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8_{517FA3FB-6517-4F5D-ADBD-F1820D69F71C}" xr6:coauthVersionLast="47" xr6:coauthVersionMax="47" xr10:uidLastSave="{00000000-0000-0000-0000-000000000000}"/>
  <bookViews>
    <workbookView xWindow="-110" yWindow="-110" windowWidth="19420" windowHeight="11020" firstSheet="11" activeTab="14" xr2:uid="{00000000-000D-0000-FFFF-FFFF00000000}"/>
  </bookViews>
  <sheets>
    <sheet name="Customer Names" sheetId="3" r:id="rId1"/>
    <sheet name="Medical Examinations" sheetId="2" r:id="rId2"/>
    <sheet name="Sheet12" sheetId="15" r:id="rId3"/>
    <sheet name="Hospitalisation Details" sheetId="1" r:id="rId4"/>
    <sheet name="Sheet1" sheetId="4" r:id="rId5"/>
    <sheet name="Sheet2" sheetId="5" r:id="rId6"/>
    <sheet name="Sheet3" sheetId="6" r:id="rId7"/>
    <sheet name="Sheet4" sheetId="7" r:id="rId8"/>
    <sheet name="Sheet5" sheetId="8" r:id="rId9"/>
    <sheet name="Sheet6" sheetId="9" r:id="rId10"/>
    <sheet name="Sheet7" sheetId="10" r:id="rId11"/>
    <sheet name="Sheet10" sheetId="13" r:id="rId12"/>
    <sheet name="Health Care" sheetId="14" r:id="rId13"/>
    <sheet name="Sheet13" sheetId="16" r:id="rId14"/>
    <sheet name="dashbord" sheetId="18" r:id="rId15"/>
  </sheets>
  <definedNames>
    <definedName name="_xlchart.v1.0" hidden="1">'Health Care'!$D$5:$D$2348</definedName>
    <definedName name="_xlchart.v1.1" hidden="1">'Health Care'!$R$5:$R$2348</definedName>
    <definedName name="_xlchart.v1.2" hidden="1">'Health Care'!$R$6:$R$18</definedName>
    <definedName name="Slicer_Diabetes_Status">#N/A</definedName>
    <definedName name="Slicer_Weight_Status">#N/A</definedName>
  </definedNames>
  <calcPr calcId="191029"/>
  <pivotCaches>
    <pivotCache cacheId="3" r:id="rId16"/>
    <pivotCache cacheId="8" r:id="rId17"/>
    <pivotCache cacheId="56"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14" l="1"/>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Q309" i="14"/>
  <c r="Q310" i="14"/>
  <c r="Q311" i="14"/>
  <c r="Q312" i="14"/>
  <c r="Q313" i="14"/>
  <c r="Q314" i="14"/>
  <c r="Q315" i="14"/>
  <c r="Q316" i="14"/>
  <c r="Q317" i="14"/>
  <c r="Q318" i="14"/>
  <c r="Q319" i="14"/>
  <c r="Q320" i="14"/>
  <c r="Q321" i="14"/>
  <c r="Q322" i="14"/>
  <c r="Q323" i="14"/>
  <c r="Q324" i="14"/>
  <c r="Q325" i="14"/>
  <c r="Q326" i="14"/>
  <c r="Q327" i="14"/>
  <c r="Q328" i="14"/>
  <c r="Q329" i="14"/>
  <c r="Q330" i="14"/>
  <c r="Q331" i="14"/>
  <c r="Q332" i="14"/>
  <c r="Q333" i="14"/>
  <c r="Q334" i="14"/>
  <c r="Q335" i="14"/>
  <c r="Q336" i="14"/>
  <c r="Q337" i="14"/>
  <c r="Q338" i="14"/>
  <c r="Q339" i="14"/>
  <c r="Q340" i="14"/>
  <c r="Q341" i="14"/>
  <c r="Q342" i="14"/>
  <c r="Q343" i="14"/>
  <c r="Q344" i="14"/>
  <c r="Q34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Q442" i="14"/>
  <c r="Q443" i="14"/>
  <c r="Q444" i="14"/>
  <c r="Q445" i="14"/>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Q494" i="14"/>
  <c r="Q495" i="14"/>
  <c r="Q496" i="14"/>
  <c r="Q497" i="14"/>
  <c r="Q498" i="14"/>
  <c r="Q499" i="14"/>
  <c r="Q500" i="14"/>
  <c r="Q501" i="14"/>
  <c r="Q502" i="14"/>
  <c r="Q503" i="14"/>
  <c r="Q504" i="14"/>
  <c r="Q505" i="14"/>
  <c r="Q506" i="14"/>
  <c r="Q507" i="14"/>
  <c r="Q508" i="14"/>
  <c r="Q509"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Q534" i="14"/>
  <c r="Q535" i="14"/>
  <c r="Q536" i="14"/>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Q564" i="14"/>
  <c r="Q565" i="14"/>
  <c r="Q566" i="14"/>
  <c r="Q567" i="14"/>
  <c r="Q568" i="14"/>
  <c r="Q569" i="14"/>
  <c r="Q570" i="14"/>
  <c r="Q571" i="14"/>
  <c r="Q572" i="14"/>
  <c r="Q573" i="14"/>
  <c r="Q574" i="14"/>
  <c r="Q575" i="14"/>
  <c r="Q576" i="14"/>
  <c r="Q577" i="14"/>
  <c r="Q578" i="14"/>
  <c r="Q579" i="14"/>
  <c r="Q580" i="14"/>
  <c r="Q581" i="14"/>
  <c r="Q582" i="14"/>
  <c r="Q583" i="14"/>
  <c r="Q584" i="14"/>
  <c r="Q585" i="14"/>
  <c r="Q586" i="14"/>
  <c r="Q587" i="14"/>
  <c r="Q588" i="14"/>
  <c r="Q589" i="14"/>
  <c r="Q590" i="14"/>
  <c r="Q591" i="14"/>
  <c r="Q592" i="14"/>
  <c r="Q593" i="14"/>
  <c r="Q594" i="14"/>
  <c r="Q595" i="14"/>
  <c r="Q596" i="14"/>
  <c r="Q597" i="14"/>
  <c r="Q598" i="14"/>
  <c r="Q599" i="14"/>
  <c r="Q600" i="14"/>
  <c r="Q601" i="14"/>
  <c r="Q602" i="14"/>
  <c r="Q603" i="14"/>
  <c r="Q604" i="14"/>
  <c r="Q605" i="14"/>
  <c r="Q606" i="14"/>
  <c r="Q607" i="14"/>
  <c r="Q608" i="14"/>
  <c r="Q609" i="14"/>
  <c r="Q610" i="14"/>
  <c r="Q611" i="14"/>
  <c r="Q612" i="14"/>
  <c r="Q613" i="14"/>
  <c r="Q614" i="14"/>
  <c r="Q615" i="14"/>
  <c r="Q616" i="14"/>
  <c r="Q617" i="14"/>
  <c r="Q618" i="14"/>
  <c r="Q619" i="14"/>
  <c r="Q620" i="14"/>
  <c r="Q621" i="14"/>
  <c r="Q622" i="14"/>
  <c r="Q623" i="14"/>
  <c r="Q624" i="14"/>
  <c r="Q625" i="14"/>
  <c r="Q626" i="14"/>
  <c r="Q627" i="14"/>
  <c r="Q628" i="14"/>
  <c r="Q629" i="14"/>
  <c r="Q630" i="14"/>
  <c r="Q631" i="14"/>
  <c r="Q632" i="14"/>
  <c r="Q633" i="14"/>
  <c r="Q634" i="14"/>
  <c r="Q635" i="14"/>
  <c r="Q636" i="14"/>
  <c r="Q637" i="14"/>
  <c r="Q638" i="14"/>
  <c r="Q639" i="14"/>
  <c r="Q640" i="14"/>
  <c r="Q641" i="14"/>
  <c r="Q642" i="14"/>
  <c r="Q643" i="14"/>
  <c r="Q644" i="14"/>
  <c r="Q645" i="14"/>
  <c r="Q646" i="14"/>
  <c r="Q647" i="14"/>
  <c r="Q648" i="14"/>
  <c r="Q649" i="14"/>
  <c r="Q650" i="14"/>
  <c r="Q651" i="14"/>
  <c r="Q652" i="14"/>
  <c r="Q653" i="14"/>
  <c r="Q654" i="14"/>
  <c r="Q655" i="14"/>
  <c r="Q656" i="14"/>
  <c r="Q657" i="14"/>
  <c r="Q658" i="14"/>
  <c r="Q659" i="14"/>
  <c r="Q660" i="14"/>
  <c r="Q661" i="14"/>
  <c r="Q662" i="14"/>
  <c r="Q663" i="14"/>
  <c r="Q664" i="14"/>
  <c r="Q665" i="14"/>
  <c r="Q666" i="14"/>
  <c r="Q667" i="14"/>
  <c r="Q668" i="14"/>
  <c r="Q669" i="14"/>
  <c r="Q670" i="14"/>
  <c r="Q671" i="14"/>
  <c r="Q672" i="14"/>
  <c r="Q673" i="14"/>
  <c r="Q674" i="14"/>
  <c r="Q675" i="14"/>
  <c r="Q676" i="14"/>
  <c r="Q677" i="14"/>
  <c r="Q678" i="14"/>
  <c r="Q679" i="14"/>
  <c r="Q680" i="14"/>
  <c r="Q681" i="14"/>
  <c r="Q682" i="14"/>
  <c r="Q683" i="14"/>
  <c r="Q684" i="14"/>
  <c r="Q685" i="14"/>
  <c r="Q686" i="14"/>
  <c r="Q687" i="14"/>
  <c r="Q688" i="14"/>
  <c r="Q689" i="14"/>
  <c r="Q690" i="14"/>
  <c r="Q691" i="14"/>
  <c r="Q692" i="14"/>
  <c r="Q693" i="14"/>
  <c r="Q694" i="14"/>
  <c r="Q695" i="14"/>
  <c r="Q696" i="14"/>
  <c r="Q697" i="14"/>
  <c r="Q698" i="14"/>
  <c r="Q699" i="14"/>
  <c r="Q700" i="14"/>
  <c r="Q701" i="14"/>
  <c r="Q702" i="14"/>
  <c r="Q703" i="14"/>
  <c r="Q704" i="14"/>
  <c r="Q705" i="14"/>
  <c r="Q706" i="14"/>
  <c r="Q707" i="14"/>
  <c r="Q708" i="14"/>
  <c r="Q709" i="14"/>
  <c r="Q710" i="14"/>
  <c r="Q711" i="14"/>
  <c r="Q712" i="14"/>
  <c r="Q713" i="14"/>
  <c r="Q714" i="14"/>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Q747" i="14"/>
  <c r="Q748" i="14"/>
  <c r="Q749" i="14"/>
  <c r="Q750" i="14"/>
  <c r="Q751" i="14"/>
  <c r="Q752" i="14"/>
  <c r="Q753" i="14"/>
  <c r="Q754" i="14"/>
  <c r="Q755" i="14"/>
  <c r="Q756" i="14"/>
  <c r="Q757" i="14"/>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Q781" i="14"/>
  <c r="Q782" i="14"/>
  <c r="Q783" i="14"/>
  <c r="Q784" i="14"/>
  <c r="Q785" i="14"/>
  <c r="Q786" i="14"/>
  <c r="Q787" i="14"/>
  <c r="Q788" i="14"/>
  <c r="Q789" i="14"/>
  <c r="Q790" i="14"/>
  <c r="Q791" i="14"/>
  <c r="Q792" i="14"/>
  <c r="Q793" i="14"/>
  <c r="Q794" i="14"/>
  <c r="Q795" i="14"/>
  <c r="Q796" i="14"/>
  <c r="Q797" i="14"/>
  <c r="Q798" i="14"/>
  <c r="Q799" i="14"/>
  <c r="Q800" i="14"/>
  <c r="Q801" i="14"/>
  <c r="Q802" i="14"/>
  <c r="Q803" i="14"/>
  <c r="Q804" i="14"/>
  <c r="Q805" i="14"/>
  <c r="Q806" i="14"/>
  <c r="Q807" i="14"/>
  <c r="Q808" i="14"/>
  <c r="Q809" i="14"/>
  <c r="Q810" i="14"/>
  <c r="Q811" i="14"/>
  <c r="Q812" i="14"/>
  <c r="Q813" i="14"/>
  <c r="Q814" i="14"/>
  <c r="Q815" i="14"/>
  <c r="Q816" i="14"/>
  <c r="Q817" i="14"/>
  <c r="Q818" i="14"/>
  <c r="Q819" i="14"/>
  <c r="Q820" i="14"/>
  <c r="Q821" i="14"/>
  <c r="Q822" i="14"/>
  <c r="Q823" i="14"/>
  <c r="Q824" i="14"/>
  <c r="Q825" i="14"/>
  <c r="Q826" i="14"/>
  <c r="Q827" i="14"/>
  <c r="Q828" i="14"/>
  <c r="Q829" i="14"/>
  <c r="Q830" i="14"/>
  <c r="Q831" i="14"/>
  <c r="Q832" i="14"/>
  <c r="Q833" i="14"/>
  <c r="Q834" i="14"/>
  <c r="Q835" i="14"/>
  <c r="Q836" i="14"/>
  <c r="Q837" i="14"/>
  <c r="Q838" i="14"/>
  <c r="Q839" i="14"/>
  <c r="Q840" i="14"/>
  <c r="Q841" i="14"/>
  <c r="Q842" i="14"/>
  <c r="Q843" i="14"/>
  <c r="Q844" i="14"/>
  <c r="Q845" i="14"/>
  <c r="Q846" i="14"/>
  <c r="Q847" i="14"/>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Q876" i="14"/>
  <c r="Q877" i="14"/>
  <c r="Q878" i="14"/>
  <c r="Q879" i="14"/>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Q914" i="14"/>
  <c r="Q915" i="14"/>
  <c r="Q916" i="14"/>
  <c r="Q917" i="14"/>
  <c r="Q918" i="14"/>
  <c r="Q919" i="14"/>
  <c r="Q920" i="14"/>
  <c r="Q921" i="14"/>
  <c r="Q922" i="14"/>
  <c r="Q923" i="14"/>
  <c r="Q924" i="14"/>
  <c r="Q925" i="14"/>
  <c r="Q926" i="14"/>
  <c r="Q927" i="14"/>
  <c r="Q928" i="14"/>
  <c r="Q929" i="14"/>
  <c r="Q930" i="14"/>
  <c r="Q931" i="14"/>
  <c r="Q932" i="14"/>
  <c r="Q933" i="14"/>
  <c r="Q934" i="14"/>
  <c r="Q935" i="14"/>
  <c r="Q936" i="14"/>
  <c r="Q937" i="14"/>
  <c r="Q938" i="14"/>
  <c r="Q939" i="14"/>
  <c r="Q940" i="14"/>
  <c r="Q941" i="14"/>
  <c r="Q942" i="14"/>
  <c r="Q943" i="14"/>
  <c r="Q944" i="14"/>
  <c r="Q945" i="14"/>
  <c r="Q946" i="14"/>
  <c r="Q947" i="14"/>
  <c r="Q948" i="14"/>
  <c r="Q949" i="14"/>
  <c r="Q950" i="14"/>
  <c r="Q951" i="14"/>
  <c r="Q952" i="14"/>
  <c r="Q953" i="14"/>
  <c r="Q954" i="14"/>
  <c r="Q955" i="14"/>
  <c r="Q956" i="14"/>
  <c r="Q957" i="14"/>
  <c r="Q958" i="14"/>
  <c r="Q959" i="14"/>
  <c r="Q960" i="14"/>
  <c r="Q961" i="14"/>
  <c r="Q962" i="14"/>
  <c r="Q963" i="14"/>
  <c r="Q964" i="14"/>
  <c r="Q965" i="14"/>
  <c r="Q966" i="14"/>
  <c r="Q967" i="14"/>
  <c r="Q968" i="14"/>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992" i="14"/>
  <c r="Q993" i="14"/>
  <c r="Q994" i="14"/>
  <c r="Q995" i="14"/>
  <c r="Q996" i="14"/>
  <c r="Q997" i="14"/>
  <c r="Q998" i="14"/>
  <c r="Q999" i="14"/>
  <c r="Q1000" i="14"/>
  <c r="Q1001" i="14"/>
  <c r="Q1002" i="14"/>
  <c r="Q1003" i="14"/>
  <c r="Q1004" i="14"/>
  <c r="Q1005" i="14"/>
  <c r="Q1006" i="14"/>
  <c r="Q1007" i="14"/>
  <c r="Q1008" i="14"/>
  <c r="Q1009" i="14"/>
  <c r="Q1010" i="14"/>
  <c r="Q1011" i="14"/>
  <c r="Q1012" i="14"/>
  <c r="Q1013" i="14"/>
  <c r="Q1014" i="14"/>
  <c r="Q1015" i="14"/>
  <c r="Q1016" i="14"/>
  <c r="Q1017" i="14"/>
  <c r="Q1018" i="14"/>
  <c r="Q1019" i="14"/>
  <c r="Q1020" i="14"/>
  <c r="Q1021" i="14"/>
  <c r="Q1022" i="14"/>
  <c r="Q1023" i="14"/>
  <c r="Q1024" i="14"/>
  <c r="Q1025" i="14"/>
  <c r="Q1026" i="14"/>
  <c r="Q1027" i="14"/>
  <c r="Q1028" i="14"/>
  <c r="Q1029" i="14"/>
  <c r="Q1030" i="14"/>
  <c r="Q1031" i="14"/>
  <c r="Q1032" i="14"/>
  <c r="Q1033" i="14"/>
  <c r="Q1034" i="14"/>
  <c r="Q1035" i="14"/>
  <c r="Q1036" i="14"/>
  <c r="Q1037" i="14"/>
  <c r="Q1038" i="14"/>
  <c r="Q1039" i="14"/>
  <c r="Q1040" i="14"/>
  <c r="Q1041" i="14"/>
  <c r="Q1042" i="14"/>
  <c r="Q1043" i="14"/>
  <c r="Q1044" i="14"/>
  <c r="Q1045" i="14"/>
  <c r="Q1046" i="14"/>
  <c r="Q1047" i="14"/>
  <c r="Q1048" i="14"/>
  <c r="Q1049" i="14"/>
  <c r="Q1050" i="14"/>
  <c r="Q1051" i="14"/>
  <c r="Q1052" i="14"/>
  <c r="Q1053" i="14"/>
  <c r="Q1054" i="14"/>
  <c r="Q1055" i="14"/>
  <c r="Q1056" i="14"/>
  <c r="Q1057" i="14"/>
  <c r="Q1058" i="14"/>
  <c r="Q1059" i="14"/>
  <c r="Q1060" i="14"/>
  <c r="Q1061" i="14"/>
  <c r="Q1062" i="14"/>
  <c r="Q1063" i="14"/>
  <c r="Q1064" i="14"/>
  <c r="Q1065" i="14"/>
  <c r="Q1066" i="14"/>
  <c r="Q1067" i="14"/>
  <c r="Q1068" i="14"/>
  <c r="Q1069" i="14"/>
  <c r="Q1070" i="14"/>
  <c r="Q1071" i="14"/>
  <c r="Q1072" i="14"/>
  <c r="Q1073" i="14"/>
  <c r="Q1074" i="14"/>
  <c r="Q1075" i="14"/>
  <c r="Q1076" i="14"/>
  <c r="Q1077" i="14"/>
  <c r="Q1078" i="14"/>
  <c r="Q1079" i="14"/>
  <c r="Q1080" i="14"/>
  <c r="Q1081" i="14"/>
  <c r="Q1082" i="14"/>
  <c r="Q1083" i="14"/>
  <c r="Q1084" i="14"/>
  <c r="Q1085" i="14"/>
  <c r="Q1086" i="14"/>
  <c r="Q1087" i="14"/>
  <c r="Q1088" i="14"/>
  <c r="Q1089" i="14"/>
  <c r="Q1090" i="14"/>
  <c r="Q1091" i="14"/>
  <c r="Q1092" i="14"/>
  <c r="Q1093" i="14"/>
  <c r="Q1094" i="14"/>
  <c r="Q1095" i="14"/>
  <c r="Q1096" i="14"/>
  <c r="Q1097" i="14"/>
  <c r="Q1098" i="14"/>
  <c r="Q1099" i="14"/>
  <c r="Q1100" i="14"/>
  <c r="Q1101" i="14"/>
  <c r="Q1102" i="14"/>
  <c r="Q1103" i="14"/>
  <c r="Q1104" i="14"/>
  <c r="Q1105" i="14"/>
  <c r="Q1106" i="14"/>
  <c r="Q1107" i="14"/>
  <c r="Q1108" i="14"/>
  <c r="Q1109" i="14"/>
  <c r="Q1110" i="14"/>
  <c r="Q1111" i="14"/>
  <c r="Q1112" i="14"/>
  <c r="Q1113" i="14"/>
  <c r="Q1114" i="14"/>
  <c r="Q1115" i="14"/>
  <c r="Q1116" i="14"/>
  <c r="Q1117" i="14"/>
  <c r="Q1118" i="14"/>
  <c r="Q1119" i="14"/>
  <c r="Q1120" i="14"/>
  <c r="Q1121" i="14"/>
  <c r="Q1122" i="14"/>
  <c r="Q1123" i="14"/>
  <c r="Q1124" i="14"/>
  <c r="Q1125" i="14"/>
  <c r="Q1126" i="14"/>
  <c r="Q1127" i="14"/>
  <c r="Q1128" i="14"/>
  <c r="Q1129" i="14"/>
  <c r="Q1130" i="14"/>
  <c r="Q1131" i="14"/>
  <c r="Q1132" i="14"/>
  <c r="Q1133" i="14"/>
  <c r="Q1134" i="14"/>
  <c r="Q1135" i="14"/>
  <c r="Q1136" i="14"/>
  <c r="Q1137" i="14"/>
  <c r="Q1138" i="14"/>
  <c r="Q1139" i="14"/>
  <c r="Q1140" i="14"/>
  <c r="Q1141" i="14"/>
  <c r="Q1142" i="14"/>
  <c r="Q1143" i="14"/>
  <c r="Q1144" i="14"/>
  <c r="Q1145" i="14"/>
  <c r="Q1146" i="14"/>
  <c r="Q1147" i="14"/>
  <c r="Q1148" i="14"/>
  <c r="Q1149" i="14"/>
  <c r="Q1150" i="14"/>
  <c r="Q1151" i="14"/>
  <c r="Q1152" i="14"/>
  <c r="Q1153" i="14"/>
  <c r="Q1154" i="14"/>
  <c r="Q1155" i="14"/>
  <c r="Q1156" i="14"/>
  <c r="Q1157" i="14"/>
  <c r="Q1158" i="14"/>
  <c r="Q1159" i="14"/>
  <c r="Q1160" i="14"/>
  <c r="Q1161" i="14"/>
  <c r="Q1162" i="14"/>
  <c r="Q1163" i="14"/>
  <c r="Q1164" i="14"/>
  <c r="Q1165" i="14"/>
  <c r="Q1166" i="14"/>
  <c r="Q1167" i="14"/>
  <c r="Q1168" i="14"/>
  <c r="Q1169" i="14"/>
  <c r="Q1170" i="14"/>
  <c r="Q1171" i="14"/>
  <c r="Q1172" i="14"/>
  <c r="Q1173" i="14"/>
  <c r="Q1174" i="14"/>
  <c r="Q1175" i="14"/>
  <c r="Q1176" i="14"/>
  <c r="Q1177" i="14"/>
  <c r="Q1178" i="14"/>
  <c r="Q1179" i="14"/>
  <c r="Q1180" i="14"/>
  <c r="Q1181" i="14"/>
  <c r="Q1182" i="14"/>
  <c r="Q1183" i="14"/>
  <c r="Q1184" i="14"/>
  <c r="Q1185" i="14"/>
  <c r="Q1186" i="14"/>
  <c r="Q1187" i="14"/>
  <c r="Q1188" i="14"/>
  <c r="Q1189" i="14"/>
  <c r="Q1190" i="14"/>
  <c r="Q1191" i="14"/>
  <c r="Q1192" i="14"/>
  <c r="Q1193" i="14"/>
  <c r="Q1194" i="14"/>
  <c r="Q1195" i="14"/>
  <c r="Q1196" i="14"/>
  <c r="Q1197" i="14"/>
  <c r="Q1198" i="14"/>
  <c r="Q1199" i="14"/>
  <c r="Q1200" i="14"/>
  <c r="Q1201" i="14"/>
  <c r="Q1202" i="14"/>
  <c r="Q1203" i="14"/>
  <c r="Q1204" i="14"/>
  <c r="Q1205" i="14"/>
  <c r="Q1206" i="14"/>
  <c r="Q1207" i="14"/>
  <c r="Q1208" i="14"/>
  <c r="Q1209" i="14"/>
  <c r="Q1210" i="14"/>
  <c r="Q1211" i="14"/>
  <c r="Q1212" i="14"/>
  <c r="Q1213" i="14"/>
  <c r="Q1214" i="14"/>
  <c r="Q1215" i="14"/>
  <c r="Q1216" i="14"/>
  <c r="Q1217" i="14"/>
  <c r="Q1218" i="14"/>
  <c r="Q1219" i="14"/>
  <c r="Q1220" i="14"/>
  <c r="Q1221" i="14"/>
  <c r="Q1222" i="14"/>
  <c r="Q1223" i="14"/>
  <c r="Q1224" i="14"/>
  <c r="Q1225" i="14"/>
  <c r="Q1226" i="14"/>
  <c r="Q1227" i="14"/>
  <c r="Q1228" i="14"/>
  <c r="Q1229" i="14"/>
  <c r="Q1230" i="14"/>
  <c r="Q1231" i="14"/>
  <c r="Q1232" i="14"/>
  <c r="Q1233" i="14"/>
  <c r="Q1234" i="14"/>
  <c r="Q1235" i="14"/>
  <c r="Q1236" i="14"/>
  <c r="Q1237" i="14"/>
  <c r="Q1238" i="14"/>
  <c r="Q1239" i="14"/>
  <c r="Q1240" i="14"/>
  <c r="Q1241" i="14"/>
  <c r="Q1242" i="14"/>
  <c r="Q1243" i="14"/>
  <c r="Q1244" i="14"/>
  <c r="Q1245" i="14"/>
  <c r="Q1246" i="14"/>
  <c r="Q1247" i="14"/>
  <c r="Q1248" i="14"/>
  <c r="Q1249" i="14"/>
  <c r="Q1250" i="14"/>
  <c r="Q1251" i="14"/>
  <c r="Q1252" i="14"/>
  <c r="Q1253" i="14"/>
  <c r="Q1254" i="14"/>
  <c r="Q1255" i="14"/>
  <c r="Q1256" i="14"/>
  <c r="Q1257" i="14"/>
  <c r="Q1258" i="14"/>
  <c r="Q1259" i="14"/>
  <c r="Q1260" i="14"/>
  <c r="Q1261" i="14"/>
  <c r="Q1262" i="14"/>
  <c r="Q1263" i="14"/>
  <c r="Q1264" i="14"/>
  <c r="Q1265" i="14"/>
  <c r="Q1266" i="14"/>
  <c r="Q1267" i="14"/>
  <c r="Q1268" i="14"/>
  <c r="Q1269" i="14"/>
  <c r="Q1270" i="14"/>
  <c r="Q1271" i="14"/>
  <c r="Q1272" i="14"/>
  <c r="Q1273" i="14"/>
  <c r="Q1274" i="14"/>
  <c r="Q1275" i="14"/>
  <c r="Q1276" i="14"/>
  <c r="Q1277" i="14"/>
  <c r="Q1278" i="14"/>
  <c r="Q1279" i="14"/>
  <c r="Q1280" i="14"/>
  <c r="Q1281" i="14"/>
  <c r="Q1282" i="14"/>
  <c r="Q1283" i="14"/>
  <c r="Q1284" i="14"/>
  <c r="Q1285" i="14"/>
  <c r="Q1286" i="14"/>
  <c r="Q1287" i="14"/>
  <c r="Q1288" i="14"/>
  <c r="Q1289" i="14"/>
  <c r="Q1290" i="14"/>
  <c r="Q1291" i="14"/>
  <c r="Q1292" i="14"/>
  <c r="Q1293" i="14"/>
  <c r="Q1294" i="14"/>
  <c r="Q1295" i="14"/>
  <c r="Q1296" i="14"/>
  <c r="Q1297" i="14"/>
  <c r="Q1298" i="14"/>
  <c r="Q1299" i="14"/>
  <c r="Q1300" i="14"/>
  <c r="Q1301" i="14"/>
  <c r="Q1302" i="14"/>
  <c r="Q1303" i="14"/>
  <c r="Q1304" i="14"/>
  <c r="Q1305" i="14"/>
  <c r="Q1306" i="14"/>
  <c r="Q1307" i="14"/>
  <c r="Q1308" i="14"/>
  <c r="Q1309" i="14"/>
  <c r="Q1310" i="14"/>
  <c r="Q1311" i="14"/>
  <c r="Q1312" i="14"/>
  <c r="Q1313" i="14"/>
  <c r="Q1314" i="14"/>
  <c r="Q1315" i="14"/>
  <c r="Q1316" i="14"/>
  <c r="Q1317" i="14"/>
  <c r="Q1318" i="14"/>
  <c r="Q1319" i="14"/>
  <c r="Q1320" i="14"/>
  <c r="Q1321" i="14"/>
  <c r="Q1322" i="14"/>
  <c r="Q1323" i="14"/>
  <c r="Q1324" i="14"/>
  <c r="Q1325" i="14"/>
  <c r="Q1326" i="14"/>
  <c r="Q1327" i="14"/>
  <c r="Q1328" i="14"/>
  <c r="Q1329" i="14"/>
  <c r="Q1330" i="14"/>
  <c r="Q1331" i="14"/>
  <c r="Q1332" i="14"/>
  <c r="Q1333" i="14"/>
  <c r="Q1334" i="14"/>
  <c r="Q1335" i="14"/>
  <c r="Q1336" i="14"/>
  <c r="Q1337" i="14"/>
  <c r="Q1338" i="14"/>
  <c r="Q1339" i="14"/>
  <c r="Q1340" i="14"/>
  <c r="Q1341" i="14"/>
  <c r="Q1342" i="14"/>
  <c r="Q1343" i="14"/>
  <c r="Q1344" i="14"/>
  <c r="Q1345" i="14"/>
  <c r="Q1346" i="14"/>
  <c r="Q1347" i="14"/>
  <c r="Q1348" i="14"/>
  <c r="Q1349" i="14"/>
  <c r="Q1350" i="14"/>
  <c r="Q1351" i="14"/>
  <c r="Q1352" i="14"/>
  <c r="Q1353" i="14"/>
  <c r="Q1354" i="14"/>
  <c r="Q1355" i="14"/>
  <c r="Q1356" i="14"/>
  <c r="Q1357" i="14"/>
  <c r="Q1358" i="14"/>
  <c r="Q1359" i="14"/>
  <c r="Q1360" i="14"/>
  <c r="Q1361" i="14"/>
  <c r="Q1362" i="14"/>
  <c r="Q1363" i="14"/>
  <c r="Q1364" i="14"/>
  <c r="Q1365" i="14"/>
  <c r="Q1366" i="14"/>
  <c r="Q1367" i="14"/>
  <c r="Q1368" i="14"/>
  <c r="Q1369" i="14"/>
  <c r="Q1370" i="14"/>
  <c r="Q1371" i="14"/>
  <c r="Q1372" i="14"/>
  <c r="Q1373" i="14"/>
  <c r="Q1374" i="14"/>
  <c r="Q1375" i="14"/>
  <c r="Q1376" i="14"/>
  <c r="Q1377" i="14"/>
  <c r="Q1378" i="14"/>
  <c r="Q1379" i="14"/>
  <c r="Q1380" i="14"/>
  <c r="Q1381" i="14"/>
  <c r="Q1382" i="14"/>
  <c r="Q1383" i="14"/>
  <c r="Q1384" i="14"/>
  <c r="Q1385" i="14"/>
  <c r="Q1386" i="14"/>
  <c r="Q1387" i="14"/>
  <c r="Q1388" i="14"/>
  <c r="Q1389" i="14"/>
  <c r="Q1390" i="14"/>
  <c r="Q1391" i="14"/>
  <c r="Q1392" i="14"/>
  <c r="Q1393" i="14"/>
  <c r="Q1394" i="14"/>
  <c r="Q1395" i="14"/>
  <c r="Q1396" i="14"/>
  <c r="Q1397" i="14"/>
  <c r="Q1398" i="14"/>
  <c r="Q1399" i="14"/>
  <c r="Q1400" i="14"/>
  <c r="Q1401" i="14"/>
  <c r="Q1402" i="14"/>
  <c r="Q1403" i="14"/>
  <c r="Q1404" i="14"/>
  <c r="Q1405" i="14"/>
  <c r="Q1406" i="14"/>
  <c r="Q1407" i="14"/>
  <c r="Q1408" i="14"/>
  <c r="Q1409" i="14"/>
  <c r="Q1410" i="14"/>
  <c r="Q1411" i="14"/>
  <c r="Q1412" i="14"/>
  <c r="Q1413" i="14"/>
  <c r="Q1414" i="14"/>
  <c r="Q1415" i="14"/>
  <c r="Q1416" i="14"/>
  <c r="Q1417" i="14"/>
  <c r="Q1418" i="14"/>
  <c r="Q1419" i="14"/>
  <c r="Q1420" i="14"/>
  <c r="Q1421" i="14"/>
  <c r="Q1422" i="14"/>
  <c r="Q1423" i="14"/>
  <c r="Q1424" i="14"/>
  <c r="Q1425" i="14"/>
  <c r="Q1426" i="14"/>
  <c r="Q1427" i="14"/>
  <c r="Q1428" i="14"/>
  <c r="Q1429" i="14"/>
  <c r="Q1430" i="14"/>
  <c r="Q1431" i="14"/>
  <c r="Q1432" i="14"/>
  <c r="Q1433" i="14"/>
  <c r="Q1434" i="14"/>
  <c r="Q1435" i="14"/>
  <c r="Q1436" i="14"/>
  <c r="Q1437" i="14"/>
  <c r="Q1438" i="14"/>
  <c r="Q1439" i="14"/>
  <c r="Q1440" i="14"/>
  <c r="Q1441" i="14"/>
  <c r="Q1442" i="14"/>
  <c r="Q1443" i="14"/>
  <c r="Q1444" i="14"/>
  <c r="Q1445" i="14"/>
  <c r="Q1446" i="14"/>
  <c r="Q1447" i="14"/>
  <c r="Q1448" i="14"/>
  <c r="Q1449" i="14"/>
  <c r="Q1450" i="14"/>
  <c r="Q1451" i="14"/>
  <c r="Q1452" i="14"/>
  <c r="Q1453" i="14"/>
  <c r="Q1454" i="14"/>
  <c r="Q1455" i="14"/>
  <c r="Q1456" i="14"/>
  <c r="Q1457" i="14"/>
  <c r="Q1458" i="14"/>
  <c r="Q1459" i="14"/>
  <c r="Q1460" i="14"/>
  <c r="Q1461" i="14"/>
  <c r="Q1462" i="14"/>
  <c r="Q1463" i="14"/>
  <c r="Q1464" i="14"/>
  <c r="Q1465" i="14"/>
  <c r="Q1466" i="14"/>
  <c r="Q1467" i="14"/>
  <c r="Q1468" i="14"/>
  <c r="Q1469" i="14"/>
  <c r="Q1470" i="14"/>
  <c r="Q1471" i="14"/>
  <c r="Q1472" i="14"/>
  <c r="Q1473" i="14"/>
  <c r="Q1474" i="14"/>
  <c r="Q1475" i="14"/>
  <c r="Q1476" i="14"/>
  <c r="Q1477" i="14"/>
  <c r="Q1478" i="14"/>
  <c r="Q1479" i="14"/>
  <c r="Q1480" i="14"/>
  <c r="Q1481" i="14"/>
  <c r="Q1482" i="14"/>
  <c r="Q1483" i="14"/>
  <c r="Q1484" i="14"/>
  <c r="Q1485" i="14"/>
  <c r="Q1486" i="14"/>
  <c r="Q1487" i="14"/>
  <c r="Q1488" i="14"/>
  <c r="Q1489" i="14"/>
  <c r="Q1490" i="14"/>
  <c r="Q1491" i="14"/>
  <c r="Q1492" i="14"/>
  <c r="Q1493" i="14"/>
  <c r="Q1494" i="14"/>
  <c r="Q1495" i="14"/>
  <c r="Q1496" i="14"/>
  <c r="Q1497" i="14"/>
  <c r="Q1498" i="14"/>
  <c r="Q1499" i="14"/>
  <c r="Q1500" i="14"/>
  <c r="Q1501" i="14"/>
  <c r="Q1502" i="14"/>
  <c r="Q1503" i="14"/>
  <c r="Q1504" i="14"/>
  <c r="Q1505" i="14"/>
  <c r="Q1506" i="14"/>
  <c r="Q1507" i="14"/>
  <c r="Q1508" i="14"/>
  <c r="Q1509" i="14"/>
  <c r="Q1510" i="14"/>
  <c r="Q1511" i="14"/>
  <c r="Q1512" i="14"/>
  <c r="Q1513" i="14"/>
  <c r="Q1514" i="14"/>
  <c r="Q1515" i="14"/>
  <c r="Q1516" i="14"/>
  <c r="Q1517" i="14"/>
  <c r="Q1518" i="14"/>
  <c r="Q1519" i="14"/>
  <c r="Q1520" i="14"/>
  <c r="Q1521" i="14"/>
  <c r="Q1522" i="14"/>
  <c r="Q1523" i="14"/>
  <c r="Q1524" i="14"/>
  <c r="Q1525" i="14"/>
  <c r="Q1526" i="14"/>
  <c r="Q1527" i="14"/>
  <c r="Q1528" i="14"/>
  <c r="Q1529" i="14"/>
  <c r="Q1530" i="14"/>
  <c r="Q1531" i="14"/>
  <c r="Q1532" i="14"/>
  <c r="Q1533" i="14"/>
  <c r="Q1534" i="14"/>
  <c r="Q1535" i="14"/>
  <c r="Q1536" i="14"/>
  <c r="Q1537" i="14"/>
  <c r="Q1538" i="14"/>
  <c r="Q1539" i="14"/>
  <c r="Q1540" i="14"/>
  <c r="Q1541" i="14"/>
  <c r="Q1542" i="14"/>
  <c r="Q1543" i="14"/>
  <c r="Q1544" i="14"/>
  <c r="Q1545" i="14"/>
  <c r="Q1546" i="14"/>
  <c r="Q1547" i="14"/>
  <c r="Q1548" i="14"/>
  <c r="Q1549" i="14"/>
  <c r="Q1550" i="14"/>
  <c r="Q1551" i="14"/>
  <c r="Q1552" i="14"/>
  <c r="Q1553" i="14"/>
  <c r="Q1554" i="14"/>
  <c r="Q1555" i="14"/>
  <c r="Q1556" i="14"/>
  <c r="Q1557" i="14"/>
  <c r="Q1558" i="14"/>
  <c r="Q1559" i="14"/>
  <c r="Q1560" i="14"/>
  <c r="Q1561" i="14"/>
  <c r="Q1562" i="14"/>
  <c r="Q1563" i="14"/>
  <c r="Q1564" i="14"/>
  <c r="Q1565" i="14"/>
  <c r="Q1566" i="14"/>
  <c r="Q1567" i="14"/>
  <c r="Q1568" i="14"/>
  <c r="Q1569" i="14"/>
  <c r="Q1570" i="14"/>
  <c r="Q1571" i="14"/>
  <c r="Q1572" i="14"/>
  <c r="Q1573" i="14"/>
  <c r="Q1574" i="14"/>
  <c r="Q1575" i="14"/>
  <c r="Q1576" i="14"/>
  <c r="Q1577" i="14"/>
  <c r="Q1578" i="14"/>
  <c r="Q1579" i="14"/>
  <c r="Q1580" i="14"/>
  <c r="Q1581" i="14"/>
  <c r="Q1582" i="14"/>
  <c r="Q1583" i="14"/>
  <c r="Q1584" i="14"/>
  <c r="Q1585" i="14"/>
  <c r="Q1586" i="14"/>
  <c r="Q1587" i="14"/>
  <c r="Q1588" i="14"/>
  <c r="Q1589" i="14"/>
  <c r="Q1590" i="14"/>
  <c r="Q1591" i="14"/>
  <c r="Q1592" i="14"/>
  <c r="Q1593" i="14"/>
  <c r="Q1594" i="14"/>
  <c r="Q1595" i="14"/>
  <c r="Q1596" i="14"/>
  <c r="Q1597" i="14"/>
  <c r="Q1598" i="14"/>
  <c r="Q1599" i="14"/>
  <c r="Q1600" i="14"/>
  <c r="Q1601" i="14"/>
  <c r="Q1602" i="14"/>
  <c r="Q1603" i="14"/>
  <c r="Q1604" i="14"/>
  <c r="Q1605" i="14"/>
  <c r="Q1606" i="14"/>
  <c r="Q1607" i="14"/>
  <c r="Q1608" i="14"/>
  <c r="Q1609" i="14"/>
  <c r="Q1610" i="14"/>
  <c r="Q1611" i="14"/>
  <c r="Q1612" i="14"/>
  <c r="Q1613" i="14"/>
  <c r="Q1614" i="14"/>
  <c r="Q1615" i="14"/>
  <c r="Q1616" i="14"/>
  <c r="Q1617" i="14"/>
  <c r="Q1618" i="14"/>
  <c r="Q1619" i="14"/>
  <c r="Q1620" i="14"/>
  <c r="Q1621" i="14"/>
  <c r="Q1622" i="14"/>
  <c r="Q1623" i="14"/>
  <c r="Q1624" i="14"/>
  <c r="Q1625" i="14"/>
  <c r="Q1626" i="14"/>
  <c r="Q1627" i="14"/>
  <c r="Q1628" i="14"/>
  <c r="Q1629" i="14"/>
  <c r="Q1630" i="14"/>
  <c r="Q1631" i="14"/>
  <c r="Q1632" i="14"/>
  <c r="Q1633" i="14"/>
  <c r="Q1634" i="14"/>
  <c r="Q1635" i="14"/>
  <c r="Q1636" i="14"/>
  <c r="Q1637" i="14"/>
  <c r="Q1638" i="14"/>
  <c r="Q1639" i="14"/>
  <c r="Q1640" i="14"/>
  <c r="Q1641" i="14"/>
  <c r="Q1642" i="14"/>
  <c r="Q1643" i="14"/>
  <c r="Q1644" i="14"/>
  <c r="Q1645" i="14"/>
  <c r="Q1646" i="14"/>
  <c r="Q1647" i="14"/>
  <c r="Q1648" i="14"/>
  <c r="Q1649" i="14"/>
  <c r="Q1650" i="14"/>
  <c r="Q1651" i="14"/>
  <c r="Q1652" i="14"/>
  <c r="Q1653" i="14"/>
  <c r="Q1654" i="14"/>
  <c r="Q1655" i="14"/>
  <c r="Q1656" i="14"/>
  <c r="Q1657" i="14"/>
  <c r="Q1658" i="14"/>
  <c r="Q1659" i="14"/>
  <c r="Q1660" i="14"/>
  <c r="Q1661" i="14"/>
  <c r="Q1662" i="14"/>
  <c r="Q1663" i="14"/>
  <c r="Q1664" i="14"/>
  <c r="Q1665" i="14"/>
  <c r="Q1666" i="14"/>
  <c r="Q1667" i="14"/>
  <c r="Q1668" i="14"/>
  <c r="Q1669" i="14"/>
  <c r="Q1670" i="14"/>
  <c r="Q1671" i="14"/>
  <c r="Q1672" i="14"/>
  <c r="Q1673" i="14"/>
  <c r="Q1674" i="14"/>
  <c r="Q1675" i="14"/>
  <c r="Q1676" i="14"/>
  <c r="Q1677" i="14"/>
  <c r="Q1678" i="14"/>
  <c r="Q1679" i="14"/>
  <c r="Q1680" i="14"/>
  <c r="Q1681" i="14"/>
  <c r="Q1682" i="14"/>
  <c r="Q1683" i="14"/>
  <c r="Q1684" i="14"/>
  <c r="Q1685" i="14"/>
  <c r="Q1686" i="14"/>
  <c r="Q1687" i="14"/>
  <c r="Q1688" i="14"/>
  <c r="Q1689" i="14"/>
  <c r="Q1690" i="14"/>
  <c r="Q1691" i="14"/>
  <c r="Q1692" i="14"/>
  <c r="Q1693" i="14"/>
  <c r="Q1694" i="14"/>
  <c r="Q1695" i="14"/>
  <c r="Q1696" i="14"/>
  <c r="Q1697" i="14"/>
  <c r="Q1698" i="14"/>
  <c r="Q1699" i="14"/>
  <c r="Q1700" i="14"/>
  <c r="Q1701" i="14"/>
  <c r="Q1702" i="14"/>
  <c r="Q1703" i="14"/>
  <c r="Q1704" i="14"/>
  <c r="Q1705" i="14"/>
  <c r="Q1706" i="14"/>
  <c r="Q1707" i="14"/>
  <c r="Q1708" i="14"/>
  <c r="Q1709" i="14"/>
  <c r="Q1710" i="14"/>
  <c r="Q1711" i="14"/>
  <c r="Q1712" i="14"/>
  <c r="Q1713" i="14"/>
  <c r="Q1714" i="14"/>
  <c r="Q1715" i="14"/>
  <c r="Q1716" i="14"/>
  <c r="Q1717" i="14"/>
  <c r="Q1718" i="14"/>
  <c r="Q1719" i="14"/>
  <c r="Q1720" i="14"/>
  <c r="Q1721" i="14"/>
  <c r="Q1722" i="14"/>
  <c r="Q1723" i="14"/>
  <c r="Q1724" i="14"/>
  <c r="Q1725" i="14"/>
  <c r="Q1726" i="14"/>
  <c r="Q1727" i="14"/>
  <c r="Q1728" i="14"/>
  <c r="Q1729" i="14"/>
  <c r="Q1730" i="14"/>
  <c r="Q1731" i="14"/>
  <c r="Q1732" i="14"/>
  <c r="Q1733" i="14"/>
  <c r="Q1734" i="14"/>
  <c r="Q1735" i="14"/>
  <c r="Q1736" i="14"/>
  <c r="Q1737" i="14"/>
  <c r="Q1738" i="14"/>
  <c r="Q1739" i="14"/>
  <c r="Q1740" i="14"/>
  <c r="Q1741" i="14"/>
  <c r="Q1742" i="14"/>
  <c r="Q1743" i="14"/>
  <c r="Q1744" i="14"/>
  <c r="Q1745" i="14"/>
  <c r="Q1746" i="14"/>
  <c r="Q1747" i="14"/>
  <c r="Q1748" i="14"/>
  <c r="Q1749" i="14"/>
  <c r="Q1750" i="14"/>
  <c r="Q1751" i="14"/>
  <c r="Q1752" i="14"/>
  <c r="Q1753" i="14"/>
  <c r="Q1754" i="14"/>
  <c r="Q1755" i="14"/>
  <c r="Q1756" i="14"/>
  <c r="Q1757" i="14"/>
  <c r="Q1758" i="14"/>
  <c r="Q1759" i="14"/>
  <c r="Q1760" i="14"/>
  <c r="Q1761" i="14"/>
  <c r="Q1762" i="14"/>
  <c r="Q1763" i="14"/>
  <c r="Q1764" i="14"/>
  <c r="Q1765" i="14"/>
  <c r="Q1766" i="14"/>
  <c r="Q1767" i="14"/>
  <c r="Q1768" i="14"/>
  <c r="Q1769" i="14"/>
  <c r="Q1770" i="14"/>
  <c r="Q1771" i="14"/>
  <c r="Q1772" i="14"/>
  <c r="Q1773" i="14"/>
  <c r="Q1774" i="14"/>
  <c r="Q1775" i="14"/>
  <c r="Q1776" i="14"/>
  <c r="Q1777" i="14"/>
  <c r="Q1778" i="14"/>
  <c r="Q1779" i="14"/>
  <c r="Q1780" i="14"/>
  <c r="Q1781" i="14"/>
  <c r="Q1782" i="14"/>
  <c r="Q1783" i="14"/>
  <c r="Q1784" i="14"/>
  <c r="Q1785" i="14"/>
  <c r="Q1786" i="14"/>
  <c r="Q1787" i="14"/>
  <c r="Q1788" i="14"/>
  <c r="Q1789" i="14"/>
  <c r="Q1790" i="14"/>
  <c r="Q1791" i="14"/>
  <c r="Q1792" i="14"/>
  <c r="Q1793" i="14"/>
  <c r="Q1794" i="14"/>
  <c r="Q1795" i="14"/>
  <c r="Q1796" i="14"/>
  <c r="Q1797" i="14"/>
  <c r="Q1798" i="14"/>
  <c r="Q1799" i="14"/>
  <c r="Q1800" i="14"/>
  <c r="Q1801" i="14"/>
  <c r="Q1802" i="14"/>
  <c r="Q1803" i="14"/>
  <c r="Q1804" i="14"/>
  <c r="Q1805" i="14"/>
  <c r="Q1806" i="14"/>
  <c r="Q1807" i="14"/>
  <c r="Q1808" i="14"/>
  <c r="Q1809" i="14"/>
  <c r="Q1810" i="14"/>
  <c r="Q1811" i="14"/>
  <c r="Q1812" i="14"/>
  <c r="Q1813" i="14"/>
  <c r="Q1814" i="14"/>
  <c r="Q1815" i="14"/>
  <c r="Q1816" i="14"/>
  <c r="Q1817" i="14"/>
  <c r="Q1818" i="14"/>
  <c r="Q1819" i="14"/>
  <c r="Q1820" i="14"/>
  <c r="Q1821" i="14"/>
  <c r="Q1822" i="14"/>
  <c r="Q1823" i="14"/>
  <c r="Q1824" i="14"/>
  <c r="Q1825" i="14"/>
  <c r="Q1826" i="14"/>
  <c r="Q1827" i="14"/>
  <c r="Q1828" i="14"/>
  <c r="Q1829" i="14"/>
  <c r="Q1830" i="14"/>
  <c r="Q1831" i="14"/>
  <c r="Q1832" i="14"/>
  <c r="Q1833" i="14"/>
  <c r="Q1834" i="14"/>
  <c r="Q1835" i="14"/>
  <c r="Q1836" i="14"/>
  <c r="Q1837" i="14"/>
  <c r="Q1838" i="14"/>
  <c r="Q1839" i="14"/>
  <c r="Q1840" i="14"/>
  <c r="Q1841" i="14"/>
  <c r="Q1842" i="14"/>
  <c r="Q1843" i="14"/>
  <c r="Q1844" i="14"/>
  <c r="Q1845" i="14"/>
  <c r="Q1846" i="14"/>
  <c r="Q1847" i="14"/>
  <c r="Q1848" i="14"/>
  <c r="Q1849" i="14"/>
  <c r="Q1850" i="14"/>
  <c r="Q1851" i="14"/>
  <c r="Q1852" i="14"/>
  <c r="Q1853" i="14"/>
  <c r="Q1854" i="14"/>
  <c r="Q1855" i="14"/>
  <c r="Q1856" i="14"/>
  <c r="Q1857" i="14"/>
  <c r="Q1858" i="14"/>
  <c r="Q1859" i="14"/>
  <c r="Q1860" i="14"/>
  <c r="Q1861" i="14"/>
  <c r="Q1862" i="14"/>
  <c r="Q1863" i="14"/>
  <c r="Q1864" i="14"/>
  <c r="Q1865" i="14"/>
  <c r="Q1866" i="14"/>
  <c r="Q1867" i="14"/>
  <c r="Q1868" i="14"/>
  <c r="Q1869" i="14"/>
  <c r="Q1870" i="14"/>
  <c r="Q1871" i="14"/>
  <c r="Q1872" i="14"/>
  <c r="Q1873" i="14"/>
  <c r="Q1874" i="14"/>
  <c r="Q1875" i="14"/>
  <c r="Q1876" i="14"/>
  <c r="Q1877" i="14"/>
  <c r="Q1878" i="14"/>
  <c r="Q1879" i="14"/>
  <c r="Q1880" i="14"/>
  <c r="Q1881" i="14"/>
  <c r="Q1882" i="14"/>
  <c r="Q1883" i="14"/>
  <c r="Q1884" i="14"/>
  <c r="Q1885" i="14"/>
  <c r="Q1886" i="14"/>
  <c r="Q1887" i="14"/>
  <c r="Q1888" i="14"/>
  <c r="Q1889" i="14"/>
  <c r="Q1890" i="14"/>
  <c r="Q1891" i="14"/>
  <c r="Q1892" i="14"/>
  <c r="Q1893" i="14"/>
  <c r="Q1894" i="14"/>
  <c r="Q1895" i="14"/>
  <c r="Q1896" i="14"/>
  <c r="Q1897" i="14"/>
  <c r="Q1898" i="14"/>
  <c r="Q1899" i="14"/>
  <c r="Q1900" i="14"/>
  <c r="Q1901" i="14"/>
  <c r="Q1902" i="14"/>
  <c r="Q1903" i="14"/>
  <c r="Q1904" i="14"/>
  <c r="Q1905" i="14"/>
  <c r="Q1906" i="14"/>
  <c r="Q1907" i="14"/>
  <c r="Q1908" i="14"/>
  <c r="Q1909" i="14"/>
  <c r="Q1910" i="14"/>
  <c r="Q1911" i="14"/>
  <c r="Q1912" i="14"/>
  <c r="Q1913" i="14"/>
  <c r="Q1914" i="14"/>
  <c r="Q1915" i="14"/>
  <c r="Q1916" i="14"/>
  <c r="Q1917" i="14"/>
  <c r="Q1918" i="14"/>
  <c r="Q1919" i="14"/>
  <c r="Q1920" i="14"/>
  <c r="Q1921" i="14"/>
  <c r="Q1922" i="14"/>
  <c r="Q1923" i="14"/>
  <c r="Q1924" i="14"/>
  <c r="Q1925" i="14"/>
  <c r="Q1926" i="14"/>
  <c r="Q1927" i="14"/>
  <c r="Q1928" i="14"/>
  <c r="Q1929" i="14"/>
  <c r="Q1930" i="14"/>
  <c r="Q1931" i="14"/>
  <c r="Q1932" i="14"/>
  <c r="Q1933" i="14"/>
  <c r="Q1934" i="14"/>
  <c r="Q1935" i="14"/>
  <c r="Q1936" i="14"/>
  <c r="Q1937" i="14"/>
  <c r="Q1938" i="14"/>
  <c r="Q1939" i="14"/>
  <c r="Q1940" i="14"/>
  <c r="Q1941" i="14"/>
  <c r="Q1942" i="14"/>
  <c r="Q1943" i="14"/>
  <c r="Q1944" i="14"/>
  <c r="Q1945" i="14"/>
  <c r="Q1946" i="14"/>
  <c r="Q1947" i="14"/>
  <c r="Q1948" i="14"/>
  <c r="Q1949" i="14"/>
  <c r="Q1950" i="14"/>
  <c r="Q1951" i="14"/>
  <c r="Q1952" i="14"/>
  <c r="Q1953" i="14"/>
  <c r="Q1954" i="14"/>
  <c r="Q1955" i="14"/>
  <c r="Q1956" i="14"/>
  <c r="Q1957" i="14"/>
  <c r="Q1958" i="14"/>
  <c r="Q1959" i="14"/>
  <c r="Q1960" i="14"/>
  <c r="Q1961" i="14"/>
  <c r="Q1962" i="14"/>
  <c r="Q1963" i="14"/>
  <c r="Q1964" i="14"/>
  <c r="Q1965" i="14"/>
  <c r="Q1966" i="14"/>
  <c r="Q1967" i="14"/>
  <c r="Q1968" i="14"/>
  <c r="Q1969" i="14"/>
  <c r="Q1970" i="14"/>
  <c r="Q1971" i="14"/>
  <c r="Q1972" i="14"/>
  <c r="Q1973" i="14"/>
  <c r="Q1974" i="14"/>
  <c r="Q1975" i="14"/>
  <c r="Q1976" i="14"/>
  <c r="Q1977" i="14"/>
  <c r="Q1978" i="14"/>
  <c r="Q1979" i="14"/>
  <c r="Q1980" i="14"/>
  <c r="Q1981" i="14"/>
  <c r="Q1982" i="14"/>
  <c r="Q1983" i="14"/>
  <c r="Q1984" i="14"/>
  <c r="Q1985" i="14"/>
  <c r="Q1986" i="14"/>
  <c r="Q1987" i="14"/>
  <c r="Q1988" i="14"/>
  <c r="Q1989" i="14"/>
  <c r="Q1990" i="14"/>
  <c r="Q1991" i="14"/>
  <c r="Q1992" i="14"/>
  <c r="Q1993" i="14"/>
  <c r="Q1994" i="14"/>
  <c r="Q1995" i="14"/>
  <c r="Q1996" i="14"/>
  <c r="Q1997" i="14"/>
  <c r="Q1998" i="14"/>
  <c r="Q1999" i="14"/>
  <c r="Q2000" i="14"/>
  <c r="Q2001" i="14"/>
  <c r="Q2002" i="14"/>
  <c r="Q2003" i="14"/>
  <c r="Q2004" i="14"/>
  <c r="Q2005" i="14"/>
  <c r="Q2006" i="14"/>
  <c r="Q2007" i="14"/>
  <c r="Q2008" i="14"/>
  <c r="Q2009" i="14"/>
  <c r="Q2010" i="14"/>
  <c r="Q2011" i="14"/>
  <c r="Q2012" i="14"/>
  <c r="Q2013" i="14"/>
  <c r="Q2014" i="14"/>
  <c r="Q2015" i="14"/>
  <c r="Q2016" i="14"/>
  <c r="Q2017" i="14"/>
  <c r="Q2018" i="14"/>
  <c r="Q2019" i="14"/>
  <c r="Q2020" i="14"/>
  <c r="Q2021" i="14"/>
  <c r="Q2022" i="14"/>
  <c r="Q2023" i="14"/>
  <c r="Q2024" i="14"/>
  <c r="Q2025" i="14"/>
  <c r="Q2026" i="14"/>
  <c r="Q2027" i="14"/>
  <c r="Q2028" i="14"/>
  <c r="Q2029" i="14"/>
  <c r="Q2030" i="14"/>
  <c r="Q2031" i="14"/>
  <c r="Q2032" i="14"/>
  <c r="Q2033" i="14"/>
  <c r="Q2034" i="14"/>
  <c r="Q2035" i="14"/>
  <c r="Q2036" i="14"/>
  <c r="Q2037" i="14"/>
  <c r="Q2038" i="14"/>
  <c r="Q2039" i="14"/>
  <c r="Q2040" i="14"/>
  <c r="Q2041" i="14"/>
  <c r="Q2042" i="14"/>
  <c r="Q2043" i="14"/>
  <c r="Q2044" i="14"/>
  <c r="Q2045" i="14"/>
  <c r="Q2046" i="14"/>
  <c r="Q2047" i="14"/>
  <c r="Q2048" i="14"/>
  <c r="Q2049" i="14"/>
  <c r="Q2050" i="14"/>
  <c r="Q2051" i="14"/>
  <c r="Q2052" i="14"/>
  <c r="Q2053" i="14"/>
  <c r="Q2054" i="14"/>
  <c r="Q2055" i="14"/>
  <c r="Q2056" i="14"/>
  <c r="Q2057" i="14"/>
  <c r="Q2058" i="14"/>
  <c r="Q2059" i="14"/>
  <c r="Q2060" i="14"/>
  <c r="Q2061" i="14"/>
  <c r="Q2062" i="14"/>
  <c r="Q2063" i="14"/>
  <c r="Q2064" i="14"/>
  <c r="Q2065" i="14"/>
  <c r="Q2066" i="14"/>
  <c r="Q2067" i="14"/>
  <c r="Q2068" i="14"/>
  <c r="Q2069" i="14"/>
  <c r="Q2070" i="14"/>
  <c r="Q2071" i="14"/>
  <c r="Q2072" i="14"/>
  <c r="Q2073" i="14"/>
  <c r="Q2074" i="14"/>
  <c r="Q2075" i="14"/>
  <c r="Q2076" i="14"/>
  <c r="Q2077" i="14"/>
  <c r="Q2078" i="14"/>
  <c r="Q2079" i="14"/>
  <c r="Q2080" i="14"/>
  <c r="Q2081" i="14"/>
  <c r="Q2082" i="14"/>
  <c r="Q2083" i="14"/>
  <c r="Q2084" i="14"/>
  <c r="Q2085" i="14"/>
  <c r="Q2086" i="14"/>
  <c r="Q2087" i="14"/>
  <c r="Q2088" i="14"/>
  <c r="Q2089" i="14"/>
  <c r="Q2090" i="14"/>
  <c r="Q2091" i="14"/>
  <c r="Q2092" i="14"/>
  <c r="Q2093" i="14"/>
  <c r="Q2094" i="14"/>
  <c r="Q2095" i="14"/>
  <c r="Q2096" i="14"/>
  <c r="Q2097" i="14"/>
  <c r="Q2098" i="14"/>
  <c r="Q2099" i="14"/>
  <c r="Q2100" i="14"/>
  <c r="Q2101" i="14"/>
  <c r="Q2102" i="14"/>
  <c r="Q2103" i="14"/>
  <c r="Q2104" i="14"/>
  <c r="Q2105" i="14"/>
  <c r="Q2106" i="14"/>
  <c r="Q2107" i="14"/>
  <c r="Q2108" i="14"/>
  <c r="Q2109" i="14"/>
  <c r="Q2110" i="14"/>
  <c r="Q2111" i="14"/>
  <c r="Q2112" i="14"/>
  <c r="Q2113" i="14"/>
  <c r="Q2114" i="14"/>
  <c r="Q2115" i="14"/>
  <c r="Q2116" i="14"/>
  <c r="Q2117" i="14"/>
  <c r="Q2118" i="14"/>
  <c r="Q2119" i="14"/>
  <c r="Q2120" i="14"/>
  <c r="Q2121" i="14"/>
  <c r="Q2122" i="14"/>
  <c r="Q2123" i="14"/>
  <c r="Q2124" i="14"/>
  <c r="Q2125" i="14"/>
  <c r="Q2126" i="14"/>
  <c r="Q2127" i="14"/>
  <c r="Q2128" i="14"/>
  <c r="Q2129" i="14"/>
  <c r="Q2130" i="14"/>
  <c r="Q2131" i="14"/>
  <c r="Q2132" i="14"/>
  <c r="Q2133" i="14"/>
  <c r="Q2134" i="14"/>
  <c r="Q2135" i="14"/>
  <c r="Q2136" i="14"/>
  <c r="Q2137" i="14"/>
  <c r="Q2138" i="14"/>
  <c r="Q2139" i="14"/>
  <c r="Q2140" i="14"/>
  <c r="Q2141" i="14"/>
  <c r="Q2142" i="14"/>
  <c r="Q2143" i="14"/>
  <c r="Q2144" i="14"/>
  <c r="Q2145" i="14"/>
  <c r="Q2146" i="14"/>
  <c r="Q2147" i="14"/>
  <c r="Q2148" i="14"/>
  <c r="Q2149" i="14"/>
  <c r="Q2150" i="14"/>
  <c r="Q2151" i="14"/>
  <c r="Q2152" i="14"/>
  <c r="Q2153" i="14"/>
  <c r="Q2154" i="14"/>
  <c r="Q2155" i="14"/>
  <c r="Q2156" i="14"/>
  <c r="Q2157" i="14"/>
  <c r="Q2158" i="14"/>
  <c r="Q2159" i="14"/>
  <c r="Q2160" i="14"/>
  <c r="Q2161" i="14"/>
  <c r="Q2162" i="14"/>
  <c r="Q2163" i="14"/>
  <c r="Q2164" i="14"/>
  <c r="Q2165" i="14"/>
  <c r="Q2166" i="14"/>
  <c r="Q2167" i="14"/>
  <c r="Q2168" i="14"/>
  <c r="Q2169" i="14"/>
  <c r="Q2170" i="14"/>
  <c r="Q2171" i="14"/>
  <c r="Q2172" i="14"/>
  <c r="Q2173" i="14"/>
  <c r="Q2174" i="14"/>
  <c r="Q2175" i="14"/>
  <c r="Q2176" i="14"/>
  <c r="Q2177" i="14"/>
  <c r="Q2178" i="14"/>
  <c r="Q2179" i="14"/>
  <c r="Q2180" i="14"/>
  <c r="Q2181" i="14"/>
  <c r="Q2182" i="14"/>
  <c r="Q2183" i="14"/>
  <c r="Q2184" i="14"/>
  <c r="Q2185" i="14"/>
  <c r="Q2186" i="14"/>
  <c r="Q2187" i="14"/>
  <c r="Q2188" i="14"/>
  <c r="Q2189" i="14"/>
  <c r="Q2190" i="14"/>
  <c r="Q2191" i="14"/>
  <c r="Q2192" i="14"/>
  <c r="Q2193" i="14"/>
  <c r="Q2194" i="14"/>
  <c r="Q2195" i="14"/>
  <c r="Q2196" i="14"/>
  <c r="Q2197" i="14"/>
  <c r="Q2198" i="14"/>
  <c r="Q2199" i="14"/>
  <c r="Q2200" i="14"/>
  <c r="Q2201" i="14"/>
  <c r="Q2202" i="14"/>
  <c r="Q2203" i="14"/>
  <c r="Q2204" i="14"/>
  <c r="Q2205" i="14"/>
  <c r="Q2206" i="14"/>
  <c r="Q2207" i="14"/>
  <c r="Q2208" i="14"/>
  <c r="Q2209" i="14"/>
  <c r="Q2210" i="14"/>
  <c r="Q2211" i="14"/>
  <c r="Q2212" i="14"/>
  <c r="Q2213" i="14"/>
  <c r="Q2214" i="14"/>
  <c r="Q2215" i="14"/>
  <c r="Q2216" i="14"/>
  <c r="Q2217" i="14"/>
  <c r="Q2218" i="14"/>
  <c r="Q2219" i="14"/>
  <c r="Q2220" i="14"/>
  <c r="Q2221" i="14"/>
  <c r="Q2222" i="14"/>
  <c r="Q2223" i="14"/>
  <c r="Q2224" i="14"/>
  <c r="Q2225" i="14"/>
  <c r="Q2226" i="14"/>
  <c r="Q2227" i="14"/>
  <c r="Q2228" i="14"/>
  <c r="Q2229" i="14"/>
  <c r="Q2230" i="14"/>
  <c r="Q2231" i="14"/>
  <c r="Q2232" i="14"/>
  <c r="Q2233" i="14"/>
  <c r="Q2234" i="14"/>
  <c r="Q2235" i="14"/>
  <c r="Q2236" i="14"/>
  <c r="Q2237" i="14"/>
  <c r="Q2238" i="14"/>
  <c r="Q2239" i="14"/>
  <c r="Q2240" i="14"/>
  <c r="Q2241" i="14"/>
  <c r="Q2242" i="14"/>
  <c r="Q2243" i="14"/>
  <c r="Q2244" i="14"/>
  <c r="Q2245" i="14"/>
  <c r="Q2246" i="14"/>
  <c r="Q2247" i="14"/>
  <c r="Q2248" i="14"/>
  <c r="Q2249" i="14"/>
  <c r="Q2250" i="14"/>
  <c r="Q2251" i="14"/>
  <c r="Q2252" i="14"/>
  <c r="Q2253" i="14"/>
  <c r="Q2254" i="14"/>
  <c r="Q2255" i="14"/>
  <c r="Q2256" i="14"/>
  <c r="Q2257" i="14"/>
  <c r="Q2258" i="14"/>
  <c r="Q2259" i="14"/>
  <c r="Q2260" i="14"/>
  <c r="Q2261" i="14"/>
  <c r="Q2262" i="14"/>
  <c r="Q2263" i="14"/>
  <c r="Q2264" i="14"/>
  <c r="Q2265" i="14"/>
  <c r="Q2266" i="14"/>
  <c r="Q2267" i="14"/>
  <c r="Q2268" i="14"/>
  <c r="Q2269" i="14"/>
  <c r="Q2270" i="14"/>
  <c r="Q2271" i="14"/>
  <c r="Q2272" i="14"/>
  <c r="Q2273" i="14"/>
  <c r="Q2274" i="14"/>
  <c r="Q2275" i="14"/>
  <c r="Q2276" i="14"/>
  <c r="Q2277" i="14"/>
  <c r="Q2278" i="14"/>
  <c r="Q2279" i="14"/>
  <c r="Q2280" i="14"/>
  <c r="Q2281" i="14"/>
  <c r="Q2282" i="14"/>
  <c r="Q2283" i="14"/>
  <c r="Q2284" i="14"/>
  <c r="Q2285" i="14"/>
  <c r="Q2286" i="14"/>
  <c r="Q2287" i="14"/>
  <c r="Q2288" i="14"/>
  <c r="Q2289" i="14"/>
  <c r="Q2290" i="14"/>
  <c r="Q2291" i="14"/>
  <c r="Q2292" i="14"/>
  <c r="Q2293" i="14"/>
  <c r="Q2294" i="14"/>
  <c r="Q2295" i="14"/>
  <c r="Q2296" i="14"/>
  <c r="Q2297" i="14"/>
  <c r="Q2298" i="14"/>
  <c r="Q2299" i="14"/>
  <c r="Q2300" i="14"/>
  <c r="Q2301" i="14"/>
  <c r="Q2302" i="14"/>
  <c r="Q2303" i="14"/>
  <c r="Q2304" i="14"/>
  <c r="Q2305" i="14"/>
  <c r="Q2306" i="14"/>
  <c r="Q2307" i="14"/>
  <c r="Q2308" i="14"/>
  <c r="Q2309" i="14"/>
  <c r="Q2310" i="14"/>
  <c r="Q2311" i="14"/>
  <c r="Q2312" i="14"/>
  <c r="Q2313" i="14"/>
  <c r="Q2314" i="14"/>
  <c r="Q2315" i="14"/>
  <c r="Q2316" i="14"/>
  <c r="Q2317" i="14"/>
  <c r="Q2318" i="14"/>
  <c r="Q2319" i="14"/>
  <c r="Q2320" i="14"/>
  <c r="Q2321" i="14"/>
  <c r="Q2322" i="14"/>
  <c r="Q2323" i="14"/>
  <c r="Q2324" i="14"/>
  <c r="Q2325" i="14"/>
  <c r="Q2326" i="14"/>
  <c r="Q2327" i="14"/>
  <c r="Q2328" i="14"/>
  <c r="Q2329" i="14"/>
  <c r="Q2330" i="14"/>
  <c r="Q2331" i="14"/>
  <c r="Q2332" i="14"/>
  <c r="Q2333" i="14"/>
  <c r="Q2334" i="14"/>
  <c r="Q2335" i="14"/>
  <c r="Q2336" i="14"/>
  <c r="Q2337" i="14"/>
  <c r="Q2338" i="14"/>
  <c r="Q2339" i="14"/>
  <c r="Q2340" i="14"/>
  <c r="Q6" i="14"/>
  <c r="P6" i="14"/>
  <c r="P7" i="14"/>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4" i="14"/>
  <c r="P75" i="14"/>
  <c r="P76" i="14"/>
  <c r="P77" i="14"/>
  <c r="P78" i="14"/>
  <c r="P79" i="14"/>
  <c r="P80" i="14"/>
  <c r="P81" i="14"/>
  <c r="P82" i="14"/>
  <c r="P83" i="14"/>
  <c r="P84" i="14"/>
  <c r="P85" i="14"/>
  <c r="P86" i="14"/>
  <c r="P87" i="14"/>
  <c r="P88" i="14"/>
  <c r="P89" i="14"/>
  <c r="P90" i="14"/>
  <c r="P91" i="14"/>
  <c r="P92" i="14"/>
  <c r="P93" i="14"/>
  <c r="P94" i="14"/>
  <c r="P95" i="14"/>
  <c r="P96" i="14"/>
  <c r="P97" i="14"/>
  <c r="P98" i="14"/>
  <c r="P99" i="14"/>
  <c r="P100" i="14"/>
  <c r="P101" i="14"/>
  <c r="P102" i="14"/>
  <c r="P103" i="14"/>
  <c r="P104" i="14"/>
  <c r="P105" i="14"/>
  <c r="P106" i="14"/>
  <c r="P107" i="14"/>
  <c r="P108" i="14"/>
  <c r="P109" i="14"/>
  <c r="P110" i="14"/>
  <c r="P111" i="14"/>
  <c r="P112" i="14"/>
  <c r="P113" i="14"/>
  <c r="P114" i="14"/>
  <c r="P115" i="14"/>
  <c r="P116" i="14"/>
  <c r="P117" i="14"/>
  <c r="P118" i="14"/>
  <c r="P119" i="14"/>
  <c r="P120" i="14"/>
  <c r="P121" i="14"/>
  <c r="P122" i="14"/>
  <c r="P123" i="14"/>
  <c r="P124" i="14"/>
  <c r="P125" i="14"/>
  <c r="P126" i="14"/>
  <c r="P127" i="14"/>
  <c r="P128" i="14"/>
  <c r="P129" i="14"/>
  <c r="P130" i="14"/>
  <c r="P131" i="14"/>
  <c r="P132" i="14"/>
  <c r="P133" i="14"/>
  <c r="P134" i="14"/>
  <c r="P135" i="14"/>
  <c r="P136" i="14"/>
  <c r="P137" i="14"/>
  <c r="P138" i="14"/>
  <c r="P139" i="14"/>
  <c r="P140" i="14"/>
  <c r="P141" i="14"/>
  <c r="P142" i="14"/>
  <c r="P143" i="14"/>
  <c r="P144" i="14"/>
  <c r="P145" i="14"/>
  <c r="P146" i="14"/>
  <c r="P147" i="14"/>
  <c r="P148" i="14"/>
  <c r="P149" i="14"/>
  <c r="P150" i="14"/>
  <c r="P151" i="14"/>
  <c r="P152" i="14"/>
  <c r="P153" i="14"/>
  <c r="P154" i="14"/>
  <c r="P155" i="14"/>
  <c r="P156" i="14"/>
  <c r="P157" i="14"/>
  <c r="P158" i="14"/>
  <c r="P159" i="14"/>
  <c r="P160" i="14"/>
  <c r="P161" i="14"/>
  <c r="P162" i="14"/>
  <c r="P163" i="14"/>
  <c r="P164" i="14"/>
  <c r="P165" i="14"/>
  <c r="P166" i="14"/>
  <c r="P167" i="14"/>
  <c r="P168" i="14"/>
  <c r="P169" i="14"/>
  <c r="P170" i="14"/>
  <c r="P171" i="14"/>
  <c r="P172" i="14"/>
  <c r="P173" i="14"/>
  <c r="P174" i="14"/>
  <c r="P175" i="14"/>
  <c r="P176" i="14"/>
  <c r="P177" i="14"/>
  <c r="P178" i="14"/>
  <c r="P179" i="14"/>
  <c r="P180" i="14"/>
  <c r="P181" i="14"/>
  <c r="P182" i="14"/>
  <c r="P183" i="14"/>
  <c r="P184" i="14"/>
  <c r="P185" i="14"/>
  <c r="P186" i="14"/>
  <c r="P187" i="14"/>
  <c r="P188" i="14"/>
  <c r="P189" i="14"/>
  <c r="P190" i="14"/>
  <c r="P191" i="14"/>
  <c r="P192" i="14"/>
  <c r="P193" i="14"/>
  <c r="P194" i="14"/>
  <c r="P195" i="14"/>
  <c r="P196" i="14"/>
  <c r="P197" i="14"/>
  <c r="P198" i="14"/>
  <c r="P199" i="14"/>
  <c r="P200" i="14"/>
  <c r="P201" i="14"/>
  <c r="P202" i="14"/>
  <c r="P203" i="14"/>
  <c r="P204" i="14"/>
  <c r="P205" i="14"/>
  <c r="P206" i="14"/>
  <c r="P207" i="14"/>
  <c r="P208" i="14"/>
  <c r="P209" i="14"/>
  <c r="P210" i="14"/>
  <c r="P211" i="14"/>
  <c r="P212" i="14"/>
  <c r="P213" i="14"/>
  <c r="P214" i="14"/>
  <c r="P215" i="14"/>
  <c r="P216" i="14"/>
  <c r="P217" i="14"/>
  <c r="P218" i="14"/>
  <c r="P219" i="14"/>
  <c r="P220" i="14"/>
  <c r="P221" i="14"/>
  <c r="P222" i="14"/>
  <c r="P223" i="14"/>
  <c r="P224" i="14"/>
  <c r="P225" i="14"/>
  <c r="P226" i="14"/>
  <c r="P227" i="14"/>
  <c r="P228" i="14"/>
  <c r="P229" i="14"/>
  <c r="P230" i="14"/>
  <c r="P231" i="14"/>
  <c r="P232" i="14"/>
  <c r="P233" i="14"/>
  <c r="P234" i="14"/>
  <c r="P235" i="14"/>
  <c r="P236" i="14"/>
  <c r="P237" i="14"/>
  <c r="P238" i="14"/>
  <c r="P239" i="14"/>
  <c r="P240" i="14"/>
  <c r="P241" i="14"/>
  <c r="P242" i="14"/>
  <c r="P243" i="14"/>
  <c r="P244" i="14"/>
  <c r="P245" i="14"/>
  <c r="P246" i="14"/>
  <c r="P247" i="14"/>
  <c r="P248" i="14"/>
  <c r="P249" i="14"/>
  <c r="P250" i="14"/>
  <c r="P251" i="14"/>
  <c r="P252" i="14"/>
  <c r="P253" i="14"/>
  <c r="P254" i="14"/>
  <c r="P255" i="14"/>
  <c r="P256" i="14"/>
  <c r="P257" i="14"/>
  <c r="P258" i="14"/>
  <c r="P259" i="14"/>
  <c r="P260" i="14"/>
  <c r="P261" i="14"/>
  <c r="P262" i="14"/>
  <c r="P263" i="14"/>
  <c r="P264" i="14"/>
  <c r="P265" i="14"/>
  <c r="P266" i="14"/>
  <c r="P267" i="14"/>
  <c r="P268" i="14"/>
  <c r="P269" i="14"/>
  <c r="P270" i="14"/>
  <c r="P271" i="14"/>
  <c r="P272" i="14"/>
  <c r="P273" i="14"/>
  <c r="P274" i="14"/>
  <c r="P275" i="14"/>
  <c r="P276" i="14"/>
  <c r="P277" i="14"/>
  <c r="P278" i="14"/>
  <c r="P279" i="14"/>
  <c r="P280" i="14"/>
  <c r="P281" i="14"/>
  <c r="P282" i="14"/>
  <c r="P283" i="14"/>
  <c r="P284" i="14"/>
  <c r="P285" i="14"/>
  <c r="P286" i="14"/>
  <c r="P287" i="14"/>
  <c r="P288" i="14"/>
  <c r="P289" i="14"/>
  <c r="P290" i="14"/>
  <c r="P291" i="14"/>
  <c r="P292" i="14"/>
  <c r="P293" i="14"/>
  <c r="P294" i="14"/>
  <c r="P295" i="14"/>
  <c r="P296" i="14"/>
  <c r="P297" i="14"/>
  <c r="P298" i="14"/>
  <c r="P299" i="14"/>
  <c r="P300" i="14"/>
  <c r="P301" i="14"/>
  <c r="P302" i="14"/>
  <c r="P303" i="14"/>
  <c r="P304" i="14"/>
  <c r="P305" i="14"/>
  <c r="P306" i="14"/>
  <c r="P307" i="14"/>
  <c r="P308" i="14"/>
  <c r="P309" i="14"/>
  <c r="P310" i="14"/>
  <c r="P311" i="14"/>
  <c r="P312" i="14"/>
  <c r="P313" i="14"/>
  <c r="P314" i="14"/>
  <c r="P315" i="14"/>
  <c r="P316" i="14"/>
  <c r="P317" i="14"/>
  <c r="P318" i="14"/>
  <c r="P319" i="14"/>
  <c r="P320" i="14"/>
  <c r="P321" i="14"/>
  <c r="P322" i="14"/>
  <c r="P323" i="14"/>
  <c r="P324" i="14"/>
  <c r="P325" i="14"/>
  <c r="P326" i="14"/>
  <c r="P327" i="14"/>
  <c r="P328" i="14"/>
  <c r="P329" i="14"/>
  <c r="P330" i="14"/>
  <c r="P331" i="14"/>
  <c r="P332" i="14"/>
  <c r="P333" i="14"/>
  <c r="P334" i="14"/>
  <c r="P335" i="14"/>
  <c r="P336" i="14"/>
  <c r="P337" i="14"/>
  <c r="P338" i="14"/>
  <c r="P339" i="14"/>
  <c r="P340" i="14"/>
  <c r="P341" i="14"/>
  <c r="P342" i="14"/>
  <c r="P343" i="14"/>
  <c r="P344" i="14"/>
  <c r="P345" i="14"/>
  <c r="P346" i="14"/>
  <c r="P347" i="14"/>
  <c r="P348" i="14"/>
  <c r="P349" i="14"/>
  <c r="P350" i="14"/>
  <c r="P351" i="14"/>
  <c r="P352" i="14"/>
  <c r="P353" i="14"/>
  <c r="P354" i="14"/>
  <c r="P355" i="14"/>
  <c r="P356" i="14"/>
  <c r="P357" i="14"/>
  <c r="P358" i="14"/>
  <c r="P359" i="14"/>
  <c r="P360" i="14"/>
  <c r="P361" i="14"/>
  <c r="P362" i="14"/>
  <c r="P363" i="14"/>
  <c r="P364" i="14"/>
  <c r="P365" i="14"/>
  <c r="P366" i="14"/>
  <c r="P367" i="14"/>
  <c r="P368" i="14"/>
  <c r="P369" i="14"/>
  <c r="P370" i="14"/>
  <c r="P371" i="14"/>
  <c r="P372" i="14"/>
  <c r="P373" i="14"/>
  <c r="P374" i="14"/>
  <c r="P375" i="14"/>
  <c r="P376" i="14"/>
  <c r="P377" i="14"/>
  <c r="P378" i="14"/>
  <c r="P379" i="14"/>
  <c r="P380" i="14"/>
  <c r="P381" i="14"/>
  <c r="P382" i="14"/>
  <c r="P383" i="14"/>
  <c r="P384" i="14"/>
  <c r="P385" i="14"/>
  <c r="P386" i="14"/>
  <c r="P387" i="14"/>
  <c r="P388" i="14"/>
  <c r="P389" i="14"/>
  <c r="P390" i="14"/>
  <c r="P391" i="14"/>
  <c r="P392" i="14"/>
  <c r="P393" i="14"/>
  <c r="P394" i="14"/>
  <c r="P395" i="14"/>
  <c r="P396" i="14"/>
  <c r="P397" i="14"/>
  <c r="P398" i="14"/>
  <c r="P399" i="14"/>
  <c r="P400" i="14"/>
  <c r="P401" i="14"/>
  <c r="P402" i="14"/>
  <c r="P403" i="14"/>
  <c r="P404" i="14"/>
  <c r="P405" i="14"/>
  <c r="P406" i="14"/>
  <c r="P407" i="14"/>
  <c r="P408" i="14"/>
  <c r="P409" i="14"/>
  <c r="P410" i="14"/>
  <c r="P411" i="14"/>
  <c r="P412" i="14"/>
  <c r="P413" i="14"/>
  <c r="P414" i="14"/>
  <c r="P415" i="14"/>
  <c r="P416" i="14"/>
  <c r="P417" i="14"/>
  <c r="P418" i="14"/>
  <c r="P419" i="14"/>
  <c r="P420" i="14"/>
  <c r="P421" i="14"/>
  <c r="P422" i="14"/>
  <c r="P423" i="14"/>
  <c r="P424" i="14"/>
  <c r="P425" i="14"/>
  <c r="P426" i="14"/>
  <c r="P427" i="14"/>
  <c r="P428" i="14"/>
  <c r="P429" i="14"/>
  <c r="P430" i="14"/>
  <c r="P431" i="14"/>
  <c r="P432" i="14"/>
  <c r="P433" i="14"/>
  <c r="P434" i="14"/>
  <c r="P435" i="14"/>
  <c r="P436" i="14"/>
  <c r="P437" i="14"/>
  <c r="P438" i="14"/>
  <c r="P439" i="14"/>
  <c r="P440" i="14"/>
  <c r="P441" i="14"/>
  <c r="P442" i="14"/>
  <c r="P443" i="14"/>
  <c r="P444" i="14"/>
  <c r="P445" i="14"/>
  <c r="P446" i="14"/>
  <c r="P447" i="14"/>
  <c r="P448" i="14"/>
  <c r="P449" i="14"/>
  <c r="P450" i="14"/>
  <c r="P451" i="14"/>
  <c r="P452" i="14"/>
  <c r="P453" i="14"/>
  <c r="P454" i="14"/>
  <c r="P455" i="14"/>
  <c r="P456" i="14"/>
  <c r="P457" i="14"/>
  <c r="P458" i="14"/>
  <c r="P459" i="14"/>
  <c r="P460" i="14"/>
  <c r="P461" i="14"/>
  <c r="P462" i="14"/>
  <c r="P463" i="14"/>
  <c r="P464" i="14"/>
  <c r="P465" i="14"/>
  <c r="P466" i="14"/>
  <c r="P467" i="14"/>
  <c r="P468" i="14"/>
  <c r="P469" i="14"/>
  <c r="P470" i="14"/>
  <c r="P471" i="14"/>
  <c r="P472" i="14"/>
  <c r="P473" i="14"/>
  <c r="P474" i="14"/>
  <c r="P475" i="14"/>
  <c r="P476" i="14"/>
  <c r="P477" i="14"/>
  <c r="P478" i="14"/>
  <c r="P479" i="14"/>
  <c r="P480" i="14"/>
  <c r="P481" i="14"/>
  <c r="P482" i="14"/>
  <c r="P483" i="14"/>
  <c r="P484" i="14"/>
  <c r="P485" i="14"/>
  <c r="P486" i="14"/>
  <c r="P487" i="14"/>
  <c r="P488" i="14"/>
  <c r="P489" i="14"/>
  <c r="P490" i="14"/>
  <c r="P491" i="14"/>
  <c r="P492" i="14"/>
  <c r="P493" i="14"/>
  <c r="P494" i="14"/>
  <c r="P495" i="14"/>
  <c r="P496" i="14"/>
  <c r="P497" i="14"/>
  <c r="P498" i="14"/>
  <c r="P499" i="14"/>
  <c r="P500" i="14"/>
  <c r="P501" i="14"/>
  <c r="P502" i="14"/>
  <c r="P503" i="14"/>
  <c r="P504" i="14"/>
  <c r="P505" i="14"/>
  <c r="P506" i="14"/>
  <c r="P507" i="14"/>
  <c r="P508" i="14"/>
  <c r="P509" i="14"/>
  <c r="P510" i="14"/>
  <c r="P511" i="14"/>
  <c r="P512" i="14"/>
  <c r="P513" i="14"/>
  <c r="P514" i="14"/>
  <c r="P515" i="14"/>
  <c r="P516" i="14"/>
  <c r="P517" i="14"/>
  <c r="P518" i="14"/>
  <c r="P519" i="14"/>
  <c r="P520" i="14"/>
  <c r="P521" i="14"/>
  <c r="P522" i="14"/>
  <c r="P523" i="14"/>
  <c r="P524" i="14"/>
  <c r="P525" i="14"/>
  <c r="P526" i="14"/>
  <c r="P527" i="14"/>
  <c r="P528" i="14"/>
  <c r="P529" i="14"/>
  <c r="P530" i="14"/>
  <c r="P531" i="14"/>
  <c r="P532" i="14"/>
  <c r="P533" i="14"/>
  <c r="P534" i="14"/>
  <c r="P535" i="14"/>
  <c r="P536" i="14"/>
  <c r="P537" i="14"/>
  <c r="P538" i="14"/>
  <c r="P539" i="14"/>
  <c r="P540" i="14"/>
  <c r="P541" i="14"/>
  <c r="P542" i="14"/>
  <c r="P543" i="14"/>
  <c r="P544" i="14"/>
  <c r="P545" i="14"/>
  <c r="P546" i="14"/>
  <c r="P547" i="14"/>
  <c r="P548" i="14"/>
  <c r="P549" i="14"/>
  <c r="P550" i="14"/>
  <c r="P551" i="14"/>
  <c r="P552" i="14"/>
  <c r="P553" i="14"/>
  <c r="P554" i="14"/>
  <c r="P555" i="14"/>
  <c r="P556" i="14"/>
  <c r="P557" i="14"/>
  <c r="P558" i="14"/>
  <c r="P559" i="14"/>
  <c r="P560" i="14"/>
  <c r="P561" i="14"/>
  <c r="P562" i="14"/>
  <c r="P563" i="14"/>
  <c r="P564" i="14"/>
  <c r="P565" i="14"/>
  <c r="P566" i="14"/>
  <c r="P567" i="14"/>
  <c r="P568" i="14"/>
  <c r="P569" i="14"/>
  <c r="P570" i="14"/>
  <c r="P571" i="14"/>
  <c r="P572" i="14"/>
  <c r="P573" i="14"/>
  <c r="P574" i="14"/>
  <c r="P575" i="14"/>
  <c r="P576" i="14"/>
  <c r="P577" i="14"/>
  <c r="P578" i="14"/>
  <c r="P579" i="14"/>
  <c r="P580" i="14"/>
  <c r="P581" i="14"/>
  <c r="P582" i="14"/>
  <c r="P583" i="14"/>
  <c r="P584" i="14"/>
  <c r="P585" i="14"/>
  <c r="P586" i="14"/>
  <c r="P587" i="14"/>
  <c r="P588" i="14"/>
  <c r="P589" i="14"/>
  <c r="P590" i="14"/>
  <c r="P591" i="14"/>
  <c r="P592" i="14"/>
  <c r="P593" i="14"/>
  <c r="P594" i="14"/>
  <c r="P595" i="14"/>
  <c r="P596" i="14"/>
  <c r="P597" i="14"/>
  <c r="P598" i="14"/>
  <c r="P599" i="14"/>
  <c r="P600" i="14"/>
  <c r="P601" i="14"/>
  <c r="P602" i="14"/>
  <c r="P603" i="14"/>
  <c r="P604" i="14"/>
  <c r="P605" i="14"/>
  <c r="P606" i="14"/>
  <c r="P607" i="14"/>
  <c r="P608" i="14"/>
  <c r="P609" i="14"/>
  <c r="P610" i="14"/>
  <c r="P611" i="14"/>
  <c r="P612" i="14"/>
  <c r="P613" i="14"/>
  <c r="P614" i="14"/>
  <c r="P615" i="14"/>
  <c r="P616" i="14"/>
  <c r="P617" i="14"/>
  <c r="P618" i="14"/>
  <c r="P619" i="14"/>
  <c r="P620" i="14"/>
  <c r="P621" i="14"/>
  <c r="P622" i="14"/>
  <c r="P623" i="14"/>
  <c r="P624" i="14"/>
  <c r="P625" i="14"/>
  <c r="P626" i="14"/>
  <c r="P627" i="14"/>
  <c r="P628" i="14"/>
  <c r="P629" i="14"/>
  <c r="P630" i="14"/>
  <c r="P631" i="14"/>
  <c r="P632" i="14"/>
  <c r="P633" i="14"/>
  <c r="P634" i="14"/>
  <c r="P635" i="14"/>
  <c r="P636" i="14"/>
  <c r="P637" i="14"/>
  <c r="P638" i="14"/>
  <c r="P639" i="14"/>
  <c r="P640" i="14"/>
  <c r="P641" i="14"/>
  <c r="P642" i="14"/>
  <c r="P643" i="14"/>
  <c r="P644" i="14"/>
  <c r="P645" i="14"/>
  <c r="P646" i="14"/>
  <c r="P647" i="14"/>
  <c r="P648" i="14"/>
  <c r="P649" i="14"/>
  <c r="P650" i="14"/>
  <c r="P651" i="14"/>
  <c r="P652" i="14"/>
  <c r="P653" i="14"/>
  <c r="P654" i="14"/>
  <c r="P655" i="14"/>
  <c r="P656" i="14"/>
  <c r="P657" i="14"/>
  <c r="P658" i="14"/>
  <c r="P659" i="14"/>
  <c r="P660" i="14"/>
  <c r="P661" i="14"/>
  <c r="P662" i="14"/>
  <c r="P663" i="14"/>
  <c r="P664" i="14"/>
  <c r="P665" i="14"/>
  <c r="P666" i="14"/>
  <c r="P667" i="14"/>
  <c r="P668" i="14"/>
  <c r="P669" i="14"/>
  <c r="P670" i="14"/>
  <c r="P671" i="14"/>
  <c r="P672" i="14"/>
  <c r="P673" i="14"/>
  <c r="P674" i="14"/>
  <c r="P675" i="14"/>
  <c r="P676" i="14"/>
  <c r="P677" i="14"/>
  <c r="P678" i="14"/>
  <c r="P679" i="14"/>
  <c r="P680" i="14"/>
  <c r="P681" i="14"/>
  <c r="P682" i="14"/>
  <c r="P683" i="14"/>
  <c r="P684" i="14"/>
  <c r="P685" i="14"/>
  <c r="P686" i="14"/>
  <c r="P687" i="14"/>
  <c r="P688" i="14"/>
  <c r="P689" i="14"/>
  <c r="P690" i="14"/>
  <c r="P691" i="14"/>
  <c r="P692" i="14"/>
  <c r="P693" i="14"/>
  <c r="P694" i="14"/>
  <c r="P695" i="14"/>
  <c r="P696" i="14"/>
  <c r="P697" i="14"/>
  <c r="P698" i="14"/>
  <c r="P699" i="14"/>
  <c r="P700" i="14"/>
  <c r="P701" i="14"/>
  <c r="P702" i="14"/>
  <c r="P703" i="14"/>
  <c r="P704" i="14"/>
  <c r="P705" i="14"/>
  <c r="P706" i="14"/>
  <c r="P707" i="14"/>
  <c r="P708" i="14"/>
  <c r="P709" i="14"/>
  <c r="P710" i="14"/>
  <c r="P711" i="14"/>
  <c r="P712" i="14"/>
  <c r="P713" i="14"/>
  <c r="P714" i="14"/>
  <c r="P715" i="14"/>
  <c r="P716" i="14"/>
  <c r="P717" i="14"/>
  <c r="P718" i="14"/>
  <c r="P719" i="14"/>
  <c r="P720" i="14"/>
  <c r="P721" i="14"/>
  <c r="P722" i="14"/>
  <c r="P723" i="14"/>
  <c r="P724" i="14"/>
  <c r="P725" i="14"/>
  <c r="P726" i="14"/>
  <c r="P727" i="14"/>
  <c r="P728" i="14"/>
  <c r="P729" i="14"/>
  <c r="P730" i="14"/>
  <c r="P731" i="14"/>
  <c r="P732" i="14"/>
  <c r="P733" i="14"/>
  <c r="P734" i="14"/>
  <c r="P735" i="14"/>
  <c r="P736" i="14"/>
  <c r="P737" i="14"/>
  <c r="P738" i="14"/>
  <c r="P739" i="14"/>
  <c r="P740" i="14"/>
  <c r="P741" i="14"/>
  <c r="P742" i="14"/>
  <c r="P743" i="14"/>
  <c r="P744" i="14"/>
  <c r="P745" i="14"/>
  <c r="P746" i="14"/>
  <c r="P747" i="14"/>
  <c r="P748" i="14"/>
  <c r="P749" i="14"/>
  <c r="P750" i="14"/>
  <c r="P751" i="14"/>
  <c r="P752" i="14"/>
  <c r="P753" i="14"/>
  <c r="P754" i="14"/>
  <c r="P755" i="14"/>
  <c r="P756" i="14"/>
  <c r="P757" i="14"/>
  <c r="P758" i="14"/>
  <c r="P759" i="14"/>
  <c r="P760" i="14"/>
  <c r="P761" i="14"/>
  <c r="P762" i="14"/>
  <c r="P763" i="14"/>
  <c r="P764" i="14"/>
  <c r="P765" i="14"/>
  <c r="P766" i="14"/>
  <c r="P767" i="14"/>
  <c r="P768" i="14"/>
  <c r="P769" i="14"/>
  <c r="P770" i="14"/>
  <c r="P771" i="14"/>
  <c r="P772" i="14"/>
  <c r="P773" i="14"/>
  <c r="P774" i="14"/>
  <c r="P775" i="14"/>
  <c r="P776" i="14"/>
  <c r="P777" i="14"/>
  <c r="P778" i="14"/>
  <c r="P779" i="14"/>
  <c r="P780" i="14"/>
  <c r="P781" i="14"/>
  <c r="P782" i="14"/>
  <c r="P783" i="14"/>
  <c r="P784" i="14"/>
  <c r="P785" i="14"/>
  <c r="P786" i="14"/>
  <c r="P787" i="14"/>
  <c r="P788" i="14"/>
  <c r="P789" i="14"/>
  <c r="P790" i="14"/>
  <c r="P791" i="14"/>
  <c r="P792" i="14"/>
  <c r="P793" i="14"/>
  <c r="P794" i="14"/>
  <c r="P795" i="14"/>
  <c r="P796" i="14"/>
  <c r="P797" i="14"/>
  <c r="P798" i="14"/>
  <c r="P799" i="14"/>
  <c r="P800" i="14"/>
  <c r="P801" i="14"/>
  <c r="P802" i="14"/>
  <c r="P803" i="14"/>
  <c r="P804" i="14"/>
  <c r="P805" i="14"/>
  <c r="P806" i="14"/>
  <c r="P807" i="14"/>
  <c r="P808" i="14"/>
  <c r="P809" i="14"/>
  <c r="P810" i="14"/>
  <c r="P811" i="14"/>
  <c r="P812" i="14"/>
  <c r="P813" i="14"/>
  <c r="P814" i="14"/>
  <c r="P815" i="14"/>
  <c r="P816" i="14"/>
  <c r="P817" i="14"/>
  <c r="P818" i="14"/>
  <c r="P819" i="14"/>
  <c r="P820" i="14"/>
  <c r="P821" i="14"/>
  <c r="P822" i="14"/>
  <c r="P823" i="14"/>
  <c r="P824" i="14"/>
  <c r="P825" i="14"/>
  <c r="P826" i="14"/>
  <c r="P827" i="14"/>
  <c r="P828" i="14"/>
  <c r="P829" i="14"/>
  <c r="P830" i="14"/>
  <c r="P831" i="14"/>
  <c r="P832" i="14"/>
  <c r="P833" i="14"/>
  <c r="P834" i="14"/>
  <c r="P835" i="14"/>
  <c r="P836" i="14"/>
  <c r="P837" i="14"/>
  <c r="P838" i="14"/>
  <c r="P839" i="14"/>
  <c r="P840" i="14"/>
  <c r="P841" i="14"/>
  <c r="P842" i="14"/>
  <c r="P843" i="14"/>
  <c r="P844" i="14"/>
  <c r="P845" i="14"/>
  <c r="P846" i="14"/>
  <c r="P847" i="14"/>
  <c r="P848" i="14"/>
  <c r="P849" i="14"/>
  <c r="P850" i="14"/>
  <c r="P851" i="14"/>
  <c r="P852" i="14"/>
  <c r="P853" i="14"/>
  <c r="P854" i="14"/>
  <c r="P855" i="14"/>
  <c r="P856" i="14"/>
  <c r="P857" i="14"/>
  <c r="P858" i="14"/>
  <c r="P859" i="14"/>
  <c r="P860" i="14"/>
  <c r="P861" i="14"/>
  <c r="P862" i="14"/>
  <c r="P863" i="14"/>
  <c r="P864" i="14"/>
  <c r="P865" i="14"/>
  <c r="P866" i="14"/>
  <c r="P867" i="14"/>
  <c r="P868" i="14"/>
  <c r="P869" i="14"/>
  <c r="P870" i="14"/>
  <c r="P871" i="14"/>
  <c r="P872" i="14"/>
  <c r="P873" i="14"/>
  <c r="P874" i="14"/>
  <c r="P875" i="14"/>
  <c r="P876" i="14"/>
  <c r="P877" i="14"/>
  <c r="P878" i="14"/>
  <c r="P879" i="14"/>
  <c r="P880" i="14"/>
  <c r="P881" i="14"/>
  <c r="P882" i="14"/>
  <c r="P883" i="14"/>
  <c r="P884" i="14"/>
  <c r="P885" i="14"/>
  <c r="P886" i="14"/>
  <c r="P887" i="14"/>
  <c r="P888" i="14"/>
  <c r="P889" i="14"/>
  <c r="P890" i="14"/>
  <c r="P891" i="14"/>
  <c r="P892" i="14"/>
  <c r="P893" i="14"/>
  <c r="P894" i="14"/>
  <c r="P895" i="14"/>
  <c r="P896" i="14"/>
  <c r="P897" i="14"/>
  <c r="P898" i="14"/>
  <c r="P899" i="14"/>
  <c r="P900" i="14"/>
  <c r="P901" i="14"/>
  <c r="P902" i="14"/>
  <c r="P903" i="14"/>
  <c r="P904" i="14"/>
  <c r="P905" i="14"/>
  <c r="P906" i="14"/>
  <c r="P907" i="14"/>
  <c r="P908" i="14"/>
  <c r="P909" i="14"/>
  <c r="P910" i="14"/>
  <c r="P911" i="14"/>
  <c r="P912" i="14"/>
  <c r="P913" i="14"/>
  <c r="P914" i="14"/>
  <c r="P915" i="14"/>
  <c r="P916" i="14"/>
  <c r="P917" i="14"/>
  <c r="P918" i="14"/>
  <c r="P919" i="14"/>
  <c r="P920" i="14"/>
  <c r="P921" i="14"/>
  <c r="P922" i="14"/>
  <c r="P923" i="14"/>
  <c r="P924" i="14"/>
  <c r="P925" i="14"/>
  <c r="P926" i="14"/>
  <c r="P927" i="14"/>
  <c r="P928" i="14"/>
  <c r="P929" i="14"/>
  <c r="P930" i="14"/>
  <c r="P931" i="14"/>
  <c r="P932" i="14"/>
  <c r="P933" i="14"/>
  <c r="P934" i="14"/>
  <c r="P935" i="14"/>
  <c r="P936" i="14"/>
  <c r="P937" i="14"/>
  <c r="P938" i="14"/>
  <c r="P939" i="14"/>
  <c r="P940" i="14"/>
  <c r="P941" i="14"/>
  <c r="P942" i="14"/>
  <c r="P943" i="14"/>
  <c r="P944" i="14"/>
  <c r="P945" i="14"/>
  <c r="P946" i="14"/>
  <c r="P947" i="14"/>
  <c r="P948" i="14"/>
  <c r="P949" i="14"/>
  <c r="P950" i="14"/>
  <c r="P951" i="14"/>
  <c r="P952" i="14"/>
  <c r="P953" i="14"/>
  <c r="P954" i="14"/>
  <c r="P955" i="14"/>
  <c r="P956" i="14"/>
  <c r="P957" i="14"/>
  <c r="P958" i="14"/>
  <c r="P959" i="14"/>
  <c r="P960" i="14"/>
  <c r="P961" i="14"/>
  <c r="P962" i="14"/>
  <c r="P963" i="14"/>
  <c r="P964" i="14"/>
  <c r="P965" i="14"/>
  <c r="P966" i="14"/>
  <c r="P967" i="14"/>
  <c r="P968" i="14"/>
  <c r="P969" i="14"/>
  <c r="P970" i="14"/>
  <c r="P971" i="14"/>
  <c r="P972" i="14"/>
  <c r="P973" i="14"/>
  <c r="P974" i="14"/>
  <c r="P975" i="14"/>
  <c r="P976" i="14"/>
  <c r="P977" i="14"/>
  <c r="P978" i="14"/>
  <c r="P979" i="14"/>
  <c r="P980" i="14"/>
  <c r="P981" i="14"/>
  <c r="P982" i="14"/>
  <c r="P983" i="14"/>
  <c r="P984" i="14"/>
  <c r="P985" i="14"/>
  <c r="P986" i="14"/>
  <c r="P987" i="14"/>
  <c r="P988" i="14"/>
  <c r="P989" i="14"/>
  <c r="P990" i="14"/>
  <c r="P991" i="14"/>
  <c r="P992" i="14"/>
  <c r="P993" i="14"/>
  <c r="P994" i="14"/>
  <c r="P995" i="14"/>
  <c r="P996" i="14"/>
  <c r="P997" i="14"/>
  <c r="P998" i="14"/>
  <c r="P999" i="14"/>
  <c r="P1000" i="14"/>
  <c r="P1001" i="14"/>
  <c r="P1002" i="14"/>
  <c r="P1003" i="14"/>
  <c r="P1004" i="14"/>
  <c r="P1005" i="14"/>
  <c r="P1006" i="14"/>
  <c r="P1007" i="14"/>
  <c r="P1008" i="14"/>
  <c r="P1009" i="14"/>
  <c r="P1010" i="14"/>
  <c r="P1011" i="14"/>
  <c r="P1012" i="14"/>
  <c r="P1013" i="14"/>
  <c r="P1014" i="14"/>
  <c r="P1015" i="14"/>
  <c r="P1016" i="14"/>
  <c r="P1017" i="14"/>
  <c r="P1018" i="14"/>
  <c r="P1019" i="14"/>
  <c r="P1020" i="14"/>
  <c r="P1021" i="14"/>
  <c r="P1022" i="14"/>
  <c r="P1023" i="14"/>
  <c r="P1024" i="14"/>
  <c r="P1025" i="14"/>
  <c r="P1026" i="14"/>
  <c r="P1027" i="14"/>
  <c r="P1028" i="14"/>
  <c r="P1029" i="14"/>
  <c r="P1030" i="14"/>
  <c r="P1031" i="14"/>
  <c r="P1032" i="14"/>
  <c r="P1033" i="14"/>
  <c r="P1034" i="14"/>
  <c r="P1035" i="14"/>
  <c r="P1036" i="14"/>
  <c r="P1037" i="14"/>
  <c r="P1038" i="14"/>
  <c r="P1039" i="14"/>
  <c r="P1040" i="14"/>
  <c r="P1041" i="14"/>
  <c r="P1042" i="14"/>
  <c r="P1043" i="14"/>
  <c r="P1044" i="14"/>
  <c r="P1045" i="14"/>
  <c r="P1046" i="14"/>
  <c r="P1047" i="14"/>
  <c r="P1048" i="14"/>
  <c r="P1049" i="14"/>
  <c r="P1050" i="14"/>
  <c r="P1051" i="14"/>
  <c r="P1052" i="14"/>
  <c r="P1053" i="14"/>
  <c r="P1054" i="14"/>
  <c r="P1055" i="14"/>
  <c r="P1056" i="14"/>
  <c r="P1057" i="14"/>
  <c r="P1058" i="14"/>
  <c r="P1059" i="14"/>
  <c r="P1060" i="14"/>
  <c r="P1061" i="14"/>
  <c r="P1062" i="14"/>
  <c r="P1063" i="14"/>
  <c r="P1064" i="14"/>
  <c r="P1065" i="14"/>
  <c r="P1066" i="14"/>
  <c r="P1067" i="14"/>
  <c r="P1068" i="14"/>
  <c r="P1069" i="14"/>
  <c r="P1070" i="14"/>
  <c r="P1071" i="14"/>
  <c r="P1072" i="14"/>
  <c r="P1073" i="14"/>
  <c r="P1074" i="14"/>
  <c r="P1075" i="14"/>
  <c r="P1076" i="14"/>
  <c r="P1077" i="14"/>
  <c r="P1078" i="14"/>
  <c r="P1079" i="14"/>
  <c r="P1080" i="14"/>
  <c r="P1081" i="14"/>
  <c r="P1082" i="14"/>
  <c r="P1083" i="14"/>
  <c r="P1084" i="14"/>
  <c r="P1085" i="14"/>
  <c r="P1086" i="14"/>
  <c r="P1087" i="14"/>
  <c r="P1088" i="14"/>
  <c r="P1089" i="14"/>
  <c r="P1090" i="14"/>
  <c r="P1091" i="14"/>
  <c r="P1092" i="14"/>
  <c r="P1093" i="14"/>
  <c r="P1094" i="14"/>
  <c r="P1095" i="14"/>
  <c r="P1096" i="14"/>
  <c r="P1097" i="14"/>
  <c r="P1098" i="14"/>
  <c r="P1099" i="14"/>
  <c r="P1100" i="14"/>
  <c r="P1101" i="14"/>
  <c r="P1102" i="14"/>
  <c r="P1103" i="14"/>
  <c r="P1104" i="14"/>
  <c r="P1105" i="14"/>
  <c r="P1106" i="14"/>
  <c r="P1107" i="14"/>
  <c r="P1108" i="14"/>
  <c r="P1109" i="14"/>
  <c r="P1110" i="14"/>
  <c r="P1111" i="14"/>
  <c r="P1112" i="14"/>
  <c r="P1113" i="14"/>
  <c r="P1114" i="14"/>
  <c r="P1115" i="14"/>
  <c r="P1116" i="14"/>
  <c r="P1117" i="14"/>
  <c r="P1118" i="14"/>
  <c r="P1119" i="14"/>
  <c r="P1120" i="14"/>
  <c r="P1121" i="14"/>
  <c r="P1122" i="14"/>
  <c r="P1123" i="14"/>
  <c r="P1124" i="14"/>
  <c r="P1125" i="14"/>
  <c r="P1126" i="14"/>
  <c r="P1127" i="14"/>
  <c r="P1128" i="14"/>
  <c r="P1129" i="14"/>
  <c r="P1130" i="14"/>
  <c r="P1131" i="14"/>
  <c r="P1132" i="14"/>
  <c r="P1133" i="14"/>
  <c r="P1134" i="14"/>
  <c r="P1135" i="14"/>
  <c r="P1136" i="14"/>
  <c r="P1137" i="14"/>
  <c r="P1138" i="14"/>
  <c r="P1139" i="14"/>
  <c r="P1140" i="14"/>
  <c r="P1141" i="14"/>
  <c r="P1142" i="14"/>
  <c r="P1143" i="14"/>
  <c r="P1144" i="14"/>
  <c r="P1145" i="14"/>
  <c r="P1146" i="14"/>
  <c r="P1147" i="14"/>
  <c r="P1148" i="14"/>
  <c r="P1149" i="14"/>
  <c r="P1150" i="14"/>
  <c r="P1151" i="14"/>
  <c r="P1152" i="14"/>
  <c r="P1153" i="14"/>
  <c r="P1154" i="14"/>
  <c r="P1155" i="14"/>
  <c r="P1156" i="14"/>
  <c r="P1157" i="14"/>
  <c r="P1158" i="14"/>
  <c r="P1159" i="14"/>
  <c r="P1160" i="14"/>
  <c r="P1161" i="14"/>
  <c r="P1162" i="14"/>
  <c r="P1163" i="14"/>
  <c r="P1164" i="14"/>
  <c r="P1165" i="14"/>
  <c r="P1166" i="14"/>
  <c r="P1167" i="14"/>
  <c r="P1168" i="14"/>
  <c r="P1169" i="14"/>
  <c r="P1170" i="14"/>
  <c r="P1171" i="14"/>
  <c r="P1172" i="14"/>
  <c r="P1173" i="14"/>
  <c r="P1174" i="14"/>
  <c r="P1175" i="14"/>
  <c r="P1176" i="14"/>
  <c r="P1177" i="14"/>
  <c r="P1178" i="14"/>
  <c r="P1179" i="14"/>
  <c r="P1180" i="14"/>
  <c r="P1181" i="14"/>
  <c r="P1182" i="14"/>
  <c r="P1183" i="14"/>
  <c r="P1184" i="14"/>
  <c r="P1185" i="14"/>
  <c r="P1186" i="14"/>
  <c r="P1187" i="14"/>
  <c r="P1188" i="14"/>
  <c r="P1189" i="14"/>
  <c r="P1190" i="14"/>
  <c r="P1191" i="14"/>
  <c r="P1192" i="14"/>
  <c r="P1193" i="14"/>
  <c r="P1194" i="14"/>
  <c r="P1195" i="14"/>
  <c r="P1196" i="14"/>
  <c r="P1197" i="14"/>
  <c r="P1198" i="14"/>
  <c r="P1199" i="14"/>
  <c r="P1200" i="14"/>
  <c r="P1201" i="14"/>
  <c r="P1202" i="14"/>
  <c r="P1203" i="14"/>
  <c r="P1204" i="14"/>
  <c r="P1205" i="14"/>
  <c r="P1206" i="14"/>
  <c r="P1207" i="14"/>
  <c r="P1208" i="14"/>
  <c r="P1209" i="14"/>
  <c r="P1210" i="14"/>
  <c r="P1211" i="14"/>
  <c r="P1212" i="14"/>
  <c r="P1213" i="14"/>
  <c r="P1214" i="14"/>
  <c r="P1215" i="14"/>
  <c r="P1216" i="14"/>
  <c r="P1217" i="14"/>
  <c r="P1218" i="14"/>
  <c r="P1219" i="14"/>
  <c r="P1220" i="14"/>
  <c r="P1221" i="14"/>
  <c r="P1222" i="14"/>
  <c r="P1223" i="14"/>
  <c r="P1224" i="14"/>
  <c r="P1225" i="14"/>
  <c r="P1226" i="14"/>
  <c r="P1227" i="14"/>
  <c r="P1228" i="14"/>
  <c r="P1229" i="14"/>
  <c r="P1230" i="14"/>
  <c r="P1231" i="14"/>
  <c r="P1232" i="14"/>
  <c r="P1233" i="14"/>
  <c r="P1234" i="14"/>
  <c r="P1235" i="14"/>
  <c r="P1236" i="14"/>
  <c r="P1237" i="14"/>
  <c r="P1238" i="14"/>
  <c r="P1239" i="14"/>
  <c r="P1240" i="14"/>
  <c r="P1241" i="14"/>
  <c r="P1242" i="14"/>
  <c r="P1243" i="14"/>
  <c r="P1244" i="14"/>
  <c r="P1245" i="14"/>
  <c r="P1246" i="14"/>
  <c r="P1247" i="14"/>
  <c r="P1248" i="14"/>
  <c r="P1249" i="14"/>
  <c r="P1250" i="14"/>
  <c r="P1251" i="14"/>
  <c r="P1252" i="14"/>
  <c r="P1253" i="14"/>
  <c r="P1254" i="14"/>
  <c r="P1255" i="14"/>
  <c r="P1256" i="14"/>
  <c r="P1257" i="14"/>
  <c r="P1258" i="14"/>
  <c r="P1259" i="14"/>
  <c r="P1260" i="14"/>
  <c r="P1261" i="14"/>
  <c r="P1262" i="14"/>
  <c r="P1263" i="14"/>
  <c r="P1264" i="14"/>
  <c r="P1265" i="14"/>
  <c r="P1266" i="14"/>
  <c r="P1267" i="14"/>
  <c r="P1268" i="14"/>
  <c r="P1269" i="14"/>
  <c r="P1270" i="14"/>
  <c r="P1271" i="14"/>
  <c r="P1272" i="14"/>
  <c r="P1273" i="14"/>
  <c r="P1274" i="14"/>
  <c r="P1275" i="14"/>
  <c r="P1276" i="14"/>
  <c r="P1277" i="14"/>
  <c r="P1278" i="14"/>
  <c r="P1279" i="14"/>
  <c r="P1280" i="14"/>
  <c r="P1281" i="14"/>
  <c r="P1282" i="14"/>
  <c r="P1283" i="14"/>
  <c r="P1284" i="14"/>
  <c r="P1285" i="14"/>
  <c r="P1286" i="14"/>
  <c r="P1287" i="14"/>
  <c r="P1288" i="14"/>
  <c r="P1289" i="14"/>
  <c r="P1290" i="14"/>
  <c r="P1291" i="14"/>
  <c r="P1292" i="14"/>
  <c r="P1293" i="14"/>
  <c r="P1294" i="14"/>
  <c r="P1295" i="14"/>
  <c r="P1296" i="14"/>
  <c r="P1297" i="14"/>
  <c r="P1298" i="14"/>
  <c r="P1299" i="14"/>
  <c r="P1300" i="14"/>
  <c r="P1301" i="14"/>
  <c r="P1302" i="14"/>
  <c r="P1303" i="14"/>
  <c r="P1304" i="14"/>
  <c r="P1305" i="14"/>
  <c r="P1306" i="14"/>
  <c r="P1307" i="14"/>
  <c r="P1308" i="14"/>
  <c r="P1309" i="14"/>
  <c r="P1310" i="14"/>
  <c r="P1311" i="14"/>
  <c r="P1312" i="14"/>
  <c r="P1313" i="14"/>
  <c r="P1314" i="14"/>
  <c r="P1315" i="14"/>
  <c r="P1316" i="14"/>
  <c r="P1317" i="14"/>
  <c r="P1318" i="14"/>
  <c r="P1319" i="14"/>
  <c r="P1320" i="14"/>
  <c r="P1321" i="14"/>
  <c r="P1322" i="14"/>
  <c r="P1323" i="14"/>
  <c r="P1324" i="14"/>
  <c r="P1325" i="14"/>
  <c r="P1326" i="14"/>
  <c r="P1327" i="14"/>
  <c r="P1328" i="14"/>
  <c r="P1329" i="14"/>
  <c r="P1330" i="14"/>
  <c r="P1331" i="14"/>
  <c r="P1332" i="14"/>
  <c r="P1333" i="14"/>
  <c r="P1334" i="14"/>
  <c r="P1335" i="14"/>
  <c r="P1336" i="14"/>
  <c r="P1337" i="14"/>
  <c r="P1338" i="14"/>
  <c r="P1339" i="14"/>
  <c r="P1340" i="14"/>
  <c r="P1341" i="14"/>
  <c r="P1342" i="14"/>
  <c r="P1343" i="14"/>
  <c r="P1344" i="14"/>
  <c r="P1345" i="14"/>
  <c r="P1346" i="14"/>
  <c r="P1347" i="14"/>
  <c r="P1348" i="14"/>
  <c r="P1349" i="14"/>
  <c r="P1350" i="14"/>
  <c r="P1351" i="14"/>
  <c r="P1352" i="14"/>
  <c r="P1353" i="14"/>
  <c r="P1354" i="14"/>
  <c r="P1355" i="14"/>
  <c r="P1356" i="14"/>
  <c r="P1357" i="14"/>
  <c r="P1358" i="14"/>
  <c r="P1359" i="14"/>
  <c r="P1360" i="14"/>
  <c r="P1361" i="14"/>
  <c r="P1362" i="14"/>
  <c r="P1363" i="14"/>
  <c r="P1364" i="14"/>
  <c r="P1365" i="14"/>
  <c r="P1366" i="14"/>
  <c r="P1367" i="14"/>
  <c r="P1368" i="14"/>
  <c r="P1369" i="14"/>
  <c r="P1370" i="14"/>
  <c r="P1371" i="14"/>
  <c r="P1372" i="14"/>
  <c r="P1373" i="14"/>
  <c r="P1374" i="14"/>
  <c r="P1375" i="14"/>
  <c r="P1376" i="14"/>
  <c r="P1377" i="14"/>
  <c r="P1378" i="14"/>
  <c r="P1379" i="14"/>
  <c r="P1380" i="14"/>
  <c r="P1381" i="14"/>
  <c r="P1382" i="14"/>
  <c r="P1383" i="14"/>
  <c r="P1384" i="14"/>
  <c r="P1385" i="14"/>
  <c r="P1386" i="14"/>
  <c r="P1387" i="14"/>
  <c r="P1388" i="14"/>
  <c r="P1389" i="14"/>
  <c r="P1390" i="14"/>
  <c r="P1391" i="14"/>
  <c r="P1392" i="14"/>
  <c r="P1393" i="14"/>
  <c r="P1394" i="14"/>
  <c r="P1395" i="14"/>
  <c r="P1396" i="14"/>
  <c r="P1397" i="14"/>
  <c r="P1398" i="14"/>
  <c r="P1399" i="14"/>
  <c r="P1400" i="14"/>
  <c r="P1401" i="14"/>
  <c r="P1402" i="14"/>
  <c r="P1403" i="14"/>
  <c r="P1404" i="14"/>
  <c r="P1405" i="14"/>
  <c r="P1406" i="14"/>
  <c r="P1407" i="14"/>
  <c r="P1408" i="14"/>
  <c r="P1409" i="14"/>
  <c r="P1410" i="14"/>
  <c r="P1411" i="14"/>
  <c r="P1412" i="14"/>
  <c r="P1413" i="14"/>
  <c r="P1414" i="14"/>
  <c r="P1415" i="14"/>
  <c r="P1416" i="14"/>
  <c r="P1417" i="14"/>
  <c r="P1418" i="14"/>
  <c r="P1419" i="14"/>
  <c r="P1420" i="14"/>
  <c r="P1421" i="14"/>
  <c r="P1422" i="14"/>
  <c r="P1423" i="14"/>
  <c r="P1424" i="14"/>
  <c r="P1425" i="14"/>
  <c r="P1426" i="14"/>
  <c r="P1427" i="14"/>
  <c r="P1428" i="14"/>
  <c r="P1429" i="14"/>
  <c r="P1430" i="14"/>
  <c r="P1431" i="14"/>
  <c r="P1432" i="14"/>
  <c r="P1433" i="14"/>
  <c r="P1434" i="14"/>
  <c r="P1435" i="14"/>
  <c r="P1436" i="14"/>
  <c r="P1437" i="14"/>
  <c r="P1438" i="14"/>
  <c r="P1439" i="14"/>
  <c r="P1440" i="14"/>
  <c r="P1441" i="14"/>
  <c r="P1442" i="14"/>
  <c r="P1443" i="14"/>
  <c r="P1444" i="14"/>
  <c r="P1445" i="14"/>
  <c r="P1446" i="14"/>
  <c r="P1447" i="14"/>
  <c r="P1448" i="14"/>
  <c r="P1449" i="14"/>
  <c r="P1450" i="14"/>
  <c r="P1451" i="14"/>
  <c r="P1452" i="14"/>
  <c r="P1453" i="14"/>
  <c r="P1454" i="14"/>
  <c r="P1455" i="14"/>
  <c r="P1456" i="14"/>
  <c r="P1457" i="14"/>
  <c r="P1458" i="14"/>
  <c r="P1459" i="14"/>
  <c r="P1460" i="14"/>
  <c r="P1461" i="14"/>
  <c r="P1462" i="14"/>
  <c r="P1463" i="14"/>
  <c r="P1464" i="14"/>
  <c r="P1465" i="14"/>
  <c r="P1466" i="14"/>
  <c r="P1467" i="14"/>
  <c r="P1468" i="14"/>
  <c r="P1469" i="14"/>
  <c r="P1470" i="14"/>
  <c r="P1471" i="14"/>
  <c r="P1472" i="14"/>
  <c r="P1473" i="14"/>
  <c r="P1474" i="14"/>
  <c r="P1475" i="14"/>
  <c r="P1476" i="14"/>
  <c r="P1477" i="14"/>
  <c r="P1478" i="14"/>
  <c r="P1479" i="14"/>
  <c r="P1480" i="14"/>
  <c r="P1481" i="14"/>
  <c r="P1482" i="14"/>
  <c r="P1483" i="14"/>
  <c r="P1484" i="14"/>
  <c r="P1485" i="14"/>
  <c r="P1486" i="14"/>
  <c r="P1487" i="14"/>
  <c r="P1488" i="14"/>
  <c r="P1489" i="14"/>
  <c r="P1490" i="14"/>
  <c r="P1491" i="14"/>
  <c r="P1492" i="14"/>
  <c r="P1493" i="14"/>
  <c r="P1494" i="14"/>
  <c r="P1495" i="14"/>
  <c r="P1496" i="14"/>
  <c r="P1497" i="14"/>
  <c r="P1498" i="14"/>
  <c r="P1499" i="14"/>
  <c r="P1500" i="14"/>
  <c r="P1501" i="14"/>
  <c r="P1502" i="14"/>
  <c r="P1503" i="14"/>
  <c r="P1504" i="14"/>
  <c r="P1505" i="14"/>
  <c r="P1506" i="14"/>
  <c r="P1507" i="14"/>
  <c r="P1508" i="14"/>
  <c r="P1509" i="14"/>
  <c r="P1510" i="14"/>
  <c r="P1511" i="14"/>
  <c r="P1512" i="14"/>
  <c r="P1513" i="14"/>
  <c r="P1514" i="14"/>
  <c r="P1515" i="14"/>
  <c r="P1516" i="14"/>
  <c r="P1517" i="14"/>
  <c r="P1518" i="14"/>
  <c r="P1519" i="14"/>
  <c r="P1520" i="14"/>
  <c r="P1521" i="14"/>
  <c r="P1522" i="14"/>
  <c r="P1523" i="14"/>
  <c r="P1524" i="14"/>
  <c r="P1525" i="14"/>
  <c r="P1526" i="14"/>
  <c r="P1527" i="14"/>
  <c r="P1528" i="14"/>
  <c r="P1529" i="14"/>
  <c r="P1530" i="14"/>
  <c r="P1531" i="14"/>
  <c r="P1532" i="14"/>
  <c r="P1533" i="14"/>
  <c r="P1534" i="14"/>
  <c r="P1535" i="14"/>
  <c r="P1536" i="14"/>
  <c r="P1537" i="14"/>
  <c r="P1538" i="14"/>
  <c r="P1539" i="14"/>
  <c r="P1540" i="14"/>
  <c r="P1541" i="14"/>
  <c r="P1542" i="14"/>
  <c r="P1543" i="14"/>
  <c r="P1544" i="14"/>
  <c r="P1545" i="14"/>
  <c r="P1546" i="14"/>
  <c r="P1547" i="14"/>
  <c r="P1548" i="14"/>
  <c r="P1549" i="14"/>
  <c r="P1550" i="14"/>
  <c r="P1551" i="14"/>
  <c r="P1552" i="14"/>
  <c r="P1553" i="14"/>
  <c r="P1554" i="14"/>
  <c r="P1555" i="14"/>
  <c r="P1556" i="14"/>
  <c r="P1557" i="14"/>
  <c r="P1558" i="14"/>
  <c r="P1559" i="14"/>
  <c r="P1560" i="14"/>
  <c r="P1561" i="14"/>
  <c r="P1562" i="14"/>
  <c r="P1563" i="14"/>
  <c r="P1564" i="14"/>
  <c r="P1565" i="14"/>
  <c r="P1566" i="14"/>
  <c r="P1567" i="14"/>
  <c r="P1568" i="14"/>
  <c r="P1569" i="14"/>
  <c r="P1570" i="14"/>
  <c r="P1571" i="14"/>
  <c r="P1572" i="14"/>
  <c r="P1573" i="14"/>
  <c r="P1574" i="14"/>
  <c r="P1575" i="14"/>
  <c r="P1576" i="14"/>
  <c r="P1577" i="14"/>
  <c r="P1578" i="14"/>
  <c r="P1579" i="14"/>
  <c r="P1580" i="14"/>
  <c r="P1581" i="14"/>
  <c r="P1582" i="14"/>
  <c r="P1583" i="14"/>
  <c r="P1584" i="14"/>
  <c r="P1585" i="14"/>
  <c r="P1586" i="14"/>
  <c r="P1587" i="14"/>
  <c r="P1588" i="14"/>
  <c r="P1589" i="14"/>
  <c r="P1590" i="14"/>
  <c r="P1591" i="14"/>
  <c r="P1592" i="14"/>
  <c r="P1593" i="14"/>
  <c r="P1594" i="14"/>
  <c r="P1595" i="14"/>
  <c r="P1596" i="14"/>
  <c r="P1597" i="14"/>
  <c r="P1598" i="14"/>
  <c r="P1599" i="14"/>
  <c r="P1600" i="14"/>
  <c r="P1601" i="14"/>
  <c r="P1602" i="14"/>
  <c r="P1603" i="14"/>
  <c r="P1604" i="14"/>
  <c r="P1605" i="14"/>
  <c r="P1606" i="14"/>
  <c r="P1607" i="14"/>
  <c r="P1608" i="14"/>
  <c r="P1609" i="14"/>
  <c r="P1610" i="14"/>
  <c r="P1611" i="14"/>
  <c r="P1612" i="14"/>
  <c r="P1613" i="14"/>
  <c r="P1614" i="14"/>
  <c r="P1615" i="14"/>
  <c r="P1616" i="14"/>
  <c r="P1617" i="14"/>
  <c r="P1618" i="14"/>
  <c r="P1619" i="14"/>
  <c r="P1620" i="14"/>
  <c r="P1621" i="14"/>
  <c r="P1622" i="14"/>
  <c r="P1623" i="14"/>
  <c r="P1624" i="14"/>
  <c r="P1625" i="14"/>
  <c r="P1626" i="14"/>
  <c r="P1627" i="14"/>
  <c r="P1628" i="14"/>
  <c r="P1629" i="14"/>
  <c r="P1630" i="14"/>
  <c r="P1631" i="14"/>
  <c r="P1632" i="14"/>
  <c r="P1633" i="14"/>
  <c r="P1634" i="14"/>
  <c r="P1635" i="14"/>
  <c r="P1636" i="14"/>
  <c r="P1637" i="14"/>
  <c r="P1638" i="14"/>
  <c r="P1639" i="14"/>
  <c r="P1640" i="14"/>
  <c r="P1641" i="14"/>
  <c r="P1642" i="14"/>
  <c r="P1643" i="14"/>
  <c r="P1644" i="14"/>
  <c r="P1645" i="14"/>
  <c r="P1646" i="14"/>
  <c r="P1647" i="14"/>
  <c r="P1648" i="14"/>
  <c r="P1649" i="14"/>
  <c r="P1650" i="14"/>
  <c r="P1651" i="14"/>
  <c r="P1652" i="14"/>
  <c r="P1653" i="14"/>
  <c r="P1654" i="14"/>
  <c r="P1655" i="14"/>
  <c r="P1656" i="14"/>
  <c r="P1657" i="14"/>
  <c r="P1658" i="14"/>
  <c r="P1659" i="14"/>
  <c r="P1660" i="14"/>
  <c r="P1661" i="14"/>
  <c r="P1662" i="14"/>
  <c r="P1663" i="14"/>
  <c r="P1664" i="14"/>
  <c r="P1665" i="14"/>
  <c r="P1666" i="14"/>
  <c r="P1667" i="14"/>
  <c r="P1668" i="14"/>
  <c r="P1669" i="14"/>
  <c r="P1670" i="14"/>
  <c r="P1671" i="14"/>
  <c r="P1672" i="14"/>
  <c r="P1673" i="14"/>
  <c r="P1674" i="14"/>
  <c r="P1675" i="14"/>
  <c r="P1676" i="14"/>
  <c r="P1677" i="14"/>
  <c r="P1678" i="14"/>
  <c r="P1679" i="14"/>
  <c r="P1680" i="14"/>
  <c r="P1681" i="14"/>
  <c r="P1682" i="14"/>
  <c r="P1683" i="14"/>
  <c r="P1684" i="14"/>
  <c r="P1685" i="14"/>
  <c r="P1686" i="14"/>
  <c r="P1687" i="14"/>
  <c r="P1688" i="14"/>
  <c r="P1689" i="14"/>
  <c r="P1690" i="14"/>
  <c r="P1691" i="14"/>
  <c r="P1692" i="14"/>
  <c r="P1693" i="14"/>
  <c r="P1694" i="14"/>
  <c r="P1695" i="14"/>
  <c r="P1696" i="14"/>
  <c r="P1697" i="14"/>
  <c r="P1698" i="14"/>
  <c r="P1699" i="14"/>
  <c r="P1700" i="14"/>
  <c r="P1701" i="14"/>
  <c r="P1702" i="14"/>
  <c r="P1703" i="14"/>
  <c r="P1704" i="14"/>
  <c r="P1705" i="14"/>
  <c r="P1706" i="14"/>
  <c r="P1707" i="14"/>
  <c r="P1708" i="14"/>
  <c r="P1709" i="14"/>
  <c r="P1710" i="14"/>
  <c r="P1711" i="14"/>
  <c r="P1712" i="14"/>
  <c r="P1713" i="14"/>
  <c r="P1714" i="14"/>
  <c r="P1715" i="14"/>
  <c r="P1716" i="14"/>
  <c r="P1717" i="14"/>
  <c r="P1718" i="14"/>
  <c r="P1719" i="14"/>
  <c r="P1720" i="14"/>
  <c r="P1721" i="14"/>
  <c r="P1722" i="14"/>
  <c r="P1723" i="14"/>
  <c r="P1724" i="14"/>
  <c r="P1725" i="14"/>
  <c r="P1726" i="14"/>
  <c r="P1727" i="14"/>
  <c r="P1728" i="14"/>
  <c r="P1729" i="14"/>
  <c r="P1730" i="14"/>
  <c r="P1731" i="14"/>
  <c r="P1732" i="14"/>
  <c r="P1733" i="14"/>
  <c r="P1734" i="14"/>
  <c r="P1735" i="14"/>
  <c r="P1736" i="14"/>
  <c r="P1737" i="14"/>
  <c r="P1738" i="14"/>
  <c r="P1739" i="14"/>
  <c r="P1740" i="14"/>
  <c r="P1741" i="14"/>
  <c r="P1742" i="14"/>
  <c r="P1743" i="14"/>
  <c r="P1744" i="14"/>
  <c r="P1745" i="14"/>
  <c r="P1746" i="14"/>
  <c r="P1747" i="14"/>
  <c r="P1748" i="14"/>
  <c r="P1749" i="14"/>
  <c r="P1750" i="14"/>
  <c r="P1751" i="14"/>
  <c r="P1752" i="14"/>
  <c r="P1753" i="14"/>
  <c r="P1754" i="14"/>
  <c r="P1755" i="14"/>
  <c r="P1756" i="14"/>
  <c r="P1757" i="14"/>
  <c r="P1758" i="14"/>
  <c r="P1759" i="14"/>
  <c r="P1760" i="14"/>
  <c r="P1761" i="14"/>
  <c r="P1762" i="14"/>
  <c r="P1763" i="14"/>
  <c r="P1764" i="14"/>
  <c r="P1765" i="14"/>
  <c r="P1766" i="14"/>
  <c r="P1767" i="14"/>
  <c r="P1768" i="14"/>
  <c r="P1769" i="14"/>
  <c r="P1770" i="14"/>
  <c r="P1771" i="14"/>
  <c r="P1772" i="14"/>
  <c r="P1773" i="14"/>
  <c r="P1774" i="14"/>
  <c r="P1775" i="14"/>
  <c r="P1776" i="14"/>
  <c r="P1777" i="14"/>
  <c r="P1778" i="14"/>
  <c r="P1779" i="14"/>
  <c r="P1780" i="14"/>
  <c r="P1781" i="14"/>
  <c r="P1782" i="14"/>
  <c r="P1783" i="14"/>
  <c r="P1784" i="14"/>
  <c r="P1785" i="14"/>
  <c r="P1786" i="14"/>
  <c r="P1787" i="14"/>
  <c r="P1788" i="14"/>
  <c r="P1789" i="14"/>
  <c r="P1790" i="14"/>
  <c r="P1791" i="14"/>
  <c r="P1792" i="14"/>
  <c r="P1793" i="14"/>
  <c r="P1794" i="14"/>
  <c r="P1795" i="14"/>
  <c r="P1796" i="14"/>
  <c r="P1797" i="14"/>
  <c r="P1798" i="14"/>
  <c r="P1799" i="14"/>
  <c r="P1800" i="14"/>
  <c r="P1801" i="14"/>
  <c r="P1802" i="14"/>
  <c r="P1803" i="14"/>
  <c r="P1804" i="14"/>
  <c r="P1805" i="14"/>
  <c r="P1806" i="14"/>
  <c r="P1807" i="14"/>
  <c r="P1808" i="14"/>
  <c r="P1809" i="14"/>
  <c r="P1810" i="14"/>
  <c r="P1811" i="14"/>
  <c r="P1812" i="14"/>
  <c r="P1813" i="14"/>
  <c r="P1814" i="14"/>
  <c r="P1815" i="14"/>
  <c r="P1816" i="14"/>
  <c r="P1817" i="14"/>
  <c r="P1818" i="14"/>
  <c r="P1819" i="14"/>
  <c r="P1820" i="14"/>
  <c r="P1821" i="14"/>
  <c r="P1822" i="14"/>
  <c r="P1823" i="14"/>
  <c r="P1824" i="14"/>
  <c r="P1825" i="14"/>
  <c r="P1826" i="14"/>
  <c r="P1827" i="14"/>
  <c r="P1828" i="14"/>
  <c r="P1829" i="14"/>
  <c r="P1830" i="14"/>
  <c r="P1831" i="14"/>
  <c r="P1832" i="14"/>
  <c r="P1833" i="14"/>
  <c r="P1834" i="14"/>
  <c r="P1835" i="14"/>
  <c r="P1836" i="14"/>
  <c r="P1837" i="14"/>
  <c r="P1838" i="14"/>
  <c r="P1839" i="14"/>
  <c r="P1840" i="14"/>
  <c r="P1841" i="14"/>
  <c r="P1842" i="14"/>
  <c r="P1843" i="14"/>
  <c r="P1844" i="14"/>
  <c r="P1845" i="14"/>
  <c r="P1846" i="14"/>
  <c r="P1847" i="14"/>
  <c r="P1848" i="14"/>
  <c r="P1849" i="14"/>
  <c r="P1850" i="14"/>
  <c r="P1851" i="14"/>
  <c r="P1852" i="14"/>
  <c r="P1853" i="14"/>
  <c r="P1854" i="14"/>
  <c r="P1855" i="14"/>
  <c r="P1856" i="14"/>
  <c r="P1857" i="14"/>
  <c r="P1858" i="14"/>
  <c r="P1859" i="14"/>
  <c r="P1860" i="14"/>
  <c r="P1861" i="14"/>
  <c r="P1862" i="14"/>
  <c r="P1863" i="14"/>
  <c r="P1864" i="14"/>
  <c r="P1865" i="14"/>
  <c r="P1866" i="14"/>
  <c r="P1867" i="14"/>
  <c r="P1868" i="14"/>
  <c r="P1869" i="14"/>
  <c r="P1870" i="14"/>
  <c r="P1871" i="14"/>
  <c r="P1872" i="14"/>
  <c r="P1873" i="14"/>
  <c r="P1874" i="14"/>
  <c r="P1875" i="14"/>
  <c r="P1876" i="14"/>
  <c r="P1877" i="14"/>
  <c r="P1878" i="14"/>
  <c r="P1879" i="14"/>
  <c r="P1880" i="14"/>
  <c r="P1881" i="14"/>
  <c r="P1882" i="14"/>
  <c r="P1883" i="14"/>
  <c r="P1884" i="14"/>
  <c r="P1885" i="14"/>
  <c r="P1886" i="14"/>
  <c r="P1887" i="14"/>
  <c r="P1888" i="14"/>
  <c r="P1889" i="14"/>
  <c r="P1890" i="14"/>
  <c r="P1891" i="14"/>
  <c r="P1892" i="14"/>
  <c r="P1893" i="14"/>
  <c r="P1894" i="14"/>
  <c r="P1895" i="14"/>
  <c r="P1896" i="14"/>
  <c r="P1897" i="14"/>
  <c r="P1898" i="14"/>
  <c r="P1899" i="14"/>
  <c r="P1900" i="14"/>
  <c r="P1901" i="14"/>
  <c r="P1902" i="14"/>
  <c r="P1903" i="14"/>
  <c r="P1904" i="14"/>
  <c r="P1905" i="14"/>
  <c r="P1906" i="14"/>
  <c r="P1907" i="14"/>
  <c r="P1908" i="14"/>
  <c r="P1909" i="14"/>
  <c r="P1910" i="14"/>
  <c r="P1911" i="14"/>
  <c r="P1912" i="14"/>
  <c r="P1913" i="14"/>
  <c r="P1914" i="14"/>
  <c r="P1915" i="14"/>
  <c r="P1916" i="14"/>
  <c r="P1917" i="14"/>
  <c r="P1918" i="14"/>
  <c r="P1919" i="14"/>
  <c r="P1920" i="14"/>
  <c r="P1921" i="14"/>
  <c r="P1922" i="14"/>
  <c r="P1923" i="14"/>
  <c r="P1924" i="14"/>
  <c r="P1925" i="14"/>
  <c r="P1926" i="14"/>
  <c r="P1927" i="14"/>
  <c r="P1928" i="14"/>
  <c r="P1929" i="14"/>
  <c r="P1930" i="14"/>
  <c r="P1931" i="14"/>
  <c r="P1932" i="14"/>
  <c r="P1933" i="14"/>
  <c r="P1934" i="14"/>
  <c r="P1935" i="14"/>
  <c r="P1936" i="14"/>
  <c r="P1937" i="14"/>
  <c r="P1938" i="14"/>
  <c r="P1939" i="14"/>
  <c r="P1940" i="14"/>
  <c r="P1941" i="14"/>
  <c r="P1942" i="14"/>
  <c r="P1943" i="14"/>
  <c r="P1944" i="14"/>
  <c r="P1945" i="14"/>
  <c r="P1946" i="14"/>
  <c r="P1947" i="14"/>
  <c r="P1948" i="14"/>
  <c r="P1949" i="14"/>
  <c r="P1950" i="14"/>
  <c r="P1951" i="14"/>
  <c r="P1952" i="14"/>
  <c r="P1953" i="14"/>
  <c r="P1954" i="14"/>
  <c r="P1955" i="14"/>
  <c r="P1956" i="14"/>
  <c r="P1957" i="14"/>
  <c r="P1958" i="14"/>
  <c r="P1959" i="14"/>
  <c r="P1960" i="14"/>
  <c r="P1961" i="14"/>
  <c r="P1962" i="14"/>
  <c r="P1963" i="14"/>
  <c r="P1964" i="14"/>
  <c r="P1965" i="14"/>
  <c r="P1966" i="14"/>
  <c r="P1967" i="14"/>
  <c r="P1968" i="14"/>
  <c r="P1969" i="14"/>
  <c r="P1970" i="14"/>
  <c r="P1971" i="14"/>
  <c r="P1972" i="14"/>
  <c r="P1973" i="14"/>
  <c r="P1974" i="14"/>
  <c r="P1975" i="14"/>
  <c r="P1976" i="14"/>
  <c r="P1977" i="14"/>
  <c r="P1978" i="14"/>
  <c r="P1979" i="14"/>
  <c r="P1980" i="14"/>
  <c r="P1981" i="14"/>
  <c r="P1982" i="14"/>
  <c r="P1983" i="14"/>
  <c r="P1984" i="14"/>
  <c r="P1985" i="14"/>
  <c r="P1986" i="14"/>
  <c r="P1987" i="14"/>
  <c r="P1988" i="14"/>
  <c r="P1989" i="14"/>
  <c r="P1990" i="14"/>
  <c r="P1991" i="14"/>
  <c r="P1992" i="14"/>
  <c r="P1993" i="14"/>
  <c r="P1994" i="14"/>
  <c r="P1995" i="14"/>
  <c r="P1996" i="14"/>
  <c r="P1997" i="14"/>
  <c r="P1998" i="14"/>
  <c r="P1999" i="14"/>
  <c r="P2000" i="14"/>
  <c r="P2001" i="14"/>
  <c r="P2002" i="14"/>
  <c r="P2003" i="14"/>
  <c r="P2004" i="14"/>
  <c r="P2005" i="14"/>
  <c r="P2006" i="14"/>
  <c r="P2007" i="14"/>
  <c r="P2008" i="14"/>
  <c r="P2009" i="14"/>
  <c r="P2010" i="14"/>
  <c r="P2011" i="14"/>
  <c r="P2012" i="14"/>
  <c r="P2013" i="14"/>
  <c r="P2014" i="14"/>
  <c r="P2015" i="14"/>
  <c r="P2016" i="14"/>
  <c r="P2017" i="14"/>
  <c r="P2018" i="14"/>
  <c r="P2019" i="14"/>
  <c r="P2020" i="14"/>
  <c r="P2021" i="14"/>
  <c r="P2022" i="14"/>
  <c r="P2023" i="14"/>
  <c r="P2024" i="14"/>
  <c r="P2025" i="14"/>
  <c r="P2026" i="14"/>
  <c r="P2027" i="14"/>
  <c r="P2028" i="14"/>
  <c r="P2029" i="14"/>
  <c r="P2030" i="14"/>
  <c r="P2031" i="14"/>
  <c r="P2032" i="14"/>
  <c r="P2033" i="14"/>
  <c r="P2034" i="14"/>
  <c r="P2035" i="14"/>
  <c r="P2036" i="14"/>
  <c r="P2037" i="14"/>
  <c r="P2038" i="14"/>
  <c r="P2039" i="14"/>
  <c r="P2040" i="14"/>
  <c r="P2041" i="14"/>
  <c r="P2042" i="14"/>
  <c r="P2043" i="14"/>
  <c r="P2044" i="14"/>
  <c r="P2045" i="14"/>
  <c r="P2046" i="14"/>
  <c r="P2047" i="14"/>
  <c r="P2048" i="14"/>
  <c r="P2049" i="14"/>
  <c r="P2050" i="14"/>
  <c r="P2051" i="14"/>
  <c r="P2052" i="14"/>
  <c r="P2053" i="14"/>
  <c r="P2054" i="14"/>
  <c r="P2055" i="14"/>
  <c r="P2056" i="14"/>
  <c r="P2057" i="14"/>
  <c r="P2058" i="14"/>
  <c r="P2059" i="14"/>
  <c r="P2060" i="14"/>
  <c r="P2061" i="14"/>
  <c r="P2062" i="14"/>
  <c r="P2063" i="14"/>
  <c r="P2064" i="14"/>
  <c r="P2065" i="14"/>
  <c r="P2066" i="14"/>
  <c r="P2067" i="14"/>
  <c r="P2068" i="14"/>
  <c r="P2069" i="14"/>
  <c r="P2070" i="14"/>
  <c r="P2071" i="14"/>
  <c r="P2072" i="14"/>
  <c r="P2073" i="14"/>
  <c r="P2074" i="14"/>
  <c r="P2075" i="14"/>
  <c r="P2076" i="14"/>
  <c r="P2077" i="14"/>
  <c r="P2078" i="14"/>
  <c r="P2079" i="14"/>
  <c r="P2080" i="14"/>
  <c r="P2081" i="14"/>
  <c r="P2082" i="14"/>
  <c r="P2083" i="14"/>
  <c r="P2084" i="14"/>
  <c r="P2085" i="14"/>
  <c r="P2086" i="14"/>
  <c r="P2087" i="14"/>
  <c r="P2088" i="14"/>
  <c r="P2089" i="14"/>
  <c r="P2090" i="14"/>
  <c r="P2091" i="14"/>
  <c r="P2092" i="14"/>
  <c r="P2093" i="14"/>
  <c r="P2094" i="14"/>
  <c r="P2095" i="14"/>
  <c r="P2096" i="14"/>
  <c r="P2097" i="14"/>
  <c r="P2098" i="14"/>
  <c r="P2099" i="14"/>
  <c r="P2100" i="14"/>
  <c r="P2101" i="14"/>
  <c r="P2102" i="14"/>
  <c r="P2103" i="14"/>
  <c r="P2104" i="14"/>
  <c r="P2105" i="14"/>
  <c r="P2106" i="14"/>
  <c r="P2107" i="14"/>
  <c r="P2108" i="14"/>
  <c r="P2109" i="14"/>
  <c r="P2110" i="14"/>
  <c r="P2111" i="14"/>
  <c r="P2112" i="14"/>
  <c r="P2113" i="14"/>
  <c r="P2114" i="14"/>
  <c r="P2115" i="14"/>
  <c r="P2116" i="14"/>
  <c r="P2117" i="14"/>
  <c r="P2118" i="14"/>
  <c r="P2119" i="14"/>
  <c r="P2120" i="14"/>
  <c r="P2121" i="14"/>
  <c r="P2122" i="14"/>
  <c r="P2123" i="14"/>
  <c r="P2124" i="14"/>
  <c r="P2125" i="14"/>
  <c r="P2126" i="14"/>
  <c r="P2127" i="14"/>
  <c r="P2128" i="14"/>
  <c r="P2129" i="14"/>
  <c r="P2130" i="14"/>
  <c r="P2131" i="14"/>
  <c r="P2132" i="14"/>
  <c r="P2133" i="14"/>
  <c r="P2134" i="14"/>
  <c r="P2135" i="14"/>
  <c r="P2136" i="14"/>
  <c r="P2137" i="14"/>
  <c r="P2138" i="14"/>
  <c r="P2139" i="14"/>
  <c r="P2140" i="14"/>
  <c r="P2141" i="14"/>
  <c r="P2142" i="14"/>
  <c r="P2143" i="14"/>
  <c r="P2144" i="14"/>
  <c r="P2145" i="14"/>
  <c r="P2146" i="14"/>
  <c r="P2147" i="14"/>
  <c r="P2148" i="14"/>
  <c r="P2149" i="14"/>
  <c r="P2150" i="14"/>
  <c r="P2151" i="14"/>
  <c r="P2152" i="14"/>
  <c r="P2153" i="14"/>
  <c r="P2154" i="14"/>
  <c r="P2155" i="14"/>
  <c r="P2156" i="14"/>
  <c r="P2157" i="14"/>
  <c r="P2158" i="14"/>
  <c r="P2159" i="14"/>
  <c r="P2160" i="14"/>
  <c r="P2161" i="14"/>
  <c r="P2162" i="14"/>
  <c r="P2163" i="14"/>
  <c r="P2164" i="14"/>
  <c r="P2165" i="14"/>
  <c r="P2166" i="14"/>
  <c r="P2167" i="14"/>
  <c r="P2168" i="14"/>
  <c r="P2169" i="14"/>
  <c r="P2170" i="14"/>
  <c r="P2171" i="14"/>
  <c r="P2172" i="14"/>
  <c r="P2173" i="14"/>
  <c r="P2174" i="14"/>
  <c r="P2175" i="14"/>
  <c r="P2176" i="14"/>
  <c r="P2177" i="14"/>
  <c r="P2178" i="14"/>
  <c r="P2179" i="14"/>
  <c r="P2180" i="14"/>
  <c r="P2181" i="14"/>
  <c r="P2182" i="14"/>
  <c r="P2183" i="14"/>
  <c r="P2184" i="14"/>
  <c r="P2185" i="14"/>
  <c r="P2186" i="14"/>
  <c r="P2187" i="14"/>
  <c r="P2188" i="14"/>
  <c r="P2189" i="14"/>
  <c r="P2190" i="14"/>
  <c r="P2191" i="14"/>
  <c r="P2192" i="14"/>
  <c r="P2193" i="14"/>
  <c r="P2194" i="14"/>
  <c r="P2195" i="14"/>
  <c r="P2196" i="14"/>
  <c r="P2197" i="14"/>
  <c r="P2198" i="14"/>
  <c r="P2199" i="14"/>
  <c r="P2200" i="14"/>
  <c r="P2201" i="14"/>
  <c r="P2202" i="14"/>
  <c r="P2203" i="14"/>
  <c r="P2204" i="14"/>
  <c r="P2205" i="14"/>
  <c r="P2206" i="14"/>
  <c r="P2207" i="14"/>
  <c r="P2208" i="14"/>
  <c r="P2209" i="14"/>
  <c r="P2210" i="14"/>
  <c r="P2211" i="14"/>
  <c r="P2212" i="14"/>
  <c r="P2213" i="14"/>
  <c r="P2214" i="14"/>
  <c r="P2215" i="14"/>
  <c r="P2216" i="14"/>
  <c r="P2217" i="14"/>
  <c r="P2218" i="14"/>
  <c r="P2219" i="14"/>
  <c r="P2220" i="14"/>
  <c r="P2221" i="14"/>
  <c r="P2222" i="14"/>
  <c r="P2223" i="14"/>
  <c r="P2224" i="14"/>
  <c r="P2225" i="14"/>
  <c r="P2226" i="14"/>
  <c r="P2227" i="14"/>
  <c r="P2228" i="14"/>
  <c r="P2229" i="14"/>
  <c r="P2230" i="14"/>
  <c r="P2231" i="14"/>
  <c r="P2232" i="14"/>
  <c r="P2233" i="14"/>
  <c r="P2234" i="14"/>
  <c r="P2235" i="14"/>
  <c r="P2236" i="14"/>
  <c r="P2237" i="14"/>
  <c r="P2238" i="14"/>
  <c r="P2239" i="14"/>
  <c r="P2240" i="14"/>
  <c r="P2241" i="14"/>
  <c r="P2242" i="14"/>
  <c r="P2243" i="14"/>
  <c r="P2244" i="14"/>
  <c r="P2245" i="14"/>
  <c r="P2246" i="14"/>
  <c r="P2247" i="14"/>
  <c r="P2248" i="14"/>
  <c r="P2249" i="14"/>
  <c r="P2250" i="14"/>
  <c r="P2251" i="14"/>
  <c r="P2252" i="14"/>
  <c r="P2253" i="14"/>
  <c r="P2254" i="14"/>
  <c r="P2255" i="14"/>
  <c r="P2256" i="14"/>
  <c r="P2257" i="14"/>
  <c r="P2258" i="14"/>
  <c r="P2259" i="14"/>
  <c r="P2260" i="14"/>
  <c r="P2261" i="14"/>
  <c r="P2262" i="14"/>
  <c r="P2263" i="14"/>
  <c r="P2264" i="14"/>
  <c r="P2265" i="14"/>
  <c r="P2266" i="14"/>
  <c r="P2267" i="14"/>
  <c r="P2268" i="14"/>
  <c r="P2269" i="14"/>
  <c r="P2270" i="14"/>
  <c r="P2271" i="14"/>
  <c r="P2272" i="14"/>
  <c r="P2273" i="14"/>
  <c r="P2274" i="14"/>
  <c r="P2275" i="14"/>
  <c r="P2276" i="14"/>
  <c r="P2277" i="14"/>
  <c r="P2278" i="14"/>
  <c r="P2279" i="14"/>
  <c r="P2280" i="14"/>
  <c r="P2281" i="14"/>
  <c r="P2282" i="14"/>
  <c r="P2283" i="14"/>
  <c r="P2284" i="14"/>
  <c r="P2285" i="14"/>
  <c r="P2286" i="14"/>
  <c r="P2287" i="14"/>
  <c r="P2288" i="14"/>
  <c r="P2289" i="14"/>
  <c r="P2290" i="14"/>
  <c r="P2291" i="14"/>
  <c r="P2292" i="14"/>
  <c r="P2293" i="14"/>
  <c r="P2294" i="14"/>
  <c r="P2295" i="14"/>
  <c r="P2296" i="14"/>
  <c r="P2297" i="14"/>
  <c r="P2298" i="14"/>
  <c r="P2299" i="14"/>
  <c r="P2300" i="14"/>
  <c r="P2301" i="14"/>
  <c r="P2302" i="14"/>
  <c r="P2303" i="14"/>
  <c r="P2304" i="14"/>
  <c r="P2305" i="14"/>
  <c r="P2306" i="14"/>
  <c r="P2307" i="14"/>
  <c r="P2308" i="14"/>
  <c r="P2309" i="14"/>
  <c r="P2310" i="14"/>
  <c r="P2311" i="14"/>
  <c r="P2312" i="14"/>
  <c r="P2313" i="14"/>
  <c r="P2314" i="14"/>
  <c r="P2315" i="14"/>
  <c r="P2316" i="14"/>
  <c r="P2317" i="14"/>
  <c r="P2318" i="14"/>
  <c r="P2319" i="14"/>
  <c r="P2320" i="14"/>
  <c r="P2321" i="14"/>
  <c r="P2322" i="14"/>
  <c r="P2323" i="14"/>
  <c r="P2324" i="14"/>
  <c r="P2325" i="14"/>
  <c r="P2326" i="14"/>
  <c r="P2327" i="14"/>
  <c r="P2328" i="14"/>
  <c r="P2329" i="14"/>
  <c r="P2330" i="14"/>
  <c r="P2331" i="14"/>
  <c r="P2332" i="14"/>
  <c r="P2333" i="14"/>
  <c r="P2334" i="14"/>
  <c r="P2335" i="14"/>
  <c r="P2336" i="14"/>
  <c r="P2337" i="14"/>
  <c r="P2338" i="14"/>
  <c r="P2339" i="14"/>
  <c r="P2340"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253" i="14"/>
  <c r="O254" i="14"/>
  <c r="O255" i="14"/>
  <c r="O256" i="14"/>
  <c r="O257" i="14"/>
  <c r="O258" i="14"/>
  <c r="O259" i="14"/>
  <c r="O260" i="14"/>
  <c r="O261" i="14"/>
  <c r="O262" i="14"/>
  <c r="O263" i="14"/>
  <c r="O264" i="14"/>
  <c r="O265" i="14"/>
  <c r="O266" i="14"/>
  <c r="O267" i="14"/>
  <c r="O268" i="14"/>
  <c r="O269" i="14"/>
  <c r="O270" i="14"/>
  <c r="O271" i="14"/>
  <c r="O272" i="14"/>
  <c r="O273" i="14"/>
  <c r="O274" i="14"/>
  <c r="O275" i="14"/>
  <c r="O276" i="14"/>
  <c r="O277" i="14"/>
  <c r="O278" i="14"/>
  <c r="O279" i="14"/>
  <c r="O280" i="14"/>
  <c r="O281" i="14"/>
  <c r="O282" i="14"/>
  <c r="O283" i="14"/>
  <c r="O284" i="14"/>
  <c r="O285" i="14"/>
  <c r="O286" i="14"/>
  <c r="O287" i="14"/>
  <c r="O288" i="14"/>
  <c r="O289" i="14"/>
  <c r="O290" i="14"/>
  <c r="O291" i="14"/>
  <c r="O292" i="14"/>
  <c r="O293" i="14"/>
  <c r="O294" i="14"/>
  <c r="O295" i="14"/>
  <c r="O296" i="14"/>
  <c r="O297" i="14"/>
  <c r="O298" i="14"/>
  <c r="O299" i="14"/>
  <c r="O300" i="14"/>
  <c r="O301" i="14"/>
  <c r="O302" i="14"/>
  <c r="O303" i="14"/>
  <c r="O304" i="14"/>
  <c r="O305" i="14"/>
  <c r="O306" i="14"/>
  <c r="O307" i="14"/>
  <c r="O308" i="14"/>
  <c r="O309" i="14"/>
  <c r="O310" i="14"/>
  <c r="O311" i="14"/>
  <c r="O312" i="14"/>
  <c r="O313" i="14"/>
  <c r="O314" i="14"/>
  <c r="O315" i="14"/>
  <c r="O316" i="14"/>
  <c r="O317" i="14"/>
  <c r="O318" i="14"/>
  <c r="O319" i="14"/>
  <c r="O320" i="14"/>
  <c r="O321" i="14"/>
  <c r="O322" i="14"/>
  <c r="O323" i="14"/>
  <c r="O324" i="14"/>
  <c r="O325" i="14"/>
  <c r="O326" i="14"/>
  <c r="O327" i="14"/>
  <c r="O328" i="14"/>
  <c r="O329" i="14"/>
  <c r="O330" i="14"/>
  <c r="O331" i="14"/>
  <c r="O332" i="14"/>
  <c r="O333" i="14"/>
  <c r="O334" i="14"/>
  <c r="O335" i="14"/>
  <c r="O336" i="14"/>
  <c r="O337" i="14"/>
  <c r="O338" i="14"/>
  <c r="O339" i="14"/>
  <c r="O340" i="14"/>
  <c r="O341" i="14"/>
  <c r="O342" i="14"/>
  <c r="O343" i="14"/>
  <c r="O344" i="14"/>
  <c r="O345" i="14"/>
  <c r="O346" i="14"/>
  <c r="O347" i="14"/>
  <c r="O348" i="14"/>
  <c r="O349" i="14"/>
  <c r="O350" i="14"/>
  <c r="O351" i="14"/>
  <c r="O352" i="14"/>
  <c r="O353" i="14"/>
  <c r="O354" i="14"/>
  <c r="O355" i="14"/>
  <c r="O356" i="14"/>
  <c r="O357" i="14"/>
  <c r="O358" i="14"/>
  <c r="O359" i="14"/>
  <c r="O360" i="14"/>
  <c r="O361" i="14"/>
  <c r="O362" i="14"/>
  <c r="O363" i="14"/>
  <c r="O364" i="14"/>
  <c r="O365" i="14"/>
  <c r="O366" i="14"/>
  <c r="O367" i="14"/>
  <c r="O368" i="14"/>
  <c r="O369" i="14"/>
  <c r="O370" i="14"/>
  <c r="O371" i="14"/>
  <c r="O372" i="14"/>
  <c r="O373" i="14"/>
  <c r="O374" i="14"/>
  <c r="O375" i="14"/>
  <c r="O376" i="14"/>
  <c r="O377" i="14"/>
  <c r="O378" i="14"/>
  <c r="O379" i="14"/>
  <c r="O380" i="14"/>
  <c r="O381" i="14"/>
  <c r="O382" i="14"/>
  <c r="O383" i="14"/>
  <c r="O384" i="14"/>
  <c r="O385" i="14"/>
  <c r="O386" i="14"/>
  <c r="O387" i="14"/>
  <c r="O388" i="14"/>
  <c r="O389" i="14"/>
  <c r="O390" i="14"/>
  <c r="O391" i="14"/>
  <c r="O392" i="14"/>
  <c r="O393" i="14"/>
  <c r="O394" i="14"/>
  <c r="O395" i="14"/>
  <c r="O396" i="14"/>
  <c r="O397" i="14"/>
  <c r="O398" i="14"/>
  <c r="O399" i="14"/>
  <c r="O400" i="14"/>
  <c r="O401" i="14"/>
  <c r="O402" i="14"/>
  <c r="O403" i="14"/>
  <c r="O404" i="14"/>
  <c r="O405" i="14"/>
  <c r="O406" i="14"/>
  <c r="O407" i="14"/>
  <c r="O408" i="14"/>
  <c r="O409" i="14"/>
  <c r="O410" i="14"/>
  <c r="O411" i="14"/>
  <c r="O412" i="14"/>
  <c r="O413" i="14"/>
  <c r="O414" i="14"/>
  <c r="O415" i="14"/>
  <c r="O416" i="14"/>
  <c r="O417" i="14"/>
  <c r="O418" i="14"/>
  <c r="O419" i="14"/>
  <c r="O420" i="14"/>
  <c r="O421" i="14"/>
  <c r="O422" i="14"/>
  <c r="O423" i="14"/>
  <c r="O424" i="14"/>
  <c r="O425" i="14"/>
  <c r="O426" i="14"/>
  <c r="O427" i="14"/>
  <c r="O428" i="14"/>
  <c r="O429" i="14"/>
  <c r="O430" i="14"/>
  <c r="O431" i="14"/>
  <c r="O432" i="14"/>
  <c r="O433" i="14"/>
  <c r="O434" i="14"/>
  <c r="O435" i="14"/>
  <c r="O436" i="14"/>
  <c r="O437" i="14"/>
  <c r="O438" i="14"/>
  <c r="O439" i="14"/>
  <c r="O440" i="14"/>
  <c r="O441" i="14"/>
  <c r="O442" i="14"/>
  <c r="O443" i="14"/>
  <c r="O444" i="14"/>
  <c r="O445" i="14"/>
  <c r="O446" i="14"/>
  <c r="O447" i="14"/>
  <c r="O448" i="14"/>
  <c r="O449" i="14"/>
  <c r="O450" i="14"/>
  <c r="O451" i="14"/>
  <c r="O452" i="14"/>
  <c r="O453" i="14"/>
  <c r="O454" i="14"/>
  <c r="O455" i="14"/>
  <c r="O456" i="14"/>
  <c r="O457" i="14"/>
  <c r="O458" i="14"/>
  <c r="O459" i="14"/>
  <c r="O460" i="14"/>
  <c r="O461" i="14"/>
  <c r="O462" i="14"/>
  <c r="O463" i="14"/>
  <c r="O464" i="14"/>
  <c r="O465" i="14"/>
  <c r="O466" i="14"/>
  <c r="O467" i="14"/>
  <c r="O468" i="14"/>
  <c r="O469" i="14"/>
  <c r="O470" i="14"/>
  <c r="O471" i="14"/>
  <c r="O472" i="14"/>
  <c r="O473" i="14"/>
  <c r="O474" i="14"/>
  <c r="O475" i="14"/>
  <c r="O476" i="14"/>
  <c r="O477" i="14"/>
  <c r="O478" i="14"/>
  <c r="O479" i="14"/>
  <c r="O480" i="14"/>
  <c r="O481" i="14"/>
  <c r="O482" i="14"/>
  <c r="O483" i="14"/>
  <c r="O484" i="14"/>
  <c r="O485" i="14"/>
  <c r="O486" i="14"/>
  <c r="O487" i="14"/>
  <c r="O488" i="14"/>
  <c r="O489" i="14"/>
  <c r="O490" i="14"/>
  <c r="O491" i="14"/>
  <c r="O492" i="14"/>
  <c r="O493" i="14"/>
  <c r="O494" i="14"/>
  <c r="O495" i="14"/>
  <c r="O496" i="14"/>
  <c r="O497" i="14"/>
  <c r="O498" i="14"/>
  <c r="O499" i="14"/>
  <c r="O500" i="14"/>
  <c r="O501" i="14"/>
  <c r="O502" i="14"/>
  <c r="O503" i="14"/>
  <c r="O504" i="14"/>
  <c r="O505" i="14"/>
  <c r="O506" i="14"/>
  <c r="O507" i="14"/>
  <c r="O508" i="14"/>
  <c r="O509" i="14"/>
  <c r="O510" i="14"/>
  <c r="O511" i="14"/>
  <c r="O512" i="14"/>
  <c r="O513" i="14"/>
  <c r="O514" i="14"/>
  <c r="O515" i="14"/>
  <c r="O516" i="14"/>
  <c r="O517" i="14"/>
  <c r="O518" i="14"/>
  <c r="O519" i="14"/>
  <c r="O520" i="14"/>
  <c r="O521" i="14"/>
  <c r="O522" i="14"/>
  <c r="O523" i="14"/>
  <c r="O524" i="14"/>
  <c r="O525" i="14"/>
  <c r="O526" i="14"/>
  <c r="O527" i="14"/>
  <c r="O528" i="14"/>
  <c r="O529" i="14"/>
  <c r="O530" i="14"/>
  <c r="O531" i="14"/>
  <c r="O532" i="14"/>
  <c r="O533" i="14"/>
  <c r="O534" i="14"/>
  <c r="O535" i="14"/>
  <c r="O536" i="14"/>
  <c r="O537" i="14"/>
  <c r="O538" i="14"/>
  <c r="O539" i="14"/>
  <c r="O540" i="14"/>
  <c r="O541" i="14"/>
  <c r="O542" i="14"/>
  <c r="O543" i="14"/>
  <c r="O544" i="14"/>
  <c r="O545" i="14"/>
  <c r="O546" i="14"/>
  <c r="O547" i="14"/>
  <c r="O548" i="14"/>
  <c r="O549" i="14"/>
  <c r="O550" i="14"/>
  <c r="O551" i="14"/>
  <c r="O552" i="14"/>
  <c r="O553" i="14"/>
  <c r="O554" i="14"/>
  <c r="O555" i="14"/>
  <c r="O556" i="14"/>
  <c r="O557" i="14"/>
  <c r="O558" i="14"/>
  <c r="O559" i="14"/>
  <c r="O560" i="14"/>
  <c r="O561" i="14"/>
  <c r="O562" i="14"/>
  <c r="O563" i="14"/>
  <c r="O564" i="14"/>
  <c r="O565" i="14"/>
  <c r="O566" i="14"/>
  <c r="O567" i="14"/>
  <c r="O568" i="14"/>
  <c r="O569" i="14"/>
  <c r="O570" i="14"/>
  <c r="O571" i="14"/>
  <c r="O572" i="14"/>
  <c r="O573" i="14"/>
  <c r="O574" i="14"/>
  <c r="O575" i="14"/>
  <c r="O576" i="14"/>
  <c r="O577" i="14"/>
  <c r="O578" i="14"/>
  <c r="O579" i="14"/>
  <c r="O580" i="14"/>
  <c r="O581" i="14"/>
  <c r="O582" i="14"/>
  <c r="O583" i="14"/>
  <c r="O584" i="14"/>
  <c r="O585" i="14"/>
  <c r="O586" i="14"/>
  <c r="O587" i="14"/>
  <c r="O588" i="14"/>
  <c r="O589" i="14"/>
  <c r="O590" i="14"/>
  <c r="O591" i="14"/>
  <c r="O592" i="14"/>
  <c r="O593" i="14"/>
  <c r="O594" i="14"/>
  <c r="O595" i="14"/>
  <c r="O596" i="14"/>
  <c r="O597" i="14"/>
  <c r="O598" i="14"/>
  <c r="O599" i="14"/>
  <c r="O600" i="14"/>
  <c r="O601" i="14"/>
  <c r="O602" i="14"/>
  <c r="O603" i="14"/>
  <c r="O604" i="14"/>
  <c r="O605" i="14"/>
  <c r="O606" i="14"/>
  <c r="O607" i="14"/>
  <c r="O608" i="14"/>
  <c r="O609" i="14"/>
  <c r="O610" i="14"/>
  <c r="O611" i="14"/>
  <c r="O612" i="14"/>
  <c r="O613" i="14"/>
  <c r="O614" i="14"/>
  <c r="O615" i="14"/>
  <c r="O616" i="14"/>
  <c r="O617" i="14"/>
  <c r="O618" i="14"/>
  <c r="O619" i="14"/>
  <c r="O620" i="14"/>
  <c r="O621" i="14"/>
  <c r="O622" i="14"/>
  <c r="O623" i="14"/>
  <c r="O624" i="14"/>
  <c r="O625" i="14"/>
  <c r="O626" i="14"/>
  <c r="O627" i="14"/>
  <c r="O628" i="14"/>
  <c r="O629" i="14"/>
  <c r="O630" i="14"/>
  <c r="O631" i="14"/>
  <c r="O632" i="14"/>
  <c r="O633" i="14"/>
  <c r="O634" i="14"/>
  <c r="O635" i="14"/>
  <c r="O636" i="14"/>
  <c r="O637" i="14"/>
  <c r="O638" i="14"/>
  <c r="O639" i="14"/>
  <c r="O640" i="14"/>
  <c r="O641" i="14"/>
  <c r="O642" i="14"/>
  <c r="O643" i="14"/>
  <c r="O644" i="14"/>
  <c r="O645" i="14"/>
  <c r="O646" i="14"/>
  <c r="O647" i="14"/>
  <c r="O648" i="14"/>
  <c r="O649" i="14"/>
  <c r="O650" i="14"/>
  <c r="O651" i="14"/>
  <c r="O652" i="14"/>
  <c r="O653" i="14"/>
  <c r="O654" i="14"/>
  <c r="O655" i="14"/>
  <c r="O656" i="14"/>
  <c r="O657" i="14"/>
  <c r="O658" i="14"/>
  <c r="O659" i="14"/>
  <c r="O660" i="14"/>
  <c r="O661" i="14"/>
  <c r="O662" i="14"/>
  <c r="O663" i="14"/>
  <c r="O664" i="14"/>
  <c r="O665" i="14"/>
  <c r="O666" i="14"/>
  <c r="O667" i="14"/>
  <c r="O668" i="14"/>
  <c r="O669" i="14"/>
  <c r="O670" i="14"/>
  <c r="O671" i="14"/>
  <c r="O672" i="14"/>
  <c r="O673" i="14"/>
  <c r="O674" i="14"/>
  <c r="O675" i="14"/>
  <c r="O676" i="14"/>
  <c r="O677" i="14"/>
  <c r="O678" i="14"/>
  <c r="O679" i="14"/>
  <c r="O680" i="14"/>
  <c r="O681" i="14"/>
  <c r="O682" i="14"/>
  <c r="O683" i="14"/>
  <c r="O684" i="14"/>
  <c r="O685" i="14"/>
  <c r="O686" i="14"/>
  <c r="O687" i="14"/>
  <c r="O688" i="14"/>
  <c r="O689" i="14"/>
  <c r="O690" i="14"/>
  <c r="O691" i="14"/>
  <c r="O692" i="14"/>
  <c r="O693" i="14"/>
  <c r="O694" i="14"/>
  <c r="O695" i="14"/>
  <c r="O696" i="14"/>
  <c r="O697" i="14"/>
  <c r="O698" i="14"/>
  <c r="O699" i="14"/>
  <c r="O700" i="14"/>
  <c r="O701" i="14"/>
  <c r="O702" i="14"/>
  <c r="O703" i="14"/>
  <c r="O704" i="14"/>
  <c r="O705" i="14"/>
  <c r="O706" i="14"/>
  <c r="O707" i="14"/>
  <c r="O708" i="14"/>
  <c r="O709" i="14"/>
  <c r="O710" i="14"/>
  <c r="O711" i="14"/>
  <c r="O712" i="14"/>
  <c r="O713" i="14"/>
  <c r="O714" i="14"/>
  <c r="O715" i="14"/>
  <c r="O716" i="14"/>
  <c r="O717" i="14"/>
  <c r="O718" i="14"/>
  <c r="O719" i="14"/>
  <c r="O720" i="14"/>
  <c r="O721" i="14"/>
  <c r="O722" i="14"/>
  <c r="O723" i="14"/>
  <c r="O724" i="14"/>
  <c r="O725" i="14"/>
  <c r="O726" i="14"/>
  <c r="O727" i="14"/>
  <c r="O728" i="14"/>
  <c r="O729" i="14"/>
  <c r="O730" i="14"/>
  <c r="O731" i="14"/>
  <c r="O732" i="14"/>
  <c r="O733" i="14"/>
  <c r="O734" i="14"/>
  <c r="O735" i="14"/>
  <c r="O736" i="14"/>
  <c r="O737" i="14"/>
  <c r="O738" i="14"/>
  <c r="O739" i="14"/>
  <c r="O740" i="14"/>
  <c r="O741" i="14"/>
  <c r="O742" i="14"/>
  <c r="O743" i="14"/>
  <c r="O744" i="14"/>
  <c r="O745" i="14"/>
  <c r="O746" i="14"/>
  <c r="O747" i="14"/>
  <c r="O748" i="14"/>
  <c r="O749" i="14"/>
  <c r="O750" i="14"/>
  <c r="O751" i="14"/>
  <c r="O752" i="14"/>
  <c r="O753" i="14"/>
  <c r="O754" i="14"/>
  <c r="O755" i="14"/>
  <c r="O756" i="14"/>
  <c r="O757" i="14"/>
  <c r="O758" i="14"/>
  <c r="O759" i="14"/>
  <c r="O760" i="14"/>
  <c r="O761" i="14"/>
  <c r="O762" i="14"/>
  <c r="O763" i="14"/>
  <c r="O764" i="14"/>
  <c r="O765" i="14"/>
  <c r="O766" i="14"/>
  <c r="O767" i="14"/>
  <c r="O768" i="14"/>
  <c r="O769" i="14"/>
  <c r="O770" i="14"/>
  <c r="O771" i="14"/>
  <c r="O772" i="14"/>
  <c r="O773" i="14"/>
  <c r="O774" i="14"/>
  <c r="O775" i="14"/>
  <c r="O776" i="14"/>
  <c r="O777" i="14"/>
  <c r="O778" i="14"/>
  <c r="O779" i="14"/>
  <c r="O780" i="14"/>
  <c r="O781" i="14"/>
  <c r="O782" i="14"/>
  <c r="O783" i="14"/>
  <c r="O784" i="14"/>
  <c r="O785" i="14"/>
  <c r="O786" i="14"/>
  <c r="O787" i="14"/>
  <c r="O788" i="14"/>
  <c r="O789" i="14"/>
  <c r="O790" i="14"/>
  <c r="O791" i="14"/>
  <c r="O792" i="14"/>
  <c r="O793" i="14"/>
  <c r="O794" i="14"/>
  <c r="O795" i="14"/>
  <c r="O796" i="14"/>
  <c r="O797" i="14"/>
  <c r="O798" i="14"/>
  <c r="O799" i="14"/>
  <c r="O800" i="14"/>
  <c r="O801" i="14"/>
  <c r="O802" i="14"/>
  <c r="O803" i="14"/>
  <c r="O804" i="14"/>
  <c r="O805" i="14"/>
  <c r="O806" i="14"/>
  <c r="O807" i="14"/>
  <c r="O808" i="14"/>
  <c r="O809" i="14"/>
  <c r="O810" i="14"/>
  <c r="O811" i="14"/>
  <c r="O812" i="14"/>
  <c r="O813" i="14"/>
  <c r="O814" i="14"/>
  <c r="O815" i="14"/>
  <c r="O816" i="14"/>
  <c r="O817" i="14"/>
  <c r="O818" i="14"/>
  <c r="O819" i="14"/>
  <c r="O820" i="14"/>
  <c r="O821" i="14"/>
  <c r="O822" i="14"/>
  <c r="O823" i="14"/>
  <c r="O824" i="14"/>
  <c r="O825" i="14"/>
  <c r="O826" i="14"/>
  <c r="O827" i="14"/>
  <c r="O828" i="14"/>
  <c r="O829" i="14"/>
  <c r="O830" i="14"/>
  <c r="O831" i="14"/>
  <c r="O832" i="14"/>
  <c r="O833" i="14"/>
  <c r="O834" i="14"/>
  <c r="O835" i="14"/>
  <c r="O836" i="14"/>
  <c r="O837" i="14"/>
  <c r="O838" i="14"/>
  <c r="O839" i="14"/>
  <c r="O840" i="14"/>
  <c r="O841" i="14"/>
  <c r="O842" i="14"/>
  <c r="O843" i="14"/>
  <c r="O844" i="14"/>
  <c r="O845" i="14"/>
  <c r="O846" i="14"/>
  <c r="O847" i="14"/>
  <c r="O848" i="14"/>
  <c r="O849" i="14"/>
  <c r="O850" i="14"/>
  <c r="O851" i="14"/>
  <c r="O852" i="14"/>
  <c r="O853" i="14"/>
  <c r="O854" i="14"/>
  <c r="O855" i="14"/>
  <c r="O856" i="14"/>
  <c r="O857" i="14"/>
  <c r="O858" i="14"/>
  <c r="O859" i="14"/>
  <c r="O860" i="14"/>
  <c r="O861" i="14"/>
  <c r="O862" i="14"/>
  <c r="O863" i="14"/>
  <c r="O864" i="14"/>
  <c r="O865" i="14"/>
  <c r="O866" i="14"/>
  <c r="O867" i="14"/>
  <c r="O868" i="14"/>
  <c r="O869" i="14"/>
  <c r="O870" i="14"/>
  <c r="O871" i="14"/>
  <c r="O872" i="14"/>
  <c r="O873" i="14"/>
  <c r="O874" i="14"/>
  <c r="O875" i="14"/>
  <c r="O876" i="14"/>
  <c r="O877" i="14"/>
  <c r="O878" i="14"/>
  <c r="O879" i="14"/>
  <c r="O880" i="14"/>
  <c r="O881" i="14"/>
  <c r="O882" i="14"/>
  <c r="O883" i="14"/>
  <c r="O884" i="14"/>
  <c r="O885" i="14"/>
  <c r="O886" i="14"/>
  <c r="O887" i="14"/>
  <c r="O888" i="14"/>
  <c r="O889" i="14"/>
  <c r="O890" i="14"/>
  <c r="O891" i="14"/>
  <c r="O892" i="14"/>
  <c r="O893" i="14"/>
  <c r="O894" i="14"/>
  <c r="O895" i="14"/>
  <c r="O896" i="14"/>
  <c r="O897" i="14"/>
  <c r="O898" i="14"/>
  <c r="O899" i="14"/>
  <c r="O900" i="14"/>
  <c r="O901" i="14"/>
  <c r="O902" i="14"/>
  <c r="O903" i="14"/>
  <c r="O904" i="14"/>
  <c r="O905" i="14"/>
  <c r="O906" i="14"/>
  <c r="O907" i="14"/>
  <c r="O908" i="14"/>
  <c r="O909" i="14"/>
  <c r="O910" i="14"/>
  <c r="O911" i="14"/>
  <c r="O912" i="14"/>
  <c r="O913" i="14"/>
  <c r="O914" i="14"/>
  <c r="O915" i="14"/>
  <c r="O916" i="14"/>
  <c r="O917" i="14"/>
  <c r="O918" i="14"/>
  <c r="O919" i="14"/>
  <c r="O920" i="14"/>
  <c r="O921" i="14"/>
  <c r="O922" i="14"/>
  <c r="O923" i="14"/>
  <c r="O924" i="14"/>
  <c r="O925" i="14"/>
  <c r="O926" i="14"/>
  <c r="O927" i="14"/>
  <c r="O928" i="14"/>
  <c r="O929" i="14"/>
  <c r="O930" i="14"/>
  <c r="O931" i="14"/>
  <c r="O932" i="14"/>
  <c r="O933" i="14"/>
  <c r="O934" i="14"/>
  <c r="O935" i="14"/>
  <c r="O936" i="14"/>
  <c r="O937" i="14"/>
  <c r="O938" i="14"/>
  <c r="O939" i="14"/>
  <c r="O940" i="14"/>
  <c r="O941" i="14"/>
  <c r="O942" i="14"/>
  <c r="O943" i="14"/>
  <c r="O944" i="14"/>
  <c r="O945" i="14"/>
  <c r="O946" i="14"/>
  <c r="O947" i="14"/>
  <c r="O948" i="14"/>
  <c r="O949" i="14"/>
  <c r="O950" i="14"/>
  <c r="O951" i="14"/>
  <c r="O952" i="14"/>
  <c r="O953" i="14"/>
  <c r="O954" i="14"/>
  <c r="O955" i="14"/>
  <c r="O956" i="14"/>
  <c r="O957" i="14"/>
  <c r="O958" i="14"/>
  <c r="O959" i="14"/>
  <c r="O960" i="14"/>
  <c r="O961" i="14"/>
  <c r="O962" i="14"/>
  <c r="O963" i="14"/>
  <c r="O964" i="14"/>
  <c r="O965" i="14"/>
  <c r="O966" i="14"/>
  <c r="O967" i="14"/>
  <c r="O968" i="14"/>
  <c r="O969" i="14"/>
  <c r="O970" i="14"/>
  <c r="O971" i="14"/>
  <c r="O972" i="14"/>
  <c r="O973" i="14"/>
  <c r="O974" i="14"/>
  <c r="O975" i="14"/>
  <c r="O976" i="14"/>
  <c r="O977" i="14"/>
  <c r="O978" i="14"/>
  <c r="O979" i="14"/>
  <c r="O980" i="14"/>
  <c r="O981" i="14"/>
  <c r="O982" i="14"/>
  <c r="O983" i="14"/>
  <c r="O984" i="14"/>
  <c r="O985" i="14"/>
  <c r="O986" i="14"/>
  <c r="O987" i="14"/>
  <c r="O988" i="14"/>
  <c r="O989" i="14"/>
  <c r="O990" i="14"/>
  <c r="O991" i="14"/>
  <c r="O992" i="14"/>
  <c r="O993" i="14"/>
  <c r="O994" i="14"/>
  <c r="O995" i="14"/>
  <c r="O996" i="14"/>
  <c r="O997" i="14"/>
  <c r="O998" i="14"/>
  <c r="O999" i="14"/>
  <c r="O1000" i="14"/>
  <c r="O1001" i="14"/>
  <c r="O1002" i="14"/>
  <c r="O1003" i="14"/>
  <c r="O1004" i="14"/>
  <c r="O1005" i="14"/>
  <c r="O1006" i="14"/>
  <c r="O1007" i="14"/>
  <c r="O1008" i="14"/>
  <c r="O1009" i="14"/>
  <c r="O1010" i="14"/>
  <c r="O1011" i="14"/>
  <c r="O1012" i="14"/>
  <c r="O1013" i="14"/>
  <c r="O1014" i="14"/>
  <c r="O1015" i="14"/>
  <c r="O1016" i="14"/>
  <c r="O1017" i="14"/>
  <c r="O1018" i="14"/>
  <c r="O1019" i="14"/>
  <c r="O1020" i="14"/>
  <c r="O1021" i="14"/>
  <c r="O1022" i="14"/>
  <c r="O1023" i="14"/>
  <c r="O1024" i="14"/>
  <c r="O1025" i="14"/>
  <c r="O1026" i="14"/>
  <c r="O1027" i="14"/>
  <c r="O1028" i="14"/>
  <c r="O1029" i="14"/>
  <c r="O1030" i="14"/>
  <c r="O1031" i="14"/>
  <c r="O1032" i="14"/>
  <c r="O1033" i="14"/>
  <c r="O1034" i="14"/>
  <c r="O1035" i="14"/>
  <c r="O1036" i="14"/>
  <c r="O1037" i="14"/>
  <c r="O1038" i="14"/>
  <c r="O1039" i="14"/>
  <c r="O1040" i="14"/>
  <c r="O1041" i="14"/>
  <c r="O1042" i="14"/>
  <c r="O1043" i="14"/>
  <c r="O1044" i="14"/>
  <c r="O1045" i="14"/>
  <c r="O1046" i="14"/>
  <c r="O1047" i="14"/>
  <c r="O1048" i="14"/>
  <c r="O1049" i="14"/>
  <c r="O1050" i="14"/>
  <c r="O1051" i="14"/>
  <c r="O1052" i="14"/>
  <c r="O1053" i="14"/>
  <c r="O1054" i="14"/>
  <c r="O1055" i="14"/>
  <c r="O1056" i="14"/>
  <c r="O1057" i="14"/>
  <c r="O1058" i="14"/>
  <c r="O1059" i="14"/>
  <c r="O1060" i="14"/>
  <c r="O1061" i="14"/>
  <c r="O1062" i="14"/>
  <c r="O1063" i="14"/>
  <c r="O1064" i="14"/>
  <c r="O1065" i="14"/>
  <c r="O1066" i="14"/>
  <c r="O1067" i="14"/>
  <c r="O1068" i="14"/>
  <c r="O1069" i="14"/>
  <c r="O1070" i="14"/>
  <c r="O1071" i="14"/>
  <c r="O1072" i="14"/>
  <c r="O1073" i="14"/>
  <c r="O1074" i="14"/>
  <c r="O1075" i="14"/>
  <c r="O1076" i="14"/>
  <c r="O1077" i="14"/>
  <c r="O1078" i="14"/>
  <c r="O1079" i="14"/>
  <c r="O1080" i="14"/>
  <c r="O1081" i="14"/>
  <c r="O1082" i="14"/>
  <c r="O1083" i="14"/>
  <c r="O1084" i="14"/>
  <c r="O1085" i="14"/>
  <c r="O1086" i="14"/>
  <c r="O1087" i="14"/>
  <c r="O1088" i="14"/>
  <c r="O1089" i="14"/>
  <c r="O1090" i="14"/>
  <c r="O1091" i="14"/>
  <c r="O1092" i="14"/>
  <c r="O1093" i="14"/>
  <c r="O1094" i="14"/>
  <c r="O1095" i="14"/>
  <c r="O1096" i="14"/>
  <c r="O1097" i="14"/>
  <c r="O1098" i="14"/>
  <c r="O1099" i="14"/>
  <c r="O1100" i="14"/>
  <c r="O1101" i="14"/>
  <c r="O1102" i="14"/>
  <c r="O1103" i="14"/>
  <c r="O1104" i="14"/>
  <c r="O1105" i="14"/>
  <c r="O1106" i="14"/>
  <c r="O1107" i="14"/>
  <c r="O1108" i="14"/>
  <c r="O1109" i="14"/>
  <c r="O1110" i="14"/>
  <c r="O1111" i="14"/>
  <c r="O1112" i="14"/>
  <c r="O1113" i="14"/>
  <c r="O1114" i="14"/>
  <c r="O1115" i="14"/>
  <c r="O1116" i="14"/>
  <c r="O1117" i="14"/>
  <c r="O1118" i="14"/>
  <c r="O1119" i="14"/>
  <c r="O1120" i="14"/>
  <c r="O1121" i="14"/>
  <c r="O1122" i="14"/>
  <c r="O1123" i="14"/>
  <c r="O1124" i="14"/>
  <c r="O1125" i="14"/>
  <c r="O1126" i="14"/>
  <c r="O1127" i="14"/>
  <c r="O1128" i="14"/>
  <c r="O1129" i="14"/>
  <c r="O1130" i="14"/>
  <c r="O1131" i="14"/>
  <c r="O1132" i="14"/>
  <c r="O1133" i="14"/>
  <c r="O1134" i="14"/>
  <c r="O1135" i="14"/>
  <c r="O1136" i="14"/>
  <c r="O1137" i="14"/>
  <c r="O1138" i="14"/>
  <c r="O1139" i="14"/>
  <c r="O1140" i="14"/>
  <c r="O1141" i="14"/>
  <c r="O1142" i="14"/>
  <c r="O1143" i="14"/>
  <c r="O1144" i="14"/>
  <c r="O1145" i="14"/>
  <c r="O1146" i="14"/>
  <c r="O1147" i="14"/>
  <c r="O1148" i="14"/>
  <c r="O1149" i="14"/>
  <c r="O1150" i="14"/>
  <c r="O1151" i="14"/>
  <c r="O1152" i="14"/>
  <c r="O1153" i="14"/>
  <c r="O1154" i="14"/>
  <c r="O1155" i="14"/>
  <c r="O1156" i="14"/>
  <c r="O1157" i="14"/>
  <c r="O1158" i="14"/>
  <c r="O1159" i="14"/>
  <c r="O1160" i="14"/>
  <c r="O1161" i="14"/>
  <c r="O1162" i="14"/>
  <c r="O1163" i="14"/>
  <c r="O1164" i="14"/>
  <c r="O1165" i="14"/>
  <c r="O1166" i="14"/>
  <c r="O1167" i="14"/>
  <c r="O1168" i="14"/>
  <c r="O1169" i="14"/>
  <c r="O1170" i="14"/>
  <c r="O1171" i="14"/>
  <c r="O1172" i="14"/>
  <c r="O1173" i="14"/>
  <c r="O1174" i="14"/>
  <c r="O1175" i="14"/>
  <c r="O1176" i="14"/>
  <c r="O1177" i="14"/>
  <c r="O1178" i="14"/>
  <c r="O1179" i="14"/>
  <c r="O1180" i="14"/>
  <c r="O1181" i="14"/>
  <c r="O1182" i="14"/>
  <c r="O1183" i="14"/>
  <c r="O1184" i="14"/>
  <c r="O1185" i="14"/>
  <c r="O1186" i="14"/>
  <c r="O1187" i="14"/>
  <c r="O1188" i="14"/>
  <c r="O1189" i="14"/>
  <c r="O1190" i="14"/>
  <c r="O1191" i="14"/>
  <c r="O1192" i="14"/>
  <c r="O1193" i="14"/>
  <c r="O1194" i="14"/>
  <c r="O1195" i="14"/>
  <c r="O1196" i="14"/>
  <c r="O1197" i="14"/>
  <c r="O1198" i="14"/>
  <c r="O1199" i="14"/>
  <c r="O1200" i="14"/>
  <c r="O1201" i="14"/>
  <c r="O1202" i="14"/>
  <c r="O1203" i="14"/>
  <c r="O1204" i="14"/>
  <c r="O1205" i="14"/>
  <c r="O1206" i="14"/>
  <c r="O1207" i="14"/>
  <c r="O1208" i="14"/>
  <c r="O1209" i="14"/>
  <c r="O1210" i="14"/>
  <c r="O1211" i="14"/>
  <c r="O1212" i="14"/>
  <c r="O1213" i="14"/>
  <c r="O1214" i="14"/>
  <c r="O1215" i="14"/>
  <c r="O1216" i="14"/>
  <c r="O1217" i="14"/>
  <c r="O1218" i="14"/>
  <c r="O1219" i="14"/>
  <c r="O1220" i="14"/>
  <c r="O1221" i="14"/>
  <c r="O1222" i="14"/>
  <c r="O1223" i="14"/>
  <c r="O1224" i="14"/>
  <c r="O1225" i="14"/>
  <c r="O1226" i="14"/>
  <c r="O1227" i="14"/>
  <c r="O1228" i="14"/>
  <c r="O1229" i="14"/>
  <c r="O1230" i="14"/>
  <c r="O1231" i="14"/>
  <c r="O1232" i="14"/>
  <c r="O1233" i="14"/>
  <c r="O1234" i="14"/>
  <c r="O1235" i="14"/>
  <c r="O1236" i="14"/>
  <c r="O1237" i="14"/>
  <c r="O1238" i="14"/>
  <c r="O1239" i="14"/>
  <c r="O1240" i="14"/>
  <c r="O1241" i="14"/>
  <c r="O1242" i="14"/>
  <c r="O1243" i="14"/>
  <c r="O1244" i="14"/>
  <c r="O1245" i="14"/>
  <c r="O1246" i="14"/>
  <c r="O1247" i="14"/>
  <c r="O1248" i="14"/>
  <c r="O1249" i="14"/>
  <c r="O1250" i="14"/>
  <c r="O1251" i="14"/>
  <c r="O1252" i="14"/>
  <c r="O1253" i="14"/>
  <c r="O1254" i="14"/>
  <c r="O1255" i="14"/>
  <c r="O1256" i="14"/>
  <c r="O1257" i="14"/>
  <c r="O1258" i="14"/>
  <c r="O1259" i="14"/>
  <c r="O1260" i="14"/>
  <c r="O1261" i="14"/>
  <c r="O1262" i="14"/>
  <c r="O1263" i="14"/>
  <c r="O1264" i="14"/>
  <c r="O1265" i="14"/>
  <c r="O1266" i="14"/>
  <c r="O1267" i="14"/>
  <c r="O1268" i="14"/>
  <c r="O1269" i="14"/>
  <c r="O1270" i="14"/>
  <c r="O1271" i="14"/>
  <c r="O1272" i="14"/>
  <c r="O1273" i="14"/>
  <c r="O1274" i="14"/>
  <c r="O1275" i="14"/>
  <c r="O1276" i="14"/>
  <c r="O1277" i="14"/>
  <c r="O1278" i="14"/>
  <c r="O1279" i="14"/>
  <c r="O1280" i="14"/>
  <c r="O1281" i="14"/>
  <c r="O1282" i="14"/>
  <c r="O1283" i="14"/>
  <c r="O1284" i="14"/>
  <c r="O1285" i="14"/>
  <c r="O1286" i="14"/>
  <c r="O1287" i="14"/>
  <c r="O1288" i="14"/>
  <c r="O1289" i="14"/>
  <c r="O1290" i="14"/>
  <c r="O1291" i="14"/>
  <c r="O1292" i="14"/>
  <c r="O1293" i="14"/>
  <c r="O1294" i="14"/>
  <c r="O1295" i="14"/>
  <c r="O1296" i="14"/>
  <c r="O1297" i="14"/>
  <c r="O1298" i="14"/>
  <c r="O1299" i="14"/>
  <c r="O1300" i="14"/>
  <c r="O1301" i="14"/>
  <c r="O1302" i="14"/>
  <c r="O1303" i="14"/>
  <c r="O1304" i="14"/>
  <c r="O1305" i="14"/>
  <c r="O1306" i="14"/>
  <c r="O1307" i="14"/>
  <c r="O1308" i="14"/>
  <c r="O1309" i="14"/>
  <c r="O1310" i="14"/>
  <c r="O1311" i="14"/>
  <c r="O1312" i="14"/>
  <c r="O1313" i="14"/>
  <c r="O1314" i="14"/>
  <c r="O1315" i="14"/>
  <c r="O1316" i="14"/>
  <c r="O1317" i="14"/>
  <c r="O1318" i="14"/>
  <c r="O1319" i="14"/>
  <c r="O1320" i="14"/>
  <c r="O1321" i="14"/>
  <c r="O1322" i="14"/>
  <c r="O1323" i="14"/>
  <c r="O1324" i="14"/>
  <c r="O1325" i="14"/>
  <c r="O1326" i="14"/>
  <c r="O1327" i="14"/>
  <c r="O1328" i="14"/>
  <c r="O1329" i="14"/>
  <c r="O1330" i="14"/>
  <c r="O1331" i="14"/>
  <c r="O1332" i="14"/>
  <c r="O1333" i="14"/>
  <c r="O1334" i="14"/>
  <c r="O1335" i="14"/>
  <c r="O1336" i="14"/>
  <c r="O1337" i="14"/>
  <c r="O1338" i="14"/>
  <c r="O1339" i="14"/>
  <c r="O1340" i="14"/>
  <c r="O1341" i="14"/>
  <c r="O1342" i="14"/>
  <c r="O1343" i="14"/>
  <c r="O1344" i="14"/>
  <c r="O1345" i="14"/>
  <c r="O1346" i="14"/>
  <c r="O1347" i="14"/>
  <c r="O1348" i="14"/>
  <c r="O1349" i="14"/>
  <c r="O1350" i="14"/>
  <c r="O1351" i="14"/>
  <c r="O1352" i="14"/>
  <c r="O1353" i="14"/>
  <c r="O1354" i="14"/>
  <c r="O1355" i="14"/>
  <c r="O1356" i="14"/>
  <c r="O1357" i="14"/>
  <c r="O1358" i="14"/>
  <c r="O1359" i="14"/>
  <c r="O1360" i="14"/>
  <c r="O1361" i="14"/>
  <c r="O1362" i="14"/>
  <c r="O1363" i="14"/>
  <c r="O1364" i="14"/>
  <c r="O1365" i="14"/>
  <c r="O1366" i="14"/>
  <c r="O1367" i="14"/>
  <c r="O1368" i="14"/>
  <c r="O1369" i="14"/>
  <c r="O1370" i="14"/>
  <c r="O1371" i="14"/>
  <c r="O1372" i="14"/>
  <c r="O1373" i="14"/>
  <c r="O1374" i="14"/>
  <c r="O1375" i="14"/>
  <c r="O1376" i="14"/>
  <c r="O1377" i="14"/>
  <c r="O1378" i="14"/>
  <c r="O1379" i="14"/>
  <c r="O1380" i="14"/>
  <c r="O1381" i="14"/>
  <c r="O1382" i="14"/>
  <c r="O1383" i="14"/>
  <c r="O1384" i="14"/>
  <c r="O1385" i="14"/>
  <c r="O1386" i="14"/>
  <c r="O1387" i="14"/>
  <c r="O1388" i="14"/>
  <c r="O1389" i="14"/>
  <c r="O1390" i="14"/>
  <c r="O1391" i="14"/>
  <c r="O1392" i="14"/>
  <c r="O1393" i="14"/>
  <c r="O1394" i="14"/>
  <c r="O1395" i="14"/>
  <c r="O1396" i="14"/>
  <c r="O1397" i="14"/>
  <c r="O1398" i="14"/>
  <c r="O1399" i="14"/>
  <c r="O1400" i="14"/>
  <c r="O1401" i="14"/>
  <c r="O1402" i="14"/>
  <c r="O1403" i="14"/>
  <c r="O1404" i="14"/>
  <c r="O1405" i="14"/>
  <c r="O1406" i="14"/>
  <c r="O1407" i="14"/>
  <c r="O1408" i="14"/>
  <c r="O1409" i="14"/>
  <c r="O1410" i="14"/>
  <c r="O1411" i="14"/>
  <c r="O1412" i="14"/>
  <c r="O1413" i="14"/>
  <c r="O1414" i="14"/>
  <c r="O1415" i="14"/>
  <c r="O1416" i="14"/>
  <c r="O1417" i="14"/>
  <c r="O1418" i="14"/>
  <c r="O1419" i="14"/>
  <c r="O1420" i="14"/>
  <c r="O1421" i="14"/>
  <c r="O1422" i="14"/>
  <c r="O1423" i="14"/>
  <c r="O1424" i="14"/>
  <c r="O1425" i="14"/>
  <c r="O1426" i="14"/>
  <c r="O1427" i="14"/>
  <c r="O1428" i="14"/>
  <c r="O1429" i="14"/>
  <c r="O1430" i="14"/>
  <c r="O1431" i="14"/>
  <c r="O1432" i="14"/>
  <c r="O1433" i="14"/>
  <c r="O1434" i="14"/>
  <c r="O1435" i="14"/>
  <c r="O1436" i="14"/>
  <c r="O1437" i="14"/>
  <c r="O1438" i="14"/>
  <c r="O1439" i="14"/>
  <c r="O1440" i="14"/>
  <c r="O1441" i="14"/>
  <c r="O1442" i="14"/>
  <c r="O1443" i="14"/>
  <c r="O1444" i="14"/>
  <c r="O1445" i="14"/>
  <c r="O1446" i="14"/>
  <c r="O1447" i="14"/>
  <c r="O1448" i="14"/>
  <c r="O1449" i="14"/>
  <c r="O1450" i="14"/>
  <c r="O1451" i="14"/>
  <c r="O1452" i="14"/>
  <c r="O1453" i="14"/>
  <c r="O1454" i="14"/>
  <c r="O1455" i="14"/>
  <c r="O1456" i="14"/>
  <c r="O1457" i="14"/>
  <c r="O1458" i="14"/>
  <c r="O1459" i="14"/>
  <c r="O1460" i="14"/>
  <c r="O1461" i="14"/>
  <c r="O1462" i="14"/>
  <c r="O1463" i="14"/>
  <c r="O1464" i="14"/>
  <c r="O1465" i="14"/>
  <c r="O1466" i="14"/>
  <c r="O1467" i="14"/>
  <c r="O1468" i="14"/>
  <c r="O1469" i="14"/>
  <c r="O1470" i="14"/>
  <c r="O1471" i="14"/>
  <c r="O1472" i="14"/>
  <c r="O1473" i="14"/>
  <c r="O1474" i="14"/>
  <c r="O1475" i="14"/>
  <c r="O1476" i="14"/>
  <c r="O1477" i="14"/>
  <c r="O1478" i="14"/>
  <c r="O1479" i="14"/>
  <c r="O1480" i="14"/>
  <c r="O1481" i="14"/>
  <c r="O1482" i="14"/>
  <c r="O1483" i="14"/>
  <c r="O1484" i="14"/>
  <c r="O1485" i="14"/>
  <c r="O1486" i="14"/>
  <c r="O1487" i="14"/>
  <c r="O1488" i="14"/>
  <c r="O1489" i="14"/>
  <c r="O1490" i="14"/>
  <c r="O1491" i="14"/>
  <c r="O1492" i="14"/>
  <c r="O1493" i="14"/>
  <c r="O1494" i="14"/>
  <c r="O1495" i="14"/>
  <c r="O1496" i="14"/>
  <c r="O1497" i="14"/>
  <c r="O1498" i="14"/>
  <c r="O1499" i="14"/>
  <c r="O1500" i="14"/>
  <c r="O1501" i="14"/>
  <c r="O1502" i="14"/>
  <c r="O1503" i="14"/>
  <c r="O1504" i="14"/>
  <c r="O1505" i="14"/>
  <c r="O1506" i="14"/>
  <c r="O1507" i="14"/>
  <c r="O1508" i="14"/>
  <c r="O1509" i="14"/>
  <c r="O1510" i="14"/>
  <c r="O1511" i="14"/>
  <c r="O1512" i="14"/>
  <c r="O1513" i="14"/>
  <c r="O1514" i="14"/>
  <c r="O1515" i="14"/>
  <c r="O1516" i="14"/>
  <c r="O1517" i="14"/>
  <c r="O1518" i="14"/>
  <c r="O1519" i="14"/>
  <c r="O1520" i="14"/>
  <c r="O1521" i="14"/>
  <c r="O1522" i="14"/>
  <c r="O1523" i="14"/>
  <c r="O1524" i="14"/>
  <c r="O1525" i="14"/>
  <c r="O1526" i="14"/>
  <c r="O1527" i="14"/>
  <c r="O1528" i="14"/>
  <c r="O1529" i="14"/>
  <c r="O1530" i="14"/>
  <c r="O1531" i="14"/>
  <c r="O1532" i="14"/>
  <c r="O1533" i="14"/>
  <c r="O1534" i="14"/>
  <c r="O1535" i="14"/>
  <c r="O1536" i="14"/>
  <c r="O1537" i="14"/>
  <c r="O1538" i="14"/>
  <c r="O1539" i="14"/>
  <c r="O1540" i="14"/>
  <c r="O1541" i="14"/>
  <c r="O1542" i="14"/>
  <c r="O1543" i="14"/>
  <c r="O1544" i="14"/>
  <c r="O1545" i="14"/>
  <c r="O1546" i="14"/>
  <c r="O1547" i="14"/>
  <c r="O1548" i="14"/>
  <c r="O1549" i="14"/>
  <c r="O1550" i="14"/>
  <c r="O1551" i="14"/>
  <c r="O1552" i="14"/>
  <c r="O1553" i="14"/>
  <c r="O1554" i="14"/>
  <c r="O1555" i="14"/>
  <c r="O1556" i="14"/>
  <c r="O1557" i="14"/>
  <c r="O1558" i="14"/>
  <c r="O1559" i="14"/>
  <c r="O1560" i="14"/>
  <c r="O1561" i="14"/>
  <c r="O1562" i="14"/>
  <c r="O1563" i="14"/>
  <c r="O1564" i="14"/>
  <c r="O1565" i="14"/>
  <c r="O1566" i="14"/>
  <c r="O1567" i="14"/>
  <c r="O1568" i="14"/>
  <c r="O1569" i="14"/>
  <c r="O1570" i="14"/>
  <c r="O1571" i="14"/>
  <c r="O1572" i="14"/>
  <c r="O1573" i="14"/>
  <c r="O1574" i="14"/>
  <c r="O1575" i="14"/>
  <c r="O1576" i="14"/>
  <c r="O1577" i="14"/>
  <c r="O1578" i="14"/>
  <c r="O1579" i="14"/>
  <c r="O1580" i="14"/>
  <c r="O1581" i="14"/>
  <c r="O1582" i="14"/>
  <c r="O1583" i="14"/>
  <c r="O1584" i="14"/>
  <c r="O1585" i="14"/>
  <c r="O1586" i="14"/>
  <c r="O1587" i="14"/>
  <c r="O1588" i="14"/>
  <c r="O1589" i="14"/>
  <c r="O1590" i="14"/>
  <c r="O1591" i="14"/>
  <c r="O1592" i="14"/>
  <c r="O1593" i="14"/>
  <c r="O1594" i="14"/>
  <c r="O1595" i="14"/>
  <c r="O1596" i="14"/>
  <c r="O1597" i="14"/>
  <c r="O1598" i="14"/>
  <c r="O1599" i="14"/>
  <c r="O1600" i="14"/>
  <c r="O1601" i="14"/>
  <c r="O1602" i="14"/>
  <c r="O1603" i="14"/>
  <c r="O1604" i="14"/>
  <c r="O1605" i="14"/>
  <c r="O1606" i="14"/>
  <c r="O1607" i="14"/>
  <c r="O1608" i="14"/>
  <c r="O1609" i="14"/>
  <c r="O1610" i="14"/>
  <c r="O1611" i="14"/>
  <c r="O1612" i="14"/>
  <c r="O1613" i="14"/>
  <c r="O1614" i="14"/>
  <c r="O1615" i="14"/>
  <c r="O1616" i="14"/>
  <c r="O1617" i="14"/>
  <c r="O1618" i="14"/>
  <c r="O1619" i="14"/>
  <c r="O1620" i="14"/>
  <c r="O1621" i="14"/>
  <c r="O1622" i="14"/>
  <c r="O1623" i="14"/>
  <c r="O1624" i="14"/>
  <c r="O1625" i="14"/>
  <c r="O1626" i="14"/>
  <c r="O1627" i="14"/>
  <c r="O1628" i="14"/>
  <c r="O1629" i="14"/>
  <c r="O1630" i="14"/>
  <c r="O1631" i="14"/>
  <c r="O1632" i="14"/>
  <c r="O1633" i="14"/>
  <c r="O1634" i="14"/>
  <c r="O1635" i="14"/>
  <c r="O1636" i="14"/>
  <c r="O1637" i="14"/>
  <c r="O1638" i="14"/>
  <c r="O1639" i="14"/>
  <c r="O1640" i="14"/>
  <c r="O1641" i="14"/>
  <c r="O1642" i="14"/>
  <c r="O1643" i="14"/>
  <c r="O1644" i="14"/>
  <c r="O1645" i="14"/>
  <c r="O1646" i="14"/>
  <c r="O1647" i="14"/>
  <c r="O1648" i="14"/>
  <c r="O1649" i="14"/>
  <c r="O1650" i="14"/>
  <c r="O1651" i="14"/>
  <c r="O1652" i="14"/>
  <c r="O1653" i="14"/>
  <c r="O1654" i="14"/>
  <c r="O1655" i="14"/>
  <c r="O1656" i="14"/>
  <c r="O1657" i="14"/>
  <c r="O1658" i="14"/>
  <c r="O1659" i="14"/>
  <c r="O1660" i="14"/>
  <c r="O1661" i="14"/>
  <c r="O1662" i="14"/>
  <c r="O1663" i="14"/>
  <c r="O1664" i="14"/>
  <c r="O1665" i="14"/>
  <c r="O1666" i="14"/>
  <c r="O1667" i="14"/>
  <c r="O1668" i="14"/>
  <c r="O1669" i="14"/>
  <c r="O1670" i="14"/>
  <c r="O1671" i="14"/>
  <c r="O1672" i="14"/>
  <c r="O1673" i="14"/>
  <c r="O1674" i="14"/>
  <c r="O1675" i="14"/>
  <c r="O1676" i="14"/>
  <c r="O1677" i="14"/>
  <c r="O1678" i="14"/>
  <c r="O1679" i="14"/>
  <c r="O1680" i="14"/>
  <c r="O1681" i="14"/>
  <c r="O1682" i="14"/>
  <c r="O1683" i="14"/>
  <c r="O1684" i="14"/>
  <c r="O1685" i="14"/>
  <c r="O1686" i="14"/>
  <c r="O1687" i="14"/>
  <c r="O1688" i="14"/>
  <c r="O1689" i="14"/>
  <c r="O1690" i="14"/>
  <c r="O1691" i="14"/>
  <c r="O1692" i="14"/>
  <c r="O1693" i="14"/>
  <c r="O1694" i="14"/>
  <c r="O1695" i="14"/>
  <c r="O1696" i="14"/>
  <c r="O1697" i="14"/>
  <c r="O1698" i="14"/>
  <c r="O1699" i="14"/>
  <c r="O1700" i="14"/>
  <c r="O1701" i="14"/>
  <c r="O1702" i="14"/>
  <c r="O1703" i="14"/>
  <c r="O1704" i="14"/>
  <c r="O1705" i="14"/>
  <c r="O1706" i="14"/>
  <c r="O1707" i="14"/>
  <c r="O1708" i="14"/>
  <c r="O1709" i="14"/>
  <c r="O1710" i="14"/>
  <c r="O1711" i="14"/>
  <c r="O1712" i="14"/>
  <c r="O1713" i="14"/>
  <c r="O1714" i="14"/>
  <c r="O1715" i="14"/>
  <c r="O1716" i="14"/>
  <c r="O1717" i="14"/>
  <c r="O1718" i="14"/>
  <c r="O1719" i="14"/>
  <c r="O1720" i="14"/>
  <c r="O1721" i="14"/>
  <c r="O1722" i="14"/>
  <c r="O1723" i="14"/>
  <c r="O1724" i="14"/>
  <c r="O1725" i="14"/>
  <c r="O1726" i="14"/>
  <c r="O1727" i="14"/>
  <c r="O1728" i="14"/>
  <c r="O1729" i="14"/>
  <c r="O1730" i="14"/>
  <c r="O1731" i="14"/>
  <c r="O1732" i="14"/>
  <c r="O1733" i="14"/>
  <c r="O1734" i="14"/>
  <c r="O1735" i="14"/>
  <c r="O1736" i="14"/>
  <c r="O1737" i="14"/>
  <c r="O1738" i="14"/>
  <c r="O1739" i="14"/>
  <c r="O1740" i="14"/>
  <c r="O1741" i="14"/>
  <c r="O1742" i="14"/>
  <c r="O1743" i="14"/>
  <c r="O1744" i="14"/>
  <c r="O1745" i="14"/>
  <c r="O1746" i="14"/>
  <c r="O1747" i="14"/>
  <c r="O1748" i="14"/>
  <c r="O1749" i="14"/>
  <c r="O1750" i="14"/>
  <c r="O1751" i="14"/>
  <c r="O1752" i="14"/>
  <c r="O1753" i="14"/>
  <c r="O1754" i="14"/>
  <c r="O1755" i="14"/>
  <c r="O1756" i="14"/>
  <c r="O1757" i="14"/>
  <c r="O1758" i="14"/>
  <c r="O1759" i="14"/>
  <c r="O1760" i="14"/>
  <c r="O1761" i="14"/>
  <c r="O1762" i="14"/>
  <c r="O1763" i="14"/>
  <c r="O1764" i="14"/>
  <c r="O1765" i="14"/>
  <c r="O1766" i="14"/>
  <c r="O1767" i="14"/>
  <c r="O1768" i="14"/>
  <c r="O1769" i="14"/>
  <c r="O1770" i="14"/>
  <c r="O1771" i="14"/>
  <c r="O1772" i="14"/>
  <c r="O1773" i="14"/>
  <c r="O1774" i="14"/>
  <c r="O1775" i="14"/>
  <c r="O1776" i="14"/>
  <c r="O1777" i="14"/>
  <c r="O1778" i="14"/>
  <c r="O1779" i="14"/>
  <c r="O1780" i="14"/>
  <c r="O1781" i="14"/>
  <c r="O1782" i="14"/>
  <c r="O1783" i="14"/>
  <c r="O1784" i="14"/>
  <c r="O1785" i="14"/>
  <c r="O1786" i="14"/>
  <c r="O1787" i="14"/>
  <c r="O1788" i="14"/>
  <c r="O1789" i="14"/>
  <c r="O1790" i="14"/>
  <c r="O1791" i="14"/>
  <c r="O1792" i="14"/>
  <c r="O1793" i="14"/>
  <c r="O1794" i="14"/>
  <c r="O1795" i="14"/>
  <c r="O1796" i="14"/>
  <c r="O1797" i="14"/>
  <c r="O1798" i="14"/>
  <c r="O1799" i="14"/>
  <c r="O1800" i="14"/>
  <c r="O1801" i="14"/>
  <c r="O1802" i="14"/>
  <c r="O1803" i="14"/>
  <c r="O1804" i="14"/>
  <c r="O1805" i="14"/>
  <c r="O1806" i="14"/>
  <c r="O1807" i="14"/>
  <c r="O1808" i="14"/>
  <c r="O1809" i="14"/>
  <c r="O1810" i="14"/>
  <c r="O1811" i="14"/>
  <c r="O1812" i="14"/>
  <c r="O1813" i="14"/>
  <c r="O1814" i="14"/>
  <c r="O1815" i="14"/>
  <c r="O1816" i="14"/>
  <c r="O1817" i="14"/>
  <c r="O1818" i="14"/>
  <c r="O1819" i="14"/>
  <c r="O1820" i="14"/>
  <c r="O1821" i="14"/>
  <c r="O1822" i="14"/>
  <c r="O1823" i="14"/>
  <c r="O1824" i="14"/>
  <c r="O1825" i="14"/>
  <c r="O1826" i="14"/>
  <c r="O1827" i="14"/>
  <c r="O1828" i="14"/>
  <c r="O1829" i="14"/>
  <c r="O1830" i="14"/>
  <c r="O1831" i="14"/>
  <c r="O1832" i="14"/>
  <c r="O1833" i="14"/>
  <c r="O1834" i="14"/>
  <c r="O1835" i="14"/>
  <c r="O1836" i="14"/>
  <c r="O1837" i="14"/>
  <c r="O1838" i="14"/>
  <c r="O1839" i="14"/>
  <c r="O1840" i="14"/>
  <c r="O1841" i="14"/>
  <c r="O1842" i="14"/>
  <c r="O1843" i="14"/>
  <c r="O1844" i="14"/>
  <c r="O1845" i="14"/>
  <c r="O1846" i="14"/>
  <c r="O1847" i="14"/>
  <c r="O1848" i="14"/>
  <c r="O1849" i="14"/>
  <c r="O1850" i="14"/>
  <c r="O1851" i="14"/>
  <c r="O1852" i="14"/>
  <c r="O1853" i="14"/>
  <c r="O1854" i="14"/>
  <c r="O1855" i="14"/>
  <c r="O1856" i="14"/>
  <c r="O1857" i="14"/>
  <c r="O1858" i="14"/>
  <c r="O1859" i="14"/>
  <c r="O1860" i="14"/>
  <c r="O1861" i="14"/>
  <c r="O1862" i="14"/>
  <c r="O1863" i="14"/>
  <c r="O1864" i="14"/>
  <c r="O1865" i="14"/>
  <c r="O1866" i="14"/>
  <c r="O1867" i="14"/>
  <c r="O1868" i="14"/>
  <c r="O1869" i="14"/>
  <c r="O1870" i="14"/>
  <c r="O1871" i="14"/>
  <c r="O1872" i="14"/>
  <c r="O1873" i="14"/>
  <c r="O1874" i="14"/>
  <c r="O1875" i="14"/>
  <c r="O1876" i="14"/>
  <c r="O1877" i="14"/>
  <c r="O1878" i="14"/>
  <c r="O1879" i="14"/>
  <c r="O1880" i="14"/>
  <c r="O1881" i="14"/>
  <c r="O1882" i="14"/>
  <c r="O1883" i="14"/>
  <c r="O1884" i="14"/>
  <c r="O1885" i="14"/>
  <c r="O1886" i="14"/>
  <c r="O1887" i="14"/>
  <c r="O1888" i="14"/>
  <c r="O1889" i="14"/>
  <c r="O1890" i="14"/>
  <c r="O1891" i="14"/>
  <c r="O1892" i="14"/>
  <c r="O1893" i="14"/>
  <c r="O1894" i="14"/>
  <c r="O1895" i="14"/>
  <c r="O1896" i="14"/>
  <c r="O1897" i="14"/>
  <c r="O1898" i="14"/>
  <c r="O1899" i="14"/>
  <c r="O1900" i="14"/>
  <c r="O1901" i="14"/>
  <c r="O1902" i="14"/>
  <c r="O1903" i="14"/>
  <c r="O1904" i="14"/>
  <c r="O1905" i="14"/>
  <c r="O1906" i="14"/>
  <c r="O1907" i="14"/>
  <c r="O1908" i="14"/>
  <c r="O1909" i="14"/>
  <c r="O1910" i="14"/>
  <c r="O1911" i="14"/>
  <c r="O1912" i="14"/>
  <c r="O1913" i="14"/>
  <c r="O1914" i="14"/>
  <c r="O1915" i="14"/>
  <c r="O1916" i="14"/>
  <c r="O1917" i="14"/>
  <c r="O1918" i="14"/>
  <c r="O1919" i="14"/>
  <c r="O1920" i="14"/>
  <c r="O1921" i="14"/>
  <c r="O1922" i="14"/>
  <c r="O1923" i="14"/>
  <c r="O1924" i="14"/>
  <c r="O1925" i="14"/>
  <c r="O1926" i="14"/>
  <c r="O1927" i="14"/>
  <c r="O1928" i="14"/>
  <c r="O1929" i="14"/>
  <c r="O1930" i="14"/>
  <c r="O1931" i="14"/>
  <c r="O1932" i="14"/>
  <c r="O1933" i="14"/>
  <c r="O1934" i="14"/>
  <c r="O1935" i="14"/>
  <c r="O1936" i="14"/>
  <c r="O1937" i="14"/>
  <c r="O1938" i="14"/>
  <c r="O1939" i="14"/>
  <c r="O1940" i="14"/>
  <c r="O1941" i="14"/>
  <c r="O1942" i="14"/>
  <c r="O1943" i="14"/>
  <c r="O1944" i="14"/>
  <c r="O1945" i="14"/>
  <c r="O1946" i="14"/>
  <c r="O1947" i="14"/>
  <c r="O1948" i="14"/>
  <c r="O1949" i="14"/>
  <c r="O1950" i="14"/>
  <c r="O1951" i="14"/>
  <c r="O1952" i="14"/>
  <c r="O1953" i="14"/>
  <c r="O1954" i="14"/>
  <c r="O1955" i="14"/>
  <c r="O1956" i="14"/>
  <c r="O1957" i="14"/>
  <c r="O1958" i="14"/>
  <c r="O1959" i="14"/>
  <c r="O1960" i="14"/>
  <c r="O1961" i="14"/>
  <c r="O1962" i="14"/>
  <c r="O1963" i="14"/>
  <c r="O1964" i="14"/>
  <c r="O1965" i="14"/>
  <c r="O1966" i="14"/>
  <c r="O1967" i="14"/>
  <c r="O1968" i="14"/>
  <c r="O1969" i="14"/>
  <c r="O1970" i="14"/>
  <c r="O1971" i="14"/>
  <c r="O1972" i="14"/>
  <c r="O1973" i="14"/>
  <c r="O1974" i="14"/>
  <c r="O1975" i="14"/>
  <c r="O1976" i="14"/>
  <c r="O1977" i="14"/>
  <c r="O1978" i="14"/>
  <c r="O1979" i="14"/>
  <c r="O1980" i="14"/>
  <c r="O1981" i="14"/>
  <c r="O1982" i="14"/>
  <c r="O1983" i="14"/>
  <c r="O1984" i="14"/>
  <c r="O1985" i="14"/>
  <c r="O1986" i="14"/>
  <c r="O1987" i="14"/>
  <c r="O1988" i="14"/>
  <c r="O1989" i="14"/>
  <c r="O1990" i="14"/>
  <c r="O1991" i="14"/>
  <c r="O1992" i="14"/>
  <c r="O1993" i="14"/>
  <c r="O1994" i="14"/>
  <c r="O1995" i="14"/>
  <c r="O1996" i="14"/>
  <c r="O1997" i="14"/>
  <c r="O1998" i="14"/>
  <c r="O1999" i="14"/>
  <c r="O2000" i="14"/>
  <c r="O2001" i="14"/>
  <c r="O2002" i="14"/>
  <c r="O2003" i="14"/>
  <c r="O2004" i="14"/>
  <c r="O2005" i="14"/>
  <c r="O2006" i="14"/>
  <c r="O2007" i="14"/>
  <c r="O2008" i="14"/>
  <c r="O2009" i="14"/>
  <c r="O2010" i="14"/>
  <c r="O2011" i="14"/>
  <c r="O2012" i="14"/>
  <c r="O2013" i="14"/>
  <c r="O2014" i="14"/>
  <c r="O2015" i="14"/>
  <c r="O2016" i="14"/>
  <c r="O2017" i="14"/>
  <c r="O2018" i="14"/>
  <c r="O2019" i="14"/>
  <c r="O2020" i="14"/>
  <c r="O2021" i="14"/>
  <c r="O2022" i="14"/>
  <c r="O2023" i="14"/>
  <c r="O2024" i="14"/>
  <c r="O2025" i="14"/>
  <c r="O2026" i="14"/>
  <c r="O2027" i="14"/>
  <c r="O2028" i="14"/>
  <c r="O2029" i="14"/>
  <c r="O2030" i="14"/>
  <c r="O2031" i="14"/>
  <c r="O2032" i="14"/>
  <c r="O2033" i="14"/>
  <c r="O2034" i="14"/>
  <c r="O2035" i="14"/>
  <c r="O2036" i="14"/>
  <c r="O2037" i="14"/>
  <c r="O2038" i="14"/>
  <c r="O2039" i="14"/>
  <c r="O2040" i="14"/>
  <c r="O2041" i="14"/>
  <c r="O2042" i="14"/>
  <c r="O2043" i="14"/>
  <c r="O2044" i="14"/>
  <c r="O2045" i="14"/>
  <c r="O2046" i="14"/>
  <c r="O2047" i="14"/>
  <c r="O2048" i="14"/>
  <c r="O2049" i="14"/>
  <c r="O2050" i="14"/>
  <c r="O2051" i="14"/>
  <c r="O2052" i="14"/>
  <c r="O2053" i="14"/>
  <c r="O2054" i="14"/>
  <c r="O2055" i="14"/>
  <c r="O2056" i="14"/>
  <c r="O2057" i="14"/>
  <c r="O2058" i="14"/>
  <c r="O2059" i="14"/>
  <c r="O2060" i="14"/>
  <c r="O2061" i="14"/>
  <c r="O2062" i="14"/>
  <c r="O2063" i="14"/>
  <c r="O2064" i="14"/>
  <c r="O2065" i="14"/>
  <c r="O2066" i="14"/>
  <c r="O2067" i="14"/>
  <c r="O2068" i="14"/>
  <c r="O2069" i="14"/>
  <c r="O2070" i="14"/>
  <c r="O2071" i="14"/>
  <c r="O2072" i="14"/>
  <c r="O2073" i="14"/>
  <c r="O2074" i="14"/>
  <c r="O2075" i="14"/>
  <c r="O2076" i="14"/>
  <c r="O2077" i="14"/>
  <c r="O2078" i="14"/>
  <c r="O2079" i="14"/>
  <c r="O2080" i="14"/>
  <c r="O2081" i="14"/>
  <c r="O2082" i="14"/>
  <c r="O2083" i="14"/>
  <c r="O2084" i="14"/>
  <c r="O2085" i="14"/>
  <c r="O2086" i="14"/>
  <c r="O2087" i="14"/>
  <c r="O2088" i="14"/>
  <c r="O2089" i="14"/>
  <c r="O2090" i="14"/>
  <c r="O2091" i="14"/>
  <c r="O2092" i="14"/>
  <c r="O2093" i="14"/>
  <c r="O2094" i="14"/>
  <c r="O2095" i="14"/>
  <c r="O2096" i="14"/>
  <c r="O2097" i="14"/>
  <c r="O2098" i="14"/>
  <c r="O2099" i="14"/>
  <c r="O2100" i="14"/>
  <c r="O2101" i="14"/>
  <c r="O2102" i="14"/>
  <c r="O2103" i="14"/>
  <c r="O2104" i="14"/>
  <c r="O2105" i="14"/>
  <c r="O2106" i="14"/>
  <c r="O2107" i="14"/>
  <c r="O2108" i="14"/>
  <c r="O2109" i="14"/>
  <c r="O2110" i="14"/>
  <c r="O2111" i="14"/>
  <c r="O2112" i="14"/>
  <c r="O2113" i="14"/>
  <c r="O2114" i="14"/>
  <c r="O2115" i="14"/>
  <c r="O2116" i="14"/>
  <c r="O2117" i="14"/>
  <c r="O2118" i="14"/>
  <c r="O2119" i="14"/>
  <c r="O2120" i="14"/>
  <c r="O2121" i="14"/>
  <c r="O2122" i="14"/>
  <c r="O2123" i="14"/>
  <c r="O2124" i="14"/>
  <c r="O2125" i="14"/>
  <c r="O2126" i="14"/>
  <c r="O2127" i="14"/>
  <c r="O2128" i="14"/>
  <c r="O2129" i="14"/>
  <c r="O2130" i="14"/>
  <c r="O2131" i="14"/>
  <c r="O2132" i="14"/>
  <c r="O2133" i="14"/>
  <c r="O2134" i="14"/>
  <c r="O2135" i="14"/>
  <c r="O2136" i="14"/>
  <c r="O2137" i="14"/>
  <c r="O2138" i="14"/>
  <c r="O2139" i="14"/>
  <c r="O2140" i="14"/>
  <c r="O2141" i="14"/>
  <c r="O2142" i="14"/>
  <c r="O2143" i="14"/>
  <c r="O2144" i="14"/>
  <c r="O2145" i="14"/>
  <c r="O2146" i="14"/>
  <c r="O2147" i="14"/>
  <c r="O2148" i="14"/>
  <c r="O2149" i="14"/>
  <c r="O2150" i="14"/>
  <c r="O2151" i="14"/>
  <c r="O2152" i="14"/>
  <c r="O2153" i="14"/>
  <c r="O2154" i="14"/>
  <c r="O2155" i="14"/>
  <c r="O2156" i="14"/>
  <c r="O2157" i="14"/>
  <c r="O2158" i="14"/>
  <c r="O2159" i="14"/>
  <c r="O2160" i="14"/>
  <c r="O2161" i="14"/>
  <c r="O2162" i="14"/>
  <c r="O2163" i="14"/>
  <c r="O2164" i="14"/>
  <c r="O2165" i="14"/>
  <c r="O2166" i="14"/>
  <c r="O2167" i="14"/>
  <c r="O2168" i="14"/>
  <c r="O2169" i="14"/>
  <c r="O2170" i="14"/>
  <c r="O2171" i="14"/>
  <c r="O2172" i="14"/>
  <c r="O2173" i="14"/>
  <c r="O2174" i="14"/>
  <c r="O2175" i="14"/>
  <c r="O2176" i="14"/>
  <c r="O2177" i="14"/>
  <c r="O2178" i="14"/>
  <c r="O2179" i="14"/>
  <c r="O2180" i="14"/>
  <c r="O2181" i="14"/>
  <c r="O2182" i="14"/>
  <c r="O2183" i="14"/>
  <c r="O2184" i="14"/>
  <c r="O2185" i="14"/>
  <c r="O2186" i="14"/>
  <c r="O2187" i="14"/>
  <c r="O2188" i="14"/>
  <c r="O2189" i="14"/>
  <c r="O2190" i="14"/>
  <c r="O2191" i="14"/>
  <c r="O2192" i="14"/>
  <c r="O2193" i="14"/>
  <c r="O2194" i="14"/>
  <c r="O2195" i="14"/>
  <c r="O2196" i="14"/>
  <c r="O2197" i="14"/>
  <c r="O2198" i="14"/>
  <c r="O2199" i="14"/>
  <c r="O2200" i="14"/>
  <c r="O2201" i="14"/>
  <c r="O2202" i="14"/>
  <c r="O2203" i="14"/>
  <c r="O2204" i="14"/>
  <c r="O2205" i="14"/>
  <c r="O2206" i="14"/>
  <c r="O2207" i="14"/>
  <c r="O2208" i="14"/>
  <c r="O2209" i="14"/>
  <c r="O2210" i="14"/>
  <c r="O2211" i="14"/>
  <c r="O2212" i="14"/>
  <c r="O2213" i="14"/>
  <c r="O2214" i="14"/>
  <c r="O2215" i="14"/>
  <c r="O2216" i="14"/>
  <c r="O2217" i="14"/>
  <c r="O2218" i="14"/>
  <c r="O2219" i="14"/>
  <c r="O2220" i="14"/>
  <c r="O2221" i="14"/>
  <c r="O2222" i="14"/>
  <c r="O2223" i="14"/>
  <c r="O2224" i="14"/>
  <c r="O2225" i="14"/>
  <c r="O2226" i="14"/>
  <c r="O2227" i="14"/>
  <c r="O2228" i="14"/>
  <c r="O2229" i="14"/>
  <c r="O2230" i="14"/>
  <c r="O2231" i="14"/>
  <c r="O2232" i="14"/>
  <c r="O2233" i="14"/>
  <c r="O2234" i="14"/>
  <c r="O2235" i="14"/>
  <c r="O2236" i="14"/>
  <c r="O2237" i="14"/>
  <c r="O2238" i="14"/>
  <c r="O2239" i="14"/>
  <c r="O2240" i="14"/>
  <c r="O2241" i="14"/>
  <c r="O2242" i="14"/>
  <c r="O2243" i="14"/>
  <c r="O2244" i="14"/>
  <c r="O2245" i="14"/>
  <c r="O2246" i="14"/>
  <c r="O2247" i="14"/>
  <c r="O2248" i="14"/>
  <c r="O2249" i="14"/>
  <c r="O2250" i="14"/>
  <c r="O2251" i="14"/>
  <c r="O2252" i="14"/>
  <c r="O2253" i="14"/>
  <c r="O2254" i="14"/>
  <c r="O2255" i="14"/>
  <c r="O2256" i="14"/>
  <c r="O2257" i="14"/>
  <c r="O2258" i="14"/>
  <c r="O2259" i="14"/>
  <c r="O2260" i="14"/>
  <c r="O2261" i="14"/>
  <c r="O2262" i="14"/>
  <c r="O2263" i="14"/>
  <c r="O2264" i="14"/>
  <c r="O2265" i="14"/>
  <c r="O2266" i="14"/>
  <c r="O2267" i="14"/>
  <c r="O2268" i="14"/>
  <c r="O2269" i="14"/>
  <c r="O2270" i="14"/>
  <c r="O2271" i="14"/>
  <c r="O2272" i="14"/>
  <c r="O2273" i="14"/>
  <c r="O2274" i="14"/>
  <c r="O2275" i="14"/>
  <c r="O2276" i="14"/>
  <c r="O2277" i="14"/>
  <c r="O2278" i="14"/>
  <c r="O2279" i="14"/>
  <c r="O2280" i="14"/>
  <c r="O2281" i="14"/>
  <c r="O2282" i="14"/>
  <c r="O2283" i="14"/>
  <c r="O2284" i="14"/>
  <c r="O2285" i="14"/>
  <c r="O2286" i="14"/>
  <c r="O2287" i="14"/>
  <c r="O2288" i="14"/>
  <c r="O2289" i="14"/>
  <c r="O2290" i="14"/>
  <c r="O2291" i="14"/>
  <c r="O2292" i="14"/>
  <c r="O2293" i="14"/>
  <c r="O2294" i="14"/>
  <c r="O2295" i="14"/>
  <c r="O2296" i="14"/>
  <c r="O2297" i="14"/>
  <c r="O2298" i="14"/>
  <c r="O2299" i="14"/>
  <c r="O2300" i="14"/>
  <c r="O2301" i="14"/>
  <c r="O2302" i="14"/>
  <c r="O2303" i="14"/>
  <c r="O2304" i="14"/>
  <c r="O2305" i="14"/>
  <c r="O2306" i="14"/>
  <c r="O2307" i="14"/>
  <c r="O2308" i="14"/>
  <c r="O2309" i="14"/>
  <c r="O2310" i="14"/>
  <c r="O2311" i="14"/>
  <c r="O2312" i="14"/>
  <c r="O2313" i="14"/>
  <c r="O2314" i="14"/>
  <c r="O2315" i="14"/>
  <c r="O2316" i="14"/>
  <c r="O2317" i="14"/>
  <c r="O2318" i="14"/>
  <c r="O2319" i="14"/>
  <c r="O2320" i="14"/>
  <c r="O2321" i="14"/>
  <c r="O2322" i="14"/>
  <c r="O2323" i="14"/>
  <c r="O2324" i="14"/>
  <c r="O2325" i="14"/>
  <c r="O2326" i="14"/>
  <c r="O2327" i="14"/>
  <c r="O2328" i="14"/>
  <c r="O2329" i="14"/>
  <c r="O2330" i="14"/>
  <c r="O2331" i="14"/>
  <c r="O2332" i="14"/>
  <c r="O2333" i="14"/>
  <c r="O2334" i="14"/>
  <c r="O2335" i="14"/>
  <c r="O2336" i="14"/>
  <c r="O2337" i="14"/>
  <c r="O2338" i="14"/>
  <c r="O2339" i="14"/>
  <c r="O2340" i="14"/>
  <c r="O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524" i="14"/>
  <c r="N525" i="14"/>
  <c r="N526" i="14"/>
  <c r="N527" i="14"/>
  <c r="N528" i="14"/>
  <c r="N529" i="14"/>
  <c r="N530" i="14"/>
  <c r="N531" i="14"/>
  <c r="N532" i="14"/>
  <c r="N533" i="14"/>
  <c r="N534" i="14"/>
  <c r="N535" i="14"/>
  <c r="N536" i="14"/>
  <c r="N537" i="14"/>
  <c r="N538" i="14"/>
  <c r="N539" i="14"/>
  <c r="N540" i="14"/>
  <c r="N541" i="14"/>
  <c r="N542" i="14"/>
  <c r="N543" i="14"/>
  <c r="N544" i="14"/>
  <c r="N545" i="14"/>
  <c r="N546" i="14"/>
  <c r="N547" i="14"/>
  <c r="N548" i="14"/>
  <c r="N549" i="14"/>
  <c r="N550" i="14"/>
  <c r="N551" i="14"/>
  <c r="N552" i="14"/>
  <c r="N553" i="14"/>
  <c r="N554" i="14"/>
  <c r="N555" i="14"/>
  <c r="N556" i="14"/>
  <c r="N557" i="14"/>
  <c r="N558" i="14"/>
  <c r="N559" i="14"/>
  <c r="N560" i="14"/>
  <c r="N561" i="14"/>
  <c r="N562" i="14"/>
  <c r="N563" i="14"/>
  <c r="N564" i="14"/>
  <c r="N565" i="14"/>
  <c r="N566" i="14"/>
  <c r="N567" i="14"/>
  <c r="N568" i="14"/>
  <c r="N569" i="14"/>
  <c r="N570" i="14"/>
  <c r="N571" i="14"/>
  <c r="N572" i="14"/>
  <c r="N573" i="14"/>
  <c r="N574" i="14"/>
  <c r="N575" i="14"/>
  <c r="N576" i="14"/>
  <c r="N577" i="14"/>
  <c r="N578" i="14"/>
  <c r="N579" i="14"/>
  <c r="N580" i="14"/>
  <c r="N581" i="14"/>
  <c r="N582" i="14"/>
  <c r="N583" i="14"/>
  <c r="N584" i="14"/>
  <c r="N585" i="14"/>
  <c r="N586" i="14"/>
  <c r="N587" i="14"/>
  <c r="N588" i="14"/>
  <c r="N589" i="14"/>
  <c r="N590" i="14"/>
  <c r="N591" i="14"/>
  <c r="N592" i="14"/>
  <c r="N593" i="14"/>
  <c r="N594" i="14"/>
  <c r="N595" i="14"/>
  <c r="N596" i="14"/>
  <c r="N597" i="14"/>
  <c r="N598" i="14"/>
  <c r="N599" i="14"/>
  <c r="N600" i="14"/>
  <c r="N601" i="14"/>
  <c r="N602" i="14"/>
  <c r="N603" i="14"/>
  <c r="N604" i="14"/>
  <c r="N605" i="14"/>
  <c r="N606" i="14"/>
  <c r="N607" i="14"/>
  <c r="N608" i="14"/>
  <c r="N609" i="14"/>
  <c r="N610" i="14"/>
  <c r="N611" i="14"/>
  <c r="N612" i="14"/>
  <c r="N613" i="14"/>
  <c r="N614" i="14"/>
  <c r="N615" i="14"/>
  <c r="N616" i="14"/>
  <c r="N617" i="14"/>
  <c r="N618" i="14"/>
  <c r="N619" i="14"/>
  <c r="N620" i="14"/>
  <c r="N621" i="14"/>
  <c r="N622" i="14"/>
  <c r="N623" i="14"/>
  <c r="N624" i="14"/>
  <c r="N625" i="14"/>
  <c r="N626" i="14"/>
  <c r="N627" i="14"/>
  <c r="N628" i="14"/>
  <c r="N629" i="14"/>
  <c r="N630" i="14"/>
  <c r="N631" i="14"/>
  <c r="N632" i="14"/>
  <c r="N633" i="14"/>
  <c r="N634" i="14"/>
  <c r="N635" i="14"/>
  <c r="N636" i="14"/>
  <c r="N637" i="14"/>
  <c r="N638" i="14"/>
  <c r="N639" i="14"/>
  <c r="N640" i="14"/>
  <c r="N641" i="14"/>
  <c r="N642" i="14"/>
  <c r="N643" i="14"/>
  <c r="N644" i="14"/>
  <c r="N645" i="14"/>
  <c r="N646" i="14"/>
  <c r="N647" i="14"/>
  <c r="N648" i="14"/>
  <c r="N649" i="14"/>
  <c r="N650" i="14"/>
  <c r="N651" i="14"/>
  <c r="N652" i="14"/>
  <c r="N653" i="14"/>
  <c r="N654" i="14"/>
  <c r="N655" i="14"/>
  <c r="N656" i="14"/>
  <c r="N657" i="14"/>
  <c r="N658" i="14"/>
  <c r="N659" i="14"/>
  <c r="N660" i="14"/>
  <c r="N661" i="14"/>
  <c r="N662" i="14"/>
  <c r="N663" i="14"/>
  <c r="N664" i="14"/>
  <c r="N665" i="14"/>
  <c r="N666" i="14"/>
  <c r="N667" i="14"/>
  <c r="N668" i="14"/>
  <c r="N669" i="14"/>
  <c r="N670" i="14"/>
  <c r="N671" i="14"/>
  <c r="N672" i="14"/>
  <c r="N673" i="14"/>
  <c r="N674" i="14"/>
  <c r="N675" i="14"/>
  <c r="N676" i="14"/>
  <c r="N677" i="14"/>
  <c r="N678" i="14"/>
  <c r="N679" i="14"/>
  <c r="N680" i="14"/>
  <c r="N681" i="14"/>
  <c r="N682" i="14"/>
  <c r="N683" i="14"/>
  <c r="N684" i="14"/>
  <c r="N685" i="14"/>
  <c r="N686" i="14"/>
  <c r="N687" i="14"/>
  <c r="N688" i="14"/>
  <c r="N689" i="14"/>
  <c r="N690" i="14"/>
  <c r="N691" i="14"/>
  <c r="N692" i="14"/>
  <c r="N693" i="14"/>
  <c r="N694" i="14"/>
  <c r="N695" i="14"/>
  <c r="N696" i="14"/>
  <c r="N697" i="14"/>
  <c r="N698" i="14"/>
  <c r="N699" i="14"/>
  <c r="N700" i="14"/>
  <c r="N701" i="14"/>
  <c r="N702" i="14"/>
  <c r="N703" i="14"/>
  <c r="N704" i="14"/>
  <c r="N705" i="14"/>
  <c r="N706" i="14"/>
  <c r="N707" i="14"/>
  <c r="N708" i="14"/>
  <c r="N709" i="14"/>
  <c r="N710" i="14"/>
  <c r="N711" i="14"/>
  <c r="N712" i="14"/>
  <c r="N713" i="14"/>
  <c r="N714" i="14"/>
  <c r="N715" i="14"/>
  <c r="N716" i="14"/>
  <c r="N717" i="14"/>
  <c r="N718" i="14"/>
  <c r="N719" i="14"/>
  <c r="N720" i="14"/>
  <c r="N721" i="14"/>
  <c r="N722" i="14"/>
  <c r="N723" i="14"/>
  <c r="N724" i="14"/>
  <c r="N725" i="14"/>
  <c r="N726" i="14"/>
  <c r="N727" i="14"/>
  <c r="N728" i="14"/>
  <c r="N729" i="14"/>
  <c r="N730" i="14"/>
  <c r="N731" i="14"/>
  <c r="N732" i="14"/>
  <c r="N733" i="14"/>
  <c r="N734" i="14"/>
  <c r="N735" i="14"/>
  <c r="N736" i="14"/>
  <c r="N737" i="14"/>
  <c r="N738" i="14"/>
  <c r="N739" i="14"/>
  <c r="N740" i="14"/>
  <c r="N741" i="14"/>
  <c r="N742" i="14"/>
  <c r="N743" i="14"/>
  <c r="N744" i="14"/>
  <c r="N745" i="14"/>
  <c r="N746" i="14"/>
  <c r="N747" i="14"/>
  <c r="N748" i="14"/>
  <c r="N749" i="14"/>
  <c r="N750" i="14"/>
  <c r="N751" i="14"/>
  <c r="N752" i="14"/>
  <c r="N753" i="14"/>
  <c r="N754" i="14"/>
  <c r="N755" i="14"/>
  <c r="N756" i="14"/>
  <c r="N757" i="14"/>
  <c r="N758" i="14"/>
  <c r="N759" i="14"/>
  <c r="N760" i="14"/>
  <c r="N761" i="14"/>
  <c r="N762" i="14"/>
  <c r="N763" i="14"/>
  <c r="N764" i="14"/>
  <c r="N765" i="14"/>
  <c r="N766" i="14"/>
  <c r="N767" i="14"/>
  <c r="N768" i="14"/>
  <c r="N769" i="14"/>
  <c r="N770" i="14"/>
  <c r="N771" i="14"/>
  <c r="N772" i="14"/>
  <c r="N773" i="14"/>
  <c r="N774" i="14"/>
  <c r="N775" i="14"/>
  <c r="N776" i="14"/>
  <c r="N777" i="14"/>
  <c r="N778" i="14"/>
  <c r="N779" i="14"/>
  <c r="N780" i="14"/>
  <c r="N781" i="14"/>
  <c r="N782" i="14"/>
  <c r="N783" i="14"/>
  <c r="N784" i="14"/>
  <c r="N785" i="14"/>
  <c r="N786" i="14"/>
  <c r="N787" i="14"/>
  <c r="N788" i="14"/>
  <c r="N789" i="14"/>
  <c r="N790" i="14"/>
  <c r="N791" i="14"/>
  <c r="N792" i="14"/>
  <c r="N793" i="14"/>
  <c r="N794" i="14"/>
  <c r="N795" i="14"/>
  <c r="N796" i="14"/>
  <c r="N797" i="14"/>
  <c r="N798" i="14"/>
  <c r="N799" i="14"/>
  <c r="N800" i="14"/>
  <c r="N801" i="14"/>
  <c r="N802" i="14"/>
  <c r="N803" i="14"/>
  <c r="N804" i="14"/>
  <c r="N805" i="14"/>
  <c r="N806" i="14"/>
  <c r="N807" i="14"/>
  <c r="N808" i="14"/>
  <c r="N809" i="14"/>
  <c r="N810" i="14"/>
  <c r="N811" i="14"/>
  <c r="N812" i="14"/>
  <c r="N813" i="14"/>
  <c r="N814" i="14"/>
  <c r="N815" i="14"/>
  <c r="N816" i="14"/>
  <c r="N817" i="14"/>
  <c r="N818" i="14"/>
  <c r="N819" i="14"/>
  <c r="N820" i="14"/>
  <c r="N821" i="14"/>
  <c r="N822" i="14"/>
  <c r="N823" i="14"/>
  <c r="N824" i="14"/>
  <c r="N825" i="14"/>
  <c r="N826" i="14"/>
  <c r="N827" i="14"/>
  <c r="N828" i="14"/>
  <c r="N829" i="14"/>
  <c r="N830" i="14"/>
  <c r="N831" i="14"/>
  <c r="N832" i="14"/>
  <c r="N833" i="14"/>
  <c r="N834" i="14"/>
  <c r="N835" i="14"/>
  <c r="N836" i="14"/>
  <c r="N837" i="14"/>
  <c r="N838" i="14"/>
  <c r="N839" i="14"/>
  <c r="N840" i="14"/>
  <c r="N841" i="14"/>
  <c r="N842" i="14"/>
  <c r="N843" i="14"/>
  <c r="N844" i="14"/>
  <c r="N845" i="14"/>
  <c r="N846" i="14"/>
  <c r="N847" i="14"/>
  <c r="N848" i="14"/>
  <c r="N849" i="14"/>
  <c r="N850" i="14"/>
  <c r="N851" i="14"/>
  <c r="N852" i="14"/>
  <c r="N853" i="14"/>
  <c r="N854" i="14"/>
  <c r="N855" i="14"/>
  <c r="N856" i="14"/>
  <c r="N857" i="14"/>
  <c r="N858" i="14"/>
  <c r="N859" i="14"/>
  <c r="N860" i="14"/>
  <c r="N861" i="14"/>
  <c r="N862" i="14"/>
  <c r="N863" i="14"/>
  <c r="N864" i="14"/>
  <c r="N865" i="14"/>
  <c r="N866" i="14"/>
  <c r="N867" i="14"/>
  <c r="N868" i="14"/>
  <c r="N869" i="14"/>
  <c r="N870" i="14"/>
  <c r="N871" i="14"/>
  <c r="N872" i="14"/>
  <c r="N873" i="14"/>
  <c r="N874" i="14"/>
  <c r="N875" i="14"/>
  <c r="N876" i="14"/>
  <c r="N877" i="14"/>
  <c r="N878" i="14"/>
  <c r="N879" i="14"/>
  <c r="N880" i="14"/>
  <c r="N881" i="14"/>
  <c r="N882" i="14"/>
  <c r="N883" i="14"/>
  <c r="N884" i="14"/>
  <c r="N885" i="14"/>
  <c r="N886" i="14"/>
  <c r="N887" i="14"/>
  <c r="N888" i="14"/>
  <c r="N889" i="14"/>
  <c r="N890" i="14"/>
  <c r="N891" i="14"/>
  <c r="N892" i="14"/>
  <c r="N893" i="14"/>
  <c r="N894" i="14"/>
  <c r="N895" i="14"/>
  <c r="N896" i="14"/>
  <c r="N897" i="14"/>
  <c r="N898" i="14"/>
  <c r="N899" i="14"/>
  <c r="N900" i="14"/>
  <c r="N901" i="14"/>
  <c r="N902" i="14"/>
  <c r="N903" i="14"/>
  <c r="N904" i="14"/>
  <c r="N905" i="14"/>
  <c r="N906" i="14"/>
  <c r="N907" i="14"/>
  <c r="N908" i="14"/>
  <c r="N909" i="14"/>
  <c r="N910" i="14"/>
  <c r="N911" i="14"/>
  <c r="N912" i="14"/>
  <c r="N913" i="14"/>
  <c r="N914" i="14"/>
  <c r="N915" i="14"/>
  <c r="N916" i="14"/>
  <c r="N917" i="14"/>
  <c r="N918" i="14"/>
  <c r="N919" i="14"/>
  <c r="N920" i="14"/>
  <c r="N921" i="14"/>
  <c r="N922" i="14"/>
  <c r="N923" i="14"/>
  <c r="N924" i="14"/>
  <c r="N925" i="14"/>
  <c r="N926" i="14"/>
  <c r="N927" i="14"/>
  <c r="N928" i="14"/>
  <c r="N929" i="14"/>
  <c r="N930" i="14"/>
  <c r="N931" i="14"/>
  <c r="N932" i="14"/>
  <c r="N933" i="14"/>
  <c r="N934" i="14"/>
  <c r="N935" i="14"/>
  <c r="N936" i="14"/>
  <c r="N937" i="14"/>
  <c r="N938" i="14"/>
  <c r="N939" i="14"/>
  <c r="N940" i="14"/>
  <c r="N941" i="14"/>
  <c r="N942" i="14"/>
  <c r="N943" i="14"/>
  <c r="N944" i="14"/>
  <c r="N945" i="14"/>
  <c r="N946" i="14"/>
  <c r="N947" i="14"/>
  <c r="N948" i="14"/>
  <c r="N949" i="14"/>
  <c r="N950" i="14"/>
  <c r="N951" i="14"/>
  <c r="N952" i="14"/>
  <c r="N953" i="14"/>
  <c r="N954" i="14"/>
  <c r="N955" i="14"/>
  <c r="N956" i="14"/>
  <c r="N957" i="14"/>
  <c r="N958" i="14"/>
  <c r="N959" i="14"/>
  <c r="N960" i="14"/>
  <c r="N961" i="14"/>
  <c r="N962" i="14"/>
  <c r="N963" i="14"/>
  <c r="N964" i="14"/>
  <c r="N965" i="14"/>
  <c r="N966" i="14"/>
  <c r="N967" i="14"/>
  <c r="N968" i="14"/>
  <c r="N969" i="14"/>
  <c r="N970" i="14"/>
  <c r="N971" i="14"/>
  <c r="N972" i="14"/>
  <c r="N973" i="14"/>
  <c r="N974" i="14"/>
  <c r="N975" i="14"/>
  <c r="N976" i="14"/>
  <c r="N977" i="14"/>
  <c r="N978" i="14"/>
  <c r="N979" i="14"/>
  <c r="N980" i="14"/>
  <c r="N981" i="14"/>
  <c r="N982" i="14"/>
  <c r="N983" i="14"/>
  <c r="N984" i="14"/>
  <c r="N985" i="14"/>
  <c r="N986" i="14"/>
  <c r="N987" i="14"/>
  <c r="N988" i="14"/>
  <c r="N989" i="14"/>
  <c r="N990" i="14"/>
  <c r="N991" i="14"/>
  <c r="N992" i="14"/>
  <c r="N993" i="14"/>
  <c r="N994" i="14"/>
  <c r="N995" i="14"/>
  <c r="N996" i="14"/>
  <c r="N997" i="14"/>
  <c r="N998" i="14"/>
  <c r="N999" i="14"/>
  <c r="N1000" i="14"/>
  <c r="N1001" i="14"/>
  <c r="N1002" i="14"/>
  <c r="N1003" i="14"/>
  <c r="N1004" i="14"/>
  <c r="N1005" i="14"/>
  <c r="N1006" i="14"/>
  <c r="N1007" i="14"/>
  <c r="N1008" i="14"/>
  <c r="N1009" i="14"/>
  <c r="N1010" i="14"/>
  <c r="N1011" i="14"/>
  <c r="N1012" i="14"/>
  <c r="N1013" i="14"/>
  <c r="N1014" i="14"/>
  <c r="N1015" i="14"/>
  <c r="N1016" i="14"/>
  <c r="N1017" i="14"/>
  <c r="N1018" i="14"/>
  <c r="N1019" i="14"/>
  <c r="N1020" i="14"/>
  <c r="N1021" i="14"/>
  <c r="N1022" i="14"/>
  <c r="N1023" i="14"/>
  <c r="N1024" i="14"/>
  <c r="N1025" i="14"/>
  <c r="N1026" i="14"/>
  <c r="N1027" i="14"/>
  <c r="N1028" i="14"/>
  <c r="N1029" i="14"/>
  <c r="N1030" i="14"/>
  <c r="N1031" i="14"/>
  <c r="N1032" i="14"/>
  <c r="N1033" i="14"/>
  <c r="N1034" i="14"/>
  <c r="N1035" i="14"/>
  <c r="N1036" i="14"/>
  <c r="N1037" i="14"/>
  <c r="N1038" i="14"/>
  <c r="N1039" i="14"/>
  <c r="N1040" i="14"/>
  <c r="N1041" i="14"/>
  <c r="N1042" i="14"/>
  <c r="N1043" i="14"/>
  <c r="N1044" i="14"/>
  <c r="N1045" i="14"/>
  <c r="N1046" i="14"/>
  <c r="N1047" i="14"/>
  <c r="N1048" i="14"/>
  <c r="N1049" i="14"/>
  <c r="N1050" i="14"/>
  <c r="N1051" i="14"/>
  <c r="N1052" i="14"/>
  <c r="N1053" i="14"/>
  <c r="N1054" i="14"/>
  <c r="N1055" i="14"/>
  <c r="N1056" i="14"/>
  <c r="N1057" i="14"/>
  <c r="N1058" i="14"/>
  <c r="N1059" i="14"/>
  <c r="N1060" i="14"/>
  <c r="N1061" i="14"/>
  <c r="N1062" i="14"/>
  <c r="N1063" i="14"/>
  <c r="N1064" i="14"/>
  <c r="N1065" i="14"/>
  <c r="N1066" i="14"/>
  <c r="N1067" i="14"/>
  <c r="N1068" i="14"/>
  <c r="N1069" i="14"/>
  <c r="N1070" i="14"/>
  <c r="N1071" i="14"/>
  <c r="N1072" i="14"/>
  <c r="N1073" i="14"/>
  <c r="N1074" i="14"/>
  <c r="N1075" i="14"/>
  <c r="N1076" i="14"/>
  <c r="N1077" i="14"/>
  <c r="N1078" i="14"/>
  <c r="N1079" i="14"/>
  <c r="N1080" i="14"/>
  <c r="N1081" i="14"/>
  <c r="N1082" i="14"/>
  <c r="N1083" i="14"/>
  <c r="N1084" i="14"/>
  <c r="N1085" i="14"/>
  <c r="N1086" i="14"/>
  <c r="N1087" i="14"/>
  <c r="N1088" i="14"/>
  <c r="N1089" i="14"/>
  <c r="N1090" i="14"/>
  <c r="N1091" i="14"/>
  <c r="N1092" i="14"/>
  <c r="N1093" i="14"/>
  <c r="N1094" i="14"/>
  <c r="N1095" i="14"/>
  <c r="N1096" i="14"/>
  <c r="N1097" i="14"/>
  <c r="N1098" i="14"/>
  <c r="N1099" i="14"/>
  <c r="N1100" i="14"/>
  <c r="N1101" i="14"/>
  <c r="N1102" i="14"/>
  <c r="N1103" i="14"/>
  <c r="N1104" i="14"/>
  <c r="N1105" i="14"/>
  <c r="N1106" i="14"/>
  <c r="N1107" i="14"/>
  <c r="N1108" i="14"/>
  <c r="N1109" i="14"/>
  <c r="N1110" i="14"/>
  <c r="N1111" i="14"/>
  <c r="N1112" i="14"/>
  <c r="N1113" i="14"/>
  <c r="N1114" i="14"/>
  <c r="N1115" i="14"/>
  <c r="N1116" i="14"/>
  <c r="N1117" i="14"/>
  <c r="N1118" i="14"/>
  <c r="N1119" i="14"/>
  <c r="N1120" i="14"/>
  <c r="N1121" i="14"/>
  <c r="N1122" i="14"/>
  <c r="N1123" i="14"/>
  <c r="N1124" i="14"/>
  <c r="N1125" i="14"/>
  <c r="N1126" i="14"/>
  <c r="N1127" i="14"/>
  <c r="N1128" i="14"/>
  <c r="N1129" i="14"/>
  <c r="N1130" i="14"/>
  <c r="N1131" i="14"/>
  <c r="N1132" i="14"/>
  <c r="N1133" i="14"/>
  <c r="N1134" i="14"/>
  <c r="N1135" i="14"/>
  <c r="N1136" i="14"/>
  <c r="N1137" i="14"/>
  <c r="N1138" i="14"/>
  <c r="N1139" i="14"/>
  <c r="N1140" i="14"/>
  <c r="N1141" i="14"/>
  <c r="N1142" i="14"/>
  <c r="N1143" i="14"/>
  <c r="N1144" i="14"/>
  <c r="N1145" i="14"/>
  <c r="N1146" i="14"/>
  <c r="N1147" i="14"/>
  <c r="N1148" i="14"/>
  <c r="N1149" i="14"/>
  <c r="N1150" i="14"/>
  <c r="N1151" i="14"/>
  <c r="N1152" i="14"/>
  <c r="N1153" i="14"/>
  <c r="N1154" i="14"/>
  <c r="N1155" i="14"/>
  <c r="N1156" i="14"/>
  <c r="N1157" i="14"/>
  <c r="N1158" i="14"/>
  <c r="N1159" i="14"/>
  <c r="N1160" i="14"/>
  <c r="N1161" i="14"/>
  <c r="N1162" i="14"/>
  <c r="N1163" i="14"/>
  <c r="N1164" i="14"/>
  <c r="N1165" i="14"/>
  <c r="N1166" i="14"/>
  <c r="N1167" i="14"/>
  <c r="N1168" i="14"/>
  <c r="N1169" i="14"/>
  <c r="N1170" i="14"/>
  <c r="N1171" i="14"/>
  <c r="N1172" i="14"/>
  <c r="N1173" i="14"/>
  <c r="N1174" i="14"/>
  <c r="N1175" i="14"/>
  <c r="N1176" i="14"/>
  <c r="N1177" i="14"/>
  <c r="N1178" i="14"/>
  <c r="N1179" i="14"/>
  <c r="N1180" i="14"/>
  <c r="N1181" i="14"/>
  <c r="N1182" i="14"/>
  <c r="N1183" i="14"/>
  <c r="N1184" i="14"/>
  <c r="N1185" i="14"/>
  <c r="N1186" i="14"/>
  <c r="N1187" i="14"/>
  <c r="N1188" i="14"/>
  <c r="N1189" i="14"/>
  <c r="N1190" i="14"/>
  <c r="N1191" i="14"/>
  <c r="N1192" i="14"/>
  <c r="N1193" i="14"/>
  <c r="N1194" i="14"/>
  <c r="N1195" i="14"/>
  <c r="N1196" i="14"/>
  <c r="N1197" i="14"/>
  <c r="N1198" i="14"/>
  <c r="N1199" i="14"/>
  <c r="N1200" i="14"/>
  <c r="N1201" i="14"/>
  <c r="N1202" i="14"/>
  <c r="N1203" i="14"/>
  <c r="N1204" i="14"/>
  <c r="N1205" i="14"/>
  <c r="N1206" i="14"/>
  <c r="N1207" i="14"/>
  <c r="N1208" i="14"/>
  <c r="N1209" i="14"/>
  <c r="N1210" i="14"/>
  <c r="N1211" i="14"/>
  <c r="N1212" i="14"/>
  <c r="N1213" i="14"/>
  <c r="N1214" i="14"/>
  <c r="N1215" i="14"/>
  <c r="N1216" i="14"/>
  <c r="N1217" i="14"/>
  <c r="N1218" i="14"/>
  <c r="N1219" i="14"/>
  <c r="N1220" i="14"/>
  <c r="N1221" i="14"/>
  <c r="N1222" i="14"/>
  <c r="N1223" i="14"/>
  <c r="N1224" i="14"/>
  <c r="N1225" i="14"/>
  <c r="N1226" i="14"/>
  <c r="N1227" i="14"/>
  <c r="N1228" i="14"/>
  <c r="N1229" i="14"/>
  <c r="N1230" i="14"/>
  <c r="N1231" i="14"/>
  <c r="N1232" i="14"/>
  <c r="N1233" i="14"/>
  <c r="N1234" i="14"/>
  <c r="N1235" i="14"/>
  <c r="N1236" i="14"/>
  <c r="N1237" i="14"/>
  <c r="N1238" i="14"/>
  <c r="N1239" i="14"/>
  <c r="N1240" i="14"/>
  <c r="N1241" i="14"/>
  <c r="N1242" i="14"/>
  <c r="N1243" i="14"/>
  <c r="N1244" i="14"/>
  <c r="N1245" i="14"/>
  <c r="N1246" i="14"/>
  <c r="N1247" i="14"/>
  <c r="N1248" i="14"/>
  <c r="N1249" i="14"/>
  <c r="N1250" i="14"/>
  <c r="N1251" i="14"/>
  <c r="N1252" i="14"/>
  <c r="N1253" i="14"/>
  <c r="N1254" i="14"/>
  <c r="N1255" i="14"/>
  <c r="N1256" i="14"/>
  <c r="N1257" i="14"/>
  <c r="N1258" i="14"/>
  <c r="N1259" i="14"/>
  <c r="N1260" i="14"/>
  <c r="N1261" i="14"/>
  <c r="N1262" i="14"/>
  <c r="N1263" i="14"/>
  <c r="N1264" i="14"/>
  <c r="N1265" i="14"/>
  <c r="N1266" i="14"/>
  <c r="N1267" i="14"/>
  <c r="N1268" i="14"/>
  <c r="N1269" i="14"/>
  <c r="N1270" i="14"/>
  <c r="N1271" i="14"/>
  <c r="N1272" i="14"/>
  <c r="N1273" i="14"/>
  <c r="N1274" i="14"/>
  <c r="N1275" i="14"/>
  <c r="N1276" i="14"/>
  <c r="N1277" i="14"/>
  <c r="N1278" i="14"/>
  <c r="N1279" i="14"/>
  <c r="N1280" i="14"/>
  <c r="N1281" i="14"/>
  <c r="N1282" i="14"/>
  <c r="N1283" i="14"/>
  <c r="N1284" i="14"/>
  <c r="N1285" i="14"/>
  <c r="N1286" i="14"/>
  <c r="N1287" i="14"/>
  <c r="N1288" i="14"/>
  <c r="N1289" i="14"/>
  <c r="N1290" i="14"/>
  <c r="N1291" i="14"/>
  <c r="N1292" i="14"/>
  <c r="N1293" i="14"/>
  <c r="N1294" i="14"/>
  <c r="N1295" i="14"/>
  <c r="N1296" i="14"/>
  <c r="N1297" i="14"/>
  <c r="N1298" i="14"/>
  <c r="N1299" i="14"/>
  <c r="N1300" i="14"/>
  <c r="N1301" i="14"/>
  <c r="N1302" i="14"/>
  <c r="N1303" i="14"/>
  <c r="N1304" i="14"/>
  <c r="N1305" i="14"/>
  <c r="N1306" i="14"/>
  <c r="N1307" i="14"/>
  <c r="N1308" i="14"/>
  <c r="N1309" i="14"/>
  <c r="N1310" i="14"/>
  <c r="N1311" i="14"/>
  <c r="N1312" i="14"/>
  <c r="N1313" i="14"/>
  <c r="N1314" i="14"/>
  <c r="N1315" i="14"/>
  <c r="N1316" i="14"/>
  <c r="N1317" i="14"/>
  <c r="N1318" i="14"/>
  <c r="N1319" i="14"/>
  <c r="N1320" i="14"/>
  <c r="N1321" i="14"/>
  <c r="N1322" i="14"/>
  <c r="N1323" i="14"/>
  <c r="N1324" i="14"/>
  <c r="N1325" i="14"/>
  <c r="N1326" i="14"/>
  <c r="N1327" i="14"/>
  <c r="N1328" i="14"/>
  <c r="N1329" i="14"/>
  <c r="N1330" i="14"/>
  <c r="N1331" i="14"/>
  <c r="N1332" i="14"/>
  <c r="N1333" i="14"/>
  <c r="N1334" i="14"/>
  <c r="N1335" i="14"/>
  <c r="N1336" i="14"/>
  <c r="N1337" i="14"/>
  <c r="N1338" i="14"/>
  <c r="N1339" i="14"/>
  <c r="N1340" i="14"/>
  <c r="N1341" i="14"/>
  <c r="N1342" i="14"/>
  <c r="N1343" i="14"/>
  <c r="N1344" i="14"/>
  <c r="N1345" i="14"/>
  <c r="N1346" i="14"/>
  <c r="N1347" i="14"/>
  <c r="N1348" i="14"/>
  <c r="N1349" i="14"/>
  <c r="N1350" i="14"/>
  <c r="N1351" i="14"/>
  <c r="N1352" i="14"/>
  <c r="N1353" i="14"/>
  <c r="N1354" i="14"/>
  <c r="N1355" i="14"/>
  <c r="N1356" i="14"/>
  <c r="N1357" i="14"/>
  <c r="N1358" i="14"/>
  <c r="N1359" i="14"/>
  <c r="N1360" i="14"/>
  <c r="N1361" i="14"/>
  <c r="N1362" i="14"/>
  <c r="N1363" i="14"/>
  <c r="N1364" i="14"/>
  <c r="N1365" i="14"/>
  <c r="N1366" i="14"/>
  <c r="N1367" i="14"/>
  <c r="N1368" i="14"/>
  <c r="N1369" i="14"/>
  <c r="N1370" i="14"/>
  <c r="N1371" i="14"/>
  <c r="N1372" i="14"/>
  <c r="N1373" i="14"/>
  <c r="N1374" i="14"/>
  <c r="N1375" i="14"/>
  <c r="N1376" i="14"/>
  <c r="N1377" i="14"/>
  <c r="N1378" i="14"/>
  <c r="N1379" i="14"/>
  <c r="N1380" i="14"/>
  <c r="N1381" i="14"/>
  <c r="N1382" i="14"/>
  <c r="N1383" i="14"/>
  <c r="N1384" i="14"/>
  <c r="N1385" i="14"/>
  <c r="N1386" i="14"/>
  <c r="N1387" i="14"/>
  <c r="N1388" i="14"/>
  <c r="N1389" i="14"/>
  <c r="N1390" i="14"/>
  <c r="N1391" i="14"/>
  <c r="N1392" i="14"/>
  <c r="N1393" i="14"/>
  <c r="N1394" i="14"/>
  <c r="N1395" i="14"/>
  <c r="N1396" i="14"/>
  <c r="N1397" i="14"/>
  <c r="N1398" i="14"/>
  <c r="N1399" i="14"/>
  <c r="N1400" i="14"/>
  <c r="N1401" i="14"/>
  <c r="N1402" i="14"/>
  <c r="N1403" i="14"/>
  <c r="N1404" i="14"/>
  <c r="N1405" i="14"/>
  <c r="N1406" i="14"/>
  <c r="N1407" i="14"/>
  <c r="N1408" i="14"/>
  <c r="N1409" i="14"/>
  <c r="N1410" i="14"/>
  <c r="N1411" i="14"/>
  <c r="N1412" i="14"/>
  <c r="N1413" i="14"/>
  <c r="N1414" i="14"/>
  <c r="N1415" i="14"/>
  <c r="N1416" i="14"/>
  <c r="N1417" i="14"/>
  <c r="N1418" i="14"/>
  <c r="N1419" i="14"/>
  <c r="N1420" i="14"/>
  <c r="N1421" i="14"/>
  <c r="N1422" i="14"/>
  <c r="N1423" i="14"/>
  <c r="N1424" i="14"/>
  <c r="N1425" i="14"/>
  <c r="N1426" i="14"/>
  <c r="N1427" i="14"/>
  <c r="N1428" i="14"/>
  <c r="N1429" i="14"/>
  <c r="N1430" i="14"/>
  <c r="N1431" i="14"/>
  <c r="N1432" i="14"/>
  <c r="N1433" i="14"/>
  <c r="N1434" i="14"/>
  <c r="N1435" i="14"/>
  <c r="N1436" i="14"/>
  <c r="N1437" i="14"/>
  <c r="N1438" i="14"/>
  <c r="N1439" i="14"/>
  <c r="N1440" i="14"/>
  <c r="N1441" i="14"/>
  <c r="N1442" i="14"/>
  <c r="N1443" i="14"/>
  <c r="N1444" i="14"/>
  <c r="N1445" i="14"/>
  <c r="N1446" i="14"/>
  <c r="N1447" i="14"/>
  <c r="N1448" i="14"/>
  <c r="N1449" i="14"/>
  <c r="N1450" i="14"/>
  <c r="N1451" i="14"/>
  <c r="N1452" i="14"/>
  <c r="N1453" i="14"/>
  <c r="N1454" i="14"/>
  <c r="N1455" i="14"/>
  <c r="N1456" i="14"/>
  <c r="N1457" i="14"/>
  <c r="N1458" i="14"/>
  <c r="N1459" i="14"/>
  <c r="N1460" i="14"/>
  <c r="N1461" i="14"/>
  <c r="N1462" i="14"/>
  <c r="N1463" i="14"/>
  <c r="N1464" i="14"/>
  <c r="N1465" i="14"/>
  <c r="N1466" i="14"/>
  <c r="N1467" i="14"/>
  <c r="N1468" i="14"/>
  <c r="N1469" i="14"/>
  <c r="N1470" i="14"/>
  <c r="N1471" i="14"/>
  <c r="N1472" i="14"/>
  <c r="N1473" i="14"/>
  <c r="N1474" i="14"/>
  <c r="N1475" i="14"/>
  <c r="N1476" i="14"/>
  <c r="N1477" i="14"/>
  <c r="N1478" i="14"/>
  <c r="N1479" i="14"/>
  <c r="N1480" i="14"/>
  <c r="N1481" i="14"/>
  <c r="N1482" i="14"/>
  <c r="N1483" i="14"/>
  <c r="N1484" i="14"/>
  <c r="N1485" i="14"/>
  <c r="N1486" i="14"/>
  <c r="N1487" i="14"/>
  <c r="N1488" i="14"/>
  <c r="N1489" i="14"/>
  <c r="N1490" i="14"/>
  <c r="N1491" i="14"/>
  <c r="N1492" i="14"/>
  <c r="N1493" i="14"/>
  <c r="N1494" i="14"/>
  <c r="N1495" i="14"/>
  <c r="N1496" i="14"/>
  <c r="N1497" i="14"/>
  <c r="N1498" i="14"/>
  <c r="N1499" i="14"/>
  <c r="N1500" i="14"/>
  <c r="N1501" i="14"/>
  <c r="N1502" i="14"/>
  <c r="N1503" i="14"/>
  <c r="N1504" i="14"/>
  <c r="N1505" i="14"/>
  <c r="N1506" i="14"/>
  <c r="N1507" i="14"/>
  <c r="N1508" i="14"/>
  <c r="N1509" i="14"/>
  <c r="N1510" i="14"/>
  <c r="N1511" i="14"/>
  <c r="N1512" i="14"/>
  <c r="N1513" i="14"/>
  <c r="N1514" i="14"/>
  <c r="N1515" i="14"/>
  <c r="N1516" i="14"/>
  <c r="N1517" i="14"/>
  <c r="N1518" i="14"/>
  <c r="N1519" i="14"/>
  <c r="N1520" i="14"/>
  <c r="N1521" i="14"/>
  <c r="N1522" i="14"/>
  <c r="N1523" i="14"/>
  <c r="N1524" i="14"/>
  <c r="N1525" i="14"/>
  <c r="N1526" i="14"/>
  <c r="N1527" i="14"/>
  <c r="N1528" i="14"/>
  <c r="N1529" i="14"/>
  <c r="N1530" i="14"/>
  <c r="N1531" i="14"/>
  <c r="N1532" i="14"/>
  <c r="N1533" i="14"/>
  <c r="N1534" i="14"/>
  <c r="N1535" i="14"/>
  <c r="N1536" i="14"/>
  <c r="N1537" i="14"/>
  <c r="N1538" i="14"/>
  <c r="N1539" i="14"/>
  <c r="N1540" i="14"/>
  <c r="N1541" i="14"/>
  <c r="N1542" i="14"/>
  <c r="N1543" i="14"/>
  <c r="N1544" i="14"/>
  <c r="N1545" i="14"/>
  <c r="N1546" i="14"/>
  <c r="N1547" i="14"/>
  <c r="N1548" i="14"/>
  <c r="N1549" i="14"/>
  <c r="N1550" i="14"/>
  <c r="N1551" i="14"/>
  <c r="N1552" i="14"/>
  <c r="N1553" i="14"/>
  <c r="N1554" i="14"/>
  <c r="N1555" i="14"/>
  <c r="N1556" i="14"/>
  <c r="N1557" i="14"/>
  <c r="N1558" i="14"/>
  <c r="N1559" i="14"/>
  <c r="N1560" i="14"/>
  <c r="N1561" i="14"/>
  <c r="N1562" i="14"/>
  <c r="N1563" i="14"/>
  <c r="N1564" i="14"/>
  <c r="N1565" i="14"/>
  <c r="N1566" i="14"/>
  <c r="N1567" i="14"/>
  <c r="N1568" i="14"/>
  <c r="N1569" i="14"/>
  <c r="N1570" i="14"/>
  <c r="N1571" i="14"/>
  <c r="N1572" i="14"/>
  <c r="N1573" i="14"/>
  <c r="N1574" i="14"/>
  <c r="N1575" i="14"/>
  <c r="N1576" i="14"/>
  <c r="N1577" i="14"/>
  <c r="N1578" i="14"/>
  <c r="N1579" i="14"/>
  <c r="N1580" i="14"/>
  <c r="N1581" i="14"/>
  <c r="N1582" i="14"/>
  <c r="N1583" i="14"/>
  <c r="N1584" i="14"/>
  <c r="N1585" i="14"/>
  <c r="N1586" i="14"/>
  <c r="N1587" i="14"/>
  <c r="N1588" i="14"/>
  <c r="N1589" i="14"/>
  <c r="N1590" i="14"/>
  <c r="N1591" i="14"/>
  <c r="N1592" i="14"/>
  <c r="N1593" i="14"/>
  <c r="N1594" i="14"/>
  <c r="N1595" i="14"/>
  <c r="N1596" i="14"/>
  <c r="N1597" i="14"/>
  <c r="N1598" i="14"/>
  <c r="N1599" i="14"/>
  <c r="N1600" i="14"/>
  <c r="N1601" i="14"/>
  <c r="N1602" i="14"/>
  <c r="N1603" i="14"/>
  <c r="N1604" i="14"/>
  <c r="N1605" i="14"/>
  <c r="N1606" i="14"/>
  <c r="N1607" i="14"/>
  <c r="N1608" i="14"/>
  <c r="N1609" i="14"/>
  <c r="N1610" i="14"/>
  <c r="N1611" i="14"/>
  <c r="N1612" i="14"/>
  <c r="N1613" i="14"/>
  <c r="N1614" i="14"/>
  <c r="N1615" i="14"/>
  <c r="N1616" i="14"/>
  <c r="N1617" i="14"/>
  <c r="N1618" i="14"/>
  <c r="N1619" i="14"/>
  <c r="N1620" i="14"/>
  <c r="N1621" i="14"/>
  <c r="N1622" i="14"/>
  <c r="N1623" i="14"/>
  <c r="N1624" i="14"/>
  <c r="N1625" i="14"/>
  <c r="N1626" i="14"/>
  <c r="N1627" i="14"/>
  <c r="N1628" i="14"/>
  <c r="N1629" i="14"/>
  <c r="N1630" i="14"/>
  <c r="N1631" i="14"/>
  <c r="N1632" i="14"/>
  <c r="N1633" i="14"/>
  <c r="N1634" i="14"/>
  <c r="N1635" i="14"/>
  <c r="N1636" i="14"/>
  <c r="N1637" i="14"/>
  <c r="N1638" i="14"/>
  <c r="N1639" i="14"/>
  <c r="N1640" i="14"/>
  <c r="N1641" i="14"/>
  <c r="N1642" i="14"/>
  <c r="N1643" i="14"/>
  <c r="N1644" i="14"/>
  <c r="N1645" i="14"/>
  <c r="N1646" i="14"/>
  <c r="N1647" i="14"/>
  <c r="N1648" i="14"/>
  <c r="N1649" i="14"/>
  <c r="N1650" i="14"/>
  <c r="N1651" i="14"/>
  <c r="N1652" i="14"/>
  <c r="N1653" i="14"/>
  <c r="N1654" i="14"/>
  <c r="N1655" i="14"/>
  <c r="N1656" i="14"/>
  <c r="N1657" i="14"/>
  <c r="N1658" i="14"/>
  <c r="N1659" i="14"/>
  <c r="N1660" i="14"/>
  <c r="N1661" i="14"/>
  <c r="N1662" i="14"/>
  <c r="N1663" i="14"/>
  <c r="N1664" i="14"/>
  <c r="N1665" i="14"/>
  <c r="N1666" i="14"/>
  <c r="N1667" i="14"/>
  <c r="N1668" i="14"/>
  <c r="N1669" i="14"/>
  <c r="N1670" i="14"/>
  <c r="N1671" i="14"/>
  <c r="N1672" i="14"/>
  <c r="N1673" i="14"/>
  <c r="N1674" i="14"/>
  <c r="N1675" i="14"/>
  <c r="N1676" i="14"/>
  <c r="N1677" i="14"/>
  <c r="N1678" i="14"/>
  <c r="N1679" i="14"/>
  <c r="N1680" i="14"/>
  <c r="N1681" i="14"/>
  <c r="N1682" i="14"/>
  <c r="N1683" i="14"/>
  <c r="N1684" i="14"/>
  <c r="N1685" i="14"/>
  <c r="N1686" i="14"/>
  <c r="N1687" i="14"/>
  <c r="N1688" i="14"/>
  <c r="N1689" i="14"/>
  <c r="N1690" i="14"/>
  <c r="N1691" i="14"/>
  <c r="N1692" i="14"/>
  <c r="N1693" i="14"/>
  <c r="N1694" i="14"/>
  <c r="N1695" i="14"/>
  <c r="N1696" i="14"/>
  <c r="N1697" i="14"/>
  <c r="N1698" i="14"/>
  <c r="N1699" i="14"/>
  <c r="N1700" i="14"/>
  <c r="N1701" i="14"/>
  <c r="N1702" i="14"/>
  <c r="N1703" i="14"/>
  <c r="N1704" i="14"/>
  <c r="N1705" i="14"/>
  <c r="N1706" i="14"/>
  <c r="N1707" i="14"/>
  <c r="N1708" i="14"/>
  <c r="N1709" i="14"/>
  <c r="N1710" i="14"/>
  <c r="N1711" i="14"/>
  <c r="N1712" i="14"/>
  <c r="N1713" i="14"/>
  <c r="N1714" i="14"/>
  <c r="N1715" i="14"/>
  <c r="N1716" i="14"/>
  <c r="N1717" i="14"/>
  <c r="N1718" i="14"/>
  <c r="N1719" i="14"/>
  <c r="N1720" i="14"/>
  <c r="N1721" i="14"/>
  <c r="N1722" i="14"/>
  <c r="N1723" i="14"/>
  <c r="N1724" i="14"/>
  <c r="N1725" i="14"/>
  <c r="N1726" i="14"/>
  <c r="N1727" i="14"/>
  <c r="N1728" i="14"/>
  <c r="N1729" i="14"/>
  <c r="N1730" i="14"/>
  <c r="N1731" i="14"/>
  <c r="N1732" i="14"/>
  <c r="N1733" i="14"/>
  <c r="N1734" i="14"/>
  <c r="N1735" i="14"/>
  <c r="N1736" i="14"/>
  <c r="N1737" i="14"/>
  <c r="N1738" i="14"/>
  <c r="N1739" i="14"/>
  <c r="N1740" i="14"/>
  <c r="N1741" i="14"/>
  <c r="N1742" i="14"/>
  <c r="N1743" i="14"/>
  <c r="N1744" i="14"/>
  <c r="N1745" i="14"/>
  <c r="N1746" i="14"/>
  <c r="N1747" i="14"/>
  <c r="N1748" i="14"/>
  <c r="N1749" i="14"/>
  <c r="N1750" i="14"/>
  <c r="N1751" i="14"/>
  <c r="N1752" i="14"/>
  <c r="N1753" i="14"/>
  <c r="N1754" i="14"/>
  <c r="N1755" i="14"/>
  <c r="N1756" i="14"/>
  <c r="N1757" i="14"/>
  <c r="N1758" i="14"/>
  <c r="N1759" i="14"/>
  <c r="N1760" i="14"/>
  <c r="N1761" i="14"/>
  <c r="N1762" i="14"/>
  <c r="N1763" i="14"/>
  <c r="N1764" i="14"/>
  <c r="N1765" i="14"/>
  <c r="N1766" i="14"/>
  <c r="N1767" i="14"/>
  <c r="N1768" i="14"/>
  <c r="N1769" i="14"/>
  <c r="N1770" i="14"/>
  <c r="N1771" i="14"/>
  <c r="N1772" i="14"/>
  <c r="N1773" i="14"/>
  <c r="N1774" i="14"/>
  <c r="N1775" i="14"/>
  <c r="N1776" i="14"/>
  <c r="N1777" i="14"/>
  <c r="N1778" i="14"/>
  <c r="N1779" i="14"/>
  <c r="N1780" i="14"/>
  <c r="N1781" i="14"/>
  <c r="N1782" i="14"/>
  <c r="N1783" i="14"/>
  <c r="N1784" i="14"/>
  <c r="N1785" i="14"/>
  <c r="N1786" i="14"/>
  <c r="N1787" i="14"/>
  <c r="N1788" i="14"/>
  <c r="N1789" i="14"/>
  <c r="N1790" i="14"/>
  <c r="N1791" i="14"/>
  <c r="N1792" i="14"/>
  <c r="N1793" i="14"/>
  <c r="N1794" i="14"/>
  <c r="N1795" i="14"/>
  <c r="N1796" i="14"/>
  <c r="N1797" i="14"/>
  <c r="N1798" i="14"/>
  <c r="N1799" i="14"/>
  <c r="N1800" i="14"/>
  <c r="N1801" i="14"/>
  <c r="N1802" i="14"/>
  <c r="N1803" i="14"/>
  <c r="N1804" i="14"/>
  <c r="N1805" i="14"/>
  <c r="N1806" i="14"/>
  <c r="N1807" i="14"/>
  <c r="N1808" i="14"/>
  <c r="N1809" i="14"/>
  <c r="N1810" i="14"/>
  <c r="N1811" i="14"/>
  <c r="N1812" i="14"/>
  <c r="N1813" i="14"/>
  <c r="N1814" i="14"/>
  <c r="N1815" i="14"/>
  <c r="N1816" i="14"/>
  <c r="N1817" i="14"/>
  <c r="N1818" i="14"/>
  <c r="N1819" i="14"/>
  <c r="N1820" i="14"/>
  <c r="N1821" i="14"/>
  <c r="N1822" i="14"/>
  <c r="N1823" i="14"/>
  <c r="N1824" i="14"/>
  <c r="N1825" i="14"/>
  <c r="N1826" i="14"/>
  <c r="N1827" i="14"/>
  <c r="N1828" i="14"/>
  <c r="N1829" i="14"/>
  <c r="N1830" i="14"/>
  <c r="N1831" i="14"/>
  <c r="N1832" i="14"/>
  <c r="N1833" i="14"/>
  <c r="N1834" i="14"/>
  <c r="N1835" i="14"/>
  <c r="N1836" i="14"/>
  <c r="N1837" i="14"/>
  <c r="N1838" i="14"/>
  <c r="N1839" i="14"/>
  <c r="N1840" i="14"/>
  <c r="N1841" i="14"/>
  <c r="N1842" i="14"/>
  <c r="N1843" i="14"/>
  <c r="N1844" i="14"/>
  <c r="N1845" i="14"/>
  <c r="N1846" i="14"/>
  <c r="N1847" i="14"/>
  <c r="N1848" i="14"/>
  <c r="N1849" i="14"/>
  <c r="N1850" i="14"/>
  <c r="N1851" i="14"/>
  <c r="N1852" i="14"/>
  <c r="N1853" i="14"/>
  <c r="N1854" i="14"/>
  <c r="N1855" i="14"/>
  <c r="N1856" i="14"/>
  <c r="N1857" i="14"/>
  <c r="N1858" i="14"/>
  <c r="N1859" i="14"/>
  <c r="N1860" i="14"/>
  <c r="N1861" i="14"/>
  <c r="N1862" i="14"/>
  <c r="N1863" i="14"/>
  <c r="N1864" i="14"/>
  <c r="N1865" i="14"/>
  <c r="N1866" i="14"/>
  <c r="N1867" i="14"/>
  <c r="N1868" i="14"/>
  <c r="N1869" i="14"/>
  <c r="N1870" i="14"/>
  <c r="N1871" i="14"/>
  <c r="N1872" i="14"/>
  <c r="N1873" i="14"/>
  <c r="N1874" i="14"/>
  <c r="N1875" i="14"/>
  <c r="N1876" i="14"/>
  <c r="N1877" i="14"/>
  <c r="N1878" i="14"/>
  <c r="N1879" i="14"/>
  <c r="N1880" i="14"/>
  <c r="N1881" i="14"/>
  <c r="N1882" i="14"/>
  <c r="N1883" i="14"/>
  <c r="N1884" i="14"/>
  <c r="N1885" i="14"/>
  <c r="N1886" i="14"/>
  <c r="N1887" i="14"/>
  <c r="N1888" i="14"/>
  <c r="N1889" i="14"/>
  <c r="N1890" i="14"/>
  <c r="N1891" i="14"/>
  <c r="N1892" i="14"/>
  <c r="N1893" i="14"/>
  <c r="N1894" i="14"/>
  <c r="N1895" i="14"/>
  <c r="N1896" i="14"/>
  <c r="N1897" i="14"/>
  <c r="N1898" i="14"/>
  <c r="N1899" i="14"/>
  <c r="N1900" i="14"/>
  <c r="N1901" i="14"/>
  <c r="N1902" i="14"/>
  <c r="N1903" i="14"/>
  <c r="N1904" i="14"/>
  <c r="N1905" i="14"/>
  <c r="N1906" i="14"/>
  <c r="N1907" i="14"/>
  <c r="N1908" i="14"/>
  <c r="N1909" i="14"/>
  <c r="N1910" i="14"/>
  <c r="N1911" i="14"/>
  <c r="N1912" i="14"/>
  <c r="N1913" i="14"/>
  <c r="N1914" i="14"/>
  <c r="N1915" i="14"/>
  <c r="N1916" i="14"/>
  <c r="N1917" i="14"/>
  <c r="N1918" i="14"/>
  <c r="N1919" i="14"/>
  <c r="N1920" i="14"/>
  <c r="N1921" i="14"/>
  <c r="N1922" i="14"/>
  <c r="N1923" i="14"/>
  <c r="N1924" i="14"/>
  <c r="N1925" i="14"/>
  <c r="N1926" i="14"/>
  <c r="N1927" i="14"/>
  <c r="N1928" i="14"/>
  <c r="N1929" i="14"/>
  <c r="N1930" i="14"/>
  <c r="N1931" i="14"/>
  <c r="N1932" i="14"/>
  <c r="N1933" i="14"/>
  <c r="N1934" i="14"/>
  <c r="N1935" i="14"/>
  <c r="N1936" i="14"/>
  <c r="N1937" i="14"/>
  <c r="N1938" i="14"/>
  <c r="N1939" i="14"/>
  <c r="N1940" i="14"/>
  <c r="N1941" i="14"/>
  <c r="N1942" i="14"/>
  <c r="N1943" i="14"/>
  <c r="N1944" i="14"/>
  <c r="N1945" i="14"/>
  <c r="N1946" i="14"/>
  <c r="N1947" i="14"/>
  <c r="N1948" i="14"/>
  <c r="N1949" i="14"/>
  <c r="N1950" i="14"/>
  <c r="N1951" i="14"/>
  <c r="N1952" i="14"/>
  <c r="N1953" i="14"/>
  <c r="N1954" i="14"/>
  <c r="N1955" i="14"/>
  <c r="N1956" i="14"/>
  <c r="N1957" i="14"/>
  <c r="N1958" i="14"/>
  <c r="N1959" i="14"/>
  <c r="N1960" i="14"/>
  <c r="N1961" i="14"/>
  <c r="N1962" i="14"/>
  <c r="N1963" i="14"/>
  <c r="N1964" i="14"/>
  <c r="N1965" i="14"/>
  <c r="N1966" i="14"/>
  <c r="N1967" i="14"/>
  <c r="N1968" i="14"/>
  <c r="N1969" i="14"/>
  <c r="N1970" i="14"/>
  <c r="N1971" i="14"/>
  <c r="N1972" i="14"/>
  <c r="N1973" i="14"/>
  <c r="N1974" i="14"/>
  <c r="N1975" i="14"/>
  <c r="N1976" i="14"/>
  <c r="N1977" i="14"/>
  <c r="N1978" i="14"/>
  <c r="N1979" i="14"/>
  <c r="N1980" i="14"/>
  <c r="N1981" i="14"/>
  <c r="N1982" i="14"/>
  <c r="N1983" i="14"/>
  <c r="N1984" i="14"/>
  <c r="N1985" i="14"/>
  <c r="N1986" i="14"/>
  <c r="N1987" i="14"/>
  <c r="N1988" i="14"/>
  <c r="N1989" i="14"/>
  <c r="N1990" i="14"/>
  <c r="N1991" i="14"/>
  <c r="N1992" i="14"/>
  <c r="N1993" i="14"/>
  <c r="N1994" i="14"/>
  <c r="N1995" i="14"/>
  <c r="N1996" i="14"/>
  <c r="N1997" i="14"/>
  <c r="N1998" i="14"/>
  <c r="N1999" i="14"/>
  <c r="N2000" i="14"/>
  <c r="N2001" i="14"/>
  <c r="N2002" i="14"/>
  <c r="N2003" i="14"/>
  <c r="N2004" i="14"/>
  <c r="N2005" i="14"/>
  <c r="N2006" i="14"/>
  <c r="N2007" i="14"/>
  <c r="N2008" i="14"/>
  <c r="N2009" i="14"/>
  <c r="N2010" i="14"/>
  <c r="N2011" i="14"/>
  <c r="N2012" i="14"/>
  <c r="N2013" i="14"/>
  <c r="N2014" i="14"/>
  <c r="N2015" i="14"/>
  <c r="N2016" i="14"/>
  <c r="N2017" i="14"/>
  <c r="N2018" i="14"/>
  <c r="N2019" i="14"/>
  <c r="N2020" i="14"/>
  <c r="N2021" i="14"/>
  <c r="N2022" i="14"/>
  <c r="N2023" i="14"/>
  <c r="N2024" i="14"/>
  <c r="N2025" i="14"/>
  <c r="N2026" i="14"/>
  <c r="N2027" i="14"/>
  <c r="N2028" i="14"/>
  <c r="N2029" i="14"/>
  <c r="N2030" i="14"/>
  <c r="N2031" i="14"/>
  <c r="N2032" i="14"/>
  <c r="N2033" i="14"/>
  <c r="N2034" i="14"/>
  <c r="N2035" i="14"/>
  <c r="N2036" i="14"/>
  <c r="N2037" i="14"/>
  <c r="N2038" i="14"/>
  <c r="N2039" i="14"/>
  <c r="N2040" i="14"/>
  <c r="N2041" i="14"/>
  <c r="N2042" i="14"/>
  <c r="N2043" i="14"/>
  <c r="N2044" i="14"/>
  <c r="N2045" i="14"/>
  <c r="N2046" i="14"/>
  <c r="N2047" i="14"/>
  <c r="N2048" i="14"/>
  <c r="N2049" i="14"/>
  <c r="N2050" i="14"/>
  <c r="N2051" i="14"/>
  <c r="N2052" i="14"/>
  <c r="N2053" i="14"/>
  <c r="N2054" i="14"/>
  <c r="N2055" i="14"/>
  <c r="N2056" i="14"/>
  <c r="N2057" i="14"/>
  <c r="N2058" i="14"/>
  <c r="N2059" i="14"/>
  <c r="N2060" i="14"/>
  <c r="N2061" i="14"/>
  <c r="N2062" i="14"/>
  <c r="N2063" i="14"/>
  <c r="N2064" i="14"/>
  <c r="N2065" i="14"/>
  <c r="N2066" i="14"/>
  <c r="N2067" i="14"/>
  <c r="N2068" i="14"/>
  <c r="N2069" i="14"/>
  <c r="N2070" i="14"/>
  <c r="N2071" i="14"/>
  <c r="N2072" i="14"/>
  <c r="N2073" i="14"/>
  <c r="N2074" i="14"/>
  <c r="N2075" i="14"/>
  <c r="N2076" i="14"/>
  <c r="N2077" i="14"/>
  <c r="N2078" i="14"/>
  <c r="N2079" i="14"/>
  <c r="N2080" i="14"/>
  <c r="N2081" i="14"/>
  <c r="N2082" i="14"/>
  <c r="N2083" i="14"/>
  <c r="N2084" i="14"/>
  <c r="N2085" i="14"/>
  <c r="N2086" i="14"/>
  <c r="N2087" i="14"/>
  <c r="N2088" i="14"/>
  <c r="N2089" i="14"/>
  <c r="N2090" i="14"/>
  <c r="N2091" i="14"/>
  <c r="N2092" i="14"/>
  <c r="N2093" i="14"/>
  <c r="N2094" i="14"/>
  <c r="N2095" i="14"/>
  <c r="N2096" i="14"/>
  <c r="N2097" i="14"/>
  <c r="N2098" i="14"/>
  <c r="N2099" i="14"/>
  <c r="N2100" i="14"/>
  <c r="N2101" i="14"/>
  <c r="N2102" i="14"/>
  <c r="N2103" i="14"/>
  <c r="N2104" i="14"/>
  <c r="N2105" i="14"/>
  <c r="N2106" i="14"/>
  <c r="N2107" i="14"/>
  <c r="N2108" i="14"/>
  <c r="N2109" i="14"/>
  <c r="N2110" i="14"/>
  <c r="N2111" i="14"/>
  <c r="N2112" i="14"/>
  <c r="N2113" i="14"/>
  <c r="N2114" i="14"/>
  <c r="N2115" i="14"/>
  <c r="N2116" i="14"/>
  <c r="N2117" i="14"/>
  <c r="N2118" i="14"/>
  <c r="N2119" i="14"/>
  <c r="N2120" i="14"/>
  <c r="N2121" i="14"/>
  <c r="N2122" i="14"/>
  <c r="N2123" i="14"/>
  <c r="N2124" i="14"/>
  <c r="N2125" i="14"/>
  <c r="N2126" i="14"/>
  <c r="N2127" i="14"/>
  <c r="N2128" i="14"/>
  <c r="N2129" i="14"/>
  <c r="N2130" i="14"/>
  <c r="N2131" i="14"/>
  <c r="N2132" i="14"/>
  <c r="N2133" i="14"/>
  <c r="N2134" i="14"/>
  <c r="N2135" i="14"/>
  <c r="N2136" i="14"/>
  <c r="N2137" i="14"/>
  <c r="N2138" i="14"/>
  <c r="N2139" i="14"/>
  <c r="N2140" i="14"/>
  <c r="N2141" i="14"/>
  <c r="N2142" i="14"/>
  <c r="N2143" i="14"/>
  <c r="N2144" i="14"/>
  <c r="N2145" i="14"/>
  <c r="N2146" i="14"/>
  <c r="N2147" i="14"/>
  <c r="N2148" i="14"/>
  <c r="N2149" i="14"/>
  <c r="N2150" i="14"/>
  <c r="N2151" i="14"/>
  <c r="N2152" i="14"/>
  <c r="N2153" i="14"/>
  <c r="N2154" i="14"/>
  <c r="N2155" i="14"/>
  <c r="N2156" i="14"/>
  <c r="N2157" i="14"/>
  <c r="N2158" i="14"/>
  <c r="N2159" i="14"/>
  <c r="N2160" i="14"/>
  <c r="N2161" i="14"/>
  <c r="N2162" i="14"/>
  <c r="N2163" i="14"/>
  <c r="N2164" i="14"/>
  <c r="N2165" i="14"/>
  <c r="N2166" i="14"/>
  <c r="N2167" i="14"/>
  <c r="N2168" i="14"/>
  <c r="N2169" i="14"/>
  <c r="N2170" i="14"/>
  <c r="N2171" i="14"/>
  <c r="N2172" i="14"/>
  <c r="N2173" i="14"/>
  <c r="N2174" i="14"/>
  <c r="N2175" i="14"/>
  <c r="N2176" i="14"/>
  <c r="N2177" i="14"/>
  <c r="N2178" i="14"/>
  <c r="N2179" i="14"/>
  <c r="N2180" i="14"/>
  <c r="N2181" i="14"/>
  <c r="N2182" i="14"/>
  <c r="N2183" i="14"/>
  <c r="N2184" i="14"/>
  <c r="N2185" i="14"/>
  <c r="N2186" i="14"/>
  <c r="N2187" i="14"/>
  <c r="N2188" i="14"/>
  <c r="N2189" i="14"/>
  <c r="N2190" i="14"/>
  <c r="N2191" i="14"/>
  <c r="N2192" i="14"/>
  <c r="N2193" i="14"/>
  <c r="N2194" i="14"/>
  <c r="N2195" i="14"/>
  <c r="N2196" i="14"/>
  <c r="N2197" i="14"/>
  <c r="N2198" i="14"/>
  <c r="N2199" i="14"/>
  <c r="N2200" i="14"/>
  <c r="N2201" i="14"/>
  <c r="N2202" i="14"/>
  <c r="N2203" i="14"/>
  <c r="N2204" i="14"/>
  <c r="N2205" i="14"/>
  <c r="N2206" i="14"/>
  <c r="N2207" i="14"/>
  <c r="N2208" i="14"/>
  <c r="N2209" i="14"/>
  <c r="N2210" i="14"/>
  <c r="N2211" i="14"/>
  <c r="N2212" i="14"/>
  <c r="N2213" i="14"/>
  <c r="N2214" i="14"/>
  <c r="N2215" i="14"/>
  <c r="N2216" i="14"/>
  <c r="N2217" i="14"/>
  <c r="N2218" i="14"/>
  <c r="N2219" i="14"/>
  <c r="N2220" i="14"/>
  <c r="N2221" i="14"/>
  <c r="N2222" i="14"/>
  <c r="N2223" i="14"/>
  <c r="N2224" i="14"/>
  <c r="N2225" i="14"/>
  <c r="N2226" i="14"/>
  <c r="N2227" i="14"/>
  <c r="N2228" i="14"/>
  <c r="N2229" i="14"/>
  <c r="N2230" i="14"/>
  <c r="N2231" i="14"/>
  <c r="N2232" i="14"/>
  <c r="N2233" i="14"/>
  <c r="N2234" i="14"/>
  <c r="N2235" i="14"/>
  <c r="N2236" i="14"/>
  <c r="N2237" i="14"/>
  <c r="N2238" i="14"/>
  <c r="N2239" i="14"/>
  <c r="N2240" i="14"/>
  <c r="N2241" i="14"/>
  <c r="N2242" i="14"/>
  <c r="N2243" i="14"/>
  <c r="N2244" i="14"/>
  <c r="N2245" i="14"/>
  <c r="N2246" i="14"/>
  <c r="N2247" i="14"/>
  <c r="N2248" i="14"/>
  <c r="N2249" i="14"/>
  <c r="N2250" i="14"/>
  <c r="N2251" i="14"/>
  <c r="N2252" i="14"/>
  <c r="N2253" i="14"/>
  <c r="N2254" i="14"/>
  <c r="N2255" i="14"/>
  <c r="N2256" i="14"/>
  <c r="N2257" i="14"/>
  <c r="N2258" i="14"/>
  <c r="N2259" i="14"/>
  <c r="N2260" i="14"/>
  <c r="N2261" i="14"/>
  <c r="N2262" i="14"/>
  <c r="N2263" i="14"/>
  <c r="N2264" i="14"/>
  <c r="N2265" i="14"/>
  <c r="N2266" i="14"/>
  <c r="N2267" i="14"/>
  <c r="N2268" i="14"/>
  <c r="N2269" i="14"/>
  <c r="N2270" i="14"/>
  <c r="N2271" i="14"/>
  <c r="N2272" i="14"/>
  <c r="N2273" i="14"/>
  <c r="N2274" i="14"/>
  <c r="N2275" i="14"/>
  <c r="N2276" i="14"/>
  <c r="N2277" i="14"/>
  <c r="N2278" i="14"/>
  <c r="N2279" i="14"/>
  <c r="N2280" i="14"/>
  <c r="N2281" i="14"/>
  <c r="N2282" i="14"/>
  <c r="N2283" i="14"/>
  <c r="N2284" i="14"/>
  <c r="N2285" i="14"/>
  <c r="N2286" i="14"/>
  <c r="N2287" i="14"/>
  <c r="N2288" i="14"/>
  <c r="N2289" i="14"/>
  <c r="N2290" i="14"/>
  <c r="N2291" i="14"/>
  <c r="N2292" i="14"/>
  <c r="N2293" i="14"/>
  <c r="N2294" i="14"/>
  <c r="N2295" i="14"/>
  <c r="N2296" i="14"/>
  <c r="N2297" i="14"/>
  <c r="N2298" i="14"/>
  <c r="N2299" i="14"/>
  <c r="N2300" i="14"/>
  <c r="N2301" i="14"/>
  <c r="N2302" i="14"/>
  <c r="N2303" i="14"/>
  <c r="N2304" i="14"/>
  <c r="N2305" i="14"/>
  <c r="N2306" i="14"/>
  <c r="N2307" i="14"/>
  <c r="N2308" i="14"/>
  <c r="N2309" i="14"/>
  <c r="N2310" i="14"/>
  <c r="N2311" i="14"/>
  <c r="N2312" i="14"/>
  <c r="N2313" i="14"/>
  <c r="N2314" i="14"/>
  <c r="N2315" i="14"/>
  <c r="N2316" i="14"/>
  <c r="N2317" i="14"/>
  <c r="N2318" i="14"/>
  <c r="N2319" i="14"/>
  <c r="N2320" i="14"/>
  <c r="N2321" i="14"/>
  <c r="N2322" i="14"/>
  <c r="N2323" i="14"/>
  <c r="N2324" i="14"/>
  <c r="N2325" i="14"/>
  <c r="N2326" i="14"/>
  <c r="N2327" i="14"/>
  <c r="N2328" i="14"/>
  <c r="N2329" i="14"/>
  <c r="N2330" i="14"/>
  <c r="N2331" i="14"/>
  <c r="N2332" i="14"/>
  <c r="N2333" i="14"/>
  <c r="N2334" i="14"/>
  <c r="N2335" i="14"/>
  <c r="N2336" i="14"/>
  <c r="N2337" i="14"/>
  <c r="N2338" i="14"/>
  <c r="N2339" i="14"/>
  <c r="N2340" i="14"/>
  <c r="N6" i="14"/>
  <c r="BB2348" i="14"/>
  <c r="BC2348" i="14" s="1"/>
  <c r="BB2347" i="14"/>
  <c r="BC2347" i="14" s="1"/>
  <c r="BB2346" i="14"/>
  <c r="BC2346" i="14" s="1"/>
  <c r="BB2345" i="14"/>
  <c r="BC2345" i="14" s="1"/>
  <c r="BB2344" i="14"/>
  <c r="BC2344" i="14" s="1"/>
  <c r="BB2343" i="14"/>
  <c r="BC2343" i="14" s="1"/>
  <c r="BB2342" i="14"/>
  <c r="BC2342" i="14" s="1"/>
  <c r="BB2341" i="14"/>
  <c r="BC2341" i="14" s="1"/>
  <c r="BB2340" i="14"/>
  <c r="BB2339" i="14"/>
  <c r="BC2339" i="14" s="1"/>
  <c r="R2339" i="14" s="1"/>
  <c r="BB2338" i="14"/>
  <c r="BC2338" i="14" s="1"/>
  <c r="R2338" i="14" s="1"/>
  <c r="BB2337" i="14"/>
  <c r="BB2336" i="14"/>
  <c r="BB2335" i="14"/>
  <c r="BC2335" i="14" s="1"/>
  <c r="R2335" i="14" s="1"/>
  <c r="BB2334" i="14"/>
  <c r="BC2334" i="14" s="1"/>
  <c r="R2334" i="14" s="1"/>
  <c r="BB2333" i="14"/>
  <c r="BB2332" i="14"/>
  <c r="BB2331" i="14"/>
  <c r="BB2330" i="14"/>
  <c r="BC2330" i="14" s="1"/>
  <c r="R2330" i="14" s="1"/>
  <c r="BB2329" i="14"/>
  <c r="BB2328" i="14"/>
  <c r="BB2327" i="14"/>
  <c r="M2327" i="14" s="1"/>
  <c r="BB2326" i="14"/>
  <c r="BB2325" i="14"/>
  <c r="BC2325" i="14" s="1"/>
  <c r="R2325" i="14" s="1"/>
  <c r="BB2324" i="14"/>
  <c r="BC2324" i="14" s="1"/>
  <c r="R2324" i="14" s="1"/>
  <c r="BB2323" i="14"/>
  <c r="BB2322" i="14"/>
  <c r="M2322" i="14" s="1"/>
  <c r="BB2321" i="14"/>
  <c r="M2321" i="14" s="1"/>
  <c r="BB2320" i="14"/>
  <c r="BB2319" i="14"/>
  <c r="BC2319" i="14" s="1"/>
  <c r="R2319" i="14" s="1"/>
  <c r="BB2318" i="14"/>
  <c r="BC2318" i="14" s="1"/>
  <c r="R2318" i="14" s="1"/>
  <c r="BB2317" i="14"/>
  <c r="BC2317" i="14" s="1"/>
  <c r="R2317" i="14" s="1"/>
  <c r="BB2316" i="14"/>
  <c r="BB2315" i="14"/>
  <c r="BC2315" i="14" s="1"/>
  <c r="R2315" i="14" s="1"/>
  <c r="BB2314" i="14"/>
  <c r="BC2314" i="14" s="1"/>
  <c r="R2314" i="14" s="1"/>
  <c r="BB2313" i="14"/>
  <c r="BB2312" i="14"/>
  <c r="BC2312" i="14" s="1"/>
  <c r="R2312" i="14" s="1"/>
  <c r="BB2311" i="14"/>
  <c r="BC2311" i="14" s="1"/>
  <c r="R2311" i="14" s="1"/>
  <c r="BB2310" i="14"/>
  <c r="BB2309" i="14"/>
  <c r="M2309" i="14" s="1"/>
  <c r="BB2308" i="14"/>
  <c r="BB2307" i="14"/>
  <c r="BB2306" i="14"/>
  <c r="BC2306" i="14" s="1"/>
  <c r="R2306" i="14" s="1"/>
  <c r="BB2305" i="14"/>
  <c r="BB2304" i="14"/>
  <c r="BC2304" i="14" s="1"/>
  <c r="R2304" i="14" s="1"/>
  <c r="BB2303" i="14"/>
  <c r="BC2303" i="14" s="1"/>
  <c r="R2303" i="14" s="1"/>
  <c r="BB2302" i="14"/>
  <c r="BB2301" i="14"/>
  <c r="BB2300" i="14"/>
  <c r="BB2299" i="14"/>
  <c r="BC2299" i="14" s="1"/>
  <c r="R2299" i="14" s="1"/>
  <c r="BB2298" i="14"/>
  <c r="BB2297" i="14"/>
  <c r="BB2296" i="14"/>
  <c r="BC2296" i="14" s="1"/>
  <c r="R2296" i="14" s="1"/>
  <c r="BB2295" i="14"/>
  <c r="BB2294" i="14"/>
  <c r="BC2294" i="14" s="1"/>
  <c r="R2294" i="14" s="1"/>
  <c r="BB2293" i="14"/>
  <c r="BC2293" i="14" s="1"/>
  <c r="R2293" i="14" s="1"/>
  <c r="BB2292" i="14"/>
  <c r="BB2291" i="14"/>
  <c r="BB2290" i="14"/>
  <c r="BB2289" i="14"/>
  <c r="BB2288" i="14"/>
  <c r="BC2288" i="14" s="1"/>
  <c r="R2288" i="14" s="1"/>
  <c r="BB2287" i="14"/>
  <c r="BC2287" i="14" s="1"/>
  <c r="R2287" i="14" s="1"/>
  <c r="BB2286" i="14"/>
  <c r="BB2285" i="14"/>
  <c r="BC2285" i="14" s="1"/>
  <c r="R2285" i="14" s="1"/>
  <c r="BB2284" i="14"/>
  <c r="BB2283" i="14"/>
  <c r="BB2282" i="14"/>
  <c r="BC2282" i="14" s="1"/>
  <c r="R2282" i="14" s="1"/>
  <c r="BB2281" i="14"/>
  <c r="BB2280" i="14"/>
  <c r="BC2280" i="14" s="1"/>
  <c r="R2280" i="14" s="1"/>
  <c r="BB2279" i="14"/>
  <c r="BB2278" i="14"/>
  <c r="BB2277" i="14"/>
  <c r="BC2277" i="14" s="1"/>
  <c r="R2277" i="14" s="1"/>
  <c r="BB2276" i="14"/>
  <c r="BC2276" i="14" s="1"/>
  <c r="R2276" i="14" s="1"/>
  <c r="BB2275" i="14"/>
  <c r="BC2275" i="14" s="1"/>
  <c r="R2275" i="14" s="1"/>
  <c r="BB2274" i="14"/>
  <c r="BB2273" i="14"/>
  <c r="BB2272" i="14"/>
  <c r="BC2272" i="14" s="1"/>
  <c r="R2272" i="14" s="1"/>
  <c r="BB2271" i="14"/>
  <c r="M2271" i="14" s="1"/>
  <c r="BB2270" i="14"/>
  <c r="BC2270" i="14" s="1"/>
  <c r="R2270" i="14" s="1"/>
  <c r="BB2269" i="14"/>
  <c r="BB2268" i="14"/>
  <c r="BC2268" i="14" s="1"/>
  <c r="R2268" i="14" s="1"/>
  <c r="BB2267" i="14"/>
  <c r="BC2267" i="14" s="1"/>
  <c r="R2267" i="14" s="1"/>
  <c r="BB2266" i="14"/>
  <c r="M2266" i="14" s="1"/>
  <c r="BB2265" i="14"/>
  <c r="BC2265" i="14" s="1"/>
  <c r="R2265" i="14" s="1"/>
  <c r="BB2264" i="14"/>
  <c r="BB2263" i="14"/>
  <c r="BB2262" i="14"/>
  <c r="BB2261" i="14"/>
  <c r="BB2260" i="14"/>
  <c r="BC2260" i="14" s="1"/>
  <c r="R2260" i="14" s="1"/>
  <c r="BB2259" i="14"/>
  <c r="BB2258" i="14"/>
  <c r="BC2258" i="14" s="1"/>
  <c r="R2258" i="14" s="1"/>
  <c r="BB2257" i="14"/>
  <c r="BB2256" i="14"/>
  <c r="BB2255" i="14"/>
  <c r="BB2254" i="14"/>
  <c r="BC2254" i="14" s="1"/>
  <c r="R2254" i="14" s="1"/>
  <c r="BB2253" i="14"/>
  <c r="BC2253" i="14" s="1"/>
  <c r="R2253" i="14" s="1"/>
  <c r="BB2252" i="14"/>
  <c r="BC2252" i="14" s="1"/>
  <c r="R2252" i="14" s="1"/>
  <c r="BB2251" i="14"/>
  <c r="BC2251" i="14" s="1"/>
  <c r="R2251" i="14" s="1"/>
  <c r="BB2250" i="14"/>
  <c r="BB2249" i="14"/>
  <c r="BB2248" i="14"/>
  <c r="BC2248" i="14" s="1"/>
  <c r="R2248" i="14" s="1"/>
  <c r="BB2247" i="14"/>
  <c r="BC2247" i="14" s="1"/>
  <c r="R2247" i="14" s="1"/>
  <c r="BB2246" i="14"/>
  <c r="BC2246" i="14" s="1"/>
  <c r="R2246" i="14" s="1"/>
  <c r="BB2245" i="14"/>
  <c r="BC2245" i="14" s="1"/>
  <c r="R2245" i="14" s="1"/>
  <c r="BB2244" i="14"/>
  <c r="BC2244" i="14" s="1"/>
  <c r="R2244" i="14" s="1"/>
  <c r="BB2243" i="14"/>
  <c r="M2243" i="14" s="1"/>
  <c r="BB2242" i="14"/>
  <c r="BB2241" i="14"/>
  <c r="BB2240" i="14"/>
  <c r="BC2240" i="14" s="1"/>
  <c r="R2240" i="14" s="1"/>
  <c r="BB2239" i="14"/>
  <c r="BC2239" i="14" s="1"/>
  <c r="R2239" i="14" s="1"/>
  <c r="BB2238" i="14"/>
  <c r="BB2237" i="14"/>
  <c r="BB2236" i="14"/>
  <c r="BC2236" i="14" s="1"/>
  <c r="R2236" i="14" s="1"/>
  <c r="BB2235" i="14"/>
  <c r="M2235" i="14" s="1"/>
  <c r="BB2234" i="14"/>
  <c r="BB2233" i="14"/>
  <c r="BB2232" i="14"/>
  <c r="BC2232" i="14" s="1"/>
  <c r="R2232" i="14" s="1"/>
  <c r="BB2231" i="14"/>
  <c r="BC2231" i="14" s="1"/>
  <c r="R2231" i="14" s="1"/>
  <c r="BB2230" i="14"/>
  <c r="M2230" i="14" s="1"/>
  <c r="BB2229" i="14"/>
  <c r="BC2229" i="14" s="1"/>
  <c r="R2229" i="14" s="1"/>
  <c r="BB2228" i="14"/>
  <c r="BB2227" i="14"/>
  <c r="BB2226" i="14"/>
  <c r="BC2226" i="14" s="1"/>
  <c r="R2226" i="14" s="1"/>
  <c r="BB2225" i="14"/>
  <c r="M2225" i="14" s="1"/>
  <c r="BB2224" i="14"/>
  <c r="BB2223" i="14"/>
  <c r="BB2222" i="14"/>
  <c r="BC2222" i="14" s="1"/>
  <c r="R2222" i="14" s="1"/>
  <c r="BB2221" i="14"/>
  <c r="BC2221" i="14" s="1"/>
  <c r="R2221" i="14" s="1"/>
  <c r="BB2220" i="14"/>
  <c r="BB2219" i="14"/>
  <c r="BB2218" i="14"/>
  <c r="BC2218" i="14" s="1"/>
  <c r="R2218" i="14" s="1"/>
  <c r="BB2217" i="14"/>
  <c r="BB2216" i="14"/>
  <c r="BC2216" i="14" s="1"/>
  <c r="R2216" i="14" s="1"/>
  <c r="BB2215" i="14"/>
  <c r="BC2215" i="14" s="1"/>
  <c r="R2215" i="14" s="1"/>
  <c r="BB2214" i="14"/>
  <c r="BC2214" i="14" s="1"/>
  <c r="R2214" i="14" s="1"/>
  <c r="BB2213" i="14"/>
  <c r="BC2213" i="14" s="1"/>
  <c r="R2213" i="14" s="1"/>
  <c r="BB2212" i="14"/>
  <c r="BC2212" i="14" s="1"/>
  <c r="R2212" i="14" s="1"/>
  <c r="BB2211" i="14"/>
  <c r="BB2210" i="14"/>
  <c r="BB2209" i="14"/>
  <c r="BB2208" i="14"/>
  <c r="BC2208" i="14" s="1"/>
  <c r="BB2207" i="14"/>
  <c r="BB2206" i="14"/>
  <c r="BC2206" i="14" s="1"/>
  <c r="R2206" i="14" s="1"/>
  <c r="BB2205" i="14"/>
  <c r="BC2205" i="14" s="1"/>
  <c r="R2205" i="14" s="1"/>
  <c r="BB2204" i="14"/>
  <c r="BB2203" i="14"/>
  <c r="BB2202" i="14"/>
  <c r="M2202" i="14" s="1"/>
  <c r="BB2201" i="14"/>
  <c r="BB2200" i="14"/>
  <c r="BB2199" i="14"/>
  <c r="BC2199" i="14" s="1"/>
  <c r="R2199" i="14" s="1"/>
  <c r="BB2198" i="14"/>
  <c r="BC2198" i="14" s="1"/>
  <c r="R2198" i="14" s="1"/>
  <c r="BB2197" i="14"/>
  <c r="BC2197" i="14" s="1"/>
  <c r="R2197" i="14" s="1"/>
  <c r="BB2196" i="14"/>
  <c r="BB2195" i="14"/>
  <c r="BC2195" i="14" s="1"/>
  <c r="R2195" i="14" s="1"/>
  <c r="BB2194" i="14"/>
  <c r="BB2193" i="14"/>
  <c r="M2193" i="14" s="1"/>
  <c r="BB2192" i="14"/>
  <c r="BB2191" i="14"/>
  <c r="BB2190" i="14"/>
  <c r="BB2189" i="14"/>
  <c r="BC2189" i="14" s="1"/>
  <c r="R2189" i="14" s="1"/>
  <c r="BB2188" i="14"/>
  <c r="BB2187" i="14"/>
  <c r="BC2187" i="14" s="1"/>
  <c r="R2187" i="14" s="1"/>
  <c r="BB2186" i="14"/>
  <c r="BB2185" i="14"/>
  <c r="BB2184" i="14"/>
  <c r="BC2184" i="14" s="1"/>
  <c r="R2184" i="14" s="1"/>
  <c r="BB2183" i="14"/>
  <c r="BC2183" i="14" s="1"/>
  <c r="R2183" i="14" s="1"/>
  <c r="BB2182" i="14"/>
  <c r="M2182" i="14" s="1"/>
  <c r="BB2181" i="14"/>
  <c r="BB2180" i="14"/>
  <c r="BC2180" i="14" s="1"/>
  <c r="R2180" i="14" s="1"/>
  <c r="BB2179" i="14"/>
  <c r="BC2179" i="14" s="1"/>
  <c r="R2179" i="14" s="1"/>
  <c r="BB2178" i="14"/>
  <c r="BC2178" i="14" s="1"/>
  <c r="R2178" i="14" s="1"/>
  <c r="BB2177" i="14"/>
  <c r="BB2176" i="14"/>
  <c r="BB2175" i="14"/>
  <c r="BB2174" i="14"/>
  <c r="BC2174" i="14" s="1"/>
  <c r="R2174" i="14" s="1"/>
  <c r="BB2173" i="14"/>
  <c r="BB2172" i="14"/>
  <c r="BB2171" i="14"/>
  <c r="BB2170" i="14"/>
  <c r="BB2169" i="14"/>
  <c r="BB2168" i="14"/>
  <c r="BC2168" i="14" s="1"/>
  <c r="R2168" i="14" s="1"/>
  <c r="BB2167" i="14"/>
  <c r="BB2166" i="14"/>
  <c r="BB2165" i="14"/>
  <c r="BB2164" i="14"/>
  <c r="BC2164" i="14" s="1"/>
  <c r="BB2163" i="14"/>
  <c r="BC2163" i="14" s="1"/>
  <c r="R2163" i="14" s="1"/>
  <c r="BB2162" i="14"/>
  <c r="BC2162" i="14" s="1"/>
  <c r="R2162" i="14" s="1"/>
  <c r="BB2161" i="14"/>
  <c r="M2161" i="14" s="1"/>
  <c r="BB2160" i="14"/>
  <c r="BB2159" i="14"/>
  <c r="M2159" i="14" s="1"/>
  <c r="BB2158" i="14"/>
  <c r="BC2158" i="14" s="1"/>
  <c r="R2158" i="14" s="1"/>
  <c r="BB2157" i="14"/>
  <c r="BC2157" i="14" s="1"/>
  <c r="R2157" i="14" s="1"/>
  <c r="BB2156" i="14"/>
  <c r="BB2155" i="14"/>
  <c r="BB2154" i="14"/>
  <c r="BC2154" i="14" s="1"/>
  <c r="R2154" i="14" s="1"/>
  <c r="BB2153" i="14"/>
  <c r="BB2152" i="14"/>
  <c r="BC2152" i="14" s="1"/>
  <c r="R2152" i="14" s="1"/>
  <c r="BB2151" i="14"/>
  <c r="BC2151" i="14" s="1"/>
  <c r="R2151" i="14" s="1"/>
  <c r="BB2150" i="14"/>
  <c r="BC2150" i="14" s="1"/>
  <c r="R2150" i="14" s="1"/>
  <c r="BB2149" i="14"/>
  <c r="BB2148" i="14"/>
  <c r="BB2147" i="14"/>
  <c r="M2147" i="14" s="1"/>
  <c r="BB2146" i="14"/>
  <c r="BB2145" i="14"/>
  <c r="BB2144" i="14"/>
  <c r="BC2144" i="14" s="1"/>
  <c r="R2144" i="14" s="1"/>
  <c r="BB2143" i="14"/>
  <c r="BB2142" i="14"/>
  <c r="BB2141" i="14"/>
  <c r="BC2141" i="14" s="1"/>
  <c r="R2141" i="14" s="1"/>
  <c r="BB2140" i="14"/>
  <c r="BC2140" i="14" s="1"/>
  <c r="R2140" i="14" s="1"/>
  <c r="BB2139" i="14"/>
  <c r="BB2138" i="14"/>
  <c r="M2138" i="14" s="1"/>
  <c r="BB2137" i="14"/>
  <c r="BB2136" i="14"/>
  <c r="BB2135" i="14"/>
  <c r="BC2135" i="14" s="1"/>
  <c r="BB2134" i="14"/>
  <c r="M2134" i="14" s="1"/>
  <c r="BB2133" i="14"/>
  <c r="BB2132" i="14"/>
  <c r="BB2131" i="14"/>
  <c r="BC2131" i="14" s="1"/>
  <c r="R2131" i="14" s="1"/>
  <c r="BB2130" i="14"/>
  <c r="BC2130" i="14" s="1"/>
  <c r="R2130" i="14" s="1"/>
  <c r="BB2129" i="14"/>
  <c r="M2129" i="14" s="1"/>
  <c r="BB2128" i="14"/>
  <c r="BC2128" i="14" s="1"/>
  <c r="R2128" i="14" s="1"/>
  <c r="BB2127" i="14"/>
  <c r="BB2126" i="14"/>
  <c r="BB2125" i="14"/>
  <c r="BB2124" i="14"/>
  <c r="BC2124" i="14" s="1"/>
  <c r="R2124" i="14" s="1"/>
  <c r="BB2123" i="14"/>
  <c r="BB2122" i="14"/>
  <c r="BC2122" i="14" s="1"/>
  <c r="R2122" i="14" s="1"/>
  <c r="BB2121" i="14"/>
  <c r="BB2120" i="14"/>
  <c r="BB2119" i="14"/>
  <c r="BB2118" i="14"/>
  <c r="BB2117" i="14"/>
  <c r="BC2117" i="14" s="1"/>
  <c r="R2117" i="14" s="1"/>
  <c r="BB2116" i="14"/>
  <c r="BB2115" i="14"/>
  <c r="M2115" i="14" s="1"/>
  <c r="BB2114" i="14"/>
  <c r="BC2114" i="14" s="1"/>
  <c r="R2114" i="14" s="1"/>
  <c r="BB2113" i="14"/>
  <c r="BB2112" i="14"/>
  <c r="BB2111" i="14"/>
  <c r="BB2110" i="14"/>
  <c r="BB2109" i="14"/>
  <c r="BB2108" i="14"/>
  <c r="BB2107" i="14"/>
  <c r="M2107" i="14" s="1"/>
  <c r="BB2106" i="14"/>
  <c r="BC2106" i="14" s="1"/>
  <c r="R2106" i="14" s="1"/>
  <c r="BB2105" i="14"/>
  <c r="BB2104" i="14"/>
  <c r="BC2104" i="14" s="1"/>
  <c r="R2104" i="14" s="1"/>
  <c r="BB2103" i="14"/>
  <c r="BB2102" i="14"/>
  <c r="M2102" i="14" s="1"/>
  <c r="BB2101" i="14"/>
  <c r="BC2101" i="14" s="1"/>
  <c r="R2101" i="14" s="1"/>
  <c r="BB2100" i="14"/>
  <c r="BB2099" i="14"/>
  <c r="BC2099" i="14" s="1"/>
  <c r="R2099" i="14" s="1"/>
  <c r="BB2098" i="14"/>
  <c r="BC2098" i="14" s="1"/>
  <c r="R2098" i="14" s="1"/>
  <c r="BB2097" i="14"/>
  <c r="M2097" i="14" s="1"/>
  <c r="BB2096" i="14"/>
  <c r="BC2096" i="14" s="1"/>
  <c r="R2096" i="14" s="1"/>
  <c r="BB2095" i="14"/>
  <c r="BC2095" i="14" s="1"/>
  <c r="R2095" i="14" s="1"/>
  <c r="BB2094" i="14"/>
  <c r="BC2094" i="14" s="1"/>
  <c r="R2094" i="14" s="1"/>
  <c r="BB2093" i="14"/>
  <c r="M2093" i="14" s="1"/>
  <c r="BB2092" i="14"/>
  <c r="BC2092" i="14" s="1"/>
  <c r="R2092" i="14" s="1"/>
  <c r="BB2091" i="14"/>
  <c r="BB2090" i="14"/>
  <c r="BC2090" i="14" s="1"/>
  <c r="R2090" i="14" s="1"/>
  <c r="BB2089" i="14"/>
  <c r="BB2088" i="14"/>
  <c r="BC2088" i="14" s="1"/>
  <c r="R2088" i="14" s="1"/>
  <c r="BB2087" i="14"/>
  <c r="BB2086" i="14"/>
  <c r="BB2085" i="14"/>
  <c r="BC2085" i="14" s="1"/>
  <c r="R2085" i="14" s="1"/>
  <c r="BB2084" i="14"/>
  <c r="BB2083" i="14"/>
  <c r="M2083" i="14" s="1"/>
  <c r="BB2082" i="14"/>
  <c r="BB2081" i="14"/>
  <c r="BB2080" i="14"/>
  <c r="BB2079" i="14"/>
  <c r="BC2079" i="14" s="1"/>
  <c r="R2079" i="14" s="1"/>
  <c r="BB2078" i="14"/>
  <c r="BC2078" i="14" s="1"/>
  <c r="R2078" i="14" s="1"/>
  <c r="BB2077" i="14"/>
  <c r="BC2077" i="14" s="1"/>
  <c r="R2077" i="14" s="1"/>
  <c r="BB2076" i="14"/>
  <c r="BB2075" i="14"/>
  <c r="BC2075" i="14" s="1"/>
  <c r="R2075" i="14" s="1"/>
  <c r="BB2074" i="14"/>
  <c r="M2074" i="14" s="1"/>
  <c r="BB2073" i="14"/>
  <c r="BB2072" i="14"/>
  <c r="BB2071" i="14"/>
  <c r="M2071" i="14" s="1"/>
  <c r="BB2070" i="14"/>
  <c r="BB2069" i="14"/>
  <c r="BB2068" i="14"/>
  <c r="BC2068" i="14" s="1"/>
  <c r="R2068" i="14" s="1"/>
  <c r="BB2067" i="14"/>
  <c r="BC2067" i="14" s="1"/>
  <c r="R2067" i="14" s="1"/>
  <c r="BB2066" i="14"/>
  <c r="M2066" i="14" s="1"/>
  <c r="BB2065" i="14"/>
  <c r="M2065" i="14" s="1"/>
  <c r="BB2064" i="14"/>
  <c r="BC2064" i="14" s="1"/>
  <c r="R2064" i="14" s="1"/>
  <c r="BB2063" i="14"/>
  <c r="BB2062" i="14"/>
  <c r="BC2062" i="14" s="1"/>
  <c r="R2062" i="14" s="1"/>
  <c r="BB2061" i="14"/>
  <c r="BC2061" i="14" s="1"/>
  <c r="R2061" i="14" s="1"/>
  <c r="BB2060" i="14"/>
  <c r="BB2059" i="14"/>
  <c r="BC2059" i="14" s="1"/>
  <c r="R2059" i="14" s="1"/>
  <c r="BB2058" i="14"/>
  <c r="BC2058" i="14" s="1"/>
  <c r="R2058" i="14" s="1"/>
  <c r="BB2057" i="14"/>
  <c r="BB2056" i="14"/>
  <c r="BB2055" i="14"/>
  <c r="BB2054" i="14"/>
  <c r="M2054" i="14" s="1"/>
  <c r="BB2053" i="14"/>
  <c r="BB2052" i="14"/>
  <c r="BC2052" i="14" s="1"/>
  <c r="R2052" i="14" s="1"/>
  <c r="BB2051" i="14"/>
  <c r="M2051" i="14" s="1"/>
  <c r="BB2050" i="14"/>
  <c r="BB2049" i="14"/>
  <c r="M2049" i="14" s="1"/>
  <c r="BB2048" i="14"/>
  <c r="BB2047" i="14"/>
  <c r="BB2046" i="14"/>
  <c r="BB2045" i="14"/>
  <c r="BB2044" i="14"/>
  <c r="BC2044" i="14" s="1"/>
  <c r="R2044" i="14" s="1"/>
  <c r="BB2043" i="14"/>
  <c r="BC2043" i="14" s="1"/>
  <c r="R2043" i="14" s="1"/>
  <c r="BB2042" i="14"/>
  <c r="BC2042" i="14" s="1"/>
  <c r="R2042" i="14" s="1"/>
  <c r="BB2041" i="14"/>
  <c r="BB2040" i="14"/>
  <c r="BB2039" i="14"/>
  <c r="BC2039" i="14" s="1"/>
  <c r="R2039" i="14" s="1"/>
  <c r="BB2038" i="14"/>
  <c r="BC2038" i="14" s="1"/>
  <c r="R2038" i="14" s="1"/>
  <c r="BB2037" i="14"/>
  <c r="BC2037" i="14" s="1"/>
  <c r="R2037" i="14" s="1"/>
  <c r="BB2036" i="14"/>
  <c r="BB2035" i="14"/>
  <c r="M2035" i="14" s="1"/>
  <c r="BB2034" i="14"/>
  <c r="BB2033" i="14"/>
  <c r="M2033" i="14" s="1"/>
  <c r="BB2032" i="14"/>
  <c r="BC2032" i="14" s="1"/>
  <c r="R2032" i="14" s="1"/>
  <c r="BB2031" i="14"/>
  <c r="BC2031" i="14" s="1"/>
  <c r="R2031" i="14" s="1"/>
  <c r="BB2030" i="14"/>
  <c r="BC2030" i="14" s="1"/>
  <c r="R2030" i="14" s="1"/>
  <c r="BB2029" i="14"/>
  <c r="BB2028" i="14"/>
  <c r="BC2028" i="14" s="1"/>
  <c r="R2028" i="14" s="1"/>
  <c r="BB2027" i="14"/>
  <c r="BB2026" i="14"/>
  <c r="BC2026" i="14" s="1"/>
  <c r="R2026" i="14" s="1"/>
  <c r="BB2025" i="14"/>
  <c r="BB2024" i="14"/>
  <c r="BB2023" i="14"/>
  <c r="BC2023" i="14" s="1"/>
  <c r="R2023" i="14" s="1"/>
  <c r="BB2022" i="14"/>
  <c r="BB2021" i="14"/>
  <c r="BC2021" i="14" s="1"/>
  <c r="R2021" i="14" s="1"/>
  <c r="BB2020" i="14"/>
  <c r="BC2020" i="14" s="1"/>
  <c r="R2020" i="14" s="1"/>
  <c r="BB2019" i="14"/>
  <c r="M2019" i="14" s="1"/>
  <c r="BB2018" i="14"/>
  <c r="BB2017" i="14"/>
  <c r="BB2016" i="14"/>
  <c r="BC2016" i="14" s="1"/>
  <c r="R2016" i="14" s="1"/>
  <c r="BB2015" i="14"/>
  <c r="BC2015" i="14" s="1"/>
  <c r="R2015" i="14" s="1"/>
  <c r="BB2014" i="14"/>
  <c r="BC2014" i="14" s="1"/>
  <c r="R2014" i="14" s="1"/>
  <c r="BB2013" i="14"/>
  <c r="BB2012" i="14"/>
  <c r="BC2012" i="14" s="1"/>
  <c r="R2012" i="14" s="1"/>
  <c r="BB2011" i="14"/>
  <c r="BB2010" i="14"/>
  <c r="BB2009" i="14"/>
  <c r="BB2008" i="14"/>
  <c r="BB2007" i="14"/>
  <c r="BB2006" i="14"/>
  <c r="BC2006" i="14" s="1"/>
  <c r="R2006" i="14" s="1"/>
  <c r="BB2005" i="14"/>
  <c r="BC2005" i="14" s="1"/>
  <c r="R2005" i="14" s="1"/>
  <c r="BB2004" i="14"/>
  <c r="BB2003" i="14"/>
  <c r="BB2002" i="14"/>
  <c r="BB2001" i="14"/>
  <c r="BB2000" i="14"/>
  <c r="BC2000" i="14" s="1"/>
  <c r="R2000" i="14" s="1"/>
  <c r="BB1999" i="14"/>
  <c r="M1999" i="14" s="1"/>
  <c r="BB1998" i="14"/>
  <c r="M1998" i="14" s="1"/>
  <c r="BB1997" i="14"/>
  <c r="BB1996" i="14"/>
  <c r="BB1995" i="14"/>
  <c r="BB1994" i="14"/>
  <c r="BC1994" i="14" s="1"/>
  <c r="R1994" i="14" s="1"/>
  <c r="BB1993" i="14"/>
  <c r="BB1992" i="14"/>
  <c r="BB1991" i="14"/>
  <c r="BC1991" i="14" s="1"/>
  <c r="R1991" i="14" s="1"/>
  <c r="BB1990" i="14"/>
  <c r="BB1989" i="14"/>
  <c r="BB1988" i="14"/>
  <c r="BC1988" i="14" s="1"/>
  <c r="R1988" i="14" s="1"/>
  <c r="BB1987" i="14"/>
  <c r="BB1986" i="14"/>
  <c r="M1986" i="14" s="1"/>
  <c r="BB1985" i="14"/>
  <c r="BB1984" i="14"/>
  <c r="M1984" i="14" s="1"/>
  <c r="BB1983" i="14"/>
  <c r="BC1983" i="14" s="1"/>
  <c r="R1983" i="14" s="1"/>
  <c r="BB1982" i="14"/>
  <c r="BB1981" i="14"/>
  <c r="BB1980" i="14"/>
  <c r="BC1980" i="14" s="1"/>
  <c r="R1980" i="14" s="1"/>
  <c r="BB1979" i="14"/>
  <c r="BC1979" i="14" s="1"/>
  <c r="R1979" i="14" s="1"/>
  <c r="BB1978" i="14"/>
  <c r="BB1977" i="14"/>
  <c r="BB1976" i="14"/>
  <c r="BB1975" i="14"/>
  <c r="M1975" i="14" s="1"/>
  <c r="BB1974" i="14"/>
  <c r="BC1974" i="14" s="1"/>
  <c r="R1974" i="14" s="1"/>
  <c r="BB1973" i="14"/>
  <c r="BB1972" i="14"/>
  <c r="BB1971" i="14"/>
  <c r="BB1970" i="14"/>
  <c r="BB1969" i="14"/>
  <c r="BB1968" i="14"/>
  <c r="BB1967" i="14"/>
  <c r="BB1966" i="14"/>
  <c r="M1966" i="14" s="1"/>
  <c r="BB1965" i="14"/>
  <c r="BC1965" i="14" s="1"/>
  <c r="R1965" i="14" s="1"/>
  <c r="BB1964" i="14"/>
  <c r="BC1964" i="14" s="1"/>
  <c r="R1964" i="14" s="1"/>
  <c r="BB1963" i="14"/>
  <c r="BB1962" i="14"/>
  <c r="BB1961" i="14"/>
  <c r="BB1960" i="14"/>
  <c r="M1960" i="14" s="1"/>
  <c r="BB1959" i="14"/>
  <c r="BC1959" i="14" s="1"/>
  <c r="R1959" i="14" s="1"/>
  <c r="BB1958" i="14"/>
  <c r="BC1958" i="14" s="1"/>
  <c r="R1958" i="14" s="1"/>
  <c r="BB1957" i="14"/>
  <c r="BC1957" i="14" s="1"/>
  <c r="R1957" i="14" s="1"/>
  <c r="BB1956" i="14"/>
  <c r="BB1955" i="14"/>
  <c r="BC1955" i="14" s="1"/>
  <c r="R1955" i="14" s="1"/>
  <c r="BB1954" i="14"/>
  <c r="BB1953" i="14"/>
  <c r="BB1952" i="14"/>
  <c r="BC1952" i="14" s="1"/>
  <c r="R1952" i="14" s="1"/>
  <c r="BB1951" i="14"/>
  <c r="BC1951" i="14" s="1"/>
  <c r="R1951" i="14" s="1"/>
  <c r="BB1950" i="14"/>
  <c r="M1950" i="14" s="1"/>
  <c r="BB1949" i="14"/>
  <c r="BC1949" i="14" s="1"/>
  <c r="R1949" i="14" s="1"/>
  <c r="BB1948" i="14"/>
  <c r="BB1947" i="14"/>
  <c r="BB1946" i="14"/>
  <c r="M1946" i="14" s="1"/>
  <c r="BB1945" i="14"/>
  <c r="BB1944" i="14"/>
  <c r="BB1943" i="14"/>
  <c r="BC1943" i="14" s="1"/>
  <c r="R1943" i="14" s="1"/>
  <c r="BB1942" i="14"/>
  <c r="M1942" i="14" s="1"/>
  <c r="BB1941" i="14"/>
  <c r="BB1940" i="14"/>
  <c r="BB1939" i="14"/>
  <c r="BC1939" i="14" s="1"/>
  <c r="R1939" i="14" s="1"/>
  <c r="BB1938" i="14"/>
  <c r="BB1937" i="14"/>
  <c r="BB1936" i="14"/>
  <c r="BC1936" i="14" s="1"/>
  <c r="R1936" i="14" s="1"/>
  <c r="BB1935" i="14"/>
  <c r="BB1934" i="14"/>
  <c r="M1934" i="14" s="1"/>
  <c r="BB1933" i="14"/>
  <c r="BC1933" i="14" s="1"/>
  <c r="R1933" i="14" s="1"/>
  <c r="BB1932" i="14"/>
  <c r="BB1931" i="14"/>
  <c r="BC1931" i="14" s="1"/>
  <c r="R1931" i="14" s="1"/>
  <c r="BB1930" i="14"/>
  <c r="BB1929" i="14"/>
  <c r="BB1928" i="14"/>
  <c r="BC1928" i="14" s="1"/>
  <c r="R1928" i="14" s="1"/>
  <c r="BB1927" i="14"/>
  <c r="BC1927" i="14" s="1"/>
  <c r="R1927" i="14" s="1"/>
  <c r="BB1926" i="14"/>
  <c r="M1926" i="14" s="1"/>
  <c r="BB1925" i="14"/>
  <c r="BC1925" i="14" s="1"/>
  <c r="R1925" i="14" s="1"/>
  <c r="BB1924" i="14"/>
  <c r="BB1923" i="14"/>
  <c r="BC1923" i="14" s="1"/>
  <c r="R1923" i="14" s="1"/>
  <c r="BB1922" i="14"/>
  <c r="BB1921" i="14"/>
  <c r="BB1920" i="14"/>
  <c r="M1920" i="14" s="1"/>
  <c r="BB1919" i="14"/>
  <c r="BB1918" i="14"/>
  <c r="M1918" i="14" s="1"/>
  <c r="BB1917" i="14"/>
  <c r="BB1916" i="14"/>
  <c r="BB1915" i="14"/>
  <c r="BC1915" i="14" s="1"/>
  <c r="R1915" i="14" s="1"/>
  <c r="BB1914" i="14"/>
  <c r="BB1913" i="14"/>
  <c r="BB1912" i="14"/>
  <c r="BC1912" i="14" s="1"/>
  <c r="R1912" i="14" s="1"/>
  <c r="BB1911" i="14"/>
  <c r="M1911" i="14" s="1"/>
  <c r="BB1910" i="14"/>
  <c r="M1910" i="14" s="1"/>
  <c r="BB1909" i="14"/>
  <c r="BB1908" i="14"/>
  <c r="BB1907" i="14"/>
  <c r="BC1907" i="14" s="1"/>
  <c r="R1907" i="14" s="1"/>
  <c r="BB1906" i="14"/>
  <c r="BB1905" i="14"/>
  <c r="BB1904" i="14"/>
  <c r="BC1904" i="14" s="1"/>
  <c r="R1904" i="14" s="1"/>
  <c r="BB1903" i="14"/>
  <c r="BB1902" i="14"/>
  <c r="M1902" i="14" s="1"/>
  <c r="BB1901" i="14"/>
  <c r="BB1900" i="14"/>
  <c r="BB1899" i="14"/>
  <c r="BB1898" i="14"/>
  <c r="BB1897" i="14"/>
  <c r="BB1896" i="14"/>
  <c r="BB1895" i="14"/>
  <c r="BB1894" i="14"/>
  <c r="M1894" i="14" s="1"/>
  <c r="BB1893" i="14"/>
  <c r="BC1893" i="14" s="1"/>
  <c r="R1893" i="14" s="1"/>
  <c r="BB1892" i="14"/>
  <c r="BC1892" i="14" s="1"/>
  <c r="R1892" i="14" s="1"/>
  <c r="BB1891" i="14"/>
  <c r="M1891" i="14" s="1"/>
  <c r="BB1890" i="14"/>
  <c r="BB1889" i="14"/>
  <c r="BB1888" i="14"/>
  <c r="BC1888" i="14" s="1"/>
  <c r="R1888" i="14" s="1"/>
  <c r="BB1887" i="14"/>
  <c r="BB1886" i="14"/>
  <c r="BC1886" i="14" s="1"/>
  <c r="R1886" i="14" s="1"/>
  <c r="BB1885" i="14"/>
  <c r="BC1885" i="14" s="1"/>
  <c r="R1885" i="14" s="1"/>
  <c r="BB1884" i="14"/>
  <c r="BB1883" i="14"/>
  <c r="BB1882" i="14"/>
  <c r="M1882" i="14" s="1"/>
  <c r="BB1881" i="14"/>
  <c r="BB1880" i="14"/>
  <c r="BB1879" i="14"/>
  <c r="BB1878" i="14"/>
  <c r="BB1877" i="14"/>
  <c r="BB1876" i="14"/>
  <c r="BB1875" i="14"/>
  <c r="BB1874" i="14"/>
  <c r="M1874" i="14" s="1"/>
  <c r="BB1873" i="14"/>
  <c r="BB1872" i="14"/>
  <c r="BC1872" i="14" s="1"/>
  <c r="R1872" i="14" s="1"/>
  <c r="BB1871" i="14"/>
  <c r="M1871" i="14" s="1"/>
  <c r="BB1870" i="14"/>
  <c r="M1870" i="14" s="1"/>
  <c r="BB1869" i="14"/>
  <c r="BB1868" i="14"/>
  <c r="M1868" i="14" s="1"/>
  <c r="BB1867" i="14"/>
  <c r="BC1867" i="14" s="1"/>
  <c r="R1867" i="14" s="1"/>
  <c r="BB1866" i="14"/>
  <c r="M1866" i="14" s="1"/>
  <c r="BB1865" i="14"/>
  <c r="BB1864" i="14"/>
  <c r="BC1864" i="14" s="1"/>
  <c r="R1864" i="14" s="1"/>
  <c r="BB1863" i="14"/>
  <c r="BB1862" i="14"/>
  <c r="M1862" i="14" s="1"/>
  <c r="BB1861" i="14"/>
  <c r="BC1861" i="14" s="1"/>
  <c r="R1861" i="14" s="1"/>
  <c r="BB1860" i="14"/>
  <c r="BC1860" i="14" s="1"/>
  <c r="R1860" i="14" s="1"/>
  <c r="BB1859" i="14"/>
  <c r="M1859" i="14" s="1"/>
  <c r="BB1858" i="14"/>
  <c r="BB1857" i="14"/>
  <c r="BB1856" i="14"/>
  <c r="M1856" i="14" s="1"/>
  <c r="BB1855" i="14"/>
  <c r="BC1855" i="14" s="1"/>
  <c r="R1855" i="14" s="1"/>
  <c r="BB1854" i="14"/>
  <c r="M1854" i="14" s="1"/>
  <c r="BB1853" i="14"/>
  <c r="BB1852" i="14"/>
  <c r="M1852" i="14" s="1"/>
  <c r="BB1851" i="14"/>
  <c r="BC1851" i="14" s="1"/>
  <c r="R1851" i="14" s="1"/>
  <c r="BB1850" i="14"/>
  <c r="BB1849" i="14"/>
  <c r="BB1848" i="14"/>
  <c r="BC1848" i="14" s="1"/>
  <c r="R1848" i="14" s="1"/>
  <c r="BB1847" i="14"/>
  <c r="BB1846" i="14"/>
  <c r="BB1845" i="14"/>
  <c r="BC1845" i="14" s="1"/>
  <c r="R1845" i="14" s="1"/>
  <c r="BB1844" i="14"/>
  <c r="BB1843" i="14"/>
  <c r="BB1842" i="14"/>
  <c r="M1842" i="14" s="1"/>
  <c r="BB1841" i="14"/>
  <c r="BB1840" i="14"/>
  <c r="BB1839" i="14"/>
  <c r="BB1838" i="14"/>
  <c r="BB1837" i="14"/>
  <c r="BC1837" i="14" s="1"/>
  <c r="R1837" i="14" s="1"/>
  <c r="BB1836" i="14"/>
  <c r="BB1835" i="14"/>
  <c r="BB1834" i="14"/>
  <c r="BB1833" i="14"/>
  <c r="BB1832" i="14"/>
  <c r="BC1832" i="14" s="1"/>
  <c r="R1832" i="14" s="1"/>
  <c r="BB1831" i="14"/>
  <c r="BC1831" i="14" s="1"/>
  <c r="R1831" i="14" s="1"/>
  <c r="BB1830" i="14"/>
  <c r="M1830" i="14" s="1"/>
  <c r="BB1829" i="14"/>
  <c r="BC1829" i="14" s="1"/>
  <c r="R1829" i="14" s="1"/>
  <c r="BB1828" i="14"/>
  <c r="BC1828" i="14" s="1"/>
  <c r="R1828" i="14" s="1"/>
  <c r="BB1827" i="14"/>
  <c r="M1827" i="14" s="1"/>
  <c r="BB1826" i="14"/>
  <c r="M1826" i="14" s="1"/>
  <c r="BB1825" i="14"/>
  <c r="BB1824" i="14"/>
  <c r="BB1823" i="14"/>
  <c r="BB1822" i="14"/>
  <c r="M1822" i="14" s="1"/>
  <c r="BB1821" i="14"/>
  <c r="BC1821" i="14" s="1"/>
  <c r="R1821" i="14" s="1"/>
  <c r="BB1820" i="14"/>
  <c r="BB1819" i="14"/>
  <c r="BB1818" i="14"/>
  <c r="BC1818" i="14" s="1"/>
  <c r="R1818" i="14" s="1"/>
  <c r="BB1817" i="14"/>
  <c r="BB1816" i="14"/>
  <c r="BB1815" i="14"/>
  <c r="BC1815" i="14" s="1"/>
  <c r="R1815" i="14" s="1"/>
  <c r="BB1814" i="14"/>
  <c r="BB1813" i="14"/>
  <c r="BB1812" i="14"/>
  <c r="BC1812" i="14" s="1"/>
  <c r="R1812" i="14" s="1"/>
  <c r="BB1811" i="14"/>
  <c r="BB1810" i="14"/>
  <c r="M1810" i="14" s="1"/>
  <c r="BB1809" i="14"/>
  <c r="BB1808" i="14"/>
  <c r="BC1808" i="14" s="1"/>
  <c r="R1808" i="14" s="1"/>
  <c r="BB1807" i="14"/>
  <c r="M1807" i="14" s="1"/>
  <c r="BB1806" i="14"/>
  <c r="BC1806" i="14" s="1"/>
  <c r="R1806" i="14" s="1"/>
  <c r="BB1805" i="14"/>
  <c r="BB1804" i="14"/>
  <c r="M1804" i="14" s="1"/>
  <c r="BB1803" i="14"/>
  <c r="BC1803" i="14" s="1"/>
  <c r="R1803" i="14" s="1"/>
  <c r="BB1802" i="14"/>
  <c r="BC1802" i="14" s="1"/>
  <c r="R1802" i="14" s="1"/>
  <c r="BB1801" i="14"/>
  <c r="BB1800" i="14"/>
  <c r="BB1799" i="14"/>
  <c r="BB1798" i="14"/>
  <c r="BB1797" i="14"/>
  <c r="BC1797" i="14" s="1"/>
  <c r="R1797" i="14" s="1"/>
  <c r="BB1796" i="14"/>
  <c r="BC1796" i="14" s="1"/>
  <c r="R1796" i="14" s="1"/>
  <c r="BB1795" i="14"/>
  <c r="BC1795" i="14" s="1"/>
  <c r="R1795" i="14" s="1"/>
  <c r="BB1794" i="14"/>
  <c r="M1794" i="14" s="1"/>
  <c r="BB1793" i="14"/>
  <c r="M1793" i="14" s="1"/>
  <c r="BB1792" i="14"/>
  <c r="BC1792" i="14" s="1"/>
  <c r="R1792" i="14" s="1"/>
  <c r="BB1791" i="14"/>
  <c r="BC1791" i="14" s="1"/>
  <c r="R1791" i="14" s="1"/>
  <c r="BB1790" i="14"/>
  <c r="M1790" i="14" s="1"/>
  <c r="BB1789" i="14"/>
  <c r="BB1788" i="14"/>
  <c r="M1788" i="14" s="1"/>
  <c r="BB1787" i="14"/>
  <c r="BC1787" i="14" s="1"/>
  <c r="R1787" i="14" s="1"/>
  <c r="BB1786" i="14"/>
  <c r="BB1785" i="14"/>
  <c r="BB1784" i="14"/>
  <c r="BB1783" i="14"/>
  <c r="BB1782" i="14"/>
  <c r="M1782" i="14" s="1"/>
  <c r="BB1781" i="14"/>
  <c r="BC1781" i="14" s="1"/>
  <c r="R1781" i="14" s="1"/>
  <c r="BB1780" i="14"/>
  <c r="BB1779" i="14"/>
  <c r="BC1779" i="14" s="1"/>
  <c r="R1779" i="14" s="1"/>
  <c r="BB1778" i="14"/>
  <c r="BB1777" i="14"/>
  <c r="BB1776" i="14"/>
  <c r="BB1775" i="14"/>
  <c r="BB1774" i="14"/>
  <c r="M1774" i="14" s="1"/>
  <c r="BB1773" i="14"/>
  <c r="BC1773" i="14" s="1"/>
  <c r="R1773" i="14" s="1"/>
  <c r="BB1772" i="14"/>
  <c r="BC1772" i="14" s="1"/>
  <c r="R1772" i="14" s="1"/>
  <c r="BB1771" i="14"/>
  <c r="BB1770" i="14"/>
  <c r="M1770" i="14" s="1"/>
  <c r="BB1769" i="14"/>
  <c r="BB1768" i="14"/>
  <c r="BB1767" i="14"/>
  <c r="BB1766" i="14"/>
  <c r="BC1766" i="14" s="1"/>
  <c r="R1766" i="14" s="1"/>
  <c r="BB1765" i="14"/>
  <c r="M1765" i="14" s="1"/>
  <c r="BB1764" i="14"/>
  <c r="BC1764" i="14" s="1"/>
  <c r="R1764" i="14" s="1"/>
  <c r="BB1763" i="14"/>
  <c r="BC1763" i="14" s="1"/>
  <c r="R1763" i="14" s="1"/>
  <c r="BB1762" i="14"/>
  <c r="BB1761" i="14"/>
  <c r="M1761" i="14" s="1"/>
  <c r="BB1760" i="14"/>
  <c r="BC1760" i="14" s="1"/>
  <c r="R1760" i="14" s="1"/>
  <c r="BB1759" i="14"/>
  <c r="BC1759" i="14" s="1"/>
  <c r="R1759" i="14" s="1"/>
  <c r="BB1758" i="14"/>
  <c r="M1758" i="14" s="1"/>
  <c r="BB1757" i="14"/>
  <c r="BB1756" i="14"/>
  <c r="BC1756" i="14" s="1"/>
  <c r="R1756" i="14" s="1"/>
  <c r="BB1755" i="14"/>
  <c r="BC1755" i="14" s="1"/>
  <c r="R1755" i="14" s="1"/>
  <c r="BB1754" i="14"/>
  <c r="M1754" i="14" s="1"/>
  <c r="BB1753" i="14"/>
  <c r="BB1752" i="14"/>
  <c r="BB1751" i="14"/>
  <c r="BB1750" i="14"/>
  <c r="BC1750" i="14" s="1"/>
  <c r="R1750" i="14" s="1"/>
  <c r="BB1749" i="14"/>
  <c r="BB1748" i="14"/>
  <c r="BC1748" i="14" s="1"/>
  <c r="R1748" i="14" s="1"/>
  <c r="BB1747" i="14"/>
  <c r="BB1746" i="14"/>
  <c r="BB1745" i="14"/>
  <c r="M1745" i="14" s="1"/>
  <c r="BB1744" i="14"/>
  <c r="BC1744" i="14" s="1"/>
  <c r="R1744" i="14" s="1"/>
  <c r="BB1743" i="14"/>
  <c r="BB1742" i="14"/>
  <c r="BB1741" i="14"/>
  <c r="BB1740" i="14"/>
  <c r="M1740" i="14" s="1"/>
  <c r="BB1739" i="14"/>
  <c r="BB1738" i="14"/>
  <c r="M1738" i="14" s="1"/>
  <c r="BB1737" i="14"/>
  <c r="BB1736" i="14"/>
  <c r="BB1735" i="14"/>
  <c r="BC1735" i="14" s="1"/>
  <c r="R1735" i="14" s="1"/>
  <c r="BB1734" i="14"/>
  <c r="BB1733" i="14"/>
  <c r="M1733" i="14" s="1"/>
  <c r="BB1732" i="14"/>
  <c r="BC1732" i="14" s="1"/>
  <c r="R1732" i="14" s="1"/>
  <c r="BB1731" i="14"/>
  <c r="BC1731" i="14" s="1"/>
  <c r="R1731" i="14" s="1"/>
  <c r="BB1730" i="14"/>
  <c r="M1730" i="14" s="1"/>
  <c r="BB1729" i="14"/>
  <c r="BB1728" i="14"/>
  <c r="BC1728" i="14" s="1"/>
  <c r="R1728" i="14" s="1"/>
  <c r="BB1727" i="14"/>
  <c r="BB1726" i="14"/>
  <c r="BC1726" i="14" s="1"/>
  <c r="R1726" i="14" s="1"/>
  <c r="BB1725" i="14"/>
  <c r="BB1724" i="14"/>
  <c r="M1724" i="14" s="1"/>
  <c r="BB1723" i="14"/>
  <c r="BC1723" i="14" s="1"/>
  <c r="R1723" i="14" s="1"/>
  <c r="BB1722" i="14"/>
  <c r="BB1721" i="14"/>
  <c r="M1721" i="14" s="1"/>
  <c r="BB1720" i="14"/>
  <c r="M1720" i="14" s="1"/>
  <c r="BB1719" i="14"/>
  <c r="BC1719" i="14" s="1"/>
  <c r="R1719" i="14" s="1"/>
  <c r="BB1718" i="14"/>
  <c r="M1718" i="14" s="1"/>
  <c r="BB1717" i="14"/>
  <c r="BB1716" i="14"/>
  <c r="BB1715" i="14"/>
  <c r="BB1714" i="14"/>
  <c r="BC1714" i="14" s="1"/>
  <c r="R1714" i="14" s="1"/>
  <c r="BB1713" i="14"/>
  <c r="BB1712" i="14"/>
  <c r="M1712" i="14" s="1"/>
  <c r="BB1711" i="14"/>
  <c r="BB1710" i="14"/>
  <c r="M1710" i="14" s="1"/>
  <c r="BB1709" i="14"/>
  <c r="BC1709" i="14" s="1"/>
  <c r="R1709" i="14" s="1"/>
  <c r="BB1708" i="14"/>
  <c r="BB1707" i="14"/>
  <c r="BB1706" i="14"/>
  <c r="M1706" i="14" s="1"/>
  <c r="BB1705" i="14"/>
  <c r="BB1704" i="14"/>
  <c r="BC1704" i="14" s="1"/>
  <c r="R1704" i="14" s="1"/>
  <c r="BB1703" i="14"/>
  <c r="BB1702" i="14"/>
  <c r="BC1702" i="14" s="1"/>
  <c r="R1702" i="14" s="1"/>
  <c r="BB1701" i="14"/>
  <c r="BB1700" i="14"/>
  <c r="BB1699" i="14"/>
  <c r="BC1699" i="14" s="1"/>
  <c r="R1699" i="14" s="1"/>
  <c r="BB1698" i="14"/>
  <c r="M1698" i="14" s="1"/>
  <c r="BB1697" i="14"/>
  <c r="M1697" i="14" s="1"/>
  <c r="BB1696" i="14"/>
  <c r="BC1696" i="14" s="1"/>
  <c r="R1696" i="14" s="1"/>
  <c r="BB1695" i="14"/>
  <c r="BB1694" i="14"/>
  <c r="M1694" i="14" s="1"/>
  <c r="BB1693" i="14"/>
  <c r="BC1693" i="14" s="1"/>
  <c r="R1693" i="14" s="1"/>
  <c r="BB1692" i="14"/>
  <c r="BB1691" i="14"/>
  <c r="BB1690" i="14"/>
  <c r="BB1689" i="14"/>
  <c r="BB1688" i="14"/>
  <c r="BB1687" i="14"/>
  <c r="BC1687" i="14" s="1"/>
  <c r="R1687" i="14" s="1"/>
  <c r="BB1686" i="14"/>
  <c r="M1686" i="14" s="1"/>
  <c r="BB1685" i="14"/>
  <c r="BB1684" i="14"/>
  <c r="BB1683" i="14"/>
  <c r="BC1683" i="14" s="1"/>
  <c r="R1683" i="14" s="1"/>
  <c r="BB1682" i="14"/>
  <c r="BC1682" i="14" s="1"/>
  <c r="R1682" i="14" s="1"/>
  <c r="BB1681" i="14"/>
  <c r="BB1680" i="14"/>
  <c r="BC1680" i="14" s="1"/>
  <c r="R1680" i="14" s="1"/>
  <c r="BB1679" i="14"/>
  <c r="BB1678" i="14"/>
  <c r="M1678" i="14" s="1"/>
  <c r="BB1677" i="14"/>
  <c r="BB1676" i="14"/>
  <c r="BB1675" i="14"/>
  <c r="BB1674" i="14"/>
  <c r="BB1673" i="14"/>
  <c r="BB1672" i="14"/>
  <c r="BC1672" i="14" s="1"/>
  <c r="R1672" i="14" s="1"/>
  <c r="BB1671" i="14"/>
  <c r="BB1670" i="14"/>
  <c r="BB1669" i="14"/>
  <c r="M1669" i="14" s="1"/>
  <c r="BB1668" i="14"/>
  <c r="BB1667" i="14"/>
  <c r="BB1666" i="14"/>
  <c r="BC1666" i="14" s="1"/>
  <c r="R1666" i="14" s="1"/>
  <c r="BB1665" i="14"/>
  <c r="BB1664" i="14"/>
  <c r="BB1663" i="14"/>
  <c r="BC1663" i="14" s="1"/>
  <c r="R1663" i="14" s="1"/>
  <c r="BB1662" i="14"/>
  <c r="M1662" i="14" s="1"/>
  <c r="BB1661" i="14"/>
  <c r="BB1660" i="14"/>
  <c r="BC1660" i="14" s="1"/>
  <c r="R1660" i="14" s="1"/>
  <c r="BB1659" i="14"/>
  <c r="BB1658" i="14"/>
  <c r="M1658" i="14" s="1"/>
  <c r="BB1657" i="14"/>
  <c r="BB1656" i="14"/>
  <c r="BB1655" i="14"/>
  <c r="BC1655" i="14" s="1"/>
  <c r="R1655" i="14" s="1"/>
  <c r="BB1654" i="14"/>
  <c r="BB1653" i="14"/>
  <c r="BB1652" i="14"/>
  <c r="BB1651" i="14"/>
  <c r="BC1651" i="14" s="1"/>
  <c r="R1651" i="14" s="1"/>
  <c r="BB1650" i="14"/>
  <c r="BC1650" i="14" s="1"/>
  <c r="R1650" i="14" s="1"/>
  <c r="BB1649" i="14"/>
  <c r="BB1648" i="14"/>
  <c r="BC1648" i="14" s="1"/>
  <c r="R1648" i="14" s="1"/>
  <c r="BB1647" i="14"/>
  <c r="BB1646" i="14"/>
  <c r="M1646" i="14" s="1"/>
  <c r="BB1645" i="14"/>
  <c r="BC1645" i="14" s="1"/>
  <c r="R1645" i="14" s="1"/>
  <c r="BB1644" i="14"/>
  <c r="BB1643" i="14"/>
  <c r="BB1642" i="14"/>
  <c r="M1642" i="14" s="1"/>
  <c r="BB1641" i="14"/>
  <c r="BB1640" i="14"/>
  <c r="BC1640" i="14" s="1"/>
  <c r="R1640" i="14" s="1"/>
  <c r="BB1639" i="14"/>
  <c r="BC1639" i="14" s="1"/>
  <c r="R1639" i="14" s="1"/>
  <c r="BB1638" i="14"/>
  <c r="M1638" i="14" s="1"/>
  <c r="BB1637" i="14"/>
  <c r="M1637" i="14" s="1"/>
  <c r="BB1636" i="14"/>
  <c r="BC1636" i="14" s="1"/>
  <c r="R1636" i="14" s="1"/>
  <c r="BB1635" i="14"/>
  <c r="BC1635" i="14" s="1"/>
  <c r="R1635" i="14" s="1"/>
  <c r="BB1634" i="14"/>
  <c r="M1634" i="14" s="1"/>
  <c r="BB1633" i="14"/>
  <c r="M1633" i="14" s="1"/>
  <c r="BB1632" i="14"/>
  <c r="BB1631" i="14"/>
  <c r="BC1631" i="14" s="1"/>
  <c r="R1631" i="14" s="1"/>
  <c r="BB1630" i="14"/>
  <c r="BB1629" i="14"/>
  <c r="BC1629" i="14" s="1"/>
  <c r="R1629" i="14" s="1"/>
  <c r="BB1628" i="14"/>
  <c r="BB1627" i="14"/>
  <c r="BB1626" i="14"/>
  <c r="M1626" i="14" s="1"/>
  <c r="BB1625" i="14"/>
  <c r="BB1624" i="14"/>
  <c r="M1624" i="14" s="1"/>
  <c r="BB1623" i="14"/>
  <c r="BC1623" i="14" s="1"/>
  <c r="R1623" i="14" s="1"/>
  <c r="BB1622" i="14"/>
  <c r="M1622" i="14" s="1"/>
  <c r="BB1621" i="14"/>
  <c r="M1621" i="14" s="1"/>
  <c r="BB1620" i="14"/>
  <c r="BB1619" i="14"/>
  <c r="BB1618" i="14"/>
  <c r="BC1618" i="14" s="1"/>
  <c r="R1618" i="14" s="1"/>
  <c r="BB1617" i="14"/>
  <c r="M1617" i="14" s="1"/>
  <c r="BB1616" i="14"/>
  <c r="BB1615" i="14"/>
  <c r="BB1614" i="14"/>
  <c r="BC1614" i="14" s="1"/>
  <c r="R1614" i="14" s="1"/>
  <c r="BB1613" i="14"/>
  <c r="BB1612" i="14"/>
  <c r="BB1611" i="14"/>
  <c r="BB1610" i="14"/>
  <c r="M1610" i="14" s="1"/>
  <c r="BB1609" i="14"/>
  <c r="BB1608" i="14"/>
  <c r="BC1608" i="14" s="1"/>
  <c r="R1608" i="14" s="1"/>
  <c r="BB1607" i="14"/>
  <c r="BB1606" i="14"/>
  <c r="BB1605" i="14"/>
  <c r="M1605" i="14" s="1"/>
  <c r="BB1604" i="14"/>
  <c r="BB1603" i="14"/>
  <c r="BB1602" i="14"/>
  <c r="BC1602" i="14" s="1"/>
  <c r="R1602" i="14" s="1"/>
  <c r="BB1601" i="14"/>
  <c r="BB1600" i="14"/>
  <c r="BB1599" i="14"/>
  <c r="BB1598" i="14"/>
  <c r="BC1598" i="14" s="1"/>
  <c r="R1598" i="14" s="1"/>
  <c r="BB1597" i="14"/>
  <c r="BC1597" i="14" s="1"/>
  <c r="R1597" i="14" s="1"/>
  <c r="BB1596" i="14"/>
  <c r="BB1595" i="14"/>
  <c r="BB1594" i="14"/>
  <c r="M1594" i="14" s="1"/>
  <c r="BB1593" i="14"/>
  <c r="BB1592" i="14"/>
  <c r="BB1591" i="14"/>
  <c r="BC1591" i="14" s="1"/>
  <c r="R1591" i="14" s="1"/>
  <c r="BB1590" i="14"/>
  <c r="BC1590" i="14" s="1"/>
  <c r="R1590" i="14" s="1"/>
  <c r="BB1589" i="14"/>
  <c r="BB1588" i="14"/>
  <c r="BB1587" i="14"/>
  <c r="BB1586" i="14"/>
  <c r="BB1585" i="14"/>
  <c r="BB1584" i="14"/>
  <c r="BB1583" i="14"/>
  <c r="BC1583" i="14" s="1"/>
  <c r="R1583" i="14" s="1"/>
  <c r="BB1582" i="14"/>
  <c r="M1582" i="14" s="1"/>
  <c r="BB1581" i="14"/>
  <c r="BC1581" i="14" s="1"/>
  <c r="R1581" i="14" s="1"/>
  <c r="BB1580" i="14"/>
  <c r="BC1580" i="14" s="1"/>
  <c r="R1580" i="14" s="1"/>
  <c r="BB1579" i="14"/>
  <c r="BB1578" i="14"/>
  <c r="BB1577" i="14"/>
  <c r="BB1576" i="14"/>
  <c r="BB1575" i="14"/>
  <c r="BB1574" i="14"/>
  <c r="M1574" i="14" s="1"/>
  <c r="BB1573" i="14"/>
  <c r="M1573" i="14" s="1"/>
  <c r="BB1572" i="14"/>
  <c r="BC1572" i="14" s="1"/>
  <c r="R1572" i="14" s="1"/>
  <c r="BB1571" i="14"/>
  <c r="BB1570" i="14"/>
  <c r="M1570" i="14" s="1"/>
  <c r="BB1569" i="14"/>
  <c r="M1569" i="14" s="1"/>
  <c r="BB1568" i="14"/>
  <c r="BC1568" i="14" s="1"/>
  <c r="R1568" i="14" s="1"/>
  <c r="BB1567" i="14"/>
  <c r="BC1567" i="14" s="1"/>
  <c r="R1567" i="14" s="1"/>
  <c r="BB1566" i="14"/>
  <c r="BB1565" i="14"/>
  <c r="BB1564" i="14"/>
  <c r="M1564" i="14" s="1"/>
  <c r="BB1563" i="14"/>
  <c r="BB1562" i="14"/>
  <c r="M1562" i="14" s="1"/>
  <c r="BB1561" i="14"/>
  <c r="BB1560" i="14"/>
  <c r="BC1560" i="14" s="1"/>
  <c r="R1560" i="14" s="1"/>
  <c r="BB1559" i="14"/>
  <c r="BB1558" i="14"/>
  <c r="M1558" i="14" s="1"/>
  <c r="BB1557" i="14"/>
  <c r="BB1556" i="14"/>
  <c r="BB1555" i="14"/>
  <c r="BC1555" i="14" s="1"/>
  <c r="R1555" i="14" s="1"/>
  <c r="BB1554" i="14"/>
  <c r="M1554" i="14" s="1"/>
  <c r="BB1553" i="14"/>
  <c r="BB1552" i="14"/>
  <c r="BB1551" i="14"/>
  <c r="BB1550" i="14"/>
  <c r="BC1550" i="14" s="1"/>
  <c r="R1550" i="14" s="1"/>
  <c r="BB1549" i="14"/>
  <c r="BC1549" i="14" s="1"/>
  <c r="R1549" i="14" s="1"/>
  <c r="BB1548" i="14"/>
  <c r="M1548" i="14" s="1"/>
  <c r="BB1547" i="14"/>
  <c r="BC1547" i="14" s="1"/>
  <c r="R1547" i="14" s="1"/>
  <c r="BB1546" i="14"/>
  <c r="BB1545" i="14"/>
  <c r="BB1544" i="14"/>
  <c r="BC1544" i="14" s="1"/>
  <c r="R1544" i="14" s="1"/>
  <c r="BB1543" i="14"/>
  <c r="BB1542" i="14"/>
  <c r="M1542" i="14" s="1"/>
  <c r="BB1541" i="14"/>
  <c r="BB1540" i="14"/>
  <c r="BB1539" i="14"/>
  <c r="BB1538" i="14"/>
  <c r="M1538" i="14" s="1"/>
  <c r="BB1537" i="14"/>
  <c r="M1537" i="14" s="1"/>
  <c r="BB1536" i="14"/>
  <c r="BC1536" i="14" s="1"/>
  <c r="R1536" i="14" s="1"/>
  <c r="BB1535" i="14"/>
  <c r="BB1534" i="14"/>
  <c r="BB1533" i="14"/>
  <c r="BB1532" i="14"/>
  <c r="BB1531" i="14"/>
  <c r="BC1531" i="14" s="1"/>
  <c r="R1531" i="14" s="1"/>
  <c r="BB1530" i="14"/>
  <c r="BB1529" i="14"/>
  <c r="BB1528" i="14"/>
  <c r="BB1527" i="14"/>
  <c r="BB1526" i="14"/>
  <c r="M1526" i="14" s="1"/>
  <c r="BB1525" i="14"/>
  <c r="BB1524" i="14"/>
  <c r="BB1523" i="14"/>
  <c r="BB1522" i="14"/>
  <c r="M1522" i="14" s="1"/>
  <c r="BB1521" i="14"/>
  <c r="BB1520" i="14"/>
  <c r="BB1519" i="14"/>
  <c r="BB1518" i="14"/>
  <c r="BC1518" i="14" s="1"/>
  <c r="R1518" i="14" s="1"/>
  <c r="BB1517" i="14"/>
  <c r="BC1517" i="14" s="1"/>
  <c r="R1517" i="14" s="1"/>
  <c r="BB1516" i="14"/>
  <c r="BB1515" i="14"/>
  <c r="BB1514" i="14"/>
  <c r="BC1514" i="14" s="1"/>
  <c r="R1514" i="14" s="1"/>
  <c r="BB1513" i="14"/>
  <c r="BB1512" i="14"/>
  <c r="BB1511" i="14"/>
  <c r="BB1510" i="14"/>
  <c r="BB1509" i="14"/>
  <c r="M1509" i="14" s="1"/>
  <c r="BB1508" i="14"/>
  <c r="BB1507" i="14"/>
  <c r="BC1507" i="14" s="1"/>
  <c r="R1507" i="14" s="1"/>
  <c r="BB1506" i="14"/>
  <c r="M1506" i="14" s="1"/>
  <c r="BB1505" i="14"/>
  <c r="BB1504" i="14"/>
  <c r="BB1503" i="14"/>
  <c r="BC1503" i="14" s="1"/>
  <c r="R1503" i="14" s="1"/>
  <c r="BB1502" i="14"/>
  <c r="M1502" i="14" s="1"/>
  <c r="BB1501" i="14"/>
  <c r="BB1500" i="14"/>
  <c r="BC1500" i="14" s="1"/>
  <c r="R1500" i="14" s="1"/>
  <c r="BB1499" i="14"/>
  <c r="BB1498" i="14"/>
  <c r="BB1497" i="14"/>
  <c r="BB1496" i="14"/>
  <c r="BB1495" i="14"/>
  <c r="BB1494" i="14"/>
  <c r="BB1493" i="14"/>
  <c r="M1493" i="14" s="1"/>
  <c r="BB1492" i="14"/>
  <c r="BC1492" i="14" s="1"/>
  <c r="R1492" i="14" s="1"/>
  <c r="BB1491" i="14"/>
  <c r="BB1490" i="14"/>
  <c r="BB1489" i="14"/>
  <c r="BB1488" i="14"/>
  <c r="BC1488" i="14" s="1"/>
  <c r="R1488" i="14" s="1"/>
  <c r="BB1487" i="14"/>
  <c r="BB1486" i="14"/>
  <c r="M1486" i="14" s="1"/>
  <c r="BB1485" i="14"/>
  <c r="BC1485" i="14" s="1"/>
  <c r="R1485" i="14" s="1"/>
  <c r="BB1484" i="14"/>
  <c r="BB1483" i="14"/>
  <c r="BB1482" i="14"/>
  <c r="M1482" i="14" s="1"/>
  <c r="BB1481" i="14"/>
  <c r="BB1480" i="14"/>
  <c r="BB1479" i="14"/>
  <c r="BB1478" i="14"/>
  <c r="BC1478" i="14" s="1"/>
  <c r="R1478" i="14" s="1"/>
  <c r="BB1477" i="14"/>
  <c r="M1477" i="14" s="1"/>
  <c r="BB1476" i="14"/>
  <c r="BB1475" i="14"/>
  <c r="BC1475" i="14" s="1"/>
  <c r="R1475" i="14" s="1"/>
  <c r="BB1474" i="14"/>
  <c r="BB1473" i="14"/>
  <c r="M1473" i="14" s="1"/>
  <c r="BB1472" i="14"/>
  <c r="BB1471" i="14"/>
  <c r="BB1470" i="14"/>
  <c r="M1470" i="14" s="1"/>
  <c r="BB1469" i="14"/>
  <c r="BB1468" i="14"/>
  <c r="M1468" i="14" s="1"/>
  <c r="BB1467" i="14"/>
  <c r="BB1466" i="14"/>
  <c r="M1466" i="14" s="1"/>
  <c r="BB1465" i="14"/>
  <c r="BB1464" i="14"/>
  <c r="M1464" i="14" s="1"/>
  <c r="BB1463" i="14"/>
  <c r="BB1462" i="14"/>
  <c r="M1462" i="14" s="1"/>
  <c r="BB1461" i="14"/>
  <c r="BB1460" i="14"/>
  <c r="BB1459" i="14"/>
  <c r="BC1459" i="14" s="1"/>
  <c r="R1459" i="14" s="1"/>
  <c r="BB1458" i="14"/>
  <c r="M1458" i="14" s="1"/>
  <c r="BB1457" i="14"/>
  <c r="BB1456" i="14"/>
  <c r="BB1455" i="14"/>
  <c r="BB1454" i="14"/>
  <c r="M1454" i="14" s="1"/>
  <c r="BB1453" i="14"/>
  <c r="BB1452" i="14"/>
  <c r="BC1452" i="14" s="1"/>
  <c r="R1452" i="14" s="1"/>
  <c r="BB1451" i="14"/>
  <c r="BC1451" i="14" s="1"/>
  <c r="R1451" i="14" s="1"/>
  <c r="BB1450" i="14"/>
  <c r="M1450" i="14" s="1"/>
  <c r="BB1449" i="14"/>
  <c r="BB1448" i="14"/>
  <c r="BB1447" i="14"/>
  <c r="BB1446" i="14"/>
  <c r="BB1445" i="14"/>
  <c r="BB1444" i="14"/>
  <c r="BC1444" i="14" s="1"/>
  <c r="R1444" i="14" s="1"/>
  <c r="BB1443" i="14"/>
  <c r="BB1442" i="14"/>
  <c r="BB1441" i="14"/>
  <c r="M1441" i="14" s="1"/>
  <c r="BB1440" i="14"/>
  <c r="BC1440" i="14" s="1"/>
  <c r="R1440" i="14" s="1"/>
  <c r="BB1439" i="14"/>
  <c r="BB1438" i="14"/>
  <c r="M1438" i="14" s="1"/>
  <c r="BB1437" i="14"/>
  <c r="BC1437" i="14" s="1"/>
  <c r="R1437" i="14" s="1"/>
  <c r="BB1436" i="14"/>
  <c r="M1436" i="14" s="1"/>
  <c r="BB1435" i="14"/>
  <c r="BC1435" i="14" s="1"/>
  <c r="R1435" i="14" s="1"/>
  <c r="BB1434" i="14"/>
  <c r="BB1433" i="14"/>
  <c r="BB1432" i="14"/>
  <c r="BB1431" i="14"/>
  <c r="BB1430" i="14"/>
  <c r="M1430" i="14" s="1"/>
  <c r="BB1429" i="14"/>
  <c r="BB1428" i="14"/>
  <c r="BC1428" i="14" s="1"/>
  <c r="R1428" i="14" s="1"/>
  <c r="BB1427" i="14"/>
  <c r="BC1427" i="14" s="1"/>
  <c r="R1427" i="14" s="1"/>
  <c r="BB1426" i="14"/>
  <c r="M1426" i="14" s="1"/>
  <c r="BB1425" i="14"/>
  <c r="M1425" i="14" s="1"/>
  <c r="BB1424" i="14"/>
  <c r="BC1424" i="14" s="1"/>
  <c r="R1424" i="14" s="1"/>
  <c r="BB1423" i="14"/>
  <c r="BB1422" i="14"/>
  <c r="M1422" i="14" s="1"/>
  <c r="BB1421" i="14"/>
  <c r="BB1420" i="14"/>
  <c r="M1420" i="14" s="1"/>
  <c r="BB1419" i="14"/>
  <c r="BC1419" i="14" s="1"/>
  <c r="R1419" i="14" s="1"/>
  <c r="BB1418" i="14"/>
  <c r="BB1417" i="14"/>
  <c r="BB1416" i="14"/>
  <c r="BC1416" i="14" s="1"/>
  <c r="R1416" i="14" s="1"/>
  <c r="BB1415" i="14"/>
  <c r="BC1415" i="14" s="1"/>
  <c r="R1415" i="14" s="1"/>
  <c r="BB1414" i="14"/>
  <c r="M1414" i="14" s="1"/>
  <c r="BB1413" i="14"/>
  <c r="M1413" i="14" s="1"/>
  <c r="BB1412" i="14"/>
  <c r="BB1411" i="14"/>
  <c r="BB1410" i="14"/>
  <c r="BC1410" i="14" s="1"/>
  <c r="R1410" i="14" s="1"/>
  <c r="BB1409" i="14"/>
  <c r="M1409" i="14" s="1"/>
  <c r="BB1408" i="14"/>
  <c r="BB1407" i="14"/>
  <c r="BC1407" i="14" s="1"/>
  <c r="R1407" i="14" s="1"/>
  <c r="BB1406" i="14"/>
  <c r="BB1405" i="14"/>
  <c r="BB1404" i="14"/>
  <c r="M1404" i="14" s="1"/>
  <c r="BB1403" i="14"/>
  <c r="BB1402" i="14"/>
  <c r="BC1402" i="14" s="1"/>
  <c r="R1402" i="14" s="1"/>
  <c r="BB1401" i="14"/>
  <c r="BB1400" i="14"/>
  <c r="BB1399" i="14"/>
  <c r="BB1398" i="14"/>
  <c r="M1398" i="14" s="1"/>
  <c r="BB1397" i="14"/>
  <c r="BB1396" i="14"/>
  <c r="BB1395" i="14"/>
  <c r="BB1394" i="14"/>
  <c r="BB1393" i="14"/>
  <c r="BB1392" i="14"/>
  <c r="BC1392" i="14" s="1"/>
  <c r="R1392" i="14" s="1"/>
  <c r="BB1391" i="14"/>
  <c r="BC1391" i="14" s="1"/>
  <c r="R1391" i="14" s="1"/>
  <c r="BB1390" i="14"/>
  <c r="M1390" i="14" s="1"/>
  <c r="BB1389" i="14"/>
  <c r="BB1388" i="14"/>
  <c r="BB1387" i="14"/>
  <c r="BB1386" i="14"/>
  <c r="BB1385" i="14"/>
  <c r="BB1384" i="14"/>
  <c r="BB1383" i="14"/>
  <c r="BB1382" i="14"/>
  <c r="BB1381" i="14"/>
  <c r="BB1380" i="14"/>
  <c r="BB1379" i="14"/>
  <c r="BC1379" i="14" s="1"/>
  <c r="R1379" i="14" s="1"/>
  <c r="BB1378" i="14"/>
  <c r="M1378" i="14" s="1"/>
  <c r="BB1377" i="14"/>
  <c r="BB1376" i="14"/>
  <c r="BB1375" i="14"/>
  <c r="BB1374" i="14"/>
  <c r="M1374" i="14" s="1"/>
  <c r="BB1373" i="14"/>
  <c r="BC1373" i="14" s="1"/>
  <c r="R1373" i="14" s="1"/>
  <c r="BB1372" i="14"/>
  <c r="BC1372" i="14" s="1"/>
  <c r="R1372" i="14" s="1"/>
  <c r="BB1371" i="14"/>
  <c r="BB1370" i="14"/>
  <c r="M1370" i="14" s="1"/>
  <c r="BB1369" i="14"/>
  <c r="BB1368" i="14"/>
  <c r="BB1367" i="14"/>
  <c r="BB1366" i="14"/>
  <c r="BB1365" i="14"/>
  <c r="BC1365" i="14" s="1"/>
  <c r="R1365" i="14" s="1"/>
  <c r="BB1364" i="14"/>
  <c r="BB1363" i="14"/>
  <c r="BC1363" i="14" s="1"/>
  <c r="R1363" i="14" s="1"/>
  <c r="BB1362" i="14"/>
  <c r="BB1361" i="14"/>
  <c r="BB1360" i="14"/>
  <c r="BB1359" i="14"/>
  <c r="BB1358" i="14"/>
  <c r="BC1358" i="14" s="1"/>
  <c r="R1358" i="14" s="1"/>
  <c r="BB1357" i="14"/>
  <c r="BB1356" i="14"/>
  <c r="M1356" i="14" s="1"/>
  <c r="BB1355" i="14"/>
  <c r="BC1355" i="14" s="1"/>
  <c r="R1355" i="14" s="1"/>
  <c r="BB1354" i="14"/>
  <c r="M1354" i="14" s="1"/>
  <c r="BB1353" i="14"/>
  <c r="BB1352" i="14"/>
  <c r="BB1351" i="14"/>
  <c r="BB1350" i="14"/>
  <c r="M1350" i="14" s="1"/>
  <c r="BB1349" i="14"/>
  <c r="BB1348" i="14"/>
  <c r="BB1347" i="14"/>
  <c r="BB1346" i="14"/>
  <c r="BB1345" i="14"/>
  <c r="M1345" i="14" s="1"/>
  <c r="BB1344" i="14"/>
  <c r="BB1343" i="14"/>
  <c r="BB1342" i="14"/>
  <c r="M1342" i="14" s="1"/>
  <c r="BB1341" i="14"/>
  <c r="BB1340" i="14"/>
  <c r="M1340" i="14" s="1"/>
  <c r="BB1339" i="14"/>
  <c r="BB1338" i="14"/>
  <c r="M1338" i="14" s="1"/>
  <c r="BB1337" i="14"/>
  <c r="BB1336" i="14"/>
  <c r="M1336" i="14" s="1"/>
  <c r="BB1335" i="14"/>
  <c r="BB1334" i="14"/>
  <c r="BB1333" i="14"/>
  <c r="M1333" i="14" s="1"/>
  <c r="BB1332" i="14"/>
  <c r="BB1331" i="14"/>
  <c r="BB1330" i="14"/>
  <c r="BB1329" i="14"/>
  <c r="M1329" i="14" s="1"/>
  <c r="BB1328" i="14"/>
  <c r="BB1327" i="14"/>
  <c r="BB1326" i="14"/>
  <c r="M1326" i="14" s="1"/>
  <c r="BB1325" i="14"/>
  <c r="BC1325" i="14" s="1"/>
  <c r="R1325" i="14" s="1"/>
  <c r="BB1324" i="14"/>
  <c r="M1324" i="14" s="1"/>
  <c r="BB1323" i="14"/>
  <c r="BC1323" i="14" s="1"/>
  <c r="R1323" i="14" s="1"/>
  <c r="BB1322" i="14"/>
  <c r="M1322" i="14" s="1"/>
  <c r="BB1321" i="14"/>
  <c r="BB1320" i="14"/>
  <c r="BB1319" i="14"/>
  <c r="BC1319" i="14" s="1"/>
  <c r="R1319" i="14" s="1"/>
  <c r="BB1318" i="14"/>
  <c r="BB1317" i="14"/>
  <c r="BB1316" i="14"/>
  <c r="BB1315" i="14"/>
  <c r="BB1314" i="14"/>
  <c r="M1314" i="14" s="1"/>
  <c r="BB1313" i="14"/>
  <c r="M1313" i="14" s="1"/>
  <c r="BB1312" i="14"/>
  <c r="BC1312" i="14" s="1"/>
  <c r="R1312" i="14" s="1"/>
  <c r="BB1311" i="14"/>
  <c r="BB1310" i="14"/>
  <c r="M1310" i="14" s="1"/>
  <c r="BB1309" i="14"/>
  <c r="BC1309" i="14" s="1"/>
  <c r="R1309" i="14" s="1"/>
  <c r="BB1308" i="14"/>
  <c r="BB1307" i="14"/>
  <c r="BB1306" i="14"/>
  <c r="BB1305" i="14"/>
  <c r="BB1304" i="14"/>
  <c r="M1304" i="14" s="1"/>
  <c r="BB1303" i="14"/>
  <c r="BC1303" i="14" s="1"/>
  <c r="R1303" i="14" s="1"/>
  <c r="BB1302" i="14"/>
  <c r="M1302" i="14" s="1"/>
  <c r="BB1301" i="14"/>
  <c r="BB1300" i="14"/>
  <c r="BC1300" i="14" s="1"/>
  <c r="R1300" i="14" s="1"/>
  <c r="BB1299" i="14"/>
  <c r="BB1298" i="14"/>
  <c r="M1298" i="14" s="1"/>
  <c r="BB1297" i="14"/>
  <c r="BB1296" i="14"/>
  <c r="BB1295" i="14"/>
  <c r="BC1295" i="14" s="1"/>
  <c r="R1295" i="14" s="1"/>
  <c r="BB1294" i="14"/>
  <c r="M1294" i="14" s="1"/>
  <c r="BB1293" i="14"/>
  <c r="BB1292" i="14"/>
  <c r="BB1291" i="14"/>
  <c r="BB1290" i="14"/>
  <c r="BB1289" i="14"/>
  <c r="BB1288" i="14"/>
  <c r="BB1287" i="14"/>
  <c r="BB1286" i="14"/>
  <c r="BB1285" i="14"/>
  <c r="BB1284" i="14"/>
  <c r="BB1283" i="14"/>
  <c r="BB1282" i="14"/>
  <c r="M1282" i="14" s="1"/>
  <c r="BB1281" i="14"/>
  <c r="BB1280" i="14"/>
  <c r="BB1279" i="14"/>
  <c r="BC1279" i="14" s="1"/>
  <c r="R1279" i="14" s="1"/>
  <c r="BB1278" i="14"/>
  <c r="M1278" i="14" s="1"/>
  <c r="BB1277" i="14"/>
  <c r="BB1276" i="14"/>
  <c r="M1276" i="14" s="1"/>
  <c r="BB1275" i="14"/>
  <c r="BB1274" i="14"/>
  <c r="M1274" i="14" s="1"/>
  <c r="BB1273" i="14"/>
  <c r="BB1272" i="14"/>
  <c r="BB1271" i="14"/>
  <c r="BC1271" i="14" s="1"/>
  <c r="R1271" i="14" s="1"/>
  <c r="BB1270" i="14"/>
  <c r="BC1270" i="14" s="1"/>
  <c r="R1270" i="14" s="1"/>
  <c r="BB1269" i="14"/>
  <c r="BB1268" i="14"/>
  <c r="BC1268" i="14" s="1"/>
  <c r="R1268" i="14" s="1"/>
  <c r="BB1267" i="14"/>
  <c r="BB1266" i="14"/>
  <c r="M1266" i="14" s="1"/>
  <c r="BB1265" i="14"/>
  <c r="BB1264" i="14"/>
  <c r="BB1263" i="14"/>
  <c r="M1263" i="14" s="1"/>
  <c r="BB1262" i="14"/>
  <c r="BB1261" i="14"/>
  <c r="BB1260" i="14"/>
  <c r="BC1260" i="14" s="1"/>
  <c r="R1260" i="14" s="1"/>
  <c r="BB1259" i="14"/>
  <c r="BB1258" i="14"/>
  <c r="M1258" i="14" s="1"/>
  <c r="BB1257" i="14"/>
  <c r="BB1256" i="14"/>
  <c r="BB1255" i="14"/>
  <c r="BC1255" i="14" s="1"/>
  <c r="R1255" i="14" s="1"/>
  <c r="BB1254" i="14"/>
  <c r="BB1253" i="14"/>
  <c r="BC1253" i="14" s="1"/>
  <c r="R1253" i="14" s="1"/>
  <c r="BB1252" i="14"/>
  <c r="BB1251" i="14"/>
  <c r="M1251" i="14" s="1"/>
  <c r="BB1250" i="14"/>
  <c r="M1250" i="14" s="1"/>
  <c r="BB1249" i="14"/>
  <c r="BB1248" i="14"/>
  <c r="BB1247" i="14"/>
  <c r="BB1246" i="14"/>
  <c r="M1246" i="14" s="1"/>
  <c r="BB1245" i="14"/>
  <c r="BB1244" i="14"/>
  <c r="BB1243" i="14"/>
  <c r="BB1242" i="14"/>
  <c r="M1242" i="14" s="1"/>
  <c r="BB1241" i="14"/>
  <c r="BB1240" i="14"/>
  <c r="BC1240" i="14" s="1"/>
  <c r="R1240" i="14" s="1"/>
  <c r="BB1239" i="14"/>
  <c r="M1239" i="14" s="1"/>
  <c r="BB1238" i="14"/>
  <c r="BB1237" i="14"/>
  <c r="BB1236" i="14"/>
  <c r="BC1236" i="14" s="1"/>
  <c r="R1236" i="14" s="1"/>
  <c r="BB1235" i="14"/>
  <c r="M1235" i="14" s="1"/>
  <c r="BB1234" i="14"/>
  <c r="M1234" i="14" s="1"/>
  <c r="BB1233" i="14"/>
  <c r="BB1232" i="14"/>
  <c r="BB1231" i="14"/>
  <c r="M1231" i="14" s="1"/>
  <c r="BB1230" i="14"/>
  <c r="M1230" i="14" s="1"/>
  <c r="BB1229" i="14"/>
  <c r="BB1228" i="14"/>
  <c r="BC1228" i="14" s="1"/>
  <c r="R1228" i="14" s="1"/>
  <c r="BB1227" i="14"/>
  <c r="BB1226" i="14"/>
  <c r="M1226" i="14" s="1"/>
  <c r="BB1225" i="14"/>
  <c r="BB1224" i="14"/>
  <c r="BC1224" i="14" s="1"/>
  <c r="R1224" i="14" s="1"/>
  <c r="BB1223" i="14"/>
  <c r="M1223" i="14" s="1"/>
  <c r="BB1222" i="14"/>
  <c r="BB1221" i="14"/>
  <c r="BB1220" i="14"/>
  <c r="BB1219" i="14"/>
  <c r="M1219" i="14" s="1"/>
  <c r="BB1218" i="14"/>
  <c r="M1218" i="14" s="1"/>
  <c r="BB1217" i="14"/>
  <c r="BB1216" i="14"/>
  <c r="BC1216" i="14" s="1"/>
  <c r="R1216" i="14" s="1"/>
  <c r="BB1215" i="14"/>
  <c r="M1215" i="14" s="1"/>
  <c r="BB1214" i="14"/>
  <c r="M1214" i="14" s="1"/>
  <c r="BB1213" i="14"/>
  <c r="BB1212" i="14"/>
  <c r="BC1212" i="14" s="1"/>
  <c r="R1212" i="14" s="1"/>
  <c r="BB1211" i="14"/>
  <c r="BB1210" i="14"/>
  <c r="M1210" i="14" s="1"/>
  <c r="BB1209" i="14"/>
  <c r="BB1208" i="14"/>
  <c r="BB1207" i="14"/>
  <c r="BC1207" i="14" s="1"/>
  <c r="R1207" i="14" s="1"/>
  <c r="BB1206" i="14"/>
  <c r="BB1205" i="14"/>
  <c r="BB1204" i="14"/>
  <c r="BC1204" i="14" s="1"/>
  <c r="R1204" i="14" s="1"/>
  <c r="BB1203" i="14"/>
  <c r="BB1202" i="14"/>
  <c r="M1202" i="14" s="1"/>
  <c r="BB1201" i="14"/>
  <c r="BB1200" i="14"/>
  <c r="BC1200" i="14" s="1"/>
  <c r="R1200" i="14" s="1"/>
  <c r="BB1199" i="14"/>
  <c r="BC1199" i="14" s="1"/>
  <c r="R1199" i="14" s="1"/>
  <c r="BB1198" i="14"/>
  <c r="BB1197" i="14"/>
  <c r="BB1196" i="14"/>
  <c r="BC1196" i="14" s="1"/>
  <c r="R1196" i="14" s="1"/>
  <c r="BB1195" i="14"/>
  <c r="BC1195" i="14" s="1"/>
  <c r="R1195" i="14" s="1"/>
  <c r="BB1194" i="14"/>
  <c r="M1194" i="14" s="1"/>
  <c r="BB1193" i="14"/>
  <c r="BB1192" i="14"/>
  <c r="BB1191" i="14"/>
  <c r="M1191" i="14" s="1"/>
  <c r="BB1190" i="14"/>
  <c r="BB1189" i="14"/>
  <c r="BB1188" i="14"/>
  <c r="BC1188" i="14" s="1"/>
  <c r="R1188" i="14" s="1"/>
  <c r="BB1187" i="14"/>
  <c r="M1187" i="14" s="1"/>
  <c r="BB1186" i="14"/>
  <c r="BB1185" i="14"/>
  <c r="BB1184" i="14"/>
  <c r="BB1183" i="14"/>
  <c r="M1183" i="14" s="1"/>
  <c r="BB1182" i="14"/>
  <c r="M1182" i="14" s="1"/>
  <c r="BB1181" i="14"/>
  <c r="BB1180" i="14"/>
  <c r="BC1180" i="14" s="1"/>
  <c r="R1180" i="14" s="1"/>
  <c r="BB1179" i="14"/>
  <c r="BB1178" i="14"/>
  <c r="M1178" i="14" s="1"/>
  <c r="BB1177" i="14"/>
  <c r="BB1176" i="14"/>
  <c r="BB1175" i="14"/>
  <c r="M1175" i="14" s="1"/>
  <c r="BB1174" i="14"/>
  <c r="BB1173" i="14"/>
  <c r="BB1172" i="14"/>
  <c r="BB1171" i="14"/>
  <c r="M1171" i="14" s="1"/>
  <c r="BB1170" i="14"/>
  <c r="M1170" i="14" s="1"/>
  <c r="BB1169" i="14"/>
  <c r="BB1168" i="14"/>
  <c r="BB1167" i="14"/>
  <c r="BB1166" i="14"/>
  <c r="M1166" i="14" s="1"/>
  <c r="BB1165" i="14"/>
  <c r="BB1164" i="14"/>
  <c r="BC1164" i="14" s="1"/>
  <c r="R1164" i="14" s="1"/>
  <c r="BB1163" i="14"/>
  <c r="BB1162" i="14"/>
  <c r="M1162" i="14" s="1"/>
  <c r="BB1161" i="14"/>
  <c r="BB1160" i="14"/>
  <c r="BB1159" i="14"/>
  <c r="M1159" i="14" s="1"/>
  <c r="BB1158" i="14"/>
  <c r="BC1158" i="14" s="1"/>
  <c r="R1158" i="14" s="1"/>
  <c r="BB1157" i="14"/>
  <c r="BB1156" i="14"/>
  <c r="BB1155" i="14"/>
  <c r="BB1154" i="14"/>
  <c r="BB1153" i="14"/>
  <c r="BB1152" i="14"/>
  <c r="BB1151" i="14"/>
  <c r="M1151" i="14" s="1"/>
  <c r="BB1150" i="14"/>
  <c r="BB1149" i="14"/>
  <c r="BB1148" i="14"/>
  <c r="BB1147" i="14"/>
  <c r="BB1146" i="14"/>
  <c r="M1146" i="14" s="1"/>
  <c r="BB1145" i="14"/>
  <c r="BB1144" i="14"/>
  <c r="BB1143" i="14"/>
  <c r="M1143" i="14" s="1"/>
  <c r="BB1142" i="14"/>
  <c r="BB1141" i="14"/>
  <c r="BC1141" i="14" s="1"/>
  <c r="R1141" i="14" s="1"/>
  <c r="BB1140" i="14"/>
  <c r="BB1139" i="14"/>
  <c r="BB1138" i="14"/>
  <c r="M1138" i="14" s="1"/>
  <c r="BB1137" i="14"/>
  <c r="BB1136" i="14"/>
  <c r="BB1135" i="14"/>
  <c r="BC1135" i="14" s="1"/>
  <c r="R1135" i="14" s="1"/>
  <c r="BB1134" i="14"/>
  <c r="BB1133" i="14"/>
  <c r="BB1132" i="14"/>
  <c r="BB1131" i="14"/>
  <c r="BB1130" i="14"/>
  <c r="M1130" i="14" s="1"/>
  <c r="BB1129" i="14"/>
  <c r="BB1128" i="14"/>
  <c r="BB1127" i="14"/>
  <c r="BC1127" i="14" s="1"/>
  <c r="R1127" i="14" s="1"/>
  <c r="BB1126" i="14"/>
  <c r="BB1125" i="14"/>
  <c r="BB1124" i="14"/>
  <c r="BB1123" i="14"/>
  <c r="M1123" i="14" s="1"/>
  <c r="BB1122" i="14"/>
  <c r="M1122" i="14" s="1"/>
  <c r="BB1121" i="14"/>
  <c r="BB1120" i="14"/>
  <c r="BB1119" i="14"/>
  <c r="BB1118" i="14"/>
  <c r="M1118" i="14" s="1"/>
  <c r="BB1117" i="14"/>
  <c r="BC1117" i="14" s="1"/>
  <c r="R1117" i="14" s="1"/>
  <c r="BB1116" i="14"/>
  <c r="BB1115" i="14"/>
  <c r="BB1114" i="14"/>
  <c r="M1114" i="14" s="1"/>
  <c r="BB1113" i="14"/>
  <c r="BB1112" i="14"/>
  <c r="BC1112" i="14" s="1"/>
  <c r="R1112" i="14" s="1"/>
  <c r="BB1111" i="14"/>
  <c r="M1111" i="14" s="1"/>
  <c r="BB1110" i="14"/>
  <c r="BB1109" i="14"/>
  <c r="BB1108" i="14"/>
  <c r="BB1107" i="14"/>
  <c r="M1107" i="14" s="1"/>
  <c r="BB1106" i="14"/>
  <c r="M1106" i="14" s="1"/>
  <c r="BB1105" i="14"/>
  <c r="BB1104" i="14"/>
  <c r="BB1103" i="14"/>
  <c r="M1103" i="14" s="1"/>
  <c r="BB1102" i="14"/>
  <c r="M1102" i="14" s="1"/>
  <c r="BB1101" i="14"/>
  <c r="BB1100" i="14"/>
  <c r="BC1100" i="14" s="1"/>
  <c r="R1100" i="14" s="1"/>
  <c r="BB1099" i="14"/>
  <c r="BB1098" i="14"/>
  <c r="M1098" i="14" s="1"/>
  <c r="BB1097" i="14"/>
  <c r="BB1096" i="14"/>
  <c r="BB1095" i="14"/>
  <c r="M1095" i="14" s="1"/>
  <c r="BB1094" i="14"/>
  <c r="BB1093" i="14"/>
  <c r="BC1093" i="14" s="1"/>
  <c r="R1093" i="14" s="1"/>
  <c r="BB1092" i="14"/>
  <c r="BB1091" i="14"/>
  <c r="BB1090" i="14"/>
  <c r="M1090" i="14" s="1"/>
  <c r="BB1089" i="14"/>
  <c r="BB1088" i="14"/>
  <c r="BB1087" i="14"/>
  <c r="M1087" i="14" s="1"/>
  <c r="BB1086" i="14"/>
  <c r="BB1085" i="14"/>
  <c r="BC1085" i="14" s="1"/>
  <c r="R1085" i="14" s="1"/>
  <c r="BB1084" i="14"/>
  <c r="BB1083" i="14"/>
  <c r="BB1082" i="14"/>
  <c r="M1082" i="14" s="1"/>
  <c r="BB1081" i="14"/>
  <c r="BB1080" i="14"/>
  <c r="BB1079" i="14"/>
  <c r="M1079" i="14" s="1"/>
  <c r="BB1078" i="14"/>
  <c r="BB1077" i="14"/>
  <c r="BB1076" i="14"/>
  <c r="BB1075" i="14"/>
  <c r="BB1074" i="14"/>
  <c r="M1074" i="14" s="1"/>
  <c r="BB1073" i="14"/>
  <c r="BB1072" i="14"/>
  <c r="BC1072" i="14" s="1"/>
  <c r="R1072" i="14" s="1"/>
  <c r="BB1071" i="14"/>
  <c r="M1071" i="14" s="1"/>
  <c r="BB1070" i="14"/>
  <c r="BB1069" i="14"/>
  <c r="BB1068" i="14"/>
  <c r="BB1067" i="14"/>
  <c r="BB1066" i="14"/>
  <c r="M1066" i="14" s="1"/>
  <c r="BB1065" i="14"/>
  <c r="BB1064" i="14"/>
  <c r="BB1063" i="14"/>
  <c r="M1063" i="14" s="1"/>
  <c r="BB1062" i="14"/>
  <c r="BC1062" i="14" s="1"/>
  <c r="R1062" i="14" s="1"/>
  <c r="BB1061" i="14"/>
  <c r="BB1060" i="14"/>
  <c r="BB1059" i="14"/>
  <c r="M1059" i="14" s="1"/>
  <c r="BB1058" i="14"/>
  <c r="BB1057" i="14"/>
  <c r="BB1056" i="14"/>
  <c r="BB1055" i="14"/>
  <c r="M1055" i="14" s="1"/>
  <c r="BB1054" i="14"/>
  <c r="M1054" i="14" s="1"/>
  <c r="BB1053" i="14"/>
  <c r="BB1052" i="14"/>
  <c r="BC1052" i="14" s="1"/>
  <c r="R1052" i="14" s="1"/>
  <c r="BB1051" i="14"/>
  <c r="BB1050" i="14"/>
  <c r="BC1050" i="14" s="1"/>
  <c r="R1050" i="14" s="1"/>
  <c r="BB1049" i="14"/>
  <c r="BB1048" i="14"/>
  <c r="BB1047" i="14"/>
  <c r="M1047" i="14" s="1"/>
  <c r="BB1046" i="14"/>
  <c r="BB1045" i="14"/>
  <c r="BB1044" i="14"/>
  <c r="BC1044" i="14" s="1"/>
  <c r="R1044" i="14" s="1"/>
  <c r="BB1043" i="14"/>
  <c r="M1043" i="14" s="1"/>
  <c r="BB1042" i="14"/>
  <c r="BB1041" i="14"/>
  <c r="BB1040" i="14"/>
  <c r="BB1039" i="14"/>
  <c r="M1039" i="14" s="1"/>
  <c r="BB1038" i="14"/>
  <c r="BC1038" i="14" s="1"/>
  <c r="R1038" i="14" s="1"/>
  <c r="BB1037" i="14"/>
  <c r="BB1036" i="14"/>
  <c r="BB1035" i="14"/>
  <c r="BB1034" i="14"/>
  <c r="M1034" i="14" s="1"/>
  <c r="BB1033" i="14"/>
  <c r="BB1032" i="14"/>
  <c r="BB1031" i="14"/>
  <c r="BB1030" i="14"/>
  <c r="M1030" i="14" s="1"/>
  <c r="BB1029" i="14"/>
  <c r="BC1029" i="14" s="1"/>
  <c r="R1029" i="14" s="1"/>
  <c r="BB1028" i="14"/>
  <c r="BB1027" i="14"/>
  <c r="BC1027" i="14" s="1"/>
  <c r="R1027" i="14" s="1"/>
  <c r="BB1026" i="14"/>
  <c r="BB1025" i="14"/>
  <c r="BB1024" i="14"/>
  <c r="BB1023" i="14"/>
  <c r="BB1022" i="14"/>
  <c r="BC1022" i="14" s="1"/>
  <c r="R1022" i="14" s="1"/>
  <c r="BB1021" i="14"/>
  <c r="BB1020" i="14"/>
  <c r="BB1019" i="14"/>
  <c r="BB1018" i="14"/>
  <c r="BB1017" i="14"/>
  <c r="BB1016" i="14"/>
  <c r="BC1016" i="14" s="1"/>
  <c r="R1016" i="14" s="1"/>
  <c r="BB1015" i="14"/>
  <c r="BC1015" i="14" s="1"/>
  <c r="R1015" i="14" s="1"/>
  <c r="BB1014" i="14"/>
  <c r="BB1013" i="14"/>
  <c r="BC1013" i="14" s="1"/>
  <c r="R1013" i="14" s="1"/>
  <c r="BB1012" i="14"/>
  <c r="BB1011" i="14"/>
  <c r="BB1010" i="14"/>
  <c r="BB1009" i="14"/>
  <c r="BB1008" i="14"/>
  <c r="BC1008" i="14" s="1"/>
  <c r="R1008" i="14" s="1"/>
  <c r="BB1007" i="14"/>
  <c r="BB1006" i="14"/>
  <c r="BB1005" i="14"/>
  <c r="BB1004" i="14"/>
  <c r="BB1003" i="14"/>
  <c r="BB1002" i="14"/>
  <c r="BB1001" i="14"/>
  <c r="BB1000" i="14"/>
  <c r="M1000" i="14" s="1"/>
  <c r="BB999" i="14"/>
  <c r="BB998" i="14"/>
  <c r="BB997" i="14"/>
  <c r="M997" i="14" s="1"/>
  <c r="BB996" i="14"/>
  <c r="BB995" i="14"/>
  <c r="BB994" i="14"/>
  <c r="BB993" i="14"/>
  <c r="BB992" i="14"/>
  <c r="BC992" i="14" s="1"/>
  <c r="R992" i="14" s="1"/>
  <c r="BB991" i="14"/>
  <c r="BB990" i="14"/>
  <c r="BB989" i="14"/>
  <c r="BB988" i="14"/>
  <c r="BB987" i="14"/>
  <c r="BC987" i="14" s="1"/>
  <c r="R987" i="14" s="1"/>
  <c r="BB986" i="14"/>
  <c r="BC986" i="14" s="1"/>
  <c r="R986" i="14" s="1"/>
  <c r="BB985" i="14"/>
  <c r="BB984" i="14"/>
  <c r="BB983" i="14"/>
  <c r="BB982" i="14"/>
  <c r="BB981" i="14"/>
  <c r="BB980" i="14"/>
  <c r="M980" i="14" s="1"/>
  <c r="BB979" i="14"/>
  <c r="BB978" i="14"/>
  <c r="BB977" i="14"/>
  <c r="BB976" i="14"/>
  <c r="BB975" i="14"/>
  <c r="BB974" i="14"/>
  <c r="BC974" i="14" s="1"/>
  <c r="R974" i="14" s="1"/>
  <c r="BB973" i="14"/>
  <c r="M973" i="14" s="1"/>
  <c r="BB972" i="14"/>
  <c r="BB971" i="14"/>
  <c r="BB970" i="14"/>
  <c r="BB969" i="14"/>
  <c r="BB968" i="14"/>
  <c r="BB967" i="14"/>
  <c r="BB966" i="14"/>
  <c r="BC966" i="14" s="1"/>
  <c r="R966" i="14" s="1"/>
  <c r="BB965" i="14"/>
  <c r="BB964" i="14"/>
  <c r="BB963" i="14"/>
  <c r="BB962" i="14"/>
  <c r="BB961" i="14"/>
  <c r="BB960" i="14"/>
  <c r="BC960" i="14" s="1"/>
  <c r="R960" i="14" s="1"/>
  <c r="BB959" i="14"/>
  <c r="BB958" i="14"/>
  <c r="BB957" i="14"/>
  <c r="BB956" i="14"/>
  <c r="BB955" i="14"/>
  <c r="BB954" i="14"/>
  <c r="BC954" i="14" s="1"/>
  <c r="R954" i="14" s="1"/>
  <c r="BB953" i="14"/>
  <c r="BB952" i="14"/>
  <c r="M952" i="14" s="1"/>
  <c r="BB951" i="14"/>
  <c r="BB950" i="14"/>
  <c r="BB949" i="14"/>
  <c r="BB948" i="14"/>
  <c r="BB947" i="14"/>
  <c r="BB946" i="14"/>
  <c r="BB945" i="14"/>
  <c r="BB944" i="14"/>
  <c r="BB943" i="14"/>
  <c r="BB942" i="14"/>
  <c r="BB941" i="14"/>
  <c r="M941" i="14" s="1"/>
  <c r="BB940" i="14"/>
  <c r="BB939" i="14"/>
  <c r="BC939" i="14" s="1"/>
  <c r="R939" i="14" s="1"/>
  <c r="BB938" i="14"/>
  <c r="BC938" i="14" s="1"/>
  <c r="R938" i="14" s="1"/>
  <c r="BB937" i="14"/>
  <c r="BB936" i="14"/>
  <c r="BB935" i="14"/>
  <c r="BB934" i="14"/>
  <c r="BB933" i="14"/>
  <c r="M933" i="14" s="1"/>
  <c r="BB932" i="14"/>
  <c r="BC932" i="14" s="1"/>
  <c r="R932" i="14" s="1"/>
  <c r="BB931" i="14"/>
  <c r="BB930" i="14"/>
  <c r="BC930" i="14" s="1"/>
  <c r="R930" i="14" s="1"/>
  <c r="BB929" i="14"/>
  <c r="BB928" i="14"/>
  <c r="BB927" i="14"/>
  <c r="BB926" i="14"/>
  <c r="BB925" i="14"/>
  <c r="BB924" i="14"/>
  <c r="BB923" i="14"/>
  <c r="BB922" i="14"/>
  <c r="BB921" i="14"/>
  <c r="M921" i="14" s="1"/>
  <c r="BB920" i="14"/>
  <c r="M920" i="14" s="1"/>
  <c r="BB919" i="14"/>
  <c r="BC919" i="14" s="1"/>
  <c r="R919" i="14" s="1"/>
  <c r="BB918" i="14"/>
  <c r="BB917" i="14"/>
  <c r="BC917" i="14" s="1"/>
  <c r="R917" i="14" s="1"/>
  <c r="BB916" i="14"/>
  <c r="M916" i="14" s="1"/>
  <c r="BB915" i="14"/>
  <c r="BC915" i="14" s="1"/>
  <c r="R915" i="14" s="1"/>
  <c r="BB914" i="14"/>
  <c r="BB913" i="14"/>
  <c r="BB912" i="14"/>
  <c r="BC912" i="14" s="1"/>
  <c r="R912" i="14" s="1"/>
  <c r="BB911" i="14"/>
  <c r="BB910" i="14"/>
  <c r="BB909" i="14"/>
  <c r="M909" i="14" s="1"/>
  <c r="BB908" i="14"/>
  <c r="BB907" i="14"/>
  <c r="BC907" i="14" s="1"/>
  <c r="R907" i="14" s="1"/>
  <c r="BB906" i="14"/>
  <c r="BC906" i="14" s="1"/>
  <c r="R906" i="14" s="1"/>
  <c r="BB905" i="14"/>
  <c r="BB904" i="14"/>
  <c r="M904" i="14" s="1"/>
  <c r="BB903" i="14"/>
  <c r="BB902" i="14"/>
  <c r="BB901" i="14"/>
  <c r="BB900" i="14"/>
  <c r="BB899" i="14"/>
  <c r="BB898" i="14"/>
  <c r="BC898" i="14" s="1"/>
  <c r="R898" i="14" s="1"/>
  <c r="BB897" i="14"/>
  <c r="BB896" i="14"/>
  <c r="BB895" i="14"/>
  <c r="BB894" i="14"/>
  <c r="BB893" i="14"/>
  <c r="BB892" i="14"/>
  <c r="BC892" i="14" s="1"/>
  <c r="R892" i="14" s="1"/>
  <c r="BB891" i="14"/>
  <c r="BB890" i="14"/>
  <c r="BB889" i="14"/>
  <c r="BB888" i="14"/>
  <c r="BB887" i="14"/>
  <c r="BB886" i="14"/>
  <c r="BB885" i="14"/>
  <c r="BC885" i="14" s="1"/>
  <c r="R885" i="14" s="1"/>
  <c r="BB884" i="14"/>
  <c r="BB883" i="14"/>
  <c r="BB882" i="14"/>
  <c r="BB881" i="14"/>
  <c r="BB880" i="14"/>
  <c r="M880" i="14" s="1"/>
  <c r="BB879" i="14"/>
  <c r="BB878" i="14"/>
  <c r="BB877" i="14"/>
  <c r="BC877" i="14" s="1"/>
  <c r="R877" i="14" s="1"/>
  <c r="BB876" i="14"/>
  <c r="BB875" i="14"/>
  <c r="BB874" i="14"/>
  <c r="BB873" i="14"/>
  <c r="BB872" i="14"/>
  <c r="BB871" i="14"/>
  <c r="BB870" i="14"/>
  <c r="BC870" i="14" s="1"/>
  <c r="R870" i="14" s="1"/>
  <c r="BB869" i="14"/>
  <c r="M869" i="14" s="1"/>
  <c r="BB868" i="14"/>
  <c r="BB867" i="14"/>
  <c r="BB866" i="14"/>
  <c r="BB865" i="14"/>
  <c r="BB864" i="14"/>
  <c r="BC864" i="14" s="1"/>
  <c r="R864" i="14" s="1"/>
  <c r="BB863" i="14"/>
  <c r="BB862" i="14"/>
  <c r="BB861" i="14"/>
  <c r="M861" i="14" s="1"/>
  <c r="BB860" i="14"/>
  <c r="BB859" i="14"/>
  <c r="BB858" i="14"/>
  <c r="BB857" i="14"/>
  <c r="BB856" i="14"/>
  <c r="BC856" i="14" s="1"/>
  <c r="R856" i="14" s="1"/>
  <c r="BB855" i="14"/>
  <c r="BB854" i="14"/>
  <c r="BB853" i="14"/>
  <c r="BB852" i="14"/>
  <c r="BC852" i="14" s="1"/>
  <c r="R852" i="14" s="1"/>
  <c r="BB851" i="14"/>
  <c r="BB850" i="14"/>
  <c r="BB849" i="14"/>
  <c r="BB848" i="14"/>
  <c r="BB847" i="14"/>
  <c r="BB846" i="14"/>
  <c r="BB845" i="14"/>
  <c r="M845" i="14" s="1"/>
  <c r="BB844" i="14"/>
  <c r="BC844" i="14" s="1"/>
  <c r="R844" i="14" s="1"/>
  <c r="BB843" i="14"/>
  <c r="BC843" i="14" s="1"/>
  <c r="R843" i="14" s="1"/>
  <c r="BB842" i="14"/>
  <c r="BB841" i="14"/>
  <c r="BB840" i="14"/>
  <c r="BB839" i="14"/>
  <c r="BB838" i="14"/>
  <c r="BC838" i="14" s="1"/>
  <c r="R838" i="14" s="1"/>
  <c r="BB837" i="14"/>
  <c r="BB836" i="14"/>
  <c r="BB835" i="14"/>
  <c r="BB834" i="14"/>
  <c r="BB833" i="14"/>
  <c r="BB832" i="14"/>
  <c r="BB831" i="14"/>
  <c r="BC831" i="14" s="1"/>
  <c r="R831" i="14" s="1"/>
  <c r="BB830" i="14"/>
  <c r="BB829" i="14"/>
  <c r="BC829" i="14" s="1"/>
  <c r="R829" i="14" s="1"/>
  <c r="BB828" i="14"/>
  <c r="BB827" i="14"/>
  <c r="BB826" i="14"/>
  <c r="BB825" i="14"/>
  <c r="BB824" i="14"/>
  <c r="M824" i="14" s="1"/>
  <c r="BB823" i="14"/>
  <c r="BB822" i="14"/>
  <c r="BB821" i="14"/>
  <c r="BC821" i="14" s="1"/>
  <c r="R821" i="14" s="1"/>
  <c r="BB820" i="14"/>
  <c r="BB819" i="14"/>
  <c r="BB818" i="14"/>
  <c r="BB817" i="14"/>
  <c r="BB816" i="14"/>
  <c r="BB815" i="14"/>
  <c r="BB814" i="14"/>
  <c r="BB813" i="14"/>
  <c r="M813" i="14" s="1"/>
  <c r="BB812" i="14"/>
  <c r="BB811" i="14"/>
  <c r="BB810" i="14"/>
  <c r="BB809" i="14"/>
  <c r="BB808" i="14"/>
  <c r="BB807" i="14"/>
  <c r="BB806" i="14"/>
  <c r="BC806" i="14" s="1"/>
  <c r="R806" i="14" s="1"/>
  <c r="BB805" i="14"/>
  <c r="M805" i="14" s="1"/>
  <c r="BB804" i="14"/>
  <c r="BB803" i="14"/>
  <c r="BB802" i="14"/>
  <c r="BB801" i="14"/>
  <c r="BB800" i="14"/>
  <c r="BB799" i="14"/>
  <c r="BB798" i="14"/>
  <c r="BB797" i="14"/>
  <c r="M797" i="14" s="1"/>
  <c r="BB796" i="14"/>
  <c r="BB795" i="14"/>
  <c r="BB794" i="14"/>
  <c r="BC794" i="14" s="1"/>
  <c r="R794" i="14" s="1"/>
  <c r="BB793" i="14"/>
  <c r="M793" i="14" s="1"/>
  <c r="BB792" i="14"/>
  <c r="M792" i="14" s="1"/>
  <c r="BB791" i="14"/>
  <c r="BB790" i="14"/>
  <c r="BB789" i="14"/>
  <c r="BC789" i="14" s="1"/>
  <c r="R789" i="14" s="1"/>
  <c r="BB788" i="14"/>
  <c r="M788" i="14" s="1"/>
  <c r="BB787" i="14"/>
  <c r="BC787" i="14" s="1"/>
  <c r="R787" i="14" s="1"/>
  <c r="BB786" i="14"/>
  <c r="BB785" i="14"/>
  <c r="BB784" i="14"/>
  <c r="BB783" i="14"/>
  <c r="BB782" i="14"/>
  <c r="BB781" i="14"/>
  <c r="M781" i="14" s="1"/>
  <c r="BB780" i="14"/>
  <c r="BC780" i="14" s="1"/>
  <c r="R780" i="14" s="1"/>
  <c r="BB779" i="14"/>
  <c r="BB778" i="14"/>
  <c r="BB777" i="14"/>
  <c r="BB776" i="14"/>
  <c r="M776" i="14" s="1"/>
  <c r="BB775" i="14"/>
  <c r="BB774" i="14"/>
  <c r="BB773" i="14"/>
  <c r="BC773" i="14" s="1"/>
  <c r="R773" i="14" s="1"/>
  <c r="BB772" i="14"/>
  <c r="BB771" i="14"/>
  <c r="BB770" i="14"/>
  <c r="BB769" i="14"/>
  <c r="BB768" i="14"/>
  <c r="BB767" i="14"/>
  <c r="BB766" i="14"/>
  <c r="BC766" i="14" s="1"/>
  <c r="R766" i="14" s="1"/>
  <c r="BB765" i="14"/>
  <c r="BC765" i="14" s="1"/>
  <c r="R765" i="14" s="1"/>
  <c r="BB764" i="14"/>
  <c r="BB763" i="14"/>
  <c r="BB762" i="14"/>
  <c r="BB761" i="14"/>
  <c r="BB760" i="14"/>
  <c r="M760" i="14" s="1"/>
  <c r="BB759" i="14"/>
  <c r="BC759" i="14" s="1"/>
  <c r="R759" i="14" s="1"/>
  <c r="BB758" i="14"/>
  <c r="BB757" i="14"/>
  <c r="BB756" i="14"/>
  <c r="BB755" i="14"/>
  <c r="BB754" i="14"/>
  <c r="BB753" i="14"/>
  <c r="BB752" i="14"/>
  <c r="M752" i="14" s="1"/>
  <c r="BB751" i="14"/>
  <c r="BC751" i="14" s="1"/>
  <c r="R751" i="14" s="1"/>
  <c r="BB750" i="14"/>
  <c r="BB749" i="14"/>
  <c r="BB748" i="14"/>
  <c r="BB747" i="14"/>
  <c r="BB746" i="14"/>
  <c r="BB745" i="14"/>
  <c r="BB744" i="14"/>
  <c r="M744" i="14" s="1"/>
  <c r="BB743" i="14"/>
  <c r="BB742" i="14"/>
  <c r="BB741" i="14"/>
  <c r="M741" i="14" s="1"/>
  <c r="BB740" i="14"/>
  <c r="BC740" i="14" s="1"/>
  <c r="R740" i="14" s="1"/>
  <c r="BB739" i="14"/>
  <c r="BB738" i="14"/>
  <c r="BB737" i="14"/>
  <c r="BC737" i="14" s="1"/>
  <c r="BB736" i="14"/>
  <c r="BB735" i="14"/>
  <c r="BB734" i="14"/>
  <c r="BB733" i="14"/>
  <c r="M733" i="14" s="1"/>
  <c r="BB732" i="14"/>
  <c r="BB731" i="14"/>
  <c r="BB730" i="14"/>
  <c r="BB729" i="14"/>
  <c r="BB728" i="14"/>
  <c r="BB727" i="14"/>
  <c r="BB726" i="14"/>
  <c r="BB725" i="14"/>
  <c r="BB724" i="14"/>
  <c r="M724" i="14" s="1"/>
  <c r="BB723" i="14"/>
  <c r="BB722" i="14"/>
  <c r="BB721" i="14"/>
  <c r="BB720" i="14"/>
  <c r="BB719" i="14"/>
  <c r="BC719" i="14" s="1"/>
  <c r="R719" i="14" s="1"/>
  <c r="BB718" i="14"/>
  <c r="BC718" i="14" s="1"/>
  <c r="R718" i="14" s="1"/>
  <c r="BB717" i="14"/>
  <c r="M717" i="14" s="1"/>
  <c r="BB716" i="14"/>
  <c r="BB715" i="14"/>
  <c r="BB714" i="14"/>
  <c r="BB713" i="14"/>
  <c r="BB712" i="14"/>
  <c r="BC712" i="14" s="1"/>
  <c r="R712" i="14" s="1"/>
  <c r="BB711" i="14"/>
  <c r="BB710" i="14"/>
  <c r="BC710" i="14" s="1"/>
  <c r="R710" i="14" s="1"/>
  <c r="BB709" i="14"/>
  <c r="BB708" i="14"/>
  <c r="BB707" i="14"/>
  <c r="BB706" i="14"/>
  <c r="BB705" i="14"/>
  <c r="BB704" i="14"/>
  <c r="BB703" i="14"/>
  <c r="BB702" i="14"/>
  <c r="BB701" i="14"/>
  <c r="M701" i="14" s="1"/>
  <c r="BB700" i="14"/>
  <c r="BB699" i="14"/>
  <c r="BB698" i="14"/>
  <c r="BC698" i="14" s="1"/>
  <c r="R698" i="14" s="1"/>
  <c r="BB697" i="14"/>
  <c r="BB696" i="14"/>
  <c r="M696" i="14" s="1"/>
  <c r="BB695" i="14"/>
  <c r="BB694" i="14"/>
  <c r="BB693" i="14"/>
  <c r="BB692" i="14"/>
  <c r="BB691" i="14"/>
  <c r="BB690" i="14"/>
  <c r="BB689" i="14"/>
  <c r="BB688" i="14"/>
  <c r="BC688" i="14" s="1"/>
  <c r="R688" i="14" s="1"/>
  <c r="BB687" i="14"/>
  <c r="BB686" i="14"/>
  <c r="BB685" i="14"/>
  <c r="M685" i="14" s="1"/>
  <c r="BB684" i="14"/>
  <c r="BB683" i="14"/>
  <c r="BB682" i="14"/>
  <c r="BB681" i="14"/>
  <c r="BB680" i="14"/>
  <c r="M680" i="14" s="1"/>
  <c r="BB679" i="14"/>
  <c r="BB678" i="14"/>
  <c r="BB677" i="14"/>
  <c r="BC677" i="14" s="1"/>
  <c r="R677" i="14" s="1"/>
  <c r="BB676" i="14"/>
  <c r="BC676" i="14" s="1"/>
  <c r="R676" i="14" s="1"/>
  <c r="BB675" i="14"/>
  <c r="BB674" i="14"/>
  <c r="BB673" i="14"/>
  <c r="BB672" i="14"/>
  <c r="BB671" i="14"/>
  <c r="BB670" i="14"/>
  <c r="BB669" i="14"/>
  <c r="M669" i="14" s="1"/>
  <c r="BB668" i="14"/>
  <c r="BB667" i="14"/>
  <c r="BC667" i="14" s="1"/>
  <c r="R667" i="14" s="1"/>
  <c r="BB666" i="14"/>
  <c r="BB665" i="14"/>
  <c r="M665" i="14" s="1"/>
  <c r="BB664" i="14"/>
  <c r="BB663" i="14"/>
  <c r="BB662" i="14"/>
  <c r="BB661" i="14"/>
  <c r="BB660" i="14"/>
  <c r="M660" i="14" s="1"/>
  <c r="BB659" i="14"/>
  <c r="BB658" i="14"/>
  <c r="BB657" i="14"/>
  <c r="BB656" i="14"/>
  <c r="BB655" i="14"/>
  <c r="BB654" i="14"/>
  <c r="BC654" i="14" s="1"/>
  <c r="R654" i="14" s="1"/>
  <c r="BB653" i="14"/>
  <c r="M653" i="14" s="1"/>
  <c r="BB652" i="14"/>
  <c r="BB651" i="14"/>
  <c r="BB650" i="14"/>
  <c r="BC650" i="14" s="1"/>
  <c r="R650" i="14" s="1"/>
  <c r="BB649" i="14"/>
  <c r="BB648" i="14"/>
  <c r="M648" i="14" s="1"/>
  <c r="BB647" i="14"/>
  <c r="BB646" i="14"/>
  <c r="BB645" i="14"/>
  <c r="BB644" i="14"/>
  <c r="BB643" i="14"/>
  <c r="BB642" i="14"/>
  <c r="BB641" i="14"/>
  <c r="BB640" i="14"/>
  <c r="BC640" i="14" s="1"/>
  <c r="R640" i="14" s="1"/>
  <c r="BB639" i="14"/>
  <c r="BC639" i="14" s="1"/>
  <c r="R639" i="14" s="1"/>
  <c r="BB638" i="14"/>
  <c r="BB637" i="14"/>
  <c r="BB636" i="14"/>
  <c r="BB635" i="14"/>
  <c r="BB634" i="14"/>
  <c r="BB633" i="14"/>
  <c r="BB632" i="14"/>
  <c r="M632" i="14" s="1"/>
  <c r="BB631" i="14"/>
  <c r="BB630" i="14"/>
  <c r="BB629" i="14"/>
  <c r="BB628" i="14"/>
  <c r="BB627" i="14"/>
  <c r="BC627" i="14" s="1"/>
  <c r="R627" i="14" s="1"/>
  <c r="BB626" i="14"/>
  <c r="BB625" i="14"/>
  <c r="BB624" i="14"/>
  <c r="M624" i="14" s="1"/>
  <c r="BB623" i="14"/>
  <c r="BB622" i="14"/>
  <c r="BB621" i="14"/>
  <c r="BB620" i="14"/>
  <c r="BB619" i="14"/>
  <c r="BB618" i="14"/>
  <c r="BB617" i="14"/>
  <c r="BB616" i="14"/>
  <c r="BB615" i="14"/>
  <c r="BB614" i="14"/>
  <c r="BC614" i="14" s="1"/>
  <c r="R614" i="14" s="1"/>
  <c r="BB613" i="14"/>
  <c r="M613" i="14" s="1"/>
  <c r="BB612" i="14"/>
  <c r="BC612" i="14" s="1"/>
  <c r="R612" i="14" s="1"/>
  <c r="BB611" i="14"/>
  <c r="BB610" i="14"/>
  <c r="BB609" i="14"/>
  <c r="BB608" i="14"/>
  <c r="BC608" i="14" s="1"/>
  <c r="R608" i="14" s="1"/>
  <c r="BB607" i="14"/>
  <c r="BB606" i="14"/>
  <c r="BB605" i="14"/>
  <c r="M605" i="14" s="1"/>
  <c r="BB604" i="14"/>
  <c r="BB603" i="14"/>
  <c r="BB602" i="14"/>
  <c r="BB601" i="14"/>
  <c r="BB600" i="14"/>
  <c r="M600" i="14" s="1"/>
  <c r="BB599" i="14"/>
  <c r="BC599" i="14" s="1"/>
  <c r="R599" i="14" s="1"/>
  <c r="BB598" i="14"/>
  <c r="BB597" i="14"/>
  <c r="BB596" i="14"/>
  <c r="BB595" i="14"/>
  <c r="BB594" i="14"/>
  <c r="BB593" i="14"/>
  <c r="BB592" i="14"/>
  <c r="BB591" i="14"/>
  <c r="BB590" i="14"/>
  <c r="BB589" i="14"/>
  <c r="BB588" i="14"/>
  <c r="BB587" i="14"/>
  <c r="BC587" i="14" s="1"/>
  <c r="R587" i="14" s="1"/>
  <c r="BB586" i="14"/>
  <c r="BB585" i="14"/>
  <c r="BB584" i="14"/>
  <c r="BC584" i="14" s="1"/>
  <c r="R584" i="14" s="1"/>
  <c r="BB583" i="14"/>
  <c r="BB582" i="14"/>
  <c r="BB581" i="14"/>
  <c r="BB580" i="14"/>
  <c r="BB579" i="14"/>
  <c r="BB578" i="14"/>
  <c r="BB577" i="14"/>
  <c r="BB576" i="14"/>
  <c r="BB575" i="14"/>
  <c r="BB574" i="14"/>
  <c r="BB573" i="14"/>
  <c r="M573" i="14" s="1"/>
  <c r="BB572" i="14"/>
  <c r="BB571" i="14"/>
  <c r="BB570" i="14"/>
  <c r="BB569" i="14"/>
  <c r="BB568" i="14"/>
  <c r="M568" i="14" s="1"/>
  <c r="BB567" i="14"/>
  <c r="BB566" i="14"/>
  <c r="BB565" i="14"/>
  <c r="BB564" i="14"/>
  <c r="BC564" i="14" s="1"/>
  <c r="R564" i="14" s="1"/>
  <c r="BB563" i="14"/>
  <c r="BB562" i="14"/>
  <c r="BB561" i="14"/>
  <c r="BB560" i="14"/>
  <c r="BB559" i="14"/>
  <c r="BB558" i="14"/>
  <c r="BB557" i="14"/>
  <c r="M557" i="14" s="1"/>
  <c r="BB556" i="14"/>
  <c r="BB555" i="14"/>
  <c r="BB554" i="14"/>
  <c r="BB553" i="14"/>
  <c r="BB552" i="14"/>
  <c r="M552" i="14" s="1"/>
  <c r="BB551" i="14"/>
  <c r="BC551" i="14" s="1"/>
  <c r="R551" i="14" s="1"/>
  <c r="BB550" i="14"/>
  <c r="BB549" i="14"/>
  <c r="M549" i="14" s="1"/>
  <c r="BB548" i="14"/>
  <c r="BB547" i="14"/>
  <c r="BB546" i="14"/>
  <c r="BB545" i="14"/>
  <c r="BB544" i="14"/>
  <c r="BB543" i="14"/>
  <c r="BB542" i="14"/>
  <c r="BB541" i="14"/>
  <c r="M541" i="14" s="1"/>
  <c r="BB540" i="14"/>
  <c r="BB539" i="14"/>
  <c r="BB538" i="14"/>
  <c r="BB537" i="14"/>
  <c r="BB536" i="14"/>
  <c r="BC536" i="14" s="1"/>
  <c r="R536" i="14" s="1"/>
  <c r="BB535" i="14"/>
  <c r="BB534" i="14"/>
  <c r="BB533" i="14"/>
  <c r="M533" i="14" s="1"/>
  <c r="BB532" i="14"/>
  <c r="M532" i="14" s="1"/>
  <c r="BB531" i="14"/>
  <c r="BC531" i="14" s="1"/>
  <c r="R531" i="14" s="1"/>
  <c r="BB530" i="14"/>
  <c r="BB529" i="14"/>
  <c r="M529" i="14" s="1"/>
  <c r="BB528" i="14"/>
  <c r="BB527" i="14"/>
  <c r="BB526" i="14"/>
  <c r="BB525" i="14"/>
  <c r="BB524" i="14"/>
  <c r="BB523" i="14"/>
  <c r="BB522" i="14"/>
  <c r="BC522" i="14" s="1"/>
  <c r="R522" i="14" s="1"/>
  <c r="BB521" i="14"/>
  <c r="BB520" i="14"/>
  <c r="BB519" i="14"/>
  <c r="BB518" i="14"/>
  <c r="BB517" i="14"/>
  <c r="BB516" i="14"/>
  <c r="BB515" i="14"/>
  <c r="BB514" i="14"/>
  <c r="BC514" i="14" s="1"/>
  <c r="R514" i="14" s="1"/>
  <c r="BB513" i="14"/>
  <c r="M513" i="14" s="1"/>
  <c r="BB512" i="14"/>
  <c r="BB511" i="14"/>
  <c r="BB510" i="14"/>
  <c r="BB509" i="14"/>
  <c r="M509" i="14" s="1"/>
  <c r="BB508" i="14"/>
  <c r="BB507" i="14"/>
  <c r="BB506" i="14"/>
  <c r="BB505" i="14"/>
  <c r="BB504" i="14"/>
  <c r="M504" i="14" s="1"/>
  <c r="BB503" i="14"/>
  <c r="BB502" i="14"/>
  <c r="BB501" i="14"/>
  <c r="BB500" i="14"/>
  <c r="M500" i="14" s="1"/>
  <c r="BB499" i="14"/>
  <c r="BB498" i="14"/>
  <c r="BB497" i="14"/>
  <c r="BB496" i="14"/>
  <c r="BB495" i="14"/>
  <c r="BC495" i="14" s="1"/>
  <c r="R495" i="14" s="1"/>
  <c r="BB494" i="14"/>
  <c r="BB493" i="14"/>
  <c r="BB492" i="14"/>
  <c r="BC492" i="14" s="1"/>
  <c r="R492" i="14" s="1"/>
  <c r="BB491" i="14"/>
  <c r="BB490" i="14"/>
  <c r="M490" i="14" s="1"/>
  <c r="BB489" i="14"/>
  <c r="BB488" i="14"/>
  <c r="BB487" i="14"/>
  <c r="BB486" i="14"/>
  <c r="M486" i="14" s="1"/>
  <c r="BB485" i="14"/>
  <c r="BB484" i="14"/>
  <c r="BB483" i="14"/>
  <c r="BC483" i="14" s="1"/>
  <c r="R483" i="14" s="1"/>
  <c r="BB482" i="14"/>
  <c r="BB481" i="14"/>
  <c r="M481" i="14" s="1"/>
  <c r="BB480" i="14"/>
  <c r="BB479" i="14"/>
  <c r="BB478" i="14"/>
  <c r="BB477" i="14"/>
  <c r="BB476" i="14"/>
  <c r="BB475" i="14"/>
  <c r="BB474" i="14"/>
  <c r="BB473" i="14"/>
  <c r="BB472" i="14"/>
  <c r="BB471" i="14"/>
  <c r="BB470" i="14"/>
  <c r="M470" i="14" s="1"/>
  <c r="BB469" i="14"/>
  <c r="BC469" i="14" s="1"/>
  <c r="R469" i="14" s="1"/>
  <c r="BB468" i="14"/>
  <c r="M468" i="14" s="1"/>
  <c r="BB467" i="14"/>
  <c r="BC467" i="14" s="1"/>
  <c r="R467" i="14" s="1"/>
  <c r="BB466" i="14"/>
  <c r="M466" i="14" s="1"/>
  <c r="BB465" i="14"/>
  <c r="BB464" i="14"/>
  <c r="BB463" i="14"/>
  <c r="BB462" i="14"/>
  <c r="BB461" i="14"/>
  <c r="BB460" i="14"/>
  <c r="BB459" i="14"/>
  <c r="BB458" i="14"/>
  <c r="M458" i="14" s="1"/>
  <c r="BB457" i="14"/>
  <c r="BB456" i="14"/>
  <c r="BC456" i="14" s="1"/>
  <c r="R456" i="14" s="1"/>
  <c r="BB455" i="14"/>
  <c r="BB454" i="14"/>
  <c r="BB453" i="14"/>
  <c r="BB452" i="14"/>
  <c r="BC452" i="14" s="1"/>
  <c r="R452" i="14" s="1"/>
  <c r="BB451" i="14"/>
  <c r="BB450" i="14"/>
  <c r="BB449" i="14"/>
  <c r="BB448" i="14"/>
  <c r="BB447" i="14"/>
  <c r="BB446" i="14"/>
  <c r="BB445" i="14"/>
  <c r="M445" i="14" s="1"/>
  <c r="BB444" i="14"/>
  <c r="BB443" i="14"/>
  <c r="BB442" i="14"/>
  <c r="BB441" i="14"/>
  <c r="BB440" i="14"/>
  <c r="BB439" i="14"/>
  <c r="BC439" i="14" s="1"/>
  <c r="R439" i="14" s="1"/>
  <c r="BB438" i="14"/>
  <c r="BB437" i="14"/>
  <c r="M437" i="14" s="1"/>
  <c r="BB436" i="14"/>
  <c r="BB435" i="14"/>
  <c r="BB434" i="14"/>
  <c r="BB433" i="14"/>
  <c r="BB432" i="14"/>
  <c r="BB431" i="14"/>
  <c r="BB430" i="14"/>
  <c r="BB429" i="14"/>
  <c r="BB428" i="14"/>
  <c r="BC428" i="14" s="1"/>
  <c r="R428" i="14" s="1"/>
  <c r="BB427" i="14"/>
  <c r="BB426" i="14"/>
  <c r="M426" i="14" s="1"/>
  <c r="BB425" i="14"/>
  <c r="BB424" i="14"/>
  <c r="BB423" i="14"/>
  <c r="BB422" i="14"/>
  <c r="M422" i="14" s="1"/>
  <c r="BB421" i="14"/>
  <c r="BB420" i="14"/>
  <c r="BB419" i="14"/>
  <c r="BC419" i="14" s="1"/>
  <c r="R419" i="14" s="1"/>
  <c r="BB418" i="14"/>
  <c r="BB417" i="14"/>
  <c r="M417" i="14" s="1"/>
  <c r="BB416" i="14"/>
  <c r="BB415" i="14"/>
  <c r="BB414" i="14"/>
  <c r="BB413" i="14"/>
  <c r="M413" i="14" s="1"/>
  <c r="BB412" i="14"/>
  <c r="BB411" i="14"/>
  <c r="BB410" i="14"/>
  <c r="BB409" i="14"/>
  <c r="BB408" i="14"/>
  <c r="M408" i="14" s="1"/>
  <c r="BB407" i="14"/>
  <c r="BB406" i="14"/>
  <c r="BB405" i="14"/>
  <c r="BB404" i="14"/>
  <c r="M404" i="14" s="1"/>
  <c r="BB403" i="14"/>
  <c r="BB402" i="14"/>
  <c r="BB401" i="14"/>
  <c r="BB400" i="14"/>
  <c r="BB399" i="14"/>
  <c r="BB398" i="14"/>
  <c r="BB397" i="14"/>
  <c r="BC397" i="14" s="1"/>
  <c r="R397" i="14" s="1"/>
  <c r="BB396" i="14"/>
  <c r="BB395" i="14"/>
  <c r="BB394" i="14"/>
  <c r="M394" i="14" s="1"/>
  <c r="BB393" i="14"/>
  <c r="M393" i="14" s="1"/>
  <c r="BB392" i="14"/>
  <c r="BB391" i="14"/>
  <c r="BC391" i="14" s="1"/>
  <c r="R391" i="14" s="1"/>
  <c r="BB390" i="14"/>
  <c r="BB389" i="14"/>
  <c r="BB388" i="14"/>
  <c r="M388" i="14" s="1"/>
  <c r="BB387" i="14"/>
  <c r="BB386" i="14"/>
  <c r="BB385" i="14"/>
  <c r="BB384" i="14"/>
  <c r="BC384" i="14" s="1"/>
  <c r="R384" i="14" s="1"/>
  <c r="BB383" i="14"/>
  <c r="BB382" i="14"/>
  <c r="BB381" i="14"/>
  <c r="BB380" i="14"/>
  <c r="BB379" i="14"/>
  <c r="BB378" i="14"/>
  <c r="M378" i="14" s="1"/>
  <c r="BB377" i="14"/>
  <c r="BB376" i="14"/>
  <c r="M376" i="14" s="1"/>
  <c r="BB375" i="14"/>
  <c r="BB374" i="14"/>
  <c r="M374" i="14" s="1"/>
  <c r="BB373" i="14"/>
  <c r="BB372" i="14"/>
  <c r="M372" i="14" s="1"/>
  <c r="BB371" i="14"/>
  <c r="BB370" i="14"/>
  <c r="BB369" i="14"/>
  <c r="M369" i="14" s="1"/>
  <c r="BB368" i="14"/>
  <c r="BB367" i="14"/>
  <c r="BC367" i="14" s="1"/>
  <c r="R367" i="14" s="1"/>
  <c r="BB366" i="14"/>
  <c r="BB365" i="14"/>
  <c r="BC365" i="14" s="1"/>
  <c r="R365" i="14" s="1"/>
  <c r="BB364" i="14"/>
  <c r="M364" i="14" s="1"/>
  <c r="BB363" i="14"/>
  <c r="BB362" i="14"/>
  <c r="M362" i="14" s="1"/>
  <c r="BB361" i="14"/>
  <c r="BB360" i="14"/>
  <c r="M360" i="14" s="1"/>
  <c r="BB359" i="14"/>
  <c r="BB358" i="14"/>
  <c r="BB357" i="14"/>
  <c r="BB356" i="14"/>
  <c r="BC356" i="14" s="1"/>
  <c r="R356" i="14" s="1"/>
  <c r="BB355" i="14"/>
  <c r="BB354" i="14"/>
  <c r="M354" i="14" s="1"/>
  <c r="BB353" i="14"/>
  <c r="M353" i="14" s="1"/>
  <c r="BB352" i="14"/>
  <c r="BB351" i="14"/>
  <c r="BB350" i="14"/>
  <c r="BB349" i="14"/>
  <c r="M349" i="14" s="1"/>
  <c r="BB348" i="14"/>
  <c r="BB347" i="14"/>
  <c r="BB346" i="14"/>
  <c r="BB345" i="14"/>
  <c r="BB344" i="14"/>
  <c r="M344" i="14" s="1"/>
  <c r="BB343" i="14"/>
  <c r="BB342" i="14"/>
  <c r="BB341" i="14"/>
  <c r="BB340" i="14"/>
  <c r="M340" i="14" s="1"/>
  <c r="BB339" i="14"/>
  <c r="BB338" i="14"/>
  <c r="BB337" i="14"/>
  <c r="BB336" i="14"/>
  <c r="BC336" i="14" s="1"/>
  <c r="R336" i="14" s="1"/>
  <c r="BB335" i="14"/>
  <c r="BB334" i="14"/>
  <c r="BB333" i="14"/>
  <c r="BB332" i="14"/>
  <c r="BB331" i="14"/>
  <c r="BB330" i="14"/>
  <c r="M330" i="14" s="1"/>
  <c r="BB329" i="14"/>
  <c r="BB328" i="14"/>
  <c r="BC328" i="14" s="1"/>
  <c r="R328" i="14" s="1"/>
  <c r="BB327" i="14"/>
  <c r="BB326" i="14"/>
  <c r="M326" i="14" s="1"/>
  <c r="BB325" i="14"/>
  <c r="BB324" i="14"/>
  <c r="BB323" i="14"/>
  <c r="BB322" i="14"/>
  <c r="BB321" i="14"/>
  <c r="BB320" i="14"/>
  <c r="BC320" i="14" s="1"/>
  <c r="R320" i="14" s="1"/>
  <c r="BB319" i="14"/>
  <c r="BB318" i="14"/>
  <c r="BB317" i="14"/>
  <c r="BB316" i="14"/>
  <c r="BB315" i="14"/>
  <c r="BB314" i="14"/>
  <c r="BB313" i="14"/>
  <c r="BB312" i="14"/>
  <c r="BB311" i="14"/>
  <c r="BB310" i="14"/>
  <c r="BB309" i="14"/>
  <c r="BC309" i="14" s="1"/>
  <c r="R309" i="14" s="1"/>
  <c r="BB308" i="14"/>
  <c r="BB307" i="14"/>
  <c r="BC307" i="14" s="1"/>
  <c r="R307" i="14" s="1"/>
  <c r="BB306" i="14"/>
  <c r="BB305" i="14"/>
  <c r="BB304" i="14"/>
  <c r="BB303" i="14"/>
  <c r="BB302" i="14"/>
  <c r="BB301" i="14"/>
  <c r="M301" i="14" s="1"/>
  <c r="BB300" i="14"/>
  <c r="BC300" i="14" s="1"/>
  <c r="BB299" i="14"/>
  <c r="BB298" i="14"/>
  <c r="M298" i="14" s="1"/>
  <c r="BB297" i="14"/>
  <c r="M297" i="14" s="1"/>
  <c r="BB296" i="14"/>
  <c r="BB295" i="14"/>
  <c r="BB294" i="14"/>
  <c r="BB293" i="14"/>
  <c r="BC293" i="14" s="1"/>
  <c r="R293" i="14" s="1"/>
  <c r="BB292" i="14"/>
  <c r="BC292" i="14" s="1"/>
  <c r="R292" i="14" s="1"/>
  <c r="BB291" i="14"/>
  <c r="BB290" i="14"/>
  <c r="BB289" i="14"/>
  <c r="M289" i="14" s="1"/>
  <c r="BB288" i="14"/>
  <c r="BB287" i="14"/>
  <c r="BB286" i="14"/>
  <c r="BB285" i="14"/>
  <c r="M285" i="14" s="1"/>
  <c r="BB284" i="14"/>
  <c r="BB283" i="14"/>
  <c r="BB282" i="14"/>
  <c r="BB281" i="14"/>
  <c r="BC281" i="14" s="1"/>
  <c r="R281" i="14" s="1"/>
  <c r="BB280" i="14"/>
  <c r="M280" i="14" s="1"/>
  <c r="BB279" i="14"/>
  <c r="BC279" i="14" s="1"/>
  <c r="R279" i="14" s="1"/>
  <c r="BB278" i="14"/>
  <c r="BB277" i="14"/>
  <c r="M277" i="14" s="1"/>
  <c r="BB276" i="14"/>
  <c r="M276" i="14" s="1"/>
  <c r="BB275" i="14"/>
  <c r="BB274" i="14"/>
  <c r="BB273" i="14"/>
  <c r="BB272" i="14"/>
  <c r="BB271" i="14"/>
  <c r="BC271" i="14" s="1"/>
  <c r="R271" i="14" s="1"/>
  <c r="BB270" i="14"/>
  <c r="BB269" i="14"/>
  <c r="BB268" i="14"/>
  <c r="M268" i="14" s="1"/>
  <c r="BB267" i="14"/>
  <c r="BB266" i="14"/>
  <c r="BB265" i="14"/>
  <c r="BB264" i="14"/>
  <c r="BC264" i="14" s="1"/>
  <c r="R264" i="14" s="1"/>
  <c r="BB263" i="14"/>
  <c r="BB262" i="14"/>
  <c r="M262" i="14" s="1"/>
  <c r="BB261" i="14"/>
  <c r="BB260" i="14"/>
  <c r="BB259" i="14"/>
  <c r="BB258" i="14"/>
  <c r="BB257" i="14"/>
  <c r="M257" i="14" s="1"/>
  <c r="BB256" i="14"/>
  <c r="BB255" i="14"/>
  <c r="BB254" i="14"/>
  <c r="BB253" i="14"/>
  <c r="BC253" i="14" s="1"/>
  <c r="R253" i="14" s="1"/>
  <c r="BB252" i="14"/>
  <c r="BB251" i="14"/>
  <c r="BB250" i="14"/>
  <c r="BB249" i="14"/>
  <c r="BB248" i="14"/>
  <c r="BC248" i="14" s="1"/>
  <c r="R248" i="14" s="1"/>
  <c r="BB247" i="14"/>
  <c r="BB246" i="14"/>
  <c r="BB245" i="14"/>
  <c r="BB244" i="14"/>
  <c r="M244" i="14" s="1"/>
  <c r="BB243" i="14"/>
  <c r="BB242" i="14"/>
  <c r="BB241" i="14"/>
  <c r="BB240" i="14"/>
  <c r="BB239" i="14"/>
  <c r="BB238" i="14"/>
  <c r="BB237" i="14"/>
  <c r="BC237" i="14" s="1"/>
  <c r="R237" i="14" s="1"/>
  <c r="BB236" i="14"/>
  <c r="BB235" i="14"/>
  <c r="BB234" i="14"/>
  <c r="BB233" i="14"/>
  <c r="BC233" i="14" s="1"/>
  <c r="R233" i="14" s="1"/>
  <c r="BB232" i="14"/>
  <c r="BB231" i="14"/>
  <c r="BB230" i="14"/>
  <c r="M230" i="14" s="1"/>
  <c r="BB229" i="14"/>
  <c r="BB228" i="14"/>
  <c r="BC228" i="14" s="1"/>
  <c r="R228" i="14" s="1"/>
  <c r="BB227" i="14"/>
  <c r="BB226" i="14"/>
  <c r="BB225" i="14"/>
  <c r="BB224" i="14"/>
  <c r="BB223" i="14"/>
  <c r="BB222" i="14"/>
  <c r="BB221" i="14"/>
  <c r="M221" i="14" s="1"/>
  <c r="BB220" i="14"/>
  <c r="BB219" i="14"/>
  <c r="BB218" i="14"/>
  <c r="BB217" i="14"/>
  <c r="BB216" i="14"/>
  <c r="BB215" i="14"/>
  <c r="BB214" i="14"/>
  <c r="M214" i="14" s="1"/>
  <c r="BB213" i="14"/>
  <c r="BB212" i="14"/>
  <c r="BB211" i="14"/>
  <c r="BB210" i="14"/>
  <c r="BB209" i="14"/>
  <c r="BC209" i="14" s="1"/>
  <c r="R209" i="14" s="1"/>
  <c r="BB208" i="14"/>
  <c r="BB207" i="14"/>
  <c r="BC207" i="14" s="1"/>
  <c r="R207" i="14" s="1"/>
  <c r="BB206" i="14"/>
  <c r="BB205" i="14"/>
  <c r="BB204" i="14"/>
  <c r="BB203" i="14"/>
  <c r="BB202" i="14"/>
  <c r="BB201" i="14"/>
  <c r="BB200" i="14"/>
  <c r="M200" i="14" s="1"/>
  <c r="BB199" i="14"/>
  <c r="BB198" i="14"/>
  <c r="BB197" i="14"/>
  <c r="BB196" i="14"/>
  <c r="BB195" i="14"/>
  <c r="BB194" i="14"/>
  <c r="BB193" i="14"/>
  <c r="M193" i="14" s="1"/>
  <c r="BB192" i="14"/>
  <c r="BB191" i="14"/>
  <c r="BB190" i="14"/>
  <c r="M190" i="14" s="1"/>
  <c r="BB189" i="14"/>
  <c r="M189" i="14" s="1"/>
  <c r="BB188" i="14"/>
  <c r="BB187" i="14"/>
  <c r="BB186" i="14"/>
  <c r="BC186" i="14" s="1"/>
  <c r="R186" i="14" s="1"/>
  <c r="BB185" i="14"/>
  <c r="M185" i="14" s="1"/>
  <c r="BB184" i="14"/>
  <c r="BB183" i="14"/>
  <c r="BB182" i="14"/>
  <c r="BB181" i="14"/>
  <c r="BB180" i="14"/>
  <c r="BC180" i="14" s="1"/>
  <c r="R180" i="14" s="1"/>
  <c r="BB179" i="14"/>
  <c r="BB178" i="14"/>
  <c r="BB177" i="14"/>
  <c r="BC177" i="14" s="1"/>
  <c r="R177" i="14" s="1"/>
  <c r="BB176" i="14"/>
  <c r="M176" i="14" s="1"/>
  <c r="BB175" i="14"/>
  <c r="BC175" i="14" s="1"/>
  <c r="R175" i="14" s="1"/>
  <c r="BB174" i="14"/>
  <c r="BB173" i="14"/>
  <c r="BB172" i="14"/>
  <c r="BB171" i="14"/>
  <c r="BB170" i="14"/>
  <c r="M170" i="14" s="1"/>
  <c r="BB169" i="14"/>
  <c r="BB168" i="14"/>
  <c r="BB167" i="14"/>
  <c r="BB166" i="14"/>
  <c r="M166" i="14" s="1"/>
  <c r="BB165" i="14"/>
  <c r="BB164" i="14"/>
  <c r="BC164" i="14" s="1"/>
  <c r="R164" i="14" s="1"/>
  <c r="BB163" i="14"/>
  <c r="BB162" i="14"/>
  <c r="BB161" i="14"/>
  <c r="BC161" i="14" s="1"/>
  <c r="R161" i="14" s="1"/>
  <c r="BB160" i="14"/>
  <c r="BB159" i="14"/>
  <c r="BC159" i="14" s="1"/>
  <c r="R159" i="14" s="1"/>
  <c r="BB158" i="14"/>
  <c r="BB157" i="14"/>
  <c r="M157" i="14" s="1"/>
  <c r="BB156" i="14"/>
  <c r="BB155" i="14"/>
  <c r="BB154" i="14"/>
  <c r="BB153" i="14"/>
  <c r="BB152" i="14"/>
  <c r="BB151" i="14"/>
  <c r="BC151" i="14" s="1"/>
  <c r="R151" i="14" s="1"/>
  <c r="BB150" i="14"/>
  <c r="BB149" i="14"/>
  <c r="BC149" i="14" s="1"/>
  <c r="R149" i="14" s="1"/>
  <c r="BB148" i="14"/>
  <c r="BB147" i="14"/>
  <c r="BB146" i="14"/>
  <c r="BB145" i="14"/>
  <c r="BB144" i="14"/>
  <c r="BB143" i="14"/>
  <c r="BB142" i="14"/>
  <c r="BB141" i="14"/>
  <c r="BB140" i="14"/>
  <c r="BB139" i="14"/>
  <c r="BB138" i="14"/>
  <c r="BB137" i="14"/>
  <c r="M137" i="14" s="1"/>
  <c r="BB136" i="14"/>
  <c r="BB135" i="14"/>
  <c r="BB134" i="14"/>
  <c r="M134" i="14" s="1"/>
  <c r="BB133" i="14"/>
  <c r="BB132" i="14"/>
  <c r="BB131" i="14"/>
  <c r="BB130" i="14"/>
  <c r="BB129" i="14"/>
  <c r="BB128" i="14"/>
  <c r="M128" i="14" s="1"/>
  <c r="BB127" i="14"/>
  <c r="BB126" i="14"/>
  <c r="BB125" i="14"/>
  <c r="M125" i="14" s="1"/>
  <c r="BB124" i="14"/>
  <c r="BB123" i="14"/>
  <c r="BB122" i="14"/>
  <c r="BC122" i="14" s="1"/>
  <c r="R122" i="14" s="1"/>
  <c r="BB121" i="14"/>
  <c r="BB120" i="14"/>
  <c r="BB119" i="14"/>
  <c r="BB118" i="14"/>
  <c r="BB117" i="14"/>
  <c r="BB116" i="14"/>
  <c r="BC116" i="14" s="1"/>
  <c r="R116" i="14" s="1"/>
  <c r="BB115" i="14"/>
  <c r="BB114" i="14"/>
  <c r="BB113" i="14"/>
  <c r="M113" i="14" s="1"/>
  <c r="BB112" i="14"/>
  <c r="BB111" i="14"/>
  <c r="BB110" i="14"/>
  <c r="BB109" i="14"/>
  <c r="BB108" i="14"/>
  <c r="M108" i="14" s="1"/>
  <c r="BB107" i="14"/>
  <c r="BB106" i="14"/>
  <c r="BB105" i="14"/>
  <c r="BB104" i="14"/>
  <c r="BC104" i="14" s="1"/>
  <c r="R104" i="14" s="1"/>
  <c r="BB103" i="14"/>
  <c r="BB102" i="14"/>
  <c r="M102" i="14" s="1"/>
  <c r="BB101" i="14"/>
  <c r="BC101" i="14" s="1"/>
  <c r="R101" i="14" s="1"/>
  <c r="BB100" i="14"/>
  <c r="BB99" i="14"/>
  <c r="BB98" i="14"/>
  <c r="BB97" i="14"/>
  <c r="M97" i="14" s="1"/>
  <c r="BB96" i="14"/>
  <c r="BB95" i="14"/>
  <c r="BB94" i="14"/>
  <c r="M94" i="14" s="1"/>
  <c r="BB93" i="14"/>
  <c r="BB92" i="14"/>
  <c r="BB91" i="14"/>
  <c r="BB90" i="14"/>
  <c r="BC90" i="14" s="1"/>
  <c r="R90" i="14" s="1"/>
  <c r="BB89" i="14"/>
  <c r="BB88" i="14"/>
  <c r="M88" i="14" s="1"/>
  <c r="BB87" i="14"/>
  <c r="BC87" i="14" s="1"/>
  <c r="R87" i="14" s="1"/>
  <c r="BB86" i="14"/>
  <c r="BB85" i="14"/>
  <c r="BB84" i="14"/>
  <c r="M84" i="14" s="1"/>
  <c r="BB83" i="14"/>
  <c r="BB82" i="14"/>
  <c r="BB81" i="14"/>
  <c r="BC81" i="14" s="1"/>
  <c r="R81" i="14" s="1"/>
  <c r="BB80" i="14"/>
  <c r="BB79" i="14"/>
  <c r="BB78" i="14"/>
  <c r="BB77" i="14"/>
  <c r="BB76" i="14"/>
  <c r="BB75" i="14"/>
  <c r="BB74" i="14"/>
  <c r="BB73" i="14"/>
  <c r="BC73" i="14" s="1"/>
  <c r="R73" i="14" s="1"/>
  <c r="BB72" i="14"/>
  <c r="BB71" i="14"/>
  <c r="BB70" i="14"/>
  <c r="BB69" i="14"/>
  <c r="BB68" i="14"/>
  <c r="BB67" i="14"/>
  <c r="BB66" i="14"/>
  <c r="BB65" i="14"/>
  <c r="BB64" i="14"/>
  <c r="BB63" i="14"/>
  <c r="BC63" i="14" s="1"/>
  <c r="R63" i="14" s="1"/>
  <c r="BB62" i="14"/>
  <c r="BB61" i="14"/>
  <c r="BB60" i="14"/>
  <c r="BB59" i="14"/>
  <c r="BB58" i="14"/>
  <c r="BB57" i="14"/>
  <c r="BB56" i="14"/>
  <c r="M56" i="14" s="1"/>
  <c r="BB55" i="14"/>
  <c r="BC55" i="14" s="1"/>
  <c r="R55" i="14" s="1"/>
  <c r="BB54" i="14"/>
  <c r="BB53" i="14"/>
  <c r="BB52" i="14"/>
  <c r="M52" i="14" s="1"/>
  <c r="BB51" i="14"/>
  <c r="M2208" i="14" s="1"/>
  <c r="BB50" i="14"/>
  <c r="BB49" i="14"/>
  <c r="BB48" i="14"/>
  <c r="BB47" i="14"/>
  <c r="BB46" i="14"/>
  <c r="BB45" i="14"/>
  <c r="M45" i="14" s="1"/>
  <c r="BB44" i="14"/>
  <c r="BB43" i="14"/>
  <c r="BB42" i="14"/>
  <c r="BB41" i="14"/>
  <c r="M41" i="14" s="1"/>
  <c r="BB40" i="14"/>
  <c r="BB39" i="14"/>
  <c r="BB38" i="14"/>
  <c r="BB37" i="14"/>
  <c r="BC37" i="14" s="1"/>
  <c r="R37" i="14" s="1"/>
  <c r="BB36" i="14"/>
  <c r="M36" i="14" s="1"/>
  <c r="BB35" i="14"/>
  <c r="BB34" i="14"/>
  <c r="BB33" i="14"/>
  <c r="BC33" i="14" s="1"/>
  <c r="R33" i="14" s="1"/>
  <c r="BB32" i="14"/>
  <c r="BB31" i="14"/>
  <c r="BB30" i="14"/>
  <c r="BB29" i="14"/>
  <c r="M29" i="14" s="1"/>
  <c r="BB28" i="14"/>
  <c r="BB27" i="14"/>
  <c r="BB26" i="14"/>
  <c r="BB25" i="14"/>
  <c r="BC25" i="14" s="1"/>
  <c r="R25" i="14" s="1"/>
  <c r="BB24" i="14"/>
  <c r="M24" i="14" s="1"/>
  <c r="BB23" i="14"/>
  <c r="BB22" i="14"/>
  <c r="BB21" i="14"/>
  <c r="BC21" i="14" s="1"/>
  <c r="R21" i="14" s="1"/>
  <c r="BB20" i="14"/>
  <c r="M20" i="14" s="1"/>
  <c r="BB19" i="14"/>
  <c r="BB18" i="14"/>
  <c r="BB17" i="14"/>
  <c r="M17" i="14" s="1"/>
  <c r="BB16" i="14"/>
  <c r="BB15" i="14"/>
  <c r="BC15" i="14" s="1"/>
  <c r="R15" i="14" s="1"/>
  <c r="BB14" i="14"/>
  <c r="BB13" i="14"/>
  <c r="BB12" i="14"/>
  <c r="M12" i="14" s="1"/>
  <c r="BB11" i="14"/>
  <c r="BB10" i="14"/>
  <c r="M10" i="14" s="1"/>
  <c r="BB9" i="14"/>
  <c r="BB8" i="14"/>
  <c r="BB7" i="14"/>
  <c r="BC7" i="14" s="1"/>
  <c r="R7" i="14" s="1"/>
  <c r="BB6" i="14"/>
  <c r="M6" i="14" s="1"/>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J1954" i="14"/>
  <c r="J1955" i="14"/>
  <c r="J1956" i="14"/>
  <c r="J1957" i="14"/>
  <c r="J1958" i="14"/>
  <c r="J1959" i="14"/>
  <c r="J1960" i="14"/>
  <c r="J1961" i="14"/>
  <c r="J1962" i="14"/>
  <c r="J1963" i="14"/>
  <c r="J1964" i="14"/>
  <c r="J1965" i="14"/>
  <c r="J1966" i="14"/>
  <c r="J1967" i="14"/>
  <c r="J1968" i="14"/>
  <c r="J1969" i="14"/>
  <c r="J1970" i="14"/>
  <c r="J1971" i="14"/>
  <c r="J1972" i="14"/>
  <c r="J1973" i="14"/>
  <c r="J1974" i="14"/>
  <c r="J1975" i="14"/>
  <c r="J1976" i="14"/>
  <c r="J1977" i="14"/>
  <c r="J1978" i="14"/>
  <c r="J1979" i="14"/>
  <c r="J1980" i="14"/>
  <c r="J1981" i="14"/>
  <c r="J1982" i="14"/>
  <c r="J1983" i="14"/>
  <c r="J1984" i="14"/>
  <c r="J1985" i="14"/>
  <c r="J1986" i="14"/>
  <c r="J1987" i="14"/>
  <c r="J1988" i="14"/>
  <c r="J1989" i="14"/>
  <c r="J1990" i="14"/>
  <c r="J1991" i="14"/>
  <c r="J1992" i="14"/>
  <c r="J1993" i="14"/>
  <c r="J1994" i="14"/>
  <c r="J1995" i="14"/>
  <c r="J1996" i="14"/>
  <c r="J1997" i="14"/>
  <c r="J1998" i="14"/>
  <c r="J1999" i="14"/>
  <c r="J2000" i="14"/>
  <c r="J2001" i="14"/>
  <c r="J2002" i="14"/>
  <c r="J2003" i="14"/>
  <c r="J2004" i="14"/>
  <c r="J2005" i="14"/>
  <c r="J2006" i="14"/>
  <c r="J2007" i="14"/>
  <c r="J2008" i="14"/>
  <c r="J2009" i="14"/>
  <c r="J2010" i="14"/>
  <c r="J2011" i="14"/>
  <c r="J2012" i="14"/>
  <c r="J2013" i="14"/>
  <c r="J2014" i="14"/>
  <c r="J2015" i="14"/>
  <c r="J2016" i="14"/>
  <c r="J2017" i="14"/>
  <c r="J2018" i="14"/>
  <c r="J2019" i="14"/>
  <c r="J2020" i="14"/>
  <c r="J2021" i="14"/>
  <c r="J2022" i="14"/>
  <c r="J2023" i="14"/>
  <c r="J2024" i="14"/>
  <c r="J2025" i="14"/>
  <c r="J2026" i="14"/>
  <c r="J2027" i="14"/>
  <c r="J2028" i="14"/>
  <c r="J2029" i="14"/>
  <c r="J2030" i="14"/>
  <c r="J2031" i="14"/>
  <c r="J2032" i="14"/>
  <c r="J2033" i="14"/>
  <c r="J2034" i="14"/>
  <c r="J2035" i="14"/>
  <c r="J2036" i="14"/>
  <c r="J2037" i="14"/>
  <c r="J2038" i="14"/>
  <c r="J2039" i="14"/>
  <c r="J2040" i="14"/>
  <c r="J2041" i="14"/>
  <c r="J2042" i="14"/>
  <c r="J2043" i="14"/>
  <c r="J2044" i="14"/>
  <c r="J2045" i="14"/>
  <c r="J2046" i="14"/>
  <c r="J2047" i="14"/>
  <c r="J2048" i="14"/>
  <c r="J2049" i="14"/>
  <c r="J2050" i="14"/>
  <c r="J2051" i="14"/>
  <c r="J2052" i="14"/>
  <c r="J2053" i="14"/>
  <c r="J2054" i="14"/>
  <c r="J2055" i="14"/>
  <c r="J2056" i="14"/>
  <c r="J2057" i="14"/>
  <c r="J2058" i="14"/>
  <c r="J2059" i="14"/>
  <c r="J2060" i="14"/>
  <c r="J2061" i="14"/>
  <c r="J2062" i="14"/>
  <c r="J2063" i="14"/>
  <c r="J2064" i="14"/>
  <c r="J2065" i="14"/>
  <c r="J2066" i="14"/>
  <c r="J2067" i="14"/>
  <c r="J2068" i="14"/>
  <c r="J2069" i="14"/>
  <c r="J2070" i="14"/>
  <c r="J2071" i="14"/>
  <c r="J2072" i="14"/>
  <c r="J2073" i="14"/>
  <c r="J2074" i="14"/>
  <c r="J2075" i="14"/>
  <c r="J2076" i="14"/>
  <c r="J2077" i="14"/>
  <c r="J2078" i="14"/>
  <c r="J2079" i="14"/>
  <c r="J2080" i="14"/>
  <c r="J2081" i="14"/>
  <c r="J2082" i="14"/>
  <c r="J2083" i="14"/>
  <c r="J2084" i="14"/>
  <c r="J2085" i="14"/>
  <c r="J2086" i="14"/>
  <c r="J2087" i="14"/>
  <c r="J2088" i="14"/>
  <c r="J2089" i="14"/>
  <c r="J2090" i="14"/>
  <c r="J2091" i="14"/>
  <c r="J2092" i="14"/>
  <c r="J2093" i="14"/>
  <c r="J2094" i="14"/>
  <c r="J2095" i="14"/>
  <c r="J2096" i="14"/>
  <c r="J2097" i="14"/>
  <c r="J2098" i="14"/>
  <c r="J2099" i="14"/>
  <c r="J2100" i="14"/>
  <c r="J2101" i="14"/>
  <c r="J2102" i="14"/>
  <c r="J2103" i="14"/>
  <c r="J2104" i="14"/>
  <c r="J2105" i="14"/>
  <c r="J2106" i="14"/>
  <c r="J2107" i="14"/>
  <c r="J2108" i="14"/>
  <c r="J2109" i="14"/>
  <c r="J2110" i="14"/>
  <c r="J2111" i="14"/>
  <c r="J2112" i="14"/>
  <c r="J2113" i="14"/>
  <c r="J2114" i="14"/>
  <c r="J2115" i="14"/>
  <c r="J2116" i="14"/>
  <c r="J2117" i="14"/>
  <c r="J2118" i="14"/>
  <c r="J2119" i="14"/>
  <c r="J2120" i="14"/>
  <c r="J2121" i="14"/>
  <c r="J2122" i="14"/>
  <c r="J2123" i="14"/>
  <c r="J2124" i="14"/>
  <c r="J2125" i="14"/>
  <c r="J2126" i="14"/>
  <c r="J2127" i="14"/>
  <c r="J2128" i="14"/>
  <c r="J2129" i="14"/>
  <c r="J2130" i="14"/>
  <c r="J2131" i="14"/>
  <c r="J2132" i="14"/>
  <c r="J2133" i="14"/>
  <c r="J2134" i="14"/>
  <c r="J2135" i="14"/>
  <c r="J2136" i="14"/>
  <c r="J2137" i="14"/>
  <c r="J2138" i="14"/>
  <c r="J2139" i="14"/>
  <c r="J2140" i="14"/>
  <c r="J2141" i="14"/>
  <c r="J2142" i="14"/>
  <c r="J2143" i="14"/>
  <c r="J2144" i="14"/>
  <c r="J2145" i="14"/>
  <c r="J2146" i="14"/>
  <c r="J2147" i="14"/>
  <c r="J2148" i="14"/>
  <c r="J2149" i="14"/>
  <c r="J2150" i="14"/>
  <c r="J2151" i="14"/>
  <c r="J2152" i="14"/>
  <c r="J2153" i="14"/>
  <c r="J2154" i="14"/>
  <c r="J2155" i="14"/>
  <c r="J2156" i="14"/>
  <c r="J2157" i="14"/>
  <c r="J2158" i="14"/>
  <c r="J2159" i="14"/>
  <c r="J2160" i="14"/>
  <c r="J2161" i="14"/>
  <c r="J2162" i="14"/>
  <c r="J2163" i="14"/>
  <c r="J2164" i="14"/>
  <c r="J2165" i="14"/>
  <c r="J2166" i="14"/>
  <c r="J2167" i="14"/>
  <c r="J2168" i="14"/>
  <c r="J2169" i="14"/>
  <c r="J2170" i="14"/>
  <c r="J2171" i="14"/>
  <c r="J2172" i="14"/>
  <c r="J2173" i="14"/>
  <c r="J2174" i="14"/>
  <c r="J2175" i="14"/>
  <c r="J2176" i="14"/>
  <c r="J2177" i="14"/>
  <c r="J2178" i="14"/>
  <c r="J2179" i="14"/>
  <c r="J2180" i="14"/>
  <c r="J2181" i="14"/>
  <c r="J2182" i="14"/>
  <c r="J2183" i="14"/>
  <c r="J2184" i="14"/>
  <c r="J2185" i="14"/>
  <c r="J2186" i="14"/>
  <c r="J2187" i="14"/>
  <c r="J2188" i="14"/>
  <c r="J2189" i="14"/>
  <c r="J2190" i="14"/>
  <c r="J2191" i="14"/>
  <c r="J2192" i="14"/>
  <c r="J2193" i="14"/>
  <c r="J2194" i="14"/>
  <c r="J2195" i="14"/>
  <c r="J2196" i="14"/>
  <c r="J2197" i="14"/>
  <c r="J2198" i="14"/>
  <c r="J2199" i="14"/>
  <c r="J2200" i="14"/>
  <c r="J2201" i="14"/>
  <c r="J2202" i="14"/>
  <c r="J2203" i="14"/>
  <c r="J2204" i="14"/>
  <c r="J2205" i="14"/>
  <c r="J2206" i="14"/>
  <c r="J2207" i="14"/>
  <c r="J2208" i="14"/>
  <c r="J2209" i="14"/>
  <c r="J2210" i="14"/>
  <c r="J2211" i="14"/>
  <c r="J2212" i="14"/>
  <c r="J2213" i="14"/>
  <c r="J2214" i="14"/>
  <c r="J2215" i="14"/>
  <c r="J2216" i="14"/>
  <c r="J2217" i="14"/>
  <c r="J2218" i="14"/>
  <c r="J2219" i="14"/>
  <c r="J2220" i="14"/>
  <c r="J2221" i="14"/>
  <c r="J2222" i="14"/>
  <c r="J2223" i="14"/>
  <c r="J2224" i="14"/>
  <c r="J2225" i="14"/>
  <c r="J2226" i="14"/>
  <c r="J2227" i="14"/>
  <c r="J2228" i="14"/>
  <c r="J2229" i="14"/>
  <c r="J2230" i="14"/>
  <c r="J2231" i="14"/>
  <c r="J2232" i="14"/>
  <c r="J2233" i="14"/>
  <c r="J2234" i="14"/>
  <c r="J2235" i="14"/>
  <c r="J2236" i="14"/>
  <c r="J2237" i="14"/>
  <c r="J2238" i="14"/>
  <c r="J2239" i="14"/>
  <c r="J2240" i="14"/>
  <c r="J2241" i="14"/>
  <c r="J2242" i="14"/>
  <c r="J2243" i="14"/>
  <c r="J2244" i="14"/>
  <c r="J2245" i="14"/>
  <c r="J2246" i="14"/>
  <c r="J2247" i="14"/>
  <c r="J2248" i="14"/>
  <c r="J2249" i="14"/>
  <c r="J2250" i="14"/>
  <c r="J2251" i="14"/>
  <c r="J2252" i="14"/>
  <c r="J2253" i="14"/>
  <c r="J2254" i="14"/>
  <c r="J2255" i="14"/>
  <c r="J2256" i="14"/>
  <c r="J2257" i="14"/>
  <c r="J2258" i="14"/>
  <c r="J2259" i="14"/>
  <c r="J2260" i="14"/>
  <c r="J2261" i="14"/>
  <c r="J2262" i="14"/>
  <c r="J2263" i="14"/>
  <c r="J2264" i="14"/>
  <c r="J2265" i="14"/>
  <c r="J2266" i="14"/>
  <c r="J2267" i="14"/>
  <c r="J2268" i="14"/>
  <c r="J2269" i="14"/>
  <c r="J2270" i="14"/>
  <c r="J2271" i="14"/>
  <c r="J2272" i="14"/>
  <c r="J2273" i="14"/>
  <c r="J2274" i="14"/>
  <c r="J2275" i="14"/>
  <c r="J2276" i="14"/>
  <c r="J2277" i="14"/>
  <c r="J2278" i="14"/>
  <c r="J2279" i="14"/>
  <c r="J2280" i="14"/>
  <c r="J2281" i="14"/>
  <c r="J2282" i="14"/>
  <c r="J2283" i="14"/>
  <c r="J2284" i="14"/>
  <c r="J2285" i="14"/>
  <c r="J2286" i="14"/>
  <c r="J2287" i="14"/>
  <c r="J2288" i="14"/>
  <c r="J2289" i="14"/>
  <c r="J2290" i="14"/>
  <c r="J2291" i="14"/>
  <c r="J2292" i="14"/>
  <c r="J2293" i="14"/>
  <c r="J2294" i="14"/>
  <c r="J2295" i="14"/>
  <c r="J2296" i="14"/>
  <c r="J2297" i="14"/>
  <c r="J2298" i="14"/>
  <c r="J2299" i="14"/>
  <c r="J2300" i="14"/>
  <c r="J2301" i="14"/>
  <c r="J2302" i="14"/>
  <c r="J2303" i="14"/>
  <c r="J2304" i="14"/>
  <c r="J2305" i="14"/>
  <c r="J2306" i="14"/>
  <c r="J2307" i="14"/>
  <c r="J2308" i="14"/>
  <c r="J2309" i="14"/>
  <c r="J2310" i="14"/>
  <c r="J2311" i="14"/>
  <c r="J2312" i="14"/>
  <c r="J2313" i="14"/>
  <c r="J2314" i="14"/>
  <c r="J2315" i="14"/>
  <c r="J2316" i="14"/>
  <c r="J2317" i="14"/>
  <c r="J2318" i="14"/>
  <c r="J2319" i="14"/>
  <c r="J2320" i="14"/>
  <c r="J2321" i="14"/>
  <c r="J2322" i="14"/>
  <c r="J2323" i="14"/>
  <c r="J2324" i="14"/>
  <c r="J2325" i="14"/>
  <c r="J2326" i="14"/>
  <c r="J2327" i="14"/>
  <c r="J2328" i="14"/>
  <c r="J2329" i="14"/>
  <c r="J2330" i="14"/>
  <c r="J2331" i="14"/>
  <c r="J2332" i="14"/>
  <c r="J2333" i="14"/>
  <c r="J2334" i="14"/>
  <c r="J2335" i="14"/>
  <c r="J2336" i="14"/>
  <c r="J2337" i="14"/>
  <c r="J2338" i="14"/>
  <c r="J2339" i="14"/>
  <c r="J2340" i="14"/>
  <c r="J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I302" i="14"/>
  <c r="I303" i="14"/>
  <c r="I304" i="14"/>
  <c r="I305" i="14"/>
  <c r="I306" i="14"/>
  <c r="I307" i="14"/>
  <c r="I308" i="14"/>
  <c r="I309" i="14"/>
  <c r="I310" i="14"/>
  <c r="I311" i="14"/>
  <c r="I312" i="14"/>
  <c r="I313" i="14"/>
  <c r="I314" i="14"/>
  <c r="I315" i="14"/>
  <c r="I316" i="14"/>
  <c r="I317" i="14"/>
  <c r="I318" i="14"/>
  <c r="I319" i="14"/>
  <c r="I320" i="14"/>
  <c r="I321"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I442" i="14"/>
  <c r="I443" i="14"/>
  <c r="I444" i="14"/>
  <c r="I445" i="14"/>
  <c r="I446" i="14"/>
  <c r="I447" i="14"/>
  <c r="I448" i="14"/>
  <c r="I449" i="14"/>
  <c r="I450" i="14"/>
  <c r="I451" i="14"/>
  <c r="I452" i="14"/>
  <c r="I453" i="14"/>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I481" i="14"/>
  <c r="I482" i="14"/>
  <c r="I483" i="14"/>
  <c r="I484" i="14"/>
  <c r="I485" i="14"/>
  <c r="I486" i="14"/>
  <c r="I487" i="14"/>
  <c r="I488" i="14"/>
  <c r="I489" i="14"/>
  <c r="I490" i="14"/>
  <c r="I491" i="14"/>
  <c r="I492" i="14"/>
  <c r="I493" i="14"/>
  <c r="I494" i="14"/>
  <c r="I495" i="14"/>
  <c r="I496" i="14"/>
  <c r="I497" i="14"/>
  <c r="I498" i="14"/>
  <c r="I499" i="14"/>
  <c r="I500" i="14"/>
  <c r="I501" i="14"/>
  <c r="I502" i="14"/>
  <c r="I503" i="14"/>
  <c r="I504" i="14"/>
  <c r="I505" i="14"/>
  <c r="I506" i="14"/>
  <c r="I507" i="14"/>
  <c r="I508" i="14"/>
  <c r="I509" i="14"/>
  <c r="I510" i="14"/>
  <c r="I511" i="14"/>
  <c r="I512" i="14"/>
  <c r="I513" i="14"/>
  <c r="I514" i="14"/>
  <c r="I515" i="14"/>
  <c r="I516" i="14"/>
  <c r="I517" i="14"/>
  <c r="I518" i="14"/>
  <c r="I519" i="14"/>
  <c r="I520" i="14"/>
  <c r="I521" i="14"/>
  <c r="I522" i="14"/>
  <c r="I523" i="14"/>
  <c r="I524" i="14"/>
  <c r="I525" i="14"/>
  <c r="I526" i="14"/>
  <c r="I527" i="14"/>
  <c r="I528" i="14"/>
  <c r="I529" i="14"/>
  <c r="I530" i="14"/>
  <c r="I531" i="14"/>
  <c r="I532" i="14"/>
  <c r="I533" i="14"/>
  <c r="I534" i="14"/>
  <c r="I535" i="14"/>
  <c r="I536" i="14"/>
  <c r="I537"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I566" i="14"/>
  <c r="I567" i="14"/>
  <c r="I568" i="14"/>
  <c r="I569" i="14"/>
  <c r="I570" i="14"/>
  <c r="I571" i="14"/>
  <c r="I572" i="14"/>
  <c r="I573" i="14"/>
  <c r="I574" i="14"/>
  <c r="I575" i="14"/>
  <c r="I576" i="14"/>
  <c r="I577" i="14"/>
  <c r="I578" i="14"/>
  <c r="I579" i="14"/>
  <c r="I580" i="14"/>
  <c r="I581" i="14"/>
  <c r="I582" i="14"/>
  <c r="I583" i="14"/>
  <c r="I584" i="14"/>
  <c r="I585" i="14"/>
  <c r="I586" i="14"/>
  <c r="I587" i="14"/>
  <c r="I588" i="14"/>
  <c r="I589" i="14"/>
  <c r="I590" i="14"/>
  <c r="I591" i="14"/>
  <c r="I592" i="14"/>
  <c r="I593" i="14"/>
  <c r="I594" i="14"/>
  <c r="I595" i="14"/>
  <c r="I596" i="14"/>
  <c r="I597" i="14"/>
  <c r="I598" i="14"/>
  <c r="I599" i="14"/>
  <c r="I600" i="14"/>
  <c r="I601" i="14"/>
  <c r="I602" i="14"/>
  <c r="I603" i="14"/>
  <c r="I604" i="14"/>
  <c r="I605" i="14"/>
  <c r="I606" i="14"/>
  <c r="I607" i="14"/>
  <c r="I608" i="14"/>
  <c r="I609" i="14"/>
  <c r="I610" i="14"/>
  <c r="I611" i="14"/>
  <c r="I612" i="14"/>
  <c r="I613" i="14"/>
  <c r="I614" i="14"/>
  <c r="I615" i="14"/>
  <c r="I616" i="14"/>
  <c r="I617" i="14"/>
  <c r="I618" i="14"/>
  <c r="I619" i="14"/>
  <c r="I620" i="14"/>
  <c r="I621" i="14"/>
  <c r="I622" i="14"/>
  <c r="I623" i="14"/>
  <c r="I624" i="14"/>
  <c r="I625" i="14"/>
  <c r="I626" i="14"/>
  <c r="I627" i="14"/>
  <c r="I628" i="14"/>
  <c r="I629" i="14"/>
  <c r="I630" i="14"/>
  <c r="I631" i="14"/>
  <c r="I632" i="14"/>
  <c r="I633" i="14"/>
  <c r="I634" i="14"/>
  <c r="I635" i="14"/>
  <c r="I636" i="14"/>
  <c r="I637" i="14"/>
  <c r="I638" i="14"/>
  <c r="I639" i="14"/>
  <c r="I640" i="14"/>
  <c r="I641" i="14"/>
  <c r="I642" i="14"/>
  <c r="I643" i="14"/>
  <c r="I644" i="14"/>
  <c r="I645" i="14"/>
  <c r="I646" i="14"/>
  <c r="I647" i="14"/>
  <c r="I648" i="14"/>
  <c r="I649" i="14"/>
  <c r="I650" i="14"/>
  <c r="I651" i="14"/>
  <c r="I652" i="14"/>
  <c r="I653" i="14"/>
  <c r="I654" i="14"/>
  <c r="I655" i="14"/>
  <c r="I656" i="14"/>
  <c r="I657" i="14"/>
  <c r="I658" i="14"/>
  <c r="I659" i="14"/>
  <c r="I660" i="14"/>
  <c r="I661" i="14"/>
  <c r="I662" i="14"/>
  <c r="I663" i="14"/>
  <c r="I664" i="14"/>
  <c r="I665" i="14"/>
  <c r="I666" i="14"/>
  <c r="I667" i="14"/>
  <c r="I668" i="14"/>
  <c r="I669" i="14"/>
  <c r="I670" i="14"/>
  <c r="I671" i="14"/>
  <c r="I672" i="14"/>
  <c r="I673" i="14"/>
  <c r="I674" i="14"/>
  <c r="I675" i="14"/>
  <c r="I676" i="14"/>
  <c r="I677" i="14"/>
  <c r="I678" i="14"/>
  <c r="I679" i="14"/>
  <c r="I680" i="14"/>
  <c r="I681" i="14"/>
  <c r="I682" i="14"/>
  <c r="I683" i="14"/>
  <c r="I684" i="14"/>
  <c r="I685" i="14"/>
  <c r="I686" i="14"/>
  <c r="I687" i="14"/>
  <c r="I688" i="14"/>
  <c r="I689" i="14"/>
  <c r="I690" i="14"/>
  <c r="I691" i="14"/>
  <c r="I692" i="14"/>
  <c r="I693" i="14"/>
  <c r="I694" i="14"/>
  <c r="I695" i="14"/>
  <c r="I696" i="14"/>
  <c r="I697" i="14"/>
  <c r="I698" i="14"/>
  <c r="I699" i="14"/>
  <c r="I700" i="14"/>
  <c r="I701" i="14"/>
  <c r="I702" i="14"/>
  <c r="I703" i="14"/>
  <c r="I704" i="14"/>
  <c r="I705" i="14"/>
  <c r="I706" i="14"/>
  <c r="I707" i="14"/>
  <c r="I708" i="14"/>
  <c r="I709" i="14"/>
  <c r="I710" i="14"/>
  <c r="I711" i="14"/>
  <c r="I712" i="14"/>
  <c r="I713" i="14"/>
  <c r="I714" i="14"/>
  <c r="I715" i="14"/>
  <c r="I716" i="14"/>
  <c r="I717" i="14"/>
  <c r="I718" i="14"/>
  <c r="I719" i="14"/>
  <c r="I720" i="14"/>
  <c r="I721" i="14"/>
  <c r="I722" i="14"/>
  <c r="I723" i="14"/>
  <c r="I724" i="14"/>
  <c r="I725" i="14"/>
  <c r="I726" i="14"/>
  <c r="I727" i="14"/>
  <c r="I728" i="14"/>
  <c r="I729" i="14"/>
  <c r="I730" i="14"/>
  <c r="I731" i="14"/>
  <c r="I732" i="14"/>
  <c r="I733" i="14"/>
  <c r="I734" i="14"/>
  <c r="I735" i="14"/>
  <c r="I736" i="14"/>
  <c r="I737" i="14"/>
  <c r="I738" i="14"/>
  <c r="I739" i="14"/>
  <c r="I740" i="14"/>
  <c r="I741" i="14"/>
  <c r="I742" i="14"/>
  <c r="I743" i="14"/>
  <c r="I744" i="14"/>
  <c r="I745" i="14"/>
  <c r="I746" i="14"/>
  <c r="I747" i="14"/>
  <c r="I748" i="14"/>
  <c r="I749" i="14"/>
  <c r="I750" i="14"/>
  <c r="I751" i="14"/>
  <c r="I752" i="14"/>
  <c r="I753" i="14"/>
  <c r="I754" i="14"/>
  <c r="I755" i="14"/>
  <c r="I756" i="14"/>
  <c r="I757" i="14"/>
  <c r="I758" i="14"/>
  <c r="I759" i="14"/>
  <c r="I760" i="14"/>
  <c r="I761" i="14"/>
  <c r="I762" i="14"/>
  <c r="I763" i="14"/>
  <c r="I764" i="14"/>
  <c r="I765" i="14"/>
  <c r="I766" i="14"/>
  <c r="I767" i="14"/>
  <c r="I768" i="14"/>
  <c r="I769" i="14"/>
  <c r="I770" i="14"/>
  <c r="I771" i="14"/>
  <c r="I772" i="14"/>
  <c r="I773" i="14"/>
  <c r="I774" i="14"/>
  <c r="I775" i="14"/>
  <c r="I776" i="14"/>
  <c r="I777" i="14"/>
  <c r="I778" i="14"/>
  <c r="I779" i="14"/>
  <c r="I780" i="14"/>
  <c r="I781" i="14"/>
  <c r="I782" i="14"/>
  <c r="I783" i="14"/>
  <c r="I784" i="14"/>
  <c r="I785" i="14"/>
  <c r="I786" i="14"/>
  <c r="I787" i="14"/>
  <c r="I788" i="14"/>
  <c r="I789" i="14"/>
  <c r="I790" i="14"/>
  <c r="I791" i="14"/>
  <c r="I792" i="14"/>
  <c r="I793" i="14"/>
  <c r="I794" i="14"/>
  <c r="I795" i="14"/>
  <c r="I796" i="14"/>
  <c r="I797" i="14"/>
  <c r="I798" i="14"/>
  <c r="I799" i="14"/>
  <c r="I800" i="14"/>
  <c r="I801" i="14"/>
  <c r="I802" i="14"/>
  <c r="I803" i="14"/>
  <c r="I804" i="14"/>
  <c r="I805" i="14"/>
  <c r="I806" i="14"/>
  <c r="I807" i="14"/>
  <c r="I808" i="14"/>
  <c r="I809" i="14"/>
  <c r="I810" i="14"/>
  <c r="I811" i="14"/>
  <c r="I812" i="14"/>
  <c r="I813" i="14"/>
  <c r="I814" i="14"/>
  <c r="I815" i="14"/>
  <c r="I816" i="14"/>
  <c r="I817" i="14"/>
  <c r="I818" i="14"/>
  <c r="I819" i="14"/>
  <c r="I820" i="14"/>
  <c r="I821" i="14"/>
  <c r="I822" i="14"/>
  <c r="I823" i="14"/>
  <c r="I824" i="14"/>
  <c r="I825" i="14"/>
  <c r="I826" i="14"/>
  <c r="I827" i="14"/>
  <c r="I828" i="14"/>
  <c r="I829" i="14"/>
  <c r="I830" i="14"/>
  <c r="I831" i="14"/>
  <c r="I832" i="14"/>
  <c r="I833" i="14"/>
  <c r="I834" i="14"/>
  <c r="I835" i="14"/>
  <c r="I836" i="14"/>
  <c r="I837" i="14"/>
  <c r="I838" i="14"/>
  <c r="I839" i="14"/>
  <c r="I840" i="14"/>
  <c r="I841" i="14"/>
  <c r="I842" i="14"/>
  <c r="I843" i="14"/>
  <c r="I844" i="14"/>
  <c r="I845" i="14"/>
  <c r="I846" i="14"/>
  <c r="I847" i="14"/>
  <c r="I848" i="14"/>
  <c r="I849" i="14"/>
  <c r="I850" i="14"/>
  <c r="I851" i="14"/>
  <c r="I852" i="14"/>
  <c r="I853" i="14"/>
  <c r="I854" i="14"/>
  <c r="I855" i="14"/>
  <c r="I856" i="14"/>
  <c r="I857" i="14"/>
  <c r="I858" i="14"/>
  <c r="I859" i="14"/>
  <c r="I860" i="14"/>
  <c r="I861" i="14"/>
  <c r="I862" i="14"/>
  <c r="I863" i="14"/>
  <c r="I864" i="14"/>
  <c r="I865" i="14"/>
  <c r="I866" i="14"/>
  <c r="I867" i="14"/>
  <c r="I868" i="14"/>
  <c r="I869" i="14"/>
  <c r="I870" i="14"/>
  <c r="I871" i="14"/>
  <c r="I872" i="14"/>
  <c r="I873" i="14"/>
  <c r="I874" i="14"/>
  <c r="I875" i="14"/>
  <c r="I876" i="14"/>
  <c r="I877" i="14"/>
  <c r="I878" i="14"/>
  <c r="I879" i="14"/>
  <c r="I880" i="14"/>
  <c r="I881" i="14"/>
  <c r="I882" i="14"/>
  <c r="I883" i="14"/>
  <c r="I884" i="14"/>
  <c r="I885" i="14"/>
  <c r="I886" i="14"/>
  <c r="I887" i="14"/>
  <c r="I888" i="14"/>
  <c r="I889" i="14"/>
  <c r="I890" i="14"/>
  <c r="I891" i="14"/>
  <c r="I892" i="14"/>
  <c r="I893" i="14"/>
  <c r="I894" i="14"/>
  <c r="I895" i="14"/>
  <c r="I896" i="14"/>
  <c r="I897" i="14"/>
  <c r="I898" i="14"/>
  <c r="I899" i="14"/>
  <c r="I900" i="14"/>
  <c r="I901" i="14"/>
  <c r="I902" i="14"/>
  <c r="I903" i="14"/>
  <c r="I904" i="14"/>
  <c r="I905" i="14"/>
  <c r="I906" i="14"/>
  <c r="I907" i="14"/>
  <c r="I908" i="14"/>
  <c r="I909" i="14"/>
  <c r="I910" i="14"/>
  <c r="I911" i="14"/>
  <c r="I912" i="14"/>
  <c r="I913" i="14"/>
  <c r="I914" i="14"/>
  <c r="I915" i="14"/>
  <c r="I916" i="14"/>
  <c r="I917" i="14"/>
  <c r="I918" i="14"/>
  <c r="I919" i="14"/>
  <c r="I920" i="14"/>
  <c r="I921" i="14"/>
  <c r="I922" i="14"/>
  <c r="I923" i="14"/>
  <c r="I924" i="14"/>
  <c r="I925" i="14"/>
  <c r="I926" i="14"/>
  <c r="I927" i="14"/>
  <c r="I928" i="14"/>
  <c r="I929" i="14"/>
  <c r="I930" i="14"/>
  <c r="I931" i="14"/>
  <c r="I932" i="14"/>
  <c r="I933" i="14"/>
  <c r="I934" i="14"/>
  <c r="I935" i="14"/>
  <c r="I936" i="14"/>
  <c r="I937" i="14"/>
  <c r="I938" i="14"/>
  <c r="I939" i="14"/>
  <c r="I940" i="14"/>
  <c r="I941" i="14"/>
  <c r="I942" i="14"/>
  <c r="I943" i="14"/>
  <c r="I944" i="14"/>
  <c r="I945" i="14"/>
  <c r="I946" i="14"/>
  <c r="I947" i="14"/>
  <c r="I948" i="14"/>
  <c r="I949" i="14"/>
  <c r="I950" i="14"/>
  <c r="I951" i="14"/>
  <c r="I952" i="14"/>
  <c r="I953" i="14"/>
  <c r="I954" i="14"/>
  <c r="I955" i="14"/>
  <c r="I956" i="14"/>
  <c r="I957" i="14"/>
  <c r="I958" i="14"/>
  <c r="I959" i="14"/>
  <c r="I960" i="14"/>
  <c r="I961" i="14"/>
  <c r="I962" i="14"/>
  <c r="I963" i="14"/>
  <c r="I964" i="14"/>
  <c r="I965" i="14"/>
  <c r="I966" i="14"/>
  <c r="I967" i="14"/>
  <c r="I968" i="14"/>
  <c r="I969" i="14"/>
  <c r="I970" i="14"/>
  <c r="I971" i="14"/>
  <c r="I972" i="14"/>
  <c r="I973" i="14"/>
  <c r="I974" i="14"/>
  <c r="I975" i="14"/>
  <c r="I976" i="14"/>
  <c r="I977" i="14"/>
  <c r="I978" i="14"/>
  <c r="I979" i="14"/>
  <c r="I980" i="14"/>
  <c r="I981" i="14"/>
  <c r="I982" i="14"/>
  <c r="I983" i="14"/>
  <c r="I984" i="14"/>
  <c r="I985" i="14"/>
  <c r="I986" i="14"/>
  <c r="I987" i="14"/>
  <c r="I988" i="14"/>
  <c r="I989" i="14"/>
  <c r="I990" i="14"/>
  <c r="I991" i="14"/>
  <c r="I992" i="14"/>
  <c r="I993" i="14"/>
  <c r="I994" i="14"/>
  <c r="I995" i="14"/>
  <c r="I996" i="14"/>
  <c r="I997" i="14"/>
  <c r="I998" i="14"/>
  <c r="I999" i="14"/>
  <c r="I1000" i="14"/>
  <c r="I1001" i="14"/>
  <c r="I1002" i="14"/>
  <c r="I1003" i="14"/>
  <c r="I1004" i="14"/>
  <c r="I1005" i="14"/>
  <c r="I1006" i="14"/>
  <c r="I1007" i="14"/>
  <c r="I1008" i="14"/>
  <c r="I1009" i="14"/>
  <c r="I1010" i="14"/>
  <c r="I1011" i="14"/>
  <c r="I1012" i="14"/>
  <c r="I1013" i="14"/>
  <c r="I1014" i="14"/>
  <c r="I1015" i="14"/>
  <c r="I1016" i="14"/>
  <c r="I1017" i="14"/>
  <c r="I1018" i="14"/>
  <c r="I1019" i="14"/>
  <c r="I1020" i="14"/>
  <c r="I1021" i="14"/>
  <c r="I1022" i="14"/>
  <c r="I1023" i="14"/>
  <c r="I1024" i="14"/>
  <c r="I1025" i="14"/>
  <c r="I1026" i="14"/>
  <c r="I1027" i="14"/>
  <c r="I1028" i="14"/>
  <c r="I1029" i="14"/>
  <c r="I1030" i="14"/>
  <c r="I1031" i="14"/>
  <c r="I1032" i="14"/>
  <c r="I1033" i="14"/>
  <c r="I1034" i="14"/>
  <c r="I1035" i="14"/>
  <c r="I1036" i="14"/>
  <c r="I1037" i="14"/>
  <c r="I1038" i="14"/>
  <c r="I1039" i="14"/>
  <c r="I1040" i="14"/>
  <c r="I1041" i="14"/>
  <c r="I1042" i="14"/>
  <c r="I1043" i="14"/>
  <c r="I1044" i="14"/>
  <c r="I1045" i="14"/>
  <c r="I1046" i="14"/>
  <c r="I1047" i="14"/>
  <c r="I1048" i="14"/>
  <c r="I1049" i="14"/>
  <c r="I1050" i="14"/>
  <c r="I1051" i="14"/>
  <c r="I1052" i="14"/>
  <c r="I1053" i="14"/>
  <c r="I1054" i="14"/>
  <c r="I1055" i="14"/>
  <c r="I1056" i="14"/>
  <c r="I1057" i="14"/>
  <c r="I1058" i="14"/>
  <c r="I1059" i="14"/>
  <c r="I1060" i="14"/>
  <c r="I1061" i="14"/>
  <c r="I1062" i="14"/>
  <c r="I1063" i="14"/>
  <c r="I1064" i="14"/>
  <c r="I1065" i="14"/>
  <c r="I1066" i="14"/>
  <c r="I1067" i="14"/>
  <c r="I1068" i="14"/>
  <c r="I1069" i="14"/>
  <c r="I1070" i="14"/>
  <c r="I1071" i="14"/>
  <c r="I1072" i="14"/>
  <c r="I1073" i="14"/>
  <c r="I1074" i="14"/>
  <c r="I1075" i="14"/>
  <c r="I1076" i="14"/>
  <c r="I1077" i="14"/>
  <c r="I1078" i="14"/>
  <c r="I1079" i="14"/>
  <c r="I1080" i="14"/>
  <c r="I1081" i="14"/>
  <c r="I1082" i="14"/>
  <c r="I1083" i="14"/>
  <c r="I1084" i="14"/>
  <c r="I1085" i="14"/>
  <c r="I1086" i="14"/>
  <c r="I1087" i="14"/>
  <c r="I1088" i="14"/>
  <c r="I1089" i="14"/>
  <c r="I1090" i="14"/>
  <c r="I1091" i="14"/>
  <c r="I1092" i="14"/>
  <c r="I1093" i="14"/>
  <c r="I1094" i="14"/>
  <c r="I1095" i="14"/>
  <c r="I1096" i="14"/>
  <c r="I1097" i="14"/>
  <c r="I1098" i="14"/>
  <c r="I1099" i="14"/>
  <c r="I1100" i="14"/>
  <c r="I1101" i="14"/>
  <c r="I1102" i="14"/>
  <c r="I1103" i="14"/>
  <c r="I1104" i="14"/>
  <c r="I1105" i="14"/>
  <c r="I1106" i="14"/>
  <c r="I1107" i="14"/>
  <c r="I1108" i="14"/>
  <c r="I1109" i="14"/>
  <c r="I1110" i="14"/>
  <c r="I1111" i="14"/>
  <c r="I1112" i="14"/>
  <c r="I1113" i="14"/>
  <c r="I1114" i="14"/>
  <c r="I1115" i="14"/>
  <c r="I1116" i="14"/>
  <c r="I1117" i="14"/>
  <c r="I1118" i="14"/>
  <c r="I1119" i="14"/>
  <c r="I1120" i="14"/>
  <c r="I1121" i="14"/>
  <c r="I1122" i="14"/>
  <c r="I1123" i="14"/>
  <c r="I1124" i="14"/>
  <c r="I1125" i="14"/>
  <c r="I1126" i="14"/>
  <c r="I1127" i="14"/>
  <c r="I1128" i="14"/>
  <c r="I1129" i="14"/>
  <c r="I1130" i="14"/>
  <c r="I1131" i="14"/>
  <c r="I1132" i="14"/>
  <c r="I1133" i="14"/>
  <c r="I1134" i="14"/>
  <c r="I1135" i="14"/>
  <c r="I1136" i="14"/>
  <c r="I1137" i="14"/>
  <c r="I1138" i="14"/>
  <c r="I1139" i="14"/>
  <c r="I1140" i="14"/>
  <c r="I1141" i="14"/>
  <c r="I1142" i="14"/>
  <c r="I1143" i="14"/>
  <c r="I1144" i="14"/>
  <c r="I1145" i="14"/>
  <c r="I1146" i="14"/>
  <c r="I1147" i="14"/>
  <c r="I1148" i="14"/>
  <c r="I1149" i="14"/>
  <c r="I1150" i="14"/>
  <c r="I1151" i="14"/>
  <c r="I1152" i="14"/>
  <c r="I1153" i="14"/>
  <c r="I1154" i="14"/>
  <c r="I1155" i="14"/>
  <c r="I1156" i="14"/>
  <c r="I1157" i="14"/>
  <c r="I1158" i="14"/>
  <c r="I1159" i="14"/>
  <c r="I1160" i="14"/>
  <c r="I1161" i="14"/>
  <c r="I1162" i="14"/>
  <c r="I1163" i="14"/>
  <c r="I1164" i="14"/>
  <c r="I1165" i="14"/>
  <c r="I1166" i="14"/>
  <c r="I1167" i="14"/>
  <c r="I1168" i="14"/>
  <c r="I1169" i="14"/>
  <c r="I1170" i="14"/>
  <c r="I1171" i="14"/>
  <c r="I1172" i="14"/>
  <c r="I1173" i="14"/>
  <c r="I1174" i="14"/>
  <c r="I1175" i="14"/>
  <c r="I1176" i="14"/>
  <c r="I1177" i="14"/>
  <c r="I1178" i="14"/>
  <c r="I1179" i="14"/>
  <c r="I1180" i="14"/>
  <c r="I1181" i="14"/>
  <c r="I1182" i="14"/>
  <c r="I1183" i="14"/>
  <c r="I1184" i="14"/>
  <c r="I1185" i="14"/>
  <c r="I1186" i="14"/>
  <c r="I1187" i="14"/>
  <c r="I1188" i="14"/>
  <c r="I1189" i="14"/>
  <c r="I1190" i="14"/>
  <c r="I1191" i="14"/>
  <c r="I1192" i="14"/>
  <c r="I1193" i="14"/>
  <c r="I1194" i="14"/>
  <c r="I1195" i="14"/>
  <c r="I1196" i="14"/>
  <c r="I1197" i="14"/>
  <c r="I1198" i="14"/>
  <c r="I1199" i="14"/>
  <c r="I1200" i="14"/>
  <c r="I1201" i="14"/>
  <c r="I1202" i="14"/>
  <c r="I1203" i="14"/>
  <c r="I1204" i="14"/>
  <c r="I1205" i="14"/>
  <c r="I1206" i="14"/>
  <c r="I1207" i="14"/>
  <c r="I1208" i="14"/>
  <c r="I1209" i="14"/>
  <c r="I1210" i="14"/>
  <c r="I1211" i="14"/>
  <c r="I1212" i="14"/>
  <c r="I1213" i="14"/>
  <c r="I1214" i="14"/>
  <c r="I1215" i="14"/>
  <c r="I1216" i="14"/>
  <c r="I1217" i="14"/>
  <c r="I1218" i="14"/>
  <c r="I1219" i="14"/>
  <c r="I1220" i="14"/>
  <c r="I1221" i="14"/>
  <c r="I1222" i="14"/>
  <c r="I1223" i="14"/>
  <c r="I1224" i="14"/>
  <c r="I1225" i="14"/>
  <c r="I1226" i="14"/>
  <c r="I1227" i="14"/>
  <c r="I1228" i="14"/>
  <c r="I1229" i="14"/>
  <c r="I1230" i="14"/>
  <c r="I1231" i="14"/>
  <c r="I1232" i="14"/>
  <c r="I1233" i="14"/>
  <c r="I1234" i="14"/>
  <c r="I1235" i="14"/>
  <c r="I1236" i="14"/>
  <c r="I1237" i="14"/>
  <c r="I1238" i="14"/>
  <c r="I1239" i="14"/>
  <c r="I1240" i="14"/>
  <c r="I1241" i="14"/>
  <c r="I1242" i="14"/>
  <c r="I1243" i="14"/>
  <c r="I1244" i="14"/>
  <c r="I1245" i="14"/>
  <c r="I1246" i="14"/>
  <c r="I1247" i="14"/>
  <c r="I1248" i="14"/>
  <c r="I1249" i="14"/>
  <c r="I1250" i="14"/>
  <c r="I1251" i="14"/>
  <c r="I1252" i="14"/>
  <c r="I1253" i="14"/>
  <c r="I1254" i="14"/>
  <c r="I1255" i="14"/>
  <c r="I1256" i="14"/>
  <c r="I1257" i="14"/>
  <c r="I1258" i="14"/>
  <c r="I1259" i="14"/>
  <c r="I1260" i="14"/>
  <c r="I1261" i="14"/>
  <c r="I1262" i="14"/>
  <c r="I1263" i="14"/>
  <c r="I1264" i="14"/>
  <c r="I1265" i="14"/>
  <c r="I1266" i="14"/>
  <c r="I1267" i="14"/>
  <c r="I1268" i="14"/>
  <c r="I1269" i="14"/>
  <c r="I1270" i="14"/>
  <c r="I1271" i="14"/>
  <c r="I1272" i="14"/>
  <c r="I1273" i="14"/>
  <c r="I1274" i="14"/>
  <c r="I1275" i="14"/>
  <c r="I1276" i="14"/>
  <c r="I1277" i="14"/>
  <c r="I1278" i="14"/>
  <c r="I1279" i="14"/>
  <c r="I1280" i="14"/>
  <c r="I1281" i="14"/>
  <c r="I1282" i="14"/>
  <c r="I1283" i="14"/>
  <c r="I1284" i="14"/>
  <c r="I1285" i="14"/>
  <c r="I1286" i="14"/>
  <c r="I1287" i="14"/>
  <c r="I1288" i="14"/>
  <c r="I1289" i="14"/>
  <c r="I1290" i="14"/>
  <c r="I1291" i="14"/>
  <c r="I1292" i="14"/>
  <c r="I1293" i="14"/>
  <c r="I1294" i="14"/>
  <c r="I1295" i="14"/>
  <c r="I1296" i="14"/>
  <c r="I1297" i="14"/>
  <c r="I1298" i="14"/>
  <c r="I1299" i="14"/>
  <c r="I1300" i="14"/>
  <c r="I1301" i="14"/>
  <c r="I1302" i="14"/>
  <c r="I1303" i="14"/>
  <c r="I1304" i="14"/>
  <c r="I1305" i="14"/>
  <c r="I1306" i="14"/>
  <c r="I1307" i="14"/>
  <c r="I1308" i="14"/>
  <c r="I1309" i="14"/>
  <c r="I1310" i="14"/>
  <c r="I1311" i="14"/>
  <c r="I1312" i="14"/>
  <c r="I1313" i="14"/>
  <c r="I1314" i="14"/>
  <c r="I1315" i="14"/>
  <c r="I1316" i="14"/>
  <c r="I1317" i="14"/>
  <c r="I1318" i="14"/>
  <c r="I1319" i="14"/>
  <c r="I1320" i="14"/>
  <c r="I1321" i="14"/>
  <c r="I1322" i="14"/>
  <c r="I1323" i="14"/>
  <c r="I1324" i="14"/>
  <c r="I1325" i="14"/>
  <c r="I1326" i="14"/>
  <c r="I1327" i="14"/>
  <c r="I1328" i="14"/>
  <c r="I1329" i="14"/>
  <c r="I1330" i="14"/>
  <c r="I1331" i="14"/>
  <c r="I1332" i="14"/>
  <c r="I1333" i="14"/>
  <c r="I1334" i="14"/>
  <c r="I1335" i="14"/>
  <c r="I1336" i="14"/>
  <c r="I1337" i="14"/>
  <c r="I1338" i="14"/>
  <c r="I1339" i="14"/>
  <c r="I1340" i="14"/>
  <c r="I1341" i="14"/>
  <c r="I1342" i="14"/>
  <c r="I1343" i="14"/>
  <c r="I1344" i="14"/>
  <c r="I1345" i="14"/>
  <c r="I1346" i="14"/>
  <c r="I1347" i="14"/>
  <c r="I1348" i="14"/>
  <c r="I1349" i="14"/>
  <c r="I1350" i="14"/>
  <c r="I1351" i="14"/>
  <c r="I1352" i="14"/>
  <c r="I1353" i="14"/>
  <c r="I1354" i="14"/>
  <c r="I1355" i="14"/>
  <c r="I1356" i="14"/>
  <c r="I1357" i="14"/>
  <c r="I1358" i="14"/>
  <c r="I1359" i="14"/>
  <c r="I1360" i="14"/>
  <c r="I1361" i="14"/>
  <c r="I1362" i="14"/>
  <c r="I1363" i="14"/>
  <c r="I1364" i="14"/>
  <c r="I1365" i="14"/>
  <c r="I1366" i="14"/>
  <c r="I1367" i="14"/>
  <c r="I1368" i="14"/>
  <c r="I1369" i="14"/>
  <c r="I1370" i="14"/>
  <c r="I1371" i="14"/>
  <c r="I1372" i="14"/>
  <c r="I1373" i="14"/>
  <c r="I1374" i="14"/>
  <c r="I1375" i="14"/>
  <c r="I1376" i="14"/>
  <c r="I1377" i="14"/>
  <c r="I1378" i="14"/>
  <c r="I1379" i="14"/>
  <c r="I1380" i="14"/>
  <c r="I1381" i="14"/>
  <c r="I1382" i="14"/>
  <c r="I1383" i="14"/>
  <c r="I1384" i="14"/>
  <c r="I1385" i="14"/>
  <c r="I1386" i="14"/>
  <c r="I1387" i="14"/>
  <c r="I1388" i="14"/>
  <c r="I1389" i="14"/>
  <c r="I1390" i="14"/>
  <c r="I1391" i="14"/>
  <c r="I1392" i="14"/>
  <c r="I1393" i="14"/>
  <c r="I1394" i="14"/>
  <c r="I1395" i="14"/>
  <c r="I1396" i="14"/>
  <c r="I1397" i="14"/>
  <c r="I1398" i="14"/>
  <c r="I1399" i="14"/>
  <c r="I1400" i="14"/>
  <c r="I1401" i="14"/>
  <c r="I1402" i="14"/>
  <c r="I1403" i="14"/>
  <c r="I1404" i="14"/>
  <c r="I1405" i="14"/>
  <c r="I1406" i="14"/>
  <c r="I1407" i="14"/>
  <c r="I1408" i="14"/>
  <c r="I1409" i="14"/>
  <c r="I1410" i="14"/>
  <c r="I1411" i="14"/>
  <c r="I1412" i="14"/>
  <c r="I1413" i="14"/>
  <c r="I1414" i="14"/>
  <c r="I1415" i="14"/>
  <c r="I1416" i="14"/>
  <c r="I1417" i="14"/>
  <c r="I1418" i="14"/>
  <c r="I1419" i="14"/>
  <c r="I1420" i="14"/>
  <c r="I1421" i="14"/>
  <c r="I1422" i="14"/>
  <c r="I1423" i="14"/>
  <c r="I1424" i="14"/>
  <c r="I1425" i="14"/>
  <c r="I1426" i="14"/>
  <c r="I1427" i="14"/>
  <c r="I1428" i="14"/>
  <c r="I1429" i="14"/>
  <c r="I1430" i="14"/>
  <c r="I1431" i="14"/>
  <c r="I1432" i="14"/>
  <c r="I1433" i="14"/>
  <c r="I1434" i="14"/>
  <c r="I1435" i="14"/>
  <c r="I1436" i="14"/>
  <c r="I1437" i="14"/>
  <c r="I1438" i="14"/>
  <c r="I1439" i="14"/>
  <c r="I1440" i="14"/>
  <c r="I1441" i="14"/>
  <c r="I1442" i="14"/>
  <c r="I1443" i="14"/>
  <c r="I1444" i="14"/>
  <c r="I1445" i="14"/>
  <c r="I1446" i="14"/>
  <c r="I1447" i="14"/>
  <c r="I1448" i="14"/>
  <c r="I1449" i="14"/>
  <c r="I1450" i="14"/>
  <c r="I1451" i="14"/>
  <c r="I1452" i="14"/>
  <c r="I1453" i="14"/>
  <c r="I1454" i="14"/>
  <c r="I1455" i="14"/>
  <c r="I1456" i="14"/>
  <c r="I1457" i="14"/>
  <c r="I1458" i="14"/>
  <c r="I1459" i="14"/>
  <c r="I1460" i="14"/>
  <c r="I1461" i="14"/>
  <c r="I1462" i="14"/>
  <c r="I1463" i="14"/>
  <c r="I1464" i="14"/>
  <c r="I1465" i="14"/>
  <c r="I1466" i="14"/>
  <c r="I1467" i="14"/>
  <c r="I1468" i="14"/>
  <c r="I1469" i="14"/>
  <c r="I1470" i="14"/>
  <c r="I1471" i="14"/>
  <c r="I1472" i="14"/>
  <c r="I1473" i="14"/>
  <c r="I1474" i="14"/>
  <c r="I1475" i="14"/>
  <c r="I1476" i="14"/>
  <c r="I1477" i="14"/>
  <c r="I1478" i="14"/>
  <c r="I1479" i="14"/>
  <c r="I1480" i="14"/>
  <c r="I1481" i="14"/>
  <c r="I1482" i="14"/>
  <c r="I1483" i="14"/>
  <c r="I1484" i="14"/>
  <c r="I1485" i="14"/>
  <c r="I1486" i="14"/>
  <c r="I1487" i="14"/>
  <c r="I1488" i="14"/>
  <c r="I1489" i="14"/>
  <c r="I1490" i="14"/>
  <c r="I1491" i="14"/>
  <c r="I1492" i="14"/>
  <c r="I1493" i="14"/>
  <c r="I1494" i="14"/>
  <c r="I1495" i="14"/>
  <c r="I1496" i="14"/>
  <c r="I1497" i="14"/>
  <c r="I1498" i="14"/>
  <c r="I1499" i="14"/>
  <c r="I1500" i="14"/>
  <c r="I1501" i="14"/>
  <c r="I1502" i="14"/>
  <c r="I1503" i="14"/>
  <c r="I1504" i="14"/>
  <c r="I1505" i="14"/>
  <c r="I1506" i="14"/>
  <c r="I1507" i="14"/>
  <c r="I1508" i="14"/>
  <c r="I1509" i="14"/>
  <c r="I1510" i="14"/>
  <c r="I1511" i="14"/>
  <c r="I1512" i="14"/>
  <c r="I1513" i="14"/>
  <c r="I1514" i="14"/>
  <c r="I1515" i="14"/>
  <c r="I1516" i="14"/>
  <c r="I1517" i="14"/>
  <c r="I1518" i="14"/>
  <c r="I1519" i="14"/>
  <c r="I1520" i="14"/>
  <c r="I1521" i="14"/>
  <c r="I1522" i="14"/>
  <c r="I1523" i="14"/>
  <c r="I1524" i="14"/>
  <c r="I1525" i="14"/>
  <c r="I1526" i="14"/>
  <c r="I1527" i="14"/>
  <c r="I1528" i="14"/>
  <c r="I1529" i="14"/>
  <c r="I1530" i="14"/>
  <c r="I1531" i="14"/>
  <c r="I1532" i="14"/>
  <c r="I1533" i="14"/>
  <c r="I1534" i="14"/>
  <c r="I1535" i="14"/>
  <c r="I1536" i="14"/>
  <c r="I1537" i="14"/>
  <c r="I1538" i="14"/>
  <c r="I1539" i="14"/>
  <c r="I1540" i="14"/>
  <c r="I1541" i="14"/>
  <c r="I1542" i="14"/>
  <c r="I1543" i="14"/>
  <c r="I1544" i="14"/>
  <c r="I1545" i="14"/>
  <c r="I1546" i="14"/>
  <c r="I1547" i="14"/>
  <c r="I1548" i="14"/>
  <c r="I1549" i="14"/>
  <c r="I1550" i="14"/>
  <c r="I1551" i="14"/>
  <c r="I1552" i="14"/>
  <c r="I1553" i="14"/>
  <c r="I1554" i="14"/>
  <c r="I1555" i="14"/>
  <c r="I1556" i="14"/>
  <c r="I1557" i="14"/>
  <c r="I1558" i="14"/>
  <c r="I1559" i="14"/>
  <c r="I1560" i="14"/>
  <c r="I1561" i="14"/>
  <c r="I1562" i="14"/>
  <c r="I1563" i="14"/>
  <c r="I1564" i="14"/>
  <c r="I1565" i="14"/>
  <c r="I1566" i="14"/>
  <c r="I1567" i="14"/>
  <c r="I1568" i="14"/>
  <c r="I1569" i="14"/>
  <c r="I1570" i="14"/>
  <c r="I1571" i="14"/>
  <c r="I1572" i="14"/>
  <c r="I1573" i="14"/>
  <c r="I1574" i="14"/>
  <c r="I1575" i="14"/>
  <c r="I1576" i="14"/>
  <c r="I1577" i="14"/>
  <c r="I1578" i="14"/>
  <c r="I1579" i="14"/>
  <c r="I1580" i="14"/>
  <c r="I1581" i="14"/>
  <c r="I1582" i="14"/>
  <c r="I1583" i="14"/>
  <c r="I1584" i="14"/>
  <c r="I1585" i="14"/>
  <c r="I1586" i="14"/>
  <c r="I1587" i="14"/>
  <c r="I1588" i="14"/>
  <c r="I1589" i="14"/>
  <c r="I1590" i="14"/>
  <c r="I1591" i="14"/>
  <c r="I1592" i="14"/>
  <c r="I1593" i="14"/>
  <c r="I1594" i="14"/>
  <c r="I1595" i="14"/>
  <c r="I1596" i="14"/>
  <c r="I1597" i="14"/>
  <c r="I1598" i="14"/>
  <c r="I1599" i="14"/>
  <c r="I1600" i="14"/>
  <c r="I1601" i="14"/>
  <c r="I1602" i="14"/>
  <c r="I1603" i="14"/>
  <c r="I1604" i="14"/>
  <c r="I1605" i="14"/>
  <c r="I1606" i="14"/>
  <c r="I1607" i="14"/>
  <c r="I1608" i="14"/>
  <c r="I1609" i="14"/>
  <c r="I1610" i="14"/>
  <c r="I1611" i="14"/>
  <c r="I1612" i="14"/>
  <c r="I1613" i="14"/>
  <c r="I1614" i="14"/>
  <c r="I1615" i="14"/>
  <c r="I1616" i="14"/>
  <c r="I1617" i="14"/>
  <c r="I1618" i="14"/>
  <c r="I1619" i="14"/>
  <c r="I1620" i="14"/>
  <c r="I1621" i="14"/>
  <c r="I1622" i="14"/>
  <c r="I1623" i="14"/>
  <c r="I1624" i="14"/>
  <c r="I1625" i="14"/>
  <c r="I1626" i="14"/>
  <c r="I1627" i="14"/>
  <c r="I1628" i="14"/>
  <c r="I1629" i="14"/>
  <c r="I1630" i="14"/>
  <c r="I1631" i="14"/>
  <c r="I1632" i="14"/>
  <c r="I1633" i="14"/>
  <c r="I1634" i="14"/>
  <c r="I1635" i="14"/>
  <c r="I1636" i="14"/>
  <c r="I1637" i="14"/>
  <c r="I1638" i="14"/>
  <c r="I1639" i="14"/>
  <c r="I1640" i="14"/>
  <c r="I1641" i="14"/>
  <c r="I1642" i="14"/>
  <c r="I1643" i="14"/>
  <c r="I1644" i="14"/>
  <c r="I1645" i="14"/>
  <c r="I1646" i="14"/>
  <c r="I1647" i="14"/>
  <c r="I1648" i="14"/>
  <c r="I1649" i="14"/>
  <c r="I1650" i="14"/>
  <c r="I1651" i="14"/>
  <c r="I1652" i="14"/>
  <c r="I1653" i="14"/>
  <c r="I1654" i="14"/>
  <c r="I1655" i="14"/>
  <c r="I1656" i="14"/>
  <c r="I1657" i="14"/>
  <c r="I1658" i="14"/>
  <c r="I1659" i="14"/>
  <c r="I1660" i="14"/>
  <c r="I1661" i="14"/>
  <c r="I1662" i="14"/>
  <c r="I1663" i="14"/>
  <c r="I1664" i="14"/>
  <c r="I1665" i="14"/>
  <c r="I1666" i="14"/>
  <c r="I1667" i="14"/>
  <c r="I1668" i="14"/>
  <c r="I1669" i="14"/>
  <c r="I1670" i="14"/>
  <c r="I1671" i="14"/>
  <c r="I1672" i="14"/>
  <c r="I1673" i="14"/>
  <c r="I1674" i="14"/>
  <c r="I1675" i="14"/>
  <c r="I1676" i="14"/>
  <c r="I1677" i="14"/>
  <c r="I1678" i="14"/>
  <c r="I1679" i="14"/>
  <c r="I1680" i="14"/>
  <c r="I1681" i="14"/>
  <c r="I1682" i="14"/>
  <c r="I1683" i="14"/>
  <c r="I1684" i="14"/>
  <c r="I1685" i="14"/>
  <c r="I1686" i="14"/>
  <c r="I1687" i="14"/>
  <c r="I1688" i="14"/>
  <c r="I1689" i="14"/>
  <c r="I1690" i="14"/>
  <c r="I1691" i="14"/>
  <c r="I1692" i="14"/>
  <c r="I1693" i="14"/>
  <c r="I1694" i="14"/>
  <c r="I1695" i="14"/>
  <c r="I1696" i="14"/>
  <c r="I1697" i="14"/>
  <c r="I1698" i="14"/>
  <c r="I1699" i="14"/>
  <c r="I1700" i="14"/>
  <c r="I1701" i="14"/>
  <c r="I1702" i="14"/>
  <c r="I1703" i="14"/>
  <c r="I1704" i="14"/>
  <c r="I1705" i="14"/>
  <c r="I1706" i="14"/>
  <c r="I1707" i="14"/>
  <c r="I1708" i="14"/>
  <c r="I1709" i="14"/>
  <c r="I1710" i="14"/>
  <c r="I1711" i="14"/>
  <c r="I1712" i="14"/>
  <c r="I1713" i="14"/>
  <c r="I1714" i="14"/>
  <c r="I1715" i="14"/>
  <c r="I1716" i="14"/>
  <c r="I1717" i="14"/>
  <c r="I1718" i="14"/>
  <c r="I1719" i="14"/>
  <c r="I1720" i="14"/>
  <c r="I1721" i="14"/>
  <c r="I1722" i="14"/>
  <c r="I1723" i="14"/>
  <c r="I1724" i="14"/>
  <c r="I1725" i="14"/>
  <c r="I1726" i="14"/>
  <c r="I1727" i="14"/>
  <c r="I1728" i="14"/>
  <c r="I1729" i="14"/>
  <c r="I1730" i="14"/>
  <c r="I1731" i="14"/>
  <c r="I1732" i="14"/>
  <c r="I1733" i="14"/>
  <c r="I1734" i="14"/>
  <c r="I1735" i="14"/>
  <c r="I1736" i="14"/>
  <c r="I1737" i="14"/>
  <c r="I1738" i="14"/>
  <c r="I1739" i="14"/>
  <c r="I1740" i="14"/>
  <c r="I1741" i="14"/>
  <c r="I1742" i="14"/>
  <c r="I1743" i="14"/>
  <c r="I1744" i="14"/>
  <c r="I1745" i="14"/>
  <c r="I1746" i="14"/>
  <c r="I1747" i="14"/>
  <c r="I1748" i="14"/>
  <c r="I1749" i="14"/>
  <c r="I1750" i="14"/>
  <c r="I1751" i="14"/>
  <c r="I1752" i="14"/>
  <c r="I1753" i="14"/>
  <c r="I1754" i="14"/>
  <c r="I1755" i="14"/>
  <c r="I1756" i="14"/>
  <c r="I1757" i="14"/>
  <c r="I1758" i="14"/>
  <c r="I1759" i="14"/>
  <c r="I1760" i="14"/>
  <c r="I1761" i="14"/>
  <c r="I1762" i="14"/>
  <c r="I1763" i="14"/>
  <c r="I1764" i="14"/>
  <c r="I1765" i="14"/>
  <c r="I1766" i="14"/>
  <c r="I1767" i="14"/>
  <c r="I1768" i="14"/>
  <c r="I1769" i="14"/>
  <c r="I1770" i="14"/>
  <c r="I1771" i="14"/>
  <c r="I1772" i="14"/>
  <c r="I1773" i="14"/>
  <c r="I1774" i="14"/>
  <c r="I1775" i="14"/>
  <c r="I1776" i="14"/>
  <c r="I1777" i="14"/>
  <c r="I1778" i="14"/>
  <c r="I1779" i="14"/>
  <c r="I1780" i="14"/>
  <c r="I1781" i="14"/>
  <c r="I1782" i="14"/>
  <c r="I1783" i="14"/>
  <c r="I1784" i="14"/>
  <c r="I1785" i="14"/>
  <c r="I1786" i="14"/>
  <c r="I1787" i="14"/>
  <c r="I1788" i="14"/>
  <c r="I1789" i="14"/>
  <c r="I1790" i="14"/>
  <c r="I1791" i="14"/>
  <c r="I1792" i="14"/>
  <c r="I1793" i="14"/>
  <c r="I1794" i="14"/>
  <c r="I1795" i="14"/>
  <c r="I1796" i="14"/>
  <c r="I1797" i="14"/>
  <c r="I1798" i="14"/>
  <c r="I1799" i="14"/>
  <c r="I1800" i="14"/>
  <c r="I1801" i="14"/>
  <c r="I1802" i="14"/>
  <c r="I1803" i="14"/>
  <c r="I1804" i="14"/>
  <c r="I1805" i="14"/>
  <c r="I1806" i="14"/>
  <c r="I1807" i="14"/>
  <c r="I1808" i="14"/>
  <c r="I1809" i="14"/>
  <c r="I1810" i="14"/>
  <c r="I1811" i="14"/>
  <c r="I1812" i="14"/>
  <c r="I1813" i="14"/>
  <c r="I1814" i="14"/>
  <c r="I1815" i="14"/>
  <c r="I1816" i="14"/>
  <c r="I1817" i="14"/>
  <c r="I1818" i="14"/>
  <c r="I1819" i="14"/>
  <c r="I1820" i="14"/>
  <c r="I1821" i="14"/>
  <c r="I1822" i="14"/>
  <c r="I1823" i="14"/>
  <c r="I1824" i="14"/>
  <c r="I1825" i="14"/>
  <c r="I1826" i="14"/>
  <c r="I1827" i="14"/>
  <c r="I1828" i="14"/>
  <c r="I1829" i="14"/>
  <c r="I1830" i="14"/>
  <c r="I1831" i="14"/>
  <c r="I1832" i="14"/>
  <c r="I1833" i="14"/>
  <c r="I1834" i="14"/>
  <c r="I1835" i="14"/>
  <c r="I1836" i="14"/>
  <c r="I1837" i="14"/>
  <c r="I1838" i="14"/>
  <c r="I1839" i="14"/>
  <c r="I1840" i="14"/>
  <c r="I1841" i="14"/>
  <c r="I1842" i="14"/>
  <c r="I1843" i="14"/>
  <c r="I1844" i="14"/>
  <c r="I1845" i="14"/>
  <c r="I1846" i="14"/>
  <c r="I1847" i="14"/>
  <c r="I1848" i="14"/>
  <c r="I1849" i="14"/>
  <c r="I1850" i="14"/>
  <c r="I1851" i="14"/>
  <c r="I1852" i="14"/>
  <c r="I1853" i="14"/>
  <c r="I1854" i="14"/>
  <c r="I1855" i="14"/>
  <c r="I1856" i="14"/>
  <c r="I1857" i="14"/>
  <c r="I1858" i="14"/>
  <c r="I1859" i="14"/>
  <c r="I1860" i="14"/>
  <c r="I1861" i="14"/>
  <c r="I1862" i="14"/>
  <c r="I1863" i="14"/>
  <c r="I1864" i="14"/>
  <c r="I1865" i="14"/>
  <c r="I1866" i="14"/>
  <c r="I1867" i="14"/>
  <c r="I1868" i="14"/>
  <c r="I1869" i="14"/>
  <c r="I1870" i="14"/>
  <c r="I1871" i="14"/>
  <c r="I1872" i="14"/>
  <c r="I1873" i="14"/>
  <c r="I1874" i="14"/>
  <c r="I1875" i="14"/>
  <c r="I1876" i="14"/>
  <c r="I1877" i="14"/>
  <c r="I1878" i="14"/>
  <c r="I1879" i="14"/>
  <c r="I1880" i="14"/>
  <c r="I1881" i="14"/>
  <c r="I1882" i="14"/>
  <c r="I1883" i="14"/>
  <c r="I1884" i="14"/>
  <c r="I1885" i="14"/>
  <c r="I1886" i="14"/>
  <c r="I1887" i="14"/>
  <c r="I1888" i="14"/>
  <c r="I1889" i="14"/>
  <c r="I1890" i="14"/>
  <c r="I1891" i="14"/>
  <c r="I1892" i="14"/>
  <c r="I1893" i="14"/>
  <c r="I1894" i="14"/>
  <c r="I1895" i="14"/>
  <c r="I1896" i="14"/>
  <c r="I1897" i="14"/>
  <c r="I1898" i="14"/>
  <c r="I1899" i="14"/>
  <c r="I1900" i="14"/>
  <c r="I1901" i="14"/>
  <c r="I1902" i="14"/>
  <c r="I1903" i="14"/>
  <c r="I1904" i="14"/>
  <c r="I1905" i="14"/>
  <c r="I1906" i="14"/>
  <c r="I1907" i="14"/>
  <c r="I1908" i="14"/>
  <c r="I1909" i="14"/>
  <c r="I1910" i="14"/>
  <c r="I1911" i="14"/>
  <c r="I1912" i="14"/>
  <c r="I1913" i="14"/>
  <c r="I1914" i="14"/>
  <c r="I1915" i="14"/>
  <c r="I1916" i="14"/>
  <c r="I1917" i="14"/>
  <c r="I1918" i="14"/>
  <c r="I1919" i="14"/>
  <c r="I1920" i="14"/>
  <c r="I1921" i="14"/>
  <c r="I1922" i="14"/>
  <c r="I1923" i="14"/>
  <c r="I1924" i="14"/>
  <c r="I1925" i="14"/>
  <c r="I1926" i="14"/>
  <c r="I1927" i="14"/>
  <c r="I1928" i="14"/>
  <c r="I1929" i="14"/>
  <c r="I1930" i="14"/>
  <c r="I1931" i="14"/>
  <c r="I1932" i="14"/>
  <c r="I1933" i="14"/>
  <c r="I1934" i="14"/>
  <c r="I1935" i="14"/>
  <c r="I1936" i="14"/>
  <c r="I1937" i="14"/>
  <c r="I1938" i="14"/>
  <c r="I1939" i="14"/>
  <c r="I1940" i="14"/>
  <c r="I1941" i="14"/>
  <c r="I1942" i="14"/>
  <c r="I1943" i="14"/>
  <c r="I1944" i="14"/>
  <c r="I1945" i="14"/>
  <c r="I1946" i="14"/>
  <c r="I1947" i="14"/>
  <c r="I1948" i="14"/>
  <c r="I1949" i="14"/>
  <c r="I1950" i="14"/>
  <c r="I1951" i="14"/>
  <c r="I1952" i="14"/>
  <c r="I1953" i="14"/>
  <c r="I1954" i="14"/>
  <c r="I1955" i="14"/>
  <c r="I1956" i="14"/>
  <c r="I1957" i="14"/>
  <c r="I1958" i="14"/>
  <c r="I1959" i="14"/>
  <c r="I1960" i="14"/>
  <c r="I1961" i="14"/>
  <c r="I1962" i="14"/>
  <c r="I1963" i="14"/>
  <c r="I1964" i="14"/>
  <c r="I1965" i="14"/>
  <c r="I1966" i="14"/>
  <c r="I1967" i="14"/>
  <c r="I1968" i="14"/>
  <c r="I1969" i="14"/>
  <c r="I1970" i="14"/>
  <c r="I1971" i="14"/>
  <c r="I1972" i="14"/>
  <c r="I1973" i="14"/>
  <c r="I1974" i="14"/>
  <c r="I1975" i="14"/>
  <c r="I1976" i="14"/>
  <c r="I1977" i="14"/>
  <c r="I1978" i="14"/>
  <c r="I1979" i="14"/>
  <c r="I1980" i="14"/>
  <c r="I1981" i="14"/>
  <c r="I1982" i="14"/>
  <c r="I1983" i="14"/>
  <c r="I1984" i="14"/>
  <c r="I1985" i="14"/>
  <c r="I1986" i="14"/>
  <c r="I1987" i="14"/>
  <c r="I1988" i="14"/>
  <c r="I1989" i="14"/>
  <c r="I1990" i="14"/>
  <c r="I1991" i="14"/>
  <c r="I1992" i="14"/>
  <c r="I1993" i="14"/>
  <c r="I1994" i="14"/>
  <c r="I1995" i="14"/>
  <c r="I1996" i="14"/>
  <c r="I1997" i="14"/>
  <c r="I1998" i="14"/>
  <c r="I1999" i="14"/>
  <c r="I2000" i="14"/>
  <c r="I2001" i="14"/>
  <c r="I2002" i="14"/>
  <c r="I2003" i="14"/>
  <c r="I2004" i="14"/>
  <c r="I2005" i="14"/>
  <c r="I2006" i="14"/>
  <c r="I2007" i="14"/>
  <c r="I2008" i="14"/>
  <c r="I2009" i="14"/>
  <c r="I2010" i="14"/>
  <c r="I2011" i="14"/>
  <c r="I2012" i="14"/>
  <c r="I2013" i="14"/>
  <c r="I2014" i="14"/>
  <c r="I2015" i="14"/>
  <c r="I2016" i="14"/>
  <c r="I2017" i="14"/>
  <c r="I2018" i="14"/>
  <c r="I2019" i="14"/>
  <c r="I2020" i="14"/>
  <c r="I2021" i="14"/>
  <c r="I2022" i="14"/>
  <c r="I2023" i="14"/>
  <c r="I2024" i="14"/>
  <c r="I2025" i="14"/>
  <c r="I2026" i="14"/>
  <c r="I2027" i="14"/>
  <c r="I2028" i="14"/>
  <c r="I2029" i="14"/>
  <c r="I2030" i="14"/>
  <c r="I2031" i="14"/>
  <c r="I2032" i="14"/>
  <c r="I2033" i="14"/>
  <c r="I2034" i="14"/>
  <c r="I2035" i="14"/>
  <c r="I2036" i="14"/>
  <c r="I2037" i="14"/>
  <c r="I2038" i="14"/>
  <c r="I2039" i="14"/>
  <c r="I2040" i="14"/>
  <c r="I2041" i="14"/>
  <c r="I2042" i="14"/>
  <c r="I2043" i="14"/>
  <c r="I2044" i="14"/>
  <c r="I2045" i="14"/>
  <c r="I2046" i="14"/>
  <c r="I2047" i="14"/>
  <c r="I2048" i="14"/>
  <c r="I2049" i="14"/>
  <c r="I2050" i="14"/>
  <c r="I2051" i="14"/>
  <c r="I2052" i="14"/>
  <c r="I2053" i="14"/>
  <c r="I2054" i="14"/>
  <c r="I2055" i="14"/>
  <c r="I2056" i="14"/>
  <c r="I2057" i="14"/>
  <c r="I2058" i="14"/>
  <c r="I2059" i="14"/>
  <c r="I2060" i="14"/>
  <c r="I2061" i="14"/>
  <c r="I2062" i="14"/>
  <c r="I2063" i="14"/>
  <c r="I2064" i="14"/>
  <c r="I2065" i="14"/>
  <c r="I2066" i="14"/>
  <c r="I2067" i="14"/>
  <c r="I2068" i="14"/>
  <c r="I2069" i="14"/>
  <c r="I2070" i="14"/>
  <c r="I2071" i="14"/>
  <c r="I2072" i="14"/>
  <c r="I2073" i="14"/>
  <c r="I2074" i="14"/>
  <c r="I2075" i="14"/>
  <c r="I2076" i="14"/>
  <c r="I2077" i="14"/>
  <c r="I2078" i="14"/>
  <c r="I2079" i="14"/>
  <c r="I2080" i="14"/>
  <c r="I2081" i="14"/>
  <c r="I2082" i="14"/>
  <c r="I2083" i="14"/>
  <c r="I2084" i="14"/>
  <c r="I2085" i="14"/>
  <c r="I2086" i="14"/>
  <c r="I2087" i="14"/>
  <c r="I2088" i="14"/>
  <c r="I2089" i="14"/>
  <c r="I2090" i="14"/>
  <c r="I2091" i="14"/>
  <c r="I2092" i="14"/>
  <c r="I2093" i="14"/>
  <c r="I2094" i="14"/>
  <c r="I2095" i="14"/>
  <c r="I2096" i="14"/>
  <c r="I2097" i="14"/>
  <c r="I2098" i="14"/>
  <c r="I2099" i="14"/>
  <c r="I2100" i="14"/>
  <c r="I2101" i="14"/>
  <c r="I2102" i="14"/>
  <c r="I2103" i="14"/>
  <c r="I2104" i="14"/>
  <c r="I2105" i="14"/>
  <c r="I2106" i="14"/>
  <c r="I2107" i="14"/>
  <c r="I2108" i="14"/>
  <c r="I2109" i="14"/>
  <c r="I2110" i="14"/>
  <c r="I2111" i="14"/>
  <c r="I2112" i="14"/>
  <c r="I2113" i="14"/>
  <c r="I2114" i="14"/>
  <c r="I2115" i="14"/>
  <c r="I2116" i="14"/>
  <c r="I2117" i="14"/>
  <c r="I2118" i="14"/>
  <c r="I2119" i="14"/>
  <c r="I2120" i="14"/>
  <c r="I2121" i="14"/>
  <c r="I2122" i="14"/>
  <c r="I2123" i="14"/>
  <c r="I2124" i="14"/>
  <c r="I2125" i="14"/>
  <c r="I2126" i="14"/>
  <c r="I2127" i="14"/>
  <c r="I2128" i="14"/>
  <c r="I2129" i="14"/>
  <c r="I2130" i="14"/>
  <c r="I2131" i="14"/>
  <c r="I2132" i="14"/>
  <c r="I2133" i="14"/>
  <c r="I2134" i="14"/>
  <c r="I2135" i="14"/>
  <c r="I2136" i="14"/>
  <c r="I2137" i="14"/>
  <c r="I2138" i="14"/>
  <c r="I2139" i="14"/>
  <c r="I2140" i="14"/>
  <c r="I2141" i="14"/>
  <c r="I2142" i="14"/>
  <c r="I2143" i="14"/>
  <c r="I2144" i="14"/>
  <c r="I2145" i="14"/>
  <c r="I2146" i="14"/>
  <c r="I2147" i="14"/>
  <c r="I2148" i="14"/>
  <c r="I2149" i="14"/>
  <c r="I2150" i="14"/>
  <c r="I2151" i="14"/>
  <c r="I2152" i="14"/>
  <c r="I2153" i="14"/>
  <c r="I2154" i="14"/>
  <c r="I2155" i="14"/>
  <c r="I2156" i="14"/>
  <c r="I2157" i="14"/>
  <c r="I2158" i="14"/>
  <c r="I2159" i="14"/>
  <c r="I2160" i="14"/>
  <c r="I2161" i="14"/>
  <c r="I2162" i="14"/>
  <c r="I2163" i="14"/>
  <c r="I2164" i="14"/>
  <c r="I2165" i="14"/>
  <c r="I2166" i="14"/>
  <c r="I2167" i="14"/>
  <c r="I2168" i="14"/>
  <c r="I2169" i="14"/>
  <c r="I2170" i="14"/>
  <c r="I2171" i="14"/>
  <c r="I2172" i="14"/>
  <c r="I2173" i="14"/>
  <c r="I2174" i="14"/>
  <c r="I2175" i="14"/>
  <c r="I2176" i="14"/>
  <c r="I2177" i="14"/>
  <c r="I2178" i="14"/>
  <c r="I2179" i="14"/>
  <c r="I2180" i="14"/>
  <c r="I2181" i="14"/>
  <c r="I2182" i="14"/>
  <c r="I2183" i="14"/>
  <c r="I2184" i="14"/>
  <c r="I2185" i="14"/>
  <c r="I2186" i="14"/>
  <c r="I2187" i="14"/>
  <c r="I2188" i="14"/>
  <c r="I2189" i="14"/>
  <c r="I2190" i="14"/>
  <c r="I2191" i="14"/>
  <c r="I2192" i="14"/>
  <c r="I2193" i="14"/>
  <c r="I2194" i="14"/>
  <c r="I2195" i="14"/>
  <c r="I2196" i="14"/>
  <c r="I2197" i="14"/>
  <c r="I2198" i="14"/>
  <c r="I2199" i="14"/>
  <c r="I2200" i="14"/>
  <c r="I2201" i="14"/>
  <c r="I2202" i="14"/>
  <c r="I2203" i="14"/>
  <c r="I2204" i="14"/>
  <c r="I2205" i="14"/>
  <c r="I2206" i="14"/>
  <c r="I2207" i="14"/>
  <c r="I2208" i="14"/>
  <c r="I2209" i="14"/>
  <c r="I2210" i="14"/>
  <c r="I2211" i="14"/>
  <c r="I2212" i="14"/>
  <c r="I2213" i="14"/>
  <c r="I2214" i="14"/>
  <c r="I2215" i="14"/>
  <c r="I2216" i="14"/>
  <c r="I2217" i="14"/>
  <c r="I2218" i="14"/>
  <c r="I2219" i="14"/>
  <c r="I2220" i="14"/>
  <c r="I2221" i="14"/>
  <c r="I2222" i="14"/>
  <c r="I2223" i="14"/>
  <c r="I2224" i="14"/>
  <c r="I2225" i="14"/>
  <c r="I2226" i="14"/>
  <c r="I2227" i="14"/>
  <c r="I2228" i="14"/>
  <c r="I2229" i="14"/>
  <c r="I2230" i="14"/>
  <c r="I2231" i="14"/>
  <c r="I2232" i="14"/>
  <c r="I2233" i="14"/>
  <c r="I2234" i="14"/>
  <c r="I2235" i="14"/>
  <c r="I2236" i="14"/>
  <c r="I2237" i="14"/>
  <c r="I2238" i="14"/>
  <c r="I2239" i="14"/>
  <c r="I2240" i="14"/>
  <c r="I2241" i="14"/>
  <c r="I2242" i="14"/>
  <c r="I2243" i="14"/>
  <c r="I2244" i="14"/>
  <c r="I2245" i="14"/>
  <c r="I2246" i="14"/>
  <c r="I2247" i="14"/>
  <c r="I2248" i="14"/>
  <c r="I2249" i="14"/>
  <c r="I2250" i="14"/>
  <c r="I2251" i="14"/>
  <c r="I2252" i="14"/>
  <c r="I2253" i="14"/>
  <c r="I2254" i="14"/>
  <c r="I2255" i="14"/>
  <c r="I2256" i="14"/>
  <c r="I2257" i="14"/>
  <c r="I2258" i="14"/>
  <c r="I2259" i="14"/>
  <c r="I2260" i="14"/>
  <c r="I2261" i="14"/>
  <c r="I2262" i="14"/>
  <c r="I2263" i="14"/>
  <c r="I2264" i="14"/>
  <c r="I2265" i="14"/>
  <c r="I2266" i="14"/>
  <c r="I2267" i="14"/>
  <c r="I2268" i="14"/>
  <c r="I2269" i="14"/>
  <c r="I2270" i="14"/>
  <c r="I2271" i="14"/>
  <c r="I2272" i="14"/>
  <c r="I2273" i="14"/>
  <c r="I2274" i="14"/>
  <c r="I2275" i="14"/>
  <c r="I2276" i="14"/>
  <c r="I2277" i="14"/>
  <c r="I2278" i="14"/>
  <c r="I2279" i="14"/>
  <c r="I2280" i="14"/>
  <c r="I2281" i="14"/>
  <c r="I2282" i="14"/>
  <c r="I2283" i="14"/>
  <c r="I2284" i="14"/>
  <c r="I2285" i="14"/>
  <c r="I2286" i="14"/>
  <c r="I2287" i="14"/>
  <c r="I2288" i="14"/>
  <c r="I2289" i="14"/>
  <c r="I2290" i="14"/>
  <c r="I2291" i="14"/>
  <c r="I2292" i="14"/>
  <c r="I2293" i="14"/>
  <c r="I2294" i="14"/>
  <c r="I2295" i="14"/>
  <c r="I2296" i="14"/>
  <c r="I2297" i="14"/>
  <c r="I2298" i="14"/>
  <c r="I2299" i="14"/>
  <c r="I2300" i="14"/>
  <c r="I2301" i="14"/>
  <c r="I2302" i="14"/>
  <c r="I2303" i="14"/>
  <c r="I2304" i="14"/>
  <c r="I2305" i="14"/>
  <c r="I2306" i="14"/>
  <c r="I2307" i="14"/>
  <c r="I2308" i="14"/>
  <c r="I2309" i="14"/>
  <c r="I2310" i="14"/>
  <c r="I2311" i="14"/>
  <c r="I2312" i="14"/>
  <c r="I2313" i="14"/>
  <c r="I2314" i="14"/>
  <c r="I2315" i="14"/>
  <c r="I2316" i="14"/>
  <c r="I2317" i="14"/>
  <c r="I2318" i="14"/>
  <c r="I2319" i="14"/>
  <c r="I2320" i="14"/>
  <c r="I2321" i="14"/>
  <c r="I2322" i="14"/>
  <c r="I2323" i="14"/>
  <c r="I2324" i="14"/>
  <c r="I2325" i="14"/>
  <c r="I2326" i="14"/>
  <c r="I2327" i="14"/>
  <c r="I2328" i="14"/>
  <c r="I2329" i="14"/>
  <c r="I2330" i="14"/>
  <c r="I2331" i="14"/>
  <c r="I2332" i="14"/>
  <c r="I2333" i="14"/>
  <c r="I2334" i="14"/>
  <c r="I2335" i="14"/>
  <c r="I2336" i="14"/>
  <c r="I2337" i="14"/>
  <c r="I2338" i="14"/>
  <c r="I2339" i="14"/>
  <c r="I2340" i="14"/>
  <c r="I6" i="14"/>
  <c r="H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465" i="14"/>
  <c r="G466" i="14"/>
  <c r="G467" i="14"/>
  <c r="G468" i="14"/>
  <c r="G469" i="14"/>
  <c r="G470" i="14"/>
  <c r="G471" i="14"/>
  <c r="G472" i="14"/>
  <c r="G473" i="14"/>
  <c r="G474" i="14"/>
  <c r="G475" i="14"/>
  <c r="G476" i="14"/>
  <c r="G477" i="14"/>
  <c r="G478" i="14"/>
  <c r="G479" i="14"/>
  <c r="G480" i="14"/>
  <c r="G481" i="14"/>
  <c r="G482" i="14"/>
  <c r="G483" i="14"/>
  <c r="G484" i="14"/>
  <c r="G485" i="14"/>
  <c r="G486" i="14"/>
  <c r="G487" i="14"/>
  <c r="G488" i="14"/>
  <c r="G489" i="14"/>
  <c r="G490" i="14"/>
  <c r="G491" i="14"/>
  <c r="G492" i="14"/>
  <c r="G493" i="14"/>
  <c r="G494" i="14"/>
  <c r="G495" i="14"/>
  <c r="G496" i="14"/>
  <c r="G497" i="14"/>
  <c r="G498" i="14"/>
  <c r="G499" i="14"/>
  <c r="G500" i="14"/>
  <c r="G501" i="14"/>
  <c r="G502" i="14"/>
  <c r="G503" i="14"/>
  <c r="G504" i="14"/>
  <c r="G505" i="14"/>
  <c r="G506" i="14"/>
  <c r="G507" i="14"/>
  <c r="G508" i="14"/>
  <c r="G509" i="14"/>
  <c r="G510" i="14"/>
  <c r="G511" i="14"/>
  <c r="G512" i="14"/>
  <c r="G513" i="14"/>
  <c r="G514" i="14"/>
  <c r="G515" i="14"/>
  <c r="G516" i="14"/>
  <c r="G517" i="14"/>
  <c r="G518" i="14"/>
  <c r="G519" i="14"/>
  <c r="G520" i="14"/>
  <c r="G521" i="14"/>
  <c r="G522" i="14"/>
  <c r="G523" i="14"/>
  <c r="G524" i="14"/>
  <c r="G525" i="14"/>
  <c r="G526" i="14"/>
  <c r="G527" i="14"/>
  <c r="G528" i="14"/>
  <c r="G529" i="14"/>
  <c r="G530" i="14"/>
  <c r="G531" i="14"/>
  <c r="G532" i="14"/>
  <c r="G533" i="14"/>
  <c r="G534" i="14"/>
  <c r="G535" i="14"/>
  <c r="G536" i="14"/>
  <c r="G537" i="14"/>
  <c r="G538" i="14"/>
  <c r="G539" i="14"/>
  <c r="G540" i="14"/>
  <c r="G541" i="14"/>
  <c r="G542" i="14"/>
  <c r="G543" i="14"/>
  <c r="G544" i="14"/>
  <c r="G545" i="14"/>
  <c r="G546" i="14"/>
  <c r="G547" i="14"/>
  <c r="G548" i="14"/>
  <c r="G549" i="14"/>
  <c r="G550" i="14"/>
  <c r="G551" i="14"/>
  <c r="G552" i="14"/>
  <c r="G553" i="14"/>
  <c r="G554" i="14"/>
  <c r="G555" i="14"/>
  <c r="G556" i="14"/>
  <c r="G557" i="14"/>
  <c r="G558" i="14"/>
  <c r="G559" i="14"/>
  <c r="G560" i="14"/>
  <c r="G561" i="14"/>
  <c r="G562" i="14"/>
  <c r="G563" i="14"/>
  <c r="G564" i="14"/>
  <c r="G565" i="14"/>
  <c r="G566" i="14"/>
  <c r="G567" i="14"/>
  <c r="G568" i="14"/>
  <c r="G569" i="14"/>
  <c r="G570" i="14"/>
  <c r="G571" i="14"/>
  <c r="G572" i="14"/>
  <c r="G573" i="14"/>
  <c r="G574" i="14"/>
  <c r="G575" i="14"/>
  <c r="G576" i="14"/>
  <c r="G577" i="14"/>
  <c r="G578" i="14"/>
  <c r="G579" i="14"/>
  <c r="G580" i="14"/>
  <c r="G581" i="14"/>
  <c r="G582" i="14"/>
  <c r="G583" i="14"/>
  <c r="G584" i="14"/>
  <c r="G585" i="14"/>
  <c r="G586" i="14"/>
  <c r="G587" i="14"/>
  <c r="G588" i="14"/>
  <c r="G589" i="14"/>
  <c r="G590" i="14"/>
  <c r="G591" i="14"/>
  <c r="G592" i="14"/>
  <c r="G593" i="14"/>
  <c r="G594" i="14"/>
  <c r="G595" i="14"/>
  <c r="G596" i="14"/>
  <c r="G597" i="14"/>
  <c r="G598" i="14"/>
  <c r="G599" i="14"/>
  <c r="G600" i="14"/>
  <c r="G601" i="14"/>
  <c r="G602" i="14"/>
  <c r="G603" i="14"/>
  <c r="G604" i="14"/>
  <c r="G605" i="14"/>
  <c r="G606" i="14"/>
  <c r="G607" i="14"/>
  <c r="G608" i="14"/>
  <c r="G609" i="14"/>
  <c r="G610" i="14"/>
  <c r="G611" i="14"/>
  <c r="G612" i="14"/>
  <c r="G613" i="14"/>
  <c r="G614" i="14"/>
  <c r="G615" i="14"/>
  <c r="G616" i="14"/>
  <c r="G617" i="14"/>
  <c r="G618" i="14"/>
  <c r="G619" i="14"/>
  <c r="G620" i="14"/>
  <c r="G621" i="14"/>
  <c r="G622" i="14"/>
  <c r="G623" i="14"/>
  <c r="G624" i="14"/>
  <c r="G625" i="14"/>
  <c r="G626" i="14"/>
  <c r="G627" i="14"/>
  <c r="G628" i="14"/>
  <c r="G629" i="14"/>
  <c r="G630" i="14"/>
  <c r="G631" i="14"/>
  <c r="G632" i="14"/>
  <c r="G633" i="14"/>
  <c r="G634" i="14"/>
  <c r="G635" i="14"/>
  <c r="G636" i="14"/>
  <c r="G637" i="14"/>
  <c r="G638" i="14"/>
  <c r="G639" i="14"/>
  <c r="G640" i="14"/>
  <c r="G641" i="14"/>
  <c r="G642" i="14"/>
  <c r="G643" i="14"/>
  <c r="G644" i="14"/>
  <c r="G645" i="14"/>
  <c r="G646" i="14"/>
  <c r="G647" i="14"/>
  <c r="G648" i="14"/>
  <c r="G649" i="14"/>
  <c r="G650" i="14"/>
  <c r="G651" i="14"/>
  <c r="G652" i="14"/>
  <c r="G653" i="14"/>
  <c r="G654" i="14"/>
  <c r="G655" i="14"/>
  <c r="G656" i="14"/>
  <c r="G657" i="14"/>
  <c r="G658" i="14"/>
  <c r="G659" i="14"/>
  <c r="G660" i="14"/>
  <c r="G661" i="14"/>
  <c r="G662" i="14"/>
  <c r="G663" i="14"/>
  <c r="G664" i="14"/>
  <c r="G665" i="14"/>
  <c r="G666" i="14"/>
  <c r="G667" i="14"/>
  <c r="G668" i="14"/>
  <c r="G669" i="14"/>
  <c r="G670" i="14"/>
  <c r="G671" i="14"/>
  <c r="G672" i="14"/>
  <c r="G673" i="14"/>
  <c r="G674" i="14"/>
  <c r="G675" i="14"/>
  <c r="G676" i="14"/>
  <c r="G677" i="14"/>
  <c r="G678" i="14"/>
  <c r="G679" i="14"/>
  <c r="G680" i="14"/>
  <c r="G681" i="14"/>
  <c r="G682" i="14"/>
  <c r="G683" i="14"/>
  <c r="G684" i="14"/>
  <c r="G685" i="14"/>
  <c r="G686" i="14"/>
  <c r="G687" i="14"/>
  <c r="G688" i="14"/>
  <c r="G689" i="14"/>
  <c r="G690" i="14"/>
  <c r="G691" i="14"/>
  <c r="G692" i="14"/>
  <c r="G693" i="14"/>
  <c r="G694" i="14"/>
  <c r="G695" i="14"/>
  <c r="G696" i="14"/>
  <c r="G697" i="14"/>
  <c r="G698" i="14"/>
  <c r="G699" i="14"/>
  <c r="G700" i="14"/>
  <c r="G701" i="14"/>
  <c r="G702" i="14"/>
  <c r="G703" i="14"/>
  <c r="G704" i="14"/>
  <c r="G705" i="14"/>
  <c r="G706" i="14"/>
  <c r="G707" i="14"/>
  <c r="G708" i="14"/>
  <c r="G709" i="14"/>
  <c r="G710" i="14"/>
  <c r="G711" i="14"/>
  <c r="G712" i="14"/>
  <c r="G713" i="14"/>
  <c r="G714" i="14"/>
  <c r="G715" i="14"/>
  <c r="G716" i="14"/>
  <c r="G717" i="14"/>
  <c r="G718" i="14"/>
  <c r="G719" i="14"/>
  <c r="G720" i="14"/>
  <c r="G721" i="14"/>
  <c r="G722" i="14"/>
  <c r="G723" i="14"/>
  <c r="G724" i="14"/>
  <c r="G725" i="14"/>
  <c r="G726" i="14"/>
  <c r="G727" i="14"/>
  <c r="G728" i="14"/>
  <c r="G729" i="14"/>
  <c r="G730" i="14"/>
  <c r="G731" i="14"/>
  <c r="G732" i="14"/>
  <c r="G733" i="14"/>
  <c r="G734" i="14"/>
  <c r="G735" i="14"/>
  <c r="G736" i="14"/>
  <c r="G737" i="14"/>
  <c r="G738" i="14"/>
  <c r="G739" i="14"/>
  <c r="G740" i="14"/>
  <c r="G741" i="14"/>
  <c r="G742" i="14"/>
  <c r="G743" i="14"/>
  <c r="G744" i="14"/>
  <c r="G745" i="14"/>
  <c r="G746" i="14"/>
  <c r="G747" i="14"/>
  <c r="G748" i="14"/>
  <c r="G749" i="14"/>
  <c r="G750" i="14"/>
  <c r="G751" i="14"/>
  <c r="G752" i="14"/>
  <c r="G753" i="14"/>
  <c r="G754" i="14"/>
  <c r="G755" i="14"/>
  <c r="G756" i="14"/>
  <c r="G757" i="14"/>
  <c r="G758" i="14"/>
  <c r="G759" i="14"/>
  <c r="G760" i="14"/>
  <c r="G761" i="14"/>
  <c r="G762" i="14"/>
  <c r="G763" i="14"/>
  <c r="G764" i="14"/>
  <c r="G765" i="14"/>
  <c r="G766" i="14"/>
  <c r="G767" i="14"/>
  <c r="G768" i="14"/>
  <c r="G769" i="14"/>
  <c r="G770" i="14"/>
  <c r="G771" i="14"/>
  <c r="G772" i="14"/>
  <c r="G773" i="14"/>
  <c r="G774" i="14"/>
  <c r="G775" i="14"/>
  <c r="G776" i="14"/>
  <c r="G777" i="14"/>
  <c r="G778" i="14"/>
  <c r="G779" i="14"/>
  <c r="G780" i="14"/>
  <c r="G781" i="14"/>
  <c r="G782" i="14"/>
  <c r="G783" i="14"/>
  <c r="G784" i="14"/>
  <c r="G785" i="14"/>
  <c r="G786" i="14"/>
  <c r="G787" i="14"/>
  <c r="G788" i="14"/>
  <c r="G789" i="14"/>
  <c r="G790" i="14"/>
  <c r="G791" i="14"/>
  <c r="G792" i="14"/>
  <c r="G793" i="14"/>
  <c r="G794" i="14"/>
  <c r="G795" i="14"/>
  <c r="G796" i="14"/>
  <c r="G797" i="14"/>
  <c r="G798" i="14"/>
  <c r="G799" i="14"/>
  <c r="G800" i="14"/>
  <c r="G801" i="14"/>
  <c r="G802" i="14"/>
  <c r="G803" i="14"/>
  <c r="G804" i="14"/>
  <c r="G805" i="14"/>
  <c r="G806" i="14"/>
  <c r="G807" i="14"/>
  <c r="G808" i="14"/>
  <c r="G809" i="14"/>
  <c r="G810" i="14"/>
  <c r="G811" i="14"/>
  <c r="G812" i="14"/>
  <c r="G813" i="14"/>
  <c r="G814" i="14"/>
  <c r="G815" i="14"/>
  <c r="G816" i="14"/>
  <c r="G817" i="14"/>
  <c r="G818" i="14"/>
  <c r="G819" i="14"/>
  <c r="G820" i="14"/>
  <c r="G821" i="14"/>
  <c r="G822" i="14"/>
  <c r="G823" i="14"/>
  <c r="G824" i="14"/>
  <c r="G825" i="14"/>
  <c r="G826" i="14"/>
  <c r="G827" i="14"/>
  <c r="G828" i="14"/>
  <c r="G829" i="14"/>
  <c r="G830" i="14"/>
  <c r="G831" i="14"/>
  <c r="G832" i="14"/>
  <c r="G833" i="14"/>
  <c r="G834" i="14"/>
  <c r="G835" i="14"/>
  <c r="G836" i="14"/>
  <c r="G837" i="14"/>
  <c r="G838" i="14"/>
  <c r="G839" i="14"/>
  <c r="G840" i="14"/>
  <c r="G841" i="14"/>
  <c r="G842" i="14"/>
  <c r="G843" i="14"/>
  <c r="G844" i="14"/>
  <c r="G845" i="14"/>
  <c r="G846" i="14"/>
  <c r="G847" i="14"/>
  <c r="G848" i="14"/>
  <c r="G849" i="14"/>
  <c r="G850" i="14"/>
  <c r="G851" i="14"/>
  <c r="G852" i="14"/>
  <c r="G853" i="14"/>
  <c r="G854" i="14"/>
  <c r="G855" i="14"/>
  <c r="G856" i="14"/>
  <c r="G857" i="14"/>
  <c r="G858" i="14"/>
  <c r="G859" i="14"/>
  <c r="G860" i="14"/>
  <c r="G861" i="14"/>
  <c r="G862" i="14"/>
  <c r="G863" i="14"/>
  <c r="G864" i="14"/>
  <c r="G865" i="14"/>
  <c r="G866" i="14"/>
  <c r="G867" i="14"/>
  <c r="G868" i="14"/>
  <c r="G869" i="14"/>
  <c r="G870" i="14"/>
  <c r="G871" i="14"/>
  <c r="G872" i="14"/>
  <c r="G873" i="14"/>
  <c r="G874" i="14"/>
  <c r="G875" i="14"/>
  <c r="G876" i="14"/>
  <c r="G877" i="14"/>
  <c r="G878" i="14"/>
  <c r="G879" i="14"/>
  <c r="G880" i="14"/>
  <c r="G881" i="14"/>
  <c r="G882" i="14"/>
  <c r="G883" i="14"/>
  <c r="G884" i="14"/>
  <c r="G885" i="14"/>
  <c r="G886" i="14"/>
  <c r="G887" i="14"/>
  <c r="G888" i="14"/>
  <c r="G889" i="14"/>
  <c r="G890" i="14"/>
  <c r="G891" i="14"/>
  <c r="G892" i="14"/>
  <c r="G893" i="14"/>
  <c r="G894" i="14"/>
  <c r="G895" i="14"/>
  <c r="G896" i="14"/>
  <c r="G897" i="14"/>
  <c r="G898" i="14"/>
  <c r="G899" i="14"/>
  <c r="G900" i="14"/>
  <c r="G901" i="14"/>
  <c r="G902" i="14"/>
  <c r="G903" i="14"/>
  <c r="G904" i="14"/>
  <c r="G905" i="14"/>
  <c r="G906" i="14"/>
  <c r="G907" i="14"/>
  <c r="G908" i="14"/>
  <c r="G909" i="14"/>
  <c r="G910" i="14"/>
  <c r="G911" i="14"/>
  <c r="G912" i="14"/>
  <c r="G913" i="14"/>
  <c r="G914" i="14"/>
  <c r="G915" i="14"/>
  <c r="G916" i="14"/>
  <c r="G917" i="14"/>
  <c r="G918" i="14"/>
  <c r="G919" i="14"/>
  <c r="G920" i="14"/>
  <c r="G921" i="14"/>
  <c r="G922" i="14"/>
  <c r="G923" i="14"/>
  <c r="G924" i="14"/>
  <c r="G925" i="14"/>
  <c r="G926" i="14"/>
  <c r="G927" i="14"/>
  <c r="G928" i="14"/>
  <c r="G929" i="14"/>
  <c r="G930" i="14"/>
  <c r="G931" i="14"/>
  <c r="G932" i="14"/>
  <c r="G933" i="14"/>
  <c r="G934" i="14"/>
  <c r="G935" i="14"/>
  <c r="G936" i="14"/>
  <c r="G937" i="14"/>
  <c r="G938" i="14"/>
  <c r="G939" i="14"/>
  <c r="G940" i="14"/>
  <c r="G941" i="14"/>
  <c r="G942" i="14"/>
  <c r="G943" i="14"/>
  <c r="G944" i="14"/>
  <c r="G945" i="14"/>
  <c r="G946" i="14"/>
  <c r="G947" i="14"/>
  <c r="G948" i="14"/>
  <c r="G949" i="14"/>
  <c r="G950" i="14"/>
  <c r="G951" i="14"/>
  <c r="G952" i="14"/>
  <c r="G953" i="14"/>
  <c r="G954" i="14"/>
  <c r="G955" i="14"/>
  <c r="G956" i="14"/>
  <c r="G957" i="14"/>
  <c r="G958" i="14"/>
  <c r="G959" i="14"/>
  <c r="G960" i="14"/>
  <c r="G961" i="14"/>
  <c r="G962" i="14"/>
  <c r="G963" i="14"/>
  <c r="G964" i="14"/>
  <c r="G965" i="14"/>
  <c r="G966" i="14"/>
  <c r="G967" i="14"/>
  <c r="G968" i="14"/>
  <c r="G969" i="14"/>
  <c r="G970" i="14"/>
  <c r="G971" i="14"/>
  <c r="G972" i="14"/>
  <c r="G973" i="14"/>
  <c r="G974" i="14"/>
  <c r="G975" i="14"/>
  <c r="G976" i="14"/>
  <c r="G977" i="14"/>
  <c r="G978" i="14"/>
  <c r="G979" i="14"/>
  <c r="G980" i="14"/>
  <c r="G981" i="14"/>
  <c r="G982" i="14"/>
  <c r="G983" i="14"/>
  <c r="G984" i="14"/>
  <c r="G985" i="14"/>
  <c r="G986" i="14"/>
  <c r="G987" i="14"/>
  <c r="G988" i="14"/>
  <c r="G989" i="14"/>
  <c r="G990" i="14"/>
  <c r="G991" i="14"/>
  <c r="G992" i="14"/>
  <c r="G993" i="14"/>
  <c r="G994" i="14"/>
  <c r="G995" i="14"/>
  <c r="G996" i="14"/>
  <c r="G997" i="14"/>
  <c r="G998" i="14"/>
  <c r="G999" i="14"/>
  <c r="G1000" i="14"/>
  <c r="G1001" i="14"/>
  <c r="G1002" i="14"/>
  <c r="G1003" i="14"/>
  <c r="G1004" i="14"/>
  <c r="G1005" i="14"/>
  <c r="G1006" i="14"/>
  <c r="G1007" i="14"/>
  <c r="G1008" i="14"/>
  <c r="G1009" i="14"/>
  <c r="G1010" i="14"/>
  <c r="G1011" i="14"/>
  <c r="G1012" i="14"/>
  <c r="G1013" i="14"/>
  <c r="G1014" i="14"/>
  <c r="G1015" i="14"/>
  <c r="G1016" i="14"/>
  <c r="G1017" i="14"/>
  <c r="G1018" i="14"/>
  <c r="G1019" i="14"/>
  <c r="G1020" i="14"/>
  <c r="G1021" i="14"/>
  <c r="G1022" i="14"/>
  <c r="G1023" i="14"/>
  <c r="G1024" i="14"/>
  <c r="G1025" i="14"/>
  <c r="G1026" i="14"/>
  <c r="G1027" i="14"/>
  <c r="G1028" i="14"/>
  <c r="G1029" i="14"/>
  <c r="G1030" i="14"/>
  <c r="G1031" i="14"/>
  <c r="G1032" i="14"/>
  <c r="G1033" i="14"/>
  <c r="G1034" i="14"/>
  <c r="G1035" i="14"/>
  <c r="G1036" i="14"/>
  <c r="G1037" i="14"/>
  <c r="G1038" i="14"/>
  <c r="G1039" i="14"/>
  <c r="G1040" i="14"/>
  <c r="G1041" i="14"/>
  <c r="G1042" i="14"/>
  <c r="G1043" i="14"/>
  <c r="G1044" i="14"/>
  <c r="G1045" i="14"/>
  <c r="G1046" i="14"/>
  <c r="G1047" i="14"/>
  <c r="G1048" i="14"/>
  <c r="G1049" i="14"/>
  <c r="G1050" i="14"/>
  <c r="G1051" i="14"/>
  <c r="G1052" i="14"/>
  <c r="G1053" i="14"/>
  <c r="G1054" i="14"/>
  <c r="G1055" i="14"/>
  <c r="G1056" i="14"/>
  <c r="G1057" i="14"/>
  <c r="G1058" i="14"/>
  <c r="G1059" i="14"/>
  <c r="G1060" i="14"/>
  <c r="G1061" i="14"/>
  <c r="G1062" i="14"/>
  <c r="G1063" i="14"/>
  <c r="G1064" i="14"/>
  <c r="G1065" i="14"/>
  <c r="G1066" i="14"/>
  <c r="G1067" i="14"/>
  <c r="G1068" i="14"/>
  <c r="G1069" i="14"/>
  <c r="G1070" i="14"/>
  <c r="G1071" i="14"/>
  <c r="G1072" i="14"/>
  <c r="G1073" i="14"/>
  <c r="G1074" i="14"/>
  <c r="G1075" i="14"/>
  <c r="G1076" i="14"/>
  <c r="G1077" i="14"/>
  <c r="G1078" i="14"/>
  <c r="G1079" i="14"/>
  <c r="G1080" i="14"/>
  <c r="G1081" i="14"/>
  <c r="G1082" i="14"/>
  <c r="G1083" i="14"/>
  <c r="G1084" i="14"/>
  <c r="G1085" i="14"/>
  <c r="G1086" i="14"/>
  <c r="G1087" i="14"/>
  <c r="G1088" i="14"/>
  <c r="G1089" i="14"/>
  <c r="G1090" i="14"/>
  <c r="G1091" i="14"/>
  <c r="G1092" i="14"/>
  <c r="G1093" i="14"/>
  <c r="G1094" i="14"/>
  <c r="G1095" i="14"/>
  <c r="G1096" i="14"/>
  <c r="G1097" i="14"/>
  <c r="G1098" i="14"/>
  <c r="G1099" i="14"/>
  <c r="G1100" i="14"/>
  <c r="G1101" i="14"/>
  <c r="G1102" i="14"/>
  <c r="G1103" i="14"/>
  <c r="G1104" i="14"/>
  <c r="G1105" i="14"/>
  <c r="G1106" i="14"/>
  <c r="G1107" i="14"/>
  <c r="G1108" i="14"/>
  <c r="G1109" i="14"/>
  <c r="G1110" i="14"/>
  <c r="G1111" i="14"/>
  <c r="G1112" i="14"/>
  <c r="G1113" i="14"/>
  <c r="G1114" i="14"/>
  <c r="G1115" i="14"/>
  <c r="G1116" i="14"/>
  <c r="G1117" i="14"/>
  <c r="G1118" i="14"/>
  <c r="G1119" i="14"/>
  <c r="G1120" i="14"/>
  <c r="G1121" i="14"/>
  <c r="G1122" i="14"/>
  <c r="G1123" i="14"/>
  <c r="G1124" i="14"/>
  <c r="G1125" i="14"/>
  <c r="G1126" i="14"/>
  <c r="G1127" i="14"/>
  <c r="G1128" i="14"/>
  <c r="G1129" i="14"/>
  <c r="G1130" i="14"/>
  <c r="G1131" i="14"/>
  <c r="G1132" i="14"/>
  <c r="G1133" i="14"/>
  <c r="G1134" i="14"/>
  <c r="G1135" i="14"/>
  <c r="G1136" i="14"/>
  <c r="G1137" i="14"/>
  <c r="G1138" i="14"/>
  <c r="G1139" i="14"/>
  <c r="G1140" i="14"/>
  <c r="G1141" i="14"/>
  <c r="G1142" i="14"/>
  <c r="G1143" i="14"/>
  <c r="G1144" i="14"/>
  <c r="G1145" i="14"/>
  <c r="G1146" i="14"/>
  <c r="G1147" i="14"/>
  <c r="G1148" i="14"/>
  <c r="G1149" i="14"/>
  <c r="G1150" i="14"/>
  <c r="G1151" i="14"/>
  <c r="G1152" i="14"/>
  <c r="G1153" i="14"/>
  <c r="G1154" i="14"/>
  <c r="G1155" i="14"/>
  <c r="G1156" i="14"/>
  <c r="G1157" i="14"/>
  <c r="G1158" i="14"/>
  <c r="G1159" i="14"/>
  <c r="G1160" i="14"/>
  <c r="G1161" i="14"/>
  <c r="G1162" i="14"/>
  <c r="G1163" i="14"/>
  <c r="G1164" i="14"/>
  <c r="G1165" i="14"/>
  <c r="G1166" i="14"/>
  <c r="G1167" i="14"/>
  <c r="G1168" i="14"/>
  <c r="G1169" i="14"/>
  <c r="G1170" i="14"/>
  <c r="G1171" i="14"/>
  <c r="G1172" i="14"/>
  <c r="G1173" i="14"/>
  <c r="G1174" i="14"/>
  <c r="G1175" i="14"/>
  <c r="G1176" i="14"/>
  <c r="G1177" i="14"/>
  <c r="G1178" i="14"/>
  <c r="G1179" i="14"/>
  <c r="G1180" i="14"/>
  <c r="G1181" i="14"/>
  <c r="G1182" i="14"/>
  <c r="G1183" i="14"/>
  <c r="G1184" i="14"/>
  <c r="G1185" i="14"/>
  <c r="G1186" i="14"/>
  <c r="G1187" i="14"/>
  <c r="G1188" i="14"/>
  <c r="G1189" i="14"/>
  <c r="G1190" i="14"/>
  <c r="G1191" i="14"/>
  <c r="G1192" i="14"/>
  <c r="G1193" i="14"/>
  <c r="G1194" i="14"/>
  <c r="G1195" i="14"/>
  <c r="G1196" i="14"/>
  <c r="G1197" i="14"/>
  <c r="G1198" i="14"/>
  <c r="G1199" i="14"/>
  <c r="G1200" i="14"/>
  <c r="G1201" i="14"/>
  <c r="G1202" i="14"/>
  <c r="G1203" i="14"/>
  <c r="G1204" i="14"/>
  <c r="G1205" i="14"/>
  <c r="G1206" i="14"/>
  <c r="G1207" i="14"/>
  <c r="G1208" i="14"/>
  <c r="G1209" i="14"/>
  <c r="G1210" i="14"/>
  <c r="G1211" i="14"/>
  <c r="G1212" i="14"/>
  <c r="G1213" i="14"/>
  <c r="G1214" i="14"/>
  <c r="G1215" i="14"/>
  <c r="G1216" i="14"/>
  <c r="G1217" i="14"/>
  <c r="G1218" i="14"/>
  <c r="G1219" i="14"/>
  <c r="G1220" i="14"/>
  <c r="G1221" i="14"/>
  <c r="G1222" i="14"/>
  <c r="G1223" i="14"/>
  <c r="G1224" i="14"/>
  <c r="G1225" i="14"/>
  <c r="G1226" i="14"/>
  <c r="G1227" i="14"/>
  <c r="G1228" i="14"/>
  <c r="G1229" i="14"/>
  <c r="G1230" i="14"/>
  <c r="G1231" i="14"/>
  <c r="G1232" i="14"/>
  <c r="G1233" i="14"/>
  <c r="G1234" i="14"/>
  <c r="G1235" i="14"/>
  <c r="G1236" i="14"/>
  <c r="G1237" i="14"/>
  <c r="G1238" i="14"/>
  <c r="G1239" i="14"/>
  <c r="G1240" i="14"/>
  <c r="G1241" i="14"/>
  <c r="G1242" i="14"/>
  <c r="G1243" i="14"/>
  <c r="G1244" i="14"/>
  <c r="G1245" i="14"/>
  <c r="G1246" i="14"/>
  <c r="G1247" i="14"/>
  <c r="G1248" i="14"/>
  <c r="G1249" i="14"/>
  <c r="G1250" i="14"/>
  <c r="G1251" i="14"/>
  <c r="G1252" i="14"/>
  <c r="G1253" i="14"/>
  <c r="G1254" i="14"/>
  <c r="G1255" i="14"/>
  <c r="G1256" i="14"/>
  <c r="G1257" i="14"/>
  <c r="G1258" i="14"/>
  <c r="G1259" i="14"/>
  <c r="G1260" i="14"/>
  <c r="G1261" i="14"/>
  <c r="G1262" i="14"/>
  <c r="G1263" i="14"/>
  <c r="G1264" i="14"/>
  <c r="G1265" i="14"/>
  <c r="G1266" i="14"/>
  <c r="G1267" i="14"/>
  <c r="G1268" i="14"/>
  <c r="G1269" i="14"/>
  <c r="G1270" i="14"/>
  <c r="G1271" i="14"/>
  <c r="G1272" i="14"/>
  <c r="G1273" i="14"/>
  <c r="G1274" i="14"/>
  <c r="G1275" i="14"/>
  <c r="G1276" i="14"/>
  <c r="G1277" i="14"/>
  <c r="G1278" i="14"/>
  <c r="G1279" i="14"/>
  <c r="G1280" i="14"/>
  <c r="G1281" i="14"/>
  <c r="G1282" i="14"/>
  <c r="G1283" i="14"/>
  <c r="G1284" i="14"/>
  <c r="G1285" i="14"/>
  <c r="G1286" i="14"/>
  <c r="G1287" i="14"/>
  <c r="G1288" i="14"/>
  <c r="G1289" i="14"/>
  <c r="G1290" i="14"/>
  <c r="G1291" i="14"/>
  <c r="G1292" i="14"/>
  <c r="G1293" i="14"/>
  <c r="G1294" i="14"/>
  <c r="G1295" i="14"/>
  <c r="G1296" i="14"/>
  <c r="G1297" i="14"/>
  <c r="G1298" i="14"/>
  <c r="G1299" i="14"/>
  <c r="G1300" i="14"/>
  <c r="G1301" i="14"/>
  <c r="G1302" i="14"/>
  <c r="G1303" i="14"/>
  <c r="G1304" i="14"/>
  <c r="G1305" i="14"/>
  <c r="G1306" i="14"/>
  <c r="G1307" i="14"/>
  <c r="G1308" i="14"/>
  <c r="G1309" i="14"/>
  <c r="G1310" i="14"/>
  <c r="G1311" i="14"/>
  <c r="G1312" i="14"/>
  <c r="G1313" i="14"/>
  <c r="G1314" i="14"/>
  <c r="G1315" i="14"/>
  <c r="G1316" i="14"/>
  <c r="G1317" i="14"/>
  <c r="G1318" i="14"/>
  <c r="G1319" i="14"/>
  <c r="G1320" i="14"/>
  <c r="G1321" i="14"/>
  <c r="G1322" i="14"/>
  <c r="G1323" i="14"/>
  <c r="G1324" i="14"/>
  <c r="G1325" i="14"/>
  <c r="G1326" i="14"/>
  <c r="G1327" i="14"/>
  <c r="G1328" i="14"/>
  <c r="G1329" i="14"/>
  <c r="G1330" i="14"/>
  <c r="G1331" i="14"/>
  <c r="G1332" i="14"/>
  <c r="G1333" i="14"/>
  <c r="G1334" i="14"/>
  <c r="G1335" i="14"/>
  <c r="G1336" i="14"/>
  <c r="G1337" i="14"/>
  <c r="G1338" i="14"/>
  <c r="G1339" i="14"/>
  <c r="G1340" i="14"/>
  <c r="G1341" i="14"/>
  <c r="G1342" i="14"/>
  <c r="G1343" i="14"/>
  <c r="G1344" i="14"/>
  <c r="G1345" i="14"/>
  <c r="G1346" i="14"/>
  <c r="G1347" i="14"/>
  <c r="G1348" i="14"/>
  <c r="G1349" i="14"/>
  <c r="G1350" i="14"/>
  <c r="G1351" i="14"/>
  <c r="G1352" i="14"/>
  <c r="G1353" i="14"/>
  <c r="G1354" i="14"/>
  <c r="G1355" i="14"/>
  <c r="G1356" i="14"/>
  <c r="G1357" i="14"/>
  <c r="G1358" i="14"/>
  <c r="G1359" i="14"/>
  <c r="G1360" i="14"/>
  <c r="G1361" i="14"/>
  <c r="G1362" i="14"/>
  <c r="G1363" i="14"/>
  <c r="G1364" i="14"/>
  <c r="G1365" i="14"/>
  <c r="G1366" i="14"/>
  <c r="G1367" i="14"/>
  <c r="G1368" i="14"/>
  <c r="G1369" i="14"/>
  <c r="G1370" i="14"/>
  <c r="G1371" i="14"/>
  <c r="G1372" i="14"/>
  <c r="G1373" i="14"/>
  <c r="G1374" i="14"/>
  <c r="G1375" i="14"/>
  <c r="G1376" i="14"/>
  <c r="G1377" i="14"/>
  <c r="G1378" i="14"/>
  <c r="G1379" i="14"/>
  <c r="G1380" i="14"/>
  <c r="G1381" i="14"/>
  <c r="G1382" i="14"/>
  <c r="G1383" i="14"/>
  <c r="G1384" i="14"/>
  <c r="G1385" i="14"/>
  <c r="G1386" i="14"/>
  <c r="G1387" i="14"/>
  <c r="G1388" i="14"/>
  <c r="G1389" i="14"/>
  <c r="G1390" i="14"/>
  <c r="G1391" i="14"/>
  <c r="G1392" i="14"/>
  <c r="G1393" i="14"/>
  <c r="G1394" i="14"/>
  <c r="G1395" i="14"/>
  <c r="G1396" i="14"/>
  <c r="G1397" i="14"/>
  <c r="G1398" i="14"/>
  <c r="G1399" i="14"/>
  <c r="G1400" i="14"/>
  <c r="G1401" i="14"/>
  <c r="G1402" i="14"/>
  <c r="G1403" i="14"/>
  <c r="G1404" i="14"/>
  <c r="G1405" i="14"/>
  <c r="G1406" i="14"/>
  <c r="G1407" i="14"/>
  <c r="G1408" i="14"/>
  <c r="G1409" i="14"/>
  <c r="G1410" i="14"/>
  <c r="G1411" i="14"/>
  <c r="G1412" i="14"/>
  <c r="G1413" i="14"/>
  <c r="G1414" i="14"/>
  <c r="G1415" i="14"/>
  <c r="G1416" i="14"/>
  <c r="G1417" i="14"/>
  <c r="G1418" i="14"/>
  <c r="G1419" i="14"/>
  <c r="G1420" i="14"/>
  <c r="G1421" i="14"/>
  <c r="G1422" i="14"/>
  <c r="G1423" i="14"/>
  <c r="G1424" i="14"/>
  <c r="G1425" i="14"/>
  <c r="G1426" i="14"/>
  <c r="G1427" i="14"/>
  <c r="G1428" i="14"/>
  <c r="G1429" i="14"/>
  <c r="G1430" i="14"/>
  <c r="G1431" i="14"/>
  <c r="G1432" i="14"/>
  <c r="G1433" i="14"/>
  <c r="G1434" i="14"/>
  <c r="G1435" i="14"/>
  <c r="G1436" i="14"/>
  <c r="G1437" i="14"/>
  <c r="G1438" i="14"/>
  <c r="G1439" i="14"/>
  <c r="G1440" i="14"/>
  <c r="G1441" i="14"/>
  <c r="G1442" i="14"/>
  <c r="G1443" i="14"/>
  <c r="G1444" i="14"/>
  <c r="G1445" i="14"/>
  <c r="G1446" i="14"/>
  <c r="G1447" i="14"/>
  <c r="G1448" i="14"/>
  <c r="G1449" i="14"/>
  <c r="G1450" i="14"/>
  <c r="G1451" i="14"/>
  <c r="G1452" i="14"/>
  <c r="G1453" i="14"/>
  <c r="G1454" i="14"/>
  <c r="G1455" i="14"/>
  <c r="G1456" i="14"/>
  <c r="G1457" i="14"/>
  <c r="G1458" i="14"/>
  <c r="G1459" i="14"/>
  <c r="G1460" i="14"/>
  <c r="G1461" i="14"/>
  <c r="G1462" i="14"/>
  <c r="G1463" i="14"/>
  <c r="G1464" i="14"/>
  <c r="G1465" i="14"/>
  <c r="G1466" i="14"/>
  <c r="G1467" i="14"/>
  <c r="G1468" i="14"/>
  <c r="G1469" i="14"/>
  <c r="G1470" i="14"/>
  <c r="G1471" i="14"/>
  <c r="G1472" i="14"/>
  <c r="G1473" i="14"/>
  <c r="G1474" i="14"/>
  <c r="G1475" i="14"/>
  <c r="G1476" i="14"/>
  <c r="G1477" i="14"/>
  <c r="G1478" i="14"/>
  <c r="G1479" i="14"/>
  <c r="G1480" i="14"/>
  <c r="G1481" i="14"/>
  <c r="G1482" i="14"/>
  <c r="G1483" i="14"/>
  <c r="G1484" i="14"/>
  <c r="G1485" i="14"/>
  <c r="G1486" i="14"/>
  <c r="G1487" i="14"/>
  <c r="G1488" i="14"/>
  <c r="G1489" i="14"/>
  <c r="G1490" i="14"/>
  <c r="G1491" i="14"/>
  <c r="G1492" i="14"/>
  <c r="G1493" i="14"/>
  <c r="G1494" i="14"/>
  <c r="G1495" i="14"/>
  <c r="G1496" i="14"/>
  <c r="G1497" i="14"/>
  <c r="G1498" i="14"/>
  <c r="G1499" i="14"/>
  <c r="G1500" i="14"/>
  <c r="G1501" i="14"/>
  <c r="G1502" i="14"/>
  <c r="G1503" i="14"/>
  <c r="G1504" i="14"/>
  <c r="G1505" i="14"/>
  <c r="G1506" i="14"/>
  <c r="G1507" i="14"/>
  <c r="G1508" i="14"/>
  <c r="G1509" i="14"/>
  <c r="G1510" i="14"/>
  <c r="G1511" i="14"/>
  <c r="G1512" i="14"/>
  <c r="G1513" i="14"/>
  <c r="G1514" i="14"/>
  <c r="G1515" i="14"/>
  <c r="G1516" i="14"/>
  <c r="G1517" i="14"/>
  <c r="G1518" i="14"/>
  <c r="G1519" i="14"/>
  <c r="G1520" i="14"/>
  <c r="G1521" i="14"/>
  <c r="G1522" i="14"/>
  <c r="G1523" i="14"/>
  <c r="G1524" i="14"/>
  <c r="G1525" i="14"/>
  <c r="G1526" i="14"/>
  <c r="G1527" i="14"/>
  <c r="G1528" i="14"/>
  <c r="G1529" i="14"/>
  <c r="G1530" i="14"/>
  <c r="G1531" i="14"/>
  <c r="G1532" i="14"/>
  <c r="G1533" i="14"/>
  <c r="G1534" i="14"/>
  <c r="G1535" i="14"/>
  <c r="G1536" i="14"/>
  <c r="G1537" i="14"/>
  <c r="G1538" i="14"/>
  <c r="G1539" i="14"/>
  <c r="G1540" i="14"/>
  <c r="G1541" i="14"/>
  <c r="G1542" i="14"/>
  <c r="G1543" i="14"/>
  <c r="G1544" i="14"/>
  <c r="G1545" i="14"/>
  <c r="G1546" i="14"/>
  <c r="G1547" i="14"/>
  <c r="G1548" i="14"/>
  <c r="G1549" i="14"/>
  <c r="G1550" i="14"/>
  <c r="G1551" i="14"/>
  <c r="G1552" i="14"/>
  <c r="G1553" i="14"/>
  <c r="G1554" i="14"/>
  <c r="G1555" i="14"/>
  <c r="G1556" i="14"/>
  <c r="G1557" i="14"/>
  <c r="G1558" i="14"/>
  <c r="G1559" i="14"/>
  <c r="G1560" i="14"/>
  <c r="G1561" i="14"/>
  <c r="G1562" i="14"/>
  <c r="G1563" i="14"/>
  <c r="G1564" i="14"/>
  <c r="G1565" i="14"/>
  <c r="G1566" i="14"/>
  <c r="G1567" i="14"/>
  <c r="G1568" i="14"/>
  <c r="G1569" i="14"/>
  <c r="G1570" i="14"/>
  <c r="G1571" i="14"/>
  <c r="G1572" i="14"/>
  <c r="G1573" i="14"/>
  <c r="G1574" i="14"/>
  <c r="G1575" i="14"/>
  <c r="G1576" i="14"/>
  <c r="G1577" i="14"/>
  <c r="G1578" i="14"/>
  <c r="G1579" i="14"/>
  <c r="G1580" i="14"/>
  <c r="G1581" i="14"/>
  <c r="G1582" i="14"/>
  <c r="G1583" i="14"/>
  <c r="G1584" i="14"/>
  <c r="G1585" i="14"/>
  <c r="G1586" i="14"/>
  <c r="G1587" i="14"/>
  <c r="G1588" i="14"/>
  <c r="G1589" i="14"/>
  <c r="G1590" i="14"/>
  <c r="G1591" i="14"/>
  <c r="G1592" i="14"/>
  <c r="G1593" i="14"/>
  <c r="G1594" i="14"/>
  <c r="G1595" i="14"/>
  <c r="G1596" i="14"/>
  <c r="G1597" i="14"/>
  <c r="G1598" i="14"/>
  <c r="G1599" i="14"/>
  <c r="G1600" i="14"/>
  <c r="G1601" i="14"/>
  <c r="G1602" i="14"/>
  <c r="G1603" i="14"/>
  <c r="G1604" i="14"/>
  <c r="G1605" i="14"/>
  <c r="G1606" i="14"/>
  <c r="G1607" i="14"/>
  <c r="G1608" i="14"/>
  <c r="G1609" i="14"/>
  <c r="G1610" i="14"/>
  <c r="G1611" i="14"/>
  <c r="G1612" i="14"/>
  <c r="G1613" i="14"/>
  <c r="G1614" i="14"/>
  <c r="G1615" i="14"/>
  <c r="G1616" i="14"/>
  <c r="G1617" i="14"/>
  <c r="G1618" i="14"/>
  <c r="G1619" i="14"/>
  <c r="G1620" i="14"/>
  <c r="G1621" i="14"/>
  <c r="G1622" i="14"/>
  <c r="G1623" i="14"/>
  <c r="G1624" i="14"/>
  <c r="G1625" i="14"/>
  <c r="G1626" i="14"/>
  <c r="G1627" i="14"/>
  <c r="G1628" i="14"/>
  <c r="G1629" i="14"/>
  <c r="G1630" i="14"/>
  <c r="G1631" i="14"/>
  <c r="G1632" i="14"/>
  <c r="G1633" i="14"/>
  <c r="G1634" i="14"/>
  <c r="G1635" i="14"/>
  <c r="G1636" i="14"/>
  <c r="G1637" i="14"/>
  <c r="G1638" i="14"/>
  <c r="G1639" i="14"/>
  <c r="G1640" i="14"/>
  <c r="G1641" i="14"/>
  <c r="G1642" i="14"/>
  <c r="G1643" i="14"/>
  <c r="G1644" i="14"/>
  <c r="G1645" i="14"/>
  <c r="G1646" i="14"/>
  <c r="G1647" i="14"/>
  <c r="G1648" i="14"/>
  <c r="G1649" i="14"/>
  <c r="G1650" i="14"/>
  <c r="G1651" i="14"/>
  <c r="G1652" i="14"/>
  <c r="G1653" i="14"/>
  <c r="G1654" i="14"/>
  <c r="G1655" i="14"/>
  <c r="G1656" i="14"/>
  <c r="G1657" i="14"/>
  <c r="G1658" i="14"/>
  <c r="G1659" i="14"/>
  <c r="G1660" i="14"/>
  <c r="G1661" i="14"/>
  <c r="G1662" i="14"/>
  <c r="G1663" i="14"/>
  <c r="G1664" i="14"/>
  <c r="G1665" i="14"/>
  <c r="G1666" i="14"/>
  <c r="G1667" i="14"/>
  <c r="G1668" i="14"/>
  <c r="G1669" i="14"/>
  <c r="G1670" i="14"/>
  <c r="G1671" i="14"/>
  <c r="G1672" i="14"/>
  <c r="G1673" i="14"/>
  <c r="G1674" i="14"/>
  <c r="G1675" i="14"/>
  <c r="G1676" i="14"/>
  <c r="G1677" i="14"/>
  <c r="G1678" i="14"/>
  <c r="G1679" i="14"/>
  <c r="G1680" i="14"/>
  <c r="G1681" i="14"/>
  <c r="G1682" i="14"/>
  <c r="G1683" i="14"/>
  <c r="G1684" i="14"/>
  <c r="G1685" i="14"/>
  <c r="G1686" i="14"/>
  <c r="G1687" i="14"/>
  <c r="G1688" i="14"/>
  <c r="G1689" i="14"/>
  <c r="G1690" i="14"/>
  <c r="G1691" i="14"/>
  <c r="G1692" i="14"/>
  <c r="G1693" i="14"/>
  <c r="G1694" i="14"/>
  <c r="G1695" i="14"/>
  <c r="G1696" i="14"/>
  <c r="G1697" i="14"/>
  <c r="G1698" i="14"/>
  <c r="G1699" i="14"/>
  <c r="G1700" i="14"/>
  <c r="G1701" i="14"/>
  <c r="G1702" i="14"/>
  <c r="G1703" i="14"/>
  <c r="G1704" i="14"/>
  <c r="G1705" i="14"/>
  <c r="G1706" i="14"/>
  <c r="G1707" i="14"/>
  <c r="G1708" i="14"/>
  <c r="G1709" i="14"/>
  <c r="G1710" i="14"/>
  <c r="G1711" i="14"/>
  <c r="G1712" i="14"/>
  <c r="G1713" i="14"/>
  <c r="G1714" i="14"/>
  <c r="G1715" i="14"/>
  <c r="G1716" i="14"/>
  <c r="G1717" i="14"/>
  <c r="G1718" i="14"/>
  <c r="G1719" i="14"/>
  <c r="G1720" i="14"/>
  <c r="G1721" i="14"/>
  <c r="G1722" i="14"/>
  <c r="G1723" i="14"/>
  <c r="G1724" i="14"/>
  <c r="G1725" i="14"/>
  <c r="G1726" i="14"/>
  <c r="G1727" i="14"/>
  <c r="G1728" i="14"/>
  <c r="G1729" i="14"/>
  <c r="G1730" i="14"/>
  <c r="G1731" i="14"/>
  <c r="G1732" i="14"/>
  <c r="G1733" i="14"/>
  <c r="G1734" i="14"/>
  <c r="G1735" i="14"/>
  <c r="G1736" i="14"/>
  <c r="G1737" i="14"/>
  <c r="G1738" i="14"/>
  <c r="G1739" i="14"/>
  <c r="G1740" i="14"/>
  <c r="G1741" i="14"/>
  <c r="G1742" i="14"/>
  <c r="G1743" i="14"/>
  <c r="G1744" i="14"/>
  <c r="G1745" i="14"/>
  <c r="G1746" i="14"/>
  <c r="G1747" i="14"/>
  <c r="G1748" i="14"/>
  <c r="G1749" i="14"/>
  <c r="G1750" i="14"/>
  <c r="G1751" i="14"/>
  <c r="G1752" i="14"/>
  <c r="G1753" i="14"/>
  <c r="G1754" i="14"/>
  <c r="G1755" i="14"/>
  <c r="G1756" i="14"/>
  <c r="G1757" i="14"/>
  <c r="G1758" i="14"/>
  <c r="G1759" i="14"/>
  <c r="G1760" i="14"/>
  <c r="G1761" i="14"/>
  <c r="G1762" i="14"/>
  <c r="G1763" i="14"/>
  <c r="G1764" i="14"/>
  <c r="G1765" i="14"/>
  <c r="G1766" i="14"/>
  <c r="G1767" i="14"/>
  <c r="G1768" i="14"/>
  <c r="G1769" i="14"/>
  <c r="G1770" i="14"/>
  <c r="G1771" i="14"/>
  <c r="G1772" i="14"/>
  <c r="G1773" i="14"/>
  <c r="G1774" i="14"/>
  <c r="G1775" i="14"/>
  <c r="G1776" i="14"/>
  <c r="G1777" i="14"/>
  <c r="G1778" i="14"/>
  <c r="G1779" i="14"/>
  <c r="G1780" i="14"/>
  <c r="G1781" i="14"/>
  <c r="G1782" i="14"/>
  <c r="G1783" i="14"/>
  <c r="G1784" i="14"/>
  <c r="G1785" i="14"/>
  <c r="G1786" i="14"/>
  <c r="G1787" i="14"/>
  <c r="G1788" i="14"/>
  <c r="G1789" i="14"/>
  <c r="G1790" i="14"/>
  <c r="G1791" i="14"/>
  <c r="G1792" i="14"/>
  <c r="G1793" i="14"/>
  <c r="G1794" i="14"/>
  <c r="G1795" i="14"/>
  <c r="G1796" i="14"/>
  <c r="G1797" i="14"/>
  <c r="G1798" i="14"/>
  <c r="G1799" i="14"/>
  <c r="G1800" i="14"/>
  <c r="G1801" i="14"/>
  <c r="G1802" i="14"/>
  <c r="G1803" i="14"/>
  <c r="G1804" i="14"/>
  <c r="G1805" i="14"/>
  <c r="G1806" i="14"/>
  <c r="G1807" i="14"/>
  <c r="G1808" i="14"/>
  <c r="G1809" i="14"/>
  <c r="G1810" i="14"/>
  <c r="G1811" i="14"/>
  <c r="G1812" i="14"/>
  <c r="G1813" i="14"/>
  <c r="G1814" i="14"/>
  <c r="G1815" i="14"/>
  <c r="G1816" i="14"/>
  <c r="G1817" i="14"/>
  <c r="G1818" i="14"/>
  <c r="G1819" i="14"/>
  <c r="G1820" i="14"/>
  <c r="G1821" i="14"/>
  <c r="G1822" i="14"/>
  <c r="G1823" i="14"/>
  <c r="G1824" i="14"/>
  <c r="G1825" i="14"/>
  <c r="G1826" i="14"/>
  <c r="G1827" i="14"/>
  <c r="G1828" i="14"/>
  <c r="G1829" i="14"/>
  <c r="G1830" i="14"/>
  <c r="G1831" i="14"/>
  <c r="G1832" i="14"/>
  <c r="G1833" i="14"/>
  <c r="G1834" i="14"/>
  <c r="G1835" i="14"/>
  <c r="G1836" i="14"/>
  <c r="G1837" i="14"/>
  <c r="G1838" i="14"/>
  <c r="G1839" i="14"/>
  <c r="G1840" i="14"/>
  <c r="G1841" i="14"/>
  <c r="G1842" i="14"/>
  <c r="G1843" i="14"/>
  <c r="G1844" i="14"/>
  <c r="G1845" i="14"/>
  <c r="G1846" i="14"/>
  <c r="G1847" i="14"/>
  <c r="G1848" i="14"/>
  <c r="G1849" i="14"/>
  <c r="G1850" i="14"/>
  <c r="G1851" i="14"/>
  <c r="G1852" i="14"/>
  <c r="G1853" i="14"/>
  <c r="G1854" i="14"/>
  <c r="G1855" i="14"/>
  <c r="G1856" i="14"/>
  <c r="G1857" i="14"/>
  <c r="G1858" i="14"/>
  <c r="G1859" i="14"/>
  <c r="G1860" i="14"/>
  <c r="G1861" i="14"/>
  <c r="G1862" i="14"/>
  <c r="G1863" i="14"/>
  <c r="G1864" i="14"/>
  <c r="G1865" i="14"/>
  <c r="G1866" i="14"/>
  <c r="G1867" i="14"/>
  <c r="G1868" i="14"/>
  <c r="G1869" i="14"/>
  <c r="G1870" i="14"/>
  <c r="G1871" i="14"/>
  <c r="G1872" i="14"/>
  <c r="G1873" i="14"/>
  <c r="G1874" i="14"/>
  <c r="G1875" i="14"/>
  <c r="G1876" i="14"/>
  <c r="G1877" i="14"/>
  <c r="G1878" i="14"/>
  <c r="G1879" i="14"/>
  <c r="G1880" i="14"/>
  <c r="G1881" i="14"/>
  <c r="G1882" i="14"/>
  <c r="G1883" i="14"/>
  <c r="G1884" i="14"/>
  <c r="G1885" i="14"/>
  <c r="G1886" i="14"/>
  <c r="G1887" i="14"/>
  <c r="G1888" i="14"/>
  <c r="G1889" i="14"/>
  <c r="G1890" i="14"/>
  <c r="G1891" i="14"/>
  <c r="G1892" i="14"/>
  <c r="G1893" i="14"/>
  <c r="G1894" i="14"/>
  <c r="G1895" i="14"/>
  <c r="G1896" i="14"/>
  <c r="G1897" i="14"/>
  <c r="G1898" i="14"/>
  <c r="G1899" i="14"/>
  <c r="G1900" i="14"/>
  <c r="G1901" i="14"/>
  <c r="G1902" i="14"/>
  <c r="G1903" i="14"/>
  <c r="G1904" i="14"/>
  <c r="G1905" i="14"/>
  <c r="G1906" i="14"/>
  <c r="G1907" i="14"/>
  <c r="G1908" i="14"/>
  <c r="G1909" i="14"/>
  <c r="G1910" i="14"/>
  <c r="G1911" i="14"/>
  <c r="G1912" i="14"/>
  <c r="G1913" i="14"/>
  <c r="G1914" i="14"/>
  <c r="G1915" i="14"/>
  <c r="G1916" i="14"/>
  <c r="G1917" i="14"/>
  <c r="G1918" i="14"/>
  <c r="G1919" i="14"/>
  <c r="G1920" i="14"/>
  <c r="G1921" i="14"/>
  <c r="G1922" i="14"/>
  <c r="G1923" i="14"/>
  <c r="G1924" i="14"/>
  <c r="G1925" i="14"/>
  <c r="G1926" i="14"/>
  <c r="G1927" i="14"/>
  <c r="G1928" i="14"/>
  <c r="G1929" i="14"/>
  <c r="G1930" i="14"/>
  <c r="G1931" i="14"/>
  <c r="G1932" i="14"/>
  <c r="G1933" i="14"/>
  <c r="G1934" i="14"/>
  <c r="G1935" i="14"/>
  <c r="G1936" i="14"/>
  <c r="G1937" i="14"/>
  <c r="G1938" i="14"/>
  <c r="G1939" i="14"/>
  <c r="G1940" i="14"/>
  <c r="G1941" i="14"/>
  <c r="G1942" i="14"/>
  <c r="G1943" i="14"/>
  <c r="G1944" i="14"/>
  <c r="G1945" i="14"/>
  <c r="G1946" i="14"/>
  <c r="G1947" i="14"/>
  <c r="G1948" i="14"/>
  <c r="G1949" i="14"/>
  <c r="G1950" i="14"/>
  <c r="G1951" i="14"/>
  <c r="G1952" i="14"/>
  <c r="G1953" i="14"/>
  <c r="G1954" i="14"/>
  <c r="G1955" i="14"/>
  <c r="G1956" i="14"/>
  <c r="G1957" i="14"/>
  <c r="G1958" i="14"/>
  <c r="G1959" i="14"/>
  <c r="G1960" i="14"/>
  <c r="G1961" i="14"/>
  <c r="G1962" i="14"/>
  <c r="G1963" i="14"/>
  <c r="G1964" i="14"/>
  <c r="G1965" i="14"/>
  <c r="G1966" i="14"/>
  <c r="G1967" i="14"/>
  <c r="G1968" i="14"/>
  <c r="G1969" i="14"/>
  <c r="G1970" i="14"/>
  <c r="G1971" i="14"/>
  <c r="G1972" i="14"/>
  <c r="G1973" i="14"/>
  <c r="G1974" i="14"/>
  <c r="G1975" i="14"/>
  <c r="G1976" i="14"/>
  <c r="G1977" i="14"/>
  <c r="G1978" i="14"/>
  <c r="G1979" i="14"/>
  <c r="G1980" i="14"/>
  <c r="G1981" i="14"/>
  <c r="G1982" i="14"/>
  <c r="G1983" i="14"/>
  <c r="G1984" i="14"/>
  <c r="G1985" i="14"/>
  <c r="G1986" i="14"/>
  <c r="G1987" i="14"/>
  <c r="G1988" i="14"/>
  <c r="G1989" i="14"/>
  <c r="G1990" i="14"/>
  <c r="G1991" i="14"/>
  <c r="G1992" i="14"/>
  <c r="G1993" i="14"/>
  <c r="G1994" i="14"/>
  <c r="G1995" i="14"/>
  <c r="G1996" i="14"/>
  <c r="G1997" i="14"/>
  <c r="G1998" i="14"/>
  <c r="G1999" i="14"/>
  <c r="G2000" i="14"/>
  <c r="G2001" i="14"/>
  <c r="G2002" i="14"/>
  <c r="G2003" i="14"/>
  <c r="G2004" i="14"/>
  <c r="G2005" i="14"/>
  <c r="G2006" i="14"/>
  <c r="G2007" i="14"/>
  <c r="G2008" i="14"/>
  <c r="G2009" i="14"/>
  <c r="G2010" i="14"/>
  <c r="G2011" i="14"/>
  <c r="G2012" i="14"/>
  <c r="G2013" i="14"/>
  <c r="G2014" i="14"/>
  <c r="G2015" i="14"/>
  <c r="G2016" i="14"/>
  <c r="G2017" i="14"/>
  <c r="G2018" i="14"/>
  <c r="G2019" i="14"/>
  <c r="G2020" i="14"/>
  <c r="G2021" i="14"/>
  <c r="G2022" i="14"/>
  <c r="G2023" i="14"/>
  <c r="G2024" i="14"/>
  <c r="G2025" i="14"/>
  <c r="G2026" i="14"/>
  <c r="G2027" i="14"/>
  <c r="G2028" i="14"/>
  <c r="G2029" i="14"/>
  <c r="G2030" i="14"/>
  <c r="G2031" i="14"/>
  <c r="G2032" i="14"/>
  <c r="G2033" i="14"/>
  <c r="G2034" i="14"/>
  <c r="G2035" i="14"/>
  <c r="G2036" i="14"/>
  <c r="G2037" i="14"/>
  <c r="G2038" i="14"/>
  <c r="G2039" i="14"/>
  <c r="G2040" i="14"/>
  <c r="G2041" i="14"/>
  <c r="G2042" i="14"/>
  <c r="G2043" i="14"/>
  <c r="G2044" i="14"/>
  <c r="G2045" i="14"/>
  <c r="G2046" i="14"/>
  <c r="G2047" i="14"/>
  <c r="G2048" i="14"/>
  <c r="G2049" i="14"/>
  <c r="G2050" i="14"/>
  <c r="G2051" i="14"/>
  <c r="G2052" i="14"/>
  <c r="G2053" i="14"/>
  <c r="G2054" i="14"/>
  <c r="G2055" i="14"/>
  <c r="G2056" i="14"/>
  <c r="G2057" i="14"/>
  <c r="G2058" i="14"/>
  <c r="G2059" i="14"/>
  <c r="G2060" i="14"/>
  <c r="G2061" i="14"/>
  <c r="G2062" i="14"/>
  <c r="G2063" i="14"/>
  <c r="G2064" i="14"/>
  <c r="G2065" i="14"/>
  <c r="G2066" i="14"/>
  <c r="G2067" i="14"/>
  <c r="G2068" i="14"/>
  <c r="G2069" i="14"/>
  <c r="G2070" i="14"/>
  <c r="G2071" i="14"/>
  <c r="G2072" i="14"/>
  <c r="G2073" i="14"/>
  <c r="G2074" i="14"/>
  <c r="G2075" i="14"/>
  <c r="G2076" i="14"/>
  <c r="G2077" i="14"/>
  <c r="G2078" i="14"/>
  <c r="G2079" i="14"/>
  <c r="G2080" i="14"/>
  <c r="G2081" i="14"/>
  <c r="G2082" i="14"/>
  <c r="G2083" i="14"/>
  <c r="G2084" i="14"/>
  <c r="G2085" i="14"/>
  <c r="G2086" i="14"/>
  <c r="G2087" i="14"/>
  <c r="G2088" i="14"/>
  <c r="G2089" i="14"/>
  <c r="G2090" i="14"/>
  <c r="G2091" i="14"/>
  <c r="G2092" i="14"/>
  <c r="G2093" i="14"/>
  <c r="G2094" i="14"/>
  <c r="G2095" i="14"/>
  <c r="G2096" i="14"/>
  <c r="G2097" i="14"/>
  <c r="G2098" i="14"/>
  <c r="G2099" i="14"/>
  <c r="G2100" i="14"/>
  <c r="G2101" i="14"/>
  <c r="G2102" i="14"/>
  <c r="G2103" i="14"/>
  <c r="G2104" i="14"/>
  <c r="G2105" i="14"/>
  <c r="G2106" i="14"/>
  <c r="G2107" i="14"/>
  <c r="G2108" i="14"/>
  <c r="G2109" i="14"/>
  <c r="G2110" i="14"/>
  <c r="G2111" i="14"/>
  <c r="G2112" i="14"/>
  <c r="G2113" i="14"/>
  <c r="G2114" i="14"/>
  <c r="G2115" i="14"/>
  <c r="G2116" i="14"/>
  <c r="G2117" i="14"/>
  <c r="G2118" i="14"/>
  <c r="G2119" i="14"/>
  <c r="G2120" i="14"/>
  <c r="G2121" i="14"/>
  <c r="G2122" i="14"/>
  <c r="G2123" i="14"/>
  <c r="G2124" i="14"/>
  <c r="G2125" i="14"/>
  <c r="G2126" i="14"/>
  <c r="G2127" i="14"/>
  <c r="G2128" i="14"/>
  <c r="G2129" i="14"/>
  <c r="G2130" i="14"/>
  <c r="G2131" i="14"/>
  <c r="G2132" i="14"/>
  <c r="G2133" i="14"/>
  <c r="G2134" i="14"/>
  <c r="G2135" i="14"/>
  <c r="G2136" i="14"/>
  <c r="G2137" i="14"/>
  <c r="G2138" i="14"/>
  <c r="G2139" i="14"/>
  <c r="G2140" i="14"/>
  <c r="G2141" i="14"/>
  <c r="G2142" i="14"/>
  <c r="G2143" i="14"/>
  <c r="G2144" i="14"/>
  <c r="G2145" i="14"/>
  <c r="G2146" i="14"/>
  <c r="G2147" i="14"/>
  <c r="G2148" i="14"/>
  <c r="G2149" i="14"/>
  <c r="G2150" i="14"/>
  <c r="G2151" i="14"/>
  <c r="G2152" i="14"/>
  <c r="G2153" i="14"/>
  <c r="G2154" i="14"/>
  <c r="G2155" i="14"/>
  <c r="G2156" i="14"/>
  <c r="G2157" i="14"/>
  <c r="G2158" i="14"/>
  <c r="G2159" i="14"/>
  <c r="G2160" i="14"/>
  <c r="G2161" i="14"/>
  <c r="G2162" i="14"/>
  <c r="G2163" i="14"/>
  <c r="G2164" i="14"/>
  <c r="G2165" i="14"/>
  <c r="G2166" i="14"/>
  <c r="G2167" i="14"/>
  <c r="G2168" i="14"/>
  <c r="G2169" i="14"/>
  <c r="G2170" i="14"/>
  <c r="G2171" i="14"/>
  <c r="G2172" i="14"/>
  <c r="G2173" i="14"/>
  <c r="G2174" i="14"/>
  <c r="G2175" i="14"/>
  <c r="G2176" i="14"/>
  <c r="G2177" i="14"/>
  <c r="G2178" i="14"/>
  <c r="G2179" i="14"/>
  <c r="G2180" i="14"/>
  <c r="G2181" i="14"/>
  <c r="G2182" i="14"/>
  <c r="G2183" i="14"/>
  <c r="G2184" i="14"/>
  <c r="G2185" i="14"/>
  <c r="G2186" i="14"/>
  <c r="G2187" i="14"/>
  <c r="G2188" i="14"/>
  <c r="G2189" i="14"/>
  <c r="G2190" i="14"/>
  <c r="G2191" i="14"/>
  <c r="G2192" i="14"/>
  <c r="G2193" i="14"/>
  <c r="G2194" i="14"/>
  <c r="G2195" i="14"/>
  <c r="G2196" i="14"/>
  <c r="G2197" i="14"/>
  <c r="G2198" i="14"/>
  <c r="G2199" i="14"/>
  <c r="G2200" i="14"/>
  <c r="G2201" i="14"/>
  <c r="G2202" i="14"/>
  <c r="G2203" i="14"/>
  <c r="G2204" i="14"/>
  <c r="G2205" i="14"/>
  <c r="G2206" i="14"/>
  <c r="G2207" i="14"/>
  <c r="G2208" i="14"/>
  <c r="G2209" i="14"/>
  <c r="G2210" i="14"/>
  <c r="G2211" i="14"/>
  <c r="G2212" i="14"/>
  <c r="G2213" i="14"/>
  <c r="G2214" i="14"/>
  <c r="G2215" i="14"/>
  <c r="G2216" i="14"/>
  <c r="G2217" i="14"/>
  <c r="G2218" i="14"/>
  <c r="G2219" i="14"/>
  <c r="G2220" i="14"/>
  <c r="G2221" i="14"/>
  <c r="G2222" i="14"/>
  <c r="G2223" i="14"/>
  <c r="G2224" i="14"/>
  <c r="G2225" i="14"/>
  <c r="G2226" i="14"/>
  <c r="G2227" i="14"/>
  <c r="G2228" i="14"/>
  <c r="G2229" i="14"/>
  <c r="G2230" i="14"/>
  <c r="G2231" i="14"/>
  <c r="G2232" i="14"/>
  <c r="G2233" i="14"/>
  <c r="G2234" i="14"/>
  <c r="G2235" i="14"/>
  <c r="G2236" i="14"/>
  <c r="G2237" i="14"/>
  <c r="G2238" i="14"/>
  <c r="G2239" i="14"/>
  <c r="G2240" i="14"/>
  <c r="G2241" i="14"/>
  <c r="G2242" i="14"/>
  <c r="G2243" i="14"/>
  <c r="G2244" i="14"/>
  <c r="G2245" i="14"/>
  <c r="G2246" i="14"/>
  <c r="G2247" i="14"/>
  <c r="G2248" i="14"/>
  <c r="G2249" i="14"/>
  <c r="G2250" i="14"/>
  <c r="G2251" i="14"/>
  <c r="G2252" i="14"/>
  <c r="G2253" i="14"/>
  <c r="G2254" i="14"/>
  <c r="G2255" i="14"/>
  <c r="G2256" i="14"/>
  <c r="G2257" i="14"/>
  <c r="G2258" i="14"/>
  <c r="G2259" i="14"/>
  <c r="G2260" i="14"/>
  <c r="G2261" i="14"/>
  <c r="G2262" i="14"/>
  <c r="G2263" i="14"/>
  <c r="G2264" i="14"/>
  <c r="G2265" i="14"/>
  <c r="G2266" i="14"/>
  <c r="G2267" i="14"/>
  <c r="G2268" i="14"/>
  <c r="G2269" i="14"/>
  <c r="G2270" i="14"/>
  <c r="G2271" i="14"/>
  <c r="G2272" i="14"/>
  <c r="G2273" i="14"/>
  <c r="G2274" i="14"/>
  <c r="G2275" i="14"/>
  <c r="G2276" i="14"/>
  <c r="G2277" i="14"/>
  <c r="G2278" i="14"/>
  <c r="G2279" i="14"/>
  <c r="G2280" i="14"/>
  <c r="G2281" i="14"/>
  <c r="G2282" i="14"/>
  <c r="G2283" i="14"/>
  <c r="G2284" i="14"/>
  <c r="G2285" i="14"/>
  <c r="G2286" i="14"/>
  <c r="G2287" i="14"/>
  <c r="G2288" i="14"/>
  <c r="G2289" i="14"/>
  <c r="G2290" i="14"/>
  <c r="G2291" i="14"/>
  <c r="G2292" i="14"/>
  <c r="G2293" i="14"/>
  <c r="G2294" i="14"/>
  <c r="G2295" i="14"/>
  <c r="G2296" i="14"/>
  <c r="G2297" i="14"/>
  <c r="G2298" i="14"/>
  <c r="G2299" i="14"/>
  <c r="G2300" i="14"/>
  <c r="G2301" i="14"/>
  <c r="G2302" i="14"/>
  <c r="G2303" i="14"/>
  <c r="G2304" i="14"/>
  <c r="G2305" i="14"/>
  <c r="G2306" i="14"/>
  <c r="G2307" i="14"/>
  <c r="G2308" i="14"/>
  <c r="G2309" i="14"/>
  <c r="G2310" i="14"/>
  <c r="G2311" i="14"/>
  <c r="G2312" i="14"/>
  <c r="G2313" i="14"/>
  <c r="G2314" i="14"/>
  <c r="G2315" i="14"/>
  <c r="G2316" i="14"/>
  <c r="G2317" i="14"/>
  <c r="G2318" i="14"/>
  <c r="G2319" i="14"/>
  <c r="G2320" i="14"/>
  <c r="G2321" i="14"/>
  <c r="G2322" i="14"/>
  <c r="G2323" i="14"/>
  <c r="G2324" i="14"/>
  <c r="G2325" i="14"/>
  <c r="G2326" i="14"/>
  <c r="G2327" i="14"/>
  <c r="G2328" i="14"/>
  <c r="G2329" i="14"/>
  <c r="G2330" i="14"/>
  <c r="G2331" i="14"/>
  <c r="G2332" i="14"/>
  <c r="G2333" i="14"/>
  <c r="G2334" i="14"/>
  <c r="G2335" i="14"/>
  <c r="G2336" i="14"/>
  <c r="G2337" i="14"/>
  <c r="G2338" i="14"/>
  <c r="G2339" i="14"/>
  <c r="G2340" i="14"/>
  <c r="G6"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F654" i="14"/>
  <c r="F655" i="14"/>
  <c r="F656" i="14"/>
  <c r="F657" i="14"/>
  <c r="F658" i="14"/>
  <c r="F659" i="14"/>
  <c r="F660" i="14"/>
  <c r="F661" i="14"/>
  <c r="F662" i="14"/>
  <c r="F663" i="14"/>
  <c r="F664" i="14"/>
  <c r="F665" i="14"/>
  <c r="F666" i="14"/>
  <c r="F667" i="14"/>
  <c r="F668" i="14"/>
  <c r="F669" i="14"/>
  <c r="F670" i="14"/>
  <c r="F671" i="14"/>
  <c r="F672" i="14"/>
  <c r="F673" i="14"/>
  <c r="F674" i="14"/>
  <c r="F675" i="14"/>
  <c r="F676" i="14"/>
  <c r="F677" i="14"/>
  <c r="F678" i="14"/>
  <c r="F679" i="14"/>
  <c r="F680" i="14"/>
  <c r="F681" i="14"/>
  <c r="F682" i="14"/>
  <c r="F683" i="14"/>
  <c r="F684" i="14"/>
  <c r="F685" i="14"/>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F895" i="14"/>
  <c r="F896" i="14"/>
  <c r="F897" i="14"/>
  <c r="F898" i="14"/>
  <c r="F899" i="14"/>
  <c r="F900" i="14"/>
  <c r="F901" i="14"/>
  <c r="F902" i="14"/>
  <c r="F903" i="14"/>
  <c r="F904" i="14"/>
  <c r="F905" i="14"/>
  <c r="F906" i="14"/>
  <c r="F907" i="14"/>
  <c r="F908" i="14"/>
  <c r="F909" i="14"/>
  <c r="F910" i="14"/>
  <c r="F911" i="14"/>
  <c r="F912" i="14"/>
  <c r="F913" i="14"/>
  <c r="F914" i="14"/>
  <c r="F915" i="14"/>
  <c r="F916" i="14"/>
  <c r="F917" i="14"/>
  <c r="F918" i="14"/>
  <c r="F919" i="14"/>
  <c r="F920" i="14"/>
  <c r="F921" i="14"/>
  <c r="F922" i="14"/>
  <c r="F923" i="14"/>
  <c r="F924" i="14"/>
  <c r="F925" i="14"/>
  <c r="F926" i="14"/>
  <c r="F927" i="14"/>
  <c r="F928" i="14"/>
  <c r="F929" i="14"/>
  <c r="F930" i="14"/>
  <c r="F931" i="14"/>
  <c r="F932" i="14"/>
  <c r="F933" i="14"/>
  <c r="F934" i="14"/>
  <c r="F935" i="14"/>
  <c r="F936" i="14"/>
  <c r="F937" i="14"/>
  <c r="F938" i="14"/>
  <c r="F939" i="14"/>
  <c r="F940" i="14"/>
  <c r="F941" i="14"/>
  <c r="F942" i="14"/>
  <c r="F943" i="14"/>
  <c r="F944" i="14"/>
  <c r="F945" i="14"/>
  <c r="F946" i="14"/>
  <c r="F947" i="14"/>
  <c r="F948" i="14"/>
  <c r="F949" i="14"/>
  <c r="F950" i="14"/>
  <c r="F951" i="14"/>
  <c r="F952" i="14"/>
  <c r="F953" i="14"/>
  <c r="F954" i="14"/>
  <c r="F955" i="14"/>
  <c r="F956" i="14"/>
  <c r="F957" i="14"/>
  <c r="F958" i="14"/>
  <c r="F959" i="14"/>
  <c r="F960" i="14"/>
  <c r="F961" i="14"/>
  <c r="F962" i="14"/>
  <c r="F963" i="14"/>
  <c r="F964" i="14"/>
  <c r="F965" i="14"/>
  <c r="F966" i="14"/>
  <c r="F967" i="14"/>
  <c r="F968" i="14"/>
  <c r="F969" i="14"/>
  <c r="F970" i="14"/>
  <c r="F971" i="14"/>
  <c r="F972" i="14"/>
  <c r="F973" i="14"/>
  <c r="F974" i="14"/>
  <c r="F975" i="14"/>
  <c r="F976" i="14"/>
  <c r="F977" i="14"/>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F1008" i="14"/>
  <c r="F1009" i="14"/>
  <c r="F1010" i="14"/>
  <c r="F1011" i="14"/>
  <c r="F1012" i="14"/>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F1035" i="14"/>
  <c r="F1036" i="14"/>
  <c r="F1037" i="14"/>
  <c r="F1038" i="14"/>
  <c r="F1039" i="14"/>
  <c r="F1040" i="14"/>
  <c r="F1041" i="14"/>
  <c r="F1042" i="14"/>
  <c r="F1043" i="14"/>
  <c r="F1044" i="14"/>
  <c r="F1045" i="14"/>
  <c r="F1046" i="14"/>
  <c r="F1047" i="14"/>
  <c r="F1048" i="14"/>
  <c r="F1049" i="14"/>
  <c r="F1050" i="14"/>
  <c r="F1051" i="14"/>
  <c r="F1052" i="14"/>
  <c r="F1053" i="14"/>
  <c r="F1054" i="14"/>
  <c r="F1055" i="14"/>
  <c r="F1056" i="14"/>
  <c r="F1057" i="14"/>
  <c r="F1058" i="14"/>
  <c r="F1059" i="14"/>
  <c r="F1060" i="14"/>
  <c r="F1061" i="14"/>
  <c r="F1062" i="14"/>
  <c r="F1063" i="14"/>
  <c r="F1064" i="14"/>
  <c r="F1065" i="14"/>
  <c r="F1066" i="14"/>
  <c r="F1067" i="14"/>
  <c r="F1068" i="14"/>
  <c r="F1069" i="14"/>
  <c r="F1070" i="14"/>
  <c r="F1071" i="14"/>
  <c r="F1072" i="14"/>
  <c r="F1073" i="14"/>
  <c r="F1074" i="14"/>
  <c r="F1075" i="14"/>
  <c r="F1076" i="14"/>
  <c r="F1077" i="14"/>
  <c r="F1078" i="14"/>
  <c r="F1079" i="14"/>
  <c r="F1080" i="14"/>
  <c r="F1081" i="14"/>
  <c r="F1082" i="14"/>
  <c r="F1083" i="14"/>
  <c r="F1084" i="14"/>
  <c r="F1085" i="14"/>
  <c r="F1086" i="14"/>
  <c r="F1087" i="14"/>
  <c r="F1088" i="14"/>
  <c r="F1089" i="14"/>
  <c r="F1090" i="14"/>
  <c r="F1091" i="14"/>
  <c r="F1092" i="14"/>
  <c r="F1093" i="14"/>
  <c r="F1094" i="14"/>
  <c r="F1095" i="14"/>
  <c r="F1096" i="14"/>
  <c r="F1097" i="14"/>
  <c r="F1098" i="14"/>
  <c r="F1099" i="14"/>
  <c r="F1100" i="14"/>
  <c r="F1101" i="14"/>
  <c r="F1102" i="14"/>
  <c r="F1103" i="14"/>
  <c r="F1104" i="14"/>
  <c r="F1105" i="14"/>
  <c r="F1106" i="14"/>
  <c r="F1107" i="14"/>
  <c r="F1108" i="14"/>
  <c r="F1109" i="14"/>
  <c r="F1110" i="14"/>
  <c r="F1111" i="14"/>
  <c r="F1112" i="14"/>
  <c r="F1113" i="14"/>
  <c r="F1114" i="14"/>
  <c r="F1115" i="14"/>
  <c r="F1116" i="14"/>
  <c r="F1117" i="14"/>
  <c r="F1118" i="14"/>
  <c r="F1119" i="14"/>
  <c r="F1120" i="14"/>
  <c r="F1121" i="14"/>
  <c r="F1122" i="14"/>
  <c r="F1123" i="14"/>
  <c r="F1124" i="14"/>
  <c r="F1125" i="14"/>
  <c r="F1126" i="14"/>
  <c r="F1127" i="14"/>
  <c r="F1128" i="14"/>
  <c r="F1129" i="14"/>
  <c r="F1130" i="14"/>
  <c r="F1131" i="14"/>
  <c r="F1132" i="14"/>
  <c r="F1133" i="14"/>
  <c r="F1134" i="14"/>
  <c r="F1135" i="14"/>
  <c r="F1136" i="14"/>
  <c r="F1137" i="14"/>
  <c r="F1138" i="14"/>
  <c r="F1139" i="14"/>
  <c r="F1140" i="14"/>
  <c r="F1141" i="14"/>
  <c r="F1142" i="14"/>
  <c r="F1143" i="14"/>
  <c r="F1144" i="14"/>
  <c r="F1145" i="14"/>
  <c r="F1146" i="14"/>
  <c r="F1147" i="14"/>
  <c r="F1148" i="14"/>
  <c r="F1149" i="14"/>
  <c r="F1150" i="14"/>
  <c r="F1151" i="14"/>
  <c r="F1152" i="14"/>
  <c r="F1153" i="14"/>
  <c r="F1154" i="14"/>
  <c r="F1155" i="14"/>
  <c r="F1156" i="14"/>
  <c r="F1157" i="14"/>
  <c r="F1158" i="14"/>
  <c r="F1159" i="14"/>
  <c r="F1160" i="14"/>
  <c r="F1161" i="14"/>
  <c r="F1162" i="14"/>
  <c r="F1163" i="14"/>
  <c r="F1164" i="14"/>
  <c r="F1165" i="14"/>
  <c r="F1166" i="14"/>
  <c r="F1167" i="14"/>
  <c r="F1168" i="14"/>
  <c r="F1169" i="14"/>
  <c r="F1170" i="14"/>
  <c r="F1171" i="14"/>
  <c r="F1172" i="14"/>
  <c r="F1173" i="14"/>
  <c r="F1174" i="14"/>
  <c r="F1175" i="14"/>
  <c r="F1176" i="14"/>
  <c r="F1177" i="14"/>
  <c r="F1178" i="14"/>
  <c r="F1179" i="14"/>
  <c r="F1180" i="14"/>
  <c r="F1181" i="14"/>
  <c r="F1182" i="14"/>
  <c r="F1183" i="14"/>
  <c r="F1184" i="14"/>
  <c r="F1185" i="14"/>
  <c r="F1186" i="14"/>
  <c r="F1187" i="14"/>
  <c r="F1188" i="14"/>
  <c r="F1189" i="14"/>
  <c r="F1190" i="14"/>
  <c r="F1191" i="14"/>
  <c r="F1192" i="14"/>
  <c r="F1193" i="14"/>
  <c r="F1194" i="14"/>
  <c r="F1195" i="14"/>
  <c r="F1196" i="14"/>
  <c r="F1197" i="14"/>
  <c r="F1198" i="14"/>
  <c r="F1199" i="14"/>
  <c r="F1200" i="14"/>
  <c r="F1201" i="14"/>
  <c r="F1202" i="14"/>
  <c r="F1203" i="14"/>
  <c r="F1204" i="14"/>
  <c r="F1205" i="14"/>
  <c r="F1206" i="14"/>
  <c r="F1207" i="14"/>
  <c r="F1208" i="14"/>
  <c r="F1209" i="14"/>
  <c r="F1210" i="14"/>
  <c r="F1211" i="14"/>
  <c r="F1212" i="14"/>
  <c r="F1213" i="14"/>
  <c r="F1214" i="14"/>
  <c r="F1215" i="14"/>
  <c r="F1216" i="14"/>
  <c r="F1217" i="14"/>
  <c r="F1218" i="14"/>
  <c r="F1219" i="14"/>
  <c r="F1220" i="14"/>
  <c r="F1221" i="14"/>
  <c r="F1222" i="14"/>
  <c r="F1223" i="14"/>
  <c r="F1224" i="14"/>
  <c r="F1225" i="14"/>
  <c r="F1226" i="14"/>
  <c r="F1227" i="14"/>
  <c r="F1228" i="14"/>
  <c r="F1229" i="14"/>
  <c r="F1230" i="14"/>
  <c r="F1231" i="14"/>
  <c r="F1232" i="14"/>
  <c r="F1233" i="14"/>
  <c r="F1234" i="14"/>
  <c r="F1235" i="14"/>
  <c r="F1236" i="14"/>
  <c r="F1237" i="14"/>
  <c r="F1238" i="14"/>
  <c r="F1239" i="14"/>
  <c r="F1240" i="14"/>
  <c r="F1241" i="14"/>
  <c r="F1242" i="14"/>
  <c r="F1243" i="14"/>
  <c r="F1244" i="14"/>
  <c r="F1245" i="14"/>
  <c r="F1246" i="14"/>
  <c r="F1247" i="14"/>
  <c r="F1248" i="14"/>
  <c r="F1249" i="14"/>
  <c r="F1250" i="14"/>
  <c r="F1251" i="14"/>
  <c r="F1252" i="14"/>
  <c r="F1253" i="14"/>
  <c r="F1254" i="14"/>
  <c r="F1255" i="14"/>
  <c r="F1256" i="14"/>
  <c r="F1257" i="14"/>
  <c r="F1258" i="14"/>
  <c r="F1259" i="14"/>
  <c r="F1260" i="14"/>
  <c r="F1261" i="14"/>
  <c r="F1262" i="14"/>
  <c r="F1263" i="14"/>
  <c r="F1264" i="14"/>
  <c r="F1265" i="14"/>
  <c r="F1266" i="14"/>
  <c r="F1267" i="14"/>
  <c r="F1268" i="14"/>
  <c r="F1269" i="14"/>
  <c r="F1270" i="14"/>
  <c r="F1271" i="14"/>
  <c r="F1272" i="14"/>
  <c r="F1273" i="14"/>
  <c r="F1274" i="14"/>
  <c r="F1275" i="14"/>
  <c r="F1276" i="14"/>
  <c r="F1277" i="14"/>
  <c r="F1278" i="14"/>
  <c r="F1279" i="14"/>
  <c r="F1280" i="14"/>
  <c r="F1281" i="14"/>
  <c r="F1282" i="14"/>
  <c r="F1283" i="14"/>
  <c r="F1284" i="14"/>
  <c r="F1285" i="14"/>
  <c r="F1286" i="14"/>
  <c r="F1287" i="14"/>
  <c r="F1288" i="14"/>
  <c r="F1289" i="14"/>
  <c r="F1290" i="14"/>
  <c r="F1291" i="14"/>
  <c r="F1292" i="14"/>
  <c r="F1293" i="14"/>
  <c r="F1294" i="14"/>
  <c r="F1295" i="14"/>
  <c r="F1296" i="14"/>
  <c r="F1297" i="14"/>
  <c r="F1298" i="14"/>
  <c r="F1299" i="14"/>
  <c r="F1300" i="14"/>
  <c r="F1301" i="14"/>
  <c r="F1302" i="14"/>
  <c r="F1303" i="14"/>
  <c r="F1304" i="14"/>
  <c r="F1305" i="14"/>
  <c r="F1306" i="14"/>
  <c r="F1307" i="14"/>
  <c r="F1308" i="14"/>
  <c r="F1309" i="14"/>
  <c r="F1310" i="14"/>
  <c r="F1311" i="14"/>
  <c r="F1312" i="14"/>
  <c r="F1313" i="14"/>
  <c r="F1314" i="14"/>
  <c r="F1315" i="14"/>
  <c r="F1316" i="14"/>
  <c r="F1317" i="14"/>
  <c r="F1318" i="14"/>
  <c r="F1319" i="14"/>
  <c r="F1320" i="14"/>
  <c r="F1321" i="14"/>
  <c r="F1322" i="14"/>
  <c r="F1323" i="14"/>
  <c r="F1324" i="14"/>
  <c r="F1325" i="14"/>
  <c r="F1326" i="14"/>
  <c r="F1327" i="14"/>
  <c r="F1328" i="14"/>
  <c r="F1329" i="14"/>
  <c r="F1330" i="14"/>
  <c r="F1331" i="14"/>
  <c r="F1332" i="14"/>
  <c r="F1333" i="14"/>
  <c r="F1334" i="14"/>
  <c r="F1335" i="14"/>
  <c r="F1336" i="14"/>
  <c r="F1337" i="14"/>
  <c r="F1338" i="14"/>
  <c r="F1339" i="14"/>
  <c r="F1340" i="14"/>
  <c r="F1341" i="14"/>
  <c r="F1342" i="14"/>
  <c r="F1343" i="14"/>
  <c r="F1344" i="14"/>
  <c r="F1345" i="14"/>
  <c r="F1346" i="14"/>
  <c r="F1347" i="14"/>
  <c r="F1348" i="14"/>
  <c r="F1349" i="14"/>
  <c r="F1350" i="14"/>
  <c r="F1351" i="14"/>
  <c r="F1352" i="14"/>
  <c r="F1353" i="14"/>
  <c r="F1354" i="14"/>
  <c r="F1355" i="14"/>
  <c r="F1356" i="14"/>
  <c r="F1357" i="14"/>
  <c r="F1358" i="14"/>
  <c r="F1359" i="14"/>
  <c r="F1360" i="14"/>
  <c r="F1361" i="14"/>
  <c r="F1362" i="14"/>
  <c r="F1363" i="14"/>
  <c r="F1364" i="14"/>
  <c r="F1365" i="14"/>
  <c r="F1366" i="14"/>
  <c r="F1367" i="14"/>
  <c r="F1368" i="14"/>
  <c r="F1369" i="14"/>
  <c r="F1370" i="14"/>
  <c r="F1371" i="14"/>
  <c r="F1372" i="14"/>
  <c r="F1373" i="14"/>
  <c r="F1374" i="14"/>
  <c r="F1375" i="14"/>
  <c r="F1376" i="14"/>
  <c r="F1377" i="14"/>
  <c r="F1378" i="14"/>
  <c r="F1379" i="14"/>
  <c r="F1380" i="14"/>
  <c r="F1381" i="14"/>
  <c r="F1382" i="14"/>
  <c r="F1383" i="14"/>
  <c r="F1384" i="14"/>
  <c r="F1385" i="14"/>
  <c r="F1386" i="14"/>
  <c r="F1387" i="14"/>
  <c r="F1388" i="14"/>
  <c r="F1389" i="14"/>
  <c r="F1390" i="14"/>
  <c r="F1391" i="14"/>
  <c r="F1392" i="14"/>
  <c r="F1393" i="14"/>
  <c r="F1394" i="14"/>
  <c r="F1395" i="14"/>
  <c r="F1396" i="14"/>
  <c r="F1397" i="14"/>
  <c r="F1398" i="14"/>
  <c r="F1399" i="14"/>
  <c r="F1400" i="14"/>
  <c r="F1401" i="14"/>
  <c r="F1402" i="14"/>
  <c r="F1403" i="14"/>
  <c r="F1404" i="14"/>
  <c r="F1405" i="14"/>
  <c r="F1406" i="14"/>
  <c r="F1407" i="14"/>
  <c r="F1408" i="14"/>
  <c r="F1409" i="14"/>
  <c r="F1410" i="14"/>
  <c r="F1411" i="14"/>
  <c r="F1412" i="14"/>
  <c r="F1413" i="14"/>
  <c r="F1414" i="14"/>
  <c r="F1415" i="14"/>
  <c r="F1416" i="14"/>
  <c r="F1417" i="14"/>
  <c r="F1418" i="14"/>
  <c r="F1419" i="14"/>
  <c r="F1420" i="14"/>
  <c r="F1421" i="14"/>
  <c r="F1422" i="14"/>
  <c r="F1423" i="14"/>
  <c r="F1424" i="14"/>
  <c r="F1425" i="14"/>
  <c r="F1426" i="14"/>
  <c r="F1427" i="14"/>
  <c r="F1428" i="14"/>
  <c r="F1429" i="14"/>
  <c r="F1430" i="14"/>
  <c r="F1431" i="14"/>
  <c r="F1432" i="14"/>
  <c r="F1433" i="14"/>
  <c r="F1434" i="14"/>
  <c r="F1435" i="14"/>
  <c r="F1436" i="14"/>
  <c r="F1437" i="14"/>
  <c r="F1438" i="14"/>
  <c r="F1439" i="14"/>
  <c r="F1440" i="14"/>
  <c r="F1441" i="14"/>
  <c r="F1442" i="14"/>
  <c r="F1443" i="14"/>
  <c r="F1444" i="14"/>
  <c r="F1445" i="14"/>
  <c r="F1446" i="14"/>
  <c r="F1447" i="14"/>
  <c r="F1448" i="14"/>
  <c r="F1449" i="14"/>
  <c r="F1450" i="14"/>
  <c r="F1451" i="14"/>
  <c r="F1452" i="14"/>
  <c r="F1453" i="14"/>
  <c r="F1454" i="14"/>
  <c r="F1455" i="14"/>
  <c r="F1456" i="14"/>
  <c r="F1457" i="14"/>
  <c r="F1458" i="14"/>
  <c r="F1459" i="14"/>
  <c r="F1460" i="14"/>
  <c r="F1461" i="14"/>
  <c r="F1462" i="14"/>
  <c r="F1463" i="14"/>
  <c r="F1464" i="14"/>
  <c r="F1465" i="14"/>
  <c r="F1466" i="14"/>
  <c r="F1467" i="14"/>
  <c r="F1468" i="14"/>
  <c r="F1469" i="14"/>
  <c r="F1470" i="14"/>
  <c r="F1471" i="14"/>
  <c r="F1472" i="14"/>
  <c r="F1473" i="14"/>
  <c r="F1474" i="14"/>
  <c r="F1475" i="14"/>
  <c r="F1476" i="14"/>
  <c r="F1477" i="14"/>
  <c r="F1478" i="14"/>
  <c r="F1479" i="14"/>
  <c r="F1480" i="14"/>
  <c r="F1481" i="14"/>
  <c r="F1482" i="14"/>
  <c r="F1483" i="14"/>
  <c r="F1484" i="14"/>
  <c r="F1485" i="14"/>
  <c r="F1486" i="14"/>
  <c r="F1487" i="14"/>
  <c r="F1488" i="14"/>
  <c r="F1489" i="14"/>
  <c r="F1490" i="14"/>
  <c r="F1491" i="14"/>
  <c r="F1492" i="14"/>
  <c r="F1493" i="14"/>
  <c r="F1494" i="14"/>
  <c r="F1495" i="14"/>
  <c r="F1496" i="14"/>
  <c r="F1497" i="14"/>
  <c r="F1498" i="14"/>
  <c r="F1499" i="14"/>
  <c r="F1500" i="14"/>
  <c r="F1501" i="14"/>
  <c r="F1502" i="14"/>
  <c r="F1503" i="14"/>
  <c r="F1504" i="14"/>
  <c r="F1505" i="14"/>
  <c r="F1506" i="14"/>
  <c r="F1507" i="14"/>
  <c r="F1508" i="14"/>
  <c r="F1509" i="14"/>
  <c r="F1510" i="14"/>
  <c r="F1511" i="14"/>
  <c r="F1512" i="14"/>
  <c r="F1513" i="14"/>
  <c r="F1514" i="14"/>
  <c r="F1515" i="14"/>
  <c r="F1516" i="14"/>
  <c r="F1517" i="14"/>
  <c r="F1518" i="14"/>
  <c r="F1519" i="14"/>
  <c r="F1520" i="14"/>
  <c r="F1521" i="14"/>
  <c r="F1522" i="14"/>
  <c r="F1523" i="14"/>
  <c r="F1524" i="14"/>
  <c r="F1525" i="14"/>
  <c r="F1526" i="14"/>
  <c r="F1527" i="14"/>
  <c r="F1528" i="14"/>
  <c r="F1529" i="14"/>
  <c r="F1530" i="14"/>
  <c r="F1531" i="14"/>
  <c r="F1532" i="14"/>
  <c r="F1533" i="14"/>
  <c r="F1534" i="14"/>
  <c r="F1535" i="14"/>
  <c r="F1536" i="14"/>
  <c r="F1537" i="14"/>
  <c r="F1538" i="14"/>
  <c r="F1539" i="14"/>
  <c r="F1540" i="14"/>
  <c r="F1541" i="14"/>
  <c r="F1542" i="14"/>
  <c r="F1543" i="14"/>
  <c r="F1544" i="14"/>
  <c r="F1545" i="14"/>
  <c r="F1546" i="14"/>
  <c r="F1547" i="14"/>
  <c r="F1548" i="14"/>
  <c r="F1549" i="14"/>
  <c r="F1550" i="14"/>
  <c r="F1551" i="14"/>
  <c r="F1552" i="14"/>
  <c r="F1553" i="14"/>
  <c r="F1554" i="14"/>
  <c r="F1555" i="14"/>
  <c r="F1556" i="14"/>
  <c r="F1557" i="14"/>
  <c r="F1558" i="14"/>
  <c r="F1559" i="14"/>
  <c r="F1560" i="14"/>
  <c r="F1561" i="14"/>
  <c r="F1562" i="14"/>
  <c r="F1563" i="14"/>
  <c r="F1564" i="14"/>
  <c r="F1565" i="14"/>
  <c r="F1566" i="14"/>
  <c r="F1567" i="14"/>
  <c r="F1568" i="14"/>
  <c r="F1569" i="14"/>
  <c r="F1570" i="14"/>
  <c r="F1571" i="14"/>
  <c r="F1572" i="14"/>
  <c r="F1573" i="14"/>
  <c r="F1574" i="14"/>
  <c r="F1575" i="14"/>
  <c r="F1576" i="14"/>
  <c r="F1577" i="14"/>
  <c r="F1578" i="14"/>
  <c r="F1579" i="14"/>
  <c r="F1580" i="14"/>
  <c r="F1581" i="14"/>
  <c r="F1582" i="14"/>
  <c r="F1583" i="14"/>
  <c r="F1584" i="14"/>
  <c r="F1585" i="14"/>
  <c r="F1586" i="14"/>
  <c r="F1587" i="14"/>
  <c r="F1588" i="14"/>
  <c r="F1589" i="14"/>
  <c r="F1590" i="14"/>
  <c r="F1591" i="14"/>
  <c r="F1592" i="14"/>
  <c r="F1593" i="14"/>
  <c r="F1594" i="14"/>
  <c r="F1595" i="14"/>
  <c r="F1596" i="14"/>
  <c r="F1597" i="14"/>
  <c r="F1598" i="14"/>
  <c r="F1599" i="14"/>
  <c r="F1600" i="14"/>
  <c r="F1601" i="14"/>
  <c r="F1602" i="14"/>
  <c r="F1603" i="14"/>
  <c r="F1604" i="14"/>
  <c r="F1605" i="14"/>
  <c r="F1606" i="14"/>
  <c r="F1607" i="14"/>
  <c r="F1608" i="14"/>
  <c r="F1609" i="14"/>
  <c r="F1610" i="14"/>
  <c r="F1611" i="14"/>
  <c r="F1612" i="14"/>
  <c r="F1613" i="14"/>
  <c r="F1614" i="14"/>
  <c r="F1615" i="14"/>
  <c r="F1616" i="14"/>
  <c r="F1617" i="14"/>
  <c r="F1618" i="14"/>
  <c r="F1619" i="14"/>
  <c r="F1620" i="14"/>
  <c r="F1621" i="14"/>
  <c r="F1622" i="14"/>
  <c r="F1623" i="14"/>
  <c r="F1624" i="14"/>
  <c r="F1625" i="14"/>
  <c r="F1626" i="14"/>
  <c r="F1627" i="14"/>
  <c r="F1628" i="14"/>
  <c r="F1629" i="14"/>
  <c r="F1630" i="14"/>
  <c r="F1631" i="14"/>
  <c r="F1632" i="14"/>
  <c r="F1633" i="14"/>
  <c r="F1634" i="14"/>
  <c r="F1635" i="14"/>
  <c r="F1636" i="14"/>
  <c r="F1637" i="14"/>
  <c r="F1638" i="14"/>
  <c r="F1639" i="14"/>
  <c r="F1640" i="14"/>
  <c r="F1641" i="14"/>
  <c r="F1642" i="14"/>
  <c r="F1643" i="14"/>
  <c r="F1644" i="14"/>
  <c r="F1645" i="14"/>
  <c r="F1646" i="14"/>
  <c r="F1647" i="14"/>
  <c r="F1648" i="14"/>
  <c r="F1649" i="14"/>
  <c r="F1650" i="14"/>
  <c r="F1651" i="14"/>
  <c r="F1652" i="14"/>
  <c r="F1653" i="14"/>
  <c r="F1654" i="14"/>
  <c r="F1655" i="14"/>
  <c r="F1656" i="14"/>
  <c r="F1657" i="14"/>
  <c r="F1658" i="14"/>
  <c r="F1659" i="14"/>
  <c r="F1660" i="14"/>
  <c r="F1661" i="14"/>
  <c r="F1662" i="14"/>
  <c r="F1663" i="14"/>
  <c r="F1664" i="14"/>
  <c r="F1665" i="14"/>
  <c r="F1666" i="14"/>
  <c r="F1667" i="14"/>
  <c r="F1668" i="14"/>
  <c r="F1669" i="14"/>
  <c r="F1670" i="14"/>
  <c r="F1671" i="14"/>
  <c r="F1672" i="14"/>
  <c r="F1673" i="14"/>
  <c r="F1674" i="14"/>
  <c r="F1675" i="14"/>
  <c r="F1676" i="14"/>
  <c r="F1677" i="14"/>
  <c r="F1678" i="14"/>
  <c r="F1679" i="14"/>
  <c r="F1680" i="14"/>
  <c r="F1681" i="14"/>
  <c r="F1682" i="14"/>
  <c r="F1683" i="14"/>
  <c r="F1684" i="14"/>
  <c r="F1685" i="14"/>
  <c r="F1686" i="14"/>
  <c r="F1687" i="14"/>
  <c r="F1688" i="14"/>
  <c r="F1689" i="14"/>
  <c r="F1690" i="14"/>
  <c r="F1691" i="14"/>
  <c r="F1692" i="14"/>
  <c r="F1693" i="14"/>
  <c r="F1694" i="14"/>
  <c r="F1695" i="14"/>
  <c r="F1696" i="14"/>
  <c r="F1697" i="14"/>
  <c r="F1698" i="14"/>
  <c r="F1699" i="14"/>
  <c r="F1700" i="14"/>
  <c r="F1701" i="14"/>
  <c r="F1702" i="14"/>
  <c r="F1703" i="14"/>
  <c r="F1704" i="14"/>
  <c r="F1705" i="14"/>
  <c r="F1706" i="14"/>
  <c r="F1707" i="14"/>
  <c r="F1708" i="14"/>
  <c r="F1709" i="14"/>
  <c r="F1710" i="14"/>
  <c r="F1711" i="14"/>
  <c r="F1712" i="14"/>
  <c r="F1713" i="14"/>
  <c r="F1714" i="14"/>
  <c r="F1715" i="14"/>
  <c r="F1716" i="14"/>
  <c r="F1717" i="14"/>
  <c r="F1718" i="14"/>
  <c r="F1719" i="14"/>
  <c r="F1720" i="14"/>
  <c r="F1721" i="14"/>
  <c r="F1722" i="14"/>
  <c r="F1723" i="14"/>
  <c r="F1724" i="14"/>
  <c r="F1725" i="14"/>
  <c r="F1726" i="14"/>
  <c r="F1727" i="14"/>
  <c r="F1728" i="14"/>
  <c r="F1729" i="14"/>
  <c r="F1730" i="14"/>
  <c r="F1731" i="14"/>
  <c r="F1732" i="14"/>
  <c r="F1733" i="14"/>
  <c r="F1734" i="14"/>
  <c r="F1735" i="14"/>
  <c r="F1736" i="14"/>
  <c r="F1737" i="14"/>
  <c r="F1738" i="14"/>
  <c r="F1739" i="14"/>
  <c r="F1740" i="14"/>
  <c r="F1741" i="14"/>
  <c r="F1742" i="14"/>
  <c r="F1743" i="14"/>
  <c r="F1744" i="14"/>
  <c r="F1745" i="14"/>
  <c r="F1746" i="14"/>
  <c r="F1747" i="14"/>
  <c r="F1748" i="14"/>
  <c r="F1749" i="14"/>
  <c r="F1750" i="14"/>
  <c r="F1751" i="14"/>
  <c r="F1752" i="14"/>
  <c r="F1753" i="14"/>
  <c r="F1754" i="14"/>
  <c r="F1755" i="14"/>
  <c r="F1756" i="14"/>
  <c r="F1757" i="14"/>
  <c r="F1758" i="14"/>
  <c r="F1759" i="14"/>
  <c r="F1760" i="14"/>
  <c r="F1761" i="14"/>
  <c r="F1762" i="14"/>
  <c r="F1763" i="14"/>
  <c r="F1764" i="14"/>
  <c r="F1765" i="14"/>
  <c r="F1766" i="14"/>
  <c r="F1767" i="14"/>
  <c r="F1768" i="14"/>
  <c r="F1769" i="14"/>
  <c r="F1770" i="14"/>
  <c r="F1771" i="14"/>
  <c r="F1772" i="14"/>
  <c r="F1773" i="14"/>
  <c r="F1774" i="14"/>
  <c r="F1775" i="14"/>
  <c r="F1776" i="14"/>
  <c r="F1777" i="14"/>
  <c r="F1778" i="14"/>
  <c r="F1779" i="14"/>
  <c r="F1780" i="14"/>
  <c r="F1781" i="14"/>
  <c r="F1782" i="14"/>
  <c r="F1783" i="14"/>
  <c r="F1784" i="14"/>
  <c r="F1785" i="14"/>
  <c r="F1786" i="14"/>
  <c r="F1787" i="14"/>
  <c r="F1788" i="14"/>
  <c r="F1789" i="14"/>
  <c r="F1790" i="14"/>
  <c r="F1791" i="14"/>
  <c r="F1792" i="14"/>
  <c r="F1793" i="14"/>
  <c r="F1794" i="14"/>
  <c r="F1795" i="14"/>
  <c r="F1796" i="14"/>
  <c r="F1797" i="14"/>
  <c r="F1798" i="14"/>
  <c r="F1799" i="14"/>
  <c r="F1800" i="14"/>
  <c r="F1801" i="14"/>
  <c r="F1802" i="14"/>
  <c r="F1803" i="14"/>
  <c r="F1804" i="14"/>
  <c r="F1805" i="14"/>
  <c r="F1806" i="14"/>
  <c r="F1807" i="14"/>
  <c r="F1808" i="14"/>
  <c r="F1809" i="14"/>
  <c r="F1810" i="14"/>
  <c r="F1811" i="14"/>
  <c r="F1812" i="14"/>
  <c r="F1813" i="14"/>
  <c r="F1814" i="14"/>
  <c r="F1815" i="14"/>
  <c r="F1816" i="14"/>
  <c r="F1817" i="14"/>
  <c r="F1818" i="14"/>
  <c r="F1819" i="14"/>
  <c r="F1820" i="14"/>
  <c r="F1821" i="14"/>
  <c r="F1822" i="14"/>
  <c r="F1823" i="14"/>
  <c r="F1824" i="14"/>
  <c r="F1825" i="14"/>
  <c r="F1826" i="14"/>
  <c r="F1827" i="14"/>
  <c r="F1828" i="14"/>
  <c r="F1829" i="14"/>
  <c r="F1830" i="14"/>
  <c r="F1831" i="14"/>
  <c r="F1832" i="14"/>
  <c r="F1833" i="14"/>
  <c r="F1834" i="14"/>
  <c r="F1835" i="14"/>
  <c r="F1836" i="14"/>
  <c r="F1837" i="14"/>
  <c r="F1838" i="14"/>
  <c r="F1839" i="14"/>
  <c r="F1840" i="14"/>
  <c r="F1841" i="14"/>
  <c r="F1842" i="14"/>
  <c r="F1843" i="14"/>
  <c r="F1844" i="14"/>
  <c r="F1845" i="14"/>
  <c r="F1846" i="14"/>
  <c r="F1847" i="14"/>
  <c r="F1848" i="14"/>
  <c r="F1849" i="14"/>
  <c r="F1850" i="14"/>
  <c r="F1851" i="14"/>
  <c r="F1852" i="14"/>
  <c r="F1853" i="14"/>
  <c r="F1854" i="14"/>
  <c r="F1855" i="14"/>
  <c r="F1856" i="14"/>
  <c r="F1857" i="14"/>
  <c r="F1858" i="14"/>
  <c r="F1859" i="14"/>
  <c r="F1860" i="14"/>
  <c r="F1861" i="14"/>
  <c r="F1862" i="14"/>
  <c r="F1863" i="14"/>
  <c r="F1864" i="14"/>
  <c r="F1865" i="14"/>
  <c r="F1866" i="14"/>
  <c r="F1867" i="14"/>
  <c r="F1868" i="14"/>
  <c r="F1869" i="14"/>
  <c r="F1870" i="14"/>
  <c r="F1871" i="14"/>
  <c r="F1872" i="14"/>
  <c r="F1873" i="14"/>
  <c r="F1874" i="14"/>
  <c r="F1875" i="14"/>
  <c r="F1876" i="14"/>
  <c r="F1877" i="14"/>
  <c r="F1878" i="14"/>
  <c r="F1879" i="14"/>
  <c r="F1880" i="14"/>
  <c r="F1881" i="14"/>
  <c r="F1882" i="14"/>
  <c r="F1883" i="14"/>
  <c r="F1884" i="14"/>
  <c r="F1885" i="14"/>
  <c r="F1886" i="14"/>
  <c r="F1887" i="14"/>
  <c r="F1888" i="14"/>
  <c r="F1889" i="14"/>
  <c r="F1890" i="14"/>
  <c r="F1891" i="14"/>
  <c r="F1892" i="14"/>
  <c r="F1893" i="14"/>
  <c r="F1894" i="14"/>
  <c r="F1895" i="14"/>
  <c r="F1896" i="14"/>
  <c r="F1897" i="14"/>
  <c r="F1898" i="14"/>
  <c r="F1899" i="14"/>
  <c r="F1900" i="14"/>
  <c r="F1901" i="14"/>
  <c r="F1902" i="14"/>
  <c r="F1903" i="14"/>
  <c r="F1904" i="14"/>
  <c r="F1905" i="14"/>
  <c r="F1906" i="14"/>
  <c r="F1907" i="14"/>
  <c r="F1908" i="14"/>
  <c r="F1909" i="14"/>
  <c r="F1910" i="14"/>
  <c r="F1911" i="14"/>
  <c r="F1912" i="14"/>
  <c r="F1913" i="14"/>
  <c r="F1914" i="14"/>
  <c r="F1915" i="14"/>
  <c r="F1916" i="14"/>
  <c r="F1917" i="14"/>
  <c r="F1918" i="14"/>
  <c r="F1919" i="14"/>
  <c r="F1920" i="14"/>
  <c r="F1921" i="14"/>
  <c r="F1922" i="14"/>
  <c r="F1923" i="14"/>
  <c r="F1924" i="14"/>
  <c r="F1925" i="14"/>
  <c r="F1926" i="14"/>
  <c r="F1927" i="14"/>
  <c r="F1928" i="14"/>
  <c r="F1929" i="14"/>
  <c r="F1930" i="14"/>
  <c r="F1931" i="14"/>
  <c r="F1932" i="14"/>
  <c r="F1933" i="14"/>
  <c r="F1934" i="14"/>
  <c r="F1935" i="14"/>
  <c r="F1936" i="14"/>
  <c r="F1937" i="14"/>
  <c r="F1938" i="14"/>
  <c r="F1939" i="14"/>
  <c r="F1940" i="14"/>
  <c r="F1941" i="14"/>
  <c r="F1942" i="14"/>
  <c r="F1943" i="14"/>
  <c r="F1944" i="14"/>
  <c r="F1945" i="14"/>
  <c r="F1946" i="14"/>
  <c r="F1947" i="14"/>
  <c r="F1948" i="14"/>
  <c r="F1949" i="14"/>
  <c r="F1950" i="14"/>
  <c r="F1951" i="14"/>
  <c r="F1952" i="14"/>
  <c r="F1953" i="14"/>
  <c r="F1954" i="14"/>
  <c r="F1955" i="14"/>
  <c r="F1956" i="14"/>
  <c r="F1957" i="14"/>
  <c r="F1958" i="14"/>
  <c r="F1959" i="14"/>
  <c r="F1960" i="14"/>
  <c r="F1961" i="14"/>
  <c r="F1962" i="14"/>
  <c r="F1963" i="14"/>
  <c r="F1964" i="14"/>
  <c r="F1965" i="14"/>
  <c r="F1966" i="14"/>
  <c r="F1967" i="14"/>
  <c r="F1968" i="14"/>
  <c r="F1969" i="14"/>
  <c r="F1970" i="14"/>
  <c r="F1971" i="14"/>
  <c r="F1972" i="14"/>
  <c r="F1973" i="14"/>
  <c r="F1974" i="14"/>
  <c r="F1975" i="14"/>
  <c r="F1976" i="14"/>
  <c r="F1977" i="14"/>
  <c r="F1978" i="14"/>
  <c r="F1979" i="14"/>
  <c r="F1980" i="14"/>
  <c r="F1981" i="14"/>
  <c r="F1982" i="14"/>
  <c r="F1983" i="14"/>
  <c r="F1984" i="14"/>
  <c r="F1985" i="14"/>
  <c r="F1986" i="14"/>
  <c r="F1987" i="14"/>
  <c r="F1988" i="14"/>
  <c r="F1989" i="14"/>
  <c r="F1990" i="14"/>
  <c r="F1991" i="14"/>
  <c r="F1992" i="14"/>
  <c r="F1993" i="14"/>
  <c r="F1994" i="14"/>
  <c r="F1995" i="14"/>
  <c r="F1996" i="14"/>
  <c r="F1997" i="14"/>
  <c r="F1998" i="14"/>
  <c r="F1999" i="14"/>
  <c r="F2000" i="14"/>
  <c r="F2001" i="14"/>
  <c r="F2002" i="14"/>
  <c r="F2003" i="14"/>
  <c r="F2004" i="14"/>
  <c r="F2005" i="14"/>
  <c r="F2006" i="14"/>
  <c r="F2007" i="14"/>
  <c r="F2008" i="14"/>
  <c r="F2009" i="14"/>
  <c r="F2010" i="14"/>
  <c r="F2011" i="14"/>
  <c r="F2012" i="14"/>
  <c r="F2013" i="14"/>
  <c r="F2014" i="14"/>
  <c r="F2015" i="14"/>
  <c r="F2016" i="14"/>
  <c r="F2017" i="14"/>
  <c r="F2018" i="14"/>
  <c r="F2019" i="14"/>
  <c r="F2020" i="14"/>
  <c r="F2021" i="14"/>
  <c r="F2022" i="14"/>
  <c r="F2023" i="14"/>
  <c r="F2024" i="14"/>
  <c r="F2025" i="14"/>
  <c r="F2026" i="14"/>
  <c r="F2027" i="14"/>
  <c r="F2028" i="14"/>
  <c r="F2029" i="14"/>
  <c r="F2030" i="14"/>
  <c r="F2031" i="14"/>
  <c r="F2032" i="14"/>
  <c r="F2033" i="14"/>
  <c r="F2034" i="14"/>
  <c r="F2035" i="14"/>
  <c r="F2036" i="14"/>
  <c r="F2037" i="14"/>
  <c r="F2038" i="14"/>
  <c r="F2039" i="14"/>
  <c r="F2040" i="14"/>
  <c r="F2041" i="14"/>
  <c r="F2042" i="14"/>
  <c r="F2043" i="14"/>
  <c r="F2044" i="14"/>
  <c r="F2045" i="14"/>
  <c r="F2046" i="14"/>
  <c r="F2047" i="14"/>
  <c r="F2048" i="14"/>
  <c r="F2049" i="14"/>
  <c r="F2050" i="14"/>
  <c r="F2051" i="14"/>
  <c r="F2052" i="14"/>
  <c r="F2053" i="14"/>
  <c r="F2054" i="14"/>
  <c r="F2055" i="14"/>
  <c r="F2056" i="14"/>
  <c r="F2057" i="14"/>
  <c r="F2058" i="14"/>
  <c r="F2059" i="14"/>
  <c r="F2060" i="14"/>
  <c r="F2061" i="14"/>
  <c r="F2062" i="14"/>
  <c r="F2063" i="14"/>
  <c r="F2064" i="14"/>
  <c r="F2065" i="14"/>
  <c r="F2066" i="14"/>
  <c r="F2067" i="14"/>
  <c r="F2068" i="14"/>
  <c r="F2069" i="14"/>
  <c r="F2070" i="14"/>
  <c r="F2071" i="14"/>
  <c r="F2072" i="14"/>
  <c r="F2073" i="14"/>
  <c r="F2074" i="14"/>
  <c r="F2075" i="14"/>
  <c r="F2076" i="14"/>
  <c r="F2077" i="14"/>
  <c r="F2078" i="14"/>
  <c r="F2079" i="14"/>
  <c r="F2080" i="14"/>
  <c r="F2081" i="14"/>
  <c r="F2082" i="14"/>
  <c r="F2083" i="14"/>
  <c r="F2084" i="14"/>
  <c r="F2085" i="14"/>
  <c r="F2086" i="14"/>
  <c r="F2087" i="14"/>
  <c r="F2088" i="14"/>
  <c r="F2089" i="14"/>
  <c r="F2090" i="14"/>
  <c r="F2091" i="14"/>
  <c r="F2092" i="14"/>
  <c r="F2093" i="14"/>
  <c r="F2094" i="14"/>
  <c r="F2095" i="14"/>
  <c r="F2096" i="14"/>
  <c r="F2097" i="14"/>
  <c r="F2098" i="14"/>
  <c r="F2099" i="14"/>
  <c r="F2100" i="14"/>
  <c r="F2101" i="14"/>
  <c r="F2102" i="14"/>
  <c r="F2103" i="14"/>
  <c r="F2104" i="14"/>
  <c r="F2105" i="14"/>
  <c r="F2106" i="14"/>
  <c r="F2107" i="14"/>
  <c r="F2108" i="14"/>
  <c r="F2109" i="14"/>
  <c r="F2110" i="14"/>
  <c r="F2111" i="14"/>
  <c r="F2112" i="14"/>
  <c r="F2113" i="14"/>
  <c r="F2114" i="14"/>
  <c r="F2115" i="14"/>
  <c r="F2116" i="14"/>
  <c r="F2117" i="14"/>
  <c r="F2118" i="14"/>
  <c r="F2119" i="14"/>
  <c r="F2120" i="14"/>
  <c r="F2121" i="14"/>
  <c r="F2122" i="14"/>
  <c r="F2123" i="14"/>
  <c r="F2124" i="14"/>
  <c r="F2125" i="14"/>
  <c r="F2126" i="14"/>
  <c r="F2127" i="14"/>
  <c r="F2128" i="14"/>
  <c r="F2129" i="14"/>
  <c r="F2130" i="14"/>
  <c r="F2131" i="14"/>
  <c r="F2132" i="14"/>
  <c r="F2133" i="14"/>
  <c r="F2134" i="14"/>
  <c r="F2135" i="14"/>
  <c r="F2136" i="14"/>
  <c r="F2137" i="14"/>
  <c r="F2138" i="14"/>
  <c r="F2139" i="14"/>
  <c r="F2140" i="14"/>
  <c r="F2141" i="14"/>
  <c r="F2142" i="14"/>
  <c r="F2143" i="14"/>
  <c r="F2144" i="14"/>
  <c r="F2145" i="14"/>
  <c r="F2146" i="14"/>
  <c r="F2147" i="14"/>
  <c r="F2148" i="14"/>
  <c r="F2149" i="14"/>
  <c r="F2150" i="14"/>
  <c r="F2151" i="14"/>
  <c r="F2152" i="14"/>
  <c r="F2153" i="14"/>
  <c r="F2154" i="14"/>
  <c r="F2155" i="14"/>
  <c r="F2156" i="14"/>
  <c r="F2157" i="14"/>
  <c r="F2158" i="14"/>
  <c r="F2159" i="14"/>
  <c r="F2160" i="14"/>
  <c r="F2161" i="14"/>
  <c r="F2162" i="14"/>
  <c r="F2163" i="14"/>
  <c r="F2164" i="14"/>
  <c r="F2165" i="14"/>
  <c r="F2166" i="14"/>
  <c r="F2167" i="14"/>
  <c r="F2168" i="14"/>
  <c r="F2169" i="14"/>
  <c r="F2170" i="14"/>
  <c r="F2171" i="14"/>
  <c r="F2172" i="14"/>
  <c r="F2173" i="14"/>
  <c r="F2174" i="14"/>
  <c r="F2175" i="14"/>
  <c r="F2176" i="14"/>
  <c r="F2177" i="14"/>
  <c r="F2178" i="14"/>
  <c r="F2179" i="14"/>
  <c r="F2180" i="14"/>
  <c r="F2181" i="14"/>
  <c r="F2182" i="14"/>
  <c r="F2183" i="14"/>
  <c r="F2184" i="14"/>
  <c r="F2185" i="14"/>
  <c r="F2186" i="14"/>
  <c r="F2187" i="14"/>
  <c r="F2188" i="14"/>
  <c r="F2189" i="14"/>
  <c r="F2190" i="14"/>
  <c r="F2191" i="14"/>
  <c r="F2192" i="14"/>
  <c r="F2193" i="14"/>
  <c r="F2194" i="14"/>
  <c r="F2195" i="14"/>
  <c r="F2196" i="14"/>
  <c r="F2197" i="14"/>
  <c r="F2198" i="14"/>
  <c r="F2199" i="14"/>
  <c r="F2200" i="14"/>
  <c r="F2201" i="14"/>
  <c r="F2202" i="14"/>
  <c r="F2203" i="14"/>
  <c r="F2204" i="14"/>
  <c r="F2205" i="14"/>
  <c r="F2206" i="14"/>
  <c r="F2207" i="14"/>
  <c r="F2208" i="14"/>
  <c r="F2209" i="14"/>
  <c r="F2210" i="14"/>
  <c r="F2211" i="14"/>
  <c r="F2212" i="14"/>
  <c r="F2213" i="14"/>
  <c r="F2214" i="14"/>
  <c r="F2215" i="14"/>
  <c r="F2216" i="14"/>
  <c r="F2217" i="14"/>
  <c r="F2218" i="14"/>
  <c r="F2219" i="14"/>
  <c r="F2220" i="14"/>
  <c r="F2221" i="14"/>
  <c r="F2222" i="14"/>
  <c r="F2223" i="14"/>
  <c r="F2224" i="14"/>
  <c r="F2225" i="14"/>
  <c r="F2226" i="14"/>
  <c r="F2227" i="14"/>
  <c r="F2228" i="14"/>
  <c r="F2229" i="14"/>
  <c r="F2230" i="14"/>
  <c r="F2231" i="14"/>
  <c r="F2232" i="14"/>
  <c r="F2233" i="14"/>
  <c r="F2234" i="14"/>
  <c r="F2235" i="14"/>
  <c r="F2236" i="14"/>
  <c r="F2237" i="14"/>
  <c r="F2238" i="14"/>
  <c r="F2239" i="14"/>
  <c r="F2240" i="14"/>
  <c r="F2241" i="14"/>
  <c r="F2242" i="14"/>
  <c r="F2243" i="14"/>
  <c r="F2244" i="14"/>
  <c r="F2245" i="14"/>
  <c r="F2246" i="14"/>
  <c r="F2247" i="14"/>
  <c r="F2248" i="14"/>
  <c r="F2249" i="14"/>
  <c r="F2250" i="14"/>
  <c r="F2251" i="14"/>
  <c r="F2252" i="14"/>
  <c r="F2253" i="14"/>
  <c r="F2254" i="14"/>
  <c r="F2255" i="14"/>
  <c r="F2256" i="14"/>
  <c r="F2257" i="14"/>
  <c r="F2258" i="14"/>
  <c r="F2259" i="14"/>
  <c r="F2260" i="14"/>
  <c r="F2261" i="14"/>
  <c r="F2262" i="14"/>
  <c r="F2263" i="14"/>
  <c r="F2264" i="14"/>
  <c r="F2265" i="14"/>
  <c r="F2266" i="14"/>
  <c r="F2267" i="14"/>
  <c r="F2268" i="14"/>
  <c r="F2269" i="14"/>
  <c r="F2270" i="14"/>
  <c r="F2271" i="14"/>
  <c r="F2272" i="14"/>
  <c r="F2273" i="14"/>
  <c r="F2274" i="14"/>
  <c r="F2275" i="14"/>
  <c r="F2276" i="14"/>
  <c r="F2277" i="14"/>
  <c r="F2278" i="14"/>
  <c r="F2279" i="14"/>
  <c r="F2280" i="14"/>
  <c r="F2281" i="14"/>
  <c r="F2282" i="14"/>
  <c r="F2283" i="14"/>
  <c r="F2284" i="14"/>
  <c r="F2285" i="14"/>
  <c r="F2286" i="14"/>
  <c r="F2287" i="14"/>
  <c r="F2288" i="14"/>
  <c r="F2289" i="14"/>
  <c r="F2290" i="14"/>
  <c r="F2291" i="14"/>
  <c r="F2292" i="14"/>
  <c r="F2293" i="14"/>
  <c r="F2294" i="14"/>
  <c r="F2295" i="14"/>
  <c r="F2296" i="14"/>
  <c r="F2297" i="14"/>
  <c r="F2298" i="14"/>
  <c r="F2299" i="14"/>
  <c r="F2300" i="14"/>
  <c r="F2301" i="14"/>
  <c r="F2302" i="14"/>
  <c r="F2303" i="14"/>
  <c r="F2304" i="14"/>
  <c r="F2305" i="14"/>
  <c r="F2306" i="14"/>
  <c r="F2307" i="14"/>
  <c r="F2308" i="14"/>
  <c r="F2309" i="14"/>
  <c r="F2310" i="14"/>
  <c r="F2311" i="14"/>
  <c r="F2312" i="14"/>
  <c r="F2313" i="14"/>
  <c r="F2314" i="14"/>
  <c r="F2315" i="14"/>
  <c r="F2316" i="14"/>
  <c r="F2317" i="14"/>
  <c r="F2318" i="14"/>
  <c r="F2319" i="14"/>
  <c r="F2320" i="14"/>
  <c r="F2321" i="14"/>
  <c r="F2322" i="14"/>
  <c r="F2323" i="14"/>
  <c r="F2324" i="14"/>
  <c r="F2325" i="14"/>
  <c r="F2326" i="14"/>
  <c r="F2327" i="14"/>
  <c r="F2328" i="14"/>
  <c r="F2329" i="14"/>
  <c r="F2330" i="14"/>
  <c r="F2331" i="14"/>
  <c r="F2332" i="14"/>
  <c r="F2333" i="14"/>
  <c r="F2334" i="14"/>
  <c r="F2335" i="14"/>
  <c r="F2336" i="14"/>
  <c r="F2337" i="14"/>
  <c r="F2338" i="14"/>
  <c r="F2339" i="14"/>
  <c r="F2340"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4"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1226" i="14"/>
  <c r="E1227" i="14"/>
  <c r="E1228" i="14"/>
  <c r="E1229" i="14"/>
  <c r="E1230" i="14"/>
  <c r="E1231" i="14"/>
  <c r="E1232" i="14"/>
  <c r="E1233" i="14"/>
  <c r="E1234" i="14"/>
  <c r="E1235" i="14"/>
  <c r="E1236" i="14"/>
  <c r="E1237" i="14"/>
  <c r="E1238" i="14"/>
  <c r="E1239" i="14"/>
  <c r="E1240" i="14"/>
  <c r="E1241" i="14"/>
  <c r="E1242" i="14"/>
  <c r="E1243" i="14"/>
  <c r="E1244" i="14"/>
  <c r="E1245" i="14"/>
  <c r="E1246" i="14"/>
  <c r="E1247" i="14"/>
  <c r="E1248" i="14"/>
  <c r="E1249" i="14"/>
  <c r="E1250" i="14"/>
  <c r="E1251" i="14"/>
  <c r="E1252" i="14"/>
  <c r="E1253" i="14"/>
  <c r="E1254" i="14"/>
  <c r="E1255" i="14"/>
  <c r="E1256" i="14"/>
  <c r="E1257" i="14"/>
  <c r="E1258" i="14"/>
  <c r="E1259" i="14"/>
  <c r="E1260" i="14"/>
  <c r="E1261" i="14"/>
  <c r="E1262" i="14"/>
  <c r="E1263" i="14"/>
  <c r="E1264" i="14"/>
  <c r="E1265" i="14"/>
  <c r="E1266" i="14"/>
  <c r="E1267" i="14"/>
  <c r="E1268" i="14"/>
  <c r="E1269" i="14"/>
  <c r="E1270" i="14"/>
  <c r="E1271" i="14"/>
  <c r="E1272" i="14"/>
  <c r="E1273" i="14"/>
  <c r="E1274" i="14"/>
  <c r="E1275" i="14"/>
  <c r="E1276" i="14"/>
  <c r="E1277" i="14"/>
  <c r="E1278" i="14"/>
  <c r="E1279" i="14"/>
  <c r="E1280" i="14"/>
  <c r="E1281" i="14"/>
  <c r="E1282" i="14"/>
  <c r="E1283" i="14"/>
  <c r="E1284" i="14"/>
  <c r="E1285" i="14"/>
  <c r="E1286" i="14"/>
  <c r="E1287" i="14"/>
  <c r="E1288" i="14"/>
  <c r="E1289" i="14"/>
  <c r="E1290" i="14"/>
  <c r="E1291" i="14"/>
  <c r="E1292" i="14"/>
  <c r="E1293" i="14"/>
  <c r="E1294" i="14"/>
  <c r="E1295" i="14"/>
  <c r="E1296" i="14"/>
  <c r="E1297" i="14"/>
  <c r="E1298" i="14"/>
  <c r="E1299" i="14"/>
  <c r="E1300" i="14"/>
  <c r="E1301" i="14"/>
  <c r="E1302" i="14"/>
  <c r="E1303" i="14"/>
  <c r="E1304" i="14"/>
  <c r="E1305" i="14"/>
  <c r="E1306" i="14"/>
  <c r="E1307" i="14"/>
  <c r="E1308" i="14"/>
  <c r="E1309" i="14"/>
  <c r="E1310" i="14"/>
  <c r="E1311" i="14"/>
  <c r="E1312" i="14"/>
  <c r="E1313" i="14"/>
  <c r="E1314" i="14"/>
  <c r="E1315" i="14"/>
  <c r="E1316" i="14"/>
  <c r="E1317" i="14"/>
  <c r="E1318" i="14"/>
  <c r="E1319" i="14"/>
  <c r="E1320" i="14"/>
  <c r="E1321" i="14"/>
  <c r="E1322" i="14"/>
  <c r="E1323" i="14"/>
  <c r="E1324" i="14"/>
  <c r="E1325" i="14"/>
  <c r="E1326" i="14"/>
  <c r="E1327" i="14"/>
  <c r="E1328" i="14"/>
  <c r="E1329" i="14"/>
  <c r="E1330" i="14"/>
  <c r="E1331" i="14"/>
  <c r="E1332" i="14"/>
  <c r="E1333" i="14"/>
  <c r="E1334" i="14"/>
  <c r="E1335" i="14"/>
  <c r="E1336" i="14"/>
  <c r="E1337" i="14"/>
  <c r="E1338" i="14"/>
  <c r="E1339" i="14"/>
  <c r="E1340" i="14"/>
  <c r="E1341" i="14"/>
  <c r="E1342" i="14"/>
  <c r="E1343" i="14"/>
  <c r="E1344" i="14"/>
  <c r="E1345" i="14"/>
  <c r="E1346" i="14"/>
  <c r="E1347" i="14"/>
  <c r="E1348" i="14"/>
  <c r="E1349" i="14"/>
  <c r="E1350" i="14"/>
  <c r="E1351" i="14"/>
  <c r="E1352" i="14"/>
  <c r="E1353" i="14"/>
  <c r="E1354" i="14"/>
  <c r="E1355" i="14"/>
  <c r="E1356" i="14"/>
  <c r="E1357" i="14"/>
  <c r="E1358" i="14"/>
  <c r="E1359" i="14"/>
  <c r="E1360" i="14"/>
  <c r="E1361" i="14"/>
  <c r="E1362" i="14"/>
  <c r="E1363" i="14"/>
  <c r="E1364" i="14"/>
  <c r="E1365" i="14"/>
  <c r="E1366" i="14"/>
  <c r="E1367" i="14"/>
  <c r="E1368" i="14"/>
  <c r="E1369" i="14"/>
  <c r="E1370" i="14"/>
  <c r="E1371" i="14"/>
  <c r="E1372" i="14"/>
  <c r="E1373" i="14"/>
  <c r="E1374" i="14"/>
  <c r="E1375" i="14"/>
  <c r="E1376" i="14"/>
  <c r="E1377" i="14"/>
  <c r="E1378" i="14"/>
  <c r="E1379" i="14"/>
  <c r="E1380" i="14"/>
  <c r="E1381" i="14"/>
  <c r="E1382" i="14"/>
  <c r="E1383" i="14"/>
  <c r="E1384" i="14"/>
  <c r="E1385" i="14"/>
  <c r="E1386" i="14"/>
  <c r="E1387" i="14"/>
  <c r="E1388" i="14"/>
  <c r="E1389" i="14"/>
  <c r="E1390" i="14"/>
  <c r="E1391" i="14"/>
  <c r="E1392" i="14"/>
  <c r="E1393" i="14"/>
  <c r="E1394" i="14"/>
  <c r="E1395" i="14"/>
  <c r="E1396" i="14"/>
  <c r="E1397" i="14"/>
  <c r="E1398" i="14"/>
  <c r="E1399" i="14"/>
  <c r="E1400" i="14"/>
  <c r="E1401" i="14"/>
  <c r="E1402" i="14"/>
  <c r="E1403" i="14"/>
  <c r="E1404" i="14"/>
  <c r="E1405" i="14"/>
  <c r="E1406" i="14"/>
  <c r="E1407" i="14"/>
  <c r="E1408" i="14"/>
  <c r="E1409" i="14"/>
  <c r="E1410" i="14"/>
  <c r="E1411" i="14"/>
  <c r="E1412" i="14"/>
  <c r="E1413" i="14"/>
  <c r="E1414" i="14"/>
  <c r="E1415" i="14"/>
  <c r="E1416" i="14"/>
  <c r="E1417" i="14"/>
  <c r="E1418" i="14"/>
  <c r="E1419" i="14"/>
  <c r="E1420" i="14"/>
  <c r="E1421" i="14"/>
  <c r="E1422" i="14"/>
  <c r="E1423" i="14"/>
  <c r="E1424" i="14"/>
  <c r="E1425" i="14"/>
  <c r="E1426" i="14"/>
  <c r="E1427" i="14"/>
  <c r="E1428" i="14"/>
  <c r="E1429" i="14"/>
  <c r="E1430" i="14"/>
  <c r="E1431" i="14"/>
  <c r="E1432" i="14"/>
  <c r="E1433" i="14"/>
  <c r="E1434" i="14"/>
  <c r="E1435" i="14"/>
  <c r="E1436" i="14"/>
  <c r="E1437" i="14"/>
  <c r="E1438" i="14"/>
  <c r="E1439" i="14"/>
  <c r="E1440" i="14"/>
  <c r="E1441" i="14"/>
  <c r="E1442" i="14"/>
  <c r="E1443" i="14"/>
  <c r="E1444" i="14"/>
  <c r="E1445" i="14"/>
  <c r="E1446" i="14"/>
  <c r="E1447" i="14"/>
  <c r="E1448" i="14"/>
  <c r="E1449" i="14"/>
  <c r="E1450" i="14"/>
  <c r="E1451" i="14"/>
  <c r="E1452" i="14"/>
  <c r="E1453" i="14"/>
  <c r="E1454" i="14"/>
  <c r="E1455" i="14"/>
  <c r="E1456" i="14"/>
  <c r="E1457" i="14"/>
  <c r="E1458" i="14"/>
  <c r="E1459" i="14"/>
  <c r="E1460" i="14"/>
  <c r="E1461" i="14"/>
  <c r="E1462" i="14"/>
  <c r="E1463" i="14"/>
  <c r="E1464" i="14"/>
  <c r="E1465" i="14"/>
  <c r="E1466" i="14"/>
  <c r="E1467" i="14"/>
  <c r="E1468" i="14"/>
  <c r="E1469" i="14"/>
  <c r="E1470" i="14"/>
  <c r="E1471" i="14"/>
  <c r="E1472" i="14"/>
  <c r="E1473" i="14"/>
  <c r="E1474" i="14"/>
  <c r="E1475" i="14"/>
  <c r="E1476" i="14"/>
  <c r="E1477" i="14"/>
  <c r="E1478" i="14"/>
  <c r="E1479" i="14"/>
  <c r="E1480" i="14"/>
  <c r="E1481" i="14"/>
  <c r="E1482" i="14"/>
  <c r="E1483" i="14"/>
  <c r="E1484" i="14"/>
  <c r="E1485" i="14"/>
  <c r="E1486" i="14"/>
  <c r="E1487" i="14"/>
  <c r="E1488" i="14"/>
  <c r="E1489" i="14"/>
  <c r="E1490" i="14"/>
  <c r="E1491" i="14"/>
  <c r="E1492" i="14"/>
  <c r="E1493" i="14"/>
  <c r="E1494" i="14"/>
  <c r="E1495" i="14"/>
  <c r="E1496" i="14"/>
  <c r="E1497" i="14"/>
  <c r="E1498" i="14"/>
  <c r="E1499" i="14"/>
  <c r="E1500" i="14"/>
  <c r="E1501" i="14"/>
  <c r="E1502" i="14"/>
  <c r="E1503" i="14"/>
  <c r="E1504" i="14"/>
  <c r="E1505" i="14"/>
  <c r="E1506" i="14"/>
  <c r="E1507" i="14"/>
  <c r="E1508" i="14"/>
  <c r="E1509" i="14"/>
  <c r="E1510" i="14"/>
  <c r="E1511" i="14"/>
  <c r="E1512" i="14"/>
  <c r="E1513" i="14"/>
  <c r="E1514" i="14"/>
  <c r="E1515" i="14"/>
  <c r="E1516" i="14"/>
  <c r="E1517" i="14"/>
  <c r="E1518" i="14"/>
  <c r="E1519" i="14"/>
  <c r="E1520" i="14"/>
  <c r="E1521" i="14"/>
  <c r="E1522" i="14"/>
  <c r="E1523" i="14"/>
  <c r="E1524" i="14"/>
  <c r="E1525" i="14"/>
  <c r="E1526" i="14"/>
  <c r="E1527" i="14"/>
  <c r="E1528" i="14"/>
  <c r="E1529" i="14"/>
  <c r="E1530" i="14"/>
  <c r="E1531" i="14"/>
  <c r="E1532" i="14"/>
  <c r="E1533" i="14"/>
  <c r="E1534" i="14"/>
  <c r="E1535" i="14"/>
  <c r="E1536" i="14"/>
  <c r="E1537" i="14"/>
  <c r="E1538" i="14"/>
  <c r="E1539" i="14"/>
  <c r="E1540" i="14"/>
  <c r="E1541" i="14"/>
  <c r="E1542" i="14"/>
  <c r="E1543" i="14"/>
  <c r="E1544" i="14"/>
  <c r="E1545" i="14"/>
  <c r="E1546" i="14"/>
  <c r="E1547" i="14"/>
  <c r="E1548" i="14"/>
  <c r="E1549" i="14"/>
  <c r="E1550" i="14"/>
  <c r="E1551" i="14"/>
  <c r="E1552" i="14"/>
  <c r="E1553" i="14"/>
  <c r="E1554" i="14"/>
  <c r="E1555" i="14"/>
  <c r="E1556" i="14"/>
  <c r="E1557" i="14"/>
  <c r="E1558" i="14"/>
  <c r="E1559" i="14"/>
  <c r="E1560" i="14"/>
  <c r="E1561" i="14"/>
  <c r="E1562" i="14"/>
  <c r="E1563" i="14"/>
  <c r="E1564" i="14"/>
  <c r="E1565" i="14"/>
  <c r="E1566" i="14"/>
  <c r="E1567" i="14"/>
  <c r="E1568" i="14"/>
  <c r="E1569" i="14"/>
  <c r="E1570" i="14"/>
  <c r="E1571" i="14"/>
  <c r="E1572" i="14"/>
  <c r="E1573" i="14"/>
  <c r="E1574" i="14"/>
  <c r="E1575" i="14"/>
  <c r="E1576" i="14"/>
  <c r="E1577" i="14"/>
  <c r="E1578" i="14"/>
  <c r="E1579" i="14"/>
  <c r="E1580" i="14"/>
  <c r="E1581" i="14"/>
  <c r="E1582" i="14"/>
  <c r="E1583" i="14"/>
  <c r="E1584" i="14"/>
  <c r="E1585" i="14"/>
  <c r="E1586" i="14"/>
  <c r="E1587" i="14"/>
  <c r="E1588" i="14"/>
  <c r="E1589" i="14"/>
  <c r="E1590" i="14"/>
  <c r="E1591" i="14"/>
  <c r="E1592" i="14"/>
  <c r="E1593" i="14"/>
  <c r="E1594" i="14"/>
  <c r="E1595" i="14"/>
  <c r="E1596" i="14"/>
  <c r="E1597" i="14"/>
  <c r="E1598" i="14"/>
  <c r="E1599" i="14"/>
  <c r="E1600" i="14"/>
  <c r="E1601" i="14"/>
  <c r="E1602" i="14"/>
  <c r="E1603" i="14"/>
  <c r="E1604" i="14"/>
  <c r="E1605" i="14"/>
  <c r="E1606" i="14"/>
  <c r="E1607" i="14"/>
  <c r="E1608" i="14"/>
  <c r="E1609" i="14"/>
  <c r="E1610" i="14"/>
  <c r="E1611" i="14"/>
  <c r="E1612" i="14"/>
  <c r="E1613" i="14"/>
  <c r="E1614" i="14"/>
  <c r="E1615" i="14"/>
  <c r="E1616" i="14"/>
  <c r="E1617" i="14"/>
  <c r="E1618" i="14"/>
  <c r="E1619" i="14"/>
  <c r="E1620" i="14"/>
  <c r="E1621" i="14"/>
  <c r="E1622" i="14"/>
  <c r="E1623" i="14"/>
  <c r="E1624" i="14"/>
  <c r="E1625" i="14"/>
  <c r="E1626" i="14"/>
  <c r="E1627" i="14"/>
  <c r="E1628" i="14"/>
  <c r="E1629" i="14"/>
  <c r="E1630" i="14"/>
  <c r="E1631" i="14"/>
  <c r="E1632" i="14"/>
  <c r="E1633" i="14"/>
  <c r="E1634" i="14"/>
  <c r="E1635" i="14"/>
  <c r="E1636" i="14"/>
  <c r="E1637" i="14"/>
  <c r="E1638" i="14"/>
  <c r="E1639" i="14"/>
  <c r="E1640" i="14"/>
  <c r="E1641" i="14"/>
  <c r="E1642" i="14"/>
  <c r="E1643" i="14"/>
  <c r="E1644" i="14"/>
  <c r="E1645" i="14"/>
  <c r="E1646" i="14"/>
  <c r="E1647" i="14"/>
  <c r="E1648" i="14"/>
  <c r="E1649" i="14"/>
  <c r="E1650" i="14"/>
  <c r="E1651" i="14"/>
  <c r="E1652" i="14"/>
  <c r="E1653" i="14"/>
  <c r="E1654" i="14"/>
  <c r="E1655" i="14"/>
  <c r="E1656" i="14"/>
  <c r="E1657" i="14"/>
  <c r="E1658" i="14"/>
  <c r="E1659" i="14"/>
  <c r="E1660" i="14"/>
  <c r="E1661" i="14"/>
  <c r="E1662" i="14"/>
  <c r="E1663" i="14"/>
  <c r="E1664" i="14"/>
  <c r="E1665" i="14"/>
  <c r="E1666" i="14"/>
  <c r="E1667" i="14"/>
  <c r="E1668" i="14"/>
  <c r="E1669" i="14"/>
  <c r="E1670" i="14"/>
  <c r="E1671" i="14"/>
  <c r="E1672" i="14"/>
  <c r="E1673" i="14"/>
  <c r="E1674" i="14"/>
  <c r="E1675" i="14"/>
  <c r="E1676" i="14"/>
  <c r="E1677" i="14"/>
  <c r="E1678" i="14"/>
  <c r="E1679" i="14"/>
  <c r="E1680" i="14"/>
  <c r="E1681" i="14"/>
  <c r="E1682" i="14"/>
  <c r="E1683" i="14"/>
  <c r="E1684" i="14"/>
  <c r="E1685" i="14"/>
  <c r="E1686" i="14"/>
  <c r="E1687" i="14"/>
  <c r="E1688" i="14"/>
  <c r="E1689" i="14"/>
  <c r="E1690" i="14"/>
  <c r="E1691" i="14"/>
  <c r="E1692" i="14"/>
  <c r="E1693" i="14"/>
  <c r="E1694" i="14"/>
  <c r="E1695" i="14"/>
  <c r="E1696" i="14"/>
  <c r="E1697" i="14"/>
  <c r="E1698" i="14"/>
  <c r="E1699" i="14"/>
  <c r="E1700" i="14"/>
  <c r="E1701" i="14"/>
  <c r="E1702" i="14"/>
  <c r="E1703" i="14"/>
  <c r="E1704" i="14"/>
  <c r="E1705" i="14"/>
  <c r="E1706" i="14"/>
  <c r="E1707" i="14"/>
  <c r="E1708" i="14"/>
  <c r="E1709" i="14"/>
  <c r="E1710" i="14"/>
  <c r="E1711" i="14"/>
  <c r="E1712" i="14"/>
  <c r="E1713" i="14"/>
  <c r="E1714" i="14"/>
  <c r="E1715" i="14"/>
  <c r="E1716" i="14"/>
  <c r="E1717" i="14"/>
  <c r="E1718" i="14"/>
  <c r="E1719" i="14"/>
  <c r="E1720" i="14"/>
  <c r="E1721" i="14"/>
  <c r="E1722" i="14"/>
  <c r="E1723" i="14"/>
  <c r="E1724" i="14"/>
  <c r="E1725" i="14"/>
  <c r="E1726" i="14"/>
  <c r="E1727" i="14"/>
  <c r="E1728" i="14"/>
  <c r="E1729" i="14"/>
  <c r="E1730" i="14"/>
  <c r="E1731" i="14"/>
  <c r="E1732" i="14"/>
  <c r="E1733" i="14"/>
  <c r="E1734" i="14"/>
  <c r="E1735" i="14"/>
  <c r="E1736" i="14"/>
  <c r="E1737" i="14"/>
  <c r="E1738" i="14"/>
  <c r="E1739" i="14"/>
  <c r="E1740" i="14"/>
  <c r="E1741" i="14"/>
  <c r="E1742" i="14"/>
  <c r="E1743" i="14"/>
  <c r="E1744" i="14"/>
  <c r="E1745" i="14"/>
  <c r="E1746" i="14"/>
  <c r="E1747" i="14"/>
  <c r="E1748" i="14"/>
  <c r="E1749" i="14"/>
  <c r="E1750" i="14"/>
  <c r="E1751" i="14"/>
  <c r="E1752" i="14"/>
  <c r="E1753" i="14"/>
  <c r="E1754" i="14"/>
  <c r="E1755" i="14"/>
  <c r="E1756" i="14"/>
  <c r="E1757" i="14"/>
  <c r="E1758" i="14"/>
  <c r="E1759" i="14"/>
  <c r="E1760" i="14"/>
  <c r="E1761" i="14"/>
  <c r="E1762" i="14"/>
  <c r="E1763" i="14"/>
  <c r="E1764" i="14"/>
  <c r="E1765" i="14"/>
  <c r="E1766" i="14"/>
  <c r="E1767" i="14"/>
  <c r="E1768" i="14"/>
  <c r="E1769" i="14"/>
  <c r="E1770" i="14"/>
  <c r="E1771" i="14"/>
  <c r="E1772" i="14"/>
  <c r="E1773" i="14"/>
  <c r="E1774" i="14"/>
  <c r="E1775" i="14"/>
  <c r="E1776" i="14"/>
  <c r="E1777" i="14"/>
  <c r="E1778" i="14"/>
  <c r="E1779" i="14"/>
  <c r="E1780" i="14"/>
  <c r="E1781" i="14"/>
  <c r="E1782" i="14"/>
  <c r="E1783" i="14"/>
  <c r="E1784" i="14"/>
  <c r="E1785" i="14"/>
  <c r="E1786" i="14"/>
  <c r="E1787" i="14"/>
  <c r="E1788" i="14"/>
  <c r="E1789" i="14"/>
  <c r="E1790" i="14"/>
  <c r="E1791" i="14"/>
  <c r="E1792" i="14"/>
  <c r="E1793" i="14"/>
  <c r="E1794" i="14"/>
  <c r="E1795" i="14"/>
  <c r="E1796" i="14"/>
  <c r="E1797" i="14"/>
  <c r="E1798" i="14"/>
  <c r="E1799" i="14"/>
  <c r="E1800" i="14"/>
  <c r="E1801" i="14"/>
  <c r="E1802" i="14"/>
  <c r="E1803" i="14"/>
  <c r="E1804" i="14"/>
  <c r="E1805" i="14"/>
  <c r="E1806" i="14"/>
  <c r="E1807" i="14"/>
  <c r="E1808" i="14"/>
  <c r="E1809" i="14"/>
  <c r="E1810" i="14"/>
  <c r="E1811" i="14"/>
  <c r="E1812" i="14"/>
  <c r="E1813" i="14"/>
  <c r="E1814" i="14"/>
  <c r="E1815" i="14"/>
  <c r="E1816" i="14"/>
  <c r="E1817" i="14"/>
  <c r="E1818" i="14"/>
  <c r="E1819" i="14"/>
  <c r="E1820" i="14"/>
  <c r="E1821" i="14"/>
  <c r="E1822" i="14"/>
  <c r="E1823" i="14"/>
  <c r="E1824" i="14"/>
  <c r="E1825" i="14"/>
  <c r="E1826" i="14"/>
  <c r="E1827" i="14"/>
  <c r="E1828" i="14"/>
  <c r="E1829" i="14"/>
  <c r="E1830" i="14"/>
  <c r="E1831" i="14"/>
  <c r="E1832" i="14"/>
  <c r="E1833" i="14"/>
  <c r="E1834" i="14"/>
  <c r="E1835" i="14"/>
  <c r="E1836" i="14"/>
  <c r="E1837" i="14"/>
  <c r="E1838" i="14"/>
  <c r="E1839" i="14"/>
  <c r="E1840" i="14"/>
  <c r="E1841" i="14"/>
  <c r="E1842" i="14"/>
  <c r="E1843" i="14"/>
  <c r="E1844" i="14"/>
  <c r="E1845" i="14"/>
  <c r="E1846" i="14"/>
  <c r="E1847" i="14"/>
  <c r="E1848" i="14"/>
  <c r="E1849" i="14"/>
  <c r="E1850" i="14"/>
  <c r="E1851" i="14"/>
  <c r="E1852" i="14"/>
  <c r="E1853" i="14"/>
  <c r="E1854" i="14"/>
  <c r="E1855" i="14"/>
  <c r="E1856" i="14"/>
  <c r="E1857" i="14"/>
  <c r="E1858" i="14"/>
  <c r="E1859" i="14"/>
  <c r="E1860" i="14"/>
  <c r="E1861" i="14"/>
  <c r="E1862" i="14"/>
  <c r="E1863" i="14"/>
  <c r="E1864" i="14"/>
  <c r="E1865" i="14"/>
  <c r="E1866" i="14"/>
  <c r="E1867" i="14"/>
  <c r="E1868" i="14"/>
  <c r="E1869" i="14"/>
  <c r="E1870" i="14"/>
  <c r="E1871" i="14"/>
  <c r="E1872" i="14"/>
  <c r="E1873" i="14"/>
  <c r="E1874" i="14"/>
  <c r="E1875" i="14"/>
  <c r="E1876" i="14"/>
  <c r="E1877" i="14"/>
  <c r="E1878" i="14"/>
  <c r="E1879" i="14"/>
  <c r="E1880" i="14"/>
  <c r="E1881" i="14"/>
  <c r="E1882" i="14"/>
  <c r="E1883" i="14"/>
  <c r="E1884" i="14"/>
  <c r="E1885" i="14"/>
  <c r="E1886" i="14"/>
  <c r="E1887" i="14"/>
  <c r="E1888" i="14"/>
  <c r="E1889" i="14"/>
  <c r="E1890" i="14"/>
  <c r="E1891" i="14"/>
  <c r="E1892" i="14"/>
  <c r="E1893" i="14"/>
  <c r="E1894" i="14"/>
  <c r="E1895" i="14"/>
  <c r="E1896" i="14"/>
  <c r="E1897" i="14"/>
  <c r="E1898" i="14"/>
  <c r="E1899" i="14"/>
  <c r="E1900" i="14"/>
  <c r="E1901" i="14"/>
  <c r="E1902" i="14"/>
  <c r="E1903" i="14"/>
  <c r="E1904" i="14"/>
  <c r="E1905" i="14"/>
  <c r="E1906" i="14"/>
  <c r="E1907" i="14"/>
  <c r="E1908" i="14"/>
  <c r="E1909" i="14"/>
  <c r="E1910" i="14"/>
  <c r="E1911" i="14"/>
  <c r="E1912" i="14"/>
  <c r="E1913" i="14"/>
  <c r="E1914" i="14"/>
  <c r="E1915" i="14"/>
  <c r="E1916" i="14"/>
  <c r="E1917" i="14"/>
  <c r="E1918" i="14"/>
  <c r="E1919" i="14"/>
  <c r="E1920" i="14"/>
  <c r="E1921" i="14"/>
  <c r="E1922" i="14"/>
  <c r="E1923" i="14"/>
  <c r="E1924" i="14"/>
  <c r="E1925" i="14"/>
  <c r="E1926" i="14"/>
  <c r="E1927" i="14"/>
  <c r="E1928" i="14"/>
  <c r="E1929" i="14"/>
  <c r="E1930" i="14"/>
  <c r="E1931" i="14"/>
  <c r="E1932" i="14"/>
  <c r="E1933" i="14"/>
  <c r="E1934" i="14"/>
  <c r="E1935" i="14"/>
  <c r="E1936" i="14"/>
  <c r="E1937" i="14"/>
  <c r="E1938" i="14"/>
  <c r="E1939" i="14"/>
  <c r="E1940" i="14"/>
  <c r="E1941" i="14"/>
  <c r="E1942" i="14"/>
  <c r="E1943" i="14"/>
  <c r="E1944" i="14"/>
  <c r="E1945" i="14"/>
  <c r="E1946" i="14"/>
  <c r="E1947" i="14"/>
  <c r="E1948" i="14"/>
  <c r="E1949" i="14"/>
  <c r="E1950" i="14"/>
  <c r="E1951" i="14"/>
  <c r="E1952" i="14"/>
  <c r="E1953" i="14"/>
  <c r="E1954" i="14"/>
  <c r="E1955" i="14"/>
  <c r="E1956" i="14"/>
  <c r="E1957" i="14"/>
  <c r="E1958" i="14"/>
  <c r="E1959" i="14"/>
  <c r="E1960" i="14"/>
  <c r="E1961" i="14"/>
  <c r="E1962" i="14"/>
  <c r="E1963" i="14"/>
  <c r="E1964" i="14"/>
  <c r="E1965" i="14"/>
  <c r="E1966" i="14"/>
  <c r="E1967" i="14"/>
  <c r="E1968" i="14"/>
  <c r="E1969" i="14"/>
  <c r="E1970" i="14"/>
  <c r="E1971" i="14"/>
  <c r="E1972" i="14"/>
  <c r="E1973" i="14"/>
  <c r="E1974" i="14"/>
  <c r="E1975" i="14"/>
  <c r="E1976" i="14"/>
  <c r="E1977" i="14"/>
  <c r="E1978" i="14"/>
  <c r="E1979" i="14"/>
  <c r="E1980" i="14"/>
  <c r="E1981" i="14"/>
  <c r="E1982" i="14"/>
  <c r="E1983" i="14"/>
  <c r="E1984" i="14"/>
  <c r="E1985" i="14"/>
  <c r="E1986" i="14"/>
  <c r="E1987" i="14"/>
  <c r="E1988" i="14"/>
  <c r="E1989" i="14"/>
  <c r="E1990" i="14"/>
  <c r="E1991" i="14"/>
  <c r="E1992" i="14"/>
  <c r="E1993" i="14"/>
  <c r="E1994" i="14"/>
  <c r="E1995" i="14"/>
  <c r="E1996" i="14"/>
  <c r="E1997" i="14"/>
  <c r="E1998" i="14"/>
  <c r="E1999" i="14"/>
  <c r="E2000" i="14"/>
  <c r="E2001" i="14"/>
  <c r="E2002" i="14"/>
  <c r="E2003" i="14"/>
  <c r="E2004" i="14"/>
  <c r="E2005" i="14"/>
  <c r="E2006" i="14"/>
  <c r="E2007" i="14"/>
  <c r="E2008" i="14"/>
  <c r="E2009" i="14"/>
  <c r="E2010" i="14"/>
  <c r="E2011" i="14"/>
  <c r="E2012" i="14"/>
  <c r="E2013" i="14"/>
  <c r="E2014" i="14"/>
  <c r="E2015" i="14"/>
  <c r="E2016" i="14"/>
  <c r="E2017" i="14"/>
  <c r="E2018" i="14"/>
  <c r="E2019" i="14"/>
  <c r="E2020" i="14"/>
  <c r="E2021" i="14"/>
  <c r="E2022" i="14"/>
  <c r="E2023" i="14"/>
  <c r="E2024" i="14"/>
  <c r="E2025" i="14"/>
  <c r="E2026" i="14"/>
  <c r="E2027" i="14"/>
  <c r="E2028" i="14"/>
  <c r="E2029" i="14"/>
  <c r="E2030" i="14"/>
  <c r="E2031" i="14"/>
  <c r="E2032" i="14"/>
  <c r="E2033" i="14"/>
  <c r="E2034" i="14"/>
  <c r="E2035" i="14"/>
  <c r="E2036" i="14"/>
  <c r="E2037" i="14"/>
  <c r="E2038" i="14"/>
  <c r="E2039" i="14"/>
  <c r="E2040" i="14"/>
  <c r="E2041" i="14"/>
  <c r="E2042" i="14"/>
  <c r="E2043" i="14"/>
  <c r="E2044" i="14"/>
  <c r="E2045" i="14"/>
  <c r="E2046" i="14"/>
  <c r="E2047" i="14"/>
  <c r="E2048" i="14"/>
  <c r="E2049" i="14"/>
  <c r="E2050" i="14"/>
  <c r="E2051" i="14"/>
  <c r="E2052" i="14"/>
  <c r="E2053" i="14"/>
  <c r="E2054" i="14"/>
  <c r="E2055" i="14"/>
  <c r="E2056" i="14"/>
  <c r="E2057" i="14"/>
  <c r="E2058" i="14"/>
  <c r="E2059" i="14"/>
  <c r="E2060" i="14"/>
  <c r="E2061" i="14"/>
  <c r="E2062" i="14"/>
  <c r="E2063" i="14"/>
  <c r="E2064" i="14"/>
  <c r="E2065" i="14"/>
  <c r="E2066" i="14"/>
  <c r="E2067" i="14"/>
  <c r="E2068" i="14"/>
  <c r="E2069" i="14"/>
  <c r="E2070" i="14"/>
  <c r="E2071" i="14"/>
  <c r="E2072" i="14"/>
  <c r="E2073" i="14"/>
  <c r="E2074" i="14"/>
  <c r="E2075" i="14"/>
  <c r="E2076" i="14"/>
  <c r="E2077" i="14"/>
  <c r="E2078" i="14"/>
  <c r="E2079" i="14"/>
  <c r="E2080" i="14"/>
  <c r="E2081" i="14"/>
  <c r="E2082" i="14"/>
  <c r="E2083" i="14"/>
  <c r="E2084" i="14"/>
  <c r="E2085" i="14"/>
  <c r="E2086" i="14"/>
  <c r="E2087" i="14"/>
  <c r="E2088" i="14"/>
  <c r="E2089" i="14"/>
  <c r="E2090" i="14"/>
  <c r="E2091" i="14"/>
  <c r="E2092" i="14"/>
  <c r="E2093" i="14"/>
  <c r="E2094" i="14"/>
  <c r="E2095" i="14"/>
  <c r="E2096" i="14"/>
  <c r="E2097" i="14"/>
  <c r="E2098" i="14"/>
  <c r="E2099" i="14"/>
  <c r="E2100" i="14"/>
  <c r="E2101" i="14"/>
  <c r="E2102" i="14"/>
  <c r="E2103" i="14"/>
  <c r="E2104" i="14"/>
  <c r="E2105" i="14"/>
  <c r="E2106" i="14"/>
  <c r="E2107" i="14"/>
  <c r="E2108" i="14"/>
  <c r="E2109" i="14"/>
  <c r="E2110" i="14"/>
  <c r="E2111" i="14"/>
  <c r="E2112" i="14"/>
  <c r="E2113" i="14"/>
  <c r="E2114" i="14"/>
  <c r="E2115" i="14"/>
  <c r="E2116" i="14"/>
  <c r="E2117" i="14"/>
  <c r="E2118" i="14"/>
  <c r="E2119" i="14"/>
  <c r="E2120" i="14"/>
  <c r="E2121" i="14"/>
  <c r="E2122" i="14"/>
  <c r="E2123" i="14"/>
  <c r="E2124" i="14"/>
  <c r="E2125" i="14"/>
  <c r="E2126" i="14"/>
  <c r="E2127" i="14"/>
  <c r="E2128" i="14"/>
  <c r="E2129" i="14"/>
  <c r="E2130" i="14"/>
  <c r="E2131" i="14"/>
  <c r="E2132" i="14"/>
  <c r="E2133" i="14"/>
  <c r="E2134" i="14"/>
  <c r="E2135" i="14"/>
  <c r="E2136" i="14"/>
  <c r="E2137" i="14"/>
  <c r="E2138" i="14"/>
  <c r="E2139" i="14"/>
  <c r="E2140" i="14"/>
  <c r="E2141" i="14"/>
  <c r="E2142" i="14"/>
  <c r="E2143" i="14"/>
  <c r="E2144" i="14"/>
  <c r="E2145" i="14"/>
  <c r="E2146" i="14"/>
  <c r="E2147" i="14"/>
  <c r="E2148" i="14"/>
  <c r="E2149" i="14"/>
  <c r="E2150" i="14"/>
  <c r="E2151" i="14"/>
  <c r="E2152" i="14"/>
  <c r="E2153" i="14"/>
  <c r="E2154" i="14"/>
  <c r="E2155" i="14"/>
  <c r="E2156" i="14"/>
  <c r="E2157" i="14"/>
  <c r="E2158" i="14"/>
  <c r="E2159" i="14"/>
  <c r="E2160" i="14"/>
  <c r="E2161" i="14"/>
  <c r="E2162" i="14"/>
  <c r="E2163" i="14"/>
  <c r="E2164" i="14"/>
  <c r="E2165" i="14"/>
  <c r="E2166" i="14"/>
  <c r="E2167" i="14"/>
  <c r="E2168" i="14"/>
  <c r="E2169" i="14"/>
  <c r="E2170" i="14"/>
  <c r="E2171" i="14"/>
  <c r="E2172" i="14"/>
  <c r="E2173" i="14"/>
  <c r="E2174" i="14"/>
  <c r="E2175" i="14"/>
  <c r="E2176" i="14"/>
  <c r="E2177" i="14"/>
  <c r="E2178" i="14"/>
  <c r="E2179" i="14"/>
  <c r="E2180" i="14"/>
  <c r="E2181" i="14"/>
  <c r="E2182" i="14"/>
  <c r="E2183" i="14"/>
  <c r="E2184" i="14"/>
  <c r="E2185" i="14"/>
  <c r="E2186" i="14"/>
  <c r="E2187" i="14"/>
  <c r="E2188" i="14"/>
  <c r="E2189" i="14"/>
  <c r="E2190" i="14"/>
  <c r="E2191" i="14"/>
  <c r="E2192" i="14"/>
  <c r="E2193" i="14"/>
  <c r="E2194" i="14"/>
  <c r="E2195" i="14"/>
  <c r="E2196" i="14"/>
  <c r="E2197" i="14"/>
  <c r="E2198" i="14"/>
  <c r="E2199" i="14"/>
  <c r="E2200" i="14"/>
  <c r="E2201" i="14"/>
  <c r="E2202" i="14"/>
  <c r="E2203" i="14"/>
  <c r="E2204" i="14"/>
  <c r="E2205" i="14"/>
  <c r="E2206" i="14"/>
  <c r="E2207" i="14"/>
  <c r="E2208" i="14"/>
  <c r="E2209" i="14"/>
  <c r="E2210" i="14"/>
  <c r="E2211" i="14"/>
  <c r="E2212" i="14"/>
  <c r="E2213" i="14"/>
  <c r="E2214" i="14"/>
  <c r="E2215" i="14"/>
  <c r="E2216" i="14"/>
  <c r="E2217" i="14"/>
  <c r="E2218" i="14"/>
  <c r="E2219" i="14"/>
  <c r="E2220" i="14"/>
  <c r="E2221" i="14"/>
  <c r="E2222" i="14"/>
  <c r="E2223" i="14"/>
  <c r="E2224" i="14"/>
  <c r="E2225" i="14"/>
  <c r="E2226" i="14"/>
  <c r="E2227" i="14"/>
  <c r="E2228" i="14"/>
  <c r="E2229" i="14"/>
  <c r="E2230" i="14"/>
  <c r="E2231" i="14"/>
  <c r="E2232" i="14"/>
  <c r="E2233" i="14"/>
  <c r="E2234" i="14"/>
  <c r="E2235" i="14"/>
  <c r="E2236" i="14"/>
  <c r="E2237" i="14"/>
  <c r="E2238" i="14"/>
  <c r="E2239" i="14"/>
  <c r="E2240" i="14"/>
  <c r="E2241" i="14"/>
  <c r="E2242" i="14"/>
  <c r="E2243" i="14"/>
  <c r="E2244" i="14"/>
  <c r="E2245" i="14"/>
  <c r="E2246" i="14"/>
  <c r="E2247" i="14"/>
  <c r="E2248" i="14"/>
  <c r="E2249" i="14"/>
  <c r="E2250" i="14"/>
  <c r="E2251" i="14"/>
  <c r="E2252" i="14"/>
  <c r="E2253" i="14"/>
  <c r="E2254" i="14"/>
  <c r="E2255" i="14"/>
  <c r="E2256" i="14"/>
  <c r="E2257" i="14"/>
  <c r="E2258" i="14"/>
  <c r="E2259" i="14"/>
  <c r="E2260" i="14"/>
  <c r="E2261" i="14"/>
  <c r="E2262" i="14"/>
  <c r="E2263" i="14"/>
  <c r="E2264" i="14"/>
  <c r="E2265" i="14"/>
  <c r="E2266" i="14"/>
  <c r="E2267" i="14"/>
  <c r="E2268" i="14"/>
  <c r="E2269" i="14"/>
  <c r="E2270" i="14"/>
  <c r="E2271" i="14"/>
  <c r="E2272" i="14"/>
  <c r="E2273" i="14"/>
  <c r="E2274" i="14"/>
  <c r="E2275" i="14"/>
  <c r="E2276" i="14"/>
  <c r="E2277" i="14"/>
  <c r="E2278" i="14"/>
  <c r="E2279" i="14"/>
  <c r="E2280" i="14"/>
  <c r="E2281" i="14"/>
  <c r="E2282" i="14"/>
  <c r="E2283" i="14"/>
  <c r="E2284" i="14"/>
  <c r="E2285" i="14"/>
  <c r="E2286" i="14"/>
  <c r="E2287" i="14"/>
  <c r="E2288" i="14"/>
  <c r="E2289" i="14"/>
  <c r="E2290" i="14"/>
  <c r="E2291" i="14"/>
  <c r="E2292" i="14"/>
  <c r="E2293" i="14"/>
  <c r="E2294" i="14"/>
  <c r="E2295" i="14"/>
  <c r="E2296" i="14"/>
  <c r="E2297" i="14"/>
  <c r="E2298" i="14"/>
  <c r="E2299" i="14"/>
  <c r="E2300" i="14"/>
  <c r="E2301" i="14"/>
  <c r="E2302" i="14"/>
  <c r="E2303" i="14"/>
  <c r="E2304" i="14"/>
  <c r="E2305" i="14"/>
  <c r="E2306" i="14"/>
  <c r="E2307" i="14"/>
  <c r="E2308" i="14"/>
  <c r="E2309" i="14"/>
  <c r="E2310" i="14"/>
  <c r="E2311" i="14"/>
  <c r="E2312" i="14"/>
  <c r="E2313" i="14"/>
  <c r="E2314" i="14"/>
  <c r="E2315" i="14"/>
  <c r="E2316" i="14"/>
  <c r="E2317" i="14"/>
  <c r="E2318" i="14"/>
  <c r="E2319" i="14"/>
  <c r="E2320" i="14"/>
  <c r="E2321" i="14"/>
  <c r="E2322" i="14"/>
  <c r="E2323" i="14"/>
  <c r="E2324" i="14"/>
  <c r="E2325" i="14"/>
  <c r="E2326" i="14"/>
  <c r="E2327" i="14"/>
  <c r="E2328" i="14"/>
  <c r="E2329" i="14"/>
  <c r="E2330" i="14"/>
  <c r="E2331" i="14"/>
  <c r="E2332" i="14"/>
  <c r="E2333" i="14"/>
  <c r="E2334" i="14"/>
  <c r="E2335" i="14"/>
  <c r="E2336" i="14"/>
  <c r="E2337" i="14"/>
  <c r="E2338" i="14"/>
  <c r="E2339" i="14"/>
  <c r="E2340" i="14"/>
  <c r="E6"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D1358" i="14"/>
  <c r="D1359" i="14"/>
  <c r="D1360" i="14"/>
  <c r="D1361" i="14"/>
  <c r="D1362" i="14"/>
  <c r="D1363" i="14"/>
  <c r="D1364" i="14"/>
  <c r="D1365" i="14"/>
  <c r="D1366" i="14"/>
  <c r="D1367" i="14"/>
  <c r="D1368" i="14"/>
  <c r="D1369" i="14"/>
  <c r="D1370" i="14"/>
  <c r="D1371" i="14"/>
  <c r="D1372" i="14"/>
  <c r="D1373" i="14"/>
  <c r="D1374" i="14"/>
  <c r="D1375" i="14"/>
  <c r="D1376" i="14"/>
  <c r="D1377" i="14"/>
  <c r="D1378" i="14"/>
  <c r="D1379" i="14"/>
  <c r="D1380" i="14"/>
  <c r="D1381" i="14"/>
  <c r="D1382" i="14"/>
  <c r="D1383" i="14"/>
  <c r="D1384" i="14"/>
  <c r="D1385" i="14"/>
  <c r="D1386" i="14"/>
  <c r="D1387" i="14"/>
  <c r="D1388" i="14"/>
  <c r="D1389" i="14"/>
  <c r="D1390" i="14"/>
  <c r="D1391" i="14"/>
  <c r="D1392" i="14"/>
  <c r="D1393" i="14"/>
  <c r="D1394" i="14"/>
  <c r="D1395" i="14"/>
  <c r="D1396" i="14"/>
  <c r="D1397" i="14"/>
  <c r="D1398" i="14"/>
  <c r="D1399" i="14"/>
  <c r="D1400" i="14"/>
  <c r="D1401" i="14"/>
  <c r="D1402" i="14"/>
  <c r="D1403" i="14"/>
  <c r="D1404" i="14"/>
  <c r="D1405" i="14"/>
  <c r="D1406" i="14"/>
  <c r="D1407" i="14"/>
  <c r="D1408" i="14"/>
  <c r="D1409" i="14"/>
  <c r="D1410" i="14"/>
  <c r="D1411" i="14"/>
  <c r="D1412" i="14"/>
  <c r="D1413" i="14"/>
  <c r="D1414" i="14"/>
  <c r="D1415" i="14"/>
  <c r="D1416" i="14"/>
  <c r="D1417" i="14"/>
  <c r="D1418" i="14"/>
  <c r="D1419" i="14"/>
  <c r="D1420" i="14"/>
  <c r="D1421" i="14"/>
  <c r="D1422" i="14"/>
  <c r="D1423" i="14"/>
  <c r="D1424" i="14"/>
  <c r="D1425" i="14"/>
  <c r="D1426" i="14"/>
  <c r="D1427" i="14"/>
  <c r="D1428" i="14"/>
  <c r="D1429" i="14"/>
  <c r="D1430" i="14"/>
  <c r="D1431" i="14"/>
  <c r="D1432" i="14"/>
  <c r="D1433" i="14"/>
  <c r="D1434" i="14"/>
  <c r="D1435" i="14"/>
  <c r="D1436" i="14"/>
  <c r="D1437" i="14"/>
  <c r="D1438" i="14"/>
  <c r="D1439" i="14"/>
  <c r="D1440" i="14"/>
  <c r="D1441" i="14"/>
  <c r="D1442" i="14"/>
  <c r="D1443" i="14"/>
  <c r="D1444" i="14"/>
  <c r="D1445" i="14"/>
  <c r="D1446" i="14"/>
  <c r="D1447" i="14"/>
  <c r="D1448" i="14"/>
  <c r="D1449" i="14"/>
  <c r="D1450" i="14"/>
  <c r="D1451" i="14"/>
  <c r="D1452" i="14"/>
  <c r="D1453" i="14"/>
  <c r="D1454" i="14"/>
  <c r="D1455" i="14"/>
  <c r="D1456" i="14"/>
  <c r="D1457" i="14"/>
  <c r="D1458" i="14"/>
  <c r="D1459" i="14"/>
  <c r="D1460" i="14"/>
  <c r="D1461" i="14"/>
  <c r="D1462" i="14"/>
  <c r="D1463" i="14"/>
  <c r="D1464" i="14"/>
  <c r="D1465" i="14"/>
  <c r="D1466" i="14"/>
  <c r="D1467" i="14"/>
  <c r="D1468" i="14"/>
  <c r="D1469" i="14"/>
  <c r="D1470" i="14"/>
  <c r="D1471" i="14"/>
  <c r="D1472" i="14"/>
  <c r="D1473" i="14"/>
  <c r="D1474" i="14"/>
  <c r="D1475" i="14"/>
  <c r="D1476" i="14"/>
  <c r="D1477" i="14"/>
  <c r="D1478" i="14"/>
  <c r="D1479" i="14"/>
  <c r="D1480" i="14"/>
  <c r="D1481" i="14"/>
  <c r="D1482" i="14"/>
  <c r="D1483" i="14"/>
  <c r="D1484" i="14"/>
  <c r="D1485" i="14"/>
  <c r="D1486" i="14"/>
  <c r="D1487" i="14"/>
  <c r="D1488" i="14"/>
  <c r="D1489" i="14"/>
  <c r="D1490" i="14"/>
  <c r="D1491" i="14"/>
  <c r="D1492" i="14"/>
  <c r="D1493" i="14"/>
  <c r="D1494" i="14"/>
  <c r="D1495" i="14"/>
  <c r="D1496" i="14"/>
  <c r="D1497" i="14"/>
  <c r="D1498" i="14"/>
  <c r="D1499" i="14"/>
  <c r="D1500" i="14"/>
  <c r="D1501" i="14"/>
  <c r="D1502" i="14"/>
  <c r="D1503" i="14"/>
  <c r="D1504" i="14"/>
  <c r="D1505" i="14"/>
  <c r="D1506" i="14"/>
  <c r="D1507" i="14"/>
  <c r="D1508" i="14"/>
  <c r="D1509" i="14"/>
  <c r="D1510" i="14"/>
  <c r="D1511" i="14"/>
  <c r="D1512" i="14"/>
  <c r="D1513" i="14"/>
  <c r="D1514" i="14"/>
  <c r="D1515" i="14"/>
  <c r="D1516" i="14"/>
  <c r="D1517" i="14"/>
  <c r="D1518" i="14"/>
  <c r="D1519" i="14"/>
  <c r="D1520" i="14"/>
  <c r="D1521" i="14"/>
  <c r="D1522" i="14"/>
  <c r="D1523" i="14"/>
  <c r="D1524" i="14"/>
  <c r="D1525" i="14"/>
  <c r="D1526" i="14"/>
  <c r="D1527" i="14"/>
  <c r="D1528" i="14"/>
  <c r="D1529" i="14"/>
  <c r="D1530" i="14"/>
  <c r="D1531" i="14"/>
  <c r="D1532" i="14"/>
  <c r="D1533" i="14"/>
  <c r="D1534" i="14"/>
  <c r="D1535" i="14"/>
  <c r="D1536" i="14"/>
  <c r="D1537" i="14"/>
  <c r="D1538" i="14"/>
  <c r="D1539" i="14"/>
  <c r="D1540" i="14"/>
  <c r="D1541" i="14"/>
  <c r="D1542" i="14"/>
  <c r="D1543" i="14"/>
  <c r="D1544" i="14"/>
  <c r="D1545" i="14"/>
  <c r="D1546" i="14"/>
  <c r="D1547" i="14"/>
  <c r="D1548" i="14"/>
  <c r="D1549" i="14"/>
  <c r="D1550" i="14"/>
  <c r="D1551" i="14"/>
  <c r="D1552" i="14"/>
  <c r="D1553" i="14"/>
  <c r="D1554" i="14"/>
  <c r="D1555" i="14"/>
  <c r="D1556" i="14"/>
  <c r="D1557" i="14"/>
  <c r="D1558" i="14"/>
  <c r="D1559" i="14"/>
  <c r="D1560" i="14"/>
  <c r="D1561" i="14"/>
  <c r="D1562" i="14"/>
  <c r="D1563" i="14"/>
  <c r="D1564" i="14"/>
  <c r="D1565" i="14"/>
  <c r="D1566" i="14"/>
  <c r="D1567" i="14"/>
  <c r="D1568" i="14"/>
  <c r="D1569" i="14"/>
  <c r="D1570" i="14"/>
  <c r="D1571" i="14"/>
  <c r="D1572" i="14"/>
  <c r="D1573" i="14"/>
  <c r="D1574" i="14"/>
  <c r="D1575" i="14"/>
  <c r="D1576" i="14"/>
  <c r="D1577" i="14"/>
  <c r="D1578" i="14"/>
  <c r="D1579" i="14"/>
  <c r="D1580" i="14"/>
  <c r="D1581" i="14"/>
  <c r="D1582" i="14"/>
  <c r="D1583" i="14"/>
  <c r="D1584" i="14"/>
  <c r="D1585" i="14"/>
  <c r="D1586" i="14"/>
  <c r="D1587" i="14"/>
  <c r="D1588" i="14"/>
  <c r="D1589" i="14"/>
  <c r="D1590" i="14"/>
  <c r="D1591" i="14"/>
  <c r="D1592" i="14"/>
  <c r="D1593" i="14"/>
  <c r="D1594" i="14"/>
  <c r="D1595" i="14"/>
  <c r="D1596" i="14"/>
  <c r="D1597" i="14"/>
  <c r="D1598" i="14"/>
  <c r="D1599" i="14"/>
  <c r="D1600" i="14"/>
  <c r="D1601" i="14"/>
  <c r="D1602" i="14"/>
  <c r="D1603" i="14"/>
  <c r="D1604" i="14"/>
  <c r="D1605" i="14"/>
  <c r="D1606" i="14"/>
  <c r="D1607" i="14"/>
  <c r="D1608" i="14"/>
  <c r="D1609" i="14"/>
  <c r="D1610" i="14"/>
  <c r="D1611" i="14"/>
  <c r="D1612" i="14"/>
  <c r="D1613" i="14"/>
  <c r="D1614" i="14"/>
  <c r="D1615" i="14"/>
  <c r="D1616" i="14"/>
  <c r="D1617" i="14"/>
  <c r="D1618" i="14"/>
  <c r="D1619" i="14"/>
  <c r="D1620" i="14"/>
  <c r="D1621" i="14"/>
  <c r="D1622" i="14"/>
  <c r="D1623" i="14"/>
  <c r="D1624" i="14"/>
  <c r="D1625" i="14"/>
  <c r="D1626" i="14"/>
  <c r="D1627" i="14"/>
  <c r="D1628" i="14"/>
  <c r="D1629" i="14"/>
  <c r="D1630" i="14"/>
  <c r="D1631" i="14"/>
  <c r="D1632" i="14"/>
  <c r="D1633" i="14"/>
  <c r="D1634" i="14"/>
  <c r="D1635" i="14"/>
  <c r="D1636" i="14"/>
  <c r="D1637" i="14"/>
  <c r="D1638" i="14"/>
  <c r="D1639" i="14"/>
  <c r="D1640" i="14"/>
  <c r="D1641" i="14"/>
  <c r="D1642" i="14"/>
  <c r="D1643" i="14"/>
  <c r="D1644" i="14"/>
  <c r="D1645" i="14"/>
  <c r="D1646" i="14"/>
  <c r="D1647" i="14"/>
  <c r="D1648" i="14"/>
  <c r="D1649" i="14"/>
  <c r="D1650" i="14"/>
  <c r="D1651" i="14"/>
  <c r="D1652" i="14"/>
  <c r="D1653" i="14"/>
  <c r="D1654" i="14"/>
  <c r="D1655" i="14"/>
  <c r="D1656" i="14"/>
  <c r="D1657" i="14"/>
  <c r="D1658" i="14"/>
  <c r="D1659" i="14"/>
  <c r="D1660" i="14"/>
  <c r="D1661" i="14"/>
  <c r="D1662" i="14"/>
  <c r="D1663" i="14"/>
  <c r="D1664" i="14"/>
  <c r="D1665" i="14"/>
  <c r="D1666" i="14"/>
  <c r="D1667" i="14"/>
  <c r="D1668" i="14"/>
  <c r="D1669" i="14"/>
  <c r="D1670" i="14"/>
  <c r="D1671" i="14"/>
  <c r="D1672" i="14"/>
  <c r="D1673" i="14"/>
  <c r="D1674" i="14"/>
  <c r="D1675" i="14"/>
  <c r="D1676" i="14"/>
  <c r="D1677" i="14"/>
  <c r="D1678" i="14"/>
  <c r="D1679" i="14"/>
  <c r="D1680" i="14"/>
  <c r="D1681" i="14"/>
  <c r="D1682" i="14"/>
  <c r="D1683" i="14"/>
  <c r="D1684" i="14"/>
  <c r="D1685" i="14"/>
  <c r="D1686" i="14"/>
  <c r="D1687" i="14"/>
  <c r="D1688" i="14"/>
  <c r="D1689" i="14"/>
  <c r="D1690" i="14"/>
  <c r="D1691" i="14"/>
  <c r="D1692" i="14"/>
  <c r="D1693" i="14"/>
  <c r="D1694" i="14"/>
  <c r="D1695" i="14"/>
  <c r="D1696" i="14"/>
  <c r="D1697" i="14"/>
  <c r="D1698" i="14"/>
  <c r="D1699" i="14"/>
  <c r="D1700" i="14"/>
  <c r="D1701" i="14"/>
  <c r="D1702" i="14"/>
  <c r="D1703" i="14"/>
  <c r="D1704" i="14"/>
  <c r="D1705" i="14"/>
  <c r="D1706" i="14"/>
  <c r="D1707" i="14"/>
  <c r="D1708" i="14"/>
  <c r="D1709" i="14"/>
  <c r="D1710" i="14"/>
  <c r="D1711" i="14"/>
  <c r="D1712" i="14"/>
  <c r="D1713" i="14"/>
  <c r="D1714" i="14"/>
  <c r="D1715" i="14"/>
  <c r="D1716" i="14"/>
  <c r="D1717" i="14"/>
  <c r="D1718" i="14"/>
  <c r="D1719" i="14"/>
  <c r="D1720" i="14"/>
  <c r="D1721" i="14"/>
  <c r="D1722" i="14"/>
  <c r="D1723" i="14"/>
  <c r="D1724" i="14"/>
  <c r="D1725" i="14"/>
  <c r="D1726" i="14"/>
  <c r="D1727" i="14"/>
  <c r="D1728" i="14"/>
  <c r="D1729" i="14"/>
  <c r="D1730" i="14"/>
  <c r="D1731" i="14"/>
  <c r="D1732" i="14"/>
  <c r="D1733" i="14"/>
  <c r="D1734" i="14"/>
  <c r="D1735" i="14"/>
  <c r="D1736" i="14"/>
  <c r="D1737" i="14"/>
  <c r="D1738" i="14"/>
  <c r="D1739" i="14"/>
  <c r="D1740" i="14"/>
  <c r="D1741" i="14"/>
  <c r="D1742" i="14"/>
  <c r="D1743" i="14"/>
  <c r="D1744" i="14"/>
  <c r="D1745" i="14"/>
  <c r="D1746" i="14"/>
  <c r="D1747" i="14"/>
  <c r="D1748" i="14"/>
  <c r="D1749" i="14"/>
  <c r="D1750" i="14"/>
  <c r="D1751" i="14"/>
  <c r="D1752" i="14"/>
  <c r="D1753" i="14"/>
  <c r="D1754" i="14"/>
  <c r="D1755" i="14"/>
  <c r="D1756" i="14"/>
  <c r="D1757" i="14"/>
  <c r="D1758" i="14"/>
  <c r="D1759" i="14"/>
  <c r="D1760" i="14"/>
  <c r="D1761" i="14"/>
  <c r="D1762" i="14"/>
  <c r="D1763" i="14"/>
  <c r="D1764" i="14"/>
  <c r="D1765" i="14"/>
  <c r="D1766" i="14"/>
  <c r="D1767" i="14"/>
  <c r="D1768" i="14"/>
  <c r="D1769" i="14"/>
  <c r="D1770" i="14"/>
  <c r="D1771" i="14"/>
  <c r="D1772" i="14"/>
  <c r="D1773" i="14"/>
  <c r="D1774" i="14"/>
  <c r="D1775" i="14"/>
  <c r="D1776" i="14"/>
  <c r="D1777" i="14"/>
  <c r="D1778" i="14"/>
  <c r="D1779" i="14"/>
  <c r="D1780" i="14"/>
  <c r="D1781" i="14"/>
  <c r="D1782" i="14"/>
  <c r="D1783" i="14"/>
  <c r="D1784" i="14"/>
  <c r="D1785" i="14"/>
  <c r="D1786" i="14"/>
  <c r="D1787" i="14"/>
  <c r="D1788" i="14"/>
  <c r="D1789" i="14"/>
  <c r="D1790" i="14"/>
  <c r="D1791" i="14"/>
  <c r="D1792" i="14"/>
  <c r="D1793" i="14"/>
  <c r="D1794" i="14"/>
  <c r="D1795" i="14"/>
  <c r="D1796" i="14"/>
  <c r="D1797" i="14"/>
  <c r="D1798" i="14"/>
  <c r="D1799" i="14"/>
  <c r="D1800" i="14"/>
  <c r="D1801" i="14"/>
  <c r="D1802" i="14"/>
  <c r="D1803" i="14"/>
  <c r="D1804" i="14"/>
  <c r="D1805" i="14"/>
  <c r="D1806" i="14"/>
  <c r="D1807" i="14"/>
  <c r="D1808" i="14"/>
  <c r="D1809" i="14"/>
  <c r="D1810" i="14"/>
  <c r="D1811" i="14"/>
  <c r="D1812" i="14"/>
  <c r="D1813" i="14"/>
  <c r="D1814" i="14"/>
  <c r="D1815" i="14"/>
  <c r="D1816" i="14"/>
  <c r="D1817" i="14"/>
  <c r="D1818" i="14"/>
  <c r="D1819" i="14"/>
  <c r="D1820" i="14"/>
  <c r="D1821" i="14"/>
  <c r="D1822" i="14"/>
  <c r="D1823" i="14"/>
  <c r="D1824" i="14"/>
  <c r="D1825" i="14"/>
  <c r="D1826" i="14"/>
  <c r="D1827" i="14"/>
  <c r="D1828" i="14"/>
  <c r="D1829" i="14"/>
  <c r="D1830" i="14"/>
  <c r="D1831" i="14"/>
  <c r="D1832" i="14"/>
  <c r="D1833" i="14"/>
  <c r="D1834" i="14"/>
  <c r="D1835" i="14"/>
  <c r="D1836" i="14"/>
  <c r="D1837" i="14"/>
  <c r="D1838" i="14"/>
  <c r="D1839" i="14"/>
  <c r="D1840" i="14"/>
  <c r="D1841" i="14"/>
  <c r="D1842" i="14"/>
  <c r="D1843" i="14"/>
  <c r="D1844" i="14"/>
  <c r="D1845" i="14"/>
  <c r="D1846" i="14"/>
  <c r="D1847" i="14"/>
  <c r="D1848" i="14"/>
  <c r="D1849" i="14"/>
  <c r="D1850" i="14"/>
  <c r="D1851" i="14"/>
  <c r="D1852" i="14"/>
  <c r="D1853" i="14"/>
  <c r="D1854" i="14"/>
  <c r="D1855" i="14"/>
  <c r="D1856" i="14"/>
  <c r="D1857" i="14"/>
  <c r="D1858" i="14"/>
  <c r="D1859" i="14"/>
  <c r="D1860" i="14"/>
  <c r="D1861" i="14"/>
  <c r="D1862" i="14"/>
  <c r="D1863" i="14"/>
  <c r="D1864" i="14"/>
  <c r="D1865" i="14"/>
  <c r="D1866" i="14"/>
  <c r="D1867" i="14"/>
  <c r="D1868" i="14"/>
  <c r="D1869" i="14"/>
  <c r="D1870" i="14"/>
  <c r="D1871" i="14"/>
  <c r="D1872" i="14"/>
  <c r="D1873" i="14"/>
  <c r="D1874" i="14"/>
  <c r="D1875" i="14"/>
  <c r="D1876" i="14"/>
  <c r="D1877" i="14"/>
  <c r="D1878" i="14"/>
  <c r="D1879" i="14"/>
  <c r="D1880" i="14"/>
  <c r="D1881" i="14"/>
  <c r="D1882" i="14"/>
  <c r="D1883" i="14"/>
  <c r="D1884" i="14"/>
  <c r="D1885" i="14"/>
  <c r="D1886" i="14"/>
  <c r="D1887" i="14"/>
  <c r="D1888" i="14"/>
  <c r="D1889" i="14"/>
  <c r="D1890" i="14"/>
  <c r="D1891" i="14"/>
  <c r="D1892" i="14"/>
  <c r="D1893" i="14"/>
  <c r="D1894" i="14"/>
  <c r="D1895" i="14"/>
  <c r="D1896" i="14"/>
  <c r="D1897" i="14"/>
  <c r="D1898" i="14"/>
  <c r="D1899" i="14"/>
  <c r="D1900" i="14"/>
  <c r="D1901" i="14"/>
  <c r="D1902" i="14"/>
  <c r="D1903" i="14"/>
  <c r="D1904" i="14"/>
  <c r="D1905" i="14"/>
  <c r="D1906" i="14"/>
  <c r="D1907" i="14"/>
  <c r="D1908" i="14"/>
  <c r="D1909" i="14"/>
  <c r="D1910" i="14"/>
  <c r="D1911" i="14"/>
  <c r="D1912" i="14"/>
  <c r="D1913" i="14"/>
  <c r="D1914" i="14"/>
  <c r="D1915" i="14"/>
  <c r="D1916" i="14"/>
  <c r="D1917" i="14"/>
  <c r="D1918" i="14"/>
  <c r="D1919" i="14"/>
  <c r="D1920" i="14"/>
  <c r="D1921" i="14"/>
  <c r="D1922" i="14"/>
  <c r="D1923" i="14"/>
  <c r="D1924" i="14"/>
  <c r="D1925" i="14"/>
  <c r="D1926" i="14"/>
  <c r="D1927" i="14"/>
  <c r="D1928" i="14"/>
  <c r="D1929" i="14"/>
  <c r="D1930" i="14"/>
  <c r="D1931" i="14"/>
  <c r="D1932" i="14"/>
  <c r="D1933" i="14"/>
  <c r="D1934" i="14"/>
  <c r="D1935" i="14"/>
  <c r="D1936" i="14"/>
  <c r="D1937" i="14"/>
  <c r="D1938" i="14"/>
  <c r="D1939" i="14"/>
  <c r="D1940" i="14"/>
  <c r="D1941" i="14"/>
  <c r="D1942" i="14"/>
  <c r="D1943" i="14"/>
  <c r="D1944" i="14"/>
  <c r="D1945" i="14"/>
  <c r="D1946" i="14"/>
  <c r="D1947" i="14"/>
  <c r="D1948" i="14"/>
  <c r="D1949" i="14"/>
  <c r="D1950" i="14"/>
  <c r="D1951" i="14"/>
  <c r="D1952" i="14"/>
  <c r="D1953" i="14"/>
  <c r="D1954" i="14"/>
  <c r="D1955" i="14"/>
  <c r="D1956" i="14"/>
  <c r="D1957" i="14"/>
  <c r="D1958" i="14"/>
  <c r="D1959" i="14"/>
  <c r="D1960" i="14"/>
  <c r="D1961" i="14"/>
  <c r="D1962" i="14"/>
  <c r="D1963" i="14"/>
  <c r="D1964" i="14"/>
  <c r="D1965" i="14"/>
  <c r="D1966" i="14"/>
  <c r="D1967" i="14"/>
  <c r="D1968" i="14"/>
  <c r="D1969" i="14"/>
  <c r="D1970" i="14"/>
  <c r="D1971" i="14"/>
  <c r="D1972" i="14"/>
  <c r="D1973" i="14"/>
  <c r="D1974" i="14"/>
  <c r="D1975" i="14"/>
  <c r="D1976" i="14"/>
  <c r="D1977" i="14"/>
  <c r="D1978" i="14"/>
  <c r="D1979" i="14"/>
  <c r="D1980" i="14"/>
  <c r="D1981" i="14"/>
  <c r="D1982" i="14"/>
  <c r="D1983" i="14"/>
  <c r="D1984" i="14"/>
  <c r="D1985" i="14"/>
  <c r="D1986" i="14"/>
  <c r="D1987" i="14"/>
  <c r="D1988" i="14"/>
  <c r="D1989" i="14"/>
  <c r="D1990" i="14"/>
  <c r="D1991" i="14"/>
  <c r="D1992" i="14"/>
  <c r="D1993" i="14"/>
  <c r="D1994" i="14"/>
  <c r="D1995" i="14"/>
  <c r="D1996" i="14"/>
  <c r="D1997" i="14"/>
  <c r="D1998" i="14"/>
  <c r="D1999" i="14"/>
  <c r="D2000" i="14"/>
  <c r="D2001" i="14"/>
  <c r="D2002" i="14"/>
  <c r="D2003" i="14"/>
  <c r="D2004" i="14"/>
  <c r="D2005" i="14"/>
  <c r="D2006" i="14"/>
  <c r="D2007" i="14"/>
  <c r="D2008" i="14"/>
  <c r="D2009" i="14"/>
  <c r="D2010" i="14"/>
  <c r="D2011" i="14"/>
  <c r="D2012" i="14"/>
  <c r="D2013" i="14"/>
  <c r="D2014" i="14"/>
  <c r="D2015" i="14"/>
  <c r="D2016" i="14"/>
  <c r="D2017" i="14"/>
  <c r="D2018" i="14"/>
  <c r="D2019" i="14"/>
  <c r="D2020" i="14"/>
  <c r="D2021" i="14"/>
  <c r="D2022" i="14"/>
  <c r="D2023" i="14"/>
  <c r="D2024" i="14"/>
  <c r="D2025" i="14"/>
  <c r="D2026" i="14"/>
  <c r="D2027" i="14"/>
  <c r="D2028" i="14"/>
  <c r="D2029" i="14"/>
  <c r="D2030" i="14"/>
  <c r="D2031" i="14"/>
  <c r="D2032" i="14"/>
  <c r="D2033" i="14"/>
  <c r="D2034" i="14"/>
  <c r="D2035" i="14"/>
  <c r="D2036" i="14"/>
  <c r="D2037" i="14"/>
  <c r="D2038" i="14"/>
  <c r="D2039" i="14"/>
  <c r="D2040" i="14"/>
  <c r="D2041" i="14"/>
  <c r="D2042" i="14"/>
  <c r="D2043" i="14"/>
  <c r="D2044" i="14"/>
  <c r="D2045" i="14"/>
  <c r="D2046" i="14"/>
  <c r="D2047" i="14"/>
  <c r="D2048" i="14"/>
  <c r="D2049" i="14"/>
  <c r="D2050" i="14"/>
  <c r="D2051" i="14"/>
  <c r="D2052" i="14"/>
  <c r="D2053" i="14"/>
  <c r="D2054" i="14"/>
  <c r="D2055" i="14"/>
  <c r="D2056" i="14"/>
  <c r="D2057" i="14"/>
  <c r="D2058" i="14"/>
  <c r="D2059" i="14"/>
  <c r="D2060" i="14"/>
  <c r="D2061" i="14"/>
  <c r="D2062" i="14"/>
  <c r="D2063" i="14"/>
  <c r="D2064" i="14"/>
  <c r="D2065" i="14"/>
  <c r="D2066" i="14"/>
  <c r="D2067" i="14"/>
  <c r="D2068" i="14"/>
  <c r="D2069" i="14"/>
  <c r="D2070" i="14"/>
  <c r="D2071" i="14"/>
  <c r="D2072" i="14"/>
  <c r="D2073" i="14"/>
  <c r="D2074" i="14"/>
  <c r="D2075" i="14"/>
  <c r="D2076" i="14"/>
  <c r="D2077" i="14"/>
  <c r="D2078" i="14"/>
  <c r="D2079" i="14"/>
  <c r="D2080" i="14"/>
  <c r="D2081" i="14"/>
  <c r="D2082" i="14"/>
  <c r="D2083" i="14"/>
  <c r="D2084" i="14"/>
  <c r="D2085" i="14"/>
  <c r="D2086" i="14"/>
  <c r="D2087" i="14"/>
  <c r="D2088" i="14"/>
  <c r="D2089" i="14"/>
  <c r="D2090" i="14"/>
  <c r="D2091" i="14"/>
  <c r="D2092" i="14"/>
  <c r="D2093" i="14"/>
  <c r="D2094" i="14"/>
  <c r="D2095" i="14"/>
  <c r="D2096" i="14"/>
  <c r="D2097" i="14"/>
  <c r="D2098" i="14"/>
  <c r="D2099" i="14"/>
  <c r="D2100" i="14"/>
  <c r="D2101" i="14"/>
  <c r="D2102" i="14"/>
  <c r="D2103" i="14"/>
  <c r="D2104" i="14"/>
  <c r="D2105" i="14"/>
  <c r="D2106" i="14"/>
  <c r="D2107" i="14"/>
  <c r="D2108" i="14"/>
  <c r="D2109" i="14"/>
  <c r="D2110" i="14"/>
  <c r="D2111" i="14"/>
  <c r="D2112" i="14"/>
  <c r="D2113" i="14"/>
  <c r="D2114" i="14"/>
  <c r="D2115" i="14"/>
  <c r="D2116" i="14"/>
  <c r="D2117" i="14"/>
  <c r="D2118" i="14"/>
  <c r="D2119" i="14"/>
  <c r="D2120" i="14"/>
  <c r="D2121" i="14"/>
  <c r="D2122" i="14"/>
  <c r="D2123" i="14"/>
  <c r="D2124" i="14"/>
  <c r="D2125" i="14"/>
  <c r="D2126" i="14"/>
  <c r="D2127" i="14"/>
  <c r="D2128" i="14"/>
  <c r="D2129" i="14"/>
  <c r="D2130" i="14"/>
  <c r="D2131" i="14"/>
  <c r="D2132" i="14"/>
  <c r="D2133" i="14"/>
  <c r="D2134" i="14"/>
  <c r="D2135" i="14"/>
  <c r="D2136" i="14"/>
  <c r="D2137" i="14"/>
  <c r="D2138" i="14"/>
  <c r="D2139" i="14"/>
  <c r="D2140" i="14"/>
  <c r="D2141" i="14"/>
  <c r="D2142" i="14"/>
  <c r="D2143" i="14"/>
  <c r="D2144" i="14"/>
  <c r="D2145" i="14"/>
  <c r="D2146" i="14"/>
  <c r="D2147" i="14"/>
  <c r="D2148" i="14"/>
  <c r="D2149" i="14"/>
  <c r="D2150" i="14"/>
  <c r="D2151" i="14"/>
  <c r="D2152" i="14"/>
  <c r="D2153" i="14"/>
  <c r="D2154" i="14"/>
  <c r="D2155" i="14"/>
  <c r="D2156" i="14"/>
  <c r="D2157" i="14"/>
  <c r="D2158" i="14"/>
  <c r="D2159" i="14"/>
  <c r="D2160" i="14"/>
  <c r="D2161" i="14"/>
  <c r="D2162" i="14"/>
  <c r="D2163" i="14"/>
  <c r="D2164" i="14"/>
  <c r="D2165" i="14"/>
  <c r="D2166" i="14"/>
  <c r="D2167" i="14"/>
  <c r="D2168" i="14"/>
  <c r="D2169" i="14"/>
  <c r="D2170" i="14"/>
  <c r="D2171" i="14"/>
  <c r="D2172" i="14"/>
  <c r="D2173" i="14"/>
  <c r="D2174" i="14"/>
  <c r="D2175" i="14"/>
  <c r="D2176" i="14"/>
  <c r="D2177" i="14"/>
  <c r="D2178" i="14"/>
  <c r="D2179" i="14"/>
  <c r="D2180" i="14"/>
  <c r="D2181" i="14"/>
  <c r="D2182" i="14"/>
  <c r="D2183" i="14"/>
  <c r="D2184" i="14"/>
  <c r="D2185" i="14"/>
  <c r="D2186" i="14"/>
  <c r="D2187" i="14"/>
  <c r="D2188" i="14"/>
  <c r="D2189" i="14"/>
  <c r="D2190" i="14"/>
  <c r="D2191" i="14"/>
  <c r="D2192" i="14"/>
  <c r="D2193" i="14"/>
  <c r="D2194" i="14"/>
  <c r="D2195" i="14"/>
  <c r="D2196" i="14"/>
  <c r="D2197" i="14"/>
  <c r="D2198" i="14"/>
  <c r="D2199" i="14"/>
  <c r="D2200" i="14"/>
  <c r="D2201" i="14"/>
  <c r="D2202" i="14"/>
  <c r="D2203" i="14"/>
  <c r="D2204" i="14"/>
  <c r="D2205" i="14"/>
  <c r="D2206" i="14"/>
  <c r="D2207" i="14"/>
  <c r="D2208" i="14"/>
  <c r="D2209" i="14"/>
  <c r="D2210" i="14"/>
  <c r="D2211" i="14"/>
  <c r="D2212" i="14"/>
  <c r="D2213" i="14"/>
  <c r="D2214" i="14"/>
  <c r="D2215" i="14"/>
  <c r="D2216" i="14"/>
  <c r="D2217" i="14"/>
  <c r="D2218" i="14"/>
  <c r="D2219" i="14"/>
  <c r="D2220" i="14"/>
  <c r="D2221" i="14"/>
  <c r="D2222" i="14"/>
  <c r="D2223" i="14"/>
  <c r="D2224" i="14"/>
  <c r="D2225" i="14"/>
  <c r="D2226" i="14"/>
  <c r="D2227" i="14"/>
  <c r="D2228" i="14"/>
  <c r="D2229" i="14"/>
  <c r="D2230" i="14"/>
  <c r="D2231" i="14"/>
  <c r="D2232" i="14"/>
  <c r="D2233" i="14"/>
  <c r="D2234" i="14"/>
  <c r="D2235" i="14"/>
  <c r="D2236" i="14"/>
  <c r="D2237" i="14"/>
  <c r="D2238" i="14"/>
  <c r="D2239" i="14"/>
  <c r="D2240" i="14"/>
  <c r="D2241" i="14"/>
  <c r="D2242" i="14"/>
  <c r="D2243" i="14"/>
  <c r="D2244" i="14"/>
  <c r="D2245" i="14"/>
  <c r="D2246" i="14"/>
  <c r="D2247" i="14"/>
  <c r="D2248" i="14"/>
  <c r="D2249" i="14"/>
  <c r="D2250" i="14"/>
  <c r="D2251" i="14"/>
  <c r="D2252" i="14"/>
  <c r="D2253" i="14"/>
  <c r="D2254" i="14"/>
  <c r="D2255" i="14"/>
  <c r="D2256" i="14"/>
  <c r="D2257" i="14"/>
  <c r="D2258" i="14"/>
  <c r="D2259" i="14"/>
  <c r="D2260" i="14"/>
  <c r="D2261" i="14"/>
  <c r="D2262" i="14"/>
  <c r="D2263" i="14"/>
  <c r="D2264" i="14"/>
  <c r="D2265" i="14"/>
  <c r="D2266" i="14"/>
  <c r="D2267" i="14"/>
  <c r="D2268" i="14"/>
  <c r="D2269" i="14"/>
  <c r="D2270" i="14"/>
  <c r="D2271" i="14"/>
  <c r="D2272" i="14"/>
  <c r="D2273" i="14"/>
  <c r="D2274" i="14"/>
  <c r="D2275" i="14"/>
  <c r="D2276" i="14"/>
  <c r="D2277" i="14"/>
  <c r="D2278" i="14"/>
  <c r="D2279" i="14"/>
  <c r="D2280" i="14"/>
  <c r="D2281" i="14"/>
  <c r="D2282" i="14"/>
  <c r="D2283" i="14"/>
  <c r="D2284" i="14"/>
  <c r="D2285" i="14"/>
  <c r="D2286" i="14"/>
  <c r="D2287" i="14"/>
  <c r="D2288" i="14"/>
  <c r="D2289" i="14"/>
  <c r="D2290" i="14"/>
  <c r="D2291" i="14"/>
  <c r="D2292" i="14"/>
  <c r="D2293" i="14"/>
  <c r="D2294" i="14"/>
  <c r="D2295" i="14"/>
  <c r="D2296" i="14"/>
  <c r="D2297" i="14"/>
  <c r="D2298" i="14"/>
  <c r="D2299" i="14"/>
  <c r="D2300" i="14"/>
  <c r="D2301" i="14"/>
  <c r="D2302" i="14"/>
  <c r="D2303" i="14"/>
  <c r="D2304" i="14"/>
  <c r="D2305" i="14"/>
  <c r="D2306" i="14"/>
  <c r="D2307" i="14"/>
  <c r="D2308" i="14"/>
  <c r="D2309" i="14"/>
  <c r="D2310" i="14"/>
  <c r="D2311" i="14"/>
  <c r="D2312" i="14"/>
  <c r="D2313" i="14"/>
  <c r="D2314" i="14"/>
  <c r="D2315" i="14"/>
  <c r="D2316" i="14"/>
  <c r="D2317" i="14"/>
  <c r="D2318" i="14"/>
  <c r="D2319" i="14"/>
  <c r="D2320" i="14"/>
  <c r="D2321" i="14"/>
  <c r="D2322" i="14"/>
  <c r="D2323" i="14"/>
  <c r="D2324" i="14"/>
  <c r="D2325" i="14"/>
  <c r="D2326" i="14"/>
  <c r="D2327" i="14"/>
  <c r="D2328" i="14"/>
  <c r="D2329" i="14"/>
  <c r="D2330" i="14"/>
  <c r="D2331" i="14"/>
  <c r="D2332" i="14"/>
  <c r="D2333" i="14"/>
  <c r="D2334" i="14"/>
  <c r="D2335" i="14"/>
  <c r="D2336" i="14"/>
  <c r="D2337" i="14"/>
  <c r="D2338" i="14"/>
  <c r="D2339" i="14"/>
  <c r="D2340" i="14"/>
  <c r="AP2340" i="14"/>
  <c r="L2340" i="14" s="1"/>
  <c r="AO2340" i="14"/>
  <c r="K2340" i="14" s="1"/>
  <c r="AP2339" i="14"/>
  <c r="L2339" i="14" s="1"/>
  <c r="AO2339" i="14"/>
  <c r="K2339" i="14" s="1"/>
  <c r="AP2338" i="14"/>
  <c r="L2338" i="14" s="1"/>
  <c r="AO2338" i="14"/>
  <c r="K2338" i="14" s="1"/>
  <c r="AP2337" i="14"/>
  <c r="L2337" i="14" s="1"/>
  <c r="AO2337" i="14"/>
  <c r="K2337" i="14" s="1"/>
  <c r="AP2336" i="14"/>
  <c r="L2336" i="14" s="1"/>
  <c r="AO2336" i="14"/>
  <c r="K2336" i="14" s="1"/>
  <c r="AP2335" i="14"/>
  <c r="L2335" i="14" s="1"/>
  <c r="AO2335" i="14"/>
  <c r="K2335" i="14" s="1"/>
  <c r="AP2334" i="14"/>
  <c r="L2334" i="14" s="1"/>
  <c r="AO2334" i="14"/>
  <c r="K2334" i="14" s="1"/>
  <c r="AP2333" i="14"/>
  <c r="L2333" i="14" s="1"/>
  <c r="AO2333" i="14"/>
  <c r="K2333" i="14" s="1"/>
  <c r="AP2332" i="14"/>
  <c r="L2332" i="14" s="1"/>
  <c r="AO2332" i="14"/>
  <c r="K2332" i="14" s="1"/>
  <c r="AP2331" i="14"/>
  <c r="L2331" i="14" s="1"/>
  <c r="AO2331" i="14"/>
  <c r="K2331" i="14" s="1"/>
  <c r="AP2330" i="14"/>
  <c r="L2330" i="14" s="1"/>
  <c r="AO2330" i="14"/>
  <c r="K2330" i="14" s="1"/>
  <c r="AP2329" i="14"/>
  <c r="L2329" i="14" s="1"/>
  <c r="AO2329" i="14"/>
  <c r="K2329" i="14" s="1"/>
  <c r="AP2328" i="14"/>
  <c r="L2328" i="14" s="1"/>
  <c r="AO2328" i="14"/>
  <c r="K2328" i="14" s="1"/>
  <c r="AP2327" i="14"/>
  <c r="L2327" i="14" s="1"/>
  <c r="AO2327" i="14"/>
  <c r="K2327" i="14" s="1"/>
  <c r="AP2326" i="14"/>
  <c r="L2326" i="14" s="1"/>
  <c r="AO2326" i="14"/>
  <c r="K2326" i="14" s="1"/>
  <c r="AP2325" i="14"/>
  <c r="L2325" i="14" s="1"/>
  <c r="AO2325" i="14"/>
  <c r="K2325" i="14" s="1"/>
  <c r="AP2324" i="14"/>
  <c r="L2324" i="14" s="1"/>
  <c r="AO2324" i="14"/>
  <c r="K2324" i="14" s="1"/>
  <c r="AP2323" i="14"/>
  <c r="L2323" i="14" s="1"/>
  <c r="AO2323" i="14"/>
  <c r="K2323" i="14" s="1"/>
  <c r="AP2322" i="14"/>
  <c r="L2322" i="14" s="1"/>
  <c r="AO2322" i="14"/>
  <c r="K2322" i="14" s="1"/>
  <c r="AP2321" i="14"/>
  <c r="L2321" i="14" s="1"/>
  <c r="AO2321" i="14"/>
  <c r="K2321" i="14" s="1"/>
  <c r="AP2320" i="14"/>
  <c r="L2320" i="14" s="1"/>
  <c r="AO2320" i="14"/>
  <c r="K2320" i="14" s="1"/>
  <c r="AP2319" i="14"/>
  <c r="L2319" i="14" s="1"/>
  <c r="AO2319" i="14"/>
  <c r="K2319" i="14" s="1"/>
  <c r="AP2318" i="14"/>
  <c r="L2318" i="14" s="1"/>
  <c r="AO2318" i="14"/>
  <c r="K2318" i="14" s="1"/>
  <c r="AP2317" i="14"/>
  <c r="L2317" i="14" s="1"/>
  <c r="AO2317" i="14"/>
  <c r="K2317" i="14" s="1"/>
  <c r="AP2316" i="14"/>
  <c r="L2316" i="14" s="1"/>
  <c r="AO2316" i="14"/>
  <c r="K2316" i="14" s="1"/>
  <c r="AP2315" i="14"/>
  <c r="L2315" i="14" s="1"/>
  <c r="AO2315" i="14"/>
  <c r="K2315" i="14" s="1"/>
  <c r="AP2314" i="14"/>
  <c r="L2314" i="14" s="1"/>
  <c r="AO2314" i="14"/>
  <c r="K2314" i="14" s="1"/>
  <c r="AP2313" i="14"/>
  <c r="L2313" i="14" s="1"/>
  <c r="AO2313" i="14"/>
  <c r="K2313" i="14" s="1"/>
  <c r="AP2312" i="14"/>
  <c r="L2312" i="14" s="1"/>
  <c r="AO2312" i="14"/>
  <c r="K2312" i="14" s="1"/>
  <c r="AP2311" i="14"/>
  <c r="L2311" i="14" s="1"/>
  <c r="AO2311" i="14"/>
  <c r="K2311" i="14" s="1"/>
  <c r="AP2310" i="14"/>
  <c r="L2310" i="14" s="1"/>
  <c r="AO2310" i="14"/>
  <c r="K2310" i="14" s="1"/>
  <c r="AP2309" i="14"/>
  <c r="L2309" i="14" s="1"/>
  <c r="AO2309" i="14"/>
  <c r="K2309" i="14" s="1"/>
  <c r="AP2308" i="14"/>
  <c r="L2308" i="14" s="1"/>
  <c r="AO2308" i="14"/>
  <c r="K2308" i="14" s="1"/>
  <c r="AP2307" i="14"/>
  <c r="L2307" i="14" s="1"/>
  <c r="AO2307" i="14"/>
  <c r="K2307" i="14" s="1"/>
  <c r="AP2306" i="14"/>
  <c r="L2306" i="14" s="1"/>
  <c r="AO2306" i="14"/>
  <c r="K2306" i="14" s="1"/>
  <c r="AP2305" i="14"/>
  <c r="L2305" i="14" s="1"/>
  <c r="AO2305" i="14"/>
  <c r="K2305" i="14" s="1"/>
  <c r="AP2304" i="14"/>
  <c r="L2304" i="14" s="1"/>
  <c r="AO2304" i="14"/>
  <c r="K2304" i="14" s="1"/>
  <c r="AP2303" i="14"/>
  <c r="L2303" i="14" s="1"/>
  <c r="AO2303" i="14"/>
  <c r="K2303" i="14" s="1"/>
  <c r="AP2302" i="14"/>
  <c r="L2302" i="14" s="1"/>
  <c r="AO2302" i="14"/>
  <c r="K2302" i="14" s="1"/>
  <c r="AP2301" i="14"/>
  <c r="L2301" i="14" s="1"/>
  <c r="AO2301" i="14"/>
  <c r="K2301" i="14" s="1"/>
  <c r="AP2300" i="14"/>
  <c r="L2300" i="14" s="1"/>
  <c r="AO2300" i="14"/>
  <c r="K2300" i="14" s="1"/>
  <c r="AP2299" i="14"/>
  <c r="L2299" i="14" s="1"/>
  <c r="AO2299" i="14"/>
  <c r="K2299" i="14" s="1"/>
  <c r="AP2298" i="14"/>
  <c r="L2298" i="14" s="1"/>
  <c r="AO2298" i="14"/>
  <c r="K2298" i="14" s="1"/>
  <c r="AP2297" i="14"/>
  <c r="L2297" i="14" s="1"/>
  <c r="AO2297" i="14"/>
  <c r="K2297" i="14" s="1"/>
  <c r="AP2296" i="14"/>
  <c r="L2296" i="14" s="1"/>
  <c r="AO2296" i="14"/>
  <c r="K2296" i="14" s="1"/>
  <c r="AP2295" i="14"/>
  <c r="L2295" i="14" s="1"/>
  <c r="AO2295" i="14"/>
  <c r="K2295" i="14" s="1"/>
  <c r="AP2294" i="14"/>
  <c r="L2294" i="14" s="1"/>
  <c r="AO2294" i="14"/>
  <c r="K2294" i="14" s="1"/>
  <c r="AP2293" i="14"/>
  <c r="L2293" i="14" s="1"/>
  <c r="AO2293" i="14"/>
  <c r="K2293" i="14" s="1"/>
  <c r="AP2292" i="14"/>
  <c r="L2292" i="14" s="1"/>
  <c r="AO2292" i="14"/>
  <c r="K2292" i="14" s="1"/>
  <c r="AP2291" i="14"/>
  <c r="L2291" i="14" s="1"/>
  <c r="AO2291" i="14"/>
  <c r="K2291" i="14" s="1"/>
  <c r="AP2290" i="14"/>
  <c r="L2290" i="14" s="1"/>
  <c r="AO2290" i="14"/>
  <c r="K2290" i="14" s="1"/>
  <c r="AP2289" i="14"/>
  <c r="L2289" i="14" s="1"/>
  <c r="AO2289" i="14"/>
  <c r="K2289" i="14" s="1"/>
  <c r="AP2288" i="14"/>
  <c r="L2288" i="14" s="1"/>
  <c r="AO2288" i="14"/>
  <c r="K2288" i="14" s="1"/>
  <c r="AP2287" i="14"/>
  <c r="L2287" i="14" s="1"/>
  <c r="AO2287" i="14"/>
  <c r="K2287" i="14" s="1"/>
  <c r="AP2286" i="14"/>
  <c r="L2286" i="14" s="1"/>
  <c r="AO2286" i="14"/>
  <c r="K2286" i="14" s="1"/>
  <c r="AP2285" i="14"/>
  <c r="L2285" i="14" s="1"/>
  <c r="AO2285" i="14"/>
  <c r="K2285" i="14" s="1"/>
  <c r="AP2284" i="14"/>
  <c r="L2284" i="14" s="1"/>
  <c r="AO2284" i="14"/>
  <c r="K2284" i="14" s="1"/>
  <c r="AP2283" i="14"/>
  <c r="L2283" i="14" s="1"/>
  <c r="AO2283" i="14"/>
  <c r="K2283" i="14" s="1"/>
  <c r="AP2282" i="14"/>
  <c r="L2282" i="14" s="1"/>
  <c r="AO2282" i="14"/>
  <c r="K2282" i="14" s="1"/>
  <c r="AP2281" i="14"/>
  <c r="L2281" i="14" s="1"/>
  <c r="AO2281" i="14"/>
  <c r="K2281" i="14" s="1"/>
  <c r="AP2280" i="14"/>
  <c r="L2280" i="14" s="1"/>
  <c r="AO2280" i="14"/>
  <c r="K2280" i="14" s="1"/>
  <c r="AP2279" i="14"/>
  <c r="L2279" i="14" s="1"/>
  <c r="AO2279" i="14"/>
  <c r="K2279" i="14" s="1"/>
  <c r="AP2278" i="14"/>
  <c r="L2278" i="14" s="1"/>
  <c r="AO2278" i="14"/>
  <c r="K2278" i="14" s="1"/>
  <c r="AP2277" i="14"/>
  <c r="L2277" i="14" s="1"/>
  <c r="AO2277" i="14"/>
  <c r="K2277" i="14" s="1"/>
  <c r="AP2276" i="14"/>
  <c r="L2276" i="14" s="1"/>
  <c r="AO2276" i="14"/>
  <c r="K2276" i="14" s="1"/>
  <c r="AP2275" i="14"/>
  <c r="L2275" i="14" s="1"/>
  <c r="AO2275" i="14"/>
  <c r="K2275" i="14" s="1"/>
  <c r="AP2274" i="14"/>
  <c r="L2274" i="14" s="1"/>
  <c r="AO2274" i="14"/>
  <c r="K2274" i="14" s="1"/>
  <c r="AP2273" i="14"/>
  <c r="L2273" i="14" s="1"/>
  <c r="AO2273" i="14"/>
  <c r="K2273" i="14" s="1"/>
  <c r="AP2272" i="14"/>
  <c r="L2272" i="14" s="1"/>
  <c r="AO2272" i="14"/>
  <c r="K2272" i="14" s="1"/>
  <c r="AP2271" i="14"/>
  <c r="L2271" i="14" s="1"/>
  <c r="AO2271" i="14"/>
  <c r="K2271" i="14" s="1"/>
  <c r="AP2270" i="14"/>
  <c r="L2270" i="14" s="1"/>
  <c r="AO2270" i="14"/>
  <c r="K2270" i="14" s="1"/>
  <c r="AP2269" i="14"/>
  <c r="L2269" i="14" s="1"/>
  <c r="AO2269" i="14"/>
  <c r="K2269" i="14" s="1"/>
  <c r="AP2268" i="14"/>
  <c r="L2268" i="14" s="1"/>
  <c r="AO2268" i="14"/>
  <c r="K2268" i="14" s="1"/>
  <c r="AP2267" i="14"/>
  <c r="L2267" i="14" s="1"/>
  <c r="AO2267" i="14"/>
  <c r="K2267" i="14" s="1"/>
  <c r="AP2266" i="14"/>
  <c r="L2266" i="14" s="1"/>
  <c r="AO2266" i="14"/>
  <c r="K2266" i="14" s="1"/>
  <c r="AP2265" i="14"/>
  <c r="L2265" i="14" s="1"/>
  <c r="AO2265" i="14"/>
  <c r="K2265" i="14" s="1"/>
  <c r="AP2264" i="14"/>
  <c r="L2264" i="14" s="1"/>
  <c r="AO2264" i="14"/>
  <c r="K2264" i="14" s="1"/>
  <c r="AP2263" i="14"/>
  <c r="L2263" i="14" s="1"/>
  <c r="AO2263" i="14"/>
  <c r="K2263" i="14" s="1"/>
  <c r="AP2262" i="14"/>
  <c r="L2262" i="14" s="1"/>
  <c r="AO2262" i="14"/>
  <c r="K2262" i="14" s="1"/>
  <c r="AP2261" i="14"/>
  <c r="L2261" i="14" s="1"/>
  <c r="AO2261" i="14"/>
  <c r="K2261" i="14" s="1"/>
  <c r="AP2260" i="14"/>
  <c r="L2260" i="14" s="1"/>
  <c r="AO2260" i="14"/>
  <c r="K2260" i="14" s="1"/>
  <c r="AP2259" i="14"/>
  <c r="L2259" i="14" s="1"/>
  <c r="AO2259" i="14"/>
  <c r="K2259" i="14" s="1"/>
  <c r="AP2258" i="14"/>
  <c r="L2258" i="14" s="1"/>
  <c r="AO2258" i="14"/>
  <c r="K2258" i="14" s="1"/>
  <c r="AP2257" i="14"/>
  <c r="L2257" i="14" s="1"/>
  <c r="AO2257" i="14"/>
  <c r="K2257" i="14" s="1"/>
  <c r="AP2256" i="14"/>
  <c r="L2256" i="14" s="1"/>
  <c r="AO2256" i="14"/>
  <c r="K2256" i="14" s="1"/>
  <c r="AP2255" i="14"/>
  <c r="L2255" i="14" s="1"/>
  <c r="AO2255" i="14"/>
  <c r="K2255" i="14" s="1"/>
  <c r="AP2254" i="14"/>
  <c r="L2254" i="14" s="1"/>
  <c r="AO2254" i="14"/>
  <c r="K2254" i="14" s="1"/>
  <c r="AP2253" i="14"/>
  <c r="L2253" i="14" s="1"/>
  <c r="AO2253" i="14"/>
  <c r="K2253" i="14" s="1"/>
  <c r="AP2252" i="14"/>
  <c r="L2252" i="14" s="1"/>
  <c r="AO2252" i="14"/>
  <c r="K2252" i="14" s="1"/>
  <c r="AP2251" i="14"/>
  <c r="L2251" i="14" s="1"/>
  <c r="AO2251" i="14"/>
  <c r="K2251" i="14" s="1"/>
  <c r="AP2250" i="14"/>
  <c r="L2250" i="14" s="1"/>
  <c r="AO2250" i="14"/>
  <c r="K2250" i="14" s="1"/>
  <c r="AP2249" i="14"/>
  <c r="L2249" i="14" s="1"/>
  <c r="AO2249" i="14"/>
  <c r="K2249" i="14" s="1"/>
  <c r="AP2248" i="14"/>
  <c r="L2248" i="14" s="1"/>
  <c r="AO2248" i="14"/>
  <c r="K2248" i="14" s="1"/>
  <c r="AP2247" i="14"/>
  <c r="L2247" i="14" s="1"/>
  <c r="AO2247" i="14"/>
  <c r="K2247" i="14" s="1"/>
  <c r="AP2246" i="14"/>
  <c r="L2246" i="14" s="1"/>
  <c r="AO2246" i="14"/>
  <c r="K2246" i="14" s="1"/>
  <c r="AP2245" i="14"/>
  <c r="L2245" i="14" s="1"/>
  <c r="AO2245" i="14"/>
  <c r="K2245" i="14" s="1"/>
  <c r="AP2244" i="14"/>
  <c r="L2244" i="14" s="1"/>
  <c r="AO2244" i="14"/>
  <c r="K2244" i="14" s="1"/>
  <c r="AP2243" i="14"/>
  <c r="L2243" i="14" s="1"/>
  <c r="AO2243" i="14"/>
  <c r="K2243" i="14" s="1"/>
  <c r="AP2242" i="14"/>
  <c r="L2242" i="14" s="1"/>
  <c r="AO2242" i="14"/>
  <c r="K2242" i="14" s="1"/>
  <c r="AP2241" i="14"/>
  <c r="L2241" i="14" s="1"/>
  <c r="AO2241" i="14"/>
  <c r="K2241" i="14" s="1"/>
  <c r="AP2240" i="14"/>
  <c r="L2240" i="14" s="1"/>
  <c r="AO2240" i="14"/>
  <c r="K2240" i="14" s="1"/>
  <c r="AP2239" i="14"/>
  <c r="L2239" i="14" s="1"/>
  <c r="AO2239" i="14"/>
  <c r="K2239" i="14" s="1"/>
  <c r="AP2238" i="14"/>
  <c r="L2238" i="14" s="1"/>
  <c r="AO2238" i="14"/>
  <c r="K2238" i="14" s="1"/>
  <c r="AP2237" i="14"/>
  <c r="L2237" i="14" s="1"/>
  <c r="AO2237" i="14"/>
  <c r="K2237" i="14" s="1"/>
  <c r="AP2236" i="14"/>
  <c r="L2236" i="14" s="1"/>
  <c r="AO2236" i="14"/>
  <c r="K2236" i="14" s="1"/>
  <c r="AP2235" i="14"/>
  <c r="L2235" i="14" s="1"/>
  <c r="AO2235" i="14"/>
  <c r="K2235" i="14" s="1"/>
  <c r="AP2234" i="14"/>
  <c r="L2234" i="14" s="1"/>
  <c r="AO2234" i="14"/>
  <c r="K2234" i="14" s="1"/>
  <c r="AP2233" i="14"/>
  <c r="L2233" i="14" s="1"/>
  <c r="AO2233" i="14"/>
  <c r="K2233" i="14" s="1"/>
  <c r="AP2232" i="14"/>
  <c r="L2232" i="14" s="1"/>
  <c r="AO2232" i="14"/>
  <c r="K2232" i="14" s="1"/>
  <c r="AP2231" i="14"/>
  <c r="L2231" i="14" s="1"/>
  <c r="AO2231" i="14"/>
  <c r="K2231" i="14" s="1"/>
  <c r="AP2230" i="14"/>
  <c r="L2230" i="14" s="1"/>
  <c r="AO2230" i="14"/>
  <c r="K2230" i="14" s="1"/>
  <c r="AP2229" i="14"/>
  <c r="L2229" i="14" s="1"/>
  <c r="AO2229" i="14"/>
  <c r="K2229" i="14" s="1"/>
  <c r="AP2228" i="14"/>
  <c r="L2228" i="14" s="1"/>
  <c r="AO2228" i="14"/>
  <c r="K2228" i="14" s="1"/>
  <c r="AP2227" i="14"/>
  <c r="L2227" i="14" s="1"/>
  <c r="AO2227" i="14"/>
  <c r="K2227" i="14" s="1"/>
  <c r="AP2226" i="14"/>
  <c r="L2226" i="14" s="1"/>
  <c r="AO2226" i="14"/>
  <c r="K2226" i="14" s="1"/>
  <c r="AP2225" i="14"/>
  <c r="L2225" i="14" s="1"/>
  <c r="AO2225" i="14"/>
  <c r="K2225" i="14" s="1"/>
  <c r="AP2224" i="14"/>
  <c r="L2224" i="14" s="1"/>
  <c r="AO2224" i="14"/>
  <c r="K2224" i="14" s="1"/>
  <c r="AP2223" i="14"/>
  <c r="L2223" i="14" s="1"/>
  <c r="AO2223" i="14"/>
  <c r="K2223" i="14" s="1"/>
  <c r="AP2222" i="14"/>
  <c r="L2222" i="14" s="1"/>
  <c r="AO2222" i="14"/>
  <c r="K2222" i="14" s="1"/>
  <c r="AP2221" i="14"/>
  <c r="L2221" i="14" s="1"/>
  <c r="AO2221" i="14"/>
  <c r="K2221" i="14" s="1"/>
  <c r="AP2220" i="14"/>
  <c r="L2220" i="14" s="1"/>
  <c r="AO2220" i="14"/>
  <c r="K2220" i="14" s="1"/>
  <c r="AP2219" i="14"/>
  <c r="L2219" i="14" s="1"/>
  <c r="AO2219" i="14"/>
  <c r="K2219" i="14" s="1"/>
  <c r="AP2218" i="14"/>
  <c r="L2218" i="14" s="1"/>
  <c r="AO2218" i="14"/>
  <c r="K2218" i="14" s="1"/>
  <c r="AP2217" i="14"/>
  <c r="L2217" i="14" s="1"/>
  <c r="AO2217" i="14"/>
  <c r="K2217" i="14" s="1"/>
  <c r="AP2216" i="14"/>
  <c r="L2216" i="14" s="1"/>
  <c r="AO2216" i="14"/>
  <c r="K2216" i="14" s="1"/>
  <c r="AP2215" i="14"/>
  <c r="L2215" i="14" s="1"/>
  <c r="AO2215" i="14"/>
  <c r="K2215" i="14" s="1"/>
  <c r="AP2214" i="14"/>
  <c r="L2214" i="14" s="1"/>
  <c r="AO2214" i="14"/>
  <c r="K2214" i="14" s="1"/>
  <c r="AP2213" i="14"/>
  <c r="L2213" i="14" s="1"/>
  <c r="AO2213" i="14"/>
  <c r="K2213" i="14" s="1"/>
  <c r="AP2212" i="14"/>
  <c r="L2212" i="14" s="1"/>
  <c r="AO2212" i="14"/>
  <c r="K2212" i="14" s="1"/>
  <c r="AP2211" i="14"/>
  <c r="L2211" i="14" s="1"/>
  <c r="AO2211" i="14"/>
  <c r="K2211" i="14" s="1"/>
  <c r="AP2210" i="14"/>
  <c r="L2210" i="14" s="1"/>
  <c r="AO2210" i="14"/>
  <c r="K2210" i="14" s="1"/>
  <c r="AP2209" i="14"/>
  <c r="L2209" i="14" s="1"/>
  <c r="AO2209" i="14"/>
  <c r="K2209" i="14" s="1"/>
  <c r="AP2208" i="14"/>
  <c r="L2208" i="14" s="1"/>
  <c r="AO2208" i="14"/>
  <c r="K2208" i="14" s="1"/>
  <c r="AP2207" i="14"/>
  <c r="L2207" i="14" s="1"/>
  <c r="AO2207" i="14"/>
  <c r="K2207" i="14" s="1"/>
  <c r="AP2206" i="14"/>
  <c r="L2206" i="14" s="1"/>
  <c r="AO2206" i="14"/>
  <c r="K2206" i="14" s="1"/>
  <c r="AP2205" i="14"/>
  <c r="L2205" i="14" s="1"/>
  <c r="AO2205" i="14"/>
  <c r="K2205" i="14" s="1"/>
  <c r="AP2204" i="14"/>
  <c r="L2204" i="14" s="1"/>
  <c r="AO2204" i="14"/>
  <c r="K2204" i="14" s="1"/>
  <c r="AP2203" i="14"/>
  <c r="L2203" i="14" s="1"/>
  <c r="AO2203" i="14"/>
  <c r="K2203" i="14" s="1"/>
  <c r="AP2202" i="14"/>
  <c r="L2202" i="14" s="1"/>
  <c r="AO2202" i="14"/>
  <c r="K2202" i="14" s="1"/>
  <c r="AP2201" i="14"/>
  <c r="L2201" i="14" s="1"/>
  <c r="AO2201" i="14"/>
  <c r="K2201" i="14" s="1"/>
  <c r="AP2200" i="14"/>
  <c r="L2200" i="14" s="1"/>
  <c r="AO2200" i="14"/>
  <c r="K2200" i="14" s="1"/>
  <c r="AP2199" i="14"/>
  <c r="L2199" i="14" s="1"/>
  <c r="AO2199" i="14"/>
  <c r="K2199" i="14" s="1"/>
  <c r="AP2198" i="14"/>
  <c r="L2198" i="14" s="1"/>
  <c r="AO2198" i="14"/>
  <c r="K2198" i="14" s="1"/>
  <c r="AP2197" i="14"/>
  <c r="L2197" i="14" s="1"/>
  <c r="AO2197" i="14"/>
  <c r="K2197" i="14" s="1"/>
  <c r="AP2196" i="14"/>
  <c r="L2196" i="14" s="1"/>
  <c r="AO2196" i="14"/>
  <c r="K2196" i="14" s="1"/>
  <c r="AP2195" i="14"/>
  <c r="L2195" i="14" s="1"/>
  <c r="AO2195" i="14"/>
  <c r="K2195" i="14" s="1"/>
  <c r="AP2194" i="14"/>
  <c r="L2194" i="14" s="1"/>
  <c r="AO2194" i="14"/>
  <c r="K2194" i="14" s="1"/>
  <c r="AP2193" i="14"/>
  <c r="L2193" i="14" s="1"/>
  <c r="AO2193" i="14"/>
  <c r="K2193" i="14" s="1"/>
  <c r="AP2192" i="14"/>
  <c r="L2192" i="14" s="1"/>
  <c r="AO2192" i="14"/>
  <c r="K2192" i="14" s="1"/>
  <c r="AP2191" i="14"/>
  <c r="L2191" i="14" s="1"/>
  <c r="AO2191" i="14"/>
  <c r="K2191" i="14" s="1"/>
  <c r="AP2190" i="14"/>
  <c r="L2190" i="14" s="1"/>
  <c r="AO2190" i="14"/>
  <c r="K2190" i="14" s="1"/>
  <c r="AP2189" i="14"/>
  <c r="L2189" i="14" s="1"/>
  <c r="AO2189" i="14"/>
  <c r="K2189" i="14" s="1"/>
  <c r="AP2188" i="14"/>
  <c r="L2188" i="14" s="1"/>
  <c r="AO2188" i="14"/>
  <c r="K2188" i="14" s="1"/>
  <c r="AP2187" i="14"/>
  <c r="L2187" i="14" s="1"/>
  <c r="AO2187" i="14"/>
  <c r="K2187" i="14" s="1"/>
  <c r="AP2186" i="14"/>
  <c r="L2186" i="14" s="1"/>
  <c r="AO2186" i="14"/>
  <c r="K2186" i="14" s="1"/>
  <c r="AP2185" i="14"/>
  <c r="L2185" i="14" s="1"/>
  <c r="AO2185" i="14"/>
  <c r="K2185" i="14" s="1"/>
  <c r="AP2184" i="14"/>
  <c r="L2184" i="14" s="1"/>
  <c r="AO2184" i="14"/>
  <c r="K2184" i="14" s="1"/>
  <c r="AP2183" i="14"/>
  <c r="L2183" i="14" s="1"/>
  <c r="AO2183" i="14"/>
  <c r="K2183" i="14" s="1"/>
  <c r="AP2182" i="14"/>
  <c r="L2182" i="14" s="1"/>
  <c r="AO2182" i="14"/>
  <c r="K2182" i="14" s="1"/>
  <c r="AP2181" i="14"/>
  <c r="L2181" i="14" s="1"/>
  <c r="AO2181" i="14"/>
  <c r="K2181" i="14" s="1"/>
  <c r="AP2180" i="14"/>
  <c r="L2180" i="14" s="1"/>
  <c r="AO2180" i="14"/>
  <c r="K2180" i="14" s="1"/>
  <c r="AP2179" i="14"/>
  <c r="L2179" i="14" s="1"/>
  <c r="AO2179" i="14"/>
  <c r="K2179" i="14" s="1"/>
  <c r="AP2178" i="14"/>
  <c r="L2178" i="14" s="1"/>
  <c r="AO2178" i="14"/>
  <c r="K2178" i="14" s="1"/>
  <c r="AP2177" i="14"/>
  <c r="L2177" i="14" s="1"/>
  <c r="AO2177" i="14"/>
  <c r="K2177" i="14" s="1"/>
  <c r="AP2176" i="14"/>
  <c r="L2176" i="14" s="1"/>
  <c r="AO2176" i="14"/>
  <c r="K2176" i="14" s="1"/>
  <c r="AP2175" i="14"/>
  <c r="L2175" i="14" s="1"/>
  <c r="AO2175" i="14"/>
  <c r="K2175" i="14" s="1"/>
  <c r="AP2174" i="14"/>
  <c r="L2174" i="14" s="1"/>
  <c r="AO2174" i="14"/>
  <c r="K2174" i="14" s="1"/>
  <c r="AP2173" i="14"/>
  <c r="L2173" i="14" s="1"/>
  <c r="AO2173" i="14"/>
  <c r="K2173" i="14" s="1"/>
  <c r="AP2172" i="14"/>
  <c r="L2172" i="14" s="1"/>
  <c r="AO2172" i="14"/>
  <c r="K2172" i="14" s="1"/>
  <c r="AP2171" i="14"/>
  <c r="L2171" i="14" s="1"/>
  <c r="AO2171" i="14"/>
  <c r="K2171" i="14" s="1"/>
  <c r="AP2170" i="14"/>
  <c r="L2170" i="14" s="1"/>
  <c r="AO2170" i="14"/>
  <c r="K2170" i="14" s="1"/>
  <c r="AP2169" i="14"/>
  <c r="L2169" i="14" s="1"/>
  <c r="AO2169" i="14"/>
  <c r="K2169" i="14" s="1"/>
  <c r="AP2168" i="14"/>
  <c r="L2168" i="14" s="1"/>
  <c r="AO2168" i="14"/>
  <c r="K2168" i="14" s="1"/>
  <c r="AP2167" i="14"/>
  <c r="L2167" i="14" s="1"/>
  <c r="AO2167" i="14"/>
  <c r="K2167" i="14" s="1"/>
  <c r="AP2166" i="14"/>
  <c r="L2166" i="14" s="1"/>
  <c r="AO2166" i="14"/>
  <c r="K2166" i="14" s="1"/>
  <c r="AP2165" i="14"/>
  <c r="L2165" i="14" s="1"/>
  <c r="AO2165" i="14"/>
  <c r="K2165" i="14" s="1"/>
  <c r="AP2164" i="14"/>
  <c r="L2164" i="14" s="1"/>
  <c r="AO2164" i="14"/>
  <c r="K2164" i="14" s="1"/>
  <c r="AP2163" i="14"/>
  <c r="L2163" i="14" s="1"/>
  <c r="AO2163" i="14"/>
  <c r="K2163" i="14" s="1"/>
  <c r="AP2162" i="14"/>
  <c r="L2162" i="14" s="1"/>
  <c r="AO2162" i="14"/>
  <c r="K2162" i="14" s="1"/>
  <c r="AP2161" i="14"/>
  <c r="L2161" i="14" s="1"/>
  <c r="AO2161" i="14"/>
  <c r="K2161" i="14" s="1"/>
  <c r="AP2160" i="14"/>
  <c r="L2160" i="14" s="1"/>
  <c r="AO2160" i="14"/>
  <c r="K2160" i="14" s="1"/>
  <c r="AP2159" i="14"/>
  <c r="L2159" i="14" s="1"/>
  <c r="AO2159" i="14"/>
  <c r="K2159" i="14" s="1"/>
  <c r="AP2158" i="14"/>
  <c r="L2158" i="14" s="1"/>
  <c r="AO2158" i="14"/>
  <c r="K2158" i="14" s="1"/>
  <c r="AP2157" i="14"/>
  <c r="L2157" i="14" s="1"/>
  <c r="AO2157" i="14"/>
  <c r="K2157" i="14" s="1"/>
  <c r="AP2156" i="14"/>
  <c r="L2156" i="14" s="1"/>
  <c r="AO2156" i="14"/>
  <c r="K2156" i="14" s="1"/>
  <c r="AP2155" i="14"/>
  <c r="L2155" i="14" s="1"/>
  <c r="AO2155" i="14"/>
  <c r="K2155" i="14" s="1"/>
  <c r="AP2154" i="14"/>
  <c r="L2154" i="14" s="1"/>
  <c r="AO2154" i="14"/>
  <c r="K2154" i="14" s="1"/>
  <c r="AP2153" i="14"/>
  <c r="L2153" i="14" s="1"/>
  <c r="AO2153" i="14"/>
  <c r="K2153" i="14" s="1"/>
  <c r="AP2152" i="14"/>
  <c r="L2152" i="14" s="1"/>
  <c r="AO2152" i="14"/>
  <c r="K2152" i="14" s="1"/>
  <c r="AP2151" i="14"/>
  <c r="L2151" i="14" s="1"/>
  <c r="AO2151" i="14"/>
  <c r="K2151" i="14" s="1"/>
  <c r="AP2150" i="14"/>
  <c r="L2150" i="14" s="1"/>
  <c r="AO2150" i="14"/>
  <c r="K2150" i="14" s="1"/>
  <c r="AP2149" i="14"/>
  <c r="L2149" i="14" s="1"/>
  <c r="AO2149" i="14"/>
  <c r="K2149" i="14" s="1"/>
  <c r="AP2148" i="14"/>
  <c r="L2148" i="14" s="1"/>
  <c r="AO2148" i="14"/>
  <c r="K2148" i="14" s="1"/>
  <c r="AP2147" i="14"/>
  <c r="L2147" i="14" s="1"/>
  <c r="AO2147" i="14"/>
  <c r="K2147" i="14" s="1"/>
  <c r="AP2146" i="14"/>
  <c r="L2146" i="14" s="1"/>
  <c r="AO2146" i="14"/>
  <c r="K2146" i="14" s="1"/>
  <c r="AP2145" i="14"/>
  <c r="L2145" i="14" s="1"/>
  <c r="AO2145" i="14"/>
  <c r="K2145" i="14" s="1"/>
  <c r="AP2144" i="14"/>
  <c r="L2144" i="14" s="1"/>
  <c r="AO2144" i="14"/>
  <c r="K2144" i="14" s="1"/>
  <c r="AP2143" i="14"/>
  <c r="L2143" i="14" s="1"/>
  <c r="AO2143" i="14"/>
  <c r="K2143" i="14" s="1"/>
  <c r="AP2142" i="14"/>
  <c r="L2142" i="14" s="1"/>
  <c r="AO2142" i="14"/>
  <c r="K2142" i="14" s="1"/>
  <c r="AP2141" i="14"/>
  <c r="L2141" i="14" s="1"/>
  <c r="AO2141" i="14"/>
  <c r="K2141" i="14" s="1"/>
  <c r="AP2140" i="14"/>
  <c r="L2140" i="14" s="1"/>
  <c r="AO2140" i="14"/>
  <c r="K2140" i="14" s="1"/>
  <c r="AP2139" i="14"/>
  <c r="L2139" i="14" s="1"/>
  <c r="AO2139" i="14"/>
  <c r="K2139" i="14" s="1"/>
  <c r="AP2138" i="14"/>
  <c r="L2138" i="14" s="1"/>
  <c r="AO2138" i="14"/>
  <c r="K2138" i="14" s="1"/>
  <c r="AP2137" i="14"/>
  <c r="L2137" i="14" s="1"/>
  <c r="AO2137" i="14"/>
  <c r="K2137" i="14" s="1"/>
  <c r="AP2136" i="14"/>
  <c r="L2136" i="14" s="1"/>
  <c r="AO2136" i="14"/>
  <c r="K2136" i="14" s="1"/>
  <c r="AP2135" i="14"/>
  <c r="L2135" i="14" s="1"/>
  <c r="AO2135" i="14"/>
  <c r="K2135" i="14" s="1"/>
  <c r="AP2134" i="14"/>
  <c r="L2134" i="14" s="1"/>
  <c r="AO2134" i="14"/>
  <c r="K2134" i="14" s="1"/>
  <c r="AP2133" i="14"/>
  <c r="L2133" i="14" s="1"/>
  <c r="AO2133" i="14"/>
  <c r="K2133" i="14" s="1"/>
  <c r="AP2132" i="14"/>
  <c r="L2132" i="14" s="1"/>
  <c r="AO2132" i="14"/>
  <c r="K2132" i="14" s="1"/>
  <c r="AP2131" i="14"/>
  <c r="L2131" i="14" s="1"/>
  <c r="AO2131" i="14"/>
  <c r="K2131" i="14" s="1"/>
  <c r="AP2130" i="14"/>
  <c r="L2130" i="14" s="1"/>
  <c r="AO2130" i="14"/>
  <c r="K2130" i="14" s="1"/>
  <c r="AP2129" i="14"/>
  <c r="L2129" i="14" s="1"/>
  <c r="AO2129" i="14"/>
  <c r="K2129" i="14" s="1"/>
  <c r="AP2128" i="14"/>
  <c r="L2128" i="14" s="1"/>
  <c r="AO2128" i="14"/>
  <c r="K2128" i="14" s="1"/>
  <c r="AP2127" i="14"/>
  <c r="L2127" i="14" s="1"/>
  <c r="AO2127" i="14"/>
  <c r="K2127" i="14" s="1"/>
  <c r="AP2126" i="14"/>
  <c r="L2126" i="14" s="1"/>
  <c r="AO2126" i="14"/>
  <c r="K2126" i="14" s="1"/>
  <c r="AP2125" i="14"/>
  <c r="L2125" i="14" s="1"/>
  <c r="AO2125" i="14"/>
  <c r="K2125" i="14" s="1"/>
  <c r="AP2124" i="14"/>
  <c r="L2124" i="14" s="1"/>
  <c r="AO2124" i="14"/>
  <c r="K2124" i="14" s="1"/>
  <c r="AP2123" i="14"/>
  <c r="L2123" i="14" s="1"/>
  <c r="AO2123" i="14"/>
  <c r="K2123" i="14" s="1"/>
  <c r="AP2122" i="14"/>
  <c r="L2122" i="14" s="1"/>
  <c r="AO2122" i="14"/>
  <c r="K2122" i="14" s="1"/>
  <c r="AP2121" i="14"/>
  <c r="L2121" i="14" s="1"/>
  <c r="AO2121" i="14"/>
  <c r="K2121" i="14" s="1"/>
  <c r="AP2120" i="14"/>
  <c r="L2120" i="14" s="1"/>
  <c r="AO2120" i="14"/>
  <c r="K2120" i="14" s="1"/>
  <c r="AP2119" i="14"/>
  <c r="L2119" i="14" s="1"/>
  <c r="AO2119" i="14"/>
  <c r="K2119" i="14" s="1"/>
  <c r="AP2118" i="14"/>
  <c r="L2118" i="14" s="1"/>
  <c r="AO2118" i="14"/>
  <c r="K2118" i="14" s="1"/>
  <c r="AP2117" i="14"/>
  <c r="L2117" i="14" s="1"/>
  <c r="AO2117" i="14"/>
  <c r="K2117" i="14" s="1"/>
  <c r="AP2116" i="14"/>
  <c r="L2116" i="14" s="1"/>
  <c r="AO2116" i="14"/>
  <c r="K2116" i="14" s="1"/>
  <c r="AP2115" i="14"/>
  <c r="L2115" i="14" s="1"/>
  <c r="AO2115" i="14"/>
  <c r="K2115" i="14" s="1"/>
  <c r="AP2114" i="14"/>
  <c r="L2114" i="14" s="1"/>
  <c r="AO2114" i="14"/>
  <c r="K2114" i="14" s="1"/>
  <c r="AP2113" i="14"/>
  <c r="L2113" i="14" s="1"/>
  <c r="AO2113" i="14"/>
  <c r="K2113" i="14" s="1"/>
  <c r="AP2112" i="14"/>
  <c r="L2112" i="14" s="1"/>
  <c r="AO2112" i="14"/>
  <c r="K2112" i="14" s="1"/>
  <c r="AP2111" i="14"/>
  <c r="L2111" i="14" s="1"/>
  <c r="AO2111" i="14"/>
  <c r="K2111" i="14" s="1"/>
  <c r="AP2110" i="14"/>
  <c r="L2110" i="14" s="1"/>
  <c r="AO2110" i="14"/>
  <c r="K2110" i="14" s="1"/>
  <c r="AP2109" i="14"/>
  <c r="L2109" i="14" s="1"/>
  <c r="AO2109" i="14"/>
  <c r="K2109" i="14" s="1"/>
  <c r="AP2108" i="14"/>
  <c r="L2108" i="14" s="1"/>
  <c r="AO2108" i="14"/>
  <c r="K2108" i="14" s="1"/>
  <c r="AP2107" i="14"/>
  <c r="L2107" i="14" s="1"/>
  <c r="AO2107" i="14"/>
  <c r="K2107" i="14" s="1"/>
  <c r="AP2106" i="14"/>
  <c r="L2106" i="14" s="1"/>
  <c r="AO2106" i="14"/>
  <c r="K2106" i="14" s="1"/>
  <c r="AP2105" i="14"/>
  <c r="L2105" i="14" s="1"/>
  <c r="AO2105" i="14"/>
  <c r="K2105" i="14" s="1"/>
  <c r="AP2104" i="14"/>
  <c r="L2104" i="14" s="1"/>
  <c r="AO2104" i="14"/>
  <c r="K2104" i="14" s="1"/>
  <c r="AP2103" i="14"/>
  <c r="L2103" i="14" s="1"/>
  <c r="AO2103" i="14"/>
  <c r="K2103" i="14" s="1"/>
  <c r="AP2102" i="14"/>
  <c r="L2102" i="14" s="1"/>
  <c r="AO2102" i="14"/>
  <c r="K2102" i="14" s="1"/>
  <c r="AP2101" i="14"/>
  <c r="L2101" i="14" s="1"/>
  <c r="AO2101" i="14"/>
  <c r="K2101" i="14" s="1"/>
  <c r="AP2100" i="14"/>
  <c r="L2100" i="14" s="1"/>
  <c r="AO2100" i="14"/>
  <c r="K2100" i="14" s="1"/>
  <c r="AP2099" i="14"/>
  <c r="L2099" i="14" s="1"/>
  <c r="AO2099" i="14"/>
  <c r="K2099" i="14" s="1"/>
  <c r="AP2098" i="14"/>
  <c r="L2098" i="14" s="1"/>
  <c r="AO2098" i="14"/>
  <c r="K2098" i="14" s="1"/>
  <c r="AP2097" i="14"/>
  <c r="L2097" i="14" s="1"/>
  <c r="AO2097" i="14"/>
  <c r="K2097" i="14" s="1"/>
  <c r="AP2096" i="14"/>
  <c r="L2096" i="14" s="1"/>
  <c r="AO2096" i="14"/>
  <c r="K2096" i="14" s="1"/>
  <c r="AP2095" i="14"/>
  <c r="L2095" i="14" s="1"/>
  <c r="AO2095" i="14"/>
  <c r="K2095" i="14" s="1"/>
  <c r="AP2094" i="14"/>
  <c r="L2094" i="14" s="1"/>
  <c r="AO2094" i="14"/>
  <c r="K2094" i="14" s="1"/>
  <c r="AP2093" i="14"/>
  <c r="L2093" i="14" s="1"/>
  <c r="AO2093" i="14"/>
  <c r="K2093" i="14" s="1"/>
  <c r="AP2092" i="14"/>
  <c r="L2092" i="14" s="1"/>
  <c r="AO2092" i="14"/>
  <c r="K2092" i="14" s="1"/>
  <c r="AP2091" i="14"/>
  <c r="L2091" i="14" s="1"/>
  <c r="AO2091" i="14"/>
  <c r="K2091" i="14" s="1"/>
  <c r="AP2090" i="14"/>
  <c r="L2090" i="14" s="1"/>
  <c r="AO2090" i="14"/>
  <c r="K2090" i="14" s="1"/>
  <c r="AP2089" i="14"/>
  <c r="L2089" i="14" s="1"/>
  <c r="AO2089" i="14"/>
  <c r="K2089" i="14" s="1"/>
  <c r="AP2088" i="14"/>
  <c r="L2088" i="14" s="1"/>
  <c r="AO2088" i="14"/>
  <c r="K2088" i="14" s="1"/>
  <c r="AP2087" i="14"/>
  <c r="L2087" i="14" s="1"/>
  <c r="AO2087" i="14"/>
  <c r="K2087" i="14" s="1"/>
  <c r="AP2086" i="14"/>
  <c r="L2086" i="14" s="1"/>
  <c r="AO2086" i="14"/>
  <c r="K2086" i="14" s="1"/>
  <c r="AP2085" i="14"/>
  <c r="L2085" i="14" s="1"/>
  <c r="AO2085" i="14"/>
  <c r="K2085" i="14" s="1"/>
  <c r="AP2084" i="14"/>
  <c r="L2084" i="14" s="1"/>
  <c r="AO2084" i="14"/>
  <c r="K2084" i="14" s="1"/>
  <c r="AP2083" i="14"/>
  <c r="L2083" i="14" s="1"/>
  <c r="AO2083" i="14"/>
  <c r="K2083" i="14" s="1"/>
  <c r="AP2082" i="14"/>
  <c r="L2082" i="14" s="1"/>
  <c r="AO2082" i="14"/>
  <c r="K2082" i="14" s="1"/>
  <c r="AP2081" i="14"/>
  <c r="L2081" i="14" s="1"/>
  <c r="AO2081" i="14"/>
  <c r="K2081" i="14" s="1"/>
  <c r="AP2080" i="14"/>
  <c r="L2080" i="14" s="1"/>
  <c r="AO2080" i="14"/>
  <c r="K2080" i="14" s="1"/>
  <c r="AP2079" i="14"/>
  <c r="L2079" i="14" s="1"/>
  <c r="AO2079" i="14"/>
  <c r="K2079" i="14" s="1"/>
  <c r="AP2078" i="14"/>
  <c r="L2078" i="14" s="1"/>
  <c r="AO2078" i="14"/>
  <c r="K2078" i="14" s="1"/>
  <c r="AP2077" i="14"/>
  <c r="L2077" i="14" s="1"/>
  <c r="AO2077" i="14"/>
  <c r="K2077" i="14" s="1"/>
  <c r="AP2076" i="14"/>
  <c r="L2076" i="14" s="1"/>
  <c r="AO2076" i="14"/>
  <c r="K2076" i="14" s="1"/>
  <c r="AP2075" i="14"/>
  <c r="L2075" i="14" s="1"/>
  <c r="AO2075" i="14"/>
  <c r="K2075" i="14" s="1"/>
  <c r="AP2074" i="14"/>
  <c r="L2074" i="14" s="1"/>
  <c r="AO2074" i="14"/>
  <c r="K2074" i="14" s="1"/>
  <c r="AP2073" i="14"/>
  <c r="L2073" i="14" s="1"/>
  <c r="AO2073" i="14"/>
  <c r="K2073" i="14" s="1"/>
  <c r="AP2072" i="14"/>
  <c r="L2072" i="14" s="1"/>
  <c r="AO2072" i="14"/>
  <c r="K2072" i="14" s="1"/>
  <c r="AP2071" i="14"/>
  <c r="L2071" i="14" s="1"/>
  <c r="AO2071" i="14"/>
  <c r="K2071" i="14" s="1"/>
  <c r="AP2070" i="14"/>
  <c r="L2070" i="14" s="1"/>
  <c r="AO2070" i="14"/>
  <c r="K2070" i="14" s="1"/>
  <c r="AP2069" i="14"/>
  <c r="L2069" i="14" s="1"/>
  <c r="AO2069" i="14"/>
  <c r="K2069" i="14" s="1"/>
  <c r="AP2068" i="14"/>
  <c r="L2068" i="14" s="1"/>
  <c r="AO2068" i="14"/>
  <c r="K2068" i="14" s="1"/>
  <c r="AP2067" i="14"/>
  <c r="L2067" i="14" s="1"/>
  <c r="AO2067" i="14"/>
  <c r="K2067" i="14" s="1"/>
  <c r="AP2066" i="14"/>
  <c r="L2066" i="14" s="1"/>
  <c r="AO2066" i="14"/>
  <c r="K2066" i="14" s="1"/>
  <c r="AP2065" i="14"/>
  <c r="L2065" i="14" s="1"/>
  <c r="AO2065" i="14"/>
  <c r="K2065" i="14" s="1"/>
  <c r="AP2064" i="14"/>
  <c r="L2064" i="14" s="1"/>
  <c r="AO2064" i="14"/>
  <c r="K2064" i="14" s="1"/>
  <c r="AP2063" i="14"/>
  <c r="L2063" i="14" s="1"/>
  <c r="AO2063" i="14"/>
  <c r="K2063" i="14" s="1"/>
  <c r="AP2062" i="14"/>
  <c r="L2062" i="14" s="1"/>
  <c r="AO2062" i="14"/>
  <c r="K2062" i="14" s="1"/>
  <c r="AP2061" i="14"/>
  <c r="L2061" i="14" s="1"/>
  <c r="AO2061" i="14"/>
  <c r="K2061" i="14" s="1"/>
  <c r="AP2060" i="14"/>
  <c r="L2060" i="14" s="1"/>
  <c r="AO2060" i="14"/>
  <c r="K2060" i="14" s="1"/>
  <c r="AP2059" i="14"/>
  <c r="L2059" i="14" s="1"/>
  <c r="AO2059" i="14"/>
  <c r="K2059" i="14" s="1"/>
  <c r="AP2058" i="14"/>
  <c r="L2058" i="14" s="1"/>
  <c r="AO2058" i="14"/>
  <c r="K2058" i="14" s="1"/>
  <c r="AP2057" i="14"/>
  <c r="L2057" i="14" s="1"/>
  <c r="AO2057" i="14"/>
  <c r="K2057" i="14" s="1"/>
  <c r="AP2056" i="14"/>
  <c r="L2056" i="14" s="1"/>
  <c r="AO2056" i="14"/>
  <c r="K2056" i="14" s="1"/>
  <c r="AP2055" i="14"/>
  <c r="L2055" i="14" s="1"/>
  <c r="AO2055" i="14"/>
  <c r="K2055" i="14" s="1"/>
  <c r="AP2054" i="14"/>
  <c r="L2054" i="14" s="1"/>
  <c r="AO2054" i="14"/>
  <c r="K2054" i="14" s="1"/>
  <c r="AP2053" i="14"/>
  <c r="L2053" i="14" s="1"/>
  <c r="AO2053" i="14"/>
  <c r="K2053" i="14" s="1"/>
  <c r="AP2052" i="14"/>
  <c r="L2052" i="14" s="1"/>
  <c r="AO2052" i="14"/>
  <c r="K2052" i="14" s="1"/>
  <c r="AP2051" i="14"/>
  <c r="L2051" i="14" s="1"/>
  <c r="AO2051" i="14"/>
  <c r="K2051" i="14" s="1"/>
  <c r="AP2050" i="14"/>
  <c r="L2050" i="14" s="1"/>
  <c r="AO2050" i="14"/>
  <c r="K2050" i="14" s="1"/>
  <c r="AP2049" i="14"/>
  <c r="L2049" i="14" s="1"/>
  <c r="AO2049" i="14"/>
  <c r="K2049" i="14" s="1"/>
  <c r="AP2048" i="14"/>
  <c r="L2048" i="14" s="1"/>
  <c r="AO2048" i="14"/>
  <c r="K2048" i="14" s="1"/>
  <c r="AP2047" i="14"/>
  <c r="L2047" i="14" s="1"/>
  <c r="AO2047" i="14"/>
  <c r="K2047" i="14" s="1"/>
  <c r="AP2046" i="14"/>
  <c r="L2046" i="14" s="1"/>
  <c r="AO2046" i="14"/>
  <c r="K2046" i="14" s="1"/>
  <c r="AP2045" i="14"/>
  <c r="L2045" i="14" s="1"/>
  <c r="AO2045" i="14"/>
  <c r="K2045" i="14" s="1"/>
  <c r="AP2044" i="14"/>
  <c r="L2044" i="14" s="1"/>
  <c r="AO2044" i="14"/>
  <c r="K2044" i="14" s="1"/>
  <c r="AP2043" i="14"/>
  <c r="L2043" i="14" s="1"/>
  <c r="AO2043" i="14"/>
  <c r="K2043" i="14" s="1"/>
  <c r="AP2042" i="14"/>
  <c r="L2042" i="14" s="1"/>
  <c r="AO2042" i="14"/>
  <c r="K2042" i="14" s="1"/>
  <c r="AP2041" i="14"/>
  <c r="L2041" i="14" s="1"/>
  <c r="AO2041" i="14"/>
  <c r="K2041" i="14" s="1"/>
  <c r="AP2040" i="14"/>
  <c r="L2040" i="14" s="1"/>
  <c r="AO2040" i="14"/>
  <c r="K2040" i="14" s="1"/>
  <c r="AP2039" i="14"/>
  <c r="L2039" i="14" s="1"/>
  <c r="AO2039" i="14"/>
  <c r="K2039" i="14" s="1"/>
  <c r="AP2038" i="14"/>
  <c r="L2038" i="14" s="1"/>
  <c r="AO2038" i="14"/>
  <c r="K2038" i="14" s="1"/>
  <c r="AP2037" i="14"/>
  <c r="L2037" i="14" s="1"/>
  <c r="AO2037" i="14"/>
  <c r="K2037" i="14" s="1"/>
  <c r="AP2036" i="14"/>
  <c r="L2036" i="14" s="1"/>
  <c r="AO2036" i="14"/>
  <c r="K2036" i="14" s="1"/>
  <c r="AP2035" i="14"/>
  <c r="L2035" i="14" s="1"/>
  <c r="AO2035" i="14"/>
  <c r="K2035" i="14" s="1"/>
  <c r="AP2034" i="14"/>
  <c r="L2034" i="14" s="1"/>
  <c r="AO2034" i="14"/>
  <c r="K2034" i="14" s="1"/>
  <c r="AP2033" i="14"/>
  <c r="L2033" i="14" s="1"/>
  <c r="AO2033" i="14"/>
  <c r="K2033" i="14" s="1"/>
  <c r="AP2032" i="14"/>
  <c r="L2032" i="14" s="1"/>
  <c r="AO2032" i="14"/>
  <c r="K2032" i="14" s="1"/>
  <c r="AP2031" i="14"/>
  <c r="L2031" i="14" s="1"/>
  <c r="AO2031" i="14"/>
  <c r="K2031" i="14" s="1"/>
  <c r="AP2030" i="14"/>
  <c r="L2030" i="14" s="1"/>
  <c r="AO2030" i="14"/>
  <c r="K2030" i="14" s="1"/>
  <c r="AP2029" i="14"/>
  <c r="L2029" i="14" s="1"/>
  <c r="AO2029" i="14"/>
  <c r="K2029" i="14" s="1"/>
  <c r="AP2028" i="14"/>
  <c r="L2028" i="14" s="1"/>
  <c r="AO2028" i="14"/>
  <c r="K2028" i="14" s="1"/>
  <c r="AP2027" i="14"/>
  <c r="L2027" i="14" s="1"/>
  <c r="AO2027" i="14"/>
  <c r="K2027" i="14" s="1"/>
  <c r="AP2026" i="14"/>
  <c r="L2026" i="14" s="1"/>
  <c r="AO2026" i="14"/>
  <c r="K2026" i="14" s="1"/>
  <c r="AP2025" i="14"/>
  <c r="L2025" i="14" s="1"/>
  <c r="AO2025" i="14"/>
  <c r="K2025" i="14" s="1"/>
  <c r="AP2024" i="14"/>
  <c r="L2024" i="14" s="1"/>
  <c r="AO2024" i="14"/>
  <c r="K2024" i="14" s="1"/>
  <c r="AP2023" i="14"/>
  <c r="L2023" i="14" s="1"/>
  <c r="AO2023" i="14"/>
  <c r="K2023" i="14" s="1"/>
  <c r="AP2022" i="14"/>
  <c r="L2022" i="14" s="1"/>
  <c r="AO2022" i="14"/>
  <c r="K2022" i="14" s="1"/>
  <c r="AP2021" i="14"/>
  <c r="L2021" i="14" s="1"/>
  <c r="AO2021" i="14"/>
  <c r="K2021" i="14" s="1"/>
  <c r="AP2020" i="14"/>
  <c r="L2020" i="14" s="1"/>
  <c r="AO2020" i="14"/>
  <c r="K2020" i="14" s="1"/>
  <c r="AP2019" i="14"/>
  <c r="L2019" i="14" s="1"/>
  <c r="AO2019" i="14"/>
  <c r="K2019" i="14" s="1"/>
  <c r="AP2018" i="14"/>
  <c r="L2018" i="14" s="1"/>
  <c r="AO2018" i="14"/>
  <c r="K2018" i="14" s="1"/>
  <c r="AP2017" i="14"/>
  <c r="L2017" i="14" s="1"/>
  <c r="AO2017" i="14"/>
  <c r="K2017" i="14" s="1"/>
  <c r="AP2016" i="14"/>
  <c r="L2016" i="14" s="1"/>
  <c r="AO2016" i="14"/>
  <c r="K2016" i="14" s="1"/>
  <c r="AP2015" i="14"/>
  <c r="L2015" i="14" s="1"/>
  <c r="AO2015" i="14"/>
  <c r="K2015" i="14" s="1"/>
  <c r="AP2014" i="14"/>
  <c r="L2014" i="14" s="1"/>
  <c r="AO2014" i="14"/>
  <c r="K2014" i="14" s="1"/>
  <c r="AP2013" i="14"/>
  <c r="L2013" i="14" s="1"/>
  <c r="AO2013" i="14"/>
  <c r="K2013" i="14" s="1"/>
  <c r="AP2012" i="14"/>
  <c r="L2012" i="14" s="1"/>
  <c r="AO2012" i="14"/>
  <c r="K2012" i="14" s="1"/>
  <c r="AP2011" i="14"/>
  <c r="L2011" i="14" s="1"/>
  <c r="AO2011" i="14"/>
  <c r="K2011" i="14" s="1"/>
  <c r="AP2010" i="14"/>
  <c r="L2010" i="14" s="1"/>
  <c r="AO2010" i="14"/>
  <c r="K2010" i="14" s="1"/>
  <c r="AP2009" i="14"/>
  <c r="L2009" i="14" s="1"/>
  <c r="AO2009" i="14"/>
  <c r="K2009" i="14" s="1"/>
  <c r="AP2008" i="14"/>
  <c r="L2008" i="14" s="1"/>
  <c r="AO2008" i="14"/>
  <c r="K2008" i="14" s="1"/>
  <c r="AP2007" i="14"/>
  <c r="L2007" i="14" s="1"/>
  <c r="AO2007" i="14"/>
  <c r="K2007" i="14" s="1"/>
  <c r="AP2006" i="14"/>
  <c r="L2006" i="14" s="1"/>
  <c r="AO2006" i="14"/>
  <c r="K2006" i="14" s="1"/>
  <c r="AP2005" i="14"/>
  <c r="L2005" i="14" s="1"/>
  <c r="AO2005" i="14"/>
  <c r="K2005" i="14" s="1"/>
  <c r="AP2004" i="14"/>
  <c r="L2004" i="14" s="1"/>
  <c r="AO2004" i="14"/>
  <c r="K2004" i="14" s="1"/>
  <c r="AP2003" i="14"/>
  <c r="L2003" i="14" s="1"/>
  <c r="AO2003" i="14"/>
  <c r="K2003" i="14" s="1"/>
  <c r="AP2002" i="14"/>
  <c r="L2002" i="14" s="1"/>
  <c r="AO2002" i="14"/>
  <c r="K2002" i="14" s="1"/>
  <c r="AP2001" i="14"/>
  <c r="L2001" i="14" s="1"/>
  <c r="AO2001" i="14"/>
  <c r="K2001" i="14" s="1"/>
  <c r="AP2000" i="14"/>
  <c r="L2000" i="14" s="1"/>
  <c r="AO2000" i="14"/>
  <c r="K2000" i="14" s="1"/>
  <c r="AP1999" i="14"/>
  <c r="L1999" i="14" s="1"/>
  <c r="AO1999" i="14"/>
  <c r="K1999" i="14" s="1"/>
  <c r="AP1998" i="14"/>
  <c r="L1998" i="14" s="1"/>
  <c r="AO1998" i="14"/>
  <c r="K1998" i="14" s="1"/>
  <c r="AP1997" i="14"/>
  <c r="L1997" i="14" s="1"/>
  <c r="AO1997" i="14"/>
  <c r="K1997" i="14" s="1"/>
  <c r="AP1996" i="14"/>
  <c r="L1996" i="14" s="1"/>
  <c r="AO1996" i="14"/>
  <c r="K1996" i="14" s="1"/>
  <c r="AP1995" i="14"/>
  <c r="L1995" i="14" s="1"/>
  <c r="AO1995" i="14"/>
  <c r="K1995" i="14" s="1"/>
  <c r="AP1994" i="14"/>
  <c r="L1994" i="14" s="1"/>
  <c r="AO1994" i="14"/>
  <c r="K1994" i="14" s="1"/>
  <c r="AP1993" i="14"/>
  <c r="L1993" i="14" s="1"/>
  <c r="AO1993" i="14"/>
  <c r="K1993" i="14" s="1"/>
  <c r="AP1992" i="14"/>
  <c r="L1992" i="14" s="1"/>
  <c r="AO1992" i="14"/>
  <c r="K1992" i="14" s="1"/>
  <c r="AP1991" i="14"/>
  <c r="L1991" i="14" s="1"/>
  <c r="AO1991" i="14"/>
  <c r="K1991" i="14" s="1"/>
  <c r="AP1990" i="14"/>
  <c r="L1990" i="14" s="1"/>
  <c r="AO1990" i="14"/>
  <c r="K1990" i="14" s="1"/>
  <c r="AP1989" i="14"/>
  <c r="L1989" i="14" s="1"/>
  <c r="AO1989" i="14"/>
  <c r="K1989" i="14" s="1"/>
  <c r="AP1988" i="14"/>
  <c r="L1988" i="14" s="1"/>
  <c r="AO1988" i="14"/>
  <c r="K1988" i="14" s="1"/>
  <c r="AP1987" i="14"/>
  <c r="L1987" i="14" s="1"/>
  <c r="AO1987" i="14"/>
  <c r="K1987" i="14" s="1"/>
  <c r="AP1986" i="14"/>
  <c r="L1986" i="14" s="1"/>
  <c r="AO1986" i="14"/>
  <c r="K1986" i="14" s="1"/>
  <c r="AP1985" i="14"/>
  <c r="L1985" i="14" s="1"/>
  <c r="AO1985" i="14"/>
  <c r="K1985" i="14" s="1"/>
  <c r="AP1984" i="14"/>
  <c r="L1984" i="14" s="1"/>
  <c r="AO1984" i="14"/>
  <c r="K1984" i="14" s="1"/>
  <c r="AP1983" i="14"/>
  <c r="L1983" i="14" s="1"/>
  <c r="AO1983" i="14"/>
  <c r="K1983" i="14" s="1"/>
  <c r="AP1982" i="14"/>
  <c r="L1982" i="14" s="1"/>
  <c r="AO1982" i="14"/>
  <c r="K1982" i="14" s="1"/>
  <c r="AP1981" i="14"/>
  <c r="L1981" i="14" s="1"/>
  <c r="AO1981" i="14"/>
  <c r="K1981" i="14" s="1"/>
  <c r="AP1980" i="14"/>
  <c r="L1980" i="14" s="1"/>
  <c r="AO1980" i="14"/>
  <c r="K1980" i="14" s="1"/>
  <c r="AP1979" i="14"/>
  <c r="L1979" i="14" s="1"/>
  <c r="AO1979" i="14"/>
  <c r="K1979" i="14" s="1"/>
  <c r="AP1978" i="14"/>
  <c r="L1978" i="14" s="1"/>
  <c r="AO1978" i="14"/>
  <c r="K1978" i="14" s="1"/>
  <c r="AP1977" i="14"/>
  <c r="L1977" i="14" s="1"/>
  <c r="AO1977" i="14"/>
  <c r="K1977" i="14" s="1"/>
  <c r="AP1976" i="14"/>
  <c r="L1976" i="14" s="1"/>
  <c r="AO1976" i="14"/>
  <c r="K1976" i="14" s="1"/>
  <c r="AP1975" i="14"/>
  <c r="L1975" i="14" s="1"/>
  <c r="AO1975" i="14"/>
  <c r="K1975" i="14" s="1"/>
  <c r="AP1974" i="14"/>
  <c r="L1974" i="14" s="1"/>
  <c r="AO1974" i="14"/>
  <c r="K1974" i="14" s="1"/>
  <c r="AP1973" i="14"/>
  <c r="L1973" i="14" s="1"/>
  <c r="AO1973" i="14"/>
  <c r="K1973" i="14" s="1"/>
  <c r="AP1972" i="14"/>
  <c r="L1972" i="14" s="1"/>
  <c r="AO1972" i="14"/>
  <c r="K1972" i="14" s="1"/>
  <c r="AP1971" i="14"/>
  <c r="L1971" i="14" s="1"/>
  <c r="AO1971" i="14"/>
  <c r="K1971" i="14" s="1"/>
  <c r="AP1970" i="14"/>
  <c r="L1970" i="14" s="1"/>
  <c r="AO1970" i="14"/>
  <c r="K1970" i="14" s="1"/>
  <c r="AP1969" i="14"/>
  <c r="L1969" i="14" s="1"/>
  <c r="AO1969" i="14"/>
  <c r="K1969" i="14" s="1"/>
  <c r="AP1968" i="14"/>
  <c r="L1968" i="14" s="1"/>
  <c r="AO1968" i="14"/>
  <c r="K1968" i="14" s="1"/>
  <c r="AP1967" i="14"/>
  <c r="L1967" i="14" s="1"/>
  <c r="AO1967" i="14"/>
  <c r="K1967" i="14" s="1"/>
  <c r="AP1966" i="14"/>
  <c r="L1966" i="14" s="1"/>
  <c r="AO1966" i="14"/>
  <c r="K1966" i="14" s="1"/>
  <c r="AP1965" i="14"/>
  <c r="L1965" i="14" s="1"/>
  <c r="AO1965" i="14"/>
  <c r="K1965" i="14" s="1"/>
  <c r="AP1964" i="14"/>
  <c r="L1964" i="14" s="1"/>
  <c r="AO1964" i="14"/>
  <c r="K1964" i="14" s="1"/>
  <c r="AP1963" i="14"/>
  <c r="L1963" i="14" s="1"/>
  <c r="AO1963" i="14"/>
  <c r="K1963" i="14" s="1"/>
  <c r="AP1962" i="14"/>
  <c r="L1962" i="14" s="1"/>
  <c r="AO1962" i="14"/>
  <c r="K1962" i="14" s="1"/>
  <c r="AP1961" i="14"/>
  <c r="L1961" i="14" s="1"/>
  <c r="AO1961" i="14"/>
  <c r="K1961" i="14" s="1"/>
  <c r="AP1960" i="14"/>
  <c r="L1960" i="14" s="1"/>
  <c r="AO1960" i="14"/>
  <c r="K1960" i="14" s="1"/>
  <c r="AP1959" i="14"/>
  <c r="L1959" i="14" s="1"/>
  <c r="AO1959" i="14"/>
  <c r="K1959" i="14" s="1"/>
  <c r="AP1958" i="14"/>
  <c r="L1958" i="14" s="1"/>
  <c r="AO1958" i="14"/>
  <c r="K1958" i="14" s="1"/>
  <c r="AP1957" i="14"/>
  <c r="L1957" i="14" s="1"/>
  <c r="AO1957" i="14"/>
  <c r="K1957" i="14" s="1"/>
  <c r="AP1956" i="14"/>
  <c r="L1956" i="14" s="1"/>
  <c r="AO1956" i="14"/>
  <c r="K1956" i="14" s="1"/>
  <c r="AP1955" i="14"/>
  <c r="L1955" i="14" s="1"/>
  <c r="AO1955" i="14"/>
  <c r="K1955" i="14" s="1"/>
  <c r="AP1954" i="14"/>
  <c r="L1954" i="14" s="1"/>
  <c r="AO1954" i="14"/>
  <c r="K1954" i="14" s="1"/>
  <c r="AP1953" i="14"/>
  <c r="L1953" i="14" s="1"/>
  <c r="AO1953" i="14"/>
  <c r="K1953" i="14" s="1"/>
  <c r="AP1952" i="14"/>
  <c r="L1952" i="14" s="1"/>
  <c r="AO1952" i="14"/>
  <c r="K1952" i="14" s="1"/>
  <c r="AP1951" i="14"/>
  <c r="L1951" i="14" s="1"/>
  <c r="AO1951" i="14"/>
  <c r="K1951" i="14" s="1"/>
  <c r="AP1950" i="14"/>
  <c r="L1950" i="14" s="1"/>
  <c r="AO1950" i="14"/>
  <c r="K1950" i="14" s="1"/>
  <c r="AP1949" i="14"/>
  <c r="L1949" i="14" s="1"/>
  <c r="AO1949" i="14"/>
  <c r="K1949" i="14" s="1"/>
  <c r="AP1948" i="14"/>
  <c r="L1948" i="14" s="1"/>
  <c r="AO1948" i="14"/>
  <c r="K1948" i="14" s="1"/>
  <c r="AP1947" i="14"/>
  <c r="L1947" i="14" s="1"/>
  <c r="AO1947" i="14"/>
  <c r="K1947" i="14" s="1"/>
  <c r="AP1946" i="14"/>
  <c r="L1946" i="14" s="1"/>
  <c r="AO1946" i="14"/>
  <c r="K1946" i="14" s="1"/>
  <c r="AP1945" i="14"/>
  <c r="L1945" i="14" s="1"/>
  <c r="AO1945" i="14"/>
  <c r="K1945" i="14" s="1"/>
  <c r="AP1944" i="14"/>
  <c r="L1944" i="14" s="1"/>
  <c r="AO1944" i="14"/>
  <c r="K1944" i="14" s="1"/>
  <c r="AP1943" i="14"/>
  <c r="L1943" i="14" s="1"/>
  <c r="AO1943" i="14"/>
  <c r="K1943" i="14" s="1"/>
  <c r="AP1942" i="14"/>
  <c r="L1942" i="14" s="1"/>
  <c r="AO1942" i="14"/>
  <c r="K1942" i="14" s="1"/>
  <c r="AP1941" i="14"/>
  <c r="L1941" i="14" s="1"/>
  <c r="AO1941" i="14"/>
  <c r="K1941" i="14" s="1"/>
  <c r="AP1940" i="14"/>
  <c r="L1940" i="14" s="1"/>
  <c r="AO1940" i="14"/>
  <c r="K1940" i="14" s="1"/>
  <c r="AP1939" i="14"/>
  <c r="L1939" i="14" s="1"/>
  <c r="AO1939" i="14"/>
  <c r="K1939" i="14" s="1"/>
  <c r="AP1938" i="14"/>
  <c r="L1938" i="14" s="1"/>
  <c r="AO1938" i="14"/>
  <c r="K1938" i="14" s="1"/>
  <c r="AP1937" i="14"/>
  <c r="L1937" i="14" s="1"/>
  <c r="AO1937" i="14"/>
  <c r="K1937" i="14" s="1"/>
  <c r="AP1936" i="14"/>
  <c r="L1936" i="14" s="1"/>
  <c r="AO1936" i="14"/>
  <c r="K1936" i="14" s="1"/>
  <c r="AP1935" i="14"/>
  <c r="L1935" i="14" s="1"/>
  <c r="AO1935" i="14"/>
  <c r="K1935" i="14" s="1"/>
  <c r="AP1934" i="14"/>
  <c r="L1934" i="14" s="1"/>
  <c r="AO1934" i="14"/>
  <c r="K1934" i="14" s="1"/>
  <c r="AP1933" i="14"/>
  <c r="L1933" i="14" s="1"/>
  <c r="AO1933" i="14"/>
  <c r="K1933" i="14" s="1"/>
  <c r="AP1932" i="14"/>
  <c r="L1932" i="14" s="1"/>
  <c r="AO1932" i="14"/>
  <c r="K1932" i="14" s="1"/>
  <c r="AP1931" i="14"/>
  <c r="L1931" i="14" s="1"/>
  <c r="AO1931" i="14"/>
  <c r="K1931" i="14" s="1"/>
  <c r="AP1930" i="14"/>
  <c r="L1930" i="14" s="1"/>
  <c r="AO1930" i="14"/>
  <c r="K1930" i="14" s="1"/>
  <c r="AP1929" i="14"/>
  <c r="L1929" i="14" s="1"/>
  <c r="AO1929" i="14"/>
  <c r="K1929" i="14" s="1"/>
  <c r="AP1928" i="14"/>
  <c r="L1928" i="14" s="1"/>
  <c r="AO1928" i="14"/>
  <c r="K1928" i="14" s="1"/>
  <c r="AP1927" i="14"/>
  <c r="L1927" i="14" s="1"/>
  <c r="AO1927" i="14"/>
  <c r="K1927" i="14" s="1"/>
  <c r="AP1926" i="14"/>
  <c r="L1926" i="14" s="1"/>
  <c r="AO1926" i="14"/>
  <c r="K1926" i="14" s="1"/>
  <c r="AP1925" i="14"/>
  <c r="L1925" i="14" s="1"/>
  <c r="AO1925" i="14"/>
  <c r="K1925" i="14" s="1"/>
  <c r="AP1924" i="14"/>
  <c r="L1924" i="14" s="1"/>
  <c r="AO1924" i="14"/>
  <c r="K1924" i="14" s="1"/>
  <c r="AP1923" i="14"/>
  <c r="L1923" i="14" s="1"/>
  <c r="AO1923" i="14"/>
  <c r="K1923" i="14" s="1"/>
  <c r="AP1922" i="14"/>
  <c r="L1922" i="14" s="1"/>
  <c r="AO1922" i="14"/>
  <c r="K1922" i="14" s="1"/>
  <c r="AP1921" i="14"/>
  <c r="L1921" i="14" s="1"/>
  <c r="AO1921" i="14"/>
  <c r="K1921" i="14" s="1"/>
  <c r="AP1920" i="14"/>
  <c r="L1920" i="14" s="1"/>
  <c r="AO1920" i="14"/>
  <c r="K1920" i="14" s="1"/>
  <c r="AP1919" i="14"/>
  <c r="L1919" i="14" s="1"/>
  <c r="AO1919" i="14"/>
  <c r="K1919" i="14" s="1"/>
  <c r="AP1918" i="14"/>
  <c r="L1918" i="14" s="1"/>
  <c r="AO1918" i="14"/>
  <c r="K1918" i="14" s="1"/>
  <c r="AP1917" i="14"/>
  <c r="L1917" i="14" s="1"/>
  <c r="AO1917" i="14"/>
  <c r="K1917" i="14" s="1"/>
  <c r="AP1916" i="14"/>
  <c r="L1916" i="14" s="1"/>
  <c r="AO1916" i="14"/>
  <c r="K1916" i="14" s="1"/>
  <c r="AP1915" i="14"/>
  <c r="L1915" i="14" s="1"/>
  <c r="AO1915" i="14"/>
  <c r="K1915" i="14" s="1"/>
  <c r="AP1914" i="14"/>
  <c r="L1914" i="14" s="1"/>
  <c r="AO1914" i="14"/>
  <c r="K1914" i="14" s="1"/>
  <c r="AP1913" i="14"/>
  <c r="L1913" i="14" s="1"/>
  <c r="AO1913" i="14"/>
  <c r="K1913" i="14" s="1"/>
  <c r="AP1912" i="14"/>
  <c r="L1912" i="14" s="1"/>
  <c r="AO1912" i="14"/>
  <c r="K1912" i="14" s="1"/>
  <c r="AP1911" i="14"/>
  <c r="L1911" i="14" s="1"/>
  <c r="AO1911" i="14"/>
  <c r="K1911" i="14" s="1"/>
  <c r="AP1910" i="14"/>
  <c r="L1910" i="14" s="1"/>
  <c r="AO1910" i="14"/>
  <c r="K1910" i="14" s="1"/>
  <c r="AP1909" i="14"/>
  <c r="L1909" i="14" s="1"/>
  <c r="AO1909" i="14"/>
  <c r="K1909" i="14" s="1"/>
  <c r="AP1908" i="14"/>
  <c r="L1908" i="14" s="1"/>
  <c r="AO1908" i="14"/>
  <c r="K1908" i="14" s="1"/>
  <c r="AP1907" i="14"/>
  <c r="L1907" i="14" s="1"/>
  <c r="AO1907" i="14"/>
  <c r="K1907" i="14" s="1"/>
  <c r="AP1906" i="14"/>
  <c r="L1906" i="14" s="1"/>
  <c r="AO1906" i="14"/>
  <c r="K1906" i="14" s="1"/>
  <c r="AP1905" i="14"/>
  <c r="L1905" i="14" s="1"/>
  <c r="AO1905" i="14"/>
  <c r="K1905" i="14" s="1"/>
  <c r="AP1904" i="14"/>
  <c r="L1904" i="14" s="1"/>
  <c r="AO1904" i="14"/>
  <c r="K1904" i="14" s="1"/>
  <c r="AP1903" i="14"/>
  <c r="L1903" i="14" s="1"/>
  <c r="AO1903" i="14"/>
  <c r="K1903" i="14" s="1"/>
  <c r="AP1902" i="14"/>
  <c r="L1902" i="14" s="1"/>
  <c r="AO1902" i="14"/>
  <c r="K1902" i="14" s="1"/>
  <c r="AP1901" i="14"/>
  <c r="L1901" i="14" s="1"/>
  <c r="AO1901" i="14"/>
  <c r="K1901" i="14" s="1"/>
  <c r="AP1900" i="14"/>
  <c r="L1900" i="14" s="1"/>
  <c r="AO1900" i="14"/>
  <c r="K1900" i="14" s="1"/>
  <c r="AP1899" i="14"/>
  <c r="L1899" i="14" s="1"/>
  <c r="AO1899" i="14"/>
  <c r="K1899" i="14" s="1"/>
  <c r="AP1898" i="14"/>
  <c r="L1898" i="14" s="1"/>
  <c r="AO1898" i="14"/>
  <c r="K1898" i="14" s="1"/>
  <c r="AP1897" i="14"/>
  <c r="L1897" i="14" s="1"/>
  <c r="AO1897" i="14"/>
  <c r="K1897" i="14" s="1"/>
  <c r="AP1896" i="14"/>
  <c r="L1896" i="14" s="1"/>
  <c r="AO1896" i="14"/>
  <c r="K1896" i="14" s="1"/>
  <c r="AP1895" i="14"/>
  <c r="L1895" i="14" s="1"/>
  <c r="AO1895" i="14"/>
  <c r="K1895" i="14" s="1"/>
  <c r="AP1894" i="14"/>
  <c r="L1894" i="14" s="1"/>
  <c r="AO1894" i="14"/>
  <c r="K1894" i="14" s="1"/>
  <c r="AP1893" i="14"/>
  <c r="L1893" i="14" s="1"/>
  <c r="AO1893" i="14"/>
  <c r="K1893" i="14" s="1"/>
  <c r="AP1892" i="14"/>
  <c r="L1892" i="14" s="1"/>
  <c r="AO1892" i="14"/>
  <c r="K1892" i="14" s="1"/>
  <c r="AP1891" i="14"/>
  <c r="L1891" i="14" s="1"/>
  <c r="AO1891" i="14"/>
  <c r="K1891" i="14" s="1"/>
  <c r="AP1890" i="14"/>
  <c r="L1890" i="14" s="1"/>
  <c r="AO1890" i="14"/>
  <c r="K1890" i="14" s="1"/>
  <c r="AP1889" i="14"/>
  <c r="L1889" i="14" s="1"/>
  <c r="AO1889" i="14"/>
  <c r="K1889" i="14" s="1"/>
  <c r="AP1888" i="14"/>
  <c r="L1888" i="14" s="1"/>
  <c r="AO1888" i="14"/>
  <c r="K1888" i="14" s="1"/>
  <c r="AP1887" i="14"/>
  <c r="L1887" i="14" s="1"/>
  <c r="AO1887" i="14"/>
  <c r="K1887" i="14" s="1"/>
  <c r="AP1886" i="14"/>
  <c r="L1886" i="14" s="1"/>
  <c r="AO1886" i="14"/>
  <c r="K1886" i="14" s="1"/>
  <c r="AP1885" i="14"/>
  <c r="L1885" i="14" s="1"/>
  <c r="AO1885" i="14"/>
  <c r="K1885" i="14" s="1"/>
  <c r="AP1884" i="14"/>
  <c r="L1884" i="14" s="1"/>
  <c r="AO1884" i="14"/>
  <c r="K1884" i="14" s="1"/>
  <c r="AP1883" i="14"/>
  <c r="L1883" i="14" s="1"/>
  <c r="AO1883" i="14"/>
  <c r="K1883" i="14" s="1"/>
  <c r="AP1882" i="14"/>
  <c r="L1882" i="14" s="1"/>
  <c r="AO1882" i="14"/>
  <c r="K1882" i="14" s="1"/>
  <c r="AP1881" i="14"/>
  <c r="L1881" i="14" s="1"/>
  <c r="AO1881" i="14"/>
  <c r="K1881" i="14" s="1"/>
  <c r="AP1880" i="14"/>
  <c r="L1880" i="14" s="1"/>
  <c r="AO1880" i="14"/>
  <c r="K1880" i="14" s="1"/>
  <c r="AP1879" i="14"/>
  <c r="L1879" i="14" s="1"/>
  <c r="AO1879" i="14"/>
  <c r="K1879" i="14" s="1"/>
  <c r="AP1878" i="14"/>
  <c r="L1878" i="14" s="1"/>
  <c r="AO1878" i="14"/>
  <c r="K1878" i="14" s="1"/>
  <c r="AP1877" i="14"/>
  <c r="L1877" i="14" s="1"/>
  <c r="AO1877" i="14"/>
  <c r="K1877" i="14" s="1"/>
  <c r="AP1876" i="14"/>
  <c r="L1876" i="14" s="1"/>
  <c r="AO1876" i="14"/>
  <c r="K1876" i="14" s="1"/>
  <c r="AP1875" i="14"/>
  <c r="L1875" i="14" s="1"/>
  <c r="AO1875" i="14"/>
  <c r="K1875" i="14" s="1"/>
  <c r="AP1874" i="14"/>
  <c r="L1874" i="14" s="1"/>
  <c r="AO1874" i="14"/>
  <c r="K1874" i="14" s="1"/>
  <c r="AP1873" i="14"/>
  <c r="L1873" i="14" s="1"/>
  <c r="AO1873" i="14"/>
  <c r="K1873" i="14" s="1"/>
  <c r="AP1872" i="14"/>
  <c r="L1872" i="14" s="1"/>
  <c r="AO1872" i="14"/>
  <c r="K1872" i="14" s="1"/>
  <c r="AP1871" i="14"/>
  <c r="L1871" i="14" s="1"/>
  <c r="AO1871" i="14"/>
  <c r="K1871" i="14" s="1"/>
  <c r="AP1870" i="14"/>
  <c r="L1870" i="14" s="1"/>
  <c r="AO1870" i="14"/>
  <c r="K1870" i="14" s="1"/>
  <c r="AP1869" i="14"/>
  <c r="L1869" i="14" s="1"/>
  <c r="AO1869" i="14"/>
  <c r="K1869" i="14" s="1"/>
  <c r="AP1868" i="14"/>
  <c r="L1868" i="14" s="1"/>
  <c r="AO1868" i="14"/>
  <c r="K1868" i="14" s="1"/>
  <c r="AP1867" i="14"/>
  <c r="L1867" i="14" s="1"/>
  <c r="AO1867" i="14"/>
  <c r="K1867" i="14" s="1"/>
  <c r="AP1866" i="14"/>
  <c r="L1866" i="14" s="1"/>
  <c r="AO1866" i="14"/>
  <c r="K1866" i="14" s="1"/>
  <c r="AP1865" i="14"/>
  <c r="L1865" i="14" s="1"/>
  <c r="AO1865" i="14"/>
  <c r="K1865" i="14" s="1"/>
  <c r="AP1864" i="14"/>
  <c r="L1864" i="14" s="1"/>
  <c r="AO1864" i="14"/>
  <c r="K1864" i="14" s="1"/>
  <c r="AP1863" i="14"/>
  <c r="L1863" i="14" s="1"/>
  <c r="AO1863" i="14"/>
  <c r="K1863" i="14" s="1"/>
  <c r="AP1862" i="14"/>
  <c r="L1862" i="14" s="1"/>
  <c r="AO1862" i="14"/>
  <c r="K1862" i="14" s="1"/>
  <c r="AP1861" i="14"/>
  <c r="L1861" i="14" s="1"/>
  <c r="AO1861" i="14"/>
  <c r="K1861" i="14" s="1"/>
  <c r="AP1860" i="14"/>
  <c r="L1860" i="14" s="1"/>
  <c r="AO1860" i="14"/>
  <c r="K1860" i="14" s="1"/>
  <c r="AP1859" i="14"/>
  <c r="L1859" i="14" s="1"/>
  <c r="AO1859" i="14"/>
  <c r="K1859" i="14" s="1"/>
  <c r="AP1858" i="14"/>
  <c r="L1858" i="14" s="1"/>
  <c r="AO1858" i="14"/>
  <c r="K1858" i="14" s="1"/>
  <c r="AP1857" i="14"/>
  <c r="L1857" i="14" s="1"/>
  <c r="AO1857" i="14"/>
  <c r="K1857" i="14" s="1"/>
  <c r="AP1856" i="14"/>
  <c r="L1856" i="14" s="1"/>
  <c r="AO1856" i="14"/>
  <c r="K1856" i="14" s="1"/>
  <c r="AP1855" i="14"/>
  <c r="L1855" i="14" s="1"/>
  <c r="AO1855" i="14"/>
  <c r="K1855" i="14" s="1"/>
  <c r="AP1854" i="14"/>
  <c r="L1854" i="14" s="1"/>
  <c r="AO1854" i="14"/>
  <c r="K1854" i="14" s="1"/>
  <c r="AP1853" i="14"/>
  <c r="L1853" i="14" s="1"/>
  <c r="AO1853" i="14"/>
  <c r="K1853" i="14" s="1"/>
  <c r="AP1852" i="14"/>
  <c r="L1852" i="14" s="1"/>
  <c r="AO1852" i="14"/>
  <c r="K1852" i="14" s="1"/>
  <c r="AP1851" i="14"/>
  <c r="L1851" i="14" s="1"/>
  <c r="AO1851" i="14"/>
  <c r="K1851" i="14" s="1"/>
  <c r="AP1850" i="14"/>
  <c r="L1850" i="14" s="1"/>
  <c r="AO1850" i="14"/>
  <c r="K1850" i="14" s="1"/>
  <c r="AP1849" i="14"/>
  <c r="L1849" i="14" s="1"/>
  <c r="AO1849" i="14"/>
  <c r="K1849" i="14" s="1"/>
  <c r="AP1848" i="14"/>
  <c r="L1848" i="14" s="1"/>
  <c r="AO1848" i="14"/>
  <c r="K1848" i="14" s="1"/>
  <c r="AP1847" i="14"/>
  <c r="L1847" i="14" s="1"/>
  <c r="AO1847" i="14"/>
  <c r="K1847" i="14" s="1"/>
  <c r="AP1846" i="14"/>
  <c r="L1846" i="14" s="1"/>
  <c r="AO1846" i="14"/>
  <c r="K1846" i="14" s="1"/>
  <c r="AP1845" i="14"/>
  <c r="L1845" i="14" s="1"/>
  <c r="AO1845" i="14"/>
  <c r="K1845" i="14" s="1"/>
  <c r="AP1844" i="14"/>
  <c r="L1844" i="14" s="1"/>
  <c r="AO1844" i="14"/>
  <c r="K1844" i="14" s="1"/>
  <c r="AP1843" i="14"/>
  <c r="L1843" i="14" s="1"/>
  <c r="AO1843" i="14"/>
  <c r="K1843" i="14" s="1"/>
  <c r="AP1842" i="14"/>
  <c r="L1842" i="14" s="1"/>
  <c r="AO1842" i="14"/>
  <c r="K1842" i="14" s="1"/>
  <c r="AP1841" i="14"/>
  <c r="L1841" i="14" s="1"/>
  <c r="AO1841" i="14"/>
  <c r="K1841" i="14" s="1"/>
  <c r="AP1840" i="14"/>
  <c r="L1840" i="14" s="1"/>
  <c r="AO1840" i="14"/>
  <c r="K1840" i="14" s="1"/>
  <c r="AP1839" i="14"/>
  <c r="L1839" i="14" s="1"/>
  <c r="AO1839" i="14"/>
  <c r="K1839" i="14" s="1"/>
  <c r="AP1838" i="14"/>
  <c r="L1838" i="14" s="1"/>
  <c r="AO1838" i="14"/>
  <c r="K1838" i="14" s="1"/>
  <c r="AP1837" i="14"/>
  <c r="L1837" i="14" s="1"/>
  <c r="AO1837" i="14"/>
  <c r="K1837" i="14" s="1"/>
  <c r="AP1836" i="14"/>
  <c r="L1836" i="14" s="1"/>
  <c r="AO1836" i="14"/>
  <c r="K1836" i="14" s="1"/>
  <c r="AP1835" i="14"/>
  <c r="L1835" i="14" s="1"/>
  <c r="AO1835" i="14"/>
  <c r="K1835" i="14" s="1"/>
  <c r="AP1834" i="14"/>
  <c r="L1834" i="14" s="1"/>
  <c r="AO1834" i="14"/>
  <c r="K1834" i="14" s="1"/>
  <c r="AP1833" i="14"/>
  <c r="L1833" i="14" s="1"/>
  <c r="AO1833" i="14"/>
  <c r="K1833" i="14" s="1"/>
  <c r="AP1832" i="14"/>
  <c r="L1832" i="14" s="1"/>
  <c r="AO1832" i="14"/>
  <c r="K1832" i="14" s="1"/>
  <c r="AP1831" i="14"/>
  <c r="L1831" i="14" s="1"/>
  <c r="AO1831" i="14"/>
  <c r="K1831" i="14" s="1"/>
  <c r="AP1830" i="14"/>
  <c r="L1830" i="14" s="1"/>
  <c r="AO1830" i="14"/>
  <c r="K1830" i="14" s="1"/>
  <c r="AP1829" i="14"/>
  <c r="L1829" i="14" s="1"/>
  <c r="AO1829" i="14"/>
  <c r="K1829" i="14" s="1"/>
  <c r="AP1828" i="14"/>
  <c r="L1828" i="14" s="1"/>
  <c r="AO1828" i="14"/>
  <c r="K1828" i="14" s="1"/>
  <c r="AP1827" i="14"/>
  <c r="L1827" i="14" s="1"/>
  <c r="AO1827" i="14"/>
  <c r="K1827" i="14" s="1"/>
  <c r="AP1826" i="14"/>
  <c r="L1826" i="14" s="1"/>
  <c r="AO1826" i="14"/>
  <c r="K1826" i="14" s="1"/>
  <c r="AP1825" i="14"/>
  <c r="L1825" i="14" s="1"/>
  <c r="AO1825" i="14"/>
  <c r="K1825" i="14" s="1"/>
  <c r="AP1824" i="14"/>
  <c r="L1824" i="14" s="1"/>
  <c r="AO1824" i="14"/>
  <c r="K1824" i="14" s="1"/>
  <c r="AP1823" i="14"/>
  <c r="L1823" i="14" s="1"/>
  <c r="AO1823" i="14"/>
  <c r="K1823" i="14" s="1"/>
  <c r="AP1822" i="14"/>
  <c r="L1822" i="14" s="1"/>
  <c r="AO1822" i="14"/>
  <c r="K1822" i="14" s="1"/>
  <c r="AP1821" i="14"/>
  <c r="L1821" i="14" s="1"/>
  <c r="AO1821" i="14"/>
  <c r="K1821" i="14" s="1"/>
  <c r="AP1820" i="14"/>
  <c r="L1820" i="14" s="1"/>
  <c r="AO1820" i="14"/>
  <c r="K1820" i="14" s="1"/>
  <c r="AP1819" i="14"/>
  <c r="L1819" i="14" s="1"/>
  <c r="AO1819" i="14"/>
  <c r="K1819" i="14" s="1"/>
  <c r="AP1818" i="14"/>
  <c r="L1818" i="14" s="1"/>
  <c r="AO1818" i="14"/>
  <c r="K1818" i="14" s="1"/>
  <c r="AP1817" i="14"/>
  <c r="L1817" i="14" s="1"/>
  <c r="AO1817" i="14"/>
  <c r="K1817" i="14" s="1"/>
  <c r="AP1816" i="14"/>
  <c r="L1816" i="14" s="1"/>
  <c r="AO1816" i="14"/>
  <c r="K1816" i="14" s="1"/>
  <c r="AP1815" i="14"/>
  <c r="L1815" i="14" s="1"/>
  <c r="AO1815" i="14"/>
  <c r="K1815" i="14" s="1"/>
  <c r="AP1814" i="14"/>
  <c r="L1814" i="14" s="1"/>
  <c r="AO1814" i="14"/>
  <c r="K1814" i="14" s="1"/>
  <c r="AP1813" i="14"/>
  <c r="L1813" i="14" s="1"/>
  <c r="AO1813" i="14"/>
  <c r="K1813" i="14" s="1"/>
  <c r="AP1812" i="14"/>
  <c r="L1812" i="14" s="1"/>
  <c r="AO1812" i="14"/>
  <c r="K1812" i="14" s="1"/>
  <c r="AP1811" i="14"/>
  <c r="L1811" i="14" s="1"/>
  <c r="AO1811" i="14"/>
  <c r="K1811" i="14" s="1"/>
  <c r="AP1810" i="14"/>
  <c r="L1810" i="14" s="1"/>
  <c r="AO1810" i="14"/>
  <c r="K1810" i="14" s="1"/>
  <c r="AP1809" i="14"/>
  <c r="L1809" i="14" s="1"/>
  <c r="AO1809" i="14"/>
  <c r="K1809" i="14" s="1"/>
  <c r="AP1808" i="14"/>
  <c r="L1808" i="14" s="1"/>
  <c r="AO1808" i="14"/>
  <c r="K1808" i="14" s="1"/>
  <c r="AP1807" i="14"/>
  <c r="L1807" i="14" s="1"/>
  <c r="AO1807" i="14"/>
  <c r="K1807" i="14" s="1"/>
  <c r="AP1806" i="14"/>
  <c r="L1806" i="14" s="1"/>
  <c r="AO1806" i="14"/>
  <c r="K1806" i="14" s="1"/>
  <c r="AP1805" i="14"/>
  <c r="L1805" i="14" s="1"/>
  <c r="AO1805" i="14"/>
  <c r="K1805" i="14" s="1"/>
  <c r="AP1804" i="14"/>
  <c r="L1804" i="14" s="1"/>
  <c r="AO1804" i="14"/>
  <c r="K1804" i="14" s="1"/>
  <c r="AP1803" i="14"/>
  <c r="L1803" i="14" s="1"/>
  <c r="AO1803" i="14"/>
  <c r="K1803" i="14" s="1"/>
  <c r="AP1802" i="14"/>
  <c r="L1802" i="14" s="1"/>
  <c r="AO1802" i="14"/>
  <c r="K1802" i="14" s="1"/>
  <c r="AP1801" i="14"/>
  <c r="L1801" i="14" s="1"/>
  <c r="AO1801" i="14"/>
  <c r="K1801" i="14" s="1"/>
  <c r="AP1800" i="14"/>
  <c r="L1800" i="14" s="1"/>
  <c r="AO1800" i="14"/>
  <c r="K1800" i="14" s="1"/>
  <c r="AP1799" i="14"/>
  <c r="L1799" i="14" s="1"/>
  <c r="AO1799" i="14"/>
  <c r="K1799" i="14" s="1"/>
  <c r="AP1798" i="14"/>
  <c r="L1798" i="14" s="1"/>
  <c r="AO1798" i="14"/>
  <c r="K1798" i="14" s="1"/>
  <c r="AP1797" i="14"/>
  <c r="L1797" i="14" s="1"/>
  <c r="AO1797" i="14"/>
  <c r="K1797" i="14" s="1"/>
  <c r="AP1796" i="14"/>
  <c r="L1796" i="14" s="1"/>
  <c r="AO1796" i="14"/>
  <c r="K1796" i="14" s="1"/>
  <c r="AP1795" i="14"/>
  <c r="L1795" i="14" s="1"/>
  <c r="AO1795" i="14"/>
  <c r="K1795" i="14" s="1"/>
  <c r="AP1794" i="14"/>
  <c r="L1794" i="14" s="1"/>
  <c r="AO1794" i="14"/>
  <c r="K1794" i="14" s="1"/>
  <c r="AP1793" i="14"/>
  <c r="L1793" i="14" s="1"/>
  <c r="AO1793" i="14"/>
  <c r="K1793" i="14" s="1"/>
  <c r="AP1792" i="14"/>
  <c r="L1792" i="14" s="1"/>
  <c r="AO1792" i="14"/>
  <c r="K1792" i="14" s="1"/>
  <c r="AP1791" i="14"/>
  <c r="L1791" i="14" s="1"/>
  <c r="AO1791" i="14"/>
  <c r="K1791" i="14" s="1"/>
  <c r="AP1790" i="14"/>
  <c r="L1790" i="14" s="1"/>
  <c r="AO1790" i="14"/>
  <c r="K1790" i="14" s="1"/>
  <c r="AP1789" i="14"/>
  <c r="L1789" i="14" s="1"/>
  <c r="AO1789" i="14"/>
  <c r="K1789" i="14" s="1"/>
  <c r="AP1788" i="14"/>
  <c r="L1788" i="14" s="1"/>
  <c r="AO1788" i="14"/>
  <c r="K1788" i="14" s="1"/>
  <c r="AP1787" i="14"/>
  <c r="L1787" i="14" s="1"/>
  <c r="AO1787" i="14"/>
  <c r="K1787" i="14" s="1"/>
  <c r="AP1786" i="14"/>
  <c r="L1786" i="14" s="1"/>
  <c r="AO1786" i="14"/>
  <c r="K1786" i="14" s="1"/>
  <c r="AP1785" i="14"/>
  <c r="L1785" i="14" s="1"/>
  <c r="AO1785" i="14"/>
  <c r="K1785" i="14" s="1"/>
  <c r="AP1784" i="14"/>
  <c r="L1784" i="14" s="1"/>
  <c r="AO1784" i="14"/>
  <c r="K1784" i="14" s="1"/>
  <c r="AP1783" i="14"/>
  <c r="L1783" i="14" s="1"/>
  <c r="AO1783" i="14"/>
  <c r="K1783" i="14" s="1"/>
  <c r="AP1782" i="14"/>
  <c r="L1782" i="14" s="1"/>
  <c r="AO1782" i="14"/>
  <c r="K1782" i="14" s="1"/>
  <c r="AP1781" i="14"/>
  <c r="L1781" i="14" s="1"/>
  <c r="AO1781" i="14"/>
  <c r="K1781" i="14" s="1"/>
  <c r="AP1780" i="14"/>
  <c r="L1780" i="14" s="1"/>
  <c r="AO1780" i="14"/>
  <c r="K1780" i="14" s="1"/>
  <c r="AP1779" i="14"/>
  <c r="L1779" i="14" s="1"/>
  <c r="AO1779" i="14"/>
  <c r="K1779" i="14" s="1"/>
  <c r="AP1778" i="14"/>
  <c r="L1778" i="14" s="1"/>
  <c r="AO1778" i="14"/>
  <c r="K1778" i="14" s="1"/>
  <c r="AP1777" i="14"/>
  <c r="L1777" i="14" s="1"/>
  <c r="AO1777" i="14"/>
  <c r="K1777" i="14" s="1"/>
  <c r="AP1776" i="14"/>
  <c r="L1776" i="14" s="1"/>
  <c r="AO1776" i="14"/>
  <c r="K1776" i="14" s="1"/>
  <c r="AP1775" i="14"/>
  <c r="L1775" i="14" s="1"/>
  <c r="AO1775" i="14"/>
  <c r="K1775" i="14" s="1"/>
  <c r="AP1774" i="14"/>
  <c r="L1774" i="14" s="1"/>
  <c r="AO1774" i="14"/>
  <c r="K1774" i="14" s="1"/>
  <c r="AP1773" i="14"/>
  <c r="L1773" i="14" s="1"/>
  <c r="AO1773" i="14"/>
  <c r="K1773" i="14" s="1"/>
  <c r="AP1772" i="14"/>
  <c r="L1772" i="14" s="1"/>
  <c r="AO1772" i="14"/>
  <c r="K1772" i="14" s="1"/>
  <c r="AP1771" i="14"/>
  <c r="L1771" i="14" s="1"/>
  <c r="AO1771" i="14"/>
  <c r="K1771" i="14" s="1"/>
  <c r="AP1770" i="14"/>
  <c r="L1770" i="14" s="1"/>
  <c r="AO1770" i="14"/>
  <c r="K1770" i="14" s="1"/>
  <c r="AP1769" i="14"/>
  <c r="L1769" i="14" s="1"/>
  <c r="AO1769" i="14"/>
  <c r="K1769" i="14" s="1"/>
  <c r="AP1768" i="14"/>
  <c r="L1768" i="14" s="1"/>
  <c r="AO1768" i="14"/>
  <c r="K1768" i="14" s="1"/>
  <c r="AP1767" i="14"/>
  <c r="L1767" i="14" s="1"/>
  <c r="AO1767" i="14"/>
  <c r="K1767" i="14" s="1"/>
  <c r="AP1766" i="14"/>
  <c r="L1766" i="14" s="1"/>
  <c r="AO1766" i="14"/>
  <c r="K1766" i="14" s="1"/>
  <c r="AP1765" i="14"/>
  <c r="L1765" i="14" s="1"/>
  <c r="AO1765" i="14"/>
  <c r="K1765" i="14" s="1"/>
  <c r="AP1764" i="14"/>
  <c r="L1764" i="14" s="1"/>
  <c r="AO1764" i="14"/>
  <c r="K1764" i="14" s="1"/>
  <c r="AP1763" i="14"/>
  <c r="L1763" i="14" s="1"/>
  <c r="AO1763" i="14"/>
  <c r="K1763" i="14" s="1"/>
  <c r="AP1762" i="14"/>
  <c r="L1762" i="14" s="1"/>
  <c r="AO1762" i="14"/>
  <c r="K1762" i="14" s="1"/>
  <c r="AP1761" i="14"/>
  <c r="L1761" i="14" s="1"/>
  <c r="AO1761" i="14"/>
  <c r="K1761" i="14" s="1"/>
  <c r="AP1760" i="14"/>
  <c r="L1760" i="14" s="1"/>
  <c r="AO1760" i="14"/>
  <c r="K1760" i="14" s="1"/>
  <c r="AP1759" i="14"/>
  <c r="L1759" i="14" s="1"/>
  <c r="AO1759" i="14"/>
  <c r="K1759" i="14" s="1"/>
  <c r="AP1758" i="14"/>
  <c r="L1758" i="14" s="1"/>
  <c r="AO1758" i="14"/>
  <c r="K1758" i="14" s="1"/>
  <c r="AP1757" i="14"/>
  <c r="L1757" i="14" s="1"/>
  <c r="AO1757" i="14"/>
  <c r="K1757" i="14" s="1"/>
  <c r="AP1756" i="14"/>
  <c r="L1756" i="14" s="1"/>
  <c r="AO1756" i="14"/>
  <c r="K1756" i="14" s="1"/>
  <c r="AP1755" i="14"/>
  <c r="L1755" i="14" s="1"/>
  <c r="AO1755" i="14"/>
  <c r="K1755" i="14" s="1"/>
  <c r="AP1754" i="14"/>
  <c r="L1754" i="14" s="1"/>
  <c r="AO1754" i="14"/>
  <c r="K1754" i="14" s="1"/>
  <c r="AP1753" i="14"/>
  <c r="L1753" i="14" s="1"/>
  <c r="AO1753" i="14"/>
  <c r="K1753" i="14" s="1"/>
  <c r="AP1752" i="14"/>
  <c r="L1752" i="14" s="1"/>
  <c r="AO1752" i="14"/>
  <c r="K1752" i="14" s="1"/>
  <c r="AP1751" i="14"/>
  <c r="L1751" i="14" s="1"/>
  <c r="AO1751" i="14"/>
  <c r="K1751" i="14" s="1"/>
  <c r="AP1750" i="14"/>
  <c r="L1750" i="14" s="1"/>
  <c r="AO1750" i="14"/>
  <c r="K1750" i="14" s="1"/>
  <c r="AP1749" i="14"/>
  <c r="L1749" i="14" s="1"/>
  <c r="AO1749" i="14"/>
  <c r="K1749" i="14" s="1"/>
  <c r="AP1748" i="14"/>
  <c r="L1748" i="14" s="1"/>
  <c r="AO1748" i="14"/>
  <c r="K1748" i="14" s="1"/>
  <c r="AP1747" i="14"/>
  <c r="L1747" i="14" s="1"/>
  <c r="AO1747" i="14"/>
  <c r="K1747" i="14" s="1"/>
  <c r="AP1746" i="14"/>
  <c r="L1746" i="14" s="1"/>
  <c r="AO1746" i="14"/>
  <c r="K1746" i="14" s="1"/>
  <c r="AP1745" i="14"/>
  <c r="L1745" i="14" s="1"/>
  <c r="AO1745" i="14"/>
  <c r="K1745" i="14" s="1"/>
  <c r="AP1744" i="14"/>
  <c r="L1744" i="14" s="1"/>
  <c r="AO1744" i="14"/>
  <c r="K1744" i="14" s="1"/>
  <c r="AP1743" i="14"/>
  <c r="L1743" i="14" s="1"/>
  <c r="AO1743" i="14"/>
  <c r="K1743" i="14" s="1"/>
  <c r="AP1742" i="14"/>
  <c r="L1742" i="14" s="1"/>
  <c r="AO1742" i="14"/>
  <c r="K1742" i="14" s="1"/>
  <c r="AP1741" i="14"/>
  <c r="L1741" i="14" s="1"/>
  <c r="AO1741" i="14"/>
  <c r="K1741" i="14" s="1"/>
  <c r="AP1740" i="14"/>
  <c r="L1740" i="14" s="1"/>
  <c r="AO1740" i="14"/>
  <c r="K1740" i="14" s="1"/>
  <c r="AP1739" i="14"/>
  <c r="L1739" i="14" s="1"/>
  <c r="AO1739" i="14"/>
  <c r="K1739" i="14" s="1"/>
  <c r="AP1738" i="14"/>
  <c r="L1738" i="14" s="1"/>
  <c r="AO1738" i="14"/>
  <c r="K1738" i="14" s="1"/>
  <c r="AP1737" i="14"/>
  <c r="L1737" i="14" s="1"/>
  <c r="AO1737" i="14"/>
  <c r="K1737" i="14" s="1"/>
  <c r="AP1736" i="14"/>
  <c r="L1736" i="14" s="1"/>
  <c r="AO1736" i="14"/>
  <c r="K1736" i="14" s="1"/>
  <c r="AP1735" i="14"/>
  <c r="L1735" i="14" s="1"/>
  <c r="AO1735" i="14"/>
  <c r="K1735" i="14" s="1"/>
  <c r="AP1734" i="14"/>
  <c r="L1734" i="14" s="1"/>
  <c r="AO1734" i="14"/>
  <c r="K1734" i="14" s="1"/>
  <c r="AP1733" i="14"/>
  <c r="L1733" i="14" s="1"/>
  <c r="AO1733" i="14"/>
  <c r="K1733" i="14" s="1"/>
  <c r="AP1732" i="14"/>
  <c r="L1732" i="14" s="1"/>
  <c r="AO1732" i="14"/>
  <c r="K1732" i="14" s="1"/>
  <c r="AP1731" i="14"/>
  <c r="L1731" i="14" s="1"/>
  <c r="AO1731" i="14"/>
  <c r="K1731" i="14" s="1"/>
  <c r="AP1730" i="14"/>
  <c r="L1730" i="14" s="1"/>
  <c r="AO1730" i="14"/>
  <c r="K1730" i="14" s="1"/>
  <c r="AP1729" i="14"/>
  <c r="L1729" i="14" s="1"/>
  <c r="AO1729" i="14"/>
  <c r="K1729" i="14" s="1"/>
  <c r="AP1728" i="14"/>
  <c r="L1728" i="14" s="1"/>
  <c r="AO1728" i="14"/>
  <c r="K1728" i="14" s="1"/>
  <c r="AP1727" i="14"/>
  <c r="L1727" i="14" s="1"/>
  <c r="AO1727" i="14"/>
  <c r="K1727" i="14" s="1"/>
  <c r="AP1726" i="14"/>
  <c r="L1726" i="14" s="1"/>
  <c r="AO1726" i="14"/>
  <c r="K1726" i="14" s="1"/>
  <c r="AP1725" i="14"/>
  <c r="L1725" i="14" s="1"/>
  <c r="AO1725" i="14"/>
  <c r="K1725" i="14" s="1"/>
  <c r="AP1724" i="14"/>
  <c r="L1724" i="14" s="1"/>
  <c r="AO1724" i="14"/>
  <c r="K1724" i="14" s="1"/>
  <c r="AP1723" i="14"/>
  <c r="L1723" i="14" s="1"/>
  <c r="AO1723" i="14"/>
  <c r="K1723" i="14" s="1"/>
  <c r="AP1722" i="14"/>
  <c r="L1722" i="14" s="1"/>
  <c r="AO1722" i="14"/>
  <c r="K1722" i="14" s="1"/>
  <c r="AP1721" i="14"/>
  <c r="L1721" i="14" s="1"/>
  <c r="AO1721" i="14"/>
  <c r="K1721" i="14" s="1"/>
  <c r="AP1720" i="14"/>
  <c r="L1720" i="14" s="1"/>
  <c r="AO1720" i="14"/>
  <c r="K1720" i="14" s="1"/>
  <c r="AP1719" i="14"/>
  <c r="L1719" i="14" s="1"/>
  <c r="AO1719" i="14"/>
  <c r="K1719" i="14" s="1"/>
  <c r="AP1718" i="14"/>
  <c r="L1718" i="14" s="1"/>
  <c r="AO1718" i="14"/>
  <c r="K1718" i="14" s="1"/>
  <c r="AP1717" i="14"/>
  <c r="L1717" i="14" s="1"/>
  <c r="AO1717" i="14"/>
  <c r="K1717" i="14" s="1"/>
  <c r="AP1716" i="14"/>
  <c r="L1716" i="14" s="1"/>
  <c r="AO1716" i="14"/>
  <c r="K1716" i="14" s="1"/>
  <c r="AP1715" i="14"/>
  <c r="L1715" i="14" s="1"/>
  <c r="AO1715" i="14"/>
  <c r="K1715" i="14" s="1"/>
  <c r="AP1714" i="14"/>
  <c r="L1714" i="14" s="1"/>
  <c r="AO1714" i="14"/>
  <c r="K1714" i="14" s="1"/>
  <c r="AP1713" i="14"/>
  <c r="L1713" i="14" s="1"/>
  <c r="AO1713" i="14"/>
  <c r="K1713" i="14" s="1"/>
  <c r="AP1712" i="14"/>
  <c r="L1712" i="14" s="1"/>
  <c r="AO1712" i="14"/>
  <c r="K1712" i="14" s="1"/>
  <c r="AP1711" i="14"/>
  <c r="L1711" i="14" s="1"/>
  <c r="AO1711" i="14"/>
  <c r="K1711" i="14" s="1"/>
  <c r="AP1710" i="14"/>
  <c r="L1710" i="14" s="1"/>
  <c r="AO1710" i="14"/>
  <c r="K1710" i="14" s="1"/>
  <c r="AP1709" i="14"/>
  <c r="L1709" i="14" s="1"/>
  <c r="AO1709" i="14"/>
  <c r="K1709" i="14" s="1"/>
  <c r="AP1708" i="14"/>
  <c r="L1708" i="14" s="1"/>
  <c r="AO1708" i="14"/>
  <c r="K1708" i="14" s="1"/>
  <c r="AP1707" i="14"/>
  <c r="L1707" i="14" s="1"/>
  <c r="AO1707" i="14"/>
  <c r="K1707" i="14" s="1"/>
  <c r="AP1706" i="14"/>
  <c r="L1706" i="14" s="1"/>
  <c r="AO1706" i="14"/>
  <c r="K1706" i="14" s="1"/>
  <c r="AP1705" i="14"/>
  <c r="L1705" i="14" s="1"/>
  <c r="AO1705" i="14"/>
  <c r="K1705" i="14" s="1"/>
  <c r="AP1704" i="14"/>
  <c r="L1704" i="14" s="1"/>
  <c r="AO1704" i="14"/>
  <c r="K1704" i="14" s="1"/>
  <c r="AP1703" i="14"/>
  <c r="L1703" i="14" s="1"/>
  <c r="AO1703" i="14"/>
  <c r="K1703" i="14" s="1"/>
  <c r="AP1702" i="14"/>
  <c r="L1702" i="14" s="1"/>
  <c r="AO1702" i="14"/>
  <c r="K1702" i="14" s="1"/>
  <c r="AP1701" i="14"/>
  <c r="L1701" i="14" s="1"/>
  <c r="AO1701" i="14"/>
  <c r="K1701" i="14" s="1"/>
  <c r="AP1700" i="14"/>
  <c r="L1700" i="14" s="1"/>
  <c r="AO1700" i="14"/>
  <c r="K1700" i="14" s="1"/>
  <c r="AP1699" i="14"/>
  <c r="L1699" i="14" s="1"/>
  <c r="AO1699" i="14"/>
  <c r="K1699" i="14" s="1"/>
  <c r="AP1698" i="14"/>
  <c r="L1698" i="14" s="1"/>
  <c r="AO1698" i="14"/>
  <c r="K1698" i="14" s="1"/>
  <c r="AP1697" i="14"/>
  <c r="L1697" i="14" s="1"/>
  <c r="AO1697" i="14"/>
  <c r="K1697" i="14" s="1"/>
  <c r="AP1696" i="14"/>
  <c r="L1696" i="14" s="1"/>
  <c r="AO1696" i="14"/>
  <c r="K1696" i="14" s="1"/>
  <c r="AP1695" i="14"/>
  <c r="L1695" i="14" s="1"/>
  <c r="AO1695" i="14"/>
  <c r="K1695" i="14" s="1"/>
  <c r="AP1694" i="14"/>
  <c r="L1694" i="14" s="1"/>
  <c r="AO1694" i="14"/>
  <c r="K1694" i="14" s="1"/>
  <c r="AP1693" i="14"/>
  <c r="L1693" i="14" s="1"/>
  <c r="AO1693" i="14"/>
  <c r="K1693" i="14" s="1"/>
  <c r="AP1692" i="14"/>
  <c r="L1692" i="14" s="1"/>
  <c r="AO1692" i="14"/>
  <c r="K1692" i="14" s="1"/>
  <c r="AP1691" i="14"/>
  <c r="L1691" i="14" s="1"/>
  <c r="AO1691" i="14"/>
  <c r="K1691" i="14" s="1"/>
  <c r="AP1690" i="14"/>
  <c r="L1690" i="14" s="1"/>
  <c r="AO1690" i="14"/>
  <c r="K1690" i="14" s="1"/>
  <c r="AP1689" i="14"/>
  <c r="L1689" i="14" s="1"/>
  <c r="AO1689" i="14"/>
  <c r="K1689" i="14" s="1"/>
  <c r="AP1688" i="14"/>
  <c r="L1688" i="14" s="1"/>
  <c r="AO1688" i="14"/>
  <c r="K1688" i="14" s="1"/>
  <c r="AP1687" i="14"/>
  <c r="L1687" i="14" s="1"/>
  <c r="AO1687" i="14"/>
  <c r="K1687" i="14" s="1"/>
  <c r="AP1686" i="14"/>
  <c r="L1686" i="14" s="1"/>
  <c r="AO1686" i="14"/>
  <c r="K1686" i="14" s="1"/>
  <c r="AP1685" i="14"/>
  <c r="L1685" i="14" s="1"/>
  <c r="AO1685" i="14"/>
  <c r="K1685" i="14" s="1"/>
  <c r="AP1684" i="14"/>
  <c r="L1684" i="14" s="1"/>
  <c r="AO1684" i="14"/>
  <c r="K1684" i="14" s="1"/>
  <c r="AP1683" i="14"/>
  <c r="L1683" i="14" s="1"/>
  <c r="AO1683" i="14"/>
  <c r="K1683" i="14" s="1"/>
  <c r="AP1682" i="14"/>
  <c r="L1682" i="14" s="1"/>
  <c r="AO1682" i="14"/>
  <c r="K1682" i="14" s="1"/>
  <c r="AP1681" i="14"/>
  <c r="L1681" i="14" s="1"/>
  <c r="AO1681" i="14"/>
  <c r="K1681" i="14" s="1"/>
  <c r="AP1680" i="14"/>
  <c r="L1680" i="14" s="1"/>
  <c r="AO1680" i="14"/>
  <c r="K1680" i="14" s="1"/>
  <c r="AP1679" i="14"/>
  <c r="L1679" i="14" s="1"/>
  <c r="AO1679" i="14"/>
  <c r="K1679" i="14" s="1"/>
  <c r="AP1678" i="14"/>
  <c r="L1678" i="14" s="1"/>
  <c r="AO1678" i="14"/>
  <c r="K1678" i="14" s="1"/>
  <c r="AP1677" i="14"/>
  <c r="L1677" i="14" s="1"/>
  <c r="AO1677" i="14"/>
  <c r="K1677" i="14" s="1"/>
  <c r="AP1676" i="14"/>
  <c r="L1676" i="14" s="1"/>
  <c r="AO1676" i="14"/>
  <c r="K1676" i="14" s="1"/>
  <c r="AP1675" i="14"/>
  <c r="L1675" i="14" s="1"/>
  <c r="AO1675" i="14"/>
  <c r="K1675" i="14" s="1"/>
  <c r="AP1674" i="14"/>
  <c r="L1674" i="14" s="1"/>
  <c r="AO1674" i="14"/>
  <c r="K1674" i="14" s="1"/>
  <c r="AP1673" i="14"/>
  <c r="L1673" i="14" s="1"/>
  <c r="AO1673" i="14"/>
  <c r="K1673" i="14" s="1"/>
  <c r="AP1672" i="14"/>
  <c r="L1672" i="14" s="1"/>
  <c r="AO1672" i="14"/>
  <c r="K1672" i="14" s="1"/>
  <c r="AP1671" i="14"/>
  <c r="L1671" i="14" s="1"/>
  <c r="AO1671" i="14"/>
  <c r="K1671" i="14" s="1"/>
  <c r="AP1670" i="14"/>
  <c r="L1670" i="14" s="1"/>
  <c r="AO1670" i="14"/>
  <c r="K1670" i="14" s="1"/>
  <c r="AP1669" i="14"/>
  <c r="L1669" i="14" s="1"/>
  <c r="AO1669" i="14"/>
  <c r="K1669" i="14" s="1"/>
  <c r="AP1668" i="14"/>
  <c r="L1668" i="14" s="1"/>
  <c r="AO1668" i="14"/>
  <c r="K1668" i="14" s="1"/>
  <c r="AP1667" i="14"/>
  <c r="L1667" i="14" s="1"/>
  <c r="AO1667" i="14"/>
  <c r="K1667" i="14" s="1"/>
  <c r="AP1666" i="14"/>
  <c r="L1666" i="14" s="1"/>
  <c r="AO1666" i="14"/>
  <c r="K1666" i="14" s="1"/>
  <c r="AP1665" i="14"/>
  <c r="L1665" i="14" s="1"/>
  <c r="AO1665" i="14"/>
  <c r="K1665" i="14" s="1"/>
  <c r="AP1664" i="14"/>
  <c r="L1664" i="14" s="1"/>
  <c r="AO1664" i="14"/>
  <c r="K1664" i="14" s="1"/>
  <c r="AP1663" i="14"/>
  <c r="L1663" i="14" s="1"/>
  <c r="AO1663" i="14"/>
  <c r="K1663" i="14" s="1"/>
  <c r="AP1662" i="14"/>
  <c r="L1662" i="14" s="1"/>
  <c r="AO1662" i="14"/>
  <c r="K1662" i="14" s="1"/>
  <c r="AP1661" i="14"/>
  <c r="L1661" i="14" s="1"/>
  <c r="AO1661" i="14"/>
  <c r="K1661" i="14" s="1"/>
  <c r="AP1660" i="14"/>
  <c r="L1660" i="14" s="1"/>
  <c r="AO1660" i="14"/>
  <c r="K1660" i="14" s="1"/>
  <c r="AP1659" i="14"/>
  <c r="L1659" i="14" s="1"/>
  <c r="AO1659" i="14"/>
  <c r="K1659" i="14" s="1"/>
  <c r="AP1658" i="14"/>
  <c r="L1658" i="14" s="1"/>
  <c r="AO1658" i="14"/>
  <c r="K1658" i="14" s="1"/>
  <c r="AP1657" i="14"/>
  <c r="L1657" i="14" s="1"/>
  <c r="AO1657" i="14"/>
  <c r="K1657" i="14" s="1"/>
  <c r="AP1656" i="14"/>
  <c r="L1656" i="14" s="1"/>
  <c r="AO1656" i="14"/>
  <c r="K1656" i="14" s="1"/>
  <c r="AP1655" i="14"/>
  <c r="L1655" i="14" s="1"/>
  <c r="AO1655" i="14"/>
  <c r="K1655" i="14" s="1"/>
  <c r="AP1654" i="14"/>
  <c r="L1654" i="14" s="1"/>
  <c r="AO1654" i="14"/>
  <c r="K1654" i="14" s="1"/>
  <c r="AP1653" i="14"/>
  <c r="L1653" i="14" s="1"/>
  <c r="AO1653" i="14"/>
  <c r="K1653" i="14" s="1"/>
  <c r="AP1652" i="14"/>
  <c r="L1652" i="14" s="1"/>
  <c r="AO1652" i="14"/>
  <c r="K1652" i="14" s="1"/>
  <c r="AP1651" i="14"/>
  <c r="L1651" i="14" s="1"/>
  <c r="AO1651" i="14"/>
  <c r="K1651" i="14" s="1"/>
  <c r="AP1650" i="14"/>
  <c r="L1650" i="14" s="1"/>
  <c r="AO1650" i="14"/>
  <c r="K1650" i="14" s="1"/>
  <c r="AP1649" i="14"/>
  <c r="L1649" i="14" s="1"/>
  <c r="AO1649" i="14"/>
  <c r="K1649" i="14" s="1"/>
  <c r="AP1648" i="14"/>
  <c r="L1648" i="14" s="1"/>
  <c r="AO1648" i="14"/>
  <c r="K1648" i="14" s="1"/>
  <c r="AP1647" i="14"/>
  <c r="L1647" i="14" s="1"/>
  <c r="AO1647" i="14"/>
  <c r="K1647" i="14" s="1"/>
  <c r="AP1646" i="14"/>
  <c r="L1646" i="14" s="1"/>
  <c r="AO1646" i="14"/>
  <c r="K1646" i="14" s="1"/>
  <c r="AP1645" i="14"/>
  <c r="L1645" i="14" s="1"/>
  <c r="AO1645" i="14"/>
  <c r="K1645" i="14" s="1"/>
  <c r="AP1644" i="14"/>
  <c r="L1644" i="14" s="1"/>
  <c r="AO1644" i="14"/>
  <c r="K1644" i="14" s="1"/>
  <c r="AP1643" i="14"/>
  <c r="L1643" i="14" s="1"/>
  <c r="AO1643" i="14"/>
  <c r="K1643" i="14" s="1"/>
  <c r="AP1642" i="14"/>
  <c r="L1642" i="14" s="1"/>
  <c r="AO1642" i="14"/>
  <c r="K1642" i="14" s="1"/>
  <c r="AP1641" i="14"/>
  <c r="L1641" i="14" s="1"/>
  <c r="AO1641" i="14"/>
  <c r="K1641" i="14" s="1"/>
  <c r="AP1640" i="14"/>
  <c r="L1640" i="14" s="1"/>
  <c r="AO1640" i="14"/>
  <c r="K1640" i="14" s="1"/>
  <c r="AP1639" i="14"/>
  <c r="L1639" i="14" s="1"/>
  <c r="AO1639" i="14"/>
  <c r="K1639" i="14" s="1"/>
  <c r="AP1638" i="14"/>
  <c r="L1638" i="14" s="1"/>
  <c r="AO1638" i="14"/>
  <c r="K1638" i="14" s="1"/>
  <c r="AP1637" i="14"/>
  <c r="L1637" i="14" s="1"/>
  <c r="AO1637" i="14"/>
  <c r="K1637" i="14" s="1"/>
  <c r="AP1636" i="14"/>
  <c r="L1636" i="14" s="1"/>
  <c r="AO1636" i="14"/>
  <c r="K1636" i="14" s="1"/>
  <c r="AP1635" i="14"/>
  <c r="L1635" i="14" s="1"/>
  <c r="AO1635" i="14"/>
  <c r="K1635" i="14" s="1"/>
  <c r="AP1634" i="14"/>
  <c r="L1634" i="14" s="1"/>
  <c r="AO1634" i="14"/>
  <c r="K1634" i="14" s="1"/>
  <c r="AP1633" i="14"/>
  <c r="L1633" i="14" s="1"/>
  <c r="AO1633" i="14"/>
  <c r="K1633" i="14" s="1"/>
  <c r="AP1632" i="14"/>
  <c r="L1632" i="14" s="1"/>
  <c r="AO1632" i="14"/>
  <c r="K1632" i="14" s="1"/>
  <c r="AP1631" i="14"/>
  <c r="L1631" i="14" s="1"/>
  <c r="AO1631" i="14"/>
  <c r="K1631" i="14" s="1"/>
  <c r="AP1630" i="14"/>
  <c r="L1630" i="14" s="1"/>
  <c r="AO1630" i="14"/>
  <c r="K1630" i="14" s="1"/>
  <c r="AP1629" i="14"/>
  <c r="L1629" i="14" s="1"/>
  <c r="AO1629" i="14"/>
  <c r="K1629" i="14" s="1"/>
  <c r="AP1628" i="14"/>
  <c r="L1628" i="14" s="1"/>
  <c r="AO1628" i="14"/>
  <c r="K1628" i="14" s="1"/>
  <c r="AP1627" i="14"/>
  <c r="L1627" i="14" s="1"/>
  <c r="AO1627" i="14"/>
  <c r="K1627" i="14" s="1"/>
  <c r="AP1626" i="14"/>
  <c r="L1626" i="14" s="1"/>
  <c r="AO1626" i="14"/>
  <c r="K1626" i="14" s="1"/>
  <c r="AP1625" i="14"/>
  <c r="L1625" i="14" s="1"/>
  <c r="AO1625" i="14"/>
  <c r="K1625" i="14" s="1"/>
  <c r="AP1624" i="14"/>
  <c r="L1624" i="14" s="1"/>
  <c r="AO1624" i="14"/>
  <c r="K1624" i="14" s="1"/>
  <c r="AP1623" i="14"/>
  <c r="L1623" i="14" s="1"/>
  <c r="AO1623" i="14"/>
  <c r="K1623" i="14" s="1"/>
  <c r="AP1622" i="14"/>
  <c r="L1622" i="14" s="1"/>
  <c r="AO1622" i="14"/>
  <c r="K1622" i="14" s="1"/>
  <c r="AP1621" i="14"/>
  <c r="L1621" i="14" s="1"/>
  <c r="AO1621" i="14"/>
  <c r="K1621" i="14" s="1"/>
  <c r="AP1620" i="14"/>
  <c r="L1620" i="14" s="1"/>
  <c r="AO1620" i="14"/>
  <c r="K1620" i="14" s="1"/>
  <c r="AP1619" i="14"/>
  <c r="L1619" i="14" s="1"/>
  <c r="AO1619" i="14"/>
  <c r="K1619" i="14" s="1"/>
  <c r="AP1618" i="14"/>
  <c r="L1618" i="14" s="1"/>
  <c r="AO1618" i="14"/>
  <c r="K1618" i="14" s="1"/>
  <c r="AP1617" i="14"/>
  <c r="L1617" i="14" s="1"/>
  <c r="AO1617" i="14"/>
  <c r="K1617" i="14" s="1"/>
  <c r="AP1616" i="14"/>
  <c r="L1616" i="14" s="1"/>
  <c r="AO1616" i="14"/>
  <c r="K1616" i="14" s="1"/>
  <c r="AP1615" i="14"/>
  <c r="L1615" i="14" s="1"/>
  <c r="AO1615" i="14"/>
  <c r="K1615" i="14" s="1"/>
  <c r="AP1614" i="14"/>
  <c r="L1614" i="14" s="1"/>
  <c r="AO1614" i="14"/>
  <c r="K1614" i="14" s="1"/>
  <c r="AP1613" i="14"/>
  <c r="L1613" i="14" s="1"/>
  <c r="AO1613" i="14"/>
  <c r="K1613" i="14" s="1"/>
  <c r="AP1612" i="14"/>
  <c r="L1612" i="14" s="1"/>
  <c r="AO1612" i="14"/>
  <c r="K1612" i="14" s="1"/>
  <c r="AP1611" i="14"/>
  <c r="L1611" i="14" s="1"/>
  <c r="AO1611" i="14"/>
  <c r="K1611" i="14" s="1"/>
  <c r="AP1610" i="14"/>
  <c r="L1610" i="14" s="1"/>
  <c r="AO1610" i="14"/>
  <c r="K1610" i="14" s="1"/>
  <c r="AP1609" i="14"/>
  <c r="L1609" i="14" s="1"/>
  <c r="AO1609" i="14"/>
  <c r="K1609" i="14" s="1"/>
  <c r="AP1608" i="14"/>
  <c r="L1608" i="14" s="1"/>
  <c r="AO1608" i="14"/>
  <c r="K1608" i="14" s="1"/>
  <c r="AP1607" i="14"/>
  <c r="L1607" i="14" s="1"/>
  <c r="AO1607" i="14"/>
  <c r="K1607" i="14" s="1"/>
  <c r="AP1606" i="14"/>
  <c r="L1606" i="14" s="1"/>
  <c r="AO1606" i="14"/>
  <c r="K1606" i="14" s="1"/>
  <c r="AP1605" i="14"/>
  <c r="L1605" i="14" s="1"/>
  <c r="AO1605" i="14"/>
  <c r="K1605" i="14" s="1"/>
  <c r="AP1604" i="14"/>
  <c r="L1604" i="14" s="1"/>
  <c r="AO1604" i="14"/>
  <c r="K1604" i="14" s="1"/>
  <c r="AP1603" i="14"/>
  <c r="L1603" i="14" s="1"/>
  <c r="AO1603" i="14"/>
  <c r="K1603" i="14" s="1"/>
  <c r="AP1602" i="14"/>
  <c r="L1602" i="14" s="1"/>
  <c r="AO1602" i="14"/>
  <c r="K1602" i="14" s="1"/>
  <c r="AP1601" i="14"/>
  <c r="L1601" i="14" s="1"/>
  <c r="AO1601" i="14"/>
  <c r="K1601" i="14" s="1"/>
  <c r="AP1600" i="14"/>
  <c r="L1600" i="14" s="1"/>
  <c r="AO1600" i="14"/>
  <c r="K1600" i="14" s="1"/>
  <c r="AP1599" i="14"/>
  <c r="L1599" i="14" s="1"/>
  <c r="AO1599" i="14"/>
  <c r="K1599" i="14" s="1"/>
  <c r="AP1598" i="14"/>
  <c r="L1598" i="14" s="1"/>
  <c r="AO1598" i="14"/>
  <c r="K1598" i="14" s="1"/>
  <c r="AP1597" i="14"/>
  <c r="L1597" i="14" s="1"/>
  <c r="AO1597" i="14"/>
  <c r="K1597" i="14" s="1"/>
  <c r="AP1596" i="14"/>
  <c r="L1596" i="14" s="1"/>
  <c r="AO1596" i="14"/>
  <c r="K1596" i="14" s="1"/>
  <c r="AP1595" i="14"/>
  <c r="L1595" i="14" s="1"/>
  <c r="AO1595" i="14"/>
  <c r="K1595" i="14" s="1"/>
  <c r="AP1594" i="14"/>
  <c r="L1594" i="14" s="1"/>
  <c r="AO1594" i="14"/>
  <c r="K1594" i="14" s="1"/>
  <c r="AP1593" i="14"/>
  <c r="L1593" i="14" s="1"/>
  <c r="AO1593" i="14"/>
  <c r="K1593" i="14" s="1"/>
  <c r="AP1592" i="14"/>
  <c r="L1592" i="14" s="1"/>
  <c r="AO1592" i="14"/>
  <c r="K1592" i="14" s="1"/>
  <c r="AP1591" i="14"/>
  <c r="L1591" i="14" s="1"/>
  <c r="AO1591" i="14"/>
  <c r="K1591" i="14" s="1"/>
  <c r="AP1590" i="14"/>
  <c r="L1590" i="14" s="1"/>
  <c r="AO1590" i="14"/>
  <c r="K1590" i="14" s="1"/>
  <c r="AP1589" i="14"/>
  <c r="L1589" i="14" s="1"/>
  <c r="AO1589" i="14"/>
  <c r="K1589" i="14" s="1"/>
  <c r="AP1588" i="14"/>
  <c r="L1588" i="14" s="1"/>
  <c r="AO1588" i="14"/>
  <c r="K1588" i="14" s="1"/>
  <c r="AP1587" i="14"/>
  <c r="L1587" i="14" s="1"/>
  <c r="AO1587" i="14"/>
  <c r="K1587" i="14" s="1"/>
  <c r="AP1586" i="14"/>
  <c r="L1586" i="14" s="1"/>
  <c r="AO1586" i="14"/>
  <c r="K1586" i="14" s="1"/>
  <c r="AP1585" i="14"/>
  <c r="L1585" i="14" s="1"/>
  <c r="AO1585" i="14"/>
  <c r="K1585" i="14" s="1"/>
  <c r="AP1584" i="14"/>
  <c r="L1584" i="14" s="1"/>
  <c r="AO1584" i="14"/>
  <c r="K1584" i="14" s="1"/>
  <c r="AP1583" i="14"/>
  <c r="L1583" i="14" s="1"/>
  <c r="AO1583" i="14"/>
  <c r="K1583" i="14" s="1"/>
  <c r="AP1582" i="14"/>
  <c r="L1582" i="14" s="1"/>
  <c r="AO1582" i="14"/>
  <c r="K1582" i="14" s="1"/>
  <c r="AP1581" i="14"/>
  <c r="L1581" i="14" s="1"/>
  <c r="AO1581" i="14"/>
  <c r="K1581" i="14" s="1"/>
  <c r="AP1580" i="14"/>
  <c r="L1580" i="14" s="1"/>
  <c r="AO1580" i="14"/>
  <c r="K1580" i="14" s="1"/>
  <c r="AP1579" i="14"/>
  <c r="L1579" i="14" s="1"/>
  <c r="AO1579" i="14"/>
  <c r="K1579" i="14" s="1"/>
  <c r="AP1578" i="14"/>
  <c r="L1578" i="14" s="1"/>
  <c r="AO1578" i="14"/>
  <c r="K1578" i="14" s="1"/>
  <c r="AP1577" i="14"/>
  <c r="L1577" i="14" s="1"/>
  <c r="AO1577" i="14"/>
  <c r="K1577" i="14" s="1"/>
  <c r="AP1576" i="14"/>
  <c r="L1576" i="14" s="1"/>
  <c r="AO1576" i="14"/>
  <c r="K1576" i="14" s="1"/>
  <c r="AP1575" i="14"/>
  <c r="L1575" i="14" s="1"/>
  <c r="AO1575" i="14"/>
  <c r="K1575" i="14" s="1"/>
  <c r="AP1574" i="14"/>
  <c r="L1574" i="14" s="1"/>
  <c r="AO1574" i="14"/>
  <c r="K1574" i="14" s="1"/>
  <c r="AP1573" i="14"/>
  <c r="L1573" i="14" s="1"/>
  <c r="AO1573" i="14"/>
  <c r="K1573" i="14" s="1"/>
  <c r="AP1572" i="14"/>
  <c r="L1572" i="14" s="1"/>
  <c r="AO1572" i="14"/>
  <c r="K1572" i="14" s="1"/>
  <c r="AP1571" i="14"/>
  <c r="L1571" i="14" s="1"/>
  <c r="AO1571" i="14"/>
  <c r="K1571" i="14" s="1"/>
  <c r="AP1570" i="14"/>
  <c r="L1570" i="14" s="1"/>
  <c r="AO1570" i="14"/>
  <c r="K1570" i="14" s="1"/>
  <c r="AP1569" i="14"/>
  <c r="L1569" i="14" s="1"/>
  <c r="AO1569" i="14"/>
  <c r="K1569" i="14" s="1"/>
  <c r="AP1568" i="14"/>
  <c r="L1568" i="14" s="1"/>
  <c r="AO1568" i="14"/>
  <c r="K1568" i="14" s="1"/>
  <c r="AP1567" i="14"/>
  <c r="L1567" i="14" s="1"/>
  <c r="AO1567" i="14"/>
  <c r="K1567" i="14" s="1"/>
  <c r="AP1566" i="14"/>
  <c r="L1566" i="14" s="1"/>
  <c r="AO1566" i="14"/>
  <c r="K1566" i="14" s="1"/>
  <c r="AP1565" i="14"/>
  <c r="L1565" i="14" s="1"/>
  <c r="AO1565" i="14"/>
  <c r="K1565" i="14" s="1"/>
  <c r="AP1564" i="14"/>
  <c r="L1564" i="14" s="1"/>
  <c r="AO1564" i="14"/>
  <c r="K1564" i="14" s="1"/>
  <c r="AP1563" i="14"/>
  <c r="L1563" i="14" s="1"/>
  <c r="AO1563" i="14"/>
  <c r="K1563" i="14" s="1"/>
  <c r="AP1562" i="14"/>
  <c r="L1562" i="14" s="1"/>
  <c r="AO1562" i="14"/>
  <c r="K1562" i="14" s="1"/>
  <c r="AP1561" i="14"/>
  <c r="L1561" i="14" s="1"/>
  <c r="AO1561" i="14"/>
  <c r="K1561" i="14" s="1"/>
  <c r="AP1560" i="14"/>
  <c r="L1560" i="14" s="1"/>
  <c r="AO1560" i="14"/>
  <c r="K1560" i="14" s="1"/>
  <c r="AP1559" i="14"/>
  <c r="L1559" i="14" s="1"/>
  <c r="AO1559" i="14"/>
  <c r="K1559" i="14" s="1"/>
  <c r="AP1558" i="14"/>
  <c r="L1558" i="14" s="1"/>
  <c r="AO1558" i="14"/>
  <c r="K1558" i="14" s="1"/>
  <c r="AP1557" i="14"/>
  <c r="L1557" i="14" s="1"/>
  <c r="AO1557" i="14"/>
  <c r="K1557" i="14" s="1"/>
  <c r="AP1556" i="14"/>
  <c r="L1556" i="14" s="1"/>
  <c r="AO1556" i="14"/>
  <c r="K1556" i="14" s="1"/>
  <c r="AP1555" i="14"/>
  <c r="L1555" i="14" s="1"/>
  <c r="AO1555" i="14"/>
  <c r="K1555" i="14" s="1"/>
  <c r="AP1554" i="14"/>
  <c r="L1554" i="14" s="1"/>
  <c r="AO1554" i="14"/>
  <c r="K1554" i="14" s="1"/>
  <c r="AP1553" i="14"/>
  <c r="L1553" i="14" s="1"/>
  <c r="AO1553" i="14"/>
  <c r="K1553" i="14" s="1"/>
  <c r="AP1552" i="14"/>
  <c r="L1552" i="14" s="1"/>
  <c r="AO1552" i="14"/>
  <c r="K1552" i="14" s="1"/>
  <c r="AP1551" i="14"/>
  <c r="L1551" i="14" s="1"/>
  <c r="AO1551" i="14"/>
  <c r="K1551" i="14" s="1"/>
  <c r="AP1550" i="14"/>
  <c r="L1550" i="14" s="1"/>
  <c r="AO1550" i="14"/>
  <c r="K1550" i="14" s="1"/>
  <c r="AP1549" i="14"/>
  <c r="L1549" i="14" s="1"/>
  <c r="AO1549" i="14"/>
  <c r="K1549" i="14" s="1"/>
  <c r="AP1548" i="14"/>
  <c r="L1548" i="14" s="1"/>
  <c r="AO1548" i="14"/>
  <c r="K1548" i="14" s="1"/>
  <c r="AP1547" i="14"/>
  <c r="L1547" i="14" s="1"/>
  <c r="AO1547" i="14"/>
  <c r="K1547" i="14" s="1"/>
  <c r="AP1546" i="14"/>
  <c r="L1546" i="14" s="1"/>
  <c r="AO1546" i="14"/>
  <c r="K1546" i="14" s="1"/>
  <c r="AP1545" i="14"/>
  <c r="L1545" i="14" s="1"/>
  <c r="AO1545" i="14"/>
  <c r="K1545" i="14" s="1"/>
  <c r="AP1544" i="14"/>
  <c r="L1544" i="14" s="1"/>
  <c r="AO1544" i="14"/>
  <c r="K1544" i="14" s="1"/>
  <c r="AP1543" i="14"/>
  <c r="L1543" i="14" s="1"/>
  <c r="AO1543" i="14"/>
  <c r="K1543" i="14" s="1"/>
  <c r="AP1542" i="14"/>
  <c r="L1542" i="14" s="1"/>
  <c r="AO1542" i="14"/>
  <c r="K1542" i="14" s="1"/>
  <c r="AP1541" i="14"/>
  <c r="L1541" i="14" s="1"/>
  <c r="AO1541" i="14"/>
  <c r="K1541" i="14" s="1"/>
  <c r="AP1540" i="14"/>
  <c r="L1540" i="14" s="1"/>
  <c r="AO1540" i="14"/>
  <c r="K1540" i="14" s="1"/>
  <c r="AP1539" i="14"/>
  <c r="L1539" i="14" s="1"/>
  <c r="AO1539" i="14"/>
  <c r="K1539" i="14" s="1"/>
  <c r="AP1538" i="14"/>
  <c r="L1538" i="14" s="1"/>
  <c r="AO1538" i="14"/>
  <c r="K1538" i="14" s="1"/>
  <c r="AP1537" i="14"/>
  <c r="L1537" i="14" s="1"/>
  <c r="AO1537" i="14"/>
  <c r="K1537" i="14" s="1"/>
  <c r="AP1536" i="14"/>
  <c r="L1536" i="14" s="1"/>
  <c r="AO1536" i="14"/>
  <c r="K1536" i="14" s="1"/>
  <c r="AP1535" i="14"/>
  <c r="L1535" i="14" s="1"/>
  <c r="AO1535" i="14"/>
  <c r="K1535" i="14" s="1"/>
  <c r="AP1534" i="14"/>
  <c r="L1534" i="14" s="1"/>
  <c r="AO1534" i="14"/>
  <c r="K1534" i="14" s="1"/>
  <c r="AP1533" i="14"/>
  <c r="L1533" i="14" s="1"/>
  <c r="AO1533" i="14"/>
  <c r="K1533" i="14" s="1"/>
  <c r="AP1532" i="14"/>
  <c r="L1532" i="14" s="1"/>
  <c r="AO1532" i="14"/>
  <c r="K1532" i="14" s="1"/>
  <c r="AP1531" i="14"/>
  <c r="L1531" i="14" s="1"/>
  <c r="AO1531" i="14"/>
  <c r="K1531" i="14" s="1"/>
  <c r="AP1530" i="14"/>
  <c r="L1530" i="14" s="1"/>
  <c r="AO1530" i="14"/>
  <c r="K1530" i="14" s="1"/>
  <c r="AP1529" i="14"/>
  <c r="L1529" i="14" s="1"/>
  <c r="AO1529" i="14"/>
  <c r="K1529" i="14" s="1"/>
  <c r="AP1528" i="14"/>
  <c r="L1528" i="14" s="1"/>
  <c r="AO1528" i="14"/>
  <c r="K1528" i="14" s="1"/>
  <c r="AP1527" i="14"/>
  <c r="L1527" i="14" s="1"/>
  <c r="AO1527" i="14"/>
  <c r="K1527" i="14" s="1"/>
  <c r="AP1526" i="14"/>
  <c r="L1526" i="14" s="1"/>
  <c r="AO1526" i="14"/>
  <c r="K1526" i="14" s="1"/>
  <c r="AP1525" i="14"/>
  <c r="L1525" i="14" s="1"/>
  <c r="AO1525" i="14"/>
  <c r="K1525" i="14" s="1"/>
  <c r="AP1524" i="14"/>
  <c r="L1524" i="14" s="1"/>
  <c r="AO1524" i="14"/>
  <c r="K1524" i="14" s="1"/>
  <c r="AP1523" i="14"/>
  <c r="L1523" i="14" s="1"/>
  <c r="AO1523" i="14"/>
  <c r="K1523" i="14" s="1"/>
  <c r="AP1522" i="14"/>
  <c r="L1522" i="14" s="1"/>
  <c r="AO1522" i="14"/>
  <c r="K1522" i="14" s="1"/>
  <c r="AP1521" i="14"/>
  <c r="L1521" i="14" s="1"/>
  <c r="AO1521" i="14"/>
  <c r="K1521" i="14" s="1"/>
  <c r="AP1520" i="14"/>
  <c r="L1520" i="14" s="1"/>
  <c r="AO1520" i="14"/>
  <c r="K1520" i="14" s="1"/>
  <c r="AP1519" i="14"/>
  <c r="L1519" i="14" s="1"/>
  <c r="AO1519" i="14"/>
  <c r="K1519" i="14" s="1"/>
  <c r="AP1518" i="14"/>
  <c r="L1518" i="14" s="1"/>
  <c r="AO1518" i="14"/>
  <c r="K1518" i="14" s="1"/>
  <c r="AP1517" i="14"/>
  <c r="L1517" i="14" s="1"/>
  <c r="AO1517" i="14"/>
  <c r="K1517" i="14" s="1"/>
  <c r="AP1516" i="14"/>
  <c r="L1516" i="14" s="1"/>
  <c r="AO1516" i="14"/>
  <c r="K1516" i="14" s="1"/>
  <c r="AP1515" i="14"/>
  <c r="L1515" i="14" s="1"/>
  <c r="AO1515" i="14"/>
  <c r="K1515" i="14" s="1"/>
  <c r="AP1514" i="14"/>
  <c r="L1514" i="14" s="1"/>
  <c r="AO1514" i="14"/>
  <c r="K1514" i="14" s="1"/>
  <c r="AP1513" i="14"/>
  <c r="L1513" i="14" s="1"/>
  <c r="AO1513" i="14"/>
  <c r="K1513" i="14" s="1"/>
  <c r="AP1512" i="14"/>
  <c r="L1512" i="14" s="1"/>
  <c r="AO1512" i="14"/>
  <c r="K1512" i="14" s="1"/>
  <c r="AP1511" i="14"/>
  <c r="L1511" i="14" s="1"/>
  <c r="AO1511" i="14"/>
  <c r="K1511" i="14" s="1"/>
  <c r="AP1510" i="14"/>
  <c r="L1510" i="14" s="1"/>
  <c r="AO1510" i="14"/>
  <c r="K1510" i="14" s="1"/>
  <c r="AP1509" i="14"/>
  <c r="L1509" i="14" s="1"/>
  <c r="AO1509" i="14"/>
  <c r="K1509" i="14" s="1"/>
  <c r="AP1508" i="14"/>
  <c r="L1508" i="14" s="1"/>
  <c r="AO1508" i="14"/>
  <c r="K1508" i="14" s="1"/>
  <c r="AP1507" i="14"/>
  <c r="L1507" i="14" s="1"/>
  <c r="AO1507" i="14"/>
  <c r="K1507" i="14" s="1"/>
  <c r="AP1506" i="14"/>
  <c r="L1506" i="14" s="1"/>
  <c r="AO1506" i="14"/>
  <c r="K1506" i="14" s="1"/>
  <c r="AP1505" i="14"/>
  <c r="L1505" i="14" s="1"/>
  <c r="AO1505" i="14"/>
  <c r="K1505" i="14" s="1"/>
  <c r="AP1504" i="14"/>
  <c r="L1504" i="14" s="1"/>
  <c r="AO1504" i="14"/>
  <c r="K1504" i="14" s="1"/>
  <c r="AP1503" i="14"/>
  <c r="L1503" i="14" s="1"/>
  <c r="AO1503" i="14"/>
  <c r="K1503" i="14" s="1"/>
  <c r="AP1502" i="14"/>
  <c r="L1502" i="14" s="1"/>
  <c r="AO1502" i="14"/>
  <c r="K1502" i="14" s="1"/>
  <c r="AP1501" i="14"/>
  <c r="L1501" i="14" s="1"/>
  <c r="AO1501" i="14"/>
  <c r="K1501" i="14" s="1"/>
  <c r="AP1500" i="14"/>
  <c r="L1500" i="14" s="1"/>
  <c r="AO1500" i="14"/>
  <c r="K1500" i="14" s="1"/>
  <c r="AP1499" i="14"/>
  <c r="L1499" i="14" s="1"/>
  <c r="AO1499" i="14"/>
  <c r="K1499" i="14" s="1"/>
  <c r="AP1498" i="14"/>
  <c r="L1498" i="14" s="1"/>
  <c r="AO1498" i="14"/>
  <c r="K1498" i="14" s="1"/>
  <c r="AP1497" i="14"/>
  <c r="L1497" i="14" s="1"/>
  <c r="AO1497" i="14"/>
  <c r="K1497" i="14" s="1"/>
  <c r="AP1496" i="14"/>
  <c r="L1496" i="14" s="1"/>
  <c r="AO1496" i="14"/>
  <c r="K1496" i="14" s="1"/>
  <c r="AP1495" i="14"/>
  <c r="L1495" i="14" s="1"/>
  <c r="AO1495" i="14"/>
  <c r="K1495" i="14" s="1"/>
  <c r="AP1494" i="14"/>
  <c r="L1494" i="14" s="1"/>
  <c r="AO1494" i="14"/>
  <c r="K1494" i="14" s="1"/>
  <c r="AP1493" i="14"/>
  <c r="L1493" i="14" s="1"/>
  <c r="AO1493" i="14"/>
  <c r="K1493" i="14" s="1"/>
  <c r="AP1492" i="14"/>
  <c r="L1492" i="14" s="1"/>
  <c r="AO1492" i="14"/>
  <c r="K1492" i="14" s="1"/>
  <c r="AP1491" i="14"/>
  <c r="L1491" i="14" s="1"/>
  <c r="AO1491" i="14"/>
  <c r="K1491" i="14" s="1"/>
  <c r="AP1490" i="14"/>
  <c r="L1490" i="14" s="1"/>
  <c r="AO1490" i="14"/>
  <c r="K1490" i="14" s="1"/>
  <c r="AP1489" i="14"/>
  <c r="L1489" i="14" s="1"/>
  <c r="AO1489" i="14"/>
  <c r="K1489" i="14" s="1"/>
  <c r="AP1488" i="14"/>
  <c r="L1488" i="14" s="1"/>
  <c r="AO1488" i="14"/>
  <c r="K1488" i="14" s="1"/>
  <c r="AP1487" i="14"/>
  <c r="L1487" i="14" s="1"/>
  <c r="AO1487" i="14"/>
  <c r="K1487" i="14" s="1"/>
  <c r="AP1486" i="14"/>
  <c r="L1486" i="14" s="1"/>
  <c r="AO1486" i="14"/>
  <c r="K1486" i="14" s="1"/>
  <c r="AP1485" i="14"/>
  <c r="L1485" i="14" s="1"/>
  <c r="AO1485" i="14"/>
  <c r="K1485" i="14" s="1"/>
  <c r="AP1484" i="14"/>
  <c r="L1484" i="14" s="1"/>
  <c r="AO1484" i="14"/>
  <c r="K1484" i="14" s="1"/>
  <c r="AP1483" i="14"/>
  <c r="L1483" i="14" s="1"/>
  <c r="AO1483" i="14"/>
  <c r="K1483" i="14" s="1"/>
  <c r="AP1482" i="14"/>
  <c r="L1482" i="14" s="1"/>
  <c r="AO1482" i="14"/>
  <c r="K1482" i="14" s="1"/>
  <c r="AP1481" i="14"/>
  <c r="L1481" i="14" s="1"/>
  <c r="AO1481" i="14"/>
  <c r="K1481" i="14" s="1"/>
  <c r="AP1480" i="14"/>
  <c r="L1480" i="14" s="1"/>
  <c r="AO1480" i="14"/>
  <c r="K1480" i="14" s="1"/>
  <c r="AP1479" i="14"/>
  <c r="L1479" i="14" s="1"/>
  <c r="AO1479" i="14"/>
  <c r="K1479" i="14" s="1"/>
  <c r="AP1478" i="14"/>
  <c r="L1478" i="14" s="1"/>
  <c r="AO1478" i="14"/>
  <c r="K1478" i="14" s="1"/>
  <c r="AP1477" i="14"/>
  <c r="L1477" i="14" s="1"/>
  <c r="AO1477" i="14"/>
  <c r="K1477" i="14" s="1"/>
  <c r="AP1476" i="14"/>
  <c r="L1476" i="14" s="1"/>
  <c r="AO1476" i="14"/>
  <c r="K1476" i="14" s="1"/>
  <c r="AP1475" i="14"/>
  <c r="L1475" i="14" s="1"/>
  <c r="AO1475" i="14"/>
  <c r="K1475" i="14" s="1"/>
  <c r="AP1474" i="14"/>
  <c r="L1474" i="14" s="1"/>
  <c r="AO1474" i="14"/>
  <c r="K1474" i="14" s="1"/>
  <c r="AP1473" i="14"/>
  <c r="L1473" i="14" s="1"/>
  <c r="AO1473" i="14"/>
  <c r="K1473" i="14" s="1"/>
  <c r="AP1472" i="14"/>
  <c r="L1472" i="14" s="1"/>
  <c r="AO1472" i="14"/>
  <c r="K1472" i="14" s="1"/>
  <c r="AP1471" i="14"/>
  <c r="L1471" i="14" s="1"/>
  <c r="AO1471" i="14"/>
  <c r="K1471" i="14" s="1"/>
  <c r="AP1470" i="14"/>
  <c r="L1470" i="14" s="1"/>
  <c r="AO1470" i="14"/>
  <c r="K1470" i="14" s="1"/>
  <c r="AP1469" i="14"/>
  <c r="L1469" i="14" s="1"/>
  <c r="AO1469" i="14"/>
  <c r="K1469" i="14" s="1"/>
  <c r="AP1468" i="14"/>
  <c r="L1468" i="14" s="1"/>
  <c r="AO1468" i="14"/>
  <c r="K1468" i="14" s="1"/>
  <c r="AP1467" i="14"/>
  <c r="L1467" i="14" s="1"/>
  <c r="AO1467" i="14"/>
  <c r="K1467" i="14" s="1"/>
  <c r="AP1466" i="14"/>
  <c r="L1466" i="14" s="1"/>
  <c r="AO1466" i="14"/>
  <c r="K1466" i="14" s="1"/>
  <c r="AP1465" i="14"/>
  <c r="L1465" i="14" s="1"/>
  <c r="AO1465" i="14"/>
  <c r="K1465" i="14" s="1"/>
  <c r="AP1464" i="14"/>
  <c r="L1464" i="14" s="1"/>
  <c r="AO1464" i="14"/>
  <c r="K1464" i="14" s="1"/>
  <c r="AP1463" i="14"/>
  <c r="L1463" i="14" s="1"/>
  <c r="AO1463" i="14"/>
  <c r="K1463" i="14" s="1"/>
  <c r="AP1462" i="14"/>
  <c r="L1462" i="14" s="1"/>
  <c r="AO1462" i="14"/>
  <c r="K1462" i="14" s="1"/>
  <c r="AP1461" i="14"/>
  <c r="L1461" i="14" s="1"/>
  <c r="AO1461" i="14"/>
  <c r="K1461" i="14" s="1"/>
  <c r="AP1460" i="14"/>
  <c r="L1460" i="14" s="1"/>
  <c r="AO1460" i="14"/>
  <c r="K1460" i="14" s="1"/>
  <c r="AP1459" i="14"/>
  <c r="L1459" i="14" s="1"/>
  <c r="AO1459" i="14"/>
  <c r="K1459" i="14" s="1"/>
  <c r="AP1458" i="14"/>
  <c r="L1458" i="14" s="1"/>
  <c r="AO1458" i="14"/>
  <c r="K1458" i="14" s="1"/>
  <c r="AP1457" i="14"/>
  <c r="L1457" i="14" s="1"/>
  <c r="AO1457" i="14"/>
  <c r="K1457" i="14" s="1"/>
  <c r="AP1456" i="14"/>
  <c r="L1456" i="14" s="1"/>
  <c r="AO1456" i="14"/>
  <c r="K1456" i="14" s="1"/>
  <c r="AP1455" i="14"/>
  <c r="L1455" i="14" s="1"/>
  <c r="AO1455" i="14"/>
  <c r="K1455" i="14" s="1"/>
  <c r="AP1454" i="14"/>
  <c r="L1454" i="14" s="1"/>
  <c r="AO1454" i="14"/>
  <c r="K1454" i="14" s="1"/>
  <c r="AP1453" i="14"/>
  <c r="L1453" i="14" s="1"/>
  <c r="AO1453" i="14"/>
  <c r="K1453" i="14" s="1"/>
  <c r="AP1452" i="14"/>
  <c r="L1452" i="14" s="1"/>
  <c r="AO1452" i="14"/>
  <c r="K1452" i="14" s="1"/>
  <c r="AP1451" i="14"/>
  <c r="L1451" i="14" s="1"/>
  <c r="AO1451" i="14"/>
  <c r="K1451" i="14" s="1"/>
  <c r="AP1450" i="14"/>
  <c r="L1450" i="14" s="1"/>
  <c r="AO1450" i="14"/>
  <c r="K1450" i="14" s="1"/>
  <c r="AP1449" i="14"/>
  <c r="L1449" i="14" s="1"/>
  <c r="AO1449" i="14"/>
  <c r="K1449" i="14" s="1"/>
  <c r="AP1448" i="14"/>
  <c r="L1448" i="14" s="1"/>
  <c r="AO1448" i="14"/>
  <c r="K1448" i="14" s="1"/>
  <c r="AP1447" i="14"/>
  <c r="L1447" i="14" s="1"/>
  <c r="AO1447" i="14"/>
  <c r="K1447" i="14" s="1"/>
  <c r="AP1446" i="14"/>
  <c r="L1446" i="14" s="1"/>
  <c r="AO1446" i="14"/>
  <c r="K1446" i="14" s="1"/>
  <c r="AP1445" i="14"/>
  <c r="L1445" i="14" s="1"/>
  <c r="AO1445" i="14"/>
  <c r="K1445" i="14" s="1"/>
  <c r="AP1444" i="14"/>
  <c r="L1444" i="14" s="1"/>
  <c r="AO1444" i="14"/>
  <c r="K1444" i="14" s="1"/>
  <c r="AP1443" i="14"/>
  <c r="L1443" i="14" s="1"/>
  <c r="AO1443" i="14"/>
  <c r="K1443" i="14" s="1"/>
  <c r="AP1442" i="14"/>
  <c r="L1442" i="14" s="1"/>
  <c r="AO1442" i="14"/>
  <c r="K1442" i="14" s="1"/>
  <c r="AP1441" i="14"/>
  <c r="L1441" i="14" s="1"/>
  <c r="AO1441" i="14"/>
  <c r="K1441" i="14" s="1"/>
  <c r="AP1440" i="14"/>
  <c r="L1440" i="14" s="1"/>
  <c r="AO1440" i="14"/>
  <c r="K1440" i="14" s="1"/>
  <c r="AP1439" i="14"/>
  <c r="L1439" i="14" s="1"/>
  <c r="AO1439" i="14"/>
  <c r="K1439" i="14" s="1"/>
  <c r="AP1438" i="14"/>
  <c r="L1438" i="14" s="1"/>
  <c r="AO1438" i="14"/>
  <c r="K1438" i="14" s="1"/>
  <c r="AP1437" i="14"/>
  <c r="L1437" i="14" s="1"/>
  <c r="AO1437" i="14"/>
  <c r="K1437" i="14" s="1"/>
  <c r="AP1436" i="14"/>
  <c r="L1436" i="14" s="1"/>
  <c r="AO1436" i="14"/>
  <c r="K1436" i="14" s="1"/>
  <c r="AP1435" i="14"/>
  <c r="L1435" i="14" s="1"/>
  <c r="AO1435" i="14"/>
  <c r="K1435" i="14" s="1"/>
  <c r="AP1434" i="14"/>
  <c r="L1434" i="14" s="1"/>
  <c r="AO1434" i="14"/>
  <c r="K1434" i="14" s="1"/>
  <c r="AP1433" i="14"/>
  <c r="L1433" i="14" s="1"/>
  <c r="AO1433" i="14"/>
  <c r="K1433" i="14" s="1"/>
  <c r="AP1432" i="14"/>
  <c r="L1432" i="14" s="1"/>
  <c r="AO1432" i="14"/>
  <c r="K1432" i="14" s="1"/>
  <c r="AP1431" i="14"/>
  <c r="L1431" i="14" s="1"/>
  <c r="AO1431" i="14"/>
  <c r="K1431" i="14" s="1"/>
  <c r="AP1430" i="14"/>
  <c r="L1430" i="14" s="1"/>
  <c r="AO1430" i="14"/>
  <c r="K1430" i="14" s="1"/>
  <c r="AP1429" i="14"/>
  <c r="L1429" i="14" s="1"/>
  <c r="AO1429" i="14"/>
  <c r="K1429" i="14" s="1"/>
  <c r="AP1428" i="14"/>
  <c r="L1428" i="14" s="1"/>
  <c r="AO1428" i="14"/>
  <c r="K1428" i="14" s="1"/>
  <c r="AP1427" i="14"/>
  <c r="L1427" i="14" s="1"/>
  <c r="AO1427" i="14"/>
  <c r="K1427" i="14" s="1"/>
  <c r="AP1426" i="14"/>
  <c r="L1426" i="14" s="1"/>
  <c r="AO1426" i="14"/>
  <c r="K1426" i="14" s="1"/>
  <c r="AP1425" i="14"/>
  <c r="L1425" i="14" s="1"/>
  <c r="AO1425" i="14"/>
  <c r="K1425" i="14" s="1"/>
  <c r="AP1424" i="14"/>
  <c r="L1424" i="14" s="1"/>
  <c r="AO1424" i="14"/>
  <c r="K1424" i="14" s="1"/>
  <c r="AP1423" i="14"/>
  <c r="L1423" i="14" s="1"/>
  <c r="AO1423" i="14"/>
  <c r="K1423" i="14" s="1"/>
  <c r="AP1422" i="14"/>
  <c r="L1422" i="14" s="1"/>
  <c r="AO1422" i="14"/>
  <c r="K1422" i="14" s="1"/>
  <c r="AP1421" i="14"/>
  <c r="L1421" i="14" s="1"/>
  <c r="AO1421" i="14"/>
  <c r="K1421" i="14" s="1"/>
  <c r="AP1420" i="14"/>
  <c r="L1420" i="14" s="1"/>
  <c r="AO1420" i="14"/>
  <c r="K1420" i="14" s="1"/>
  <c r="AP1419" i="14"/>
  <c r="L1419" i="14" s="1"/>
  <c r="AO1419" i="14"/>
  <c r="K1419" i="14" s="1"/>
  <c r="AP1418" i="14"/>
  <c r="L1418" i="14" s="1"/>
  <c r="AO1418" i="14"/>
  <c r="K1418" i="14" s="1"/>
  <c r="AP1417" i="14"/>
  <c r="L1417" i="14" s="1"/>
  <c r="AO1417" i="14"/>
  <c r="K1417" i="14" s="1"/>
  <c r="AP1416" i="14"/>
  <c r="L1416" i="14" s="1"/>
  <c r="AO1416" i="14"/>
  <c r="K1416" i="14" s="1"/>
  <c r="AP1415" i="14"/>
  <c r="L1415" i="14" s="1"/>
  <c r="AO1415" i="14"/>
  <c r="K1415" i="14" s="1"/>
  <c r="AP1414" i="14"/>
  <c r="L1414" i="14" s="1"/>
  <c r="AO1414" i="14"/>
  <c r="K1414" i="14" s="1"/>
  <c r="AP1413" i="14"/>
  <c r="L1413" i="14" s="1"/>
  <c r="AO1413" i="14"/>
  <c r="K1413" i="14" s="1"/>
  <c r="AP1412" i="14"/>
  <c r="L1412" i="14" s="1"/>
  <c r="AO1412" i="14"/>
  <c r="K1412" i="14" s="1"/>
  <c r="AP1411" i="14"/>
  <c r="L1411" i="14" s="1"/>
  <c r="AO1411" i="14"/>
  <c r="K1411" i="14" s="1"/>
  <c r="AP1410" i="14"/>
  <c r="L1410" i="14" s="1"/>
  <c r="AO1410" i="14"/>
  <c r="K1410" i="14" s="1"/>
  <c r="AP1409" i="14"/>
  <c r="L1409" i="14" s="1"/>
  <c r="AO1409" i="14"/>
  <c r="K1409" i="14" s="1"/>
  <c r="AP1408" i="14"/>
  <c r="L1408" i="14" s="1"/>
  <c r="AO1408" i="14"/>
  <c r="K1408" i="14" s="1"/>
  <c r="AP1407" i="14"/>
  <c r="L1407" i="14" s="1"/>
  <c r="AO1407" i="14"/>
  <c r="K1407" i="14" s="1"/>
  <c r="AP1406" i="14"/>
  <c r="L1406" i="14" s="1"/>
  <c r="AO1406" i="14"/>
  <c r="K1406" i="14" s="1"/>
  <c r="AP1405" i="14"/>
  <c r="L1405" i="14" s="1"/>
  <c r="AO1405" i="14"/>
  <c r="K1405" i="14" s="1"/>
  <c r="AP1404" i="14"/>
  <c r="L1404" i="14" s="1"/>
  <c r="AO1404" i="14"/>
  <c r="K1404" i="14" s="1"/>
  <c r="AP1403" i="14"/>
  <c r="L1403" i="14" s="1"/>
  <c r="AO1403" i="14"/>
  <c r="K1403" i="14" s="1"/>
  <c r="AP1402" i="14"/>
  <c r="L1402" i="14" s="1"/>
  <c r="AO1402" i="14"/>
  <c r="K1402" i="14" s="1"/>
  <c r="AP1401" i="14"/>
  <c r="L1401" i="14" s="1"/>
  <c r="AO1401" i="14"/>
  <c r="K1401" i="14" s="1"/>
  <c r="AP1400" i="14"/>
  <c r="L1400" i="14" s="1"/>
  <c r="AO1400" i="14"/>
  <c r="K1400" i="14" s="1"/>
  <c r="AP1399" i="14"/>
  <c r="L1399" i="14" s="1"/>
  <c r="AO1399" i="14"/>
  <c r="K1399" i="14" s="1"/>
  <c r="AP1398" i="14"/>
  <c r="L1398" i="14" s="1"/>
  <c r="AO1398" i="14"/>
  <c r="K1398" i="14" s="1"/>
  <c r="AP1397" i="14"/>
  <c r="L1397" i="14" s="1"/>
  <c r="AO1397" i="14"/>
  <c r="K1397" i="14" s="1"/>
  <c r="AP1396" i="14"/>
  <c r="L1396" i="14" s="1"/>
  <c r="AO1396" i="14"/>
  <c r="K1396" i="14" s="1"/>
  <c r="AP1395" i="14"/>
  <c r="L1395" i="14" s="1"/>
  <c r="AO1395" i="14"/>
  <c r="K1395" i="14" s="1"/>
  <c r="AP1394" i="14"/>
  <c r="L1394" i="14" s="1"/>
  <c r="AO1394" i="14"/>
  <c r="K1394" i="14" s="1"/>
  <c r="AP1393" i="14"/>
  <c r="L1393" i="14" s="1"/>
  <c r="AO1393" i="14"/>
  <c r="K1393" i="14" s="1"/>
  <c r="AP1392" i="14"/>
  <c r="L1392" i="14" s="1"/>
  <c r="AO1392" i="14"/>
  <c r="K1392" i="14" s="1"/>
  <c r="AP1391" i="14"/>
  <c r="L1391" i="14" s="1"/>
  <c r="AO1391" i="14"/>
  <c r="K1391" i="14" s="1"/>
  <c r="AP1390" i="14"/>
  <c r="L1390" i="14" s="1"/>
  <c r="AO1390" i="14"/>
  <c r="K1390" i="14" s="1"/>
  <c r="AP1389" i="14"/>
  <c r="L1389" i="14" s="1"/>
  <c r="AO1389" i="14"/>
  <c r="K1389" i="14" s="1"/>
  <c r="AP1388" i="14"/>
  <c r="L1388" i="14" s="1"/>
  <c r="AO1388" i="14"/>
  <c r="K1388" i="14" s="1"/>
  <c r="AP1387" i="14"/>
  <c r="L1387" i="14" s="1"/>
  <c r="AO1387" i="14"/>
  <c r="K1387" i="14" s="1"/>
  <c r="AP1386" i="14"/>
  <c r="L1386" i="14" s="1"/>
  <c r="AO1386" i="14"/>
  <c r="K1386" i="14" s="1"/>
  <c r="AP1385" i="14"/>
  <c r="L1385" i="14" s="1"/>
  <c r="AO1385" i="14"/>
  <c r="K1385" i="14" s="1"/>
  <c r="AP1384" i="14"/>
  <c r="L1384" i="14" s="1"/>
  <c r="AO1384" i="14"/>
  <c r="K1384" i="14" s="1"/>
  <c r="AP1383" i="14"/>
  <c r="L1383" i="14" s="1"/>
  <c r="AO1383" i="14"/>
  <c r="K1383" i="14" s="1"/>
  <c r="AP1382" i="14"/>
  <c r="L1382" i="14" s="1"/>
  <c r="AO1382" i="14"/>
  <c r="K1382" i="14" s="1"/>
  <c r="AP1381" i="14"/>
  <c r="L1381" i="14" s="1"/>
  <c r="AO1381" i="14"/>
  <c r="K1381" i="14" s="1"/>
  <c r="AP1380" i="14"/>
  <c r="L1380" i="14" s="1"/>
  <c r="AO1380" i="14"/>
  <c r="K1380" i="14" s="1"/>
  <c r="AP1379" i="14"/>
  <c r="L1379" i="14" s="1"/>
  <c r="AO1379" i="14"/>
  <c r="K1379" i="14" s="1"/>
  <c r="AP1378" i="14"/>
  <c r="L1378" i="14" s="1"/>
  <c r="AO1378" i="14"/>
  <c r="K1378" i="14" s="1"/>
  <c r="AP1377" i="14"/>
  <c r="L1377" i="14" s="1"/>
  <c r="AO1377" i="14"/>
  <c r="K1377" i="14" s="1"/>
  <c r="AP1376" i="14"/>
  <c r="L1376" i="14" s="1"/>
  <c r="AO1376" i="14"/>
  <c r="K1376" i="14" s="1"/>
  <c r="AP1375" i="14"/>
  <c r="L1375" i="14" s="1"/>
  <c r="AO1375" i="14"/>
  <c r="K1375" i="14" s="1"/>
  <c r="AP1374" i="14"/>
  <c r="L1374" i="14" s="1"/>
  <c r="AO1374" i="14"/>
  <c r="K1374" i="14" s="1"/>
  <c r="AP1373" i="14"/>
  <c r="L1373" i="14" s="1"/>
  <c r="AO1373" i="14"/>
  <c r="K1373" i="14" s="1"/>
  <c r="AP1372" i="14"/>
  <c r="L1372" i="14" s="1"/>
  <c r="AO1372" i="14"/>
  <c r="K1372" i="14" s="1"/>
  <c r="AP1371" i="14"/>
  <c r="L1371" i="14" s="1"/>
  <c r="AO1371" i="14"/>
  <c r="K1371" i="14" s="1"/>
  <c r="AP1370" i="14"/>
  <c r="L1370" i="14" s="1"/>
  <c r="AO1370" i="14"/>
  <c r="K1370" i="14" s="1"/>
  <c r="AP1369" i="14"/>
  <c r="L1369" i="14" s="1"/>
  <c r="AO1369" i="14"/>
  <c r="K1369" i="14" s="1"/>
  <c r="AP1368" i="14"/>
  <c r="L1368" i="14" s="1"/>
  <c r="AO1368" i="14"/>
  <c r="K1368" i="14" s="1"/>
  <c r="AP1367" i="14"/>
  <c r="L1367" i="14" s="1"/>
  <c r="AO1367" i="14"/>
  <c r="K1367" i="14" s="1"/>
  <c r="AP1366" i="14"/>
  <c r="L1366" i="14" s="1"/>
  <c r="AO1366" i="14"/>
  <c r="K1366" i="14" s="1"/>
  <c r="AP1365" i="14"/>
  <c r="L1365" i="14" s="1"/>
  <c r="AO1365" i="14"/>
  <c r="K1365" i="14" s="1"/>
  <c r="AP1364" i="14"/>
  <c r="L1364" i="14" s="1"/>
  <c r="AO1364" i="14"/>
  <c r="K1364" i="14" s="1"/>
  <c r="AP1363" i="14"/>
  <c r="L1363" i="14" s="1"/>
  <c r="AO1363" i="14"/>
  <c r="K1363" i="14" s="1"/>
  <c r="AP1362" i="14"/>
  <c r="L1362" i="14" s="1"/>
  <c r="AO1362" i="14"/>
  <c r="K1362" i="14" s="1"/>
  <c r="AP1361" i="14"/>
  <c r="L1361" i="14" s="1"/>
  <c r="AO1361" i="14"/>
  <c r="K1361" i="14" s="1"/>
  <c r="AP1360" i="14"/>
  <c r="L1360" i="14" s="1"/>
  <c r="AO1360" i="14"/>
  <c r="K1360" i="14" s="1"/>
  <c r="AP1359" i="14"/>
  <c r="L1359" i="14" s="1"/>
  <c r="AO1359" i="14"/>
  <c r="K1359" i="14" s="1"/>
  <c r="AP1358" i="14"/>
  <c r="L1358" i="14" s="1"/>
  <c r="AO1358" i="14"/>
  <c r="K1358" i="14" s="1"/>
  <c r="AP1357" i="14"/>
  <c r="L1357" i="14" s="1"/>
  <c r="AO1357" i="14"/>
  <c r="K1357" i="14" s="1"/>
  <c r="AP1356" i="14"/>
  <c r="L1356" i="14" s="1"/>
  <c r="AO1356" i="14"/>
  <c r="K1356" i="14" s="1"/>
  <c r="AP1355" i="14"/>
  <c r="L1355" i="14" s="1"/>
  <c r="AO1355" i="14"/>
  <c r="K1355" i="14" s="1"/>
  <c r="AP1354" i="14"/>
  <c r="L1354" i="14" s="1"/>
  <c r="AO1354" i="14"/>
  <c r="K1354" i="14" s="1"/>
  <c r="AP1353" i="14"/>
  <c r="L1353" i="14" s="1"/>
  <c r="AO1353" i="14"/>
  <c r="K1353" i="14" s="1"/>
  <c r="AP1352" i="14"/>
  <c r="L1352" i="14" s="1"/>
  <c r="AO1352" i="14"/>
  <c r="K1352" i="14" s="1"/>
  <c r="AP1351" i="14"/>
  <c r="L1351" i="14" s="1"/>
  <c r="AO1351" i="14"/>
  <c r="K1351" i="14" s="1"/>
  <c r="AP1350" i="14"/>
  <c r="L1350" i="14" s="1"/>
  <c r="AO1350" i="14"/>
  <c r="K1350" i="14" s="1"/>
  <c r="AP1349" i="14"/>
  <c r="L1349" i="14" s="1"/>
  <c r="AO1349" i="14"/>
  <c r="K1349" i="14" s="1"/>
  <c r="AP1348" i="14"/>
  <c r="L1348" i="14" s="1"/>
  <c r="AO1348" i="14"/>
  <c r="K1348" i="14" s="1"/>
  <c r="AP1347" i="14"/>
  <c r="L1347" i="14" s="1"/>
  <c r="AO1347" i="14"/>
  <c r="K1347" i="14" s="1"/>
  <c r="AP1346" i="14"/>
  <c r="L1346" i="14" s="1"/>
  <c r="AO1346" i="14"/>
  <c r="K1346" i="14" s="1"/>
  <c r="AP1345" i="14"/>
  <c r="L1345" i="14" s="1"/>
  <c r="AO1345" i="14"/>
  <c r="K1345" i="14" s="1"/>
  <c r="AP1344" i="14"/>
  <c r="L1344" i="14" s="1"/>
  <c r="AO1344" i="14"/>
  <c r="K1344" i="14" s="1"/>
  <c r="AP1343" i="14"/>
  <c r="L1343" i="14" s="1"/>
  <c r="AO1343" i="14"/>
  <c r="K1343" i="14" s="1"/>
  <c r="AP1342" i="14"/>
  <c r="L1342" i="14" s="1"/>
  <c r="AO1342" i="14"/>
  <c r="K1342" i="14" s="1"/>
  <c r="AP1341" i="14"/>
  <c r="L1341" i="14" s="1"/>
  <c r="AO1341" i="14"/>
  <c r="K1341" i="14" s="1"/>
  <c r="AP1340" i="14"/>
  <c r="L1340" i="14" s="1"/>
  <c r="AO1340" i="14"/>
  <c r="K1340" i="14" s="1"/>
  <c r="AP1339" i="14"/>
  <c r="L1339" i="14" s="1"/>
  <c r="AO1339" i="14"/>
  <c r="K1339" i="14" s="1"/>
  <c r="AP1338" i="14"/>
  <c r="L1338" i="14" s="1"/>
  <c r="AO1338" i="14"/>
  <c r="K1338" i="14" s="1"/>
  <c r="AP1337" i="14"/>
  <c r="L1337" i="14" s="1"/>
  <c r="AO1337" i="14"/>
  <c r="K1337" i="14" s="1"/>
  <c r="AP1336" i="14"/>
  <c r="L1336" i="14" s="1"/>
  <c r="AO1336" i="14"/>
  <c r="K1336" i="14" s="1"/>
  <c r="AP1335" i="14"/>
  <c r="L1335" i="14" s="1"/>
  <c r="AO1335" i="14"/>
  <c r="K1335" i="14" s="1"/>
  <c r="AP1334" i="14"/>
  <c r="L1334" i="14" s="1"/>
  <c r="AO1334" i="14"/>
  <c r="K1334" i="14" s="1"/>
  <c r="AP1333" i="14"/>
  <c r="L1333" i="14" s="1"/>
  <c r="AO1333" i="14"/>
  <c r="K1333" i="14" s="1"/>
  <c r="AP1332" i="14"/>
  <c r="L1332" i="14" s="1"/>
  <c r="AO1332" i="14"/>
  <c r="K1332" i="14" s="1"/>
  <c r="AP1331" i="14"/>
  <c r="L1331" i="14" s="1"/>
  <c r="AO1331" i="14"/>
  <c r="K1331" i="14" s="1"/>
  <c r="AP1330" i="14"/>
  <c r="L1330" i="14" s="1"/>
  <c r="AO1330" i="14"/>
  <c r="K1330" i="14" s="1"/>
  <c r="AP1329" i="14"/>
  <c r="L1329" i="14" s="1"/>
  <c r="AO1329" i="14"/>
  <c r="K1329" i="14" s="1"/>
  <c r="AP1328" i="14"/>
  <c r="L1328" i="14" s="1"/>
  <c r="AO1328" i="14"/>
  <c r="K1328" i="14" s="1"/>
  <c r="AP1327" i="14"/>
  <c r="L1327" i="14" s="1"/>
  <c r="AO1327" i="14"/>
  <c r="K1327" i="14" s="1"/>
  <c r="AP1326" i="14"/>
  <c r="L1326" i="14" s="1"/>
  <c r="AO1326" i="14"/>
  <c r="K1326" i="14" s="1"/>
  <c r="AP1325" i="14"/>
  <c r="L1325" i="14" s="1"/>
  <c r="AO1325" i="14"/>
  <c r="K1325" i="14" s="1"/>
  <c r="AP1324" i="14"/>
  <c r="L1324" i="14" s="1"/>
  <c r="AO1324" i="14"/>
  <c r="K1324" i="14" s="1"/>
  <c r="AP1323" i="14"/>
  <c r="L1323" i="14" s="1"/>
  <c r="AO1323" i="14"/>
  <c r="K1323" i="14" s="1"/>
  <c r="AP1322" i="14"/>
  <c r="L1322" i="14" s="1"/>
  <c r="AO1322" i="14"/>
  <c r="K1322" i="14" s="1"/>
  <c r="AP1321" i="14"/>
  <c r="L1321" i="14" s="1"/>
  <c r="AO1321" i="14"/>
  <c r="K1321" i="14" s="1"/>
  <c r="AP1320" i="14"/>
  <c r="L1320" i="14" s="1"/>
  <c r="AO1320" i="14"/>
  <c r="K1320" i="14" s="1"/>
  <c r="AP1319" i="14"/>
  <c r="L1319" i="14" s="1"/>
  <c r="AO1319" i="14"/>
  <c r="K1319" i="14" s="1"/>
  <c r="AP1318" i="14"/>
  <c r="L1318" i="14" s="1"/>
  <c r="AO1318" i="14"/>
  <c r="K1318" i="14" s="1"/>
  <c r="AP1317" i="14"/>
  <c r="L1317" i="14" s="1"/>
  <c r="AO1317" i="14"/>
  <c r="K1317" i="14" s="1"/>
  <c r="AP1316" i="14"/>
  <c r="L1316" i="14" s="1"/>
  <c r="AO1316" i="14"/>
  <c r="K1316" i="14" s="1"/>
  <c r="AP1315" i="14"/>
  <c r="L1315" i="14" s="1"/>
  <c r="AO1315" i="14"/>
  <c r="K1315" i="14" s="1"/>
  <c r="AP1314" i="14"/>
  <c r="L1314" i="14" s="1"/>
  <c r="AO1314" i="14"/>
  <c r="K1314" i="14" s="1"/>
  <c r="AP1313" i="14"/>
  <c r="L1313" i="14" s="1"/>
  <c r="AO1313" i="14"/>
  <c r="K1313" i="14" s="1"/>
  <c r="AP1312" i="14"/>
  <c r="L1312" i="14" s="1"/>
  <c r="AO1312" i="14"/>
  <c r="K1312" i="14" s="1"/>
  <c r="AP1311" i="14"/>
  <c r="L1311" i="14" s="1"/>
  <c r="AO1311" i="14"/>
  <c r="K1311" i="14" s="1"/>
  <c r="AP1310" i="14"/>
  <c r="L1310" i="14" s="1"/>
  <c r="AO1310" i="14"/>
  <c r="K1310" i="14" s="1"/>
  <c r="AP1309" i="14"/>
  <c r="L1309" i="14" s="1"/>
  <c r="AO1309" i="14"/>
  <c r="K1309" i="14" s="1"/>
  <c r="AP1308" i="14"/>
  <c r="L1308" i="14" s="1"/>
  <c r="AO1308" i="14"/>
  <c r="K1308" i="14" s="1"/>
  <c r="AP1307" i="14"/>
  <c r="L1307" i="14" s="1"/>
  <c r="AO1307" i="14"/>
  <c r="K1307" i="14" s="1"/>
  <c r="AP1306" i="14"/>
  <c r="L1306" i="14" s="1"/>
  <c r="AO1306" i="14"/>
  <c r="K1306" i="14" s="1"/>
  <c r="AP1305" i="14"/>
  <c r="L1305" i="14" s="1"/>
  <c r="AO1305" i="14"/>
  <c r="K1305" i="14" s="1"/>
  <c r="AP1304" i="14"/>
  <c r="L1304" i="14" s="1"/>
  <c r="AO1304" i="14"/>
  <c r="K1304" i="14" s="1"/>
  <c r="AP1303" i="14"/>
  <c r="L1303" i="14" s="1"/>
  <c r="AO1303" i="14"/>
  <c r="K1303" i="14" s="1"/>
  <c r="AP1302" i="14"/>
  <c r="L1302" i="14" s="1"/>
  <c r="AO1302" i="14"/>
  <c r="K1302" i="14" s="1"/>
  <c r="AP1301" i="14"/>
  <c r="L1301" i="14" s="1"/>
  <c r="AO1301" i="14"/>
  <c r="K1301" i="14" s="1"/>
  <c r="AP1300" i="14"/>
  <c r="L1300" i="14" s="1"/>
  <c r="AO1300" i="14"/>
  <c r="K1300" i="14" s="1"/>
  <c r="AP1299" i="14"/>
  <c r="L1299" i="14" s="1"/>
  <c r="AO1299" i="14"/>
  <c r="K1299" i="14" s="1"/>
  <c r="AP1298" i="14"/>
  <c r="L1298" i="14" s="1"/>
  <c r="AO1298" i="14"/>
  <c r="K1298" i="14" s="1"/>
  <c r="AP1297" i="14"/>
  <c r="L1297" i="14" s="1"/>
  <c r="AO1297" i="14"/>
  <c r="K1297" i="14" s="1"/>
  <c r="AP1296" i="14"/>
  <c r="L1296" i="14" s="1"/>
  <c r="AO1296" i="14"/>
  <c r="K1296" i="14" s="1"/>
  <c r="AP1295" i="14"/>
  <c r="L1295" i="14" s="1"/>
  <c r="AO1295" i="14"/>
  <c r="K1295" i="14" s="1"/>
  <c r="AP1294" i="14"/>
  <c r="L1294" i="14" s="1"/>
  <c r="AO1294" i="14"/>
  <c r="K1294" i="14" s="1"/>
  <c r="AP1293" i="14"/>
  <c r="L1293" i="14" s="1"/>
  <c r="AO1293" i="14"/>
  <c r="K1293" i="14" s="1"/>
  <c r="AP1292" i="14"/>
  <c r="L1292" i="14" s="1"/>
  <c r="AO1292" i="14"/>
  <c r="K1292" i="14" s="1"/>
  <c r="AP1291" i="14"/>
  <c r="L1291" i="14" s="1"/>
  <c r="AO1291" i="14"/>
  <c r="K1291" i="14" s="1"/>
  <c r="AP1290" i="14"/>
  <c r="L1290" i="14" s="1"/>
  <c r="AO1290" i="14"/>
  <c r="K1290" i="14" s="1"/>
  <c r="AP1289" i="14"/>
  <c r="L1289" i="14" s="1"/>
  <c r="AO1289" i="14"/>
  <c r="K1289" i="14" s="1"/>
  <c r="AP1288" i="14"/>
  <c r="L1288" i="14" s="1"/>
  <c r="AO1288" i="14"/>
  <c r="K1288" i="14" s="1"/>
  <c r="AP1287" i="14"/>
  <c r="L1287" i="14" s="1"/>
  <c r="AO1287" i="14"/>
  <c r="K1287" i="14" s="1"/>
  <c r="AP1286" i="14"/>
  <c r="L1286" i="14" s="1"/>
  <c r="AO1286" i="14"/>
  <c r="K1286" i="14" s="1"/>
  <c r="AP1285" i="14"/>
  <c r="L1285" i="14" s="1"/>
  <c r="AO1285" i="14"/>
  <c r="K1285" i="14" s="1"/>
  <c r="AP1284" i="14"/>
  <c r="L1284" i="14" s="1"/>
  <c r="AO1284" i="14"/>
  <c r="K1284" i="14" s="1"/>
  <c r="AP1283" i="14"/>
  <c r="L1283" i="14" s="1"/>
  <c r="AO1283" i="14"/>
  <c r="K1283" i="14" s="1"/>
  <c r="AP1282" i="14"/>
  <c r="L1282" i="14" s="1"/>
  <c r="AO1282" i="14"/>
  <c r="K1282" i="14" s="1"/>
  <c r="AP1281" i="14"/>
  <c r="L1281" i="14" s="1"/>
  <c r="AO1281" i="14"/>
  <c r="K1281" i="14" s="1"/>
  <c r="AP1280" i="14"/>
  <c r="L1280" i="14" s="1"/>
  <c r="AO1280" i="14"/>
  <c r="K1280" i="14" s="1"/>
  <c r="AP1279" i="14"/>
  <c r="L1279" i="14" s="1"/>
  <c r="AO1279" i="14"/>
  <c r="K1279" i="14" s="1"/>
  <c r="AP1278" i="14"/>
  <c r="L1278" i="14" s="1"/>
  <c r="AO1278" i="14"/>
  <c r="K1278" i="14" s="1"/>
  <c r="AP1277" i="14"/>
  <c r="L1277" i="14" s="1"/>
  <c r="AO1277" i="14"/>
  <c r="K1277" i="14" s="1"/>
  <c r="AP1276" i="14"/>
  <c r="L1276" i="14" s="1"/>
  <c r="AO1276" i="14"/>
  <c r="K1276" i="14" s="1"/>
  <c r="AP1275" i="14"/>
  <c r="L1275" i="14" s="1"/>
  <c r="AO1275" i="14"/>
  <c r="K1275" i="14" s="1"/>
  <c r="AP1274" i="14"/>
  <c r="L1274" i="14" s="1"/>
  <c r="AO1274" i="14"/>
  <c r="K1274" i="14" s="1"/>
  <c r="AP1273" i="14"/>
  <c r="L1273" i="14" s="1"/>
  <c r="AO1273" i="14"/>
  <c r="K1273" i="14" s="1"/>
  <c r="AP1272" i="14"/>
  <c r="L1272" i="14" s="1"/>
  <c r="AO1272" i="14"/>
  <c r="K1272" i="14" s="1"/>
  <c r="AP1271" i="14"/>
  <c r="L1271" i="14" s="1"/>
  <c r="AO1271" i="14"/>
  <c r="K1271" i="14" s="1"/>
  <c r="AP1270" i="14"/>
  <c r="L1270" i="14" s="1"/>
  <c r="AO1270" i="14"/>
  <c r="K1270" i="14" s="1"/>
  <c r="AP1269" i="14"/>
  <c r="L1269" i="14" s="1"/>
  <c r="AO1269" i="14"/>
  <c r="K1269" i="14" s="1"/>
  <c r="AP1268" i="14"/>
  <c r="L1268" i="14" s="1"/>
  <c r="AO1268" i="14"/>
  <c r="K1268" i="14" s="1"/>
  <c r="AP1267" i="14"/>
  <c r="L1267" i="14" s="1"/>
  <c r="AO1267" i="14"/>
  <c r="K1267" i="14" s="1"/>
  <c r="AP1266" i="14"/>
  <c r="L1266" i="14" s="1"/>
  <c r="AO1266" i="14"/>
  <c r="K1266" i="14" s="1"/>
  <c r="AP1265" i="14"/>
  <c r="L1265" i="14" s="1"/>
  <c r="AO1265" i="14"/>
  <c r="K1265" i="14" s="1"/>
  <c r="AP1264" i="14"/>
  <c r="L1264" i="14" s="1"/>
  <c r="AO1264" i="14"/>
  <c r="K1264" i="14" s="1"/>
  <c r="AP1263" i="14"/>
  <c r="L1263" i="14" s="1"/>
  <c r="AO1263" i="14"/>
  <c r="K1263" i="14" s="1"/>
  <c r="AP1262" i="14"/>
  <c r="L1262" i="14" s="1"/>
  <c r="AO1262" i="14"/>
  <c r="K1262" i="14" s="1"/>
  <c r="AP1261" i="14"/>
  <c r="L1261" i="14" s="1"/>
  <c r="AO1261" i="14"/>
  <c r="K1261" i="14" s="1"/>
  <c r="AP1260" i="14"/>
  <c r="L1260" i="14" s="1"/>
  <c r="AO1260" i="14"/>
  <c r="K1260" i="14" s="1"/>
  <c r="AP1259" i="14"/>
  <c r="L1259" i="14" s="1"/>
  <c r="AO1259" i="14"/>
  <c r="K1259" i="14" s="1"/>
  <c r="AP1258" i="14"/>
  <c r="L1258" i="14" s="1"/>
  <c r="AO1258" i="14"/>
  <c r="K1258" i="14" s="1"/>
  <c r="AP1257" i="14"/>
  <c r="L1257" i="14" s="1"/>
  <c r="AO1257" i="14"/>
  <c r="K1257" i="14" s="1"/>
  <c r="AP1256" i="14"/>
  <c r="L1256" i="14" s="1"/>
  <c r="AO1256" i="14"/>
  <c r="K1256" i="14" s="1"/>
  <c r="AP1255" i="14"/>
  <c r="L1255" i="14" s="1"/>
  <c r="AO1255" i="14"/>
  <c r="K1255" i="14" s="1"/>
  <c r="AP1254" i="14"/>
  <c r="L1254" i="14" s="1"/>
  <c r="AO1254" i="14"/>
  <c r="K1254" i="14" s="1"/>
  <c r="AP1253" i="14"/>
  <c r="L1253" i="14" s="1"/>
  <c r="AO1253" i="14"/>
  <c r="K1253" i="14" s="1"/>
  <c r="AP1252" i="14"/>
  <c r="L1252" i="14" s="1"/>
  <c r="AO1252" i="14"/>
  <c r="K1252" i="14" s="1"/>
  <c r="AP1251" i="14"/>
  <c r="L1251" i="14" s="1"/>
  <c r="AO1251" i="14"/>
  <c r="K1251" i="14" s="1"/>
  <c r="AP1250" i="14"/>
  <c r="L1250" i="14" s="1"/>
  <c r="AO1250" i="14"/>
  <c r="K1250" i="14" s="1"/>
  <c r="AP1249" i="14"/>
  <c r="L1249" i="14" s="1"/>
  <c r="AO1249" i="14"/>
  <c r="K1249" i="14" s="1"/>
  <c r="AP1248" i="14"/>
  <c r="L1248" i="14" s="1"/>
  <c r="AO1248" i="14"/>
  <c r="K1248" i="14" s="1"/>
  <c r="AP1247" i="14"/>
  <c r="L1247" i="14" s="1"/>
  <c r="AO1247" i="14"/>
  <c r="K1247" i="14" s="1"/>
  <c r="AP1246" i="14"/>
  <c r="L1246" i="14" s="1"/>
  <c r="AO1246" i="14"/>
  <c r="K1246" i="14" s="1"/>
  <c r="AP1245" i="14"/>
  <c r="L1245" i="14" s="1"/>
  <c r="AO1245" i="14"/>
  <c r="K1245" i="14" s="1"/>
  <c r="AP1244" i="14"/>
  <c r="L1244" i="14" s="1"/>
  <c r="AO1244" i="14"/>
  <c r="K1244" i="14" s="1"/>
  <c r="AP1243" i="14"/>
  <c r="L1243" i="14" s="1"/>
  <c r="AO1243" i="14"/>
  <c r="K1243" i="14" s="1"/>
  <c r="AP1242" i="14"/>
  <c r="L1242" i="14" s="1"/>
  <c r="AO1242" i="14"/>
  <c r="K1242" i="14" s="1"/>
  <c r="AP1241" i="14"/>
  <c r="L1241" i="14" s="1"/>
  <c r="AO1241" i="14"/>
  <c r="K1241" i="14" s="1"/>
  <c r="AP1240" i="14"/>
  <c r="L1240" i="14" s="1"/>
  <c r="AO1240" i="14"/>
  <c r="K1240" i="14" s="1"/>
  <c r="AP1239" i="14"/>
  <c r="L1239" i="14" s="1"/>
  <c r="AO1239" i="14"/>
  <c r="K1239" i="14" s="1"/>
  <c r="AP1238" i="14"/>
  <c r="L1238" i="14" s="1"/>
  <c r="AO1238" i="14"/>
  <c r="K1238" i="14" s="1"/>
  <c r="AP1237" i="14"/>
  <c r="L1237" i="14" s="1"/>
  <c r="AO1237" i="14"/>
  <c r="K1237" i="14" s="1"/>
  <c r="AP1236" i="14"/>
  <c r="L1236" i="14" s="1"/>
  <c r="AO1236" i="14"/>
  <c r="K1236" i="14" s="1"/>
  <c r="AP1235" i="14"/>
  <c r="L1235" i="14" s="1"/>
  <c r="AO1235" i="14"/>
  <c r="K1235" i="14" s="1"/>
  <c r="AP1234" i="14"/>
  <c r="L1234" i="14" s="1"/>
  <c r="AO1234" i="14"/>
  <c r="K1234" i="14" s="1"/>
  <c r="AP1233" i="14"/>
  <c r="L1233" i="14" s="1"/>
  <c r="AO1233" i="14"/>
  <c r="K1233" i="14" s="1"/>
  <c r="AP1232" i="14"/>
  <c r="L1232" i="14" s="1"/>
  <c r="AO1232" i="14"/>
  <c r="K1232" i="14" s="1"/>
  <c r="AP1231" i="14"/>
  <c r="L1231" i="14" s="1"/>
  <c r="AO1231" i="14"/>
  <c r="K1231" i="14" s="1"/>
  <c r="AP1230" i="14"/>
  <c r="L1230" i="14" s="1"/>
  <c r="AO1230" i="14"/>
  <c r="K1230" i="14" s="1"/>
  <c r="AP1229" i="14"/>
  <c r="L1229" i="14" s="1"/>
  <c r="AO1229" i="14"/>
  <c r="K1229" i="14" s="1"/>
  <c r="AP1228" i="14"/>
  <c r="L1228" i="14" s="1"/>
  <c r="AO1228" i="14"/>
  <c r="K1228" i="14" s="1"/>
  <c r="AP1227" i="14"/>
  <c r="L1227" i="14" s="1"/>
  <c r="AO1227" i="14"/>
  <c r="K1227" i="14" s="1"/>
  <c r="AP1226" i="14"/>
  <c r="L1226" i="14" s="1"/>
  <c r="AO1226" i="14"/>
  <c r="K1226" i="14" s="1"/>
  <c r="AP1225" i="14"/>
  <c r="L1225" i="14" s="1"/>
  <c r="AO1225" i="14"/>
  <c r="K1225" i="14" s="1"/>
  <c r="AP1224" i="14"/>
  <c r="L1224" i="14" s="1"/>
  <c r="AO1224" i="14"/>
  <c r="K1224" i="14" s="1"/>
  <c r="AP1223" i="14"/>
  <c r="L1223" i="14" s="1"/>
  <c r="AO1223" i="14"/>
  <c r="K1223" i="14" s="1"/>
  <c r="AP1222" i="14"/>
  <c r="L1222" i="14" s="1"/>
  <c r="AO1222" i="14"/>
  <c r="K1222" i="14" s="1"/>
  <c r="AP1221" i="14"/>
  <c r="L1221" i="14" s="1"/>
  <c r="AO1221" i="14"/>
  <c r="K1221" i="14" s="1"/>
  <c r="AP1220" i="14"/>
  <c r="L1220" i="14" s="1"/>
  <c r="AO1220" i="14"/>
  <c r="K1220" i="14" s="1"/>
  <c r="AP1219" i="14"/>
  <c r="L1219" i="14" s="1"/>
  <c r="AO1219" i="14"/>
  <c r="K1219" i="14" s="1"/>
  <c r="AP1218" i="14"/>
  <c r="L1218" i="14" s="1"/>
  <c r="AO1218" i="14"/>
  <c r="K1218" i="14" s="1"/>
  <c r="AP1217" i="14"/>
  <c r="L1217" i="14" s="1"/>
  <c r="AO1217" i="14"/>
  <c r="K1217" i="14" s="1"/>
  <c r="AP1216" i="14"/>
  <c r="L1216" i="14" s="1"/>
  <c r="AO1216" i="14"/>
  <c r="K1216" i="14" s="1"/>
  <c r="AP1215" i="14"/>
  <c r="L1215" i="14" s="1"/>
  <c r="AO1215" i="14"/>
  <c r="K1215" i="14" s="1"/>
  <c r="AP1214" i="14"/>
  <c r="L1214" i="14" s="1"/>
  <c r="AO1214" i="14"/>
  <c r="K1214" i="14" s="1"/>
  <c r="AP1213" i="14"/>
  <c r="L1213" i="14" s="1"/>
  <c r="AO1213" i="14"/>
  <c r="K1213" i="14" s="1"/>
  <c r="AP1212" i="14"/>
  <c r="L1212" i="14" s="1"/>
  <c r="AO1212" i="14"/>
  <c r="K1212" i="14" s="1"/>
  <c r="AP1211" i="14"/>
  <c r="L1211" i="14" s="1"/>
  <c r="AO1211" i="14"/>
  <c r="K1211" i="14" s="1"/>
  <c r="AP1210" i="14"/>
  <c r="L1210" i="14" s="1"/>
  <c r="AO1210" i="14"/>
  <c r="K1210" i="14" s="1"/>
  <c r="AP1209" i="14"/>
  <c r="L1209" i="14" s="1"/>
  <c r="AO1209" i="14"/>
  <c r="K1209" i="14" s="1"/>
  <c r="AP1208" i="14"/>
  <c r="L1208" i="14" s="1"/>
  <c r="AO1208" i="14"/>
  <c r="K1208" i="14" s="1"/>
  <c r="AP1207" i="14"/>
  <c r="L1207" i="14" s="1"/>
  <c r="AO1207" i="14"/>
  <c r="K1207" i="14" s="1"/>
  <c r="AP1206" i="14"/>
  <c r="L1206" i="14" s="1"/>
  <c r="AO1206" i="14"/>
  <c r="K1206" i="14" s="1"/>
  <c r="AP1205" i="14"/>
  <c r="L1205" i="14" s="1"/>
  <c r="AO1205" i="14"/>
  <c r="K1205" i="14" s="1"/>
  <c r="AP1204" i="14"/>
  <c r="L1204" i="14" s="1"/>
  <c r="AO1204" i="14"/>
  <c r="K1204" i="14" s="1"/>
  <c r="AP1203" i="14"/>
  <c r="L1203" i="14" s="1"/>
  <c r="AO1203" i="14"/>
  <c r="K1203" i="14" s="1"/>
  <c r="AP1202" i="14"/>
  <c r="L1202" i="14" s="1"/>
  <c r="AO1202" i="14"/>
  <c r="K1202" i="14" s="1"/>
  <c r="AP1201" i="14"/>
  <c r="L1201" i="14" s="1"/>
  <c r="AO1201" i="14"/>
  <c r="K1201" i="14" s="1"/>
  <c r="AP1200" i="14"/>
  <c r="L1200" i="14" s="1"/>
  <c r="AO1200" i="14"/>
  <c r="K1200" i="14" s="1"/>
  <c r="AP1199" i="14"/>
  <c r="L1199" i="14" s="1"/>
  <c r="AO1199" i="14"/>
  <c r="K1199" i="14" s="1"/>
  <c r="AP1198" i="14"/>
  <c r="L1198" i="14" s="1"/>
  <c r="AO1198" i="14"/>
  <c r="K1198" i="14" s="1"/>
  <c r="AP1197" i="14"/>
  <c r="L1197" i="14" s="1"/>
  <c r="AO1197" i="14"/>
  <c r="K1197" i="14" s="1"/>
  <c r="AP1196" i="14"/>
  <c r="L1196" i="14" s="1"/>
  <c r="AO1196" i="14"/>
  <c r="K1196" i="14" s="1"/>
  <c r="AP1195" i="14"/>
  <c r="L1195" i="14" s="1"/>
  <c r="AO1195" i="14"/>
  <c r="K1195" i="14" s="1"/>
  <c r="AP1194" i="14"/>
  <c r="L1194" i="14" s="1"/>
  <c r="AO1194" i="14"/>
  <c r="K1194" i="14" s="1"/>
  <c r="AP1193" i="14"/>
  <c r="L1193" i="14" s="1"/>
  <c r="AO1193" i="14"/>
  <c r="K1193" i="14" s="1"/>
  <c r="AP1192" i="14"/>
  <c r="L1192" i="14" s="1"/>
  <c r="AO1192" i="14"/>
  <c r="K1192" i="14" s="1"/>
  <c r="AP1191" i="14"/>
  <c r="L1191" i="14" s="1"/>
  <c r="AO1191" i="14"/>
  <c r="K1191" i="14" s="1"/>
  <c r="AP1190" i="14"/>
  <c r="L1190" i="14" s="1"/>
  <c r="AO1190" i="14"/>
  <c r="K1190" i="14" s="1"/>
  <c r="AP1189" i="14"/>
  <c r="L1189" i="14" s="1"/>
  <c r="AO1189" i="14"/>
  <c r="K1189" i="14" s="1"/>
  <c r="AP1188" i="14"/>
  <c r="L1188" i="14" s="1"/>
  <c r="AO1188" i="14"/>
  <c r="K1188" i="14" s="1"/>
  <c r="AP1187" i="14"/>
  <c r="L1187" i="14" s="1"/>
  <c r="AO1187" i="14"/>
  <c r="K1187" i="14" s="1"/>
  <c r="AP1186" i="14"/>
  <c r="L1186" i="14" s="1"/>
  <c r="AO1186" i="14"/>
  <c r="K1186" i="14" s="1"/>
  <c r="AP1185" i="14"/>
  <c r="L1185" i="14" s="1"/>
  <c r="AO1185" i="14"/>
  <c r="K1185" i="14" s="1"/>
  <c r="AP1184" i="14"/>
  <c r="L1184" i="14" s="1"/>
  <c r="AO1184" i="14"/>
  <c r="K1184" i="14" s="1"/>
  <c r="AP1183" i="14"/>
  <c r="L1183" i="14" s="1"/>
  <c r="AO1183" i="14"/>
  <c r="K1183" i="14" s="1"/>
  <c r="AP1182" i="14"/>
  <c r="L1182" i="14" s="1"/>
  <c r="AO1182" i="14"/>
  <c r="K1182" i="14" s="1"/>
  <c r="AP1181" i="14"/>
  <c r="L1181" i="14" s="1"/>
  <c r="AO1181" i="14"/>
  <c r="K1181" i="14" s="1"/>
  <c r="AP1180" i="14"/>
  <c r="L1180" i="14" s="1"/>
  <c r="AO1180" i="14"/>
  <c r="K1180" i="14" s="1"/>
  <c r="AP1179" i="14"/>
  <c r="L1179" i="14" s="1"/>
  <c r="AO1179" i="14"/>
  <c r="K1179" i="14" s="1"/>
  <c r="AP1178" i="14"/>
  <c r="L1178" i="14" s="1"/>
  <c r="AO1178" i="14"/>
  <c r="K1178" i="14" s="1"/>
  <c r="AP1177" i="14"/>
  <c r="L1177" i="14" s="1"/>
  <c r="AO1177" i="14"/>
  <c r="K1177" i="14" s="1"/>
  <c r="AP1176" i="14"/>
  <c r="L1176" i="14" s="1"/>
  <c r="AO1176" i="14"/>
  <c r="K1176" i="14" s="1"/>
  <c r="AP1175" i="14"/>
  <c r="L1175" i="14" s="1"/>
  <c r="AO1175" i="14"/>
  <c r="K1175" i="14" s="1"/>
  <c r="AP1174" i="14"/>
  <c r="L1174" i="14" s="1"/>
  <c r="AO1174" i="14"/>
  <c r="K1174" i="14" s="1"/>
  <c r="AP1173" i="14"/>
  <c r="L1173" i="14" s="1"/>
  <c r="AO1173" i="14"/>
  <c r="K1173" i="14" s="1"/>
  <c r="AP1172" i="14"/>
  <c r="L1172" i="14" s="1"/>
  <c r="AO1172" i="14"/>
  <c r="K1172" i="14" s="1"/>
  <c r="AP1171" i="14"/>
  <c r="L1171" i="14" s="1"/>
  <c r="AO1171" i="14"/>
  <c r="K1171" i="14" s="1"/>
  <c r="AP1170" i="14"/>
  <c r="L1170" i="14" s="1"/>
  <c r="AO1170" i="14"/>
  <c r="K1170" i="14" s="1"/>
  <c r="AP1169" i="14"/>
  <c r="L1169" i="14" s="1"/>
  <c r="AO1169" i="14"/>
  <c r="K1169" i="14" s="1"/>
  <c r="AP1168" i="14"/>
  <c r="L1168" i="14" s="1"/>
  <c r="AO1168" i="14"/>
  <c r="K1168" i="14" s="1"/>
  <c r="AP1167" i="14"/>
  <c r="L1167" i="14" s="1"/>
  <c r="AO1167" i="14"/>
  <c r="K1167" i="14" s="1"/>
  <c r="AP1166" i="14"/>
  <c r="L1166" i="14" s="1"/>
  <c r="AO1166" i="14"/>
  <c r="K1166" i="14" s="1"/>
  <c r="AP1165" i="14"/>
  <c r="L1165" i="14" s="1"/>
  <c r="AO1165" i="14"/>
  <c r="K1165" i="14" s="1"/>
  <c r="AP1164" i="14"/>
  <c r="L1164" i="14" s="1"/>
  <c r="AO1164" i="14"/>
  <c r="K1164" i="14" s="1"/>
  <c r="AP1163" i="14"/>
  <c r="L1163" i="14" s="1"/>
  <c r="AO1163" i="14"/>
  <c r="K1163" i="14" s="1"/>
  <c r="AP1162" i="14"/>
  <c r="L1162" i="14" s="1"/>
  <c r="AO1162" i="14"/>
  <c r="K1162" i="14" s="1"/>
  <c r="AP1161" i="14"/>
  <c r="L1161" i="14" s="1"/>
  <c r="AO1161" i="14"/>
  <c r="K1161" i="14" s="1"/>
  <c r="AP1160" i="14"/>
  <c r="L1160" i="14" s="1"/>
  <c r="AO1160" i="14"/>
  <c r="K1160" i="14" s="1"/>
  <c r="AP1159" i="14"/>
  <c r="L1159" i="14" s="1"/>
  <c r="AO1159" i="14"/>
  <c r="K1159" i="14" s="1"/>
  <c r="AP1158" i="14"/>
  <c r="L1158" i="14" s="1"/>
  <c r="AO1158" i="14"/>
  <c r="K1158" i="14" s="1"/>
  <c r="AP1157" i="14"/>
  <c r="L1157" i="14" s="1"/>
  <c r="AO1157" i="14"/>
  <c r="K1157" i="14" s="1"/>
  <c r="AP1156" i="14"/>
  <c r="L1156" i="14" s="1"/>
  <c r="AO1156" i="14"/>
  <c r="K1156" i="14" s="1"/>
  <c r="AP1155" i="14"/>
  <c r="L1155" i="14" s="1"/>
  <c r="AO1155" i="14"/>
  <c r="K1155" i="14" s="1"/>
  <c r="AP1154" i="14"/>
  <c r="L1154" i="14" s="1"/>
  <c r="AO1154" i="14"/>
  <c r="K1154" i="14" s="1"/>
  <c r="AP1153" i="14"/>
  <c r="L1153" i="14" s="1"/>
  <c r="AO1153" i="14"/>
  <c r="K1153" i="14" s="1"/>
  <c r="AP1152" i="14"/>
  <c r="L1152" i="14" s="1"/>
  <c r="AO1152" i="14"/>
  <c r="K1152" i="14" s="1"/>
  <c r="AP1151" i="14"/>
  <c r="L1151" i="14" s="1"/>
  <c r="AO1151" i="14"/>
  <c r="K1151" i="14" s="1"/>
  <c r="AP1150" i="14"/>
  <c r="L1150" i="14" s="1"/>
  <c r="AO1150" i="14"/>
  <c r="K1150" i="14" s="1"/>
  <c r="AP1149" i="14"/>
  <c r="L1149" i="14" s="1"/>
  <c r="AO1149" i="14"/>
  <c r="K1149" i="14" s="1"/>
  <c r="AP1148" i="14"/>
  <c r="L1148" i="14" s="1"/>
  <c r="AO1148" i="14"/>
  <c r="K1148" i="14" s="1"/>
  <c r="AP1147" i="14"/>
  <c r="L1147" i="14" s="1"/>
  <c r="AO1147" i="14"/>
  <c r="K1147" i="14" s="1"/>
  <c r="AP1146" i="14"/>
  <c r="L1146" i="14" s="1"/>
  <c r="AO1146" i="14"/>
  <c r="K1146" i="14" s="1"/>
  <c r="AP1145" i="14"/>
  <c r="L1145" i="14" s="1"/>
  <c r="AO1145" i="14"/>
  <c r="K1145" i="14" s="1"/>
  <c r="AP1144" i="14"/>
  <c r="L1144" i="14" s="1"/>
  <c r="AO1144" i="14"/>
  <c r="K1144" i="14" s="1"/>
  <c r="AP1143" i="14"/>
  <c r="L1143" i="14" s="1"/>
  <c r="AO1143" i="14"/>
  <c r="K1143" i="14" s="1"/>
  <c r="AP1142" i="14"/>
  <c r="L1142" i="14" s="1"/>
  <c r="AO1142" i="14"/>
  <c r="K1142" i="14" s="1"/>
  <c r="AP1141" i="14"/>
  <c r="L1141" i="14" s="1"/>
  <c r="AO1141" i="14"/>
  <c r="K1141" i="14" s="1"/>
  <c r="AP1140" i="14"/>
  <c r="L1140" i="14" s="1"/>
  <c r="AO1140" i="14"/>
  <c r="K1140" i="14" s="1"/>
  <c r="AP1139" i="14"/>
  <c r="L1139" i="14" s="1"/>
  <c r="AO1139" i="14"/>
  <c r="K1139" i="14" s="1"/>
  <c r="AP1138" i="14"/>
  <c r="L1138" i="14" s="1"/>
  <c r="AO1138" i="14"/>
  <c r="K1138" i="14" s="1"/>
  <c r="AP1137" i="14"/>
  <c r="L1137" i="14" s="1"/>
  <c r="AO1137" i="14"/>
  <c r="K1137" i="14" s="1"/>
  <c r="AP1136" i="14"/>
  <c r="L1136" i="14" s="1"/>
  <c r="AO1136" i="14"/>
  <c r="K1136" i="14" s="1"/>
  <c r="AP1135" i="14"/>
  <c r="L1135" i="14" s="1"/>
  <c r="AO1135" i="14"/>
  <c r="K1135" i="14" s="1"/>
  <c r="AP1134" i="14"/>
  <c r="L1134" i="14" s="1"/>
  <c r="AO1134" i="14"/>
  <c r="K1134" i="14" s="1"/>
  <c r="AP1133" i="14"/>
  <c r="L1133" i="14" s="1"/>
  <c r="AO1133" i="14"/>
  <c r="K1133" i="14" s="1"/>
  <c r="AP1132" i="14"/>
  <c r="L1132" i="14" s="1"/>
  <c r="AO1132" i="14"/>
  <c r="K1132" i="14" s="1"/>
  <c r="AP1131" i="14"/>
  <c r="L1131" i="14" s="1"/>
  <c r="AO1131" i="14"/>
  <c r="K1131" i="14" s="1"/>
  <c r="AP1130" i="14"/>
  <c r="L1130" i="14" s="1"/>
  <c r="AO1130" i="14"/>
  <c r="K1130" i="14" s="1"/>
  <c r="AP1129" i="14"/>
  <c r="L1129" i="14" s="1"/>
  <c r="AO1129" i="14"/>
  <c r="K1129" i="14" s="1"/>
  <c r="AP1128" i="14"/>
  <c r="L1128" i="14" s="1"/>
  <c r="AO1128" i="14"/>
  <c r="K1128" i="14" s="1"/>
  <c r="AP1127" i="14"/>
  <c r="L1127" i="14" s="1"/>
  <c r="AO1127" i="14"/>
  <c r="K1127" i="14" s="1"/>
  <c r="AP1126" i="14"/>
  <c r="L1126" i="14" s="1"/>
  <c r="AO1126" i="14"/>
  <c r="K1126" i="14" s="1"/>
  <c r="AP1125" i="14"/>
  <c r="L1125" i="14" s="1"/>
  <c r="AO1125" i="14"/>
  <c r="K1125" i="14" s="1"/>
  <c r="AP1124" i="14"/>
  <c r="L1124" i="14" s="1"/>
  <c r="AO1124" i="14"/>
  <c r="K1124" i="14" s="1"/>
  <c r="AP1123" i="14"/>
  <c r="L1123" i="14" s="1"/>
  <c r="AO1123" i="14"/>
  <c r="K1123" i="14" s="1"/>
  <c r="AP1122" i="14"/>
  <c r="L1122" i="14" s="1"/>
  <c r="AO1122" i="14"/>
  <c r="K1122" i="14" s="1"/>
  <c r="AP1121" i="14"/>
  <c r="L1121" i="14" s="1"/>
  <c r="AO1121" i="14"/>
  <c r="K1121" i="14" s="1"/>
  <c r="AP1120" i="14"/>
  <c r="L1120" i="14" s="1"/>
  <c r="AO1120" i="14"/>
  <c r="K1120" i="14" s="1"/>
  <c r="AP1119" i="14"/>
  <c r="L1119" i="14" s="1"/>
  <c r="AO1119" i="14"/>
  <c r="K1119" i="14" s="1"/>
  <c r="AP1118" i="14"/>
  <c r="L1118" i="14" s="1"/>
  <c r="AO1118" i="14"/>
  <c r="K1118" i="14" s="1"/>
  <c r="AP1117" i="14"/>
  <c r="L1117" i="14" s="1"/>
  <c r="AO1117" i="14"/>
  <c r="K1117" i="14" s="1"/>
  <c r="AP1116" i="14"/>
  <c r="L1116" i="14" s="1"/>
  <c r="AO1116" i="14"/>
  <c r="K1116" i="14" s="1"/>
  <c r="AP1115" i="14"/>
  <c r="L1115" i="14" s="1"/>
  <c r="AO1115" i="14"/>
  <c r="K1115" i="14" s="1"/>
  <c r="AP1114" i="14"/>
  <c r="L1114" i="14" s="1"/>
  <c r="AO1114" i="14"/>
  <c r="K1114" i="14" s="1"/>
  <c r="AP1113" i="14"/>
  <c r="L1113" i="14" s="1"/>
  <c r="AO1113" i="14"/>
  <c r="K1113" i="14" s="1"/>
  <c r="AP1112" i="14"/>
  <c r="L1112" i="14" s="1"/>
  <c r="AO1112" i="14"/>
  <c r="K1112" i="14" s="1"/>
  <c r="AP1111" i="14"/>
  <c r="L1111" i="14" s="1"/>
  <c r="AO1111" i="14"/>
  <c r="K1111" i="14" s="1"/>
  <c r="AP1110" i="14"/>
  <c r="L1110" i="14" s="1"/>
  <c r="AO1110" i="14"/>
  <c r="K1110" i="14" s="1"/>
  <c r="AP1109" i="14"/>
  <c r="L1109" i="14" s="1"/>
  <c r="AO1109" i="14"/>
  <c r="K1109" i="14" s="1"/>
  <c r="AP1108" i="14"/>
  <c r="L1108" i="14" s="1"/>
  <c r="AO1108" i="14"/>
  <c r="K1108" i="14" s="1"/>
  <c r="AP1107" i="14"/>
  <c r="L1107" i="14" s="1"/>
  <c r="AO1107" i="14"/>
  <c r="K1107" i="14" s="1"/>
  <c r="AP1106" i="14"/>
  <c r="L1106" i="14" s="1"/>
  <c r="AO1106" i="14"/>
  <c r="K1106" i="14" s="1"/>
  <c r="AP1105" i="14"/>
  <c r="L1105" i="14" s="1"/>
  <c r="AO1105" i="14"/>
  <c r="K1105" i="14" s="1"/>
  <c r="AP1104" i="14"/>
  <c r="L1104" i="14" s="1"/>
  <c r="AO1104" i="14"/>
  <c r="K1104" i="14" s="1"/>
  <c r="AP1103" i="14"/>
  <c r="L1103" i="14" s="1"/>
  <c r="AO1103" i="14"/>
  <c r="K1103" i="14" s="1"/>
  <c r="AP1102" i="14"/>
  <c r="L1102" i="14" s="1"/>
  <c r="AO1102" i="14"/>
  <c r="K1102" i="14" s="1"/>
  <c r="AP1101" i="14"/>
  <c r="L1101" i="14" s="1"/>
  <c r="AO1101" i="14"/>
  <c r="K1101" i="14" s="1"/>
  <c r="AP1100" i="14"/>
  <c r="L1100" i="14" s="1"/>
  <c r="AO1100" i="14"/>
  <c r="K1100" i="14" s="1"/>
  <c r="AP1099" i="14"/>
  <c r="L1099" i="14" s="1"/>
  <c r="AO1099" i="14"/>
  <c r="K1099" i="14" s="1"/>
  <c r="AP1098" i="14"/>
  <c r="L1098" i="14" s="1"/>
  <c r="AO1098" i="14"/>
  <c r="K1098" i="14" s="1"/>
  <c r="AP1097" i="14"/>
  <c r="L1097" i="14" s="1"/>
  <c r="AO1097" i="14"/>
  <c r="K1097" i="14" s="1"/>
  <c r="AP1096" i="14"/>
  <c r="L1096" i="14" s="1"/>
  <c r="AO1096" i="14"/>
  <c r="K1096" i="14" s="1"/>
  <c r="AP1095" i="14"/>
  <c r="L1095" i="14" s="1"/>
  <c r="AO1095" i="14"/>
  <c r="K1095" i="14" s="1"/>
  <c r="AP1094" i="14"/>
  <c r="L1094" i="14" s="1"/>
  <c r="AO1094" i="14"/>
  <c r="K1094" i="14" s="1"/>
  <c r="AP1093" i="14"/>
  <c r="L1093" i="14" s="1"/>
  <c r="AO1093" i="14"/>
  <c r="K1093" i="14" s="1"/>
  <c r="AP1092" i="14"/>
  <c r="L1092" i="14" s="1"/>
  <c r="AO1092" i="14"/>
  <c r="K1092" i="14" s="1"/>
  <c r="AP1091" i="14"/>
  <c r="L1091" i="14" s="1"/>
  <c r="AO1091" i="14"/>
  <c r="K1091" i="14" s="1"/>
  <c r="AP1090" i="14"/>
  <c r="L1090" i="14" s="1"/>
  <c r="AO1090" i="14"/>
  <c r="K1090" i="14" s="1"/>
  <c r="AP1089" i="14"/>
  <c r="L1089" i="14" s="1"/>
  <c r="AO1089" i="14"/>
  <c r="K1089" i="14" s="1"/>
  <c r="AP1088" i="14"/>
  <c r="L1088" i="14" s="1"/>
  <c r="AO1088" i="14"/>
  <c r="K1088" i="14" s="1"/>
  <c r="AP1087" i="14"/>
  <c r="L1087" i="14" s="1"/>
  <c r="AO1087" i="14"/>
  <c r="K1087" i="14" s="1"/>
  <c r="AP1086" i="14"/>
  <c r="L1086" i="14" s="1"/>
  <c r="AO1086" i="14"/>
  <c r="K1086" i="14" s="1"/>
  <c r="AP1085" i="14"/>
  <c r="L1085" i="14" s="1"/>
  <c r="AO1085" i="14"/>
  <c r="K1085" i="14" s="1"/>
  <c r="AP1084" i="14"/>
  <c r="L1084" i="14" s="1"/>
  <c r="AO1084" i="14"/>
  <c r="K1084" i="14" s="1"/>
  <c r="AP1083" i="14"/>
  <c r="L1083" i="14" s="1"/>
  <c r="AO1083" i="14"/>
  <c r="K1083" i="14" s="1"/>
  <c r="AP1082" i="14"/>
  <c r="L1082" i="14" s="1"/>
  <c r="AO1082" i="14"/>
  <c r="K1082" i="14" s="1"/>
  <c r="AP1081" i="14"/>
  <c r="L1081" i="14" s="1"/>
  <c r="AO1081" i="14"/>
  <c r="K1081" i="14" s="1"/>
  <c r="AP1080" i="14"/>
  <c r="L1080" i="14" s="1"/>
  <c r="AO1080" i="14"/>
  <c r="K1080" i="14" s="1"/>
  <c r="AP1079" i="14"/>
  <c r="L1079" i="14" s="1"/>
  <c r="AO1079" i="14"/>
  <c r="K1079" i="14" s="1"/>
  <c r="AP1078" i="14"/>
  <c r="L1078" i="14" s="1"/>
  <c r="AO1078" i="14"/>
  <c r="K1078" i="14" s="1"/>
  <c r="AP1077" i="14"/>
  <c r="L1077" i="14" s="1"/>
  <c r="AO1077" i="14"/>
  <c r="K1077" i="14" s="1"/>
  <c r="AP1076" i="14"/>
  <c r="L1076" i="14" s="1"/>
  <c r="AO1076" i="14"/>
  <c r="K1076" i="14" s="1"/>
  <c r="AP1075" i="14"/>
  <c r="L1075" i="14" s="1"/>
  <c r="AO1075" i="14"/>
  <c r="K1075" i="14" s="1"/>
  <c r="AP1074" i="14"/>
  <c r="L1074" i="14" s="1"/>
  <c r="AO1074" i="14"/>
  <c r="K1074" i="14" s="1"/>
  <c r="AP1073" i="14"/>
  <c r="L1073" i="14" s="1"/>
  <c r="AO1073" i="14"/>
  <c r="K1073" i="14" s="1"/>
  <c r="AP1072" i="14"/>
  <c r="L1072" i="14" s="1"/>
  <c r="AO1072" i="14"/>
  <c r="K1072" i="14" s="1"/>
  <c r="AP1071" i="14"/>
  <c r="L1071" i="14" s="1"/>
  <c r="AO1071" i="14"/>
  <c r="K1071" i="14" s="1"/>
  <c r="AP1070" i="14"/>
  <c r="L1070" i="14" s="1"/>
  <c r="AO1070" i="14"/>
  <c r="K1070" i="14" s="1"/>
  <c r="AP1069" i="14"/>
  <c r="L1069" i="14" s="1"/>
  <c r="AO1069" i="14"/>
  <c r="K1069" i="14" s="1"/>
  <c r="AP1068" i="14"/>
  <c r="L1068" i="14" s="1"/>
  <c r="AO1068" i="14"/>
  <c r="K1068" i="14" s="1"/>
  <c r="AP1067" i="14"/>
  <c r="L1067" i="14" s="1"/>
  <c r="AO1067" i="14"/>
  <c r="K1067" i="14" s="1"/>
  <c r="AP1066" i="14"/>
  <c r="L1066" i="14" s="1"/>
  <c r="AO1066" i="14"/>
  <c r="K1066" i="14" s="1"/>
  <c r="AP1065" i="14"/>
  <c r="L1065" i="14" s="1"/>
  <c r="AO1065" i="14"/>
  <c r="K1065" i="14" s="1"/>
  <c r="AP1064" i="14"/>
  <c r="L1064" i="14" s="1"/>
  <c r="AO1064" i="14"/>
  <c r="K1064" i="14" s="1"/>
  <c r="AP1063" i="14"/>
  <c r="L1063" i="14" s="1"/>
  <c r="AO1063" i="14"/>
  <c r="K1063" i="14" s="1"/>
  <c r="AP1062" i="14"/>
  <c r="L1062" i="14" s="1"/>
  <c r="AO1062" i="14"/>
  <c r="K1062" i="14" s="1"/>
  <c r="AP1061" i="14"/>
  <c r="L1061" i="14" s="1"/>
  <c r="AO1061" i="14"/>
  <c r="K1061" i="14" s="1"/>
  <c r="AP1060" i="14"/>
  <c r="L1060" i="14" s="1"/>
  <c r="AO1060" i="14"/>
  <c r="K1060" i="14" s="1"/>
  <c r="AP1059" i="14"/>
  <c r="L1059" i="14" s="1"/>
  <c r="AO1059" i="14"/>
  <c r="K1059" i="14" s="1"/>
  <c r="AP1058" i="14"/>
  <c r="L1058" i="14" s="1"/>
  <c r="AO1058" i="14"/>
  <c r="K1058" i="14" s="1"/>
  <c r="AP1057" i="14"/>
  <c r="L1057" i="14" s="1"/>
  <c r="AO1057" i="14"/>
  <c r="K1057" i="14" s="1"/>
  <c r="AP1056" i="14"/>
  <c r="L1056" i="14" s="1"/>
  <c r="AO1056" i="14"/>
  <c r="K1056" i="14" s="1"/>
  <c r="AP1055" i="14"/>
  <c r="L1055" i="14" s="1"/>
  <c r="AO1055" i="14"/>
  <c r="K1055" i="14" s="1"/>
  <c r="AP1054" i="14"/>
  <c r="L1054" i="14" s="1"/>
  <c r="AO1054" i="14"/>
  <c r="K1054" i="14" s="1"/>
  <c r="AP1053" i="14"/>
  <c r="L1053" i="14" s="1"/>
  <c r="AO1053" i="14"/>
  <c r="K1053" i="14" s="1"/>
  <c r="AP1052" i="14"/>
  <c r="L1052" i="14" s="1"/>
  <c r="AO1052" i="14"/>
  <c r="K1052" i="14" s="1"/>
  <c r="AP1051" i="14"/>
  <c r="L1051" i="14" s="1"/>
  <c r="AO1051" i="14"/>
  <c r="K1051" i="14" s="1"/>
  <c r="AP1050" i="14"/>
  <c r="L1050" i="14" s="1"/>
  <c r="AO1050" i="14"/>
  <c r="K1050" i="14" s="1"/>
  <c r="AP1049" i="14"/>
  <c r="L1049" i="14" s="1"/>
  <c r="AO1049" i="14"/>
  <c r="K1049" i="14" s="1"/>
  <c r="AP1048" i="14"/>
  <c r="L1048" i="14" s="1"/>
  <c r="AO1048" i="14"/>
  <c r="K1048" i="14" s="1"/>
  <c r="AP1047" i="14"/>
  <c r="L1047" i="14" s="1"/>
  <c r="AO1047" i="14"/>
  <c r="K1047" i="14" s="1"/>
  <c r="AP1046" i="14"/>
  <c r="L1046" i="14" s="1"/>
  <c r="AO1046" i="14"/>
  <c r="K1046" i="14" s="1"/>
  <c r="AP1045" i="14"/>
  <c r="L1045" i="14" s="1"/>
  <c r="AO1045" i="14"/>
  <c r="K1045" i="14" s="1"/>
  <c r="AP1044" i="14"/>
  <c r="L1044" i="14" s="1"/>
  <c r="AO1044" i="14"/>
  <c r="K1044" i="14" s="1"/>
  <c r="AP1043" i="14"/>
  <c r="L1043" i="14" s="1"/>
  <c r="AO1043" i="14"/>
  <c r="K1043" i="14" s="1"/>
  <c r="AP1042" i="14"/>
  <c r="L1042" i="14" s="1"/>
  <c r="AO1042" i="14"/>
  <c r="K1042" i="14" s="1"/>
  <c r="AP1041" i="14"/>
  <c r="L1041" i="14" s="1"/>
  <c r="AO1041" i="14"/>
  <c r="K1041" i="14" s="1"/>
  <c r="AP1040" i="14"/>
  <c r="L1040" i="14" s="1"/>
  <c r="AO1040" i="14"/>
  <c r="K1040" i="14" s="1"/>
  <c r="AP1039" i="14"/>
  <c r="L1039" i="14" s="1"/>
  <c r="AO1039" i="14"/>
  <c r="K1039" i="14" s="1"/>
  <c r="AP1038" i="14"/>
  <c r="L1038" i="14" s="1"/>
  <c r="AO1038" i="14"/>
  <c r="K1038" i="14" s="1"/>
  <c r="AP1037" i="14"/>
  <c r="L1037" i="14" s="1"/>
  <c r="AO1037" i="14"/>
  <c r="K1037" i="14" s="1"/>
  <c r="AP1036" i="14"/>
  <c r="L1036" i="14" s="1"/>
  <c r="AO1036" i="14"/>
  <c r="K1036" i="14" s="1"/>
  <c r="AP1035" i="14"/>
  <c r="L1035" i="14" s="1"/>
  <c r="AO1035" i="14"/>
  <c r="K1035" i="14" s="1"/>
  <c r="AP1034" i="14"/>
  <c r="L1034" i="14" s="1"/>
  <c r="AO1034" i="14"/>
  <c r="K1034" i="14" s="1"/>
  <c r="AP1033" i="14"/>
  <c r="L1033" i="14" s="1"/>
  <c r="AO1033" i="14"/>
  <c r="K1033" i="14" s="1"/>
  <c r="AP1032" i="14"/>
  <c r="L1032" i="14" s="1"/>
  <c r="AO1032" i="14"/>
  <c r="K1032" i="14" s="1"/>
  <c r="AP1031" i="14"/>
  <c r="L1031" i="14" s="1"/>
  <c r="AO1031" i="14"/>
  <c r="K1031" i="14" s="1"/>
  <c r="AP1030" i="14"/>
  <c r="L1030" i="14" s="1"/>
  <c r="AO1030" i="14"/>
  <c r="K1030" i="14" s="1"/>
  <c r="AP1029" i="14"/>
  <c r="L1029" i="14" s="1"/>
  <c r="AO1029" i="14"/>
  <c r="K1029" i="14" s="1"/>
  <c r="AP1028" i="14"/>
  <c r="L1028" i="14" s="1"/>
  <c r="AO1028" i="14"/>
  <c r="K1028" i="14" s="1"/>
  <c r="AP1027" i="14"/>
  <c r="L1027" i="14" s="1"/>
  <c r="AO1027" i="14"/>
  <c r="K1027" i="14" s="1"/>
  <c r="AP1026" i="14"/>
  <c r="L1026" i="14" s="1"/>
  <c r="AO1026" i="14"/>
  <c r="K1026" i="14" s="1"/>
  <c r="AP1025" i="14"/>
  <c r="L1025" i="14" s="1"/>
  <c r="AO1025" i="14"/>
  <c r="K1025" i="14" s="1"/>
  <c r="AP1024" i="14"/>
  <c r="L1024" i="14" s="1"/>
  <c r="AO1024" i="14"/>
  <c r="K1024" i="14" s="1"/>
  <c r="AP1023" i="14"/>
  <c r="L1023" i="14" s="1"/>
  <c r="AO1023" i="14"/>
  <c r="K1023" i="14" s="1"/>
  <c r="AP1022" i="14"/>
  <c r="L1022" i="14" s="1"/>
  <c r="AO1022" i="14"/>
  <c r="K1022" i="14" s="1"/>
  <c r="AP1021" i="14"/>
  <c r="L1021" i="14" s="1"/>
  <c r="AO1021" i="14"/>
  <c r="K1021" i="14" s="1"/>
  <c r="AP1020" i="14"/>
  <c r="L1020" i="14" s="1"/>
  <c r="AO1020" i="14"/>
  <c r="K1020" i="14" s="1"/>
  <c r="AP1019" i="14"/>
  <c r="L1019" i="14" s="1"/>
  <c r="AO1019" i="14"/>
  <c r="K1019" i="14" s="1"/>
  <c r="AP1018" i="14"/>
  <c r="L1018" i="14" s="1"/>
  <c r="AO1018" i="14"/>
  <c r="K1018" i="14" s="1"/>
  <c r="AP1017" i="14"/>
  <c r="L1017" i="14" s="1"/>
  <c r="AO1017" i="14"/>
  <c r="K1017" i="14" s="1"/>
  <c r="AP1016" i="14"/>
  <c r="L1016" i="14" s="1"/>
  <c r="AO1016" i="14"/>
  <c r="K1016" i="14" s="1"/>
  <c r="AP1015" i="14"/>
  <c r="L1015" i="14" s="1"/>
  <c r="AO1015" i="14"/>
  <c r="K1015" i="14" s="1"/>
  <c r="AP1014" i="14"/>
  <c r="L1014" i="14" s="1"/>
  <c r="AO1014" i="14"/>
  <c r="K1014" i="14" s="1"/>
  <c r="AP1013" i="14"/>
  <c r="L1013" i="14" s="1"/>
  <c r="AO1013" i="14"/>
  <c r="K1013" i="14" s="1"/>
  <c r="AP1012" i="14"/>
  <c r="L1012" i="14" s="1"/>
  <c r="AO1012" i="14"/>
  <c r="K1012" i="14" s="1"/>
  <c r="AP1011" i="14"/>
  <c r="L1011" i="14" s="1"/>
  <c r="AO1011" i="14"/>
  <c r="K1011" i="14" s="1"/>
  <c r="AP1010" i="14"/>
  <c r="L1010" i="14" s="1"/>
  <c r="AO1010" i="14"/>
  <c r="K1010" i="14" s="1"/>
  <c r="AP1009" i="14"/>
  <c r="L1009" i="14" s="1"/>
  <c r="AO1009" i="14"/>
  <c r="K1009" i="14" s="1"/>
  <c r="AP1008" i="14"/>
  <c r="L1008" i="14" s="1"/>
  <c r="AO1008" i="14"/>
  <c r="K1008" i="14" s="1"/>
  <c r="AP1007" i="14"/>
  <c r="L1007" i="14" s="1"/>
  <c r="AO1007" i="14"/>
  <c r="K1007" i="14" s="1"/>
  <c r="AP1006" i="14"/>
  <c r="L1006" i="14" s="1"/>
  <c r="AO1006" i="14"/>
  <c r="K1006" i="14" s="1"/>
  <c r="AP1005" i="14"/>
  <c r="L1005" i="14" s="1"/>
  <c r="AO1005" i="14"/>
  <c r="K1005" i="14" s="1"/>
  <c r="AP1004" i="14"/>
  <c r="L1004" i="14" s="1"/>
  <c r="AO1004" i="14"/>
  <c r="K1004" i="14" s="1"/>
  <c r="AP1003" i="14"/>
  <c r="L1003" i="14" s="1"/>
  <c r="AO1003" i="14"/>
  <c r="K1003" i="14" s="1"/>
  <c r="AP1002" i="14"/>
  <c r="L1002" i="14" s="1"/>
  <c r="AO1002" i="14"/>
  <c r="K1002" i="14" s="1"/>
  <c r="AP1001" i="14"/>
  <c r="L1001" i="14" s="1"/>
  <c r="AO1001" i="14"/>
  <c r="K1001" i="14" s="1"/>
  <c r="AP1000" i="14"/>
  <c r="L1000" i="14" s="1"/>
  <c r="AO1000" i="14"/>
  <c r="K1000" i="14" s="1"/>
  <c r="AP999" i="14"/>
  <c r="L999" i="14" s="1"/>
  <c r="AO999" i="14"/>
  <c r="K999" i="14" s="1"/>
  <c r="AP998" i="14"/>
  <c r="L998" i="14" s="1"/>
  <c r="AO998" i="14"/>
  <c r="K998" i="14" s="1"/>
  <c r="AP997" i="14"/>
  <c r="L997" i="14" s="1"/>
  <c r="AO997" i="14"/>
  <c r="K997" i="14" s="1"/>
  <c r="AP996" i="14"/>
  <c r="L996" i="14" s="1"/>
  <c r="AO996" i="14"/>
  <c r="K996" i="14" s="1"/>
  <c r="AP995" i="14"/>
  <c r="L995" i="14" s="1"/>
  <c r="AO995" i="14"/>
  <c r="K995" i="14" s="1"/>
  <c r="AP994" i="14"/>
  <c r="L994" i="14" s="1"/>
  <c r="AO994" i="14"/>
  <c r="K994" i="14" s="1"/>
  <c r="AP993" i="14"/>
  <c r="L993" i="14" s="1"/>
  <c r="AO993" i="14"/>
  <c r="K993" i="14" s="1"/>
  <c r="AP992" i="14"/>
  <c r="L992" i="14" s="1"/>
  <c r="AO992" i="14"/>
  <c r="K992" i="14" s="1"/>
  <c r="AP991" i="14"/>
  <c r="L991" i="14" s="1"/>
  <c r="AO991" i="14"/>
  <c r="K991" i="14" s="1"/>
  <c r="AP990" i="14"/>
  <c r="L990" i="14" s="1"/>
  <c r="AO990" i="14"/>
  <c r="K990" i="14" s="1"/>
  <c r="AP989" i="14"/>
  <c r="L989" i="14" s="1"/>
  <c r="AO989" i="14"/>
  <c r="K989" i="14" s="1"/>
  <c r="AP988" i="14"/>
  <c r="L988" i="14" s="1"/>
  <c r="AO988" i="14"/>
  <c r="K988" i="14" s="1"/>
  <c r="AP987" i="14"/>
  <c r="L987" i="14" s="1"/>
  <c r="AO987" i="14"/>
  <c r="K987" i="14" s="1"/>
  <c r="AP986" i="14"/>
  <c r="L986" i="14" s="1"/>
  <c r="AO986" i="14"/>
  <c r="K986" i="14" s="1"/>
  <c r="AP985" i="14"/>
  <c r="L985" i="14" s="1"/>
  <c r="AO985" i="14"/>
  <c r="K985" i="14" s="1"/>
  <c r="AP984" i="14"/>
  <c r="L984" i="14" s="1"/>
  <c r="AO984" i="14"/>
  <c r="K984" i="14" s="1"/>
  <c r="AP983" i="14"/>
  <c r="L983" i="14" s="1"/>
  <c r="AO983" i="14"/>
  <c r="K983" i="14" s="1"/>
  <c r="AP982" i="14"/>
  <c r="L982" i="14" s="1"/>
  <c r="AO982" i="14"/>
  <c r="K982" i="14" s="1"/>
  <c r="AP981" i="14"/>
  <c r="L981" i="14" s="1"/>
  <c r="AO981" i="14"/>
  <c r="K981" i="14" s="1"/>
  <c r="AP980" i="14"/>
  <c r="L980" i="14" s="1"/>
  <c r="AO980" i="14"/>
  <c r="K980" i="14" s="1"/>
  <c r="AP979" i="14"/>
  <c r="L979" i="14" s="1"/>
  <c r="AO979" i="14"/>
  <c r="K979" i="14" s="1"/>
  <c r="AP978" i="14"/>
  <c r="L978" i="14" s="1"/>
  <c r="AO978" i="14"/>
  <c r="K978" i="14" s="1"/>
  <c r="AP977" i="14"/>
  <c r="L977" i="14" s="1"/>
  <c r="AO977" i="14"/>
  <c r="K977" i="14" s="1"/>
  <c r="AP976" i="14"/>
  <c r="L976" i="14" s="1"/>
  <c r="AO976" i="14"/>
  <c r="K976" i="14" s="1"/>
  <c r="AP975" i="14"/>
  <c r="L975" i="14" s="1"/>
  <c r="AO975" i="14"/>
  <c r="K975" i="14" s="1"/>
  <c r="AP974" i="14"/>
  <c r="L974" i="14" s="1"/>
  <c r="AO974" i="14"/>
  <c r="K974" i="14" s="1"/>
  <c r="AP973" i="14"/>
  <c r="L973" i="14" s="1"/>
  <c r="AO973" i="14"/>
  <c r="K973" i="14" s="1"/>
  <c r="AP972" i="14"/>
  <c r="L972" i="14" s="1"/>
  <c r="AO972" i="14"/>
  <c r="K972" i="14" s="1"/>
  <c r="AP971" i="14"/>
  <c r="L971" i="14" s="1"/>
  <c r="AO971" i="14"/>
  <c r="K971" i="14" s="1"/>
  <c r="AP970" i="14"/>
  <c r="L970" i="14" s="1"/>
  <c r="AO970" i="14"/>
  <c r="K970" i="14" s="1"/>
  <c r="AP969" i="14"/>
  <c r="L969" i="14" s="1"/>
  <c r="AO969" i="14"/>
  <c r="K969" i="14" s="1"/>
  <c r="AP968" i="14"/>
  <c r="L968" i="14" s="1"/>
  <c r="AO968" i="14"/>
  <c r="K968" i="14" s="1"/>
  <c r="AP967" i="14"/>
  <c r="L967" i="14" s="1"/>
  <c r="AO967" i="14"/>
  <c r="K967" i="14" s="1"/>
  <c r="AP966" i="14"/>
  <c r="L966" i="14" s="1"/>
  <c r="AO966" i="14"/>
  <c r="K966" i="14" s="1"/>
  <c r="AP965" i="14"/>
  <c r="L965" i="14" s="1"/>
  <c r="AO965" i="14"/>
  <c r="K965" i="14" s="1"/>
  <c r="AP964" i="14"/>
  <c r="L964" i="14" s="1"/>
  <c r="AO964" i="14"/>
  <c r="K964" i="14" s="1"/>
  <c r="AP963" i="14"/>
  <c r="L963" i="14" s="1"/>
  <c r="AO963" i="14"/>
  <c r="K963" i="14" s="1"/>
  <c r="AP962" i="14"/>
  <c r="L962" i="14" s="1"/>
  <c r="AO962" i="14"/>
  <c r="K962" i="14" s="1"/>
  <c r="AP961" i="14"/>
  <c r="L961" i="14" s="1"/>
  <c r="AO961" i="14"/>
  <c r="K961" i="14" s="1"/>
  <c r="AP960" i="14"/>
  <c r="L960" i="14" s="1"/>
  <c r="AO960" i="14"/>
  <c r="K960" i="14" s="1"/>
  <c r="AP959" i="14"/>
  <c r="L959" i="14" s="1"/>
  <c r="AO959" i="14"/>
  <c r="K959" i="14" s="1"/>
  <c r="AP958" i="14"/>
  <c r="L958" i="14" s="1"/>
  <c r="AO958" i="14"/>
  <c r="K958" i="14" s="1"/>
  <c r="AP957" i="14"/>
  <c r="L957" i="14" s="1"/>
  <c r="AO957" i="14"/>
  <c r="K957" i="14" s="1"/>
  <c r="AP956" i="14"/>
  <c r="L956" i="14" s="1"/>
  <c r="AO956" i="14"/>
  <c r="K956" i="14" s="1"/>
  <c r="AP955" i="14"/>
  <c r="L955" i="14" s="1"/>
  <c r="AO955" i="14"/>
  <c r="K955" i="14" s="1"/>
  <c r="AP954" i="14"/>
  <c r="L954" i="14" s="1"/>
  <c r="AO954" i="14"/>
  <c r="K954" i="14" s="1"/>
  <c r="AP953" i="14"/>
  <c r="L953" i="14" s="1"/>
  <c r="AO953" i="14"/>
  <c r="K953" i="14" s="1"/>
  <c r="AP952" i="14"/>
  <c r="L952" i="14" s="1"/>
  <c r="AO952" i="14"/>
  <c r="K952" i="14" s="1"/>
  <c r="AP951" i="14"/>
  <c r="L951" i="14" s="1"/>
  <c r="AO951" i="14"/>
  <c r="K951" i="14" s="1"/>
  <c r="AP950" i="14"/>
  <c r="L950" i="14" s="1"/>
  <c r="AO950" i="14"/>
  <c r="K950" i="14" s="1"/>
  <c r="AP949" i="14"/>
  <c r="L949" i="14" s="1"/>
  <c r="AO949" i="14"/>
  <c r="K949" i="14" s="1"/>
  <c r="AP948" i="14"/>
  <c r="L948" i="14" s="1"/>
  <c r="AO948" i="14"/>
  <c r="K948" i="14" s="1"/>
  <c r="AP947" i="14"/>
  <c r="L947" i="14" s="1"/>
  <c r="AO947" i="14"/>
  <c r="K947" i="14" s="1"/>
  <c r="AP946" i="14"/>
  <c r="L946" i="14" s="1"/>
  <c r="AO946" i="14"/>
  <c r="K946" i="14" s="1"/>
  <c r="AP945" i="14"/>
  <c r="L945" i="14" s="1"/>
  <c r="AO945" i="14"/>
  <c r="K945" i="14" s="1"/>
  <c r="AP944" i="14"/>
  <c r="L944" i="14" s="1"/>
  <c r="AO944" i="14"/>
  <c r="K944" i="14" s="1"/>
  <c r="AP943" i="14"/>
  <c r="L943" i="14" s="1"/>
  <c r="AO943" i="14"/>
  <c r="K943" i="14" s="1"/>
  <c r="AP942" i="14"/>
  <c r="L942" i="14" s="1"/>
  <c r="AO942" i="14"/>
  <c r="K942" i="14" s="1"/>
  <c r="AP941" i="14"/>
  <c r="L941" i="14" s="1"/>
  <c r="AO941" i="14"/>
  <c r="K941" i="14" s="1"/>
  <c r="AP940" i="14"/>
  <c r="L940" i="14" s="1"/>
  <c r="AO940" i="14"/>
  <c r="K940" i="14" s="1"/>
  <c r="AP939" i="14"/>
  <c r="L939" i="14" s="1"/>
  <c r="AO939" i="14"/>
  <c r="K939" i="14" s="1"/>
  <c r="AP938" i="14"/>
  <c r="L938" i="14" s="1"/>
  <c r="AO938" i="14"/>
  <c r="K938" i="14" s="1"/>
  <c r="AP937" i="14"/>
  <c r="L937" i="14" s="1"/>
  <c r="AO937" i="14"/>
  <c r="K937" i="14" s="1"/>
  <c r="AP936" i="14"/>
  <c r="L936" i="14" s="1"/>
  <c r="AO936" i="14"/>
  <c r="K936" i="14" s="1"/>
  <c r="AP935" i="14"/>
  <c r="L935" i="14" s="1"/>
  <c r="AO935" i="14"/>
  <c r="K935" i="14" s="1"/>
  <c r="AP934" i="14"/>
  <c r="L934" i="14" s="1"/>
  <c r="AO934" i="14"/>
  <c r="K934" i="14" s="1"/>
  <c r="AP933" i="14"/>
  <c r="L933" i="14" s="1"/>
  <c r="AO933" i="14"/>
  <c r="K933" i="14" s="1"/>
  <c r="AP932" i="14"/>
  <c r="L932" i="14" s="1"/>
  <c r="AO932" i="14"/>
  <c r="K932" i="14" s="1"/>
  <c r="AP931" i="14"/>
  <c r="L931" i="14" s="1"/>
  <c r="AO931" i="14"/>
  <c r="K931" i="14" s="1"/>
  <c r="AP930" i="14"/>
  <c r="L930" i="14" s="1"/>
  <c r="AO930" i="14"/>
  <c r="K930" i="14" s="1"/>
  <c r="AP929" i="14"/>
  <c r="L929" i="14" s="1"/>
  <c r="AO929" i="14"/>
  <c r="K929" i="14" s="1"/>
  <c r="AP928" i="14"/>
  <c r="L928" i="14" s="1"/>
  <c r="AO928" i="14"/>
  <c r="K928" i="14" s="1"/>
  <c r="AP927" i="14"/>
  <c r="L927" i="14" s="1"/>
  <c r="AO927" i="14"/>
  <c r="K927" i="14" s="1"/>
  <c r="AP926" i="14"/>
  <c r="L926" i="14" s="1"/>
  <c r="AO926" i="14"/>
  <c r="K926" i="14" s="1"/>
  <c r="AP925" i="14"/>
  <c r="L925" i="14" s="1"/>
  <c r="AO925" i="14"/>
  <c r="K925" i="14" s="1"/>
  <c r="AP924" i="14"/>
  <c r="L924" i="14" s="1"/>
  <c r="AO924" i="14"/>
  <c r="K924" i="14" s="1"/>
  <c r="AP923" i="14"/>
  <c r="L923" i="14" s="1"/>
  <c r="AO923" i="14"/>
  <c r="K923" i="14" s="1"/>
  <c r="AP922" i="14"/>
  <c r="L922" i="14" s="1"/>
  <c r="AO922" i="14"/>
  <c r="K922" i="14" s="1"/>
  <c r="AP921" i="14"/>
  <c r="L921" i="14" s="1"/>
  <c r="AO921" i="14"/>
  <c r="K921" i="14" s="1"/>
  <c r="AP920" i="14"/>
  <c r="L920" i="14" s="1"/>
  <c r="AO920" i="14"/>
  <c r="K920" i="14" s="1"/>
  <c r="AP919" i="14"/>
  <c r="L919" i="14" s="1"/>
  <c r="AO919" i="14"/>
  <c r="K919" i="14" s="1"/>
  <c r="AP918" i="14"/>
  <c r="L918" i="14" s="1"/>
  <c r="AO918" i="14"/>
  <c r="K918" i="14" s="1"/>
  <c r="AP917" i="14"/>
  <c r="L917" i="14" s="1"/>
  <c r="AO917" i="14"/>
  <c r="K917" i="14" s="1"/>
  <c r="AP916" i="14"/>
  <c r="L916" i="14" s="1"/>
  <c r="AO916" i="14"/>
  <c r="K916" i="14" s="1"/>
  <c r="AP915" i="14"/>
  <c r="L915" i="14" s="1"/>
  <c r="AO915" i="14"/>
  <c r="K915" i="14" s="1"/>
  <c r="AP914" i="14"/>
  <c r="L914" i="14" s="1"/>
  <c r="AO914" i="14"/>
  <c r="K914" i="14" s="1"/>
  <c r="AP913" i="14"/>
  <c r="L913" i="14" s="1"/>
  <c r="AO913" i="14"/>
  <c r="K913" i="14" s="1"/>
  <c r="AP912" i="14"/>
  <c r="L912" i="14" s="1"/>
  <c r="AO912" i="14"/>
  <c r="K912" i="14" s="1"/>
  <c r="AP911" i="14"/>
  <c r="L911" i="14" s="1"/>
  <c r="AO911" i="14"/>
  <c r="K911" i="14" s="1"/>
  <c r="AP910" i="14"/>
  <c r="L910" i="14" s="1"/>
  <c r="AO910" i="14"/>
  <c r="K910" i="14" s="1"/>
  <c r="AP909" i="14"/>
  <c r="L909" i="14" s="1"/>
  <c r="AO909" i="14"/>
  <c r="K909" i="14" s="1"/>
  <c r="AP908" i="14"/>
  <c r="L908" i="14" s="1"/>
  <c r="AO908" i="14"/>
  <c r="K908" i="14" s="1"/>
  <c r="AP907" i="14"/>
  <c r="L907" i="14" s="1"/>
  <c r="AO907" i="14"/>
  <c r="K907" i="14" s="1"/>
  <c r="AP906" i="14"/>
  <c r="L906" i="14" s="1"/>
  <c r="AO906" i="14"/>
  <c r="K906" i="14" s="1"/>
  <c r="AP905" i="14"/>
  <c r="L905" i="14" s="1"/>
  <c r="AO905" i="14"/>
  <c r="K905" i="14" s="1"/>
  <c r="AP904" i="14"/>
  <c r="L904" i="14" s="1"/>
  <c r="AO904" i="14"/>
  <c r="K904" i="14" s="1"/>
  <c r="AP903" i="14"/>
  <c r="L903" i="14" s="1"/>
  <c r="AO903" i="14"/>
  <c r="K903" i="14" s="1"/>
  <c r="AP902" i="14"/>
  <c r="L902" i="14" s="1"/>
  <c r="AO902" i="14"/>
  <c r="K902" i="14" s="1"/>
  <c r="AP901" i="14"/>
  <c r="L901" i="14" s="1"/>
  <c r="AO901" i="14"/>
  <c r="K901" i="14" s="1"/>
  <c r="AP900" i="14"/>
  <c r="L900" i="14" s="1"/>
  <c r="AO900" i="14"/>
  <c r="K900" i="14" s="1"/>
  <c r="AP899" i="14"/>
  <c r="L899" i="14" s="1"/>
  <c r="AO899" i="14"/>
  <c r="K899" i="14" s="1"/>
  <c r="AP898" i="14"/>
  <c r="L898" i="14" s="1"/>
  <c r="AO898" i="14"/>
  <c r="K898" i="14" s="1"/>
  <c r="AP897" i="14"/>
  <c r="L897" i="14" s="1"/>
  <c r="AO897" i="14"/>
  <c r="K897" i="14" s="1"/>
  <c r="AP896" i="14"/>
  <c r="L896" i="14" s="1"/>
  <c r="AO896" i="14"/>
  <c r="K896" i="14" s="1"/>
  <c r="AP895" i="14"/>
  <c r="L895" i="14" s="1"/>
  <c r="AO895" i="14"/>
  <c r="K895" i="14" s="1"/>
  <c r="AP894" i="14"/>
  <c r="L894" i="14" s="1"/>
  <c r="AO894" i="14"/>
  <c r="K894" i="14" s="1"/>
  <c r="AP893" i="14"/>
  <c r="L893" i="14" s="1"/>
  <c r="AO893" i="14"/>
  <c r="K893" i="14" s="1"/>
  <c r="AP892" i="14"/>
  <c r="L892" i="14" s="1"/>
  <c r="AO892" i="14"/>
  <c r="K892" i="14" s="1"/>
  <c r="AP891" i="14"/>
  <c r="L891" i="14" s="1"/>
  <c r="AO891" i="14"/>
  <c r="K891" i="14" s="1"/>
  <c r="AP890" i="14"/>
  <c r="L890" i="14" s="1"/>
  <c r="AO890" i="14"/>
  <c r="K890" i="14" s="1"/>
  <c r="AP889" i="14"/>
  <c r="L889" i="14" s="1"/>
  <c r="AO889" i="14"/>
  <c r="K889" i="14" s="1"/>
  <c r="AP888" i="14"/>
  <c r="L888" i="14" s="1"/>
  <c r="AO888" i="14"/>
  <c r="K888" i="14" s="1"/>
  <c r="AP887" i="14"/>
  <c r="L887" i="14" s="1"/>
  <c r="AO887" i="14"/>
  <c r="K887" i="14" s="1"/>
  <c r="AP886" i="14"/>
  <c r="L886" i="14" s="1"/>
  <c r="AO886" i="14"/>
  <c r="K886" i="14" s="1"/>
  <c r="AP885" i="14"/>
  <c r="L885" i="14" s="1"/>
  <c r="AO885" i="14"/>
  <c r="K885" i="14" s="1"/>
  <c r="AP884" i="14"/>
  <c r="L884" i="14" s="1"/>
  <c r="AO884" i="14"/>
  <c r="K884" i="14" s="1"/>
  <c r="AP883" i="14"/>
  <c r="L883" i="14" s="1"/>
  <c r="AO883" i="14"/>
  <c r="K883" i="14" s="1"/>
  <c r="AP882" i="14"/>
  <c r="L882" i="14" s="1"/>
  <c r="AO882" i="14"/>
  <c r="K882" i="14" s="1"/>
  <c r="AP881" i="14"/>
  <c r="L881" i="14" s="1"/>
  <c r="AO881" i="14"/>
  <c r="K881" i="14" s="1"/>
  <c r="AP880" i="14"/>
  <c r="L880" i="14" s="1"/>
  <c r="AO880" i="14"/>
  <c r="K880" i="14" s="1"/>
  <c r="AP879" i="14"/>
  <c r="L879" i="14" s="1"/>
  <c r="AO879" i="14"/>
  <c r="K879" i="14" s="1"/>
  <c r="AP878" i="14"/>
  <c r="L878" i="14" s="1"/>
  <c r="AO878" i="14"/>
  <c r="K878" i="14" s="1"/>
  <c r="AP877" i="14"/>
  <c r="L877" i="14" s="1"/>
  <c r="AO877" i="14"/>
  <c r="K877" i="14" s="1"/>
  <c r="AP876" i="14"/>
  <c r="L876" i="14" s="1"/>
  <c r="AO876" i="14"/>
  <c r="K876" i="14" s="1"/>
  <c r="AP875" i="14"/>
  <c r="L875" i="14" s="1"/>
  <c r="AO875" i="14"/>
  <c r="K875" i="14" s="1"/>
  <c r="AP874" i="14"/>
  <c r="L874" i="14" s="1"/>
  <c r="AO874" i="14"/>
  <c r="K874" i="14" s="1"/>
  <c r="AP873" i="14"/>
  <c r="L873" i="14" s="1"/>
  <c r="AO873" i="14"/>
  <c r="K873" i="14" s="1"/>
  <c r="AP872" i="14"/>
  <c r="L872" i="14" s="1"/>
  <c r="AO872" i="14"/>
  <c r="K872" i="14" s="1"/>
  <c r="AP871" i="14"/>
  <c r="L871" i="14" s="1"/>
  <c r="AO871" i="14"/>
  <c r="K871" i="14" s="1"/>
  <c r="AP870" i="14"/>
  <c r="L870" i="14" s="1"/>
  <c r="AO870" i="14"/>
  <c r="K870" i="14" s="1"/>
  <c r="AP869" i="14"/>
  <c r="L869" i="14" s="1"/>
  <c r="AO869" i="14"/>
  <c r="K869" i="14" s="1"/>
  <c r="AP868" i="14"/>
  <c r="L868" i="14" s="1"/>
  <c r="AO868" i="14"/>
  <c r="K868" i="14" s="1"/>
  <c r="AP867" i="14"/>
  <c r="L867" i="14" s="1"/>
  <c r="AO867" i="14"/>
  <c r="K867" i="14" s="1"/>
  <c r="AP866" i="14"/>
  <c r="L866" i="14" s="1"/>
  <c r="AO866" i="14"/>
  <c r="K866" i="14" s="1"/>
  <c r="AP865" i="14"/>
  <c r="L865" i="14" s="1"/>
  <c r="AO865" i="14"/>
  <c r="K865" i="14" s="1"/>
  <c r="AP864" i="14"/>
  <c r="L864" i="14" s="1"/>
  <c r="AO864" i="14"/>
  <c r="K864" i="14" s="1"/>
  <c r="AP863" i="14"/>
  <c r="L863" i="14" s="1"/>
  <c r="AO863" i="14"/>
  <c r="K863" i="14" s="1"/>
  <c r="AP862" i="14"/>
  <c r="L862" i="14" s="1"/>
  <c r="AO862" i="14"/>
  <c r="K862" i="14" s="1"/>
  <c r="AP861" i="14"/>
  <c r="L861" i="14" s="1"/>
  <c r="AO861" i="14"/>
  <c r="K861" i="14" s="1"/>
  <c r="AP860" i="14"/>
  <c r="L860" i="14" s="1"/>
  <c r="AO860" i="14"/>
  <c r="K860" i="14" s="1"/>
  <c r="AP859" i="14"/>
  <c r="L859" i="14" s="1"/>
  <c r="AO859" i="14"/>
  <c r="K859" i="14" s="1"/>
  <c r="AP858" i="14"/>
  <c r="L858" i="14" s="1"/>
  <c r="AO858" i="14"/>
  <c r="K858" i="14" s="1"/>
  <c r="AP857" i="14"/>
  <c r="L857" i="14" s="1"/>
  <c r="AO857" i="14"/>
  <c r="K857" i="14" s="1"/>
  <c r="AP856" i="14"/>
  <c r="L856" i="14" s="1"/>
  <c r="AO856" i="14"/>
  <c r="K856" i="14" s="1"/>
  <c r="AP855" i="14"/>
  <c r="L855" i="14" s="1"/>
  <c r="AO855" i="14"/>
  <c r="K855" i="14" s="1"/>
  <c r="AP854" i="14"/>
  <c r="L854" i="14" s="1"/>
  <c r="AO854" i="14"/>
  <c r="K854" i="14" s="1"/>
  <c r="AP853" i="14"/>
  <c r="L853" i="14" s="1"/>
  <c r="AO853" i="14"/>
  <c r="K853" i="14" s="1"/>
  <c r="AP852" i="14"/>
  <c r="L852" i="14" s="1"/>
  <c r="AO852" i="14"/>
  <c r="K852" i="14" s="1"/>
  <c r="AP851" i="14"/>
  <c r="L851" i="14" s="1"/>
  <c r="AO851" i="14"/>
  <c r="K851" i="14" s="1"/>
  <c r="AP850" i="14"/>
  <c r="L850" i="14" s="1"/>
  <c r="AO850" i="14"/>
  <c r="K850" i="14" s="1"/>
  <c r="AP849" i="14"/>
  <c r="L849" i="14" s="1"/>
  <c r="AO849" i="14"/>
  <c r="K849" i="14" s="1"/>
  <c r="AP848" i="14"/>
  <c r="L848" i="14" s="1"/>
  <c r="AO848" i="14"/>
  <c r="K848" i="14" s="1"/>
  <c r="AP847" i="14"/>
  <c r="L847" i="14" s="1"/>
  <c r="AO847" i="14"/>
  <c r="K847" i="14" s="1"/>
  <c r="AP846" i="14"/>
  <c r="L846" i="14" s="1"/>
  <c r="AO846" i="14"/>
  <c r="K846" i="14" s="1"/>
  <c r="AP845" i="14"/>
  <c r="L845" i="14" s="1"/>
  <c r="AO845" i="14"/>
  <c r="K845" i="14" s="1"/>
  <c r="AP844" i="14"/>
  <c r="L844" i="14" s="1"/>
  <c r="AO844" i="14"/>
  <c r="K844" i="14" s="1"/>
  <c r="AP843" i="14"/>
  <c r="L843" i="14" s="1"/>
  <c r="AO843" i="14"/>
  <c r="K843" i="14" s="1"/>
  <c r="AP842" i="14"/>
  <c r="L842" i="14" s="1"/>
  <c r="AO842" i="14"/>
  <c r="K842" i="14" s="1"/>
  <c r="AP841" i="14"/>
  <c r="L841" i="14" s="1"/>
  <c r="AO841" i="14"/>
  <c r="K841" i="14" s="1"/>
  <c r="AP840" i="14"/>
  <c r="L840" i="14" s="1"/>
  <c r="AO840" i="14"/>
  <c r="K840" i="14" s="1"/>
  <c r="AP839" i="14"/>
  <c r="L839" i="14" s="1"/>
  <c r="AO839" i="14"/>
  <c r="K839" i="14" s="1"/>
  <c r="AP838" i="14"/>
  <c r="L838" i="14" s="1"/>
  <c r="AO838" i="14"/>
  <c r="K838" i="14" s="1"/>
  <c r="AP837" i="14"/>
  <c r="L837" i="14" s="1"/>
  <c r="AO837" i="14"/>
  <c r="K837" i="14" s="1"/>
  <c r="AP836" i="14"/>
  <c r="L836" i="14" s="1"/>
  <c r="AO836" i="14"/>
  <c r="K836" i="14" s="1"/>
  <c r="AP835" i="14"/>
  <c r="L835" i="14" s="1"/>
  <c r="AO835" i="14"/>
  <c r="K835" i="14" s="1"/>
  <c r="AP834" i="14"/>
  <c r="L834" i="14" s="1"/>
  <c r="AO834" i="14"/>
  <c r="K834" i="14" s="1"/>
  <c r="AP833" i="14"/>
  <c r="L833" i="14" s="1"/>
  <c r="AO833" i="14"/>
  <c r="K833" i="14" s="1"/>
  <c r="AP832" i="14"/>
  <c r="L832" i="14" s="1"/>
  <c r="AO832" i="14"/>
  <c r="K832" i="14" s="1"/>
  <c r="AP831" i="14"/>
  <c r="L831" i="14" s="1"/>
  <c r="AO831" i="14"/>
  <c r="K831" i="14" s="1"/>
  <c r="AP830" i="14"/>
  <c r="L830" i="14" s="1"/>
  <c r="AO830" i="14"/>
  <c r="K830" i="14" s="1"/>
  <c r="AP829" i="14"/>
  <c r="L829" i="14" s="1"/>
  <c r="AO829" i="14"/>
  <c r="K829" i="14" s="1"/>
  <c r="AP828" i="14"/>
  <c r="L828" i="14" s="1"/>
  <c r="AO828" i="14"/>
  <c r="K828" i="14" s="1"/>
  <c r="AP827" i="14"/>
  <c r="L827" i="14" s="1"/>
  <c r="AO827" i="14"/>
  <c r="K827" i="14" s="1"/>
  <c r="AP826" i="14"/>
  <c r="L826" i="14" s="1"/>
  <c r="AO826" i="14"/>
  <c r="K826" i="14" s="1"/>
  <c r="AP825" i="14"/>
  <c r="L825" i="14" s="1"/>
  <c r="AO825" i="14"/>
  <c r="K825" i="14" s="1"/>
  <c r="AP824" i="14"/>
  <c r="L824" i="14" s="1"/>
  <c r="AO824" i="14"/>
  <c r="K824" i="14" s="1"/>
  <c r="AP823" i="14"/>
  <c r="L823" i="14" s="1"/>
  <c r="AO823" i="14"/>
  <c r="K823" i="14" s="1"/>
  <c r="AP822" i="14"/>
  <c r="L822" i="14" s="1"/>
  <c r="AO822" i="14"/>
  <c r="K822" i="14" s="1"/>
  <c r="AP821" i="14"/>
  <c r="L821" i="14" s="1"/>
  <c r="AO821" i="14"/>
  <c r="K821" i="14" s="1"/>
  <c r="AP820" i="14"/>
  <c r="L820" i="14" s="1"/>
  <c r="AO820" i="14"/>
  <c r="K820" i="14" s="1"/>
  <c r="AP819" i="14"/>
  <c r="L819" i="14" s="1"/>
  <c r="AO819" i="14"/>
  <c r="K819" i="14" s="1"/>
  <c r="AP818" i="14"/>
  <c r="L818" i="14" s="1"/>
  <c r="AO818" i="14"/>
  <c r="K818" i="14" s="1"/>
  <c r="AP817" i="14"/>
  <c r="L817" i="14" s="1"/>
  <c r="AO817" i="14"/>
  <c r="K817" i="14" s="1"/>
  <c r="AP816" i="14"/>
  <c r="L816" i="14" s="1"/>
  <c r="AO816" i="14"/>
  <c r="K816" i="14" s="1"/>
  <c r="AP815" i="14"/>
  <c r="L815" i="14" s="1"/>
  <c r="AO815" i="14"/>
  <c r="K815" i="14" s="1"/>
  <c r="AP814" i="14"/>
  <c r="L814" i="14" s="1"/>
  <c r="AO814" i="14"/>
  <c r="K814" i="14" s="1"/>
  <c r="AP813" i="14"/>
  <c r="L813" i="14" s="1"/>
  <c r="AO813" i="14"/>
  <c r="K813" i="14" s="1"/>
  <c r="AP812" i="14"/>
  <c r="L812" i="14" s="1"/>
  <c r="AO812" i="14"/>
  <c r="K812" i="14" s="1"/>
  <c r="AP811" i="14"/>
  <c r="L811" i="14" s="1"/>
  <c r="AO811" i="14"/>
  <c r="K811" i="14" s="1"/>
  <c r="AP810" i="14"/>
  <c r="L810" i="14" s="1"/>
  <c r="AO810" i="14"/>
  <c r="K810" i="14" s="1"/>
  <c r="AP809" i="14"/>
  <c r="L809" i="14" s="1"/>
  <c r="AO809" i="14"/>
  <c r="K809" i="14" s="1"/>
  <c r="AP808" i="14"/>
  <c r="L808" i="14" s="1"/>
  <c r="AO808" i="14"/>
  <c r="K808" i="14" s="1"/>
  <c r="AP807" i="14"/>
  <c r="L807" i="14" s="1"/>
  <c r="AO807" i="14"/>
  <c r="K807" i="14" s="1"/>
  <c r="AP806" i="14"/>
  <c r="L806" i="14" s="1"/>
  <c r="AO806" i="14"/>
  <c r="K806" i="14" s="1"/>
  <c r="AP805" i="14"/>
  <c r="L805" i="14" s="1"/>
  <c r="AO805" i="14"/>
  <c r="K805" i="14" s="1"/>
  <c r="AP804" i="14"/>
  <c r="L804" i="14" s="1"/>
  <c r="AO804" i="14"/>
  <c r="K804" i="14" s="1"/>
  <c r="AP803" i="14"/>
  <c r="L803" i="14" s="1"/>
  <c r="AO803" i="14"/>
  <c r="K803" i="14" s="1"/>
  <c r="AP802" i="14"/>
  <c r="L802" i="14" s="1"/>
  <c r="AO802" i="14"/>
  <c r="K802" i="14" s="1"/>
  <c r="AP801" i="14"/>
  <c r="L801" i="14" s="1"/>
  <c r="AO801" i="14"/>
  <c r="K801" i="14" s="1"/>
  <c r="AP800" i="14"/>
  <c r="L800" i="14" s="1"/>
  <c r="AO800" i="14"/>
  <c r="K800" i="14" s="1"/>
  <c r="AP799" i="14"/>
  <c r="L799" i="14" s="1"/>
  <c r="AO799" i="14"/>
  <c r="K799" i="14" s="1"/>
  <c r="AP798" i="14"/>
  <c r="L798" i="14" s="1"/>
  <c r="AO798" i="14"/>
  <c r="K798" i="14" s="1"/>
  <c r="AP797" i="14"/>
  <c r="L797" i="14" s="1"/>
  <c r="AO797" i="14"/>
  <c r="K797" i="14" s="1"/>
  <c r="AP796" i="14"/>
  <c r="L796" i="14" s="1"/>
  <c r="AO796" i="14"/>
  <c r="K796" i="14" s="1"/>
  <c r="AP795" i="14"/>
  <c r="L795" i="14" s="1"/>
  <c r="AO795" i="14"/>
  <c r="K795" i="14" s="1"/>
  <c r="AP794" i="14"/>
  <c r="L794" i="14" s="1"/>
  <c r="AO794" i="14"/>
  <c r="K794" i="14" s="1"/>
  <c r="AP793" i="14"/>
  <c r="L793" i="14" s="1"/>
  <c r="AO793" i="14"/>
  <c r="K793" i="14" s="1"/>
  <c r="AP792" i="14"/>
  <c r="L792" i="14" s="1"/>
  <c r="AO792" i="14"/>
  <c r="K792" i="14" s="1"/>
  <c r="AP791" i="14"/>
  <c r="L791" i="14" s="1"/>
  <c r="AO791" i="14"/>
  <c r="K791" i="14" s="1"/>
  <c r="AP790" i="14"/>
  <c r="L790" i="14" s="1"/>
  <c r="AO790" i="14"/>
  <c r="K790" i="14" s="1"/>
  <c r="AP789" i="14"/>
  <c r="L789" i="14" s="1"/>
  <c r="AO789" i="14"/>
  <c r="K789" i="14" s="1"/>
  <c r="AP788" i="14"/>
  <c r="L788" i="14" s="1"/>
  <c r="AO788" i="14"/>
  <c r="K788" i="14" s="1"/>
  <c r="AP787" i="14"/>
  <c r="L787" i="14" s="1"/>
  <c r="AO787" i="14"/>
  <c r="K787" i="14" s="1"/>
  <c r="AP786" i="14"/>
  <c r="L786" i="14" s="1"/>
  <c r="AO786" i="14"/>
  <c r="K786" i="14" s="1"/>
  <c r="AP785" i="14"/>
  <c r="L785" i="14" s="1"/>
  <c r="AO785" i="14"/>
  <c r="K785" i="14" s="1"/>
  <c r="AP784" i="14"/>
  <c r="L784" i="14" s="1"/>
  <c r="AO784" i="14"/>
  <c r="K784" i="14" s="1"/>
  <c r="AP783" i="14"/>
  <c r="L783" i="14" s="1"/>
  <c r="AO783" i="14"/>
  <c r="K783" i="14" s="1"/>
  <c r="AP782" i="14"/>
  <c r="L782" i="14" s="1"/>
  <c r="AO782" i="14"/>
  <c r="K782" i="14" s="1"/>
  <c r="AP781" i="14"/>
  <c r="L781" i="14" s="1"/>
  <c r="AO781" i="14"/>
  <c r="K781" i="14" s="1"/>
  <c r="AP780" i="14"/>
  <c r="L780" i="14" s="1"/>
  <c r="AO780" i="14"/>
  <c r="K780" i="14" s="1"/>
  <c r="AP779" i="14"/>
  <c r="L779" i="14" s="1"/>
  <c r="AO779" i="14"/>
  <c r="K779" i="14" s="1"/>
  <c r="AP778" i="14"/>
  <c r="L778" i="14" s="1"/>
  <c r="AO778" i="14"/>
  <c r="K778" i="14" s="1"/>
  <c r="AP777" i="14"/>
  <c r="L777" i="14" s="1"/>
  <c r="AO777" i="14"/>
  <c r="K777" i="14" s="1"/>
  <c r="AP776" i="14"/>
  <c r="L776" i="14" s="1"/>
  <c r="AO776" i="14"/>
  <c r="K776" i="14" s="1"/>
  <c r="AP775" i="14"/>
  <c r="L775" i="14" s="1"/>
  <c r="AO775" i="14"/>
  <c r="K775" i="14" s="1"/>
  <c r="AP774" i="14"/>
  <c r="L774" i="14" s="1"/>
  <c r="AO774" i="14"/>
  <c r="K774" i="14" s="1"/>
  <c r="AP773" i="14"/>
  <c r="L773" i="14" s="1"/>
  <c r="AO773" i="14"/>
  <c r="K773" i="14" s="1"/>
  <c r="AP772" i="14"/>
  <c r="L772" i="14" s="1"/>
  <c r="AO772" i="14"/>
  <c r="K772" i="14" s="1"/>
  <c r="AP771" i="14"/>
  <c r="L771" i="14" s="1"/>
  <c r="AO771" i="14"/>
  <c r="K771" i="14" s="1"/>
  <c r="AP770" i="14"/>
  <c r="L770" i="14" s="1"/>
  <c r="AO770" i="14"/>
  <c r="K770" i="14" s="1"/>
  <c r="AP769" i="14"/>
  <c r="L769" i="14" s="1"/>
  <c r="AO769" i="14"/>
  <c r="K769" i="14" s="1"/>
  <c r="AP768" i="14"/>
  <c r="L768" i="14" s="1"/>
  <c r="AO768" i="14"/>
  <c r="K768" i="14" s="1"/>
  <c r="AP767" i="14"/>
  <c r="L767" i="14" s="1"/>
  <c r="AO767" i="14"/>
  <c r="K767" i="14" s="1"/>
  <c r="AP766" i="14"/>
  <c r="L766" i="14" s="1"/>
  <c r="AO766" i="14"/>
  <c r="K766" i="14" s="1"/>
  <c r="AP765" i="14"/>
  <c r="L765" i="14" s="1"/>
  <c r="AO765" i="14"/>
  <c r="K765" i="14" s="1"/>
  <c r="AP764" i="14"/>
  <c r="L764" i="14" s="1"/>
  <c r="AO764" i="14"/>
  <c r="K764" i="14" s="1"/>
  <c r="AP763" i="14"/>
  <c r="L763" i="14" s="1"/>
  <c r="AO763" i="14"/>
  <c r="K763" i="14" s="1"/>
  <c r="AP762" i="14"/>
  <c r="L762" i="14" s="1"/>
  <c r="AO762" i="14"/>
  <c r="K762" i="14" s="1"/>
  <c r="AP761" i="14"/>
  <c r="L761" i="14" s="1"/>
  <c r="AO761" i="14"/>
  <c r="K761" i="14" s="1"/>
  <c r="AP760" i="14"/>
  <c r="L760" i="14" s="1"/>
  <c r="AO760" i="14"/>
  <c r="K760" i="14" s="1"/>
  <c r="AP759" i="14"/>
  <c r="L759" i="14" s="1"/>
  <c r="AO759" i="14"/>
  <c r="K759" i="14" s="1"/>
  <c r="AP758" i="14"/>
  <c r="L758" i="14" s="1"/>
  <c r="AO758" i="14"/>
  <c r="K758" i="14" s="1"/>
  <c r="AP757" i="14"/>
  <c r="L757" i="14" s="1"/>
  <c r="AO757" i="14"/>
  <c r="K757" i="14" s="1"/>
  <c r="AP756" i="14"/>
  <c r="L756" i="14" s="1"/>
  <c r="AO756" i="14"/>
  <c r="K756" i="14" s="1"/>
  <c r="AP755" i="14"/>
  <c r="L755" i="14" s="1"/>
  <c r="AO755" i="14"/>
  <c r="K755" i="14" s="1"/>
  <c r="AP754" i="14"/>
  <c r="L754" i="14" s="1"/>
  <c r="AO754" i="14"/>
  <c r="K754" i="14" s="1"/>
  <c r="AP753" i="14"/>
  <c r="L753" i="14" s="1"/>
  <c r="AO753" i="14"/>
  <c r="K753" i="14" s="1"/>
  <c r="AP752" i="14"/>
  <c r="L752" i="14" s="1"/>
  <c r="AO752" i="14"/>
  <c r="K752" i="14" s="1"/>
  <c r="AP751" i="14"/>
  <c r="L751" i="14" s="1"/>
  <c r="AO751" i="14"/>
  <c r="K751" i="14" s="1"/>
  <c r="AP750" i="14"/>
  <c r="L750" i="14" s="1"/>
  <c r="AO750" i="14"/>
  <c r="K750" i="14" s="1"/>
  <c r="AP749" i="14"/>
  <c r="L749" i="14" s="1"/>
  <c r="AO749" i="14"/>
  <c r="K749" i="14" s="1"/>
  <c r="AP748" i="14"/>
  <c r="L748" i="14" s="1"/>
  <c r="AO748" i="14"/>
  <c r="K748" i="14" s="1"/>
  <c r="AP747" i="14"/>
  <c r="L747" i="14" s="1"/>
  <c r="AO747" i="14"/>
  <c r="K747" i="14" s="1"/>
  <c r="AP746" i="14"/>
  <c r="L746" i="14" s="1"/>
  <c r="AO746" i="14"/>
  <c r="K746" i="14" s="1"/>
  <c r="AP745" i="14"/>
  <c r="L745" i="14" s="1"/>
  <c r="AO745" i="14"/>
  <c r="K745" i="14" s="1"/>
  <c r="AP744" i="14"/>
  <c r="L744" i="14" s="1"/>
  <c r="AO744" i="14"/>
  <c r="K744" i="14" s="1"/>
  <c r="AP743" i="14"/>
  <c r="L743" i="14" s="1"/>
  <c r="AO743" i="14"/>
  <c r="K743" i="14" s="1"/>
  <c r="AP742" i="14"/>
  <c r="L742" i="14" s="1"/>
  <c r="AO742" i="14"/>
  <c r="K742" i="14" s="1"/>
  <c r="AP741" i="14"/>
  <c r="L741" i="14" s="1"/>
  <c r="AO741" i="14"/>
  <c r="K741" i="14" s="1"/>
  <c r="AP740" i="14"/>
  <c r="L740" i="14" s="1"/>
  <c r="AO740" i="14"/>
  <c r="K740" i="14" s="1"/>
  <c r="AP739" i="14"/>
  <c r="L739" i="14" s="1"/>
  <c r="AO739" i="14"/>
  <c r="K739" i="14" s="1"/>
  <c r="AP738" i="14"/>
  <c r="L738" i="14" s="1"/>
  <c r="AO738" i="14"/>
  <c r="K738" i="14" s="1"/>
  <c r="AP737" i="14"/>
  <c r="L737" i="14" s="1"/>
  <c r="AO737" i="14"/>
  <c r="K737" i="14" s="1"/>
  <c r="AP736" i="14"/>
  <c r="L736" i="14" s="1"/>
  <c r="AO736" i="14"/>
  <c r="K736" i="14" s="1"/>
  <c r="AP735" i="14"/>
  <c r="L735" i="14" s="1"/>
  <c r="AO735" i="14"/>
  <c r="K735" i="14" s="1"/>
  <c r="AP734" i="14"/>
  <c r="L734" i="14" s="1"/>
  <c r="AO734" i="14"/>
  <c r="K734" i="14" s="1"/>
  <c r="AP733" i="14"/>
  <c r="L733" i="14" s="1"/>
  <c r="AO733" i="14"/>
  <c r="K733" i="14" s="1"/>
  <c r="AP732" i="14"/>
  <c r="L732" i="14" s="1"/>
  <c r="AO732" i="14"/>
  <c r="K732" i="14" s="1"/>
  <c r="AP731" i="14"/>
  <c r="L731" i="14" s="1"/>
  <c r="AO731" i="14"/>
  <c r="K731" i="14" s="1"/>
  <c r="AP730" i="14"/>
  <c r="L730" i="14" s="1"/>
  <c r="AO730" i="14"/>
  <c r="K730" i="14" s="1"/>
  <c r="AP729" i="14"/>
  <c r="L729" i="14" s="1"/>
  <c r="AO729" i="14"/>
  <c r="K729" i="14" s="1"/>
  <c r="AP728" i="14"/>
  <c r="L728" i="14" s="1"/>
  <c r="AO728" i="14"/>
  <c r="K728" i="14" s="1"/>
  <c r="AP727" i="14"/>
  <c r="L727" i="14" s="1"/>
  <c r="AO727" i="14"/>
  <c r="K727" i="14" s="1"/>
  <c r="AP726" i="14"/>
  <c r="L726" i="14" s="1"/>
  <c r="AO726" i="14"/>
  <c r="K726" i="14" s="1"/>
  <c r="AP725" i="14"/>
  <c r="L725" i="14" s="1"/>
  <c r="AO725" i="14"/>
  <c r="K725" i="14" s="1"/>
  <c r="AP724" i="14"/>
  <c r="L724" i="14" s="1"/>
  <c r="AO724" i="14"/>
  <c r="K724" i="14" s="1"/>
  <c r="AP723" i="14"/>
  <c r="L723" i="14" s="1"/>
  <c r="AO723" i="14"/>
  <c r="K723" i="14" s="1"/>
  <c r="AP722" i="14"/>
  <c r="L722" i="14" s="1"/>
  <c r="AO722" i="14"/>
  <c r="K722" i="14" s="1"/>
  <c r="AP721" i="14"/>
  <c r="L721" i="14" s="1"/>
  <c r="AO721" i="14"/>
  <c r="K721" i="14" s="1"/>
  <c r="AP720" i="14"/>
  <c r="L720" i="14" s="1"/>
  <c r="AO720" i="14"/>
  <c r="K720" i="14" s="1"/>
  <c r="AP719" i="14"/>
  <c r="L719" i="14" s="1"/>
  <c r="AO719" i="14"/>
  <c r="K719" i="14" s="1"/>
  <c r="AP718" i="14"/>
  <c r="L718" i="14" s="1"/>
  <c r="AO718" i="14"/>
  <c r="K718" i="14" s="1"/>
  <c r="AP717" i="14"/>
  <c r="L717" i="14" s="1"/>
  <c r="AO717" i="14"/>
  <c r="K717" i="14" s="1"/>
  <c r="AP716" i="14"/>
  <c r="L716" i="14" s="1"/>
  <c r="AO716" i="14"/>
  <c r="K716" i="14" s="1"/>
  <c r="AP715" i="14"/>
  <c r="L715" i="14" s="1"/>
  <c r="AO715" i="14"/>
  <c r="K715" i="14" s="1"/>
  <c r="AP714" i="14"/>
  <c r="L714" i="14" s="1"/>
  <c r="AO714" i="14"/>
  <c r="K714" i="14" s="1"/>
  <c r="AP713" i="14"/>
  <c r="L713" i="14" s="1"/>
  <c r="AO713" i="14"/>
  <c r="K713" i="14" s="1"/>
  <c r="AP712" i="14"/>
  <c r="L712" i="14" s="1"/>
  <c r="AO712" i="14"/>
  <c r="K712" i="14" s="1"/>
  <c r="AP711" i="14"/>
  <c r="L711" i="14" s="1"/>
  <c r="AO711" i="14"/>
  <c r="K711" i="14" s="1"/>
  <c r="AP710" i="14"/>
  <c r="L710" i="14" s="1"/>
  <c r="AO710" i="14"/>
  <c r="K710" i="14" s="1"/>
  <c r="AP709" i="14"/>
  <c r="L709" i="14" s="1"/>
  <c r="AO709" i="14"/>
  <c r="K709" i="14" s="1"/>
  <c r="AP708" i="14"/>
  <c r="L708" i="14" s="1"/>
  <c r="AO708" i="14"/>
  <c r="K708" i="14" s="1"/>
  <c r="AP707" i="14"/>
  <c r="L707" i="14" s="1"/>
  <c r="AO707" i="14"/>
  <c r="K707" i="14" s="1"/>
  <c r="AP706" i="14"/>
  <c r="L706" i="14" s="1"/>
  <c r="AO706" i="14"/>
  <c r="K706" i="14" s="1"/>
  <c r="AP705" i="14"/>
  <c r="L705" i="14" s="1"/>
  <c r="AO705" i="14"/>
  <c r="K705" i="14" s="1"/>
  <c r="AP704" i="14"/>
  <c r="L704" i="14" s="1"/>
  <c r="AO704" i="14"/>
  <c r="K704" i="14" s="1"/>
  <c r="AP703" i="14"/>
  <c r="L703" i="14" s="1"/>
  <c r="AO703" i="14"/>
  <c r="K703" i="14" s="1"/>
  <c r="AP702" i="14"/>
  <c r="L702" i="14" s="1"/>
  <c r="AO702" i="14"/>
  <c r="K702" i="14" s="1"/>
  <c r="AP701" i="14"/>
  <c r="L701" i="14" s="1"/>
  <c r="AO701" i="14"/>
  <c r="K701" i="14" s="1"/>
  <c r="AP700" i="14"/>
  <c r="L700" i="14" s="1"/>
  <c r="AO700" i="14"/>
  <c r="K700" i="14" s="1"/>
  <c r="AP699" i="14"/>
  <c r="L699" i="14" s="1"/>
  <c r="AO699" i="14"/>
  <c r="K699" i="14" s="1"/>
  <c r="AP698" i="14"/>
  <c r="L698" i="14" s="1"/>
  <c r="AO698" i="14"/>
  <c r="K698" i="14" s="1"/>
  <c r="AP697" i="14"/>
  <c r="L697" i="14" s="1"/>
  <c r="AO697" i="14"/>
  <c r="K697" i="14" s="1"/>
  <c r="AP696" i="14"/>
  <c r="L696" i="14" s="1"/>
  <c r="AO696" i="14"/>
  <c r="K696" i="14" s="1"/>
  <c r="AP695" i="14"/>
  <c r="L695" i="14" s="1"/>
  <c r="AO695" i="14"/>
  <c r="K695" i="14" s="1"/>
  <c r="AP694" i="14"/>
  <c r="L694" i="14" s="1"/>
  <c r="AO694" i="14"/>
  <c r="K694" i="14" s="1"/>
  <c r="AP693" i="14"/>
  <c r="L693" i="14" s="1"/>
  <c r="AO693" i="14"/>
  <c r="K693" i="14" s="1"/>
  <c r="AP692" i="14"/>
  <c r="L692" i="14" s="1"/>
  <c r="AO692" i="14"/>
  <c r="K692" i="14" s="1"/>
  <c r="AP691" i="14"/>
  <c r="L691" i="14" s="1"/>
  <c r="AO691" i="14"/>
  <c r="K691" i="14" s="1"/>
  <c r="AP690" i="14"/>
  <c r="L690" i="14" s="1"/>
  <c r="AO690" i="14"/>
  <c r="K690" i="14" s="1"/>
  <c r="AP689" i="14"/>
  <c r="L689" i="14" s="1"/>
  <c r="AO689" i="14"/>
  <c r="K689" i="14" s="1"/>
  <c r="AP688" i="14"/>
  <c r="L688" i="14" s="1"/>
  <c r="AO688" i="14"/>
  <c r="K688" i="14" s="1"/>
  <c r="AP687" i="14"/>
  <c r="L687" i="14" s="1"/>
  <c r="AO687" i="14"/>
  <c r="K687" i="14" s="1"/>
  <c r="AP686" i="14"/>
  <c r="L686" i="14" s="1"/>
  <c r="AO686" i="14"/>
  <c r="K686" i="14" s="1"/>
  <c r="AP685" i="14"/>
  <c r="L685" i="14" s="1"/>
  <c r="AO685" i="14"/>
  <c r="K685" i="14" s="1"/>
  <c r="AP684" i="14"/>
  <c r="L684" i="14" s="1"/>
  <c r="AO684" i="14"/>
  <c r="K684" i="14" s="1"/>
  <c r="AP683" i="14"/>
  <c r="L683" i="14" s="1"/>
  <c r="AO683" i="14"/>
  <c r="K683" i="14" s="1"/>
  <c r="AP682" i="14"/>
  <c r="L682" i="14" s="1"/>
  <c r="AO682" i="14"/>
  <c r="K682" i="14" s="1"/>
  <c r="AP681" i="14"/>
  <c r="L681" i="14" s="1"/>
  <c r="AO681" i="14"/>
  <c r="K681" i="14" s="1"/>
  <c r="AP680" i="14"/>
  <c r="L680" i="14" s="1"/>
  <c r="AO680" i="14"/>
  <c r="K680" i="14" s="1"/>
  <c r="AP679" i="14"/>
  <c r="L679" i="14" s="1"/>
  <c r="AO679" i="14"/>
  <c r="K679" i="14" s="1"/>
  <c r="AP678" i="14"/>
  <c r="L678" i="14" s="1"/>
  <c r="AO678" i="14"/>
  <c r="K678" i="14" s="1"/>
  <c r="AP677" i="14"/>
  <c r="L677" i="14" s="1"/>
  <c r="AO677" i="14"/>
  <c r="K677" i="14" s="1"/>
  <c r="AP676" i="14"/>
  <c r="L676" i="14" s="1"/>
  <c r="AO676" i="14"/>
  <c r="K676" i="14" s="1"/>
  <c r="AP675" i="14"/>
  <c r="L675" i="14" s="1"/>
  <c r="AO675" i="14"/>
  <c r="K675" i="14" s="1"/>
  <c r="AP674" i="14"/>
  <c r="L674" i="14" s="1"/>
  <c r="AO674" i="14"/>
  <c r="K674" i="14" s="1"/>
  <c r="AP673" i="14"/>
  <c r="L673" i="14" s="1"/>
  <c r="AO673" i="14"/>
  <c r="K673" i="14" s="1"/>
  <c r="AP672" i="14"/>
  <c r="L672" i="14" s="1"/>
  <c r="AO672" i="14"/>
  <c r="K672" i="14" s="1"/>
  <c r="AP671" i="14"/>
  <c r="L671" i="14" s="1"/>
  <c r="AO671" i="14"/>
  <c r="K671" i="14" s="1"/>
  <c r="AP670" i="14"/>
  <c r="L670" i="14" s="1"/>
  <c r="AO670" i="14"/>
  <c r="K670" i="14" s="1"/>
  <c r="AP669" i="14"/>
  <c r="L669" i="14" s="1"/>
  <c r="AO669" i="14"/>
  <c r="K669" i="14" s="1"/>
  <c r="AP668" i="14"/>
  <c r="L668" i="14" s="1"/>
  <c r="AO668" i="14"/>
  <c r="K668" i="14" s="1"/>
  <c r="AP667" i="14"/>
  <c r="L667" i="14" s="1"/>
  <c r="AO667" i="14"/>
  <c r="K667" i="14" s="1"/>
  <c r="AP666" i="14"/>
  <c r="L666" i="14" s="1"/>
  <c r="AO666" i="14"/>
  <c r="K666" i="14" s="1"/>
  <c r="AP665" i="14"/>
  <c r="L665" i="14" s="1"/>
  <c r="AO665" i="14"/>
  <c r="K665" i="14" s="1"/>
  <c r="AP664" i="14"/>
  <c r="L664" i="14" s="1"/>
  <c r="AO664" i="14"/>
  <c r="K664" i="14" s="1"/>
  <c r="AP663" i="14"/>
  <c r="L663" i="14" s="1"/>
  <c r="AO663" i="14"/>
  <c r="K663" i="14" s="1"/>
  <c r="AP662" i="14"/>
  <c r="L662" i="14" s="1"/>
  <c r="AO662" i="14"/>
  <c r="K662" i="14" s="1"/>
  <c r="AP661" i="14"/>
  <c r="L661" i="14" s="1"/>
  <c r="AO661" i="14"/>
  <c r="K661" i="14" s="1"/>
  <c r="AP660" i="14"/>
  <c r="L660" i="14" s="1"/>
  <c r="AO660" i="14"/>
  <c r="K660" i="14" s="1"/>
  <c r="AP659" i="14"/>
  <c r="L659" i="14" s="1"/>
  <c r="AO659" i="14"/>
  <c r="K659" i="14" s="1"/>
  <c r="AP658" i="14"/>
  <c r="L658" i="14" s="1"/>
  <c r="AO658" i="14"/>
  <c r="K658" i="14" s="1"/>
  <c r="AP657" i="14"/>
  <c r="L657" i="14" s="1"/>
  <c r="AO657" i="14"/>
  <c r="K657" i="14" s="1"/>
  <c r="AP656" i="14"/>
  <c r="L656" i="14" s="1"/>
  <c r="AO656" i="14"/>
  <c r="K656" i="14" s="1"/>
  <c r="AP655" i="14"/>
  <c r="L655" i="14" s="1"/>
  <c r="AO655" i="14"/>
  <c r="K655" i="14" s="1"/>
  <c r="AP654" i="14"/>
  <c r="L654" i="14" s="1"/>
  <c r="AO654" i="14"/>
  <c r="K654" i="14" s="1"/>
  <c r="AP653" i="14"/>
  <c r="L653" i="14" s="1"/>
  <c r="AO653" i="14"/>
  <c r="K653" i="14" s="1"/>
  <c r="AP652" i="14"/>
  <c r="L652" i="14" s="1"/>
  <c r="AO652" i="14"/>
  <c r="K652" i="14" s="1"/>
  <c r="AP651" i="14"/>
  <c r="L651" i="14" s="1"/>
  <c r="AO651" i="14"/>
  <c r="K651" i="14" s="1"/>
  <c r="AP650" i="14"/>
  <c r="L650" i="14" s="1"/>
  <c r="AO650" i="14"/>
  <c r="K650" i="14" s="1"/>
  <c r="AP649" i="14"/>
  <c r="L649" i="14" s="1"/>
  <c r="AO649" i="14"/>
  <c r="K649" i="14" s="1"/>
  <c r="AP648" i="14"/>
  <c r="L648" i="14" s="1"/>
  <c r="AO648" i="14"/>
  <c r="K648" i="14" s="1"/>
  <c r="AP647" i="14"/>
  <c r="L647" i="14" s="1"/>
  <c r="AO647" i="14"/>
  <c r="K647" i="14" s="1"/>
  <c r="AP646" i="14"/>
  <c r="L646" i="14" s="1"/>
  <c r="AO646" i="14"/>
  <c r="K646" i="14" s="1"/>
  <c r="AP645" i="14"/>
  <c r="L645" i="14" s="1"/>
  <c r="AO645" i="14"/>
  <c r="K645" i="14" s="1"/>
  <c r="AP644" i="14"/>
  <c r="L644" i="14" s="1"/>
  <c r="AO644" i="14"/>
  <c r="K644" i="14" s="1"/>
  <c r="AP643" i="14"/>
  <c r="L643" i="14" s="1"/>
  <c r="AO643" i="14"/>
  <c r="K643" i="14" s="1"/>
  <c r="AP642" i="14"/>
  <c r="L642" i="14" s="1"/>
  <c r="AO642" i="14"/>
  <c r="K642" i="14" s="1"/>
  <c r="AP641" i="14"/>
  <c r="L641" i="14" s="1"/>
  <c r="AO641" i="14"/>
  <c r="K641" i="14" s="1"/>
  <c r="AP640" i="14"/>
  <c r="L640" i="14" s="1"/>
  <c r="AO640" i="14"/>
  <c r="K640" i="14" s="1"/>
  <c r="AP639" i="14"/>
  <c r="L639" i="14" s="1"/>
  <c r="AO639" i="14"/>
  <c r="K639" i="14" s="1"/>
  <c r="AP638" i="14"/>
  <c r="L638" i="14" s="1"/>
  <c r="AO638" i="14"/>
  <c r="K638" i="14" s="1"/>
  <c r="AP637" i="14"/>
  <c r="L637" i="14" s="1"/>
  <c r="AO637" i="14"/>
  <c r="K637" i="14" s="1"/>
  <c r="AP636" i="14"/>
  <c r="L636" i="14" s="1"/>
  <c r="AO636" i="14"/>
  <c r="K636" i="14" s="1"/>
  <c r="AP635" i="14"/>
  <c r="L635" i="14" s="1"/>
  <c r="AO635" i="14"/>
  <c r="K635" i="14" s="1"/>
  <c r="AP634" i="14"/>
  <c r="L634" i="14" s="1"/>
  <c r="AO634" i="14"/>
  <c r="K634" i="14" s="1"/>
  <c r="AP633" i="14"/>
  <c r="L633" i="14" s="1"/>
  <c r="AO633" i="14"/>
  <c r="K633" i="14" s="1"/>
  <c r="AP632" i="14"/>
  <c r="L632" i="14" s="1"/>
  <c r="AO632" i="14"/>
  <c r="K632" i="14" s="1"/>
  <c r="AP631" i="14"/>
  <c r="L631" i="14" s="1"/>
  <c r="AO631" i="14"/>
  <c r="K631" i="14" s="1"/>
  <c r="AP630" i="14"/>
  <c r="L630" i="14" s="1"/>
  <c r="AO630" i="14"/>
  <c r="K630" i="14" s="1"/>
  <c r="AP629" i="14"/>
  <c r="L629" i="14" s="1"/>
  <c r="AO629" i="14"/>
  <c r="K629" i="14" s="1"/>
  <c r="AP628" i="14"/>
  <c r="L628" i="14" s="1"/>
  <c r="AO628" i="14"/>
  <c r="K628" i="14" s="1"/>
  <c r="AP627" i="14"/>
  <c r="L627" i="14" s="1"/>
  <c r="AO627" i="14"/>
  <c r="K627" i="14" s="1"/>
  <c r="AP626" i="14"/>
  <c r="L626" i="14" s="1"/>
  <c r="AO626" i="14"/>
  <c r="K626" i="14" s="1"/>
  <c r="AP625" i="14"/>
  <c r="L625" i="14" s="1"/>
  <c r="AO625" i="14"/>
  <c r="K625" i="14" s="1"/>
  <c r="AP624" i="14"/>
  <c r="L624" i="14" s="1"/>
  <c r="AO624" i="14"/>
  <c r="K624" i="14" s="1"/>
  <c r="AP623" i="14"/>
  <c r="L623" i="14" s="1"/>
  <c r="AO623" i="14"/>
  <c r="K623" i="14" s="1"/>
  <c r="AP622" i="14"/>
  <c r="L622" i="14" s="1"/>
  <c r="AO622" i="14"/>
  <c r="K622" i="14" s="1"/>
  <c r="AP621" i="14"/>
  <c r="L621" i="14" s="1"/>
  <c r="AO621" i="14"/>
  <c r="K621" i="14" s="1"/>
  <c r="AP620" i="14"/>
  <c r="L620" i="14" s="1"/>
  <c r="AO620" i="14"/>
  <c r="K620" i="14" s="1"/>
  <c r="AP619" i="14"/>
  <c r="L619" i="14" s="1"/>
  <c r="AO619" i="14"/>
  <c r="K619" i="14" s="1"/>
  <c r="AP618" i="14"/>
  <c r="L618" i="14" s="1"/>
  <c r="AO618" i="14"/>
  <c r="K618" i="14" s="1"/>
  <c r="AP617" i="14"/>
  <c r="L617" i="14" s="1"/>
  <c r="AO617" i="14"/>
  <c r="K617" i="14" s="1"/>
  <c r="AP616" i="14"/>
  <c r="L616" i="14" s="1"/>
  <c r="AO616" i="14"/>
  <c r="K616" i="14" s="1"/>
  <c r="AP615" i="14"/>
  <c r="L615" i="14" s="1"/>
  <c r="AO615" i="14"/>
  <c r="K615" i="14" s="1"/>
  <c r="AP614" i="14"/>
  <c r="L614" i="14" s="1"/>
  <c r="AO614" i="14"/>
  <c r="K614" i="14" s="1"/>
  <c r="AP613" i="14"/>
  <c r="L613" i="14" s="1"/>
  <c r="AO613" i="14"/>
  <c r="K613" i="14" s="1"/>
  <c r="AP612" i="14"/>
  <c r="L612" i="14" s="1"/>
  <c r="AO612" i="14"/>
  <c r="K612" i="14" s="1"/>
  <c r="AP611" i="14"/>
  <c r="L611" i="14" s="1"/>
  <c r="AO611" i="14"/>
  <c r="K611" i="14" s="1"/>
  <c r="AP610" i="14"/>
  <c r="L610" i="14" s="1"/>
  <c r="AO610" i="14"/>
  <c r="K610" i="14" s="1"/>
  <c r="AP609" i="14"/>
  <c r="L609" i="14" s="1"/>
  <c r="AO609" i="14"/>
  <c r="K609" i="14" s="1"/>
  <c r="AP608" i="14"/>
  <c r="L608" i="14" s="1"/>
  <c r="AO608" i="14"/>
  <c r="K608" i="14" s="1"/>
  <c r="AP607" i="14"/>
  <c r="L607" i="14" s="1"/>
  <c r="AO607" i="14"/>
  <c r="K607" i="14" s="1"/>
  <c r="AP606" i="14"/>
  <c r="L606" i="14" s="1"/>
  <c r="AO606" i="14"/>
  <c r="K606" i="14" s="1"/>
  <c r="AP605" i="14"/>
  <c r="L605" i="14" s="1"/>
  <c r="AO605" i="14"/>
  <c r="K605" i="14" s="1"/>
  <c r="AP604" i="14"/>
  <c r="L604" i="14" s="1"/>
  <c r="AO604" i="14"/>
  <c r="K604" i="14" s="1"/>
  <c r="AP603" i="14"/>
  <c r="L603" i="14" s="1"/>
  <c r="AO603" i="14"/>
  <c r="K603" i="14" s="1"/>
  <c r="AP602" i="14"/>
  <c r="L602" i="14" s="1"/>
  <c r="AO602" i="14"/>
  <c r="K602" i="14" s="1"/>
  <c r="AP601" i="14"/>
  <c r="L601" i="14" s="1"/>
  <c r="AO601" i="14"/>
  <c r="K601" i="14" s="1"/>
  <c r="AP600" i="14"/>
  <c r="L600" i="14" s="1"/>
  <c r="AO600" i="14"/>
  <c r="K600" i="14" s="1"/>
  <c r="AP599" i="14"/>
  <c r="L599" i="14" s="1"/>
  <c r="AO599" i="14"/>
  <c r="K599" i="14" s="1"/>
  <c r="AP598" i="14"/>
  <c r="L598" i="14" s="1"/>
  <c r="AO598" i="14"/>
  <c r="K598" i="14" s="1"/>
  <c r="AP597" i="14"/>
  <c r="L597" i="14" s="1"/>
  <c r="AO597" i="14"/>
  <c r="K597" i="14" s="1"/>
  <c r="AP596" i="14"/>
  <c r="L596" i="14" s="1"/>
  <c r="AO596" i="14"/>
  <c r="K596" i="14" s="1"/>
  <c r="AP595" i="14"/>
  <c r="L595" i="14" s="1"/>
  <c r="AO595" i="14"/>
  <c r="K595" i="14" s="1"/>
  <c r="AP594" i="14"/>
  <c r="L594" i="14" s="1"/>
  <c r="AO594" i="14"/>
  <c r="K594" i="14" s="1"/>
  <c r="AP593" i="14"/>
  <c r="L593" i="14" s="1"/>
  <c r="AO593" i="14"/>
  <c r="K593" i="14" s="1"/>
  <c r="AP592" i="14"/>
  <c r="L592" i="14" s="1"/>
  <c r="AO592" i="14"/>
  <c r="K592" i="14" s="1"/>
  <c r="AP591" i="14"/>
  <c r="L591" i="14" s="1"/>
  <c r="AO591" i="14"/>
  <c r="K591" i="14" s="1"/>
  <c r="AP590" i="14"/>
  <c r="L590" i="14" s="1"/>
  <c r="AO590" i="14"/>
  <c r="K590" i="14" s="1"/>
  <c r="AP589" i="14"/>
  <c r="L589" i="14" s="1"/>
  <c r="AO589" i="14"/>
  <c r="K589" i="14" s="1"/>
  <c r="AP588" i="14"/>
  <c r="L588" i="14" s="1"/>
  <c r="AO588" i="14"/>
  <c r="K588" i="14" s="1"/>
  <c r="AP587" i="14"/>
  <c r="L587" i="14" s="1"/>
  <c r="AO587" i="14"/>
  <c r="K587" i="14" s="1"/>
  <c r="AP586" i="14"/>
  <c r="L586" i="14" s="1"/>
  <c r="AO586" i="14"/>
  <c r="K586" i="14" s="1"/>
  <c r="AP585" i="14"/>
  <c r="L585" i="14" s="1"/>
  <c r="AO585" i="14"/>
  <c r="K585" i="14" s="1"/>
  <c r="AP584" i="14"/>
  <c r="L584" i="14" s="1"/>
  <c r="AO584" i="14"/>
  <c r="K584" i="14" s="1"/>
  <c r="AP583" i="14"/>
  <c r="L583" i="14" s="1"/>
  <c r="AO583" i="14"/>
  <c r="K583" i="14" s="1"/>
  <c r="AP582" i="14"/>
  <c r="L582" i="14" s="1"/>
  <c r="AO582" i="14"/>
  <c r="K582" i="14" s="1"/>
  <c r="AP581" i="14"/>
  <c r="L581" i="14" s="1"/>
  <c r="AO581" i="14"/>
  <c r="K581" i="14" s="1"/>
  <c r="AP580" i="14"/>
  <c r="L580" i="14" s="1"/>
  <c r="AO580" i="14"/>
  <c r="K580" i="14" s="1"/>
  <c r="AP579" i="14"/>
  <c r="L579" i="14" s="1"/>
  <c r="AO579" i="14"/>
  <c r="K579" i="14" s="1"/>
  <c r="AP578" i="14"/>
  <c r="L578" i="14" s="1"/>
  <c r="AO578" i="14"/>
  <c r="K578" i="14" s="1"/>
  <c r="AP577" i="14"/>
  <c r="L577" i="14" s="1"/>
  <c r="AO577" i="14"/>
  <c r="K577" i="14" s="1"/>
  <c r="AP576" i="14"/>
  <c r="L576" i="14" s="1"/>
  <c r="AO576" i="14"/>
  <c r="K576" i="14" s="1"/>
  <c r="AP575" i="14"/>
  <c r="L575" i="14" s="1"/>
  <c r="AO575" i="14"/>
  <c r="K575" i="14" s="1"/>
  <c r="AP574" i="14"/>
  <c r="L574" i="14" s="1"/>
  <c r="AO574" i="14"/>
  <c r="K574" i="14" s="1"/>
  <c r="AP573" i="14"/>
  <c r="L573" i="14" s="1"/>
  <c r="AO573" i="14"/>
  <c r="K573" i="14" s="1"/>
  <c r="AP572" i="14"/>
  <c r="L572" i="14" s="1"/>
  <c r="AO572" i="14"/>
  <c r="K572" i="14" s="1"/>
  <c r="AP571" i="14"/>
  <c r="L571" i="14" s="1"/>
  <c r="AO571" i="14"/>
  <c r="K571" i="14" s="1"/>
  <c r="AP570" i="14"/>
  <c r="L570" i="14" s="1"/>
  <c r="AO570" i="14"/>
  <c r="K570" i="14" s="1"/>
  <c r="AP569" i="14"/>
  <c r="L569" i="14" s="1"/>
  <c r="AO569" i="14"/>
  <c r="K569" i="14" s="1"/>
  <c r="AP568" i="14"/>
  <c r="L568" i="14" s="1"/>
  <c r="AO568" i="14"/>
  <c r="K568" i="14" s="1"/>
  <c r="AP567" i="14"/>
  <c r="L567" i="14" s="1"/>
  <c r="AO567" i="14"/>
  <c r="K567" i="14" s="1"/>
  <c r="AP566" i="14"/>
  <c r="L566" i="14" s="1"/>
  <c r="AO566" i="14"/>
  <c r="K566" i="14" s="1"/>
  <c r="AP565" i="14"/>
  <c r="L565" i="14" s="1"/>
  <c r="AO565" i="14"/>
  <c r="K565" i="14" s="1"/>
  <c r="AP564" i="14"/>
  <c r="L564" i="14" s="1"/>
  <c r="AO564" i="14"/>
  <c r="K564" i="14" s="1"/>
  <c r="AP563" i="14"/>
  <c r="L563" i="14" s="1"/>
  <c r="AO563" i="14"/>
  <c r="K563" i="14" s="1"/>
  <c r="AP562" i="14"/>
  <c r="L562" i="14" s="1"/>
  <c r="AO562" i="14"/>
  <c r="K562" i="14" s="1"/>
  <c r="AP561" i="14"/>
  <c r="L561" i="14" s="1"/>
  <c r="AO561" i="14"/>
  <c r="K561" i="14" s="1"/>
  <c r="AP560" i="14"/>
  <c r="L560" i="14" s="1"/>
  <c r="AO560" i="14"/>
  <c r="K560" i="14" s="1"/>
  <c r="AP559" i="14"/>
  <c r="L559" i="14" s="1"/>
  <c r="AO559" i="14"/>
  <c r="K559" i="14" s="1"/>
  <c r="AP558" i="14"/>
  <c r="L558" i="14" s="1"/>
  <c r="AO558" i="14"/>
  <c r="K558" i="14" s="1"/>
  <c r="AP557" i="14"/>
  <c r="L557" i="14" s="1"/>
  <c r="AO557" i="14"/>
  <c r="K557" i="14" s="1"/>
  <c r="AP556" i="14"/>
  <c r="L556" i="14" s="1"/>
  <c r="AO556" i="14"/>
  <c r="K556" i="14" s="1"/>
  <c r="AP555" i="14"/>
  <c r="L555" i="14" s="1"/>
  <c r="AO555" i="14"/>
  <c r="K555" i="14" s="1"/>
  <c r="AP554" i="14"/>
  <c r="L554" i="14" s="1"/>
  <c r="AO554" i="14"/>
  <c r="K554" i="14" s="1"/>
  <c r="AP553" i="14"/>
  <c r="L553" i="14" s="1"/>
  <c r="AO553" i="14"/>
  <c r="K553" i="14" s="1"/>
  <c r="AP552" i="14"/>
  <c r="L552" i="14" s="1"/>
  <c r="AO552" i="14"/>
  <c r="K552" i="14" s="1"/>
  <c r="AP551" i="14"/>
  <c r="L551" i="14" s="1"/>
  <c r="AO551" i="14"/>
  <c r="K551" i="14" s="1"/>
  <c r="AP550" i="14"/>
  <c r="L550" i="14" s="1"/>
  <c r="AO550" i="14"/>
  <c r="K550" i="14" s="1"/>
  <c r="AP549" i="14"/>
  <c r="L549" i="14" s="1"/>
  <c r="AO549" i="14"/>
  <c r="K549" i="14" s="1"/>
  <c r="AP548" i="14"/>
  <c r="L548" i="14" s="1"/>
  <c r="AO548" i="14"/>
  <c r="K548" i="14" s="1"/>
  <c r="AP547" i="14"/>
  <c r="L547" i="14" s="1"/>
  <c r="AO547" i="14"/>
  <c r="K547" i="14" s="1"/>
  <c r="AP546" i="14"/>
  <c r="L546" i="14" s="1"/>
  <c r="AO546" i="14"/>
  <c r="K546" i="14" s="1"/>
  <c r="AP545" i="14"/>
  <c r="L545" i="14" s="1"/>
  <c r="AO545" i="14"/>
  <c r="K545" i="14" s="1"/>
  <c r="AP544" i="14"/>
  <c r="L544" i="14" s="1"/>
  <c r="AO544" i="14"/>
  <c r="K544" i="14" s="1"/>
  <c r="AP543" i="14"/>
  <c r="L543" i="14" s="1"/>
  <c r="AO543" i="14"/>
  <c r="K543" i="14" s="1"/>
  <c r="AP542" i="14"/>
  <c r="L542" i="14" s="1"/>
  <c r="AO542" i="14"/>
  <c r="K542" i="14" s="1"/>
  <c r="AP541" i="14"/>
  <c r="L541" i="14" s="1"/>
  <c r="AO541" i="14"/>
  <c r="K541" i="14" s="1"/>
  <c r="AP540" i="14"/>
  <c r="L540" i="14" s="1"/>
  <c r="AO540" i="14"/>
  <c r="K540" i="14" s="1"/>
  <c r="AP539" i="14"/>
  <c r="L539" i="14" s="1"/>
  <c r="AO539" i="14"/>
  <c r="K539" i="14" s="1"/>
  <c r="AP538" i="14"/>
  <c r="L538" i="14" s="1"/>
  <c r="AO538" i="14"/>
  <c r="K538" i="14" s="1"/>
  <c r="AP537" i="14"/>
  <c r="L537" i="14" s="1"/>
  <c r="AO537" i="14"/>
  <c r="K537" i="14" s="1"/>
  <c r="AP536" i="14"/>
  <c r="L536" i="14" s="1"/>
  <c r="AO536" i="14"/>
  <c r="K536" i="14" s="1"/>
  <c r="AP535" i="14"/>
  <c r="L535" i="14" s="1"/>
  <c r="AO535" i="14"/>
  <c r="K535" i="14" s="1"/>
  <c r="AP534" i="14"/>
  <c r="L534" i="14" s="1"/>
  <c r="AO534" i="14"/>
  <c r="K534" i="14" s="1"/>
  <c r="AP533" i="14"/>
  <c r="L533" i="14" s="1"/>
  <c r="AO533" i="14"/>
  <c r="K533" i="14" s="1"/>
  <c r="AP532" i="14"/>
  <c r="L532" i="14" s="1"/>
  <c r="AO532" i="14"/>
  <c r="K532" i="14" s="1"/>
  <c r="AP531" i="14"/>
  <c r="L531" i="14" s="1"/>
  <c r="AO531" i="14"/>
  <c r="K531" i="14" s="1"/>
  <c r="AP530" i="14"/>
  <c r="L530" i="14" s="1"/>
  <c r="AO530" i="14"/>
  <c r="K530" i="14" s="1"/>
  <c r="AP529" i="14"/>
  <c r="L529" i="14" s="1"/>
  <c r="AO529" i="14"/>
  <c r="K529" i="14" s="1"/>
  <c r="AP528" i="14"/>
  <c r="L528" i="14" s="1"/>
  <c r="AO528" i="14"/>
  <c r="K528" i="14" s="1"/>
  <c r="AP527" i="14"/>
  <c r="L527" i="14" s="1"/>
  <c r="AO527" i="14"/>
  <c r="K527" i="14" s="1"/>
  <c r="AP526" i="14"/>
  <c r="L526" i="14" s="1"/>
  <c r="AO526" i="14"/>
  <c r="K526" i="14" s="1"/>
  <c r="AP525" i="14"/>
  <c r="L525" i="14" s="1"/>
  <c r="AO525" i="14"/>
  <c r="K525" i="14" s="1"/>
  <c r="AP524" i="14"/>
  <c r="L524" i="14" s="1"/>
  <c r="AO524" i="14"/>
  <c r="K524" i="14" s="1"/>
  <c r="AP523" i="14"/>
  <c r="L523" i="14" s="1"/>
  <c r="AO523" i="14"/>
  <c r="K523" i="14" s="1"/>
  <c r="AP522" i="14"/>
  <c r="L522" i="14" s="1"/>
  <c r="AO522" i="14"/>
  <c r="K522" i="14" s="1"/>
  <c r="AP521" i="14"/>
  <c r="L521" i="14" s="1"/>
  <c r="AO521" i="14"/>
  <c r="K521" i="14" s="1"/>
  <c r="AP520" i="14"/>
  <c r="L520" i="14" s="1"/>
  <c r="AO520" i="14"/>
  <c r="K520" i="14" s="1"/>
  <c r="AP519" i="14"/>
  <c r="L519" i="14" s="1"/>
  <c r="AO519" i="14"/>
  <c r="K519" i="14" s="1"/>
  <c r="AP518" i="14"/>
  <c r="L518" i="14" s="1"/>
  <c r="AO518" i="14"/>
  <c r="K518" i="14" s="1"/>
  <c r="AP517" i="14"/>
  <c r="L517" i="14" s="1"/>
  <c r="AO517" i="14"/>
  <c r="K517" i="14" s="1"/>
  <c r="AP516" i="14"/>
  <c r="L516" i="14" s="1"/>
  <c r="AO516" i="14"/>
  <c r="K516" i="14" s="1"/>
  <c r="AP515" i="14"/>
  <c r="L515" i="14" s="1"/>
  <c r="AO515" i="14"/>
  <c r="K515" i="14" s="1"/>
  <c r="AP514" i="14"/>
  <c r="L514" i="14" s="1"/>
  <c r="AO514" i="14"/>
  <c r="K514" i="14" s="1"/>
  <c r="AP513" i="14"/>
  <c r="L513" i="14" s="1"/>
  <c r="AO513" i="14"/>
  <c r="K513" i="14" s="1"/>
  <c r="AP512" i="14"/>
  <c r="L512" i="14" s="1"/>
  <c r="AO512" i="14"/>
  <c r="K512" i="14" s="1"/>
  <c r="AP511" i="14"/>
  <c r="L511" i="14" s="1"/>
  <c r="AO511" i="14"/>
  <c r="K511" i="14" s="1"/>
  <c r="AP510" i="14"/>
  <c r="L510" i="14" s="1"/>
  <c r="AO510" i="14"/>
  <c r="K510" i="14" s="1"/>
  <c r="AP509" i="14"/>
  <c r="L509" i="14" s="1"/>
  <c r="AO509" i="14"/>
  <c r="K509" i="14" s="1"/>
  <c r="AP508" i="14"/>
  <c r="L508" i="14" s="1"/>
  <c r="AO508" i="14"/>
  <c r="K508" i="14" s="1"/>
  <c r="AP507" i="14"/>
  <c r="L507" i="14" s="1"/>
  <c r="AO507" i="14"/>
  <c r="K507" i="14" s="1"/>
  <c r="AP506" i="14"/>
  <c r="L506" i="14" s="1"/>
  <c r="AO506" i="14"/>
  <c r="K506" i="14" s="1"/>
  <c r="AP505" i="14"/>
  <c r="L505" i="14" s="1"/>
  <c r="AO505" i="14"/>
  <c r="K505" i="14" s="1"/>
  <c r="AP504" i="14"/>
  <c r="L504" i="14" s="1"/>
  <c r="AO504" i="14"/>
  <c r="K504" i="14" s="1"/>
  <c r="AP503" i="14"/>
  <c r="L503" i="14" s="1"/>
  <c r="AO503" i="14"/>
  <c r="K503" i="14" s="1"/>
  <c r="AP502" i="14"/>
  <c r="L502" i="14" s="1"/>
  <c r="AO502" i="14"/>
  <c r="K502" i="14" s="1"/>
  <c r="AP501" i="14"/>
  <c r="L501" i="14" s="1"/>
  <c r="AO501" i="14"/>
  <c r="K501" i="14" s="1"/>
  <c r="AP500" i="14"/>
  <c r="L500" i="14" s="1"/>
  <c r="AO500" i="14"/>
  <c r="K500" i="14" s="1"/>
  <c r="AP499" i="14"/>
  <c r="L499" i="14" s="1"/>
  <c r="AO499" i="14"/>
  <c r="K499" i="14" s="1"/>
  <c r="AP498" i="14"/>
  <c r="L498" i="14" s="1"/>
  <c r="AO498" i="14"/>
  <c r="K498" i="14" s="1"/>
  <c r="AP497" i="14"/>
  <c r="L497" i="14" s="1"/>
  <c r="AO497" i="14"/>
  <c r="K497" i="14" s="1"/>
  <c r="AP496" i="14"/>
  <c r="L496" i="14" s="1"/>
  <c r="AO496" i="14"/>
  <c r="K496" i="14" s="1"/>
  <c r="AP495" i="14"/>
  <c r="L495" i="14" s="1"/>
  <c r="AO495" i="14"/>
  <c r="K495" i="14" s="1"/>
  <c r="AP494" i="14"/>
  <c r="L494" i="14" s="1"/>
  <c r="AO494" i="14"/>
  <c r="K494" i="14" s="1"/>
  <c r="AP493" i="14"/>
  <c r="L493" i="14" s="1"/>
  <c r="AO493" i="14"/>
  <c r="K493" i="14" s="1"/>
  <c r="AP492" i="14"/>
  <c r="L492" i="14" s="1"/>
  <c r="AO492" i="14"/>
  <c r="K492" i="14" s="1"/>
  <c r="AP491" i="14"/>
  <c r="L491" i="14" s="1"/>
  <c r="AO491" i="14"/>
  <c r="K491" i="14" s="1"/>
  <c r="AP490" i="14"/>
  <c r="L490" i="14" s="1"/>
  <c r="AO490" i="14"/>
  <c r="K490" i="14" s="1"/>
  <c r="AP489" i="14"/>
  <c r="L489" i="14" s="1"/>
  <c r="AO489" i="14"/>
  <c r="K489" i="14" s="1"/>
  <c r="AP488" i="14"/>
  <c r="L488" i="14" s="1"/>
  <c r="AO488" i="14"/>
  <c r="K488" i="14" s="1"/>
  <c r="AP487" i="14"/>
  <c r="L487" i="14" s="1"/>
  <c r="AO487" i="14"/>
  <c r="K487" i="14" s="1"/>
  <c r="AP486" i="14"/>
  <c r="L486" i="14" s="1"/>
  <c r="AO486" i="14"/>
  <c r="K486" i="14" s="1"/>
  <c r="AP485" i="14"/>
  <c r="L485" i="14" s="1"/>
  <c r="AO485" i="14"/>
  <c r="K485" i="14" s="1"/>
  <c r="AP484" i="14"/>
  <c r="L484" i="14" s="1"/>
  <c r="AO484" i="14"/>
  <c r="K484" i="14" s="1"/>
  <c r="AP483" i="14"/>
  <c r="L483" i="14" s="1"/>
  <c r="AO483" i="14"/>
  <c r="K483" i="14" s="1"/>
  <c r="AP482" i="14"/>
  <c r="L482" i="14" s="1"/>
  <c r="AO482" i="14"/>
  <c r="K482" i="14" s="1"/>
  <c r="AP481" i="14"/>
  <c r="L481" i="14" s="1"/>
  <c r="AO481" i="14"/>
  <c r="K481" i="14" s="1"/>
  <c r="AP480" i="14"/>
  <c r="L480" i="14" s="1"/>
  <c r="AO480" i="14"/>
  <c r="K480" i="14" s="1"/>
  <c r="AP479" i="14"/>
  <c r="L479" i="14" s="1"/>
  <c r="AO479" i="14"/>
  <c r="K479" i="14" s="1"/>
  <c r="AP478" i="14"/>
  <c r="L478" i="14" s="1"/>
  <c r="AO478" i="14"/>
  <c r="K478" i="14" s="1"/>
  <c r="AP477" i="14"/>
  <c r="L477" i="14" s="1"/>
  <c r="AO477" i="14"/>
  <c r="K477" i="14" s="1"/>
  <c r="AP476" i="14"/>
  <c r="L476" i="14" s="1"/>
  <c r="AO476" i="14"/>
  <c r="K476" i="14" s="1"/>
  <c r="AP475" i="14"/>
  <c r="L475" i="14" s="1"/>
  <c r="AO475" i="14"/>
  <c r="K475" i="14" s="1"/>
  <c r="AP474" i="14"/>
  <c r="L474" i="14" s="1"/>
  <c r="AO474" i="14"/>
  <c r="K474" i="14" s="1"/>
  <c r="AP473" i="14"/>
  <c r="L473" i="14" s="1"/>
  <c r="AO473" i="14"/>
  <c r="K473" i="14" s="1"/>
  <c r="AP472" i="14"/>
  <c r="L472" i="14" s="1"/>
  <c r="AO472" i="14"/>
  <c r="K472" i="14" s="1"/>
  <c r="AP471" i="14"/>
  <c r="L471" i="14" s="1"/>
  <c r="AO471" i="14"/>
  <c r="K471" i="14" s="1"/>
  <c r="AP470" i="14"/>
  <c r="L470" i="14" s="1"/>
  <c r="AO470" i="14"/>
  <c r="K470" i="14" s="1"/>
  <c r="AP469" i="14"/>
  <c r="L469" i="14" s="1"/>
  <c r="AO469" i="14"/>
  <c r="K469" i="14" s="1"/>
  <c r="AP468" i="14"/>
  <c r="L468" i="14" s="1"/>
  <c r="AO468" i="14"/>
  <c r="K468" i="14" s="1"/>
  <c r="AP467" i="14"/>
  <c r="L467" i="14" s="1"/>
  <c r="AO467" i="14"/>
  <c r="K467" i="14" s="1"/>
  <c r="AP466" i="14"/>
  <c r="L466" i="14" s="1"/>
  <c r="AO466" i="14"/>
  <c r="K466" i="14" s="1"/>
  <c r="AP465" i="14"/>
  <c r="L465" i="14" s="1"/>
  <c r="AO465" i="14"/>
  <c r="K465" i="14" s="1"/>
  <c r="AP464" i="14"/>
  <c r="L464" i="14" s="1"/>
  <c r="AO464" i="14"/>
  <c r="K464" i="14" s="1"/>
  <c r="AP463" i="14"/>
  <c r="L463" i="14" s="1"/>
  <c r="AO463" i="14"/>
  <c r="K463" i="14" s="1"/>
  <c r="AP462" i="14"/>
  <c r="L462" i="14" s="1"/>
  <c r="AO462" i="14"/>
  <c r="K462" i="14" s="1"/>
  <c r="AP461" i="14"/>
  <c r="L461" i="14" s="1"/>
  <c r="AO461" i="14"/>
  <c r="K461" i="14" s="1"/>
  <c r="AP460" i="14"/>
  <c r="L460" i="14" s="1"/>
  <c r="AO460" i="14"/>
  <c r="K460" i="14" s="1"/>
  <c r="AP459" i="14"/>
  <c r="L459" i="14" s="1"/>
  <c r="AO459" i="14"/>
  <c r="K459" i="14" s="1"/>
  <c r="AP458" i="14"/>
  <c r="L458" i="14" s="1"/>
  <c r="AO458" i="14"/>
  <c r="K458" i="14" s="1"/>
  <c r="AP457" i="14"/>
  <c r="L457" i="14" s="1"/>
  <c r="AO457" i="14"/>
  <c r="K457" i="14" s="1"/>
  <c r="AP456" i="14"/>
  <c r="L456" i="14" s="1"/>
  <c r="AO456" i="14"/>
  <c r="K456" i="14" s="1"/>
  <c r="AP455" i="14"/>
  <c r="L455" i="14" s="1"/>
  <c r="AO455" i="14"/>
  <c r="K455" i="14" s="1"/>
  <c r="AP454" i="14"/>
  <c r="L454" i="14" s="1"/>
  <c r="AO454" i="14"/>
  <c r="K454" i="14" s="1"/>
  <c r="AP453" i="14"/>
  <c r="L453" i="14" s="1"/>
  <c r="AO453" i="14"/>
  <c r="K453" i="14" s="1"/>
  <c r="AP452" i="14"/>
  <c r="L452" i="14" s="1"/>
  <c r="AO452" i="14"/>
  <c r="K452" i="14" s="1"/>
  <c r="AP451" i="14"/>
  <c r="L451" i="14" s="1"/>
  <c r="AO451" i="14"/>
  <c r="K451" i="14" s="1"/>
  <c r="AP450" i="14"/>
  <c r="L450" i="14" s="1"/>
  <c r="AO450" i="14"/>
  <c r="K450" i="14" s="1"/>
  <c r="AP449" i="14"/>
  <c r="L449" i="14" s="1"/>
  <c r="AO449" i="14"/>
  <c r="K449" i="14" s="1"/>
  <c r="AP448" i="14"/>
  <c r="L448" i="14" s="1"/>
  <c r="AO448" i="14"/>
  <c r="K448" i="14" s="1"/>
  <c r="AP447" i="14"/>
  <c r="L447" i="14" s="1"/>
  <c r="AO447" i="14"/>
  <c r="K447" i="14" s="1"/>
  <c r="AP446" i="14"/>
  <c r="L446" i="14" s="1"/>
  <c r="AO446" i="14"/>
  <c r="K446" i="14" s="1"/>
  <c r="AP445" i="14"/>
  <c r="L445" i="14" s="1"/>
  <c r="AO445" i="14"/>
  <c r="K445" i="14" s="1"/>
  <c r="AP444" i="14"/>
  <c r="L444" i="14" s="1"/>
  <c r="AO444" i="14"/>
  <c r="K444" i="14" s="1"/>
  <c r="AP443" i="14"/>
  <c r="L443" i="14" s="1"/>
  <c r="AO443" i="14"/>
  <c r="K443" i="14" s="1"/>
  <c r="AP442" i="14"/>
  <c r="L442" i="14" s="1"/>
  <c r="AO442" i="14"/>
  <c r="K442" i="14" s="1"/>
  <c r="AP441" i="14"/>
  <c r="L441" i="14" s="1"/>
  <c r="AO441" i="14"/>
  <c r="K441" i="14" s="1"/>
  <c r="AP440" i="14"/>
  <c r="L440" i="14" s="1"/>
  <c r="AO440" i="14"/>
  <c r="K440" i="14" s="1"/>
  <c r="AP439" i="14"/>
  <c r="L439" i="14" s="1"/>
  <c r="AO439" i="14"/>
  <c r="K439" i="14" s="1"/>
  <c r="AP438" i="14"/>
  <c r="L438" i="14" s="1"/>
  <c r="AO438" i="14"/>
  <c r="K438" i="14" s="1"/>
  <c r="AP437" i="14"/>
  <c r="L437" i="14" s="1"/>
  <c r="AO437" i="14"/>
  <c r="K437" i="14" s="1"/>
  <c r="AP436" i="14"/>
  <c r="L436" i="14" s="1"/>
  <c r="AO436" i="14"/>
  <c r="K436" i="14" s="1"/>
  <c r="AP435" i="14"/>
  <c r="L435" i="14" s="1"/>
  <c r="AO435" i="14"/>
  <c r="K435" i="14" s="1"/>
  <c r="AP434" i="14"/>
  <c r="L434" i="14" s="1"/>
  <c r="AO434" i="14"/>
  <c r="K434" i="14" s="1"/>
  <c r="AP433" i="14"/>
  <c r="L433" i="14" s="1"/>
  <c r="AO433" i="14"/>
  <c r="K433" i="14" s="1"/>
  <c r="AP432" i="14"/>
  <c r="L432" i="14" s="1"/>
  <c r="AO432" i="14"/>
  <c r="K432" i="14" s="1"/>
  <c r="AP431" i="14"/>
  <c r="L431" i="14" s="1"/>
  <c r="AO431" i="14"/>
  <c r="K431" i="14" s="1"/>
  <c r="AP430" i="14"/>
  <c r="L430" i="14" s="1"/>
  <c r="AO430" i="14"/>
  <c r="K430" i="14" s="1"/>
  <c r="AP429" i="14"/>
  <c r="L429" i="14" s="1"/>
  <c r="AO429" i="14"/>
  <c r="K429" i="14" s="1"/>
  <c r="AP428" i="14"/>
  <c r="L428" i="14" s="1"/>
  <c r="AO428" i="14"/>
  <c r="K428" i="14" s="1"/>
  <c r="AP427" i="14"/>
  <c r="L427" i="14" s="1"/>
  <c r="AO427" i="14"/>
  <c r="K427" i="14" s="1"/>
  <c r="AP426" i="14"/>
  <c r="L426" i="14" s="1"/>
  <c r="AO426" i="14"/>
  <c r="K426" i="14" s="1"/>
  <c r="AP425" i="14"/>
  <c r="L425" i="14" s="1"/>
  <c r="AO425" i="14"/>
  <c r="K425" i="14" s="1"/>
  <c r="AP424" i="14"/>
  <c r="L424" i="14" s="1"/>
  <c r="AO424" i="14"/>
  <c r="K424" i="14" s="1"/>
  <c r="AP423" i="14"/>
  <c r="L423" i="14" s="1"/>
  <c r="AO423" i="14"/>
  <c r="K423" i="14" s="1"/>
  <c r="AP422" i="14"/>
  <c r="L422" i="14" s="1"/>
  <c r="AO422" i="14"/>
  <c r="K422" i="14" s="1"/>
  <c r="AP421" i="14"/>
  <c r="L421" i="14" s="1"/>
  <c r="AO421" i="14"/>
  <c r="K421" i="14" s="1"/>
  <c r="AP420" i="14"/>
  <c r="L420" i="14" s="1"/>
  <c r="AO420" i="14"/>
  <c r="K420" i="14" s="1"/>
  <c r="AP419" i="14"/>
  <c r="L419" i="14" s="1"/>
  <c r="AO419" i="14"/>
  <c r="K419" i="14" s="1"/>
  <c r="AP418" i="14"/>
  <c r="L418" i="14" s="1"/>
  <c r="AO418" i="14"/>
  <c r="K418" i="14" s="1"/>
  <c r="AP417" i="14"/>
  <c r="L417" i="14" s="1"/>
  <c r="AO417" i="14"/>
  <c r="K417" i="14" s="1"/>
  <c r="AP416" i="14"/>
  <c r="L416" i="14" s="1"/>
  <c r="AO416" i="14"/>
  <c r="K416" i="14" s="1"/>
  <c r="AP415" i="14"/>
  <c r="L415" i="14" s="1"/>
  <c r="AO415" i="14"/>
  <c r="K415" i="14" s="1"/>
  <c r="AP414" i="14"/>
  <c r="L414" i="14" s="1"/>
  <c r="AO414" i="14"/>
  <c r="K414" i="14" s="1"/>
  <c r="AP413" i="14"/>
  <c r="L413" i="14" s="1"/>
  <c r="AO413" i="14"/>
  <c r="K413" i="14" s="1"/>
  <c r="AP412" i="14"/>
  <c r="L412" i="14" s="1"/>
  <c r="AO412" i="14"/>
  <c r="K412" i="14" s="1"/>
  <c r="AP411" i="14"/>
  <c r="L411" i="14" s="1"/>
  <c r="AO411" i="14"/>
  <c r="K411" i="14" s="1"/>
  <c r="AP410" i="14"/>
  <c r="L410" i="14" s="1"/>
  <c r="AO410" i="14"/>
  <c r="K410" i="14" s="1"/>
  <c r="AP409" i="14"/>
  <c r="L409" i="14" s="1"/>
  <c r="AO409" i="14"/>
  <c r="K409" i="14" s="1"/>
  <c r="AP408" i="14"/>
  <c r="L408" i="14" s="1"/>
  <c r="AO408" i="14"/>
  <c r="K408" i="14" s="1"/>
  <c r="AP407" i="14"/>
  <c r="L407" i="14" s="1"/>
  <c r="AO407" i="14"/>
  <c r="K407" i="14" s="1"/>
  <c r="AP406" i="14"/>
  <c r="L406" i="14" s="1"/>
  <c r="AO406" i="14"/>
  <c r="K406" i="14" s="1"/>
  <c r="AP405" i="14"/>
  <c r="L405" i="14" s="1"/>
  <c r="AO405" i="14"/>
  <c r="K405" i="14" s="1"/>
  <c r="AP404" i="14"/>
  <c r="L404" i="14" s="1"/>
  <c r="AO404" i="14"/>
  <c r="K404" i="14" s="1"/>
  <c r="AP403" i="14"/>
  <c r="L403" i="14" s="1"/>
  <c r="AO403" i="14"/>
  <c r="K403" i="14" s="1"/>
  <c r="AP402" i="14"/>
  <c r="L402" i="14" s="1"/>
  <c r="AO402" i="14"/>
  <c r="K402" i="14" s="1"/>
  <c r="AP401" i="14"/>
  <c r="L401" i="14" s="1"/>
  <c r="AO401" i="14"/>
  <c r="K401" i="14" s="1"/>
  <c r="AP400" i="14"/>
  <c r="L400" i="14" s="1"/>
  <c r="AO400" i="14"/>
  <c r="K400" i="14" s="1"/>
  <c r="AP399" i="14"/>
  <c r="L399" i="14" s="1"/>
  <c r="AO399" i="14"/>
  <c r="K399" i="14" s="1"/>
  <c r="AP398" i="14"/>
  <c r="L398" i="14" s="1"/>
  <c r="AO398" i="14"/>
  <c r="K398" i="14" s="1"/>
  <c r="AP397" i="14"/>
  <c r="L397" i="14" s="1"/>
  <c r="AO397" i="14"/>
  <c r="K397" i="14" s="1"/>
  <c r="AP396" i="14"/>
  <c r="L396" i="14" s="1"/>
  <c r="AO396" i="14"/>
  <c r="K396" i="14" s="1"/>
  <c r="AP395" i="14"/>
  <c r="L395" i="14" s="1"/>
  <c r="AO395" i="14"/>
  <c r="K395" i="14" s="1"/>
  <c r="AP394" i="14"/>
  <c r="L394" i="14" s="1"/>
  <c r="AO394" i="14"/>
  <c r="K394" i="14" s="1"/>
  <c r="AP393" i="14"/>
  <c r="L393" i="14" s="1"/>
  <c r="AO393" i="14"/>
  <c r="K393" i="14" s="1"/>
  <c r="AP392" i="14"/>
  <c r="L392" i="14" s="1"/>
  <c r="AO392" i="14"/>
  <c r="K392" i="14" s="1"/>
  <c r="AP391" i="14"/>
  <c r="L391" i="14" s="1"/>
  <c r="AO391" i="14"/>
  <c r="K391" i="14" s="1"/>
  <c r="AP390" i="14"/>
  <c r="L390" i="14" s="1"/>
  <c r="AO390" i="14"/>
  <c r="K390" i="14" s="1"/>
  <c r="AP389" i="14"/>
  <c r="L389" i="14" s="1"/>
  <c r="AO389" i="14"/>
  <c r="K389" i="14" s="1"/>
  <c r="AP388" i="14"/>
  <c r="L388" i="14" s="1"/>
  <c r="AO388" i="14"/>
  <c r="K388" i="14" s="1"/>
  <c r="AP387" i="14"/>
  <c r="L387" i="14" s="1"/>
  <c r="AO387" i="14"/>
  <c r="K387" i="14" s="1"/>
  <c r="AP386" i="14"/>
  <c r="L386" i="14" s="1"/>
  <c r="AO386" i="14"/>
  <c r="K386" i="14" s="1"/>
  <c r="AP385" i="14"/>
  <c r="L385" i="14" s="1"/>
  <c r="AO385" i="14"/>
  <c r="K385" i="14" s="1"/>
  <c r="AP384" i="14"/>
  <c r="L384" i="14" s="1"/>
  <c r="AO384" i="14"/>
  <c r="K384" i="14" s="1"/>
  <c r="AP383" i="14"/>
  <c r="L383" i="14" s="1"/>
  <c r="AO383" i="14"/>
  <c r="K383" i="14" s="1"/>
  <c r="AP382" i="14"/>
  <c r="L382" i="14" s="1"/>
  <c r="AO382" i="14"/>
  <c r="K382" i="14" s="1"/>
  <c r="AP381" i="14"/>
  <c r="L381" i="14" s="1"/>
  <c r="AO381" i="14"/>
  <c r="K381" i="14" s="1"/>
  <c r="AP380" i="14"/>
  <c r="L380" i="14" s="1"/>
  <c r="AO380" i="14"/>
  <c r="K380" i="14" s="1"/>
  <c r="AP379" i="14"/>
  <c r="L379" i="14" s="1"/>
  <c r="AO379" i="14"/>
  <c r="K379" i="14" s="1"/>
  <c r="AP378" i="14"/>
  <c r="L378" i="14" s="1"/>
  <c r="AO378" i="14"/>
  <c r="K378" i="14" s="1"/>
  <c r="AP377" i="14"/>
  <c r="L377" i="14" s="1"/>
  <c r="AO377" i="14"/>
  <c r="K377" i="14" s="1"/>
  <c r="AP376" i="14"/>
  <c r="L376" i="14" s="1"/>
  <c r="AO376" i="14"/>
  <c r="K376" i="14" s="1"/>
  <c r="AP375" i="14"/>
  <c r="L375" i="14" s="1"/>
  <c r="AO375" i="14"/>
  <c r="K375" i="14" s="1"/>
  <c r="AP374" i="14"/>
  <c r="L374" i="14" s="1"/>
  <c r="AO374" i="14"/>
  <c r="K374" i="14" s="1"/>
  <c r="AP373" i="14"/>
  <c r="L373" i="14" s="1"/>
  <c r="AO373" i="14"/>
  <c r="K373" i="14" s="1"/>
  <c r="AP372" i="14"/>
  <c r="L372" i="14" s="1"/>
  <c r="AO372" i="14"/>
  <c r="K372" i="14" s="1"/>
  <c r="AP371" i="14"/>
  <c r="L371" i="14" s="1"/>
  <c r="AO371" i="14"/>
  <c r="K371" i="14" s="1"/>
  <c r="AP370" i="14"/>
  <c r="L370" i="14" s="1"/>
  <c r="AO370" i="14"/>
  <c r="K370" i="14" s="1"/>
  <c r="AP369" i="14"/>
  <c r="L369" i="14" s="1"/>
  <c r="AO369" i="14"/>
  <c r="K369" i="14" s="1"/>
  <c r="AP368" i="14"/>
  <c r="L368" i="14" s="1"/>
  <c r="AO368" i="14"/>
  <c r="K368" i="14" s="1"/>
  <c r="AP367" i="14"/>
  <c r="L367" i="14" s="1"/>
  <c r="AO367" i="14"/>
  <c r="K367" i="14" s="1"/>
  <c r="AP366" i="14"/>
  <c r="L366" i="14" s="1"/>
  <c r="AO366" i="14"/>
  <c r="K366" i="14" s="1"/>
  <c r="AP365" i="14"/>
  <c r="L365" i="14" s="1"/>
  <c r="AO365" i="14"/>
  <c r="K365" i="14" s="1"/>
  <c r="AP364" i="14"/>
  <c r="L364" i="14" s="1"/>
  <c r="AO364" i="14"/>
  <c r="K364" i="14" s="1"/>
  <c r="AP363" i="14"/>
  <c r="L363" i="14" s="1"/>
  <c r="AO363" i="14"/>
  <c r="K363" i="14" s="1"/>
  <c r="AP362" i="14"/>
  <c r="L362" i="14" s="1"/>
  <c r="AO362" i="14"/>
  <c r="K362" i="14" s="1"/>
  <c r="AP361" i="14"/>
  <c r="L361" i="14" s="1"/>
  <c r="AO361" i="14"/>
  <c r="K361" i="14" s="1"/>
  <c r="AP360" i="14"/>
  <c r="L360" i="14" s="1"/>
  <c r="AO360" i="14"/>
  <c r="K360" i="14" s="1"/>
  <c r="AP359" i="14"/>
  <c r="L359" i="14" s="1"/>
  <c r="AO359" i="14"/>
  <c r="K359" i="14" s="1"/>
  <c r="AP358" i="14"/>
  <c r="L358" i="14" s="1"/>
  <c r="AO358" i="14"/>
  <c r="K358" i="14" s="1"/>
  <c r="AP357" i="14"/>
  <c r="L357" i="14" s="1"/>
  <c r="AO357" i="14"/>
  <c r="K357" i="14" s="1"/>
  <c r="AP356" i="14"/>
  <c r="L356" i="14" s="1"/>
  <c r="AO356" i="14"/>
  <c r="K356" i="14" s="1"/>
  <c r="AP355" i="14"/>
  <c r="L355" i="14" s="1"/>
  <c r="AO355" i="14"/>
  <c r="K355" i="14" s="1"/>
  <c r="AP354" i="14"/>
  <c r="L354" i="14" s="1"/>
  <c r="AO354" i="14"/>
  <c r="K354" i="14" s="1"/>
  <c r="AP353" i="14"/>
  <c r="L353" i="14" s="1"/>
  <c r="AO353" i="14"/>
  <c r="K353" i="14" s="1"/>
  <c r="AP352" i="14"/>
  <c r="L352" i="14" s="1"/>
  <c r="AO352" i="14"/>
  <c r="K352" i="14" s="1"/>
  <c r="AP351" i="14"/>
  <c r="L351" i="14" s="1"/>
  <c r="AO351" i="14"/>
  <c r="K351" i="14" s="1"/>
  <c r="AP350" i="14"/>
  <c r="L350" i="14" s="1"/>
  <c r="AO350" i="14"/>
  <c r="K350" i="14" s="1"/>
  <c r="AP349" i="14"/>
  <c r="L349" i="14" s="1"/>
  <c r="AO349" i="14"/>
  <c r="K349" i="14" s="1"/>
  <c r="AP348" i="14"/>
  <c r="L348" i="14" s="1"/>
  <c r="AO348" i="14"/>
  <c r="K348" i="14" s="1"/>
  <c r="AP347" i="14"/>
  <c r="L347" i="14" s="1"/>
  <c r="AO347" i="14"/>
  <c r="K347" i="14" s="1"/>
  <c r="AP346" i="14"/>
  <c r="L346" i="14" s="1"/>
  <c r="AO346" i="14"/>
  <c r="K346" i="14" s="1"/>
  <c r="AP345" i="14"/>
  <c r="L345" i="14" s="1"/>
  <c r="AO345" i="14"/>
  <c r="K345" i="14" s="1"/>
  <c r="AP344" i="14"/>
  <c r="L344" i="14" s="1"/>
  <c r="AO344" i="14"/>
  <c r="K344" i="14" s="1"/>
  <c r="AP343" i="14"/>
  <c r="L343" i="14" s="1"/>
  <c r="AO343" i="14"/>
  <c r="K343" i="14" s="1"/>
  <c r="AP342" i="14"/>
  <c r="L342" i="14" s="1"/>
  <c r="AO342" i="14"/>
  <c r="K342" i="14" s="1"/>
  <c r="AP341" i="14"/>
  <c r="L341" i="14" s="1"/>
  <c r="AO341" i="14"/>
  <c r="K341" i="14" s="1"/>
  <c r="AP340" i="14"/>
  <c r="L340" i="14" s="1"/>
  <c r="AO340" i="14"/>
  <c r="K340" i="14" s="1"/>
  <c r="AP339" i="14"/>
  <c r="L339" i="14" s="1"/>
  <c r="AO339" i="14"/>
  <c r="K339" i="14" s="1"/>
  <c r="AP338" i="14"/>
  <c r="L338" i="14" s="1"/>
  <c r="AO338" i="14"/>
  <c r="K338" i="14" s="1"/>
  <c r="AP337" i="14"/>
  <c r="L337" i="14" s="1"/>
  <c r="AO337" i="14"/>
  <c r="K337" i="14" s="1"/>
  <c r="AP336" i="14"/>
  <c r="L336" i="14" s="1"/>
  <c r="AO336" i="14"/>
  <c r="K336" i="14" s="1"/>
  <c r="AP335" i="14"/>
  <c r="L335" i="14" s="1"/>
  <c r="AO335" i="14"/>
  <c r="K335" i="14" s="1"/>
  <c r="AP334" i="14"/>
  <c r="L334" i="14" s="1"/>
  <c r="AO334" i="14"/>
  <c r="K334" i="14" s="1"/>
  <c r="AP333" i="14"/>
  <c r="L333" i="14" s="1"/>
  <c r="AO333" i="14"/>
  <c r="K333" i="14" s="1"/>
  <c r="AP332" i="14"/>
  <c r="L332" i="14" s="1"/>
  <c r="AO332" i="14"/>
  <c r="K332" i="14" s="1"/>
  <c r="AP331" i="14"/>
  <c r="L331" i="14" s="1"/>
  <c r="AO331" i="14"/>
  <c r="K331" i="14" s="1"/>
  <c r="AP330" i="14"/>
  <c r="L330" i="14" s="1"/>
  <c r="AO330" i="14"/>
  <c r="K330" i="14" s="1"/>
  <c r="AP329" i="14"/>
  <c r="L329" i="14" s="1"/>
  <c r="AO329" i="14"/>
  <c r="K329" i="14" s="1"/>
  <c r="AP328" i="14"/>
  <c r="L328" i="14" s="1"/>
  <c r="AO328" i="14"/>
  <c r="K328" i="14" s="1"/>
  <c r="AP327" i="14"/>
  <c r="L327" i="14" s="1"/>
  <c r="AO327" i="14"/>
  <c r="K327" i="14" s="1"/>
  <c r="AP326" i="14"/>
  <c r="L326" i="14" s="1"/>
  <c r="AO326" i="14"/>
  <c r="K326" i="14" s="1"/>
  <c r="AP325" i="14"/>
  <c r="L325" i="14" s="1"/>
  <c r="AO325" i="14"/>
  <c r="K325" i="14" s="1"/>
  <c r="AP324" i="14"/>
  <c r="L324" i="14" s="1"/>
  <c r="AO324" i="14"/>
  <c r="K324" i="14" s="1"/>
  <c r="AP323" i="14"/>
  <c r="L323" i="14" s="1"/>
  <c r="AO323" i="14"/>
  <c r="K323" i="14" s="1"/>
  <c r="AP322" i="14"/>
  <c r="L322" i="14" s="1"/>
  <c r="AO322" i="14"/>
  <c r="K322" i="14" s="1"/>
  <c r="AP321" i="14"/>
  <c r="L321" i="14" s="1"/>
  <c r="AO321" i="14"/>
  <c r="K321" i="14" s="1"/>
  <c r="AP320" i="14"/>
  <c r="L320" i="14" s="1"/>
  <c r="AO320" i="14"/>
  <c r="K320" i="14" s="1"/>
  <c r="AP319" i="14"/>
  <c r="L319" i="14" s="1"/>
  <c r="AO319" i="14"/>
  <c r="K319" i="14" s="1"/>
  <c r="AP318" i="14"/>
  <c r="L318" i="14" s="1"/>
  <c r="AO318" i="14"/>
  <c r="K318" i="14" s="1"/>
  <c r="AP317" i="14"/>
  <c r="L317" i="14" s="1"/>
  <c r="AO317" i="14"/>
  <c r="K317" i="14" s="1"/>
  <c r="AP316" i="14"/>
  <c r="L316" i="14" s="1"/>
  <c r="AO316" i="14"/>
  <c r="K316" i="14" s="1"/>
  <c r="AP315" i="14"/>
  <c r="L315" i="14" s="1"/>
  <c r="AO315" i="14"/>
  <c r="K315" i="14" s="1"/>
  <c r="AP314" i="14"/>
  <c r="L314" i="14" s="1"/>
  <c r="AO314" i="14"/>
  <c r="K314" i="14" s="1"/>
  <c r="AP313" i="14"/>
  <c r="L313" i="14" s="1"/>
  <c r="AO313" i="14"/>
  <c r="K313" i="14" s="1"/>
  <c r="AP312" i="14"/>
  <c r="L312" i="14" s="1"/>
  <c r="AO312" i="14"/>
  <c r="K312" i="14" s="1"/>
  <c r="AP311" i="14"/>
  <c r="L311" i="14" s="1"/>
  <c r="AO311" i="14"/>
  <c r="K311" i="14" s="1"/>
  <c r="AP310" i="14"/>
  <c r="L310" i="14" s="1"/>
  <c r="AO310" i="14"/>
  <c r="K310" i="14" s="1"/>
  <c r="AP309" i="14"/>
  <c r="L309" i="14" s="1"/>
  <c r="AO309" i="14"/>
  <c r="K309" i="14" s="1"/>
  <c r="AP308" i="14"/>
  <c r="L308" i="14" s="1"/>
  <c r="AO308" i="14"/>
  <c r="K308" i="14" s="1"/>
  <c r="AP307" i="14"/>
  <c r="L307" i="14" s="1"/>
  <c r="AO307" i="14"/>
  <c r="K307" i="14" s="1"/>
  <c r="AP306" i="14"/>
  <c r="L306" i="14" s="1"/>
  <c r="AO306" i="14"/>
  <c r="K306" i="14" s="1"/>
  <c r="AP305" i="14"/>
  <c r="L305" i="14" s="1"/>
  <c r="AO305" i="14"/>
  <c r="K305" i="14" s="1"/>
  <c r="AP304" i="14"/>
  <c r="L304" i="14" s="1"/>
  <c r="AO304" i="14"/>
  <c r="K304" i="14" s="1"/>
  <c r="AP303" i="14"/>
  <c r="L303" i="14" s="1"/>
  <c r="AO303" i="14"/>
  <c r="K303" i="14" s="1"/>
  <c r="AP302" i="14"/>
  <c r="L302" i="14" s="1"/>
  <c r="AO302" i="14"/>
  <c r="K302" i="14" s="1"/>
  <c r="AP301" i="14"/>
  <c r="L301" i="14" s="1"/>
  <c r="AO301" i="14"/>
  <c r="K301" i="14" s="1"/>
  <c r="AP300" i="14"/>
  <c r="L300" i="14" s="1"/>
  <c r="AO300" i="14"/>
  <c r="K300" i="14" s="1"/>
  <c r="AP299" i="14"/>
  <c r="L299" i="14" s="1"/>
  <c r="AO299" i="14"/>
  <c r="K299" i="14" s="1"/>
  <c r="AP298" i="14"/>
  <c r="L298" i="14" s="1"/>
  <c r="AO298" i="14"/>
  <c r="K298" i="14" s="1"/>
  <c r="AP297" i="14"/>
  <c r="L297" i="14" s="1"/>
  <c r="AO297" i="14"/>
  <c r="K297" i="14" s="1"/>
  <c r="AP296" i="14"/>
  <c r="L296" i="14" s="1"/>
  <c r="AO296" i="14"/>
  <c r="K296" i="14" s="1"/>
  <c r="AP295" i="14"/>
  <c r="L295" i="14" s="1"/>
  <c r="AO295" i="14"/>
  <c r="K295" i="14" s="1"/>
  <c r="AP294" i="14"/>
  <c r="L294" i="14" s="1"/>
  <c r="AO294" i="14"/>
  <c r="K294" i="14" s="1"/>
  <c r="AP293" i="14"/>
  <c r="L293" i="14" s="1"/>
  <c r="AO293" i="14"/>
  <c r="K293" i="14" s="1"/>
  <c r="AP292" i="14"/>
  <c r="L292" i="14" s="1"/>
  <c r="AO292" i="14"/>
  <c r="K292" i="14" s="1"/>
  <c r="AP291" i="14"/>
  <c r="L291" i="14" s="1"/>
  <c r="AO291" i="14"/>
  <c r="K291" i="14" s="1"/>
  <c r="AP290" i="14"/>
  <c r="L290" i="14" s="1"/>
  <c r="AO290" i="14"/>
  <c r="K290" i="14" s="1"/>
  <c r="AP289" i="14"/>
  <c r="L289" i="14" s="1"/>
  <c r="AO289" i="14"/>
  <c r="K289" i="14" s="1"/>
  <c r="AP288" i="14"/>
  <c r="L288" i="14" s="1"/>
  <c r="AO288" i="14"/>
  <c r="K288" i="14" s="1"/>
  <c r="AP287" i="14"/>
  <c r="L287" i="14" s="1"/>
  <c r="AO287" i="14"/>
  <c r="K287" i="14" s="1"/>
  <c r="AP286" i="14"/>
  <c r="L286" i="14" s="1"/>
  <c r="AO286" i="14"/>
  <c r="K286" i="14" s="1"/>
  <c r="AP285" i="14"/>
  <c r="L285" i="14" s="1"/>
  <c r="AO285" i="14"/>
  <c r="K285" i="14" s="1"/>
  <c r="AP284" i="14"/>
  <c r="L284" i="14" s="1"/>
  <c r="AO284" i="14"/>
  <c r="K284" i="14" s="1"/>
  <c r="AP283" i="14"/>
  <c r="L283" i="14" s="1"/>
  <c r="AO283" i="14"/>
  <c r="K283" i="14" s="1"/>
  <c r="AP282" i="14"/>
  <c r="L282" i="14" s="1"/>
  <c r="AO282" i="14"/>
  <c r="K282" i="14" s="1"/>
  <c r="AP281" i="14"/>
  <c r="L281" i="14" s="1"/>
  <c r="AO281" i="14"/>
  <c r="K281" i="14" s="1"/>
  <c r="AP280" i="14"/>
  <c r="L280" i="14" s="1"/>
  <c r="AO280" i="14"/>
  <c r="K280" i="14" s="1"/>
  <c r="AP279" i="14"/>
  <c r="L279" i="14" s="1"/>
  <c r="AO279" i="14"/>
  <c r="K279" i="14" s="1"/>
  <c r="AP278" i="14"/>
  <c r="L278" i="14" s="1"/>
  <c r="AO278" i="14"/>
  <c r="K278" i="14" s="1"/>
  <c r="AP277" i="14"/>
  <c r="L277" i="14" s="1"/>
  <c r="AO277" i="14"/>
  <c r="K277" i="14" s="1"/>
  <c r="AP276" i="14"/>
  <c r="L276" i="14" s="1"/>
  <c r="AO276" i="14"/>
  <c r="K276" i="14" s="1"/>
  <c r="AP275" i="14"/>
  <c r="L275" i="14" s="1"/>
  <c r="AO275" i="14"/>
  <c r="K275" i="14" s="1"/>
  <c r="AP274" i="14"/>
  <c r="L274" i="14" s="1"/>
  <c r="AO274" i="14"/>
  <c r="K274" i="14" s="1"/>
  <c r="AP273" i="14"/>
  <c r="L273" i="14" s="1"/>
  <c r="AO273" i="14"/>
  <c r="K273" i="14" s="1"/>
  <c r="AP272" i="14"/>
  <c r="L272" i="14" s="1"/>
  <c r="AO272" i="14"/>
  <c r="K272" i="14" s="1"/>
  <c r="AP271" i="14"/>
  <c r="L271" i="14" s="1"/>
  <c r="AO271" i="14"/>
  <c r="K271" i="14" s="1"/>
  <c r="AP270" i="14"/>
  <c r="L270" i="14" s="1"/>
  <c r="AO270" i="14"/>
  <c r="K270" i="14" s="1"/>
  <c r="AP269" i="14"/>
  <c r="L269" i="14" s="1"/>
  <c r="AO269" i="14"/>
  <c r="K269" i="14" s="1"/>
  <c r="AP268" i="14"/>
  <c r="L268" i="14" s="1"/>
  <c r="AO268" i="14"/>
  <c r="K268" i="14" s="1"/>
  <c r="AP267" i="14"/>
  <c r="L267" i="14" s="1"/>
  <c r="AO267" i="14"/>
  <c r="K267" i="14" s="1"/>
  <c r="AP266" i="14"/>
  <c r="L266" i="14" s="1"/>
  <c r="AO266" i="14"/>
  <c r="K266" i="14" s="1"/>
  <c r="AP265" i="14"/>
  <c r="L265" i="14" s="1"/>
  <c r="AO265" i="14"/>
  <c r="K265" i="14" s="1"/>
  <c r="AP264" i="14"/>
  <c r="L264" i="14" s="1"/>
  <c r="AO264" i="14"/>
  <c r="K264" i="14" s="1"/>
  <c r="AP263" i="14"/>
  <c r="L263" i="14" s="1"/>
  <c r="AO263" i="14"/>
  <c r="K263" i="14" s="1"/>
  <c r="AP262" i="14"/>
  <c r="L262" i="14" s="1"/>
  <c r="AO262" i="14"/>
  <c r="K262" i="14" s="1"/>
  <c r="AP261" i="14"/>
  <c r="L261" i="14" s="1"/>
  <c r="AO261" i="14"/>
  <c r="K261" i="14" s="1"/>
  <c r="AP260" i="14"/>
  <c r="L260" i="14" s="1"/>
  <c r="AO260" i="14"/>
  <c r="K260" i="14" s="1"/>
  <c r="AP259" i="14"/>
  <c r="L259" i="14" s="1"/>
  <c r="AO259" i="14"/>
  <c r="K259" i="14" s="1"/>
  <c r="AP258" i="14"/>
  <c r="L258" i="14" s="1"/>
  <c r="AO258" i="14"/>
  <c r="K258" i="14" s="1"/>
  <c r="AP257" i="14"/>
  <c r="L257" i="14" s="1"/>
  <c r="AO257" i="14"/>
  <c r="K257" i="14" s="1"/>
  <c r="AP256" i="14"/>
  <c r="L256" i="14" s="1"/>
  <c r="AO256" i="14"/>
  <c r="K256" i="14" s="1"/>
  <c r="AP255" i="14"/>
  <c r="L255" i="14" s="1"/>
  <c r="AO255" i="14"/>
  <c r="K255" i="14" s="1"/>
  <c r="AP254" i="14"/>
  <c r="L254" i="14" s="1"/>
  <c r="AO254" i="14"/>
  <c r="K254" i="14" s="1"/>
  <c r="AP253" i="14"/>
  <c r="L253" i="14" s="1"/>
  <c r="AO253" i="14"/>
  <c r="K253" i="14" s="1"/>
  <c r="AP252" i="14"/>
  <c r="L252" i="14" s="1"/>
  <c r="AO252" i="14"/>
  <c r="K252" i="14" s="1"/>
  <c r="AP251" i="14"/>
  <c r="L251" i="14" s="1"/>
  <c r="AO251" i="14"/>
  <c r="K251" i="14" s="1"/>
  <c r="AP250" i="14"/>
  <c r="L250" i="14" s="1"/>
  <c r="AO250" i="14"/>
  <c r="K250" i="14" s="1"/>
  <c r="AP249" i="14"/>
  <c r="L249" i="14" s="1"/>
  <c r="AO249" i="14"/>
  <c r="K249" i="14" s="1"/>
  <c r="AP248" i="14"/>
  <c r="L248" i="14" s="1"/>
  <c r="AO248" i="14"/>
  <c r="K248" i="14" s="1"/>
  <c r="AP247" i="14"/>
  <c r="L247" i="14" s="1"/>
  <c r="AO247" i="14"/>
  <c r="K247" i="14" s="1"/>
  <c r="AP246" i="14"/>
  <c r="L246" i="14" s="1"/>
  <c r="AO246" i="14"/>
  <c r="K246" i="14" s="1"/>
  <c r="AP245" i="14"/>
  <c r="L245" i="14" s="1"/>
  <c r="AO245" i="14"/>
  <c r="K245" i="14" s="1"/>
  <c r="AP244" i="14"/>
  <c r="L244" i="14" s="1"/>
  <c r="AO244" i="14"/>
  <c r="K244" i="14" s="1"/>
  <c r="AP243" i="14"/>
  <c r="L243" i="14" s="1"/>
  <c r="AO243" i="14"/>
  <c r="K243" i="14" s="1"/>
  <c r="AP242" i="14"/>
  <c r="L242" i="14" s="1"/>
  <c r="AO242" i="14"/>
  <c r="K242" i="14" s="1"/>
  <c r="AP241" i="14"/>
  <c r="L241" i="14" s="1"/>
  <c r="AO241" i="14"/>
  <c r="K241" i="14" s="1"/>
  <c r="AP240" i="14"/>
  <c r="L240" i="14" s="1"/>
  <c r="AO240" i="14"/>
  <c r="K240" i="14" s="1"/>
  <c r="AP239" i="14"/>
  <c r="L239" i="14" s="1"/>
  <c r="AO239" i="14"/>
  <c r="K239" i="14" s="1"/>
  <c r="AP238" i="14"/>
  <c r="L238" i="14" s="1"/>
  <c r="AO238" i="14"/>
  <c r="K238" i="14" s="1"/>
  <c r="AP237" i="14"/>
  <c r="L237" i="14" s="1"/>
  <c r="AO237" i="14"/>
  <c r="K237" i="14" s="1"/>
  <c r="AP236" i="14"/>
  <c r="L236" i="14" s="1"/>
  <c r="AO236" i="14"/>
  <c r="K236" i="14" s="1"/>
  <c r="AP235" i="14"/>
  <c r="L235" i="14" s="1"/>
  <c r="AO235" i="14"/>
  <c r="K235" i="14" s="1"/>
  <c r="AP234" i="14"/>
  <c r="L234" i="14" s="1"/>
  <c r="AO234" i="14"/>
  <c r="K234" i="14" s="1"/>
  <c r="AP233" i="14"/>
  <c r="L233" i="14" s="1"/>
  <c r="AO233" i="14"/>
  <c r="K233" i="14" s="1"/>
  <c r="AP232" i="14"/>
  <c r="L232" i="14" s="1"/>
  <c r="AO232" i="14"/>
  <c r="K232" i="14" s="1"/>
  <c r="AP231" i="14"/>
  <c r="L231" i="14" s="1"/>
  <c r="AO231" i="14"/>
  <c r="K231" i="14" s="1"/>
  <c r="AP230" i="14"/>
  <c r="L230" i="14" s="1"/>
  <c r="AO230" i="14"/>
  <c r="K230" i="14" s="1"/>
  <c r="AP229" i="14"/>
  <c r="L229" i="14" s="1"/>
  <c r="AO229" i="14"/>
  <c r="K229" i="14" s="1"/>
  <c r="AP228" i="14"/>
  <c r="L228" i="14" s="1"/>
  <c r="AO228" i="14"/>
  <c r="K228" i="14" s="1"/>
  <c r="AP227" i="14"/>
  <c r="L227" i="14" s="1"/>
  <c r="AO227" i="14"/>
  <c r="K227" i="14" s="1"/>
  <c r="AP226" i="14"/>
  <c r="L226" i="14" s="1"/>
  <c r="AO226" i="14"/>
  <c r="K226" i="14" s="1"/>
  <c r="AP225" i="14"/>
  <c r="L225" i="14" s="1"/>
  <c r="AO225" i="14"/>
  <c r="K225" i="14" s="1"/>
  <c r="AP224" i="14"/>
  <c r="L224" i="14" s="1"/>
  <c r="AO224" i="14"/>
  <c r="K224" i="14" s="1"/>
  <c r="AP223" i="14"/>
  <c r="L223" i="14" s="1"/>
  <c r="AO223" i="14"/>
  <c r="K223" i="14" s="1"/>
  <c r="AP222" i="14"/>
  <c r="L222" i="14" s="1"/>
  <c r="AO222" i="14"/>
  <c r="K222" i="14" s="1"/>
  <c r="AP221" i="14"/>
  <c r="L221" i="14" s="1"/>
  <c r="AO221" i="14"/>
  <c r="K221" i="14" s="1"/>
  <c r="AP220" i="14"/>
  <c r="L220" i="14" s="1"/>
  <c r="AO220" i="14"/>
  <c r="K220" i="14" s="1"/>
  <c r="AP219" i="14"/>
  <c r="L219" i="14" s="1"/>
  <c r="AO219" i="14"/>
  <c r="K219" i="14" s="1"/>
  <c r="AP218" i="14"/>
  <c r="L218" i="14" s="1"/>
  <c r="AO218" i="14"/>
  <c r="K218" i="14" s="1"/>
  <c r="AP217" i="14"/>
  <c r="L217" i="14" s="1"/>
  <c r="AO217" i="14"/>
  <c r="K217" i="14" s="1"/>
  <c r="AP216" i="14"/>
  <c r="L216" i="14" s="1"/>
  <c r="AO216" i="14"/>
  <c r="K216" i="14" s="1"/>
  <c r="AP215" i="14"/>
  <c r="L215" i="14" s="1"/>
  <c r="AO215" i="14"/>
  <c r="K215" i="14" s="1"/>
  <c r="AP214" i="14"/>
  <c r="L214" i="14" s="1"/>
  <c r="AO214" i="14"/>
  <c r="K214" i="14" s="1"/>
  <c r="AP213" i="14"/>
  <c r="L213" i="14" s="1"/>
  <c r="AO213" i="14"/>
  <c r="K213" i="14" s="1"/>
  <c r="AP212" i="14"/>
  <c r="L212" i="14" s="1"/>
  <c r="AO212" i="14"/>
  <c r="K212" i="14" s="1"/>
  <c r="AP211" i="14"/>
  <c r="L211" i="14" s="1"/>
  <c r="AO211" i="14"/>
  <c r="K211" i="14" s="1"/>
  <c r="AP210" i="14"/>
  <c r="L210" i="14" s="1"/>
  <c r="AO210" i="14"/>
  <c r="K210" i="14" s="1"/>
  <c r="AP209" i="14"/>
  <c r="L209" i="14" s="1"/>
  <c r="AO209" i="14"/>
  <c r="K209" i="14" s="1"/>
  <c r="AP208" i="14"/>
  <c r="L208" i="14" s="1"/>
  <c r="AO208" i="14"/>
  <c r="K208" i="14" s="1"/>
  <c r="AP207" i="14"/>
  <c r="L207" i="14" s="1"/>
  <c r="AO207" i="14"/>
  <c r="K207" i="14" s="1"/>
  <c r="AP206" i="14"/>
  <c r="L206" i="14" s="1"/>
  <c r="AO206" i="14"/>
  <c r="K206" i="14" s="1"/>
  <c r="AP205" i="14"/>
  <c r="L205" i="14" s="1"/>
  <c r="AO205" i="14"/>
  <c r="K205" i="14" s="1"/>
  <c r="AP204" i="14"/>
  <c r="L204" i="14" s="1"/>
  <c r="AO204" i="14"/>
  <c r="K204" i="14" s="1"/>
  <c r="AP203" i="14"/>
  <c r="L203" i="14" s="1"/>
  <c r="AO203" i="14"/>
  <c r="K203" i="14" s="1"/>
  <c r="AP202" i="14"/>
  <c r="L202" i="14" s="1"/>
  <c r="AO202" i="14"/>
  <c r="K202" i="14" s="1"/>
  <c r="AP201" i="14"/>
  <c r="L201" i="14" s="1"/>
  <c r="AO201" i="14"/>
  <c r="K201" i="14" s="1"/>
  <c r="AP200" i="14"/>
  <c r="L200" i="14" s="1"/>
  <c r="AO200" i="14"/>
  <c r="K200" i="14" s="1"/>
  <c r="AP199" i="14"/>
  <c r="L199" i="14" s="1"/>
  <c r="AO199" i="14"/>
  <c r="K199" i="14" s="1"/>
  <c r="AP198" i="14"/>
  <c r="L198" i="14" s="1"/>
  <c r="AO198" i="14"/>
  <c r="K198" i="14" s="1"/>
  <c r="AP197" i="14"/>
  <c r="L197" i="14" s="1"/>
  <c r="AO197" i="14"/>
  <c r="K197" i="14" s="1"/>
  <c r="AP196" i="14"/>
  <c r="L196" i="14" s="1"/>
  <c r="AO196" i="14"/>
  <c r="K196" i="14" s="1"/>
  <c r="AP195" i="14"/>
  <c r="L195" i="14" s="1"/>
  <c r="AO195" i="14"/>
  <c r="K195" i="14" s="1"/>
  <c r="AP194" i="14"/>
  <c r="L194" i="14" s="1"/>
  <c r="AO194" i="14"/>
  <c r="K194" i="14" s="1"/>
  <c r="AP193" i="14"/>
  <c r="L193" i="14" s="1"/>
  <c r="AO193" i="14"/>
  <c r="K193" i="14" s="1"/>
  <c r="AP192" i="14"/>
  <c r="L192" i="14" s="1"/>
  <c r="AO192" i="14"/>
  <c r="K192" i="14" s="1"/>
  <c r="AP191" i="14"/>
  <c r="L191" i="14" s="1"/>
  <c r="AO191" i="14"/>
  <c r="K191" i="14" s="1"/>
  <c r="AP190" i="14"/>
  <c r="L190" i="14" s="1"/>
  <c r="AO190" i="14"/>
  <c r="K190" i="14" s="1"/>
  <c r="AP189" i="14"/>
  <c r="L189" i="14" s="1"/>
  <c r="AO189" i="14"/>
  <c r="K189" i="14" s="1"/>
  <c r="AP188" i="14"/>
  <c r="L188" i="14" s="1"/>
  <c r="AO188" i="14"/>
  <c r="K188" i="14" s="1"/>
  <c r="AP187" i="14"/>
  <c r="L187" i="14" s="1"/>
  <c r="AO187" i="14"/>
  <c r="K187" i="14" s="1"/>
  <c r="AP186" i="14"/>
  <c r="L186" i="14" s="1"/>
  <c r="AO186" i="14"/>
  <c r="K186" i="14" s="1"/>
  <c r="AP185" i="14"/>
  <c r="L185" i="14" s="1"/>
  <c r="AO185" i="14"/>
  <c r="K185" i="14" s="1"/>
  <c r="AP184" i="14"/>
  <c r="L184" i="14" s="1"/>
  <c r="AO184" i="14"/>
  <c r="K184" i="14" s="1"/>
  <c r="AP183" i="14"/>
  <c r="L183" i="14" s="1"/>
  <c r="AO183" i="14"/>
  <c r="K183" i="14" s="1"/>
  <c r="AP182" i="14"/>
  <c r="L182" i="14" s="1"/>
  <c r="AO182" i="14"/>
  <c r="K182" i="14" s="1"/>
  <c r="AP181" i="14"/>
  <c r="L181" i="14" s="1"/>
  <c r="AO181" i="14"/>
  <c r="K181" i="14" s="1"/>
  <c r="AP180" i="14"/>
  <c r="L180" i="14" s="1"/>
  <c r="AO180" i="14"/>
  <c r="K180" i="14" s="1"/>
  <c r="AP179" i="14"/>
  <c r="L179" i="14" s="1"/>
  <c r="AO179" i="14"/>
  <c r="K179" i="14" s="1"/>
  <c r="AP178" i="14"/>
  <c r="L178" i="14" s="1"/>
  <c r="AO178" i="14"/>
  <c r="K178" i="14" s="1"/>
  <c r="AP177" i="14"/>
  <c r="L177" i="14" s="1"/>
  <c r="AO177" i="14"/>
  <c r="K177" i="14" s="1"/>
  <c r="AP176" i="14"/>
  <c r="L176" i="14" s="1"/>
  <c r="AO176" i="14"/>
  <c r="K176" i="14" s="1"/>
  <c r="AP175" i="14"/>
  <c r="L175" i="14" s="1"/>
  <c r="AO175" i="14"/>
  <c r="K175" i="14" s="1"/>
  <c r="AP174" i="14"/>
  <c r="L174" i="14" s="1"/>
  <c r="AO174" i="14"/>
  <c r="K174" i="14" s="1"/>
  <c r="AP173" i="14"/>
  <c r="L173" i="14" s="1"/>
  <c r="AO173" i="14"/>
  <c r="K173" i="14" s="1"/>
  <c r="AP172" i="14"/>
  <c r="L172" i="14" s="1"/>
  <c r="AO172" i="14"/>
  <c r="K172" i="14" s="1"/>
  <c r="AP171" i="14"/>
  <c r="L171" i="14" s="1"/>
  <c r="AO171" i="14"/>
  <c r="K171" i="14" s="1"/>
  <c r="AP170" i="14"/>
  <c r="L170" i="14" s="1"/>
  <c r="AO170" i="14"/>
  <c r="K170" i="14" s="1"/>
  <c r="AP169" i="14"/>
  <c r="L169" i="14" s="1"/>
  <c r="AO169" i="14"/>
  <c r="K169" i="14" s="1"/>
  <c r="AP168" i="14"/>
  <c r="L168" i="14" s="1"/>
  <c r="AO168" i="14"/>
  <c r="K168" i="14" s="1"/>
  <c r="AP167" i="14"/>
  <c r="L167" i="14" s="1"/>
  <c r="AO167" i="14"/>
  <c r="K167" i="14" s="1"/>
  <c r="AP166" i="14"/>
  <c r="L166" i="14" s="1"/>
  <c r="AO166" i="14"/>
  <c r="K166" i="14" s="1"/>
  <c r="AP165" i="14"/>
  <c r="L165" i="14" s="1"/>
  <c r="AO165" i="14"/>
  <c r="K165" i="14" s="1"/>
  <c r="AP164" i="14"/>
  <c r="L164" i="14" s="1"/>
  <c r="AO164" i="14"/>
  <c r="K164" i="14" s="1"/>
  <c r="AP163" i="14"/>
  <c r="L163" i="14" s="1"/>
  <c r="AO163" i="14"/>
  <c r="K163" i="14" s="1"/>
  <c r="AP162" i="14"/>
  <c r="L162" i="14" s="1"/>
  <c r="AO162" i="14"/>
  <c r="K162" i="14" s="1"/>
  <c r="AP161" i="14"/>
  <c r="L161" i="14" s="1"/>
  <c r="AO161" i="14"/>
  <c r="K161" i="14" s="1"/>
  <c r="AP160" i="14"/>
  <c r="L160" i="14" s="1"/>
  <c r="AO160" i="14"/>
  <c r="K160" i="14" s="1"/>
  <c r="AP159" i="14"/>
  <c r="L159" i="14" s="1"/>
  <c r="AO159" i="14"/>
  <c r="K159" i="14" s="1"/>
  <c r="AP158" i="14"/>
  <c r="L158" i="14" s="1"/>
  <c r="AO158" i="14"/>
  <c r="K158" i="14" s="1"/>
  <c r="AP157" i="14"/>
  <c r="L157" i="14" s="1"/>
  <c r="AO157" i="14"/>
  <c r="K157" i="14" s="1"/>
  <c r="AP156" i="14"/>
  <c r="L156" i="14" s="1"/>
  <c r="AO156" i="14"/>
  <c r="K156" i="14" s="1"/>
  <c r="AP155" i="14"/>
  <c r="L155" i="14" s="1"/>
  <c r="AO155" i="14"/>
  <c r="K155" i="14" s="1"/>
  <c r="AP154" i="14"/>
  <c r="L154" i="14" s="1"/>
  <c r="AO154" i="14"/>
  <c r="K154" i="14" s="1"/>
  <c r="AP153" i="14"/>
  <c r="L153" i="14" s="1"/>
  <c r="AO153" i="14"/>
  <c r="K153" i="14" s="1"/>
  <c r="AP152" i="14"/>
  <c r="L152" i="14" s="1"/>
  <c r="AO152" i="14"/>
  <c r="K152" i="14" s="1"/>
  <c r="AP151" i="14"/>
  <c r="L151" i="14" s="1"/>
  <c r="AO151" i="14"/>
  <c r="K151" i="14" s="1"/>
  <c r="AP150" i="14"/>
  <c r="L150" i="14" s="1"/>
  <c r="AO150" i="14"/>
  <c r="K150" i="14" s="1"/>
  <c r="AP149" i="14"/>
  <c r="L149" i="14" s="1"/>
  <c r="AO149" i="14"/>
  <c r="K149" i="14" s="1"/>
  <c r="AP148" i="14"/>
  <c r="L148" i="14" s="1"/>
  <c r="AO148" i="14"/>
  <c r="K148" i="14" s="1"/>
  <c r="AP147" i="14"/>
  <c r="L147" i="14" s="1"/>
  <c r="AO147" i="14"/>
  <c r="K147" i="14" s="1"/>
  <c r="AP146" i="14"/>
  <c r="L146" i="14" s="1"/>
  <c r="AO146" i="14"/>
  <c r="K146" i="14" s="1"/>
  <c r="AP145" i="14"/>
  <c r="L145" i="14" s="1"/>
  <c r="AO145" i="14"/>
  <c r="K145" i="14" s="1"/>
  <c r="AP144" i="14"/>
  <c r="L144" i="14" s="1"/>
  <c r="AO144" i="14"/>
  <c r="K144" i="14" s="1"/>
  <c r="AP143" i="14"/>
  <c r="L143" i="14" s="1"/>
  <c r="AO143" i="14"/>
  <c r="K143" i="14" s="1"/>
  <c r="AP142" i="14"/>
  <c r="L142" i="14" s="1"/>
  <c r="AO142" i="14"/>
  <c r="K142" i="14" s="1"/>
  <c r="AP141" i="14"/>
  <c r="L141" i="14" s="1"/>
  <c r="AO141" i="14"/>
  <c r="K141" i="14" s="1"/>
  <c r="AP140" i="14"/>
  <c r="L140" i="14" s="1"/>
  <c r="AO140" i="14"/>
  <c r="K140" i="14" s="1"/>
  <c r="AP139" i="14"/>
  <c r="L139" i="14" s="1"/>
  <c r="AO139" i="14"/>
  <c r="K139" i="14" s="1"/>
  <c r="AP138" i="14"/>
  <c r="L138" i="14" s="1"/>
  <c r="AO138" i="14"/>
  <c r="K138" i="14" s="1"/>
  <c r="AP137" i="14"/>
  <c r="L137" i="14" s="1"/>
  <c r="AO137" i="14"/>
  <c r="K137" i="14" s="1"/>
  <c r="AP136" i="14"/>
  <c r="L136" i="14" s="1"/>
  <c r="AO136" i="14"/>
  <c r="K136" i="14" s="1"/>
  <c r="AP135" i="14"/>
  <c r="L135" i="14" s="1"/>
  <c r="AO135" i="14"/>
  <c r="K135" i="14" s="1"/>
  <c r="AP134" i="14"/>
  <c r="L134" i="14" s="1"/>
  <c r="AO134" i="14"/>
  <c r="K134" i="14" s="1"/>
  <c r="AP133" i="14"/>
  <c r="L133" i="14" s="1"/>
  <c r="AO133" i="14"/>
  <c r="K133" i="14" s="1"/>
  <c r="AP132" i="14"/>
  <c r="L132" i="14" s="1"/>
  <c r="AO132" i="14"/>
  <c r="K132" i="14" s="1"/>
  <c r="AP131" i="14"/>
  <c r="L131" i="14" s="1"/>
  <c r="AO131" i="14"/>
  <c r="K131" i="14" s="1"/>
  <c r="AP130" i="14"/>
  <c r="L130" i="14" s="1"/>
  <c r="AO130" i="14"/>
  <c r="K130" i="14" s="1"/>
  <c r="AP129" i="14"/>
  <c r="L129" i="14" s="1"/>
  <c r="AO129" i="14"/>
  <c r="K129" i="14" s="1"/>
  <c r="AP128" i="14"/>
  <c r="L128" i="14" s="1"/>
  <c r="AO128" i="14"/>
  <c r="K128" i="14" s="1"/>
  <c r="AP127" i="14"/>
  <c r="L127" i="14" s="1"/>
  <c r="AO127" i="14"/>
  <c r="K127" i="14" s="1"/>
  <c r="AP126" i="14"/>
  <c r="L126" i="14" s="1"/>
  <c r="AO126" i="14"/>
  <c r="K126" i="14" s="1"/>
  <c r="AP125" i="14"/>
  <c r="L125" i="14" s="1"/>
  <c r="AO125" i="14"/>
  <c r="K125" i="14" s="1"/>
  <c r="AP124" i="14"/>
  <c r="L124" i="14" s="1"/>
  <c r="AO124" i="14"/>
  <c r="K124" i="14" s="1"/>
  <c r="AP123" i="14"/>
  <c r="L123" i="14" s="1"/>
  <c r="AO123" i="14"/>
  <c r="K123" i="14" s="1"/>
  <c r="AP122" i="14"/>
  <c r="L122" i="14" s="1"/>
  <c r="AO122" i="14"/>
  <c r="K122" i="14" s="1"/>
  <c r="AP121" i="14"/>
  <c r="L121" i="14" s="1"/>
  <c r="AO121" i="14"/>
  <c r="K121" i="14" s="1"/>
  <c r="AP120" i="14"/>
  <c r="L120" i="14" s="1"/>
  <c r="AO120" i="14"/>
  <c r="K120" i="14" s="1"/>
  <c r="AP119" i="14"/>
  <c r="L119" i="14" s="1"/>
  <c r="AO119" i="14"/>
  <c r="K119" i="14" s="1"/>
  <c r="AP118" i="14"/>
  <c r="L118" i="14" s="1"/>
  <c r="AO118" i="14"/>
  <c r="K118" i="14" s="1"/>
  <c r="AP117" i="14"/>
  <c r="L117" i="14" s="1"/>
  <c r="AO117" i="14"/>
  <c r="K117" i="14" s="1"/>
  <c r="AP116" i="14"/>
  <c r="L116" i="14" s="1"/>
  <c r="AO116" i="14"/>
  <c r="K116" i="14" s="1"/>
  <c r="AP115" i="14"/>
  <c r="L115" i="14" s="1"/>
  <c r="AO115" i="14"/>
  <c r="K115" i="14" s="1"/>
  <c r="AP114" i="14"/>
  <c r="L114" i="14" s="1"/>
  <c r="AO114" i="14"/>
  <c r="K114" i="14" s="1"/>
  <c r="AP113" i="14"/>
  <c r="L113" i="14" s="1"/>
  <c r="AO113" i="14"/>
  <c r="K113" i="14" s="1"/>
  <c r="AP112" i="14"/>
  <c r="L112" i="14" s="1"/>
  <c r="AO112" i="14"/>
  <c r="K112" i="14" s="1"/>
  <c r="AP111" i="14"/>
  <c r="L111" i="14" s="1"/>
  <c r="AO111" i="14"/>
  <c r="K111" i="14" s="1"/>
  <c r="AP110" i="14"/>
  <c r="L110" i="14" s="1"/>
  <c r="AO110" i="14"/>
  <c r="K110" i="14" s="1"/>
  <c r="AP109" i="14"/>
  <c r="L109" i="14" s="1"/>
  <c r="AO109" i="14"/>
  <c r="K109" i="14" s="1"/>
  <c r="AP108" i="14"/>
  <c r="L108" i="14" s="1"/>
  <c r="AO108" i="14"/>
  <c r="K108" i="14" s="1"/>
  <c r="AP107" i="14"/>
  <c r="L107" i="14" s="1"/>
  <c r="AO107" i="14"/>
  <c r="K107" i="14" s="1"/>
  <c r="AP106" i="14"/>
  <c r="L106" i="14" s="1"/>
  <c r="AO106" i="14"/>
  <c r="K106" i="14" s="1"/>
  <c r="AP105" i="14"/>
  <c r="L105" i="14" s="1"/>
  <c r="AO105" i="14"/>
  <c r="K105" i="14" s="1"/>
  <c r="AP104" i="14"/>
  <c r="L104" i="14" s="1"/>
  <c r="AO104" i="14"/>
  <c r="K104" i="14" s="1"/>
  <c r="AP103" i="14"/>
  <c r="L103" i="14" s="1"/>
  <c r="AO103" i="14"/>
  <c r="K103" i="14" s="1"/>
  <c r="AP102" i="14"/>
  <c r="L102" i="14" s="1"/>
  <c r="AO102" i="14"/>
  <c r="K102" i="14" s="1"/>
  <c r="AP101" i="14"/>
  <c r="L101" i="14" s="1"/>
  <c r="AO101" i="14"/>
  <c r="K101" i="14" s="1"/>
  <c r="AP100" i="14"/>
  <c r="L100" i="14" s="1"/>
  <c r="AO100" i="14"/>
  <c r="K100" i="14" s="1"/>
  <c r="AP99" i="14"/>
  <c r="L99" i="14" s="1"/>
  <c r="AO99" i="14"/>
  <c r="K99" i="14" s="1"/>
  <c r="AP98" i="14"/>
  <c r="L98" i="14" s="1"/>
  <c r="AO98" i="14"/>
  <c r="K98" i="14" s="1"/>
  <c r="AP97" i="14"/>
  <c r="L97" i="14" s="1"/>
  <c r="AO97" i="14"/>
  <c r="K97" i="14" s="1"/>
  <c r="AP96" i="14"/>
  <c r="L96" i="14" s="1"/>
  <c r="AO96" i="14"/>
  <c r="K96" i="14" s="1"/>
  <c r="AP95" i="14"/>
  <c r="L95" i="14" s="1"/>
  <c r="AO95" i="14"/>
  <c r="K95" i="14" s="1"/>
  <c r="AP94" i="14"/>
  <c r="L94" i="14" s="1"/>
  <c r="AO94" i="14"/>
  <c r="K94" i="14" s="1"/>
  <c r="AP93" i="14"/>
  <c r="L93" i="14" s="1"/>
  <c r="AO93" i="14"/>
  <c r="K93" i="14" s="1"/>
  <c r="AP92" i="14"/>
  <c r="L92" i="14" s="1"/>
  <c r="AO92" i="14"/>
  <c r="K92" i="14" s="1"/>
  <c r="AP91" i="14"/>
  <c r="L91" i="14" s="1"/>
  <c r="AO91" i="14"/>
  <c r="K91" i="14" s="1"/>
  <c r="AP90" i="14"/>
  <c r="L90" i="14" s="1"/>
  <c r="AO90" i="14"/>
  <c r="K90" i="14" s="1"/>
  <c r="AP89" i="14"/>
  <c r="L89" i="14" s="1"/>
  <c r="AO89" i="14"/>
  <c r="K89" i="14" s="1"/>
  <c r="AP88" i="14"/>
  <c r="L88" i="14" s="1"/>
  <c r="AO88" i="14"/>
  <c r="K88" i="14" s="1"/>
  <c r="AP87" i="14"/>
  <c r="L87" i="14" s="1"/>
  <c r="AO87" i="14"/>
  <c r="K87" i="14" s="1"/>
  <c r="AP86" i="14"/>
  <c r="L86" i="14" s="1"/>
  <c r="AO86" i="14"/>
  <c r="K86" i="14" s="1"/>
  <c r="AP85" i="14"/>
  <c r="L85" i="14" s="1"/>
  <c r="AO85" i="14"/>
  <c r="K85" i="14" s="1"/>
  <c r="AP84" i="14"/>
  <c r="L84" i="14" s="1"/>
  <c r="AO84" i="14"/>
  <c r="K84" i="14" s="1"/>
  <c r="AP83" i="14"/>
  <c r="L83" i="14" s="1"/>
  <c r="AO83" i="14"/>
  <c r="K83" i="14" s="1"/>
  <c r="AP82" i="14"/>
  <c r="L82" i="14" s="1"/>
  <c r="AO82" i="14"/>
  <c r="K82" i="14" s="1"/>
  <c r="AP81" i="14"/>
  <c r="L81" i="14" s="1"/>
  <c r="AO81" i="14"/>
  <c r="K81" i="14" s="1"/>
  <c r="AP80" i="14"/>
  <c r="L80" i="14" s="1"/>
  <c r="AO80" i="14"/>
  <c r="K80" i="14" s="1"/>
  <c r="AP79" i="14"/>
  <c r="L79" i="14" s="1"/>
  <c r="AO79" i="14"/>
  <c r="K79" i="14" s="1"/>
  <c r="AP78" i="14"/>
  <c r="L78" i="14" s="1"/>
  <c r="AO78" i="14"/>
  <c r="K78" i="14" s="1"/>
  <c r="AP77" i="14"/>
  <c r="L77" i="14" s="1"/>
  <c r="AO77" i="14"/>
  <c r="K77" i="14" s="1"/>
  <c r="AP76" i="14"/>
  <c r="L76" i="14" s="1"/>
  <c r="AO76" i="14"/>
  <c r="K76" i="14" s="1"/>
  <c r="AP75" i="14"/>
  <c r="L75" i="14" s="1"/>
  <c r="AO75" i="14"/>
  <c r="K75" i="14" s="1"/>
  <c r="AP74" i="14"/>
  <c r="L74" i="14" s="1"/>
  <c r="AO74" i="14"/>
  <c r="K74" i="14" s="1"/>
  <c r="AP73" i="14"/>
  <c r="L73" i="14" s="1"/>
  <c r="AO73" i="14"/>
  <c r="K73" i="14" s="1"/>
  <c r="AP72" i="14"/>
  <c r="L72" i="14" s="1"/>
  <c r="AO72" i="14"/>
  <c r="K72" i="14" s="1"/>
  <c r="AP71" i="14"/>
  <c r="L71" i="14" s="1"/>
  <c r="AO71" i="14"/>
  <c r="K71" i="14" s="1"/>
  <c r="AP70" i="14"/>
  <c r="L70" i="14" s="1"/>
  <c r="AO70" i="14"/>
  <c r="K70" i="14" s="1"/>
  <c r="AP69" i="14"/>
  <c r="L69" i="14" s="1"/>
  <c r="AO69" i="14"/>
  <c r="K69" i="14" s="1"/>
  <c r="AP68" i="14"/>
  <c r="L68" i="14" s="1"/>
  <c r="AO68" i="14"/>
  <c r="K68" i="14" s="1"/>
  <c r="AP67" i="14"/>
  <c r="L67" i="14" s="1"/>
  <c r="AO67" i="14"/>
  <c r="K67" i="14" s="1"/>
  <c r="AP66" i="14"/>
  <c r="L66" i="14" s="1"/>
  <c r="AO66" i="14"/>
  <c r="K66" i="14" s="1"/>
  <c r="AP65" i="14"/>
  <c r="L65" i="14" s="1"/>
  <c r="AO65" i="14"/>
  <c r="K65" i="14" s="1"/>
  <c r="AP64" i="14"/>
  <c r="L64" i="14" s="1"/>
  <c r="AO64" i="14"/>
  <c r="K64" i="14" s="1"/>
  <c r="AP63" i="14"/>
  <c r="L63" i="14" s="1"/>
  <c r="AO63" i="14"/>
  <c r="K63" i="14" s="1"/>
  <c r="AP62" i="14"/>
  <c r="L62" i="14" s="1"/>
  <c r="AO62" i="14"/>
  <c r="K62" i="14" s="1"/>
  <c r="AP61" i="14"/>
  <c r="L61" i="14" s="1"/>
  <c r="AO61" i="14"/>
  <c r="K61" i="14" s="1"/>
  <c r="AP60" i="14"/>
  <c r="L60" i="14" s="1"/>
  <c r="AO60" i="14"/>
  <c r="K60" i="14" s="1"/>
  <c r="AP59" i="14"/>
  <c r="L59" i="14" s="1"/>
  <c r="AO59" i="14"/>
  <c r="K59" i="14" s="1"/>
  <c r="AP58" i="14"/>
  <c r="L58" i="14" s="1"/>
  <c r="AO58" i="14"/>
  <c r="K58" i="14" s="1"/>
  <c r="AP57" i="14"/>
  <c r="L57" i="14" s="1"/>
  <c r="AO57" i="14"/>
  <c r="K57" i="14" s="1"/>
  <c r="AP56" i="14"/>
  <c r="L56" i="14" s="1"/>
  <c r="AO56" i="14"/>
  <c r="K56" i="14" s="1"/>
  <c r="AP55" i="14"/>
  <c r="L55" i="14" s="1"/>
  <c r="AO55" i="14"/>
  <c r="K55" i="14" s="1"/>
  <c r="AP54" i="14"/>
  <c r="L54" i="14" s="1"/>
  <c r="AO54" i="14"/>
  <c r="K54" i="14" s="1"/>
  <c r="AP53" i="14"/>
  <c r="L53" i="14" s="1"/>
  <c r="AO53" i="14"/>
  <c r="K53" i="14" s="1"/>
  <c r="AP52" i="14"/>
  <c r="L52" i="14" s="1"/>
  <c r="AO52" i="14"/>
  <c r="K52" i="14" s="1"/>
  <c r="AP51" i="14"/>
  <c r="L51" i="14" s="1"/>
  <c r="AO51" i="14"/>
  <c r="K51" i="14" s="1"/>
  <c r="AP50" i="14"/>
  <c r="L50" i="14" s="1"/>
  <c r="AO50" i="14"/>
  <c r="K50" i="14" s="1"/>
  <c r="AP49" i="14"/>
  <c r="L49" i="14" s="1"/>
  <c r="AO49" i="14"/>
  <c r="K49" i="14" s="1"/>
  <c r="AP48" i="14"/>
  <c r="L48" i="14" s="1"/>
  <c r="AO48" i="14"/>
  <c r="K48" i="14" s="1"/>
  <c r="AP47" i="14"/>
  <c r="L47" i="14" s="1"/>
  <c r="AO47" i="14"/>
  <c r="K47" i="14" s="1"/>
  <c r="AP46" i="14"/>
  <c r="L46" i="14" s="1"/>
  <c r="AO46" i="14"/>
  <c r="K46" i="14" s="1"/>
  <c r="AP45" i="14"/>
  <c r="L45" i="14" s="1"/>
  <c r="AO45" i="14"/>
  <c r="K45" i="14" s="1"/>
  <c r="AP44" i="14"/>
  <c r="L44" i="14" s="1"/>
  <c r="AO44" i="14"/>
  <c r="K44" i="14" s="1"/>
  <c r="AP43" i="14"/>
  <c r="L43" i="14" s="1"/>
  <c r="AO43" i="14"/>
  <c r="K43" i="14" s="1"/>
  <c r="AP42" i="14"/>
  <c r="L42" i="14" s="1"/>
  <c r="AO42" i="14"/>
  <c r="K42" i="14" s="1"/>
  <c r="AP41" i="14"/>
  <c r="L41" i="14" s="1"/>
  <c r="AO41" i="14"/>
  <c r="K41" i="14" s="1"/>
  <c r="AP40" i="14"/>
  <c r="L40" i="14" s="1"/>
  <c r="AO40" i="14"/>
  <c r="K40" i="14" s="1"/>
  <c r="AP39" i="14"/>
  <c r="L39" i="14" s="1"/>
  <c r="AO39" i="14"/>
  <c r="K39" i="14" s="1"/>
  <c r="AP38" i="14"/>
  <c r="L38" i="14" s="1"/>
  <c r="AO38" i="14"/>
  <c r="K38" i="14" s="1"/>
  <c r="AP37" i="14"/>
  <c r="L37" i="14" s="1"/>
  <c r="AO37" i="14"/>
  <c r="K37" i="14" s="1"/>
  <c r="AP36" i="14"/>
  <c r="L36" i="14" s="1"/>
  <c r="AO36" i="14"/>
  <c r="K36" i="14" s="1"/>
  <c r="AP35" i="14"/>
  <c r="L35" i="14" s="1"/>
  <c r="AO35" i="14"/>
  <c r="K35" i="14" s="1"/>
  <c r="AP34" i="14"/>
  <c r="L34" i="14" s="1"/>
  <c r="AO34" i="14"/>
  <c r="K34" i="14" s="1"/>
  <c r="AP33" i="14"/>
  <c r="L33" i="14" s="1"/>
  <c r="AO33" i="14"/>
  <c r="K33" i="14" s="1"/>
  <c r="AP32" i="14"/>
  <c r="L32" i="14" s="1"/>
  <c r="AO32" i="14"/>
  <c r="K32" i="14" s="1"/>
  <c r="AP31" i="14"/>
  <c r="L31" i="14" s="1"/>
  <c r="AO31" i="14"/>
  <c r="K31" i="14" s="1"/>
  <c r="AP30" i="14"/>
  <c r="L30" i="14" s="1"/>
  <c r="AO30" i="14"/>
  <c r="K30" i="14" s="1"/>
  <c r="AP29" i="14"/>
  <c r="L29" i="14" s="1"/>
  <c r="AO29" i="14"/>
  <c r="K29" i="14" s="1"/>
  <c r="AP28" i="14"/>
  <c r="L28" i="14" s="1"/>
  <c r="AO28" i="14"/>
  <c r="K28" i="14" s="1"/>
  <c r="AP27" i="14"/>
  <c r="L27" i="14" s="1"/>
  <c r="AO27" i="14"/>
  <c r="K27" i="14" s="1"/>
  <c r="AP26" i="14"/>
  <c r="L26" i="14" s="1"/>
  <c r="AO26" i="14"/>
  <c r="K26" i="14" s="1"/>
  <c r="AP25" i="14"/>
  <c r="L25" i="14" s="1"/>
  <c r="AO25" i="14"/>
  <c r="K25" i="14" s="1"/>
  <c r="AP24" i="14"/>
  <c r="L24" i="14" s="1"/>
  <c r="AO24" i="14"/>
  <c r="K24" i="14" s="1"/>
  <c r="AP23" i="14"/>
  <c r="L23" i="14" s="1"/>
  <c r="AO23" i="14"/>
  <c r="K23" i="14" s="1"/>
  <c r="AP22" i="14"/>
  <c r="L22" i="14" s="1"/>
  <c r="AO22" i="14"/>
  <c r="K22" i="14" s="1"/>
  <c r="AP21" i="14"/>
  <c r="L21" i="14" s="1"/>
  <c r="AO21" i="14"/>
  <c r="K21" i="14" s="1"/>
  <c r="AP20" i="14"/>
  <c r="L20" i="14" s="1"/>
  <c r="AO20" i="14"/>
  <c r="K20" i="14" s="1"/>
  <c r="AP19" i="14"/>
  <c r="L19" i="14" s="1"/>
  <c r="AO19" i="14"/>
  <c r="K19" i="14" s="1"/>
  <c r="AP18" i="14"/>
  <c r="L18" i="14" s="1"/>
  <c r="AO18" i="14"/>
  <c r="K18" i="14" s="1"/>
  <c r="AP17" i="14"/>
  <c r="L17" i="14" s="1"/>
  <c r="AO17" i="14"/>
  <c r="K17" i="14" s="1"/>
  <c r="AP16" i="14"/>
  <c r="L16" i="14" s="1"/>
  <c r="AO16" i="14"/>
  <c r="K16" i="14" s="1"/>
  <c r="AP15" i="14"/>
  <c r="L15" i="14" s="1"/>
  <c r="AO15" i="14"/>
  <c r="K15" i="14" s="1"/>
  <c r="AP14" i="14"/>
  <c r="L14" i="14" s="1"/>
  <c r="AO14" i="14"/>
  <c r="K14" i="14" s="1"/>
  <c r="AP13" i="14"/>
  <c r="L13" i="14" s="1"/>
  <c r="AO13" i="14"/>
  <c r="K13" i="14" s="1"/>
  <c r="AP12" i="14"/>
  <c r="L12" i="14" s="1"/>
  <c r="AO12" i="14"/>
  <c r="K12" i="14" s="1"/>
  <c r="AP11" i="14"/>
  <c r="L11" i="14" s="1"/>
  <c r="AO11" i="14"/>
  <c r="K11" i="14" s="1"/>
  <c r="AP10" i="14"/>
  <c r="L10" i="14" s="1"/>
  <c r="AO10" i="14"/>
  <c r="K10" i="14" s="1"/>
  <c r="AP9" i="14"/>
  <c r="L9" i="14" s="1"/>
  <c r="AO9" i="14"/>
  <c r="K9" i="14" s="1"/>
  <c r="AP8" i="14"/>
  <c r="L8" i="14" s="1"/>
  <c r="AO8" i="14"/>
  <c r="K8" i="14" s="1"/>
  <c r="AP7" i="14"/>
  <c r="L7" i="14" s="1"/>
  <c r="AO7" i="14"/>
  <c r="K7" i="14" s="1"/>
  <c r="AP6" i="14"/>
  <c r="L6" i="14" s="1"/>
  <c r="AO6" i="14"/>
  <c r="K6" i="14" s="1"/>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1544" i="14"/>
  <c r="H1545" i="14"/>
  <c r="H1546" i="14"/>
  <c r="H1547" i="14"/>
  <c r="H1548" i="14"/>
  <c r="H1549" i="14"/>
  <c r="H1550" i="14"/>
  <c r="H1551" i="14"/>
  <c r="H1552" i="14"/>
  <c r="H1553" i="14"/>
  <c r="H1554" i="14"/>
  <c r="H1555" i="14"/>
  <c r="H1556" i="14"/>
  <c r="H1557" i="14"/>
  <c r="H1558" i="14"/>
  <c r="H1559" i="14"/>
  <c r="H1560" i="14"/>
  <c r="H1561" i="14"/>
  <c r="H1562" i="14"/>
  <c r="H1563" i="14"/>
  <c r="H1564" i="14"/>
  <c r="H1565" i="14"/>
  <c r="H1566" i="14"/>
  <c r="H1567" i="14"/>
  <c r="H1568" i="14"/>
  <c r="H1569" i="14"/>
  <c r="H1570" i="14"/>
  <c r="H1571" i="14"/>
  <c r="H1572" i="14"/>
  <c r="H1573" i="14"/>
  <c r="H1574" i="14"/>
  <c r="H1575" i="14"/>
  <c r="H1576" i="14"/>
  <c r="H1577" i="14"/>
  <c r="H1578" i="14"/>
  <c r="H1579" i="14"/>
  <c r="H1580" i="14"/>
  <c r="H1581" i="14"/>
  <c r="H1582" i="14"/>
  <c r="H1583" i="14"/>
  <c r="H1584" i="14"/>
  <c r="H1585" i="14"/>
  <c r="H1586" i="14"/>
  <c r="H1587" i="14"/>
  <c r="H1588" i="14"/>
  <c r="H1589" i="14"/>
  <c r="H1590" i="14"/>
  <c r="H1591" i="14"/>
  <c r="H1592" i="14"/>
  <c r="H1593" i="14"/>
  <c r="H1594" i="14"/>
  <c r="H1595" i="14"/>
  <c r="H1596" i="14"/>
  <c r="H1597" i="14"/>
  <c r="H1598" i="14"/>
  <c r="H1599" i="14"/>
  <c r="H1600" i="14"/>
  <c r="H1601" i="14"/>
  <c r="H1602" i="14"/>
  <c r="H1603" i="14"/>
  <c r="H1604" i="14"/>
  <c r="H1605" i="14"/>
  <c r="H1606" i="14"/>
  <c r="H1607" i="14"/>
  <c r="H1608" i="14"/>
  <c r="H1609" i="14"/>
  <c r="H1610" i="14"/>
  <c r="H1611" i="14"/>
  <c r="H1612" i="14"/>
  <c r="H1613" i="14"/>
  <c r="H1614" i="14"/>
  <c r="H1615" i="14"/>
  <c r="H1616" i="14"/>
  <c r="H1617" i="14"/>
  <c r="H1618" i="14"/>
  <c r="H1619" i="14"/>
  <c r="H1620" i="14"/>
  <c r="H1621" i="14"/>
  <c r="H1622" i="14"/>
  <c r="H1623" i="14"/>
  <c r="H1624" i="14"/>
  <c r="H1625" i="14"/>
  <c r="H1626" i="14"/>
  <c r="H1627" i="14"/>
  <c r="H1628" i="14"/>
  <c r="H1629" i="14"/>
  <c r="H1630" i="14"/>
  <c r="H1631" i="14"/>
  <c r="H1632" i="14"/>
  <c r="H1633" i="14"/>
  <c r="H1634" i="14"/>
  <c r="H1635" i="14"/>
  <c r="H1636" i="14"/>
  <c r="H1637" i="14"/>
  <c r="H1638" i="14"/>
  <c r="H1639" i="14"/>
  <c r="H1640" i="14"/>
  <c r="H1641" i="14"/>
  <c r="H1642" i="14"/>
  <c r="H1643" i="14"/>
  <c r="H1644" i="14"/>
  <c r="H1645" i="14"/>
  <c r="H1646" i="14"/>
  <c r="H1647" i="14"/>
  <c r="H1648" i="14"/>
  <c r="H1649" i="14"/>
  <c r="H1650" i="14"/>
  <c r="H1651" i="14"/>
  <c r="H1652" i="14"/>
  <c r="H1653" i="14"/>
  <c r="H1654" i="14"/>
  <c r="H1655" i="14"/>
  <c r="H1656" i="14"/>
  <c r="H1657" i="14"/>
  <c r="H1658" i="14"/>
  <c r="H1659" i="14"/>
  <c r="H1660" i="14"/>
  <c r="H1661" i="14"/>
  <c r="H1662" i="14"/>
  <c r="H1663" i="14"/>
  <c r="H1664" i="14"/>
  <c r="H1665" i="14"/>
  <c r="H1666" i="14"/>
  <c r="H1667" i="14"/>
  <c r="H1668" i="14"/>
  <c r="H1669" i="14"/>
  <c r="H1670" i="14"/>
  <c r="H1671" i="14"/>
  <c r="H1672" i="14"/>
  <c r="H1673" i="14"/>
  <c r="H1674" i="14"/>
  <c r="H1675" i="14"/>
  <c r="H1676" i="14"/>
  <c r="H1677" i="14"/>
  <c r="H1678" i="14"/>
  <c r="H1679" i="14"/>
  <c r="H1680" i="14"/>
  <c r="H1681" i="14"/>
  <c r="H1682" i="14"/>
  <c r="H1683" i="14"/>
  <c r="H1684" i="14"/>
  <c r="H1685" i="14"/>
  <c r="H1686" i="14"/>
  <c r="H1687" i="14"/>
  <c r="H1688" i="14"/>
  <c r="H1689" i="14"/>
  <c r="H1690" i="14"/>
  <c r="H1691" i="14"/>
  <c r="H1692" i="14"/>
  <c r="H1693" i="14"/>
  <c r="H1694" i="14"/>
  <c r="H1695" i="14"/>
  <c r="H1696" i="14"/>
  <c r="H1697" i="14"/>
  <c r="H1698" i="14"/>
  <c r="H1699" i="14"/>
  <c r="H1700" i="14"/>
  <c r="H1701" i="14"/>
  <c r="H1702" i="14"/>
  <c r="H1703" i="14"/>
  <c r="H1704" i="14"/>
  <c r="H1705" i="14"/>
  <c r="H1706" i="14"/>
  <c r="H1707" i="14"/>
  <c r="H1708" i="14"/>
  <c r="H1709" i="14"/>
  <c r="H1710" i="14"/>
  <c r="H1711" i="14"/>
  <c r="H1712" i="14"/>
  <c r="H1713" i="14"/>
  <c r="H1714" i="14"/>
  <c r="H1715" i="14"/>
  <c r="H1716" i="14"/>
  <c r="H1717" i="14"/>
  <c r="H1718" i="14"/>
  <c r="H1719" i="14"/>
  <c r="H1720" i="14"/>
  <c r="H1721" i="14"/>
  <c r="H1722" i="14"/>
  <c r="H1723" i="14"/>
  <c r="H1724" i="14"/>
  <c r="H1725" i="14"/>
  <c r="H1726" i="14"/>
  <c r="H1727" i="14"/>
  <c r="H1728" i="14"/>
  <c r="H1729" i="14"/>
  <c r="H1730" i="14"/>
  <c r="H1731" i="14"/>
  <c r="H1732" i="14"/>
  <c r="H1733" i="14"/>
  <c r="H1734" i="14"/>
  <c r="H1735" i="14"/>
  <c r="H1736" i="14"/>
  <c r="H1737" i="14"/>
  <c r="H1738" i="14"/>
  <c r="H1739" i="14"/>
  <c r="H1740" i="14"/>
  <c r="H1741" i="14"/>
  <c r="H1742" i="14"/>
  <c r="H1743" i="14"/>
  <c r="H1744" i="14"/>
  <c r="H1745" i="14"/>
  <c r="H1746" i="14"/>
  <c r="H1747" i="14"/>
  <c r="H1748" i="14"/>
  <c r="H1749" i="14"/>
  <c r="H1750" i="14"/>
  <c r="H1751" i="14"/>
  <c r="H1752" i="14"/>
  <c r="H1753" i="14"/>
  <c r="H1754" i="14"/>
  <c r="H1755" i="14"/>
  <c r="H1756" i="14"/>
  <c r="H1757" i="14"/>
  <c r="H1758" i="14"/>
  <c r="H1759" i="14"/>
  <c r="H1760" i="14"/>
  <c r="H1761" i="14"/>
  <c r="H1762" i="14"/>
  <c r="H1763" i="14"/>
  <c r="H1764" i="14"/>
  <c r="H1765" i="14"/>
  <c r="H1766" i="14"/>
  <c r="H1767" i="14"/>
  <c r="H1768" i="14"/>
  <c r="H1769" i="14"/>
  <c r="H1770" i="14"/>
  <c r="H1771" i="14"/>
  <c r="H1772" i="14"/>
  <c r="H1773" i="14"/>
  <c r="H1774" i="14"/>
  <c r="H1775" i="14"/>
  <c r="H1776" i="14"/>
  <c r="H1777" i="14"/>
  <c r="H1778" i="14"/>
  <c r="H1779" i="14"/>
  <c r="H1780" i="14"/>
  <c r="H1781" i="14"/>
  <c r="H1782" i="14"/>
  <c r="H1783" i="14"/>
  <c r="H1784" i="14"/>
  <c r="H1785" i="14"/>
  <c r="H1786" i="14"/>
  <c r="H1787" i="14"/>
  <c r="H1788" i="14"/>
  <c r="H1789" i="14"/>
  <c r="H1790" i="14"/>
  <c r="H1791" i="14"/>
  <c r="H1792" i="14"/>
  <c r="H1793" i="14"/>
  <c r="H1794" i="14"/>
  <c r="H1795" i="14"/>
  <c r="H1796" i="14"/>
  <c r="H1797" i="14"/>
  <c r="H1798" i="14"/>
  <c r="H1799" i="14"/>
  <c r="H1800" i="14"/>
  <c r="H1801" i="14"/>
  <c r="H1802" i="14"/>
  <c r="H1803" i="14"/>
  <c r="H1804" i="14"/>
  <c r="H1805" i="14"/>
  <c r="H1806" i="14"/>
  <c r="H1807" i="14"/>
  <c r="H1808" i="14"/>
  <c r="H1809" i="14"/>
  <c r="H1810" i="14"/>
  <c r="H1811" i="14"/>
  <c r="H1812" i="14"/>
  <c r="H1813" i="14"/>
  <c r="H1814" i="14"/>
  <c r="H1815" i="14"/>
  <c r="H1816" i="14"/>
  <c r="H1817" i="14"/>
  <c r="H1818" i="14"/>
  <c r="H1819" i="14"/>
  <c r="H1820" i="14"/>
  <c r="H1821" i="14"/>
  <c r="H1822" i="14"/>
  <c r="H1823" i="14"/>
  <c r="H1824" i="14"/>
  <c r="H1825" i="14"/>
  <c r="H1826" i="14"/>
  <c r="H1827" i="14"/>
  <c r="H1828" i="14"/>
  <c r="H1829" i="14"/>
  <c r="H1830" i="14"/>
  <c r="H1831" i="14"/>
  <c r="H1832" i="14"/>
  <c r="H1833" i="14"/>
  <c r="H1834" i="14"/>
  <c r="H1835" i="14"/>
  <c r="H1836" i="14"/>
  <c r="H1837" i="14"/>
  <c r="H1838" i="14"/>
  <c r="H1839" i="14"/>
  <c r="H1840" i="14"/>
  <c r="H1841" i="14"/>
  <c r="H1842" i="14"/>
  <c r="H1843" i="14"/>
  <c r="H1844" i="14"/>
  <c r="H1845" i="14"/>
  <c r="H1846" i="14"/>
  <c r="H1847" i="14"/>
  <c r="H1848" i="14"/>
  <c r="H1849" i="14"/>
  <c r="H1850" i="14"/>
  <c r="H1851" i="14"/>
  <c r="H1852" i="14"/>
  <c r="H1853" i="14"/>
  <c r="H1854" i="14"/>
  <c r="H1855" i="14"/>
  <c r="H1856" i="14"/>
  <c r="H1857" i="14"/>
  <c r="H1858" i="14"/>
  <c r="H1859" i="14"/>
  <c r="H1860" i="14"/>
  <c r="H1861" i="14"/>
  <c r="H1862" i="14"/>
  <c r="H1863" i="14"/>
  <c r="H1864" i="14"/>
  <c r="H1865" i="14"/>
  <c r="H1866" i="14"/>
  <c r="H1867" i="14"/>
  <c r="H1868" i="14"/>
  <c r="H1869" i="14"/>
  <c r="H1870" i="14"/>
  <c r="H1871" i="14"/>
  <c r="H1872" i="14"/>
  <c r="H1873" i="14"/>
  <c r="H1874" i="14"/>
  <c r="H1875" i="14"/>
  <c r="H1876" i="14"/>
  <c r="H1877" i="14"/>
  <c r="H1878" i="14"/>
  <c r="H1879" i="14"/>
  <c r="H1880" i="14"/>
  <c r="H1881" i="14"/>
  <c r="H1882" i="14"/>
  <c r="H1883" i="14"/>
  <c r="H1884" i="14"/>
  <c r="H1885" i="14"/>
  <c r="H1886" i="14"/>
  <c r="H1887" i="14"/>
  <c r="H1888" i="14"/>
  <c r="H1889" i="14"/>
  <c r="H1890" i="14"/>
  <c r="H1891" i="14"/>
  <c r="H1892" i="14"/>
  <c r="H1893" i="14"/>
  <c r="H1894" i="14"/>
  <c r="H1895" i="14"/>
  <c r="H1896" i="14"/>
  <c r="H1897" i="14"/>
  <c r="H1898" i="14"/>
  <c r="H1899" i="14"/>
  <c r="H1900" i="14"/>
  <c r="H1901" i="14"/>
  <c r="H1902" i="14"/>
  <c r="H1903" i="14"/>
  <c r="H1904" i="14"/>
  <c r="H1905" i="14"/>
  <c r="H1906" i="14"/>
  <c r="H1907" i="14"/>
  <c r="H1908" i="14"/>
  <c r="H1909" i="14"/>
  <c r="H1910" i="14"/>
  <c r="H1911" i="14"/>
  <c r="H1912" i="14"/>
  <c r="H1913" i="14"/>
  <c r="H1914" i="14"/>
  <c r="H1915" i="14"/>
  <c r="H1916" i="14"/>
  <c r="H1917" i="14"/>
  <c r="H1918" i="14"/>
  <c r="H1919" i="14"/>
  <c r="H1920" i="14"/>
  <c r="H1921" i="14"/>
  <c r="H1922" i="14"/>
  <c r="H1923" i="14"/>
  <c r="H1924" i="14"/>
  <c r="H1925" i="14"/>
  <c r="H1926" i="14"/>
  <c r="H1927" i="14"/>
  <c r="H1928" i="14"/>
  <c r="H1929" i="14"/>
  <c r="H1930" i="14"/>
  <c r="H1931" i="14"/>
  <c r="H1932" i="14"/>
  <c r="H1933" i="14"/>
  <c r="H1934" i="14"/>
  <c r="H1935" i="14"/>
  <c r="H1936" i="14"/>
  <c r="H1937" i="14"/>
  <c r="H1938" i="14"/>
  <c r="H1939" i="14"/>
  <c r="H1940" i="14"/>
  <c r="H1941" i="14"/>
  <c r="H1942" i="14"/>
  <c r="H1943" i="14"/>
  <c r="H1944" i="14"/>
  <c r="H1945" i="14"/>
  <c r="H1946" i="14"/>
  <c r="H1947" i="14"/>
  <c r="H1948" i="14"/>
  <c r="H1949" i="14"/>
  <c r="H1950" i="14"/>
  <c r="H1951" i="14"/>
  <c r="H1952" i="14"/>
  <c r="H1953" i="14"/>
  <c r="H1954" i="14"/>
  <c r="H1955" i="14"/>
  <c r="H1956" i="14"/>
  <c r="H1957" i="14"/>
  <c r="H1958" i="14"/>
  <c r="H1959" i="14"/>
  <c r="H1960" i="14"/>
  <c r="H1961" i="14"/>
  <c r="H1962" i="14"/>
  <c r="H1963" i="14"/>
  <c r="H1964" i="14"/>
  <c r="H1965" i="14"/>
  <c r="H1966" i="14"/>
  <c r="H1967" i="14"/>
  <c r="H1968" i="14"/>
  <c r="H1969" i="14"/>
  <c r="H1970" i="14"/>
  <c r="H1971" i="14"/>
  <c r="H1972" i="14"/>
  <c r="H1973" i="14"/>
  <c r="H1974" i="14"/>
  <c r="H1975" i="14"/>
  <c r="H1976" i="14"/>
  <c r="H1977" i="14"/>
  <c r="H1978" i="14"/>
  <c r="H1979" i="14"/>
  <c r="H1980" i="14"/>
  <c r="H1981" i="14"/>
  <c r="H1982" i="14"/>
  <c r="H1983" i="14"/>
  <c r="H1984" i="14"/>
  <c r="H1985" i="14"/>
  <c r="H1986" i="14"/>
  <c r="H1987" i="14"/>
  <c r="H1988" i="14"/>
  <c r="H1989" i="14"/>
  <c r="H1990" i="14"/>
  <c r="H1991" i="14"/>
  <c r="H1992" i="14"/>
  <c r="H1993" i="14"/>
  <c r="H1994" i="14"/>
  <c r="H1995" i="14"/>
  <c r="H1996" i="14"/>
  <c r="H1997" i="14"/>
  <c r="H1998" i="14"/>
  <c r="H1999" i="14"/>
  <c r="H2000" i="14"/>
  <c r="H2001" i="14"/>
  <c r="H2002" i="14"/>
  <c r="H2003" i="14"/>
  <c r="H2004" i="14"/>
  <c r="H2005" i="14"/>
  <c r="H2006" i="14"/>
  <c r="H2007" i="14"/>
  <c r="H2008" i="14"/>
  <c r="H2009" i="14"/>
  <c r="H2010" i="14"/>
  <c r="H2011" i="14"/>
  <c r="H2012" i="14"/>
  <c r="H2013" i="14"/>
  <c r="H2014" i="14"/>
  <c r="H2015" i="14"/>
  <c r="H2016" i="14"/>
  <c r="H2017" i="14"/>
  <c r="H2018" i="14"/>
  <c r="H2019" i="14"/>
  <c r="H2020" i="14"/>
  <c r="H2021" i="14"/>
  <c r="H2022" i="14"/>
  <c r="H2023" i="14"/>
  <c r="H2024" i="14"/>
  <c r="H2025" i="14"/>
  <c r="H2026" i="14"/>
  <c r="H2027" i="14"/>
  <c r="H2028" i="14"/>
  <c r="H2029" i="14"/>
  <c r="H2030" i="14"/>
  <c r="H2031" i="14"/>
  <c r="H2032" i="14"/>
  <c r="H2033" i="14"/>
  <c r="H2034" i="14"/>
  <c r="H2035" i="14"/>
  <c r="H2036" i="14"/>
  <c r="H2037" i="14"/>
  <c r="H2038" i="14"/>
  <c r="H2039" i="14"/>
  <c r="H2040" i="14"/>
  <c r="H2041" i="14"/>
  <c r="H2042" i="14"/>
  <c r="H2043" i="14"/>
  <c r="H2044" i="14"/>
  <c r="H2045" i="14"/>
  <c r="H2046" i="14"/>
  <c r="H2047" i="14"/>
  <c r="H2048" i="14"/>
  <c r="H2049" i="14"/>
  <c r="H2050" i="14"/>
  <c r="H2051" i="14"/>
  <c r="H2052" i="14"/>
  <c r="H2053" i="14"/>
  <c r="H2054" i="14"/>
  <c r="H2055" i="14"/>
  <c r="H2056" i="14"/>
  <c r="H2057" i="14"/>
  <c r="H2058" i="14"/>
  <c r="H2059" i="14"/>
  <c r="H2060" i="14"/>
  <c r="H2061" i="14"/>
  <c r="H2062" i="14"/>
  <c r="H2063" i="14"/>
  <c r="H2064" i="14"/>
  <c r="H2065" i="14"/>
  <c r="H2066" i="14"/>
  <c r="H2067" i="14"/>
  <c r="H2068" i="14"/>
  <c r="H2069" i="14"/>
  <c r="H2070" i="14"/>
  <c r="H2071" i="14"/>
  <c r="H2072" i="14"/>
  <c r="H2073" i="14"/>
  <c r="H2074" i="14"/>
  <c r="H2075" i="14"/>
  <c r="H2076" i="14"/>
  <c r="H2077" i="14"/>
  <c r="H2078" i="14"/>
  <c r="H2079" i="14"/>
  <c r="H2080" i="14"/>
  <c r="H2081" i="14"/>
  <c r="H2082" i="14"/>
  <c r="H2083" i="14"/>
  <c r="H2084" i="14"/>
  <c r="H2085" i="14"/>
  <c r="H2086" i="14"/>
  <c r="H2087" i="14"/>
  <c r="H2088" i="14"/>
  <c r="H2089" i="14"/>
  <c r="H2090" i="14"/>
  <c r="H2091" i="14"/>
  <c r="H2092" i="14"/>
  <c r="H2093" i="14"/>
  <c r="H2094" i="14"/>
  <c r="H2095" i="14"/>
  <c r="H2096" i="14"/>
  <c r="H2097" i="14"/>
  <c r="H2098" i="14"/>
  <c r="H2099" i="14"/>
  <c r="H2100" i="14"/>
  <c r="H2101" i="14"/>
  <c r="H2102" i="14"/>
  <c r="H2103" i="14"/>
  <c r="H2104" i="14"/>
  <c r="H2105" i="14"/>
  <c r="H2106" i="14"/>
  <c r="H2107" i="14"/>
  <c r="H2108" i="14"/>
  <c r="H2109" i="14"/>
  <c r="H2110" i="14"/>
  <c r="H2111" i="14"/>
  <c r="H2112" i="14"/>
  <c r="H2113" i="14"/>
  <c r="H2114" i="14"/>
  <c r="H2115" i="14"/>
  <c r="H2116" i="14"/>
  <c r="H2117" i="14"/>
  <c r="H2118" i="14"/>
  <c r="H2119" i="14"/>
  <c r="H2120" i="14"/>
  <c r="H2121" i="14"/>
  <c r="H2122" i="14"/>
  <c r="H2123" i="14"/>
  <c r="H2124" i="14"/>
  <c r="H2125" i="14"/>
  <c r="H2126" i="14"/>
  <c r="H2127" i="14"/>
  <c r="H2128" i="14"/>
  <c r="H2129" i="14"/>
  <c r="H2130" i="14"/>
  <c r="H2131" i="14"/>
  <c r="H2132" i="14"/>
  <c r="H2133" i="14"/>
  <c r="H2134" i="14"/>
  <c r="H2135" i="14"/>
  <c r="H2136" i="14"/>
  <c r="H2137" i="14"/>
  <c r="H2138" i="14"/>
  <c r="H2139" i="14"/>
  <c r="H2140" i="14"/>
  <c r="H2141" i="14"/>
  <c r="H2142" i="14"/>
  <c r="H2143" i="14"/>
  <c r="H2144" i="14"/>
  <c r="H2145" i="14"/>
  <c r="H2146" i="14"/>
  <c r="H2147" i="14"/>
  <c r="H2148" i="14"/>
  <c r="H2149" i="14"/>
  <c r="H2150" i="14"/>
  <c r="H2151" i="14"/>
  <c r="H2152" i="14"/>
  <c r="H2153" i="14"/>
  <c r="H2154" i="14"/>
  <c r="H2155" i="14"/>
  <c r="H2156" i="14"/>
  <c r="H2157" i="14"/>
  <c r="H2158" i="14"/>
  <c r="H2159" i="14"/>
  <c r="H2160" i="14"/>
  <c r="H2161" i="14"/>
  <c r="H2162" i="14"/>
  <c r="H2163" i="14"/>
  <c r="H2164" i="14"/>
  <c r="H2165" i="14"/>
  <c r="H2166" i="14"/>
  <c r="H2167" i="14"/>
  <c r="H2168" i="14"/>
  <c r="H2169" i="14"/>
  <c r="H2170" i="14"/>
  <c r="H2171" i="14"/>
  <c r="H2172" i="14"/>
  <c r="H2173" i="14"/>
  <c r="H2174" i="14"/>
  <c r="H2175" i="14"/>
  <c r="H2176" i="14"/>
  <c r="H2177" i="14"/>
  <c r="H2178" i="14"/>
  <c r="H2179" i="14"/>
  <c r="H2180" i="14"/>
  <c r="H2181" i="14"/>
  <c r="H2182" i="14"/>
  <c r="H2183" i="14"/>
  <c r="H2184" i="14"/>
  <c r="H2185" i="14"/>
  <c r="H2186" i="14"/>
  <c r="H2187" i="14"/>
  <c r="H2188" i="14"/>
  <c r="H2189" i="14"/>
  <c r="H2190" i="14"/>
  <c r="H2191" i="14"/>
  <c r="H2192" i="14"/>
  <c r="H2193" i="14"/>
  <c r="H2194" i="14"/>
  <c r="H2195" i="14"/>
  <c r="H2196" i="14"/>
  <c r="H2197" i="14"/>
  <c r="H2198" i="14"/>
  <c r="H2199" i="14"/>
  <c r="H2200" i="14"/>
  <c r="H2201" i="14"/>
  <c r="H2202" i="14"/>
  <c r="H2203" i="14"/>
  <c r="H2204" i="14"/>
  <c r="H2205" i="14"/>
  <c r="H2206" i="14"/>
  <c r="H2207" i="14"/>
  <c r="H2208" i="14"/>
  <c r="H2209" i="14"/>
  <c r="H2210" i="14"/>
  <c r="H2211" i="14"/>
  <c r="H2212" i="14"/>
  <c r="H2213" i="14"/>
  <c r="H2214" i="14"/>
  <c r="H2215" i="14"/>
  <c r="H2216" i="14"/>
  <c r="H2217" i="14"/>
  <c r="H2218" i="14"/>
  <c r="H2219" i="14"/>
  <c r="H2220" i="14"/>
  <c r="H2221" i="14"/>
  <c r="H2222" i="14"/>
  <c r="H2223" i="14"/>
  <c r="H2224" i="14"/>
  <c r="H2225" i="14"/>
  <c r="H2226" i="14"/>
  <c r="H2227" i="14"/>
  <c r="H2228" i="14"/>
  <c r="H2229" i="14"/>
  <c r="H2230" i="14"/>
  <c r="H2231" i="14"/>
  <c r="H2232" i="14"/>
  <c r="H2233" i="14"/>
  <c r="H2234" i="14"/>
  <c r="H2235" i="14"/>
  <c r="H2236" i="14"/>
  <c r="H2237" i="14"/>
  <c r="H2238" i="14"/>
  <c r="H2239" i="14"/>
  <c r="H2240" i="14"/>
  <c r="H2241" i="14"/>
  <c r="H2242" i="14"/>
  <c r="H2243" i="14"/>
  <c r="H2244" i="14"/>
  <c r="H2245" i="14"/>
  <c r="H2246" i="14"/>
  <c r="H2247" i="14"/>
  <c r="H2248" i="14"/>
  <c r="H2249" i="14"/>
  <c r="H2250" i="14"/>
  <c r="H2251" i="14"/>
  <c r="H2252" i="14"/>
  <c r="H2253" i="14"/>
  <c r="H2254" i="14"/>
  <c r="H2255" i="14"/>
  <c r="H2256" i="14"/>
  <c r="H2257" i="14"/>
  <c r="H2258" i="14"/>
  <c r="H2259" i="14"/>
  <c r="H2260" i="14"/>
  <c r="H2261" i="14"/>
  <c r="H2262" i="14"/>
  <c r="H2263" i="14"/>
  <c r="H2264" i="14"/>
  <c r="H2265" i="14"/>
  <c r="H2266" i="14"/>
  <c r="H2267" i="14"/>
  <c r="H2268" i="14"/>
  <c r="H2269" i="14"/>
  <c r="H2270" i="14"/>
  <c r="H2271" i="14"/>
  <c r="H2272" i="14"/>
  <c r="H2273" i="14"/>
  <c r="H2274" i="14"/>
  <c r="H2275" i="14"/>
  <c r="H2276" i="14"/>
  <c r="H2277" i="14"/>
  <c r="H2278" i="14"/>
  <c r="H2279" i="14"/>
  <c r="H2280" i="14"/>
  <c r="H2281" i="14"/>
  <c r="H2282" i="14"/>
  <c r="H2283" i="14"/>
  <c r="H2284" i="14"/>
  <c r="H2285" i="14"/>
  <c r="H2286" i="14"/>
  <c r="H2287" i="14"/>
  <c r="H2288" i="14"/>
  <c r="H2289" i="14"/>
  <c r="H2290" i="14"/>
  <c r="H2291" i="14"/>
  <c r="H2292" i="14"/>
  <c r="H2293" i="14"/>
  <c r="H2294" i="14"/>
  <c r="H2295" i="14"/>
  <c r="H2296" i="14"/>
  <c r="H2297" i="14"/>
  <c r="H2298" i="14"/>
  <c r="H2299" i="14"/>
  <c r="H2300" i="14"/>
  <c r="H2301" i="14"/>
  <c r="H2302" i="14"/>
  <c r="H2303" i="14"/>
  <c r="H2304" i="14"/>
  <c r="H2305" i="14"/>
  <c r="H2306" i="14"/>
  <c r="H2307" i="14"/>
  <c r="H2308" i="14"/>
  <c r="H2309" i="14"/>
  <c r="H2310" i="14"/>
  <c r="H2311" i="14"/>
  <c r="H2312" i="14"/>
  <c r="H2313" i="14"/>
  <c r="H2314" i="14"/>
  <c r="H2315" i="14"/>
  <c r="H2316" i="14"/>
  <c r="H2317" i="14"/>
  <c r="H2318" i="14"/>
  <c r="H2319" i="14"/>
  <c r="H2320" i="14"/>
  <c r="H2321" i="14"/>
  <c r="H2322" i="14"/>
  <c r="H2323" i="14"/>
  <c r="H2324" i="14"/>
  <c r="H2325" i="14"/>
  <c r="H2326" i="14"/>
  <c r="H2327" i="14"/>
  <c r="H2328" i="14"/>
  <c r="H2329" i="14"/>
  <c r="H2330" i="14"/>
  <c r="H2331" i="14"/>
  <c r="H2332" i="14"/>
  <c r="H2333" i="14"/>
  <c r="H2334" i="14"/>
  <c r="H2335" i="14"/>
  <c r="H2336" i="14"/>
  <c r="H2337" i="14"/>
  <c r="H2338" i="14"/>
  <c r="H2339" i="14"/>
  <c r="H2340" i="14"/>
  <c r="C11" i="14"/>
  <c r="C7" i="14"/>
  <c r="C8" i="14"/>
  <c r="C9" i="14"/>
  <c r="C10"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1414" i="14"/>
  <c r="C1415" i="14"/>
  <c r="C1416" i="14"/>
  <c r="C1417" i="14"/>
  <c r="C1418" i="14"/>
  <c r="C1419" i="14"/>
  <c r="C1420" i="14"/>
  <c r="C1421" i="14"/>
  <c r="C1422" i="14"/>
  <c r="C1423" i="14"/>
  <c r="C1424" i="14"/>
  <c r="C1425" i="14"/>
  <c r="C1426" i="14"/>
  <c r="C1427" i="14"/>
  <c r="C1428" i="14"/>
  <c r="C1429" i="14"/>
  <c r="C1430" i="14"/>
  <c r="C1431" i="14"/>
  <c r="C1432" i="14"/>
  <c r="C1433" i="14"/>
  <c r="C1434" i="14"/>
  <c r="C1435" i="14"/>
  <c r="C1436" i="14"/>
  <c r="C1437" i="14"/>
  <c r="C1438" i="14"/>
  <c r="C1439" i="14"/>
  <c r="C1440" i="14"/>
  <c r="C1441" i="14"/>
  <c r="C1442" i="14"/>
  <c r="C1443" i="14"/>
  <c r="C1444" i="14"/>
  <c r="C1445" i="14"/>
  <c r="C1446" i="14"/>
  <c r="C1447" i="14"/>
  <c r="C1448" i="14"/>
  <c r="C1449" i="14"/>
  <c r="C1450" i="14"/>
  <c r="C1451" i="14"/>
  <c r="C1452" i="14"/>
  <c r="C1453" i="14"/>
  <c r="C1454" i="14"/>
  <c r="C1455" i="14"/>
  <c r="C1456" i="14"/>
  <c r="C1457" i="14"/>
  <c r="C1458" i="14"/>
  <c r="C1459" i="14"/>
  <c r="C1460" i="14"/>
  <c r="C1461" i="14"/>
  <c r="C1462" i="14"/>
  <c r="C1463" i="14"/>
  <c r="C1464" i="14"/>
  <c r="C1465" i="14"/>
  <c r="C1466" i="14"/>
  <c r="C1467" i="14"/>
  <c r="C1468" i="14"/>
  <c r="C1469" i="14"/>
  <c r="C1470" i="14"/>
  <c r="C1471" i="14"/>
  <c r="C1472" i="14"/>
  <c r="C1473" i="14"/>
  <c r="C1474" i="14"/>
  <c r="C1475" i="14"/>
  <c r="C1476" i="14"/>
  <c r="C1477" i="14"/>
  <c r="C1478" i="14"/>
  <c r="C1479" i="14"/>
  <c r="C1480" i="14"/>
  <c r="C1481" i="14"/>
  <c r="C1482" i="14"/>
  <c r="C1483" i="14"/>
  <c r="C1484" i="14"/>
  <c r="C1485" i="14"/>
  <c r="C1486" i="14"/>
  <c r="C1487" i="14"/>
  <c r="C1488" i="14"/>
  <c r="C1489" i="14"/>
  <c r="C1490" i="14"/>
  <c r="C1491" i="14"/>
  <c r="C1492" i="14"/>
  <c r="C1493" i="14"/>
  <c r="C1494" i="14"/>
  <c r="C1495" i="14"/>
  <c r="C1496" i="14"/>
  <c r="C1497" i="14"/>
  <c r="C1498" i="14"/>
  <c r="C1499" i="14"/>
  <c r="C1500" i="14"/>
  <c r="C1501" i="14"/>
  <c r="C1502" i="14"/>
  <c r="C1503" i="14"/>
  <c r="C1504" i="14"/>
  <c r="C1505" i="14"/>
  <c r="C1506" i="14"/>
  <c r="C1507" i="14"/>
  <c r="C1508" i="14"/>
  <c r="C1509" i="14"/>
  <c r="C1510" i="14"/>
  <c r="C1511" i="14"/>
  <c r="C1512" i="14"/>
  <c r="C1513" i="14"/>
  <c r="C1514" i="14"/>
  <c r="C1515" i="14"/>
  <c r="C1516" i="14"/>
  <c r="C1517" i="14"/>
  <c r="C1518" i="14"/>
  <c r="C1519" i="14"/>
  <c r="C1520" i="14"/>
  <c r="C1521" i="14"/>
  <c r="C1522" i="14"/>
  <c r="C1523" i="14"/>
  <c r="C1524" i="14"/>
  <c r="C1525" i="14"/>
  <c r="C1526" i="14"/>
  <c r="C1527" i="14"/>
  <c r="C1528" i="14"/>
  <c r="C1529" i="14"/>
  <c r="C1530" i="14"/>
  <c r="C1531" i="14"/>
  <c r="C1532" i="14"/>
  <c r="C1533" i="14"/>
  <c r="C1534" i="14"/>
  <c r="C1535" i="14"/>
  <c r="C1536" i="14"/>
  <c r="C1537" i="14"/>
  <c r="C1538" i="14"/>
  <c r="C1539" i="14"/>
  <c r="C1540" i="14"/>
  <c r="C1541" i="14"/>
  <c r="C1542" i="14"/>
  <c r="C1543" i="14"/>
  <c r="C1544" i="14"/>
  <c r="C1545" i="14"/>
  <c r="C1546" i="14"/>
  <c r="C1547" i="14"/>
  <c r="C1548" i="14"/>
  <c r="C1549" i="14"/>
  <c r="C1550" i="14"/>
  <c r="C1551" i="14"/>
  <c r="C1552" i="14"/>
  <c r="C1553" i="14"/>
  <c r="C1554" i="14"/>
  <c r="C1555" i="14"/>
  <c r="C1556" i="14"/>
  <c r="C1557" i="14"/>
  <c r="C1558" i="14"/>
  <c r="C1559" i="14"/>
  <c r="C1560" i="14"/>
  <c r="C1561" i="14"/>
  <c r="C1562" i="14"/>
  <c r="C1563" i="14"/>
  <c r="C1564" i="14"/>
  <c r="C1565" i="14"/>
  <c r="C1566" i="14"/>
  <c r="C1567" i="14"/>
  <c r="C1568" i="14"/>
  <c r="C1569" i="14"/>
  <c r="C1570" i="14"/>
  <c r="C1571" i="14"/>
  <c r="C1572" i="14"/>
  <c r="C1573" i="14"/>
  <c r="C1574" i="14"/>
  <c r="C1575" i="14"/>
  <c r="C1576" i="14"/>
  <c r="C1577" i="14"/>
  <c r="C1578" i="14"/>
  <c r="C1579" i="14"/>
  <c r="C1580" i="14"/>
  <c r="C1581" i="14"/>
  <c r="C1582" i="14"/>
  <c r="C1583" i="14"/>
  <c r="C1584" i="14"/>
  <c r="C1585" i="14"/>
  <c r="C1586" i="14"/>
  <c r="C1587" i="14"/>
  <c r="C1588" i="14"/>
  <c r="C1589" i="14"/>
  <c r="C1590" i="14"/>
  <c r="C1591" i="14"/>
  <c r="C1592" i="14"/>
  <c r="C1593" i="14"/>
  <c r="C1594" i="14"/>
  <c r="C1595" i="14"/>
  <c r="C1596" i="14"/>
  <c r="C1597" i="14"/>
  <c r="C1598" i="14"/>
  <c r="C1599" i="14"/>
  <c r="C1600" i="14"/>
  <c r="C1601" i="14"/>
  <c r="C1602" i="14"/>
  <c r="C1603" i="14"/>
  <c r="C1604" i="14"/>
  <c r="C1605" i="14"/>
  <c r="C1606" i="14"/>
  <c r="C1607" i="14"/>
  <c r="C1608" i="14"/>
  <c r="C1609" i="14"/>
  <c r="C1610" i="14"/>
  <c r="C1611" i="14"/>
  <c r="C1612" i="14"/>
  <c r="C1613" i="14"/>
  <c r="C1614" i="14"/>
  <c r="C1615" i="14"/>
  <c r="C1616" i="14"/>
  <c r="C1617" i="14"/>
  <c r="C1618" i="14"/>
  <c r="C1619" i="14"/>
  <c r="C1620" i="14"/>
  <c r="C1621" i="14"/>
  <c r="C1622" i="14"/>
  <c r="C1623" i="14"/>
  <c r="C1624" i="14"/>
  <c r="C1625" i="14"/>
  <c r="C1626" i="14"/>
  <c r="C1627" i="14"/>
  <c r="C1628" i="14"/>
  <c r="C1629" i="14"/>
  <c r="C1630" i="14"/>
  <c r="C1631" i="14"/>
  <c r="C1632" i="14"/>
  <c r="C1633" i="14"/>
  <c r="C1634" i="14"/>
  <c r="C1635" i="14"/>
  <c r="C1636" i="14"/>
  <c r="C1637" i="14"/>
  <c r="C1638" i="14"/>
  <c r="C1639" i="14"/>
  <c r="C1640" i="14"/>
  <c r="C1641" i="14"/>
  <c r="C1642" i="14"/>
  <c r="C1643" i="14"/>
  <c r="C1644" i="14"/>
  <c r="C1645" i="14"/>
  <c r="C1646" i="14"/>
  <c r="C1647" i="14"/>
  <c r="C1648" i="14"/>
  <c r="C1649" i="14"/>
  <c r="C1650" i="14"/>
  <c r="C1651" i="14"/>
  <c r="C1652" i="14"/>
  <c r="C1653" i="14"/>
  <c r="C1654" i="14"/>
  <c r="C1655" i="14"/>
  <c r="C1656" i="14"/>
  <c r="C1657" i="14"/>
  <c r="C1658" i="14"/>
  <c r="C1659" i="14"/>
  <c r="C1660" i="14"/>
  <c r="C1661" i="14"/>
  <c r="C1662" i="14"/>
  <c r="C1663" i="14"/>
  <c r="C1664" i="14"/>
  <c r="C1665" i="14"/>
  <c r="C1666" i="14"/>
  <c r="C1667" i="14"/>
  <c r="C1668" i="14"/>
  <c r="C1669" i="14"/>
  <c r="C1670" i="14"/>
  <c r="C1671" i="14"/>
  <c r="C1672" i="14"/>
  <c r="C1673" i="14"/>
  <c r="C1674" i="14"/>
  <c r="C1675" i="14"/>
  <c r="C1676" i="14"/>
  <c r="C1677" i="14"/>
  <c r="C1678" i="14"/>
  <c r="C1679" i="14"/>
  <c r="C1680" i="14"/>
  <c r="C1681" i="14"/>
  <c r="C1682" i="14"/>
  <c r="C1683" i="14"/>
  <c r="C1684" i="14"/>
  <c r="C1685" i="14"/>
  <c r="C1686" i="14"/>
  <c r="C1687" i="14"/>
  <c r="C1688" i="14"/>
  <c r="C1689" i="14"/>
  <c r="C1690" i="14"/>
  <c r="C1691" i="14"/>
  <c r="C1692" i="14"/>
  <c r="C1693" i="14"/>
  <c r="C1694" i="14"/>
  <c r="C1695" i="14"/>
  <c r="C1696" i="14"/>
  <c r="C1697" i="14"/>
  <c r="C1698" i="14"/>
  <c r="C1699" i="14"/>
  <c r="C1700" i="14"/>
  <c r="C1701" i="14"/>
  <c r="C1702" i="14"/>
  <c r="C1703" i="14"/>
  <c r="C1704" i="14"/>
  <c r="C1705" i="14"/>
  <c r="C1706" i="14"/>
  <c r="C1707" i="14"/>
  <c r="C1708" i="14"/>
  <c r="C1709" i="14"/>
  <c r="C1710" i="14"/>
  <c r="C1711" i="14"/>
  <c r="C1712" i="14"/>
  <c r="C1713" i="14"/>
  <c r="C1714" i="14"/>
  <c r="C1715" i="14"/>
  <c r="C1716" i="14"/>
  <c r="C1717" i="14"/>
  <c r="C1718" i="14"/>
  <c r="C1719" i="14"/>
  <c r="C1720" i="14"/>
  <c r="C1721" i="14"/>
  <c r="C1722" i="14"/>
  <c r="C1723" i="14"/>
  <c r="C1724" i="14"/>
  <c r="C1725" i="14"/>
  <c r="C1726" i="14"/>
  <c r="C1727" i="14"/>
  <c r="C1728" i="14"/>
  <c r="C1729" i="14"/>
  <c r="C1730" i="14"/>
  <c r="C1731" i="14"/>
  <c r="C1732" i="14"/>
  <c r="C1733" i="14"/>
  <c r="C1734" i="14"/>
  <c r="C1735" i="14"/>
  <c r="C1736" i="14"/>
  <c r="C1737" i="14"/>
  <c r="C1738" i="14"/>
  <c r="C1739" i="14"/>
  <c r="C1740" i="14"/>
  <c r="C1741" i="14"/>
  <c r="C1742" i="14"/>
  <c r="C1743" i="14"/>
  <c r="C1744" i="14"/>
  <c r="C1745" i="14"/>
  <c r="C1746" i="14"/>
  <c r="C1747" i="14"/>
  <c r="C1748" i="14"/>
  <c r="C1749" i="14"/>
  <c r="C1750" i="14"/>
  <c r="C1751" i="14"/>
  <c r="C1752" i="14"/>
  <c r="C1753" i="14"/>
  <c r="C1754" i="14"/>
  <c r="C1755" i="14"/>
  <c r="C1756" i="14"/>
  <c r="C1757" i="14"/>
  <c r="C1758" i="14"/>
  <c r="C1759" i="14"/>
  <c r="C1760" i="14"/>
  <c r="C1761" i="14"/>
  <c r="C1762" i="14"/>
  <c r="C1763" i="14"/>
  <c r="C1764" i="14"/>
  <c r="C1765" i="14"/>
  <c r="C1766" i="14"/>
  <c r="C1767" i="14"/>
  <c r="C1768" i="14"/>
  <c r="C1769" i="14"/>
  <c r="C1770" i="14"/>
  <c r="C1771" i="14"/>
  <c r="C1772" i="14"/>
  <c r="C1773" i="14"/>
  <c r="C1774" i="14"/>
  <c r="C1775" i="14"/>
  <c r="C1776" i="14"/>
  <c r="C1777" i="14"/>
  <c r="C1778" i="14"/>
  <c r="C1779" i="14"/>
  <c r="C1780" i="14"/>
  <c r="C1781" i="14"/>
  <c r="C1782" i="14"/>
  <c r="C1783" i="14"/>
  <c r="C1784" i="14"/>
  <c r="C1785" i="14"/>
  <c r="C1786" i="14"/>
  <c r="C1787" i="14"/>
  <c r="C1788" i="14"/>
  <c r="C1789" i="14"/>
  <c r="C1790" i="14"/>
  <c r="C1791" i="14"/>
  <c r="C1792" i="14"/>
  <c r="C1793" i="14"/>
  <c r="C1794" i="14"/>
  <c r="C1795" i="14"/>
  <c r="C1796" i="14"/>
  <c r="C1797" i="14"/>
  <c r="C1798" i="14"/>
  <c r="C1799" i="14"/>
  <c r="C1800" i="14"/>
  <c r="C1801" i="14"/>
  <c r="C1802" i="14"/>
  <c r="C1803" i="14"/>
  <c r="C1804" i="14"/>
  <c r="C1805" i="14"/>
  <c r="C1806" i="14"/>
  <c r="C1807" i="14"/>
  <c r="C1808" i="14"/>
  <c r="C1809" i="14"/>
  <c r="C1810" i="14"/>
  <c r="C1811" i="14"/>
  <c r="C1812" i="14"/>
  <c r="C1813" i="14"/>
  <c r="C1814" i="14"/>
  <c r="C1815" i="14"/>
  <c r="C1816" i="14"/>
  <c r="C1817" i="14"/>
  <c r="C1818" i="14"/>
  <c r="C1819" i="14"/>
  <c r="C1820" i="14"/>
  <c r="C1821" i="14"/>
  <c r="C1822" i="14"/>
  <c r="C1823" i="14"/>
  <c r="C1824" i="14"/>
  <c r="C1825" i="14"/>
  <c r="C1826" i="14"/>
  <c r="C1827" i="14"/>
  <c r="C1828" i="14"/>
  <c r="C1829" i="14"/>
  <c r="C1830" i="14"/>
  <c r="C1831" i="14"/>
  <c r="C1832" i="14"/>
  <c r="C1833" i="14"/>
  <c r="C1834" i="14"/>
  <c r="C1835" i="14"/>
  <c r="C1836" i="14"/>
  <c r="C1837" i="14"/>
  <c r="C1838" i="14"/>
  <c r="C1839" i="14"/>
  <c r="C1840" i="14"/>
  <c r="C1841" i="14"/>
  <c r="C1842" i="14"/>
  <c r="C1843" i="14"/>
  <c r="C1844" i="14"/>
  <c r="C1845" i="14"/>
  <c r="C1846" i="14"/>
  <c r="C1847" i="14"/>
  <c r="C1848" i="14"/>
  <c r="C1849" i="14"/>
  <c r="C1850" i="14"/>
  <c r="C1851" i="14"/>
  <c r="C1852" i="14"/>
  <c r="C1853" i="14"/>
  <c r="C1854" i="14"/>
  <c r="C1855" i="14"/>
  <c r="C1856" i="14"/>
  <c r="C1857" i="14"/>
  <c r="C1858" i="14"/>
  <c r="C1859" i="14"/>
  <c r="C1860" i="14"/>
  <c r="C1861" i="14"/>
  <c r="C1862" i="14"/>
  <c r="C1863" i="14"/>
  <c r="C1864" i="14"/>
  <c r="C1865" i="14"/>
  <c r="C1866" i="14"/>
  <c r="C1867" i="14"/>
  <c r="C1868" i="14"/>
  <c r="C1869" i="14"/>
  <c r="C1870" i="14"/>
  <c r="C1871" i="14"/>
  <c r="C1872" i="14"/>
  <c r="C1873" i="14"/>
  <c r="C1874" i="14"/>
  <c r="C1875" i="14"/>
  <c r="C1876" i="14"/>
  <c r="C1877" i="14"/>
  <c r="C1878" i="14"/>
  <c r="C1879" i="14"/>
  <c r="C1880" i="14"/>
  <c r="C1881" i="14"/>
  <c r="C1882" i="14"/>
  <c r="C1883" i="14"/>
  <c r="C1884" i="14"/>
  <c r="C1885" i="14"/>
  <c r="C1886" i="14"/>
  <c r="C1887" i="14"/>
  <c r="C1888" i="14"/>
  <c r="C1889" i="14"/>
  <c r="C1890" i="14"/>
  <c r="C1891" i="14"/>
  <c r="C1892" i="14"/>
  <c r="C1893" i="14"/>
  <c r="C1894" i="14"/>
  <c r="C1895" i="14"/>
  <c r="C1896" i="14"/>
  <c r="C1897" i="14"/>
  <c r="C1898" i="14"/>
  <c r="C1899" i="14"/>
  <c r="C1900" i="14"/>
  <c r="C1901" i="14"/>
  <c r="C1902" i="14"/>
  <c r="C1903" i="14"/>
  <c r="C1904" i="14"/>
  <c r="C1905" i="14"/>
  <c r="C1906" i="14"/>
  <c r="C1907" i="14"/>
  <c r="C1908" i="14"/>
  <c r="C1909" i="14"/>
  <c r="C1910" i="14"/>
  <c r="C1911" i="14"/>
  <c r="C1912" i="14"/>
  <c r="C1913" i="14"/>
  <c r="C1914" i="14"/>
  <c r="C1915" i="14"/>
  <c r="C1916" i="14"/>
  <c r="C1917" i="14"/>
  <c r="C1918" i="14"/>
  <c r="C1919" i="14"/>
  <c r="C1920" i="14"/>
  <c r="C1921" i="14"/>
  <c r="C1922" i="14"/>
  <c r="C1923" i="14"/>
  <c r="C1924" i="14"/>
  <c r="C1925" i="14"/>
  <c r="C1926" i="14"/>
  <c r="C1927" i="14"/>
  <c r="C1928" i="14"/>
  <c r="C1929" i="14"/>
  <c r="C1930" i="14"/>
  <c r="C1931" i="14"/>
  <c r="C1932" i="14"/>
  <c r="C1933" i="14"/>
  <c r="C1934" i="14"/>
  <c r="C1935" i="14"/>
  <c r="C1936" i="14"/>
  <c r="C1937" i="14"/>
  <c r="C1938" i="14"/>
  <c r="C1939" i="14"/>
  <c r="C1940" i="14"/>
  <c r="C1941" i="14"/>
  <c r="C1942" i="14"/>
  <c r="C1943" i="14"/>
  <c r="C1944" i="14"/>
  <c r="C1945" i="14"/>
  <c r="C1946" i="14"/>
  <c r="C1947" i="14"/>
  <c r="C1948" i="14"/>
  <c r="C1949" i="14"/>
  <c r="C1950" i="14"/>
  <c r="C1951" i="14"/>
  <c r="C1952" i="14"/>
  <c r="C1953" i="14"/>
  <c r="C1954" i="14"/>
  <c r="C1955" i="14"/>
  <c r="C1956" i="14"/>
  <c r="C1957" i="14"/>
  <c r="C1958" i="14"/>
  <c r="C1959" i="14"/>
  <c r="C1960" i="14"/>
  <c r="C1961" i="14"/>
  <c r="C1962" i="14"/>
  <c r="C1963" i="14"/>
  <c r="C1964" i="14"/>
  <c r="C1965" i="14"/>
  <c r="C1966" i="14"/>
  <c r="C1967" i="14"/>
  <c r="C1968" i="14"/>
  <c r="C1969" i="14"/>
  <c r="C1970" i="14"/>
  <c r="C1971" i="14"/>
  <c r="C1972" i="14"/>
  <c r="C1973" i="14"/>
  <c r="C1974" i="14"/>
  <c r="C1975" i="14"/>
  <c r="C1976" i="14"/>
  <c r="C1977" i="14"/>
  <c r="C1978" i="14"/>
  <c r="C1979" i="14"/>
  <c r="C1980" i="14"/>
  <c r="C1981" i="14"/>
  <c r="C1982" i="14"/>
  <c r="C1983" i="14"/>
  <c r="C1984" i="14"/>
  <c r="C1985" i="14"/>
  <c r="C1986" i="14"/>
  <c r="C1987" i="14"/>
  <c r="C1988" i="14"/>
  <c r="C1989" i="14"/>
  <c r="C1990" i="14"/>
  <c r="C1991" i="14"/>
  <c r="C1992" i="14"/>
  <c r="C1993" i="14"/>
  <c r="C1994" i="14"/>
  <c r="C1995" i="14"/>
  <c r="C1996" i="14"/>
  <c r="C1997" i="14"/>
  <c r="C1998" i="14"/>
  <c r="C1999" i="14"/>
  <c r="C2000" i="14"/>
  <c r="C2001" i="14"/>
  <c r="C2002" i="14"/>
  <c r="C2003" i="14"/>
  <c r="C2004" i="14"/>
  <c r="C2005" i="14"/>
  <c r="C2006" i="14"/>
  <c r="C2007" i="14"/>
  <c r="C2008" i="14"/>
  <c r="C2009" i="14"/>
  <c r="C2010" i="14"/>
  <c r="C2011" i="14"/>
  <c r="C2012" i="14"/>
  <c r="C2013" i="14"/>
  <c r="C2014" i="14"/>
  <c r="C2015" i="14"/>
  <c r="C2016" i="14"/>
  <c r="C2017" i="14"/>
  <c r="C2018" i="14"/>
  <c r="C2019" i="14"/>
  <c r="C2020" i="14"/>
  <c r="C2021" i="14"/>
  <c r="C2022" i="14"/>
  <c r="C2023" i="14"/>
  <c r="C2024" i="14"/>
  <c r="C2025" i="14"/>
  <c r="C2026" i="14"/>
  <c r="C2027" i="14"/>
  <c r="C2028" i="14"/>
  <c r="C2029" i="14"/>
  <c r="C2030" i="14"/>
  <c r="C2031" i="14"/>
  <c r="C2032" i="14"/>
  <c r="C2033" i="14"/>
  <c r="C2034" i="14"/>
  <c r="C2035" i="14"/>
  <c r="C2036" i="14"/>
  <c r="C2037" i="14"/>
  <c r="C2038" i="14"/>
  <c r="C2039" i="14"/>
  <c r="C2040" i="14"/>
  <c r="C2041" i="14"/>
  <c r="C2042" i="14"/>
  <c r="C2043" i="14"/>
  <c r="C2044" i="14"/>
  <c r="C2045" i="14"/>
  <c r="C2046" i="14"/>
  <c r="C2047" i="14"/>
  <c r="C2048" i="14"/>
  <c r="C2049" i="14"/>
  <c r="C2050" i="14"/>
  <c r="C2051" i="14"/>
  <c r="C2052" i="14"/>
  <c r="C2053" i="14"/>
  <c r="C2054" i="14"/>
  <c r="C2055" i="14"/>
  <c r="C2056" i="14"/>
  <c r="C2057" i="14"/>
  <c r="C2058" i="14"/>
  <c r="C2059" i="14"/>
  <c r="C2060" i="14"/>
  <c r="C2061" i="14"/>
  <c r="C2062" i="14"/>
  <c r="C2063" i="14"/>
  <c r="C2064" i="14"/>
  <c r="C2065" i="14"/>
  <c r="C2066" i="14"/>
  <c r="C2067" i="14"/>
  <c r="C2068" i="14"/>
  <c r="C2069" i="14"/>
  <c r="C2070" i="14"/>
  <c r="C2071" i="14"/>
  <c r="C2072" i="14"/>
  <c r="C2073" i="14"/>
  <c r="C2074" i="14"/>
  <c r="C2075" i="14"/>
  <c r="C2076" i="14"/>
  <c r="C2077" i="14"/>
  <c r="C2078" i="14"/>
  <c r="C2079" i="14"/>
  <c r="C2080" i="14"/>
  <c r="C2081" i="14"/>
  <c r="C2082" i="14"/>
  <c r="C2083" i="14"/>
  <c r="C2084" i="14"/>
  <c r="C2085" i="14"/>
  <c r="C2086" i="14"/>
  <c r="C2087" i="14"/>
  <c r="C2088" i="14"/>
  <c r="C2089" i="14"/>
  <c r="C2090" i="14"/>
  <c r="C2091" i="14"/>
  <c r="C2092" i="14"/>
  <c r="C2093" i="14"/>
  <c r="C2094" i="14"/>
  <c r="C2095" i="14"/>
  <c r="C2096" i="14"/>
  <c r="C2097" i="14"/>
  <c r="C2098" i="14"/>
  <c r="C2099" i="14"/>
  <c r="C2100" i="14"/>
  <c r="C2101" i="14"/>
  <c r="C2102" i="14"/>
  <c r="C2103" i="14"/>
  <c r="C2104" i="14"/>
  <c r="C2105" i="14"/>
  <c r="C2106" i="14"/>
  <c r="C2107" i="14"/>
  <c r="C2108" i="14"/>
  <c r="C2109" i="14"/>
  <c r="C2110" i="14"/>
  <c r="C2111" i="14"/>
  <c r="C2112" i="14"/>
  <c r="C2113" i="14"/>
  <c r="C2114" i="14"/>
  <c r="C2115" i="14"/>
  <c r="C2116" i="14"/>
  <c r="C2117" i="14"/>
  <c r="C2118" i="14"/>
  <c r="C2119" i="14"/>
  <c r="C2120" i="14"/>
  <c r="C2121" i="14"/>
  <c r="C2122" i="14"/>
  <c r="C2123" i="14"/>
  <c r="C2124" i="14"/>
  <c r="C2125" i="14"/>
  <c r="C2126" i="14"/>
  <c r="C2127" i="14"/>
  <c r="C2128" i="14"/>
  <c r="C2129" i="14"/>
  <c r="C2130" i="14"/>
  <c r="C2131" i="14"/>
  <c r="C2132" i="14"/>
  <c r="C2133" i="14"/>
  <c r="C2134" i="14"/>
  <c r="C2135" i="14"/>
  <c r="C2136" i="14"/>
  <c r="C2137" i="14"/>
  <c r="C2138" i="14"/>
  <c r="C2139" i="14"/>
  <c r="C2140" i="14"/>
  <c r="C2141" i="14"/>
  <c r="C2142" i="14"/>
  <c r="C2143" i="14"/>
  <c r="C2144" i="14"/>
  <c r="C2145" i="14"/>
  <c r="C2146" i="14"/>
  <c r="C2147" i="14"/>
  <c r="C2148" i="14"/>
  <c r="C2149" i="14"/>
  <c r="C2150" i="14"/>
  <c r="C2151" i="14"/>
  <c r="C2152" i="14"/>
  <c r="C2153" i="14"/>
  <c r="C2154" i="14"/>
  <c r="C2155" i="14"/>
  <c r="C2156" i="14"/>
  <c r="C2157" i="14"/>
  <c r="C2158" i="14"/>
  <c r="C2159" i="14"/>
  <c r="C2160" i="14"/>
  <c r="C2161" i="14"/>
  <c r="C2162" i="14"/>
  <c r="C2163" i="14"/>
  <c r="C2164" i="14"/>
  <c r="C2165" i="14"/>
  <c r="C2166" i="14"/>
  <c r="C2167" i="14"/>
  <c r="C2168" i="14"/>
  <c r="C2169" i="14"/>
  <c r="C2170" i="14"/>
  <c r="C2171" i="14"/>
  <c r="C2172" i="14"/>
  <c r="C2173" i="14"/>
  <c r="C2174" i="14"/>
  <c r="C2175" i="14"/>
  <c r="C2176" i="14"/>
  <c r="C2177" i="14"/>
  <c r="C2178" i="14"/>
  <c r="C2179" i="14"/>
  <c r="C2180" i="14"/>
  <c r="C2181" i="14"/>
  <c r="C2182" i="14"/>
  <c r="C2183" i="14"/>
  <c r="C2184" i="14"/>
  <c r="C2185" i="14"/>
  <c r="C2186" i="14"/>
  <c r="C2187" i="14"/>
  <c r="C2188" i="14"/>
  <c r="C2189" i="14"/>
  <c r="C2190" i="14"/>
  <c r="C2191" i="14"/>
  <c r="C2192" i="14"/>
  <c r="C2193" i="14"/>
  <c r="C2194" i="14"/>
  <c r="C2195" i="14"/>
  <c r="C2196" i="14"/>
  <c r="C2197" i="14"/>
  <c r="C2198" i="14"/>
  <c r="C2199" i="14"/>
  <c r="C2200" i="14"/>
  <c r="C2201" i="14"/>
  <c r="C2202" i="14"/>
  <c r="C2203" i="14"/>
  <c r="C2204" i="14"/>
  <c r="C2205" i="14"/>
  <c r="C2206" i="14"/>
  <c r="C2207" i="14"/>
  <c r="C2208" i="14"/>
  <c r="C2209" i="14"/>
  <c r="C2210" i="14"/>
  <c r="C2211" i="14"/>
  <c r="C2212" i="14"/>
  <c r="C2213" i="14"/>
  <c r="C2214" i="14"/>
  <c r="C2215" i="14"/>
  <c r="C2216" i="14"/>
  <c r="C2217" i="14"/>
  <c r="C2218" i="14"/>
  <c r="C2219" i="14"/>
  <c r="C2220" i="14"/>
  <c r="C2221" i="14"/>
  <c r="C2222" i="14"/>
  <c r="C2223" i="14"/>
  <c r="C2224" i="14"/>
  <c r="C2225" i="14"/>
  <c r="C2226" i="14"/>
  <c r="C2227" i="14"/>
  <c r="C2228" i="14"/>
  <c r="C2229" i="14"/>
  <c r="C2230" i="14"/>
  <c r="C2231" i="14"/>
  <c r="C2232" i="14"/>
  <c r="C2233" i="14"/>
  <c r="C2234" i="14"/>
  <c r="C2235" i="14"/>
  <c r="C2236" i="14"/>
  <c r="C2237" i="14"/>
  <c r="C2238" i="14"/>
  <c r="C2239" i="14"/>
  <c r="C2240" i="14"/>
  <c r="C2241" i="14"/>
  <c r="C2242" i="14"/>
  <c r="C2243" i="14"/>
  <c r="C2244" i="14"/>
  <c r="C2245" i="14"/>
  <c r="C2246" i="14"/>
  <c r="C2247" i="14"/>
  <c r="C2248" i="14"/>
  <c r="C2249" i="14"/>
  <c r="C2250" i="14"/>
  <c r="C2251" i="14"/>
  <c r="C2252" i="14"/>
  <c r="C2253" i="14"/>
  <c r="C2254" i="14"/>
  <c r="C2255" i="14"/>
  <c r="C2256" i="14"/>
  <c r="C2257" i="14"/>
  <c r="C2258" i="14"/>
  <c r="C2259" i="14"/>
  <c r="C2260" i="14"/>
  <c r="C2261" i="14"/>
  <c r="C2262" i="14"/>
  <c r="C2263" i="14"/>
  <c r="C2264" i="14"/>
  <c r="C2265" i="14"/>
  <c r="C2266" i="14"/>
  <c r="C2267" i="14"/>
  <c r="C2268" i="14"/>
  <c r="C2269" i="14"/>
  <c r="C2270" i="14"/>
  <c r="C2271" i="14"/>
  <c r="C2272" i="14"/>
  <c r="C2273" i="14"/>
  <c r="C2274" i="14"/>
  <c r="C2275" i="14"/>
  <c r="C2276" i="14"/>
  <c r="C2277" i="14"/>
  <c r="C2278" i="14"/>
  <c r="C2279" i="14"/>
  <c r="C2280" i="14"/>
  <c r="C2281" i="14"/>
  <c r="C2282" i="14"/>
  <c r="C2283" i="14"/>
  <c r="C2284" i="14"/>
  <c r="C2285" i="14"/>
  <c r="C2286" i="14"/>
  <c r="C2287" i="14"/>
  <c r="C2288" i="14"/>
  <c r="C2289" i="14"/>
  <c r="C2290" i="14"/>
  <c r="C2291" i="14"/>
  <c r="C2292" i="14"/>
  <c r="C2293" i="14"/>
  <c r="C2294" i="14"/>
  <c r="C2295" i="14"/>
  <c r="C2296" i="14"/>
  <c r="C2297" i="14"/>
  <c r="C2298" i="14"/>
  <c r="C2299" i="14"/>
  <c r="C2300" i="14"/>
  <c r="C2301" i="14"/>
  <c r="C2302" i="14"/>
  <c r="C2303" i="14"/>
  <c r="C2304" i="14"/>
  <c r="C2305" i="14"/>
  <c r="C2306" i="14"/>
  <c r="C2307" i="14"/>
  <c r="C2308" i="14"/>
  <c r="C2309" i="14"/>
  <c r="C2310" i="14"/>
  <c r="C2311" i="14"/>
  <c r="C2312" i="14"/>
  <c r="C2313" i="14"/>
  <c r="C2314" i="14"/>
  <c r="C2315" i="14"/>
  <c r="C2316" i="14"/>
  <c r="C2317" i="14"/>
  <c r="C2318" i="14"/>
  <c r="C2319" i="14"/>
  <c r="C2320" i="14"/>
  <c r="C2321" i="14"/>
  <c r="C2322" i="14"/>
  <c r="C2323" i="14"/>
  <c r="C2324" i="14"/>
  <c r="C2325" i="14"/>
  <c r="C2326" i="14"/>
  <c r="C2327" i="14"/>
  <c r="C2328" i="14"/>
  <c r="C2329" i="14"/>
  <c r="C2330" i="14"/>
  <c r="C2331" i="14"/>
  <c r="C2332" i="14"/>
  <c r="C2333" i="14"/>
  <c r="C2334" i="14"/>
  <c r="C2335" i="14"/>
  <c r="C2336" i="14"/>
  <c r="C2337" i="14"/>
  <c r="C2338" i="14"/>
  <c r="C2339" i="14"/>
  <c r="C2340" i="14"/>
  <c r="C6" i="14"/>
  <c r="N16" i="13"/>
  <c r="N1557" i="13"/>
  <c r="N1573" i="13"/>
  <c r="N1581" i="13"/>
  <c r="M17" i="13"/>
  <c r="N17" i="13" s="1"/>
  <c r="M18" i="13"/>
  <c r="N18" i="13" s="1"/>
  <c r="M19" i="13"/>
  <c r="N19" i="13" s="1"/>
  <c r="M20" i="13"/>
  <c r="N20" i="13" s="1"/>
  <c r="M21" i="13"/>
  <c r="N21" i="13" s="1"/>
  <c r="M22" i="13"/>
  <c r="N22" i="13" s="1"/>
  <c r="M23" i="13"/>
  <c r="N23" i="13" s="1"/>
  <c r="M24" i="13"/>
  <c r="N24" i="13" s="1"/>
  <c r="M25" i="13"/>
  <c r="N25" i="13" s="1"/>
  <c r="M26" i="13"/>
  <c r="N26" i="13" s="1"/>
  <c r="M27" i="13"/>
  <c r="N27" i="13" s="1"/>
  <c r="M28" i="13"/>
  <c r="N28" i="13" s="1"/>
  <c r="M29" i="13"/>
  <c r="N29" i="13" s="1"/>
  <c r="M30" i="13"/>
  <c r="N30" i="13" s="1"/>
  <c r="M31" i="13"/>
  <c r="N31" i="13" s="1"/>
  <c r="M32" i="13"/>
  <c r="N32" i="13" s="1"/>
  <c r="M33" i="13"/>
  <c r="N33" i="13" s="1"/>
  <c r="M34" i="13"/>
  <c r="N34" i="13" s="1"/>
  <c r="M35" i="13"/>
  <c r="N35" i="13" s="1"/>
  <c r="M36" i="13"/>
  <c r="N36" i="13" s="1"/>
  <c r="M37" i="13"/>
  <c r="N37" i="13" s="1"/>
  <c r="M38" i="13"/>
  <c r="N38" i="13" s="1"/>
  <c r="M39" i="13"/>
  <c r="N39" i="13" s="1"/>
  <c r="M40" i="13"/>
  <c r="N40" i="13" s="1"/>
  <c r="M41" i="13"/>
  <c r="N41" i="13" s="1"/>
  <c r="M42" i="13"/>
  <c r="N42" i="13" s="1"/>
  <c r="M43" i="13"/>
  <c r="N43" i="13" s="1"/>
  <c r="M44" i="13"/>
  <c r="N44" i="13" s="1"/>
  <c r="M45" i="13"/>
  <c r="N45" i="13" s="1"/>
  <c r="M46" i="13"/>
  <c r="N46" i="13" s="1"/>
  <c r="M47" i="13"/>
  <c r="N47" i="13" s="1"/>
  <c r="M48" i="13"/>
  <c r="N48" i="13" s="1"/>
  <c r="M49" i="13"/>
  <c r="N49" i="13" s="1"/>
  <c r="M50" i="13"/>
  <c r="N50" i="13" s="1"/>
  <c r="M51" i="13"/>
  <c r="N51" i="13" s="1"/>
  <c r="M52" i="13"/>
  <c r="N52" i="13" s="1"/>
  <c r="M53" i="13"/>
  <c r="N53" i="13" s="1"/>
  <c r="M54" i="13"/>
  <c r="N54" i="13" s="1"/>
  <c r="M55" i="13"/>
  <c r="N55" i="13" s="1"/>
  <c r="M56" i="13"/>
  <c r="N56" i="13" s="1"/>
  <c r="M57" i="13"/>
  <c r="N57" i="13" s="1"/>
  <c r="M58" i="13"/>
  <c r="N58" i="13" s="1"/>
  <c r="M59" i="13"/>
  <c r="N59" i="13" s="1"/>
  <c r="M60" i="13"/>
  <c r="N60" i="13" s="1"/>
  <c r="M61" i="13"/>
  <c r="N61" i="13" s="1"/>
  <c r="M62" i="13"/>
  <c r="N62" i="13" s="1"/>
  <c r="M63" i="13"/>
  <c r="N63" i="13" s="1"/>
  <c r="M64" i="13"/>
  <c r="N64" i="13" s="1"/>
  <c r="M65" i="13"/>
  <c r="N65" i="13" s="1"/>
  <c r="M66" i="13"/>
  <c r="N66" i="13" s="1"/>
  <c r="M67" i="13"/>
  <c r="N67" i="13" s="1"/>
  <c r="M68" i="13"/>
  <c r="N68" i="13" s="1"/>
  <c r="M69" i="13"/>
  <c r="N69" i="13" s="1"/>
  <c r="M70" i="13"/>
  <c r="N70" i="13" s="1"/>
  <c r="M71" i="13"/>
  <c r="N71" i="13" s="1"/>
  <c r="M72" i="13"/>
  <c r="N72" i="13" s="1"/>
  <c r="M73" i="13"/>
  <c r="N73" i="13" s="1"/>
  <c r="M74" i="13"/>
  <c r="N74" i="13" s="1"/>
  <c r="M75" i="13"/>
  <c r="N75" i="13" s="1"/>
  <c r="M76" i="13"/>
  <c r="N76" i="13" s="1"/>
  <c r="M77" i="13"/>
  <c r="N77" i="13" s="1"/>
  <c r="M78" i="13"/>
  <c r="N78" i="13" s="1"/>
  <c r="M79" i="13"/>
  <c r="N79" i="13" s="1"/>
  <c r="M80" i="13"/>
  <c r="N80" i="13" s="1"/>
  <c r="M81" i="13"/>
  <c r="N81" i="13" s="1"/>
  <c r="M82" i="13"/>
  <c r="N82" i="13" s="1"/>
  <c r="M83" i="13"/>
  <c r="N83" i="13" s="1"/>
  <c r="M84" i="13"/>
  <c r="N84" i="13" s="1"/>
  <c r="M85" i="13"/>
  <c r="N85" i="13" s="1"/>
  <c r="M86" i="13"/>
  <c r="N86" i="13" s="1"/>
  <c r="M87" i="13"/>
  <c r="N87" i="13" s="1"/>
  <c r="M88" i="13"/>
  <c r="N88" i="13" s="1"/>
  <c r="M89" i="13"/>
  <c r="N89" i="13" s="1"/>
  <c r="M90" i="13"/>
  <c r="N90" i="13" s="1"/>
  <c r="M91" i="13"/>
  <c r="N91" i="13" s="1"/>
  <c r="M92" i="13"/>
  <c r="N92" i="13" s="1"/>
  <c r="M93" i="13"/>
  <c r="N93" i="13" s="1"/>
  <c r="M94" i="13"/>
  <c r="N94" i="13" s="1"/>
  <c r="M95" i="13"/>
  <c r="N95" i="13" s="1"/>
  <c r="M96" i="13"/>
  <c r="N96" i="13" s="1"/>
  <c r="M97" i="13"/>
  <c r="N97" i="13" s="1"/>
  <c r="M98" i="13"/>
  <c r="N98" i="13" s="1"/>
  <c r="M99" i="13"/>
  <c r="N99" i="13" s="1"/>
  <c r="M100" i="13"/>
  <c r="N100" i="13" s="1"/>
  <c r="M101" i="13"/>
  <c r="N101" i="13" s="1"/>
  <c r="M102" i="13"/>
  <c r="N102" i="13" s="1"/>
  <c r="M103" i="13"/>
  <c r="N103" i="13" s="1"/>
  <c r="M104" i="13"/>
  <c r="N104" i="13" s="1"/>
  <c r="M105" i="13"/>
  <c r="N105" i="13" s="1"/>
  <c r="M106" i="13"/>
  <c r="N106" i="13" s="1"/>
  <c r="M107" i="13"/>
  <c r="N107" i="13" s="1"/>
  <c r="M108" i="13"/>
  <c r="N108" i="13" s="1"/>
  <c r="M109" i="13"/>
  <c r="N109" i="13" s="1"/>
  <c r="M110" i="13"/>
  <c r="N110" i="13" s="1"/>
  <c r="M111" i="13"/>
  <c r="N111" i="13" s="1"/>
  <c r="M112" i="13"/>
  <c r="N112" i="13" s="1"/>
  <c r="M113" i="13"/>
  <c r="N113" i="13" s="1"/>
  <c r="M114" i="13"/>
  <c r="N114" i="13" s="1"/>
  <c r="M115" i="13"/>
  <c r="N115" i="13" s="1"/>
  <c r="M116" i="13"/>
  <c r="N116" i="13" s="1"/>
  <c r="M117" i="13"/>
  <c r="N117" i="13" s="1"/>
  <c r="M118" i="13"/>
  <c r="N118" i="13" s="1"/>
  <c r="M119" i="13"/>
  <c r="N119" i="13" s="1"/>
  <c r="M120" i="13"/>
  <c r="N120" i="13" s="1"/>
  <c r="M121" i="13"/>
  <c r="N121" i="13" s="1"/>
  <c r="M122" i="13"/>
  <c r="N122" i="13" s="1"/>
  <c r="M123" i="13"/>
  <c r="N123" i="13" s="1"/>
  <c r="M124" i="13"/>
  <c r="N124" i="13" s="1"/>
  <c r="M125" i="13"/>
  <c r="N125" i="13" s="1"/>
  <c r="M126" i="13"/>
  <c r="N126" i="13" s="1"/>
  <c r="M127" i="13"/>
  <c r="N127" i="13" s="1"/>
  <c r="M128" i="13"/>
  <c r="N128" i="13" s="1"/>
  <c r="M129" i="13"/>
  <c r="N129" i="13" s="1"/>
  <c r="M130" i="13"/>
  <c r="N130" i="13" s="1"/>
  <c r="M131" i="13"/>
  <c r="N131" i="13" s="1"/>
  <c r="M132" i="13"/>
  <c r="N132" i="13" s="1"/>
  <c r="M133" i="13"/>
  <c r="N133" i="13" s="1"/>
  <c r="M134" i="13"/>
  <c r="N134" i="13" s="1"/>
  <c r="M135" i="13"/>
  <c r="N135" i="13" s="1"/>
  <c r="M136" i="13"/>
  <c r="N136" i="13" s="1"/>
  <c r="M137" i="13"/>
  <c r="N137" i="13" s="1"/>
  <c r="M138" i="13"/>
  <c r="N138" i="13" s="1"/>
  <c r="M139" i="13"/>
  <c r="N139" i="13" s="1"/>
  <c r="M140" i="13"/>
  <c r="N140" i="13" s="1"/>
  <c r="M141" i="13"/>
  <c r="N141" i="13" s="1"/>
  <c r="M142" i="13"/>
  <c r="N142" i="13" s="1"/>
  <c r="M143" i="13"/>
  <c r="N143" i="13" s="1"/>
  <c r="M144" i="13"/>
  <c r="N144" i="13" s="1"/>
  <c r="M145" i="13"/>
  <c r="N145" i="13" s="1"/>
  <c r="M146" i="13"/>
  <c r="N146" i="13" s="1"/>
  <c r="M147" i="13"/>
  <c r="N147" i="13" s="1"/>
  <c r="M148" i="13"/>
  <c r="N148" i="13" s="1"/>
  <c r="M149" i="13"/>
  <c r="N149" i="13" s="1"/>
  <c r="M150" i="13"/>
  <c r="N150" i="13" s="1"/>
  <c r="M151" i="13"/>
  <c r="N151" i="13" s="1"/>
  <c r="M152" i="13"/>
  <c r="N152" i="13" s="1"/>
  <c r="M153" i="13"/>
  <c r="N153" i="13" s="1"/>
  <c r="M154" i="13"/>
  <c r="N154" i="13" s="1"/>
  <c r="M155" i="13"/>
  <c r="N155" i="13" s="1"/>
  <c r="M156" i="13"/>
  <c r="N156" i="13" s="1"/>
  <c r="M157" i="13"/>
  <c r="N157" i="13" s="1"/>
  <c r="M158" i="13"/>
  <c r="N158" i="13" s="1"/>
  <c r="M159" i="13"/>
  <c r="N159" i="13" s="1"/>
  <c r="M160" i="13"/>
  <c r="N160" i="13" s="1"/>
  <c r="M161" i="13"/>
  <c r="N161" i="13" s="1"/>
  <c r="M162" i="13"/>
  <c r="N162" i="13" s="1"/>
  <c r="M163" i="13"/>
  <c r="N163" i="13" s="1"/>
  <c r="M164" i="13"/>
  <c r="N164" i="13" s="1"/>
  <c r="M165" i="13"/>
  <c r="N165" i="13" s="1"/>
  <c r="M166" i="13"/>
  <c r="N166" i="13" s="1"/>
  <c r="M167" i="13"/>
  <c r="N167" i="13" s="1"/>
  <c r="M168" i="13"/>
  <c r="N168" i="13" s="1"/>
  <c r="M169" i="13"/>
  <c r="N169" i="13" s="1"/>
  <c r="M170" i="13"/>
  <c r="N170" i="13" s="1"/>
  <c r="M171" i="13"/>
  <c r="N171" i="13" s="1"/>
  <c r="M172" i="13"/>
  <c r="N172" i="13" s="1"/>
  <c r="M173" i="13"/>
  <c r="N173" i="13" s="1"/>
  <c r="M174" i="13"/>
  <c r="N174" i="13" s="1"/>
  <c r="M175" i="13"/>
  <c r="N175" i="13" s="1"/>
  <c r="M176" i="13"/>
  <c r="N176" i="13" s="1"/>
  <c r="M177" i="13"/>
  <c r="N177" i="13" s="1"/>
  <c r="M178" i="13"/>
  <c r="N178" i="13" s="1"/>
  <c r="M179" i="13"/>
  <c r="N179" i="13" s="1"/>
  <c r="M180" i="13"/>
  <c r="N180" i="13" s="1"/>
  <c r="M181" i="13"/>
  <c r="N181" i="13" s="1"/>
  <c r="M182" i="13"/>
  <c r="N182" i="13" s="1"/>
  <c r="M183" i="13"/>
  <c r="N183" i="13" s="1"/>
  <c r="M184" i="13"/>
  <c r="N184" i="13" s="1"/>
  <c r="M185" i="13"/>
  <c r="N185" i="13" s="1"/>
  <c r="M186" i="13"/>
  <c r="N186" i="13" s="1"/>
  <c r="M187" i="13"/>
  <c r="N187" i="13" s="1"/>
  <c r="M188" i="13"/>
  <c r="N188" i="13" s="1"/>
  <c r="M189" i="13"/>
  <c r="N189" i="13" s="1"/>
  <c r="M190" i="13"/>
  <c r="N190" i="13" s="1"/>
  <c r="M191" i="13"/>
  <c r="N191" i="13" s="1"/>
  <c r="M192" i="13"/>
  <c r="N192" i="13" s="1"/>
  <c r="M193" i="13"/>
  <c r="N193" i="13" s="1"/>
  <c r="M194" i="13"/>
  <c r="N194" i="13" s="1"/>
  <c r="M195" i="13"/>
  <c r="N195" i="13" s="1"/>
  <c r="M196" i="13"/>
  <c r="N196" i="13" s="1"/>
  <c r="M197" i="13"/>
  <c r="N197" i="13" s="1"/>
  <c r="M198" i="13"/>
  <c r="N198" i="13" s="1"/>
  <c r="M199" i="13"/>
  <c r="N199" i="13" s="1"/>
  <c r="M200" i="13"/>
  <c r="N200" i="13" s="1"/>
  <c r="M201" i="13"/>
  <c r="N201" i="13" s="1"/>
  <c r="M202" i="13"/>
  <c r="N202" i="13" s="1"/>
  <c r="M203" i="13"/>
  <c r="N203" i="13" s="1"/>
  <c r="M204" i="13"/>
  <c r="N204" i="13" s="1"/>
  <c r="M205" i="13"/>
  <c r="N205" i="13" s="1"/>
  <c r="M206" i="13"/>
  <c r="N206" i="13" s="1"/>
  <c r="M207" i="13"/>
  <c r="N207" i="13" s="1"/>
  <c r="M208" i="13"/>
  <c r="N208" i="13" s="1"/>
  <c r="M209" i="13"/>
  <c r="N209" i="13" s="1"/>
  <c r="M210" i="13"/>
  <c r="N210" i="13" s="1"/>
  <c r="M211" i="13"/>
  <c r="N211" i="13" s="1"/>
  <c r="M212" i="13"/>
  <c r="N212" i="13" s="1"/>
  <c r="M213" i="13"/>
  <c r="N213" i="13" s="1"/>
  <c r="M214" i="13"/>
  <c r="N214" i="13" s="1"/>
  <c r="M215" i="13"/>
  <c r="N215" i="13" s="1"/>
  <c r="M216" i="13"/>
  <c r="N216" i="13" s="1"/>
  <c r="M217" i="13"/>
  <c r="N217" i="13" s="1"/>
  <c r="M218" i="13"/>
  <c r="N218" i="13" s="1"/>
  <c r="M219" i="13"/>
  <c r="N219" i="13" s="1"/>
  <c r="M220" i="13"/>
  <c r="N220" i="13" s="1"/>
  <c r="M221" i="13"/>
  <c r="N221" i="13" s="1"/>
  <c r="M222" i="13"/>
  <c r="N222" i="13" s="1"/>
  <c r="M223" i="13"/>
  <c r="N223" i="13" s="1"/>
  <c r="M224" i="13"/>
  <c r="N224" i="13" s="1"/>
  <c r="M225" i="13"/>
  <c r="N225" i="13" s="1"/>
  <c r="M226" i="13"/>
  <c r="N226" i="13" s="1"/>
  <c r="M227" i="13"/>
  <c r="N227" i="13" s="1"/>
  <c r="M228" i="13"/>
  <c r="N228" i="13" s="1"/>
  <c r="M229" i="13"/>
  <c r="N229" i="13" s="1"/>
  <c r="M230" i="13"/>
  <c r="N230" i="13" s="1"/>
  <c r="M231" i="13"/>
  <c r="N231" i="13" s="1"/>
  <c r="M232" i="13"/>
  <c r="N232" i="13" s="1"/>
  <c r="M233" i="13"/>
  <c r="N233" i="13" s="1"/>
  <c r="M234" i="13"/>
  <c r="N234" i="13" s="1"/>
  <c r="M235" i="13"/>
  <c r="N235" i="13" s="1"/>
  <c r="M236" i="13"/>
  <c r="N236" i="13" s="1"/>
  <c r="M237" i="13"/>
  <c r="N237" i="13" s="1"/>
  <c r="M238" i="13"/>
  <c r="N238" i="13" s="1"/>
  <c r="M239" i="13"/>
  <c r="N239" i="13" s="1"/>
  <c r="M240" i="13"/>
  <c r="N240" i="13" s="1"/>
  <c r="M241" i="13"/>
  <c r="N241" i="13" s="1"/>
  <c r="M242" i="13"/>
  <c r="N242" i="13" s="1"/>
  <c r="M243" i="13"/>
  <c r="N243" i="13" s="1"/>
  <c r="M244" i="13"/>
  <c r="N244" i="13" s="1"/>
  <c r="M245" i="13"/>
  <c r="N245" i="13" s="1"/>
  <c r="M246" i="13"/>
  <c r="N246" i="13" s="1"/>
  <c r="M247" i="13"/>
  <c r="N247" i="13" s="1"/>
  <c r="M248" i="13"/>
  <c r="N248" i="13" s="1"/>
  <c r="M249" i="13"/>
  <c r="N249" i="13" s="1"/>
  <c r="M250" i="13"/>
  <c r="N250" i="13" s="1"/>
  <c r="M251" i="13"/>
  <c r="N251" i="13" s="1"/>
  <c r="M252" i="13"/>
  <c r="N252" i="13" s="1"/>
  <c r="M253" i="13"/>
  <c r="N253" i="13" s="1"/>
  <c r="M254" i="13"/>
  <c r="N254" i="13" s="1"/>
  <c r="M255" i="13"/>
  <c r="N255" i="13" s="1"/>
  <c r="M256" i="13"/>
  <c r="N256" i="13" s="1"/>
  <c r="M257" i="13"/>
  <c r="N257" i="13" s="1"/>
  <c r="M258" i="13"/>
  <c r="N258" i="13" s="1"/>
  <c r="M259" i="13"/>
  <c r="N259" i="13" s="1"/>
  <c r="M260" i="13"/>
  <c r="N260" i="13" s="1"/>
  <c r="M261" i="13"/>
  <c r="N261" i="13" s="1"/>
  <c r="M262" i="13"/>
  <c r="N262" i="13" s="1"/>
  <c r="M263" i="13"/>
  <c r="N263" i="13" s="1"/>
  <c r="M264" i="13"/>
  <c r="N264" i="13" s="1"/>
  <c r="M265" i="13"/>
  <c r="N265" i="13" s="1"/>
  <c r="M266" i="13"/>
  <c r="N266" i="13" s="1"/>
  <c r="M267" i="13"/>
  <c r="N267" i="13" s="1"/>
  <c r="M268" i="13"/>
  <c r="N268" i="13" s="1"/>
  <c r="M269" i="13"/>
  <c r="N269" i="13" s="1"/>
  <c r="M270" i="13"/>
  <c r="N270" i="13" s="1"/>
  <c r="M271" i="13"/>
  <c r="N271" i="13" s="1"/>
  <c r="M272" i="13"/>
  <c r="N272" i="13" s="1"/>
  <c r="M273" i="13"/>
  <c r="N273" i="13" s="1"/>
  <c r="M274" i="13"/>
  <c r="N274" i="13" s="1"/>
  <c r="M275" i="13"/>
  <c r="N275" i="13" s="1"/>
  <c r="M276" i="13"/>
  <c r="N276" i="13" s="1"/>
  <c r="M277" i="13"/>
  <c r="N277" i="13" s="1"/>
  <c r="M278" i="13"/>
  <c r="N278" i="13" s="1"/>
  <c r="M279" i="13"/>
  <c r="N279" i="13" s="1"/>
  <c r="M280" i="13"/>
  <c r="N280" i="13" s="1"/>
  <c r="M281" i="13"/>
  <c r="N281" i="13" s="1"/>
  <c r="M282" i="13"/>
  <c r="N282" i="13" s="1"/>
  <c r="M283" i="13"/>
  <c r="N283" i="13" s="1"/>
  <c r="M284" i="13"/>
  <c r="N284" i="13" s="1"/>
  <c r="M285" i="13"/>
  <c r="N285" i="13" s="1"/>
  <c r="M286" i="13"/>
  <c r="N286" i="13" s="1"/>
  <c r="M287" i="13"/>
  <c r="N287" i="13" s="1"/>
  <c r="M288" i="13"/>
  <c r="N288" i="13" s="1"/>
  <c r="M289" i="13"/>
  <c r="N289" i="13" s="1"/>
  <c r="M290" i="13"/>
  <c r="N290" i="13" s="1"/>
  <c r="M291" i="13"/>
  <c r="N291" i="13" s="1"/>
  <c r="M292" i="13"/>
  <c r="N292" i="13" s="1"/>
  <c r="M293" i="13"/>
  <c r="N293" i="13" s="1"/>
  <c r="M294" i="13"/>
  <c r="N294" i="13" s="1"/>
  <c r="M295" i="13"/>
  <c r="N295" i="13" s="1"/>
  <c r="M296" i="13"/>
  <c r="N296" i="13" s="1"/>
  <c r="M297" i="13"/>
  <c r="N297" i="13" s="1"/>
  <c r="M298" i="13"/>
  <c r="N298" i="13" s="1"/>
  <c r="M299" i="13"/>
  <c r="N299" i="13" s="1"/>
  <c r="M300" i="13"/>
  <c r="N300" i="13" s="1"/>
  <c r="M301" i="13"/>
  <c r="N301" i="13" s="1"/>
  <c r="M302" i="13"/>
  <c r="N302" i="13" s="1"/>
  <c r="M303" i="13"/>
  <c r="N303" i="13" s="1"/>
  <c r="M304" i="13"/>
  <c r="N304" i="13" s="1"/>
  <c r="M305" i="13"/>
  <c r="N305" i="13" s="1"/>
  <c r="M306" i="13"/>
  <c r="N306" i="13" s="1"/>
  <c r="M307" i="13"/>
  <c r="N307" i="13" s="1"/>
  <c r="M308" i="13"/>
  <c r="N308" i="13" s="1"/>
  <c r="M309" i="13"/>
  <c r="N309" i="13" s="1"/>
  <c r="M310" i="13"/>
  <c r="N310" i="13" s="1"/>
  <c r="M311" i="13"/>
  <c r="N311" i="13" s="1"/>
  <c r="M312" i="13"/>
  <c r="N312" i="13" s="1"/>
  <c r="M313" i="13"/>
  <c r="N313" i="13" s="1"/>
  <c r="M314" i="13"/>
  <c r="N314" i="13" s="1"/>
  <c r="M315" i="13"/>
  <c r="N315" i="13" s="1"/>
  <c r="M316" i="13"/>
  <c r="N316" i="13" s="1"/>
  <c r="M317" i="13"/>
  <c r="N317" i="13" s="1"/>
  <c r="M318" i="13"/>
  <c r="N318" i="13" s="1"/>
  <c r="M319" i="13"/>
  <c r="N319" i="13" s="1"/>
  <c r="M320" i="13"/>
  <c r="N320" i="13" s="1"/>
  <c r="M321" i="13"/>
  <c r="N321" i="13" s="1"/>
  <c r="M322" i="13"/>
  <c r="N322" i="13" s="1"/>
  <c r="M323" i="13"/>
  <c r="N323" i="13" s="1"/>
  <c r="M324" i="13"/>
  <c r="N324" i="13" s="1"/>
  <c r="M325" i="13"/>
  <c r="N325" i="13" s="1"/>
  <c r="M326" i="13"/>
  <c r="N326" i="13" s="1"/>
  <c r="M327" i="13"/>
  <c r="N327" i="13" s="1"/>
  <c r="M328" i="13"/>
  <c r="N328" i="13" s="1"/>
  <c r="M329" i="13"/>
  <c r="N329" i="13" s="1"/>
  <c r="M330" i="13"/>
  <c r="N330" i="13" s="1"/>
  <c r="M331" i="13"/>
  <c r="N331" i="13" s="1"/>
  <c r="M332" i="13"/>
  <c r="N332" i="13" s="1"/>
  <c r="M333" i="13"/>
  <c r="N333" i="13" s="1"/>
  <c r="M334" i="13"/>
  <c r="N334" i="13" s="1"/>
  <c r="M335" i="13"/>
  <c r="N335" i="13" s="1"/>
  <c r="M336" i="13"/>
  <c r="N336" i="13" s="1"/>
  <c r="M337" i="13"/>
  <c r="N337" i="13" s="1"/>
  <c r="M338" i="13"/>
  <c r="N338" i="13" s="1"/>
  <c r="M339" i="13"/>
  <c r="N339" i="13" s="1"/>
  <c r="M340" i="13"/>
  <c r="N340" i="13" s="1"/>
  <c r="M341" i="13"/>
  <c r="N341" i="13" s="1"/>
  <c r="M342" i="13"/>
  <c r="N342" i="13" s="1"/>
  <c r="M343" i="13"/>
  <c r="N343" i="13" s="1"/>
  <c r="M344" i="13"/>
  <c r="N344" i="13" s="1"/>
  <c r="M345" i="13"/>
  <c r="N345" i="13" s="1"/>
  <c r="M346" i="13"/>
  <c r="N346" i="13" s="1"/>
  <c r="M347" i="13"/>
  <c r="N347" i="13" s="1"/>
  <c r="M348" i="13"/>
  <c r="N348" i="13" s="1"/>
  <c r="M349" i="13"/>
  <c r="N349" i="13" s="1"/>
  <c r="M350" i="13"/>
  <c r="N350" i="13" s="1"/>
  <c r="M351" i="13"/>
  <c r="N351" i="13" s="1"/>
  <c r="M352" i="13"/>
  <c r="N352" i="13" s="1"/>
  <c r="M353" i="13"/>
  <c r="N353" i="13" s="1"/>
  <c r="M354" i="13"/>
  <c r="N354" i="13" s="1"/>
  <c r="M355" i="13"/>
  <c r="N355" i="13" s="1"/>
  <c r="M356" i="13"/>
  <c r="N356" i="13" s="1"/>
  <c r="M357" i="13"/>
  <c r="N357" i="13" s="1"/>
  <c r="M358" i="13"/>
  <c r="N358" i="13" s="1"/>
  <c r="M359" i="13"/>
  <c r="N359" i="13" s="1"/>
  <c r="M360" i="13"/>
  <c r="N360" i="13" s="1"/>
  <c r="M361" i="13"/>
  <c r="N361" i="13" s="1"/>
  <c r="M362" i="13"/>
  <c r="N362" i="13" s="1"/>
  <c r="M363" i="13"/>
  <c r="N363" i="13" s="1"/>
  <c r="M364" i="13"/>
  <c r="N364" i="13" s="1"/>
  <c r="M365" i="13"/>
  <c r="N365" i="13" s="1"/>
  <c r="M366" i="13"/>
  <c r="N366" i="13" s="1"/>
  <c r="M367" i="13"/>
  <c r="N367" i="13" s="1"/>
  <c r="M368" i="13"/>
  <c r="N368" i="13" s="1"/>
  <c r="M369" i="13"/>
  <c r="N369" i="13" s="1"/>
  <c r="M370" i="13"/>
  <c r="N370" i="13" s="1"/>
  <c r="M371" i="13"/>
  <c r="N371" i="13" s="1"/>
  <c r="M372" i="13"/>
  <c r="N372" i="13" s="1"/>
  <c r="M373" i="13"/>
  <c r="N373" i="13" s="1"/>
  <c r="M374" i="13"/>
  <c r="N374" i="13" s="1"/>
  <c r="M375" i="13"/>
  <c r="N375" i="13" s="1"/>
  <c r="M376" i="13"/>
  <c r="N376" i="13" s="1"/>
  <c r="M377" i="13"/>
  <c r="N377" i="13" s="1"/>
  <c r="M378" i="13"/>
  <c r="N378" i="13" s="1"/>
  <c r="M379" i="13"/>
  <c r="N379" i="13" s="1"/>
  <c r="M380" i="13"/>
  <c r="N380" i="13" s="1"/>
  <c r="M381" i="13"/>
  <c r="N381" i="13" s="1"/>
  <c r="M382" i="13"/>
  <c r="N382" i="13" s="1"/>
  <c r="M383" i="13"/>
  <c r="N383" i="13" s="1"/>
  <c r="M384" i="13"/>
  <c r="N384" i="13" s="1"/>
  <c r="M385" i="13"/>
  <c r="N385" i="13" s="1"/>
  <c r="M386" i="13"/>
  <c r="N386" i="13" s="1"/>
  <c r="M387" i="13"/>
  <c r="N387" i="13" s="1"/>
  <c r="M388" i="13"/>
  <c r="N388" i="13" s="1"/>
  <c r="M389" i="13"/>
  <c r="N389" i="13" s="1"/>
  <c r="M390" i="13"/>
  <c r="N390" i="13" s="1"/>
  <c r="M391" i="13"/>
  <c r="N391" i="13" s="1"/>
  <c r="M392" i="13"/>
  <c r="N392" i="13" s="1"/>
  <c r="M393" i="13"/>
  <c r="N393" i="13" s="1"/>
  <c r="M394" i="13"/>
  <c r="N394" i="13" s="1"/>
  <c r="M395" i="13"/>
  <c r="N395" i="13" s="1"/>
  <c r="M396" i="13"/>
  <c r="N396" i="13" s="1"/>
  <c r="M397" i="13"/>
  <c r="N397" i="13" s="1"/>
  <c r="M398" i="13"/>
  <c r="N398" i="13" s="1"/>
  <c r="M399" i="13"/>
  <c r="N399" i="13" s="1"/>
  <c r="M400" i="13"/>
  <c r="N400" i="13" s="1"/>
  <c r="M401" i="13"/>
  <c r="N401" i="13" s="1"/>
  <c r="M402" i="13"/>
  <c r="N402" i="13" s="1"/>
  <c r="M403" i="13"/>
  <c r="N403" i="13" s="1"/>
  <c r="M404" i="13"/>
  <c r="N404" i="13" s="1"/>
  <c r="M405" i="13"/>
  <c r="N405" i="13" s="1"/>
  <c r="M406" i="13"/>
  <c r="N406" i="13" s="1"/>
  <c r="M407" i="13"/>
  <c r="N407" i="13" s="1"/>
  <c r="M408" i="13"/>
  <c r="N408" i="13" s="1"/>
  <c r="M409" i="13"/>
  <c r="N409" i="13" s="1"/>
  <c r="M410" i="13"/>
  <c r="N410" i="13" s="1"/>
  <c r="M411" i="13"/>
  <c r="N411" i="13" s="1"/>
  <c r="M412" i="13"/>
  <c r="N412" i="13" s="1"/>
  <c r="M413" i="13"/>
  <c r="N413" i="13" s="1"/>
  <c r="M414" i="13"/>
  <c r="N414" i="13" s="1"/>
  <c r="M415" i="13"/>
  <c r="N415" i="13" s="1"/>
  <c r="M416" i="13"/>
  <c r="N416" i="13" s="1"/>
  <c r="M417" i="13"/>
  <c r="N417" i="13" s="1"/>
  <c r="M418" i="13"/>
  <c r="N418" i="13" s="1"/>
  <c r="M419" i="13"/>
  <c r="N419" i="13" s="1"/>
  <c r="M420" i="13"/>
  <c r="N420" i="13" s="1"/>
  <c r="M421" i="13"/>
  <c r="N421" i="13" s="1"/>
  <c r="M422" i="13"/>
  <c r="N422" i="13" s="1"/>
  <c r="M423" i="13"/>
  <c r="N423" i="13" s="1"/>
  <c r="M424" i="13"/>
  <c r="N424" i="13" s="1"/>
  <c r="M425" i="13"/>
  <c r="N425" i="13" s="1"/>
  <c r="M426" i="13"/>
  <c r="N426" i="13" s="1"/>
  <c r="M427" i="13"/>
  <c r="N427" i="13" s="1"/>
  <c r="M428" i="13"/>
  <c r="N428" i="13" s="1"/>
  <c r="M429" i="13"/>
  <c r="N429" i="13" s="1"/>
  <c r="M430" i="13"/>
  <c r="N430" i="13" s="1"/>
  <c r="M431" i="13"/>
  <c r="N431" i="13" s="1"/>
  <c r="M432" i="13"/>
  <c r="N432" i="13" s="1"/>
  <c r="M433" i="13"/>
  <c r="N433" i="13" s="1"/>
  <c r="M434" i="13"/>
  <c r="N434" i="13" s="1"/>
  <c r="M435" i="13"/>
  <c r="N435" i="13" s="1"/>
  <c r="M436" i="13"/>
  <c r="N436" i="13" s="1"/>
  <c r="M437" i="13"/>
  <c r="N437" i="13" s="1"/>
  <c r="M438" i="13"/>
  <c r="N438" i="13" s="1"/>
  <c r="M439" i="13"/>
  <c r="N439" i="13" s="1"/>
  <c r="M440" i="13"/>
  <c r="N440" i="13" s="1"/>
  <c r="M441" i="13"/>
  <c r="N441" i="13" s="1"/>
  <c r="M442" i="13"/>
  <c r="N442" i="13" s="1"/>
  <c r="M443" i="13"/>
  <c r="N443" i="13" s="1"/>
  <c r="M444" i="13"/>
  <c r="N444" i="13" s="1"/>
  <c r="M445" i="13"/>
  <c r="N445" i="13" s="1"/>
  <c r="M446" i="13"/>
  <c r="N446" i="13" s="1"/>
  <c r="M447" i="13"/>
  <c r="N447" i="13" s="1"/>
  <c r="M448" i="13"/>
  <c r="N448" i="13" s="1"/>
  <c r="M449" i="13"/>
  <c r="N449" i="13" s="1"/>
  <c r="M450" i="13"/>
  <c r="N450" i="13" s="1"/>
  <c r="M451" i="13"/>
  <c r="N451" i="13" s="1"/>
  <c r="M452" i="13"/>
  <c r="N452" i="13" s="1"/>
  <c r="M453" i="13"/>
  <c r="N453" i="13" s="1"/>
  <c r="M454" i="13"/>
  <c r="N454" i="13" s="1"/>
  <c r="M455" i="13"/>
  <c r="N455" i="13" s="1"/>
  <c r="M456" i="13"/>
  <c r="N456" i="13" s="1"/>
  <c r="M457" i="13"/>
  <c r="N457" i="13" s="1"/>
  <c r="M458" i="13"/>
  <c r="N458" i="13" s="1"/>
  <c r="M459" i="13"/>
  <c r="N459" i="13" s="1"/>
  <c r="M460" i="13"/>
  <c r="N460" i="13" s="1"/>
  <c r="M461" i="13"/>
  <c r="N461" i="13" s="1"/>
  <c r="M462" i="13"/>
  <c r="N462" i="13" s="1"/>
  <c r="M463" i="13"/>
  <c r="N463" i="13" s="1"/>
  <c r="M464" i="13"/>
  <c r="N464" i="13" s="1"/>
  <c r="M465" i="13"/>
  <c r="N465" i="13" s="1"/>
  <c r="M466" i="13"/>
  <c r="N466" i="13" s="1"/>
  <c r="M467" i="13"/>
  <c r="N467" i="13" s="1"/>
  <c r="M468" i="13"/>
  <c r="N468" i="13" s="1"/>
  <c r="M469" i="13"/>
  <c r="N469" i="13" s="1"/>
  <c r="M470" i="13"/>
  <c r="N470" i="13" s="1"/>
  <c r="M471" i="13"/>
  <c r="N471" i="13" s="1"/>
  <c r="M472" i="13"/>
  <c r="N472" i="13" s="1"/>
  <c r="M473" i="13"/>
  <c r="N473" i="13" s="1"/>
  <c r="M474" i="13"/>
  <c r="N474" i="13" s="1"/>
  <c r="M475" i="13"/>
  <c r="N475" i="13" s="1"/>
  <c r="M476" i="13"/>
  <c r="N476" i="13" s="1"/>
  <c r="M477" i="13"/>
  <c r="N477" i="13" s="1"/>
  <c r="M478" i="13"/>
  <c r="N478" i="13" s="1"/>
  <c r="M479" i="13"/>
  <c r="N479" i="13" s="1"/>
  <c r="M480" i="13"/>
  <c r="N480" i="13" s="1"/>
  <c r="M481" i="13"/>
  <c r="N481" i="13" s="1"/>
  <c r="M482" i="13"/>
  <c r="N482" i="13" s="1"/>
  <c r="M483" i="13"/>
  <c r="N483" i="13" s="1"/>
  <c r="M484" i="13"/>
  <c r="N484" i="13" s="1"/>
  <c r="M485" i="13"/>
  <c r="N485" i="13" s="1"/>
  <c r="M486" i="13"/>
  <c r="N486" i="13" s="1"/>
  <c r="M487" i="13"/>
  <c r="N487" i="13" s="1"/>
  <c r="M488" i="13"/>
  <c r="N488" i="13" s="1"/>
  <c r="M489" i="13"/>
  <c r="N489" i="13" s="1"/>
  <c r="M490" i="13"/>
  <c r="N490" i="13" s="1"/>
  <c r="M491" i="13"/>
  <c r="N491" i="13" s="1"/>
  <c r="M492" i="13"/>
  <c r="N492" i="13" s="1"/>
  <c r="M493" i="13"/>
  <c r="N493" i="13" s="1"/>
  <c r="M494" i="13"/>
  <c r="N494" i="13" s="1"/>
  <c r="M495" i="13"/>
  <c r="N495" i="13" s="1"/>
  <c r="M496" i="13"/>
  <c r="N496" i="13" s="1"/>
  <c r="M497" i="13"/>
  <c r="N497" i="13" s="1"/>
  <c r="M498" i="13"/>
  <c r="N498" i="13" s="1"/>
  <c r="M499" i="13"/>
  <c r="N499" i="13" s="1"/>
  <c r="M500" i="13"/>
  <c r="N500" i="13" s="1"/>
  <c r="M501" i="13"/>
  <c r="N501" i="13" s="1"/>
  <c r="M502" i="13"/>
  <c r="N502" i="13" s="1"/>
  <c r="M503" i="13"/>
  <c r="N503" i="13" s="1"/>
  <c r="M504" i="13"/>
  <c r="N504" i="13" s="1"/>
  <c r="M505" i="13"/>
  <c r="N505" i="13" s="1"/>
  <c r="M506" i="13"/>
  <c r="N506" i="13" s="1"/>
  <c r="M507" i="13"/>
  <c r="N507" i="13" s="1"/>
  <c r="M508" i="13"/>
  <c r="N508" i="13" s="1"/>
  <c r="M509" i="13"/>
  <c r="N509" i="13" s="1"/>
  <c r="M510" i="13"/>
  <c r="N510" i="13" s="1"/>
  <c r="M511" i="13"/>
  <c r="N511" i="13" s="1"/>
  <c r="M512" i="13"/>
  <c r="N512" i="13" s="1"/>
  <c r="M513" i="13"/>
  <c r="N513" i="13" s="1"/>
  <c r="M514" i="13"/>
  <c r="N514" i="13" s="1"/>
  <c r="M515" i="13"/>
  <c r="N515" i="13" s="1"/>
  <c r="M516" i="13"/>
  <c r="N516" i="13" s="1"/>
  <c r="M517" i="13"/>
  <c r="N517" i="13" s="1"/>
  <c r="M518" i="13"/>
  <c r="N518" i="13" s="1"/>
  <c r="M519" i="13"/>
  <c r="N519" i="13" s="1"/>
  <c r="M520" i="13"/>
  <c r="N520" i="13" s="1"/>
  <c r="M521" i="13"/>
  <c r="N521" i="13" s="1"/>
  <c r="M522" i="13"/>
  <c r="N522" i="13" s="1"/>
  <c r="M523" i="13"/>
  <c r="N523" i="13" s="1"/>
  <c r="M524" i="13"/>
  <c r="N524" i="13" s="1"/>
  <c r="M525" i="13"/>
  <c r="N525" i="13" s="1"/>
  <c r="M526" i="13"/>
  <c r="N526" i="13" s="1"/>
  <c r="M527" i="13"/>
  <c r="N527" i="13" s="1"/>
  <c r="M528" i="13"/>
  <c r="N528" i="13" s="1"/>
  <c r="M529" i="13"/>
  <c r="N529" i="13" s="1"/>
  <c r="M530" i="13"/>
  <c r="N530" i="13" s="1"/>
  <c r="M531" i="13"/>
  <c r="N531" i="13" s="1"/>
  <c r="M532" i="13"/>
  <c r="N532" i="13" s="1"/>
  <c r="M533" i="13"/>
  <c r="N533" i="13" s="1"/>
  <c r="M534" i="13"/>
  <c r="N534" i="13" s="1"/>
  <c r="M535" i="13"/>
  <c r="N535" i="13" s="1"/>
  <c r="M536" i="13"/>
  <c r="N536" i="13" s="1"/>
  <c r="M537" i="13"/>
  <c r="N537" i="13" s="1"/>
  <c r="M538" i="13"/>
  <c r="N538" i="13" s="1"/>
  <c r="M539" i="13"/>
  <c r="N539" i="13" s="1"/>
  <c r="M540" i="13"/>
  <c r="N540" i="13" s="1"/>
  <c r="M541" i="13"/>
  <c r="N541" i="13" s="1"/>
  <c r="M542" i="13"/>
  <c r="N542" i="13" s="1"/>
  <c r="M543" i="13"/>
  <c r="N543" i="13" s="1"/>
  <c r="M544" i="13"/>
  <c r="N544" i="13" s="1"/>
  <c r="M545" i="13"/>
  <c r="N545" i="13" s="1"/>
  <c r="M546" i="13"/>
  <c r="N546" i="13" s="1"/>
  <c r="M547" i="13"/>
  <c r="N547" i="13" s="1"/>
  <c r="M548" i="13"/>
  <c r="N548" i="13" s="1"/>
  <c r="M549" i="13"/>
  <c r="N549" i="13" s="1"/>
  <c r="M550" i="13"/>
  <c r="N550" i="13" s="1"/>
  <c r="M551" i="13"/>
  <c r="N551" i="13" s="1"/>
  <c r="M552" i="13"/>
  <c r="N552" i="13" s="1"/>
  <c r="M553" i="13"/>
  <c r="N553" i="13" s="1"/>
  <c r="M554" i="13"/>
  <c r="N554" i="13" s="1"/>
  <c r="M555" i="13"/>
  <c r="N555" i="13" s="1"/>
  <c r="M556" i="13"/>
  <c r="N556" i="13" s="1"/>
  <c r="M557" i="13"/>
  <c r="N557" i="13" s="1"/>
  <c r="M558" i="13"/>
  <c r="N558" i="13" s="1"/>
  <c r="M559" i="13"/>
  <c r="N559" i="13" s="1"/>
  <c r="M560" i="13"/>
  <c r="N560" i="13" s="1"/>
  <c r="M561" i="13"/>
  <c r="N561" i="13" s="1"/>
  <c r="M562" i="13"/>
  <c r="N562" i="13" s="1"/>
  <c r="M563" i="13"/>
  <c r="N563" i="13" s="1"/>
  <c r="M564" i="13"/>
  <c r="N564" i="13" s="1"/>
  <c r="M565" i="13"/>
  <c r="N565" i="13" s="1"/>
  <c r="M566" i="13"/>
  <c r="N566" i="13" s="1"/>
  <c r="M567" i="13"/>
  <c r="N567" i="13" s="1"/>
  <c r="M568" i="13"/>
  <c r="N568" i="13" s="1"/>
  <c r="M569" i="13"/>
  <c r="N569" i="13" s="1"/>
  <c r="M570" i="13"/>
  <c r="N570" i="13" s="1"/>
  <c r="M571" i="13"/>
  <c r="N571" i="13" s="1"/>
  <c r="M572" i="13"/>
  <c r="N572" i="13" s="1"/>
  <c r="M573" i="13"/>
  <c r="N573" i="13" s="1"/>
  <c r="M574" i="13"/>
  <c r="N574" i="13" s="1"/>
  <c r="M575" i="13"/>
  <c r="N575" i="13" s="1"/>
  <c r="M576" i="13"/>
  <c r="N576" i="13" s="1"/>
  <c r="M577" i="13"/>
  <c r="N577" i="13" s="1"/>
  <c r="M578" i="13"/>
  <c r="N578" i="13" s="1"/>
  <c r="M579" i="13"/>
  <c r="N579" i="13" s="1"/>
  <c r="M580" i="13"/>
  <c r="N580" i="13" s="1"/>
  <c r="M581" i="13"/>
  <c r="N581" i="13" s="1"/>
  <c r="M582" i="13"/>
  <c r="N582" i="13" s="1"/>
  <c r="M583" i="13"/>
  <c r="N583" i="13" s="1"/>
  <c r="M584" i="13"/>
  <c r="N584" i="13" s="1"/>
  <c r="M585" i="13"/>
  <c r="N585" i="13" s="1"/>
  <c r="M586" i="13"/>
  <c r="N586" i="13" s="1"/>
  <c r="M587" i="13"/>
  <c r="N587" i="13" s="1"/>
  <c r="M588" i="13"/>
  <c r="N588" i="13" s="1"/>
  <c r="M589" i="13"/>
  <c r="N589" i="13" s="1"/>
  <c r="M590" i="13"/>
  <c r="N590" i="13" s="1"/>
  <c r="M591" i="13"/>
  <c r="N591" i="13" s="1"/>
  <c r="M592" i="13"/>
  <c r="N592" i="13" s="1"/>
  <c r="M593" i="13"/>
  <c r="N593" i="13" s="1"/>
  <c r="M594" i="13"/>
  <c r="N594" i="13" s="1"/>
  <c r="M595" i="13"/>
  <c r="N595" i="13" s="1"/>
  <c r="M596" i="13"/>
  <c r="N596" i="13" s="1"/>
  <c r="M597" i="13"/>
  <c r="N597" i="13" s="1"/>
  <c r="M598" i="13"/>
  <c r="N598" i="13" s="1"/>
  <c r="M599" i="13"/>
  <c r="N599" i="13" s="1"/>
  <c r="M600" i="13"/>
  <c r="N600" i="13" s="1"/>
  <c r="M601" i="13"/>
  <c r="N601" i="13" s="1"/>
  <c r="M602" i="13"/>
  <c r="N602" i="13" s="1"/>
  <c r="M603" i="13"/>
  <c r="N603" i="13" s="1"/>
  <c r="M604" i="13"/>
  <c r="N604" i="13" s="1"/>
  <c r="M605" i="13"/>
  <c r="N605" i="13" s="1"/>
  <c r="M606" i="13"/>
  <c r="N606" i="13" s="1"/>
  <c r="M607" i="13"/>
  <c r="N607" i="13" s="1"/>
  <c r="M608" i="13"/>
  <c r="N608" i="13" s="1"/>
  <c r="M609" i="13"/>
  <c r="N609" i="13" s="1"/>
  <c r="M610" i="13"/>
  <c r="N610" i="13" s="1"/>
  <c r="M611" i="13"/>
  <c r="N611" i="13" s="1"/>
  <c r="M612" i="13"/>
  <c r="N612" i="13" s="1"/>
  <c r="M613" i="13"/>
  <c r="N613" i="13" s="1"/>
  <c r="M614" i="13"/>
  <c r="N614" i="13" s="1"/>
  <c r="M615" i="13"/>
  <c r="N615" i="13" s="1"/>
  <c r="M616" i="13"/>
  <c r="N616" i="13" s="1"/>
  <c r="M617" i="13"/>
  <c r="N617" i="13" s="1"/>
  <c r="M618" i="13"/>
  <c r="N618" i="13" s="1"/>
  <c r="M619" i="13"/>
  <c r="N619" i="13" s="1"/>
  <c r="M620" i="13"/>
  <c r="N620" i="13" s="1"/>
  <c r="M621" i="13"/>
  <c r="N621" i="13" s="1"/>
  <c r="M622" i="13"/>
  <c r="N622" i="13" s="1"/>
  <c r="M623" i="13"/>
  <c r="N623" i="13" s="1"/>
  <c r="M624" i="13"/>
  <c r="N624" i="13" s="1"/>
  <c r="M625" i="13"/>
  <c r="N625" i="13" s="1"/>
  <c r="M626" i="13"/>
  <c r="N626" i="13" s="1"/>
  <c r="M627" i="13"/>
  <c r="N627" i="13" s="1"/>
  <c r="M628" i="13"/>
  <c r="N628" i="13" s="1"/>
  <c r="M629" i="13"/>
  <c r="N629" i="13" s="1"/>
  <c r="M630" i="13"/>
  <c r="N630" i="13" s="1"/>
  <c r="M631" i="13"/>
  <c r="N631" i="13" s="1"/>
  <c r="M632" i="13"/>
  <c r="N632" i="13" s="1"/>
  <c r="M633" i="13"/>
  <c r="N633" i="13" s="1"/>
  <c r="M634" i="13"/>
  <c r="N634" i="13" s="1"/>
  <c r="M635" i="13"/>
  <c r="N635" i="13" s="1"/>
  <c r="M636" i="13"/>
  <c r="N636" i="13" s="1"/>
  <c r="M637" i="13"/>
  <c r="N637" i="13" s="1"/>
  <c r="M638" i="13"/>
  <c r="N638" i="13" s="1"/>
  <c r="M639" i="13"/>
  <c r="N639" i="13" s="1"/>
  <c r="M640" i="13"/>
  <c r="N640" i="13" s="1"/>
  <c r="M641" i="13"/>
  <c r="N641" i="13" s="1"/>
  <c r="M642" i="13"/>
  <c r="N642" i="13" s="1"/>
  <c r="M643" i="13"/>
  <c r="N643" i="13" s="1"/>
  <c r="M644" i="13"/>
  <c r="N644" i="13" s="1"/>
  <c r="M645" i="13"/>
  <c r="N645" i="13" s="1"/>
  <c r="M646" i="13"/>
  <c r="N646" i="13" s="1"/>
  <c r="M647" i="13"/>
  <c r="N647" i="13" s="1"/>
  <c r="M648" i="13"/>
  <c r="N648" i="13" s="1"/>
  <c r="M649" i="13"/>
  <c r="N649" i="13" s="1"/>
  <c r="M650" i="13"/>
  <c r="N650" i="13" s="1"/>
  <c r="M651" i="13"/>
  <c r="N651" i="13" s="1"/>
  <c r="M652" i="13"/>
  <c r="N652" i="13" s="1"/>
  <c r="M653" i="13"/>
  <c r="N653" i="13" s="1"/>
  <c r="M654" i="13"/>
  <c r="N654" i="13" s="1"/>
  <c r="M655" i="13"/>
  <c r="N655" i="13" s="1"/>
  <c r="M656" i="13"/>
  <c r="N656" i="13" s="1"/>
  <c r="M657" i="13"/>
  <c r="N657" i="13" s="1"/>
  <c r="M658" i="13"/>
  <c r="N658" i="13" s="1"/>
  <c r="M659" i="13"/>
  <c r="N659" i="13" s="1"/>
  <c r="M660" i="13"/>
  <c r="N660" i="13" s="1"/>
  <c r="M661" i="13"/>
  <c r="N661" i="13" s="1"/>
  <c r="M662" i="13"/>
  <c r="N662" i="13" s="1"/>
  <c r="M663" i="13"/>
  <c r="N663" i="13" s="1"/>
  <c r="M664" i="13"/>
  <c r="N664" i="13" s="1"/>
  <c r="M665" i="13"/>
  <c r="N665" i="13" s="1"/>
  <c r="M666" i="13"/>
  <c r="N666" i="13" s="1"/>
  <c r="M667" i="13"/>
  <c r="N667" i="13" s="1"/>
  <c r="M668" i="13"/>
  <c r="N668" i="13" s="1"/>
  <c r="M669" i="13"/>
  <c r="N669" i="13" s="1"/>
  <c r="M670" i="13"/>
  <c r="N670" i="13" s="1"/>
  <c r="M671" i="13"/>
  <c r="N671" i="13" s="1"/>
  <c r="M672" i="13"/>
  <c r="N672" i="13" s="1"/>
  <c r="M673" i="13"/>
  <c r="N673" i="13" s="1"/>
  <c r="M674" i="13"/>
  <c r="N674" i="13" s="1"/>
  <c r="M675" i="13"/>
  <c r="N675" i="13" s="1"/>
  <c r="M676" i="13"/>
  <c r="N676" i="13" s="1"/>
  <c r="M677" i="13"/>
  <c r="N677" i="13" s="1"/>
  <c r="M678" i="13"/>
  <c r="N678" i="13" s="1"/>
  <c r="M679" i="13"/>
  <c r="N679" i="13" s="1"/>
  <c r="M680" i="13"/>
  <c r="N680" i="13" s="1"/>
  <c r="M681" i="13"/>
  <c r="N681" i="13" s="1"/>
  <c r="M682" i="13"/>
  <c r="N682" i="13" s="1"/>
  <c r="M683" i="13"/>
  <c r="N683" i="13" s="1"/>
  <c r="M684" i="13"/>
  <c r="N684" i="13" s="1"/>
  <c r="M685" i="13"/>
  <c r="N685" i="13" s="1"/>
  <c r="M686" i="13"/>
  <c r="N686" i="13" s="1"/>
  <c r="M687" i="13"/>
  <c r="N687" i="13" s="1"/>
  <c r="M688" i="13"/>
  <c r="N688" i="13" s="1"/>
  <c r="M689" i="13"/>
  <c r="N689" i="13" s="1"/>
  <c r="M690" i="13"/>
  <c r="N690" i="13" s="1"/>
  <c r="M691" i="13"/>
  <c r="N691" i="13" s="1"/>
  <c r="M692" i="13"/>
  <c r="N692" i="13" s="1"/>
  <c r="M693" i="13"/>
  <c r="N693" i="13" s="1"/>
  <c r="M694" i="13"/>
  <c r="N694" i="13" s="1"/>
  <c r="M695" i="13"/>
  <c r="N695" i="13" s="1"/>
  <c r="M696" i="13"/>
  <c r="N696" i="13" s="1"/>
  <c r="M697" i="13"/>
  <c r="N697" i="13" s="1"/>
  <c r="M698" i="13"/>
  <c r="N698" i="13" s="1"/>
  <c r="M699" i="13"/>
  <c r="N699" i="13" s="1"/>
  <c r="M700" i="13"/>
  <c r="N700" i="13" s="1"/>
  <c r="M701" i="13"/>
  <c r="N701" i="13" s="1"/>
  <c r="M702" i="13"/>
  <c r="N702" i="13" s="1"/>
  <c r="M703" i="13"/>
  <c r="N703" i="13" s="1"/>
  <c r="M704" i="13"/>
  <c r="N704" i="13" s="1"/>
  <c r="M705" i="13"/>
  <c r="N705" i="13" s="1"/>
  <c r="M706" i="13"/>
  <c r="N706" i="13" s="1"/>
  <c r="M707" i="13"/>
  <c r="N707" i="13" s="1"/>
  <c r="M708" i="13"/>
  <c r="N708" i="13" s="1"/>
  <c r="M709" i="13"/>
  <c r="N709" i="13" s="1"/>
  <c r="M710" i="13"/>
  <c r="N710" i="13" s="1"/>
  <c r="M711" i="13"/>
  <c r="N711" i="13" s="1"/>
  <c r="M712" i="13"/>
  <c r="N712" i="13" s="1"/>
  <c r="M713" i="13"/>
  <c r="N713" i="13" s="1"/>
  <c r="M714" i="13"/>
  <c r="N714" i="13" s="1"/>
  <c r="M715" i="13"/>
  <c r="N715" i="13" s="1"/>
  <c r="M716" i="13"/>
  <c r="N716" i="13" s="1"/>
  <c r="M717" i="13"/>
  <c r="N717" i="13" s="1"/>
  <c r="M718" i="13"/>
  <c r="N718" i="13" s="1"/>
  <c r="M719" i="13"/>
  <c r="N719" i="13" s="1"/>
  <c r="M720" i="13"/>
  <c r="N720" i="13" s="1"/>
  <c r="M721" i="13"/>
  <c r="N721" i="13" s="1"/>
  <c r="M722" i="13"/>
  <c r="N722" i="13" s="1"/>
  <c r="M723" i="13"/>
  <c r="N723" i="13" s="1"/>
  <c r="M724" i="13"/>
  <c r="N724" i="13" s="1"/>
  <c r="M725" i="13"/>
  <c r="N725" i="13" s="1"/>
  <c r="M726" i="13"/>
  <c r="N726" i="13" s="1"/>
  <c r="M727" i="13"/>
  <c r="N727" i="13" s="1"/>
  <c r="M728" i="13"/>
  <c r="N728" i="13" s="1"/>
  <c r="M729" i="13"/>
  <c r="N729" i="13" s="1"/>
  <c r="M730" i="13"/>
  <c r="N730" i="13" s="1"/>
  <c r="M731" i="13"/>
  <c r="N731" i="13" s="1"/>
  <c r="M732" i="13"/>
  <c r="N732" i="13" s="1"/>
  <c r="M733" i="13"/>
  <c r="N733" i="13" s="1"/>
  <c r="M734" i="13"/>
  <c r="N734" i="13" s="1"/>
  <c r="M735" i="13"/>
  <c r="N735" i="13" s="1"/>
  <c r="M736" i="13"/>
  <c r="N736" i="13" s="1"/>
  <c r="M737" i="13"/>
  <c r="N737" i="13" s="1"/>
  <c r="M738" i="13"/>
  <c r="N738" i="13" s="1"/>
  <c r="M739" i="13"/>
  <c r="N739" i="13" s="1"/>
  <c r="M740" i="13"/>
  <c r="N740" i="13" s="1"/>
  <c r="M741" i="13"/>
  <c r="N741" i="13" s="1"/>
  <c r="M742" i="13"/>
  <c r="N742" i="13" s="1"/>
  <c r="M743" i="13"/>
  <c r="N743" i="13" s="1"/>
  <c r="M744" i="13"/>
  <c r="N744" i="13" s="1"/>
  <c r="M745" i="13"/>
  <c r="N745" i="13" s="1"/>
  <c r="M746" i="13"/>
  <c r="N746" i="13" s="1"/>
  <c r="M747" i="13"/>
  <c r="N747" i="13" s="1"/>
  <c r="M748" i="13"/>
  <c r="N748" i="13" s="1"/>
  <c r="M749" i="13"/>
  <c r="N749" i="13" s="1"/>
  <c r="M750" i="13"/>
  <c r="N750" i="13" s="1"/>
  <c r="M751" i="13"/>
  <c r="N751" i="13" s="1"/>
  <c r="M752" i="13"/>
  <c r="N752" i="13" s="1"/>
  <c r="M753" i="13"/>
  <c r="N753" i="13" s="1"/>
  <c r="M754" i="13"/>
  <c r="N754" i="13" s="1"/>
  <c r="M755" i="13"/>
  <c r="N755" i="13" s="1"/>
  <c r="M756" i="13"/>
  <c r="N756" i="13" s="1"/>
  <c r="M757" i="13"/>
  <c r="N757" i="13" s="1"/>
  <c r="M758" i="13"/>
  <c r="N758" i="13" s="1"/>
  <c r="M759" i="13"/>
  <c r="N759" i="13" s="1"/>
  <c r="M760" i="13"/>
  <c r="N760" i="13" s="1"/>
  <c r="M761" i="13"/>
  <c r="N761" i="13" s="1"/>
  <c r="M762" i="13"/>
  <c r="N762" i="13" s="1"/>
  <c r="M763" i="13"/>
  <c r="N763" i="13" s="1"/>
  <c r="M764" i="13"/>
  <c r="N764" i="13" s="1"/>
  <c r="M765" i="13"/>
  <c r="N765" i="13" s="1"/>
  <c r="M766" i="13"/>
  <c r="N766" i="13" s="1"/>
  <c r="M767" i="13"/>
  <c r="N767" i="13" s="1"/>
  <c r="M768" i="13"/>
  <c r="N768" i="13" s="1"/>
  <c r="M769" i="13"/>
  <c r="N769" i="13" s="1"/>
  <c r="M770" i="13"/>
  <c r="N770" i="13" s="1"/>
  <c r="M771" i="13"/>
  <c r="N771" i="13" s="1"/>
  <c r="M772" i="13"/>
  <c r="N772" i="13" s="1"/>
  <c r="M773" i="13"/>
  <c r="N773" i="13" s="1"/>
  <c r="M774" i="13"/>
  <c r="N774" i="13" s="1"/>
  <c r="M775" i="13"/>
  <c r="N775" i="13" s="1"/>
  <c r="M776" i="13"/>
  <c r="N776" i="13" s="1"/>
  <c r="M777" i="13"/>
  <c r="N777" i="13" s="1"/>
  <c r="M778" i="13"/>
  <c r="N778" i="13" s="1"/>
  <c r="M779" i="13"/>
  <c r="N779" i="13" s="1"/>
  <c r="M780" i="13"/>
  <c r="N780" i="13" s="1"/>
  <c r="M781" i="13"/>
  <c r="N781" i="13" s="1"/>
  <c r="M782" i="13"/>
  <c r="N782" i="13" s="1"/>
  <c r="M783" i="13"/>
  <c r="N783" i="13" s="1"/>
  <c r="M784" i="13"/>
  <c r="N784" i="13" s="1"/>
  <c r="M785" i="13"/>
  <c r="N785" i="13" s="1"/>
  <c r="M786" i="13"/>
  <c r="N786" i="13" s="1"/>
  <c r="M787" i="13"/>
  <c r="N787" i="13" s="1"/>
  <c r="M788" i="13"/>
  <c r="N788" i="13" s="1"/>
  <c r="M789" i="13"/>
  <c r="N789" i="13" s="1"/>
  <c r="M790" i="13"/>
  <c r="N790" i="13" s="1"/>
  <c r="M791" i="13"/>
  <c r="N791" i="13" s="1"/>
  <c r="M792" i="13"/>
  <c r="N792" i="13" s="1"/>
  <c r="M793" i="13"/>
  <c r="N793" i="13" s="1"/>
  <c r="M794" i="13"/>
  <c r="N794" i="13" s="1"/>
  <c r="M795" i="13"/>
  <c r="N795" i="13" s="1"/>
  <c r="M796" i="13"/>
  <c r="N796" i="13" s="1"/>
  <c r="M797" i="13"/>
  <c r="N797" i="13" s="1"/>
  <c r="M798" i="13"/>
  <c r="N798" i="13" s="1"/>
  <c r="M799" i="13"/>
  <c r="N799" i="13" s="1"/>
  <c r="M800" i="13"/>
  <c r="N800" i="13" s="1"/>
  <c r="M801" i="13"/>
  <c r="N801" i="13" s="1"/>
  <c r="M802" i="13"/>
  <c r="N802" i="13" s="1"/>
  <c r="M803" i="13"/>
  <c r="N803" i="13" s="1"/>
  <c r="M804" i="13"/>
  <c r="N804" i="13" s="1"/>
  <c r="M805" i="13"/>
  <c r="N805" i="13" s="1"/>
  <c r="M806" i="13"/>
  <c r="N806" i="13" s="1"/>
  <c r="M807" i="13"/>
  <c r="N807" i="13" s="1"/>
  <c r="M808" i="13"/>
  <c r="N808" i="13" s="1"/>
  <c r="M809" i="13"/>
  <c r="N809" i="13" s="1"/>
  <c r="M810" i="13"/>
  <c r="N810" i="13" s="1"/>
  <c r="M811" i="13"/>
  <c r="N811" i="13" s="1"/>
  <c r="M812" i="13"/>
  <c r="N812" i="13" s="1"/>
  <c r="M813" i="13"/>
  <c r="N813" i="13" s="1"/>
  <c r="M814" i="13"/>
  <c r="N814" i="13" s="1"/>
  <c r="M815" i="13"/>
  <c r="N815" i="13" s="1"/>
  <c r="M816" i="13"/>
  <c r="N816" i="13" s="1"/>
  <c r="M817" i="13"/>
  <c r="N817" i="13" s="1"/>
  <c r="M818" i="13"/>
  <c r="N818" i="13" s="1"/>
  <c r="M819" i="13"/>
  <c r="N819" i="13" s="1"/>
  <c r="M820" i="13"/>
  <c r="N820" i="13" s="1"/>
  <c r="M821" i="13"/>
  <c r="N821" i="13" s="1"/>
  <c r="M822" i="13"/>
  <c r="N822" i="13" s="1"/>
  <c r="M823" i="13"/>
  <c r="N823" i="13" s="1"/>
  <c r="M824" i="13"/>
  <c r="N824" i="13" s="1"/>
  <c r="M825" i="13"/>
  <c r="N825" i="13" s="1"/>
  <c r="M826" i="13"/>
  <c r="N826" i="13" s="1"/>
  <c r="M827" i="13"/>
  <c r="N827" i="13" s="1"/>
  <c r="M828" i="13"/>
  <c r="N828" i="13" s="1"/>
  <c r="M829" i="13"/>
  <c r="N829" i="13" s="1"/>
  <c r="M830" i="13"/>
  <c r="N830" i="13" s="1"/>
  <c r="M831" i="13"/>
  <c r="N831" i="13" s="1"/>
  <c r="M832" i="13"/>
  <c r="N832" i="13" s="1"/>
  <c r="M833" i="13"/>
  <c r="N833" i="13" s="1"/>
  <c r="M834" i="13"/>
  <c r="N834" i="13" s="1"/>
  <c r="M835" i="13"/>
  <c r="N835" i="13" s="1"/>
  <c r="M836" i="13"/>
  <c r="N836" i="13" s="1"/>
  <c r="M837" i="13"/>
  <c r="N837" i="13" s="1"/>
  <c r="M838" i="13"/>
  <c r="N838" i="13" s="1"/>
  <c r="M839" i="13"/>
  <c r="N839" i="13" s="1"/>
  <c r="M840" i="13"/>
  <c r="N840" i="13" s="1"/>
  <c r="M841" i="13"/>
  <c r="N841" i="13" s="1"/>
  <c r="M842" i="13"/>
  <c r="N842" i="13" s="1"/>
  <c r="M843" i="13"/>
  <c r="N843" i="13" s="1"/>
  <c r="M844" i="13"/>
  <c r="N844" i="13" s="1"/>
  <c r="M845" i="13"/>
  <c r="N845" i="13" s="1"/>
  <c r="M846" i="13"/>
  <c r="N846" i="13" s="1"/>
  <c r="M847" i="13"/>
  <c r="N847" i="13" s="1"/>
  <c r="M848" i="13"/>
  <c r="N848" i="13" s="1"/>
  <c r="M849" i="13"/>
  <c r="N849" i="13" s="1"/>
  <c r="M850" i="13"/>
  <c r="N850" i="13" s="1"/>
  <c r="M851" i="13"/>
  <c r="N851" i="13" s="1"/>
  <c r="M852" i="13"/>
  <c r="N852" i="13" s="1"/>
  <c r="M853" i="13"/>
  <c r="N853" i="13" s="1"/>
  <c r="M854" i="13"/>
  <c r="N854" i="13" s="1"/>
  <c r="M855" i="13"/>
  <c r="N855" i="13" s="1"/>
  <c r="M856" i="13"/>
  <c r="N856" i="13" s="1"/>
  <c r="M857" i="13"/>
  <c r="N857" i="13" s="1"/>
  <c r="M858" i="13"/>
  <c r="N858" i="13" s="1"/>
  <c r="M859" i="13"/>
  <c r="N859" i="13" s="1"/>
  <c r="M860" i="13"/>
  <c r="N860" i="13" s="1"/>
  <c r="M861" i="13"/>
  <c r="N861" i="13" s="1"/>
  <c r="M862" i="13"/>
  <c r="N862" i="13" s="1"/>
  <c r="M863" i="13"/>
  <c r="N863" i="13" s="1"/>
  <c r="M864" i="13"/>
  <c r="N864" i="13" s="1"/>
  <c r="M865" i="13"/>
  <c r="N865" i="13" s="1"/>
  <c r="M866" i="13"/>
  <c r="N866" i="13" s="1"/>
  <c r="M867" i="13"/>
  <c r="N867" i="13" s="1"/>
  <c r="M868" i="13"/>
  <c r="N868" i="13" s="1"/>
  <c r="M869" i="13"/>
  <c r="N869" i="13" s="1"/>
  <c r="M870" i="13"/>
  <c r="N870" i="13" s="1"/>
  <c r="M871" i="13"/>
  <c r="N871" i="13" s="1"/>
  <c r="M872" i="13"/>
  <c r="N872" i="13" s="1"/>
  <c r="M873" i="13"/>
  <c r="N873" i="13" s="1"/>
  <c r="M874" i="13"/>
  <c r="N874" i="13" s="1"/>
  <c r="M875" i="13"/>
  <c r="N875" i="13" s="1"/>
  <c r="M876" i="13"/>
  <c r="N876" i="13" s="1"/>
  <c r="M877" i="13"/>
  <c r="N877" i="13" s="1"/>
  <c r="M878" i="13"/>
  <c r="N878" i="13" s="1"/>
  <c r="M879" i="13"/>
  <c r="N879" i="13" s="1"/>
  <c r="M880" i="13"/>
  <c r="N880" i="13" s="1"/>
  <c r="M881" i="13"/>
  <c r="N881" i="13" s="1"/>
  <c r="M882" i="13"/>
  <c r="N882" i="13" s="1"/>
  <c r="M883" i="13"/>
  <c r="N883" i="13" s="1"/>
  <c r="M884" i="13"/>
  <c r="N884" i="13" s="1"/>
  <c r="M885" i="13"/>
  <c r="N885" i="13" s="1"/>
  <c r="M886" i="13"/>
  <c r="N886" i="13" s="1"/>
  <c r="M887" i="13"/>
  <c r="N887" i="13" s="1"/>
  <c r="M888" i="13"/>
  <c r="N888" i="13" s="1"/>
  <c r="M889" i="13"/>
  <c r="N889" i="13" s="1"/>
  <c r="M890" i="13"/>
  <c r="N890" i="13" s="1"/>
  <c r="M891" i="13"/>
  <c r="N891" i="13" s="1"/>
  <c r="M892" i="13"/>
  <c r="N892" i="13" s="1"/>
  <c r="M893" i="13"/>
  <c r="N893" i="13" s="1"/>
  <c r="M894" i="13"/>
  <c r="N894" i="13" s="1"/>
  <c r="M895" i="13"/>
  <c r="N895" i="13" s="1"/>
  <c r="M896" i="13"/>
  <c r="N896" i="13" s="1"/>
  <c r="M897" i="13"/>
  <c r="N897" i="13" s="1"/>
  <c r="M898" i="13"/>
  <c r="N898" i="13" s="1"/>
  <c r="M899" i="13"/>
  <c r="N899" i="13" s="1"/>
  <c r="M900" i="13"/>
  <c r="N900" i="13" s="1"/>
  <c r="M901" i="13"/>
  <c r="N901" i="13" s="1"/>
  <c r="M902" i="13"/>
  <c r="N902" i="13" s="1"/>
  <c r="M903" i="13"/>
  <c r="N903" i="13" s="1"/>
  <c r="M904" i="13"/>
  <c r="N904" i="13" s="1"/>
  <c r="M905" i="13"/>
  <c r="N905" i="13" s="1"/>
  <c r="M906" i="13"/>
  <c r="N906" i="13" s="1"/>
  <c r="M907" i="13"/>
  <c r="N907" i="13" s="1"/>
  <c r="M908" i="13"/>
  <c r="N908" i="13" s="1"/>
  <c r="M909" i="13"/>
  <c r="N909" i="13" s="1"/>
  <c r="M910" i="13"/>
  <c r="N910" i="13" s="1"/>
  <c r="M911" i="13"/>
  <c r="N911" i="13" s="1"/>
  <c r="M912" i="13"/>
  <c r="N912" i="13" s="1"/>
  <c r="M913" i="13"/>
  <c r="N913" i="13" s="1"/>
  <c r="M914" i="13"/>
  <c r="N914" i="13" s="1"/>
  <c r="M915" i="13"/>
  <c r="N915" i="13" s="1"/>
  <c r="M916" i="13"/>
  <c r="N916" i="13" s="1"/>
  <c r="M917" i="13"/>
  <c r="N917" i="13" s="1"/>
  <c r="M918" i="13"/>
  <c r="N918" i="13" s="1"/>
  <c r="M919" i="13"/>
  <c r="N919" i="13" s="1"/>
  <c r="M920" i="13"/>
  <c r="N920" i="13" s="1"/>
  <c r="M921" i="13"/>
  <c r="N921" i="13" s="1"/>
  <c r="M922" i="13"/>
  <c r="N922" i="13" s="1"/>
  <c r="M923" i="13"/>
  <c r="N923" i="13" s="1"/>
  <c r="M924" i="13"/>
  <c r="N924" i="13" s="1"/>
  <c r="M925" i="13"/>
  <c r="N925" i="13" s="1"/>
  <c r="M926" i="13"/>
  <c r="N926" i="13" s="1"/>
  <c r="M927" i="13"/>
  <c r="N927" i="13" s="1"/>
  <c r="M928" i="13"/>
  <c r="N928" i="13" s="1"/>
  <c r="M929" i="13"/>
  <c r="N929" i="13" s="1"/>
  <c r="M930" i="13"/>
  <c r="N930" i="13" s="1"/>
  <c r="M931" i="13"/>
  <c r="N931" i="13" s="1"/>
  <c r="M932" i="13"/>
  <c r="N932" i="13" s="1"/>
  <c r="M933" i="13"/>
  <c r="N933" i="13" s="1"/>
  <c r="M934" i="13"/>
  <c r="N934" i="13" s="1"/>
  <c r="M935" i="13"/>
  <c r="N935" i="13" s="1"/>
  <c r="M936" i="13"/>
  <c r="N936" i="13" s="1"/>
  <c r="M937" i="13"/>
  <c r="N937" i="13" s="1"/>
  <c r="M938" i="13"/>
  <c r="N938" i="13" s="1"/>
  <c r="M939" i="13"/>
  <c r="N939" i="13" s="1"/>
  <c r="M940" i="13"/>
  <c r="N940" i="13" s="1"/>
  <c r="M941" i="13"/>
  <c r="N941" i="13" s="1"/>
  <c r="M942" i="13"/>
  <c r="N942" i="13" s="1"/>
  <c r="M943" i="13"/>
  <c r="N943" i="13" s="1"/>
  <c r="M944" i="13"/>
  <c r="N944" i="13" s="1"/>
  <c r="M945" i="13"/>
  <c r="N945" i="13" s="1"/>
  <c r="M946" i="13"/>
  <c r="N946" i="13" s="1"/>
  <c r="M947" i="13"/>
  <c r="N947" i="13" s="1"/>
  <c r="M948" i="13"/>
  <c r="N948" i="13" s="1"/>
  <c r="M949" i="13"/>
  <c r="N949" i="13" s="1"/>
  <c r="M950" i="13"/>
  <c r="N950" i="13" s="1"/>
  <c r="M951" i="13"/>
  <c r="N951" i="13" s="1"/>
  <c r="M952" i="13"/>
  <c r="N952" i="13" s="1"/>
  <c r="M953" i="13"/>
  <c r="N953" i="13" s="1"/>
  <c r="M954" i="13"/>
  <c r="N954" i="13" s="1"/>
  <c r="M955" i="13"/>
  <c r="N955" i="13" s="1"/>
  <c r="M956" i="13"/>
  <c r="N956" i="13" s="1"/>
  <c r="M957" i="13"/>
  <c r="N957" i="13" s="1"/>
  <c r="M958" i="13"/>
  <c r="N958" i="13" s="1"/>
  <c r="M959" i="13"/>
  <c r="N959" i="13" s="1"/>
  <c r="M960" i="13"/>
  <c r="N960" i="13" s="1"/>
  <c r="M961" i="13"/>
  <c r="N961" i="13" s="1"/>
  <c r="M962" i="13"/>
  <c r="N962" i="13" s="1"/>
  <c r="M963" i="13"/>
  <c r="N963" i="13" s="1"/>
  <c r="M964" i="13"/>
  <c r="N964" i="13" s="1"/>
  <c r="M965" i="13"/>
  <c r="N965" i="13" s="1"/>
  <c r="M966" i="13"/>
  <c r="N966" i="13" s="1"/>
  <c r="M967" i="13"/>
  <c r="N967" i="13" s="1"/>
  <c r="M968" i="13"/>
  <c r="N968" i="13" s="1"/>
  <c r="M969" i="13"/>
  <c r="N969" i="13" s="1"/>
  <c r="M970" i="13"/>
  <c r="N970" i="13" s="1"/>
  <c r="M971" i="13"/>
  <c r="N971" i="13" s="1"/>
  <c r="M972" i="13"/>
  <c r="N972" i="13" s="1"/>
  <c r="M973" i="13"/>
  <c r="N973" i="13" s="1"/>
  <c r="M974" i="13"/>
  <c r="N974" i="13" s="1"/>
  <c r="M975" i="13"/>
  <c r="N975" i="13" s="1"/>
  <c r="M976" i="13"/>
  <c r="N976" i="13" s="1"/>
  <c r="M977" i="13"/>
  <c r="N977" i="13" s="1"/>
  <c r="M978" i="13"/>
  <c r="N978" i="13" s="1"/>
  <c r="M979" i="13"/>
  <c r="N979" i="13" s="1"/>
  <c r="M980" i="13"/>
  <c r="N980" i="13" s="1"/>
  <c r="M981" i="13"/>
  <c r="N981" i="13" s="1"/>
  <c r="M982" i="13"/>
  <c r="N982" i="13" s="1"/>
  <c r="M983" i="13"/>
  <c r="N983" i="13" s="1"/>
  <c r="M984" i="13"/>
  <c r="N984" i="13" s="1"/>
  <c r="M985" i="13"/>
  <c r="N985" i="13" s="1"/>
  <c r="M986" i="13"/>
  <c r="N986" i="13" s="1"/>
  <c r="M987" i="13"/>
  <c r="N987" i="13" s="1"/>
  <c r="M988" i="13"/>
  <c r="N988" i="13" s="1"/>
  <c r="M989" i="13"/>
  <c r="N989" i="13" s="1"/>
  <c r="M990" i="13"/>
  <c r="N990" i="13" s="1"/>
  <c r="M991" i="13"/>
  <c r="N991" i="13" s="1"/>
  <c r="M992" i="13"/>
  <c r="N992" i="13" s="1"/>
  <c r="M993" i="13"/>
  <c r="N993" i="13" s="1"/>
  <c r="M994" i="13"/>
  <c r="N994" i="13" s="1"/>
  <c r="M995" i="13"/>
  <c r="N995" i="13" s="1"/>
  <c r="M996" i="13"/>
  <c r="N996" i="13" s="1"/>
  <c r="M997" i="13"/>
  <c r="N997" i="13" s="1"/>
  <c r="M998" i="13"/>
  <c r="N998" i="13" s="1"/>
  <c r="M999" i="13"/>
  <c r="N999" i="13" s="1"/>
  <c r="M1000" i="13"/>
  <c r="N1000" i="13" s="1"/>
  <c r="M1001" i="13"/>
  <c r="N1001" i="13" s="1"/>
  <c r="M1002" i="13"/>
  <c r="N1002" i="13" s="1"/>
  <c r="M1003" i="13"/>
  <c r="N1003" i="13" s="1"/>
  <c r="M1004" i="13"/>
  <c r="N1004" i="13" s="1"/>
  <c r="M1005" i="13"/>
  <c r="N1005" i="13" s="1"/>
  <c r="M1006" i="13"/>
  <c r="N1006" i="13" s="1"/>
  <c r="M1007" i="13"/>
  <c r="N1007" i="13" s="1"/>
  <c r="M1008" i="13"/>
  <c r="N1008" i="13" s="1"/>
  <c r="M1009" i="13"/>
  <c r="N1009" i="13" s="1"/>
  <c r="M1010" i="13"/>
  <c r="N1010" i="13" s="1"/>
  <c r="M1011" i="13"/>
  <c r="N1011" i="13" s="1"/>
  <c r="M1012" i="13"/>
  <c r="N1012" i="13" s="1"/>
  <c r="M1013" i="13"/>
  <c r="N1013" i="13" s="1"/>
  <c r="M1014" i="13"/>
  <c r="N1014" i="13" s="1"/>
  <c r="M1015" i="13"/>
  <c r="N1015" i="13" s="1"/>
  <c r="M1016" i="13"/>
  <c r="N1016" i="13" s="1"/>
  <c r="M1017" i="13"/>
  <c r="N1017" i="13" s="1"/>
  <c r="M1018" i="13"/>
  <c r="N1018" i="13" s="1"/>
  <c r="M1019" i="13"/>
  <c r="N1019" i="13" s="1"/>
  <c r="M1020" i="13"/>
  <c r="N1020" i="13" s="1"/>
  <c r="M1021" i="13"/>
  <c r="N1021" i="13" s="1"/>
  <c r="M1022" i="13"/>
  <c r="N1022" i="13" s="1"/>
  <c r="M1023" i="13"/>
  <c r="N1023" i="13" s="1"/>
  <c r="M1024" i="13"/>
  <c r="N1024" i="13" s="1"/>
  <c r="M1025" i="13"/>
  <c r="N1025" i="13" s="1"/>
  <c r="M1026" i="13"/>
  <c r="N1026" i="13" s="1"/>
  <c r="M1027" i="13"/>
  <c r="N1027" i="13" s="1"/>
  <c r="M1028" i="13"/>
  <c r="N1028" i="13" s="1"/>
  <c r="M1029" i="13"/>
  <c r="N1029" i="13" s="1"/>
  <c r="M1030" i="13"/>
  <c r="N1030" i="13" s="1"/>
  <c r="M1031" i="13"/>
  <c r="N1031" i="13" s="1"/>
  <c r="M1032" i="13"/>
  <c r="N1032" i="13" s="1"/>
  <c r="M1033" i="13"/>
  <c r="N1033" i="13" s="1"/>
  <c r="M1034" i="13"/>
  <c r="N1034" i="13" s="1"/>
  <c r="M1035" i="13"/>
  <c r="N1035" i="13" s="1"/>
  <c r="M1036" i="13"/>
  <c r="N1036" i="13" s="1"/>
  <c r="M1037" i="13"/>
  <c r="N1037" i="13" s="1"/>
  <c r="M1038" i="13"/>
  <c r="N1038" i="13" s="1"/>
  <c r="M1039" i="13"/>
  <c r="N1039" i="13" s="1"/>
  <c r="M1040" i="13"/>
  <c r="N1040" i="13" s="1"/>
  <c r="M1041" i="13"/>
  <c r="N1041" i="13" s="1"/>
  <c r="M1042" i="13"/>
  <c r="N1042" i="13" s="1"/>
  <c r="M1043" i="13"/>
  <c r="N1043" i="13" s="1"/>
  <c r="M1044" i="13"/>
  <c r="N1044" i="13" s="1"/>
  <c r="M1045" i="13"/>
  <c r="N1045" i="13" s="1"/>
  <c r="M1046" i="13"/>
  <c r="N1046" i="13" s="1"/>
  <c r="M1047" i="13"/>
  <c r="N1047" i="13" s="1"/>
  <c r="M1048" i="13"/>
  <c r="N1048" i="13" s="1"/>
  <c r="M1049" i="13"/>
  <c r="N1049" i="13" s="1"/>
  <c r="M1050" i="13"/>
  <c r="N1050" i="13" s="1"/>
  <c r="M1051" i="13"/>
  <c r="N1051" i="13" s="1"/>
  <c r="M1052" i="13"/>
  <c r="N1052" i="13" s="1"/>
  <c r="M1053" i="13"/>
  <c r="N1053" i="13" s="1"/>
  <c r="M1054" i="13"/>
  <c r="N1054" i="13" s="1"/>
  <c r="M1055" i="13"/>
  <c r="N1055" i="13" s="1"/>
  <c r="M1056" i="13"/>
  <c r="N1056" i="13" s="1"/>
  <c r="M1057" i="13"/>
  <c r="N1057" i="13" s="1"/>
  <c r="M1058" i="13"/>
  <c r="N1058" i="13" s="1"/>
  <c r="M1059" i="13"/>
  <c r="N1059" i="13" s="1"/>
  <c r="M1060" i="13"/>
  <c r="N1060" i="13" s="1"/>
  <c r="M1061" i="13"/>
  <c r="N1061" i="13" s="1"/>
  <c r="M1062" i="13"/>
  <c r="N1062" i="13" s="1"/>
  <c r="M1063" i="13"/>
  <c r="N1063" i="13" s="1"/>
  <c r="M1064" i="13"/>
  <c r="N1064" i="13" s="1"/>
  <c r="M1065" i="13"/>
  <c r="N1065" i="13" s="1"/>
  <c r="M1066" i="13"/>
  <c r="N1066" i="13" s="1"/>
  <c r="M1067" i="13"/>
  <c r="N1067" i="13" s="1"/>
  <c r="M1068" i="13"/>
  <c r="N1068" i="13" s="1"/>
  <c r="M1069" i="13"/>
  <c r="N1069" i="13" s="1"/>
  <c r="M1070" i="13"/>
  <c r="N1070" i="13" s="1"/>
  <c r="M1071" i="13"/>
  <c r="N1071" i="13" s="1"/>
  <c r="M1072" i="13"/>
  <c r="N1072" i="13" s="1"/>
  <c r="M1073" i="13"/>
  <c r="N1073" i="13" s="1"/>
  <c r="M1074" i="13"/>
  <c r="N1074" i="13" s="1"/>
  <c r="M1075" i="13"/>
  <c r="N1075" i="13" s="1"/>
  <c r="M1076" i="13"/>
  <c r="N1076" i="13" s="1"/>
  <c r="M1077" i="13"/>
  <c r="N1077" i="13" s="1"/>
  <c r="M1078" i="13"/>
  <c r="N1078" i="13" s="1"/>
  <c r="M1079" i="13"/>
  <c r="N1079" i="13" s="1"/>
  <c r="M1080" i="13"/>
  <c r="N1080" i="13" s="1"/>
  <c r="M1081" i="13"/>
  <c r="N1081" i="13" s="1"/>
  <c r="M1082" i="13"/>
  <c r="N1082" i="13" s="1"/>
  <c r="M1083" i="13"/>
  <c r="N1083" i="13" s="1"/>
  <c r="M1084" i="13"/>
  <c r="N1084" i="13" s="1"/>
  <c r="M1085" i="13"/>
  <c r="N1085" i="13" s="1"/>
  <c r="M1086" i="13"/>
  <c r="N1086" i="13" s="1"/>
  <c r="M1087" i="13"/>
  <c r="N1087" i="13" s="1"/>
  <c r="M1088" i="13"/>
  <c r="N1088" i="13" s="1"/>
  <c r="M1089" i="13"/>
  <c r="N1089" i="13" s="1"/>
  <c r="M1090" i="13"/>
  <c r="N1090" i="13" s="1"/>
  <c r="M1091" i="13"/>
  <c r="N1091" i="13" s="1"/>
  <c r="M1092" i="13"/>
  <c r="N1092" i="13" s="1"/>
  <c r="M1093" i="13"/>
  <c r="N1093" i="13" s="1"/>
  <c r="M1094" i="13"/>
  <c r="N1094" i="13" s="1"/>
  <c r="M1095" i="13"/>
  <c r="N1095" i="13" s="1"/>
  <c r="M1096" i="13"/>
  <c r="N1096" i="13" s="1"/>
  <c r="M1097" i="13"/>
  <c r="N1097" i="13" s="1"/>
  <c r="M1098" i="13"/>
  <c r="N1098" i="13" s="1"/>
  <c r="M1099" i="13"/>
  <c r="N1099" i="13" s="1"/>
  <c r="M1100" i="13"/>
  <c r="N1100" i="13" s="1"/>
  <c r="M1101" i="13"/>
  <c r="N1101" i="13" s="1"/>
  <c r="M1102" i="13"/>
  <c r="N1102" i="13" s="1"/>
  <c r="M1103" i="13"/>
  <c r="N1103" i="13" s="1"/>
  <c r="M1104" i="13"/>
  <c r="N1104" i="13" s="1"/>
  <c r="M1105" i="13"/>
  <c r="N1105" i="13" s="1"/>
  <c r="M1106" i="13"/>
  <c r="N1106" i="13" s="1"/>
  <c r="M1107" i="13"/>
  <c r="N1107" i="13" s="1"/>
  <c r="M1108" i="13"/>
  <c r="N1108" i="13" s="1"/>
  <c r="M1109" i="13"/>
  <c r="N1109" i="13" s="1"/>
  <c r="M1110" i="13"/>
  <c r="N1110" i="13" s="1"/>
  <c r="M1111" i="13"/>
  <c r="N1111" i="13" s="1"/>
  <c r="M1112" i="13"/>
  <c r="N1112" i="13" s="1"/>
  <c r="M1113" i="13"/>
  <c r="N1113" i="13" s="1"/>
  <c r="M1114" i="13"/>
  <c r="N1114" i="13" s="1"/>
  <c r="M1115" i="13"/>
  <c r="N1115" i="13" s="1"/>
  <c r="M1116" i="13"/>
  <c r="N1116" i="13" s="1"/>
  <c r="M1117" i="13"/>
  <c r="N1117" i="13" s="1"/>
  <c r="M1118" i="13"/>
  <c r="N1118" i="13" s="1"/>
  <c r="M1119" i="13"/>
  <c r="N1119" i="13" s="1"/>
  <c r="M1120" i="13"/>
  <c r="N1120" i="13" s="1"/>
  <c r="M1121" i="13"/>
  <c r="N1121" i="13" s="1"/>
  <c r="M1122" i="13"/>
  <c r="N1122" i="13" s="1"/>
  <c r="M1123" i="13"/>
  <c r="N1123" i="13" s="1"/>
  <c r="M1124" i="13"/>
  <c r="N1124" i="13" s="1"/>
  <c r="M1125" i="13"/>
  <c r="N1125" i="13" s="1"/>
  <c r="M1126" i="13"/>
  <c r="N1126" i="13" s="1"/>
  <c r="M1127" i="13"/>
  <c r="N1127" i="13" s="1"/>
  <c r="M1128" i="13"/>
  <c r="N1128" i="13" s="1"/>
  <c r="M1129" i="13"/>
  <c r="N1129" i="13" s="1"/>
  <c r="M1130" i="13"/>
  <c r="N1130" i="13" s="1"/>
  <c r="M1131" i="13"/>
  <c r="N1131" i="13" s="1"/>
  <c r="M1132" i="13"/>
  <c r="N1132" i="13" s="1"/>
  <c r="M1133" i="13"/>
  <c r="N1133" i="13" s="1"/>
  <c r="M1134" i="13"/>
  <c r="N1134" i="13" s="1"/>
  <c r="M1135" i="13"/>
  <c r="N1135" i="13" s="1"/>
  <c r="M1136" i="13"/>
  <c r="N1136" i="13" s="1"/>
  <c r="M1137" i="13"/>
  <c r="N1137" i="13" s="1"/>
  <c r="M1138" i="13"/>
  <c r="N1138" i="13" s="1"/>
  <c r="M1139" i="13"/>
  <c r="N1139" i="13" s="1"/>
  <c r="M1140" i="13"/>
  <c r="N1140" i="13" s="1"/>
  <c r="M1141" i="13"/>
  <c r="N1141" i="13" s="1"/>
  <c r="M1142" i="13"/>
  <c r="N1142" i="13" s="1"/>
  <c r="M1143" i="13"/>
  <c r="N1143" i="13" s="1"/>
  <c r="M1144" i="13"/>
  <c r="N1144" i="13" s="1"/>
  <c r="M1145" i="13"/>
  <c r="N1145" i="13" s="1"/>
  <c r="M1146" i="13"/>
  <c r="N1146" i="13" s="1"/>
  <c r="M1147" i="13"/>
  <c r="N1147" i="13" s="1"/>
  <c r="M1148" i="13"/>
  <c r="N1148" i="13" s="1"/>
  <c r="M1149" i="13"/>
  <c r="N1149" i="13" s="1"/>
  <c r="M1150" i="13"/>
  <c r="N1150" i="13" s="1"/>
  <c r="M1151" i="13"/>
  <c r="N1151" i="13" s="1"/>
  <c r="M1152" i="13"/>
  <c r="N1152" i="13" s="1"/>
  <c r="M1153" i="13"/>
  <c r="N1153" i="13" s="1"/>
  <c r="M1154" i="13"/>
  <c r="N1154" i="13" s="1"/>
  <c r="M1155" i="13"/>
  <c r="N1155" i="13" s="1"/>
  <c r="M1156" i="13"/>
  <c r="N1156" i="13" s="1"/>
  <c r="M1157" i="13"/>
  <c r="N1157" i="13" s="1"/>
  <c r="M1158" i="13"/>
  <c r="N1158" i="13" s="1"/>
  <c r="M1159" i="13"/>
  <c r="N1159" i="13" s="1"/>
  <c r="M1160" i="13"/>
  <c r="N1160" i="13" s="1"/>
  <c r="M1161" i="13"/>
  <c r="N1161" i="13" s="1"/>
  <c r="M1162" i="13"/>
  <c r="N1162" i="13" s="1"/>
  <c r="M1163" i="13"/>
  <c r="N1163" i="13" s="1"/>
  <c r="M1164" i="13"/>
  <c r="N1164" i="13" s="1"/>
  <c r="M1165" i="13"/>
  <c r="N1165" i="13" s="1"/>
  <c r="M1166" i="13"/>
  <c r="N1166" i="13" s="1"/>
  <c r="M1167" i="13"/>
  <c r="N1167" i="13" s="1"/>
  <c r="M1168" i="13"/>
  <c r="N1168" i="13" s="1"/>
  <c r="M1169" i="13"/>
  <c r="N1169" i="13" s="1"/>
  <c r="M1170" i="13"/>
  <c r="N1170" i="13" s="1"/>
  <c r="M1171" i="13"/>
  <c r="N1171" i="13" s="1"/>
  <c r="M1172" i="13"/>
  <c r="N1172" i="13" s="1"/>
  <c r="M1173" i="13"/>
  <c r="N1173" i="13" s="1"/>
  <c r="M1174" i="13"/>
  <c r="N1174" i="13" s="1"/>
  <c r="M1175" i="13"/>
  <c r="N1175" i="13" s="1"/>
  <c r="M1176" i="13"/>
  <c r="N1176" i="13" s="1"/>
  <c r="M1177" i="13"/>
  <c r="N1177" i="13" s="1"/>
  <c r="M1178" i="13"/>
  <c r="N1178" i="13" s="1"/>
  <c r="M1179" i="13"/>
  <c r="N1179" i="13" s="1"/>
  <c r="M1180" i="13"/>
  <c r="N1180" i="13" s="1"/>
  <c r="M1181" i="13"/>
  <c r="N1181" i="13" s="1"/>
  <c r="M1182" i="13"/>
  <c r="N1182" i="13" s="1"/>
  <c r="M1183" i="13"/>
  <c r="N1183" i="13" s="1"/>
  <c r="M1184" i="13"/>
  <c r="N1184" i="13" s="1"/>
  <c r="M1185" i="13"/>
  <c r="N1185" i="13" s="1"/>
  <c r="M1186" i="13"/>
  <c r="N1186" i="13" s="1"/>
  <c r="M1187" i="13"/>
  <c r="N1187" i="13" s="1"/>
  <c r="M1188" i="13"/>
  <c r="N1188" i="13" s="1"/>
  <c r="M1189" i="13"/>
  <c r="N1189" i="13" s="1"/>
  <c r="M1190" i="13"/>
  <c r="N1190" i="13" s="1"/>
  <c r="M1191" i="13"/>
  <c r="N1191" i="13" s="1"/>
  <c r="M1192" i="13"/>
  <c r="N1192" i="13" s="1"/>
  <c r="M1193" i="13"/>
  <c r="N1193" i="13" s="1"/>
  <c r="M1194" i="13"/>
  <c r="N1194" i="13" s="1"/>
  <c r="M1195" i="13"/>
  <c r="N1195" i="13" s="1"/>
  <c r="M1196" i="13"/>
  <c r="N1196" i="13" s="1"/>
  <c r="M1197" i="13"/>
  <c r="N1197" i="13" s="1"/>
  <c r="M1198" i="13"/>
  <c r="N1198" i="13" s="1"/>
  <c r="M1199" i="13"/>
  <c r="N1199" i="13" s="1"/>
  <c r="M1200" i="13"/>
  <c r="N1200" i="13" s="1"/>
  <c r="M1201" i="13"/>
  <c r="N1201" i="13" s="1"/>
  <c r="M1202" i="13"/>
  <c r="N1202" i="13" s="1"/>
  <c r="M1203" i="13"/>
  <c r="N1203" i="13" s="1"/>
  <c r="M1204" i="13"/>
  <c r="N1204" i="13" s="1"/>
  <c r="M1205" i="13"/>
  <c r="N1205" i="13" s="1"/>
  <c r="M1206" i="13"/>
  <c r="N1206" i="13" s="1"/>
  <c r="M1207" i="13"/>
  <c r="N1207" i="13" s="1"/>
  <c r="M1208" i="13"/>
  <c r="N1208" i="13" s="1"/>
  <c r="M1209" i="13"/>
  <c r="N1209" i="13" s="1"/>
  <c r="M1210" i="13"/>
  <c r="N1210" i="13" s="1"/>
  <c r="M1211" i="13"/>
  <c r="N1211" i="13" s="1"/>
  <c r="M1212" i="13"/>
  <c r="N1212" i="13" s="1"/>
  <c r="M1213" i="13"/>
  <c r="N1213" i="13" s="1"/>
  <c r="M1214" i="13"/>
  <c r="N1214" i="13" s="1"/>
  <c r="M1215" i="13"/>
  <c r="N1215" i="13" s="1"/>
  <c r="M1216" i="13"/>
  <c r="N1216" i="13" s="1"/>
  <c r="M1217" i="13"/>
  <c r="N1217" i="13" s="1"/>
  <c r="M1218" i="13"/>
  <c r="N1218" i="13" s="1"/>
  <c r="M1219" i="13"/>
  <c r="N1219" i="13" s="1"/>
  <c r="M1220" i="13"/>
  <c r="N1220" i="13" s="1"/>
  <c r="M1221" i="13"/>
  <c r="N1221" i="13" s="1"/>
  <c r="M1222" i="13"/>
  <c r="N1222" i="13" s="1"/>
  <c r="M1223" i="13"/>
  <c r="N1223" i="13" s="1"/>
  <c r="M1224" i="13"/>
  <c r="N1224" i="13" s="1"/>
  <c r="M1225" i="13"/>
  <c r="N1225" i="13" s="1"/>
  <c r="M1226" i="13"/>
  <c r="N1226" i="13" s="1"/>
  <c r="M1227" i="13"/>
  <c r="N1227" i="13" s="1"/>
  <c r="M1228" i="13"/>
  <c r="N1228" i="13" s="1"/>
  <c r="M1229" i="13"/>
  <c r="N1229" i="13" s="1"/>
  <c r="M1230" i="13"/>
  <c r="N1230" i="13" s="1"/>
  <c r="M1231" i="13"/>
  <c r="N1231" i="13" s="1"/>
  <c r="M1232" i="13"/>
  <c r="N1232" i="13" s="1"/>
  <c r="M1233" i="13"/>
  <c r="N1233" i="13" s="1"/>
  <c r="M1234" i="13"/>
  <c r="N1234" i="13" s="1"/>
  <c r="M1235" i="13"/>
  <c r="N1235" i="13" s="1"/>
  <c r="M1236" i="13"/>
  <c r="N1236" i="13" s="1"/>
  <c r="M1237" i="13"/>
  <c r="N1237" i="13" s="1"/>
  <c r="M1238" i="13"/>
  <c r="N1238" i="13" s="1"/>
  <c r="M1239" i="13"/>
  <c r="N1239" i="13" s="1"/>
  <c r="M1240" i="13"/>
  <c r="N1240" i="13" s="1"/>
  <c r="M1241" i="13"/>
  <c r="N1241" i="13" s="1"/>
  <c r="M1242" i="13"/>
  <c r="N1242" i="13" s="1"/>
  <c r="M1243" i="13"/>
  <c r="N1243" i="13" s="1"/>
  <c r="M1244" i="13"/>
  <c r="N1244" i="13" s="1"/>
  <c r="M1245" i="13"/>
  <c r="N1245" i="13" s="1"/>
  <c r="M1246" i="13"/>
  <c r="N1246" i="13" s="1"/>
  <c r="M1247" i="13"/>
  <c r="N1247" i="13" s="1"/>
  <c r="M1248" i="13"/>
  <c r="N1248" i="13" s="1"/>
  <c r="M1249" i="13"/>
  <c r="N1249" i="13" s="1"/>
  <c r="M1250" i="13"/>
  <c r="N1250" i="13" s="1"/>
  <c r="M1251" i="13"/>
  <c r="N1251" i="13" s="1"/>
  <c r="M1252" i="13"/>
  <c r="N1252" i="13" s="1"/>
  <c r="M1253" i="13"/>
  <c r="N1253" i="13" s="1"/>
  <c r="M1254" i="13"/>
  <c r="N1254" i="13" s="1"/>
  <c r="M1255" i="13"/>
  <c r="N1255" i="13" s="1"/>
  <c r="M1256" i="13"/>
  <c r="N1256" i="13" s="1"/>
  <c r="M1257" i="13"/>
  <c r="N1257" i="13" s="1"/>
  <c r="M1258" i="13"/>
  <c r="N1258" i="13" s="1"/>
  <c r="M1259" i="13"/>
  <c r="N1259" i="13" s="1"/>
  <c r="M1260" i="13"/>
  <c r="N1260" i="13" s="1"/>
  <c r="M1261" i="13"/>
  <c r="N1261" i="13" s="1"/>
  <c r="M1262" i="13"/>
  <c r="N1262" i="13" s="1"/>
  <c r="M1263" i="13"/>
  <c r="N1263" i="13" s="1"/>
  <c r="M1264" i="13"/>
  <c r="N1264" i="13" s="1"/>
  <c r="M1265" i="13"/>
  <c r="N1265" i="13" s="1"/>
  <c r="M1266" i="13"/>
  <c r="N1266" i="13" s="1"/>
  <c r="M1267" i="13"/>
  <c r="N1267" i="13" s="1"/>
  <c r="M1268" i="13"/>
  <c r="N1268" i="13" s="1"/>
  <c r="M1269" i="13"/>
  <c r="N1269" i="13" s="1"/>
  <c r="M1270" i="13"/>
  <c r="N1270" i="13" s="1"/>
  <c r="M1271" i="13"/>
  <c r="N1271" i="13" s="1"/>
  <c r="M1272" i="13"/>
  <c r="N1272" i="13" s="1"/>
  <c r="M1273" i="13"/>
  <c r="N1273" i="13" s="1"/>
  <c r="M1274" i="13"/>
  <c r="N1274" i="13" s="1"/>
  <c r="M1275" i="13"/>
  <c r="N1275" i="13" s="1"/>
  <c r="M1276" i="13"/>
  <c r="N1276" i="13" s="1"/>
  <c r="M1277" i="13"/>
  <c r="N1277" i="13" s="1"/>
  <c r="M1278" i="13"/>
  <c r="N1278" i="13" s="1"/>
  <c r="M1279" i="13"/>
  <c r="N1279" i="13" s="1"/>
  <c r="M1280" i="13"/>
  <c r="N1280" i="13" s="1"/>
  <c r="M1281" i="13"/>
  <c r="N1281" i="13" s="1"/>
  <c r="M1282" i="13"/>
  <c r="N1282" i="13" s="1"/>
  <c r="M1283" i="13"/>
  <c r="N1283" i="13" s="1"/>
  <c r="M1284" i="13"/>
  <c r="N1284" i="13" s="1"/>
  <c r="M1285" i="13"/>
  <c r="N1285" i="13" s="1"/>
  <c r="M1286" i="13"/>
  <c r="N1286" i="13" s="1"/>
  <c r="M1287" i="13"/>
  <c r="N1287" i="13" s="1"/>
  <c r="M1288" i="13"/>
  <c r="N1288" i="13" s="1"/>
  <c r="M1289" i="13"/>
  <c r="N1289" i="13" s="1"/>
  <c r="M1290" i="13"/>
  <c r="N1290" i="13" s="1"/>
  <c r="M1291" i="13"/>
  <c r="N1291" i="13" s="1"/>
  <c r="M1292" i="13"/>
  <c r="N1292" i="13" s="1"/>
  <c r="M1293" i="13"/>
  <c r="N1293" i="13" s="1"/>
  <c r="M1294" i="13"/>
  <c r="N1294" i="13" s="1"/>
  <c r="M1295" i="13"/>
  <c r="N1295" i="13" s="1"/>
  <c r="M1296" i="13"/>
  <c r="N1296" i="13" s="1"/>
  <c r="M1297" i="13"/>
  <c r="N1297" i="13" s="1"/>
  <c r="M1298" i="13"/>
  <c r="N1298" i="13" s="1"/>
  <c r="M1299" i="13"/>
  <c r="N1299" i="13" s="1"/>
  <c r="M1300" i="13"/>
  <c r="N1300" i="13" s="1"/>
  <c r="M1301" i="13"/>
  <c r="N1301" i="13" s="1"/>
  <c r="M1302" i="13"/>
  <c r="N1302" i="13" s="1"/>
  <c r="M1303" i="13"/>
  <c r="N1303" i="13" s="1"/>
  <c r="M1304" i="13"/>
  <c r="N1304" i="13" s="1"/>
  <c r="M1305" i="13"/>
  <c r="N1305" i="13" s="1"/>
  <c r="M1306" i="13"/>
  <c r="N1306" i="13" s="1"/>
  <c r="M1307" i="13"/>
  <c r="N1307" i="13" s="1"/>
  <c r="M1308" i="13"/>
  <c r="N1308" i="13" s="1"/>
  <c r="M1309" i="13"/>
  <c r="N1309" i="13" s="1"/>
  <c r="M1310" i="13"/>
  <c r="N1310" i="13" s="1"/>
  <c r="M1311" i="13"/>
  <c r="N1311" i="13" s="1"/>
  <c r="M1312" i="13"/>
  <c r="N1312" i="13" s="1"/>
  <c r="M1313" i="13"/>
  <c r="N1313" i="13" s="1"/>
  <c r="M1314" i="13"/>
  <c r="N1314" i="13" s="1"/>
  <c r="M1315" i="13"/>
  <c r="N1315" i="13" s="1"/>
  <c r="M1316" i="13"/>
  <c r="N1316" i="13" s="1"/>
  <c r="M1317" i="13"/>
  <c r="N1317" i="13" s="1"/>
  <c r="M1318" i="13"/>
  <c r="N1318" i="13" s="1"/>
  <c r="M1319" i="13"/>
  <c r="N1319" i="13" s="1"/>
  <c r="M1320" i="13"/>
  <c r="N1320" i="13" s="1"/>
  <c r="M1321" i="13"/>
  <c r="N1321" i="13" s="1"/>
  <c r="M1322" i="13"/>
  <c r="N1322" i="13" s="1"/>
  <c r="M1323" i="13"/>
  <c r="N1323" i="13" s="1"/>
  <c r="M1324" i="13"/>
  <c r="N1324" i="13" s="1"/>
  <c r="M1325" i="13"/>
  <c r="N1325" i="13" s="1"/>
  <c r="M1326" i="13"/>
  <c r="N1326" i="13" s="1"/>
  <c r="M1327" i="13"/>
  <c r="N1327" i="13" s="1"/>
  <c r="M1328" i="13"/>
  <c r="N1328" i="13" s="1"/>
  <c r="M1329" i="13"/>
  <c r="N1329" i="13" s="1"/>
  <c r="M1330" i="13"/>
  <c r="N1330" i="13" s="1"/>
  <c r="M1331" i="13"/>
  <c r="N1331" i="13" s="1"/>
  <c r="M1332" i="13"/>
  <c r="N1332" i="13" s="1"/>
  <c r="M1333" i="13"/>
  <c r="N1333" i="13" s="1"/>
  <c r="M1334" i="13"/>
  <c r="N1334" i="13" s="1"/>
  <c r="M1335" i="13"/>
  <c r="N1335" i="13" s="1"/>
  <c r="M1336" i="13"/>
  <c r="N1336" i="13" s="1"/>
  <c r="M1337" i="13"/>
  <c r="N1337" i="13" s="1"/>
  <c r="M1338" i="13"/>
  <c r="N1338" i="13" s="1"/>
  <c r="M1339" i="13"/>
  <c r="N1339" i="13" s="1"/>
  <c r="M1340" i="13"/>
  <c r="N1340" i="13" s="1"/>
  <c r="M1341" i="13"/>
  <c r="N1341" i="13" s="1"/>
  <c r="M1342" i="13"/>
  <c r="N1342" i="13" s="1"/>
  <c r="M1343" i="13"/>
  <c r="N1343" i="13" s="1"/>
  <c r="M1344" i="13"/>
  <c r="N1344" i="13" s="1"/>
  <c r="M1345" i="13"/>
  <c r="N1345" i="13" s="1"/>
  <c r="M1346" i="13"/>
  <c r="N1346" i="13" s="1"/>
  <c r="M1347" i="13"/>
  <c r="N1347" i="13" s="1"/>
  <c r="M1348" i="13"/>
  <c r="N1348" i="13" s="1"/>
  <c r="M1349" i="13"/>
  <c r="N1349" i="13" s="1"/>
  <c r="M1350" i="13"/>
  <c r="N1350" i="13" s="1"/>
  <c r="M1351" i="13"/>
  <c r="N1351" i="13" s="1"/>
  <c r="M1352" i="13"/>
  <c r="N1352" i="13" s="1"/>
  <c r="M1353" i="13"/>
  <c r="N1353" i="13" s="1"/>
  <c r="M1354" i="13"/>
  <c r="N1354" i="13" s="1"/>
  <c r="M1355" i="13"/>
  <c r="N1355" i="13" s="1"/>
  <c r="M1356" i="13"/>
  <c r="N1356" i="13" s="1"/>
  <c r="M1357" i="13"/>
  <c r="N1357" i="13" s="1"/>
  <c r="M1358" i="13"/>
  <c r="N1358" i="13" s="1"/>
  <c r="M1359" i="13"/>
  <c r="N1359" i="13" s="1"/>
  <c r="M1360" i="13"/>
  <c r="N1360" i="13" s="1"/>
  <c r="M1361" i="13"/>
  <c r="N1361" i="13" s="1"/>
  <c r="M1362" i="13"/>
  <c r="N1362" i="13" s="1"/>
  <c r="M1363" i="13"/>
  <c r="N1363" i="13" s="1"/>
  <c r="M1364" i="13"/>
  <c r="N1364" i="13" s="1"/>
  <c r="M1365" i="13"/>
  <c r="N1365" i="13" s="1"/>
  <c r="M1366" i="13"/>
  <c r="N1366" i="13" s="1"/>
  <c r="M1367" i="13"/>
  <c r="N1367" i="13" s="1"/>
  <c r="M1368" i="13"/>
  <c r="N1368" i="13" s="1"/>
  <c r="M1369" i="13"/>
  <c r="N1369" i="13" s="1"/>
  <c r="M1370" i="13"/>
  <c r="N1370" i="13" s="1"/>
  <c r="M1371" i="13"/>
  <c r="N1371" i="13" s="1"/>
  <c r="M1372" i="13"/>
  <c r="N1372" i="13" s="1"/>
  <c r="M1373" i="13"/>
  <c r="N1373" i="13" s="1"/>
  <c r="M1374" i="13"/>
  <c r="N1374" i="13" s="1"/>
  <c r="M1375" i="13"/>
  <c r="N1375" i="13" s="1"/>
  <c r="M1376" i="13"/>
  <c r="N1376" i="13" s="1"/>
  <c r="M1377" i="13"/>
  <c r="N1377" i="13" s="1"/>
  <c r="M1378" i="13"/>
  <c r="N1378" i="13" s="1"/>
  <c r="M1379" i="13"/>
  <c r="N1379" i="13" s="1"/>
  <c r="M1380" i="13"/>
  <c r="N1380" i="13" s="1"/>
  <c r="M1381" i="13"/>
  <c r="N1381" i="13" s="1"/>
  <c r="M1382" i="13"/>
  <c r="N1382" i="13" s="1"/>
  <c r="M1383" i="13"/>
  <c r="N1383" i="13" s="1"/>
  <c r="M1384" i="13"/>
  <c r="N1384" i="13" s="1"/>
  <c r="M1385" i="13"/>
  <c r="N1385" i="13" s="1"/>
  <c r="M1386" i="13"/>
  <c r="N1386" i="13" s="1"/>
  <c r="M1387" i="13"/>
  <c r="N1387" i="13" s="1"/>
  <c r="M1388" i="13"/>
  <c r="N1388" i="13" s="1"/>
  <c r="M1389" i="13"/>
  <c r="N1389" i="13" s="1"/>
  <c r="M1390" i="13"/>
  <c r="N1390" i="13" s="1"/>
  <c r="M1391" i="13"/>
  <c r="N1391" i="13" s="1"/>
  <c r="M1392" i="13"/>
  <c r="N1392" i="13" s="1"/>
  <c r="M1393" i="13"/>
  <c r="N1393" i="13" s="1"/>
  <c r="M1394" i="13"/>
  <c r="N1394" i="13" s="1"/>
  <c r="M1395" i="13"/>
  <c r="N1395" i="13" s="1"/>
  <c r="M1396" i="13"/>
  <c r="N1396" i="13" s="1"/>
  <c r="M1397" i="13"/>
  <c r="N1397" i="13" s="1"/>
  <c r="M1398" i="13"/>
  <c r="N1398" i="13" s="1"/>
  <c r="M1399" i="13"/>
  <c r="N1399" i="13" s="1"/>
  <c r="M1400" i="13"/>
  <c r="N1400" i="13" s="1"/>
  <c r="M1401" i="13"/>
  <c r="N1401" i="13" s="1"/>
  <c r="M1402" i="13"/>
  <c r="N1402" i="13" s="1"/>
  <c r="M1403" i="13"/>
  <c r="N1403" i="13" s="1"/>
  <c r="M1404" i="13"/>
  <c r="N1404" i="13" s="1"/>
  <c r="M1405" i="13"/>
  <c r="N1405" i="13" s="1"/>
  <c r="M1406" i="13"/>
  <c r="N1406" i="13" s="1"/>
  <c r="M1407" i="13"/>
  <c r="N1407" i="13" s="1"/>
  <c r="M1408" i="13"/>
  <c r="N1408" i="13" s="1"/>
  <c r="M1409" i="13"/>
  <c r="N1409" i="13" s="1"/>
  <c r="M1410" i="13"/>
  <c r="N1410" i="13" s="1"/>
  <c r="M1411" i="13"/>
  <c r="N1411" i="13" s="1"/>
  <c r="M1412" i="13"/>
  <c r="N1412" i="13" s="1"/>
  <c r="M1413" i="13"/>
  <c r="N1413" i="13" s="1"/>
  <c r="M1414" i="13"/>
  <c r="N1414" i="13" s="1"/>
  <c r="M1415" i="13"/>
  <c r="N1415" i="13" s="1"/>
  <c r="M1416" i="13"/>
  <c r="N1416" i="13" s="1"/>
  <c r="M1417" i="13"/>
  <c r="N1417" i="13" s="1"/>
  <c r="M1418" i="13"/>
  <c r="N1418" i="13" s="1"/>
  <c r="M1419" i="13"/>
  <c r="N1419" i="13" s="1"/>
  <c r="M1420" i="13"/>
  <c r="N1420" i="13" s="1"/>
  <c r="M1421" i="13"/>
  <c r="N1421" i="13" s="1"/>
  <c r="M1422" i="13"/>
  <c r="N1422" i="13" s="1"/>
  <c r="M1423" i="13"/>
  <c r="N1423" i="13" s="1"/>
  <c r="M1424" i="13"/>
  <c r="N1424" i="13" s="1"/>
  <c r="M1425" i="13"/>
  <c r="N1425" i="13" s="1"/>
  <c r="M1426" i="13"/>
  <c r="N1426" i="13" s="1"/>
  <c r="M1427" i="13"/>
  <c r="N1427" i="13" s="1"/>
  <c r="M1428" i="13"/>
  <c r="N1428" i="13" s="1"/>
  <c r="M1429" i="13"/>
  <c r="N1429" i="13" s="1"/>
  <c r="M1430" i="13"/>
  <c r="N1430" i="13" s="1"/>
  <c r="M1431" i="13"/>
  <c r="N1431" i="13" s="1"/>
  <c r="M1432" i="13"/>
  <c r="N1432" i="13" s="1"/>
  <c r="M1433" i="13"/>
  <c r="N1433" i="13" s="1"/>
  <c r="M1434" i="13"/>
  <c r="N1434" i="13" s="1"/>
  <c r="M1435" i="13"/>
  <c r="N1435" i="13" s="1"/>
  <c r="M1436" i="13"/>
  <c r="N1436" i="13" s="1"/>
  <c r="M1437" i="13"/>
  <c r="N1437" i="13" s="1"/>
  <c r="M1438" i="13"/>
  <c r="N1438" i="13" s="1"/>
  <c r="M1439" i="13"/>
  <c r="N1439" i="13" s="1"/>
  <c r="M1440" i="13"/>
  <c r="N1440" i="13" s="1"/>
  <c r="M1441" i="13"/>
  <c r="N1441" i="13" s="1"/>
  <c r="M1442" i="13"/>
  <c r="N1442" i="13" s="1"/>
  <c r="M1443" i="13"/>
  <c r="N1443" i="13" s="1"/>
  <c r="M1444" i="13"/>
  <c r="N1444" i="13" s="1"/>
  <c r="M1445" i="13"/>
  <c r="N1445" i="13" s="1"/>
  <c r="M1446" i="13"/>
  <c r="N1446" i="13" s="1"/>
  <c r="M1447" i="13"/>
  <c r="N1447" i="13" s="1"/>
  <c r="M1448" i="13"/>
  <c r="N1448" i="13" s="1"/>
  <c r="M1449" i="13"/>
  <c r="N1449" i="13" s="1"/>
  <c r="M1450" i="13"/>
  <c r="N1450" i="13" s="1"/>
  <c r="M1451" i="13"/>
  <c r="N1451" i="13" s="1"/>
  <c r="M1452" i="13"/>
  <c r="N1452" i="13" s="1"/>
  <c r="M1453" i="13"/>
  <c r="N1453" i="13" s="1"/>
  <c r="M1454" i="13"/>
  <c r="N1454" i="13" s="1"/>
  <c r="M1455" i="13"/>
  <c r="N1455" i="13" s="1"/>
  <c r="M1456" i="13"/>
  <c r="N1456" i="13" s="1"/>
  <c r="M1457" i="13"/>
  <c r="N1457" i="13" s="1"/>
  <c r="M1458" i="13"/>
  <c r="N1458" i="13" s="1"/>
  <c r="M1459" i="13"/>
  <c r="N1459" i="13" s="1"/>
  <c r="M1460" i="13"/>
  <c r="N1460" i="13" s="1"/>
  <c r="M1461" i="13"/>
  <c r="N1461" i="13" s="1"/>
  <c r="M1462" i="13"/>
  <c r="N1462" i="13" s="1"/>
  <c r="M1463" i="13"/>
  <c r="N1463" i="13" s="1"/>
  <c r="M1464" i="13"/>
  <c r="N1464" i="13" s="1"/>
  <c r="M1465" i="13"/>
  <c r="N1465" i="13" s="1"/>
  <c r="M1466" i="13"/>
  <c r="N1466" i="13" s="1"/>
  <c r="M1467" i="13"/>
  <c r="N1467" i="13" s="1"/>
  <c r="M1468" i="13"/>
  <c r="N1468" i="13" s="1"/>
  <c r="M1469" i="13"/>
  <c r="N1469" i="13" s="1"/>
  <c r="M1470" i="13"/>
  <c r="N1470" i="13" s="1"/>
  <c r="M1471" i="13"/>
  <c r="N1471" i="13" s="1"/>
  <c r="M1472" i="13"/>
  <c r="N1472" i="13" s="1"/>
  <c r="M1473" i="13"/>
  <c r="N1473" i="13" s="1"/>
  <c r="M1474" i="13"/>
  <c r="N1474" i="13" s="1"/>
  <c r="M1475" i="13"/>
  <c r="N1475" i="13" s="1"/>
  <c r="M1476" i="13"/>
  <c r="N1476" i="13" s="1"/>
  <c r="M1477" i="13"/>
  <c r="N1477" i="13" s="1"/>
  <c r="M1478" i="13"/>
  <c r="N1478" i="13" s="1"/>
  <c r="M1479" i="13"/>
  <c r="N1479" i="13" s="1"/>
  <c r="M1480" i="13"/>
  <c r="N1480" i="13" s="1"/>
  <c r="M1481" i="13"/>
  <c r="N1481" i="13" s="1"/>
  <c r="M1482" i="13"/>
  <c r="N1482" i="13" s="1"/>
  <c r="M1483" i="13"/>
  <c r="N1483" i="13" s="1"/>
  <c r="M1484" i="13"/>
  <c r="N1484" i="13" s="1"/>
  <c r="M1485" i="13"/>
  <c r="N1485" i="13" s="1"/>
  <c r="M1486" i="13"/>
  <c r="N1486" i="13" s="1"/>
  <c r="M1487" i="13"/>
  <c r="N1487" i="13" s="1"/>
  <c r="M1488" i="13"/>
  <c r="N1488" i="13" s="1"/>
  <c r="M1489" i="13"/>
  <c r="N1489" i="13" s="1"/>
  <c r="M1490" i="13"/>
  <c r="N1490" i="13" s="1"/>
  <c r="M1491" i="13"/>
  <c r="N1491" i="13" s="1"/>
  <c r="M1492" i="13"/>
  <c r="N1492" i="13" s="1"/>
  <c r="M1493" i="13"/>
  <c r="N1493" i="13" s="1"/>
  <c r="M1494" i="13"/>
  <c r="N1494" i="13" s="1"/>
  <c r="M1495" i="13"/>
  <c r="N1495" i="13" s="1"/>
  <c r="M1496" i="13"/>
  <c r="N1496" i="13" s="1"/>
  <c r="M1497" i="13"/>
  <c r="N1497" i="13" s="1"/>
  <c r="M1498" i="13"/>
  <c r="N1498" i="13" s="1"/>
  <c r="M1499" i="13"/>
  <c r="N1499" i="13" s="1"/>
  <c r="M1500" i="13"/>
  <c r="N1500" i="13" s="1"/>
  <c r="M1501" i="13"/>
  <c r="N1501" i="13" s="1"/>
  <c r="M1502" i="13"/>
  <c r="N1502" i="13" s="1"/>
  <c r="M1503" i="13"/>
  <c r="N1503" i="13" s="1"/>
  <c r="M1504" i="13"/>
  <c r="N1504" i="13" s="1"/>
  <c r="M1505" i="13"/>
  <c r="N1505" i="13" s="1"/>
  <c r="M1506" i="13"/>
  <c r="N1506" i="13" s="1"/>
  <c r="M1507" i="13"/>
  <c r="N1507" i="13" s="1"/>
  <c r="M1508" i="13"/>
  <c r="N1508" i="13" s="1"/>
  <c r="M1509" i="13"/>
  <c r="N1509" i="13" s="1"/>
  <c r="M1510" i="13"/>
  <c r="N1510" i="13" s="1"/>
  <c r="M1511" i="13"/>
  <c r="N1511" i="13" s="1"/>
  <c r="M1512" i="13"/>
  <c r="N1512" i="13" s="1"/>
  <c r="M1513" i="13"/>
  <c r="N1513" i="13" s="1"/>
  <c r="M1514" i="13"/>
  <c r="N1514" i="13" s="1"/>
  <c r="M1515" i="13"/>
  <c r="N1515" i="13" s="1"/>
  <c r="M1516" i="13"/>
  <c r="N1516" i="13" s="1"/>
  <c r="M1517" i="13"/>
  <c r="N1517" i="13" s="1"/>
  <c r="M1518" i="13"/>
  <c r="N1518" i="13" s="1"/>
  <c r="M1519" i="13"/>
  <c r="N1519" i="13" s="1"/>
  <c r="M1520" i="13"/>
  <c r="N1520" i="13" s="1"/>
  <c r="M1521" i="13"/>
  <c r="N1521" i="13" s="1"/>
  <c r="M1522" i="13"/>
  <c r="N1522" i="13" s="1"/>
  <c r="M1523" i="13"/>
  <c r="N1523" i="13" s="1"/>
  <c r="M1524" i="13"/>
  <c r="N1524" i="13" s="1"/>
  <c r="M1525" i="13"/>
  <c r="N1525" i="13" s="1"/>
  <c r="M1526" i="13"/>
  <c r="N1526" i="13" s="1"/>
  <c r="M1527" i="13"/>
  <c r="N1527" i="13" s="1"/>
  <c r="M1528" i="13"/>
  <c r="N1528" i="13" s="1"/>
  <c r="M1529" i="13"/>
  <c r="N1529" i="13" s="1"/>
  <c r="M1530" i="13"/>
  <c r="N1530" i="13" s="1"/>
  <c r="M1531" i="13"/>
  <c r="N1531" i="13" s="1"/>
  <c r="M1532" i="13"/>
  <c r="N1532" i="13" s="1"/>
  <c r="M1533" i="13"/>
  <c r="N1533" i="13" s="1"/>
  <c r="M1534" i="13"/>
  <c r="N1534" i="13" s="1"/>
  <c r="M1535" i="13"/>
  <c r="N1535" i="13" s="1"/>
  <c r="M1536" i="13"/>
  <c r="N1536" i="13" s="1"/>
  <c r="M1537" i="13"/>
  <c r="N1537" i="13" s="1"/>
  <c r="M1538" i="13"/>
  <c r="N1538" i="13" s="1"/>
  <c r="M1539" i="13"/>
  <c r="N1539" i="13" s="1"/>
  <c r="M1540" i="13"/>
  <c r="N1540" i="13" s="1"/>
  <c r="M1541" i="13"/>
  <c r="N1541" i="13" s="1"/>
  <c r="M1542" i="13"/>
  <c r="N1542" i="13" s="1"/>
  <c r="M1543" i="13"/>
  <c r="N1543" i="13" s="1"/>
  <c r="M1544" i="13"/>
  <c r="N1544" i="13" s="1"/>
  <c r="M1545" i="13"/>
  <c r="N1545" i="13" s="1"/>
  <c r="M1546" i="13"/>
  <c r="N1546" i="13" s="1"/>
  <c r="M1547" i="13"/>
  <c r="N1547" i="13" s="1"/>
  <c r="M1548" i="13"/>
  <c r="N1548" i="13" s="1"/>
  <c r="M1549" i="13"/>
  <c r="N1549" i="13" s="1"/>
  <c r="M1550" i="13"/>
  <c r="N1550" i="13" s="1"/>
  <c r="M1551" i="13"/>
  <c r="N1551" i="13" s="1"/>
  <c r="M1552" i="13"/>
  <c r="N1552" i="13" s="1"/>
  <c r="M1553" i="13"/>
  <c r="N1553" i="13" s="1"/>
  <c r="M1554" i="13"/>
  <c r="N1554" i="13" s="1"/>
  <c r="M1555" i="13"/>
  <c r="N1555" i="13" s="1"/>
  <c r="M1556" i="13"/>
  <c r="N1556" i="13" s="1"/>
  <c r="M1557" i="13"/>
  <c r="M1558" i="13"/>
  <c r="N1558" i="13" s="1"/>
  <c r="M1559" i="13"/>
  <c r="N1559" i="13" s="1"/>
  <c r="M1560" i="13"/>
  <c r="N1560" i="13" s="1"/>
  <c r="M1561" i="13"/>
  <c r="N1561" i="13" s="1"/>
  <c r="M1562" i="13"/>
  <c r="N1562" i="13" s="1"/>
  <c r="M1563" i="13"/>
  <c r="N1563" i="13" s="1"/>
  <c r="M1564" i="13"/>
  <c r="N1564" i="13" s="1"/>
  <c r="M1565" i="13"/>
  <c r="N1565" i="13" s="1"/>
  <c r="M1566" i="13"/>
  <c r="N1566" i="13" s="1"/>
  <c r="M1567" i="13"/>
  <c r="N1567" i="13" s="1"/>
  <c r="M1568" i="13"/>
  <c r="N1568" i="13" s="1"/>
  <c r="M1569" i="13"/>
  <c r="N1569" i="13" s="1"/>
  <c r="M1570" i="13"/>
  <c r="N1570" i="13" s="1"/>
  <c r="M1571" i="13"/>
  <c r="N1571" i="13" s="1"/>
  <c r="M1572" i="13"/>
  <c r="N1572" i="13" s="1"/>
  <c r="M1573" i="13"/>
  <c r="M1574" i="13"/>
  <c r="N1574" i="13" s="1"/>
  <c r="M1575" i="13"/>
  <c r="N1575" i="13" s="1"/>
  <c r="M1576" i="13"/>
  <c r="N1576" i="13" s="1"/>
  <c r="M1577" i="13"/>
  <c r="N1577" i="13" s="1"/>
  <c r="M1578" i="13"/>
  <c r="N1578" i="13" s="1"/>
  <c r="M1579" i="13"/>
  <c r="N1579" i="13" s="1"/>
  <c r="M1580" i="13"/>
  <c r="N1580" i="13" s="1"/>
  <c r="M1581" i="13"/>
  <c r="M1582" i="13"/>
  <c r="N1582" i="13" s="1"/>
  <c r="M1583" i="13"/>
  <c r="N1583" i="13" s="1"/>
  <c r="M1584" i="13"/>
  <c r="N1584" i="13" s="1"/>
  <c r="M1585" i="13"/>
  <c r="N1585" i="13" s="1"/>
  <c r="M1586" i="13"/>
  <c r="N1586" i="13" s="1"/>
  <c r="M1587" i="13"/>
  <c r="N1587" i="13" s="1"/>
  <c r="M1588" i="13"/>
  <c r="N1588" i="13" s="1"/>
  <c r="M1589" i="13"/>
  <c r="N1589" i="13" s="1"/>
  <c r="M1590" i="13"/>
  <c r="N1590" i="13" s="1"/>
  <c r="M1591" i="13"/>
  <c r="N1591" i="13" s="1"/>
  <c r="M1592" i="13"/>
  <c r="N1592" i="13" s="1"/>
  <c r="M1593" i="13"/>
  <c r="N1593" i="13" s="1"/>
  <c r="M1594" i="13"/>
  <c r="N1594" i="13" s="1"/>
  <c r="M1595" i="13"/>
  <c r="N1595" i="13" s="1"/>
  <c r="M1596" i="13"/>
  <c r="N1596" i="13" s="1"/>
  <c r="M1597" i="13"/>
  <c r="N1597" i="13" s="1"/>
  <c r="M1598" i="13"/>
  <c r="N1598" i="13" s="1"/>
  <c r="M1599" i="13"/>
  <c r="N1599" i="13" s="1"/>
  <c r="M1600" i="13"/>
  <c r="N1600" i="13" s="1"/>
  <c r="M1601" i="13"/>
  <c r="N1601" i="13" s="1"/>
  <c r="M1602" i="13"/>
  <c r="N1602" i="13" s="1"/>
  <c r="M1603" i="13"/>
  <c r="N1603" i="13" s="1"/>
  <c r="M1604" i="13"/>
  <c r="N1604" i="13" s="1"/>
  <c r="M1605" i="13"/>
  <c r="N1605" i="13" s="1"/>
  <c r="M1606" i="13"/>
  <c r="N1606" i="13" s="1"/>
  <c r="M1607" i="13"/>
  <c r="N1607" i="13" s="1"/>
  <c r="M1608" i="13"/>
  <c r="N1608" i="13" s="1"/>
  <c r="M1609" i="13"/>
  <c r="N1609" i="13" s="1"/>
  <c r="M1610" i="13"/>
  <c r="N1610" i="13" s="1"/>
  <c r="M1611" i="13"/>
  <c r="N1611" i="13" s="1"/>
  <c r="M1612" i="13"/>
  <c r="N1612" i="13" s="1"/>
  <c r="M1613" i="13"/>
  <c r="N1613" i="13" s="1"/>
  <c r="M1614" i="13"/>
  <c r="N1614" i="13" s="1"/>
  <c r="M1615" i="13"/>
  <c r="N1615" i="13" s="1"/>
  <c r="M1616" i="13"/>
  <c r="N1616" i="13" s="1"/>
  <c r="M1617" i="13"/>
  <c r="N1617" i="13" s="1"/>
  <c r="M1618" i="13"/>
  <c r="N1618" i="13" s="1"/>
  <c r="M1619" i="13"/>
  <c r="N1619" i="13" s="1"/>
  <c r="M1620" i="13"/>
  <c r="N1620" i="13" s="1"/>
  <c r="M1621" i="13"/>
  <c r="N1621" i="13" s="1"/>
  <c r="M1622" i="13"/>
  <c r="N1622" i="13" s="1"/>
  <c r="M1623" i="13"/>
  <c r="N1623" i="13" s="1"/>
  <c r="M1624" i="13"/>
  <c r="N1624" i="13" s="1"/>
  <c r="M1625" i="13"/>
  <c r="N1625" i="13" s="1"/>
  <c r="M1626" i="13"/>
  <c r="N1626" i="13" s="1"/>
  <c r="M1627" i="13"/>
  <c r="N1627" i="13" s="1"/>
  <c r="M1628" i="13"/>
  <c r="N1628" i="13" s="1"/>
  <c r="M1629" i="13"/>
  <c r="N1629" i="13" s="1"/>
  <c r="M1630" i="13"/>
  <c r="N1630" i="13" s="1"/>
  <c r="M1631" i="13"/>
  <c r="N1631" i="13" s="1"/>
  <c r="M1632" i="13"/>
  <c r="N1632" i="13" s="1"/>
  <c r="M1633" i="13"/>
  <c r="N1633" i="13" s="1"/>
  <c r="M1634" i="13"/>
  <c r="N1634" i="13" s="1"/>
  <c r="M1635" i="13"/>
  <c r="N1635" i="13" s="1"/>
  <c r="M1636" i="13"/>
  <c r="N1636" i="13" s="1"/>
  <c r="M1637" i="13"/>
  <c r="N1637" i="13" s="1"/>
  <c r="M1638" i="13"/>
  <c r="N1638" i="13" s="1"/>
  <c r="M1639" i="13"/>
  <c r="N1639" i="13" s="1"/>
  <c r="M1640" i="13"/>
  <c r="N1640" i="13" s="1"/>
  <c r="M1641" i="13"/>
  <c r="N1641" i="13" s="1"/>
  <c r="M1642" i="13"/>
  <c r="N1642" i="13" s="1"/>
  <c r="M1643" i="13"/>
  <c r="N1643" i="13" s="1"/>
  <c r="M1644" i="13"/>
  <c r="N1644" i="13" s="1"/>
  <c r="M1645" i="13"/>
  <c r="N1645" i="13" s="1"/>
  <c r="M1646" i="13"/>
  <c r="N1646" i="13" s="1"/>
  <c r="M1647" i="13"/>
  <c r="N1647" i="13" s="1"/>
  <c r="M1648" i="13"/>
  <c r="N1648" i="13" s="1"/>
  <c r="M1649" i="13"/>
  <c r="N1649" i="13" s="1"/>
  <c r="M1650" i="13"/>
  <c r="N1650" i="13" s="1"/>
  <c r="M1651" i="13"/>
  <c r="N1651" i="13" s="1"/>
  <c r="M1652" i="13"/>
  <c r="N1652" i="13" s="1"/>
  <c r="M1653" i="13"/>
  <c r="N1653" i="13" s="1"/>
  <c r="M1654" i="13"/>
  <c r="N1654" i="13" s="1"/>
  <c r="M1655" i="13"/>
  <c r="N1655" i="13" s="1"/>
  <c r="M1656" i="13"/>
  <c r="N1656" i="13" s="1"/>
  <c r="M1657" i="13"/>
  <c r="N1657" i="13" s="1"/>
  <c r="M1658" i="13"/>
  <c r="N1658" i="13" s="1"/>
  <c r="M1659" i="13"/>
  <c r="N1659" i="13" s="1"/>
  <c r="M1660" i="13"/>
  <c r="N1660" i="13" s="1"/>
  <c r="M1661" i="13"/>
  <c r="N1661" i="13" s="1"/>
  <c r="M1662" i="13"/>
  <c r="N1662" i="13" s="1"/>
  <c r="M1663" i="13"/>
  <c r="N1663" i="13" s="1"/>
  <c r="M1664" i="13"/>
  <c r="N1664" i="13" s="1"/>
  <c r="M1665" i="13"/>
  <c r="N1665" i="13" s="1"/>
  <c r="M1666" i="13"/>
  <c r="N1666" i="13" s="1"/>
  <c r="M1667" i="13"/>
  <c r="N1667" i="13" s="1"/>
  <c r="M1668" i="13"/>
  <c r="N1668" i="13" s="1"/>
  <c r="M1669" i="13"/>
  <c r="N1669" i="13" s="1"/>
  <c r="M1670" i="13"/>
  <c r="N1670" i="13" s="1"/>
  <c r="M1671" i="13"/>
  <c r="N1671" i="13" s="1"/>
  <c r="M1672" i="13"/>
  <c r="N1672" i="13" s="1"/>
  <c r="M1673" i="13"/>
  <c r="N1673" i="13" s="1"/>
  <c r="M1674" i="13"/>
  <c r="N1674" i="13" s="1"/>
  <c r="M1675" i="13"/>
  <c r="N1675" i="13" s="1"/>
  <c r="M1676" i="13"/>
  <c r="N1676" i="13" s="1"/>
  <c r="M1677" i="13"/>
  <c r="N1677" i="13" s="1"/>
  <c r="M1678" i="13"/>
  <c r="N1678" i="13" s="1"/>
  <c r="M1679" i="13"/>
  <c r="N1679" i="13" s="1"/>
  <c r="M1680" i="13"/>
  <c r="N1680" i="13" s="1"/>
  <c r="M1681" i="13"/>
  <c r="N1681" i="13" s="1"/>
  <c r="M1682" i="13"/>
  <c r="N1682" i="13" s="1"/>
  <c r="M1683" i="13"/>
  <c r="N1683" i="13" s="1"/>
  <c r="M1684" i="13"/>
  <c r="N1684" i="13" s="1"/>
  <c r="M1685" i="13"/>
  <c r="N1685" i="13" s="1"/>
  <c r="M1686" i="13"/>
  <c r="N1686" i="13" s="1"/>
  <c r="M1687" i="13"/>
  <c r="N1687" i="13" s="1"/>
  <c r="M1688" i="13"/>
  <c r="N1688" i="13" s="1"/>
  <c r="M1689" i="13"/>
  <c r="N1689" i="13" s="1"/>
  <c r="M1690" i="13"/>
  <c r="N1690" i="13" s="1"/>
  <c r="M1691" i="13"/>
  <c r="N1691" i="13" s="1"/>
  <c r="M1692" i="13"/>
  <c r="N1692" i="13" s="1"/>
  <c r="M1693" i="13"/>
  <c r="N1693" i="13" s="1"/>
  <c r="M1694" i="13"/>
  <c r="N1694" i="13" s="1"/>
  <c r="M1695" i="13"/>
  <c r="N1695" i="13" s="1"/>
  <c r="M1696" i="13"/>
  <c r="N1696" i="13" s="1"/>
  <c r="M1697" i="13"/>
  <c r="N1697" i="13" s="1"/>
  <c r="M1698" i="13"/>
  <c r="N1698" i="13" s="1"/>
  <c r="M1699" i="13"/>
  <c r="N1699" i="13" s="1"/>
  <c r="M1700" i="13"/>
  <c r="N1700" i="13" s="1"/>
  <c r="M1701" i="13"/>
  <c r="N1701" i="13" s="1"/>
  <c r="M1702" i="13"/>
  <c r="N1702" i="13" s="1"/>
  <c r="M1703" i="13"/>
  <c r="N1703" i="13" s="1"/>
  <c r="M1704" i="13"/>
  <c r="N1704" i="13" s="1"/>
  <c r="M1705" i="13"/>
  <c r="N1705" i="13" s="1"/>
  <c r="M1706" i="13"/>
  <c r="N1706" i="13" s="1"/>
  <c r="M1707" i="13"/>
  <c r="N1707" i="13" s="1"/>
  <c r="M1708" i="13"/>
  <c r="N1708" i="13" s="1"/>
  <c r="M1709" i="13"/>
  <c r="N1709" i="13" s="1"/>
  <c r="M1710" i="13"/>
  <c r="N1710" i="13" s="1"/>
  <c r="M1711" i="13"/>
  <c r="N1711" i="13" s="1"/>
  <c r="M1712" i="13"/>
  <c r="N1712" i="13" s="1"/>
  <c r="M1713" i="13"/>
  <c r="N1713" i="13" s="1"/>
  <c r="M1714" i="13"/>
  <c r="N1714" i="13" s="1"/>
  <c r="M1715" i="13"/>
  <c r="N1715" i="13" s="1"/>
  <c r="M1716" i="13"/>
  <c r="N1716" i="13" s="1"/>
  <c r="M1717" i="13"/>
  <c r="N1717" i="13" s="1"/>
  <c r="M1718" i="13"/>
  <c r="N1718" i="13" s="1"/>
  <c r="M1719" i="13"/>
  <c r="N1719" i="13" s="1"/>
  <c r="M1720" i="13"/>
  <c r="N1720" i="13" s="1"/>
  <c r="M1721" i="13"/>
  <c r="N1721" i="13" s="1"/>
  <c r="M1722" i="13"/>
  <c r="N1722" i="13" s="1"/>
  <c r="M1723" i="13"/>
  <c r="N1723" i="13" s="1"/>
  <c r="M1724" i="13"/>
  <c r="N1724" i="13" s="1"/>
  <c r="M1725" i="13"/>
  <c r="N1725" i="13" s="1"/>
  <c r="M1726" i="13"/>
  <c r="N1726" i="13" s="1"/>
  <c r="M1727" i="13"/>
  <c r="N1727" i="13" s="1"/>
  <c r="M1728" i="13"/>
  <c r="N1728" i="13" s="1"/>
  <c r="M1729" i="13"/>
  <c r="N1729" i="13" s="1"/>
  <c r="M1730" i="13"/>
  <c r="N1730" i="13" s="1"/>
  <c r="M1731" i="13"/>
  <c r="N1731" i="13" s="1"/>
  <c r="M1732" i="13"/>
  <c r="N1732" i="13" s="1"/>
  <c r="M1733" i="13"/>
  <c r="N1733" i="13" s="1"/>
  <c r="M1734" i="13"/>
  <c r="N1734" i="13" s="1"/>
  <c r="M1735" i="13"/>
  <c r="N1735" i="13" s="1"/>
  <c r="M1736" i="13"/>
  <c r="N1736" i="13" s="1"/>
  <c r="M1737" i="13"/>
  <c r="N1737" i="13" s="1"/>
  <c r="M1738" i="13"/>
  <c r="N1738" i="13" s="1"/>
  <c r="M1739" i="13"/>
  <c r="N1739" i="13" s="1"/>
  <c r="M1740" i="13"/>
  <c r="N1740" i="13" s="1"/>
  <c r="M1741" i="13"/>
  <c r="N1741" i="13" s="1"/>
  <c r="M1742" i="13"/>
  <c r="N1742" i="13" s="1"/>
  <c r="M1743" i="13"/>
  <c r="N1743" i="13" s="1"/>
  <c r="M1744" i="13"/>
  <c r="N1744" i="13" s="1"/>
  <c r="M1745" i="13"/>
  <c r="N1745" i="13" s="1"/>
  <c r="M1746" i="13"/>
  <c r="N1746" i="13" s="1"/>
  <c r="M1747" i="13"/>
  <c r="N1747" i="13" s="1"/>
  <c r="M1748" i="13"/>
  <c r="N1748" i="13" s="1"/>
  <c r="M1749" i="13"/>
  <c r="N1749" i="13" s="1"/>
  <c r="M1750" i="13"/>
  <c r="N1750" i="13" s="1"/>
  <c r="M1751" i="13"/>
  <c r="N1751" i="13" s="1"/>
  <c r="M1752" i="13"/>
  <c r="N1752" i="13" s="1"/>
  <c r="M1753" i="13"/>
  <c r="N1753" i="13" s="1"/>
  <c r="M1754" i="13"/>
  <c r="N1754" i="13" s="1"/>
  <c r="M1755" i="13"/>
  <c r="N1755" i="13" s="1"/>
  <c r="M1756" i="13"/>
  <c r="N1756" i="13" s="1"/>
  <c r="M1757" i="13"/>
  <c r="N1757" i="13" s="1"/>
  <c r="M1758" i="13"/>
  <c r="N1758" i="13" s="1"/>
  <c r="M1759" i="13"/>
  <c r="N1759" i="13" s="1"/>
  <c r="M1760" i="13"/>
  <c r="N1760" i="13" s="1"/>
  <c r="M1761" i="13"/>
  <c r="N1761" i="13" s="1"/>
  <c r="M1762" i="13"/>
  <c r="N1762" i="13" s="1"/>
  <c r="M1763" i="13"/>
  <c r="N1763" i="13" s="1"/>
  <c r="M1764" i="13"/>
  <c r="N1764" i="13" s="1"/>
  <c r="M1765" i="13"/>
  <c r="N1765" i="13" s="1"/>
  <c r="M1766" i="13"/>
  <c r="N1766" i="13" s="1"/>
  <c r="M1767" i="13"/>
  <c r="N1767" i="13" s="1"/>
  <c r="M1768" i="13"/>
  <c r="N1768" i="13" s="1"/>
  <c r="M1769" i="13"/>
  <c r="N1769" i="13" s="1"/>
  <c r="M1770" i="13"/>
  <c r="N1770" i="13" s="1"/>
  <c r="M1771" i="13"/>
  <c r="N1771" i="13" s="1"/>
  <c r="M1772" i="13"/>
  <c r="N1772" i="13" s="1"/>
  <c r="M1773" i="13"/>
  <c r="N1773" i="13" s="1"/>
  <c r="M1774" i="13"/>
  <c r="N1774" i="13" s="1"/>
  <c r="M1775" i="13"/>
  <c r="N1775" i="13" s="1"/>
  <c r="M1776" i="13"/>
  <c r="N1776" i="13" s="1"/>
  <c r="M1777" i="13"/>
  <c r="N1777" i="13" s="1"/>
  <c r="M1778" i="13"/>
  <c r="N1778" i="13" s="1"/>
  <c r="M1779" i="13"/>
  <c r="N1779" i="13" s="1"/>
  <c r="M1780" i="13"/>
  <c r="N1780" i="13" s="1"/>
  <c r="M1781" i="13"/>
  <c r="N1781" i="13" s="1"/>
  <c r="M1782" i="13"/>
  <c r="N1782" i="13" s="1"/>
  <c r="M1783" i="13"/>
  <c r="N1783" i="13" s="1"/>
  <c r="M1784" i="13"/>
  <c r="N1784" i="13" s="1"/>
  <c r="M1785" i="13"/>
  <c r="N1785" i="13" s="1"/>
  <c r="M1786" i="13"/>
  <c r="N1786" i="13" s="1"/>
  <c r="M1787" i="13"/>
  <c r="N1787" i="13" s="1"/>
  <c r="M1788" i="13"/>
  <c r="N1788" i="13" s="1"/>
  <c r="M1789" i="13"/>
  <c r="N1789" i="13" s="1"/>
  <c r="M1790" i="13"/>
  <c r="N1790" i="13" s="1"/>
  <c r="M1791" i="13"/>
  <c r="N1791" i="13" s="1"/>
  <c r="M1792" i="13"/>
  <c r="N1792" i="13" s="1"/>
  <c r="M1793" i="13"/>
  <c r="N1793" i="13" s="1"/>
  <c r="M1794" i="13"/>
  <c r="N1794" i="13" s="1"/>
  <c r="M1795" i="13"/>
  <c r="N1795" i="13" s="1"/>
  <c r="M1796" i="13"/>
  <c r="N1796" i="13" s="1"/>
  <c r="M1797" i="13"/>
  <c r="N1797" i="13" s="1"/>
  <c r="M1798" i="13"/>
  <c r="N1798" i="13" s="1"/>
  <c r="M1799" i="13"/>
  <c r="N1799" i="13" s="1"/>
  <c r="M1800" i="13"/>
  <c r="N1800" i="13" s="1"/>
  <c r="M1801" i="13"/>
  <c r="N1801" i="13" s="1"/>
  <c r="M1802" i="13"/>
  <c r="N1802" i="13" s="1"/>
  <c r="M1803" i="13"/>
  <c r="N1803" i="13" s="1"/>
  <c r="M1804" i="13"/>
  <c r="N1804" i="13" s="1"/>
  <c r="M1805" i="13"/>
  <c r="N1805" i="13" s="1"/>
  <c r="M1806" i="13"/>
  <c r="N1806" i="13" s="1"/>
  <c r="M1807" i="13"/>
  <c r="N1807" i="13" s="1"/>
  <c r="M1808" i="13"/>
  <c r="N1808" i="13" s="1"/>
  <c r="M1809" i="13"/>
  <c r="N1809" i="13" s="1"/>
  <c r="M1810" i="13"/>
  <c r="N1810" i="13" s="1"/>
  <c r="M1811" i="13"/>
  <c r="N1811" i="13" s="1"/>
  <c r="M1812" i="13"/>
  <c r="N1812" i="13" s="1"/>
  <c r="M1813" i="13"/>
  <c r="N1813" i="13" s="1"/>
  <c r="M1814" i="13"/>
  <c r="N1814" i="13" s="1"/>
  <c r="M1815" i="13"/>
  <c r="N1815" i="13" s="1"/>
  <c r="M1816" i="13"/>
  <c r="N1816" i="13" s="1"/>
  <c r="M1817" i="13"/>
  <c r="N1817" i="13" s="1"/>
  <c r="M1818" i="13"/>
  <c r="N1818" i="13" s="1"/>
  <c r="M1819" i="13"/>
  <c r="N1819" i="13" s="1"/>
  <c r="M1820" i="13"/>
  <c r="N1820" i="13" s="1"/>
  <c r="M1821" i="13"/>
  <c r="N1821" i="13" s="1"/>
  <c r="M1822" i="13"/>
  <c r="N1822" i="13" s="1"/>
  <c r="M1823" i="13"/>
  <c r="N1823" i="13" s="1"/>
  <c r="M1824" i="13"/>
  <c r="N1824" i="13" s="1"/>
  <c r="M1825" i="13"/>
  <c r="N1825" i="13" s="1"/>
  <c r="M1826" i="13"/>
  <c r="N1826" i="13" s="1"/>
  <c r="M1827" i="13"/>
  <c r="N1827" i="13" s="1"/>
  <c r="M1828" i="13"/>
  <c r="N1828" i="13" s="1"/>
  <c r="M1829" i="13"/>
  <c r="N1829" i="13" s="1"/>
  <c r="M1830" i="13"/>
  <c r="N1830" i="13" s="1"/>
  <c r="M1831" i="13"/>
  <c r="N1831" i="13" s="1"/>
  <c r="M1832" i="13"/>
  <c r="N1832" i="13" s="1"/>
  <c r="M1833" i="13"/>
  <c r="N1833" i="13" s="1"/>
  <c r="M1834" i="13"/>
  <c r="N1834" i="13" s="1"/>
  <c r="M1835" i="13"/>
  <c r="N1835" i="13" s="1"/>
  <c r="M1836" i="13"/>
  <c r="N1836" i="13" s="1"/>
  <c r="M1837" i="13"/>
  <c r="N1837" i="13" s="1"/>
  <c r="M1838" i="13"/>
  <c r="N1838" i="13" s="1"/>
  <c r="M1839" i="13"/>
  <c r="N1839" i="13" s="1"/>
  <c r="M1840" i="13"/>
  <c r="N1840" i="13" s="1"/>
  <c r="M1841" i="13"/>
  <c r="N1841" i="13" s="1"/>
  <c r="M1842" i="13"/>
  <c r="N1842" i="13" s="1"/>
  <c r="M1843" i="13"/>
  <c r="N1843" i="13" s="1"/>
  <c r="M1844" i="13"/>
  <c r="N1844" i="13" s="1"/>
  <c r="M1845" i="13"/>
  <c r="N1845" i="13" s="1"/>
  <c r="M1846" i="13"/>
  <c r="N1846" i="13" s="1"/>
  <c r="M1847" i="13"/>
  <c r="N1847" i="13" s="1"/>
  <c r="M1848" i="13"/>
  <c r="N1848" i="13" s="1"/>
  <c r="M1849" i="13"/>
  <c r="N1849" i="13" s="1"/>
  <c r="M1850" i="13"/>
  <c r="N1850" i="13" s="1"/>
  <c r="M1851" i="13"/>
  <c r="N1851" i="13" s="1"/>
  <c r="M1852" i="13"/>
  <c r="N1852" i="13" s="1"/>
  <c r="M1853" i="13"/>
  <c r="N1853" i="13" s="1"/>
  <c r="M1854" i="13"/>
  <c r="N1854" i="13" s="1"/>
  <c r="M1855" i="13"/>
  <c r="N1855" i="13" s="1"/>
  <c r="M1856" i="13"/>
  <c r="N1856" i="13" s="1"/>
  <c r="M1857" i="13"/>
  <c r="N1857" i="13" s="1"/>
  <c r="M1858" i="13"/>
  <c r="N1858" i="13" s="1"/>
  <c r="M1859" i="13"/>
  <c r="N1859" i="13" s="1"/>
  <c r="M1860" i="13"/>
  <c r="N1860" i="13" s="1"/>
  <c r="M1861" i="13"/>
  <c r="N1861" i="13" s="1"/>
  <c r="M1862" i="13"/>
  <c r="N1862" i="13" s="1"/>
  <c r="M1863" i="13"/>
  <c r="N1863" i="13" s="1"/>
  <c r="M1864" i="13"/>
  <c r="N1864" i="13" s="1"/>
  <c r="M1865" i="13"/>
  <c r="N1865" i="13" s="1"/>
  <c r="M1866" i="13"/>
  <c r="N1866" i="13" s="1"/>
  <c r="M1867" i="13"/>
  <c r="N1867" i="13" s="1"/>
  <c r="M1868" i="13"/>
  <c r="N1868" i="13" s="1"/>
  <c r="M1869" i="13"/>
  <c r="N1869" i="13" s="1"/>
  <c r="M1870" i="13"/>
  <c r="N1870" i="13" s="1"/>
  <c r="M1871" i="13"/>
  <c r="N1871" i="13" s="1"/>
  <c r="M1872" i="13"/>
  <c r="N1872" i="13" s="1"/>
  <c r="M1873" i="13"/>
  <c r="N1873" i="13" s="1"/>
  <c r="M1874" i="13"/>
  <c r="N1874" i="13" s="1"/>
  <c r="M1875" i="13"/>
  <c r="N1875" i="13" s="1"/>
  <c r="M1876" i="13"/>
  <c r="N1876" i="13" s="1"/>
  <c r="M1877" i="13"/>
  <c r="N1877" i="13" s="1"/>
  <c r="M1878" i="13"/>
  <c r="N1878" i="13" s="1"/>
  <c r="M1879" i="13"/>
  <c r="N1879" i="13" s="1"/>
  <c r="M1880" i="13"/>
  <c r="N1880" i="13" s="1"/>
  <c r="M1881" i="13"/>
  <c r="N1881" i="13" s="1"/>
  <c r="M1882" i="13"/>
  <c r="N1882" i="13" s="1"/>
  <c r="M1883" i="13"/>
  <c r="N1883" i="13" s="1"/>
  <c r="M1884" i="13"/>
  <c r="N1884" i="13" s="1"/>
  <c r="M1885" i="13"/>
  <c r="N1885" i="13" s="1"/>
  <c r="M1886" i="13"/>
  <c r="N1886" i="13" s="1"/>
  <c r="M1887" i="13"/>
  <c r="N1887" i="13" s="1"/>
  <c r="M1888" i="13"/>
  <c r="N1888" i="13" s="1"/>
  <c r="M1889" i="13"/>
  <c r="N1889" i="13" s="1"/>
  <c r="M1890" i="13"/>
  <c r="N1890" i="13" s="1"/>
  <c r="M1891" i="13"/>
  <c r="N1891" i="13" s="1"/>
  <c r="M1892" i="13"/>
  <c r="N1892" i="13" s="1"/>
  <c r="M1893" i="13"/>
  <c r="N1893" i="13" s="1"/>
  <c r="M1894" i="13"/>
  <c r="N1894" i="13" s="1"/>
  <c r="M1895" i="13"/>
  <c r="N1895" i="13" s="1"/>
  <c r="M1896" i="13"/>
  <c r="N1896" i="13" s="1"/>
  <c r="M1897" i="13"/>
  <c r="N1897" i="13" s="1"/>
  <c r="M1898" i="13"/>
  <c r="N1898" i="13" s="1"/>
  <c r="M1899" i="13"/>
  <c r="N1899" i="13" s="1"/>
  <c r="M1900" i="13"/>
  <c r="N1900" i="13" s="1"/>
  <c r="M1901" i="13"/>
  <c r="N1901" i="13" s="1"/>
  <c r="M1902" i="13"/>
  <c r="N1902" i="13" s="1"/>
  <c r="M1903" i="13"/>
  <c r="N1903" i="13" s="1"/>
  <c r="M1904" i="13"/>
  <c r="N1904" i="13" s="1"/>
  <c r="M1905" i="13"/>
  <c r="N1905" i="13" s="1"/>
  <c r="M1906" i="13"/>
  <c r="N1906" i="13" s="1"/>
  <c r="M1907" i="13"/>
  <c r="N1907" i="13" s="1"/>
  <c r="M1908" i="13"/>
  <c r="N1908" i="13" s="1"/>
  <c r="M1909" i="13"/>
  <c r="N1909" i="13" s="1"/>
  <c r="M1910" i="13"/>
  <c r="N1910" i="13" s="1"/>
  <c r="M1911" i="13"/>
  <c r="N1911" i="13" s="1"/>
  <c r="M1912" i="13"/>
  <c r="N1912" i="13" s="1"/>
  <c r="M1913" i="13"/>
  <c r="N1913" i="13" s="1"/>
  <c r="M1914" i="13"/>
  <c r="N1914" i="13" s="1"/>
  <c r="M1915" i="13"/>
  <c r="N1915" i="13" s="1"/>
  <c r="M1916" i="13"/>
  <c r="N1916" i="13" s="1"/>
  <c r="M1917" i="13"/>
  <c r="N1917" i="13" s="1"/>
  <c r="M1918" i="13"/>
  <c r="N1918" i="13" s="1"/>
  <c r="M1919" i="13"/>
  <c r="N1919" i="13" s="1"/>
  <c r="M1920" i="13"/>
  <c r="N1920" i="13" s="1"/>
  <c r="M1921" i="13"/>
  <c r="N1921" i="13" s="1"/>
  <c r="M1922" i="13"/>
  <c r="N1922" i="13" s="1"/>
  <c r="M1923" i="13"/>
  <c r="N1923" i="13" s="1"/>
  <c r="M1924" i="13"/>
  <c r="N1924" i="13" s="1"/>
  <c r="M1925" i="13"/>
  <c r="N1925" i="13" s="1"/>
  <c r="M1926" i="13"/>
  <c r="N1926" i="13" s="1"/>
  <c r="M1927" i="13"/>
  <c r="N1927" i="13" s="1"/>
  <c r="M1928" i="13"/>
  <c r="N1928" i="13" s="1"/>
  <c r="M1929" i="13"/>
  <c r="N1929" i="13" s="1"/>
  <c r="M1930" i="13"/>
  <c r="N1930" i="13" s="1"/>
  <c r="M1931" i="13"/>
  <c r="N1931" i="13" s="1"/>
  <c r="M1932" i="13"/>
  <c r="N1932" i="13" s="1"/>
  <c r="M1933" i="13"/>
  <c r="N1933" i="13" s="1"/>
  <c r="M1934" i="13"/>
  <c r="N1934" i="13" s="1"/>
  <c r="M1935" i="13"/>
  <c r="N1935" i="13" s="1"/>
  <c r="M1936" i="13"/>
  <c r="N1936" i="13" s="1"/>
  <c r="M1937" i="13"/>
  <c r="N1937" i="13" s="1"/>
  <c r="M1938" i="13"/>
  <c r="N1938" i="13" s="1"/>
  <c r="M1939" i="13"/>
  <c r="N1939" i="13" s="1"/>
  <c r="M1940" i="13"/>
  <c r="N1940" i="13" s="1"/>
  <c r="M1941" i="13"/>
  <c r="N1941" i="13" s="1"/>
  <c r="M1942" i="13"/>
  <c r="N1942" i="13" s="1"/>
  <c r="M1943" i="13"/>
  <c r="N1943" i="13" s="1"/>
  <c r="M1944" i="13"/>
  <c r="N1944" i="13" s="1"/>
  <c r="M1945" i="13"/>
  <c r="N1945" i="13" s="1"/>
  <c r="M1946" i="13"/>
  <c r="N1946" i="13" s="1"/>
  <c r="M1947" i="13"/>
  <c r="N1947" i="13" s="1"/>
  <c r="M1948" i="13"/>
  <c r="N1948" i="13" s="1"/>
  <c r="M1949" i="13"/>
  <c r="N1949" i="13" s="1"/>
  <c r="M1950" i="13"/>
  <c r="N1950" i="13" s="1"/>
  <c r="M1951" i="13"/>
  <c r="N1951" i="13" s="1"/>
  <c r="M1952" i="13"/>
  <c r="N1952" i="13" s="1"/>
  <c r="M1953" i="13"/>
  <c r="N1953" i="13" s="1"/>
  <c r="M1954" i="13"/>
  <c r="N1954" i="13" s="1"/>
  <c r="M1955" i="13"/>
  <c r="N1955" i="13" s="1"/>
  <c r="M1956" i="13"/>
  <c r="N1956" i="13" s="1"/>
  <c r="M1957" i="13"/>
  <c r="N1957" i="13" s="1"/>
  <c r="M1958" i="13"/>
  <c r="N1958" i="13" s="1"/>
  <c r="M1959" i="13"/>
  <c r="N1959" i="13" s="1"/>
  <c r="M1960" i="13"/>
  <c r="N1960" i="13" s="1"/>
  <c r="M1961" i="13"/>
  <c r="N1961" i="13" s="1"/>
  <c r="M1962" i="13"/>
  <c r="N1962" i="13" s="1"/>
  <c r="M1963" i="13"/>
  <c r="N1963" i="13" s="1"/>
  <c r="M1964" i="13"/>
  <c r="N1964" i="13" s="1"/>
  <c r="M1965" i="13"/>
  <c r="N1965" i="13" s="1"/>
  <c r="M1966" i="13"/>
  <c r="N1966" i="13" s="1"/>
  <c r="M1967" i="13"/>
  <c r="N1967" i="13" s="1"/>
  <c r="M1968" i="13"/>
  <c r="N1968" i="13" s="1"/>
  <c r="M1969" i="13"/>
  <c r="N1969" i="13" s="1"/>
  <c r="M1970" i="13"/>
  <c r="N1970" i="13" s="1"/>
  <c r="M1971" i="13"/>
  <c r="N1971" i="13" s="1"/>
  <c r="M1972" i="13"/>
  <c r="N1972" i="13" s="1"/>
  <c r="M1973" i="13"/>
  <c r="N1973" i="13" s="1"/>
  <c r="M1974" i="13"/>
  <c r="N1974" i="13" s="1"/>
  <c r="M1975" i="13"/>
  <c r="N1975" i="13" s="1"/>
  <c r="M1976" i="13"/>
  <c r="N1976" i="13" s="1"/>
  <c r="M1977" i="13"/>
  <c r="N1977" i="13" s="1"/>
  <c r="M1978" i="13"/>
  <c r="N1978" i="13" s="1"/>
  <c r="M1979" i="13"/>
  <c r="N1979" i="13" s="1"/>
  <c r="M1980" i="13"/>
  <c r="N1980" i="13" s="1"/>
  <c r="M1981" i="13"/>
  <c r="N1981" i="13" s="1"/>
  <c r="M1982" i="13"/>
  <c r="N1982" i="13" s="1"/>
  <c r="M1983" i="13"/>
  <c r="N1983" i="13" s="1"/>
  <c r="M1984" i="13"/>
  <c r="N1984" i="13" s="1"/>
  <c r="M1985" i="13"/>
  <c r="N1985" i="13" s="1"/>
  <c r="M1986" i="13"/>
  <c r="N1986" i="13" s="1"/>
  <c r="M1987" i="13"/>
  <c r="N1987" i="13" s="1"/>
  <c r="M1988" i="13"/>
  <c r="N1988" i="13" s="1"/>
  <c r="M1989" i="13"/>
  <c r="N1989" i="13" s="1"/>
  <c r="M1990" i="13"/>
  <c r="N1990" i="13" s="1"/>
  <c r="M1991" i="13"/>
  <c r="N1991" i="13" s="1"/>
  <c r="M1992" i="13"/>
  <c r="N1992" i="13" s="1"/>
  <c r="M1993" i="13"/>
  <c r="N1993" i="13" s="1"/>
  <c r="M1994" i="13"/>
  <c r="N1994" i="13" s="1"/>
  <c r="M1995" i="13"/>
  <c r="N1995" i="13" s="1"/>
  <c r="M1996" i="13"/>
  <c r="N1996" i="13" s="1"/>
  <c r="M1997" i="13"/>
  <c r="N1997" i="13" s="1"/>
  <c r="M1998" i="13"/>
  <c r="N1998" i="13" s="1"/>
  <c r="M1999" i="13"/>
  <c r="N1999" i="13" s="1"/>
  <c r="M2000" i="13"/>
  <c r="N2000" i="13" s="1"/>
  <c r="M2001" i="13"/>
  <c r="N2001" i="13" s="1"/>
  <c r="M2002" i="13"/>
  <c r="N2002" i="13" s="1"/>
  <c r="M2003" i="13"/>
  <c r="N2003" i="13" s="1"/>
  <c r="M2004" i="13"/>
  <c r="N2004" i="13" s="1"/>
  <c r="M2005" i="13"/>
  <c r="N2005" i="13" s="1"/>
  <c r="M2006" i="13"/>
  <c r="N2006" i="13" s="1"/>
  <c r="M2007" i="13"/>
  <c r="N2007" i="13" s="1"/>
  <c r="M2008" i="13"/>
  <c r="N2008" i="13" s="1"/>
  <c r="M2009" i="13"/>
  <c r="N2009" i="13" s="1"/>
  <c r="M2010" i="13"/>
  <c r="N2010" i="13" s="1"/>
  <c r="M2011" i="13"/>
  <c r="N2011" i="13" s="1"/>
  <c r="M2012" i="13"/>
  <c r="N2012" i="13" s="1"/>
  <c r="M2013" i="13"/>
  <c r="N2013" i="13" s="1"/>
  <c r="M2014" i="13"/>
  <c r="N2014" i="13" s="1"/>
  <c r="M2015" i="13"/>
  <c r="N2015" i="13" s="1"/>
  <c r="M2016" i="13"/>
  <c r="N2016" i="13" s="1"/>
  <c r="M2017" i="13"/>
  <c r="N2017" i="13" s="1"/>
  <c r="M2018" i="13"/>
  <c r="N2018" i="13" s="1"/>
  <c r="M2019" i="13"/>
  <c r="N2019" i="13" s="1"/>
  <c r="M2020" i="13"/>
  <c r="N2020" i="13" s="1"/>
  <c r="M2021" i="13"/>
  <c r="N2021" i="13" s="1"/>
  <c r="M2022" i="13"/>
  <c r="N2022" i="13" s="1"/>
  <c r="M2023" i="13"/>
  <c r="N2023" i="13" s="1"/>
  <c r="M2024" i="13"/>
  <c r="N2024" i="13" s="1"/>
  <c r="M2025" i="13"/>
  <c r="N2025" i="13" s="1"/>
  <c r="M2026" i="13"/>
  <c r="N2026" i="13" s="1"/>
  <c r="M2027" i="13"/>
  <c r="N2027" i="13" s="1"/>
  <c r="M2028" i="13"/>
  <c r="N2028" i="13" s="1"/>
  <c r="M2029" i="13"/>
  <c r="N2029" i="13" s="1"/>
  <c r="M2030" i="13"/>
  <c r="N2030" i="13" s="1"/>
  <c r="M2031" i="13"/>
  <c r="N2031" i="13" s="1"/>
  <c r="M2032" i="13"/>
  <c r="N2032" i="13" s="1"/>
  <c r="M2033" i="13"/>
  <c r="N2033" i="13" s="1"/>
  <c r="M2034" i="13"/>
  <c r="N2034" i="13" s="1"/>
  <c r="M2035" i="13"/>
  <c r="N2035" i="13" s="1"/>
  <c r="M2036" i="13"/>
  <c r="N2036" i="13" s="1"/>
  <c r="M2037" i="13"/>
  <c r="N2037" i="13" s="1"/>
  <c r="M2038" i="13"/>
  <c r="N2038" i="13" s="1"/>
  <c r="M2039" i="13"/>
  <c r="N2039" i="13" s="1"/>
  <c r="M2040" i="13"/>
  <c r="N2040" i="13" s="1"/>
  <c r="M2041" i="13"/>
  <c r="N2041" i="13" s="1"/>
  <c r="M2042" i="13"/>
  <c r="N2042" i="13" s="1"/>
  <c r="M2043" i="13"/>
  <c r="N2043" i="13" s="1"/>
  <c r="M2044" i="13"/>
  <c r="N2044" i="13" s="1"/>
  <c r="M2045" i="13"/>
  <c r="N2045" i="13" s="1"/>
  <c r="M2046" i="13"/>
  <c r="N2046" i="13" s="1"/>
  <c r="M2047" i="13"/>
  <c r="N2047" i="13" s="1"/>
  <c r="M2048" i="13"/>
  <c r="N2048" i="13" s="1"/>
  <c r="M2049" i="13"/>
  <c r="N2049" i="13" s="1"/>
  <c r="M2050" i="13"/>
  <c r="N2050" i="13" s="1"/>
  <c r="M2051" i="13"/>
  <c r="N2051" i="13" s="1"/>
  <c r="M2052" i="13"/>
  <c r="N2052" i="13" s="1"/>
  <c r="M2053" i="13"/>
  <c r="N2053" i="13" s="1"/>
  <c r="M2054" i="13"/>
  <c r="N2054" i="13" s="1"/>
  <c r="M2055" i="13"/>
  <c r="N2055" i="13" s="1"/>
  <c r="M2056" i="13"/>
  <c r="N2056" i="13" s="1"/>
  <c r="M2057" i="13"/>
  <c r="N2057" i="13" s="1"/>
  <c r="M2058" i="13"/>
  <c r="N2058" i="13" s="1"/>
  <c r="M2059" i="13"/>
  <c r="N2059" i="13" s="1"/>
  <c r="M2060" i="13"/>
  <c r="N2060" i="13" s="1"/>
  <c r="M2061" i="13"/>
  <c r="N2061" i="13" s="1"/>
  <c r="M2062" i="13"/>
  <c r="N2062" i="13" s="1"/>
  <c r="M2063" i="13"/>
  <c r="N2063" i="13" s="1"/>
  <c r="M2064" i="13"/>
  <c r="N2064" i="13" s="1"/>
  <c r="M2065" i="13"/>
  <c r="N2065" i="13" s="1"/>
  <c r="M2066" i="13"/>
  <c r="N2066" i="13" s="1"/>
  <c r="M2067" i="13"/>
  <c r="N2067" i="13" s="1"/>
  <c r="M2068" i="13"/>
  <c r="N2068" i="13" s="1"/>
  <c r="M2069" i="13"/>
  <c r="N2069" i="13" s="1"/>
  <c r="M2070" i="13"/>
  <c r="N2070" i="13" s="1"/>
  <c r="M2071" i="13"/>
  <c r="N2071" i="13" s="1"/>
  <c r="M2072" i="13"/>
  <c r="N2072" i="13" s="1"/>
  <c r="M2073" i="13"/>
  <c r="N2073" i="13" s="1"/>
  <c r="M2074" i="13"/>
  <c r="N2074" i="13" s="1"/>
  <c r="M2075" i="13"/>
  <c r="N2075" i="13" s="1"/>
  <c r="M2076" i="13"/>
  <c r="N2076" i="13" s="1"/>
  <c r="M2077" i="13"/>
  <c r="N2077" i="13" s="1"/>
  <c r="M2078" i="13"/>
  <c r="N2078" i="13" s="1"/>
  <c r="M2079" i="13"/>
  <c r="N2079" i="13" s="1"/>
  <c r="M2080" i="13"/>
  <c r="N2080" i="13" s="1"/>
  <c r="M2081" i="13"/>
  <c r="N2081" i="13" s="1"/>
  <c r="M2082" i="13"/>
  <c r="N2082" i="13" s="1"/>
  <c r="M2083" i="13"/>
  <c r="N2083" i="13" s="1"/>
  <c r="M2084" i="13"/>
  <c r="N2084" i="13" s="1"/>
  <c r="M2085" i="13"/>
  <c r="N2085" i="13" s="1"/>
  <c r="M2086" i="13"/>
  <c r="N2086" i="13" s="1"/>
  <c r="M2087" i="13"/>
  <c r="N2087" i="13" s="1"/>
  <c r="M2088" i="13"/>
  <c r="N2088" i="13" s="1"/>
  <c r="M2089" i="13"/>
  <c r="N2089" i="13" s="1"/>
  <c r="M2090" i="13"/>
  <c r="N2090" i="13" s="1"/>
  <c r="M2091" i="13"/>
  <c r="N2091" i="13" s="1"/>
  <c r="M2092" i="13"/>
  <c r="N2092" i="13" s="1"/>
  <c r="M2093" i="13"/>
  <c r="N2093" i="13" s="1"/>
  <c r="M2094" i="13"/>
  <c r="N2094" i="13" s="1"/>
  <c r="M2095" i="13"/>
  <c r="N2095" i="13" s="1"/>
  <c r="M2096" i="13"/>
  <c r="N2096" i="13" s="1"/>
  <c r="M2097" i="13"/>
  <c r="N2097" i="13" s="1"/>
  <c r="M2098" i="13"/>
  <c r="N2098" i="13" s="1"/>
  <c r="M2099" i="13"/>
  <c r="N2099" i="13" s="1"/>
  <c r="M2100" i="13"/>
  <c r="N2100" i="13" s="1"/>
  <c r="M2101" i="13"/>
  <c r="N2101" i="13" s="1"/>
  <c r="M2102" i="13"/>
  <c r="N2102" i="13" s="1"/>
  <c r="M2103" i="13"/>
  <c r="N2103" i="13" s="1"/>
  <c r="M2104" i="13"/>
  <c r="N2104" i="13" s="1"/>
  <c r="M2105" i="13"/>
  <c r="N2105" i="13" s="1"/>
  <c r="M2106" i="13"/>
  <c r="N2106" i="13" s="1"/>
  <c r="M2107" i="13"/>
  <c r="N2107" i="13" s="1"/>
  <c r="M2108" i="13"/>
  <c r="N2108" i="13" s="1"/>
  <c r="M2109" i="13"/>
  <c r="N2109" i="13" s="1"/>
  <c r="M2110" i="13"/>
  <c r="N2110" i="13" s="1"/>
  <c r="M2111" i="13"/>
  <c r="N2111" i="13" s="1"/>
  <c r="M2112" i="13"/>
  <c r="N2112" i="13" s="1"/>
  <c r="M2113" i="13"/>
  <c r="N2113" i="13" s="1"/>
  <c r="M2114" i="13"/>
  <c r="N2114" i="13" s="1"/>
  <c r="M2115" i="13"/>
  <c r="N2115" i="13" s="1"/>
  <c r="M2116" i="13"/>
  <c r="N2116" i="13" s="1"/>
  <c r="M2117" i="13"/>
  <c r="N2117" i="13" s="1"/>
  <c r="M2118" i="13"/>
  <c r="N2118" i="13" s="1"/>
  <c r="M2119" i="13"/>
  <c r="N2119" i="13" s="1"/>
  <c r="M2120" i="13"/>
  <c r="N2120" i="13" s="1"/>
  <c r="M2121" i="13"/>
  <c r="N2121" i="13" s="1"/>
  <c r="M2122" i="13"/>
  <c r="N2122" i="13" s="1"/>
  <c r="M2123" i="13"/>
  <c r="N2123" i="13" s="1"/>
  <c r="M2124" i="13"/>
  <c r="N2124" i="13" s="1"/>
  <c r="M2125" i="13"/>
  <c r="N2125" i="13" s="1"/>
  <c r="M2126" i="13"/>
  <c r="N2126" i="13" s="1"/>
  <c r="M2127" i="13"/>
  <c r="N2127" i="13" s="1"/>
  <c r="M2128" i="13"/>
  <c r="N2128" i="13" s="1"/>
  <c r="M2129" i="13"/>
  <c r="N2129" i="13" s="1"/>
  <c r="M2130" i="13"/>
  <c r="N2130" i="13" s="1"/>
  <c r="M2131" i="13"/>
  <c r="N2131" i="13" s="1"/>
  <c r="M2132" i="13"/>
  <c r="N2132" i="13" s="1"/>
  <c r="M2133" i="13"/>
  <c r="N2133" i="13" s="1"/>
  <c r="M2134" i="13"/>
  <c r="N2134" i="13" s="1"/>
  <c r="M2135" i="13"/>
  <c r="N2135" i="13" s="1"/>
  <c r="M2136" i="13"/>
  <c r="N2136" i="13" s="1"/>
  <c r="M2137" i="13"/>
  <c r="N2137" i="13" s="1"/>
  <c r="M2138" i="13"/>
  <c r="N2138" i="13" s="1"/>
  <c r="M2139" i="13"/>
  <c r="N2139" i="13" s="1"/>
  <c r="M2140" i="13"/>
  <c r="N2140" i="13" s="1"/>
  <c r="M2141" i="13"/>
  <c r="N2141" i="13" s="1"/>
  <c r="M2142" i="13"/>
  <c r="N2142" i="13" s="1"/>
  <c r="M2143" i="13"/>
  <c r="N2143" i="13" s="1"/>
  <c r="M2144" i="13"/>
  <c r="N2144" i="13" s="1"/>
  <c r="M2145" i="13"/>
  <c r="N2145" i="13" s="1"/>
  <c r="M2146" i="13"/>
  <c r="N2146" i="13" s="1"/>
  <c r="M2147" i="13"/>
  <c r="N2147" i="13" s="1"/>
  <c r="M2148" i="13"/>
  <c r="N2148" i="13" s="1"/>
  <c r="M2149" i="13"/>
  <c r="N2149" i="13" s="1"/>
  <c r="M2150" i="13"/>
  <c r="N2150" i="13" s="1"/>
  <c r="M2151" i="13"/>
  <c r="N2151" i="13" s="1"/>
  <c r="M2152" i="13"/>
  <c r="N2152" i="13" s="1"/>
  <c r="M2153" i="13"/>
  <c r="N2153" i="13" s="1"/>
  <c r="M2154" i="13"/>
  <c r="N2154" i="13" s="1"/>
  <c r="M2155" i="13"/>
  <c r="N2155" i="13" s="1"/>
  <c r="M2156" i="13"/>
  <c r="N2156" i="13" s="1"/>
  <c r="M2157" i="13"/>
  <c r="N2157" i="13" s="1"/>
  <c r="M2158" i="13"/>
  <c r="N2158" i="13" s="1"/>
  <c r="M2159" i="13"/>
  <c r="N2159" i="13" s="1"/>
  <c r="M2160" i="13"/>
  <c r="N2160" i="13" s="1"/>
  <c r="M2161" i="13"/>
  <c r="N2161" i="13" s="1"/>
  <c r="M2162" i="13"/>
  <c r="N2162" i="13" s="1"/>
  <c r="M2163" i="13"/>
  <c r="N2163" i="13" s="1"/>
  <c r="M2164" i="13"/>
  <c r="N2164" i="13" s="1"/>
  <c r="M2165" i="13"/>
  <c r="N2165" i="13" s="1"/>
  <c r="M2166" i="13"/>
  <c r="N2166" i="13" s="1"/>
  <c r="M2167" i="13"/>
  <c r="N2167" i="13" s="1"/>
  <c r="M2168" i="13"/>
  <c r="N2168" i="13" s="1"/>
  <c r="M2169" i="13"/>
  <c r="N2169" i="13" s="1"/>
  <c r="M2170" i="13"/>
  <c r="N2170" i="13" s="1"/>
  <c r="M2171" i="13"/>
  <c r="N2171" i="13" s="1"/>
  <c r="M2172" i="13"/>
  <c r="N2172" i="13" s="1"/>
  <c r="M2173" i="13"/>
  <c r="N2173" i="13" s="1"/>
  <c r="M2174" i="13"/>
  <c r="N2174" i="13" s="1"/>
  <c r="M2175" i="13"/>
  <c r="N2175" i="13" s="1"/>
  <c r="M2176" i="13"/>
  <c r="N2176" i="13" s="1"/>
  <c r="M2177" i="13"/>
  <c r="N2177" i="13" s="1"/>
  <c r="M2178" i="13"/>
  <c r="N2178" i="13" s="1"/>
  <c r="M2179" i="13"/>
  <c r="N2179" i="13" s="1"/>
  <c r="M2180" i="13"/>
  <c r="N2180" i="13" s="1"/>
  <c r="M2181" i="13"/>
  <c r="N2181" i="13" s="1"/>
  <c r="M2182" i="13"/>
  <c r="N2182" i="13" s="1"/>
  <c r="M2183" i="13"/>
  <c r="N2183" i="13" s="1"/>
  <c r="M2184" i="13"/>
  <c r="N2184" i="13" s="1"/>
  <c r="M2185" i="13"/>
  <c r="N2185" i="13" s="1"/>
  <c r="M2186" i="13"/>
  <c r="N2186" i="13" s="1"/>
  <c r="M2187" i="13"/>
  <c r="N2187" i="13" s="1"/>
  <c r="M2188" i="13"/>
  <c r="N2188" i="13" s="1"/>
  <c r="M2189" i="13"/>
  <c r="N2189" i="13" s="1"/>
  <c r="M2190" i="13"/>
  <c r="N2190" i="13" s="1"/>
  <c r="M2191" i="13"/>
  <c r="N2191" i="13" s="1"/>
  <c r="M2192" i="13"/>
  <c r="N2192" i="13" s="1"/>
  <c r="M2193" i="13"/>
  <c r="N2193" i="13" s="1"/>
  <c r="M2194" i="13"/>
  <c r="N2194" i="13" s="1"/>
  <c r="M2195" i="13"/>
  <c r="N2195" i="13" s="1"/>
  <c r="M2196" i="13"/>
  <c r="N2196" i="13" s="1"/>
  <c r="M2197" i="13"/>
  <c r="N2197" i="13" s="1"/>
  <c r="M2198" i="13"/>
  <c r="N2198" i="13" s="1"/>
  <c r="M2199" i="13"/>
  <c r="N2199" i="13" s="1"/>
  <c r="M2200" i="13"/>
  <c r="N2200" i="13" s="1"/>
  <c r="M2201" i="13"/>
  <c r="N2201" i="13" s="1"/>
  <c r="M2202" i="13"/>
  <c r="N2202" i="13" s="1"/>
  <c r="M2203" i="13"/>
  <c r="N2203" i="13" s="1"/>
  <c r="M2204" i="13"/>
  <c r="N2204" i="13" s="1"/>
  <c r="M2205" i="13"/>
  <c r="N2205" i="13" s="1"/>
  <c r="M2206" i="13"/>
  <c r="N2206" i="13" s="1"/>
  <c r="M2207" i="13"/>
  <c r="N2207" i="13" s="1"/>
  <c r="M2208" i="13"/>
  <c r="N2208" i="13" s="1"/>
  <c r="M2209" i="13"/>
  <c r="N2209" i="13" s="1"/>
  <c r="M2210" i="13"/>
  <c r="N2210" i="13" s="1"/>
  <c r="M2211" i="13"/>
  <c r="N2211" i="13" s="1"/>
  <c r="M2212" i="13"/>
  <c r="N2212" i="13" s="1"/>
  <c r="M2213" i="13"/>
  <c r="N2213" i="13" s="1"/>
  <c r="M2214" i="13"/>
  <c r="N2214" i="13" s="1"/>
  <c r="M2215" i="13"/>
  <c r="N2215" i="13" s="1"/>
  <c r="M2216" i="13"/>
  <c r="N2216" i="13" s="1"/>
  <c r="M2217" i="13"/>
  <c r="N2217" i="13" s="1"/>
  <c r="M2218" i="13"/>
  <c r="N2218" i="13" s="1"/>
  <c r="M2219" i="13"/>
  <c r="N2219" i="13" s="1"/>
  <c r="M2220" i="13"/>
  <c r="N2220" i="13" s="1"/>
  <c r="M2221" i="13"/>
  <c r="N2221" i="13" s="1"/>
  <c r="M2222" i="13"/>
  <c r="N2222" i="13" s="1"/>
  <c r="M2223" i="13"/>
  <c r="N2223" i="13" s="1"/>
  <c r="M2224" i="13"/>
  <c r="N2224" i="13" s="1"/>
  <c r="M2225" i="13"/>
  <c r="N2225" i="13" s="1"/>
  <c r="M2226" i="13"/>
  <c r="N2226" i="13" s="1"/>
  <c r="M2227" i="13"/>
  <c r="N2227" i="13" s="1"/>
  <c r="M2228" i="13"/>
  <c r="N2228" i="13" s="1"/>
  <c r="M2229" i="13"/>
  <c r="N2229" i="13" s="1"/>
  <c r="M2230" i="13"/>
  <c r="N2230" i="13" s="1"/>
  <c r="M2231" i="13"/>
  <c r="N2231" i="13" s="1"/>
  <c r="M2232" i="13"/>
  <c r="N2232" i="13" s="1"/>
  <c r="M2233" i="13"/>
  <c r="N2233" i="13" s="1"/>
  <c r="M2234" i="13"/>
  <c r="N2234" i="13" s="1"/>
  <c r="M2235" i="13"/>
  <c r="N2235" i="13" s="1"/>
  <c r="M2236" i="13"/>
  <c r="N2236" i="13" s="1"/>
  <c r="M2237" i="13"/>
  <c r="N2237" i="13" s="1"/>
  <c r="M2238" i="13"/>
  <c r="N2238" i="13" s="1"/>
  <c r="M2239" i="13"/>
  <c r="N2239" i="13" s="1"/>
  <c r="M2240" i="13"/>
  <c r="N2240" i="13" s="1"/>
  <c r="M2241" i="13"/>
  <c r="N2241" i="13" s="1"/>
  <c r="M2242" i="13"/>
  <c r="N2242" i="13" s="1"/>
  <c r="M2243" i="13"/>
  <c r="N2243" i="13" s="1"/>
  <c r="M2244" i="13"/>
  <c r="N2244" i="13" s="1"/>
  <c r="M2245" i="13"/>
  <c r="N2245" i="13" s="1"/>
  <c r="M2246" i="13"/>
  <c r="N2246" i="13" s="1"/>
  <c r="M2247" i="13"/>
  <c r="N2247" i="13" s="1"/>
  <c r="M2248" i="13"/>
  <c r="N2248" i="13" s="1"/>
  <c r="M2249" i="13"/>
  <c r="N2249" i="13" s="1"/>
  <c r="M2250" i="13"/>
  <c r="N2250" i="13" s="1"/>
  <c r="M2251" i="13"/>
  <c r="N2251" i="13" s="1"/>
  <c r="M2252" i="13"/>
  <c r="N2252" i="13" s="1"/>
  <c r="M2253" i="13"/>
  <c r="N2253" i="13" s="1"/>
  <c r="M2254" i="13"/>
  <c r="N2254" i="13" s="1"/>
  <c r="M2255" i="13"/>
  <c r="N2255" i="13" s="1"/>
  <c r="M2256" i="13"/>
  <c r="N2256" i="13" s="1"/>
  <c r="M2257" i="13"/>
  <c r="N2257" i="13" s="1"/>
  <c r="M2258" i="13"/>
  <c r="N2258" i="13" s="1"/>
  <c r="M2259" i="13"/>
  <c r="N2259" i="13" s="1"/>
  <c r="M2260" i="13"/>
  <c r="N2260" i="13" s="1"/>
  <c r="M2261" i="13"/>
  <c r="N2261" i="13" s="1"/>
  <c r="M2262" i="13"/>
  <c r="N2262" i="13" s="1"/>
  <c r="M2263" i="13"/>
  <c r="N2263" i="13" s="1"/>
  <c r="M2264" i="13"/>
  <c r="N2264" i="13" s="1"/>
  <c r="M2265" i="13"/>
  <c r="N2265" i="13" s="1"/>
  <c r="M2266" i="13"/>
  <c r="N2266" i="13" s="1"/>
  <c r="M2267" i="13"/>
  <c r="N2267" i="13" s="1"/>
  <c r="M2268" i="13"/>
  <c r="N2268" i="13" s="1"/>
  <c r="M2269" i="13"/>
  <c r="N2269" i="13" s="1"/>
  <c r="M2270" i="13"/>
  <c r="N2270" i="13" s="1"/>
  <c r="M2271" i="13"/>
  <c r="N2271" i="13" s="1"/>
  <c r="M2272" i="13"/>
  <c r="N2272" i="13" s="1"/>
  <c r="M2273" i="13"/>
  <c r="N2273" i="13" s="1"/>
  <c r="M2274" i="13"/>
  <c r="N2274" i="13" s="1"/>
  <c r="M2275" i="13"/>
  <c r="N2275" i="13" s="1"/>
  <c r="M2276" i="13"/>
  <c r="N2276" i="13" s="1"/>
  <c r="M2277" i="13"/>
  <c r="N2277" i="13" s="1"/>
  <c r="M2278" i="13"/>
  <c r="N2278" i="13" s="1"/>
  <c r="M2279" i="13"/>
  <c r="N2279" i="13" s="1"/>
  <c r="M2280" i="13"/>
  <c r="N2280" i="13" s="1"/>
  <c r="M2281" i="13"/>
  <c r="N2281" i="13" s="1"/>
  <c r="M2282" i="13"/>
  <c r="N2282" i="13" s="1"/>
  <c r="M2283" i="13"/>
  <c r="N2283" i="13" s="1"/>
  <c r="M2284" i="13"/>
  <c r="N2284" i="13" s="1"/>
  <c r="M2285" i="13"/>
  <c r="N2285" i="13" s="1"/>
  <c r="M2286" i="13"/>
  <c r="N2286" i="13" s="1"/>
  <c r="M2287" i="13"/>
  <c r="N2287" i="13" s="1"/>
  <c r="M2288" i="13"/>
  <c r="N2288" i="13" s="1"/>
  <c r="M2289" i="13"/>
  <c r="N2289" i="13" s="1"/>
  <c r="M2290" i="13"/>
  <c r="N2290" i="13" s="1"/>
  <c r="M2291" i="13"/>
  <c r="N2291" i="13" s="1"/>
  <c r="M2292" i="13"/>
  <c r="N2292" i="13" s="1"/>
  <c r="M2293" i="13"/>
  <c r="N2293" i="13" s="1"/>
  <c r="M2294" i="13"/>
  <c r="N2294" i="13" s="1"/>
  <c r="M2295" i="13"/>
  <c r="N2295" i="13" s="1"/>
  <c r="M2296" i="13"/>
  <c r="N2296" i="13" s="1"/>
  <c r="M2297" i="13"/>
  <c r="N2297" i="13" s="1"/>
  <c r="M2298" i="13"/>
  <c r="N2298" i="13" s="1"/>
  <c r="M2299" i="13"/>
  <c r="N2299" i="13" s="1"/>
  <c r="M2300" i="13"/>
  <c r="N2300" i="13" s="1"/>
  <c r="M2301" i="13"/>
  <c r="N2301" i="13" s="1"/>
  <c r="M2302" i="13"/>
  <c r="N2302" i="13" s="1"/>
  <c r="M2303" i="13"/>
  <c r="N2303" i="13" s="1"/>
  <c r="M2304" i="13"/>
  <c r="N2304" i="13" s="1"/>
  <c r="M2305" i="13"/>
  <c r="N2305" i="13" s="1"/>
  <c r="M2306" i="13"/>
  <c r="N2306" i="13" s="1"/>
  <c r="M2307" i="13"/>
  <c r="N2307" i="13" s="1"/>
  <c r="M2308" i="13"/>
  <c r="N2308" i="13" s="1"/>
  <c r="M2309" i="13"/>
  <c r="N2309" i="13" s="1"/>
  <c r="M2310" i="13"/>
  <c r="N2310" i="13" s="1"/>
  <c r="M2311" i="13"/>
  <c r="N2311" i="13" s="1"/>
  <c r="M2312" i="13"/>
  <c r="N2312" i="13" s="1"/>
  <c r="M2313" i="13"/>
  <c r="N2313" i="13" s="1"/>
  <c r="M2314" i="13"/>
  <c r="N2314" i="13" s="1"/>
  <c r="M2315" i="13"/>
  <c r="N2315" i="13" s="1"/>
  <c r="M2316" i="13"/>
  <c r="N2316" i="13" s="1"/>
  <c r="M2317" i="13"/>
  <c r="N2317" i="13" s="1"/>
  <c r="M2318" i="13"/>
  <c r="N2318" i="13" s="1"/>
  <c r="M2319" i="13"/>
  <c r="N2319" i="13" s="1"/>
  <c r="M2320" i="13"/>
  <c r="N2320" i="13" s="1"/>
  <c r="M2321" i="13"/>
  <c r="N2321" i="13" s="1"/>
  <c r="M2322" i="13"/>
  <c r="N2322" i="13" s="1"/>
  <c r="M2323" i="13"/>
  <c r="N2323" i="13" s="1"/>
  <c r="M2324" i="13"/>
  <c r="N2324" i="13" s="1"/>
  <c r="M2325" i="13"/>
  <c r="N2325" i="13" s="1"/>
  <c r="M2326" i="13"/>
  <c r="N2326" i="13" s="1"/>
  <c r="M2327" i="13"/>
  <c r="N2327" i="13" s="1"/>
  <c r="M2328" i="13"/>
  <c r="N2328" i="13" s="1"/>
  <c r="M2329" i="13"/>
  <c r="N2329" i="13" s="1"/>
  <c r="M2330" i="13"/>
  <c r="N2330" i="13" s="1"/>
  <c r="M2331" i="13"/>
  <c r="N2331" i="13" s="1"/>
  <c r="M2332" i="13"/>
  <c r="N2332" i="13" s="1"/>
  <c r="M2333" i="13"/>
  <c r="N2333" i="13" s="1"/>
  <c r="M2334" i="13"/>
  <c r="N2334" i="13" s="1"/>
  <c r="M2335" i="13"/>
  <c r="N2335" i="13" s="1"/>
  <c r="M2336" i="13"/>
  <c r="N2336" i="13" s="1"/>
  <c r="M2337" i="13"/>
  <c r="N2337" i="13" s="1"/>
  <c r="M2338" i="13"/>
  <c r="N2338" i="13" s="1"/>
  <c r="M2339" i="13"/>
  <c r="N2339" i="13" s="1"/>
  <c r="M2340" i="13"/>
  <c r="N2340" i="13" s="1"/>
  <c r="M2341" i="13"/>
  <c r="N2341" i="13" s="1"/>
  <c r="M2342" i="13"/>
  <c r="N2342" i="13" s="1"/>
  <c r="M2343" i="13"/>
  <c r="N2343" i="13" s="1"/>
  <c r="M2344" i="13"/>
  <c r="N2344" i="13" s="1"/>
  <c r="M2345" i="13"/>
  <c r="N2345" i="13" s="1"/>
  <c r="M2346" i="13"/>
  <c r="N2346" i="13" s="1"/>
  <c r="M2347" i="13"/>
  <c r="N2347" i="13" s="1"/>
  <c r="M2348" i="13"/>
  <c r="N2348" i="13" s="1"/>
  <c r="M2349" i="13"/>
  <c r="N2349" i="13" s="1"/>
  <c r="M2350" i="13"/>
  <c r="N2350" i="13" s="1"/>
  <c r="M2351" i="13"/>
  <c r="N2351" i="13" s="1"/>
  <c r="M2352" i="13"/>
  <c r="N2352" i="13" s="1"/>
  <c r="M2353" i="13"/>
  <c r="N2353" i="13" s="1"/>
  <c r="M2354" i="13"/>
  <c r="N2354" i="13" s="1"/>
  <c r="M2355" i="13"/>
  <c r="N2355" i="13" s="1"/>
  <c r="M2356" i="13"/>
  <c r="N2356" i="13" s="1"/>
  <c r="M2357" i="13"/>
  <c r="N2357" i="13" s="1"/>
  <c r="M2358" i="13"/>
  <c r="N2358" i="13" s="1"/>
  <c r="M16" i="13"/>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337" i="10"/>
  <c r="M2338" i="10"/>
  <c r="M2339" i="10"/>
  <c r="M2340" i="10"/>
  <c r="M2341" i="10"/>
  <c r="M2342" i="10"/>
  <c r="M2343" i="10"/>
  <c r="M2344" i="10"/>
  <c r="M2345" i="10"/>
  <c r="M2346" i="10"/>
  <c r="M2347" i="10"/>
  <c r="M2348" i="10"/>
  <c r="M2349" i="10"/>
  <c r="M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337" i="10"/>
  <c r="L2338" i="10"/>
  <c r="L2339" i="10"/>
  <c r="L2340" i="10"/>
  <c r="L2341" i="10"/>
  <c r="L2342" i="10"/>
  <c r="L2343" i="10"/>
  <c r="L2344" i="10"/>
  <c r="L2345" i="10"/>
  <c r="L2346" i="10"/>
  <c r="L2347" i="10"/>
  <c r="L2348" i="10"/>
  <c r="L2349" i="10"/>
  <c r="L15" i="10"/>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337" i="8"/>
  <c r="M2338" i="8"/>
  <c r="M2339" i="8"/>
  <c r="M2340" i="8"/>
  <c r="M2341" i="8"/>
  <c r="M2342" i="8"/>
  <c r="M2343" i="8"/>
  <c r="M2344" i="8"/>
  <c r="M2345" i="8"/>
  <c r="M2346" i="8"/>
  <c r="M2347" i="8"/>
  <c r="M2348" i="8"/>
  <c r="M2349" i="8"/>
  <c r="M2350" i="8"/>
  <c r="M8" i="8"/>
  <c r="BC1350" i="14" l="1"/>
  <c r="R1350" i="14" s="1"/>
  <c r="BC1986" i="14"/>
  <c r="R1986" i="14" s="1"/>
  <c r="M2252" i="14"/>
  <c r="M2221" i="14"/>
  <c r="M1015" i="14"/>
  <c r="M122" i="14"/>
  <c r="M627" i="14"/>
  <c r="M2174" i="14"/>
  <c r="BC717" i="14"/>
  <c r="R717" i="14" s="1"/>
  <c r="BC724" i="14"/>
  <c r="R724" i="14" s="1"/>
  <c r="M2064" i="14"/>
  <c r="M1886" i="14"/>
  <c r="BC1868" i="14"/>
  <c r="R1868" i="14" s="1"/>
  <c r="M1860" i="14"/>
  <c r="M1828" i="14"/>
  <c r="M2319" i="14"/>
  <c r="M1363" i="14"/>
  <c r="BC2309" i="14"/>
  <c r="R2309" i="14" s="1"/>
  <c r="M1797" i="14"/>
  <c r="M2314" i="14"/>
  <c r="M2043" i="14"/>
  <c r="M1687" i="14"/>
  <c r="BC1234" i="14"/>
  <c r="R1234" i="14" s="1"/>
  <c r="BC952" i="14"/>
  <c r="R952" i="14" s="1"/>
  <c r="BC1063" i="14"/>
  <c r="R1063" i="14" s="1"/>
  <c r="BC1538" i="14"/>
  <c r="R1538" i="14" s="1"/>
  <c r="M2021" i="14"/>
  <c r="M1655" i="14"/>
  <c r="BC1294" i="14"/>
  <c r="R1294" i="14" s="1"/>
  <c r="BC1468" i="14"/>
  <c r="R1468" i="14" s="1"/>
  <c r="M2267" i="14"/>
  <c r="M2015" i="14"/>
  <c r="M1451" i="14"/>
  <c r="M2254" i="14"/>
  <c r="M1912" i="14"/>
  <c r="M1379" i="14"/>
  <c r="M1682" i="14"/>
  <c r="BC88" i="14"/>
  <c r="R88" i="14" s="1"/>
  <c r="BC394" i="14"/>
  <c r="R394" i="14" s="1"/>
  <c r="BC696" i="14"/>
  <c r="R696" i="14" s="1"/>
  <c r="BC1143" i="14"/>
  <c r="R1143" i="14" s="1"/>
  <c r="BC1274" i="14"/>
  <c r="R1274" i="14" s="1"/>
  <c r="BC2138" i="14"/>
  <c r="R2138" i="14" s="1"/>
  <c r="BC2161" i="14"/>
  <c r="R2161" i="14" s="1"/>
  <c r="M2318" i="14"/>
  <c r="M2168" i="14"/>
  <c r="M1660" i="14"/>
  <c r="BC285" i="14"/>
  <c r="R285" i="14" s="1"/>
  <c r="BC408" i="14"/>
  <c r="R408" i="14" s="1"/>
  <c r="BC1266" i="14"/>
  <c r="R1266" i="14" s="1"/>
  <c r="BC2271" i="14"/>
  <c r="R2271" i="14" s="1"/>
  <c r="BC388" i="14"/>
  <c r="R388" i="14" s="1"/>
  <c r="BC869" i="14"/>
  <c r="R869" i="14" s="1"/>
  <c r="BC1502" i="14"/>
  <c r="R1502" i="14" s="1"/>
  <c r="BC1902" i="14"/>
  <c r="R1902" i="14" s="1"/>
  <c r="M2247" i="14"/>
  <c r="M63" i="14"/>
  <c r="M1907" i="14"/>
  <c r="M1500" i="14"/>
  <c r="BC185" i="14"/>
  <c r="R185" i="14" s="1"/>
  <c r="BC374" i="14"/>
  <c r="R374" i="14" s="1"/>
  <c r="BC1082" i="14"/>
  <c r="R1082" i="14" s="1"/>
  <c r="BC1215" i="14"/>
  <c r="R1215" i="14" s="1"/>
  <c r="BC1669" i="14"/>
  <c r="R1669" i="14" s="1"/>
  <c r="BC1826" i="14"/>
  <c r="R1826" i="14" s="1"/>
  <c r="M2226" i="14"/>
  <c r="M2131" i="14"/>
  <c r="M1965" i="14"/>
  <c r="M1818" i="14"/>
  <c r="M1602" i="14"/>
  <c r="M1507" i="14"/>
  <c r="BC1721" i="14"/>
  <c r="R1721" i="14" s="1"/>
  <c r="BC20" i="14"/>
  <c r="R20" i="14" s="1"/>
  <c r="BC824" i="14"/>
  <c r="R824" i="14" s="1"/>
  <c r="BC1740" i="14"/>
  <c r="R1740" i="14" s="1"/>
  <c r="M2288" i="14"/>
  <c r="M2106" i="14"/>
  <c r="M1958" i="14"/>
  <c r="M1598" i="14"/>
  <c r="M2183" i="14"/>
  <c r="BC353" i="14"/>
  <c r="R353" i="14" s="1"/>
  <c r="BC1030" i="14"/>
  <c r="R1030" i="14" s="1"/>
  <c r="BC1170" i="14"/>
  <c r="R1170" i="14" s="1"/>
  <c r="BC1482" i="14"/>
  <c r="R1482" i="14" s="1"/>
  <c r="BC1882" i="14"/>
  <c r="R1882" i="14" s="1"/>
  <c r="BC2322" i="14"/>
  <c r="R2322" i="14" s="1"/>
  <c r="M2285" i="14"/>
  <c r="M2214" i="14"/>
  <c r="M2101" i="14"/>
  <c r="M1955" i="14"/>
  <c r="M1772" i="14"/>
  <c r="M1591" i="14"/>
  <c r="M2277" i="14"/>
  <c r="M2206" i="14"/>
  <c r="M2068" i="14"/>
  <c r="M1766" i="14"/>
  <c r="M1514" i="14"/>
  <c r="M1207" i="14"/>
  <c r="BC1138" i="14"/>
  <c r="R1138" i="14" s="1"/>
  <c r="BC1151" i="14"/>
  <c r="R1151" i="14" s="1"/>
  <c r="BC1178" i="14"/>
  <c r="R1178" i="14" s="1"/>
  <c r="BC1191" i="14"/>
  <c r="R1191" i="14" s="1"/>
  <c r="BC1302" i="14"/>
  <c r="R1302" i="14" s="1"/>
  <c r="BC1526" i="14"/>
  <c r="R1526" i="14" s="1"/>
  <c r="BC1827" i="14"/>
  <c r="R1827" i="14" s="1"/>
  <c r="BC1870" i="14"/>
  <c r="R1870" i="14" s="1"/>
  <c r="BC1891" i="14"/>
  <c r="R1891" i="14" s="1"/>
  <c r="BC1946" i="14"/>
  <c r="R1946" i="14" s="1"/>
  <c r="BC1960" i="14"/>
  <c r="R1960" i="14" s="1"/>
  <c r="BC2134" i="14"/>
  <c r="R2134" i="14" s="1"/>
  <c r="M2031" i="14"/>
  <c r="M1815" i="14"/>
  <c r="M1756" i="14"/>
  <c r="M954" i="14"/>
  <c r="M1016" i="14"/>
  <c r="BC1130" i="14"/>
  <c r="R1130" i="14" s="1"/>
  <c r="BC1242" i="14"/>
  <c r="R1242" i="14" s="1"/>
  <c r="BC1642" i="14"/>
  <c r="R1642" i="14" s="1"/>
  <c r="M467" i="14"/>
  <c r="BC257" i="14"/>
  <c r="R257" i="14" s="1"/>
  <c r="BC326" i="14"/>
  <c r="R326" i="14" s="1"/>
  <c r="BC369" i="14"/>
  <c r="R369" i="14" s="1"/>
  <c r="BC468" i="14"/>
  <c r="R468" i="14" s="1"/>
  <c r="BC1071" i="14"/>
  <c r="R1071" i="14" s="1"/>
  <c r="BC1441" i="14"/>
  <c r="R1441" i="14" s="1"/>
  <c r="BC84" i="14"/>
  <c r="R84" i="14" s="1"/>
  <c r="BC113" i="14"/>
  <c r="R113" i="14" s="1"/>
  <c r="BC349" i="14"/>
  <c r="R349" i="14" s="1"/>
  <c r="BC376" i="14"/>
  <c r="R376" i="14" s="1"/>
  <c r="BC404" i="14"/>
  <c r="R404" i="14" s="1"/>
  <c r="BC417" i="14"/>
  <c r="R417" i="14" s="1"/>
  <c r="BC568" i="14"/>
  <c r="R568" i="14" s="1"/>
  <c r="BC797" i="14"/>
  <c r="R797" i="14" s="1"/>
  <c r="BC941" i="14"/>
  <c r="R941" i="14" s="1"/>
  <c r="BC1047" i="14"/>
  <c r="R1047" i="14" s="1"/>
  <c r="BC1059" i="14"/>
  <c r="R1059" i="14" s="1"/>
  <c r="BC1098" i="14"/>
  <c r="R1098" i="14" s="1"/>
  <c r="BC1118" i="14"/>
  <c r="R1118" i="14" s="1"/>
  <c r="BC1159" i="14"/>
  <c r="R1159" i="14" s="1"/>
  <c r="BC1223" i="14"/>
  <c r="R1223" i="14" s="1"/>
  <c r="BC1250" i="14"/>
  <c r="R1250" i="14" s="1"/>
  <c r="BC1263" i="14"/>
  <c r="R1263" i="14" s="1"/>
  <c r="BC1276" i="14"/>
  <c r="R1276" i="14" s="1"/>
  <c r="BC1282" i="14"/>
  <c r="R1282" i="14" s="1"/>
  <c r="BC1338" i="14"/>
  <c r="R1338" i="14" s="1"/>
  <c r="BC1548" i="14"/>
  <c r="R1548" i="14" s="1"/>
  <c r="BC1569" i="14"/>
  <c r="R1569" i="14" s="1"/>
  <c r="BC1574" i="14"/>
  <c r="R1574" i="14" s="1"/>
  <c r="BC1610" i="14"/>
  <c r="R1610" i="14" s="1"/>
  <c r="BC1658" i="14"/>
  <c r="R1658" i="14" s="1"/>
  <c r="BC1822" i="14"/>
  <c r="R1822" i="14" s="1"/>
  <c r="BC1926" i="14"/>
  <c r="R1926" i="14" s="1"/>
  <c r="BC1975" i="14"/>
  <c r="R1975" i="14" s="1"/>
  <c r="BC2033" i="14"/>
  <c r="R2033" i="14" s="1"/>
  <c r="BC2083" i="14"/>
  <c r="R2083" i="14" s="1"/>
  <c r="BC2097" i="14"/>
  <c r="R2097" i="14" s="1"/>
  <c r="M2312" i="14"/>
  <c r="M2248" i="14"/>
  <c r="M2058" i="14"/>
  <c r="M1952" i="14"/>
  <c r="M1885" i="14"/>
  <c r="M1808" i="14"/>
  <c r="M1755" i="14"/>
  <c r="M1580" i="14"/>
  <c r="M1478" i="14"/>
  <c r="M1199" i="14"/>
  <c r="M932" i="14"/>
  <c r="M2037" i="14"/>
  <c r="BC1770" i="14"/>
  <c r="R1770" i="14" s="1"/>
  <c r="M2067" i="14"/>
  <c r="BC1111" i="14"/>
  <c r="R1111" i="14" s="1"/>
  <c r="BC10" i="14"/>
  <c r="R10" i="14" s="1"/>
  <c r="BC128" i="14"/>
  <c r="R128" i="14" s="1"/>
  <c r="BC166" i="14"/>
  <c r="R166" i="14" s="1"/>
  <c r="BC289" i="14"/>
  <c r="R289" i="14" s="1"/>
  <c r="BC364" i="14"/>
  <c r="R364" i="14" s="1"/>
  <c r="BC632" i="14"/>
  <c r="R632" i="14" s="1"/>
  <c r="BC685" i="14"/>
  <c r="R685" i="14" s="1"/>
  <c r="BC760" i="14"/>
  <c r="R760" i="14" s="1"/>
  <c r="BC813" i="14"/>
  <c r="R813" i="14" s="1"/>
  <c r="BC880" i="14"/>
  <c r="R880" i="14" s="1"/>
  <c r="BC1054" i="14"/>
  <c r="R1054" i="14" s="1"/>
  <c r="BC1066" i="14"/>
  <c r="R1066" i="14" s="1"/>
  <c r="BC1079" i="14"/>
  <c r="R1079" i="14" s="1"/>
  <c r="BC1106" i="14"/>
  <c r="R1106" i="14" s="1"/>
  <c r="BC1146" i="14"/>
  <c r="R1146" i="14" s="1"/>
  <c r="BC1218" i="14"/>
  <c r="R1218" i="14" s="1"/>
  <c r="BC1231" i="14"/>
  <c r="R1231" i="14" s="1"/>
  <c r="BC1310" i="14"/>
  <c r="R1310" i="14" s="1"/>
  <c r="BC1422" i="14"/>
  <c r="R1422" i="14" s="1"/>
  <c r="BC1436" i="14"/>
  <c r="R1436" i="14" s="1"/>
  <c r="BC1450" i="14"/>
  <c r="R1450" i="14" s="1"/>
  <c r="BC1506" i="14"/>
  <c r="R1506" i="14" s="1"/>
  <c r="BC1582" i="14"/>
  <c r="R1582" i="14" s="1"/>
  <c r="BC1638" i="14"/>
  <c r="R1638" i="14" s="1"/>
  <c r="BC1710" i="14"/>
  <c r="R1710" i="14" s="1"/>
  <c r="BC1724" i="14"/>
  <c r="R1724" i="14" s="1"/>
  <c r="BC1758" i="14"/>
  <c r="R1758" i="14" s="1"/>
  <c r="BC1920" i="14"/>
  <c r="R1920" i="14" s="1"/>
  <c r="BC1934" i="14"/>
  <c r="R1934" i="14" s="1"/>
  <c r="BC1998" i="14"/>
  <c r="R1998" i="14" s="1"/>
  <c r="BC2054" i="14"/>
  <c r="R2054" i="14" s="1"/>
  <c r="M2339" i="14"/>
  <c r="M2311" i="14"/>
  <c r="M2275" i="14"/>
  <c r="M2205" i="14"/>
  <c r="M2163" i="14"/>
  <c r="M2095" i="14"/>
  <c r="M1750" i="14"/>
  <c r="M1547" i="14"/>
  <c r="M1325" i="14"/>
  <c r="M919" i="14"/>
  <c r="M1693" i="14"/>
  <c r="BC445" i="14"/>
  <c r="R445" i="14" s="1"/>
  <c r="BC513" i="14"/>
  <c r="R513" i="14" s="1"/>
  <c r="BC1123" i="14"/>
  <c r="R1123" i="14" s="1"/>
  <c r="BC1210" i="14"/>
  <c r="R1210" i="14" s="1"/>
  <c r="BC1462" i="14"/>
  <c r="R1462" i="14" s="1"/>
  <c r="BC1573" i="14"/>
  <c r="R1573" i="14" s="1"/>
  <c r="BC1793" i="14"/>
  <c r="R1793" i="14" s="1"/>
  <c r="BC1807" i="14"/>
  <c r="R1807" i="14" s="1"/>
  <c r="BC1918" i="14"/>
  <c r="R1918" i="14" s="1"/>
  <c r="BC1966" i="14"/>
  <c r="R1966" i="14" s="1"/>
  <c r="BC2074" i="14"/>
  <c r="R2074" i="14" s="1"/>
  <c r="BC2202" i="14"/>
  <c r="R2202" i="14" s="1"/>
  <c r="M2179" i="14"/>
  <c r="BC24" i="14"/>
  <c r="R24" i="14" s="1"/>
  <c r="BC108" i="14"/>
  <c r="R108" i="14" s="1"/>
  <c r="BC344" i="14"/>
  <c r="R344" i="14" s="1"/>
  <c r="BC426" i="14"/>
  <c r="R426" i="14" s="1"/>
  <c r="BC470" i="14"/>
  <c r="R470" i="14" s="1"/>
  <c r="BC776" i="14"/>
  <c r="R776" i="14" s="1"/>
  <c r="BC997" i="14"/>
  <c r="R997" i="14" s="1"/>
  <c r="BC1034" i="14"/>
  <c r="R1034" i="14" s="1"/>
  <c r="BC1187" i="14"/>
  <c r="R1187" i="14" s="1"/>
  <c r="BC1258" i="14"/>
  <c r="R1258" i="14" s="1"/>
  <c r="BC1298" i="14"/>
  <c r="R1298" i="14" s="1"/>
  <c r="BC1304" i="14"/>
  <c r="R1304" i="14" s="1"/>
  <c r="BC1326" i="14"/>
  <c r="R1326" i="14" s="1"/>
  <c r="BC1430" i="14"/>
  <c r="R1430" i="14" s="1"/>
  <c r="BC1486" i="14"/>
  <c r="R1486" i="14" s="1"/>
  <c r="BC1564" i="14"/>
  <c r="R1564" i="14" s="1"/>
  <c r="BC1570" i="14"/>
  <c r="R1570" i="14" s="1"/>
  <c r="BC1605" i="14"/>
  <c r="R1605" i="14" s="1"/>
  <c r="BC1626" i="14"/>
  <c r="R1626" i="14" s="1"/>
  <c r="BC1633" i="14"/>
  <c r="R1633" i="14" s="1"/>
  <c r="BC1697" i="14"/>
  <c r="R1697" i="14" s="1"/>
  <c r="BC1738" i="14"/>
  <c r="R1738" i="14" s="1"/>
  <c r="BC1804" i="14"/>
  <c r="R1804" i="14" s="1"/>
  <c r="BC1810" i="14"/>
  <c r="R1810" i="14" s="1"/>
  <c r="BC1859" i="14"/>
  <c r="R1859" i="14" s="1"/>
  <c r="BC1942" i="14"/>
  <c r="R1942" i="14" s="1"/>
  <c r="M2330" i="14"/>
  <c r="M2272" i="14"/>
  <c r="M2245" i="14"/>
  <c r="M2198" i="14"/>
  <c r="M2162" i="14"/>
  <c r="M2088" i="14"/>
  <c r="M2042" i="14"/>
  <c r="M2006" i="14"/>
  <c r="M1791" i="14"/>
  <c r="M1726" i="14"/>
  <c r="M1650" i="14"/>
  <c r="M1536" i="14"/>
  <c r="M1319" i="14"/>
  <c r="M852" i="14"/>
  <c r="M1255" i="14"/>
  <c r="M1365" i="14"/>
  <c r="BC56" i="14"/>
  <c r="R56" i="14" s="1"/>
  <c r="BC137" i="14"/>
  <c r="R137" i="14" s="1"/>
  <c r="BC230" i="14"/>
  <c r="R230" i="14" s="1"/>
  <c r="BC393" i="14"/>
  <c r="R393" i="14" s="1"/>
  <c r="BC413" i="14"/>
  <c r="R413" i="14" s="1"/>
  <c r="BC541" i="14"/>
  <c r="R541" i="14" s="1"/>
  <c r="BC665" i="14"/>
  <c r="R665" i="14" s="1"/>
  <c r="BC680" i="14"/>
  <c r="R680" i="14" s="1"/>
  <c r="BC701" i="14"/>
  <c r="R701" i="14" s="1"/>
  <c r="BC845" i="14"/>
  <c r="R845" i="14" s="1"/>
  <c r="BC921" i="14"/>
  <c r="R921" i="14" s="1"/>
  <c r="BC1055" i="14"/>
  <c r="R1055" i="14" s="1"/>
  <c r="BC1074" i="14"/>
  <c r="R1074" i="14" s="1"/>
  <c r="BC1087" i="14"/>
  <c r="R1087" i="14" s="1"/>
  <c r="BC1114" i="14"/>
  <c r="R1114" i="14" s="1"/>
  <c r="BC1175" i="14"/>
  <c r="R1175" i="14" s="1"/>
  <c r="BC1194" i="14"/>
  <c r="R1194" i="14" s="1"/>
  <c r="BC1214" i="14"/>
  <c r="R1214" i="14" s="1"/>
  <c r="BC1219" i="14"/>
  <c r="R1219" i="14" s="1"/>
  <c r="BC1246" i="14"/>
  <c r="R1246" i="14" s="1"/>
  <c r="BC1278" i="14"/>
  <c r="R1278" i="14" s="1"/>
  <c r="BC1473" i="14"/>
  <c r="R1473" i="14" s="1"/>
  <c r="BC1537" i="14"/>
  <c r="R1537" i="14" s="1"/>
  <c r="BC1558" i="14"/>
  <c r="R1558" i="14" s="1"/>
  <c r="BC1646" i="14"/>
  <c r="R1646" i="14" s="1"/>
  <c r="BC1830" i="14"/>
  <c r="R1830" i="14" s="1"/>
  <c r="BC1894" i="14"/>
  <c r="R1894" i="14" s="1"/>
  <c r="BC1999" i="14"/>
  <c r="R1999" i="14" s="1"/>
  <c r="BC2035" i="14"/>
  <c r="R2035" i="14" s="1"/>
  <c r="BC2049" i="14"/>
  <c r="R2049" i="14" s="1"/>
  <c r="BC2093" i="14"/>
  <c r="R2093" i="14" s="1"/>
  <c r="BC2230" i="14"/>
  <c r="R2230" i="14" s="1"/>
  <c r="BC2321" i="14"/>
  <c r="R2321" i="14" s="1"/>
  <c r="BC2327" i="14"/>
  <c r="R2327" i="14" s="1"/>
  <c r="M2294" i="14"/>
  <c r="M2239" i="14"/>
  <c r="M2195" i="14"/>
  <c r="M2158" i="14"/>
  <c r="M2085" i="14"/>
  <c r="M2039" i="14"/>
  <c r="M1994" i="14"/>
  <c r="M1933" i="14"/>
  <c r="M1845" i="14"/>
  <c r="M1787" i="14"/>
  <c r="M1635" i="14"/>
  <c r="M1531" i="14"/>
  <c r="M1416" i="14"/>
  <c r="M1303" i="14"/>
  <c r="M1050" i="14"/>
  <c r="M806" i="14"/>
  <c r="BC1329" i="14"/>
  <c r="R1329" i="14" s="1"/>
  <c r="BC1413" i="14"/>
  <c r="R1413" i="14" s="1"/>
  <c r="BC1420" i="14"/>
  <c r="R1420" i="14" s="1"/>
  <c r="BC1911" i="14"/>
  <c r="R1911" i="14" s="1"/>
  <c r="BC2102" i="14"/>
  <c r="R2102" i="14" s="1"/>
  <c r="M2287" i="14"/>
  <c r="M2032" i="14"/>
  <c r="BC6" i="14"/>
  <c r="R6" i="14" s="1"/>
  <c r="BC12" i="14"/>
  <c r="R12" i="14" s="1"/>
  <c r="BC466" i="14"/>
  <c r="R466" i="14" s="1"/>
  <c r="BC557" i="14"/>
  <c r="R557" i="14" s="1"/>
  <c r="BC1095" i="14"/>
  <c r="R1095" i="14" s="1"/>
  <c r="BC1162" i="14"/>
  <c r="R1162" i="14" s="1"/>
  <c r="BC1182" i="14"/>
  <c r="R1182" i="14" s="1"/>
  <c r="BC1356" i="14"/>
  <c r="R1356" i="14" s="1"/>
  <c r="BC1621" i="14"/>
  <c r="R1621" i="14" s="1"/>
  <c r="BC1634" i="14"/>
  <c r="R1634" i="14" s="1"/>
  <c r="BC1698" i="14"/>
  <c r="R1698" i="14" s="1"/>
  <c r="BC1733" i="14"/>
  <c r="R1733" i="14" s="1"/>
  <c r="BC1754" i="14"/>
  <c r="R1754" i="14" s="1"/>
  <c r="BC1854" i="14"/>
  <c r="R1854" i="14" s="1"/>
  <c r="M2325" i="14"/>
  <c r="M2293" i="14"/>
  <c r="M2268" i="14"/>
  <c r="M2184" i="14"/>
  <c r="M2141" i="14"/>
  <c r="M2078" i="14"/>
  <c r="M2038" i="14"/>
  <c r="M1980" i="14"/>
  <c r="M1923" i="14"/>
  <c r="M1832" i="14"/>
  <c r="M1781" i="14"/>
  <c r="M1696" i="14"/>
  <c r="M1614" i="14"/>
  <c r="M1407" i="14"/>
  <c r="M1271" i="14"/>
  <c r="M1027" i="14"/>
  <c r="M698" i="14"/>
  <c r="M50" i="14"/>
  <c r="BC50" i="14"/>
  <c r="R50" i="14" s="1"/>
  <c r="M454" i="14"/>
  <c r="BC454" i="14"/>
  <c r="R454" i="14" s="1"/>
  <c r="BC739" i="14"/>
  <c r="R739" i="14" s="1"/>
  <c r="M739" i="14"/>
  <c r="M925" i="14"/>
  <c r="BC925" i="14"/>
  <c r="R925" i="14" s="1"/>
  <c r="M1247" i="14"/>
  <c r="BC1247" i="14"/>
  <c r="R1247" i="14" s="1"/>
  <c r="M1285" i="14"/>
  <c r="BC1285" i="14"/>
  <c r="R1285" i="14" s="1"/>
  <c r="BC1396" i="14"/>
  <c r="R1396" i="14" s="1"/>
  <c r="M1396" i="14"/>
  <c r="BC1620" i="14"/>
  <c r="R1620" i="14" s="1"/>
  <c r="M1620" i="14"/>
  <c r="BC1813" i="14"/>
  <c r="R1813" i="14" s="1"/>
  <c r="M1813" i="14"/>
  <c r="BC1948" i="14"/>
  <c r="R1948" i="14" s="1"/>
  <c r="M1948" i="14"/>
  <c r="BC1968" i="14"/>
  <c r="R1968" i="14" s="1"/>
  <c r="M1968" i="14"/>
  <c r="BC2011" i="14"/>
  <c r="R2011" i="14" s="1"/>
  <c r="M2011" i="14"/>
  <c r="BC2047" i="14"/>
  <c r="R2047" i="14" s="1"/>
  <c r="M2047" i="14"/>
  <c r="BC2120" i="14"/>
  <c r="R2120" i="14" s="1"/>
  <c r="M2120" i="14"/>
  <c r="BC2142" i="14"/>
  <c r="R2142" i="14" s="1"/>
  <c r="M2142" i="14"/>
  <c r="BC2172" i="14"/>
  <c r="R2172" i="14" s="1"/>
  <c r="M2172" i="14"/>
  <c r="BC2188" i="14"/>
  <c r="R2188" i="14" s="1"/>
  <c r="M2188" i="14"/>
  <c r="BC2211" i="14"/>
  <c r="R2211" i="14" s="1"/>
  <c r="M2211" i="14"/>
  <c r="M2135" i="14"/>
  <c r="M1928" i="14"/>
  <c r="M1888" i="14"/>
  <c r="M1848" i="14"/>
  <c r="M1802" i="14"/>
  <c r="M1759" i="14"/>
  <c r="M1719" i="14"/>
  <c r="M1618" i="14"/>
  <c r="M1372" i="14"/>
  <c r="M1309" i="14"/>
  <c r="M1216" i="14"/>
  <c r="M1127" i="14"/>
  <c r="M966" i="14"/>
  <c r="M829" i="14"/>
  <c r="M469" i="14"/>
  <c r="M209" i="14"/>
  <c r="BC1389" i="14"/>
  <c r="R1389" i="14" s="1"/>
  <c r="M1389" i="14"/>
  <c r="BC1922" i="14"/>
  <c r="R1922" i="14" s="1"/>
  <c r="M1922" i="14"/>
  <c r="BC176" i="14"/>
  <c r="R176" i="14" s="1"/>
  <c r="BC190" i="14"/>
  <c r="R190" i="14" s="1"/>
  <c r="BC280" i="14"/>
  <c r="R280" i="14" s="1"/>
  <c r="BC330" i="14"/>
  <c r="R330" i="14" s="1"/>
  <c r="M345" i="14"/>
  <c r="BC345" i="14"/>
  <c r="R345" i="14" s="1"/>
  <c r="BC532" i="14"/>
  <c r="R532" i="14" s="1"/>
  <c r="BC600" i="14"/>
  <c r="R600" i="14" s="1"/>
  <c r="BC733" i="14"/>
  <c r="R733" i="14" s="1"/>
  <c r="BC793" i="14"/>
  <c r="R793" i="14" s="1"/>
  <c r="M808" i="14"/>
  <c r="BC808" i="14"/>
  <c r="R808" i="14" s="1"/>
  <c r="M1058" i="14"/>
  <c r="BC1058" i="14"/>
  <c r="R1058" i="14" s="1"/>
  <c r="M1154" i="14"/>
  <c r="BC1154" i="14"/>
  <c r="R1154" i="14" s="1"/>
  <c r="BC1287" i="14"/>
  <c r="R1287" i="14" s="1"/>
  <c r="M1287" i="14"/>
  <c r="BC1333" i="14"/>
  <c r="R1333" i="14" s="1"/>
  <c r="BC1345" i="14"/>
  <c r="R1345" i="14" s="1"/>
  <c r="BC1374" i="14"/>
  <c r="R1374" i="14" s="1"/>
  <c r="BC1404" i="14"/>
  <c r="R1404" i="14" s="1"/>
  <c r="BC1458" i="14"/>
  <c r="R1458" i="14" s="1"/>
  <c r="BC1464" i="14"/>
  <c r="R1464" i="14" s="1"/>
  <c r="BC1470" i="14"/>
  <c r="R1470" i="14" s="1"/>
  <c r="M1498" i="14"/>
  <c r="BC1498" i="14"/>
  <c r="R1498" i="14" s="1"/>
  <c r="M1553" i="14"/>
  <c r="BC1553" i="14"/>
  <c r="R1553" i="14" s="1"/>
  <c r="BC1788" i="14"/>
  <c r="R1788" i="14" s="1"/>
  <c r="BC1794" i="14"/>
  <c r="R1794" i="14" s="1"/>
  <c r="BC1834" i="14"/>
  <c r="R1834" i="14" s="1"/>
  <c r="M1834" i="14"/>
  <c r="BC1862" i="14"/>
  <c r="R1862" i="14" s="1"/>
  <c r="BC1876" i="14"/>
  <c r="R1876" i="14" s="1"/>
  <c r="M1876" i="14"/>
  <c r="BC1896" i="14"/>
  <c r="R1896" i="14" s="1"/>
  <c r="M1896" i="14"/>
  <c r="BC1910" i="14"/>
  <c r="R1910" i="14" s="1"/>
  <c r="M456" i="14"/>
  <c r="M1578" i="14"/>
  <c r="BC1578" i="14"/>
  <c r="R1578" i="14" s="1"/>
  <c r="BC1895" i="14"/>
  <c r="R1895" i="14" s="1"/>
  <c r="M1895" i="14"/>
  <c r="BC1916" i="14"/>
  <c r="R1916" i="14" s="1"/>
  <c r="M1916" i="14"/>
  <c r="BC2048" i="14"/>
  <c r="R2048" i="14" s="1"/>
  <c r="M2048" i="14"/>
  <c r="BC2084" i="14"/>
  <c r="R2084" i="14" s="1"/>
  <c r="M2084" i="14"/>
  <c r="BC45" i="14"/>
  <c r="R45" i="14" s="1"/>
  <c r="BC97" i="14"/>
  <c r="R97" i="14" s="1"/>
  <c r="BC125" i="14"/>
  <c r="R125" i="14" s="1"/>
  <c r="BC214" i="14"/>
  <c r="R214" i="14" s="1"/>
  <c r="BC244" i="14"/>
  <c r="R244" i="14" s="1"/>
  <c r="BC301" i="14"/>
  <c r="R301" i="14" s="1"/>
  <c r="M317" i="14"/>
  <c r="BC317" i="14"/>
  <c r="R317" i="14" s="1"/>
  <c r="BC490" i="14"/>
  <c r="R490" i="14" s="1"/>
  <c r="BC504" i="14"/>
  <c r="R504" i="14" s="1"/>
  <c r="BC578" i="14"/>
  <c r="R578" i="14" s="1"/>
  <c r="M578" i="14"/>
  <c r="BC624" i="14"/>
  <c r="R624" i="14" s="1"/>
  <c r="BC669" i="14"/>
  <c r="R669" i="14" s="1"/>
  <c r="BC973" i="14"/>
  <c r="R973" i="14" s="1"/>
  <c r="BC980" i="14"/>
  <c r="R980" i="14" s="1"/>
  <c r="BC1039" i="14"/>
  <c r="R1039" i="14" s="1"/>
  <c r="BC1090" i="14"/>
  <c r="R1090" i="14" s="1"/>
  <c r="BC1103" i="14"/>
  <c r="R1103" i="14" s="1"/>
  <c r="BC1122" i="14"/>
  <c r="R1122" i="14" s="1"/>
  <c r="BC1314" i="14"/>
  <c r="R1314" i="14" s="1"/>
  <c r="BC1334" i="14"/>
  <c r="R1334" i="14" s="1"/>
  <c r="M1334" i="14"/>
  <c r="BC1398" i="14"/>
  <c r="R1398" i="14" s="1"/>
  <c r="BC1425" i="14"/>
  <c r="R1425" i="14" s="1"/>
  <c r="BC1438" i="14"/>
  <c r="R1438" i="14" s="1"/>
  <c r="BC1477" i="14"/>
  <c r="R1477" i="14" s="1"/>
  <c r="M1484" i="14"/>
  <c r="BC1484" i="14"/>
  <c r="R1484" i="14" s="1"/>
  <c r="BC1519" i="14"/>
  <c r="R1519" i="14" s="1"/>
  <c r="M1519" i="14"/>
  <c r="M1534" i="14"/>
  <c r="BC1534" i="14"/>
  <c r="R1534" i="14" s="1"/>
  <c r="BC1587" i="14"/>
  <c r="R1587" i="14" s="1"/>
  <c r="M1587" i="14"/>
  <c r="BC1676" i="14"/>
  <c r="R1676" i="14" s="1"/>
  <c r="M1676" i="14"/>
  <c r="BC1775" i="14"/>
  <c r="R1775" i="14" s="1"/>
  <c r="M1775" i="14"/>
  <c r="BC1782" i="14"/>
  <c r="R1782" i="14" s="1"/>
  <c r="BC1842" i="14"/>
  <c r="R1842" i="14" s="1"/>
  <c r="BC1950" i="14"/>
  <c r="R1950" i="14" s="1"/>
  <c r="BC1971" i="14"/>
  <c r="R1971" i="14" s="1"/>
  <c r="M1971" i="14"/>
  <c r="M1978" i="14"/>
  <c r="BC1978" i="14"/>
  <c r="R1978" i="14" s="1"/>
  <c r="BC2261" i="14"/>
  <c r="R2261" i="14" s="1"/>
  <c r="M2261" i="14"/>
  <c r="M2334" i="14"/>
  <c r="M2276" i="14"/>
  <c r="M2215" i="14"/>
  <c r="M2104" i="14"/>
  <c r="M1991" i="14"/>
  <c r="M1949" i="14"/>
  <c r="M1829" i="14"/>
  <c r="M1648" i="14"/>
  <c r="M1437" i="14"/>
  <c r="M1358" i="14"/>
  <c r="M1268" i="14"/>
  <c r="M1038" i="14"/>
  <c r="M930" i="14"/>
  <c r="M677" i="14"/>
  <c r="M7" i="14"/>
  <c r="BC510" i="14"/>
  <c r="R510" i="14" s="1"/>
  <c r="M510" i="14"/>
  <c r="BC133" i="14"/>
  <c r="R133" i="14" s="1"/>
  <c r="M133" i="14"/>
  <c r="BC192" i="14"/>
  <c r="R192" i="14" s="1"/>
  <c r="M192" i="14"/>
  <c r="BC528" i="14"/>
  <c r="R528" i="14" s="1"/>
  <c r="M528" i="14"/>
  <c r="M664" i="14"/>
  <c r="BC664" i="14"/>
  <c r="R664" i="14" s="1"/>
  <c r="M989" i="14"/>
  <c r="BC989" i="14"/>
  <c r="R989" i="14" s="1"/>
  <c r="M1091" i="14"/>
  <c r="BC1091" i="14"/>
  <c r="R1091" i="14" s="1"/>
  <c r="BC1347" i="14"/>
  <c r="R1347" i="14" s="1"/>
  <c r="M1347" i="14"/>
  <c r="M1446" i="14"/>
  <c r="BC1446" i="14"/>
  <c r="R1446" i="14" s="1"/>
  <c r="M1596" i="14"/>
  <c r="BC1596" i="14"/>
  <c r="R1596" i="14" s="1"/>
  <c r="BC1677" i="14"/>
  <c r="R1677" i="14" s="1"/>
  <c r="M1677" i="14"/>
  <c r="BC1747" i="14"/>
  <c r="R1747" i="14" s="1"/>
  <c r="M1747" i="14"/>
  <c r="BC1776" i="14"/>
  <c r="R1776" i="14" s="1"/>
  <c r="M1776" i="14"/>
  <c r="BC1823" i="14"/>
  <c r="R1823" i="14" s="1"/>
  <c r="M1823" i="14"/>
  <c r="BC2192" i="14"/>
  <c r="R2192" i="14" s="1"/>
  <c r="M2192" i="14"/>
  <c r="BC2238" i="14"/>
  <c r="R2238" i="14" s="1"/>
  <c r="M2238" i="14"/>
  <c r="BC2262" i="14"/>
  <c r="R2262" i="14" s="1"/>
  <c r="M2262" i="14"/>
  <c r="BC2284" i="14"/>
  <c r="R2284" i="14" s="1"/>
  <c r="M2284" i="14"/>
  <c r="BC2300" i="14"/>
  <c r="R2300" i="14" s="1"/>
  <c r="M2300" i="14"/>
  <c r="BC2308" i="14"/>
  <c r="R2308" i="14" s="1"/>
  <c r="M2308" i="14"/>
  <c r="M2180" i="14"/>
  <c r="M2154" i="14"/>
  <c r="M2062" i="14"/>
  <c r="M1983" i="14"/>
  <c r="M1683" i="14"/>
  <c r="M1636" i="14"/>
  <c r="M1424" i="14"/>
  <c r="M676" i="14"/>
  <c r="M293" i="14"/>
  <c r="M1167" i="14"/>
  <c r="BC1167" i="14"/>
  <c r="R1167" i="14" s="1"/>
  <c r="M1532" i="14"/>
  <c r="BC1532" i="14"/>
  <c r="R1532" i="14" s="1"/>
  <c r="M216" i="14"/>
  <c r="BC216" i="14"/>
  <c r="R216" i="14" s="1"/>
  <c r="BC261" i="14"/>
  <c r="R261" i="14" s="1"/>
  <c r="M261" i="14"/>
  <c r="BC341" i="14"/>
  <c r="R341" i="14" s="1"/>
  <c r="M341" i="14"/>
  <c r="BC415" i="14"/>
  <c r="R415" i="14" s="1"/>
  <c r="M415" i="14"/>
  <c r="BC550" i="14"/>
  <c r="R550" i="14" s="1"/>
  <c r="M550" i="14"/>
  <c r="M596" i="14"/>
  <c r="BC596" i="14"/>
  <c r="R596" i="14" s="1"/>
  <c r="BC901" i="14"/>
  <c r="R901" i="14" s="1"/>
  <c r="M901" i="14"/>
  <c r="BC975" i="14"/>
  <c r="R975" i="14" s="1"/>
  <c r="M975" i="14"/>
  <c r="M1086" i="14"/>
  <c r="BC1086" i="14"/>
  <c r="R1086" i="14" s="1"/>
  <c r="M1150" i="14"/>
  <c r="BC1150" i="14"/>
  <c r="R1150" i="14" s="1"/>
  <c r="BC1189" i="14"/>
  <c r="R1189" i="14" s="1"/>
  <c r="M1189" i="14"/>
  <c r="M1297" i="14"/>
  <c r="BC1297" i="14"/>
  <c r="R1297" i="14" s="1"/>
  <c r="M1362" i="14"/>
  <c r="BC1362" i="14"/>
  <c r="R1362" i="14" s="1"/>
  <c r="BC1556" i="14"/>
  <c r="R1556" i="14" s="1"/>
  <c r="M1556" i="14"/>
  <c r="BC1563" i="14"/>
  <c r="R1563" i="14" s="1"/>
  <c r="M1563" i="14"/>
  <c r="BC1604" i="14"/>
  <c r="R1604" i="14" s="1"/>
  <c r="M1604" i="14"/>
  <c r="M1762" i="14"/>
  <c r="BC1762" i="14"/>
  <c r="R1762" i="14" s="1"/>
  <c r="M1824" i="14"/>
  <c r="BC1824" i="14"/>
  <c r="R1824" i="14" s="1"/>
  <c r="BC2125" i="14"/>
  <c r="R2125" i="14" s="1"/>
  <c r="M2125" i="14"/>
  <c r="M1864" i="14"/>
  <c r="M885" i="14"/>
  <c r="M292" i="14"/>
  <c r="M385" i="14"/>
  <c r="BC385" i="14"/>
  <c r="R385" i="14" s="1"/>
  <c r="BC1525" i="14"/>
  <c r="R1525" i="14" s="1"/>
  <c r="M1525" i="14"/>
  <c r="BC135" i="14"/>
  <c r="R135" i="14" s="1"/>
  <c r="M135" i="14"/>
  <c r="M202" i="14"/>
  <c r="BC202" i="14"/>
  <c r="R202" i="14" s="1"/>
  <c r="BC277" i="14"/>
  <c r="R277" i="14" s="1"/>
  <c r="BC297" i="14"/>
  <c r="R297" i="14" s="1"/>
  <c r="BC355" i="14"/>
  <c r="R355" i="14" s="1"/>
  <c r="M355" i="14"/>
  <c r="BC362" i="14"/>
  <c r="R362" i="14" s="1"/>
  <c r="BC422" i="14"/>
  <c r="R422" i="14" s="1"/>
  <c r="BC458" i="14"/>
  <c r="R458" i="14" s="1"/>
  <c r="BC486" i="14"/>
  <c r="R486" i="14" s="1"/>
  <c r="BC500" i="14"/>
  <c r="R500" i="14" s="1"/>
  <c r="BC529" i="14"/>
  <c r="R529" i="14" s="1"/>
  <c r="M589" i="14"/>
  <c r="BC589" i="14"/>
  <c r="R589" i="14" s="1"/>
  <c r="BC752" i="14"/>
  <c r="R752" i="14" s="1"/>
  <c r="BC894" i="14"/>
  <c r="R894" i="14" s="1"/>
  <c r="M894" i="14"/>
  <c r="BC909" i="14"/>
  <c r="R909" i="14" s="1"/>
  <c r="BC916" i="14"/>
  <c r="R916" i="14" s="1"/>
  <c r="M1042" i="14"/>
  <c r="BC1042" i="14"/>
  <c r="R1042" i="14" s="1"/>
  <c r="BC1124" i="14"/>
  <c r="R1124" i="14" s="1"/>
  <c r="M1124" i="14"/>
  <c r="BC1183" i="14"/>
  <c r="R1183" i="14" s="1"/>
  <c r="BC1202" i="14"/>
  <c r="R1202" i="14" s="1"/>
  <c r="BC1226" i="14"/>
  <c r="R1226" i="14" s="1"/>
  <c r="BC1239" i="14"/>
  <c r="R1239" i="14" s="1"/>
  <c r="BC1251" i="14"/>
  <c r="R1251" i="14" s="1"/>
  <c r="BC1324" i="14"/>
  <c r="R1324" i="14" s="1"/>
  <c r="BC1336" i="14"/>
  <c r="R1336" i="14" s="1"/>
  <c r="BC1342" i="14"/>
  <c r="R1342" i="14" s="1"/>
  <c r="M1349" i="14"/>
  <c r="BC1349" i="14"/>
  <c r="R1349" i="14" s="1"/>
  <c r="BC1455" i="14"/>
  <c r="R1455" i="14" s="1"/>
  <c r="M1455" i="14"/>
  <c r="BC1542" i="14"/>
  <c r="R1542" i="14" s="1"/>
  <c r="M1557" i="14"/>
  <c r="BC1557" i="14"/>
  <c r="R1557" i="14" s="1"/>
  <c r="BC1637" i="14"/>
  <c r="R1637" i="14" s="1"/>
  <c r="BC1671" i="14"/>
  <c r="R1671" i="14" s="1"/>
  <c r="M1671" i="14"/>
  <c r="BC1686" i="14"/>
  <c r="R1686" i="14" s="1"/>
  <c r="BC1708" i="14"/>
  <c r="R1708" i="14" s="1"/>
  <c r="M1708" i="14"/>
  <c r="BC1715" i="14"/>
  <c r="R1715" i="14" s="1"/>
  <c r="M1715" i="14"/>
  <c r="BC1749" i="14"/>
  <c r="R1749" i="14" s="1"/>
  <c r="M1749" i="14"/>
  <c r="M1798" i="14"/>
  <c r="BC1798" i="14"/>
  <c r="R1798" i="14" s="1"/>
  <c r="BC1996" i="14"/>
  <c r="R1996" i="14" s="1"/>
  <c r="M1996" i="14"/>
  <c r="BC2002" i="14"/>
  <c r="R2002" i="14" s="1"/>
  <c r="M2002" i="14"/>
  <c r="BC2024" i="14"/>
  <c r="R2024" i="14" s="1"/>
  <c r="M2024" i="14"/>
  <c r="BC2110" i="14"/>
  <c r="R2110" i="14" s="1"/>
  <c r="M2110" i="14"/>
  <c r="BC2147" i="14"/>
  <c r="R2147" i="14" s="1"/>
  <c r="BC2194" i="14"/>
  <c r="R2194" i="14" s="1"/>
  <c r="M2194" i="14"/>
  <c r="BC2256" i="14"/>
  <c r="R2256" i="14" s="1"/>
  <c r="M2256" i="14"/>
  <c r="BC2278" i="14"/>
  <c r="R2278" i="14" s="1"/>
  <c r="M2278" i="14"/>
  <c r="M2178" i="14"/>
  <c r="M2140" i="14"/>
  <c r="M1979" i="14"/>
  <c r="M1680" i="14"/>
  <c r="M1572" i="14"/>
  <c r="M1503" i="14"/>
  <c r="M877" i="14"/>
  <c r="M279" i="14"/>
  <c r="BC1875" i="14"/>
  <c r="R1875" i="14" s="1"/>
  <c r="M1875" i="14"/>
  <c r="M2005" i="14"/>
  <c r="M181" i="14"/>
  <c r="BC181" i="14"/>
  <c r="R181" i="14" s="1"/>
  <c r="M480" i="14"/>
  <c r="BC480" i="14"/>
  <c r="R480" i="14" s="1"/>
  <c r="BC731" i="14"/>
  <c r="R731" i="14" s="1"/>
  <c r="M731" i="14"/>
  <c r="M872" i="14"/>
  <c r="BC872" i="14"/>
  <c r="R872" i="14" s="1"/>
  <c r="M984" i="14"/>
  <c r="BC984" i="14"/>
  <c r="R984" i="14" s="1"/>
  <c r="BC1094" i="14"/>
  <c r="R1094" i="14" s="1"/>
  <c r="M1094" i="14"/>
  <c r="M1119" i="14"/>
  <c r="BC1119" i="14"/>
  <c r="R1119" i="14" s="1"/>
  <c r="BC1252" i="14"/>
  <c r="R1252" i="14" s="1"/>
  <c r="M1252" i="14"/>
  <c r="M1272" i="14"/>
  <c r="BC1272" i="14"/>
  <c r="R1272" i="14" s="1"/>
  <c r="M1318" i="14"/>
  <c r="BC1318" i="14"/>
  <c r="R1318" i="14" s="1"/>
  <c r="BC1395" i="14"/>
  <c r="R1395" i="14" s="1"/>
  <c r="M1395" i="14"/>
  <c r="BC1508" i="14"/>
  <c r="R1508" i="14" s="1"/>
  <c r="M1508" i="14"/>
  <c r="BC1515" i="14"/>
  <c r="R1515" i="14" s="1"/>
  <c r="M1515" i="14"/>
  <c r="M1742" i="14"/>
  <c r="BC1742" i="14"/>
  <c r="R1742" i="14" s="1"/>
  <c r="M1786" i="14"/>
  <c r="BC1786" i="14"/>
  <c r="R1786" i="14" s="1"/>
  <c r="BC1839" i="14"/>
  <c r="R1839" i="14" s="1"/>
  <c r="M1839" i="14"/>
  <c r="M1846" i="14"/>
  <c r="BC1846" i="14"/>
  <c r="R1846" i="14" s="1"/>
  <c r="BC1901" i="14"/>
  <c r="R1901" i="14" s="1"/>
  <c r="M1901" i="14"/>
  <c r="BC1997" i="14"/>
  <c r="R1997" i="14" s="1"/>
  <c r="M1997" i="14"/>
  <c r="BC2053" i="14"/>
  <c r="R2053" i="14" s="1"/>
  <c r="M2053" i="14"/>
  <c r="BC2148" i="14"/>
  <c r="R2148" i="14" s="1"/>
  <c r="M2148" i="14"/>
  <c r="BC2171" i="14"/>
  <c r="R2171" i="14" s="1"/>
  <c r="M2171" i="14"/>
  <c r="BC2323" i="14"/>
  <c r="R2323" i="14" s="1"/>
  <c r="M2323" i="14"/>
  <c r="M2231" i="14"/>
  <c r="M2012" i="14"/>
  <c r="M1931" i="14"/>
  <c r="M1723" i="14"/>
  <c r="M1666" i="14"/>
  <c r="M1623" i="14"/>
  <c r="M1549" i="14"/>
  <c r="M1224" i="14"/>
  <c r="M1135" i="14"/>
  <c r="M974" i="14"/>
  <c r="M483" i="14"/>
  <c r="M253" i="14"/>
  <c r="BC2181" i="14"/>
  <c r="R2181" i="14" s="1"/>
  <c r="M2181" i="14"/>
  <c r="BC2204" i="14"/>
  <c r="R2204" i="14" s="1"/>
  <c r="M2204" i="14"/>
  <c r="BC2220" i="14"/>
  <c r="R2220" i="14" s="1"/>
  <c r="M2220" i="14"/>
  <c r="BC2242" i="14"/>
  <c r="R2242" i="14" s="1"/>
  <c r="M2242" i="14"/>
  <c r="BC2331" i="14"/>
  <c r="R2331" i="14" s="1"/>
  <c r="M2331" i="14"/>
  <c r="M2324" i="14"/>
  <c r="M2151" i="14"/>
  <c r="M780" i="14"/>
  <c r="BC779" i="14"/>
  <c r="R779" i="14" s="1"/>
  <c r="M779" i="14"/>
  <c r="BC1061" i="14"/>
  <c r="R1061" i="14" s="1"/>
  <c r="M1061" i="14"/>
  <c r="BC1148" i="14"/>
  <c r="R1148" i="14" s="1"/>
  <c r="M1148" i="14"/>
  <c r="M1186" i="14"/>
  <c r="BC1186" i="14"/>
  <c r="R1186" i="14" s="1"/>
  <c r="M1688" i="14"/>
  <c r="BC1688" i="14"/>
  <c r="R1688" i="14" s="1"/>
  <c r="BC1879" i="14"/>
  <c r="R1879" i="14" s="1"/>
  <c r="M1879" i="14"/>
  <c r="M1906" i="14"/>
  <c r="BC1906" i="14"/>
  <c r="R1906" i="14" s="1"/>
  <c r="BC2107" i="14"/>
  <c r="R2107" i="14" s="1"/>
  <c r="BC2159" i="14"/>
  <c r="R2159" i="14" s="1"/>
  <c r="BC2235" i="14"/>
  <c r="R2235" i="14" s="1"/>
  <c r="M2306" i="14"/>
  <c r="M2282" i="14"/>
  <c r="M2213" i="14"/>
  <c r="M1812" i="14"/>
  <c r="M1640" i="14"/>
  <c r="M1560" i="14"/>
  <c r="M1008" i="14"/>
  <c r="M906" i="14"/>
  <c r="M1155" i="14"/>
  <c r="BC1155" i="14"/>
  <c r="R1155" i="14" s="1"/>
  <c r="M1386" i="14"/>
  <c r="BC1386" i="14"/>
  <c r="R1386" i="14" s="1"/>
  <c r="BC1703" i="14"/>
  <c r="R1703" i="14" s="1"/>
  <c r="M1703" i="14"/>
  <c r="M1900" i="14"/>
  <c r="BC1900" i="14"/>
  <c r="R1900" i="14" s="1"/>
  <c r="BC2116" i="14"/>
  <c r="R2116" i="14" s="1"/>
  <c r="M2116" i="14"/>
  <c r="BC2167" i="14"/>
  <c r="R2167" i="14" s="1"/>
  <c r="M2167" i="14"/>
  <c r="M2304" i="14"/>
  <c r="M2023" i="14"/>
  <c r="M1893" i="14"/>
  <c r="M1639" i="14"/>
  <c r="M1279" i="14"/>
  <c r="M1180" i="14"/>
  <c r="M992" i="14"/>
  <c r="M2315" i="14"/>
  <c r="M1939" i="14"/>
  <c r="M1796" i="14"/>
  <c r="BC622" i="14"/>
  <c r="R622" i="14" s="1"/>
  <c r="M622" i="14"/>
  <c r="BC629" i="14"/>
  <c r="R629" i="14" s="1"/>
  <c r="M629" i="14"/>
  <c r="BC636" i="14"/>
  <c r="R636" i="14" s="1"/>
  <c r="M636" i="14"/>
  <c r="BC644" i="14"/>
  <c r="R644" i="14" s="1"/>
  <c r="M644" i="14"/>
  <c r="BC790" i="14"/>
  <c r="R790" i="14" s="1"/>
  <c r="M790" i="14"/>
  <c r="BC942" i="14"/>
  <c r="R942" i="14" s="1"/>
  <c r="M942" i="14"/>
  <c r="BC950" i="14"/>
  <c r="R950" i="14" s="1"/>
  <c r="M950" i="14"/>
  <c r="M957" i="14"/>
  <c r="BC957" i="14"/>
  <c r="R957" i="14" s="1"/>
  <c r="BC1080" i="14"/>
  <c r="R1080" i="14" s="1"/>
  <c r="M1080" i="14"/>
  <c r="BC1104" i="14"/>
  <c r="R1104" i="14" s="1"/>
  <c r="M1104" i="14"/>
  <c r="BC1208" i="14"/>
  <c r="R1208" i="14" s="1"/>
  <c r="M1208" i="14"/>
  <c r="BC1232" i="14"/>
  <c r="R1232" i="14" s="1"/>
  <c r="M1232" i="14"/>
  <c r="BC1982" i="14"/>
  <c r="R1982" i="14" s="1"/>
  <c r="M1982" i="14"/>
  <c r="BC1989" i="14"/>
  <c r="R1989" i="14" s="1"/>
  <c r="M1989" i="14"/>
  <c r="BC623" i="14"/>
  <c r="R623" i="14" s="1"/>
  <c r="M623" i="14"/>
  <c r="BC630" i="14"/>
  <c r="R630" i="14" s="1"/>
  <c r="M630" i="14"/>
  <c r="M637" i="14"/>
  <c r="BC637" i="14"/>
  <c r="R637" i="14" s="1"/>
  <c r="BC1727" i="14"/>
  <c r="R1727" i="14" s="1"/>
  <c r="M1727" i="14"/>
  <c r="BC1819" i="14"/>
  <c r="R1819" i="14" s="1"/>
  <c r="M1819" i="14"/>
  <c r="BC1825" i="14"/>
  <c r="R1825" i="14" s="1"/>
  <c r="M1825" i="14"/>
  <c r="BC1844" i="14"/>
  <c r="R1844" i="14" s="1"/>
  <c r="M1844" i="14"/>
  <c r="BC1976" i="14"/>
  <c r="R1976" i="14" s="1"/>
  <c r="M1976" i="14"/>
  <c r="BC2118" i="14"/>
  <c r="R2118" i="14" s="1"/>
  <c r="M2118" i="14"/>
  <c r="BC2126" i="14"/>
  <c r="R2126" i="14" s="1"/>
  <c r="M2126" i="14"/>
  <c r="BC2290" i="14"/>
  <c r="R2290" i="14" s="1"/>
  <c r="M2290" i="14"/>
  <c r="BC2298" i="14"/>
  <c r="R2298" i="14" s="1"/>
  <c r="M2298" i="14"/>
  <c r="BC2313" i="14"/>
  <c r="R2313" i="14" s="1"/>
  <c r="M2313" i="14"/>
  <c r="BC2320" i="14"/>
  <c r="R2320" i="14" s="1"/>
  <c r="M2320" i="14"/>
  <c r="BC2326" i="14"/>
  <c r="R2326" i="14" s="1"/>
  <c r="M2326" i="14"/>
  <c r="BC2333" i="14"/>
  <c r="R2333" i="14" s="1"/>
  <c r="M2333" i="14"/>
  <c r="BC2340" i="14"/>
  <c r="R2340" i="14" s="1"/>
  <c r="M2340" i="14"/>
  <c r="BC478" i="14"/>
  <c r="R478" i="14" s="1"/>
  <c r="M478" i="14"/>
  <c r="BC485" i="14"/>
  <c r="R485" i="14" s="1"/>
  <c r="M485" i="14"/>
  <c r="BC491" i="14"/>
  <c r="R491" i="14" s="1"/>
  <c r="M491" i="14"/>
  <c r="BC499" i="14"/>
  <c r="R499" i="14" s="1"/>
  <c r="M499" i="14"/>
  <c r="BC505" i="14"/>
  <c r="R505" i="14" s="1"/>
  <c r="M505" i="14"/>
  <c r="BC1673" i="14"/>
  <c r="R1673" i="14" s="1"/>
  <c r="M1673" i="14"/>
  <c r="M1681" i="14"/>
  <c r="BC1681" i="14"/>
  <c r="R1681" i="14" s="1"/>
  <c r="M1722" i="14"/>
  <c r="BC1722" i="14"/>
  <c r="R1722" i="14" s="1"/>
  <c r="M1820" i="14"/>
  <c r="BC1820" i="14"/>
  <c r="R1820" i="14" s="1"/>
  <c r="BC1838" i="14"/>
  <c r="R1838" i="14" s="1"/>
  <c r="M1838" i="14"/>
  <c r="BC453" i="14"/>
  <c r="R453" i="14" s="1"/>
  <c r="M453" i="14"/>
  <c r="BC479" i="14"/>
  <c r="R479" i="14" s="1"/>
  <c r="M479" i="14"/>
  <c r="M831" i="14"/>
  <c r="BC223" i="14"/>
  <c r="R223" i="14" s="1"/>
  <c r="M223" i="14"/>
  <c r="BC238" i="14"/>
  <c r="R238" i="14" s="1"/>
  <c r="M238" i="14"/>
  <c r="BC245" i="14"/>
  <c r="R245" i="14" s="1"/>
  <c r="M245" i="14"/>
  <c r="BC259" i="14"/>
  <c r="R259" i="14" s="1"/>
  <c r="M259" i="14"/>
  <c r="BC338" i="14"/>
  <c r="R338" i="14" s="1"/>
  <c r="M338" i="14"/>
  <c r="BC351" i="14"/>
  <c r="R351" i="14" s="1"/>
  <c r="M351" i="14"/>
  <c r="M446" i="14"/>
  <c r="BC446" i="14"/>
  <c r="R446" i="14" s="1"/>
  <c r="BC1551" i="14"/>
  <c r="R1551" i="14" s="1"/>
  <c r="M1551" i="14"/>
  <c r="BC44" i="14"/>
  <c r="R44" i="14" s="1"/>
  <c r="M44" i="14"/>
  <c r="M65" i="14"/>
  <c r="BC65" i="14"/>
  <c r="R65" i="14" s="1"/>
  <c r="BC144" i="14"/>
  <c r="R144" i="14" s="1"/>
  <c r="M144" i="14"/>
  <c r="M152" i="14"/>
  <c r="BC152" i="14"/>
  <c r="R152" i="14" s="1"/>
  <c r="BC160" i="14"/>
  <c r="R160" i="14" s="1"/>
  <c r="M160" i="14"/>
  <c r="BC167" i="14"/>
  <c r="R167" i="14" s="1"/>
  <c r="M167" i="14"/>
  <c r="M224" i="14"/>
  <c r="BC224" i="14"/>
  <c r="R224" i="14" s="1"/>
  <c r="BC310" i="14"/>
  <c r="R310" i="14" s="1"/>
  <c r="M310" i="14"/>
  <c r="BC325" i="14"/>
  <c r="R325" i="14" s="1"/>
  <c r="M325" i="14"/>
  <c r="BC331" i="14"/>
  <c r="R331" i="14" s="1"/>
  <c r="M331" i="14"/>
  <c r="M440" i="14"/>
  <c r="BC440" i="14"/>
  <c r="R440" i="14" s="1"/>
  <c r="BC1533" i="14"/>
  <c r="R1533" i="14" s="1"/>
  <c r="M1533" i="14"/>
  <c r="BC1552" i="14"/>
  <c r="R1552" i="14" s="1"/>
  <c r="M1552" i="14"/>
  <c r="BC145" i="14"/>
  <c r="R145" i="14" s="1"/>
  <c r="M145" i="14"/>
  <c r="BC153" i="14"/>
  <c r="R153" i="14" s="1"/>
  <c r="M153" i="14"/>
  <c r="M1381" i="14"/>
  <c r="BC1381" i="14"/>
  <c r="R1381" i="14" s="1"/>
  <c r="BC1417" i="14"/>
  <c r="R1417" i="14" s="1"/>
  <c r="M1417" i="14"/>
  <c r="BC1423" i="14"/>
  <c r="R1423" i="14" s="1"/>
  <c r="M1423" i="14"/>
  <c r="M1442" i="14"/>
  <c r="BC1442" i="14"/>
  <c r="R1442" i="14" s="1"/>
  <c r="M38" i="14"/>
  <c r="BC38" i="14"/>
  <c r="R38" i="14" s="1"/>
  <c r="BC796" i="14"/>
  <c r="R796" i="14" s="1"/>
  <c r="M796" i="14"/>
  <c r="BC803" i="14"/>
  <c r="R803" i="14" s="1"/>
  <c r="M803" i="14"/>
  <c r="BC817" i="14"/>
  <c r="R817" i="14" s="1"/>
  <c r="M817" i="14"/>
  <c r="BC839" i="14"/>
  <c r="R839" i="14" s="1"/>
  <c r="M839" i="14"/>
  <c r="BC846" i="14"/>
  <c r="R846" i="14" s="1"/>
  <c r="M846" i="14"/>
  <c r="BC853" i="14"/>
  <c r="R853" i="14" s="1"/>
  <c r="M853" i="14"/>
  <c r="BC949" i="14"/>
  <c r="R949" i="14" s="1"/>
  <c r="M949" i="14"/>
  <c r="BC956" i="14"/>
  <c r="R956" i="14" s="1"/>
  <c r="M956" i="14"/>
  <c r="BC964" i="14"/>
  <c r="R964" i="14" s="1"/>
  <c r="M964" i="14"/>
  <c r="BC972" i="14"/>
  <c r="R972" i="14" s="1"/>
  <c r="M972" i="14"/>
  <c r="BC979" i="14"/>
  <c r="R979" i="14" s="1"/>
  <c r="M979" i="14"/>
  <c r="M985" i="14"/>
  <c r="BC985" i="14"/>
  <c r="R985" i="14" s="1"/>
  <c r="M1110" i="14"/>
  <c r="BC1110" i="14"/>
  <c r="R1110" i="14" s="1"/>
  <c r="M1134" i="14"/>
  <c r="BC1134" i="14"/>
  <c r="R1134" i="14" s="1"/>
  <c r="M1238" i="14"/>
  <c r="BC1238" i="14"/>
  <c r="R1238" i="14" s="1"/>
  <c r="M1262" i="14"/>
  <c r="BC1262" i="14"/>
  <c r="R1262" i="14" s="1"/>
  <c r="M1368" i="14"/>
  <c r="BC1368" i="14"/>
  <c r="R1368" i="14" s="1"/>
  <c r="BC1411" i="14"/>
  <c r="R1411" i="14" s="1"/>
  <c r="M1411" i="14"/>
  <c r="BC1418" i="14"/>
  <c r="R1418" i="14" s="1"/>
  <c r="M1418" i="14"/>
  <c r="BC131" i="14"/>
  <c r="R131" i="14" s="1"/>
  <c r="M131" i="14"/>
  <c r="BC211" i="14"/>
  <c r="R211" i="14" s="1"/>
  <c r="M211" i="14"/>
  <c r="BC217" i="14"/>
  <c r="R217" i="14" s="1"/>
  <c r="M217" i="14"/>
  <c r="BC303" i="14"/>
  <c r="R303" i="14" s="1"/>
  <c r="M303" i="14"/>
  <c r="BC311" i="14"/>
  <c r="R311" i="14" s="1"/>
  <c r="M311" i="14"/>
  <c r="BC318" i="14"/>
  <c r="R318" i="14" s="1"/>
  <c r="M318" i="14"/>
  <c r="BC386" i="14"/>
  <c r="R386" i="14" s="1"/>
  <c r="M386" i="14"/>
  <c r="BC433" i="14"/>
  <c r="R433" i="14" s="1"/>
  <c r="M433" i="14"/>
  <c r="M472" i="14"/>
  <c r="BC472" i="14"/>
  <c r="R472" i="14" s="1"/>
  <c r="M616" i="14"/>
  <c r="BC616" i="14"/>
  <c r="R616" i="14" s="1"/>
  <c r="BC783" i="14"/>
  <c r="R783" i="14" s="1"/>
  <c r="M783" i="14"/>
  <c r="M936" i="14"/>
  <c r="BC936" i="14"/>
  <c r="R936" i="14" s="1"/>
  <c r="BC1081" i="14"/>
  <c r="R1081" i="14" s="1"/>
  <c r="M1081" i="14"/>
  <c r="BC1209" i="14"/>
  <c r="R1209" i="14" s="1"/>
  <c r="M1209" i="14"/>
  <c r="BC1412" i="14"/>
  <c r="R1412" i="14" s="1"/>
  <c r="M1412" i="14"/>
  <c r="BC1527" i="14"/>
  <c r="R1527" i="14" s="1"/>
  <c r="M1527" i="14"/>
  <c r="M1546" i="14"/>
  <c r="BC1546" i="14"/>
  <c r="R1546" i="14" s="1"/>
  <c r="BC1667" i="14"/>
  <c r="R1667" i="14" s="1"/>
  <c r="M1667" i="14"/>
  <c r="M1674" i="14"/>
  <c r="BC1674" i="14"/>
  <c r="R1674" i="14" s="1"/>
  <c r="BC1783" i="14"/>
  <c r="R1783" i="14" s="1"/>
  <c r="M1783" i="14"/>
  <c r="BC1789" i="14"/>
  <c r="R1789" i="14" s="1"/>
  <c r="M1789" i="14"/>
  <c r="M1814" i="14"/>
  <c r="BC1814" i="14"/>
  <c r="R1814" i="14" s="1"/>
  <c r="BC1937" i="14"/>
  <c r="R1937" i="14" s="1"/>
  <c r="M1937" i="14"/>
  <c r="BC1944" i="14"/>
  <c r="R1944" i="14" s="1"/>
  <c r="M1944" i="14"/>
  <c r="M1970" i="14"/>
  <c r="BC1970" i="14"/>
  <c r="R1970" i="14" s="1"/>
  <c r="BC2069" i="14"/>
  <c r="R2069" i="14" s="1"/>
  <c r="M2069" i="14"/>
  <c r="BC2076" i="14"/>
  <c r="R2076" i="14" s="1"/>
  <c r="M2076" i="14"/>
  <c r="BC2091" i="14"/>
  <c r="R2091" i="14" s="1"/>
  <c r="M2091" i="14"/>
  <c r="BC2111" i="14"/>
  <c r="R2111" i="14" s="1"/>
  <c r="M2111" i="14"/>
  <c r="M180" i="14"/>
  <c r="BC32" i="14"/>
  <c r="R32" i="14" s="1"/>
  <c r="M32" i="14"/>
  <c r="BC105" i="14"/>
  <c r="R105" i="14" s="1"/>
  <c r="M105" i="14"/>
  <c r="BC112" i="14"/>
  <c r="R112" i="14" s="1"/>
  <c r="M112" i="14"/>
  <c r="BC119" i="14"/>
  <c r="R119" i="14" s="1"/>
  <c r="M119" i="14"/>
  <c r="M132" i="14"/>
  <c r="BC132" i="14"/>
  <c r="R132" i="14" s="1"/>
  <c r="M212" i="14"/>
  <c r="BC212" i="14"/>
  <c r="R212" i="14" s="1"/>
  <c r="BC284" i="14"/>
  <c r="R284" i="14" s="1"/>
  <c r="M284" i="14"/>
  <c r="BC290" i="14"/>
  <c r="R290" i="14" s="1"/>
  <c r="M290" i="14"/>
  <c r="BC380" i="14"/>
  <c r="R380" i="14" s="1"/>
  <c r="M380" i="14"/>
  <c r="BC400" i="14"/>
  <c r="R400" i="14" s="1"/>
  <c r="M400" i="14"/>
  <c r="BC407" i="14"/>
  <c r="R407" i="14" s="1"/>
  <c r="M407" i="14"/>
  <c r="BC420" i="14"/>
  <c r="R420" i="14" s="1"/>
  <c r="M420" i="14"/>
  <c r="BC434" i="14"/>
  <c r="R434" i="14" s="1"/>
  <c r="M434" i="14"/>
  <c r="BC558" i="14"/>
  <c r="R558" i="14" s="1"/>
  <c r="M558" i="14"/>
  <c r="BC566" i="14"/>
  <c r="R566" i="14" s="1"/>
  <c r="M566" i="14"/>
  <c r="BC580" i="14"/>
  <c r="R580" i="14" s="1"/>
  <c r="M580" i="14"/>
  <c r="BC588" i="14"/>
  <c r="R588" i="14" s="1"/>
  <c r="M588" i="14"/>
  <c r="BC595" i="14"/>
  <c r="R595" i="14" s="1"/>
  <c r="M595" i="14"/>
  <c r="M601" i="14"/>
  <c r="BC601" i="14"/>
  <c r="R601" i="14" s="1"/>
  <c r="BC609" i="14"/>
  <c r="R609" i="14" s="1"/>
  <c r="M609" i="14"/>
  <c r="BC747" i="14"/>
  <c r="R747" i="14" s="1"/>
  <c r="M747" i="14"/>
  <c r="BC754" i="14"/>
  <c r="R754" i="14" s="1"/>
  <c r="M754" i="14"/>
  <c r="BC761" i="14"/>
  <c r="R761" i="14" s="1"/>
  <c r="M761" i="14"/>
  <c r="BC769" i="14"/>
  <c r="R769" i="14" s="1"/>
  <c r="M769" i="14"/>
  <c r="BC922" i="14"/>
  <c r="R922" i="14" s="1"/>
  <c r="M922" i="14"/>
  <c r="BC929" i="14"/>
  <c r="R929" i="14" s="1"/>
  <c r="M929" i="14"/>
  <c r="BC1045" i="14"/>
  <c r="R1045" i="14" s="1"/>
  <c r="M1045" i="14"/>
  <c r="BC1051" i="14"/>
  <c r="R1051" i="14" s="1"/>
  <c r="M1051" i="14"/>
  <c r="BC1069" i="14"/>
  <c r="R1069" i="14" s="1"/>
  <c r="M1069" i="14"/>
  <c r="M1075" i="14"/>
  <c r="BC1075" i="14"/>
  <c r="R1075" i="14" s="1"/>
  <c r="BC1173" i="14"/>
  <c r="R1173" i="14" s="1"/>
  <c r="M1173" i="14"/>
  <c r="M1179" i="14"/>
  <c r="BC1179" i="14"/>
  <c r="R1179" i="14" s="1"/>
  <c r="BC1197" i="14"/>
  <c r="R1197" i="14" s="1"/>
  <c r="M1197" i="14"/>
  <c r="M1203" i="14"/>
  <c r="BC1203" i="14"/>
  <c r="R1203" i="14" s="1"/>
  <c r="BC1344" i="14"/>
  <c r="R1344" i="14" s="1"/>
  <c r="M1344" i="14"/>
  <c r="M1405" i="14"/>
  <c r="BC1405" i="14"/>
  <c r="R1405" i="14" s="1"/>
  <c r="BC1521" i="14"/>
  <c r="R1521" i="14" s="1"/>
  <c r="M1521" i="14"/>
  <c r="BC1661" i="14"/>
  <c r="R1661" i="14" s="1"/>
  <c r="M1661" i="14"/>
  <c r="BC1717" i="14"/>
  <c r="R1717" i="14" s="1"/>
  <c r="M1717" i="14"/>
  <c r="BC1777" i="14"/>
  <c r="R1777" i="14" s="1"/>
  <c r="M1777" i="14"/>
  <c r="M1784" i="14"/>
  <c r="BC1784" i="14"/>
  <c r="R1784" i="14" s="1"/>
  <c r="BC1924" i="14"/>
  <c r="R1924" i="14" s="1"/>
  <c r="M1924" i="14"/>
  <c r="BC1938" i="14"/>
  <c r="R1938" i="14" s="1"/>
  <c r="M1938" i="14"/>
  <c r="BC2224" i="14"/>
  <c r="R2224" i="14" s="1"/>
  <c r="M2224" i="14"/>
  <c r="BC19" i="14"/>
  <c r="R19" i="14" s="1"/>
  <c r="M19" i="14"/>
  <c r="M98" i="14"/>
  <c r="BC98" i="14"/>
  <c r="R98" i="14" s="1"/>
  <c r="M106" i="14"/>
  <c r="BC106" i="14"/>
  <c r="R106" i="14" s="1"/>
  <c r="M120" i="14"/>
  <c r="BC120" i="14"/>
  <c r="R120" i="14" s="1"/>
  <c r="M198" i="14"/>
  <c r="BC198" i="14"/>
  <c r="R198" i="14" s="1"/>
  <c r="M205" i="14"/>
  <c r="BC205" i="14"/>
  <c r="R205" i="14" s="1"/>
  <c r="BC278" i="14"/>
  <c r="R278" i="14" s="1"/>
  <c r="M278" i="14"/>
  <c r="M381" i="14"/>
  <c r="BC381" i="14"/>
  <c r="R381" i="14" s="1"/>
  <c r="BC538" i="14"/>
  <c r="R538" i="14" s="1"/>
  <c r="M538" i="14"/>
  <c r="BC545" i="14"/>
  <c r="R545" i="14" s="1"/>
  <c r="M545" i="14"/>
  <c r="BC552" i="14"/>
  <c r="R552" i="14" s="1"/>
  <c r="BC559" i="14"/>
  <c r="R559" i="14" s="1"/>
  <c r="M559" i="14"/>
  <c r="BC567" i="14"/>
  <c r="R567" i="14" s="1"/>
  <c r="M567" i="14"/>
  <c r="BC573" i="14"/>
  <c r="R573" i="14" s="1"/>
  <c r="BC581" i="14"/>
  <c r="R581" i="14" s="1"/>
  <c r="M581" i="14"/>
  <c r="BC602" i="14"/>
  <c r="R602" i="14" s="1"/>
  <c r="M602" i="14"/>
  <c r="BC748" i="14"/>
  <c r="R748" i="14" s="1"/>
  <c r="M748" i="14"/>
  <c r="BC755" i="14"/>
  <c r="R755" i="14" s="1"/>
  <c r="M755" i="14"/>
  <c r="BC762" i="14"/>
  <c r="R762" i="14" s="1"/>
  <c r="M762" i="14"/>
  <c r="M1046" i="14"/>
  <c r="BC1046" i="14"/>
  <c r="R1046" i="14" s="1"/>
  <c r="M1070" i="14"/>
  <c r="BC1070" i="14"/>
  <c r="R1070" i="14" s="1"/>
  <c r="M1174" i="14"/>
  <c r="BC1174" i="14"/>
  <c r="R1174" i="14" s="1"/>
  <c r="M1198" i="14"/>
  <c r="BC1198" i="14"/>
  <c r="R1198" i="14" s="1"/>
  <c r="BC1315" i="14"/>
  <c r="R1315" i="14" s="1"/>
  <c r="M1315" i="14"/>
  <c r="BC1327" i="14"/>
  <c r="R1327" i="14" s="1"/>
  <c r="M1327" i="14"/>
  <c r="BC1399" i="14"/>
  <c r="R1399" i="14" s="1"/>
  <c r="M1399" i="14"/>
  <c r="M1406" i="14"/>
  <c r="BC1406" i="14"/>
  <c r="R1406" i="14" s="1"/>
  <c r="BC1495" i="14"/>
  <c r="R1495" i="14" s="1"/>
  <c r="M1495" i="14"/>
  <c r="BC1501" i="14"/>
  <c r="R1501" i="14" s="1"/>
  <c r="M1501" i="14"/>
  <c r="BC1630" i="14"/>
  <c r="R1630" i="14" s="1"/>
  <c r="M1630" i="14"/>
  <c r="M1656" i="14"/>
  <c r="BC1656" i="14"/>
  <c r="R1656" i="14" s="1"/>
  <c r="BC1751" i="14"/>
  <c r="R1751" i="14" s="1"/>
  <c r="M1751" i="14"/>
  <c r="BC1757" i="14"/>
  <c r="R1757" i="14" s="1"/>
  <c r="M1757" i="14"/>
  <c r="BC1881" i="14"/>
  <c r="R1881" i="14" s="1"/>
  <c r="M1881" i="14"/>
  <c r="BC1887" i="14"/>
  <c r="R1887" i="14" s="1"/>
  <c r="M1887" i="14"/>
  <c r="BC1919" i="14"/>
  <c r="R1919" i="14" s="1"/>
  <c r="M1919" i="14"/>
  <c r="M1932" i="14"/>
  <c r="BC1932" i="14"/>
  <c r="R1932" i="14" s="1"/>
  <c r="M2217" i="14"/>
  <c r="BC2217" i="14"/>
  <c r="R2217" i="14" s="1"/>
  <c r="M1568" i="14"/>
  <c r="M26" i="14"/>
  <c r="BC26" i="14"/>
  <c r="R26" i="14" s="1"/>
  <c r="BC85" i="14"/>
  <c r="R85" i="14" s="1"/>
  <c r="M85" i="14"/>
  <c r="BC92" i="14"/>
  <c r="R92" i="14" s="1"/>
  <c r="M92" i="14"/>
  <c r="BC99" i="14"/>
  <c r="R99" i="14" s="1"/>
  <c r="M99" i="14"/>
  <c r="BC191" i="14"/>
  <c r="R191" i="14" s="1"/>
  <c r="M191" i="14"/>
  <c r="BC199" i="14"/>
  <c r="R199" i="14" s="1"/>
  <c r="M199" i="14"/>
  <c r="BC272" i="14"/>
  <c r="R272" i="14" s="1"/>
  <c r="M272" i="14"/>
  <c r="BC375" i="14"/>
  <c r="R375" i="14" s="1"/>
  <c r="M375" i="14"/>
  <c r="BC517" i="14"/>
  <c r="R517" i="14" s="1"/>
  <c r="M517" i="14"/>
  <c r="BC525" i="14"/>
  <c r="R525" i="14" s="1"/>
  <c r="M525" i="14"/>
  <c r="BC539" i="14"/>
  <c r="R539" i="14" s="1"/>
  <c r="M539" i="14"/>
  <c r="BC546" i="14"/>
  <c r="R546" i="14" s="1"/>
  <c r="M546" i="14"/>
  <c r="BC670" i="14"/>
  <c r="R670" i="14" s="1"/>
  <c r="M670" i="14"/>
  <c r="BC684" i="14"/>
  <c r="R684" i="14" s="1"/>
  <c r="M684" i="14"/>
  <c r="BC713" i="14"/>
  <c r="R713" i="14" s="1"/>
  <c r="M713" i="14"/>
  <c r="BC720" i="14"/>
  <c r="R720" i="14" s="1"/>
  <c r="M720" i="14"/>
  <c r="BC727" i="14"/>
  <c r="R727" i="14" s="1"/>
  <c r="M727" i="14"/>
  <c r="BC734" i="14"/>
  <c r="R734" i="14" s="1"/>
  <c r="M734" i="14"/>
  <c r="BC741" i="14"/>
  <c r="R741" i="14" s="1"/>
  <c r="BC866" i="14"/>
  <c r="R866" i="14" s="1"/>
  <c r="M866" i="14"/>
  <c r="BC895" i="14"/>
  <c r="R895" i="14" s="1"/>
  <c r="M895" i="14"/>
  <c r="BC903" i="14"/>
  <c r="R903" i="14" s="1"/>
  <c r="M903" i="14"/>
  <c r="BC1040" i="14"/>
  <c r="R1040" i="14" s="1"/>
  <c r="M1040" i="14"/>
  <c r="BC1144" i="14"/>
  <c r="R1144" i="14" s="1"/>
  <c r="M1144" i="14"/>
  <c r="BC1168" i="14"/>
  <c r="R1168" i="14" s="1"/>
  <c r="M1168" i="14"/>
  <c r="BC1284" i="14"/>
  <c r="R1284" i="14" s="1"/>
  <c r="M1284" i="14"/>
  <c r="BC1291" i="14"/>
  <c r="R1291" i="14" s="1"/>
  <c r="M1291" i="14"/>
  <c r="BC1316" i="14"/>
  <c r="R1316" i="14" s="1"/>
  <c r="M1316" i="14"/>
  <c r="BC1322" i="14"/>
  <c r="R1322" i="14" s="1"/>
  <c r="BC1328" i="14"/>
  <c r="R1328" i="14" s="1"/>
  <c r="M1328" i="14"/>
  <c r="BC1393" i="14"/>
  <c r="R1393" i="14" s="1"/>
  <c r="M1393" i="14"/>
  <c r="BC1496" i="14"/>
  <c r="R1496" i="14" s="1"/>
  <c r="M1496" i="14"/>
  <c r="BC1624" i="14"/>
  <c r="R1624" i="14" s="1"/>
  <c r="BC1711" i="14"/>
  <c r="R1711" i="14" s="1"/>
  <c r="M1711" i="14"/>
  <c r="M1752" i="14"/>
  <c r="BC1752" i="14"/>
  <c r="R1752" i="14" s="1"/>
  <c r="BC1874" i="14"/>
  <c r="R1874" i="14" s="1"/>
  <c r="BC1913" i="14"/>
  <c r="R1913" i="14" s="1"/>
  <c r="M1913" i="14"/>
  <c r="M2029" i="14"/>
  <c r="BC2029" i="14"/>
  <c r="R2029" i="14" s="1"/>
  <c r="BC71" i="14"/>
  <c r="R71" i="14" s="1"/>
  <c r="M71" i="14"/>
  <c r="BC79" i="14"/>
  <c r="R79" i="14" s="1"/>
  <c r="M79" i="14"/>
  <c r="BC86" i="14"/>
  <c r="R86" i="14" s="1"/>
  <c r="M86" i="14"/>
  <c r="M93" i="14"/>
  <c r="BC93" i="14"/>
  <c r="R93" i="14" s="1"/>
  <c r="BC173" i="14"/>
  <c r="R173" i="14" s="1"/>
  <c r="M173" i="14"/>
  <c r="BC363" i="14"/>
  <c r="R363" i="14" s="1"/>
  <c r="M363" i="14"/>
  <c r="BC511" i="14"/>
  <c r="R511" i="14" s="1"/>
  <c r="M511" i="14"/>
  <c r="BC518" i="14"/>
  <c r="R518" i="14" s="1"/>
  <c r="M518" i="14"/>
  <c r="BC526" i="14"/>
  <c r="R526" i="14" s="1"/>
  <c r="M526" i="14"/>
  <c r="BC658" i="14"/>
  <c r="R658" i="14" s="1"/>
  <c r="M658" i="14"/>
  <c r="BC692" i="14"/>
  <c r="R692" i="14" s="1"/>
  <c r="M692" i="14"/>
  <c r="BC699" i="14"/>
  <c r="R699" i="14" s="1"/>
  <c r="M699" i="14"/>
  <c r="BC706" i="14"/>
  <c r="R706" i="14" s="1"/>
  <c r="M706" i="14"/>
  <c r="BC714" i="14"/>
  <c r="R714" i="14" s="1"/>
  <c r="M714" i="14"/>
  <c r="BC721" i="14"/>
  <c r="R721" i="14" s="1"/>
  <c r="M721" i="14"/>
  <c r="M728" i="14"/>
  <c r="BC728" i="14"/>
  <c r="R728" i="14" s="1"/>
  <c r="BC859" i="14"/>
  <c r="R859" i="14" s="1"/>
  <c r="M859" i="14"/>
  <c r="M888" i="14"/>
  <c r="BC888" i="14"/>
  <c r="R888" i="14" s="1"/>
  <c r="BC1005" i="14"/>
  <c r="R1005" i="14" s="1"/>
  <c r="M1005" i="14"/>
  <c r="BC1028" i="14"/>
  <c r="R1028" i="14" s="1"/>
  <c r="M1028" i="14"/>
  <c r="BC1145" i="14"/>
  <c r="R1145" i="14" s="1"/>
  <c r="M1145" i="14"/>
  <c r="BC1273" i="14"/>
  <c r="R1273" i="14" s="1"/>
  <c r="M1273" i="14"/>
  <c r="M1292" i="14"/>
  <c r="BC1292" i="14"/>
  <c r="R1292" i="14" s="1"/>
  <c r="M1394" i="14"/>
  <c r="BC1394" i="14"/>
  <c r="R1394" i="14" s="1"/>
  <c r="BC1447" i="14"/>
  <c r="R1447" i="14" s="1"/>
  <c r="M1447" i="14"/>
  <c r="BC1460" i="14"/>
  <c r="R1460" i="14" s="1"/>
  <c r="M1460" i="14"/>
  <c r="BC1471" i="14"/>
  <c r="R1471" i="14" s="1"/>
  <c r="M1471" i="14"/>
  <c r="BC1483" i="14"/>
  <c r="R1483" i="14" s="1"/>
  <c r="M1483" i="14"/>
  <c r="M1489" i="14"/>
  <c r="BC1489" i="14"/>
  <c r="R1489" i="14" s="1"/>
  <c r="BC1579" i="14"/>
  <c r="R1579" i="14" s="1"/>
  <c r="M1579" i="14"/>
  <c r="M1586" i="14"/>
  <c r="BC1586" i="14"/>
  <c r="R1586" i="14" s="1"/>
  <c r="BC1599" i="14"/>
  <c r="R1599" i="14" s="1"/>
  <c r="M1599" i="14"/>
  <c r="M1612" i="14"/>
  <c r="BC1612" i="14"/>
  <c r="R1612" i="14" s="1"/>
  <c r="BC1619" i="14"/>
  <c r="R1619" i="14" s="1"/>
  <c r="M1619" i="14"/>
  <c r="BC1705" i="14"/>
  <c r="R1705" i="14" s="1"/>
  <c r="M1705" i="14"/>
  <c r="BC1739" i="14"/>
  <c r="R1739" i="14" s="1"/>
  <c r="M1739" i="14"/>
  <c r="BC1869" i="14"/>
  <c r="R1869" i="14" s="1"/>
  <c r="M1869" i="14"/>
  <c r="M2022" i="14"/>
  <c r="BC2022" i="14"/>
  <c r="R2022" i="14" s="1"/>
  <c r="M1964" i="14"/>
  <c r="BC72" i="14"/>
  <c r="R72" i="14" s="1"/>
  <c r="M72" i="14"/>
  <c r="M80" i="14"/>
  <c r="BC80" i="14"/>
  <c r="R80" i="14" s="1"/>
  <c r="BC174" i="14"/>
  <c r="R174" i="14" s="1"/>
  <c r="M174" i="14"/>
  <c r="BC252" i="14"/>
  <c r="R252" i="14" s="1"/>
  <c r="M252" i="14"/>
  <c r="M258" i="14"/>
  <c r="BC258" i="14"/>
  <c r="R258" i="14" s="1"/>
  <c r="M266" i="14"/>
  <c r="BC266" i="14"/>
  <c r="R266" i="14" s="1"/>
  <c r="M350" i="14"/>
  <c r="BC350" i="14"/>
  <c r="R350" i="14" s="1"/>
  <c r="BC357" i="14"/>
  <c r="R357" i="14" s="1"/>
  <c r="M357" i="14"/>
  <c r="BC484" i="14"/>
  <c r="R484" i="14" s="1"/>
  <c r="M484" i="14"/>
  <c r="BC498" i="14"/>
  <c r="R498" i="14" s="1"/>
  <c r="M498" i="14"/>
  <c r="BC512" i="14"/>
  <c r="R512" i="14" s="1"/>
  <c r="M512" i="14"/>
  <c r="BC651" i="14"/>
  <c r="R651" i="14" s="1"/>
  <c r="M651" i="14"/>
  <c r="BC809" i="14"/>
  <c r="R809" i="14" s="1"/>
  <c r="M809" i="14"/>
  <c r="BC816" i="14"/>
  <c r="R816" i="14" s="1"/>
  <c r="M816" i="14"/>
  <c r="BC963" i="14"/>
  <c r="R963" i="14" s="1"/>
  <c r="M963" i="14"/>
  <c r="BC971" i="14"/>
  <c r="R971" i="14" s="1"/>
  <c r="M971" i="14"/>
  <c r="BC978" i="14"/>
  <c r="R978" i="14" s="1"/>
  <c r="M978" i="14"/>
  <c r="BC991" i="14"/>
  <c r="R991" i="14" s="1"/>
  <c r="M991" i="14"/>
  <c r="BC998" i="14"/>
  <c r="R998" i="14" s="1"/>
  <c r="M998" i="14"/>
  <c r="BC1006" i="14"/>
  <c r="R1006" i="14" s="1"/>
  <c r="M1006" i="14"/>
  <c r="BC1014" i="14"/>
  <c r="R1014" i="14" s="1"/>
  <c r="M1014" i="14"/>
  <c r="M1021" i="14"/>
  <c r="BC1021" i="14"/>
  <c r="R1021" i="14" s="1"/>
  <c r="BC1109" i="14"/>
  <c r="R1109" i="14" s="1"/>
  <c r="M1109" i="14"/>
  <c r="M1115" i="14"/>
  <c r="BC1115" i="14"/>
  <c r="R1115" i="14" s="1"/>
  <c r="BC1133" i="14"/>
  <c r="R1133" i="14" s="1"/>
  <c r="M1133" i="14"/>
  <c r="M1139" i="14"/>
  <c r="BC1139" i="14"/>
  <c r="R1139" i="14" s="1"/>
  <c r="BC1237" i="14"/>
  <c r="R1237" i="14" s="1"/>
  <c r="M1237" i="14"/>
  <c r="M1243" i="14"/>
  <c r="BC1243" i="14"/>
  <c r="R1243" i="14" s="1"/>
  <c r="BC1261" i="14"/>
  <c r="R1261" i="14" s="1"/>
  <c r="M1261" i="14"/>
  <c r="M1267" i="14"/>
  <c r="BC1267" i="14"/>
  <c r="R1267" i="14" s="1"/>
  <c r="BC1387" i="14"/>
  <c r="R1387" i="14" s="1"/>
  <c r="M1387" i="14"/>
  <c r="BC1429" i="14"/>
  <c r="R1429" i="14" s="1"/>
  <c r="M1429" i="14"/>
  <c r="BC1448" i="14"/>
  <c r="R1448" i="14" s="1"/>
  <c r="M1448" i="14"/>
  <c r="BC1454" i="14"/>
  <c r="R1454" i="14" s="1"/>
  <c r="BC1461" i="14"/>
  <c r="R1461" i="14" s="1"/>
  <c r="M1461" i="14"/>
  <c r="BC1466" i="14"/>
  <c r="R1466" i="14" s="1"/>
  <c r="BC1472" i="14"/>
  <c r="R1472" i="14" s="1"/>
  <c r="M1472" i="14"/>
  <c r="M1490" i="14"/>
  <c r="BC1490" i="14"/>
  <c r="R1490" i="14" s="1"/>
  <c r="BC1562" i="14"/>
  <c r="R1562" i="14" s="1"/>
  <c r="BC1594" i="14"/>
  <c r="R1594" i="14" s="1"/>
  <c r="BC1600" i="14"/>
  <c r="R1600" i="14" s="1"/>
  <c r="M1600" i="14"/>
  <c r="M1606" i="14"/>
  <c r="BC1606" i="14"/>
  <c r="R1606" i="14" s="1"/>
  <c r="BC1613" i="14"/>
  <c r="R1613" i="14" s="1"/>
  <c r="M1613" i="14"/>
  <c r="BC1692" i="14"/>
  <c r="R1692" i="14" s="1"/>
  <c r="M1692" i="14"/>
  <c r="M1746" i="14"/>
  <c r="BC1746" i="14"/>
  <c r="R1746" i="14" s="1"/>
  <c r="BC1843" i="14"/>
  <c r="R1843" i="14" s="1"/>
  <c r="M1843" i="14"/>
  <c r="BC1850" i="14"/>
  <c r="R1850" i="14" s="1"/>
  <c r="M1850" i="14"/>
  <c r="BC1857" i="14"/>
  <c r="R1857" i="14" s="1"/>
  <c r="M1857" i="14"/>
  <c r="BC1863" i="14"/>
  <c r="R1863" i="14" s="1"/>
  <c r="M1863" i="14"/>
  <c r="BC1995" i="14"/>
  <c r="R1995" i="14" s="1"/>
  <c r="M1995" i="14"/>
  <c r="BC2001" i="14"/>
  <c r="R2001" i="14" s="1"/>
  <c r="M2001" i="14"/>
  <c r="BC2132" i="14"/>
  <c r="R2132" i="14" s="1"/>
  <c r="M2132" i="14"/>
  <c r="BC2146" i="14"/>
  <c r="R2146" i="14" s="1"/>
  <c r="M2146" i="14"/>
  <c r="BC2153" i="14"/>
  <c r="R2153" i="14" s="1"/>
  <c r="M2153" i="14"/>
  <c r="BC2160" i="14"/>
  <c r="R2160" i="14" s="1"/>
  <c r="M2160" i="14"/>
  <c r="M237" i="14"/>
  <c r="BC2009" i="14"/>
  <c r="R2009" i="14" s="1"/>
  <c r="M2009" i="14"/>
  <c r="BC2055" i="14"/>
  <c r="R2055" i="14" s="1"/>
  <c r="M2055" i="14"/>
  <c r="BC2063" i="14"/>
  <c r="R2063" i="14" s="1"/>
  <c r="M2063" i="14"/>
  <c r="BC2070" i="14"/>
  <c r="R2070" i="14" s="1"/>
  <c r="M2070" i="14"/>
  <c r="BC2105" i="14"/>
  <c r="R2105" i="14" s="1"/>
  <c r="M2105" i="14"/>
  <c r="BC2112" i="14"/>
  <c r="R2112" i="14" s="1"/>
  <c r="M2112" i="14"/>
  <c r="BC2119" i="14"/>
  <c r="R2119" i="14" s="1"/>
  <c r="M2119" i="14"/>
  <c r="BC2133" i="14"/>
  <c r="R2133" i="14" s="1"/>
  <c r="M2133" i="14"/>
  <c r="BC2139" i="14"/>
  <c r="R2139" i="14" s="1"/>
  <c r="M2139" i="14"/>
  <c r="BC2175" i="14"/>
  <c r="R2175" i="14" s="1"/>
  <c r="M2175" i="14"/>
  <c r="BC2210" i="14"/>
  <c r="R2210" i="14" s="1"/>
  <c r="M2210" i="14"/>
  <c r="BC2269" i="14"/>
  <c r="R2269" i="14" s="1"/>
  <c r="M2269" i="14"/>
  <c r="BC2283" i="14"/>
  <c r="R2283" i="14" s="1"/>
  <c r="M2283" i="14"/>
  <c r="BC2291" i="14"/>
  <c r="R2291" i="14" s="1"/>
  <c r="M2291" i="14"/>
  <c r="BC2307" i="14"/>
  <c r="R2307" i="14" s="1"/>
  <c r="M2307" i="14"/>
  <c r="M2028" i="14"/>
  <c r="M1943" i="14"/>
  <c r="M1590" i="14"/>
  <c r="M1567" i="14"/>
  <c r="M1141" i="14"/>
  <c r="M522" i="14"/>
  <c r="M233" i="14"/>
  <c r="M177" i="14"/>
  <c r="M116" i="14"/>
  <c r="BC8" i="14"/>
  <c r="R8" i="14" s="1"/>
  <c r="M8" i="14"/>
  <c r="BC14" i="14"/>
  <c r="R14" i="14" s="1"/>
  <c r="M14" i="14"/>
  <c r="BC58" i="14"/>
  <c r="R58" i="14" s="1"/>
  <c r="M58" i="14"/>
  <c r="BC100" i="14"/>
  <c r="R100" i="14" s="1"/>
  <c r="M100" i="14"/>
  <c r="BC107" i="14"/>
  <c r="R107" i="14" s="1"/>
  <c r="M107" i="14"/>
  <c r="BC126" i="14"/>
  <c r="R126" i="14" s="1"/>
  <c r="M126" i="14"/>
  <c r="M138" i="14"/>
  <c r="BC138" i="14"/>
  <c r="R138" i="14" s="1"/>
  <c r="BC154" i="14"/>
  <c r="R154" i="14" s="1"/>
  <c r="M154" i="14"/>
  <c r="BC187" i="14"/>
  <c r="R187" i="14" s="1"/>
  <c r="M187" i="14"/>
  <c r="BC218" i="14"/>
  <c r="R218" i="14" s="1"/>
  <c r="M218" i="14"/>
  <c r="BC231" i="14"/>
  <c r="R231" i="14" s="1"/>
  <c r="M231" i="14"/>
  <c r="BC260" i="14"/>
  <c r="R260" i="14" s="1"/>
  <c r="M260" i="14"/>
  <c r="M273" i="14"/>
  <c r="BC273" i="14"/>
  <c r="R273" i="14" s="1"/>
  <c r="BC304" i="14"/>
  <c r="R304" i="14" s="1"/>
  <c r="M304" i="14"/>
  <c r="M312" i="14"/>
  <c r="BC312" i="14"/>
  <c r="R312" i="14" s="1"/>
  <c r="BC333" i="14"/>
  <c r="R333" i="14" s="1"/>
  <c r="M333" i="14"/>
  <c r="BC352" i="14"/>
  <c r="R352" i="14" s="1"/>
  <c r="M352" i="14"/>
  <c r="M358" i="14"/>
  <c r="BC358" i="14"/>
  <c r="R358" i="14" s="1"/>
  <c r="BC382" i="14"/>
  <c r="R382" i="14" s="1"/>
  <c r="M382" i="14"/>
  <c r="BC401" i="14"/>
  <c r="R401" i="14" s="1"/>
  <c r="M401" i="14"/>
  <c r="BC414" i="14"/>
  <c r="R414" i="14" s="1"/>
  <c r="M414" i="14"/>
  <c r="BC421" i="14"/>
  <c r="R421" i="14" s="1"/>
  <c r="M421" i="14"/>
  <c r="BC427" i="14"/>
  <c r="R427" i="14" s="1"/>
  <c r="M427" i="14"/>
  <c r="BC435" i="14"/>
  <c r="R435" i="14" s="1"/>
  <c r="M435" i="14"/>
  <c r="M441" i="14"/>
  <c r="BC441" i="14"/>
  <c r="R441" i="14" s="1"/>
  <c r="BC460" i="14"/>
  <c r="R460" i="14" s="1"/>
  <c r="M460" i="14"/>
  <c r="BC519" i="14"/>
  <c r="R519" i="14" s="1"/>
  <c r="M519" i="14"/>
  <c r="BC527" i="14"/>
  <c r="R527" i="14" s="1"/>
  <c r="M527" i="14"/>
  <c r="BC540" i="14"/>
  <c r="R540" i="14" s="1"/>
  <c r="M540" i="14"/>
  <c r="BC547" i="14"/>
  <c r="R547" i="14" s="1"/>
  <c r="M547" i="14"/>
  <c r="BC553" i="14"/>
  <c r="R553" i="14" s="1"/>
  <c r="M553" i="14"/>
  <c r="M560" i="14"/>
  <c r="BC560" i="14"/>
  <c r="R560" i="14" s="1"/>
  <c r="BC603" i="14"/>
  <c r="R603" i="14" s="1"/>
  <c r="M603" i="14"/>
  <c r="BC610" i="14"/>
  <c r="R610" i="14" s="1"/>
  <c r="M610" i="14"/>
  <c r="BC638" i="14"/>
  <c r="R638" i="14" s="1"/>
  <c r="M638" i="14"/>
  <c r="BC646" i="14"/>
  <c r="R646" i="14" s="1"/>
  <c r="M646" i="14"/>
  <c r="BC672" i="14"/>
  <c r="R672" i="14" s="1"/>
  <c r="M672" i="14"/>
  <c r="BC679" i="14"/>
  <c r="R679" i="14" s="1"/>
  <c r="M679" i="14"/>
  <c r="BC693" i="14"/>
  <c r="R693" i="14" s="1"/>
  <c r="M693" i="14"/>
  <c r="BC700" i="14"/>
  <c r="R700" i="14" s="1"/>
  <c r="M700" i="14"/>
  <c r="BC707" i="14"/>
  <c r="R707" i="14" s="1"/>
  <c r="M707" i="14"/>
  <c r="BC715" i="14"/>
  <c r="R715" i="14" s="1"/>
  <c r="M715" i="14"/>
  <c r="BC722" i="14"/>
  <c r="R722" i="14" s="1"/>
  <c r="M722" i="14"/>
  <c r="BC735" i="14"/>
  <c r="R735" i="14" s="1"/>
  <c r="M735" i="14"/>
  <c r="BC742" i="14"/>
  <c r="R742" i="14" s="1"/>
  <c r="M742" i="14"/>
  <c r="M749" i="14"/>
  <c r="BC749" i="14"/>
  <c r="R749" i="14" s="1"/>
  <c r="BC771" i="14"/>
  <c r="R771" i="14" s="1"/>
  <c r="M771" i="14"/>
  <c r="BC778" i="14"/>
  <c r="R778" i="14" s="1"/>
  <c r="M778" i="14"/>
  <c r="BC785" i="14"/>
  <c r="R785" i="14" s="1"/>
  <c r="M785" i="14"/>
  <c r="BC811" i="14"/>
  <c r="R811" i="14" s="1"/>
  <c r="M811" i="14"/>
  <c r="BC818" i="14"/>
  <c r="R818" i="14" s="1"/>
  <c r="M818" i="14"/>
  <c r="BC825" i="14"/>
  <c r="R825" i="14" s="1"/>
  <c r="M825" i="14"/>
  <c r="BC832" i="14"/>
  <c r="R832" i="14" s="1"/>
  <c r="M832" i="14"/>
  <c r="M840" i="14"/>
  <c r="BC840" i="14"/>
  <c r="R840" i="14" s="1"/>
  <c r="BC868" i="14"/>
  <c r="R868" i="14" s="1"/>
  <c r="M868" i="14"/>
  <c r="BC874" i="14"/>
  <c r="R874" i="14" s="1"/>
  <c r="M874" i="14"/>
  <c r="BC881" i="14"/>
  <c r="R881" i="14" s="1"/>
  <c r="M881" i="14"/>
  <c r="BC896" i="14"/>
  <c r="R896" i="14" s="1"/>
  <c r="M896" i="14"/>
  <c r="BC910" i="14"/>
  <c r="R910" i="14" s="1"/>
  <c r="M910" i="14"/>
  <c r="BC923" i="14"/>
  <c r="R923" i="14" s="1"/>
  <c r="M923" i="14"/>
  <c r="BC943" i="14"/>
  <c r="R943" i="14" s="1"/>
  <c r="M943" i="14"/>
  <c r="BC951" i="14"/>
  <c r="R951" i="14" s="1"/>
  <c r="M951" i="14"/>
  <c r="BC965" i="14"/>
  <c r="R965" i="14" s="1"/>
  <c r="M965" i="14"/>
  <c r="BC993" i="14"/>
  <c r="R993" i="14" s="1"/>
  <c r="M993" i="14"/>
  <c r="BC1007" i="14"/>
  <c r="R1007" i="14" s="1"/>
  <c r="M1007" i="14"/>
  <c r="M1035" i="14"/>
  <c r="BC1035" i="14"/>
  <c r="R1035" i="14" s="1"/>
  <c r="BC1053" i="14"/>
  <c r="R1053" i="14" s="1"/>
  <c r="M1053" i="14"/>
  <c r="BC1064" i="14"/>
  <c r="R1064" i="14" s="1"/>
  <c r="M1064" i="14"/>
  <c r="BC1099" i="14"/>
  <c r="R1099" i="14" s="1"/>
  <c r="M1099" i="14"/>
  <c r="BC1128" i="14"/>
  <c r="R1128" i="14" s="1"/>
  <c r="M1128" i="14"/>
  <c r="BC1157" i="14"/>
  <c r="R1157" i="14" s="1"/>
  <c r="M1157" i="14"/>
  <c r="M1163" i="14"/>
  <c r="BC1163" i="14"/>
  <c r="R1163" i="14" s="1"/>
  <c r="BC1181" i="14"/>
  <c r="R1181" i="14" s="1"/>
  <c r="M1181" i="14"/>
  <c r="BC1192" i="14"/>
  <c r="R1192" i="14" s="1"/>
  <c r="M1192" i="14"/>
  <c r="BC1221" i="14"/>
  <c r="R1221" i="14" s="1"/>
  <c r="M1221" i="14"/>
  <c r="M1227" i="14"/>
  <c r="BC1227" i="14"/>
  <c r="R1227" i="14" s="1"/>
  <c r="BC1245" i="14"/>
  <c r="R1245" i="14" s="1"/>
  <c r="M1245" i="14"/>
  <c r="BC1256" i="14"/>
  <c r="R1256" i="14" s="1"/>
  <c r="M1256" i="14"/>
  <c r="BC1311" i="14"/>
  <c r="R1311" i="14" s="1"/>
  <c r="M1311" i="14"/>
  <c r="M1317" i="14"/>
  <c r="BC1317" i="14"/>
  <c r="R1317" i="14" s="1"/>
  <c r="BC1351" i="14"/>
  <c r="R1351" i="14" s="1"/>
  <c r="M1351" i="14"/>
  <c r="BC1357" i="14"/>
  <c r="R1357" i="14" s="1"/>
  <c r="M1357" i="14"/>
  <c r="BC1375" i="14"/>
  <c r="R1375" i="14" s="1"/>
  <c r="M1375" i="14"/>
  <c r="BC1388" i="14"/>
  <c r="R1388" i="14" s="1"/>
  <c r="M1388" i="14"/>
  <c r="M1400" i="14"/>
  <c r="BC1400" i="14"/>
  <c r="R1400" i="14" s="1"/>
  <c r="M1528" i="14"/>
  <c r="BC1528" i="14"/>
  <c r="R1528" i="14" s="1"/>
  <c r="BC1540" i="14"/>
  <c r="R1540" i="14" s="1"/>
  <c r="M1540" i="14"/>
  <c r="BC1588" i="14"/>
  <c r="R1588" i="14" s="1"/>
  <c r="M1588" i="14"/>
  <c r="BC1595" i="14"/>
  <c r="R1595" i="14" s="1"/>
  <c r="M1595" i="14"/>
  <c r="M1601" i="14"/>
  <c r="BC1601" i="14"/>
  <c r="R1601" i="14" s="1"/>
  <c r="BC1607" i="14"/>
  <c r="R1607" i="14" s="1"/>
  <c r="M1607" i="14"/>
  <c r="BC1632" i="14"/>
  <c r="R1632" i="14" s="1"/>
  <c r="M1632" i="14"/>
  <c r="BC1643" i="14"/>
  <c r="R1643" i="14" s="1"/>
  <c r="M1643" i="14"/>
  <c r="BC1668" i="14"/>
  <c r="R1668" i="14" s="1"/>
  <c r="M1668" i="14"/>
  <c r="BC1675" i="14"/>
  <c r="R1675" i="14" s="1"/>
  <c r="M1675" i="14"/>
  <c r="M1734" i="14"/>
  <c r="BC1734" i="14"/>
  <c r="R1734" i="14" s="1"/>
  <c r="BC1771" i="14"/>
  <c r="R1771" i="14" s="1"/>
  <c r="M1771" i="14"/>
  <c r="M1778" i="14"/>
  <c r="BC1778" i="14"/>
  <c r="R1778" i="14" s="1"/>
  <c r="BC1858" i="14"/>
  <c r="R1858" i="14" s="1"/>
  <c r="M1858" i="14"/>
  <c r="BC1889" i="14"/>
  <c r="R1889" i="14" s="1"/>
  <c r="M1889" i="14"/>
  <c r="BC1908" i="14"/>
  <c r="R1908" i="14" s="1"/>
  <c r="M1908" i="14"/>
  <c r="M1914" i="14"/>
  <c r="BC1914" i="14"/>
  <c r="R1914" i="14" s="1"/>
  <c r="M1990" i="14"/>
  <c r="BC1990" i="14"/>
  <c r="R1990" i="14" s="1"/>
  <c r="BC2003" i="14"/>
  <c r="R2003" i="14" s="1"/>
  <c r="M2003" i="14"/>
  <c r="M2010" i="14"/>
  <c r="BC2010" i="14"/>
  <c r="R2010" i="14" s="1"/>
  <c r="BC2036" i="14"/>
  <c r="R2036" i="14" s="1"/>
  <c r="M2036" i="14"/>
  <c r="BC2056" i="14"/>
  <c r="R2056" i="14" s="1"/>
  <c r="M2056" i="14"/>
  <c r="BC2169" i="14"/>
  <c r="R2169" i="14" s="1"/>
  <c r="M2169" i="14"/>
  <c r="BC2176" i="14"/>
  <c r="R2176" i="14" s="1"/>
  <c r="M2176" i="14"/>
  <c r="BC2182" i="14"/>
  <c r="R2182" i="14" s="1"/>
  <c r="BC2190" i="14"/>
  <c r="R2190" i="14" s="1"/>
  <c r="M2190" i="14"/>
  <c r="BC2196" i="14"/>
  <c r="R2196" i="14" s="1"/>
  <c r="M2196" i="14"/>
  <c r="BC2203" i="14"/>
  <c r="R2203" i="14" s="1"/>
  <c r="M2203" i="14"/>
  <c r="BC2255" i="14"/>
  <c r="R2255" i="14" s="1"/>
  <c r="M2255" i="14"/>
  <c r="BC2263" i="14"/>
  <c r="R2263" i="14" s="1"/>
  <c r="M2263" i="14"/>
  <c r="M2258" i="14"/>
  <c r="M2122" i="14"/>
  <c r="M2079" i="14"/>
  <c r="M2026" i="14"/>
  <c r="M1959" i="14"/>
  <c r="M1927" i="14"/>
  <c r="M1892" i="14"/>
  <c r="M1855" i="14"/>
  <c r="M1702" i="14"/>
  <c r="M1629" i="14"/>
  <c r="M1544" i="14"/>
  <c r="M1444" i="14"/>
  <c r="M1300" i="14"/>
  <c r="M1270" i="14"/>
  <c r="M1093" i="14"/>
  <c r="M960" i="14"/>
  <c r="M917" i="14"/>
  <c r="M870" i="14"/>
  <c r="M821" i="14"/>
  <c r="M766" i="14"/>
  <c r="M718" i="14"/>
  <c r="M667" i="14"/>
  <c r="M614" i="14"/>
  <c r="M564" i="14"/>
  <c r="M514" i="14"/>
  <c r="M397" i="14"/>
  <c r="M281" i="14"/>
  <c r="M164" i="14"/>
  <c r="BC9" i="14"/>
  <c r="R9" i="14" s="1"/>
  <c r="M9" i="14"/>
  <c r="BC34" i="14"/>
  <c r="R34" i="14" s="1"/>
  <c r="M34" i="14"/>
  <c r="BC40" i="14"/>
  <c r="R40" i="14" s="1"/>
  <c r="M40" i="14"/>
  <c r="BC46" i="14"/>
  <c r="R46" i="14" s="1"/>
  <c r="M46" i="14"/>
  <c r="BC52" i="14"/>
  <c r="R52" i="14" s="1"/>
  <c r="BC59" i="14"/>
  <c r="R59" i="14" s="1"/>
  <c r="M59" i="14"/>
  <c r="BC66" i="14"/>
  <c r="R66" i="14" s="1"/>
  <c r="M66" i="14"/>
  <c r="M74" i="14"/>
  <c r="BC74" i="14"/>
  <c r="R74" i="14" s="1"/>
  <c r="BC94" i="14"/>
  <c r="R94" i="14" s="1"/>
  <c r="BC114" i="14"/>
  <c r="R114" i="14" s="1"/>
  <c r="M114" i="14"/>
  <c r="BC121" i="14"/>
  <c r="R121" i="14" s="1"/>
  <c r="M121" i="14"/>
  <c r="BC127" i="14"/>
  <c r="R127" i="14" s="1"/>
  <c r="M127" i="14"/>
  <c r="BC139" i="14"/>
  <c r="R139" i="14" s="1"/>
  <c r="M139" i="14"/>
  <c r="BC147" i="14"/>
  <c r="R147" i="14" s="1"/>
  <c r="M147" i="14"/>
  <c r="BC162" i="14"/>
  <c r="R162" i="14" s="1"/>
  <c r="M162" i="14"/>
  <c r="BC169" i="14"/>
  <c r="R169" i="14" s="1"/>
  <c r="M169" i="14"/>
  <c r="BC188" i="14"/>
  <c r="R188" i="14" s="1"/>
  <c r="M188" i="14"/>
  <c r="BC193" i="14"/>
  <c r="R193" i="14" s="1"/>
  <c r="BC200" i="14"/>
  <c r="R200" i="14" s="1"/>
  <c r="BC206" i="14"/>
  <c r="R206" i="14" s="1"/>
  <c r="M206" i="14"/>
  <c r="BC213" i="14"/>
  <c r="R213" i="14" s="1"/>
  <c r="M213" i="14"/>
  <c r="BC219" i="14"/>
  <c r="R219" i="14" s="1"/>
  <c r="M219" i="14"/>
  <c r="M225" i="14"/>
  <c r="BC225" i="14"/>
  <c r="R225" i="14" s="1"/>
  <c r="BC240" i="14"/>
  <c r="R240" i="14" s="1"/>
  <c r="M240" i="14"/>
  <c r="BC247" i="14"/>
  <c r="R247" i="14" s="1"/>
  <c r="M247" i="14"/>
  <c r="BC254" i="14"/>
  <c r="R254" i="14" s="1"/>
  <c r="M254" i="14"/>
  <c r="BC274" i="14"/>
  <c r="R274" i="14" s="1"/>
  <c r="M274" i="14"/>
  <c r="BC286" i="14"/>
  <c r="R286" i="14" s="1"/>
  <c r="M286" i="14"/>
  <c r="BC298" i="14"/>
  <c r="R298" i="14" s="1"/>
  <c r="BC305" i="14"/>
  <c r="R305" i="14" s="1"/>
  <c r="M305" i="14"/>
  <c r="BC313" i="14"/>
  <c r="R313" i="14" s="1"/>
  <c r="M313" i="14"/>
  <c r="BC327" i="14"/>
  <c r="R327" i="14" s="1"/>
  <c r="M327" i="14"/>
  <c r="BC334" i="14"/>
  <c r="R334" i="14" s="1"/>
  <c r="M334" i="14"/>
  <c r="BC340" i="14"/>
  <c r="R340" i="14" s="1"/>
  <c r="BC346" i="14"/>
  <c r="R346" i="14" s="1"/>
  <c r="M346" i="14"/>
  <c r="BC359" i="14"/>
  <c r="R359" i="14" s="1"/>
  <c r="M359" i="14"/>
  <c r="BC371" i="14"/>
  <c r="R371" i="14" s="1"/>
  <c r="M371" i="14"/>
  <c r="BC383" i="14"/>
  <c r="R383" i="14" s="1"/>
  <c r="M383" i="14"/>
  <c r="BC402" i="14"/>
  <c r="R402" i="14" s="1"/>
  <c r="M402" i="14"/>
  <c r="BC436" i="14"/>
  <c r="R436" i="14" s="1"/>
  <c r="M436" i="14"/>
  <c r="BC442" i="14"/>
  <c r="R442" i="14" s="1"/>
  <c r="M442" i="14"/>
  <c r="BC448" i="14"/>
  <c r="R448" i="14" s="1"/>
  <c r="M448" i="14"/>
  <c r="BC455" i="14"/>
  <c r="R455" i="14" s="1"/>
  <c r="M455" i="14"/>
  <c r="BC461" i="14"/>
  <c r="R461" i="14" s="1"/>
  <c r="M461" i="14"/>
  <c r="BC493" i="14"/>
  <c r="R493" i="14" s="1"/>
  <c r="M493" i="14"/>
  <c r="BC507" i="14"/>
  <c r="R507" i="14" s="1"/>
  <c r="M507" i="14"/>
  <c r="BC520" i="14"/>
  <c r="R520" i="14" s="1"/>
  <c r="M520" i="14"/>
  <c r="BC533" i="14"/>
  <c r="R533" i="14" s="1"/>
  <c r="BC561" i="14"/>
  <c r="R561" i="14" s="1"/>
  <c r="M561" i="14"/>
  <c r="BC575" i="14"/>
  <c r="R575" i="14" s="1"/>
  <c r="M575" i="14"/>
  <c r="BC583" i="14"/>
  <c r="R583" i="14" s="1"/>
  <c r="M583" i="14"/>
  <c r="BC590" i="14"/>
  <c r="R590" i="14" s="1"/>
  <c r="M590" i="14"/>
  <c r="BC597" i="14"/>
  <c r="R597" i="14" s="1"/>
  <c r="M597" i="14"/>
  <c r="BC647" i="14"/>
  <c r="R647" i="14" s="1"/>
  <c r="M647" i="14"/>
  <c r="BC653" i="14"/>
  <c r="R653" i="14" s="1"/>
  <c r="BC660" i="14"/>
  <c r="R660" i="14" s="1"/>
  <c r="BC666" i="14"/>
  <c r="R666" i="14" s="1"/>
  <c r="M666" i="14"/>
  <c r="BC673" i="14"/>
  <c r="R673" i="14" s="1"/>
  <c r="M673" i="14"/>
  <c r="BC686" i="14"/>
  <c r="R686" i="14" s="1"/>
  <c r="M686" i="14"/>
  <c r="BC694" i="14"/>
  <c r="R694" i="14" s="1"/>
  <c r="M694" i="14"/>
  <c r="BC708" i="14"/>
  <c r="R708" i="14" s="1"/>
  <c r="M708" i="14"/>
  <c r="BC716" i="14"/>
  <c r="R716" i="14" s="1"/>
  <c r="M716" i="14"/>
  <c r="BC723" i="14"/>
  <c r="R723" i="14" s="1"/>
  <c r="M723" i="14"/>
  <c r="M729" i="14"/>
  <c r="BC729" i="14"/>
  <c r="R729" i="14" s="1"/>
  <c r="BC750" i="14"/>
  <c r="R750" i="14" s="1"/>
  <c r="M750" i="14"/>
  <c r="BC757" i="14"/>
  <c r="R757" i="14" s="1"/>
  <c r="M757" i="14"/>
  <c r="BC764" i="14"/>
  <c r="R764" i="14" s="1"/>
  <c r="M764" i="14"/>
  <c r="BC772" i="14"/>
  <c r="R772" i="14" s="1"/>
  <c r="M772" i="14"/>
  <c r="BC786" i="14"/>
  <c r="R786" i="14" s="1"/>
  <c r="M786" i="14"/>
  <c r="BC792" i="14"/>
  <c r="R792" i="14" s="1"/>
  <c r="BC798" i="14"/>
  <c r="R798" i="14" s="1"/>
  <c r="M798" i="14"/>
  <c r="BC805" i="14"/>
  <c r="R805" i="14" s="1"/>
  <c r="BC812" i="14"/>
  <c r="R812" i="14" s="1"/>
  <c r="M812" i="14"/>
  <c r="BC841" i="14"/>
  <c r="R841" i="14" s="1"/>
  <c r="M841" i="14"/>
  <c r="BC848" i="14"/>
  <c r="R848" i="14" s="1"/>
  <c r="M848" i="14"/>
  <c r="BC855" i="14"/>
  <c r="R855" i="14" s="1"/>
  <c r="M855" i="14"/>
  <c r="BC861" i="14"/>
  <c r="R861" i="14" s="1"/>
  <c r="BC875" i="14"/>
  <c r="R875" i="14" s="1"/>
  <c r="M875" i="14"/>
  <c r="BC882" i="14"/>
  <c r="R882" i="14" s="1"/>
  <c r="M882" i="14"/>
  <c r="BC889" i="14"/>
  <c r="R889" i="14" s="1"/>
  <c r="M889" i="14"/>
  <c r="BC897" i="14"/>
  <c r="R897" i="14" s="1"/>
  <c r="M897" i="14"/>
  <c r="BC904" i="14"/>
  <c r="R904" i="14" s="1"/>
  <c r="BC911" i="14"/>
  <c r="R911" i="14" s="1"/>
  <c r="M911" i="14"/>
  <c r="BC918" i="14"/>
  <c r="R918" i="14" s="1"/>
  <c r="M918" i="14"/>
  <c r="BC924" i="14"/>
  <c r="R924" i="14" s="1"/>
  <c r="M924" i="14"/>
  <c r="BC931" i="14"/>
  <c r="R931" i="14" s="1"/>
  <c r="M931" i="14"/>
  <c r="BC937" i="14"/>
  <c r="R937" i="14" s="1"/>
  <c r="M937" i="14"/>
  <c r="M944" i="14"/>
  <c r="BC944" i="14"/>
  <c r="R944" i="14" s="1"/>
  <c r="BC994" i="14"/>
  <c r="R994" i="14" s="1"/>
  <c r="M994" i="14"/>
  <c r="BC1000" i="14"/>
  <c r="R1000" i="14" s="1"/>
  <c r="BC1065" i="14"/>
  <c r="R1065" i="14" s="1"/>
  <c r="M1065" i="14"/>
  <c r="BC1088" i="14"/>
  <c r="R1088" i="14" s="1"/>
  <c r="M1088" i="14"/>
  <c r="BC1129" i="14"/>
  <c r="R1129" i="14" s="1"/>
  <c r="M1129" i="14"/>
  <c r="BC1152" i="14"/>
  <c r="R1152" i="14" s="1"/>
  <c r="M1152" i="14"/>
  <c r="BC1193" i="14"/>
  <c r="R1193" i="14" s="1"/>
  <c r="M1193" i="14"/>
  <c r="BC1222" i="14"/>
  <c r="R1222" i="14" s="1"/>
  <c r="M1222" i="14"/>
  <c r="BC1257" i="14"/>
  <c r="R1257" i="14" s="1"/>
  <c r="M1257" i="14"/>
  <c r="BC1280" i="14"/>
  <c r="R1280" i="14" s="1"/>
  <c r="M1280" i="14"/>
  <c r="M1286" i="14"/>
  <c r="BC1286" i="14"/>
  <c r="R1286" i="14" s="1"/>
  <c r="BC1299" i="14"/>
  <c r="R1299" i="14" s="1"/>
  <c r="M1299" i="14"/>
  <c r="BC1305" i="14"/>
  <c r="R1305" i="14" s="1"/>
  <c r="M1305" i="14"/>
  <c r="BC1335" i="14"/>
  <c r="R1335" i="14" s="1"/>
  <c r="M1335" i="14"/>
  <c r="BC1340" i="14"/>
  <c r="R1340" i="14" s="1"/>
  <c r="BC1346" i="14"/>
  <c r="R1346" i="14" s="1"/>
  <c r="M1346" i="14"/>
  <c r="BC1370" i="14"/>
  <c r="R1370" i="14" s="1"/>
  <c r="BC1376" i="14"/>
  <c r="R1376" i="14" s="1"/>
  <c r="M1376" i="14"/>
  <c r="M1382" i="14"/>
  <c r="BC1382" i="14"/>
  <c r="R1382" i="14" s="1"/>
  <c r="BC1401" i="14"/>
  <c r="R1401" i="14" s="1"/>
  <c r="M1401" i="14"/>
  <c r="BC1431" i="14"/>
  <c r="R1431" i="14" s="1"/>
  <c r="M1431" i="14"/>
  <c r="BC1456" i="14"/>
  <c r="R1456" i="14" s="1"/>
  <c r="M1456" i="14"/>
  <c r="BC1479" i="14"/>
  <c r="R1479" i="14" s="1"/>
  <c r="M1479" i="14"/>
  <c r="BC1509" i="14"/>
  <c r="R1509" i="14" s="1"/>
  <c r="BC1516" i="14"/>
  <c r="R1516" i="14" s="1"/>
  <c r="M1516" i="14"/>
  <c r="BC1522" i="14"/>
  <c r="R1522" i="14" s="1"/>
  <c r="BC1529" i="14"/>
  <c r="R1529" i="14" s="1"/>
  <c r="M1529" i="14"/>
  <c r="BC1535" i="14"/>
  <c r="R1535" i="14" s="1"/>
  <c r="M1535" i="14"/>
  <c r="M1541" i="14"/>
  <c r="BC1541" i="14"/>
  <c r="R1541" i="14" s="1"/>
  <c r="BC1575" i="14"/>
  <c r="R1575" i="14" s="1"/>
  <c r="M1575" i="14"/>
  <c r="BC1589" i="14"/>
  <c r="R1589" i="14" s="1"/>
  <c r="M1589" i="14"/>
  <c r="BC1644" i="14"/>
  <c r="R1644" i="14" s="1"/>
  <c r="M1644" i="14"/>
  <c r="BC1657" i="14"/>
  <c r="R1657" i="14" s="1"/>
  <c r="M1657" i="14"/>
  <c r="BC1662" i="14"/>
  <c r="R1662" i="14" s="1"/>
  <c r="BC1694" i="14"/>
  <c r="R1694" i="14" s="1"/>
  <c r="BC1700" i="14"/>
  <c r="R1700" i="14" s="1"/>
  <c r="M1700" i="14"/>
  <c r="BC1706" i="14"/>
  <c r="R1706" i="14" s="1"/>
  <c r="BC1712" i="14"/>
  <c r="R1712" i="14" s="1"/>
  <c r="BC1718" i="14"/>
  <c r="R1718" i="14" s="1"/>
  <c r="M1729" i="14"/>
  <c r="BC1729" i="14"/>
  <c r="R1729" i="14" s="1"/>
  <c r="BC1741" i="14"/>
  <c r="R1741" i="14" s="1"/>
  <c r="M1741" i="14"/>
  <c r="BC1765" i="14"/>
  <c r="R1765" i="14" s="1"/>
  <c r="BC1852" i="14"/>
  <c r="R1852" i="14" s="1"/>
  <c r="BC1883" i="14"/>
  <c r="R1883" i="14" s="1"/>
  <c r="M1883" i="14"/>
  <c r="M1890" i="14"/>
  <c r="BC1890" i="14"/>
  <c r="R1890" i="14" s="1"/>
  <c r="BC1909" i="14"/>
  <c r="R1909" i="14" s="1"/>
  <c r="M1909" i="14"/>
  <c r="BC1940" i="14"/>
  <c r="R1940" i="14" s="1"/>
  <c r="M1940" i="14"/>
  <c r="BC1953" i="14"/>
  <c r="R1953" i="14" s="1"/>
  <c r="M1953" i="14"/>
  <c r="BC1984" i="14"/>
  <c r="R1984" i="14" s="1"/>
  <c r="BC2004" i="14"/>
  <c r="R2004" i="14" s="1"/>
  <c r="M2004" i="14"/>
  <c r="BC2050" i="14"/>
  <c r="R2050" i="14" s="1"/>
  <c r="M2050" i="14"/>
  <c r="BC2072" i="14"/>
  <c r="R2072" i="14" s="1"/>
  <c r="M2072" i="14"/>
  <c r="BC2086" i="14"/>
  <c r="R2086" i="14" s="1"/>
  <c r="M2086" i="14"/>
  <c r="BC2100" i="14"/>
  <c r="R2100" i="14" s="1"/>
  <c r="M2100" i="14"/>
  <c r="BC2156" i="14"/>
  <c r="R2156" i="14" s="1"/>
  <c r="M2156" i="14"/>
  <c r="M2170" i="14"/>
  <c r="BC2170" i="14"/>
  <c r="R2170" i="14" s="1"/>
  <c r="BC2227" i="14"/>
  <c r="R2227" i="14" s="1"/>
  <c r="M2227" i="14"/>
  <c r="BC2234" i="14"/>
  <c r="R2234" i="14" s="1"/>
  <c r="M2234" i="14"/>
  <c r="BC2328" i="14"/>
  <c r="R2328" i="14" s="1"/>
  <c r="M2328" i="14"/>
  <c r="BC2336" i="14"/>
  <c r="R2336" i="14" s="1"/>
  <c r="M2336" i="14"/>
  <c r="M2240" i="14"/>
  <c r="M2189" i="14"/>
  <c r="M2157" i="14"/>
  <c r="M2099" i="14"/>
  <c r="M2059" i="14"/>
  <c r="M1974" i="14"/>
  <c r="M1792" i="14"/>
  <c r="M1735" i="14"/>
  <c r="M1699" i="14"/>
  <c r="M1645" i="14"/>
  <c r="M1608" i="14"/>
  <c r="M1583" i="14"/>
  <c r="M1518" i="14"/>
  <c r="M1415" i="14"/>
  <c r="M1355" i="14"/>
  <c r="M1295" i="14"/>
  <c r="M1240" i="14"/>
  <c r="M1085" i="14"/>
  <c r="M907" i="14"/>
  <c r="M765" i="14"/>
  <c r="M712" i="14"/>
  <c r="M612" i="14"/>
  <c r="M452" i="14"/>
  <c r="M391" i="14"/>
  <c r="M336" i="14"/>
  <c r="M161" i="14"/>
  <c r="M104" i="14"/>
  <c r="BC22" i="14"/>
  <c r="R22" i="14" s="1"/>
  <c r="M22" i="14"/>
  <c r="BC28" i="14"/>
  <c r="R28" i="14" s="1"/>
  <c r="M28" i="14"/>
  <c r="BC35" i="14"/>
  <c r="R35" i="14" s="1"/>
  <c r="M35" i="14"/>
  <c r="BC47" i="14"/>
  <c r="R47" i="14" s="1"/>
  <c r="M47" i="14"/>
  <c r="BC53" i="14"/>
  <c r="R53" i="14" s="1"/>
  <c r="M53" i="14"/>
  <c r="BC60" i="14"/>
  <c r="R60" i="14" s="1"/>
  <c r="M60" i="14"/>
  <c r="BC67" i="14"/>
  <c r="R67" i="14" s="1"/>
  <c r="M67" i="14"/>
  <c r="BC75" i="14"/>
  <c r="R75" i="14" s="1"/>
  <c r="M75" i="14"/>
  <c r="BC82" i="14"/>
  <c r="R82" i="14" s="1"/>
  <c r="M82" i="14"/>
  <c r="BC115" i="14"/>
  <c r="R115" i="14" s="1"/>
  <c r="M115" i="14"/>
  <c r="BC140" i="14"/>
  <c r="R140" i="14" s="1"/>
  <c r="M140" i="14"/>
  <c r="M148" i="14"/>
  <c r="BC148" i="14"/>
  <c r="R148" i="14" s="1"/>
  <c r="BC156" i="14"/>
  <c r="R156" i="14" s="1"/>
  <c r="M156" i="14"/>
  <c r="BC163" i="14"/>
  <c r="R163" i="14" s="1"/>
  <c r="M163" i="14"/>
  <c r="BC182" i="14"/>
  <c r="R182" i="14" s="1"/>
  <c r="M182" i="14"/>
  <c r="BC194" i="14"/>
  <c r="R194" i="14" s="1"/>
  <c r="M194" i="14"/>
  <c r="BC201" i="14"/>
  <c r="R201" i="14" s="1"/>
  <c r="M201" i="14"/>
  <c r="BC226" i="14"/>
  <c r="R226" i="14" s="1"/>
  <c r="M226" i="14"/>
  <c r="BC241" i="14"/>
  <c r="R241" i="14" s="1"/>
  <c r="M241" i="14"/>
  <c r="BC275" i="14"/>
  <c r="R275" i="14" s="1"/>
  <c r="M275" i="14"/>
  <c r="BC287" i="14"/>
  <c r="R287" i="14" s="1"/>
  <c r="M287" i="14"/>
  <c r="BC299" i="14"/>
  <c r="R299" i="14" s="1"/>
  <c r="M299" i="14"/>
  <c r="M306" i="14"/>
  <c r="BC306" i="14"/>
  <c r="R306" i="14" s="1"/>
  <c r="BC314" i="14"/>
  <c r="R314" i="14" s="1"/>
  <c r="M314" i="14"/>
  <c r="M321" i="14"/>
  <c r="BC321" i="14"/>
  <c r="R321" i="14" s="1"/>
  <c r="BC377" i="14"/>
  <c r="R377" i="14" s="1"/>
  <c r="M377" i="14"/>
  <c r="BC389" i="14"/>
  <c r="R389" i="14" s="1"/>
  <c r="M389" i="14"/>
  <c r="BC395" i="14"/>
  <c r="R395" i="14" s="1"/>
  <c r="M395" i="14"/>
  <c r="BC403" i="14"/>
  <c r="R403" i="14" s="1"/>
  <c r="M403" i="14"/>
  <c r="BC409" i="14"/>
  <c r="R409" i="14" s="1"/>
  <c r="M409" i="14"/>
  <c r="BC416" i="14"/>
  <c r="R416" i="14" s="1"/>
  <c r="M416" i="14"/>
  <c r="BC429" i="14"/>
  <c r="R429" i="14" s="1"/>
  <c r="M429" i="14"/>
  <c r="BC443" i="14"/>
  <c r="R443" i="14" s="1"/>
  <c r="M443" i="14"/>
  <c r="M449" i="14"/>
  <c r="BC449" i="14"/>
  <c r="R449" i="14" s="1"/>
  <c r="BC462" i="14"/>
  <c r="R462" i="14" s="1"/>
  <c r="M462" i="14"/>
  <c r="BC474" i="14"/>
  <c r="R474" i="14" s="1"/>
  <c r="M474" i="14"/>
  <c r="BC487" i="14"/>
  <c r="R487" i="14" s="1"/>
  <c r="M487" i="14"/>
  <c r="BC494" i="14"/>
  <c r="R494" i="14" s="1"/>
  <c r="M494" i="14"/>
  <c r="BC501" i="14"/>
  <c r="R501" i="14" s="1"/>
  <c r="M501" i="14"/>
  <c r="BC508" i="14"/>
  <c r="R508" i="14" s="1"/>
  <c r="M508" i="14"/>
  <c r="BC521" i="14"/>
  <c r="R521" i="14" s="1"/>
  <c r="M521" i="14"/>
  <c r="BC555" i="14"/>
  <c r="R555" i="14" s="1"/>
  <c r="M555" i="14"/>
  <c r="BC562" i="14"/>
  <c r="R562" i="14" s="1"/>
  <c r="M562" i="14"/>
  <c r="BC569" i="14"/>
  <c r="R569" i="14" s="1"/>
  <c r="M569" i="14"/>
  <c r="BC576" i="14"/>
  <c r="R576" i="14" s="1"/>
  <c r="M576" i="14"/>
  <c r="BC618" i="14"/>
  <c r="R618" i="14" s="1"/>
  <c r="M618" i="14"/>
  <c r="BC625" i="14"/>
  <c r="R625" i="14" s="1"/>
  <c r="M625" i="14"/>
  <c r="BC661" i="14"/>
  <c r="R661" i="14" s="1"/>
  <c r="M661" i="14"/>
  <c r="BC674" i="14"/>
  <c r="R674" i="14" s="1"/>
  <c r="M674" i="14"/>
  <c r="BC687" i="14"/>
  <c r="R687" i="14" s="1"/>
  <c r="M687" i="14"/>
  <c r="BC695" i="14"/>
  <c r="R695" i="14" s="1"/>
  <c r="M695" i="14"/>
  <c r="BC709" i="14"/>
  <c r="R709" i="14" s="1"/>
  <c r="M709" i="14"/>
  <c r="BC730" i="14"/>
  <c r="R730" i="14" s="1"/>
  <c r="M730" i="14"/>
  <c r="BC758" i="14"/>
  <c r="R758" i="14" s="1"/>
  <c r="M758" i="14"/>
  <c r="BC820" i="14"/>
  <c r="R820" i="14" s="1"/>
  <c r="M820" i="14"/>
  <c r="BC827" i="14"/>
  <c r="R827" i="14" s="1"/>
  <c r="M827" i="14"/>
  <c r="BC834" i="14"/>
  <c r="R834" i="14" s="1"/>
  <c r="M834" i="14"/>
  <c r="BC842" i="14"/>
  <c r="R842" i="14" s="1"/>
  <c r="M842" i="14"/>
  <c r="BC849" i="14"/>
  <c r="R849" i="14" s="1"/>
  <c r="M849" i="14"/>
  <c r="BC862" i="14"/>
  <c r="R862" i="14" s="1"/>
  <c r="M862" i="14"/>
  <c r="BC876" i="14"/>
  <c r="R876" i="14" s="1"/>
  <c r="M876" i="14"/>
  <c r="BC883" i="14"/>
  <c r="R883" i="14" s="1"/>
  <c r="M883" i="14"/>
  <c r="BC890" i="14"/>
  <c r="R890" i="14" s="1"/>
  <c r="M890" i="14"/>
  <c r="BC945" i="14"/>
  <c r="R945" i="14" s="1"/>
  <c r="M945" i="14"/>
  <c r="BC959" i="14"/>
  <c r="R959" i="14" s="1"/>
  <c r="M959" i="14"/>
  <c r="BC967" i="14"/>
  <c r="R967" i="14" s="1"/>
  <c r="M967" i="14"/>
  <c r="BC981" i="14"/>
  <c r="R981" i="14" s="1"/>
  <c r="M981" i="14"/>
  <c r="BC1037" i="14"/>
  <c r="R1037" i="14" s="1"/>
  <c r="M1037" i="14"/>
  <c r="BC1048" i="14"/>
  <c r="R1048" i="14" s="1"/>
  <c r="M1048" i="14"/>
  <c r="BC1077" i="14"/>
  <c r="R1077" i="14" s="1"/>
  <c r="M1077" i="14"/>
  <c r="M1083" i="14"/>
  <c r="BC1083" i="14"/>
  <c r="R1083" i="14" s="1"/>
  <c r="BC1101" i="14"/>
  <c r="R1101" i="14" s="1"/>
  <c r="M1101" i="14"/>
  <c r="M1147" i="14"/>
  <c r="BC1147" i="14"/>
  <c r="R1147" i="14" s="1"/>
  <c r="BC1165" i="14"/>
  <c r="R1165" i="14" s="1"/>
  <c r="M1165" i="14"/>
  <c r="BC1176" i="14"/>
  <c r="R1176" i="14" s="1"/>
  <c r="M1176" i="14"/>
  <c r="BC1205" i="14"/>
  <c r="R1205" i="14" s="1"/>
  <c r="M1205" i="14"/>
  <c r="M1211" i="14"/>
  <c r="BC1211" i="14"/>
  <c r="R1211" i="14" s="1"/>
  <c r="BC1229" i="14"/>
  <c r="R1229" i="14" s="1"/>
  <c r="M1229" i="14"/>
  <c r="BC1269" i="14"/>
  <c r="R1269" i="14" s="1"/>
  <c r="M1269" i="14"/>
  <c r="BC1275" i="14"/>
  <c r="R1275" i="14" s="1"/>
  <c r="M1275" i="14"/>
  <c r="M1281" i="14"/>
  <c r="BC1281" i="14"/>
  <c r="R1281" i="14" s="1"/>
  <c r="M1306" i="14"/>
  <c r="BC1306" i="14"/>
  <c r="R1306" i="14" s="1"/>
  <c r="M1330" i="14"/>
  <c r="BC1330" i="14"/>
  <c r="R1330" i="14" s="1"/>
  <c r="BC1371" i="14"/>
  <c r="R1371" i="14" s="1"/>
  <c r="M1371" i="14"/>
  <c r="M1377" i="14"/>
  <c r="BC1377" i="14"/>
  <c r="R1377" i="14" s="1"/>
  <c r="BC1383" i="14"/>
  <c r="R1383" i="14" s="1"/>
  <c r="M1383" i="14"/>
  <c r="M1432" i="14"/>
  <c r="BC1432" i="14"/>
  <c r="R1432" i="14" s="1"/>
  <c r="BC1457" i="14"/>
  <c r="R1457" i="14" s="1"/>
  <c r="M1457" i="14"/>
  <c r="BC1463" i="14"/>
  <c r="R1463" i="14" s="1"/>
  <c r="M1463" i="14"/>
  <c r="M1474" i="14"/>
  <c r="BC1474" i="14"/>
  <c r="R1474" i="14" s="1"/>
  <c r="BC1504" i="14"/>
  <c r="R1504" i="14" s="1"/>
  <c r="M1504" i="14"/>
  <c r="BC1510" i="14"/>
  <c r="R1510" i="14" s="1"/>
  <c r="M1510" i="14"/>
  <c r="M1530" i="14"/>
  <c r="BC1530" i="14"/>
  <c r="R1530" i="14" s="1"/>
  <c r="BC1559" i="14"/>
  <c r="R1559" i="14" s="1"/>
  <c r="M1559" i="14"/>
  <c r="BC1576" i="14"/>
  <c r="R1576" i="14" s="1"/>
  <c r="M1576" i="14"/>
  <c r="BC1616" i="14"/>
  <c r="R1616" i="14" s="1"/>
  <c r="M1616" i="14"/>
  <c r="BC1695" i="14"/>
  <c r="R1695" i="14" s="1"/>
  <c r="M1695" i="14"/>
  <c r="BC1701" i="14"/>
  <c r="R1701" i="14" s="1"/>
  <c r="M1701" i="14"/>
  <c r="M1736" i="14"/>
  <c r="BC1736" i="14"/>
  <c r="R1736" i="14" s="1"/>
  <c r="BC1780" i="14"/>
  <c r="R1780" i="14" s="1"/>
  <c r="M1780" i="14"/>
  <c r="BC1833" i="14"/>
  <c r="R1833" i="14" s="1"/>
  <c r="M1833" i="14"/>
  <c r="BC1840" i="14"/>
  <c r="R1840" i="14" s="1"/>
  <c r="M1840" i="14"/>
  <c r="BC1877" i="14"/>
  <c r="R1877" i="14" s="1"/>
  <c r="M1877" i="14"/>
  <c r="BC1884" i="14"/>
  <c r="R1884" i="14" s="1"/>
  <c r="M1884" i="14"/>
  <c r="BC1897" i="14"/>
  <c r="R1897" i="14" s="1"/>
  <c r="M1897" i="14"/>
  <c r="BC1903" i="14"/>
  <c r="R1903" i="14" s="1"/>
  <c r="M1903" i="14"/>
  <c r="BC1921" i="14"/>
  <c r="R1921" i="14" s="1"/>
  <c r="M1921" i="14"/>
  <c r="BC1941" i="14"/>
  <c r="R1941" i="14" s="1"/>
  <c r="M1941" i="14"/>
  <c r="BC1947" i="14"/>
  <c r="R1947" i="14" s="1"/>
  <c r="M1947" i="14"/>
  <c r="M1954" i="14"/>
  <c r="BC1954" i="14"/>
  <c r="R1954" i="14" s="1"/>
  <c r="BC1992" i="14"/>
  <c r="R1992" i="14" s="1"/>
  <c r="M1992" i="14"/>
  <c r="BC2025" i="14"/>
  <c r="R2025" i="14" s="1"/>
  <c r="M2025" i="14"/>
  <c r="BC2073" i="14"/>
  <c r="R2073" i="14" s="1"/>
  <c r="M2073" i="14"/>
  <c r="BC2080" i="14"/>
  <c r="R2080" i="14" s="1"/>
  <c r="M2080" i="14"/>
  <c r="BC2087" i="14"/>
  <c r="R2087" i="14" s="1"/>
  <c r="M2087" i="14"/>
  <c r="BC2149" i="14"/>
  <c r="R2149" i="14" s="1"/>
  <c r="M2149" i="14"/>
  <c r="BC2286" i="14"/>
  <c r="R2286" i="14" s="1"/>
  <c r="M2286" i="14"/>
  <c r="BC2302" i="14"/>
  <c r="R2302" i="14" s="1"/>
  <c r="M2302" i="14"/>
  <c r="BC2316" i="14"/>
  <c r="R2316" i="14" s="1"/>
  <c r="M2316" i="14"/>
  <c r="BC2329" i="14"/>
  <c r="R2329" i="14" s="1"/>
  <c r="M2329" i="14"/>
  <c r="BC2337" i="14"/>
  <c r="R2337" i="14" s="1"/>
  <c r="M2337" i="14"/>
  <c r="M2075" i="14"/>
  <c r="M1410" i="14"/>
  <c r="M856" i="14"/>
  <c r="M654" i="14"/>
  <c r="M551" i="14"/>
  <c r="M439" i="14"/>
  <c r="M384" i="14"/>
  <c r="M264" i="14"/>
  <c r="M151" i="14"/>
  <c r="M90" i="14"/>
  <c r="M33" i="14"/>
  <c r="BC23" i="14"/>
  <c r="R23" i="14" s="1"/>
  <c r="M23" i="14"/>
  <c r="BC41" i="14"/>
  <c r="R41" i="14" s="1"/>
  <c r="BC48" i="14"/>
  <c r="R48" i="14" s="1"/>
  <c r="M48" i="14"/>
  <c r="BC54" i="14"/>
  <c r="R54" i="14" s="1"/>
  <c r="M54" i="14"/>
  <c r="M61" i="14"/>
  <c r="BC61" i="14"/>
  <c r="R61" i="14" s="1"/>
  <c r="BC76" i="14"/>
  <c r="R76" i="14" s="1"/>
  <c r="M76" i="14"/>
  <c r="BC83" i="14"/>
  <c r="R83" i="14" s="1"/>
  <c r="M83" i="14"/>
  <c r="M89" i="14"/>
  <c r="BC89" i="14"/>
  <c r="R89" i="14" s="1"/>
  <c r="BC96" i="14"/>
  <c r="R96" i="14" s="1"/>
  <c r="M96" i="14"/>
  <c r="BC102" i="14"/>
  <c r="R102" i="14" s="1"/>
  <c r="BC109" i="14"/>
  <c r="R109" i="14" s="1"/>
  <c r="M109" i="14"/>
  <c r="BC134" i="14"/>
  <c r="R134" i="14" s="1"/>
  <c r="BC170" i="14"/>
  <c r="R170" i="14" s="1"/>
  <c r="BC183" i="14"/>
  <c r="R183" i="14" s="1"/>
  <c r="M183" i="14"/>
  <c r="BC189" i="14"/>
  <c r="R189" i="14" s="1"/>
  <c r="BC195" i="14"/>
  <c r="R195" i="14" s="1"/>
  <c r="M195" i="14"/>
  <c r="BC227" i="14"/>
  <c r="R227" i="14" s="1"/>
  <c r="M227" i="14"/>
  <c r="M234" i="14"/>
  <c r="BC234" i="14"/>
  <c r="R234" i="14" s="1"/>
  <c r="BC249" i="14"/>
  <c r="R249" i="14" s="1"/>
  <c r="M249" i="14"/>
  <c r="BC256" i="14"/>
  <c r="R256" i="14" s="1"/>
  <c r="M256" i="14"/>
  <c r="BC262" i="14"/>
  <c r="R262" i="14" s="1"/>
  <c r="BC268" i="14"/>
  <c r="R268" i="14" s="1"/>
  <c r="BC288" i="14"/>
  <c r="R288" i="14" s="1"/>
  <c r="M288" i="14"/>
  <c r="M294" i="14"/>
  <c r="BC294" i="14"/>
  <c r="R294" i="14" s="1"/>
  <c r="BC322" i="14"/>
  <c r="R322" i="14" s="1"/>
  <c r="M322" i="14"/>
  <c r="BC329" i="14"/>
  <c r="R329" i="14" s="1"/>
  <c r="M329" i="14"/>
  <c r="BC342" i="14"/>
  <c r="R342" i="14" s="1"/>
  <c r="M342" i="14"/>
  <c r="BC348" i="14"/>
  <c r="R348" i="14" s="1"/>
  <c r="M348" i="14"/>
  <c r="BC360" i="14"/>
  <c r="R360" i="14" s="1"/>
  <c r="BC366" i="14"/>
  <c r="R366" i="14" s="1"/>
  <c r="M366" i="14"/>
  <c r="BC372" i="14"/>
  <c r="R372" i="14" s="1"/>
  <c r="M390" i="14"/>
  <c r="BC390" i="14"/>
  <c r="R390" i="14" s="1"/>
  <c r="BC437" i="14"/>
  <c r="R437" i="14" s="1"/>
  <c r="BC450" i="14"/>
  <c r="R450" i="14" s="1"/>
  <c r="M450" i="14"/>
  <c r="BC463" i="14"/>
  <c r="R463" i="14" s="1"/>
  <c r="M463" i="14"/>
  <c r="BC475" i="14"/>
  <c r="R475" i="14" s="1"/>
  <c r="M475" i="14"/>
  <c r="BC481" i="14"/>
  <c r="R481" i="14" s="1"/>
  <c r="BC488" i="14"/>
  <c r="R488" i="14" s="1"/>
  <c r="M488" i="14"/>
  <c r="BC502" i="14"/>
  <c r="R502" i="14" s="1"/>
  <c r="M502" i="14"/>
  <c r="BC535" i="14"/>
  <c r="R535" i="14" s="1"/>
  <c r="M535" i="14"/>
  <c r="BC542" i="14"/>
  <c r="R542" i="14" s="1"/>
  <c r="M542" i="14"/>
  <c r="BC549" i="14"/>
  <c r="R549" i="14" s="1"/>
  <c r="BC556" i="14"/>
  <c r="R556" i="14" s="1"/>
  <c r="M556" i="14"/>
  <c r="BC585" i="14"/>
  <c r="R585" i="14" s="1"/>
  <c r="M585" i="14"/>
  <c r="BC592" i="14"/>
  <c r="R592" i="14" s="1"/>
  <c r="M592" i="14"/>
  <c r="BC605" i="14"/>
  <c r="R605" i="14" s="1"/>
  <c r="BC619" i="14"/>
  <c r="R619" i="14" s="1"/>
  <c r="M619" i="14"/>
  <c r="BC626" i="14"/>
  <c r="R626" i="14" s="1"/>
  <c r="M626" i="14"/>
  <c r="BC633" i="14"/>
  <c r="R633" i="14" s="1"/>
  <c r="M633" i="14"/>
  <c r="BC641" i="14"/>
  <c r="R641" i="14" s="1"/>
  <c r="M641" i="14"/>
  <c r="BC648" i="14"/>
  <c r="R648" i="14" s="1"/>
  <c r="BC655" i="14"/>
  <c r="R655" i="14" s="1"/>
  <c r="M655" i="14"/>
  <c r="BC662" i="14"/>
  <c r="R662" i="14" s="1"/>
  <c r="M662" i="14"/>
  <c r="BC668" i="14"/>
  <c r="R668" i="14" s="1"/>
  <c r="M668" i="14"/>
  <c r="BC675" i="14"/>
  <c r="R675" i="14" s="1"/>
  <c r="M675" i="14"/>
  <c r="BC681" i="14"/>
  <c r="R681" i="14" s="1"/>
  <c r="M681" i="14"/>
  <c r="BC738" i="14"/>
  <c r="R738" i="14" s="1"/>
  <c r="M738" i="14"/>
  <c r="BC744" i="14"/>
  <c r="R744" i="14" s="1"/>
  <c r="BC774" i="14"/>
  <c r="R774" i="14" s="1"/>
  <c r="M774" i="14"/>
  <c r="BC800" i="14"/>
  <c r="R800" i="14" s="1"/>
  <c r="M800" i="14"/>
  <c r="BC807" i="14"/>
  <c r="R807" i="14" s="1"/>
  <c r="M807" i="14"/>
  <c r="BC828" i="14"/>
  <c r="R828" i="14" s="1"/>
  <c r="M828" i="14"/>
  <c r="BC835" i="14"/>
  <c r="R835" i="14" s="1"/>
  <c r="M835" i="14"/>
  <c r="BC850" i="14"/>
  <c r="R850" i="14" s="1"/>
  <c r="M850" i="14"/>
  <c r="BC863" i="14"/>
  <c r="R863" i="14" s="1"/>
  <c r="M863" i="14"/>
  <c r="BC899" i="14"/>
  <c r="R899" i="14" s="1"/>
  <c r="M899" i="14"/>
  <c r="BC913" i="14"/>
  <c r="R913" i="14" s="1"/>
  <c r="M913" i="14"/>
  <c r="BC946" i="14"/>
  <c r="R946" i="14" s="1"/>
  <c r="M946" i="14"/>
  <c r="BC953" i="14"/>
  <c r="R953" i="14" s="1"/>
  <c r="M953" i="14"/>
  <c r="BC968" i="14"/>
  <c r="R968" i="14" s="1"/>
  <c r="M968" i="14"/>
  <c r="BC1010" i="14"/>
  <c r="R1010" i="14" s="1"/>
  <c r="M1010" i="14"/>
  <c r="BC1017" i="14"/>
  <c r="R1017" i="14" s="1"/>
  <c r="M1017" i="14"/>
  <c r="BC1024" i="14"/>
  <c r="R1024" i="14" s="1"/>
  <c r="M1024" i="14"/>
  <c r="BC1031" i="14"/>
  <c r="R1031" i="14" s="1"/>
  <c r="M1031" i="14"/>
  <c r="BC1049" i="14"/>
  <c r="R1049" i="14" s="1"/>
  <c r="M1049" i="14"/>
  <c r="M1078" i="14"/>
  <c r="BC1078" i="14"/>
  <c r="R1078" i="14" s="1"/>
  <c r="BC1113" i="14"/>
  <c r="R1113" i="14" s="1"/>
  <c r="M1113" i="14"/>
  <c r="BC1136" i="14"/>
  <c r="R1136" i="14" s="1"/>
  <c r="M1136" i="14"/>
  <c r="BC1142" i="14"/>
  <c r="R1142" i="14" s="1"/>
  <c r="M1142" i="14"/>
  <c r="BC1177" i="14"/>
  <c r="R1177" i="14" s="1"/>
  <c r="M1177" i="14"/>
  <c r="M1206" i="14"/>
  <c r="BC1206" i="14"/>
  <c r="R1206" i="14" s="1"/>
  <c r="BC1241" i="14"/>
  <c r="R1241" i="14" s="1"/>
  <c r="M1241" i="14"/>
  <c r="BC1264" i="14"/>
  <c r="R1264" i="14" s="1"/>
  <c r="M1264" i="14"/>
  <c r="BC1288" i="14"/>
  <c r="R1288" i="14" s="1"/>
  <c r="M1288" i="14"/>
  <c r="M1301" i="14"/>
  <c r="BC1301" i="14"/>
  <c r="R1301" i="14" s="1"/>
  <c r="BC1307" i="14"/>
  <c r="R1307" i="14" s="1"/>
  <c r="M1307" i="14"/>
  <c r="BC1313" i="14"/>
  <c r="R1313" i="14" s="1"/>
  <c r="BC1348" i="14"/>
  <c r="R1348" i="14" s="1"/>
  <c r="M1348" i="14"/>
  <c r="BC1359" i="14"/>
  <c r="R1359" i="14" s="1"/>
  <c r="M1359" i="14"/>
  <c r="BC1384" i="14"/>
  <c r="R1384" i="14" s="1"/>
  <c r="M1384" i="14"/>
  <c r="BC1390" i="14"/>
  <c r="R1390" i="14" s="1"/>
  <c r="BC1414" i="14"/>
  <c r="R1414" i="14" s="1"/>
  <c r="BC1421" i="14"/>
  <c r="R1421" i="14" s="1"/>
  <c r="M1421" i="14"/>
  <c r="BC1426" i="14"/>
  <c r="R1426" i="14" s="1"/>
  <c r="BC1433" i="14"/>
  <c r="R1433" i="14" s="1"/>
  <c r="M1433" i="14"/>
  <c r="BC1439" i="14"/>
  <c r="R1439" i="14" s="1"/>
  <c r="M1439" i="14"/>
  <c r="M1445" i="14"/>
  <c r="BC1445" i="14"/>
  <c r="R1445" i="14" s="1"/>
  <c r="BC1499" i="14"/>
  <c r="R1499" i="14" s="1"/>
  <c r="M1499" i="14"/>
  <c r="M1505" i="14"/>
  <c r="BC1505" i="14"/>
  <c r="R1505" i="14" s="1"/>
  <c r="BC1511" i="14"/>
  <c r="R1511" i="14" s="1"/>
  <c r="M1511" i="14"/>
  <c r="BC1524" i="14"/>
  <c r="R1524" i="14" s="1"/>
  <c r="M1524" i="14"/>
  <c r="BC1554" i="14"/>
  <c r="R1554" i="14" s="1"/>
  <c r="BC1565" i="14"/>
  <c r="R1565" i="14" s="1"/>
  <c r="M1565" i="14"/>
  <c r="BC1571" i="14"/>
  <c r="R1571" i="14" s="1"/>
  <c r="M1571" i="14"/>
  <c r="BC1577" i="14"/>
  <c r="R1577" i="14" s="1"/>
  <c r="M1577" i="14"/>
  <c r="BC1627" i="14"/>
  <c r="R1627" i="14" s="1"/>
  <c r="M1627" i="14"/>
  <c r="BC1664" i="14"/>
  <c r="R1664" i="14" s="1"/>
  <c r="M1664" i="14"/>
  <c r="M1670" i="14"/>
  <c r="BC1670" i="14"/>
  <c r="R1670" i="14" s="1"/>
  <c r="BC1689" i="14"/>
  <c r="R1689" i="14" s="1"/>
  <c r="M1689" i="14"/>
  <c r="BC1730" i="14"/>
  <c r="R1730" i="14" s="1"/>
  <c r="BC1767" i="14"/>
  <c r="R1767" i="14" s="1"/>
  <c r="M1767" i="14"/>
  <c r="BC1816" i="14"/>
  <c r="R1816" i="14" s="1"/>
  <c r="M1816" i="14"/>
  <c r="BC1841" i="14"/>
  <c r="R1841" i="14" s="1"/>
  <c r="M1841" i="14"/>
  <c r="BC1847" i="14"/>
  <c r="R1847" i="14" s="1"/>
  <c r="M1847" i="14"/>
  <c r="BC1866" i="14"/>
  <c r="R1866" i="14" s="1"/>
  <c r="BC1871" i="14"/>
  <c r="R1871" i="14" s="1"/>
  <c r="M1878" i="14"/>
  <c r="BC1878" i="14"/>
  <c r="R1878" i="14" s="1"/>
  <c r="BC1898" i="14"/>
  <c r="R1898" i="14" s="1"/>
  <c r="M1898" i="14"/>
  <c r="BC1973" i="14"/>
  <c r="R1973" i="14" s="1"/>
  <c r="M1973" i="14"/>
  <c r="BC1993" i="14"/>
  <c r="R1993" i="14" s="1"/>
  <c r="M1993" i="14"/>
  <c r="BC2013" i="14"/>
  <c r="R2013" i="14" s="1"/>
  <c r="M2013" i="14"/>
  <c r="BC2019" i="14"/>
  <c r="R2019" i="14" s="1"/>
  <c r="BC2066" i="14"/>
  <c r="R2066" i="14" s="1"/>
  <c r="BC2108" i="14"/>
  <c r="R2108" i="14" s="1"/>
  <c r="M2108" i="14"/>
  <c r="BC2115" i="14"/>
  <c r="R2115" i="14" s="1"/>
  <c r="BC2123" i="14"/>
  <c r="R2123" i="14" s="1"/>
  <c r="M2123" i="14"/>
  <c r="BC2129" i="14"/>
  <c r="R2129" i="14" s="1"/>
  <c r="BC2136" i="14"/>
  <c r="R2136" i="14" s="1"/>
  <c r="M2136" i="14"/>
  <c r="M2143" i="14"/>
  <c r="BC2143" i="14"/>
  <c r="R2143" i="14" s="1"/>
  <c r="BC2185" i="14"/>
  <c r="R2185" i="14" s="1"/>
  <c r="M2185" i="14"/>
  <c r="BC2250" i="14"/>
  <c r="R2250" i="14" s="1"/>
  <c r="M2250" i="14"/>
  <c r="BC2279" i="14"/>
  <c r="R2279" i="14" s="1"/>
  <c r="M2279" i="14"/>
  <c r="BC2295" i="14"/>
  <c r="R2295" i="14" s="1"/>
  <c r="M2295" i="14"/>
  <c r="M2303" i="14"/>
  <c r="M2152" i="14"/>
  <c r="M2094" i="14"/>
  <c r="M1714" i="14"/>
  <c r="M1488" i="14"/>
  <c r="M1200" i="14"/>
  <c r="M1117" i="14"/>
  <c r="M1072" i="14"/>
  <c r="M1029" i="14"/>
  <c r="M987" i="14"/>
  <c r="M751" i="14"/>
  <c r="M650" i="14"/>
  <c r="M599" i="14"/>
  <c r="M495" i="14"/>
  <c r="M320" i="14"/>
  <c r="M207" i="14"/>
  <c r="M149" i="14"/>
  <c r="M87" i="14"/>
  <c r="BC11" i="14"/>
  <c r="R11" i="14" s="1"/>
  <c r="M11" i="14"/>
  <c r="BC17" i="14"/>
  <c r="R17" i="14" s="1"/>
  <c r="BC29" i="14"/>
  <c r="R29" i="14" s="1"/>
  <c r="BC36" i="14"/>
  <c r="R36" i="14" s="1"/>
  <c r="M42" i="14"/>
  <c r="BC42" i="14"/>
  <c r="R42" i="14" s="1"/>
  <c r="BC62" i="14"/>
  <c r="R62" i="14" s="1"/>
  <c r="M62" i="14"/>
  <c r="BC69" i="14"/>
  <c r="R69" i="14" s="1"/>
  <c r="M69" i="14"/>
  <c r="BC103" i="14"/>
  <c r="R103" i="14" s="1"/>
  <c r="M103" i="14"/>
  <c r="BC117" i="14"/>
  <c r="R117" i="14" s="1"/>
  <c r="M117" i="14"/>
  <c r="BC123" i="14"/>
  <c r="R123" i="14" s="1"/>
  <c r="M123" i="14"/>
  <c r="M129" i="14"/>
  <c r="BC129" i="14"/>
  <c r="R129" i="14" s="1"/>
  <c r="BC142" i="14"/>
  <c r="R142" i="14" s="1"/>
  <c r="M142" i="14"/>
  <c r="BC150" i="14"/>
  <c r="R150" i="14" s="1"/>
  <c r="M150" i="14"/>
  <c r="BC157" i="14"/>
  <c r="R157" i="14" s="1"/>
  <c r="BC165" i="14"/>
  <c r="R165" i="14" s="1"/>
  <c r="M165" i="14"/>
  <c r="BC171" i="14"/>
  <c r="R171" i="14" s="1"/>
  <c r="M171" i="14"/>
  <c r="BC178" i="14"/>
  <c r="R178" i="14" s="1"/>
  <c r="M178" i="14"/>
  <c r="M184" i="14"/>
  <c r="BC184" i="14"/>
  <c r="R184" i="14" s="1"/>
  <c r="BC215" i="14"/>
  <c r="R215" i="14" s="1"/>
  <c r="M215" i="14"/>
  <c r="BC221" i="14"/>
  <c r="R221" i="14" s="1"/>
  <c r="BC235" i="14"/>
  <c r="R235" i="14" s="1"/>
  <c r="M235" i="14"/>
  <c r="BC243" i="14"/>
  <c r="R243" i="14" s="1"/>
  <c r="M243" i="14"/>
  <c r="BC250" i="14"/>
  <c r="R250" i="14" s="1"/>
  <c r="M250" i="14"/>
  <c r="BC263" i="14"/>
  <c r="R263" i="14" s="1"/>
  <c r="M263" i="14"/>
  <c r="BC269" i="14"/>
  <c r="R269" i="14" s="1"/>
  <c r="M269" i="14"/>
  <c r="BC276" i="14"/>
  <c r="R276" i="14" s="1"/>
  <c r="M282" i="14"/>
  <c r="BC282" i="14"/>
  <c r="R282" i="14" s="1"/>
  <c r="BC295" i="14"/>
  <c r="R295" i="14" s="1"/>
  <c r="M295" i="14"/>
  <c r="M308" i="14"/>
  <c r="BC308" i="14"/>
  <c r="R308" i="14" s="1"/>
  <c r="BC316" i="14"/>
  <c r="R316" i="14" s="1"/>
  <c r="M316" i="14"/>
  <c r="BC323" i="14"/>
  <c r="R323" i="14" s="1"/>
  <c r="M323" i="14"/>
  <c r="BC343" i="14"/>
  <c r="R343" i="14" s="1"/>
  <c r="M343" i="14"/>
  <c r="BC354" i="14"/>
  <c r="R354" i="14" s="1"/>
  <c r="BC361" i="14"/>
  <c r="R361" i="14" s="1"/>
  <c r="M361" i="14"/>
  <c r="BC373" i="14"/>
  <c r="R373" i="14" s="1"/>
  <c r="M373" i="14"/>
  <c r="BC378" i="14"/>
  <c r="R378" i="14" s="1"/>
  <c r="BC411" i="14"/>
  <c r="R411" i="14" s="1"/>
  <c r="M411" i="14"/>
  <c r="BC424" i="14"/>
  <c r="R424" i="14" s="1"/>
  <c r="M424" i="14"/>
  <c r="BC431" i="14"/>
  <c r="R431" i="14" s="1"/>
  <c r="M431" i="14"/>
  <c r="BC451" i="14"/>
  <c r="R451" i="14" s="1"/>
  <c r="M451" i="14"/>
  <c r="BC457" i="14"/>
  <c r="R457" i="14" s="1"/>
  <c r="M457" i="14"/>
  <c r="BC464" i="14"/>
  <c r="R464" i="14" s="1"/>
  <c r="M464" i="14"/>
  <c r="BC476" i="14"/>
  <c r="R476" i="14" s="1"/>
  <c r="M476" i="14"/>
  <c r="BC482" i="14"/>
  <c r="R482" i="14" s="1"/>
  <c r="M482" i="14"/>
  <c r="BC489" i="14"/>
  <c r="R489" i="14" s="1"/>
  <c r="M489" i="14"/>
  <c r="BC496" i="14"/>
  <c r="R496" i="14" s="1"/>
  <c r="M496" i="14"/>
  <c r="BC503" i="14"/>
  <c r="R503" i="14" s="1"/>
  <c r="M503" i="14"/>
  <c r="BC509" i="14"/>
  <c r="R509" i="14" s="1"/>
  <c r="BC515" i="14"/>
  <c r="R515" i="14" s="1"/>
  <c r="M515" i="14"/>
  <c r="BC523" i="14"/>
  <c r="R523" i="14" s="1"/>
  <c r="M523" i="14"/>
  <c r="BC530" i="14"/>
  <c r="R530" i="14" s="1"/>
  <c r="M530" i="14"/>
  <c r="BC571" i="14"/>
  <c r="R571" i="14" s="1"/>
  <c r="M571" i="14"/>
  <c r="BC586" i="14"/>
  <c r="R586" i="14" s="1"/>
  <c r="M586" i="14"/>
  <c r="BC593" i="14"/>
  <c r="R593" i="14" s="1"/>
  <c r="M593" i="14"/>
  <c r="BC606" i="14"/>
  <c r="R606" i="14" s="1"/>
  <c r="M606" i="14"/>
  <c r="BC613" i="14"/>
  <c r="R613" i="14" s="1"/>
  <c r="BC620" i="14"/>
  <c r="R620" i="14" s="1"/>
  <c r="M620" i="14"/>
  <c r="BC634" i="14"/>
  <c r="R634" i="14" s="1"/>
  <c r="M634" i="14"/>
  <c r="BC689" i="14"/>
  <c r="R689" i="14" s="1"/>
  <c r="M689" i="14"/>
  <c r="BC703" i="14"/>
  <c r="R703" i="14" s="1"/>
  <c r="M703" i="14"/>
  <c r="BC711" i="14"/>
  <c r="R711" i="14" s="1"/>
  <c r="M711" i="14"/>
  <c r="BC725" i="14"/>
  <c r="R725" i="14" s="1"/>
  <c r="M725" i="14"/>
  <c r="BC767" i="14"/>
  <c r="R767" i="14" s="1"/>
  <c r="M767" i="14"/>
  <c r="BC775" i="14"/>
  <c r="R775" i="14" s="1"/>
  <c r="M775" i="14"/>
  <c r="BC781" i="14"/>
  <c r="R781" i="14" s="1"/>
  <c r="BC788" i="14"/>
  <c r="R788" i="14" s="1"/>
  <c r="BC801" i="14"/>
  <c r="R801" i="14" s="1"/>
  <c r="M801" i="14"/>
  <c r="BC814" i="14"/>
  <c r="R814" i="14" s="1"/>
  <c r="M814" i="14"/>
  <c r="BC822" i="14"/>
  <c r="R822" i="14" s="1"/>
  <c r="M822" i="14"/>
  <c r="BC836" i="14"/>
  <c r="R836" i="14" s="1"/>
  <c r="M836" i="14"/>
  <c r="BC851" i="14"/>
  <c r="R851" i="14" s="1"/>
  <c r="M851" i="14"/>
  <c r="M857" i="14"/>
  <c r="BC857" i="14"/>
  <c r="R857" i="14" s="1"/>
  <c r="BC878" i="14"/>
  <c r="R878" i="14" s="1"/>
  <c r="M878" i="14"/>
  <c r="BC900" i="14"/>
  <c r="R900" i="14" s="1"/>
  <c r="M900" i="14"/>
  <c r="BC914" i="14"/>
  <c r="R914" i="14" s="1"/>
  <c r="M914" i="14"/>
  <c r="BC920" i="14"/>
  <c r="R920" i="14" s="1"/>
  <c r="BC926" i="14"/>
  <c r="R926" i="14" s="1"/>
  <c r="M926" i="14"/>
  <c r="BC933" i="14"/>
  <c r="R933" i="14" s="1"/>
  <c r="BC940" i="14"/>
  <c r="R940" i="14" s="1"/>
  <c r="M940" i="14"/>
  <c r="BC1003" i="14"/>
  <c r="R1003" i="14" s="1"/>
  <c r="M1003" i="14"/>
  <c r="BC1011" i="14"/>
  <c r="R1011" i="14" s="1"/>
  <c r="M1011" i="14"/>
  <c r="BC1018" i="14"/>
  <c r="R1018" i="14" s="1"/>
  <c r="M1018" i="14"/>
  <c r="BC1025" i="14"/>
  <c r="R1025" i="14" s="1"/>
  <c r="M1025" i="14"/>
  <c r="BC1032" i="14"/>
  <c r="R1032" i="14" s="1"/>
  <c r="M1032" i="14"/>
  <c r="BC1043" i="14"/>
  <c r="R1043" i="14" s="1"/>
  <c r="M1067" i="14"/>
  <c r="BC1067" i="14"/>
  <c r="R1067" i="14" s="1"/>
  <c r="BC1096" i="14"/>
  <c r="R1096" i="14" s="1"/>
  <c r="M1096" i="14"/>
  <c r="BC1102" i="14"/>
  <c r="R1102" i="14" s="1"/>
  <c r="BC1107" i="14"/>
  <c r="R1107" i="14" s="1"/>
  <c r="BC1125" i="14"/>
  <c r="R1125" i="14" s="1"/>
  <c r="M1125" i="14"/>
  <c r="M1131" i="14"/>
  <c r="BC1131" i="14"/>
  <c r="R1131" i="14" s="1"/>
  <c r="BC1149" i="14"/>
  <c r="R1149" i="14" s="1"/>
  <c r="M1149" i="14"/>
  <c r="BC1160" i="14"/>
  <c r="R1160" i="14" s="1"/>
  <c r="M1160" i="14"/>
  <c r="BC1166" i="14"/>
  <c r="R1166" i="14" s="1"/>
  <c r="BC1171" i="14"/>
  <c r="R1171" i="14" s="1"/>
  <c r="BC1213" i="14"/>
  <c r="R1213" i="14" s="1"/>
  <c r="M1213" i="14"/>
  <c r="BC1230" i="14"/>
  <c r="R1230" i="14" s="1"/>
  <c r="BC1235" i="14"/>
  <c r="R1235" i="14" s="1"/>
  <c r="M1259" i="14"/>
  <c r="BC1259" i="14"/>
  <c r="R1259" i="14" s="1"/>
  <c r="BC1289" i="14"/>
  <c r="R1289" i="14" s="1"/>
  <c r="M1289" i="14"/>
  <c r="M1308" i="14"/>
  <c r="BC1308" i="14"/>
  <c r="R1308" i="14" s="1"/>
  <c r="BC1332" i="14"/>
  <c r="R1332" i="14" s="1"/>
  <c r="M1332" i="14"/>
  <c r="BC1337" i="14"/>
  <c r="R1337" i="14" s="1"/>
  <c r="M1337" i="14"/>
  <c r="BC1354" i="14"/>
  <c r="R1354" i="14" s="1"/>
  <c r="BC1360" i="14"/>
  <c r="R1360" i="14" s="1"/>
  <c r="M1360" i="14"/>
  <c r="M1366" i="14"/>
  <c r="BC1366" i="14"/>
  <c r="R1366" i="14" s="1"/>
  <c r="BC1378" i="14"/>
  <c r="R1378" i="14" s="1"/>
  <c r="BC1409" i="14"/>
  <c r="R1409" i="14" s="1"/>
  <c r="M1434" i="14"/>
  <c r="BC1434" i="14"/>
  <c r="R1434" i="14" s="1"/>
  <c r="BC1476" i="14"/>
  <c r="R1476" i="14" s="1"/>
  <c r="M1476" i="14"/>
  <c r="BC1487" i="14"/>
  <c r="R1487" i="14" s="1"/>
  <c r="M1487" i="14"/>
  <c r="BC1493" i="14"/>
  <c r="R1493" i="14" s="1"/>
  <c r="BC1512" i="14"/>
  <c r="R1512" i="14" s="1"/>
  <c r="M1512" i="14"/>
  <c r="BC1543" i="14"/>
  <c r="R1543" i="14" s="1"/>
  <c r="M1543" i="14"/>
  <c r="M1566" i="14"/>
  <c r="BC1566" i="14"/>
  <c r="R1566" i="14" s="1"/>
  <c r="BC1592" i="14"/>
  <c r="R1592" i="14" s="1"/>
  <c r="M1592" i="14"/>
  <c r="BC1617" i="14"/>
  <c r="R1617" i="14" s="1"/>
  <c r="BC1622" i="14"/>
  <c r="R1622" i="14" s="1"/>
  <c r="BC1628" i="14"/>
  <c r="R1628" i="14" s="1"/>
  <c r="M1628" i="14"/>
  <c r="BC1653" i="14"/>
  <c r="R1653" i="14" s="1"/>
  <c r="M1653" i="14"/>
  <c r="BC1659" i="14"/>
  <c r="R1659" i="14" s="1"/>
  <c r="M1659" i="14"/>
  <c r="M1665" i="14"/>
  <c r="BC1665" i="14"/>
  <c r="R1665" i="14" s="1"/>
  <c r="BC1678" i="14"/>
  <c r="R1678" i="14" s="1"/>
  <c r="BC1684" i="14"/>
  <c r="R1684" i="14" s="1"/>
  <c r="M1684" i="14"/>
  <c r="M1690" i="14"/>
  <c r="BC1690" i="14"/>
  <c r="R1690" i="14" s="1"/>
  <c r="BC1720" i="14"/>
  <c r="R1720" i="14" s="1"/>
  <c r="BC1725" i="14"/>
  <c r="R1725" i="14" s="1"/>
  <c r="M1725" i="14"/>
  <c r="BC1743" i="14"/>
  <c r="R1743" i="14" s="1"/>
  <c r="M1743" i="14"/>
  <c r="BC1768" i="14"/>
  <c r="R1768" i="14" s="1"/>
  <c r="M1768" i="14"/>
  <c r="BC1774" i="14"/>
  <c r="R1774" i="14" s="1"/>
  <c r="BC1799" i="14"/>
  <c r="R1799" i="14" s="1"/>
  <c r="M1799" i="14"/>
  <c r="BC1805" i="14"/>
  <c r="R1805" i="14" s="1"/>
  <c r="M1805" i="14"/>
  <c r="BC1811" i="14"/>
  <c r="R1811" i="14" s="1"/>
  <c r="M1811" i="14"/>
  <c r="BC1817" i="14"/>
  <c r="R1817" i="14" s="1"/>
  <c r="M1817" i="14"/>
  <c r="BC1835" i="14"/>
  <c r="R1835" i="14" s="1"/>
  <c r="M1835" i="14"/>
  <c r="BC1929" i="14"/>
  <c r="R1929" i="14" s="1"/>
  <c r="M1929" i="14"/>
  <c r="M1935" i="14"/>
  <c r="BC1935" i="14"/>
  <c r="R1935" i="14" s="1"/>
  <c r="BC1961" i="14"/>
  <c r="R1961" i="14" s="1"/>
  <c r="M1961" i="14"/>
  <c r="BC1967" i="14"/>
  <c r="R1967" i="14" s="1"/>
  <c r="M1967" i="14"/>
  <c r="BC2040" i="14"/>
  <c r="R2040" i="14" s="1"/>
  <c r="M2040" i="14"/>
  <c r="BC2046" i="14"/>
  <c r="R2046" i="14" s="1"/>
  <c r="M2046" i="14"/>
  <c r="BC2060" i="14"/>
  <c r="R2060" i="14" s="1"/>
  <c r="M2060" i="14"/>
  <c r="BC2165" i="14"/>
  <c r="R2165" i="14" s="1"/>
  <c r="M2165" i="14"/>
  <c r="BC2186" i="14"/>
  <c r="R2186" i="14" s="1"/>
  <c r="M2186" i="14"/>
  <c r="BC2193" i="14"/>
  <c r="R2193" i="14" s="1"/>
  <c r="BC2200" i="14"/>
  <c r="R2200" i="14" s="1"/>
  <c r="M2200" i="14"/>
  <c r="BC2207" i="14"/>
  <c r="R2207" i="14" s="1"/>
  <c r="M2207" i="14"/>
  <c r="BC2243" i="14"/>
  <c r="R2243" i="14" s="1"/>
  <c r="BC2259" i="14"/>
  <c r="R2259" i="14" s="1"/>
  <c r="M2259" i="14"/>
  <c r="BC2266" i="14"/>
  <c r="R2266" i="14" s="1"/>
  <c r="M2251" i="14"/>
  <c r="M2236" i="14"/>
  <c r="M2199" i="14"/>
  <c r="M2090" i="14"/>
  <c r="M2052" i="14"/>
  <c r="M2000" i="14"/>
  <c r="M1806" i="14"/>
  <c r="M1728" i="14"/>
  <c r="M1672" i="14"/>
  <c r="M1555" i="14"/>
  <c r="M1485" i="14"/>
  <c r="M1459" i="14"/>
  <c r="M1373" i="14"/>
  <c r="M1158" i="14"/>
  <c r="M1112" i="14"/>
  <c r="M986" i="14"/>
  <c r="M939" i="14"/>
  <c r="M844" i="14"/>
  <c r="M794" i="14"/>
  <c r="M740" i="14"/>
  <c r="M640" i="14"/>
  <c r="M587" i="14"/>
  <c r="M428" i="14"/>
  <c r="M367" i="14"/>
  <c r="M309" i="14"/>
  <c r="M21" i="14"/>
  <c r="BC18" i="14"/>
  <c r="R18" i="14" s="1"/>
  <c r="M18" i="14"/>
  <c r="BC30" i="14"/>
  <c r="R30" i="14" s="1"/>
  <c r="M30" i="14"/>
  <c r="BC43" i="14"/>
  <c r="R43" i="14" s="1"/>
  <c r="M43" i="14"/>
  <c r="M70" i="14"/>
  <c r="BC70" i="14"/>
  <c r="R70" i="14" s="1"/>
  <c r="BC78" i="14"/>
  <c r="R78" i="14" s="1"/>
  <c r="M78" i="14"/>
  <c r="BC91" i="14"/>
  <c r="R91" i="14" s="1"/>
  <c r="M91" i="14"/>
  <c r="BC111" i="14"/>
  <c r="R111" i="14" s="1"/>
  <c r="M111" i="14"/>
  <c r="M118" i="14"/>
  <c r="BC118" i="14"/>
  <c r="R118" i="14" s="1"/>
  <c r="BC130" i="14"/>
  <c r="R130" i="14" s="1"/>
  <c r="M130" i="14"/>
  <c r="BC136" i="14"/>
  <c r="R136" i="14" s="1"/>
  <c r="M136" i="14"/>
  <c r="BC143" i="14"/>
  <c r="R143" i="14" s="1"/>
  <c r="M143" i="14"/>
  <c r="BC158" i="14"/>
  <c r="R158" i="14" s="1"/>
  <c r="M158" i="14"/>
  <c r="BC197" i="14"/>
  <c r="R197" i="14" s="1"/>
  <c r="M197" i="14"/>
  <c r="BC203" i="14"/>
  <c r="R203" i="14" s="1"/>
  <c r="M203" i="14"/>
  <c r="M210" i="14"/>
  <c r="BC210" i="14"/>
  <c r="R210" i="14" s="1"/>
  <c r="BC229" i="14"/>
  <c r="R229" i="14" s="1"/>
  <c r="M229" i="14"/>
  <c r="BC236" i="14"/>
  <c r="R236" i="14" s="1"/>
  <c r="M236" i="14"/>
  <c r="BC251" i="14"/>
  <c r="R251" i="14" s="1"/>
  <c r="M251" i="14"/>
  <c r="BC270" i="14"/>
  <c r="R270" i="14" s="1"/>
  <c r="M270" i="14"/>
  <c r="BC283" i="14"/>
  <c r="R283" i="14" s="1"/>
  <c r="M283" i="14"/>
  <c r="BC296" i="14"/>
  <c r="R296" i="14" s="1"/>
  <c r="M296" i="14"/>
  <c r="BC324" i="14"/>
  <c r="R324" i="14" s="1"/>
  <c r="M324" i="14"/>
  <c r="BC337" i="14"/>
  <c r="R337" i="14" s="1"/>
  <c r="M337" i="14"/>
  <c r="BC392" i="14"/>
  <c r="R392" i="14" s="1"/>
  <c r="M392" i="14"/>
  <c r="BC398" i="14"/>
  <c r="R398" i="14" s="1"/>
  <c r="M398" i="14"/>
  <c r="BC405" i="14"/>
  <c r="R405" i="14" s="1"/>
  <c r="M405" i="14"/>
  <c r="BC412" i="14"/>
  <c r="R412" i="14" s="1"/>
  <c r="M412" i="14"/>
  <c r="BC418" i="14"/>
  <c r="R418" i="14" s="1"/>
  <c r="M418" i="14"/>
  <c r="BC425" i="14"/>
  <c r="R425" i="14" s="1"/>
  <c r="M425" i="14"/>
  <c r="M432" i="14"/>
  <c r="BC432" i="14"/>
  <c r="R432" i="14" s="1"/>
  <c r="BC465" i="14"/>
  <c r="R465" i="14" s="1"/>
  <c r="M465" i="14"/>
  <c r="M477" i="14"/>
  <c r="BC477" i="14"/>
  <c r="R477" i="14" s="1"/>
  <c r="M524" i="14"/>
  <c r="BC524" i="14"/>
  <c r="R524" i="14" s="1"/>
  <c r="BC537" i="14"/>
  <c r="R537" i="14" s="1"/>
  <c r="M537" i="14"/>
  <c r="BC544" i="14"/>
  <c r="R544" i="14" s="1"/>
  <c r="M544" i="14"/>
  <c r="BC565" i="14"/>
  <c r="R565" i="14" s="1"/>
  <c r="M565" i="14"/>
  <c r="BC572" i="14"/>
  <c r="R572" i="14" s="1"/>
  <c r="M572" i="14"/>
  <c r="BC579" i="14"/>
  <c r="R579" i="14" s="1"/>
  <c r="M579" i="14"/>
  <c r="BC594" i="14"/>
  <c r="R594" i="14" s="1"/>
  <c r="M594" i="14"/>
  <c r="BC607" i="14"/>
  <c r="R607" i="14" s="1"/>
  <c r="M607" i="14"/>
  <c r="M621" i="14"/>
  <c r="BC621" i="14"/>
  <c r="R621" i="14" s="1"/>
  <c r="BC643" i="14"/>
  <c r="R643" i="14" s="1"/>
  <c r="M643" i="14"/>
  <c r="BC657" i="14"/>
  <c r="R657" i="14" s="1"/>
  <c r="M657" i="14"/>
  <c r="BC683" i="14"/>
  <c r="R683" i="14" s="1"/>
  <c r="M683" i="14"/>
  <c r="BC690" i="14"/>
  <c r="R690" i="14" s="1"/>
  <c r="M690" i="14"/>
  <c r="BC697" i="14"/>
  <c r="R697" i="14" s="1"/>
  <c r="M697" i="14"/>
  <c r="BC704" i="14"/>
  <c r="R704" i="14" s="1"/>
  <c r="M704" i="14"/>
  <c r="BC746" i="14"/>
  <c r="R746" i="14" s="1"/>
  <c r="M746" i="14"/>
  <c r="BC753" i="14"/>
  <c r="R753" i="14" s="1"/>
  <c r="M753" i="14"/>
  <c r="BC768" i="14"/>
  <c r="R768" i="14" s="1"/>
  <c r="M768" i="14"/>
  <c r="BC782" i="14"/>
  <c r="R782" i="14" s="1"/>
  <c r="M782" i="14"/>
  <c r="BC795" i="14"/>
  <c r="R795" i="14" s="1"/>
  <c r="M795" i="14"/>
  <c r="BC802" i="14"/>
  <c r="R802" i="14" s="1"/>
  <c r="M802" i="14"/>
  <c r="BC815" i="14"/>
  <c r="R815" i="14" s="1"/>
  <c r="M815" i="14"/>
  <c r="BC823" i="14"/>
  <c r="R823" i="14" s="1"/>
  <c r="M823" i="14"/>
  <c r="BC837" i="14"/>
  <c r="R837" i="14" s="1"/>
  <c r="M837" i="14"/>
  <c r="BC858" i="14"/>
  <c r="R858" i="14" s="1"/>
  <c r="M858" i="14"/>
  <c r="BC865" i="14"/>
  <c r="R865" i="14" s="1"/>
  <c r="M865" i="14"/>
  <c r="BC879" i="14"/>
  <c r="R879" i="14" s="1"/>
  <c r="M879" i="14"/>
  <c r="BC886" i="14"/>
  <c r="R886" i="14" s="1"/>
  <c r="M886" i="14"/>
  <c r="M893" i="14"/>
  <c r="BC893" i="14"/>
  <c r="R893" i="14" s="1"/>
  <c r="BC970" i="14"/>
  <c r="R970" i="14" s="1"/>
  <c r="M970" i="14"/>
  <c r="BC977" i="14"/>
  <c r="R977" i="14" s="1"/>
  <c r="M977" i="14"/>
  <c r="BC990" i="14"/>
  <c r="R990" i="14" s="1"/>
  <c r="M990" i="14"/>
  <c r="BC1004" i="14"/>
  <c r="R1004" i="14" s="1"/>
  <c r="M1004" i="14"/>
  <c r="BC1012" i="14"/>
  <c r="R1012" i="14" s="1"/>
  <c r="M1012" i="14"/>
  <c r="BC1019" i="14"/>
  <c r="R1019" i="14" s="1"/>
  <c r="M1019" i="14"/>
  <c r="BC1026" i="14"/>
  <c r="R1026" i="14" s="1"/>
  <c r="M1026" i="14"/>
  <c r="BC1033" i="14"/>
  <c r="R1033" i="14" s="1"/>
  <c r="M1033" i="14"/>
  <c r="BC1056" i="14"/>
  <c r="R1056" i="14" s="1"/>
  <c r="M1056" i="14"/>
  <c r="BC1097" i="14"/>
  <c r="R1097" i="14" s="1"/>
  <c r="M1097" i="14"/>
  <c r="BC1120" i="14"/>
  <c r="R1120" i="14" s="1"/>
  <c r="M1120" i="14"/>
  <c r="M1126" i="14"/>
  <c r="BC1126" i="14"/>
  <c r="R1126" i="14" s="1"/>
  <c r="BC1161" i="14"/>
  <c r="R1161" i="14" s="1"/>
  <c r="M1161" i="14"/>
  <c r="BC1184" i="14"/>
  <c r="R1184" i="14" s="1"/>
  <c r="M1184" i="14"/>
  <c r="M1190" i="14"/>
  <c r="BC1190" i="14"/>
  <c r="R1190" i="14" s="1"/>
  <c r="BC1225" i="14"/>
  <c r="R1225" i="14" s="1"/>
  <c r="M1225" i="14"/>
  <c r="BC1248" i="14"/>
  <c r="R1248" i="14" s="1"/>
  <c r="M1248" i="14"/>
  <c r="M1254" i="14"/>
  <c r="BC1254" i="14"/>
  <c r="R1254" i="14" s="1"/>
  <c r="BC1277" i="14"/>
  <c r="R1277" i="14" s="1"/>
  <c r="M1277" i="14"/>
  <c r="BC1283" i="14"/>
  <c r="R1283" i="14" s="1"/>
  <c r="M1283" i="14"/>
  <c r="M1290" i="14"/>
  <c r="BC1290" i="14"/>
  <c r="R1290" i="14" s="1"/>
  <c r="BC1321" i="14"/>
  <c r="R1321" i="14" s="1"/>
  <c r="M1321" i="14"/>
  <c r="BC1343" i="14"/>
  <c r="R1343" i="14" s="1"/>
  <c r="M1343" i="14"/>
  <c r="M1361" i="14"/>
  <c r="BC1361" i="14"/>
  <c r="R1361" i="14" s="1"/>
  <c r="BC1367" i="14"/>
  <c r="R1367" i="14" s="1"/>
  <c r="M1367" i="14"/>
  <c r="BC1453" i="14"/>
  <c r="R1453" i="14" s="1"/>
  <c r="M1453" i="14"/>
  <c r="BC1465" i="14"/>
  <c r="R1465" i="14" s="1"/>
  <c r="M1465" i="14"/>
  <c r="M1494" i="14"/>
  <c r="BC1494" i="14"/>
  <c r="R1494" i="14" s="1"/>
  <c r="BC1585" i="14"/>
  <c r="R1585" i="14" s="1"/>
  <c r="M1585" i="14"/>
  <c r="BC1611" i="14"/>
  <c r="R1611" i="14" s="1"/>
  <c r="M1611" i="14"/>
  <c r="BC1641" i="14"/>
  <c r="R1641" i="14" s="1"/>
  <c r="M1641" i="14"/>
  <c r="BC1647" i="14"/>
  <c r="R1647" i="14" s="1"/>
  <c r="M1647" i="14"/>
  <c r="M1654" i="14"/>
  <c r="BC1654" i="14"/>
  <c r="R1654" i="14" s="1"/>
  <c r="BC1679" i="14"/>
  <c r="R1679" i="14" s="1"/>
  <c r="M1679" i="14"/>
  <c r="M1685" i="14"/>
  <c r="BC1685" i="14"/>
  <c r="R1685" i="14" s="1"/>
  <c r="BC1691" i="14"/>
  <c r="R1691" i="14" s="1"/>
  <c r="M1691" i="14"/>
  <c r="BC1800" i="14"/>
  <c r="R1800" i="14" s="1"/>
  <c r="M1800" i="14"/>
  <c r="BC1836" i="14"/>
  <c r="R1836" i="14" s="1"/>
  <c r="M1836" i="14"/>
  <c r="BC1849" i="14"/>
  <c r="R1849" i="14" s="1"/>
  <c r="M1849" i="14"/>
  <c r="BC1880" i="14"/>
  <c r="R1880" i="14" s="1"/>
  <c r="M1880" i="14"/>
  <c r="BC1930" i="14"/>
  <c r="R1930" i="14" s="1"/>
  <c r="M1930" i="14"/>
  <c r="BC1956" i="14"/>
  <c r="R1956" i="14" s="1"/>
  <c r="M1956" i="14"/>
  <c r="M1962" i="14"/>
  <c r="BC1962" i="14"/>
  <c r="R1962" i="14" s="1"/>
  <c r="BC1981" i="14"/>
  <c r="R1981" i="14" s="1"/>
  <c r="M1981" i="14"/>
  <c r="M1987" i="14"/>
  <c r="BC1987" i="14"/>
  <c r="R1987" i="14" s="1"/>
  <c r="M2007" i="14"/>
  <c r="BC2007" i="14"/>
  <c r="R2007" i="14" s="1"/>
  <c r="BC2034" i="14"/>
  <c r="R2034" i="14" s="1"/>
  <c r="M2034" i="14"/>
  <c r="BC2041" i="14"/>
  <c r="R2041" i="14" s="1"/>
  <c r="M2041" i="14"/>
  <c r="M2103" i="14"/>
  <c r="BC2103" i="14"/>
  <c r="R2103" i="14" s="1"/>
  <c r="BC2145" i="14"/>
  <c r="R2145" i="14" s="1"/>
  <c r="M2145" i="14"/>
  <c r="BC2166" i="14"/>
  <c r="R2166" i="14" s="1"/>
  <c r="M2166" i="14"/>
  <c r="BC2223" i="14"/>
  <c r="R2223" i="14" s="1"/>
  <c r="M2223" i="14"/>
  <c r="BC2332" i="14"/>
  <c r="R2332" i="14" s="1"/>
  <c r="M2332" i="14"/>
  <c r="M2299" i="14"/>
  <c r="M2016" i="14"/>
  <c r="M1803" i="14"/>
  <c r="M1760" i="14"/>
  <c r="M1744" i="14"/>
  <c r="M1709" i="14"/>
  <c r="M1651" i="14"/>
  <c r="M1597" i="14"/>
  <c r="M1550" i="14"/>
  <c r="M1428" i="14"/>
  <c r="M1402" i="14"/>
  <c r="M1253" i="14"/>
  <c r="M1195" i="14"/>
  <c r="M1062" i="14"/>
  <c r="M892" i="14"/>
  <c r="M843" i="14"/>
  <c r="M789" i="14"/>
  <c r="M688" i="14"/>
  <c r="M639" i="14"/>
  <c r="M584" i="14"/>
  <c r="M536" i="14"/>
  <c r="M365" i="14"/>
  <c r="M307" i="14"/>
  <c r="M248" i="14"/>
  <c r="M73" i="14"/>
  <c r="M15" i="14"/>
  <c r="BC1801" i="14"/>
  <c r="R1801" i="14" s="1"/>
  <c r="M1801" i="14"/>
  <c r="BC1917" i="14"/>
  <c r="R1917" i="14" s="1"/>
  <c r="M1917" i="14"/>
  <c r="BC1945" i="14"/>
  <c r="R1945" i="14" s="1"/>
  <c r="M1945" i="14"/>
  <c r="BC1985" i="14"/>
  <c r="R1985" i="14" s="1"/>
  <c r="M1985" i="14"/>
  <c r="BC2057" i="14"/>
  <c r="R2057" i="14" s="1"/>
  <c r="M2057" i="14"/>
  <c r="BC2109" i="14"/>
  <c r="R2109" i="14" s="1"/>
  <c r="M2109" i="14"/>
  <c r="BC2137" i="14"/>
  <c r="R2137" i="14" s="1"/>
  <c r="M2137" i="14"/>
  <c r="BC2177" i="14"/>
  <c r="R2177" i="14" s="1"/>
  <c r="M2177" i="14"/>
  <c r="BC2191" i="14"/>
  <c r="R2191" i="14" s="1"/>
  <c r="M2191" i="14"/>
  <c r="BC2237" i="14"/>
  <c r="R2237" i="14" s="1"/>
  <c r="M2237" i="14"/>
  <c r="BC2273" i="14"/>
  <c r="R2273" i="14" s="1"/>
  <c r="M2273" i="14"/>
  <c r="BC2310" i="14"/>
  <c r="R2310" i="14" s="1"/>
  <c r="M2310" i="14"/>
  <c r="M2317" i="14"/>
  <c r="M2296" i="14"/>
  <c r="M2244" i="14"/>
  <c r="M2150" i="14"/>
  <c r="M2130" i="14"/>
  <c r="M2098" i="14"/>
  <c r="M2077" i="14"/>
  <c r="M2014" i="14"/>
  <c r="M1951" i="14"/>
  <c r="M1837" i="14"/>
  <c r="M1795" i="14"/>
  <c r="M1764" i="14"/>
  <c r="M1732" i="14"/>
  <c r="M1475" i="14"/>
  <c r="M1435" i="14"/>
  <c r="M1419" i="14"/>
  <c r="M1392" i="14"/>
  <c r="M1188" i="14"/>
  <c r="M1100" i="14"/>
  <c r="M1013" i="14"/>
  <c r="M492" i="14"/>
  <c r="M175" i="14"/>
  <c r="M55" i="14"/>
  <c r="M25" i="14"/>
  <c r="BC13" i="14"/>
  <c r="R13" i="14" s="1"/>
  <c r="M13" i="14"/>
  <c r="BC31" i="14"/>
  <c r="R31" i="14" s="1"/>
  <c r="M31" i="14"/>
  <c r="BC49" i="14"/>
  <c r="R49" i="14" s="1"/>
  <c r="M49" i="14"/>
  <c r="BC68" i="14"/>
  <c r="R68" i="14" s="1"/>
  <c r="M68" i="14"/>
  <c r="BC110" i="14"/>
  <c r="R110" i="14" s="1"/>
  <c r="M110" i="14"/>
  <c r="BC146" i="14"/>
  <c r="R146" i="14" s="1"/>
  <c r="M146" i="14"/>
  <c r="BC172" i="14"/>
  <c r="R172" i="14" s="1"/>
  <c r="M172" i="14"/>
  <c r="BC179" i="14"/>
  <c r="R179" i="14" s="1"/>
  <c r="M179" i="14"/>
  <c r="BC196" i="14"/>
  <c r="R196" i="14" s="1"/>
  <c r="M196" i="14"/>
  <c r="BC208" i="14"/>
  <c r="R208" i="14" s="1"/>
  <c r="M208" i="14"/>
  <c r="BC220" i="14"/>
  <c r="R220" i="14" s="1"/>
  <c r="M220" i="14"/>
  <c r="BC232" i="14"/>
  <c r="R232" i="14" s="1"/>
  <c r="M232" i="14"/>
  <c r="BC239" i="14"/>
  <c r="R239" i="14" s="1"/>
  <c r="M239" i="14"/>
  <c r="BC246" i="14"/>
  <c r="R246" i="14" s="1"/>
  <c r="M246" i="14"/>
  <c r="BC265" i="14"/>
  <c r="R265" i="14" s="1"/>
  <c r="M265" i="14"/>
  <c r="BC319" i="14"/>
  <c r="R319" i="14" s="1"/>
  <c r="M319" i="14"/>
  <c r="BC332" i="14"/>
  <c r="R332" i="14" s="1"/>
  <c r="M332" i="14"/>
  <c r="BC339" i="14"/>
  <c r="R339" i="14" s="1"/>
  <c r="M339" i="14"/>
  <c r="BC368" i="14"/>
  <c r="R368" i="14" s="1"/>
  <c r="M368" i="14"/>
  <c r="BC379" i="14"/>
  <c r="R379" i="14" s="1"/>
  <c r="M379" i="14"/>
  <c r="BC396" i="14"/>
  <c r="R396" i="14" s="1"/>
  <c r="M396" i="14"/>
  <c r="BC410" i="14"/>
  <c r="R410" i="14" s="1"/>
  <c r="M410" i="14"/>
  <c r="BC423" i="14"/>
  <c r="R423" i="14" s="1"/>
  <c r="M423" i="14"/>
  <c r="BC430" i="14"/>
  <c r="R430" i="14" s="1"/>
  <c r="M430" i="14"/>
  <c r="BC447" i="14"/>
  <c r="R447" i="14" s="1"/>
  <c r="M447" i="14"/>
  <c r="BC459" i="14"/>
  <c r="R459" i="14" s="1"/>
  <c r="M459" i="14"/>
  <c r="BC471" i="14"/>
  <c r="R471" i="14" s="1"/>
  <c r="M471" i="14"/>
  <c r="BC497" i="14"/>
  <c r="R497" i="14" s="1"/>
  <c r="M497" i="14"/>
  <c r="BC516" i="14"/>
  <c r="R516" i="14" s="1"/>
  <c r="M516" i="14"/>
  <c r="BC534" i="14"/>
  <c r="R534" i="14" s="1"/>
  <c r="M534" i="14"/>
  <c r="BC548" i="14"/>
  <c r="R548" i="14" s="1"/>
  <c r="M548" i="14"/>
  <c r="BC554" i="14"/>
  <c r="R554" i="14" s="1"/>
  <c r="M554" i="14"/>
  <c r="BC574" i="14"/>
  <c r="R574" i="14" s="1"/>
  <c r="M574" i="14"/>
  <c r="BC582" i="14"/>
  <c r="R582" i="14" s="1"/>
  <c r="M582" i="14"/>
  <c r="BC615" i="14"/>
  <c r="R615" i="14" s="1"/>
  <c r="M615" i="14"/>
  <c r="BC628" i="14"/>
  <c r="R628" i="14" s="1"/>
  <c r="M628" i="14"/>
  <c r="BC635" i="14"/>
  <c r="R635" i="14" s="1"/>
  <c r="M635" i="14"/>
  <c r="BC642" i="14"/>
  <c r="R642" i="14" s="1"/>
  <c r="M642" i="14"/>
  <c r="BC649" i="14"/>
  <c r="R649" i="14" s="1"/>
  <c r="M649" i="14"/>
  <c r="BC656" i="14"/>
  <c r="R656" i="14" s="1"/>
  <c r="M656" i="14"/>
  <c r="BC663" i="14"/>
  <c r="R663" i="14" s="1"/>
  <c r="M663" i="14"/>
  <c r="BC682" i="14"/>
  <c r="R682" i="14" s="1"/>
  <c r="M682" i="14"/>
  <c r="BC702" i="14"/>
  <c r="R702" i="14" s="1"/>
  <c r="M702" i="14"/>
  <c r="BC736" i="14"/>
  <c r="R736" i="14" s="1"/>
  <c r="M736" i="14"/>
  <c r="BC743" i="14"/>
  <c r="R743" i="14" s="1"/>
  <c r="M743" i="14"/>
  <c r="BC756" i="14"/>
  <c r="R756" i="14" s="1"/>
  <c r="M756" i="14"/>
  <c r="BC763" i="14"/>
  <c r="R763" i="14" s="1"/>
  <c r="M763" i="14"/>
  <c r="BC770" i="14"/>
  <c r="R770" i="14" s="1"/>
  <c r="M770" i="14"/>
  <c r="BC777" i="14"/>
  <c r="R777" i="14" s="1"/>
  <c r="M777" i="14"/>
  <c r="BC784" i="14"/>
  <c r="R784" i="14" s="1"/>
  <c r="M784" i="14"/>
  <c r="BC791" i="14"/>
  <c r="R791" i="14" s="1"/>
  <c r="M791" i="14"/>
  <c r="BC804" i="14"/>
  <c r="R804" i="14" s="1"/>
  <c r="M804" i="14"/>
  <c r="BC810" i="14"/>
  <c r="R810" i="14" s="1"/>
  <c r="M810" i="14"/>
  <c r="BC830" i="14"/>
  <c r="R830" i="14" s="1"/>
  <c r="M830" i="14"/>
  <c r="BC871" i="14"/>
  <c r="R871" i="14" s="1"/>
  <c r="M871" i="14"/>
  <c r="BC884" i="14"/>
  <c r="R884" i="14" s="1"/>
  <c r="M884" i="14"/>
  <c r="BC891" i="14"/>
  <c r="R891" i="14" s="1"/>
  <c r="M891" i="14"/>
  <c r="BC905" i="14"/>
  <c r="R905" i="14" s="1"/>
  <c r="M905" i="14"/>
  <c r="BC958" i="14"/>
  <c r="R958" i="14" s="1"/>
  <c r="M958" i="14"/>
  <c r="BC999" i="14"/>
  <c r="R999" i="14" s="1"/>
  <c r="M999" i="14"/>
  <c r="BC1020" i="14"/>
  <c r="R1020" i="14" s="1"/>
  <c r="M1020" i="14"/>
  <c r="BC1060" i="14"/>
  <c r="R1060" i="14" s="1"/>
  <c r="M1060" i="14"/>
  <c r="BC1076" i="14"/>
  <c r="R1076" i="14" s="1"/>
  <c r="M1076" i="14"/>
  <c r="BC1092" i="14"/>
  <c r="R1092" i="14" s="1"/>
  <c r="M1092" i="14"/>
  <c r="BC1108" i="14"/>
  <c r="R1108" i="14" s="1"/>
  <c r="M1108" i="14"/>
  <c r="BC1140" i="14"/>
  <c r="R1140" i="14" s="1"/>
  <c r="M1140" i="14"/>
  <c r="BC1156" i="14"/>
  <c r="R1156" i="14" s="1"/>
  <c r="M1156" i="14"/>
  <c r="BC1172" i="14"/>
  <c r="R1172" i="14" s="1"/>
  <c r="M1172" i="14"/>
  <c r="BC1220" i="14"/>
  <c r="R1220" i="14" s="1"/>
  <c r="M1220" i="14"/>
  <c r="BC1296" i="14"/>
  <c r="R1296" i="14" s="1"/>
  <c r="M1296" i="14"/>
  <c r="BC1339" i="14"/>
  <c r="R1339" i="14" s="1"/>
  <c r="M1339" i="14"/>
  <c r="BC1443" i="14"/>
  <c r="R1443" i="14" s="1"/>
  <c r="M1443" i="14"/>
  <c r="BC1449" i="14"/>
  <c r="R1449" i="14" s="1"/>
  <c r="M1449" i="14"/>
  <c r="BC1467" i="14"/>
  <c r="R1467" i="14" s="1"/>
  <c r="M1467" i="14"/>
  <c r="BC1523" i="14"/>
  <c r="R1523" i="14" s="1"/>
  <c r="M1523" i="14"/>
  <c r="BC1539" i="14"/>
  <c r="R1539" i="14" s="1"/>
  <c r="M1539" i="14"/>
  <c r="BC1545" i="14"/>
  <c r="R1545" i="14" s="1"/>
  <c r="M1545" i="14"/>
  <c r="BC1561" i="14"/>
  <c r="R1561" i="14" s="1"/>
  <c r="M1561" i="14"/>
  <c r="BC1584" i="14"/>
  <c r="R1584" i="14" s="1"/>
  <c r="M1584" i="14"/>
  <c r="BC1652" i="14"/>
  <c r="R1652" i="14" s="1"/>
  <c r="M1652" i="14"/>
  <c r="BC1707" i="14"/>
  <c r="R1707" i="14" s="1"/>
  <c r="M1707" i="14"/>
  <c r="BC1713" i="14"/>
  <c r="R1713" i="14" s="1"/>
  <c r="M1713" i="14"/>
  <c r="BC1745" i="14"/>
  <c r="R1745" i="14" s="1"/>
  <c r="BC1761" i="14"/>
  <c r="R1761" i="14" s="1"/>
  <c r="BC1785" i="14"/>
  <c r="R1785" i="14" s="1"/>
  <c r="M1785" i="14"/>
  <c r="BC1790" i="14"/>
  <c r="R1790" i="14" s="1"/>
  <c r="BC1856" i="14"/>
  <c r="R1856" i="14" s="1"/>
  <c r="BC1873" i="14"/>
  <c r="R1873" i="14" s="1"/>
  <c r="M1873" i="14"/>
  <c r="BC1963" i="14"/>
  <c r="R1963" i="14" s="1"/>
  <c r="M1963" i="14"/>
  <c r="BC1969" i="14"/>
  <c r="R1969" i="14" s="1"/>
  <c r="M1969" i="14"/>
  <c r="BC2008" i="14"/>
  <c r="R2008" i="14" s="1"/>
  <c r="M2008" i="14"/>
  <c r="BC2027" i="14"/>
  <c r="R2027" i="14" s="1"/>
  <c r="M2027" i="14"/>
  <c r="BC2045" i="14"/>
  <c r="R2045" i="14" s="1"/>
  <c r="M2045" i="14"/>
  <c r="BC2051" i="14"/>
  <c r="R2051" i="14" s="1"/>
  <c r="BC2065" i="14"/>
  <c r="R2065" i="14" s="1"/>
  <c r="BC2071" i="14"/>
  <c r="R2071" i="14" s="1"/>
  <c r="BC2219" i="14"/>
  <c r="R2219" i="14" s="1"/>
  <c r="M2219" i="14"/>
  <c r="BC2225" i="14"/>
  <c r="R2225" i="14" s="1"/>
  <c r="BC2274" i="14"/>
  <c r="R2274" i="14" s="1"/>
  <c r="M2274" i="14"/>
  <c r="BC2281" i="14"/>
  <c r="R2281" i="14" s="1"/>
  <c r="M2281" i="14"/>
  <c r="M2289" i="14"/>
  <c r="BC2289" i="14"/>
  <c r="R2289" i="14" s="1"/>
  <c r="M2335" i="14"/>
  <c r="M2253" i="14"/>
  <c r="M2232" i="14"/>
  <c r="M2222" i="14"/>
  <c r="M2212" i="14"/>
  <c r="M2128" i="14"/>
  <c r="M2117" i="14"/>
  <c r="M2096" i="14"/>
  <c r="M2044" i="14"/>
  <c r="M1867" i="14"/>
  <c r="M1773" i="14"/>
  <c r="M1763" i="14"/>
  <c r="M1731" i="14"/>
  <c r="M1581" i="14"/>
  <c r="M1391" i="14"/>
  <c r="M1312" i="14"/>
  <c r="M1236" i="14"/>
  <c r="M1204" i="14"/>
  <c r="M1164" i="14"/>
  <c r="M1052" i="14"/>
  <c r="M898" i="14"/>
  <c r="M773" i="14"/>
  <c r="M719" i="14"/>
  <c r="M228" i="14"/>
  <c r="M81" i="14"/>
  <c r="BC16" i="14"/>
  <c r="R16" i="14" s="1"/>
  <c r="M16" i="14"/>
  <c r="BC27" i="14"/>
  <c r="R27" i="14" s="1"/>
  <c r="M27" i="14"/>
  <c r="BC39" i="14"/>
  <c r="R39" i="14" s="1"/>
  <c r="M39" i="14"/>
  <c r="BC51" i="14"/>
  <c r="M737" i="14"/>
  <c r="M300" i="14"/>
  <c r="M51" i="14"/>
  <c r="M2164" i="14"/>
  <c r="BC57" i="14"/>
  <c r="R57" i="14" s="1"/>
  <c r="M57" i="14"/>
  <c r="BC64" i="14"/>
  <c r="R64" i="14" s="1"/>
  <c r="M64" i="14"/>
  <c r="BC77" i="14"/>
  <c r="R77" i="14" s="1"/>
  <c r="M77" i="14"/>
  <c r="BC95" i="14"/>
  <c r="R95" i="14" s="1"/>
  <c r="M95" i="14"/>
  <c r="BC124" i="14"/>
  <c r="R124" i="14" s="1"/>
  <c r="M124" i="14"/>
  <c r="BC141" i="14"/>
  <c r="R141" i="14" s="1"/>
  <c r="M141" i="14"/>
  <c r="BC155" i="14"/>
  <c r="R155" i="14" s="1"/>
  <c r="M155" i="14"/>
  <c r="BC168" i="14"/>
  <c r="R168" i="14" s="1"/>
  <c r="M168" i="14"/>
  <c r="BC204" i="14"/>
  <c r="R204" i="14" s="1"/>
  <c r="M204" i="14"/>
  <c r="BC222" i="14"/>
  <c r="R222" i="14" s="1"/>
  <c r="M222" i="14"/>
  <c r="BC242" i="14"/>
  <c r="R242" i="14" s="1"/>
  <c r="M242" i="14"/>
  <c r="BC255" i="14"/>
  <c r="R255" i="14" s="1"/>
  <c r="M255" i="14"/>
  <c r="BC267" i="14"/>
  <c r="R267" i="14" s="1"/>
  <c r="M267" i="14"/>
  <c r="BC291" i="14"/>
  <c r="R291" i="14" s="1"/>
  <c r="M291" i="14"/>
  <c r="BC302" i="14"/>
  <c r="R302" i="14" s="1"/>
  <c r="M302" i="14"/>
  <c r="BC315" i="14"/>
  <c r="R315" i="14" s="1"/>
  <c r="M315" i="14"/>
  <c r="BC335" i="14"/>
  <c r="R335" i="14" s="1"/>
  <c r="M335" i="14"/>
  <c r="BC347" i="14"/>
  <c r="R347" i="14" s="1"/>
  <c r="M347" i="14"/>
  <c r="BC370" i="14"/>
  <c r="R370" i="14" s="1"/>
  <c r="M370" i="14"/>
  <c r="BC387" i="14"/>
  <c r="R387" i="14" s="1"/>
  <c r="M387" i="14"/>
  <c r="BC399" i="14"/>
  <c r="R399" i="14" s="1"/>
  <c r="M399" i="14"/>
  <c r="BC406" i="14"/>
  <c r="R406" i="14" s="1"/>
  <c r="M406" i="14"/>
  <c r="BC438" i="14"/>
  <c r="R438" i="14" s="1"/>
  <c r="M438" i="14"/>
  <c r="BC444" i="14"/>
  <c r="R444" i="14" s="1"/>
  <c r="M444" i="14"/>
  <c r="BC473" i="14"/>
  <c r="R473" i="14" s="1"/>
  <c r="M473" i="14"/>
  <c r="BC506" i="14"/>
  <c r="R506" i="14" s="1"/>
  <c r="M506" i="14"/>
  <c r="BC543" i="14"/>
  <c r="R543" i="14" s="1"/>
  <c r="M543" i="14"/>
  <c r="BC563" i="14"/>
  <c r="R563" i="14" s="1"/>
  <c r="M563" i="14"/>
  <c r="BC570" i="14"/>
  <c r="R570" i="14" s="1"/>
  <c r="M570" i="14"/>
  <c r="BC577" i="14"/>
  <c r="R577" i="14" s="1"/>
  <c r="M577" i="14"/>
  <c r="BC591" i="14"/>
  <c r="R591" i="14" s="1"/>
  <c r="M591" i="14"/>
  <c r="BC598" i="14"/>
  <c r="R598" i="14" s="1"/>
  <c r="M598" i="14"/>
  <c r="BC604" i="14"/>
  <c r="R604" i="14" s="1"/>
  <c r="M604" i="14"/>
  <c r="BC611" i="14"/>
  <c r="R611" i="14" s="1"/>
  <c r="M611" i="14"/>
  <c r="BC617" i="14"/>
  <c r="R617" i="14" s="1"/>
  <c r="M617" i="14"/>
  <c r="BC631" i="14"/>
  <c r="R631" i="14" s="1"/>
  <c r="M631" i="14"/>
  <c r="BC645" i="14"/>
  <c r="R645" i="14" s="1"/>
  <c r="M645" i="14"/>
  <c r="BC652" i="14"/>
  <c r="R652" i="14" s="1"/>
  <c r="M652" i="14"/>
  <c r="BC659" i="14"/>
  <c r="R659" i="14" s="1"/>
  <c r="M659" i="14"/>
  <c r="BC671" i="14"/>
  <c r="R671" i="14" s="1"/>
  <c r="M671" i="14"/>
  <c r="BC678" i="14"/>
  <c r="R678" i="14" s="1"/>
  <c r="M678" i="14"/>
  <c r="BC691" i="14"/>
  <c r="R691" i="14" s="1"/>
  <c r="M691" i="14"/>
  <c r="BC705" i="14"/>
  <c r="R705" i="14" s="1"/>
  <c r="M705" i="14"/>
  <c r="BC726" i="14"/>
  <c r="R726" i="14" s="1"/>
  <c r="M726" i="14"/>
  <c r="BC732" i="14"/>
  <c r="R732" i="14" s="1"/>
  <c r="M732" i="14"/>
  <c r="BC745" i="14"/>
  <c r="R745" i="14" s="1"/>
  <c r="M745" i="14"/>
  <c r="BC799" i="14"/>
  <c r="R799" i="14" s="1"/>
  <c r="M799" i="14"/>
  <c r="BC819" i="14"/>
  <c r="R819" i="14" s="1"/>
  <c r="M819" i="14"/>
  <c r="BC826" i="14"/>
  <c r="R826" i="14" s="1"/>
  <c r="M826" i="14"/>
  <c r="BC833" i="14"/>
  <c r="R833" i="14" s="1"/>
  <c r="M833" i="14"/>
  <c r="BC847" i="14"/>
  <c r="R847" i="14" s="1"/>
  <c r="M847" i="14"/>
  <c r="BC854" i="14"/>
  <c r="R854" i="14" s="1"/>
  <c r="M854" i="14"/>
  <c r="BC860" i="14"/>
  <c r="R860" i="14" s="1"/>
  <c r="M860" i="14"/>
  <c r="BC867" i="14"/>
  <c r="R867" i="14" s="1"/>
  <c r="M867" i="14"/>
  <c r="BC873" i="14"/>
  <c r="R873" i="14" s="1"/>
  <c r="M873" i="14"/>
  <c r="BC887" i="14"/>
  <c r="R887" i="14" s="1"/>
  <c r="M887" i="14"/>
  <c r="BC908" i="14"/>
  <c r="R908" i="14" s="1"/>
  <c r="M908" i="14"/>
  <c r="BC927" i="14"/>
  <c r="R927" i="14" s="1"/>
  <c r="M927" i="14"/>
  <c r="BC934" i="14"/>
  <c r="R934" i="14" s="1"/>
  <c r="M934" i="14"/>
  <c r="BC947" i="14"/>
  <c r="R947" i="14" s="1"/>
  <c r="M947" i="14"/>
  <c r="BC961" i="14"/>
  <c r="R961" i="14" s="1"/>
  <c r="M961" i="14"/>
  <c r="BC982" i="14"/>
  <c r="R982" i="14" s="1"/>
  <c r="M982" i="14"/>
  <c r="BC988" i="14"/>
  <c r="R988" i="14" s="1"/>
  <c r="M988" i="14"/>
  <c r="BC995" i="14"/>
  <c r="R995" i="14" s="1"/>
  <c r="M995" i="14"/>
  <c r="BC1001" i="14"/>
  <c r="R1001" i="14" s="1"/>
  <c r="M1001" i="14"/>
  <c r="BC1041" i="14"/>
  <c r="R1041" i="14" s="1"/>
  <c r="M1041" i="14"/>
  <c r="BC1057" i="14"/>
  <c r="R1057" i="14" s="1"/>
  <c r="M1057" i="14"/>
  <c r="BC1073" i="14"/>
  <c r="R1073" i="14" s="1"/>
  <c r="M1073" i="14"/>
  <c r="BC1089" i="14"/>
  <c r="R1089" i="14" s="1"/>
  <c r="M1089" i="14"/>
  <c r="BC1105" i="14"/>
  <c r="R1105" i="14" s="1"/>
  <c r="M1105" i="14"/>
  <c r="BC1121" i="14"/>
  <c r="R1121" i="14" s="1"/>
  <c r="M1121" i="14"/>
  <c r="BC1137" i="14"/>
  <c r="R1137" i="14" s="1"/>
  <c r="M1137" i="14"/>
  <c r="BC1153" i="14"/>
  <c r="R1153" i="14" s="1"/>
  <c r="M1153" i="14"/>
  <c r="BC1169" i="14"/>
  <c r="R1169" i="14" s="1"/>
  <c r="M1169" i="14"/>
  <c r="BC1185" i="14"/>
  <c r="R1185" i="14" s="1"/>
  <c r="M1185" i="14"/>
  <c r="BC1201" i="14"/>
  <c r="R1201" i="14" s="1"/>
  <c r="M1201" i="14"/>
  <c r="BC1217" i="14"/>
  <c r="R1217" i="14" s="1"/>
  <c r="M1217" i="14"/>
  <c r="BC1233" i="14"/>
  <c r="R1233" i="14" s="1"/>
  <c r="M1233" i="14"/>
  <c r="BC1249" i="14"/>
  <c r="R1249" i="14" s="1"/>
  <c r="M1249" i="14"/>
  <c r="BC1265" i="14"/>
  <c r="R1265" i="14" s="1"/>
  <c r="M1265" i="14"/>
  <c r="BC1341" i="14"/>
  <c r="R1341" i="14" s="1"/>
  <c r="M1341" i="14"/>
  <c r="BC1352" i="14"/>
  <c r="R1352" i="14" s="1"/>
  <c r="M1352" i="14"/>
  <c r="BC1385" i="14"/>
  <c r="R1385" i="14" s="1"/>
  <c r="M1385" i="14"/>
  <c r="BC1397" i="14"/>
  <c r="R1397" i="14" s="1"/>
  <c r="M1397" i="14"/>
  <c r="BC1469" i="14"/>
  <c r="R1469" i="14" s="1"/>
  <c r="M1469" i="14"/>
  <c r="BC1480" i="14"/>
  <c r="R1480" i="14" s="1"/>
  <c r="M1480" i="14"/>
  <c r="BC1491" i="14"/>
  <c r="R1491" i="14" s="1"/>
  <c r="M1491" i="14"/>
  <c r="BC1513" i="14"/>
  <c r="R1513" i="14" s="1"/>
  <c r="M1513" i="14"/>
  <c r="BC1603" i="14"/>
  <c r="R1603" i="14" s="1"/>
  <c r="M1603" i="14"/>
  <c r="BC1609" i="14"/>
  <c r="R1609" i="14" s="1"/>
  <c r="M1609" i="14"/>
  <c r="BC1625" i="14"/>
  <c r="R1625" i="14" s="1"/>
  <c r="M1625" i="14"/>
  <c r="BC1769" i="14"/>
  <c r="R1769" i="14" s="1"/>
  <c r="M1769" i="14"/>
  <c r="BC1809" i="14"/>
  <c r="R1809" i="14" s="1"/>
  <c r="M1809" i="14"/>
  <c r="BC1853" i="14"/>
  <c r="R1853" i="14" s="1"/>
  <c r="M1853" i="14"/>
  <c r="BC1977" i="14"/>
  <c r="R1977" i="14" s="1"/>
  <c r="M1977" i="14"/>
  <c r="BC2017" i="14"/>
  <c r="R2017" i="14" s="1"/>
  <c r="M2017" i="14"/>
  <c r="BC2081" i="14"/>
  <c r="R2081" i="14" s="1"/>
  <c r="M2081" i="14"/>
  <c r="BC2113" i="14"/>
  <c r="R2113" i="14" s="1"/>
  <c r="M2113" i="14"/>
  <c r="BC2127" i="14"/>
  <c r="R2127" i="14" s="1"/>
  <c r="M2127" i="14"/>
  <c r="BC2173" i="14"/>
  <c r="R2173" i="14" s="1"/>
  <c r="M2173" i="14"/>
  <c r="BC2201" i="14"/>
  <c r="R2201" i="14" s="1"/>
  <c r="M2201" i="14"/>
  <c r="BC2228" i="14"/>
  <c r="R2228" i="14" s="1"/>
  <c r="M2228" i="14"/>
  <c r="BC2241" i="14"/>
  <c r="R2241" i="14" s="1"/>
  <c r="M2241" i="14"/>
  <c r="BC2264" i="14"/>
  <c r="R2264" i="14" s="1"/>
  <c r="M2264" i="14"/>
  <c r="BC2292" i="14"/>
  <c r="R2292" i="14" s="1"/>
  <c r="M2292" i="14"/>
  <c r="M2280" i="14"/>
  <c r="M2270" i="14"/>
  <c r="M2260" i="14"/>
  <c r="M2229" i="14"/>
  <c r="M2218" i="14"/>
  <c r="M2197" i="14"/>
  <c r="M2187" i="14"/>
  <c r="M2144" i="14"/>
  <c r="M2124" i="14"/>
  <c r="M2114" i="14"/>
  <c r="M2061" i="14"/>
  <c r="M2030" i="14"/>
  <c r="M2020" i="14"/>
  <c r="M1988" i="14"/>
  <c r="M1957" i="14"/>
  <c r="M1936" i="14"/>
  <c r="M1925" i="14"/>
  <c r="M1915" i="14"/>
  <c r="M1904" i="14"/>
  <c r="M1831" i="14"/>
  <c r="M1821" i="14"/>
  <c r="M1779" i="14"/>
  <c r="M1748" i="14"/>
  <c r="M1517" i="14"/>
  <c r="M1440" i="14"/>
  <c r="M1427" i="14"/>
  <c r="M1323" i="14"/>
  <c r="M1260" i="14"/>
  <c r="M1228" i="14"/>
  <c r="M938" i="14"/>
  <c r="M915" i="14"/>
  <c r="M864" i="14"/>
  <c r="M838" i="14"/>
  <c r="M787" i="14"/>
  <c r="M710" i="14"/>
  <c r="M608" i="14"/>
  <c r="M531" i="14"/>
  <c r="M419" i="14"/>
  <c r="M186" i="14"/>
  <c r="M159" i="14"/>
  <c r="M101" i="14"/>
  <c r="BC902" i="14"/>
  <c r="R902" i="14" s="1"/>
  <c r="M902" i="14"/>
  <c r="BC928" i="14"/>
  <c r="R928" i="14" s="1"/>
  <c r="M928" i="14"/>
  <c r="BC935" i="14"/>
  <c r="R935" i="14" s="1"/>
  <c r="M935" i="14"/>
  <c r="BC948" i="14"/>
  <c r="R948" i="14" s="1"/>
  <c r="M948" i="14"/>
  <c r="BC955" i="14"/>
  <c r="R955" i="14" s="1"/>
  <c r="M955" i="14"/>
  <c r="BC962" i="14"/>
  <c r="R962" i="14" s="1"/>
  <c r="M962" i="14"/>
  <c r="BC969" i="14"/>
  <c r="R969" i="14" s="1"/>
  <c r="M969" i="14"/>
  <c r="BC976" i="14"/>
  <c r="R976" i="14" s="1"/>
  <c r="M976" i="14"/>
  <c r="BC983" i="14"/>
  <c r="R983" i="14" s="1"/>
  <c r="M983" i="14"/>
  <c r="BC996" i="14"/>
  <c r="R996" i="14" s="1"/>
  <c r="M996" i="14"/>
  <c r="BC1002" i="14"/>
  <c r="R1002" i="14" s="1"/>
  <c r="M1002" i="14"/>
  <c r="BC1009" i="14"/>
  <c r="R1009" i="14" s="1"/>
  <c r="M1009" i="14"/>
  <c r="BC1023" i="14"/>
  <c r="R1023" i="14" s="1"/>
  <c r="M1023" i="14"/>
  <c r="BC1036" i="14"/>
  <c r="R1036" i="14" s="1"/>
  <c r="M1036" i="14"/>
  <c r="BC1068" i="14"/>
  <c r="R1068" i="14" s="1"/>
  <c r="M1068" i="14"/>
  <c r="BC1084" i="14"/>
  <c r="R1084" i="14" s="1"/>
  <c r="M1084" i="14"/>
  <c r="BC1116" i="14"/>
  <c r="R1116" i="14" s="1"/>
  <c r="M1116" i="14"/>
  <c r="BC1132" i="14"/>
  <c r="R1132" i="14" s="1"/>
  <c r="M1132" i="14"/>
  <c r="BC1244" i="14"/>
  <c r="R1244" i="14" s="1"/>
  <c r="M1244" i="14"/>
  <c r="BC1293" i="14"/>
  <c r="R1293" i="14" s="1"/>
  <c r="M1293" i="14"/>
  <c r="BC1320" i="14"/>
  <c r="R1320" i="14" s="1"/>
  <c r="M1320" i="14"/>
  <c r="BC1331" i="14"/>
  <c r="R1331" i="14" s="1"/>
  <c r="M1331" i="14"/>
  <c r="BC1353" i="14"/>
  <c r="R1353" i="14" s="1"/>
  <c r="M1353" i="14"/>
  <c r="BC1364" i="14"/>
  <c r="R1364" i="14" s="1"/>
  <c r="M1364" i="14"/>
  <c r="BC1369" i="14"/>
  <c r="R1369" i="14" s="1"/>
  <c r="M1369" i="14"/>
  <c r="BC1380" i="14"/>
  <c r="R1380" i="14" s="1"/>
  <c r="M1380" i="14"/>
  <c r="BC1403" i="14"/>
  <c r="R1403" i="14" s="1"/>
  <c r="M1403" i="14"/>
  <c r="BC1408" i="14"/>
  <c r="R1408" i="14" s="1"/>
  <c r="M1408" i="14"/>
  <c r="BC1481" i="14"/>
  <c r="R1481" i="14" s="1"/>
  <c r="M1481" i="14"/>
  <c r="BC1497" i="14"/>
  <c r="R1497" i="14" s="1"/>
  <c r="M1497" i="14"/>
  <c r="BC1520" i="14"/>
  <c r="R1520" i="14" s="1"/>
  <c r="M1520" i="14"/>
  <c r="BC1593" i="14"/>
  <c r="R1593" i="14" s="1"/>
  <c r="M1593" i="14"/>
  <c r="BC1615" i="14"/>
  <c r="R1615" i="14" s="1"/>
  <c r="M1615" i="14"/>
  <c r="BC1649" i="14"/>
  <c r="R1649" i="14" s="1"/>
  <c r="M1649" i="14"/>
  <c r="BC1716" i="14"/>
  <c r="R1716" i="14" s="1"/>
  <c r="M1716" i="14"/>
  <c r="BC1737" i="14"/>
  <c r="R1737" i="14" s="1"/>
  <c r="M1737" i="14"/>
  <c r="BC1753" i="14"/>
  <c r="R1753" i="14" s="1"/>
  <c r="M1753" i="14"/>
  <c r="BC1865" i="14"/>
  <c r="R1865" i="14" s="1"/>
  <c r="M1865" i="14"/>
  <c r="BC1899" i="14"/>
  <c r="R1899" i="14" s="1"/>
  <c r="M1899" i="14"/>
  <c r="BC1905" i="14"/>
  <c r="R1905" i="14" s="1"/>
  <c r="M1905" i="14"/>
  <c r="BC1972" i="14"/>
  <c r="R1972" i="14" s="1"/>
  <c r="M1972" i="14"/>
  <c r="BC2018" i="14"/>
  <c r="R2018" i="14" s="1"/>
  <c r="M2018" i="14"/>
  <c r="BC2082" i="14"/>
  <c r="R2082" i="14" s="1"/>
  <c r="M2082" i="14"/>
  <c r="BC2089" i="14"/>
  <c r="R2089" i="14" s="1"/>
  <c r="M2089" i="14"/>
  <c r="BC2121" i="14"/>
  <c r="R2121" i="14" s="1"/>
  <c r="M2121" i="14"/>
  <c r="BC2155" i="14"/>
  <c r="R2155" i="14" s="1"/>
  <c r="M2155" i="14"/>
  <c r="BC2209" i="14"/>
  <c r="R2209" i="14" s="1"/>
  <c r="M2209" i="14"/>
  <c r="BC2249" i="14"/>
  <c r="R2249" i="14" s="1"/>
  <c r="M2249" i="14"/>
  <c r="M2257" i="14"/>
  <c r="BC2257" i="14"/>
  <c r="R2257" i="14" s="1"/>
  <c r="BC2301" i="14"/>
  <c r="R2301" i="14" s="1"/>
  <c r="M2301" i="14"/>
  <c r="M2216" i="14"/>
  <c r="M2092" i="14"/>
  <c r="M1872" i="14"/>
  <c r="M1861" i="14"/>
  <c r="M1851" i="14"/>
  <c r="M1704" i="14"/>
  <c r="M1663" i="14"/>
  <c r="M1631" i="14"/>
  <c r="M1492" i="14"/>
  <c r="M1452" i="14"/>
  <c r="M1212" i="14"/>
  <c r="M1196" i="14"/>
  <c r="M1044" i="14"/>
  <c r="M1022" i="14"/>
  <c r="M912" i="14"/>
  <c r="M759" i="14"/>
  <c r="M356" i="14"/>
  <c r="M328" i="14"/>
  <c r="M271" i="14"/>
  <c r="M37" i="14"/>
  <c r="BC2233" i="14"/>
  <c r="R2233" i="14" s="1"/>
  <c r="M2233" i="14"/>
  <c r="BC2297" i="14"/>
  <c r="R2297" i="14" s="1"/>
  <c r="M2297" i="14"/>
  <c r="BC2305" i="14"/>
  <c r="R2305" i="14" s="1"/>
  <c r="M2305" i="14"/>
  <c r="M2338" i="14"/>
  <c r="M2246" i="14"/>
  <c r="M2265" i="14"/>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337" i="6"/>
  <c r="O2338" i="6"/>
  <c r="O2339" i="6"/>
  <c r="O2340" i="6"/>
  <c r="O2341" i="6"/>
  <c r="O2342" i="6"/>
  <c r="O2343" i="6"/>
  <c r="O2344" i="6"/>
  <c r="O2345" i="6"/>
  <c r="O2346" i="6"/>
  <c r="O2347" i="6"/>
  <c r="O2348" i="6"/>
  <c r="O2349" i="6"/>
  <c r="O2350" i="6"/>
  <c r="O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337" i="6"/>
  <c r="N2338" i="6"/>
  <c r="N2339" i="6"/>
  <c r="N2340" i="6"/>
  <c r="N2341" i="6"/>
  <c r="N2342" i="6"/>
  <c r="N2343" i="6"/>
  <c r="N2344" i="6"/>
  <c r="N2345" i="6"/>
  <c r="N2346" i="6"/>
  <c r="N2347" i="6"/>
  <c r="N2348" i="6"/>
  <c r="N2349" i="6"/>
  <c r="N2350" i="6"/>
  <c r="N8" i="6"/>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9" i="7"/>
  <c r="C12" i="7"/>
  <c r="C11" i="7"/>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337" i="6"/>
  <c r="M2338" i="6"/>
  <c r="M2339" i="6"/>
  <c r="M2340" i="6"/>
  <c r="M2341" i="6"/>
  <c r="M2342" i="6"/>
  <c r="M2343" i="6"/>
  <c r="M2344" i="6"/>
  <c r="M2345" i="6"/>
  <c r="M2346" i="6"/>
  <c r="M2347" i="6"/>
  <c r="M2348" i="6"/>
  <c r="M2349" i="6"/>
  <c r="M2350" i="6"/>
  <c r="M8" i="6"/>
  <c r="R7"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8" i="6"/>
  <c r="P11" i="5"/>
  <c r="P15" i="4"/>
  <c r="P14" i="4"/>
  <c r="P13" i="4"/>
  <c r="P12" i="4"/>
  <c r="P11" i="4"/>
  <c r="P10" i="4"/>
  <c r="P9" i="4"/>
  <c r="P8" i="4"/>
  <c r="R737" i="14" l="1"/>
  <c r="R300" i="14"/>
  <c r="R2164" i="14"/>
  <c r="R51" i="14"/>
  <c r="R2208" i="14"/>
  <c r="R2135" i="14"/>
</calcChain>
</file>

<file path=xl/sharedStrings.xml><?xml version="1.0" encoding="utf-8"?>
<sst xmlns="http://schemas.openxmlformats.org/spreadsheetml/2006/main" count="160292" uniqueCount="7939">
  <si>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</si>
  <si>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</si>
  <si>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</si>
  <si>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</si>
  <si>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</si>
  <si>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</si>
  <si>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</si>
  <si>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</si>
  <si>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</si>
  <si>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</si>
  <si>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</si>
  <si>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</si>
  <si>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</si>
  <si>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</si>
  <si>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</si>
  <si>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</si>
  <si>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</si>
  <si>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</si>
  <si>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</si>
  <si>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</si>
  <si>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</si>
  <si>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</si>
  <si>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</si>
  <si>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</si>
  <si>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</si>
  <si>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</si>
  <si>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</si>
  <si>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</si>
  <si>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</si>
  <si>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</si>
  <si>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</si>
  <si>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</si>
  <si>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</si>
  <si>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</si>
  <si>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</si>
  <si>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</si>
  <si>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</si>
  <si>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</si>
  <si>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</si>
  <si>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</si>
  <si>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</si>
  <si>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</si>
  <si>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</si>
  <si>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</si>
  <si>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</si>
  <si>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</si>
  <si>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</si>
  <si>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</si>
  <si>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</si>
  <si>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</si>
  <si>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</si>
  <si>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</si>
  <si>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</si>
  <si>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</si>
  <si>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</si>
  <si>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</si>
  <si>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</si>
  <si>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</si>
  <si>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</si>
  <si>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</si>
  <si>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</si>
  <si>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</si>
  <si>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</si>
  <si>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</si>
  <si>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</si>
  <si>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</si>
  <si>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</si>
  <si>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</si>
  <si>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</si>
  <si>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</si>
  <si>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</si>
  <si>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</si>
  <si>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</si>
  <si>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</si>
  <si>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</si>
  <si>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</si>
  <si>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</si>
  <si>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</si>
  <si>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</si>
  <si>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</si>
  <si>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</si>
  <si>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</si>
  <si>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</si>
  <si>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</si>
  <si>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</si>
  <si>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</si>
  <si>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</si>
  <si>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</si>
  <si>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</si>
  <si>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</si>
  <si>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</si>
  <si>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</si>
  <si>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</si>
  <si>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</si>
  <si>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</si>
  <si>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</si>
  <si>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</si>
  <si>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</si>
  <si>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</si>
  <si>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</si>
  <si>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</si>
  <si>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</si>
  <si>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</si>
  <si>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</si>
  <si>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</si>
  <si>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</si>
  <si>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</si>
  <si>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</si>
  <si>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</si>
  <si>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</si>
  <si>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</si>
  <si>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</si>
  <si>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</si>
  <si>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</si>
  <si>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</si>
  <si>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</si>
  <si>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</si>
  <si>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</si>
  <si>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</si>
  <si>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</si>
  <si>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</si>
  <si>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</si>
  <si>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</si>
  <si>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</si>
  <si>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</si>
  <si>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</si>
  <si>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</si>
  <si>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</si>
  <si>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</si>
  <si>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</si>
  <si>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</si>
  <si>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</si>
  <si>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</si>
  <si>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</si>
  <si>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</si>
  <si>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</si>
  <si>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</si>
  <si>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</si>
  <si>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</si>
  <si>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</si>
  <si>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</si>
  <si>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</si>
  <si>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</si>
  <si>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</si>
  <si>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</si>
  <si>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</si>
  <si>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</si>
  <si>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</si>
  <si>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</si>
  <si>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</si>
  <si>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</si>
  <si>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</si>
  <si>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</si>
  <si>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</si>
  <si>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</si>
  <si>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</si>
  <si>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</si>
  <si>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</si>
  <si>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</si>
  <si>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</si>
  <si>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</si>
  <si>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</si>
  <si>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</si>
  <si>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</si>
  <si>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</si>
  <si>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</si>
  <si>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</si>
  <si>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</si>
  <si>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</si>
  <si>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</si>
  <si>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</si>
  <si>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</si>
  <si>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</si>
  <si>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</si>
  <si>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</si>
  <si>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</si>
  <si>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</si>
  <si>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</si>
  <si>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</si>
  <si>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</si>
  <si>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</si>
  <si>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</si>
  <si>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</si>
  <si>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</si>
  <si>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</si>
  <si>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</si>
  <si>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</si>
  <si>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</si>
  <si>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</si>
  <si>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</si>
  <si>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</si>
  <si>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</si>
  <si>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</si>
  <si>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</si>
  <si>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</si>
  <si>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</si>
  <si>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</si>
  <si>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</si>
  <si>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</si>
  <si>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</si>
  <si>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</si>
  <si>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</si>
  <si>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</si>
  <si>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</si>
  <si>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</si>
  <si>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</si>
  <si>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</si>
  <si>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</si>
  <si>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</si>
  <si>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</si>
  <si>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</si>
  <si>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</si>
  <si>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</si>
  <si>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</si>
  <si>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</si>
  <si>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</si>
  <si>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</si>
  <si>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</si>
  <si>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</si>
  <si>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</si>
  <si>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</si>
  <si>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</si>
  <si>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</si>
  <si>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</si>
  <si>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</si>
  <si>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</si>
  <si>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</si>
  <si>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</si>
  <si>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</si>
  <si>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</si>
  <si>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</si>
  <si>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</si>
  <si>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</si>
  <si>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</si>
  <si>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</si>
  <si>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</si>
  <si>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</si>
  <si>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</si>
  <si>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</si>
  <si>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</si>
  <si>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</si>
  <si>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</si>
  <si>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</si>
  <si>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</si>
  <si>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</si>
  <si>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</si>
  <si>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</si>
  <si>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</si>
  <si>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</si>
  <si>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</si>
  <si>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</si>
  <si>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</si>
  <si>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</si>
  <si>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</si>
  <si>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</si>
  <si>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</si>
  <si>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</si>
  <si>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</si>
  <si>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</si>
  <si>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</si>
  <si>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</si>
  <si>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</si>
  <si>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</si>
  <si>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</si>
  <si>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</si>
  <si>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</si>
  <si>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</si>
  <si>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</si>
  <si>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</si>
  <si>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</si>
  <si>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</si>
  <si>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</si>
  <si>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</si>
  <si>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</si>
  <si>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</si>
  <si>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</si>
  <si>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</si>
  <si>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</si>
  <si>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</si>
  <si>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</si>
  <si>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</si>
  <si>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</si>
  <si>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</si>
  <si>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</si>
  <si>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</si>
  <si>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</si>
  <si>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</si>
  <si>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</si>
  <si>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</si>
  <si>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</si>
  <si>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</si>
  <si>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</si>
  <si>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</si>
  <si>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</si>
  <si>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</si>
  <si>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</si>
  <si>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</si>
  <si>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</si>
  <si>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</si>
  <si>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</si>
  <si>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</si>
  <si>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</si>
  <si>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</si>
  <si>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</si>
  <si>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</si>
  <si>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</si>
  <si>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</si>
  <si>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</si>
  <si>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</si>
  <si>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</si>
  <si>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</si>
  <si>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</si>
  <si>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</si>
  <si>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</si>
  <si>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</si>
  <si>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</si>
  <si>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</si>
  <si>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</si>
  <si>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</si>
  <si>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</si>
  <si>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</si>
  <si>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</si>
  <si>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</si>
  <si>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</si>
  <si>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</si>
  <si>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</si>
  <si>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</si>
  <si>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</si>
  <si>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</si>
  <si>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</si>
  <si>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</si>
  <si>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</si>
  <si>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</si>
  <si>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</si>
  <si>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</si>
  <si>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</si>
  <si>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</si>
  <si>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</si>
  <si>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</si>
  <si>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</si>
  <si>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</si>
  <si>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</si>
  <si>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</si>
  <si>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</si>
  <si>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</si>
  <si>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</si>
  <si>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</si>
  <si>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</si>
  <si>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</si>
  <si>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</si>
  <si>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</si>
  <si>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</si>
  <si>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</si>
  <si>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</si>
  <si>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</si>
  <si>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</si>
  <si>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</si>
  <si>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</si>
  <si>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</si>
  <si>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</si>
  <si>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</si>
  <si>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</si>
  <si>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</si>
  <si>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</si>
  <si>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</si>
  <si>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</si>
  <si>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</si>
  <si>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</si>
  <si>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</si>
  <si>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</si>
  <si>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</si>
  <si>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</si>
  <si>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</si>
  <si>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</si>
  <si>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</si>
  <si>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</si>
  <si>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</si>
  <si>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</si>
  <si>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</si>
  <si>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</si>
  <si>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</si>
  <si>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</si>
  <si>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</si>
  <si>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</si>
  <si>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</si>
  <si>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</si>
  <si>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</si>
  <si>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</si>
  <si>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</si>
  <si>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</si>
  <si>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</si>
  <si>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</si>
  <si>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</si>
  <si>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</si>
  <si>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</si>
  <si>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</si>
  <si>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</si>
  <si>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</si>
  <si>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</si>
  <si>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</si>
  <si>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</si>
  <si>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</si>
  <si>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</si>
  <si>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</si>
  <si>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</si>
  <si>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</si>
  <si>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</si>
  <si>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</si>
  <si>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</si>
  <si>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</si>
  <si>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</si>
  <si>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</si>
  <si>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</si>
  <si>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</si>
  <si>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</si>
  <si>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</si>
  <si>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</si>
  <si>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</si>
  <si>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</si>
  <si>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</si>
  <si>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</si>
  <si>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</si>
  <si>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</si>
  <si>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</si>
  <si>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</si>
  <si>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</si>
  <si>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</si>
  <si>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</si>
  <si>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</si>
  <si>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</si>
  <si>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</si>
  <si>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</si>
  <si>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</si>
  <si>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</si>
  <si>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</si>
  <si>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</si>
  <si>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</si>
  <si>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</si>
  <si>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</si>
  <si>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</si>
  <si>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</si>
  <si>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</si>
  <si>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</si>
  <si>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</si>
  <si>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</si>
  <si>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</si>
  <si>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</si>
  <si>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</si>
  <si>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</si>
  <si>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</si>
  <si>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</si>
  <si>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</si>
  <si>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</si>
  <si>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</si>
  <si>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</si>
  <si>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</si>
  <si>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</si>
  <si>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</si>
  <si>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</si>
  <si>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</si>
  <si>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</si>
  <si>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</si>
  <si>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</si>
  <si>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</si>
  <si>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</si>
  <si>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</si>
  <si>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</si>
  <si>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</si>
  <si>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</si>
  <si>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</si>
  <si>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</si>
  <si>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</si>
  <si>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</si>
  <si>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</si>
  <si>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</si>
  <si>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</si>
  <si>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</si>
  <si>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</si>
  <si>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</si>
  <si>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</si>
  <si>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</si>
  <si>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</si>
  <si>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</si>
  <si>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</si>
  <si>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</si>
  <si>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</si>
  <si>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</si>
  <si>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</si>
  <si>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</si>
  <si>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</si>
  <si>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</si>
  <si>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</si>
  <si>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</si>
  <si>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</si>
  <si>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</si>
  <si>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</si>
  <si>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</si>
  <si>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</si>
  <si>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</si>
  <si>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</si>
  <si>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</si>
  <si>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</si>
  <si>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</si>
  <si>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</si>
  <si>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</si>
  <si>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</si>
  <si>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</si>
  <si>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</si>
  <si>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</si>
  <si>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</si>
  <si>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</si>
  <si>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</si>
  <si>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</si>
  <si>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</si>
  <si>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</si>
  <si>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</si>
  <si>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</si>
  <si>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</si>
  <si>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</si>
  <si>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</si>
  <si>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</si>
  <si>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</si>
  <si>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</si>
  <si>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</si>
  <si>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</si>
  <si>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</si>
  <si>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</si>
  <si>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</si>
  <si>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</si>
  <si>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</si>
  <si>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</si>
  <si>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</si>
  <si>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</si>
  <si>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</si>
  <si>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</si>
  <si>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</si>
  <si>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</si>
  <si>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</si>
  <si>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</si>
  <si>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</si>
  <si>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</si>
  <si>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</si>
  <si>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</si>
  <si>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</si>
  <si>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</si>
  <si>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</si>
  <si>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</si>
  <si>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</si>
  <si>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</si>
  <si>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</si>
  <si>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</si>
  <si>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</si>
  <si>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</si>
  <si>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</si>
  <si>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</si>
  <si>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</si>
  <si>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</si>
  <si>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</si>
  <si>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</si>
  <si>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</si>
  <si>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</si>
  <si>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</si>
  <si>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</si>
  <si>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</si>
  <si>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</si>
  <si>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</si>
  <si>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</si>
  <si>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</si>
  <si>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</si>
  <si>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</si>
  <si>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</si>
  <si>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</si>
  <si>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</si>
  <si>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</si>
  <si>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</si>
  <si>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</si>
  <si>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</si>
  <si>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</si>
  <si>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</si>
  <si>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</si>
  <si>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</si>
  <si>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</si>
  <si>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</si>
  <si>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</si>
  <si>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</si>
  <si>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</si>
  <si>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</si>
  <si>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</si>
  <si>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</si>
  <si>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</si>
  <si>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</si>
  <si>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</si>
  <si>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</si>
  <si>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</si>
  <si>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</si>
  <si>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</si>
  <si>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</si>
  <si>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</si>
  <si>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</si>
  <si>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</si>
  <si>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</si>
  <si>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</si>
  <si>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</si>
  <si>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</si>
  <si>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</si>
  <si>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</si>
  <si>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</si>
  <si>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</si>
  <si>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</si>
  <si>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</si>
  <si>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</si>
  <si>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</si>
  <si>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</si>
  <si>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</si>
  <si>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</si>
  <si>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</si>
  <si>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</si>
  <si>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</si>
  <si>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</si>
  <si>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</si>
  <si>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</si>
  <si>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</si>
  <si>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</si>
  <si>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</si>
  <si>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</si>
  <si>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</si>
  <si>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</si>
  <si>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</si>
  <si>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</si>
  <si>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</si>
  <si>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</si>
  <si>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</si>
  <si>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</si>
  <si>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</si>
  <si>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</si>
  <si>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</si>
  <si>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</si>
  <si>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</si>
  <si>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</si>
  <si>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</si>
  <si>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</si>
  <si>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</si>
  <si>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</si>
  <si>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</si>
  <si>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</si>
  <si>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</si>
  <si>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</si>
  <si>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</si>
  <si>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</si>
  <si>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</si>
  <si>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</si>
  <si>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</si>
  <si>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</si>
  <si>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</si>
  <si>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</si>
  <si>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</si>
  <si>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</si>
  <si>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</si>
  <si>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</si>
  <si>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</si>
  <si>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</si>
  <si>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</si>
  <si>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</si>
  <si>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</si>
  <si>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</si>
  <si>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</si>
  <si>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</si>
  <si>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</si>
  <si>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</si>
  <si>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</si>
  <si>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</si>
  <si>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</si>
  <si>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</si>
  <si>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</si>
  <si>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</si>
  <si>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</si>
  <si>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</si>
  <si>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</si>
  <si>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</si>
  <si>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</si>
  <si>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</si>
  <si>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</si>
  <si>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</si>
  <si>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</si>
  <si>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</si>
  <si>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</si>
  <si>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</si>
  <si>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</si>
  <si>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</si>
  <si>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</si>
  <si>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</si>
  <si>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</si>
  <si>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</si>
  <si>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</si>
  <si>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</si>
  <si>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</si>
  <si>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</si>
  <si>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</si>
  <si>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</si>
  <si>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</si>
  <si>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</si>
  <si>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</si>
  <si>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</si>
  <si>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</si>
  <si>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</si>
  <si>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</si>
  <si>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</si>
  <si>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</si>
  <si>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</si>
  <si>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</si>
  <si>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</si>
  <si>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</si>
  <si>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</si>
  <si>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</si>
  <si>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</si>
  <si>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</si>
  <si>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</si>
  <si>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</si>
  <si>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</si>
  <si>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</si>
  <si>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</si>
  <si>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</si>
  <si>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</si>
  <si>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</si>
  <si>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</si>
  <si>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</si>
  <si>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</si>
  <si>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</si>
  <si>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</si>
  <si>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</si>
  <si>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</si>
  <si>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</si>
  <si>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</si>
  <si>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</si>
  <si>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</si>
  <si>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</si>
  <si>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</si>
  <si>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</si>
  <si>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</si>
  <si>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</si>
  <si>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</si>
  <si>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</si>
  <si>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</si>
  <si>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</si>
  <si>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</si>
  <si>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</si>
  <si>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</si>
  <si>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</si>
  <si>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</si>
  <si>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</si>
  <si>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</si>
  <si>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</si>
  <si>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</si>
  <si>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</si>
  <si>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</si>
  <si>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</si>
  <si>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</si>
  <si>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</si>
  <si>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</si>
  <si>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</si>
  <si>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</si>
  <si>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</si>
  <si>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</si>
  <si>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</si>
  <si>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</si>
  <si>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</si>
  <si>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</si>
  <si>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</si>
  <si>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</si>
  <si>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</si>
  <si>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</si>
  <si>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</si>
  <si>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</si>
  <si>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</si>
  <si>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</si>
  <si>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</si>
  <si>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</si>
  <si>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</si>
  <si>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</si>
  <si>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</si>
  <si>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</si>
  <si>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</si>
  <si>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</si>
  <si>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</si>
  <si>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</si>
  <si>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</si>
  <si>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</si>
  <si>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</si>
  <si>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</si>
  <si>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</si>
  <si>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</si>
  <si>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</si>
  <si>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</si>
  <si>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</si>
  <si>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</si>
  <si>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</si>
  <si>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</si>
  <si>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</si>
  <si>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</si>
  <si>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</si>
  <si>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</si>
  <si>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</si>
  <si>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</si>
  <si>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</si>
  <si>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</si>
  <si>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</si>
  <si>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</si>
  <si>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</si>
  <si>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</si>
  <si>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</si>
  <si>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</si>
  <si>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</si>
  <si>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</si>
  <si>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</si>
  <si>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</si>
  <si>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</si>
  <si>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</si>
  <si>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</si>
  <si>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</si>
  <si>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</si>
  <si>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</si>
  <si>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</si>
  <si>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</si>
  <si>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</si>
  <si>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</si>
  <si>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</si>
  <si>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</si>
  <si>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</si>
  <si>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</si>
  <si>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</si>
  <si>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</si>
  <si>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</si>
  <si>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</si>
  <si>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</si>
  <si>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</si>
  <si>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</si>
  <si>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</si>
  <si>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</si>
  <si>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</si>
  <si>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</si>
  <si>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</si>
  <si>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</si>
  <si>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</si>
  <si>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</si>
  <si>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</si>
  <si>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</si>
  <si>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</si>
  <si>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</si>
  <si>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</si>
  <si>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</si>
  <si>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</si>
  <si>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</si>
  <si>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</si>
  <si>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</si>
  <si>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</si>
  <si>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</si>
  <si>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</si>
  <si>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</si>
  <si>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</si>
  <si>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</si>
  <si>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</si>
  <si>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</si>
  <si>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</si>
  <si>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</si>
  <si>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</si>
  <si>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</si>
  <si>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</si>
  <si>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</si>
  <si>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</si>
  <si>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</si>
  <si>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</si>
  <si>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</si>
  <si>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</si>
  <si>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</si>
  <si>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</si>
  <si>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</si>
  <si>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</si>
  <si>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</si>
  <si>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</si>
  <si>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</si>
  <si>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</si>
  <si>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</si>
  <si>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</si>
  <si>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</si>
  <si>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</si>
  <si>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</si>
  <si>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</si>
  <si>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</si>
  <si>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</si>
  <si>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</si>
  <si>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</si>
  <si>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</si>
  <si>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</si>
  <si>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</si>
  <si>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</si>
  <si>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</si>
  <si>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</si>
  <si>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</si>
  <si>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</si>
  <si>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</si>
  <si>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</si>
  <si>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</si>
  <si>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</si>
  <si>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</si>
  <si>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</si>
  <si>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</si>
  <si>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</si>
  <si>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</si>
  <si>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</si>
  <si>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</si>
  <si>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</si>
  <si>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</si>
  <si>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</si>
  <si>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</si>
  <si>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</si>
  <si>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</si>
  <si>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</si>
  <si>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</si>
  <si>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</si>
  <si>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</si>
  <si>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</si>
  <si>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</si>
  <si>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</si>
  <si>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</si>
  <si>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</si>
  <si>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</si>
  <si>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</si>
  <si>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</si>
  <si>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</si>
  <si>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</si>
  <si>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</si>
  <si>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</si>
  <si>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</si>
  <si>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</si>
  <si>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</si>
  <si>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</si>
  <si>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</si>
  <si>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</si>
  <si>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</si>
  <si>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</si>
  <si>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</si>
  <si>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</si>
  <si>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</si>
  <si>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</si>
  <si>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</si>
  <si>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</si>
  <si>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</si>
  <si>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</si>
  <si>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</si>
  <si>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</si>
  <si>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</si>
  <si>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</si>
  <si>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</si>
  <si>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</si>
  <si>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</si>
  <si>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</si>
  <si>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</si>
  <si>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</si>
  <si>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</si>
  <si>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</si>
  <si>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</si>
  <si>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</si>
  <si>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</si>
  <si>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</si>
  <si>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</si>
  <si>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</si>
  <si>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</si>
  <si>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</si>
  <si>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</si>
  <si>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</si>
  <si>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</si>
  <si>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</si>
  <si>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</si>
  <si>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</si>
  <si>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</si>
  <si>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</si>
  <si>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</si>
  <si>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</si>
  <si>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</si>
  <si>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</si>
  <si>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</si>
  <si>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</si>
  <si>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</si>
  <si>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</si>
  <si>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</si>
  <si>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</si>
  <si>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</si>
  <si>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</si>
  <si>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</si>
  <si>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</si>
  <si>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</si>
  <si>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</si>
  <si>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</si>
  <si>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</si>
  <si>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</si>
  <si>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</si>
  <si>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</si>
  <si>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</si>
  <si>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</si>
  <si>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</si>
  <si>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</si>
  <si>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</si>
  <si>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</si>
  <si>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</si>
  <si>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</si>
  <si>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</si>
  <si>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</si>
  <si>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</si>
  <si>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</si>
  <si>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</si>
  <si>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</si>
  <si>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</si>
  <si>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</si>
  <si>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</si>
  <si>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</si>
  <si>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</si>
  <si>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</si>
  <si>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</si>
  <si>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</si>
  <si>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</si>
  <si>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</si>
  <si>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</si>
  <si>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</si>
  <si>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</si>
  <si>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</si>
  <si>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</si>
  <si>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</si>
  <si>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</si>
  <si>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</si>
  <si>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</si>
  <si>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</si>
  <si>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</si>
  <si>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</si>
  <si>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</si>
  <si>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</si>
  <si>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</si>
  <si>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</si>
  <si>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</si>
  <si>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</si>
  <si>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</si>
  <si>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</si>
  <si>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</si>
  <si>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</si>
  <si>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</si>
  <si>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</si>
  <si>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</si>
  <si>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</si>
  <si>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</si>
  <si>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</si>
  <si>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</si>
  <si>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</si>
  <si>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</si>
  <si>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</si>
  <si>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</si>
  <si>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</si>
  <si>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</si>
  <si>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</si>
  <si>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</si>
  <si>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</si>
  <si>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</si>
  <si>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</si>
  <si>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</si>
  <si>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</si>
  <si>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</si>
  <si>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</si>
  <si>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</si>
  <si>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</si>
  <si>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</si>
  <si>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</si>
  <si>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</si>
  <si>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</si>
  <si>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</si>
  <si>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</si>
  <si>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</si>
  <si>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</si>
  <si>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</si>
  <si>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</si>
  <si>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</si>
  <si>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</si>
  <si>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</si>
  <si>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</si>
  <si>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</si>
  <si>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</si>
  <si>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</si>
  <si>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</si>
  <si>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</si>
  <si>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</si>
  <si>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</si>
  <si>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</si>
  <si>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</si>
  <si>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</si>
  <si>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</si>
  <si>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</si>
  <si>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</si>
  <si>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</si>
  <si>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</si>
  <si>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</si>
  <si>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</si>
  <si>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</si>
  <si>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</si>
  <si>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</si>
  <si>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</si>
  <si>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</si>
  <si>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</si>
  <si>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</si>
  <si>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</si>
  <si>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</si>
  <si>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</si>
  <si>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</si>
  <si>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</si>
  <si>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</si>
  <si>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</si>
  <si>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</si>
  <si>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</si>
  <si>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</si>
  <si>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</si>
  <si>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</si>
  <si>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</si>
  <si>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</si>
  <si>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</si>
  <si>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</si>
  <si>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</si>
  <si>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</si>
  <si>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</si>
  <si>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</si>
  <si>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</si>
  <si>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</si>
  <si>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</si>
  <si>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</si>
  <si>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</si>
  <si>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</si>
  <si>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</si>
  <si>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</si>
  <si>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</si>
  <si>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</si>
  <si>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</si>
  <si>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</si>
  <si>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</si>
  <si>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</si>
  <si>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</si>
  <si>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</si>
  <si>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</si>
  <si>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</si>
  <si>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</si>
  <si>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</si>
  <si>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</si>
  <si>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</si>
  <si>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</si>
  <si>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</si>
  <si>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</si>
  <si>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</si>
  <si>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</si>
  <si>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</si>
  <si>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</si>
  <si>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</si>
  <si>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</si>
  <si>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</si>
  <si>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</si>
  <si>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</si>
  <si>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</si>
  <si>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</si>
  <si>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</si>
  <si>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</si>
  <si>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</si>
  <si>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</si>
  <si>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</si>
  <si>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</si>
  <si>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</si>
  <si>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</si>
  <si>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</si>
  <si>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</si>
  <si>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</si>
  <si>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</si>
  <si>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</si>
  <si>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</si>
  <si>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</si>
  <si>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</si>
  <si>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</si>
  <si>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</si>
  <si>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</si>
  <si>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</si>
  <si>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</si>
  <si>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</si>
  <si>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</si>
  <si>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</si>
  <si>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</si>
  <si>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</si>
  <si>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</si>
  <si>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</si>
  <si>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</si>
  <si>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</si>
  <si>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</si>
  <si>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</si>
  <si>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</si>
  <si>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</si>
  <si>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</si>
  <si>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</si>
  <si>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</si>
  <si>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</si>
  <si>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</si>
  <si>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</si>
  <si>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</si>
  <si>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</si>
  <si>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</si>
  <si>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</si>
  <si>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</si>
  <si>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</si>
  <si>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</si>
  <si>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</si>
  <si>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</si>
  <si>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</si>
  <si>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</si>
  <si>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</si>
  <si>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</si>
  <si>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</si>
  <si>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</si>
  <si>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</si>
  <si>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</si>
  <si>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</si>
  <si>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</si>
  <si>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</si>
  <si>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</si>
  <si>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</si>
  <si>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</si>
  <si>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</si>
  <si>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</si>
  <si>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</si>
  <si>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</si>
  <si>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</si>
  <si>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</si>
  <si>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</si>
  <si>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</si>
  <si>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</si>
  <si>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</si>
  <si>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</si>
  <si>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</si>
  <si>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</si>
  <si>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</si>
  <si>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</si>
  <si>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</si>
  <si>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</si>
  <si>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</si>
  <si>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</si>
  <si>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</si>
  <si>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</si>
  <si>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</si>
  <si>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</si>
  <si>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</si>
  <si>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</si>
  <si>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</si>
  <si>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</si>
  <si>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</si>
  <si>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</si>
  <si>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</si>
  <si>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</si>
  <si>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</si>
  <si>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</si>
  <si>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</si>
  <si>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</si>
  <si>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</si>
  <si>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</si>
  <si>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</si>
  <si>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</si>
  <si>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</si>
  <si>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</si>
  <si>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</si>
  <si>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</si>
  <si>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</si>
  <si>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</si>
  <si>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</si>
  <si>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</si>
  <si>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</si>
  <si>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</si>
  <si>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</si>
  <si>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</si>
  <si>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</si>
  <si>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</si>
  <si>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</si>
  <si>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</si>
  <si>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</si>
  <si>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</si>
  <si>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</si>
  <si>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</si>
  <si>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</si>
  <si>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</si>
  <si>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</si>
  <si>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</si>
  <si>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</si>
  <si>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</si>
  <si>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</si>
  <si>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</si>
  <si>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</si>
  <si>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</si>
  <si>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</si>
  <si>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</si>
  <si>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</si>
  <si>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</si>
  <si>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</si>
  <si>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</si>
  <si>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</si>
  <si>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</si>
  <si>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</si>
  <si>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</si>
  <si>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</si>
  <si>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</si>
  <si>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</si>
  <si>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</si>
  <si>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</si>
  <si>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</si>
  <si>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</si>
  <si>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</si>
  <si>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</si>
  <si>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</si>
  <si>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</si>
  <si>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</si>
  <si>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</si>
  <si>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</si>
  <si>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</si>
  <si>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</si>
  <si>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</si>
  <si>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</si>
  <si>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</si>
  <si>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</si>
  <si>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</si>
  <si>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</si>
  <si>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</si>
  <si>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</si>
  <si>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</si>
  <si>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</si>
  <si>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</si>
  <si>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</si>
  <si>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</si>
  <si>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</si>
  <si>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</si>
  <si>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</si>
  <si>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</si>
  <si>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</si>
  <si>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</si>
  <si>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</si>
  <si>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</si>
  <si>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</si>
  <si>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</si>
  <si>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</si>
  <si>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</si>
  <si>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</si>
  <si>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</si>
  <si>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</si>
  <si>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</si>
  <si>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</si>
  <si>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</si>
  <si>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</si>
  <si>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</si>
  <si>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</si>
  <si>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</si>
  <si>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</si>
  <si>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</si>
  <si>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</si>
  <si>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</si>
  <si>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</si>
  <si>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</si>
  <si>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</si>
  <si>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</si>
  <si>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</si>
  <si>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</si>
  <si>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</si>
  <si>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</si>
  <si>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</si>
  <si>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</si>
  <si>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</si>
  <si>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</si>
  <si>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</si>
  <si>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</si>
  <si>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</si>
  <si>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</si>
  <si>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</si>
  <si>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</si>
  <si>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</si>
  <si>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</si>
  <si>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</si>
  <si>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</si>
  <si>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</si>
  <si>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</si>
  <si>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</si>
  <si>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</si>
  <si>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</si>
  <si>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</si>
  <si>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</si>
  <si>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</si>
  <si>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</si>
  <si>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</si>
  <si>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</si>
  <si>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</si>
  <si>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</si>
  <si>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</si>
  <si>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</si>
  <si>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</si>
  <si>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</si>
  <si>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</si>
  <si>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</si>
  <si>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</si>
  <si>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</si>
  <si>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</si>
  <si>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</si>
  <si>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</si>
  <si>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</si>
  <si>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</si>
  <si>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</si>
  <si>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</si>
  <si>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</si>
  <si>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</si>
  <si>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</si>
  <si>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</si>
  <si>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</si>
  <si>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</si>
  <si>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</si>
  <si>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</si>
  <si>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</si>
  <si>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</si>
  <si>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</si>
  <si>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</si>
  <si>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</si>
  <si>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</si>
  <si>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</si>
  <si>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</si>
  <si>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</si>
  <si>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</si>
  <si>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</si>
  <si>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</si>
  <si>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</si>
  <si>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</si>
  <si>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</si>
  <si>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</si>
  <si>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</si>
  <si>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</si>
  <si>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</si>
  <si>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</si>
  <si>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</si>
  <si>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</si>
  <si>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</si>
  <si>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</si>
  <si>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</si>
  <si>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</si>
  <si>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</si>
  <si>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</si>
  <si>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</si>
  <si>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</si>
  <si>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</si>
  <si>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</si>
  <si>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</si>
  <si>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</si>
  <si>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</si>
  <si>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</si>
  <si>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</si>
  <si>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</si>
  <si>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</si>
  <si>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</si>
  <si>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</si>
  <si>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</si>
  <si>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</si>
  <si>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</si>
  <si>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</si>
  <si>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</si>
  <si>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</si>
  <si>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</si>
  <si>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</si>
  <si>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</si>
  <si>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</si>
  <si>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</si>
  <si>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</si>
  <si>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</si>
  <si>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</si>
  <si>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</si>
  <si>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</si>
  <si>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</si>
  <si>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</si>
  <si>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</si>
  <si>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</si>
  <si>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</si>
  <si>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</si>
  <si>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</si>
  <si>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</si>
  <si>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</si>
  <si>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</si>
  <si>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</si>
  <si>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</si>
  <si>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</si>
  <si>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</si>
  <si>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</si>
  <si>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</si>
  <si>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</si>
  <si>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</si>
  <si>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</si>
  <si>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</si>
  <si>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</si>
  <si>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</si>
  <si>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</si>
  <si>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</si>
  <si>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</si>
  <si>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</si>
  <si>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</si>
  <si>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</si>
  <si>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</si>
  <si>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</si>
  <si>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</si>
  <si>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</si>
  <si>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</si>
  <si>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</si>
  <si>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</si>
  <si>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</si>
  <si>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</si>
  <si>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</si>
  <si>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</si>
  <si>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</si>
  <si>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</si>
  <si>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</si>
  <si>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</si>
  <si>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</si>
  <si>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</si>
  <si>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</si>
  <si>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</si>
  <si>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</si>
  <si>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</si>
  <si>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</si>
  <si>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</si>
  <si>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</si>
  <si>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</si>
  <si>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</si>
  <si>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</si>
  <si>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</si>
  <si>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</si>
  <si>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</si>
  <si>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</si>
  <si>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</si>
  <si>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</si>
  <si>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</si>
  <si>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</si>
  <si>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</si>
  <si>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</si>
  <si>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</si>
  <si>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</si>
  <si>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</si>
  <si>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</si>
  <si>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</si>
  <si>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</si>
  <si>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</si>
  <si>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</si>
  <si>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</si>
  <si>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</si>
  <si>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</si>
  <si>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</si>
  <si>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</si>
  <si>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</si>
  <si>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</si>
  <si>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</si>
  <si>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</si>
  <si>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</si>
  <si>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</si>
  <si>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</si>
  <si>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</si>
  <si>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</si>
  <si>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</si>
  <si>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</si>
  <si>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</si>
  <si>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</si>
  <si>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</si>
  <si>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</si>
  <si>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</si>
  <si>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</si>
  <si>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</si>
  <si>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</si>
  <si>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</si>
  <si>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</si>
  <si>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</si>
  <si>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</si>
  <si>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</si>
  <si>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</si>
  <si>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</si>
  <si>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</si>
  <si>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</si>
  <si>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</si>
  <si>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</si>
  <si>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</si>
  <si>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</si>
  <si>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</si>
  <si>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</si>
  <si>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</si>
  <si>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</si>
  <si>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</si>
  <si>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</si>
  <si>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</si>
  <si>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</si>
  <si>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</si>
  <si>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</si>
  <si>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</si>
  <si>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</si>
  <si>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</si>
  <si>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</si>
  <si>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</si>
  <si>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</si>
  <si>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</si>
  <si>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</si>
  <si>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</si>
  <si>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</si>
  <si>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</si>
  <si>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</si>
  <si>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</si>
  <si>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</si>
  <si>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</si>
  <si>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</si>
  <si>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</si>
  <si>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</si>
  <si>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</si>
  <si>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</si>
  <si>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</si>
  <si>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</si>
  <si>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</si>
  <si>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</si>
  <si>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</si>
  <si>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</si>
  <si>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</si>
  <si>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</si>
  <si>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</si>
  <si>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</si>
  <si>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</si>
  <si>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</si>
  <si>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</si>
  <si>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</si>
  <si>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</si>
  <si>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</si>
  <si>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</si>
  <si>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</si>
  <si>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</si>
  <si>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</si>
  <si>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</si>
  <si>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</si>
  <si>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</si>
  <si>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</si>
  <si>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</si>
  <si>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</si>
  <si>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</si>
  <si>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</si>
  <si>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</si>
  <si>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</si>
  <si>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</si>
  <si>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</si>
  <si>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</si>
  <si>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</si>
  <si>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</si>
  <si>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</si>
  <si>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</si>
  <si>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</si>
  <si>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</si>
  <si>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</si>
  <si>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</si>
  <si>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</si>
  <si>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</si>
  <si>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</si>
  <si>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</si>
  <si>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</si>
  <si>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</si>
  <si>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</si>
  <si>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</si>
  <si>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</si>
  <si>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</si>
  <si>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</si>
  <si>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</si>
  <si>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</si>
  <si>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</si>
  <si>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</si>
  <si>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</si>
  <si>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</si>
  <si>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</si>
  <si>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</si>
  <si>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</si>
  <si>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</si>
  <si>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</si>
  <si>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</si>
  <si>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</si>
  <si>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</si>
  <si>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</si>
  <si>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</si>
  <si>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</si>
  <si>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</si>
  <si>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</si>
  <si>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</si>
  <si>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</si>
  <si>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</si>
  <si>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</si>
  <si>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</si>
  <si>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</si>
  <si>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</si>
  <si>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</si>
  <si>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</si>
  <si>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</si>
  <si>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</si>
  <si>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</si>
  <si>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</si>
  <si>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</si>
  <si>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</si>
  <si>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</si>
  <si>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</si>
  <si>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</si>
  <si>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</si>
  <si>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</si>
  <si>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</si>
  <si>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</si>
  <si>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</si>
  <si>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</si>
  <si>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</si>
  <si>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</si>
  <si>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</si>
  <si>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</si>
  <si>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</si>
  <si>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</si>
  <si>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</si>
  <si>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</si>
  <si>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</si>
  <si>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</si>
  <si>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</si>
  <si>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</si>
  <si>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</si>
  <si>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</si>
  <si>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</si>
  <si>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</si>
  <si>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</si>
  <si>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</si>
  <si>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</si>
  <si>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</si>
  <si>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</si>
  <si>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</si>
  <si>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</si>
  <si>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</si>
  <si>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</si>
  <si>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</si>
  <si>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</si>
  <si>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</si>
  <si>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</si>
  <si>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</si>
  <si>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</si>
  <si>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</si>
  <si>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</si>
  <si>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</si>
  <si>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</si>
  <si>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</si>
  <si>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</si>
  <si>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</si>
  <si>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</si>
  <si>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</si>
  <si>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</si>
  <si>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</si>
  <si>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</si>
  <si>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</si>
  <si>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</si>
  <si>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</si>
  <si>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</si>
  <si>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</si>
  <si>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</si>
  <si>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</si>
  <si>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</si>
  <si>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</si>
  <si>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</si>
  <si>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</si>
  <si>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</si>
  <si>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</si>
  <si>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</si>
  <si>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</si>
  <si>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</si>
  <si>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</si>
  <si>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</si>
  <si>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</si>
  <si>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</si>
  <si>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</si>
  <si>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</si>
  <si>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</si>
  <si>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</si>
  <si>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</si>
  <si>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</si>
  <si>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</si>
  <si>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</si>
  <si>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</si>
  <si>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</si>
  <si>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</si>
  <si>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</si>
  <si>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</si>
  <si>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</si>
  <si>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</si>
  <si>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</si>
  <si>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</si>
  <si>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</si>
  <si>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</si>
  <si>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</si>
  <si>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</si>
  <si>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</si>
  <si>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</si>
  <si>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</si>
  <si>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</si>
  <si>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</si>
  <si>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</si>
  <si>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</si>
  <si>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</si>
  <si>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</si>
  <si>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</si>
  <si>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</si>
  <si>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</si>
  <si>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</si>
  <si>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</si>
  <si>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</si>
  <si>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</si>
  <si>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</si>
  <si>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</si>
  <si>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</si>
  <si>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</si>
  <si>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</si>
  <si>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</si>
  <si>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</si>
  <si>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</si>
  <si>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</si>
  <si>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</si>
  <si>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</si>
  <si>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</si>
  <si>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</si>
  <si>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</si>
  <si>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</si>
  <si>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</si>
  <si>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</si>
  <si>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</si>
  <si>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</si>
  <si>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</si>
  <si>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</si>
  <si>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</si>
  <si>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</si>
  <si>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</si>
  <si>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</si>
  <si>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</si>
  <si>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</si>
  <si>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</si>
  <si>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</si>
  <si>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</si>
  <si>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</si>
  <si>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</si>
  <si>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</si>
  <si>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</si>
  <si>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</si>
  <si>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</si>
  <si>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</si>
  <si>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</si>
  <si>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</si>
  <si>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</si>
  <si>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</si>
  <si>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</si>
  <si>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</si>
  <si>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</si>
  <si>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</si>
  <si>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</si>
  <si>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</si>
  <si>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</si>
  <si>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</si>
  <si>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</si>
  <si>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</si>
  <si>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</si>
  <si>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</si>
  <si>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</si>
  <si>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</si>
  <si>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</si>
  <si>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</si>
  <si>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</si>
  <si>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</si>
  <si>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</si>
  <si>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</si>
  <si>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</si>
  <si>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</si>
  <si>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</si>
  <si>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</si>
  <si>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</si>
  <si>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</si>
  <si>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</si>
  <si>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</si>
  <si>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</si>
  <si>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</si>
  <si>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</si>
  <si>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</si>
  <si>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</si>
  <si>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</si>
  <si>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</si>
  <si>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</si>
  <si>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</si>
  <si>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</si>
  <si>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</si>
  <si>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</si>
  <si>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</si>
  <si>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</si>
  <si>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</si>
  <si>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</si>
  <si>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</si>
  <si>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</si>
  <si>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</si>
  <si>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</si>
  <si>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</si>
  <si>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</si>
  <si>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</si>
  <si>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</si>
  <si>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</si>
  <si>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</si>
  <si>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</si>
  <si>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</si>
  <si>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</si>
  <si>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</si>
  <si>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</si>
  <si>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</si>
  <si>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</si>
  <si>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</si>
  <si>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</si>
  <si>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</si>
  <si>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</si>
  <si>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</si>
  <si>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</si>
  <si>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</si>
  <si>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</si>
  <si>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</si>
  <si>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</si>
  <si>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</si>
  <si>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</si>
  <si>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</si>
  <si>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</si>
  <si>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</si>
  <si>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</si>
  <si>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</si>
  <si>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</si>
  <si>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</si>
  <si>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</si>
  <si>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</si>
  <si>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</si>
  <si>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</si>
  <si>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</si>
  <si>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</si>
  <si>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</si>
  <si>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</si>
  <si>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</si>
  <si>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</si>
  <si>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</si>
  <si>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</si>
  <si>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</si>
  <si>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</si>
  <si>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</si>
  <si>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</si>
  <si>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</si>
  <si>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</si>
  <si>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</si>
  <si>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</si>
  <si>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</si>
  <si>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</si>
  <si>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</si>
  <si>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</si>
  <si>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</si>
  <si>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</si>
  <si>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</si>
  <si>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</si>
  <si>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</si>
  <si>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</si>
  <si>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</si>
  <si>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</si>
  <si>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</si>
  <si>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</si>
  <si>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</si>
  <si>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</si>
  <si>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</si>
  <si>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</si>
  <si>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</si>
  <si>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</si>
  <si>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</si>
  <si>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</si>
  <si>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</si>
  <si>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</si>
  <si>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</si>
  <si>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</si>
  <si>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</si>
  <si>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</si>
  <si>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</si>
  <si>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</si>
  <si>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</si>
  <si>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</si>
  <si>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</si>
  <si>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</si>
  <si>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</si>
  <si>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</si>
  <si>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</si>
  <si>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</si>
  <si>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</si>
  <si>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</si>
  <si>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</si>
  <si>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</si>
  <si>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</si>
  <si>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</si>
  <si>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</si>
  <si>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</si>
  <si>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</si>
  <si>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</si>
  <si>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</si>
  <si>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</si>
  <si>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</si>
  <si>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</si>
  <si>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</si>
  <si>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</si>
  <si>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</si>
  <si>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</si>
  <si>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</si>
  <si>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</si>
  <si>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</si>
  <si>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</si>
  <si>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</si>
  <si>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</si>
  <si>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</si>
  <si>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</si>
  <si>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</si>
  <si>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</si>
  <si>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</si>
  <si>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</si>
  <si>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</si>
  <si>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</si>
  <si>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</si>
  <si>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</si>
  <si>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</si>
  <si>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</si>
  <si>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</si>
  <si>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</si>
  <si>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</si>
  <si>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</si>
  <si>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</si>
  <si>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</si>
  <si>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</si>
  <si>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</si>
  <si>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</si>
  <si>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</si>
  <si>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</si>
  <si>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</si>
  <si>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</si>
  <si>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</si>
  <si>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</si>
  <si>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</si>
  <si>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</si>
  <si>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</si>
  <si>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</si>
  <si>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</si>
  <si>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</si>
  <si>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</si>
  <si>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</si>
  <si>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</si>
  <si>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</si>
  <si>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</si>
  <si>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</si>
  <si>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</si>
  <si>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</si>
  <si>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</si>
  <si>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</si>
  <si>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</si>
  <si>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</si>
  <si>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</si>
  <si>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</si>
  <si>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</si>
  <si>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</si>
  <si>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</si>
  <si>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</si>
  <si>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</si>
  <si>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</si>
  <si>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</si>
  <si>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</si>
  <si>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</si>
  <si>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</si>
  <si>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</si>
  <si>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</si>
  <si>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</si>
  <si>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</si>
  <si>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</si>
  <si>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</si>
  <si>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</si>
  <si>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</si>
  <si>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</si>
  <si>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</si>
  <si>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</si>
  <si>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</si>
  <si>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</si>
  <si>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</si>
  <si>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</si>
  <si>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</si>
  <si>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</si>
  <si>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</si>
  <si>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</si>
  <si>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</si>
  <si>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</si>
  <si>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</si>
  <si>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</si>
  <si>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</si>
  <si>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</si>
  <si>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</si>
  <si>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</si>
  <si>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</si>
  <si>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</si>
  <si>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</si>
  <si>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</si>
  <si>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</si>
  <si>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</si>
  <si>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</si>
  <si>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</si>
  <si>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</si>
  <si>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</si>
  <si>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</si>
  <si>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</si>
  <si>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</si>
  <si>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</si>
  <si>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</si>
  <si>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</si>
  <si>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</si>
  <si>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</si>
  <si>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</si>
  <si>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</si>
  <si>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</si>
  <si>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</si>
  <si>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</si>
  <si>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</si>
  <si>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</si>
  <si>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</si>
  <si>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</si>
  <si>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</si>
  <si>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</si>
  <si>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</si>
  <si>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</si>
  <si>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</si>
  <si>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</si>
  <si>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</si>
  <si>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</si>
  <si>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</si>
  <si>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</si>
  <si>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</si>
  <si>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</si>
  <si>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</si>
  <si>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</si>
  <si>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</si>
  <si>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</si>
  <si>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</si>
  <si>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</si>
  <si>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</si>
  <si>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</si>
  <si>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</si>
  <si>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</si>
  <si>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</si>
  <si>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</si>
  <si>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</si>
  <si>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</si>
  <si>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</si>
  <si>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</si>
  <si>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</si>
  <si>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</si>
  <si>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</si>
  <si>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</si>
  <si>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</si>
  <si>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</si>
  <si>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</si>
  <si>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</si>
  <si>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</si>
  <si>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</si>
  <si>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</si>
  <si>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</si>
  <si>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</si>
  <si>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</si>
  <si>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</si>
  <si>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</si>
  <si>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</si>
  <si>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</si>
  <si>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</si>
  <si>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</si>
  <si>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</si>
  <si>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</si>
  <si>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</si>
  <si>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</si>
  <si>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</si>
  <si>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</si>
  <si>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</si>
  <si>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</si>
  <si>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</si>
  <si>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</si>
  <si>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</si>
  <si>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</si>
  <si>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</si>
  <si>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</si>
  <si>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</si>
  <si>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</si>
  <si>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</si>
  <si>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</si>
  <si>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</si>
  <si>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</si>
  <si>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</si>
  <si>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</si>
  <si>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</si>
  <si>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</si>
  <si>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</si>
  <si>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</si>
  <si>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</si>
  <si>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</si>
  <si>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</si>
  <si>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</si>
  <si>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</si>
  <si>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</si>
  <si>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</si>
  <si>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</si>
  <si>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</si>
  <si>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</si>
  <si>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</si>
  <si>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</si>
  <si>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</si>
  <si>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</si>
  <si>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</si>
  <si>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</si>
  <si>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</si>
  <si>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</si>
  <si>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</si>
  <si>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</si>
  <si>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</si>
  <si>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</si>
  <si>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</si>
  <si>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</si>
  <si>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</si>
  <si>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</si>
  <si>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</si>
  <si>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</si>
  <si>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</si>
  <si>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</si>
  <si>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</si>
  <si>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</si>
  <si>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</si>
  <si>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</si>
  <si>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</si>
  <si>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</si>
  <si>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</si>
  <si>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</si>
  <si>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</si>
  <si>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</si>
  <si>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</si>
  <si>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</si>
  <si>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</si>
  <si>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</si>
  <si>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</si>
  <si>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</si>
  <si>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</si>
  <si>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</si>
  <si>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</si>
  <si>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</si>
  <si>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</si>
  <si>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</si>
  <si>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</si>
  <si>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</si>
  <si>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</si>
  <si>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</si>
  <si>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</si>
  <si>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</si>
  <si>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</si>
  <si>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</si>
  <si>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</si>
  <si>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</si>
  <si>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</si>
  <si>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</si>
  <si>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</si>
  <si>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</si>
  <si>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</si>
  <si>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</si>
  <si>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</si>
  <si>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</si>
  <si>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</si>
  <si>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</si>
  <si>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</si>
  <si>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</si>
  <si>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</si>
  <si>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</si>
  <si>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</si>
  <si>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</si>
  <si>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</si>
  <si>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</si>
  <si>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</si>
  <si>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</si>
  <si>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</si>
  <si>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</si>
  <si>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</si>
  <si>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</si>
  <si>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</si>
  <si>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</si>
  <si>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</si>
  <si>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</si>
  <si>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</si>
  <si>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</si>
  <si>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</si>
  <si>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</si>
  <si>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</si>
  <si>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</si>
  <si>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</si>
  <si>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</si>
  <si>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</si>
  <si>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</si>
  <si>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</si>
  <si>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</si>
  <si>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</si>
  <si>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</si>
  <si>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</si>
  <si>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</si>
  <si>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</si>
  <si>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</si>
  <si>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</si>
  <si>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</si>
  <si>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</si>
  <si>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</si>
  <si>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</si>
  <si>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</si>
  <si>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</si>
  <si>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</si>
  <si>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</si>
  <si>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</si>
  <si>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</si>
  <si>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</si>
  <si>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</si>
  <si>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</si>
  <si>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</si>
  <si>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</si>
  <si>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</si>
  <si>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</si>
  <si>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</si>
  <si>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</si>
  <si>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</si>
  <si>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</si>
  <si>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</si>
  <si>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</si>
  <si>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</si>
  <si>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</si>
  <si>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</si>
  <si>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</si>
  <si>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</si>
  <si>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</si>
  <si>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</si>
  <si>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</si>
  <si>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</si>
  <si>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</si>
  <si>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</si>
  <si>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</si>
  <si>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</si>
  <si>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</si>
  <si>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</si>
  <si>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</si>
  <si>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</si>
  <si>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</si>
  <si>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</si>
  <si>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</si>
  <si>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</si>
  <si>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</si>
  <si>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</si>
  <si>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</si>
  <si>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</si>
  <si>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</si>
  <si>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</si>
  <si>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</si>
  <si>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</si>
  <si>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</si>
  <si>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</si>
  <si>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</si>
  <si>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</si>
  <si>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</si>
  <si>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</si>
  <si>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</si>
  <si>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</si>
  <si>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</si>
  <si>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</si>
  <si>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</si>
  <si>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</si>
  <si>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</si>
  <si>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</si>
  <si>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</si>
  <si>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</si>
  <si>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</si>
  <si>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</si>
  <si>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</si>
  <si>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</si>
  <si>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</si>
  <si>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</si>
  <si>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</si>
  <si>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</si>
  <si>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</si>
  <si>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</si>
  <si>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</si>
  <si>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</si>
  <si>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</si>
  <si>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</si>
  <si>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</si>
  <si>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</si>
  <si>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</si>
  <si>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</si>
  <si>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</si>
  <si>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</si>
  <si>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</si>
  <si>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</si>
  <si>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</si>
  <si>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</si>
  <si>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</si>
  <si>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</si>
  <si>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</si>
  <si>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</si>
  <si>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</si>
  <si>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</si>
  <si>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</si>
  <si>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</si>
  <si>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</si>
  <si>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</si>
  <si>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</si>
  <si>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</si>
  <si>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</si>
  <si>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</si>
  <si>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</si>
  <si>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</si>
  <si>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</si>
  <si>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</si>
  <si>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</si>
  <si>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</si>
  <si>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</si>
  <si>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</si>
  <si>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</si>
  <si>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</si>
  <si>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</si>
  <si>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</si>
  <si>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</si>
  <si>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</si>
  <si>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</si>
  <si>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</si>
  <si>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</si>
  <si>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</si>
  <si>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</si>
  <si>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</si>
  <si>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</si>
  <si>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</si>
  <si>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</si>
  <si>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</si>
  <si>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</si>
  <si>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</si>
  <si>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</si>
  <si>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</si>
  <si>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</si>
  <si>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</si>
  <si>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</si>
  <si>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</si>
  <si>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</si>
  <si>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</si>
  <si>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</si>
  <si>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</si>
  <si>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</si>
  <si>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</si>
  <si>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</si>
  <si>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</si>
  <si>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</si>
  <si>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</si>
  <si>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</si>
  <si>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</si>
  <si>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</si>
  <si>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</si>
  <si>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</si>
  <si>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</si>
  <si>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</si>
  <si>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</si>
  <si>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</si>
  <si>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</si>
  <si>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</si>
  <si>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</si>
  <si>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</si>
  <si>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</si>
  <si>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</si>
  <si>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</si>
  <si>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</si>
  <si>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</si>
  <si>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</si>
  <si>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</si>
  <si>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</si>
  <si>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</si>
  <si>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</si>
  <si>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</si>
  <si>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</si>
  <si>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</si>
  <si>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</si>
  <si>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</si>
  <si>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</si>
  <si>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</si>
  <si>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</si>
  <si>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</si>
  <si>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</si>
  <si>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</si>
  <si>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</si>
  <si>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</si>
  <si>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</si>
  <si>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</si>
  <si>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</si>
  <si>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</si>
  <si>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</si>
  <si>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</si>
  <si>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</si>
  <si>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</si>
  <si>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</si>
  <si>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</si>
  <si>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</si>
  <si>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</si>
  <si>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</si>
  <si>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</si>
  <si>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</si>
  <si>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</si>
  <si>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</si>
  <si>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</si>
  <si>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</si>
  <si>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</si>
  <si>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</si>
  <si>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</si>
  <si>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</si>
  <si>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</si>
  <si>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</si>
  <si>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</si>
  <si>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</si>
  <si>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</si>
  <si>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</si>
  <si>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</si>
  <si>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</si>
  <si>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</si>
  <si>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</si>
  <si>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</si>
  <si>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</si>
  <si>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</si>
  <si>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</si>
  <si>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</si>
  <si>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</si>
  <si>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</si>
  <si>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</si>
  <si>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</si>
  <si>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</si>
  <si>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</si>
  <si>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</si>
  <si>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</si>
  <si>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</si>
  <si>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</si>
  <si>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</si>
  <si>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</si>
  <si>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</si>
  <si>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</si>
  <si>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</si>
  <si>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</si>
  <si>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</si>
  <si>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</si>
  <si>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</si>
  <si>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</si>
  <si>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</si>
  <si>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</si>
  <si>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</si>
  <si>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</si>
  <si>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</si>
  <si>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</si>
  <si>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</si>
  <si>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</si>
  <si>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</si>
  <si>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</si>
  <si>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</si>
  <si>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</si>
  <si>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</si>
  <si>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</si>
  <si>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</si>
  <si>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</si>
  <si>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</si>
  <si>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</si>
  <si>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</si>
  <si>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</si>
  <si>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</si>
  <si>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</si>
  <si>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</si>
  <si>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</si>
  <si>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</si>
  <si>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</si>
  <si>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</si>
  <si>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</si>
  <si>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</si>
  <si>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</si>
  <si>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</si>
  <si>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</si>
  <si>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</si>
  <si>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</si>
  <si>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</si>
  <si>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</si>
  <si>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</si>
  <si>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</si>
  <si>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</si>
  <si>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</si>
  <si>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</si>
  <si>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</si>
  <si>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</si>
  <si>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</si>
  <si>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</si>
  <si>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</si>
  <si>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</si>
  <si>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</si>
  <si>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</si>
  <si>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</si>
  <si>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</si>
  <si>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</si>
  <si>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</si>
  <si>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</si>
  <si>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</si>
  <si>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</si>
  <si>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</si>
  <si>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</si>
  <si>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</si>
  <si>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</si>
  <si>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</si>
  <si>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</si>
  <si>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</si>
  <si>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</si>
  <si>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</si>
  <si>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</si>
  <si>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</si>
  <si>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</si>
  <si>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</si>
  <si>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</si>
  <si>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</si>
  <si>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</si>
  <si>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</si>
  <si>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</si>
  <si>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</si>
  <si>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</si>
  <si>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</si>
  <si>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</si>
  <si>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</si>
  <si>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</si>
  <si>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</si>
  <si>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</si>
  <si>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</si>
  <si>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</si>
  <si>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</si>
  <si>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</si>
  <si>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</si>
  <si>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</si>
  <si>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</si>
  <si>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</si>
  <si>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</si>
  <si>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</si>
  <si>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</si>
  <si>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</si>
  <si>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</si>
  <si>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</si>
  <si>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</si>
  <si>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</si>
  <si>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</si>
  <si>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</si>
  <si>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</si>
  <si>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</si>
  <si>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</si>
  <si>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</si>
  <si>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</si>
  <si>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</si>
  <si>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</si>
  <si>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</si>
  <si>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</si>
  <si>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</si>
  <si>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</si>
  <si>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</si>
  <si>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</si>
  <si>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</si>
  <si>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</si>
  <si>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</si>
  <si>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</si>
  <si>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</si>
  <si>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</si>
  <si>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</si>
  <si>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</si>
  <si>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</si>
  <si>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</si>
  <si>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</si>
  <si>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</si>
  <si>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</si>
  <si>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</si>
  <si>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</si>
  <si>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</si>
  <si>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</si>
  <si>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</si>
  <si>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</si>
  <si>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</si>
  <si>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</si>
  <si>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</si>
  <si>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</si>
  <si>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</si>
  <si>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</si>
  <si>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</si>
  <si>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</si>
  <si>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</si>
  <si>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</si>
  <si>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</si>
  <si>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</si>
  <si>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</si>
  <si>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</si>
  <si>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</si>
  <si>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</si>
  <si>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</si>
  <si>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</si>
  <si>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</si>
  <si>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</si>
  <si>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</si>
  <si>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</si>
  <si>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</si>
  <si>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</si>
  <si>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</si>
  <si>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</si>
  <si>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</si>
  <si>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</si>
  <si>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</si>
  <si>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</si>
  <si>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</si>
  <si>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</si>
  <si>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</si>
  <si>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</si>
  <si>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</si>
  <si>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</si>
  <si>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</si>
  <si>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</si>
  <si>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</si>
  <si>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</si>
  <si>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</si>
  <si>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</si>
  <si>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</si>
  <si>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</si>
  <si>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</si>
  <si>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</si>
  <si>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</si>
  <si>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</si>
  <si>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</si>
  <si>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</si>
  <si>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</si>
  <si>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</si>
  <si>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</si>
  <si>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</si>
  <si>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</si>
  <si>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</si>
  <si>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</si>
  <si>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</si>
  <si>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</si>
  <si>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</si>
  <si>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</si>
  <si>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</si>
  <si>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</si>
  <si>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</si>
  <si>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</si>
  <si>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</si>
  <si>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</si>
  <si>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</si>
  <si>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</si>
  <si>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</si>
  <si>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</si>
  <si>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</si>
  <si>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</si>
  <si>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</si>
  <si>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</si>
  <si>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</si>
  <si>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</si>
  <si>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</si>
  <si>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</si>
  <si>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</si>
  <si>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</si>
  <si>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</si>
  <si>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</si>
  <si>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</si>
  <si>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</si>
  <si>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</si>
  <si>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</si>
  <si>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</si>
  <si>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</si>
  <si>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</si>
  <si>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</si>
  <si>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</si>
  <si>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</si>
  <si>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</si>
  <si>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</si>
  <si>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</si>
  <si>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</si>
  <si>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</si>
  <si>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</si>
  <si>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</si>
  <si>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</si>
  <si>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</si>
  <si>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</si>
  <si>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</si>
  <si>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</si>
  <si>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</si>
  <si>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</si>
  <si>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</si>
  <si>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</si>
  <si>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</si>
  <si>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</si>
  <si>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</si>
  <si>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</si>
  <si>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</si>
  <si>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</si>
  <si>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</si>
  <si>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</si>
  <si>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</si>
  <si>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</si>
  <si>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</si>
  <si>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</si>
  <si>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</si>
  <si>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</si>
  <si>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</si>
  <si>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</si>
  <si>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</si>
  <si>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</si>
  <si>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</si>
  <si>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</si>
  <si>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</si>
  <si>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</si>
  <si>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</si>
  <si>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</si>
  <si>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</si>
  <si>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</si>
  <si>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</si>
  <si>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</si>
  <si>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</si>
  <si>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</si>
  <si>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</si>
  <si>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</si>
  <si>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</si>
  <si>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</si>
  <si>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</si>
  <si>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</si>
  <si>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</si>
  <si>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</si>
  <si>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</si>
  <si>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</si>
  <si>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</si>
  <si>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</si>
  <si>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</si>
  <si>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</si>
  <si>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</si>
  <si>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</si>
  <si>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</si>
  <si>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</si>
  <si>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</si>
  <si>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</si>
  <si>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</si>
  <si>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</si>
  <si>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</si>
  <si>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</si>
  <si>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</si>
  <si>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</si>
  <si>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</si>
  <si>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</si>
  <si>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</si>
  <si>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</si>
  <si>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</si>
  <si>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</si>
  <si>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</si>
  <si>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</si>
  <si>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</si>
  <si>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</si>
  <si>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</si>
  <si>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</si>
  <si>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</si>
  <si>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</si>
  <si>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</si>
  <si>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</si>
  <si>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</si>
  <si>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</si>
  <si>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</si>
  <si>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</si>
  <si>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</si>
  <si>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</si>
  <si>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</si>
  <si>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</si>
  <si>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</si>
  <si>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</si>
  <si>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</si>
  <si>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</si>
  <si>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</si>
  <si>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</si>
  <si>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</si>
  <si>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</si>
  <si>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</si>
  <si>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</si>
  <si>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</si>
  <si>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</si>
  <si>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</si>
  <si>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</si>
  <si>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</si>
  <si>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</si>
  <si>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</si>
  <si>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</si>
  <si>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</si>
  <si>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</si>
  <si>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</si>
  <si>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</si>
  <si>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</si>
  <si>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</si>
  <si>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</si>
  <si>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</si>
  <si>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</si>
  <si>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</si>
  <si>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</si>
  <si>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</si>
  <si>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</si>
  <si>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</si>
  <si>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</si>
  <si>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</si>
  <si>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</si>
  <si>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</si>
  <si>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</si>
  <si>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</si>
  <si>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</si>
  <si>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</si>
  <si>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</si>
  <si>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</si>
  <si>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</si>
  <si>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</si>
  <si>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</si>
  <si>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</si>
  <si>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</si>
  <si>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</si>
  <si>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</si>
  <si>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</si>
  <si>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</si>
  <si>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</si>
  <si>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</si>
  <si>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</si>
  <si>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</si>
  <si>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</si>
  <si>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</si>
  <si>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</si>
  <si>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</si>
  <si>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</si>
  <si>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</si>
  <si>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</si>
  <si>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</si>
  <si>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</si>
  <si>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</si>
  <si>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</si>
  <si>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</si>
  <si>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</si>
  <si>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</si>
  <si>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</si>
  <si>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</si>
  <si>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</si>
  <si>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</si>
  <si>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</si>
  <si>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</si>
  <si>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</si>
  <si>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</si>
  <si>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</si>
  <si>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</si>
  <si>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</si>
  <si>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</si>
  <si>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</si>
  <si>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</si>
  <si>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</si>
  <si>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</si>
  <si>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</si>
  <si>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</si>
  <si>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</si>
  <si>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</si>
  <si>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</si>
  <si>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</si>
  <si>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</si>
  <si>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</si>
  <si>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</si>
  <si>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</si>
  <si>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</si>
  <si>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</si>
  <si>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</si>
  <si>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</si>
  <si>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</si>
  <si>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</si>
  <si>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</si>
  <si>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</si>
  <si>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</si>
  <si>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</si>
  <si>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</si>
  <si>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</si>
  <si>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</si>
  <si>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</si>
  <si>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</si>
  <si>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</si>
  <si>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</si>
  <si>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</si>
  <si>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</si>
  <si>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</si>
  <si>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</si>
  <si>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</si>
  <si>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</si>
  <si>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</si>
  <si>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</si>
  <si>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</si>
  <si>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</si>
  <si>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</si>
  <si>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</si>
  <si>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</si>
  <si>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</si>
  <si>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</si>
  <si>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</si>
  <si>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</si>
  <si>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</si>
  <si>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</si>
  <si>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</si>
  <si>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</si>
  <si>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</si>
  <si>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</si>
  <si>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</si>
  <si>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</si>
  <si>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</si>
  <si>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</si>
  <si>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</si>
  <si>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</si>
  <si>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</si>
  <si>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</si>
  <si>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</si>
  <si>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</si>
  <si>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</si>
  <si>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</si>
  <si>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</si>
  <si>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</si>
  <si>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</si>
  <si>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</si>
  <si>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</si>
  <si>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</si>
  <si>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</si>
  <si>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</si>
  <si>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</si>
  <si>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</si>
  <si>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</si>
  <si>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</si>
  <si>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</si>
  <si>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</si>
  <si>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</si>
  <si>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</si>
  <si>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</si>
  <si>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</si>
  <si>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</si>
  <si>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</si>
  <si>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</si>
  <si>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</si>
  <si>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</si>
  <si>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</si>
  <si>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</si>
  <si>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</si>
  <si>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</si>
  <si>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</si>
  <si>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</si>
  <si>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</si>
  <si>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</si>
  <si>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</si>
  <si>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</si>
  <si>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</si>
  <si>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</si>
  <si>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</si>
  <si>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</si>
  <si>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</si>
  <si>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</si>
  <si>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</si>
  <si>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</si>
  <si>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</si>
  <si>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</si>
  <si>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</si>
  <si>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</si>
  <si>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</si>
  <si>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</si>
  <si>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</si>
  <si>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</si>
  <si>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</si>
  <si>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</si>
  <si>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</si>
  <si>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</si>
  <si>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</si>
  <si>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</si>
  <si>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</si>
  <si>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</si>
  <si>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</si>
  <si>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</si>
  <si>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</si>
  <si>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</si>
  <si>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</si>
  <si>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</si>
  <si>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</si>
  <si>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</si>
  <si>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</si>
  <si>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</si>
  <si>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</si>
  <si>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</si>
  <si>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</si>
  <si>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</si>
  <si>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</si>
  <si>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</si>
  <si>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</si>
  <si>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</si>
  <si>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</si>
  <si>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</si>
  <si>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</si>
  <si>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</si>
  <si>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</si>
  <si>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</si>
  <si>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</si>
  <si>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</si>
  <si>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</si>
  <si>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</si>
  <si>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</si>
  <si>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</si>
  <si>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</si>
  <si>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</si>
  <si>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</si>
  <si>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</si>
  <si>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</si>
  <si>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</si>
  <si>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</si>
  <si>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</si>
  <si>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</si>
  <si>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</si>
  <si>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</si>
  <si>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</si>
  <si>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</si>
  <si>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</si>
  <si>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</si>
  <si>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</si>
  <si>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</si>
  <si>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</si>
  <si>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</si>
  <si>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</si>
  <si>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</si>
  <si>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</si>
  <si>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</si>
  <si>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</si>
  <si>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</si>
  <si>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</si>
  <si>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</si>
  <si>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</si>
  <si>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</si>
  <si>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</si>
  <si>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</si>
  <si>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</si>
  <si>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</si>
  <si>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</si>
  <si>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</si>
  <si>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</si>
  <si>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</si>
  <si>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</si>
  <si>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</si>
  <si>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</si>
  <si>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</si>
  <si>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</si>
  <si>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</si>
  <si>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</si>
  <si>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</si>
  <si>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</si>
  <si>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</si>
  <si>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</si>
  <si>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</si>
  <si>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</si>
  <si>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</si>
  <si>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</si>
  <si>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</si>
  <si>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</si>
  <si>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</si>
  <si>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</si>
  <si>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</si>
  <si>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</si>
  <si>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</si>
  <si>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</si>
  <si>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</si>
  <si>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</si>
  <si>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</si>
  <si>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</si>
  <si>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</si>
  <si>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</si>
  <si>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</si>
  <si>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</si>
  <si>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</si>
  <si>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</si>
  <si>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</si>
  <si>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</si>
  <si>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</si>
  <si>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</si>
  <si>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</si>
  <si>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</si>
  <si>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</si>
  <si>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</si>
  <si>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</si>
  <si>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</si>
  <si>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</si>
  <si>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</si>
  <si>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</si>
  <si>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</si>
  <si>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</si>
  <si>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</si>
  <si>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</si>
  <si>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</si>
  <si>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</si>
  <si>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</si>
  <si>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</si>
  <si>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</si>
  <si>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</si>
  <si>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</si>
  <si>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</si>
  <si>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</si>
  <si>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</si>
  <si>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</si>
  <si>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</si>
  <si>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</si>
  <si>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</si>
  <si>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</si>
  <si>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</si>
  <si>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</si>
  <si>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</si>
  <si>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</si>
  <si>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</si>
  <si>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</si>
  <si>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</si>
  <si>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</si>
  <si>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</si>
  <si>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</si>
  <si>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</si>
  <si>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</si>
  <si>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</si>
  <si>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</si>
  <si>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</si>
  <si>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</si>
  <si>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</si>
  <si>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</si>
  <si>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</si>
  <si>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</si>
  <si>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</si>
  <si>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</si>
  <si>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</si>
  <si>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</si>
  <si>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</si>
  <si>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</si>
  <si>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</si>
  <si>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</si>
  <si>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</si>
  <si>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</si>
  <si>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</si>
  <si>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</si>
  <si>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</si>
  <si>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</si>
  <si>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</si>
  <si>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</si>
  <si>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</si>
  <si>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</si>
  <si>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</si>
  <si>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</si>
  <si>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</si>
  <si>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</si>
  <si>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</si>
  <si>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</si>
  <si>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</si>
  <si>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</si>
  <si>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</si>
  <si>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</si>
  <si>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</si>
  <si>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</si>
  <si>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</si>
  <si>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</si>
  <si>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</si>
  <si>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</si>
  <si>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</si>
  <si>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</si>
  <si>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</si>
  <si>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</si>
  <si>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</si>
  <si>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</si>
  <si>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</si>
  <si>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</si>
  <si>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</si>
  <si>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</si>
  <si>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</si>
  <si>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</si>
  <si>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</si>
  <si>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</si>
  <si>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</si>
  <si>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</si>
  <si>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</si>
  <si>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</si>
  <si>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</si>
  <si>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</si>
  <si>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</si>
  <si>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</si>
  <si>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</si>
  <si>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</si>
  <si>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</si>
  <si>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</si>
  <si>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</si>
  <si>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</si>
  <si>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</si>
  <si>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</si>
  <si>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</si>
  <si>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</si>
  <si>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</si>
  <si>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</si>
  <si>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</si>
  <si>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</si>
  <si>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</si>
  <si>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</si>
  <si>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</si>
  <si>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</si>
  <si>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</si>
  <si>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</si>
  <si>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</si>
  <si>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</si>
  <si>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</si>
  <si>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</si>
  <si>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</si>
  <si>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</si>
  <si>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</si>
  <si>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</si>
  <si>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</si>
  <si>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</si>
  <si>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</si>
  <si>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</si>
  <si>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</si>
  <si>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</si>
  <si>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</si>
  <si>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</si>
  <si>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</si>
  <si>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</si>
  <si>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</si>
  <si>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</si>
  <si>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</si>
  <si>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</si>
  <si>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</si>
  <si>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</si>
  <si>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</si>
  <si>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</si>
  <si>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</si>
  <si>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</si>
  <si>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</si>
  <si>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</si>
  <si>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</si>
  <si>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</si>
  <si>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</si>
  <si>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</si>
  <si>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</si>
  <si>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</si>
  <si>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</si>
  <si>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</si>
  <si>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</si>
  <si>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</si>
  <si>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</si>
  <si>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</si>
  <si>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</si>
  <si>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</si>
  <si>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</si>
  <si>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</si>
  <si>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</si>
  <si>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</si>
  <si>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</si>
  <si>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</si>
  <si>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</si>
  <si>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</si>
  <si>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</si>
  <si>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</si>
  <si>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</si>
  <si>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</si>
  <si>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</si>
  <si>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</si>
  <si>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</si>
  <si>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</si>
  <si>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</si>
  <si>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</si>
  <si>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</si>
  <si>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</si>
  <si>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</si>
  <si>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</si>
  <si>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</si>
  <si>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</si>
  <si>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</si>
  <si>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</si>
  <si>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</si>
  <si>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</si>
  <si>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</si>
  <si>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</si>
  <si>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</si>
  <si>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</si>
  <si>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</si>
  <si>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</si>
  <si>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</si>
  <si>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</si>
  <si>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</si>
  <si>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</si>
  <si>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</si>
  <si>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</si>
  <si>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</si>
  <si>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</si>
  <si>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</si>
  <si>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</si>
  <si>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</si>
  <si>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</si>
  <si>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</si>
  <si>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</si>
  <si>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</si>
  <si>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</si>
  <si>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</si>
  <si>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</si>
  <si>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</si>
  <si>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</si>
  <si>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</si>
  <si>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</si>
  <si>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</si>
  <si>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</si>
  <si>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</si>
  <si>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</si>
  <si>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</si>
  <si>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</si>
  <si>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</si>
  <si>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</si>
  <si>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</si>
  <si>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</si>
  <si>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</si>
  <si>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</si>
  <si>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</si>
  <si>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</si>
  <si>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</si>
  <si>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</si>
  <si>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</si>
  <si>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</si>
  <si>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</si>
  <si>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</si>
  <si>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</si>
  <si>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</si>
  <si>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</si>
  <si>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</si>
  <si>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</si>
  <si>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</si>
  <si>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</si>
  <si>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</si>
  <si>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</si>
  <si>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</si>
  <si>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</si>
  <si>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</si>
  <si>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</si>
  <si>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</si>
  <si>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</si>
  <si>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</si>
  <si>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</si>
  <si>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</si>
  <si>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</si>
  <si>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</si>
  <si>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</si>
  <si>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</si>
  <si>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</si>
  <si>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</si>
  <si>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</si>
  <si>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</si>
  <si>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</si>
  <si>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</si>
  <si>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</si>
  <si>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</si>
  <si>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</si>
  <si>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</si>
  <si>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</si>
  <si>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</si>
  <si>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</si>
  <si>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</si>
  <si>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</si>
  <si>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</si>
  <si>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</si>
  <si>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</si>
  <si>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</si>
  <si>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</si>
  <si>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</si>
  <si>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</si>
  <si>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</si>
  <si>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</si>
  <si>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</si>
  <si>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</si>
  <si>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</si>
  <si>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</si>
  <si>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</si>
  <si>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</si>
  <si>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</si>
  <si>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</si>
  <si>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</si>
  <si>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</si>
  <si>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</si>
  <si>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</si>
  <si>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</si>
  <si>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</si>
  <si>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</si>
  <si>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</si>
  <si>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</si>
  <si>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</si>
  <si>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</si>
  <si>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</si>
  <si>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</si>
  <si>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</si>
  <si>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</si>
  <si>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</si>
  <si>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</si>
  <si>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</si>
  <si>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</si>
  <si>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</si>
  <si>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</si>
  <si>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</si>
  <si>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</si>
  <si>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</si>
  <si>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</si>
  <si>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</si>
  <si>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</si>
  <si>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</si>
  <si>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</si>
  <si>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</si>
  <si>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</si>
  <si>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</si>
  <si>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</si>
  <si>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</si>
  <si>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</si>
  <si>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</si>
  <si>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</si>
  <si>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</si>
  <si>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</si>
  <si>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</si>
  <si>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</si>
  <si>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</si>
  <si>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</si>
  <si>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</si>
  <si>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</si>
  <si>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</si>
  <si>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</si>
  <si>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</si>
  <si>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</si>
  <si>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</si>
  <si>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</si>
  <si>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</si>
  <si>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</si>
  <si>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</si>
  <si>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</si>
  <si>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</si>
  <si>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</si>
  <si>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</si>
  <si>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</si>
  <si>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</si>
  <si>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</si>
  <si>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</si>
  <si>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</si>
  <si>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</si>
  <si>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</si>
  <si>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</si>
  <si>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</si>
  <si>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</si>
  <si>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</si>
  <si>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</si>
  <si>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</si>
  <si>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</si>
  <si>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</si>
  <si>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</si>
  <si>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</si>
  <si>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</si>
  <si>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</si>
  <si>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</si>
  <si>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</si>
  <si>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</si>
  <si>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</si>
  <si>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</si>
  <si>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</si>
  <si>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</si>
  <si>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</si>
  <si>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</si>
  <si>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</si>
  <si>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</si>
  <si>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</si>
  <si>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</si>
  <si>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</si>
  <si>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</si>
  <si>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</si>
  <si>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</si>
  <si>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</si>
  <si>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</si>
  <si>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</si>
  <si>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</si>
  <si>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</si>
  <si>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</si>
  <si>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</si>
  <si>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</si>
  <si>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</si>
  <si>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</si>
  <si>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</si>
  <si>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</si>
  <si>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</si>
  <si>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</si>
  <si>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</si>
  <si>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</si>
  <si>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</si>
  <si>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</si>
  <si>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</si>
  <si>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</si>
  <si>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</si>
  <si>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</si>
  <si>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</si>
  <si>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</si>
  <si>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</si>
  <si>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</si>
  <si>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</si>
  <si>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</si>
  <si>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</si>
  <si>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</si>
  <si>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</si>
  <si>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</si>
  <si>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</si>
  <si>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</si>
  <si>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</si>
  <si>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</si>
  <si>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</si>
  <si>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</si>
  <si>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</si>
  <si>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</si>
  <si>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</si>
  <si>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</si>
  <si>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</si>
  <si>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</si>
  <si>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</si>
  <si>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</si>
  <si>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</si>
  <si>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</si>
  <si>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</si>
  <si>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</si>
  <si>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</si>
  <si>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</si>
  <si>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</si>
  <si>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</si>
  <si>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</si>
  <si>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</si>
  <si>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</si>
  <si>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</si>
  <si>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</si>
  <si>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</si>
  <si>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</si>
  <si>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</si>
  <si>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</si>
  <si>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</si>
  <si>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</si>
  <si>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</si>
  <si>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</si>
  <si>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</si>
  <si>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</si>
  <si>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</si>
  <si>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</si>
  <si>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</si>
  <si>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</si>
  <si>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</si>
  <si>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</si>
  <si>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</si>
  <si>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</si>
  <si>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</si>
  <si>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</si>
  <si>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</si>
  <si>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</si>
  <si>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</si>
  <si>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</si>
  <si>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</si>
  <si>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</si>
  <si>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</si>
  <si>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</si>
  <si>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</si>
  <si>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</si>
  <si>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</si>
  <si>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</si>
  <si>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</si>
  <si>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</si>
  <si>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</si>
  <si>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</si>
  <si>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</si>
  <si>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</si>
  <si>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</si>
  <si>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</si>
  <si>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</si>
  <si>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</si>
  <si>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</si>
  <si>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</si>
  <si>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</si>
  <si>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</si>
  <si>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</si>
  <si>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</si>
  <si>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</si>
  <si>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</si>
  <si>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</si>
  <si>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</si>
  <si>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</si>
  <si>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</si>
  <si>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</si>
  <si>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</si>
  <si>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</si>
  <si>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</si>
  <si>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</si>
  <si>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</si>
  <si>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</si>
  <si>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</si>
  <si>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</si>
  <si>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</si>
  <si>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</si>
  <si>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</si>
  <si>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</si>
  <si>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</si>
  <si>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</si>
  <si>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</si>
  <si>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</si>
  <si>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</si>
  <si>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</si>
  <si>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</si>
  <si>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</si>
  <si>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</si>
  <si>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</si>
  <si>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</si>
  <si>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</si>
  <si>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</si>
  <si>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</si>
  <si>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</si>
  <si>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</si>
  <si>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</si>
  <si>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</si>
  <si>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</si>
  <si>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</si>
  <si>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</si>
  <si>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</si>
  <si>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</si>
  <si>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</si>
  <si>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</si>
  <si>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</si>
  <si>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</si>
  <si>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</si>
  <si>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</si>
  <si>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</si>
  <si>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</si>
  <si>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</si>
  <si>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</si>
  <si>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</si>
  <si>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</si>
  <si>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</si>
  <si>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</si>
  <si>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</si>
  <si>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</si>
  <si>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</si>
  <si>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</si>
  <si>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</si>
  <si>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</si>
  <si>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</si>
  <si>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</si>
  <si>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</si>
  <si>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</si>
  <si>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</si>
  <si>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</si>
  <si>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</si>
  <si>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</si>
  <si>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</si>
  <si>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</si>
  <si>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</si>
  <si>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</si>
  <si>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</si>
  <si>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</si>
  <si>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</si>
  <si>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</si>
  <si>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</si>
  <si>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</si>
  <si>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</si>
  <si>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</si>
  <si>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</si>
  <si>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</si>
  <si>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</si>
  <si>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</si>
  <si>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</si>
  <si>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</si>
  <si>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</si>
  <si>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</si>
  <si>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</si>
  <si>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</si>
  <si>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</si>
  <si>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</si>
  <si>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</si>
  <si>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</si>
  <si>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</si>
  <si>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</si>
  <si>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</si>
  <si>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</si>
  <si>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</si>
  <si>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</si>
  <si>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</si>
  <si>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</si>
  <si>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</si>
  <si>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</si>
  <si>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</si>
  <si>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</si>
  <si>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</si>
  <si>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</si>
  <si>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</si>
  <si>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</si>
  <si>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</si>
  <si>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</si>
  <si>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</si>
  <si>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</si>
  <si>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</si>
  <si>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</si>
  <si>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</si>
  <si>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</si>
  <si>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</si>
  <si>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</si>
  <si>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</si>
  <si>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</si>
  <si>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</si>
  <si>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</si>
  <si>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</si>
  <si>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</si>
  <si>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</si>
  <si>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</si>
  <si>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</si>
  <si>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</si>
  <si>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</si>
  <si>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</si>
  <si>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</si>
  <si>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</si>
  <si>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</si>
  <si>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</si>
  <si>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</si>
  <si>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</si>
  <si>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</si>
  <si>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</si>
  <si>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</si>
  <si>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</si>
  <si>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</si>
  <si>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</si>
  <si>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</si>
  <si>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</si>
  <si>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</si>
  <si>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</si>
  <si>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</si>
  <si>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</si>
  <si>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</si>
  <si>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</si>
  <si>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</si>
  <si>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</si>
  <si>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</si>
  <si>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</si>
  <si>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</si>
  <si>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</si>
  <si>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</si>
  <si>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</si>
  <si>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</si>
  <si>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</si>
  <si>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</si>
  <si>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</si>
  <si>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</si>
  <si>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</si>
  <si>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</si>
  <si>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</si>
  <si>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</si>
  <si>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</si>
  <si>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</si>
  <si>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</si>
  <si>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</si>
  <si>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</si>
  <si>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</si>
  <si>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</si>
  <si>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</si>
  <si>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</si>
  <si>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</si>
  <si>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</si>
  <si>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</si>
  <si>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</si>
  <si>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</si>
  <si>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</si>
  <si>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</si>
  <si>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</si>
  <si>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</si>
  <si>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</si>
  <si>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</si>
  <si>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</si>
  <si>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</si>
  <si>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</si>
  <si>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</si>
  <si>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</si>
  <si>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</si>
  <si>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</si>
  <si>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</si>
  <si>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</si>
  <si>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</si>
  <si>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</si>
  <si>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</si>
  <si>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</si>
  <si>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</si>
  <si>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</si>
  <si>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</si>
  <si>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</si>
  <si>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</si>
  <si>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</si>
  <si>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</si>
  <si>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</si>
  <si>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</si>
  <si>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</si>
  <si>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</si>
  <si>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</si>
  <si>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</si>
  <si>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</si>
  <si>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</si>
  <si>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</si>
  <si>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</si>
  <si>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</si>
  <si>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</si>
  <si>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</si>
  <si>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</si>
  <si>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</si>
  <si>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</si>
  <si>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</si>
  <si>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</si>
  <si>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</si>
  <si>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</si>
  <si>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</si>
  <si>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</si>
  <si>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</si>
  <si>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</si>
  <si>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</si>
  <si>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</si>
  <si>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</si>
  <si>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</si>
  <si>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</si>
  <si>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</si>
  <si>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</si>
  <si>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</si>
  <si>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</si>
  <si>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</si>
  <si>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</si>
  <si>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</si>
  <si>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</si>
  <si>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</si>
  <si>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</si>
  <si>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</si>
  <si>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</si>
  <si>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</si>
  <si>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</si>
  <si>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</si>
  <si>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</si>
  <si>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</si>
  <si>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</si>
  <si>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</si>
  <si>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</si>
  <si>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</si>
  <si>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</si>
  <si>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</si>
  <si>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</si>
  <si>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</si>
  <si>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</si>
  <si>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</si>
  <si>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</si>
  <si>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</si>
  <si>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</si>
  <si>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</si>
  <si>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</si>
  <si>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</si>
  <si>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</si>
  <si>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</si>
  <si>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</si>
  <si>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</si>
  <si>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</si>
  <si>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</si>
  <si>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</si>
  <si>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</si>
  <si>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</si>
  <si>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</si>
  <si>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</si>
  <si>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</si>
  <si>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</si>
  <si>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</si>
  <si>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</si>
  <si>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</si>
  <si>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</si>
  <si>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</si>
  <si>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</si>
  <si>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</si>
  <si>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</si>
  <si>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</si>
  <si>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</si>
  <si>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</si>
  <si>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</si>
  <si>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</si>
  <si>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</si>
  <si>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</si>
  <si>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</si>
  <si>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</si>
  <si>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</si>
  <si>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</si>
  <si>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</si>
  <si>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</si>
  <si>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</si>
  <si>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</si>
  <si>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</si>
  <si>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</si>
  <si>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</si>
  <si>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</si>
  <si>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</si>
  <si>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</si>
  <si>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</si>
  <si>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</si>
  <si>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</si>
  <si>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</si>
  <si>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</si>
  <si>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</si>
  <si>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</si>
  <si>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</si>
  <si>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</si>
  <si>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</si>
  <si>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</si>
  <si>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</si>
  <si>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</si>
  <si>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</si>
  <si>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</si>
  <si>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</si>
  <si>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</si>
  <si>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</si>
  <si>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</si>
  <si>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</si>
  <si>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</si>
  <si>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</si>
  <si>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</si>
  <si>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</si>
  <si>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</si>
  <si>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</si>
  <si>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</si>
  <si>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</si>
  <si>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</si>
  <si>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</si>
  <si>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</si>
  <si>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</si>
  <si>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</si>
  <si>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</si>
  <si>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</si>
  <si>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</si>
  <si>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</si>
  <si>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</si>
  <si>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</si>
  <si>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</si>
  <si>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</si>
  <si>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</si>
  <si>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</si>
  <si>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</si>
  <si>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</si>
  <si>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</si>
  <si>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</si>
  <si>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</si>
  <si>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</si>
  <si>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</si>
  <si>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</si>
  <si>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</si>
  <si>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</si>
  <si>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</si>
  <si>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</si>
  <si>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</si>
  <si>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</si>
  <si>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</si>
  <si>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</si>
  <si>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</si>
  <si>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</si>
  <si>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</si>
  <si>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</si>
  <si>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</si>
  <si>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</si>
  <si>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</si>
  <si>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</si>
  <si>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</si>
  <si>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</si>
  <si>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</si>
  <si>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</si>
  <si>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</si>
  <si>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</si>
  <si>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</si>
  <si>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</si>
  <si>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</si>
  <si>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</si>
  <si>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</si>
  <si>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</si>
  <si>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</si>
  <si>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</si>
  <si>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</si>
  <si>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</si>
  <si>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</si>
  <si>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</si>
  <si>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</si>
  <si>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</si>
  <si>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</si>
  <si>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</si>
  <si>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</si>
  <si>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</si>
  <si>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</si>
  <si>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</si>
  <si>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</si>
  <si>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</si>
  <si>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</si>
  <si>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</si>
  <si>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</si>
  <si>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</si>
  <si>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</si>
  <si>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</si>
  <si>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</si>
  <si>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</si>
  <si>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</si>
  <si>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</si>
  <si>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</si>
  <si>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</si>
  <si>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</si>
  <si>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</si>
  <si>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</si>
  <si>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</si>
  <si>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</si>
  <si>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</si>
  <si>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</si>
  <si>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</si>
  <si>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</si>
  <si>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</si>
  <si>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</si>
  <si>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</si>
  <si>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</si>
  <si>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</si>
  <si>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</si>
  <si>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</si>
  <si>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</si>
  <si>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</si>
  <si>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</si>
  <si>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</si>
  <si>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</si>
  <si>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</si>
  <si>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</si>
  <si>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</si>
  <si>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</si>
  <si>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</si>
  <si>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</si>
  <si>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</si>
  <si>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</si>
  <si>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</si>
  <si>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</si>
  <si>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</si>
  <si>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</si>
  <si>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</si>
  <si>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</si>
  <si>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</si>
  <si>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</si>
  <si>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</si>
  <si>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</si>
  <si>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</si>
  <si>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</si>
  <si>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</si>
  <si>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</si>
  <si>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</si>
  <si>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</si>
  <si>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</si>
  <si>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</si>
  <si>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</si>
  <si>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</si>
  <si>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</si>
  <si>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</si>
  <si>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</si>
  <si>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</si>
  <si>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</si>
  <si>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</si>
  <si>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</si>
  <si>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</si>
  <si>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</si>
  <si>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</si>
  <si>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</si>
  <si>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</si>
  <si>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</si>
  <si>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</si>
  <si>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</si>
  <si>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</si>
  <si>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</si>
  <si>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</si>
  <si>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</si>
  <si>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</si>
  <si>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</si>
  <si>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</si>
  <si>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</si>
  <si>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</si>
  <si>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</si>
  <si>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</si>
  <si>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</si>
  <si>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</si>
  <si>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</si>
  <si>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</si>
  <si>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</si>
  <si>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</si>
  <si>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</si>
  <si>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</si>
  <si>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</si>
  <si>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</si>
  <si>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</si>
  <si>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</si>
  <si>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</si>
  <si>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</si>
  <si>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</si>
  <si>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</si>
  <si>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</si>
  <si>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</si>
  <si>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</si>
  <si>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</si>
  <si>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</si>
  <si>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</si>
  <si>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</si>
  <si>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</si>
  <si>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</si>
  <si>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</si>
  <si>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</si>
  <si>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</si>
  <si>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</si>
  <si>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</si>
  <si>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</si>
  <si>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</si>
  <si>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</si>
  <si>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</si>
  <si>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</si>
  <si>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</si>
  <si>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</si>
  <si>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</si>
  <si>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</si>
  <si>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</si>
  <si>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</si>
  <si>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</si>
  <si>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</si>
  <si>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</si>
  <si>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</si>
  <si>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</si>
  <si>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</si>
  <si>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</si>
  <si>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</si>
  <si>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</si>
  <si>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</si>
  <si>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</si>
  <si>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</si>
  <si>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</si>
  <si>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</si>
  <si>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</si>
  <si>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</si>
  <si>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</si>
  <si>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</si>
  <si>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</si>
  <si>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</si>
  <si>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</si>
  <si>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</si>
  <si>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</si>
  <si>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</si>
  <si>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</si>
  <si>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</si>
  <si>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</si>
  <si>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</si>
  <si>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</si>
  <si>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</si>
  <si>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</si>
  <si>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</si>
  <si>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</si>
  <si>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</si>
  <si>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</si>
  <si>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</si>
  <si>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</si>
  <si>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</si>
  <si>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</si>
  <si>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</si>
  <si>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</si>
  <si>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</si>
  <si>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</si>
  <si>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</si>
  <si>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</si>
  <si>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</si>
  <si>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</si>
  <si>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</si>
  <si>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</si>
  <si>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</si>
  <si>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</si>
  <si>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</si>
  <si>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</si>
  <si>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</si>
  <si>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</si>
  <si>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</si>
  <si>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</si>
  <si>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</si>
  <si>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</si>
  <si>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</si>
  <si>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</si>
  <si>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</si>
  <si>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</si>
  <si>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</si>
  <si>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</si>
  <si>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</si>
  <si>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</si>
  <si>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</si>
  <si>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</si>
  <si>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</si>
  <si>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</si>
  <si>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</si>
  <si>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</si>
  <si>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</si>
  <si>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</si>
  <si>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</si>
  <si>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</si>
  <si>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</si>
  <si>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</si>
  <si>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</si>
  <si>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</si>
  <si>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</si>
  <si>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</si>
  <si>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</si>
  <si>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</si>
  <si>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</si>
  <si>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</si>
  <si>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</si>
  <si>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</si>
  <si>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</si>
  <si>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</si>
  <si>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</si>
  <si>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</si>
  <si>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</si>
  <si>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</si>
  <si>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</si>
  <si>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</si>
  <si>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</si>
  <si>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</si>
  <si>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</si>
  <si>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</si>
  <si>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</si>
  <si>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</si>
  <si>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</si>
  <si>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</si>
  <si>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</si>
  <si>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</si>
  <si>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</si>
  <si>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</si>
  <si>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</si>
  <si>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</si>
  <si>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</si>
  <si>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</si>
  <si>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</si>
  <si>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</si>
  <si>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</si>
  <si>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</si>
  <si>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</si>
  <si>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</si>
  <si>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</si>
  <si>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</si>
  <si>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</si>
  <si>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</si>
  <si>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</si>
  <si>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</si>
  <si>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</si>
  <si>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</si>
  <si>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</si>
  <si>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</si>
  <si>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</si>
  <si>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</si>
  <si>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</si>
  <si>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</si>
  <si>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</si>
  <si>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</si>
  <si>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</si>
  <si>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</si>
  <si>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</si>
  <si>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</si>
  <si>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</si>
  <si>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</si>
  <si>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</si>
  <si>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</si>
  <si>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</si>
  <si>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</si>
  <si>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</si>
  <si>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</si>
  <si>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</si>
  <si>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</si>
  <si>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</si>
  <si>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</si>
  <si>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</si>
  <si>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</si>
  <si>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</si>
  <si>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</si>
  <si>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</si>
  <si>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</si>
  <si>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</si>
  <si>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</si>
  <si>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</si>
  <si>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</si>
  <si>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</si>
  <si>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</si>
  <si>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</si>
  <si>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</si>
  <si>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</si>
  <si>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</si>
  <si>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</si>
  <si>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</si>
  <si>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</si>
  <si>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</si>
  <si>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</si>
  <si>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</si>
  <si>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</si>
  <si>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</si>
  <si>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</si>
  <si>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</si>
  <si>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</si>
  <si>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</si>
  <si>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</si>
  <si>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</si>
  <si>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</si>
  <si>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</si>
  <si>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</si>
  <si>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</si>
  <si>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</si>
  <si>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</si>
  <si>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</si>
  <si>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</si>
  <si>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</si>
  <si>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</si>
  <si>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</si>
  <si>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</si>
  <si>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</si>
  <si>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</si>
  <si>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</si>
  <si>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</si>
  <si>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</si>
  <si>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</si>
  <si>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</si>
  <si>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</si>
  <si>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</si>
  <si>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</si>
  <si>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</si>
  <si>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</si>
  <si>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</si>
  <si>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</si>
  <si>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</si>
  <si>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</si>
  <si>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</si>
  <si>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</si>
  <si>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</si>
  <si>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</si>
  <si>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</si>
  <si>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</si>
  <si>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</si>
  <si>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</si>
  <si>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</si>
  <si>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</si>
  <si>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</si>
  <si>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</si>
  <si>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</si>
  <si>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</si>
  <si>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</si>
  <si>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</si>
  <si>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</si>
  <si>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</si>
  <si>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</si>
  <si>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</si>
  <si>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</si>
  <si>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</si>
  <si>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</si>
  <si>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</si>
  <si>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</si>
  <si>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</si>
  <si>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</si>
  <si>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</si>
  <si>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</si>
  <si>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</si>
  <si>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</si>
  <si>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</si>
  <si>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</si>
  <si>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</si>
  <si>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</si>
  <si>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</si>
  <si>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</si>
  <si>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</si>
  <si>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</si>
  <si>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</si>
  <si>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</si>
  <si>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</si>
  <si>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</si>
  <si>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</si>
  <si>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</si>
  <si>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</si>
  <si>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</si>
  <si>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</si>
  <si>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</si>
  <si>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</si>
  <si>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</si>
  <si>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</si>
  <si>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</si>
  <si>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</si>
  <si>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</si>
  <si>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</si>
  <si>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</si>
  <si>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</si>
  <si>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</si>
  <si>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</si>
  <si>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</si>
  <si>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</si>
  <si>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</si>
  <si>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</si>
  <si>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</si>
  <si>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</si>
  <si>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</si>
  <si>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</si>
  <si>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</si>
  <si>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</si>
  <si>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</si>
  <si>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</si>
  <si>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</si>
  <si>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</si>
  <si>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</si>
  <si>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</si>
  <si>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</si>
  <si>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</si>
  <si>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</si>
  <si>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</si>
  <si>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</si>
  <si>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</si>
  <si>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</si>
  <si>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</si>
  <si>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</si>
  <si>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</si>
  <si>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</si>
  <si>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</si>
  <si>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</si>
  <si>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</si>
  <si>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</si>
  <si>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</si>
  <si>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</si>
  <si>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</si>
  <si>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</si>
  <si>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</si>
  <si>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</si>
  <si>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</si>
  <si>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</si>
  <si>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</si>
  <si>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</si>
  <si>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</si>
  <si>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</si>
  <si>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</si>
  <si>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</si>
  <si>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</si>
  <si>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</si>
  <si>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</si>
  <si>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</si>
  <si>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</si>
  <si>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</si>
  <si>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</si>
  <si>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</si>
  <si>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</si>
  <si>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</si>
  <si>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</si>
  <si>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</si>
  <si>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</si>
  <si>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</si>
  <si>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</si>
  <si>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</si>
  <si>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</si>
  <si>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</si>
  <si>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</si>
  <si>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</si>
  <si>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</si>
  <si>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</si>
  <si>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</si>
  <si>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</si>
  <si>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</si>
  <si>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</si>
  <si>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</si>
  <si>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</si>
  <si>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</si>
  <si>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</si>
  <si>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</si>
  <si>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</si>
  <si>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</si>
  <si>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</si>
  <si>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</si>
  <si>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</si>
  <si>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</si>
  <si>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</si>
  <si>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</si>
  <si>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</si>
  <si>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</si>
  <si>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</si>
  <si>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</si>
  <si>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</si>
  <si>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</si>
  <si>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</si>
  <si>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</si>
  <si>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</si>
  <si>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</si>
  <si>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</si>
  <si>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</si>
  <si>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</si>
  <si>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</si>
  <si>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</si>
  <si>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</si>
  <si>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</si>
  <si>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</si>
  <si>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</si>
  <si>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</si>
  <si>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</si>
  <si>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</si>
  <si>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</si>
  <si>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</si>
  <si>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</si>
  <si>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</si>
  <si>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</si>
  <si>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</si>
  <si>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</si>
  <si>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</si>
  <si>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</si>
  <si>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</si>
  <si>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</si>
  <si>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</si>
  <si>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</si>
  <si>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</si>
  <si>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</si>
  <si>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</si>
  <si>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</si>
  <si>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</si>
  <si>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</si>
  <si>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</si>
  <si>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</si>
  <si>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</si>
  <si>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</si>
  <si>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</si>
  <si>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</si>
  <si>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</si>
  <si>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</si>
  <si>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</si>
  <si>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</si>
  <si>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</si>
  <si>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</si>
  <si>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</si>
  <si>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</si>
  <si>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</si>
  <si>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</si>
  <si>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</si>
  <si>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</si>
  <si>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</si>
  <si>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</si>
  <si>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</si>
  <si>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</si>
  <si>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</si>
  <si>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</si>
  <si>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</si>
  <si>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</si>
  <si>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</si>
  <si>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</si>
  <si>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</si>
  <si>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</si>
  <si>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</si>
  <si>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</si>
  <si>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</si>
  <si>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</si>
  <si>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</si>
  <si>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</si>
  <si>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</si>
  <si>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</si>
  <si>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</si>
  <si>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</si>
  <si>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</si>
  <si>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</si>
  <si>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</si>
  <si>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</si>
  <si>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</si>
  <si>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</si>
  <si>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</si>
  <si>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</si>
  <si>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</si>
  <si>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</si>
  <si>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</si>
  <si>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</si>
  <si>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</si>
  <si>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</si>
  <si>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</si>
  <si>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</si>
  <si>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</si>
  <si>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</si>
  <si>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</si>
  <si>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</si>
  <si>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</si>
  <si>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</si>
  <si>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</si>
  <si>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</si>
  <si>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</si>
  <si>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</si>
  <si>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</si>
  <si>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</si>
  <si>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</si>
  <si>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</si>
  <si>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</si>
  <si>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</si>
  <si>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</si>
  <si>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</si>
  <si>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</si>
  <si>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</si>
  <si>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</si>
  <si>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</si>
  <si>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</si>
  <si>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</si>
  <si>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</si>
  <si>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</si>
  <si>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</si>
  <si>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</si>
  <si>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</si>
  <si>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</si>
  <si>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</si>
  <si>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</si>
  <si>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</si>
  <si>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</si>
  <si>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</si>
  <si>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</si>
  <si>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</si>
  <si>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</si>
  <si>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</si>
  <si>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</si>
  <si>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</si>
  <si>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</si>
  <si>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</si>
  <si>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</si>
  <si>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</si>
  <si>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</si>
  <si>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</si>
  <si>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</si>
  <si>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</si>
  <si>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</si>
  <si>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</si>
  <si>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</si>
  <si>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</si>
  <si>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</si>
  <si>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</si>
  <si>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</si>
  <si>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</si>
  <si>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1) Check for the number of missing values marked with '?' in each column of the “Medical</t>
  </si>
  <si>
    <t>Examinations” Table and "Hospitalization Details" Table.</t>
  </si>
  <si>
    <t>2) Fill in the missing values of ‘month’ with Sep and ‘year’ with its average rounded to the</t>
  </si>
  <si>
    <t>nearest integer.</t>
  </si>
  <si>
    <t>3) Determine the most frequently occurring values in the ‘smoker’, 'Hospital tier' and 'City</t>
  </si>
  <si>
    <t>tier' columns, and fill in the missing values accordingly.</t>
  </si>
  <si>
    <t>4) If any 'State ID' values are missing, consider filling them with 'Unknown' or using another</t>
  </si>
  <si>
    <t>appropriate strategy.</t>
  </si>
  <si>
    <t>Data Cleaning:</t>
  </si>
  <si>
    <t>MISSING VALUE:</t>
  </si>
  <si>
    <t>AVG YEAR</t>
  </si>
  <si>
    <t>MODE</t>
  </si>
  <si>
    <t>SMOKER</t>
  </si>
  <si>
    <t>YES</t>
  </si>
  <si>
    <t>NO</t>
  </si>
  <si>
    <t>Count of Hospital tier</t>
  </si>
  <si>
    <t>Row Labels</t>
  </si>
  <si>
    <t>Grand Total</t>
  </si>
  <si>
    <t>Count of City tier</t>
  </si>
  <si>
    <t>Data Transformation:</t>
  </si>
  <si>
    <t>1) Split the ‘names’ column in the “Customer Names” Table into 3 meaningful columns:</t>
  </si>
  <si>
    <t>‘Title’, ‘First Name’, and ‘Last Name’.</t>
  </si>
  <si>
    <t>Hawks,</t>
  </si>
  <si>
    <t>Ms.</t>
  </si>
  <si>
    <t>Kelly</t>
  </si>
  <si>
    <t>Lehner,</t>
  </si>
  <si>
    <t>Mr.</t>
  </si>
  <si>
    <t>Matthew</t>
  </si>
  <si>
    <t>D</t>
  </si>
  <si>
    <t>Lu,</t>
  </si>
  <si>
    <t>Phil</t>
  </si>
  <si>
    <t>Osborne,</t>
  </si>
  <si>
    <t>Kelsey</t>
  </si>
  <si>
    <t>Kadala,</t>
  </si>
  <si>
    <t>Kristyn</t>
  </si>
  <si>
    <t>Baker,</t>
  </si>
  <si>
    <t>Russell</t>
  </si>
  <si>
    <t>B.</t>
  </si>
  <si>
    <t>Macpherson,</t>
  </si>
  <si>
    <t>Scott</t>
  </si>
  <si>
    <t>Hallman,</t>
  </si>
  <si>
    <t>Stephen</t>
  </si>
  <si>
    <t>Moran,</t>
  </si>
  <si>
    <t>Patrick</t>
  </si>
  <si>
    <t>R.</t>
  </si>
  <si>
    <t>Benner,</t>
  </si>
  <si>
    <t>Brooke</t>
  </si>
  <si>
    <t>N.</t>
  </si>
  <si>
    <t>Fierro</t>
  </si>
  <si>
    <t>Vargas,</t>
  </si>
  <si>
    <t>Paola</t>
  </si>
  <si>
    <t>Andrea</t>
  </si>
  <si>
    <t>Franz,</t>
  </si>
  <si>
    <t>David</t>
  </si>
  <si>
    <t>Foster,</t>
  </si>
  <si>
    <t>Wade</t>
  </si>
  <si>
    <t>Tenorio,</t>
  </si>
  <si>
    <t>Franklin</t>
  </si>
  <si>
    <t>Rios,</t>
  </si>
  <si>
    <t>Leilani</t>
  </si>
  <si>
    <t>M.</t>
  </si>
  <si>
    <t>Viau-Dupuis,</t>
  </si>
  <si>
    <t>Philippe</t>
  </si>
  <si>
    <t>Cronin,</t>
  </si>
  <si>
    <t>Jennifer</t>
  </si>
  <si>
    <t>A.</t>
  </si>
  <si>
    <t>Noordstar,</t>
  </si>
  <si>
    <t>Christina</t>
  </si>
  <si>
    <t>Boudalia,</t>
  </si>
  <si>
    <t>Said</t>
  </si>
  <si>
    <t>Sr.</t>
  </si>
  <si>
    <t>Flor,</t>
  </si>
  <si>
    <t>John</t>
  </si>
  <si>
    <t>Fennon,</t>
  </si>
  <si>
    <t>Myles</t>
  </si>
  <si>
    <t>Hribar,</t>
  </si>
  <si>
    <t>Madelyn</t>
  </si>
  <si>
    <t>C</t>
  </si>
  <si>
    <t>Tassello,</t>
  </si>
  <si>
    <t>Nicole</t>
  </si>
  <si>
    <t>Mauricette,</t>
  </si>
  <si>
    <t>Eric</t>
  </si>
  <si>
    <t>Garcia,</t>
  </si>
  <si>
    <t>Emiliano</t>
  </si>
  <si>
    <t>I.</t>
  </si>
  <si>
    <t>Airoldi,</t>
  </si>
  <si>
    <t>Adam</t>
  </si>
  <si>
    <t>Cater-Cyker,</t>
  </si>
  <si>
    <t>Zach</t>
  </si>
  <si>
    <t>Hamm,</t>
  </si>
  <si>
    <t>Stephanie</t>
  </si>
  <si>
    <t>W.</t>
  </si>
  <si>
    <t>Cox,</t>
  </si>
  <si>
    <t>Sachrajda,</t>
  </si>
  <si>
    <t>Natalie</t>
  </si>
  <si>
    <t>Gareri,</t>
  </si>
  <si>
    <t>J.</t>
  </si>
  <si>
    <t>Welch,</t>
  </si>
  <si>
    <t>Jefferson</t>
  </si>
  <si>
    <t>Prindiville,</t>
  </si>
  <si>
    <t>Brendan</t>
  </si>
  <si>
    <t>D.</t>
  </si>
  <si>
    <t>Kincaid,</t>
  </si>
  <si>
    <t>Courtney</t>
  </si>
  <si>
    <t>Bruestle,</t>
  </si>
  <si>
    <t>Sydney</t>
  </si>
  <si>
    <t>L.</t>
  </si>
  <si>
    <t>Lachance,</t>
  </si>
  <si>
    <t>Julien</t>
  </si>
  <si>
    <t>Eason,</t>
  </si>
  <si>
    <t>Ryan</t>
  </si>
  <si>
    <t>M</t>
  </si>
  <si>
    <t>Grummon,</t>
  </si>
  <si>
    <t>Anna</t>
  </si>
  <si>
    <t>H.</t>
  </si>
  <si>
    <t>Vanwechel,</t>
  </si>
  <si>
    <t>Samantha</t>
  </si>
  <si>
    <t>Fisher,</t>
  </si>
  <si>
    <t>Robert</t>
  </si>
  <si>
    <t>Jenkins,</t>
  </si>
  <si>
    <t>James</t>
  </si>
  <si>
    <t>Peters,</t>
  </si>
  <si>
    <t>Roseann</t>
  </si>
  <si>
    <t>Aha,</t>
  </si>
  <si>
    <t>McElwain,</t>
  </si>
  <si>
    <t>Spencer</t>
  </si>
  <si>
    <t>Januszewski,</t>
  </si>
  <si>
    <t>W</t>
  </si>
  <si>
    <t>Rohne,</t>
  </si>
  <si>
    <t>Brianna</t>
  </si>
  <si>
    <t>L</t>
  </si>
  <si>
    <t>O'Grady,</t>
  </si>
  <si>
    <t>Thomas</t>
  </si>
  <si>
    <t>Melissa</t>
  </si>
  <si>
    <t>De</t>
  </si>
  <si>
    <t>Simone,</t>
  </si>
  <si>
    <t>Flavio</t>
  </si>
  <si>
    <t>Beckett,</t>
  </si>
  <si>
    <t>Sobrilsky,</t>
  </si>
  <si>
    <t>Anthony</t>
  </si>
  <si>
    <t>Wang,</t>
  </si>
  <si>
    <t>Alex</t>
  </si>
  <si>
    <t>Campa,</t>
  </si>
  <si>
    <t>Clifford,</t>
  </si>
  <si>
    <t>Andrew</t>
  </si>
  <si>
    <t>B</t>
  </si>
  <si>
    <t>Dalmata,</t>
  </si>
  <si>
    <t>Dara</t>
  </si>
  <si>
    <t>E</t>
  </si>
  <si>
    <t>Vishik,</t>
  </si>
  <si>
    <t>Inna</t>
  </si>
  <si>
    <t>Schorr,</t>
  </si>
  <si>
    <t>Ari</t>
  </si>
  <si>
    <t>Lusardi,</t>
  </si>
  <si>
    <t>Lindsey</t>
  </si>
  <si>
    <t>Rayner,</t>
  </si>
  <si>
    <t>Kenny</t>
  </si>
  <si>
    <t>Voghel,</t>
  </si>
  <si>
    <t>Louise</t>
  </si>
  <si>
    <t>Rieth,</t>
  </si>
  <si>
    <t>Cameron</t>
  </si>
  <si>
    <t>Gollotto,</t>
  </si>
  <si>
    <t>Katie</t>
  </si>
  <si>
    <t>T.</t>
  </si>
  <si>
    <t>Dunn,</t>
  </si>
  <si>
    <t>Casey</t>
  </si>
  <si>
    <t>Blitzer,</t>
  </si>
  <si>
    <t>Smith,</t>
  </si>
  <si>
    <t>Bryson</t>
  </si>
  <si>
    <t>C.</t>
  </si>
  <si>
    <t>Hyland,</t>
  </si>
  <si>
    <t>Megan</t>
  </si>
  <si>
    <t>Ducharme,</t>
  </si>
  <si>
    <t>Daniel</t>
  </si>
  <si>
    <t>Johnson,</t>
  </si>
  <si>
    <t>Steven</t>
  </si>
  <si>
    <t>Mutz,</t>
  </si>
  <si>
    <t>Jenna</t>
  </si>
  <si>
    <t>Lee,</t>
  </si>
  <si>
    <t>Freeman</t>
  </si>
  <si>
    <t>Turner,</t>
  </si>
  <si>
    <t>Jeff</t>
  </si>
  <si>
    <t>Rangel,</t>
  </si>
  <si>
    <t>Elenilton</t>
  </si>
  <si>
    <t>V.</t>
  </si>
  <si>
    <t>Lacey,</t>
  </si>
  <si>
    <t>Maurya</t>
  </si>
  <si>
    <t>Stiger,</t>
  </si>
  <si>
    <t>Caldwell,</t>
  </si>
  <si>
    <t>Bethany</t>
  </si>
  <si>
    <t>A</t>
  </si>
  <si>
    <t>Marmillod,</t>
  </si>
  <si>
    <t>Yves</t>
  </si>
  <si>
    <t>Cloutier-Simons,</t>
  </si>
  <si>
    <t>Danielle</t>
  </si>
  <si>
    <t>Vegas,</t>
  </si>
  <si>
    <t>Julia</t>
  </si>
  <si>
    <t>Cochran,</t>
  </si>
  <si>
    <t>Joshua</t>
  </si>
  <si>
    <t>Holtzapple,</t>
  </si>
  <si>
    <t>Meyer,</t>
  </si>
  <si>
    <t>Gwen</t>
  </si>
  <si>
    <t>Brickley,</t>
  </si>
  <si>
    <t>Magee,</t>
  </si>
  <si>
    <t>Kate</t>
  </si>
  <si>
    <t>Thoma,</t>
  </si>
  <si>
    <t>Kevin</t>
  </si>
  <si>
    <t>Heagy,</t>
  </si>
  <si>
    <t>II</t>
  </si>
  <si>
    <t>Regnier,</t>
  </si>
  <si>
    <t>Philip</t>
  </si>
  <si>
    <t>Parendo,</t>
  </si>
  <si>
    <t>Brett</t>
  </si>
  <si>
    <t>Schell,</t>
  </si>
  <si>
    <t>Rebecca</t>
  </si>
  <si>
    <t>Driscoll,</t>
  </si>
  <si>
    <t>Kelley</t>
  </si>
  <si>
    <t>Mitchell,</t>
  </si>
  <si>
    <t>Abigail</t>
  </si>
  <si>
    <t>K</t>
  </si>
  <si>
    <t>Cutler,</t>
  </si>
  <si>
    <t>Hope</t>
  </si>
  <si>
    <t>Derian,</t>
  </si>
  <si>
    <t>Elyse</t>
  </si>
  <si>
    <t>Farina,</t>
  </si>
  <si>
    <t>Nicholas</t>
  </si>
  <si>
    <t>Saunders,</t>
  </si>
  <si>
    <t>Kratz,</t>
  </si>
  <si>
    <t>Boland,</t>
  </si>
  <si>
    <t>Van</t>
  </si>
  <si>
    <t>Hout,</t>
  </si>
  <si>
    <t>Pamela</t>
  </si>
  <si>
    <t>Ramsey,</t>
  </si>
  <si>
    <t>Jessica</t>
  </si>
  <si>
    <t>Gage,</t>
  </si>
  <si>
    <t>Ron</t>
  </si>
  <si>
    <t>N</t>
  </si>
  <si>
    <t>Gollins,</t>
  </si>
  <si>
    <t>Benestad,</t>
  </si>
  <si>
    <t>Brian</t>
  </si>
  <si>
    <t>Aviv,</t>
  </si>
  <si>
    <t>Sari</t>
  </si>
  <si>
    <t>Burns,</t>
  </si>
  <si>
    <t>Maldonado,</t>
  </si>
  <si>
    <t>Ricardo</t>
  </si>
  <si>
    <t>Yitref,</t>
  </si>
  <si>
    <t>Gedion</t>
  </si>
  <si>
    <t>Loudon-Brown,</t>
  </si>
  <si>
    <t>Mark</t>
  </si>
  <si>
    <t>Sugathadasa,</t>
  </si>
  <si>
    <t>Gamini</t>
  </si>
  <si>
    <t>P.</t>
  </si>
  <si>
    <t>Ganley,</t>
  </si>
  <si>
    <t>Emily</t>
  </si>
  <si>
    <t>J</t>
  </si>
  <si>
    <t>Potter,</t>
  </si>
  <si>
    <t>Amanda</t>
  </si>
  <si>
    <t>Rasmussen,</t>
  </si>
  <si>
    <t>Robinson,</t>
  </si>
  <si>
    <t>Knox</t>
  </si>
  <si>
    <t>Antonopoulos,</t>
  </si>
  <si>
    <t>Yianna</t>
  </si>
  <si>
    <t>Groner,</t>
  </si>
  <si>
    <t>Roberta</t>
  </si>
  <si>
    <t>Zywicki,</t>
  </si>
  <si>
    <t>Benjamin</t>
  </si>
  <si>
    <t>Cardinal,</t>
  </si>
  <si>
    <t>Craig</t>
  </si>
  <si>
    <t>Alleman,</t>
  </si>
  <si>
    <t>Ann</t>
  </si>
  <si>
    <t>Stroffolino,</t>
  </si>
  <si>
    <t>Jamie</t>
  </si>
  <si>
    <t>P</t>
  </si>
  <si>
    <t>Clubb,</t>
  </si>
  <si>
    <t>McGoogan,</t>
  </si>
  <si>
    <t>Charlie</t>
  </si>
  <si>
    <t>Keflezighi,</t>
  </si>
  <si>
    <t>Meb</t>
  </si>
  <si>
    <t>Syed,</t>
  </si>
  <si>
    <t>Aaqib</t>
  </si>
  <si>
    <t>Segal,</t>
  </si>
  <si>
    <t>Defranco,</t>
  </si>
  <si>
    <t>Meredith</t>
  </si>
  <si>
    <t>Kells,</t>
  </si>
  <si>
    <t>Doug</t>
  </si>
  <si>
    <t>Lawton,</t>
  </si>
  <si>
    <t>Elizabeth</t>
  </si>
  <si>
    <t>Bejar,</t>
  </si>
  <si>
    <t>Navarro</t>
  </si>
  <si>
    <t>Castro,</t>
  </si>
  <si>
    <t>Guillermo</t>
  </si>
  <si>
    <t>Tice,</t>
  </si>
  <si>
    <t>Wolf,</t>
  </si>
  <si>
    <t>Dane</t>
  </si>
  <si>
    <t>Oppedal,</t>
  </si>
  <si>
    <t>Jonas</t>
  </si>
  <si>
    <t>Wright,</t>
  </si>
  <si>
    <t>George</t>
  </si>
  <si>
    <t>Ellis,</t>
  </si>
  <si>
    <t>Sara</t>
  </si>
  <si>
    <t>S</t>
  </si>
  <si>
    <t>Taormina,</t>
  </si>
  <si>
    <t>Nick</t>
  </si>
  <si>
    <t>Lynch,</t>
  </si>
  <si>
    <t>Timothy</t>
  </si>
  <si>
    <t>Tavella,</t>
  </si>
  <si>
    <t>Becky</t>
  </si>
  <si>
    <t>Neufeld,</t>
  </si>
  <si>
    <t>Steph</t>
  </si>
  <si>
    <t>K.</t>
  </si>
  <si>
    <t>Walhovd,</t>
  </si>
  <si>
    <t>Kristine</t>
  </si>
  <si>
    <t>Washburn,</t>
  </si>
  <si>
    <t>Taylor</t>
  </si>
  <si>
    <t>Mroz,</t>
  </si>
  <si>
    <t>William</t>
  </si>
  <si>
    <t>Canaday,</t>
  </si>
  <si>
    <t>Sage</t>
  </si>
  <si>
    <t>Atkins,</t>
  </si>
  <si>
    <t>Cole</t>
  </si>
  <si>
    <t>Kropelnicki,</t>
  </si>
  <si>
    <t>Jesse</t>
  </si>
  <si>
    <t>Braund,</t>
  </si>
  <si>
    <t>Tammi</t>
  </si>
  <si>
    <t>Anderson,</t>
  </si>
  <si>
    <t>S.</t>
  </si>
  <si>
    <t>Bilbrey,</t>
  </si>
  <si>
    <t>Curtis,</t>
  </si>
  <si>
    <t>Valeria</t>
  </si>
  <si>
    <t>R</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</si>
  <si>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</si>
  <si>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</si>
  <si>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</si>
  <si>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</si>
  <si>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</si>
  <si>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</si>
  <si>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</si>
  <si>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</si>
  <si>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</si>
  <si>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</si>
  <si>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</si>
  <si>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</si>
  <si>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</si>
  <si>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</si>
  <si>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</si>
  <si>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</si>
  <si>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</si>
  <si>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</si>
  <si>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</si>
  <si>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</si>
  <si>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</si>
  <si>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Steeve</t>
  </si>
  <si>
    <t>T</t>
  </si>
  <si>
    <t>McClelland,</t>
  </si>
  <si>
    <t>Richard</t>
  </si>
  <si>
    <t>Gorman,</t>
  </si>
  <si>
    <t>Aaron</t>
  </si>
  <si>
    <t>Nishimura,</t>
  </si>
  <si>
    <t>Akira</t>
  </si>
  <si>
    <t>Brimble,</t>
  </si>
  <si>
    <t>Ben</t>
  </si>
  <si>
    <t>Trenk,</t>
  </si>
  <si>
    <t>Jana</t>
  </si>
  <si>
    <t>Wittmann,</t>
  </si>
  <si>
    <t>Jay</t>
  </si>
  <si>
    <t>Tremblay,</t>
  </si>
  <si>
    <t>Marie-Helene</t>
  </si>
  <si>
    <t>Scofield,</t>
  </si>
  <si>
    <t>Bret</t>
  </si>
  <si>
    <t>Yost,</t>
  </si>
  <si>
    <t>Gardner</t>
  </si>
  <si>
    <t>Torphy,</t>
  </si>
  <si>
    <t>Bobby</t>
  </si>
  <si>
    <t>Busby,</t>
  </si>
  <si>
    <t>Nguyen,</t>
  </si>
  <si>
    <t>Lina</t>
  </si>
  <si>
    <t>Hanley,</t>
  </si>
  <si>
    <t>Zebulon</t>
  </si>
  <si>
    <t>Scheer,</t>
  </si>
  <si>
    <t>Rankin,</t>
  </si>
  <si>
    <t>Greg</t>
  </si>
  <si>
    <t>Ricardi,</t>
  </si>
  <si>
    <t>Karkos,</t>
  </si>
  <si>
    <t>Price-Dierksen,</t>
  </si>
  <si>
    <t>Bronwen</t>
  </si>
  <si>
    <t>Knispel,</t>
  </si>
  <si>
    <t>Manuela</t>
  </si>
  <si>
    <t>King,</t>
  </si>
  <si>
    <t>Samuelson,</t>
  </si>
  <si>
    <t>Abby</t>
  </si>
  <si>
    <t>Fredsall,</t>
  </si>
  <si>
    <t>Tyler</t>
  </si>
  <si>
    <t>Eggleston,</t>
  </si>
  <si>
    <t>Jeffrey</t>
  </si>
  <si>
    <t>Palombaro,</t>
  </si>
  <si>
    <t>F</t>
  </si>
  <si>
    <t>Silva,</t>
  </si>
  <si>
    <t>Bugala,</t>
  </si>
  <si>
    <t>Amy</t>
  </si>
  <si>
    <t>Dublin,</t>
  </si>
  <si>
    <t>Cleland,</t>
  </si>
  <si>
    <t>V</t>
  </si>
  <si>
    <t>Evans,</t>
  </si>
  <si>
    <t>Sarah</t>
  </si>
  <si>
    <t>Boyd,</t>
  </si>
  <si>
    <t>Lara</t>
  </si>
  <si>
    <t>Roulier,</t>
  </si>
  <si>
    <t>Sebastien</t>
  </si>
  <si>
    <t>Mullins,</t>
  </si>
  <si>
    <t>Padraig</t>
  </si>
  <si>
    <t>Hofmann,</t>
  </si>
  <si>
    <t>Heather</t>
  </si>
  <si>
    <t>Garcia</t>
  </si>
  <si>
    <t>Jorge</t>
  </si>
  <si>
    <t>Klecker,</t>
  </si>
  <si>
    <t>Jack</t>
  </si>
  <si>
    <t>Cancre,</t>
  </si>
  <si>
    <t>Felix</t>
  </si>
  <si>
    <t>Denucci,</t>
  </si>
  <si>
    <t>Christopher</t>
  </si>
  <si>
    <t>Saldana,</t>
  </si>
  <si>
    <t>Weinberg,</t>
  </si>
  <si>
    <t>Jill</t>
  </si>
  <si>
    <t>Walsh,</t>
  </si>
  <si>
    <t>Pasten,</t>
  </si>
  <si>
    <t>Alejandro</t>
  </si>
  <si>
    <t>LaBelle,</t>
  </si>
  <si>
    <t>Ian</t>
  </si>
  <si>
    <t>E.</t>
  </si>
  <si>
    <t>Guzman,</t>
  </si>
  <si>
    <t>Hector</t>
  </si>
  <si>
    <t>Turnbull,</t>
  </si>
  <si>
    <t>Aguero,</t>
  </si>
  <si>
    <t>Matt</t>
  </si>
  <si>
    <t>Woodward,</t>
  </si>
  <si>
    <t>H</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</si>
  <si>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</si>
  <si>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</si>
  <si>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</si>
  <si>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</si>
  <si>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</si>
  <si>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</si>
  <si>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</si>
  <si>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</si>
  <si>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</si>
  <si>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</si>
  <si>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</si>
  <si>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</si>
  <si>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</si>
  <si>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</si>
  <si>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</si>
  <si>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</si>
  <si>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</si>
  <si>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</si>
  <si>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Gavin</t>
  </si>
  <si>
    <t>Rick</t>
  </si>
  <si>
    <t>Duke,</t>
  </si>
  <si>
    <t>Malatesta,</t>
  </si>
  <si>
    <t>Hinrichsen,</t>
  </si>
  <si>
    <t>Erik</t>
  </si>
  <si>
    <t>Lucan,</t>
  </si>
  <si>
    <t>Kiley</t>
  </si>
  <si>
    <t>Koch,</t>
  </si>
  <si>
    <t>Chris</t>
  </si>
  <si>
    <t>O'Connor,</t>
  </si>
  <si>
    <t>Marian</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</si>
  <si>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</si>
  <si>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</si>
  <si>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</si>
  <si>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</si>
  <si>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</si>
  <si>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</si>
  <si>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</si>
  <si>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</si>
  <si>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</si>
  <si>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</si>
  <si>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</si>
  <si>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</si>
  <si>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</si>
  <si>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</si>
  <si>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</si>
  <si>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</si>
  <si>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</si>
  <si>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</si>
  <si>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</si>
  <si>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</si>
  <si>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Cassie</t>
  </si>
  <si>
    <t>Deucher,</t>
  </si>
  <si>
    <t>Peter</t>
  </si>
  <si>
    <t>Wilson,</t>
  </si>
  <si>
    <t>Douglas</t>
  </si>
  <si>
    <t>Hall,</t>
  </si>
  <si>
    <t>Dan</t>
  </si>
  <si>
    <t>Reed,</t>
  </si>
  <si>
    <t>Frome,</t>
  </si>
  <si>
    <t>Creasy,</t>
  </si>
  <si>
    <t>Les</t>
  </si>
  <si>
    <t>Latimer,</t>
  </si>
  <si>
    <t>Wei,</t>
  </si>
  <si>
    <t>Y</t>
  </si>
  <si>
    <t>Hayes,</t>
  </si>
  <si>
    <t>Ashley</t>
  </si>
  <si>
    <t>Velardo,</t>
  </si>
  <si>
    <t>Kastes,</t>
  </si>
  <si>
    <t>Kylie</t>
  </si>
  <si>
    <t>Escorcia,</t>
  </si>
  <si>
    <t>Larscheid,</t>
  </si>
  <si>
    <t>Carrie</t>
  </si>
  <si>
    <t>O'Bannon,</t>
  </si>
  <si>
    <t>Ridgway,</t>
  </si>
  <si>
    <t>Black,</t>
  </si>
  <si>
    <t>Alan</t>
  </si>
  <si>
    <t>Canton,</t>
  </si>
  <si>
    <t>Nate</t>
  </si>
  <si>
    <t>Fine,</t>
  </si>
  <si>
    <t>G.</t>
  </si>
  <si>
    <t>Bui,</t>
  </si>
  <si>
    <t>Jason</t>
  </si>
  <si>
    <t>Riepma,</t>
  </si>
  <si>
    <t>Inman,</t>
  </si>
  <si>
    <t>Luke</t>
  </si>
  <si>
    <t>Kruzel,</t>
  </si>
  <si>
    <t>Jacy</t>
  </si>
  <si>
    <t>Lindsay,</t>
  </si>
  <si>
    <t>Simon</t>
  </si>
  <si>
    <t>Land,</t>
  </si>
  <si>
    <t>Ainsley</t>
  </si>
  <si>
    <t>Brecher,</t>
  </si>
  <si>
    <t>Erica</t>
  </si>
  <si>
    <t>Debolt,</t>
  </si>
  <si>
    <t>Oswalt,</t>
  </si>
  <si>
    <t>Erin</t>
  </si>
  <si>
    <t>Adrienne</t>
  </si>
  <si>
    <t>Bulewich,</t>
  </si>
  <si>
    <t>Fukuda,</t>
  </si>
  <si>
    <t>Yutaka</t>
  </si>
  <si>
    <t>Phillips,</t>
  </si>
  <si>
    <t>Maddison,</t>
  </si>
  <si>
    <t>Lockwood,</t>
  </si>
  <si>
    <t>Defilippi,</t>
  </si>
  <si>
    <t>Jackson,</t>
  </si>
  <si>
    <t>Shawn</t>
  </si>
  <si>
    <t>Ozahowski,</t>
  </si>
  <si>
    <t>Guthals,</t>
  </si>
  <si>
    <t>Nathaniel</t>
  </si>
  <si>
    <t>Yates,</t>
  </si>
  <si>
    <t>Joan</t>
  </si>
  <si>
    <t>Lemos,</t>
  </si>
  <si>
    <t>Seynders,</t>
  </si>
  <si>
    <t>Kacy</t>
  </si>
  <si>
    <t>Walker,</t>
  </si>
  <si>
    <t>Xaviour</t>
  </si>
  <si>
    <t>Lam,</t>
  </si>
  <si>
    <t>Sweigart,</t>
  </si>
  <si>
    <t>Bradley</t>
  </si>
  <si>
    <t>Sieczkowski,</t>
  </si>
  <si>
    <t>Jurgens,</t>
  </si>
  <si>
    <t>Nancy</t>
  </si>
  <si>
    <t>Hackman,</t>
  </si>
  <si>
    <t>Klarich,</t>
  </si>
  <si>
    <t>Lee</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</si>
  <si>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</si>
  <si>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</si>
  <si>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</si>
  <si>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</si>
  <si>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</si>
  <si>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</si>
  <si>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</si>
  <si>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</si>
  <si>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</si>
  <si>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</si>
  <si>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</si>
  <si>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</si>
  <si>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</si>
  <si>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</si>
  <si>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</si>
  <si>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</si>
  <si>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</si>
  <si>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</si>
  <si>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</si>
  <si>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Ashley,</t>
  </si>
  <si>
    <t>Rindahl,</t>
  </si>
  <si>
    <t>Martin</t>
  </si>
  <si>
    <t>Clark,</t>
  </si>
  <si>
    <t>Stacey</t>
  </si>
  <si>
    <t>Irish,</t>
  </si>
  <si>
    <t>Christine</t>
  </si>
  <si>
    <t>Dewitt,</t>
  </si>
  <si>
    <t>Hickman,</t>
  </si>
  <si>
    <t>Gonzalez,</t>
  </si>
  <si>
    <t>Michele</t>
  </si>
  <si>
    <t>Difani,</t>
  </si>
  <si>
    <t>Nikki</t>
  </si>
  <si>
    <t>Widmann,</t>
  </si>
  <si>
    <t>Bryan</t>
  </si>
  <si>
    <t>Tunney,</t>
  </si>
  <si>
    <t>San</t>
  </si>
  <si>
    <t>Juan,</t>
  </si>
  <si>
    <t>Angielyn</t>
  </si>
  <si>
    <t>Croll,</t>
  </si>
  <si>
    <t>Jeanie</t>
  </si>
  <si>
    <t>Rolfes,</t>
  </si>
  <si>
    <t>Hinkle,</t>
  </si>
  <si>
    <t>Leuchanka,</t>
  </si>
  <si>
    <t>Aliaksandr</t>
  </si>
  <si>
    <t>Ayr,</t>
  </si>
  <si>
    <t>Siegel,</t>
  </si>
  <si>
    <t>Sheera</t>
  </si>
  <si>
    <t>Penrose,</t>
  </si>
  <si>
    <t>Janice</t>
  </si>
  <si>
    <t>Schuler,</t>
  </si>
  <si>
    <t>Stange,</t>
  </si>
  <si>
    <t>Roy,</t>
  </si>
  <si>
    <t>Marie-France</t>
  </si>
  <si>
    <t>Potere,</t>
  </si>
  <si>
    <t>F.</t>
  </si>
  <si>
    <t>Podgurski,</t>
  </si>
  <si>
    <t>Diamond,</t>
  </si>
  <si>
    <t>Sallade,</t>
  </si>
  <si>
    <t>Zhang,</t>
  </si>
  <si>
    <t>Yu</t>
  </si>
  <si>
    <t>Chatfield,</t>
  </si>
  <si>
    <t>Caleb</t>
  </si>
  <si>
    <t>Bruns,</t>
  </si>
  <si>
    <t>Yochum,</t>
  </si>
  <si>
    <t>Angela</t>
  </si>
  <si>
    <t>Freeburn,</t>
  </si>
  <si>
    <t>Keith</t>
  </si>
  <si>
    <t>Spencer,</t>
  </si>
  <si>
    <t>Emma</t>
  </si>
  <si>
    <t>Jarosik,</t>
  </si>
  <si>
    <t>Nathan</t>
  </si>
  <si>
    <t>Heinzen,</t>
  </si>
  <si>
    <t>Kathryn</t>
  </si>
  <si>
    <t>Kelley,</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</si>
  <si>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</si>
  <si>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</si>
  <si>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</si>
  <si>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</si>
  <si>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</si>
  <si>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</si>
  <si>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</si>
  <si>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</si>
  <si>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</si>
  <si>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</si>
  <si>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</si>
  <si>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</si>
  <si>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</si>
  <si>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</si>
  <si>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</si>
  <si>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</si>
  <si>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</si>
  <si>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</si>
  <si>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Chelsey</t>
  </si>
  <si>
    <t>Olson,</t>
  </si>
  <si>
    <t>Devon</t>
  </si>
  <si>
    <t>Waldron,</t>
  </si>
  <si>
    <t>Joni</t>
  </si>
  <si>
    <t>Colin</t>
  </si>
  <si>
    <t>Stack,</t>
  </si>
  <si>
    <t>Rachael</t>
  </si>
  <si>
    <t>Sanchez</t>
  </si>
  <si>
    <t>Torres,</t>
  </si>
  <si>
    <t>Maricela</t>
  </si>
  <si>
    <t>Daniels,</t>
  </si>
  <si>
    <t>Marie</t>
  </si>
  <si>
    <t>Pepp,</t>
  </si>
  <si>
    <t>Frank</t>
  </si>
  <si>
    <t>Buechler,</t>
  </si>
  <si>
    <t>Jeffry</t>
  </si>
  <si>
    <t>Buenting,</t>
  </si>
  <si>
    <t>Mike</t>
  </si>
  <si>
    <t>Arcand,</t>
  </si>
  <si>
    <t>Pierre-Michel</t>
  </si>
  <si>
    <t>Kesack,</t>
  </si>
  <si>
    <t>Post,</t>
  </si>
  <si>
    <t>Dunne,</t>
  </si>
  <si>
    <t>Morgan</t>
  </si>
  <si>
    <t>Kilel,</t>
  </si>
  <si>
    <t>Caroline</t>
  </si>
  <si>
    <t>Nicholson,</t>
  </si>
  <si>
    <t>Drew</t>
  </si>
  <si>
    <t>Susmann,</t>
  </si>
  <si>
    <t>Austin</t>
  </si>
  <si>
    <t>Harsh,</t>
  </si>
  <si>
    <t>Berenice</t>
  </si>
  <si>
    <t>Pocasangre,</t>
  </si>
  <si>
    <t>Kenneth</t>
  </si>
  <si>
    <t>Martinez</t>
  </si>
  <si>
    <t>Miguel</t>
  </si>
  <si>
    <t>Riegel,</t>
  </si>
  <si>
    <t>Hadley</t>
  </si>
  <si>
    <t>Monson,</t>
  </si>
  <si>
    <t>Klubben,</t>
  </si>
  <si>
    <t>Tenielle</t>
  </si>
  <si>
    <t>Mascaro,</t>
  </si>
  <si>
    <t>Norvell,</t>
  </si>
  <si>
    <t>Nora</t>
  </si>
  <si>
    <t>Ornelas,</t>
  </si>
  <si>
    <t>Zachary</t>
  </si>
  <si>
    <t>Fitzpatrick,</t>
  </si>
  <si>
    <t>Bloomquist,</t>
  </si>
  <si>
    <t>Alyssa</t>
  </si>
  <si>
    <t>Wick,</t>
  </si>
  <si>
    <t>Zappala,</t>
  </si>
  <si>
    <t>Dante</t>
  </si>
  <si>
    <t>Earle,</t>
  </si>
  <si>
    <t>Majewski,</t>
  </si>
  <si>
    <t>Apfelbaum,</t>
  </si>
  <si>
    <t>Graham,</t>
  </si>
  <si>
    <t>Whitacre,</t>
  </si>
  <si>
    <t>Wegener,</t>
  </si>
  <si>
    <t>Joel</t>
  </si>
  <si>
    <t>Collie,</t>
  </si>
  <si>
    <t>Michelle</t>
  </si>
  <si>
    <t>Murphy,</t>
  </si>
  <si>
    <t>Butters,</t>
  </si>
  <si>
    <t>Cook,</t>
  </si>
  <si>
    <t>Summer</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</si>
  <si>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</si>
  <si>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</si>
  <si>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</si>
  <si>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</si>
  <si>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</si>
  <si>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</si>
  <si>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</si>
  <si>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</si>
  <si>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</si>
  <si>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</si>
  <si>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</si>
  <si>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</si>
  <si>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</si>
  <si>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</si>
  <si>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</si>
  <si>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</si>
  <si>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</si>
  <si>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</si>
  <si>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Anne</t>
  </si>
  <si>
    <t>Elise</t>
  </si>
  <si>
    <t>Kimbel,</t>
  </si>
  <si>
    <t>Livensparger,</t>
  </si>
  <si>
    <t>Elliot</t>
  </si>
  <si>
    <t>Grange,</t>
  </si>
  <si>
    <t>Nunlist,</t>
  </si>
  <si>
    <t>Corey</t>
  </si>
  <si>
    <t>Cutter,</t>
  </si>
  <si>
    <t>Martin,</t>
  </si>
  <si>
    <t>Cooney,</t>
  </si>
  <si>
    <t>Bier,</t>
  </si>
  <si>
    <t>Raven</t>
  </si>
  <si>
    <t>Muskopf,</t>
  </si>
  <si>
    <t>Sirak,</t>
  </si>
  <si>
    <t>Kendra</t>
  </si>
  <si>
    <t>Nelsen,</t>
  </si>
  <si>
    <t>Jordan</t>
  </si>
  <si>
    <t>Schallner,</t>
  </si>
  <si>
    <t>Nils</t>
  </si>
  <si>
    <t>Dunlap,</t>
  </si>
  <si>
    <t>Messing,</t>
  </si>
  <si>
    <t>Bondell,</t>
  </si>
  <si>
    <t>Gaughan,</t>
  </si>
  <si>
    <t>Caitlin</t>
  </si>
  <si>
    <t>O.</t>
  </si>
  <si>
    <t>Gruman,</t>
  </si>
  <si>
    <t>Tracy</t>
  </si>
  <si>
    <t>Whitlow,</t>
  </si>
  <si>
    <t>Dustin</t>
  </si>
  <si>
    <t>Jenny</t>
  </si>
  <si>
    <t>Sabo,</t>
  </si>
  <si>
    <t>Nazarian,</t>
  </si>
  <si>
    <t>Fabienne</t>
  </si>
  <si>
    <t>Lerma,</t>
  </si>
  <si>
    <t>Dahl,</t>
  </si>
  <si>
    <t>Surtees,</t>
  </si>
  <si>
    <t>Taryn</t>
  </si>
  <si>
    <t>Spetner,</t>
  </si>
  <si>
    <t>Temima</t>
  </si>
  <si>
    <t>Brandon,</t>
  </si>
  <si>
    <t>Eley,</t>
  </si>
  <si>
    <t>Serena</t>
  </si>
  <si>
    <t>Sedicum,</t>
  </si>
  <si>
    <t>Victoria</t>
  </si>
  <si>
    <t>Markle,</t>
  </si>
  <si>
    <t>Phoebe</t>
  </si>
  <si>
    <t>Kunz,</t>
  </si>
  <si>
    <t>Wimert,</t>
  </si>
  <si>
    <t>Peterson,</t>
  </si>
  <si>
    <t>Mercier,</t>
  </si>
  <si>
    <t>Christian</t>
  </si>
  <si>
    <t>Laurie,</t>
  </si>
  <si>
    <t>Jonathon</t>
  </si>
  <si>
    <t>Sekaquaptewa,</t>
  </si>
  <si>
    <t>Frash,</t>
  </si>
  <si>
    <t>Bukowski,</t>
  </si>
  <si>
    <t>Nichole</t>
  </si>
  <si>
    <t>Sandahl,</t>
  </si>
  <si>
    <t>Denise</t>
  </si>
  <si>
    <t>Speight,</t>
  </si>
  <si>
    <t>Johnson</t>
  </si>
  <si>
    <t>Nielsen,</t>
  </si>
  <si>
    <t>Katherine</t>
  </si>
  <si>
    <t>Zirdok,</t>
  </si>
  <si>
    <t>Lynda</t>
  </si>
  <si>
    <t>Crudale,</t>
  </si>
  <si>
    <t>Koopmans,</t>
  </si>
  <si>
    <t>Linnea</t>
  </si>
  <si>
    <t>Milani,</t>
  </si>
  <si>
    <t>Massimiliano</t>
  </si>
  <si>
    <t>Kelly,</t>
  </si>
  <si>
    <t>Finelli,</t>
  </si>
  <si>
    <t>Lauren</t>
  </si>
  <si>
    <t>Xiao</t>
  </si>
  <si>
    <t>Beasley,</t>
  </si>
  <si>
    <t>Harper</t>
  </si>
  <si>
    <t>Bedbury,</t>
  </si>
  <si>
    <t>Stemberger,</t>
  </si>
  <si>
    <t>Chebet,</t>
  </si>
  <si>
    <t>Wilson</t>
  </si>
  <si>
    <t>Muir,</t>
  </si>
  <si>
    <t>Yang,</t>
  </si>
  <si>
    <t>Shizhong</t>
  </si>
  <si>
    <t>Gravel,</t>
  </si>
  <si>
    <t>Marie-Claire</t>
  </si>
  <si>
    <t>Todd</t>
  </si>
  <si>
    <t>Carolyn</t>
  </si>
  <si>
    <t>Jamieson,</t>
  </si>
  <si>
    <t>Marissa</t>
  </si>
  <si>
    <t>Dufeal,</t>
  </si>
  <si>
    <t>Jean</t>
  </si>
  <si>
    <t>Luc</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</si>
  <si>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</si>
  <si>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</si>
  <si>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</si>
  <si>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</si>
  <si>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</si>
  <si>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</si>
  <si>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</si>
  <si>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</si>
  <si>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</si>
  <si>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</si>
  <si>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</si>
  <si>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</si>
  <si>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</si>
  <si>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</si>
  <si>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</si>
  <si>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</si>
  <si>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</si>
  <si>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</si>
  <si>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</si>
  <si>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</si>
  <si>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</si>
  <si>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</si>
  <si>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</si>
  <si>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</si>
  <si>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</si>
  <si>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</si>
  <si>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Margaret</t>
  </si>
  <si>
    <t>Helen</t>
  </si>
  <si>
    <t>McKenna,</t>
  </si>
  <si>
    <t>Argall,</t>
  </si>
  <si>
    <t>Mrs.</t>
  </si>
  <si>
    <t>Tara</t>
  </si>
  <si>
    <t>Patchell,</t>
  </si>
  <si>
    <t>Kristin</t>
  </si>
  <si>
    <t>Catoggio,</t>
  </si>
  <si>
    <t>Adams,</t>
  </si>
  <si>
    <t>Windt,</t>
  </si>
  <si>
    <t>Carly</t>
  </si>
  <si>
    <t>Ryan,</t>
  </si>
  <si>
    <t>Lisa</t>
  </si>
  <si>
    <t>Marion,</t>
  </si>
  <si>
    <t>Raffetto,</t>
  </si>
  <si>
    <t>Louis</t>
  </si>
  <si>
    <t>Oehlke,</t>
  </si>
  <si>
    <t>Sudol,</t>
  </si>
  <si>
    <t>Dawn</t>
  </si>
  <si>
    <t>Es,</t>
  </si>
  <si>
    <t>Dolge,</t>
  </si>
  <si>
    <t>Karen</t>
  </si>
  <si>
    <t>Marlier,</t>
  </si>
  <si>
    <t>Girard,</t>
  </si>
  <si>
    <t>Mathieu</t>
  </si>
  <si>
    <t>Kam</t>
  </si>
  <si>
    <t>Hubbard,</t>
  </si>
  <si>
    <t>Valerie</t>
  </si>
  <si>
    <t>Koester,</t>
  </si>
  <si>
    <t>Freya</t>
  </si>
  <si>
    <t>Matthews,</t>
  </si>
  <si>
    <t>Rubinich,</t>
  </si>
  <si>
    <t>Kara</t>
  </si>
  <si>
    <t>Alban,</t>
  </si>
  <si>
    <t>Corcoran,</t>
  </si>
  <si>
    <t>Sargent,</t>
  </si>
  <si>
    <t>Amber</t>
  </si>
  <si>
    <t>Watson,</t>
  </si>
  <si>
    <t>Esponda,</t>
  </si>
  <si>
    <t>Krall,</t>
  </si>
  <si>
    <t>Poskin,</t>
  </si>
  <si>
    <t>Brady</t>
  </si>
  <si>
    <t>Halfmann,</t>
  </si>
  <si>
    <t>Kameko</t>
  </si>
  <si>
    <t>Klapper,</t>
  </si>
  <si>
    <t>George,</t>
  </si>
  <si>
    <t>Hicks,</t>
  </si>
  <si>
    <t>Lockyer,</t>
  </si>
  <si>
    <t>Byrnes,</t>
  </si>
  <si>
    <t>Norris,</t>
  </si>
  <si>
    <t>Sabine</t>
  </si>
  <si>
    <t>Darda,</t>
  </si>
  <si>
    <t>Joseph</t>
  </si>
  <si>
    <t>Otstot,</t>
  </si>
  <si>
    <t>Bowley,</t>
  </si>
  <si>
    <t>Karolyn</t>
  </si>
  <si>
    <t>Rogers,</t>
  </si>
  <si>
    <t>Anita</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</si>
  <si>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</si>
  <si>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</si>
  <si>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</si>
  <si>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</si>
  <si>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</si>
  <si>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</si>
  <si>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</si>
  <si>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</si>
  <si>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</si>
  <si>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</si>
  <si>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</si>
  <si>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</si>
  <si>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</si>
  <si>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</si>
  <si>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</si>
  <si>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</si>
  <si>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</si>
  <si>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</si>
  <si>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Lindsay</t>
  </si>
  <si>
    <t>Valdes,</t>
  </si>
  <si>
    <t>Craig,</t>
  </si>
  <si>
    <t>Whipple,</t>
  </si>
  <si>
    <t>Marton,</t>
  </si>
  <si>
    <t>Dylan</t>
  </si>
  <si>
    <t>Hildebrandt,</t>
  </si>
  <si>
    <t>Biggs,</t>
  </si>
  <si>
    <t>Shigezumi,</t>
  </si>
  <si>
    <t>Teiko</t>
  </si>
  <si>
    <t>Meineke,</t>
  </si>
  <si>
    <t>Ludington,</t>
  </si>
  <si>
    <t>Johannah</t>
  </si>
  <si>
    <t>Perrich,</t>
  </si>
  <si>
    <t>Cervantes,</t>
  </si>
  <si>
    <t>Andres</t>
  </si>
  <si>
    <t>Andrews,</t>
  </si>
  <si>
    <t>Ruvalcaba,</t>
  </si>
  <si>
    <t>Lizette</t>
  </si>
  <si>
    <t>Stone,</t>
  </si>
  <si>
    <t>Jeb</t>
  </si>
  <si>
    <t>Campbell,</t>
  </si>
  <si>
    <t>Asher,</t>
  </si>
  <si>
    <t>Mazzotta,</t>
  </si>
  <si>
    <t>G</t>
  </si>
  <si>
    <t>Huttl,</t>
  </si>
  <si>
    <t>Simonezitrone</t>
  </si>
  <si>
    <t>Ferron,</t>
  </si>
  <si>
    <t>Colarusso,</t>
  </si>
  <si>
    <t>Pearlman,</t>
  </si>
  <si>
    <t>Oz</t>
  </si>
  <si>
    <t>O'Mara,</t>
  </si>
  <si>
    <t>Niska,</t>
  </si>
  <si>
    <t>Schlich,</t>
  </si>
  <si>
    <t>Zidek,</t>
  </si>
  <si>
    <t>Ellgass,</t>
  </si>
  <si>
    <t>Lowe,</t>
  </si>
  <si>
    <t>Malone,</t>
  </si>
  <si>
    <t>Dumke,</t>
  </si>
  <si>
    <t>Haley</t>
  </si>
  <si>
    <t>Strong,</t>
  </si>
  <si>
    <t>Kayla</t>
  </si>
  <si>
    <t>Ferguson,</t>
  </si>
  <si>
    <t>Klein,</t>
  </si>
  <si>
    <t>Eusebio,</t>
  </si>
  <si>
    <t>Szolosi,</t>
  </si>
  <si>
    <t>Beth</t>
  </si>
  <si>
    <t>Butler,</t>
  </si>
  <si>
    <t>Fukuchi,</t>
  </si>
  <si>
    <t>Yoshinori</t>
  </si>
  <si>
    <t>Drucker,</t>
  </si>
  <si>
    <t>Aziz,</t>
  </si>
  <si>
    <t>Pak,</t>
  </si>
  <si>
    <t>Junyong</t>
  </si>
  <si>
    <t>Kieta,</t>
  </si>
  <si>
    <t>Kristen</t>
  </si>
  <si>
    <t>Velez,</t>
  </si>
  <si>
    <t>Maria</t>
  </si>
  <si>
    <t>Bussiere,</t>
  </si>
  <si>
    <t>Jonathan</t>
  </si>
  <si>
    <t>McCartney,</t>
  </si>
  <si>
    <t>Bambauer,</t>
  </si>
  <si>
    <t>Benjamina</t>
  </si>
  <si>
    <t>Mertz,</t>
  </si>
  <si>
    <t>Mason,</t>
  </si>
  <si>
    <t>Alison</t>
  </si>
  <si>
    <t>Rotich,</t>
  </si>
  <si>
    <t>Fetzer,</t>
  </si>
  <si>
    <t>Alexis</t>
  </si>
  <si>
    <t>Mattis,</t>
  </si>
  <si>
    <t>Shanda</t>
  </si>
  <si>
    <t>Lacey</t>
  </si>
  <si>
    <t>Balinsky,</t>
  </si>
  <si>
    <t>Laurette</t>
  </si>
  <si>
    <t>Reilly,</t>
  </si>
  <si>
    <t>Mary</t>
  </si>
  <si>
    <t>Petry,</t>
  </si>
  <si>
    <t>Kati</t>
  </si>
  <si>
    <t>Laleman,</t>
  </si>
  <si>
    <t>Colby,</t>
  </si>
  <si>
    <t>Greer</t>
  </si>
  <si>
    <t>Wathke,</t>
  </si>
  <si>
    <t>Brent</t>
  </si>
  <si>
    <t>Daly,</t>
  </si>
  <si>
    <t>Eugene</t>
  </si>
  <si>
    <t>Dillon,</t>
  </si>
  <si>
    <t>Pontes,</t>
  </si>
  <si>
    <t>Kamilla</t>
  </si>
  <si>
    <t>Spies,</t>
  </si>
  <si>
    <t>Wayne</t>
  </si>
  <si>
    <t>Greig,</t>
  </si>
  <si>
    <t>Scott,</t>
  </si>
  <si>
    <t>Erlandson,</t>
  </si>
  <si>
    <t>Autrey,</t>
  </si>
  <si>
    <t>Michalski,</t>
  </si>
  <si>
    <t>Grillo,</t>
  </si>
  <si>
    <t>Gianfilippo</t>
  </si>
  <si>
    <t>Coronado,</t>
  </si>
  <si>
    <t>Dewine,</t>
  </si>
  <si>
    <t>Carman,</t>
  </si>
  <si>
    <t>Aubri</t>
  </si>
  <si>
    <t>Neems,</t>
  </si>
  <si>
    <t>Justin</t>
  </si>
  <si>
    <t>Pesyna,</t>
  </si>
  <si>
    <t>Meling,</t>
  </si>
  <si>
    <t>Erika</t>
  </si>
  <si>
    <t>Widlowski,</t>
  </si>
  <si>
    <t>Nadar,</t>
  </si>
  <si>
    <t>Devin</t>
  </si>
  <si>
    <t>Leedham,</t>
  </si>
  <si>
    <t>Haglund,</t>
  </si>
  <si>
    <t>Mills,</t>
  </si>
  <si>
    <t>Drnjevich,</t>
  </si>
  <si>
    <t>Kristina</t>
  </si>
  <si>
    <t>Clay,</t>
  </si>
  <si>
    <t>Brad</t>
  </si>
  <si>
    <t>Marbury,</t>
  </si>
  <si>
    <t>O</t>
  </si>
  <si>
    <t>Coon,</t>
  </si>
  <si>
    <t>Vanttinen,</t>
  </si>
  <si>
    <t>Simo</t>
  </si>
  <si>
    <t>Garges,</t>
  </si>
  <si>
    <t>Rivel,</t>
  </si>
  <si>
    <t>Mario</t>
  </si>
  <si>
    <t>Lawson,</t>
  </si>
  <si>
    <t>Meghann</t>
  </si>
  <si>
    <t>Cale,</t>
  </si>
  <si>
    <t>Stewart,</t>
  </si>
  <si>
    <t>Drotz,</t>
  </si>
  <si>
    <t>Mutai,</t>
  </si>
  <si>
    <t>Lovlien,</t>
  </si>
  <si>
    <t>Maya</t>
  </si>
  <si>
    <t>Stoney,</t>
  </si>
  <si>
    <t>Hilda</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</si>
  <si>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</si>
  <si>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</si>
  <si>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</si>
  <si>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</si>
  <si>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</si>
  <si>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</si>
  <si>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</si>
  <si>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</si>
  <si>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</si>
  <si>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</si>
  <si>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</si>
  <si>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</si>
  <si>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</si>
  <si>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</si>
  <si>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</si>
  <si>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</si>
  <si>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</si>
  <si>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</si>
  <si>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</si>
  <si>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</si>
  <si>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</si>
  <si>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</si>
  <si>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</si>
  <si>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</si>
  <si>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</si>
  <si>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Haley,</t>
  </si>
  <si>
    <t>Meta</t>
  </si>
  <si>
    <t>Ackerman,</t>
  </si>
  <si>
    <t>Valdez,</t>
  </si>
  <si>
    <t>Angelica</t>
  </si>
  <si>
    <t>Michaud,</t>
  </si>
  <si>
    <t>Kathleen</t>
  </si>
  <si>
    <t>Gunnink,</t>
  </si>
  <si>
    <t>Gabriel</t>
  </si>
  <si>
    <t>Knight,</t>
  </si>
  <si>
    <t>Grosscup,</t>
  </si>
  <si>
    <t>Neil</t>
  </si>
  <si>
    <t>Koniuch,</t>
  </si>
  <si>
    <t>Heitzman,</t>
  </si>
  <si>
    <t>Ariel</t>
  </si>
  <si>
    <t>Tatton,</t>
  </si>
  <si>
    <t>Flanagan,</t>
  </si>
  <si>
    <t>Funk,</t>
  </si>
  <si>
    <t>Molly</t>
  </si>
  <si>
    <t>Davenport,</t>
  </si>
  <si>
    <t>Lindbloom,</t>
  </si>
  <si>
    <t>Wijayaratne,</t>
  </si>
  <si>
    <t>Hiruni</t>
  </si>
  <si>
    <t>Ainsworth,</t>
  </si>
  <si>
    <t>Reina</t>
  </si>
  <si>
    <t>Gayagoy,</t>
  </si>
  <si>
    <t>Kristi</t>
  </si>
  <si>
    <t>Fitzmaurice,</t>
  </si>
  <si>
    <t>Rodriguez,</t>
  </si>
  <si>
    <t>Jocelyn</t>
  </si>
  <si>
    <t>Tsoucas,</t>
  </si>
  <si>
    <t>Daphne</t>
  </si>
  <si>
    <t>Muhly,</t>
  </si>
  <si>
    <t>Lund,</t>
  </si>
  <si>
    <t>Battaglino,</t>
  </si>
  <si>
    <t>Pena,</t>
  </si>
  <si>
    <t>Carolina</t>
  </si>
  <si>
    <t>Thomason,</t>
  </si>
  <si>
    <t>Hancox,</t>
  </si>
  <si>
    <t>Canarecci,</t>
  </si>
  <si>
    <t>Toupin,</t>
  </si>
  <si>
    <t>Marc-Olivier</t>
  </si>
  <si>
    <t>Mulley,</t>
  </si>
  <si>
    <t>Parry,</t>
  </si>
  <si>
    <t>Karine</t>
  </si>
  <si>
    <t>Mason</t>
  </si>
  <si>
    <t>Thompson,</t>
  </si>
  <si>
    <t>Nelson,</t>
  </si>
  <si>
    <t>Adriana</t>
  </si>
  <si>
    <t>Forte,</t>
  </si>
  <si>
    <t>Miranda</t>
  </si>
  <si>
    <t>Corona</t>
  </si>
  <si>
    <t>Iturriaga,</t>
  </si>
  <si>
    <t>Roberto</t>
  </si>
  <si>
    <t>McCollum,</t>
  </si>
  <si>
    <t>Hevner,</t>
  </si>
  <si>
    <t>Tiffany</t>
  </si>
  <si>
    <t>Looi,</t>
  </si>
  <si>
    <t>Alexander</t>
  </si>
  <si>
    <t>Power,</t>
  </si>
  <si>
    <t>Rich</t>
  </si>
  <si>
    <t>Routon,</t>
  </si>
  <si>
    <t>Dochelli,</t>
  </si>
  <si>
    <t>Gillespie,</t>
  </si>
  <si>
    <t>Oskvig,</t>
  </si>
  <si>
    <t>Daven</t>
  </si>
  <si>
    <t>Holland-Stergar,</t>
  </si>
  <si>
    <t>Brianne</t>
  </si>
  <si>
    <t>Arai,</t>
  </si>
  <si>
    <t>Hiroki</t>
  </si>
  <si>
    <t>Olausson,</t>
  </si>
  <si>
    <t>Wagner,</t>
  </si>
  <si>
    <t>Delong,</t>
  </si>
  <si>
    <t>Candace</t>
  </si>
  <si>
    <t>Mehech,</t>
  </si>
  <si>
    <t>Bruno</t>
  </si>
  <si>
    <t>Machiela,</t>
  </si>
  <si>
    <t>Dupere,</t>
  </si>
  <si>
    <t>Sally</t>
  </si>
  <si>
    <t>Iandolo,</t>
  </si>
  <si>
    <t>Meaghan</t>
  </si>
  <si>
    <t>Ito,</t>
  </si>
  <si>
    <t>Rina</t>
  </si>
  <si>
    <t>Barry,</t>
  </si>
  <si>
    <t>Boyce,</t>
  </si>
  <si>
    <t>Albert</t>
  </si>
  <si>
    <t>Lin,</t>
  </si>
  <si>
    <t>Shannon</t>
  </si>
  <si>
    <t>Nalven,</t>
  </si>
  <si>
    <t>Bourgeois,</t>
  </si>
  <si>
    <t>Orloff,</t>
  </si>
  <si>
    <t>Conrad</t>
  </si>
  <si>
    <t>Ramirez,</t>
  </si>
  <si>
    <t>Josh</t>
  </si>
  <si>
    <t>Fouquet,</t>
  </si>
  <si>
    <t>Maxime</t>
  </si>
  <si>
    <t>McPhillips,</t>
  </si>
  <si>
    <t>Burgin,</t>
  </si>
  <si>
    <t>Roberts,</t>
  </si>
  <si>
    <t>Nemec,</t>
  </si>
  <si>
    <t>Appman,</t>
  </si>
  <si>
    <t>Jr.</t>
  </si>
  <si>
    <t>Glotzbach,</t>
  </si>
  <si>
    <t>Tenforde,</t>
  </si>
  <si>
    <t>Armando</t>
  </si>
  <si>
    <t>Stanley</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</si>
  <si>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</si>
  <si>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</si>
  <si>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</si>
  <si>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</si>
  <si>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</si>
  <si>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</si>
  <si>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</si>
  <si>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</si>
  <si>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</si>
  <si>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</si>
  <si>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</si>
  <si>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</si>
  <si>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</si>
  <si>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</si>
  <si>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</si>
  <si>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</si>
  <si>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</si>
  <si>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</si>
  <si>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</si>
  <si>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Jessie</t>
  </si>
  <si>
    <t>Carrique,</t>
  </si>
  <si>
    <t>Kosla,</t>
  </si>
  <si>
    <t>Parker,</t>
  </si>
  <si>
    <t>Horton,</t>
  </si>
  <si>
    <t>Boller,</t>
  </si>
  <si>
    <t>Olaru,</t>
  </si>
  <si>
    <t>Nuta</t>
  </si>
  <si>
    <t>Prescott,</t>
  </si>
  <si>
    <t>Margie</t>
  </si>
  <si>
    <t>Hines,</t>
  </si>
  <si>
    <t>Heidi</t>
  </si>
  <si>
    <t>Blanton,</t>
  </si>
  <si>
    <t>Diego</t>
  </si>
  <si>
    <t>Bustamante,</t>
  </si>
  <si>
    <t>Enrique</t>
  </si>
  <si>
    <t>McCann,</t>
  </si>
  <si>
    <t>Schmole,</t>
  </si>
  <si>
    <t>Filip</t>
  </si>
  <si>
    <t>Barber,</t>
  </si>
  <si>
    <t>Rosemary</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</si>
  <si>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</si>
  <si>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</si>
  <si>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</si>
  <si>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</si>
  <si>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</si>
  <si>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</si>
  <si>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</si>
  <si>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</si>
  <si>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</si>
  <si>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</si>
  <si>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</si>
  <si>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</si>
  <si>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</si>
  <si>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</si>
  <si>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</si>
  <si>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</si>
  <si>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</si>
  <si>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Taylor,</t>
  </si>
  <si>
    <t>Tennille</t>
  </si>
  <si>
    <t>McSween,</t>
  </si>
  <si>
    <t>Schubert,</t>
  </si>
  <si>
    <t>Lalanne,</t>
  </si>
  <si>
    <t>Shalane</t>
  </si>
  <si>
    <t>Arellano,</t>
  </si>
  <si>
    <t>Charette,</t>
  </si>
  <si>
    <t>Melanie</t>
  </si>
  <si>
    <t>Pena</t>
  </si>
  <si>
    <t>Reyes,</t>
  </si>
  <si>
    <t>Ruth</t>
  </si>
  <si>
    <t>Broderick,</t>
  </si>
  <si>
    <t>Una</t>
  </si>
  <si>
    <t>Summers,</t>
  </si>
  <si>
    <t>Taralyn</t>
  </si>
  <si>
    <t>Zhou,</t>
  </si>
  <si>
    <t>Ning</t>
  </si>
  <si>
    <t>Clarke-Ames,</t>
  </si>
  <si>
    <t>Staton,</t>
  </si>
  <si>
    <t>Forster,</t>
  </si>
  <si>
    <t>Brittney</t>
  </si>
  <si>
    <t>Monaghan,</t>
  </si>
  <si>
    <t>Sheila</t>
  </si>
  <si>
    <t>Kawamoto,</t>
  </si>
  <si>
    <t>Koji</t>
  </si>
  <si>
    <t>Dicharry,</t>
  </si>
  <si>
    <t>Berry,</t>
  </si>
  <si>
    <t>Colleen</t>
  </si>
  <si>
    <t>Porfirio,</t>
  </si>
  <si>
    <t>Deedra</t>
  </si>
  <si>
    <t>Thind,</t>
  </si>
  <si>
    <t>Kulwinder</t>
  </si>
  <si>
    <t>Horn,</t>
  </si>
  <si>
    <t>Sabadosa,</t>
  </si>
  <si>
    <t>Apryl</t>
  </si>
  <si>
    <t>Casady,</t>
  </si>
  <si>
    <t>Ilana</t>
  </si>
  <si>
    <t>Ahokas,</t>
  </si>
  <si>
    <t>Hebert,</t>
  </si>
  <si>
    <t>Karl</t>
  </si>
  <si>
    <t>Fair,</t>
  </si>
  <si>
    <t>Swenson,</t>
  </si>
  <si>
    <t>Will</t>
  </si>
  <si>
    <t>Revenis,</t>
  </si>
  <si>
    <t>Engnes,</t>
  </si>
  <si>
    <t>Wiltse,</t>
  </si>
  <si>
    <t>Fernandez,</t>
  </si>
  <si>
    <t>Tom</t>
  </si>
  <si>
    <t>Pinney,</t>
  </si>
  <si>
    <t>Levy,</t>
  </si>
  <si>
    <t>Takeda,</t>
  </si>
  <si>
    <t>Nobuyori</t>
  </si>
  <si>
    <t>Burke,</t>
  </si>
  <si>
    <t>Duarte,</t>
  </si>
  <si>
    <t>Marcos</t>
  </si>
  <si>
    <t>Nice,</t>
  </si>
  <si>
    <t>Andy</t>
  </si>
  <si>
    <t>Windler,</t>
  </si>
  <si>
    <t>Jones,</t>
  </si>
  <si>
    <t>Marcus</t>
  </si>
  <si>
    <t>Stevenson,</t>
  </si>
  <si>
    <t>Humphrey,</t>
  </si>
  <si>
    <t>Geoff</t>
  </si>
  <si>
    <t>Payne,</t>
  </si>
  <si>
    <t>Hails,</t>
  </si>
  <si>
    <t>Proctor,</t>
  </si>
  <si>
    <t>Kelli</t>
  </si>
  <si>
    <t>Maggie</t>
  </si>
  <si>
    <t>Gresh,</t>
  </si>
  <si>
    <t>Anis,</t>
  </si>
  <si>
    <t>Swartz,</t>
  </si>
  <si>
    <t>Schluneker,</t>
  </si>
  <si>
    <t>Bellemare,</t>
  </si>
  <si>
    <t>Vitalo,</t>
  </si>
  <si>
    <t>Antonia</t>
  </si>
  <si>
    <t>Casondra</t>
  </si>
  <si>
    <t>Marshall,</t>
  </si>
  <si>
    <t>Wendy</t>
  </si>
  <si>
    <t>Pittaway,</t>
  </si>
  <si>
    <t>Bill,</t>
  </si>
  <si>
    <t>Antrim,</t>
  </si>
  <si>
    <t>Amelia</t>
  </si>
  <si>
    <t>Doolittle-Crider,</t>
  </si>
  <si>
    <t>Ruhlman,</t>
  </si>
  <si>
    <t>Uchiyama,</t>
  </si>
  <si>
    <t>Mayumi</t>
  </si>
  <si>
    <t>Desota,</t>
  </si>
  <si>
    <t>Vanessa</t>
  </si>
  <si>
    <t>Edmonds,</t>
  </si>
  <si>
    <t>Natali</t>
  </si>
  <si>
    <t>Otto,</t>
  </si>
  <si>
    <t>Kurt,</t>
  </si>
  <si>
    <t>Duhaime,</t>
  </si>
  <si>
    <t>Swann,</t>
  </si>
  <si>
    <t>Andee</t>
  </si>
  <si>
    <t>Burton,</t>
  </si>
  <si>
    <t>Joslyn,</t>
  </si>
  <si>
    <t>Fred</t>
  </si>
  <si>
    <t>Bennie,</t>
  </si>
  <si>
    <t>Kanyane,</t>
  </si>
  <si>
    <t>McFadden,</t>
  </si>
  <si>
    <t>Connolly,</t>
  </si>
  <si>
    <t>Merino,</t>
  </si>
  <si>
    <t>Keila</t>
  </si>
  <si>
    <t>Baird,</t>
  </si>
  <si>
    <t>Zanae</t>
  </si>
  <si>
    <t>Locatelli,</t>
  </si>
  <si>
    <t>Brake,</t>
  </si>
  <si>
    <t>Jacobs,</t>
  </si>
  <si>
    <t>Vaught,</t>
  </si>
  <si>
    <t>Monteleone,</t>
  </si>
  <si>
    <t>Verdugo,</t>
  </si>
  <si>
    <t>Sellers,</t>
  </si>
  <si>
    <t>Chad</t>
  </si>
  <si>
    <t>Bowman,</t>
  </si>
  <si>
    <t>Marley,</t>
  </si>
  <si>
    <t>Grey,</t>
  </si>
  <si>
    <t>O'Rourke,</t>
  </si>
  <si>
    <t>Orla</t>
  </si>
  <si>
    <t>Fatehali,</t>
  </si>
  <si>
    <t>Shaista</t>
  </si>
  <si>
    <t>Piza-Taylor,</t>
  </si>
  <si>
    <t>Cavanaugh,</t>
  </si>
  <si>
    <t>Julie</t>
  </si>
  <si>
    <t>Amako,</t>
  </si>
  <si>
    <t>Megumi</t>
  </si>
  <si>
    <t>Musa,</t>
  </si>
  <si>
    <t>Skylar</t>
  </si>
  <si>
    <t>Phillippi,</t>
  </si>
  <si>
    <t>Hoskins,</t>
  </si>
  <si>
    <t>Imbalzano</t>
  </si>
  <si>
    <t>Zegar,</t>
  </si>
  <si>
    <t>Renee</t>
  </si>
  <si>
    <t>Triedman,</t>
  </si>
  <si>
    <t>Nellie</t>
  </si>
  <si>
    <t>Lovuolo,</t>
  </si>
  <si>
    <t>Tamara</t>
  </si>
  <si>
    <t>Chung,</t>
  </si>
  <si>
    <t>Newsom,</t>
  </si>
  <si>
    <t>Aimee</t>
  </si>
  <si>
    <t>Harrington,</t>
  </si>
  <si>
    <t>Suzanne</t>
  </si>
  <si>
    <t>Hoffman,</t>
  </si>
  <si>
    <t>Vugt,</t>
  </si>
  <si>
    <t>Bronwyn</t>
  </si>
  <si>
    <t>Feehley,</t>
  </si>
  <si>
    <t>Ashworth,</t>
  </si>
  <si>
    <t>Hansen,</t>
  </si>
  <si>
    <t>Czyz,</t>
  </si>
  <si>
    <t>Bauder,</t>
  </si>
  <si>
    <t>Mendoza,</t>
  </si>
  <si>
    <t>Francisco</t>
  </si>
  <si>
    <t>Glass,</t>
  </si>
  <si>
    <t>Rhonda</t>
  </si>
  <si>
    <t>Butcher,</t>
  </si>
  <si>
    <t>Traiser,</t>
  </si>
  <si>
    <t>Miles</t>
  </si>
  <si>
    <t>Mudy-Mader,</t>
  </si>
  <si>
    <t>Justyna</t>
  </si>
  <si>
    <t>Lucille</t>
  </si>
  <si>
    <t>Woo,</t>
  </si>
  <si>
    <t>April</t>
  </si>
  <si>
    <t>Sheppard,</t>
  </si>
  <si>
    <t>Doran,</t>
  </si>
  <si>
    <t>Labrosse,</t>
  </si>
  <si>
    <t>Emilie</t>
  </si>
  <si>
    <t>Thomas,</t>
  </si>
  <si>
    <t>Lesniak,</t>
  </si>
  <si>
    <t>Prowse,</t>
  </si>
  <si>
    <t>Seigel,</t>
  </si>
  <si>
    <t>Leah</t>
  </si>
  <si>
    <t>Blas,</t>
  </si>
  <si>
    <t>Simpson,</t>
  </si>
  <si>
    <t>Gierman,</t>
  </si>
  <si>
    <t>Floris</t>
  </si>
  <si>
    <t>Jeuland,</t>
  </si>
  <si>
    <t>Marc</t>
  </si>
  <si>
    <t>Chorney,</t>
  </si>
  <si>
    <t>Rook,</t>
  </si>
  <si>
    <t>Aharon</t>
  </si>
  <si>
    <t>Chin,</t>
  </si>
  <si>
    <t>Savage,</t>
  </si>
  <si>
    <t>Hitchings,</t>
  </si>
  <si>
    <t>Truitt,</t>
  </si>
  <si>
    <t>Chang,</t>
  </si>
  <si>
    <t>Chia</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</si>
  <si>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</si>
  <si>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</si>
  <si>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</si>
  <si>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</si>
  <si>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</si>
  <si>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</si>
  <si>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</si>
  <si>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</si>
  <si>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</si>
  <si>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</si>
  <si>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</si>
  <si>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</si>
  <si>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</si>
  <si>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</si>
  <si>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</si>
  <si>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</si>
  <si>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</si>
  <si>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</si>
  <si>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</si>
  <si>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</si>
  <si>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</si>
  <si>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Ulrike</t>
  </si>
  <si>
    <t>O'Leary,</t>
  </si>
  <si>
    <t>Katlyn</t>
  </si>
  <si>
    <t>Scoville,</t>
  </si>
  <si>
    <t>Kaus,</t>
  </si>
  <si>
    <t>Rainey,</t>
  </si>
  <si>
    <t>Chandler</t>
  </si>
  <si>
    <t>Rasch,</t>
  </si>
  <si>
    <t>Silvana</t>
  </si>
  <si>
    <t>Plunkett,</t>
  </si>
  <si>
    <t>Natty</t>
  </si>
  <si>
    <t>Gusmer,</t>
  </si>
  <si>
    <t>Loftus,</t>
  </si>
  <si>
    <t>Antony</t>
  </si>
  <si>
    <t>Alvarez,</t>
  </si>
  <si>
    <t>Petersson,</t>
  </si>
  <si>
    <t>Liaw,</t>
  </si>
  <si>
    <t>Tripaldi,</t>
  </si>
  <si>
    <t>Cassandra</t>
  </si>
  <si>
    <t>Endara,</t>
  </si>
  <si>
    <t>Valle,</t>
  </si>
  <si>
    <t>Gerardo</t>
  </si>
  <si>
    <t>Germain,</t>
  </si>
  <si>
    <t>Finecey,</t>
  </si>
  <si>
    <t>Meghan</t>
  </si>
  <si>
    <t>Roe,</t>
  </si>
  <si>
    <t>Webb,</t>
  </si>
  <si>
    <t>Jane</t>
  </si>
  <si>
    <t>Stocker,</t>
  </si>
  <si>
    <t>Jacobson,</t>
  </si>
  <si>
    <t>Goodwin,</t>
  </si>
  <si>
    <t>Jillian</t>
  </si>
  <si>
    <t>Brock,</t>
  </si>
  <si>
    <t>Papp,</t>
  </si>
  <si>
    <t>Siragusa,</t>
  </si>
  <si>
    <t>Pizarro,</t>
  </si>
  <si>
    <t>Rachelle</t>
  </si>
  <si>
    <t>Strange,</t>
  </si>
  <si>
    <t>Eidinger,</t>
  </si>
  <si>
    <t>Ginsburg,</t>
  </si>
  <si>
    <t>Brandon</t>
  </si>
  <si>
    <t>Truex,</t>
  </si>
  <si>
    <t>Higgins,</t>
  </si>
  <si>
    <t>McCurdy,</t>
  </si>
  <si>
    <t>Bettina</t>
  </si>
  <si>
    <t>Varner,</t>
  </si>
  <si>
    <t>Dahmen,</t>
  </si>
  <si>
    <t>Holli</t>
  </si>
  <si>
    <t>Fraser,</t>
  </si>
  <si>
    <t>Deeg,</t>
  </si>
  <si>
    <t>Robertson,</t>
  </si>
  <si>
    <t>Peck,</t>
  </si>
  <si>
    <t>Graham</t>
  </si>
  <si>
    <t>Burger,</t>
  </si>
  <si>
    <t>Garrett</t>
  </si>
  <si>
    <t>Blain,</t>
  </si>
  <si>
    <t>Winters,</t>
  </si>
  <si>
    <t>Annabelle</t>
  </si>
  <si>
    <t>McCue,</t>
  </si>
  <si>
    <t>Webster,</t>
  </si>
  <si>
    <t>Deanne</t>
  </si>
  <si>
    <t>Chiappone,</t>
  </si>
  <si>
    <t>Opie,</t>
  </si>
  <si>
    <t>Jasmine</t>
  </si>
  <si>
    <t>Donnelly,</t>
  </si>
  <si>
    <t>Rall,</t>
  </si>
  <si>
    <t>Tracie</t>
  </si>
  <si>
    <t>Tristan</t>
  </si>
  <si>
    <t>Chen,</t>
  </si>
  <si>
    <t>Peiweng</t>
  </si>
  <si>
    <t>Tufaro,</t>
  </si>
  <si>
    <t>Theresa</t>
  </si>
  <si>
    <t>Susedik,</t>
  </si>
  <si>
    <t>Jose</t>
  </si>
  <si>
    <t>Deady,</t>
  </si>
  <si>
    <t>Schaefer,</t>
  </si>
  <si>
    <t>D'Alessandro,</t>
  </si>
  <si>
    <t>Wyss,</t>
  </si>
  <si>
    <t>Krista</t>
  </si>
  <si>
    <t>Rose,</t>
  </si>
  <si>
    <t>Jenessa</t>
  </si>
  <si>
    <t>Hopper,</t>
  </si>
  <si>
    <t>Finneran,</t>
  </si>
  <si>
    <t>Basham,</t>
  </si>
  <si>
    <t>Teresa</t>
  </si>
  <si>
    <t>Oscal,</t>
  </si>
  <si>
    <t>Dorian</t>
  </si>
  <si>
    <t>Craft,</t>
  </si>
  <si>
    <t>Kebede,</t>
  </si>
  <si>
    <t>Aberu</t>
  </si>
  <si>
    <t>Strobel,</t>
  </si>
  <si>
    <t>Dalton,</t>
  </si>
  <si>
    <t>Morimoto,</t>
  </si>
  <si>
    <t>Tania</t>
  </si>
  <si>
    <t>Manlove,</t>
  </si>
  <si>
    <t>Madzik,</t>
  </si>
  <si>
    <t>Hobson,</t>
  </si>
  <si>
    <t>Valery</t>
  </si>
  <si>
    <t>Joanna</t>
  </si>
  <si>
    <t>Tierney,</t>
  </si>
  <si>
    <t>Stefanie</t>
  </si>
  <si>
    <t>Gabris,</t>
  </si>
  <si>
    <t>Howard,</t>
  </si>
  <si>
    <t>Liza</t>
  </si>
  <si>
    <t>Kallay,</t>
  </si>
  <si>
    <t>Leguizamo,</t>
  </si>
  <si>
    <t>Claudia</t>
  </si>
  <si>
    <t>Escartin,</t>
  </si>
  <si>
    <t>Chorey,</t>
  </si>
  <si>
    <t>Billy</t>
  </si>
  <si>
    <t>McVay,</t>
  </si>
  <si>
    <t>Vinson,</t>
  </si>
  <si>
    <t>Tim</t>
  </si>
  <si>
    <t>Astrike-Davis,</t>
  </si>
  <si>
    <t>Harder,</t>
  </si>
  <si>
    <t>Bell,</t>
  </si>
  <si>
    <t>Dawes,</t>
  </si>
  <si>
    <t>Bridget</t>
  </si>
  <si>
    <t>Larios,</t>
  </si>
  <si>
    <t>Yaremczuk,</t>
  </si>
  <si>
    <t>Natasha</t>
  </si>
  <si>
    <t>Eversman,</t>
  </si>
  <si>
    <t>Hickory,</t>
  </si>
  <si>
    <t>Mckendree</t>
  </si>
  <si>
    <t>Mooney,</t>
  </si>
  <si>
    <t>Craighead,</t>
  </si>
  <si>
    <t>Gardner,</t>
  </si>
  <si>
    <t>Lohrenz,</t>
  </si>
  <si>
    <t>Demise,</t>
  </si>
  <si>
    <t>Shure</t>
  </si>
  <si>
    <t>Guitard,</t>
  </si>
  <si>
    <t>Brenda</t>
  </si>
  <si>
    <t>Navas,</t>
  </si>
  <si>
    <t>Ptucha,</t>
  </si>
  <si>
    <t>Kirouac,</t>
  </si>
  <si>
    <t>Kathya</t>
  </si>
  <si>
    <t>Toews,</t>
  </si>
  <si>
    <t>Wesley</t>
  </si>
  <si>
    <t>Perry,</t>
  </si>
  <si>
    <t>Kretz,</t>
  </si>
  <si>
    <t>Hempel,</t>
  </si>
  <si>
    <t>Alexandra</t>
  </si>
  <si>
    <t>McBroom,</t>
  </si>
  <si>
    <t>Yoo,</t>
  </si>
  <si>
    <t>Rand,</t>
  </si>
  <si>
    <t>Wolfe,</t>
  </si>
  <si>
    <t>Vance,</t>
  </si>
  <si>
    <t>Burnett,</t>
  </si>
  <si>
    <t>Clason,</t>
  </si>
  <si>
    <t>Gillian</t>
  </si>
  <si>
    <t>Brenn</t>
  </si>
  <si>
    <t>Pietz,</t>
  </si>
  <si>
    <t>Tegenkamp,</t>
  </si>
  <si>
    <t>Dover,</t>
  </si>
  <si>
    <t>Dockemeyer,</t>
  </si>
  <si>
    <t>III</t>
  </si>
  <si>
    <t>Harel,</t>
  </si>
  <si>
    <t>Gal</t>
  </si>
  <si>
    <t>Aguila,</t>
  </si>
  <si>
    <t>Anton</t>
  </si>
  <si>
    <t>Vallejo</t>
  </si>
  <si>
    <t>Sarmiento,</t>
  </si>
  <si>
    <t>Yazmin</t>
  </si>
  <si>
    <t>Beisheim,</t>
  </si>
  <si>
    <t>Florian</t>
  </si>
  <si>
    <t>Lenhoff,</t>
  </si>
  <si>
    <t>Wehrwein,</t>
  </si>
  <si>
    <t>Claire</t>
  </si>
  <si>
    <t>Markowitz,</t>
  </si>
  <si>
    <t>Lynn</t>
  </si>
  <si>
    <t>Vos,</t>
  </si>
  <si>
    <t>McLeod,</t>
  </si>
  <si>
    <t>Candice</t>
  </si>
  <si>
    <t>Balcom,</t>
  </si>
  <si>
    <t>Dirth,</t>
  </si>
  <si>
    <t>Inglish,</t>
  </si>
  <si>
    <t>Massa-Musiak,</t>
  </si>
  <si>
    <t>Elena</t>
  </si>
  <si>
    <t>Bailey,</t>
  </si>
  <si>
    <t>Jacoby,</t>
  </si>
  <si>
    <t>Bert</t>
  </si>
  <si>
    <t>Crimmings,</t>
  </si>
  <si>
    <t>Crane,</t>
  </si>
  <si>
    <t>Swartzfager,</t>
  </si>
  <si>
    <t>Clevenger,</t>
  </si>
  <si>
    <t>Reichardt,</t>
  </si>
  <si>
    <t>Morton,</t>
  </si>
  <si>
    <t>Sunstrum,</t>
  </si>
  <si>
    <t>Frownfelter,</t>
  </si>
  <si>
    <t>Milah</t>
  </si>
  <si>
    <t>Richter,</t>
  </si>
  <si>
    <t>Annette</t>
  </si>
  <si>
    <t>England,</t>
  </si>
  <si>
    <t>Yoko</t>
  </si>
  <si>
    <t>McLean,</t>
  </si>
  <si>
    <t>Tess</t>
  </si>
  <si>
    <t>Lane,</t>
  </si>
  <si>
    <t>Vonachen,</t>
  </si>
  <si>
    <t>Paige</t>
  </si>
  <si>
    <t>Kidwell,</t>
  </si>
  <si>
    <t>Betancourth,</t>
  </si>
  <si>
    <t>Henstrom,</t>
  </si>
  <si>
    <t>Pereira,</t>
  </si>
  <si>
    <t>Brown,</t>
  </si>
  <si>
    <t>Reasoner,</t>
  </si>
  <si>
    <t>Carver,</t>
  </si>
  <si>
    <t>Borror,</t>
  </si>
  <si>
    <t>Kaitlin</t>
  </si>
  <si>
    <t>Saad,</t>
  </si>
  <si>
    <t>Mohammad</t>
  </si>
  <si>
    <t>Paul,</t>
  </si>
  <si>
    <t>Trail,</t>
  </si>
  <si>
    <t>Benton,</t>
  </si>
  <si>
    <t>Bauman,</t>
  </si>
  <si>
    <t>Sheridan</t>
  </si>
  <si>
    <t>Bakula,</t>
  </si>
  <si>
    <t>Davis,</t>
  </si>
  <si>
    <t>Weiler,</t>
  </si>
  <si>
    <t>Schaaf,</t>
  </si>
  <si>
    <t>Gisele</t>
  </si>
  <si>
    <t>Sack,</t>
  </si>
  <si>
    <t>Myra</t>
  </si>
  <si>
    <t>Chenard,</t>
  </si>
  <si>
    <t>Williamson,</t>
  </si>
  <si>
    <t>Eleanor</t>
  </si>
  <si>
    <t>Dollas,</t>
  </si>
  <si>
    <t>Sprague,</t>
  </si>
  <si>
    <t>Michell,</t>
  </si>
  <si>
    <t>Datwyler,</t>
  </si>
  <si>
    <t>Mead,</t>
  </si>
  <si>
    <t>Kennedy,</t>
  </si>
  <si>
    <t>Mallory</t>
  </si>
  <si>
    <t>Czech,</t>
  </si>
  <si>
    <t>O'Brien,</t>
  </si>
  <si>
    <t>Bachman,</t>
  </si>
  <si>
    <t>Ariell</t>
  </si>
  <si>
    <t>Bednar,</t>
  </si>
  <si>
    <t>Daye,</t>
  </si>
  <si>
    <t>Clarke,</t>
  </si>
  <si>
    <t>Koren,</t>
  </si>
  <si>
    <t>Kuramoto,</t>
  </si>
  <si>
    <t>Lynn,</t>
  </si>
  <si>
    <t>Dierksen,</t>
  </si>
  <si>
    <t>Zoeller,</t>
  </si>
  <si>
    <t>Flesch,</t>
  </si>
  <si>
    <t>Maltby,</t>
  </si>
  <si>
    <t>Custance,</t>
  </si>
  <si>
    <t>Lucie</t>
  </si>
  <si>
    <t>Choi,</t>
  </si>
  <si>
    <t>Barnett,</t>
  </si>
  <si>
    <t>Carma</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</si>
  <si>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</si>
  <si>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</si>
  <si>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</si>
  <si>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</si>
  <si>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</si>
  <si>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</si>
  <si>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</si>
  <si>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</si>
  <si>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</si>
  <si>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</si>
  <si>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</si>
  <si>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</si>
  <si>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</si>
  <si>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</si>
  <si>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</si>
  <si>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</si>
  <si>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</si>
  <si>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</si>
  <si>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</si>
  <si>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</si>
  <si>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</si>
  <si>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</si>
  <si>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Antonio</t>
  </si>
  <si>
    <t>Sheptock,</t>
  </si>
  <si>
    <t>Tatiana</t>
  </si>
  <si>
    <t>Chruniak,</t>
  </si>
  <si>
    <t>Miller,</t>
  </si>
  <si>
    <t>Liisa</t>
  </si>
  <si>
    <t>Theis,</t>
  </si>
  <si>
    <t>Sadler,</t>
  </si>
  <si>
    <t>Maxwell</t>
  </si>
  <si>
    <t>Auger,</t>
  </si>
  <si>
    <t>Pascale</t>
  </si>
  <si>
    <t>Steadman,</t>
  </si>
  <si>
    <t>Becca</t>
  </si>
  <si>
    <t>McCarron,</t>
  </si>
  <si>
    <t>Roecker,</t>
  </si>
  <si>
    <t>Giumarra,</t>
  </si>
  <si>
    <t>Bower,</t>
  </si>
  <si>
    <t>Grant</t>
  </si>
  <si>
    <t>Sophia</t>
  </si>
  <si>
    <t>Capriccioso,</t>
  </si>
  <si>
    <t>Starbuck,</t>
  </si>
  <si>
    <t>Sam</t>
  </si>
  <si>
    <t>McMahon,</t>
  </si>
  <si>
    <t>Rissell,</t>
  </si>
  <si>
    <t>Ethan</t>
  </si>
  <si>
    <t>Kromroy,</t>
  </si>
  <si>
    <t>Manfredi,</t>
  </si>
  <si>
    <t>Manwaring,</t>
  </si>
  <si>
    <t>Kasey</t>
  </si>
  <si>
    <t>Tomaszewski,</t>
  </si>
  <si>
    <t>Gannon,</t>
  </si>
  <si>
    <t>Frye,</t>
  </si>
  <si>
    <t>Currier,</t>
  </si>
  <si>
    <t>Mary-Lynn</t>
  </si>
  <si>
    <t>Whittendale,</t>
  </si>
  <si>
    <t>Rixe,</t>
  </si>
  <si>
    <t>Ballon-Landa,</t>
  </si>
  <si>
    <t>Zaferos,</t>
  </si>
  <si>
    <t>Audrey</t>
  </si>
  <si>
    <t>Jacob</t>
  </si>
  <si>
    <t>Evans</t>
  </si>
  <si>
    <t>Marke,</t>
  </si>
  <si>
    <t>Samland,</t>
  </si>
  <si>
    <t>Shapiro,</t>
  </si>
  <si>
    <t>Snitzer,</t>
  </si>
  <si>
    <t>Herra</t>
  </si>
  <si>
    <t>Arroyo,</t>
  </si>
  <si>
    <t>Watters,</t>
  </si>
  <si>
    <t>Steele-Belkin,</t>
  </si>
  <si>
    <t>Christensen,</t>
  </si>
  <si>
    <t>Hodge,</t>
  </si>
  <si>
    <t>Rusterholz,</t>
  </si>
  <si>
    <t>Lafrance,</t>
  </si>
  <si>
    <t>Sylvain</t>
  </si>
  <si>
    <t>Hallis,</t>
  </si>
  <si>
    <t>Salowitz,</t>
  </si>
  <si>
    <t>Blake,</t>
  </si>
  <si>
    <t>Langerak,</t>
  </si>
  <si>
    <t>Bonilla,</t>
  </si>
  <si>
    <t>Veronica</t>
  </si>
  <si>
    <t>Ciabattoni,</t>
  </si>
  <si>
    <t>Warren</t>
  </si>
  <si>
    <t>Escanero</t>
  </si>
  <si>
    <t>Daniela</t>
  </si>
  <si>
    <t>Deirdre</t>
  </si>
  <si>
    <t>Osmark,</t>
  </si>
  <si>
    <t>Mathias</t>
  </si>
  <si>
    <t>Warwick,</t>
  </si>
  <si>
    <t>Kurt</t>
  </si>
  <si>
    <t>Magnuson,</t>
  </si>
  <si>
    <t>Marsh,</t>
  </si>
  <si>
    <t>Kari,</t>
  </si>
  <si>
    <t>Standiford,</t>
  </si>
  <si>
    <t>Sherwin,</t>
  </si>
  <si>
    <t>Alice</t>
  </si>
  <si>
    <t>Blekeli,</t>
  </si>
  <si>
    <t>Johannes</t>
  </si>
  <si>
    <t>Fiskerstand</t>
  </si>
  <si>
    <t>Vangampleare,</t>
  </si>
  <si>
    <t>Hiatt,</t>
  </si>
  <si>
    <t>Jon</t>
  </si>
  <si>
    <t>Tadesse,</t>
  </si>
  <si>
    <t>Fasil</t>
  </si>
  <si>
    <t>Jaswell,</t>
  </si>
  <si>
    <t>Phillips-Cook,</t>
  </si>
  <si>
    <t>Doron</t>
  </si>
  <si>
    <t>Katharina</t>
  </si>
  <si>
    <t>Desruisseaux,</t>
  </si>
  <si>
    <t>Carl</t>
  </si>
  <si>
    <t>Ripp,</t>
  </si>
  <si>
    <t>Harris,</t>
  </si>
  <si>
    <t>Shafer,</t>
  </si>
  <si>
    <t>Hemesath,</t>
  </si>
  <si>
    <t>Vinci,</t>
  </si>
  <si>
    <t>Diamond-Husmann,</t>
  </si>
  <si>
    <t>Soto,</t>
  </si>
  <si>
    <t>Juan</t>
  </si>
  <si>
    <t>Carlos</t>
  </si>
  <si>
    <t>Patrick,</t>
  </si>
  <si>
    <t>Dacko,</t>
  </si>
  <si>
    <t>Glassey,</t>
  </si>
  <si>
    <t>Frechette,</t>
  </si>
  <si>
    <t>Benitez,</t>
  </si>
  <si>
    <t>Braulio</t>
  </si>
  <si>
    <t>Gauthier,</t>
  </si>
  <si>
    <t>Anne-Marie</t>
  </si>
  <si>
    <t>Fazioli,</t>
  </si>
  <si>
    <t>Yuki</t>
  </si>
  <si>
    <t>Dannenhauer,</t>
  </si>
  <si>
    <t>Rafer</t>
  </si>
  <si>
    <t>McComb,</t>
  </si>
  <si>
    <t>Erynn</t>
  </si>
  <si>
    <t>Sambasivam,</t>
  </si>
  <si>
    <t>Mahesh</t>
  </si>
  <si>
    <t>Maina,</t>
  </si>
  <si>
    <t>Keshian,</t>
  </si>
  <si>
    <t>Maas,</t>
  </si>
  <si>
    <t>Sinasac,</t>
  </si>
  <si>
    <t>Kamp,</t>
  </si>
  <si>
    <t>Fritz</t>
  </si>
  <si>
    <t>Ruffo,</t>
  </si>
  <si>
    <t>Long,</t>
  </si>
  <si>
    <t>Rohde,</t>
  </si>
  <si>
    <t>Bonzi,</t>
  </si>
  <si>
    <t>Moore,</t>
  </si>
  <si>
    <t>McGrane,</t>
  </si>
  <si>
    <t>Stepnowski,</t>
  </si>
  <si>
    <t>Roxanne</t>
  </si>
  <si>
    <t>Merkle,</t>
  </si>
  <si>
    <t>Israel</t>
  </si>
  <si>
    <t>Samalya</t>
  </si>
  <si>
    <t>Vigneron,</t>
  </si>
  <si>
    <t>Mucci,</t>
  </si>
  <si>
    <t>Alicia</t>
  </si>
  <si>
    <t>MacDonald,</t>
  </si>
  <si>
    <t>Deng,</t>
  </si>
  <si>
    <t>Guomin</t>
  </si>
  <si>
    <t>Mata,</t>
  </si>
  <si>
    <t>Javier</t>
  </si>
  <si>
    <t>Strickland,</t>
  </si>
  <si>
    <t>Cheney,</t>
  </si>
  <si>
    <t>Godoy,</t>
  </si>
  <si>
    <t>Martha</t>
  </si>
  <si>
    <t>Patricia</t>
  </si>
  <si>
    <t>Rider,</t>
  </si>
  <si>
    <t>Walters,</t>
  </si>
  <si>
    <t>Eddie</t>
  </si>
  <si>
    <t>Leboeuf,</t>
  </si>
  <si>
    <t>Scheibel,</t>
  </si>
  <si>
    <t>Ritter,</t>
  </si>
  <si>
    <t>Pretot,</t>
  </si>
  <si>
    <t>Svetlana</t>
  </si>
  <si>
    <t>Willsey,</t>
  </si>
  <si>
    <t>Roach,</t>
  </si>
  <si>
    <t>Jacobsen,</t>
  </si>
  <si>
    <t>Torrey</t>
  </si>
  <si>
    <t>O'Hora,</t>
  </si>
  <si>
    <t>Amato,</t>
  </si>
  <si>
    <t>Wegner,</t>
  </si>
  <si>
    <t>Lana</t>
  </si>
  <si>
    <t>Bokun,</t>
  </si>
  <si>
    <t>Ainsley,</t>
  </si>
  <si>
    <t>Overpeck,</t>
  </si>
  <si>
    <t>Levine,</t>
  </si>
  <si>
    <t>Annie</t>
  </si>
  <si>
    <t>Jean,</t>
  </si>
  <si>
    <t>Wild,</t>
  </si>
  <si>
    <t>Tabor,</t>
  </si>
  <si>
    <t>Steffen,</t>
  </si>
  <si>
    <t>Tadich,</t>
  </si>
  <si>
    <t>Katarina</t>
  </si>
  <si>
    <t>Christenson,</t>
  </si>
  <si>
    <t>B.j.</t>
  </si>
  <si>
    <t>Shell,</t>
  </si>
  <si>
    <t>Rao,</t>
  </si>
  <si>
    <t>Hunter</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</si>
  <si>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</si>
  <si>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</si>
  <si>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</si>
  <si>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</si>
  <si>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</si>
  <si>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</si>
  <si>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</si>
  <si>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</si>
  <si>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</si>
  <si>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</si>
  <si>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</si>
  <si>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</si>
  <si>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</si>
  <si>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</si>
  <si>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</si>
  <si>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</si>
  <si>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</si>
  <si>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</si>
  <si>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</si>
  <si>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</si>
  <si>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</si>
  <si>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</si>
  <si>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</si>
  <si>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</si>
  <si>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</si>
  <si>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</si>
  <si>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</si>
  <si>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</si>
  <si>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</si>
  <si>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</si>
  <si>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</si>
  <si>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</si>
  <si>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</si>
  <si>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</si>
  <si>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</si>
  <si>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</si>
  <si>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</si>
  <si>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</si>
  <si>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</si>
  <si>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</si>
  <si>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</si>
  <si>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</si>
  <si>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</si>
  <si>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</si>
  <si>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</si>
  <si>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Gina</t>
  </si>
  <si>
    <t>Montagna,</t>
  </si>
  <si>
    <t>Dino</t>
  </si>
  <si>
    <t>M√ºller,</t>
  </si>
  <si>
    <t>Jan</t>
  </si>
  <si>
    <t>Sidebottom,</t>
  </si>
  <si>
    <t>Morris,</t>
  </si>
  <si>
    <t>Chaisson,</t>
  </si>
  <si>
    <t>Stan</t>
  </si>
  <si>
    <t>Pigott,</t>
  </si>
  <si>
    <t>Cochrane,</t>
  </si>
  <si>
    <t>Krysta</t>
  </si>
  <si>
    <t>Armitage,</t>
  </si>
  <si>
    <t>Natascia</t>
  </si>
  <si>
    <t>Shen,</t>
  </si>
  <si>
    <t>O'Kelly,</t>
  </si>
  <si>
    <t>Huff,</t>
  </si>
  <si>
    <t>Dye,</t>
  </si>
  <si>
    <t>Willard,</t>
  </si>
  <si>
    <t>D'Addario,</t>
  </si>
  <si>
    <t>Buchanan,</t>
  </si>
  <si>
    <t>Angie</t>
  </si>
  <si>
    <t>Waterson,</t>
  </si>
  <si>
    <t>Piras,</t>
  </si>
  <si>
    <t>Sabina</t>
  </si>
  <si>
    <t>U</t>
  </si>
  <si>
    <t>Landberg,</t>
  </si>
  <si>
    <t>Flynn,</t>
  </si>
  <si>
    <t>Jackie</t>
  </si>
  <si>
    <t>Bishop,</t>
  </si>
  <si>
    <t>Devitt,</t>
  </si>
  <si>
    <t>Cindy</t>
  </si>
  <si>
    <t>Tramontano,</t>
  </si>
  <si>
    <t>Gennaro</t>
  </si>
  <si>
    <t>Davidson,</t>
  </si>
  <si>
    <t>Terry</t>
  </si>
  <si>
    <t>McGraw,</t>
  </si>
  <si>
    <t>Keara</t>
  </si>
  <si>
    <t>Fellure,</t>
  </si>
  <si>
    <t>Sanford,</t>
  </si>
  <si>
    <t>Katena</t>
  </si>
  <si>
    <t>Wrenn,</t>
  </si>
  <si>
    <t>Bean</t>
  </si>
  <si>
    <t>Lindsey,</t>
  </si>
  <si>
    <t>Krueger,</t>
  </si>
  <si>
    <t>Jan-Patrick</t>
  </si>
  <si>
    <t>Babler,</t>
  </si>
  <si>
    <t>Brezenski,</t>
  </si>
  <si>
    <t>Marschner,</t>
  </si>
  <si>
    <t>Marguerite</t>
  </si>
  <si>
    <t>Travis</t>
  </si>
  <si>
    <t>Montez,</t>
  </si>
  <si>
    <t>Ricky</t>
  </si>
  <si>
    <t>Hurt,</t>
  </si>
  <si>
    <t>Garey,</t>
  </si>
  <si>
    <t>Reddy,</t>
  </si>
  <si>
    <t>Mueller,</t>
  </si>
  <si>
    <t>Julia,</t>
  </si>
  <si>
    <t>Uribe,</t>
  </si>
  <si>
    <t>Hand,</t>
  </si>
  <si>
    <t>Mac-Thiong,</t>
  </si>
  <si>
    <t>Jean-Marc</t>
  </si>
  <si>
    <t>Steidl,</t>
  </si>
  <si>
    <t>Ulrich</t>
  </si>
  <si>
    <t>Alderfer,</t>
  </si>
  <si>
    <t>Hannah</t>
  </si>
  <si>
    <t>Ryland,</t>
  </si>
  <si>
    <t>Bethea,</t>
  </si>
  <si>
    <t>Blois,</t>
  </si>
  <si>
    <t>Dayton,</t>
  </si>
  <si>
    <t>Cloud,</t>
  </si>
  <si>
    <t>Shantel</t>
  </si>
  <si>
    <t>Betournay,</t>
  </si>
  <si>
    <t>Temple,</t>
  </si>
  <si>
    <t>Rollie,</t>
  </si>
  <si>
    <t>Roybal,</t>
  </si>
  <si>
    <t>Robyn</t>
  </si>
  <si>
    <t>Turgeon,</t>
  </si>
  <si>
    <t>Deingenis,</t>
  </si>
  <si>
    <t>Gibbs,</t>
  </si>
  <si>
    <t>Trom,</t>
  </si>
  <si>
    <t>Sizer,</t>
  </si>
  <si>
    <t>Ellison,</t>
  </si>
  <si>
    <t>Katelyn</t>
  </si>
  <si>
    <t>Sulkowski,</t>
  </si>
  <si>
    <t>Maringo,</t>
  </si>
  <si>
    <t>Lattin,</t>
  </si>
  <si>
    <t>Deblander,</t>
  </si>
  <si>
    <t>O'Neill,</t>
  </si>
  <si>
    <t>Eoghan</t>
  </si>
  <si>
    <t>Stanek,</t>
  </si>
  <si>
    <t>Kassie</t>
  </si>
  <si>
    <t>Manning,</t>
  </si>
  <si>
    <t>Barrera</t>
  </si>
  <si>
    <t>Munoz,</t>
  </si>
  <si>
    <t>Ruben</t>
  </si>
  <si>
    <t>Dario</t>
  </si>
  <si>
    <t>Schauwaers,</t>
  </si>
  <si>
    <t>Hartman,</t>
  </si>
  <si>
    <t>Fire,</t>
  </si>
  <si>
    <t>Waliaula,</t>
  </si>
  <si>
    <t>Blackshear,</t>
  </si>
  <si>
    <t>Nettik,</t>
  </si>
  <si>
    <t>Jenni</t>
  </si>
  <si>
    <t>Novales,</t>
  </si>
  <si>
    <t>Estuardo</t>
  </si>
  <si>
    <t>Rosauer,</t>
  </si>
  <si>
    <t>Ryder,</t>
  </si>
  <si>
    <t>Larsen,</t>
  </si>
  <si>
    <t>W√¶ver</t>
  </si>
  <si>
    <t>Keate,</t>
  </si>
  <si>
    <t>Starosciak,</t>
  </si>
  <si>
    <t>Kaye</t>
  </si>
  <si>
    <t>Henderson,</t>
  </si>
  <si>
    <t>Winkelman,</t>
  </si>
  <si>
    <t>Laurie</t>
  </si>
  <si>
    <t>Monette,</t>
  </si>
  <si>
    <t>Kramer,</t>
  </si>
  <si>
    <t>Shelby</t>
  </si>
  <si>
    <t>Goldstein,</t>
  </si>
  <si>
    <t>Leticia</t>
  </si>
  <si>
    <t>Barrett,</t>
  </si>
  <si>
    <t>Irwin,</t>
  </si>
  <si>
    <t>Glenn,</t>
  </si>
  <si>
    <t>O'Meara,</t>
  </si>
  <si>
    <t>Budrow,</t>
  </si>
  <si>
    <t>Nelly</t>
  </si>
  <si>
    <t>Douglas,</t>
  </si>
  <si>
    <t>Tecklenburg,</t>
  </si>
  <si>
    <t>Schenck,</t>
  </si>
  <si>
    <t>Blendell,</t>
  </si>
  <si>
    <t>Parodi,</t>
  </si>
  <si>
    <t>Katharine</t>
  </si>
  <si>
    <t>Morgan,</t>
  </si>
  <si>
    <t>Linden,</t>
  </si>
  <si>
    <t>Desiree</t>
  </si>
  <si>
    <t>Horning,</t>
  </si>
  <si>
    <t>Goode,</t>
  </si>
  <si>
    <t>Doden,</t>
  </si>
  <si>
    <t>Groff,</t>
  </si>
  <si>
    <t>Kuehler,</t>
  </si>
  <si>
    <t>Gibby,</t>
  </si>
  <si>
    <t>Busa,</t>
  </si>
  <si>
    <t>Moyo,</t>
  </si>
  <si>
    <t>Arturo</t>
  </si>
  <si>
    <t>Ketil</t>
  </si>
  <si>
    <t>Christi</t>
  </si>
  <si>
    <t>Ash,</t>
  </si>
  <si>
    <t>Do</t>
  </si>
  <si>
    <t>Prado,</t>
  </si>
  <si>
    <t>Edivaldo</t>
  </si>
  <si>
    <t>Eve</t>
  </si>
  <si>
    <t>Dever,</t>
  </si>
  <si>
    <t>Shaun</t>
  </si>
  <si>
    <t>Horvath,</t>
  </si>
  <si>
    <t>Adrian</t>
  </si>
  <si>
    <t>Danner,</t>
  </si>
  <si>
    <t>Weiss,</t>
  </si>
  <si>
    <t>D'Andrea,</t>
  </si>
  <si>
    <t>Olesky,</t>
  </si>
  <si>
    <t>Whitcraft,</t>
  </si>
  <si>
    <t>Salazar,</t>
  </si>
  <si>
    <t>Johann</t>
  </si>
  <si>
    <t>Todd,</t>
  </si>
  <si>
    <t>Robin</t>
  </si>
  <si>
    <t>Pond,</t>
  </si>
  <si>
    <t>Egan,</t>
  </si>
  <si>
    <t>Bersani,</t>
  </si>
  <si>
    <t>Creech,</t>
  </si>
  <si>
    <t>Byron</t>
  </si>
  <si>
    <t>Sudres,</t>
  </si>
  <si>
    <t>Carine</t>
  </si>
  <si>
    <t>Couture,</t>
  </si>
  <si>
    <t>Patronick,</t>
  </si>
  <si>
    <t>Depasquale,</t>
  </si>
  <si>
    <t>Lavergne,</t>
  </si>
  <si>
    <t>Kawakami,</t>
  </si>
  <si>
    <t>Ayako</t>
  </si>
  <si>
    <t>Gonsalves,</t>
  </si>
  <si>
    <t>Emilee</t>
  </si>
  <si>
    <t>Aure,</t>
  </si>
  <si>
    <t>Annemarie</t>
  </si>
  <si>
    <t>Mattingly,</t>
  </si>
  <si>
    <t>Stelpflug,</t>
  </si>
  <si>
    <t>Antognini,</t>
  </si>
  <si>
    <t>Mauricio</t>
  </si>
  <si>
    <t>Condon,</t>
  </si>
  <si>
    <t>Kieran</t>
  </si>
  <si>
    <t>Magato,</t>
  </si>
  <si>
    <t>Dombrowski,</t>
  </si>
  <si>
    <t>Zeke</t>
  </si>
  <si>
    <t>Ohara,</t>
  </si>
  <si>
    <t>Chip</t>
  </si>
  <si>
    <t>Cifuentes</t>
  </si>
  <si>
    <t>Fetiva,</t>
  </si>
  <si>
    <t>Angel</t>
  </si>
  <si>
    <t>Keno,</t>
  </si>
  <si>
    <t>Bruce,</t>
  </si>
  <si>
    <t>Lorch,</t>
  </si>
  <si>
    <t>Sullivan,</t>
  </si>
  <si>
    <t>Millicent</t>
  </si>
  <si>
    <t>Cave,</t>
  </si>
  <si>
    <t>Gudenkauf,</t>
  </si>
  <si>
    <t>Holley,</t>
  </si>
  <si>
    <t>Kemble,</t>
  </si>
  <si>
    <t>Traci</t>
  </si>
  <si>
    <t>Bentley,</t>
  </si>
  <si>
    <t>Logan</t>
  </si>
  <si>
    <t>Bellucci,</t>
  </si>
  <si>
    <t>Collins,</t>
  </si>
  <si>
    <t>Gillman,</t>
  </si>
  <si>
    <t>West,</t>
  </si>
  <si>
    <t>Leigh</t>
  </si>
  <si>
    <t>Chida,</t>
  </si>
  <si>
    <t>Yosuke</t>
  </si>
  <si>
    <t>Reisenauer,</t>
  </si>
  <si>
    <t>Rosenberg-Wohl,</t>
  </si>
  <si>
    <t>Theriault,</t>
  </si>
  <si>
    <t>Jodi</t>
  </si>
  <si>
    <t>Manuel,</t>
  </si>
  <si>
    <t>Demko,</t>
  </si>
  <si>
    <t>Misti</t>
  </si>
  <si>
    <t>Battaglia,</t>
  </si>
  <si>
    <t>Follo,</t>
  </si>
  <si>
    <t>Barana,</t>
  </si>
  <si>
    <t>Lysaght,</t>
  </si>
  <si>
    <t>Chalmers,</t>
  </si>
  <si>
    <t>MacPherson,</t>
  </si>
  <si>
    <t>Delfidio,</t>
  </si>
  <si>
    <t>Susan</t>
  </si>
  <si>
    <t>Cummings,</t>
  </si>
  <si>
    <t>Schroegel,</t>
  </si>
  <si>
    <t>Casey,</t>
  </si>
  <si>
    <t>Randall,</t>
  </si>
  <si>
    <t>Doyon,</t>
  </si>
  <si>
    <t>Sankey,</t>
  </si>
  <si>
    <t>Stilgenbauer,</t>
  </si>
  <si>
    <t>Jaskiewicz,</t>
  </si>
  <si>
    <t>Deppen,</t>
  </si>
  <si>
    <t>Hine,</t>
  </si>
  <si>
    <t>Mathews,</t>
  </si>
  <si>
    <t>Yabu,</t>
  </si>
  <si>
    <t>Yoshie</t>
  </si>
  <si>
    <t>Strang,</t>
  </si>
  <si>
    <t>Frank,</t>
  </si>
  <si>
    <t>Shanley,</t>
  </si>
  <si>
    <t>Mancebo</t>
  </si>
  <si>
    <t>Keehan,</t>
  </si>
  <si>
    <t>Jake</t>
  </si>
  <si>
    <t>Mahaney,</t>
  </si>
  <si>
    <t>Nolan,</t>
  </si>
  <si>
    <t>Sobrino,</t>
  </si>
  <si>
    <t>Gennaro,</t>
  </si>
  <si>
    <t>Mayer,</t>
  </si>
  <si>
    <t>Becker,</t>
  </si>
  <si>
    <t>Ezra</t>
  </si>
  <si>
    <t>Platt,</t>
  </si>
  <si>
    <t>Brodeur,</t>
  </si>
  <si>
    <t>Fanny</t>
  </si>
  <si>
    <t>Knight</t>
  </si>
  <si>
    <t>Pech,</t>
  </si>
  <si>
    <t>Jubinski,</t>
  </si>
  <si>
    <t>Catherine</t>
  </si>
  <si>
    <t>Wall,</t>
  </si>
  <si>
    <t>McKay,</t>
  </si>
  <si>
    <t>Janel</t>
  </si>
  <si>
    <t>Oh,</t>
  </si>
  <si>
    <t>Yann</t>
  </si>
  <si>
    <t>Kai</t>
  </si>
  <si>
    <t>Kessell,</t>
  </si>
  <si>
    <t>Hidalgo</t>
  </si>
  <si>
    <t>Zambrano,</t>
  </si>
  <si>
    <t>Caprario,</t>
  </si>
  <si>
    <t>Wong,</t>
  </si>
  <si>
    <t>Marina</t>
  </si>
  <si>
    <t>Lea,</t>
  </si>
  <si>
    <t>Ross</t>
  </si>
  <si>
    <t>Quigley,</t>
  </si>
  <si>
    <t>Aoife</t>
  </si>
  <si>
    <t>Korir,</t>
  </si>
  <si>
    <t>Downs,</t>
  </si>
  <si>
    <t>Barry</t>
  </si>
  <si>
    <t>Zywek,</t>
  </si>
  <si>
    <t>Maciej</t>
  </si>
  <si>
    <t>Faulkner,</t>
  </si>
  <si>
    <t>Jerry</t>
  </si>
  <si>
    <t>Erspamer,</t>
  </si>
  <si>
    <t>Cathi</t>
  </si>
  <si>
    <t>Addison,</t>
  </si>
  <si>
    <t>Wu,</t>
  </si>
  <si>
    <t>Liang</t>
  </si>
  <si>
    <t>Lexy</t>
  </si>
  <si>
    <t>Bosl,</t>
  </si>
  <si>
    <t>Goldberg,</t>
  </si>
  <si>
    <t>Johnston,</t>
  </si>
  <si>
    <t>Rochelle</t>
  </si>
  <si>
    <t>Keating,</t>
  </si>
  <si>
    <t>Paula</t>
  </si>
  <si>
    <t>Duhon,</t>
  </si>
  <si>
    <t>Madeline</t>
  </si>
  <si>
    <t>Briseno,</t>
  </si>
  <si>
    <t>Isabel</t>
  </si>
  <si>
    <t>Besse,</t>
  </si>
  <si>
    <t>Arthur</t>
  </si>
  <si>
    <t>Shillings,</t>
  </si>
  <si>
    <t>Tate,</t>
  </si>
  <si>
    <t>Sachiko</t>
  </si>
  <si>
    <t>Hengoed,</t>
  </si>
  <si>
    <t>Aller,</t>
  </si>
  <si>
    <t>Pisano,</t>
  </si>
  <si>
    <t>Sanca,</t>
  </si>
  <si>
    <t>Bond,</t>
  </si>
  <si>
    <t>Carron,</t>
  </si>
  <si>
    <t>Ellwanger,</t>
  </si>
  <si>
    <t>Chatham</t>
  </si>
  <si>
    <t>Hanson,</t>
  </si>
  <si>
    <t>Derek</t>
  </si>
  <si>
    <t>Kalvin</t>
  </si>
  <si>
    <t>Counts,</t>
  </si>
  <si>
    <t>Carson,</t>
  </si>
  <si>
    <t>Barbara</t>
  </si>
  <si>
    <t>Haines,</t>
  </si>
  <si>
    <t>Schnabel,</t>
  </si>
  <si>
    <t>Sunny</t>
  </si>
  <si>
    <t>Simon,</t>
  </si>
  <si>
    <t>Arciniaga,</t>
  </si>
  <si>
    <t>Lizak,</t>
  </si>
  <si>
    <t>Marisa</t>
  </si>
  <si>
    <t>Howery,</t>
  </si>
  <si>
    <t>Crain,</t>
  </si>
  <si>
    <t>Hotze,</t>
  </si>
  <si>
    <t>Chauhan,</t>
  </si>
  <si>
    <t>Raab,</t>
  </si>
  <si>
    <t>Lyazid</t>
  </si>
  <si>
    <t>McKown,</t>
  </si>
  <si>
    <t>Schiemann,</t>
  </si>
  <si>
    <t>Cress,</t>
  </si>
  <si>
    <t>Mawson,</t>
  </si>
  <si>
    <t>Leif</t>
  </si>
  <si>
    <t>Wigginton,</t>
  </si>
  <si>
    <t>Bo</t>
  </si>
  <si>
    <t>Schroeder,</t>
  </si>
  <si>
    <t>Leonard,</t>
  </si>
  <si>
    <t>Lynne</t>
  </si>
  <si>
    <t>Tissue,</t>
  </si>
  <si>
    <t>Wood,</t>
  </si>
  <si>
    <t>Denny,</t>
  </si>
  <si>
    <t>Testa,</t>
  </si>
  <si>
    <t>Allie</t>
  </si>
  <si>
    <t>Buchholtz,</t>
  </si>
  <si>
    <t>Trasi</t>
  </si>
  <si>
    <t>Hoyt,</t>
  </si>
  <si>
    <t>Cabada,</t>
  </si>
  <si>
    <t>Fernando</t>
  </si>
  <si>
    <t>Lobaciute,</t>
  </si>
  <si>
    <t>Ieva</t>
  </si>
  <si>
    <t>Oberndorfer,</t>
  </si>
  <si>
    <t>Hetherington,</t>
  </si>
  <si>
    <t>Murray,</t>
  </si>
  <si>
    <t>Higden,</t>
  </si>
  <si>
    <t>Rediger,</t>
  </si>
  <si>
    <t>Kris</t>
  </si>
  <si>
    <t>Alden</t>
  </si>
  <si>
    <t>Grise,</t>
  </si>
  <si>
    <t>Skildum,</t>
  </si>
  <si>
    <t>Z.</t>
  </si>
  <si>
    <t>Fischer-Daly,</t>
  </si>
  <si>
    <t>Fan</t>
  </si>
  <si>
    <t>Rudder,</t>
  </si>
  <si>
    <t>Cartmell,</t>
  </si>
  <si>
    <t>Troland,</t>
  </si>
  <si>
    <t>Berg,</t>
  </si>
  <si>
    <t>Engtrakul,</t>
  </si>
  <si>
    <t>Chaiwat</t>
  </si>
  <si>
    <t>Leonhardt,</t>
  </si>
  <si>
    <t>Kerri</t>
  </si>
  <si>
    <t>Goetz,</t>
  </si>
  <si>
    <t>Cacharelis,</t>
  </si>
  <si>
    <t>Kariolis,</t>
  </si>
  <si>
    <t>Vasilis</t>
  </si>
  <si>
    <t>Zelwin,</t>
  </si>
  <si>
    <t>Bannon,</t>
  </si>
  <si>
    <t>Annika</t>
  </si>
  <si>
    <t>Vetter,</t>
  </si>
  <si>
    <t>Jablonski,</t>
  </si>
  <si>
    <t>Jakubowitch,</t>
  </si>
  <si>
    <t>Altshuler,</t>
  </si>
  <si>
    <t>Ugarte,</t>
  </si>
  <si>
    <t>Patricio</t>
  </si>
  <si>
    <t>Tusso,</t>
  </si>
  <si>
    <t>Landry,</t>
  </si>
  <si>
    <t>McDonald,</t>
  </si>
  <si>
    <t>Larue,</t>
  </si>
  <si>
    <t>Bob</t>
  </si>
  <si>
    <t>Marcus,</t>
  </si>
  <si>
    <t>Daubert,</t>
  </si>
  <si>
    <t>Close,</t>
  </si>
  <si>
    <t>Roels,</t>
  </si>
  <si>
    <t>Guillaume</t>
  </si>
  <si>
    <t>Venosky,</t>
  </si>
  <si>
    <t>Kaylee</t>
  </si>
  <si>
    <t>Gosnell,</t>
  </si>
  <si>
    <t>Chewning-Kulick,</t>
  </si>
  <si>
    <t>Manion,</t>
  </si>
  <si>
    <t>Linda</t>
  </si>
  <si>
    <t>Owen</t>
  </si>
  <si>
    <t>Leblanc,</t>
  </si>
  <si>
    <t>Jacqueline</t>
  </si>
  <si>
    <t>Yefeng</t>
  </si>
  <si>
    <t>Goldsby,</t>
  </si>
  <si>
    <t>Ken</t>
  </si>
  <si>
    <t>Mahoney,</t>
  </si>
  <si>
    <t>McCracken,</t>
  </si>
  <si>
    <t>Noel</t>
  </si>
  <si>
    <t>Spewak,</t>
  </si>
  <si>
    <t>Cottini,</t>
  </si>
  <si>
    <t>Federica</t>
  </si>
  <si>
    <t>Findlay,</t>
  </si>
  <si>
    <t>Strasburg,</t>
  </si>
  <si>
    <t>Randall</t>
  </si>
  <si>
    <t>Deeter,</t>
  </si>
  <si>
    <t>Arpin,</t>
  </si>
  <si>
    <t>Azelie</t>
  </si>
  <si>
    <t>Schoeneck,</t>
  </si>
  <si>
    <t>Willits,</t>
  </si>
  <si>
    <t>Syring,</t>
  </si>
  <si>
    <t>Strike,</t>
  </si>
  <si>
    <t>Hennigar,</t>
  </si>
  <si>
    <t>May,</t>
  </si>
  <si>
    <t>Metcalf,</t>
  </si>
  <si>
    <t>Tiska,</t>
  </si>
  <si>
    <t>Fairley,</t>
  </si>
  <si>
    <t>Kim</t>
  </si>
  <si>
    <t>Piasta,</t>
  </si>
  <si>
    <t>Dariusz</t>
  </si>
  <si>
    <t>Olsen,</t>
  </si>
  <si>
    <t>Jesus,</t>
  </si>
  <si>
    <t>Guadalupe</t>
  </si>
  <si>
    <t>Bartus,</t>
  </si>
  <si>
    <t>Stevens,</t>
  </si>
  <si>
    <t>Rich,</t>
  </si>
  <si>
    <t>Holly</t>
  </si>
  <si>
    <t>Fayter,</t>
  </si>
  <si>
    <t>Parise,</t>
  </si>
  <si>
    <t>Andrew,</t>
  </si>
  <si>
    <t>Tricity</t>
  </si>
  <si>
    <t>Gryniewicz,</t>
  </si>
  <si>
    <t>Panora,</t>
  </si>
  <si>
    <t>Lambe,</t>
  </si>
  <si>
    <t>Casto,</t>
  </si>
  <si>
    <t>Trent</t>
  </si>
  <si>
    <t>Martelli,</t>
  </si>
  <si>
    <t>Naskret,</t>
  </si>
  <si>
    <t>Sawomir</t>
  </si>
  <si>
    <t>Micah</t>
  </si>
  <si>
    <t>Maloney,</t>
  </si>
  <si>
    <t>Amherst,</t>
  </si>
  <si>
    <t>Austen</t>
  </si>
  <si>
    <t>Johansen,</t>
  </si>
  <si>
    <t>Tory</t>
  </si>
  <si>
    <t>Chandler,</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</si>
  <si>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</si>
  <si>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</si>
  <si>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</si>
  <si>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</si>
  <si>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</si>
  <si>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</si>
  <si>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</si>
  <si>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</si>
  <si>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</si>
  <si>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</si>
  <si>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</si>
  <si>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</si>
  <si>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</si>
  <si>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</si>
  <si>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</si>
  <si>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</si>
  <si>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</si>
  <si>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Brian,</t>
  </si>
  <si>
    <t>Fox,</t>
  </si>
  <si>
    <t>Traver,</t>
  </si>
  <si>
    <t>Quick,</t>
  </si>
  <si>
    <t>Theriot,</t>
  </si>
  <si>
    <t>Michalis,</t>
  </si>
  <si>
    <t>Pilar</t>
  </si>
  <si>
    <t>Tjong</t>
  </si>
  <si>
    <t>Clemons,</t>
  </si>
  <si>
    <t>Christie</t>
  </si>
  <si>
    <t>Palma,</t>
  </si>
  <si>
    <t>Takaoka,</t>
  </si>
  <si>
    <t>Masahiro</t>
  </si>
  <si>
    <t>Sherman,</t>
  </si>
  <si>
    <t>Andre,</t>
  </si>
  <si>
    <t>Switt,</t>
  </si>
  <si>
    <t>Britt</t>
  </si>
  <si>
    <t>Joyce</t>
  </si>
  <si>
    <t>Whitbeck,</t>
  </si>
  <si>
    <t>Auer,</t>
  </si>
  <si>
    <t>Attar,</t>
  </si>
  <si>
    <t>Misuraca,</t>
  </si>
  <si>
    <t>Spannaus,</t>
  </si>
  <si>
    <t>Michaela</t>
  </si>
  <si>
    <t>Tarbiat,</t>
  </si>
  <si>
    <t>Shalaleh</t>
  </si>
  <si>
    <t>Pulkkinen,</t>
  </si>
  <si>
    <t>Trnovcova,</t>
  </si>
  <si>
    <t>Zuzana</t>
  </si>
  <si>
    <t>Anthony,</t>
  </si>
  <si>
    <t>Hetrick,</t>
  </si>
  <si>
    <t>Stern,</t>
  </si>
  <si>
    <t>Newman,</t>
  </si>
  <si>
    <t>Nadine</t>
  </si>
  <si>
    <t>Mone,</t>
  </si>
  <si>
    <t>Powers,</t>
  </si>
  <si>
    <t>Ulery,</t>
  </si>
  <si>
    <t>Cho,</t>
  </si>
  <si>
    <t>Youngseong</t>
  </si>
  <si>
    <t>Reumann,</t>
  </si>
  <si>
    <t>Cooper,</t>
  </si>
  <si>
    <t>Cichon,</t>
  </si>
  <si>
    <t>Maroevic,</t>
  </si>
  <si>
    <t>Janez</t>
  </si>
  <si>
    <t>Schulz,</t>
  </si>
  <si>
    <t>Capriolo,</t>
  </si>
  <si>
    <t>Borleis,</t>
  </si>
  <si>
    <t>Conrad,</t>
  </si>
  <si>
    <t>Karakoyunlu,</t>
  </si>
  <si>
    <t>Deniz</t>
  </si>
  <si>
    <t>Desrosiers,</t>
  </si>
  <si>
    <t>Shabot</t>
  </si>
  <si>
    <t>Marcos,</t>
  </si>
  <si>
    <t>Alfredo</t>
  </si>
  <si>
    <t>Comment,</t>
  </si>
  <si>
    <t>Moss,</t>
  </si>
  <si>
    <t>Troy</t>
  </si>
  <si>
    <t>Clash,</t>
  </si>
  <si>
    <t>Blankenship,</t>
  </si>
  <si>
    <t>Lloyd,</t>
  </si>
  <si>
    <t>Jennefer</t>
  </si>
  <si>
    <t>Kong,</t>
  </si>
  <si>
    <t>Tracey</t>
  </si>
  <si>
    <t>Benson,</t>
  </si>
  <si>
    <t>Huntington,</t>
  </si>
  <si>
    <t>Kendall,</t>
  </si>
  <si>
    <t>Esther</t>
  </si>
  <si>
    <t>Gast,</t>
  </si>
  <si>
    <t>Scanlin,</t>
  </si>
  <si>
    <t>Philbrook,</t>
  </si>
  <si>
    <t>Cowan,</t>
  </si>
  <si>
    <t>Sousa,</t>
  </si>
  <si>
    <t>Hugo</t>
  </si>
  <si>
    <t>Stanton,</t>
  </si>
  <si>
    <t>Mollak,</t>
  </si>
  <si>
    <t>Weston,</t>
  </si>
  <si>
    <t>Rob</t>
  </si>
  <si>
    <t>Rabuzzi,</t>
  </si>
  <si>
    <t>Hendrix,</t>
  </si>
  <si>
    <t>Nielen,</t>
  </si>
  <si>
    <t>Schout,</t>
  </si>
  <si>
    <t>Schmaltz,</t>
  </si>
  <si>
    <t>Virginie</t>
  </si>
  <si>
    <t>Eagen,</t>
  </si>
  <si>
    <t>Rotramel,</t>
  </si>
  <si>
    <t>Prevost,</t>
  </si>
  <si>
    <t>Nyambaso,</t>
  </si>
  <si>
    <t>Zachariah</t>
  </si>
  <si>
    <t>Shaffer,</t>
  </si>
  <si>
    <t>Corkum,</t>
  </si>
  <si>
    <t>Pedersen,</t>
  </si>
  <si>
    <t>Melo,</t>
  </si>
  <si>
    <t>Breno</t>
  </si>
  <si>
    <t>Sakamoto,</t>
  </si>
  <si>
    <t>Takaya</t>
  </si>
  <si>
    <t>IV</t>
  </si>
  <si>
    <t>Lombardo,</t>
  </si>
  <si>
    <t>Bode,</t>
  </si>
  <si>
    <t>Ruby</t>
  </si>
  <si>
    <t>Bart</t>
  </si>
  <si>
    <t>Norcross,</t>
  </si>
  <si>
    <t>Lazrus,</t>
  </si>
  <si>
    <t>Tsegay,</t>
  </si>
  <si>
    <t>Yemane</t>
  </si>
  <si>
    <t>Adhane</t>
  </si>
  <si>
    <t>Schneider,</t>
  </si>
  <si>
    <t>Loreto,</t>
  </si>
  <si>
    <t>Bird</t>
  </si>
  <si>
    <t>Callahan,</t>
  </si>
  <si>
    <t>Timko,</t>
  </si>
  <si>
    <t>Achatz,</t>
  </si>
  <si>
    <t>Horwitz,</t>
  </si>
  <si>
    <t>Yuri</t>
  </si>
  <si>
    <t>Gordyan,</t>
  </si>
  <si>
    <t>Debbie</t>
  </si>
  <si>
    <t>Battoo,</t>
  </si>
  <si>
    <t>Barker,</t>
  </si>
  <si>
    <t>Daniell</t>
  </si>
  <si>
    <t>Saarnilehto,</t>
  </si>
  <si>
    <t>Janne</t>
  </si>
  <si>
    <t>Hillman,</t>
  </si>
  <si>
    <t>Bartel,</t>
  </si>
  <si>
    <t>Callie</t>
  </si>
  <si>
    <t>Potekhina,</t>
  </si>
  <si>
    <t>Lapp,</t>
  </si>
  <si>
    <t>McCormick,</t>
  </si>
  <si>
    <t>Coffed,</t>
  </si>
  <si>
    <t>Dougie</t>
  </si>
  <si>
    <t>Estes,</t>
  </si>
  <si>
    <t>Jeremiah</t>
  </si>
  <si>
    <t>Miles,</t>
  </si>
  <si>
    <t>Zamore,</t>
  </si>
  <si>
    <t>Turner</t>
  </si>
  <si>
    <t>Donaghy,</t>
  </si>
  <si>
    <t>Roger</t>
  </si>
  <si>
    <t>Fiorini,</t>
  </si>
  <si>
    <t>Alexander,</t>
  </si>
  <si>
    <t>Watkins,</t>
  </si>
  <si>
    <t>Cassel,</t>
  </si>
  <si>
    <t>Terri</t>
  </si>
  <si>
    <t>O'Sullivan,</t>
  </si>
  <si>
    <t>Chepkirui,</t>
  </si>
  <si>
    <t>Gurney,</t>
  </si>
  <si>
    <t>Francis,</t>
  </si>
  <si>
    <t>Tammara</t>
  </si>
  <si>
    <t>Gruca,</t>
  </si>
  <si>
    <t>Dorota</t>
  </si>
  <si>
    <t>Rojas</t>
  </si>
  <si>
    <t>Norberto</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</si>
  <si>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</si>
  <si>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</si>
  <si>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</si>
  <si>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</si>
  <si>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</si>
  <si>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</si>
  <si>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</si>
  <si>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</si>
  <si>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</si>
  <si>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</si>
  <si>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</si>
  <si>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</si>
  <si>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</si>
  <si>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</si>
  <si>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</si>
  <si>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</si>
  <si>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</si>
  <si>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</si>
  <si>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</si>
  <si>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</si>
  <si>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</si>
  <si>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</si>
  <si>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</si>
  <si>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Lorcan</t>
  </si>
  <si>
    <t>Shue,</t>
  </si>
  <si>
    <t>Blinn,</t>
  </si>
  <si>
    <t>Duyn,</t>
  </si>
  <si>
    <t>Wardian,</t>
  </si>
  <si>
    <t>Heuninck,</t>
  </si>
  <si>
    <t>Kipyego,</t>
  </si>
  <si>
    <t>Bernard</t>
  </si>
  <si>
    <t>Kuehl,</t>
  </si>
  <si>
    <t>Burkholder,</t>
  </si>
  <si>
    <t>Bryn</t>
  </si>
  <si>
    <t>Stadolnik,</t>
  </si>
  <si>
    <t>Shields,</t>
  </si>
  <si>
    <t>Margolis,</t>
  </si>
  <si>
    <t>Uffenbeck,</t>
  </si>
  <si>
    <t>Shelley</t>
  </si>
  <si>
    <t>Stepanova,</t>
  </si>
  <si>
    <t>Jekaterina</t>
  </si>
  <si>
    <t>Verdi,</t>
  </si>
  <si>
    <t>Pauline</t>
  </si>
  <si>
    <t>Mickelson,</t>
  </si>
  <si>
    <t>Aleah</t>
  </si>
  <si>
    <t>Dibaba,</t>
  </si>
  <si>
    <t>Mare</t>
  </si>
  <si>
    <t>Shilling,</t>
  </si>
  <si>
    <t>Bashaw,</t>
  </si>
  <si>
    <t>Jacob,</t>
  </si>
  <si>
    <t>McCutcheon,</t>
  </si>
  <si>
    <t>Murray</t>
  </si>
  <si>
    <t>Connor,</t>
  </si>
  <si>
    <t>Geoghegan,</t>
  </si>
  <si>
    <t>Seth</t>
  </si>
  <si>
    <t>McGinn,</t>
  </si>
  <si>
    <t>Quinteros,</t>
  </si>
  <si>
    <t>Loenser,</t>
  </si>
  <si>
    <t>Furrer,</t>
  </si>
  <si>
    <t>Konigs,</t>
  </si>
  <si>
    <t>Tesdahl,</t>
  </si>
  <si>
    <t>Brock</t>
  </si>
  <si>
    <t>Engel,</t>
  </si>
  <si>
    <t>Kuck,</t>
  </si>
  <si>
    <t>Missy</t>
  </si>
  <si>
    <t>Neuschel,</t>
  </si>
  <si>
    <t>Rosales</t>
  </si>
  <si>
    <t>Apolo</t>
  </si>
  <si>
    <t>U.</t>
  </si>
  <si>
    <t>Marquez,</t>
  </si>
  <si>
    <t>Alfons</t>
  </si>
  <si>
    <t>Green,</t>
  </si>
  <si>
    <t>Schubel,</t>
  </si>
  <si>
    <t>Jimenez,</t>
  </si>
  <si>
    <t>Lilia</t>
  </si>
  <si>
    <t>Zimny-Schmitt,</t>
  </si>
  <si>
    <t>Danny</t>
  </si>
  <si>
    <t>Brohart,</t>
  </si>
  <si>
    <t>Oka,</t>
  </si>
  <si>
    <t>Satomi</t>
  </si>
  <si>
    <t>Metzger,</t>
  </si>
  <si>
    <t>Manuel</t>
  </si>
  <si>
    <t>Vaughn,</t>
  </si>
  <si>
    <t>Kindsey</t>
  </si>
  <si>
    <t>Petty,</t>
  </si>
  <si>
    <t>Lasseron,</t>
  </si>
  <si>
    <t>Chloe</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</si>
  <si>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</si>
  <si>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</si>
  <si>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</si>
  <si>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</si>
  <si>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</si>
  <si>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</si>
  <si>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</si>
  <si>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</si>
  <si>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</si>
  <si>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</si>
  <si>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</si>
  <si>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</si>
  <si>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</si>
  <si>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</si>
  <si>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</si>
  <si>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</si>
  <si>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</si>
  <si>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</si>
  <si>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</si>
  <si>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</si>
  <si>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</si>
  <si>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</si>
  <si>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</si>
  <si>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</si>
  <si>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</si>
  <si>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</si>
  <si>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</si>
  <si>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Norman</t>
  </si>
  <si>
    <t>Mayo,</t>
  </si>
  <si>
    <t>Zicko,</t>
  </si>
  <si>
    <t>Tatyana</t>
  </si>
  <si>
    <t>Chrissy</t>
  </si>
  <si>
    <t>Cupp,</t>
  </si>
  <si>
    <t>Halle</t>
  </si>
  <si>
    <t>Klassen,</t>
  </si>
  <si>
    <t>Musal,</t>
  </si>
  <si>
    <t>Rasim</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</si>
  <si>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</si>
  <si>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</si>
  <si>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</si>
  <si>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</si>
  <si>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</si>
  <si>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</si>
  <si>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</si>
  <si>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</si>
  <si>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</si>
  <si>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</si>
  <si>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</si>
  <si>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</si>
  <si>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</si>
  <si>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</si>
  <si>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</si>
  <si>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</si>
  <si>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</si>
  <si>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</si>
  <si>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</si>
  <si>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</si>
  <si>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</si>
  <si>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</si>
  <si>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Chance</t>
  </si>
  <si>
    <t>Howe,</t>
  </si>
  <si>
    <t>Therese</t>
  </si>
  <si>
    <t>Atwater,</t>
  </si>
  <si>
    <t>Beau</t>
  </si>
  <si>
    <t>Gurganus,</t>
  </si>
  <si>
    <t>Holden,</t>
  </si>
  <si>
    <t>Parton,</t>
  </si>
  <si>
    <t>Deborah</t>
  </si>
  <si>
    <t>Dent,</t>
  </si>
  <si>
    <t>Chuck</t>
  </si>
  <si>
    <t>Ranti,</t>
  </si>
  <si>
    <t>Ishaq,</t>
  </si>
  <si>
    <t>Amany</t>
  </si>
  <si>
    <t>Wiles,</t>
  </si>
  <si>
    <t>Kipling</t>
  </si>
  <si>
    <t>Duncan</t>
  </si>
  <si>
    <t>Serafini,</t>
  </si>
  <si>
    <t>Button,</t>
  </si>
  <si>
    <t>Gaal,</t>
  </si>
  <si>
    <t>Ildiko</t>
  </si>
  <si>
    <t>Liptak,</t>
  </si>
  <si>
    <t>Melinda</t>
  </si>
  <si>
    <t>Kellam,</t>
  </si>
  <si>
    <t>Gordon,</t>
  </si>
  <si>
    <t>Wagoner,</t>
  </si>
  <si>
    <t>Goffi,</t>
  </si>
  <si>
    <t>Danilo</t>
  </si>
  <si>
    <t>Salovaara,</t>
  </si>
  <si>
    <t>Mikko</t>
  </si>
  <si>
    <t>Reid,</t>
  </si>
  <si>
    <t>Allan,</t>
  </si>
  <si>
    <t>Kirsten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</si>
  <si>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</si>
  <si>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</si>
  <si>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</si>
  <si>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</si>
  <si>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</si>
  <si>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</si>
  <si>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</si>
  <si>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</si>
  <si>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</si>
  <si>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</si>
  <si>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</si>
  <si>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</si>
  <si>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</si>
  <si>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</si>
  <si>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</si>
  <si>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</si>
  <si>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</si>
  <si>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</si>
  <si>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</si>
  <si>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</si>
  <si>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</si>
  <si>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</si>
  <si>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</si>
  <si>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</si>
  <si>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</si>
  <si>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</si>
  <si>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</si>
  <si>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Trevor</t>
  </si>
  <si>
    <t>Eiring,</t>
  </si>
  <si>
    <t>Friedman,</t>
  </si>
  <si>
    <t>Croker,</t>
  </si>
  <si>
    <t>Beganics,</t>
  </si>
  <si>
    <t>Huberty,</t>
  </si>
  <si>
    <t>Janae</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</si>
  <si>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</si>
  <si>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</si>
  <si>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</si>
  <si>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</si>
  <si>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</si>
  <si>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</si>
  <si>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</si>
  <si>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</si>
  <si>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</si>
  <si>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</si>
  <si>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</si>
  <si>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</si>
  <si>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</si>
  <si>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</si>
  <si>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</si>
  <si>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</si>
  <si>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</si>
  <si>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</si>
  <si>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</si>
  <si>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</si>
  <si>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</si>
  <si>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</si>
  <si>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</si>
  <si>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</si>
  <si>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Brady,</t>
  </si>
  <si>
    <t>Shamus</t>
  </si>
  <si>
    <t>Strickler,</t>
  </si>
  <si>
    <t>Von</t>
  </si>
  <si>
    <t>Rock,</t>
  </si>
  <si>
    <t>Hallie</t>
  </si>
  <si>
    <t>Woodard,</t>
  </si>
  <si>
    <t>Ji</t>
  </si>
  <si>
    <t>Sinda,</t>
  </si>
  <si>
    <t>Carissa</t>
  </si>
  <si>
    <t>Rydland,</t>
  </si>
  <si>
    <t>Mona</t>
  </si>
  <si>
    <t>Vespa,</t>
  </si>
  <si>
    <t>Meadows,</t>
  </si>
  <si>
    <t>Toppen,</t>
  </si>
  <si>
    <t>Ermer,</t>
  </si>
  <si>
    <t>Dionne,</t>
  </si>
  <si>
    <t>Hilary</t>
  </si>
  <si>
    <t>Stasulli,</t>
  </si>
  <si>
    <t>Dominique</t>
  </si>
  <si>
    <t>Duran,</t>
  </si>
  <si>
    <t>I</t>
  </si>
  <si>
    <t>Klundt,</t>
  </si>
  <si>
    <t>Waters,</t>
  </si>
  <si>
    <t>Rusk,</t>
  </si>
  <si>
    <t>Gersbach,</t>
  </si>
  <si>
    <t>Taylor-Watson,</t>
  </si>
  <si>
    <t>Danya</t>
  </si>
  <si>
    <t>Levitsky,</t>
  </si>
  <si>
    <t>Lorraine</t>
  </si>
  <si>
    <t>Carroll,</t>
  </si>
  <si>
    <t>Campos,</t>
  </si>
  <si>
    <t>Jesus</t>
  </si>
  <si>
    <t>Flajslik,</t>
  </si>
  <si>
    <t>Chua,</t>
  </si>
  <si>
    <t>Wilzbacher,</t>
  </si>
  <si>
    <t>Thayer,</t>
  </si>
  <si>
    <t>Brosseau,</t>
  </si>
  <si>
    <t>Phares,</t>
  </si>
  <si>
    <t>Marshall</t>
  </si>
  <si>
    <t>Lavar</t>
  </si>
  <si>
    <t>Padula,</t>
  </si>
  <si>
    <t>Gamirov,</t>
  </si>
  <si>
    <t>Briot,</t>
  </si>
  <si>
    <t>Hueck,</t>
  </si>
  <si>
    <t>Putt,</t>
  </si>
  <si>
    <t>Tammy</t>
  </si>
  <si>
    <t>Deiman,</t>
  </si>
  <si>
    <t>Lena</t>
  </si>
  <si>
    <t>Bonanni,</t>
  </si>
  <si>
    <t>Valentina</t>
  </si>
  <si>
    <t>Stein,</t>
  </si>
  <si>
    <t>Laumann,</t>
  </si>
  <si>
    <t>Galaviz,</t>
  </si>
  <si>
    <t>Piper,</t>
  </si>
  <si>
    <t>Cantini,</t>
  </si>
  <si>
    <t>Werhane,</t>
  </si>
  <si>
    <t>Davies,</t>
  </si>
  <si>
    <t>Geraint</t>
  </si>
  <si>
    <t>Hummel,</t>
  </si>
  <si>
    <t>Dj</t>
  </si>
  <si>
    <t>Lutz,</t>
  </si>
  <si>
    <t>Viglienzoni,</t>
  </si>
  <si>
    <t>Rathbun,</t>
  </si>
  <si>
    <t>crane,</t>
  </si>
  <si>
    <t>Ellen</t>
  </si>
  <si>
    <t>Conant,</t>
  </si>
  <si>
    <t>Huyser-Wierenga,</t>
  </si>
  <si>
    <t>Natalini,</t>
  </si>
  <si>
    <t>Robbins,</t>
  </si>
  <si>
    <t>Stanislav,</t>
  </si>
  <si>
    <t>Caitie</t>
  </si>
  <si>
    <t>Mears,</t>
  </si>
  <si>
    <t>Neill,</t>
  </si>
  <si>
    <t>Tola,</t>
  </si>
  <si>
    <t>Tadese</t>
  </si>
  <si>
    <t>Briskman,</t>
  </si>
  <si>
    <t>Ritzenhein,</t>
  </si>
  <si>
    <t>Dathan</t>
  </si>
  <si>
    <t>Malkowski,</t>
  </si>
  <si>
    <t>Andreyko,</t>
  </si>
  <si>
    <t>Lozier,</t>
  </si>
  <si>
    <t>Rodas,</t>
  </si>
  <si>
    <t>Harald</t>
  </si>
  <si>
    <t>Siobhan</t>
  </si>
  <si>
    <t>Karmen,</t>
  </si>
  <si>
    <t>Lippmann,</t>
  </si>
  <si>
    <t>Kiersten</t>
  </si>
  <si>
    <t>Klehm,</t>
  </si>
  <si>
    <t>Desisa,</t>
  </si>
  <si>
    <t>Lelisa</t>
  </si>
  <si>
    <t>Brooks,</t>
  </si>
  <si>
    <t>Weispfennig,</t>
  </si>
  <si>
    <t>Sorrell,</t>
  </si>
  <si>
    <t>Marek,</t>
  </si>
  <si>
    <t>Vajin</t>
  </si>
  <si>
    <t>Werner,</t>
  </si>
  <si>
    <t>Kirby</t>
  </si>
  <si>
    <t>Penny,</t>
  </si>
  <si>
    <t>Masayesva,</t>
  </si>
  <si>
    <t>Paavola,</t>
  </si>
  <si>
    <t>Gehlsen,</t>
  </si>
  <si>
    <t>Roche,</t>
  </si>
  <si>
    <t>Connor</t>
  </si>
  <si>
    <t>Hearn,</t>
  </si>
  <si>
    <t>Dimson,</t>
  </si>
  <si>
    <t>Slason,</t>
  </si>
  <si>
    <t>Gibson,</t>
  </si>
  <si>
    <t>Erdos,</t>
  </si>
  <si>
    <t>Elleree</t>
  </si>
  <si>
    <t>Cushman,</t>
  </si>
  <si>
    <t>Hammel,</t>
  </si>
  <si>
    <t>Ytterstad,</t>
  </si>
  <si>
    <t>Nina</t>
  </si>
  <si>
    <t>Wavik</t>
  </si>
  <si>
    <t>Prince,</t>
  </si>
  <si>
    <t>Dani</t>
  </si>
  <si>
    <t>Freeman,</t>
  </si>
  <si>
    <t>Petrulak,</t>
  </si>
  <si>
    <t>Zablocki,</t>
  </si>
  <si>
    <t>Meter,</t>
  </si>
  <si>
    <t>Babay,</t>
  </si>
  <si>
    <t>Moody,</t>
  </si>
  <si>
    <t>Swierzbinski,</t>
  </si>
  <si>
    <t>Schwartz,</t>
  </si>
  <si>
    <t>Sanseverino,</t>
  </si>
  <si>
    <t>Lawder,</t>
  </si>
  <si>
    <t>Hoerner,</t>
  </si>
  <si>
    <t>Pat</t>
  </si>
  <si>
    <t>Beaulne,</t>
  </si>
  <si>
    <t>Lunz,</t>
  </si>
  <si>
    <t>Kyle,</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</si>
  <si>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</si>
  <si>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</si>
  <si>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</si>
  <si>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</si>
  <si>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</si>
  <si>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</si>
  <si>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</si>
  <si>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</si>
  <si>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</si>
  <si>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</si>
  <si>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</si>
  <si>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</si>
  <si>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</si>
  <si>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</si>
  <si>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</si>
  <si>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</si>
  <si>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</si>
  <si>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</si>
  <si>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</si>
  <si>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</si>
  <si>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</si>
  <si>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</si>
  <si>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</si>
  <si>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</si>
  <si>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</si>
  <si>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</si>
  <si>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</si>
  <si>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</si>
  <si>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</si>
  <si>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</si>
  <si>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</si>
  <si>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</si>
  <si>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Ruiz</t>
  </si>
  <si>
    <t>Herrero,</t>
  </si>
  <si>
    <t>Bin</t>
  </si>
  <si>
    <t>Alias,</t>
  </si>
  <si>
    <t>Mohd</t>
  </si>
  <si>
    <t>Syahidan</t>
  </si>
  <si>
    <t>Pulliam,</t>
  </si>
  <si>
    <t>Guisinger,</t>
  </si>
  <si>
    <t>Arnerich,</t>
  </si>
  <si>
    <t>Nolette,</t>
  </si>
  <si>
    <t>Jerome</t>
  </si>
  <si>
    <t>Chabrier,</t>
  </si>
  <si>
    <t>Henry</t>
  </si>
  <si>
    <t>Knotts,</t>
  </si>
  <si>
    <t>Pultorak,</t>
  </si>
  <si>
    <t>Maxon,</t>
  </si>
  <si>
    <t>Kraai,</t>
  </si>
  <si>
    <t>Larosa,</t>
  </si>
  <si>
    <t>Ali</t>
  </si>
  <si>
    <t>Haney,</t>
  </si>
  <si>
    <t>Boulay,</t>
  </si>
  <si>
    <t>Pierre</t>
  </si>
  <si>
    <t>Luy,</t>
  </si>
  <si>
    <t>Fava,</t>
  </si>
  <si>
    <t>Montoya,</t>
  </si>
  <si>
    <t>Alvaro</t>
  </si>
  <si>
    <t>Albertson,</t>
  </si>
  <si>
    <t>Barger,</t>
  </si>
  <si>
    <t>Fraioli,</t>
  </si>
  <si>
    <t>April,</t>
  </si>
  <si>
    <t>Lusapho</t>
  </si>
  <si>
    <t>Talhelm,</t>
  </si>
  <si>
    <t>Treece,</t>
  </si>
  <si>
    <t>Beisel,</t>
  </si>
  <si>
    <t>Enke,</t>
  </si>
  <si>
    <t>Ruiz-Tagle</t>
  </si>
  <si>
    <t>Barros,</t>
  </si>
  <si>
    <t>Tomas</t>
  </si>
  <si>
    <t>Ferrell,</t>
  </si>
  <si>
    <t>Gates,</t>
  </si>
  <si>
    <t>Jeffers,</t>
  </si>
  <si>
    <t>Sulhanek,</t>
  </si>
  <si>
    <t>Roman</t>
  </si>
  <si>
    <t>Caron,</t>
  </si>
  <si>
    <t>Evelyn</t>
  </si>
  <si>
    <t>Fullarton,</t>
  </si>
  <si>
    <t>Lindgren,</t>
  </si>
  <si>
    <t>Akiha,</t>
  </si>
  <si>
    <t>Sweny,</t>
  </si>
  <si>
    <t>Tobin,</t>
  </si>
  <si>
    <t>Keys,</t>
  </si>
  <si>
    <t>Wilbur,</t>
  </si>
  <si>
    <t>Ditota,</t>
  </si>
  <si>
    <t>Horbol,</t>
  </si>
  <si>
    <t>Flannery</t>
  </si>
  <si>
    <t>Murakami,</t>
  </si>
  <si>
    <t>Petermann,</t>
  </si>
  <si>
    <t>Theodore</t>
  </si>
  <si>
    <t>Graves</t>
  </si>
  <si>
    <t>-</t>
  </si>
  <si>
    <t>Rostro,</t>
  </si>
  <si>
    <t>Lindy</t>
  </si>
  <si>
    <t>Danielson,</t>
  </si>
  <si>
    <t>Street,</t>
  </si>
  <si>
    <t>Buss,</t>
  </si>
  <si>
    <t>Duffy,</t>
  </si>
  <si>
    <t>Sebastian</t>
  </si>
  <si>
    <t>Avery,</t>
  </si>
  <si>
    <t>Bohinski,</t>
  </si>
  <si>
    <t>Kohls,</t>
  </si>
  <si>
    <t>Katy</t>
  </si>
  <si>
    <t>Brietzke,</t>
  </si>
  <si>
    <t>Riveros</t>
  </si>
  <si>
    <t>Albano,</t>
  </si>
  <si>
    <t>Rosendahl,</t>
  </si>
  <si>
    <t>German,</t>
  </si>
  <si>
    <t>FIRST NAME</t>
  </si>
  <si>
    <t>TITLE</t>
  </si>
  <si>
    <t>LAST Name</t>
  </si>
  <si>
    <t>2)</t>
  </si>
  <si>
    <t>Convert</t>
  </si>
  <si>
    <t>the</t>
  </si>
  <si>
    <t>column</t>
  </si>
  <si>
    <t>in</t>
  </si>
  <si>
    <t>“Medical</t>
  </si>
  <si>
    <t>Examinations”</t>
  </si>
  <si>
    <t>Table</t>
  </si>
  <si>
    <t>to</t>
  </si>
  <si>
    <t>numerical</t>
  </si>
  <si>
    <t>data</t>
  </si>
  <si>
    <t>by</t>
  </si>
  <si>
    <t>replacing</t>
  </si>
  <si>
    <t>non-numeric</t>
  </si>
  <si>
    <t>characters</t>
  </si>
  <si>
    <t>with</t>
  </si>
  <si>
    <t>meaningful</t>
  </si>
  <si>
    <t>values.</t>
  </si>
  <si>
    <t>3)</t>
  </si>
  <si>
    <t>Check</t>
  </si>
  <si>
    <t>for</t>
  </si>
  <si>
    <t>inconsistencies</t>
  </si>
  <si>
    <t>'Heart</t>
  </si>
  <si>
    <t>Issues'</t>
  </si>
  <si>
    <t>and</t>
  </si>
  <si>
    <t>'smoker'</t>
  </si>
  <si>
    <t>columns</t>
  </si>
  <si>
    <t>propose</t>
  </si>
  <si>
    <t>corrective</t>
  </si>
  <si>
    <t>actions</t>
  </si>
  <si>
    <t>if</t>
  </si>
  <si>
    <t>necessary.</t>
  </si>
  <si>
    <t>4)</t>
  </si>
  <si>
    <t>Create</t>
  </si>
  <si>
    <t>a</t>
  </si>
  <si>
    <t>new</t>
  </si>
  <si>
    <t>named</t>
  </si>
  <si>
    <t>“Weight</t>
  </si>
  <si>
    <t>Status”</t>
  </si>
  <si>
    <t>that</t>
  </si>
  <si>
    <t>categorizes</t>
  </si>
  <si>
    <t>into</t>
  </si>
  <si>
    <t>different</t>
  </si>
  <si>
    <t>categories</t>
  </si>
  <si>
    <t>as</t>
  </si>
  <si>
    <t>below:</t>
  </si>
  <si>
    <t>weight  status</t>
  </si>
  <si>
    <t>Diabetes Status</t>
  </si>
  <si>
    <t>6)</t>
  </si>
  <si>
    <t>Merge</t>
  </si>
  <si>
    <t>‘year’,</t>
  </si>
  <si>
    <t>‘month’</t>
  </si>
  <si>
    <t>‘date’</t>
  </si>
  <si>
    <t>“Hospitalization</t>
  </si>
  <si>
    <t>Details”</t>
  </si>
  <si>
    <t>one</t>
  </si>
  <si>
    <t>‘Date</t>
  </si>
  <si>
    <t>of</t>
  </si>
  <si>
    <t>Birth’</t>
  </si>
  <si>
    <t>format</t>
  </si>
  <si>
    <t>it</t>
  </si>
  <si>
    <t>‘DD-MMM-YYYY’</t>
  </si>
  <si>
    <t>custom</t>
  </si>
  <si>
    <t>format.</t>
  </si>
  <si>
    <t>Date of Birth</t>
  </si>
  <si>
    <t>AGE</t>
  </si>
  <si>
    <t>8)</t>
  </si>
  <si>
    <t>Format</t>
  </si>
  <si>
    <t>‘charges’</t>
  </si>
  <si>
    <t>currency</t>
  </si>
  <si>
    <t>($).</t>
  </si>
  <si>
    <t>7)</t>
  </si>
  <si>
    <t>Calculate</t>
  </si>
  <si>
    <t>‘Age’</t>
  </si>
  <si>
    <t>each</t>
  </si>
  <si>
    <t>customer</t>
  </si>
  <si>
    <t>based</t>
  </si>
  <si>
    <t>on</t>
  </si>
  <si>
    <t>their</t>
  </si>
  <si>
    <t>collection</t>
  </si>
  <si>
    <t>dataset,</t>
  </si>
  <si>
    <t>which</t>
  </si>
  <si>
    <t>is</t>
  </si>
  <si>
    <t>th</t>
  </si>
  <si>
    <t>June</t>
  </si>
  <si>
    <t>Analysis</t>
  </si>
  <si>
    <t>Data Exploration, Analysis &amp; Visualization:</t>
  </si>
  <si>
    <t>Age</t>
  </si>
  <si>
    <t>Smoker</t>
  </si>
  <si>
    <t>Charges</t>
  </si>
  <si>
    <t>customer id</t>
  </si>
  <si>
    <t>first name</t>
  </si>
  <si>
    <t>bmi</t>
  </si>
  <si>
    <t>hba1c</t>
  </si>
  <si>
    <t>Weight Status</t>
  </si>
  <si>
    <t>Count of customer id</t>
  </si>
  <si>
    <t>Sum of NumberOfMajorSurgeries</t>
  </si>
  <si>
    <t>Average of hba1c</t>
  </si>
  <si>
    <t>➢</t>
  </si>
  <si>
    <t>What</t>
  </si>
  <si>
    <t>distribution</t>
  </si>
  <si>
    <t>cancer</t>
  </si>
  <si>
    <t>history</t>
  </si>
  <si>
    <t>among</t>
  </si>
  <si>
    <t>smokers</t>
  </si>
  <si>
    <t>non-smokers?</t>
  </si>
  <si>
    <t>How</t>
  </si>
  <si>
    <t>does</t>
  </si>
  <si>
    <t>total</t>
  </si>
  <si>
    <t>number</t>
  </si>
  <si>
    <t>major</t>
  </si>
  <si>
    <t>surgeries</t>
  </si>
  <si>
    <t>average</t>
  </si>
  <si>
    <t>HbA1C</t>
  </si>
  <si>
    <t>differ</t>
  </si>
  <si>
    <t>between</t>
  </si>
  <si>
    <t>patients</t>
  </si>
  <si>
    <t>without</t>
  </si>
  <si>
    <t>transplants?</t>
  </si>
  <si>
    <t>do</t>
  </si>
  <si>
    <t>healthcare</t>
  </si>
  <si>
    <t>vary</t>
  </si>
  <si>
    <t>weight</t>
  </si>
  <si>
    <t>statuses</t>
  </si>
  <si>
    <t>diabetes</t>
  </si>
  <si>
    <t>statuses?</t>
  </si>
  <si>
    <t>Can</t>
  </si>
  <si>
    <t>you</t>
  </si>
  <si>
    <t>compare</t>
  </si>
  <si>
    <t>hospital</t>
  </si>
  <si>
    <t>tier</t>
  </si>
  <si>
    <t>within</t>
  </si>
  <si>
    <t>states?</t>
  </si>
  <si>
    <t>Normal weight</t>
  </si>
  <si>
    <t>OBESITY</t>
  </si>
  <si>
    <t>OVER WEIGHT</t>
  </si>
  <si>
    <t>under weight</t>
  </si>
  <si>
    <t>Column Labels</t>
  </si>
  <si>
    <t>pre diabeties</t>
  </si>
  <si>
    <t>Average of Charges</t>
  </si>
  <si>
    <t>using</t>
  </si>
  <si>
    <t>Line/Scatter</t>
  </si>
  <si>
    <t>Plot:</t>
  </si>
  <si>
    <t>Is</t>
  </si>
  <si>
    <t>there</t>
  </si>
  <si>
    <t>any</t>
  </si>
  <si>
    <t>correlation</t>
  </si>
  <si>
    <t>age</t>
  </si>
  <si>
    <t>both</t>
  </si>
  <si>
    <t>dataset?</t>
  </si>
  <si>
    <t>Explore</t>
  </si>
  <si>
    <t>relationship</t>
  </si>
  <si>
    <t>charges.</t>
  </si>
  <si>
    <t>Dashboard</t>
  </si>
  <si>
    <t>HB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</si>
</sst>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6" formatCode="0.0"/>
    <numFmt numFmtId="169" formatCode="&quot;₹&quot;\ #,##0.00"/>
  </numFmts>
  <fonts count="14"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20"/>
      <color theme="1"/>
      <name val="Calibri"/>
      <family val="2"/>
      <scheme val="minor"/>
    </font>
    <font>
      <sz val="11"/>
      <color rgb="FF92D050"/>
      <name val="Calibri"/>
      <family val="2"/>
      <scheme val="minor"/>
    </font>
    <font>
      <b/>
      <u/>
      <sz val="11"/>
      <color theme="9" tint="-0.499984740745262"/>
      <name val="Calibri"/>
      <family val="2"/>
      <scheme val="minor"/>
    </font>
    <font>
      <sz val="11"/>
      <color theme="9" tint="0.39997558519241921"/>
      <name val="Calibri"/>
      <family val="2"/>
      <scheme val="minor"/>
    </font>
    <font>
      <b/>
      <u/>
      <sz val="36"/>
      <color theme="1"/>
      <name val="Algerian"/>
      <family val="5"/>
    </font>
    <font>
      <b/>
      <u/>
      <sz val="11"/>
      <color theme="1"/>
      <name val="Algerian"/>
      <family val="5"/>
    </font>
    <font>
      <sz val="11"/>
      <color theme="4" tint="0.39997558519241921"/>
      <name val="Calibri"/>
      <family val="2"/>
      <scheme val="minor"/>
    </font>
    <font>
      <sz val="11"/>
      <color theme="4" tint="0.59999389629810485"/>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1" fillId="0" borderId="0"/>
  </cellStyleXfs>
  <cellXfs count="5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xf numFmtId="0" fontId="6" fillId="0" borderId="0" xfId="0" applyFont="1" applyAlignment="1">
      <alignment horizontal="center"/>
    </xf>
    <xf numFmtId="0" fontId="6" fillId="0" borderId="0" xfId="0" applyFont="1" applyAlignment="1"/>
    <xf numFmtId="0" fontId="0" fillId="0" borderId="0" xfId="0" applyAlignment="1">
      <alignment horizontal="left"/>
    </xf>
    <xf numFmtId="0" fontId="3" fillId="2" borderId="0" xfId="0" applyFont="1" applyFill="1" applyBorder="1" applyAlignment="1">
      <alignment horizontal="center" vertical="center"/>
    </xf>
    <xf numFmtId="0" fontId="3" fillId="2" borderId="3" xfId="0" applyFont="1" applyFill="1" applyBorder="1" applyAlignment="1">
      <alignment horizontal="center" vertical="center"/>
    </xf>
    <xf numFmtId="0" fontId="6" fillId="5" borderId="0" xfId="0" applyFont="1" applyFill="1" applyAlignment="1">
      <alignment horizontal="center"/>
    </xf>
    <xf numFmtId="0" fontId="6" fillId="5" borderId="0" xfId="0" applyFont="1" applyFill="1"/>
    <xf numFmtId="0" fontId="2" fillId="5" borderId="2" xfId="0" applyFont="1" applyFill="1" applyBorder="1" applyAlignment="1">
      <alignment horizontal="center" vertical="center"/>
    </xf>
    <xf numFmtId="0" fontId="7" fillId="0" borderId="0" xfId="0" applyFont="1"/>
    <xf numFmtId="0" fontId="5" fillId="6" borderId="1" xfId="0" applyFont="1" applyFill="1" applyBorder="1" applyAlignment="1">
      <alignment horizontal="center" vertical="center"/>
    </xf>
    <xf numFmtId="0" fontId="2" fillId="6" borderId="2" xfId="0" applyFont="1" applyFill="1" applyBorder="1" applyAlignment="1">
      <alignment horizontal="center" vertical="center"/>
    </xf>
    <xf numFmtId="0" fontId="8" fillId="6" borderId="0" xfId="0" applyFont="1" applyFill="1"/>
    <xf numFmtId="0" fontId="0" fillId="6" borderId="0" xfId="0" applyFill="1"/>
    <xf numFmtId="0" fontId="0" fillId="7" borderId="0" xfId="0" applyFill="1"/>
    <xf numFmtId="0" fontId="0" fillId="0" borderId="0" xfId="0" pivotButton="1"/>
    <xf numFmtId="0" fontId="0" fillId="0" borderId="0" xfId="0" applyNumberFormat="1"/>
    <xf numFmtId="0" fontId="9" fillId="0" borderId="0" xfId="0" applyFont="1"/>
    <xf numFmtId="0" fontId="9" fillId="7" borderId="0" xfId="0" applyFont="1" applyFill="1"/>
    <xf numFmtId="0" fontId="4" fillId="6" borderId="2" xfId="0" applyFont="1" applyFill="1" applyBorder="1" applyAlignment="1">
      <alignment horizontal="center" vertical="center"/>
    </xf>
    <xf numFmtId="0" fontId="0" fillId="6" borderId="0" xfId="0" applyFill="1" applyAlignment="1">
      <alignment horizontal="center"/>
    </xf>
    <xf numFmtId="2" fontId="0" fillId="0" borderId="0" xfId="0" applyNumberFormat="1"/>
    <xf numFmtId="166" fontId="0" fillId="6" borderId="0" xfId="0" applyNumberFormat="1" applyFill="1" applyAlignment="1">
      <alignment horizontal="center" vertical="top"/>
    </xf>
    <xf numFmtId="0" fontId="3" fillId="8" borderId="1" xfId="0" applyFont="1" applyFill="1" applyBorder="1" applyAlignment="1">
      <alignment horizontal="center" vertical="center"/>
    </xf>
    <xf numFmtId="166" fontId="3" fillId="8" borderId="1" xfId="0" applyNumberFormat="1" applyFont="1" applyFill="1" applyBorder="1" applyAlignment="1">
      <alignment horizontal="center" vertical="top"/>
    </xf>
    <xf numFmtId="0" fontId="0" fillId="8" borderId="0" xfId="0" applyFill="1"/>
    <xf numFmtId="0" fontId="2" fillId="3" borderId="4" xfId="0" applyFont="1" applyFill="1" applyBorder="1" applyAlignment="1">
      <alignment horizontal="center" vertical="center"/>
    </xf>
    <xf numFmtId="14" fontId="0" fillId="0" borderId="0" xfId="0" applyNumberFormat="1"/>
    <xf numFmtId="14" fontId="0" fillId="6" borderId="0" xfId="0" applyNumberFormat="1" applyFill="1"/>
    <xf numFmtId="169" fontId="0" fillId="0" borderId="0" xfId="0" applyNumberFormat="1"/>
    <xf numFmtId="169" fontId="2" fillId="6" borderId="2" xfId="0" applyNumberFormat="1" applyFont="1" applyFill="1" applyBorder="1" applyAlignment="1">
      <alignment horizontal="center" vertical="center"/>
    </xf>
    <xf numFmtId="169" fontId="0" fillId="6" borderId="0" xfId="0" applyNumberFormat="1" applyFill="1"/>
    <xf numFmtId="0" fontId="5" fillId="0" borderId="0" xfId="0" applyFont="1" applyAlignment="1"/>
    <xf numFmtId="0" fontId="0" fillId="0" borderId="0" xfId="0" applyAlignment="1">
      <alignment horizontal="left" indent="1"/>
    </xf>
    <xf numFmtId="0" fontId="0" fillId="9" borderId="0" xfId="0" applyFill="1"/>
    <xf numFmtId="0" fontId="10" fillId="9" borderId="0" xfId="0" applyFont="1" applyFill="1"/>
    <xf numFmtId="0" fontId="11" fillId="9" borderId="0" xfId="0" applyFont="1" applyFill="1"/>
    <xf numFmtId="0" fontId="0" fillId="10" borderId="0" xfId="0" applyFill="1"/>
    <xf numFmtId="0" fontId="0" fillId="11" borderId="0" xfId="0" applyFill="1"/>
    <xf numFmtId="0" fontId="12" fillId="10" borderId="0" xfId="0" applyFont="1" applyFill="1"/>
    <xf numFmtId="0" fontId="12" fillId="9" borderId="0" xfId="0" applyFont="1" applyFill="1"/>
    <xf numFmtId="0" fontId="13" fillId="9" borderId="0" xfId="0" applyFont="1" applyFill="1"/>
    <xf numFmtId="0" fontId="13" fillId="10" borderId="0" xfId="0" applyFont="1" applyFill="1"/>
  </cellXfs>
  <cellStyles count="2">
    <cellStyle name="Normal" xfId="0" builtinId="0"/>
    <cellStyle name="Normal 2" xfId="1" xr:uid="{00000000-0005-0000-0000-000001000000}"/>
  </cellStyles>
  <dxfs count="6">
    <dxf>
      <numFmt numFmtId="0" formatCode="General"/>
    </dxf>
    <dxf>
      <numFmt numFmtId="19" formatCode="dd/mm/yyyy"/>
    </dxf>
    <dxf>
      <numFmt numFmtId="19" formatCode="dd/mm/yyyy"/>
    </dxf>
    <dxf>
      <numFmt numFmtId="0" formatCode="General"/>
    </dxf>
    <dxf>
      <numFmt numFmtId="169" formatCode="&quot;₹&quot;\ #,##0.00"/>
    </dxf>
    <dxf>
      <numFmt numFmtId="19" formatCode="dd/mm/yyyy"/>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3.xlsx]Sheet13!PivotTable13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Surgeries &amp; HbA1C vs transplants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812379702537183"/>
          <c:y val="0.33272929425488479"/>
          <c:w val="0.35653040244969381"/>
          <c:h val="0.59421733741615634"/>
        </c:manualLayout>
      </c:layout>
      <c:doughnutChart>
        <c:varyColors val="1"/>
        <c:ser>
          <c:idx val="2"/>
          <c:order val="0"/>
          <c:tx>
            <c:strRef>
              <c:f>Sheet13!$AB$10</c:f>
              <c:strCache>
                <c:ptCount val="1"/>
                <c:pt idx="0">
                  <c:v>Sum of NumberOfMajorSurgeries</c:v>
                </c:pt>
              </c:strCache>
            </c:strRef>
          </c:tx>
          <c:cat>
            <c:strRef>
              <c:f>Sheet13!$AA$11:$AA$13</c:f>
              <c:strCache>
                <c:ptCount val="2"/>
                <c:pt idx="0">
                  <c:v>No</c:v>
                </c:pt>
                <c:pt idx="1">
                  <c:v>yes</c:v>
                </c:pt>
              </c:strCache>
            </c:strRef>
          </c:cat>
          <c:val>
            <c:numRef>
              <c:f>Sheet13!$AB$11:$AB$13</c:f>
              <c:numCache>
                <c:formatCode>General</c:formatCode>
                <c:ptCount val="2"/>
                <c:pt idx="0">
                  <c:v>283</c:v>
                </c:pt>
                <c:pt idx="1">
                  <c:v>53</c:v>
                </c:pt>
              </c:numCache>
            </c:numRef>
          </c:val>
          <c:extLst>
            <c:ext xmlns:c16="http://schemas.microsoft.com/office/drawing/2014/chart" uri="{C3380CC4-5D6E-409C-BE32-E72D297353CC}">
              <c16:uniqueId val="{00000029-F415-482F-B600-F4E2EE4AC4EC}"/>
            </c:ext>
          </c:extLst>
        </c:ser>
        <c:ser>
          <c:idx val="3"/>
          <c:order val="1"/>
          <c:tx>
            <c:strRef>
              <c:f>Sheet13!$AC$10</c:f>
              <c:strCache>
                <c:ptCount val="1"/>
                <c:pt idx="0">
                  <c:v>Average of hba1c</c:v>
                </c:pt>
              </c:strCache>
            </c:strRef>
          </c:tx>
          <c:cat>
            <c:strRef>
              <c:f>Sheet13!$AA$11:$AA$13</c:f>
              <c:strCache>
                <c:ptCount val="2"/>
                <c:pt idx="0">
                  <c:v>No</c:v>
                </c:pt>
                <c:pt idx="1">
                  <c:v>yes</c:v>
                </c:pt>
              </c:strCache>
            </c:strRef>
          </c:cat>
          <c:val>
            <c:numRef>
              <c:f>Sheet13!$AC$11:$AC$13</c:f>
              <c:numCache>
                <c:formatCode>General</c:formatCode>
                <c:ptCount val="2"/>
                <c:pt idx="0">
                  <c:v>6.0406326034063271</c:v>
                </c:pt>
                <c:pt idx="1">
                  <c:v>6.0286666666666662</c:v>
                </c:pt>
              </c:numCache>
            </c:numRef>
          </c:val>
          <c:extLst>
            <c:ext xmlns:c16="http://schemas.microsoft.com/office/drawing/2014/chart" uri="{C3380CC4-5D6E-409C-BE32-E72D297353CC}">
              <c16:uniqueId val="{0000002A-F415-482F-B600-F4E2EE4AC4EC}"/>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3.xlsx]Sheet13!PivotTable7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normal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pivotFmt>
    </c:pivotFmts>
    <c:plotArea>
      <c:layout/>
      <c:barChart>
        <c:barDir val="col"/>
        <c:grouping val="clustered"/>
        <c:varyColors val="0"/>
        <c:ser>
          <c:idx val="0"/>
          <c:order val="0"/>
          <c:tx>
            <c:strRef>
              <c:f>Sheet13!$D$32:$D$33</c:f>
              <c:strCache>
                <c:ptCount val="1"/>
                <c:pt idx="0">
                  <c:v>pre diabeties</c:v>
                </c:pt>
              </c:strCache>
            </c:strRef>
          </c:tx>
          <c:invertIfNegative val="0"/>
          <c:cat>
            <c:strRef>
              <c:f>Sheet13!$C$34:$C$38</c:f>
              <c:strCache>
                <c:ptCount val="4"/>
                <c:pt idx="0">
                  <c:v>Normal weight</c:v>
                </c:pt>
                <c:pt idx="1">
                  <c:v>OBESITY</c:v>
                </c:pt>
                <c:pt idx="2">
                  <c:v>OVER WEIGHT</c:v>
                </c:pt>
                <c:pt idx="3">
                  <c:v>under weight</c:v>
                </c:pt>
              </c:strCache>
            </c:strRef>
          </c:cat>
          <c:val>
            <c:numRef>
              <c:f>Sheet13!$D$34:$D$38</c:f>
              <c:numCache>
                <c:formatCode>"₹"\ #,##0.00</c:formatCode>
                <c:ptCount val="4"/>
                <c:pt idx="0">
                  <c:v>18540.768536585372</c:v>
                </c:pt>
                <c:pt idx="1">
                  <c:v>12153.109746835453</c:v>
                </c:pt>
                <c:pt idx="2">
                  <c:v>16497.217685185184</c:v>
                </c:pt>
                <c:pt idx="3">
                  <c:v>25824.313103448276</c:v>
                </c:pt>
              </c:numCache>
            </c:numRef>
          </c:val>
          <c:extLst>
            <c:ext xmlns:c16="http://schemas.microsoft.com/office/drawing/2014/chart" uri="{C3380CC4-5D6E-409C-BE32-E72D297353CC}">
              <c16:uniqueId val="{00000005-0064-4252-91B3-ED6B1F5EB396}"/>
            </c:ext>
          </c:extLst>
        </c:ser>
        <c:dLbls>
          <c:showLegendKey val="0"/>
          <c:showVal val="0"/>
          <c:showCatName val="0"/>
          <c:showSerName val="0"/>
          <c:showPercent val="0"/>
          <c:showBubbleSize val="0"/>
        </c:dLbls>
        <c:gapWidth val="219"/>
        <c:overlap val="-27"/>
        <c:axId val="1056988063"/>
        <c:axId val="1056999103"/>
      </c:barChart>
      <c:catAx>
        <c:axId val="10569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99103"/>
        <c:crosses val="autoZero"/>
        <c:auto val="1"/>
        <c:lblAlgn val="ctr"/>
        <c:lblOffset val="100"/>
        <c:noMultiLvlLbl val="0"/>
      </c:catAx>
      <c:valAx>
        <c:axId val="1056999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8806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3.xlsx]Sheet13!PivotTable15</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pivotFmt>
    </c:pivotFmts>
    <c:plotArea>
      <c:layout/>
      <c:barChart>
        <c:barDir val="bar"/>
        <c:grouping val="clustered"/>
        <c:varyColors val="0"/>
        <c:ser>
          <c:idx val="0"/>
          <c:order val="0"/>
          <c:tx>
            <c:strRef>
              <c:f>Sheet13!$X$31:$X$32</c:f>
              <c:strCache>
                <c:ptCount val="1"/>
                <c:pt idx="0">
                  <c:v>tier - 1</c:v>
                </c:pt>
              </c:strCache>
            </c:strRef>
          </c:tx>
          <c:spPr>
            <a:solidFill>
              <a:schemeClr val="accent1"/>
            </a:solidFill>
            <a:ln>
              <a:noFill/>
            </a:ln>
            <a:effectLst/>
          </c:spPr>
          <c:invertIfNegative val="0"/>
          <c:cat>
            <c:strRef>
              <c:f>Sheet13!$W$33:$W$49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Sheet13!$X$33:$X$49</c:f>
              <c:numCache>
                <c:formatCode>"₹"\ #,##0.00</c:formatCode>
                <c:ptCount val="16"/>
                <c:pt idx="0">
                  <c:v>33803.803</c:v>
                </c:pt>
                <c:pt idx="1">
                  <c:v>29076.139999999996</c:v>
                </c:pt>
                <c:pt idx="2">
                  <c:v>27515.69733333333</c:v>
                </c:pt>
                <c:pt idx="3">
                  <c:v>39774.28</c:v>
                </c:pt>
                <c:pt idx="5">
                  <c:v>38268.47</c:v>
                </c:pt>
                <c:pt idx="6">
                  <c:v>32523.675000000003</c:v>
                </c:pt>
                <c:pt idx="7">
                  <c:v>33475.82</c:v>
                </c:pt>
                <c:pt idx="8">
                  <c:v>26875.385000000002</c:v>
                </c:pt>
                <c:pt idx="12">
                  <c:v>17768.404999999999</c:v>
                </c:pt>
                <c:pt idx="13">
                  <c:v>28535.782500000001</c:v>
                </c:pt>
                <c:pt idx="15">
                  <c:v>19995.29</c:v>
                </c:pt>
              </c:numCache>
            </c:numRef>
          </c:val>
          <c:extLst>
            <c:ext xmlns:c16="http://schemas.microsoft.com/office/drawing/2014/chart" uri="{C3380CC4-5D6E-409C-BE32-E72D297353CC}">
              <c16:uniqueId val="{00000012-23E2-418D-A92B-93FF85F2B9C2}"/>
            </c:ext>
          </c:extLst>
        </c:ser>
        <c:ser>
          <c:idx val="1"/>
          <c:order val="1"/>
          <c:tx>
            <c:strRef>
              <c:f>Sheet13!$Y$31:$Y$32</c:f>
              <c:strCache>
                <c:ptCount val="1"/>
                <c:pt idx="0">
                  <c:v>tier - 2</c:v>
                </c:pt>
              </c:strCache>
            </c:strRef>
          </c:tx>
          <c:spPr>
            <a:solidFill>
              <a:schemeClr val="accent1"/>
            </a:solidFill>
            <a:ln>
              <a:noFill/>
            </a:ln>
            <a:effectLst/>
          </c:spPr>
          <c:invertIfNegative val="0"/>
          <c:cat>
            <c:strRef>
              <c:f>Sheet13!$W$33:$W$49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Sheet13!$Y$33:$Y$49</c:f>
              <c:numCache>
                <c:formatCode>"₹"\ #,##0.00</c:formatCode>
                <c:ptCount val="16"/>
                <c:pt idx="0">
                  <c:v>23931.039999999997</c:v>
                </c:pt>
                <c:pt idx="1">
                  <c:v>12498.508852459008</c:v>
                </c:pt>
                <c:pt idx="2">
                  <c:v>9272.751791044775</c:v>
                </c:pt>
                <c:pt idx="4">
                  <c:v>24029.687499999996</c:v>
                </c:pt>
                <c:pt idx="5">
                  <c:v>2740.0399999999995</c:v>
                </c:pt>
                <c:pt idx="6">
                  <c:v>17497.47</c:v>
                </c:pt>
                <c:pt idx="8">
                  <c:v>9440.57</c:v>
                </c:pt>
                <c:pt idx="10">
                  <c:v>8023.7992307692311</c:v>
                </c:pt>
                <c:pt idx="11">
                  <c:v>14600.62</c:v>
                </c:pt>
                <c:pt idx="12">
                  <c:v>11454.8025</c:v>
                </c:pt>
                <c:pt idx="13">
                  <c:v>12203.573181818181</c:v>
                </c:pt>
                <c:pt idx="14">
                  <c:v>4668.2379999999994</c:v>
                </c:pt>
                <c:pt idx="15">
                  <c:v>14710.762222222223</c:v>
                </c:pt>
              </c:numCache>
            </c:numRef>
          </c:val>
          <c:extLst>
            <c:ext xmlns:c16="http://schemas.microsoft.com/office/drawing/2014/chart" uri="{C3380CC4-5D6E-409C-BE32-E72D297353CC}">
              <c16:uniqueId val="{00000014-23E2-418D-A92B-93FF85F2B9C2}"/>
            </c:ext>
          </c:extLst>
        </c:ser>
        <c:ser>
          <c:idx val="2"/>
          <c:order val="2"/>
          <c:tx>
            <c:strRef>
              <c:f>Sheet13!$Z$31:$Z$32</c:f>
              <c:strCache>
                <c:ptCount val="1"/>
                <c:pt idx="0">
                  <c:v>tier - 3</c:v>
                </c:pt>
              </c:strCache>
            </c:strRef>
          </c:tx>
          <c:spPr>
            <a:solidFill>
              <a:schemeClr val="accent1"/>
            </a:solidFill>
            <a:ln>
              <a:noFill/>
            </a:ln>
            <a:effectLst/>
          </c:spPr>
          <c:invertIfNegative val="0"/>
          <c:cat>
            <c:strRef>
              <c:f>Sheet13!$W$33:$W$49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Sheet13!$Z$33:$Z$49</c:f>
              <c:numCache>
                <c:formatCode>"₹"\ #,##0.00</c:formatCode>
                <c:ptCount val="16"/>
                <c:pt idx="0">
                  <c:v>10639.547586206894</c:v>
                </c:pt>
                <c:pt idx="1">
                  <c:v>9109.9212121212113</c:v>
                </c:pt>
                <c:pt idx="2">
                  <c:v>7271.3770967741948</c:v>
                </c:pt>
                <c:pt idx="4">
                  <c:v>10407.09</c:v>
                </c:pt>
                <c:pt idx="5">
                  <c:v>9342.6999999999989</c:v>
                </c:pt>
                <c:pt idx="6">
                  <c:v>7981.880000000001</c:v>
                </c:pt>
                <c:pt idx="7">
                  <c:v>11394.07</c:v>
                </c:pt>
                <c:pt idx="8">
                  <c:v>11934.695</c:v>
                </c:pt>
                <c:pt idx="9">
                  <c:v>11773.305</c:v>
                </c:pt>
                <c:pt idx="10">
                  <c:v>11320.128000000001</c:v>
                </c:pt>
                <c:pt idx="11">
                  <c:v>11197.43</c:v>
                </c:pt>
                <c:pt idx="13">
                  <c:v>11947.502727272727</c:v>
                </c:pt>
                <c:pt idx="14">
                  <c:v>9257.2340000000004</c:v>
                </c:pt>
                <c:pt idx="15">
                  <c:v>11711.07</c:v>
                </c:pt>
              </c:numCache>
            </c:numRef>
          </c:val>
          <c:extLst>
            <c:ext xmlns:c16="http://schemas.microsoft.com/office/drawing/2014/chart" uri="{C3380CC4-5D6E-409C-BE32-E72D297353CC}">
              <c16:uniqueId val="{00000016-23E2-418D-A92B-93FF85F2B9C2}"/>
            </c:ext>
          </c:extLst>
        </c:ser>
        <c:dLbls>
          <c:showLegendKey val="0"/>
          <c:showVal val="0"/>
          <c:showCatName val="0"/>
          <c:showSerName val="0"/>
          <c:showPercent val="0"/>
          <c:showBubbleSize val="0"/>
        </c:dLbls>
        <c:gapWidth val="182"/>
        <c:axId val="1836308639"/>
        <c:axId val="1836296159"/>
      </c:barChart>
      <c:catAx>
        <c:axId val="183630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96159"/>
        <c:crosses val="autoZero"/>
        <c:auto val="1"/>
        <c:lblAlgn val="ctr"/>
        <c:lblOffset val="100"/>
        <c:noMultiLvlLbl val="0"/>
      </c:catAx>
      <c:valAx>
        <c:axId val="1836296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0863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'Health Care'!$R$5</c:f>
              <c:strCache>
                <c:ptCount val="1"/>
                <c:pt idx="0">
                  <c:v>Age</c:v>
                </c:pt>
              </c:strCache>
            </c:strRef>
          </c:tx>
          <c:spPr>
            <a:ln w="28575" cap="rnd">
              <a:solidFill>
                <a:schemeClr val="accent1"/>
              </a:solidFill>
              <a:round/>
            </a:ln>
            <a:effectLst/>
          </c:spPr>
          <c:marker>
            <c:symbol val="none"/>
          </c:marker>
          <c:val>
            <c:numRef>
              <c:f>'Health Care'!$R$6:$R$2340</c:f>
              <c:numCache>
                <c:formatCode>General</c:formatCode>
                <c:ptCount val="108"/>
                <c:pt idx="0">
                  <c:v>22</c:v>
                </c:pt>
                <c:pt idx="1">
                  <c:v>25</c:v>
                </c:pt>
                <c:pt idx="2">
                  <c:v>31</c:v>
                </c:pt>
                <c:pt idx="3">
                  <c:v>19</c:v>
                </c:pt>
                <c:pt idx="4">
                  <c:v>34</c:v>
                </c:pt>
                <c:pt idx="5">
                  <c:v>35</c:v>
                </c:pt>
                <c:pt idx="6">
                  <c:v>34</c:v>
                </c:pt>
                <c:pt idx="7">
                  <c:v>28</c:v>
                </c:pt>
                <c:pt idx="8">
                  <c:v>39</c:v>
                </c:pt>
                <c:pt idx="9">
                  <c:v>27</c:v>
                </c:pt>
                <c:pt idx="10">
                  <c:v>40</c:v>
                </c:pt>
                <c:pt idx="11">
                  <c:v>28</c:v>
                </c:pt>
                <c:pt idx="12">
                  <c:v>31</c:v>
                </c:pt>
                <c:pt idx="13">
                  <c:v>30</c:v>
                </c:pt>
                <c:pt idx="14">
                  <c:v>30</c:v>
                </c:pt>
                <c:pt idx="15">
                  <c:v>32</c:v>
                </c:pt>
                <c:pt idx="16">
                  <c:v>35</c:v>
                </c:pt>
                <c:pt idx="17">
                  <c:v>22</c:v>
                </c:pt>
                <c:pt idx="18">
                  <c:v>31</c:v>
                </c:pt>
                <c:pt idx="19">
                  <c:v>25</c:v>
                </c:pt>
                <c:pt idx="20">
                  <c:v>21</c:v>
                </c:pt>
                <c:pt idx="21">
                  <c:v>25</c:v>
                </c:pt>
                <c:pt idx="22">
                  <c:v>40</c:v>
                </c:pt>
                <c:pt idx="23">
                  <c:v>52</c:v>
                </c:pt>
                <c:pt idx="24">
                  <c:v>50</c:v>
                </c:pt>
                <c:pt idx="25">
                  <c:v>41</c:v>
                </c:pt>
                <c:pt idx="26">
                  <c:v>49</c:v>
                </c:pt>
                <c:pt idx="27">
                  <c:v>44</c:v>
                </c:pt>
                <c:pt idx="28">
                  <c:v>44</c:v>
                </c:pt>
                <c:pt idx="29">
                  <c:v>49</c:v>
                </c:pt>
                <c:pt idx="30">
                  <c:v>49</c:v>
                </c:pt>
                <c:pt idx="31">
                  <c:v>44</c:v>
                </c:pt>
                <c:pt idx="32">
                  <c:v>48</c:v>
                </c:pt>
                <c:pt idx="33">
                  <c:v>52</c:v>
                </c:pt>
                <c:pt idx="34">
                  <c:v>49</c:v>
                </c:pt>
                <c:pt idx="35">
                  <c:v>43</c:v>
                </c:pt>
                <c:pt idx="36">
                  <c:v>54</c:v>
                </c:pt>
                <c:pt idx="37">
                  <c:v>56</c:v>
                </c:pt>
                <c:pt idx="38">
                  <c:v>50</c:v>
                </c:pt>
                <c:pt idx="39">
                  <c:v>41</c:v>
                </c:pt>
                <c:pt idx="40">
                  <c:v>50</c:v>
                </c:pt>
                <c:pt idx="41">
                  <c:v>51</c:v>
                </c:pt>
                <c:pt idx="42">
                  <c:v>50</c:v>
                </c:pt>
                <c:pt idx="43">
                  <c:v>58</c:v>
                </c:pt>
                <c:pt idx="44">
                  <c:v>41</c:v>
                </c:pt>
                <c:pt idx="45">
                  <c:v>49</c:v>
                </c:pt>
                <c:pt idx="46">
                  <c:v>35</c:v>
                </c:pt>
                <c:pt idx="47">
                  <c:v>53</c:v>
                </c:pt>
                <c:pt idx="48">
                  <c:v>56</c:v>
                </c:pt>
                <c:pt idx="49">
                  <c:v>52</c:v>
                </c:pt>
                <c:pt idx="50">
                  <c:v>56</c:v>
                </c:pt>
                <c:pt idx="51">
                  <c:v>20</c:v>
                </c:pt>
                <c:pt idx="52">
                  <c:v>55</c:v>
                </c:pt>
                <c:pt idx="53">
                  <c:v>53</c:v>
                </c:pt>
                <c:pt idx="54">
                  <c:v>57</c:v>
                </c:pt>
                <c:pt idx="55">
                  <c:v>54</c:v>
                </c:pt>
                <c:pt idx="56">
                  <c:v>54</c:v>
                </c:pt>
                <c:pt idx="57">
                  <c:v>35</c:v>
                </c:pt>
                <c:pt idx="58">
                  <c:v>59</c:v>
                </c:pt>
                <c:pt idx="59">
                  <c:v>50</c:v>
                </c:pt>
                <c:pt idx="60">
                  <c:v>60</c:v>
                </c:pt>
                <c:pt idx="61">
                  <c:v>44</c:v>
                </c:pt>
                <c:pt idx="62">
                  <c:v>62</c:v>
                </c:pt>
                <c:pt idx="63">
                  <c:v>43</c:v>
                </c:pt>
                <c:pt idx="64">
                  <c:v>42</c:v>
                </c:pt>
                <c:pt idx="65">
                  <c:v>59</c:v>
                </c:pt>
                <c:pt idx="66">
                  <c:v>20</c:v>
                </c:pt>
                <c:pt idx="67">
                  <c:v>52</c:v>
                </c:pt>
                <c:pt idx="68">
                  <c:v>45</c:v>
                </c:pt>
                <c:pt idx="69">
                  <c:v>53</c:v>
                </c:pt>
                <c:pt idx="70">
                  <c:v>29</c:v>
                </c:pt>
                <c:pt idx="71">
                  <c:v>43</c:v>
                </c:pt>
                <c:pt idx="72">
                  <c:v>29</c:v>
                </c:pt>
                <c:pt idx="73">
                  <c:v>36</c:v>
                </c:pt>
                <c:pt idx="74">
                  <c:v>35</c:v>
                </c:pt>
                <c:pt idx="75">
                  <c:v>39</c:v>
                </c:pt>
                <c:pt idx="76">
                  <c:v>51</c:v>
                </c:pt>
                <c:pt idx="77">
                  <c:v>23</c:v>
                </c:pt>
                <c:pt idx="78">
                  <c:v>24</c:v>
                </c:pt>
                <c:pt idx="79">
                  <c:v>47</c:v>
                </c:pt>
                <c:pt idx="80">
                  <c:v>54</c:v>
                </c:pt>
                <c:pt idx="81">
                  <c:v>34</c:v>
                </c:pt>
                <c:pt idx="82">
                  <c:v>32</c:v>
                </c:pt>
                <c:pt idx="83">
                  <c:v>44</c:v>
                </c:pt>
                <c:pt idx="84">
                  <c:v>31</c:v>
                </c:pt>
                <c:pt idx="85">
                  <c:v>55</c:v>
                </c:pt>
                <c:pt idx="86">
                  <c:v>39</c:v>
                </c:pt>
                <c:pt idx="87">
                  <c:v>34</c:v>
                </c:pt>
                <c:pt idx="88">
                  <c:v>47</c:v>
                </c:pt>
                <c:pt idx="89">
                  <c:v>38</c:v>
                </c:pt>
                <c:pt idx="90">
                  <c:v>48</c:v>
                </c:pt>
                <c:pt idx="91">
                  <c:v>42</c:v>
                </c:pt>
                <c:pt idx="92">
                  <c:v>19</c:v>
                </c:pt>
                <c:pt idx="93">
                  <c:v>29</c:v>
                </c:pt>
                <c:pt idx="94">
                  <c:v>47</c:v>
                </c:pt>
                <c:pt idx="95">
                  <c:v>24</c:v>
                </c:pt>
                <c:pt idx="96">
                  <c:v>32</c:v>
                </c:pt>
                <c:pt idx="97">
                  <c:v>34</c:v>
                </c:pt>
                <c:pt idx="98">
                  <c:v>49</c:v>
                </c:pt>
                <c:pt idx="99">
                  <c:v>41</c:v>
                </c:pt>
                <c:pt idx="100">
                  <c:v>26</c:v>
                </c:pt>
                <c:pt idx="101">
                  <c:v>48</c:v>
                </c:pt>
                <c:pt idx="102">
                  <c:v>30</c:v>
                </c:pt>
                <c:pt idx="103">
                  <c:v>59</c:v>
                </c:pt>
                <c:pt idx="104">
                  <c:v>43</c:v>
                </c:pt>
                <c:pt idx="105">
                  <c:v>51</c:v>
                </c:pt>
                <c:pt idx="106">
                  <c:v>18</c:v>
                </c:pt>
                <c:pt idx="107">
                  <c:v>53</c:v>
                </c:pt>
              </c:numCache>
            </c:numRef>
          </c:val>
          <c:smooth val="0"/>
          <c:extLst>
            <c:ext xmlns:c16="http://schemas.microsoft.com/office/drawing/2014/chart" uri="{C3380CC4-5D6E-409C-BE32-E72D297353CC}">
              <c16:uniqueId val="{00000000-D0B4-4D30-852E-8AAFB90A0B17}"/>
            </c:ext>
          </c:extLst>
        </c:ser>
        <c:ser>
          <c:idx val="1"/>
          <c:order val="1"/>
          <c:tx>
            <c:strRef>
              <c:f>'Health Care'!$E$5</c:f>
              <c:strCache>
                <c:ptCount val="1"/>
                <c:pt idx="0">
                  <c:v>hba1c</c:v>
                </c:pt>
              </c:strCache>
            </c:strRef>
          </c:tx>
          <c:spPr>
            <a:ln w="28575" cap="rnd">
              <a:solidFill>
                <a:schemeClr val="accent2"/>
              </a:solidFill>
              <a:round/>
            </a:ln>
            <a:effectLst/>
          </c:spPr>
          <c:marker>
            <c:symbol val="none"/>
          </c:marker>
          <c:val>
            <c:numRef>
              <c:f>'Health Care'!$E$6:$E$2340</c:f>
              <c:numCache>
                <c:formatCode>General</c:formatCode>
                <c:ptCount val="108"/>
                <c:pt idx="0">
                  <c:v>6.25</c:v>
                </c:pt>
                <c:pt idx="1">
                  <c:v>5.77</c:v>
                </c:pt>
                <c:pt idx="2">
                  <c:v>6.02</c:v>
                </c:pt>
                <c:pt idx="3">
                  <c:v>6.26</c:v>
                </c:pt>
                <c:pt idx="4">
                  <c:v>6.03</c:v>
                </c:pt>
                <c:pt idx="5">
                  <c:v>6.09</c:v>
                </c:pt>
                <c:pt idx="6">
                  <c:v>6.05</c:v>
                </c:pt>
                <c:pt idx="7">
                  <c:v>5.88</c:v>
                </c:pt>
                <c:pt idx="8">
                  <c:v>5.96</c:v>
                </c:pt>
                <c:pt idx="9">
                  <c:v>6.15</c:v>
                </c:pt>
                <c:pt idx="10">
                  <c:v>6.23</c:v>
                </c:pt>
                <c:pt idx="11">
                  <c:v>5.78</c:v>
                </c:pt>
                <c:pt idx="12">
                  <c:v>5.9</c:v>
                </c:pt>
                <c:pt idx="13">
                  <c:v>6.21</c:v>
                </c:pt>
                <c:pt idx="14">
                  <c:v>6.07</c:v>
                </c:pt>
                <c:pt idx="15">
                  <c:v>5.73</c:v>
                </c:pt>
                <c:pt idx="16">
                  <c:v>5.84</c:v>
                </c:pt>
                <c:pt idx="17">
                  <c:v>6.35</c:v>
                </c:pt>
                <c:pt idx="18">
                  <c:v>6.29</c:v>
                </c:pt>
                <c:pt idx="19">
                  <c:v>5.73</c:v>
                </c:pt>
                <c:pt idx="20">
                  <c:v>5.74</c:v>
                </c:pt>
                <c:pt idx="21">
                  <c:v>6.02</c:v>
                </c:pt>
                <c:pt idx="22">
                  <c:v>6.35</c:v>
                </c:pt>
                <c:pt idx="23">
                  <c:v>5.75</c:v>
                </c:pt>
                <c:pt idx="24">
                  <c:v>5.96</c:v>
                </c:pt>
                <c:pt idx="25">
                  <c:v>6.29</c:v>
                </c:pt>
                <c:pt idx="26">
                  <c:v>5.84</c:v>
                </c:pt>
                <c:pt idx="27">
                  <c:v>6.25</c:v>
                </c:pt>
                <c:pt idx="28">
                  <c:v>5.79</c:v>
                </c:pt>
                <c:pt idx="29">
                  <c:v>5.99</c:v>
                </c:pt>
                <c:pt idx="30">
                  <c:v>5.96</c:v>
                </c:pt>
                <c:pt idx="31">
                  <c:v>6.06</c:v>
                </c:pt>
                <c:pt idx="32">
                  <c:v>5.83</c:v>
                </c:pt>
                <c:pt idx="33">
                  <c:v>5.85</c:v>
                </c:pt>
                <c:pt idx="34">
                  <c:v>5.85</c:v>
                </c:pt>
                <c:pt idx="35">
                  <c:v>5.75</c:v>
                </c:pt>
                <c:pt idx="36">
                  <c:v>5.81</c:v>
                </c:pt>
                <c:pt idx="37">
                  <c:v>6.21</c:v>
                </c:pt>
                <c:pt idx="38">
                  <c:v>5.76</c:v>
                </c:pt>
                <c:pt idx="39">
                  <c:v>6.13</c:v>
                </c:pt>
                <c:pt idx="40">
                  <c:v>6.06</c:v>
                </c:pt>
                <c:pt idx="41">
                  <c:v>6.02</c:v>
                </c:pt>
                <c:pt idx="42">
                  <c:v>6.25</c:v>
                </c:pt>
                <c:pt idx="43">
                  <c:v>6.11</c:v>
                </c:pt>
                <c:pt idx="44">
                  <c:v>5.71</c:v>
                </c:pt>
                <c:pt idx="45">
                  <c:v>5.74</c:v>
                </c:pt>
                <c:pt idx="46">
                  <c:v>5.7</c:v>
                </c:pt>
                <c:pt idx="47">
                  <c:v>6.03</c:v>
                </c:pt>
                <c:pt idx="48">
                  <c:v>5.96</c:v>
                </c:pt>
                <c:pt idx="49">
                  <c:v>6.29</c:v>
                </c:pt>
                <c:pt idx="50">
                  <c:v>5.83</c:v>
                </c:pt>
                <c:pt idx="51">
                  <c:v>6.06</c:v>
                </c:pt>
                <c:pt idx="52">
                  <c:v>5.79</c:v>
                </c:pt>
                <c:pt idx="53">
                  <c:v>6.15</c:v>
                </c:pt>
                <c:pt idx="54">
                  <c:v>6.17</c:v>
                </c:pt>
                <c:pt idx="55">
                  <c:v>5.82</c:v>
                </c:pt>
                <c:pt idx="56">
                  <c:v>5.8</c:v>
                </c:pt>
                <c:pt idx="57">
                  <c:v>5.96</c:v>
                </c:pt>
                <c:pt idx="58">
                  <c:v>6.05</c:v>
                </c:pt>
                <c:pt idx="59">
                  <c:v>6.03</c:v>
                </c:pt>
                <c:pt idx="60">
                  <c:v>6.02</c:v>
                </c:pt>
                <c:pt idx="61">
                  <c:v>5.91</c:v>
                </c:pt>
                <c:pt idx="62">
                  <c:v>5.89</c:v>
                </c:pt>
                <c:pt idx="63">
                  <c:v>6.03</c:v>
                </c:pt>
                <c:pt idx="64">
                  <c:v>5.76</c:v>
                </c:pt>
                <c:pt idx="65">
                  <c:v>6.03</c:v>
                </c:pt>
                <c:pt idx="66">
                  <c:v>5.7</c:v>
                </c:pt>
                <c:pt idx="67">
                  <c:v>5.7</c:v>
                </c:pt>
                <c:pt idx="68">
                  <c:v>6.29</c:v>
                </c:pt>
                <c:pt idx="69">
                  <c:v>6.08</c:v>
                </c:pt>
                <c:pt idx="70">
                  <c:v>6.46</c:v>
                </c:pt>
                <c:pt idx="71">
                  <c:v>6.01</c:v>
                </c:pt>
                <c:pt idx="72">
                  <c:v>5.86</c:v>
                </c:pt>
                <c:pt idx="73">
                  <c:v>5.78</c:v>
                </c:pt>
                <c:pt idx="74">
                  <c:v>6.17</c:v>
                </c:pt>
                <c:pt idx="75">
                  <c:v>6.02</c:v>
                </c:pt>
                <c:pt idx="76">
                  <c:v>6.16</c:v>
                </c:pt>
                <c:pt idx="77">
                  <c:v>6.18</c:v>
                </c:pt>
                <c:pt idx="78">
                  <c:v>6.24</c:v>
                </c:pt>
                <c:pt idx="79">
                  <c:v>5.99</c:v>
                </c:pt>
                <c:pt idx="80">
                  <c:v>5.97</c:v>
                </c:pt>
                <c:pt idx="81">
                  <c:v>6.11</c:v>
                </c:pt>
                <c:pt idx="82">
                  <c:v>5.81</c:v>
                </c:pt>
                <c:pt idx="83">
                  <c:v>6.09</c:v>
                </c:pt>
                <c:pt idx="84">
                  <c:v>6.22</c:v>
                </c:pt>
                <c:pt idx="85">
                  <c:v>5.83</c:v>
                </c:pt>
                <c:pt idx="86">
                  <c:v>6.08</c:v>
                </c:pt>
                <c:pt idx="87">
                  <c:v>5.83</c:v>
                </c:pt>
                <c:pt idx="88">
                  <c:v>6.22</c:v>
                </c:pt>
                <c:pt idx="89">
                  <c:v>6.04</c:v>
                </c:pt>
                <c:pt idx="90">
                  <c:v>6.41</c:v>
                </c:pt>
                <c:pt idx="91">
                  <c:v>6.22</c:v>
                </c:pt>
                <c:pt idx="92">
                  <c:v>6.03</c:v>
                </c:pt>
                <c:pt idx="93">
                  <c:v>6.43</c:v>
                </c:pt>
                <c:pt idx="94">
                  <c:v>5.97</c:v>
                </c:pt>
                <c:pt idx="95">
                  <c:v>6.12</c:v>
                </c:pt>
                <c:pt idx="96">
                  <c:v>6.09</c:v>
                </c:pt>
                <c:pt idx="97">
                  <c:v>6.2</c:v>
                </c:pt>
                <c:pt idx="98">
                  <c:v>6.41</c:v>
                </c:pt>
                <c:pt idx="99">
                  <c:v>5.81</c:v>
                </c:pt>
                <c:pt idx="100">
                  <c:v>6.29</c:v>
                </c:pt>
                <c:pt idx="101">
                  <c:v>6.29</c:v>
                </c:pt>
                <c:pt idx="102">
                  <c:v>6.15</c:v>
                </c:pt>
                <c:pt idx="103">
                  <c:v>6.14</c:v>
                </c:pt>
                <c:pt idx="104">
                  <c:v>5.85</c:v>
                </c:pt>
                <c:pt idx="105">
                  <c:v>5.99</c:v>
                </c:pt>
                <c:pt idx="106">
                  <c:v>5.74</c:v>
                </c:pt>
                <c:pt idx="107">
                  <c:v>5.91</c:v>
                </c:pt>
              </c:numCache>
            </c:numRef>
          </c:val>
          <c:smooth val="0"/>
          <c:extLst>
            <c:ext xmlns:c16="http://schemas.microsoft.com/office/drawing/2014/chart" uri="{C3380CC4-5D6E-409C-BE32-E72D297353CC}">
              <c16:uniqueId val="{00000001-D0B4-4D30-852E-8AAFB90A0B17}"/>
            </c:ext>
          </c:extLst>
        </c:ser>
        <c:dLbls>
          <c:showLegendKey val="0"/>
          <c:showVal val="0"/>
          <c:showCatName val="0"/>
          <c:showSerName val="0"/>
          <c:showPercent val="0"/>
          <c:showBubbleSize val="0"/>
        </c:dLbls>
        <c:smooth val="0"/>
        <c:axId val="1205201087"/>
        <c:axId val="1205195807"/>
      </c:lineChart>
      <c:catAx>
        <c:axId val="12052010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195807"/>
        <c:crosses val="autoZero"/>
        <c:auto val="1"/>
        <c:lblAlgn val="ctr"/>
        <c:lblOffset val="100"/>
        <c:noMultiLvlLbl val="0"/>
      </c:catAx>
      <c:valAx>
        <c:axId val="1205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20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'Health Care'!$R$5</c:f>
              <c:strCache>
                <c:ptCount val="1"/>
                <c:pt idx="0">
                  <c:v>Age</c:v>
                </c:pt>
              </c:strCache>
            </c:strRef>
          </c:tx>
          <c:spPr>
            <a:ln w="28575" cap="rnd">
              <a:solidFill>
                <a:schemeClr val="accent1"/>
              </a:solidFill>
              <a:round/>
            </a:ln>
            <a:effectLst/>
          </c:spPr>
          <c:marker>
            <c:symbol val="none"/>
          </c:marker>
          <c:val>
            <c:numRef>
              <c:f>'Health Care'!$R$6:$R$2340</c:f>
              <c:numCache>
                <c:formatCode>General</c:formatCode>
                <c:ptCount val="108"/>
                <c:pt idx="0">
                  <c:v>22</c:v>
                </c:pt>
                <c:pt idx="1">
                  <c:v>25</c:v>
                </c:pt>
                <c:pt idx="2">
                  <c:v>31</c:v>
                </c:pt>
                <c:pt idx="3">
                  <c:v>19</c:v>
                </c:pt>
                <c:pt idx="4">
                  <c:v>34</c:v>
                </c:pt>
                <c:pt idx="5">
                  <c:v>35</c:v>
                </c:pt>
                <c:pt idx="6">
                  <c:v>34</c:v>
                </c:pt>
                <c:pt idx="7">
                  <c:v>28</c:v>
                </c:pt>
                <c:pt idx="8">
                  <c:v>39</c:v>
                </c:pt>
                <c:pt idx="9">
                  <c:v>27</c:v>
                </c:pt>
                <c:pt idx="10">
                  <c:v>40</c:v>
                </c:pt>
                <c:pt idx="11">
                  <c:v>28</c:v>
                </c:pt>
                <c:pt idx="12">
                  <c:v>31</c:v>
                </c:pt>
                <c:pt idx="13">
                  <c:v>30</c:v>
                </c:pt>
                <c:pt idx="14">
                  <c:v>30</c:v>
                </c:pt>
                <c:pt idx="15">
                  <c:v>32</c:v>
                </c:pt>
                <c:pt idx="16">
                  <c:v>35</c:v>
                </c:pt>
                <c:pt idx="17">
                  <c:v>22</c:v>
                </c:pt>
                <c:pt idx="18">
                  <c:v>31</c:v>
                </c:pt>
                <c:pt idx="19">
                  <c:v>25</c:v>
                </c:pt>
                <c:pt idx="20">
                  <c:v>21</c:v>
                </c:pt>
                <c:pt idx="21">
                  <c:v>25</c:v>
                </c:pt>
                <c:pt idx="22">
                  <c:v>40</c:v>
                </c:pt>
                <c:pt idx="23">
                  <c:v>52</c:v>
                </c:pt>
                <c:pt idx="24">
                  <c:v>50</c:v>
                </c:pt>
                <c:pt idx="25">
                  <c:v>41</c:v>
                </c:pt>
                <c:pt idx="26">
                  <c:v>49</c:v>
                </c:pt>
                <c:pt idx="27">
                  <c:v>44</c:v>
                </c:pt>
                <c:pt idx="28">
                  <c:v>44</c:v>
                </c:pt>
                <c:pt idx="29">
                  <c:v>49</c:v>
                </c:pt>
                <c:pt idx="30">
                  <c:v>49</c:v>
                </c:pt>
                <c:pt idx="31">
                  <c:v>44</c:v>
                </c:pt>
                <c:pt idx="32">
                  <c:v>48</c:v>
                </c:pt>
                <c:pt idx="33">
                  <c:v>52</c:v>
                </c:pt>
                <c:pt idx="34">
                  <c:v>49</c:v>
                </c:pt>
                <c:pt idx="35">
                  <c:v>43</c:v>
                </c:pt>
                <c:pt idx="36">
                  <c:v>54</c:v>
                </c:pt>
                <c:pt idx="37">
                  <c:v>56</c:v>
                </c:pt>
                <c:pt idx="38">
                  <c:v>50</c:v>
                </c:pt>
                <c:pt idx="39">
                  <c:v>41</c:v>
                </c:pt>
                <c:pt idx="40">
                  <c:v>50</c:v>
                </c:pt>
                <c:pt idx="41">
                  <c:v>51</c:v>
                </c:pt>
                <c:pt idx="42">
                  <c:v>50</c:v>
                </c:pt>
                <c:pt idx="43">
                  <c:v>58</c:v>
                </c:pt>
                <c:pt idx="44">
                  <c:v>41</c:v>
                </c:pt>
                <c:pt idx="45">
                  <c:v>49</c:v>
                </c:pt>
                <c:pt idx="46">
                  <c:v>35</c:v>
                </c:pt>
                <c:pt idx="47">
                  <c:v>53</c:v>
                </c:pt>
                <c:pt idx="48">
                  <c:v>56</c:v>
                </c:pt>
                <c:pt idx="49">
                  <c:v>52</c:v>
                </c:pt>
                <c:pt idx="50">
                  <c:v>56</c:v>
                </c:pt>
                <c:pt idx="51">
                  <c:v>20</c:v>
                </c:pt>
                <c:pt idx="52">
                  <c:v>55</c:v>
                </c:pt>
                <c:pt idx="53">
                  <c:v>53</c:v>
                </c:pt>
                <c:pt idx="54">
                  <c:v>57</c:v>
                </c:pt>
                <c:pt idx="55">
                  <c:v>54</c:v>
                </c:pt>
                <c:pt idx="56">
                  <c:v>54</c:v>
                </c:pt>
                <c:pt idx="57">
                  <c:v>35</c:v>
                </c:pt>
                <c:pt idx="58">
                  <c:v>59</c:v>
                </c:pt>
                <c:pt idx="59">
                  <c:v>50</c:v>
                </c:pt>
                <c:pt idx="60">
                  <c:v>60</c:v>
                </c:pt>
                <c:pt idx="61">
                  <c:v>44</c:v>
                </c:pt>
                <c:pt idx="62">
                  <c:v>62</c:v>
                </c:pt>
                <c:pt idx="63">
                  <c:v>43</c:v>
                </c:pt>
                <c:pt idx="64">
                  <c:v>42</c:v>
                </c:pt>
                <c:pt idx="65">
                  <c:v>59</c:v>
                </c:pt>
                <c:pt idx="66">
                  <c:v>20</c:v>
                </c:pt>
                <c:pt idx="67">
                  <c:v>52</c:v>
                </c:pt>
                <c:pt idx="68">
                  <c:v>45</c:v>
                </c:pt>
                <c:pt idx="69">
                  <c:v>53</c:v>
                </c:pt>
                <c:pt idx="70">
                  <c:v>29</c:v>
                </c:pt>
                <c:pt idx="71">
                  <c:v>43</c:v>
                </c:pt>
                <c:pt idx="72">
                  <c:v>29</c:v>
                </c:pt>
                <c:pt idx="73">
                  <c:v>36</c:v>
                </c:pt>
                <c:pt idx="74">
                  <c:v>35</c:v>
                </c:pt>
                <c:pt idx="75">
                  <c:v>39</c:v>
                </c:pt>
                <c:pt idx="76">
                  <c:v>51</c:v>
                </c:pt>
                <c:pt idx="77">
                  <c:v>23</c:v>
                </c:pt>
                <c:pt idx="78">
                  <c:v>24</c:v>
                </c:pt>
                <c:pt idx="79">
                  <c:v>47</c:v>
                </c:pt>
                <c:pt idx="80">
                  <c:v>54</c:v>
                </c:pt>
                <c:pt idx="81">
                  <c:v>34</c:v>
                </c:pt>
                <c:pt idx="82">
                  <c:v>32</c:v>
                </c:pt>
                <c:pt idx="83">
                  <c:v>44</c:v>
                </c:pt>
                <c:pt idx="84">
                  <c:v>31</c:v>
                </c:pt>
                <c:pt idx="85">
                  <c:v>55</c:v>
                </c:pt>
                <c:pt idx="86">
                  <c:v>39</c:v>
                </c:pt>
                <c:pt idx="87">
                  <c:v>34</c:v>
                </c:pt>
                <c:pt idx="88">
                  <c:v>47</c:v>
                </c:pt>
                <c:pt idx="89">
                  <c:v>38</c:v>
                </c:pt>
                <c:pt idx="90">
                  <c:v>48</c:v>
                </c:pt>
                <c:pt idx="91">
                  <c:v>42</c:v>
                </c:pt>
                <c:pt idx="92">
                  <c:v>19</c:v>
                </c:pt>
                <c:pt idx="93">
                  <c:v>29</c:v>
                </c:pt>
                <c:pt idx="94">
                  <c:v>47</c:v>
                </c:pt>
                <c:pt idx="95">
                  <c:v>24</c:v>
                </c:pt>
                <c:pt idx="96">
                  <c:v>32</c:v>
                </c:pt>
                <c:pt idx="97">
                  <c:v>34</c:v>
                </c:pt>
                <c:pt idx="98">
                  <c:v>49</c:v>
                </c:pt>
                <c:pt idx="99">
                  <c:v>41</c:v>
                </c:pt>
                <c:pt idx="100">
                  <c:v>26</c:v>
                </c:pt>
                <c:pt idx="101">
                  <c:v>48</c:v>
                </c:pt>
                <c:pt idx="102">
                  <c:v>30</c:v>
                </c:pt>
                <c:pt idx="103">
                  <c:v>59</c:v>
                </c:pt>
                <c:pt idx="104">
                  <c:v>43</c:v>
                </c:pt>
                <c:pt idx="105">
                  <c:v>51</c:v>
                </c:pt>
                <c:pt idx="106">
                  <c:v>18</c:v>
                </c:pt>
                <c:pt idx="107">
                  <c:v>53</c:v>
                </c:pt>
              </c:numCache>
            </c:numRef>
          </c:val>
          <c:smooth val="0"/>
          <c:extLst>
            <c:ext xmlns:c16="http://schemas.microsoft.com/office/drawing/2014/chart" uri="{C3380CC4-5D6E-409C-BE32-E72D297353CC}">
              <c16:uniqueId val="{00000000-AFFC-44B4-BD44-206FB30F39E1}"/>
            </c:ext>
          </c:extLst>
        </c:ser>
        <c:ser>
          <c:idx val="1"/>
          <c:order val="1"/>
          <c:tx>
            <c:strRef>
              <c:f>'Health Care'!$D$2</c:f>
              <c:strCache>
                <c:ptCount val="1"/>
              </c:strCache>
            </c:strRef>
          </c:tx>
          <c:spPr>
            <a:ln w="28575" cap="rnd">
              <a:solidFill>
                <a:schemeClr val="accent2"/>
              </a:solidFill>
              <a:round/>
            </a:ln>
            <a:effectLst/>
          </c:spPr>
          <c:marker>
            <c:symbol val="none"/>
          </c:marker>
          <c:val>
            <c:numRef>
              <c:f>'Health Care'!$D$3:$D$2348</c:f>
              <c:numCache>
                <c:formatCode>General</c:formatCode>
                <c:ptCount val="119"/>
                <c:pt idx="2">
                  <c:v>0</c:v>
                </c:pt>
                <c:pt idx="3">
                  <c:v>29.06</c:v>
                </c:pt>
                <c:pt idx="4">
                  <c:v>28.16</c:v>
                </c:pt>
                <c:pt idx="5">
                  <c:v>25.14</c:v>
                </c:pt>
                <c:pt idx="6">
                  <c:v>26.24</c:v>
                </c:pt>
                <c:pt idx="7">
                  <c:v>25.46</c:v>
                </c:pt>
                <c:pt idx="8">
                  <c:v>26.92</c:v>
                </c:pt>
                <c:pt idx="9">
                  <c:v>27.79</c:v>
                </c:pt>
                <c:pt idx="10">
                  <c:v>27.36</c:v>
                </c:pt>
                <c:pt idx="11">
                  <c:v>29.925000000000001</c:v>
                </c:pt>
                <c:pt idx="12">
                  <c:v>28.12</c:v>
                </c:pt>
                <c:pt idx="13">
                  <c:v>28.69</c:v>
                </c:pt>
                <c:pt idx="14">
                  <c:v>29.8</c:v>
                </c:pt>
                <c:pt idx="15">
                  <c:v>27.835000000000001</c:v>
                </c:pt>
                <c:pt idx="16">
                  <c:v>29.7</c:v>
                </c:pt>
                <c:pt idx="17">
                  <c:v>28.38</c:v>
                </c:pt>
                <c:pt idx="18">
                  <c:v>27.1</c:v>
                </c:pt>
                <c:pt idx="19">
                  <c:v>29.83</c:v>
                </c:pt>
                <c:pt idx="20">
                  <c:v>28.31</c:v>
                </c:pt>
                <c:pt idx="21">
                  <c:v>28.31</c:v>
                </c:pt>
                <c:pt idx="22">
                  <c:v>28.3</c:v>
                </c:pt>
                <c:pt idx="23">
                  <c:v>27.06</c:v>
                </c:pt>
                <c:pt idx="24">
                  <c:v>27.9</c:v>
                </c:pt>
                <c:pt idx="25">
                  <c:v>25.52</c:v>
                </c:pt>
                <c:pt idx="26">
                  <c:v>25.08</c:v>
                </c:pt>
                <c:pt idx="27">
                  <c:v>28.31</c:v>
                </c:pt>
                <c:pt idx="28">
                  <c:v>28.215</c:v>
                </c:pt>
                <c:pt idx="29">
                  <c:v>27.17</c:v>
                </c:pt>
                <c:pt idx="30">
                  <c:v>25.2</c:v>
                </c:pt>
                <c:pt idx="31">
                  <c:v>28.1</c:v>
                </c:pt>
                <c:pt idx="32">
                  <c:v>26.41</c:v>
                </c:pt>
                <c:pt idx="33">
                  <c:v>25.934999999999999</c:v>
                </c:pt>
                <c:pt idx="34">
                  <c:v>27.2</c:v>
                </c:pt>
                <c:pt idx="35">
                  <c:v>26.22</c:v>
                </c:pt>
                <c:pt idx="36">
                  <c:v>27.29</c:v>
                </c:pt>
                <c:pt idx="37">
                  <c:v>29.78</c:v>
                </c:pt>
                <c:pt idx="38">
                  <c:v>26.72</c:v>
                </c:pt>
                <c:pt idx="39">
                  <c:v>26.67</c:v>
                </c:pt>
                <c:pt idx="40">
                  <c:v>26.35</c:v>
                </c:pt>
                <c:pt idx="41">
                  <c:v>28.61</c:v>
                </c:pt>
                <c:pt idx="42">
                  <c:v>27.454999999999998</c:v>
                </c:pt>
                <c:pt idx="43">
                  <c:v>28.09</c:v>
                </c:pt>
                <c:pt idx="44">
                  <c:v>25.76</c:v>
                </c:pt>
                <c:pt idx="45">
                  <c:v>25.78</c:v>
                </c:pt>
                <c:pt idx="46">
                  <c:v>25.745000000000001</c:v>
                </c:pt>
                <c:pt idx="47">
                  <c:v>28.71</c:v>
                </c:pt>
                <c:pt idx="48">
                  <c:v>28.9</c:v>
                </c:pt>
                <c:pt idx="49">
                  <c:v>26.63</c:v>
                </c:pt>
                <c:pt idx="50">
                  <c:v>27.5</c:v>
                </c:pt>
                <c:pt idx="51">
                  <c:v>27.36</c:v>
                </c:pt>
                <c:pt idx="52">
                  <c:v>26.6</c:v>
                </c:pt>
                <c:pt idx="53">
                  <c:v>27.72</c:v>
                </c:pt>
                <c:pt idx="54">
                  <c:v>27.74</c:v>
                </c:pt>
                <c:pt idx="55">
                  <c:v>27.92</c:v>
                </c:pt>
                <c:pt idx="56">
                  <c:v>26.62</c:v>
                </c:pt>
                <c:pt idx="57">
                  <c:v>29.6</c:v>
                </c:pt>
                <c:pt idx="58">
                  <c:v>25.24</c:v>
                </c:pt>
                <c:pt idx="59">
                  <c:v>25.08</c:v>
                </c:pt>
                <c:pt idx="60">
                  <c:v>27.74</c:v>
                </c:pt>
                <c:pt idx="61">
                  <c:v>25.51</c:v>
                </c:pt>
                <c:pt idx="62">
                  <c:v>27.835000000000001</c:v>
                </c:pt>
                <c:pt idx="63">
                  <c:v>26.315000000000001</c:v>
                </c:pt>
                <c:pt idx="64">
                  <c:v>29.9</c:v>
                </c:pt>
                <c:pt idx="65">
                  <c:v>26.315000000000001</c:v>
                </c:pt>
                <c:pt idx="66">
                  <c:v>25.6</c:v>
                </c:pt>
                <c:pt idx="67">
                  <c:v>26.315000000000001</c:v>
                </c:pt>
                <c:pt idx="68">
                  <c:v>29.8</c:v>
                </c:pt>
                <c:pt idx="69">
                  <c:v>27.645</c:v>
                </c:pt>
                <c:pt idx="70">
                  <c:v>25.27</c:v>
                </c:pt>
                <c:pt idx="71">
                  <c:v>29.41</c:v>
                </c:pt>
                <c:pt idx="72">
                  <c:v>28.6</c:v>
                </c:pt>
                <c:pt idx="73">
                  <c:v>27.265000000000001</c:v>
                </c:pt>
                <c:pt idx="74">
                  <c:v>27.14</c:v>
                </c:pt>
                <c:pt idx="75">
                  <c:v>26.885000000000002</c:v>
                </c:pt>
                <c:pt idx="76">
                  <c:v>29.734999999999999</c:v>
                </c:pt>
                <c:pt idx="77">
                  <c:v>26.51</c:v>
                </c:pt>
                <c:pt idx="78">
                  <c:v>29.92</c:v>
                </c:pt>
                <c:pt idx="79">
                  <c:v>29.59</c:v>
                </c:pt>
                <c:pt idx="80">
                  <c:v>26.8</c:v>
                </c:pt>
                <c:pt idx="81">
                  <c:v>26.62</c:v>
                </c:pt>
                <c:pt idx="82">
                  <c:v>25.74</c:v>
                </c:pt>
                <c:pt idx="83">
                  <c:v>26.03</c:v>
                </c:pt>
                <c:pt idx="84">
                  <c:v>28.5</c:v>
                </c:pt>
                <c:pt idx="85">
                  <c:v>25.84</c:v>
                </c:pt>
                <c:pt idx="86">
                  <c:v>29.34</c:v>
                </c:pt>
                <c:pt idx="87">
                  <c:v>28.48</c:v>
                </c:pt>
                <c:pt idx="88">
                  <c:v>25.27</c:v>
                </c:pt>
                <c:pt idx="89">
                  <c:v>27.94</c:v>
                </c:pt>
                <c:pt idx="90">
                  <c:v>27.2</c:v>
                </c:pt>
                <c:pt idx="91">
                  <c:v>27.36</c:v>
                </c:pt>
                <c:pt idx="92">
                  <c:v>25.44</c:v>
                </c:pt>
                <c:pt idx="93">
                  <c:v>28.31</c:v>
                </c:pt>
                <c:pt idx="94">
                  <c:v>26.4</c:v>
                </c:pt>
                <c:pt idx="95">
                  <c:v>29.98</c:v>
                </c:pt>
                <c:pt idx="96">
                  <c:v>27.72</c:v>
                </c:pt>
                <c:pt idx="97">
                  <c:v>28.4</c:v>
                </c:pt>
                <c:pt idx="98">
                  <c:v>26.18</c:v>
                </c:pt>
                <c:pt idx="99">
                  <c:v>28.88</c:v>
                </c:pt>
                <c:pt idx="100">
                  <c:v>28.05</c:v>
                </c:pt>
                <c:pt idx="101">
                  <c:v>25.74</c:v>
                </c:pt>
                <c:pt idx="102">
                  <c:v>26.03</c:v>
                </c:pt>
                <c:pt idx="103">
                  <c:v>25.175000000000001</c:v>
                </c:pt>
                <c:pt idx="104">
                  <c:v>25.8</c:v>
                </c:pt>
                <c:pt idx="105">
                  <c:v>29.3</c:v>
                </c:pt>
                <c:pt idx="106">
                  <c:v>27.06</c:v>
                </c:pt>
                <c:pt idx="107">
                  <c:v>28.9</c:v>
                </c:pt>
                <c:pt idx="108">
                  <c:v>26.84</c:v>
                </c:pt>
                <c:pt idx="109">
                  <c:v>25.175000000000001</c:v>
                </c:pt>
                <c:pt idx="110">
                  <c:v>25.03</c:v>
                </c:pt>
              </c:numCache>
            </c:numRef>
          </c:val>
          <c:smooth val="0"/>
          <c:extLst>
            <c:ext xmlns:c16="http://schemas.microsoft.com/office/drawing/2014/chart" uri="{C3380CC4-5D6E-409C-BE32-E72D297353CC}">
              <c16:uniqueId val="{00000001-AFFC-44B4-BD44-206FB30F39E1}"/>
            </c:ext>
          </c:extLst>
        </c:ser>
        <c:dLbls>
          <c:showLegendKey val="0"/>
          <c:showVal val="0"/>
          <c:showCatName val="0"/>
          <c:showSerName val="0"/>
          <c:showPercent val="0"/>
          <c:showBubbleSize val="0"/>
        </c:dLbls>
        <c:smooth val="0"/>
        <c:axId val="1053146575"/>
        <c:axId val="1053101935"/>
      </c:lineChart>
      <c:catAx>
        <c:axId val="10531465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01935"/>
        <c:crosses val="autoZero"/>
        <c:auto val="1"/>
        <c:lblAlgn val="ctr"/>
        <c:lblOffset val="100"/>
        <c:noMultiLvlLbl val="0"/>
      </c:catAx>
      <c:valAx>
        <c:axId val="105310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4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Care'!$R$5</c:f>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yVal>
            <c:numRef>
              <c:f>'Health Care'!$R$6:$R$2340</c:f>
              <c:numCache>
                <c:formatCode>General</c:formatCode>
                <c:ptCount val="108"/>
                <c:pt idx="0">
                  <c:v>22</c:v>
                </c:pt>
                <c:pt idx="1">
                  <c:v>25</c:v>
                </c:pt>
                <c:pt idx="2">
                  <c:v>31</c:v>
                </c:pt>
                <c:pt idx="3">
                  <c:v>19</c:v>
                </c:pt>
                <c:pt idx="4">
                  <c:v>34</c:v>
                </c:pt>
                <c:pt idx="5">
                  <c:v>35</c:v>
                </c:pt>
                <c:pt idx="6">
                  <c:v>34</c:v>
                </c:pt>
                <c:pt idx="7">
                  <c:v>28</c:v>
                </c:pt>
                <c:pt idx="8">
                  <c:v>39</c:v>
                </c:pt>
                <c:pt idx="9">
                  <c:v>27</c:v>
                </c:pt>
                <c:pt idx="10">
                  <c:v>40</c:v>
                </c:pt>
                <c:pt idx="11">
                  <c:v>28</c:v>
                </c:pt>
                <c:pt idx="12">
                  <c:v>31</c:v>
                </c:pt>
                <c:pt idx="13">
                  <c:v>30</c:v>
                </c:pt>
                <c:pt idx="14">
                  <c:v>30</c:v>
                </c:pt>
                <c:pt idx="15">
                  <c:v>32</c:v>
                </c:pt>
                <c:pt idx="16">
                  <c:v>35</c:v>
                </c:pt>
                <c:pt idx="17">
                  <c:v>22</c:v>
                </c:pt>
                <c:pt idx="18">
                  <c:v>31</c:v>
                </c:pt>
                <c:pt idx="19">
                  <c:v>25</c:v>
                </c:pt>
                <c:pt idx="20">
                  <c:v>21</c:v>
                </c:pt>
                <c:pt idx="21">
                  <c:v>25</c:v>
                </c:pt>
                <c:pt idx="22">
                  <c:v>40</c:v>
                </c:pt>
                <c:pt idx="23">
                  <c:v>52</c:v>
                </c:pt>
                <c:pt idx="24">
                  <c:v>50</c:v>
                </c:pt>
                <c:pt idx="25">
                  <c:v>41</c:v>
                </c:pt>
                <c:pt idx="26">
                  <c:v>49</c:v>
                </c:pt>
                <c:pt idx="27">
                  <c:v>44</c:v>
                </c:pt>
                <c:pt idx="28">
                  <c:v>44</c:v>
                </c:pt>
                <c:pt idx="29">
                  <c:v>49</c:v>
                </c:pt>
                <c:pt idx="30">
                  <c:v>49</c:v>
                </c:pt>
                <c:pt idx="31">
                  <c:v>44</c:v>
                </c:pt>
                <c:pt idx="32">
                  <c:v>48</c:v>
                </c:pt>
                <c:pt idx="33">
                  <c:v>52</c:v>
                </c:pt>
                <c:pt idx="34">
                  <c:v>49</c:v>
                </c:pt>
                <c:pt idx="35">
                  <c:v>43</c:v>
                </c:pt>
                <c:pt idx="36">
                  <c:v>54</c:v>
                </c:pt>
                <c:pt idx="37">
                  <c:v>56</c:v>
                </c:pt>
                <c:pt idx="38">
                  <c:v>50</c:v>
                </c:pt>
                <c:pt idx="39">
                  <c:v>41</c:v>
                </c:pt>
                <c:pt idx="40">
                  <c:v>50</c:v>
                </c:pt>
                <c:pt idx="41">
                  <c:v>51</c:v>
                </c:pt>
                <c:pt idx="42">
                  <c:v>50</c:v>
                </c:pt>
                <c:pt idx="43">
                  <c:v>58</c:v>
                </c:pt>
                <c:pt idx="44">
                  <c:v>41</c:v>
                </c:pt>
                <c:pt idx="45">
                  <c:v>49</c:v>
                </c:pt>
                <c:pt idx="46">
                  <c:v>35</c:v>
                </c:pt>
                <c:pt idx="47">
                  <c:v>53</c:v>
                </c:pt>
                <c:pt idx="48">
                  <c:v>56</c:v>
                </c:pt>
                <c:pt idx="49">
                  <c:v>52</c:v>
                </c:pt>
                <c:pt idx="50">
                  <c:v>56</c:v>
                </c:pt>
                <c:pt idx="51">
                  <c:v>20</c:v>
                </c:pt>
                <c:pt idx="52">
                  <c:v>55</c:v>
                </c:pt>
                <c:pt idx="53">
                  <c:v>53</c:v>
                </c:pt>
                <c:pt idx="54">
                  <c:v>57</c:v>
                </c:pt>
                <c:pt idx="55">
                  <c:v>54</c:v>
                </c:pt>
                <c:pt idx="56">
                  <c:v>54</c:v>
                </c:pt>
                <c:pt idx="57">
                  <c:v>35</c:v>
                </c:pt>
                <c:pt idx="58">
                  <c:v>59</c:v>
                </c:pt>
                <c:pt idx="59">
                  <c:v>50</c:v>
                </c:pt>
                <c:pt idx="60">
                  <c:v>60</c:v>
                </c:pt>
                <c:pt idx="61">
                  <c:v>44</c:v>
                </c:pt>
                <c:pt idx="62">
                  <c:v>62</c:v>
                </c:pt>
                <c:pt idx="63">
                  <c:v>43</c:v>
                </c:pt>
                <c:pt idx="64">
                  <c:v>42</c:v>
                </c:pt>
                <c:pt idx="65">
                  <c:v>59</c:v>
                </c:pt>
                <c:pt idx="66">
                  <c:v>20</c:v>
                </c:pt>
                <c:pt idx="67">
                  <c:v>52</c:v>
                </c:pt>
                <c:pt idx="68">
                  <c:v>45</c:v>
                </c:pt>
                <c:pt idx="69">
                  <c:v>53</c:v>
                </c:pt>
                <c:pt idx="70">
                  <c:v>29</c:v>
                </c:pt>
                <c:pt idx="71">
                  <c:v>43</c:v>
                </c:pt>
                <c:pt idx="72">
                  <c:v>29</c:v>
                </c:pt>
                <c:pt idx="73">
                  <c:v>36</c:v>
                </c:pt>
                <c:pt idx="74">
                  <c:v>35</c:v>
                </c:pt>
                <c:pt idx="75">
                  <c:v>39</c:v>
                </c:pt>
                <c:pt idx="76">
                  <c:v>51</c:v>
                </c:pt>
                <c:pt idx="77">
                  <c:v>23</c:v>
                </c:pt>
                <c:pt idx="78">
                  <c:v>24</c:v>
                </c:pt>
                <c:pt idx="79">
                  <c:v>47</c:v>
                </c:pt>
                <c:pt idx="80">
                  <c:v>54</c:v>
                </c:pt>
                <c:pt idx="81">
                  <c:v>34</c:v>
                </c:pt>
                <c:pt idx="82">
                  <c:v>32</c:v>
                </c:pt>
                <c:pt idx="83">
                  <c:v>44</c:v>
                </c:pt>
                <c:pt idx="84">
                  <c:v>31</c:v>
                </c:pt>
                <c:pt idx="85">
                  <c:v>55</c:v>
                </c:pt>
                <c:pt idx="86">
                  <c:v>39</c:v>
                </c:pt>
                <c:pt idx="87">
                  <c:v>34</c:v>
                </c:pt>
                <c:pt idx="88">
                  <c:v>47</c:v>
                </c:pt>
                <c:pt idx="89">
                  <c:v>38</c:v>
                </c:pt>
                <c:pt idx="90">
                  <c:v>48</c:v>
                </c:pt>
                <c:pt idx="91">
                  <c:v>42</c:v>
                </c:pt>
                <c:pt idx="92">
                  <c:v>19</c:v>
                </c:pt>
                <c:pt idx="93">
                  <c:v>29</c:v>
                </c:pt>
                <c:pt idx="94">
                  <c:v>47</c:v>
                </c:pt>
                <c:pt idx="95">
                  <c:v>24</c:v>
                </c:pt>
                <c:pt idx="96">
                  <c:v>32</c:v>
                </c:pt>
                <c:pt idx="97">
                  <c:v>34</c:v>
                </c:pt>
                <c:pt idx="98">
                  <c:v>49</c:v>
                </c:pt>
                <c:pt idx="99">
                  <c:v>41</c:v>
                </c:pt>
                <c:pt idx="100">
                  <c:v>26</c:v>
                </c:pt>
                <c:pt idx="101">
                  <c:v>48</c:v>
                </c:pt>
                <c:pt idx="102">
                  <c:v>30</c:v>
                </c:pt>
                <c:pt idx="103">
                  <c:v>59</c:v>
                </c:pt>
                <c:pt idx="104">
                  <c:v>43</c:v>
                </c:pt>
                <c:pt idx="105">
                  <c:v>51</c:v>
                </c:pt>
                <c:pt idx="106">
                  <c:v>18</c:v>
                </c:pt>
                <c:pt idx="107">
                  <c:v>53</c:v>
                </c:pt>
              </c:numCache>
            </c:numRef>
          </c:yVal>
          <c:smooth val="0"/>
          <c:extLst>
            <c:ext xmlns:c16="http://schemas.microsoft.com/office/drawing/2014/chart" uri="{C3380CC4-5D6E-409C-BE32-E72D297353CC}">
              <c16:uniqueId val="{00000000-C56D-4473-B880-533D65C5A3C5}"/>
            </c:ext>
          </c:extLst>
        </c:ser>
        <c:ser>
          <c:idx val="1"/>
          <c:order val="1"/>
          <c:tx>
            <c:strRef>
              <c:f>'Health Care'!$N$5</c:f>
              <c:strCache>
                <c:ptCount val="1"/>
                <c:pt idx="0">
                  <c:v>Charges</c:v>
                </c:pt>
              </c:strCache>
            </c:strRef>
          </c:tx>
          <c:spPr>
            <a:ln w="25400" cap="rnd">
              <a:noFill/>
              <a:round/>
            </a:ln>
            <a:effectLst/>
          </c:spPr>
          <c:marker>
            <c:symbol val="circle"/>
            <c:size val="5"/>
            <c:spPr>
              <a:solidFill>
                <a:schemeClr val="accent2"/>
              </a:solidFill>
              <a:ln w="9525">
                <a:solidFill>
                  <a:schemeClr val="accent2"/>
                </a:solidFill>
              </a:ln>
              <a:effectLst/>
            </c:spPr>
          </c:marker>
          <c:yVal>
            <c:numRef>
              <c:f>'Health Care'!$N$6:$N$2348</c:f>
              <c:numCache>
                <c:formatCode>"₹"\ #,##0.00</c:formatCode>
                <c:ptCount val="116"/>
                <c:pt idx="0">
                  <c:v>2150.4699999999998</c:v>
                </c:pt>
                <c:pt idx="1">
                  <c:v>2523.17</c:v>
                </c:pt>
                <c:pt idx="2">
                  <c:v>2545.6799999999998</c:v>
                </c:pt>
                <c:pt idx="3">
                  <c:v>2710.83</c:v>
                </c:pt>
                <c:pt idx="4">
                  <c:v>2726.06</c:v>
                </c:pt>
                <c:pt idx="5">
                  <c:v>3088.06</c:v>
                </c:pt>
                <c:pt idx="6">
                  <c:v>3699.54</c:v>
                </c:pt>
                <c:pt idx="7">
                  <c:v>3732.63</c:v>
                </c:pt>
                <c:pt idx="8">
                  <c:v>4070.42</c:v>
                </c:pt>
                <c:pt idx="9">
                  <c:v>4260.74</c:v>
                </c:pt>
                <c:pt idx="10">
                  <c:v>4392.7</c:v>
                </c:pt>
                <c:pt idx="11">
                  <c:v>4428.8900000000003</c:v>
                </c:pt>
                <c:pt idx="12">
                  <c:v>4463.21</c:v>
                </c:pt>
                <c:pt idx="13">
                  <c:v>4488.58</c:v>
                </c:pt>
                <c:pt idx="14">
                  <c:v>4527.18</c:v>
                </c:pt>
                <c:pt idx="15">
                  <c:v>4670.6400000000003</c:v>
                </c:pt>
                <c:pt idx="16">
                  <c:v>4751.07</c:v>
                </c:pt>
                <c:pt idx="17">
                  <c:v>4835.43</c:v>
                </c:pt>
                <c:pt idx="18">
                  <c:v>4949.76</c:v>
                </c:pt>
                <c:pt idx="19">
                  <c:v>5038.57</c:v>
                </c:pt>
                <c:pt idx="20">
                  <c:v>5043.13</c:v>
                </c:pt>
                <c:pt idx="21">
                  <c:v>5080.1000000000004</c:v>
                </c:pt>
                <c:pt idx="22">
                  <c:v>5920.1</c:v>
                </c:pt>
                <c:pt idx="23">
                  <c:v>6098.38</c:v>
                </c:pt>
                <c:pt idx="24">
                  <c:v>6254.13</c:v>
                </c:pt>
                <c:pt idx="25">
                  <c:v>7261.74</c:v>
                </c:pt>
                <c:pt idx="26">
                  <c:v>7265.58</c:v>
                </c:pt>
                <c:pt idx="27">
                  <c:v>7531.7</c:v>
                </c:pt>
                <c:pt idx="28">
                  <c:v>7623.52</c:v>
                </c:pt>
                <c:pt idx="29">
                  <c:v>8112.59</c:v>
                </c:pt>
                <c:pt idx="30">
                  <c:v>8125.78</c:v>
                </c:pt>
                <c:pt idx="31">
                  <c:v>8219.2000000000007</c:v>
                </c:pt>
                <c:pt idx="32">
                  <c:v>8671.19</c:v>
                </c:pt>
                <c:pt idx="33">
                  <c:v>9140.9500000000007</c:v>
                </c:pt>
                <c:pt idx="34">
                  <c:v>9282.48</c:v>
                </c:pt>
                <c:pt idx="35">
                  <c:v>9453.92</c:v>
                </c:pt>
                <c:pt idx="36">
                  <c:v>9487.64</c:v>
                </c:pt>
                <c:pt idx="37">
                  <c:v>9582.5400000000009</c:v>
                </c:pt>
                <c:pt idx="38">
                  <c:v>9630.4</c:v>
                </c:pt>
                <c:pt idx="39">
                  <c:v>9664.34</c:v>
                </c:pt>
                <c:pt idx="40">
                  <c:v>9836.2099999999991</c:v>
                </c:pt>
                <c:pt idx="41">
                  <c:v>9877.61</c:v>
                </c:pt>
                <c:pt idx="42">
                  <c:v>9910.36</c:v>
                </c:pt>
                <c:pt idx="43">
                  <c:v>9933.44</c:v>
                </c:pt>
                <c:pt idx="44">
                  <c:v>10146.129999999999</c:v>
                </c:pt>
                <c:pt idx="45">
                  <c:v>10419.59</c:v>
                </c:pt>
                <c:pt idx="46">
                  <c:v>10464.83</c:v>
                </c:pt>
                <c:pt idx="47">
                  <c:v>10564.88</c:v>
                </c:pt>
                <c:pt idx="48">
                  <c:v>10577.09</c:v>
                </c:pt>
                <c:pt idx="49">
                  <c:v>10806.84</c:v>
                </c:pt>
                <c:pt idx="50">
                  <c:v>11070.54</c:v>
                </c:pt>
                <c:pt idx="51">
                  <c:v>11321.49</c:v>
                </c:pt>
                <c:pt idx="52">
                  <c:v>11394.07</c:v>
                </c:pt>
                <c:pt idx="53">
                  <c:v>11497.69</c:v>
                </c:pt>
                <c:pt idx="54">
                  <c:v>11842.62</c:v>
                </c:pt>
                <c:pt idx="55">
                  <c:v>12096.65</c:v>
                </c:pt>
                <c:pt idx="56">
                  <c:v>12105.32</c:v>
                </c:pt>
                <c:pt idx="57">
                  <c:v>12148.2</c:v>
                </c:pt>
                <c:pt idx="58">
                  <c:v>12233.83</c:v>
                </c:pt>
                <c:pt idx="59">
                  <c:v>12407.3</c:v>
                </c:pt>
                <c:pt idx="60">
                  <c:v>12644.59</c:v>
                </c:pt>
                <c:pt idx="61">
                  <c:v>13101.74</c:v>
                </c:pt>
                <c:pt idx="62">
                  <c:v>13451.12</c:v>
                </c:pt>
                <c:pt idx="63">
                  <c:v>14839.34</c:v>
                </c:pt>
                <c:pt idx="64">
                  <c:v>15966.19</c:v>
                </c:pt>
                <c:pt idx="65">
                  <c:v>16587.96</c:v>
                </c:pt>
                <c:pt idx="66">
                  <c:v>17085.27</c:v>
                </c:pt>
                <c:pt idx="67">
                  <c:v>17584.72</c:v>
                </c:pt>
                <c:pt idx="68">
                  <c:v>17929.3</c:v>
                </c:pt>
                <c:pt idx="69">
                  <c:v>18932.810000000001</c:v>
                </c:pt>
                <c:pt idx="70">
                  <c:v>19107.78</c:v>
                </c:pt>
                <c:pt idx="71">
                  <c:v>19798.05</c:v>
                </c:pt>
                <c:pt idx="72">
                  <c:v>20177.669999999998</c:v>
                </c:pt>
                <c:pt idx="73">
                  <c:v>20773.63</c:v>
                </c:pt>
                <c:pt idx="74">
                  <c:v>20984.09</c:v>
                </c:pt>
                <c:pt idx="75">
                  <c:v>23563.02</c:v>
                </c:pt>
                <c:pt idx="76">
                  <c:v>23967.38</c:v>
                </c:pt>
                <c:pt idx="77">
                  <c:v>24387.74</c:v>
                </c:pt>
                <c:pt idx="78">
                  <c:v>25127.22</c:v>
                </c:pt>
                <c:pt idx="79">
                  <c:v>25309.49</c:v>
                </c:pt>
                <c:pt idx="80">
                  <c:v>25382.3</c:v>
                </c:pt>
                <c:pt idx="81">
                  <c:v>27375.9</c:v>
                </c:pt>
                <c:pt idx="82">
                  <c:v>28302.33</c:v>
                </c:pt>
                <c:pt idx="83">
                  <c:v>29227.599999999999</c:v>
                </c:pt>
                <c:pt idx="84">
                  <c:v>29969.67</c:v>
                </c:pt>
                <c:pt idx="85">
                  <c:v>30063.58</c:v>
                </c:pt>
                <c:pt idx="86">
                  <c:v>30724.44</c:v>
                </c:pt>
                <c:pt idx="87">
                  <c:v>30763.01</c:v>
                </c:pt>
                <c:pt idx="88">
                  <c:v>31591.82</c:v>
                </c:pt>
                <c:pt idx="89">
                  <c:v>31743.919999999998</c:v>
                </c:pt>
                <c:pt idx="90">
                  <c:v>32760.48</c:v>
                </c:pt>
                <c:pt idx="91">
                  <c:v>32787.46</c:v>
                </c:pt>
                <c:pt idx="92">
                  <c:v>33307.550000000003</c:v>
                </c:pt>
                <c:pt idx="93">
                  <c:v>33707.550000000003</c:v>
                </c:pt>
                <c:pt idx="94">
                  <c:v>34210.33</c:v>
                </c:pt>
                <c:pt idx="95">
                  <c:v>34254.050000000003</c:v>
                </c:pt>
                <c:pt idx="96">
                  <c:v>34456.269999999997</c:v>
                </c:pt>
                <c:pt idx="97">
                  <c:v>35315.96</c:v>
                </c:pt>
                <c:pt idx="98">
                  <c:v>35547.72</c:v>
                </c:pt>
                <c:pt idx="99">
                  <c:v>35952.65</c:v>
                </c:pt>
                <c:pt idx="100">
                  <c:v>36085.22</c:v>
                </c:pt>
                <c:pt idx="101">
                  <c:v>36182.870000000003</c:v>
                </c:pt>
                <c:pt idx="102">
                  <c:v>36314.050000000003</c:v>
                </c:pt>
                <c:pt idx="103">
                  <c:v>36910.61</c:v>
                </c:pt>
                <c:pt idx="104">
                  <c:v>37425.94</c:v>
                </c:pt>
                <c:pt idx="105">
                  <c:v>38405.26</c:v>
                </c:pt>
                <c:pt idx="106">
                  <c:v>38792.69</c:v>
                </c:pt>
                <c:pt idx="107">
                  <c:v>46661.440000000002</c:v>
                </c:pt>
              </c:numCache>
            </c:numRef>
          </c:yVal>
          <c:smooth val="0"/>
          <c:extLst>
            <c:ext xmlns:c16="http://schemas.microsoft.com/office/drawing/2014/chart" uri="{C3380CC4-5D6E-409C-BE32-E72D297353CC}">
              <c16:uniqueId val="{00000001-C56D-4473-B880-533D65C5A3C5}"/>
            </c:ext>
          </c:extLst>
        </c:ser>
        <c:dLbls>
          <c:showLegendKey val="0"/>
          <c:showVal val="0"/>
          <c:showCatName val="0"/>
          <c:showSerName val="0"/>
          <c:showPercent val="0"/>
          <c:showBubbleSize val="0"/>
        </c:dLbls>
        <c:axId val="1252977103"/>
        <c:axId val="1252978063"/>
      </c:scatterChart>
      <c:valAx>
        <c:axId val="12529771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978063"/>
        <c:crosses val="autoZero"/>
        <c:crossBetween val="midCat"/>
      </c:valAx>
      <c:valAx>
        <c:axId val="125297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9771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3.xlsx]Sheet13!PivotTable12</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Sheet13!$X$10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Sheet13!$W$11:$W$17</c:f>
              <c:multiLvlStrCache>
                <c:ptCount val="4"/>
                <c:lvl>
                  <c:pt idx="0">
                    <c:v>No</c:v>
                  </c:pt>
                  <c:pt idx="1">
                    <c:v>Yes</c:v>
                  </c:pt>
                  <c:pt idx="2">
                    <c:v>No</c:v>
                  </c:pt>
                  <c:pt idx="3">
                    <c:v>Yes</c:v>
                  </c:pt>
                </c:lvl>
                <c:lvl>
                  <c:pt idx="0">
                    <c:v>No</c:v>
                  </c:pt>
                  <c:pt idx="2">
                    <c:v>Yes</c:v>
                  </c:pt>
                </c:lvl>
              </c:multiLvlStrCache>
            </c:multiLvlStrRef>
          </c:cat>
          <c:val>
            <c:numRef>
              <c:f>Sheet13!$X$11:$X$17</c:f>
              <c:numCache>
                <c:formatCode>General</c:formatCode>
                <c:ptCount val="4"/>
                <c:pt idx="0">
                  <c:v>47</c:v>
                </c:pt>
                <c:pt idx="1">
                  <c:v>14</c:v>
                </c:pt>
                <c:pt idx="2">
                  <c:v>13</c:v>
                </c:pt>
                <c:pt idx="3">
                  <c:v>8</c:v>
                </c:pt>
              </c:numCache>
            </c:numRef>
          </c:val>
          <c:extLst>
            <c:ext xmlns:c16="http://schemas.microsoft.com/office/drawing/2014/chart" uri="{C3380CC4-5D6E-409C-BE32-E72D297353CC}">
              <c16:uniqueId val="{00000000-3BAF-4C69-B7FE-C91791E573F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3.xlsx]Sheet13!PivotTable12</c:name>
    <c:fmtId val="7"/>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7466226872446404E-4"/>
          <c:y val="0.19317950892637911"/>
          <c:w val="0.75739384093006068"/>
          <c:h val="0.85698399402471881"/>
        </c:manualLayout>
      </c:layout>
      <c:pieChart>
        <c:varyColors val="1"/>
        <c:ser>
          <c:idx val="1"/>
          <c:order val="0"/>
          <c:tx>
            <c:strRef>
              <c:f>Sheet13!$X$10</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multiLvlStrRef>
              <c:f>Sheet13!$W$11:$W$17</c:f>
              <c:multiLvlStrCache>
                <c:ptCount val="4"/>
                <c:lvl>
                  <c:pt idx="0">
                    <c:v>No</c:v>
                  </c:pt>
                  <c:pt idx="1">
                    <c:v>Yes</c:v>
                  </c:pt>
                  <c:pt idx="2">
                    <c:v>No</c:v>
                  </c:pt>
                  <c:pt idx="3">
                    <c:v>Yes</c:v>
                  </c:pt>
                </c:lvl>
                <c:lvl>
                  <c:pt idx="0">
                    <c:v>No</c:v>
                  </c:pt>
                  <c:pt idx="2">
                    <c:v>Yes</c:v>
                  </c:pt>
                </c:lvl>
              </c:multiLvlStrCache>
            </c:multiLvlStrRef>
          </c:cat>
          <c:val>
            <c:numRef>
              <c:f>Sheet13!$X$11:$X$17</c:f>
              <c:numCache>
                <c:formatCode>General</c:formatCode>
                <c:ptCount val="4"/>
                <c:pt idx="0">
                  <c:v>47</c:v>
                </c:pt>
                <c:pt idx="1">
                  <c:v>14</c:v>
                </c:pt>
                <c:pt idx="2">
                  <c:v>13</c:v>
                </c:pt>
                <c:pt idx="3">
                  <c:v>8</c:v>
                </c:pt>
              </c:numCache>
            </c:numRef>
          </c:val>
          <c:extLst>
            <c:ext xmlns:c16="http://schemas.microsoft.com/office/drawing/2014/chart" uri="{C3380CC4-5D6E-409C-BE32-E72D297353CC}">
              <c16:uniqueId val="{00000016-A97E-48B0-953C-1958D81FB9A9}"/>
            </c:ext>
          </c:extLst>
        </c:ser>
        <c:dLbls>
          <c:dLblPos val="inEnd"/>
          <c:showLegendKey val="0"/>
          <c:showVal val="0"/>
          <c:showCatName val="0"/>
          <c:showSerName val="0"/>
          <c:showPercent val="1"/>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3.xlsx]Sheet13!PivotTable7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 vs weight &amp; diabetes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pivotFmt>
    </c:pivotFmts>
    <c:plotArea>
      <c:layout/>
      <c:barChart>
        <c:barDir val="col"/>
        <c:grouping val="clustered"/>
        <c:varyColors val="0"/>
        <c:ser>
          <c:idx val="0"/>
          <c:order val="0"/>
          <c:tx>
            <c:strRef>
              <c:f>Sheet13!$D$32:$D$33</c:f>
              <c:strCache>
                <c:ptCount val="1"/>
                <c:pt idx="0">
                  <c:v>pre diabeties</c:v>
                </c:pt>
              </c:strCache>
            </c:strRef>
          </c:tx>
          <c:invertIfNegative val="0"/>
          <c:cat>
            <c:strRef>
              <c:f>Sheet13!$C$34:$C$38</c:f>
              <c:strCache>
                <c:ptCount val="4"/>
                <c:pt idx="0">
                  <c:v>Normal weight</c:v>
                </c:pt>
                <c:pt idx="1">
                  <c:v>OBESITY</c:v>
                </c:pt>
                <c:pt idx="2">
                  <c:v>OVER WEIGHT</c:v>
                </c:pt>
                <c:pt idx="3">
                  <c:v>under weight</c:v>
                </c:pt>
              </c:strCache>
            </c:strRef>
          </c:cat>
          <c:val>
            <c:numRef>
              <c:f>Sheet13!$D$34:$D$38</c:f>
              <c:numCache>
                <c:formatCode>"₹"\ #,##0.00</c:formatCode>
                <c:ptCount val="4"/>
                <c:pt idx="0">
                  <c:v>18540.768536585372</c:v>
                </c:pt>
                <c:pt idx="1">
                  <c:v>12153.109746835453</c:v>
                </c:pt>
                <c:pt idx="2">
                  <c:v>16497.217685185184</c:v>
                </c:pt>
                <c:pt idx="3">
                  <c:v>25824.313103448276</c:v>
                </c:pt>
              </c:numCache>
            </c:numRef>
          </c:val>
          <c:extLst>
            <c:ext xmlns:c16="http://schemas.microsoft.com/office/drawing/2014/chart" uri="{C3380CC4-5D6E-409C-BE32-E72D297353CC}">
              <c16:uniqueId val="{00000000-F98B-4C17-9DEB-1D26AFB10C12}"/>
            </c:ext>
          </c:extLst>
        </c:ser>
        <c:dLbls>
          <c:showLegendKey val="0"/>
          <c:showVal val="0"/>
          <c:showCatName val="0"/>
          <c:showSerName val="0"/>
          <c:showPercent val="0"/>
          <c:showBubbleSize val="0"/>
        </c:dLbls>
        <c:gapWidth val="219"/>
        <c:overlap val="-27"/>
        <c:axId val="1056988063"/>
        <c:axId val="1056999103"/>
      </c:barChart>
      <c:catAx>
        <c:axId val="10569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99103"/>
        <c:crosses val="autoZero"/>
        <c:auto val="1"/>
        <c:lblAlgn val="ctr"/>
        <c:lblOffset val="100"/>
        <c:noMultiLvlLbl val="0"/>
      </c:catAx>
      <c:valAx>
        <c:axId val="1056999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88063"/>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3.xlsx]Sheet13!PivotTable13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200" b="0" i="0" u="none" strike="noStrike" kern="1200" spc="0" baseline="0">
                <a:solidFill>
                  <a:sysClr val="windowText" lastClr="000000">
                    <a:lumMod val="65000"/>
                    <a:lumOff val="35000"/>
                  </a:sysClr>
                </a:solidFill>
              </a:rPr>
              <a:t>Surgeries &amp; HbA1C vs transplants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3736655227281432E-2"/>
          <c:y val="0.28196326808133132"/>
          <c:w val="0.57654640664668788"/>
          <c:h val="0.50357866931509476"/>
        </c:manualLayout>
      </c:layout>
      <c:doughnutChart>
        <c:varyColors val="1"/>
        <c:ser>
          <c:idx val="0"/>
          <c:order val="0"/>
          <c:tx>
            <c:strRef>
              <c:f>Sheet13!$AB$10</c:f>
              <c:strCache>
                <c:ptCount val="1"/>
                <c:pt idx="0">
                  <c:v>Sum of NumberOfMajorSurgeries</c:v>
                </c:pt>
              </c:strCache>
            </c:strRef>
          </c:tx>
          <c:cat>
            <c:strRef>
              <c:f>Sheet13!$AA$11:$AA$13</c:f>
              <c:strCache>
                <c:ptCount val="2"/>
                <c:pt idx="0">
                  <c:v>No</c:v>
                </c:pt>
                <c:pt idx="1">
                  <c:v>yes</c:v>
                </c:pt>
              </c:strCache>
            </c:strRef>
          </c:cat>
          <c:val>
            <c:numRef>
              <c:f>Sheet13!$AB$11:$AB$13</c:f>
              <c:numCache>
                <c:formatCode>General</c:formatCode>
                <c:ptCount val="2"/>
                <c:pt idx="0">
                  <c:v>283</c:v>
                </c:pt>
                <c:pt idx="1">
                  <c:v>53</c:v>
                </c:pt>
              </c:numCache>
            </c:numRef>
          </c:val>
          <c:extLst>
            <c:ext xmlns:c16="http://schemas.microsoft.com/office/drawing/2014/chart" uri="{C3380CC4-5D6E-409C-BE32-E72D297353CC}">
              <c16:uniqueId val="{00000010-23E8-4D3D-B8C6-DFA6C109AE9C}"/>
            </c:ext>
          </c:extLst>
        </c:ser>
        <c:ser>
          <c:idx val="1"/>
          <c:order val="1"/>
          <c:tx>
            <c:strRef>
              <c:f>Sheet13!$AC$10</c:f>
              <c:strCache>
                <c:ptCount val="1"/>
                <c:pt idx="0">
                  <c:v>Average of hba1c</c:v>
                </c:pt>
              </c:strCache>
            </c:strRef>
          </c:tx>
          <c:cat>
            <c:strRef>
              <c:f>Sheet13!$AA$11:$AA$13</c:f>
              <c:strCache>
                <c:ptCount val="2"/>
                <c:pt idx="0">
                  <c:v>No</c:v>
                </c:pt>
                <c:pt idx="1">
                  <c:v>yes</c:v>
                </c:pt>
              </c:strCache>
            </c:strRef>
          </c:cat>
          <c:val>
            <c:numRef>
              <c:f>Sheet13!$AC$11:$AC$13</c:f>
              <c:numCache>
                <c:formatCode>General</c:formatCode>
                <c:ptCount val="2"/>
                <c:pt idx="0">
                  <c:v>6.0406326034063271</c:v>
                </c:pt>
                <c:pt idx="1">
                  <c:v>6.0286666666666662</c:v>
                </c:pt>
              </c:numCache>
            </c:numRef>
          </c:val>
          <c:extLst>
            <c:ext xmlns:c16="http://schemas.microsoft.com/office/drawing/2014/chart" uri="{C3380CC4-5D6E-409C-BE32-E72D297353CC}">
              <c16:uniqueId val="{00000011-23E8-4D3D-B8C6-DFA6C109AE9C}"/>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0.77094880035257707"/>
          <c:y val="0.28612061083339391"/>
          <c:w val="0.22738287744897445"/>
          <c:h val="0.24534882791431098"/>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noFill/>
              </a:ln>
              <a:solidFill>
                <a:schemeClr val="tx1"/>
              </a:solidFill>
              <a:effectLst>
                <a:outerShdw blurRad="38100" dist="19050" dir="2700000" sx="200000" sy="200000" algn="tl" rotWithShape="0">
                  <a:schemeClr val="dk1">
                    <a:alpha val="0"/>
                  </a:schemeClr>
                </a:outerShdw>
              </a:effectLst>
              <a:latin typeface="+mn-lt"/>
              <a:ea typeface="+mn-ea"/>
              <a:cs typeface="+mn-cs"/>
            </a:defRPr>
          </a:pPr>
          <a:endParaRPr lang="en-US"/>
        </a:p>
      </c:txPr>
    </c:legend>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3.xlsx]Sheet13!PivotTable15</c:name>
    <c:fmtId val="8"/>
  </c:pivotSource>
  <c:chart>
    <c:title>
      <c:tx>
        <c:rich>
          <a:bodyPr/>
          <a:lstStyle/>
          <a:p>
            <a:pPr>
              <a:defRPr/>
            </a:pPr>
            <a:r>
              <a:rPr lang="en-IN" sz="1800" b="1" i="0" u="none" strike="noStrike" baseline="0"/>
              <a:t>Charges vs hospital tier &amp; state</a:t>
            </a:r>
            <a:endParaRPr lang="en-IN"/>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3"/>
          <c:order val="0"/>
          <c:tx>
            <c:strRef>
              <c:f>Sheet13!$X$31:$X$32</c:f>
              <c:strCache>
                <c:ptCount val="1"/>
                <c:pt idx="0">
                  <c:v>tier - 1</c:v>
                </c:pt>
              </c:strCache>
            </c:strRef>
          </c:tx>
          <c:invertIfNegative val="0"/>
          <c:cat>
            <c:strRef>
              <c:f>Sheet13!$W$33:$W$49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Sheet13!$X$33:$X$49</c:f>
              <c:numCache>
                <c:formatCode>"₹"\ #,##0.00</c:formatCode>
                <c:ptCount val="16"/>
                <c:pt idx="0">
                  <c:v>33803.803</c:v>
                </c:pt>
                <c:pt idx="1">
                  <c:v>29076.139999999996</c:v>
                </c:pt>
                <c:pt idx="2">
                  <c:v>27515.69733333333</c:v>
                </c:pt>
                <c:pt idx="3">
                  <c:v>39774.28</c:v>
                </c:pt>
                <c:pt idx="5">
                  <c:v>38268.47</c:v>
                </c:pt>
                <c:pt idx="6">
                  <c:v>32523.675000000003</c:v>
                </c:pt>
                <c:pt idx="7">
                  <c:v>33475.82</c:v>
                </c:pt>
                <c:pt idx="8">
                  <c:v>26875.385000000002</c:v>
                </c:pt>
                <c:pt idx="12">
                  <c:v>17768.404999999999</c:v>
                </c:pt>
                <c:pt idx="13">
                  <c:v>28535.782500000001</c:v>
                </c:pt>
                <c:pt idx="15">
                  <c:v>19995.29</c:v>
                </c:pt>
              </c:numCache>
            </c:numRef>
          </c:val>
          <c:extLst>
            <c:ext xmlns:c16="http://schemas.microsoft.com/office/drawing/2014/chart" uri="{C3380CC4-5D6E-409C-BE32-E72D297353CC}">
              <c16:uniqueId val="{00000009-3963-4192-B3FB-644EFBCD6316}"/>
            </c:ext>
          </c:extLst>
        </c:ser>
        <c:ser>
          <c:idx val="4"/>
          <c:order val="1"/>
          <c:tx>
            <c:strRef>
              <c:f>Sheet13!$Y$31:$Y$32</c:f>
              <c:strCache>
                <c:ptCount val="1"/>
                <c:pt idx="0">
                  <c:v>tier - 2</c:v>
                </c:pt>
              </c:strCache>
            </c:strRef>
          </c:tx>
          <c:invertIfNegative val="0"/>
          <c:cat>
            <c:strRef>
              <c:f>Sheet13!$W$33:$W$49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Sheet13!$Y$33:$Y$49</c:f>
              <c:numCache>
                <c:formatCode>"₹"\ #,##0.00</c:formatCode>
                <c:ptCount val="16"/>
                <c:pt idx="0">
                  <c:v>23931.039999999997</c:v>
                </c:pt>
                <c:pt idx="1">
                  <c:v>12498.508852459008</c:v>
                </c:pt>
                <c:pt idx="2">
                  <c:v>9272.751791044775</c:v>
                </c:pt>
                <c:pt idx="4">
                  <c:v>24029.687499999996</c:v>
                </c:pt>
                <c:pt idx="5">
                  <c:v>2740.0399999999995</c:v>
                </c:pt>
                <c:pt idx="6">
                  <c:v>17497.47</c:v>
                </c:pt>
                <c:pt idx="8">
                  <c:v>9440.57</c:v>
                </c:pt>
                <c:pt idx="10">
                  <c:v>8023.7992307692311</c:v>
                </c:pt>
                <c:pt idx="11">
                  <c:v>14600.62</c:v>
                </c:pt>
                <c:pt idx="12">
                  <c:v>11454.8025</c:v>
                </c:pt>
                <c:pt idx="13">
                  <c:v>12203.573181818181</c:v>
                </c:pt>
                <c:pt idx="14">
                  <c:v>4668.2379999999994</c:v>
                </c:pt>
                <c:pt idx="15">
                  <c:v>14710.762222222223</c:v>
                </c:pt>
              </c:numCache>
            </c:numRef>
          </c:val>
          <c:extLst>
            <c:ext xmlns:c16="http://schemas.microsoft.com/office/drawing/2014/chart" uri="{C3380CC4-5D6E-409C-BE32-E72D297353CC}">
              <c16:uniqueId val="{0000000A-3963-4192-B3FB-644EFBCD6316}"/>
            </c:ext>
          </c:extLst>
        </c:ser>
        <c:ser>
          <c:idx val="5"/>
          <c:order val="2"/>
          <c:tx>
            <c:strRef>
              <c:f>Sheet13!$Z$31:$Z$32</c:f>
              <c:strCache>
                <c:ptCount val="1"/>
                <c:pt idx="0">
                  <c:v>tier - 3</c:v>
                </c:pt>
              </c:strCache>
            </c:strRef>
          </c:tx>
          <c:invertIfNegative val="0"/>
          <c:cat>
            <c:strRef>
              <c:f>Sheet13!$W$33:$W$49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Sheet13!$Z$33:$Z$49</c:f>
              <c:numCache>
                <c:formatCode>"₹"\ #,##0.00</c:formatCode>
                <c:ptCount val="16"/>
                <c:pt idx="0">
                  <c:v>10639.547586206894</c:v>
                </c:pt>
                <c:pt idx="1">
                  <c:v>9109.9212121212113</c:v>
                </c:pt>
                <c:pt idx="2">
                  <c:v>7271.3770967741948</c:v>
                </c:pt>
                <c:pt idx="4">
                  <c:v>10407.09</c:v>
                </c:pt>
                <c:pt idx="5">
                  <c:v>9342.6999999999989</c:v>
                </c:pt>
                <c:pt idx="6">
                  <c:v>7981.880000000001</c:v>
                </c:pt>
                <c:pt idx="7">
                  <c:v>11394.07</c:v>
                </c:pt>
                <c:pt idx="8">
                  <c:v>11934.695</c:v>
                </c:pt>
                <c:pt idx="9">
                  <c:v>11773.305</c:v>
                </c:pt>
                <c:pt idx="10">
                  <c:v>11320.128000000001</c:v>
                </c:pt>
                <c:pt idx="11">
                  <c:v>11197.43</c:v>
                </c:pt>
                <c:pt idx="13">
                  <c:v>11947.502727272727</c:v>
                </c:pt>
                <c:pt idx="14">
                  <c:v>9257.2340000000004</c:v>
                </c:pt>
                <c:pt idx="15">
                  <c:v>11711.07</c:v>
                </c:pt>
              </c:numCache>
            </c:numRef>
          </c:val>
          <c:extLst>
            <c:ext xmlns:c16="http://schemas.microsoft.com/office/drawing/2014/chart" uri="{C3380CC4-5D6E-409C-BE32-E72D297353CC}">
              <c16:uniqueId val="{0000000B-3963-4192-B3FB-644EFBCD6316}"/>
            </c:ext>
          </c:extLst>
        </c:ser>
        <c:dLbls>
          <c:showLegendKey val="0"/>
          <c:showVal val="0"/>
          <c:showCatName val="0"/>
          <c:showSerName val="0"/>
          <c:showPercent val="0"/>
          <c:showBubbleSize val="0"/>
        </c:dLbls>
        <c:gapWidth val="182"/>
        <c:axId val="1836308639"/>
        <c:axId val="1836296159"/>
      </c:barChart>
      <c:catAx>
        <c:axId val="183630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96159"/>
        <c:crosses val="autoZero"/>
        <c:auto val="1"/>
        <c:lblAlgn val="ctr"/>
        <c:lblOffset val="100"/>
        <c:noMultiLvlLbl val="0"/>
      </c:catAx>
      <c:valAx>
        <c:axId val="1836296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08639"/>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0" i="0" u="none" strike="noStrike" baseline="0"/>
              <a:t>Age vs BMI</a:t>
            </a:r>
            <a:endParaRPr lang="en-IN"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'Health Care'!$R$5</c:f>
              <c:strCache>
                <c:ptCount val="1"/>
                <c:pt idx="0">
                  <c:v>Age</c:v>
                </c:pt>
              </c:strCache>
            </c:strRef>
          </c:tx>
          <c:spPr>
            <a:ln w="28575" cap="rnd">
              <a:solidFill>
                <a:schemeClr val="accent1"/>
              </a:solidFill>
              <a:round/>
            </a:ln>
            <a:effectLst/>
          </c:spPr>
          <c:marker>
            <c:symbol val="none"/>
          </c:marker>
          <c:val>
            <c:numRef>
              <c:f>'Health Care'!$R$6:$R$2340</c:f>
              <c:numCache>
                <c:formatCode>General</c:formatCode>
                <c:ptCount val="108"/>
                <c:pt idx="0">
                  <c:v>22</c:v>
                </c:pt>
                <c:pt idx="1">
                  <c:v>25</c:v>
                </c:pt>
                <c:pt idx="2">
                  <c:v>31</c:v>
                </c:pt>
                <c:pt idx="3">
                  <c:v>19</c:v>
                </c:pt>
                <c:pt idx="4">
                  <c:v>34</c:v>
                </c:pt>
                <c:pt idx="5">
                  <c:v>35</c:v>
                </c:pt>
                <c:pt idx="6">
                  <c:v>34</c:v>
                </c:pt>
                <c:pt idx="7">
                  <c:v>28</c:v>
                </c:pt>
                <c:pt idx="8">
                  <c:v>39</c:v>
                </c:pt>
                <c:pt idx="9">
                  <c:v>27</c:v>
                </c:pt>
                <c:pt idx="10">
                  <c:v>40</c:v>
                </c:pt>
                <c:pt idx="11">
                  <c:v>28</c:v>
                </c:pt>
                <c:pt idx="12">
                  <c:v>31</c:v>
                </c:pt>
                <c:pt idx="13">
                  <c:v>30</c:v>
                </c:pt>
                <c:pt idx="14">
                  <c:v>30</c:v>
                </c:pt>
                <c:pt idx="15">
                  <c:v>32</c:v>
                </c:pt>
                <c:pt idx="16">
                  <c:v>35</c:v>
                </c:pt>
                <c:pt idx="17">
                  <c:v>22</c:v>
                </c:pt>
                <c:pt idx="18">
                  <c:v>31</c:v>
                </c:pt>
                <c:pt idx="19">
                  <c:v>25</c:v>
                </c:pt>
                <c:pt idx="20">
                  <c:v>21</c:v>
                </c:pt>
                <c:pt idx="21">
                  <c:v>25</c:v>
                </c:pt>
                <c:pt idx="22">
                  <c:v>40</c:v>
                </c:pt>
                <c:pt idx="23">
                  <c:v>52</c:v>
                </c:pt>
                <c:pt idx="24">
                  <c:v>50</c:v>
                </c:pt>
                <c:pt idx="25">
                  <c:v>41</c:v>
                </c:pt>
                <c:pt idx="26">
                  <c:v>49</c:v>
                </c:pt>
                <c:pt idx="27">
                  <c:v>44</c:v>
                </c:pt>
                <c:pt idx="28">
                  <c:v>44</c:v>
                </c:pt>
                <c:pt idx="29">
                  <c:v>49</c:v>
                </c:pt>
                <c:pt idx="30">
                  <c:v>49</c:v>
                </c:pt>
                <c:pt idx="31">
                  <c:v>44</c:v>
                </c:pt>
                <c:pt idx="32">
                  <c:v>48</c:v>
                </c:pt>
                <c:pt idx="33">
                  <c:v>52</c:v>
                </c:pt>
                <c:pt idx="34">
                  <c:v>49</c:v>
                </c:pt>
                <c:pt idx="35">
                  <c:v>43</c:v>
                </c:pt>
                <c:pt idx="36">
                  <c:v>54</c:v>
                </c:pt>
                <c:pt idx="37">
                  <c:v>56</c:v>
                </c:pt>
                <c:pt idx="38">
                  <c:v>50</c:v>
                </c:pt>
                <c:pt idx="39">
                  <c:v>41</c:v>
                </c:pt>
                <c:pt idx="40">
                  <c:v>50</c:v>
                </c:pt>
                <c:pt idx="41">
                  <c:v>51</c:v>
                </c:pt>
                <c:pt idx="42">
                  <c:v>50</c:v>
                </c:pt>
                <c:pt idx="43">
                  <c:v>58</c:v>
                </c:pt>
                <c:pt idx="44">
                  <c:v>41</c:v>
                </c:pt>
                <c:pt idx="45">
                  <c:v>49</c:v>
                </c:pt>
                <c:pt idx="46">
                  <c:v>35</c:v>
                </c:pt>
                <c:pt idx="47">
                  <c:v>53</c:v>
                </c:pt>
                <c:pt idx="48">
                  <c:v>56</c:v>
                </c:pt>
                <c:pt idx="49">
                  <c:v>52</c:v>
                </c:pt>
                <c:pt idx="50">
                  <c:v>56</c:v>
                </c:pt>
                <c:pt idx="51">
                  <c:v>20</c:v>
                </c:pt>
                <c:pt idx="52">
                  <c:v>55</c:v>
                </c:pt>
                <c:pt idx="53">
                  <c:v>53</c:v>
                </c:pt>
                <c:pt idx="54">
                  <c:v>57</c:v>
                </c:pt>
                <c:pt idx="55">
                  <c:v>54</c:v>
                </c:pt>
                <c:pt idx="56">
                  <c:v>54</c:v>
                </c:pt>
                <c:pt idx="57">
                  <c:v>35</c:v>
                </c:pt>
                <c:pt idx="58">
                  <c:v>59</c:v>
                </c:pt>
                <c:pt idx="59">
                  <c:v>50</c:v>
                </c:pt>
                <c:pt idx="60">
                  <c:v>60</c:v>
                </c:pt>
                <c:pt idx="61">
                  <c:v>44</c:v>
                </c:pt>
                <c:pt idx="62">
                  <c:v>62</c:v>
                </c:pt>
                <c:pt idx="63">
                  <c:v>43</c:v>
                </c:pt>
                <c:pt idx="64">
                  <c:v>42</c:v>
                </c:pt>
                <c:pt idx="65">
                  <c:v>59</c:v>
                </c:pt>
                <c:pt idx="66">
                  <c:v>20</c:v>
                </c:pt>
                <c:pt idx="67">
                  <c:v>52</c:v>
                </c:pt>
                <c:pt idx="68">
                  <c:v>45</c:v>
                </c:pt>
                <c:pt idx="69">
                  <c:v>53</c:v>
                </c:pt>
                <c:pt idx="70">
                  <c:v>29</c:v>
                </c:pt>
                <c:pt idx="71">
                  <c:v>43</c:v>
                </c:pt>
                <c:pt idx="72">
                  <c:v>29</c:v>
                </c:pt>
                <c:pt idx="73">
                  <c:v>36</c:v>
                </c:pt>
                <c:pt idx="74">
                  <c:v>35</c:v>
                </c:pt>
                <c:pt idx="75">
                  <c:v>39</c:v>
                </c:pt>
                <c:pt idx="76">
                  <c:v>51</c:v>
                </c:pt>
                <c:pt idx="77">
                  <c:v>23</c:v>
                </c:pt>
                <c:pt idx="78">
                  <c:v>24</c:v>
                </c:pt>
                <c:pt idx="79">
                  <c:v>47</c:v>
                </c:pt>
                <c:pt idx="80">
                  <c:v>54</c:v>
                </c:pt>
                <c:pt idx="81">
                  <c:v>34</c:v>
                </c:pt>
                <c:pt idx="82">
                  <c:v>32</c:v>
                </c:pt>
                <c:pt idx="83">
                  <c:v>44</c:v>
                </c:pt>
                <c:pt idx="84">
                  <c:v>31</c:v>
                </c:pt>
                <c:pt idx="85">
                  <c:v>55</c:v>
                </c:pt>
                <c:pt idx="86">
                  <c:v>39</c:v>
                </c:pt>
                <c:pt idx="87">
                  <c:v>34</c:v>
                </c:pt>
                <c:pt idx="88">
                  <c:v>47</c:v>
                </c:pt>
                <c:pt idx="89">
                  <c:v>38</c:v>
                </c:pt>
                <c:pt idx="90">
                  <c:v>48</c:v>
                </c:pt>
                <c:pt idx="91">
                  <c:v>42</c:v>
                </c:pt>
                <c:pt idx="92">
                  <c:v>19</c:v>
                </c:pt>
                <c:pt idx="93">
                  <c:v>29</c:v>
                </c:pt>
                <c:pt idx="94">
                  <c:v>47</c:v>
                </c:pt>
                <c:pt idx="95">
                  <c:v>24</c:v>
                </c:pt>
                <c:pt idx="96">
                  <c:v>32</c:v>
                </c:pt>
                <c:pt idx="97">
                  <c:v>34</c:v>
                </c:pt>
                <c:pt idx="98">
                  <c:v>49</c:v>
                </c:pt>
                <c:pt idx="99">
                  <c:v>41</c:v>
                </c:pt>
                <c:pt idx="100">
                  <c:v>26</c:v>
                </c:pt>
                <c:pt idx="101">
                  <c:v>48</c:v>
                </c:pt>
                <c:pt idx="102">
                  <c:v>30</c:v>
                </c:pt>
                <c:pt idx="103">
                  <c:v>59</c:v>
                </c:pt>
                <c:pt idx="104">
                  <c:v>43</c:v>
                </c:pt>
                <c:pt idx="105">
                  <c:v>51</c:v>
                </c:pt>
                <c:pt idx="106">
                  <c:v>18</c:v>
                </c:pt>
                <c:pt idx="107">
                  <c:v>53</c:v>
                </c:pt>
              </c:numCache>
            </c:numRef>
          </c:val>
          <c:smooth val="0"/>
          <c:extLst>
            <c:ext xmlns:c16="http://schemas.microsoft.com/office/drawing/2014/chart" uri="{C3380CC4-5D6E-409C-BE32-E72D297353CC}">
              <c16:uniqueId val="{00000000-86E6-4699-9645-D3778138C3B1}"/>
            </c:ext>
          </c:extLst>
        </c:ser>
        <c:ser>
          <c:idx val="1"/>
          <c:order val="1"/>
          <c:tx>
            <c:strRef>
              <c:f>'Health Care'!$D$2</c:f>
              <c:strCache>
                <c:ptCount val="1"/>
              </c:strCache>
            </c:strRef>
          </c:tx>
          <c:spPr>
            <a:ln w="28575" cap="rnd">
              <a:solidFill>
                <a:schemeClr val="accent2"/>
              </a:solidFill>
              <a:round/>
            </a:ln>
            <a:effectLst/>
          </c:spPr>
          <c:marker>
            <c:symbol val="none"/>
          </c:marker>
          <c:val>
            <c:numRef>
              <c:f>'Health Care'!$D$3:$D$2348</c:f>
              <c:numCache>
                <c:formatCode>General</c:formatCode>
                <c:ptCount val="119"/>
                <c:pt idx="2">
                  <c:v>0</c:v>
                </c:pt>
                <c:pt idx="3">
                  <c:v>29.06</c:v>
                </c:pt>
                <c:pt idx="4">
                  <c:v>28.16</c:v>
                </c:pt>
                <c:pt idx="5">
                  <c:v>25.14</c:v>
                </c:pt>
                <c:pt idx="6">
                  <c:v>26.24</c:v>
                </c:pt>
                <c:pt idx="7">
                  <c:v>25.46</c:v>
                </c:pt>
                <c:pt idx="8">
                  <c:v>26.92</c:v>
                </c:pt>
                <c:pt idx="9">
                  <c:v>27.79</c:v>
                </c:pt>
                <c:pt idx="10">
                  <c:v>27.36</c:v>
                </c:pt>
                <c:pt idx="11">
                  <c:v>29.925000000000001</c:v>
                </c:pt>
                <c:pt idx="12">
                  <c:v>28.12</c:v>
                </c:pt>
                <c:pt idx="13">
                  <c:v>28.69</c:v>
                </c:pt>
                <c:pt idx="14">
                  <c:v>29.8</c:v>
                </c:pt>
                <c:pt idx="15">
                  <c:v>27.835000000000001</c:v>
                </c:pt>
                <c:pt idx="16">
                  <c:v>29.7</c:v>
                </c:pt>
                <c:pt idx="17">
                  <c:v>28.38</c:v>
                </c:pt>
                <c:pt idx="18">
                  <c:v>27.1</c:v>
                </c:pt>
                <c:pt idx="19">
                  <c:v>29.83</c:v>
                </c:pt>
                <c:pt idx="20">
                  <c:v>28.31</c:v>
                </c:pt>
                <c:pt idx="21">
                  <c:v>28.31</c:v>
                </c:pt>
                <c:pt idx="22">
                  <c:v>28.3</c:v>
                </c:pt>
                <c:pt idx="23">
                  <c:v>27.06</c:v>
                </c:pt>
                <c:pt idx="24">
                  <c:v>27.9</c:v>
                </c:pt>
                <c:pt idx="25">
                  <c:v>25.52</c:v>
                </c:pt>
                <c:pt idx="26">
                  <c:v>25.08</c:v>
                </c:pt>
                <c:pt idx="27">
                  <c:v>28.31</c:v>
                </c:pt>
                <c:pt idx="28">
                  <c:v>28.215</c:v>
                </c:pt>
                <c:pt idx="29">
                  <c:v>27.17</c:v>
                </c:pt>
                <c:pt idx="30">
                  <c:v>25.2</c:v>
                </c:pt>
                <c:pt idx="31">
                  <c:v>28.1</c:v>
                </c:pt>
                <c:pt idx="32">
                  <c:v>26.41</c:v>
                </c:pt>
                <c:pt idx="33">
                  <c:v>25.934999999999999</c:v>
                </c:pt>
                <c:pt idx="34">
                  <c:v>27.2</c:v>
                </c:pt>
                <c:pt idx="35">
                  <c:v>26.22</c:v>
                </c:pt>
                <c:pt idx="36">
                  <c:v>27.29</c:v>
                </c:pt>
                <c:pt idx="37">
                  <c:v>29.78</c:v>
                </c:pt>
                <c:pt idx="38">
                  <c:v>26.72</c:v>
                </c:pt>
                <c:pt idx="39">
                  <c:v>26.67</c:v>
                </c:pt>
                <c:pt idx="40">
                  <c:v>26.35</c:v>
                </c:pt>
                <c:pt idx="41">
                  <c:v>28.61</c:v>
                </c:pt>
                <c:pt idx="42">
                  <c:v>27.454999999999998</c:v>
                </c:pt>
                <c:pt idx="43">
                  <c:v>28.09</c:v>
                </c:pt>
                <c:pt idx="44">
                  <c:v>25.76</c:v>
                </c:pt>
                <c:pt idx="45">
                  <c:v>25.78</c:v>
                </c:pt>
                <c:pt idx="46">
                  <c:v>25.745000000000001</c:v>
                </c:pt>
                <c:pt idx="47">
                  <c:v>28.71</c:v>
                </c:pt>
                <c:pt idx="48">
                  <c:v>28.9</c:v>
                </c:pt>
                <c:pt idx="49">
                  <c:v>26.63</c:v>
                </c:pt>
                <c:pt idx="50">
                  <c:v>27.5</c:v>
                </c:pt>
                <c:pt idx="51">
                  <c:v>27.36</c:v>
                </c:pt>
                <c:pt idx="52">
                  <c:v>26.6</c:v>
                </c:pt>
                <c:pt idx="53">
                  <c:v>27.72</c:v>
                </c:pt>
                <c:pt idx="54">
                  <c:v>27.74</c:v>
                </c:pt>
                <c:pt idx="55">
                  <c:v>27.92</c:v>
                </c:pt>
                <c:pt idx="56">
                  <c:v>26.62</c:v>
                </c:pt>
                <c:pt idx="57">
                  <c:v>29.6</c:v>
                </c:pt>
                <c:pt idx="58">
                  <c:v>25.24</c:v>
                </c:pt>
                <c:pt idx="59">
                  <c:v>25.08</c:v>
                </c:pt>
                <c:pt idx="60">
                  <c:v>27.74</c:v>
                </c:pt>
                <c:pt idx="61">
                  <c:v>25.51</c:v>
                </c:pt>
                <c:pt idx="62">
                  <c:v>27.835000000000001</c:v>
                </c:pt>
                <c:pt idx="63">
                  <c:v>26.315000000000001</c:v>
                </c:pt>
                <c:pt idx="64">
                  <c:v>29.9</c:v>
                </c:pt>
                <c:pt idx="65">
                  <c:v>26.315000000000001</c:v>
                </c:pt>
                <c:pt idx="66">
                  <c:v>25.6</c:v>
                </c:pt>
                <c:pt idx="67">
                  <c:v>26.315000000000001</c:v>
                </c:pt>
                <c:pt idx="68">
                  <c:v>29.8</c:v>
                </c:pt>
                <c:pt idx="69">
                  <c:v>27.645</c:v>
                </c:pt>
                <c:pt idx="70">
                  <c:v>25.27</c:v>
                </c:pt>
                <c:pt idx="71">
                  <c:v>29.41</c:v>
                </c:pt>
                <c:pt idx="72">
                  <c:v>28.6</c:v>
                </c:pt>
                <c:pt idx="73">
                  <c:v>27.265000000000001</c:v>
                </c:pt>
                <c:pt idx="74">
                  <c:v>27.14</c:v>
                </c:pt>
                <c:pt idx="75">
                  <c:v>26.885000000000002</c:v>
                </c:pt>
                <c:pt idx="76">
                  <c:v>29.734999999999999</c:v>
                </c:pt>
                <c:pt idx="77">
                  <c:v>26.51</c:v>
                </c:pt>
                <c:pt idx="78">
                  <c:v>29.92</c:v>
                </c:pt>
                <c:pt idx="79">
                  <c:v>29.59</c:v>
                </c:pt>
                <c:pt idx="80">
                  <c:v>26.8</c:v>
                </c:pt>
                <c:pt idx="81">
                  <c:v>26.62</c:v>
                </c:pt>
                <c:pt idx="82">
                  <c:v>25.74</c:v>
                </c:pt>
                <c:pt idx="83">
                  <c:v>26.03</c:v>
                </c:pt>
                <c:pt idx="84">
                  <c:v>28.5</c:v>
                </c:pt>
                <c:pt idx="85">
                  <c:v>25.84</c:v>
                </c:pt>
                <c:pt idx="86">
                  <c:v>29.34</c:v>
                </c:pt>
                <c:pt idx="87">
                  <c:v>28.48</c:v>
                </c:pt>
                <c:pt idx="88">
                  <c:v>25.27</c:v>
                </c:pt>
                <c:pt idx="89">
                  <c:v>27.94</c:v>
                </c:pt>
                <c:pt idx="90">
                  <c:v>27.2</c:v>
                </c:pt>
                <c:pt idx="91">
                  <c:v>27.36</c:v>
                </c:pt>
                <c:pt idx="92">
                  <c:v>25.44</c:v>
                </c:pt>
                <c:pt idx="93">
                  <c:v>28.31</c:v>
                </c:pt>
                <c:pt idx="94">
                  <c:v>26.4</c:v>
                </c:pt>
                <c:pt idx="95">
                  <c:v>29.98</c:v>
                </c:pt>
                <c:pt idx="96">
                  <c:v>27.72</c:v>
                </c:pt>
                <c:pt idx="97">
                  <c:v>28.4</c:v>
                </c:pt>
                <c:pt idx="98">
                  <c:v>26.18</c:v>
                </c:pt>
                <c:pt idx="99">
                  <c:v>28.88</c:v>
                </c:pt>
                <c:pt idx="100">
                  <c:v>28.05</c:v>
                </c:pt>
                <c:pt idx="101">
                  <c:v>25.74</c:v>
                </c:pt>
                <c:pt idx="102">
                  <c:v>26.03</c:v>
                </c:pt>
                <c:pt idx="103">
                  <c:v>25.175000000000001</c:v>
                </c:pt>
                <c:pt idx="104">
                  <c:v>25.8</c:v>
                </c:pt>
                <c:pt idx="105">
                  <c:v>29.3</c:v>
                </c:pt>
                <c:pt idx="106">
                  <c:v>27.06</c:v>
                </c:pt>
                <c:pt idx="107">
                  <c:v>28.9</c:v>
                </c:pt>
                <c:pt idx="108">
                  <c:v>26.84</c:v>
                </c:pt>
                <c:pt idx="109">
                  <c:v>25.175000000000001</c:v>
                </c:pt>
                <c:pt idx="110">
                  <c:v>25.03</c:v>
                </c:pt>
              </c:numCache>
            </c:numRef>
          </c:val>
          <c:smooth val="0"/>
          <c:extLst>
            <c:ext xmlns:c16="http://schemas.microsoft.com/office/drawing/2014/chart" uri="{C3380CC4-5D6E-409C-BE32-E72D297353CC}">
              <c16:uniqueId val="{00000001-86E6-4699-9645-D3778138C3B1}"/>
            </c:ext>
          </c:extLst>
        </c:ser>
        <c:dLbls>
          <c:showLegendKey val="0"/>
          <c:showVal val="0"/>
          <c:showCatName val="0"/>
          <c:showSerName val="0"/>
          <c:showPercent val="0"/>
          <c:showBubbleSize val="0"/>
        </c:dLbls>
        <c:smooth val="0"/>
        <c:axId val="1053146575"/>
        <c:axId val="1053101935"/>
      </c:lineChart>
      <c:catAx>
        <c:axId val="10531465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01935"/>
        <c:crosses val="autoZero"/>
        <c:auto val="1"/>
        <c:lblAlgn val="ctr"/>
        <c:lblOffset val="100"/>
        <c:noMultiLvlLbl val="0"/>
      </c:catAx>
      <c:valAx>
        <c:axId val="105310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4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0" i="0" u="none" strike="noStrike" baseline="0"/>
              <a:t>Age vs HbA1C</a:t>
            </a:r>
            <a:endParaRPr lang="en-IN"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'Health Care'!$R$5</c:f>
              <c:strCache>
                <c:ptCount val="1"/>
                <c:pt idx="0">
                  <c:v>Age</c:v>
                </c:pt>
              </c:strCache>
            </c:strRef>
          </c:tx>
          <c:spPr>
            <a:ln w="28575" cap="rnd">
              <a:solidFill>
                <a:schemeClr val="accent1"/>
              </a:solidFill>
              <a:round/>
            </a:ln>
            <a:effectLst/>
          </c:spPr>
          <c:marker>
            <c:symbol val="none"/>
          </c:marker>
          <c:val>
            <c:numRef>
              <c:f>'Health Care'!$R$6:$R$2340</c:f>
              <c:numCache>
                <c:formatCode>General</c:formatCode>
                <c:ptCount val="108"/>
                <c:pt idx="0">
                  <c:v>22</c:v>
                </c:pt>
                <c:pt idx="1">
                  <c:v>25</c:v>
                </c:pt>
                <c:pt idx="2">
                  <c:v>31</c:v>
                </c:pt>
                <c:pt idx="3">
                  <c:v>19</c:v>
                </c:pt>
                <c:pt idx="4">
                  <c:v>34</c:v>
                </c:pt>
                <c:pt idx="5">
                  <c:v>35</c:v>
                </c:pt>
                <c:pt idx="6">
                  <c:v>34</c:v>
                </c:pt>
                <c:pt idx="7">
                  <c:v>28</c:v>
                </c:pt>
                <c:pt idx="8">
                  <c:v>39</c:v>
                </c:pt>
                <c:pt idx="9">
                  <c:v>27</c:v>
                </c:pt>
                <c:pt idx="10">
                  <c:v>40</c:v>
                </c:pt>
                <c:pt idx="11">
                  <c:v>28</c:v>
                </c:pt>
                <c:pt idx="12">
                  <c:v>31</c:v>
                </c:pt>
                <c:pt idx="13">
                  <c:v>30</c:v>
                </c:pt>
                <c:pt idx="14">
                  <c:v>30</c:v>
                </c:pt>
                <c:pt idx="15">
                  <c:v>32</c:v>
                </c:pt>
                <c:pt idx="16">
                  <c:v>35</c:v>
                </c:pt>
                <c:pt idx="17">
                  <c:v>22</c:v>
                </c:pt>
                <c:pt idx="18">
                  <c:v>31</c:v>
                </c:pt>
                <c:pt idx="19">
                  <c:v>25</c:v>
                </c:pt>
                <c:pt idx="20">
                  <c:v>21</c:v>
                </c:pt>
                <c:pt idx="21">
                  <c:v>25</c:v>
                </c:pt>
                <c:pt idx="22">
                  <c:v>40</c:v>
                </c:pt>
                <c:pt idx="23">
                  <c:v>52</c:v>
                </c:pt>
                <c:pt idx="24">
                  <c:v>50</c:v>
                </c:pt>
                <c:pt idx="25">
                  <c:v>41</c:v>
                </c:pt>
                <c:pt idx="26">
                  <c:v>49</c:v>
                </c:pt>
                <c:pt idx="27">
                  <c:v>44</c:v>
                </c:pt>
                <c:pt idx="28">
                  <c:v>44</c:v>
                </c:pt>
                <c:pt idx="29">
                  <c:v>49</c:v>
                </c:pt>
                <c:pt idx="30">
                  <c:v>49</c:v>
                </c:pt>
                <c:pt idx="31">
                  <c:v>44</c:v>
                </c:pt>
                <c:pt idx="32">
                  <c:v>48</c:v>
                </c:pt>
                <c:pt idx="33">
                  <c:v>52</c:v>
                </c:pt>
                <c:pt idx="34">
                  <c:v>49</c:v>
                </c:pt>
                <c:pt idx="35">
                  <c:v>43</c:v>
                </c:pt>
                <c:pt idx="36">
                  <c:v>54</c:v>
                </c:pt>
                <c:pt idx="37">
                  <c:v>56</c:v>
                </c:pt>
                <c:pt idx="38">
                  <c:v>50</c:v>
                </c:pt>
                <c:pt idx="39">
                  <c:v>41</c:v>
                </c:pt>
                <c:pt idx="40">
                  <c:v>50</c:v>
                </c:pt>
                <c:pt idx="41">
                  <c:v>51</c:v>
                </c:pt>
                <c:pt idx="42">
                  <c:v>50</c:v>
                </c:pt>
                <c:pt idx="43">
                  <c:v>58</c:v>
                </c:pt>
                <c:pt idx="44">
                  <c:v>41</c:v>
                </c:pt>
                <c:pt idx="45">
                  <c:v>49</c:v>
                </c:pt>
                <c:pt idx="46">
                  <c:v>35</c:v>
                </c:pt>
                <c:pt idx="47">
                  <c:v>53</c:v>
                </c:pt>
                <c:pt idx="48">
                  <c:v>56</c:v>
                </c:pt>
                <c:pt idx="49">
                  <c:v>52</c:v>
                </c:pt>
                <c:pt idx="50">
                  <c:v>56</c:v>
                </c:pt>
                <c:pt idx="51">
                  <c:v>20</c:v>
                </c:pt>
                <c:pt idx="52">
                  <c:v>55</c:v>
                </c:pt>
                <c:pt idx="53">
                  <c:v>53</c:v>
                </c:pt>
                <c:pt idx="54">
                  <c:v>57</c:v>
                </c:pt>
                <c:pt idx="55">
                  <c:v>54</c:v>
                </c:pt>
                <c:pt idx="56">
                  <c:v>54</c:v>
                </c:pt>
                <c:pt idx="57">
                  <c:v>35</c:v>
                </c:pt>
                <c:pt idx="58">
                  <c:v>59</c:v>
                </c:pt>
                <c:pt idx="59">
                  <c:v>50</c:v>
                </c:pt>
                <c:pt idx="60">
                  <c:v>60</c:v>
                </c:pt>
                <c:pt idx="61">
                  <c:v>44</c:v>
                </c:pt>
                <c:pt idx="62">
                  <c:v>62</c:v>
                </c:pt>
                <c:pt idx="63">
                  <c:v>43</c:v>
                </c:pt>
                <c:pt idx="64">
                  <c:v>42</c:v>
                </c:pt>
                <c:pt idx="65">
                  <c:v>59</c:v>
                </c:pt>
                <c:pt idx="66">
                  <c:v>20</c:v>
                </c:pt>
                <c:pt idx="67">
                  <c:v>52</c:v>
                </c:pt>
                <c:pt idx="68">
                  <c:v>45</c:v>
                </c:pt>
                <c:pt idx="69">
                  <c:v>53</c:v>
                </c:pt>
                <c:pt idx="70">
                  <c:v>29</c:v>
                </c:pt>
                <c:pt idx="71">
                  <c:v>43</c:v>
                </c:pt>
                <c:pt idx="72">
                  <c:v>29</c:v>
                </c:pt>
                <c:pt idx="73">
                  <c:v>36</c:v>
                </c:pt>
                <c:pt idx="74">
                  <c:v>35</c:v>
                </c:pt>
                <c:pt idx="75">
                  <c:v>39</c:v>
                </c:pt>
                <c:pt idx="76">
                  <c:v>51</c:v>
                </c:pt>
                <c:pt idx="77">
                  <c:v>23</c:v>
                </c:pt>
                <c:pt idx="78">
                  <c:v>24</c:v>
                </c:pt>
                <c:pt idx="79">
                  <c:v>47</c:v>
                </c:pt>
                <c:pt idx="80">
                  <c:v>54</c:v>
                </c:pt>
                <c:pt idx="81">
                  <c:v>34</c:v>
                </c:pt>
                <c:pt idx="82">
                  <c:v>32</c:v>
                </c:pt>
                <c:pt idx="83">
                  <c:v>44</c:v>
                </c:pt>
                <c:pt idx="84">
                  <c:v>31</c:v>
                </c:pt>
                <c:pt idx="85">
                  <c:v>55</c:v>
                </c:pt>
                <c:pt idx="86">
                  <c:v>39</c:v>
                </c:pt>
                <c:pt idx="87">
                  <c:v>34</c:v>
                </c:pt>
                <c:pt idx="88">
                  <c:v>47</c:v>
                </c:pt>
                <c:pt idx="89">
                  <c:v>38</c:v>
                </c:pt>
                <c:pt idx="90">
                  <c:v>48</c:v>
                </c:pt>
                <c:pt idx="91">
                  <c:v>42</c:v>
                </c:pt>
                <c:pt idx="92">
                  <c:v>19</c:v>
                </c:pt>
                <c:pt idx="93">
                  <c:v>29</c:v>
                </c:pt>
                <c:pt idx="94">
                  <c:v>47</c:v>
                </c:pt>
                <c:pt idx="95">
                  <c:v>24</c:v>
                </c:pt>
                <c:pt idx="96">
                  <c:v>32</c:v>
                </c:pt>
                <c:pt idx="97">
                  <c:v>34</c:v>
                </c:pt>
                <c:pt idx="98">
                  <c:v>49</c:v>
                </c:pt>
                <c:pt idx="99">
                  <c:v>41</c:v>
                </c:pt>
                <c:pt idx="100">
                  <c:v>26</c:v>
                </c:pt>
                <c:pt idx="101">
                  <c:v>48</c:v>
                </c:pt>
                <c:pt idx="102">
                  <c:v>30</c:v>
                </c:pt>
                <c:pt idx="103">
                  <c:v>59</c:v>
                </c:pt>
                <c:pt idx="104">
                  <c:v>43</c:v>
                </c:pt>
                <c:pt idx="105">
                  <c:v>51</c:v>
                </c:pt>
                <c:pt idx="106">
                  <c:v>18</c:v>
                </c:pt>
                <c:pt idx="107">
                  <c:v>53</c:v>
                </c:pt>
              </c:numCache>
            </c:numRef>
          </c:val>
          <c:smooth val="0"/>
          <c:extLst>
            <c:ext xmlns:c16="http://schemas.microsoft.com/office/drawing/2014/chart" uri="{C3380CC4-5D6E-409C-BE32-E72D297353CC}">
              <c16:uniqueId val="{00000000-87CA-45B5-8B67-44B03C63AEF2}"/>
            </c:ext>
          </c:extLst>
        </c:ser>
        <c:ser>
          <c:idx val="1"/>
          <c:order val="1"/>
          <c:tx>
            <c:strRef>
              <c:f>'Health Care'!$E$5</c:f>
              <c:strCache>
                <c:ptCount val="1"/>
                <c:pt idx="0">
                  <c:v>hba1c</c:v>
                </c:pt>
              </c:strCache>
            </c:strRef>
          </c:tx>
          <c:spPr>
            <a:ln w="28575" cap="rnd">
              <a:solidFill>
                <a:schemeClr val="accent2"/>
              </a:solidFill>
              <a:round/>
            </a:ln>
            <a:effectLst/>
          </c:spPr>
          <c:marker>
            <c:symbol val="none"/>
          </c:marker>
          <c:val>
            <c:numRef>
              <c:f>'Health Care'!$E$6:$E$2340</c:f>
              <c:numCache>
                <c:formatCode>General</c:formatCode>
                <c:ptCount val="108"/>
                <c:pt idx="0">
                  <c:v>6.25</c:v>
                </c:pt>
                <c:pt idx="1">
                  <c:v>5.77</c:v>
                </c:pt>
                <c:pt idx="2">
                  <c:v>6.02</c:v>
                </c:pt>
                <c:pt idx="3">
                  <c:v>6.26</c:v>
                </c:pt>
                <c:pt idx="4">
                  <c:v>6.03</c:v>
                </c:pt>
                <c:pt idx="5">
                  <c:v>6.09</c:v>
                </c:pt>
                <c:pt idx="6">
                  <c:v>6.05</c:v>
                </c:pt>
                <c:pt idx="7">
                  <c:v>5.88</c:v>
                </c:pt>
                <c:pt idx="8">
                  <c:v>5.96</c:v>
                </c:pt>
                <c:pt idx="9">
                  <c:v>6.15</c:v>
                </c:pt>
                <c:pt idx="10">
                  <c:v>6.23</c:v>
                </c:pt>
                <c:pt idx="11">
                  <c:v>5.78</c:v>
                </c:pt>
                <c:pt idx="12">
                  <c:v>5.9</c:v>
                </c:pt>
                <c:pt idx="13">
                  <c:v>6.21</c:v>
                </c:pt>
                <c:pt idx="14">
                  <c:v>6.07</c:v>
                </c:pt>
                <c:pt idx="15">
                  <c:v>5.73</c:v>
                </c:pt>
                <c:pt idx="16">
                  <c:v>5.84</c:v>
                </c:pt>
                <c:pt idx="17">
                  <c:v>6.35</c:v>
                </c:pt>
                <c:pt idx="18">
                  <c:v>6.29</c:v>
                </c:pt>
                <c:pt idx="19">
                  <c:v>5.73</c:v>
                </c:pt>
                <c:pt idx="20">
                  <c:v>5.74</c:v>
                </c:pt>
                <c:pt idx="21">
                  <c:v>6.02</c:v>
                </c:pt>
                <c:pt idx="22">
                  <c:v>6.35</c:v>
                </c:pt>
                <c:pt idx="23">
                  <c:v>5.75</c:v>
                </c:pt>
                <c:pt idx="24">
                  <c:v>5.96</c:v>
                </c:pt>
                <c:pt idx="25">
                  <c:v>6.29</c:v>
                </c:pt>
                <c:pt idx="26">
                  <c:v>5.84</c:v>
                </c:pt>
                <c:pt idx="27">
                  <c:v>6.25</c:v>
                </c:pt>
                <c:pt idx="28">
                  <c:v>5.79</c:v>
                </c:pt>
                <c:pt idx="29">
                  <c:v>5.99</c:v>
                </c:pt>
                <c:pt idx="30">
                  <c:v>5.96</c:v>
                </c:pt>
                <c:pt idx="31">
                  <c:v>6.06</c:v>
                </c:pt>
                <c:pt idx="32">
                  <c:v>5.83</c:v>
                </c:pt>
                <c:pt idx="33">
                  <c:v>5.85</c:v>
                </c:pt>
                <c:pt idx="34">
                  <c:v>5.85</c:v>
                </c:pt>
                <c:pt idx="35">
                  <c:v>5.75</c:v>
                </c:pt>
                <c:pt idx="36">
                  <c:v>5.81</c:v>
                </c:pt>
                <c:pt idx="37">
                  <c:v>6.21</c:v>
                </c:pt>
                <c:pt idx="38">
                  <c:v>5.76</c:v>
                </c:pt>
                <c:pt idx="39">
                  <c:v>6.13</c:v>
                </c:pt>
                <c:pt idx="40">
                  <c:v>6.06</c:v>
                </c:pt>
                <c:pt idx="41">
                  <c:v>6.02</c:v>
                </c:pt>
                <c:pt idx="42">
                  <c:v>6.25</c:v>
                </c:pt>
                <c:pt idx="43">
                  <c:v>6.11</c:v>
                </c:pt>
                <c:pt idx="44">
                  <c:v>5.71</c:v>
                </c:pt>
                <c:pt idx="45">
                  <c:v>5.74</c:v>
                </c:pt>
                <c:pt idx="46">
                  <c:v>5.7</c:v>
                </c:pt>
                <c:pt idx="47">
                  <c:v>6.03</c:v>
                </c:pt>
                <c:pt idx="48">
                  <c:v>5.96</c:v>
                </c:pt>
                <c:pt idx="49">
                  <c:v>6.29</c:v>
                </c:pt>
                <c:pt idx="50">
                  <c:v>5.83</c:v>
                </c:pt>
                <c:pt idx="51">
                  <c:v>6.06</c:v>
                </c:pt>
                <c:pt idx="52">
                  <c:v>5.79</c:v>
                </c:pt>
                <c:pt idx="53">
                  <c:v>6.15</c:v>
                </c:pt>
                <c:pt idx="54">
                  <c:v>6.17</c:v>
                </c:pt>
                <c:pt idx="55">
                  <c:v>5.82</c:v>
                </c:pt>
                <c:pt idx="56">
                  <c:v>5.8</c:v>
                </c:pt>
                <c:pt idx="57">
                  <c:v>5.96</c:v>
                </c:pt>
                <c:pt idx="58">
                  <c:v>6.05</c:v>
                </c:pt>
                <c:pt idx="59">
                  <c:v>6.03</c:v>
                </c:pt>
                <c:pt idx="60">
                  <c:v>6.02</c:v>
                </c:pt>
                <c:pt idx="61">
                  <c:v>5.91</c:v>
                </c:pt>
                <c:pt idx="62">
                  <c:v>5.89</c:v>
                </c:pt>
                <c:pt idx="63">
                  <c:v>6.03</c:v>
                </c:pt>
                <c:pt idx="64">
                  <c:v>5.76</c:v>
                </c:pt>
                <c:pt idx="65">
                  <c:v>6.03</c:v>
                </c:pt>
                <c:pt idx="66">
                  <c:v>5.7</c:v>
                </c:pt>
                <c:pt idx="67">
                  <c:v>5.7</c:v>
                </c:pt>
                <c:pt idx="68">
                  <c:v>6.29</c:v>
                </c:pt>
                <c:pt idx="69">
                  <c:v>6.08</c:v>
                </c:pt>
                <c:pt idx="70">
                  <c:v>6.46</c:v>
                </c:pt>
                <c:pt idx="71">
                  <c:v>6.01</c:v>
                </c:pt>
                <c:pt idx="72">
                  <c:v>5.86</c:v>
                </c:pt>
                <c:pt idx="73">
                  <c:v>5.78</c:v>
                </c:pt>
                <c:pt idx="74">
                  <c:v>6.17</c:v>
                </c:pt>
                <c:pt idx="75">
                  <c:v>6.02</c:v>
                </c:pt>
                <c:pt idx="76">
                  <c:v>6.16</c:v>
                </c:pt>
                <c:pt idx="77">
                  <c:v>6.18</c:v>
                </c:pt>
                <c:pt idx="78">
                  <c:v>6.24</c:v>
                </c:pt>
                <c:pt idx="79">
                  <c:v>5.99</c:v>
                </c:pt>
                <c:pt idx="80">
                  <c:v>5.97</c:v>
                </c:pt>
                <c:pt idx="81">
                  <c:v>6.11</c:v>
                </c:pt>
                <c:pt idx="82">
                  <c:v>5.81</c:v>
                </c:pt>
                <c:pt idx="83">
                  <c:v>6.09</c:v>
                </c:pt>
                <c:pt idx="84">
                  <c:v>6.22</c:v>
                </c:pt>
                <c:pt idx="85">
                  <c:v>5.83</c:v>
                </c:pt>
                <c:pt idx="86">
                  <c:v>6.08</c:v>
                </c:pt>
                <c:pt idx="87">
                  <c:v>5.83</c:v>
                </c:pt>
                <c:pt idx="88">
                  <c:v>6.22</c:v>
                </c:pt>
                <c:pt idx="89">
                  <c:v>6.04</c:v>
                </c:pt>
                <c:pt idx="90">
                  <c:v>6.41</c:v>
                </c:pt>
                <c:pt idx="91">
                  <c:v>6.22</c:v>
                </c:pt>
                <c:pt idx="92">
                  <c:v>6.03</c:v>
                </c:pt>
                <c:pt idx="93">
                  <c:v>6.43</c:v>
                </c:pt>
                <c:pt idx="94">
                  <c:v>5.97</c:v>
                </c:pt>
                <c:pt idx="95">
                  <c:v>6.12</c:v>
                </c:pt>
                <c:pt idx="96">
                  <c:v>6.09</c:v>
                </c:pt>
                <c:pt idx="97">
                  <c:v>6.2</c:v>
                </c:pt>
                <c:pt idx="98">
                  <c:v>6.41</c:v>
                </c:pt>
                <c:pt idx="99">
                  <c:v>5.81</c:v>
                </c:pt>
                <c:pt idx="100">
                  <c:v>6.29</c:v>
                </c:pt>
                <c:pt idx="101">
                  <c:v>6.29</c:v>
                </c:pt>
                <c:pt idx="102">
                  <c:v>6.15</c:v>
                </c:pt>
                <c:pt idx="103">
                  <c:v>6.14</c:v>
                </c:pt>
                <c:pt idx="104">
                  <c:v>5.85</c:v>
                </c:pt>
                <c:pt idx="105">
                  <c:v>5.99</c:v>
                </c:pt>
                <c:pt idx="106">
                  <c:v>5.74</c:v>
                </c:pt>
                <c:pt idx="107">
                  <c:v>5.91</c:v>
                </c:pt>
              </c:numCache>
            </c:numRef>
          </c:val>
          <c:smooth val="0"/>
          <c:extLst>
            <c:ext xmlns:c16="http://schemas.microsoft.com/office/drawing/2014/chart" uri="{C3380CC4-5D6E-409C-BE32-E72D297353CC}">
              <c16:uniqueId val="{00000001-87CA-45B5-8B67-44B03C63AEF2}"/>
            </c:ext>
          </c:extLst>
        </c:ser>
        <c:dLbls>
          <c:showLegendKey val="0"/>
          <c:showVal val="0"/>
          <c:showCatName val="0"/>
          <c:showSerName val="0"/>
          <c:showPercent val="0"/>
          <c:showBubbleSize val="0"/>
        </c:dLbls>
        <c:smooth val="0"/>
        <c:axId val="1205201087"/>
        <c:axId val="1205195807"/>
      </c:lineChart>
      <c:catAx>
        <c:axId val="12052010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195807"/>
        <c:crosses val="autoZero"/>
        <c:auto val="1"/>
        <c:lblAlgn val="ctr"/>
        <c:lblOffset val="100"/>
        <c:noMultiLvlLbl val="0"/>
      </c:catAx>
      <c:valAx>
        <c:axId val="1205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20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IN" sz="3200" b="0" i="0" u="none" strike="noStrike" baseline="0"/>
              <a:t>Age vs Charges</a:t>
            </a:r>
            <a:endParaRPr lang="en-IN" sz="3200"/>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Care'!$R$5</c:f>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yVal>
            <c:numRef>
              <c:f>'Health Care'!$R$6:$R$2340</c:f>
              <c:numCache>
                <c:formatCode>General</c:formatCode>
                <c:ptCount val="108"/>
                <c:pt idx="0">
                  <c:v>22</c:v>
                </c:pt>
                <c:pt idx="1">
                  <c:v>25</c:v>
                </c:pt>
                <c:pt idx="2">
                  <c:v>31</c:v>
                </c:pt>
                <c:pt idx="3">
                  <c:v>19</c:v>
                </c:pt>
                <c:pt idx="4">
                  <c:v>34</c:v>
                </c:pt>
                <c:pt idx="5">
                  <c:v>35</c:v>
                </c:pt>
                <c:pt idx="6">
                  <c:v>34</c:v>
                </c:pt>
                <c:pt idx="7">
                  <c:v>28</c:v>
                </c:pt>
                <c:pt idx="8">
                  <c:v>39</c:v>
                </c:pt>
                <c:pt idx="9">
                  <c:v>27</c:v>
                </c:pt>
                <c:pt idx="10">
                  <c:v>40</c:v>
                </c:pt>
                <c:pt idx="11">
                  <c:v>28</c:v>
                </c:pt>
                <c:pt idx="12">
                  <c:v>31</c:v>
                </c:pt>
                <c:pt idx="13">
                  <c:v>30</c:v>
                </c:pt>
                <c:pt idx="14">
                  <c:v>30</c:v>
                </c:pt>
                <c:pt idx="15">
                  <c:v>32</c:v>
                </c:pt>
                <c:pt idx="16">
                  <c:v>35</c:v>
                </c:pt>
                <c:pt idx="17">
                  <c:v>22</c:v>
                </c:pt>
                <c:pt idx="18">
                  <c:v>31</c:v>
                </c:pt>
                <c:pt idx="19">
                  <c:v>25</c:v>
                </c:pt>
                <c:pt idx="20">
                  <c:v>21</c:v>
                </c:pt>
                <c:pt idx="21">
                  <c:v>25</c:v>
                </c:pt>
                <c:pt idx="22">
                  <c:v>40</c:v>
                </c:pt>
                <c:pt idx="23">
                  <c:v>52</c:v>
                </c:pt>
                <c:pt idx="24">
                  <c:v>50</c:v>
                </c:pt>
                <c:pt idx="25">
                  <c:v>41</c:v>
                </c:pt>
                <c:pt idx="26">
                  <c:v>49</c:v>
                </c:pt>
                <c:pt idx="27">
                  <c:v>44</c:v>
                </c:pt>
                <c:pt idx="28">
                  <c:v>44</c:v>
                </c:pt>
                <c:pt idx="29">
                  <c:v>49</c:v>
                </c:pt>
                <c:pt idx="30">
                  <c:v>49</c:v>
                </c:pt>
                <c:pt idx="31">
                  <c:v>44</c:v>
                </c:pt>
                <c:pt idx="32">
                  <c:v>48</c:v>
                </c:pt>
                <c:pt idx="33">
                  <c:v>52</c:v>
                </c:pt>
                <c:pt idx="34">
                  <c:v>49</c:v>
                </c:pt>
                <c:pt idx="35">
                  <c:v>43</c:v>
                </c:pt>
                <c:pt idx="36">
                  <c:v>54</c:v>
                </c:pt>
                <c:pt idx="37">
                  <c:v>56</c:v>
                </c:pt>
                <c:pt idx="38">
                  <c:v>50</c:v>
                </c:pt>
                <c:pt idx="39">
                  <c:v>41</c:v>
                </c:pt>
                <c:pt idx="40">
                  <c:v>50</c:v>
                </c:pt>
                <c:pt idx="41">
                  <c:v>51</c:v>
                </c:pt>
                <c:pt idx="42">
                  <c:v>50</c:v>
                </c:pt>
                <c:pt idx="43">
                  <c:v>58</c:v>
                </c:pt>
                <c:pt idx="44">
                  <c:v>41</c:v>
                </c:pt>
                <c:pt idx="45">
                  <c:v>49</c:v>
                </c:pt>
                <c:pt idx="46">
                  <c:v>35</c:v>
                </c:pt>
                <c:pt idx="47">
                  <c:v>53</c:v>
                </c:pt>
                <c:pt idx="48">
                  <c:v>56</c:v>
                </c:pt>
                <c:pt idx="49">
                  <c:v>52</c:v>
                </c:pt>
                <c:pt idx="50">
                  <c:v>56</c:v>
                </c:pt>
                <c:pt idx="51">
                  <c:v>20</c:v>
                </c:pt>
                <c:pt idx="52">
                  <c:v>55</c:v>
                </c:pt>
                <c:pt idx="53">
                  <c:v>53</c:v>
                </c:pt>
                <c:pt idx="54">
                  <c:v>57</c:v>
                </c:pt>
                <c:pt idx="55">
                  <c:v>54</c:v>
                </c:pt>
                <c:pt idx="56">
                  <c:v>54</c:v>
                </c:pt>
                <c:pt idx="57">
                  <c:v>35</c:v>
                </c:pt>
                <c:pt idx="58">
                  <c:v>59</c:v>
                </c:pt>
                <c:pt idx="59">
                  <c:v>50</c:v>
                </c:pt>
                <c:pt idx="60">
                  <c:v>60</c:v>
                </c:pt>
                <c:pt idx="61">
                  <c:v>44</c:v>
                </c:pt>
                <c:pt idx="62">
                  <c:v>62</c:v>
                </c:pt>
                <c:pt idx="63">
                  <c:v>43</c:v>
                </c:pt>
                <c:pt idx="64">
                  <c:v>42</c:v>
                </c:pt>
                <c:pt idx="65">
                  <c:v>59</c:v>
                </c:pt>
                <c:pt idx="66">
                  <c:v>20</c:v>
                </c:pt>
                <c:pt idx="67">
                  <c:v>52</c:v>
                </c:pt>
                <c:pt idx="68">
                  <c:v>45</c:v>
                </c:pt>
                <c:pt idx="69">
                  <c:v>53</c:v>
                </c:pt>
                <c:pt idx="70">
                  <c:v>29</c:v>
                </c:pt>
                <c:pt idx="71">
                  <c:v>43</c:v>
                </c:pt>
                <c:pt idx="72">
                  <c:v>29</c:v>
                </c:pt>
                <c:pt idx="73">
                  <c:v>36</c:v>
                </c:pt>
                <c:pt idx="74">
                  <c:v>35</c:v>
                </c:pt>
                <c:pt idx="75">
                  <c:v>39</c:v>
                </c:pt>
                <c:pt idx="76">
                  <c:v>51</c:v>
                </c:pt>
                <c:pt idx="77">
                  <c:v>23</c:v>
                </c:pt>
                <c:pt idx="78">
                  <c:v>24</c:v>
                </c:pt>
                <c:pt idx="79">
                  <c:v>47</c:v>
                </c:pt>
                <c:pt idx="80">
                  <c:v>54</c:v>
                </c:pt>
                <c:pt idx="81">
                  <c:v>34</c:v>
                </c:pt>
                <c:pt idx="82">
                  <c:v>32</c:v>
                </c:pt>
                <c:pt idx="83">
                  <c:v>44</c:v>
                </c:pt>
                <c:pt idx="84">
                  <c:v>31</c:v>
                </c:pt>
                <c:pt idx="85">
                  <c:v>55</c:v>
                </c:pt>
                <c:pt idx="86">
                  <c:v>39</c:v>
                </c:pt>
                <c:pt idx="87">
                  <c:v>34</c:v>
                </c:pt>
                <c:pt idx="88">
                  <c:v>47</c:v>
                </c:pt>
                <c:pt idx="89">
                  <c:v>38</c:v>
                </c:pt>
                <c:pt idx="90">
                  <c:v>48</c:v>
                </c:pt>
                <c:pt idx="91">
                  <c:v>42</c:v>
                </c:pt>
                <c:pt idx="92">
                  <c:v>19</c:v>
                </c:pt>
                <c:pt idx="93">
                  <c:v>29</c:v>
                </c:pt>
                <c:pt idx="94">
                  <c:v>47</c:v>
                </c:pt>
                <c:pt idx="95">
                  <c:v>24</c:v>
                </c:pt>
                <c:pt idx="96">
                  <c:v>32</c:v>
                </c:pt>
                <c:pt idx="97">
                  <c:v>34</c:v>
                </c:pt>
                <c:pt idx="98">
                  <c:v>49</c:v>
                </c:pt>
                <c:pt idx="99">
                  <c:v>41</c:v>
                </c:pt>
                <c:pt idx="100">
                  <c:v>26</c:v>
                </c:pt>
                <c:pt idx="101">
                  <c:v>48</c:v>
                </c:pt>
                <c:pt idx="102">
                  <c:v>30</c:v>
                </c:pt>
                <c:pt idx="103">
                  <c:v>59</c:v>
                </c:pt>
                <c:pt idx="104">
                  <c:v>43</c:v>
                </c:pt>
                <c:pt idx="105">
                  <c:v>51</c:v>
                </c:pt>
                <c:pt idx="106">
                  <c:v>18</c:v>
                </c:pt>
                <c:pt idx="107">
                  <c:v>53</c:v>
                </c:pt>
              </c:numCache>
            </c:numRef>
          </c:yVal>
          <c:smooth val="0"/>
          <c:extLst>
            <c:ext xmlns:c16="http://schemas.microsoft.com/office/drawing/2014/chart" uri="{C3380CC4-5D6E-409C-BE32-E72D297353CC}">
              <c16:uniqueId val="{00000000-1F3D-4BD7-903A-BD7D7003C316}"/>
            </c:ext>
          </c:extLst>
        </c:ser>
        <c:ser>
          <c:idx val="1"/>
          <c:order val="1"/>
          <c:tx>
            <c:strRef>
              <c:f>'Health Care'!$N$5</c:f>
              <c:strCache>
                <c:ptCount val="1"/>
                <c:pt idx="0">
                  <c:v>Charges</c:v>
                </c:pt>
              </c:strCache>
            </c:strRef>
          </c:tx>
          <c:spPr>
            <a:ln w="25400" cap="rnd">
              <a:noFill/>
              <a:round/>
            </a:ln>
            <a:effectLst/>
          </c:spPr>
          <c:marker>
            <c:symbol val="circle"/>
            <c:size val="5"/>
            <c:spPr>
              <a:solidFill>
                <a:schemeClr val="accent2"/>
              </a:solidFill>
              <a:ln w="9525">
                <a:solidFill>
                  <a:schemeClr val="accent2"/>
                </a:solidFill>
              </a:ln>
              <a:effectLst/>
            </c:spPr>
          </c:marker>
          <c:yVal>
            <c:numRef>
              <c:f>'Health Care'!$N$6:$N$2348</c:f>
              <c:numCache>
                <c:formatCode>"₹"\ #,##0.00</c:formatCode>
                <c:ptCount val="116"/>
                <c:pt idx="0">
                  <c:v>2150.4699999999998</c:v>
                </c:pt>
                <c:pt idx="1">
                  <c:v>2523.17</c:v>
                </c:pt>
                <c:pt idx="2">
                  <c:v>2545.6799999999998</c:v>
                </c:pt>
                <c:pt idx="3">
                  <c:v>2710.83</c:v>
                </c:pt>
                <c:pt idx="4">
                  <c:v>2726.06</c:v>
                </c:pt>
                <c:pt idx="5">
                  <c:v>3088.06</c:v>
                </c:pt>
                <c:pt idx="6">
                  <c:v>3699.54</c:v>
                </c:pt>
                <c:pt idx="7">
                  <c:v>3732.63</c:v>
                </c:pt>
                <c:pt idx="8">
                  <c:v>4070.42</c:v>
                </c:pt>
                <c:pt idx="9">
                  <c:v>4260.74</c:v>
                </c:pt>
                <c:pt idx="10">
                  <c:v>4392.7</c:v>
                </c:pt>
                <c:pt idx="11">
                  <c:v>4428.8900000000003</c:v>
                </c:pt>
                <c:pt idx="12">
                  <c:v>4463.21</c:v>
                </c:pt>
                <c:pt idx="13">
                  <c:v>4488.58</c:v>
                </c:pt>
                <c:pt idx="14">
                  <c:v>4527.18</c:v>
                </c:pt>
                <c:pt idx="15">
                  <c:v>4670.6400000000003</c:v>
                </c:pt>
                <c:pt idx="16">
                  <c:v>4751.07</c:v>
                </c:pt>
                <c:pt idx="17">
                  <c:v>4835.43</c:v>
                </c:pt>
                <c:pt idx="18">
                  <c:v>4949.76</c:v>
                </c:pt>
                <c:pt idx="19">
                  <c:v>5038.57</c:v>
                </c:pt>
                <c:pt idx="20">
                  <c:v>5043.13</c:v>
                </c:pt>
                <c:pt idx="21">
                  <c:v>5080.1000000000004</c:v>
                </c:pt>
                <c:pt idx="22">
                  <c:v>5920.1</c:v>
                </c:pt>
                <c:pt idx="23">
                  <c:v>6098.38</c:v>
                </c:pt>
                <c:pt idx="24">
                  <c:v>6254.13</c:v>
                </c:pt>
                <c:pt idx="25">
                  <c:v>7261.74</c:v>
                </c:pt>
                <c:pt idx="26">
                  <c:v>7265.58</c:v>
                </c:pt>
                <c:pt idx="27">
                  <c:v>7531.7</c:v>
                </c:pt>
                <c:pt idx="28">
                  <c:v>7623.52</c:v>
                </c:pt>
                <c:pt idx="29">
                  <c:v>8112.59</c:v>
                </c:pt>
                <c:pt idx="30">
                  <c:v>8125.78</c:v>
                </c:pt>
                <c:pt idx="31">
                  <c:v>8219.2000000000007</c:v>
                </c:pt>
                <c:pt idx="32">
                  <c:v>8671.19</c:v>
                </c:pt>
                <c:pt idx="33">
                  <c:v>9140.9500000000007</c:v>
                </c:pt>
                <c:pt idx="34">
                  <c:v>9282.48</c:v>
                </c:pt>
                <c:pt idx="35">
                  <c:v>9453.92</c:v>
                </c:pt>
                <c:pt idx="36">
                  <c:v>9487.64</c:v>
                </c:pt>
                <c:pt idx="37">
                  <c:v>9582.5400000000009</c:v>
                </c:pt>
                <c:pt idx="38">
                  <c:v>9630.4</c:v>
                </c:pt>
                <c:pt idx="39">
                  <c:v>9664.34</c:v>
                </c:pt>
                <c:pt idx="40">
                  <c:v>9836.2099999999991</c:v>
                </c:pt>
                <c:pt idx="41">
                  <c:v>9877.61</c:v>
                </c:pt>
                <c:pt idx="42">
                  <c:v>9910.36</c:v>
                </c:pt>
                <c:pt idx="43">
                  <c:v>9933.44</c:v>
                </c:pt>
                <c:pt idx="44">
                  <c:v>10146.129999999999</c:v>
                </c:pt>
                <c:pt idx="45">
                  <c:v>10419.59</c:v>
                </c:pt>
                <c:pt idx="46">
                  <c:v>10464.83</c:v>
                </c:pt>
                <c:pt idx="47">
                  <c:v>10564.88</c:v>
                </c:pt>
                <c:pt idx="48">
                  <c:v>10577.09</c:v>
                </c:pt>
                <c:pt idx="49">
                  <c:v>10806.84</c:v>
                </c:pt>
                <c:pt idx="50">
                  <c:v>11070.54</c:v>
                </c:pt>
                <c:pt idx="51">
                  <c:v>11321.49</c:v>
                </c:pt>
                <c:pt idx="52">
                  <c:v>11394.07</c:v>
                </c:pt>
                <c:pt idx="53">
                  <c:v>11497.69</c:v>
                </c:pt>
                <c:pt idx="54">
                  <c:v>11842.62</c:v>
                </c:pt>
                <c:pt idx="55">
                  <c:v>12096.65</c:v>
                </c:pt>
                <c:pt idx="56">
                  <c:v>12105.32</c:v>
                </c:pt>
                <c:pt idx="57">
                  <c:v>12148.2</c:v>
                </c:pt>
                <c:pt idx="58">
                  <c:v>12233.83</c:v>
                </c:pt>
                <c:pt idx="59">
                  <c:v>12407.3</c:v>
                </c:pt>
                <c:pt idx="60">
                  <c:v>12644.59</c:v>
                </c:pt>
                <c:pt idx="61">
                  <c:v>13101.74</c:v>
                </c:pt>
                <c:pt idx="62">
                  <c:v>13451.12</c:v>
                </c:pt>
                <c:pt idx="63">
                  <c:v>14839.34</c:v>
                </c:pt>
                <c:pt idx="64">
                  <c:v>15966.19</c:v>
                </c:pt>
                <c:pt idx="65">
                  <c:v>16587.96</c:v>
                </c:pt>
                <c:pt idx="66">
                  <c:v>17085.27</c:v>
                </c:pt>
                <c:pt idx="67">
                  <c:v>17584.72</c:v>
                </c:pt>
                <c:pt idx="68">
                  <c:v>17929.3</c:v>
                </c:pt>
                <c:pt idx="69">
                  <c:v>18932.810000000001</c:v>
                </c:pt>
                <c:pt idx="70">
                  <c:v>19107.78</c:v>
                </c:pt>
                <c:pt idx="71">
                  <c:v>19798.05</c:v>
                </c:pt>
                <c:pt idx="72">
                  <c:v>20177.669999999998</c:v>
                </c:pt>
                <c:pt idx="73">
                  <c:v>20773.63</c:v>
                </c:pt>
                <c:pt idx="74">
                  <c:v>20984.09</c:v>
                </c:pt>
                <c:pt idx="75">
                  <c:v>23563.02</c:v>
                </c:pt>
                <c:pt idx="76">
                  <c:v>23967.38</c:v>
                </c:pt>
                <c:pt idx="77">
                  <c:v>24387.74</c:v>
                </c:pt>
                <c:pt idx="78">
                  <c:v>25127.22</c:v>
                </c:pt>
                <c:pt idx="79">
                  <c:v>25309.49</c:v>
                </c:pt>
                <c:pt idx="80">
                  <c:v>25382.3</c:v>
                </c:pt>
                <c:pt idx="81">
                  <c:v>27375.9</c:v>
                </c:pt>
                <c:pt idx="82">
                  <c:v>28302.33</c:v>
                </c:pt>
                <c:pt idx="83">
                  <c:v>29227.599999999999</c:v>
                </c:pt>
                <c:pt idx="84">
                  <c:v>29969.67</c:v>
                </c:pt>
                <c:pt idx="85">
                  <c:v>30063.58</c:v>
                </c:pt>
                <c:pt idx="86">
                  <c:v>30724.44</c:v>
                </c:pt>
                <c:pt idx="87">
                  <c:v>30763.01</c:v>
                </c:pt>
                <c:pt idx="88">
                  <c:v>31591.82</c:v>
                </c:pt>
                <c:pt idx="89">
                  <c:v>31743.919999999998</c:v>
                </c:pt>
                <c:pt idx="90">
                  <c:v>32760.48</c:v>
                </c:pt>
                <c:pt idx="91">
                  <c:v>32787.46</c:v>
                </c:pt>
                <c:pt idx="92">
                  <c:v>33307.550000000003</c:v>
                </c:pt>
                <c:pt idx="93">
                  <c:v>33707.550000000003</c:v>
                </c:pt>
                <c:pt idx="94">
                  <c:v>34210.33</c:v>
                </c:pt>
                <c:pt idx="95">
                  <c:v>34254.050000000003</c:v>
                </c:pt>
                <c:pt idx="96">
                  <c:v>34456.269999999997</c:v>
                </c:pt>
                <c:pt idx="97">
                  <c:v>35315.96</c:v>
                </c:pt>
                <c:pt idx="98">
                  <c:v>35547.72</c:v>
                </c:pt>
                <c:pt idx="99">
                  <c:v>35952.65</c:v>
                </c:pt>
                <c:pt idx="100">
                  <c:v>36085.22</c:v>
                </c:pt>
                <c:pt idx="101">
                  <c:v>36182.870000000003</c:v>
                </c:pt>
                <c:pt idx="102">
                  <c:v>36314.050000000003</c:v>
                </c:pt>
                <c:pt idx="103">
                  <c:v>36910.61</c:v>
                </c:pt>
                <c:pt idx="104">
                  <c:v>37425.94</c:v>
                </c:pt>
                <c:pt idx="105">
                  <c:v>38405.26</c:v>
                </c:pt>
                <c:pt idx="106">
                  <c:v>38792.69</c:v>
                </c:pt>
                <c:pt idx="107">
                  <c:v>46661.440000000002</c:v>
                </c:pt>
              </c:numCache>
            </c:numRef>
          </c:yVal>
          <c:smooth val="0"/>
          <c:extLst>
            <c:ext xmlns:c16="http://schemas.microsoft.com/office/drawing/2014/chart" uri="{C3380CC4-5D6E-409C-BE32-E72D297353CC}">
              <c16:uniqueId val="{00000001-1F3D-4BD7-903A-BD7D7003C316}"/>
            </c:ext>
          </c:extLst>
        </c:ser>
        <c:dLbls>
          <c:showLegendKey val="0"/>
          <c:showVal val="0"/>
          <c:showCatName val="0"/>
          <c:showSerName val="0"/>
          <c:showPercent val="0"/>
          <c:showBubbleSize val="0"/>
        </c:dLbls>
        <c:axId val="1252977103"/>
        <c:axId val="1252978063"/>
      </c:scatterChart>
      <c:valAx>
        <c:axId val="12529771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978063"/>
        <c:crosses val="autoZero"/>
        <c:crossBetween val="midCat"/>
      </c:valAx>
      <c:valAx>
        <c:axId val="125297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9771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133028</xdr:colOff>
      <xdr:row>8</xdr:row>
      <xdr:rowOff>46219</xdr:rowOff>
    </xdr:from>
    <xdr:to>
      <xdr:col>19</xdr:col>
      <xdr:colOff>129853</xdr:colOff>
      <xdr:row>23</xdr:row>
      <xdr:rowOff>170767</xdr:rowOff>
    </xdr:to>
    <xdr:graphicFrame macro="">
      <xdr:nvGraphicFramePr>
        <xdr:cNvPr id="3" name="Chart 2">
          <a:extLst>
            <a:ext uri="{FF2B5EF4-FFF2-40B4-BE49-F238E27FC236}">
              <a16:creationId xmlns:a16="http://schemas.microsoft.com/office/drawing/2014/main" id="{C81F812D-8B40-4B5E-BDCA-EBE2EF9D8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546582</xdr:colOff>
      <xdr:row>29</xdr:row>
      <xdr:rowOff>63983</xdr:rowOff>
    </xdr:from>
    <xdr:to>
      <xdr:col>8</xdr:col>
      <xdr:colOff>234387</xdr:colOff>
      <xdr:row>44</xdr:row>
      <xdr:rowOff>44933</xdr:rowOff>
    </xdr:to>
    <xdr:graphicFrame macro="">
      <xdr:nvGraphicFramePr>
        <xdr:cNvPr id="4" name="Chart 3">
          <a:extLst>
            <a:ext uri="{FF2B5EF4-FFF2-40B4-BE49-F238E27FC236}">
              <a16:creationId xmlns:a16="http://schemas.microsoft.com/office/drawing/2014/main" id="{BE00E55A-8DE9-8C61-3715-F6A9F9112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6109</xdr:colOff>
      <xdr:row>29</xdr:row>
      <xdr:rowOff>25882</xdr:rowOff>
    </xdr:from>
    <xdr:to>
      <xdr:col>19</xdr:col>
      <xdr:colOff>183173</xdr:colOff>
      <xdr:row>46</xdr:row>
      <xdr:rowOff>109902</xdr:rowOff>
    </xdr:to>
    <xdr:graphicFrame macro="">
      <xdr:nvGraphicFramePr>
        <xdr:cNvPr id="5" name="Chart 4">
          <a:extLst>
            <a:ext uri="{FF2B5EF4-FFF2-40B4-BE49-F238E27FC236}">
              <a16:creationId xmlns:a16="http://schemas.microsoft.com/office/drawing/2014/main" id="{6952CF6A-7B3A-6CF8-3E58-BCC2F434D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136645</xdr:colOff>
      <xdr:row>52</xdr:row>
      <xdr:rowOff>96456</xdr:rowOff>
    </xdr:from>
    <xdr:to>
      <xdr:col>26</xdr:col>
      <xdr:colOff>584682</xdr:colOff>
      <xdr:row>67</xdr:row>
      <xdr:rowOff>76682</xdr:rowOff>
    </xdr:to>
    <xdr:graphicFrame macro="">
      <xdr:nvGraphicFramePr>
        <xdr:cNvPr id="12" name="Chart 11">
          <a:extLst>
            <a:ext uri="{FF2B5EF4-FFF2-40B4-BE49-F238E27FC236}">
              <a16:creationId xmlns:a16="http://schemas.microsoft.com/office/drawing/2014/main" id="{46149FAC-73E0-400E-B775-466DA5B78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546582</xdr:colOff>
      <xdr:row>51</xdr:row>
      <xdr:rowOff>96456</xdr:rowOff>
    </xdr:from>
    <xdr:to>
      <xdr:col>13</xdr:col>
      <xdr:colOff>14950</xdr:colOff>
      <xdr:row>66</xdr:row>
      <xdr:rowOff>76682</xdr:rowOff>
    </xdr:to>
    <xdr:graphicFrame macro="">
      <xdr:nvGraphicFramePr>
        <xdr:cNvPr id="13" name="Chart 12">
          <a:extLst>
            <a:ext uri="{FF2B5EF4-FFF2-40B4-BE49-F238E27FC236}">
              <a16:creationId xmlns:a16="http://schemas.microsoft.com/office/drawing/2014/main" id="{473406E8-6675-4B67-9655-63DF0B698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546582</xdr:colOff>
      <xdr:row>69</xdr:row>
      <xdr:rowOff>96456</xdr:rowOff>
    </xdr:from>
    <xdr:to>
      <xdr:col>15</xdr:col>
      <xdr:colOff>63259</xdr:colOff>
      <xdr:row>84</xdr:row>
      <xdr:rowOff>76683</xdr:rowOff>
    </xdr:to>
    <xdr:graphicFrame macro="">
      <xdr:nvGraphicFramePr>
        <xdr:cNvPr id="14" name="Chart 13">
          <a:extLst>
            <a:ext uri="{FF2B5EF4-FFF2-40B4-BE49-F238E27FC236}">
              <a16:creationId xmlns:a16="http://schemas.microsoft.com/office/drawing/2014/main" id="{8413E69C-4F1F-4855-BD9E-339679DDD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287063</xdr:colOff>
      <xdr:row>4</xdr:row>
      <xdr:rowOff>154910</xdr:rowOff>
    </xdr:from>
    <xdr:to>
      <xdr:col>10</xdr:col>
      <xdr:colOff>170357</xdr:colOff>
      <xdr:row>19</xdr:row>
      <xdr:rowOff>148626</xdr:rowOff>
    </xdr:to>
    <xdr:graphicFrame macro="">
      <xdr:nvGraphicFramePr>
        <xdr:cNvPr id="19" name="Chart 18">
          <a:extLst>
            <a:ext uri="{FF2B5EF4-FFF2-40B4-BE49-F238E27FC236}">
              <a16:creationId xmlns:a16="http://schemas.microsoft.com/office/drawing/2014/main" id="{09F77B1B-CD98-04D7-5FED-0919B3DE0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0.274</cdr:x>
      <cdr:y>0.02615</cdr:y>
    </cdr:from>
    <cdr:to>
      <cdr:x>0.76805</cdr:x>
      <cdr:y>0.16496</cdr:y>
    </cdr:to>
    <cdr:pic>
      <cdr:nvPicPr>
        <cdr:cNvPr id="2" name="chart">
          <a:extLst xmlns:a="http://schemas.openxmlformats.org/drawingml/2006/main">
            <a:ext uri="{FF2B5EF4-FFF2-40B4-BE49-F238E27FC236}">
              <a16:creationId xmlns:a16="http://schemas.microsoft.com/office/drawing/2014/main" id="{44FEFD78-EAAD-4EFB-8630-49C4AA8A3B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342342" y="72342"/>
          <a:ext cx="2420322" cy="384081"/>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4</xdr:col>
      <xdr:colOff>0</xdr:colOff>
      <xdr:row>7</xdr:row>
      <xdr:rowOff>-1</xdr:rowOff>
    </xdr:from>
    <xdr:to>
      <xdr:col>14</xdr:col>
      <xdr:colOff>111404</xdr:colOff>
      <xdr:row>47</xdr:row>
      <xdr:rowOff>9203</xdr:rowOff>
    </xdr:to>
    <xdr:graphicFrame macro="">
      <xdr:nvGraphicFramePr>
        <xdr:cNvPr id="2" name="Chart 1">
          <a:extLst>
            <a:ext uri="{FF2B5EF4-FFF2-40B4-BE49-F238E27FC236}">
              <a16:creationId xmlns:a16="http://schemas.microsoft.com/office/drawing/2014/main" id="{8CD6924E-CEC6-44BC-AEDB-0E9789A2A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96560</xdr:colOff>
      <xdr:row>54</xdr:row>
      <xdr:rowOff>82826</xdr:rowOff>
    </xdr:from>
    <xdr:to>
      <xdr:col>13</xdr:col>
      <xdr:colOff>27424</xdr:colOff>
      <xdr:row>88</xdr:row>
      <xdr:rowOff>59070</xdr:rowOff>
    </xdr:to>
    <xdr:graphicFrame macro="">
      <xdr:nvGraphicFramePr>
        <xdr:cNvPr id="4" name="Chart 3">
          <a:extLst>
            <a:ext uri="{FF2B5EF4-FFF2-40B4-BE49-F238E27FC236}">
              <a16:creationId xmlns:a16="http://schemas.microsoft.com/office/drawing/2014/main" id="{A4035115-159D-4F88-B0C1-E85807FB5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452774</xdr:colOff>
      <xdr:row>9</xdr:row>
      <xdr:rowOff>123339</xdr:rowOff>
    </xdr:from>
    <xdr:to>
      <xdr:col>29</xdr:col>
      <xdr:colOff>498928</xdr:colOff>
      <xdr:row>52</xdr:row>
      <xdr:rowOff>92605</xdr:rowOff>
    </xdr:to>
    <xdr:graphicFrame macro="">
      <xdr:nvGraphicFramePr>
        <xdr:cNvPr id="5" name="Chart 4">
          <a:extLst>
            <a:ext uri="{FF2B5EF4-FFF2-40B4-BE49-F238E27FC236}">
              <a16:creationId xmlns:a16="http://schemas.microsoft.com/office/drawing/2014/main" id="{7CA916BB-6963-4CCB-9713-210F8813C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60475</xdr:colOff>
      <xdr:row>56</xdr:row>
      <xdr:rowOff>39687</xdr:rowOff>
    </xdr:from>
    <xdr:to>
      <xdr:col>30</xdr:col>
      <xdr:colOff>26457</xdr:colOff>
      <xdr:row>90</xdr:row>
      <xdr:rowOff>60477</xdr:rowOff>
    </xdr:to>
    <xdr:graphicFrame macro="">
      <xdr:nvGraphicFramePr>
        <xdr:cNvPr id="6" name="Chart 5">
          <a:extLst>
            <a:ext uri="{FF2B5EF4-FFF2-40B4-BE49-F238E27FC236}">
              <a16:creationId xmlns:a16="http://schemas.microsoft.com/office/drawing/2014/main" id="{CB26FC40-681F-42FD-95AE-CD91B5CE0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324883</xdr:colOff>
      <xdr:row>92</xdr:row>
      <xdr:rowOff>0</xdr:rowOff>
    </xdr:from>
    <xdr:to>
      <xdr:col>23</xdr:col>
      <xdr:colOff>324882</xdr:colOff>
      <xdr:row>118</xdr:row>
      <xdr:rowOff>103372</xdr:rowOff>
    </xdr:to>
    <xdr:graphicFrame macro="">
      <xdr:nvGraphicFramePr>
        <xdr:cNvPr id="7" name="Chart 6">
          <a:extLst>
            <a:ext uri="{FF2B5EF4-FFF2-40B4-BE49-F238E27FC236}">
              <a16:creationId xmlns:a16="http://schemas.microsoft.com/office/drawing/2014/main" id="{CAD5D7F6-6180-40E5-974C-5653712A0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xdr:colOff>
      <xdr:row>125</xdr:row>
      <xdr:rowOff>-1</xdr:rowOff>
    </xdr:from>
    <xdr:to>
      <xdr:col>24</xdr:col>
      <xdr:colOff>59069</xdr:colOff>
      <xdr:row>160</xdr:row>
      <xdr:rowOff>118138</xdr:rowOff>
    </xdr:to>
    <xdr:graphicFrame macro="">
      <xdr:nvGraphicFramePr>
        <xdr:cNvPr id="8" name="Chart 7">
          <a:extLst>
            <a:ext uri="{FF2B5EF4-FFF2-40B4-BE49-F238E27FC236}">
              <a16:creationId xmlns:a16="http://schemas.microsoft.com/office/drawing/2014/main" id="{7ABFF6D3-CBCA-4482-A6F4-C5F326A22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590698</xdr:colOff>
      <xdr:row>164</xdr:row>
      <xdr:rowOff>0</xdr:rowOff>
    </xdr:from>
    <xdr:to>
      <xdr:col>25</xdr:col>
      <xdr:colOff>457791</xdr:colOff>
      <xdr:row>206</xdr:row>
      <xdr:rowOff>147675</xdr:rowOff>
    </xdr:to>
    <xdr:graphicFrame macro="">
      <xdr:nvGraphicFramePr>
        <xdr:cNvPr id="9" name="Chart 8">
          <a:extLst>
            <a:ext uri="{FF2B5EF4-FFF2-40B4-BE49-F238E27FC236}">
              <a16:creationId xmlns:a16="http://schemas.microsoft.com/office/drawing/2014/main" id="{C6681734-D64B-47F3-AB3A-68109EA59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468232</xdr:colOff>
      <xdr:row>15</xdr:row>
      <xdr:rowOff>128414</xdr:rowOff>
    </xdr:from>
    <xdr:to>
      <xdr:col>38</xdr:col>
      <xdr:colOff>27357</xdr:colOff>
      <xdr:row>28</xdr:row>
      <xdr:rowOff>71996</xdr:rowOff>
    </xdr:to>
    <mc:AlternateContent xmlns:mc="http://schemas.openxmlformats.org/markup-compatibility/2006">
      <mc:Choice xmlns:a14="http://schemas.microsoft.com/office/drawing/2010/main" Requires="a14">
        <xdr:graphicFrame macro="">
          <xdr:nvGraphicFramePr>
            <xdr:cNvPr id="10" name="Diabetes Status">
              <a:extLst>
                <a:ext uri="{FF2B5EF4-FFF2-40B4-BE49-F238E27FC236}">
                  <a16:creationId xmlns:a16="http://schemas.microsoft.com/office/drawing/2014/main" id="{947C1D25-A8F0-493F-9C83-A3900ED5D0C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0585032" y="3388081"/>
              <a:ext cx="2607125" cy="2365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0</xdr:colOff>
      <xdr:row>41</xdr:row>
      <xdr:rowOff>0</xdr:rowOff>
    </xdr:from>
    <xdr:to>
      <xdr:col>37</xdr:col>
      <xdr:colOff>580572</xdr:colOff>
      <xdr:row>51</xdr:row>
      <xdr:rowOff>144318</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23519C29-2E0C-46B7-A6DC-3A08A3D49E7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20726400" y="8102600"/>
              <a:ext cx="2409372" cy="2006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0.21449</cdr:x>
      <cdr:y>0.04494</cdr:y>
    </cdr:from>
    <cdr:to>
      <cdr:x>0.70854</cdr:x>
      <cdr:y>0.18375</cdr:y>
    </cdr:to>
    <cdr:pic>
      <cdr:nvPicPr>
        <cdr:cNvPr id="2" name="chart">
          <a:extLst xmlns:a="http://schemas.openxmlformats.org/drawingml/2006/main">
            <a:ext uri="{FF2B5EF4-FFF2-40B4-BE49-F238E27FC236}">
              <a16:creationId xmlns:a16="http://schemas.microsoft.com/office/drawing/2014/main" id="{44FEFD78-EAAD-4EFB-8630-49C4AA8A3B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326660" y="331305"/>
          <a:ext cx="3055856" cy="1023241"/>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75.776778356485" createdVersion="8" refreshedVersion="8" minRefreshableVersion="3" recordCount="2343" xr:uid="{5350DDBE-E591-431E-AFE3-A844A9C6697B}">
  <cacheSource type="worksheet">
    <worksheetSource ref="C7:N2350" sheet="Sheet3"/>
  </cacheSource>
  <cacheFields count="12">
    <cacheField name="Customer ID" numFmtId="0">
      <sharedItems/>
    </cacheField>
    <cacheField name="year" numFmtId="0">
      <sharedItems containsMixedTypes="1"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4">
        <s v="tier - 2"/>
        <s v="tier - 3"/>
        <s v="?"/>
        <s v="tier - 1"/>
      </sharedItems>
    </cacheField>
    <cacheField name="City tier" numFmtId="0">
      <sharedItems/>
    </cacheField>
    <cacheField name="State ID" numFmtId="0">
      <sharedItems/>
    </cacheField>
    <cacheField name="month2" numFmtId="0">
      <sharedItems/>
    </cacheField>
    <cacheField name="year2" numFmtId="0">
      <sharedItems containsSemiMixedTypes="0" containsString="0" containsNumber="1" containsInteger="1" minValue="1958" maxValue="2004"/>
    </cacheField>
    <cacheField name="Hospital tier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75.789579976852" createdVersion="8" refreshedVersion="8" minRefreshableVersion="3" recordCount="2343" xr:uid="{5AD57D26-18B8-44F5-B411-E28E1FA54606}">
  <cacheSource type="worksheet">
    <worksheetSource ref="C7:O2350" sheet="Sheet3"/>
  </cacheSource>
  <cacheFields count="13">
    <cacheField name="Customer ID" numFmtId="0">
      <sharedItems/>
    </cacheField>
    <cacheField name="year" numFmtId="0">
      <sharedItems containsMixedTypes="1"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ount="4">
        <s v="tier - 3"/>
        <s v="tier - 1"/>
        <s v="tier - 2"/>
        <s v="?"/>
      </sharedItems>
    </cacheField>
    <cacheField name="State ID" numFmtId="0">
      <sharedItems/>
    </cacheField>
    <cacheField name="month2" numFmtId="0">
      <sharedItems/>
    </cacheField>
    <cacheField name="year2" numFmtId="0">
      <sharedItems containsSemiMixedTypes="0" containsString="0" containsNumber="1" containsInteger="1" minValue="1958" maxValue="2004"/>
    </cacheField>
    <cacheField name="Hospital tier2" numFmtId="0">
      <sharedItems/>
    </cacheField>
    <cacheField name="City tier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75.983384606479" createdVersion="8" refreshedVersion="8" minRefreshableVersion="3" recordCount="2335" xr:uid="{877C2596-932D-424B-8B15-5158BC75ED2E}">
  <cacheSource type="worksheet">
    <worksheetSource name="Table1"/>
  </cacheSource>
  <cacheFields count="17">
    <cacheField name="customer id" numFmtId="0">
      <sharedItems/>
    </cacheField>
    <cacheField name="first name" numFmtId="0">
      <sharedItems containsMixedTypes="1" containsNumber="1" containsInteger="1" minValue="0" maxValue="0"/>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3">
        <s v="Yes"/>
        <s v="No"/>
        <s v="?"/>
      </sharedItems>
    </cacheField>
    <cacheField name="Weight Status" numFmtId="0">
      <sharedItems count="4">
        <s v="OBESITY"/>
        <s v="OVER WEIGHT"/>
        <s v="Normal weight"/>
        <s v="under weight"/>
      </sharedItems>
    </cacheField>
    <cacheField name="Diabetes Status" numFmtId="0">
      <sharedItems count="3">
        <s v="diabeties"/>
        <s v="pre diabeties"/>
        <s v="normal"/>
      </sharedItems>
    </cacheField>
    <cacheField name="Date of Birth" numFmtId="14">
      <sharedItems containsDate="1" containsMixedTypes="1" minDate="1958-06-05T00:00:00" maxDate="2004-12-28T00:00:00"/>
    </cacheField>
    <cacheField name="Charges" numFmtId="169">
      <sharedItems containsSemiMixedTypes="0" containsString="0" containsNumber="1" minValue="563.84" maxValue="48970.25"/>
    </cacheField>
    <cacheField name="Hospital tier" numFmtId="0">
      <sharedItems count="4">
        <s v="tier - 2"/>
        <s v="tier - 3"/>
        <s v="?"/>
        <s v="tier - 1"/>
      </sharedItems>
    </cacheField>
    <cacheField name="City tier" numFmtId="14">
      <sharedItems/>
    </cacheField>
    <cacheField name="State ID" numFmtId="14">
      <sharedItems count="17">
        <s v="R1013"/>
        <s v="R1012"/>
        <s v="R1011"/>
        <s v="R1015"/>
        <s v="R1019"/>
        <s v="R1016"/>
        <s v="R1018"/>
        <s v="R1025"/>
        <s v="R1024"/>
        <s v="R1023"/>
        <s v="R1014"/>
        <s v="R1021"/>
        <s v="R1017"/>
        <s v="R1020"/>
        <s v="R1026"/>
        <s v="?"/>
        <s v="R1022"/>
      </sharedItems>
    </cacheField>
    <cacheField name="Age" numFmtId="0">
      <sharedItems containsMixedTypes="1" containsNumber="1" containsInteger="1" minValue="18" maxValue="65" count="50">
        <n v="30"/>
        <n v="29"/>
        <n v="24"/>
        <n v="21"/>
        <n v="27"/>
        <n v="20"/>
        <n v="25"/>
        <n v="23"/>
        <e v="#N/A"/>
        <n v="26"/>
        <n v="18"/>
        <n v="22"/>
        <n v="28"/>
        <n v="19"/>
        <n v="33"/>
        <n v="31"/>
        <n v="34"/>
        <n v="32"/>
        <n v="35"/>
        <n v="36"/>
        <n v="41"/>
        <n v="37"/>
        <n v="38"/>
        <n v="39"/>
        <n v="40"/>
        <n v="42"/>
        <n v="43"/>
        <n v="45"/>
        <n v="44"/>
        <n v="48"/>
        <n v="49"/>
        <n v="50"/>
        <n v="47"/>
        <n v="51"/>
        <n v="52"/>
        <n v="53"/>
        <n v="46"/>
        <n v="54"/>
        <n v="56"/>
        <n v="58"/>
        <n v="57"/>
        <n v="55"/>
        <n v="60"/>
        <n v="59"/>
        <e v="#VALUE!"/>
        <n v="61"/>
        <n v="62"/>
        <n v="63"/>
        <n v="64"/>
        <n v="65"/>
      </sharedItems>
    </cacheField>
  </cacheFields>
  <extLst>
    <ext xmlns:x14="http://schemas.microsoft.com/office/spreadsheetml/2009/9/main" uri="{725AE2AE-9491-48be-B2B4-4EB974FC3084}">
      <x14:pivotCacheDefinition pivotCacheId="576000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x v="0"/>
    <s v="tier - 3"/>
    <s v="R1013"/>
    <s v="Jul"/>
    <n v="1992"/>
    <m/>
  </r>
  <r>
    <s v="Id2334"/>
    <n v="1992"/>
    <s v="Nov"/>
    <n v="30"/>
    <n v="0"/>
    <n v="570.62"/>
    <x v="0"/>
    <s v="tier - 1"/>
    <s v="R1013"/>
    <s v="Nov"/>
    <n v="1992"/>
    <m/>
  </r>
  <r>
    <s v="Id2333"/>
    <n v="1993"/>
    <s v="Jun"/>
    <n v="30"/>
    <n v="0"/>
    <n v="600"/>
    <x v="0"/>
    <s v="tier - 1"/>
    <s v="R1013"/>
    <s v="Jun"/>
    <n v="1993"/>
    <m/>
  </r>
  <r>
    <s v="Id2332"/>
    <n v="1992"/>
    <s v="Sep"/>
    <n v="13"/>
    <n v="0"/>
    <n v="604.54"/>
    <x v="1"/>
    <s v="tier - 3"/>
    <s v="R1013"/>
    <s v="Sep"/>
    <n v="1992"/>
    <m/>
  </r>
  <r>
    <s v="Id2331"/>
    <n v="1998"/>
    <s v="Jul"/>
    <n v="27"/>
    <n v="0"/>
    <n v="637.26"/>
    <x v="1"/>
    <s v="tier - 3"/>
    <s v="R1013"/>
    <s v="Jul"/>
    <n v="1998"/>
    <m/>
  </r>
  <r>
    <s v="Id2330"/>
    <n v="2001"/>
    <s v="Nov"/>
    <n v="20"/>
    <n v="0"/>
    <n v="646.14"/>
    <x v="1"/>
    <s v="tier - 3"/>
    <s v="R1012"/>
    <s v="Nov"/>
    <n v="2001"/>
    <m/>
  </r>
  <r>
    <s v="Id2329"/>
    <n v="1993"/>
    <s v="Jun"/>
    <n v="1"/>
    <n v="0"/>
    <n v="650"/>
    <x v="1"/>
    <s v="tier - 3"/>
    <s v="R1013"/>
    <s v="Jun"/>
    <n v="1993"/>
    <m/>
  </r>
  <r>
    <s v="Id2328"/>
    <n v="1995"/>
    <s v="Jul"/>
    <n v="4"/>
    <n v="0"/>
    <n v="650"/>
    <x v="1"/>
    <s v="tier - 3"/>
    <s v="R1013"/>
    <s v="Jul"/>
    <n v="1995"/>
    <m/>
  </r>
  <r>
    <s v="Id2327"/>
    <n v="2002"/>
    <s v="Nov"/>
    <n v="29"/>
    <n v="0"/>
    <n v="668"/>
    <x v="1"/>
    <s v="tier - 2"/>
    <s v="R1012"/>
    <s v="Nov"/>
    <n v="2002"/>
    <m/>
  </r>
  <r>
    <s v="Id2326"/>
    <n v="1997"/>
    <s v="Nov"/>
    <n v="9"/>
    <n v="0"/>
    <n v="670"/>
    <x v="1"/>
    <s v="tier - 3"/>
    <s v="R1013"/>
    <s v="Nov"/>
    <n v="1997"/>
    <m/>
  </r>
  <r>
    <s v="Id2325"/>
    <n v="2001"/>
    <s v="Sep"/>
    <n v="12"/>
    <n v="0"/>
    <n v="687.54"/>
    <x v="1"/>
    <s v="tier - 2"/>
    <s v="R1013"/>
    <s v="Sep"/>
    <n v="2001"/>
    <m/>
  </r>
  <r>
    <s v="Id2324"/>
    <n v="1999"/>
    <s v="Dec"/>
    <n v="26"/>
    <n v="0"/>
    <n v="700"/>
    <x v="2"/>
    <s v="tier - 3"/>
    <s v="R1013"/>
    <s v="Dec"/>
    <n v="1999"/>
    <m/>
  </r>
  <r>
    <s v="Id2323"/>
    <n v="1999"/>
    <s v="Dec"/>
    <n v="14"/>
    <n v="0"/>
    <n v="722.99"/>
    <x v="1"/>
    <s v="tier - 1"/>
    <s v="R1013"/>
    <s v="Dec"/>
    <n v="1999"/>
    <m/>
  </r>
  <r>
    <s v="Id2322"/>
    <n v="2002"/>
    <s v="?"/>
    <n v="19"/>
    <n v="0"/>
    <n v="750"/>
    <x v="1"/>
    <s v="tier - 1"/>
    <s v="R1012"/>
    <s v="Sep"/>
    <n v="2002"/>
    <m/>
  </r>
  <r>
    <s v="Id2321"/>
    <n v="1993"/>
    <s v="Aug"/>
    <n v="9"/>
    <n v="0"/>
    <n v="760"/>
    <x v="1"/>
    <s v="tier - 1"/>
    <s v="R1013"/>
    <s v="Aug"/>
    <n v="1993"/>
    <m/>
  </r>
  <r>
    <s v="Id2320"/>
    <n v="1996"/>
    <s v="Oct"/>
    <n v="22"/>
    <n v="0"/>
    <n v="760"/>
    <x v="1"/>
    <s v="tier - 3"/>
    <s v="R1013"/>
    <s v="Oct"/>
    <n v="1996"/>
    <m/>
  </r>
  <r>
    <s v="Id2319"/>
    <n v="1993"/>
    <s v="Jun"/>
    <n v="28"/>
    <n v="0"/>
    <n v="770"/>
    <x v="1"/>
    <s v="tier - 3"/>
    <s v="R1013"/>
    <s v="Jun"/>
    <n v="1993"/>
    <m/>
  </r>
  <r>
    <s v="Id2318"/>
    <n v="1996"/>
    <s v="?"/>
    <n v="18"/>
    <n v="0"/>
    <n v="770.38"/>
    <x v="1"/>
    <s v="?"/>
    <s v="R1012"/>
    <s v="Sep"/>
    <n v="1996"/>
    <m/>
  </r>
  <r>
    <s v="Id2317"/>
    <n v="1995"/>
    <s v="Dec"/>
    <n v="7"/>
    <n v="0"/>
    <n v="773.54"/>
    <x v="1"/>
    <s v="tier - 2"/>
    <s v="R1013"/>
    <s v="Dec"/>
    <n v="1995"/>
    <m/>
  </r>
  <r>
    <s v="Id2316"/>
    <n v="2004"/>
    <s v="Oct"/>
    <n v="7"/>
    <n v="0"/>
    <n v="830.52"/>
    <x v="1"/>
    <s v="tier - 2"/>
    <s v="R1011"/>
    <s v="Oct"/>
    <n v="2004"/>
    <m/>
  </r>
  <r>
    <s v="Id2315"/>
    <n v="2000"/>
    <s v="Nov"/>
    <n v="18"/>
    <n v="0"/>
    <n v="865.41"/>
    <x v="1"/>
    <s v="tier - 1"/>
    <s v="R1013"/>
    <s v="Nov"/>
    <n v="2000"/>
    <m/>
  </r>
  <r>
    <s v="Id2314"/>
    <n v="1993"/>
    <s v="Nov"/>
    <n v="27"/>
    <n v="0"/>
    <n v="896.21"/>
    <x v="1"/>
    <s v="tier - 1"/>
    <s v="R1013"/>
    <s v="Nov"/>
    <n v="1993"/>
    <m/>
  </r>
  <r>
    <s v="Id2313"/>
    <n v="1994"/>
    <s v="Oct"/>
    <n v="30"/>
    <n v="0"/>
    <n v="915.07"/>
    <x v="1"/>
    <s v="tier - 1"/>
    <s v="R1013"/>
    <s v="Oct"/>
    <n v="1994"/>
    <m/>
  </r>
  <r>
    <s v="Id2312"/>
    <n v="1995"/>
    <s v="Oct"/>
    <n v="28"/>
    <n v="0"/>
    <n v="928.59"/>
    <x v="1"/>
    <s v="tier - 1"/>
    <s v="R1013"/>
    <s v="Oct"/>
    <n v="1995"/>
    <m/>
  </r>
  <r>
    <s v="Id2311"/>
    <n v="2001"/>
    <s v="Aug"/>
    <n v="19"/>
    <n v="0"/>
    <n v="964.71"/>
    <x v="1"/>
    <s v="tier - 2"/>
    <s v="R1013"/>
    <s v="Aug"/>
    <n v="2001"/>
    <m/>
  </r>
  <r>
    <s v="Id2310"/>
    <n v="1994"/>
    <s v="Nov"/>
    <n v="22"/>
    <n v="0"/>
    <n v="1006.65"/>
    <x v="1"/>
    <s v="tier - 2"/>
    <s v="R1013"/>
    <s v="Nov"/>
    <n v="1994"/>
    <m/>
  </r>
  <r>
    <s v="Id2309"/>
    <n v="2000"/>
    <s v="Oct"/>
    <n v="9"/>
    <n v="0"/>
    <n v="1012"/>
    <x v="1"/>
    <s v="tier - 2"/>
    <s v="R1013"/>
    <s v="Oct"/>
    <n v="2000"/>
    <m/>
  </r>
  <r>
    <s v="Id2308"/>
    <n v="1999"/>
    <s v="Aug"/>
    <n v="5"/>
    <n v="0"/>
    <n v="1019"/>
    <x v="1"/>
    <s v="tier - 2"/>
    <s v="R1013"/>
    <s v="Aug"/>
    <n v="1999"/>
    <m/>
  </r>
  <r>
    <s v="Id2307"/>
    <n v="1995"/>
    <s v="Oct"/>
    <n v="5"/>
    <n v="0"/>
    <n v="1033.74"/>
    <x v="1"/>
    <s v="tier - 1"/>
    <s v="R1013"/>
    <s v="Oct"/>
    <n v="1995"/>
    <m/>
  </r>
  <r>
    <s v="Id2306"/>
    <n v="1994"/>
    <s v="Nov"/>
    <n v="17"/>
    <n v="0"/>
    <n v="1044"/>
    <x v="1"/>
    <s v="tier - 2"/>
    <s v="R1013"/>
    <s v="Nov"/>
    <n v="1994"/>
    <m/>
  </r>
  <r>
    <s v="Id2305"/>
    <n v="2002"/>
    <s v="Jul"/>
    <n v="20"/>
    <n v="0"/>
    <n v="1047"/>
    <x v="1"/>
    <s v="tier - 1"/>
    <s v="R1013"/>
    <s v="Jul"/>
    <n v="2002"/>
    <m/>
  </r>
  <r>
    <s v="Id2304"/>
    <n v="2002"/>
    <s v="Jul"/>
    <n v="1"/>
    <n v="0"/>
    <n v="1049"/>
    <x v="1"/>
    <s v="tier - 2"/>
    <s v="R1012"/>
    <s v="Jul"/>
    <n v="2002"/>
    <m/>
  </r>
  <r>
    <s v="Id2303"/>
    <n v="1995"/>
    <s v="Jun"/>
    <n v="1"/>
    <n v="0"/>
    <n v="1056"/>
    <x v="1"/>
    <s v="tier - 2"/>
    <s v="R1013"/>
    <s v="Jun"/>
    <n v="1995"/>
    <m/>
  </r>
  <r>
    <s v="Id2302"/>
    <n v="1993"/>
    <s v="Sep"/>
    <n v="28"/>
    <n v="0"/>
    <n v="1068"/>
    <x v="1"/>
    <s v="tier - 1"/>
    <s v="R1013"/>
    <s v="Sep"/>
    <n v="1993"/>
    <m/>
  </r>
  <r>
    <s v="Id2301"/>
    <n v="2004"/>
    <s v="Aug"/>
    <n v="24"/>
    <n v="0"/>
    <n v="1070"/>
    <x v="1"/>
    <s v="tier - 3"/>
    <s v="R1013"/>
    <s v="Aug"/>
    <n v="2004"/>
    <m/>
  </r>
  <r>
    <s v="Id2300"/>
    <n v="1997"/>
    <s v="Aug"/>
    <n v="13"/>
    <n v="0"/>
    <n v="1071"/>
    <x v="1"/>
    <s v="tier - 3"/>
    <s v="R1013"/>
    <s v="Aug"/>
    <n v="1997"/>
    <m/>
  </r>
  <r>
    <s v="Id2299"/>
    <n v="1998"/>
    <s v="Dec"/>
    <n v="26"/>
    <n v="0"/>
    <n v="1082"/>
    <x v="1"/>
    <s v="tier - 2"/>
    <s v="R1013"/>
    <s v="Dec"/>
    <n v="1998"/>
    <m/>
  </r>
  <r>
    <s v="Id2298"/>
    <n v="2002"/>
    <s v="Aug"/>
    <n v="13"/>
    <n v="0"/>
    <n v="1086"/>
    <x v="1"/>
    <s v="tier - 3"/>
    <s v="R1013"/>
    <s v="Aug"/>
    <n v="2002"/>
    <m/>
  </r>
  <r>
    <s v="Id2297"/>
    <n v="2004"/>
    <s v="Nov"/>
    <n v="12"/>
    <n v="0"/>
    <n v="1121.8699999999999"/>
    <x v="1"/>
    <s v="tier - 1"/>
    <s v="R1013"/>
    <s v="Nov"/>
    <n v="2004"/>
    <m/>
  </r>
  <r>
    <s v="Id2296"/>
    <n v="2004"/>
    <s v="Jun"/>
    <n v="14"/>
    <n v="0"/>
    <n v="1131.51"/>
    <x v="1"/>
    <s v="tier - 1"/>
    <s v="R1013"/>
    <s v="Jun"/>
    <n v="2004"/>
    <m/>
  </r>
  <r>
    <s v="Id2295"/>
    <n v="2002"/>
    <s v="Jul"/>
    <n v="19"/>
    <n v="0"/>
    <n v="1132"/>
    <x v="1"/>
    <s v="tier - 1"/>
    <s v="R1013"/>
    <s v="Jul"/>
    <n v="2002"/>
    <m/>
  </r>
  <r>
    <s v="Id2294"/>
    <n v="2004"/>
    <s v="Oct"/>
    <n v="6"/>
    <n v="0"/>
    <n v="1135"/>
    <x v="1"/>
    <s v="tier - 3"/>
    <s v="R1013"/>
    <s v="Oct"/>
    <n v="2004"/>
    <m/>
  </r>
  <r>
    <s v="Id2293"/>
    <n v="2004"/>
    <s v="Jun"/>
    <n v="11"/>
    <n v="0"/>
    <n v="1135.94"/>
    <x v="1"/>
    <s v="tier - 3"/>
    <s v="R1013"/>
    <s v="Jun"/>
    <n v="2004"/>
    <m/>
  </r>
  <r>
    <s v="Id2292"/>
    <n v="2004"/>
    <s v="Nov"/>
    <n v="28"/>
    <n v="0"/>
    <n v="1136.4000000000001"/>
    <x v="1"/>
    <s v="tier - 3"/>
    <s v="R1013"/>
    <s v="Nov"/>
    <n v="2004"/>
    <m/>
  </r>
  <r>
    <s v="Id2291"/>
    <n v="2002"/>
    <s v="Aug"/>
    <n v="11"/>
    <n v="0"/>
    <n v="1137"/>
    <x v="1"/>
    <s v="tier - 1"/>
    <s v="R1013"/>
    <s v="Aug"/>
    <n v="2002"/>
    <m/>
  </r>
  <r>
    <s v="?"/>
    <n v="2004"/>
    <s v="Nov"/>
    <n v="6"/>
    <n v="0"/>
    <n v="1137.01"/>
    <x v="1"/>
    <s v="tier - 1"/>
    <s v="R1013"/>
    <s v="Nov"/>
    <n v="2004"/>
    <m/>
  </r>
  <r>
    <s v="Id2290"/>
    <n v="2004"/>
    <s v="Oct"/>
    <n v="15"/>
    <n v="0"/>
    <n v="1137.01"/>
    <x v="1"/>
    <s v="tier - 1"/>
    <s v="R1013"/>
    <s v="Oct"/>
    <n v="2004"/>
    <m/>
  </r>
  <r>
    <s v="Id2289"/>
    <n v="2004"/>
    <s v="Nov"/>
    <n v="27"/>
    <n v="0"/>
    <n v="1137.47"/>
    <x v="1"/>
    <s v="tier - 2"/>
    <s v="R1013"/>
    <s v="Nov"/>
    <n v="2004"/>
    <m/>
  </r>
  <r>
    <s v="Id2288"/>
    <n v="2001"/>
    <s v="Oct"/>
    <n v="25"/>
    <n v="0"/>
    <n v="1141"/>
    <x v="1"/>
    <s v="tier - 1"/>
    <s v="R1013"/>
    <s v="Oct"/>
    <n v="2001"/>
    <m/>
  </r>
  <r>
    <s v="Id2287"/>
    <n v="2004"/>
    <s v="Sep"/>
    <n v="12"/>
    <n v="0"/>
    <n v="1141.45"/>
    <x v="1"/>
    <s v="tier - 3"/>
    <s v="R1013"/>
    <s v="Sep"/>
    <n v="2004"/>
    <m/>
  </r>
  <r>
    <s v="Id2286"/>
    <n v="2002"/>
    <s v="Oct"/>
    <n v="1"/>
    <n v="0"/>
    <n v="1142"/>
    <x v="1"/>
    <s v="tier - 2"/>
    <s v="R1011"/>
    <s v="Oct"/>
    <n v="2002"/>
    <m/>
  </r>
  <r>
    <s v="Id2285"/>
    <n v="2004"/>
    <s v="Jun"/>
    <n v="10"/>
    <n v="0"/>
    <n v="1146.8"/>
    <x v="0"/>
    <s v="tier - 2"/>
    <s v="R1013"/>
    <s v="Jun"/>
    <n v="2004"/>
    <m/>
  </r>
  <r>
    <s v="Id2284"/>
    <n v="2003"/>
    <s v="Jun"/>
    <n v="12"/>
    <n v="0"/>
    <n v="1149"/>
    <x v="0"/>
    <s v="tier - 1"/>
    <s v="R1012"/>
    <s v="Jun"/>
    <n v="2003"/>
    <m/>
  </r>
  <r>
    <s v="Id2283"/>
    <n v="2004"/>
    <s v="Jul"/>
    <n v="18"/>
    <n v="0"/>
    <n v="1149.4000000000001"/>
    <x v="0"/>
    <s v="tier - 2"/>
    <s v="R1013"/>
    <s v="Jul"/>
    <n v="2004"/>
    <m/>
  </r>
  <r>
    <s v="Id2282"/>
    <n v="1994"/>
    <s v="Jul"/>
    <n v="26"/>
    <n v="0"/>
    <n v="1158.32"/>
    <x v="0"/>
    <s v="tier - 1"/>
    <s v="R1013"/>
    <s v="Jul"/>
    <n v="1994"/>
    <m/>
  </r>
  <r>
    <s v="Id2281"/>
    <n v="2004"/>
    <s v="Nov"/>
    <n v="11"/>
    <n v="0"/>
    <n v="1163.46"/>
    <x v="0"/>
    <s v="tier - 3"/>
    <s v="R1013"/>
    <s v="Nov"/>
    <n v="2004"/>
    <m/>
  </r>
  <r>
    <s v="Id2280"/>
    <n v="2002"/>
    <s v="Jun"/>
    <n v="11"/>
    <n v="0"/>
    <n v="1165"/>
    <x v="0"/>
    <s v="tier - 3"/>
    <s v="R1012"/>
    <s v="Jun"/>
    <n v="2002"/>
    <m/>
  </r>
  <r>
    <s v="Id2279"/>
    <n v="2001"/>
    <s v="Nov"/>
    <n v="12"/>
    <n v="0"/>
    <n v="1167"/>
    <x v="0"/>
    <s v="tier - 1"/>
    <s v="R1013"/>
    <s v="Nov"/>
    <n v="2001"/>
    <m/>
  </r>
  <r>
    <s v="Id2278"/>
    <n v="1996"/>
    <s v="Aug"/>
    <n v="11"/>
    <n v="0"/>
    <n v="1178"/>
    <x v="0"/>
    <s v="tier - 3"/>
    <s v="R1013"/>
    <s v="Aug"/>
    <n v="1996"/>
    <m/>
  </r>
  <r>
    <s v="Id2277"/>
    <n v="1997"/>
    <s v="Jun"/>
    <n v="28"/>
    <n v="0"/>
    <n v="1178.07"/>
    <x v="0"/>
    <s v="tier - 2"/>
    <s v="R1013"/>
    <s v="Jun"/>
    <n v="1997"/>
    <m/>
  </r>
  <r>
    <s v="Id2276"/>
    <n v="2002"/>
    <s v="Aug"/>
    <n v="26"/>
    <n v="0"/>
    <n v="1191"/>
    <x v="0"/>
    <s v="tier - 1"/>
    <s v="R1013"/>
    <s v="Aug"/>
    <n v="2002"/>
    <m/>
  </r>
  <r>
    <s v="Id2275"/>
    <n v="1999"/>
    <s v="Jun"/>
    <n v="28"/>
    <n v="0"/>
    <n v="1200"/>
    <x v="0"/>
    <s v="tier - 3"/>
    <s v="R1012"/>
    <s v="Jun"/>
    <n v="1999"/>
    <m/>
  </r>
  <r>
    <s v="Id2274"/>
    <n v="1992"/>
    <s v="Oct"/>
    <n v="6"/>
    <n v="0"/>
    <n v="1200.55"/>
    <x v="0"/>
    <s v="tier - 3"/>
    <s v="R1013"/>
    <s v="Oct"/>
    <n v="1992"/>
    <m/>
  </r>
  <r>
    <s v="Id2273"/>
    <n v="2004"/>
    <s v="Jun"/>
    <n v="2"/>
    <n v="0"/>
    <n v="1210"/>
    <x v="0"/>
    <s v="tier - 1"/>
    <s v="R1013"/>
    <s v="Jun"/>
    <n v="2004"/>
    <m/>
  </r>
  <r>
    <s v="Id2272"/>
    <n v="1996"/>
    <s v="Nov"/>
    <n v="4"/>
    <n v="0"/>
    <n v="1220"/>
    <x v="0"/>
    <s v="tier - 3"/>
    <s v="R1012"/>
    <s v="Nov"/>
    <n v="1996"/>
    <m/>
  </r>
  <r>
    <s v="Id2271"/>
    <n v="2004"/>
    <s v="Jul"/>
    <n v="9"/>
    <n v="0"/>
    <n v="1224"/>
    <x v="0"/>
    <s v="tier - 1"/>
    <s v="R1013"/>
    <s v="Jul"/>
    <n v="2004"/>
    <m/>
  </r>
  <r>
    <s v="Id2270"/>
    <n v="2004"/>
    <s v="Oct"/>
    <n v="16"/>
    <n v="0"/>
    <n v="1228"/>
    <x v="0"/>
    <s v="tier - 1"/>
    <s v="R1012"/>
    <s v="Oct"/>
    <n v="2004"/>
    <m/>
  </r>
  <r>
    <s v="Id2269"/>
    <n v="1998"/>
    <s v="Jul"/>
    <n v="13"/>
    <n v="0"/>
    <n v="1234"/>
    <x v="0"/>
    <s v="tier - 1"/>
    <s v="R1013"/>
    <s v="Jul"/>
    <n v="1998"/>
    <m/>
  </r>
  <r>
    <s v="Id2268"/>
    <n v="2002"/>
    <s v="Dec"/>
    <n v="12"/>
    <n v="0"/>
    <n v="1237"/>
    <x v="0"/>
    <s v="tier - 2"/>
    <s v="R1013"/>
    <s v="Dec"/>
    <n v="2002"/>
    <m/>
  </r>
  <r>
    <s v="Id2267"/>
    <n v="1998"/>
    <s v="Oct"/>
    <n v="11"/>
    <n v="0"/>
    <n v="1240"/>
    <x v="0"/>
    <s v="tier - 1"/>
    <s v="R1012"/>
    <s v="Oct"/>
    <n v="1998"/>
    <m/>
  </r>
  <r>
    <s v="Id2266"/>
    <n v="2002"/>
    <s v="Jul"/>
    <n v="1"/>
    <n v="0"/>
    <n v="1241"/>
    <x v="0"/>
    <s v="tier - 2"/>
    <s v="R1013"/>
    <s v="Jul"/>
    <n v="2002"/>
    <m/>
  </r>
  <r>
    <s v="Id2265"/>
    <n v="2003"/>
    <s v="Aug"/>
    <n v="2"/>
    <n v="0"/>
    <n v="1241.57"/>
    <x v="0"/>
    <s v="tier - 2"/>
    <s v="R1011"/>
    <s v="Aug"/>
    <n v="2003"/>
    <m/>
  </r>
  <r>
    <s v="Id2264"/>
    <n v="2003"/>
    <s v="Sep"/>
    <n v="15"/>
    <n v="0"/>
    <n v="1242.26"/>
    <x v="0"/>
    <s v="tier - 1"/>
    <s v="R1011"/>
    <s v="Sep"/>
    <n v="2003"/>
    <m/>
  </r>
  <r>
    <s v="Id2263"/>
    <n v="2003"/>
    <s v="Sep"/>
    <n v="8"/>
    <n v="0"/>
    <n v="1242.82"/>
    <x v="0"/>
    <s v="tier - 1"/>
    <s v="R1011"/>
    <s v="Sep"/>
    <n v="2003"/>
    <m/>
  </r>
  <r>
    <s v="Id2262"/>
    <n v="2003"/>
    <s v="Sep"/>
    <n v="15"/>
    <n v="0"/>
    <n v="1252.4100000000001"/>
    <x v="0"/>
    <s v="tier - 3"/>
    <s v="R1011"/>
    <s v="Sep"/>
    <n v="2003"/>
    <m/>
  </r>
  <r>
    <s v="Id2261"/>
    <n v="1997"/>
    <s v="Nov"/>
    <n v="4"/>
    <n v="0"/>
    <n v="1253"/>
    <x v="0"/>
    <s v="tier - 2"/>
    <s v="R1013"/>
    <s v="Nov"/>
    <n v="1997"/>
    <m/>
  </r>
  <r>
    <s v="Id2260"/>
    <n v="2003"/>
    <s v="Dec"/>
    <n v="10"/>
    <n v="0"/>
    <n v="1253.94"/>
    <x v="0"/>
    <s v="tier - 2"/>
    <s v="R1011"/>
    <s v="Dec"/>
    <n v="2003"/>
    <m/>
  </r>
  <r>
    <s v="Id2259"/>
    <n v="2003"/>
    <s v="Oct"/>
    <n v="13"/>
    <n v="0"/>
    <n v="1256.3"/>
    <x v="0"/>
    <s v="tier - 3"/>
    <s v="R1011"/>
    <s v="Oct"/>
    <n v="2003"/>
    <m/>
  </r>
  <r>
    <s v="Id2258"/>
    <n v="2003"/>
    <s v="Oct"/>
    <n v="30"/>
    <n v="0"/>
    <n v="1261.44"/>
    <x v="0"/>
    <s v="tier - 3"/>
    <s v="R1011"/>
    <s v="Oct"/>
    <n v="2003"/>
    <m/>
  </r>
  <r>
    <s v="Id2257"/>
    <n v="2003"/>
    <s v="Aug"/>
    <n v="15"/>
    <n v="0"/>
    <n v="1261.8599999999999"/>
    <x v="0"/>
    <s v="tier - 3"/>
    <s v="R1011"/>
    <s v="Aug"/>
    <n v="2003"/>
    <m/>
  </r>
  <r>
    <s v="Id2256"/>
    <n v="2003"/>
    <s v="Nov"/>
    <n v="21"/>
    <n v="0"/>
    <n v="1263.25"/>
    <x v="0"/>
    <s v="tier - 3"/>
    <s v="R1011"/>
    <s v="Nov"/>
    <n v="2003"/>
    <m/>
  </r>
  <r>
    <s v="Id2255"/>
    <n v="2002"/>
    <s v="Dec"/>
    <n v="4"/>
    <n v="0"/>
    <n v="1267"/>
    <x v="0"/>
    <s v="tier - 1"/>
    <s v="R1013"/>
    <s v="Dec"/>
    <n v="2002"/>
    <m/>
  </r>
  <r>
    <s v="Id2254"/>
    <n v="1997"/>
    <s v="Oct"/>
    <n v="26"/>
    <n v="0"/>
    <n v="1276"/>
    <x v="0"/>
    <s v="tier - 2"/>
    <s v="R1012"/>
    <s v="Oct"/>
    <n v="1997"/>
    <m/>
  </r>
  <r>
    <s v="Id2253"/>
    <n v="2004"/>
    <s v="Sep"/>
    <n v="30"/>
    <n v="0"/>
    <n v="1283"/>
    <x v="0"/>
    <s v="tier - 1"/>
    <s v="R1013"/>
    <s v="Sep"/>
    <n v="2004"/>
    <m/>
  </r>
  <r>
    <s v="Id2252"/>
    <n v="2004"/>
    <s v="Jul"/>
    <n v="28"/>
    <n v="0"/>
    <n v="1285"/>
    <x v="0"/>
    <s v="tier - 3"/>
    <s v="R1013"/>
    <s v="Jul"/>
    <n v="2004"/>
    <m/>
  </r>
  <r>
    <s v="Id2251"/>
    <n v="2000"/>
    <s v="Jun"/>
    <n v="26"/>
    <n v="0"/>
    <n v="1286"/>
    <x v="0"/>
    <s v="tier - 2"/>
    <s v="R1013"/>
    <s v="Jun"/>
    <n v="2000"/>
    <m/>
  </r>
  <r>
    <s v="Id2250"/>
    <n v="1998"/>
    <s v="Jun"/>
    <n v="4"/>
    <n v="0"/>
    <n v="1290.93"/>
    <x v="0"/>
    <s v="tier - 2"/>
    <s v="R1013"/>
    <s v="Jun"/>
    <n v="1998"/>
    <m/>
  </r>
  <r>
    <s v="Id2249"/>
    <n v="2001"/>
    <s v="Nov"/>
    <n v="29"/>
    <n v="0"/>
    <n v="1293"/>
    <x v="0"/>
    <s v="tier - 3"/>
    <s v="R1012"/>
    <s v="Nov"/>
    <n v="2001"/>
    <m/>
  </r>
  <r>
    <s v="Id2248"/>
    <n v="2002"/>
    <s v="Dec"/>
    <n v="10"/>
    <n v="0"/>
    <n v="1304"/>
    <x v="0"/>
    <s v="tier - 2"/>
    <s v="R1012"/>
    <s v="Dec"/>
    <n v="2002"/>
    <m/>
  </r>
  <r>
    <s v="Id2247"/>
    <n v="1999"/>
    <s v="Dec"/>
    <n v="2"/>
    <n v="0"/>
    <n v="1304"/>
    <x v="0"/>
    <s v="tier - 2"/>
    <s v="R1013"/>
    <s v="Dec"/>
    <n v="1999"/>
    <m/>
  </r>
  <r>
    <s v="Id2246"/>
    <n v="2002"/>
    <s v="Oct"/>
    <n v="13"/>
    <n v="0"/>
    <n v="1315"/>
    <x v="0"/>
    <s v="tier - 2"/>
    <s v="R1013"/>
    <s v="Oct"/>
    <n v="2002"/>
    <m/>
  </r>
  <r>
    <s v="Id2245"/>
    <n v="1999"/>
    <s v="Oct"/>
    <n v="14"/>
    <n v="0"/>
    <n v="1329.17"/>
    <x v="0"/>
    <s v="tier - 3"/>
    <s v="R1013"/>
    <s v="Oct"/>
    <n v="1999"/>
    <m/>
  </r>
  <r>
    <s v="Id2244"/>
    <n v="1998"/>
    <s v="Jul"/>
    <n v="12"/>
    <n v="0"/>
    <n v="1332.61"/>
    <x v="0"/>
    <s v="tier - 3"/>
    <s v="R1013"/>
    <s v="Jul"/>
    <n v="1998"/>
    <m/>
  </r>
  <r>
    <s v="Id2243"/>
    <n v="1995"/>
    <s v="Jul"/>
    <n v="30"/>
    <n v="0"/>
    <n v="1338"/>
    <x v="0"/>
    <s v="tier - 3"/>
    <s v="R1012"/>
    <s v="Jul"/>
    <n v="1995"/>
    <m/>
  </r>
  <r>
    <s v="Id2242"/>
    <n v="1997"/>
    <s v="Nov"/>
    <n v="7"/>
    <n v="0"/>
    <n v="1341.16"/>
    <x v="0"/>
    <s v="tier - 2"/>
    <s v="R1012"/>
    <s v="Nov"/>
    <n v="1997"/>
    <m/>
  </r>
  <r>
    <s v="Id2241"/>
    <n v="1998"/>
    <s v="Dec"/>
    <n v="3"/>
    <n v="0"/>
    <n v="1359"/>
    <x v="0"/>
    <s v="tier - 1"/>
    <s v="R1013"/>
    <s v="Dec"/>
    <n v="1998"/>
    <m/>
  </r>
  <r>
    <s v="Id2240"/>
    <n v="2002"/>
    <s v="Aug"/>
    <n v="15"/>
    <n v="0"/>
    <n v="1382"/>
    <x v="0"/>
    <s v="tier - 1"/>
    <s v="R1013"/>
    <s v="Aug"/>
    <n v="2002"/>
    <m/>
  </r>
  <r>
    <s v="Id2239"/>
    <n v="1999"/>
    <s v="Jul"/>
    <n v="6"/>
    <n v="0"/>
    <n v="1389"/>
    <x v="0"/>
    <s v="tier - 2"/>
    <s v="R1013"/>
    <s v="Jul"/>
    <n v="1999"/>
    <m/>
  </r>
  <r>
    <s v="Id2238"/>
    <n v="2002"/>
    <s v="Nov"/>
    <n v="14"/>
    <n v="0"/>
    <n v="1390"/>
    <x v="0"/>
    <s v="tier - 2"/>
    <s v="R1013"/>
    <s v="Nov"/>
    <n v="2002"/>
    <m/>
  </r>
  <r>
    <s v="Id2237"/>
    <n v="2002"/>
    <s v="Dec"/>
    <n v="22"/>
    <n v="0"/>
    <n v="1391.53"/>
    <x v="0"/>
    <s v="tier - 1"/>
    <s v="R1013"/>
    <s v="Dec"/>
    <n v="2002"/>
    <m/>
  </r>
  <r>
    <s v="Id2236"/>
    <n v="1998"/>
    <s v="Sep"/>
    <n v="5"/>
    <n v="0"/>
    <n v="1400.44"/>
    <x v="0"/>
    <s v="tier - 2"/>
    <s v="R1013"/>
    <s v="Sep"/>
    <n v="1998"/>
    <m/>
  </r>
  <r>
    <s v="Id2235"/>
    <n v="1997"/>
    <s v="Oct"/>
    <n v="27"/>
    <n v="0"/>
    <n v="1402"/>
    <x v="0"/>
    <s v="tier - 3"/>
    <s v="R1011"/>
    <s v="Oct"/>
    <n v="1997"/>
    <m/>
  </r>
  <r>
    <s v="Id2234"/>
    <n v="1996"/>
    <s v="Jun"/>
    <n v="23"/>
    <n v="0"/>
    <n v="1417"/>
    <x v="0"/>
    <s v="tier - 3"/>
    <s v="R1013"/>
    <s v="Jun"/>
    <n v="1996"/>
    <m/>
  </r>
  <r>
    <s v="Id2233"/>
    <n v="2001"/>
    <s v="Aug"/>
    <n v="23"/>
    <n v="0"/>
    <n v="1421"/>
    <x v="0"/>
    <s v="tier - 2"/>
    <s v="R1013"/>
    <s v="Aug"/>
    <n v="2001"/>
    <m/>
  </r>
  <r>
    <s v="Id2232"/>
    <n v="1997"/>
    <s v="Dec"/>
    <n v="5"/>
    <n v="0"/>
    <n v="1422"/>
    <x v="0"/>
    <s v="tier - 2"/>
    <s v="R1013"/>
    <s v="Dec"/>
    <n v="1997"/>
    <m/>
  </r>
  <r>
    <s v="Id2231"/>
    <n v="2000"/>
    <s v="Sep"/>
    <n v="1"/>
    <n v="0"/>
    <n v="1438"/>
    <x v="0"/>
    <s v="tier - 2"/>
    <s v="R1013"/>
    <s v="Sep"/>
    <n v="2000"/>
    <m/>
  </r>
  <r>
    <s v="Id2230"/>
    <n v="1997"/>
    <s v="Jun"/>
    <n v="19"/>
    <n v="0"/>
    <n v="1445"/>
    <x v="0"/>
    <s v="tier - 1"/>
    <s v="R1013"/>
    <s v="Jun"/>
    <n v="1997"/>
    <m/>
  </r>
  <r>
    <s v="Id2229"/>
    <n v="2003"/>
    <s v="Jun"/>
    <n v="20"/>
    <n v="0"/>
    <n v="1467"/>
    <x v="0"/>
    <s v="tier - 2"/>
    <s v="R1013"/>
    <s v="Jun"/>
    <n v="2003"/>
    <m/>
  </r>
  <r>
    <s v="Id2228"/>
    <n v="1998"/>
    <s v="Dec"/>
    <n v="7"/>
    <n v="0"/>
    <n v="1477"/>
    <x v="0"/>
    <s v="tier - 1"/>
    <s v="R1013"/>
    <s v="Dec"/>
    <n v="1998"/>
    <m/>
  </r>
  <r>
    <s v="Id2227"/>
    <n v="1997"/>
    <s v="Jun"/>
    <n v="9"/>
    <n v="0"/>
    <n v="1481"/>
    <x v="0"/>
    <s v="tier - 1"/>
    <s v="R1012"/>
    <s v="Jun"/>
    <n v="1997"/>
    <m/>
  </r>
  <r>
    <s v="Id2226"/>
    <n v="1995"/>
    <s v="Oct"/>
    <n v="7"/>
    <n v="0"/>
    <n v="1493"/>
    <x v="0"/>
    <s v="tier - 3"/>
    <s v="R1013"/>
    <s v="Oct"/>
    <n v="1995"/>
    <m/>
  </r>
  <r>
    <s v="Id2225"/>
    <n v="1998"/>
    <s v="Jun"/>
    <n v="19"/>
    <n v="0"/>
    <n v="1497"/>
    <x v="0"/>
    <s v="tier - 2"/>
    <s v="R1013"/>
    <s v="Jun"/>
    <n v="1998"/>
    <m/>
  </r>
  <r>
    <s v="Id2224"/>
    <n v="2001"/>
    <s v="Aug"/>
    <n v="25"/>
    <n v="0"/>
    <n v="1515.34"/>
    <x v="0"/>
    <s v="tier - 3"/>
    <s v="R1013"/>
    <s v="Aug"/>
    <n v="2001"/>
    <m/>
  </r>
  <r>
    <s v="Id2223"/>
    <n v="2001"/>
    <s v="Jul"/>
    <n v="7"/>
    <n v="0"/>
    <n v="1526.31"/>
    <x v="0"/>
    <s v="tier - 3"/>
    <s v="R1011"/>
    <s v="Jul"/>
    <n v="2001"/>
    <m/>
  </r>
  <r>
    <s v="Id2222"/>
    <n v="2001"/>
    <s v="Jun"/>
    <n v="2"/>
    <n v="0"/>
    <n v="1532.47"/>
    <x v="0"/>
    <s v="tier - 2"/>
    <s v="R1013"/>
    <s v="Jun"/>
    <n v="2001"/>
    <m/>
  </r>
  <r>
    <s v="Id2221"/>
    <n v="2001"/>
    <s v="Dec"/>
    <n v="5"/>
    <n v="0"/>
    <n v="1534.3"/>
    <x v="0"/>
    <s v="tier - 2"/>
    <s v="R1013"/>
    <s v="Dec"/>
    <n v="2001"/>
    <m/>
  </r>
  <r>
    <s v="Id2220"/>
    <n v="1992"/>
    <s v="Sep"/>
    <n v="22"/>
    <n v="0"/>
    <n v="1566.88"/>
    <x v="0"/>
    <s v="tier - 1"/>
    <s v="R1013"/>
    <s v="Sep"/>
    <n v="1992"/>
    <m/>
  </r>
  <r>
    <s v="Id2219"/>
    <n v="2004"/>
    <s v="Nov"/>
    <n v="19"/>
    <n v="0"/>
    <n v="1607.51"/>
    <x v="0"/>
    <s v="tier - 3"/>
    <s v="R1013"/>
    <s v="Nov"/>
    <n v="2004"/>
    <m/>
  </r>
  <r>
    <s v="Id2218"/>
    <n v="2004"/>
    <s v="Jul"/>
    <n v="22"/>
    <n v="0"/>
    <n v="1615.77"/>
    <x v="0"/>
    <s v="tier - 1"/>
    <s v="R1013"/>
    <s v="Jul"/>
    <n v="2004"/>
    <m/>
  </r>
  <r>
    <s v="Id2217"/>
    <n v="1995"/>
    <s v="Aug"/>
    <n v="5"/>
    <n v="0"/>
    <n v="1617.16"/>
    <x v="0"/>
    <s v="tier - 1"/>
    <s v="R1013"/>
    <s v="Aug"/>
    <n v="1995"/>
    <m/>
  </r>
  <r>
    <s v="Id2216"/>
    <n v="2003"/>
    <s v="Sep"/>
    <n v="14"/>
    <n v="0"/>
    <n v="1621.34"/>
    <x v="0"/>
    <s v="tier - 2"/>
    <s v="R1012"/>
    <s v="Sep"/>
    <n v="2003"/>
    <m/>
  </r>
  <r>
    <s v="Id2215"/>
    <n v="2004"/>
    <s v="Aug"/>
    <n v="21"/>
    <n v="0"/>
    <n v="1621.88"/>
    <x v="0"/>
    <s v="tier - 2"/>
    <s v="R1013"/>
    <s v="Aug"/>
    <n v="2004"/>
    <m/>
  </r>
  <r>
    <s v="Id2214"/>
    <n v="2004"/>
    <s v="Jul"/>
    <n v="25"/>
    <n v="0"/>
    <n v="1622.19"/>
    <x v="0"/>
    <s v="tier - 1"/>
    <s v="R1013"/>
    <s v="Jul"/>
    <n v="2004"/>
    <m/>
  </r>
  <r>
    <s v="Id2213"/>
    <n v="2003"/>
    <s v="Sep"/>
    <n v="9"/>
    <n v="0"/>
    <n v="1625.43"/>
    <x v="0"/>
    <s v="tier - 3"/>
    <s v="R1012"/>
    <s v="Sep"/>
    <n v="2003"/>
    <m/>
  </r>
  <r>
    <s v="Id2212"/>
    <n v="2003"/>
    <s v="Dec"/>
    <n v="4"/>
    <n v="0"/>
    <n v="1627.28"/>
    <x v="0"/>
    <s v="tier - 2"/>
    <s v="R1012"/>
    <s v="Dec"/>
    <n v="2003"/>
    <m/>
  </r>
  <r>
    <s v="Id2211"/>
    <n v="2003"/>
    <s v="Jul"/>
    <n v="17"/>
    <n v="0"/>
    <n v="1628.47"/>
    <x v="0"/>
    <s v="tier - 1"/>
    <s v="R1012"/>
    <s v="Jul"/>
    <n v="2003"/>
    <m/>
  </r>
  <r>
    <s v="Id2210"/>
    <n v="2004"/>
    <s v="Oct"/>
    <n v="4"/>
    <n v="0"/>
    <n v="1629.83"/>
    <x v="0"/>
    <s v="tier - 2"/>
    <s v="R1013"/>
    <s v="Oct"/>
    <n v="2004"/>
    <m/>
  </r>
  <r>
    <s v="Id2209"/>
    <n v="2004"/>
    <s v="Dec"/>
    <n v="5"/>
    <n v="0"/>
    <n v="1631.67"/>
    <x v="0"/>
    <s v="tier - 3"/>
    <s v="R1013"/>
    <s v="Dec"/>
    <n v="2004"/>
    <m/>
  </r>
  <r>
    <s v="Id2208"/>
    <n v="2004"/>
    <s v="Jul"/>
    <n v="9"/>
    <n v="0"/>
    <n v="1631.82"/>
    <x v="0"/>
    <s v="tier - 1"/>
    <s v="R1013"/>
    <s v="Jul"/>
    <n v="2004"/>
    <m/>
  </r>
  <r>
    <s v="Id2207"/>
    <n v="2003"/>
    <s v="Oct"/>
    <n v="3"/>
    <n v="0"/>
    <n v="1632.04"/>
    <x v="0"/>
    <s v="tier - 2"/>
    <s v="R1012"/>
    <s v="Oct"/>
    <n v="2003"/>
    <m/>
  </r>
  <r>
    <s v="Id2206"/>
    <n v="2003"/>
    <s v="Sep"/>
    <n v="16"/>
    <n v="0"/>
    <n v="1632.56"/>
    <x v="0"/>
    <s v="tier - 2"/>
    <s v="R1012"/>
    <s v="Sep"/>
    <n v="2003"/>
    <m/>
  </r>
  <r>
    <s v="Id2205"/>
    <n v="2004"/>
    <s v="Dec"/>
    <n v="13"/>
    <n v="0"/>
    <n v="1633.04"/>
    <x v="0"/>
    <s v="tier - 2"/>
    <s v="R1013"/>
    <s v="Dec"/>
    <n v="2004"/>
    <m/>
  </r>
  <r>
    <s v="Id2204"/>
    <n v="2004"/>
    <s v="Aug"/>
    <n v="8"/>
    <n v="0"/>
    <n v="1633.96"/>
    <x v="0"/>
    <s v="tier - 1"/>
    <s v="R1013"/>
    <s v="Aug"/>
    <n v="2004"/>
    <m/>
  </r>
  <r>
    <s v="Id2203"/>
    <n v="2004"/>
    <s v="Jun"/>
    <n v="13"/>
    <n v="0"/>
    <n v="1634.57"/>
    <x v="0"/>
    <s v="tier - 2"/>
    <s v="R1013"/>
    <s v="Jun"/>
    <n v="2004"/>
    <m/>
  </r>
  <r>
    <s v="Id2202"/>
    <n v="2003"/>
    <s v="Dec"/>
    <n v="30"/>
    <n v="0"/>
    <n v="1635.73"/>
    <x v="0"/>
    <s v="tier - 3"/>
    <s v="R1012"/>
    <s v="Dec"/>
    <n v="2003"/>
    <m/>
  </r>
  <r>
    <s v="Id2201"/>
    <n v="2003"/>
    <s v="Sep"/>
    <n v="16"/>
    <n v="0"/>
    <n v="1639.56"/>
    <x v="0"/>
    <s v="tier - 2"/>
    <s v="R1012"/>
    <s v="Sep"/>
    <n v="2003"/>
    <m/>
  </r>
  <r>
    <s v="Id2200"/>
    <n v="2003"/>
    <s v="Aug"/>
    <n v="21"/>
    <n v="0"/>
    <n v="1639.56"/>
    <x v="0"/>
    <s v="tier - 2"/>
    <s v="R1012"/>
    <s v="Aug"/>
    <n v="2003"/>
    <m/>
  </r>
  <r>
    <s v="Id2199"/>
    <n v="2003"/>
    <s v="Dec"/>
    <n v="30"/>
    <n v="0"/>
    <n v="1646.43"/>
    <x v="0"/>
    <s v="tier - 1"/>
    <s v="R1012"/>
    <s v="Dec"/>
    <n v="2003"/>
    <m/>
  </r>
  <r>
    <s v="Id2198"/>
    <n v="2000"/>
    <s v="Oct"/>
    <n v="23"/>
    <n v="0"/>
    <n v="1665"/>
    <x v="0"/>
    <s v="tier - 2"/>
    <s v="R1013"/>
    <s v="Oct"/>
    <n v="2000"/>
    <m/>
  </r>
  <r>
    <s v="Id2197"/>
    <n v="2000"/>
    <s v="Jun"/>
    <n v="10"/>
    <n v="0"/>
    <n v="1674.63"/>
    <x v="0"/>
    <s v="tier - 2"/>
    <s v="R1013"/>
    <s v="Jun"/>
    <n v="2000"/>
    <m/>
  </r>
  <r>
    <s v="Id2196"/>
    <n v="2000"/>
    <s v="Oct"/>
    <n v="21"/>
    <n v="0"/>
    <n v="1682.6"/>
    <x v="0"/>
    <s v="tier - 2"/>
    <s v="R1011"/>
    <s v="Oct"/>
    <n v="2000"/>
    <m/>
  </r>
  <r>
    <s v="Id2195"/>
    <n v="2004"/>
    <s v="Nov"/>
    <n v="17"/>
    <n v="0"/>
    <n v="1694.8"/>
    <x v="0"/>
    <s v="tier - 2"/>
    <s v="R1015"/>
    <s v="Nov"/>
    <n v="2004"/>
    <m/>
  </r>
  <r>
    <s v="Id2194"/>
    <n v="2004"/>
    <s v="Dec"/>
    <n v="10"/>
    <n v="0"/>
    <n v="1702.46"/>
    <x v="0"/>
    <s v="tier - 3"/>
    <s v="R1019"/>
    <s v="Dec"/>
    <n v="2004"/>
    <m/>
  </r>
  <r>
    <s v="Id2193"/>
    <n v="2004"/>
    <s v="Nov"/>
    <n v="7"/>
    <n v="0"/>
    <n v="1704.57"/>
    <x v="0"/>
    <s v="tier - 1"/>
    <s v="R1016"/>
    <s v="Nov"/>
    <n v="2004"/>
    <m/>
  </r>
  <r>
    <s v="Id2192"/>
    <n v="2004"/>
    <s v="Dec"/>
    <n v="14"/>
    <n v="0"/>
    <n v="1704.7"/>
    <x v="0"/>
    <s v="tier - 3"/>
    <s v="R1018"/>
    <s v="Dec"/>
    <n v="2004"/>
    <m/>
  </r>
  <r>
    <s v="Id2191"/>
    <n v="2004"/>
    <s v="Dec"/>
    <n v="6"/>
    <n v="0"/>
    <n v="1705.62"/>
    <x v="0"/>
    <s v="tier - 2"/>
    <s v="R1015"/>
    <s v="Dec"/>
    <n v="2004"/>
    <m/>
  </r>
  <r>
    <s v="Id2190"/>
    <n v="2004"/>
    <s v="Oct"/>
    <n v="17"/>
    <n v="0"/>
    <n v="1708"/>
    <x v="1"/>
    <s v="tier - 2"/>
    <s v="R1016"/>
    <s v="Oct"/>
    <n v="2004"/>
    <m/>
  </r>
  <r>
    <s v="Id2189"/>
    <n v="2004"/>
    <s v="Dec"/>
    <n v="12"/>
    <n v="0"/>
    <n v="1708.93"/>
    <x v="1"/>
    <s v="tier - 1"/>
    <s v="R1019"/>
    <s v="Dec"/>
    <n v="2004"/>
    <m/>
  </r>
  <r>
    <s v="Id2188"/>
    <n v="2004"/>
    <s v="Sep"/>
    <n v="19"/>
    <n v="1"/>
    <n v="1711.03"/>
    <x v="1"/>
    <s v="tier - 3"/>
    <s v="R1013"/>
    <s v="Sep"/>
    <n v="2004"/>
    <m/>
  </r>
  <r>
    <s v="Id2187"/>
    <n v="2004"/>
    <s v="Sep"/>
    <n v="21"/>
    <n v="0"/>
    <n v="1712.23"/>
    <x v="1"/>
    <s v="tier - 1"/>
    <s v="R1016"/>
    <s v="Sep"/>
    <n v="2004"/>
    <m/>
  </r>
  <r>
    <s v="Id2186"/>
    <n v="2004"/>
    <s v="Jun"/>
    <n v="10"/>
    <n v="1"/>
    <n v="1719.44"/>
    <x v="1"/>
    <s v="tier - 3"/>
    <s v="R1013"/>
    <s v="Jun"/>
    <n v="2004"/>
    <m/>
  </r>
  <r>
    <s v="Id2185"/>
    <n v="2004"/>
    <s v="Sep"/>
    <n v="11"/>
    <n v="1"/>
    <n v="1720.35"/>
    <x v="1"/>
    <s v="tier - 3"/>
    <s v="R1013"/>
    <s v="Sep"/>
    <n v="2004"/>
    <m/>
  </r>
  <r>
    <s v="Id2184"/>
    <n v="2004"/>
    <s v="Oct"/>
    <n v="21"/>
    <n v="1"/>
    <n v="1725.55"/>
    <x v="1"/>
    <s v="tier - 2"/>
    <s v="R1013"/>
    <s v="Oct"/>
    <n v="2004"/>
    <m/>
  </r>
  <r>
    <s v="Id2183"/>
    <n v="2004"/>
    <s v="Sep"/>
    <n v="9"/>
    <n v="1"/>
    <n v="1727.54"/>
    <x v="1"/>
    <s v="tier - 1"/>
    <s v="R1013"/>
    <s v="Sep"/>
    <n v="2004"/>
    <m/>
  </r>
  <r>
    <s v="Id2182"/>
    <n v="2003"/>
    <s v="Nov"/>
    <n v="21"/>
    <n v="0"/>
    <n v="1727.79"/>
    <x v="1"/>
    <s v="tier - 3"/>
    <s v="R1011"/>
    <s v="Nov"/>
    <n v="2003"/>
    <m/>
  </r>
  <r>
    <s v="Id2181"/>
    <n v="2003"/>
    <s v="Sep"/>
    <n v="1"/>
    <n v="0"/>
    <n v="1728.9"/>
    <x v="1"/>
    <s v="tier - 2"/>
    <s v="R1011"/>
    <s v="Sep"/>
    <n v="2003"/>
    <m/>
  </r>
  <r>
    <s v="Id2180"/>
    <n v="2003"/>
    <s v="Nov"/>
    <n v="9"/>
    <n v="0"/>
    <n v="1731.68"/>
    <x v="1"/>
    <s v="tier - 2"/>
    <s v="R1011"/>
    <s v="Nov"/>
    <n v="2003"/>
    <m/>
  </r>
  <r>
    <s v="Id2179"/>
    <n v="2003"/>
    <s v="Nov"/>
    <n v="14"/>
    <n v="0"/>
    <n v="1737.38"/>
    <x v="1"/>
    <s v="tier - 2"/>
    <s v="R1011"/>
    <s v="Nov"/>
    <n v="2003"/>
    <m/>
  </r>
  <r>
    <s v="Id2178"/>
    <n v="2003"/>
    <s v="Jul"/>
    <n v="25"/>
    <n v="0"/>
    <n v="1743.21"/>
    <x v="1"/>
    <s v="tier - 1"/>
    <s v="R1011"/>
    <s v="Jul"/>
    <n v="2003"/>
    <m/>
  </r>
  <r>
    <s v="Id2177"/>
    <n v="2003"/>
    <s v="Jul"/>
    <n v="28"/>
    <n v="0"/>
    <n v="1744.47"/>
    <x v="1"/>
    <s v="tier - 1"/>
    <s v="R1011"/>
    <s v="Jul"/>
    <n v="2003"/>
    <m/>
  </r>
  <r>
    <s v="Id2176"/>
    <n v="2003"/>
    <s v="Sep"/>
    <n v="26"/>
    <n v="0"/>
    <n v="1748.77"/>
    <x v="1"/>
    <s v="tier - 1"/>
    <s v="R1011"/>
    <s v="Sep"/>
    <n v="2003"/>
    <m/>
  </r>
  <r>
    <s v="Id2175"/>
    <n v="1998"/>
    <s v="Oct"/>
    <n v="7"/>
    <n v="0"/>
    <n v="1756.6"/>
    <x v="1"/>
    <s v="tier - 3"/>
    <s v="R1013"/>
    <s v="Oct"/>
    <n v="1998"/>
    <m/>
  </r>
  <r>
    <s v="Id2174"/>
    <n v="2003"/>
    <s v="Nov"/>
    <n v="19"/>
    <n v="0"/>
    <n v="1759.34"/>
    <x v="1"/>
    <s v="tier - 1"/>
    <s v="R1011"/>
    <s v="Nov"/>
    <n v="2003"/>
    <m/>
  </r>
  <r>
    <s v="Id2173"/>
    <n v="2002"/>
    <s v="Dec"/>
    <n v="13"/>
    <n v="0"/>
    <n v="1769.53"/>
    <x v="1"/>
    <s v="tier - 3"/>
    <s v="R1012"/>
    <s v="Dec"/>
    <n v="2002"/>
    <m/>
  </r>
  <r>
    <s v="Id2172"/>
    <n v="1999"/>
    <s v="Sep"/>
    <n v="25"/>
    <n v="0"/>
    <n v="1815.88"/>
    <x v="1"/>
    <s v="tier - 3"/>
    <s v="R1013"/>
    <s v="Sep"/>
    <n v="1999"/>
    <m/>
  </r>
  <r>
    <s v="Id2171"/>
    <n v="2004"/>
    <s v="Aug"/>
    <n v="19"/>
    <n v="0"/>
    <n v="1822.54"/>
    <x v="1"/>
    <s v="tier - 1"/>
    <s v="R1012"/>
    <s v="Aug"/>
    <n v="2004"/>
    <m/>
  </r>
  <r>
    <s v="Id2170"/>
    <n v="1999"/>
    <s v="Nov"/>
    <n v="17"/>
    <n v="0"/>
    <n v="1824.29"/>
    <x v="1"/>
    <s v="tier - 3"/>
    <s v="R1013"/>
    <s v="Nov"/>
    <n v="1999"/>
    <m/>
  </r>
  <r>
    <s v="Id2169"/>
    <n v="1999"/>
    <s v="Oct"/>
    <n v="1"/>
    <n v="0"/>
    <n v="1826.84"/>
    <x v="1"/>
    <s v="tier - 2"/>
    <s v="R1011"/>
    <s v="Oct"/>
    <n v="1999"/>
    <m/>
  </r>
  <r>
    <s v="Id2168"/>
    <n v="2003"/>
    <s v="Aug"/>
    <n v="11"/>
    <n v="1"/>
    <n v="1832.09"/>
    <x v="1"/>
    <s v="tier - 3"/>
    <s v="R1011"/>
    <s v="Aug"/>
    <n v="2003"/>
    <m/>
  </r>
  <r>
    <s v="Id2167"/>
    <n v="2003"/>
    <s v="Aug"/>
    <n v="4"/>
    <n v="1"/>
    <n v="1837.24"/>
    <x v="1"/>
    <s v="tier - 2"/>
    <s v="R1011"/>
    <s v="Aug"/>
    <n v="2003"/>
    <m/>
  </r>
  <r>
    <s v="Id2166"/>
    <n v="1999"/>
    <s v="Dec"/>
    <n v="12"/>
    <n v="0"/>
    <n v="1837.28"/>
    <x v="1"/>
    <s v="tier - 2"/>
    <s v="R1013"/>
    <s v="Dec"/>
    <n v="1999"/>
    <m/>
  </r>
  <r>
    <s v="Id2165"/>
    <n v="2003"/>
    <s v="Jul"/>
    <n v="20"/>
    <n v="1"/>
    <n v="1842.52"/>
    <x v="1"/>
    <s v="tier - 2"/>
    <s v="R1011"/>
    <s v="Jul"/>
    <n v="2003"/>
    <m/>
  </r>
  <r>
    <s v="Id2164"/>
    <n v="1994"/>
    <s v="Dec"/>
    <n v="6"/>
    <n v="0"/>
    <n v="1850.55"/>
    <x v="1"/>
    <s v="tier - 2"/>
    <s v="R1012"/>
    <s v="Dec"/>
    <n v="1994"/>
    <m/>
  </r>
  <r>
    <s v="Id2163"/>
    <n v="2004"/>
    <s v="Dec"/>
    <n v="27"/>
    <n v="0"/>
    <n v="1863.45"/>
    <x v="1"/>
    <s v="tier - 1"/>
    <s v="R1025"/>
    <s v="Dec"/>
    <n v="2004"/>
    <m/>
  </r>
  <r>
    <s v="Id2162"/>
    <n v="1996"/>
    <s v="Jul"/>
    <n v="2"/>
    <n v="0"/>
    <n v="1865.98"/>
    <x v="1"/>
    <s v="tier - 3"/>
    <s v="R1012"/>
    <s v="Jul"/>
    <n v="1996"/>
    <m/>
  </r>
  <r>
    <s v="Id2161"/>
    <n v="2002"/>
    <s v="Sep"/>
    <n v="22"/>
    <n v="0"/>
    <n v="1875.34"/>
    <x v="1"/>
    <s v="tier - 2"/>
    <s v="R1011"/>
    <s v="Sep"/>
    <n v="2002"/>
    <m/>
  </r>
  <r>
    <s v="Id2160"/>
    <n v="2002"/>
    <s v="Oct"/>
    <n v="29"/>
    <n v="0"/>
    <n v="1877.93"/>
    <x v="1"/>
    <s v="tier - 1"/>
    <s v="R1013"/>
    <s v="Oct"/>
    <n v="2002"/>
    <m/>
  </r>
  <r>
    <s v="Id2159"/>
    <n v="2002"/>
    <s v="Aug"/>
    <n v="29"/>
    <n v="0"/>
    <n v="1880.07"/>
    <x v="1"/>
    <s v="tier - 2"/>
    <s v="R1013"/>
    <s v="Aug"/>
    <n v="2002"/>
    <m/>
  </r>
  <r>
    <s v="Id2158"/>
    <n v="2002"/>
    <s v="Aug"/>
    <n v="21"/>
    <n v="0"/>
    <n v="1880.49"/>
    <x v="1"/>
    <s v="tier - 1"/>
    <s v="R1011"/>
    <s v="Aug"/>
    <n v="2002"/>
    <m/>
  </r>
  <r>
    <s v="Id2157"/>
    <n v="2001"/>
    <s v="Aug"/>
    <n v="10"/>
    <n v="0"/>
    <n v="1906.36"/>
    <x v="1"/>
    <s v="tier - 1"/>
    <s v="R1012"/>
    <s v="Aug"/>
    <n v="2001"/>
    <m/>
  </r>
  <r>
    <s v="Id2156"/>
    <n v="1994"/>
    <s v="Oct"/>
    <n v="6"/>
    <n v="0"/>
    <n v="1908.9"/>
    <x v="1"/>
    <s v="tier - 3"/>
    <s v="R1013"/>
    <s v="Oct"/>
    <n v="1994"/>
    <m/>
  </r>
  <r>
    <s v="Id2155"/>
    <n v="2001"/>
    <s v="Aug"/>
    <n v="3"/>
    <n v="0"/>
    <n v="1909.53"/>
    <x v="1"/>
    <s v="tier - 3"/>
    <s v="R1012"/>
    <s v="Aug"/>
    <n v="2001"/>
    <m/>
  </r>
  <r>
    <s v="Id2154"/>
    <n v="2001"/>
    <s v="Dec"/>
    <n v="9"/>
    <n v="0"/>
    <n v="1917.32"/>
    <x v="1"/>
    <s v="tier - 2"/>
    <s v="R1012"/>
    <s v="Dec"/>
    <n v="2001"/>
    <m/>
  </r>
  <r>
    <s v="Id2153"/>
    <n v="2002"/>
    <s v="Sep"/>
    <n v="7"/>
    <n v="1"/>
    <n v="1964.78"/>
    <x v="1"/>
    <s v="tier - 1"/>
    <s v="R1011"/>
    <s v="Sep"/>
    <n v="2002"/>
    <m/>
  </r>
  <r>
    <s v="Id2152"/>
    <n v="2002"/>
    <s v="Jul"/>
    <n v="29"/>
    <n v="0"/>
    <n v="1967.02"/>
    <x v="1"/>
    <s v="tier - 2"/>
    <s v="R1016"/>
    <s v="Jul"/>
    <n v="2002"/>
    <m/>
  </r>
  <r>
    <s v="Id2151"/>
    <n v="1998"/>
    <s v="Sep"/>
    <n v="28"/>
    <n v="0"/>
    <n v="1969.61"/>
    <x v="1"/>
    <s v="tier - 3"/>
    <s v="R1011"/>
    <s v="Sep"/>
    <n v="1998"/>
    <m/>
  </r>
  <r>
    <s v="Id2150"/>
    <n v="1998"/>
    <s v="Oct"/>
    <n v="5"/>
    <n v="0"/>
    <n v="1972.95"/>
    <x v="1"/>
    <s v="tier - 1"/>
    <s v="R1011"/>
    <s v="Oct"/>
    <n v="1998"/>
    <m/>
  </r>
  <r>
    <s v="Id2149"/>
    <n v="1998"/>
    <s v="Sep"/>
    <n v="29"/>
    <n v="0"/>
    <n v="1977.82"/>
    <x v="1"/>
    <s v="tier - 1"/>
    <s v="R1011"/>
    <s v="Sep"/>
    <n v="1998"/>
    <m/>
  </r>
  <r>
    <s v="Id2148"/>
    <n v="2002"/>
    <s v="Jul"/>
    <n v="16"/>
    <n v="1"/>
    <n v="1980.07"/>
    <x v="1"/>
    <s v="tier - 3"/>
    <s v="R1011"/>
    <s v="Jul"/>
    <n v="2002"/>
    <m/>
  </r>
  <r>
    <s v="Id2147"/>
    <n v="1998"/>
    <s v="Dec"/>
    <n v="29"/>
    <n v="0"/>
    <n v="1981.58"/>
    <x v="1"/>
    <s v="tier - 1"/>
    <s v="R1013"/>
    <s v="Dec"/>
    <n v="1998"/>
    <m/>
  </r>
  <r>
    <s v="Id2146"/>
    <n v="2002"/>
    <s v="Sep"/>
    <n v="29"/>
    <n v="0"/>
    <n v="1984.45"/>
    <x v="1"/>
    <s v="tier - 3"/>
    <s v="R1016"/>
    <s v="Sep"/>
    <n v="2002"/>
    <m/>
  </r>
  <r>
    <s v="Id2145"/>
    <n v="1998"/>
    <s v="Sep"/>
    <n v="14"/>
    <n v="0"/>
    <n v="1986.93"/>
    <x v="1"/>
    <s v="tier - 2"/>
    <s v="R1013"/>
    <s v="Sep"/>
    <n v="1998"/>
    <m/>
  </r>
  <r>
    <s v="Id2144"/>
    <n v="2001"/>
    <s v="Aug"/>
    <n v="14"/>
    <n v="0"/>
    <n v="2007.95"/>
    <x v="1"/>
    <s v="tier - 2"/>
    <s v="R1011"/>
    <s v="Aug"/>
    <n v="2001"/>
    <m/>
  </r>
  <r>
    <s v="Id2143"/>
    <n v="2001"/>
    <s v="Jul"/>
    <n v="1"/>
    <n v="0"/>
    <n v="2020.18"/>
    <x v="1"/>
    <s v="tier - 1"/>
    <s v="R1011"/>
    <s v="Jul"/>
    <n v="2001"/>
    <m/>
  </r>
  <r>
    <s v="Id2142"/>
    <n v="2001"/>
    <s v="Sep"/>
    <n v="6"/>
    <n v="0"/>
    <n v="2020.55"/>
    <x v="1"/>
    <s v="tier - 2"/>
    <s v="R1013"/>
    <s v="Sep"/>
    <n v="2001"/>
    <m/>
  </r>
  <r>
    <s v="Id2141"/>
    <n v="2001"/>
    <s v="Aug"/>
    <n v="4"/>
    <n v="0"/>
    <n v="2026.97"/>
    <x v="1"/>
    <s v="tier - 2"/>
    <s v="R1013"/>
    <s v="Aug"/>
    <n v="2001"/>
    <m/>
  </r>
  <r>
    <s v="Id2140"/>
    <n v="2000"/>
    <s v="Sep"/>
    <n v="2"/>
    <n v="0"/>
    <n v="2045.69"/>
    <x v="1"/>
    <s v="tier - 3"/>
    <s v="R1012"/>
    <s v="Sep"/>
    <n v="2000"/>
    <m/>
  </r>
  <r>
    <s v="Id2139"/>
    <n v="2000"/>
    <s v="Jul"/>
    <n v="26"/>
    <n v="0"/>
    <n v="2055.3200000000002"/>
    <x v="1"/>
    <s v="tier - 3"/>
    <s v="R1012"/>
    <s v="Jul"/>
    <n v="2000"/>
    <m/>
  </r>
  <r>
    <s v="Id2138"/>
    <n v="2004"/>
    <s v="Jun"/>
    <n v="12"/>
    <n v="0"/>
    <n v="2094.1"/>
    <x v="1"/>
    <s v="tier - 2"/>
    <s v="R1025"/>
    <s v="Jun"/>
    <n v="2004"/>
    <m/>
  </r>
  <r>
    <s v="Id2137"/>
    <n v="2001"/>
    <s v="Aug"/>
    <n v="14"/>
    <n v="0"/>
    <n v="2102.2600000000002"/>
    <x v="1"/>
    <s v="tier - 2"/>
    <s v="R1019"/>
    <s v="Aug"/>
    <n v="2001"/>
    <m/>
  </r>
  <r>
    <s v="Id2136"/>
    <n v="2001"/>
    <s v="Jun"/>
    <n v="22"/>
    <n v="1"/>
    <n v="2103.08"/>
    <x v="1"/>
    <s v="tier - 2"/>
    <s v="R1011"/>
    <s v="Jun"/>
    <n v="2001"/>
    <m/>
  </r>
  <r>
    <s v="Id2135"/>
    <n v="2001"/>
    <s v="Nov"/>
    <n v="28"/>
    <n v="0"/>
    <n v="2104.11"/>
    <x v="0"/>
    <s v="tier - 1"/>
    <s v="R1016"/>
    <s v="Nov"/>
    <n v="2001"/>
    <m/>
  </r>
  <r>
    <s v="Id2134"/>
    <n v="1989"/>
    <s v="Jul"/>
    <n v="21"/>
    <n v="3"/>
    <n v="2106.2600000000002"/>
    <x v="0"/>
    <s v="tier - 2"/>
    <s v="R1013"/>
    <s v="Jul"/>
    <n v="1989"/>
    <m/>
  </r>
  <r>
    <s v="Id2133"/>
    <n v="2003"/>
    <s v="Sep"/>
    <n v="30"/>
    <n v="0"/>
    <n v="2117.34"/>
    <x v="0"/>
    <s v="tier - 3"/>
    <s v="R1012"/>
    <s v="Sep"/>
    <n v="2003"/>
    <m/>
  </r>
  <r>
    <s v="Id2132"/>
    <n v="2004"/>
    <s v="Nov"/>
    <n v="4"/>
    <n v="0"/>
    <n v="2118.61"/>
    <x v="0"/>
    <s v="tier - 1"/>
    <s v="R1012"/>
    <s v="Nov"/>
    <n v="2004"/>
    <m/>
  </r>
  <r>
    <s v="Id2131"/>
    <n v="2003"/>
    <s v="Aug"/>
    <n v="30"/>
    <n v="0"/>
    <n v="2128.4299999999998"/>
    <x v="0"/>
    <s v="tier - 1"/>
    <s v="R1012"/>
    <s v="Aug"/>
    <n v="2003"/>
    <m/>
  </r>
  <r>
    <s v="Id2130"/>
    <n v="2003"/>
    <s v="Dec"/>
    <n v="22"/>
    <n v="0"/>
    <n v="2130.6799999999998"/>
    <x v="0"/>
    <s v="tier - 3"/>
    <s v="R1012"/>
    <s v="Dec"/>
    <n v="2003"/>
    <m/>
  </r>
  <r>
    <s v="Id2129"/>
    <n v="2003"/>
    <s v="Sep"/>
    <n v="1"/>
    <n v="0"/>
    <n v="2134.9"/>
    <x v="0"/>
    <s v="tier - 3"/>
    <s v="R1012"/>
    <s v="Sep"/>
    <n v="2003"/>
    <m/>
  </r>
  <r>
    <s v="Id2128"/>
    <n v="2003"/>
    <s v="Sep"/>
    <n v="26"/>
    <n v="0"/>
    <n v="2136.88"/>
    <x v="0"/>
    <s v="tier - 2"/>
    <s v="R1012"/>
    <s v="Sep"/>
    <n v="2003"/>
    <m/>
  </r>
  <r>
    <s v="Id2127"/>
    <n v="1997"/>
    <s v="Sep"/>
    <n v="3"/>
    <n v="0"/>
    <n v="2137.65"/>
    <x v="1"/>
    <s v="tier - 1"/>
    <s v="R1013"/>
    <s v="Sep"/>
    <n v="1997"/>
    <m/>
  </r>
  <r>
    <s v="Id2126"/>
    <n v="2003"/>
    <s v="Aug"/>
    <n v="19"/>
    <n v="0"/>
    <n v="2138.0700000000002"/>
    <x v="0"/>
    <s v="tier - 1"/>
    <s v="R1012"/>
    <s v="Aug"/>
    <n v="2003"/>
    <m/>
  </r>
  <r>
    <s v="Id2125"/>
    <n v="2004"/>
    <s v="Oct"/>
    <n v="4"/>
    <n v="0"/>
    <n v="2144.85"/>
    <x v="0"/>
    <s v="tier - 1"/>
    <s v="R1011"/>
    <s v="Oct"/>
    <n v="2004"/>
    <m/>
  </r>
  <r>
    <s v="Id2124"/>
    <n v="2000"/>
    <s v="Dec"/>
    <n v="27"/>
    <n v="0"/>
    <n v="2150.4699999999998"/>
    <x v="0"/>
    <s v="tier - 3"/>
    <s v="R1011"/>
    <s v="Dec"/>
    <n v="2000"/>
    <m/>
  </r>
  <r>
    <s v="Id2123"/>
    <n v="2000"/>
    <s v="Oct"/>
    <n v="22"/>
    <n v="0"/>
    <n v="2154.36"/>
    <x v="0"/>
    <s v="tier - 2"/>
    <s v="R1011"/>
    <s v="Oct"/>
    <n v="2000"/>
    <m/>
  </r>
  <r>
    <s v="Id2122"/>
    <n v="2000"/>
    <s v="Nov"/>
    <n v="29"/>
    <n v="0"/>
    <n v="2155.6799999999998"/>
    <x v="0"/>
    <s v="tier - 3"/>
    <s v="R1013"/>
    <s v="Nov"/>
    <n v="2000"/>
    <m/>
  </r>
  <r>
    <s v="Id2121"/>
    <n v="2000"/>
    <s v="Dec"/>
    <n v="10"/>
    <n v="0"/>
    <n v="2156.75"/>
    <x v="0"/>
    <s v="tier - 2"/>
    <s v="R1013"/>
    <s v="Dec"/>
    <n v="2000"/>
    <m/>
  </r>
  <r>
    <s v="Id2120"/>
    <n v="2000"/>
    <s v="Aug"/>
    <n v="23"/>
    <n v="0"/>
    <n v="2166.73"/>
    <x v="0"/>
    <s v="tier - 2"/>
    <s v="R1011"/>
    <s v="Aug"/>
    <n v="2000"/>
    <m/>
  </r>
  <r>
    <s v="Id2119"/>
    <n v="1994"/>
    <s v="Sep"/>
    <n v="27"/>
    <n v="0"/>
    <n v="2170.08"/>
    <x v="0"/>
    <s v="tier - 2"/>
    <s v="R1013"/>
    <s v="Sep"/>
    <n v="1994"/>
    <m/>
  </r>
  <r>
    <s v="Id2118"/>
    <n v="1991"/>
    <s v="Dec"/>
    <n v="16"/>
    <n v="3"/>
    <n v="2193.1999999999998"/>
    <x v="0"/>
    <s v="tier - 2"/>
    <s v="R1012"/>
    <s v="Dec"/>
    <n v="1991"/>
    <m/>
  </r>
  <r>
    <s v="Id2117"/>
    <n v="2004"/>
    <s v="Dec"/>
    <n v="7"/>
    <n v="0"/>
    <n v="2196.4699999999998"/>
    <x v="0"/>
    <s v="tier - 3"/>
    <s v="R1024"/>
    <s v="Dec"/>
    <n v="2004"/>
    <m/>
  </r>
  <r>
    <s v="Id2116"/>
    <n v="2004"/>
    <s v="Sep"/>
    <n v="3"/>
    <n v="0"/>
    <n v="2198.19"/>
    <x v="0"/>
    <s v="tier - 1"/>
    <s v="R1023"/>
    <s v="Sep"/>
    <n v="2004"/>
    <m/>
  </r>
  <r>
    <s v="Id2115"/>
    <n v="2004"/>
    <s v="Sep"/>
    <n v="12"/>
    <n v="0"/>
    <n v="2200.83"/>
    <x v="0"/>
    <s v="tier - 2"/>
    <s v="R1024"/>
    <s v="Sep"/>
    <n v="2004"/>
    <m/>
  </r>
  <r>
    <s v="Id2114"/>
    <n v="2004"/>
    <s v="Jul"/>
    <n v="27"/>
    <n v="1"/>
    <n v="2201.1"/>
    <x v="0"/>
    <s v="tier - 3"/>
    <s v="R1013"/>
    <s v="Jul"/>
    <n v="2004"/>
    <m/>
  </r>
  <r>
    <s v="Id2113"/>
    <n v="2004"/>
    <s v="Aug"/>
    <n v="6"/>
    <n v="0"/>
    <n v="2203.4699999999998"/>
    <x v="0"/>
    <s v="tier - 2"/>
    <s v="R1024"/>
    <s v="Aug"/>
    <n v="2004"/>
    <m/>
  </r>
  <r>
    <s v="Id2112"/>
    <n v="2004"/>
    <s v="Oct"/>
    <n v="28"/>
    <n v="0"/>
    <n v="2203.7399999999998"/>
    <x v="0"/>
    <s v="tier - 2"/>
    <s v="R1024"/>
    <s v="Oct"/>
    <n v="2004"/>
    <m/>
  </r>
  <r>
    <s v="Id2111"/>
    <n v="2004"/>
    <s v="Nov"/>
    <n v="13"/>
    <n v="0"/>
    <n v="2205.98"/>
    <x v="0"/>
    <s v="tier - 3"/>
    <s v="R1024"/>
    <s v="Nov"/>
    <n v="2004"/>
    <m/>
  </r>
  <r>
    <s v="Id2110"/>
    <n v="2004"/>
    <s v="Aug"/>
    <n v="6"/>
    <n v="0"/>
    <n v="2207.6999999999998"/>
    <x v="0"/>
    <s v="tier - 2"/>
    <s v="R1024"/>
    <s v="Aug"/>
    <n v="2004"/>
    <m/>
  </r>
  <r>
    <s v="Id2109"/>
    <n v="2004"/>
    <s v="Jul"/>
    <n v="27"/>
    <n v="0"/>
    <n v="2211.13"/>
    <x v="0"/>
    <s v="tier - 2"/>
    <s v="R1024"/>
    <s v="Jul"/>
    <n v="2004"/>
    <m/>
  </r>
  <r>
    <s v="Id2108"/>
    <n v="1994"/>
    <s v="Nov"/>
    <n v="17"/>
    <n v="0"/>
    <n v="2213.21"/>
    <x v="0"/>
    <s v="tier - 2"/>
    <s v="R1013"/>
    <s v="Nov"/>
    <n v="1994"/>
    <m/>
  </r>
  <r>
    <s v="Id2107"/>
    <n v="2004"/>
    <s v="Jun"/>
    <n v="13"/>
    <n v="0"/>
    <n v="2217.4699999999998"/>
    <x v="0"/>
    <s v="tier - 1"/>
    <s v="R1024"/>
    <s v="Jun"/>
    <n v="2004"/>
    <m/>
  </r>
  <r>
    <s v="Id2106"/>
    <n v="2004"/>
    <s v="Sep"/>
    <n v="25"/>
    <n v="0"/>
    <n v="2217.6"/>
    <x v="0"/>
    <s v="tier - 1"/>
    <s v="R1024"/>
    <s v="Sep"/>
    <n v="2004"/>
    <m/>
  </r>
  <r>
    <s v="Id2105"/>
    <n v="2004"/>
    <s v="Dec"/>
    <n v="12"/>
    <n v="1"/>
    <n v="2219.4499999999998"/>
    <x v="0"/>
    <s v="tier - 1"/>
    <s v="R1013"/>
    <s v="Dec"/>
    <n v="2004"/>
    <m/>
  </r>
  <r>
    <s v="Id2104"/>
    <n v="2003"/>
    <s v="Dec"/>
    <n v="10"/>
    <n v="1"/>
    <n v="2221.56"/>
    <x v="0"/>
    <s v="tier - 3"/>
    <s v="R1012"/>
    <s v="Dec"/>
    <n v="2003"/>
    <m/>
  </r>
  <r>
    <s v="Id2103"/>
    <n v="2000"/>
    <s v="Jun"/>
    <n v="30"/>
    <n v="0"/>
    <n v="2250.84"/>
    <x v="0"/>
    <s v="tier - 2"/>
    <s v="R1018"/>
    <s v="Jun"/>
    <n v="2000"/>
    <m/>
  </r>
  <r>
    <s v="Id2102"/>
    <n v="2000"/>
    <s v="Dec"/>
    <n v="11"/>
    <n v="0"/>
    <n v="2254.8000000000002"/>
    <x v="0"/>
    <s v="tier - 3"/>
    <s v="R1016"/>
    <s v="Dec"/>
    <n v="2000"/>
    <m/>
  </r>
  <r>
    <s v="Id2101"/>
    <n v="2002"/>
    <s v="Jul"/>
    <n v="15"/>
    <n v="0"/>
    <n v="2257.48"/>
    <x v="0"/>
    <s v="tier - 1"/>
    <s v="R1012"/>
    <s v="Jul"/>
    <n v="2002"/>
    <m/>
  </r>
  <r>
    <s v="Id2100"/>
    <n v="2002"/>
    <s v="Nov"/>
    <n v="12"/>
    <n v="0"/>
    <n v="2261.5700000000002"/>
    <x v="0"/>
    <s v="tier - 1"/>
    <s v="R1012"/>
    <s v="Nov"/>
    <n v="2002"/>
    <m/>
  </r>
  <r>
    <s v="Id2099"/>
    <n v="1991"/>
    <s v="Jun"/>
    <n v="16"/>
    <n v="3"/>
    <n v="2277.7199999999998"/>
    <x v="0"/>
    <s v="tier - 1"/>
    <s v="R1013"/>
    <s v="Jun"/>
    <n v="1991"/>
    <m/>
  </r>
  <r>
    <s v="Id2098"/>
    <n v="1989"/>
    <s v="Oct"/>
    <n v="5"/>
    <n v="3"/>
    <n v="2295.2399999999998"/>
    <x v="0"/>
    <s v="tier - 1"/>
    <s v="R1013"/>
    <s v="Oct"/>
    <n v="1989"/>
    <m/>
  </r>
  <r>
    <s v="Id2097"/>
    <n v="1996"/>
    <s v="Nov"/>
    <n v="28"/>
    <n v="0"/>
    <n v="2302.3000000000002"/>
    <x v="3"/>
    <s v="tier - 2"/>
    <s v="R1011"/>
    <s v="Nov"/>
    <n v="1996"/>
    <m/>
  </r>
  <r>
    <s v="Id2096"/>
    <n v="2004"/>
    <s v="Sep"/>
    <n v="6"/>
    <n v="2"/>
    <n v="2304"/>
    <x v="0"/>
    <s v="tier - 3"/>
    <s v="R1013"/>
    <s v="Sep"/>
    <n v="2004"/>
    <m/>
  </r>
  <r>
    <s v="Id2095"/>
    <n v="1996"/>
    <s v="Dec"/>
    <n v="17"/>
    <n v="0"/>
    <n v="2322.62"/>
    <x v="0"/>
    <s v="tier - 1"/>
    <s v="R1013"/>
    <s v="Dec"/>
    <n v="1996"/>
    <m/>
  </r>
  <r>
    <s v="Id2094"/>
    <n v="2003"/>
    <s v="Nov"/>
    <n v="18"/>
    <n v="1"/>
    <n v="2331.52"/>
    <x v="0"/>
    <s v="tier - 3"/>
    <s v="R1011"/>
    <s v="Nov"/>
    <n v="2003"/>
    <m/>
  </r>
  <r>
    <s v="Id2093"/>
    <n v="1998"/>
    <s v="Oct"/>
    <n v="21"/>
    <n v="0"/>
    <n v="2352.9699999999998"/>
    <x v="1"/>
    <s v="tier - 3"/>
    <s v="R1012"/>
    <s v="Oct"/>
    <n v="1998"/>
    <m/>
  </r>
  <r>
    <s v="Id2092"/>
    <n v="2002"/>
    <s v="Nov"/>
    <n v="5"/>
    <n v="1"/>
    <n v="2362.23"/>
    <x v="0"/>
    <s v="tier - 1"/>
    <s v="R1012"/>
    <s v="Nov"/>
    <n v="2002"/>
    <m/>
  </r>
  <r>
    <s v="Id2091"/>
    <n v="1988"/>
    <s v="Dec"/>
    <n v="12"/>
    <n v="3"/>
    <n v="2373.3000000000002"/>
    <x v="0"/>
    <s v="tier - 2"/>
    <s v="R1013"/>
    <s v="Dec"/>
    <n v="1988"/>
    <m/>
  </r>
  <r>
    <s v="Id2090"/>
    <n v="1999"/>
    <s v="Dec"/>
    <n v="17"/>
    <n v="0"/>
    <n v="2395.17"/>
    <x v="0"/>
    <s v="tier - 1"/>
    <s v="R1014"/>
    <s v="Dec"/>
    <n v="1999"/>
    <m/>
  </r>
  <r>
    <s v="Id2089"/>
    <n v="1999"/>
    <s v="Aug"/>
    <n v="10"/>
    <n v="0"/>
    <n v="2396.1"/>
    <x v="0"/>
    <s v="tier - 1"/>
    <s v="R1019"/>
    <s v="Aug"/>
    <n v="1999"/>
    <m/>
  </r>
  <r>
    <s v="Id2088"/>
    <n v="2001"/>
    <s v="Jun"/>
    <n v="3"/>
    <n v="0"/>
    <n v="2404.73"/>
    <x v="0"/>
    <s v="tier - 3"/>
    <s v="R1012"/>
    <s v="Jun"/>
    <n v="2001"/>
    <m/>
  </r>
  <r>
    <s v="Id2087"/>
    <n v="1999"/>
    <s v="Nov"/>
    <n v="12"/>
    <n v="1"/>
    <n v="2416.96"/>
    <x v="0"/>
    <s v="tier - 2"/>
    <s v="R1011"/>
    <s v="Nov"/>
    <n v="1999"/>
    <m/>
  </r>
  <r>
    <s v="Id2086"/>
    <n v="1999"/>
    <s v="Nov"/>
    <n v="21"/>
    <n v="1"/>
    <n v="2438.06"/>
    <x v="0"/>
    <s v="tier - 2"/>
    <s v="R1013"/>
    <s v="Nov"/>
    <n v="1999"/>
    <m/>
  </r>
  <r>
    <s v="Id2085"/>
    <n v="2002"/>
    <s v="Jul"/>
    <n v="29"/>
    <n v="0"/>
    <n v="2457.21"/>
    <x v="0"/>
    <s v="tier - 1"/>
    <s v="R1024"/>
    <s v="Jul"/>
    <n v="2002"/>
    <m/>
  </r>
  <r>
    <s v="Id2084"/>
    <n v="1998"/>
    <s v="Nov"/>
    <n v="19"/>
    <n v="0"/>
    <n v="2457.5"/>
    <x v="0"/>
    <s v="tier - 1"/>
    <s v="R1011"/>
    <s v="Nov"/>
    <n v="1998"/>
    <m/>
  </r>
  <r>
    <s v="Id2083"/>
    <n v="2002"/>
    <s v="Jul"/>
    <n v="11"/>
    <n v="0"/>
    <n v="2459.7199999999998"/>
    <x v="0"/>
    <s v="tier - 2"/>
    <s v="R1024"/>
    <s v="Jul"/>
    <n v="2002"/>
    <m/>
  </r>
  <r>
    <s v="Id2082"/>
    <n v="1998"/>
    <s v="Aug"/>
    <n v="17"/>
    <n v="0"/>
    <n v="2464.62"/>
    <x v="0"/>
    <s v="tier - 3"/>
    <s v="R1013"/>
    <s v="Aug"/>
    <n v="1998"/>
    <m/>
  </r>
  <r>
    <s v="Id2081"/>
    <n v="1998"/>
    <s v="Jul"/>
    <n v="2"/>
    <n v="0"/>
    <n v="2473.33"/>
    <x v="0"/>
    <s v="tier - 3"/>
    <s v="R1013"/>
    <s v="Jul"/>
    <n v="1998"/>
    <m/>
  </r>
  <r>
    <s v="Id2080"/>
    <n v="1998"/>
    <s v="Jun"/>
    <n v="20"/>
    <n v="0"/>
    <n v="2480.98"/>
    <x v="0"/>
    <s v="tier - 2"/>
    <s v="R1013"/>
    <s v="Jun"/>
    <n v="1998"/>
    <m/>
  </r>
  <r>
    <s v="Id2079"/>
    <n v="1995"/>
    <s v="Nov"/>
    <n v="6"/>
    <n v="0"/>
    <n v="2483.7399999999998"/>
    <x v="1"/>
    <s v="tier - 2"/>
    <s v="R1013"/>
    <s v="Nov"/>
    <n v="1995"/>
    <m/>
  </r>
  <r>
    <s v="Id2078"/>
    <n v="1995"/>
    <s v="Oct"/>
    <n v="14"/>
    <n v="0"/>
    <n v="2494.02"/>
    <x v="1"/>
    <s v="tier - 1"/>
    <s v="R1011"/>
    <s v="Oct"/>
    <n v="1995"/>
    <m/>
  </r>
  <r>
    <s v="Id2077"/>
    <n v="1995"/>
    <s v="Jul"/>
    <n v="9"/>
    <n v="0"/>
    <n v="2497.04"/>
    <x v="1"/>
    <s v="tier - 3"/>
    <s v="R1013"/>
    <s v="Jul"/>
    <n v="1995"/>
    <m/>
  </r>
  <r>
    <s v="Id2076"/>
    <n v="1995"/>
    <s v="Oct"/>
    <n v="15"/>
    <n v="0"/>
    <n v="2498.41"/>
    <x v="1"/>
    <s v="tier - 3"/>
    <s v="R1013"/>
    <s v="Oct"/>
    <n v="1995"/>
    <m/>
  </r>
  <r>
    <s v="Id2075"/>
    <n v="2004"/>
    <s v="Sep"/>
    <n v="6"/>
    <n v="0"/>
    <n v="2500.9299999999998"/>
    <x v="0"/>
    <s v="tier - 2"/>
    <s v="R1012"/>
    <s v="Sep"/>
    <n v="2004"/>
    <m/>
  </r>
  <r>
    <s v="Id2074"/>
    <n v="1991"/>
    <s v="Aug"/>
    <n v="5"/>
    <n v="3"/>
    <n v="2510.79"/>
    <x v="0"/>
    <s v="tier - 1"/>
    <s v="R1013"/>
    <s v="Aug"/>
    <n v="1991"/>
    <m/>
  </r>
  <r>
    <s v="Id2073"/>
    <n v="1997"/>
    <s v="Nov"/>
    <n v="2"/>
    <n v="0"/>
    <n v="2523.17"/>
    <x v="1"/>
    <s v="tier - 1"/>
    <s v="R1012"/>
    <s v="Nov"/>
    <n v="1997"/>
    <m/>
  </r>
  <r>
    <s v="Id2072"/>
    <n v="2000"/>
    <s v="Aug"/>
    <n v="25"/>
    <n v="0"/>
    <n v="2527.8200000000002"/>
    <x v="0"/>
    <s v="tier - 3"/>
    <s v="R1012"/>
    <s v="Aug"/>
    <n v="2000"/>
    <m/>
  </r>
  <r>
    <s v="Id2071"/>
    <n v="1997"/>
    <s v="Jul"/>
    <n v="28"/>
    <n v="0"/>
    <n v="2534.39"/>
    <x v="1"/>
    <s v="tier - 3"/>
    <s v="R1012"/>
    <s v="Jul"/>
    <n v="1997"/>
    <m/>
  </r>
  <r>
    <s v="Id2070"/>
    <n v="1990"/>
    <s v="Oct"/>
    <n v="1"/>
    <n v="3"/>
    <n v="2540.39"/>
    <x v="0"/>
    <s v="tier - 2"/>
    <s v="R1013"/>
    <s v="Oct"/>
    <n v="1990"/>
    <m/>
  </r>
  <r>
    <s v="Id2069"/>
    <n v="1991"/>
    <s v="Nov"/>
    <n v="17"/>
    <n v="3"/>
    <n v="2545.6799999999998"/>
    <x v="0"/>
    <s v="tier - 1"/>
    <s v="R1013"/>
    <s v="Nov"/>
    <n v="1991"/>
    <m/>
  </r>
  <r>
    <s v="Id2068"/>
    <n v="2002"/>
    <s v="Oct"/>
    <n v="11"/>
    <n v="2"/>
    <n v="2566.4699999999998"/>
    <x v="0"/>
    <s v="tier - 3"/>
    <s v="R1013"/>
    <s v="Oct"/>
    <n v="2002"/>
    <m/>
  </r>
  <r>
    <s v="Id2067"/>
    <n v="2002"/>
    <s v="Jul"/>
    <n v="20"/>
    <n v="0"/>
    <n v="2585.04"/>
    <x v="0"/>
    <s v="tier - 2"/>
    <s v="R1021"/>
    <s v="Jul"/>
    <n v="2002"/>
    <m/>
  </r>
  <r>
    <s v="Id2066"/>
    <n v="2001"/>
    <s v="Oct"/>
    <n v="15"/>
    <n v="1"/>
    <n v="2585.27"/>
    <x v="0"/>
    <s v="tier - 3"/>
    <s v="R1011"/>
    <s v="Oct"/>
    <n v="2001"/>
    <m/>
  </r>
  <r>
    <s v="Id2065"/>
    <n v="2001"/>
    <s v="Jul"/>
    <n v="28"/>
    <n v="0"/>
    <n v="2585.85"/>
    <x v="0"/>
    <s v="tier - 2"/>
    <s v="R1024"/>
    <s v="Jul"/>
    <n v="2001"/>
    <m/>
  </r>
  <r>
    <s v="Id2064"/>
    <n v="2001"/>
    <s v="Aug"/>
    <n v="26"/>
    <n v="1"/>
    <n v="2597.7800000000002"/>
    <x v="0"/>
    <s v="tier - 1"/>
    <s v="R1011"/>
    <s v="Aug"/>
    <n v="2001"/>
    <m/>
  </r>
  <r>
    <s v="Id2063"/>
    <n v="1997"/>
    <s v="Aug"/>
    <n v="26"/>
    <n v="0"/>
    <n v="2632.99"/>
    <x v="0"/>
    <s v="tier - 1"/>
    <s v="R1011"/>
    <s v="Aug"/>
    <n v="1997"/>
    <m/>
  </r>
  <r>
    <s v="Id2062"/>
    <n v="2000"/>
    <s v="Jun"/>
    <n v="24"/>
    <n v="1"/>
    <n v="2639.04"/>
    <x v="0"/>
    <s v="tier - 2"/>
    <s v="R1012"/>
    <s v="Jun"/>
    <n v="2000"/>
    <m/>
  </r>
  <r>
    <s v="Id2061"/>
    <n v="2000"/>
    <s v="Dec"/>
    <n v="9"/>
    <n v="1"/>
    <n v="2643.27"/>
    <x v="0"/>
    <s v="tier - 1"/>
    <s v="R1012"/>
    <s v="Dec"/>
    <n v="2000"/>
    <m/>
  </r>
  <r>
    <s v="Id2060"/>
    <n v="1996"/>
    <s v="Aug"/>
    <n v="5"/>
    <n v="0"/>
    <n v="2680.95"/>
    <x v="1"/>
    <s v="tier - 2"/>
    <s v="R1012"/>
    <s v="Aug"/>
    <n v="1996"/>
    <m/>
  </r>
  <r>
    <s v="Id2059"/>
    <n v="1994"/>
    <s v="Sep"/>
    <n v="17"/>
    <n v="0"/>
    <n v="2684.69"/>
    <x v="0"/>
    <s v="tier - 2"/>
    <s v="R1013"/>
    <s v="Sep"/>
    <n v="1994"/>
    <m/>
  </r>
  <r>
    <s v="Id2058"/>
    <n v="1994"/>
    <s v="Oct"/>
    <n v="2"/>
    <n v="0"/>
    <n v="2689.5"/>
    <x v="1"/>
    <s v="tier - 2"/>
    <s v="R1013"/>
    <s v="Oct"/>
    <n v="1994"/>
    <m/>
  </r>
  <r>
    <s v="Id2057"/>
    <n v="1999"/>
    <s v="Jun"/>
    <n v="11"/>
    <n v="0"/>
    <n v="2690.11"/>
    <x v="0"/>
    <s v="tier - 2"/>
    <s v="R1012"/>
    <s v="Jun"/>
    <n v="1999"/>
    <m/>
  </r>
  <r>
    <s v="Id2056"/>
    <n v="1996"/>
    <s v="Jun"/>
    <n v="13"/>
    <n v="0"/>
    <n v="2699.57"/>
    <x v="0"/>
    <s v="tier - 1"/>
    <s v="R1012"/>
    <s v="Jun"/>
    <n v="1996"/>
    <m/>
  </r>
  <r>
    <s v="Id2055"/>
    <n v="2003"/>
    <s v="Jul"/>
    <n v="17"/>
    <n v="1"/>
    <n v="2709.11"/>
    <x v="0"/>
    <s v="tier - 2"/>
    <s v="R1012"/>
    <s v="Jul"/>
    <n v="2003"/>
    <m/>
  </r>
  <r>
    <s v="Id2054"/>
    <n v="2003"/>
    <s v="Nov"/>
    <n v="21"/>
    <n v="1"/>
    <n v="2709.24"/>
    <x v="0"/>
    <s v="tier - 2"/>
    <s v="R1012"/>
    <s v="Nov"/>
    <n v="2003"/>
    <m/>
  </r>
  <r>
    <s v="Id2053"/>
    <n v="2003"/>
    <s v="Dec"/>
    <n v="1"/>
    <n v="1"/>
    <n v="2710.83"/>
    <x v="0"/>
    <s v="tier - 3"/>
    <s v="R1012"/>
    <s v="Dec"/>
    <n v="2003"/>
    <m/>
  </r>
  <r>
    <s v="Id2052"/>
    <n v="2003"/>
    <s v="Aug"/>
    <n v="6"/>
    <n v="1"/>
    <n v="2719.28"/>
    <x v="0"/>
    <s v="tier - 2"/>
    <s v="R1012"/>
    <s v="Aug"/>
    <n v="2003"/>
    <m/>
  </r>
  <r>
    <s v="Id2051"/>
    <n v="1997"/>
    <s v="Oct"/>
    <n v="30"/>
    <n v="0"/>
    <n v="2721.32"/>
    <x v="3"/>
    <s v="tier - 3"/>
    <s v="R1014"/>
    <s v="Oct"/>
    <n v="1997"/>
    <m/>
  </r>
  <r>
    <s v="Id2050"/>
    <n v="1988"/>
    <s v="Aug"/>
    <n v="20"/>
    <n v="3"/>
    <n v="2726.06"/>
    <x v="0"/>
    <s v="tier - 2"/>
    <s v="R1013"/>
    <s v="Aug"/>
    <n v="1988"/>
    <m/>
  </r>
  <r>
    <s v="Id2049"/>
    <n v="1997"/>
    <s v="Oct"/>
    <n v="6"/>
    <n v="0"/>
    <n v="2727.4"/>
    <x v="1"/>
    <s v="tier - 3"/>
    <s v="R1016"/>
    <s v="Oct"/>
    <n v="1997"/>
    <m/>
  </r>
  <r>
    <s v="Id2048"/>
    <n v="2003"/>
    <s v="Dec"/>
    <n v="3"/>
    <n v="1"/>
    <n v="2730.11"/>
    <x v="0"/>
    <s v="tier - 3"/>
    <s v="R1012"/>
    <s v="Dec"/>
    <n v="2003"/>
    <m/>
  </r>
  <r>
    <s v="Id2047"/>
    <n v="2000"/>
    <s v="Dec"/>
    <n v="17"/>
    <n v="0"/>
    <n v="2731.91"/>
    <x v="0"/>
    <s v="tier - 3"/>
    <s v="R1024"/>
    <s v="Dec"/>
    <n v="2000"/>
    <m/>
  </r>
  <r>
    <s v="Id2046"/>
    <n v="2000"/>
    <s v="Oct"/>
    <n v="3"/>
    <n v="0"/>
    <n v="2741.95"/>
    <x v="0"/>
    <s v="tier - 3"/>
    <s v="R1024"/>
    <s v="Oct"/>
    <n v="2000"/>
    <m/>
  </r>
  <r>
    <s v="Id2045"/>
    <n v="2000"/>
    <s v="Oct"/>
    <n v="11"/>
    <n v="0"/>
    <n v="2755.02"/>
    <x v="0"/>
    <s v="tier - 1"/>
    <s v="R1024"/>
    <s v="Oct"/>
    <n v="2000"/>
    <m/>
  </r>
  <r>
    <s v="Id2044"/>
    <n v="1997"/>
    <s v="Aug"/>
    <n v="10"/>
    <n v="0"/>
    <n v="2758.99"/>
    <x v="0"/>
    <s v="tier - 1"/>
    <s v="R1012"/>
    <s v="Aug"/>
    <n v="1997"/>
    <m/>
  </r>
  <r>
    <s v="Id2043"/>
    <n v="2004"/>
    <s v="Nov"/>
    <n v="14"/>
    <n v="0"/>
    <n v="2773.46"/>
    <x v="0"/>
    <s v="tier - 1"/>
    <s v="R1021"/>
    <s v="Nov"/>
    <n v="2004"/>
    <m/>
  </r>
  <r>
    <s v="?"/>
    <n v="1999"/>
    <s v="Jun"/>
    <n v="9"/>
    <n v="1"/>
    <n v="2775.19"/>
    <x v="0"/>
    <s v="tier - 1"/>
    <s v="R1012"/>
    <s v="Jun"/>
    <n v="1999"/>
    <m/>
  </r>
  <r>
    <s v="Id2042"/>
    <n v="1999"/>
    <s v="Aug"/>
    <n v="29"/>
    <n v="1"/>
    <n v="2775.19"/>
    <x v="0"/>
    <s v="tier - 1"/>
    <s v="R1012"/>
    <s v="Aug"/>
    <n v="1999"/>
    <m/>
  </r>
  <r>
    <s v="Id2041"/>
    <n v="1999"/>
    <s v="Dec"/>
    <n v="24"/>
    <n v="1"/>
    <n v="2789.06"/>
    <x v="0"/>
    <s v="tier - 3"/>
    <s v="R1012"/>
    <s v="Dec"/>
    <n v="1999"/>
    <m/>
  </r>
  <r>
    <s v="Id2040"/>
    <n v="2004"/>
    <s v="Aug"/>
    <n v="4"/>
    <n v="2"/>
    <n v="2801.26"/>
    <x v="0"/>
    <s v="tier - 3"/>
    <s v="R1013"/>
    <s v="Aug"/>
    <n v="2004"/>
    <m/>
  </r>
  <r>
    <s v="Id2039"/>
    <n v="2003"/>
    <s v="Sep"/>
    <n v="23"/>
    <n v="2"/>
    <n v="2803.7"/>
    <x v="0"/>
    <s v="tier - 1"/>
    <s v="R1012"/>
    <s v="Sep"/>
    <n v="2003"/>
    <m/>
  </r>
  <r>
    <s v="Id2038"/>
    <n v="2000"/>
    <s v="Oct"/>
    <n v="1"/>
    <n v="0"/>
    <n v="2819.51"/>
    <x v="0"/>
    <s v="tier - 3"/>
    <s v="R1011"/>
    <s v="Oct"/>
    <n v="2000"/>
    <m/>
  </r>
  <r>
    <s v="Id2037"/>
    <n v="1998"/>
    <s v="Nov"/>
    <n v="15"/>
    <n v="0"/>
    <n v="2842.76"/>
    <x v="0"/>
    <s v="tier - 3"/>
    <s v="R1012"/>
    <s v="Nov"/>
    <n v="1998"/>
    <m/>
  </r>
  <r>
    <s v="Id2036"/>
    <n v="1998"/>
    <s v="Jun"/>
    <n v="17"/>
    <n v="0"/>
    <n v="2850.68"/>
    <x v="0"/>
    <s v="tier - 3"/>
    <s v="R1012"/>
    <s v="Jun"/>
    <n v="1998"/>
    <m/>
  </r>
  <r>
    <s v="Id2035"/>
    <n v="1998"/>
    <s v="Sep"/>
    <n v="4"/>
    <n v="0"/>
    <n v="2855.44"/>
    <x v="0"/>
    <s v="tier - 3"/>
    <s v="R1012"/>
    <s v="Sep"/>
    <n v="1998"/>
    <m/>
  </r>
  <r>
    <s v="Id2034"/>
    <n v="1993"/>
    <s v="Nov"/>
    <n v="1"/>
    <n v="0"/>
    <n v="2866.09"/>
    <x v="1"/>
    <s v="tier - 3"/>
    <s v="R1011"/>
    <s v="Nov"/>
    <n v="1993"/>
    <m/>
  </r>
  <r>
    <s v="Id2033"/>
    <n v="1993"/>
    <s v="Aug"/>
    <n v="12"/>
    <n v="0"/>
    <n v="2867.12"/>
    <x v="3"/>
    <s v="tier - 3"/>
    <s v="R1013"/>
    <s v="Aug"/>
    <n v="1993"/>
    <m/>
  </r>
  <r>
    <s v="Id2032"/>
    <n v="1996"/>
    <s v="Jun"/>
    <n v="21"/>
    <n v="0"/>
    <n v="2897.32"/>
    <x v="1"/>
    <s v="tier - 3"/>
    <s v="R1016"/>
    <s v="Jun"/>
    <n v="1996"/>
    <m/>
  </r>
  <r>
    <s v="Id2031"/>
    <n v="2000"/>
    <s v="Jul"/>
    <n v="14"/>
    <n v="0"/>
    <n v="2897.46"/>
    <x v="0"/>
    <s v="tier - 1"/>
    <s v="R1012"/>
    <s v="Jul"/>
    <n v="2000"/>
    <m/>
  </r>
  <r>
    <s v="Id2030"/>
    <n v="1999"/>
    <s v="Nov"/>
    <n v="1"/>
    <n v="0"/>
    <n v="2899.49"/>
    <x v="0"/>
    <s v="tier - 2"/>
    <s v="R1024"/>
    <s v="Nov"/>
    <n v="1999"/>
    <m/>
  </r>
  <r>
    <s v="Id2029"/>
    <n v="1996"/>
    <s v="Oct"/>
    <n v="24"/>
    <n v="1"/>
    <n v="2902.91"/>
    <x v="0"/>
    <s v="tier - 2"/>
    <s v="R1013"/>
    <s v="Oct"/>
    <n v="1996"/>
    <m/>
  </r>
  <r>
    <s v="Id2028"/>
    <n v="1996"/>
    <s v="Jun"/>
    <n v="13"/>
    <n v="1"/>
    <n v="2904.09"/>
    <x v="0"/>
    <s v="tier - 2"/>
    <s v="R1011"/>
    <s v="Jun"/>
    <n v="1996"/>
    <m/>
  </r>
  <r>
    <s v="Id2027"/>
    <n v="2003"/>
    <s v="Jun"/>
    <n v="5"/>
    <n v="2"/>
    <n v="2913.57"/>
    <x v="0"/>
    <s v="tier - 2"/>
    <s v="R1011"/>
    <s v="Jun"/>
    <n v="2003"/>
    <m/>
  </r>
  <r>
    <s v="Id2026"/>
    <n v="1996"/>
    <s v="Jun"/>
    <n v="30"/>
    <n v="1"/>
    <n v="2927.06"/>
    <x v="0"/>
    <s v="tier - 2"/>
    <s v="R1013"/>
    <s v="Jun"/>
    <n v="1996"/>
    <m/>
  </r>
  <r>
    <s v="Id2025"/>
    <n v="2002"/>
    <s v="Sep"/>
    <n v="30"/>
    <n v="0"/>
    <n v="2943.41"/>
    <x v="0"/>
    <s v="tier - 3"/>
    <s v="R1012"/>
    <s v="Sep"/>
    <n v="2002"/>
    <m/>
  </r>
  <r>
    <s v="Id2024"/>
    <n v="1995"/>
    <s v="Sep"/>
    <n v="24"/>
    <n v="0"/>
    <n v="2974.13"/>
    <x v="0"/>
    <s v="tier - 1"/>
    <s v="R1011"/>
    <s v="Sep"/>
    <n v="1995"/>
    <m/>
  </r>
  <r>
    <s v="Id2023"/>
    <n v="1987"/>
    <s v="Jun"/>
    <n v="18"/>
    <n v="3"/>
    <n v="2979.52"/>
    <x v="0"/>
    <s v="tier - 3"/>
    <s v="R1013"/>
    <s v="Jun"/>
    <n v="1987"/>
    <m/>
  </r>
  <r>
    <s v="Id2022"/>
    <n v="1991"/>
    <s v="Nov"/>
    <n v="20"/>
    <n v="3"/>
    <n v="2985.67"/>
    <x v="0"/>
    <s v="tier - 2"/>
    <s v="R1013"/>
    <s v="Nov"/>
    <n v="1991"/>
    <m/>
  </r>
  <r>
    <s v="Id2021"/>
    <n v="2002"/>
    <s v="Dec"/>
    <n v="15"/>
    <n v="0"/>
    <n v="3012.22"/>
    <x v="0"/>
    <s v="tier - 3"/>
    <s v="R1012"/>
    <s v="Dec"/>
    <n v="2002"/>
    <m/>
  </r>
  <r>
    <s v="Id2020"/>
    <n v="1988"/>
    <s v="Sep"/>
    <n v="28"/>
    <n v="3"/>
    <n v="3018.04"/>
    <x v="0"/>
    <s v="tier - 2"/>
    <s v="R1012"/>
    <s v="Sep"/>
    <n v="1988"/>
    <m/>
  </r>
  <r>
    <s v="Id2019"/>
    <n v="1997"/>
    <s v="Dec"/>
    <n v="19"/>
    <n v="0"/>
    <n v="3021.81"/>
    <x v="0"/>
    <s v="tier - 3"/>
    <s v="R1012"/>
    <s v="Dec"/>
    <n v="1997"/>
    <m/>
  </r>
  <r>
    <s v="Id2018"/>
    <n v="1998"/>
    <s v="Sep"/>
    <n v="15"/>
    <n v="0"/>
    <n v="3044.21"/>
    <x v="0"/>
    <s v="tier - 3"/>
    <s v="R1024"/>
    <s v="Sep"/>
    <n v="1998"/>
    <m/>
  </r>
  <r>
    <s v="Id2017"/>
    <n v="1998"/>
    <s v="Aug"/>
    <n v="9"/>
    <n v="0"/>
    <n v="3046.06"/>
    <x v="0"/>
    <s v="tier - 1"/>
    <s v="R1023"/>
    <s v="Aug"/>
    <n v="1998"/>
    <m/>
  </r>
  <r>
    <s v="Id2016"/>
    <n v="1997"/>
    <s v="Dec"/>
    <n v="22"/>
    <n v="0"/>
    <n v="3051.73"/>
    <x v="0"/>
    <s v="tier - 2"/>
    <s v="R1011"/>
    <s v="Dec"/>
    <n v="1997"/>
    <m/>
  </r>
  <r>
    <s v="Id2015"/>
    <n v="2002"/>
    <s v="Jun"/>
    <n v="21"/>
    <n v="2"/>
    <n v="3056.39"/>
    <x v="0"/>
    <s v="tier - 3"/>
    <s v="R1013"/>
    <s v="Jun"/>
    <n v="2002"/>
    <m/>
  </r>
  <r>
    <s v="Id2014"/>
    <n v="1994"/>
    <s v="Sep"/>
    <n v="26"/>
    <n v="0"/>
    <n v="3062.51"/>
    <x v="1"/>
    <s v="tier - 1"/>
    <s v="R1012"/>
    <s v="Sep"/>
    <n v="1994"/>
    <m/>
  </r>
  <r>
    <s v="Id2013"/>
    <n v="1989"/>
    <s v="Oct"/>
    <n v="1"/>
    <n v="3"/>
    <n v="3065.49"/>
    <x v="0"/>
    <s v="tier - 1"/>
    <s v="R1012"/>
    <s v="Oct"/>
    <n v="1989"/>
    <m/>
  </r>
  <r>
    <s v="Id2012"/>
    <n v="1995"/>
    <s v="Sep"/>
    <n v="10"/>
    <n v="0"/>
    <n v="3070.81"/>
    <x v="1"/>
    <s v="tier - 1"/>
    <s v="R1017"/>
    <s v="Sep"/>
    <n v="1995"/>
    <m/>
  </r>
  <r>
    <s v="Id2011"/>
    <n v="2001"/>
    <s v="Oct"/>
    <n v="13"/>
    <n v="2"/>
    <n v="3077.1"/>
    <x v="0"/>
    <s v="tier - 1"/>
    <s v="R1012"/>
    <s v="Oct"/>
    <n v="2001"/>
    <m/>
  </r>
  <r>
    <s v="Id2010"/>
    <n v="1987"/>
    <s v="Aug"/>
    <n v="1"/>
    <n v="3"/>
    <n v="3088.06"/>
    <x v="0"/>
    <s v="tier - 2"/>
    <s v="R1013"/>
    <s v="Aug"/>
    <n v="1987"/>
    <m/>
  </r>
  <r>
    <s v="Id2009"/>
    <n v="1999"/>
    <s v="Jun"/>
    <n v="25"/>
    <n v="0"/>
    <n v="3128.35"/>
    <x v="0"/>
    <s v="tier - 3"/>
    <s v="R1021"/>
    <s v="Jun"/>
    <n v="1999"/>
    <m/>
  </r>
  <r>
    <s v="Id2008"/>
    <n v="1994"/>
    <s v="Jul"/>
    <n v="10"/>
    <n v="0"/>
    <n v="3161.45"/>
    <x v="0"/>
    <s v="tier - 1"/>
    <s v="R1011"/>
    <s v="Jul"/>
    <n v="1994"/>
    <m/>
  </r>
  <r>
    <s v="Id2007"/>
    <n v="1993"/>
    <s v="Sep"/>
    <n v="25"/>
    <n v="0"/>
    <n v="3162.02"/>
    <x v="0"/>
    <s v="tier - 3"/>
    <s v="R1013"/>
    <s v="Sep"/>
    <n v="1993"/>
    <m/>
  </r>
  <r>
    <s v="Id2006"/>
    <n v="2001"/>
    <s v="Aug"/>
    <n v="29"/>
    <n v="1"/>
    <n v="3167.46"/>
    <x v="0"/>
    <s v="tier - 3"/>
    <s v="R1024"/>
    <s v="Aug"/>
    <n v="2001"/>
    <m/>
  </r>
  <r>
    <s v="Id2005"/>
    <n v="1994"/>
    <s v="Oct"/>
    <n v="25"/>
    <n v="0"/>
    <n v="3171.61"/>
    <x v="0"/>
    <s v="tier - 3"/>
    <s v="R1013"/>
    <s v="Oct"/>
    <n v="1994"/>
    <m/>
  </r>
  <r>
    <s v="Id2004"/>
    <n v="1994"/>
    <s v="Jul"/>
    <n v="6"/>
    <n v="0"/>
    <n v="3172.02"/>
    <x v="0"/>
    <s v="tier - 1"/>
    <s v="R1011"/>
    <s v="Jul"/>
    <n v="1994"/>
    <m/>
  </r>
  <r>
    <s v="Id2003"/>
    <n v="1996"/>
    <s v="Aug"/>
    <n v="14"/>
    <n v="0"/>
    <n v="3176.29"/>
    <x v="0"/>
    <s v="tier - 2"/>
    <s v="R1012"/>
    <s v="Aug"/>
    <n v="1996"/>
    <m/>
  </r>
  <r>
    <s v="Id2002"/>
    <n v="1996"/>
    <s v="Jul"/>
    <n v="3"/>
    <n v="0"/>
    <n v="3176.82"/>
    <x v="0"/>
    <s v="tier - 1"/>
    <s v="R1012"/>
    <s v="Jul"/>
    <n v="1996"/>
    <m/>
  </r>
  <r>
    <s v="Id2001"/>
    <n v="2000"/>
    <s v="Sep"/>
    <n v="23"/>
    <n v="0"/>
    <n v="3179.96"/>
    <x v="0"/>
    <s v="tier - 2"/>
    <s v="R1012"/>
    <s v="Sep"/>
    <n v="2000"/>
    <m/>
  </r>
  <r>
    <s v="Id2000"/>
    <n v="2001"/>
    <s v="Sep"/>
    <n v="2"/>
    <n v="2"/>
    <n v="3180.51"/>
    <x v="0"/>
    <s v="tier - 2"/>
    <s v="R1013"/>
    <s v="Sep"/>
    <n v="2001"/>
    <m/>
  </r>
  <r>
    <s v="Id1999"/>
    <n v="1996"/>
    <s v="Oct"/>
    <n v="11"/>
    <n v="0"/>
    <n v="3201.25"/>
    <x v="0"/>
    <s v="tier - 3"/>
    <s v="R1012"/>
    <s v="Oct"/>
    <n v="1996"/>
    <m/>
  </r>
  <r>
    <s v="Id1998"/>
    <n v="1997"/>
    <s v="Jul"/>
    <n v="5"/>
    <n v="0"/>
    <n v="3206.49"/>
    <x v="0"/>
    <s v="tier - 3"/>
    <s v="R1024"/>
    <s v="Jul"/>
    <n v="1997"/>
    <m/>
  </r>
  <r>
    <s v="Id1997"/>
    <n v="1997"/>
    <s v="Dec"/>
    <n v="22"/>
    <n v="1"/>
    <n v="3208.79"/>
    <x v="0"/>
    <s v="tier - 3"/>
    <s v="R1011"/>
    <s v="Dec"/>
    <n v="1997"/>
    <m/>
  </r>
  <r>
    <s v="Id1996"/>
    <n v="1997"/>
    <s v="Jul"/>
    <n v="6"/>
    <n v="0"/>
    <n v="3213.62"/>
    <x v="0"/>
    <s v="tier - 2"/>
    <s v="R1024"/>
    <s v="Jul"/>
    <n v="1997"/>
    <m/>
  </r>
  <r>
    <s v="Id1995"/>
    <n v="1997"/>
    <s v="Aug"/>
    <n v="2"/>
    <n v="1"/>
    <n v="3227.12"/>
    <x v="0"/>
    <s v="tier - 3"/>
    <s v="R1013"/>
    <s v="Aug"/>
    <n v="1997"/>
    <m/>
  </r>
  <r>
    <s v="Id1994"/>
    <n v="1997"/>
    <s v="Sep"/>
    <n v="2"/>
    <n v="1"/>
    <n v="3238.44"/>
    <x v="0"/>
    <s v="tier - 3"/>
    <s v="R1013"/>
    <s v="Sep"/>
    <n v="1997"/>
    <m/>
  </r>
  <r>
    <s v="Id1993"/>
    <n v="1991"/>
    <s v="Nov"/>
    <n v="13"/>
    <n v="0"/>
    <n v="3260.2"/>
    <x v="1"/>
    <s v="tier - 2"/>
    <s v="R1011"/>
    <s v="Nov"/>
    <n v="1991"/>
    <m/>
  </r>
  <r>
    <s v="Id1992"/>
    <n v="1994"/>
    <s v="Dec"/>
    <n v="2"/>
    <n v="0"/>
    <n v="3268.85"/>
    <x v="1"/>
    <s v="tier - 1"/>
    <s v="R1016"/>
    <s v="Dec"/>
    <n v="1994"/>
    <m/>
  </r>
  <r>
    <s v="Id1991"/>
    <n v="1994"/>
    <s v="Jul"/>
    <n v="1"/>
    <n v="1"/>
    <n v="3277.16"/>
    <x v="0"/>
    <s v="tier - 3"/>
    <s v="R1011"/>
    <s v="Jul"/>
    <n v="1994"/>
    <m/>
  </r>
  <r>
    <s v="Id1990"/>
    <n v="2001"/>
    <s v="Oct"/>
    <n v="6"/>
    <n v="2"/>
    <n v="3279.87"/>
    <x v="0"/>
    <s v="tier - 1"/>
    <s v="R1017"/>
    <s v="Oct"/>
    <n v="2001"/>
    <m/>
  </r>
  <r>
    <s v="Id1989"/>
    <n v="2003"/>
    <s v="Jul"/>
    <n v="3"/>
    <n v="0"/>
    <n v="3280.22"/>
    <x v="0"/>
    <s v="tier - 3"/>
    <s v="R1011"/>
    <s v="Jul"/>
    <n v="2003"/>
    <m/>
  </r>
  <r>
    <s v="Id1988"/>
    <n v="1996"/>
    <s v="Nov"/>
    <n v="17"/>
    <n v="1"/>
    <n v="3292.53"/>
    <x v="0"/>
    <s v="tier - 2"/>
    <s v="R1012"/>
    <s v="Nov"/>
    <n v="1996"/>
    <m/>
  </r>
  <r>
    <s v="Id1987"/>
    <n v="2003"/>
    <s v="Dec"/>
    <n v="5"/>
    <n v="0"/>
    <n v="3300.7"/>
    <x v="0"/>
    <s v="tier - 2"/>
    <s v="R1025"/>
    <s v="Dec"/>
    <n v="2003"/>
    <m/>
  </r>
  <r>
    <s v="Id1986"/>
    <n v="2003"/>
    <s v="Nov"/>
    <n v="18"/>
    <n v="0"/>
    <n v="3308.46"/>
    <x v="0"/>
    <s v="tier - 1"/>
    <s v="R1021"/>
    <s v="Nov"/>
    <n v="2003"/>
    <m/>
  </r>
  <r>
    <s v="Id1985"/>
    <n v="1997"/>
    <s v="Jun"/>
    <n v="20"/>
    <n v="1"/>
    <n v="3309.79"/>
    <x v="1"/>
    <s v="tier - 3"/>
    <s v="R1017"/>
    <s v="Jun"/>
    <n v="1997"/>
    <m/>
  </r>
  <r>
    <s v="Id1984"/>
    <n v="1991"/>
    <s v="Sep"/>
    <n v="1"/>
    <n v="3"/>
    <n v="3342.79"/>
    <x v="0"/>
    <s v="tier - 1"/>
    <s v="R1013"/>
    <s v="Sep"/>
    <n v="1991"/>
    <m/>
  </r>
  <r>
    <s v="Id1983"/>
    <n v="1993"/>
    <s v="Oct"/>
    <n v="28"/>
    <n v="0"/>
    <n v="3353.28"/>
    <x v="0"/>
    <s v="tier - 1"/>
    <s v="R1011"/>
    <s v="Oct"/>
    <n v="1993"/>
    <m/>
  </r>
  <r>
    <s v="Id1982"/>
    <n v="1995"/>
    <s v="Jun"/>
    <n v="23"/>
    <n v="0"/>
    <n v="3353.47"/>
    <x v="0"/>
    <s v="tier - 3"/>
    <s v="R1012"/>
    <s v="Jun"/>
    <n v="1995"/>
    <m/>
  </r>
  <r>
    <s v="Id1981"/>
    <n v="1993"/>
    <s v="Oct"/>
    <n v="7"/>
    <n v="0"/>
    <n v="3366.67"/>
    <x v="0"/>
    <s v="tier - 2"/>
    <s v="R1013"/>
    <s v="Oct"/>
    <n v="1993"/>
    <m/>
  </r>
  <r>
    <s v="Id1980"/>
    <n v="1996"/>
    <s v="Dec"/>
    <n v="14"/>
    <n v="1"/>
    <n v="3378.91"/>
    <x v="0"/>
    <s v="tier - 1"/>
    <s v="R1011"/>
    <s v="Dec"/>
    <n v="1996"/>
    <m/>
  </r>
  <r>
    <s v="Id1979"/>
    <n v="1996"/>
    <s v="Nov"/>
    <n v="13"/>
    <n v="0"/>
    <n v="3385.4"/>
    <x v="0"/>
    <s v="tier - 2"/>
    <s v="R1024"/>
    <s v="Nov"/>
    <n v="1996"/>
    <m/>
  </r>
  <r>
    <s v="Id1978"/>
    <n v="1996"/>
    <s v="Aug"/>
    <n v="10"/>
    <n v="1"/>
    <n v="3392.37"/>
    <x v="0"/>
    <s v="tier - 3"/>
    <s v="R1013"/>
    <s v="Aug"/>
    <n v="1996"/>
    <m/>
  </r>
  <r>
    <s v="Id1977"/>
    <n v="1996"/>
    <s v="Oct"/>
    <n v="27"/>
    <n v="1"/>
    <n v="3392.98"/>
    <x v="0"/>
    <s v="tier - 3"/>
    <s v="R1013"/>
    <s v="Oct"/>
    <n v="1996"/>
    <m/>
  </r>
  <r>
    <s v="Id1976"/>
    <n v="2004"/>
    <s v="Jul"/>
    <n v="16"/>
    <n v="2"/>
    <n v="3393.36"/>
    <x v="0"/>
    <s v="tier - 2"/>
    <s v="R1023"/>
    <s v="Jul"/>
    <n v="2004"/>
    <m/>
  </r>
  <r>
    <s v="Id1975"/>
    <n v="1996"/>
    <s v="Dec"/>
    <n v="19"/>
    <n v="1"/>
    <n v="3410.32"/>
    <x v="0"/>
    <s v="tier - 2"/>
    <s v="R1011"/>
    <s v="Dec"/>
    <n v="1996"/>
    <m/>
  </r>
  <r>
    <s v="Id1974"/>
    <n v="2001"/>
    <s v="Dec"/>
    <n v="26"/>
    <n v="0"/>
    <n v="3434.38"/>
    <x v="0"/>
    <s v="tier - 2"/>
    <s v="R1011"/>
    <s v="Dec"/>
    <n v="2001"/>
    <m/>
  </r>
  <r>
    <s v="Id1973"/>
    <n v="1986"/>
    <s v="Aug"/>
    <n v="27"/>
    <n v="3"/>
    <n v="3436.5"/>
    <x v="0"/>
    <s v="tier - 1"/>
    <s v="R1013"/>
    <s v="Aug"/>
    <n v="1986"/>
    <m/>
  </r>
  <r>
    <s v="Id1972"/>
    <n v="2000"/>
    <s v="Jun"/>
    <n v="20"/>
    <n v="3"/>
    <n v="3443.06"/>
    <x v="0"/>
    <s v="tier - 1"/>
    <s v="R1011"/>
    <s v="Jun"/>
    <n v="2000"/>
    <m/>
  </r>
  <r>
    <s v="Id1971"/>
    <n v="1987"/>
    <s v="Sep"/>
    <n v="14"/>
    <n v="3"/>
    <n v="3453.77"/>
    <x v="0"/>
    <s v="tier - 1"/>
    <s v="R1011"/>
    <s v="Sep"/>
    <n v="1987"/>
    <m/>
  </r>
  <r>
    <s v="Id1970"/>
    <n v="2003"/>
    <s v="Jul"/>
    <n v="29"/>
    <n v="0"/>
    <n v="3463.51"/>
    <x v="0"/>
    <s v="tier - 1"/>
    <s v="R1025"/>
    <s v="Jul"/>
    <n v="2003"/>
    <m/>
  </r>
  <r>
    <s v="Id1969"/>
    <n v="1993"/>
    <s v="Oct"/>
    <n v="12"/>
    <n v="1"/>
    <n v="3471.41"/>
    <x v="0"/>
    <s v="tier - 2"/>
    <s v="R1013"/>
    <s v="Oct"/>
    <n v="1993"/>
    <m/>
  </r>
  <r>
    <s v="Id1968"/>
    <n v="2004"/>
    <s v="Jun"/>
    <n v="26"/>
    <n v="3"/>
    <n v="3481.87"/>
    <x v="0"/>
    <s v="tier - 3"/>
    <s v="R1016"/>
    <s v="Jun"/>
    <n v="2004"/>
    <m/>
  </r>
  <r>
    <s v="Id1967"/>
    <n v="1996"/>
    <s v="Sep"/>
    <n v="19"/>
    <n v="2"/>
    <n v="3484.33"/>
    <x v="1"/>
    <s v="tier - 3"/>
    <s v="R1011"/>
    <s v="Sep"/>
    <n v="1996"/>
    <m/>
  </r>
  <r>
    <s v="Id1966"/>
    <n v="1996"/>
    <s v="Sep"/>
    <n v="18"/>
    <n v="1"/>
    <n v="3490.55"/>
    <x v="3"/>
    <s v="tier - 2"/>
    <s v="R1015"/>
    <s v="Sep"/>
    <n v="1996"/>
    <m/>
  </r>
  <r>
    <s v="Id1965"/>
    <n v="1999"/>
    <s v="Sep"/>
    <n v="22"/>
    <n v="2"/>
    <n v="3500.61"/>
    <x v="0"/>
    <s v="tier - 2"/>
    <s v="R1013"/>
    <s v="Sep"/>
    <n v="1999"/>
    <m/>
  </r>
  <r>
    <s v="Id1964"/>
    <n v="1998"/>
    <s v="Sep"/>
    <n v="16"/>
    <n v="2"/>
    <n v="3537.7"/>
    <x v="1"/>
    <s v="tier - 3"/>
    <s v="R1012"/>
    <s v="Sep"/>
    <n v="1998"/>
    <m/>
  </r>
  <r>
    <s v="Id1963"/>
    <n v="2003"/>
    <s v="Aug"/>
    <n v="24"/>
    <n v="0"/>
    <n v="3538.9"/>
    <x v="0"/>
    <s v="tier - 2"/>
    <s v="R1012"/>
    <s v="Aug"/>
    <n v="2003"/>
    <m/>
  </r>
  <r>
    <s v="Id1962"/>
    <n v="1988"/>
    <s v="Oct"/>
    <n v="15"/>
    <n v="3"/>
    <n v="3540.12"/>
    <x v="0"/>
    <s v="tier - 1"/>
    <s v="R1013"/>
    <s v="Oct"/>
    <n v="1988"/>
    <m/>
  </r>
  <r>
    <s v="Id1961"/>
    <n v="1992"/>
    <s v="Dec"/>
    <n v="22"/>
    <n v="0"/>
    <n v="3554.2"/>
    <x v="0"/>
    <s v="tier - 3"/>
    <s v="R1011"/>
    <s v="Dec"/>
    <n v="1992"/>
    <m/>
  </r>
  <r>
    <s v="Id1960"/>
    <n v="1994"/>
    <s v="Sep"/>
    <n v="24"/>
    <n v="0"/>
    <n v="3556.92"/>
    <x v="0"/>
    <s v="tier - 3"/>
    <s v="R1012"/>
    <s v="Sep"/>
    <n v="1994"/>
    <m/>
  </r>
  <r>
    <s v="Id1959"/>
    <n v="1995"/>
    <s v="Oct"/>
    <n v="9"/>
    <n v="0"/>
    <n v="3558.62"/>
    <x v="0"/>
    <s v="tier - 3"/>
    <s v="R1024"/>
    <s v="Oct"/>
    <n v="1995"/>
    <m/>
  </r>
  <r>
    <s v="Id1958"/>
    <n v="1995"/>
    <s v="Jun"/>
    <n v="16"/>
    <n v="1"/>
    <n v="3561.89"/>
    <x v="0"/>
    <s v="tier - 1"/>
    <s v="R1013"/>
    <s v="Jun"/>
    <n v="1995"/>
    <m/>
  </r>
  <r>
    <s v="Id1957"/>
    <n v="1981"/>
    <s v="Oct"/>
    <n v="10"/>
    <n v="1"/>
    <n v="3562.87"/>
    <x v="0"/>
    <s v="tier - 1"/>
    <s v="R1013"/>
    <s v="Oct"/>
    <n v="1981"/>
    <m/>
  </r>
  <r>
    <s v="Id1956"/>
    <n v="1988"/>
    <s v="Aug"/>
    <n v="18"/>
    <n v="3"/>
    <n v="3569.96"/>
    <x v="0"/>
    <s v="tier - 1"/>
    <s v="R1012"/>
    <s v="Aug"/>
    <n v="1988"/>
    <m/>
  </r>
  <r>
    <s v="Id1955"/>
    <n v="1995"/>
    <s v="Aug"/>
    <n v="23"/>
    <n v="1"/>
    <n v="3578"/>
    <x v="0"/>
    <s v="tier - 3"/>
    <s v="R1011"/>
    <s v="Aug"/>
    <n v="1995"/>
    <m/>
  </r>
  <r>
    <s v="Id1954"/>
    <n v="2001"/>
    <s v="Nov"/>
    <n v="11"/>
    <n v="2"/>
    <n v="3579.83"/>
    <x v="0"/>
    <s v="tier - 2"/>
    <s v="R1012"/>
    <s v="Nov"/>
    <n v="2001"/>
    <m/>
  </r>
  <r>
    <s v="Id1953"/>
    <n v="1986"/>
    <s v="Dec"/>
    <n v="27"/>
    <n v="3"/>
    <n v="3589.14"/>
    <x v="0"/>
    <s v="tier - 2"/>
    <s v="R1013"/>
    <s v="Dec"/>
    <n v="1986"/>
    <m/>
  </r>
  <r>
    <s v="Id1952"/>
    <n v="1999"/>
    <s v="Jun"/>
    <n v="6"/>
    <n v="3"/>
    <n v="3591.48"/>
    <x v="0"/>
    <s v="tier - 3"/>
    <s v="R1011"/>
    <s v="Jun"/>
    <n v="1999"/>
    <m/>
  </r>
  <r>
    <s v="Id1951"/>
    <n v="1997"/>
    <s v="Nov"/>
    <n v="4"/>
    <n v="1"/>
    <n v="3594.17"/>
    <x v="0"/>
    <s v="tier - 2"/>
    <s v="R1012"/>
    <s v="Nov"/>
    <n v="1997"/>
    <m/>
  </r>
  <r>
    <s v="Id1950"/>
    <n v="1999"/>
    <s v="Aug"/>
    <n v="12"/>
    <n v="3"/>
    <n v="3597.6"/>
    <x v="0"/>
    <s v="tier - 2"/>
    <s v="R1011"/>
    <s v="Aug"/>
    <n v="1999"/>
    <m/>
  </r>
  <r>
    <s v="Id1949"/>
    <n v="1988"/>
    <s v="Nov"/>
    <n v="4"/>
    <n v="3"/>
    <n v="3603.6"/>
    <x v="0"/>
    <s v="tier - 1"/>
    <s v="R1013"/>
    <s v="Nov"/>
    <n v="1988"/>
    <m/>
  </r>
  <r>
    <s v="Id1948"/>
    <n v="1990"/>
    <s v="Oct"/>
    <n v="11"/>
    <n v="3"/>
    <n v="3606.43"/>
    <x v="0"/>
    <s v="tier - 1"/>
    <s v="R1013"/>
    <s v="Oct"/>
    <n v="1990"/>
    <m/>
  </r>
  <r>
    <s v="Id1947"/>
    <n v="1985"/>
    <s v="Jun"/>
    <n v="14"/>
    <n v="3"/>
    <n v="3622.13"/>
    <x v="0"/>
    <s v="tier - 1"/>
    <s v="R1013"/>
    <s v="Jun"/>
    <n v="1985"/>
    <m/>
  </r>
  <r>
    <s v="Id1946"/>
    <n v="1992"/>
    <s v="Nov"/>
    <n v="17"/>
    <n v="0"/>
    <n v="3645.09"/>
    <x v="3"/>
    <s v="tier - 2"/>
    <s v="R1014"/>
    <s v="Nov"/>
    <n v="1992"/>
    <m/>
  </r>
  <r>
    <s v="Id1945"/>
    <n v="1990"/>
    <s v="Nov"/>
    <n v="8"/>
    <n v="3"/>
    <n v="3653.29"/>
    <x v="0"/>
    <s v="tier - 3"/>
    <s v="R1011"/>
    <s v="Nov"/>
    <n v="1990"/>
    <m/>
  </r>
  <r>
    <s v="Id1944"/>
    <n v="1992"/>
    <s v="Sep"/>
    <n v="14"/>
    <n v="1"/>
    <n v="3659.35"/>
    <x v="1"/>
    <s v="tier - 1"/>
    <s v="R1011"/>
    <s v="Sep"/>
    <n v="1992"/>
    <m/>
  </r>
  <r>
    <s v="Id1943"/>
    <n v="1984"/>
    <s v="Jul"/>
    <n v="6"/>
    <n v="3"/>
    <n v="3678.86"/>
    <x v="0"/>
    <s v="tier - 3"/>
    <s v="R1013"/>
    <s v="Jul"/>
    <n v="1984"/>
    <m/>
  </r>
  <r>
    <s v="Id1942"/>
    <n v="2003"/>
    <s v="Jul"/>
    <n v="10"/>
    <n v="0"/>
    <n v="3688.35"/>
    <x v="0"/>
    <s v="tier - 2"/>
    <s v="R1021"/>
    <s v="Jul"/>
    <n v="2003"/>
    <m/>
  </r>
  <r>
    <s v="Id1941"/>
    <n v="1981"/>
    <s v="Dec"/>
    <n v="14"/>
    <n v="1"/>
    <n v="3688.38"/>
    <x v="0"/>
    <s v="tier - 2"/>
    <s v="R1013"/>
    <s v="Dec"/>
    <n v="1981"/>
    <m/>
  </r>
  <r>
    <s v="Id1940"/>
    <n v="1995"/>
    <s v="Oct"/>
    <n v="21"/>
    <n v="2"/>
    <n v="3693.43"/>
    <x v="0"/>
    <s v="tier - 3"/>
    <s v="R1011"/>
    <s v="Oct"/>
    <n v="1995"/>
    <m/>
  </r>
  <r>
    <s v="Id1939"/>
    <n v="1988"/>
    <s v="Aug"/>
    <n v="18"/>
    <n v="3"/>
    <n v="3699.54"/>
    <x v="0"/>
    <s v="tier - 3"/>
    <s v="R1013"/>
    <s v="Aug"/>
    <n v="1988"/>
    <m/>
  </r>
  <r>
    <s v="Id1938"/>
    <n v="1989"/>
    <s v="Dec"/>
    <n v="2"/>
    <n v="0"/>
    <n v="3704.35"/>
    <x v="0"/>
    <s v="tier - 2"/>
    <s v="R1013"/>
    <s v="Dec"/>
    <n v="1989"/>
    <m/>
  </r>
  <r>
    <s v="Id1937"/>
    <n v="2004"/>
    <s v="Nov"/>
    <n v="5"/>
    <n v="0"/>
    <n v="3722.23"/>
    <x v="0"/>
    <s v="tier - 2"/>
    <s v="R1025"/>
    <s v="Nov"/>
    <n v="2004"/>
    <m/>
  </r>
  <r>
    <s v="Id1936"/>
    <n v="1986"/>
    <s v="Dec"/>
    <n v="1"/>
    <n v="3"/>
    <n v="3731.6"/>
    <x v="0"/>
    <s v="tier - 2"/>
    <s v="R1013"/>
    <s v="Dec"/>
    <n v="1986"/>
    <m/>
  </r>
  <r>
    <s v="Id1935"/>
    <n v="1994"/>
    <s v="Aug"/>
    <n v="22"/>
    <n v="0"/>
    <n v="3732.63"/>
    <x v="0"/>
    <s v="tier - 3"/>
    <s v="R1024"/>
    <s v="Aug"/>
    <n v="1994"/>
    <m/>
  </r>
  <r>
    <s v="Id1934"/>
    <n v="1993"/>
    <s v="Jun"/>
    <n v="22"/>
    <n v="0"/>
    <n v="3736.46"/>
    <x v="0"/>
    <s v="tier - 2"/>
    <s v="R1012"/>
    <s v="Jun"/>
    <n v="1993"/>
    <m/>
  </r>
  <r>
    <s v="Id1933"/>
    <n v="1986"/>
    <s v="Sep"/>
    <n v="9"/>
    <n v="3"/>
    <n v="3748.56"/>
    <x v="0"/>
    <s v="tier - 2"/>
    <s v="R1013"/>
    <s v="Sep"/>
    <n v="1986"/>
    <m/>
  </r>
  <r>
    <s v="Id1932"/>
    <n v="1991"/>
    <s v="Oct"/>
    <n v="28"/>
    <n v="0"/>
    <n v="3756.62"/>
    <x v="0"/>
    <s v="tier - 2"/>
    <s v="R1013"/>
    <s v="Oct"/>
    <n v="1991"/>
    <m/>
  </r>
  <r>
    <s v="Id1931"/>
    <n v="1991"/>
    <s v="Aug"/>
    <n v="25"/>
    <n v="0"/>
    <n v="3757.84"/>
    <x v="0"/>
    <s v="tier - 1"/>
    <s v="R1013"/>
    <s v="Aug"/>
    <n v="1991"/>
    <m/>
  </r>
  <r>
    <s v="Id1930"/>
    <n v="1991"/>
    <s v="Oct"/>
    <n v="24"/>
    <n v="0"/>
    <n v="3761.29"/>
    <x v="0"/>
    <s v="tier - 3"/>
    <s v="R1011"/>
    <s v="Oct"/>
    <n v="1991"/>
    <m/>
  </r>
  <r>
    <s v="Id1929"/>
    <n v="1994"/>
    <s v="Nov"/>
    <n v="21"/>
    <n v="1"/>
    <n v="3766.88"/>
    <x v="0"/>
    <s v="tier - 1"/>
    <s v="R1013"/>
    <s v="Nov"/>
    <n v="1994"/>
    <m/>
  </r>
  <r>
    <s v="Id1928"/>
    <n v="1987"/>
    <s v="Oct"/>
    <n v="24"/>
    <n v="3"/>
    <n v="3773.23"/>
    <x v="0"/>
    <s v="tier - 3"/>
    <s v="R1013"/>
    <s v="Oct"/>
    <n v="1987"/>
    <m/>
  </r>
  <r>
    <s v="Id1927"/>
    <n v="1981"/>
    <s v="Dec"/>
    <n v="13"/>
    <n v="1"/>
    <n v="3785.77"/>
    <x v="0"/>
    <s v="tier - 1"/>
    <s v="R1013"/>
    <s v="Dec"/>
    <n v="1981"/>
    <m/>
  </r>
  <r>
    <s v="Id1926"/>
    <n v="1988"/>
    <s v="Aug"/>
    <n v="28"/>
    <n v="3"/>
    <n v="3793.55"/>
    <x v="0"/>
    <s v="tier - 3"/>
    <s v="R1013"/>
    <s v="Aug"/>
    <n v="1988"/>
    <m/>
  </r>
  <r>
    <s v="Id1925"/>
    <n v="1999"/>
    <s v="Jun"/>
    <n v="24"/>
    <n v="0"/>
    <n v="3796.36"/>
    <x v="0"/>
    <s v="tier - 3"/>
    <s v="R1012"/>
    <s v="Jun"/>
    <n v="1999"/>
    <m/>
  </r>
  <r>
    <s v="Id1924"/>
    <n v="1981"/>
    <s v="Sep"/>
    <n v="29"/>
    <n v="1"/>
    <n v="3797.2"/>
    <x v="0"/>
    <s v="tier - 3"/>
    <s v="R1012"/>
    <s v="Sep"/>
    <n v="1981"/>
    <m/>
  </r>
  <r>
    <s v="Id1923"/>
    <n v="1994"/>
    <s v="Aug"/>
    <n v="12"/>
    <n v="2"/>
    <n v="3847.67"/>
    <x v="1"/>
    <s v="tier - 2"/>
    <s v="R1011"/>
    <s v="Aug"/>
    <n v="1994"/>
    <m/>
  </r>
  <r>
    <s v="Id1922"/>
    <n v="1991"/>
    <s v="Aug"/>
    <n v="19"/>
    <n v="0"/>
    <n v="3857.76"/>
    <x v="1"/>
    <s v="tier - 1"/>
    <s v="R1016"/>
    <s v="Aug"/>
    <n v="1991"/>
    <m/>
  </r>
  <r>
    <s v="Id1921"/>
    <n v="2001"/>
    <s v="Jun"/>
    <n v="6"/>
    <n v="0"/>
    <n v="3858.51"/>
    <x v="0"/>
    <s v="tier - 3"/>
    <s v="R1025"/>
    <s v="Jun"/>
    <n v="2001"/>
    <m/>
  </r>
  <r>
    <s v="Id1920"/>
    <n v="2001"/>
    <s v="Oct"/>
    <n v="18"/>
    <n v="3"/>
    <n v="3861.21"/>
    <x v="0"/>
    <s v="tier - 2"/>
    <s v="R1016"/>
    <s v="Oct"/>
    <n v="2001"/>
    <m/>
  </r>
  <r>
    <s v="Id1919"/>
    <n v="1990"/>
    <s v="Jun"/>
    <n v="24"/>
    <n v="0"/>
    <n v="3866.86"/>
    <x v="3"/>
    <s v="tier - 1"/>
    <s v="R1012"/>
    <s v="Jun"/>
    <n v="1990"/>
    <m/>
  </r>
  <r>
    <s v="Id1918"/>
    <n v="1991"/>
    <s v="Jul"/>
    <n v="25"/>
    <n v="1"/>
    <n v="3875.73"/>
    <x v="0"/>
    <s v="tier - 3"/>
    <s v="R1013"/>
    <s v="Jul"/>
    <n v="1991"/>
    <m/>
  </r>
  <r>
    <s v="Id1917"/>
    <n v="1996"/>
    <s v="Oct"/>
    <n v="23"/>
    <n v="2"/>
    <n v="3877.3"/>
    <x v="3"/>
    <s v="tier - 3"/>
    <s v="R1012"/>
    <s v="Oct"/>
    <n v="1996"/>
    <m/>
  </r>
  <r>
    <s v="Id1916"/>
    <n v="2004"/>
    <s v="Jul"/>
    <n v="13"/>
    <n v="0"/>
    <n v="3889.2"/>
    <x v="0"/>
    <s v="tier - 2"/>
    <s v="R1012"/>
    <s v="Jul"/>
    <n v="2004"/>
    <m/>
  </r>
  <r>
    <s v="Id1915"/>
    <n v="1993"/>
    <s v="Sep"/>
    <n v="14"/>
    <n v="0"/>
    <n v="3898.35"/>
    <x v="0"/>
    <s v="tier - 2"/>
    <s v="R1012"/>
    <s v="Sep"/>
    <n v="1993"/>
    <m/>
  </r>
  <r>
    <s v="Id1914"/>
    <n v="1981"/>
    <s v="Aug"/>
    <n v="27"/>
    <n v="1"/>
    <n v="3902.07"/>
    <x v="0"/>
    <s v="tier - 2"/>
    <s v="R1013"/>
    <s v="Aug"/>
    <n v="1981"/>
    <m/>
  </r>
  <r>
    <s v="Id1913"/>
    <n v="1997"/>
    <s v="Nov"/>
    <n v="24"/>
    <n v="3"/>
    <n v="3906.13"/>
    <x v="1"/>
    <s v="tier - 3"/>
    <s v="R1011"/>
    <s v="Nov"/>
    <n v="1997"/>
    <m/>
  </r>
  <r>
    <s v="Id1912"/>
    <n v="1985"/>
    <s v="Jul"/>
    <n v="5"/>
    <n v="3"/>
    <n v="3910.44"/>
    <x v="0"/>
    <s v="tier - 2"/>
    <s v="R1013"/>
    <s v="Jul"/>
    <n v="1985"/>
    <m/>
  </r>
  <r>
    <s v="Id1911"/>
    <n v="2000"/>
    <s v="Jul"/>
    <n v="10"/>
    <n v="2"/>
    <n v="3925.76"/>
    <x v="0"/>
    <s v="tier - 2"/>
    <s v="R1024"/>
    <s v="Jul"/>
    <n v="2000"/>
    <m/>
  </r>
  <r>
    <s v="Id1910"/>
    <n v="2002"/>
    <s v="Jun"/>
    <n v="15"/>
    <n v="0"/>
    <n v="3931.51"/>
    <x v="0"/>
    <s v="tier - 3"/>
    <s v="R1011"/>
    <s v="Jun"/>
    <n v="2002"/>
    <m/>
  </r>
  <r>
    <s v="Id1909"/>
    <n v="1988"/>
    <s v="Oct"/>
    <n v="24"/>
    <n v="0"/>
    <n v="3935.18"/>
    <x v="1"/>
    <s v="tier - 1"/>
    <s v="R1013"/>
    <s v="Oct"/>
    <n v="1988"/>
    <m/>
  </r>
  <r>
    <s v="Id1908"/>
    <n v="1993"/>
    <s v="Sep"/>
    <n v="29"/>
    <n v="0"/>
    <n v="3943.6"/>
    <x v="0"/>
    <s v="tier - 3"/>
    <s v="R1024"/>
    <s v="Sep"/>
    <n v="1993"/>
    <m/>
  </r>
  <r>
    <s v="Id1907"/>
    <n v="1993"/>
    <s v="Nov"/>
    <n v="11"/>
    <n v="1"/>
    <n v="3947.41"/>
    <x v="0"/>
    <s v="tier - 2"/>
    <s v="R1013"/>
    <s v="Nov"/>
    <n v="1993"/>
    <m/>
  </r>
  <r>
    <s v="Id1906"/>
    <n v="1999"/>
    <s v="Jul"/>
    <n v="10"/>
    <n v="0"/>
    <n v="3955.98"/>
    <x v="0"/>
    <s v="tier - 3"/>
    <s v="R1021"/>
    <s v="Jul"/>
    <n v="1999"/>
    <m/>
  </r>
  <r>
    <s v="Id1905"/>
    <n v="1995"/>
    <s v="Jul"/>
    <n v="11"/>
    <n v="1"/>
    <n v="3956.07"/>
    <x v="0"/>
    <s v="tier - 2"/>
    <s v="R1012"/>
    <s v="Jul"/>
    <n v="1995"/>
    <m/>
  </r>
  <r>
    <s v="Id1904"/>
    <n v="1990"/>
    <s v="Jul"/>
    <n v="29"/>
    <n v="0"/>
    <n v="3972.92"/>
    <x v="0"/>
    <s v="tier - 3"/>
    <s v="R1013"/>
    <s v="Jul"/>
    <n v="1990"/>
    <m/>
  </r>
  <r>
    <s v="Id1903"/>
    <n v="1996"/>
    <s v="Aug"/>
    <n v="17"/>
    <n v="2"/>
    <n v="3981.98"/>
    <x v="0"/>
    <s v="tier - 2"/>
    <s v="R1013"/>
    <s v="Aug"/>
    <n v="1996"/>
    <m/>
  </r>
  <r>
    <s v="Id1902"/>
    <n v="1996"/>
    <s v="Sep"/>
    <n v="8"/>
    <n v="2"/>
    <n v="3987.93"/>
    <x v="0"/>
    <s v="tier - 2"/>
    <s v="R1011"/>
    <s v="Sep"/>
    <n v="1996"/>
    <m/>
  </r>
  <r>
    <s v="Id1901"/>
    <n v="1990"/>
    <s v="Nov"/>
    <n v="22"/>
    <n v="0"/>
    <n v="3989.84"/>
    <x v="0"/>
    <s v="tier - 2"/>
    <s v="R1011"/>
    <s v="Nov"/>
    <n v="1990"/>
    <m/>
  </r>
  <r>
    <s v="Id1900"/>
    <n v="1990"/>
    <s v="Nov"/>
    <n v="1"/>
    <n v="0"/>
    <n v="3994.18"/>
    <x v="0"/>
    <s v="tier - 2"/>
    <s v="R1013"/>
    <s v="Nov"/>
    <n v="1990"/>
    <m/>
  </r>
  <r>
    <s v="Id1899"/>
    <n v="1989"/>
    <s v="Jul"/>
    <n v="10"/>
    <n v="3"/>
    <n v="4002.36"/>
    <x v="0"/>
    <s v="tier - 1"/>
    <s v="R1013"/>
    <s v="Jul"/>
    <n v="1989"/>
    <m/>
  </r>
  <r>
    <s v="Id1898"/>
    <n v="2000"/>
    <s v="Sep"/>
    <n v="13"/>
    <n v="3"/>
    <n v="4005.42"/>
    <x v="0"/>
    <s v="tier - 1"/>
    <s v="R1015"/>
    <s v="Sep"/>
    <n v="2000"/>
    <m/>
  </r>
  <r>
    <s v="Id1897"/>
    <n v="1992"/>
    <s v="Oct"/>
    <n v="11"/>
    <n v="1"/>
    <n v="4032.24"/>
    <x v="1"/>
    <s v="tier - 3"/>
    <s v="R1012"/>
    <s v="Oct"/>
    <n v="1992"/>
    <m/>
  </r>
  <r>
    <s v="Id1896"/>
    <n v="1984"/>
    <s v="Jul"/>
    <n v="7"/>
    <n v="3"/>
    <n v="4038.41"/>
    <x v="0"/>
    <s v="tier - 1"/>
    <s v="R1013"/>
    <s v="Jul"/>
    <n v="1984"/>
    <m/>
  </r>
  <r>
    <s v="Id1895"/>
    <n v="1983"/>
    <s v="Nov"/>
    <n v="10"/>
    <n v="3"/>
    <n v="4039.9"/>
    <x v="0"/>
    <s v="tier - 1"/>
    <s v="R1013"/>
    <s v="Nov"/>
    <n v="1983"/>
    <m/>
  </r>
  <r>
    <s v="Id1894"/>
    <n v="1993"/>
    <s v="Dec"/>
    <n v="26"/>
    <n v="1"/>
    <n v="4040.56"/>
    <x v="1"/>
    <s v="tier - 3"/>
    <s v="R1015"/>
    <s v="Dec"/>
    <n v="1993"/>
    <m/>
  </r>
  <r>
    <s v="Id1893"/>
    <n v="1988"/>
    <s v="Nov"/>
    <n v="30"/>
    <n v="3"/>
    <n v="4047.94"/>
    <x v="0"/>
    <s v="tier - 1"/>
    <s v="R1013"/>
    <s v="Nov"/>
    <n v="1988"/>
    <m/>
  </r>
  <r>
    <s v="Id1892"/>
    <n v="1993"/>
    <s v="Aug"/>
    <n v="13"/>
    <n v="2"/>
    <n v="4058.12"/>
    <x v="0"/>
    <s v="tier - 1"/>
    <s v="R1013"/>
    <s v="Aug"/>
    <n v="1993"/>
    <m/>
  </r>
  <r>
    <s v="Id1891"/>
    <n v="1995"/>
    <s v="Sep"/>
    <n v="14"/>
    <n v="2"/>
    <n v="4058.71"/>
    <x v="1"/>
    <s v="tier - 3"/>
    <s v="R1012"/>
    <s v="Sep"/>
    <n v="1995"/>
    <m/>
  </r>
  <r>
    <s v="Id1890"/>
    <n v="1983"/>
    <s v="Sep"/>
    <n v="16"/>
    <n v="3"/>
    <n v="4070.42"/>
    <x v="0"/>
    <s v="tier - 1"/>
    <s v="R1013"/>
    <s v="Sep"/>
    <n v="1983"/>
    <m/>
  </r>
  <r>
    <s v="Id1889"/>
    <n v="2002"/>
    <s v="Oct"/>
    <n v="18"/>
    <n v="0"/>
    <n v="4070.51"/>
    <x v="0"/>
    <s v="tier - 1"/>
    <s v="R1012"/>
    <s v="Oct"/>
    <n v="2002"/>
    <m/>
  </r>
  <r>
    <s v="Id1888"/>
    <n v="1990"/>
    <s v="Dec"/>
    <n v="1"/>
    <n v="1"/>
    <n v="4074.45"/>
    <x v="1"/>
    <s v="tier - 2"/>
    <s v="R1013"/>
    <s v="Dec"/>
    <n v="1990"/>
    <m/>
  </r>
  <r>
    <s v="Id1887"/>
    <n v="1990"/>
    <s v="Dec"/>
    <n v="14"/>
    <n v="1"/>
    <n v="4076.5"/>
    <x v="0"/>
    <s v="tier - 3"/>
    <s v="R1011"/>
    <s v="Dec"/>
    <n v="1990"/>
    <m/>
  </r>
  <r>
    <s v="Id1886"/>
    <n v="1994"/>
    <s v="Aug"/>
    <n v="21"/>
    <n v="1"/>
    <n v="4133.6400000000003"/>
    <x v="0"/>
    <s v="tier - 3"/>
    <s v="R1012"/>
    <s v="Aug"/>
    <n v="1994"/>
    <m/>
  </r>
  <r>
    <s v="Id1885"/>
    <n v="1991"/>
    <s v="Aug"/>
    <n v="6"/>
    <n v="0"/>
    <n v="4134.08"/>
    <x v="0"/>
    <s v="tier - 1"/>
    <s v="R1012"/>
    <s v="Aug"/>
    <n v="1991"/>
    <m/>
  </r>
  <r>
    <s v="Id1884"/>
    <n v="1992"/>
    <s v="Jun"/>
    <n v="18"/>
    <n v="0"/>
    <n v="4137.5200000000004"/>
    <x v="0"/>
    <s v="tier - 3"/>
    <s v="R1024"/>
    <s v="Jun"/>
    <n v="1992"/>
    <m/>
  </r>
  <r>
    <s v="Id1883"/>
    <n v="1992"/>
    <s v="Jun"/>
    <n v="28"/>
    <n v="1"/>
    <n v="4149.74"/>
    <x v="0"/>
    <s v="tier - 1"/>
    <s v="R1011"/>
    <s v="Jun"/>
    <n v="1992"/>
    <m/>
  </r>
  <r>
    <s v="Id1882"/>
    <n v="1992"/>
    <s v="Aug"/>
    <n v="4"/>
    <n v="1"/>
    <n v="4151.03"/>
    <x v="0"/>
    <s v="tier - 2"/>
    <s v="R1013"/>
    <s v="Aug"/>
    <n v="1992"/>
    <m/>
  </r>
  <r>
    <s v="Id1881"/>
    <n v="1998"/>
    <s v="Nov"/>
    <n v="26"/>
    <n v="0"/>
    <n v="4154.97"/>
    <x v="0"/>
    <s v="tier - 1"/>
    <s v="R1012"/>
    <s v="Nov"/>
    <n v="1998"/>
    <m/>
  </r>
  <r>
    <s v="Id1880"/>
    <n v="1984"/>
    <s v="Sep"/>
    <n v="16"/>
    <n v="3"/>
    <n v="4163.21"/>
    <x v="0"/>
    <s v="tier - 2"/>
    <s v="R1012"/>
    <s v="Sep"/>
    <n v="1984"/>
    <m/>
  </r>
  <r>
    <s v="Id1879"/>
    <n v="1989"/>
    <s v="Jun"/>
    <n v="25"/>
    <n v="0"/>
    <n v="4185.1000000000004"/>
    <x v="0"/>
    <s v="tier - 3"/>
    <s v="R1013"/>
    <s v="Jun"/>
    <n v="1989"/>
    <m/>
  </r>
  <r>
    <s v="Id1878"/>
    <n v="1995"/>
    <s v="Oct"/>
    <n v="3"/>
    <n v="0"/>
    <n v="4188.7299999999996"/>
    <x v="0"/>
    <s v="tier - 2"/>
    <s v="R1025"/>
    <s v="Oct"/>
    <n v="1995"/>
    <m/>
  </r>
  <r>
    <s v="Id1877"/>
    <n v="1997"/>
    <s v="Sep"/>
    <n v="6"/>
    <n v="2"/>
    <n v="4189.1099999999997"/>
    <x v="0"/>
    <s v="tier - 2"/>
    <s v="R1012"/>
    <s v="Sep"/>
    <n v="1997"/>
    <m/>
  </r>
  <r>
    <s v="Id1876"/>
    <n v="1998"/>
    <s v="Dec"/>
    <n v="14"/>
    <n v="3"/>
    <n v="4234.93"/>
    <x v="0"/>
    <s v="tier - 1"/>
    <s v="R1011"/>
    <s v="Dec"/>
    <n v="1998"/>
    <m/>
  </r>
  <r>
    <s v="Id1875"/>
    <n v="1992"/>
    <s v="Jun"/>
    <n v="27"/>
    <n v="1"/>
    <n v="4237.13"/>
    <x v="1"/>
    <s v="tier - 1"/>
    <s v="R1016"/>
    <s v="Jun"/>
    <n v="1992"/>
    <m/>
  </r>
  <r>
    <s v="Id1874"/>
    <n v="1991"/>
    <s v="Nov"/>
    <n v="3"/>
    <n v="1"/>
    <n v="4239.8900000000003"/>
    <x v="0"/>
    <s v="tier - 2"/>
    <s v="R1012"/>
    <s v="Nov"/>
    <n v="1991"/>
    <m/>
  </r>
  <r>
    <s v="Id1873"/>
    <n v="1991"/>
    <s v="Dec"/>
    <n v="1"/>
    <n v="1"/>
    <n v="4243.59"/>
    <x v="1"/>
    <s v="tier - 1"/>
    <s v="R1012"/>
    <s v="Dec"/>
    <n v="1991"/>
    <m/>
  </r>
  <r>
    <s v="Id1872"/>
    <n v="1982"/>
    <s v="Jun"/>
    <n v="16"/>
    <n v="3"/>
    <n v="4250.24"/>
    <x v="0"/>
    <s v="tier - 3"/>
    <s v="R1013"/>
    <s v="Jun"/>
    <n v="1982"/>
    <m/>
  </r>
  <r>
    <s v="Id1871"/>
    <n v="1995"/>
    <s v="Oct"/>
    <n v="14"/>
    <n v="3"/>
    <n v="4260.74"/>
    <x v="1"/>
    <s v="tier - 2"/>
    <s v="R1011"/>
    <s v="Oct"/>
    <n v="1995"/>
    <m/>
  </r>
  <r>
    <s v="Id1870"/>
    <n v="1983"/>
    <s v="Nov"/>
    <n v="20"/>
    <n v="3"/>
    <n v="4265.01"/>
    <x v="0"/>
    <s v="tier - 1"/>
    <s v="R1012"/>
    <s v="Nov"/>
    <n v="1983"/>
    <m/>
  </r>
  <r>
    <s v="Id1869"/>
    <n v="1992"/>
    <s v="Jun"/>
    <n v="18"/>
    <n v="2"/>
    <n v="4266.17"/>
    <x v="1"/>
    <s v="tier - 2"/>
    <s v="R1013"/>
    <s v="Jun"/>
    <n v="1992"/>
    <m/>
  </r>
  <r>
    <s v="Id1868"/>
    <n v="2003"/>
    <s v="Jun"/>
    <n v="8"/>
    <n v="0"/>
    <n v="4278.55"/>
    <x v="0"/>
    <s v="tier - 1"/>
    <s v="R1021"/>
    <s v="Jun"/>
    <n v="2003"/>
    <m/>
  </r>
  <r>
    <s v="Id1867"/>
    <n v="2000"/>
    <s v="Nov"/>
    <n v="25"/>
    <n v="3"/>
    <n v="4296.2700000000004"/>
    <x v="0"/>
    <s v="tier - 3"/>
    <s v="R1012"/>
    <s v="Nov"/>
    <n v="2000"/>
    <m/>
  </r>
  <r>
    <s v="Id1866"/>
    <n v="1988"/>
    <s v="Dec"/>
    <n v="19"/>
    <n v="0"/>
    <n v="4320.41"/>
    <x v="0"/>
    <s v="tier - 1"/>
    <s v="R1012"/>
    <s v="Dec"/>
    <n v="1988"/>
    <m/>
  </r>
  <r>
    <s v="Id1865"/>
    <n v="1994"/>
    <s v="Nov"/>
    <n v="2"/>
    <n v="1"/>
    <n v="4337.74"/>
    <x v="0"/>
    <s v="tier - 1"/>
    <s v="R1024"/>
    <s v="Nov"/>
    <n v="1994"/>
    <m/>
  </r>
  <r>
    <s v="Id1864"/>
    <n v="1994"/>
    <s v="Oct"/>
    <n v="26"/>
    <n v="2"/>
    <n v="4340.4399999999996"/>
    <x v="0"/>
    <s v="tier - 1"/>
    <s v="R1013"/>
    <s v="Oct"/>
    <n v="1994"/>
    <m/>
  </r>
  <r>
    <s v="Id1863"/>
    <n v="1991"/>
    <s v="Jun"/>
    <n v="1"/>
    <n v="0"/>
    <n v="4347.0200000000004"/>
    <x v="0"/>
    <s v="tier - 1"/>
    <s v="R1024"/>
    <s v="Jun"/>
    <n v="1991"/>
    <m/>
  </r>
  <r>
    <s v="Id1862"/>
    <n v="1994"/>
    <s v="Nov"/>
    <n v="1"/>
    <n v="2"/>
    <n v="4349.46"/>
    <x v="0"/>
    <s v="tier - 2"/>
    <s v="R1013"/>
    <s v="Nov"/>
    <n v="1994"/>
    <m/>
  </r>
  <r>
    <s v="Id1861"/>
    <n v="1991"/>
    <s v="Sep"/>
    <n v="13"/>
    <n v="1"/>
    <n v="4350.51"/>
    <x v="0"/>
    <s v="tier - 2"/>
    <s v="R1013"/>
    <s v="Sep"/>
    <n v="1991"/>
    <m/>
  </r>
  <r>
    <s v="Id1860"/>
    <n v="1990"/>
    <s v="Aug"/>
    <n v="28"/>
    <n v="0"/>
    <n v="4357.04"/>
    <x v="0"/>
    <s v="tier - 3"/>
    <s v="R1012"/>
    <s v="Aug"/>
    <n v="1990"/>
    <m/>
  </r>
  <r>
    <s v="Id1859"/>
    <n v="1997"/>
    <s v="Nov"/>
    <n v="29"/>
    <n v="3"/>
    <n v="4391.6499999999996"/>
    <x v="0"/>
    <s v="tier - 2"/>
    <s v="R1011"/>
    <s v="Nov"/>
    <n v="1997"/>
    <m/>
  </r>
  <r>
    <s v="Id1858"/>
    <n v="1982"/>
    <s v="Jun"/>
    <n v="29"/>
    <n v="3"/>
    <n v="4392.7"/>
    <x v="0"/>
    <s v="tier - 2"/>
    <s v="R1013"/>
    <s v="Jun"/>
    <n v="1982"/>
    <m/>
  </r>
  <r>
    <s v="Id1857"/>
    <n v="1988"/>
    <s v="Jul"/>
    <n v="18"/>
    <n v="3"/>
    <n v="4397.3100000000004"/>
    <x v="0"/>
    <s v="tier - 2"/>
    <s v="R1013"/>
    <s v="Jul"/>
    <n v="1988"/>
    <m/>
  </r>
  <r>
    <s v="Id1856"/>
    <n v="1986"/>
    <s v="Aug"/>
    <n v="11"/>
    <n v="0"/>
    <n v="4399.7299999999996"/>
    <x v="1"/>
    <s v="tier - 2"/>
    <s v="R1013"/>
    <s v="Aug"/>
    <n v="1986"/>
    <m/>
  </r>
  <r>
    <s v="Id1855"/>
    <n v="1986"/>
    <s v="Jul"/>
    <n v="13"/>
    <n v="0"/>
    <n v="4402.2299999999996"/>
    <x v="0"/>
    <s v="tier - 2"/>
    <s v="R1011"/>
    <s v="Jul"/>
    <n v="1986"/>
    <m/>
  </r>
  <r>
    <s v="Id1854"/>
    <n v="1988"/>
    <s v="Sep"/>
    <n v="16"/>
    <n v="0"/>
    <n v="4415.16"/>
    <x v="0"/>
    <s v="tier - 1"/>
    <s v="R1013"/>
    <s v="Sep"/>
    <n v="1988"/>
    <m/>
  </r>
  <r>
    <s v="Id1853"/>
    <n v="1992"/>
    <s v="Aug"/>
    <n v="15"/>
    <n v="0"/>
    <n v="4420.95"/>
    <x v="0"/>
    <s v="tier - 3"/>
    <s v="R1020"/>
    <s v="Aug"/>
    <n v="1992"/>
    <m/>
  </r>
  <r>
    <s v="Id1852"/>
    <n v="1994"/>
    <s v="Dec"/>
    <n v="29"/>
    <n v="2"/>
    <n v="4428.8900000000003"/>
    <x v="1"/>
    <s v="tier - 1"/>
    <s v="R1017"/>
    <s v="Dec"/>
    <n v="1994"/>
    <m/>
  </r>
  <r>
    <s v="Id1851"/>
    <n v="1993"/>
    <s v="Sep"/>
    <n v="4"/>
    <n v="2"/>
    <n v="4433.3900000000003"/>
    <x v="0"/>
    <s v="tier - 3"/>
    <s v="R1012"/>
    <s v="Sep"/>
    <n v="1993"/>
    <m/>
  </r>
  <r>
    <s v="Id1850"/>
    <n v="1993"/>
    <s v="Dec"/>
    <n v="23"/>
    <n v="2"/>
    <n v="4433.92"/>
    <x v="0"/>
    <s v="tier - 2"/>
    <s v="R1012"/>
    <s v="Dec"/>
    <n v="1993"/>
    <m/>
  </r>
  <r>
    <s v="Id1849"/>
    <n v="1994"/>
    <s v="Oct"/>
    <n v="8"/>
    <n v="2"/>
    <n v="4435.09"/>
    <x v="1"/>
    <s v="tier - 2"/>
    <s v="R1016"/>
    <s v="Oct"/>
    <n v="1994"/>
    <m/>
  </r>
  <r>
    <s v="Id1848"/>
    <n v="1994"/>
    <s v="Oct"/>
    <n v="24"/>
    <n v="2"/>
    <n v="4438.26"/>
    <x v="0"/>
    <s v="tier - 3"/>
    <s v="R1017"/>
    <s v="Oct"/>
    <n v="1994"/>
    <m/>
  </r>
  <r>
    <s v="Id1847"/>
    <n v="1991"/>
    <s v="Sep"/>
    <n v="3"/>
    <n v="1"/>
    <n v="4441.21"/>
    <x v="3"/>
    <s v="tier - 2"/>
    <s v="R1014"/>
    <s v="Sep"/>
    <n v="1991"/>
    <m/>
  </r>
  <r>
    <s v="Id1846"/>
    <n v="1994"/>
    <s v="Jun"/>
    <n v="28"/>
    <n v="3"/>
    <n v="4449.46"/>
    <x v="3"/>
    <s v="tier - 2"/>
    <s v="R1013"/>
    <s v="Jun"/>
    <n v="1994"/>
    <m/>
  </r>
  <r>
    <s v="Id1845"/>
    <n v="1990"/>
    <s v="Aug"/>
    <n v="8"/>
    <n v="1"/>
    <n v="4454.3999999999996"/>
    <x v="0"/>
    <s v="tier - 3"/>
    <s v="R1012"/>
    <s v="Aug"/>
    <n v="1990"/>
    <m/>
  </r>
  <r>
    <s v="Id1844"/>
    <n v="1990"/>
    <s v="Jul"/>
    <n v="15"/>
    <n v="1"/>
    <n v="4462.72"/>
    <x v="0"/>
    <s v="tier - 3"/>
    <s v="R1012"/>
    <s v="Jul"/>
    <n v="1990"/>
    <m/>
  </r>
  <r>
    <s v="Id1843"/>
    <n v="1991"/>
    <s v="Jul"/>
    <n v="4"/>
    <n v="2"/>
    <n v="4463.21"/>
    <x v="1"/>
    <s v="tier - 3"/>
    <s v="R1013"/>
    <s v="Jul"/>
    <n v="1991"/>
    <m/>
  </r>
  <r>
    <s v="Id1842"/>
    <n v="1999"/>
    <s v="Nov"/>
    <n v="20"/>
    <n v="3"/>
    <n v="4466.62"/>
    <x v="0"/>
    <s v="tier - 2"/>
    <s v="R1012"/>
    <s v="Nov"/>
    <n v="1999"/>
    <m/>
  </r>
  <r>
    <s v="Id1841"/>
    <n v="2004"/>
    <s v="Jul"/>
    <n v="18"/>
    <n v="0"/>
    <n v="4468.25"/>
    <x v="0"/>
    <s v="tier - 2"/>
    <s v="R1012"/>
    <s v="Jul"/>
    <n v="2004"/>
    <m/>
  </r>
  <r>
    <s v="Id1840"/>
    <n v="1992"/>
    <s v="Jul"/>
    <n v="12"/>
    <n v="0"/>
    <n v="4488.58"/>
    <x v="0"/>
    <s v="tier - 3"/>
    <s v="R1012"/>
    <s v="Jul"/>
    <n v="1992"/>
    <m/>
  </r>
  <r>
    <s v="Id1839"/>
    <n v="1988"/>
    <s v="Jun"/>
    <n v="26"/>
    <n v="0"/>
    <n v="4500.34"/>
    <x v="0"/>
    <s v="tier - 1"/>
    <s v="R1017"/>
    <s v="Jun"/>
    <n v="1988"/>
    <m/>
  </r>
  <r>
    <s v="Id1838"/>
    <n v="1997"/>
    <s v="Oct"/>
    <n v="13"/>
    <n v="4"/>
    <n v="4504.66"/>
    <x v="3"/>
    <s v="tier - 2"/>
    <s v="R1013"/>
    <s v="Oct"/>
    <n v="1997"/>
    <m/>
  </r>
  <r>
    <s v="Id1837"/>
    <n v="1982"/>
    <s v="Sep"/>
    <n v="27"/>
    <n v="3"/>
    <n v="4511.41"/>
    <x v="0"/>
    <s v="tier - 3"/>
    <s v="R1013"/>
    <s v="Sep"/>
    <n v="1982"/>
    <m/>
  </r>
  <r>
    <s v="Id1836"/>
    <n v="1980"/>
    <s v="Jun"/>
    <n v="16"/>
    <n v="2"/>
    <n v="4515.71"/>
    <x v="0"/>
    <s v="tier - 3"/>
    <s v="R1013"/>
    <s v="Jun"/>
    <n v="1980"/>
    <m/>
  </r>
  <r>
    <s v="Id1835"/>
    <n v="2003"/>
    <s v="Oct"/>
    <n v="2"/>
    <n v="0"/>
    <n v="4518.3999999999996"/>
    <x v="0"/>
    <s v="tier - 3"/>
    <s v="R1026"/>
    <s v="Oct"/>
    <n v="2003"/>
    <m/>
  </r>
  <r>
    <s v="Id1834"/>
    <n v="1987"/>
    <s v="Dec"/>
    <n v="5"/>
    <n v="3"/>
    <n v="4518.7700000000004"/>
    <x v="0"/>
    <s v="tier - 3"/>
    <s v="R1012"/>
    <s v="Dec"/>
    <n v="1987"/>
    <m/>
  </r>
  <r>
    <s v="Id1833"/>
    <n v="1988"/>
    <s v="Dec"/>
    <n v="21"/>
    <n v="0"/>
    <n v="4518.83"/>
    <x v="0"/>
    <s v="tier - 2"/>
    <s v="R1017"/>
    <s v="Dec"/>
    <n v="1988"/>
    <m/>
  </r>
  <r>
    <s v="Id1832"/>
    <n v="1992"/>
    <s v="Aug"/>
    <n v="13"/>
    <n v="1"/>
    <n v="4527.18"/>
    <x v="0"/>
    <s v="tier - 2"/>
    <s v="R1012"/>
    <s v="Aug"/>
    <n v="1992"/>
    <m/>
  </r>
  <r>
    <s v="Id1831"/>
    <n v="1993"/>
    <s v="Jun"/>
    <n v="29"/>
    <n v="2"/>
    <n v="4529.4799999999996"/>
    <x v="0"/>
    <s v="tier - 1"/>
    <s v="R1011"/>
    <s v="Jun"/>
    <n v="1993"/>
    <m/>
  </r>
  <r>
    <s v="Id1830"/>
    <n v="1988"/>
    <s v="Jun"/>
    <n v="13"/>
    <n v="1"/>
    <n v="4536.26"/>
    <x v="0"/>
    <s v="tier - 2"/>
    <s v="R1011"/>
    <s v="Jun"/>
    <n v="1988"/>
    <m/>
  </r>
  <r>
    <s v="Id1829"/>
    <n v="1990"/>
    <s v="Nov"/>
    <n v="17"/>
    <n v="0"/>
    <n v="4544.2299999999996"/>
    <x v="0"/>
    <s v="tier - 1"/>
    <s v="R1024"/>
    <s v="Nov"/>
    <n v="1990"/>
    <m/>
  </r>
  <r>
    <s v="Id1828"/>
    <n v="2004"/>
    <s v="Dec"/>
    <n v="22"/>
    <n v="4"/>
    <n v="4561.1899999999996"/>
    <x v="0"/>
    <s v="tier - 2"/>
    <s v="R1024"/>
    <s v="Dec"/>
    <n v="2004"/>
    <m/>
  </r>
  <r>
    <s v="Id1827"/>
    <n v="1990"/>
    <s v="Sep"/>
    <n v="20"/>
    <n v="1"/>
    <n v="4562.84"/>
    <x v="0"/>
    <s v="tier - 2"/>
    <s v="R1013"/>
    <s v="Sep"/>
    <n v="1990"/>
    <m/>
  </r>
  <r>
    <s v="Id1826"/>
    <n v="1996"/>
    <s v="Dec"/>
    <n v="25"/>
    <n v="2"/>
    <n v="4564.1899999999996"/>
    <x v="0"/>
    <s v="tier - 2"/>
    <s v="R1024"/>
    <s v="Dec"/>
    <n v="1996"/>
    <m/>
  </r>
  <r>
    <s v="Id1825"/>
    <n v="1989"/>
    <s v="Sep"/>
    <n v="18"/>
    <n v="0"/>
    <n v="4571.41"/>
    <x v="0"/>
    <s v="tier - 2"/>
    <s v="R1012"/>
    <s v="Sep"/>
    <n v="1989"/>
    <m/>
  </r>
  <r>
    <s v="Id1824"/>
    <n v="2000"/>
    <s v="Jul"/>
    <n v="2"/>
    <n v="0"/>
    <n v="4608.03"/>
    <x v="0"/>
    <s v="tier - 3"/>
    <s v="R1011"/>
    <s v="Jul"/>
    <n v="2000"/>
    <m/>
  </r>
  <r>
    <s v="Id1823"/>
    <n v="1998"/>
    <s v="Jun"/>
    <n v="29"/>
    <n v="3"/>
    <n v="4618.08"/>
    <x v="0"/>
    <s v="tier - 1"/>
    <s v="R1012"/>
    <s v="Jun"/>
    <n v="1998"/>
    <m/>
  </r>
  <r>
    <s v="Id1822"/>
    <n v="1985"/>
    <s v="Jun"/>
    <n v="22"/>
    <n v="0"/>
    <n v="4646.76"/>
    <x v="3"/>
    <s v="tier - 1"/>
    <s v="R1011"/>
    <s v="Jun"/>
    <n v="1985"/>
    <m/>
  </r>
  <r>
    <s v="Id1821"/>
    <n v="1996"/>
    <s v="Oct"/>
    <n v="25"/>
    <n v="3"/>
    <n v="4661.29"/>
    <x v="0"/>
    <s v="tier - 1"/>
    <s v="R1017"/>
    <s v="Oct"/>
    <n v="1996"/>
    <m/>
  </r>
  <r>
    <s v="Id1820"/>
    <n v="1990"/>
    <s v="Aug"/>
    <n v="5"/>
    <n v="1"/>
    <n v="4667.6099999999997"/>
    <x v="1"/>
    <s v="tier - 3"/>
    <s v="R1016"/>
    <s v="Aug"/>
    <n v="1990"/>
    <m/>
  </r>
  <r>
    <s v="Id1819"/>
    <n v="1990"/>
    <s v="Sep"/>
    <n v="26"/>
    <n v="2"/>
    <n v="4670.6400000000003"/>
    <x v="0"/>
    <s v="tier - 2"/>
    <s v="R1011"/>
    <s v="Sep"/>
    <n v="1990"/>
    <m/>
  </r>
  <r>
    <s v="Id1818"/>
    <n v="1990"/>
    <s v="Jul"/>
    <n v="13"/>
    <n v="2"/>
    <n v="4673.3900000000003"/>
    <x v="0"/>
    <s v="tier - 1"/>
    <s v="R1013"/>
    <s v="Jul"/>
    <n v="1990"/>
    <m/>
  </r>
  <r>
    <s v="Id1817"/>
    <n v="1979"/>
    <s v="Oct"/>
    <n v="18"/>
    <n v="2"/>
    <n v="4674.2"/>
    <x v="0"/>
    <s v="tier - 1"/>
    <s v="R1013"/>
    <s v="Oct"/>
    <n v="1979"/>
    <m/>
  </r>
  <r>
    <s v="Id1816"/>
    <n v="2003"/>
    <s v="Oct"/>
    <n v="4"/>
    <n v="0"/>
    <n v="4678.8"/>
    <x v="0"/>
    <s v="tier - 1"/>
    <s v="R1021"/>
    <s v="Oct"/>
    <n v="2003"/>
    <m/>
  </r>
  <r>
    <s v="Id1815"/>
    <n v="1990"/>
    <s v="Sep"/>
    <n v="4"/>
    <n v="2"/>
    <n v="4686.3900000000003"/>
    <x v="1"/>
    <s v="tier - 3"/>
    <s v="R1013"/>
    <s v="Sep"/>
    <n v="1990"/>
    <m/>
  </r>
  <r>
    <s v="Id1814"/>
    <n v="2003"/>
    <s v="Jun"/>
    <n v="22"/>
    <n v="5"/>
    <n v="4687.8"/>
    <x v="0"/>
    <s v="tier - 3"/>
    <s v="R1011"/>
    <s v="Jun"/>
    <n v="2003"/>
    <m/>
  </r>
  <r>
    <s v="Id1813"/>
    <n v="1977"/>
    <s v="Dec"/>
    <n v="4"/>
    <n v="2"/>
    <n v="4699.47"/>
    <x v="0"/>
    <s v="tier - 3"/>
    <s v="R1013"/>
    <s v="Dec"/>
    <n v="1977"/>
    <m/>
  </r>
  <r>
    <s v="Id1812"/>
    <n v="1981"/>
    <s v="Aug"/>
    <n v="12"/>
    <n v="1"/>
    <n v="4712.12"/>
    <x v="0"/>
    <s v="tier - 3"/>
    <s v="R1011"/>
    <s v="Aug"/>
    <n v="1981"/>
    <m/>
  </r>
  <r>
    <s v="Id1811"/>
    <n v="1992"/>
    <s v="Oct"/>
    <n v="9"/>
    <n v="1"/>
    <n v="4718.2"/>
    <x v="0"/>
    <s v="tier - 3"/>
    <s v="R1024"/>
    <s v="Oct"/>
    <n v="1992"/>
    <m/>
  </r>
  <r>
    <s v="Id1810"/>
    <n v="1992"/>
    <s v="Sep"/>
    <n v="28"/>
    <n v="1"/>
    <n v="4719.5200000000004"/>
    <x v="0"/>
    <s v="tier - 2"/>
    <s v="R1024"/>
    <s v="Sep"/>
    <n v="1992"/>
    <m/>
  </r>
  <r>
    <s v="Id1809"/>
    <n v="1994"/>
    <s v="Aug"/>
    <n v="12"/>
    <n v="2"/>
    <n v="4719.74"/>
    <x v="0"/>
    <s v="tier - 1"/>
    <s v="R1012"/>
    <s v="Aug"/>
    <n v="1994"/>
    <m/>
  </r>
  <r>
    <s v="Id1808"/>
    <n v="1980"/>
    <s v="Jul"/>
    <n v="2"/>
    <n v="2"/>
    <n v="4728.71"/>
    <x v="0"/>
    <s v="tier - 3"/>
    <s v="R1012"/>
    <s v="Jul"/>
    <n v="1980"/>
    <m/>
  </r>
  <r>
    <s v="Id1807"/>
    <n v="1986"/>
    <s v="Sep"/>
    <n v="5"/>
    <n v="3"/>
    <n v="4734.6400000000003"/>
    <x v="0"/>
    <s v="tier - 1"/>
    <s v="R1013"/>
    <s v="Sep"/>
    <n v="1986"/>
    <m/>
  </r>
  <r>
    <s v="Id1806"/>
    <n v="1991"/>
    <s v="Oct"/>
    <n v="12"/>
    <n v="1"/>
    <n v="4738.2700000000004"/>
    <x v="0"/>
    <s v="tier - 3"/>
    <s v="R1012"/>
    <s v="Oct"/>
    <n v="1991"/>
    <m/>
  </r>
  <r>
    <s v="Id1805"/>
    <n v="2004"/>
    <s v="Nov"/>
    <n v="24"/>
    <n v="0"/>
    <n v="4740.78"/>
    <x v="0"/>
    <s v="tier - 3"/>
    <s v="R1021"/>
    <s v="Nov"/>
    <n v="2004"/>
    <m/>
  </r>
  <r>
    <s v="Id1804"/>
    <n v="1987"/>
    <s v="Jun"/>
    <n v="5"/>
    <n v="1"/>
    <n v="4746.34"/>
    <x v="0"/>
    <s v="tier - 2"/>
    <s v="R1011"/>
    <s v="Jun"/>
    <n v="1987"/>
    <m/>
  </r>
  <r>
    <s v="Id1803"/>
    <n v="1987"/>
    <s v="Sep"/>
    <n v="2"/>
    <n v="1"/>
    <n v="4747.05"/>
    <x v="0"/>
    <s v="tier - 2"/>
    <s v="R1013"/>
    <s v="Sep"/>
    <n v="1987"/>
    <m/>
  </r>
  <r>
    <s v="Id1802"/>
    <n v="1987"/>
    <s v="Nov"/>
    <n v="22"/>
    <n v="1"/>
    <n v="4751.07"/>
    <x v="1"/>
    <s v="tier - 1"/>
    <s v="R1011"/>
    <s v="Nov"/>
    <n v="1987"/>
    <m/>
  </r>
  <r>
    <s v="Id1801"/>
    <n v="1992"/>
    <s v="Aug"/>
    <n v="16"/>
    <n v="2"/>
    <n v="4753.6400000000003"/>
    <x v="0"/>
    <s v="tier - 3"/>
    <s v="R1013"/>
    <s v="Aug"/>
    <n v="1992"/>
    <m/>
  </r>
  <r>
    <s v="Id1800"/>
    <n v="1987"/>
    <s v="Sep"/>
    <n v="27"/>
    <n v="1"/>
    <n v="4762.33"/>
    <x v="1"/>
    <s v="tier - 3"/>
    <s v="R1011"/>
    <s v="Sep"/>
    <n v="1987"/>
    <m/>
  </r>
  <r>
    <s v="Id1799"/>
    <n v="1989"/>
    <s v="Aug"/>
    <n v="1"/>
    <n v="1"/>
    <n v="4766.0200000000004"/>
    <x v="0"/>
    <s v="tier - 3"/>
    <s v="R1011"/>
    <s v="Aug"/>
    <n v="1989"/>
    <m/>
  </r>
  <r>
    <s v="Id1798"/>
    <n v="1989"/>
    <s v="Dec"/>
    <n v="9"/>
    <n v="1"/>
    <n v="4779.6000000000004"/>
    <x v="0"/>
    <s v="tier - 3"/>
    <s v="R1013"/>
    <s v="Dec"/>
    <n v="1989"/>
    <m/>
  </r>
  <r>
    <s v="Id1797"/>
    <n v="1987"/>
    <s v="Jun"/>
    <n v="22"/>
    <n v="3"/>
    <n v="4787.42"/>
    <x v="0"/>
    <s v="tier - 3"/>
    <s v="R1013"/>
    <s v="Jun"/>
    <n v="1987"/>
    <m/>
  </r>
  <r>
    <s v="Id1796"/>
    <n v="1989"/>
    <s v="Dec"/>
    <n v="16"/>
    <n v="1"/>
    <n v="4795.66"/>
    <x v="0"/>
    <s v="tier - 1"/>
    <s v="R1013"/>
    <s v="Dec"/>
    <n v="1989"/>
    <m/>
  </r>
  <r>
    <s v="Id1795"/>
    <n v="1978"/>
    <s v="Oct"/>
    <n v="3"/>
    <n v="2"/>
    <n v="4812.34"/>
    <x v="0"/>
    <s v="tier - 3"/>
    <s v="R1013"/>
    <s v="Oct"/>
    <n v="1978"/>
    <m/>
  </r>
  <r>
    <s v="Id1794"/>
    <n v="1981"/>
    <s v="Jul"/>
    <n v="3"/>
    <n v="1"/>
    <n v="4827.1000000000004"/>
    <x v="0"/>
    <s v="tier - 1"/>
    <s v="R1013"/>
    <s v="Jul"/>
    <n v="1981"/>
    <m/>
  </r>
  <r>
    <s v="Id1793"/>
    <n v="1995"/>
    <s v="Dec"/>
    <n v="1"/>
    <n v="3"/>
    <n v="4827.8999999999996"/>
    <x v="3"/>
    <s v="tier - 2"/>
    <s v="?"/>
    <s v="Dec"/>
    <n v="1995"/>
    <m/>
  </r>
  <r>
    <s v="Id1792"/>
    <n v="2002"/>
    <s v="Jun"/>
    <n v="27"/>
    <n v="5"/>
    <n v="4830.63"/>
    <x v="0"/>
    <s v="tier - 1"/>
    <s v="R1011"/>
    <s v="Jun"/>
    <n v="2002"/>
    <m/>
  </r>
  <r>
    <s v="Id1791"/>
    <n v="2000"/>
    <s v="Dec"/>
    <n v="11"/>
    <n v="0"/>
    <n v="4835.43"/>
    <x v="0"/>
    <s v="tier - 2"/>
    <s v="R1021"/>
    <s v="Dec"/>
    <n v="2000"/>
    <m/>
  </r>
  <r>
    <s v="Id1790"/>
    <n v="1992"/>
    <s v="Sep"/>
    <n v="10"/>
    <n v="3"/>
    <n v="4837.58"/>
    <x v="1"/>
    <s v="tier - 2"/>
    <s v="R1013"/>
    <s v="Sep"/>
    <n v="1992"/>
    <m/>
  </r>
  <r>
    <s v="Id1789"/>
    <n v="1984"/>
    <s v="Oct"/>
    <n v="15"/>
    <n v="3"/>
    <n v="4839.18"/>
    <x v="0"/>
    <s v="tier - 1"/>
    <s v="R1012"/>
    <s v="Oct"/>
    <n v="1984"/>
    <m/>
  </r>
  <r>
    <s v="Id1788"/>
    <n v="1995"/>
    <s v="Sep"/>
    <n v="29"/>
    <n v="0"/>
    <n v="4840.95"/>
    <x v="0"/>
    <s v="tier - 1"/>
    <s v="R1021"/>
    <s v="Sep"/>
    <n v="1995"/>
    <m/>
  </r>
  <r>
    <s v="Id1787"/>
    <n v="1979"/>
    <s v="Dec"/>
    <n v="13"/>
    <n v="2"/>
    <n v="4843.79"/>
    <x v="0"/>
    <s v="tier - 3"/>
    <s v="R1013"/>
    <s v="Dec"/>
    <n v="1979"/>
    <m/>
  </r>
  <r>
    <s v="Id1786"/>
    <n v="1974"/>
    <s v="Sep"/>
    <n v="11"/>
    <n v="0"/>
    <n v="4844.67"/>
    <x v="0"/>
    <s v="tier - 2"/>
    <s v="R1013"/>
    <s v="Sep"/>
    <n v="1974"/>
    <m/>
  </r>
  <r>
    <s v="Id1785"/>
    <n v="2001"/>
    <s v="Jun"/>
    <n v="7"/>
    <n v="0"/>
    <n v="4846.53"/>
    <x v="0"/>
    <s v="tier - 3"/>
    <s v="R1021"/>
    <s v="Jun"/>
    <n v="2001"/>
    <m/>
  </r>
  <r>
    <s v="Id1784"/>
    <n v="1995"/>
    <s v="Dec"/>
    <n v="27"/>
    <n v="3"/>
    <n v="4846.92"/>
    <x v="0"/>
    <s v="tier - 3"/>
    <s v="R1017"/>
    <s v="Dec"/>
    <n v="1995"/>
    <m/>
  </r>
  <r>
    <s v="Id1783"/>
    <n v="1989"/>
    <s v="Sep"/>
    <n v="1"/>
    <n v="3"/>
    <n v="4859.8900000000003"/>
    <x v="0"/>
    <s v="tier - 3"/>
    <s v="R1011"/>
    <s v="Sep"/>
    <n v="1989"/>
    <m/>
  </r>
  <r>
    <s v="Id1782"/>
    <n v="1997"/>
    <s v="Sep"/>
    <n v="29"/>
    <n v="4"/>
    <n v="4877.9799999999996"/>
    <x v="0"/>
    <s v="tier - 3"/>
    <s v="R1012"/>
    <s v="Sep"/>
    <n v="1997"/>
    <m/>
  </r>
  <r>
    <s v="Id1781"/>
    <n v="1986"/>
    <s v="Dec"/>
    <n v="23"/>
    <n v="0"/>
    <n v="4883.87"/>
    <x v="0"/>
    <s v="tier - 1"/>
    <s v="R1011"/>
    <s v="Dec"/>
    <n v="1986"/>
    <m/>
  </r>
  <r>
    <s v="Id1780"/>
    <n v="1986"/>
    <s v="Oct"/>
    <n v="27"/>
    <n v="0"/>
    <n v="4889.04"/>
    <x v="0"/>
    <s v="tier - 1"/>
    <s v="R1013"/>
    <s v="Oct"/>
    <n v="1986"/>
    <m/>
  </r>
  <r>
    <s v="Id1779"/>
    <n v="1989"/>
    <s v="Jul"/>
    <n v="10"/>
    <n v="2"/>
    <n v="4890"/>
    <x v="1"/>
    <s v="tier - 2"/>
    <s v="R1013"/>
    <s v="Jul"/>
    <n v="1989"/>
    <m/>
  </r>
  <r>
    <s v="Id1778"/>
    <n v="1990"/>
    <s v="Nov"/>
    <n v="28"/>
    <n v="3"/>
    <n v="4894.3900000000003"/>
    <x v="0"/>
    <s v="tier - 3"/>
    <s v="R1013"/>
    <s v="Nov"/>
    <n v="1990"/>
    <m/>
  </r>
  <r>
    <s v="Id1777"/>
    <n v="1988"/>
    <s v="Sep"/>
    <n v="23"/>
    <n v="1"/>
    <n v="4894.75"/>
    <x v="1"/>
    <s v="tier - 3"/>
    <s v="R1012"/>
    <s v="Sep"/>
    <n v="1988"/>
    <m/>
  </r>
  <r>
    <s v="Id1776"/>
    <n v="1993"/>
    <s v="Jul"/>
    <n v="10"/>
    <n v="2"/>
    <n v="4906.41"/>
    <x v="0"/>
    <s v="tier - 1"/>
    <s v="R1012"/>
    <s v="Jul"/>
    <n v="1993"/>
    <m/>
  </r>
  <r>
    <s v="Id1775"/>
    <n v="1981"/>
    <s v="Oct"/>
    <n v="18"/>
    <n v="1"/>
    <n v="4911.8900000000003"/>
    <x v="0"/>
    <s v="tier - 3"/>
    <s v="R1013"/>
    <s v="Oct"/>
    <n v="1981"/>
    <m/>
  </r>
  <r>
    <s v="Id1774"/>
    <n v="2002"/>
    <s v="Aug"/>
    <n v="21"/>
    <n v="5"/>
    <n v="4915.0600000000004"/>
    <x v="0"/>
    <s v="tier - 1"/>
    <s v="R1017"/>
    <s v="Aug"/>
    <n v="2002"/>
    <m/>
  </r>
  <r>
    <s v="Id1773"/>
    <n v="1993"/>
    <s v="Aug"/>
    <n v="10"/>
    <n v="2"/>
    <n v="4922.92"/>
    <x v="0"/>
    <s v="tier - 2"/>
    <s v="R1012"/>
    <s v="Aug"/>
    <n v="1993"/>
    <m/>
  </r>
  <r>
    <s v="Id1772"/>
    <n v="1991"/>
    <s v="Aug"/>
    <n v="23"/>
    <n v="2"/>
    <n v="4931.6499999999996"/>
    <x v="0"/>
    <s v="tier - 3"/>
    <s v="R1011"/>
    <s v="Aug"/>
    <n v="1991"/>
    <m/>
  </r>
  <r>
    <s v="Id1771"/>
    <n v="1991"/>
    <s v="Nov"/>
    <n v="27"/>
    <n v="2"/>
    <n v="4934.71"/>
    <x v="0"/>
    <s v="tier - 3"/>
    <s v="R1011"/>
    <s v="Nov"/>
    <n v="1991"/>
    <m/>
  </r>
  <r>
    <s v="Id1770"/>
    <n v="1974"/>
    <s v="Jun"/>
    <n v="26"/>
    <n v="0"/>
    <n v="4942.0600000000004"/>
    <x v="0"/>
    <s v="tier - 2"/>
    <s v="R1013"/>
    <s v="Jun"/>
    <n v="1974"/>
    <m/>
  </r>
  <r>
    <s v="Id1769"/>
    <n v="1991"/>
    <s v="Aug"/>
    <n v="30"/>
    <n v="2"/>
    <n v="4949.76"/>
    <x v="0"/>
    <s v="tier - 1"/>
    <s v="R1013"/>
    <s v="Aug"/>
    <n v="1991"/>
    <m/>
  </r>
  <r>
    <s v="Id1768"/>
    <n v="1973"/>
    <s v="Nov"/>
    <n v="7"/>
    <n v="0"/>
    <n v="4985.22"/>
    <x v="0"/>
    <s v="tier - 3"/>
    <s v="R1013"/>
    <s v="Nov"/>
    <n v="1973"/>
    <m/>
  </r>
  <r>
    <s v="Id1767"/>
    <n v="1988"/>
    <s v="Jun"/>
    <n v="24"/>
    <n v="0"/>
    <n v="4992.38"/>
    <x v="0"/>
    <s v="tier - 3"/>
    <s v="R1024"/>
    <s v="Jun"/>
    <n v="1988"/>
    <m/>
  </r>
  <r>
    <s v="Id1766"/>
    <n v="2001"/>
    <s v="Oct"/>
    <n v="5"/>
    <n v="0"/>
    <n v="4999.04"/>
    <x v="0"/>
    <s v="tier - 2"/>
    <s v="R1011"/>
    <s v="Oct"/>
    <n v="2001"/>
    <m/>
  </r>
  <r>
    <s v="Id1765"/>
    <n v="1988"/>
    <s v="Sep"/>
    <n v="4"/>
    <n v="1"/>
    <n v="5002.78"/>
    <x v="0"/>
    <s v="tier - 2"/>
    <s v="R1013"/>
    <s v="Sep"/>
    <n v="1988"/>
    <m/>
  </r>
  <r>
    <s v="Id1764"/>
    <n v="1977"/>
    <s v="Jun"/>
    <n v="9"/>
    <n v="2"/>
    <n v="5003.7700000000004"/>
    <x v="0"/>
    <s v="tier - 3"/>
    <s v="R1013"/>
    <s v="Jun"/>
    <n v="1977"/>
    <m/>
  </r>
  <r>
    <s v="Id1763"/>
    <n v="1988"/>
    <s v="Jul"/>
    <n v="8"/>
    <n v="1"/>
    <n v="5003.8500000000004"/>
    <x v="0"/>
    <s v="tier - 3"/>
    <s v="R1011"/>
    <s v="Jul"/>
    <n v="1988"/>
    <m/>
  </r>
  <r>
    <s v="Id1762"/>
    <n v="1988"/>
    <s v="Nov"/>
    <n v="9"/>
    <n v="1"/>
    <n v="5012.47"/>
    <x v="0"/>
    <s v="tier - 3"/>
    <s v="R1011"/>
    <s v="Nov"/>
    <n v="1988"/>
    <m/>
  </r>
  <r>
    <s v="Id1761"/>
    <n v="1985"/>
    <s v="Dec"/>
    <n v="28"/>
    <n v="0"/>
    <n v="5028.1499999999996"/>
    <x v="3"/>
    <s v="tier - 2"/>
    <s v="R1012"/>
    <s v="Dec"/>
    <n v="1985"/>
    <m/>
  </r>
  <r>
    <s v="Id1760"/>
    <n v="1991"/>
    <s v="Sep"/>
    <n v="10"/>
    <n v="2"/>
    <n v="5031.2700000000004"/>
    <x v="1"/>
    <s v="tier - 1"/>
    <s v="R1016"/>
    <s v="Sep"/>
    <n v="1991"/>
    <m/>
  </r>
  <r>
    <s v="Id1759"/>
    <n v="1986"/>
    <s v="Jun"/>
    <n v="29"/>
    <n v="3"/>
    <n v="5034.1000000000004"/>
    <x v="0"/>
    <s v="tier - 2"/>
    <s v="R1013"/>
    <s v="Jun"/>
    <n v="1986"/>
    <m/>
  </r>
  <r>
    <s v="Id1758"/>
    <n v="1997"/>
    <s v="Dec"/>
    <n v="4"/>
    <n v="0"/>
    <n v="5038.57"/>
    <x v="0"/>
    <s v="tier - 2"/>
    <s v="R1025"/>
    <s v="Dec"/>
    <n v="1997"/>
    <m/>
  </r>
  <r>
    <s v="Id1757"/>
    <n v="2001"/>
    <s v="Oct"/>
    <n v="16"/>
    <n v="0"/>
    <n v="5043.13"/>
    <x v="0"/>
    <s v="tier - 3"/>
    <s v="R1011"/>
    <s v="Oct"/>
    <n v="2001"/>
    <m/>
  </r>
  <r>
    <s v="Id1756"/>
    <n v="1997"/>
    <s v="Jul"/>
    <n v="29"/>
    <n v="0"/>
    <n v="5045.1499999999996"/>
    <x v="0"/>
    <s v="tier - 2"/>
    <s v="R1012"/>
    <s v="Jul"/>
    <n v="1997"/>
    <m/>
  </r>
  <r>
    <s v="Id1755"/>
    <n v="1980"/>
    <s v="Sep"/>
    <n v="7"/>
    <n v="2"/>
    <n v="5054.05"/>
    <x v="0"/>
    <s v="tier - 2"/>
    <s v="R1013"/>
    <s v="Sep"/>
    <n v="1980"/>
    <m/>
  </r>
  <r>
    <s v="Id1754"/>
    <n v="1993"/>
    <s v="Jun"/>
    <n v="11"/>
    <n v="0"/>
    <n v="5059.5600000000004"/>
    <x v="0"/>
    <s v="tier - 1"/>
    <s v="R1021"/>
    <s v="Jun"/>
    <n v="1993"/>
    <m/>
  </r>
  <r>
    <s v="Id1753"/>
    <n v="1978"/>
    <s v="Nov"/>
    <n v="22"/>
    <n v="2"/>
    <n v="5077.1899999999996"/>
    <x v="0"/>
    <s v="tier - 3"/>
    <s v="R1012"/>
    <s v="Nov"/>
    <n v="1978"/>
    <m/>
  </r>
  <r>
    <s v="Id1752"/>
    <n v="1997"/>
    <s v="Jul"/>
    <n v="14"/>
    <n v="5"/>
    <n v="5080.1000000000004"/>
    <x v="1"/>
    <s v="tier - 2"/>
    <s v="R1011"/>
    <s v="Jul"/>
    <n v="1997"/>
    <m/>
  </r>
  <r>
    <s v="Id1751"/>
    <n v="1999"/>
    <s v="Jun"/>
    <n v="19"/>
    <n v="0"/>
    <n v="5087.92"/>
    <x v="0"/>
    <s v="tier - 2"/>
    <s v="R1026"/>
    <s v="Jun"/>
    <n v="1999"/>
    <m/>
  </r>
  <r>
    <s v="Id1750"/>
    <n v="1987"/>
    <s v="Nov"/>
    <n v="18"/>
    <n v="1"/>
    <n v="5116.5"/>
    <x v="0"/>
    <s v="tier - 2"/>
    <s v="R1012"/>
    <s v="Nov"/>
    <n v="1987"/>
    <m/>
  </r>
  <r>
    <s v="Id1749"/>
    <n v="1988"/>
    <s v="Nov"/>
    <n v="1"/>
    <n v="2"/>
    <n v="5124.1899999999996"/>
    <x v="0"/>
    <s v="tier - 3"/>
    <s v="R1013"/>
    <s v="Nov"/>
    <n v="1988"/>
    <m/>
  </r>
  <r>
    <s v="Id1748"/>
    <n v="1987"/>
    <s v="Sep"/>
    <n v="13"/>
    <n v="1"/>
    <n v="5125.22"/>
    <x v="3"/>
    <s v="tier - 2"/>
    <s v="R1012"/>
    <s v="Sep"/>
    <n v="1987"/>
    <m/>
  </r>
  <r>
    <s v="Id1747"/>
    <n v="1988"/>
    <s v="Sep"/>
    <n v="15"/>
    <n v="3"/>
    <n v="5136.75"/>
    <x v="0"/>
    <s v="tier - 1"/>
    <s v="R1013"/>
    <s v="Sep"/>
    <n v="1988"/>
    <m/>
  </r>
  <r>
    <s v="Id1746"/>
    <n v="1993"/>
    <s v="Dec"/>
    <n v="10"/>
    <n v="3"/>
    <n v="5138.26"/>
    <x v="0"/>
    <s v="tier - 2"/>
    <s v="R1013"/>
    <s v="Dec"/>
    <n v="1993"/>
    <m/>
  </r>
  <r>
    <s v="Id1745"/>
    <n v="1984"/>
    <s v="Aug"/>
    <n v="22"/>
    <n v="3"/>
    <n v="5144.18"/>
    <x v="0"/>
    <s v="tier - 1"/>
    <s v="R1013"/>
    <s v="Aug"/>
    <n v="1984"/>
    <m/>
  </r>
  <r>
    <s v="Id1744"/>
    <n v="1990"/>
    <s v="Aug"/>
    <n v="22"/>
    <n v="1"/>
    <n v="5148.55"/>
    <x v="0"/>
    <s v="tier - 2"/>
    <s v="R1024"/>
    <s v="Aug"/>
    <n v="1990"/>
    <m/>
  </r>
  <r>
    <s v="Id1743"/>
    <n v="1990"/>
    <s v="Oct"/>
    <n v="9"/>
    <n v="2"/>
    <n v="5152.13"/>
    <x v="0"/>
    <s v="tier - 2"/>
    <s v="R1011"/>
    <s v="Oct"/>
    <n v="1990"/>
    <m/>
  </r>
  <r>
    <s v="Id1742"/>
    <n v="1991"/>
    <s v="Aug"/>
    <n v="29"/>
    <n v="3"/>
    <n v="5166.96"/>
    <x v="0"/>
    <s v="tier - 2"/>
    <s v="R1012"/>
    <s v="Aug"/>
    <n v="1991"/>
    <m/>
  </r>
  <r>
    <s v="Id1741"/>
    <n v="1984"/>
    <s v="Oct"/>
    <n v="16"/>
    <n v="3"/>
    <n v="5177.12"/>
    <x v="0"/>
    <s v="tier - 1"/>
    <s v="R1013"/>
    <s v="Oct"/>
    <n v="1984"/>
    <m/>
  </r>
  <r>
    <s v="Id1740"/>
    <n v="1979"/>
    <s v="Sep"/>
    <n v="12"/>
    <n v="2"/>
    <n v="5195.58"/>
    <x v="0"/>
    <s v="tier - 2"/>
    <s v="R1013"/>
    <s v="Sep"/>
    <n v="1979"/>
    <m/>
  </r>
  <r>
    <s v="Id1739"/>
    <n v="2004"/>
    <s v="Jun"/>
    <n v="6"/>
    <n v="0"/>
    <n v="5198.6899999999996"/>
    <x v="0"/>
    <s v="tier - 2"/>
    <s v="R1022"/>
    <s v="Jun"/>
    <n v="2004"/>
    <m/>
  </r>
  <r>
    <s v="Id1738"/>
    <n v="1983"/>
    <s v="Oct"/>
    <n v="24"/>
    <n v="3"/>
    <n v="5207.97"/>
    <x v="0"/>
    <s v="tier - 2"/>
    <s v="R1012"/>
    <s v="Oct"/>
    <n v="1983"/>
    <m/>
  </r>
  <r>
    <s v="Id1737"/>
    <n v="1993"/>
    <s v="Jun"/>
    <n v="17"/>
    <n v="3"/>
    <n v="5209.58"/>
    <x v="1"/>
    <s v="tier - 3"/>
    <s v="R1017"/>
    <s v="Jun"/>
    <n v="1993"/>
    <m/>
  </r>
  <r>
    <s v="Id1736"/>
    <n v="1999"/>
    <s v="Dec"/>
    <n v="1"/>
    <n v="0"/>
    <n v="5213.22"/>
    <x v="0"/>
    <s v="tier - 1"/>
    <s v="R1012"/>
    <s v="Dec"/>
    <n v="1999"/>
    <m/>
  </r>
  <r>
    <s v="Id1735"/>
    <n v="1995"/>
    <s v="Jun"/>
    <n v="6"/>
    <n v="0"/>
    <n v="5216.4799999999996"/>
    <x v="0"/>
    <s v="tier - 2"/>
    <s v="R1025"/>
    <s v="Jun"/>
    <n v="1995"/>
    <m/>
  </r>
  <r>
    <s v="Id1734"/>
    <n v="1987"/>
    <s v="Jun"/>
    <n v="29"/>
    <n v="0"/>
    <n v="5227.99"/>
    <x v="0"/>
    <s v="tier - 1"/>
    <s v="R1024"/>
    <s v="Jun"/>
    <n v="1987"/>
    <m/>
  </r>
  <r>
    <s v="Id1733"/>
    <n v="1987"/>
    <s v="Dec"/>
    <n v="26"/>
    <n v="1"/>
    <n v="5240.7700000000004"/>
    <x v="0"/>
    <s v="tier - 2"/>
    <s v="R1011"/>
    <s v="Dec"/>
    <n v="1987"/>
    <m/>
  </r>
  <r>
    <s v="Id1732"/>
    <n v="1987"/>
    <s v="Jul"/>
    <n v="5"/>
    <n v="1"/>
    <n v="5245.23"/>
    <x v="0"/>
    <s v="tier - 2"/>
    <s v="R1013"/>
    <s v="Jul"/>
    <n v="1987"/>
    <m/>
  </r>
  <r>
    <s v="Id1731"/>
    <n v="1987"/>
    <s v="Sep"/>
    <n v="9"/>
    <n v="1"/>
    <n v="5246.05"/>
    <x v="0"/>
    <s v="tier - 3"/>
    <s v="R1011"/>
    <s v="Sep"/>
    <n v="1987"/>
    <m/>
  </r>
  <r>
    <s v="Id1730"/>
    <n v="1990"/>
    <s v="Jul"/>
    <n v="6"/>
    <n v="3"/>
    <n v="5253.52"/>
    <x v="1"/>
    <s v="tier - 3"/>
    <s v="R1011"/>
    <s v="Jul"/>
    <n v="1990"/>
    <m/>
  </r>
  <r>
    <s v="Id1729"/>
    <n v="1989"/>
    <s v="Nov"/>
    <n v="25"/>
    <n v="2"/>
    <n v="5257.51"/>
    <x v="0"/>
    <s v="tier - 2"/>
    <s v="R1012"/>
    <s v="Nov"/>
    <n v="1989"/>
    <m/>
  </r>
  <r>
    <s v="Id1728"/>
    <n v="1989"/>
    <s v="Jul"/>
    <n v="19"/>
    <n v="2"/>
    <n v="5261.47"/>
    <x v="0"/>
    <s v="tier - 2"/>
    <s v="R1012"/>
    <s v="Jul"/>
    <n v="1989"/>
    <m/>
  </r>
  <r>
    <s v="Id1727"/>
    <n v="1986"/>
    <s v="Oct"/>
    <n v="25"/>
    <n v="0"/>
    <n v="5266.37"/>
    <x v="0"/>
    <s v="tier - 2"/>
    <s v="R1012"/>
    <s v="Oct"/>
    <n v="1986"/>
    <m/>
  </r>
  <r>
    <s v="Id1726"/>
    <n v="1986"/>
    <s v="Sep"/>
    <n v="20"/>
    <n v="0"/>
    <n v="5267.82"/>
    <x v="0"/>
    <s v="tier - 2"/>
    <s v="R1012"/>
    <s v="Sep"/>
    <n v="1986"/>
    <m/>
  </r>
  <r>
    <s v="Id1725"/>
    <n v="1986"/>
    <s v="Oct"/>
    <n v="20"/>
    <n v="0"/>
    <n v="5272.18"/>
    <x v="0"/>
    <s v="tier - 3"/>
    <s v="R1012"/>
    <s v="Oct"/>
    <n v="1986"/>
    <m/>
  </r>
  <r>
    <s v="Id1724"/>
    <n v="1987"/>
    <s v="Sep"/>
    <n v="1"/>
    <n v="3"/>
    <n v="5275.86"/>
    <x v="0"/>
    <s v="tier - 2"/>
    <s v="R1013"/>
    <s v="Sep"/>
    <n v="1987"/>
    <m/>
  </r>
  <r>
    <s v="Id1723"/>
    <n v="1974"/>
    <s v="Nov"/>
    <n v="12"/>
    <n v="0"/>
    <n v="5291.71"/>
    <x v="0"/>
    <s v="tier - 2"/>
    <s v="R1012"/>
    <s v="Nov"/>
    <n v="1974"/>
    <m/>
  </r>
  <r>
    <s v="Id1722"/>
    <n v="2004"/>
    <s v="Aug"/>
    <n v="22"/>
    <n v="0"/>
    <n v="5293.67"/>
    <x v="0"/>
    <s v="tier - 2"/>
    <s v="R1022"/>
    <s v="Aug"/>
    <n v="2004"/>
    <m/>
  </r>
  <r>
    <s v="Id1721"/>
    <n v="2000"/>
    <s v="Sep"/>
    <n v="9"/>
    <n v="0"/>
    <n v="5306.7"/>
    <x v="0"/>
    <s v="tier - 3"/>
    <s v="R1012"/>
    <s v="Sep"/>
    <n v="2000"/>
    <m/>
  </r>
  <r>
    <s v="Id1720"/>
    <n v="1994"/>
    <s v="Nov"/>
    <n v="13"/>
    <n v="3"/>
    <n v="5312.17"/>
    <x v="0"/>
    <s v="tier - 2"/>
    <s v="R1012"/>
    <s v="Nov"/>
    <n v="1994"/>
    <m/>
  </r>
  <r>
    <s v="Id1719"/>
    <n v="1974"/>
    <s v="Sep"/>
    <n v="2"/>
    <n v="0"/>
    <n v="5322.24"/>
    <x v="0"/>
    <s v="tier - 1"/>
    <s v="R1012"/>
    <s v="Sep"/>
    <n v="1974"/>
    <m/>
  </r>
  <r>
    <s v="Id1718"/>
    <n v="1992"/>
    <s v="Jun"/>
    <n v="18"/>
    <n v="3"/>
    <n v="5325.65"/>
    <x v="0"/>
    <s v="tier - 1"/>
    <s v="R1011"/>
    <s v="Jun"/>
    <n v="1992"/>
    <m/>
  </r>
  <r>
    <s v="Id1717"/>
    <n v="1991"/>
    <s v="Aug"/>
    <n v="28"/>
    <n v="2"/>
    <n v="5327.4"/>
    <x v="0"/>
    <s v="tier - 1"/>
    <s v="R1012"/>
    <s v="Aug"/>
    <n v="1991"/>
    <m/>
  </r>
  <r>
    <s v="Id1716"/>
    <n v="1972"/>
    <s v="Dec"/>
    <n v="15"/>
    <n v="0"/>
    <n v="5344.81"/>
    <x v="0"/>
    <s v="tier - 3"/>
    <s v="R1013"/>
    <s v="Dec"/>
    <n v="1972"/>
    <m/>
  </r>
  <r>
    <s v="Id1715"/>
    <n v="1989"/>
    <s v="Nov"/>
    <n v="7"/>
    <n v="1"/>
    <n v="5354.07"/>
    <x v="0"/>
    <s v="tier - 3"/>
    <s v="R1024"/>
    <s v="Nov"/>
    <n v="1989"/>
    <m/>
  </r>
  <r>
    <s v="Id1714"/>
    <n v="1994"/>
    <s v="Dec"/>
    <n v="7"/>
    <n v="0"/>
    <n v="5364.66"/>
    <x v="0"/>
    <s v="tier - 1"/>
    <s v="R1011"/>
    <s v="Dec"/>
    <n v="1994"/>
    <m/>
  </r>
  <r>
    <s v="Id1713"/>
    <n v="1986"/>
    <s v="Jun"/>
    <n v="1"/>
    <n v="1"/>
    <n v="5373.36"/>
    <x v="0"/>
    <s v="tier - 2"/>
    <s v="R1012"/>
    <s v="Jun"/>
    <n v="1986"/>
    <m/>
  </r>
  <r>
    <s v="Id1712"/>
    <n v="1989"/>
    <s v="Nov"/>
    <n v="18"/>
    <n v="2"/>
    <n v="5375.04"/>
    <x v="0"/>
    <s v="tier - 1"/>
    <s v="R1011"/>
    <s v="Nov"/>
    <n v="1989"/>
    <m/>
  </r>
  <r>
    <s v="Id1711"/>
    <n v="1986"/>
    <s v="Jul"/>
    <n v="22"/>
    <n v="1"/>
    <n v="5377.46"/>
    <x v="0"/>
    <s v="tier - 3"/>
    <s v="R1012"/>
    <s v="Jul"/>
    <n v="1986"/>
    <m/>
  </r>
  <r>
    <s v="Id1710"/>
    <n v="1984"/>
    <s v="Jun"/>
    <n v="1"/>
    <n v="0"/>
    <n v="5383.54"/>
    <x v="0"/>
    <s v="tier - 3"/>
    <s v="R1011"/>
    <s v="Jun"/>
    <n v="1984"/>
    <m/>
  </r>
  <r>
    <s v="Id1709"/>
    <n v="1988"/>
    <s v="Aug"/>
    <n v="8"/>
    <n v="1"/>
    <n v="5385.34"/>
    <x v="0"/>
    <s v="tier - 3"/>
    <s v="R1012"/>
    <s v="Aug"/>
    <n v="1988"/>
    <m/>
  </r>
  <r>
    <s v="Id1708"/>
    <n v="1989"/>
    <s v="Nov"/>
    <n v="6"/>
    <n v="3"/>
    <n v="5396.44"/>
    <x v="0"/>
    <s v="tier - 3"/>
    <s v="R1013"/>
    <s v="Nov"/>
    <n v="1989"/>
    <m/>
  </r>
  <r>
    <s v="Id1707"/>
    <n v="1984"/>
    <s v="Sep"/>
    <n v="3"/>
    <n v="0"/>
    <n v="5397.62"/>
    <x v="0"/>
    <s v="tier - 2"/>
    <s v="R1013"/>
    <s v="Sep"/>
    <n v="1984"/>
    <m/>
  </r>
  <r>
    <s v="Id1706"/>
    <n v="1984"/>
    <s v="Aug"/>
    <n v="1"/>
    <n v="0"/>
    <n v="5400.98"/>
    <x v="0"/>
    <s v="tier - 2"/>
    <s v="R1013"/>
    <s v="Aug"/>
    <n v="1984"/>
    <m/>
  </r>
  <r>
    <s v="Id1705"/>
    <n v="1985"/>
    <s v="Dec"/>
    <n v="23"/>
    <n v="3"/>
    <n v="5402.89"/>
    <x v="0"/>
    <s v="tier - 1"/>
    <s v="R1013"/>
    <s v="Dec"/>
    <n v="1985"/>
    <m/>
  </r>
  <r>
    <s v="Id1704"/>
    <n v="1975"/>
    <s v="Sep"/>
    <n v="27"/>
    <n v="1"/>
    <n v="5411.99"/>
    <x v="0"/>
    <s v="tier - 3"/>
    <s v="R1012"/>
    <s v="Sep"/>
    <n v="1975"/>
    <m/>
  </r>
  <r>
    <s v="Id1703"/>
    <n v="1982"/>
    <s v="Sep"/>
    <n v="27"/>
    <n v="0"/>
    <n v="5415.66"/>
    <x v="0"/>
    <s v="tier - 3"/>
    <s v="R1013"/>
    <s v="Sep"/>
    <n v="1982"/>
    <m/>
  </r>
  <r>
    <s v="Id1702"/>
    <n v="1991"/>
    <s v="Jul"/>
    <n v="6"/>
    <n v="3"/>
    <n v="5425.02"/>
    <x v="0"/>
    <s v="tier - 1"/>
    <s v="R1012"/>
    <s v="Jul"/>
    <n v="1991"/>
    <m/>
  </r>
  <r>
    <s v="Id1701"/>
    <n v="1992"/>
    <s v="Sep"/>
    <n v="17"/>
    <n v="3"/>
    <n v="5428.73"/>
    <x v="1"/>
    <s v="tier - 1"/>
    <s v="R1017"/>
    <s v="Sep"/>
    <n v="1992"/>
    <m/>
  </r>
  <r>
    <s v="Id1700"/>
    <n v="1978"/>
    <s v="Jun"/>
    <n v="8"/>
    <n v="2"/>
    <n v="5428.98"/>
    <x v="0"/>
    <s v="tier - 2"/>
    <s v="R1012"/>
    <s v="Jun"/>
    <n v="1978"/>
    <m/>
  </r>
  <r>
    <s v="Id1699"/>
    <n v="1982"/>
    <s v="Aug"/>
    <n v="25"/>
    <n v="0"/>
    <n v="5438.75"/>
    <x v="1"/>
    <s v="tier - 2"/>
    <s v="R1013"/>
    <s v="Aug"/>
    <n v="1982"/>
    <m/>
  </r>
  <r>
    <s v="Id1698"/>
    <n v="1986"/>
    <s v="Dec"/>
    <n v="25"/>
    <n v="0"/>
    <n v="5458.05"/>
    <x v="0"/>
    <s v="tier - 2"/>
    <s v="R1024"/>
    <s v="Dec"/>
    <n v="1986"/>
    <m/>
  </r>
  <r>
    <s v="Id1697"/>
    <n v="1973"/>
    <s v="Oct"/>
    <n v="24"/>
    <n v="0"/>
    <n v="5466.88"/>
    <x v="0"/>
    <s v="tier - 2"/>
    <s v="R1013"/>
    <s v="Oct"/>
    <n v="1973"/>
    <m/>
  </r>
  <r>
    <s v="Id1696"/>
    <n v="1986"/>
    <s v="Dec"/>
    <n v="2"/>
    <n v="0"/>
    <n v="5469.01"/>
    <x v="0"/>
    <s v="tier - 2"/>
    <s v="R1024"/>
    <s v="Dec"/>
    <n v="1986"/>
    <m/>
  </r>
  <r>
    <s v="Id1695"/>
    <n v="1986"/>
    <s v="Jul"/>
    <n v="12"/>
    <n v="1"/>
    <n v="5472.45"/>
    <x v="0"/>
    <s v="tier - 3"/>
    <s v="R1011"/>
    <s v="Jul"/>
    <n v="1986"/>
    <m/>
  </r>
  <r>
    <s v="Id1694"/>
    <n v="1986"/>
    <s v="Sep"/>
    <n v="30"/>
    <n v="1"/>
    <n v="5478.04"/>
    <x v="0"/>
    <s v="tier - 3"/>
    <s v="R1013"/>
    <s v="Sep"/>
    <n v="1986"/>
    <m/>
  </r>
  <r>
    <s v="Id1693"/>
    <n v="1984"/>
    <s v="Aug"/>
    <n v="26"/>
    <n v="1"/>
    <n v="5484.47"/>
    <x v="0"/>
    <s v="tier - 2"/>
    <s v="R1013"/>
    <s v="Aug"/>
    <n v="1984"/>
    <m/>
  </r>
  <r>
    <s v="Id1692"/>
    <n v="1984"/>
    <s v="Aug"/>
    <n v="17"/>
    <n v="1"/>
    <n v="5488.26"/>
    <x v="0"/>
    <s v="tier - 3"/>
    <s v="R1011"/>
    <s v="Aug"/>
    <n v="1984"/>
    <m/>
  </r>
  <r>
    <s v="Id1691"/>
    <n v="1988"/>
    <s v="Jul"/>
    <n v="29"/>
    <n v="3"/>
    <n v="5503.36"/>
    <x v="0"/>
    <s v="tier - 2"/>
    <s v="R1012"/>
    <s v="Jul"/>
    <n v="1988"/>
    <m/>
  </r>
  <r>
    <s v="Id1690"/>
    <n v="1981"/>
    <s v="Nov"/>
    <n v="7"/>
    <n v="1"/>
    <n v="5539.4"/>
    <x v="0"/>
    <s v="tier - 2"/>
    <s v="R1013"/>
    <s v="Nov"/>
    <n v="1981"/>
    <m/>
  </r>
  <r>
    <s v="Id1689"/>
    <n v="1980"/>
    <s v="Dec"/>
    <n v="7"/>
    <n v="2"/>
    <n v="5540.35"/>
    <x v="0"/>
    <s v="tier - 2"/>
    <s v="R1012"/>
    <s v="Dec"/>
    <n v="1980"/>
    <m/>
  </r>
  <r>
    <s v="Id1688"/>
    <n v="1999"/>
    <s v="Sep"/>
    <n v="22"/>
    <n v="0"/>
    <n v="5552.61"/>
    <x v="0"/>
    <s v="tier - 3"/>
    <s v="R1026"/>
    <s v="Sep"/>
    <n v="1999"/>
    <m/>
  </r>
  <r>
    <s v="Id1687"/>
    <n v="1974"/>
    <s v="Sep"/>
    <n v="18"/>
    <n v="0"/>
    <n v="5576.35"/>
    <x v="0"/>
    <s v="tier - 3"/>
    <s v="R1013"/>
    <s v="Sep"/>
    <n v="1974"/>
    <m/>
  </r>
  <r>
    <s v="Id1686"/>
    <n v="1985"/>
    <s v="Sep"/>
    <n v="5"/>
    <n v="3"/>
    <n v="5582.95"/>
    <x v="0"/>
    <s v="tier - 1"/>
    <s v="R1012"/>
    <s v="Sep"/>
    <n v="1985"/>
    <m/>
  </r>
  <r>
    <s v="Id1685"/>
    <n v="1986"/>
    <s v="Nov"/>
    <n v="21"/>
    <n v="2"/>
    <n v="5584.31"/>
    <x v="1"/>
    <s v="tier - 1"/>
    <s v="R1013"/>
    <s v="Nov"/>
    <n v="1986"/>
    <m/>
  </r>
  <r>
    <s v="Id1684"/>
    <n v="1983"/>
    <s v="Oct"/>
    <n v="3"/>
    <n v="3"/>
    <n v="5587.59"/>
    <x v="0"/>
    <s v="tier - 1"/>
    <s v="R1013"/>
    <s v="Oct"/>
    <n v="1983"/>
    <m/>
  </r>
  <r>
    <s v="Id1683"/>
    <n v="1988"/>
    <s v="Nov"/>
    <n v="18"/>
    <n v="1"/>
    <n v="5594.85"/>
    <x v="0"/>
    <s v="tier - 3"/>
    <s v="R1024"/>
    <s v="Nov"/>
    <n v="1988"/>
    <m/>
  </r>
  <r>
    <s v="Id1682"/>
    <n v="1978"/>
    <s v="Sep"/>
    <n v="11"/>
    <n v="2"/>
    <n v="5612.83"/>
    <x v="0"/>
    <s v="tier - 3"/>
    <s v="R1013"/>
    <s v="Sep"/>
    <n v="1978"/>
    <m/>
  </r>
  <r>
    <s v="Id1681"/>
    <n v="1994"/>
    <s v="Nov"/>
    <n v="15"/>
    <n v="5"/>
    <n v="5615.37"/>
    <x v="0"/>
    <s v="tier - 3"/>
    <s v="R1011"/>
    <s v="Nov"/>
    <n v="1994"/>
    <m/>
  </r>
  <r>
    <s v="Id1680"/>
    <n v="1987"/>
    <s v="Dec"/>
    <n v="9"/>
    <n v="1"/>
    <n v="5630.46"/>
    <x v="0"/>
    <s v="tier - 3"/>
    <s v="R1012"/>
    <s v="Dec"/>
    <n v="1987"/>
    <m/>
  </r>
  <r>
    <s v="Id1679"/>
    <n v="1983"/>
    <s v="Jun"/>
    <n v="8"/>
    <n v="0"/>
    <n v="5649.72"/>
    <x v="0"/>
    <s v="tier - 3"/>
    <s v="R1011"/>
    <s v="Jun"/>
    <n v="1983"/>
    <m/>
  </r>
  <r>
    <s v="Id1678"/>
    <n v="1978"/>
    <s v="Sep"/>
    <n v="27"/>
    <n v="2"/>
    <n v="5650.14"/>
    <x v="0"/>
    <s v="tier - 1"/>
    <s v="R1013"/>
    <s v="Sep"/>
    <n v="1978"/>
    <m/>
  </r>
  <r>
    <s v="Id1677"/>
    <n v="1983"/>
    <s v="Sep"/>
    <n v="3"/>
    <n v="0"/>
    <n v="5662.23"/>
    <x v="0"/>
    <s v="tier - 1"/>
    <s v="R1013"/>
    <s v="Sep"/>
    <n v="1983"/>
    <m/>
  </r>
  <r>
    <s v="Id1676"/>
    <n v="1984"/>
    <s v="Aug"/>
    <n v="12"/>
    <n v="3"/>
    <n v="5679.13"/>
    <x v="0"/>
    <s v="tier - 2"/>
    <s v="R1013"/>
    <s v="Aug"/>
    <n v="1984"/>
    <m/>
  </r>
  <r>
    <s v="Id1675"/>
    <n v="1972"/>
    <s v="Oct"/>
    <n v="28"/>
    <n v="0"/>
    <n v="5690.79"/>
    <x v="0"/>
    <s v="tier - 1"/>
    <s v="R1013"/>
    <s v="Oct"/>
    <n v="1972"/>
    <m/>
  </r>
  <r>
    <s v="Id1674"/>
    <n v="1992"/>
    <s v="Nov"/>
    <n v="3"/>
    <n v="3"/>
    <n v="5693.43"/>
    <x v="0"/>
    <s v="tier - 3"/>
    <s v="R1012"/>
    <s v="Nov"/>
    <n v="1992"/>
    <m/>
  </r>
  <r>
    <s v="Id1673"/>
    <n v="1974"/>
    <s v="Jul"/>
    <n v="6"/>
    <n v="0"/>
    <n v="5698.74"/>
    <x v="0"/>
    <s v="tier - 2"/>
    <s v="R1012"/>
    <s v="Jul"/>
    <n v="1974"/>
    <m/>
  </r>
  <r>
    <s v="Id1672"/>
    <n v="1981"/>
    <s v="Jun"/>
    <n v="15"/>
    <n v="0"/>
    <n v="5699.84"/>
    <x v="0"/>
    <s v="tier - 3"/>
    <s v="R1013"/>
    <s v="Jun"/>
    <n v="1981"/>
    <m/>
  </r>
  <r>
    <s v="Id1671"/>
    <n v="1993"/>
    <s v="Nov"/>
    <n v="3"/>
    <n v="4"/>
    <n v="5708.87"/>
    <x v="0"/>
    <s v="tier - 1"/>
    <s v="R1011"/>
    <s v="Nov"/>
    <n v="1993"/>
    <m/>
  </r>
  <r>
    <s v="Id1670"/>
    <n v="1981"/>
    <s v="Aug"/>
    <n v="30"/>
    <n v="0"/>
    <n v="5709.16"/>
    <x v="1"/>
    <s v="tier - 3"/>
    <s v="R1013"/>
    <s v="Aug"/>
    <n v="1981"/>
    <m/>
  </r>
  <r>
    <s v="Id1669"/>
    <n v="1971"/>
    <s v="Dec"/>
    <n v="18"/>
    <n v="0"/>
    <n v="5720.38"/>
    <x v="0"/>
    <s v="tier - 1"/>
    <s v="R1013"/>
    <s v="Dec"/>
    <n v="1971"/>
    <m/>
  </r>
  <r>
    <s v="Id1668"/>
    <n v="1987"/>
    <s v="Oct"/>
    <n v="19"/>
    <n v="2"/>
    <n v="5729.01"/>
    <x v="3"/>
    <s v="tier - 2"/>
    <s v="R1012"/>
    <s v="Oct"/>
    <n v="1987"/>
    <m/>
  </r>
  <r>
    <s v="Id1667"/>
    <n v="1972"/>
    <s v="Aug"/>
    <n v="21"/>
    <n v="0"/>
    <n v="5741.67"/>
    <x v="0"/>
    <s v="tier - 3"/>
    <s v="R1013"/>
    <s v="Aug"/>
    <n v="1972"/>
    <m/>
  </r>
  <r>
    <s v="Id1666"/>
    <n v="1993"/>
    <s v="Jun"/>
    <n v="10"/>
    <n v="0"/>
    <n v="5748.13"/>
    <x v="0"/>
    <s v="tier - 1"/>
    <s v="R1021"/>
    <s v="Jun"/>
    <n v="1993"/>
    <m/>
  </r>
  <r>
    <s v="Id1665"/>
    <n v="1983"/>
    <s v="Aug"/>
    <n v="30"/>
    <n v="0"/>
    <n v="5757.41"/>
    <x v="0"/>
    <s v="tier - 3"/>
    <s v="R1019"/>
    <s v="Aug"/>
    <n v="1983"/>
    <m/>
  </r>
  <r>
    <s v="Id1664"/>
    <n v="2004"/>
    <s v="Nov"/>
    <n v="1"/>
    <n v="0"/>
    <n v="5778.71"/>
    <x v="0"/>
    <s v="tier - 3"/>
    <s v="R1022"/>
    <s v="Nov"/>
    <n v="2004"/>
    <m/>
  </r>
  <r>
    <s v="Id1663"/>
    <n v="1980"/>
    <s v="Sep"/>
    <n v="18"/>
    <n v="2"/>
    <n v="5807.06"/>
    <x v="0"/>
    <s v="tier - 3"/>
    <s v="R1013"/>
    <s v="Sep"/>
    <n v="1980"/>
    <m/>
  </r>
  <r>
    <s v="Id1662"/>
    <n v="1972"/>
    <s v="Nov"/>
    <n v="2"/>
    <n v="0"/>
    <n v="5812.9"/>
    <x v="0"/>
    <s v="tier - 2"/>
    <s v="R1013"/>
    <s v="Nov"/>
    <n v="1972"/>
    <m/>
  </r>
  <r>
    <s v="Id1661"/>
    <n v="2002"/>
    <s v="Jul"/>
    <n v="22"/>
    <n v="0"/>
    <n v="5816.58"/>
    <x v="0"/>
    <s v="tier - 2"/>
    <s v="R1026"/>
    <s v="Jul"/>
    <n v="2002"/>
    <m/>
  </r>
  <r>
    <s v="Id1660"/>
    <n v="1971"/>
    <s v="Sep"/>
    <n v="27"/>
    <n v="0"/>
    <n v="5832.6"/>
    <x v="0"/>
    <s v="tier - 3"/>
    <s v="R1012"/>
    <s v="Sep"/>
    <n v="1971"/>
    <m/>
  </r>
  <r>
    <s v="Id1659"/>
    <n v="1987"/>
    <s v="Jul"/>
    <n v="27"/>
    <n v="2"/>
    <n v="5836.52"/>
    <x v="0"/>
    <s v="tier - 3"/>
    <s v="R1013"/>
    <s v="Jul"/>
    <n v="1987"/>
    <m/>
  </r>
  <r>
    <s v="Id1658"/>
    <n v="1995"/>
    <s v="Aug"/>
    <n v="20"/>
    <n v="0"/>
    <n v="5843.99"/>
    <x v="0"/>
    <s v="tier - 2"/>
    <s v="R1025"/>
    <s v="Aug"/>
    <n v="1995"/>
    <m/>
  </r>
  <r>
    <s v="Id1657"/>
    <n v="1987"/>
    <s v="Sep"/>
    <n v="30"/>
    <n v="2"/>
    <n v="5846.92"/>
    <x v="0"/>
    <s v="tier - 2"/>
    <s v="R1013"/>
    <s v="Sep"/>
    <n v="1987"/>
    <m/>
  </r>
  <r>
    <s v="Id1656"/>
    <n v="1985"/>
    <s v="Jun"/>
    <n v="18"/>
    <n v="3"/>
    <n v="5847.24"/>
    <x v="0"/>
    <s v="tier - 1"/>
    <s v="R1013"/>
    <s v="Jun"/>
    <n v="1985"/>
    <m/>
  </r>
  <r>
    <s v="Id1655"/>
    <n v="1984"/>
    <s v="Nov"/>
    <n v="22"/>
    <n v="1"/>
    <n v="5855.9"/>
    <x v="0"/>
    <s v="tier - 3"/>
    <s v="R1012"/>
    <s v="Nov"/>
    <n v="1984"/>
    <m/>
  </r>
  <r>
    <s v="Id1654"/>
    <n v="1993"/>
    <s v="Oct"/>
    <n v="19"/>
    <n v="0"/>
    <n v="5877.02"/>
    <x v="0"/>
    <s v="tier - 2"/>
    <s v="R1021"/>
    <s v="Oct"/>
    <n v="1993"/>
    <m/>
  </r>
  <r>
    <s v="Id1653"/>
    <n v="1982"/>
    <s v="Jul"/>
    <n v="8"/>
    <n v="0"/>
    <n v="5910.94"/>
    <x v="0"/>
    <s v="tier - 1"/>
    <s v="R1011"/>
    <s v="Jul"/>
    <n v="1982"/>
    <m/>
  </r>
  <r>
    <s v="Id1652"/>
    <n v="1982"/>
    <s v="Dec"/>
    <n v="21"/>
    <n v="0"/>
    <n v="5920.1"/>
    <x v="0"/>
    <s v="tier - 1"/>
    <s v="R1013"/>
    <s v="Dec"/>
    <n v="1982"/>
    <m/>
  </r>
  <r>
    <s v="Id1651"/>
    <n v="1987"/>
    <s v="Jul"/>
    <n v="29"/>
    <n v="3"/>
    <n v="5926.85"/>
    <x v="1"/>
    <s v="tier - 3"/>
    <s v="R1011"/>
    <s v="Jul"/>
    <n v="1987"/>
    <m/>
  </r>
  <r>
    <s v="Id1650"/>
    <n v="1993"/>
    <s v="Aug"/>
    <n v="13"/>
    <n v="0"/>
    <n v="5926.93"/>
    <x v="0"/>
    <s v="tier - 2"/>
    <s v="R1025"/>
    <s v="Aug"/>
    <n v="1993"/>
    <m/>
  </r>
  <r>
    <s v="Id1649"/>
    <n v="1994"/>
    <s v="Jul"/>
    <n v="30"/>
    <n v="0"/>
    <n v="5927.65"/>
    <x v="0"/>
    <s v="tier - 1"/>
    <s v="R1012"/>
    <s v="Jul"/>
    <n v="1994"/>
    <m/>
  </r>
  <r>
    <s v="Id1648"/>
    <n v="1987"/>
    <s v="Jul"/>
    <n v="14"/>
    <n v="3"/>
    <n v="5934.38"/>
    <x v="1"/>
    <s v="tier - 2"/>
    <s v="R1013"/>
    <s v="Jul"/>
    <n v="1987"/>
    <m/>
  </r>
  <r>
    <s v="Id1647"/>
    <n v="2003"/>
    <s v="Aug"/>
    <n v="13"/>
    <n v="0"/>
    <n v="5957.35"/>
    <x v="0"/>
    <s v="tier - 2"/>
    <s v="R1012"/>
    <s v="Aug"/>
    <n v="2003"/>
    <m/>
  </r>
  <r>
    <s v="Id1646"/>
    <n v="2004"/>
    <s v="Jul"/>
    <n v="15"/>
    <n v="0"/>
    <n v="5960.91"/>
    <x v="0"/>
    <s v="tier - 1"/>
    <s v="R1026"/>
    <s v="Jul"/>
    <n v="2004"/>
    <m/>
  </r>
  <r>
    <s v="Id1645"/>
    <n v="1980"/>
    <s v="Aug"/>
    <n v="5"/>
    <n v="0"/>
    <n v="5966.89"/>
    <x v="0"/>
    <s v="tier - 3"/>
    <s v="R1013"/>
    <s v="Aug"/>
    <n v="1980"/>
    <m/>
  </r>
  <r>
    <s v="Id1644"/>
    <n v="1980"/>
    <s v="Jul"/>
    <n v="21"/>
    <n v="0"/>
    <n v="5969.72"/>
    <x v="1"/>
    <s v="tier - 3"/>
    <s v="R1011"/>
    <s v="Jul"/>
    <n v="1980"/>
    <m/>
  </r>
  <r>
    <s v="Id1643"/>
    <n v="1989"/>
    <s v="Jul"/>
    <n v="22"/>
    <n v="3"/>
    <n v="5972.38"/>
    <x v="0"/>
    <s v="tier - 2"/>
    <s v="R1011"/>
    <s v="Jul"/>
    <n v="1989"/>
    <m/>
  </r>
  <r>
    <s v="Id1642"/>
    <n v="1984"/>
    <s v="Sep"/>
    <n v="19"/>
    <n v="1"/>
    <n v="5974.38"/>
    <x v="0"/>
    <s v="tier - 3"/>
    <s v="R1013"/>
    <s v="Sep"/>
    <n v="1984"/>
    <m/>
  </r>
  <r>
    <s v="Id1641"/>
    <n v="1984"/>
    <s v="Nov"/>
    <n v="11"/>
    <n v="1"/>
    <n v="5976.83"/>
    <x v="0"/>
    <s v="tier - 2"/>
    <s v="R1013"/>
    <s v="Nov"/>
    <n v="1984"/>
    <m/>
  </r>
  <r>
    <s v="Id1640"/>
    <n v="1970"/>
    <s v="Jun"/>
    <n v="25"/>
    <n v="0"/>
    <n v="5979.66"/>
    <x v="0"/>
    <s v="tier - 3"/>
    <s v="R1013"/>
    <s v="Jun"/>
    <n v="1970"/>
    <m/>
  </r>
  <r>
    <s v="Id1639"/>
    <n v="1980"/>
    <s v="Oct"/>
    <n v="10"/>
    <n v="0"/>
    <n v="5979.73"/>
    <x v="0"/>
    <s v="tier - 2"/>
    <s v="R1011"/>
    <s v="Oct"/>
    <n v="1980"/>
    <m/>
  </r>
  <r>
    <s v="Id1638"/>
    <n v="1974"/>
    <s v="Oct"/>
    <n v="11"/>
    <n v="0"/>
    <n v="5979.99"/>
    <x v="0"/>
    <s v="tier - 3"/>
    <s v="R1013"/>
    <s v="Oct"/>
    <n v="1974"/>
    <m/>
  </r>
  <r>
    <s v="Id1637"/>
    <n v="1988"/>
    <s v="Jun"/>
    <n v="10"/>
    <n v="2"/>
    <n v="5989.52"/>
    <x v="0"/>
    <s v="tier - 1"/>
    <s v="R1012"/>
    <s v="Jun"/>
    <n v="1988"/>
    <m/>
  </r>
  <r>
    <s v="Id1636"/>
    <n v="1974"/>
    <s v="Aug"/>
    <n v="17"/>
    <n v="0"/>
    <n v="5990.17"/>
    <x v="0"/>
    <s v="tier - 2"/>
    <s v="R1013"/>
    <s v="Aug"/>
    <n v="1974"/>
    <m/>
  </r>
  <r>
    <s v="Id1635"/>
    <n v="1980"/>
    <s v="Aug"/>
    <n v="8"/>
    <n v="2"/>
    <n v="5993.62"/>
    <x v="0"/>
    <s v="tier - 3"/>
    <s v="R1013"/>
    <s v="Aug"/>
    <n v="1980"/>
    <m/>
  </r>
  <r>
    <s v="Id1634"/>
    <n v="1989"/>
    <s v="Aug"/>
    <n v="16"/>
    <n v="4"/>
    <n v="6059.17"/>
    <x v="0"/>
    <s v="tier - 1"/>
    <s v="R1011"/>
    <s v="Aug"/>
    <n v="1989"/>
    <m/>
  </r>
  <r>
    <s v="Id1633"/>
    <n v="1996"/>
    <s v="Jul"/>
    <n v="28"/>
    <n v="0"/>
    <n v="6061.8"/>
    <x v="0"/>
    <s v="tier - 3"/>
    <s v="R1012"/>
    <s v="Jul"/>
    <n v="1996"/>
    <m/>
  </r>
  <r>
    <s v="Id1632"/>
    <n v="1994"/>
    <s v="Nov"/>
    <n v="8"/>
    <n v="0"/>
    <n v="6064.37"/>
    <x v="0"/>
    <s v="tier - 2"/>
    <s v="R1011"/>
    <s v="Nov"/>
    <n v="1994"/>
    <m/>
  </r>
  <r>
    <s v="Id1631"/>
    <n v="1984"/>
    <s v="Sep"/>
    <n v="21"/>
    <n v="1"/>
    <n v="6067.13"/>
    <x v="1"/>
    <s v="tier - 1"/>
    <s v="R1016"/>
    <s v="Sep"/>
    <n v="1984"/>
    <m/>
  </r>
  <r>
    <s v="Id1630"/>
    <n v="1979"/>
    <s v="Aug"/>
    <n v="8"/>
    <n v="2"/>
    <n v="6074.37"/>
    <x v="0"/>
    <s v="tier - 2"/>
    <s v="R1012"/>
    <s v="Aug"/>
    <n v="1979"/>
    <m/>
  </r>
  <r>
    <s v="Id1629"/>
    <n v="1984"/>
    <s v="Oct"/>
    <n v="14"/>
    <n v="1"/>
    <n v="6079.67"/>
    <x v="3"/>
    <s v="tier - 1"/>
    <s v="R1014"/>
    <s v="Oct"/>
    <n v="1984"/>
    <m/>
  </r>
  <r>
    <s v="Id1628"/>
    <n v="1984"/>
    <s v="Jul"/>
    <n v="25"/>
    <n v="2"/>
    <n v="6082.41"/>
    <x v="3"/>
    <s v="tier - 2"/>
    <s v="R1011"/>
    <s v="Jul"/>
    <n v="1984"/>
    <m/>
  </r>
  <r>
    <s v="Id1627"/>
    <n v="1970"/>
    <s v="Jun"/>
    <n v="9"/>
    <n v="0"/>
    <n v="6098.38"/>
    <x v="0"/>
    <s v="tier - 2"/>
    <s v="R1013"/>
    <s v="Jun"/>
    <n v="1970"/>
    <m/>
  </r>
  <r>
    <s v="Id1626"/>
    <n v="1995"/>
    <s v="Sep"/>
    <n v="9"/>
    <n v="0"/>
    <n v="6111.95"/>
    <x v="0"/>
    <s v="tier - 3"/>
    <s v="R1026"/>
    <s v="Sep"/>
    <n v="1995"/>
    <m/>
  </r>
  <r>
    <s v="Id1625"/>
    <n v="1985"/>
    <s v="Jul"/>
    <n v="21"/>
    <n v="1"/>
    <n v="6112.35"/>
    <x v="0"/>
    <s v="tier - 1"/>
    <s v="R1012"/>
    <s v="Jul"/>
    <n v="1985"/>
    <m/>
  </r>
  <r>
    <s v="Id1624"/>
    <n v="1991"/>
    <s v="Jul"/>
    <n v="25"/>
    <n v="3"/>
    <n v="6113.23"/>
    <x v="0"/>
    <s v="tier - 2"/>
    <s v="R1024"/>
    <s v="Jul"/>
    <n v="1991"/>
    <m/>
  </r>
  <r>
    <s v="Id1623"/>
    <n v="1983"/>
    <s v="Aug"/>
    <n v="11"/>
    <n v="1"/>
    <n v="6117.49"/>
    <x v="0"/>
    <s v="tier - 3"/>
    <s v="R1012"/>
    <s v="Aug"/>
    <n v="1983"/>
    <m/>
  </r>
  <r>
    <s v="Id1622"/>
    <n v="1983"/>
    <s v="Nov"/>
    <n v="16"/>
    <n v="1"/>
    <n v="6123.57"/>
    <x v="1"/>
    <s v="tier - 2"/>
    <s v="R1012"/>
    <s v="Nov"/>
    <n v="1983"/>
    <m/>
  </r>
  <r>
    <s v="Id1621"/>
    <n v="1990"/>
    <s v="Aug"/>
    <n v="18"/>
    <n v="3"/>
    <n v="6128.8"/>
    <x v="0"/>
    <s v="tier - 3"/>
    <s v="R1012"/>
    <s v="Aug"/>
    <n v="1990"/>
    <m/>
  </r>
  <r>
    <s v="Id1620"/>
    <n v="1969"/>
    <s v="Nov"/>
    <n v="9"/>
    <n v="0"/>
    <n v="6138.5"/>
    <x v="0"/>
    <s v="tier - 2"/>
    <s v="R1011"/>
    <s v="Nov"/>
    <n v="1969"/>
    <m/>
  </r>
  <r>
    <s v="Id1619"/>
    <n v="1978"/>
    <s v="Sep"/>
    <n v="5"/>
    <n v="2"/>
    <n v="6138.58"/>
    <x v="0"/>
    <s v="tier - 1"/>
    <s v="R1013"/>
    <s v="Sep"/>
    <n v="1978"/>
    <m/>
  </r>
  <r>
    <s v="Id1618"/>
    <n v="1976"/>
    <s v="Dec"/>
    <n v="12"/>
    <n v="2"/>
    <n v="6139.14"/>
    <x v="0"/>
    <s v="tier - 3"/>
    <s v="R1013"/>
    <s v="Dec"/>
    <n v="1976"/>
    <m/>
  </r>
  <r>
    <s v="Id1617"/>
    <n v="1970"/>
    <s v="Oct"/>
    <n v="14"/>
    <n v="0"/>
    <n v="6147.12"/>
    <x v="0"/>
    <s v="tier - 3"/>
    <s v="R1012"/>
    <s v="Oct"/>
    <n v="1970"/>
    <m/>
  </r>
  <r>
    <s v="Id1616"/>
    <n v="1973"/>
    <s v="Nov"/>
    <n v="6"/>
    <n v="0"/>
    <n v="6152.05"/>
    <x v="0"/>
    <s v="tier - 3"/>
    <s v="R1013"/>
    <s v="Nov"/>
    <n v="1973"/>
    <m/>
  </r>
  <r>
    <s v="Id1615"/>
    <n v="1985"/>
    <s v="Oct"/>
    <n v="15"/>
    <n v="3"/>
    <n v="6159.57"/>
    <x v="0"/>
    <s v="tier - 1"/>
    <s v="R1012"/>
    <s v="Oct"/>
    <n v="1985"/>
    <m/>
  </r>
  <r>
    <s v="Id1614"/>
    <n v="1984"/>
    <s v="Oct"/>
    <n v="6"/>
    <n v="3"/>
    <n v="6170.96"/>
    <x v="0"/>
    <s v="tier - 1"/>
    <s v="R1013"/>
    <s v="Oct"/>
    <n v="1984"/>
    <m/>
  </r>
  <r>
    <s v="Id1613"/>
    <n v="1985"/>
    <s v="Aug"/>
    <n v="9"/>
    <n v="3"/>
    <n v="6183.32"/>
    <x v="0"/>
    <s v="tier - 2"/>
    <s v="R1012"/>
    <s v="Aug"/>
    <n v="1985"/>
    <m/>
  </r>
  <r>
    <s v="Id1612"/>
    <n v="1970"/>
    <s v="Oct"/>
    <n v="5"/>
    <n v="0"/>
    <n v="6183.46"/>
    <x v="0"/>
    <s v="tier - 2"/>
    <s v="R1012"/>
    <s v="Oct"/>
    <n v="1970"/>
    <m/>
  </r>
  <r>
    <s v="Id1611"/>
    <n v="1988"/>
    <s v="Nov"/>
    <n v="1"/>
    <n v="3"/>
    <n v="6184.3"/>
    <x v="0"/>
    <s v="tier - 3"/>
    <s v="R1013"/>
    <s v="Nov"/>
    <n v="1988"/>
    <m/>
  </r>
  <r>
    <s v="Id1610"/>
    <n v="1981"/>
    <s v="Nov"/>
    <n v="22"/>
    <n v="0"/>
    <n v="6185.32"/>
    <x v="0"/>
    <s v="tier - 1"/>
    <s v="R1013"/>
    <s v="Nov"/>
    <n v="1981"/>
    <m/>
  </r>
  <r>
    <s v="Id1609"/>
    <n v="1981"/>
    <s v="Oct"/>
    <n v="1"/>
    <n v="0"/>
    <n v="6186.13"/>
    <x v="0"/>
    <s v="tier - 3"/>
    <s v="R1011"/>
    <s v="Oct"/>
    <n v="1981"/>
    <m/>
  </r>
  <r>
    <s v="Id1608"/>
    <n v="1988"/>
    <s v="Oct"/>
    <n v="23"/>
    <n v="3"/>
    <n v="6196.45"/>
    <x v="0"/>
    <s v="tier - 1"/>
    <s v="R1011"/>
    <s v="Oct"/>
    <n v="1988"/>
    <m/>
  </r>
  <r>
    <s v="Id1607"/>
    <n v="1985"/>
    <s v="Jul"/>
    <n v="22"/>
    <n v="2"/>
    <n v="6198.75"/>
    <x v="0"/>
    <s v="tier - 1"/>
    <s v="R1012"/>
    <s v="Jul"/>
    <n v="1985"/>
    <m/>
  </r>
  <r>
    <s v="?"/>
    <n v="1985"/>
    <s v="Dec"/>
    <n v="20"/>
    <n v="2"/>
    <n v="6203.9"/>
    <x v="3"/>
    <s v="tier - 2"/>
    <s v="R1012"/>
    <s v="Dec"/>
    <n v="1985"/>
    <m/>
  </r>
  <r>
    <s v="Id1606"/>
    <n v="1985"/>
    <s v="Sep"/>
    <n v="22"/>
    <n v="2"/>
    <n v="6203.9"/>
    <x v="0"/>
    <s v="tier - 2"/>
    <s v="R1012"/>
    <s v="Sep"/>
    <n v="1985"/>
    <m/>
  </r>
  <r>
    <s v="Id1605"/>
    <n v="1999"/>
    <s v="Sep"/>
    <n v="10"/>
    <n v="0"/>
    <n v="6207.26"/>
    <x v="0"/>
    <s v="tier - 2"/>
    <s v="R1026"/>
    <s v="Sep"/>
    <n v="1999"/>
    <m/>
  </r>
  <r>
    <s v="Id1604"/>
    <n v="1992"/>
    <s v="Aug"/>
    <n v="12"/>
    <n v="0"/>
    <n v="6208.5"/>
    <x v="0"/>
    <s v="tier - 1"/>
    <s v="R1021"/>
    <s v="Aug"/>
    <n v="1992"/>
    <m/>
  </r>
  <r>
    <s v="Id1603"/>
    <n v="1972"/>
    <s v="Jun"/>
    <n v="29"/>
    <n v="0"/>
    <n v="6219.93"/>
    <x v="0"/>
    <s v="tier - 2"/>
    <s v="R1013"/>
    <s v="Jun"/>
    <n v="1972"/>
    <m/>
  </r>
  <r>
    <s v="Id1602"/>
    <n v="1978"/>
    <s v="Sep"/>
    <n v="19"/>
    <n v="2"/>
    <n v="6236.95"/>
    <x v="0"/>
    <s v="tier - 2"/>
    <s v="R1013"/>
    <s v="Sep"/>
    <n v="1978"/>
    <m/>
  </r>
  <r>
    <s v="Id1601"/>
    <n v="1983"/>
    <s v="Aug"/>
    <n v="11"/>
    <n v="1"/>
    <n v="6238.3"/>
    <x v="0"/>
    <s v="tier - 1"/>
    <s v="R1011"/>
    <s v="Aug"/>
    <n v="1983"/>
    <m/>
  </r>
  <r>
    <s v="Id1600"/>
    <n v="1979"/>
    <s v="Oct"/>
    <n v="10"/>
    <n v="0"/>
    <n v="6250.44"/>
    <x v="0"/>
    <s v="tier - 1"/>
    <s v="R1011"/>
    <s v="Oct"/>
    <n v="1979"/>
    <m/>
  </r>
  <r>
    <s v="Id1599"/>
    <n v="1972"/>
    <s v="Nov"/>
    <n v="11"/>
    <n v="0"/>
    <n v="6253.85"/>
    <x v="0"/>
    <s v="tier - 2"/>
    <s v="R1013"/>
    <s v="Nov"/>
    <n v="1972"/>
    <m/>
  </r>
  <r>
    <s v="Id1598"/>
    <n v="1972"/>
    <s v="Sep"/>
    <n v="8"/>
    <n v="0"/>
    <n v="6254.13"/>
    <x v="0"/>
    <s v="tier - 2"/>
    <s v="R1012"/>
    <s v="Sep"/>
    <n v="1972"/>
    <m/>
  </r>
  <r>
    <s v="Id1597"/>
    <n v="1970"/>
    <s v="Oct"/>
    <n v="11"/>
    <n v="0"/>
    <n v="6255.38"/>
    <x v="0"/>
    <s v="tier - 2"/>
    <s v="R1013"/>
    <s v="Oct"/>
    <n v="1970"/>
    <m/>
  </r>
  <r>
    <s v="Id1596"/>
    <n v="1995"/>
    <s v="Oct"/>
    <n v="17"/>
    <n v="0"/>
    <n v="6261.2"/>
    <x v="0"/>
    <s v="tier - 1"/>
    <s v="R1026"/>
    <s v="Oct"/>
    <n v="1995"/>
    <m/>
  </r>
  <r>
    <s v="Id1595"/>
    <n v="1984"/>
    <s v="Sep"/>
    <n v="25"/>
    <n v="3"/>
    <n v="6269.33"/>
    <x v="0"/>
    <s v="tier - 1"/>
    <s v="R1013"/>
    <s v="Sep"/>
    <n v="1984"/>
    <m/>
  </r>
  <r>
    <s v="Id1594"/>
    <n v="1981"/>
    <s v="Jun"/>
    <n v="30"/>
    <n v="1"/>
    <n v="6272.48"/>
    <x v="3"/>
    <s v="tier - 3"/>
    <s v="R1013"/>
    <s v="Jun"/>
    <n v="1981"/>
    <m/>
  </r>
  <r>
    <s v="Id1593"/>
    <n v="1993"/>
    <s v="Oct"/>
    <n v="16"/>
    <n v="0"/>
    <n v="6276.3"/>
    <x v="0"/>
    <s v="tier - 1"/>
    <s v="R1025"/>
    <s v="Oct"/>
    <n v="1993"/>
    <m/>
  </r>
  <r>
    <s v="Id1592"/>
    <n v="1981"/>
    <s v="Nov"/>
    <n v="24"/>
    <n v="1"/>
    <n v="6282.24"/>
    <x v="0"/>
    <s v="tier - 1"/>
    <s v="R1011"/>
    <s v="Nov"/>
    <n v="1981"/>
    <m/>
  </r>
  <r>
    <s v="Id1591"/>
    <n v="1981"/>
    <s v="Aug"/>
    <n v="26"/>
    <n v="1"/>
    <n v="6289.75"/>
    <x v="0"/>
    <s v="tier - 3"/>
    <s v="R1013"/>
    <s v="Aug"/>
    <n v="1981"/>
    <m/>
  </r>
  <r>
    <s v="Id1590"/>
    <n v="1996"/>
    <s v="Jul"/>
    <n v="4"/>
    <n v="0"/>
    <n v="6293.63"/>
    <x v="0"/>
    <s v="tier - 3"/>
    <s v="R1021"/>
    <s v="Jul"/>
    <n v="1996"/>
    <m/>
  </r>
  <r>
    <s v="Id1589"/>
    <n v="1974"/>
    <s v="Sep"/>
    <n v="17"/>
    <n v="0"/>
    <n v="6302.23"/>
    <x v="0"/>
    <s v="tier - 1"/>
    <s v="R1013"/>
    <s v="Sep"/>
    <n v="1974"/>
    <m/>
  </r>
  <r>
    <s v="Id1588"/>
    <n v="1969"/>
    <s v="Sep"/>
    <n v="4"/>
    <n v="0"/>
    <n v="6305.61"/>
    <x v="0"/>
    <s v="tier - 2"/>
    <s v="R1012"/>
    <s v="Sep"/>
    <n v="1969"/>
    <m/>
  </r>
  <r>
    <s v="Id1587"/>
    <n v="2004"/>
    <s v="Jul"/>
    <n v="27"/>
    <n v="0"/>
    <n v="6311.11"/>
    <x v="0"/>
    <s v="tier - 2"/>
    <s v="R1011"/>
    <s v="Jul"/>
    <n v="2004"/>
    <m/>
  </r>
  <r>
    <s v="Id1586"/>
    <n v="1985"/>
    <s v="Nov"/>
    <n v="19"/>
    <n v="2"/>
    <n v="6311.95"/>
    <x v="0"/>
    <s v="tier - 1"/>
    <s v="R1011"/>
    <s v="Nov"/>
    <n v="1985"/>
    <m/>
  </r>
  <r>
    <s v="Id1585"/>
    <n v="1985"/>
    <s v="Dec"/>
    <n v="15"/>
    <n v="2"/>
    <n v="6313.76"/>
    <x v="0"/>
    <s v="tier - 1"/>
    <s v="R1013"/>
    <s v="Dec"/>
    <n v="1985"/>
    <m/>
  </r>
  <r>
    <s v="Id1584"/>
    <n v="1990"/>
    <s v="Aug"/>
    <n v="13"/>
    <n v="3"/>
    <n v="6334.34"/>
    <x v="0"/>
    <s v="tier - 2"/>
    <s v="R1024"/>
    <s v="Aug"/>
    <n v="1990"/>
    <m/>
  </r>
  <r>
    <s v="Id1583"/>
    <n v="1986"/>
    <s v="Sep"/>
    <n v="25"/>
    <n v="3"/>
    <n v="6335.64"/>
    <x v="0"/>
    <s v="tier - 2"/>
    <s v="R1013"/>
    <s v="Sep"/>
    <n v="1986"/>
    <m/>
  </r>
  <r>
    <s v="Id1582"/>
    <n v="1983"/>
    <s v="Oct"/>
    <n v="21"/>
    <n v="2"/>
    <n v="6338.08"/>
    <x v="0"/>
    <s v="tier - 1"/>
    <s v="R1013"/>
    <s v="Oct"/>
    <n v="1983"/>
    <m/>
  </r>
  <r>
    <s v="Id1581"/>
    <n v="1983"/>
    <s v="Aug"/>
    <n v="19"/>
    <n v="2"/>
    <n v="6356.27"/>
    <x v="1"/>
    <s v="tier - 2"/>
    <s v="R1013"/>
    <s v="Aug"/>
    <n v="1983"/>
    <m/>
  </r>
  <r>
    <s v="Id1580"/>
    <n v="1980"/>
    <s v="Oct"/>
    <n v="30"/>
    <n v="0"/>
    <n v="6358.78"/>
    <x v="0"/>
    <s v="tier - 1"/>
    <s v="R1012"/>
    <s v="Oct"/>
    <n v="1980"/>
    <m/>
  </r>
  <r>
    <s v="Id1579"/>
    <n v="1989"/>
    <s v="Jun"/>
    <n v="24"/>
    <n v="3"/>
    <n v="6360.99"/>
    <x v="0"/>
    <s v="tier - 2"/>
    <s v="R1012"/>
    <s v="Jun"/>
    <n v="1989"/>
    <m/>
  </r>
  <r>
    <s v="Id1578"/>
    <n v="1996"/>
    <s v="Jul"/>
    <n v="7"/>
    <n v="0"/>
    <n v="6361.47"/>
    <x v="0"/>
    <s v="tier - 3"/>
    <s v="R1021"/>
    <s v="Jul"/>
    <n v="1996"/>
    <m/>
  </r>
  <r>
    <s v="Id1577"/>
    <n v="1970"/>
    <s v="Nov"/>
    <n v="9"/>
    <n v="0"/>
    <n v="6367.31"/>
    <x v="0"/>
    <s v="tier - 1"/>
    <s v="R1013"/>
    <s v="Nov"/>
    <n v="1970"/>
    <m/>
  </r>
  <r>
    <s v="Id1576"/>
    <n v="1984"/>
    <s v="Aug"/>
    <n v="13"/>
    <n v="1"/>
    <n v="6373.56"/>
    <x v="0"/>
    <s v="tier - 1"/>
    <s v="R1012"/>
    <s v="Aug"/>
    <n v="1984"/>
    <m/>
  </r>
  <r>
    <s v="Id1575"/>
    <n v="1976"/>
    <s v="Nov"/>
    <n v="18"/>
    <n v="2"/>
    <n v="6374.16"/>
    <x v="0"/>
    <s v="tier - 2"/>
    <s v="R1013"/>
    <s v="Nov"/>
    <n v="1976"/>
    <m/>
  </r>
  <r>
    <s v="Id1574"/>
    <n v="1982"/>
    <s v="Aug"/>
    <n v="6"/>
    <n v="1"/>
    <n v="6389.38"/>
    <x v="3"/>
    <s v="tier - 2"/>
    <s v="R1012"/>
    <s v="Aug"/>
    <n v="1982"/>
    <m/>
  </r>
  <r>
    <s v="Id1573"/>
    <n v="1997"/>
    <s v="Aug"/>
    <n v="16"/>
    <n v="0"/>
    <n v="6389.53"/>
    <x v="0"/>
    <s v="tier - 2"/>
    <s v="R1021"/>
    <s v="Aug"/>
    <n v="1997"/>
    <m/>
  </r>
  <r>
    <s v="Id1572"/>
    <n v="1982"/>
    <s v="Oct"/>
    <n v="28"/>
    <n v="1"/>
    <n v="6393.6"/>
    <x v="0"/>
    <s v="tier - 1"/>
    <s v="R1012"/>
    <s v="Oct"/>
    <n v="1982"/>
    <m/>
  </r>
  <r>
    <s v="Id1571"/>
    <n v="1987"/>
    <s v="Sep"/>
    <n v="9"/>
    <n v="2"/>
    <n v="6402.29"/>
    <x v="0"/>
    <s v="tier - 3"/>
    <s v="R1024"/>
    <s v="Sep"/>
    <n v="1987"/>
    <m/>
  </r>
  <r>
    <s v="Id1570"/>
    <n v="1985"/>
    <s v="Dec"/>
    <n v="10"/>
    <n v="2"/>
    <n v="6406.41"/>
    <x v="3"/>
    <s v="tier - 3"/>
    <s v="R1014"/>
    <s v="Dec"/>
    <n v="1985"/>
    <m/>
  </r>
  <r>
    <s v="Id1569"/>
    <n v="1970"/>
    <s v="Aug"/>
    <n v="20"/>
    <n v="0"/>
    <n v="6407.05"/>
    <x v="0"/>
    <s v="tier - 1"/>
    <s v="R1013"/>
    <s v="Aug"/>
    <n v="1970"/>
    <m/>
  </r>
  <r>
    <s v="Id1568"/>
    <n v="1971"/>
    <s v="Aug"/>
    <n v="22"/>
    <n v="0"/>
    <n v="6412.34"/>
    <x v="0"/>
    <s v="tier - 3"/>
    <s v="R1013"/>
    <s v="Aug"/>
    <n v="1971"/>
    <m/>
  </r>
  <r>
    <s v="Id1567"/>
    <n v="1987"/>
    <s v="Sep"/>
    <n v="4"/>
    <n v="3"/>
    <n v="6414.18"/>
    <x v="0"/>
    <s v="tier - 2"/>
    <s v="R1011"/>
    <s v="Sep"/>
    <n v="1987"/>
    <m/>
  </r>
  <r>
    <s v="Id1566"/>
    <n v="1976"/>
    <s v="Dec"/>
    <n v="30"/>
    <n v="2"/>
    <n v="6417.28"/>
    <x v="0"/>
    <s v="tier - 3"/>
    <s v="R1013"/>
    <s v="Dec"/>
    <n v="1976"/>
    <m/>
  </r>
  <r>
    <s v="Id1565"/>
    <n v="1975"/>
    <s v="Aug"/>
    <n v="5"/>
    <n v="1"/>
    <n v="6423.48"/>
    <x v="0"/>
    <s v="tier - 3"/>
    <s v="R1013"/>
    <s v="Aug"/>
    <n v="1975"/>
    <m/>
  </r>
  <r>
    <s v="Id1564"/>
    <n v="1985"/>
    <s v="Jul"/>
    <n v="22"/>
    <n v="3"/>
    <n v="6435.62"/>
    <x v="1"/>
    <s v="tier - 2"/>
    <s v="R1013"/>
    <s v="Jul"/>
    <n v="1985"/>
    <m/>
  </r>
  <r>
    <s v="Id1563"/>
    <n v="1984"/>
    <s v="Aug"/>
    <n v="26"/>
    <n v="2"/>
    <n v="6455.86"/>
    <x v="1"/>
    <s v="tier - 3"/>
    <s v="R1012"/>
    <s v="Aug"/>
    <n v="1984"/>
    <m/>
  </r>
  <r>
    <s v="Id1562"/>
    <n v="1984"/>
    <s v="Nov"/>
    <n v="1"/>
    <n v="2"/>
    <n v="6457.84"/>
    <x v="0"/>
    <s v="tier - 3"/>
    <s v="R1012"/>
    <s v="Nov"/>
    <n v="1984"/>
    <m/>
  </r>
  <r>
    <s v="Id1561"/>
    <n v="1981"/>
    <s v="Jul"/>
    <n v="27"/>
    <n v="1"/>
    <n v="6473.15"/>
    <x v="0"/>
    <s v="tier - 2"/>
    <s v="R1013"/>
    <s v="Jul"/>
    <n v="1981"/>
    <m/>
  </r>
  <r>
    <s v="Id1560"/>
    <n v="1980"/>
    <s v="Jun"/>
    <n v="8"/>
    <n v="0"/>
    <n v="6474.01"/>
    <x v="0"/>
    <s v="tier - 3"/>
    <s v="R1011"/>
    <s v="Jun"/>
    <n v="1980"/>
    <m/>
  </r>
  <r>
    <s v="Id1559"/>
    <n v="1970"/>
    <s v="Dec"/>
    <n v="1"/>
    <n v="0"/>
    <n v="6481.67"/>
    <x v="0"/>
    <s v="tier - 2"/>
    <s v="R1013"/>
    <s v="Dec"/>
    <n v="1970"/>
    <m/>
  </r>
  <r>
    <s v="Id1558"/>
    <n v="1982"/>
    <s v="Oct"/>
    <n v="9"/>
    <n v="1"/>
    <n v="6496.89"/>
    <x v="0"/>
    <s v="tier - 3"/>
    <s v="R1011"/>
    <s v="Oct"/>
    <n v="1982"/>
    <m/>
  </r>
  <r>
    <s v="Id1557"/>
    <n v="1982"/>
    <s v="Aug"/>
    <n v="28"/>
    <n v="1"/>
    <n v="6500.24"/>
    <x v="0"/>
    <s v="tier - 2"/>
    <s v="R1013"/>
    <s v="Aug"/>
    <n v="1982"/>
    <m/>
  </r>
  <r>
    <s v="Id1556"/>
    <n v="1994"/>
    <s v="Jul"/>
    <n v="7"/>
    <n v="0"/>
    <n v="6512.24"/>
    <x v="0"/>
    <s v="tier - 1"/>
    <s v="R1021"/>
    <s v="Jul"/>
    <n v="1994"/>
    <m/>
  </r>
  <r>
    <s v="Id1555"/>
    <n v="1976"/>
    <s v="Oct"/>
    <n v="23"/>
    <n v="2"/>
    <n v="6529.21"/>
    <x v="0"/>
    <s v="tier - 1"/>
    <s v="R1013"/>
    <s v="Oct"/>
    <n v="1976"/>
    <m/>
  </r>
  <r>
    <s v="Id1554"/>
    <n v="1982"/>
    <s v="Aug"/>
    <n v="12"/>
    <n v="3"/>
    <n v="6532.04"/>
    <x v="0"/>
    <s v="tier - 1"/>
    <s v="R1013"/>
    <s v="Aug"/>
    <n v="1982"/>
    <m/>
  </r>
  <r>
    <s v="Id1553"/>
    <n v="1982"/>
    <s v="Oct"/>
    <n v="2"/>
    <n v="3"/>
    <n v="6536.68"/>
    <x v="0"/>
    <s v="tier - 2"/>
    <s v="R1012"/>
    <s v="Oct"/>
    <n v="1982"/>
    <m/>
  </r>
  <r>
    <s v="Id1552"/>
    <n v="1969"/>
    <s v="Dec"/>
    <n v="3"/>
    <n v="0"/>
    <n v="6546.16"/>
    <x v="0"/>
    <s v="tier - 3"/>
    <s v="R1013"/>
    <s v="Dec"/>
    <n v="1969"/>
    <m/>
  </r>
  <r>
    <s v="Id1551"/>
    <n v="1986"/>
    <s v="Dec"/>
    <n v="18"/>
    <n v="3"/>
    <n v="6548.2"/>
    <x v="0"/>
    <s v="tier - 3"/>
    <s v="R1012"/>
    <s v="Dec"/>
    <n v="1986"/>
    <m/>
  </r>
  <r>
    <s v="Id1550"/>
    <n v="1989"/>
    <s v="Aug"/>
    <n v="6"/>
    <n v="3"/>
    <n v="6551.75"/>
    <x v="0"/>
    <s v="tier - 2"/>
    <s v="R1024"/>
    <s v="Aug"/>
    <n v="1989"/>
    <m/>
  </r>
  <r>
    <s v="Id1549"/>
    <n v="1968"/>
    <s v="Dec"/>
    <n v="11"/>
    <n v="0"/>
    <n v="6552.01"/>
    <x v="1"/>
    <s v="tier - 2"/>
    <s v="R1013"/>
    <s v="Dec"/>
    <n v="1968"/>
    <m/>
  </r>
  <r>
    <s v="Id1548"/>
    <n v="1984"/>
    <s v="Sep"/>
    <n v="20"/>
    <n v="1"/>
    <n v="6555.07"/>
    <x v="0"/>
    <s v="tier - 2"/>
    <s v="R1024"/>
    <s v="Sep"/>
    <n v="1984"/>
    <m/>
  </r>
  <r>
    <s v="Id1547"/>
    <n v="1981"/>
    <s v="Jul"/>
    <n v="20"/>
    <n v="0"/>
    <n v="6571.02"/>
    <x v="0"/>
    <s v="tier - 1"/>
    <s v="R1012"/>
    <s v="Jul"/>
    <n v="1981"/>
    <m/>
  </r>
  <r>
    <s v="Id1546"/>
    <n v="1984"/>
    <s v="Oct"/>
    <n v="5"/>
    <n v="2"/>
    <n v="6571.54"/>
    <x v="0"/>
    <s v="tier - 3"/>
    <s v="R1011"/>
    <s v="Oct"/>
    <n v="1984"/>
    <m/>
  </r>
  <r>
    <s v="Id1545"/>
    <n v="1982"/>
    <s v="Nov"/>
    <n v="22"/>
    <n v="2"/>
    <n v="6593.51"/>
    <x v="0"/>
    <s v="tier - 1"/>
    <s v="R1013"/>
    <s v="Nov"/>
    <n v="1982"/>
    <m/>
  </r>
  <r>
    <s v="Id1544"/>
    <n v="1982"/>
    <s v="Dec"/>
    <n v="29"/>
    <n v="1"/>
    <n v="6600.21"/>
    <x v="1"/>
    <s v="tier - 2"/>
    <s v="R1016"/>
    <s v="Dec"/>
    <n v="1982"/>
    <m/>
  </r>
  <r>
    <s v="Id1543"/>
    <n v="1982"/>
    <s v="Nov"/>
    <n v="7"/>
    <n v="2"/>
    <n v="6600.36"/>
    <x v="0"/>
    <s v="tier - 3"/>
    <s v="R1011"/>
    <s v="Nov"/>
    <n v="1982"/>
    <m/>
  </r>
  <r>
    <s v="Id1542"/>
    <n v="1982"/>
    <s v="Aug"/>
    <n v="28"/>
    <n v="1"/>
    <n v="6610.11"/>
    <x v="1"/>
    <s v="tier - 2"/>
    <s v="R1015"/>
    <s v="Aug"/>
    <n v="1982"/>
    <m/>
  </r>
  <r>
    <s v="Id1541"/>
    <n v="1973"/>
    <s v="Aug"/>
    <n v="29"/>
    <n v="0"/>
    <n v="6630.31"/>
    <x v="0"/>
    <s v="tier - 1"/>
    <s v="R1013"/>
    <s v="Aug"/>
    <n v="1973"/>
    <m/>
  </r>
  <r>
    <s v="Id1540"/>
    <n v="2003"/>
    <s v="Sep"/>
    <n v="4"/>
    <n v="0"/>
    <n v="6638.16"/>
    <x v="0"/>
    <s v="tier - 1"/>
    <s v="R1012"/>
    <s v="Sep"/>
    <n v="2003"/>
    <m/>
  </r>
  <r>
    <s v="Id1539"/>
    <n v="1990"/>
    <s v="Jun"/>
    <n v="6"/>
    <n v="3"/>
    <n v="6639.3"/>
    <x v="0"/>
    <s v="tier - 2"/>
    <s v="R1021"/>
    <s v="Jun"/>
    <n v="1990"/>
    <m/>
  </r>
  <r>
    <s v="Id1538"/>
    <n v="1984"/>
    <s v="Dec"/>
    <n v="8"/>
    <n v="2"/>
    <n v="6640.54"/>
    <x v="0"/>
    <s v="tier - 3"/>
    <s v="R1019"/>
    <s v="Dec"/>
    <n v="1984"/>
    <m/>
  </r>
  <r>
    <s v="Id1537"/>
    <n v="1970"/>
    <s v="Nov"/>
    <n v="8"/>
    <n v="0"/>
    <n v="6651.26"/>
    <x v="0"/>
    <s v="tier - 3"/>
    <s v="R1013"/>
    <s v="Nov"/>
    <n v="1970"/>
    <m/>
  </r>
  <r>
    <s v="Id1536"/>
    <n v="1984"/>
    <s v="Jul"/>
    <n v="1"/>
    <n v="3"/>
    <n v="6652.53"/>
    <x v="1"/>
    <s v="tier - 2"/>
    <s v="R1013"/>
    <s v="Jul"/>
    <n v="1984"/>
    <m/>
  </r>
  <r>
    <s v="Id1535"/>
    <n v="1989"/>
    <s v="Nov"/>
    <n v="19"/>
    <n v="5"/>
    <n v="6653.79"/>
    <x v="0"/>
    <s v="tier - 1"/>
    <s v="R1013"/>
    <s v="Nov"/>
    <n v="1989"/>
    <m/>
  </r>
  <r>
    <s v="Id1534"/>
    <n v="1982"/>
    <s v="Sep"/>
    <n v="27"/>
    <n v="3"/>
    <n v="6664.32"/>
    <x v="0"/>
    <s v="tier - 2"/>
    <s v="R1013"/>
    <s v="Sep"/>
    <n v="1982"/>
    <m/>
  </r>
  <r>
    <s v="Id1533"/>
    <n v="1981"/>
    <s v="Sep"/>
    <n v="17"/>
    <n v="1"/>
    <n v="6664.69"/>
    <x v="1"/>
    <s v="tier - 1"/>
    <s v="R1012"/>
    <s v="Sep"/>
    <n v="1981"/>
    <m/>
  </r>
  <r>
    <s v="Id1532"/>
    <n v="1989"/>
    <s v="Oct"/>
    <n v="20"/>
    <n v="5"/>
    <n v="6666.24"/>
    <x v="1"/>
    <s v="tier - 1"/>
    <s v="R1011"/>
    <s v="Oct"/>
    <n v="1989"/>
    <m/>
  </r>
  <r>
    <s v="Id1531"/>
    <n v="1985"/>
    <s v="Jul"/>
    <n v="9"/>
    <n v="2"/>
    <n v="6686.43"/>
    <x v="0"/>
    <s v="tier - 3"/>
    <s v="R1012"/>
    <s v="Jul"/>
    <n v="1985"/>
    <m/>
  </r>
  <r>
    <s v="Id1530"/>
    <n v="1968"/>
    <s v="Jul"/>
    <n v="13"/>
    <n v="0"/>
    <n v="6700.56"/>
    <x v="1"/>
    <s v="tier - 1"/>
    <s v="R1012"/>
    <s v="Jul"/>
    <n v="1968"/>
    <m/>
  </r>
  <r>
    <s v="Id1529"/>
    <n v="1971"/>
    <s v="Dec"/>
    <n v="12"/>
    <n v="0"/>
    <n v="6706.47"/>
    <x v="0"/>
    <s v="tier - 1"/>
    <s v="R1013"/>
    <s v="Dec"/>
    <n v="1971"/>
    <m/>
  </r>
  <r>
    <s v="Id1528"/>
    <n v="1983"/>
    <s v="Jun"/>
    <n v="12"/>
    <n v="2"/>
    <n v="6710.19"/>
    <x v="1"/>
    <s v="tier - 3"/>
    <s v="R1012"/>
    <s v="Jun"/>
    <n v="1983"/>
    <m/>
  </r>
  <r>
    <s v="Id1527"/>
    <n v="1994"/>
    <s v="Jun"/>
    <n v="13"/>
    <n v="0"/>
    <n v="6721.37"/>
    <x v="0"/>
    <s v="tier - 1"/>
    <s v="R1012"/>
    <s v="Jun"/>
    <n v="1994"/>
    <m/>
  </r>
  <r>
    <s v="Id1526"/>
    <n v="1978"/>
    <s v="Oct"/>
    <n v="21"/>
    <n v="2"/>
    <n v="6737.98"/>
    <x v="0"/>
    <s v="tier - 3"/>
    <s v="R1013"/>
    <s v="Oct"/>
    <n v="1978"/>
    <m/>
  </r>
  <r>
    <s v="Id1525"/>
    <n v="1968"/>
    <s v="Jul"/>
    <n v="18"/>
    <n v="0"/>
    <n v="6738.84"/>
    <x v="1"/>
    <s v="tier - 1"/>
    <s v="R1012"/>
    <s v="Jul"/>
    <n v="1968"/>
    <m/>
  </r>
  <r>
    <s v="Id1524"/>
    <n v="1986"/>
    <s v="Aug"/>
    <n v="7"/>
    <n v="3"/>
    <n v="6746.74"/>
    <x v="1"/>
    <s v="tier - 2"/>
    <s v="R1016"/>
    <s v="Aug"/>
    <n v="1986"/>
    <m/>
  </r>
  <r>
    <s v="Id1523"/>
    <n v="1986"/>
    <s v="Jun"/>
    <n v="5"/>
    <n v="3"/>
    <n v="6748.59"/>
    <x v="1"/>
    <s v="tier - 1"/>
    <s v="R1016"/>
    <s v="Jun"/>
    <n v="1986"/>
    <m/>
  </r>
  <r>
    <s v="Id1522"/>
    <n v="1970"/>
    <s v="Jun"/>
    <n v="17"/>
    <n v="0"/>
    <n v="6749.63"/>
    <x v="0"/>
    <s v="tier - 1"/>
    <s v="R1013"/>
    <s v="Jun"/>
    <n v="1970"/>
    <m/>
  </r>
  <r>
    <s v="Id1521"/>
    <n v="1966"/>
    <s v="Dec"/>
    <n v="9"/>
    <n v="0"/>
    <n v="6750.27"/>
    <x v="1"/>
    <s v="tier - 2"/>
    <s v="R1013"/>
    <s v="Dec"/>
    <n v="1966"/>
    <m/>
  </r>
  <r>
    <s v="Id1520"/>
    <n v="1988"/>
    <s v="Oct"/>
    <n v="10"/>
    <n v="3"/>
    <n v="6753.04"/>
    <x v="0"/>
    <s v="tier - 2"/>
    <s v="R1024"/>
    <s v="Oct"/>
    <n v="1988"/>
    <m/>
  </r>
  <r>
    <s v="Id1519"/>
    <n v="1981"/>
    <s v="Sep"/>
    <n v="21"/>
    <n v="1"/>
    <n v="6770.19"/>
    <x v="0"/>
    <s v="tier - 3"/>
    <s v="R1013"/>
    <s v="Sep"/>
    <n v="1981"/>
    <m/>
  </r>
  <r>
    <s v="Id1518"/>
    <n v="1981"/>
    <s v="Sep"/>
    <n v="3"/>
    <n v="1"/>
    <n v="6775.96"/>
    <x v="0"/>
    <s v="tier - 3"/>
    <s v="R1011"/>
    <s v="Sep"/>
    <n v="1981"/>
    <m/>
  </r>
  <r>
    <s v="Id1517"/>
    <n v="1981"/>
    <s v="Oct"/>
    <n v="8"/>
    <n v="1"/>
    <n v="6781.35"/>
    <x v="0"/>
    <s v="tier - 1"/>
    <s v="R1013"/>
    <s v="Oct"/>
    <n v="1981"/>
    <m/>
  </r>
  <r>
    <s v="Id1516"/>
    <n v="1980"/>
    <s v="Nov"/>
    <n v="23"/>
    <n v="2"/>
    <n v="6781.52"/>
    <x v="0"/>
    <s v="tier - 2"/>
    <s v="R1013"/>
    <s v="Nov"/>
    <n v="1980"/>
    <m/>
  </r>
  <r>
    <s v="Id1515"/>
    <n v="1985"/>
    <s v="Dec"/>
    <n v="24"/>
    <n v="3"/>
    <n v="6796.86"/>
    <x v="1"/>
    <s v="tier - 3"/>
    <s v="R1012"/>
    <s v="Dec"/>
    <n v="1985"/>
    <m/>
  </r>
  <r>
    <s v="Id1514"/>
    <n v="1991"/>
    <s v="Jun"/>
    <n v="29"/>
    <n v="5"/>
    <n v="6799.46"/>
    <x v="3"/>
    <s v="tier - 2"/>
    <s v="R1014"/>
    <s v="Jun"/>
    <n v="1991"/>
    <m/>
  </r>
  <r>
    <s v="Id1513"/>
    <n v="1975"/>
    <s v="Aug"/>
    <n v="17"/>
    <n v="1"/>
    <n v="6809.46"/>
    <x v="0"/>
    <s v="tier - 1"/>
    <s v="R1012"/>
    <s v="Aug"/>
    <n v="1975"/>
    <m/>
  </r>
  <r>
    <s v="Id1512"/>
    <n v="1994"/>
    <s v="Jul"/>
    <n v="8"/>
    <n v="0"/>
    <n v="6827.69"/>
    <x v="0"/>
    <s v="tier - 2"/>
    <s v="R1021"/>
    <s v="Jul"/>
    <n v="1994"/>
    <m/>
  </r>
  <r>
    <s v="Id1511"/>
    <n v="1979"/>
    <s v="Jul"/>
    <n v="15"/>
    <n v="0"/>
    <n v="6837.37"/>
    <x v="1"/>
    <s v="tier - 1"/>
    <s v="R1016"/>
    <s v="Jul"/>
    <n v="1979"/>
    <m/>
  </r>
  <r>
    <s v="Id1510"/>
    <n v="2000"/>
    <s v="Nov"/>
    <n v="30"/>
    <n v="0"/>
    <n v="6842.28"/>
    <x v="0"/>
    <s v="tier - 1"/>
    <s v="R1012"/>
    <s v="Nov"/>
    <n v="2000"/>
    <m/>
  </r>
  <r>
    <s v="Id1509"/>
    <n v="1977"/>
    <s v="Jun"/>
    <n v="15"/>
    <n v="2"/>
    <n v="6843.17"/>
    <x v="0"/>
    <s v="tier - 1"/>
    <s v="R1013"/>
    <s v="Jun"/>
    <n v="1977"/>
    <m/>
  </r>
  <r>
    <s v="Id1508"/>
    <n v="1979"/>
    <s v="Nov"/>
    <n v="4"/>
    <n v="1"/>
    <n v="6849.03"/>
    <x v="0"/>
    <s v="tier - 2"/>
    <s v="R1011"/>
    <s v="Nov"/>
    <n v="1979"/>
    <m/>
  </r>
  <r>
    <s v="Id1507"/>
    <n v="1981"/>
    <s v="Jun"/>
    <n v="19"/>
    <n v="1"/>
    <n v="6858.48"/>
    <x v="0"/>
    <s v="tier - 2"/>
    <s v="R1019"/>
    <s v="Jun"/>
    <n v="1981"/>
    <m/>
  </r>
  <r>
    <s v="Id1506"/>
    <n v="1978"/>
    <s v="Aug"/>
    <n v="5"/>
    <n v="2"/>
    <n v="6863.49"/>
    <x v="0"/>
    <s v="tier - 1"/>
    <s v="R1013"/>
    <s v="Aug"/>
    <n v="1978"/>
    <m/>
  </r>
  <r>
    <s v="Id1505"/>
    <n v="1969"/>
    <s v="Oct"/>
    <n v="23"/>
    <n v="0"/>
    <n v="6868.39"/>
    <x v="0"/>
    <s v="tier - 2"/>
    <s v="R1013"/>
    <s v="Oct"/>
    <n v="1969"/>
    <m/>
  </r>
  <r>
    <s v="Id1504"/>
    <n v="1981"/>
    <s v="Jun"/>
    <n v="23"/>
    <n v="2"/>
    <n v="6875.96"/>
    <x v="0"/>
    <s v="tier - 2"/>
    <s v="R1011"/>
    <s v="Jun"/>
    <n v="1981"/>
    <m/>
  </r>
  <r>
    <s v="Id1503"/>
    <n v="2004"/>
    <s v="Dec"/>
    <n v="24"/>
    <n v="0"/>
    <n v="6876.53"/>
    <x v="0"/>
    <s v="tier - 1"/>
    <s v="R1012"/>
    <s v="Dec"/>
    <n v="2004"/>
    <m/>
  </r>
  <r>
    <s v="Id1502"/>
    <n v="1985"/>
    <s v="Sep"/>
    <n v="10"/>
    <n v="2"/>
    <n v="6877.98"/>
    <x v="0"/>
    <s v="tier - 1"/>
    <s v="R1024"/>
    <s v="Sep"/>
    <n v="1985"/>
    <m/>
  </r>
  <r>
    <s v="Id1501"/>
    <n v="1989"/>
    <s v="Dec"/>
    <n v="21"/>
    <n v="3"/>
    <n v="6895.19"/>
    <x v="0"/>
    <s v="tier - 3"/>
    <s v="R1024"/>
    <s v="Dec"/>
    <n v="1989"/>
    <m/>
  </r>
  <r>
    <s v="Id1500"/>
    <n v="1984"/>
    <s v="Sep"/>
    <n v="5"/>
    <n v="2"/>
    <n v="6933.24"/>
    <x v="0"/>
    <s v="tier - 3"/>
    <s v="R1012"/>
    <s v="Sep"/>
    <n v="1984"/>
    <m/>
  </r>
  <r>
    <s v="Id1499"/>
    <n v="1978"/>
    <s v="Nov"/>
    <n v="29"/>
    <n v="2"/>
    <n v="6938.11"/>
    <x v="0"/>
    <s v="tier - 2"/>
    <s v="R1013"/>
    <s v="Nov"/>
    <n v="1978"/>
    <m/>
  </r>
  <r>
    <s v="Id1498"/>
    <n v="1980"/>
    <s v="Aug"/>
    <n v="30"/>
    <n v="1"/>
    <n v="6940.91"/>
    <x v="0"/>
    <s v="tier - 2"/>
    <s v="R1012"/>
    <s v="Aug"/>
    <n v="1980"/>
    <m/>
  </r>
  <r>
    <s v="Id1497"/>
    <n v="1980"/>
    <s v="Oct"/>
    <n v="5"/>
    <n v="2"/>
    <n v="6940.94"/>
    <x v="0"/>
    <s v="tier - 3"/>
    <s v="R1013"/>
    <s v="Oct"/>
    <n v="1980"/>
    <m/>
  </r>
  <r>
    <s v="Id1496"/>
    <n v="1978"/>
    <s v="Dec"/>
    <n v="15"/>
    <n v="0"/>
    <n v="6948.7"/>
    <x v="3"/>
    <s v="tier - 2"/>
    <s v="R1012"/>
    <s v="Dec"/>
    <n v="1978"/>
    <m/>
  </r>
  <r>
    <s v="Id1495"/>
    <n v="1980"/>
    <s v="Aug"/>
    <n v="18"/>
    <n v="2"/>
    <n v="6951.12"/>
    <x v="0"/>
    <s v="tier - 2"/>
    <s v="R1013"/>
    <s v="Aug"/>
    <n v="1980"/>
    <m/>
  </r>
  <r>
    <s v="Id1494"/>
    <n v="1975"/>
    <s v="Jun"/>
    <n v="3"/>
    <n v="1"/>
    <n v="6965.21"/>
    <x v="0"/>
    <s v="tier - 3"/>
    <s v="R1013"/>
    <s v="Jun"/>
    <n v="1975"/>
    <m/>
  </r>
  <r>
    <s v="Id1493"/>
    <n v="1985"/>
    <s v="Dec"/>
    <n v="10"/>
    <n v="3"/>
    <n v="6985.51"/>
    <x v="0"/>
    <s v="tier - 2"/>
    <s v="R1019"/>
    <s v="Dec"/>
    <n v="1985"/>
    <m/>
  </r>
  <r>
    <s v="Id1492"/>
    <n v="1982"/>
    <s v="Oct"/>
    <n v="18"/>
    <n v="2"/>
    <n v="6986.7"/>
    <x v="1"/>
    <s v="tier - 1"/>
    <s v="R1012"/>
    <s v="Oct"/>
    <n v="1982"/>
    <m/>
  </r>
  <r>
    <s v="Id1491"/>
    <n v="1982"/>
    <s v="Sep"/>
    <n v="1"/>
    <n v="3"/>
    <n v="6989.95"/>
    <x v="0"/>
    <s v="tier - 1"/>
    <s v="R1013"/>
    <s v="Sep"/>
    <n v="1982"/>
    <m/>
  </r>
  <r>
    <s v="Id1490"/>
    <n v="1969"/>
    <s v="Jul"/>
    <n v="6"/>
    <n v="0"/>
    <n v="7003.1"/>
    <x v="0"/>
    <s v="tier - 3"/>
    <s v="R1013"/>
    <s v="Jul"/>
    <n v="1969"/>
    <m/>
  </r>
  <r>
    <s v="Id1489"/>
    <n v="1978"/>
    <s v="Jun"/>
    <n v="2"/>
    <n v="2"/>
    <n v="7033.08"/>
    <x v="0"/>
    <s v="tier - 2"/>
    <s v="R1013"/>
    <s v="Jun"/>
    <n v="1978"/>
    <m/>
  </r>
  <r>
    <s v="Id1488"/>
    <n v="1995"/>
    <s v="Oct"/>
    <n v="29"/>
    <n v="0"/>
    <n v="7042.11"/>
    <x v="0"/>
    <s v="tier - 3"/>
    <s v="R1012"/>
    <s v="Oct"/>
    <n v="1995"/>
    <m/>
  </r>
  <r>
    <s v="Id1487"/>
    <n v="1980"/>
    <s v="Jul"/>
    <n v="26"/>
    <n v="1"/>
    <n v="7045.5"/>
    <x v="0"/>
    <s v="tier - 1"/>
    <s v="R1011"/>
    <s v="Jul"/>
    <n v="1980"/>
    <m/>
  </r>
  <r>
    <s v="Id1486"/>
    <n v="1980"/>
    <s v="Oct"/>
    <n v="22"/>
    <n v="1"/>
    <n v="7046.72"/>
    <x v="0"/>
    <s v="tier - 3"/>
    <s v="R1013"/>
    <s v="Oct"/>
    <n v="1980"/>
    <m/>
  </r>
  <r>
    <s v="Id1485"/>
    <n v="1980"/>
    <s v="Jul"/>
    <n v="21"/>
    <n v="0"/>
    <n v="7050.02"/>
    <x v="0"/>
    <s v="tier - 1"/>
    <s v="R1024"/>
    <s v="Jul"/>
    <n v="1980"/>
    <m/>
  </r>
  <r>
    <s v="Id1484"/>
    <n v="1980"/>
    <s v="Jun"/>
    <n v="28"/>
    <n v="1"/>
    <n v="7050.64"/>
    <x v="0"/>
    <s v="tier - 3"/>
    <s v="R1011"/>
    <s v="Jun"/>
    <n v="1980"/>
    <m/>
  </r>
  <r>
    <s v="Id1483"/>
    <n v="1978"/>
    <s v="Jun"/>
    <n v="24"/>
    <n v="2"/>
    <n v="7054.41"/>
    <x v="0"/>
    <s v="tier - 2"/>
    <s v="R1013"/>
    <s v="Jun"/>
    <n v="1978"/>
    <m/>
  </r>
  <r>
    <s v="Id1482"/>
    <n v="1982"/>
    <s v="Oct"/>
    <n v="6"/>
    <n v="1"/>
    <n v="7077.19"/>
    <x v="0"/>
    <s v="tier - 3"/>
    <s v="R1024"/>
    <s v="Oct"/>
    <n v="1982"/>
    <m/>
  </r>
  <r>
    <s v="Id1481"/>
    <n v="1992"/>
    <s v="Jun"/>
    <n v="18"/>
    <n v="0"/>
    <n v="7096.98"/>
    <x v="0"/>
    <s v="tier - 2"/>
    <s v="R1012"/>
    <s v="Jun"/>
    <n v="1992"/>
    <m/>
  </r>
  <r>
    <s v="Id1480"/>
    <n v="1987"/>
    <s v="Aug"/>
    <n v="11"/>
    <n v="3"/>
    <n v="7106.81"/>
    <x v="0"/>
    <s v="tier - 1"/>
    <s v="R1012"/>
    <s v="Aug"/>
    <n v="1987"/>
    <m/>
  </r>
  <r>
    <s v="Id1479"/>
    <n v="1968"/>
    <s v="Jun"/>
    <n v="29"/>
    <n v="0"/>
    <n v="7125.25"/>
    <x v="1"/>
    <s v="tier - 2"/>
    <s v="R1013"/>
    <s v="Jun"/>
    <n v="1968"/>
    <m/>
  </r>
  <r>
    <s v="Id1478"/>
    <n v="1993"/>
    <s v="Aug"/>
    <n v="1"/>
    <n v="0"/>
    <n v="7128.64"/>
    <x v="0"/>
    <s v="tier - 2"/>
    <s v="R1021"/>
    <s v="Aug"/>
    <n v="1993"/>
    <m/>
  </r>
  <r>
    <s v="Id1477"/>
    <n v="1984"/>
    <s v="Jul"/>
    <n v="7"/>
    <n v="2"/>
    <n v="7133.9"/>
    <x v="0"/>
    <s v="tier - 1"/>
    <s v="R1024"/>
    <s v="Jul"/>
    <n v="1984"/>
    <m/>
  </r>
  <r>
    <s v="Id1476"/>
    <n v="1999"/>
    <s v="Aug"/>
    <n v="8"/>
    <n v="0"/>
    <n v="7144.4"/>
    <x v="0"/>
    <s v="tier - 1"/>
    <s v="R1022"/>
    <s v="Aug"/>
    <n v="1999"/>
    <m/>
  </r>
  <r>
    <s v="Id1475"/>
    <n v="1984"/>
    <s v="Nov"/>
    <n v="21"/>
    <n v="2"/>
    <n v="7144.86"/>
    <x v="0"/>
    <s v="tier - 2"/>
    <s v="R1024"/>
    <s v="Nov"/>
    <n v="1984"/>
    <m/>
  </r>
  <r>
    <s v="Id1474"/>
    <n v="1976"/>
    <s v="Jun"/>
    <n v="24"/>
    <n v="0"/>
    <n v="7147.11"/>
    <x v="1"/>
    <s v="tier - 2"/>
    <s v="R1011"/>
    <s v="Jun"/>
    <n v="1976"/>
    <m/>
  </r>
  <r>
    <s v="Id1473"/>
    <n v="1978"/>
    <s v="Jul"/>
    <n v="30"/>
    <n v="1"/>
    <n v="7147.47"/>
    <x v="0"/>
    <s v="tier - 3"/>
    <s v="R1013"/>
    <s v="Jul"/>
    <n v="1978"/>
    <m/>
  </r>
  <r>
    <s v="Id1472"/>
    <n v="1984"/>
    <s v="Jun"/>
    <n v="29"/>
    <n v="3"/>
    <n v="7151.09"/>
    <x v="0"/>
    <s v="tier - 2"/>
    <s v="R1011"/>
    <s v="Jun"/>
    <n v="1984"/>
    <m/>
  </r>
  <r>
    <s v="Id1471"/>
    <n v="1978"/>
    <s v="Sep"/>
    <n v="6"/>
    <n v="1"/>
    <n v="7152.67"/>
    <x v="1"/>
    <s v="tier - 2"/>
    <s v="R1013"/>
    <s v="Sep"/>
    <n v="1978"/>
    <m/>
  </r>
  <r>
    <s v="Id1470"/>
    <n v="1981"/>
    <s v="Jul"/>
    <n v="17"/>
    <n v="1"/>
    <n v="7153.55"/>
    <x v="0"/>
    <s v="tier - 1"/>
    <s v="R1012"/>
    <s v="Jul"/>
    <n v="1981"/>
    <m/>
  </r>
  <r>
    <s v="Id1469"/>
    <n v="1980"/>
    <s v="Jun"/>
    <n v="22"/>
    <n v="2"/>
    <n v="7160.09"/>
    <x v="0"/>
    <s v="tier - 2"/>
    <s v="R1011"/>
    <s v="Jun"/>
    <n v="1980"/>
    <m/>
  </r>
  <r>
    <s v="Id1468"/>
    <n v="1980"/>
    <s v="Oct"/>
    <n v="7"/>
    <n v="2"/>
    <n v="7160.33"/>
    <x v="0"/>
    <s v="tier - 1"/>
    <s v="R1013"/>
    <s v="Oct"/>
    <n v="1980"/>
    <m/>
  </r>
  <r>
    <s v="Id1467"/>
    <n v="1980"/>
    <s v="Sep"/>
    <n v="30"/>
    <n v="2"/>
    <n v="7162.01"/>
    <x v="0"/>
    <s v="tier - 3"/>
    <s v="R1013"/>
    <s v="Sep"/>
    <n v="1980"/>
    <m/>
  </r>
  <r>
    <s v="Id1466"/>
    <n v="1982"/>
    <s v="Aug"/>
    <n v="16"/>
    <n v="2"/>
    <n v="7173.36"/>
    <x v="1"/>
    <s v="tier - 2"/>
    <s v="R1016"/>
    <s v="Aug"/>
    <n v="1982"/>
    <m/>
  </r>
  <r>
    <s v="Id1465"/>
    <n v="1975"/>
    <s v="Jul"/>
    <n v="19"/>
    <n v="1"/>
    <n v="7175.51"/>
    <x v="0"/>
    <s v="tier - 3"/>
    <s v="R1013"/>
    <s v="Jul"/>
    <n v="1975"/>
    <m/>
  </r>
  <r>
    <s v="Id1464"/>
    <n v="1968"/>
    <s v="Aug"/>
    <n v="26"/>
    <n v="0"/>
    <n v="7179.52"/>
    <x v="1"/>
    <s v="tier - 3"/>
    <s v="R1013"/>
    <s v="Aug"/>
    <n v="1968"/>
    <m/>
  </r>
  <r>
    <s v="Id1463"/>
    <n v="1982"/>
    <s v="Sep"/>
    <n v="14"/>
    <n v="3"/>
    <n v="7196.87"/>
    <x v="1"/>
    <s v="tier - 2"/>
    <s v="R1011"/>
    <s v="Sep"/>
    <n v="1982"/>
    <m/>
  </r>
  <r>
    <s v="Id1462"/>
    <n v="1983"/>
    <s v="Aug"/>
    <n v="11"/>
    <n v="2"/>
    <n v="7201.7"/>
    <x v="0"/>
    <s v="tier - 3"/>
    <s v="R1012"/>
    <s v="Aug"/>
    <n v="1983"/>
    <m/>
  </r>
  <r>
    <s v="Id1461"/>
    <n v="1983"/>
    <s v="Nov"/>
    <n v="21"/>
    <n v="2"/>
    <n v="7209.49"/>
    <x v="0"/>
    <s v="tier - 3"/>
    <s v="R1012"/>
    <s v="Nov"/>
    <n v="1983"/>
    <m/>
  </r>
  <r>
    <s v="Id1460"/>
    <n v="1991"/>
    <s v="Jun"/>
    <n v="28"/>
    <n v="3"/>
    <n v="7220.25"/>
    <x v="0"/>
    <s v="tier - 2"/>
    <s v="R1021"/>
    <s v="Jun"/>
    <n v="1991"/>
    <m/>
  </r>
  <r>
    <s v="Id1459"/>
    <n v="1977"/>
    <s v="Sep"/>
    <n v="15"/>
    <n v="0"/>
    <n v="7222.79"/>
    <x v="1"/>
    <s v="tier - 3"/>
    <s v="R1012"/>
    <s v="Sep"/>
    <n v="1977"/>
    <m/>
  </r>
  <r>
    <s v="Id1458"/>
    <n v="1986"/>
    <s v="Jul"/>
    <n v="13"/>
    <n v="3"/>
    <n v="7228.22"/>
    <x v="0"/>
    <s v="tier - 1"/>
    <s v="R1024"/>
    <s v="Jul"/>
    <n v="1986"/>
    <m/>
  </r>
  <r>
    <s v="Id1457"/>
    <n v="1986"/>
    <s v="Sep"/>
    <n v="2"/>
    <n v="4"/>
    <n v="7243.81"/>
    <x v="0"/>
    <s v="tier - 3"/>
    <s v="R1013"/>
    <s v="Sep"/>
    <n v="1986"/>
    <m/>
  </r>
  <r>
    <s v="Id1456"/>
    <n v="1982"/>
    <s v="Jul"/>
    <n v="24"/>
    <n v="3"/>
    <n v="7248.71"/>
    <x v="0"/>
    <s v="tier - 1"/>
    <s v="R1013"/>
    <s v="Jul"/>
    <n v="1982"/>
    <m/>
  </r>
  <r>
    <s v="Id1455"/>
    <n v="1981"/>
    <s v="Aug"/>
    <n v="14"/>
    <n v="2"/>
    <n v="7256.72"/>
    <x v="1"/>
    <s v="tier - 2"/>
    <s v="R1012"/>
    <s v="Aug"/>
    <n v="1981"/>
    <m/>
  </r>
  <r>
    <s v="Id1454"/>
    <n v="1981"/>
    <s v="Jun"/>
    <n v="13"/>
    <n v="2"/>
    <n v="7261.74"/>
    <x v="1"/>
    <s v="tier - 3"/>
    <s v="R1012"/>
    <s v="Jun"/>
    <n v="1981"/>
    <m/>
  </r>
  <r>
    <s v="Id1453"/>
    <n v="1973"/>
    <s v="Oct"/>
    <n v="25"/>
    <n v="0"/>
    <n v="7265.58"/>
    <x v="0"/>
    <s v="tier - 2"/>
    <s v="R1013"/>
    <s v="Oct"/>
    <n v="1973"/>
    <m/>
  </r>
  <r>
    <s v="Id1452"/>
    <n v="1981"/>
    <s v="Aug"/>
    <n v="4"/>
    <n v="2"/>
    <n v="7265.7"/>
    <x v="1"/>
    <s v="tier - 3"/>
    <s v="R1012"/>
    <s v="Aug"/>
    <n v="1981"/>
    <m/>
  </r>
  <r>
    <s v="Id1451"/>
    <n v="1976"/>
    <s v="Dec"/>
    <n v="18"/>
    <n v="2"/>
    <n v="7273.02"/>
    <x v="0"/>
    <s v="tier - 1"/>
    <s v="R1013"/>
    <s v="Dec"/>
    <n v="1976"/>
    <m/>
  </r>
  <r>
    <s v="Id1450"/>
    <n v="1985"/>
    <s v="Nov"/>
    <n v="2"/>
    <n v="3"/>
    <n v="7281.51"/>
    <x v="0"/>
    <s v="tier - 1"/>
    <s v="R1012"/>
    <s v="Nov"/>
    <n v="1985"/>
    <m/>
  </r>
  <r>
    <s v="Id1449"/>
    <n v="1966"/>
    <s v="Dec"/>
    <n v="26"/>
    <n v="0"/>
    <n v="7302.46"/>
    <x v="1"/>
    <s v="tier - 1"/>
    <s v="R1012"/>
    <s v="Dec"/>
    <n v="1966"/>
    <m/>
  </r>
  <r>
    <s v="Id1448"/>
    <n v="1965"/>
    <s v="Jun"/>
    <n v="6"/>
    <n v="0"/>
    <n v="7304.65"/>
    <x v="1"/>
    <s v="tier - 3"/>
    <s v="R1013"/>
    <s v="Jun"/>
    <n v="1965"/>
    <m/>
  </r>
  <r>
    <s v="Id1447"/>
    <n v="1965"/>
    <s v="Jun"/>
    <n v="25"/>
    <n v="0"/>
    <n v="7318.21"/>
    <x v="1"/>
    <s v="tier - 1"/>
    <s v="R1013"/>
    <s v="Jun"/>
    <n v="1965"/>
    <m/>
  </r>
  <r>
    <s v="Id1446"/>
    <n v="1972"/>
    <s v="Aug"/>
    <n v="11"/>
    <n v="0"/>
    <n v="7318.22"/>
    <x v="0"/>
    <s v="tier - 3"/>
    <s v="R1012"/>
    <s v="Aug"/>
    <n v="1972"/>
    <m/>
  </r>
  <r>
    <s v="Id1445"/>
    <n v="1965"/>
    <s v="Jul"/>
    <n v="11"/>
    <n v="0"/>
    <n v="7322.86"/>
    <x v="1"/>
    <s v="tier - 3"/>
    <s v="R1012"/>
    <s v="Jul"/>
    <n v="1965"/>
    <m/>
  </r>
  <r>
    <s v="Id1444"/>
    <n v="2004"/>
    <s v="Nov"/>
    <n v="15"/>
    <n v="0"/>
    <n v="7323.73"/>
    <x v="0"/>
    <s v="tier - 2"/>
    <s v="R1024"/>
    <s v="Nov"/>
    <n v="2004"/>
    <m/>
  </r>
  <r>
    <s v="Id1443"/>
    <n v="1979"/>
    <s v="Jun"/>
    <n v="19"/>
    <n v="0"/>
    <n v="7325.05"/>
    <x v="0"/>
    <s v="tier - 3"/>
    <s v="R1024"/>
    <s v="Jun"/>
    <n v="1979"/>
    <m/>
  </r>
  <r>
    <s v="Id1442"/>
    <n v="1984"/>
    <s v="Jul"/>
    <n v="25"/>
    <n v="3"/>
    <n v="7325.47"/>
    <x v="0"/>
    <s v="tier - 1"/>
    <s v="R1012"/>
    <s v="Jul"/>
    <n v="1984"/>
    <m/>
  </r>
  <r>
    <s v="Id1441"/>
    <n v="1979"/>
    <s v="Sep"/>
    <n v="19"/>
    <n v="1"/>
    <n v="7337.75"/>
    <x v="0"/>
    <s v="tier - 3"/>
    <s v="R1011"/>
    <s v="Sep"/>
    <n v="1979"/>
    <m/>
  </r>
  <r>
    <s v="Id1440"/>
    <n v="1986"/>
    <s v="Jun"/>
    <n v="15"/>
    <n v="3"/>
    <n v="7339.93"/>
    <x v="0"/>
    <s v="tier - 2"/>
    <s v="R1012"/>
    <s v="Jun"/>
    <n v="1986"/>
    <m/>
  </r>
  <r>
    <s v="Id1439"/>
    <n v="1977"/>
    <s v="Dec"/>
    <n v="18"/>
    <n v="0"/>
    <n v="7345.08"/>
    <x v="0"/>
    <s v="tier - 1"/>
    <s v="R1011"/>
    <s v="Dec"/>
    <n v="1977"/>
    <m/>
  </r>
  <r>
    <s v="Id1438"/>
    <n v="1979"/>
    <s v="Jun"/>
    <n v="26"/>
    <n v="1"/>
    <n v="7345.73"/>
    <x v="0"/>
    <s v="tier - 1"/>
    <s v="R1013"/>
    <s v="Jun"/>
    <n v="1979"/>
    <m/>
  </r>
  <r>
    <s v="Id1437"/>
    <n v="1977"/>
    <s v="Dec"/>
    <n v="1"/>
    <n v="0"/>
    <n v="7348.14"/>
    <x v="0"/>
    <s v="tier - 1"/>
    <s v="R1011"/>
    <s v="Dec"/>
    <n v="1977"/>
    <m/>
  </r>
  <r>
    <s v="Id1436"/>
    <n v="1993"/>
    <s v="Oct"/>
    <n v="5"/>
    <n v="0"/>
    <n v="7349.12"/>
    <x v="0"/>
    <s v="tier - 2"/>
    <s v="R1021"/>
    <s v="Oct"/>
    <n v="1993"/>
    <m/>
  </r>
  <r>
    <s v="Id1435"/>
    <n v="1983"/>
    <s v="Jun"/>
    <n v="21"/>
    <n v="3"/>
    <n v="7357.49"/>
    <x v="0"/>
    <s v="tier - 2"/>
    <s v="R1012"/>
    <s v="Jun"/>
    <n v="1983"/>
    <m/>
  </r>
  <r>
    <s v="Id1434"/>
    <n v="1981"/>
    <s v="Jul"/>
    <n v="16"/>
    <n v="1"/>
    <n v="7358.18"/>
    <x v="0"/>
    <s v="tier - 3"/>
    <s v="R1024"/>
    <s v="Jul"/>
    <n v="1981"/>
    <m/>
  </r>
  <r>
    <s v="Id1433"/>
    <n v="1965"/>
    <s v="Dec"/>
    <n v="9"/>
    <n v="0"/>
    <n v="7362.31"/>
    <x v="1"/>
    <s v="tier - 3"/>
    <s v="R1013"/>
    <s v="Dec"/>
    <n v="1965"/>
    <m/>
  </r>
  <r>
    <s v="Id1432"/>
    <n v="1981"/>
    <s v="Nov"/>
    <n v="24"/>
    <n v="2"/>
    <n v="7371.77"/>
    <x v="0"/>
    <s v="tier - 1"/>
    <s v="R1011"/>
    <s v="Nov"/>
    <n v="1981"/>
    <m/>
  </r>
  <r>
    <s v="Id1431"/>
    <n v="1993"/>
    <s v="Jul"/>
    <n v="22"/>
    <n v="0"/>
    <n v="7388.85"/>
    <x v="0"/>
    <s v="tier - 2"/>
    <s v="R1026"/>
    <s v="Jul"/>
    <n v="1993"/>
    <m/>
  </r>
  <r>
    <s v="Id1430"/>
    <n v="1965"/>
    <s v="Dec"/>
    <n v="5"/>
    <n v="0"/>
    <n v="7403.98"/>
    <x v="1"/>
    <s v="tier - 2"/>
    <s v="R1013"/>
    <s v="Dec"/>
    <n v="1965"/>
    <m/>
  </r>
  <r>
    <s v="Id1429"/>
    <n v="1983"/>
    <s v="Sep"/>
    <n v="19"/>
    <n v="3"/>
    <n v="7418.52"/>
    <x v="0"/>
    <s v="tier - 2"/>
    <s v="R1011"/>
    <s v="Sep"/>
    <n v="1983"/>
    <m/>
  </r>
  <r>
    <s v="Id1428"/>
    <n v="1978"/>
    <s v="Nov"/>
    <n v="12"/>
    <n v="0"/>
    <n v="7419.48"/>
    <x v="0"/>
    <s v="tier - 2"/>
    <s v="R1012"/>
    <s v="Nov"/>
    <n v="1978"/>
    <m/>
  </r>
  <r>
    <s v="Id1427"/>
    <n v="1978"/>
    <s v="Dec"/>
    <n v="2"/>
    <n v="0"/>
    <n v="7421.19"/>
    <x v="0"/>
    <s v="tier - 3"/>
    <s v="R1012"/>
    <s v="Dec"/>
    <n v="1978"/>
    <m/>
  </r>
  <r>
    <s v="Id1426"/>
    <n v="1977"/>
    <s v="Aug"/>
    <n v="25"/>
    <n v="1"/>
    <n v="7441.05"/>
    <x v="1"/>
    <s v="tier - 2"/>
    <s v="R1011"/>
    <s v="Aug"/>
    <n v="1977"/>
    <m/>
  </r>
  <r>
    <s v="Id1425"/>
    <n v="1979"/>
    <s v="Sep"/>
    <n v="1"/>
    <n v="2"/>
    <n v="7441.5"/>
    <x v="1"/>
    <s v="tier - 2"/>
    <s v="R1011"/>
    <s v="Sep"/>
    <n v="1979"/>
    <m/>
  </r>
  <r>
    <s v="Id1424"/>
    <n v="1980"/>
    <s v="Jul"/>
    <n v="7"/>
    <n v="1"/>
    <n v="7443.64"/>
    <x v="0"/>
    <s v="tier - 3"/>
    <s v="R1012"/>
    <s v="Jul"/>
    <n v="1980"/>
    <m/>
  </r>
  <r>
    <s v="Id1423"/>
    <n v="1977"/>
    <s v="Sep"/>
    <n v="25"/>
    <n v="1"/>
    <n v="7445.92"/>
    <x v="1"/>
    <s v="tier - 1"/>
    <s v="R1011"/>
    <s v="Sep"/>
    <n v="1977"/>
    <m/>
  </r>
  <r>
    <s v="Id1422"/>
    <n v="1977"/>
    <s v="Sep"/>
    <n v="30"/>
    <n v="0"/>
    <n v="7448.4"/>
    <x v="1"/>
    <s v="tier - 3"/>
    <s v="R1017"/>
    <s v="Sep"/>
    <n v="1977"/>
    <m/>
  </r>
  <r>
    <s v="Id1421"/>
    <n v="2001"/>
    <s v="Jun"/>
    <n v="1"/>
    <n v="0"/>
    <n v="7450.36"/>
    <x v="0"/>
    <s v="tier - 2"/>
    <s v="R1012"/>
    <s v="Jun"/>
    <n v="2001"/>
    <m/>
  </r>
  <r>
    <s v="Id1420"/>
    <n v="1967"/>
    <s v="Aug"/>
    <n v="4"/>
    <n v="0"/>
    <n v="7463.51"/>
    <x v="1"/>
    <s v="tier - 3"/>
    <s v="R1013"/>
    <s v="Aug"/>
    <n v="1967"/>
    <m/>
  </r>
  <r>
    <s v="Id1419"/>
    <n v="1996"/>
    <s v="Jun"/>
    <n v="14"/>
    <n v="0"/>
    <n v="7487.38"/>
    <x v="0"/>
    <s v="tier - 3"/>
    <s v="R1012"/>
    <s v="Jun"/>
    <n v="1996"/>
    <m/>
  </r>
  <r>
    <s v="Id1418"/>
    <n v="1988"/>
    <s v="Dec"/>
    <n v="15"/>
    <n v="3"/>
    <n v="7494.63"/>
    <x v="0"/>
    <s v="tier - 3"/>
    <s v="R1025"/>
    <s v="Dec"/>
    <n v="1988"/>
    <m/>
  </r>
  <r>
    <s v="Id1417"/>
    <n v="1997"/>
    <s v="Oct"/>
    <n v="28"/>
    <n v="0"/>
    <n v="7504.3"/>
    <x v="0"/>
    <s v="tier - 1"/>
    <s v="R1012"/>
    <s v="Oct"/>
    <n v="1997"/>
    <m/>
  </r>
  <r>
    <s v="Id1416"/>
    <n v="1983"/>
    <s v="Jul"/>
    <n v="10"/>
    <n v="4"/>
    <n v="7512.27"/>
    <x v="1"/>
    <s v="tier - 2"/>
    <s v="R1011"/>
    <s v="Jul"/>
    <n v="1983"/>
    <m/>
  </r>
  <r>
    <s v="Id1415"/>
    <n v="1978"/>
    <s v="Oct"/>
    <n v="18"/>
    <n v="1"/>
    <n v="7518.03"/>
    <x v="0"/>
    <s v="tier - 3"/>
    <s v="R1012"/>
    <s v="Oct"/>
    <n v="1978"/>
    <m/>
  </r>
  <r>
    <s v="Id1414"/>
    <n v="1976"/>
    <s v="Oct"/>
    <n v="10"/>
    <n v="0"/>
    <n v="7526.71"/>
    <x v="1"/>
    <s v="tier - 1"/>
    <s v="R1012"/>
    <s v="Oct"/>
    <n v="1976"/>
    <m/>
  </r>
  <r>
    <s v="Id1413"/>
    <n v="1978"/>
    <s v="Dec"/>
    <n v="14"/>
    <n v="2"/>
    <n v="7531.7"/>
    <x v="0"/>
    <s v="tier - 1"/>
    <s v="R1013"/>
    <s v="Dec"/>
    <n v="1978"/>
    <m/>
  </r>
  <r>
    <s v="Id1412"/>
    <n v="1984"/>
    <s v="Aug"/>
    <n v="22"/>
    <n v="3"/>
    <n v="7537.16"/>
    <x v="0"/>
    <s v="tier - 2"/>
    <s v="R1012"/>
    <s v="Aug"/>
    <n v="1984"/>
    <m/>
  </r>
  <r>
    <s v="Id1411"/>
    <n v="1988"/>
    <s v="Dec"/>
    <n v="15"/>
    <n v="3"/>
    <n v="7538.52"/>
    <x v="0"/>
    <s v="tier - 2"/>
    <s v="R1012"/>
    <s v="Dec"/>
    <n v="1988"/>
    <m/>
  </r>
  <r>
    <s v="Id1410"/>
    <n v="1994"/>
    <s v="Aug"/>
    <n v="14"/>
    <n v="0"/>
    <n v="7567.13"/>
    <x v="0"/>
    <s v="tier - 2"/>
    <s v="R1021"/>
    <s v="Aug"/>
    <n v="1994"/>
    <m/>
  </r>
  <r>
    <s v="Id1409"/>
    <n v="1967"/>
    <s v="Jul"/>
    <n v="17"/>
    <n v="0"/>
    <n v="7585.62"/>
    <x v="1"/>
    <s v="tier - 2"/>
    <s v="R1013"/>
    <s v="Jul"/>
    <n v="1967"/>
    <m/>
  </r>
  <r>
    <s v="Id1408"/>
    <n v="1997"/>
    <s v="Sep"/>
    <n v="30"/>
    <n v="0"/>
    <n v="7607.03"/>
    <x v="0"/>
    <s v="tier - 2"/>
    <s v="R1012"/>
    <s v="Sep"/>
    <n v="1997"/>
    <m/>
  </r>
  <r>
    <s v="Id1407"/>
    <n v="1968"/>
    <s v="Jul"/>
    <n v="3"/>
    <n v="0"/>
    <n v="7609.6"/>
    <x v="1"/>
    <s v="tier - 2"/>
    <s v="R1012"/>
    <s v="Jul"/>
    <n v="1968"/>
    <m/>
  </r>
  <r>
    <s v="Id1406"/>
    <n v="1996"/>
    <s v="Sep"/>
    <n v="17"/>
    <n v="0"/>
    <n v="7623.13"/>
    <x v="0"/>
    <s v="tier - 3"/>
    <s v="R1011"/>
    <s v="Sep"/>
    <n v="1996"/>
    <m/>
  </r>
  <r>
    <s v="Id1405"/>
    <n v="1978"/>
    <s v="Nov"/>
    <n v="28"/>
    <n v="1"/>
    <n v="7623.52"/>
    <x v="0"/>
    <s v="tier - 1"/>
    <s v="R1011"/>
    <s v="Nov"/>
    <n v="1978"/>
    <m/>
  </r>
  <r>
    <s v="Id1404"/>
    <n v="1978"/>
    <s v="Nov"/>
    <n v="6"/>
    <n v="1"/>
    <n v="7624.63"/>
    <x v="0"/>
    <s v="tier - 1"/>
    <s v="R1011"/>
    <s v="Nov"/>
    <n v="1978"/>
    <m/>
  </r>
  <r>
    <s v="Id1403"/>
    <n v="1978"/>
    <s v="Nov"/>
    <n v="29"/>
    <n v="1"/>
    <n v="7626.99"/>
    <x v="0"/>
    <s v="tier - 2"/>
    <s v="R1011"/>
    <s v="Nov"/>
    <n v="1978"/>
    <m/>
  </r>
  <r>
    <s v="Id1402"/>
    <n v="1978"/>
    <s v="Aug"/>
    <n v="24"/>
    <n v="1"/>
    <n v="7633.72"/>
    <x v="0"/>
    <s v="tier - 1"/>
    <s v="R1013"/>
    <s v="Aug"/>
    <n v="1978"/>
    <m/>
  </r>
  <r>
    <s v="Id1401"/>
    <n v="2001"/>
    <s v="Dec"/>
    <n v="13"/>
    <n v="0"/>
    <n v="7636.92"/>
    <x v="0"/>
    <s v="tier - 3"/>
    <s v="R1012"/>
    <s v="Dec"/>
    <n v="2001"/>
    <m/>
  </r>
  <r>
    <s v="Id1400"/>
    <n v="1980"/>
    <s v="Jun"/>
    <n v="20"/>
    <n v="1"/>
    <n v="7639.42"/>
    <x v="0"/>
    <s v="tier - 2"/>
    <s v="R1024"/>
    <s v="Jun"/>
    <n v="1980"/>
    <m/>
  </r>
  <r>
    <s v="Id1399"/>
    <n v="1980"/>
    <s v="Jul"/>
    <n v="24"/>
    <n v="2"/>
    <n v="7640.31"/>
    <x v="0"/>
    <s v="tier - 1"/>
    <s v="R1013"/>
    <s v="Jul"/>
    <n v="1980"/>
    <m/>
  </r>
  <r>
    <s v="Id1398"/>
    <n v="1999"/>
    <s v="Jun"/>
    <n v="15"/>
    <n v="0"/>
    <n v="7642.05"/>
    <x v="0"/>
    <s v="tier - 2"/>
    <s v="R1026"/>
    <s v="Jun"/>
    <n v="1999"/>
    <m/>
  </r>
  <r>
    <s v="Id1397"/>
    <n v="1980"/>
    <s v="Oct"/>
    <n v="16"/>
    <n v="1"/>
    <n v="7650.77"/>
    <x v="0"/>
    <s v="tier - 2"/>
    <s v="R1024"/>
    <s v="Oct"/>
    <n v="1980"/>
    <m/>
  </r>
  <r>
    <s v="Id1396"/>
    <n v="1993"/>
    <s v="Aug"/>
    <n v="10"/>
    <n v="0"/>
    <n v="7650.8"/>
    <x v="0"/>
    <s v="tier - 2"/>
    <s v="R1012"/>
    <s v="Aug"/>
    <n v="1993"/>
    <m/>
  </r>
  <r>
    <s v="Id1395"/>
    <n v="1998"/>
    <s v="Sep"/>
    <n v="30"/>
    <n v="0"/>
    <n v="7652.26"/>
    <x v="0"/>
    <s v="tier - 3"/>
    <s v="R1023"/>
    <s v="Sep"/>
    <n v="1998"/>
    <m/>
  </r>
  <r>
    <s v="Id1394"/>
    <n v="1965"/>
    <s v="Dec"/>
    <n v="27"/>
    <n v="0"/>
    <n v="7657.69"/>
    <x v="1"/>
    <s v="tier - 3"/>
    <s v="R1012"/>
    <s v="Dec"/>
    <n v="1965"/>
    <m/>
  </r>
  <r>
    <s v="Id1393"/>
    <n v="1976"/>
    <s v="Oct"/>
    <n v="9"/>
    <n v="2"/>
    <n v="7662.47"/>
    <x v="0"/>
    <s v="tier - 1"/>
    <s v="R1011"/>
    <s v="Oct"/>
    <n v="1976"/>
    <m/>
  </r>
  <r>
    <s v="Id1392"/>
    <n v="1996"/>
    <s v="Nov"/>
    <n v="24"/>
    <n v="0"/>
    <n v="7670.75"/>
    <x v="0"/>
    <s v="tier - 2"/>
    <s v="R1022"/>
    <s v="Nov"/>
    <n v="1996"/>
    <m/>
  </r>
  <r>
    <s v="Id1391"/>
    <n v="1995"/>
    <s v="Sep"/>
    <n v="13"/>
    <n v="0"/>
    <n v="7676.4"/>
    <x v="0"/>
    <s v="tier - 1"/>
    <s v="R1012"/>
    <s v="Sep"/>
    <n v="1995"/>
    <m/>
  </r>
  <r>
    <s v="Id1390"/>
    <n v="1971"/>
    <s v="Oct"/>
    <n v="11"/>
    <n v="0"/>
    <n v="7680.92"/>
    <x v="0"/>
    <s v="tier - 1"/>
    <s v="R1013"/>
    <s v="Oct"/>
    <n v="1971"/>
    <m/>
  </r>
  <r>
    <s v="Id1389"/>
    <n v="1981"/>
    <s v="Dec"/>
    <n v="19"/>
    <n v="1"/>
    <n v="7681.17"/>
    <x v="0"/>
    <s v="tier - 2"/>
    <s v="R1020"/>
    <s v="Dec"/>
    <n v="1981"/>
    <m/>
  </r>
  <r>
    <s v="Id1388"/>
    <n v="1982"/>
    <s v="Dec"/>
    <n v="18"/>
    <n v="3"/>
    <n v="7682.67"/>
    <x v="0"/>
    <s v="tier - 1"/>
    <s v="R1013"/>
    <s v="Dec"/>
    <n v="1982"/>
    <m/>
  </r>
  <r>
    <s v="Id1387"/>
    <n v="1987"/>
    <s v="Jul"/>
    <n v="12"/>
    <n v="3"/>
    <n v="7684.62"/>
    <x v="0"/>
    <s v="tier - 3"/>
    <s v="R1021"/>
    <s v="Jul"/>
    <n v="1987"/>
    <m/>
  </r>
  <r>
    <s v="Id1386"/>
    <n v="1978"/>
    <s v="Dec"/>
    <n v="29"/>
    <n v="2"/>
    <n v="7726.85"/>
    <x v="3"/>
    <s v="tier - 2"/>
    <s v="R1011"/>
    <s v="Dec"/>
    <n v="1978"/>
    <m/>
  </r>
  <r>
    <s v="Id1385"/>
    <n v="1979"/>
    <s v="Jun"/>
    <n v="2"/>
    <n v="1"/>
    <n v="7727.25"/>
    <x v="0"/>
    <s v="tier - 3"/>
    <s v="R1012"/>
    <s v="Jun"/>
    <n v="1979"/>
    <m/>
  </r>
  <r>
    <s v="Id1384"/>
    <n v="1980"/>
    <s v="Sep"/>
    <n v="10"/>
    <n v="2"/>
    <n v="7729.65"/>
    <x v="1"/>
    <s v="tier - 1"/>
    <s v="R1016"/>
    <s v="Sep"/>
    <n v="1980"/>
    <m/>
  </r>
  <r>
    <s v="Id1383"/>
    <n v="1978"/>
    <s v="Dec"/>
    <n v="4"/>
    <n v="2"/>
    <n v="7731.43"/>
    <x v="1"/>
    <s v="tier - 2"/>
    <s v="R1013"/>
    <s v="Dec"/>
    <n v="1978"/>
    <m/>
  </r>
  <r>
    <s v="Id1382"/>
    <n v="1977"/>
    <s v="Aug"/>
    <n v="29"/>
    <n v="0"/>
    <n v="7731.86"/>
    <x v="0"/>
    <s v="tier - 3"/>
    <s v="R1012"/>
    <s v="Aug"/>
    <n v="1977"/>
    <m/>
  </r>
  <r>
    <s v="Id1381"/>
    <n v="1965"/>
    <s v="Jul"/>
    <n v="18"/>
    <n v="0"/>
    <n v="7736.39"/>
    <x v="1"/>
    <s v="tier - 2"/>
    <s v="R1013"/>
    <s v="Jul"/>
    <n v="1965"/>
    <m/>
  </r>
  <r>
    <s v="Id1380"/>
    <n v="1978"/>
    <s v="Sep"/>
    <n v="4"/>
    <n v="2"/>
    <n v="7740.34"/>
    <x v="3"/>
    <s v="tier - 1"/>
    <s v="R1011"/>
    <s v="Sep"/>
    <n v="1978"/>
    <m/>
  </r>
  <r>
    <s v="Id1379"/>
    <n v="1976"/>
    <s v="Dec"/>
    <n v="12"/>
    <n v="1"/>
    <n v="7742.11"/>
    <x v="1"/>
    <s v="tier - 2"/>
    <s v="R1013"/>
    <s v="Dec"/>
    <n v="1976"/>
    <m/>
  </r>
  <r>
    <s v="Id1378"/>
    <n v="1981"/>
    <s v="Jun"/>
    <n v="30"/>
    <n v="2"/>
    <n v="7749.16"/>
    <x v="0"/>
    <s v="tier - 1"/>
    <s v="R1012"/>
    <s v="Jun"/>
    <n v="1981"/>
    <m/>
  </r>
  <r>
    <s v="Id1377"/>
    <n v="1997"/>
    <s v="Dec"/>
    <n v="21"/>
    <n v="0"/>
    <n v="7763.06"/>
    <x v="0"/>
    <s v="tier - 1"/>
    <s v="R1012"/>
    <s v="Dec"/>
    <n v="1997"/>
    <m/>
  </r>
  <r>
    <s v="Id1376"/>
    <n v="1974"/>
    <s v="Dec"/>
    <n v="6"/>
    <n v="0"/>
    <n v="7789.64"/>
    <x v="3"/>
    <s v="tier - 3"/>
    <s v="R1013"/>
    <s v="Dec"/>
    <n v="1974"/>
    <m/>
  </r>
  <r>
    <s v="Id1375"/>
    <n v="1999"/>
    <s v="Dec"/>
    <n v="25"/>
    <n v="0"/>
    <n v="7794.68"/>
    <x v="0"/>
    <s v="tier - 2"/>
    <s v="R1026"/>
    <s v="Dec"/>
    <n v="1999"/>
    <m/>
  </r>
  <r>
    <s v="Id1374"/>
    <n v="1997"/>
    <s v="Dec"/>
    <n v="2"/>
    <n v="0"/>
    <n v="7803.77"/>
    <x v="0"/>
    <s v="tier - 3"/>
    <s v="R1012"/>
    <s v="Dec"/>
    <n v="1997"/>
    <m/>
  </r>
  <r>
    <s v="Id1373"/>
    <n v="1974"/>
    <s v="Nov"/>
    <n v="9"/>
    <n v="0"/>
    <n v="7804.16"/>
    <x v="0"/>
    <s v="tier - 3"/>
    <s v="R1013"/>
    <s v="Nov"/>
    <n v="1974"/>
    <m/>
  </r>
  <r>
    <s v="Id1372"/>
    <n v="1991"/>
    <s v="Dec"/>
    <n v="21"/>
    <n v="3"/>
    <n v="7812.67"/>
    <x v="0"/>
    <s v="tier - 1"/>
    <s v="R1012"/>
    <s v="Dec"/>
    <n v="1991"/>
    <m/>
  </r>
  <r>
    <s v="Id1371"/>
    <n v="1989"/>
    <s v="Oct"/>
    <n v="12"/>
    <n v="3"/>
    <n v="7824.37"/>
    <x v="0"/>
    <s v="tier - 2"/>
    <s v="R1012"/>
    <s v="Oct"/>
    <n v="1989"/>
    <m/>
  </r>
  <r>
    <s v="Id1370"/>
    <n v="2001"/>
    <s v="Oct"/>
    <n v="5"/>
    <n v="0"/>
    <n v="7844.8"/>
    <x v="0"/>
    <s v="tier - 2"/>
    <s v="R1012"/>
    <s v="Oct"/>
    <n v="2001"/>
    <m/>
  </r>
  <r>
    <s v="Id1369"/>
    <n v="1994"/>
    <s v="Nov"/>
    <n v="17"/>
    <n v="0"/>
    <n v="7851.85"/>
    <x v="0"/>
    <s v="tier - 3"/>
    <s v="R1012"/>
    <s v="Nov"/>
    <n v="1994"/>
    <m/>
  </r>
  <r>
    <s v="Id1368"/>
    <n v="1962"/>
    <s v="Oct"/>
    <n v="10"/>
    <n v="0"/>
    <n v="7896.41"/>
    <x v="1"/>
    <s v="tier - 2"/>
    <s v="R1013"/>
    <s v="Oct"/>
    <n v="1962"/>
    <m/>
  </r>
  <r>
    <s v="Id1367"/>
    <n v="1977"/>
    <s v="Jul"/>
    <n v="20"/>
    <n v="0"/>
    <n v="7935.29"/>
    <x v="0"/>
    <s v="tier - 1"/>
    <s v="R1024"/>
    <s v="Jul"/>
    <n v="1977"/>
    <m/>
  </r>
  <r>
    <s v="Id1366"/>
    <n v="1987"/>
    <s v="Oct"/>
    <n v="29"/>
    <n v="3"/>
    <n v="7948.22"/>
    <x v="0"/>
    <s v="tier - 3"/>
    <s v="R1025"/>
    <s v="Oct"/>
    <n v="1987"/>
    <m/>
  </r>
  <r>
    <s v="Id1365"/>
    <n v="1966"/>
    <s v="Jul"/>
    <n v="9"/>
    <n v="0"/>
    <n v="7953.72"/>
    <x v="1"/>
    <s v="tier - 3"/>
    <s v="R1012"/>
    <s v="Jul"/>
    <n v="1966"/>
    <m/>
  </r>
  <r>
    <s v="Id1364"/>
    <n v="1981"/>
    <s v="Dec"/>
    <n v="28"/>
    <n v="3"/>
    <n v="7954.52"/>
    <x v="0"/>
    <s v="tier - 2"/>
    <s v="R1011"/>
    <s v="Dec"/>
    <n v="1981"/>
    <m/>
  </r>
  <r>
    <s v="Id1363"/>
    <n v="1970"/>
    <s v="Jun"/>
    <n v="19"/>
    <n v="0"/>
    <n v="7958.13"/>
    <x v="0"/>
    <s v="tier - 2"/>
    <s v="R1013"/>
    <s v="Jun"/>
    <n v="1970"/>
    <m/>
  </r>
  <r>
    <s v="Id1362"/>
    <n v="1975"/>
    <s v="Aug"/>
    <n v="10"/>
    <n v="1"/>
    <n v="7966.81"/>
    <x v="0"/>
    <s v="tier - 2"/>
    <s v="R1013"/>
    <s v="Aug"/>
    <n v="1975"/>
    <m/>
  </r>
  <r>
    <s v="Id1361"/>
    <n v="1972"/>
    <s v="Nov"/>
    <n v="23"/>
    <n v="0"/>
    <n v="7980.34"/>
    <x v="0"/>
    <s v="tier - 2"/>
    <s v="R1013"/>
    <s v="Nov"/>
    <n v="1972"/>
    <m/>
  </r>
  <r>
    <s v="Id1360"/>
    <n v="1983"/>
    <s v="Aug"/>
    <n v="28"/>
    <n v="3"/>
    <n v="7985.82"/>
    <x v="0"/>
    <s v="tier - 1"/>
    <s v="R1024"/>
    <s v="Aug"/>
    <n v="1983"/>
    <m/>
  </r>
  <r>
    <s v="Id1359"/>
    <n v="1983"/>
    <s v="Aug"/>
    <n v="20"/>
    <n v="3"/>
    <n v="7986.48"/>
    <x v="0"/>
    <s v="tier - 3"/>
    <s v="R1024"/>
    <s v="Aug"/>
    <n v="1983"/>
    <m/>
  </r>
  <r>
    <s v="Id1358"/>
    <n v="1962"/>
    <s v="Aug"/>
    <n v="22"/>
    <n v="0"/>
    <n v="8004.96"/>
    <x v="1"/>
    <s v="tier - 1"/>
    <s v="R1013"/>
    <s v="Aug"/>
    <n v="1962"/>
    <m/>
  </r>
  <r>
    <s v="Id1357"/>
    <n v="1995"/>
    <s v="Sep"/>
    <n v="18"/>
    <n v="0"/>
    <n v="8014.62"/>
    <x v="0"/>
    <s v="tier - 3"/>
    <s v="R1012"/>
    <s v="Sep"/>
    <n v="1995"/>
    <m/>
  </r>
  <r>
    <s v="Id1356"/>
    <n v="1980"/>
    <s v="Nov"/>
    <n v="8"/>
    <n v="2"/>
    <n v="8017.06"/>
    <x v="0"/>
    <s v="tier - 2"/>
    <s v="R1012"/>
    <s v="Nov"/>
    <n v="1980"/>
    <m/>
  </r>
  <r>
    <s v="Id1355"/>
    <n v="1989"/>
    <s v="Nov"/>
    <n v="3"/>
    <n v="3"/>
    <n v="8021.11"/>
    <x v="0"/>
    <s v="tier - 1"/>
    <s v="R1012"/>
    <s v="Nov"/>
    <n v="1989"/>
    <m/>
  </r>
  <r>
    <s v="Id1354"/>
    <n v="1978"/>
    <s v="Jul"/>
    <n v="17"/>
    <n v="1"/>
    <n v="8023.14"/>
    <x v="0"/>
    <s v="tier - 3"/>
    <s v="R1012"/>
    <s v="Jul"/>
    <n v="1978"/>
    <m/>
  </r>
  <r>
    <s v="Id1353"/>
    <n v="1976"/>
    <s v="Dec"/>
    <n v="20"/>
    <n v="0"/>
    <n v="8026.67"/>
    <x v="0"/>
    <s v="tier - 2"/>
    <s v="R1012"/>
    <s v="Dec"/>
    <n v="1976"/>
    <m/>
  </r>
  <r>
    <s v="Id1352"/>
    <n v="1977"/>
    <s v="Nov"/>
    <n v="6"/>
    <n v="2"/>
    <n v="8027.97"/>
    <x v="1"/>
    <s v="tier - 2"/>
    <s v="R1011"/>
    <s v="Nov"/>
    <n v="1977"/>
    <m/>
  </r>
  <r>
    <s v="Id1351"/>
    <n v="2003"/>
    <s v="Dec"/>
    <n v="12"/>
    <n v="0"/>
    <n v="8035.64"/>
    <x v="0"/>
    <s v="tier - 2"/>
    <s v="R1012"/>
    <s v="Dec"/>
    <n v="2003"/>
    <m/>
  </r>
  <r>
    <s v="Id1350"/>
    <n v="1985"/>
    <s v="Nov"/>
    <n v="28"/>
    <n v="3"/>
    <n v="8059.06"/>
    <x v="0"/>
    <s v="tier - 3"/>
    <s v="R1012"/>
    <s v="Nov"/>
    <n v="1985"/>
    <m/>
  </r>
  <r>
    <s v="Id1349"/>
    <n v="1982"/>
    <s v="Dec"/>
    <n v="27"/>
    <n v="3"/>
    <n v="8059.68"/>
    <x v="0"/>
    <s v="tier - 3"/>
    <s v="R1012"/>
    <s v="Dec"/>
    <n v="1982"/>
    <m/>
  </r>
  <r>
    <s v="Id1348"/>
    <n v="1970"/>
    <s v="Dec"/>
    <n v="12"/>
    <n v="0"/>
    <n v="8062.31"/>
    <x v="0"/>
    <s v="tier - 1"/>
    <s v="R1013"/>
    <s v="Dec"/>
    <n v="1970"/>
    <m/>
  </r>
  <r>
    <s v="Id1347"/>
    <n v="1975"/>
    <s v="Jun"/>
    <n v="28"/>
    <n v="1"/>
    <n v="8062.76"/>
    <x v="1"/>
    <s v="tier - 3"/>
    <s v="R1011"/>
    <s v="Jun"/>
    <n v="1975"/>
    <m/>
  </r>
  <r>
    <s v="Id1346"/>
    <n v="1965"/>
    <s v="Aug"/>
    <n v="11"/>
    <n v="0"/>
    <n v="8067.83"/>
    <x v="1"/>
    <s v="tier - 1"/>
    <s v="R1013"/>
    <s v="Aug"/>
    <n v="1965"/>
    <m/>
  </r>
  <r>
    <s v="Id1345"/>
    <n v="1975"/>
    <s v="Dec"/>
    <n v="15"/>
    <n v="1"/>
    <n v="8068.19"/>
    <x v="1"/>
    <s v="tier - 2"/>
    <s v="R1011"/>
    <s v="Dec"/>
    <n v="1975"/>
    <m/>
  </r>
  <r>
    <s v="Id1344"/>
    <n v="1965"/>
    <s v="Oct"/>
    <n v="21"/>
    <n v="0"/>
    <n v="8071.57"/>
    <x v="1"/>
    <s v="tier - 1"/>
    <s v="R1011"/>
    <s v="Oct"/>
    <n v="1965"/>
    <m/>
  </r>
  <r>
    <s v="Id1343"/>
    <n v="1993"/>
    <s v="Nov"/>
    <n v="7"/>
    <n v="0"/>
    <n v="8077.41"/>
    <x v="0"/>
    <s v="tier - 1"/>
    <s v="R1026"/>
    <s v="Nov"/>
    <n v="1993"/>
    <m/>
  </r>
  <r>
    <s v="Id1342"/>
    <n v="2001"/>
    <s v="Aug"/>
    <n v="28"/>
    <n v="0"/>
    <n v="8081.26"/>
    <x v="0"/>
    <s v="tier - 2"/>
    <s v="R1012"/>
    <s v="Aug"/>
    <n v="2001"/>
    <m/>
  </r>
  <r>
    <s v="Id1341"/>
    <n v="1994"/>
    <s v="Oct"/>
    <n v="12"/>
    <n v="0"/>
    <n v="8081.74"/>
    <x v="0"/>
    <s v="tier - 2"/>
    <s v="R1026"/>
    <s v="Oct"/>
    <n v="1994"/>
    <m/>
  </r>
  <r>
    <s v="Id1340"/>
    <n v="1975"/>
    <s v="Dec"/>
    <n v="21"/>
    <n v="1"/>
    <n v="8083.92"/>
    <x v="1"/>
    <s v="tier - 3"/>
    <s v="R1013"/>
    <s v="Dec"/>
    <n v="1975"/>
    <m/>
  </r>
  <r>
    <s v="Id1339"/>
    <n v="1967"/>
    <s v="Jun"/>
    <n v="10"/>
    <n v="0"/>
    <n v="8091.3"/>
    <x v="1"/>
    <s v="tier - 1"/>
    <s v="R1012"/>
    <s v="Jun"/>
    <n v="1967"/>
    <m/>
  </r>
  <r>
    <s v="Id1338"/>
    <n v="1973"/>
    <s v="Oct"/>
    <n v="11"/>
    <n v="0"/>
    <n v="8112.59"/>
    <x v="0"/>
    <s v="tier - 2"/>
    <s v="R1013"/>
    <s v="Oct"/>
    <n v="1973"/>
    <m/>
  </r>
  <r>
    <s v="Id1337"/>
    <n v="1978"/>
    <s v="Sep"/>
    <n v="1"/>
    <n v="2"/>
    <n v="8116.27"/>
    <x v="1"/>
    <s v="tier - 1"/>
    <s v="R1012"/>
    <s v="Sep"/>
    <n v="1978"/>
    <m/>
  </r>
  <r>
    <s v="Id1336"/>
    <n v="1973"/>
    <s v="Dec"/>
    <n v="16"/>
    <n v="0"/>
    <n v="8116.68"/>
    <x v="1"/>
    <s v="tier - 1"/>
    <s v="R1011"/>
    <s v="Dec"/>
    <n v="1973"/>
    <m/>
  </r>
  <r>
    <s v="Id1335"/>
    <n v="1973"/>
    <s v="Aug"/>
    <n v="30"/>
    <n v="0"/>
    <n v="8124.41"/>
    <x v="1"/>
    <s v="tier - 1"/>
    <s v="R1013"/>
    <s v="Aug"/>
    <n v="1973"/>
    <m/>
  </r>
  <r>
    <s v="Id1334"/>
    <n v="1973"/>
    <s v="Sep"/>
    <n v="3"/>
    <n v="0"/>
    <n v="8125.78"/>
    <x v="0"/>
    <s v="tier - 2"/>
    <s v="R1013"/>
    <s v="Sep"/>
    <n v="1973"/>
    <m/>
  </r>
  <r>
    <s v="Id1333"/>
    <n v="1990"/>
    <s v="Jun"/>
    <n v="21"/>
    <n v="3"/>
    <n v="8157.92"/>
    <x v="0"/>
    <s v="tier - 3"/>
    <s v="R1025"/>
    <s v="Jun"/>
    <n v="1990"/>
    <m/>
  </r>
  <r>
    <s v="Id1332"/>
    <n v="1982"/>
    <s v="Jun"/>
    <n v="28"/>
    <n v="4"/>
    <n v="8162.72"/>
    <x v="1"/>
    <s v="tier - 3"/>
    <s v="R1012"/>
    <s v="Jun"/>
    <n v="1982"/>
    <m/>
  </r>
  <r>
    <s v="Id1331"/>
    <n v="1963"/>
    <s v="Nov"/>
    <n v="5"/>
    <n v="0"/>
    <n v="8177.9"/>
    <x v="1"/>
    <s v="tier - 1"/>
    <s v="R1013"/>
    <s v="Nov"/>
    <n v="1963"/>
    <m/>
  </r>
  <r>
    <s v="Id1330"/>
    <n v="1983"/>
    <s v="Jun"/>
    <n v="8"/>
    <n v="3"/>
    <n v="8179.51"/>
    <x v="0"/>
    <s v="tier - 2"/>
    <s v="R1020"/>
    <s v="Jun"/>
    <n v="1983"/>
    <m/>
  </r>
  <r>
    <s v="Id1329"/>
    <n v="1997"/>
    <s v="Oct"/>
    <n v="21"/>
    <n v="0"/>
    <n v="8182.89"/>
    <x v="0"/>
    <s v="tier - 1"/>
    <s v="R1026"/>
    <s v="Oct"/>
    <n v="1997"/>
    <m/>
  </r>
  <r>
    <s v="Id1328"/>
    <n v="1962"/>
    <s v="Nov"/>
    <n v="23"/>
    <n v="0"/>
    <n v="8188.12"/>
    <x v="1"/>
    <s v="tier - 3"/>
    <s v="R1013"/>
    <s v="Nov"/>
    <n v="1962"/>
    <m/>
  </r>
  <r>
    <s v="Id1327"/>
    <n v="1978"/>
    <s v="Oct"/>
    <n v="24"/>
    <n v="2"/>
    <n v="8211.1"/>
    <x v="0"/>
    <s v="tier - 3"/>
    <s v="R1013"/>
    <s v="Oct"/>
    <n v="1978"/>
    <m/>
  </r>
  <r>
    <s v="Id1326"/>
    <n v="1978"/>
    <s v="Jun"/>
    <n v="30"/>
    <n v="2"/>
    <n v="8219.2000000000007"/>
    <x v="0"/>
    <s v="tier - 2"/>
    <s v="R1013"/>
    <s v="Jun"/>
    <n v="1978"/>
    <m/>
  </r>
  <r>
    <s v="Id1325"/>
    <n v="1976"/>
    <s v="Sep"/>
    <n v="3"/>
    <n v="1"/>
    <n v="8232.64"/>
    <x v="0"/>
    <s v="tier - 3"/>
    <s v="R1013"/>
    <s v="Sep"/>
    <n v="1976"/>
    <m/>
  </r>
  <r>
    <s v="Id1324"/>
    <n v="1976"/>
    <s v="Jun"/>
    <n v="30"/>
    <n v="1"/>
    <n v="8233.1"/>
    <x v="0"/>
    <s v="tier - 2"/>
    <s v="R1013"/>
    <s v="Jun"/>
    <n v="1976"/>
    <m/>
  </r>
  <r>
    <s v="Id1323"/>
    <n v="1976"/>
    <s v="Sep"/>
    <n v="2"/>
    <n v="1"/>
    <n v="8240.59"/>
    <x v="0"/>
    <s v="tier - 2"/>
    <s v="R1013"/>
    <s v="Sep"/>
    <n v="1976"/>
    <m/>
  </r>
  <r>
    <s v="Id1322"/>
    <n v="1982"/>
    <s v="Sep"/>
    <n v="27"/>
    <n v="3"/>
    <n v="8252.2800000000007"/>
    <x v="0"/>
    <s v="tier - 2"/>
    <s v="R1024"/>
    <s v="Sep"/>
    <n v="1982"/>
    <m/>
  </r>
  <r>
    <s v="Id1321"/>
    <n v="1964"/>
    <s v="Sep"/>
    <n v="5"/>
    <n v="0"/>
    <n v="8268"/>
    <x v="1"/>
    <s v="tier - 3"/>
    <s v="R1013"/>
    <s v="Sep"/>
    <n v="1964"/>
    <m/>
  </r>
  <r>
    <s v="Id1320"/>
    <n v="1974"/>
    <s v="Aug"/>
    <n v="5"/>
    <n v="0"/>
    <n v="8269.0400000000009"/>
    <x v="0"/>
    <s v="tier - 1"/>
    <s v="R1011"/>
    <s v="Aug"/>
    <n v="1974"/>
    <m/>
  </r>
  <r>
    <s v="Id1319"/>
    <n v="2000"/>
    <s v="Nov"/>
    <n v="28"/>
    <n v="0"/>
    <n v="8271.4599999999991"/>
    <x v="0"/>
    <s v="tier - 1"/>
    <s v="R1023"/>
    <s v="Nov"/>
    <n v="2000"/>
    <m/>
  </r>
  <r>
    <s v="Id1318"/>
    <n v="1974"/>
    <s v="Sep"/>
    <n v="26"/>
    <n v="0"/>
    <n v="8277.52"/>
    <x v="0"/>
    <s v="tier - 2"/>
    <s v="R1011"/>
    <s v="Sep"/>
    <n v="1974"/>
    <m/>
  </r>
  <r>
    <s v="Id1317"/>
    <n v="1974"/>
    <s v="Dec"/>
    <n v="22"/>
    <n v="0"/>
    <n v="8280.6200000000008"/>
    <x v="0"/>
    <s v="tier - 2"/>
    <s v="R1013"/>
    <s v="Dec"/>
    <n v="1974"/>
    <m/>
  </r>
  <r>
    <s v="Id1316"/>
    <n v="1974"/>
    <s v="Jun"/>
    <n v="6"/>
    <n v="0"/>
    <n v="8283.68"/>
    <x v="0"/>
    <s v="tier - 3"/>
    <s v="R1013"/>
    <s v="Jun"/>
    <n v="1974"/>
    <m/>
  </r>
  <r>
    <s v="Id1315"/>
    <n v="1978"/>
    <s v="Jun"/>
    <n v="26"/>
    <n v="2"/>
    <n v="8302.5400000000009"/>
    <x v="1"/>
    <s v="tier - 3"/>
    <s v="R1016"/>
    <s v="Jun"/>
    <n v="1978"/>
    <m/>
  </r>
  <r>
    <s v="Id1314"/>
    <n v="1979"/>
    <s v="Aug"/>
    <n v="7"/>
    <n v="2"/>
    <n v="8310.84"/>
    <x v="0"/>
    <s v="tier - 2"/>
    <s v="R1012"/>
    <s v="Aug"/>
    <n v="1979"/>
    <m/>
  </r>
  <r>
    <s v="Id1313"/>
    <n v="1993"/>
    <s v="Jun"/>
    <n v="22"/>
    <n v="0"/>
    <n v="8314.65"/>
    <x v="0"/>
    <s v="tier - 1"/>
    <s v="R1012"/>
    <s v="Jun"/>
    <n v="1993"/>
    <m/>
  </r>
  <r>
    <s v="Id1312"/>
    <n v="1976"/>
    <s v="Jul"/>
    <n v="12"/>
    <n v="1"/>
    <n v="8334.4599999999991"/>
    <x v="1"/>
    <s v="tier - 2"/>
    <s v="R1016"/>
    <s v="Jul"/>
    <n v="1976"/>
    <m/>
  </r>
  <r>
    <s v="Id1311"/>
    <n v="1976"/>
    <s v="Jul"/>
    <n v="20"/>
    <n v="1"/>
    <n v="8334.59"/>
    <x v="1"/>
    <s v="tier - 2"/>
    <s v="R1016"/>
    <s v="Jul"/>
    <n v="1976"/>
    <m/>
  </r>
  <r>
    <s v="Id1310"/>
    <n v="1976"/>
    <s v="Jul"/>
    <n v="7"/>
    <n v="1"/>
    <n v="8342.91"/>
    <x v="1"/>
    <s v="tier - 1"/>
    <s v="R1016"/>
    <s v="Jul"/>
    <n v="1976"/>
    <m/>
  </r>
  <r>
    <s v="Id1309"/>
    <n v="1976"/>
    <s v="Jun"/>
    <n v="12"/>
    <n v="2"/>
    <n v="8347.16"/>
    <x v="0"/>
    <s v="tier - 1"/>
    <s v="R1013"/>
    <s v="Jun"/>
    <n v="1976"/>
    <m/>
  </r>
  <r>
    <s v="Id1308"/>
    <n v="1963"/>
    <s v="Sep"/>
    <n v="21"/>
    <n v="0"/>
    <n v="8355.5400000000009"/>
    <x v="1"/>
    <s v="tier - 3"/>
    <s v="R1012"/>
    <s v="Sep"/>
    <n v="1963"/>
    <m/>
  </r>
  <r>
    <s v="Id1307"/>
    <n v="1971"/>
    <s v="Sep"/>
    <n v="4"/>
    <n v="0"/>
    <n v="8396.6200000000008"/>
    <x v="0"/>
    <s v="tier - 3"/>
    <s v="R1013"/>
    <s v="Sep"/>
    <n v="1971"/>
    <m/>
  </r>
  <r>
    <s v="Id1306"/>
    <n v="1971"/>
    <s v="Sep"/>
    <n v="18"/>
    <n v="0"/>
    <n v="8400.01"/>
    <x v="0"/>
    <s v="tier - 3"/>
    <s v="R1013"/>
    <s v="Sep"/>
    <n v="1971"/>
    <m/>
  </r>
  <r>
    <s v="Id1305"/>
    <n v="1979"/>
    <s v="Jun"/>
    <n v="11"/>
    <n v="3"/>
    <n v="8410.0499999999993"/>
    <x v="0"/>
    <s v="tier - 2"/>
    <s v="R1012"/>
    <s v="Jun"/>
    <n v="1979"/>
    <m/>
  </r>
  <r>
    <s v="Id1304"/>
    <n v="1977"/>
    <s v="Sep"/>
    <n v="4"/>
    <n v="2"/>
    <n v="8413.4599999999991"/>
    <x v="1"/>
    <s v="tier - 1"/>
    <s v="R1012"/>
    <s v="Sep"/>
    <n v="1977"/>
    <m/>
  </r>
  <r>
    <s v="Id1303"/>
    <n v="1975"/>
    <s v="Sep"/>
    <n v="28"/>
    <n v="1"/>
    <n v="8428.07"/>
    <x v="1"/>
    <s v="tier - 2"/>
    <s v="R1012"/>
    <s v="Sep"/>
    <n v="1975"/>
    <m/>
  </r>
  <r>
    <s v="Id1302"/>
    <n v="1963"/>
    <s v="Sep"/>
    <n v="24"/>
    <n v="0"/>
    <n v="8440.0499999999993"/>
    <x v="1"/>
    <s v="tier - 2"/>
    <s v="R1013"/>
    <s v="Sep"/>
    <n v="1963"/>
    <m/>
  </r>
  <r>
    <s v="Id1301"/>
    <n v="1972"/>
    <s v="Sep"/>
    <n v="9"/>
    <n v="0"/>
    <n v="8442.67"/>
    <x v="0"/>
    <s v="tier - 3"/>
    <s v="R1013"/>
    <s v="Sep"/>
    <n v="1972"/>
    <m/>
  </r>
  <r>
    <s v="Id1300"/>
    <n v="1972"/>
    <s v="Sep"/>
    <n v="4"/>
    <n v="0"/>
    <n v="8444.4699999999993"/>
    <x v="1"/>
    <s v="tier - 1"/>
    <s v="R1011"/>
    <s v="Sep"/>
    <n v="1972"/>
    <m/>
  </r>
  <r>
    <s v="Id1299"/>
    <n v="1966"/>
    <s v="Jun"/>
    <n v="12"/>
    <n v="0"/>
    <n v="8448.66"/>
    <x v="1"/>
    <s v="tier - 1"/>
    <s v="R1013"/>
    <s v="Jun"/>
    <n v="1966"/>
    <m/>
  </r>
  <r>
    <s v="Id1298"/>
    <n v="1984"/>
    <s v="Jun"/>
    <n v="19"/>
    <n v="3"/>
    <n v="8450.82"/>
    <x v="0"/>
    <s v="tier - 2"/>
    <s v="R1025"/>
    <s v="Jun"/>
    <n v="1984"/>
    <m/>
  </r>
  <r>
    <s v="Id1297"/>
    <n v="1972"/>
    <s v="Dec"/>
    <n v="26"/>
    <n v="0"/>
    <n v="8457.82"/>
    <x v="0"/>
    <s v="tier - 3"/>
    <s v="R1011"/>
    <s v="Dec"/>
    <n v="1972"/>
    <m/>
  </r>
  <r>
    <s v="Id1296"/>
    <n v="1992"/>
    <s v="Sep"/>
    <n v="9"/>
    <n v="0"/>
    <n v="8466.35"/>
    <x v="0"/>
    <s v="tier - 2"/>
    <s v="R1012"/>
    <s v="Sep"/>
    <n v="1992"/>
    <m/>
  </r>
  <r>
    <s v="Id1295"/>
    <n v="1993"/>
    <s v="Nov"/>
    <n v="10"/>
    <n v="0"/>
    <n v="8471.65"/>
    <x v="0"/>
    <s v="tier - 1"/>
    <s v="R1012"/>
    <s v="Nov"/>
    <n v="1993"/>
    <m/>
  </r>
  <r>
    <s v="Id1294"/>
    <n v="1977"/>
    <s v="Dec"/>
    <n v="26"/>
    <n v="2"/>
    <n v="8515.76"/>
    <x v="0"/>
    <s v="tier - 2"/>
    <s v="R1013"/>
    <s v="Dec"/>
    <n v="1977"/>
    <m/>
  </r>
  <r>
    <s v="Id1293"/>
    <n v="1977"/>
    <s v="Jun"/>
    <n v="21"/>
    <n v="2"/>
    <n v="8516.83"/>
    <x v="0"/>
    <s v="tier - 1"/>
    <s v="R1013"/>
    <s v="Jun"/>
    <n v="1977"/>
    <m/>
  </r>
  <r>
    <s v="Id1292"/>
    <n v="1977"/>
    <s v="Dec"/>
    <n v="29"/>
    <n v="2"/>
    <n v="8520.0300000000007"/>
    <x v="0"/>
    <s v="tier - 3"/>
    <s v="R1011"/>
    <s v="Dec"/>
    <n v="1977"/>
    <m/>
  </r>
  <r>
    <s v="Id1291"/>
    <n v="1979"/>
    <s v="Aug"/>
    <n v="13"/>
    <n v="3"/>
    <n v="8522"/>
    <x v="0"/>
    <s v="tier - 2"/>
    <s v="R1011"/>
    <s v="Aug"/>
    <n v="1979"/>
    <m/>
  </r>
  <r>
    <s v="Id1290"/>
    <n v="1977"/>
    <s v="Jul"/>
    <n v="26"/>
    <n v="2"/>
    <n v="8527.5300000000007"/>
    <x v="0"/>
    <s v="tier - 2"/>
    <s v="R1013"/>
    <s v="Jul"/>
    <n v="1977"/>
    <m/>
  </r>
  <r>
    <s v="Id1289"/>
    <s v="?"/>
    <s v="Jul"/>
    <n v="24"/>
    <n v="0"/>
    <n v="8534.67"/>
    <x v="0"/>
    <s v="tier - 3"/>
    <s v="R1024"/>
    <s v="Jul"/>
    <n v="1983"/>
    <m/>
  </r>
  <r>
    <s v="Id1288"/>
    <n v="1981"/>
    <s v="Dec"/>
    <n v="27"/>
    <n v="3"/>
    <n v="8538.2900000000009"/>
    <x v="0"/>
    <s v="tier - 3"/>
    <s v="R1024"/>
    <s v="Dec"/>
    <n v="1981"/>
    <m/>
  </r>
  <r>
    <s v="Id1287"/>
    <n v="1975"/>
    <s v="Nov"/>
    <n v="6"/>
    <n v="1"/>
    <n v="8539.67"/>
    <x v="0"/>
    <s v="tier - 3"/>
    <s v="R1011"/>
    <s v="Nov"/>
    <n v="1975"/>
    <m/>
  </r>
  <r>
    <s v="Id1286"/>
    <s v="?"/>
    <s v="Dec"/>
    <n v="12"/>
    <n v="1"/>
    <n v="8547.69"/>
    <x v="0"/>
    <s v="tier - 1"/>
    <s v="R1013"/>
    <s v="Dec"/>
    <n v="1983"/>
    <m/>
  </r>
  <r>
    <s v="Id1285"/>
    <n v="1975"/>
    <s v="Aug"/>
    <n v="6"/>
    <n v="1"/>
    <n v="8551.35"/>
    <x v="0"/>
    <s v="tier - 2"/>
    <s v="R1011"/>
    <s v="Aug"/>
    <n v="1975"/>
    <m/>
  </r>
  <r>
    <s v="Id1284"/>
    <n v="1975"/>
    <s v="Aug"/>
    <n v="21"/>
    <n v="1"/>
    <n v="8556.91"/>
    <x v="0"/>
    <s v="tier - 1"/>
    <s v="R1011"/>
    <s v="Aug"/>
    <n v="1975"/>
    <m/>
  </r>
  <r>
    <s v="Id1283"/>
    <n v="1988"/>
    <s v="Sep"/>
    <n v="21"/>
    <n v="3"/>
    <n v="8567.25"/>
    <x v="0"/>
    <s v="tier - 1"/>
    <s v="R1012"/>
    <s v="Sep"/>
    <n v="1988"/>
    <m/>
  </r>
  <r>
    <s v="Id1282"/>
    <n v="1975"/>
    <s v="Sep"/>
    <n v="26"/>
    <n v="1"/>
    <n v="8569.86"/>
    <x v="0"/>
    <s v="tier - 3"/>
    <s v="R1013"/>
    <s v="Sep"/>
    <n v="1975"/>
    <m/>
  </r>
  <r>
    <s v="Id1281"/>
    <n v="1982"/>
    <s v="Dec"/>
    <n v="6"/>
    <n v="3"/>
    <n v="8572.0400000000009"/>
    <x v="0"/>
    <s v="tier - 2"/>
    <s v="R1021"/>
    <s v="Dec"/>
    <n v="1982"/>
    <m/>
  </r>
  <r>
    <s v="Id1280"/>
    <n v="1987"/>
    <s v="Nov"/>
    <n v="11"/>
    <n v="3"/>
    <n v="8573.2999999999993"/>
    <x v="0"/>
    <s v="tier - 2"/>
    <s v="R1021"/>
    <s v="Nov"/>
    <n v="1987"/>
    <m/>
  </r>
  <r>
    <s v="Id1279"/>
    <n v="1983"/>
    <s v="Dec"/>
    <n v="30"/>
    <n v="5"/>
    <n v="8582.2999999999993"/>
    <x v="0"/>
    <s v="tier - 1"/>
    <s v="R1013"/>
    <s v="Dec"/>
    <n v="1983"/>
    <m/>
  </r>
  <r>
    <s v="Id1278"/>
    <n v="1983"/>
    <s v="Jul"/>
    <n v="25"/>
    <n v="5"/>
    <n v="8596.83"/>
    <x v="0"/>
    <s v="tier - 3"/>
    <s v="R1013"/>
    <s v="Jul"/>
    <n v="1983"/>
    <m/>
  </r>
  <r>
    <s v="Id1277"/>
    <n v="1973"/>
    <s v="Jul"/>
    <n v="11"/>
    <n v="0"/>
    <n v="8601.33"/>
    <x v="0"/>
    <s v="tier - 1"/>
    <s v="R1013"/>
    <s v="Jul"/>
    <n v="1973"/>
    <m/>
  </r>
  <r>
    <s v="Id1276"/>
    <n v="1977"/>
    <s v="Sep"/>
    <n v="24"/>
    <n v="2"/>
    <n v="8603.82"/>
    <x v="0"/>
    <s v="tier - 1"/>
    <s v="R1019"/>
    <s v="Sep"/>
    <n v="1977"/>
    <m/>
  </r>
  <r>
    <s v="Id1275"/>
    <n v="1977"/>
    <s v="Nov"/>
    <n v="12"/>
    <n v="2"/>
    <n v="8604.48"/>
    <x v="1"/>
    <s v="tier - 2"/>
    <s v="R1016"/>
    <s v="Nov"/>
    <n v="1977"/>
    <m/>
  </r>
  <r>
    <s v="Id1274"/>
    <n v="1977"/>
    <s v="Oct"/>
    <n v="15"/>
    <n v="3"/>
    <n v="8605.36"/>
    <x v="0"/>
    <s v="tier - 2"/>
    <s v="R1013"/>
    <s v="Oct"/>
    <n v="1977"/>
    <m/>
  </r>
  <r>
    <s v="Id1273"/>
    <n v="1979"/>
    <s v="Jul"/>
    <n v="17"/>
    <n v="3"/>
    <n v="8606.2199999999993"/>
    <x v="3"/>
    <s v="tier - 2"/>
    <s v="R1014"/>
    <s v="Jul"/>
    <n v="1979"/>
    <m/>
  </r>
  <r>
    <s v="Id1272"/>
    <n v="1977"/>
    <s v="Sep"/>
    <n v="2"/>
    <n v="3"/>
    <n v="8615.2999999999993"/>
    <x v="0"/>
    <s v="tier - 3"/>
    <s v="R1011"/>
    <s v="Sep"/>
    <n v="1977"/>
    <m/>
  </r>
  <r>
    <s v="Id1271"/>
    <n v="1975"/>
    <s v="Aug"/>
    <n v="3"/>
    <n v="1"/>
    <n v="8627.5400000000009"/>
    <x v="0"/>
    <s v="tier - 2"/>
    <s v="R1017"/>
    <s v="Aug"/>
    <n v="1975"/>
    <m/>
  </r>
  <r>
    <s v="Id1270"/>
    <n v="1965"/>
    <s v="Oct"/>
    <n v="21"/>
    <n v="0"/>
    <n v="8665.09"/>
    <x v="1"/>
    <s v="tier - 2"/>
    <s v="R1012"/>
    <s v="Oct"/>
    <n v="1965"/>
    <m/>
  </r>
  <r>
    <s v="Id1269"/>
    <n v="1969"/>
    <s v="Aug"/>
    <n v="10"/>
    <n v="0"/>
    <n v="8665.14"/>
    <x v="0"/>
    <s v="tier - 3"/>
    <s v="R1013"/>
    <s v="Aug"/>
    <n v="1969"/>
    <m/>
  </r>
  <r>
    <s v="Id1268"/>
    <n v="1974"/>
    <s v="Aug"/>
    <n v="16"/>
    <n v="0"/>
    <n v="8671.19"/>
    <x v="0"/>
    <s v="tier - 1"/>
    <s v="R1012"/>
    <s v="Aug"/>
    <n v="1974"/>
    <m/>
  </r>
  <r>
    <s v="Id1267"/>
    <n v="1973"/>
    <s v="Oct"/>
    <n v="11"/>
    <n v="0"/>
    <n v="8688.86"/>
    <x v="0"/>
    <s v="tier - 1"/>
    <s v="R1017"/>
    <s v="Oct"/>
    <n v="1973"/>
    <m/>
  </r>
  <r>
    <s v="Id1266"/>
    <n v="1980"/>
    <s v="Oct"/>
    <n v="28"/>
    <n v="2"/>
    <n v="8701.84"/>
    <x v="0"/>
    <s v="tier - 3"/>
    <s v="R1021"/>
    <s v="Oct"/>
    <n v="1980"/>
    <m/>
  </r>
  <r>
    <s v="Id1265"/>
    <n v="1973"/>
    <s v="Jun"/>
    <n v="25"/>
    <n v="1"/>
    <n v="8703.4599999999991"/>
    <x v="1"/>
    <s v="tier - 3"/>
    <s v="R1011"/>
    <s v="Jun"/>
    <n v="1973"/>
    <m/>
  </r>
  <r>
    <s v="Id1264"/>
    <n v="1976"/>
    <s v="Jun"/>
    <n v="17"/>
    <n v="2"/>
    <n v="8733.23"/>
    <x v="0"/>
    <s v="tier - 3"/>
    <s v="R1012"/>
    <s v="Jun"/>
    <n v="1976"/>
    <m/>
  </r>
  <r>
    <s v="Id1263"/>
    <n v="1999"/>
    <s v="Aug"/>
    <n v="23"/>
    <n v="0"/>
    <n v="8747.68"/>
    <x v="0"/>
    <s v="tier - 3"/>
    <s v="R1011"/>
    <s v="Aug"/>
    <n v="1999"/>
    <m/>
  </r>
  <r>
    <s v="Id1262"/>
    <n v="1969"/>
    <s v="Sep"/>
    <n v="9"/>
    <n v="0"/>
    <n v="8760.1200000000008"/>
    <x v="0"/>
    <s v="tier - 1"/>
    <s v="R1013"/>
    <s v="Sep"/>
    <n v="1969"/>
    <m/>
  </r>
  <r>
    <s v="Id1261"/>
    <n v="1974"/>
    <s v="Sep"/>
    <n v="6"/>
    <n v="1"/>
    <n v="8765.25"/>
    <x v="0"/>
    <s v="tier - 3"/>
    <s v="R1012"/>
    <s v="Sep"/>
    <n v="1974"/>
    <m/>
  </r>
  <r>
    <s v="Id1260"/>
    <n v="1971"/>
    <s v="Aug"/>
    <n v="23"/>
    <n v="0"/>
    <n v="8782.4699999999993"/>
    <x v="0"/>
    <s v="tier - 3"/>
    <s v="R1011"/>
    <s v="Aug"/>
    <n v="1971"/>
    <m/>
  </r>
  <r>
    <s v="Id1259"/>
    <n v="1971"/>
    <s v="Jun"/>
    <n v="18"/>
    <n v="0"/>
    <n v="8798.59"/>
    <x v="0"/>
    <s v="tier - 1"/>
    <s v="R1011"/>
    <s v="Jun"/>
    <n v="1971"/>
    <m/>
  </r>
  <r>
    <s v="Id1258"/>
    <n v="1965"/>
    <s v="Aug"/>
    <n v="29"/>
    <n v="0"/>
    <n v="8800.49"/>
    <x v="1"/>
    <s v="tier - 2"/>
    <s v="R1013"/>
    <s v="Aug"/>
    <n v="1965"/>
    <m/>
  </r>
  <r>
    <s v="Id1257"/>
    <n v="2001"/>
    <s v="Nov"/>
    <n v="7"/>
    <n v="0"/>
    <n v="8821.8799999999992"/>
    <x v="0"/>
    <s v="tier - 3"/>
    <s v="R1023"/>
    <s v="Nov"/>
    <n v="2001"/>
    <m/>
  </r>
  <r>
    <s v="Id1256"/>
    <n v="1976"/>
    <s v="Jun"/>
    <n v="14"/>
    <n v="2"/>
    <n v="8823.2800000000007"/>
    <x v="0"/>
    <s v="tier - 1"/>
    <s v="R1011"/>
    <s v="Jun"/>
    <n v="1976"/>
    <m/>
  </r>
  <r>
    <s v="Id1255"/>
    <n v="1976"/>
    <s v="Oct"/>
    <n v="19"/>
    <n v="1"/>
    <n v="8823.99"/>
    <x v="0"/>
    <s v="tier - 3"/>
    <s v="R1024"/>
    <s v="Oct"/>
    <n v="1976"/>
    <m/>
  </r>
  <r>
    <s v="Id1254"/>
    <n v="1988"/>
    <s v="Aug"/>
    <n v="22"/>
    <n v="3"/>
    <n v="8824.27"/>
    <x v="0"/>
    <s v="tier - 1"/>
    <s v="R1025"/>
    <s v="Aug"/>
    <n v="1988"/>
    <m/>
  </r>
  <r>
    <s v="Id1253"/>
    <n v="1976"/>
    <s v="Jul"/>
    <n v="14"/>
    <n v="2"/>
    <n v="8825.09"/>
    <x v="0"/>
    <s v="tier - 3"/>
    <s v="R1011"/>
    <s v="Jul"/>
    <n v="1976"/>
    <m/>
  </r>
  <r>
    <s v="Id1252"/>
    <n v="1972"/>
    <s v="Nov"/>
    <n v="14"/>
    <n v="0"/>
    <n v="8827.2099999999991"/>
    <x v="1"/>
    <s v="tier - 1"/>
    <s v="R1012"/>
    <s v="Nov"/>
    <n v="1972"/>
    <m/>
  </r>
  <r>
    <s v="Id1251"/>
    <n v="1972"/>
    <s v="Nov"/>
    <n v="22"/>
    <n v="0"/>
    <n v="8835.26"/>
    <x v="1"/>
    <s v="tier - 2"/>
    <s v="R1012"/>
    <s v="Nov"/>
    <n v="1972"/>
    <m/>
  </r>
  <r>
    <s v="Id1250"/>
    <n v="1974"/>
    <s v="Jun"/>
    <n v="18"/>
    <n v="1"/>
    <n v="8871.15"/>
    <x v="0"/>
    <s v="tier - 3"/>
    <s v="R1013"/>
    <s v="Jun"/>
    <n v="1974"/>
    <m/>
  </r>
  <r>
    <s v="Id1249"/>
    <n v="1973"/>
    <s v="Sep"/>
    <n v="9"/>
    <n v="0"/>
    <n v="8890.59"/>
    <x v="0"/>
    <s v="tier - 3"/>
    <s v="R1012"/>
    <s v="Sep"/>
    <n v="1973"/>
    <m/>
  </r>
  <r>
    <s v="Id1248"/>
    <n v="1978"/>
    <s v="Dec"/>
    <n v="16"/>
    <n v="3"/>
    <n v="8891.14"/>
    <x v="0"/>
    <s v="tier - 3"/>
    <s v="R1017"/>
    <s v="Dec"/>
    <n v="1978"/>
    <m/>
  </r>
  <r>
    <s v="Id1247"/>
    <n v="1997"/>
    <s v="Nov"/>
    <n v="28"/>
    <n v="0"/>
    <n v="8906.14"/>
    <x v="0"/>
    <s v="tier - 2"/>
    <s v="R1012"/>
    <s v="Nov"/>
    <n v="1997"/>
    <m/>
  </r>
  <r>
    <s v="Id1246"/>
    <n v="1967"/>
    <s v="Sep"/>
    <n v="6"/>
    <n v="0"/>
    <n v="8908.4699999999993"/>
    <x v="1"/>
    <s v="tier - 2"/>
    <s v="R1013"/>
    <s v="Sep"/>
    <n v="1967"/>
    <m/>
  </r>
  <r>
    <s v="Id1245"/>
    <n v="1975"/>
    <s v="Jul"/>
    <n v="7"/>
    <n v="1"/>
    <n v="8930.93"/>
    <x v="0"/>
    <s v="tier - 2"/>
    <s v="R1012"/>
    <s v="Jul"/>
    <n v="1975"/>
    <m/>
  </r>
  <r>
    <s v="Id1244"/>
    <n v="1972"/>
    <s v="Jun"/>
    <n v="6"/>
    <n v="0"/>
    <n v="8932.08"/>
    <x v="0"/>
    <s v="tier - 1"/>
    <s v="R1011"/>
    <s v="Jun"/>
    <n v="1972"/>
    <m/>
  </r>
  <r>
    <s v="Id1243"/>
    <n v="1976"/>
    <s v="Dec"/>
    <n v="25"/>
    <n v="3"/>
    <n v="8944.1200000000008"/>
    <x v="1"/>
    <s v="tier - 2"/>
    <s v="R1013"/>
    <s v="Dec"/>
    <n v="1976"/>
    <m/>
  </r>
  <r>
    <s v="Id1242"/>
    <n v="1992"/>
    <s v="Sep"/>
    <n v="27"/>
    <n v="0"/>
    <n v="8954.99"/>
    <x v="0"/>
    <s v="tier - 3"/>
    <s v="R1026"/>
    <s v="Sep"/>
    <n v="1992"/>
    <m/>
  </r>
  <r>
    <s v="Id1241"/>
    <n v="1974"/>
    <s v="Aug"/>
    <n v="17"/>
    <n v="1"/>
    <n v="8964.06"/>
    <x v="1"/>
    <s v="tier - 2"/>
    <s v="R1016"/>
    <s v="Aug"/>
    <n v="1974"/>
    <m/>
  </r>
  <r>
    <s v="Id1240"/>
    <n v="1983"/>
    <s v="Jul"/>
    <n v="15"/>
    <n v="5"/>
    <n v="8965.7999999999993"/>
    <x v="0"/>
    <s v="tier - 3"/>
    <s v="R1012"/>
    <s v="Jul"/>
    <n v="1983"/>
    <m/>
  </r>
  <r>
    <s v="Id1239"/>
    <n v="1974"/>
    <s v="Sep"/>
    <n v="8"/>
    <n v="2"/>
    <n v="8968.33"/>
    <x v="1"/>
    <s v="tier - 2"/>
    <s v="R1011"/>
    <s v="Sep"/>
    <n v="1974"/>
    <m/>
  </r>
  <r>
    <s v="Id1238"/>
    <n v="1974"/>
    <s v="Jul"/>
    <n v="21"/>
    <n v="2"/>
    <n v="8978.19"/>
    <x v="0"/>
    <s v="tier - 2"/>
    <s v="R1013"/>
    <s v="Jul"/>
    <n v="1974"/>
    <m/>
  </r>
  <r>
    <s v="Id1237"/>
    <n v="1973"/>
    <s v="Oct"/>
    <n v="11"/>
    <n v="0"/>
    <n v="8988.16"/>
    <x v="0"/>
    <s v="tier - 1"/>
    <s v="R1012"/>
    <s v="Oct"/>
    <n v="1973"/>
    <m/>
  </r>
  <r>
    <s v="Id1236"/>
    <n v="1979"/>
    <s v="Dec"/>
    <n v="16"/>
    <n v="2"/>
    <n v="8998.43"/>
    <x v="0"/>
    <s v="tier - 1"/>
    <s v="R1025"/>
    <s v="Dec"/>
    <n v="1979"/>
    <m/>
  </r>
  <r>
    <s v="Id1235"/>
    <n v="1993"/>
    <s v="Dec"/>
    <n v="1"/>
    <n v="0"/>
    <n v="9010.2000000000007"/>
    <x v="0"/>
    <s v="tier - 3"/>
    <s v="R1026"/>
    <s v="Dec"/>
    <n v="1993"/>
    <m/>
  </r>
  <r>
    <s v="Id1234"/>
    <n v="1972"/>
    <s v="Dec"/>
    <n v="7"/>
    <n v="1"/>
    <n v="9048.0300000000007"/>
    <x v="0"/>
    <s v="tier - 2"/>
    <s v="R1013"/>
    <s v="Dec"/>
    <n v="1972"/>
    <m/>
  </r>
  <r>
    <s v="Id1233"/>
    <n v="1972"/>
    <s v="Dec"/>
    <n v="2"/>
    <n v="1"/>
    <n v="9058.73"/>
    <x v="1"/>
    <s v="tier - 2"/>
    <s v="R1013"/>
    <s v="Dec"/>
    <n v="1972"/>
    <m/>
  </r>
  <r>
    <s v="Id1232"/>
    <n v="1977"/>
    <s v="Nov"/>
    <n v="4"/>
    <n v="2"/>
    <n v="9095.07"/>
    <x v="0"/>
    <s v="tier - 2"/>
    <s v="R1024"/>
    <s v="Nov"/>
    <n v="1977"/>
    <m/>
  </r>
  <r>
    <s v="Id1231"/>
    <n v="1965"/>
    <s v="Nov"/>
    <n v="9"/>
    <n v="0"/>
    <n v="9095.94"/>
    <x v="1"/>
    <s v="tier - 1"/>
    <s v="R1011"/>
    <s v="Nov"/>
    <n v="1965"/>
    <m/>
  </r>
  <r>
    <s v="Id1230"/>
    <n v="1977"/>
    <s v="Dec"/>
    <n v="2"/>
    <n v="3"/>
    <n v="9101.7999999999993"/>
    <x v="0"/>
    <s v="tier - 1"/>
    <s v="R1011"/>
    <s v="Dec"/>
    <n v="1977"/>
    <m/>
  </r>
  <r>
    <s v="Id1229"/>
    <n v="1970"/>
    <s v="Aug"/>
    <n v="12"/>
    <n v="0"/>
    <n v="9140.9500000000007"/>
    <x v="1"/>
    <s v="tier - 3"/>
    <s v="R1013"/>
    <s v="Aug"/>
    <n v="1970"/>
    <m/>
  </r>
  <r>
    <s v="Id1228"/>
    <n v="1970"/>
    <s v="Oct"/>
    <n v="18"/>
    <n v="0"/>
    <n v="9144.57"/>
    <x v="1"/>
    <s v="tier - 2"/>
    <s v="R1011"/>
    <s v="Oct"/>
    <n v="1970"/>
    <m/>
  </r>
  <r>
    <s v="Id1227"/>
    <n v="1982"/>
    <s v="Dec"/>
    <n v="8"/>
    <n v="3"/>
    <n v="9147.5"/>
    <x v="0"/>
    <s v="tier - 1"/>
    <s v="R1012"/>
    <s v="Dec"/>
    <n v="1982"/>
    <m/>
  </r>
  <r>
    <s v="Id1226"/>
    <n v="1990"/>
    <s v="Aug"/>
    <n v="23"/>
    <n v="3"/>
    <n v="9159.51"/>
    <x v="0"/>
    <s v="tier - 2"/>
    <s v="R1021"/>
    <s v="Aug"/>
    <n v="1990"/>
    <m/>
  </r>
  <r>
    <s v="Id1225"/>
    <n v="1970"/>
    <s v="Oct"/>
    <n v="24"/>
    <n v="0"/>
    <n v="9171.75"/>
    <x v="0"/>
    <s v="tier - 2"/>
    <s v="R1012"/>
    <s v="Oct"/>
    <n v="1970"/>
    <m/>
  </r>
  <r>
    <s v="Id1224"/>
    <n v="1971"/>
    <s v="Dec"/>
    <n v="29"/>
    <n v="0"/>
    <n v="9174.14"/>
    <x v="1"/>
    <s v="tier - 1"/>
    <s v="R1012"/>
    <s v="Dec"/>
    <n v="1971"/>
    <m/>
  </r>
  <r>
    <s v="Id1223"/>
    <n v="1973"/>
    <s v="Dec"/>
    <n v="25"/>
    <n v="1"/>
    <n v="9182.17"/>
    <x v="0"/>
    <s v="tier - 3"/>
    <s v="R1011"/>
    <s v="Dec"/>
    <n v="1973"/>
    <m/>
  </r>
  <r>
    <s v="Id1222"/>
    <n v="1976"/>
    <s v="Sep"/>
    <n v="10"/>
    <n v="2"/>
    <n v="9193.84"/>
    <x v="0"/>
    <s v="tier - 1"/>
    <s v="R1012"/>
    <s v="Sep"/>
    <n v="1976"/>
    <m/>
  </r>
  <r>
    <s v="Id1221"/>
    <n v="1986"/>
    <s v="Dec"/>
    <n v="25"/>
    <n v="3"/>
    <n v="9210.06"/>
    <x v="0"/>
    <s v="tier - 3"/>
    <s v="R1021"/>
    <s v="Dec"/>
    <n v="1986"/>
    <m/>
  </r>
  <r>
    <s v="Id1220"/>
    <n v="1981"/>
    <s v="Dec"/>
    <n v="5"/>
    <n v="5"/>
    <n v="9222.4"/>
    <x v="0"/>
    <s v="tier - 3"/>
    <s v="R1019"/>
    <s v="Dec"/>
    <n v="1981"/>
    <m/>
  </r>
  <r>
    <s v="Id1219"/>
    <n v="1975"/>
    <s v="Dec"/>
    <n v="6"/>
    <n v="2"/>
    <n v="9225.26"/>
    <x v="1"/>
    <s v="tier - 3"/>
    <s v="R1015"/>
    <s v="Dec"/>
    <n v="1975"/>
    <m/>
  </r>
  <r>
    <s v="Id1218"/>
    <n v="1980"/>
    <s v="Oct"/>
    <n v="5"/>
    <n v="2"/>
    <n v="9247.94"/>
    <x v="0"/>
    <s v="tier - 1"/>
    <s v="R1021"/>
    <s v="Oct"/>
    <n v="1980"/>
    <m/>
  </r>
  <r>
    <s v="Id1217"/>
    <n v="1974"/>
    <s v="Aug"/>
    <n v="21"/>
    <n v="1"/>
    <n v="9249.5"/>
    <x v="0"/>
    <s v="tier - 1"/>
    <s v="R1012"/>
    <s v="Aug"/>
    <n v="1974"/>
    <m/>
  </r>
  <r>
    <s v="Id1216"/>
    <n v="1971"/>
    <s v="Aug"/>
    <n v="6"/>
    <n v="0"/>
    <n v="9264.7999999999993"/>
    <x v="0"/>
    <s v="tier - 1"/>
    <s v="R1011"/>
    <s v="Aug"/>
    <n v="1971"/>
    <m/>
  </r>
  <r>
    <s v="Id1215"/>
    <n v="1973"/>
    <s v="Oct"/>
    <n v="27"/>
    <n v="1"/>
    <n v="9282.48"/>
    <x v="1"/>
    <s v="tier - 2"/>
    <s v="R1016"/>
    <s v="Oct"/>
    <n v="1973"/>
    <m/>
  </r>
  <r>
    <s v="Id1214"/>
    <n v="1971"/>
    <s v="Jul"/>
    <n v="2"/>
    <n v="0"/>
    <n v="9283.56"/>
    <x v="0"/>
    <s v="tier - 3"/>
    <s v="R1013"/>
    <s v="Jul"/>
    <n v="1971"/>
    <m/>
  </r>
  <r>
    <s v="Id1213"/>
    <n v="1969"/>
    <s v="Nov"/>
    <n v="26"/>
    <n v="0"/>
    <n v="9285.8700000000008"/>
    <x v="0"/>
    <s v="tier - 3"/>
    <s v="R1013"/>
    <s v="Nov"/>
    <n v="1969"/>
    <m/>
  </r>
  <r>
    <s v="Id1212"/>
    <n v="1973"/>
    <s v="Oct"/>
    <n v="16"/>
    <n v="1"/>
    <n v="9288.0300000000007"/>
    <x v="0"/>
    <s v="tier - 3"/>
    <s v="R1018"/>
    <s v="Oct"/>
    <n v="1973"/>
    <m/>
  </r>
  <r>
    <s v="Id1211"/>
    <n v="1973"/>
    <s v="Sep"/>
    <n v="18"/>
    <n v="1"/>
    <n v="9290.14"/>
    <x v="1"/>
    <s v="tier - 3"/>
    <s v="R1016"/>
    <s v="Sep"/>
    <n v="1973"/>
    <m/>
  </r>
  <r>
    <s v="Id1210"/>
    <n v="1976"/>
    <s v="Nov"/>
    <n v="3"/>
    <n v="3"/>
    <n v="9301.89"/>
    <x v="0"/>
    <s v="tier - 1"/>
    <s v="R1012"/>
    <s v="Nov"/>
    <n v="1976"/>
    <m/>
  </r>
  <r>
    <s v="Id1209"/>
    <n v="1973"/>
    <s v="Oct"/>
    <n v="16"/>
    <n v="2"/>
    <n v="9304.7000000000007"/>
    <x v="1"/>
    <s v="tier - 3"/>
    <s v="R1013"/>
    <s v="Oct"/>
    <n v="1973"/>
    <m/>
  </r>
  <r>
    <s v="Id1208"/>
    <n v="1963"/>
    <s v="Jun"/>
    <n v="8"/>
    <n v="0"/>
    <n v="9310.81"/>
    <x v="1"/>
    <s v="tier - 1"/>
    <s v="R1013"/>
    <s v="Jun"/>
    <n v="1963"/>
    <m/>
  </r>
  <r>
    <s v="Id1207"/>
    <n v="1977"/>
    <s v="Oct"/>
    <n v="12"/>
    <n v="2"/>
    <n v="9315.41"/>
    <x v="0"/>
    <s v="tier - 1"/>
    <s v="R1024"/>
    <s v="Oct"/>
    <n v="1977"/>
    <m/>
  </r>
  <r>
    <s v="Id1206"/>
    <n v="1988"/>
    <s v="Jul"/>
    <n v="9"/>
    <n v="3"/>
    <n v="9320.26"/>
    <x v="0"/>
    <s v="tier - 1"/>
    <s v="R1012"/>
    <s v="Jul"/>
    <n v="1988"/>
    <m/>
  </r>
  <r>
    <s v="Id1205"/>
    <n v="1996"/>
    <s v="Oct"/>
    <n v="12"/>
    <n v="0"/>
    <n v="9338.61"/>
    <x v="0"/>
    <s v="tier - 1"/>
    <s v="R1026"/>
    <s v="Oct"/>
    <n v="1996"/>
    <m/>
  </r>
  <r>
    <s v="Id1204"/>
    <n v="1988"/>
    <s v="Jul"/>
    <n v="1"/>
    <n v="3"/>
    <n v="9344.2000000000007"/>
    <x v="0"/>
    <s v="tier - 1"/>
    <s v="R1021"/>
    <s v="Jul"/>
    <n v="1988"/>
    <m/>
  </r>
  <r>
    <s v="Id1203"/>
    <n v="1971"/>
    <s v="Oct"/>
    <n v="8"/>
    <n v="0"/>
    <n v="9361.33"/>
    <x v="1"/>
    <s v="tier - 1"/>
    <s v="R1016"/>
    <s v="Oct"/>
    <n v="1971"/>
    <m/>
  </r>
  <r>
    <s v="Id1202"/>
    <n v="1969"/>
    <s v="Nov"/>
    <n v="24"/>
    <n v="0"/>
    <n v="9377.4500000000007"/>
    <x v="0"/>
    <s v="tier - 3"/>
    <s v="R1013"/>
    <s v="Nov"/>
    <n v="1969"/>
    <m/>
  </r>
  <r>
    <s v="Id1201"/>
    <n v="1971"/>
    <s v="Nov"/>
    <n v="26"/>
    <n v="1"/>
    <n v="9377.9"/>
    <x v="0"/>
    <s v="tier - 1"/>
    <s v="R1013"/>
    <s v="Nov"/>
    <n v="1971"/>
    <m/>
  </r>
  <r>
    <s v="Id1200"/>
    <n v="1975"/>
    <s v="Dec"/>
    <n v="2"/>
    <n v="1"/>
    <n v="9380.75"/>
    <x v="0"/>
    <s v="tier - 2"/>
    <s v="R1024"/>
    <s v="Dec"/>
    <n v="1975"/>
    <m/>
  </r>
  <r>
    <s v="Id1199"/>
    <n v="1971"/>
    <s v="Dec"/>
    <n v="29"/>
    <n v="1"/>
    <n v="9386.16"/>
    <x v="1"/>
    <s v="tier - 2"/>
    <s v="R1013"/>
    <s v="Dec"/>
    <n v="1971"/>
    <m/>
  </r>
  <r>
    <s v="Id1198"/>
    <n v="1971"/>
    <s v="Oct"/>
    <n v="20"/>
    <n v="1"/>
    <n v="9391.35"/>
    <x v="1"/>
    <s v="tier - 3"/>
    <s v="R1011"/>
    <s v="Oct"/>
    <n v="1971"/>
    <m/>
  </r>
  <r>
    <s v="Id1197"/>
    <n v="1976"/>
    <s v="Oct"/>
    <n v="17"/>
    <n v="2"/>
    <n v="9411.01"/>
    <x v="0"/>
    <s v="tier - 3"/>
    <s v="R1024"/>
    <s v="Oct"/>
    <n v="1976"/>
    <m/>
  </r>
  <r>
    <s v="Id1196"/>
    <n v="1976"/>
    <s v="Oct"/>
    <n v="30"/>
    <n v="3"/>
    <n v="9414.92"/>
    <x v="0"/>
    <s v="tier - 2"/>
    <s v="R1011"/>
    <s v="Oct"/>
    <n v="1976"/>
    <m/>
  </r>
  <r>
    <s v="Id1195"/>
    <n v="1976"/>
    <s v="Nov"/>
    <n v="3"/>
    <n v="2"/>
    <n v="9432.93"/>
    <x v="0"/>
    <s v="tier - 1"/>
    <s v="R1024"/>
    <s v="Nov"/>
    <n v="1976"/>
    <m/>
  </r>
  <r>
    <s v="Id1194"/>
    <n v="1974"/>
    <s v="Nov"/>
    <n v="27"/>
    <n v="1"/>
    <n v="9447.25"/>
    <x v="0"/>
    <s v="tier - 1"/>
    <s v="R1024"/>
    <s v="Nov"/>
    <n v="1974"/>
    <m/>
  </r>
  <r>
    <s v="Id1193"/>
    <n v="1974"/>
    <s v="Jun"/>
    <n v="8"/>
    <n v="1"/>
    <n v="9447.3799999999992"/>
    <x v="0"/>
    <s v="tier - 3"/>
    <s v="R1024"/>
    <s v="Jun"/>
    <n v="1974"/>
    <m/>
  </r>
  <r>
    <s v="Id1192"/>
    <n v="1987"/>
    <s v="Nov"/>
    <n v="14"/>
    <n v="3"/>
    <n v="9448.42"/>
    <x v="0"/>
    <s v="tier - 3"/>
    <s v="R1021"/>
    <s v="Nov"/>
    <n v="1987"/>
    <m/>
  </r>
  <r>
    <s v="Id1191"/>
    <n v="1979"/>
    <s v="Jul"/>
    <n v="17"/>
    <n v="2"/>
    <n v="9453.92"/>
    <x v="0"/>
    <s v="tier - 2"/>
    <s v="R1021"/>
    <s v="Jul"/>
    <n v="1979"/>
    <m/>
  </r>
  <r>
    <s v="Id1190"/>
    <n v="1969"/>
    <s v="Jun"/>
    <n v="4"/>
    <n v="0"/>
    <n v="9487.64"/>
    <x v="0"/>
    <s v="tier - 2"/>
    <s v="R1013"/>
    <s v="Jun"/>
    <n v="1969"/>
    <m/>
  </r>
  <r>
    <s v="Id1189"/>
    <n v="1976"/>
    <s v="Nov"/>
    <n v="28"/>
    <n v="3"/>
    <n v="9500.57"/>
    <x v="0"/>
    <s v="tier - 3"/>
    <s v="R1017"/>
    <s v="Nov"/>
    <n v="1976"/>
    <m/>
  </r>
  <r>
    <s v="Id1188"/>
    <n v="1969"/>
    <s v="Aug"/>
    <n v="24"/>
    <n v="0"/>
    <n v="9504.31"/>
    <x v="1"/>
    <s v="tier - 2"/>
    <s v="R1013"/>
    <s v="Aug"/>
    <n v="1969"/>
    <m/>
  </r>
  <r>
    <s v="Id1187"/>
    <n v="1992"/>
    <s v="Aug"/>
    <n v="22"/>
    <n v="0"/>
    <n v="9507.68"/>
    <x v="0"/>
    <s v="tier - 1"/>
    <s v="R1012"/>
    <s v="Aug"/>
    <n v="1992"/>
    <m/>
  </r>
  <r>
    <s v="Id1186"/>
    <n v="1971"/>
    <s v="Nov"/>
    <n v="29"/>
    <n v="0"/>
    <n v="9528.9"/>
    <x v="0"/>
    <s v="tier - 2"/>
    <s v="R1011"/>
    <s v="Nov"/>
    <n v="1971"/>
    <m/>
  </r>
  <r>
    <s v="Id1185"/>
    <n v="1973"/>
    <s v="Dec"/>
    <n v="21"/>
    <n v="0"/>
    <n v="9538.65"/>
    <x v="0"/>
    <s v="tier - 3"/>
    <s v="R1021"/>
    <s v="Dec"/>
    <n v="1973"/>
    <m/>
  </r>
  <r>
    <s v="Id1184"/>
    <n v="1975"/>
    <s v="Jul"/>
    <n v="28"/>
    <n v="1"/>
    <n v="9540.17"/>
    <x v="0"/>
    <s v="tier - 2"/>
    <s v="R1024"/>
    <s v="Jul"/>
    <n v="1975"/>
    <m/>
  </r>
  <r>
    <s v="Id1183"/>
    <n v="1972"/>
    <s v="Sep"/>
    <n v="22"/>
    <n v="0"/>
    <n v="9541.7000000000007"/>
    <x v="0"/>
    <s v="tier - 1"/>
    <s v="R1024"/>
    <s v="Sep"/>
    <n v="1972"/>
    <m/>
  </r>
  <r>
    <s v="Id1182"/>
    <n v="1972"/>
    <s v="Sep"/>
    <n v="22"/>
    <n v="1"/>
    <n v="9549.57"/>
    <x v="0"/>
    <s v="tier - 1"/>
    <s v="R1013"/>
    <s v="Sep"/>
    <n v="1972"/>
    <m/>
  </r>
  <r>
    <s v="Id1181"/>
    <n v="1974"/>
    <s v="Aug"/>
    <n v="14"/>
    <n v="3"/>
    <n v="9563.0300000000007"/>
    <x v="1"/>
    <s v="tier - 1"/>
    <s v="R1011"/>
    <s v="Aug"/>
    <n v="1974"/>
    <m/>
  </r>
  <r>
    <s v="Id1180"/>
    <n v="1973"/>
    <s v="Dec"/>
    <n v="1"/>
    <n v="1"/>
    <n v="9566.99"/>
    <x v="0"/>
    <s v="tier - 1"/>
    <s v="R1012"/>
    <s v="Dec"/>
    <n v="1973"/>
    <m/>
  </r>
  <r>
    <s v="Id1179"/>
    <n v="1966"/>
    <s v="Dec"/>
    <n v="4"/>
    <n v="0"/>
    <n v="9582.5400000000009"/>
    <x v="1"/>
    <s v="tier - 2"/>
    <s v="R1013"/>
    <s v="Dec"/>
    <n v="1966"/>
    <m/>
  </r>
  <r>
    <s v="Id1178"/>
    <n v="1973"/>
    <s v="Nov"/>
    <n v="28"/>
    <n v="1"/>
    <n v="9583.89"/>
    <x v="0"/>
    <s v="tier - 3"/>
    <s v="R1012"/>
    <s v="Nov"/>
    <n v="1973"/>
    <m/>
  </r>
  <r>
    <s v="Id1177"/>
    <n v="1981"/>
    <s v="Oct"/>
    <n v="18"/>
    <n v="1"/>
    <n v="9584.0400000000009"/>
    <x v="0"/>
    <s v="tier - 1"/>
    <s v="R1021"/>
    <s v="Oct"/>
    <n v="1981"/>
    <m/>
  </r>
  <r>
    <s v="Id1176"/>
    <n v="1964"/>
    <s v="Dec"/>
    <n v="15"/>
    <n v="0"/>
    <n v="9597.6299999999992"/>
    <x v="1"/>
    <s v="tier - 3"/>
    <s v="R1013"/>
    <s v="Dec"/>
    <n v="1964"/>
    <m/>
  </r>
  <r>
    <s v="Id1175"/>
    <n v="1972"/>
    <s v="Dec"/>
    <n v="27"/>
    <n v="1"/>
    <n v="9617.66"/>
    <x v="1"/>
    <s v="tier - 3"/>
    <s v="R1016"/>
    <s v="Dec"/>
    <n v="1972"/>
    <m/>
  </r>
  <r>
    <s v="Id1174"/>
    <n v="1982"/>
    <s v="Aug"/>
    <n v="29"/>
    <n v="3"/>
    <n v="9619.18"/>
    <x v="0"/>
    <s v="tier - 1"/>
    <s v="R1025"/>
    <s v="Aug"/>
    <n v="1982"/>
    <m/>
  </r>
  <r>
    <s v="Id1173"/>
    <n v="1975"/>
    <s v="Oct"/>
    <n v="29"/>
    <n v="3"/>
    <n v="9620.33"/>
    <x v="1"/>
    <s v="tier - 3"/>
    <s v="R1012"/>
    <s v="Oct"/>
    <n v="1975"/>
    <m/>
  </r>
  <r>
    <s v="Id1172"/>
    <n v="1970"/>
    <s v="Dec"/>
    <n v="16"/>
    <n v="0"/>
    <n v="9625.92"/>
    <x v="0"/>
    <s v="tier - 3"/>
    <s v="R1011"/>
    <s v="Dec"/>
    <n v="1970"/>
    <m/>
  </r>
  <r>
    <s v="Id1171"/>
    <n v="1998"/>
    <s v="Jun"/>
    <n v="23"/>
    <n v="0"/>
    <n v="9628.7900000000009"/>
    <x v="0"/>
    <s v="tier - 2"/>
    <s v="R1026"/>
    <s v="Jun"/>
    <n v="1998"/>
    <m/>
  </r>
  <r>
    <s v="Id1170"/>
    <n v="1979"/>
    <s v="Dec"/>
    <n v="19"/>
    <n v="2"/>
    <n v="9630.2999999999993"/>
    <x v="0"/>
    <s v="tier - 2"/>
    <s v="R1021"/>
    <s v="Dec"/>
    <n v="1979"/>
    <m/>
  </r>
  <r>
    <s v="Id1169"/>
    <n v="1972"/>
    <s v="Oct"/>
    <n v="23"/>
    <n v="2"/>
    <n v="9630.4"/>
    <x v="0"/>
    <s v="tier - 2"/>
    <s v="R1011"/>
    <s v="Oct"/>
    <n v="1972"/>
    <m/>
  </r>
  <r>
    <s v="Id1168"/>
    <n v="1968"/>
    <s v="Jun"/>
    <n v="22"/>
    <n v="0"/>
    <n v="9630.91"/>
    <x v="1"/>
    <s v="tier - 2"/>
    <s v="R1013"/>
    <s v="Jun"/>
    <n v="1968"/>
    <m/>
  </r>
  <r>
    <s v="Id1167"/>
    <n v="1970"/>
    <s v="Sep"/>
    <n v="30"/>
    <n v="0"/>
    <n v="9634.5400000000009"/>
    <x v="0"/>
    <s v="tier - 2"/>
    <s v="R1011"/>
    <s v="Sep"/>
    <n v="1970"/>
    <m/>
  </r>
  <r>
    <s v="Id1166"/>
    <n v="1971"/>
    <s v="Jul"/>
    <n v="19"/>
    <n v="0"/>
    <n v="9644.25"/>
    <x v="0"/>
    <s v="tier - 1"/>
    <s v="R1012"/>
    <s v="Jul"/>
    <n v="1971"/>
    <m/>
  </r>
  <r>
    <s v="Id1165"/>
    <n v="1974"/>
    <s v="Jul"/>
    <n v="8"/>
    <n v="0"/>
    <n v="9653.81"/>
    <x v="0"/>
    <s v="tier - 2"/>
    <s v="R1011"/>
    <s v="Jul"/>
    <n v="1974"/>
    <m/>
  </r>
  <r>
    <s v="Id1164"/>
    <n v="1981"/>
    <s v="Aug"/>
    <n v="8"/>
    <n v="1"/>
    <n v="9664.34"/>
    <x v="0"/>
    <s v="tier - 3"/>
    <s v="R1011"/>
    <s v="Aug"/>
    <n v="1981"/>
    <m/>
  </r>
  <r>
    <s v="Id1163"/>
    <n v="1966"/>
    <s v="Sep"/>
    <n v="16"/>
    <n v="0"/>
    <n v="9684.2900000000009"/>
    <x v="1"/>
    <s v="tier - 2"/>
    <s v="R1013"/>
    <s v="Sep"/>
    <n v="1966"/>
    <m/>
  </r>
  <r>
    <s v="Id1162"/>
    <n v="1964"/>
    <s v="Nov"/>
    <n v="7"/>
    <n v="0"/>
    <n v="9698.42"/>
    <x v="1"/>
    <s v="tier - 3"/>
    <s v="R1013"/>
    <s v="Nov"/>
    <n v="1964"/>
    <m/>
  </r>
  <r>
    <s v="Id1161"/>
    <n v="1977"/>
    <s v="Sep"/>
    <n v="19"/>
    <n v="3"/>
    <n v="9704.67"/>
    <x v="0"/>
    <s v="tier - 3"/>
    <s v="R1024"/>
    <s v="Sep"/>
    <n v="1977"/>
    <m/>
  </r>
  <r>
    <s v="Id1160"/>
    <n v="1972"/>
    <s v="Jul"/>
    <n v="10"/>
    <n v="0"/>
    <n v="9710.7099999999991"/>
    <x v="0"/>
    <s v="tier - 1"/>
    <s v="R1021"/>
    <s v="Jul"/>
    <n v="1972"/>
    <m/>
  </r>
  <r>
    <s v="Id1159"/>
    <n v="1975"/>
    <s v="Jun"/>
    <n v="27"/>
    <n v="2"/>
    <n v="9715.84"/>
    <x v="0"/>
    <s v="tier - 1"/>
    <s v="R1024"/>
    <s v="Jun"/>
    <n v="1975"/>
    <m/>
  </r>
  <r>
    <s v="Id1158"/>
    <n v="1970"/>
    <s v="Sep"/>
    <n v="12"/>
    <n v="0"/>
    <n v="9722.77"/>
    <x v="1"/>
    <s v="tier - 1"/>
    <s v="R1016"/>
    <s v="Sep"/>
    <n v="1970"/>
    <m/>
  </r>
  <r>
    <s v="Id1157"/>
    <n v="1970"/>
    <s v="Aug"/>
    <n v="18"/>
    <n v="1"/>
    <n v="9724.5300000000007"/>
    <x v="1"/>
    <s v="tier - 1"/>
    <s v="R1011"/>
    <s v="Aug"/>
    <n v="1970"/>
    <m/>
  </r>
  <r>
    <s v="Id1156"/>
    <n v="1970"/>
    <s v="Jul"/>
    <n v="4"/>
    <n v="1"/>
    <n v="9748.91"/>
    <x v="0"/>
    <s v="tier - 1"/>
    <s v="R1013"/>
    <s v="Jul"/>
    <n v="1970"/>
    <m/>
  </r>
  <r>
    <s v="Id1155"/>
    <n v="2001"/>
    <s v="Jul"/>
    <n v="14"/>
    <n v="0"/>
    <n v="9753.49"/>
    <x v="0"/>
    <s v="tier - 2"/>
    <s v="R1012"/>
    <s v="Jul"/>
    <n v="2001"/>
    <m/>
  </r>
  <r>
    <s v="Id1154"/>
    <n v="1965"/>
    <s v="Sep"/>
    <n v="5"/>
    <n v="0"/>
    <n v="9764.08"/>
    <x v="1"/>
    <s v="tier - 1"/>
    <s v="R1012"/>
    <s v="Sep"/>
    <n v="1965"/>
    <m/>
  </r>
  <r>
    <s v="Id1153"/>
    <n v="1973"/>
    <s v="Jul"/>
    <n v="7"/>
    <n v="1"/>
    <n v="9778.35"/>
    <x v="0"/>
    <s v="tier - 2"/>
    <s v="R1024"/>
    <s v="Jul"/>
    <n v="1973"/>
    <m/>
  </r>
  <r>
    <s v="Id1152"/>
    <n v="1996"/>
    <s v="Aug"/>
    <n v="8"/>
    <n v="0"/>
    <n v="9787.32"/>
    <x v="0"/>
    <s v="tier - 3"/>
    <s v="R1023"/>
    <s v="Aug"/>
    <n v="1996"/>
    <m/>
  </r>
  <r>
    <s v="Id1151"/>
    <n v="1977"/>
    <s v="Jun"/>
    <n v="7"/>
    <n v="5"/>
    <n v="9788.8700000000008"/>
    <x v="1"/>
    <s v="tier - 2"/>
    <s v="R1013"/>
    <s v="Jun"/>
    <n v="1977"/>
    <m/>
  </r>
  <r>
    <s v="Id1150"/>
    <n v="1973"/>
    <s v="Sep"/>
    <n v="17"/>
    <n v="2"/>
    <n v="9800.89"/>
    <x v="0"/>
    <s v="tier - 1"/>
    <s v="R1013"/>
    <s v="Sep"/>
    <n v="1973"/>
    <m/>
  </r>
  <r>
    <s v="Id1149"/>
    <n v="1972"/>
    <s v="Jun"/>
    <n v="28"/>
    <n v="0"/>
    <n v="9819.25"/>
    <x v="0"/>
    <s v="tier - 2"/>
    <s v="R1021"/>
    <s v="Jun"/>
    <n v="1972"/>
    <m/>
  </r>
  <r>
    <s v="Id1148"/>
    <n v="1972"/>
    <s v="Sep"/>
    <n v="26"/>
    <n v="0"/>
    <n v="9836.2099999999991"/>
    <x v="0"/>
    <s v="tier - 3"/>
    <s v="R1021"/>
    <s v="Sep"/>
    <n v="1972"/>
    <m/>
  </r>
  <r>
    <s v="Id1147"/>
    <n v="1992"/>
    <s v="Aug"/>
    <n v="13"/>
    <n v="0"/>
    <n v="9844.4500000000007"/>
    <x v="0"/>
    <s v="tier - 1"/>
    <s v="R1012"/>
    <s v="Aug"/>
    <n v="1992"/>
    <m/>
  </r>
  <r>
    <s v="Id1146"/>
    <n v="1968"/>
    <s v="Nov"/>
    <n v="4"/>
    <n v="0"/>
    <n v="9850.43"/>
    <x v="1"/>
    <s v="tier - 3"/>
    <s v="R1011"/>
    <s v="Nov"/>
    <n v="1968"/>
    <m/>
  </r>
  <r>
    <s v="Id1145"/>
    <n v="1971"/>
    <s v="Oct"/>
    <n v="23"/>
    <n v="1"/>
    <n v="9855.1299999999992"/>
    <x v="0"/>
    <s v="tier - 3"/>
    <s v="R1013"/>
    <s v="Oct"/>
    <n v="1971"/>
    <m/>
  </r>
  <r>
    <s v="Id1144"/>
    <n v="1971"/>
    <s v="Jul"/>
    <n v="17"/>
    <n v="1"/>
    <n v="9861.0300000000007"/>
    <x v="0"/>
    <s v="tier - 2"/>
    <s v="R1011"/>
    <s v="Jul"/>
    <n v="1971"/>
    <m/>
  </r>
  <r>
    <s v="Id1143"/>
    <n v="1969"/>
    <s v="Oct"/>
    <n v="20"/>
    <n v="0"/>
    <n v="9863.4699999999993"/>
    <x v="1"/>
    <s v="tier - 3"/>
    <s v="R1012"/>
    <s v="Oct"/>
    <n v="1969"/>
    <m/>
  </r>
  <r>
    <s v="Id1142"/>
    <n v="1971"/>
    <s v="Nov"/>
    <n v="9"/>
    <n v="0"/>
    <n v="9866.2999999999993"/>
    <x v="0"/>
    <s v="tier - 3"/>
    <s v="R1024"/>
    <s v="Nov"/>
    <n v="1971"/>
    <m/>
  </r>
  <r>
    <s v="Id1141"/>
    <n v="1969"/>
    <s v="Aug"/>
    <n v="13"/>
    <n v="0"/>
    <n v="9869.81"/>
    <x v="1"/>
    <s v="tier - 3"/>
    <s v="R1012"/>
    <s v="Aug"/>
    <n v="1969"/>
    <m/>
  </r>
  <r>
    <s v="Id1140"/>
    <n v="1998"/>
    <s v="Jul"/>
    <n v="6"/>
    <n v="0"/>
    <n v="9870.59"/>
    <x v="0"/>
    <s v="tier - 2"/>
    <s v="R1023"/>
    <s v="Jul"/>
    <n v="1998"/>
    <m/>
  </r>
  <r>
    <s v="Id1139"/>
    <n v="1971"/>
    <s v="Dec"/>
    <n v="22"/>
    <n v="1"/>
    <n v="9872.7000000000007"/>
    <x v="0"/>
    <s v="tier - 2"/>
    <s v="R1011"/>
    <s v="Dec"/>
    <n v="1971"/>
    <m/>
  </r>
  <r>
    <s v="Id1138"/>
    <n v="1971"/>
    <s v="Jul"/>
    <n v="3"/>
    <n v="0"/>
    <n v="9875.68"/>
    <x v="0"/>
    <s v="tier - 3"/>
    <s v="R1024"/>
    <s v="Jul"/>
    <n v="1971"/>
    <m/>
  </r>
  <r>
    <s v="Id1137"/>
    <n v="1971"/>
    <s v="Oct"/>
    <n v="3"/>
    <n v="1"/>
    <n v="9877.61"/>
    <x v="0"/>
    <s v="tier - 1"/>
    <s v="R1013"/>
    <s v="Oct"/>
    <n v="1971"/>
    <m/>
  </r>
  <r>
    <s v="Id1136"/>
    <n v="1971"/>
    <s v="Nov"/>
    <n v="8"/>
    <n v="1"/>
    <n v="9880.07"/>
    <x v="0"/>
    <s v="tier - 3"/>
    <s v="R1011"/>
    <s v="Nov"/>
    <n v="1971"/>
    <m/>
  </r>
  <r>
    <s v="Id1135"/>
    <n v="1966"/>
    <s v="Nov"/>
    <n v="5"/>
    <n v="0"/>
    <n v="9890.23"/>
    <x v="1"/>
    <s v="tier - 3"/>
    <s v="R1013"/>
    <s v="Nov"/>
    <n v="1966"/>
    <m/>
  </r>
  <r>
    <s v="Id1134"/>
    <n v="1996"/>
    <s v="Jul"/>
    <n v="8"/>
    <n v="0"/>
    <n v="9894.69"/>
    <x v="0"/>
    <s v="tier - 3"/>
    <s v="R1012"/>
    <s v="Jul"/>
    <n v="1996"/>
    <m/>
  </r>
  <r>
    <s v="Id1133"/>
    <n v="1962"/>
    <s v="Aug"/>
    <n v="17"/>
    <n v="0"/>
    <n v="9907.83"/>
    <x v="1"/>
    <s v="tier - 2"/>
    <s v="R1013"/>
    <s v="Aug"/>
    <n v="1962"/>
    <m/>
  </r>
  <r>
    <s v="Id1132"/>
    <n v="1972"/>
    <s v="Sep"/>
    <n v="14"/>
    <n v="1"/>
    <n v="9910.36"/>
    <x v="0"/>
    <s v="tier - 3"/>
    <s v="R1012"/>
    <s v="Sep"/>
    <n v="1972"/>
    <m/>
  </r>
  <r>
    <s v="Id1131"/>
    <n v="1985"/>
    <s v="Aug"/>
    <n v="19"/>
    <n v="3"/>
    <n v="9930.64"/>
    <x v="0"/>
    <s v="tier - 3"/>
    <s v="R1025"/>
    <s v="Aug"/>
    <n v="1985"/>
    <m/>
  </r>
  <r>
    <s v="Id1130"/>
    <n v="1983"/>
    <s v="Dec"/>
    <n v="3"/>
    <n v="3"/>
    <n v="9931.9599999999991"/>
    <x v="0"/>
    <s v="tier - 2"/>
    <s v="R1012"/>
    <s v="Dec"/>
    <n v="1983"/>
    <m/>
  </r>
  <r>
    <s v="Id1129"/>
    <n v="1964"/>
    <s v="Sep"/>
    <n v="11"/>
    <n v="0"/>
    <n v="9933.44"/>
    <x v="1"/>
    <s v="tier - 3"/>
    <s v="R1013"/>
    <s v="Sep"/>
    <n v="1964"/>
    <m/>
  </r>
  <r>
    <s v="Id1128"/>
    <n v="1971"/>
    <s v="Dec"/>
    <n v="26"/>
    <n v="1"/>
    <n v="9957.7199999999993"/>
    <x v="0"/>
    <s v="tier - 3"/>
    <s v="R1018"/>
    <s v="Dec"/>
    <n v="1971"/>
    <m/>
  </r>
  <r>
    <s v="Id1127"/>
    <n v="1971"/>
    <s v="Oct"/>
    <n v="6"/>
    <n v="1"/>
    <n v="9964.06"/>
    <x v="0"/>
    <s v="tier - 2"/>
    <s v="R1019"/>
    <s v="Oct"/>
    <n v="1971"/>
    <m/>
  </r>
  <r>
    <s v="Id1126"/>
    <n v="1970"/>
    <s v="Aug"/>
    <n v="11"/>
    <n v="0"/>
    <n v="9991.0400000000009"/>
    <x v="0"/>
    <s v="tier - 3"/>
    <s v="R1012"/>
    <s v="Aug"/>
    <n v="1970"/>
    <m/>
  </r>
  <r>
    <s v="Id1125"/>
    <n v="1988"/>
    <s v="Jul"/>
    <n v="3"/>
    <n v="3"/>
    <n v="10011.44"/>
    <x v="1"/>
    <s v="tier - 3"/>
    <s v="R1026"/>
    <s v="Jul"/>
    <n v="1988"/>
    <m/>
  </r>
  <r>
    <s v="Id1124"/>
    <n v="1979"/>
    <s v="Dec"/>
    <n v="28"/>
    <n v="2"/>
    <n v="10027.15"/>
    <x v="1"/>
    <s v="tier - 1"/>
    <s v="R1021"/>
    <s v="Dec"/>
    <n v="1979"/>
    <m/>
  </r>
  <r>
    <s v="Id1123"/>
    <n v="1974"/>
    <s v="Aug"/>
    <n v="30"/>
    <n v="2"/>
    <n v="10043.25"/>
    <x v="1"/>
    <s v="tier - 2"/>
    <s v="R1024"/>
    <s v="Aug"/>
    <n v="1974"/>
    <m/>
  </r>
  <r>
    <s v="Id1122"/>
    <n v="1969"/>
    <s v="Aug"/>
    <n v="22"/>
    <n v="1"/>
    <n v="10065.41"/>
    <x v="1"/>
    <s v="tier - 2"/>
    <s v="R1011"/>
    <s v="Aug"/>
    <n v="1969"/>
    <m/>
  </r>
  <r>
    <s v="Id1121"/>
    <n v="1969"/>
    <s v="Oct"/>
    <n v="27"/>
    <n v="0"/>
    <n v="10072.06"/>
    <x v="1"/>
    <s v="tier - 1"/>
    <s v="R1017"/>
    <s v="Oct"/>
    <n v="1969"/>
    <m/>
  </r>
  <r>
    <s v="Id1120"/>
    <n v="1969"/>
    <s v="Jul"/>
    <n v="3"/>
    <n v="1"/>
    <n v="10085.85"/>
    <x v="1"/>
    <s v="tier - 3"/>
    <s v="R1011"/>
    <s v="Jul"/>
    <n v="1969"/>
    <m/>
  </r>
  <r>
    <s v="Id1119"/>
    <n v="1976"/>
    <s v="Dec"/>
    <n v="19"/>
    <n v="5"/>
    <n v="10096.969999999999"/>
    <x v="1"/>
    <s v="tier - 2"/>
    <s v="R1011"/>
    <s v="Dec"/>
    <n v="1976"/>
    <m/>
  </r>
  <r>
    <s v="Id1118"/>
    <n v="1972"/>
    <s v="Oct"/>
    <n v="19"/>
    <n v="1"/>
    <n v="10106.129999999999"/>
    <x v="1"/>
    <s v="tier - 1"/>
    <s v="R1024"/>
    <s v="Oct"/>
    <n v="1972"/>
    <m/>
  </r>
  <r>
    <s v="Id1117"/>
    <n v="1972"/>
    <s v="Aug"/>
    <n v="8"/>
    <n v="2"/>
    <n v="10107.219999999999"/>
    <x v="1"/>
    <s v="tier - 1"/>
    <s v="R1013"/>
    <s v="Aug"/>
    <n v="1972"/>
    <m/>
  </r>
  <r>
    <s v="Id1116"/>
    <n v="1975"/>
    <s v="Jul"/>
    <n v="2"/>
    <n v="3"/>
    <n v="10115.01"/>
    <x v="1"/>
    <s v="tier - 3"/>
    <s v="R1012"/>
    <s v="Jul"/>
    <n v="1975"/>
    <m/>
  </r>
  <r>
    <s v="Id1115"/>
    <n v="1972"/>
    <s v="Nov"/>
    <n v="16"/>
    <n v="2"/>
    <n v="10118.42"/>
    <x v="1"/>
    <s v="tier - 3"/>
    <s v="R1011"/>
    <s v="Nov"/>
    <n v="1972"/>
    <m/>
  </r>
  <r>
    <s v="Id1114"/>
    <n v="1997"/>
    <s v="Sep"/>
    <n v="5"/>
    <n v="0"/>
    <n v="10139.84"/>
    <x v="1"/>
    <s v="tier - 2"/>
    <s v="R1012"/>
    <s v="Sep"/>
    <n v="1997"/>
    <m/>
  </r>
  <r>
    <s v="Id1113"/>
    <n v="1974"/>
    <s v="Dec"/>
    <n v="30"/>
    <n v="3"/>
    <n v="10141.14"/>
    <x v="1"/>
    <s v="tier - 1"/>
    <s v="R1016"/>
    <s v="Dec"/>
    <n v="1974"/>
    <m/>
  </r>
  <r>
    <s v="Id1112"/>
    <n v="1981"/>
    <s v="Jun"/>
    <n v="12"/>
    <n v="1"/>
    <n v="10146.129999999999"/>
    <x v="1"/>
    <s v="tier - 1"/>
    <s v="R1025"/>
    <s v="Jun"/>
    <n v="1981"/>
    <m/>
  </r>
  <r>
    <s v="Id1111"/>
    <n v="1973"/>
    <s v="Oct"/>
    <n v="13"/>
    <n v="2"/>
    <n v="10156.780000000001"/>
    <x v="1"/>
    <s v="tier - 2"/>
    <s v="R1012"/>
    <s v="Oct"/>
    <n v="1973"/>
    <m/>
  </r>
  <r>
    <s v="Id1110"/>
    <n v="1972"/>
    <s v="Jul"/>
    <n v="10"/>
    <n v="0"/>
    <n v="10160.870000000001"/>
    <x v="1"/>
    <s v="tier - 3"/>
    <s v="R1025"/>
    <s v="Jul"/>
    <n v="1972"/>
    <m/>
  </r>
  <r>
    <s v="Id1109"/>
    <n v="1985"/>
    <s v="Oct"/>
    <n v="16"/>
    <n v="3"/>
    <n v="10191.82"/>
    <x v="1"/>
    <s v="tier - 2"/>
    <s v="R1026"/>
    <s v="Oct"/>
    <n v="1985"/>
    <m/>
  </r>
  <r>
    <s v="Id1108"/>
    <n v="1970"/>
    <s v="Dec"/>
    <n v="24"/>
    <n v="0"/>
    <n v="10197.77"/>
    <x v="1"/>
    <s v="tier - 1"/>
    <s v="R1024"/>
    <s v="Dec"/>
    <n v="1970"/>
    <m/>
  </r>
  <r>
    <s v="Id1107"/>
    <n v="1967"/>
    <s v="Sep"/>
    <n v="26"/>
    <n v="0"/>
    <n v="10214.64"/>
    <x v="1"/>
    <s v="tier - 2"/>
    <s v="R1011"/>
    <s v="Sep"/>
    <n v="1967"/>
    <m/>
  </r>
  <r>
    <s v="Id1106"/>
    <n v="1967"/>
    <s v="Jun"/>
    <n v="28"/>
    <n v="0"/>
    <n v="10226.280000000001"/>
    <x v="1"/>
    <s v="tier - 3"/>
    <s v="R1013"/>
    <s v="Jun"/>
    <n v="1967"/>
    <m/>
  </r>
  <r>
    <s v="Id1105"/>
    <n v="1968"/>
    <s v="Sep"/>
    <n v="23"/>
    <n v="0"/>
    <n v="10231.5"/>
    <x v="1"/>
    <s v="tier - 1"/>
    <s v="R1012"/>
    <s v="Sep"/>
    <n v="1968"/>
    <m/>
  </r>
  <r>
    <s v="Id1104"/>
    <n v="1975"/>
    <s v="Aug"/>
    <n v="15"/>
    <n v="1"/>
    <n v="10259.129999999999"/>
    <x v="1"/>
    <s v="tier - 2"/>
    <s v="R1011"/>
    <s v="Aug"/>
    <n v="1975"/>
    <m/>
  </r>
  <r>
    <s v="Id1103"/>
    <n v="1973"/>
    <s v="Sep"/>
    <n v="5"/>
    <n v="3"/>
    <n v="10264.44"/>
    <x v="1"/>
    <s v="tier - 2"/>
    <s v="R1012"/>
    <s v="Sep"/>
    <n v="1973"/>
    <m/>
  </r>
  <r>
    <s v="Id1102"/>
    <n v="1973"/>
    <s v="Nov"/>
    <n v="27"/>
    <n v="3"/>
    <n v="10269.459999999999"/>
    <x v="1"/>
    <s v="tier - 3"/>
    <s v="R1012"/>
    <s v="Nov"/>
    <n v="1973"/>
    <m/>
  </r>
  <r>
    <s v="Id1101"/>
    <n v="1970"/>
    <s v="Jun"/>
    <n v="21"/>
    <n v="0"/>
    <n v="10274.33"/>
    <x v="1"/>
    <s v="tier - 1"/>
    <s v="R1024"/>
    <s v="Jun"/>
    <n v="1970"/>
    <m/>
  </r>
  <r>
    <s v="Id1100"/>
    <n v="1988"/>
    <s v="Sep"/>
    <n v="14"/>
    <n v="3"/>
    <n v="10276.99"/>
    <x v="1"/>
    <s v="tier - 1"/>
    <s v="R1021"/>
    <s v="Sep"/>
    <n v="1988"/>
    <m/>
  </r>
  <r>
    <s v="Id1099"/>
    <n v="1963"/>
    <s v="Sep"/>
    <n v="24"/>
    <n v="0"/>
    <n v="10308.040000000001"/>
    <x v="1"/>
    <s v="tier - 1"/>
    <s v="R1013"/>
    <s v="Sep"/>
    <n v="1963"/>
    <m/>
  </r>
  <r>
    <s v="Id1098"/>
    <n v="1962"/>
    <s v="Jul"/>
    <n v="12"/>
    <n v="0"/>
    <n v="10310.780000000001"/>
    <x v="1"/>
    <s v="tier - 3"/>
    <s v="R1012"/>
    <s v="Jul"/>
    <n v="1962"/>
    <m/>
  </r>
  <r>
    <s v="Id1097"/>
    <n v="1991"/>
    <s v="Nov"/>
    <n v="17"/>
    <n v="3"/>
    <n v="10315.91"/>
    <x v="1"/>
    <s v="tier - 2"/>
    <s v="R1012"/>
    <s v="Nov"/>
    <n v="1991"/>
    <m/>
  </r>
  <r>
    <s v="Id1096"/>
    <n v="1991"/>
    <s v="Aug"/>
    <n v="21"/>
    <n v="3"/>
    <n v="10322.9"/>
    <x v="1"/>
    <s v="tier - 1"/>
    <s v="R1026"/>
    <s v="Aug"/>
    <n v="1991"/>
    <m/>
  </r>
  <r>
    <s v="Id1095"/>
    <n v="1970"/>
    <s v="Dec"/>
    <n v="1"/>
    <n v="2"/>
    <n v="10325.209999999999"/>
    <x v="1"/>
    <s v="tier - 3"/>
    <s v="R1011"/>
    <s v="Dec"/>
    <n v="1970"/>
    <m/>
  </r>
  <r>
    <s v="Id1094"/>
    <n v="1982"/>
    <s v="Jul"/>
    <n v="21"/>
    <n v="3"/>
    <n v="10329.06"/>
    <x v="1"/>
    <s v="tier - 1"/>
    <s v="R1021"/>
    <s v="Jul"/>
    <n v="1982"/>
    <m/>
  </r>
  <r>
    <s v="Id1093"/>
    <n v="1968"/>
    <s v="Jul"/>
    <n v="19"/>
    <n v="0"/>
    <n v="10338.93"/>
    <x v="1"/>
    <s v="tier - 1"/>
    <s v="R1013"/>
    <s v="Jul"/>
    <n v="1968"/>
    <m/>
  </r>
  <r>
    <s v="Id1092"/>
    <n v="1973"/>
    <s v="Aug"/>
    <n v="8"/>
    <n v="0"/>
    <n v="10345.93"/>
    <x v="1"/>
    <s v="tier - 2"/>
    <s v="R1021"/>
    <s v="Aug"/>
    <n v="1973"/>
    <m/>
  </r>
  <r>
    <s v="Id1091"/>
    <n v="1974"/>
    <s v="Sep"/>
    <n v="29"/>
    <n v="0"/>
    <n v="10352.48"/>
    <x v="1"/>
    <s v="tier - 1"/>
    <s v="R1012"/>
    <s v="Sep"/>
    <n v="1974"/>
    <m/>
  </r>
  <r>
    <s v="Id1090"/>
    <n v="1969"/>
    <s v="Jun"/>
    <n v="17"/>
    <n v="0"/>
    <n v="10355.64"/>
    <x v="1"/>
    <s v="tier - 1"/>
    <s v="R1012"/>
    <s v="Jun"/>
    <n v="1969"/>
    <m/>
  </r>
  <r>
    <s v="Id1089"/>
    <n v="1971"/>
    <s v="Sep"/>
    <n v="6"/>
    <n v="0"/>
    <n v="10356.67"/>
    <x v="1"/>
    <s v="tier - 1"/>
    <s v="R1025"/>
    <s v="Sep"/>
    <n v="1971"/>
    <m/>
  </r>
  <r>
    <s v="Id1088"/>
    <n v="1973"/>
    <s v="Sep"/>
    <n v="29"/>
    <n v="2"/>
    <n v="10370.91"/>
    <x v="1"/>
    <s v="tier - 3"/>
    <s v="R1024"/>
    <s v="Sep"/>
    <n v="1973"/>
    <m/>
  </r>
  <r>
    <s v="Id1087"/>
    <n v="1973"/>
    <s v="Sep"/>
    <n v="19"/>
    <n v="3"/>
    <n v="10381.48"/>
    <x v="1"/>
    <s v="tier - 3"/>
    <s v="R1013"/>
    <s v="Sep"/>
    <n v="1973"/>
    <m/>
  </r>
  <r>
    <s v="Id1086"/>
    <n v="1969"/>
    <s v="Jul"/>
    <n v="7"/>
    <n v="0"/>
    <n v="10403.27"/>
    <x v="1"/>
    <s v="tier - 2"/>
    <s v="R1020"/>
    <s v="Jul"/>
    <n v="1969"/>
    <m/>
  </r>
  <r>
    <s v="Id1085"/>
    <n v="1975"/>
    <s v="Jun"/>
    <n v="5"/>
    <n v="4"/>
    <n v="10407.09"/>
    <x v="1"/>
    <s v="tier - 1"/>
    <s v="R1015"/>
    <s v="Jun"/>
    <n v="1975"/>
    <m/>
  </r>
  <r>
    <s v="Id1084"/>
    <n v="1980"/>
    <s v="Oct"/>
    <n v="24"/>
    <n v="2"/>
    <n v="10407.98"/>
    <x v="1"/>
    <s v="tier - 1"/>
    <s v="R1021"/>
    <s v="Oct"/>
    <n v="1980"/>
    <m/>
  </r>
  <r>
    <s v="Id1083"/>
    <n v="1973"/>
    <s v="Oct"/>
    <n v="11"/>
    <n v="0"/>
    <n v="10419.59"/>
    <x v="1"/>
    <s v="tier - 2"/>
    <s v="R1025"/>
    <s v="Oct"/>
    <n v="1973"/>
    <m/>
  </r>
  <r>
    <s v="Id1082"/>
    <n v="1979"/>
    <s v="Nov"/>
    <n v="25"/>
    <n v="2"/>
    <n v="10419.65"/>
    <x v="1"/>
    <s v="tier - 2"/>
    <s v="R1025"/>
    <s v="Nov"/>
    <n v="1979"/>
    <m/>
  </r>
  <r>
    <s v="Id1081"/>
    <n v="1968"/>
    <s v="Dec"/>
    <n v="27"/>
    <n v="0"/>
    <n v="10422.92"/>
    <x v="1"/>
    <s v="tier - 1"/>
    <s v="R1017"/>
    <s v="Dec"/>
    <n v="1968"/>
    <m/>
  </r>
  <r>
    <s v="Id1080"/>
    <n v="1968"/>
    <s v="Aug"/>
    <n v="23"/>
    <n v="0"/>
    <n v="10435.07"/>
    <x v="1"/>
    <s v="tier - 1"/>
    <s v="R1016"/>
    <s v="Aug"/>
    <n v="1968"/>
    <m/>
  </r>
  <r>
    <s v="Id1079"/>
    <n v="1968"/>
    <s v="Aug"/>
    <n v="29"/>
    <n v="1"/>
    <n v="10436.1"/>
    <x v="1"/>
    <s v="tier - 3"/>
    <s v="R1011"/>
    <s v="Aug"/>
    <n v="1968"/>
    <m/>
  </r>
  <r>
    <s v="Id1078"/>
    <n v="1968"/>
    <s v="Nov"/>
    <n v="8"/>
    <n v="1"/>
    <n v="10450.549999999999"/>
    <x v="1"/>
    <s v="tier - 1"/>
    <s v="R1011"/>
    <s v="Nov"/>
    <n v="1968"/>
    <m/>
  </r>
  <r>
    <s v="Id1077"/>
    <n v="1964"/>
    <s v="Oct"/>
    <n v="14"/>
    <n v="0"/>
    <n v="10455.1"/>
    <x v="1"/>
    <s v="tier - 1"/>
    <s v="R1012"/>
    <s v="Oct"/>
    <n v="1964"/>
    <m/>
  </r>
  <r>
    <s v="Id1076"/>
    <n v="1976"/>
    <s v="Aug"/>
    <n v="3"/>
    <n v="2"/>
    <n v="10455.14"/>
    <x v="1"/>
    <s v="tier - 2"/>
    <s v="R1021"/>
    <s v="Aug"/>
    <n v="1976"/>
    <m/>
  </r>
  <r>
    <s v="Id1075"/>
    <n v="1964"/>
    <s v="Jul"/>
    <n v="27"/>
    <n v="0"/>
    <n v="10459.19"/>
    <x v="1"/>
    <s v="tier - 1"/>
    <s v="R1013"/>
    <s v="Jul"/>
    <n v="1964"/>
    <m/>
  </r>
  <r>
    <s v="Id1074"/>
    <n v="1969"/>
    <s v="Sep"/>
    <n v="22"/>
    <n v="1"/>
    <n v="10461.98"/>
    <x v="1"/>
    <s v="tier - 1"/>
    <s v="R1012"/>
    <s v="Sep"/>
    <n v="1969"/>
    <m/>
  </r>
  <r>
    <s v="Id1073"/>
    <n v="1987"/>
    <s v="Jun"/>
    <n v="28"/>
    <n v="3"/>
    <n v="10464.83"/>
    <x v="1"/>
    <s v="tier - 1"/>
    <s v="R1012"/>
    <s v="Jun"/>
    <n v="1987"/>
    <m/>
  </r>
  <r>
    <s v="Id1072"/>
    <n v="1978"/>
    <s v="Aug"/>
    <n v="21"/>
    <n v="2"/>
    <n v="10486.55"/>
    <x v="1"/>
    <s v="tier - 3"/>
    <s v="R1025"/>
    <s v="Aug"/>
    <n v="1978"/>
    <m/>
  </r>
  <r>
    <s v="Id1071"/>
    <n v="1972"/>
    <s v="Oct"/>
    <n v="19"/>
    <n v="2"/>
    <n v="10493.95"/>
    <x v="1"/>
    <s v="tier - 1"/>
    <s v="R1012"/>
    <s v="Oct"/>
    <n v="1972"/>
    <m/>
  </r>
  <r>
    <s v="Id1070"/>
    <n v="1977"/>
    <s v="Oct"/>
    <n v="25"/>
    <n v="2"/>
    <n v="10495.6"/>
    <x v="1"/>
    <s v="tier - 1"/>
    <s v="R1012"/>
    <s v="Oct"/>
    <n v="1977"/>
    <m/>
  </r>
  <r>
    <s v="Id1069"/>
    <n v="1971"/>
    <s v="Sep"/>
    <n v="26"/>
    <n v="0"/>
    <n v="10546.48"/>
    <x v="1"/>
    <s v="tier - 3"/>
    <s v="R1011"/>
    <s v="Sep"/>
    <n v="1971"/>
    <m/>
  </r>
  <r>
    <s v="Id1068"/>
    <n v="1971"/>
    <s v="Jun"/>
    <n v="29"/>
    <n v="3"/>
    <n v="10560.49"/>
    <x v="1"/>
    <s v="tier - 2"/>
    <s v="R1013"/>
    <s v="Jun"/>
    <n v="1971"/>
    <m/>
  </r>
  <r>
    <s v="Id1067"/>
    <n v="1969"/>
    <s v="Jul"/>
    <n v="17"/>
    <n v="0"/>
    <n v="10564.88"/>
    <x v="1"/>
    <s v="tier - 1"/>
    <s v="R1024"/>
    <s v="Jul"/>
    <n v="1969"/>
    <m/>
  </r>
  <r>
    <s v="Id1066"/>
    <n v="1966"/>
    <s v="Dec"/>
    <n v="11"/>
    <n v="0"/>
    <n v="10577.09"/>
    <x v="1"/>
    <s v="tier - 3"/>
    <s v="R1011"/>
    <s v="Dec"/>
    <n v="1966"/>
    <m/>
  </r>
  <r>
    <s v="Id1065"/>
    <n v="1969"/>
    <s v="Dec"/>
    <n v="25"/>
    <n v="1"/>
    <n v="10579.71"/>
    <x v="1"/>
    <s v="tier - 3"/>
    <s v="R1013"/>
    <s v="Dec"/>
    <n v="1969"/>
    <m/>
  </r>
  <r>
    <s v="Id1064"/>
    <n v="1966"/>
    <s v="Nov"/>
    <n v="3"/>
    <n v="0"/>
    <n v="10594.23"/>
    <x v="1"/>
    <s v="tier - 3"/>
    <s v="R1013"/>
    <s v="Nov"/>
    <n v="1966"/>
    <m/>
  </r>
  <r>
    <s v="Id1063"/>
    <n v="1967"/>
    <s v="Nov"/>
    <n v="29"/>
    <n v="0"/>
    <n v="10594.5"/>
    <x v="1"/>
    <s v="tier - 1"/>
    <s v="R1012"/>
    <s v="Nov"/>
    <n v="1967"/>
    <m/>
  </r>
  <r>
    <s v="Id1062"/>
    <n v="1972"/>
    <s v="Dec"/>
    <n v="14"/>
    <n v="3"/>
    <n v="10600.55"/>
    <x v="1"/>
    <s v="tier - 1"/>
    <s v="R1012"/>
    <s v="Dec"/>
    <n v="1972"/>
    <m/>
  </r>
  <r>
    <s v="Id1061"/>
    <n v="1966"/>
    <s v="Jul"/>
    <n v="20"/>
    <n v="0"/>
    <n v="10601.41"/>
    <x v="1"/>
    <s v="tier - 2"/>
    <s v="R1011"/>
    <s v="Jul"/>
    <n v="1966"/>
    <m/>
  </r>
  <r>
    <s v="Id1060"/>
    <n v="1967"/>
    <s v="Jun"/>
    <n v="23"/>
    <n v="0"/>
    <n v="10601.63"/>
    <x v="1"/>
    <s v="tier - 2"/>
    <s v="R1012"/>
    <s v="Jun"/>
    <n v="1967"/>
    <m/>
  </r>
  <r>
    <s v="Id1059"/>
    <n v="1966"/>
    <s v="Jul"/>
    <n v="2"/>
    <n v="0"/>
    <n v="10602.39"/>
    <x v="1"/>
    <s v="tier - 3"/>
    <s v="R1011"/>
    <s v="Jul"/>
    <n v="1966"/>
    <m/>
  </r>
  <r>
    <s v="Id1058"/>
    <n v="1965"/>
    <s v="Jun"/>
    <n v="27"/>
    <n v="0"/>
    <n v="10608.67"/>
    <x v="1"/>
    <s v="tier - 3"/>
    <s v="R1012"/>
    <s v="Jun"/>
    <n v="1965"/>
    <m/>
  </r>
  <r>
    <s v="Id1057"/>
    <n v="1992"/>
    <s v="Jul"/>
    <n v="23"/>
    <n v="0"/>
    <n v="10617.04"/>
    <x v="1"/>
    <s v="tier - 3"/>
    <s v="R1026"/>
    <s v="Jul"/>
    <n v="1992"/>
    <m/>
  </r>
  <r>
    <s v="Id1056"/>
    <n v="1990"/>
    <s v="Jul"/>
    <n v="6"/>
    <n v="3"/>
    <n v="10620.26"/>
    <x v="1"/>
    <s v="tier - 3"/>
    <s v="R1012"/>
    <s v="Jul"/>
    <n v="1990"/>
    <m/>
  </r>
  <r>
    <s v="Id1055"/>
    <n v="1964"/>
    <s v="Aug"/>
    <n v="8"/>
    <n v="0"/>
    <n v="10627.81"/>
    <x v="1"/>
    <s v="tier - 3"/>
    <s v="R1013"/>
    <s v="Aug"/>
    <n v="1964"/>
    <m/>
  </r>
  <r>
    <s v="Id1054"/>
    <n v="1976"/>
    <s v="Nov"/>
    <n v="22"/>
    <n v="2"/>
    <n v="10665.44"/>
    <x v="1"/>
    <s v="tier - 2"/>
    <s v="R1021"/>
    <s v="Nov"/>
    <n v="1976"/>
    <m/>
  </r>
  <r>
    <s v="Id1053"/>
    <n v="1962"/>
    <s v="Sep"/>
    <n v="7"/>
    <n v="0"/>
    <n v="10676.83"/>
    <x v="1"/>
    <s v="tier - 3"/>
    <s v="R1013"/>
    <s v="Sep"/>
    <n v="1962"/>
    <m/>
  </r>
  <r>
    <s v="Id1052"/>
    <n v="1977"/>
    <s v="Aug"/>
    <n v="2"/>
    <n v="2"/>
    <n v="10690.11"/>
    <x v="1"/>
    <s v="tier - 2"/>
    <s v="R1021"/>
    <s v="Aug"/>
    <n v="1977"/>
    <m/>
  </r>
  <r>
    <s v="Id1051"/>
    <n v="1976"/>
    <s v="Sep"/>
    <n v="30"/>
    <n v="2"/>
    <n v="10698.38"/>
    <x v="1"/>
    <s v="tier - 1"/>
    <s v="R1025"/>
    <s v="Sep"/>
    <n v="1976"/>
    <m/>
  </r>
  <r>
    <s v="Id1050"/>
    <n v="1972"/>
    <s v="Oct"/>
    <n v="24"/>
    <n v="3"/>
    <n v="10702.64"/>
    <x v="1"/>
    <s v="tier - 3"/>
    <s v="R1013"/>
    <s v="Oct"/>
    <n v="1972"/>
    <m/>
  </r>
  <r>
    <s v="Id1049"/>
    <n v="1967"/>
    <s v="Jul"/>
    <n v="30"/>
    <n v="0"/>
    <n v="10704.47"/>
    <x v="1"/>
    <s v="tier - 2"/>
    <s v="R1011"/>
    <s v="Jul"/>
    <n v="1967"/>
    <m/>
  </r>
  <r>
    <s v="Id1048"/>
    <n v="1967"/>
    <s v="Oct"/>
    <n v="5"/>
    <n v="0"/>
    <n v="10713.64"/>
    <x v="1"/>
    <s v="tier - 3"/>
    <s v="R1011"/>
    <s v="Oct"/>
    <n v="1967"/>
    <m/>
  </r>
  <r>
    <s v="Id1047"/>
    <n v="1992"/>
    <s v="Jun"/>
    <n v="25"/>
    <n v="0"/>
    <n v="10719.57"/>
    <x v="1"/>
    <s v="tier - 1"/>
    <s v="R1012"/>
    <s v="Jun"/>
    <n v="1992"/>
    <m/>
  </r>
  <r>
    <s v="Id1046"/>
    <n v="1974"/>
    <s v="Dec"/>
    <n v="9"/>
    <n v="4"/>
    <n v="10736.87"/>
    <x v="1"/>
    <s v="tier - 1"/>
    <s v="R1016"/>
    <s v="Dec"/>
    <n v="1974"/>
    <m/>
  </r>
  <r>
    <s v="Id1045"/>
    <n v="1986"/>
    <s v="Aug"/>
    <n v="29"/>
    <n v="3"/>
    <n v="10749.02"/>
    <x v="1"/>
    <s v="tier - 1"/>
    <s v="R1026"/>
    <s v="Aug"/>
    <n v="1986"/>
    <m/>
  </r>
  <r>
    <s v="Id1044"/>
    <n v="1989"/>
    <s v="Nov"/>
    <n v="25"/>
    <n v="3"/>
    <n v="10769.75"/>
    <x v="1"/>
    <s v="tier - 2"/>
    <s v="R1022"/>
    <s v="Nov"/>
    <n v="1989"/>
    <m/>
  </r>
  <r>
    <s v="Id1043"/>
    <n v="1967"/>
    <s v="Nov"/>
    <n v="11"/>
    <n v="1"/>
    <n v="10791.96"/>
    <x v="1"/>
    <s v="tier - 2"/>
    <s v="R1011"/>
    <s v="Nov"/>
    <n v="1967"/>
    <m/>
  </r>
  <r>
    <s v="Id1042"/>
    <n v="1999"/>
    <s v="Dec"/>
    <n v="24"/>
    <n v="0"/>
    <n v="10795.94"/>
    <x v="1"/>
    <s v="tier - 1"/>
    <s v="R1011"/>
    <s v="Dec"/>
    <n v="1999"/>
    <m/>
  </r>
  <r>
    <s v="Id1041"/>
    <n v="1967"/>
    <s v="Oct"/>
    <n v="23"/>
    <n v="0"/>
    <n v="10796.35"/>
    <x v="1"/>
    <s v="tier - 1"/>
    <s v="R1019"/>
    <s v="Oct"/>
    <n v="1967"/>
    <m/>
  </r>
  <r>
    <s v="Id1040"/>
    <n v="1970"/>
    <s v="Oct"/>
    <n v="28"/>
    <n v="1"/>
    <n v="10797.34"/>
    <x v="1"/>
    <s v="tier - 2"/>
    <s v="R1023"/>
    <s v="Oct"/>
    <n v="1970"/>
    <m/>
  </r>
  <r>
    <s v="Id1039"/>
    <n v="1970"/>
    <s v="Dec"/>
    <n v="18"/>
    <n v="2"/>
    <n v="10806.84"/>
    <x v="1"/>
    <s v="tier - 2"/>
    <s v="R1011"/>
    <s v="Dec"/>
    <n v="1970"/>
    <m/>
  </r>
  <r>
    <s v="Id1038"/>
    <n v="1967"/>
    <s v="Oct"/>
    <n v="2"/>
    <n v="1"/>
    <n v="10807.49"/>
    <x v="1"/>
    <s v="tier - 2"/>
    <s v="R1013"/>
    <s v="Oct"/>
    <n v="1967"/>
    <m/>
  </r>
  <r>
    <s v="Id1037"/>
    <n v="1968"/>
    <s v="Jul"/>
    <n v="28"/>
    <n v="1"/>
    <n v="10825.25"/>
    <x v="1"/>
    <s v="tier - 3"/>
    <s v="R1012"/>
    <s v="Jul"/>
    <n v="1968"/>
    <m/>
  </r>
  <r>
    <s v="Id1036"/>
    <n v="1971"/>
    <s v="Dec"/>
    <n v="20"/>
    <n v="2"/>
    <n v="10848.13"/>
    <x v="1"/>
    <s v="tier - 3"/>
    <s v="R1012"/>
    <s v="Dec"/>
    <n v="1971"/>
    <m/>
  </r>
  <r>
    <s v="Id1035"/>
    <n v="1994"/>
    <s v="Sep"/>
    <n v="6"/>
    <n v="0"/>
    <n v="10886.66"/>
    <x v="1"/>
    <s v="tier - 3"/>
    <s v="R1012"/>
    <s v="Sep"/>
    <n v="1994"/>
    <m/>
  </r>
  <r>
    <s v="Id1034"/>
    <n v="1968"/>
    <s v="Nov"/>
    <n v="13"/>
    <n v="0"/>
    <n v="10923.93"/>
    <x v="1"/>
    <s v="tier - 1"/>
    <s v="R1024"/>
    <s v="Nov"/>
    <n v="1968"/>
    <m/>
  </r>
  <r>
    <s v="Id1033"/>
    <n v="1968"/>
    <s v="Nov"/>
    <n v="12"/>
    <n v="1"/>
    <n v="10928.85"/>
    <x v="1"/>
    <s v="tier - 3"/>
    <s v="R1013"/>
    <s v="Nov"/>
    <n v="1968"/>
    <m/>
  </r>
  <r>
    <s v="Id1032"/>
    <n v="1969"/>
    <s v="Nov"/>
    <n v="10"/>
    <n v="1"/>
    <n v="10942.13"/>
    <x v="1"/>
    <s v="tier - 3"/>
    <s v="R1012"/>
    <s v="Nov"/>
    <n v="1969"/>
    <m/>
  </r>
  <r>
    <s v="Id1031"/>
    <n v="1965"/>
    <s v="Dec"/>
    <n v="4"/>
    <n v="0"/>
    <n v="10959.33"/>
    <x v="1"/>
    <s v="tier - 3"/>
    <s v="R1011"/>
    <s v="Dec"/>
    <n v="1965"/>
    <m/>
  </r>
  <r>
    <s v="Id1030"/>
    <n v="1969"/>
    <s v="Aug"/>
    <n v="14"/>
    <n v="1"/>
    <n v="10959.69"/>
    <x v="1"/>
    <s v="tier - 3"/>
    <s v="R1012"/>
    <s v="Aug"/>
    <n v="1969"/>
    <m/>
  </r>
  <r>
    <s v="Id1029"/>
    <n v="1965"/>
    <s v="Jun"/>
    <n v="19"/>
    <n v="0"/>
    <n v="10965.45"/>
    <x v="1"/>
    <s v="tier - 2"/>
    <s v="R1011"/>
    <s v="Jun"/>
    <n v="1965"/>
    <m/>
  </r>
  <r>
    <s v="Id1028"/>
    <n v="1966"/>
    <s v="Jul"/>
    <n v="9"/>
    <n v="0"/>
    <n v="10976.25"/>
    <x v="1"/>
    <s v="tier - 2"/>
    <s v="R1012"/>
    <s v="Jul"/>
    <n v="1966"/>
    <m/>
  </r>
  <r>
    <s v="Id1027"/>
    <n v="1973"/>
    <s v="Oct"/>
    <n v="21"/>
    <n v="4"/>
    <n v="10977.21"/>
    <x v="1"/>
    <s v="tier - 1"/>
    <s v="R1013"/>
    <s v="Oct"/>
    <n v="1973"/>
    <m/>
  </r>
  <r>
    <s v="Id1026"/>
    <n v="1965"/>
    <s v="Dec"/>
    <n v="18"/>
    <n v="0"/>
    <n v="10982.5"/>
    <x v="1"/>
    <s v="tier - 3"/>
    <s v="R1013"/>
    <s v="Dec"/>
    <n v="1965"/>
    <m/>
  </r>
  <r>
    <s v="Id1025"/>
    <n v="2000"/>
    <s v="Sep"/>
    <n v="17"/>
    <n v="0"/>
    <n v="10991.58"/>
    <x v="1"/>
    <s v="tier - 3"/>
    <s v="R1012"/>
    <s v="Sep"/>
    <n v="2000"/>
    <m/>
  </r>
  <r>
    <s v="Id1024"/>
    <n v="1968"/>
    <s v="Oct"/>
    <n v="24"/>
    <n v="2"/>
    <n v="11013.71"/>
    <x v="1"/>
    <s v="tier - 1"/>
    <s v="R1013"/>
    <s v="Oct"/>
    <n v="1968"/>
    <m/>
  </r>
  <r>
    <s v="Id1023"/>
    <n v="1974"/>
    <s v="Dec"/>
    <n v="15"/>
    <n v="4"/>
    <n v="11015.17"/>
    <x v="1"/>
    <s v="tier - 1"/>
    <s v="R1012"/>
    <s v="Dec"/>
    <n v="1974"/>
    <m/>
  </r>
  <r>
    <s v="Id1022"/>
    <n v="1991"/>
    <s v="Jun"/>
    <n v="26"/>
    <n v="3"/>
    <n v="11018.05"/>
    <x v="1"/>
    <s v="tier - 2"/>
    <s v="R1012"/>
    <s v="Jun"/>
    <n v="1991"/>
    <m/>
  </r>
  <r>
    <s v="Id1021"/>
    <n v="1996"/>
    <s v="Jul"/>
    <n v="21"/>
    <n v="0"/>
    <n v="11028.56"/>
    <x v="1"/>
    <s v="tier - 3"/>
    <s v="R1012"/>
    <s v="Jul"/>
    <n v="1996"/>
    <m/>
  </r>
  <r>
    <s v="Id1020"/>
    <n v="1974"/>
    <s v="Dec"/>
    <n v="10"/>
    <n v="4"/>
    <n v="11033.66"/>
    <x v="1"/>
    <s v="tier - 3"/>
    <s v="R1012"/>
    <s v="Dec"/>
    <n v="1974"/>
    <m/>
  </r>
  <r>
    <s v="Id1019"/>
    <n v="1989"/>
    <s v="Oct"/>
    <n v="25"/>
    <n v="3"/>
    <n v="11037.51"/>
    <x v="1"/>
    <s v="tier - 1"/>
    <s v="R1012"/>
    <s v="Oct"/>
    <n v="1989"/>
    <m/>
  </r>
  <r>
    <s v="Id1018"/>
    <n v="1974"/>
    <s v="Aug"/>
    <n v="30"/>
    <n v="0"/>
    <n v="11037.85"/>
    <x v="1"/>
    <s v="tier - 2"/>
    <s v="R1025"/>
    <s v="Aug"/>
    <n v="1974"/>
    <m/>
  </r>
  <r>
    <s v="Id1017"/>
    <n v="2001"/>
    <s v="Dec"/>
    <n v="17"/>
    <n v="0"/>
    <n v="11046.02"/>
    <x v="1"/>
    <s v="tier - 1"/>
    <s v="R1026"/>
    <s v="Dec"/>
    <n v="2001"/>
    <m/>
  </r>
  <r>
    <s v="Id1016"/>
    <n v="2000"/>
    <s v="Sep"/>
    <n v="18"/>
    <n v="0"/>
    <n v="11068.7"/>
    <x v="1"/>
    <s v="tier - 1"/>
    <s v="R1011"/>
    <s v="Sep"/>
    <n v="2000"/>
    <m/>
  </r>
  <r>
    <s v="Id1015"/>
    <n v="1971"/>
    <s v="Nov"/>
    <n v="9"/>
    <n v="0"/>
    <n v="11068.77"/>
    <x v="1"/>
    <s v="tier - 2"/>
    <s v="R1012"/>
    <s v="Nov"/>
    <n v="1971"/>
    <m/>
  </r>
  <r>
    <s v="Id1014"/>
    <n v="1966"/>
    <s v="Nov"/>
    <n v="7"/>
    <n v="0"/>
    <n v="11070.54"/>
    <x v="1"/>
    <s v="tier - 3"/>
    <s v="R1011"/>
    <s v="Nov"/>
    <n v="1966"/>
    <m/>
  </r>
  <r>
    <s v="Id1013"/>
    <n v="1966"/>
    <s v="Nov"/>
    <n v="20"/>
    <n v="0"/>
    <n v="11073.18"/>
    <x v="1"/>
    <s v="tier - 3"/>
    <s v="R1011"/>
    <s v="Nov"/>
    <n v="1966"/>
    <m/>
  </r>
  <r>
    <s v="Id1012"/>
    <n v="1967"/>
    <s v="Sep"/>
    <n v="4"/>
    <n v="0"/>
    <n v="11082.58"/>
    <x v="1"/>
    <s v="tier - 2"/>
    <s v="R1012"/>
    <s v="Sep"/>
    <n v="1967"/>
    <m/>
  </r>
  <r>
    <s v="Id1011"/>
    <n v="1972"/>
    <s v="Oct"/>
    <n v="7"/>
    <n v="3"/>
    <n v="11085.59"/>
    <x v="1"/>
    <s v="tier - 2"/>
    <s v="R1012"/>
    <s v="Oct"/>
    <n v="1972"/>
    <m/>
  </r>
  <r>
    <s v="Id1010"/>
    <n v="1966"/>
    <s v="Sep"/>
    <n v="9"/>
    <n v="0"/>
    <n v="11090.72"/>
    <x v="1"/>
    <s v="tier - 1"/>
    <s v="R1013"/>
    <s v="Sep"/>
    <n v="1966"/>
    <m/>
  </r>
  <r>
    <s v="Id1009"/>
    <n v="1966"/>
    <s v="Jul"/>
    <n v="5"/>
    <n v="0"/>
    <n v="11093.62"/>
    <x v="1"/>
    <s v="tier - 1"/>
    <s v="R1013"/>
    <s v="Jul"/>
    <n v="1966"/>
    <m/>
  </r>
  <r>
    <s v="Id1008"/>
    <n v="1980"/>
    <s v="Aug"/>
    <n v="20"/>
    <n v="2"/>
    <n v="11103.33"/>
    <x v="1"/>
    <s v="tier - 1"/>
    <s v="R1021"/>
    <s v="Aug"/>
    <n v="1980"/>
    <m/>
  </r>
  <r>
    <s v="Id1007"/>
    <n v="1969"/>
    <s v="Nov"/>
    <n v="30"/>
    <n v="2"/>
    <n v="11150.78"/>
    <x v="1"/>
    <s v="tier - 2"/>
    <s v="R1011"/>
    <s v="Nov"/>
    <n v="1969"/>
    <m/>
  </r>
  <r>
    <s v="Id1006"/>
    <n v="1969"/>
    <s v="Jun"/>
    <n v="25"/>
    <n v="2"/>
    <n v="11163.57"/>
    <x v="1"/>
    <s v="tier - 2"/>
    <s v="R1011"/>
    <s v="Jun"/>
    <n v="1969"/>
    <m/>
  </r>
  <r>
    <s v="Id1005"/>
    <n v="1966"/>
    <s v="Aug"/>
    <n v="6"/>
    <n v="0"/>
    <n v="11165.42"/>
    <x v="1"/>
    <s v="tier - 1"/>
    <s v="R1016"/>
    <s v="Aug"/>
    <n v="1966"/>
    <m/>
  </r>
  <r>
    <s v="Id1004"/>
    <n v="1972"/>
    <s v="Sep"/>
    <n v="3"/>
    <n v="0"/>
    <n v="11186.2"/>
    <x v="1"/>
    <s v="tier - 2"/>
    <s v="R1021"/>
    <s v="Sep"/>
    <n v="1972"/>
    <m/>
  </r>
  <r>
    <s v="Id1003"/>
    <n v="1970"/>
    <s v="Jun"/>
    <n v="14"/>
    <n v="2"/>
    <n v="11187.66"/>
    <x v="1"/>
    <s v="tier - 2"/>
    <s v="R1012"/>
    <s v="Jun"/>
    <n v="1970"/>
    <m/>
  </r>
  <r>
    <s v="Id1002"/>
    <n v="1976"/>
    <s v="Jun"/>
    <n v="28"/>
    <n v="2"/>
    <n v="11217.35"/>
    <x v="1"/>
    <s v="tier - 2"/>
    <s v="R1025"/>
    <s v="Jun"/>
    <n v="1976"/>
    <m/>
  </r>
  <r>
    <s v="Id1001"/>
    <n v="1969"/>
    <s v="Dec"/>
    <n v="30"/>
    <n v="2"/>
    <n v="11244.38"/>
    <x v="1"/>
    <s v="tier - 1"/>
    <s v="R1016"/>
    <s v="Dec"/>
    <n v="1969"/>
    <m/>
  </r>
  <r>
    <s v="Id1000"/>
    <n v="1989"/>
    <s v="Dec"/>
    <n v="17"/>
    <n v="3"/>
    <n v="11250.43"/>
    <x v="1"/>
    <s v="tier - 2"/>
    <s v="R1026"/>
    <s v="Dec"/>
    <n v="1989"/>
    <m/>
  </r>
  <r>
    <s v="Id999"/>
    <n v="1969"/>
    <s v="Aug"/>
    <n v="20"/>
    <n v="3"/>
    <n v="11253.42"/>
    <x v="1"/>
    <s v="tier - 1"/>
    <s v="R1011"/>
    <s v="Aug"/>
    <n v="1969"/>
    <m/>
  </r>
  <r>
    <s v="Id998"/>
    <n v="1981"/>
    <s v="Oct"/>
    <n v="2"/>
    <n v="1"/>
    <n v="11255.29"/>
    <x v="1"/>
    <s v="tier - 1"/>
    <s v="R1026"/>
    <s v="Oct"/>
    <n v="1981"/>
    <m/>
  </r>
  <r>
    <s v="Id997"/>
    <n v="1969"/>
    <s v="Oct"/>
    <n v="11"/>
    <n v="3"/>
    <n v="11264.54"/>
    <x v="1"/>
    <s v="tier - 2"/>
    <s v="R1011"/>
    <s v="Oct"/>
    <n v="1969"/>
    <m/>
  </r>
  <r>
    <s v="Id996"/>
    <n v="1971"/>
    <s v="Dec"/>
    <n v="26"/>
    <n v="0"/>
    <n v="11265.71"/>
    <x v="1"/>
    <s v="tier - 1"/>
    <s v="R1025"/>
    <s v="Dec"/>
    <n v="1971"/>
    <m/>
  </r>
  <r>
    <s v="Id995"/>
    <n v="2004"/>
    <s v="Oct"/>
    <n v="4"/>
    <n v="1"/>
    <n v="11272.33"/>
    <x v="1"/>
    <s v="tier - 2"/>
    <s v="R1019"/>
    <s v="Oct"/>
    <n v="2004"/>
    <m/>
  </r>
  <r>
    <s v="Id994"/>
    <n v="1967"/>
    <s v="Jun"/>
    <n v="14"/>
    <n v="0"/>
    <n v="11286.54"/>
    <x v="1"/>
    <s v="tier - 3"/>
    <s v="R1024"/>
    <s v="Jun"/>
    <n v="1967"/>
    <m/>
  </r>
  <r>
    <s v="Id993"/>
    <n v="1970"/>
    <s v="Jun"/>
    <n v="22"/>
    <n v="3"/>
    <n v="11289.11"/>
    <x v="1"/>
    <s v="tier - 1"/>
    <s v="R1012"/>
    <s v="Jun"/>
    <n v="1970"/>
    <m/>
  </r>
  <r>
    <s v="Id992"/>
    <n v="1988"/>
    <s v="Nov"/>
    <n v="14"/>
    <n v="3"/>
    <n v="11294.57"/>
    <x v="1"/>
    <s v="tier - 1"/>
    <s v="R1022"/>
    <s v="Nov"/>
    <n v="1988"/>
    <m/>
  </r>
  <r>
    <s v="Id991"/>
    <n v="1972"/>
    <s v="Sep"/>
    <n v="25"/>
    <n v="4"/>
    <n v="11299.34"/>
    <x v="1"/>
    <s v="tier - 2"/>
    <s v="R1011"/>
    <s v="Sep"/>
    <n v="1972"/>
    <m/>
  </r>
  <r>
    <s v="Id990"/>
    <n v="1968"/>
    <s v="Oct"/>
    <n v="6"/>
    <n v="1"/>
    <n v="11305.93"/>
    <x v="1"/>
    <s v="tier - 1"/>
    <s v="R1012"/>
    <s v="Oct"/>
    <n v="1968"/>
    <m/>
  </r>
  <r>
    <s v="Id989"/>
    <n v="1963"/>
    <s v="Nov"/>
    <n v="22"/>
    <n v="0"/>
    <n v="11312.33"/>
    <x v="1"/>
    <s v="tier - 3"/>
    <s v="R1012"/>
    <s v="Nov"/>
    <n v="1963"/>
    <m/>
  </r>
  <r>
    <s v="Id988"/>
    <n v="1995"/>
    <s v="Dec"/>
    <n v="10"/>
    <n v="0"/>
    <n v="11318.57"/>
    <x v="1"/>
    <s v="tier - 2"/>
    <s v="R1026"/>
    <s v="Dec"/>
    <n v="1995"/>
    <m/>
  </r>
  <r>
    <s v="Id987"/>
    <n v="1963"/>
    <s v="Jul"/>
    <n v="11"/>
    <n v="0"/>
    <n v="11319.12"/>
    <x v="1"/>
    <s v="tier - 1"/>
    <s v="R1012"/>
    <s v="Jul"/>
    <n v="1963"/>
    <m/>
  </r>
  <r>
    <s v="Id986"/>
    <n v="2002"/>
    <s v="Sep"/>
    <n v="20"/>
    <n v="0"/>
    <n v="11321.49"/>
    <x v="1"/>
    <s v="tier - 3"/>
    <s v="R1012"/>
    <s v="Sep"/>
    <n v="2002"/>
    <m/>
  </r>
  <r>
    <s v="Id985"/>
    <n v="1989"/>
    <s v="Aug"/>
    <n v="19"/>
    <n v="1"/>
    <n v="11326.71"/>
    <x v="1"/>
    <s v="tier - 3"/>
    <s v="R1013"/>
    <s v="Aug"/>
    <n v="1989"/>
    <m/>
  </r>
  <r>
    <s v="Id984"/>
    <n v="1968"/>
    <s v="Nov"/>
    <n v="2"/>
    <n v="0"/>
    <n v="11344.32"/>
    <x v="1"/>
    <s v="tier - 2"/>
    <s v="R1025"/>
    <s v="Nov"/>
    <n v="1968"/>
    <m/>
  </r>
  <r>
    <s v="Id983"/>
    <n v="1964"/>
    <s v="Jul"/>
    <n v="12"/>
    <n v="0"/>
    <n v="11345.52"/>
    <x v="1"/>
    <s v="tier - 3"/>
    <s v="R1011"/>
    <s v="Jul"/>
    <n v="1964"/>
    <m/>
  </r>
  <r>
    <s v="Id982"/>
    <n v="1965"/>
    <s v="Nov"/>
    <n v="29"/>
    <n v="0"/>
    <n v="11353.23"/>
    <x v="1"/>
    <s v="tier - 1"/>
    <s v="R1012"/>
    <s v="Nov"/>
    <n v="1965"/>
    <m/>
  </r>
  <r>
    <s v="Id981"/>
    <n v="1965"/>
    <s v="Sep"/>
    <n v="26"/>
    <n v="0"/>
    <n v="11356.66"/>
    <x v="1"/>
    <s v="tier - 3"/>
    <s v="R1012"/>
    <s v="Sep"/>
    <n v="1965"/>
    <m/>
  </r>
  <r>
    <s v="Id980"/>
    <n v="1964"/>
    <s v="Jul"/>
    <n v="4"/>
    <n v="0"/>
    <n v="11362.76"/>
    <x v="1"/>
    <s v="tier - 1"/>
    <s v="R1011"/>
    <s v="Jul"/>
    <n v="1964"/>
    <m/>
  </r>
  <r>
    <s v="Id979"/>
    <n v="1964"/>
    <s v="Jul"/>
    <n v="3"/>
    <n v="0"/>
    <n v="11363.28"/>
    <x v="1"/>
    <s v="tier - 1"/>
    <s v="R1013"/>
    <s v="Jul"/>
    <n v="1964"/>
    <m/>
  </r>
  <r>
    <s v="Id978"/>
    <n v="1964"/>
    <s v="Dec"/>
    <n v="13"/>
    <n v="0"/>
    <n v="11365.95"/>
    <x v="1"/>
    <s v="tier - 2"/>
    <s v="R1011"/>
    <s v="Dec"/>
    <n v="1964"/>
    <m/>
  </r>
  <r>
    <s v="Id977"/>
    <n v="1979"/>
    <s v="Jun"/>
    <n v="7"/>
    <n v="2"/>
    <n v="11369.39"/>
    <x v="1"/>
    <s v="tier - 1"/>
    <s v="R1026"/>
    <s v="Jun"/>
    <n v="1979"/>
    <m/>
  </r>
  <r>
    <s v="Id976"/>
    <n v="1972"/>
    <s v="Dec"/>
    <n v="6"/>
    <n v="0"/>
    <n v="11378.57"/>
    <x v="1"/>
    <s v="tier - 2"/>
    <s v="R1025"/>
    <s v="Dec"/>
    <n v="1972"/>
    <m/>
  </r>
  <r>
    <s v="Id975"/>
    <n v="1964"/>
    <s v="Jun"/>
    <n v="13"/>
    <n v="0"/>
    <n v="11381.33"/>
    <x v="1"/>
    <s v="tier - 2"/>
    <s v="R1013"/>
    <s v="Jun"/>
    <n v="1964"/>
    <m/>
  </r>
  <r>
    <s v="Id974"/>
    <n v="1997"/>
    <s v="Jul"/>
    <n v="28"/>
    <n v="0"/>
    <n v="11388.27"/>
    <x v="1"/>
    <s v="tier - 2"/>
    <s v="R1026"/>
    <s v="Jul"/>
    <n v="1997"/>
    <m/>
  </r>
  <r>
    <s v="Id973"/>
    <n v="1967"/>
    <s v="Dec"/>
    <n v="19"/>
    <n v="1"/>
    <n v="11394.07"/>
    <x v="1"/>
    <s v="tier - 1"/>
    <s v="R1018"/>
    <s v="Dec"/>
    <n v="1967"/>
    <m/>
  </r>
  <r>
    <s v="Id972"/>
    <n v="1970"/>
    <s v="Oct"/>
    <n v="2"/>
    <n v="2"/>
    <n v="11396.9"/>
    <x v="1"/>
    <s v="tier - 3"/>
    <s v="R1024"/>
    <s v="Oct"/>
    <n v="1970"/>
    <m/>
  </r>
  <r>
    <s v="Id971"/>
    <n v="1970"/>
    <s v="Oct"/>
    <n v="7"/>
    <n v="3"/>
    <n v="11411.69"/>
    <x v="1"/>
    <s v="tier - 2"/>
    <s v="R1011"/>
    <s v="Oct"/>
    <n v="1970"/>
    <m/>
  </r>
  <r>
    <s v="Id970"/>
    <n v="1983"/>
    <s v="Oct"/>
    <n v="23"/>
    <n v="3"/>
    <n v="11412.02"/>
    <x v="1"/>
    <s v="tier - 1"/>
    <s v="R1021"/>
    <s v="Oct"/>
    <n v="1983"/>
    <m/>
  </r>
  <r>
    <s v="Id969"/>
    <n v="1985"/>
    <s v="Jun"/>
    <n v="9"/>
    <n v="3"/>
    <n v="11419.49"/>
    <x v="1"/>
    <s v="tier - 1"/>
    <s v="R1012"/>
    <s v="Jun"/>
    <n v="1985"/>
    <m/>
  </r>
  <r>
    <s v="Id968"/>
    <n v="1980"/>
    <s v="Jul"/>
    <n v="17"/>
    <n v="2"/>
    <n v="11435.74"/>
    <x v="1"/>
    <s v="tier - 3"/>
    <s v="R1021"/>
    <s v="Jul"/>
    <n v="1980"/>
    <m/>
  </r>
  <r>
    <s v="Id967"/>
    <n v="1971"/>
    <s v="Sep"/>
    <n v="12"/>
    <n v="3"/>
    <n v="11436.74"/>
    <x v="1"/>
    <s v="tier - 3"/>
    <s v="R1012"/>
    <s v="Sep"/>
    <n v="1971"/>
    <m/>
  </r>
  <r>
    <s v="Id966"/>
    <n v="1966"/>
    <s v="Jun"/>
    <n v="14"/>
    <n v="0"/>
    <n v="11454.02"/>
    <x v="1"/>
    <s v="tier - 1"/>
    <s v="R1012"/>
    <s v="Jun"/>
    <n v="1966"/>
    <m/>
  </r>
  <r>
    <s v="Id965"/>
    <n v="1965"/>
    <s v="Jun"/>
    <n v="23"/>
    <n v="0"/>
    <n v="11455.28"/>
    <x v="1"/>
    <s v="tier - 2"/>
    <s v="R1011"/>
    <s v="Jun"/>
    <n v="1965"/>
    <m/>
  </r>
  <r>
    <s v="Id964"/>
    <n v="1966"/>
    <s v="Sep"/>
    <n v="7"/>
    <n v="0"/>
    <n v="11478.14"/>
    <x v="1"/>
    <s v="tier - 2"/>
    <s v="R1025"/>
    <s v="Sep"/>
    <n v="1966"/>
    <m/>
  </r>
  <r>
    <s v="Id963"/>
    <n v="2004"/>
    <s v="Sep"/>
    <n v="10"/>
    <n v="0"/>
    <n v="11482.63"/>
    <x v="1"/>
    <s v="tier - 2"/>
    <s v="R1013"/>
    <s v="Sep"/>
    <n v="2004"/>
    <m/>
  </r>
  <r>
    <s v="Id962"/>
    <n v="1970"/>
    <s v="Oct"/>
    <n v="13"/>
    <n v="3"/>
    <n v="11488.32"/>
    <x v="1"/>
    <s v="tier - 1"/>
    <s v="R1014"/>
    <s v="Oct"/>
    <n v="1970"/>
    <m/>
  </r>
  <r>
    <s v="Id961"/>
    <n v="1983"/>
    <s v="Jun"/>
    <n v="7"/>
    <n v="3"/>
    <n v="11492.46"/>
    <x v="1"/>
    <s v="tier - 3"/>
    <s v="R1026"/>
    <s v="Jun"/>
    <n v="1983"/>
    <m/>
  </r>
  <r>
    <s v="Id960"/>
    <n v="1969"/>
    <s v="Aug"/>
    <n v="11"/>
    <n v="0"/>
    <n v="11497.69"/>
    <x v="1"/>
    <s v="tier - 1"/>
    <s v="R1012"/>
    <s v="Aug"/>
    <n v="1969"/>
    <m/>
  </r>
  <r>
    <s v="Id959"/>
    <n v="1989"/>
    <s v="Oct"/>
    <n v="6"/>
    <n v="3"/>
    <n v="11511.61"/>
    <x v="1"/>
    <s v="tier - 3"/>
    <s v="R1026"/>
    <s v="Oct"/>
    <n v="1989"/>
    <m/>
  </r>
  <r>
    <s v="Id958"/>
    <n v="1968"/>
    <s v="Jun"/>
    <n v="24"/>
    <n v="1"/>
    <n v="11512.41"/>
    <x v="1"/>
    <s v="tier - 1"/>
    <s v="R1024"/>
    <s v="Jun"/>
    <n v="1968"/>
    <m/>
  </r>
  <r>
    <s v="Id957"/>
    <n v="1971"/>
    <s v="Dec"/>
    <n v="19"/>
    <n v="4"/>
    <n v="11520.1"/>
    <x v="1"/>
    <s v="tier - 1"/>
    <s v="R1012"/>
    <s v="Dec"/>
    <n v="1971"/>
    <m/>
  </r>
  <r>
    <s v="Id956"/>
    <n v="1988"/>
    <s v="Jun"/>
    <n v="12"/>
    <n v="3"/>
    <n v="11524.25"/>
    <x v="1"/>
    <s v="tier - 1"/>
    <s v="R1026"/>
    <s v="Jun"/>
    <n v="1988"/>
    <m/>
  </r>
  <r>
    <s v="Id955"/>
    <n v="1970"/>
    <s v="Jul"/>
    <n v="23"/>
    <n v="0"/>
    <n v="11530.12"/>
    <x v="1"/>
    <s v="tier - 1"/>
    <s v="R1012"/>
    <s v="Jul"/>
    <n v="1970"/>
    <m/>
  </r>
  <r>
    <s v="Id954"/>
    <n v="1965"/>
    <s v="Oct"/>
    <n v="3"/>
    <n v="0"/>
    <n v="11534.87"/>
    <x v="1"/>
    <s v="tier - 1"/>
    <s v="R1017"/>
    <s v="Oct"/>
    <n v="1965"/>
    <m/>
  </r>
  <r>
    <s v="Id953"/>
    <n v="1968"/>
    <s v="Nov"/>
    <n v="14"/>
    <n v="2"/>
    <n v="11538.42"/>
    <x v="1"/>
    <s v="tier - 1"/>
    <s v="R1011"/>
    <s v="Nov"/>
    <n v="1968"/>
    <m/>
  </r>
  <r>
    <s v="Id952"/>
    <n v="1971"/>
    <s v="Dec"/>
    <n v="1"/>
    <n v="0"/>
    <n v="11540.25"/>
    <x v="1"/>
    <s v="tier - 1"/>
    <s v="R1012"/>
    <s v="Dec"/>
    <n v="1971"/>
    <m/>
  </r>
  <r>
    <s v="Id951"/>
    <n v="1973"/>
    <s v="Jul"/>
    <n v="23"/>
    <n v="5"/>
    <n v="11552.9"/>
    <x v="1"/>
    <s v="tier - 2"/>
    <s v="R1011"/>
    <s v="Jul"/>
    <n v="1973"/>
    <m/>
  </r>
  <r>
    <s v="Id950"/>
    <n v="1965"/>
    <s v="Oct"/>
    <n v="27"/>
    <n v="1"/>
    <n v="11554.22"/>
    <x v="1"/>
    <s v="tier - 1"/>
    <s v="R1013"/>
    <s v="Oct"/>
    <n v="1965"/>
    <m/>
  </r>
  <r>
    <s v="Id949"/>
    <n v="1965"/>
    <s v="Dec"/>
    <n v="25"/>
    <n v="0"/>
    <n v="11566.3"/>
    <x v="1"/>
    <s v="tier - 3"/>
    <s v="R1016"/>
    <s v="Dec"/>
    <n v="1965"/>
    <m/>
  </r>
  <r>
    <s v="Id948"/>
    <n v="1965"/>
    <s v="Nov"/>
    <n v="6"/>
    <n v="1"/>
    <n v="11576.13"/>
    <x v="1"/>
    <s v="tier - 3"/>
    <s v="R1011"/>
    <s v="Nov"/>
    <n v="1965"/>
    <m/>
  </r>
  <r>
    <s v="Id947"/>
    <n v="1964"/>
    <s v="Jun"/>
    <n v="20"/>
    <n v="0"/>
    <n v="11602.75"/>
    <x v="1"/>
    <s v="tier - 1"/>
    <s v="R1020"/>
    <s v="Jun"/>
    <n v="1964"/>
    <m/>
  </r>
  <r>
    <s v="Id946"/>
    <n v="1986"/>
    <s v="Jul"/>
    <n v="17"/>
    <n v="3"/>
    <n v="11625.11"/>
    <x v="1"/>
    <s v="tier - 3"/>
    <s v="R1022"/>
    <s v="Jul"/>
    <n v="1986"/>
    <m/>
  </r>
  <r>
    <s v="Id945"/>
    <n v="1966"/>
    <s v="Oct"/>
    <n v="4"/>
    <n v="0"/>
    <n v="11657.72"/>
    <x v="1"/>
    <s v="tier - 2"/>
    <s v="R1024"/>
    <s v="Oct"/>
    <n v="1966"/>
    <m/>
  </r>
  <r>
    <s v="Id944"/>
    <n v="1994"/>
    <s v="Jul"/>
    <n v="20"/>
    <n v="0"/>
    <n v="11657.81"/>
    <x v="1"/>
    <s v="tier - 2"/>
    <s v="R1023"/>
    <s v="Jul"/>
    <n v="1994"/>
    <m/>
  </r>
  <r>
    <s v="Id943"/>
    <n v="1966"/>
    <s v="Jul"/>
    <n v="6"/>
    <n v="0"/>
    <n v="11658.12"/>
    <x v="1"/>
    <s v="tier - 1"/>
    <s v="R1024"/>
    <s v="Jul"/>
    <n v="1966"/>
    <m/>
  </r>
  <r>
    <s v="Id942"/>
    <n v="1966"/>
    <s v="Aug"/>
    <n v="23"/>
    <n v="0"/>
    <n v="11658.38"/>
    <x v="1"/>
    <s v="tier - 3"/>
    <s v="R1024"/>
    <s v="Aug"/>
    <n v="1966"/>
    <m/>
  </r>
  <r>
    <s v="Id941"/>
    <n v="1966"/>
    <s v="Nov"/>
    <n v="9"/>
    <n v="1"/>
    <n v="11674.13"/>
    <x v="1"/>
    <s v="tier - 1"/>
    <s v="R1011"/>
    <s v="Nov"/>
    <n v="1966"/>
    <m/>
  </r>
  <r>
    <s v="Id940"/>
    <n v="1970"/>
    <s v="Dec"/>
    <n v="1"/>
    <n v="0"/>
    <n v="11696.52"/>
    <x v="1"/>
    <s v="tier - 1"/>
    <s v="R1021"/>
    <s v="Dec"/>
    <n v="1970"/>
    <m/>
  </r>
  <r>
    <s v="Id939"/>
    <n v="1982"/>
    <s v="Oct"/>
    <n v="21"/>
    <n v="3"/>
    <n v="11712.97"/>
    <x v="1"/>
    <s v="tier - 2"/>
    <s v="R1021"/>
    <s v="Oct"/>
    <n v="1982"/>
    <m/>
  </r>
  <r>
    <s v="Id938"/>
    <n v="1969"/>
    <s v="Oct"/>
    <n v="12"/>
    <n v="2"/>
    <n v="11729.68"/>
    <x v="1"/>
    <s v="tier - 1"/>
    <s v="R1024"/>
    <s v="Oct"/>
    <n v="1969"/>
    <m/>
  </r>
  <r>
    <s v="Id937"/>
    <n v="1984"/>
    <s v="Nov"/>
    <n v="26"/>
    <n v="3"/>
    <n v="11730.82"/>
    <x v="1"/>
    <s v="tier - 3"/>
    <s v="R1026"/>
    <s v="Nov"/>
    <n v="1984"/>
    <m/>
  </r>
  <r>
    <s v="Id936"/>
    <n v="1964"/>
    <s v="Nov"/>
    <n v="9"/>
    <n v="0"/>
    <n v="11735.88"/>
    <x v="1"/>
    <s v="tier - 1"/>
    <s v="R1012"/>
    <s v="Nov"/>
    <n v="1964"/>
    <m/>
  </r>
  <r>
    <s v="Id935"/>
    <n v="1988"/>
    <s v="Sep"/>
    <n v="5"/>
    <n v="2"/>
    <n v="11737.85"/>
    <x v="1"/>
    <s v="tier - 1"/>
    <s v="R1011"/>
    <s v="Sep"/>
    <n v="1988"/>
    <m/>
  </r>
  <r>
    <s v="Id934"/>
    <n v="1969"/>
    <s v="Nov"/>
    <n v="12"/>
    <n v="3"/>
    <n v="11741.73"/>
    <x v="1"/>
    <s v="tier - 1"/>
    <s v="R1011"/>
    <s v="Nov"/>
    <n v="1969"/>
    <m/>
  </r>
  <r>
    <s v="Id933"/>
    <n v="1963"/>
    <s v="Jun"/>
    <n v="9"/>
    <n v="0"/>
    <n v="11743.3"/>
    <x v="1"/>
    <s v="tier - 3"/>
    <s v="R1013"/>
    <s v="Jun"/>
    <n v="1963"/>
    <m/>
  </r>
  <r>
    <s v="Id932"/>
    <n v="1964"/>
    <s v="Dec"/>
    <n v="2"/>
    <n v="0"/>
    <n v="11743.93"/>
    <x v="1"/>
    <s v="tier - 1"/>
    <s v="R1012"/>
    <s v="Dec"/>
    <n v="1964"/>
    <m/>
  </r>
  <r>
    <s v="Id931"/>
    <n v="1979"/>
    <s v="Nov"/>
    <n v="6"/>
    <n v="2"/>
    <n v="11752.68"/>
    <x v="1"/>
    <s v="tier - 1"/>
    <s v="R1026"/>
    <s v="Nov"/>
    <n v="1979"/>
    <m/>
  </r>
  <r>
    <s v="Id930"/>
    <n v="1966"/>
    <s v="Jul"/>
    <n v="25"/>
    <n v="1"/>
    <n v="11763"/>
    <x v="1"/>
    <s v="tier - 3"/>
    <s v="R1016"/>
    <s v="Jul"/>
    <n v="1966"/>
    <m/>
  </r>
  <r>
    <s v="Id929"/>
    <n v="1982"/>
    <s v="Nov"/>
    <n v="20"/>
    <n v="3"/>
    <n v="11773.06"/>
    <x v="1"/>
    <s v="tier - 3"/>
    <s v="R1026"/>
    <s v="Nov"/>
    <n v="1982"/>
    <m/>
  </r>
  <r>
    <s v="Id928"/>
    <n v="1965"/>
    <s v="Oct"/>
    <n v="3"/>
    <n v="0"/>
    <n v="11830.61"/>
    <x v="1"/>
    <s v="tier - 1"/>
    <s v="R1012"/>
    <s v="Oct"/>
    <n v="1965"/>
    <m/>
  </r>
  <r>
    <s v="Id927"/>
    <n v="1964"/>
    <s v="Jun"/>
    <n v="27"/>
    <n v="0"/>
    <n v="11833.78"/>
    <x v="1"/>
    <s v="tier - 3"/>
    <s v="R1013"/>
    <s v="Jun"/>
    <n v="1964"/>
    <m/>
  </r>
  <r>
    <s v="Id926"/>
    <n v="1964"/>
    <s v="Sep"/>
    <n v="11"/>
    <n v="0"/>
    <n v="11837.16"/>
    <x v="1"/>
    <s v="tier - 3"/>
    <s v="R1011"/>
    <s v="Sep"/>
    <n v="1964"/>
    <m/>
  </r>
  <r>
    <s v="Id925"/>
    <n v="1965"/>
    <s v="Sep"/>
    <n v="25"/>
    <n v="0"/>
    <n v="11840.78"/>
    <x v="1"/>
    <s v="tier - 2"/>
    <s v="R1012"/>
    <s v="Sep"/>
    <n v="1965"/>
    <m/>
  </r>
  <r>
    <s v="Id924"/>
    <n v="1964"/>
    <s v="Jul"/>
    <n v="11"/>
    <n v="0"/>
    <n v="11842.44"/>
    <x v="1"/>
    <s v="tier - 2"/>
    <s v="R1011"/>
    <s v="Jul"/>
    <n v="1964"/>
    <m/>
  </r>
  <r>
    <s v="Id923"/>
    <n v="1965"/>
    <s v="Nov"/>
    <n v="10"/>
    <n v="0"/>
    <n v="11842.62"/>
    <x v="1"/>
    <s v="tier - 3"/>
    <s v="R1012"/>
    <s v="Nov"/>
    <n v="1965"/>
    <m/>
  </r>
  <r>
    <s v="Id922"/>
    <n v="1964"/>
    <s v="Jun"/>
    <n v="27"/>
    <n v="0"/>
    <n v="11848.14"/>
    <x v="1"/>
    <s v="tier - 2"/>
    <s v="R1011"/>
    <s v="Jun"/>
    <n v="1964"/>
    <m/>
  </r>
  <r>
    <s v="Id921"/>
    <n v="1964"/>
    <s v="Sep"/>
    <n v="29"/>
    <n v="0"/>
    <n v="11856.41"/>
    <x v="1"/>
    <s v="tier - 2"/>
    <s v="R1013"/>
    <s v="Sep"/>
    <n v="1964"/>
    <m/>
  </r>
  <r>
    <s v="Id920"/>
    <n v="1974"/>
    <s v="Jul"/>
    <n v="7"/>
    <n v="0"/>
    <n v="11858.56"/>
    <x v="1"/>
    <s v="tier - 3"/>
    <s v="R1011"/>
    <s v="Jul"/>
    <n v="1974"/>
    <m/>
  </r>
  <r>
    <s v="Id919"/>
    <n v="1967"/>
    <s v="Aug"/>
    <n v="24"/>
    <n v="1"/>
    <n v="11879.1"/>
    <x v="1"/>
    <s v="tier - 3"/>
    <s v="R1024"/>
    <s v="Aug"/>
    <n v="1967"/>
    <m/>
  </r>
  <r>
    <s v="Id918"/>
    <n v="1967"/>
    <s v="Jul"/>
    <n v="14"/>
    <n v="2"/>
    <n v="11881.36"/>
    <x v="1"/>
    <s v="tier - 2"/>
    <s v="R1011"/>
    <s v="Jul"/>
    <n v="1967"/>
    <m/>
  </r>
  <r>
    <s v="Id917"/>
    <n v="1967"/>
    <s v="Oct"/>
    <n v="29"/>
    <n v="2"/>
    <n v="11881.97"/>
    <x v="1"/>
    <s v="tier - 1"/>
    <s v="R1013"/>
    <s v="Oct"/>
    <n v="1967"/>
    <m/>
  </r>
  <r>
    <s v="Id916"/>
    <n v="2004"/>
    <s v="Jun"/>
    <n v="2"/>
    <n v="2"/>
    <n v="11884.05"/>
    <x v="1"/>
    <s v="tier - 3"/>
    <s v="R1013"/>
    <s v="Jun"/>
    <n v="2004"/>
    <m/>
  </r>
  <r>
    <s v="Id915"/>
    <n v="1964"/>
    <s v="Nov"/>
    <n v="19"/>
    <n v="0"/>
    <n v="11918.2"/>
    <x v="1"/>
    <s v="tier - 1"/>
    <s v="R1021"/>
    <s v="Nov"/>
    <n v="1964"/>
    <m/>
  </r>
  <r>
    <s v="Id914"/>
    <n v="1964"/>
    <s v="Dec"/>
    <n v="20"/>
    <n v="0"/>
    <n v="11931.13"/>
    <x v="1"/>
    <s v="tier - 1"/>
    <s v="R1019"/>
    <s v="Dec"/>
    <n v="1964"/>
    <m/>
  </r>
  <r>
    <s v="Id913"/>
    <n v="1964"/>
    <s v="Aug"/>
    <n v="2"/>
    <n v="0"/>
    <n v="11938.26"/>
    <x v="1"/>
    <s v="tier - 3"/>
    <s v="R1019"/>
    <s v="Aug"/>
    <n v="1964"/>
    <m/>
  </r>
  <r>
    <s v="Id912"/>
    <n v="1991"/>
    <s v="Oct"/>
    <n v="19"/>
    <n v="3"/>
    <n v="11941.83"/>
    <x v="1"/>
    <s v="tier - 1"/>
    <s v="R1023"/>
    <s v="Oct"/>
    <n v="1991"/>
    <m/>
  </r>
  <r>
    <s v="Id911"/>
    <n v="1964"/>
    <s v="Dec"/>
    <n v="25"/>
    <n v="0"/>
    <n v="11944.59"/>
    <x v="1"/>
    <s v="tier - 2"/>
    <s v="R1016"/>
    <s v="Dec"/>
    <n v="1964"/>
    <m/>
  </r>
  <r>
    <s v="Id910"/>
    <n v="1965"/>
    <s v="Nov"/>
    <n v="1"/>
    <n v="1"/>
    <n v="11945.13"/>
    <x v="1"/>
    <s v="tier - 2"/>
    <s v="R1012"/>
    <s v="Nov"/>
    <n v="1965"/>
    <m/>
  </r>
  <r>
    <s v="Id909"/>
    <n v="1964"/>
    <s v="Sep"/>
    <n v="29"/>
    <n v="1"/>
    <n v="11946.63"/>
    <x v="1"/>
    <s v="tier - 2"/>
    <s v="R1013"/>
    <s v="Sep"/>
    <n v="1964"/>
    <m/>
  </r>
  <r>
    <s v="Id908"/>
    <n v="1967"/>
    <s v="Dec"/>
    <n v="22"/>
    <n v="3"/>
    <n v="11987.17"/>
    <x v="1"/>
    <s v="tier - 3"/>
    <s v="R1013"/>
    <s v="Dec"/>
    <n v="1967"/>
    <m/>
  </r>
  <r>
    <s v="Id907"/>
    <n v="1983"/>
    <s v="Jul"/>
    <n v="4"/>
    <n v="3"/>
    <n v="11987.68"/>
    <x v="1"/>
    <s v="tier - 2"/>
    <s v="R1026"/>
    <s v="Jul"/>
    <n v="1983"/>
    <m/>
  </r>
  <r>
    <s v="Id906"/>
    <n v="1993"/>
    <s v="Dec"/>
    <n v="12"/>
    <n v="0"/>
    <n v="11994.89"/>
    <x v="1"/>
    <s v="tier - 2"/>
    <s v="R1012"/>
    <s v="Dec"/>
    <n v="1993"/>
    <m/>
  </r>
  <r>
    <s v="Id905"/>
    <n v="1982"/>
    <s v="Oct"/>
    <n v="17"/>
    <n v="3"/>
    <n v="12001.29"/>
    <x v="1"/>
    <s v="tier - 3"/>
    <s v="R1021"/>
    <s v="Oct"/>
    <n v="1982"/>
    <m/>
  </r>
  <r>
    <s v="Id904"/>
    <n v="1965"/>
    <s v="Jun"/>
    <n v="9"/>
    <n v="0"/>
    <n v="12029.29"/>
    <x v="1"/>
    <s v="tier - 2"/>
    <s v="R1024"/>
    <s v="Jun"/>
    <n v="1965"/>
    <m/>
  </r>
  <r>
    <s v="Id903"/>
    <n v="1965"/>
    <s v="Oct"/>
    <n v="29"/>
    <n v="1"/>
    <n v="12032.33"/>
    <x v="1"/>
    <s v="tier - 1"/>
    <s v="R1011"/>
    <s v="Oct"/>
    <n v="1965"/>
    <m/>
  </r>
  <r>
    <s v="Id902"/>
    <n v="1979"/>
    <s v="Oct"/>
    <n v="16"/>
    <n v="2"/>
    <n v="12035.18"/>
    <x v="1"/>
    <s v="tier - 3"/>
    <s v="R1021"/>
    <s v="Oct"/>
    <n v="1979"/>
    <m/>
  </r>
  <r>
    <s v="Id901"/>
    <n v="1966"/>
    <s v="Nov"/>
    <n v="24"/>
    <n v="1"/>
    <n v="12044.34"/>
    <x v="1"/>
    <s v="tier - 1"/>
    <s v="R1012"/>
    <s v="Nov"/>
    <n v="1966"/>
    <m/>
  </r>
  <r>
    <s v="Id900"/>
    <n v="1986"/>
    <s v="Sep"/>
    <n v="7"/>
    <n v="3"/>
    <n v="12048.13"/>
    <x v="1"/>
    <s v="tier - 2"/>
    <s v="R1026"/>
    <s v="Sep"/>
    <n v="1986"/>
    <m/>
  </r>
  <r>
    <s v="Id899"/>
    <n v="1984"/>
    <s v="Sep"/>
    <n v="2"/>
    <n v="3"/>
    <n v="12091.34"/>
    <x v="1"/>
    <s v="tier - 2"/>
    <s v="R1022"/>
    <s v="Sep"/>
    <n v="1984"/>
    <m/>
  </r>
  <r>
    <s v="Id898"/>
    <n v="1968"/>
    <s v="Jun"/>
    <n v="21"/>
    <n v="3"/>
    <n v="12094.48"/>
    <x v="1"/>
    <s v="tier - 3"/>
    <s v="R1011"/>
    <s v="Jun"/>
    <n v="1968"/>
    <m/>
  </r>
  <r>
    <s v="Id897"/>
    <n v="1968"/>
    <s v="Dec"/>
    <n v="9"/>
    <n v="2"/>
    <n v="12096.65"/>
    <x v="1"/>
    <s v="tier - 1"/>
    <s v="R1024"/>
    <s v="Dec"/>
    <n v="1968"/>
    <m/>
  </r>
  <r>
    <s v="Id896"/>
    <n v="1968"/>
    <s v="Oct"/>
    <n v="25"/>
    <n v="3"/>
    <n v="12105.32"/>
    <x v="1"/>
    <s v="tier - 3"/>
    <s v="R1011"/>
    <s v="Oct"/>
    <n v="1968"/>
    <m/>
  </r>
  <r>
    <s v="Id895"/>
    <n v="1963"/>
    <s v="Jul"/>
    <n v="20"/>
    <n v="0"/>
    <n v="12124.99"/>
    <x v="1"/>
    <s v="tier - 1"/>
    <s v="R1012"/>
    <s v="Jul"/>
    <n v="1963"/>
    <m/>
  </r>
  <r>
    <s v="Id894"/>
    <n v="1963"/>
    <s v="Jun"/>
    <n v="4"/>
    <n v="0"/>
    <n v="12129.61"/>
    <x v="1"/>
    <s v="tier - 1"/>
    <s v="R1012"/>
    <s v="Jun"/>
    <n v="1963"/>
    <m/>
  </r>
  <r>
    <s v="Id893"/>
    <n v="1991"/>
    <s v="Nov"/>
    <n v="6"/>
    <n v="3"/>
    <n v="12130.8"/>
    <x v="1"/>
    <s v="tier - 3"/>
    <s v="R1026"/>
    <s v="Nov"/>
    <n v="1991"/>
    <m/>
  </r>
  <r>
    <s v="Id892"/>
    <n v="1974"/>
    <s v="Sep"/>
    <n v="16"/>
    <n v="0"/>
    <n v="12137.6"/>
    <x v="1"/>
    <s v="tier - 3"/>
    <s v="R1012"/>
    <s v="Sep"/>
    <n v="1974"/>
    <m/>
  </r>
  <r>
    <s v="Id891"/>
    <n v="1962"/>
    <s v="Nov"/>
    <n v="4"/>
    <n v="0"/>
    <n v="12142.58"/>
    <x v="1"/>
    <s v="tier - 2"/>
    <s v="R1013"/>
    <s v="Nov"/>
    <n v="1962"/>
    <m/>
  </r>
  <r>
    <s v="Id890"/>
    <n v="1962"/>
    <s v="Sep"/>
    <n v="15"/>
    <n v="0"/>
    <n v="12146.97"/>
    <x v="1"/>
    <s v="tier - 3"/>
    <s v="R1011"/>
    <s v="Sep"/>
    <n v="1962"/>
    <m/>
  </r>
  <r>
    <s v="Id889"/>
    <n v="1987"/>
    <s v="Oct"/>
    <n v="5"/>
    <n v="3"/>
    <n v="12148.2"/>
    <x v="1"/>
    <s v="tier - 3"/>
    <s v="R1012"/>
    <s v="Oct"/>
    <n v="1987"/>
    <m/>
  </r>
  <r>
    <s v="Id888"/>
    <n v="1991"/>
    <s v="Aug"/>
    <n v="29"/>
    <n v="3"/>
    <n v="12198.64"/>
    <x v="1"/>
    <s v="tier - 3"/>
    <s v="R1026"/>
    <s v="Aug"/>
    <n v="1991"/>
    <m/>
  </r>
  <r>
    <s v="Id887"/>
    <n v="1977"/>
    <s v="Aug"/>
    <n v="14"/>
    <n v="2"/>
    <n v="12218.7"/>
    <x v="1"/>
    <s v="tier - 1"/>
    <s v="R1012"/>
    <s v="Aug"/>
    <n v="1977"/>
    <m/>
  </r>
  <r>
    <s v="Id886"/>
    <n v="1964"/>
    <s v="Jul"/>
    <n v="20"/>
    <n v="0"/>
    <n v="12222.9"/>
    <x v="1"/>
    <s v="tier - 2"/>
    <s v="R1012"/>
    <s v="Jul"/>
    <n v="1964"/>
    <m/>
  </r>
  <r>
    <s v="Id885"/>
    <n v="1964"/>
    <s v="Jul"/>
    <n v="2"/>
    <n v="0"/>
    <n v="12224.35"/>
    <x v="1"/>
    <s v="tier - 1"/>
    <s v="R1012"/>
    <s v="Jul"/>
    <n v="1964"/>
    <m/>
  </r>
  <r>
    <s v="Id884"/>
    <n v="1964"/>
    <s v="Jun"/>
    <n v="24"/>
    <n v="0"/>
    <n v="12231.61"/>
    <x v="1"/>
    <s v="tier - 3"/>
    <s v="R1012"/>
    <s v="Jun"/>
    <n v="1964"/>
    <m/>
  </r>
  <r>
    <s v="Id883"/>
    <n v="1963"/>
    <s v="Jul"/>
    <n v="19"/>
    <n v="0"/>
    <n v="12233.83"/>
    <x v="1"/>
    <s v="tier - 1"/>
    <s v="R1011"/>
    <s v="Jul"/>
    <n v="1963"/>
    <m/>
  </r>
  <r>
    <s v="Id882"/>
    <n v="1964"/>
    <s v="Oct"/>
    <n v="15"/>
    <n v="0"/>
    <n v="12235.84"/>
    <x v="1"/>
    <s v="tier - 3"/>
    <s v="R1012"/>
    <s v="Oct"/>
    <n v="1964"/>
    <m/>
  </r>
  <r>
    <s v="Id881"/>
    <n v="1966"/>
    <s v="Jul"/>
    <n v="29"/>
    <n v="0"/>
    <n v="12237.73"/>
    <x v="1"/>
    <s v="tier - 3"/>
    <s v="R1012"/>
    <s v="Jul"/>
    <n v="1966"/>
    <m/>
  </r>
  <r>
    <s v="Id880"/>
    <n v="1963"/>
    <s v="Jul"/>
    <n v="17"/>
    <n v="0"/>
    <n v="12244.53"/>
    <x v="1"/>
    <s v="tier - 1"/>
    <s v="R1013"/>
    <s v="Jul"/>
    <n v="1963"/>
    <m/>
  </r>
  <r>
    <s v="Id879"/>
    <n v="1974"/>
    <s v="Jun"/>
    <n v="23"/>
    <n v="0"/>
    <n v="12245.17"/>
    <x v="1"/>
    <s v="tier - 1"/>
    <s v="R1012"/>
    <s v="Jun"/>
    <n v="1974"/>
    <m/>
  </r>
  <r>
    <s v="Id878"/>
    <n v="1989"/>
    <s v="Nov"/>
    <n v="23"/>
    <n v="3"/>
    <n v="12254.44"/>
    <x v="1"/>
    <s v="tier - 3"/>
    <s v="R1026"/>
    <s v="Nov"/>
    <n v="1989"/>
    <m/>
  </r>
  <r>
    <s v="Id877"/>
    <n v="1986"/>
    <s v="Aug"/>
    <n v="13"/>
    <n v="3"/>
    <n v="12255.04"/>
    <x v="1"/>
    <s v="tier - 2"/>
    <s v="R1026"/>
    <s v="Aug"/>
    <n v="1986"/>
    <m/>
  </r>
  <r>
    <s v="Id876"/>
    <n v="1966"/>
    <s v="Dec"/>
    <n v="6"/>
    <n v="2"/>
    <n v="12265.51"/>
    <x v="1"/>
    <s v="tier - 3"/>
    <s v="R1013"/>
    <s v="Dec"/>
    <n v="1966"/>
    <m/>
  </r>
  <r>
    <s v="Id875"/>
    <n v="1967"/>
    <s v="Dec"/>
    <n v="30"/>
    <n v="2"/>
    <n v="12268.63"/>
    <x v="1"/>
    <s v="tier - 1"/>
    <s v="R1012"/>
    <s v="Dec"/>
    <n v="1967"/>
    <m/>
  </r>
  <r>
    <s v="Id874"/>
    <n v="1967"/>
    <s v="Aug"/>
    <n v="28"/>
    <n v="2"/>
    <n v="12269.69"/>
    <x v="1"/>
    <s v="tier - 2"/>
    <s v="R1012"/>
    <s v="Aug"/>
    <n v="1967"/>
    <m/>
  </r>
  <r>
    <s v="Id873"/>
    <n v="1966"/>
    <s v="Nov"/>
    <n v="16"/>
    <n v="0"/>
    <n v="12282.03"/>
    <x v="1"/>
    <s v="tier - 1"/>
    <s v="R1025"/>
    <s v="Nov"/>
    <n v="1966"/>
    <m/>
  </r>
  <r>
    <s v="Id872"/>
    <n v="1990"/>
    <s v="Oct"/>
    <n v="29"/>
    <n v="3"/>
    <n v="12282.38"/>
    <x v="1"/>
    <s v="tier - 1"/>
    <s v="R1011"/>
    <s v="Oct"/>
    <n v="1990"/>
    <m/>
  </r>
  <r>
    <s v="Id871"/>
    <n v="1963"/>
    <s v="Oct"/>
    <n v="28"/>
    <n v="0"/>
    <n v="12299.59"/>
    <x v="1"/>
    <s v="tier - 1"/>
    <s v="R1025"/>
    <s v="Oct"/>
    <n v="1963"/>
    <m/>
  </r>
  <r>
    <s v="Id870"/>
    <n v="1963"/>
    <s v="Aug"/>
    <n v="29"/>
    <n v="0"/>
    <n v="12323.94"/>
    <x v="1"/>
    <s v="tier - 3"/>
    <s v="R1017"/>
    <s v="Aug"/>
    <n v="1963"/>
    <m/>
  </r>
  <r>
    <s v="Id869"/>
    <n v="1963"/>
    <s v="Aug"/>
    <n v="2"/>
    <n v="1"/>
    <n v="12333.83"/>
    <x v="1"/>
    <s v="tier - 2"/>
    <s v="R1011"/>
    <s v="Aug"/>
    <n v="1963"/>
    <m/>
  </r>
  <r>
    <s v="Id868"/>
    <n v="1963"/>
    <s v="Sep"/>
    <n v="22"/>
    <n v="1"/>
    <n v="12347.17"/>
    <x v="1"/>
    <s v="tier - 3"/>
    <s v="R1011"/>
    <s v="Sep"/>
    <n v="1963"/>
    <m/>
  </r>
  <r>
    <s v="Id867"/>
    <n v="1966"/>
    <s v="Dec"/>
    <n v="29"/>
    <n v="3"/>
    <n v="12363.55"/>
    <x v="1"/>
    <s v="tier - 3"/>
    <s v="R1011"/>
    <s v="Dec"/>
    <n v="1966"/>
    <m/>
  </r>
  <r>
    <s v="Id866"/>
    <n v="1962"/>
    <s v="Sep"/>
    <n v="26"/>
    <n v="0"/>
    <n v="12369.89"/>
    <x v="1"/>
    <s v="tier - 2"/>
    <s v="R1024"/>
    <s v="Sep"/>
    <n v="1962"/>
    <m/>
  </r>
  <r>
    <s v="Id865"/>
    <n v="1989"/>
    <s v="Dec"/>
    <n v="29"/>
    <n v="0"/>
    <n v="12404.88"/>
    <x v="1"/>
    <s v="tier - 3"/>
    <s v="R1016"/>
    <s v="Dec"/>
    <n v="1989"/>
    <m/>
  </r>
  <r>
    <s v="Id864"/>
    <n v="1972"/>
    <s v="Aug"/>
    <n v="21"/>
    <n v="0"/>
    <n v="12407.3"/>
    <x v="1"/>
    <s v="tier - 2"/>
    <s v="R1021"/>
    <s v="Aug"/>
    <n v="1972"/>
    <m/>
  </r>
  <r>
    <s v="Id863"/>
    <n v="1979"/>
    <s v="Jul"/>
    <n v="14"/>
    <n v="2"/>
    <n v="12408.29"/>
    <x v="1"/>
    <s v="tier - 1"/>
    <s v="R1022"/>
    <s v="Jul"/>
    <n v="1979"/>
    <m/>
  </r>
  <r>
    <s v="Id862"/>
    <n v="1964"/>
    <s v="Aug"/>
    <n v="4"/>
    <n v="0"/>
    <n v="12430.95"/>
    <x v="1"/>
    <s v="tier - 3"/>
    <s v="R1024"/>
    <s v="Aug"/>
    <n v="1964"/>
    <m/>
  </r>
  <r>
    <s v="Id861"/>
    <n v="1995"/>
    <s v="Aug"/>
    <n v="9"/>
    <n v="0"/>
    <n v="12452.25"/>
    <x v="1"/>
    <s v="tier - 3"/>
    <s v="R1012"/>
    <s v="Aug"/>
    <n v="1995"/>
    <m/>
  </r>
  <r>
    <s v="Id860"/>
    <n v="1968"/>
    <s v="Nov"/>
    <n v="26"/>
    <n v="3"/>
    <n v="12475.35"/>
    <x v="1"/>
    <s v="tier - 1"/>
    <s v="R1012"/>
    <s v="Nov"/>
    <n v="1968"/>
    <m/>
  </r>
  <r>
    <s v="Id859"/>
    <n v="1968"/>
    <s v="Nov"/>
    <n v="12"/>
    <n v="3"/>
    <n v="12479.71"/>
    <x v="1"/>
    <s v="tier - 3"/>
    <s v="R1012"/>
    <s v="Nov"/>
    <n v="1968"/>
    <m/>
  </r>
  <r>
    <s v="Id858"/>
    <n v="1967"/>
    <s v="Sep"/>
    <n v="1"/>
    <n v="3"/>
    <n v="12485.8"/>
    <x v="1"/>
    <s v="tier - 3"/>
    <s v="R1013"/>
    <s v="Sep"/>
    <n v="1967"/>
    <m/>
  </r>
  <r>
    <s v="Id857"/>
    <n v="1968"/>
    <s v="Dec"/>
    <n v="3"/>
    <n v="3"/>
    <n v="12495.29"/>
    <x v="1"/>
    <s v="tier - 3"/>
    <s v="R1012"/>
    <s v="Dec"/>
    <n v="1968"/>
    <m/>
  </r>
  <r>
    <s v="Id856"/>
    <n v="1966"/>
    <s v="Jul"/>
    <n v="12"/>
    <n v="0"/>
    <n v="12499.88"/>
    <x v="1"/>
    <s v="tier - 2"/>
    <s v="R1012"/>
    <s v="Jul"/>
    <n v="1966"/>
    <m/>
  </r>
  <r>
    <s v="Id855"/>
    <n v="1962"/>
    <s v="Oct"/>
    <n v="16"/>
    <n v="0"/>
    <n v="12523.6"/>
    <x v="1"/>
    <s v="tier - 3"/>
    <s v="R1012"/>
    <s v="Oct"/>
    <n v="1962"/>
    <m/>
  </r>
  <r>
    <s v="Id854"/>
    <n v="1961"/>
    <s v="Nov"/>
    <n v="28"/>
    <n v="0"/>
    <n v="12557.61"/>
    <x v="1"/>
    <s v="tier - 3"/>
    <s v="R1013"/>
    <s v="Nov"/>
    <n v="1961"/>
    <m/>
  </r>
  <r>
    <s v="Id853"/>
    <n v="1961"/>
    <s v="Nov"/>
    <n v="28"/>
    <n v="0"/>
    <n v="12574.05"/>
    <x v="1"/>
    <s v="tier - 1"/>
    <s v="R1011"/>
    <s v="Nov"/>
    <n v="1961"/>
    <m/>
  </r>
  <r>
    <s v="Id852"/>
    <n v="1969"/>
    <s v="Nov"/>
    <n v="26"/>
    <n v="0"/>
    <n v="12579.92"/>
    <x v="1"/>
    <s v="tier - 1"/>
    <s v="R1025"/>
    <s v="Nov"/>
    <n v="1969"/>
    <m/>
  </r>
  <r>
    <s v="Id851"/>
    <n v="1970"/>
    <s v="Jun"/>
    <n v="18"/>
    <n v="5"/>
    <n v="12592.53"/>
    <x v="1"/>
    <s v="tier - 2"/>
    <s v="R1013"/>
    <s v="Jun"/>
    <n v="1970"/>
    <m/>
  </r>
  <r>
    <s v="Id850"/>
    <n v="1988"/>
    <s v="Aug"/>
    <n v="11"/>
    <n v="3"/>
    <n v="12600.46"/>
    <x v="1"/>
    <s v="tier - 1"/>
    <s v="R1023"/>
    <s v="Aug"/>
    <n v="1988"/>
    <m/>
  </r>
  <r>
    <s v="Id849"/>
    <n v="1998"/>
    <s v="Nov"/>
    <n v="18"/>
    <n v="1"/>
    <n v="12609.89"/>
    <x v="1"/>
    <s v="tier - 3"/>
    <s v="R1012"/>
    <s v="Nov"/>
    <n v="1998"/>
    <m/>
  </r>
  <r>
    <s v="Id848"/>
    <n v="1963"/>
    <s v="Aug"/>
    <n v="19"/>
    <n v="0"/>
    <n v="12622.18"/>
    <x v="1"/>
    <s v="tier - 1"/>
    <s v="R1012"/>
    <s v="Aug"/>
    <n v="1963"/>
    <m/>
  </r>
  <r>
    <s v="Id847"/>
    <n v="1970"/>
    <s v="Dec"/>
    <n v="28"/>
    <n v="0"/>
    <n v="12624.74"/>
    <x v="1"/>
    <s v="tier - 1"/>
    <s v="R1012"/>
    <s v="Dec"/>
    <n v="1970"/>
    <m/>
  </r>
  <r>
    <s v="Id846"/>
    <n v="1965"/>
    <s v="Oct"/>
    <n v="4"/>
    <n v="2"/>
    <n v="12629.17"/>
    <x v="1"/>
    <s v="tier - 1"/>
    <s v="R1013"/>
    <s v="Oct"/>
    <n v="1965"/>
    <m/>
  </r>
  <r>
    <s v="Id845"/>
    <n v="1962"/>
    <s v="Nov"/>
    <n v="22"/>
    <n v="0"/>
    <n v="12629.9"/>
    <x v="1"/>
    <s v="tier - 3"/>
    <s v="R1013"/>
    <s v="Nov"/>
    <n v="1962"/>
    <m/>
  </r>
  <r>
    <s v="Id844"/>
    <n v="1962"/>
    <s v="Jul"/>
    <n v="22"/>
    <n v="0"/>
    <n v="12638.2"/>
    <x v="1"/>
    <s v="tier - 1"/>
    <s v="R1011"/>
    <s v="Jul"/>
    <n v="1962"/>
    <m/>
  </r>
  <r>
    <s v="Id843"/>
    <n v="1972"/>
    <s v="Sep"/>
    <n v="5"/>
    <n v="0"/>
    <n v="12640.24"/>
    <x v="1"/>
    <s v="tier - 1"/>
    <s v="R1011"/>
    <s v="Sep"/>
    <n v="1972"/>
    <m/>
  </r>
  <r>
    <s v="Id842"/>
    <n v="1966"/>
    <s v="Dec"/>
    <n v="17"/>
    <n v="2"/>
    <n v="12643.38"/>
    <x v="1"/>
    <s v="tier - 1"/>
    <s v="R1012"/>
    <s v="Dec"/>
    <n v="1966"/>
    <m/>
  </r>
  <r>
    <s v="Id841"/>
    <n v="1962"/>
    <s v="Jul"/>
    <n v="11"/>
    <n v="0"/>
    <n v="12644.59"/>
    <x v="1"/>
    <s v="tier - 2"/>
    <s v="R1011"/>
    <s v="Jul"/>
    <n v="1962"/>
    <m/>
  </r>
  <r>
    <s v="Id840"/>
    <n v="1965"/>
    <s v="Sep"/>
    <n v="14"/>
    <n v="2"/>
    <n v="12646.21"/>
    <x v="1"/>
    <s v="tier - 2"/>
    <s v="R1011"/>
    <s v="Sep"/>
    <n v="1965"/>
    <m/>
  </r>
  <r>
    <s v="Id839"/>
    <n v="1962"/>
    <s v="Aug"/>
    <n v="27"/>
    <n v="0"/>
    <n v="12648.7"/>
    <x v="1"/>
    <s v="tier - 2"/>
    <s v="R1013"/>
    <s v="Aug"/>
    <n v="1962"/>
    <m/>
  </r>
  <r>
    <s v="Id838"/>
    <n v="1974"/>
    <s v="Sep"/>
    <n v="24"/>
    <n v="0"/>
    <n v="12697.48"/>
    <x v="1"/>
    <s v="tier - 3"/>
    <s v="R1021"/>
    <s v="Sep"/>
    <n v="1974"/>
    <m/>
  </r>
  <r>
    <s v="Id837"/>
    <n v="1992"/>
    <s v="Jul"/>
    <n v="7"/>
    <n v="0"/>
    <n v="12699.56"/>
    <x v="1"/>
    <s v="tier - 2"/>
    <s v="R1011"/>
    <s v="Jul"/>
    <n v="1992"/>
    <m/>
  </r>
  <r>
    <s v="Id836"/>
    <n v="1964"/>
    <s v="Nov"/>
    <n v="28"/>
    <n v="0"/>
    <n v="12700.63"/>
    <x v="1"/>
    <s v="tier - 3"/>
    <s v="R1011"/>
    <s v="Nov"/>
    <n v="1964"/>
    <m/>
  </r>
  <r>
    <s v="Id835"/>
    <n v="1970"/>
    <s v="Jul"/>
    <n v="8"/>
    <n v="0"/>
    <n v="12713"/>
    <x v="1"/>
    <s v="tier - 1"/>
    <s v="R1011"/>
    <s v="Jul"/>
    <n v="1970"/>
    <m/>
  </r>
  <r>
    <s v="Id834"/>
    <n v="1988"/>
    <s v="Jul"/>
    <n v="17"/>
    <n v="3"/>
    <n v="12718.21"/>
    <x v="1"/>
    <s v="tier - 1"/>
    <s v="R1026"/>
    <s v="Jul"/>
    <n v="1988"/>
    <m/>
  </r>
  <r>
    <s v="Id833"/>
    <n v="1962"/>
    <s v="Sep"/>
    <n v="2"/>
    <n v="0"/>
    <n v="12731"/>
    <x v="1"/>
    <s v="tier - 3"/>
    <s v="R1016"/>
    <s v="Sep"/>
    <n v="1962"/>
    <m/>
  </r>
  <r>
    <s v="Id832"/>
    <n v="1962"/>
    <s v="Oct"/>
    <n v="1"/>
    <n v="0"/>
    <n v="12741.17"/>
    <x v="1"/>
    <s v="tier - 1"/>
    <s v="R1017"/>
    <s v="Oct"/>
    <n v="1962"/>
    <m/>
  </r>
  <r>
    <s v="Id831"/>
    <n v="1975"/>
    <s v="Sep"/>
    <n v="25"/>
    <n v="1"/>
    <n v="12770.27"/>
    <x v="1"/>
    <s v="tier - 3"/>
    <s v="R1021"/>
    <s v="Sep"/>
    <n v="1975"/>
    <m/>
  </r>
  <r>
    <s v="Id830"/>
    <n v="1972"/>
    <s v="Oct"/>
    <n v="7"/>
    <n v="0"/>
    <n v="12776.05"/>
    <x v="1"/>
    <s v="tier - 3"/>
    <s v="R1026"/>
    <s v="Oct"/>
    <n v="1972"/>
    <m/>
  </r>
  <r>
    <s v="Id829"/>
    <n v="1963"/>
    <s v="Dec"/>
    <n v="5"/>
    <n v="0"/>
    <n v="12788.03"/>
    <x v="1"/>
    <s v="tier - 3"/>
    <s v="R1025"/>
    <s v="Dec"/>
    <n v="1963"/>
    <m/>
  </r>
  <r>
    <s v="Id828"/>
    <n v="1983"/>
    <s v="Oct"/>
    <n v="29"/>
    <n v="3"/>
    <n v="12788.18"/>
    <x v="1"/>
    <s v="tier - 1"/>
    <s v="R1026"/>
    <s v="Oct"/>
    <n v="1983"/>
    <m/>
  </r>
  <r>
    <s v="Id827"/>
    <n v="1978"/>
    <s v="Jul"/>
    <n v="24"/>
    <n v="0"/>
    <n v="12797.21"/>
    <x v="1"/>
    <s v="tier - 1"/>
    <s v="R1024"/>
    <s v="Jul"/>
    <n v="1978"/>
    <m/>
  </r>
  <r>
    <s v="Id826"/>
    <n v="1963"/>
    <s v="Jul"/>
    <n v="20"/>
    <n v="0"/>
    <n v="12815.44"/>
    <x v="1"/>
    <s v="tier - 3"/>
    <s v="R1024"/>
    <s v="Jul"/>
    <n v="1963"/>
    <m/>
  </r>
  <r>
    <s v="Id825"/>
    <n v="1967"/>
    <s v="Sep"/>
    <n v="25"/>
    <n v="0"/>
    <n v="12823.25"/>
    <x v="1"/>
    <s v="tier - 3"/>
    <s v="R1021"/>
    <s v="Sep"/>
    <n v="1967"/>
    <m/>
  </r>
  <r>
    <s v="Id824"/>
    <n v="2004"/>
    <s v="Nov"/>
    <n v="9"/>
    <n v="2"/>
    <n v="12829.46"/>
    <x v="1"/>
    <s v="tier - 3"/>
    <s v="R1016"/>
    <s v="Nov"/>
    <n v="2004"/>
    <m/>
  </r>
  <r>
    <s v="Id823"/>
    <n v="1993"/>
    <s v="Sep"/>
    <n v="27"/>
    <n v="0"/>
    <n v="12847.24"/>
    <x v="1"/>
    <s v="tier - 2"/>
    <s v="R1012"/>
    <s v="Sep"/>
    <n v="1993"/>
    <m/>
  </r>
  <r>
    <s v="Id822"/>
    <n v="1973"/>
    <s v="Sep"/>
    <n v="22"/>
    <n v="0"/>
    <n v="12852.37"/>
    <x v="1"/>
    <s v="tier - 1"/>
    <s v="R1012"/>
    <s v="Sep"/>
    <n v="1973"/>
    <m/>
  </r>
  <r>
    <s v="Id821"/>
    <n v="1963"/>
    <s v="Sep"/>
    <n v="27"/>
    <n v="0"/>
    <n v="12856.84"/>
    <x v="1"/>
    <s v="tier - 3"/>
    <s v="R1021"/>
    <s v="Sep"/>
    <n v="1963"/>
    <m/>
  </r>
  <r>
    <s v="Id820"/>
    <n v="1984"/>
    <s v="Aug"/>
    <n v="6"/>
    <n v="3"/>
    <n v="12870.31"/>
    <x v="1"/>
    <s v="tier - 3"/>
    <s v="R1012"/>
    <s v="Aug"/>
    <n v="1984"/>
    <m/>
  </r>
  <r>
    <s v="Id819"/>
    <n v="2004"/>
    <s v="Jul"/>
    <n v="9"/>
    <n v="0"/>
    <n v="12890.06"/>
    <x v="1"/>
    <s v="tier - 1"/>
    <s v="R1019"/>
    <s v="Jul"/>
    <n v="2004"/>
    <m/>
  </r>
  <r>
    <s v="Id818"/>
    <n v="1963"/>
    <s v="Aug"/>
    <n v="16"/>
    <n v="1"/>
    <n v="12913.99"/>
    <x v="1"/>
    <s v="tier - 2"/>
    <s v="R1016"/>
    <s v="Aug"/>
    <n v="1963"/>
    <m/>
  </r>
  <r>
    <s v="Id817"/>
    <n v="1963"/>
    <s v="Sep"/>
    <n v="1"/>
    <n v="2"/>
    <n v="12925.89"/>
    <x v="1"/>
    <s v="tier - 2"/>
    <s v="R1013"/>
    <s v="Sep"/>
    <n v="1963"/>
    <m/>
  </r>
  <r>
    <s v="Id816"/>
    <n v="1963"/>
    <s v="Aug"/>
    <n v="14"/>
    <n v="2"/>
    <n v="12928.79"/>
    <x v="1"/>
    <s v="tier - 2"/>
    <s v="R1013"/>
    <s v="Aug"/>
    <n v="1963"/>
    <m/>
  </r>
  <r>
    <s v="Id815"/>
    <n v="1966"/>
    <s v="Dec"/>
    <n v="22"/>
    <n v="4"/>
    <n v="12949.16"/>
    <x v="1"/>
    <s v="tier - 3"/>
    <s v="R1013"/>
    <s v="Dec"/>
    <n v="1966"/>
    <m/>
  </r>
  <r>
    <s v="Id814"/>
    <n v="1961"/>
    <s v="Aug"/>
    <n v="20"/>
    <n v="0"/>
    <n v="12950.07"/>
    <x v="1"/>
    <s v="tier - 1"/>
    <s v="R1012"/>
    <s v="Aug"/>
    <n v="1961"/>
    <m/>
  </r>
  <r>
    <s v="Id813"/>
    <n v="1960"/>
    <s v="Nov"/>
    <n v="4"/>
    <n v="0"/>
    <n v="12957.12"/>
    <x v="1"/>
    <s v="tier - 1"/>
    <s v="R1011"/>
    <s v="Nov"/>
    <n v="1960"/>
    <m/>
  </r>
  <r>
    <s v="Id812"/>
    <n v="1960"/>
    <s v="Jun"/>
    <n v="22"/>
    <n v="0"/>
    <n v="12979.36"/>
    <x v="1"/>
    <s v="tier - 1"/>
    <s v="R1011"/>
    <s v="Jun"/>
    <n v="1960"/>
    <m/>
  </r>
  <r>
    <s v="Id811"/>
    <n v="1960"/>
    <s v="Sep"/>
    <n v="23"/>
    <n v="0"/>
    <n v="12981.35"/>
    <x v="1"/>
    <s v="tier - 3"/>
    <s v="R1013"/>
    <s v="Sep"/>
    <n v="1960"/>
    <m/>
  </r>
  <r>
    <s v="Id810"/>
    <n v="1960"/>
    <s v="Nov"/>
    <n v="28"/>
    <n v="0"/>
    <n v="12982.87"/>
    <x v="1"/>
    <s v="tier - 1"/>
    <s v="R1013"/>
    <s v="Nov"/>
    <n v="1960"/>
    <m/>
  </r>
  <r>
    <s v="Id809"/>
    <n v="1979"/>
    <s v="Nov"/>
    <n v="27"/>
    <n v="2"/>
    <n v="12994.12"/>
    <x v="1"/>
    <s v="tier - 2"/>
    <s v="R1026"/>
    <s v="Nov"/>
    <n v="1979"/>
    <m/>
  </r>
  <r>
    <s v="Id808"/>
    <n v="1981"/>
    <s v="Oct"/>
    <n v="30"/>
    <n v="1"/>
    <n v="13002.91"/>
    <x v="1"/>
    <s v="tier - 1"/>
    <s v="R1012"/>
    <s v="Oct"/>
    <n v="1981"/>
    <m/>
  </r>
  <r>
    <s v="Id807"/>
    <n v="1962"/>
    <s v="Jun"/>
    <n v="24"/>
    <n v="0"/>
    <n v="13004.95"/>
    <x v="1"/>
    <s v="tier - 1"/>
    <s v="R1012"/>
    <s v="Jun"/>
    <n v="1962"/>
    <m/>
  </r>
  <r>
    <s v="Id806"/>
    <n v="1969"/>
    <s v="Dec"/>
    <n v="13"/>
    <n v="0"/>
    <n v="13008.07"/>
    <x v="1"/>
    <s v="tier - 3"/>
    <s v="R1012"/>
    <s v="Dec"/>
    <n v="1969"/>
    <m/>
  </r>
  <r>
    <s v="Id805"/>
    <n v="1972"/>
    <s v="Sep"/>
    <n v="27"/>
    <n v="0"/>
    <n v="13010.86"/>
    <x v="1"/>
    <s v="tier - 2"/>
    <s v="R1012"/>
    <s v="Sep"/>
    <n v="1972"/>
    <m/>
  </r>
  <r>
    <s v="Id804"/>
    <n v="1962"/>
    <s v="Jul"/>
    <n v="20"/>
    <n v="0"/>
    <n v="13012.21"/>
    <x v="1"/>
    <s v="tier - 1"/>
    <s v="R1012"/>
    <s v="Jul"/>
    <n v="1962"/>
    <m/>
  </r>
  <r>
    <s v="Id803"/>
    <n v="1964"/>
    <s v="Sep"/>
    <n v="23"/>
    <n v="1"/>
    <n v="13019.16"/>
    <x v="1"/>
    <s v="tier - 1"/>
    <s v="R1024"/>
    <s v="Sep"/>
    <n v="1964"/>
    <m/>
  </r>
  <r>
    <s v="Id802"/>
    <n v="1965"/>
    <s v="Nov"/>
    <n v="4"/>
    <n v="0"/>
    <n v="13023.93"/>
    <x v="1"/>
    <s v="tier - 2"/>
    <s v="R1025"/>
    <s v="Nov"/>
    <n v="1965"/>
    <m/>
  </r>
  <r>
    <s v="Id801"/>
    <n v="1961"/>
    <s v="Nov"/>
    <n v="9"/>
    <n v="0"/>
    <n v="13041.92"/>
    <x v="1"/>
    <s v="tier - 1"/>
    <s v="R1011"/>
    <s v="Nov"/>
    <n v="1961"/>
    <m/>
  </r>
  <r>
    <s v="Id800"/>
    <n v="1969"/>
    <s v="Sep"/>
    <n v="23"/>
    <n v="0"/>
    <n v="13044.41"/>
    <x v="1"/>
    <s v="tier - 1"/>
    <s v="R1012"/>
    <s v="Sep"/>
    <n v="1969"/>
    <m/>
  </r>
  <r>
    <s v="Id799"/>
    <n v="1967"/>
    <s v="Aug"/>
    <n v="6"/>
    <n v="3"/>
    <n v="13047.33"/>
    <x v="1"/>
    <s v="tier - 3"/>
    <s v="R1024"/>
    <s v="Aug"/>
    <n v="1967"/>
    <m/>
  </r>
  <r>
    <s v="Id798"/>
    <n v="1985"/>
    <s v="Oct"/>
    <n v="26"/>
    <n v="3"/>
    <n v="13051.22"/>
    <x v="1"/>
    <s v="tier - 1"/>
    <s v="R1026"/>
    <s v="Oct"/>
    <n v="1985"/>
    <m/>
  </r>
  <r>
    <s v="Id797"/>
    <n v="1961"/>
    <s v="Nov"/>
    <n v="6"/>
    <n v="0"/>
    <n v="13063.88"/>
    <x v="1"/>
    <s v="tier - 2"/>
    <s v="R1011"/>
    <s v="Nov"/>
    <n v="1961"/>
    <m/>
  </r>
  <r>
    <s v="Id796"/>
    <n v="1978"/>
    <s v="Jul"/>
    <n v="17"/>
    <n v="2"/>
    <n v="13101.74"/>
    <x v="1"/>
    <s v="tier - 2"/>
    <s v="R1026"/>
    <s v="Jul"/>
    <n v="1978"/>
    <m/>
  </r>
  <r>
    <s v="Id795"/>
    <n v="1971"/>
    <s v="Oct"/>
    <n v="30"/>
    <n v="0"/>
    <n v="13110.79"/>
    <x v="1"/>
    <s v="tier - 2"/>
    <s v="R1011"/>
    <s v="Oct"/>
    <n v="1971"/>
    <m/>
  </r>
  <r>
    <s v="Id794"/>
    <n v="1962"/>
    <s v="Aug"/>
    <n v="2"/>
    <n v="1"/>
    <n v="13112.6"/>
    <x v="1"/>
    <s v="tier - 3"/>
    <s v="R1012"/>
    <s v="Aug"/>
    <n v="1962"/>
    <m/>
  </r>
  <r>
    <s v="Id793"/>
    <n v="1992"/>
    <s v="Aug"/>
    <n v="12"/>
    <n v="0"/>
    <n v="13113.51"/>
    <x v="1"/>
    <s v="tier - 2"/>
    <s v="R1026"/>
    <s v="Aug"/>
    <n v="1992"/>
    <m/>
  </r>
  <r>
    <s v="Id792"/>
    <n v="1963"/>
    <s v="Sep"/>
    <n v="14"/>
    <n v="0"/>
    <n v="13116.84"/>
    <x v="1"/>
    <s v="tier - 1"/>
    <s v="R1012"/>
    <s v="Sep"/>
    <n v="1963"/>
    <m/>
  </r>
  <r>
    <s v="Id791"/>
    <n v="1999"/>
    <s v="Aug"/>
    <n v="16"/>
    <n v="0"/>
    <n v="13126.68"/>
    <x v="1"/>
    <s v="tier - 3"/>
    <s v="R1011"/>
    <s v="Aug"/>
    <n v="1999"/>
    <m/>
  </r>
  <r>
    <s v="Id790"/>
    <n v="1961"/>
    <s v="Sep"/>
    <n v="7"/>
    <n v="0"/>
    <n v="13129.6"/>
    <x v="1"/>
    <s v="tier - 2"/>
    <s v="R1017"/>
    <s v="Sep"/>
    <n v="1961"/>
    <m/>
  </r>
  <r>
    <s v="Id789"/>
    <n v="1961"/>
    <s v="Dec"/>
    <n v="6"/>
    <n v="0"/>
    <n v="13143.34"/>
    <x v="1"/>
    <s v="tier - 2"/>
    <s v="R1020"/>
    <s v="Dec"/>
    <n v="1961"/>
    <m/>
  </r>
  <r>
    <s v="Id788"/>
    <n v="1961"/>
    <s v="Dec"/>
    <n v="6"/>
    <n v="0"/>
    <n v="13143.86"/>
    <x v="1"/>
    <s v="tier - 2"/>
    <s v="R1016"/>
    <s v="Dec"/>
    <n v="1961"/>
    <m/>
  </r>
  <r>
    <s v="Id787"/>
    <n v="1962"/>
    <s v="Aug"/>
    <n v="5"/>
    <n v="0"/>
    <n v="13204.29"/>
    <x v="1"/>
    <s v="tier - 1"/>
    <s v="R1024"/>
    <s v="Aug"/>
    <n v="1962"/>
    <m/>
  </r>
  <r>
    <s v="Id786"/>
    <n v="1982"/>
    <s v="Oct"/>
    <n v="15"/>
    <n v="3"/>
    <n v="13214.43"/>
    <x v="1"/>
    <s v="tier - 2"/>
    <s v="R1012"/>
    <s v="Oct"/>
    <n v="1982"/>
    <m/>
  </r>
  <r>
    <s v="Id785"/>
    <n v="1962"/>
    <s v="Dec"/>
    <n v="7"/>
    <n v="0"/>
    <n v="13217.09"/>
    <x v="1"/>
    <s v="tier - 1"/>
    <s v="R1024"/>
    <s v="Dec"/>
    <n v="1962"/>
    <m/>
  </r>
  <r>
    <s v="Id784"/>
    <n v="1965"/>
    <s v="Nov"/>
    <n v="13"/>
    <n v="2"/>
    <n v="13224.06"/>
    <x v="1"/>
    <s v="tier - 3"/>
    <s v="R1024"/>
    <s v="Nov"/>
    <n v="1965"/>
    <m/>
  </r>
  <r>
    <s v="Id783"/>
    <n v="1962"/>
    <s v="Nov"/>
    <n v="24"/>
    <n v="1"/>
    <n v="13224.69"/>
    <x v="1"/>
    <s v="tier - 2"/>
    <s v="R1011"/>
    <s v="Nov"/>
    <n v="1962"/>
    <m/>
  </r>
  <r>
    <s v="Id782"/>
    <n v="1962"/>
    <s v="Oct"/>
    <n v="11"/>
    <n v="0"/>
    <n v="13228.85"/>
    <x v="1"/>
    <s v="tier - 3"/>
    <s v="R1023"/>
    <s v="Oct"/>
    <n v="1962"/>
    <m/>
  </r>
  <r>
    <s v="Id781"/>
    <n v="1994"/>
    <s v="Jul"/>
    <n v="1"/>
    <n v="0"/>
    <n v="13292.52"/>
    <x v="1"/>
    <s v="tier - 3"/>
    <s v="R1012"/>
    <s v="Jul"/>
    <n v="1994"/>
    <m/>
  </r>
  <r>
    <s v="Id780"/>
    <n v="1976"/>
    <s v="Aug"/>
    <n v="23"/>
    <n v="2"/>
    <n v="13333.71"/>
    <x v="1"/>
    <s v="tier - 2"/>
    <s v="R1012"/>
    <s v="Aug"/>
    <n v="1976"/>
    <m/>
  </r>
  <r>
    <s v="Id779"/>
    <n v="1960"/>
    <s v="Nov"/>
    <n v="11"/>
    <n v="0"/>
    <n v="13352.1"/>
    <x v="1"/>
    <s v="tier - 1"/>
    <s v="R1012"/>
    <s v="Nov"/>
    <n v="1960"/>
    <m/>
  </r>
  <r>
    <s v="Id778"/>
    <n v="1990"/>
    <s v="Oct"/>
    <n v="2"/>
    <n v="3"/>
    <n v="13360.94"/>
    <x v="1"/>
    <s v="tier - 1"/>
    <s v="R1012"/>
    <s v="Oct"/>
    <n v="1990"/>
    <m/>
  </r>
  <r>
    <s v="Id777"/>
    <n v="1964"/>
    <s v="Sep"/>
    <n v="24"/>
    <n v="0"/>
    <n v="13375.76"/>
    <x v="1"/>
    <s v="tier - 2"/>
    <s v="R1025"/>
    <s v="Sep"/>
    <n v="1964"/>
    <m/>
  </r>
  <r>
    <s v="Id776"/>
    <n v="1979"/>
    <s v="Sep"/>
    <n v="30"/>
    <n v="2"/>
    <n v="13377.41"/>
    <x v="1"/>
    <s v="tier - 3"/>
    <s v="R1026"/>
    <s v="Sep"/>
    <n v="1979"/>
    <m/>
  </r>
  <r>
    <s v="Id775"/>
    <n v="1984"/>
    <s v="Jun"/>
    <n v="6"/>
    <n v="3"/>
    <n v="13383.67"/>
    <x v="1"/>
    <s v="tier - 2"/>
    <s v="R1023"/>
    <s v="Jun"/>
    <n v="1984"/>
    <m/>
  </r>
  <r>
    <s v="Id774"/>
    <n v="1959"/>
    <s v="Dec"/>
    <n v="9"/>
    <n v="0"/>
    <n v="13390.56"/>
    <x v="1"/>
    <s v="tier - 3"/>
    <s v="R1011"/>
    <s v="Dec"/>
    <n v="1959"/>
    <m/>
  </r>
  <r>
    <s v="Id773"/>
    <n v="1959"/>
    <s v="Nov"/>
    <n v="25"/>
    <n v="0"/>
    <n v="13393.76"/>
    <x v="1"/>
    <s v="tier - 1"/>
    <s v="R1011"/>
    <s v="Nov"/>
    <n v="1959"/>
    <m/>
  </r>
  <r>
    <s v="Id772"/>
    <n v="1959"/>
    <s v="Dec"/>
    <n v="20"/>
    <n v="0"/>
    <n v="13405.39"/>
    <x v="1"/>
    <s v="tier - 3"/>
    <s v="R1013"/>
    <s v="Dec"/>
    <n v="1959"/>
    <m/>
  </r>
  <r>
    <s v="Id771"/>
    <n v="1992"/>
    <s v="Dec"/>
    <n v="19"/>
    <n v="0"/>
    <n v="13412.97"/>
    <x v="1"/>
    <s v="tier - 3"/>
    <s v="R1023"/>
    <s v="Dec"/>
    <n v="1992"/>
    <m/>
  </r>
  <r>
    <s v="Id770"/>
    <n v="1961"/>
    <s v="Jul"/>
    <n v="22"/>
    <n v="0"/>
    <n v="13415.04"/>
    <x v="1"/>
    <s v="tier - 2"/>
    <s v="R1012"/>
    <s v="Jul"/>
    <n v="1961"/>
    <m/>
  </r>
  <r>
    <s v="Id769"/>
    <n v="1994"/>
    <s v="Jun"/>
    <n v="17"/>
    <n v="0"/>
    <n v="13417.05"/>
    <x v="1"/>
    <s v="tier - 3"/>
    <s v="R1012"/>
    <s v="Jun"/>
    <n v="1994"/>
    <m/>
  </r>
  <r>
    <s v="Id768"/>
    <n v="1961"/>
    <s v="Nov"/>
    <n v="3"/>
    <n v="0"/>
    <n v="13429.04"/>
    <x v="1"/>
    <s v="tier - 3"/>
    <s v="R1012"/>
    <s v="Nov"/>
    <n v="1961"/>
    <m/>
  </r>
  <r>
    <s v="Id767"/>
    <n v="1966"/>
    <s v="Nov"/>
    <n v="14"/>
    <n v="3"/>
    <n v="13430.27"/>
    <x v="1"/>
    <s v="tier - 3"/>
    <s v="R1024"/>
    <s v="Nov"/>
    <n v="1966"/>
    <m/>
  </r>
  <r>
    <s v="Id766"/>
    <n v="1975"/>
    <s v="Jun"/>
    <n v="29"/>
    <n v="1"/>
    <n v="13440.7"/>
    <x v="1"/>
    <s v="tier - 2"/>
    <s v="R1012"/>
    <s v="Jun"/>
    <n v="1975"/>
    <m/>
  </r>
  <r>
    <s v="Id765"/>
    <n v="1960"/>
    <s v="Aug"/>
    <n v="13"/>
    <n v="0"/>
    <n v="13451.12"/>
    <x v="1"/>
    <s v="tier - 1"/>
    <s v="R1011"/>
    <s v="Aug"/>
    <n v="1960"/>
    <m/>
  </r>
  <r>
    <s v="Id764"/>
    <n v="1960"/>
    <s v="Jul"/>
    <n v="11"/>
    <n v="0"/>
    <n v="13457.96"/>
    <x v="1"/>
    <s v="tier - 1"/>
    <s v="R1013"/>
    <s v="Jul"/>
    <n v="1960"/>
    <m/>
  </r>
  <r>
    <s v="Id763"/>
    <n v="1960"/>
    <s v="Dec"/>
    <n v="16"/>
    <n v="0"/>
    <n v="13462.52"/>
    <x v="1"/>
    <s v="tier - 2"/>
    <s v="R1011"/>
    <s v="Dec"/>
    <n v="1960"/>
    <m/>
  </r>
  <r>
    <s v="Id762"/>
    <n v="1985"/>
    <s v="Aug"/>
    <n v="19"/>
    <n v="3"/>
    <n v="13465.8"/>
    <x v="1"/>
    <s v="tier - 1"/>
    <s v="R1012"/>
    <s v="Aug"/>
    <n v="1985"/>
    <m/>
  </r>
  <r>
    <s v="Id761"/>
    <n v="1960"/>
    <s v="Jul"/>
    <n v="28"/>
    <n v="0"/>
    <n v="13470.8"/>
    <x v="1"/>
    <s v="tier - 2"/>
    <s v="R1013"/>
    <s v="Jul"/>
    <n v="1960"/>
    <m/>
  </r>
  <r>
    <s v="Id760"/>
    <n v="1960"/>
    <s v="Jul"/>
    <n v="24"/>
    <n v="0"/>
    <n v="13470.86"/>
    <x v="1"/>
    <s v="tier - 3"/>
    <s v="R1011"/>
    <s v="Jul"/>
    <n v="1960"/>
    <m/>
  </r>
  <r>
    <s v="Id759"/>
    <n v="1975"/>
    <s v="Aug"/>
    <n v="7"/>
    <n v="1"/>
    <n v="13472.19"/>
    <x v="1"/>
    <s v="tier - 2"/>
    <s v="R1012"/>
    <s v="Aug"/>
    <n v="1975"/>
    <m/>
  </r>
  <r>
    <s v="Id758"/>
    <n v="1990"/>
    <s v="Aug"/>
    <n v="30"/>
    <n v="3"/>
    <n v="13480.83"/>
    <x v="1"/>
    <s v="tier - 2"/>
    <s v="R1023"/>
    <s v="Aug"/>
    <n v="1990"/>
    <m/>
  </r>
  <r>
    <s v="Id757"/>
    <n v="1963"/>
    <s v="Oct"/>
    <n v="14"/>
    <n v="0"/>
    <n v="13511.28"/>
    <x v="1"/>
    <s v="tier - 1"/>
    <s v="R1012"/>
    <s v="Oct"/>
    <n v="1963"/>
    <m/>
  </r>
  <r>
    <s v="Id756"/>
    <n v="1960"/>
    <s v="Jul"/>
    <n v="11"/>
    <n v="0"/>
    <n v="13555"/>
    <x v="1"/>
    <s v="tier - 3"/>
    <s v="R1017"/>
    <s v="Jul"/>
    <n v="1960"/>
    <m/>
  </r>
  <r>
    <s v="Id755"/>
    <n v="1968"/>
    <s v="Jul"/>
    <n v="15"/>
    <n v="0"/>
    <n v="13566.04"/>
    <x v="1"/>
    <s v="tier - 3"/>
    <s v="R1026"/>
    <s v="Jul"/>
    <n v="1968"/>
    <m/>
  </r>
  <r>
    <s v="Id754"/>
    <n v="1992"/>
    <s v="Aug"/>
    <n v="14"/>
    <n v="0"/>
    <n v="13588.17"/>
    <x v="1"/>
    <s v="tier - 1"/>
    <s v="R1012"/>
    <s v="Aug"/>
    <n v="1992"/>
    <m/>
  </r>
  <r>
    <s v="Id753"/>
    <n v="1964"/>
    <s v="Sep"/>
    <n v="10"/>
    <n v="2"/>
    <n v="13607.37"/>
    <x v="1"/>
    <s v="tier - 1"/>
    <s v="R1024"/>
    <s v="Sep"/>
    <n v="1964"/>
    <m/>
  </r>
  <r>
    <s v="Id752"/>
    <n v="1961"/>
    <s v="Nov"/>
    <n v="18"/>
    <n v="0"/>
    <n v="13616.36"/>
    <x v="1"/>
    <s v="tier - 3"/>
    <s v="R1024"/>
    <s v="Nov"/>
    <n v="1961"/>
    <m/>
  </r>
  <r>
    <s v="Id751"/>
    <n v="1969"/>
    <s v="Jul"/>
    <n v="26"/>
    <n v="0"/>
    <n v="13622.01"/>
    <x v="1"/>
    <s v="tier - 3"/>
    <s v="R1012"/>
    <s v="Jul"/>
    <n v="1969"/>
    <m/>
  </r>
  <r>
    <s v="Id750"/>
    <n v="1961"/>
    <s v="Dec"/>
    <n v="24"/>
    <n v="0"/>
    <n v="13635.64"/>
    <x v="1"/>
    <s v="tier - 3"/>
    <s v="R1024"/>
    <s v="Dec"/>
    <n v="1961"/>
    <m/>
  </r>
  <r>
    <s v="Id749"/>
    <n v="1984"/>
    <s v="Jul"/>
    <n v="20"/>
    <n v="3"/>
    <n v="13638.06"/>
    <x v="1"/>
    <s v="tier - 3"/>
    <s v="R1023"/>
    <s v="Jul"/>
    <n v="1984"/>
    <m/>
  </r>
  <r>
    <s v="Id748"/>
    <n v="1963"/>
    <s v="Aug"/>
    <n v="4"/>
    <n v="0"/>
    <n v="13677.68"/>
    <x v="1"/>
    <s v="tier - 2"/>
    <s v="R1021"/>
    <s v="Aug"/>
    <n v="1963"/>
    <m/>
  </r>
  <r>
    <s v="Id747"/>
    <n v="1985"/>
    <s v="Sep"/>
    <n v="14"/>
    <n v="3"/>
    <n v="13685.51"/>
    <x v="1"/>
    <s v="tier - 1"/>
    <s v="R1026"/>
    <s v="Sep"/>
    <n v="1985"/>
    <m/>
  </r>
  <r>
    <s v="Id746"/>
    <n v="1986"/>
    <s v="Nov"/>
    <n v="24"/>
    <n v="3"/>
    <n v="13714.55"/>
    <x v="1"/>
    <s v="tier - 2"/>
    <s v="R1023"/>
    <s v="Nov"/>
    <n v="1986"/>
    <m/>
  </r>
  <r>
    <s v="Id745"/>
    <n v="1981"/>
    <s v="Aug"/>
    <n v="2"/>
    <n v="1"/>
    <n v="13725.47"/>
    <x v="1"/>
    <s v="tier - 2"/>
    <s v="R1024"/>
    <s v="Aug"/>
    <n v="1981"/>
    <m/>
  </r>
  <r>
    <s v="Id744"/>
    <n v="1985"/>
    <s v="Aug"/>
    <n v="29"/>
    <n v="3"/>
    <n v="13726.21"/>
    <x v="1"/>
    <s v="tier - 3"/>
    <s v="R1026"/>
    <s v="Aug"/>
    <n v="1985"/>
    <m/>
  </r>
  <r>
    <s v="Id743"/>
    <n v="1969"/>
    <s v="Oct"/>
    <n v="23"/>
    <n v="0"/>
    <n v="13746.74"/>
    <x v="1"/>
    <s v="tier - 2"/>
    <s v="R1026"/>
    <s v="Oct"/>
    <n v="1969"/>
    <m/>
  </r>
  <r>
    <s v="Id742"/>
    <n v="2004"/>
    <s v="Jul"/>
    <n v="16"/>
    <n v="0"/>
    <n v="13747.87"/>
    <x v="1"/>
    <s v="tier - 2"/>
    <s v="R1018"/>
    <s v="Jul"/>
    <n v="2004"/>
    <m/>
  </r>
  <r>
    <s v="Id741"/>
    <n v="1959"/>
    <s v="Aug"/>
    <n v="6"/>
    <n v="0"/>
    <n v="13770.1"/>
    <x v="1"/>
    <s v="tier - 1"/>
    <s v="R1012"/>
    <s v="Aug"/>
    <n v="1959"/>
    <m/>
  </r>
  <r>
    <s v="Id740"/>
    <n v="1966"/>
    <s v="Nov"/>
    <n v="10"/>
    <n v="0"/>
    <n v="13801.61"/>
    <x v="1"/>
    <s v="tier - 3"/>
    <s v="R1026"/>
    <s v="Nov"/>
    <n v="1966"/>
    <m/>
  </r>
  <r>
    <s v="Id739"/>
    <n v="1986"/>
    <s v="Dec"/>
    <n v="8"/>
    <n v="3"/>
    <n v="13819.49"/>
    <x v="1"/>
    <s v="tier - 2"/>
    <s v="R1012"/>
    <s v="Dec"/>
    <n v="1986"/>
    <m/>
  </r>
  <r>
    <s v="Id738"/>
    <n v="1958"/>
    <s v="Nov"/>
    <n v="25"/>
    <n v="0"/>
    <n v="13822.8"/>
    <x v="1"/>
    <s v="tier - 3"/>
    <s v="R1011"/>
    <s v="Nov"/>
    <n v="1958"/>
    <m/>
  </r>
  <r>
    <s v="Id737"/>
    <n v="1958"/>
    <s v="Dec"/>
    <n v="10"/>
    <n v="0"/>
    <n v="13831.12"/>
    <x v="1"/>
    <s v="tier - 1"/>
    <s v="R1013"/>
    <s v="Dec"/>
    <n v="1958"/>
    <m/>
  </r>
  <r>
    <s v="Id736"/>
    <n v="2003"/>
    <s v="Jun"/>
    <n v="7"/>
    <n v="0"/>
    <n v="13844.51"/>
    <x v="0"/>
    <s v="tier - 1"/>
    <s v="R1011"/>
    <s v="Jun"/>
    <n v="2003"/>
    <m/>
  </r>
  <r>
    <s v="Id735"/>
    <n v="1960"/>
    <s v="Jul"/>
    <n v="21"/>
    <n v="0"/>
    <n v="13844.8"/>
    <x v="0"/>
    <s v="tier - 2"/>
    <s v="R1012"/>
    <s v="Jul"/>
    <n v="1960"/>
    <m/>
  </r>
  <r>
    <s v="Id734"/>
    <n v="1978"/>
    <s v="Dec"/>
    <n v="19"/>
    <n v="2"/>
    <n v="13874.89"/>
    <x v="0"/>
    <s v="tier - 1"/>
    <s v="R1012"/>
    <s v="Dec"/>
    <n v="1978"/>
    <m/>
  </r>
  <r>
    <s v="Id733"/>
    <n v="1959"/>
    <s v="Oct"/>
    <n v="5"/>
    <n v="0"/>
    <n v="13880.95"/>
    <x v="0"/>
    <s v="tier - 2"/>
    <s v="R1011"/>
    <s v="Oct"/>
    <n v="1959"/>
    <m/>
  </r>
  <r>
    <s v="Id732"/>
    <n v="1985"/>
    <s v="Sep"/>
    <n v="25"/>
    <n v="3"/>
    <n v="13886.4"/>
    <x v="0"/>
    <s v="tier - 2"/>
    <s v="R1012"/>
    <s v="Sep"/>
    <n v="1985"/>
    <m/>
  </r>
  <r>
    <s v="Id731"/>
    <n v="1959"/>
    <s v="Dec"/>
    <n v="29"/>
    <n v="0"/>
    <n v="13887.2"/>
    <x v="0"/>
    <s v="tier - 3"/>
    <s v="R1013"/>
    <s v="Dec"/>
    <n v="1959"/>
    <m/>
  </r>
  <r>
    <s v="Id730"/>
    <n v="1959"/>
    <s v="Jul"/>
    <n v="7"/>
    <n v="0"/>
    <n v="13887.97"/>
    <x v="0"/>
    <s v="tier - 2"/>
    <s v="R1013"/>
    <s v="Jul"/>
    <n v="1959"/>
    <m/>
  </r>
  <r>
    <s v="Id729"/>
    <n v="1962"/>
    <s v="Jul"/>
    <n v="27"/>
    <n v="3"/>
    <n v="13919.82"/>
    <x v="0"/>
    <s v="tier - 2"/>
    <s v="R1013"/>
    <s v="Jul"/>
    <n v="1962"/>
    <m/>
  </r>
  <r>
    <s v="Id728"/>
    <n v="1960"/>
    <s v="Jun"/>
    <n v="18"/>
    <n v="1"/>
    <n v="13937.67"/>
    <x v="0"/>
    <s v="tier - 1"/>
    <s v="R1012"/>
    <s v="Jun"/>
    <n v="1960"/>
    <m/>
  </r>
  <r>
    <s v="Id727"/>
    <n v="1959"/>
    <s v="Aug"/>
    <n v="29"/>
    <n v="0"/>
    <n v="13974.46"/>
    <x v="0"/>
    <s v="tier - 2"/>
    <s v="R1019"/>
    <s v="Aug"/>
    <n v="1959"/>
    <m/>
  </r>
  <r>
    <s v="Id726"/>
    <n v="1990"/>
    <s v="Jul"/>
    <n v="13"/>
    <n v="3"/>
    <n v="13979.45"/>
    <x v="0"/>
    <s v="tier - 1"/>
    <s v="R1023"/>
    <s v="Jul"/>
    <n v="1990"/>
    <m/>
  </r>
  <r>
    <s v="Id725"/>
    <n v="1959"/>
    <s v="Sep"/>
    <n v="6"/>
    <n v="0"/>
    <n v="13981.85"/>
    <x v="0"/>
    <s v="tier - 1"/>
    <s v="R1016"/>
    <s v="Sep"/>
    <n v="1959"/>
    <m/>
  </r>
  <r>
    <s v="Id724"/>
    <n v="1963"/>
    <s v="Dec"/>
    <n v="23"/>
    <n v="3"/>
    <n v="14001.13"/>
    <x v="0"/>
    <s v="tier - 1"/>
    <s v="R1013"/>
    <s v="Dec"/>
    <n v="1963"/>
    <m/>
  </r>
  <r>
    <s v="Id723"/>
    <n v="1963"/>
    <s v="Jul"/>
    <n v="6"/>
    <n v="3"/>
    <n v="14001.29"/>
    <x v="0"/>
    <s v="tier - 2"/>
    <s v="R1013"/>
    <s v="Jul"/>
    <n v="1963"/>
    <m/>
  </r>
  <r>
    <s v="Id722"/>
    <n v="1963"/>
    <s v="Jul"/>
    <n v="8"/>
    <n v="3"/>
    <n v="14007.22"/>
    <x v="0"/>
    <s v="tier - 3"/>
    <s v="R1011"/>
    <s v="Jul"/>
    <n v="1963"/>
    <m/>
  </r>
  <r>
    <s v="Id721"/>
    <n v="1960"/>
    <s v="Nov"/>
    <n v="8"/>
    <n v="0"/>
    <n v="14043.48"/>
    <x v="0"/>
    <s v="tier - 3"/>
    <s v="R1024"/>
    <s v="Nov"/>
    <n v="1960"/>
    <m/>
  </r>
  <r>
    <s v="Id720"/>
    <n v="1991"/>
    <s v="Sep"/>
    <n v="12"/>
    <n v="3"/>
    <n v="14081.93"/>
    <x v="0"/>
    <s v="tier - 3"/>
    <s v="R1012"/>
    <s v="Sep"/>
    <n v="1991"/>
    <m/>
  </r>
  <r>
    <s v="Id719"/>
    <n v="1976"/>
    <s v="Sep"/>
    <n v="26"/>
    <n v="2"/>
    <n v="14098.07"/>
    <x v="0"/>
    <s v="tier - 3"/>
    <s v="R1023"/>
    <s v="Sep"/>
    <n v="1976"/>
    <m/>
  </r>
  <r>
    <s v="Id718"/>
    <n v="1961"/>
    <s v="Jun"/>
    <n v="14"/>
    <n v="2"/>
    <n v="14119.62"/>
    <x v="0"/>
    <s v="tier - 1"/>
    <s v="R1012"/>
    <s v="Jun"/>
    <n v="1961"/>
    <m/>
  </r>
  <r>
    <s v="Id717"/>
    <n v="2004"/>
    <s v="Jul"/>
    <n v="6"/>
    <n v="0"/>
    <n v="14133.04"/>
    <x v="0"/>
    <s v="tier - 3"/>
    <s v="R1013"/>
    <s v="Jul"/>
    <n v="2004"/>
    <m/>
  </r>
  <r>
    <s v="Id716"/>
    <n v="1984"/>
    <s v="Jul"/>
    <n v="7"/>
    <n v="3"/>
    <n v="14152.46"/>
    <x v="0"/>
    <s v="tier - 1"/>
    <s v="R1012"/>
    <s v="Jul"/>
    <n v="1984"/>
    <m/>
  </r>
  <r>
    <s v="Id715"/>
    <n v="1968"/>
    <s v="Dec"/>
    <n v="25"/>
    <n v="0"/>
    <n v="14193.55"/>
    <x v="0"/>
    <s v="tier - 1"/>
    <s v="R1026"/>
    <s v="Dec"/>
    <n v="1968"/>
    <m/>
  </r>
  <r>
    <s v="Id714"/>
    <n v="1983"/>
    <s v="Nov"/>
    <n v="17"/>
    <n v="3"/>
    <n v="14209.4"/>
    <x v="0"/>
    <s v="tier - 1"/>
    <s v="R1026"/>
    <s v="Nov"/>
    <n v="1983"/>
    <m/>
  </r>
  <r>
    <s v="Id713"/>
    <n v="1958"/>
    <s v="Sep"/>
    <n v="21"/>
    <n v="0"/>
    <n v="14210.54"/>
    <x v="0"/>
    <s v="tier - 2"/>
    <s v="R1012"/>
    <s v="Sep"/>
    <n v="1958"/>
    <m/>
  </r>
  <r>
    <s v="Id712"/>
    <n v="1961"/>
    <s v="Sep"/>
    <n v="25"/>
    <n v="2"/>
    <n v="14235.07"/>
    <x v="0"/>
    <s v="tier - 1"/>
    <s v="R1011"/>
    <s v="Sep"/>
    <n v="1961"/>
    <m/>
  </r>
  <r>
    <s v="Id711"/>
    <n v="1959"/>
    <s v="Oct"/>
    <n v="10"/>
    <n v="0"/>
    <n v="14254.61"/>
    <x v="0"/>
    <s v="tier - 1"/>
    <s v="R1012"/>
    <s v="Oct"/>
    <n v="1959"/>
    <m/>
  </r>
  <r>
    <s v="Id710"/>
    <n v="1959"/>
    <s v="Nov"/>
    <n v="8"/>
    <n v="0"/>
    <n v="14256.19"/>
    <x v="0"/>
    <s v="tier - 3"/>
    <s v="R1012"/>
    <s v="Nov"/>
    <n v="1959"/>
    <m/>
  </r>
  <r>
    <s v="Id709"/>
    <n v="1974"/>
    <s v="Dec"/>
    <n v="26"/>
    <n v="0"/>
    <n v="14256.79"/>
    <x v="0"/>
    <s v="tier - 2"/>
    <s v="R1026"/>
    <s v="Dec"/>
    <n v="1974"/>
    <m/>
  </r>
  <r>
    <s v="Id708"/>
    <n v="1972"/>
    <s v="Jul"/>
    <n v="13"/>
    <n v="0"/>
    <n v="14258.33"/>
    <x v="0"/>
    <s v="tier - 2"/>
    <s v="R1026"/>
    <s v="Jul"/>
    <n v="1972"/>
    <m/>
  </r>
  <r>
    <s v="Id707"/>
    <n v="2004"/>
    <s v="Sep"/>
    <n v="6"/>
    <n v="0"/>
    <n v="14283.46"/>
    <x v="0"/>
    <s v="tier - 2"/>
    <s v="R1024"/>
    <s v="Sep"/>
    <n v="2004"/>
    <m/>
  </r>
  <r>
    <s v="Id706"/>
    <n v="1968"/>
    <s v="Dec"/>
    <n v="15"/>
    <n v="0"/>
    <n v="14285.9"/>
    <x v="0"/>
    <s v="tier - 3"/>
    <s v="R1012"/>
    <s v="Dec"/>
    <n v="1968"/>
    <m/>
  </r>
  <r>
    <s v="Id705"/>
    <n v="1958"/>
    <s v="Oct"/>
    <n v="15"/>
    <n v="0"/>
    <n v="14313.85"/>
    <x v="0"/>
    <s v="tier - 3"/>
    <s v="R1013"/>
    <s v="Oct"/>
    <n v="1958"/>
    <m/>
  </r>
  <r>
    <s v="Id704"/>
    <n v="1958"/>
    <s v="Jul"/>
    <n v="10"/>
    <n v="0"/>
    <n v="14319.03"/>
    <x v="0"/>
    <s v="tier - 2"/>
    <s v="R1011"/>
    <s v="Jul"/>
    <n v="1958"/>
    <m/>
  </r>
  <r>
    <s v="Id703"/>
    <n v="1969"/>
    <s v="Sep"/>
    <n v="26"/>
    <n v="0"/>
    <n v="14337.91"/>
    <x v="0"/>
    <s v="tier - 3"/>
    <s v="R1022"/>
    <s v="Sep"/>
    <n v="1969"/>
    <m/>
  </r>
  <r>
    <s v="Id702"/>
    <n v="1959"/>
    <s v="Dec"/>
    <n v="24"/>
    <n v="1"/>
    <n v="14349.85"/>
    <x v="0"/>
    <s v="tier - 2"/>
    <s v="R1012"/>
    <s v="Dec"/>
    <n v="1959"/>
    <m/>
  </r>
  <r>
    <s v="Id701"/>
    <n v="1967"/>
    <s v="Oct"/>
    <n v="10"/>
    <n v="0"/>
    <n v="14355.43"/>
    <x v="0"/>
    <s v="tier - 1"/>
    <s v="R1026"/>
    <s v="Oct"/>
    <n v="1967"/>
    <m/>
  </r>
  <r>
    <s v="Id700"/>
    <n v="1988"/>
    <s v="Nov"/>
    <n v="16"/>
    <n v="1"/>
    <n v="14358.36"/>
    <x v="0"/>
    <s v="tier - 2"/>
    <s v="R1011"/>
    <s v="Nov"/>
    <n v="1988"/>
    <m/>
  </r>
  <r>
    <s v="Id699"/>
    <n v="1963"/>
    <s v="Jul"/>
    <n v="16"/>
    <n v="3"/>
    <n v="14382.71"/>
    <x v="0"/>
    <s v="tier - 2"/>
    <s v="R1012"/>
    <s v="Jul"/>
    <n v="1963"/>
    <m/>
  </r>
  <r>
    <s v="Id698"/>
    <n v="1965"/>
    <s v="Jun"/>
    <n v="22"/>
    <n v="4"/>
    <n v="14394.4"/>
    <x v="0"/>
    <s v="tier - 3"/>
    <s v="R1024"/>
    <s v="Jun"/>
    <n v="1965"/>
    <m/>
  </r>
  <r>
    <s v="Id697"/>
    <n v="1958"/>
    <s v="Sep"/>
    <n v="14"/>
    <n v="0"/>
    <n v="14394.56"/>
    <x v="0"/>
    <s v="tier - 1"/>
    <s v="R1018"/>
    <s v="Sep"/>
    <n v="1958"/>
    <m/>
  </r>
  <r>
    <s v="Id696"/>
    <n v="1958"/>
    <s v="Jul"/>
    <n v="29"/>
    <n v="0"/>
    <n v="14410.93"/>
    <x v="0"/>
    <s v="tier - 2"/>
    <s v="R1016"/>
    <s v="Jul"/>
    <n v="1958"/>
    <m/>
  </r>
  <r>
    <s v="Id695"/>
    <n v="1958"/>
    <s v="Sep"/>
    <n v="20"/>
    <n v="1"/>
    <n v="14418.28"/>
    <x v="0"/>
    <s v="tier - 3"/>
    <s v="R1013"/>
    <s v="Sep"/>
    <n v="1958"/>
    <m/>
  </r>
  <r>
    <s v="Id694"/>
    <n v="1999"/>
    <s v="Aug"/>
    <n v="10"/>
    <n v="2"/>
    <n v="14426.07"/>
    <x v="0"/>
    <s v="tier - 1"/>
    <s v="R1012"/>
    <s v="Aug"/>
    <n v="1999"/>
    <m/>
  </r>
  <r>
    <s v="Id693"/>
    <n v="1967"/>
    <s v="Aug"/>
    <n v="15"/>
    <n v="0"/>
    <n v="14426.66"/>
    <x v="0"/>
    <s v="tier - 2"/>
    <s v="R1026"/>
    <s v="Aug"/>
    <n v="1967"/>
    <m/>
  </r>
  <r>
    <s v="Id692"/>
    <n v="1967"/>
    <s v="Nov"/>
    <n v="4"/>
    <n v="0"/>
    <n v="14427.63"/>
    <x v="0"/>
    <s v="tier - 2"/>
    <s v="R1021"/>
    <s v="Nov"/>
    <n v="1967"/>
    <m/>
  </r>
  <r>
    <s v="Id691"/>
    <n v="1959"/>
    <s v="Jun"/>
    <n v="29"/>
    <n v="0"/>
    <n v="14449.85"/>
    <x v="0"/>
    <s v="tier - 1"/>
    <s v="R1024"/>
    <s v="Jun"/>
    <n v="1959"/>
    <m/>
  </r>
  <r>
    <s v="Id690"/>
    <n v="1959"/>
    <s v="Aug"/>
    <n v="3"/>
    <n v="0"/>
    <n v="14451.84"/>
    <x v="0"/>
    <s v="tier - 3"/>
    <s v="R1023"/>
    <s v="Aug"/>
    <n v="1959"/>
    <m/>
  </r>
  <r>
    <s v="Id689"/>
    <n v="1996"/>
    <s v="Nov"/>
    <n v="10"/>
    <n v="2"/>
    <n v="14455.64"/>
    <x v="0"/>
    <s v="tier - 3"/>
    <s v="R1024"/>
    <s v="Nov"/>
    <n v="1996"/>
    <m/>
  </r>
  <r>
    <s v="Id688"/>
    <n v="1976"/>
    <s v="Nov"/>
    <n v="27"/>
    <n v="2"/>
    <n v="14470.01"/>
    <x v="0"/>
    <s v="tier - 3"/>
    <s v="R1012"/>
    <s v="Nov"/>
    <n v="1976"/>
    <m/>
  </r>
  <r>
    <s v="Id687"/>
    <n v="1959"/>
    <s v="Nov"/>
    <n v="20"/>
    <n v="1"/>
    <n v="14474.68"/>
    <x v="0"/>
    <s v="tier - 2"/>
    <s v="R1013"/>
    <s v="Nov"/>
    <n v="1959"/>
    <m/>
  </r>
  <r>
    <s v="Id686"/>
    <n v="1979"/>
    <s v="Oct"/>
    <n v="20"/>
    <n v="5"/>
    <n v="14478.33"/>
    <x v="0"/>
    <s v="tier - 2"/>
    <s v="R1013"/>
    <s v="Oct"/>
    <n v="1979"/>
    <m/>
  </r>
  <r>
    <s v="Id685"/>
    <n v="1989"/>
    <s v="Jul"/>
    <n v="22"/>
    <n v="3"/>
    <n v="14507.46"/>
    <x v="0"/>
    <s v="tier - 3"/>
    <s v="R1012"/>
    <s v="Jul"/>
    <n v="1989"/>
    <m/>
  </r>
  <r>
    <s v="Id684"/>
    <n v="1989"/>
    <s v="Jul"/>
    <n v="14"/>
    <n v="3"/>
    <n v="14547.26"/>
    <x v="0"/>
    <s v="tier - 3"/>
    <s v="R1011"/>
    <s v="Jul"/>
    <n v="1989"/>
    <m/>
  </r>
  <r>
    <s v="Id683"/>
    <n v="1998"/>
    <s v="Sep"/>
    <n v="12"/>
    <n v="0"/>
    <n v="14571.89"/>
    <x v="0"/>
    <s v="tier - 1"/>
    <s v="R1024"/>
    <s v="Sep"/>
    <n v="1998"/>
    <m/>
  </r>
  <r>
    <s v="Id682"/>
    <n v="1962"/>
    <s v="Dec"/>
    <n v="3"/>
    <n v="0"/>
    <n v="14574.64"/>
    <x v="0"/>
    <s v="tier - 1"/>
    <s v="R1025"/>
    <s v="Dec"/>
    <n v="1962"/>
    <m/>
  </r>
  <r>
    <s v="Id681"/>
    <n v="1963"/>
    <s v="Oct"/>
    <n v="14"/>
    <n v="3"/>
    <n v="14590.63"/>
    <x v="0"/>
    <s v="tier - 1"/>
    <s v="R1024"/>
    <s v="Oct"/>
    <n v="1963"/>
    <m/>
  </r>
  <r>
    <s v="Id680"/>
    <n v="1967"/>
    <s v="Jul"/>
    <n v="18"/>
    <n v="0"/>
    <n v="14600.62"/>
    <x v="0"/>
    <s v="tier - 3"/>
    <s v="R1022"/>
    <s v="Jul"/>
    <n v="1967"/>
    <m/>
  </r>
  <r>
    <s v="Id679"/>
    <n v="1965"/>
    <s v="Nov"/>
    <n v="8"/>
    <n v="0"/>
    <n v="14612.33"/>
    <x v="0"/>
    <s v="tier - 3"/>
    <s v="R1021"/>
    <s v="Nov"/>
    <n v="1965"/>
    <m/>
  </r>
  <r>
    <s v="Id678"/>
    <n v="1991"/>
    <s v="Aug"/>
    <n v="21"/>
    <n v="3"/>
    <n v="14630.52"/>
    <x v="0"/>
    <s v="tier - 3"/>
    <s v="R1011"/>
    <s v="Aug"/>
    <n v="1991"/>
    <m/>
  </r>
  <r>
    <s v="Id677"/>
    <n v="1967"/>
    <s v="Sep"/>
    <n v="1"/>
    <n v="0"/>
    <n v="14640.35"/>
    <x v="0"/>
    <s v="tier - 3"/>
    <s v="R1026"/>
    <s v="Sep"/>
    <n v="1967"/>
    <m/>
  </r>
  <r>
    <s v="Id676"/>
    <n v="1981"/>
    <s v="Nov"/>
    <n v="13"/>
    <n v="1"/>
    <n v="14657.2"/>
    <x v="0"/>
    <s v="tier - 1"/>
    <s v="R1012"/>
    <s v="Nov"/>
    <n v="1981"/>
    <m/>
  </r>
  <r>
    <s v="Id675"/>
    <n v="1969"/>
    <s v="Oct"/>
    <n v="20"/>
    <n v="0"/>
    <n v="14665.75"/>
    <x v="0"/>
    <s v="tier - 1"/>
    <s v="R1012"/>
    <s v="Oct"/>
    <n v="1969"/>
    <m/>
  </r>
  <r>
    <s v="Id674"/>
    <n v="1958"/>
    <s v="Jul"/>
    <n v="23"/>
    <n v="0"/>
    <n v="14692.67"/>
    <x v="0"/>
    <s v="tier - 1"/>
    <s v="R1012"/>
    <s v="Jul"/>
    <n v="1958"/>
    <m/>
  </r>
  <r>
    <s v="Id673"/>
    <n v="1982"/>
    <s v="Sep"/>
    <n v="4"/>
    <n v="3"/>
    <n v="14696.77"/>
    <x v="0"/>
    <s v="tier - 2"/>
    <s v="R1011"/>
    <s v="Sep"/>
    <n v="1982"/>
    <m/>
  </r>
  <r>
    <s v="Id672"/>
    <n v="2002"/>
    <s v="Sep"/>
    <n v="24"/>
    <n v="0"/>
    <n v="14711.74"/>
    <x v="0"/>
    <s v="tier - 2"/>
    <s v="R1012"/>
    <s v="Sep"/>
    <n v="2002"/>
    <m/>
  </r>
  <r>
    <s v="Id671"/>
    <n v="1962"/>
    <s v="Jul"/>
    <n v="29"/>
    <n v="0"/>
    <n v="14738.43"/>
    <x v="0"/>
    <s v="tier - 3"/>
    <s v="R1021"/>
    <s v="Jul"/>
    <n v="1962"/>
    <m/>
  </r>
  <r>
    <s v="Id670"/>
    <n v="1965"/>
    <s v="Jul"/>
    <n v="27"/>
    <n v="0"/>
    <n v="14750.42"/>
    <x v="0"/>
    <s v="tier - 2"/>
    <s v="R1026"/>
    <s v="Jul"/>
    <n v="1965"/>
    <m/>
  </r>
  <r>
    <s v="Id669"/>
    <n v="1975"/>
    <s v="Dec"/>
    <n v="10"/>
    <n v="1"/>
    <n v="14819"/>
    <x v="0"/>
    <s v="tier - 3"/>
    <s v="R1023"/>
    <s v="Dec"/>
    <n v="1975"/>
    <m/>
  </r>
  <r>
    <s v="Id668"/>
    <n v="1979"/>
    <s v="Oct"/>
    <n v="18"/>
    <n v="2"/>
    <n v="14839.34"/>
    <x v="0"/>
    <s v="tier - 3"/>
    <s v="R1026"/>
    <s v="Oct"/>
    <n v="1979"/>
    <m/>
  </r>
  <r>
    <s v="Id667"/>
    <n v="1981"/>
    <s v="Jun"/>
    <n v="5"/>
    <n v="1"/>
    <n v="14843.96"/>
    <x v="0"/>
    <s v="tier - 3"/>
    <s v="R1026"/>
    <s v="Jun"/>
    <n v="1981"/>
    <m/>
  </r>
  <r>
    <s v="Id666"/>
    <n v="1970"/>
    <s v="Nov"/>
    <n v="11"/>
    <n v="0"/>
    <n v="14847.63"/>
    <x v="0"/>
    <s v="tier - 2"/>
    <s v="R1023"/>
    <s v="Nov"/>
    <n v="1970"/>
    <m/>
  </r>
  <r>
    <s v="Id665"/>
    <n v="1958"/>
    <s v="Oct"/>
    <n v="17"/>
    <n v="0"/>
    <n v="14901.52"/>
    <x v="0"/>
    <s v="tier - 2"/>
    <s v="R1024"/>
    <s v="Oct"/>
    <n v="1958"/>
    <m/>
  </r>
  <r>
    <s v="Id664"/>
    <n v="1981"/>
    <s v="Jul"/>
    <n v="4"/>
    <n v="1"/>
    <n v="14908.27"/>
    <x v="0"/>
    <s v="tier - 1"/>
    <s v="R1011"/>
    <s v="Jul"/>
    <n v="1981"/>
    <m/>
  </r>
  <r>
    <s v="Id663"/>
    <n v="1968"/>
    <s v="Nov"/>
    <n v="8"/>
    <n v="0"/>
    <n v="14926.97"/>
    <x v="0"/>
    <s v="tier - 2"/>
    <s v="R1012"/>
    <s v="Nov"/>
    <n v="1968"/>
    <m/>
  </r>
  <r>
    <s v="Id662"/>
    <n v="1962"/>
    <s v="Nov"/>
    <n v="29"/>
    <n v="0"/>
    <n v="14945.34"/>
    <x v="0"/>
    <s v="tier - 1"/>
    <s v="R1021"/>
    <s v="Nov"/>
    <n v="1962"/>
    <m/>
  </r>
  <r>
    <s v="Id661"/>
    <n v="1958"/>
    <s v="Jul"/>
    <n v="29"/>
    <n v="2"/>
    <n v="14988.43"/>
    <x v="0"/>
    <s v="tier - 3"/>
    <s v="R1011"/>
    <s v="Jul"/>
    <n v="1958"/>
    <m/>
  </r>
  <r>
    <s v="Id660"/>
    <n v="1995"/>
    <s v="Aug"/>
    <n v="2"/>
    <n v="2"/>
    <n v="15006.58"/>
    <x v="0"/>
    <s v="tier - 2"/>
    <s v="R1024"/>
    <s v="Aug"/>
    <n v="1995"/>
    <m/>
  </r>
  <r>
    <s v="Id659"/>
    <n v="1960"/>
    <s v="Aug"/>
    <n v="8"/>
    <n v="2"/>
    <n v="15019.76"/>
    <x v="0"/>
    <s v="tier - 2"/>
    <s v="R1012"/>
    <s v="Aug"/>
    <n v="1960"/>
    <m/>
  </r>
  <r>
    <s v="Id658"/>
    <n v="1979"/>
    <s v="Nov"/>
    <n v="25"/>
    <n v="2"/>
    <n v="15025.76"/>
    <x v="0"/>
    <s v="tier - 1"/>
    <s v="R1011"/>
    <s v="Nov"/>
    <n v="1979"/>
    <m/>
  </r>
  <r>
    <s v="Id657"/>
    <n v="1970"/>
    <s v="Sep"/>
    <n v="11"/>
    <n v="0"/>
    <n v="15026.3"/>
    <x v="0"/>
    <s v="tier - 3"/>
    <s v="R1011"/>
    <s v="Sep"/>
    <n v="1970"/>
    <m/>
  </r>
  <r>
    <s v="Id656"/>
    <n v="1971"/>
    <s v="Aug"/>
    <n v="15"/>
    <n v="0"/>
    <n v="15038.51"/>
    <x v="0"/>
    <s v="tier - 3"/>
    <s v="R1023"/>
    <s v="Aug"/>
    <n v="1971"/>
    <m/>
  </r>
  <r>
    <s v="Id655"/>
    <n v="1968"/>
    <s v="Jun"/>
    <n v="12"/>
    <n v="0"/>
    <n v="15052.68"/>
    <x v="0"/>
    <s v="tier - 2"/>
    <s v="R1022"/>
    <s v="Jun"/>
    <n v="1968"/>
    <m/>
  </r>
  <r>
    <s v="Id654"/>
    <n v="1975"/>
    <s v="Oct"/>
    <n v="26"/>
    <n v="1"/>
    <n v="15090.35"/>
    <x v="0"/>
    <s v="tier - 1"/>
    <s v="R1023"/>
    <s v="Oct"/>
    <n v="1975"/>
    <m/>
  </r>
  <r>
    <s v="Id653"/>
    <n v="1972"/>
    <s v="Nov"/>
    <n v="7"/>
    <n v="0"/>
    <n v="15103.69"/>
    <x v="0"/>
    <s v="tier - 1"/>
    <s v="R1012"/>
    <s v="Nov"/>
    <n v="1972"/>
    <m/>
  </r>
  <r>
    <s v="Id652"/>
    <n v="1978"/>
    <s v="Sep"/>
    <n v="5"/>
    <n v="2"/>
    <n v="15123.19"/>
    <x v="0"/>
    <s v="tier - 1"/>
    <s v="R1011"/>
    <s v="Sep"/>
    <n v="1978"/>
    <m/>
  </r>
  <r>
    <s v="Id651"/>
    <n v="1971"/>
    <s v="Nov"/>
    <n v="25"/>
    <n v="0"/>
    <n v="15150.44"/>
    <x v="0"/>
    <s v="tier - 1"/>
    <s v="R1023"/>
    <s v="Nov"/>
    <n v="1971"/>
    <m/>
  </r>
  <r>
    <s v="Id650"/>
    <n v="1962"/>
    <s v="Oct"/>
    <n v="25"/>
    <n v="0"/>
    <n v="15161.25"/>
    <x v="0"/>
    <s v="tier - 2"/>
    <s v="R1012"/>
    <s v="Oct"/>
    <n v="1962"/>
    <m/>
  </r>
  <r>
    <s v="Id649"/>
    <n v="1959"/>
    <s v="Jun"/>
    <n v="4"/>
    <n v="3"/>
    <n v="15161.53"/>
    <x v="0"/>
    <s v="tier - 1"/>
    <s v="R1013"/>
    <s v="Jun"/>
    <n v="1959"/>
    <m/>
  </r>
  <r>
    <s v="Id648"/>
    <n v="1959"/>
    <s v="Dec"/>
    <n v="3"/>
    <n v="3"/>
    <n v="15170.07"/>
    <x v="0"/>
    <s v="tier - 3"/>
    <s v="R1011"/>
    <s v="Dec"/>
    <n v="1959"/>
    <m/>
  </r>
  <r>
    <s v="Id647"/>
    <n v="1962"/>
    <s v="Jun"/>
    <n v="17"/>
    <n v="0"/>
    <n v="15174.81"/>
    <x v="0"/>
    <s v="tier - 1"/>
    <s v="R1012"/>
    <s v="Jun"/>
    <n v="1962"/>
    <m/>
  </r>
  <r>
    <s v="Id646"/>
    <n v="1978"/>
    <s v="Nov"/>
    <n v="23"/>
    <n v="2"/>
    <n v="15207.92"/>
    <x v="0"/>
    <s v="tier - 1"/>
    <s v="R1012"/>
    <s v="Nov"/>
    <n v="1978"/>
    <m/>
  </r>
  <r>
    <s v="Id645"/>
    <n v="1960"/>
    <s v="Jul"/>
    <n v="25"/>
    <n v="2"/>
    <n v="15230.32"/>
    <x v="0"/>
    <s v="tier - 2"/>
    <s v="R1024"/>
    <s v="Jul"/>
    <n v="1960"/>
    <m/>
  </r>
  <r>
    <s v="Id644"/>
    <n v="1969"/>
    <s v="Sep"/>
    <n v="16"/>
    <n v="0"/>
    <n v="15260.52"/>
    <x v="0"/>
    <s v="tier - 2"/>
    <s v="R1023"/>
    <s v="Sep"/>
    <n v="1969"/>
    <m/>
  </r>
  <r>
    <s v="Id643"/>
    <n v="1963"/>
    <s v="Dec"/>
    <n v="13"/>
    <n v="0"/>
    <n v="15322.77"/>
    <x v="0"/>
    <s v="tier - 3"/>
    <s v="R1021"/>
    <s v="Dec"/>
    <n v="1963"/>
    <m/>
  </r>
  <r>
    <s v="Id642"/>
    <n v="2001"/>
    <s v="Jul"/>
    <n v="14"/>
    <n v="1"/>
    <n v="15359.1"/>
    <x v="0"/>
    <s v="tier - 3"/>
    <s v="R1024"/>
    <s v="Jul"/>
    <n v="2001"/>
    <m/>
  </r>
  <r>
    <s v="Id641"/>
    <n v="1988"/>
    <s v="Dec"/>
    <n v="17"/>
    <n v="3"/>
    <n v="15361.5"/>
    <x v="0"/>
    <s v="tier - 3"/>
    <s v="R1023"/>
    <s v="Dec"/>
    <n v="1988"/>
    <m/>
  </r>
  <r>
    <s v="Id640"/>
    <n v="1968"/>
    <s v="Jul"/>
    <n v="18"/>
    <n v="0"/>
    <n v="15363.77"/>
    <x v="0"/>
    <s v="tier - 1"/>
    <s v="R1026"/>
    <s v="Jul"/>
    <n v="1968"/>
    <m/>
  </r>
  <r>
    <s v="Id639"/>
    <n v="1962"/>
    <s v="Sep"/>
    <n v="6"/>
    <n v="0"/>
    <n v="15368.22"/>
    <x v="0"/>
    <s v="tier - 2"/>
    <s v="R1011"/>
    <s v="Sep"/>
    <n v="1962"/>
    <m/>
  </r>
  <r>
    <s v="Id638"/>
    <n v="1964"/>
    <s v="Sep"/>
    <n v="4"/>
    <n v="0"/>
    <n v="15377.77"/>
    <x v="0"/>
    <s v="tier - 2"/>
    <s v="R1012"/>
    <s v="Sep"/>
    <n v="1964"/>
    <m/>
  </r>
  <r>
    <s v="Id637"/>
    <n v="1990"/>
    <s v="Oct"/>
    <n v="25"/>
    <n v="3"/>
    <n v="15440.2"/>
    <x v="0"/>
    <s v="tier - 1"/>
    <s v="R1012"/>
    <s v="Oct"/>
    <n v="1990"/>
    <m/>
  </r>
  <r>
    <s v="Id636"/>
    <n v="1976"/>
    <s v="Jul"/>
    <n v="20"/>
    <n v="2"/>
    <n v="15450.48"/>
    <x v="0"/>
    <s v="tier - 1"/>
    <s v="R1026"/>
    <s v="Jul"/>
    <n v="1976"/>
    <m/>
  </r>
  <r>
    <s v="Id635"/>
    <n v="2004"/>
    <s v="Jul"/>
    <n v="17"/>
    <n v="0"/>
    <n v="15518.18"/>
    <x v="0"/>
    <s v="tier - 3"/>
    <s v="R1015"/>
    <s v="Jul"/>
    <n v="2004"/>
    <m/>
  </r>
  <r>
    <s v="Id634"/>
    <n v="1974"/>
    <s v="Jun"/>
    <n v="28"/>
    <n v="0"/>
    <n v="15532.16"/>
    <x v="0"/>
    <s v="tier - 2"/>
    <s v="R1026"/>
    <s v="Jun"/>
    <n v="1974"/>
    <m/>
  </r>
  <r>
    <s v="Id633"/>
    <n v="1959"/>
    <s v="Oct"/>
    <n v="2"/>
    <n v="3"/>
    <n v="15555.19"/>
    <x v="0"/>
    <s v="tier - 3"/>
    <s v="R1012"/>
    <s v="Oct"/>
    <n v="1959"/>
    <m/>
  </r>
  <r>
    <s v="Id632"/>
    <n v="1974"/>
    <s v="Jul"/>
    <n v="30"/>
    <n v="0"/>
    <n v="15556.67"/>
    <x v="0"/>
    <s v="tier - 2"/>
    <s v="R1012"/>
    <s v="Jul"/>
    <n v="1974"/>
    <m/>
  </r>
  <r>
    <s v="Id631"/>
    <n v="1965"/>
    <s v="Oct"/>
    <n v="28"/>
    <n v="0"/>
    <n v="15608.58"/>
    <x v="0"/>
    <s v="tier - 2"/>
    <s v="R1026"/>
    <s v="Oct"/>
    <n v="1965"/>
    <m/>
  </r>
  <r>
    <s v="Id630"/>
    <n v="1960"/>
    <s v="Jun"/>
    <n v="6"/>
    <n v="3"/>
    <n v="15612.19"/>
    <x v="0"/>
    <s v="tier - 2"/>
    <s v="R1012"/>
    <s v="Jun"/>
    <n v="1960"/>
    <m/>
  </r>
  <r>
    <s v="Id629"/>
    <n v="1988"/>
    <s v="Dec"/>
    <n v="22"/>
    <n v="3"/>
    <n v="15646.28"/>
    <x v="0"/>
    <s v="tier - 2"/>
    <s v="R1011"/>
    <s v="Dec"/>
    <n v="1988"/>
    <m/>
  </r>
  <r>
    <s v="Id628"/>
    <n v="1973"/>
    <s v="Jun"/>
    <n v="26"/>
    <n v="0"/>
    <n v="15670.3"/>
    <x v="0"/>
    <s v="tier - 2"/>
    <s v="R1026"/>
    <s v="Jun"/>
    <n v="1973"/>
    <m/>
  </r>
  <r>
    <s v="Id627"/>
    <n v="1976"/>
    <s v="Sep"/>
    <n v="20"/>
    <n v="2"/>
    <n v="15698.86"/>
    <x v="0"/>
    <s v="tier - 2"/>
    <s v="R1012"/>
    <s v="Sep"/>
    <n v="1976"/>
    <m/>
  </r>
  <r>
    <s v="Id626"/>
    <n v="1974"/>
    <s v="Aug"/>
    <n v="29"/>
    <n v="0"/>
    <n v="15746.62"/>
    <x v="0"/>
    <s v="tier - 1"/>
    <s v="R1012"/>
    <s v="Aug"/>
    <n v="1974"/>
    <m/>
  </r>
  <r>
    <s v="Id625"/>
    <n v="1997"/>
    <s v="Oct"/>
    <n v="9"/>
    <n v="0"/>
    <n v="15817.99"/>
    <x v="0"/>
    <s v="tier - 2"/>
    <s v="R1012"/>
    <s v="Oct"/>
    <n v="1997"/>
    <m/>
  </r>
  <r>
    <s v="Id624"/>
    <n v="1984"/>
    <s v="Jun"/>
    <n v="26"/>
    <n v="0"/>
    <n v="15820.7"/>
    <x v="0"/>
    <s v="tier - 3"/>
    <s v="R1011"/>
    <s v="Jun"/>
    <n v="1984"/>
    <m/>
  </r>
  <r>
    <s v="Id623"/>
    <n v="1982"/>
    <s v="Nov"/>
    <n v="11"/>
    <n v="4"/>
    <n v="15828.82"/>
    <x v="0"/>
    <s v="tier - 3"/>
    <s v="R1011"/>
    <s v="Nov"/>
    <n v="1982"/>
    <m/>
  </r>
  <r>
    <s v="Id622"/>
    <n v="1962"/>
    <s v="Dec"/>
    <n v="25"/>
    <n v="0"/>
    <n v="15840.81"/>
    <x v="0"/>
    <s v="tier - 1"/>
    <s v="R1022"/>
    <s v="Dec"/>
    <n v="1962"/>
    <m/>
  </r>
  <r>
    <s v="Id621"/>
    <n v="1980"/>
    <s v="Oct"/>
    <n v="12"/>
    <n v="2"/>
    <n v="15922.29"/>
    <x v="0"/>
    <s v="tier - 3"/>
    <s v="R1026"/>
    <s v="Oct"/>
    <n v="1980"/>
    <m/>
  </r>
  <r>
    <s v="Id620"/>
    <n v="1982"/>
    <s v="Jul"/>
    <n v="24"/>
    <n v="3"/>
    <n v="15965.29"/>
    <x v="0"/>
    <s v="tier - 1"/>
    <s v="R1012"/>
    <s v="Jul"/>
    <n v="1982"/>
    <m/>
  </r>
  <r>
    <s v="Id619"/>
    <n v="1980"/>
    <s v="Sep"/>
    <n v="19"/>
    <n v="2"/>
    <n v="15966.19"/>
    <x v="0"/>
    <s v="tier - 2"/>
    <s v="R1012"/>
    <s v="Sep"/>
    <n v="1980"/>
    <m/>
  </r>
  <r>
    <s v="Id618"/>
    <n v="1988"/>
    <s v="Dec"/>
    <n v="5"/>
    <n v="3"/>
    <n v="16059.06"/>
    <x v="0"/>
    <s v="tier - 3"/>
    <s v="R1012"/>
    <s v="Dec"/>
    <n v="1988"/>
    <m/>
  </r>
  <r>
    <s v="Id617"/>
    <n v="1978"/>
    <s v="Sep"/>
    <n v="16"/>
    <n v="2"/>
    <n v="16062.89"/>
    <x v="0"/>
    <s v="tier - 2"/>
    <s v="R1026"/>
    <s v="Sep"/>
    <n v="1978"/>
    <m/>
  </r>
  <r>
    <s v="Id616"/>
    <n v="1958"/>
    <s v="Oct"/>
    <n v="22"/>
    <n v="2"/>
    <n v="16069.08"/>
    <x v="0"/>
    <s v="tier - 2"/>
    <s v="R1024"/>
    <s v="Oct"/>
    <n v="1958"/>
    <m/>
  </r>
  <r>
    <s v="Id615"/>
    <n v="1958"/>
    <s v="Jun"/>
    <n v="21"/>
    <n v="3"/>
    <n v="16085.13"/>
    <x v="0"/>
    <s v="tier - 2"/>
    <s v="R1013"/>
    <s v="Jun"/>
    <n v="1958"/>
    <m/>
  </r>
  <r>
    <s v="Id614"/>
    <n v="1985"/>
    <s v="Aug"/>
    <n v="27"/>
    <n v="3"/>
    <n v="16097.94"/>
    <x v="0"/>
    <s v="tier - 3"/>
    <s v="R1012"/>
    <s v="Aug"/>
    <n v="1985"/>
    <m/>
  </r>
  <r>
    <s v="Id613"/>
    <n v="1993"/>
    <s v="Aug"/>
    <n v="8"/>
    <n v="0"/>
    <n v="16115.3"/>
    <x v="0"/>
    <s v="tier - 1"/>
    <s v="R1024"/>
    <s v="Aug"/>
    <n v="1993"/>
    <m/>
  </r>
  <r>
    <s v="Id612"/>
    <n v="1987"/>
    <s v="Oct"/>
    <n v="6"/>
    <n v="3"/>
    <n v="16122.65"/>
    <x v="0"/>
    <s v="tier - 1"/>
    <s v="R1011"/>
    <s v="Oct"/>
    <n v="1987"/>
    <m/>
  </r>
  <r>
    <s v="Id611"/>
    <n v="1993"/>
    <s v="Dec"/>
    <n v="12"/>
    <n v="0"/>
    <n v="16138.76"/>
    <x v="0"/>
    <s v="tier - 3"/>
    <s v="R1017"/>
    <s v="Dec"/>
    <n v="1993"/>
    <m/>
  </r>
  <r>
    <s v="Id610"/>
    <n v="1982"/>
    <s v="Jul"/>
    <n v="6"/>
    <n v="3"/>
    <n v="16152.04"/>
    <x v="0"/>
    <s v="tier - 1"/>
    <s v="R1026"/>
    <s v="Jul"/>
    <n v="1982"/>
    <m/>
  </r>
  <r>
    <s v="Id609"/>
    <n v="1974"/>
    <s v="Sep"/>
    <n v="11"/>
    <n v="0"/>
    <n v="16190.97"/>
    <x v="0"/>
    <s v="tier - 3"/>
    <s v="R1012"/>
    <s v="Sep"/>
    <n v="1974"/>
    <m/>
  </r>
  <r>
    <s v="Id608"/>
    <n v="1988"/>
    <s v="Aug"/>
    <n v="6"/>
    <n v="3"/>
    <n v="16199.1"/>
    <x v="0"/>
    <s v="tier - 2"/>
    <s v="R1012"/>
    <s v="Aug"/>
    <n v="1988"/>
    <m/>
  </r>
  <r>
    <s v="Id607"/>
    <n v="1988"/>
    <s v="Aug"/>
    <n v="21"/>
    <n v="3"/>
    <n v="16205.88"/>
    <x v="0"/>
    <s v="tier - 1"/>
    <s v="R1012"/>
    <s v="Aug"/>
    <n v="1988"/>
    <m/>
  </r>
  <r>
    <s v="Id606"/>
    <n v="2002"/>
    <s v="Sep"/>
    <n v="8"/>
    <n v="0"/>
    <n v="16232.85"/>
    <x v="0"/>
    <s v="tier - 1"/>
    <s v="R1011"/>
    <s v="Sep"/>
    <n v="2002"/>
    <m/>
  </r>
  <r>
    <s v="Id605"/>
    <n v="1972"/>
    <s v="Jul"/>
    <n v="30"/>
    <n v="0"/>
    <n v="16267.32"/>
    <x v="0"/>
    <s v="tier - 2"/>
    <s v="R1023"/>
    <s v="Jul"/>
    <n v="1972"/>
    <m/>
  </r>
  <r>
    <s v="Id604"/>
    <n v="2003"/>
    <s v="Aug"/>
    <n v="24"/>
    <n v="0"/>
    <n v="16297.85"/>
    <x v="0"/>
    <s v="tier - 3"/>
    <s v="R1011"/>
    <s v="Aug"/>
    <n v="2003"/>
    <m/>
  </r>
  <r>
    <s v="Id603"/>
    <n v="1969"/>
    <s v="Aug"/>
    <n v="8"/>
    <n v="0"/>
    <n v="16311.05"/>
    <x v="0"/>
    <s v="tier - 3"/>
    <s v="R1026"/>
    <s v="Aug"/>
    <n v="1969"/>
    <m/>
  </r>
  <r>
    <s v="Id602"/>
    <n v="1965"/>
    <s v="Dec"/>
    <n v="5"/>
    <n v="0"/>
    <n v="16351.42"/>
    <x v="0"/>
    <s v="tier - 3"/>
    <s v="R1026"/>
    <s v="Dec"/>
    <n v="1965"/>
    <m/>
  </r>
  <r>
    <s v="Id601"/>
    <n v="1995"/>
    <s v="Sep"/>
    <n v="28"/>
    <n v="3"/>
    <n v="16420.490000000002"/>
    <x v="0"/>
    <s v="tier - 3"/>
    <s v="R1012"/>
    <s v="Sep"/>
    <n v="1995"/>
    <m/>
  </r>
  <r>
    <s v="Id600"/>
    <n v="2003"/>
    <s v="Dec"/>
    <n v="20"/>
    <n v="1"/>
    <n v="16450.89"/>
    <x v="0"/>
    <s v="tier - 1"/>
    <s v="R1012"/>
    <s v="Dec"/>
    <n v="2003"/>
    <m/>
  </r>
  <r>
    <s v="Id599"/>
    <n v="1958"/>
    <s v="Oct"/>
    <n v="10"/>
    <n v="3"/>
    <n v="16455.71"/>
    <x v="0"/>
    <s v="tier - 2"/>
    <s v="R1012"/>
    <s v="Oct"/>
    <n v="1958"/>
    <m/>
  </r>
  <r>
    <s v="Id598"/>
    <n v="1995"/>
    <s v="Dec"/>
    <n v="23"/>
    <n v="0"/>
    <n v="16577.78"/>
    <x v="0"/>
    <s v="tier - 1"/>
    <s v="R1013"/>
    <s v="Dec"/>
    <n v="1995"/>
    <m/>
  </r>
  <r>
    <s v="Id597"/>
    <n v="2001"/>
    <s v="Jun"/>
    <n v="25"/>
    <n v="0"/>
    <n v="16586.5"/>
    <x v="0"/>
    <s v="tier - 1"/>
    <s v="R1013"/>
    <s v="Jun"/>
    <n v="2001"/>
    <m/>
  </r>
  <r>
    <s v="Id596"/>
    <n v="1963"/>
    <s v="Jun"/>
    <n v="25"/>
    <n v="0"/>
    <n v="16587.96"/>
    <x v="0"/>
    <s v="tier - 2"/>
    <s v="R1023"/>
    <s v="Jun"/>
    <n v="1963"/>
    <m/>
  </r>
  <r>
    <s v="Id595"/>
    <n v="1970"/>
    <s v="Jul"/>
    <n v="10"/>
    <n v="0"/>
    <n v="16600.16"/>
    <x v="0"/>
    <s v="tier - 2"/>
    <s v="R1011"/>
    <s v="Jul"/>
    <n v="1970"/>
    <m/>
  </r>
  <r>
    <s v="Id594"/>
    <n v="1975"/>
    <s v="Jul"/>
    <n v="24"/>
    <n v="1"/>
    <n v="16602.18"/>
    <x v="0"/>
    <s v="tier - 1"/>
    <s v="R1026"/>
    <s v="Jul"/>
    <n v="1975"/>
    <m/>
  </r>
  <r>
    <s v="Id593"/>
    <n v="1977"/>
    <s v="Sep"/>
    <n v="25"/>
    <n v="2"/>
    <n v="16631.61"/>
    <x v="0"/>
    <s v="tier - 1"/>
    <s v="R1012"/>
    <s v="Sep"/>
    <n v="1977"/>
    <m/>
  </r>
  <r>
    <s v="Id592"/>
    <n v="1993"/>
    <s v="Nov"/>
    <n v="5"/>
    <n v="1"/>
    <n v="16657.72"/>
    <x v="0"/>
    <s v="tier - 1"/>
    <s v="R1024"/>
    <s v="Nov"/>
    <n v="1993"/>
    <m/>
  </r>
  <r>
    <s v="Id591"/>
    <n v="1974"/>
    <s v="Aug"/>
    <n v="28"/>
    <n v="0"/>
    <n v="16770.990000000002"/>
    <x v="0"/>
    <s v="tier - 1"/>
    <s v="R1012"/>
    <s v="Aug"/>
    <n v="1974"/>
    <m/>
  </r>
  <r>
    <s v="Id590"/>
    <n v="1989"/>
    <s v="Sep"/>
    <n v="23"/>
    <n v="2"/>
    <n v="16776.3"/>
    <x v="0"/>
    <s v="tier - 2"/>
    <s v="R1024"/>
    <s v="Sep"/>
    <n v="1989"/>
    <m/>
  </r>
  <r>
    <s v="Id589"/>
    <n v="1962"/>
    <s v="Jul"/>
    <n v="29"/>
    <n v="0"/>
    <n v="16779.400000000001"/>
    <x v="0"/>
    <s v="tier - 2"/>
    <s v="R1026"/>
    <s v="Jul"/>
    <n v="1962"/>
    <m/>
  </r>
  <r>
    <s v="Id588"/>
    <n v="1995"/>
    <s v="Oct"/>
    <n v="19"/>
    <n v="1"/>
    <n v="16796.41"/>
    <x v="0"/>
    <s v="tier - 3"/>
    <s v="R1024"/>
    <s v="Oct"/>
    <n v="1995"/>
    <m/>
  </r>
  <r>
    <s v="Id587"/>
    <n v="1974"/>
    <s v="Aug"/>
    <n v="8"/>
    <n v="0"/>
    <n v="16841.32"/>
    <x v="0"/>
    <s v="tier - 3"/>
    <s v="R1011"/>
    <s v="Aug"/>
    <n v="1974"/>
    <m/>
  </r>
  <r>
    <s v="Id586"/>
    <n v="2003"/>
    <s v="Sep"/>
    <n v="10"/>
    <n v="0"/>
    <n v="16884.919999999998"/>
    <x v="0"/>
    <s v="tier - 2"/>
    <s v="R1011"/>
    <s v="Sep"/>
    <n v="2003"/>
    <m/>
  </r>
  <r>
    <s v="Id585"/>
    <n v="1968"/>
    <s v="Oct"/>
    <n v="21"/>
    <n v="0"/>
    <n v="16903.5"/>
    <x v="0"/>
    <s v="tier - 3"/>
    <s v="R1012"/>
    <s v="Oct"/>
    <n v="1968"/>
    <m/>
  </r>
  <r>
    <s v="Id584"/>
    <n v="1977"/>
    <s v="Aug"/>
    <n v="25"/>
    <n v="2"/>
    <n v="16921.09"/>
    <x v="0"/>
    <s v="tier - 3"/>
    <s v="R1023"/>
    <s v="Aug"/>
    <n v="1977"/>
    <m/>
  </r>
  <r>
    <s v="Id583"/>
    <n v="1980"/>
    <s v="Jul"/>
    <n v="16"/>
    <n v="2"/>
    <n v="16990.55"/>
    <x v="0"/>
    <s v="tier - 3"/>
    <s v="R1012"/>
    <s v="Jul"/>
    <n v="1980"/>
    <m/>
  </r>
  <r>
    <s v="Id582"/>
    <n v="1971"/>
    <s v="Aug"/>
    <n v="22"/>
    <n v="0"/>
    <n v="17016.009999999998"/>
    <x v="0"/>
    <s v="tier - 2"/>
    <s v="R1023"/>
    <s v="Aug"/>
    <n v="1971"/>
    <m/>
  </r>
  <r>
    <s v="Id581"/>
    <n v="1996"/>
    <s v="Jun"/>
    <n v="10"/>
    <n v="0"/>
    <n v="17043.34"/>
    <x v="0"/>
    <s v="tier - 3"/>
    <s v="R1013"/>
    <s v="Jun"/>
    <n v="1996"/>
    <m/>
  </r>
  <r>
    <s v="Id580"/>
    <n v="2003"/>
    <s v="Dec"/>
    <n v="26"/>
    <n v="0"/>
    <n v="17081.080000000002"/>
    <x v="0"/>
    <s v="tier - 2"/>
    <s v="R1011"/>
    <s v="Dec"/>
    <n v="2003"/>
    <m/>
  </r>
  <r>
    <s v="Id579"/>
    <n v="2002"/>
    <s v="Jun"/>
    <n v="28"/>
    <n v="1"/>
    <n v="17085.27"/>
    <x v="0"/>
    <s v="tier - 3"/>
    <s v="R1013"/>
    <s v="Jun"/>
    <n v="2002"/>
    <m/>
  </r>
  <r>
    <s v="Id578"/>
    <n v="1998"/>
    <s v="Jun"/>
    <n v="3"/>
    <n v="4"/>
    <n v="17128.43"/>
    <x v="0"/>
    <s v="tier - 3"/>
    <s v="R1016"/>
    <s v="Jun"/>
    <n v="1998"/>
    <m/>
  </r>
  <r>
    <s v="Id577"/>
    <n v="1965"/>
    <s v="Sep"/>
    <n v="16"/>
    <n v="0"/>
    <n v="17172.27"/>
    <x v="0"/>
    <s v="tier - 2"/>
    <s v="R1026"/>
    <s v="Sep"/>
    <n v="1965"/>
    <m/>
  </r>
  <r>
    <s v="Id576"/>
    <n v="1964"/>
    <s v="Jun"/>
    <n v="7"/>
    <n v="0"/>
    <n v="17174.52"/>
    <x v="0"/>
    <s v="tier - 2"/>
    <s v="R1012"/>
    <s v="Jun"/>
    <n v="1964"/>
    <m/>
  </r>
  <r>
    <s v="Id575"/>
    <n v="2004"/>
    <s v="Aug"/>
    <n v="18"/>
    <n v="1"/>
    <n v="17178.68"/>
    <x v="0"/>
    <s v="tier - 2"/>
    <s v="R1019"/>
    <s v="Aug"/>
    <n v="2004"/>
    <m/>
  </r>
  <r>
    <s v="Id574"/>
    <n v="1982"/>
    <s v="Oct"/>
    <n v="22"/>
    <n v="1"/>
    <n v="17179.52"/>
    <x v="0"/>
    <s v="tier - 1"/>
    <s v="R1013"/>
    <s v="Oct"/>
    <n v="1982"/>
    <m/>
  </r>
  <r>
    <s v="Id573"/>
    <n v="1975"/>
    <s v="Aug"/>
    <n v="25"/>
    <n v="1"/>
    <n v="17253.43"/>
    <x v="0"/>
    <s v="tier - 3"/>
    <s v="R1026"/>
    <s v="Aug"/>
    <n v="1975"/>
    <m/>
  </r>
  <r>
    <s v="Id572"/>
    <n v="1963"/>
    <s v="Jul"/>
    <n v="12"/>
    <n v="0"/>
    <n v="17337.580000000002"/>
    <x v="0"/>
    <s v="tier - 3"/>
    <s v="R1023"/>
    <s v="Jul"/>
    <n v="1963"/>
    <m/>
  </r>
  <r>
    <s v="Id571"/>
    <n v="2003"/>
    <s v="Nov"/>
    <n v="1"/>
    <n v="0"/>
    <n v="17352.68"/>
    <x v="0"/>
    <s v="tier - 3"/>
    <s v="R1012"/>
    <s v="Nov"/>
    <n v="2003"/>
    <m/>
  </r>
  <r>
    <s v="Id570"/>
    <n v="1992"/>
    <s v="Oct"/>
    <n v="18"/>
    <n v="2"/>
    <n v="17361.77"/>
    <x v="0"/>
    <s v="tier - 1"/>
    <s v="R1012"/>
    <s v="Oct"/>
    <n v="1992"/>
    <m/>
  </r>
  <r>
    <s v="Id569"/>
    <n v="2003"/>
    <s v="Nov"/>
    <n v="2"/>
    <n v="0"/>
    <n v="17468.98"/>
    <x v="0"/>
    <s v="tier - 1"/>
    <s v="R1012"/>
    <s v="Nov"/>
    <n v="2003"/>
    <m/>
  </r>
  <r>
    <s v="Id568"/>
    <n v="1971"/>
    <s v="Jun"/>
    <n v="8"/>
    <n v="0"/>
    <n v="17479.53"/>
    <x v="3"/>
    <s v="tier - 1"/>
    <s v="R1012"/>
    <s v="Jun"/>
    <n v="1971"/>
    <m/>
  </r>
  <r>
    <s v="Id567"/>
    <n v="1990"/>
    <s v="Dec"/>
    <n v="29"/>
    <n v="0"/>
    <n v="17496.310000000001"/>
    <x v="3"/>
    <s v="tier - 2"/>
    <s v="R1011"/>
    <s v="Dec"/>
    <n v="1990"/>
    <m/>
  </r>
  <r>
    <s v="Id566"/>
    <n v="1965"/>
    <s v="Jun"/>
    <n v="16"/>
    <n v="0"/>
    <n v="17505.650000000001"/>
    <x v="3"/>
    <s v="tier - 2"/>
    <s v="R1023"/>
    <s v="Jun"/>
    <n v="1965"/>
    <m/>
  </r>
  <r>
    <s v="Id565"/>
    <n v="1968"/>
    <s v="Jul"/>
    <n v="12"/>
    <n v="0"/>
    <n v="17507.47"/>
    <x v="3"/>
    <s v="tier - 1"/>
    <s v="R1026"/>
    <s v="Jul"/>
    <n v="1968"/>
    <m/>
  </r>
  <r>
    <s v="Id564"/>
    <n v="1963"/>
    <s v="Nov"/>
    <n v="16"/>
    <n v="0"/>
    <n v="17556.88"/>
    <x v="3"/>
    <s v="tier - 2"/>
    <s v="R1012"/>
    <s v="Nov"/>
    <n v="1963"/>
    <m/>
  </r>
  <r>
    <s v="Id563"/>
    <n v="2002"/>
    <s v="Aug"/>
    <n v="25"/>
    <n v="1"/>
    <n v="17560.38"/>
    <x v="3"/>
    <s v="tier - 1"/>
    <s v="R1012"/>
    <s v="Aug"/>
    <n v="2002"/>
    <m/>
  </r>
  <r>
    <s v="Id562"/>
    <n v="1970"/>
    <s v="Jul"/>
    <n v="26"/>
    <n v="0"/>
    <n v="17584.72"/>
    <x v="3"/>
    <s v="tier - 3"/>
    <s v="R1012"/>
    <s v="Jul"/>
    <n v="1970"/>
    <m/>
  </r>
  <r>
    <s v="Id561"/>
    <n v="1990"/>
    <s v="Oct"/>
    <n v="25"/>
    <n v="1"/>
    <n v="17626.240000000002"/>
    <x v="3"/>
    <s v="tier - 3"/>
    <s v="R1013"/>
    <s v="Oct"/>
    <n v="1990"/>
    <m/>
  </r>
  <r>
    <s v="Id560"/>
    <n v="1994"/>
    <s v="Jul"/>
    <n v="1"/>
    <n v="3"/>
    <n v="17663.14"/>
    <x v="3"/>
    <s v="tier - 3"/>
    <s v="R1013"/>
    <s v="Jul"/>
    <n v="1994"/>
    <m/>
  </r>
  <r>
    <s v="Id559"/>
    <n v="2003"/>
    <s v="Jul"/>
    <n v="14"/>
    <n v="0"/>
    <n v="17748.509999999998"/>
    <x v="3"/>
    <s v="tier - 1"/>
    <s v="R1012"/>
    <s v="Jul"/>
    <n v="2003"/>
    <m/>
  </r>
  <r>
    <s v="Id558"/>
    <n v="1966"/>
    <s v="Jun"/>
    <n v="21"/>
    <n v="0"/>
    <n v="17777.73"/>
    <x v="3"/>
    <s v="tier - 3"/>
    <s v="R1012"/>
    <s v="Jun"/>
    <n v="1966"/>
    <m/>
  </r>
  <r>
    <s v="Id557"/>
    <n v="1979"/>
    <s v="Oct"/>
    <n v="10"/>
    <n v="2"/>
    <n v="17779.939999999999"/>
    <x v="3"/>
    <s v="tier - 2"/>
    <s v="R1012"/>
    <s v="Oct"/>
    <n v="1979"/>
    <m/>
  </r>
  <r>
    <s v="Id556"/>
    <n v="1963"/>
    <s v="Dec"/>
    <n v="8"/>
    <n v="0"/>
    <n v="17832.599999999999"/>
    <x v="3"/>
    <s v="tier - 2"/>
    <s v="R1012"/>
    <s v="Dec"/>
    <n v="1963"/>
    <m/>
  </r>
  <r>
    <s v="Id555"/>
    <n v="1976"/>
    <s v="Dec"/>
    <n v="12"/>
    <n v="2"/>
    <n v="17862.919999999998"/>
    <x v="3"/>
    <s v="tier - 2"/>
    <s v="R1012"/>
    <s v="Dec"/>
    <n v="1976"/>
    <m/>
  </r>
  <r>
    <s v="Id554"/>
    <n v="1997"/>
    <s v="Aug"/>
    <n v="26"/>
    <n v="0"/>
    <n v="17878.900000000001"/>
    <x v="3"/>
    <s v="tier - 2"/>
    <s v="R1024"/>
    <s v="Aug"/>
    <n v="1997"/>
    <m/>
  </r>
  <r>
    <s v="Id553"/>
    <n v="1979"/>
    <s v="Nov"/>
    <n v="12"/>
    <n v="2"/>
    <n v="17882.669999999998"/>
    <x v="3"/>
    <s v="tier - 3"/>
    <s v="R1012"/>
    <s v="Nov"/>
    <n v="1979"/>
    <m/>
  </r>
  <r>
    <s v="Id552"/>
    <n v="1989"/>
    <s v="Dec"/>
    <n v="4"/>
    <n v="0"/>
    <n v="17904.53"/>
    <x v="3"/>
    <s v="tier - 2"/>
    <s v="R1017"/>
    <s v="Dec"/>
    <n v="1989"/>
    <m/>
  </r>
  <r>
    <s v="Id551"/>
    <n v="1977"/>
    <s v="Oct"/>
    <n v="17"/>
    <n v="0"/>
    <n v="17929.3"/>
    <x v="3"/>
    <s v="tier - 2"/>
    <s v="R1013"/>
    <s v="Oct"/>
    <n v="1977"/>
    <m/>
  </r>
  <r>
    <s v="Id550"/>
    <n v="2001"/>
    <s v="Sep"/>
    <n v="28"/>
    <n v="4"/>
    <n v="17942.11"/>
    <x v="3"/>
    <s v="tier - 2"/>
    <s v="R1011"/>
    <s v="Sep"/>
    <n v="2001"/>
    <m/>
  </r>
  <r>
    <s v="Id549"/>
    <n v="1975"/>
    <s v="Jun"/>
    <n v="27"/>
    <n v="1"/>
    <n v="18031.16"/>
    <x v="3"/>
    <s v="tier - 3"/>
    <s v="R1023"/>
    <s v="Jun"/>
    <n v="1975"/>
    <m/>
  </r>
  <r>
    <s v="Id548"/>
    <n v="1965"/>
    <s v="Oct"/>
    <n v="17"/>
    <n v="0"/>
    <n v="18031.189999999999"/>
    <x v="3"/>
    <s v="tier - 2"/>
    <s v="R1012"/>
    <s v="Oct"/>
    <n v="1965"/>
    <m/>
  </r>
  <r>
    <s v="Id547"/>
    <n v="1999"/>
    <s v="Oct"/>
    <n v="24"/>
    <n v="0"/>
    <n v="18033.97"/>
    <x v="3"/>
    <s v="tier - 1"/>
    <s v="R1012"/>
    <s v="Oct"/>
    <n v="1999"/>
    <m/>
  </r>
  <r>
    <s v="Id546"/>
    <n v="1993"/>
    <s v="Jul"/>
    <n v="12"/>
    <n v="2"/>
    <n v="18157.88"/>
    <x v="3"/>
    <s v="tier - 1"/>
    <s v="R1012"/>
    <s v="Jul"/>
    <n v="1993"/>
    <m/>
  </r>
  <r>
    <s v="Id545"/>
    <n v="1963"/>
    <s v="Jul"/>
    <n v="4"/>
    <n v="0"/>
    <n v="18208.34"/>
    <x v="3"/>
    <s v="tier - 2"/>
    <s v="R1026"/>
    <s v="Jul"/>
    <n v="1963"/>
    <m/>
  </r>
  <r>
    <s v="Id544"/>
    <n v="1997"/>
    <s v="Jun"/>
    <n v="15"/>
    <n v="1"/>
    <n v="18218.16"/>
    <x v="3"/>
    <s v="tier - 1"/>
    <s v="R1013"/>
    <s v="Jun"/>
    <n v="1997"/>
    <m/>
  </r>
  <r>
    <s v="Id543"/>
    <n v="2004"/>
    <s v="Sep"/>
    <n v="10"/>
    <n v="3"/>
    <n v="18223.45"/>
    <x v="3"/>
    <s v="tier - 3"/>
    <s v="R1013"/>
    <s v="Sep"/>
    <n v="2004"/>
    <m/>
  </r>
  <r>
    <s v="Id542"/>
    <n v="1995"/>
    <s v="Aug"/>
    <n v="3"/>
    <n v="0"/>
    <n v="18246.5"/>
    <x v="3"/>
    <s v="tier - 1"/>
    <s v="R1013"/>
    <s v="Aug"/>
    <n v="1995"/>
    <m/>
  </r>
  <r>
    <s v="Id541"/>
    <n v="1992"/>
    <s v="Dec"/>
    <n v="25"/>
    <n v="3"/>
    <n v="18259.22"/>
    <x v="3"/>
    <s v="tier - 3"/>
    <s v="R1011"/>
    <s v="Dec"/>
    <n v="1992"/>
    <m/>
  </r>
  <r>
    <s v="Id540"/>
    <n v="1995"/>
    <s v="Jul"/>
    <n v="4"/>
    <n v="0"/>
    <n v="18310.740000000002"/>
    <x v="3"/>
    <s v="tier - 3"/>
    <s v="R1012"/>
    <s v="Jul"/>
    <n v="1995"/>
    <m/>
  </r>
  <r>
    <s v="Id539"/>
    <n v="1999"/>
    <s v="Dec"/>
    <n v="15"/>
    <n v="1"/>
    <n v="18328.240000000002"/>
    <x v="3"/>
    <s v="tier - 2"/>
    <s v="R1013"/>
    <s v="Dec"/>
    <n v="1999"/>
    <m/>
  </r>
  <r>
    <s v="Id538"/>
    <n v="1964"/>
    <s v="Sep"/>
    <n v="26"/>
    <n v="0"/>
    <n v="18443.11"/>
    <x v="3"/>
    <s v="tier - 2"/>
    <s v="R1012"/>
    <s v="Sep"/>
    <n v="1964"/>
    <m/>
  </r>
  <r>
    <s v="Id537"/>
    <n v="1986"/>
    <s v="Aug"/>
    <n v="12"/>
    <n v="2"/>
    <n v="18608.259999999998"/>
    <x v="3"/>
    <s v="tier - 3"/>
    <s v="R1011"/>
    <s v="Aug"/>
    <n v="1986"/>
    <m/>
  </r>
  <r>
    <s v="Id536"/>
    <n v="1998"/>
    <s v="Sep"/>
    <n v="23"/>
    <n v="0"/>
    <n v="18648.419999999998"/>
    <x v="3"/>
    <s v="tier - 1"/>
    <s v="R1019"/>
    <s v="Sep"/>
    <n v="1998"/>
    <m/>
  </r>
  <r>
    <s v="Id535"/>
    <n v="1970"/>
    <s v="Oct"/>
    <n v="17"/>
    <n v="0"/>
    <n v="18682.740000000002"/>
    <x v="3"/>
    <s v="tier - 3"/>
    <s v="R1012"/>
    <s v="Oct"/>
    <n v="1970"/>
    <m/>
  </r>
  <r>
    <s v="Id534"/>
    <n v="1967"/>
    <s v="Aug"/>
    <n v="30"/>
    <n v="0"/>
    <n v="18694.689999999999"/>
    <x v="3"/>
    <s v="tier - 1"/>
    <s v="R1023"/>
    <s v="Aug"/>
    <n v="1967"/>
    <m/>
  </r>
  <r>
    <s v="Id533"/>
    <n v="1992"/>
    <s v="Dec"/>
    <n v="27"/>
    <n v="3"/>
    <n v="18765.88"/>
    <x v="3"/>
    <s v="tier - 2"/>
    <s v="R1012"/>
    <s v="Dec"/>
    <n v="1992"/>
    <m/>
  </r>
  <r>
    <s v="Id532"/>
    <n v="1979"/>
    <s v="Nov"/>
    <n v="19"/>
    <n v="2"/>
    <n v="18767.740000000002"/>
    <x v="3"/>
    <s v="tier - 1"/>
    <s v="R1013"/>
    <s v="Nov"/>
    <n v="1979"/>
    <m/>
  </r>
  <r>
    <s v="Id531"/>
    <n v="1995"/>
    <s v="Nov"/>
    <n v="28"/>
    <n v="3"/>
    <n v="18804.75"/>
    <x v="3"/>
    <s v="tier - 1"/>
    <s v="R1012"/>
    <s v="Nov"/>
    <n v="1995"/>
    <m/>
  </r>
  <r>
    <s v="Id530"/>
    <n v="1979"/>
    <s v="Oct"/>
    <n v="15"/>
    <n v="2"/>
    <n v="18806.150000000001"/>
    <x v="3"/>
    <s v="tier - 2"/>
    <s v="R1013"/>
    <s v="Oct"/>
    <n v="1979"/>
    <m/>
  </r>
  <r>
    <s v="Id529"/>
    <n v="1962"/>
    <s v="Dec"/>
    <n v="18"/>
    <n v="0"/>
    <n v="18815.53"/>
    <x v="3"/>
    <s v="tier - 1"/>
    <s v="R1023"/>
    <s v="Dec"/>
    <n v="1962"/>
    <m/>
  </r>
  <r>
    <s v="Id528"/>
    <n v="2003"/>
    <s v="Jul"/>
    <n v="24"/>
    <n v="3"/>
    <n v="18838.7"/>
    <x v="3"/>
    <s v="tier - 3"/>
    <s v="R1012"/>
    <s v="Jul"/>
    <n v="2003"/>
    <m/>
  </r>
  <r>
    <s v="Id527"/>
    <n v="1963"/>
    <s v="Dec"/>
    <n v="6"/>
    <n v="0"/>
    <n v="18883.330000000002"/>
    <x v="3"/>
    <s v="tier - 1"/>
    <s v="R1026"/>
    <s v="Dec"/>
    <n v="1963"/>
    <m/>
  </r>
  <r>
    <s v="Id526"/>
    <n v="1995"/>
    <s v="Sep"/>
    <n v="27"/>
    <n v="1"/>
    <n v="18903.490000000002"/>
    <x v="3"/>
    <s v="tier - 2"/>
    <s v="R1024"/>
    <s v="Sep"/>
    <n v="1995"/>
    <m/>
  </r>
  <r>
    <s v="Id525"/>
    <n v="1969"/>
    <s v="Aug"/>
    <n v="3"/>
    <n v="0"/>
    <n v="18932.810000000001"/>
    <x v="3"/>
    <s v="tier - 3"/>
    <s v="R1012"/>
    <s v="Aug"/>
    <n v="1969"/>
    <m/>
  </r>
  <r>
    <s v="Id524"/>
    <n v="1963"/>
    <s v="Oct"/>
    <n v="20"/>
    <n v="0"/>
    <n v="18954.560000000001"/>
    <x v="3"/>
    <s v="tier - 1"/>
    <s v="R1026"/>
    <s v="Oct"/>
    <n v="1963"/>
    <m/>
  </r>
  <r>
    <s v="Id523"/>
    <n v="1998"/>
    <s v="Aug"/>
    <n v="6"/>
    <n v="0"/>
    <n v="18955.22"/>
    <x v="3"/>
    <s v="tier - 3"/>
    <s v="R1011"/>
    <s v="Aug"/>
    <n v="1998"/>
    <m/>
  </r>
  <r>
    <s v="Id522"/>
    <n v="1992"/>
    <s v="Nov"/>
    <n v="30"/>
    <n v="1"/>
    <n v="18963.169999999998"/>
    <x v="3"/>
    <s v="tier - 1"/>
    <s v="R1013"/>
    <s v="Nov"/>
    <n v="1992"/>
    <m/>
  </r>
  <r>
    <s v="Id521"/>
    <n v="1988"/>
    <s v="Oct"/>
    <n v="24"/>
    <n v="2"/>
    <n v="18972.5"/>
    <x v="3"/>
    <s v="tier - 3"/>
    <s v="R1013"/>
    <s v="Oct"/>
    <n v="1988"/>
    <m/>
  </r>
  <r>
    <s v="Id520"/>
    <n v="1983"/>
    <s v="Dec"/>
    <n v="19"/>
    <n v="5"/>
    <n v="19023.259999999998"/>
    <x v="3"/>
    <s v="tier - 3"/>
    <s v="R1011"/>
    <s v="Dec"/>
    <n v="1983"/>
    <m/>
  </r>
  <r>
    <s v="Id519"/>
    <n v="1989"/>
    <s v="Jun"/>
    <n v="5"/>
    <n v="1"/>
    <n v="19040.88"/>
    <x v="3"/>
    <s v="tier - 3"/>
    <s v="R1011"/>
    <s v="Jun"/>
    <n v="1989"/>
    <m/>
  </r>
  <r>
    <s v="Id518"/>
    <n v="1993"/>
    <s v="Sep"/>
    <n v="28"/>
    <n v="1"/>
    <n v="19107.78"/>
    <x v="3"/>
    <s v="tier - 2"/>
    <s v="R1013"/>
    <s v="Sep"/>
    <n v="1993"/>
    <m/>
  </r>
  <r>
    <s v="Id517"/>
    <n v="1979"/>
    <s v="Jul"/>
    <n v="2"/>
    <n v="2"/>
    <n v="19144.580000000002"/>
    <x v="3"/>
    <s v="tier - 1"/>
    <s v="R1024"/>
    <s v="Jul"/>
    <n v="1979"/>
    <m/>
  </r>
  <r>
    <s v="Id516"/>
    <n v="1991"/>
    <s v="Sep"/>
    <n v="16"/>
    <n v="3"/>
    <n v="19199.939999999999"/>
    <x v="3"/>
    <s v="tier - 3"/>
    <s v="R1011"/>
    <s v="Sep"/>
    <n v="1991"/>
    <m/>
  </r>
  <r>
    <s v="Id515"/>
    <n v="1985"/>
    <s v="Dec"/>
    <n v="28"/>
    <n v="0"/>
    <n v="19214.71"/>
    <x v="3"/>
    <s v="tier - 3"/>
    <s v="R1013"/>
    <s v="Dec"/>
    <n v="1985"/>
    <m/>
  </r>
  <r>
    <s v="Id514"/>
    <n v="1967"/>
    <s v="Jul"/>
    <n v="29"/>
    <n v="0"/>
    <n v="19259.96"/>
    <x v="3"/>
    <s v="tier - 1"/>
    <s v="R1012"/>
    <s v="Jul"/>
    <n v="1967"/>
    <m/>
  </r>
  <r>
    <s v="Id513"/>
    <n v="1966"/>
    <s v="Nov"/>
    <n v="15"/>
    <n v="0"/>
    <n v="19321.060000000001"/>
    <x v="3"/>
    <s v="tier - 1"/>
    <s v="R1012"/>
    <s v="Nov"/>
    <n v="1966"/>
    <m/>
  </r>
  <r>
    <s v="Id512"/>
    <n v="1991"/>
    <s v="Aug"/>
    <n v="24"/>
    <n v="0"/>
    <n v="19350.37"/>
    <x v="3"/>
    <s v="tier - 3"/>
    <s v="R1013"/>
    <s v="Aug"/>
    <n v="1991"/>
    <m/>
  </r>
  <r>
    <s v="Id511"/>
    <n v="1987"/>
    <s v="Jun"/>
    <n v="30"/>
    <n v="3"/>
    <n v="19362"/>
    <x v="3"/>
    <s v="tier - 3"/>
    <s v="R1013"/>
    <s v="Jun"/>
    <n v="1987"/>
    <m/>
  </r>
  <r>
    <s v="Id510"/>
    <n v="1993"/>
    <s v="Sep"/>
    <n v="6"/>
    <n v="2"/>
    <n v="19442.349999999999"/>
    <x v="3"/>
    <s v="tier - 3"/>
    <s v="R1012"/>
    <s v="Sep"/>
    <n v="1993"/>
    <m/>
  </r>
  <r>
    <s v="Id509"/>
    <n v="1982"/>
    <s v="Dec"/>
    <n v="15"/>
    <n v="2"/>
    <n v="19444.27"/>
    <x v="3"/>
    <s v="tier - 1"/>
    <s v="R1013"/>
    <s v="Dec"/>
    <n v="1982"/>
    <m/>
  </r>
  <r>
    <s v="Id508"/>
    <n v="1987"/>
    <s v="Nov"/>
    <n v="30"/>
    <n v="4"/>
    <n v="19496.72"/>
    <x v="3"/>
    <s v="tier - 3"/>
    <s v="R1019"/>
    <s v="Nov"/>
    <n v="1987"/>
    <m/>
  </r>
  <r>
    <s v="Id507"/>
    <n v="1980"/>
    <s v="Nov"/>
    <n v="8"/>
    <n v="0"/>
    <n v="19515.54"/>
    <x v="3"/>
    <s v="tier - 1"/>
    <s v="R1013"/>
    <s v="Nov"/>
    <n v="1980"/>
    <m/>
  </r>
  <r>
    <s v="Id506"/>
    <n v="1992"/>
    <s v="Aug"/>
    <n v="19"/>
    <n v="1"/>
    <n v="19521.97"/>
    <x v="3"/>
    <s v="tier - 2"/>
    <s v="R1013"/>
    <s v="Aug"/>
    <n v="1992"/>
    <m/>
  </r>
  <r>
    <s v="Id505"/>
    <n v="1985"/>
    <s v="Sep"/>
    <n v="17"/>
    <n v="0"/>
    <n v="19539.240000000002"/>
    <x v="3"/>
    <s v="tier - 1"/>
    <s v="R1013"/>
    <s v="Sep"/>
    <n v="1985"/>
    <m/>
  </r>
  <r>
    <s v="Id504"/>
    <n v="1963"/>
    <s v="Jul"/>
    <n v="14"/>
    <n v="0"/>
    <n v="19551.34"/>
    <x v="3"/>
    <s v="tier - 3"/>
    <s v="R1012"/>
    <s v="Jul"/>
    <n v="1963"/>
    <m/>
  </r>
  <r>
    <s v="Id503"/>
    <n v="1978"/>
    <s v="Sep"/>
    <n v="24"/>
    <n v="1"/>
    <n v="19594.810000000001"/>
    <x v="3"/>
    <s v="tier - 1"/>
    <s v="R1024"/>
    <s v="Sep"/>
    <n v="1978"/>
    <m/>
  </r>
  <r>
    <s v="Id502"/>
    <n v="1994"/>
    <s v="Aug"/>
    <n v="27"/>
    <n v="0"/>
    <n v="19673.34"/>
    <x v="3"/>
    <s v="tier - 2"/>
    <s v="R1012"/>
    <s v="Aug"/>
    <n v="1994"/>
    <m/>
  </r>
  <r>
    <s v="Id501"/>
    <n v="1990"/>
    <s v="Aug"/>
    <n v="8"/>
    <n v="1"/>
    <n v="19719.689999999999"/>
    <x v="3"/>
    <s v="tier - 2"/>
    <s v="R1013"/>
    <s v="Aug"/>
    <n v="1990"/>
    <m/>
  </r>
  <r>
    <s v="Id500"/>
    <n v="1972"/>
    <s v="Jun"/>
    <n v="14"/>
    <n v="3"/>
    <n v="19749.38"/>
    <x v="3"/>
    <s v="tier - 3"/>
    <s v="R1013"/>
    <s v="Jun"/>
    <n v="1972"/>
    <m/>
  </r>
  <r>
    <s v="Id499"/>
    <n v="1979"/>
    <s v="Oct"/>
    <n v="30"/>
    <n v="2"/>
    <n v="19798.05"/>
    <x v="3"/>
    <s v="tier - 1"/>
    <s v="R1024"/>
    <s v="Oct"/>
    <n v="1979"/>
    <m/>
  </r>
  <r>
    <s v="Id498"/>
    <n v="1997"/>
    <s v="Oct"/>
    <n v="18"/>
    <n v="3"/>
    <n v="19933.46"/>
    <x v="3"/>
    <s v="tier - 3"/>
    <s v="R1011"/>
    <s v="Oct"/>
    <n v="1997"/>
    <m/>
  </r>
  <r>
    <s v="Id497"/>
    <n v="1980"/>
    <s v="Oct"/>
    <n v="9"/>
    <n v="0"/>
    <n v="19964.75"/>
    <x v="3"/>
    <s v="tier - 2"/>
    <s v="R1024"/>
    <s v="Oct"/>
    <n v="1980"/>
    <m/>
  </r>
  <r>
    <s v="Id496"/>
    <n v="1966"/>
    <s v="Aug"/>
    <n v="10"/>
    <n v="0"/>
    <n v="19995.29"/>
    <x v="3"/>
    <s v="tier - 3"/>
    <s v="R1026"/>
    <s v="Aug"/>
    <n v="1966"/>
    <m/>
  </r>
  <r>
    <s v="Id495"/>
    <n v="1988"/>
    <s v="Jul"/>
    <n v="25"/>
    <n v="1"/>
    <n v="20009.63"/>
    <x v="0"/>
    <s v="tier - 1"/>
    <s v="R1012"/>
    <s v="Jul"/>
    <n v="1988"/>
    <m/>
  </r>
  <r>
    <s v="Id494"/>
    <n v="1983"/>
    <s v="Oct"/>
    <n v="6"/>
    <n v="0"/>
    <n v="20149.32"/>
    <x v="0"/>
    <s v="tier - 1"/>
    <s v="R1016"/>
    <s v="Oct"/>
    <n v="1983"/>
    <m/>
  </r>
  <r>
    <s v="Id493"/>
    <n v="2002"/>
    <s v="Jul"/>
    <n v="9"/>
    <n v="0"/>
    <n v="20167.34"/>
    <x v="1"/>
    <s v="tier - 3"/>
    <s v="R1011"/>
    <s v="Jul"/>
    <n v="2002"/>
    <m/>
  </r>
  <r>
    <s v="Id492"/>
    <n v="1994"/>
    <s v="Jun"/>
    <n v="8"/>
    <n v="2"/>
    <n v="20177.669999999998"/>
    <x v="0"/>
    <s v="tier - 1"/>
    <s v="R1011"/>
    <s v="Jun"/>
    <n v="1994"/>
    <m/>
  </r>
  <r>
    <s v="Id491"/>
    <n v="1987"/>
    <s v="Oct"/>
    <n v="17"/>
    <n v="0"/>
    <n v="20234.849999999999"/>
    <x v="0"/>
    <s v="tier - 3"/>
    <s v="R1012"/>
    <s v="Oct"/>
    <n v="1987"/>
    <m/>
  </r>
  <r>
    <s v="Id490"/>
    <n v="1966"/>
    <s v="Aug"/>
    <n v="22"/>
    <n v="0"/>
    <n v="20253.84"/>
    <x v="0"/>
    <s v="tier - 3"/>
    <s v="R1012"/>
    <s v="Aug"/>
    <n v="1966"/>
    <m/>
  </r>
  <r>
    <s v="Id489"/>
    <n v="1993"/>
    <s v="Sep"/>
    <n v="7"/>
    <n v="1"/>
    <n v="20277.810000000001"/>
    <x v="1"/>
    <s v="tier - 3"/>
    <s v="R1016"/>
    <s v="Sep"/>
    <n v="1993"/>
    <m/>
  </r>
  <r>
    <s v="Id488"/>
    <n v="1985"/>
    <s v="Sep"/>
    <n v="17"/>
    <n v="1"/>
    <n v="20296.86"/>
    <x v="1"/>
    <s v="tier - 1"/>
    <s v="R1024"/>
    <s v="Sep"/>
    <n v="1985"/>
    <m/>
  </r>
  <r>
    <s v="Id487"/>
    <n v="1962"/>
    <s v="Jul"/>
    <n v="2"/>
    <n v="0"/>
    <n v="20354.5"/>
    <x v="1"/>
    <s v="tier - 2"/>
    <s v="R1026"/>
    <s v="Jul"/>
    <n v="1962"/>
    <m/>
  </r>
  <r>
    <s v="Id486"/>
    <n v="1985"/>
    <s v="Jul"/>
    <n v="12"/>
    <n v="0"/>
    <n v="20420.599999999999"/>
    <x v="1"/>
    <s v="tier - 2"/>
    <s v="R1011"/>
    <s v="Jul"/>
    <n v="1985"/>
    <m/>
  </r>
  <r>
    <s v="Id485"/>
    <n v="1962"/>
    <s v="Oct"/>
    <n v="18"/>
    <n v="0"/>
    <n v="20446.849999999999"/>
    <x v="0"/>
    <s v="tier - 1"/>
    <s v="R1012"/>
    <s v="Oct"/>
    <n v="1962"/>
    <m/>
  </r>
  <r>
    <s v="Id484"/>
    <n v="1969"/>
    <s v="Oct"/>
    <n v="13"/>
    <n v="3"/>
    <n v="20463"/>
    <x v="0"/>
    <s v="tier - 2"/>
    <s v="R1013"/>
    <s v="Oct"/>
    <n v="1969"/>
    <m/>
  </r>
  <r>
    <s v="Id483"/>
    <n v="1966"/>
    <s v="Jul"/>
    <n v="9"/>
    <n v="0"/>
    <n v="20568.32"/>
    <x v="1"/>
    <s v="tier - 2"/>
    <s v="R1012"/>
    <s v="Jul"/>
    <n v="1966"/>
    <m/>
  </r>
  <r>
    <s v="Id482"/>
    <n v="1967"/>
    <s v="Dec"/>
    <n v="17"/>
    <n v="0"/>
    <n v="20630.28"/>
    <x v="0"/>
    <s v="tier - 3"/>
    <s v="R1011"/>
    <s v="Dec"/>
    <n v="1967"/>
    <m/>
  </r>
  <r>
    <s v="Id481"/>
    <n v="1965"/>
    <s v="Aug"/>
    <n v="1"/>
    <n v="0"/>
    <n v="20709.02"/>
    <x v="1"/>
    <s v="tier - 2"/>
    <s v="R1019"/>
    <s v="Aug"/>
    <n v="1965"/>
    <m/>
  </r>
  <r>
    <s v="Id480"/>
    <n v="1992"/>
    <s v="Sep"/>
    <n v="14"/>
    <n v="3"/>
    <n v="20745.990000000002"/>
    <x v="1"/>
    <s v="tier - 1"/>
    <s v="R1012"/>
    <s v="Sep"/>
    <n v="1992"/>
    <m/>
  </r>
  <r>
    <s v="Id479"/>
    <n v="1986"/>
    <s v="Aug"/>
    <n v="4"/>
    <n v="1"/>
    <n v="20773.63"/>
    <x v="0"/>
    <s v="tier - 3"/>
    <s v="R1017"/>
    <s v="Aug"/>
    <n v="1986"/>
    <m/>
  </r>
  <r>
    <s v="Id478"/>
    <n v="1967"/>
    <s v="Sep"/>
    <n v="8"/>
    <n v="0"/>
    <n v="20781.490000000002"/>
    <x v="0"/>
    <s v="tier - 3"/>
    <s v="R1013"/>
    <s v="Sep"/>
    <n v="1967"/>
    <m/>
  </r>
  <r>
    <s v="Id477"/>
    <n v="1975"/>
    <s v="Dec"/>
    <n v="8"/>
    <n v="0"/>
    <n v="20878.78"/>
    <x v="0"/>
    <s v="tier - 1"/>
    <s v="R1024"/>
    <s v="Dec"/>
    <n v="1975"/>
    <m/>
  </r>
  <r>
    <s v="Id476"/>
    <n v="1964"/>
    <s v="Nov"/>
    <n v="19"/>
    <n v="0"/>
    <n v="20893.060000000001"/>
    <x v="0"/>
    <s v="tier - 3"/>
    <s v="R1012"/>
    <s v="Nov"/>
    <n v="1964"/>
    <m/>
  </r>
  <r>
    <s v="id2444"/>
    <n v="1987"/>
    <s v="Nov"/>
    <n v="27"/>
    <n v="2"/>
    <n v="20984.09"/>
    <x v="0"/>
    <s v="tier - 2"/>
    <s v="R1015"/>
    <s v="Nov"/>
    <n v="1987"/>
    <m/>
  </r>
  <r>
    <s v="Id475"/>
    <n v="1983"/>
    <s v="Jul"/>
    <n v="2"/>
    <n v="1"/>
    <n v="21082.16"/>
    <x v="1"/>
    <s v="tier - 2"/>
    <s v="R1011"/>
    <s v="Jul"/>
    <n v="1983"/>
    <m/>
  </r>
  <r>
    <s v="Id474"/>
    <n v="1977"/>
    <s v="Nov"/>
    <n v="23"/>
    <n v="2"/>
    <n v="21098.55"/>
    <x v="1"/>
    <s v="tier - 3"/>
    <s v="R1012"/>
    <s v="Nov"/>
    <n v="1977"/>
    <m/>
  </r>
  <r>
    <s v="Id473"/>
    <n v="1969"/>
    <s v="Aug"/>
    <n v="26"/>
    <n v="0"/>
    <n v="21195.82"/>
    <x v="1"/>
    <s v="tier - 1"/>
    <s v="R1013"/>
    <s v="Aug"/>
    <n v="1969"/>
    <m/>
  </r>
  <r>
    <s v="Id472"/>
    <n v="1974"/>
    <s v="Oct"/>
    <n v="14"/>
    <n v="0"/>
    <n v="21223.68"/>
    <x v="1"/>
    <s v="tier - 2"/>
    <s v="R1013"/>
    <s v="Oct"/>
    <n v="1974"/>
    <m/>
  </r>
  <r>
    <s v="Id471"/>
    <n v="1974"/>
    <s v="Sep"/>
    <n v="3"/>
    <n v="0"/>
    <n v="21232.18"/>
    <x v="1"/>
    <s v="tier - 2"/>
    <s v="R1011"/>
    <s v="Sep"/>
    <n v="1974"/>
    <m/>
  </r>
  <r>
    <s v="Id470"/>
    <n v="1980"/>
    <s v="Dec"/>
    <n v="10"/>
    <n v="2"/>
    <n v="21259.38"/>
    <x v="1"/>
    <s v="tier - 3"/>
    <s v="R1019"/>
    <s v="Dec"/>
    <n v="1980"/>
    <m/>
  </r>
  <r>
    <s v="Id469"/>
    <n v="2004"/>
    <s v="Aug"/>
    <n v="4"/>
    <n v="0"/>
    <n v="21344.85"/>
    <x v="1"/>
    <s v="tier - 1"/>
    <s v="R1024"/>
    <s v="Aug"/>
    <n v="2004"/>
    <m/>
  </r>
  <r>
    <s v="Id468"/>
    <n v="1980"/>
    <s v="Sep"/>
    <n v="4"/>
    <n v="0"/>
    <n v="21348.71"/>
    <x v="0"/>
    <s v="tier - 1"/>
    <s v="R1012"/>
    <s v="Sep"/>
    <n v="1980"/>
    <m/>
  </r>
  <r>
    <s v="Id467"/>
    <n v="1990"/>
    <s v="Nov"/>
    <n v="21"/>
    <n v="4"/>
    <n v="21472.48"/>
    <x v="0"/>
    <s v="tier - 2"/>
    <s v="R1012"/>
    <s v="Nov"/>
    <n v="1990"/>
    <m/>
  </r>
  <r>
    <s v="Id466"/>
    <n v="1999"/>
    <s v="Jun"/>
    <n v="12"/>
    <n v="0"/>
    <n v="21595.38"/>
    <x v="0"/>
    <s v="tier - 3"/>
    <s v="R1012"/>
    <s v="Jun"/>
    <n v="1999"/>
    <m/>
  </r>
  <r>
    <s v="Id465"/>
    <n v="1983"/>
    <s v="Dec"/>
    <n v="25"/>
    <n v="3"/>
    <n v="21659.93"/>
    <x v="1"/>
    <s v="tier - 3"/>
    <s v="R1024"/>
    <s v="Dec"/>
    <n v="1983"/>
    <m/>
  </r>
  <r>
    <s v="Id464"/>
    <n v="1962"/>
    <s v="Nov"/>
    <n v="16"/>
    <n v="0"/>
    <n v="21661.16"/>
    <x v="0"/>
    <s v="tier - 2"/>
    <s v="R1012"/>
    <s v="Nov"/>
    <n v="1962"/>
    <m/>
  </r>
  <r>
    <s v="Id463"/>
    <n v="1976"/>
    <s v="Jul"/>
    <n v="18"/>
    <n v="1"/>
    <n v="21677.279999999999"/>
    <x v="1"/>
    <s v="tier - 1"/>
    <s v="R1012"/>
    <s v="Jul"/>
    <n v="1976"/>
    <m/>
  </r>
  <r>
    <s v="Id462"/>
    <n v="1979"/>
    <s v="Sep"/>
    <n v="20"/>
    <n v="1"/>
    <n v="21771.34"/>
    <x v="1"/>
    <s v="tier - 1"/>
    <s v="R1024"/>
    <s v="Sep"/>
    <n v="1979"/>
    <m/>
  </r>
  <r>
    <s v="Id461"/>
    <n v="1979"/>
    <s v="Sep"/>
    <n v="28"/>
    <n v="0"/>
    <n v="21774.32"/>
    <x v="1"/>
    <s v="tier - 2"/>
    <s v="R1012"/>
    <s v="Sep"/>
    <n v="1979"/>
    <m/>
  </r>
  <r>
    <s v="Id460"/>
    <n v="1963"/>
    <s v="Aug"/>
    <n v="27"/>
    <n v="0"/>
    <n v="21797"/>
    <x v="1"/>
    <s v="tier - 1"/>
    <s v="R1011"/>
    <s v="Aug"/>
    <n v="1963"/>
    <m/>
  </r>
  <r>
    <s v="Id459"/>
    <n v="1979"/>
    <s v="Aug"/>
    <n v="17"/>
    <n v="2"/>
    <n v="21880.82"/>
    <x v="1"/>
    <s v="tier - 1"/>
    <s v="R1012"/>
    <s v="Aug"/>
    <n v="1979"/>
    <m/>
  </r>
  <r>
    <s v="Id458"/>
    <n v="2003"/>
    <s v="Sep"/>
    <n v="28"/>
    <n v="0"/>
    <n v="21882.400000000001"/>
    <x v="0"/>
    <s v="tier - 1"/>
    <s v="R1011"/>
    <s v="Sep"/>
    <n v="2003"/>
    <m/>
  </r>
  <r>
    <s v="Id457"/>
    <n v="1975"/>
    <s v="Dec"/>
    <n v="19"/>
    <n v="1"/>
    <n v="21978.68"/>
    <x v="1"/>
    <s v="tier - 3"/>
    <s v="R1013"/>
    <s v="Dec"/>
    <n v="1975"/>
    <m/>
  </r>
  <r>
    <s v="Id456"/>
    <n v="1989"/>
    <s v="Oct"/>
    <n v="14"/>
    <n v="0"/>
    <n v="21984.47"/>
    <x v="1"/>
    <s v="tier - 1"/>
    <s v="R1012"/>
    <s v="Oct"/>
    <n v="1989"/>
    <m/>
  </r>
  <r>
    <s v="Id455"/>
    <n v="2001"/>
    <s v="Aug"/>
    <n v="28"/>
    <n v="0"/>
    <n v="22097.62"/>
    <x v="1"/>
    <s v="tier - 1"/>
    <s v="R1011"/>
    <s v="Aug"/>
    <n v="2001"/>
    <m/>
  </r>
  <r>
    <s v="Id454"/>
    <n v="1980"/>
    <s v="Sep"/>
    <n v="12"/>
    <n v="0"/>
    <n v="22144.03"/>
    <x v="0"/>
    <s v="tier - 2"/>
    <s v="R1011"/>
    <s v="Sep"/>
    <n v="1980"/>
    <m/>
  </r>
  <r>
    <s v="Id453"/>
    <n v="1965"/>
    <s v="Aug"/>
    <n v="24"/>
    <n v="1"/>
    <n v="22192.44"/>
    <x v="1"/>
    <s v="tier - 1"/>
    <s v="R1013"/>
    <s v="Aug"/>
    <n v="1965"/>
    <m/>
  </r>
  <r>
    <s v="Id452"/>
    <n v="1971"/>
    <s v="Jun"/>
    <n v="16"/>
    <n v="1"/>
    <n v="22218.11"/>
    <x v="0"/>
    <s v="tier - 3"/>
    <s v="R1013"/>
    <s v="Jun"/>
    <n v="1971"/>
    <m/>
  </r>
  <r>
    <s v="Id451"/>
    <n v="1982"/>
    <s v="Dec"/>
    <n v="27"/>
    <n v="1"/>
    <n v="22331.57"/>
    <x v="0"/>
    <s v="tier - 3"/>
    <s v="R1024"/>
    <s v="Dec"/>
    <n v="1982"/>
    <m/>
  </r>
  <r>
    <s v="Id450"/>
    <n v="1999"/>
    <s v="Aug"/>
    <n v="26"/>
    <n v="2"/>
    <n v="22395.74"/>
    <x v="1"/>
    <s v="tier - 2"/>
    <s v="R1024"/>
    <s v="Aug"/>
    <n v="1999"/>
    <m/>
  </r>
  <r>
    <s v="Id449"/>
    <n v="1966"/>
    <s v="Aug"/>
    <n v="18"/>
    <n v="0"/>
    <n v="22412.65"/>
    <x v="1"/>
    <s v="tier - 3"/>
    <s v="R1014"/>
    <s v="Aug"/>
    <n v="1966"/>
    <m/>
  </r>
  <r>
    <s v="Id448"/>
    <n v="1983"/>
    <s v="Dec"/>
    <n v="21"/>
    <n v="1"/>
    <n v="22462.04"/>
    <x v="1"/>
    <s v="tier - 1"/>
    <s v="R1019"/>
    <s v="Dec"/>
    <n v="1983"/>
    <m/>
  </r>
  <r>
    <s v="Id447"/>
    <n v="1979"/>
    <s v="Nov"/>
    <n v="14"/>
    <n v="2"/>
    <n v="22478.6"/>
    <x v="1"/>
    <s v="tier - 2"/>
    <s v="R1011"/>
    <s v="Nov"/>
    <n v="1979"/>
    <m/>
  </r>
  <r>
    <s v="Id446"/>
    <n v="2003"/>
    <s v="Jul"/>
    <n v="25"/>
    <n v="2"/>
    <n v="22493.66"/>
    <x v="0"/>
    <s v="tier - 1"/>
    <s v="R1012"/>
    <s v="Jul"/>
    <n v="2003"/>
    <m/>
  </r>
  <r>
    <s v="Id445"/>
    <n v="1970"/>
    <s v="Nov"/>
    <n v="9"/>
    <n v="0"/>
    <n v="23045.57"/>
    <x v="0"/>
    <s v="tier - 2"/>
    <s v="R1024"/>
    <s v="Nov"/>
    <n v="1970"/>
    <m/>
  </r>
  <r>
    <s v="Id444"/>
    <n v="1975"/>
    <s v="Sep"/>
    <n v="9"/>
    <n v="0"/>
    <n v="23065.42"/>
    <x v="0"/>
    <s v="tier - 2"/>
    <s v="R1013"/>
    <s v="Sep"/>
    <n v="1975"/>
    <m/>
  </r>
  <r>
    <s v="Id443"/>
    <n v="2003"/>
    <s v="Dec"/>
    <n v="14"/>
    <n v="0"/>
    <n v="23082.959999999999"/>
    <x v="0"/>
    <s v="tier - 2"/>
    <s v="R1011"/>
    <s v="Dec"/>
    <n v="2003"/>
    <m/>
  </r>
  <r>
    <s v="Id442"/>
    <n v="1997"/>
    <s v="Aug"/>
    <n v="7"/>
    <n v="2"/>
    <n v="23241.47"/>
    <x v="0"/>
    <s v="tier - 3"/>
    <s v="R1018"/>
    <s v="Aug"/>
    <n v="1997"/>
    <m/>
  </r>
  <r>
    <s v="Id441"/>
    <n v="1969"/>
    <s v="Nov"/>
    <n v="14"/>
    <n v="1"/>
    <n v="23244.79"/>
    <x v="0"/>
    <s v="tier - 3"/>
    <s v="R1013"/>
    <s v="Nov"/>
    <n v="1969"/>
    <m/>
  </r>
  <r>
    <s v="Id440"/>
    <n v="1994"/>
    <s v="Oct"/>
    <n v="3"/>
    <n v="1"/>
    <n v="23288.93"/>
    <x v="0"/>
    <s v="tier - 3"/>
    <s v="R1024"/>
    <s v="Oct"/>
    <n v="1994"/>
    <m/>
  </r>
  <r>
    <s v="Id439"/>
    <n v="1973"/>
    <s v="Oct"/>
    <n v="22"/>
    <n v="2"/>
    <n v="23306.55"/>
    <x v="0"/>
    <s v="tier - 2"/>
    <s v="R1011"/>
    <s v="Oct"/>
    <n v="1973"/>
    <m/>
  </r>
  <r>
    <s v="Id438"/>
    <n v="1975"/>
    <s v="Nov"/>
    <n v="13"/>
    <n v="1"/>
    <n v="23401.31"/>
    <x v="0"/>
    <s v="tier - 3"/>
    <s v="R1024"/>
    <s v="Nov"/>
    <n v="1975"/>
    <m/>
  </r>
  <r>
    <s v="Id437"/>
    <n v="1983"/>
    <s v="Aug"/>
    <n v="26"/>
    <n v="2"/>
    <n v="23563.02"/>
    <x v="0"/>
    <s v="tier - 2"/>
    <s v="R1013"/>
    <s v="Aug"/>
    <n v="1983"/>
    <m/>
  </r>
  <r>
    <s v="Id436"/>
    <n v="1974"/>
    <s v="Jun"/>
    <n v="2"/>
    <n v="1"/>
    <n v="23568.27"/>
    <x v="0"/>
    <s v="tier - 2"/>
    <s v="R1011"/>
    <s v="Jun"/>
    <n v="1974"/>
    <m/>
  </r>
  <r>
    <s v="Id435"/>
    <n v="1973"/>
    <s v="Jun"/>
    <n v="27"/>
    <n v="2"/>
    <n v="23807.24"/>
    <x v="0"/>
    <s v="tier - 3"/>
    <s v="R1012"/>
    <s v="Jun"/>
    <n v="1973"/>
    <m/>
  </r>
  <r>
    <s v="Id434"/>
    <n v="1970"/>
    <s v="Aug"/>
    <n v="8"/>
    <n v="1"/>
    <n v="23887.66"/>
    <x v="0"/>
    <s v="tier - 3"/>
    <s v="R1012"/>
    <s v="Aug"/>
    <n v="1970"/>
    <m/>
  </r>
  <r>
    <s v="Id433"/>
    <n v="1971"/>
    <s v="Jul"/>
    <n v="10"/>
    <n v="2"/>
    <n v="23967.38"/>
    <x v="0"/>
    <s v="tier - 2"/>
    <s v="R1012"/>
    <s v="Jul"/>
    <n v="1971"/>
    <m/>
  </r>
  <r>
    <s v="Id432"/>
    <n v="2003"/>
    <s v="Dec"/>
    <n v="30"/>
    <n v="2"/>
    <n v="24059.68"/>
    <x v="0"/>
    <s v="tier - 2"/>
    <s v="R1012"/>
    <s v="Dec"/>
    <n v="2003"/>
    <m/>
  </r>
  <r>
    <s v="Id431"/>
    <n v="1973"/>
    <s v="Jun"/>
    <n v="13"/>
    <n v="3"/>
    <n v="24106.91"/>
    <x v="0"/>
    <s v="tier - 2"/>
    <s v="R1024"/>
    <s v="Jun"/>
    <n v="1973"/>
    <m/>
  </r>
  <r>
    <s v="Id430"/>
    <n v="1974"/>
    <s v="Sep"/>
    <n v="10"/>
    <n v="3"/>
    <n v="24180.93"/>
    <x v="0"/>
    <s v="tier - 1"/>
    <s v="R1013"/>
    <s v="Sep"/>
    <n v="1974"/>
    <m/>
  </r>
  <r>
    <s v="Id429"/>
    <n v="1964"/>
    <s v="Dec"/>
    <n v="16"/>
    <n v="0"/>
    <n v="24227.34"/>
    <x v="0"/>
    <s v="tier - 1"/>
    <s v="R1013"/>
    <s v="Dec"/>
    <n v="1964"/>
    <m/>
  </r>
  <r>
    <s v="Id428"/>
    <n v="2004"/>
    <s v="Aug"/>
    <n v="3"/>
    <n v="0"/>
    <n v="24294.02"/>
    <x v="0"/>
    <s v="tier - 1"/>
    <s v="R1011"/>
    <s v="Aug"/>
    <n v="2004"/>
    <m/>
  </r>
  <r>
    <s v="Id427"/>
    <n v="1999"/>
    <s v="Oct"/>
    <n v="7"/>
    <n v="0"/>
    <n v="24387.74"/>
    <x v="0"/>
    <s v="tier - 1"/>
    <s v="R1011"/>
    <s v="Oct"/>
    <n v="1999"/>
    <m/>
  </r>
  <r>
    <s v="Id426"/>
    <n v="1970"/>
    <s v="Nov"/>
    <n v="30"/>
    <n v="0"/>
    <n v="24393.62"/>
    <x v="0"/>
    <s v="tier - 3"/>
    <s v="R1012"/>
    <s v="Nov"/>
    <n v="1970"/>
    <m/>
  </r>
  <r>
    <s v="Id425"/>
    <n v="1968"/>
    <s v="Jul"/>
    <n v="6"/>
    <n v="0"/>
    <n v="24476.48"/>
    <x v="0"/>
    <s v="tier - 2"/>
    <s v="R1012"/>
    <s v="Jul"/>
    <n v="1968"/>
    <m/>
  </r>
  <r>
    <s v="Id424"/>
    <n v="1961"/>
    <s v="Oct"/>
    <n v="21"/>
    <n v="0"/>
    <n v="24513.09"/>
    <x v="0"/>
    <s v="tier - 2"/>
    <s v="R1013"/>
    <s v="Oct"/>
    <n v="1961"/>
    <m/>
  </r>
  <r>
    <s v="Id423"/>
    <n v="1972"/>
    <s v="Sep"/>
    <n v="14"/>
    <n v="1"/>
    <n v="24520.26"/>
    <x v="0"/>
    <s v="tier - 3"/>
    <s v="R1011"/>
    <s v="Sep"/>
    <n v="1972"/>
    <m/>
  </r>
  <r>
    <s v="Id422"/>
    <n v="1975"/>
    <s v="Jun"/>
    <n v="13"/>
    <n v="2"/>
    <n v="24535.7"/>
    <x v="0"/>
    <s v="tier - 2"/>
    <s v="R1012"/>
    <s v="Jun"/>
    <n v="1975"/>
    <m/>
  </r>
  <r>
    <s v="Id421"/>
    <n v="1976"/>
    <s v="Oct"/>
    <n v="12"/>
    <n v="0"/>
    <n v="24603.05"/>
    <x v="0"/>
    <s v="tier - 2"/>
    <s v="R1011"/>
    <s v="Oct"/>
    <n v="1976"/>
    <m/>
  </r>
  <r>
    <s v="Id420"/>
    <n v="1970"/>
    <s v="Jun"/>
    <n v="12"/>
    <n v="2"/>
    <n v="24667.42"/>
    <x v="0"/>
    <s v="tier - 3"/>
    <s v="R1013"/>
    <s v="Jun"/>
    <n v="1970"/>
    <m/>
  </r>
  <r>
    <s v="Id419"/>
    <n v="1996"/>
    <s v="Aug"/>
    <n v="28"/>
    <n v="4"/>
    <n v="24671.66"/>
    <x v="0"/>
    <s v="tier - 1"/>
    <s v="R1024"/>
    <s v="Aug"/>
    <n v="1996"/>
    <m/>
  </r>
  <r>
    <s v="Id418"/>
    <n v="1992"/>
    <s v="Oct"/>
    <n v="11"/>
    <n v="0"/>
    <n v="24795.040000000001"/>
    <x v="0"/>
    <s v="tier - 3"/>
    <s v="R1011"/>
    <s v="Oct"/>
    <n v="1992"/>
    <m/>
  </r>
  <r>
    <s v="Id417"/>
    <n v="1994"/>
    <s v="Sep"/>
    <n v="9"/>
    <n v="0"/>
    <n v="24817.25"/>
    <x v="0"/>
    <s v="tier - 2"/>
    <s v="R1011"/>
    <s v="Sep"/>
    <n v="1994"/>
    <m/>
  </r>
  <r>
    <s v="Id416"/>
    <n v="1995"/>
    <s v="Jun"/>
    <n v="10"/>
    <n v="0"/>
    <n v="24863.25"/>
    <x v="0"/>
    <s v="tier - 3"/>
    <s v="R1011"/>
    <s v="Jun"/>
    <n v="1995"/>
    <m/>
  </r>
  <r>
    <s v="Id415"/>
    <n v="1970"/>
    <s v="Nov"/>
    <n v="26"/>
    <n v="3"/>
    <n v="24869.84"/>
    <x v="0"/>
    <s v="tier - 2"/>
    <s v="R1016"/>
    <s v="Nov"/>
    <n v="1970"/>
    <m/>
  </r>
  <r>
    <s v="Id414"/>
    <n v="1969"/>
    <s v="Jul"/>
    <n v="23"/>
    <n v="3"/>
    <n v="24873.38"/>
    <x v="0"/>
    <s v="tier - 1"/>
    <s v="R1024"/>
    <s v="Jul"/>
    <n v="1969"/>
    <m/>
  </r>
  <r>
    <s v="Id413"/>
    <n v="1987"/>
    <s v="Jun"/>
    <n v="14"/>
    <n v="2"/>
    <n v="24915.05"/>
    <x v="0"/>
    <s v="tier - 1"/>
    <s v="R1024"/>
    <s v="Jun"/>
    <n v="1987"/>
    <m/>
  </r>
  <r>
    <s v="Id412"/>
    <n v="1975"/>
    <s v="Nov"/>
    <n v="14"/>
    <n v="3"/>
    <n v="24915.22"/>
    <x v="0"/>
    <s v="tier - 3"/>
    <s v="R1012"/>
    <s v="Nov"/>
    <n v="1975"/>
    <m/>
  </r>
  <r>
    <s v="Id411"/>
    <n v="1995"/>
    <s v="Dec"/>
    <n v="4"/>
    <n v="0"/>
    <n v="25075.97"/>
    <x v="0"/>
    <s v="tier - 2"/>
    <s v="R1011"/>
    <s v="Dec"/>
    <n v="1995"/>
    <m/>
  </r>
  <r>
    <s v="Id410"/>
    <n v="1998"/>
    <s v="Jun"/>
    <n v="14"/>
    <n v="0"/>
    <n v="25081.77"/>
    <x v="0"/>
    <s v="tier - 2"/>
    <s v="R1013"/>
    <s v="Jun"/>
    <n v="1998"/>
    <m/>
  </r>
  <r>
    <s v="Id409"/>
    <n v="1998"/>
    <s v="Nov"/>
    <n v="24"/>
    <n v="0"/>
    <n v="25127.22"/>
    <x v="0"/>
    <s v="tier - 3"/>
    <s v="R1011"/>
    <s v="Nov"/>
    <n v="1998"/>
    <m/>
  </r>
  <r>
    <s v="Id408"/>
    <n v="1975"/>
    <s v="Dec"/>
    <n v="14"/>
    <n v="3"/>
    <n v="25309.49"/>
    <x v="0"/>
    <s v="tier - 1"/>
    <s v="R1011"/>
    <s v="Dec"/>
    <n v="1975"/>
    <m/>
  </r>
  <r>
    <s v="Id407"/>
    <n v="1972"/>
    <s v="Sep"/>
    <n v="26"/>
    <n v="2"/>
    <n v="25333.33"/>
    <x v="0"/>
    <s v="tier - 2"/>
    <s v="R1017"/>
    <s v="Sep"/>
    <n v="1972"/>
    <m/>
  </r>
  <r>
    <s v="Id406"/>
    <n v="1968"/>
    <s v="Aug"/>
    <n v="22"/>
    <n v="3"/>
    <n v="25382.3"/>
    <x v="0"/>
    <s v="tier - 2"/>
    <s v="R1011"/>
    <s v="Aug"/>
    <n v="1968"/>
    <m/>
  </r>
  <r>
    <s v="Id405"/>
    <n v="1968"/>
    <s v="Dec"/>
    <n v="11"/>
    <n v="1"/>
    <n v="25517.11"/>
    <x v="0"/>
    <s v="tier - 3"/>
    <s v="R1017"/>
    <s v="Dec"/>
    <n v="1968"/>
    <m/>
  </r>
  <r>
    <s v="Id404"/>
    <n v="2001"/>
    <s v="Aug"/>
    <n v="2"/>
    <n v="0"/>
    <n v="25648.98"/>
    <x v="0"/>
    <s v="tier - 1"/>
    <s v="R1011"/>
    <s v="Aug"/>
    <n v="2001"/>
    <m/>
  </r>
  <r>
    <s v="Id403"/>
    <n v="1972"/>
    <s v="Jul"/>
    <n v="17"/>
    <n v="0"/>
    <n v="25656.58"/>
    <x v="0"/>
    <s v="tier - 3"/>
    <s v="R1024"/>
    <s v="Jul"/>
    <n v="1972"/>
    <m/>
  </r>
  <r>
    <s v="Id402"/>
    <n v="1963"/>
    <s v="Aug"/>
    <n v="21"/>
    <n v="0"/>
    <n v="25678.78"/>
    <x v="0"/>
    <s v="tier - 3"/>
    <s v="R1012"/>
    <s v="Aug"/>
    <n v="1963"/>
    <m/>
  </r>
  <r>
    <s v="Id401"/>
    <n v="1970"/>
    <s v="Dec"/>
    <n v="3"/>
    <n v="3"/>
    <n v="25992.82"/>
    <x v="0"/>
    <s v="tier - 2"/>
    <s v="R1013"/>
    <s v="Dec"/>
    <n v="1970"/>
    <m/>
  </r>
  <r>
    <s v="Id400"/>
    <n v="2001"/>
    <s v="Jun"/>
    <n v="5"/>
    <n v="2"/>
    <n v="26018.95"/>
    <x v="0"/>
    <s v="tier - 2"/>
    <s v="R1012"/>
    <s v="Jun"/>
    <n v="2001"/>
    <m/>
  </r>
  <r>
    <s v="Id399"/>
    <n v="2000"/>
    <s v="Dec"/>
    <n v="26"/>
    <n v="0"/>
    <n v="26026.97"/>
    <x v="0"/>
    <s v="tier - 3"/>
    <s v="R1011"/>
    <s v="Dec"/>
    <n v="2000"/>
    <m/>
  </r>
  <r>
    <s v="Id398"/>
    <n v="1966"/>
    <s v="Jul"/>
    <n v="9"/>
    <n v="1"/>
    <n v="26109.33"/>
    <x v="0"/>
    <s v="tier - 3"/>
    <s v="R1012"/>
    <s v="Jul"/>
    <n v="1966"/>
    <m/>
  </r>
  <r>
    <s v="Id397"/>
    <n v="2002"/>
    <s v="Oct"/>
    <n v="11"/>
    <n v="0"/>
    <n v="26125.67"/>
    <x v="0"/>
    <s v="tier - 1"/>
    <s v="R1013"/>
    <s v="Oct"/>
    <n v="2002"/>
    <m/>
  </r>
  <r>
    <s v="Id396"/>
    <n v="1973"/>
    <s v="Jul"/>
    <n v="7"/>
    <n v="1"/>
    <n v="26140.36"/>
    <x v="0"/>
    <s v="tier - 3"/>
    <s v="R1011"/>
    <s v="Jul"/>
    <n v="1973"/>
    <m/>
  </r>
  <r>
    <s v="Id395"/>
    <n v="1975"/>
    <s v="Jun"/>
    <n v="4"/>
    <n v="1"/>
    <n v="26236.58"/>
    <x v="0"/>
    <s v="tier - 1"/>
    <s v="R1011"/>
    <s v="Jun"/>
    <n v="1975"/>
    <m/>
  </r>
  <r>
    <s v="Id394"/>
    <n v="2004"/>
    <s v="Dec"/>
    <n v="5"/>
    <n v="0"/>
    <n v="26316.59"/>
    <x v="0"/>
    <s v="tier - 3"/>
    <s v="R1011"/>
    <s v="Dec"/>
    <n v="2004"/>
    <m/>
  </r>
  <r>
    <s v="Id393"/>
    <n v="1974"/>
    <s v="Sep"/>
    <n v="21"/>
    <n v="1"/>
    <n v="26392.26"/>
    <x v="0"/>
    <s v="tier - 2"/>
    <s v="R1024"/>
    <s v="Sep"/>
    <n v="1974"/>
    <m/>
  </r>
  <r>
    <s v="Id392"/>
    <n v="1970"/>
    <s v="Aug"/>
    <n v="27"/>
    <n v="2"/>
    <n v="26467.1"/>
    <x v="0"/>
    <s v="tier - 3"/>
    <s v="R1012"/>
    <s v="Aug"/>
    <n v="1970"/>
    <m/>
  </r>
  <r>
    <s v="Id391"/>
    <n v="2004"/>
    <s v="Sep"/>
    <n v="5"/>
    <n v="0"/>
    <n v="26479.4"/>
    <x v="0"/>
    <s v="tier - 2"/>
    <s v="R1011"/>
    <s v="Sep"/>
    <n v="2004"/>
    <m/>
  </r>
  <r>
    <s v="Id390"/>
    <n v="1988"/>
    <s v="Jul"/>
    <n v="22"/>
    <n v="3"/>
    <n v="26607.89"/>
    <x v="0"/>
    <s v="tier - 1"/>
    <s v="R1011"/>
    <s v="Jul"/>
    <n v="1988"/>
    <m/>
  </r>
  <r>
    <s v="Id389"/>
    <n v="1991"/>
    <s v="Aug"/>
    <n v="22"/>
    <n v="3"/>
    <n v="26912.560000000001"/>
    <x v="0"/>
    <s v="tier - 2"/>
    <s v="R1011"/>
    <s v="Aug"/>
    <n v="1991"/>
    <m/>
  </r>
  <r>
    <s v="Id388"/>
    <n v="1958"/>
    <s v="Dec"/>
    <n v="25"/>
    <n v="0"/>
    <n v="26926.51"/>
    <x v="0"/>
    <s v="tier - 1"/>
    <s v="R1013"/>
    <s v="Dec"/>
    <n v="1958"/>
    <m/>
  </r>
  <r>
    <s v="Id387"/>
    <n v="2002"/>
    <s v="Jun"/>
    <n v="17"/>
    <n v="0"/>
    <n v="26927.69"/>
    <x v="0"/>
    <s v="tier - 2"/>
    <s v="R1011"/>
    <s v="Jun"/>
    <n v="2002"/>
    <m/>
  </r>
  <r>
    <s v="Id386"/>
    <n v="2000"/>
    <s v="Nov"/>
    <n v="9"/>
    <n v="0"/>
    <n v="26936.98"/>
    <x v="0"/>
    <s v="tier - 3"/>
    <s v="R1011"/>
    <s v="Nov"/>
    <n v="2000"/>
    <m/>
  </r>
  <r>
    <s v="Id385"/>
    <n v="1960"/>
    <s v="Jul"/>
    <n v="9"/>
    <n v="1"/>
    <n v="27000.98"/>
    <x v="0"/>
    <s v="tier - 2"/>
    <s v="R1013"/>
    <s v="Jul"/>
    <n v="1960"/>
    <m/>
  </r>
  <r>
    <s v="Id384"/>
    <n v="1958"/>
    <s v="Jun"/>
    <n v="30"/>
    <n v="0"/>
    <n v="27037.91"/>
    <x v="0"/>
    <s v="tier - 2"/>
    <s v="R1013"/>
    <s v="Jun"/>
    <n v="1958"/>
    <m/>
  </r>
  <r>
    <s v="Id383"/>
    <n v="1994"/>
    <s v="Jul"/>
    <n v="2"/>
    <n v="0"/>
    <n v="27080.639999999999"/>
    <x v="0"/>
    <s v="tier - 2"/>
    <s v="R1011"/>
    <s v="Jul"/>
    <n v="1994"/>
    <m/>
  </r>
  <r>
    <s v="Id382"/>
    <n v="1990"/>
    <s v="Dec"/>
    <n v="13"/>
    <n v="3"/>
    <n v="27092.38"/>
    <x v="0"/>
    <s v="tier - 3"/>
    <s v="R1011"/>
    <s v="Dec"/>
    <n v="1990"/>
    <m/>
  </r>
  <r>
    <s v="Id381"/>
    <n v="1970"/>
    <s v="Oct"/>
    <n v="2"/>
    <n v="0"/>
    <n v="27117.99"/>
    <x v="0"/>
    <s v="tier - 2"/>
    <s v="R1013"/>
    <s v="Oct"/>
    <n v="1970"/>
    <m/>
  </r>
  <r>
    <s v="Id380"/>
    <n v="1965"/>
    <s v="Dec"/>
    <n v="21"/>
    <n v="0"/>
    <n v="27218.44"/>
    <x v="0"/>
    <s v="tier - 1"/>
    <s v="R1017"/>
    <s v="Dec"/>
    <n v="1965"/>
    <m/>
  </r>
  <r>
    <s v="Id379"/>
    <n v="1999"/>
    <s v="Dec"/>
    <n v="2"/>
    <n v="0"/>
    <n v="27236.959999999999"/>
    <x v="0"/>
    <s v="tier - 1"/>
    <s v="R1011"/>
    <s v="Dec"/>
    <n v="1999"/>
    <m/>
  </r>
  <r>
    <s v="Id378"/>
    <n v="1968"/>
    <s v="Jun"/>
    <n v="6"/>
    <n v="3"/>
    <n v="27322.73"/>
    <x v="0"/>
    <s v="tier - 2"/>
    <s v="R1013"/>
    <s v="Jun"/>
    <n v="1968"/>
    <m/>
  </r>
  <r>
    <s v="Id377"/>
    <n v="1969"/>
    <s v="Oct"/>
    <n v="16"/>
    <n v="0"/>
    <n v="27346.04"/>
    <x v="0"/>
    <s v="tier - 2"/>
    <s v="R1013"/>
    <s v="Oct"/>
    <n v="1969"/>
    <m/>
  </r>
  <r>
    <s v="Id376"/>
    <n v="1988"/>
    <s v="Sep"/>
    <n v="15"/>
    <n v="2"/>
    <n v="27375.9"/>
    <x v="0"/>
    <s v="tier - 3"/>
    <s v="R1015"/>
    <s v="Sep"/>
    <n v="1988"/>
    <m/>
  </r>
  <r>
    <s v="Id375"/>
    <n v="1985"/>
    <s v="Dec"/>
    <n v="5"/>
    <n v="3"/>
    <n v="27432.73"/>
    <x v="0"/>
    <s v="tier - 1"/>
    <s v="R1011"/>
    <s v="Dec"/>
    <n v="1985"/>
    <m/>
  </r>
  <r>
    <s v="Id374"/>
    <n v="1981"/>
    <s v="Oct"/>
    <n v="3"/>
    <n v="1"/>
    <n v="27495.59"/>
    <x v="0"/>
    <s v="tier - 1"/>
    <s v="R1011"/>
    <s v="Oct"/>
    <n v="1981"/>
    <m/>
  </r>
  <r>
    <s v="Id373"/>
    <n v="1965"/>
    <s v="Oct"/>
    <n v="19"/>
    <n v="0"/>
    <n v="27533.91"/>
    <x v="0"/>
    <s v="tier - 3"/>
    <s v="R1013"/>
    <s v="Oct"/>
    <n v="1965"/>
    <m/>
  </r>
  <r>
    <s v="Id372"/>
    <n v="1984"/>
    <s v="Jul"/>
    <n v="22"/>
    <n v="3"/>
    <n v="27534.53"/>
    <x v="0"/>
    <s v="tier - 2"/>
    <s v="R1011"/>
    <s v="Jul"/>
    <n v="1984"/>
    <m/>
  </r>
  <r>
    <s v="Id371"/>
    <n v="1985"/>
    <s v="Nov"/>
    <n v="6"/>
    <n v="3"/>
    <n v="27598.93"/>
    <x v="0"/>
    <s v="tier - 1"/>
    <s v="R1011"/>
    <s v="Nov"/>
    <n v="1985"/>
    <m/>
  </r>
  <r>
    <s v="Id370"/>
    <n v="1992"/>
    <s v="Jun"/>
    <n v="11"/>
    <n v="0"/>
    <n v="27614.71"/>
    <x v="0"/>
    <s v="tier - 3"/>
    <s v="R1011"/>
    <s v="Jun"/>
    <n v="1992"/>
    <m/>
  </r>
  <r>
    <s v="Id369"/>
    <n v="1997"/>
    <s v="Sep"/>
    <n v="9"/>
    <n v="0"/>
    <n v="27619.360000000001"/>
    <x v="0"/>
    <s v="tier - 3"/>
    <s v="R1011"/>
    <s v="Sep"/>
    <n v="1997"/>
    <m/>
  </r>
  <r>
    <s v="Id368"/>
    <n v="1997"/>
    <s v="Oct"/>
    <n v="7"/>
    <n v="0"/>
    <n v="27625.17"/>
    <x v="3"/>
    <s v="tier - 1"/>
    <s v="R1011"/>
    <s v="Oct"/>
    <n v="1997"/>
    <m/>
  </r>
  <r>
    <s v="Id367"/>
    <n v="1992"/>
    <s v="Jul"/>
    <n v="3"/>
    <n v="0"/>
    <n v="27696.11"/>
    <x v="3"/>
    <s v="tier - 2"/>
    <s v="R1011"/>
    <s v="Jul"/>
    <n v="1992"/>
    <m/>
  </r>
  <r>
    <s v="Id366"/>
    <n v="2002"/>
    <s v="Dec"/>
    <n v="6"/>
    <n v="1"/>
    <n v="27724.29"/>
    <x v="3"/>
    <s v="tier - 3"/>
    <s v="R1013"/>
    <s v="Dec"/>
    <n v="2002"/>
    <m/>
  </r>
  <r>
    <s v="Id365"/>
    <n v="1960"/>
    <s v="Jul"/>
    <n v="6"/>
    <n v="0"/>
    <n v="27808.73"/>
    <x v="3"/>
    <s v="tier - 1"/>
    <s v="R1013"/>
    <s v="Jul"/>
    <n v="1960"/>
    <m/>
  </r>
  <r>
    <s v="Id364"/>
    <n v="1985"/>
    <s v="Dec"/>
    <n v="4"/>
    <n v="3"/>
    <n v="27849.94"/>
    <x v="3"/>
    <s v="tier - 1"/>
    <s v="R1011"/>
    <s v="Dec"/>
    <n v="1985"/>
    <m/>
  </r>
  <r>
    <s v="Id363"/>
    <n v="1989"/>
    <s v="Nov"/>
    <n v="21"/>
    <n v="3"/>
    <n v="27925.86"/>
    <x v="3"/>
    <s v="tier - 2"/>
    <s v="R1011"/>
    <s v="Nov"/>
    <n v="1989"/>
    <m/>
  </r>
  <r>
    <s v="Id362"/>
    <n v="1991"/>
    <s v="Jun"/>
    <n v="4"/>
    <n v="3"/>
    <n v="27931.11"/>
    <x v="3"/>
    <s v="tier - 3"/>
    <s v="R1011"/>
    <s v="Jun"/>
    <n v="1991"/>
    <m/>
  </r>
  <r>
    <s v="Id361"/>
    <n v="1961"/>
    <s v="Jul"/>
    <n v="28"/>
    <n v="3"/>
    <n v="27941.29"/>
    <x v="3"/>
    <s v="tier - 3"/>
    <s v="R1011"/>
    <s v="Jul"/>
    <n v="1961"/>
    <m/>
  </r>
  <r>
    <s v="Id360"/>
    <n v="1999"/>
    <s v="Dec"/>
    <n v="21"/>
    <n v="0"/>
    <n v="27980.77"/>
    <x v="3"/>
    <s v="tier - 1"/>
    <s v="R1011"/>
    <s v="Dec"/>
    <n v="1999"/>
    <m/>
  </r>
  <r>
    <s v="Id359"/>
    <n v="1985"/>
    <s v="Nov"/>
    <n v="29"/>
    <n v="3"/>
    <n v="28006.94"/>
    <x v="3"/>
    <s v="tier - 2"/>
    <s v="R1011"/>
    <s v="Nov"/>
    <n v="1985"/>
    <m/>
  </r>
  <r>
    <s v="Id358"/>
    <n v="1960"/>
    <s v="Nov"/>
    <n v="22"/>
    <n v="0"/>
    <n v="28101.33"/>
    <x v="3"/>
    <s v="tier - 2"/>
    <s v="R1019"/>
    <s v="Nov"/>
    <n v="1960"/>
    <m/>
  </r>
  <r>
    <s v="Id357"/>
    <n v="1999"/>
    <s v="Sep"/>
    <n v="6"/>
    <n v="0"/>
    <n v="28245.34"/>
    <x v="3"/>
    <s v="tier - 3"/>
    <s v="R1011"/>
    <s v="Sep"/>
    <n v="1999"/>
    <m/>
  </r>
  <r>
    <s v="Id356"/>
    <n v="1963"/>
    <s v="Nov"/>
    <n v="25"/>
    <n v="1"/>
    <n v="28287.9"/>
    <x v="3"/>
    <s v="tier - 1"/>
    <s v="R1013"/>
    <s v="Nov"/>
    <n v="1963"/>
    <m/>
  </r>
  <r>
    <s v="Id355"/>
    <n v="1990"/>
    <s v="Dec"/>
    <n v="24"/>
    <n v="3"/>
    <n v="28302.33"/>
    <x v="3"/>
    <s v="tier - 2"/>
    <s v="R1011"/>
    <s v="Dec"/>
    <n v="1990"/>
    <m/>
  </r>
  <r>
    <s v="Id354"/>
    <n v="1977"/>
    <s v="Dec"/>
    <n v="2"/>
    <n v="1"/>
    <n v="28340.19"/>
    <x v="3"/>
    <s v="tier - 2"/>
    <s v="R1012"/>
    <s v="Dec"/>
    <n v="1977"/>
    <m/>
  </r>
  <r>
    <s v="Id353"/>
    <n v="1974"/>
    <s v="Sep"/>
    <n v="16"/>
    <n v="1"/>
    <n v="28468.92"/>
    <x v="3"/>
    <s v="tier - 1"/>
    <s v="R1012"/>
    <s v="Sep"/>
    <n v="1974"/>
    <m/>
  </r>
  <r>
    <s v="Id352"/>
    <n v="1982"/>
    <s v="Dec"/>
    <n v="11"/>
    <n v="1"/>
    <n v="28476.73"/>
    <x v="3"/>
    <s v="tier - 2"/>
    <s v="R1012"/>
    <s v="Dec"/>
    <n v="1982"/>
    <m/>
  </r>
  <r>
    <s v="Id351"/>
    <n v="1985"/>
    <s v="Sep"/>
    <n v="27"/>
    <n v="3"/>
    <n v="28542.86"/>
    <x v="3"/>
    <s v="tier - 3"/>
    <s v="R1011"/>
    <s v="Sep"/>
    <n v="1985"/>
    <m/>
  </r>
  <r>
    <s v="Id350"/>
    <n v="1990"/>
    <s v="Dec"/>
    <n v="5"/>
    <n v="3"/>
    <n v="28716.14"/>
    <x v="3"/>
    <s v="tier - 3"/>
    <s v="R1011"/>
    <s v="Dec"/>
    <n v="1990"/>
    <m/>
  </r>
  <r>
    <s v="Id349"/>
    <n v="1961"/>
    <s v="Aug"/>
    <n v="3"/>
    <n v="1"/>
    <n v="28868.66"/>
    <x v="3"/>
    <s v="tier - 2"/>
    <s v="R1012"/>
    <s v="Aug"/>
    <n v="1961"/>
    <m/>
  </r>
  <r>
    <s v="Id348"/>
    <n v="1962"/>
    <s v="Jul"/>
    <n v="25"/>
    <n v="0"/>
    <n v="28923.14"/>
    <x v="3"/>
    <s v="tier - 1"/>
    <s v="R1012"/>
    <s v="Jul"/>
    <n v="1962"/>
    <m/>
  </r>
  <r>
    <s v="Id347"/>
    <n v="1959"/>
    <s v="Dec"/>
    <n v="5"/>
    <n v="0"/>
    <n v="28950.47"/>
    <x v="3"/>
    <s v="tier - 1"/>
    <s v="R1012"/>
    <s v="Dec"/>
    <n v="1959"/>
    <m/>
  </r>
  <r>
    <s v="Id346"/>
    <n v="2003"/>
    <s v="Sep"/>
    <n v="1"/>
    <n v="0"/>
    <n v="28998.68"/>
    <x v="3"/>
    <s v="tier - 3"/>
    <s v="R1011"/>
    <s v="Sep"/>
    <n v="2003"/>
    <m/>
  </r>
  <r>
    <s v="Id345"/>
    <n v="1992"/>
    <s v="Jul"/>
    <n v="7"/>
    <n v="0"/>
    <n v="29007.82"/>
    <x v="3"/>
    <s v="tier - 3"/>
    <s v="R1011"/>
    <s v="Jul"/>
    <n v="1992"/>
    <m/>
  </r>
  <r>
    <s v="Id344"/>
    <n v="1980"/>
    <s v="Jul"/>
    <n v="14"/>
    <n v="2"/>
    <n v="29114.21"/>
    <x v="3"/>
    <s v="tier - 3"/>
    <s v="R1011"/>
    <s v="Jul"/>
    <n v="1980"/>
    <m/>
  </r>
  <r>
    <s v="Id343"/>
    <n v="1978"/>
    <s v="Nov"/>
    <n v="29"/>
    <n v="2"/>
    <n v="29114.77"/>
    <x v="3"/>
    <s v="tier - 1"/>
    <s v="R1011"/>
    <s v="Nov"/>
    <n v="1978"/>
    <m/>
  </r>
  <r>
    <s v="Id342"/>
    <n v="1961"/>
    <s v="Dec"/>
    <n v="24"/>
    <n v="0"/>
    <n v="29141.360000000001"/>
    <x v="3"/>
    <s v="tier - 3"/>
    <s v="R1012"/>
    <s v="Dec"/>
    <n v="1961"/>
    <m/>
  </r>
  <r>
    <s v="Id341"/>
    <n v="1976"/>
    <s v="Nov"/>
    <n v="8"/>
    <n v="2"/>
    <n v="29160.39"/>
    <x v="3"/>
    <s v="tier - 2"/>
    <s v="R1011"/>
    <s v="Nov"/>
    <n v="1976"/>
    <m/>
  </r>
  <r>
    <s v="Id340"/>
    <n v="1969"/>
    <s v="Jul"/>
    <n v="9"/>
    <n v="2"/>
    <n v="29186.48"/>
    <x v="3"/>
    <s v="tier - 3"/>
    <s v="R1024"/>
    <s v="Jul"/>
    <n v="1969"/>
    <m/>
  </r>
  <r>
    <s v="Id339"/>
    <n v="1978"/>
    <s v="Jul"/>
    <n v="21"/>
    <n v="2"/>
    <n v="29227.599999999999"/>
    <x v="3"/>
    <s v="tier - 3"/>
    <s v="R1012"/>
    <s v="Jul"/>
    <n v="1978"/>
    <m/>
  </r>
  <r>
    <s v="Id338"/>
    <n v="1958"/>
    <s v="Jun"/>
    <n v="5"/>
    <n v="0"/>
    <n v="29330.98"/>
    <x v="3"/>
    <s v="tier - 2"/>
    <s v="R1012"/>
    <s v="Jun"/>
    <n v="1958"/>
    <m/>
  </r>
  <r>
    <s v="Id337"/>
    <n v="1985"/>
    <s v="Nov"/>
    <n v="7"/>
    <n v="3"/>
    <n v="29352.560000000001"/>
    <x v="3"/>
    <s v="tier - 1"/>
    <s v="R1011"/>
    <s v="Nov"/>
    <n v="1985"/>
    <m/>
  </r>
  <r>
    <s v="Id336"/>
    <n v="1987"/>
    <s v="Jul"/>
    <n v="16"/>
    <n v="3"/>
    <n v="29443.59"/>
    <x v="3"/>
    <s v="tier - 1"/>
    <s v="R1011"/>
    <s v="Jul"/>
    <n v="1987"/>
    <m/>
  </r>
  <r>
    <s v="Id335"/>
    <n v="1959"/>
    <s v="Oct"/>
    <n v="20"/>
    <n v="0"/>
    <n v="29523.17"/>
    <x v="3"/>
    <s v="tier - 2"/>
    <s v="R1024"/>
    <s v="Oct"/>
    <n v="1959"/>
    <m/>
  </r>
  <r>
    <s v="Id334"/>
    <n v="1975"/>
    <s v="Nov"/>
    <n v="3"/>
    <n v="1"/>
    <n v="29583.8"/>
    <x v="3"/>
    <s v="tier - 1"/>
    <s v="R1011"/>
    <s v="Nov"/>
    <n v="1975"/>
    <m/>
  </r>
  <r>
    <s v="Id333"/>
    <n v="1993"/>
    <s v="Jul"/>
    <n v="27"/>
    <n v="0"/>
    <n v="29622.69"/>
    <x v="3"/>
    <s v="tier - 1"/>
    <s v="R1011"/>
    <s v="Jul"/>
    <n v="1993"/>
    <m/>
  </r>
  <r>
    <s v="Id332"/>
    <n v="1973"/>
    <s v="Aug"/>
    <n v="23"/>
    <n v="0"/>
    <n v="29757.69"/>
    <x v="3"/>
    <s v="tier - 3"/>
    <s v="R1011"/>
    <s v="Aug"/>
    <n v="1973"/>
    <m/>
  </r>
  <r>
    <s v="Id331"/>
    <n v="1998"/>
    <s v="Jun"/>
    <n v="20"/>
    <n v="0"/>
    <n v="29760.6"/>
    <x v="3"/>
    <s v="tier - 2"/>
    <s v="R1011"/>
    <s v="Jun"/>
    <n v="1998"/>
    <m/>
  </r>
  <r>
    <s v="Id330"/>
    <n v="1981"/>
    <s v="Aug"/>
    <n v="13"/>
    <n v="1"/>
    <n v="29816.639999999999"/>
    <x v="3"/>
    <s v="tier - 2"/>
    <s v="R1011"/>
    <s v="Aug"/>
    <n v="1981"/>
    <m/>
  </r>
  <r>
    <s v="Id329"/>
    <n v="1982"/>
    <s v="Oct"/>
    <n v="29"/>
    <n v="3"/>
    <n v="29818.76"/>
    <x v="3"/>
    <s v="tier - 1"/>
    <s v="R1012"/>
    <s v="Oct"/>
    <n v="1982"/>
    <m/>
  </r>
  <r>
    <s v="Id328"/>
    <n v="1989"/>
    <s v="Dec"/>
    <n v="30"/>
    <n v="3"/>
    <n v="29852.48"/>
    <x v="3"/>
    <s v="tier - 3"/>
    <s v="R1011"/>
    <s v="Dec"/>
    <n v="1989"/>
    <m/>
  </r>
  <r>
    <s v="Id327"/>
    <n v="1975"/>
    <s v="Aug"/>
    <n v="19"/>
    <n v="1"/>
    <n v="29899.25"/>
    <x v="3"/>
    <s v="tier - 3"/>
    <s v="R1011"/>
    <s v="Aug"/>
    <n v="1975"/>
    <m/>
  </r>
  <r>
    <s v="Id326"/>
    <n v="1988"/>
    <s v="Dec"/>
    <n v="30"/>
    <n v="3"/>
    <n v="29929.56"/>
    <x v="3"/>
    <s v="tier - 1"/>
    <s v="R1011"/>
    <s v="Dec"/>
    <n v="1988"/>
    <m/>
  </r>
  <r>
    <s v="Id325"/>
    <n v="1976"/>
    <s v="Jun"/>
    <n v="12"/>
    <n v="2"/>
    <n v="29933.75"/>
    <x v="3"/>
    <s v="tier - 1"/>
    <s v="R1011"/>
    <s v="Jun"/>
    <n v="1976"/>
    <m/>
  </r>
  <r>
    <s v="Id324"/>
    <n v="1991"/>
    <s v="Oct"/>
    <n v="5"/>
    <n v="3"/>
    <n v="29969.67"/>
    <x v="3"/>
    <s v="tier - 1"/>
    <s v="R1011"/>
    <s v="Oct"/>
    <n v="1991"/>
    <m/>
  </r>
  <r>
    <s v="Id323"/>
    <n v="1981"/>
    <s v="Aug"/>
    <n v="4"/>
    <n v="1"/>
    <n v="30026.87"/>
    <x v="0"/>
    <s v="tier - 3"/>
    <s v="R1012"/>
    <s v="Aug"/>
    <n v="1981"/>
    <m/>
  </r>
  <r>
    <s v="Id322"/>
    <n v="1967"/>
    <s v="Jun"/>
    <n v="16"/>
    <n v="3"/>
    <n v="30063.58"/>
    <x v="3"/>
    <s v="tier - 1"/>
    <s v="R1012"/>
    <s v="Jun"/>
    <n v="1967"/>
    <m/>
  </r>
  <r>
    <s v="Id321"/>
    <n v="1979"/>
    <s v="Sep"/>
    <n v="2"/>
    <n v="2"/>
    <n v="30095.97"/>
    <x v="0"/>
    <s v="tier - 3"/>
    <s v="R1011"/>
    <s v="Sep"/>
    <n v="1979"/>
    <m/>
  </r>
  <r>
    <s v="Id320"/>
    <n v="1971"/>
    <s v="Dec"/>
    <n v="25"/>
    <n v="0"/>
    <n v="30134.75"/>
    <x v="0"/>
    <s v="tier - 3"/>
    <s v="R1011"/>
    <s v="Dec"/>
    <n v="1971"/>
    <m/>
  </r>
  <r>
    <s v="Id319"/>
    <n v="1958"/>
    <s v="Aug"/>
    <n v="11"/>
    <n v="1"/>
    <n v="30166.62"/>
    <x v="3"/>
    <s v="tier - 3"/>
    <s v="R1012"/>
    <s v="Aug"/>
    <n v="1958"/>
    <m/>
  </r>
  <r>
    <s v="Id318"/>
    <n v="1963"/>
    <s v="Sep"/>
    <n v="13"/>
    <n v="3"/>
    <n v="30184.94"/>
    <x v="3"/>
    <s v="tier - 1"/>
    <s v="R1014"/>
    <s v="Sep"/>
    <n v="1963"/>
    <m/>
  </r>
  <r>
    <s v="Id317"/>
    <n v="1962"/>
    <s v="Sep"/>
    <n v="15"/>
    <n v="0"/>
    <n v="30260"/>
    <x v="3"/>
    <s v="tier - 1"/>
    <s v="R1014"/>
    <s v="Sep"/>
    <n v="1962"/>
    <m/>
  </r>
  <r>
    <s v="Id316"/>
    <n v="1972"/>
    <s v="Jul"/>
    <n v="24"/>
    <n v="2"/>
    <n v="30284.639999999999"/>
    <x v="3"/>
    <s v="tier - 1"/>
    <s v="R1012"/>
    <s v="Jul"/>
    <n v="1972"/>
    <m/>
  </r>
  <r>
    <s v="Id315"/>
    <n v="2004"/>
    <s v="Jun"/>
    <n v="1"/>
    <n v="0"/>
    <n v="30328.27"/>
    <x v="0"/>
    <s v="tier - 2"/>
    <s v="R1011"/>
    <s v="Jun"/>
    <n v="2004"/>
    <m/>
  </r>
  <r>
    <s v="Id314"/>
    <n v="1969"/>
    <s v="Jul"/>
    <n v="30"/>
    <n v="0"/>
    <n v="30366.93"/>
    <x v="0"/>
    <s v="tier - 2"/>
    <s v="R1011"/>
    <s v="Jul"/>
    <n v="1969"/>
    <m/>
  </r>
  <r>
    <s v="Id313"/>
    <n v="1976"/>
    <s v="Sep"/>
    <n v="3"/>
    <n v="2"/>
    <n v="30409.53"/>
    <x v="0"/>
    <s v="tier - 3"/>
    <s v="R1012"/>
    <s v="Sep"/>
    <n v="1976"/>
    <m/>
  </r>
  <r>
    <s v="Id312"/>
    <n v="1998"/>
    <s v="Oct"/>
    <n v="28"/>
    <n v="0"/>
    <n v="30422.03"/>
    <x v="0"/>
    <s v="tier - 3"/>
    <s v="R1011"/>
    <s v="Oct"/>
    <n v="1998"/>
    <m/>
  </r>
  <r>
    <s v="Id311"/>
    <n v="1983"/>
    <s v="Sep"/>
    <n v="3"/>
    <n v="3"/>
    <n v="30457.37"/>
    <x v="0"/>
    <s v="tier - 1"/>
    <s v="R1012"/>
    <s v="Sep"/>
    <n v="1983"/>
    <m/>
  </r>
  <r>
    <s v="Id310"/>
    <n v="1986"/>
    <s v="Aug"/>
    <n v="10"/>
    <n v="3"/>
    <n v="30530.5"/>
    <x v="0"/>
    <s v="tier - 1"/>
    <s v="R1011"/>
    <s v="Aug"/>
    <n v="1986"/>
    <m/>
  </r>
  <r>
    <s v="Id309"/>
    <n v="1970"/>
    <s v="Nov"/>
    <n v="11"/>
    <n v="0"/>
    <n v="30625.65"/>
    <x v="0"/>
    <s v="tier - 3"/>
    <s v="R1011"/>
    <s v="Nov"/>
    <n v="1970"/>
    <m/>
  </r>
  <r>
    <s v="Id308"/>
    <n v="1999"/>
    <s v="Sep"/>
    <n v="21"/>
    <n v="0"/>
    <n v="30697.71"/>
    <x v="3"/>
    <s v="tier - 2"/>
    <s v="R1011"/>
    <s v="Sep"/>
    <n v="1999"/>
    <m/>
  </r>
  <r>
    <s v="Id307"/>
    <n v="1983"/>
    <s v="Dec"/>
    <n v="21"/>
    <n v="3"/>
    <n v="30724.44"/>
    <x v="0"/>
    <s v="tier - 3"/>
    <s v="R1011"/>
    <s v="Dec"/>
    <n v="1983"/>
    <m/>
  </r>
  <r>
    <s v="Id306"/>
    <n v="1988"/>
    <s v="Sep"/>
    <n v="5"/>
    <n v="3"/>
    <n v="30763.01"/>
    <x v="0"/>
    <s v="tier - 1"/>
    <s v="R1011"/>
    <s v="Sep"/>
    <n v="1988"/>
    <m/>
  </r>
  <r>
    <s v="Id305"/>
    <n v="1961"/>
    <s v="Sep"/>
    <n v="9"/>
    <n v="3"/>
    <n v="30942.19"/>
    <x v="0"/>
    <s v="tier - 2"/>
    <s v="R1013"/>
    <s v="Sep"/>
    <n v="1961"/>
    <m/>
  </r>
  <r>
    <s v="Id304"/>
    <n v="2004"/>
    <s v="Nov"/>
    <n v="9"/>
    <n v="0"/>
    <n v="31196.61"/>
    <x v="0"/>
    <s v="tier - 1"/>
    <s v="R1011"/>
    <s v="Nov"/>
    <n v="2004"/>
    <m/>
  </r>
  <r>
    <s v="Id303"/>
    <n v="2000"/>
    <s v="Jul"/>
    <n v="22"/>
    <n v="0"/>
    <n v="31234.560000000001"/>
    <x v="3"/>
    <s v="tier - 1"/>
    <s v="R1011"/>
    <s v="Jul"/>
    <n v="2000"/>
    <m/>
  </r>
  <r>
    <s v="Id302"/>
    <n v="1968"/>
    <s v="Jul"/>
    <n v="9"/>
    <n v="0"/>
    <n v="31322.53"/>
    <x v="0"/>
    <s v="tier - 1"/>
    <s v="R1011"/>
    <s v="Jul"/>
    <n v="1968"/>
    <m/>
  </r>
  <r>
    <s v="Id301"/>
    <n v="1995"/>
    <s v="Sep"/>
    <n v="27"/>
    <n v="0"/>
    <n v="31328.27"/>
    <x v="0"/>
    <s v="tier - 2"/>
    <s v="R1011"/>
    <s v="Sep"/>
    <n v="1995"/>
    <m/>
  </r>
  <r>
    <s v="Id300"/>
    <n v="1974"/>
    <s v="Oct"/>
    <n v="8"/>
    <n v="0"/>
    <n v="31368.81"/>
    <x v="0"/>
    <s v="tier - 3"/>
    <s v="R1011"/>
    <s v="Oct"/>
    <n v="1974"/>
    <m/>
  </r>
  <r>
    <s v="Id299"/>
    <n v="1975"/>
    <s v="Oct"/>
    <n v="29"/>
    <n v="1"/>
    <n v="31591.82"/>
    <x v="0"/>
    <s v="tier - 1"/>
    <s v="R1011"/>
    <s v="Oct"/>
    <n v="1975"/>
    <m/>
  </r>
  <r>
    <s v="Id298"/>
    <n v="1960"/>
    <s v="Dec"/>
    <n v="13"/>
    <n v="1"/>
    <n v="31620"/>
    <x v="0"/>
    <s v="tier - 1"/>
    <s v="R1024"/>
    <s v="Dec"/>
    <n v="1960"/>
    <m/>
  </r>
  <r>
    <s v="Id297"/>
    <n v="1977"/>
    <s v="Oct"/>
    <n v="14"/>
    <n v="2"/>
    <n v="31736.7"/>
    <x v="0"/>
    <s v="tier - 2"/>
    <s v="R1012"/>
    <s v="Oct"/>
    <n v="1977"/>
    <m/>
  </r>
  <r>
    <s v="Id296"/>
    <n v="1984"/>
    <s v="Sep"/>
    <n v="10"/>
    <n v="3"/>
    <n v="31743.919999999998"/>
    <x v="0"/>
    <s v="tier - 1"/>
    <s v="R1011"/>
    <s v="Sep"/>
    <n v="1984"/>
    <m/>
  </r>
  <r>
    <s v="Id295"/>
    <n v="1975"/>
    <s v="Sep"/>
    <n v="25"/>
    <n v="1"/>
    <n v="31897.1"/>
    <x v="0"/>
    <s v="tier - 3"/>
    <s v="R1011"/>
    <s v="Sep"/>
    <n v="1975"/>
    <m/>
  </r>
  <r>
    <s v="Id294"/>
    <n v="1972"/>
    <s v="Sep"/>
    <n v="21"/>
    <n v="0"/>
    <n v="31980.89"/>
    <x v="0"/>
    <s v="tier - 1"/>
    <s v="R1011"/>
    <s v="Sep"/>
    <n v="1972"/>
    <m/>
  </r>
  <r>
    <s v="Id293"/>
    <n v="1993"/>
    <s v="Sep"/>
    <n v="13"/>
    <n v="0"/>
    <n v="32086.21"/>
    <x v="3"/>
    <s v="tier - 3"/>
    <s v="R1011"/>
    <s v="Sep"/>
    <n v="1993"/>
    <m/>
  </r>
  <r>
    <s v="Id292"/>
    <n v="1978"/>
    <s v="Nov"/>
    <n v="10"/>
    <n v="2"/>
    <n v="32108.66"/>
    <x v="3"/>
    <s v="tier - 3"/>
    <s v="R1017"/>
    <s v="Nov"/>
    <n v="1978"/>
    <m/>
  </r>
  <r>
    <s v="Id291"/>
    <n v="1969"/>
    <s v="Sep"/>
    <n v="11"/>
    <n v="0"/>
    <n v="32192.76"/>
    <x v="3"/>
    <s v="tier - 2"/>
    <s v="R1011"/>
    <s v="Sep"/>
    <n v="1969"/>
    <m/>
  </r>
  <r>
    <s v="Id290"/>
    <n v="1994"/>
    <s v="Sep"/>
    <n v="8"/>
    <n v="0"/>
    <n v="32222.81"/>
    <x v="0"/>
    <s v="tier - 1"/>
    <s v="R1011"/>
    <s v="Sep"/>
    <n v="1994"/>
    <m/>
  </r>
  <r>
    <s v="Id289"/>
    <n v="1975"/>
    <s v="Dec"/>
    <n v="17"/>
    <n v="1"/>
    <n v="32259.96"/>
    <x v="0"/>
    <s v="tier - 3"/>
    <s v="R1012"/>
    <s v="Dec"/>
    <n v="1975"/>
    <m/>
  </r>
  <r>
    <s v="Id288"/>
    <n v="1986"/>
    <s v="Dec"/>
    <n v="2"/>
    <n v="3"/>
    <n v="32288.49"/>
    <x v="0"/>
    <s v="tier - 2"/>
    <s v="R1011"/>
    <s v="Dec"/>
    <n v="1986"/>
    <m/>
  </r>
  <r>
    <s v="Id287"/>
    <n v="1972"/>
    <s v="Oct"/>
    <n v="19"/>
    <n v="0"/>
    <n v="32428.63"/>
    <x v="0"/>
    <s v="tier - 2"/>
    <s v="R1011"/>
    <s v="Oct"/>
    <n v="1972"/>
    <m/>
  </r>
  <r>
    <s v="Id286"/>
    <n v="1976"/>
    <s v="Aug"/>
    <n v="9"/>
    <n v="2"/>
    <n v="32430.22"/>
    <x v="0"/>
    <s v="tier - 3"/>
    <s v="R1011"/>
    <s v="Aug"/>
    <n v="1976"/>
    <m/>
  </r>
  <r>
    <s v="Id285"/>
    <n v="1981"/>
    <s v="Sep"/>
    <n v="27"/>
    <n v="1"/>
    <n v="32462.35"/>
    <x v="0"/>
    <s v="tier - 2"/>
    <s v="R1011"/>
    <s v="Sep"/>
    <n v="1981"/>
    <m/>
  </r>
  <r>
    <s v="Id284"/>
    <n v="1976"/>
    <s v="Sep"/>
    <n v="19"/>
    <n v="2"/>
    <n v="32485.46"/>
    <x v="0"/>
    <s v="tier - 1"/>
    <s v="R1011"/>
    <s v="Sep"/>
    <n v="1976"/>
    <m/>
  </r>
  <r>
    <s v="Id283"/>
    <n v="2003"/>
    <s v="Oct"/>
    <n v="8"/>
    <n v="0"/>
    <n v="32548.34"/>
    <x v="3"/>
    <s v="tier - 2"/>
    <s v="R1013"/>
    <s v="Oct"/>
    <n v="2003"/>
    <m/>
  </r>
  <r>
    <s v="Id282"/>
    <n v="1990"/>
    <s v="Jul"/>
    <n v="13"/>
    <n v="3"/>
    <n v="32672.11"/>
    <x v="3"/>
    <s v="tier - 1"/>
    <s v="R1011"/>
    <s v="Jul"/>
    <n v="1990"/>
    <m/>
  </r>
  <r>
    <s v="Id281"/>
    <n v="1968"/>
    <s v="Nov"/>
    <n v="1"/>
    <n v="0"/>
    <n v="32686.080000000002"/>
    <x v="0"/>
    <s v="tier - 3"/>
    <s v="R1011"/>
    <s v="Nov"/>
    <n v="1968"/>
    <m/>
  </r>
  <r>
    <s v="Id280"/>
    <n v="1990"/>
    <s v="Sep"/>
    <n v="30"/>
    <n v="3"/>
    <n v="32716.2"/>
    <x v="3"/>
    <s v="tier - 2"/>
    <s v="R1011"/>
    <s v="Sep"/>
    <n v="1990"/>
    <m/>
  </r>
  <r>
    <s v="Id279"/>
    <n v="1990"/>
    <s v="Jul"/>
    <n v="9"/>
    <n v="2"/>
    <n v="32734.19"/>
    <x v="0"/>
    <s v="tier - 1"/>
    <s v="R1012"/>
    <s v="Jul"/>
    <n v="1990"/>
    <m/>
  </r>
  <r>
    <s v="Id278"/>
    <n v="1974"/>
    <s v="Dec"/>
    <n v="6"/>
    <n v="0"/>
    <n v="32760.48"/>
    <x v="3"/>
    <s v="tier - 1"/>
    <s v="R1011"/>
    <s v="Dec"/>
    <n v="1974"/>
    <m/>
  </r>
  <r>
    <s v="Id277"/>
    <n v="1972"/>
    <s v="Nov"/>
    <n v="7"/>
    <n v="0"/>
    <n v="32765.33"/>
    <x v="0"/>
    <s v="tier - 2"/>
    <s v="R1012"/>
    <s v="Nov"/>
    <n v="1972"/>
    <m/>
  </r>
  <r>
    <s v="Id276"/>
    <n v="1980"/>
    <s v="Dec"/>
    <n v="12"/>
    <n v="3"/>
    <n v="32787.46"/>
    <x v="3"/>
    <s v="tier - 3"/>
    <s v="R1012"/>
    <s v="Dec"/>
    <n v="1980"/>
    <m/>
  </r>
  <r>
    <s v="Id275"/>
    <n v="1995"/>
    <s v="Dec"/>
    <n v="4"/>
    <n v="0"/>
    <n v="32827.51"/>
    <x v="3"/>
    <s v="tier - 2"/>
    <s v="R1011"/>
    <s v="Dec"/>
    <n v="1995"/>
    <m/>
  </r>
  <r>
    <s v="Id274"/>
    <n v="1981"/>
    <s v="Nov"/>
    <n v="17"/>
    <n v="1"/>
    <n v="32906.69"/>
    <x v="0"/>
    <s v="tier - 3"/>
    <s v="R1011"/>
    <s v="Nov"/>
    <n v="1981"/>
    <m/>
  </r>
  <r>
    <s v="Id273"/>
    <n v="1971"/>
    <s v="Aug"/>
    <n v="24"/>
    <n v="0"/>
    <n v="32947.629999999997"/>
    <x v="0"/>
    <s v="tier - 1"/>
    <s v="R1011"/>
    <s v="Aug"/>
    <n v="1971"/>
    <m/>
  </r>
  <r>
    <s v="Id272"/>
    <n v="1995"/>
    <s v="Jul"/>
    <n v="8"/>
    <n v="0"/>
    <n v="33017.46"/>
    <x v="3"/>
    <s v="tier - 1"/>
    <s v="R1011"/>
    <s v="Jul"/>
    <n v="1995"/>
    <m/>
  </r>
  <r>
    <s v="Id271"/>
    <n v="1967"/>
    <s v="Jul"/>
    <n v="10"/>
    <n v="0"/>
    <n v="33025.32"/>
    <x v="0"/>
    <s v="tier - 3"/>
    <s v="R1011"/>
    <s v="Jul"/>
    <n v="1967"/>
    <m/>
  </r>
  <r>
    <s v="Id270"/>
    <n v="1994"/>
    <s v="Jul"/>
    <n v="28"/>
    <n v="0"/>
    <n v="33057.230000000003"/>
    <x v="3"/>
    <s v="tier - 2"/>
    <s v="R1011"/>
    <s v="Jul"/>
    <n v="1994"/>
    <m/>
  </r>
  <r>
    <s v="Id269"/>
    <n v="1962"/>
    <s v="Jul"/>
    <n v="1"/>
    <n v="0"/>
    <n v="33074.94"/>
    <x v="3"/>
    <s v="tier - 2"/>
    <s v="R1011"/>
    <s v="Jul"/>
    <n v="1962"/>
    <m/>
  </r>
  <r>
    <s v="Id268"/>
    <n v="1969"/>
    <s v="Oct"/>
    <n v="30"/>
    <n v="0"/>
    <n v="33090.660000000003"/>
    <x v="0"/>
    <s v="tier - 2"/>
    <s v="R1011"/>
    <s v="Oct"/>
    <n v="1969"/>
    <m/>
  </r>
  <r>
    <s v="Id267"/>
    <n v="1985"/>
    <s v="Jul"/>
    <n v="15"/>
    <n v="3"/>
    <n v="33121"/>
    <x v="0"/>
    <s v="tier - 1"/>
    <s v="R1011"/>
    <s v="Jul"/>
    <n v="1985"/>
    <m/>
  </r>
  <r>
    <s v="Id266"/>
    <n v="1990"/>
    <s v="Oct"/>
    <n v="12"/>
    <n v="3"/>
    <n v="33292.83"/>
    <x v="0"/>
    <s v="tier - 1"/>
    <s v="R1011"/>
    <s v="Oct"/>
    <n v="1990"/>
    <m/>
  </r>
  <r>
    <s v="Id265"/>
    <n v="2003"/>
    <s v="Nov"/>
    <n v="28"/>
    <n v="0"/>
    <n v="33307.550000000003"/>
    <x v="0"/>
    <s v="tier - 3"/>
    <s v="R1012"/>
    <s v="Nov"/>
    <n v="2003"/>
    <m/>
  </r>
  <r>
    <s v="Id264"/>
    <n v="1972"/>
    <s v="Sep"/>
    <n v="5"/>
    <n v="0"/>
    <n v="33344.449999999997"/>
    <x v="0"/>
    <s v="tier - 3"/>
    <s v="R1011"/>
    <s v="Sep"/>
    <n v="1972"/>
    <m/>
  </r>
  <r>
    <s v="Id263"/>
    <n v="1985"/>
    <s v="Dec"/>
    <n v="7"/>
    <n v="3"/>
    <n v="33450.99"/>
    <x v="0"/>
    <s v="tier - 2"/>
    <s v="R1011"/>
    <s v="Dec"/>
    <n v="1985"/>
    <m/>
  </r>
  <r>
    <s v="Id262"/>
    <n v="1970"/>
    <s v="Jun"/>
    <n v="18"/>
    <n v="2"/>
    <n v="33471.97"/>
    <x v="0"/>
    <s v="tier - 2"/>
    <s v="R1012"/>
    <s v="Jun"/>
    <n v="1970"/>
    <m/>
  </r>
  <r>
    <s v="Id261"/>
    <n v="2002"/>
    <s v="Aug"/>
    <n v="25"/>
    <n v="0"/>
    <n v="33475.82"/>
    <x v="3"/>
    <s v="tier - 1"/>
    <s v="R1018"/>
    <s v="Aug"/>
    <n v="2002"/>
    <m/>
  </r>
  <r>
    <s v="Id260"/>
    <n v="1984"/>
    <s v="Jul"/>
    <n v="22"/>
    <n v="3"/>
    <n v="33527.1"/>
    <x v="0"/>
    <s v="tier - 3"/>
    <s v="R1011"/>
    <s v="Jul"/>
    <n v="1984"/>
    <m/>
  </r>
  <r>
    <s v="Id259"/>
    <n v="2003"/>
    <s v="Sep"/>
    <n v="9"/>
    <n v="0"/>
    <n v="33611.71"/>
    <x v="3"/>
    <s v="tier - 2"/>
    <s v="R1011"/>
    <s v="Sep"/>
    <n v="2003"/>
    <m/>
  </r>
  <r>
    <s v="Id258"/>
    <n v="1993"/>
    <s v="Nov"/>
    <n v="28"/>
    <n v="0"/>
    <n v="33707.550000000003"/>
    <x v="0"/>
    <s v="tier - 2"/>
    <s v="R1011"/>
    <s v="Nov"/>
    <n v="1993"/>
    <m/>
  </r>
  <r>
    <s v="Id257"/>
    <n v="2004"/>
    <s v="Nov"/>
    <n v="1"/>
    <n v="0"/>
    <n v="33732.69"/>
    <x v="3"/>
    <s v="tier - 1"/>
    <s v="R1017"/>
    <s v="Nov"/>
    <n v="2004"/>
    <m/>
  </r>
  <r>
    <s v="Id256"/>
    <n v="2003"/>
    <s v="Sep"/>
    <n v="12"/>
    <n v="0"/>
    <n v="33750.29"/>
    <x v="3"/>
    <s v="tier - 3"/>
    <s v="R1012"/>
    <s v="Sep"/>
    <n v="2003"/>
    <m/>
  </r>
  <r>
    <s v="Id255"/>
    <n v="1962"/>
    <s v="Dec"/>
    <n v="11"/>
    <n v="0"/>
    <n v="33753.32"/>
    <x v="3"/>
    <s v="tier - 3"/>
    <s v="R1011"/>
    <s v="Dec"/>
    <n v="1962"/>
    <m/>
  </r>
  <r>
    <s v="Id254"/>
    <n v="2000"/>
    <s v="Oct"/>
    <n v="26"/>
    <n v="0"/>
    <n v="33829.39"/>
    <x v="0"/>
    <s v="tier - 3"/>
    <s v="R1011"/>
    <s v="Oct"/>
    <n v="2000"/>
    <m/>
  </r>
  <r>
    <s v="Id253"/>
    <n v="1997"/>
    <s v="Aug"/>
    <n v="9"/>
    <n v="0"/>
    <n v="33900.65"/>
    <x v="0"/>
    <s v="tier - 3"/>
    <s v="R1011"/>
    <s v="Aug"/>
    <n v="1997"/>
    <m/>
  </r>
  <r>
    <s v="Id252"/>
    <n v="2000"/>
    <s v="Dec"/>
    <n v="27"/>
    <n v="0"/>
    <n v="33907.550000000003"/>
    <x v="0"/>
    <s v="tier - 2"/>
    <s v="R1012"/>
    <s v="Dec"/>
    <n v="2000"/>
    <m/>
  </r>
  <r>
    <s v="Id251"/>
    <n v="1994"/>
    <s v="Sep"/>
    <n v="25"/>
    <n v="0"/>
    <n v="33975.47"/>
    <x v="0"/>
    <s v="tier - 2"/>
    <s v="R1011"/>
    <s v="Sep"/>
    <n v="1994"/>
    <m/>
  </r>
  <r>
    <s v="Id250"/>
    <n v="1972"/>
    <s v="Jul"/>
    <n v="26"/>
    <n v="0"/>
    <n v="34053.360000000001"/>
    <x v="0"/>
    <s v="tier - 2"/>
    <s v="R1011"/>
    <s v="Jul"/>
    <n v="1972"/>
    <m/>
  </r>
  <r>
    <s v="Id249"/>
    <n v="2002"/>
    <s v="Dec"/>
    <n v="26"/>
    <n v="0"/>
    <n v="34084.68"/>
    <x v="0"/>
    <s v="tier - 3"/>
    <s v="R1011"/>
    <s v="Dec"/>
    <n v="2002"/>
    <m/>
  </r>
  <r>
    <s v="Id248"/>
    <n v="1999"/>
    <s v="Nov"/>
    <n v="6"/>
    <n v="0"/>
    <n v="34166.269999999997"/>
    <x v="0"/>
    <s v="tier - 3"/>
    <s v="R1011"/>
    <s v="Nov"/>
    <n v="1999"/>
    <m/>
  </r>
  <r>
    <s v="Id247"/>
    <n v="1971"/>
    <s v="Aug"/>
    <n v="25"/>
    <n v="0"/>
    <n v="34205.07"/>
    <x v="0"/>
    <s v="tier - 2"/>
    <s v="R1011"/>
    <s v="Aug"/>
    <n v="1971"/>
    <m/>
  </r>
  <r>
    <s v="Id246"/>
    <n v="1975"/>
    <s v="Jul"/>
    <n v="21"/>
    <n v="1"/>
    <n v="34210.33"/>
    <x v="0"/>
    <s v="tier - 1"/>
    <s v="R1012"/>
    <s v="Jul"/>
    <n v="1975"/>
    <m/>
  </r>
  <r>
    <s v="Id245"/>
    <n v="1962"/>
    <s v="Jul"/>
    <n v="5"/>
    <n v="0"/>
    <n v="34218.019999999997"/>
    <x v="3"/>
    <s v="tier - 1"/>
    <s v="R1011"/>
    <s v="Jul"/>
    <n v="1962"/>
    <m/>
  </r>
  <r>
    <s v="Id244"/>
    <n v="1998"/>
    <s v="Jun"/>
    <n v="11"/>
    <n v="0"/>
    <n v="34254.050000000003"/>
    <x v="3"/>
    <s v="tier - 3"/>
    <s v="R1019"/>
    <s v="Jun"/>
    <n v="1998"/>
    <m/>
  </r>
  <r>
    <s v="Id243"/>
    <n v="1995"/>
    <s v="Oct"/>
    <n v="30"/>
    <n v="0"/>
    <n v="34289.43"/>
    <x v="3"/>
    <s v="tier - 1"/>
    <s v="R1011"/>
    <s v="Oct"/>
    <n v="1995"/>
    <m/>
  </r>
  <r>
    <s v="Id242"/>
    <n v="1986"/>
    <s v="Oct"/>
    <n v="11"/>
    <n v="3"/>
    <n v="34293.120000000003"/>
    <x v="3"/>
    <s v="tier - 2"/>
    <s v="R1011"/>
    <s v="Oct"/>
    <n v="1986"/>
    <m/>
  </r>
  <r>
    <s v="id3444"/>
    <n v="2004"/>
    <s v="Nov"/>
    <n v="1"/>
    <n v="2"/>
    <n v="34303.17"/>
    <x v="3"/>
    <s v="tier - 3"/>
    <s v="R1013"/>
    <s v="Nov"/>
    <n v="2004"/>
    <m/>
  </r>
  <r>
    <s v="Id241"/>
    <n v="1983"/>
    <s v="Oct"/>
    <n v="2"/>
    <n v="3"/>
    <n v="34307.22"/>
    <x v="0"/>
    <s v="tier - 2"/>
    <s v="R1012"/>
    <s v="Oct"/>
    <n v="1983"/>
    <m/>
  </r>
  <r>
    <s v="Id240"/>
    <n v="1984"/>
    <s v="Oct"/>
    <n v="1"/>
    <n v="3"/>
    <n v="34402.22"/>
    <x v="0"/>
    <s v="tier - 3"/>
    <s v="R1011"/>
    <s v="Oct"/>
    <n v="1984"/>
    <m/>
  </r>
  <r>
    <s v="Id239"/>
    <n v="2003"/>
    <s v="Oct"/>
    <n v="5"/>
    <n v="0"/>
    <n v="34439.86"/>
    <x v="0"/>
    <s v="tier - 1"/>
    <s v="R1013"/>
    <s v="Oct"/>
    <n v="2003"/>
    <m/>
  </r>
  <r>
    <s v="Id238"/>
    <n v="1990"/>
    <s v="Sep"/>
    <n v="24"/>
    <n v="3"/>
    <n v="34456.269999999997"/>
    <x v="3"/>
    <s v="tier - 2"/>
    <s v="R1011"/>
    <s v="Sep"/>
    <n v="1990"/>
    <m/>
  </r>
  <r>
    <s v="Id237"/>
    <n v="1998"/>
    <s v="Jun"/>
    <n v="24"/>
    <n v="0"/>
    <n v="34472.839999999997"/>
    <x v="3"/>
    <s v="tier - 3"/>
    <s v="R1011"/>
    <s v="Jun"/>
    <n v="1998"/>
    <m/>
  </r>
  <r>
    <s v="Id236"/>
    <n v="1976"/>
    <s v="Nov"/>
    <n v="25"/>
    <n v="2"/>
    <n v="34543.39"/>
    <x v="0"/>
    <s v="tier - 3"/>
    <s v="R1011"/>
    <s v="Nov"/>
    <n v="1976"/>
    <m/>
  </r>
  <r>
    <s v="Id235"/>
    <n v="2004"/>
    <s v="Oct"/>
    <n v="9"/>
    <n v="0"/>
    <n v="34617.839999999997"/>
    <x v="3"/>
    <s v="tier - 3"/>
    <s v="R1016"/>
    <s v="Oct"/>
    <n v="2004"/>
    <m/>
  </r>
  <r>
    <s v="Id234"/>
    <n v="1994"/>
    <s v="Jul"/>
    <n v="7"/>
    <n v="0"/>
    <n v="34672.15"/>
    <x v="3"/>
    <s v="tier - 3"/>
    <s v="R1013"/>
    <s v="Jul"/>
    <n v="1994"/>
    <m/>
  </r>
  <r>
    <s v="Id233"/>
    <n v="2003"/>
    <s v="Jul"/>
    <n v="3"/>
    <n v="0"/>
    <n v="34779.620000000003"/>
    <x v="3"/>
    <s v="tier - 2"/>
    <s v="R1011"/>
    <s v="Jul"/>
    <n v="2003"/>
    <m/>
  </r>
  <r>
    <s v="Id232"/>
    <n v="1995"/>
    <s v="Dec"/>
    <n v="27"/>
    <n v="1"/>
    <n v="34806.47"/>
    <x v="3"/>
    <s v="tier - 2"/>
    <s v="R1013"/>
    <s v="Dec"/>
    <n v="1995"/>
    <m/>
  </r>
  <r>
    <s v="Id231"/>
    <n v="2003"/>
    <s v="Sep"/>
    <n v="17"/>
    <n v="0"/>
    <n v="34828.65"/>
    <x v="3"/>
    <s v="tier - 3"/>
    <s v="R1011"/>
    <s v="Sep"/>
    <n v="2003"/>
    <m/>
  </r>
  <r>
    <s v="Id230"/>
    <n v="1995"/>
    <s v="Oct"/>
    <n v="17"/>
    <n v="0"/>
    <n v="34838.870000000003"/>
    <x v="0"/>
    <s v="tier - 3"/>
    <s v="R1011"/>
    <s v="Oct"/>
    <n v="1995"/>
    <m/>
  </r>
  <r>
    <s v="Id229"/>
    <n v="1983"/>
    <s v="Jul"/>
    <n v="29"/>
    <n v="3"/>
    <n v="34940.61"/>
    <x v="0"/>
    <s v="tier - 3"/>
    <s v="R1011"/>
    <s v="Jul"/>
    <n v="1983"/>
    <m/>
  </r>
  <r>
    <s v="Id228"/>
    <n v="1967"/>
    <s v="Oct"/>
    <n v="7"/>
    <n v="0"/>
    <n v="34975.68"/>
    <x v="0"/>
    <s v="tier - 2"/>
    <s v="R1011"/>
    <s v="Oct"/>
    <n v="1967"/>
    <m/>
  </r>
  <r>
    <s v="Id227"/>
    <n v="1998"/>
    <s v="Aug"/>
    <n v="22"/>
    <n v="0"/>
    <n v="34976.42"/>
    <x v="0"/>
    <s v="tier - 1"/>
    <s v="R1011"/>
    <s v="Aug"/>
    <n v="1998"/>
    <m/>
  </r>
  <r>
    <s v="Id226"/>
    <n v="1997"/>
    <s v="Aug"/>
    <n v="22"/>
    <n v="0"/>
    <n v="34979.86"/>
    <x v="0"/>
    <s v="tier - 2"/>
    <s v="R1011"/>
    <s v="Aug"/>
    <n v="1997"/>
    <m/>
  </r>
  <r>
    <s v="Id225"/>
    <n v="1982"/>
    <s v="Jul"/>
    <n v="5"/>
    <n v="3"/>
    <n v="35000.730000000003"/>
    <x v="0"/>
    <s v="tier - 3"/>
    <s v="R1011"/>
    <s v="Jul"/>
    <n v="1982"/>
    <m/>
  </r>
  <r>
    <s v="Id224"/>
    <n v="1975"/>
    <s v="Aug"/>
    <n v="29"/>
    <n v="1"/>
    <n v="35050.620000000003"/>
    <x v="0"/>
    <s v="tier - 1"/>
    <s v="R1011"/>
    <s v="Aug"/>
    <n v="1975"/>
    <m/>
  </r>
  <r>
    <s v="Id223"/>
    <n v="1977"/>
    <s v="Jun"/>
    <n v="29"/>
    <n v="0"/>
    <n v="35069.370000000003"/>
    <x v="3"/>
    <s v="tier - 1"/>
    <s v="R1017"/>
    <s v="Jun"/>
    <n v="1977"/>
    <m/>
  </r>
  <r>
    <s v="Id222"/>
    <n v="1998"/>
    <s v="Dec"/>
    <n v="22"/>
    <n v="0"/>
    <n v="35147.53"/>
    <x v="3"/>
    <s v="tier - 1"/>
    <s v="R1016"/>
    <s v="Dec"/>
    <n v="1998"/>
    <m/>
  </r>
  <r>
    <s v="Id221"/>
    <n v="1967"/>
    <s v="Dec"/>
    <n v="30"/>
    <n v="1"/>
    <n v="35160.129999999997"/>
    <x v="0"/>
    <s v="tier - 2"/>
    <s v="R1011"/>
    <s v="Dec"/>
    <n v="1967"/>
    <m/>
  </r>
  <r>
    <s v="Id220"/>
    <n v="1997"/>
    <s v="Jul"/>
    <n v="9"/>
    <n v="0"/>
    <n v="35302.089999999997"/>
    <x v="3"/>
    <s v="tier - 2"/>
    <s v="R1011"/>
    <s v="Jul"/>
    <n v="1997"/>
    <m/>
  </r>
  <r>
    <s v="Id219"/>
    <n v="1988"/>
    <s v="Sep"/>
    <n v="19"/>
    <n v="3"/>
    <n v="35315.96"/>
    <x v="0"/>
    <s v="tier - 1"/>
    <s v="R1011"/>
    <s v="Sep"/>
    <n v="1988"/>
    <m/>
  </r>
  <r>
    <s v="Id218"/>
    <n v="1971"/>
    <s v="Sep"/>
    <n v="22"/>
    <n v="0"/>
    <n v="35345.730000000003"/>
    <x v="0"/>
    <s v="tier - 3"/>
    <s v="R1011"/>
    <s v="Sep"/>
    <n v="1971"/>
    <m/>
  </r>
  <r>
    <s v="Id217"/>
    <n v="1988"/>
    <s v="Nov"/>
    <n v="20"/>
    <n v="0"/>
    <n v="35491.64"/>
    <x v="3"/>
    <s v="tier - 2"/>
    <s v="R1011"/>
    <s v="Nov"/>
    <n v="1988"/>
    <m/>
  </r>
  <r>
    <s v="Id216"/>
    <n v="1973"/>
    <s v="Dec"/>
    <n v="16"/>
    <n v="0"/>
    <n v="35517.19"/>
    <x v="0"/>
    <s v="tier - 2"/>
    <s v="R1011"/>
    <s v="Dec"/>
    <n v="1973"/>
    <m/>
  </r>
  <r>
    <s v="Id215"/>
    <n v="1992"/>
    <s v="Sep"/>
    <n v="13"/>
    <n v="0"/>
    <n v="35547.47"/>
    <x v="0"/>
    <s v="tier - 3"/>
    <s v="R1011"/>
    <s v="Sep"/>
    <n v="1992"/>
    <m/>
  </r>
  <r>
    <s v="Id214"/>
    <n v="1973"/>
    <s v="Oct"/>
    <n v="27"/>
    <n v="0"/>
    <n v="35547.72"/>
    <x v="3"/>
    <s v="tier - 1"/>
    <s v="R1011"/>
    <s v="Oct"/>
    <n v="1973"/>
    <m/>
  </r>
  <r>
    <s v="Id213"/>
    <n v="1964"/>
    <s v="Aug"/>
    <n v="29"/>
    <n v="0"/>
    <n v="35573.26"/>
    <x v="0"/>
    <s v="tier - 1"/>
    <s v="R1011"/>
    <s v="Aug"/>
    <n v="1964"/>
    <m/>
  </r>
  <r>
    <s v="Id212"/>
    <n v="1971"/>
    <s v="Aug"/>
    <n v="10"/>
    <n v="0"/>
    <n v="35583.17"/>
    <x v="3"/>
    <s v="tier - 3"/>
    <s v="R1011"/>
    <s v="Aug"/>
    <n v="1971"/>
    <m/>
  </r>
  <r>
    <s v="?"/>
    <n v="2000"/>
    <s v="Oct"/>
    <n v="13"/>
    <n v="0"/>
    <n v="35585.58"/>
    <x v="3"/>
    <s v="tier - 2"/>
    <s v="R1011"/>
    <s v="Oct"/>
    <n v="2000"/>
    <m/>
  </r>
  <r>
    <s v="Id211"/>
    <n v="2000"/>
    <s v="Nov"/>
    <n v="19"/>
    <n v="0"/>
    <n v="35585.58"/>
    <x v="0"/>
    <s v="tier - 3"/>
    <s v="R1011"/>
    <s v="Nov"/>
    <n v="2000"/>
    <m/>
  </r>
  <r>
    <s v="Id210"/>
    <n v="2000"/>
    <s v="Dec"/>
    <n v="17"/>
    <n v="3"/>
    <n v="35595.589999999997"/>
    <x v="0"/>
    <s v="tier - 3"/>
    <s v="R1013"/>
    <s v="Dec"/>
    <n v="2000"/>
    <m/>
  </r>
  <r>
    <s v="Id209"/>
    <n v="1978"/>
    <s v="Dec"/>
    <n v="19"/>
    <n v="2"/>
    <n v="35701.9"/>
    <x v="0"/>
    <s v="tier - 1"/>
    <s v="R1011"/>
    <s v="Dec"/>
    <n v="1978"/>
    <m/>
  </r>
  <r>
    <s v="Id208"/>
    <n v="1974"/>
    <s v="Jul"/>
    <n v="15"/>
    <n v="0"/>
    <n v="35711.39"/>
    <x v="0"/>
    <s v="tier - 3"/>
    <s v="R1012"/>
    <s v="Jul"/>
    <n v="1974"/>
    <m/>
  </r>
  <r>
    <s v="Id207"/>
    <n v="1976"/>
    <s v="Oct"/>
    <n v="4"/>
    <n v="2"/>
    <n v="35733.96"/>
    <x v="0"/>
    <s v="tier - 2"/>
    <s v="R1011"/>
    <s v="Oct"/>
    <n v="1976"/>
    <m/>
  </r>
  <r>
    <s v="Id206"/>
    <n v="1992"/>
    <s v="Jun"/>
    <n v="18"/>
    <n v="0"/>
    <n v="35883.269999999997"/>
    <x v="0"/>
    <s v="tier - 1"/>
    <s v="R1011"/>
    <s v="Jun"/>
    <n v="1992"/>
    <m/>
  </r>
  <r>
    <s v="Id205"/>
    <n v="1981"/>
    <s v="Nov"/>
    <n v="22"/>
    <n v="1"/>
    <n v="35952.65"/>
    <x v="3"/>
    <s v="tier - 3"/>
    <s v="R1011"/>
    <s v="Nov"/>
    <n v="1981"/>
    <m/>
  </r>
  <r>
    <s v="Id204"/>
    <n v="1999"/>
    <s v="Sep"/>
    <n v="4"/>
    <n v="2"/>
    <n v="36021.01"/>
    <x v="0"/>
    <s v="tier - 3"/>
    <s v="R1013"/>
    <s v="Sep"/>
    <n v="1999"/>
    <m/>
  </r>
  <r>
    <s v="Id203"/>
    <n v="1963"/>
    <s v="Jul"/>
    <n v="22"/>
    <n v="0"/>
    <n v="36074.339999999997"/>
    <x v="0"/>
    <s v="tier - 1"/>
    <s v="R1011"/>
    <s v="Jul"/>
    <n v="1963"/>
    <m/>
  </r>
  <r>
    <s v="Id202"/>
    <n v="1996"/>
    <s v="Aug"/>
    <n v="20"/>
    <n v="2"/>
    <n v="36085.22"/>
    <x v="3"/>
    <s v="tier - 1"/>
    <s v="R1011"/>
    <s v="Aug"/>
    <n v="1996"/>
    <m/>
  </r>
  <r>
    <s v="Id201"/>
    <n v="1979"/>
    <s v="Nov"/>
    <n v="4"/>
    <n v="2"/>
    <n v="36090.49"/>
    <x v="0"/>
    <s v="tier - 2"/>
    <s v="R1011"/>
    <s v="Nov"/>
    <n v="1979"/>
    <m/>
  </r>
  <r>
    <s v="Id200"/>
    <n v="1997"/>
    <s v="Jun"/>
    <n v="12"/>
    <n v="2"/>
    <n v="36124.57"/>
    <x v="3"/>
    <s v="tier - 3"/>
    <s v="R1013"/>
    <s v="Jun"/>
    <n v="1997"/>
    <m/>
  </r>
  <r>
    <s v="Id199"/>
    <n v="2004"/>
    <s v="Aug"/>
    <n v="30"/>
    <n v="0"/>
    <n v="36149.480000000003"/>
    <x v="0"/>
    <s v="tier - 2"/>
    <s v="R1013"/>
    <s v="Aug"/>
    <n v="2004"/>
    <m/>
  </r>
  <r>
    <s v="Id198"/>
    <n v="1974"/>
    <s v="Dec"/>
    <n v="6"/>
    <n v="0"/>
    <n v="36182.870000000003"/>
    <x v="0"/>
    <s v="tier - 3"/>
    <s v="R1012"/>
    <s v="Dec"/>
    <n v="1974"/>
    <m/>
  </r>
  <r>
    <s v="Id197"/>
    <n v="1999"/>
    <s v="Oct"/>
    <n v="1"/>
    <n v="3"/>
    <n v="36189.1"/>
    <x v="3"/>
    <s v="tier - 3"/>
    <s v="R1016"/>
    <s v="Oct"/>
    <n v="1999"/>
    <m/>
  </r>
  <r>
    <s v="Id196"/>
    <n v="1993"/>
    <s v="Dec"/>
    <n v="28"/>
    <n v="0"/>
    <n v="36197.699999999997"/>
    <x v="3"/>
    <s v="tier - 3"/>
    <s v="R1011"/>
    <s v="Dec"/>
    <n v="1993"/>
    <m/>
  </r>
  <r>
    <s v="Id195"/>
    <n v="2003"/>
    <s v="Sep"/>
    <n v="5"/>
    <n v="0"/>
    <n v="36219.410000000003"/>
    <x v="3"/>
    <s v="tier - 1"/>
    <s v="R1012"/>
    <s v="Sep"/>
    <n v="2003"/>
    <m/>
  </r>
  <r>
    <s v="Id194"/>
    <n v="2004"/>
    <s v="Dec"/>
    <n v="25"/>
    <n v="0"/>
    <n v="36307.800000000003"/>
    <x v="3"/>
    <s v="tier - 2"/>
    <s v="R1013"/>
    <s v="Dec"/>
    <n v="2004"/>
    <m/>
  </r>
  <r>
    <s v="Id193"/>
    <n v="1992"/>
    <s v="Jun"/>
    <n v="16"/>
    <n v="0"/>
    <n v="36314.050000000003"/>
    <x v="0"/>
    <s v="tier - 2"/>
    <s v="R1011"/>
    <s v="Jun"/>
    <n v="1992"/>
    <m/>
  </r>
  <r>
    <s v="Id192"/>
    <n v="1967"/>
    <s v="Oct"/>
    <n v="18"/>
    <n v="0"/>
    <n v="36332.449999999997"/>
    <x v="3"/>
    <s v="tier - 3"/>
    <s v="R1011"/>
    <s v="Oct"/>
    <n v="1967"/>
    <m/>
  </r>
  <r>
    <s v="Id191"/>
    <n v="1975"/>
    <s v="Jun"/>
    <n v="5"/>
    <n v="1"/>
    <n v="36350.71"/>
    <x v="3"/>
    <s v="tier - 2"/>
    <s v="R1011"/>
    <s v="Jun"/>
    <n v="1975"/>
    <m/>
  </r>
  <r>
    <s v="Id190"/>
    <n v="2003"/>
    <s v="Dec"/>
    <n v="9"/>
    <n v="2"/>
    <n v="36397.58"/>
    <x v="0"/>
    <s v="tier - 3"/>
    <s v="R1011"/>
    <s v="Dec"/>
    <n v="2003"/>
    <m/>
  </r>
  <r>
    <s v="Id189"/>
    <n v="1962"/>
    <s v="Nov"/>
    <n v="19"/>
    <n v="0"/>
    <n v="36445.550000000003"/>
    <x v="0"/>
    <s v="tier - 2"/>
    <s v="R1011"/>
    <s v="Nov"/>
    <n v="1962"/>
    <m/>
  </r>
  <r>
    <s v="Id188"/>
    <n v="1973"/>
    <s v="Aug"/>
    <n v="9"/>
    <n v="0"/>
    <n v="36541.550000000003"/>
    <x v="0"/>
    <s v="tier - 3"/>
    <s v="R1011"/>
    <s v="Aug"/>
    <n v="1973"/>
    <m/>
  </r>
  <r>
    <s v="Id187"/>
    <n v="1992"/>
    <s v="Oct"/>
    <n v="9"/>
    <n v="0"/>
    <n v="36572.800000000003"/>
    <x v="3"/>
    <s v="tier - 2"/>
    <s v="R1011"/>
    <s v="Oct"/>
    <n v="1992"/>
    <m/>
  </r>
  <r>
    <s v="Id186"/>
    <n v="1961"/>
    <s v="Jul"/>
    <n v="29"/>
    <n v="4"/>
    <n v="36580.28"/>
    <x v="0"/>
    <s v="tier - 2"/>
    <s v="R1013"/>
    <s v="Jul"/>
    <n v="1961"/>
    <m/>
  </r>
  <r>
    <s v="Id185"/>
    <n v="1970"/>
    <s v="Jul"/>
    <n v="14"/>
    <n v="0"/>
    <n v="36786.370000000003"/>
    <x v="3"/>
    <s v="tier - 1"/>
    <s v="R1011"/>
    <s v="Jul"/>
    <n v="1970"/>
    <m/>
  </r>
  <r>
    <s v="Id184"/>
    <n v="1965"/>
    <s v="Dec"/>
    <n v="28"/>
    <n v="0"/>
    <n v="36795.29"/>
    <x v="0"/>
    <s v="tier - 1"/>
    <s v="R1011"/>
    <s v="Dec"/>
    <n v="1965"/>
    <m/>
  </r>
  <r>
    <s v="?"/>
    <n v="1992"/>
    <s v="Oct"/>
    <n v="6"/>
    <n v="0"/>
    <n v="36837.47"/>
    <x v="3"/>
    <s v="tier - 2"/>
    <s v="R1011"/>
    <s v="Oct"/>
    <n v="1992"/>
    <m/>
  </r>
  <r>
    <s v="Id183"/>
    <n v="1992"/>
    <s v="Jul"/>
    <n v="4"/>
    <n v="0"/>
    <n v="36837.47"/>
    <x v="0"/>
    <s v="tier - 3"/>
    <s v="R1011"/>
    <s v="Jul"/>
    <n v="1992"/>
    <m/>
  </r>
  <r>
    <s v="Id182"/>
    <n v="1972"/>
    <s v="Dec"/>
    <n v="5"/>
    <n v="0"/>
    <n v="36889.99"/>
    <x v="3"/>
    <s v="tier - 3"/>
    <s v="R1011"/>
    <s v="Dec"/>
    <n v="1972"/>
    <m/>
  </r>
  <r>
    <s v="Id181"/>
    <n v="2003"/>
    <s v="Jun"/>
    <n v="21"/>
    <n v="0"/>
    <n v="36898.730000000003"/>
    <x v="0"/>
    <s v="tier - 1"/>
    <s v="R1012"/>
    <s v="Jun"/>
    <n v="2003"/>
    <m/>
  </r>
  <r>
    <s v="Id180"/>
    <n v="1963"/>
    <s v="Jul"/>
    <n v="24"/>
    <n v="2"/>
    <n v="36910.61"/>
    <x v="0"/>
    <s v="tier - 2"/>
    <s v="R1011"/>
    <s v="Jul"/>
    <n v="1963"/>
    <m/>
  </r>
  <r>
    <s v="Id179"/>
    <n v="1991"/>
    <s v="Jun"/>
    <n v="10"/>
    <n v="3"/>
    <n v="36911.99"/>
    <x v="0"/>
    <s v="tier - 2"/>
    <s v="R1011"/>
    <s v="Jun"/>
    <n v="1991"/>
    <m/>
  </r>
  <r>
    <s v="Id178"/>
    <n v="1968"/>
    <s v="Oct"/>
    <n v="22"/>
    <n v="0"/>
    <n v="36922.61"/>
    <x v="0"/>
    <s v="tier - 1"/>
    <s v="R1011"/>
    <s v="Oct"/>
    <n v="1968"/>
    <m/>
  </r>
  <r>
    <s v="Id177"/>
    <n v="1977"/>
    <s v="Aug"/>
    <n v="13"/>
    <n v="2"/>
    <n v="36935.64"/>
    <x v="0"/>
    <s v="tier - 1"/>
    <s v="R1011"/>
    <s v="Aug"/>
    <n v="1977"/>
    <m/>
  </r>
  <r>
    <s v="Id176"/>
    <n v="1992"/>
    <s v="Aug"/>
    <n v="25"/>
    <n v="0"/>
    <n v="36950.26"/>
    <x v="3"/>
    <s v="tier - 1"/>
    <s v="R1013"/>
    <s v="Aug"/>
    <n v="1992"/>
    <m/>
  </r>
  <r>
    <s v="Id175"/>
    <n v="1992"/>
    <s v="Sep"/>
    <n v="13"/>
    <n v="0"/>
    <n v="36976.449999999997"/>
    <x v="0"/>
    <s v="tier - 3"/>
    <s v="R1011"/>
    <s v="Sep"/>
    <n v="1992"/>
    <m/>
  </r>
  <r>
    <s v="Id174"/>
    <n v="1991"/>
    <s v="Nov"/>
    <n v="1"/>
    <n v="3"/>
    <n v="37040.879999999997"/>
    <x v="0"/>
    <s v="tier - 2"/>
    <s v="R1011"/>
    <s v="Nov"/>
    <n v="1991"/>
    <m/>
  </r>
  <r>
    <s v="Id173"/>
    <n v="1988"/>
    <s v="Dec"/>
    <n v="17"/>
    <n v="3"/>
    <n v="37076.370000000003"/>
    <x v="0"/>
    <s v="tier - 1"/>
    <s v="R1011"/>
    <s v="Dec"/>
    <n v="1988"/>
    <m/>
  </r>
  <r>
    <s v="Id172"/>
    <n v="1989"/>
    <s v="Jun"/>
    <n v="10"/>
    <n v="0"/>
    <n v="37079.370000000003"/>
    <x v="0"/>
    <s v="tier - 3"/>
    <s v="R1011"/>
    <s v="Jun"/>
    <n v="1989"/>
    <m/>
  </r>
  <r>
    <s v="Id171"/>
    <n v="1995"/>
    <s v="Oct"/>
    <n v="30"/>
    <n v="0"/>
    <n v="37133.9"/>
    <x v="0"/>
    <s v="tier - 2"/>
    <s v="R1013"/>
    <s v="Oct"/>
    <n v="1995"/>
    <m/>
  </r>
  <r>
    <s v="Id170"/>
    <n v="2000"/>
    <s v="Sep"/>
    <n v="5"/>
    <n v="1"/>
    <n v="37165.160000000003"/>
    <x v="3"/>
    <s v="tier - 3"/>
    <s v="?"/>
    <s v="Sep"/>
    <n v="2000"/>
    <m/>
  </r>
  <r>
    <s v="Id169"/>
    <n v="1990"/>
    <s v="Oct"/>
    <n v="17"/>
    <n v="3"/>
    <n v="37251.22"/>
    <x v="0"/>
    <s v="tier - 2"/>
    <s v="R1011"/>
    <s v="Oct"/>
    <n v="1990"/>
    <m/>
  </r>
  <r>
    <s v="Id168"/>
    <n v="1985"/>
    <s v="Nov"/>
    <n v="17"/>
    <n v="0"/>
    <n v="37270.15"/>
    <x v="0"/>
    <s v="tier - 1"/>
    <s v="R1024"/>
    <s v="Nov"/>
    <n v="1985"/>
    <m/>
  </r>
  <r>
    <s v="Id167"/>
    <n v="1975"/>
    <s v="Nov"/>
    <n v="9"/>
    <n v="1"/>
    <n v="37272.339999999997"/>
    <x v="0"/>
    <s v="tier - 3"/>
    <s v="R1011"/>
    <s v="Nov"/>
    <n v="1975"/>
    <m/>
  </r>
  <r>
    <s v="Id166"/>
    <n v="1969"/>
    <s v="Oct"/>
    <n v="30"/>
    <n v="0"/>
    <n v="37277.269999999997"/>
    <x v="3"/>
    <s v="tier - 3"/>
    <s v="R1011"/>
    <s v="Oct"/>
    <n v="1969"/>
    <m/>
  </r>
  <r>
    <s v="Id165"/>
    <n v="1979"/>
    <s v="Aug"/>
    <n v="3"/>
    <n v="2"/>
    <n v="37425.94"/>
    <x v="0"/>
    <s v="tier - 1"/>
    <s v="R1011"/>
    <s v="Aug"/>
    <n v="1979"/>
    <m/>
  </r>
  <r>
    <s v="Id164"/>
    <n v="2002"/>
    <s v="Sep"/>
    <n v="27"/>
    <n v="3"/>
    <n v="37465.339999999997"/>
    <x v="3"/>
    <s v="tier - 2"/>
    <s v="R1012"/>
    <s v="Sep"/>
    <n v="2002"/>
    <m/>
  </r>
  <r>
    <s v="Id163"/>
    <n v="2000"/>
    <s v="Oct"/>
    <n v="12"/>
    <n v="2"/>
    <n v="37484.449999999997"/>
    <x v="3"/>
    <s v="tier - 1"/>
    <s v="R1013"/>
    <s v="Oct"/>
    <n v="2000"/>
    <m/>
  </r>
  <r>
    <s v="Id162"/>
    <n v="1990"/>
    <s v="Nov"/>
    <n v="16"/>
    <n v="1"/>
    <n v="37607.53"/>
    <x v="3"/>
    <s v="tier - 2"/>
    <s v="R1019"/>
    <s v="Nov"/>
    <n v="1990"/>
    <m/>
  </r>
  <r>
    <s v="Id161"/>
    <n v="1982"/>
    <s v="Jun"/>
    <n v="20"/>
    <n v="3"/>
    <n v="37650.74"/>
    <x v="0"/>
    <s v="tier - 2"/>
    <s v="R1012"/>
    <s v="Jun"/>
    <n v="1982"/>
    <m/>
  </r>
  <r>
    <s v="Id160"/>
    <n v="1970"/>
    <s v="Oct"/>
    <n v="28"/>
    <n v="0"/>
    <n v="37675.06"/>
    <x v="0"/>
    <s v="tier - 3"/>
    <s v="R1011"/>
    <s v="Oct"/>
    <n v="1970"/>
    <m/>
  </r>
  <r>
    <s v="Id159"/>
    <n v="1988"/>
    <s v="Oct"/>
    <n v="10"/>
    <n v="1"/>
    <n v="37701.879999999997"/>
    <x v="0"/>
    <s v="tier - 3"/>
    <s v="R1023"/>
    <s v="Oct"/>
    <n v="1988"/>
    <m/>
  </r>
  <r>
    <s v="Id158"/>
    <n v="1976"/>
    <s v="Sep"/>
    <n v="18"/>
    <n v="2"/>
    <n v="37735.199999999997"/>
    <x v="0"/>
    <s v="tier - 2"/>
    <s v="R1011"/>
    <s v="Sep"/>
    <n v="1976"/>
    <m/>
  </r>
  <r>
    <s v="Id157"/>
    <n v="1986"/>
    <s v="Aug"/>
    <n v="15"/>
    <n v="0"/>
    <n v="37742.58"/>
    <x v="3"/>
    <s v="tier - 1"/>
    <s v="R1013"/>
    <s v="Aug"/>
    <n v="1986"/>
    <m/>
  </r>
  <r>
    <s v="Id156"/>
    <n v="1983"/>
    <s v="Jul"/>
    <n v="26"/>
    <n v="3"/>
    <n v="37800.980000000003"/>
    <x v="0"/>
    <s v="tier - 2"/>
    <s v="R1011"/>
    <s v="Jul"/>
    <n v="1983"/>
    <m/>
  </r>
  <r>
    <s v="Id155"/>
    <n v="1979"/>
    <s v="Sep"/>
    <n v="9"/>
    <n v="0"/>
    <n v="37829.72"/>
    <x v="3"/>
    <s v="tier - 2"/>
    <s v="R1011"/>
    <s v="Sep"/>
    <n v="1979"/>
    <m/>
  </r>
  <r>
    <s v="Id154"/>
    <n v="1998"/>
    <s v="Jul"/>
    <n v="29"/>
    <n v="0"/>
    <n v="38126.25"/>
    <x v="3"/>
    <s v="tier - 3"/>
    <s v="R1013"/>
    <s v="Jul"/>
    <n v="1998"/>
    <m/>
  </r>
  <r>
    <s v="Id153"/>
    <n v="1972"/>
    <s v="Nov"/>
    <n v="19"/>
    <n v="0"/>
    <n v="38189.1"/>
    <x v="0"/>
    <s v="tier - 2"/>
    <s v="R1011"/>
    <s v="Nov"/>
    <n v="1972"/>
    <m/>
  </r>
  <r>
    <s v="Id152"/>
    <n v="1989"/>
    <s v="Sep"/>
    <n v="8"/>
    <n v="3"/>
    <n v="38237.339999999997"/>
    <x v="0"/>
    <s v="tier - 3"/>
    <s v="R1011"/>
    <s v="Sep"/>
    <n v="1989"/>
    <m/>
  </r>
  <r>
    <s v="Id151"/>
    <n v="1964"/>
    <s v="Jun"/>
    <n v="16"/>
    <n v="0"/>
    <n v="38241.74"/>
    <x v="0"/>
    <s v="tier - 3"/>
    <s v="R1011"/>
    <s v="Jun"/>
    <n v="1964"/>
    <m/>
  </r>
  <r>
    <s v="Id150"/>
    <n v="1980"/>
    <s v="Aug"/>
    <n v="16"/>
    <n v="1"/>
    <n v="38245.589999999997"/>
    <x v="3"/>
    <s v="tier - 2"/>
    <s v="R1013"/>
    <s v="Aug"/>
    <n v="1980"/>
    <m/>
  </r>
  <r>
    <s v="Id149"/>
    <n v="1989"/>
    <s v="Oct"/>
    <n v="30"/>
    <n v="1"/>
    <n v="38282.75"/>
    <x v="3"/>
    <s v="tier - 2"/>
    <s v="R1013"/>
    <s v="Oct"/>
    <n v="1989"/>
    <m/>
  </r>
  <r>
    <s v="Id148"/>
    <n v="1980"/>
    <s v="Jun"/>
    <n v="12"/>
    <n v="2"/>
    <n v="38313.129999999997"/>
    <x v="3"/>
    <s v="tier - 3"/>
    <s v="R1011"/>
    <s v="Jun"/>
    <n v="1980"/>
    <m/>
  </r>
  <r>
    <s v="Id147"/>
    <n v="2002"/>
    <s v="Sep"/>
    <n v="17"/>
    <n v="2"/>
    <n v="38344.57"/>
    <x v="3"/>
    <s v="tier - 3"/>
    <s v="R1011"/>
    <s v="Sep"/>
    <n v="2002"/>
    <m/>
  </r>
  <r>
    <s v="Id146"/>
    <n v="1970"/>
    <s v="Aug"/>
    <n v="22"/>
    <n v="0"/>
    <n v="38389.79"/>
    <x v="0"/>
    <s v="tier - 3"/>
    <s v="R1011"/>
    <s v="Aug"/>
    <n v="1970"/>
    <m/>
  </r>
  <r>
    <s v="Id145"/>
    <n v="1971"/>
    <s v="Dec"/>
    <n v="23"/>
    <n v="0"/>
    <n v="38405.26"/>
    <x v="0"/>
    <s v="tier - 1"/>
    <s v="R1011"/>
    <s v="Dec"/>
    <n v="1971"/>
    <m/>
  </r>
  <r>
    <s v="Id144"/>
    <n v="1986"/>
    <s v="Jun"/>
    <n v="21"/>
    <n v="2"/>
    <n v="38415.47"/>
    <x v="3"/>
    <s v="tier - 2"/>
    <s v="R1011"/>
    <s v="Jun"/>
    <n v="1986"/>
    <m/>
  </r>
  <r>
    <s v="Id143"/>
    <n v="1999"/>
    <s v="Nov"/>
    <n v="12"/>
    <n v="2"/>
    <n v="38511.629999999997"/>
    <x v="0"/>
    <s v="tier - 2"/>
    <s v="R1024"/>
    <s v="Nov"/>
    <n v="1999"/>
    <m/>
  </r>
  <r>
    <s v="Id142"/>
    <n v="1990"/>
    <s v="Jul"/>
    <n v="13"/>
    <n v="3"/>
    <n v="38652.089999999997"/>
    <x v="0"/>
    <s v="tier - 2"/>
    <s v="R1011"/>
    <s v="Jul"/>
    <n v="1990"/>
    <m/>
  </r>
  <r>
    <s v="Id141"/>
    <n v="1986"/>
    <s v="Jul"/>
    <n v="20"/>
    <n v="1"/>
    <n v="38709.18"/>
    <x v="3"/>
    <s v="tier - 3"/>
    <s v="R1013"/>
    <s v="Jul"/>
    <n v="1986"/>
    <m/>
  </r>
  <r>
    <s v="?"/>
    <n v="1991"/>
    <s v="Nov"/>
    <n v="22"/>
    <n v="2"/>
    <n v="38711"/>
    <x v="3"/>
    <s v="tier - 3"/>
    <s v="R1011"/>
    <s v="Nov"/>
    <n v="1991"/>
    <m/>
  </r>
  <r>
    <s v="Id140"/>
    <n v="1991"/>
    <s v="Nov"/>
    <n v="2"/>
    <n v="2"/>
    <n v="38711"/>
    <x v="0"/>
    <s v="tier - 2"/>
    <s v="R1011"/>
    <s v="Nov"/>
    <n v="1991"/>
    <m/>
  </r>
  <r>
    <s v="Id139"/>
    <n v="1976"/>
    <s v="Jun"/>
    <n v="15"/>
    <n v="2"/>
    <n v="38740.120000000003"/>
    <x v="0"/>
    <s v="tier - 2"/>
    <s v="R1012"/>
    <s v="Jun"/>
    <n v="1976"/>
    <m/>
  </r>
  <r>
    <s v="Id138"/>
    <n v="1991"/>
    <s v="Nov"/>
    <n v="8"/>
    <n v="3"/>
    <n v="38746.36"/>
    <x v="3"/>
    <s v="tier - 2"/>
    <s v="R1012"/>
    <s v="Nov"/>
    <n v="1991"/>
    <m/>
  </r>
  <r>
    <s v="Id137"/>
    <n v="2004"/>
    <s v="Dec"/>
    <n v="5"/>
    <n v="0"/>
    <n v="38792.69"/>
    <x v="0"/>
    <s v="tier - 2"/>
    <s v="R1013"/>
    <s v="Dec"/>
    <n v="2004"/>
    <m/>
  </r>
  <r>
    <s v="Id136"/>
    <n v="1979"/>
    <s v="Dec"/>
    <n v="3"/>
    <n v="2"/>
    <n v="38836.980000000003"/>
    <x v="0"/>
    <s v="tier - 1"/>
    <s v="R1011"/>
    <s v="Dec"/>
    <n v="1979"/>
    <m/>
  </r>
  <r>
    <s v="Id135"/>
    <n v="1964"/>
    <s v="Jun"/>
    <n v="6"/>
    <n v="0"/>
    <n v="38869.25"/>
    <x v="0"/>
    <s v="tier - 2"/>
    <s v="R1011"/>
    <s v="Jun"/>
    <n v="1964"/>
    <m/>
  </r>
  <r>
    <s v="Id134"/>
    <n v="1967"/>
    <s v="Jul"/>
    <n v="30"/>
    <n v="0"/>
    <n v="38893.360000000001"/>
    <x v="3"/>
    <s v="tier - 2"/>
    <s v="R1011"/>
    <s v="Jul"/>
    <n v="1967"/>
    <m/>
  </r>
  <r>
    <s v="Id133"/>
    <n v="1987"/>
    <s v="Jun"/>
    <n v="16"/>
    <n v="3"/>
    <n v="38924.04"/>
    <x v="0"/>
    <s v="tier - 2"/>
    <s v="R1011"/>
    <s v="Jun"/>
    <n v="1987"/>
    <m/>
  </r>
  <r>
    <s v="Id132"/>
    <n v="1976"/>
    <s v="Dec"/>
    <n v="15"/>
    <n v="2"/>
    <n v="38932.559999999998"/>
    <x v="0"/>
    <s v="tier - 3"/>
    <s v="R1011"/>
    <s v="Dec"/>
    <n v="1976"/>
    <m/>
  </r>
  <r>
    <s v="Id131"/>
    <n v="1980"/>
    <s v="Sep"/>
    <n v="24"/>
    <n v="2"/>
    <n v="38947.43"/>
    <x v="0"/>
    <s v="tier - 3"/>
    <s v="R1011"/>
    <s v="Sep"/>
    <n v="1980"/>
    <m/>
  </r>
  <r>
    <s v="Id130"/>
    <n v="1978"/>
    <s v="Oct"/>
    <n v="12"/>
    <n v="2"/>
    <n v="38998.550000000003"/>
    <x v="3"/>
    <s v="tier - 1"/>
    <s v="R1011"/>
    <s v="Oct"/>
    <n v="1978"/>
    <m/>
  </r>
  <r>
    <s v="Id129"/>
    <n v="1985"/>
    <s v="Sep"/>
    <n v="20"/>
    <n v="1"/>
    <n v="39047.29"/>
    <x v="3"/>
    <s v="tier - 3"/>
    <s v="R1017"/>
    <s v="Sep"/>
    <n v="1985"/>
    <m/>
  </r>
  <r>
    <s v="Id128"/>
    <n v="1982"/>
    <s v="Aug"/>
    <n v="4"/>
    <n v="1"/>
    <n v="39125.33"/>
    <x v="3"/>
    <s v="tier - 1"/>
    <s v="R1016"/>
    <s v="Aug"/>
    <n v="1982"/>
    <m/>
  </r>
  <r>
    <s v="Id127"/>
    <n v="1962"/>
    <s v="Jul"/>
    <n v="7"/>
    <n v="0"/>
    <n v="39221.120000000003"/>
    <x v="0"/>
    <s v="tier - 1"/>
    <s v="R1011"/>
    <s v="Jul"/>
    <n v="1962"/>
    <m/>
  </r>
  <r>
    <s v="Id126"/>
    <n v="1992"/>
    <s v="Nov"/>
    <n v="30"/>
    <n v="2"/>
    <n v="39241.440000000002"/>
    <x v="3"/>
    <s v="tier - 3"/>
    <s v="R1011"/>
    <s v="Nov"/>
    <n v="1992"/>
    <m/>
  </r>
  <r>
    <s v="Id125"/>
    <n v="1982"/>
    <s v="Aug"/>
    <n v="16"/>
    <n v="3"/>
    <n v="39315.279999999999"/>
    <x v="0"/>
    <s v="tier - 3"/>
    <s v="R1011"/>
    <s v="Aug"/>
    <n v="1982"/>
    <m/>
  </r>
  <r>
    <s v="Id124"/>
    <n v="1978"/>
    <s v="Aug"/>
    <n v="5"/>
    <n v="2"/>
    <n v="39352.6"/>
    <x v="0"/>
    <s v="tier - 3"/>
    <s v="R1011"/>
    <s v="Aug"/>
    <n v="1978"/>
    <m/>
  </r>
  <r>
    <s v="Id123"/>
    <n v="1966"/>
    <s v="Jun"/>
    <n v="24"/>
    <n v="0"/>
    <n v="39396.86"/>
    <x v="0"/>
    <s v="tier - 2"/>
    <s v="R1011"/>
    <s v="Jun"/>
    <n v="1966"/>
    <m/>
  </r>
  <r>
    <s v="Id122"/>
    <n v="1978"/>
    <s v="Jul"/>
    <n v="12"/>
    <n v="1"/>
    <n v="39556.49"/>
    <x v="3"/>
    <s v="tier - 2"/>
    <s v="R1015"/>
    <s v="Jul"/>
    <n v="1978"/>
    <m/>
  </r>
  <r>
    <s v="Id121"/>
    <n v="1981"/>
    <s v="Jul"/>
    <n v="5"/>
    <n v="3"/>
    <n v="39597.410000000003"/>
    <x v="3"/>
    <s v="tier - 2"/>
    <s v="R1017"/>
    <s v="Jul"/>
    <n v="1981"/>
    <m/>
  </r>
  <r>
    <s v="Id120"/>
    <n v="1995"/>
    <s v="Aug"/>
    <n v="7"/>
    <n v="0"/>
    <n v="39611.760000000002"/>
    <x v="3"/>
    <s v="tier - 3"/>
    <s v="R1013"/>
    <s v="Aug"/>
    <n v="1995"/>
    <m/>
  </r>
  <r>
    <s v="Id119"/>
    <n v="1977"/>
    <s v="Dec"/>
    <n v="17"/>
    <n v="2"/>
    <n v="39670.44"/>
    <x v="0"/>
    <s v="tier - 1"/>
    <s v="R1012"/>
    <s v="Dec"/>
    <n v="1977"/>
    <m/>
  </r>
  <r>
    <s v="Id118"/>
    <n v="1968"/>
    <s v="Sep"/>
    <n v="29"/>
    <n v="0"/>
    <n v="39721.93"/>
    <x v="0"/>
    <s v="tier - 2"/>
    <s v="R1011"/>
    <s v="Sep"/>
    <n v="1968"/>
    <m/>
  </r>
  <r>
    <s v="Id117"/>
    <n v="2003"/>
    <s v="Jul"/>
    <n v="16"/>
    <n v="0"/>
    <n v="39722.75"/>
    <x v="3"/>
    <s v="tier - 1"/>
    <s v="R1013"/>
    <s v="Jul"/>
    <n v="2003"/>
    <m/>
  </r>
  <r>
    <s v="Id116"/>
    <n v="1977"/>
    <s v="Aug"/>
    <n v="12"/>
    <n v="1"/>
    <n v="39725.519999999997"/>
    <x v="0"/>
    <s v="tier - 1"/>
    <s v="R1012"/>
    <s v="Aug"/>
    <n v="1977"/>
    <m/>
  </r>
  <r>
    <s v="Id115"/>
    <n v="1973"/>
    <s v="Dec"/>
    <n v="17"/>
    <n v="0"/>
    <n v="39727.61"/>
    <x v="3"/>
    <s v="tier - 2"/>
    <s v="R1011"/>
    <s v="Dec"/>
    <n v="1973"/>
    <m/>
  </r>
  <r>
    <s v="Id114"/>
    <n v="1987"/>
    <s v="Jul"/>
    <n v="24"/>
    <n v="1"/>
    <n v="39774.28"/>
    <x v="3"/>
    <s v="tier - 1"/>
    <s v="R1014"/>
    <s v="Jul"/>
    <n v="1987"/>
    <m/>
  </r>
  <r>
    <s v="Id113"/>
    <n v="1985"/>
    <s v="Jul"/>
    <n v="17"/>
    <n v="2"/>
    <n v="39836.519999999997"/>
    <x v="0"/>
    <s v="tier - 1"/>
    <s v="R1011"/>
    <s v="Jul"/>
    <n v="1985"/>
    <m/>
  </r>
  <r>
    <s v="Id112"/>
    <n v="1983"/>
    <s v="Jun"/>
    <n v="1"/>
    <n v="3"/>
    <n v="39865.699999999997"/>
    <x v="0"/>
    <s v="tier - 2"/>
    <s v="R1011"/>
    <s v="Jun"/>
    <n v="1983"/>
    <m/>
  </r>
  <r>
    <s v="Id111"/>
    <n v="1985"/>
    <s v="Aug"/>
    <n v="22"/>
    <n v="1"/>
    <n v="39871.699999999997"/>
    <x v="3"/>
    <s v="tier - 2"/>
    <s v="R1013"/>
    <s v="Aug"/>
    <n v="1985"/>
    <m/>
  </r>
  <r>
    <s v="Id110"/>
    <n v="1975"/>
    <s v="Dec"/>
    <n v="2"/>
    <n v="1"/>
    <n v="39963.120000000003"/>
    <x v="0"/>
    <s v="tier - 2"/>
    <s v="R1011"/>
    <s v="Dec"/>
    <n v="1975"/>
    <m/>
  </r>
  <r>
    <s v="Id109"/>
    <n v="1987"/>
    <s v="Aug"/>
    <n v="8"/>
    <n v="3"/>
    <n v="39983.43"/>
    <x v="0"/>
    <s v="tier - 3"/>
    <s v="R1012"/>
    <s v="Aug"/>
    <n v="1987"/>
    <m/>
  </r>
  <r>
    <s v="Id108"/>
    <n v="1982"/>
    <s v="Dec"/>
    <n v="25"/>
    <n v="2"/>
    <n v="40003.33"/>
    <x v="3"/>
    <s v="tier - 1"/>
    <s v="R1012"/>
    <s v="Dec"/>
    <n v="1982"/>
    <m/>
  </r>
  <r>
    <s v="Id107"/>
    <n v="1978"/>
    <s v="Dec"/>
    <n v="20"/>
    <n v="2"/>
    <n v="40054.730000000003"/>
    <x v="3"/>
    <s v="tier - 3"/>
    <s v="R1011"/>
    <s v="Dec"/>
    <n v="1978"/>
    <m/>
  </r>
  <r>
    <s v="Id106"/>
    <n v="1966"/>
    <s v="Aug"/>
    <n v="12"/>
    <n v="0"/>
    <n v="40069.440000000002"/>
    <x v="3"/>
    <s v="tier - 3"/>
    <s v="R1011"/>
    <s v="Aug"/>
    <n v="1966"/>
    <m/>
  </r>
  <r>
    <s v="Id105"/>
    <n v="1983"/>
    <s v="Oct"/>
    <n v="14"/>
    <n v="2"/>
    <n v="40103.89"/>
    <x v="3"/>
    <s v="tier - 2"/>
    <s v="R1011"/>
    <s v="Oct"/>
    <n v="1983"/>
    <m/>
  </r>
  <r>
    <s v="Id104"/>
    <n v="1985"/>
    <s v="Oct"/>
    <n v="21"/>
    <n v="4"/>
    <n v="40182.25"/>
    <x v="3"/>
    <s v="tier - 2"/>
    <s v="R1011"/>
    <s v="Oct"/>
    <n v="1985"/>
    <m/>
  </r>
  <r>
    <s v="Id103"/>
    <n v="1979"/>
    <s v="Aug"/>
    <n v="18"/>
    <n v="2"/>
    <n v="40204.83"/>
    <x v="3"/>
    <s v="tier - 3"/>
    <s v="R1012"/>
    <s v="Aug"/>
    <n v="1979"/>
    <m/>
  </r>
  <r>
    <s v="Id102"/>
    <n v="1981"/>
    <s v="Jul"/>
    <n v="28"/>
    <n v="1"/>
    <n v="40208.559999999998"/>
    <x v="3"/>
    <s v="tier - 2"/>
    <s v="R1011"/>
    <s v="Jul"/>
    <n v="1981"/>
    <m/>
  </r>
  <r>
    <s v="Id101"/>
    <n v="1981"/>
    <s v="Oct"/>
    <n v="4"/>
    <n v="1"/>
    <n v="40273.65"/>
    <x v="3"/>
    <s v="tier - 3"/>
    <s v="R1013"/>
    <s v="Oct"/>
    <n v="1981"/>
    <m/>
  </r>
  <r>
    <s v="Id100"/>
    <n v="1977"/>
    <s v="Jun"/>
    <n v="27"/>
    <n v="2"/>
    <n v="40284.379999999997"/>
    <x v="3"/>
    <s v="tier - 3"/>
    <s v="R1012"/>
    <s v="Jun"/>
    <n v="1977"/>
    <m/>
  </r>
  <r>
    <s v="Id99"/>
    <n v="1962"/>
    <s v="Sep"/>
    <n v="4"/>
    <n v="0"/>
    <n v="40309.93"/>
    <x v="3"/>
    <s v="tier - 3"/>
    <s v="R1011"/>
    <s v="Sep"/>
    <n v="1962"/>
    <m/>
  </r>
  <r>
    <s v="Id98"/>
    <n v="1966"/>
    <s v="Aug"/>
    <n v="12"/>
    <n v="0"/>
    <n v="40373.74"/>
    <x v="3"/>
    <s v="tier - 3"/>
    <s v="R1011"/>
    <s v="Aug"/>
    <n v="1966"/>
    <m/>
  </r>
  <r>
    <s v="Id97"/>
    <n v="1985"/>
    <s v="Nov"/>
    <n v="3"/>
    <n v="0"/>
    <n v="40419.019999999997"/>
    <x v="3"/>
    <s v="tier - 2"/>
    <s v="R1013"/>
    <s v="Nov"/>
    <n v="1985"/>
    <m/>
  </r>
  <r>
    <s v="Id96"/>
    <n v="1975"/>
    <s v="Jul"/>
    <n v="10"/>
    <n v="1"/>
    <n v="40590.550000000003"/>
    <x v="3"/>
    <s v="tier - 3"/>
    <s v="R1012"/>
    <s v="Jul"/>
    <n v="1975"/>
    <m/>
  </r>
  <r>
    <s v="Id95"/>
    <n v="1970"/>
    <s v="Sep"/>
    <n v="25"/>
    <n v="0"/>
    <n v="40692.910000000003"/>
    <x v="3"/>
    <s v="tier - 1"/>
    <s v="R1011"/>
    <s v="Sep"/>
    <n v="1970"/>
    <m/>
  </r>
  <r>
    <s v="Id94"/>
    <n v="1976"/>
    <s v="Dec"/>
    <n v="26"/>
    <n v="3"/>
    <n v="40720.550000000003"/>
    <x v="3"/>
    <s v="tier - 3"/>
    <s v="R1012"/>
    <s v="Dec"/>
    <n v="1976"/>
    <m/>
  </r>
  <r>
    <s v="Id93"/>
    <n v="1972"/>
    <s v="Jun"/>
    <n v="10"/>
    <n v="0"/>
    <n v="40817.85"/>
    <x v="3"/>
    <s v="tier - 3"/>
    <s v="R1011"/>
    <s v="Jun"/>
    <n v="1972"/>
    <m/>
  </r>
  <r>
    <s v="Id92"/>
    <n v="1999"/>
    <s v="Jul"/>
    <n v="2"/>
    <n v="1"/>
    <n v="40904.199999999997"/>
    <x v="3"/>
    <s v="tier - 1"/>
    <s v="R1024"/>
    <s v="Jul"/>
    <n v="1999"/>
    <m/>
  </r>
  <r>
    <s v="Id91"/>
    <n v="1992"/>
    <s v="Aug"/>
    <n v="4"/>
    <n v="3"/>
    <n v="40932.43"/>
    <x v="3"/>
    <s v="tier - 2"/>
    <s v="R1013"/>
    <s v="Aug"/>
    <n v="1992"/>
    <m/>
  </r>
  <r>
    <s v="Id90"/>
    <n v="1979"/>
    <s v="Sep"/>
    <n v="16"/>
    <n v="3"/>
    <n v="40941.29"/>
    <x v="3"/>
    <s v="tier - 2"/>
    <s v="R1013"/>
    <s v="Sep"/>
    <n v="1979"/>
    <m/>
  </r>
  <r>
    <s v="Id89"/>
    <n v="1983"/>
    <s v="Sep"/>
    <n v="8"/>
    <n v="3"/>
    <n v="40961.29"/>
    <x v="3"/>
    <s v="tier - 2"/>
    <s v="R1011"/>
    <s v="Sep"/>
    <n v="1983"/>
    <m/>
  </r>
  <r>
    <s v="Id88"/>
    <n v="1974"/>
    <s v="Jun"/>
    <n v="5"/>
    <n v="0"/>
    <n v="40974.160000000003"/>
    <x v="3"/>
    <s v="tier - 2"/>
    <s v="R1013"/>
    <s v="Jun"/>
    <n v="1974"/>
    <m/>
  </r>
  <r>
    <s v="Id87"/>
    <n v="1979"/>
    <s v="Oct"/>
    <n v="11"/>
    <n v="1"/>
    <n v="41034.22"/>
    <x v="3"/>
    <s v="tier - 3"/>
    <s v="R1017"/>
    <s v="Oct"/>
    <n v="1979"/>
    <m/>
  </r>
  <r>
    <s v="Id86"/>
    <n v="1972"/>
    <s v="Aug"/>
    <n v="12"/>
    <n v="0"/>
    <n v="41055.29"/>
    <x v="3"/>
    <s v="tier - 2"/>
    <s v="R1011"/>
    <s v="Aug"/>
    <n v="1972"/>
    <m/>
  </r>
  <r>
    <s v="Id85"/>
    <n v="1972"/>
    <s v="Sep"/>
    <n v="6"/>
    <n v="0"/>
    <n v="41097.160000000003"/>
    <x v="3"/>
    <s v="tier - 3"/>
    <s v="R1016"/>
    <s v="Sep"/>
    <n v="1972"/>
    <m/>
  </r>
  <r>
    <s v="Id84"/>
    <n v="1969"/>
    <s v="Aug"/>
    <n v="8"/>
    <n v="0"/>
    <n v="41191.57"/>
    <x v="3"/>
    <s v="tier - 2"/>
    <s v="R1011"/>
    <s v="Aug"/>
    <n v="1969"/>
    <m/>
  </r>
  <r>
    <s v="Id83"/>
    <n v="1964"/>
    <s v="Jun"/>
    <n v="6"/>
    <n v="0"/>
    <n v="41250.39"/>
    <x v="3"/>
    <s v="tier - 3"/>
    <s v="R1011"/>
    <s v="Jun"/>
    <n v="1964"/>
    <m/>
  </r>
  <r>
    <s v="Id82"/>
    <n v="1977"/>
    <s v="Aug"/>
    <n v="27"/>
    <n v="2"/>
    <n v="41271.5"/>
    <x v="3"/>
    <s v="tier - 2"/>
    <s v="R1011"/>
    <s v="Aug"/>
    <n v="1977"/>
    <m/>
  </r>
  <r>
    <s v="Id81"/>
    <n v="1964"/>
    <s v="Oct"/>
    <n v="7"/>
    <n v="0"/>
    <n v="41331.79"/>
    <x v="3"/>
    <s v="tier - 2"/>
    <s v="R1011"/>
    <s v="Oct"/>
    <n v="1964"/>
    <m/>
  </r>
  <r>
    <s v="Id80"/>
    <n v="1971"/>
    <s v="Oct"/>
    <n v="16"/>
    <n v="0"/>
    <n v="41351.879999999997"/>
    <x v="3"/>
    <s v="tier - 2"/>
    <s v="R1011"/>
    <s v="Oct"/>
    <n v="1971"/>
    <m/>
  </r>
  <r>
    <s v="Id79"/>
    <n v="1967"/>
    <s v="Dec"/>
    <n v="22"/>
    <n v="0"/>
    <n v="41505.15"/>
    <x v="3"/>
    <s v="tier - 2"/>
    <s v="R1011"/>
    <s v="Dec"/>
    <n v="1967"/>
    <m/>
  </r>
  <r>
    <s v="Id78"/>
    <n v="1974"/>
    <s v="Nov"/>
    <n v="24"/>
    <n v="0"/>
    <n v="41636.199999999997"/>
    <x v="3"/>
    <s v="tier - 1"/>
    <s v="R1011"/>
    <s v="Nov"/>
    <n v="1974"/>
    <m/>
  </r>
  <r>
    <s v="Id77"/>
    <n v="1976"/>
    <s v="Oct"/>
    <n v="29"/>
    <n v="1"/>
    <n v="41661.599999999999"/>
    <x v="3"/>
    <s v="tier - 3"/>
    <s v="R1011"/>
    <s v="Oct"/>
    <n v="1976"/>
    <m/>
  </r>
  <r>
    <s v="Id76"/>
    <n v="1975"/>
    <s v="Nov"/>
    <n v="14"/>
    <n v="0"/>
    <n v="41676.080000000002"/>
    <x v="3"/>
    <s v="tier - 2"/>
    <s v="R1013"/>
    <s v="Nov"/>
    <n v="1975"/>
    <m/>
  </r>
  <r>
    <s v="Id75"/>
    <n v="1975"/>
    <s v="Sep"/>
    <n v="29"/>
    <n v="1"/>
    <n v="41681.86"/>
    <x v="3"/>
    <s v="tier - 1"/>
    <s v="R1011"/>
    <s v="Sep"/>
    <n v="1975"/>
    <m/>
  </r>
  <r>
    <s v="Id74"/>
    <n v="1962"/>
    <s v="Sep"/>
    <n v="22"/>
    <n v="0"/>
    <n v="41794.629999999997"/>
    <x v="3"/>
    <s v="tier - 3"/>
    <s v="R1011"/>
    <s v="Sep"/>
    <n v="1962"/>
    <m/>
  </r>
  <r>
    <s v="Id73"/>
    <n v="1966"/>
    <s v="Sep"/>
    <n v="21"/>
    <n v="0"/>
    <n v="41886.54"/>
    <x v="3"/>
    <s v="tier - 3"/>
    <s v="R1011"/>
    <s v="Sep"/>
    <n v="1966"/>
    <m/>
  </r>
  <r>
    <s v="Id72"/>
    <n v="1972"/>
    <s v="Jun"/>
    <n v="8"/>
    <n v="1"/>
    <n v="41919.1"/>
    <x v="3"/>
    <s v="tier - 1"/>
    <s v="R1016"/>
    <s v="Jun"/>
    <n v="1972"/>
    <m/>
  </r>
  <r>
    <s v="Id71"/>
    <n v="1984"/>
    <s v="Nov"/>
    <n v="10"/>
    <n v="3"/>
    <n v="41949.24"/>
    <x v="3"/>
    <s v="tier - 1"/>
    <s v="R1013"/>
    <s v="Nov"/>
    <n v="1984"/>
    <m/>
  </r>
  <r>
    <s v="Id70"/>
    <n v="1968"/>
    <s v="Dec"/>
    <n v="19"/>
    <n v="1"/>
    <n v="41999.519999999997"/>
    <x v="3"/>
    <s v="tier - 3"/>
    <s v="R1013"/>
    <s v="Dec"/>
    <n v="1968"/>
    <m/>
  </r>
  <r>
    <s v="Id69"/>
    <n v="1976"/>
    <s v="Nov"/>
    <n v="28"/>
    <n v="0"/>
    <n v="42111.66"/>
    <x v="3"/>
    <s v="tier - 1"/>
    <s v="R1024"/>
    <s v="Nov"/>
    <n v="1976"/>
    <m/>
  </r>
  <r>
    <s v="Id68"/>
    <n v="1997"/>
    <s v="Dec"/>
    <n v="9"/>
    <n v="2"/>
    <n v="42112.24"/>
    <x v="3"/>
    <s v="tier - 3"/>
    <s v="R1013"/>
    <s v="Dec"/>
    <n v="1997"/>
    <m/>
  </r>
  <r>
    <s v="Id67"/>
    <n v="1979"/>
    <s v="Jul"/>
    <n v="3"/>
    <n v="3"/>
    <n v="42124.52"/>
    <x v="3"/>
    <s v="tier - 1"/>
    <s v="R1013"/>
    <s v="Jul"/>
    <n v="1979"/>
    <m/>
  </r>
  <r>
    <s v="Id66"/>
    <n v="1973"/>
    <s v="Sep"/>
    <n v="18"/>
    <n v="0"/>
    <n v="42188.15"/>
    <x v="3"/>
    <s v="tier - 1"/>
    <s v="R1011"/>
    <s v="Sep"/>
    <n v="1973"/>
    <m/>
  </r>
  <r>
    <s v="Id65"/>
    <n v="1975"/>
    <s v="Aug"/>
    <n v="15"/>
    <n v="1"/>
    <n v="42211.14"/>
    <x v="3"/>
    <s v="tier - 3"/>
    <s v="R1013"/>
    <s v="Aug"/>
    <n v="1975"/>
    <m/>
  </r>
  <r>
    <s v="Id64"/>
    <n v="1967"/>
    <s v="Jun"/>
    <n v="28"/>
    <n v="0"/>
    <n v="42303.69"/>
    <x v="3"/>
    <s v="tier - 2"/>
    <s v="R1016"/>
    <s v="Jun"/>
    <n v="1967"/>
    <m/>
  </r>
  <r>
    <s v="Id63"/>
    <n v="1968"/>
    <s v="Aug"/>
    <n v="3"/>
    <n v="0"/>
    <n v="42478.6"/>
    <x v="3"/>
    <s v="tier - 2"/>
    <s v="R1011"/>
    <s v="Aug"/>
    <n v="1968"/>
    <m/>
  </r>
  <r>
    <s v="Id62"/>
    <n v="1967"/>
    <s v="Jun"/>
    <n v="27"/>
    <n v="0"/>
    <n v="42538.720000000001"/>
    <x v="3"/>
    <s v="tier - 3"/>
    <s v="R1011"/>
    <s v="Jun"/>
    <n v="1967"/>
    <m/>
  </r>
  <r>
    <s v="Id61"/>
    <n v="1979"/>
    <s v="Dec"/>
    <n v="27"/>
    <n v="2"/>
    <n v="42560.43"/>
    <x v="3"/>
    <s v="tier - 3"/>
    <s v="R1013"/>
    <s v="Dec"/>
    <n v="1979"/>
    <m/>
  </r>
  <r>
    <s v="Id60"/>
    <n v="1971"/>
    <s v="Nov"/>
    <n v="3"/>
    <n v="0"/>
    <n v="42644.2"/>
    <x v="3"/>
    <s v="tier - 3"/>
    <s v="R1011"/>
    <s v="Nov"/>
    <n v="1971"/>
    <m/>
  </r>
  <r>
    <s v="Id59"/>
    <n v="1977"/>
    <s v="Oct"/>
    <n v="21"/>
    <n v="2"/>
    <n v="42760.5"/>
    <x v="3"/>
    <s v="tier - 2"/>
    <s v="R1012"/>
    <s v="Oct"/>
    <n v="1977"/>
    <m/>
  </r>
  <r>
    <s v="Id58"/>
    <n v="1965"/>
    <s v="Oct"/>
    <n v="29"/>
    <n v="0"/>
    <n v="42764.12"/>
    <x v="3"/>
    <s v="tier - 2"/>
    <s v="R1011"/>
    <s v="Oct"/>
    <n v="1965"/>
    <m/>
  </r>
  <r>
    <s v="Id57"/>
    <n v="1972"/>
    <s v="Sep"/>
    <n v="10"/>
    <n v="2"/>
    <n v="42856.84"/>
    <x v="3"/>
    <s v="tier - 1"/>
    <s v="R1011"/>
    <s v="Sep"/>
    <n v="1972"/>
    <m/>
  </r>
  <r>
    <s v="Id56"/>
    <n v="1975"/>
    <s v="Oct"/>
    <n v="23"/>
    <n v="1"/>
    <n v="42969.85"/>
    <x v="3"/>
    <s v="tier - 3"/>
    <s v="R1013"/>
    <s v="Oct"/>
    <n v="1975"/>
    <m/>
  </r>
  <r>
    <s v="Id55"/>
    <n v="1978"/>
    <s v="Nov"/>
    <n v="4"/>
    <n v="0"/>
    <n v="42983.46"/>
    <x v="3"/>
    <s v="tier - 2"/>
    <s v="R1012"/>
    <s v="Nov"/>
    <n v="1978"/>
    <m/>
  </r>
  <r>
    <s v="Id54"/>
    <n v="1965"/>
    <s v="Nov"/>
    <n v="29"/>
    <n v="0"/>
    <n v="43073.760000000002"/>
    <x v="0"/>
    <s v="tier - 2"/>
    <s v="R1011"/>
    <s v="Nov"/>
    <n v="1965"/>
    <m/>
  </r>
  <r>
    <s v="Id53"/>
    <n v="1969"/>
    <s v="Dec"/>
    <n v="3"/>
    <n v="0"/>
    <n v="43254.42"/>
    <x v="0"/>
    <s v="tier - 2"/>
    <s v="R1016"/>
    <s v="Dec"/>
    <n v="1969"/>
    <m/>
  </r>
  <r>
    <s v="Id52"/>
    <n v="1965"/>
    <s v="Aug"/>
    <n v="22"/>
    <n v="0"/>
    <n v="43578.94"/>
    <x v="0"/>
    <s v="tier - 2"/>
    <s v="R1012"/>
    <s v="Aug"/>
    <n v="1965"/>
    <m/>
  </r>
  <r>
    <s v="Id51"/>
    <n v="1986"/>
    <s v="Dec"/>
    <n v="29"/>
    <n v="3"/>
    <n v="43753.34"/>
    <x v="0"/>
    <s v="tier - 1"/>
    <s v="R1015"/>
    <s v="Dec"/>
    <n v="1986"/>
    <m/>
  </r>
  <r>
    <s v="Id50"/>
    <n v="1966"/>
    <s v="Oct"/>
    <n v="25"/>
    <n v="2"/>
    <n v="43813.87"/>
    <x v="0"/>
    <s v="tier - 2"/>
    <s v="R1013"/>
    <s v="Oct"/>
    <n v="1966"/>
    <m/>
  </r>
  <r>
    <s v="Id49"/>
    <n v="1966"/>
    <s v="Jul"/>
    <n v="2"/>
    <n v="0"/>
    <n v="43817.45"/>
    <x v="0"/>
    <s v="tier - 3"/>
    <s v="R1012"/>
    <s v="Jul"/>
    <n v="1966"/>
    <m/>
  </r>
  <r>
    <s v="Id48"/>
    <n v="1980"/>
    <s v="Nov"/>
    <n v="10"/>
    <n v="2"/>
    <n v="43896.38"/>
    <x v="0"/>
    <s v="tier - 1"/>
    <s v="R1013"/>
    <s v="Nov"/>
    <n v="1980"/>
    <m/>
  </r>
  <r>
    <s v="Id47"/>
    <n v="1966"/>
    <s v="Oct"/>
    <n v="5"/>
    <n v="0"/>
    <n v="43921.18"/>
    <x v="0"/>
    <s v="tier - 2"/>
    <s v="R1012"/>
    <s v="Oct"/>
    <n v="1966"/>
    <m/>
  </r>
  <r>
    <s v="Id46"/>
    <n v="1988"/>
    <s v="Jul"/>
    <n v="16"/>
    <n v="1"/>
    <n v="43943.88"/>
    <x v="0"/>
    <s v="tier - 1"/>
    <s v="R1012"/>
    <s v="Jul"/>
    <n v="1988"/>
    <m/>
  </r>
  <r>
    <s v="Id45"/>
    <n v="1975"/>
    <s v="Jun"/>
    <n v="1"/>
    <n v="2"/>
    <n v="44202.65"/>
    <x v="0"/>
    <s v="tier - 2"/>
    <s v="R1013"/>
    <s v="Jun"/>
    <n v="1975"/>
    <m/>
  </r>
  <r>
    <s v="Id44"/>
    <n v="1968"/>
    <s v="Nov"/>
    <n v="24"/>
    <n v="2"/>
    <n v="44260.75"/>
    <x v="0"/>
    <s v="tier - 1"/>
    <s v="R1013"/>
    <s v="Nov"/>
    <n v="1968"/>
    <m/>
  </r>
  <r>
    <s v="Id43"/>
    <n v="1971"/>
    <s v="Oct"/>
    <n v="29"/>
    <n v="0"/>
    <n v="44400.41"/>
    <x v="0"/>
    <s v="tier - 2"/>
    <s v="R1013"/>
    <s v="Oct"/>
    <n v="1971"/>
    <m/>
  </r>
  <r>
    <s v="Id42"/>
    <n v="1967"/>
    <s v="Sep"/>
    <n v="14"/>
    <n v="0"/>
    <n v="44423.8"/>
    <x v="0"/>
    <s v="tier - 3"/>
    <s v="R1013"/>
    <s v="Sep"/>
    <n v="1967"/>
    <m/>
  </r>
  <r>
    <s v="Id41"/>
    <n v="2000"/>
    <s v="Aug"/>
    <n v="2"/>
    <n v="1"/>
    <n v="44501.4"/>
    <x v="0"/>
    <s v="tier - 3"/>
    <s v="R1013"/>
    <s v="Aug"/>
    <n v="2000"/>
    <m/>
  </r>
  <r>
    <s v="Id40"/>
    <n v="1993"/>
    <s v="Oct"/>
    <n v="11"/>
    <n v="2"/>
    <n v="44585.46"/>
    <x v="0"/>
    <s v="tier - 2"/>
    <s v="R1011"/>
    <s v="Oct"/>
    <n v="1993"/>
    <m/>
  </r>
  <r>
    <s v="Id39"/>
    <n v="1971"/>
    <s v="Aug"/>
    <n v="13"/>
    <n v="2"/>
    <n v="44641.2"/>
    <x v="0"/>
    <s v="tier - 3"/>
    <s v="R1024"/>
    <s v="Aug"/>
    <n v="1971"/>
    <m/>
  </r>
  <r>
    <s v="Id38"/>
    <n v="1962"/>
    <s v="Dec"/>
    <n v="17"/>
    <n v="0"/>
    <n v="45008.959999999999"/>
    <x v="0"/>
    <s v="tier - 2"/>
    <s v="R1013"/>
    <s v="Dec"/>
    <n v="1962"/>
    <m/>
  </r>
  <r>
    <s v="Id37"/>
    <n v="1974"/>
    <s v="Aug"/>
    <n v="9"/>
    <n v="2"/>
    <n v="45702.02"/>
    <x v="0"/>
    <s v="tier - 2"/>
    <s v="R1012"/>
    <s v="Aug"/>
    <n v="1974"/>
    <m/>
  </r>
  <r>
    <s v="Id36"/>
    <n v="1960"/>
    <s v="Dec"/>
    <n v="21"/>
    <n v="0"/>
    <n v="45710.21"/>
    <x v="0"/>
    <s v="tier - 2"/>
    <s v="R1016"/>
    <s v="Dec"/>
    <n v="1960"/>
    <m/>
  </r>
  <r>
    <s v="Id35"/>
    <n v="1979"/>
    <s v="Aug"/>
    <n v="12"/>
    <n v="0"/>
    <n v="45863.21"/>
    <x v="0"/>
    <s v="tier - 1"/>
    <s v="R1013"/>
    <s v="Aug"/>
    <n v="1979"/>
    <m/>
  </r>
  <r>
    <s v="Id34"/>
    <n v="1985"/>
    <s v="Sep"/>
    <n v="30"/>
    <n v="2"/>
    <n v="46113.51"/>
    <x v="0"/>
    <s v="tier - 3"/>
    <s v="R1011"/>
    <s v="Sep"/>
    <n v="1985"/>
    <m/>
  </r>
  <r>
    <s v="Id33"/>
    <n v="1962"/>
    <s v="Dec"/>
    <n v="4"/>
    <n v="3"/>
    <n v="46130.53"/>
    <x v="3"/>
    <s v="tier - 1"/>
    <s v="R1012"/>
    <s v="Dec"/>
    <n v="1962"/>
    <m/>
  </r>
  <r>
    <s v="Id32"/>
    <n v="1976"/>
    <s v="Dec"/>
    <n v="2"/>
    <n v="3"/>
    <n v="46151.12"/>
    <x v="3"/>
    <s v="tier - 3"/>
    <s v="R1013"/>
    <s v="Dec"/>
    <n v="1976"/>
    <m/>
  </r>
  <r>
    <s v="Id31"/>
    <n v="1978"/>
    <s v="Aug"/>
    <n v="17"/>
    <n v="2"/>
    <n v="46200.99"/>
    <x v="3"/>
    <s v="tier - 1"/>
    <s v="R1013"/>
    <s v="Aug"/>
    <n v="1978"/>
    <m/>
  </r>
  <r>
    <s v="Id30"/>
    <n v="1971"/>
    <s v="Dec"/>
    <n v="6"/>
    <n v="3"/>
    <n v="46255.11"/>
    <x v="3"/>
    <s v="tier - 3"/>
    <s v="R1024"/>
    <s v="Dec"/>
    <n v="1971"/>
    <m/>
  </r>
  <r>
    <s v="Id29"/>
    <n v="1961"/>
    <s v="Aug"/>
    <n v="8"/>
    <n v="0"/>
    <n v="46599.11"/>
    <x v="3"/>
    <s v="tier - 1"/>
    <s v="R1013"/>
    <s v="Aug"/>
    <n v="1961"/>
    <m/>
  </r>
  <r>
    <s v="Id28"/>
    <n v="1969"/>
    <s v="Jun"/>
    <n v="23"/>
    <n v="3"/>
    <n v="46661.440000000002"/>
    <x v="3"/>
    <s v="tier - 3"/>
    <s v="R1012"/>
    <s v="Jun"/>
    <n v="1969"/>
    <m/>
  </r>
  <r>
    <s v="Id27"/>
    <n v="1960"/>
    <s v="Nov"/>
    <n v="17"/>
    <n v="3"/>
    <n v="46718.16"/>
    <x v="3"/>
    <s v="tier - 1"/>
    <s v="R1012"/>
    <s v="Nov"/>
    <n v="1960"/>
    <m/>
  </r>
  <r>
    <s v="Id26"/>
    <n v="1958"/>
    <s v="Sep"/>
    <n v="15"/>
    <n v="0"/>
    <n v="46889.26"/>
    <x v="0"/>
    <s v="tier - 3"/>
    <s v="R1013"/>
    <s v="Sep"/>
    <n v="1958"/>
    <m/>
  </r>
  <r>
    <s v="Id25"/>
    <n v="1959"/>
    <s v="Jul"/>
    <n v="14"/>
    <n v="0"/>
    <n v="47055.53"/>
    <x v="0"/>
    <s v="tier - 1"/>
    <s v="R1013"/>
    <s v="Jul"/>
    <n v="1959"/>
    <m/>
  </r>
  <r>
    <s v="Id24"/>
    <n v="1970"/>
    <s v="Dec"/>
    <n v="28"/>
    <n v="2"/>
    <n v="47269.85"/>
    <x v="3"/>
    <s v="tier - 2"/>
    <s v="R1013"/>
    <s v="Dec"/>
    <n v="1970"/>
    <m/>
  </r>
  <r>
    <s v="Id23"/>
    <n v="1958"/>
    <s v="Sep"/>
    <n v="3"/>
    <n v="2"/>
    <n v="47291.06"/>
    <x v="0"/>
    <s v="tier - 1"/>
    <s v="R1011"/>
    <s v="Sep"/>
    <n v="1958"/>
    <m/>
  </r>
  <r>
    <s v="Id22"/>
    <n v="1959"/>
    <s v="Oct"/>
    <n v="4"/>
    <n v="2"/>
    <n v="47305.31"/>
    <x v="0"/>
    <s v="tier - 1"/>
    <s v="R1011"/>
    <s v="Oct"/>
    <n v="1959"/>
    <m/>
  </r>
  <r>
    <s v="Id21"/>
    <n v="1961"/>
    <s v="Jun"/>
    <n v="13"/>
    <n v="1"/>
    <n v="47403.88"/>
    <x v="3"/>
    <s v="tier - 3"/>
    <s v="R1011"/>
    <s v="Jun"/>
    <n v="1961"/>
    <m/>
  </r>
  <r>
    <s v="Id20"/>
    <n v="1971"/>
    <s v="Sep"/>
    <n v="27"/>
    <n v="2"/>
    <n v="47462.89"/>
    <x v="3"/>
    <s v="tier - 2"/>
    <s v="R1013"/>
    <s v="Sep"/>
    <n v="1971"/>
    <m/>
  </r>
  <r>
    <s v="Id19"/>
    <n v="1964"/>
    <s v="Nov"/>
    <n v="7"/>
    <n v="2"/>
    <n v="47496.49"/>
    <x v="3"/>
    <s v="tier - 3"/>
    <s v="R1012"/>
    <s v="Nov"/>
    <n v="1964"/>
    <m/>
  </r>
  <r>
    <s v="Id18"/>
    <n v="1963"/>
    <s v="Aug"/>
    <n v="5"/>
    <n v="1"/>
    <n v="47896.79"/>
    <x v="3"/>
    <s v="tier - 3"/>
    <s v="R1024"/>
    <s v="Aug"/>
    <n v="1963"/>
    <m/>
  </r>
  <r>
    <s v="Id17"/>
    <n v="1958"/>
    <s v="Nov"/>
    <n v="16"/>
    <n v="1"/>
    <n v="47928.03"/>
    <x v="0"/>
    <s v="tier - 3"/>
    <s v="R1011"/>
    <s v="Nov"/>
    <n v="1958"/>
    <m/>
  </r>
  <r>
    <s v="Id16"/>
    <n v="1962"/>
    <s v="Aug"/>
    <n v="27"/>
    <n v="0"/>
    <n v="48173.36"/>
    <x v="3"/>
    <s v="tier - 3"/>
    <s v="R1011"/>
    <s v="Aug"/>
    <n v="1962"/>
    <m/>
  </r>
  <r>
    <s v="Id15"/>
    <n v="1961"/>
    <s v="Dec"/>
    <n v="21"/>
    <n v="1"/>
    <n v="48517.56"/>
    <x v="3"/>
    <s v="tier - 3"/>
    <s v="R1024"/>
    <s v="Dec"/>
    <n v="1961"/>
    <m/>
  </r>
  <r>
    <s v="Id14"/>
    <n v="1968"/>
    <s v="Dec"/>
    <n v="1"/>
    <n v="3"/>
    <n v="48549.18"/>
    <x v="3"/>
    <s v="tier - 3"/>
    <s v="R1016"/>
    <s v="Dec"/>
    <n v="1968"/>
    <m/>
  </r>
  <r>
    <s v="Id13"/>
    <n v="1962"/>
    <s v="Oct"/>
    <n v="11"/>
    <n v="0"/>
    <n v="48673.56"/>
    <x v="3"/>
    <s v="tier - 2"/>
    <s v="R1013"/>
    <s v="Oct"/>
    <n v="1962"/>
    <m/>
  </r>
  <r>
    <s v="Id12"/>
    <n v="1965"/>
    <s v="Oct"/>
    <n v="27"/>
    <n v="1"/>
    <n v="48675.519999999997"/>
    <x v="3"/>
    <s v="tier - 2"/>
    <s v="R1013"/>
    <s v="Oct"/>
    <n v="1965"/>
    <m/>
  </r>
  <r>
    <s v="Id11"/>
    <n v="1959"/>
    <s v="Jul"/>
    <n v="22"/>
    <n v="0"/>
    <n v="48824.45"/>
    <x v="0"/>
    <s v="tier - 1"/>
    <s v="R1011"/>
    <s v="Jul"/>
    <n v="1959"/>
    <m/>
  </r>
  <r>
    <s v="Id10"/>
    <n v="1978"/>
    <s v="Dec"/>
    <n v="29"/>
    <n v="0"/>
    <n v="48885.14"/>
    <x v="3"/>
    <s v="tier - 2"/>
    <s v="R1013"/>
    <s v="Dec"/>
    <n v="1978"/>
    <m/>
  </r>
  <r>
    <s v="Id9"/>
    <n v="1963"/>
    <s v="Sep"/>
    <n v="4"/>
    <n v="1"/>
    <n v="48970.25"/>
    <x v="3"/>
    <s v="tier - 2"/>
    <s v="R1013"/>
    <s v="Sep"/>
    <n v="1963"/>
    <m/>
  </r>
  <r>
    <s v="Id8"/>
    <n v="1958"/>
    <s v="Jun"/>
    <n v="27"/>
    <n v="2"/>
    <n v="49577.66"/>
    <x v="0"/>
    <s v="tier - 2"/>
    <s v="R1013"/>
    <s v="Jun"/>
    <n v="1958"/>
    <m/>
  </r>
  <r>
    <s v="Id7"/>
    <n v="1994"/>
    <s v="Oct"/>
    <n v="27"/>
    <n v="1"/>
    <n v="51194.559999999998"/>
    <x v="3"/>
    <s v="tier - 3"/>
    <s v="R1011"/>
    <s v="Oct"/>
    <n v="1994"/>
    <m/>
  </r>
  <r>
    <s v="Id6"/>
    <n v="1962"/>
    <s v="Aug"/>
    <n v="4"/>
    <n v="0"/>
    <n v="52590.83"/>
    <x v="3"/>
    <s v="tier - 3"/>
    <s v="R1011"/>
    <s v="Aug"/>
    <n v="1962"/>
    <m/>
  </r>
  <r>
    <s v="Id5"/>
    <n v="1989"/>
    <s v="Jun"/>
    <n v="19"/>
    <n v="0"/>
    <n v="55135.4"/>
    <x v="3"/>
    <s v="tier - 2"/>
    <s v="R1012"/>
    <s v="Jun"/>
    <n v="1989"/>
    <m/>
  </r>
  <r>
    <s v="Id4"/>
    <n v="1991"/>
    <s v="Jun"/>
    <n v="6"/>
    <n v="1"/>
    <n v="58571.07"/>
    <x v="3"/>
    <s v="tier - 3"/>
    <s v="R1024"/>
    <s v="Jun"/>
    <n v="1991"/>
    <m/>
  </r>
  <r>
    <s v="Id3"/>
    <n v="1970"/>
    <s v="?"/>
    <n v="11"/>
    <n v="3"/>
    <n v="60021.4"/>
    <x v="3"/>
    <s v="tier - 1"/>
    <s v="R1012"/>
    <s v="Sep"/>
    <n v="1970"/>
    <m/>
  </r>
  <r>
    <s v="Id2"/>
    <n v="1977"/>
    <s v="Jun"/>
    <n v="8"/>
    <n v="0"/>
    <n v="62592.87"/>
    <x v="0"/>
    <s v="tier - 3"/>
    <s v="R1013"/>
    <s v="Jun"/>
    <n v="1977"/>
    <m/>
  </r>
  <r>
    <s v="Id1"/>
    <n v="1968"/>
    <s v="Oct"/>
    <n v="12"/>
    <n v="0"/>
    <n v="63770.43"/>
    <x v="3"/>
    <s v="tier - 3"/>
    <s v="R1013"/>
    <s v="Oct"/>
    <n v="196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s v="tier - 2"/>
    <x v="0"/>
    <s v="R1013"/>
    <s v="Jul"/>
    <n v="1992"/>
    <s v="tier - 2"/>
    <m/>
  </r>
  <r>
    <s v="Id2334"/>
    <n v="1992"/>
    <s v="Nov"/>
    <n v="30"/>
    <n v="0"/>
    <n v="570.62"/>
    <s v="tier - 2"/>
    <x v="1"/>
    <s v="R1013"/>
    <s v="Nov"/>
    <n v="1992"/>
    <s v="tier - 2"/>
    <m/>
  </r>
  <r>
    <s v="Id2333"/>
    <n v="1993"/>
    <s v="Jun"/>
    <n v="30"/>
    <n v="0"/>
    <n v="600"/>
    <s v="tier - 2"/>
    <x v="1"/>
    <s v="R1013"/>
    <s v="Jun"/>
    <n v="1993"/>
    <s v="tier - 2"/>
    <m/>
  </r>
  <r>
    <s v="Id2332"/>
    <n v="1992"/>
    <s v="Sep"/>
    <n v="13"/>
    <n v="0"/>
    <n v="604.54"/>
    <s v="tier - 3"/>
    <x v="0"/>
    <s v="R1013"/>
    <s v="Sep"/>
    <n v="1992"/>
    <s v="tier - 3"/>
    <m/>
  </r>
  <r>
    <s v="Id2331"/>
    <n v="1998"/>
    <s v="Jul"/>
    <n v="27"/>
    <n v="0"/>
    <n v="637.26"/>
    <s v="tier - 3"/>
    <x v="0"/>
    <s v="R1013"/>
    <s v="Jul"/>
    <n v="1998"/>
    <s v="tier - 3"/>
    <m/>
  </r>
  <r>
    <s v="Id2330"/>
    <n v="2001"/>
    <s v="Nov"/>
    <n v="20"/>
    <n v="0"/>
    <n v="646.14"/>
    <s v="tier - 3"/>
    <x v="0"/>
    <s v="R1012"/>
    <s v="Nov"/>
    <n v="2001"/>
    <s v="tier - 3"/>
    <m/>
  </r>
  <r>
    <s v="Id2329"/>
    <n v="1993"/>
    <s v="Jun"/>
    <n v="1"/>
    <n v="0"/>
    <n v="650"/>
    <s v="tier - 3"/>
    <x v="0"/>
    <s v="R1013"/>
    <s v="Jun"/>
    <n v="1993"/>
    <s v="tier - 3"/>
    <m/>
  </r>
  <r>
    <s v="Id2328"/>
    <n v="1995"/>
    <s v="Jul"/>
    <n v="4"/>
    <n v="0"/>
    <n v="650"/>
    <s v="tier - 3"/>
    <x v="0"/>
    <s v="R1013"/>
    <s v="Jul"/>
    <n v="1995"/>
    <s v="tier - 3"/>
    <m/>
  </r>
  <r>
    <s v="Id2327"/>
    <n v="2002"/>
    <s v="Nov"/>
    <n v="29"/>
    <n v="0"/>
    <n v="668"/>
    <s v="tier - 3"/>
    <x v="2"/>
    <s v="R1012"/>
    <s v="Nov"/>
    <n v="2002"/>
    <s v="tier - 3"/>
    <m/>
  </r>
  <r>
    <s v="Id2326"/>
    <n v="1997"/>
    <s v="Nov"/>
    <n v="9"/>
    <n v="0"/>
    <n v="670"/>
    <s v="tier - 3"/>
    <x v="0"/>
    <s v="R1013"/>
    <s v="Nov"/>
    <n v="1997"/>
    <s v="tier - 3"/>
    <m/>
  </r>
  <r>
    <s v="Id2325"/>
    <n v="2001"/>
    <s v="Sep"/>
    <n v="12"/>
    <n v="0"/>
    <n v="687.54"/>
    <s v="tier - 3"/>
    <x v="2"/>
    <s v="R1013"/>
    <s v="Sep"/>
    <n v="2001"/>
    <s v="tier - 3"/>
    <m/>
  </r>
  <r>
    <s v="Id2324"/>
    <n v="1999"/>
    <s v="Dec"/>
    <n v="26"/>
    <n v="0"/>
    <n v="700"/>
    <s v="?"/>
    <x v="0"/>
    <s v="R1013"/>
    <s v="Dec"/>
    <n v="1999"/>
    <s v="tier - 2"/>
    <m/>
  </r>
  <r>
    <s v="Id2323"/>
    <n v="1999"/>
    <s v="Dec"/>
    <n v="14"/>
    <n v="0"/>
    <n v="722.99"/>
    <s v="tier - 3"/>
    <x v="1"/>
    <s v="R1013"/>
    <s v="Dec"/>
    <n v="1999"/>
    <s v="tier - 3"/>
    <m/>
  </r>
  <r>
    <s v="Id2322"/>
    <n v="2002"/>
    <s v="?"/>
    <n v="19"/>
    <n v="0"/>
    <n v="750"/>
    <s v="tier - 3"/>
    <x v="1"/>
    <s v="R1012"/>
    <s v="Sep"/>
    <n v="2002"/>
    <s v="tier - 3"/>
    <m/>
  </r>
  <r>
    <s v="Id2321"/>
    <n v="1993"/>
    <s v="Aug"/>
    <n v="9"/>
    <n v="0"/>
    <n v="760"/>
    <s v="tier - 3"/>
    <x v="1"/>
    <s v="R1013"/>
    <s v="Aug"/>
    <n v="1993"/>
    <s v="tier - 3"/>
    <m/>
  </r>
  <r>
    <s v="Id2320"/>
    <n v="1996"/>
    <s v="Oct"/>
    <n v="22"/>
    <n v="0"/>
    <n v="760"/>
    <s v="tier - 3"/>
    <x v="0"/>
    <s v="R1013"/>
    <s v="Oct"/>
    <n v="1996"/>
    <s v="tier - 3"/>
    <m/>
  </r>
  <r>
    <s v="Id2319"/>
    <n v="1993"/>
    <s v="Jun"/>
    <n v="28"/>
    <n v="0"/>
    <n v="770"/>
    <s v="tier - 3"/>
    <x v="0"/>
    <s v="R1013"/>
    <s v="Jun"/>
    <n v="1993"/>
    <s v="tier - 3"/>
    <m/>
  </r>
  <r>
    <s v="Id2318"/>
    <n v="1996"/>
    <s v="?"/>
    <n v="18"/>
    <n v="0"/>
    <n v="770.38"/>
    <s v="tier - 3"/>
    <x v="3"/>
    <s v="R1012"/>
    <s v="Sep"/>
    <n v="1996"/>
    <s v="tier - 3"/>
    <m/>
  </r>
  <r>
    <s v="Id2317"/>
    <n v="1995"/>
    <s v="Dec"/>
    <n v="7"/>
    <n v="0"/>
    <n v="773.54"/>
    <s v="tier - 3"/>
    <x v="2"/>
    <s v="R1013"/>
    <s v="Dec"/>
    <n v="1995"/>
    <s v="tier - 3"/>
    <m/>
  </r>
  <r>
    <s v="Id2316"/>
    <n v="2004"/>
    <s v="Oct"/>
    <n v="7"/>
    <n v="0"/>
    <n v="830.52"/>
    <s v="tier - 3"/>
    <x v="2"/>
    <s v="R1011"/>
    <s v="Oct"/>
    <n v="2004"/>
    <s v="tier - 3"/>
    <m/>
  </r>
  <r>
    <s v="Id2315"/>
    <n v="2000"/>
    <s v="Nov"/>
    <n v="18"/>
    <n v="0"/>
    <n v="865.41"/>
    <s v="tier - 3"/>
    <x v="1"/>
    <s v="R1013"/>
    <s v="Nov"/>
    <n v="2000"/>
    <s v="tier - 3"/>
    <m/>
  </r>
  <r>
    <s v="Id2314"/>
    <n v="1993"/>
    <s v="Nov"/>
    <n v="27"/>
    <n v="0"/>
    <n v="896.21"/>
    <s v="tier - 3"/>
    <x v="1"/>
    <s v="R1013"/>
    <s v="Nov"/>
    <n v="1993"/>
    <s v="tier - 3"/>
    <m/>
  </r>
  <r>
    <s v="Id2313"/>
    <n v="1994"/>
    <s v="Oct"/>
    <n v="30"/>
    <n v="0"/>
    <n v="915.07"/>
    <s v="tier - 3"/>
    <x v="1"/>
    <s v="R1013"/>
    <s v="Oct"/>
    <n v="1994"/>
    <s v="tier - 3"/>
    <m/>
  </r>
  <r>
    <s v="Id2312"/>
    <n v="1995"/>
    <s v="Oct"/>
    <n v="28"/>
    <n v="0"/>
    <n v="928.59"/>
    <s v="tier - 3"/>
    <x v="1"/>
    <s v="R1013"/>
    <s v="Oct"/>
    <n v="1995"/>
    <s v="tier - 3"/>
    <m/>
  </r>
  <r>
    <s v="Id2311"/>
    <n v="2001"/>
    <s v="Aug"/>
    <n v="19"/>
    <n v="0"/>
    <n v="964.71"/>
    <s v="tier - 3"/>
    <x v="2"/>
    <s v="R1013"/>
    <s v="Aug"/>
    <n v="2001"/>
    <s v="tier - 3"/>
    <m/>
  </r>
  <r>
    <s v="Id2310"/>
    <n v="1994"/>
    <s v="Nov"/>
    <n v="22"/>
    <n v="0"/>
    <n v="1006.65"/>
    <s v="tier - 3"/>
    <x v="2"/>
    <s v="R1013"/>
    <s v="Nov"/>
    <n v="1994"/>
    <s v="tier - 3"/>
    <m/>
  </r>
  <r>
    <s v="Id2309"/>
    <n v="2000"/>
    <s v="Oct"/>
    <n v="9"/>
    <n v="0"/>
    <n v="1012"/>
    <s v="tier - 3"/>
    <x v="2"/>
    <s v="R1013"/>
    <s v="Oct"/>
    <n v="2000"/>
    <s v="tier - 3"/>
    <m/>
  </r>
  <r>
    <s v="Id2308"/>
    <n v="1999"/>
    <s v="Aug"/>
    <n v="5"/>
    <n v="0"/>
    <n v="1019"/>
    <s v="tier - 3"/>
    <x v="2"/>
    <s v="R1013"/>
    <s v="Aug"/>
    <n v="1999"/>
    <s v="tier - 3"/>
    <m/>
  </r>
  <r>
    <s v="Id2307"/>
    <n v="1995"/>
    <s v="Oct"/>
    <n v="5"/>
    <n v="0"/>
    <n v="1033.74"/>
    <s v="tier - 3"/>
    <x v="1"/>
    <s v="R1013"/>
    <s v="Oct"/>
    <n v="1995"/>
    <s v="tier - 3"/>
    <m/>
  </r>
  <r>
    <s v="Id2306"/>
    <n v="1994"/>
    <s v="Nov"/>
    <n v="17"/>
    <n v="0"/>
    <n v="1044"/>
    <s v="tier - 3"/>
    <x v="2"/>
    <s v="R1013"/>
    <s v="Nov"/>
    <n v="1994"/>
    <s v="tier - 3"/>
    <m/>
  </r>
  <r>
    <s v="Id2305"/>
    <n v="2002"/>
    <s v="Jul"/>
    <n v="20"/>
    <n v="0"/>
    <n v="1047"/>
    <s v="tier - 3"/>
    <x v="1"/>
    <s v="R1013"/>
    <s v="Jul"/>
    <n v="2002"/>
    <s v="tier - 3"/>
    <m/>
  </r>
  <r>
    <s v="Id2304"/>
    <n v="2002"/>
    <s v="Jul"/>
    <n v="1"/>
    <n v="0"/>
    <n v="1049"/>
    <s v="tier - 3"/>
    <x v="2"/>
    <s v="R1012"/>
    <s v="Jul"/>
    <n v="2002"/>
    <s v="tier - 3"/>
    <m/>
  </r>
  <r>
    <s v="Id2303"/>
    <n v="1995"/>
    <s v="Jun"/>
    <n v="1"/>
    <n v="0"/>
    <n v="1056"/>
    <s v="tier - 3"/>
    <x v="2"/>
    <s v="R1013"/>
    <s v="Jun"/>
    <n v="1995"/>
    <s v="tier - 3"/>
    <m/>
  </r>
  <r>
    <s v="Id2302"/>
    <n v="1993"/>
    <s v="Sep"/>
    <n v="28"/>
    <n v="0"/>
    <n v="1068"/>
    <s v="tier - 3"/>
    <x v="1"/>
    <s v="R1013"/>
    <s v="Sep"/>
    <n v="1993"/>
    <s v="tier - 3"/>
    <m/>
  </r>
  <r>
    <s v="Id2301"/>
    <n v="2004"/>
    <s v="Aug"/>
    <n v="24"/>
    <n v="0"/>
    <n v="1070"/>
    <s v="tier - 3"/>
    <x v="0"/>
    <s v="R1013"/>
    <s v="Aug"/>
    <n v="2004"/>
    <s v="tier - 3"/>
    <m/>
  </r>
  <r>
    <s v="Id2300"/>
    <n v="1997"/>
    <s v="Aug"/>
    <n v="13"/>
    <n v="0"/>
    <n v="1071"/>
    <s v="tier - 3"/>
    <x v="0"/>
    <s v="R1013"/>
    <s v="Aug"/>
    <n v="1997"/>
    <s v="tier - 3"/>
    <m/>
  </r>
  <r>
    <s v="Id2299"/>
    <n v="1998"/>
    <s v="Dec"/>
    <n v="26"/>
    <n v="0"/>
    <n v="1082"/>
    <s v="tier - 3"/>
    <x v="2"/>
    <s v="R1013"/>
    <s v="Dec"/>
    <n v="1998"/>
    <s v="tier - 3"/>
    <m/>
  </r>
  <r>
    <s v="Id2298"/>
    <n v="2002"/>
    <s v="Aug"/>
    <n v="13"/>
    <n v="0"/>
    <n v="1086"/>
    <s v="tier - 3"/>
    <x v="0"/>
    <s v="R1013"/>
    <s v="Aug"/>
    <n v="2002"/>
    <s v="tier - 3"/>
    <m/>
  </r>
  <r>
    <s v="Id2297"/>
    <n v="2004"/>
    <s v="Nov"/>
    <n v="12"/>
    <n v="0"/>
    <n v="1121.8699999999999"/>
    <s v="tier - 3"/>
    <x v="1"/>
    <s v="R1013"/>
    <s v="Nov"/>
    <n v="2004"/>
    <s v="tier - 3"/>
    <m/>
  </r>
  <r>
    <s v="Id2296"/>
    <n v="2004"/>
    <s v="Jun"/>
    <n v="14"/>
    <n v="0"/>
    <n v="1131.51"/>
    <s v="tier - 3"/>
    <x v="1"/>
    <s v="R1013"/>
    <s v="Jun"/>
    <n v="2004"/>
    <s v="tier - 3"/>
    <m/>
  </r>
  <r>
    <s v="Id2295"/>
    <n v="2002"/>
    <s v="Jul"/>
    <n v="19"/>
    <n v="0"/>
    <n v="1132"/>
    <s v="tier - 3"/>
    <x v="1"/>
    <s v="R1013"/>
    <s v="Jul"/>
    <n v="2002"/>
    <s v="tier - 3"/>
    <m/>
  </r>
  <r>
    <s v="Id2294"/>
    <n v="2004"/>
    <s v="Oct"/>
    <n v="6"/>
    <n v="0"/>
    <n v="1135"/>
    <s v="tier - 3"/>
    <x v="0"/>
    <s v="R1013"/>
    <s v="Oct"/>
    <n v="2004"/>
    <s v="tier - 3"/>
    <m/>
  </r>
  <r>
    <s v="Id2293"/>
    <n v="2004"/>
    <s v="Jun"/>
    <n v="11"/>
    <n v="0"/>
    <n v="1135.94"/>
    <s v="tier - 3"/>
    <x v="0"/>
    <s v="R1013"/>
    <s v="Jun"/>
    <n v="2004"/>
    <s v="tier - 3"/>
    <m/>
  </r>
  <r>
    <s v="Id2292"/>
    <n v="2004"/>
    <s v="Nov"/>
    <n v="28"/>
    <n v="0"/>
    <n v="1136.4000000000001"/>
    <s v="tier - 3"/>
    <x v="0"/>
    <s v="R1013"/>
    <s v="Nov"/>
    <n v="2004"/>
    <s v="tier - 3"/>
    <m/>
  </r>
  <r>
    <s v="Id2291"/>
    <n v="2002"/>
    <s v="Aug"/>
    <n v="11"/>
    <n v="0"/>
    <n v="1137"/>
    <s v="tier - 3"/>
    <x v="1"/>
    <s v="R1013"/>
    <s v="Aug"/>
    <n v="2002"/>
    <s v="tier - 3"/>
    <m/>
  </r>
  <r>
    <s v="?"/>
    <n v="2004"/>
    <s v="Nov"/>
    <n v="6"/>
    <n v="0"/>
    <n v="1137.01"/>
    <s v="tier - 3"/>
    <x v="1"/>
    <s v="R1013"/>
    <s v="Nov"/>
    <n v="2004"/>
    <s v="tier - 3"/>
    <m/>
  </r>
  <r>
    <s v="Id2290"/>
    <n v="2004"/>
    <s v="Oct"/>
    <n v="15"/>
    <n v="0"/>
    <n v="1137.01"/>
    <s v="tier - 3"/>
    <x v="1"/>
    <s v="R1013"/>
    <s v="Oct"/>
    <n v="2004"/>
    <s v="tier - 3"/>
    <m/>
  </r>
  <r>
    <s v="Id2289"/>
    <n v="2004"/>
    <s v="Nov"/>
    <n v="27"/>
    <n v="0"/>
    <n v="1137.47"/>
    <s v="tier - 3"/>
    <x v="2"/>
    <s v="R1013"/>
    <s v="Nov"/>
    <n v="2004"/>
    <s v="tier - 3"/>
    <m/>
  </r>
  <r>
    <s v="Id2288"/>
    <n v="2001"/>
    <s v="Oct"/>
    <n v="25"/>
    <n v="0"/>
    <n v="1141"/>
    <s v="tier - 3"/>
    <x v="1"/>
    <s v="R1013"/>
    <s v="Oct"/>
    <n v="2001"/>
    <s v="tier - 3"/>
    <m/>
  </r>
  <r>
    <s v="Id2287"/>
    <n v="2004"/>
    <s v="Sep"/>
    <n v="12"/>
    <n v="0"/>
    <n v="1141.45"/>
    <s v="tier - 3"/>
    <x v="0"/>
    <s v="R1013"/>
    <s v="Sep"/>
    <n v="2004"/>
    <s v="tier - 3"/>
    <m/>
  </r>
  <r>
    <s v="Id2286"/>
    <n v="2002"/>
    <s v="Oct"/>
    <n v="1"/>
    <n v="0"/>
    <n v="1142"/>
    <s v="tier - 3"/>
    <x v="2"/>
    <s v="R1011"/>
    <s v="Oct"/>
    <n v="2002"/>
    <s v="tier - 3"/>
    <m/>
  </r>
  <r>
    <s v="Id2285"/>
    <n v="2004"/>
    <s v="Jun"/>
    <n v="10"/>
    <n v="0"/>
    <n v="1146.8"/>
    <s v="tier - 2"/>
    <x v="2"/>
    <s v="R1013"/>
    <s v="Jun"/>
    <n v="2004"/>
    <s v="tier - 2"/>
    <m/>
  </r>
  <r>
    <s v="Id2284"/>
    <n v="2003"/>
    <s v="Jun"/>
    <n v="12"/>
    <n v="0"/>
    <n v="1149"/>
    <s v="tier - 2"/>
    <x v="1"/>
    <s v="R1012"/>
    <s v="Jun"/>
    <n v="2003"/>
    <s v="tier - 2"/>
    <m/>
  </r>
  <r>
    <s v="Id2283"/>
    <n v="2004"/>
    <s v="Jul"/>
    <n v="18"/>
    <n v="0"/>
    <n v="1149.4000000000001"/>
    <s v="tier - 2"/>
    <x v="2"/>
    <s v="R1013"/>
    <s v="Jul"/>
    <n v="2004"/>
    <s v="tier - 2"/>
    <m/>
  </r>
  <r>
    <s v="Id2282"/>
    <n v="1994"/>
    <s v="Jul"/>
    <n v="26"/>
    <n v="0"/>
    <n v="1158.32"/>
    <s v="tier - 2"/>
    <x v="1"/>
    <s v="R1013"/>
    <s v="Jul"/>
    <n v="1994"/>
    <s v="tier - 2"/>
    <m/>
  </r>
  <r>
    <s v="Id2281"/>
    <n v="2004"/>
    <s v="Nov"/>
    <n v="11"/>
    <n v="0"/>
    <n v="1163.46"/>
    <s v="tier - 2"/>
    <x v="0"/>
    <s v="R1013"/>
    <s v="Nov"/>
    <n v="2004"/>
    <s v="tier - 2"/>
    <m/>
  </r>
  <r>
    <s v="Id2280"/>
    <n v="2002"/>
    <s v="Jun"/>
    <n v="11"/>
    <n v="0"/>
    <n v="1165"/>
    <s v="tier - 2"/>
    <x v="0"/>
    <s v="R1012"/>
    <s v="Jun"/>
    <n v="2002"/>
    <s v="tier - 2"/>
    <m/>
  </r>
  <r>
    <s v="Id2279"/>
    <n v="2001"/>
    <s v="Nov"/>
    <n v="12"/>
    <n v="0"/>
    <n v="1167"/>
    <s v="tier - 2"/>
    <x v="1"/>
    <s v="R1013"/>
    <s v="Nov"/>
    <n v="2001"/>
    <s v="tier - 2"/>
    <m/>
  </r>
  <r>
    <s v="Id2278"/>
    <n v="1996"/>
    <s v="Aug"/>
    <n v="11"/>
    <n v="0"/>
    <n v="1178"/>
    <s v="tier - 2"/>
    <x v="0"/>
    <s v="R1013"/>
    <s v="Aug"/>
    <n v="1996"/>
    <s v="tier - 2"/>
    <m/>
  </r>
  <r>
    <s v="Id2277"/>
    <n v="1997"/>
    <s v="Jun"/>
    <n v="28"/>
    <n v="0"/>
    <n v="1178.07"/>
    <s v="tier - 2"/>
    <x v="2"/>
    <s v="R1013"/>
    <s v="Jun"/>
    <n v="1997"/>
    <s v="tier - 2"/>
    <m/>
  </r>
  <r>
    <s v="Id2276"/>
    <n v="2002"/>
    <s v="Aug"/>
    <n v="26"/>
    <n v="0"/>
    <n v="1191"/>
    <s v="tier - 2"/>
    <x v="1"/>
    <s v="R1013"/>
    <s v="Aug"/>
    <n v="2002"/>
    <s v="tier - 2"/>
    <m/>
  </r>
  <r>
    <s v="Id2275"/>
    <n v="1999"/>
    <s v="Jun"/>
    <n v="28"/>
    <n v="0"/>
    <n v="1200"/>
    <s v="tier - 2"/>
    <x v="0"/>
    <s v="R1012"/>
    <s v="Jun"/>
    <n v="1999"/>
    <s v="tier - 2"/>
    <m/>
  </r>
  <r>
    <s v="Id2274"/>
    <n v="1992"/>
    <s v="Oct"/>
    <n v="6"/>
    <n v="0"/>
    <n v="1200.55"/>
    <s v="tier - 2"/>
    <x v="0"/>
    <s v="R1013"/>
    <s v="Oct"/>
    <n v="1992"/>
    <s v="tier - 2"/>
    <m/>
  </r>
  <r>
    <s v="Id2273"/>
    <n v="2004"/>
    <s v="Jun"/>
    <n v="2"/>
    <n v="0"/>
    <n v="1210"/>
    <s v="tier - 2"/>
    <x v="1"/>
    <s v="R1013"/>
    <s v="Jun"/>
    <n v="2004"/>
    <s v="tier - 2"/>
    <m/>
  </r>
  <r>
    <s v="Id2272"/>
    <n v="1996"/>
    <s v="Nov"/>
    <n v="4"/>
    <n v="0"/>
    <n v="1220"/>
    <s v="tier - 2"/>
    <x v="0"/>
    <s v="R1012"/>
    <s v="Nov"/>
    <n v="1996"/>
    <s v="tier - 2"/>
    <m/>
  </r>
  <r>
    <s v="Id2271"/>
    <n v="2004"/>
    <s v="Jul"/>
    <n v="9"/>
    <n v="0"/>
    <n v="1224"/>
    <s v="tier - 2"/>
    <x v="1"/>
    <s v="R1013"/>
    <s v="Jul"/>
    <n v="2004"/>
    <s v="tier - 2"/>
    <m/>
  </r>
  <r>
    <s v="Id2270"/>
    <n v="2004"/>
    <s v="Oct"/>
    <n v="16"/>
    <n v="0"/>
    <n v="1228"/>
    <s v="tier - 2"/>
    <x v="1"/>
    <s v="R1012"/>
    <s v="Oct"/>
    <n v="2004"/>
    <s v="tier - 2"/>
    <m/>
  </r>
  <r>
    <s v="Id2269"/>
    <n v="1998"/>
    <s v="Jul"/>
    <n v="13"/>
    <n v="0"/>
    <n v="1234"/>
    <s v="tier - 2"/>
    <x v="1"/>
    <s v="R1013"/>
    <s v="Jul"/>
    <n v="1998"/>
    <s v="tier - 2"/>
    <m/>
  </r>
  <r>
    <s v="Id2268"/>
    <n v="2002"/>
    <s v="Dec"/>
    <n v="12"/>
    <n v="0"/>
    <n v="1237"/>
    <s v="tier - 2"/>
    <x v="2"/>
    <s v="R1013"/>
    <s v="Dec"/>
    <n v="2002"/>
    <s v="tier - 2"/>
    <m/>
  </r>
  <r>
    <s v="Id2267"/>
    <n v="1998"/>
    <s v="Oct"/>
    <n v="11"/>
    <n v="0"/>
    <n v="1240"/>
    <s v="tier - 2"/>
    <x v="1"/>
    <s v="R1012"/>
    <s v="Oct"/>
    <n v="1998"/>
    <s v="tier - 2"/>
    <m/>
  </r>
  <r>
    <s v="Id2266"/>
    <n v="2002"/>
    <s v="Jul"/>
    <n v="1"/>
    <n v="0"/>
    <n v="1241"/>
    <s v="tier - 2"/>
    <x v="2"/>
    <s v="R1013"/>
    <s v="Jul"/>
    <n v="2002"/>
    <s v="tier - 2"/>
    <m/>
  </r>
  <r>
    <s v="Id2265"/>
    <n v="2003"/>
    <s v="Aug"/>
    <n v="2"/>
    <n v="0"/>
    <n v="1241.57"/>
    <s v="tier - 2"/>
    <x v="2"/>
    <s v="R1011"/>
    <s v="Aug"/>
    <n v="2003"/>
    <s v="tier - 2"/>
    <m/>
  </r>
  <r>
    <s v="Id2264"/>
    <n v="2003"/>
    <s v="Sep"/>
    <n v="15"/>
    <n v="0"/>
    <n v="1242.26"/>
    <s v="tier - 2"/>
    <x v="1"/>
    <s v="R1011"/>
    <s v="Sep"/>
    <n v="2003"/>
    <s v="tier - 2"/>
    <m/>
  </r>
  <r>
    <s v="Id2263"/>
    <n v="2003"/>
    <s v="Sep"/>
    <n v="8"/>
    <n v="0"/>
    <n v="1242.82"/>
    <s v="tier - 2"/>
    <x v="1"/>
    <s v="R1011"/>
    <s v="Sep"/>
    <n v="2003"/>
    <s v="tier - 2"/>
    <m/>
  </r>
  <r>
    <s v="Id2262"/>
    <n v="2003"/>
    <s v="Sep"/>
    <n v="15"/>
    <n v="0"/>
    <n v="1252.4100000000001"/>
    <s v="tier - 2"/>
    <x v="0"/>
    <s v="R1011"/>
    <s v="Sep"/>
    <n v="2003"/>
    <s v="tier - 2"/>
    <m/>
  </r>
  <r>
    <s v="Id2261"/>
    <n v="1997"/>
    <s v="Nov"/>
    <n v="4"/>
    <n v="0"/>
    <n v="1253"/>
    <s v="tier - 2"/>
    <x v="2"/>
    <s v="R1013"/>
    <s v="Nov"/>
    <n v="1997"/>
    <s v="tier - 2"/>
    <m/>
  </r>
  <r>
    <s v="Id2260"/>
    <n v="2003"/>
    <s v="Dec"/>
    <n v="10"/>
    <n v="0"/>
    <n v="1253.94"/>
    <s v="tier - 2"/>
    <x v="2"/>
    <s v="R1011"/>
    <s v="Dec"/>
    <n v="2003"/>
    <s v="tier - 2"/>
    <m/>
  </r>
  <r>
    <s v="Id2259"/>
    <n v="2003"/>
    <s v="Oct"/>
    <n v="13"/>
    <n v="0"/>
    <n v="1256.3"/>
    <s v="tier - 2"/>
    <x v="0"/>
    <s v="R1011"/>
    <s v="Oct"/>
    <n v="2003"/>
    <s v="tier - 2"/>
    <m/>
  </r>
  <r>
    <s v="Id2258"/>
    <n v="2003"/>
    <s v="Oct"/>
    <n v="30"/>
    <n v="0"/>
    <n v="1261.44"/>
    <s v="tier - 2"/>
    <x v="0"/>
    <s v="R1011"/>
    <s v="Oct"/>
    <n v="2003"/>
    <s v="tier - 2"/>
    <m/>
  </r>
  <r>
    <s v="Id2257"/>
    <n v="2003"/>
    <s v="Aug"/>
    <n v="15"/>
    <n v="0"/>
    <n v="1261.8599999999999"/>
    <s v="tier - 2"/>
    <x v="0"/>
    <s v="R1011"/>
    <s v="Aug"/>
    <n v="2003"/>
    <s v="tier - 2"/>
    <m/>
  </r>
  <r>
    <s v="Id2256"/>
    <n v="2003"/>
    <s v="Nov"/>
    <n v="21"/>
    <n v="0"/>
    <n v="1263.25"/>
    <s v="tier - 2"/>
    <x v="0"/>
    <s v="R1011"/>
    <s v="Nov"/>
    <n v="2003"/>
    <s v="tier - 2"/>
    <m/>
  </r>
  <r>
    <s v="Id2255"/>
    <n v="2002"/>
    <s v="Dec"/>
    <n v="4"/>
    <n v="0"/>
    <n v="1267"/>
    <s v="tier - 2"/>
    <x v="1"/>
    <s v="R1013"/>
    <s v="Dec"/>
    <n v="2002"/>
    <s v="tier - 2"/>
    <m/>
  </r>
  <r>
    <s v="Id2254"/>
    <n v="1997"/>
    <s v="Oct"/>
    <n v="26"/>
    <n v="0"/>
    <n v="1276"/>
    <s v="tier - 2"/>
    <x v="2"/>
    <s v="R1012"/>
    <s v="Oct"/>
    <n v="1997"/>
    <s v="tier - 2"/>
    <m/>
  </r>
  <r>
    <s v="Id2253"/>
    <n v="2004"/>
    <s v="Sep"/>
    <n v="30"/>
    <n v="0"/>
    <n v="1283"/>
    <s v="tier - 2"/>
    <x v="1"/>
    <s v="R1013"/>
    <s v="Sep"/>
    <n v="2004"/>
    <s v="tier - 2"/>
    <m/>
  </r>
  <r>
    <s v="Id2252"/>
    <n v="2004"/>
    <s v="Jul"/>
    <n v="28"/>
    <n v="0"/>
    <n v="1285"/>
    <s v="tier - 2"/>
    <x v="0"/>
    <s v="R1013"/>
    <s v="Jul"/>
    <n v="2004"/>
    <s v="tier - 2"/>
    <m/>
  </r>
  <r>
    <s v="Id2251"/>
    <n v="2000"/>
    <s v="Jun"/>
    <n v="26"/>
    <n v="0"/>
    <n v="1286"/>
    <s v="tier - 2"/>
    <x v="2"/>
    <s v="R1013"/>
    <s v="Jun"/>
    <n v="2000"/>
    <s v="tier - 2"/>
    <m/>
  </r>
  <r>
    <s v="Id2250"/>
    <n v="1998"/>
    <s v="Jun"/>
    <n v="4"/>
    <n v="0"/>
    <n v="1290.93"/>
    <s v="tier - 2"/>
    <x v="2"/>
    <s v="R1013"/>
    <s v="Jun"/>
    <n v="1998"/>
    <s v="tier - 2"/>
    <m/>
  </r>
  <r>
    <s v="Id2249"/>
    <n v="2001"/>
    <s v="Nov"/>
    <n v="29"/>
    <n v="0"/>
    <n v="1293"/>
    <s v="tier - 2"/>
    <x v="0"/>
    <s v="R1012"/>
    <s v="Nov"/>
    <n v="2001"/>
    <s v="tier - 2"/>
    <m/>
  </r>
  <r>
    <s v="Id2248"/>
    <n v="2002"/>
    <s v="Dec"/>
    <n v="10"/>
    <n v="0"/>
    <n v="1304"/>
    <s v="tier - 2"/>
    <x v="2"/>
    <s v="R1012"/>
    <s v="Dec"/>
    <n v="2002"/>
    <s v="tier - 2"/>
    <m/>
  </r>
  <r>
    <s v="Id2247"/>
    <n v="1999"/>
    <s v="Dec"/>
    <n v="2"/>
    <n v="0"/>
    <n v="1304"/>
    <s v="tier - 2"/>
    <x v="2"/>
    <s v="R1013"/>
    <s v="Dec"/>
    <n v="1999"/>
    <s v="tier - 2"/>
    <m/>
  </r>
  <r>
    <s v="Id2246"/>
    <n v="2002"/>
    <s v="Oct"/>
    <n v="13"/>
    <n v="0"/>
    <n v="1315"/>
    <s v="tier - 2"/>
    <x v="2"/>
    <s v="R1013"/>
    <s v="Oct"/>
    <n v="2002"/>
    <s v="tier - 2"/>
    <m/>
  </r>
  <r>
    <s v="Id2245"/>
    <n v="1999"/>
    <s v="Oct"/>
    <n v="14"/>
    <n v="0"/>
    <n v="1329.17"/>
    <s v="tier - 2"/>
    <x v="0"/>
    <s v="R1013"/>
    <s v="Oct"/>
    <n v="1999"/>
    <s v="tier - 2"/>
    <m/>
  </r>
  <r>
    <s v="Id2244"/>
    <n v="1998"/>
    <s v="Jul"/>
    <n v="12"/>
    <n v="0"/>
    <n v="1332.61"/>
    <s v="tier - 2"/>
    <x v="0"/>
    <s v="R1013"/>
    <s v="Jul"/>
    <n v="1998"/>
    <s v="tier - 2"/>
    <m/>
  </r>
  <r>
    <s v="Id2243"/>
    <n v="1995"/>
    <s v="Jul"/>
    <n v="30"/>
    <n v="0"/>
    <n v="1338"/>
    <s v="tier - 2"/>
    <x v="0"/>
    <s v="R1012"/>
    <s v="Jul"/>
    <n v="1995"/>
    <s v="tier - 2"/>
    <m/>
  </r>
  <r>
    <s v="Id2242"/>
    <n v="1997"/>
    <s v="Nov"/>
    <n v="7"/>
    <n v="0"/>
    <n v="1341.16"/>
    <s v="tier - 2"/>
    <x v="2"/>
    <s v="R1012"/>
    <s v="Nov"/>
    <n v="1997"/>
    <s v="tier - 2"/>
    <m/>
  </r>
  <r>
    <s v="Id2241"/>
    <n v="1998"/>
    <s v="Dec"/>
    <n v="3"/>
    <n v="0"/>
    <n v="1359"/>
    <s v="tier - 2"/>
    <x v="1"/>
    <s v="R1013"/>
    <s v="Dec"/>
    <n v="1998"/>
    <s v="tier - 2"/>
    <m/>
  </r>
  <r>
    <s v="Id2240"/>
    <n v="2002"/>
    <s v="Aug"/>
    <n v="15"/>
    <n v="0"/>
    <n v="1382"/>
    <s v="tier - 2"/>
    <x v="1"/>
    <s v="R1013"/>
    <s v="Aug"/>
    <n v="2002"/>
    <s v="tier - 2"/>
    <m/>
  </r>
  <r>
    <s v="Id2239"/>
    <n v="1999"/>
    <s v="Jul"/>
    <n v="6"/>
    <n v="0"/>
    <n v="1389"/>
    <s v="tier - 2"/>
    <x v="2"/>
    <s v="R1013"/>
    <s v="Jul"/>
    <n v="1999"/>
    <s v="tier - 2"/>
    <m/>
  </r>
  <r>
    <s v="Id2238"/>
    <n v="2002"/>
    <s v="Nov"/>
    <n v="14"/>
    <n v="0"/>
    <n v="1390"/>
    <s v="tier - 2"/>
    <x v="2"/>
    <s v="R1013"/>
    <s v="Nov"/>
    <n v="2002"/>
    <s v="tier - 2"/>
    <m/>
  </r>
  <r>
    <s v="Id2237"/>
    <n v="2002"/>
    <s v="Dec"/>
    <n v="22"/>
    <n v="0"/>
    <n v="1391.53"/>
    <s v="tier - 2"/>
    <x v="1"/>
    <s v="R1013"/>
    <s v="Dec"/>
    <n v="2002"/>
    <s v="tier - 2"/>
    <m/>
  </r>
  <r>
    <s v="Id2236"/>
    <n v="1998"/>
    <s v="Sep"/>
    <n v="5"/>
    <n v="0"/>
    <n v="1400.44"/>
    <s v="tier - 2"/>
    <x v="2"/>
    <s v="R1013"/>
    <s v="Sep"/>
    <n v="1998"/>
    <s v="tier - 2"/>
    <m/>
  </r>
  <r>
    <s v="Id2235"/>
    <n v="1997"/>
    <s v="Oct"/>
    <n v="27"/>
    <n v="0"/>
    <n v="1402"/>
    <s v="tier - 2"/>
    <x v="0"/>
    <s v="R1011"/>
    <s v="Oct"/>
    <n v="1997"/>
    <s v="tier - 2"/>
    <m/>
  </r>
  <r>
    <s v="Id2234"/>
    <n v="1996"/>
    <s v="Jun"/>
    <n v="23"/>
    <n v="0"/>
    <n v="1417"/>
    <s v="tier - 2"/>
    <x v="0"/>
    <s v="R1013"/>
    <s v="Jun"/>
    <n v="1996"/>
    <s v="tier - 2"/>
    <m/>
  </r>
  <r>
    <s v="Id2233"/>
    <n v="2001"/>
    <s v="Aug"/>
    <n v="23"/>
    <n v="0"/>
    <n v="1421"/>
    <s v="tier - 2"/>
    <x v="2"/>
    <s v="R1013"/>
    <s v="Aug"/>
    <n v="2001"/>
    <s v="tier - 2"/>
    <m/>
  </r>
  <r>
    <s v="Id2232"/>
    <n v="1997"/>
    <s v="Dec"/>
    <n v="5"/>
    <n v="0"/>
    <n v="1422"/>
    <s v="tier - 2"/>
    <x v="2"/>
    <s v="R1013"/>
    <s v="Dec"/>
    <n v="1997"/>
    <s v="tier - 2"/>
    <m/>
  </r>
  <r>
    <s v="Id2231"/>
    <n v="2000"/>
    <s v="Sep"/>
    <n v="1"/>
    <n v="0"/>
    <n v="1438"/>
    <s v="tier - 2"/>
    <x v="2"/>
    <s v="R1013"/>
    <s v="Sep"/>
    <n v="2000"/>
    <s v="tier - 2"/>
    <m/>
  </r>
  <r>
    <s v="Id2230"/>
    <n v="1997"/>
    <s v="Jun"/>
    <n v="19"/>
    <n v="0"/>
    <n v="1445"/>
    <s v="tier - 2"/>
    <x v="1"/>
    <s v="R1013"/>
    <s v="Jun"/>
    <n v="1997"/>
    <s v="tier - 2"/>
    <m/>
  </r>
  <r>
    <s v="Id2229"/>
    <n v="2003"/>
    <s v="Jun"/>
    <n v="20"/>
    <n v="0"/>
    <n v="1467"/>
    <s v="tier - 2"/>
    <x v="2"/>
    <s v="R1013"/>
    <s v="Jun"/>
    <n v="2003"/>
    <s v="tier - 2"/>
    <m/>
  </r>
  <r>
    <s v="Id2228"/>
    <n v="1998"/>
    <s v="Dec"/>
    <n v="7"/>
    <n v="0"/>
    <n v="1477"/>
    <s v="tier - 2"/>
    <x v="1"/>
    <s v="R1013"/>
    <s v="Dec"/>
    <n v="1998"/>
    <s v="tier - 2"/>
    <m/>
  </r>
  <r>
    <s v="Id2227"/>
    <n v="1997"/>
    <s v="Jun"/>
    <n v="9"/>
    <n v="0"/>
    <n v="1481"/>
    <s v="tier - 2"/>
    <x v="1"/>
    <s v="R1012"/>
    <s v="Jun"/>
    <n v="1997"/>
    <s v="tier - 2"/>
    <m/>
  </r>
  <r>
    <s v="Id2226"/>
    <n v="1995"/>
    <s v="Oct"/>
    <n v="7"/>
    <n v="0"/>
    <n v="1493"/>
    <s v="tier - 2"/>
    <x v="0"/>
    <s v="R1013"/>
    <s v="Oct"/>
    <n v="1995"/>
    <s v="tier - 2"/>
    <m/>
  </r>
  <r>
    <s v="Id2225"/>
    <n v="1998"/>
    <s v="Jun"/>
    <n v="19"/>
    <n v="0"/>
    <n v="1497"/>
    <s v="tier - 2"/>
    <x v="2"/>
    <s v="R1013"/>
    <s v="Jun"/>
    <n v="1998"/>
    <s v="tier - 2"/>
    <m/>
  </r>
  <r>
    <s v="Id2224"/>
    <n v="2001"/>
    <s v="Aug"/>
    <n v="25"/>
    <n v="0"/>
    <n v="1515.34"/>
    <s v="tier - 2"/>
    <x v="0"/>
    <s v="R1013"/>
    <s v="Aug"/>
    <n v="2001"/>
    <s v="tier - 2"/>
    <m/>
  </r>
  <r>
    <s v="Id2223"/>
    <n v="2001"/>
    <s v="Jul"/>
    <n v="7"/>
    <n v="0"/>
    <n v="1526.31"/>
    <s v="tier - 2"/>
    <x v="0"/>
    <s v="R1011"/>
    <s v="Jul"/>
    <n v="2001"/>
    <s v="tier - 2"/>
    <m/>
  </r>
  <r>
    <s v="Id2222"/>
    <n v="2001"/>
    <s v="Jun"/>
    <n v="2"/>
    <n v="0"/>
    <n v="1532.47"/>
    <s v="tier - 2"/>
    <x v="2"/>
    <s v="R1013"/>
    <s v="Jun"/>
    <n v="2001"/>
    <s v="tier - 2"/>
    <m/>
  </r>
  <r>
    <s v="Id2221"/>
    <n v="2001"/>
    <s v="Dec"/>
    <n v="5"/>
    <n v="0"/>
    <n v="1534.3"/>
    <s v="tier - 2"/>
    <x v="2"/>
    <s v="R1013"/>
    <s v="Dec"/>
    <n v="2001"/>
    <s v="tier - 2"/>
    <m/>
  </r>
  <r>
    <s v="Id2220"/>
    <n v="1992"/>
    <s v="Sep"/>
    <n v="22"/>
    <n v="0"/>
    <n v="1566.88"/>
    <s v="tier - 2"/>
    <x v="1"/>
    <s v="R1013"/>
    <s v="Sep"/>
    <n v="1992"/>
    <s v="tier - 2"/>
    <m/>
  </r>
  <r>
    <s v="Id2219"/>
    <n v="2004"/>
    <s v="Nov"/>
    <n v="19"/>
    <n v="0"/>
    <n v="1607.51"/>
    <s v="tier - 2"/>
    <x v="0"/>
    <s v="R1013"/>
    <s v="Nov"/>
    <n v="2004"/>
    <s v="tier - 2"/>
    <m/>
  </r>
  <r>
    <s v="Id2218"/>
    <n v="2004"/>
    <s v="Jul"/>
    <n v="22"/>
    <n v="0"/>
    <n v="1615.77"/>
    <s v="tier - 2"/>
    <x v="1"/>
    <s v="R1013"/>
    <s v="Jul"/>
    <n v="2004"/>
    <s v="tier - 2"/>
    <m/>
  </r>
  <r>
    <s v="Id2217"/>
    <n v="1995"/>
    <s v="Aug"/>
    <n v="5"/>
    <n v="0"/>
    <n v="1617.16"/>
    <s v="tier - 2"/>
    <x v="1"/>
    <s v="R1013"/>
    <s v="Aug"/>
    <n v="1995"/>
    <s v="tier - 2"/>
    <m/>
  </r>
  <r>
    <s v="Id2216"/>
    <n v="2003"/>
    <s v="Sep"/>
    <n v="14"/>
    <n v="0"/>
    <n v="1621.34"/>
    <s v="tier - 2"/>
    <x v="2"/>
    <s v="R1012"/>
    <s v="Sep"/>
    <n v="2003"/>
    <s v="tier - 2"/>
    <m/>
  </r>
  <r>
    <s v="Id2215"/>
    <n v="2004"/>
    <s v="Aug"/>
    <n v="21"/>
    <n v="0"/>
    <n v="1621.88"/>
    <s v="tier - 2"/>
    <x v="2"/>
    <s v="R1013"/>
    <s v="Aug"/>
    <n v="2004"/>
    <s v="tier - 2"/>
    <m/>
  </r>
  <r>
    <s v="Id2214"/>
    <n v="2004"/>
    <s v="Jul"/>
    <n v="25"/>
    <n v="0"/>
    <n v="1622.19"/>
    <s v="tier - 2"/>
    <x v="1"/>
    <s v="R1013"/>
    <s v="Jul"/>
    <n v="2004"/>
    <s v="tier - 2"/>
    <m/>
  </r>
  <r>
    <s v="Id2213"/>
    <n v="2003"/>
    <s v="Sep"/>
    <n v="9"/>
    <n v="0"/>
    <n v="1625.43"/>
    <s v="tier - 2"/>
    <x v="0"/>
    <s v="R1012"/>
    <s v="Sep"/>
    <n v="2003"/>
    <s v="tier - 2"/>
    <m/>
  </r>
  <r>
    <s v="Id2212"/>
    <n v="2003"/>
    <s v="Dec"/>
    <n v="4"/>
    <n v="0"/>
    <n v="1627.28"/>
    <s v="tier - 2"/>
    <x v="2"/>
    <s v="R1012"/>
    <s v="Dec"/>
    <n v="2003"/>
    <s v="tier - 2"/>
    <m/>
  </r>
  <r>
    <s v="Id2211"/>
    <n v="2003"/>
    <s v="Jul"/>
    <n v="17"/>
    <n v="0"/>
    <n v="1628.47"/>
    <s v="tier - 2"/>
    <x v="1"/>
    <s v="R1012"/>
    <s v="Jul"/>
    <n v="2003"/>
    <s v="tier - 2"/>
    <m/>
  </r>
  <r>
    <s v="Id2210"/>
    <n v="2004"/>
    <s v="Oct"/>
    <n v="4"/>
    <n v="0"/>
    <n v="1629.83"/>
    <s v="tier - 2"/>
    <x v="2"/>
    <s v="R1013"/>
    <s v="Oct"/>
    <n v="2004"/>
    <s v="tier - 2"/>
    <m/>
  </r>
  <r>
    <s v="Id2209"/>
    <n v="2004"/>
    <s v="Dec"/>
    <n v="5"/>
    <n v="0"/>
    <n v="1631.67"/>
    <s v="tier - 2"/>
    <x v="0"/>
    <s v="R1013"/>
    <s v="Dec"/>
    <n v="2004"/>
    <s v="tier - 2"/>
    <m/>
  </r>
  <r>
    <s v="Id2208"/>
    <n v="2004"/>
    <s v="Jul"/>
    <n v="9"/>
    <n v="0"/>
    <n v="1631.82"/>
    <s v="tier - 2"/>
    <x v="1"/>
    <s v="R1013"/>
    <s v="Jul"/>
    <n v="2004"/>
    <s v="tier - 2"/>
    <m/>
  </r>
  <r>
    <s v="Id2207"/>
    <n v="2003"/>
    <s v="Oct"/>
    <n v="3"/>
    <n v="0"/>
    <n v="1632.04"/>
    <s v="tier - 2"/>
    <x v="2"/>
    <s v="R1012"/>
    <s v="Oct"/>
    <n v="2003"/>
    <s v="tier - 2"/>
    <m/>
  </r>
  <r>
    <s v="Id2206"/>
    <n v="2003"/>
    <s v="Sep"/>
    <n v="16"/>
    <n v="0"/>
    <n v="1632.56"/>
    <s v="tier - 2"/>
    <x v="2"/>
    <s v="R1012"/>
    <s v="Sep"/>
    <n v="2003"/>
    <s v="tier - 2"/>
    <m/>
  </r>
  <r>
    <s v="Id2205"/>
    <n v="2004"/>
    <s v="Dec"/>
    <n v="13"/>
    <n v="0"/>
    <n v="1633.04"/>
    <s v="tier - 2"/>
    <x v="2"/>
    <s v="R1013"/>
    <s v="Dec"/>
    <n v="2004"/>
    <s v="tier - 2"/>
    <m/>
  </r>
  <r>
    <s v="Id2204"/>
    <n v="2004"/>
    <s v="Aug"/>
    <n v="8"/>
    <n v="0"/>
    <n v="1633.96"/>
    <s v="tier - 2"/>
    <x v="1"/>
    <s v="R1013"/>
    <s v="Aug"/>
    <n v="2004"/>
    <s v="tier - 2"/>
    <m/>
  </r>
  <r>
    <s v="Id2203"/>
    <n v="2004"/>
    <s v="Jun"/>
    <n v="13"/>
    <n v="0"/>
    <n v="1634.57"/>
    <s v="tier - 2"/>
    <x v="2"/>
    <s v="R1013"/>
    <s v="Jun"/>
    <n v="2004"/>
    <s v="tier - 2"/>
    <m/>
  </r>
  <r>
    <s v="Id2202"/>
    <n v="2003"/>
    <s v="Dec"/>
    <n v="30"/>
    <n v="0"/>
    <n v="1635.73"/>
    <s v="tier - 2"/>
    <x v="0"/>
    <s v="R1012"/>
    <s v="Dec"/>
    <n v="2003"/>
    <s v="tier - 2"/>
    <m/>
  </r>
  <r>
    <s v="Id2201"/>
    <n v="2003"/>
    <s v="Sep"/>
    <n v="16"/>
    <n v="0"/>
    <n v="1639.56"/>
    <s v="tier - 2"/>
    <x v="2"/>
    <s v="R1012"/>
    <s v="Sep"/>
    <n v="2003"/>
    <s v="tier - 2"/>
    <m/>
  </r>
  <r>
    <s v="Id2200"/>
    <n v="2003"/>
    <s v="Aug"/>
    <n v="21"/>
    <n v="0"/>
    <n v="1639.56"/>
    <s v="tier - 2"/>
    <x v="2"/>
    <s v="R1012"/>
    <s v="Aug"/>
    <n v="2003"/>
    <s v="tier - 2"/>
    <m/>
  </r>
  <r>
    <s v="Id2199"/>
    <n v="2003"/>
    <s v="Dec"/>
    <n v="30"/>
    <n v="0"/>
    <n v="1646.43"/>
    <s v="tier - 2"/>
    <x v="1"/>
    <s v="R1012"/>
    <s v="Dec"/>
    <n v="2003"/>
    <s v="tier - 2"/>
    <m/>
  </r>
  <r>
    <s v="Id2198"/>
    <n v="2000"/>
    <s v="Oct"/>
    <n v="23"/>
    <n v="0"/>
    <n v="1665"/>
    <s v="tier - 2"/>
    <x v="2"/>
    <s v="R1013"/>
    <s v="Oct"/>
    <n v="2000"/>
    <s v="tier - 2"/>
    <m/>
  </r>
  <r>
    <s v="Id2197"/>
    <n v="2000"/>
    <s v="Jun"/>
    <n v="10"/>
    <n v="0"/>
    <n v="1674.63"/>
    <s v="tier - 2"/>
    <x v="2"/>
    <s v="R1013"/>
    <s v="Jun"/>
    <n v="2000"/>
    <s v="tier - 2"/>
    <m/>
  </r>
  <r>
    <s v="Id2196"/>
    <n v="2000"/>
    <s v="Oct"/>
    <n v="21"/>
    <n v="0"/>
    <n v="1682.6"/>
    <s v="tier - 2"/>
    <x v="2"/>
    <s v="R1011"/>
    <s v="Oct"/>
    <n v="2000"/>
    <s v="tier - 2"/>
    <m/>
  </r>
  <r>
    <s v="Id2195"/>
    <n v="2004"/>
    <s v="Nov"/>
    <n v="17"/>
    <n v="0"/>
    <n v="1694.8"/>
    <s v="tier - 2"/>
    <x v="2"/>
    <s v="R1015"/>
    <s v="Nov"/>
    <n v="2004"/>
    <s v="tier - 2"/>
    <m/>
  </r>
  <r>
    <s v="Id2194"/>
    <n v="2004"/>
    <s v="Dec"/>
    <n v="10"/>
    <n v="0"/>
    <n v="1702.46"/>
    <s v="tier - 2"/>
    <x v="0"/>
    <s v="R1019"/>
    <s v="Dec"/>
    <n v="2004"/>
    <s v="tier - 2"/>
    <m/>
  </r>
  <r>
    <s v="Id2193"/>
    <n v="2004"/>
    <s v="Nov"/>
    <n v="7"/>
    <n v="0"/>
    <n v="1704.57"/>
    <s v="tier - 2"/>
    <x v="1"/>
    <s v="R1016"/>
    <s v="Nov"/>
    <n v="2004"/>
    <s v="tier - 2"/>
    <m/>
  </r>
  <r>
    <s v="Id2192"/>
    <n v="2004"/>
    <s v="Dec"/>
    <n v="14"/>
    <n v="0"/>
    <n v="1704.7"/>
    <s v="tier - 2"/>
    <x v="0"/>
    <s v="R1018"/>
    <s v="Dec"/>
    <n v="2004"/>
    <s v="tier - 2"/>
    <m/>
  </r>
  <r>
    <s v="Id2191"/>
    <n v="2004"/>
    <s v="Dec"/>
    <n v="6"/>
    <n v="0"/>
    <n v="1705.62"/>
    <s v="tier - 2"/>
    <x v="2"/>
    <s v="R1015"/>
    <s v="Dec"/>
    <n v="2004"/>
    <s v="tier - 2"/>
    <m/>
  </r>
  <r>
    <s v="Id2190"/>
    <n v="2004"/>
    <s v="Oct"/>
    <n v="17"/>
    <n v="0"/>
    <n v="1708"/>
    <s v="tier - 3"/>
    <x v="2"/>
    <s v="R1016"/>
    <s v="Oct"/>
    <n v="2004"/>
    <s v="tier - 3"/>
    <m/>
  </r>
  <r>
    <s v="Id2189"/>
    <n v="2004"/>
    <s v="Dec"/>
    <n v="12"/>
    <n v="0"/>
    <n v="1708.93"/>
    <s v="tier - 3"/>
    <x v="1"/>
    <s v="R1019"/>
    <s v="Dec"/>
    <n v="2004"/>
    <s v="tier - 3"/>
    <m/>
  </r>
  <r>
    <s v="Id2188"/>
    <n v="2004"/>
    <s v="Sep"/>
    <n v="19"/>
    <n v="1"/>
    <n v="1711.03"/>
    <s v="tier - 3"/>
    <x v="0"/>
    <s v="R1013"/>
    <s v="Sep"/>
    <n v="2004"/>
    <s v="tier - 3"/>
    <m/>
  </r>
  <r>
    <s v="Id2187"/>
    <n v="2004"/>
    <s v="Sep"/>
    <n v="21"/>
    <n v="0"/>
    <n v="1712.23"/>
    <s v="tier - 3"/>
    <x v="1"/>
    <s v="R1016"/>
    <s v="Sep"/>
    <n v="2004"/>
    <s v="tier - 3"/>
    <m/>
  </r>
  <r>
    <s v="Id2186"/>
    <n v="2004"/>
    <s v="Jun"/>
    <n v="10"/>
    <n v="1"/>
    <n v="1719.44"/>
    <s v="tier - 3"/>
    <x v="0"/>
    <s v="R1013"/>
    <s v="Jun"/>
    <n v="2004"/>
    <s v="tier - 3"/>
    <m/>
  </r>
  <r>
    <s v="Id2185"/>
    <n v="2004"/>
    <s v="Sep"/>
    <n v="11"/>
    <n v="1"/>
    <n v="1720.35"/>
    <s v="tier - 3"/>
    <x v="0"/>
    <s v="R1013"/>
    <s v="Sep"/>
    <n v="2004"/>
    <s v="tier - 3"/>
    <m/>
  </r>
  <r>
    <s v="Id2184"/>
    <n v="2004"/>
    <s v="Oct"/>
    <n v="21"/>
    <n v="1"/>
    <n v="1725.55"/>
    <s v="tier - 3"/>
    <x v="2"/>
    <s v="R1013"/>
    <s v="Oct"/>
    <n v="2004"/>
    <s v="tier - 3"/>
    <m/>
  </r>
  <r>
    <s v="Id2183"/>
    <n v="2004"/>
    <s v="Sep"/>
    <n v="9"/>
    <n v="1"/>
    <n v="1727.54"/>
    <s v="tier - 3"/>
    <x v="1"/>
    <s v="R1013"/>
    <s v="Sep"/>
    <n v="2004"/>
    <s v="tier - 3"/>
    <m/>
  </r>
  <r>
    <s v="Id2182"/>
    <n v="2003"/>
    <s v="Nov"/>
    <n v="21"/>
    <n v="0"/>
    <n v="1727.79"/>
    <s v="tier - 3"/>
    <x v="0"/>
    <s v="R1011"/>
    <s v="Nov"/>
    <n v="2003"/>
    <s v="tier - 3"/>
    <m/>
  </r>
  <r>
    <s v="Id2181"/>
    <n v="2003"/>
    <s v="Sep"/>
    <n v="1"/>
    <n v="0"/>
    <n v="1728.9"/>
    <s v="tier - 3"/>
    <x v="2"/>
    <s v="R1011"/>
    <s v="Sep"/>
    <n v="2003"/>
    <s v="tier - 3"/>
    <m/>
  </r>
  <r>
    <s v="Id2180"/>
    <n v="2003"/>
    <s v="Nov"/>
    <n v="9"/>
    <n v="0"/>
    <n v="1731.68"/>
    <s v="tier - 3"/>
    <x v="2"/>
    <s v="R1011"/>
    <s v="Nov"/>
    <n v="2003"/>
    <s v="tier - 3"/>
    <m/>
  </r>
  <r>
    <s v="Id2179"/>
    <n v="2003"/>
    <s v="Nov"/>
    <n v="14"/>
    <n v="0"/>
    <n v="1737.38"/>
    <s v="tier - 3"/>
    <x v="2"/>
    <s v="R1011"/>
    <s v="Nov"/>
    <n v="2003"/>
    <s v="tier - 3"/>
    <m/>
  </r>
  <r>
    <s v="Id2178"/>
    <n v="2003"/>
    <s v="Jul"/>
    <n v="25"/>
    <n v="0"/>
    <n v="1743.21"/>
    <s v="tier - 3"/>
    <x v="1"/>
    <s v="R1011"/>
    <s v="Jul"/>
    <n v="2003"/>
    <s v="tier - 3"/>
    <m/>
  </r>
  <r>
    <s v="Id2177"/>
    <n v="2003"/>
    <s v="Jul"/>
    <n v="28"/>
    <n v="0"/>
    <n v="1744.47"/>
    <s v="tier - 3"/>
    <x v="1"/>
    <s v="R1011"/>
    <s v="Jul"/>
    <n v="2003"/>
    <s v="tier - 3"/>
    <m/>
  </r>
  <r>
    <s v="Id2176"/>
    <n v="2003"/>
    <s v="Sep"/>
    <n v="26"/>
    <n v="0"/>
    <n v="1748.77"/>
    <s v="tier - 3"/>
    <x v="1"/>
    <s v="R1011"/>
    <s v="Sep"/>
    <n v="2003"/>
    <s v="tier - 3"/>
    <m/>
  </r>
  <r>
    <s v="Id2175"/>
    <n v="1998"/>
    <s v="Oct"/>
    <n v="7"/>
    <n v="0"/>
    <n v="1756.6"/>
    <s v="tier - 3"/>
    <x v="0"/>
    <s v="R1013"/>
    <s v="Oct"/>
    <n v="1998"/>
    <s v="tier - 3"/>
    <m/>
  </r>
  <r>
    <s v="Id2174"/>
    <n v="2003"/>
    <s v="Nov"/>
    <n v="19"/>
    <n v="0"/>
    <n v="1759.34"/>
    <s v="tier - 3"/>
    <x v="1"/>
    <s v="R1011"/>
    <s v="Nov"/>
    <n v="2003"/>
    <s v="tier - 3"/>
    <m/>
  </r>
  <r>
    <s v="Id2173"/>
    <n v="2002"/>
    <s v="Dec"/>
    <n v="13"/>
    <n v="0"/>
    <n v="1769.53"/>
    <s v="tier - 3"/>
    <x v="0"/>
    <s v="R1012"/>
    <s v="Dec"/>
    <n v="2002"/>
    <s v="tier - 3"/>
    <m/>
  </r>
  <r>
    <s v="Id2172"/>
    <n v="1999"/>
    <s v="Sep"/>
    <n v="25"/>
    <n v="0"/>
    <n v="1815.88"/>
    <s v="tier - 3"/>
    <x v="0"/>
    <s v="R1013"/>
    <s v="Sep"/>
    <n v="1999"/>
    <s v="tier - 3"/>
    <m/>
  </r>
  <r>
    <s v="Id2171"/>
    <n v="2004"/>
    <s v="Aug"/>
    <n v="19"/>
    <n v="0"/>
    <n v="1822.54"/>
    <s v="tier - 3"/>
    <x v="1"/>
    <s v="R1012"/>
    <s v="Aug"/>
    <n v="2004"/>
    <s v="tier - 3"/>
    <m/>
  </r>
  <r>
    <s v="Id2170"/>
    <n v="1999"/>
    <s v="Nov"/>
    <n v="17"/>
    <n v="0"/>
    <n v="1824.29"/>
    <s v="tier - 3"/>
    <x v="0"/>
    <s v="R1013"/>
    <s v="Nov"/>
    <n v="1999"/>
    <s v="tier - 3"/>
    <m/>
  </r>
  <r>
    <s v="Id2169"/>
    <n v="1999"/>
    <s v="Oct"/>
    <n v="1"/>
    <n v="0"/>
    <n v="1826.84"/>
    <s v="tier - 3"/>
    <x v="2"/>
    <s v="R1011"/>
    <s v="Oct"/>
    <n v="1999"/>
    <s v="tier - 3"/>
    <m/>
  </r>
  <r>
    <s v="Id2168"/>
    <n v="2003"/>
    <s v="Aug"/>
    <n v="11"/>
    <n v="1"/>
    <n v="1832.09"/>
    <s v="tier - 3"/>
    <x v="0"/>
    <s v="R1011"/>
    <s v="Aug"/>
    <n v="2003"/>
    <s v="tier - 3"/>
    <m/>
  </r>
  <r>
    <s v="Id2167"/>
    <n v="2003"/>
    <s v="Aug"/>
    <n v="4"/>
    <n v="1"/>
    <n v="1837.24"/>
    <s v="tier - 3"/>
    <x v="2"/>
    <s v="R1011"/>
    <s v="Aug"/>
    <n v="2003"/>
    <s v="tier - 3"/>
    <m/>
  </r>
  <r>
    <s v="Id2166"/>
    <n v="1999"/>
    <s v="Dec"/>
    <n v="12"/>
    <n v="0"/>
    <n v="1837.28"/>
    <s v="tier - 3"/>
    <x v="2"/>
    <s v="R1013"/>
    <s v="Dec"/>
    <n v="1999"/>
    <s v="tier - 3"/>
    <m/>
  </r>
  <r>
    <s v="Id2165"/>
    <n v="2003"/>
    <s v="Jul"/>
    <n v="20"/>
    <n v="1"/>
    <n v="1842.52"/>
    <s v="tier - 3"/>
    <x v="2"/>
    <s v="R1011"/>
    <s v="Jul"/>
    <n v="2003"/>
    <s v="tier - 3"/>
    <m/>
  </r>
  <r>
    <s v="Id2164"/>
    <n v="1994"/>
    <s v="Dec"/>
    <n v="6"/>
    <n v="0"/>
    <n v="1850.55"/>
    <s v="tier - 3"/>
    <x v="2"/>
    <s v="R1012"/>
    <s v="Dec"/>
    <n v="1994"/>
    <s v="tier - 3"/>
    <m/>
  </r>
  <r>
    <s v="Id2163"/>
    <n v="2004"/>
    <s v="Dec"/>
    <n v="27"/>
    <n v="0"/>
    <n v="1863.45"/>
    <s v="tier - 3"/>
    <x v="1"/>
    <s v="R1025"/>
    <s v="Dec"/>
    <n v="2004"/>
    <s v="tier - 3"/>
    <m/>
  </r>
  <r>
    <s v="Id2162"/>
    <n v="1996"/>
    <s v="Jul"/>
    <n v="2"/>
    <n v="0"/>
    <n v="1865.98"/>
    <s v="tier - 3"/>
    <x v="0"/>
    <s v="R1012"/>
    <s v="Jul"/>
    <n v="1996"/>
    <s v="tier - 3"/>
    <m/>
  </r>
  <r>
    <s v="Id2161"/>
    <n v="2002"/>
    <s v="Sep"/>
    <n v="22"/>
    <n v="0"/>
    <n v="1875.34"/>
    <s v="tier - 3"/>
    <x v="2"/>
    <s v="R1011"/>
    <s v="Sep"/>
    <n v="2002"/>
    <s v="tier - 3"/>
    <m/>
  </r>
  <r>
    <s v="Id2160"/>
    <n v="2002"/>
    <s v="Oct"/>
    <n v="29"/>
    <n v="0"/>
    <n v="1877.93"/>
    <s v="tier - 3"/>
    <x v="1"/>
    <s v="R1013"/>
    <s v="Oct"/>
    <n v="2002"/>
    <s v="tier - 3"/>
    <m/>
  </r>
  <r>
    <s v="Id2159"/>
    <n v="2002"/>
    <s v="Aug"/>
    <n v="29"/>
    <n v="0"/>
    <n v="1880.07"/>
    <s v="tier - 3"/>
    <x v="2"/>
    <s v="R1013"/>
    <s v="Aug"/>
    <n v="2002"/>
    <s v="tier - 3"/>
    <m/>
  </r>
  <r>
    <s v="Id2158"/>
    <n v="2002"/>
    <s v="Aug"/>
    <n v="21"/>
    <n v="0"/>
    <n v="1880.49"/>
    <s v="tier - 3"/>
    <x v="1"/>
    <s v="R1011"/>
    <s v="Aug"/>
    <n v="2002"/>
    <s v="tier - 3"/>
    <m/>
  </r>
  <r>
    <s v="Id2157"/>
    <n v="2001"/>
    <s v="Aug"/>
    <n v="10"/>
    <n v="0"/>
    <n v="1906.36"/>
    <s v="tier - 3"/>
    <x v="1"/>
    <s v="R1012"/>
    <s v="Aug"/>
    <n v="2001"/>
    <s v="tier - 3"/>
    <m/>
  </r>
  <r>
    <s v="Id2156"/>
    <n v="1994"/>
    <s v="Oct"/>
    <n v="6"/>
    <n v="0"/>
    <n v="1908.9"/>
    <s v="tier - 3"/>
    <x v="0"/>
    <s v="R1013"/>
    <s v="Oct"/>
    <n v="1994"/>
    <s v="tier - 3"/>
    <m/>
  </r>
  <r>
    <s v="Id2155"/>
    <n v="2001"/>
    <s v="Aug"/>
    <n v="3"/>
    <n v="0"/>
    <n v="1909.53"/>
    <s v="tier - 3"/>
    <x v="0"/>
    <s v="R1012"/>
    <s v="Aug"/>
    <n v="2001"/>
    <s v="tier - 3"/>
    <m/>
  </r>
  <r>
    <s v="Id2154"/>
    <n v="2001"/>
    <s v="Dec"/>
    <n v="9"/>
    <n v="0"/>
    <n v="1917.32"/>
    <s v="tier - 3"/>
    <x v="2"/>
    <s v="R1012"/>
    <s v="Dec"/>
    <n v="2001"/>
    <s v="tier - 3"/>
    <m/>
  </r>
  <r>
    <s v="Id2153"/>
    <n v="2002"/>
    <s v="Sep"/>
    <n v="7"/>
    <n v="1"/>
    <n v="1964.78"/>
    <s v="tier - 3"/>
    <x v="1"/>
    <s v="R1011"/>
    <s v="Sep"/>
    <n v="2002"/>
    <s v="tier - 3"/>
    <m/>
  </r>
  <r>
    <s v="Id2152"/>
    <n v="2002"/>
    <s v="Jul"/>
    <n v="29"/>
    <n v="0"/>
    <n v="1967.02"/>
    <s v="tier - 3"/>
    <x v="2"/>
    <s v="R1016"/>
    <s v="Jul"/>
    <n v="2002"/>
    <s v="tier - 3"/>
    <m/>
  </r>
  <r>
    <s v="Id2151"/>
    <n v="1998"/>
    <s v="Sep"/>
    <n v="28"/>
    <n v="0"/>
    <n v="1969.61"/>
    <s v="tier - 3"/>
    <x v="0"/>
    <s v="R1011"/>
    <s v="Sep"/>
    <n v="1998"/>
    <s v="tier - 3"/>
    <m/>
  </r>
  <r>
    <s v="Id2150"/>
    <n v="1998"/>
    <s v="Oct"/>
    <n v="5"/>
    <n v="0"/>
    <n v="1972.95"/>
    <s v="tier - 3"/>
    <x v="1"/>
    <s v="R1011"/>
    <s v="Oct"/>
    <n v="1998"/>
    <s v="tier - 3"/>
    <m/>
  </r>
  <r>
    <s v="Id2149"/>
    <n v="1998"/>
    <s v="Sep"/>
    <n v="29"/>
    <n v="0"/>
    <n v="1977.82"/>
    <s v="tier - 3"/>
    <x v="1"/>
    <s v="R1011"/>
    <s v="Sep"/>
    <n v="1998"/>
    <s v="tier - 3"/>
    <m/>
  </r>
  <r>
    <s v="Id2148"/>
    <n v="2002"/>
    <s v="Jul"/>
    <n v="16"/>
    <n v="1"/>
    <n v="1980.07"/>
    <s v="tier - 3"/>
    <x v="0"/>
    <s v="R1011"/>
    <s v="Jul"/>
    <n v="2002"/>
    <s v="tier - 3"/>
    <m/>
  </r>
  <r>
    <s v="Id2147"/>
    <n v="1998"/>
    <s v="Dec"/>
    <n v="29"/>
    <n v="0"/>
    <n v="1981.58"/>
    <s v="tier - 3"/>
    <x v="1"/>
    <s v="R1013"/>
    <s v="Dec"/>
    <n v="1998"/>
    <s v="tier - 3"/>
    <m/>
  </r>
  <r>
    <s v="Id2146"/>
    <n v="2002"/>
    <s v="Sep"/>
    <n v="29"/>
    <n v="0"/>
    <n v="1984.45"/>
    <s v="tier - 3"/>
    <x v="0"/>
    <s v="R1016"/>
    <s v="Sep"/>
    <n v="2002"/>
    <s v="tier - 3"/>
    <m/>
  </r>
  <r>
    <s v="Id2145"/>
    <n v="1998"/>
    <s v="Sep"/>
    <n v="14"/>
    <n v="0"/>
    <n v="1986.93"/>
    <s v="tier - 3"/>
    <x v="2"/>
    <s v="R1013"/>
    <s v="Sep"/>
    <n v="1998"/>
    <s v="tier - 3"/>
    <m/>
  </r>
  <r>
    <s v="Id2144"/>
    <n v="2001"/>
    <s v="Aug"/>
    <n v="14"/>
    <n v="0"/>
    <n v="2007.95"/>
    <s v="tier - 3"/>
    <x v="2"/>
    <s v="R1011"/>
    <s v="Aug"/>
    <n v="2001"/>
    <s v="tier - 3"/>
    <m/>
  </r>
  <r>
    <s v="Id2143"/>
    <n v="2001"/>
    <s v="Jul"/>
    <n v="1"/>
    <n v="0"/>
    <n v="2020.18"/>
    <s v="tier - 3"/>
    <x v="1"/>
    <s v="R1011"/>
    <s v="Jul"/>
    <n v="2001"/>
    <s v="tier - 3"/>
    <m/>
  </r>
  <r>
    <s v="Id2142"/>
    <n v="2001"/>
    <s v="Sep"/>
    <n v="6"/>
    <n v="0"/>
    <n v="2020.55"/>
    <s v="tier - 3"/>
    <x v="2"/>
    <s v="R1013"/>
    <s v="Sep"/>
    <n v="2001"/>
    <s v="tier - 3"/>
    <m/>
  </r>
  <r>
    <s v="Id2141"/>
    <n v="2001"/>
    <s v="Aug"/>
    <n v="4"/>
    <n v="0"/>
    <n v="2026.97"/>
    <s v="tier - 3"/>
    <x v="2"/>
    <s v="R1013"/>
    <s v="Aug"/>
    <n v="2001"/>
    <s v="tier - 3"/>
    <m/>
  </r>
  <r>
    <s v="Id2140"/>
    <n v="2000"/>
    <s v="Sep"/>
    <n v="2"/>
    <n v="0"/>
    <n v="2045.69"/>
    <s v="tier - 3"/>
    <x v="0"/>
    <s v="R1012"/>
    <s v="Sep"/>
    <n v="2000"/>
    <s v="tier - 3"/>
    <m/>
  </r>
  <r>
    <s v="Id2139"/>
    <n v="2000"/>
    <s v="Jul"/>
    <n v="26"/>
    <n v="0"/>
    <n v="2055.3200000000002"/>
    <s v="tier - 3"/>
    <x v="0"/>
    <s v="R1012"/>
    <s v="Jul"/>
    <n v="2000"/>
    <s v="tier - 3"/>
    <m/>
  </r>
  <r>
    <s v="Id2138"/>
    <n v="2004"/>
    <s v="Jun"/>
    <n v="12"/>
    <n v="0"/>
    <n v="2094.1"/>
    <s v="tier - 3"/>
    <x v="2"/>
    <s v="R1025"/>
    <s v="Jun"/>
    <n v="2004"/>
    <s v="tier - 3"/>
    <m/>
  </r>
  <r>
    <s v="Id2137"/>
    <n v="2001"/>
    <s v="Aug"/>
    <n v="14"/>
    <n v="0"/>
    <n v="2102.2600000000002"/>
    <s v="tier - 3"/>
    <x v="2"/>
    <s v="R1019"/>
    <s v="Aug"/>
    <n v="2001"/>
    <s v="tier - 3"/>
    <m/>
  </r>
  <r>
    <s v="Id2136"/>
    <n v="2001"/>
    <s v="Jun"/>
    <n v="22"/>
    <n v="1"/>
    <n v="2103.08"/>
    <s v="tier - 3"/>
    <x v="2"/>
    <s v="R1011"/>
    <s v="Jun"/>
    <n v="2001"/>
    <s v="tier - 3"/>
    <m/>
  </r>
  <r>
    <s v="Id2135"/>
    <n v="2001"/>
    <s v="Nov"/>
    <n v="28"/>
    <n v="0"/>
    <n v="2104.11"/>
    <s v="tier - 2"/>
    <x v="1"/>
    <s v="R1016"/>
    <s v="Nov"/>
    <n v="2001"/>
    <s v="tier - 2"/>
    <m/>
  </r>
  <r>
    <s v="Id2134"/>
    <n v="1989"/>
    <s v="Jul"/>
    <n v="21"/>
    <n v="3"/>
    <n v="2106.2600000000002"/>
    <s v="tier - 2"/>
    <x v="2"/>
    <s v="R1013"/>
    <s v="Jul"/>
    <n v="1989"/>
    <s v="tier - 2"/>
    <m/>
  </r>
  <r>
    <s v="Id2133"/>
    <n v="2003"/>
    <s v="Sep"/>
    <n v="30"/>
    <n v="0"/>
    <n v="2117.34"/>
    <s v="tier - 2"/>
    <x v="0"/>
    <s v="R1012"/>
    <s v="Sep"/>
    <n v="2003"/>
    <s v="tier - 2"/>
    <m/>
  </r>
  <r>
    <s v="Id2132"/>
    <n v="2004"/>
    <s v="Nov"/>
    <n v="4"/>
    <n v="0"/>
    <n v="2118.61"/>
    <s v="tier - 2"/>
    <x v="1"/>
    <s v="R1012"/>
    <s v="Nov"/>
    <n v="2004"/>
    <s v="tier - 2"/>
    <m/>
  </r>
  <r>
    <s v="Id2131"/>
    <n v="2003"/>
    <s v="Aug"/>
    <n v="30"/>
    <n v="0"/>
    <n v="2128.4299999999998"/>
    <s v="tier - 2"/>
    <x v="1"/>
    <s v="R1012"/>
    <s v="Aug"/>
    <n v="2003"/>
    <s v="tier - 2"/>
    <m/>
  </r>
  <r>
    <s v="Id2130"/>
    <n v="2003"/>
    <s v="Dec"/>
    <n v="22"/>
    <n v="0"/>
    <n v="2130.6799999999998"/>
    <s v="tier - 2"/>
    <x v="0"/>
    <s v="R1012"/>
    <s v="Dec"/>
    <n v="2003"/>
    <s v="tier - 2"/>
    <m/>
  </r>
  <r>
    <s v="Id2129"/>
    <n v="2003"/>
    <s v="Sep"/>
    <n v="1"/>
    <n v="0"/>
    <n v="2134.9"/>
    <s v="tier - 2"/>
    <x v="0"/>
    <s v="R1012"/>
    <s v="Sep"/>
    <n v="2003"/>
    <s v="tier - 2"/>
    <m/>
  </r>
  <r>
    <s v="Id2128"/>
    <n v="2003"/>
    <s v="Sep"/>
    <n v="26"/>
    <n v="0"/>
    <n v="2136.88"/>
    <s v="tier - 2"/>
    <x v="2"/>
    <s v="R1012"/>
    <s v="Sep"/>
    <n v="2003"/>
    <s v="tier - 2"/>
    <m/>
  </r>
  <r>
    <s v="Id2127"/>
    <n v="1997"/>
    <s v="Sep"/>
    <n v="3"/>
    <n v="0"/>
    <n v="2137.65"/>
    <s v="tier - 3"/>
    <x v="1"/>
    <s v="R1013"/>
    <s v="Sep"/>
    <n v="1997"/>
    <s v="tier - 3"/>
    <m/>
  </r>
  <r>
    <s v="Id2126"/>
    <n v="2003"/>
    <s v="Aug"/>
    <n v="19"/>
    <n v="0"/>
    <n v="2138.0700000000002"/>
    <s v="tier - 2"/>
    <x v="1"/>
    <s v="R1012"/>
    <s v="Aug"/>
    <n v="2003"/>
    <s v="tier - 2"/>
    <m/>
  </r>
  <r>
    <s v="Id2125"/>
    <n v="2004"/>
    <s v="Oct"/>
    <n v="4"/>
    <n v="0"/>
    <n v="2144.85"/>
    <s v="tier - 2"/>
    <x v="1"/>
    <s v="R1011"/>
    <s v="Oct"/>
    <n v="2004"/>
    <s v="tier - 2"/>
    <m/>
  </r>
  <r>
    <s v="Id2124"/>
    <n v="2000"/>
    <s v="Dec"/>
    <n v="27"/>
    <n v="0"/>
    <n v="2150.4699999999998"/>
    <s v="tier - 2"/>
    <x v="0"/>
    <s v="R1011"/>
    <s v="Dec"/>
    <n v="2000"/>
    <s v="tier - 2"/>
    <m/>
  </r>
  <r>
    <s v="Id2123"/>
    <n v="2000"/>
    <s v="Oct"/>
    <n v="22"/>
    <n v="0"/>
    <n v="2154.36"/>
    <s v="tier - 2"/>
    <x v="2"/>
    <s v="R1011"/>
    <s v="Oct"/>
    <n v="2000"/>
    <s v="tier - 2"/>
    <m/>
  </r>
  <r>
    <s v="Id2122"/>
    <n v="2000"/>
    <s v="Nov"/>
    <n v="29"/>
    <n v="0"/>
    <n v="2155.6799999999998"/>
    <s v="tier - 2"/>
    <x v="0"/>
    <s v="R1013"/>
    <s v="Nov"/>
    <n v="2000"/>
    <s v="tier - 2"/>
    <m/>
  </r>
  <r>
    <s v="Id2121"/>
    <n v="2000"/>
    <s v="Dec"/>
    <n v="10"/>
    <n v="0"/>
    <n v="2156.75"/>
    <s v="tier - 2"/>
    <x v="2"/>
    <s v="R1013"/>
    <s v="Dec"/>
    <n v="2000"/>
    <s v="tier - 2"/>
    <m/>
  </r>
  <r>
    <s v="Id2120"/>
    <n v="2000"/>
    <s v="Aug"/>
    <n v="23"/>
    <n v="0"/>
    <n v="2166.73"/>
    <s v="tier - 2"/>
    <x v="2"/>
    <s v="R1011"/>
    <s v="Aug"/>
    <n v="2000"/>
    <s v="tier - 2"/>
    <m/>
  </r>
  <r>
    <s v="Id2119"/>
    <n v="1994"/>
    <s v="Sep"/>
    <n v="27"/>
    <n v="0"/>
    <n v="2170.08"/>
    <s v="tier - 2"/>
    <x v="2"/>
    <s v="R1013"/>
    <s v="Sep"/>
    <n v="1994"/>
    <s v="tier - 2"/>
    <m/>
  </r>
  <r>
    <s v="Id2118"/>
    <n v="1991"/>
    <s v="Dec"/>
    <n v="16"/>
    <n v="3"/>
    <n v="2193.1999999999998"/>
    <s v="tier - 2"/>
    <x v="2"/>
    <s v="R1012"/>
    <s v="Dec"/>
    <n v="1991"/>
    <s v="tier - 2"/>
    <m/>
  </r>
  <r>
    <s v="Id2117"/>
    <n v="2004"/>
    <s v="Dec"/>
    <n v="7"/>
    <n v="0"/>
    <n v="2196.4699999999998"/>
    <s v="tier - 2"/>
    <x v="0"/>
    <s v="R1024"/>
    <s v="Dec"/>
    <n v="2004"/>
    <s v="tier - 2"/>
    <m/>
  </r>
  <r>
    <s v="Id2116"/>
    <n v="2004"/>
    <s v="Sep"/>
    <n v="3"/>
    <n v="0"/>
    <n v="2198.19"/>
    <s v="tier - 2"/>
    <x v="1"/>
    <s v="R1023"/>
    <s v="Sep"/>
    <n v="2004"/>
    <s v="tier - 2"/>
    <m/>
  </r>
  <r>
    <s v="Id2115"/>
    <n v="2004"/>
    <s v="Sep"/>
    <n v="12"/>
    <n v="0"/>
    <n v="2200.83"/>
    <s v="tier - 2"/>
    <x v="2"/>
    <s v="R1024"/>
    <s v="Sep"/>
    <n v="2004"/>
    <s v="tier - 2"/>
    <m/>
  </r>
  <r>
    <s v="Id2114"/>
    <n v="2004"/>
    <s v="Jul"/>
    <n v="27"/>
    <n v="1"/>
    <n v="2201.1"/>
    <s v="tier - 2"/>
    <x v="0"/>
    <s v="R1013"/>
    <s v="Jul"/>
    <n v="2004"/>
    <s v="tier - 2"/>
    <m/>
  </r>
  <r>
    <s v="Id2113"/>
    <n v="2004"/>
    <s v="Aug"/>
    <n v="6"/>
    <n v="0"/>
    <n v="2203.4699999999998"/>
    <s v="tier - 2"/>
    <x v="2"/>
    <s v="R1024"/>
    <s v="Aug"/>
    <n v="2004"/>
    <s v="tier - 2"/>
    <m/>
  </r>
  <r>
    <s v="Id2112"/>
    <n v="2004"/>
    <s v="Oct"/>
    <n v="28"/>
    <n v="0"/>
    <n v="2203.7399999999998"/>
    <s v="tier - 2"/>
    <x v="2"/>
    <s v="R1024"/>
    <s v="Oct"/>
    <n v="2004"/>
    <s v="tier - 2"/>
    <m/>
  </r>
  <r>
    <s v="Id2111"/>
    <n v="2004"/>
    <s v="Nov"/>
    <n v="13"/>
    <n v="0"/>
    <n v="2205.98"/>
    <s v="tier - 2"/>
    <x v="0"/>
    <s v="R1024"/>
    <s v="Nov"/>
    <n v="2004"/>
    <s v="tier - 2"/>
    <m/>
  </r>
  <r>
    <s v="Id2110"/>
    <n v="2004"/>
    <s v="Aug"/>
    <n v="6"/>
    <n v="0"/>
    <n v="2207.6999999999998"/>
    <s v="tier - 2"/>
    <x v="2"/>
    <s v="R1024"/>
    <s v="Aug"/>
    <n v="2004"/>
    <s v="tier - 2"/>
    <m/>
  </r>
  <r>
    <s v="Id2109"/>
    <n v="2004"/>
    <s v="Jul"/>
    <n v="27"/>
    <n v="0"/>
    <n v="2211.13"/>
    <s v="tier - 2"/>
    <x v="2"/>
    <s v="R1024"/>
    <s v="Jul"/>
    <n v="2004"/>
    <s v="tier - 2"/>
    <m/>
  </r>
  <r>
    <s v="Id2108"/>
    <n v="1994"/>
    <s v="Nov"/>
    <n v="17"/>
    <n v="0"/>
    <n v="2213.21"/>
    <s v="tier - 2"/>
    <x v="2"/>
    <s v="R1013"/>
    <s v="Nov"/>
    <n v="1994"/>
    <s v="tier - 2"/>
    <m/>
  </r>
  <r>
    <s v="Id2107"/>
    <n v="2004"/>
    <s v="Jun"/>
    <n v="13"/>
    <n v="0"/>
    <n v="2217.4699999999998"/>
    <s v="tier - 2"/>
    <x v="1"/>
    <s v="R1024"/>
    <s v="Jun"/>
    <n v="2004"/>
    <s v="tier - 2"/>
    <m/>
  </r>
  <r>
    <s v="Id2106"/>
    <n v="2004"/>
    <s v="Sep"/>
    <n v="25"/>
    <n v="0"/>
    <n v="2217.6"/>
    <s v="tier - 2"/>
    <x v="1"/>
    <s v="R1024"/>
    <s v="Sep"/>
    <n v="2004"/>
    <s v="tier - 2"/>
    <m/>
  </r>
  <r>
    <s v="Id2105"/>
    <n v="2004"/>
    <s v="Dec"/>
    <n v="12"/>
    <n v="1"/>
    <n v="2219.4499999999998"/>
    <s v="tier - 2"/>
    <x v="1"/>
    <s v="R1013"/>
    <s v="Dec"/>
    <n v="2004"/>
    <s v="tier - 2"/>
    <m/>
  </r>
  <r>
    <s v="Id2104"/>
    <n v="2003"/>
    <s v="Dec"/>
    <n v="10"/>
    <n v="1"/>
    <n v="2221.56"/>
    <s v="tier - 2"/>
    <x v="0"/>
    <s v="R1012"/>
    <s v="Dec"/>
    <n v="2003"/>
    <s v="tier - 2"/>
    <m/>
  </r>
  <r>
    <s v="Id2103"/>
    <n v="2000"/>
    <s v="Jun"/>
    <n v="30"/>
    <n v="0"/>
    <n v="2250.84"/>
    <s v="tier - 2"/>
    <x v="2"/>
    <s v="R1018"/>
    <s v="Jun"/>
    <n v="2000"/>
    <s v="tier - 2"/>
    <m/>
  </r>
  <r>
    <s v="Id2102"/>
    <n v="2000"/>
    <s v="Dec"/>
    <n v="11"/>
    <n v="0"/>
    <n v="2254.8000000000002"/>
    <s v="tier - 2"/>
    <x v="0"/>
    <s v="R1016"/>
    <s v="Dec"/>
    <n v="2000"/>
    <s v="tier - 2"/>
    <m/>
  </r>
  <r>
    <s v="Id2101"/>
    <n v="2002"/>
    <s v="Jul"/>
    <n v="15"/>
    <n v="0"/>
    <n v="2257.48"/>
    <s v="tier - 2"/>
    <x v="1"/>
    <s v="R1012"/>
    <s v="Jul"/>
    <n v="2002"/>
    <s v="tier - 2"/>
    <m/>
  </r>
  <r>
    <s v="Id2100"/>
    <n v="2002"/>
    <s v="Nov"/>
    <n v="12"/>
    <n v="0"/>
    <n v="2261.5700000000002"/>
    <s v="tier - 2"/>
    <x v="1"/>
    <s v="R1012"/>
    <s v="Nov"/>
    <n v="2002"/>
    <s v="tier - 2"/>
    <m/>
  </r>
  <r>
    <s v="Id2099"/>
    <n v="1991"/>
    <s v="Jun"/>
    <n v="16"/>
    <n v="3"/>
    <n v="2277.7199999999998"/>
    <s v="tier - 2"/>
    <x v="1"/>
    <s v="R1013"/>
    <s v="Jun"/>
    <n v="1991"/>
    <s v="tier - 2"/>
    <m/>
  </r>
  <r>
    <s v="Id2098"/>
    <n v="1989"/>
    <s v="Oct"/>
    <n v="5"/>
    <n v="3"/>
    <n v="2295.2399999999998"/>
    <s v="tier - 2"/>
    <x v="1"/>
    <s v="R1013"/>
    <s v="Oct"/>
    <n v="1989"/>
    <s v="tier - 2"/>
    <m/>
  </r>
  <r>
    <s v="Id2097"/>
    <n v="1996"/>
    <s v="Nov"/>
    <n v="28"/>
    <n v="0"/>
    <n v="2302.3000000000002"/>
    <s v="tier - 1"/>
    <x v="2"/>
    <s v="R1011"/>
    <s v="Nov"/>
    <n v="1996"/>
    <s v="tier - 1"/>
    <m/>
  </r>
  <r>
    <s v="Id2096"/>
    <n v="2004"/>
    <s v="Sep"/>
    <n v="6"/>
    <n v="2"/>
    <n v="2304"/>
    <s v="tier - 2"/>
    <x v="0"/>
    <s v="R1013"/>
    <s v="Sep"/>
    <n v="2004"/>
    <s v="tier - 2"/>
    <m/>
  </r>
  <r>
    <s v="Id2095"/>
    <n v="1996"/>
    <s v="Dec"/>
    <n v="17"/>
    <n v="0"/>
    <n v="2322.62"/>
    <s v="tier - 2"/>
    <x v="1"/>
    <s v="R1013"/>
    <s v="Dec"/>
    <n v="1996"/>
    <s v="tier - 2"/>
    <m/>
  </r>
  <r>
    <s v="Id2094"/>
    <n v="2003"/>
    <s v="Nov"/>
    <n v="18"/>
    <n v="1"/>
    <n v="2331.52"/>
    <s v="tier - 2"/>
    <x v="0"/>
    <s v="R1011"/>
    <s v="Nov"/>
    <n v="2003"/>
    <s v="tier - 2"/>
    <m/>
  </r>
  <r>
    <s v="Id2093"/>
    <n v="1998"/>
    <s v="Oct"/>
    <n v="21"/>
    <n v="0"/>
    <n v="2352.9699999999998"/>
    <s v="tier - 3"/>
    <x v="0"/>
    <s v="R1012"/>
    <s v="Oct"/>
    <n v="1998"/>
    <s v="tier - 3"/>
    <m/>
  </r>
  <r>
    <s v="Id2092"/>
    <n v="2002"/>
    <s v="Nov"/>
    <n v="5"/>
    <n v="1"/>
    <n v="2362.23"/>
    <s v="tier - 2"/>
    <x v="1"/>
    <s v="R1012"/>
    <s v="Nov"/>
    <n v="2002"/>
    <s v="tier - 2"/>
    <m/>
  </r>
  <r>
    <s v="Id2091"/>
    <n v="1988"/>
    <s v="Dec"/>
    <n v="12"/>
    <n v="3"/>
    <n v="2373.3000000000002"/>
    <s v="tier - 2"/>
    <x v="2"/>
    <s v="R1013"/>
    <s v="Dec"/>
    <n v="1988"/>
    <s v="tier - 2"/>
    <m/>
  </r>
  <r>
    <s v="Id2090"/>
    <n v="1999"/>
    <s v="Dec"/>
    <n v="17"/>
    <n v="0"/>
    <n v="2395.17"/>
    <s v="tier - 2"/>
    <x v="1"/>
    <s v="R1014"/>
    <s v="Dec"/>
    <n v="1999"/>
    <s v="tier - 2"/>
    <m/>
  </r>
  <r>
    <s v="Id2089"/>
    <n v="1999"/>
    <s v="Aug"/>
    <n v="10"/>
    <n v="0"/>
    <n v="2396.1"/>
    <s v="tier - 2"/>
    <x v="1"/>
    <s v="R1019"/>
    <s v="Aug"/>
    <n v="1999"/>
    <s v="tier - 2"/>
    <m/>
  </r>
  <r>
    <s v="Id2088"/>
    <n v="2001"/>
    <s v="Jun"/>
    <n v="3"/>
    <n v="0"/>
    <n v="2404.73"/>
    <s v="tier - 2"/>
    <x v="0"/>
    <s v="R1012"/>
    <s v="Jun"/>
    <n v="2001"/>
    <s v="tier - 2"/>
    <m/>
  </r>
  <r>
    <s v="Id2087"/>
    <n v="1999"/>
    <s v="Nov"/>
    <n v="12"/>
    <n v="1"/>
    <n v="2416.96"/>
    <s v="tier - 2"/>
    <x v="2"/>
    <s v="R1011"/>
    <s v="Nov"/>
    <n v="1999"/>
    <s v="tier - 2"/>
    <m/>
  </r>
  <r>
    <s v="Id2086"/>
    <n v="1999"/>
    <s v="Nov"/>
    <n v="21"/>
    <n v="1"/>
    <n v="2438.06"/>
    <s v="tier - 2"/>
    <x v="2"/>
    <s v="R1013"/>
    <s v="Nov"/>
    <n v="1999"/>
    <s v="tier - 2"/>
    <m/>
  </r>
  <r>
    <s v="Id2085"/>
    <n v="2002"/>
    <s v="Jul"/>
    <n v="29"/>
    <n v="0"/>
    <n v="2457.21"/>
    <s v="tier - 2"/>
    <x v="1"/>
    <s v="R1024"/>
    <s v="Jul"/>
    <n v="2002"/>
    <s v="tier - 2"/>
    <m/>
  </r>
  <r>
    <s v="Id2084"/>
    <n v="1998"/>
    <s v="Nov"/>
    <n v="19"/>
    <n v="0"/>
    <n v="2457.5"/>
    <s v="tier - 2"/>
    <x v="1"/>
    <s v="R1011"/>
    <s v="Nov"/>
    <n v="1998"/>
    <s v="tier - 2"/>
    <m/>
  </r>
  <r>
    <s v="Id2083"/>
    <n v="2002"/>
    <s v="Jul"/>
    <n v="11"/>
    <n v="0"/>
    <n v="2459.7199999999998"/>
    <s v="tier - 2"/>
    <x v="2"/>
    <s v="R1024"/>
    <s v="Jul"/>
    <n v="2002"/>
    <s v="tier - 2"/>
    <m/>
  </r>
  <r>
    <s v="Id2082"/>
    <n v="1998"/>
    <s v="Aug"/>
    <n v="17"/>
    <n v="0"/>
    <n v="2464.62"/>
    <s v="tier - 2"/>
    <x v="0"/>
    <s v="R1013"/>
    <s v="Aug"/>
    <n v="1998"/>
    <s v="tier - 2"/>
    <m/>
  </r>
  <r>
    <s v="Id2081"/>
    <n v="1998"/>
    <s v="Jul"/>
    <n v="2"/>
    <n v="0"/>
    <n v="2473.33"/>
    <s v="tier - 2"/>
    <x v="0"/>
    <s v="R1013"/>
    <s v="Jul"/>
    <n v="1998"/>
    <s v="tier - 2"/>
    <m/>
  </r>
  <r>
    <s v="Id2080"/>
    <n v="1998"/>
    <s v="Jun"/>
    <n v="20"/>
    <n v="0"/>
    <n v="2480.98"/>
    <s v="tier - 2"/>
    <x v="2"/>
    <s v="R1013"/>
    <s v="Jun"/>
    <n v="1998"/>
    <s v="tier - 2"/>
    <m/>
  </r>
  <r>
    <s v="Id2079"/>
    <n v="1995"/>
    <s v="Nov"/>
    <n v="6"/>
    <n v="0"/>
    <n v="2483.7399999999998"/>
    <s v="tier - 3"/>
    <x v="2"/>
    <s v="R1013"/>
    <s v="Nov"/>
    <n v="1995"/>
    <s v="tier - 3"/>
    <m/>
  </r>
  <r>
    <s v="Id2078"/>
    <n v="1995"/>
    <s v="Oct"/>
    <n v="14"/>
    <n v="0"/>
    <n v="2494.02"/>
    <s v="tier - 3"/>
    <x v="1"/>
    <s v="R1011"/>
    <s v="Oct"/>
    <n v="1995"/>
    <s v="tier - 3"/>
    <m/>
  </r>
  <r>
    <s v="Id2077"/>
    <n v="1995"/>
    <s v="Jul"/>
    <n v="9"/>
    <n v="0"/>
    <n v="2497.04"/>
    <s v="tier - 3"/>
    <x v="0"/>
    <s v="R1013"/>
    <s v="Jul"/>
    <n v="1995"/>
    <s v="tier - 3"/>
    <m/>
  </r>
  <r>
    <s v="Id2076"/>
    <n v="1995"/>
    <s v="Oct"/>
    <n v="15"/>
    <n v="0"/>
    <n v="2498.41"/>
    <s v="tier - 3"/>
    <x v="0"/>
    <s v="R1013"/>
    <s v="Oct"/>
    <n v="1995"/>
    <s v="tier - 3"/>
    <m/>
  </r>
  <r>
    <s v="Id2075"/>
    <n v="2004"/>
    <s v="Sep"/>
    <n v="6"/>
    <n v="0"/>
    <n v="2500.9299999999998"/>
    <s v="tier - 2"/>
    <x v="2"/>
    <s v="R1012"/>
    <s v="Sep"/>
    <n v="2004"/>
    <s v="tier - 2"/>
    <m/>
  </r>
  <r>
    <s v="Id2074"/>
    <n v="1991"/>
    <s v="Aug"/>
    <n v="5"/>
    <n v="3"/>
    <n v="2510.79"/>
    <s v="tier - 2"/>
    <x v="1"/>
    <s v="R1013"/>
    <s v="Aug"/>
    <n v="1991"/>
    <s v="tier - 2"/>
    <m/>
  </r>
  <r>
    <s v="Id2073"/>
    <n v="1997"/>
    <s v="Nov"/>
    <n v="2"/>
    <n v="0"/>
    <n v="2523.17"/>
    <s v="tier - 3"/>
    <x v="1"/>
    <s v="R1012"/>
    <s v="Nov"/>
    <n v="1997"/>
    <s v="tier - 3"/>
    <m/>
  </r>
  <r>
    <s v="Id2072"/>
    <n v="2000"/>
    <s v="Aug"/>
    <n v="25"/>
    <n v="0"/>
    <n v="2527.8200000000002"/>
    <s v="tier - 2"/>
    <x v="0"/>
    <s v="R1012"/>
    <s v="Aug"/>
    <n v="2000"/>
    <s v="tier - 2"/>
    <m/>
  </r>
  <r>
    <s v="Id2071"/>
    <n v="1997"/>
    <s v="Jul"/>
    <n v="28"/>
    <n v="0"/>
    <n v="2534.39"/>
    <s v="tier - 3"/>
    <x v="0"/>
    <s v="R1012"/>
    <s v="Jul"/>
    <n v="1997"/>
    <s v="tier - 3"/>
    <m/>
  </r>
  <r>
    <s v="Id2070"/>
    <n v="1990"/>
    <s v="Oct"/>
    <n v="1"/>
    <n v="3"/>
    <n v="2540.39"/>
    <s v="tier - 2"/>
    <x v="2"/>
    <s v="R1013"/>
    <s v="Oct"/>
    <n v="1990"/>
    <s v="tier - 2"/>
    <m/>
  </r>
  <r>
    <s v="Id2069"/>
    <n v="1991"/>
    <s v="Nov"/>
    <n v="17"/>
    <n v="3"/>
    <n v="2545.6799999999998"/>
    <s v="tier - 2"/>
    <x v="1"/>
    <s v="R1013"/>
    <s v="Nov"/>
    <n v="1991"/>
    <s v="tier - 2"/>
    <m/>
  </r>
  <r>
    <s v="Id2068"/>
    <n v="2002"/>
    <s v="Oct"/>
    <n v="11"/>
    <n v="2"/>
    <n v="2566.4699999999998"/>
    <s v="tier - 2"/>
    <x v="0"/>
    <s v="R1013"/>
    <s v="Oct"/>
    <n v="2002"/>
    <s v="tier - 2"/>
    <m/>
  </r>
  <r>
    <s v="Id2067"/>
    <n v="2002"/>
    <s v="Jul"/>
    <n v="20"/>
    <n v="0"/>
    <n v="2585.04"/>
    <s v="tier - 2"/>
    <x v="2"/>
    <s v="R1021"/>
    <s v="Jul"/>
    <n v="2002"/>
    <s v="tier - 2"/>
    <m/>
  </r>
  <r>
    <s v="Id2066"/>
    <n v="2001"/>
    <s v="Oct"/>
    <n v="15"/>
    <n v="1"/>
    <n v="2585.27"/>
    <s v="tier - 2"/>
    <x v="0"/>
    <s v="R1011"/>
    <s v="Oct"/>
    <n v="2001"/>
    <s v="tier - 2"/>
    <m/>
  </r>
  <r>
    <s v="Id2065"/>
    <n v="2001"/>
    <s v="Jul"/>
    <n v="28"/>
    <n v="0"/>
    <n v="2585.85"/>
    <s v="tier - 2"/>
    <x v="2"/>
    <s v="R1024"/>
    <s v="Jul"/>
    <n v="2001"/>
    <s v="tier - 2"/>
    <m/>
  </r>
  <r>
    <s v="Id2064"/>
    <n v="2001"/>
    <s v="Aug"/>
    <n v="26"/>
    <n v="1"/>
    <n v="2597.7800000000002"/>
    <s v="tier - 2"/>
    <x v="1"/>
    <s v="R1011"/>
    <s v="Aug"/>
    <n v="2001"/>
    <s v="tier - 2"/>
    <m/>
  </r>
  <r>
    <s v="Id2063"/>
    <n v="1997"/>
    <s v="Aug"/>
    <n v="26"/>
    <n v="0"/>
    <n v="2632.99"/>
    <s v="tier - 2"/>
    <x v="1"/>
    <s v="R1011"/>
    <s v="Aug"/>
    <n v="1997"/>
    <s v="tier - 2"/>
    <m/>
  </r>
  <r>
    <s v="Id2062"/>
    <n v="2000"/>
    <s v="Jun"/>
    <n v="24"/>
    <n v="1"/>
    <n v="2639.04"/>
    <s v="tier - 2"/>
    <x v="2"/>
    <s v="R1012"/>
    <s v="Jun"/>
    <n v="2000"/>
    <s v="tier - 2"/>
    <m/>
  </r>
  <r>
    <s v="Id2061"/>
    <n v="2000"/>
    <s v="Dec"/>
    <n v="9"/>
    <n v="1"/>
    <n v="2643.27"/>
    <s v="tier - 2"/>
    <x v="1"/>
    <s v="R1012"/>
    <s v="Dec"/>
    <n v="2000"/>
    <s v="tier - 2"/>
    <m/>
  </r>
  <r>
    <s v="Id2060"/>
    <n v="1996"/>
    <s v="Aug"/>
    <n v="5"/>
    <n v="0"/>
    <n v="2680.95"/>
    <s v="tier - 3"/>
    <x v="2"/>
    <s v="R1012"/>
    <s v="Aug"/>
    <n v="1996"/>
    <s v="tier - 3"/>
    <m/>
  </r>
  <r>
    <s v="Id2059"/>
    <n v="1994"/>
    <s v="Sep"/>
    <n v="17"/>
    <n v="0"/>
    <n v="2684.69"/>
    <s v="tier - 2"/>
    <x v="2"/>
    <s v="R1013"/>
    <s v="Sep"/>
    <n v="1994"/>
    <s v="tier - 2"/>
    <m/>
  </r>
  <r>
    <s v="Id2058"/>
    <n v="1994"/>
    <s v="Oct"/>
    <n v="2"/>
    <n v="0"/>
    <n v="2689.5"/>
    <s v="tier - 3"/>
    <x v="2"/>
    <s v="R1013"/>
    <s v="Oct"/>
    <n v="1994"/>
    <s v="tier - 3"/>
    <m/>
  </r>
  <r>
    <s v="Id2057"/>
    <n v="1999"/>
    <s v="Jun"/>
    <n v="11"/>
    <n v="0"/>
    <n v="2690.11"/>
    <s v="tier - 2"/>
    <x v="2"/>
    <s v="R1012"/>
    <s v="Jun"/>
    <n v="1999"/>
    <s v="tier - 2"/>
    <m/>
  </r>
  <r>
    <s v="Id2056"/>
    <n v="1996"/>
    <s v="Jun"/>
    <n v="13"/>
    <n v="0"/>
    <n v="2699.57"/>
    <s v="tier - 2"/>
    <x v="1"/>
    <s v="R1012"/>
    <s v="Jun"/>
    <n v="1996"/>
    <s v="tier - 2"/>
    <m/>
  </r>
  <r>
    <s v="Id2055"/>
    <n v="2003"/>
    <s v="Jul"/>
    <n v="17"/>
    <n v="1"/>
    <n v="2709.11"/>
    <s v="tier - 2"/>
    <x v="2"/>
    <s v="R1012"/>
    <s v="Jul"/>
    <n v="2003"/>
    <s v="tier - 2"/>
    <m/>
  </r>
  <r>
    <s v="Id2054"/>
    <n v="2003"/>
    <s v="Nov"/>
    <n v="21"/>
    <n v="1"/>
    <n v="2709.24"/>
    <s v="tier - 2"/>
    <x v="2"/>
    <s v="R1012"/>
    <s v="Nov"/>
    <n v="2003"/>
    <s v="tier - 2"/>
    <m/>
  </r>
  <r>
    <s v="Id2053"/>
    <n v="2003"/>
    <s v="Dec"/>
    <n v="1"/>
    <n v="1"/>
    <n v="2710.83"/>
    <s v="tier - 2"/>
    <x v="0"/>
    <s v="R1012"/>
    <s v="Dec"/>
    <n v="2003"/>
    <s v="tier - 2"/>
    <m/>
  </r>
  <r>
    <s v="Id2052"/>
    <n v="2003"/>
    <s v="Aug"/>
    <n v="6"/>
    <n v="1"/>
    <n v="2719.28"/>
    <s v="tier - 2"/>
    <x v="2"/>
    <s v="R1012"/>
    <s v="Aug"/>
    <n v="2003"/>
    <s v="tier - 2"/>
    <m/>
  </r>
  <r>
    <s v="Id2051"/>
    <n v="1997"/>
    <s v="Oct"/>
    <n v="30"/>
    <n v="0"/>
    <n v="2721.32"/>
    <s v="tier - 1"/>
    <x v="0"/>
    <s v="R1014"/>
    <s v="Oct"/>
    <n v="1997"/>
    <s v="tier - 1"/>
    <m/>
  </r>
  <r>
    <s v="Id2050"/>
    <n v="1988"/>
    <s v="Aug"/>
    <n v="20"/>
    <n v="3"/>
    <n v="2726.06"/>
    <s v="tier - 2"/>
    <x v="2"/>
    <s v="R1013"/>
    <s v="Aug"/>
    <n v="1988"/>
    <s v="tier - 2"/>
    <m/>
  </r>
  <r>
    <s v="Id2049"/>
    <n v="1997"/>
    <s v="Oct"/>
    <n v="6"/>
    <n v="0"/>
    <n v="2727.4"/>
    <s v="tier - 3"/>
    <x v="0"/>
    <s v="R1016"/>
    <s v="Oct"/>
    <n v="1997"/>
    <s v="tier - 3"/>
    <m/>
  </r>
  <r>
    <s v="Id2048"/>
    <n v="2003"/>
    <s v="Dec"/>
    <n v="3"/>
    <n v="1"/>
    <n v="2730.11"/>
    <s v="tier - 2"/>
    <x v="0"/>
    <s v="R1012"/>
    <s v="Dec"/>
    <n v="2003"/>
    <s v="tier - 2"/>
    <m/>
  </r>
  <r>
    <s v="Id2047"/>
    <n v="2000"/>
    <s v="Dec"/>
    <n v="17"/>
    <n v="0"/>
    <n v="2731.91"/>
    <s v="tier - 2"/>
    <x v="0"/>
    <s v="R1024"/>
    <s v="Dec"/>
    <n v="2000"/>
    <s v="tier - 2"/>
    <m/>
  </r>
  <r>
    <s v="Id2046"/>
    <n v="2000"/>
    <s v="Oct"/>
    <n v="3"/>
    <n v="0"/>
    <n v="2741.95"/>
    <s v="tier - 2"/>
    <x v="0"/>
    <s v="R1024"/>
    <s v="Oct"/>
    <n v="2000"/>
    <s v="tier - 2"/>
    <m/>
  </r>
  <r>
    <s v="Id2045"/>
    <n v="2000"/>
    <s v="Oct"/>
    <n v="11"/>
    <n v="0"/>
    <n v="2755.02"/>
    <s v="tier - 2"/>
    <x v="1"/>
    <s v="R1024"/>
    <s v="Oct"/>
    <n v="2000"/>
    <s v="tier - 2"/>
    <m/>
  </r>
  <r>
    <s v="Id2044"/>
    <n v="1997"/>
    <s v="Aug"/>
    <n v="10"/>
    <n v="0"/>
    <n v="2758.99"/>
    <s v="tier - 2"/>
    <x v="1"/>
    <s v="R1012"/>
    <s v="Aug"/>
    <n v="1997"/>
    <s v="tier - 2"/>
    <m/>
  </r>
  <r>
    <s v="Id2043"/>
    <n v="2004"/>
    <s v="Nov"/>
    <n v="14"/>
    <n v="0"/>
    <n v="2773.46"/>
    <s v="tier - 2"/>
    <x v="1"/>
    <s v="R1021"/>
    <s v="Nov"/>
    <n v="2004"/>
    <s v="tier - 2"/>
    <m/>
  </r>
  <r>
    <s v="?"/>
    <n v="1999"/>
    <s v="Jun"/>
    <n v="9"/>
    <n v="1"/>
    <n v="2775.19"/>
    <s v="tier - 2"/>
    <x v="1"/>
    <s v="R1012"/>
    <s v="Jun"/>
    <n v="1999"/>
    <s v="tier - 2"/>
    <m/>
  </r>
  <r>
    <s v="Id2042"/>
    <n v="1999"/>
    <s v="Aug"/>
    <n v="29"/>
    <n v="1"/>
    <n v="2775.19"/>
    <s v="tier - 2"/>
    <x v="1"/>
    <s v="R1012"/>
    <s v="Aug"/>
    <n v="1999"/>
    <s v="tier - 2"/>
    <m/>
  </r>
  <r>
    <s v="Id2041"/>
    <n v="1999"/>
    <s v="Dec"/>
    <n v="24"/>
    <n v="1"/>
    <n v="2789.06"/>
    <s v="tier - 2"/>
    <x v="0"/>
    <s v="R1012"/>
    <s v="Dec"/>
    <n v="1999"/>
    <s v="tier - 2"/>
    <m/>
  </r>
  <r>
    <s v="Id2040"/>
    <n v="2004"/>
    <s v="Aug"/>
    <n v="4"/>
    <n v="2"/>
    <n v="2801.26"/>
    <s v="tier - 2"/>
    <x v="0"/>
    <s v="R1013"/>
    <s v="Aug"/>
    <n v="2004"/>
    <s v="tier - 2"/>
    <m/>
  </r>
  <r>
    <s v="Id2039"/>
    <n v="2003"/>
    <s v="Sep"/>
    <n v="23"/>
    <n v="2"/>
    <n v="2803.7"/>
    <s v="tier - 2"/>
    <x v="1"/>
    <s v="R1012"/>
    <s v="Sep"/>
    <n v="2003"/>
    <s v="tier - 2"/>
    <m/>
  </r>
  <r>
    <s v="Id2038"/>
    <n v="2000"/>
    <s v="Oct"/>
    <n v="1"/>
    <n v="0"/>
    <n v="2819.51"/>
    <s v="tier - 2"/>
    <x v="0"/>
    <s v="R1011"/>
    <s v="Oct"/>
    <n v="2000"/>
    <s v="tier - 2"/>
    <m/>
  </r>
  <r>
    <s v="Id2037"/>
    <n v="1998"/>
    <s v="Nov"/>
    <n v="15"/>
    <n v="0"/>
    <n v="2842.76"/>
    <s v="tier - 2"/>
    <x v="0"/>
    <s v="R1012"/>
    <s v="Nov"/>
    <n v="1998"/>
    <s v="tier - 2"/>
    <m/>
  </r>
  <r>
    <s v="Id2036"/>
    <n v="1998"/>
    <s v="Jun"/>
    <n v="17"/>
    <n v="0"/>
    <n v="2850.68"/>
    <s v="tier - 2"/>
    <x v="0"/>
    <s v="R1012"/>
    <s v="Jun"/>
    <n v="1998"/>
    <s v="tier - 2"/>
    <m/>
  </r>
  <r>
    <s v="Id2035"/>
    <n v="1998"/>
    <s v="Sep"/>
    <n v="4"/>
    <n v="0"/>
    <n v="2855.44"/>
    <s v="tier - 2"/>
    <x v="0"/>
    <s v="R1012"/>
    <s v="Sep"/>
    <n v="1998"/>
    <s v="tier - 2"/>
    <m/>
  </r>
  <r>
    <s v="Id2034"/>
    <n v="1993"/>
    <s v="Nov"/>
    <n v="1"/>
    <n v="0"/>
    <n v="2866.09"/>
    <s v="tier - 3"/>
    <x v="0"/>
    <s v="R1011"/>
    <s v="Nov"/>
    <n v="1993"/>
    <s v="tier - 3"/>
    <m/>
  </r>
  <r>
    <s v="Id2033"/>
    <n v="1993"/>
    <s v="Aug"/>
    <n v="12"/>
    <n v="0"/>
    <n v="2867.12"/>
    <s v="tier - 1"/>
    <x v="0"/>
    <s v="R1013"/>
    <s v="Aug"/>
    <n v="1993"/>
    <s v="tier - 1"/>
    <m/>
  </r>
  <r>
    <s v="Id2032"/>
    <n v="1996"/>
    <s v="Jun"/>
    <n v="21"/>
    <n v="0"/>
    <n v="2897.32"/>
    <s v="tier - 3"/>
    <x v="0"/>
    <s v="R1016"/>
    <s v="Jun"/>
    <n v="1996"/>
    <s v="tier - 3"/>
    <m/>
  </r>
  <r>
    <s v="Id2031"/>
    <n v="2000"/>
    <s v="Jul"/>
    <n v="14"/>
    <n v="0"/>
    <n v="2897.46"/>
    <s v="tier - 2"/>
    <x v="1"/>
    <s v="R1012"/>
    <s v="Jul"/>
    <n v="2000"/>
    <s v="tier - 2"/>
    <m/>
  </r>
  <r>
    <s v="Id2030"/>
    <n v="1999"/>
    <s v="Nov"/>
    <n v="1"/>
    <n v="0"/>
    <n v="2899.49"/>
    <s v="tier - 2"/>
    <x v="2"/>
    <s v="R1024"/>
    <s v="Nov"/>
    <n v="1999"/>
    <s v="tier - 2"/>
    <m/>
  </r>
  <r>
    <s v="Id2029"/>
    <n v="1996"/>
    <s v="Oct"/>
    <n v="24"/>
    <n v="1"/>
    <n v="2902.91"/>
    <s v="tier - 2"/>
    <x v="2"/>
    <s v="R1013"/>
    <s v="Oct"/>
    <n v="1996"/>
    <s v="tier - 2"/>
    <m/>
  </r>
  <r>
    <s v="Id2028"/>
    <n v="1996"/>
    <s v="Jun"/>
    <n v="13"/>
    <n v="1"/>
    <n v="2904.09"/>
    <s v="tier - 2"/>
    <x v="2"/>
    <s v="R1011"/>
    <s v="Jun"/>
    <n v="1996"/>
    <s v="tier - 2"/>
    <m/>
  </r>
  <r>
    <s v="Id2027"/>
    <n v="2003"/>
    <s v="Jun"/>
    <n v="5"/>
    <n v="2"/>
    <n v="2913.57"/>
    <s v="tier - 2"/>
    <x v="2"/>
    <s v="R1011"/>
    <s v="Jun"/>
    <n v="2003"/>
    <s v="tier - 2"/>
    <m/>
  </r>
  <r>
    <s v="Id2026"/>
    <n v="1996"/>
    <s v="Jun"/>
    <n v="30"/>
    <n v="1"/>
    <n v="2927.06"/>
    <s v="tier - 2"/>
    <x v="2"/>
    <s v="R1013"/>
    <s v="Jun"/>
    <n v="1996"/>
    <s v="tier - 2"/>
    <m/>
  </r>
  <r>
    <s v="Id2025"/>
    <n v="2002"/>
    <s v="Sep"/>
    <n v="30"/>
    <n v="0"/>
    <n v="2943.41"/>
    <s v="tier - 2"/>
    <x v="0"/>
    <s v="R1012"/>
    <s v="Sep"/>
    <n v="2002"/>
    <s v="tier - 2"/>
    <m/>
  </r>
  <r>
    <s v="Id2024"/>
    <n v="1995"/>
    <s v="Sep"/>
    <n v="24"/>
    <n v="0"/>
    <n v="2974.13"/>
    <s v="tier - 2"/>
    <x v="1"/>
    <s v="R1011"/>
    <s v="Sep"/>
    <n v="1995"/>
    <s v="tier - 2"/>
    <m/>
  </r>
  <r>
    <s v="Id2023"/>
    <n v="1987"/>
    <s v="Jun"/>
    <n v="18"/>
    <n v="3"/>
    <n v="2979.52"/>
    <s v="tier - 2"/>
    <x v="0"/>
    <s v="R1013"/>
    <s v="Jun"/>
    <n v="1987"/>
    <s v="tier - 2"/>
    <m/>
  </r>
  <r>
    <s v="Id2022"/>
    <n v="1991"/>
    <s v="Nov"/>
    <n v="20"/>
    <n v="3"/>
    <n v="2985.67"/>
    <s v="tier - 2"/>
    <x v="2"/>
    <s v="R1013"/>
    <s v="Nov"/>
    <n v="1991"/>
    <s v="tier - 2"/>
    <m/>
  </r>
  <r>
    <s v="Id2021"/>
    <n v="2002"/>
    <s v="Dec"/>
    <n v="15"/>
    <n v="0"/>
    <n v="3012.22"/>
    <s v="tier - 2"/>
    <x v="0"/>
    <s v="R1012"/>
    <s v="Dec"/>
    <n v="2002"/>
    <s v="tier - 2"/>
    <m/>
  </r>
  <r>
    <s v="Id2020"/>
    <n v="1988"/>
    <s v="Sep"/>
    <n v="28"/>
    <n v="3"/>
    <n v="3018.04"/>
    <s v="tier - 2"/>
    <x v="2"/>
    <s v="R1012"/>
    <s v="Sep"/>
    <n v="1988"/>
    <s v="tier - 2"/>
    <m/>
  </r>
  <r>
    <s v="Id2019"/>
    <n v="1997"/>
    <s v="Dec"/>
    <n v="19"/>
    <n v="0"/>
    <n v="3021.81"/>
    <s v="tier - 2"/>
    <x v="0"/>
    <s v="R1012"/>
    <s v="Dec"/>
    <n v="1997"/>
    <s v="tier - 2"/>
    <m/>
  </r>
  <r>
    <s v="Id2018"/>
    <n v="1998"/>
    <s v="Sep"/>
    <n v="15"/>
    <n v="0"/>
    <n v="3044.21"/>
    <s v="tier - 2"/>
    <x v="0"/>
    <s v="R1024"/>
    <s v="Sep"/>
    <n v="1998"/>
    <s v="tier - 2"/>
    <m/>
  </r>
  <r>
    <s v="Id2017"/>
    <n v="1998"/>
    <s v="Aug"/>
    <n v="9"/>
    <n v="0"/>
    <n v="3046.06"/>
    <s v="tier - 2"/>
    <x v="1"/>
    <s v="R1023"/>
    <s v="Aug"/>
    <n v="1998"/>
    <s v="tier - 2"/>
    <m/>
  </r>
  <r>
    <s v="Id2016"/>
    <n v="1997"/>
    <s v="Dec"/>
    <n v="22"/>
    <n v="0"/>
    <n v="3051.73"/>
    <s v="tier - 2"/>
    <x v="2"/>
    <s v="R1011"/>
    <s v="Dec"/>
    <n v="1997"/>
    <s v="tier - 2"/>
    <m/>
  </r>
  <r>
    <s v="Id2015"/>
    <n v="2002"/>
    <s v="Jun"/>
    <n v="21"/>
    <n v="2"/>
    <n v="3056.39"/>
    <s v="tier - 2"/>
    <x v="0"/>
    <s v="R1013"/>
    <s v="Jun"/>
    <n v="2002"/>
    <s v="tier - 2"/>
    <m/>
  </r>
  <r>
    <s v="Id2014"/>
    <n v="1994"/>
    <s v="Sep"/>
    <n v="26"/>
    <n v="0"/>
    <n v="3062.51"/>
    <s v="tier - 3"/>
    <x v="1"/>
    <s v="R1012"/>
    <s v="Sep"/>
    <n v="1994"/>
    <s v="tier - 3"/>
    <m/>
  </r>
  <r>
    <s v="Id2013"/>
    <n v="1989"/>
    <s v="Oct"/>
    <n v="1"/>
    <n v="3"/>
    <n v="3065.49"/>
    <s v="tier - 2"/>
    <x v="1"/>
    <s v="R1012"/>
    <s v="Oct"/>
    <n v="1989"/>
    <s v="tier - 2"/>
    <m/>
  </r>
  <r>
    <s v="Id2012"/>
    <n v="1995"/>
    <s v="Sep"/>
    <n v="10"/>
    <n v="0"/>
    <n v="3070.81"/>
    <s v="tier - 3"/>
    <x v="1"/>
    <s v="R1017"/>
    <s v="Sep"/>
    <n v="1995"/>
    <s v="tier - 3"/>
    <m/>
  </r>
  <r>
    <s v="Id2011"/>
    <n v="2001"/>
    <s v="Oct"/>
    <n v="13"/>
    <n v="2"/>
    <n v="3077.1"/>
    <s v="tier - 2"/>
    <x v="1"/>
    <s v="R1012"/>
    <s v="Oct"/>
    <n v="2001"/>
    <s v="tier - 2"/>
    <m/>
  </r>
  <r>
    <s v="Id2010"/>
    <n v="1987"/>
    <s v="Aug"/>
    <n v="1"/>
    <n v="3"/>
    <n v="3088.06"/>
    <s v="tier - 2"/>
    <x v="2"/>
    <s v="R1013"/>
    <s v="Aug"/>
    <n v="1987"/>
    <s v="tier - 2"/>
    <m/>
  </r>
  <r>
    <s v="Id2009"/>
    <n v="1999"/>
    <s v="Jun"/>
    <n v="25"/>
    <n v="0"/>
    <n v="3128.35"/>
    <s v="tier - 2"/>
    <x v="0"/>
    <s v="R1021"/>
    <s v="Jun"/>
    <n v="1999"/>
    <s v="tier - 2"/>
    <m/>
  </r>
  <r>
    <s v="Id2008"/>
    <n v="1994"/>
    <s v="Jul"/>
    <n v="10"/>
    <n v="0"/>
    <n v="3161.45"/>
    <s v="tier - 2"/>
    <x v="1"/>
    <s v="R1011"/>
    <s v="Jul"/>
    <n v="1994"/>
    <s v="tier - 2"/>
    <m/>
  </r>
  <r>
    <s v="Id2007"/>
    <n v="1993"/>
    <s v="Sep"/>
    <n v="25"/>
    <n v="0"/>
    <n v="3162.02"/>
    <s v="tier - 2"/>
    <x v="0"/>
    <s v="R1013"/>
    <s v="Sep"/>
    <n v="1993"/>
    <s v="tier - 2"/>
    <m/>
  </r>
  <r>
    <s v="Id2006"/>
    <n v="2001"/>
    <s v="Aug"/>
    <n v="29"/>
    <n v="1"/>
    <n v="3167.46"/>
    <s v="tier - 2"/>
    <x v="0"/>
    <s v="R1024"/>
    <s v="Aug"/>
    <n v="2001"/>
    <s v="tier - 2"/>
    <m/>
  </r>
  <r>
    <s v="Id2005"/>
    <n v="1994"/>
    <s v="Oct"/>
    <n v="25"/>
    <n v="0"/>
    <n v="3171.61"/>
    <s v="tier - 2"/>
    <x v="0"/>
    <s v="R1013"/>
    <s v="Oct"/>
    <n v="1994"/>
    <s v="tier - 2"/>
    <m/>
  </r>
  <r>
    <s v="Id2004"/>
    <n v="1994"/>
    <s v="Jul"/>
    <n v="6"/>
    <n v="0"/>
    <n v="3172.02"/>
    <s v="tier - 2"/>
    <x v="1"/>
    <s v="R1011"/>
    <s v="Jul"/>
    <n v="1994"/>
    <s v="tier - 2"/>
    <m/>
  </r>
  <r>
    <s v="Id2003"/>
    <n v="1996"/>
    <s v="Aug"/>
    <n v="14"/>
    <n v="0"/>
    <n v="3176.29"/>
    <s v="tier - 2"/>
    <x v="2"/>
    <s v="R1012"/>
    <s v="Aug"/>
    <n v="1996"/>
    <s v="tier - 2"/>
    <m/>
  </r>
  <r>
    <s v="Id2002"/>
    <n v="1996"/>
    <s v="Jul"/>
    <n v="3"/>
    <n v="0"/>
    <n v="3176.82"/>
    <s v="tier - 2"/>
    <x v="1"/>
    <s v="R1012"/>
    <s v="Jul"/>
    <n v="1996"/>
    <s v="tier - 2"/>
    <m/>
  </r>
  <r>
    <s v="Id2001"/>
    <n v="2000"/>
    <s v="Sep"/>
    <n v="23"/>
    <n v="0"/>
    <n v="3179.96"/>
    <s v="tier - 2"/>
    <x v="2"/>
    <s v="R1012"/>
    <s v="Sep"/>
    <n v="2000"/>
    <s v="tier - 2"/>
    <m/>
  </r>
  <r>
    <s v="Id2000"/>
    <n v="2001"/>
    <s v="Sep"/>
    <n v="2"/>
    <n v="2"/>
    <n v="3180.51"/>
    <s v="tier - 2"/>
    <x v="2"/>
    <s v="R1013"/>
    <s v="Sep"/>
    <n v="2001"/>
    <s v="tier - 2"/>
    <m/>
  </r>
  <r>
    <s v="Id1999"/>
    <n v="1996"/>
    <s v="Oct"/>
    <n v="11"/>
    <n v="0"/>
    <n v="3201.25"/>
    <s v="tier - 2"/>
    <x v="0"/>
    <s v="R1012"/>
    <s v="Oct"/>
    <n v="1996"/>
    <s v="tier - 2"/>
    <m/>
  </r>
  <r>
    <s v="Id1998"/>
    <n v="1997"/>
    <s v="Jul"/>
    <n v="5"/>
    <n v="0"/>
    <n v="3206.49"/>
    <s v="tier - 2"/>
    <x v="0"/>
    <s v="R1024"/>
    <s v="Jul"/>
    <n v="1997"/>
    <s v="tier - 2"/>
    <m/>
  </r>
  <r>
    <s v="Id1997"/>
    <n v="1997"/>
    <s v="Dec"/>
    <n v="22"/>
    <n v="1"/>
    <n v="3208.79"/>
    <s v="tier - 2"/>
    <x v="0"/>
    <s v="R1011"/>
    <s v="Dec"/>
    <n v="1997"/>
    <s v="tier - 2"/>
    <m/>
  </r>
  <r>
    <s v="Id1996"/>
    <n v="1997"/>
    <s v="Jul"/>
    <n v="6"/>
    <n v="0"/>
    <n v="3213.62"/>
    <s v="tier - 2"/>
    <x v="2"/>
    <s v="R1024"/>
    <s v="Jul"/>
    <n v="1997"/>
    <s v="tier - 2"/>
    <m/>
  </r>
  <r>
    <s v="Id1995"/>
    <n v="1997"/>
    <s v="Aug"/>
    <n v="2"/>
    <n v="1"/>
    <n v="3227.12"/>
    <s v="tier - 2"/>
    <x v="0"/>
    <s v="R1013"/>
    <s v="Aug"/>
    <n v="1997"/>
    <s v="tier - 2"/>
    <m/>
  </r>
  <r>
    <s v="Id1994"/>
    <n v="1997"/>
    <s v="Sep"/>
    <n v="2"/>
    <n v="1"/>
    <n v="3238.44"/>
    <s v="tier - 2"/>
    <x v="0"/>
    <s v="R1013"/>
    <s v="Sep"/>
    <n v="1997"/>
    <s v="tier - 2"/>
    <m/>
  </r>
  <r>
    <s v="Id1993"/>
    <n v="1991"/>
    <s v="Nov"/>
    <n v="13"/>
    <n v="0"/>
    <n v="3260.2"/>
    <s v="tier - 3"/>
    <x v="2"/>
    <s v="R1011"/>
    <s v="Nov"/>
    <n v="1991"/>
    <s v="tier - 3"/>
    <m/>
  </r>
  <r>
    <s v="Id1992"/>
    <n v="1994"/>
    <s v="Dec"/>
    <n v="2"/>
    <n v="0"/>
    <n v="3268.85"/>
    <s v="tier - 3"/>
    <x v="1"/>
    <s v="R1016"/>
    <s v="Dec"/>
    <n v="1994"/>
    <s v="tier - 3"/>
    <m/>
  </r>
  <r>
    <s v="Id1991"/>
    <n v="1994"/>
    <s v="Jul"/>
    <n v="1"/>
    <n v="1"/>
    <n v="3277.16"/>
    <s v="tier - 2"/>
    <x v="0"/>
    <s v="R1011"/>
    <s v="Jul"/>
    <n v="1994"/>
    <s v="tier - 2"/>
    <m/>
  </r>
  <r>
    <s v="Id1990"/>
    <n v="2001"/>
    <s v="Oct"/>
    <n v="6"/>
    <n v="2"/>
    <n v="3279.87"/>
    <s v="tier - 2"/>
    <x v="1"/>
    <s v="R1017"/>
    <s v="Oct"/>
    <n v="2001"/>
    <s v="tier - 2"/>
    <m/>
  </r>
  <r>
    <s v="Id1989"/>
    <n v="2003"/>
    <s v="Jul"/>
    <n v="3"/>
    <n v="0"/>
    <n v="3280.22"/>
    <s v="tier - 2"/>
    <x v="0"/>
    <s v="R1011"/>
    <s v="Jul"/>
    <n v="2003"/>
    <s v="tier - 2"/>
    <m/>
  </r>
  <r>
    <s v="Id1988"/>
    <n v="1996"/>
    <s v="Nov"/>
    <n v="17"/>
    <n v="1"/>
    <n v="3292.53"/>
    <s v="tier - 2"/>
    <x v="2"/>
    <s v="R1012"/>
    <s v="Nov"/>
    <n v="1996"/>
    <s v="tier - 2"/>
    <m/>
  </r>
  <r>
    <s v="Id1987"/>
    <n v="2003"/>
    <s v="Dec"/>
    <n v="5"/>
    <n v="0"/>
    <n v="3300.7"/>
    <s v="tier - 2"/>
    <x v="2"/>
    <s v="R1025"/>
    <s v="Dec"/>
    <n v="2003"/>
    <s v="tier - 2"/>
    <m/>
  </r>
  <r>
    <s v="Id1986"/>
    <n v="2003"/>
    <s v="Nov"/>
    <n v="18"/>
    <n v="0"/>
    <n v="3308.46"/>
    <s v="tier - 2"/>
    <x v="1"/>
    <s v="R1021"/>
    <s v="Nov"/>
    <n v="2003"/>
    <s v="tier - 2"/>
    <m/>
  </r>
  <r>
    <s v="Id1985"/>
    <n v="1997"/>
    <s v="Jun"/>
    <n v="20"/>
    <n v="1"/>
    <n v="3309.79"/>
    <s v="tier - 3"/>
    <x v="0"/>
    <s v="R1017"/>
    <s v="Jun"/>
    <n v="1997"/>
    <s v="tier - 3"/>
    <m/>
  </r>
  <r>
    <s v="Id1984"/>
    <n v="1991"/>
    <s v="Sep"/>
    <n v="1"/>
    <n v="3"/>
    <n v="3342.79"/>
    <s v="tier - 2"/>
    <x v="1"/>
    <s v="R1013"/>
    <s v="Sep"/>
    <n v="1991"/>
    <s v="tier - 2"/>
    <m/>
  </r>
  <r>
    <s v="Id1983"/>
    <n v="1993"/>
    <s v="Oct"/>
    <n v="28"/>
    <n v="0"/>
    <n v="3353.28"/>
    <s v="tier - 2"/>
    <x v="1"/>
    <s v="R1011"/>
    <s v="Oct"/>
    <n v="1993"/>
    <s v="tier - 2"/>
    <m/>
  </r>
  <r>
    <s v="Id1982"/>
    <n v="1995"/>
    <s v="Jun"/>
    <n v="23"/>
    <n v="0"/>
    <n v="3353.47"/>
    <s v="tier - 2"/>
    <x v="0"/>
    <s v="R1012"/>
    <s v="Jun"/>
    <n v="1995"/>
    <s v="tier - 2"/>
    <m/>
  </r>
  <r>
    <s v="Id1981"/>
    <n v="1993"/>
    <s v="Oct"/>
    <n v="7"/>
    <n v="0"/>
    <n v="3366.67"/>
    <s v="tier - 2"/>
    <x v="2"/>
    <s v="R1013"/>
    <s v="Oct"/>
    <n v="1993"/>
    <s v="tier - 2"/>
    <m/>
  </r>
  <r>
    <s v="Id1980"/>
    <n v="1996"/>
    <s v="Dec"/>
    <n v="14"/>
    <n v="1"/>
    <n v="3378.91"/>
    <s v="tier - 2"/>
    <x v="1"/>
    <s v="R1011"/>
    <s v="Dec"/>
    <n v="1996"/>
    <s v="tier - 2"/>
    <m/>
  </r>
  <r>
    <s v="Id1979"/>
    <n v="1996"/>
    <s v="Nov"/>
    <n v="13"/>
    <n v="0"/>
    <n v="3385.4"/>
    <s v="tier - 2"/>
    <x v="2"/>
    <s v="R1024"/>
    <s v="Nov"/>
    <n v="1996"/>
    <s v="tier - 2"/>
    <m/>
  </r>
  <r>
    <s v="Id1978"/>
    <n v="1996"/>
    <s v="Aug"/>
    <n v="10"/>
    <n v="1"/>
    <n v="3392.37"/>
    <s v="tier - 2"/>
    <x v="0"/>
    <s v="R1013"/>
    <s v="Aug"/>
    <n v="1996"/>
    <s v="tier - 2"/>
    <m/>
  </r>
  <r>
    <s v="Id1977"/>
    <n v="1996"/>
    <s v="Oct"/>
    <n v="27"/>
    <n v="1"/>
    <n v="3392.98"/>
    <s v="tier - 2"/>
    <x v="0"/>
    <s v="R1013"/>
    <s v="Oct"/>
    <n v="1996"/>
    <s v="tier - 2"/>
    <m/>
  </r>
  <r>
    <s v="Id1976"/>
    <n v="2004"/>
    <s v="Jul"/>
    <n v="16"/>
    <n v="2"/>
    <n v="3393.36"/>
    <s v="tier - 2"/>
    <x v="2"/>
    <s v="R1023"/>
    <s v="Jul"/>
    <n v="2004"/>
    <s v="tier - 2"/>
    <m/>
  </r>
  <r>
    <s v="Id1975"/>
    <n v="1996"/>
    <s v="Dec"/>
    <n v="19"/>
    <n v="1"/>
    <n v="3410.32"/>
    <s v="tier - 2"/>
    <x v="2"/>
    <s v="R1011"/>
    <s v="Dec"/>
    <n v="1996"/>
    <s v="tier - 2"/>
    <m/>
  </r>
  <r>
    <s v="Id1974"/>
    <n v="2001"/>
    <s v="Dec"/>
    <n v="26"/>
    <n v="0"/>
    <n v="3434.38"/>
    <s v="tier - 2"/>
    <x v="2"/>
    <s v="R1011"/>
    <s v="Dec"/>
    <n v="2001"/>
    <s v="tier - 2"/>
    <m/>
  </r>
  <r>
    <s v="Id1973"/>
    <n v="1986"/>
    <s v="Aug"/>
    <n v="27"/>
    <n v="3"/>
    <n v="3436.5"/>
    <s v="tier - 2"/>
    <x v="1"/>
    <s v="R1013"/>
    <s v="Aug"/>
    <n v="1986"/>
    <s v="tier - 2"/>
    <m/>
  </r>
  <r>
    <s v="Id1972"/>
    <n v="2000"/>
    <s v="Jun"/>
    <n v="20"/>
    <n v="3"/>
    <n v="3443.06"/>
    <s v="tier - 2"/>
    <x v="1"/>
    <s v="R1011"/>
    <s v="Jun"/>
    <n v="2000"/>
    <s v="tier - 2"/>
    <m/>
  </r>
  <r>
    <s v="Id1971"/>
    <n v="1987"/>
    <s v="Sep"/>
    <n v="14"/>
    <n v="3"/>
    <n v="3453.77"/>
    <s v="tier - 2"/>
    <x v="1"/>
    <s v="R1011"/>
    <s v="Sep"/>
    <n v="1987"/>
    <s v="tier - 2"/>
    <m/>
  </r>
  <r>
    <s v="Id1970"/>
    <n v="2003"/>
    <s v="Jul"/>
    <n v="29"/>
    <n v="0"/>
    <n v="3463.51"/>
    <s v="tier - 2"/>
    <x v="1"/>
    <s v="R1025"/>
    <s v="Jul"/>
    <n v="2003"/>
    <s v="tier - 2"/>
    <m/>
  </r>
  <r>
    <s v="Id1969"/>
    <n v="1993"/>
    <s v="Oct"/>
    <n v="12"/>
    <n v="1"/>
    <n v="3471.41"/>
    <s v="tier - 2"/>
    <x v="2"/>
    <s v="R1013"/>
    <s v="Oct"/>
    <n v="1993"/>
    <s v="tier - 2"/>
    <m/>
  </r>
  <r>
    <s v="Id1968"/>
    <n v="2004"/>
    <s v="Jun"/>
    <n v="26"/>
    <n v="3"/>
    <n v="3481.87"/>
    <s v="tier - 2"/>
    <x v="0"/>
    <s v="R1016"/>
    <s v="Jun"/>
    <n v="2004"/>
    <s v="tier - 2"/>
    <m/>
  </r>
  <r>
    <s v="Id1967"/>
    <n v="1996"/>
    <s v="Sep"/>
    <n v="19"/>
    <n v="2"/>
    <n v="3484.33"/>
    <s v="tier - 3"/>
    <x v="0"/>
    <s v="R1011"/>
    <s v="Sep"/>
    <n v="1996"/>
    <s v="tier - 3"/>
    <m/>
  </r>
  <r>
    <s v="Id1966"/>
    <n v="1996"/>
    <s v="Sep"/>
    <n v="18"/>
    <n v="1"/>
    <n v="3490.55"/>
    <s v="tier - 1"/>
    <x v="2"/>
    <s v="R1015"/>
    <s v="Sep"/>
    <n v="1996"/>
    <s v="tier - 1"/>
    <m/>
  </r>
  <r>
    <s v="Id1965"/>
    <n v="1999"/>
    <s v="Sep"/>
    <n v="22"/>
    <n v="2"/>
    <n v="3500.61"/>
    <s v="tier - 2"/>
    <x v="2"/>
    <s v="R1013"/>
    <s v="Sep"/>
    <n v="1999"/>
    <s v="tier - 2"/>
    <m/>
  </r>
  <r>
    <s v="Id1964"/>
    <n v="1998"/>
    <s v="Sep"/>
    <n v="16"/>
    <n v="2"/>
    <n v="3537.7"/>
    <s v="tier - 3"/>
    <x v="0"/>
    <s v="R1012"/>
    <s v="Sep"/>
    <n v="1998"/>
    <s v="tier - 3"/>
    <m/>
  </r>
  <r>
    <s v="Id1963"/>
    <n v="2003"/>
    <s v="Aug"/>
    <n v="24"/>
    <n v="0"/>
    <n v="3538.9"/>
    <s v="tier - 2"/>
    <x v="2"/>
    <s v="R1012"/>
    <s v="Aug"/>
    <n v="2003"/>
    <s v="tier - 2"/>
    <m/>
  </r>
  <r>
    <s v="Id1962"/>
    <n v="1988"/>
    <s v="Oct"/>
    <n v="15"/>
    <n v="3"/>
    <n v="3540.12"/>
    <s v="tier - 2"/>
    <x v="1"/>
    <s v="R1013"/>
    <s v="Oct"/>
    <n v="1988"/>
    <s v="tier - 2"/>
    <m/>
  </r>
  <r>
    <s v="Id1961"/>
    <n v="1992"/>
    <s v="Dec"/>
    <n v="22"/>
    <n v="0"/>
    <n v="3554.2"/>
    <s v="tier - 2"/>
    <x v="0"/>
    <s v="R1011"/>
    <s v="Dec"/>
    <n v="1992"/>
    <s v="tier - 2"/>
    <m/>
  </r>
  <r>
    <s v="Id1960"/>
    <n v="1994"/>
    <s v="Sep"/>
    <n v="24"/>
    <n v="0"/>
    <n v="3556.92"/>
    <s v="tier - 2"/>
    <x v="0"/>
    <s v="R1012"/>
    <s v="Sep"/>
    <n v="1994"/>
    <s v="tier - 2"/>
    <m/>
  </r>
  <r>
    <s v="Id1959"/>
    <n v="1995"/>
    <s v="Oct"/>
    <n v="9"/>
    <n v="0"/>
    <n v="3558.62"/>
    <s v="tier - 2"/>
    <x v="0"/>
    <s v="R1024"/>
    <s v="Oct"/>
    <n v="1995"/>
    <s v="tier - 2"/>
    <m/>
  </r>
  <r>
    <s v="Id1958"/>
    <n v="1995"/>
    <s v="Jun"/>
    <n v="16"/>
    <n v="1"/>
    <n v="3561.89"/>
    <s v="tier - 2"/>
    <x v="1"/>
    <s v="R1013"/>
    <s v="Jun"/>
    <n v="1995"/>
    <s v="tier - 2"/>
    <m/>
  </r>
  <r>
    <s v="Id1957"/>
    <n v="1981"/>
    <s v="Oct"/>
    <n v="10"/>
    <n v="1"/>
    <n v="3562.87"/>
    <s v="tier - 2"/>
    <x v="1"/>
    <s v="R1013"/>
    <s v="Oct"/>
    <n v="1981"/>
    <s v="tier - 2"/>
    <m/>
  </r>
  <r>
    <s v="Id1956"/>
    <n v="1988"/>
    <s v="Aug"/>
    <n v="18"/>
    <n v="3"/>
    <n v="3569.96"/>
    <s v="tier - 2"/>
    <x v="1"/>
    <s v="R1012"/>
    <s v="Aug"/>
    <n v="1988"/>
    <s v="tier - 2"/>
    <m/>
  </r>
  <r>
    <s v="Id1955"/>
    <n v="1995"/>
    <s v="Aug"/>
    <n v="23"/>
    <n v="1"/>
    <n v="3578"/>
    <s v="tier - 2"/>
    <x v="0"/>
    <s v="R1011"/>
    <s v="Aug"/>
    <n v="1995"/>
    <s v="tier - 2"/>
    <m/>
  </r>
  <r>
    <s v="Id1954"/>
    <n v="2001"/>
    <s v="Nov"/>
    <n v="11"/>
    <n v="2"/>
    <n v="3579.83"/>
    <s v="tier - 2"/>
    <x v="2"/>
    <s v="R1012"/>
    <s v="Nov"/>
    <n v="2001"/>
    <s v="tier - 2"/>
    <m/>
  </r>
  <r>
    <s v="Id1953"/>
    <n v="1986"/>
    <s v="Dec"/>
    <n v="27"/>
    <n v="3"/>
    <n v="3589.14"/>
    <s v="tier - 2"/>
    <x v="2"/>
    <s v="R1013"/>
    <s v="Dec"/>
    <n v="1986"/>
    <s v="tier - 2"/>
    <m/>
  </r>
  <r>
    <s v="Id1952"/>
    <n v="1999"/>
    <s v="Jun"/>
    <n v="6"/>
    <n v="3"/>
    <n v="3591.48"/>
    <s v="tier - 2"/>
    <x v="0"/>
    <s v="R1011"/>
    <s v="Jun"/>
    <n v="1999"/>
    <s v="tier - 2"/>
    <m/>
  </r>
  <r>
    <s v="Id1951"/>
    <n v="1997"/>
    <s v="Nov"/>
    <n v="4"/>
    <n v="1"/>
    <n v="3594.17"/>
    <s v="tier - 2"/>
    <x v="2"/>
    <s v="R1012"/>
    <s v="Nov"/>
    <n v="1997"/>
    <s v="tier - 2"/>
    <m/>
  </r>
  <r>
    <s v="Id1950"/>
    <n v="1999"/>
    <s v="Aug"/>
    <n v="12"/>
    <n v="3"/>
    <n v="3597.6"/>
    <s v="tier - 2"/>
    <x v="2"/>
    <s v="R1011"/>
    <s v="Aug"/>
    <n v="1999"/>
    <s v="tier - 2"/>
    <m/>
  </r>
  <r>
    <s v="Id1949"/>
    <n v="1988"/>
    <s v="Nov"/>
    <n v="4"/>
    <n v="3"/>
    <n v="3603.6"/>
    <s v="tier - 2"/>
    <x v="1"/>
    <s v="R1013"/>
    <s v="Nov"/>
    <n v="1988"/>
    <s v="tier - 2"/>
    <m/>
  </r>
  <r>
    <s v="Id1948"/>
    <n v="1990"/>
    <s v="Oct"/>
    <n v="11"/>
    <n v="3"/>
    <n v="3606.43"/>
    <s v="tier - 2"/>
    <x v="1"/>
    <s v="R1013"/>
    <s v="Oct"/>
    <n v="1990"/>
    <s v="tier - 2"/>
    <m/>
  </r>
  <r>
    <s v="Id1947"/>
    <n v="1985"/>
    <s v="Jun"/>
    <n v="14"/>
    <n v="3"/>
    <n v="3622.13"/>
    <s v="tier - 2"/>
    <x v="1"/>
    <s v="R1013"/>
    <s v="Jun"/>
    <n v="1985"/>
    <s v="tier - 2"/>
    <m/>
  </r>
  <r>
    <s v="Id1946"/>
    <n v="1992"/>
    <s v="Nov"/>
    <n v="17"/>
    <n v="0"/>
    <n v="3645.09"/>
    <s v="tier - 1"/>
    <x v="2"/>
    <s v="R1014"/>
    <s v="Nov"/>
    <n v="1992"/>
    <s v="tier - 1"/>
    <m/>
  </r>
  <r>
    <s v="Id1945"/>
    <n v="1990"/>
    <s v="Nov"/>
    <n v="8"/>
    <n v="3"/>
    <n v="3653.29"/>
    <s v="tier - 2"/>
    <x v="0"/>
    <s v="R1011"/>
    <s v="Nov"/>
    <n v="1990"/>
    <s v="tier - 2"/>
    <m/>
  </r>
  <r>
    <s v="Id1944"/>
    <n v="1992"/>
    <s v="Sep"/>
    <n v="14"/>
    <n v="1"/>
    <n v="3659.35"/>
    <s v="tier - 3"/>
    <x v="1"/>
    <s v="R1011"/>
    <s v="Sep"/>
    <n v="1992"/>
    <s v="tier - 3"/>
    <m/>
  </r>
  <r>
    <s v="Id1943"/>
    <n v="1984"/>
    <s v="Jul"/>
    <n v="6"/>
    <n v="3"/>
    <n v="3678.86"/>
    <s v="tier - 2"/>
    <x v="0"/>
    <s v="R1013"/>
    <s v="Jul"/>
    <n v="1984"/>
    <s v="tier - 2"/>
    <m/>
  </r>
  <r>
    <s v="Id1942"/>
    <n v="2003"/>
    <s v="Jul"/>
    <n v="10"/>
    <n v="0"/>
    <n v="3688.35"/>
    <s v="tier - 2"/>
    <x v="2"/>
    <s v="R1021"/>
    <s v="Jul"/>
    <n v="2003"/>
    <s v="tier - 2"/>
    <m/>
  </r>
  <r>
    <s v="Id1941"/>
    <n v="1981"/>
    <s v="Dec"/>
    <n v="14"/>
    <n v="1"/>
    <n v="3688.38"/>
    <s v="tier - 2"/>
    <x v="2"/>
    <s v="R1013"/>
    <s v="Dec"/>
    <n v="1981"/>
    <s v="tier - 2"/>
    <m/>
  </r>
  <r>
    <s v="Id1940"/>
    <n v="1995"/>
    <s v="Oct"/>
    <n v="21"/>
    <n v="2"/>
    <n v="3693.43"/>
    <s v="tier - 2"/>
    <x v="0"/>
    <s v="R1011"/>
    <s v="Oct"/>
    <n v="1995"/>
    <s v="tier - 2"/>
    <m/>
  </r>
  <r>
    <s v="Id1939"/>
    <n v="1988"/>
    <s v="Aug"/>
    <n v="18"/>
    <n v="3"/>
    <n v="3699.54"/>
    <s v="tier - 2"/>
    <x v="0"/>
    <s v="R1013"/>
    <s v="Aug"/>
    <n v="1988"/>
    <s v="tier - 2"/>
    <m/>
  </r>
  <r>
    <s v="Id1938"/>
    <n v="1989"/>
    <s v="Dec"/>
    <n v="2"/>
    <n v="0"/>
    <n v="3704.35"/>
    <s v="tier - 2"/>
    <x v="2"/>
    <s v="R1013"/>
    <s v="Dec"/>
    <n v="1989"/>
    <s v="tier - 2"/>
    <m/>
  </r>
  <r>
    <s v="Id1937"/>
    <n v="2004"/>
    <s v="Nov"/>
    <n v="5"/>
    <n v="0"/>
    <n v="3722.23"/>
    <s v="tier - 2"/>
    <x v="2"/>
    <s v="R1025"/>
    <s v="Nov"/>
    <n v="2004"/>
    <s v="tier - 2"/>
    <m/>
  </r>
  <r>
    <s v="Id1936"/>
    <n v="1986"/>
    <s v="Dec"/>
    <n v="1"/>
    <n v="3"/>
    <n v="3731.6"/>
    <s v="tier - 2"/>
    <x v="2"/>
    <s v="R1013"/>
    <s v="Dec"/>
    <n v="1986"/>
    <s v="tier - 2"/>
    <m/>
  </r>
  <r>
    <s v="Id1935"/>
    <n v="1994"/>
    <s v="Aug"/>
    <n v="22"/>
    <n v="0"/>
    <n v="3732.63"/>
    <s v="tier - 2"/>
    <x v="0"/>
    <s v="R1024"/>
    <s v="Aug"/>
    <n v="1994"/>
    <s v="tier - 2"/>
    <m/>
  </r>
  <r>
    <s v="Id1934"/>
    <n v="1993"/>
    <s v="Jun"/>
    <n v="22"/>
    <n v="0"/>
    <n v="3736.46"/>
    <s v="tier - 2"/>
    <x v="2"/>
    <s v="R1012"/>
    <s v="Jun"/>
    <n v="1993"/>
    <s v="tier - 2"/>
    <m/>
  </r>
  <r>
    <s v="Id1933"/>
    <n v="1986"/>
    <s v="Sep"/>
    <n v="9"/>
    <n v="3"/>
    <n v="3748.56"/>
    <s v="tier - 2"/>
    <x v="2"/>
    <s v="R1013"/>
    <s v="Sep"/>
    <n v="1986"/>
    <s v="tier - 2"/>
    <m/>
  </r>
  <r>
    <s v="Id1932"/>
    <n v="1991"/>
    <s v="Oct"/>
    <n v="28"/>
    <n v="0"/>
    <n v="3756.62"/>
    <s v="tier - 2"/>
    <x v="2"/>
    <s v="R1013"/>
    <s v="Oct"/>
    <n v="1991"/>
    <s v="tier - 2"/>
    <m/>
  </r>
  <r>
    <s v="Id1931"/>
    <n v="1991"/>
    <s v="Aug"/>
    <n v="25"/>
    <n v="0"/>
    <n v="3757.84"/>
    <s v="tier - 2"/>
    <x v="1"/>
    <s v="R1013"/>
    <s v="Aug"/>
    <n v="1991"/>
    <s v="tier - 2"/>
    <m/>
  </r>
  <r>
    <s v="Id1930"/>
    <n v="1991"/>
    <s v="Oct"/>
    <n v="24"/>
    <n v="0"/>
    <n v="3761.29"/>
    <s v="tier - 2"/>
    <x v="0"/>
    <s v="R1011"/>
    <s v="Oct"/>
    <n v="1991"/>
    <s v="tier - 2"/>
    <m/>
  </r>
  <r>
    <s v="Id1929"/>
    <n v="1994"/>
    <s v="Nov"/>
    <n v="21"/>
    <n v="1"/>
    <n v="3766.88"/>
    <s v="tier - 2"/>
    <x v="1"/>
    <s v="R1013"/>
    <s v="Nov"/>
    <n v="1994"/>
    <s v="tier - 2"/>
    <m/>
  </r>
  <r>
    <s v="Id1928"/>
    <n v="1987"/>
    <s v="Oct"/>
    <n v="24"/>
    <n v="3"/>
    <n v="3773.23"/>
    <s v="tier - 2"/>
    <x v="0"/>
    <s v="R1013"/>
    <s v="Oct"/>
    <n v="1987"/>
    <s v="tier - 2"/>
    <m/>
  </r>
  <r>
    <s v="Id1927"/>
    <n v="1981"/>
    <s v="Dec"/>
    <n v="13"/>
    <n v="1"/>
    <n v="3785.77"/>
    <s v="tier - 2"/>
    <x v="1"/>
    <s v="R1013"/>
    <s v="Dec"/>
    <n v="1981"/>
    <s v="tier - 2"/>
    <m/>
  </r>
  <r>
    <s v="Id1926"/>
    <n v="1988"/>
    <s v="Aug"/>
    <n v="28"/>
    <n v="3"/>
    <n v="3793.55"/>
    <s v="tier - 2"/>
    <x v="0"/>
    <s v="R1013"/>
    <s v="Aug"/>
    <n v="1988"/>
    <s v="tier - 2"/>
    <m/>
  </r>
  <r>
    <s v="Id1925"/>
    <n v="1999"/>
    <s v="Jun"/>
    <n v="24"/>
    <n v="0"/>
    <n v="3796.36"/>
    <s v="tier - 2"/>
    <x v="0"/>
    <s v="R1012"/>
    <s v="Jun"/>
    <n v="1999"/>
    <s v="tier - 2"/>
    <m/>
  </r>
  <r>
    <s v="Id1924"/>
    <n v="1981"/>
    <s v="Sep"/>
    <n v="29"/>
    <n v="1"/>
    <n v="3797.2"/>
    <s v="tier - 2"/>
    <x v="0"/>
    <s v="R1012"/>
    <s v="Sep"/>
    <n v="1981"/>
    <s v="tier - 2"/>
    <m/>
  </r>
  <r>
    <s v="Id1923"/>
    <n v="1994"/>
    <s v="Aug"/>
    <n v="12"/>
    <n v="2"/>
    <n v="3847.67"/>
    <s v="tier - 3"/>
    <x v="2"/>
    <s v="R1011"/>
    <s v="Aug"/>
    <n v="1994"/>
    <s v="tier - 3"/>
    <m/>
  </r>
  <r>
    <s v="Id1922"/>
    <n v="1991"/>
    <s v="Aug"/>
    <n v="19"/>
    <n v="0"/>
    <n v="3857.76"/>
    <s v="tier - 3"/>
    <x v="1"/>
    <s v="R1016"/>
    <s v="Aug"/>
    <n v="1991"/>
    <s v="tier - 3"/>
    <m/>
  </r>
  <r>
    <s v="Id1921"/>
    <n v="2001"/>
    <s v="Jun"/>
    <n v="6"/>
    <n v="0"/>
    <n v="3858.51"/>
    <s v="tier - 2"/>
    <x v="0"/>
    <s v="R1025"/>
    <s v="Jun"/>
    <n v="2001"/>
    <s v="tier - 2"/>
    <m/>
  </r>
  <r>
    <s v="Id1920"/>
    <n v="2001"/>
    <s v="Oct"/>
    <n v="18"/>
    <n v="3"/>
    <n v="3861.21"/>
    <s v="tier - 2"/>
    <x v="2"/>
    <s v="R1016"/>
    <s v="Oct"/>
    <n v="2001"/>
    <s v="tier - 2"/>
    <m/>
  </r>
  <r>
    <s v="Id1919"/>
    <n v="1990"/>
    <s v="Jun"/>
    <n v="24"/>
    <n v="0"/>
    <n v="3866.86"/>
    <s v="tier - 1"/>
    <x v="1"/>
    <s v="R1012"/>
    <s v="Jun"/>
    <n v="1990"/>
    <s v="tier - 1"/>
    <m/>
  </r>
  <r>
    <s v="Id1918"/>
    <n v="1991"/>
    <s v="Jul"/>
    <n v="25"/>
    <n v="1"/>
    <n v="3875.73"/>
    <s v="tier - 2"/>
    <x v="0"/>
    <s v="R1013"/>
    <s v="Jul"/>
    <n v="1991"/>
    <s v="tier - 2"/>
    <m/>
  </r>
  <r>
    <s v="Id1917"/>
    <n v="1996"/>
    <s v="Oct"/>
    <n v="23"/>
    <n v="2"/>
    <n v="3877.3"/>
    <s v="tier - 1"/>
    <x v="0"/>
    <s v="R1012"/>
    <s v="Oct"/>
    <n v="1996"/>
    <s v="tier - 1"/>
    <m/>
  </r>
  <r>
    <s v="Id1916"/>
    <n v="2004"/>
    <s v="Jul"/>
    <n v="13"/>
    <n v="0"/>
    <n v="3889.2"/>
    <s v="tier - 2"/>
    <x v="2"/>
    <s v="R1012"/>
    <s v="Jul"/>
    <n v="2004"/>
    <s v="tier - 2"/>
    <m/>
  </r>
  <r>
    <s v="Id1915"/>
    <n v="1993"/>
    <s v="Sep"/>
    <n v="14"/>
    <n v="0"/>
    <n v="3898.35"/>
    <s v="tier - 2"/>
    <x v="2"/>
    <s v="R1012"/>
    <s v="Sep"/>
    <n v="1993"/>
    <s v="tier - 2"/>
    <m/>
  </r>
  <r>
    <s v="Id1914"/>
    <n v="1981"/>
    <s v="Aug"/>
    <n v="27"/>
    <n v="1"/>
    <n v="3902.07"/>
    <s v="tier - 2"/>
    <x v="2"/>
    <s v="R1013"/>
    <s v="Aug"/>
    <n v="1981"/>
    <s v="tier - 2"/>
    <m/>
  </r>
  <r>
    <s v="Id1913"/>
    <n v="1997"/>
    <s v="Nov"/>
    <n v="24"/>
    <n v="3"/>
    <n v="3906.13"/>
    <s v="tier - 3"/>
    <x v="0"/>
    <s v="R1011"/>
    <s v="Nov"/>
    <n v="1997"/>
    <s v="tier - 3"/>
    <m/>
  </r>
  <r>
    <s v="Id1912"/>
    <n v="1985"/>
    <s v="Jul"/>
    <n v="5"/>
    <n v="3"/>
    <n v="3910.44"/>
    <s v="tier - 2"/>
    <x v="2"/>
    <s v="R1013"/>
    <s v="Jul"/>
    <n v="1985"/>
    <s v="tier - 2"/>
    <m/>
  </r>
  <r>
    <s v="Id1911"/>
    <n v="2000"/>
    <s v="Jul"/>
    <n v="10"/>
    <n v="2"/>
    <n v="3925.76"/>
    <s v="tier - 2"/>
    <x v="2"/>
    <s v="R1024"/>
    <s v="Jul"/>
    <n v="2000"/>
    <s v="tier - 2"/>
    <m/>
  </r>
  <r>
    <s v="Id1910"/>
    <n v="2002"/>
    <s v="Jun"/>
    <n v="15"/>
    <n v="0"/>
    <n v="3931.51"/>
    <s v="tier - 2"/>
    <x v="0"/>
    <s v="R1011"/>
    <s v="Jun"/>
    <n v="2002"/>
    <s v="tier - 2"/>
    <m/>
  </r>
  <r>
    <s v="Id1909"/>
    <n v="1988"/>
    <s v="Oct"/>
    <n v="24"/>
    <n v="0"/>
    <n v="3935.18"/>
    <s v="tier - 3"/>
    <x v="1"/>
    <s v="R1013"/>
    <s v="Oct"/>
    <n v="1988"/>
    <s v="tier - 3"/>
    <m/>
  </r>
  <r>
    <s v="Id1908"/>
    <n v="1993"/>
    <s v="Sep"/>
    <n v="29"/>
    <n v="0"/>
    <n v="3943.6"/>
    <s v="tier - 2"/>
    <x v="0"/>
    <s v="R1024"/>
    <s v="Sep"/>
    <n v="1993"/>
    <s v="tier - 2"/>
    <m/>
  </r>
  <r>
    <s v="Id1907"/>
    <n v="1993"/>
    <s v="Nov"/>
    <n v="11"/>
    <n v="1"/>
    <n v="3947.41"/>
    <s v="tier - 2"/>
    <x v="2"/>
    <s v="R1013"/>
    <s v="Nov"/>
    <n v="1993"/>
    <s v="tier - 2"/>
    <m/>
  </r>
  <r>
    <s v="Id1906"/>
    <n v="1999"/>
    <s v="Jul"/>
    <n v="10"/>
    <n v="0"/>
    <n v="3955.98"/>
    <s v="tier - 2"/>
    <x v="0"/>
    <s v="R1021"/>
    <s v="Jul"/>
    <n v="1999"/>
    <s v="tier - 2"/>
    <m/>
  </r>
  <r>
    <s v="Id1905"/>
    <n v="1995"/>
    <s v="Jul"/>
    <n v="11"/>
    <n v="1"/>
    <n v="3956.07"/>
    <s v="tier - 2"/>
    <x v="2"/>
    <s v="R1012"/>
    <s v="Jul"/>
    <n v="1995"/>
    <s v="tier - 2"/>
    <m/>
  </r>
  <r>
    <s v="Id1904"/>
    <n v="1990"/>
    <s v="Jul"/>
    <n v="29"/>
    <n v="0"/>
    <n v="3972.92"/>
    <s v="tier - 2"/>
    <x v="0"/>
    <s v="R1013"/>
    <s v="Jul"/>
    <n v="1990"/>
    <s v="tier - 2"/>
    <m/>
  </r>
  <r>
    <s v="Id1903"/>
    <n v="1996"/>
    <s v="Aug"/>
    <n v="17"/>
    <n v="2"/>
    <n v="3981.98"/>
    <s v="tier - 2"/>
    <x v="2"/>
    <s v="R1013"/>
    <s v="Aug"/>
    <n v="1996"/>
    <s v="tier - 2"/>
    <m/>
  </r>
  <r>
    <s v="Id1902"/>
    <n v="1996"/>
    <s v="Sep"/>
    <n v="8"/>
    <n v="2"/>
    <n v="3987.93"/>
    <s v="tier - 2"/>
    <x v="2"/>
    <s v="R1011"/>
    <s v="Sep"/>
    <n v="1996"/>
    <s v="tier - 2"/>
    <m/>
  </r>
  <r>
    <s v="Id1901"/>
    <n v="1990"/>
    <s v="Nov"/>
    <n v="22"/>
    <n v="0"/>
    <n v="3989.84"/>
    <s v="tier - 2"/>
    <x v="2"/>
    <s v="R1011"/>
    <s v="Nov"/>
    <n v="1990"/>
    <s v="tier - 2"/>
    <m/>
  </r>
  <r>
    <s v="Id1900"/>
    <n v="1990"/>
    <s v="Nov"/>
    <n v="1"/>
    <n v="0"/>
    <n v="3994.18"/>
    <s v="tier - 2"/>
    <x v="2"/>
    <s v="R1013"/>
    <s v="Nov"/>
    <n v="1990"/>
    <s v="tier - 2"/>
    <m/>
  </r>
  <r>
    <s v="Id1899"/>
    <n v="1989"/>
    <s v="Jul"/>
    <n v="10"/>
    <n v="3"/>
    <n v="4002.36"/>
    <s v="tier - 2"/>
    <x v="1"/>
    <s v="R1013"/>
    <s v="Jul"/>
    <n v="1989"/>
    <s v="tier - 2"/>
    <m/>
  </r>
  <r>
    <s v="Id1898"/>
    <n v="2000"/>
    <s v="Sep"/>
    <n v="13"/>
    <n v="3"/>
    <n v="4005.42"/>
    <s v="tier - 2"/>
    <x v="1"/>
    <s v="R1015"/>
    <s v="Sep"/>
    <n v="2000"/>
    <s v="tier - 2"/>
    <m/>
  </r>
  <r>
    <s v="Id1897"/>
    <n v="1992"/>
    <s v="Oct"/>
    <n v="11"/>
    <n v="1"/>
    <n v="4032.24"/>
    <s v="tier - 3"/>
    <x v="0"/>
    <s v="R1012"/>
    <s v="Oct"/>
    <n v="1992"/>
    <s v="tier - 3"/>
    <m/>
  </r>
  <r>
    <s v="Id1896"/>
    <n v="1984"/>
    <s v="Jul"/>
    <n v="7"/>
    <n v="3"/>
    <n v="4038.41"/>
    <s v="tier - 2"/>
    <x v="1"/>
    <s v="R1013"/>
    <s v="Jul"/>
    <n v="1984"/>
    <s v="tier - 2"/>
    <m/>
  </r>
  <r>
    <s v="Id1895"/>
    <n v="1983"/>
    <s v="Nov"/>
    <n v="10"/>
    <n v="3"/>
    <n v="4039.9"/>
    <s v="tier - 2"/>
    <x v="1"/>
    <s v="R1013"/>
    <s v="Nov"/>
    <n v="1983"/>
    <s v="tier - 2"/>
    <m/>
  </r>
  <r>
    <s v="Id1894"/>
    <n v="1993"/>
    <s v="Dec"/>
    <n v="26"/>
    <n v="1"/>
    <n v="4040.56"/>
    <s v="tier - 3"/>
    <x v="0"/>
    <s v="R1015"/>
    <s v="Dec"/>
    <n v="1993"/>
    <s v="tier - 3"/>
    <m/>
  </r>
  <r>
    <s v="Id1893"/>
    <n v="1988"/>
    <s v="Nov"/>
    <n v="30"/>
    <n v="3"/>
    <n v="4047.94"/>
    <s v="tier - 2"/>
    <x v="1"/>
    <s v="R1013"/>
    <s v="Nov"/>
    <n v="1988"/>
    <s v="tier - 2"/>
    <m/>
  </r>
  <r>
    <s v="Id1892"/>
    <n v="1993"/>
    <s v="Aug"/>
    <n v="13"/>
    <n v="2"/>
    <n v="4058.12"/>
    <s v="tier - 2"/>
    <x v="1"/>
    <s v="R1013"/>
    <s v="Aug"/>
    <n v="1993"/>
    <s v="tier - 2"/>
    <m/>
  </r>
  <r>
    <s v="Id1891"/>
    <n v="1995"/>
    <s v="Sep"/>
    <n v="14"/>
    <n v="2"/>
    <n v="4058.71"/>
    <s v="tier - 3"/>
    <x v="0"/>
    <s v="R1012"/>
    <s v="Sep"/>
    <n v="1995"/>
    <s v="tier - 3"/>
    <m/>
  </r>
  <r>
    <s v="Id1890"/>
    <n v="1983"/>
    <s v="Sep"/>
    <n v="16"/>
    <n v="3"/>
    <n v="4070.42"/>
    <s v="tier - 2"/>
    <x v="1"/>
    <s v="R1013"/>
    <s v="Sep"/>
    <n v="1983"/>
    <s v="tier - 2"/>
    <m/>
  </r>
  <r>
    <s v="Id1889"/>
    <n v="2002"/>
    <s v="Oct"/>
    <n v="18"/>
    <n v="0"/>
    <n v="4070.51"/>
    <s v="tier - 2"/>
    <x v="1"/>
    <s v="R1012"/>
    <s v="Oct"/>
    <n v="2002"/>
    <s v="tier - 2"/>
    <m/>
  </r>
  <r>
    <s v="Id1888"/>
    <n v="1990"/>
    <s v="Dec"/>
    <n v="1"/>
    <n v="1"/>
    <n v="4074.45"/>
    <s v="tier - 3"/>
    <x v="2"/>
    <s v="R1013"/>
    <s v="Dec"/>
    <n v="1990"/>
    <s v="tier - 3"/>
    <m/>
  </r>
  <r>
    <s v="Id1887"/>
    <n v="1990"/>
    <s v="Dec"/>
    <n v="14"/>
    <n v="1"/>
    <n v="4076.5"/>
    <s v="tier - 2"/>
    <x v="0"/>
    <s v="R1011"/>
    <s v="Dec"/>
    <n v="1990"/>
    <s v="tier - 2"/>
    <m/>
  </r>
  <r>
    <s v="Id1886"/>
    <n v="1994"/>
    <s v="Aug"/>
    <n v="21"/>
    <n v="1"/>
    <n v="4133.6400000000003"/>
    <s v="tier - 2"/>
    <x v="0"/>
    <s v="R1012"/>
    <s v="Aug"/>
    <n v="1994"/>
    <s v="tier - 2"/>
    <m/>
  </r>
  <r>
    <s v="Id1885"/>
    <n v="1991"/>
    <s v="Aug"/>
    <n v="6"/>
    <n v="0"/>
    <n v="4134.08"/>
    <s v="tier - 2"/>
    <x v="1"/>
    <s v="R1012"/>
    <s v="Aug"/>
    <n v="1991"/>
    <s v="tier - 2"/>
    <m/>
  </r>
  <r>
    <s v="Id1884"/>
    <n v="1992"/>
    <s v="Jun"/>
    <n v="18"/>
    <n v="0"/>
    <n v="4137.5200000000004"/>
    <s v="tier - 2"/>
    <x v="0"/>
    <s v="R1024"/>
    <s v="Jun"/>
    <n v="1992"/>
    <s v="tier - 2"/>
    <m/>
  </r>
  <r>
    <s v="Id1883"/>
    <n v="1992"/>
    <s v="Jun"/>
    <n v="28"/>
    <n v="1"/>
    <n v="4149.74"/>
    <s v="tier - 2"/>
    <x v="1"/>
    <s v="R1011"/>
    <s v="Jun"/>
    <n v="1992"/>
    <s v="tier - 2"/>
    <m/>
  </r>
  <r>
    <s v="Id1882"/>
    <n v="1992"/>
    <s v="Aug"/>
    <n v="4"/>
    <n v="1"/>
    <n v="4151.03"/>
    <s v="tier - 2"/>
    <x v="2"/>
    <s v="R1013"/>
    <s v="Aug"/>
    <n v="1992"/>
    <s v="tier - 2"/>
    <m/>
  </r>
  <r>
    <s v="Id1881"/>
    <n v="1998"/>
    <s v="Nov"/>
    <n v="26"/>
    <n v="0"/>
    <n v="4154.97"/>
    <s v="tier - 2"/>
    <x v="1"/>
    <s v="R1012"/>
    <s v="Nov"/>
    <n v="1998"/>
    <s v="tier - 2"/>
    <m/>
  </r>
  <r>
    <s v="Id1880"/>
    <n v="1984"/>
    <s v="Sep"/>
    <n v="16"/>
    <n v="3"/>
    <n v="4163.21"/>
    <s v="tier - 2"/>
    <x v="2"/>
    <s v="R1012"/>
    <s v="Sep"/>
    <n v="1984"/>
    <s v="tier - 2"/>
    <m/>
  </r>
  <r>
    <s v="Id1879"/>
    <n v="1989"/>
    <s v="Jun"/>
    <n v="25"/>
    <n v="0"/>
    <n v="4185.1000000000004"/>
    <s v="tier - 2"/>
    <x v="0"/>
    <s v="R1013"/>
    <s v="Jun"/>
    <n v="1989"/>
    <s v="tier - 2"/>
    <m/>
  </r>
  <r>
    <s v="Id1878"/>
    <n v="1995"/>
    <s v="Oct"/>
    <n v="3"/>
    <n v="0"/>
    <n v="4188.7299999999996"/>
    <s v="tier - 2"/>
    <x v="2"/>
    <s v="R1025"/>
    <s v="Oct"/>
    <n v="1995"/>
    <s v="tier - 2"/>
    <m/>
  </r>
  <r>
    <s v="Id1877"/>
    <n v="1997"/>
    <s v="Sep"/>
    <n v="6"/>
    <n v="2"/>
    <n v="4189.1099999999997"/>
    <s v="tier - 2"/>
    <x v="2"/>
    <s v="R1012"/>
    <s v="Sep"/>
    <n v="1997"/>
    <s v="tier - 2"/>
    <m/>
  </r>
  <r>
    <s v="Id1876"/>
    <n v="1998"/>
    <s v="Dec"/>
    <n v="14"/>
    <n v="3"/>
    <n v="4234.93"/>
    <s v="tier - 2"/>
    <x v="1"/>
    <s v="R1011"/>
    <s v="Dec"/>
    <n v="1998"/>
    <s v="tier - 2"/>
    <m/>
  </r>
  <r>
    <s v="Id1875"/>
    <n v="1992"/>
    <s v="Jun"/>
    <n v="27"/>
    <n v="1"/>
    <n v="4237.13"/>
    <s v="tier - 3"/>
    <x v="1"/>
    <s v="R1016"/>
    <s v="Jun"/>
    <n v="1992"/>
    <s v="tier - 3"/>
    <m/>
  </r>
  <r>
    <s v="Id1874"/>
    <n v="1991"/>
    <s v="Nov"/>
    <n v="3"/>
    <n v="1"/>
    <n v="4239.8900000000003"/>
    <s v="tier - 2"/>
    <x v="2"/>
    <s v="R1012"/>
    <s v="Nov"/>
    <n v="1991"/>
    <s v="tier - 2"/>
    <m/>
  </r>
  <r>
    <s v="Id1873"/>
    <n v="1991"/>
    <s v="Dec"/>
    <n v="1"/>
    <n v="1"/>
    <n v="4243.59"/>
    <s v="tier - 3"/>
    <x v="1"/>
    <s v="R1012"/>
    <s v="Dec"/>
    <n v="1991"/>
    <s v="tier - 3"/>
    <m/>
  </r>
  <r>
    <s v="Id1872"/>
    <n v="1982"/>
    <s v="Jun"/>
    <n v="16"/>
    <n v="3"/>
    <n v="4250.24"/>
    <s v="tier - 2"/>
    <x v="0"/>
    <s v="R1013"/>
    <s v="Jun"/>
    <n v="1982"/>
    <s v="tier - 2"/>
    <m/>
  </r>
  <r>
    <s v="Id1871"/>
    <n v="1995"/>
    <s v="Oct"/>
    <n v="14"/>
    <n v="3"/>
    <n v="4260.74"/>
    <s v="tier - 3"/>
    <x v="2"/>
    <s v="R1011"/>
    <s v="Oct"/>
    <n v="1995"/>
    <s v="tier - 3"/>
    <m/>
  </r>
  <r>
    <s v="Id1870"/>
    <n v="1983"/>
    <s v="Nov"/>
    <n v="20"/>
    <n v="3"/>
    <n v="4265.01"/>
    <s v="tier - 2"/>
    <x v="1"/>
    <s v="R1012"/>
    <s v="Nov"/>
    <n v="1983"/>
    <s v="tier - 2"/>
    <m/>
  </r>
  <r>
    <s v="Id1869"/>
    <n v="1992"/>
    <s v="Jun"/>
    <n v="18"/>
    <n v="2"/>
    <n v="4266.17"/>
    <s v="tier - 3"/>
    <x v="2"/>
    <s v="R1013"/>
    <s v="Jun"/>
    <n v="1992"/>
    <s v="tier - 3"/>
    <m/>
  </r>
  <r>
    <s v="Id1868"/>
    <n v="2003"/>
    <s v="Jun"/>
    <n v="8"/>
    <n v="0"/>
    <n v="4278.55"/>
    <s v="tier - 2"/>
    <x v="1"/>
    <s v="R1021"/>
    <s v="Jun"/>
    <n v="2003"/>
    <s v="tier - 2"/>
    <m/>
  </r>
  <r>
    <s v="Id1867"/>
    <n v="2000"/>
    <s v="Nov"/>
    <n v="25"/>
    <n v="3"/>
    <n v="4296.2700000000004"/>
    <s v="tier - 2"/>
    <x v="0"/>
    <s v="R1012"/>
    <s v="Nov"/>
    <n v="2000"/>
    <s v="tier - 2"/>
    <m/>
  </r>
  <r>
    <s v="Id1866"/>
    <n v="1988"/>
    <s v="Dec"/>
    <n v="19"/>
    <n v="0"/>
    <n v="4320.41"/>
    <s v="tier - 2"/>
    <x v="1"/>
    <s v="R1012"/>
    <s v="Dec"/>
    <n v="1988"/>
    <s v="tier - 2"/>
    <m/>
  </r>
  <r>
    <s v="Id1865"/>
    <n v="1994"/>
    <s v="Nov"/>
    <n v="2"/>
    <n v="1"/>
    <n v="4337.74"/>
    <s v="tier - 2"/>
    <x v="1"/>
    <s v="R1024"/>
    <s v="Nov"/>
    <n v="1994"/>
    <s v="tier - 2"/>
    <m/>
  </r>
  <r>
    <s v="Id1864"/>
    <n v="1994"/>
    <s v="Oct"/>
    <n v="26"/>
    <n v="2"/>
    <n v="4340.4399999999996"/>
    <s v="tier - 2"/>
    <x v="1"/>
    <s v="R1013"/>
    <s v="Oct"/>
    <n v="1994"/>
    <s v="tier - 2"/>
    <m/>
  </r>
  <r>
    <s v="Id1863"/>
    <n v="1991"/>
    <s v="Jun"/>
    <n v="1"/>
    <n v="0"/>
    <n v="4347.0200000000004"/>
    <s v="tier - 2"/>
    <x v="1"/>
    <s v="R1024"/>
    <s v="Jun"/>
    <n v="1991"/>
    <s v="tier - 2"/>
    <m/>
  </r>
  <r>
    <s v="Id1862"/>
    <n v="1994"/>
    <s v="Nov"/>
    <n v="1"/>
    <n v="2"/>
    <n v="4349.46"/>
    <s v="tier - 2"/>
    <x v="2"/>
    <s v="R1013"/>
    <s v="Nov"/>
    <n v="1994"/>
    <s v="tier - 2"/>
    <m/>
  </r>
  <r>
    <s v="Id1861"/>
    <n v="1991"/>
    <s v="Sep"/>
    <n v="13"/>
    <n v="1"/>
    <n v="4350.51"/>
    <s v="tier - 2"/>
    <x v="2"/>
    <s v="R1013"/>
    <s v="Sep"/>
    <n v="1991"/>
    <s v="tier - 2"/>
    <m/>
  </r>
  <r>
    <s v="Id1860"/>
    <n v="1990"/>
    <s v="Aug"/>
    <n v="28"/>
    <n v="0"/>
    <n v="4357.04"/>
    <s v="tier - 2"/>
    <x v="0"/>
    <s v="R1012"/>
    <s v="Aug"/>
    <n v="1990"/>
    <s v="tier - 2"/>
    <m/>
  </r>
  <r>
    <s v="Id1859"/>
    <n v="1997"/>
    <s v="Nov"/>
    <n v="29"/>
    <n v="3"/>
    <n v="4391.6499999999996"/>
    <s v="tier - 2"/>
    <x v="2"/>
    <s v="R1011"/>
    <s v="Nov"/>
    <n v="1997"/>
    <s v="tier - 2"/>
    <m/>
  </r>
  <r>
    <s v="Id1858"/>
    <n v="1982"/>
    <s v="Jun"/>
    <n v="29"/>
    <n v="3"/>
    <n v="4392.7"/>
    <s v="tier - 2"/>
    <x v="2"/>
    <s v="R1013"/>
    <s v="Jun"/>
    <n v="1982"/>
    <s v="tier - 2"/>
    <m/>
  </r>
  <r>
    <s v="Id1857"/>
    <n v="1988"/>
    <s v="Jul"/>
    <n v="18"/>
    <n v="3"/>
    <n v="4397.3100000000004"/>
    <s v="tier - 2"/>
    <x v="2"/>
    <s v="R1013"/>
    <s v="Jul"/>
    <n v="1988"/>
    <s v="tier - 2"/>
    <m/>
  </r>
  <r>
    <s v="Id1856"/>
    <n v="1986"/>
    <s v="Aug"/>
    <n v="11"/>
    <n v="0"/>
    <n v="4399.7299999999996"/>
    <s v="tier - 3"/>
    <x v="2"/>
    <s v="R1013"/>
    <s v="Aug"/>
    <n v="1986"/>
    <s v="tier - 3"/>
    <m/>
  </r>
  <r>
    <s v="Id1855"/>
    <n v="1986"/>
    <s v="Jul"/>
    <n v="13"/>
    <n v="0"/>
    <n v="4402.2299999999996"/>
    <s v="tier - 2"/>
    <x v="2"/>
    <s v="R1011"/>
    <s v="Jul"/>
    <n v="1986"/>
    <s v="tier - 2"/>
    <m/>
  </r>
  <r>
    <s v="Id1854"/>
    <n v="1988"/>
    <s v="Sep"/>
    <n v="16"/>
    <n v="0"/>
    <n v="4415.16"/>
    <s v="tier - 2"/>
    <x v="1"/>
    <s v="R1013"/>
    <s v="Sep"/>
    <n v="1988"/>
    <s v="tier - 2"/>
    <m/>
  </r>
  <r>
    <s v="Id1853"/>
    <n v="1992"/>
    <s v="Aug"/>
    <n v="15"/>
    <n v="0"/>
    <n v="4420.95"/>
    <s v="tier - 2"/>
    <x v="0"/>
    <s v="R1020"/>
    <s v="Aug"/>
    <n v="1992"/>
    <s v="tier - 2"/>
    <m/>
  </r>
  <r>
    <s v="Id1852"/>
    <n v="1994"/>
    <s v="Dec"/>
    <n v="29"/>
    <n v="2"/>
    <n v="4428.8900000000003"/>
    <s v="tier - 3"/>
    <x v="1"/>
    <s v="R1017"/>
    <s v="Dec"/>
    <n v="1994"/>
    <s v="tier - 3"/>
    <m/>
  </r>
  <r>
    <s v="Id1851"/>
    <n v="1993"/>
    <s v="Sep"/>
    <n v="4"/>
    <n v="2"/>
    <n v="4433.3900000000003"/>
    <s v="tier - 2"/>
    <x v="0"/>
    <s v="R1012"/>
    <s v="Sep"/>
    <n v="1993"/>
    <s v="tier - 2"/>
    <m/>
  </r>
  <r>
    <s v="Id1850"/>
    <n v="1993"/>
    <s v="Dec"/>
    <n v="23"/>
    <n v="2"/>
    <n v="4433.92"/>
    <s v="tier - 2"/>
    <x v="2"/>
    <s v="R1012"/>
    <s v="Dec"/>
    <n v="1993"/>
    <s v="tier - 2"/>
    <m/>
  </r>
  <r>
    <s v="Id1849"/>
    <n v="1994"/>
    <s v="Oct"/>
    <n v="8"/>
    <n v="2"/>
    <n v="4435.09"/>
    <s v="tier - 3"/>
    <x v="2"/>
    <s v="R1016"/>
    <s v="Oct"/>
    <n v="1994"/>
    <s v="tier - 3"/>
    <m/>
  </r>
  <r>
    <s v="Id1848"/>
    <n v="1994"/>
    <s v="Oct"/>
    <n v="24"/>
    <n v="2"/>
    <n v="4438.26"/>
    <s v="tier - 2"/>
    <x v="0"/>
    <s v="R1017"/>
    <s v="Oct"/>
    <n v="1994"/>
    <s v="tier - 2"/>
    <m/>
  </r>
  <r>
    <s v="Id1847"/>
    <n v="1991"/>
    <s v="Sep"/>
    <n v="3"/>
    <n v="1"/>
    <n v="4441.21"/>
    <s v="tier - 1"/>
    <x v="2"/>
    <s v="R1014"/>
    <s v="Sep"/>
    <n v="1991"/>
    <s v="tier - 1"/>
    <m/>
  </r>
  <r>
    <s v="Id1846"/>
    <n v="1994"/>
    <s v="Jun"/>
    <n v="28"/>
    <n v="3"/>
    <n v="4449.46"/>
    <s v="tier - 1"/>
    <x v="2"/>
    <s v="R1013"/>
    <s v="Jun"/>
    <n v="1994"/>
    <s v="tier - 1"/>
    <m/>
  </r>
  <r>
    <s v="Id1845"/>
    <n v="1990"/>
    <s v="Aug"/>
    <n v="8"/>
    <n v="1"/>
    <n v="4454.3999999999996"/>
    <s v="tier - 2"/>
    <x v="0"/>
    <s v="R1012"/>
    <s v="Aug"/>
    <n v="1990"/>
    <s v="tier - 2"/>
    <m/>
  </r>
  <r>
    <s v="Id1844"/>
    <n v="1990"/>
    <s v="Jul"/>
    <n v="15"/>
    <n v="1"/>
    <n v="4462.72"/>
    <s v="tier - 2"/>
    <x v="0"/>
    <s v="R1012"/>
    <s v="Jul"/>
    <n v="1990"/>
    <s v="tier - 2"/>
    <m/>
  </r>
  <r>
    <s v="Id1843"/>
    <n v="1991"/>
    <s v="Jul"/>
    <n v="4"/>
    <n v="2"/>
    <n v="4463.21"/>
    <s v="tier - 3"/>
    <x v="0"/>
    <s v="R1013"/>
    <s v="Jul"/>
    <n v="1991"/>
    <s v="tier - 3"/>
    <m/>
  </r>
  <r>
    <s v="Id1842"/>
    <n v="1999"/>
    <s v="Nov"/>
    <n v="20"/>
    <n v="3"/>
    <n v="4466.62"/>
    <s v="tier - 2"/>
    <x v="2"/>
    <s v="R1012"/>
    <s v="Nov"/>
    <n v="1999"/>
    <s v="tier - 2"/>
    <m/>
  </r>
  <r>
    <s v="Id1841"/>
    <n v="2004"/>
    <s v="Jul"/>
    <n v="18"/>
    <n v="0"/>
    <n v="4468.25"/>
    <s v="tier - 2"/>
    <x v="2"/>
    <s v="R1012"/>
    <s v="Jul"/>
    <n v="2004"/>
    <s v="tier - 2"/>
    <m/>
  </r>
  <r>
    <s v="Id1840"/>
    <n v="1992"/>
    <s v="Jul"/>
    <n v="12"/>
    <n v="0"/>
    <n v="4488.58"/>
    <s v="tier - 2"/>
    <x v="0"/>
    <s v="R1012"/>
    <s v="Jul"/>
    <n v="1992"/>
    <s v="tier - 2"/>
    <m/>
  </r>
  <r>
    <s v="Id1839"/>
    <n v="1988"/>
    <s v="Jun"/>
    <n v="26"/>
    <n v="0"/>
    <n v="4500.34"/>
    <s v="tier - 2"/>
    <x v="1"/>
    <s v="R1017"/>
    <s v="Jun"/>
    <n v="1988"/>
    <s v="tier - 2"/>
    <m/>
  </r>
  <r>
    <s v="Id1838"/>
    <n v="1997"/>
    <s v="Oct"/>
    <n v="13"/>
    <n v="4"/>
    <n v="4504.66"/>
    <s v="tier - 1"/>
    <x v="2"/>
    <s v="R1013"/>
    <s v="Oct"/>
    <n v="1997"/>
    <s v="tier - 1"/>
    <m/>
  </r>
  <r>
    <s v="Id1837"/>
    <n v="1982"/>
    <s v="Sep"/>
    <n v="27"/>
    <n v="3"/>
    <n v="4511.41"/>
    <s v="tier - 2"/>
    <x v="0"/>
    <s v="R1013"/>
    <s v="Sep"/>
    <n v="1982"/>
    <s v="tier - 2"/>
    <m/>
  </r>
  <r>
    <s v="Id1836"/>
    <n v="1980"/>
    <s v="Jun"/>
    <n v="16"/>
    <n v="2"/>
    <n v="4515.71"/>
    <s v="tier - 2"/>
    <x v="0"/>
    <s v="R1013"/>
    <s v="Jun"/>
    <n v="1980"/>
    <s v="tier - 2"/>
    <m/>
  </r>
  <r>
    <s v="Id1835"/>
    <n v="2003"/>
    <s v="Oct"/>
    <n v="2"/>
    <n v="0"/>
    <n v="4518.3999999999996"/>
    <s v="tier - 2"/>
    <x v="0"/>
    <s v="R1026"/>
    <s v="Oct"/>
    <n v="2003"/>
    <s v="tier - 2"/>
    <m/>
  </r>
  <r>
    <s v="Id1834"/>
    <n v="1987"/>
    <s v="Dec"/>
    <n v="5"/>
    <n v="3"/>
    <n v="4518.7700000000004"/>
    <s v="tier - 2"/>
    <x v="0"/>
    <s v="R1012"/>
    <s v="Dec"/>
    <n v="1987"/>
    <s v="tier - 2"/>
    <m/>
  </r>
  <r>
    <s v="Id1833"/>
    <n v="1988"/>
    <s v="Dec"/>
    <n v="21"/>
    <n v="0"/>
    <n v="4518.83"/>
    <s v="tier - 2"/>
    <x v="2"/>
    <s v="R1017"/>
    <s v="Dec"/>
    <n v="1988"/>
    <s v="tier - 2"/>
    <m/>
  </r>
  <r>
    <s v="Id1832"/>
    <n v="1992"/>
    <s v="Aug"/>
    <n v="13"/>
    <n v="1"/>
    <n v="4527.18"/>
    <s v="tier - 2"/>
    <x v="2"/>
    <s v="R1012"/>
    <s v="Aug"/>
    <n v="1992"/>
    <s v="tier - 2"/>
    <m/>
  </r>
  <r>
    <s v="Id1831"/>
    <n v="1993"/>
    <s v="Jun"/>
    <n v="29"/>
    <n v="2"/>
    <n v="4529.4799999999996"/>
    <s v="tier - 2"/>
    <x v="1"/>
    <s v="R1011"/>
    <s v="Jun"/>
    <n v="1993"/>
    <s v="tier - 2"/>
    <m/>
  </r>
  <r>
    <s v="Id1830"/>
    <n v="1988"/>
    <s v="Jun"/>
    <n v="13"/>
    <n v="1"/>
    <n v="4536.26"/>
    <s v="tier - 2"/>
    <x v="2"/>
    <s v="R1011"/>
    <s v="Jun"/>
    <n v="1988"/>
    <s v="tier - 2"/>
    <m/>
  </r>
  <r>
    <s v="Id1829"/>
    <n v="1990"/>
    <s v="Nov"/>
    <n v="17"/>
    <n v="0"/>
    <n v="4544.2299999999996"/>
    <s v="tier - 2"/>
    <x v="1"/>
    <s v="R1024"/>
    <s v="Nov"/>
    <n v="1990"/>
    <s v="tier - 2"/>
    <m/>
  </r>
  <r>
    <s v="Id1828"/>
    <n v="2004"/>
    <s v="Dec"/>
    <n v="22"/>
    <n v="4"/>
    <n v="4561.1899999999996"/>
    <s v="tier - 2"/>
    <x v="2"/>
    <s v="R1024"/>
    <s v="Dec"/>
    <n v="2004"/>
    <s v="tier - 2"/>
    <m/>
  </r>
  <r>
    <s v="Id1827"/>
    <n v="1990"/>
    <s v="Sep"/>
    <n v="20"/>
    <n v="1"/>
    <n v="4562.84"/>
    <s v="tier - 2"/>
    <x v="2"/>
    <s v="R1013"/>
    <s v="Sep"/>
    <n v="1990"/>
    <s v="tier - 2"/>
    <m/>
  </r>
  <r>
    <s v="Id1826"/>
    <n v="1996"/>
    <s v="Dec"/>
    <n v="25"/>
    <n v="2"/>
    <n v="4564.1899999999996"/>
    <s v="tier - 2"/>
    <x v="2"/>
    <s v="R1024"/>
    <s v="Dec"/>
    <n v="1996"/>
    <s v="tier - 2"/>
    <m/>
  </r>
  <r>
    <s v="Id1825"/>
    <n v="1989"/>
    <s v="Sep"/>
    <n v="18"/>
    <n v="0"/>
    <n v="4571.41"/>
    <s v="tier - 2"/>
    <x v="2"/>
    <s v="R1012"/>
    <s v="Sep"/>
    <n v="1989"/>
    <s v="tier - 2"/>
    <m/>
  </r>
  <r>
    <s v="Id1824"/>
    <n v="2000"/>
    <s v="Jul"/>
    <n v="2"/>
    <n v="0"/>
    <n v="4608.03"/>
    <s v="tier - 2"/>
    <x v="0"/>
    <s v="R1011"/>
    <s v="Jul"/>
    <n v="2000"/>
    <s v="tier - 2"/>
    <m/>
  </r>
  <r>
    <s v="Id1823"/>
    <n v="1998"/>
    <s v="Jun"/>
    <n v="29"/>
    <n v="3"/>
    <n v="4618.08"/>
    <s v="tier - 2"/>
    <x v="1"/>
    <s v="R1012"/>
    <s v="Jun"/>
    <n v="1998"/>
    <s v="tier - 2"/>
    <m/>
  </r>
  <r>
    <s v="Id1822"/>
    <n v="1985"/>
    <s v="Jun"/>
    <n v="22"/>
    <n v="0"/>
    <n v="4646.76"/>
    <s v="tier - 1"/>
    <x v="1"/>
    <s v="R1011"/>
    <s v="Jun"/>
    <n v="1985"/>
    <s v="tier - 1"/>
    <m/>
  </r>
  <r>
    <s v="Id1821"/>
    <n v="1996"/>
    <s v="Oct"/>
    <n v="25"/>
    <n v="3"/>
    <n v="4661.29"/>
    <s v="tier - 2"/>
    <x v="1"/>
    <s v="R1017"/>
    <s v="Oct"/>
    <n v="1996"/>
    <s v="tier - 2"/>
    <m/>
  </r>
  <r>
    <s v="Id1820"/>
    <n v="1990"/>
    <s v="Aug"/>
    <n v="5"/>
    <n v="1"/>
    <n v="4667.6099999999997"/>
    <s v="tier - 3"/>
    <x v="0"/>
    <s v="R1016"/>
    <s v="Aug"/>
    <n v="1990"/>
    <s v="tier - 3"/>
    <m/>
  </r>
  <r>
    <s v="Id1819"/>
    <n v="1990"/>
    <s v="Sep"/>
    <n v="26"/>
    <n v="2"/>
    <n v="4670.6400000000003"/>
    <s v="tier - 2"/>
    <x v="2"/>
    <s v="R1011"/>
    <s v="Sep"/>
    <n v="1990"/>
    <s v="tier - 2"/>
    <m/>
  </r>
  <r>
    <s v="Id1818"/>
    <n v="1990"/>
    <s v="Jul"/>
    <n v="13"/>
    <n v="2"/>
    <n v="4673.3900000000003"/>
    <s v="tier - 2"/>
    <x v="1"/>
    <s v="R1013"/>
    <s v="Jul"/>
    <n v="1990"/>
    <s v="tier - 2"/>
    <m/>
  </r>
  <r>
    <s v="Id1817"/>
    <n v="1979"/>
    <s v="Oct"/>
    <n v="18"/>
    <n v="2"/>
    <n v="4674.2"/>
    <s v="tier - 2"/>
    <x v="1"/>
    <s v="R1013"/>
    <s v="Oct"/>
    <n v="1979"/>
    <s v="tier - 2"/>
    <m/>
  </r>
  <r>
    <s v="Id1816"/>
    <n v="2003"/>
    <s v="Oct"/>
    <n v="4"/>
    <n v="0"/>
    <n v="4678.8"/>
    <s v="tier - 2"/>
    <x v="1"/>
    <s v="R1021"/>
    <s v="Oct"/>
    <n v="2003"/>
    <s v="tier - 2"/>
    <m/>
  </r>
  <r>
    <s v="Id1815"/>
    <n v="1990"/>
    <s v="Sep"/>
    <n v="4"/>
    <n v="2"/>
    <n v="4686.3900000000003"/>
    <s v="tier - 3"/>
    <x v="0"/>
    <s v="R1013"/>
    <s v="Sep"/>
    <n v="1990"/>
    <s v="tier - 3"/>
    <m/>
  </r>
  <r>
    <s v="Id1814"/>
    <n v="2003"/>
    <s v="Jun"/>
    <n v="22"/>
    <n v="5"/>
    <n v="4687.8"/>
    <s v="tier - 2"/>
    <x v="0"/>
    <s v="R1011"/>
    <s v="Jun"/>
    <n v="2003"/>
    <s v="tier - 2"/>
    <m/>
  </r>
  <r>
    <s v="Id1813"/>
    <n v="1977"/>
    <s v="Dec"/>
    <n v="4"/>
    <n v="2"/>
    <n v="4699.47"/>
    <s v="tier - 2"/>
    <x v="0"/>
    <s v="R1013"/>
    <s v="Dec"/>
    <n v="1977"/>
    <s v="tier - 2"/>
    <m/>
  </r>
  <r>
    <s v="Id1812"/>
    <n v="1981"/>
    <s v="Aug"/>
    <n v="12"/>
    <n v="1"/>
    <n v="4712.12"/>
    <s v="tier - 2"/>
    <x v="0"/>
    <s v="R1011"/>
    <s v="Aug"/>
    <n v="1981"/>
    <s v="tier - 2"/>
    <m/>
  </r>
  <r>
    <s v="Id1811"/>
    <n v="1992"/>
    <s v="Oct"/>
    <n v="9"/>
    <n v="1"/>
    <n v="4718.2"/>
    <s v="tier - 2"/>
    <x v="0"/>
    <s v="R1024"/>
    <s v="Oct"/>
    <n v="1992"/>
    <s v="tier - 2"/>
    <m/>
  </r>
  <r>
    <s v="Id1810"/>
    <n v="1992"/>
    <s v="Sep"/>
    <n v="28"/>
    <n v="1"/>
    <n v="4719.5200000000004"/>
    <s v="tier - 2"/>
    <x v="2"/>
    <s v="R1024"/>
    <s v="Sep"/>
    <n v="1992"/>
    <s v="tier - 2"/>
    <m/>
  </r>
  <r>
    <s v="Id1809"/>
    <n v="1994"/>
    <s v="Aug"/>
    <n v="12"/>
    <n v="2"/>
    <n v="4719.74"/>
    <s v="tier - 2"/>
    <x v="1"/>
    <s v="R1012"/>
    <s v="Aug"/>
    <n v="1994"/>
    <s v="tier - 2"/>
    <m/>
  </r>
  <r>
    <s v="Id1808"/>
    <n v="1980"/>
    <s v="Jul"/>
    <n v="2"/>
    <n v="2"/>
    <n v="4728.71"/>
    <s v="tier - 2"/>
    <x v="0"/>
    <s v="R1012"/>
    <s v="Jul"/>
    <n v="1980"/>
    <s v="tier - 2"/>
    <m/>
  </r>
  <r>
    <s v="Id1807"/>
    <n v="1986"/>
    <s v="Sep"/>
    <n v="5"/>
    <n v="3"/>
    <n v="4734.6400000000003"/>
    <s v="tier - 2"/>
    <x v="1"/>
    <s v="R1013"/>
    <s v="Sep"/>
    <n v="1986"/>
    <s v="tier - 2"/>
    <m/>
  </r>
  <r>
    <s v="Id1806"/>
    <n v="1991"/>
    <s v="Oct"/>
    <n v="12"/>
    <n v="1"/>
    <n v="4738.2700000000004"/>
    <s v="tier - 2"/>
    <x v="0"/>
    <s v="R1012"/>
    <s v="Oct"/>
    <n v="1991"/>
    <s v="tier - 2"/>
    <m/>
  </r>
  <r>
    <s v="Id1805"/>
    <n v="2004"/>
    <s v="Nov"/>
    <n v="24"/>
    <n v="0"/>
    <n v="4740.78"/>
    <s v="tier - 2"/>
    <x v="0"/>
    <s v="R1021"/>
    <s v="Nov"/>
    <n v="2004"/>
    <s v="tier - 2"/>
    <m/>
  </r>
  <r>
    <s v="Id1804"/>
    <n v="1987"/>
    <s v="Jun"/>
    <n v="5"/>
    <n v="1"/>
    <n v="4746.34"/>
    <s v="tier - 2"/>
    <x v="2"/>
    <s v="R1011"/>
    <s v="Jun"/>
    <n v="1987"/>
    <s v="tier - 2"/>
    <m/>
  </r>
  <r>
    <s v="Id1803"/>
    <n v="1987"/>
    <s v="Sep"/>
    <n v="2"/>
    <n v="1"/>
    <n v="4747.05"/>
    <s v="tier - 2"/>
    <x v="2"/>
    <s v="R1013"/>
    <s v="Sep"/>
    <n v="1987"/>
    <s v="tier - 2"/>
    <m/>
  </r>
  <r>
    <s v="Id1802"/>
    <n v="1987"/>
    <s v="Nov"/>
    <n v="22"/>
    <n v="1"/>
    <n v="4751.07"/>
    <s v="tier - 3"/>
    <x v="1"/>
    <s v="R1011"/>
    <s v="Nov"/>
    <n v="1987"/>
    <s v="tier - 3"/>
    <m/>
  </r>
  <r>
    <s v="Id1801"/>
    <n v="1992"/>
    <s v="Aug"/>
    <n v="16"/>
    <n v="2"/>
    <n v="4753.6400000000003"/>
    <s v="tier - 2"/>
    <x v="0"/>
    <s v="R1013"/>
    <s v="Aug"/>
    <n v="1992"/>
    <s v="tier - 2"/>
    <m/>
  </r>
  <r>
    <s v="Id1800"/>
    <n v="1987"/>
    <s v="Sep"/>
    <n v="27"/>
    <n v="1"/>
    <n v="4762.33"/>
    <s v="tier - 3"/>
    <x v="0"/>
    <s v="R1011"/>
    <s v="Sep"/>
    <n v="1987"/>
    <s v="tier - 3"/>
    <m/>
  </r>
  <r>
    <s v="Id1799"/>
    <n v="1989"/>
    <s v="Aug"/>
    <n v="1"/>
    <n v="1"/>
    <n v="4766.0200000000004"/>
    <s v="tier - 2"/>
    <x v="0"/>
    <s v="R1011"/>
    <s v="Aug"/>
    <n v="1989"/>
    <s v="tier - 2"/>
    <m/>
  </r>
  <r>
    <s v="Id1798"/>
    <n v="1989"/>
    <s v="Dec"/>
    <n v="9"/>
    <n v="1"/>
    <n v="4779.6000000000004"/>
    <s v="tier - 2"/>
    <x v="0"/>
    <s v="R1013"/>
    <s v="Dec"/>
    <n v="1989"/>
    <s v="tier - 2"/>
    <m/>
  </r>
  <r>
    <s v="Id1797"/>
    <n v="1987"/>
    <s v="Jun"/>
    <n v="22"/>
    <n v="3"/>
    <n v="4787.42"/>
    <s v="tier - 2"/>
    <x v="0"/>
    <s v="R1013"/>
    <s v="Jun"/>
    <n v="1987"/>
    <s v="tier - 2"/>
    <m/>
  </r>
  <r>
    <s v="Id1796"/>
    <n v="1989"/>
    <s v="Dec"/>
    <n v="16"/>
    <n v="1"/>
    <n v="4795.66"/>
    <s v="tier - 2"/>
    <x v="1"/>
    <s v="R1013"/>
    <s v="Dec"/>
    <n v="1989"/>
    <s v="tier - 2"/>
    <m/>
  </r>
  <r>
    <s v="Id1795"/>
    <n v="1978"/>
    <s v="Oct"/>
    <n v="3"/>
    <n v="2"/>
    <n v="4812.34"/>
    <s v="tier - 2"/>
    <x v="0"/>
    <s v="R1013"/>
    <s v="Oct"/>
    <n v="1978"/>
    <s v="tier - 2"/>
    <m/>
  </r>
  <r>
    <s v="Id1794"/>
    <n v="1981"/>
    <s v="Jul"/>
    <n v="3"/>
    <n v="1"/>
    <n v="4827.1000000000004"/>
    <s v="tier - 2"/>
    <x v="1"/>
    <s v="R1013"/>
    <s v="Jul"/>
    <n v="1981"/>
    <s v="tier - 2"/>
    <m/>
  </r>
  <r>
    <s v="Id1793"/>
    <n v="1995"/>
    <s v="Dec"/>
    <n v="1"/>
    <n v="3"/>
    <n v="4827.8999999999996"/>
    <s v="tier - 1"/>
    <x v="2"/>
    <s v="?"/>
    <s v="Dec"/>
    <n v="1995"/>
    <s v="tier - 1"/>
    <m/>
  </r>
  <r>
    <s v="Id1792"/>
    <n v="2002"/>
    <s v="Jun"/>
    <n v="27"/>
    <n v="5"/>
    <n v="4830.63"/>
    <s v="tier - 2"/>
    <x v="1"/>
    <s v="R1011"/>
    <s v="Jun"/>
    <n v="2002"/>
    <s v="tier - 2"/>
    <m/>
  </r>
  <r>
    <s v="Id1791"/>
    <n v="2000"/>
    <s v="Dec"/>
    <n v="11"/>
    <n v="0"/>
    <n v="4835.43"/>
    <s v="tier - 2"/>
    <x v="2"/>
    <s v="R1021"/>
    <s v="Dec"/>
    <n v="2000"/>
    <s v="tier - 2"/>
    <m/>
  </r>
  <r>
    <s v="Id1790"/>
    <n v="1992"/>
    <s v="Sep"/>
    <n v="10"/>
    <n v="3"/>
    <n v="4837.58"/>
    <s v="tier - 3"/>
    <x v="2"/>
    <s v="R1013"/>
    <s v="Sep"/>
    <n v="1992"/>
    <s v="tier - 3"/>
    <m/>
  </r>
  <r>
    <s v="Id1789"/>
    <n v="1984"/>
    <s v="Oct"/>
    <n v="15"/>
    <n v="3"/>
    <n v="4839.18"/>
    <s v="tier - 2"/>
    <x v="1"/>
    <s v="R1012"/>
    <s v="Oct"/>
    <n v="1984"/>
    <s v="tier - 2"/>
    <m/>
  </r>
  <r>
    <s v="Id1788"/>
    <n v="1995"/>
    <s v="Sep"/>
    <n v="29"/>
    <n v="0"/>
    <n v="4840.95"/>
    <s v="tier - 2"/>
    <x v="1"/>
    <s v="R1021"/>
    <s v="Sep"/>
    <n v="1995"/>
    <s v="tier - 2"/>
    <m/>
  </r>
  <r>
    <s v="Id1787"/>
    <n v="1979"/>
    <s v="Dec"/>
    <n v="13"/>
    <n v="2"/>
    <n v="4843.79"/>
    <s v="tier - 2"/>
    <x v="0"/>
    <s v="R1013"/>
    <s v="Dec"/>
    <n v="1979"/>
    <s v="tier - 2"/>
    <m/>
  </r>
  <r>
    <s v="Id1786"/>
    <n v="1974"/>
    <s v="Sep"/>
    <n v="11"/>
    <n v="0"/>
    <n v="4844.67"/>
    <s v="tier - 2"/>
    <x v="2"/>
    <s v="R1013"/>
    <s v="Sep"/>
    <n v="1974"/>
    <s v="tier - 2"/>
    <m/>
  </r>
  <r>
    <s v="Id1785"/>
    <n v="2001"/>
    <s v="Jun"/>
    <n v="7"/>
    <n v="0"/>
    <n v="4846.53"/>
    <s v="tier - 2"/>
    <x v="0"/>
    <s v="R1021"/>
    <s v="Jun"/>
    <n v="2001"/>
    <s v="tier - 2"/>
    <m/>
  </r>
  <r>
    <s v="Id1784"/>
    <n v="1995"/>
    <s v="Dec"/>
    <n v="27"/>
    <n v="3"/>
    <n v="4846.92"/>
    <s v="tier - 2"/>
    <x v="0"/>
    <s v="R1017"/>
    <s v="Dec"/>
    <n v="1995"/>
    <s v="tier - 2"/>
    <m/>
  </r>
  <r>
    <s v="Id1783"/>
    <n v="1989"/>
    <s v="Sep"/>
    <n v="1"/>
    <n v="3"/>
    <n v="4859.8900000000003"/>
    <s v="tier - 2"/>
    <x v="0"/>
    <s v="R1011"/>
    <s v="Sep"/>
    <n v="1989"/>
    <s v="tier - 2"/>
    <m/>
  </r>
  <r>
    <s v="Id1782"/>
    <n v="1997"/>
    <s v="Sep"/>
    <n v="29"/>
    <n v="4"/>
    <n v="4877.9799999999996"/>
    <s v="tier - 2"/>
    <x v="0"/>
    <s v="R1012"/>
    <s v="Sep"/>
    <n v="1997"/>
    <s v="tier - 2"/>
    <m/>
  </r>
  <r>
    <s v="Id1781"/>
    <n v="1986"/>
    <s v="Dec"/>
    <n v="23"/>
    <n v="0"/>
    <n v="4883.87"/>
    <s v="tier - 2"/>
    <x v="1"/>
    <s v="R1011"/>
    <s v="Dec"/>
    <n v="1986"/>
    <s v="tier - 2"/>
    <m/>
  </r>
  <r>
    <s v="Id1780"/>
    <n v="1986"/>
    <s v="Oct"/>
    <n v="27"/>
    <n v="0"/>
    <n v="4889.04"/>
    <s v="tier - 2"/>
    <x v="1"/>
    <s v="R1013"/>
    <s v="Oct"/>
    <n v="1986"/>
    <s v="tier - 2"/>
    <m/>
  </r>
  <r>
    <s v="Id1779"/>
    <n v="1989"/>
    <s v="Jul"/>
    <n v="10"/>
    <n v="2"/>
    <n v="4890"/>
    <s v="tier - 3"/>
    <x v="2"/>
    <s v="R1013"/>
    <s v="Jul"/>
    <n v="1989"/>
    <s v="tier - 3"/>
    <m/>
  </r>
  <r>
    <s v="Id1778"/>
    <n v="1990"/>
    <s v="Nov"/>
    <n v="28"/>
    <n v="3"/>
    <n v="4894.3900000000003"/>
    <s v="tier - 2"/>
    <x v="0"/>
    <s v="R1013"/>
    <s v="Nov"/>
    <n v="1990"/>
    <s v="tier - 2"/>
    <m/>
  </r>
  <r>
    <s v="Id1777"/>
    <n v="1988"/>
    <s v="Sep"/>
    <n v="23"/>
    <n v="1"/>
    <n v="4894.75"/>
    <s v="tier - 3"/>
    <x v="0"/>
    <s v="R1012"/>
    <s v="Sep"/>
    <n v="1988"/>
    <s v="tier - 3"/>
    <m/>
  </r>
  <r>
    <s v="Id1776"/>
    <n v="1993"/>
    <s v="Jul"/>
    <n v="10"/>
    <n v="2"/>
    <n v="4906.41"/>
    <s v="tier - 2"/>
    <x v="1"/>
    <s v="R1012"/>
    <s v="Jul"/>
    <n v="1993"/>
    <s v="tier - 2"/>
    <m/>
  </r>
  <r>
    <s v="Id1775"/>
    <n v="1981"/>
    <s v="Oct"/>
    <n v="18"/>
    <n v="1"/>
    <n v="4911.8900000000003"/>
    <s v="tier - 2"/>
    <x v="0"/>
    <s v="R1013"/>
    <s v="Oct"/>
    <n v="1981"/>
    <s v="tier - 2"/>
    <m/>
  </r>
  <r>
    <s v="Id1774"/>
    <n v="2002"/>
    <s v="Aug"/>
    <n v="21"/>
    <n v="5"/>
    <n v="4915.0600000000004"/>
    <s v="tier - 2"/>
    <x v="1"/>
    <s v="R1017"/>
    <s v="Aug"/>
    <n v="2002"/>
    <s v="tier - 2"/>
    <m/>
  </r>
  <r>
    <s v="Id1773"/>
    <n v="1993"/>
    <s v="Aug"/>
    <n v="10"/>
    <n v="2"/>
    <n v="4922.92"/>
    <s v="tier - 2"/>
    <x v="2"/>
    <s v="R1012"/>
    <s v="Aug"/>
    <n v="1993"/>
    <s v="tier - 2"/>
    <m/>
  </r>
  <r>
    <s v="Id1772"/>
    <n v="1991"/>
    <s v="Aug"/>
    <n v="23"/>
    <n v="2"/>
    <n v="4931.6499999999996"/>
    <s v="tier - 2"/>
    <x v="0"/>
    <s v="R1011"/>
    <s v="Aug"/>
    <n v="1991"/>
    <s v="tier - 2"/>
    <m/>
  </r>
  <r>
    <s v="Id1771"/>
    <n v="1991"/>
    <s v="Nov"/>
    <n v="27"/>
    <n v="2"/>
    <n v="4934.71"/>
    <s v="tier - 2"/>
    <x v="0"/>
    <s v="R1011"/>
    <s v="Nov"/>
    <n v="1991"/>
    <s v="tier - 2"/>
    <m/>
  </r>
  <r>
    <s v="Id1770"/>
    <n v="1974"/>
    <s v="Jun"/>
    <n v="26"/>
    <n v="0"/>
    <n v="4942.0600000000004"/>
    <s v="tier - 2"/>
    <x v="2"/>
    <s v="R1013"/>
    <s v="Jun"/>
    <n v="1974"/>
    <s v="tier - 2"/>
    <m/>
  </r>
  <r>
    <s v="Id1769"/>
    <n v="1991"/>
    <s v="Aug"/>
    <n v="30"/>
    <n v="2"/>
    <n v="4949.76"/>
    <s v="tier - 2"/>
    <x v="1"/>
    <s v="R1013"/>
    <s v="Aug"/>
    <n v="1991"/>
    <s v="tier - 2"/>
    <m/>
  </r>
  <r>
    <s v="Id1768"/>
    <n v="1973"/>
    <s v="Nov"/>
    <n v="7"/>
    <n v="0"/>
    <n v="4985.22"/>
    <s v="tier - 2"/>
    <x v="0"/>
    <s v="R1013"/>
    <s v="Nov"/>
    <n v="1973"/>
    <s v="tier - 2"/>
    <m/>
  </r>
  <r>
    <s v="Id1767"/>
    <n v="1988"/>
    <s v="Jun"/>
    <n v="24"/>
    <n v="0"/>
    <n v="4992.38"/>
    <s v="tier - 2"/>
    <x v="0"/>
    <s v="R1024"/>
    <s v="Jun"/>
    <n v="1988"/>
    <s v="tier - 2"/>
    <m/>
  </r>
  <r>
    <s v="Id1766"/>
    <n v="2001"/>
    <s v="Oct"/>
    <n v="5"/>
    <n v="0"/>
    <n v="4999.04"/>
    <s v="tier - 2"/>
    <x v="2"/>
    <s v="R1011"/>
    <s v="Oct"/>
    <n v="2001"/>
    <s v="tier - 2"/>
    <m/>
  </r>
  <r>
    <s v="Id1765"/>
    <n v="1988"/>
    <s v="Sep"/>
    <n v="4"/>
    <n v="1"/>
    <n v="5002.78"/>
    <s v="tier - 2"/>
    <x v="2"/>
    <s v="R1013"/>
    <s v="Sep"/>
    <n v="1988"/>
    <s v="tier - 2"/>
    <m/>
  </r>
  <r>
    <s v="Id1764"/>
    <n v="1977"/>
    <s v="Jun"/>
    <n v="9"/>
    <n v="2"/>
    <n v="5003.7700000000004"/>
    <s v="tier - 2"/>
    <x v="0"/>
    <s v="R1013"/>
    <s v="Jun"/>
    <n v="1977"/>
    <s v="tier - 2"/>
    <m/>
  </r>
  <r>
    <s v="Id1763"/>
    <n v="1988"/>
    <s v="Jul"/>
    <n v="8"/>
    <n v="1"/>
    <n v="5003.8500000000004"/>
    <s v="tier - 2"/>
    <x v="0"/>
    <s v="R1011"/>
    <s v="Jul"/>
    <n v="1988"/>
    <s v="tier - 2"/>
    <m/>
  </r>
  <r>
    <s v="Id1762"/>
    <n v="1988"/>
    <s v="Nov"/>
    <n v="9"/>
    <n v="1"/>
    <n v="5012.47"/>
    <s v="tier - 2"/>
    <x v="0"/>
    <s v="R1011"/>
    <s v="Nov"/>
    <n v="1988"/>
    <s v="tier - 2"/>
    <m/>
  </r>
  <r>
    <s v="Id1761"/>
    <n v="1985"/>
    <s v="Dec"/>
    <n v="28"/>
    <n v="0"/>
    <n v="5028.1499999999996"/>
    <s v="tier - 1"/>
    <x v="2"/>
    <s v="R1012"/>
    <s v="Dec"/>
    <n v="1985"/>
    <s v="tier - 1"/>
    <m/>
  </r>
  <r>
    <s v="Id1760"/>
    <n v="1991"/>
    <s v="Sep"/>
    <n v="10"/>
    <n v="2"/>
    <n v="5031.2700000000004"/>
    <s v="tier - 3"/>
    <x v="1"/>
    <s v="R1016"/>
    <s v="Sep"/>
    <n v="1991"/>
    <s v="tier - 3"/>
    <m/>
  </r>
  <r>
    <s v="Id1759"/>
    <n v="1986"/>
    <s v="Jun"/>
    <n v="29"/>
    <n v="3"/>
    <n v="5034.1000000000004"/>
    <s v="tier - 2"/>
    <x v="2"/>
    <s v="R1013"/>
    <s v="Jun"/>
    <n v="1986"/>
    <s v="tier - 2"/>
    <m/>
  </r>
  <r>
    <s v="Id1758"/>
    <n v="1997"/>
    <s v="Dec"/>
    <n v="4"/>
    <n v="0"/>
    <n v="5038.57"/>
    <s v="tier - 2"/>
    <x v="2"/>
    <s v="R1025"/>
    <s v="Dec"/>
    <n v="1997"/>
    <s v="tier - 2"/>
    <m/>
  </r>
  <r>
    <s v="Id1757"/>
    <n v="2001"/>
    <s v="Oct"/>
    <n v="16"/>
    <n v="0"/>
    <n v="5043.13"/>
    <s v="tier - 2"/>
    <x v="0"/>
    <s v="R1011"/>
    <s v="Oct"/>
    <n v="2001"/>
    <s v="tier - 2"/>
    <m/>
  </r>
  <r>
    <s v="Id1756"/>
    <n v="1997"/>
    <s v="Jul"/>
    <n v="29"/>
    <n v="0"/>
    <n v="5045.1499999999996"/>
    <s v="tier - 2"/>
    <x v="2"/>
    <s v="R1012"/>
    <s v="Jul"/>
    <n v="1997"/>
    <s v="tier - 2"/>
    <m/>
  </r>
  <r>
    <s v="Id1755"/>
    <n v="1980"/>
    <s v="Sep"/>
    <n v="7"/>
    <n v="2"/>
    <n v="5054.05"/>
    <s v="tier - 2"/>
    <x v="2"/>
    <s v="R1013"/>
    <s v="Sep"/>
    <n v="1980"/>
    <s v="tier - 2"/>
    <m/>
  </r>
  <r>
    <s v="Id1754"/>
    <n v="1993"/>
    <s v="Jun"/>
    <n v="11"/>
    <n v="0"/>
    <n v="5059.5600000000004"/>
    <s v="tier - 2"/>
    <x v="1"/>
    <s v="R1021"/>
    <s v="Jun"/>
    <n v="1993"/>
    <s v="tier - 2"/>
    <m/>
  </r>
  <r>
    <s v="Id1753"/>
    <n v="1978"/>
    <s v="Nov"/>
    <n v="22"/>
    <n v="2"/>
    <n v="5077.1899999999996"/>
    <s v="tier - 2"/>
    <x v="0"/>
    <s v="R1012"/>
    <s v="Nov"/>
    <n v="1978"/>
    <s v="tier - 2"/>
    <m/>
  </r>
  <r>
    <s v="Id1752"/>
    <n v="1997"/>
    <s v="Jul"/>
    <n v="14"/>
    <n v="5"/>
    <n v="5080.1000000000004"/>
    <s v="tier - 3"/>
    <x v="2"/>
    <s v="R1011"/>
    <s v="Jul"/>
    <n v="1997"/>
    <s v="tier - 3"/>
    <m/>
  </r>
  <r>
    <s v="Id1751"/>
    <n v="1999"/>
    <s v="Jun"/>
    <n v="19"/>
    <n v="0"/>
    <n v="5087.92"/>
    <s v="tier - 2"/>
    <x v="2"/>
    <s v="R1026"/>
    <s v="Jun"/>
    <n v="1999"/>
    <s v="tier - 2"/>
    <m/>
  </r>
  <r>
    <s v="Id1750"/>
    <n v="1987"/>
    <s v="Nov"/>
    <n v="18"/>
    <n v="1"/>
    <n v="5116.5"/>
    <s v="tier - 2"/>
    <x v="2"/>
    <s v="R1012"/>
    <s v="Nov"/>
    <n v="1987"/>
    <s v="tier - 2"/>
    <m/>
  </r>
  <r>
    <s v="Id1749"/>
    <n v="1988"/>
    <s v="Nov"/>
    <n v="1"/>
    <n v="2"/>
    <n v="5124.1899999999996"/>
    <s v="tier - 2"/>
    <x v="0"/>
    <s v="R1013"/>
    <s v="Nov"/>
    <n v="1988"/>
    <s v="tier - 2"/>
    <m/>
  </r>
  <r>
    <s v="Id1748"/>
    <n v="1987"/>
    <s v="Sep"/>
    <n v="13"/>
    <n v="1"/>
    <n v="5125.22"/>
    <s v="tier - 1"/>
    <x v="2"/>
    <s v="R1012"/>
    <s v="Sep"/>
    <n v="1987"/>
    <s v="tier - 1"/>
    <m/>
  </r>
  <r>
    <s v="Id1747"/>
    <n v="1988"/>
    <s v="Sep"/>
    <n v="15"/>
    <n v="3"/>
    <n v="5136.75"/>
    <s v="tier - 2"/>
    <x v="1"/>
    <s v="R1013"/>
    <s v="Sep"/>
    <n v="1988"/>
    <s v="tier - 2"/>
    <m/>
  </r>
  <r>
    <s v="Id1746"/>
    <n v="1993"/>
    <s v="Dec"/>
    <n v="10"/>
    <n v="3"/>
    <n v="5138.26"/>
    <s v="tier - 2"/>
    <x v="2"/>
    <s v="R1013"/>
    <s v="Dec"/>
    <n v="1993"/>
    <s v="tier - 2"/>
    <m/>
  </r>
  <r>
    <s v="Id1745"/>
    <n v="1984"/>
    <s v="Aug"/>
    <n v="22"/>
    <n v="3"/>
    <n v="5144.18"/>
    <s v="tier - 2"/>
    <x v="1"/>
    <s v="R1013"/>
    <s v="Aug"/>
    <n v="1984"/>
    <s v="tier - 2"/>
    <m/>
  </r>
  <r>
    <s v="Id1744"/>
    <n v="1990"/>
    <s v="Aug"/>
    <n v="22"/>
    <n v="1"/>
    <n v="5148.55"/>
    <s v="tier - 2"/>
    <x v="2"/>
    <s v="R1024"/>
    <s v="Aug"/>
    <n v="1990"/>
    <s v="tier - 2"/>
    <m/>
  </r>
  <r>
    <s v="Id1743"/>
    <n v="1990"/>
    <s v="Oct"/>
    <n v="9"/>
    <n v="2"/>
    <n v="5152.13"/>
    <s v="tier - 2"/>
    <x v="2"/>
    <s v="R1011"/>
    <s v="Oct"/>
    <n v="1990"/>
    <s v="tier - 2"/>
    <m/>
  </r>
  <r>
    <s v="Id1742"/>
    <n v="1991"/>
    <s v="Aug"/>
    <n v="29"/>
    <n v="3"/>
    <n v="5166.96"/>
    <s v="tier - 2"/>
    <x v="2"/>
    <s v="R1012"/>
    <s v="Aug"/>
    <n v="1991"/>
    <s v="tier - 2"/>
    <m/>
  </r>
  <r>
    <s v="Id1741"/>
    <n v="1984"/>
    <s v="Oct"/>
    <n v="16"/>
    <n v="3"/>
    <n v="5177.12"/>
    <s v="tier - 2"/>
    <x v="1"/>
    <s v="R1013"/>
    <s v="Oct"/>
    <n v="1984"/>
    <s v="tier - 2"/>
    <m/>
  </r>
  <r>
    <s v="Id1740"/>
    <n v="1979"/>
    <s v="Sep"/>
    <n v="12"/>
    <n v="2"/>
    <n v="5195.58"/>
    <s v="tier - 2"/>
    <x v="2"/>
    <s v="R1013"/>
    <s v="Sep"/>
    <n v="1979"/>
    <s v="tier - 2"/>
    <m/>
  </r>
  <r>
    <s v="Id1739"/>
    <n v="2004"/>
    <s v="Jun"/>
    <n v="6"/>
    <n v="0"/>
    <n v="5198.6899999999996"/>
    <s v="tier - 2"/>
    <x v="2"/>
    <s v="R1022"/>
    <s v="Jun"/>
    <n v="2004"/>
    <s v="tier - 2"/>
    <m/>
  </r>
  <r>
    <s v="Id1738"/>
    <n v="1983"/>
    <s v="Oct"/>
    <n v="24"/>
    <n v="3"/>
    <n v="5207.97"/>
    <s v="tier - 2"/>
    <x v="2"/>
    <s v="R1012"/>
    <s v="Oct"/>
    <n v="1983"/>
    <s v="tier - 2"/>
    <m/>
  </r>
  <r>
    <s v="Id1737"/>
    <n v="1993"/>
    <s v="Jun"/>
    <n v="17"/>
    <n v="3"/>
    <n v="5209.58"/>
    <s v="tier - 3"/>
    <x v="0"/>
    <s v="R1017"/>
    <s v="Jun"/>
    <n v="1993"/>
    <s v="tier - 3"/>
    <m/>
  </r>
  <r>
    <s v="Id1736"/>
    <n v="1999"/>
    <s v="Dec"/>
    <n v="1"/>
    <n v="0"/>
    <n v="5213.22"/>
    <s v="tier - 2"/>
    <x v="1"/>
    <s v="R1012"/>
    <s v="Dec"/>
    <n v="1999"/>
    <s v="tier - 2"/>
    <m/>
  </r>
  <r>
    <s v="Id1735"/>
    <n v="1995"/>
    <s v="Jun"/>
    <n v="6"/>
    <n v="0"/>
    <n v="5216.4799999999996"/>
    <s v="tier - 2"/>
    <x v="2"/>
    <s v="R1025"/>
    <s v="Jun"/>
    <n v="1995"/>
    <s v="tier - 2"/>
    <m/>
  </r>
  <r>
    <s v="Id1734"/>
    <n v="1987"/>
    <s v="Jun"/>
    <n v="29"/>
    <n v="0"/>
    <n v="5227.99"/>
    <s v="tier - 2"/>
    <x v="1"/>
    <s v="R1024"/>
    <s v="Jun"/>
    <n v="1987"/>
    <s v="tier - 2"/>
    <m/>
  </r>
  <r>
    <s v="Id1733"/>
    <n v="1987"/>
    <s v="Dec"/>
    <n v="26"/>
    <n v="1"/>
    <n v="5240.7700000000004"/>
    <s v="tier - 2"/>
    <x v="2"/>
    <s v="R1011"/>
    <s v="Dec"/>
    <n v="1987"/>
    <s v="tier - 2"/>
    <m/>
  </r>
  <r>
    <s v="Id1732"/>
    <n v="1987"/>
    <s v="Jul"/>
    <n v="5"/>
    <n v="1"/>
    <n v="5245.23"/>
    <s v="tier - 2"/>
    <x v="2"/>
    <s v="R1013"/>
    <s v="Jul"/>
    <n v="1987"/>
    <s v="tier - 2"/>
    <m/>
  </r>
  <r>
    <s v="Id1731"/>
    <n v="1987"/>
    <s v="Sep"/>
    <n v="9"/>
    <n v="1"/>
    <n v="5246.05"/>
    <s v="tier - 2"/>
    <x v="0"/>
    <s v="R1011"/>
    <s v="Sep"/>
    <n v="1987"/>
    <s v="tier - 2"/>
    <m/>
  </r>
  <r>
    <s v="Id1730"/>
    <n v="1990"/>
    <s v="Jul"/>
    <n v="6"/>
    <n v="3"/>
    <n v="5253.52"/>
    <s v="tier - 3"/>
    <x v="0"/>
    <s v="R1011"/>
    <s v="Jul"/>
    <n v="1990"/>
    <s v="tier - 3"/>
    <m/>
  </r>
  <r>
    <s v="Id1729"/>
    <n v="1989"/>
    <s v="Nov"/>
    <n v="25"/>
    <n v="2"/>
    <n v="5257.51"/>
    <s v="tier - 2"/>
    <x v="2"/>
    <s v="R1012"/>
    <s v="Nov"/>
    <n v="1989"/>
    <s v="tier - 2"/>
    <m/>
  </r>
  <r>
    <s v="Id1728"/>
    <n v="1989"/>
    <s v="Jul"/>
    <n v="19"/>
    <n v="2"/>
    <n v="5261.47"/>
    <s v="tier - 2"/>
    <x v="2"/>
    <s v="R1012"/>
    <s v="Jul"/>
    <n v="1989"/>
    <s v="tier - 2"/>
    <m/>
  </r>
  <r>
    <s v="Id1727"/>
    <n v="1986"/>
    <s v="Oct"/>
    <n v="25"/>
    <n v="0"/>
    <n v="5266.37"/>
    <s v="tier - 2"/>
    <x v="2"/>
    <s v="R1012"/>
    <s v="Oct"/>
    <n v="1986"/>
    <s v="tier - 2"/>
    <m/>
  </r>
  <r>
    <s v="Id1726"/>
    <n v="1986"/>
    <s v="Sep"/>
    <n v="20"/>
    <n v="0"/>
    <n v="5267.82"/>
    <s v="tier - 2"/>
    <x v="2"/>
    <s v="R1012"/>
    <s v="Sep"/>
    <n v="1986"/>
    <s v="tier - 2"/>
    <m/>
  </r>
  <r>
    <s v="Id1725"/>
    <n v="1986"/>
    <s v="Oct"/>
    <n v="20"/>
    <n v="0"/>
    <n v="5272.18"/>
    <s v="tier - 2"/>
    <x v="0"/>
    <s v="R1012"/>
    <s v="Oct"/>
    <n v="1986"/>
    <s v="tier - 2"/>
    <m/>
  </r>
  <r>
    <s v="Id1724"/>
    <n v="1987"/>
    <s v="Sep"/>
    <n v="1"/>
    <n v="3"/>
    <n v="5275.86"/>
    <s v="tier - 2"/>
    <x v="2"/>
    <s v="R1013"/>
    <s v="Sep"/>
    <n v="1987"/>
    <s v="tier - 2"/>
    <m/>
  </r>
  <r>
    <s v="Id1723"/>
    <n v="1974"/>
    <s v="Nov"/>
    <n v="12"/>
    <n v="0"/>
    <n v="5291.71"/>
    <s v="tier - 2"/>
    <x v="2"/>
    <s v="R1012"/>
    <s v="Nov"/>
    <n v="1974"/>
    <s v="tier - 2"/>
    <m/>
  </r>
  <r>
    <s v="Id1722"/>
    <n v="2004"/>
    <s v="Aug"/>
    <n v="22"/>
    <n v="0"/>
    <n v="5293.67"/>
    <s v="tier - 2"/>
    <x v="2"/>
    <s v="R1022"/>
    <s v="Aug"/>
    <n v="2004"/>
    <s v="tier - 2"/>
    <m/>
  </r>
  <r>
    <s v="Id1721"/>
    <n v="2000"/>
    <s v="Sep"/>
    <n v="9"/>
    <n v="0"/>
    <n v="5306.7"/>
    <s v="tier - 2"/>
    <x v="0"/>
    <s v="R1012"/>
    <s v="Sep"/>
    <n v="2000"/>
    <s v="tier - 2"/>
    <m/>
  </r>
  <r>
    <s v="Id1720"/>
    <n v="1994"/>
    <s v="Nov"/>
    <n v="13"/>
    <n v="3"/>
    <n v="5312.17"/>
    <s v="tier - 2"/>
    <x v="2"/>
    <s v="R1012"/>
    <s v="Nov"/>
    <n v="1994"/>
    <s v="tier - 2"/>
    <m/>
  </r>
  <r>
    <s v="Id1719"/>
    <n v="1974"/>
    <s v="Sep"/>
    <n v="2"/>
    <n v="0"/>
    <n v="5322.24"/>
    <s v="tier - 2"/>
    <x v="1"/>
    <s v="R1012"/>
    <s v="Sep"/>
    <n v="1974"/>
    <s v="tier - 2"/>
    <m/>
  </r>
  <r>
    <s v="Id1718"/>
    <n v="1992"/>
    <s v="Jun"/>
    <n v="18"/>
    <n v="3"/>
    <n v="5325.65"/>
    <s v="tier - 2"/>
    <x v="1"/>
    <s v="R1011"/>
    <s v="Jun"/>
    <n v="1992"/>
    <s v="tier - 2"/>
    <m/>
  </r>
  <r>
    <s v="Id1717"/>
    <n v="1991"/>
    <s v="Aug"/>
    <n v="28"/>
    <n v="2"/>
    <n v="5327.4"/>
    <s v="tier - 2"/>
    <x v="1"/>
    <s v="R1012"/>
    <s v="Aug"/>
    <n v="1991"/>
    <s v="tier - 2"/>
    <m/>
  </r>
  <r>
    <s v="Id1716"/>
    <n v="1972"/>
    <s v="Dec"/>
    <n v="15"/>
    <n v="0"/>
    <n v="5344.81"/>
    <s v="tier - 2"/>
    <x v="0"/>
    <s v="R1013"/>
    <s v="Dec"/>
    <n v="1972"/>
    <s v="tier - 2"/>
    <m/>
  </r>
  <r>
    <s v="Id1715"/>
    <n v="1989"/>
    <s v="Nov"/>
    <n v="7"/>
    <n v="1"/>
    <n v="5354.07"/>
    <s v="tier - 2"/>
    <x v="0"/>
    <s v="R1024"/>
    <s v="Nov"/>
    <n v="1989"/>
    <s v="tier - 2"/>
    <m/>
  </r>
  <r>
    <s v="Id1714"/>
    <n v="1994"/>
    <s v="Dec"/>
    <n v="7"/>
    <n v="0"/>
    <n v="5364.66"/>
    <s v="tier - 2"/>
    <x v="1"/>
    <s v="R1011"/>
    <s v="Dec"/>
    <n v="1994"/>
    <s v="tier - 2"/>
    <m/>
  </r>
  <r>
    <s v="Id1713"/>
    <n v="1986"/>
    <s v="Jun"/>
    <n v="1"/>
    <n v="1"/>
    <n v="5373.36"/>
    <s v="tier - 2"/>
    <x v="2"/>
    <s v="R1012"/>
    <s v="Jun"/>
    <n v="1986"/>
    <s v="tier - 2"/>
    <m/>
  </r>
  <r>
    <s v="Id1712"/>
    <n v="1989"/>
    <s v="Nov"/>
    <n v="18"/>
    <n v="2"/>
    <n v="5375.04"/>
    <s v="tier - 2"/>
    <x v="1"/>
    <s v="R1011"/>
    <s v="Nov"/>
    <n v="1989"/>
    <s v="tier - 2"/>
    <m/>
  </r>
  <r>
    <s v="Id1711"/>
    <n v="1986"/>
    <s v="Jul"/>
    <n v="22"/>
    <n v="1"/>
    <n v="5377.46"/>
    <s v="tier - 2"/>
    <x v="0"/>
    <s v="R1012"/>
    <s v="Jul"/>
    <n v="1986"/>
    <s v="tier - 2"/>
    <m/>
  </r>
  <r>
    <s v="Id1710"/>
    <n v="1984"/>
    <s v="Jun"/>
    <n v="1"/>
    <n v="0"/>
    <n v="5383.54"/>
    <s v="tier - 2"/>
    <x v="0"/>
    <s v="R1011"/>
    <s v="Jun"/>
    <n v="1984"/>
    <s v="tier - 2"/>
    <m/>
  </r>
  <r>
    <s v="Id1709"/>
    <n v="1988"/>
    <s v="Aug"/>
    <n v="8"/>
    <n v="1"/>
    <n v="5385.34"/>
    <s v="tier - 2"/>
    <x v="0"/>
    <s v="R1012"/>
    <s v="Aug"/>
    <n v="1988"/>
    <s v="tier - 2"/>
    <m/>
  </r>
  <r>
    <s v="Id1708"/>
    <n v="1989"/>
    <s v="Nov"/>
    <n v="6"/>
    <n v="3"/>
    <n v="5396.44"/>
    <s v="tier - 2"/>
    <x v="0"/>
    <s v="R1013"/>
    <s v="Nov"/>
    <n v="1989"/>
    <s v="tier - 2"/>
    <m/>
  </r>
  <r>
    <s v="Id1707"/>
    <n v="1984"/>
    <s v="Sep"/>
    <n v="3"/>
    <n v="0"/>
    <n v="5397.62"/>
    <s v="tier - 2"/>
    <x v="2"/>
    <s v="R1013"/>
    <s v="Sep"/>
    <n v="1984"/>
    <s v="tier - 2"/>
    <m/>
  </r>
  <r>
    <s v="Id1706"/>
    <n v="1984"/>
    <s v="Aug"/>
    <n v="1"/>
    <n v="0"/>
    <n v="5400.98"/>
    <s v="tier - 2"/>
    <x v="2"/>
    <s v="R1013"/>
    <s v="Aug"/>
    <n v="1984"/>
    <s v="tier - 2"/>
    <m/>
  </r>
  <r>
    <s v="Id1705"/>
    <n v="1985"/>
    <s v="Dec"/>
    <n v="23"/>
    <n v="3"/>
    <n v="5402.89"/>
    <s v="tier - 2"/>
    <x v="1"/>
    <s v="R1013"/>
    <s v="Dec"/>
    <n v="1985"/>
    <s v="tier - 2"/>
    <m/>
  </r>
  <r>
    <s v="Id1704"/>
    <n v="1975"/>
    <s v="Sep"/>
    <n v="27"/>
    <n v="1"/>
    <n v="5411.99"/>
    <s v="tier - 2"/>
    <x v="0"/>
    <s v="R1012"/>
    <s v="Sep"/>
    <n v="1975"/>
    <s v="tier - 2"/>
    <m/>
  </r>
  <r>
    <s v="Id1703"/>
    <n v="1982"/>
    <s v="Sep"/>
    <n v="27"/>
    <n v="0"/>
    <n v="5415.66"/>
    <s v="tier - 2"/>
    <x v="0"/>
    <s v="R1013"/>
    <s v="Sep"/>
    <n v="1982"/>
    <s v="tier - 2"/>
    <m/>
  </r>
  <r>
    <s v="Id1702"/>
    <n v="1991"/>
    <s v="Jul"/>
    <n v="6"/>
    <n v="3"/>
    <n v="5425.02"/>
    <s v="tier - 2"/>
    <x v="1"/>
    <s v="R1012"/>
    <s v="Jul"/>
    <n v="1991"/>
    <s v="tier - 2"/>
    <m/>
  </r>
  <r>
    <s v="Id1701"/>
    <n v="1992"/>
    <s v="Sep"/>
    <n v="17"/>
    <n v="3"/>
    <n v="5428.73"/>
    <s v="tier - 3"/>
    <x v="1"/>
    <s v="R1017"/>
    <s v="Sep"/>
    <n v="1992"/>
    <s v="tier - 3"/>
    <m/>
  </r>
  <r>
    <s v="Id1700"/>
    <n v="1978"/>
    <s v="Jun"/>
    <n v="8"/>
    <n v="2"/>
    <n v="5428.98"/>
    <s v="tier - 2"/>
    <x v="2"/>
    <s v="R1012"/>
    <s v="Jun"/>
    <n v="1978"/>
    <s v="tier - 2"/>
    <m/>
  </r>
  <r>
    <s v="Id1699"/>
    <n v="1982"/>
    <s v="Aug"/>
    <n v="25"/>
    <n v="0"/>
    <n v="5438.75"/>
    <s v="tier - 3"/>
    <x v="2"/>
    <s v="R1013"/>
    <s v="Aug"/>
    <n v="1982"/>
    <s v="tier - 3"/>
    <m/>
  </r>
  <r>
    <s v="Id1698"/>
    <n v="1986"/>
    <s v="Dec"/>
    <n v="25"/>
    <n v="0"/>
    <n v="5458.05"/>
    <s v="tier - 2"/>
    <x v="2"/>
    <s v="R1024"/>
    <s v="Dec"/>
    <n v="1986"/>
    <s v="tier - 2"/>
    <m/>
  </r>
  <r>
    <s v="Id1697"/>
    <n v="1973"/>
    <s v="Oct"/>
    <n v="24"/>
    <n v="0"/>
    <n v="5466.88"/>
    <s v="tier - 2"/>
    <x v="2"/>
    <s v="R1013"/>
    <s v="Oct"/>
    <n v="1973"/>
    <s v="tier - 2"/>
    <m/>
  </r>
  <r>
    <s v="Id1696"/>
    <n v="1986"/>
    <s v="Dec"/>
    <n v="2"/>
    <n v="0"/>
    <n v="5469.01"/>
    <s v="tier - 2"/>
    <x v="2"/>
    <s v="R1024"/>
    <s v="Dec"/>
    <n v="1986"/>
    <s v="tier - 2"/>
    <m/>
  </r>
  <r>
    <s v="Id1695"/>
    <n v="1986"/>
    <s v="Jul"/>
    <n v="12"/>
    <n v="1"/>
    <n v="5472.45"/>
    <s v="tier - 2"/>
    <x v="0"/>
    <s v="R1011"/>
    <s v="Jul"/>
    <n v="1986"/>
    <s v="tier - 2"/>
    <m/>
  </r>
  <r>
    <s v="Id1694"/>
    <n v="1986"/>
    <s v="Sep"/>
    <n v="30"/>
    <n v="1"/>
    <n v="5478.04"/>
    <s v="tier - 2"/>
    <x v="0"/>
    <s v="R1013"/>
    <s v="Sep"/>
    <n v="1986"/>
    <s v="tier - 2"/>
    <m/>
  </r>
  <r>
    <s v="Id1693"/>
    <n v="1984"/>
    <s v="Aug"/>
    <n v="26"/>
    <n v="1"/>
    <n v="5484.47"/>
    <s v="tier - 2"/>
    <x v="2"/>
    <s v="R1013"/>
    <s v="Aug"/>
    <n v="1984"/>
    <s v="tier - 2"/>
    <m/>
  </r>
  <r>
    <s v="Id1692"/>
    <n v="1984"/>
    <s v="Aug"/>
    <n v="17"/>
    <n v="1"/>
    <n v="5488.26"/>
    <s v="tier - 2"/>
    <x v="0"/>
    <s v="R1011"/>
    <s v="Aug"/>
    <n v="1984"/>
    <s v="tier - 2"/>
    <m/>
  </r>
  <r>
    <s v="Id1691"/>
    <n v="1988"/>
    <s v="Jul"/>
    <n v="29"/>
    <n v="3"/>
    <n v="5503.36"/>
    <s v="tier - 2"/>
    <x v="2"/>
    <s v="R1012"/>
    <s v="Jul"/>
    <n v="1988"/>
    <s v="tier - 2"/>
    <m/>
  </r>
  <r>
    <s v="Id1690"/>
    <n v="1981"/>
    <s v="Nov"/>
    <n v="7"/>
    <n v="1"/>
    <n v="5539.4"/>
    <s v="tier - 2"/>
    <x v="2"/>
    <s v="R1013"/>
    <s v="Nov"/>
    <n v="1981"/>
    <s v="tier - 2"/>
    <m/>
  </r>
  <r>
    <s v="Id1689"/>
    <n v="1980"/>
    <s v="Dec"/>
    <n v="7"/>
    <n v="2"/>
    <n v="5540.35"/>
    <s v="tier - 2"/>
    <x v="2"/>
    <s v="R1012"/>
    <s v="Dec"/>
    <n v="1980"/>
    <s v="tier - 2"/>
    <m/>
  </r>
  <r>
    <s v="Id1688"/>
    <n v="1999"/>
    <s v="Sep"/>
    <n v="22"/>
    <n v="0"/>
    <n v="5552.61"/>
    <s v="tier - 2"/>
    <x v="0"/>
    <s v="R1026"/>
    <s v="Sep"/>
    <n v="1999"/>
    <s v="tier - 2"/>
    <m/>
  </r>
  <r>
    <s v="Id1687"/>
    <n v="1974"/>
    <s v="Sep"/>
    <n v="18"/>
    <n v="0"/>
    <n v="5576.35"/>
    <s v="tier - 2"/>
    <x v="0"/>
    <s v="R1013"/>
    <s v="Sep"/>
    <n v="1974"/>
    <s v="tier - 2"/>
    <m/>
  </r>
  <r>
    <s v="Id1686"/>
    <n v="1985"/>
    <s v="Sep"/>
    <n v="5"/>
    <n v="3"/>
    <n v="5582.95"/>
    <s v="tier - 2"/>
    <x v="1"/>
    <s v="R1012"/>
    <s v="Sep"/>
    <n v="1985"/>
    <s v="tier - 2"/>
    <m/>
  </r>
  <r>
    <s v="Id1685"/>
    <n v="1986"/>
    <s v="Nov"/>
    <n v="21"/>
    <n v="2"/>
    <n v="5584.31"/>
    <s v="tier - 3"/>
    <x v="1"/>
    <s v="R1013"/>
    <s v="Nov"/>
    <n v="1986"/>
    <s v="tier - 3"/>
    <m/>
  </r>
  <r>
    <s v="Id1684"/>
    <n v="1983"/>
    <s v="Oct"/>
    <n v="3"/>
    <n v="3"/>
    <n v="5587.59"/>
    <s v="tier - 2"/>
    <x v="1"/>
    <s v="R1013"/>
    <s v="Oct"/>
    <n v="1983"/>
    <s v="tier - 2"/>
    <m/>
  </r>
  <r>
    <s v="Id1683"/>
    <n v="1988"/>
    <s v="Nov"/>
    <n v="18"/>
    <n v="1"/>
    <n v="5594.85"/>
    <s v="tier - 2"/>
    <x v="0"/>
    <s v="R1024"/>
    <s v="Nov"/>
    <n v="1988"/>
    <s v="tier - 2"/>
    <m/>
  </r>
  <r>
    <s v="Id1682"/>
    <n v="1978"/>
    <s v="Sep"/>
    <n v="11"/>
    <n v="2"/>
    <n v="5612.83"/>
    <s v="tier - 2"/>
    <x v="0"/>
    <s v="R1013"/>
    <s v="Sep"/>
    <n v="1978"/>
    <s v="tier - 2"/>
    <m/>
  </r>
  <r>
    <s v="Id1681"/>
    <n v="1994"/>
    <s v="Nov"/>
    <n v="15"/>
    <n v="5"/>
    <n v="5615.37"/>
    <s v="tier - 2"/>
    <x v="0"/>
    <s v="R1011"/>
    <s v="Nov"/>
    <n v="1994"/>
    <s v="tier - 2"/>
    <m/>
  </r>
  <r>
    <s v="Id1680"/>
    <n v="1987"/>
    <s v="Dec"/>
    <n v="9"/>
    <n v="1"/>
    <n v="5630.46"/>
    <s v="tier - 2"/>
    <x v="0"/>
    <s v="R1012"/>
    <s v="Dec"/>
    <n v="1987"/>
    <s v="tier - 2"/>
    <m/>
  </r>
  <r>
    <s v="Id1679"/>
    <n v="1983"/>
    <s v="Jun"/>
    <n v="8"/>
    <n v="0"/>
    <n v="5649.72"/>
    <s v="tier - 2"/>
    <x v="0"/>
    <s v="R1011"/>
    <s v="Jun"/>
    <n v="1983"/>
    <s v="tier - 2"/>
    <m/>
  </r>
  <r>
    <s v="Id1678"/>
    <n v="1978"/>
    <s v="Sep"/>
    <n v="27"/>
    <n v="2"/>
    <n v="5650.14"/>
    <s v="tier - 2"/>
    <x v="1"/>
    <s v="R1013"/>
    <s v="Sep"/>
    <n v="1978"/>
    <s v="tier - 2"/>
    <m/>
  </r>
  <r>
    <s v="Id1677"/>
    <n v="1983"/>
    <s v="Sep"/>
    <n v="3"/>
    <n v="0"/>
    <n v="5662.23"/>
    <s v="tier - 2"/>
    <x v="1"/>
    <s v="R1013"/>
    <s v="Sep"/>
    <n v="1983"/>
    <s v="tier - 2"/>
    <m/>
  </r>
  <r>
    <s v="Id1676"/>
    <n v="1984"/>
    <s v="Aug"/>
    <n v="12"/>
    <n v="3"/>
    <n v="5679.13"/>
    <s v="tier - 2"/>
    <x v="2"/>
    <s v="R1013"/>
    <s v="Aug"/>
    <n v="1984"/>
    <s v="tier - 2"/>
    <m/>
  </r>
  <r>
    <s v="Id1675"/>
    <n v="1972"/>
    <s v="Oct"/>
    <n v="28"/>
    <n v="0"/>
    <n v="5690.79"/>
    <s v="tier - 2"/>
    <x v="1"/>
    <s v="R1013"/>
    <s v="Oct"/>
    <n v="1972"/>
    <s v="tier - 2"/>
    <m/>
  </r>
  <r>
    <s v="Id1674"/>
    <n v="1992"/>
    <s v="Nov"/>
    <n v="3"/>
    <n v="3"/>
    <n v="5693.43"/>
    <s v="tier - 2"/>
    <x v="0"/>
    <s v="R1012"/>
    <s v="Nov"/>
    <n v="1992"/>
    <s v="tier - 2"/>
    <m/>
  </r>
  <r>
    <s v="Id1673"/>
    <n v="1974"/>
    <s v="Jul"/>
    <n v="6"/>
    <n v="0"/>
    <n v="5698.74"/>
    <s v="tier - 2"/>
    <x v="2"/>
    <s v="R1012"/>
    <s v="Jul"/>
    <n v="1974"/>
    <s v="tier - 2"/>
    <m/>
  </r>
  <r>
    <s v="Id1672"/>
    <n v="1981"/>
    <s v="Jun"/>
    <n v="15"/>
    <n v="0"/>
    <n v="5699.84"/>
    <s v="tier - 2"/>
    <x v="0"/>
    <s v="R1013"/>
    <s v="Jun"/>
    <n v="1981"/>
    <s v="tier - 2"/>
    <m/>
  </r>
  <r>
    <s v="Id1671"/>
    <n v="1993"/>
    <s v="Nov"/>
    <n v="3"/>
    <n v="4"/>
    <n v="5708.87"/>
    <s v="tier - 2"/>
    <x v="1"/>
    <s v="R1011"/>
    <s v="Nov"/>
    <n v="1993"/>
    <s v="tier - 2"/>
    <m/>
  </r>
  <r>
    <s v="Id1670"/>
    <n v="1981"/>
    <s v="Aug"/>
    <n v="30"/>
    <n v="0"/>
    <n v="5709.16"/>
    <s v="tier - 3"/>
    <x v="0"/>
    <s v="R1013"/>
    <s v="Aug"/>
    <n v="1981"/>
    <s v="tier - 3"/>
    <m/>
  </r>
  <r>
    <s v="Id1669"/>
    <n v="1971"/>
    <s v="Dec"/>
    <n v="18"/>
    <n v="0"/>
    <n v="5720.38"/>
    <s v="tier - 2"/>
    <x v="1"/>
    <s v="R1013"/>
    <s v="Dec"/>
    <n v="1971"/>
    <s v="tier - 2"/>
    <m/>
  </r>
  <r>
    <s v="Id1668"/>
    <n v="1987"/>
    <s v="Oct"/>
    <n v="19"/>
    <n v="2"/>
    <n v="5729.01"/>
    <s v="tier - 1"/>
    <x v="2"/>
    <s v="R1012"/>
    <s v="Oct"/>
    <n v="1987"/>
    <s v="tier - 1"/>
    <m/>
  </r>
  <r>
    <s v="Id1667"/>
    <n v="1972"/>
    <s v="Aug"/>
    <n v="21"/>
    <n v="0"/>
    <n v="5741.67"/>
    <s v="tier - 2"/>
    <x v="0"/>
    <s v="R1013"/>
    <s v="Aug"/>
    <n v="1972"/>
    <s v="tier - 2"/>
    <m/>
  </r>
  <r>
    <s v="Id1666"/>
    <n v="1993"/>
    <s v="Jun"/>
    <n v="10"/>
    <n v="0"/>
    <n v="5748.13"/>
    <s v="tier - 2"/>
    <x v="1"/>
    <s v="R1021"/>
    <s v="Jun"/>
    <n v="1993"/>
    <s v="tier - 2"/>
    <m/>
  </r>
  <r>
    <s v="Id1665"/>
    <n v="1983"/>
    <s v="Aug"/>
    <n v="30"/>
    <n v="0"/>
    <n v="5757.41"/>
    <s v="tier - 2"/>
    <x v="0"/>
    <s v="R1019"/>
    <s v="Aug"/>
    <n v="1983"/>
    <s v="tier - 2"/>
    <m/>
  </r>
  <r>
    <s v="Id1664"/>
    <n v="2004"/>
    <s v="Nov"/>
    <n v="1"/>
    <n v="0"/>
    <n v="5778.71"/>
    <s v="tier - 2"/>
    <x v="0"/>
    <s v="R1022"/>
    <s v="Nov"/>
    <n v="2004"/>
    <s v="tier - 2"/>
    <m/>
  </r>
  <r>
    <s v="Id1663"/>
    <n v="1980"/>
    <s v="Sep"/>
    <n v="18"/>
    <n v="2"/>
    <n v="5807.06"/>
    <s v="tier - 2"/>
    <x v="0"/>
    <s v="R1013"/>
    <s v="Sep"/>
    <n v="1980"/>
    <s v="tier - 2"/>
    <m/>
  </r>
  <r>
    <s v="Id1662"/>
    <n v="1972"/>
    <s v="Nov"/>
    <n v="2"/>
    <n v="0"/>
    <n v="5812.9"/>
    <s v="tier - 2"/>
    <x v="2"/>
    <s v="R1013"/>
    <s v="Nov"/>
    <n v="1972"/>
    <s v="tier - 2"/>
    <m/>
  </r>
  <r>
    <s v="Id1661"/>
    <n v="2002"/>
    <s v="Jul"/>
    <n v="22"/>
    <n v="0"/>
    <n v="5816.58"/>
    <s v="tier - 2"/>
    <x v="2"/>
    <s v="R1026"/>
    <s v="Jul"/>
    <n v="2002"/>
    <s v="tier - 2"/>
    <m/>
  </r>
  <r>
    <s v="Id1660"/>
    <n v="1971"/>
    <s v="Sep"/>
    <n v="27"/>
    <n v="0"/>
    <n v="5832.6"/>
    <s v="tier - 2"/>
    <x v="0"/>
    <s v="R1012"/>
    <s v="Sep"/>
    <n v="1971"/>
    <s v="tier - 2"/>
    <m/>
  </r>
  <r>
    <s v="Id1659"/>
    <n v="1987"/>
    <s v="Jul"/>
    <n v="27"/>
    <n v="2"/>
    <n v="5836.52"/>
    <s v="tier - 2"/>
    <x v="0"/>
    <s v="R1013"/>
    <s v="Jul"/>
    <n v="1987"/>
    <s v="tier - 2"/>
    <m/>
  </r>
  <r>
    <s v="Id1658"/>
    <n v="1995"/>
    <s v="Aug"/>
    <n v="20"/>
    <n v="0"/>
    <n v="5843.99"/>
    <s v="tier - 2"/>
    <x v="2"/>
    <s v="R1025"/>
    <s v="Aug"/>
    <n v="1995"/>
    <s v="tier - 2"/>
    <m/>
  </r>
  <r>
    <s v="Id1657"/>
    <n v="1987"/>
    <s v="Sep"/>
    <n v="30"/>
    <n v="2"/>
    <n v="5846.92"/>
    <s v="tier - 2"/>
    <x v="2"/>
    <s v="R1013"/>
    <s v="Sep"/>
    <n v="1987"/>
    <s v="tier - 2"/>
    <m/>
  </r>
  <r>
    <s v="Id1656"/>
    <n v="1985"/>
    <s v="Jun"/>
    <n v="18"/>
    <n v="3"/>
    <n v="5847.24"/>
    <s v="tier - 2"/>
    <x v="1"/>
    <s v="R1013"/>
    <s v="Jun"/>
    <n v="1985"/>
    <s v="tier - 2"/>
    <m/>
  </r>
  <r>
    <s v="Id1655"/>
    <n v="1984"/>
    <s v="Nov"/>
    <n v="22"/>
    <n v="1"/>
    <n v="5855.9"/>
    <s v="tier - 2"/>
    <x v="0"/>
    <s v="R1012"/>
    <s v="Nov"/>
    <n v="1984"/>
    <s v="tier - 2"/>
    <m/>
  </r>
  <r>
    <s v="Id1654"/>
    <n v="1993"/>
    <s v="Oct"/>
    <n v="19"/>
    <n v="0"/>
    <n v="5877.02"/>
    <s v="tier - 2"/>
    <x v="2"/>
    <s v="R1021"/>
    <s v="Oct"/>
    <n v="1993"/>
    <s v="tier - 2"/>
    <m/>
  </r>
  <r>
    <s v="Id1653"/>
    <n v="1982"/>
    <s v="Jul"/>
    <n v="8"/>
    <n v="0"/>
    <n v="5910.94"/>
    <s v="tier - 2"/>
    <x v="1"/>
    <s v="R1011"/>
    <s v="Jul"/>
    <n v="1982"/>
    <s v="tier - 2"/>
    <m/>
  </r>
  <r>
    <s v="Id1652"/>
    <n v="1982"/>
    <s v="Dec"/>
    <n v="21"/>
    <n v="0"/>
    <n v="5920.1"/>
    <s v="tier - 2"/>
    <x v="1"/>
    <s v="R1013"/>
    <s v="Dec"/>
    <n v="1982"/>
    <s v="tier - 2"/>
    <m/>
  </r>
  <r>
    <s v="Id1651"/>
    <n v="1987"/>
    <s v="Jul"/>
    <n v="29"/>
    <n v="3"/>
    <n v="5926.85"/>
    <s v="tier - 3"/>
    <x v="0"/>
    <s v="R1011"/>
    <s v="Jul"/>
    <n v="1987"/>
    <s v="tier - 3"/>
    <m/>
  </r>
  <r>
    <s v="Id1650"/>
    <n v="1993"/>
    <s v="Aug"/>
    <n v="13"/>
    <n v="0"/>
    <n v="5926.93"/>
    <s v="tier - 2"/>
    <x v="2"/>
    <s v="R1025"/>
    <s v="Aug"/>
    <n v="1993"/>
    <s v="tier - 2"/>
    <m/>
  </r>
  <r>
    <s v="Id1649"/>
    <n v="1994"/>
    <s v="Jul"/>
    <n v="30"/>
    <n v="0"/>
    <n v="5927.65"/>
    <s v="tier - 2"/>
    <x v="1"/>
    <s v="R1012"/>
    <s v="Jul"/>
    <n v="1994"/>
    <s v="tier - 2"/>
    <m/>
  </r>
  <r>
    <s v="Id1648"/>
    <n v="1987"/>
    <s v="Jul"/>
    <n v="14"/>
    <n v="3"/>
    <n v="5934.38"/>
    <s v="tier - 3"/>
    <x v="2"/>
    <s v="R1013"/>
    <s v="Jul"/>
    <n v="1987"/>
    <s v="tier - 3"/>
    <m/>
  </r>
  <r>
    <s v="Id1647"/>
    <n v="2003"/>
    <s v="Aug"/>
    <n v="13"/>
    <n v="0"/>
    <n v="5957.35"/>
    <s v="tier - 2"/>
    <x v="2"/>
    <s v="R1012"/>
    <s v="Aug"/>
    <n v="2003"/>
    <s v="tier - 2"/>
    <m/>
  </r>
  <r>
    <s v="Id1646"/>
    <n v="2004"/>
    <s v="Jul"/>
    <n v="15"/>
    <n v="0"/>
    <n v="5960.91"/>
    <s v="tier - 2"/>
    <x v="1"/>
    <s v="R1026"/>
    <s v="Jul"/>
    <n v="2004"/>
    <s v="tier - 2"/>
    <m/>
  </r>
  <r>
    <s v="Id1645"/>
    <n v="1980"/>
    <s v="Aug"/>
    <n v="5"/>
    <n v="0"/>
    <n v="5966.89"/>
    <s v="tier - 2"/>
    <x v="0"/>
    <s v="R1013"/>
    <s v="Aug"/>
    <n v="1980"/>
    <s v="tier - 2"/>
    <m/>
  </r>
  <r>
    <s v="Id1644"/>
    <n v="1980"/>
    <s v="Jul"/>
    <n v="21"/>
    <n v="0"/>
    <n v="5969.72"/>
    <s v="tier - 3"/>
    <x v="0"/>
    <s v="R1011"/>
    <s v="Jul"/>
    <n v="1980"/>
    <s v="tier - 3"/>
    <m/>
  </r>
  <r>
    <s v="Id1643"/>
    <n v="1989"/>
    <s v="Jul"/>
    <n v="22"/>
    <n v="3"/>
    <n v="5972.38"/>
    <s v="tier - 2"/>
    <x v="2"/>
    <s v="R1011"/>
    <s v="Jul"/>
    <n v="1989"/>
    <s v="tier - 2"/>
    <m/>
  </r>
  <r>
    <s v="Id1642"/>
    <n v="1984"/>
    <s v="Sep"/>
    <n v="19"/>
    <n v="1"/>
    <n v="5974.38"/>
    <s v="tier - 2"/>
    <x v="0"/>
    <s v="R1013"/>
    <s v="Sep"/>
    <n v="1984"/>
    <s v="tier - 2"/>
    <m/>
  </r>
  <r>
    <s v="Id1641"/>
    <n v="1984"/>
    <s v="Nov"/>
    <n v="11"/>
    <n v="1"/>
    <n v="5976.83"/>
    <s v="tier - 2"/>
    <x v="2"/>
    <s v="R1013"/>
    <s v="Nov"/>
    <n v="1984"/>
    <s v="tier - 2"/>
    <m/>
  </r>
  <r>
    <s v="Id1640"/>
    <n v="1970"/>
    <s v="Jun"/>
    <n v="25"/>
    <n v="0"/>
    <n v="5979.66"/>
    <s v="tier - 2"/>
    <x v="0"/>
    <s v="R1013"/>
    <s v="Jun"/>
    <n v="1970"/>
    <s v="tier - 2"/>
    <m/>
  </r>
  <r>
    <s v="Id1639"/>
    <n v="1980"/>
    <s v="Oct"/>
    <n v="10"/>
    <n v="0"/>
    <n v="5979.73"/>
    <s v="tier - 2"/>
    <x v="2"/>
    <s v="R1011"/>
    <s v="Oct"/>
    <n v="1980"/>
    <s v="tier - 2"/>
    <m/>
  </r>
  <r>
    <s v="Id1638"/>
    <n v="1974"/>
    <s v="Oct"/>
    <n v="11"/>
    <n v="0"/>
    <n v="5979.99"/>
    <s v="tier - 2"/>
    <x v="0"/>
    <s v="R1013"/>
    <s v="Oct"/>
    <n v="1974"/>
    <s v="tier - 2"/>
    <m/>
  </r>
  <r>
    <s v="Id1637"/>
    <n v="1988"/>
    <s v="Jun"/>
    <n v="10"/>
    <n v="2"/>
    <n v="5989.52"/>
    <s v="tier - 2"/>
    <x v="1"/>
    <s v="R1012"/>
    <s v="Jun"/>
    <n v="1988"/>
    <s v="tier - 2"/>
    <m/>
  </r>
  <r>
    <s v="Id1636"/>
    <n v="1974"/>
    <s v="Aug"/>
    <n v="17"/>
    <n v="0"/>
    <n v="5990.17"/>
    <s v="tier - 2"/>
    <x v="2"/>
    <s v="R1013"/>
    <s v="Aug"/>
    <n v="1974"/>
    <s v="tier - 2"/>
    <m/>
  </r>
  <r>
    <s v="Id1635"/>
    <n v="1980"/>
    <s v="Aug"/>
    <n v="8"/>
    <n v="2"/>
    <n v="5993.62"/>
    <s v="tier - 2"/>
    <x v="0"/>
    <s v="R1013"/>
    <s v="Aug"/>
    <n v="1980"/>
    <s v="tier - 2"/>
    <m/>
  </r>
  <r>
    <s v="Id1634"/>
    <n v="1989"/>
    <s v="Aug"/>
    <n v="16"/>
    <n v="4"/>
    <n v="6059.17"/>
    <s v="tier - 2"/>
    <x v="1"/>
    <s v="R1011"/>
    <s v="Aug"/>
    <n v="1989"/>
    <s v="tier - 2"/>
    <m/>
  </r>
  <r>
    <s v="Id1633"/>
    <n v="1996"/>
    <s v="Jul"/>
    <n v="28"/>
    <n v="0"/>
    <n v="6061.8"/>
    <s v="tier - 2"/>
    <x v="0"/>
    <s v="R1012"/>
    <s v="Jul"/>
    <n v="1996"/>
    <s v="tier - 2"/>
    <m/>
  </r>
  <r>
    <s v="Id1632"/>
    <n v="1994"/>
    <s v="Nov"/>
    <n v="8"/>
    <n v="0"/>
    <n v="6064.37"/>
    <s v="tier - 2"/>
    <x v="2"/>
    <s v="R1011"/>
    <s v="Nov"/>
    <n v="1994"/>
    <s v="tier - 2"/>
    <m/>
  </r>
  <r>
    <s v="Id1631"/>
    <n v="1984"/>
    <s v="Sep"/>
    <n v="21"/>
    <n v="1"/>
    <n v="6067.13"/>
    <s v="tier - 3"/>
    <x v="1"/>
    <s v="R1016"/>
    <s v="Sep"/>
    <n v="1984"/>
    <s v="tier - 3"/>
    <m/>
  </r>
  <r>
    <s v="Id1630"/>
    <n v="1979"/>
    <s v="Aug"/>
    <n v="8"/>
    <n v="2"/>
    <n v="6074.37"/>
    <s v="tier - 2"/>
    <x v="2"/>
    <s v="R1012"/>
    <s v="Aug"/>
    <n v="1979"/>
    <s v="tier - 2"/>
    <m/>
  </r>
  <r>
    <s v="Id1629"/>
    <n v="1984"/>
    <s v="Oct"/>
    <n v="14"/>
    <n v="1"/>
    <n v="6079.67"/>
    <s v="tier - 1"/>
    <x v="1"/>
    <s v="R1014"/>
    <s v="Oct"/>
    <n v="1984"/>
    <s v="tier - 1"/>
    <m/>
  </r>
  <r>
    <s v="Id1628"/>
    <n v="1984"/>
    <s v="Jul"/>
    <n v="25"/>
    <n v="2"/>
    <n v="6082.41"/>
    <s v="tier - 1"/>
    <x v="2"/>
    <s v="R1011"/>
    <s v="Jul"/>
    <n v="1984"/>
    <s v="tier - 1"/>
    <m/>
  </r>
  <r>
    <s v="Id1627"/>
    <n v="1970"/>
    <s v="Jun"/>
    <n v="9"/>
    <n v="0"/>
    <n v="6098.38"/>
    <s v="tier - 2"/>
    <x v="2"/>
    <s v="R1013"/>
    <s v="Jun"/>
    <n v="1970"/>
    <s v="tier - 2"/>
    <m/>
  </r>
  <r>
    <s v="Id1626"/>
    <n v="1995"/>
    <s v="Sep"/>
    <n v="9"/>
    <n v="0"/>
    <n v="6111.95"/>
    <s v="tier - 2"/>
    <x v="0"/>
    <s v="R1026"/>
    <s v="Sep"/>
    <n v="1995"/>
    <s v="tier - 2"/>
    <m/>
  </r>
  <r>
    <s v="Id1625"/>
    <n v="1985"/>
    <s v="Jul"/>
    <n v="21"/>
    <n v="1"/>
    <n v="6112.35"/>
    <s v="tier - 2"/>
    <x v="1"/>
    <s v="R1012"/>
    <s v="Jul"/>
    <n v="1985"/>
    <s v="tier - 2"/>
    <m/>
  </r>
  <r>
    <s v="Id1624"/>
    <n v="1991"/>
    <s v="Jul"/>
    <n v="25"/>
    <n v="3"/>
    <n v="6113.23"/>
    <s v="tier - 2"/>
    <x v="2"/>
    <s v="R1024"/>
    <s v="Jul"/>
    <n v="1991"/>
    <s v="tier - 2"/>
    <m/>
  </r>
  <r>
    <s v="Id1623"/>
    <n v="1983"/>
    <s v="Aug"/>
    <n v="11"/>
    <n v="1"/>
    <n v="6117.49"/>
    <s v="tier - 2"/>
    <x v="0"/>
    <s v="R1012"/>
    <s v="Aug"/>
    <n v="1983"/>
    <s v="tier - 2"/>
    <m/>
  </r>
  <r>
    <s v="Id1622"/>
    <n v="1983"/>
    <s v="Nov"/>
    <n v="16"/>
    <n v="1"/>
    <n v="6123.57"/>
    <s v="tier - 3"/>
    <x v="2"/>
    <s v="R1012"/>
    <s v="Nov"/>
    <n v="1983"/>
    <s v="tier - 3"/>
    <m/>
  </r>
  <r>
    <s v="Id1621"/>
    <n v="1990"/>
    <s v="Aug"/>
    <n v="18"/>
    <n v="3"/>
    <n v="6128.8"/>
    <s v="tier - 2"/>
    <x v="0"/>
    <s v="R1012"/>
    <s v="Aug"/>
    <n v="1990"/>
    <s v="tier - 2"/>
    <m/>
  </r>
  <r>
    <s v="Id1620"/>
    <n v="1969"/>
    <s v="Nov"/>
    <n v="9"/>
    <n v="0"/>
    <n v="6138.5"/>
    <s v="tier - 2"/>
    <x v="2"/>
    <s v="R1011"/>
    <s v="Nov"/>
    <n v="1969"/>
    <s v="tier - 2"/>
    <m/>
  </r>
  <r>
    <s v="Id1619"/>
    <n v="1978"/>
    <s v="Sep"/>
    <n v="5"/>
    <n v="2"/>
    <n v="6138.58"/>
    <s v="tier - 2"/>
    <x v="1"/>
    <s v="R1013"/>
    <s v="Sep"/>
    <n v="1978"/>
    <s v="tier - 2"/>
    <m/>
  </r>
  <r>
    <s v="Id1618"/>
    <n v="1976"/>
    <s v="Dec"/>
    <n v="12"/>
    <n v="2"/>
    <n v="6139.14"/>
    <s v="tier - 2"/>
    <x v="0"/>
    <s v="R1013"/>
    <s v="Dec"/>
    <n v="1976"/>
    <s v="tier - 2"/>
    <m/>
  </r>
  <r>
    <s v="Id1617"/>
    <n v="1970"/>
    <s v="Oct"/>
    <n v="14"/>
    <n v="0"/>
    <n v="6147.12"/>
    <s v="tier - 2"/>
    <x v="0"/>
    <s v="R1012"/>
    <s v="Oct"/>
    <n v="1970"/>
    <s v="tier - 2"/>
    <m/>
  </r>
  <r>
    <s v="Id1616"/>
    <n v="1973"/>
    <s v="Nov"/>
    <n v="6"/>
    <n v="0"/>
    <n v="6152.05"/>
    <s v="tier - 2"/>
    <x v="0"/>
    <s v="R1013"/>
    <s v="Nov"/>
    <n v="1973"/>
    <s v="tier - 2"/>
    <m/>
  </r>
  <r>
    <s v="Id1615"/>
    <n v="1985"/>
    <s v="Oct"/>
    <n v="15"/>
    <n v="3"/>
    <n v="6159.57"/>
    <s v="tier - 2"/>
    <x v="1"/>
    <s v="R1012"/>
    <s v="Oct"/>
    <n v="1985"/>
    <s v="tier - 2"/>
    <m/>
  </r>
  <r>
    <s v="Id1614"/>
    <n v="1984"/>
    <s v="Oct"/>
    <n v="6"/>
    <n v="3"/>
    <n v="6170.96"/>
    <s v="tier - 2"/>
    <x v="1"/>
    <s v="R1013"/>
    <s v="Oct"/>
    <n v="1984"/>
    <s v="tier - 2"/>
    <m/>
  </r>
  <r>
    <s v="Id1613"/>
    <n v="1985"/>
    <s v="Aug"/>
    <n v="9"/>
    <n v="3"/>
    <n v="6183.32"/>
    <s v="tier - 2"/>
    <x v="2"/>
    <s v="R1012"/>
    <s v="Aug"/>
    <n v="1985"/>
    <s v="tier - 2"/>
    <m/>
  </r>
  <r>
    <s v="Id1612"/>
    <n v="1970"/>
    <s v="Oct"/>
    <n v="5"/>
    <n v="0"/>
    <n v="6183.46"/>
    <s v="tier - 2"/>
    <x v="2"/>
    <s v="R1012"/>
    <s v="Oct"/>
    <n v="1970"/>
    <s v="tier - 2"/>
    <m/>
  </r>
  <r>
    <s v="Id1611"/>
    <n v="1988"/>
    <s v="Nov"/>
    <n v="1"/>
    <n v="3"/>
    <n v="6184.3"/>
    <s v="tier - 2"/>
    <x v="0"/>
    <s v="R1013"/>
    <s v="Nov"/>
    <n v="1988"/>
    <s v="tier - 2"/>
    <m/>
  </r>
  <r>
    <s v="Id1610"/>
    <n v="1981"/>
    <s v="Nov"/>
    <n v="22"/>
    <n v="0"/>
    <n v="6185.32"/>
    <s v="tier - 2"/>
    <x v="1"/>
    <s v="R1013"/>
    <s v="Nov"/>
    <n v="1981"/>
    <s v="tier - 2"/>
    <m/>
  </r>
  <r>
    <s v="Id1609"/>
    <n v="1981"/>
    <s v="Oct"/>
    <n v="1"/>
    <n v="0"/>
    <n v="6186.13"/>
    <s v="tier - 2"/>
    <x v="0"/>
    <s v="R1011"/>
    <s v="Oct"/>
    <n v="1981"/>
    <s v="tier - 2"/>
    <m/>
  </r>
  <r>
    <s v="Id1608"/>
    <n v="1988"/>
    <s v="Oct"/>
    <n v="23"/>
    <n v="3"/>
    <n v="6196.45"/>
    <s v="tier - 2"/>
    <x v="1"/>
    <s v="R1011"/>
    <s v="Oct"/>
    <n v="1988"/>
    <s v="tier - 2"/>
    <m/>
  </r>
  <r>
    <s v="Id1607"/>
    <n v="1985"/>
    <s v="Jul"/>
    <n v="22"/>
    <n v="2"/>
    <n v="6198.75"/>
    <s v="tier - 2"/>
    <x v="1"/>
    <s v="R1012"/>
    <s v="Jul"/>
    <n v="1985"/>
    <s v="tier - 2"/>
    <m/>
  </r>
  <r>
    <s v="?"/>
    <n v="1985"/>
    <s v="Dec"/>
    <n v="20"/>
    <n v="2"/>
    <n v="6203.9"/>
    <s v="tier - 1"/>
    <x v="2"/>
    <s v="R1012"/>
    <s v="Dec"/>
    <n v="1985"/>
    <s v="tier - 1"/>
    <m/>
  </r>
  <r>
    <s v="Id1606"/>
    <n v="1985"/>
    <s v="Sep"/>
    <n v="22"/>
    <n v="2"/>
    <n v="6203.9"/>
    <s v="tier - 2"/>
    <x v="2"/>
    <s v="R1012"/>
    <s v="Sep"/>
    <n v="1985"/>
    <s v="tier - 2"/>
    <m/>
  </r>
  <r>
    <s v="Id1605"/>
    <n v="1999"/>
    <s v="Sep"/>
    <n v="10"/>
    <n v="0"/>
    <n v="6207.26"/>
    <s v="tier - 2"/>
    <x v="2"/>
    <s v="R1026"/>
    <s v="Sep"/>
    <n v="1999"/>
    <s v="tier - 2"/>
    <m/>
  </r>
  <r>
    <s v="Id1604"/>
    <n v="1992"/>
    <s v="Aug"/>
    <n v="12"/>
    <n v="0"/>
    <n v="6208.5"/>
    <s v="tier - 2"/>
    <x v="1"/>
    <s v="R1021"/>
    <s v="Aug"/>
    <n v="1992"/>
    <s v="tier - 2"/>
    <m/>
  </r>
  <r>
    <s v="Id1603"/>
    <n v="1972"/>
    <s v="Jun"/>
    <n v="29"/>
    <n v="0"/>
    <n v="6219.93"/>
    <s v="tier - 2"/>
    <x v="2"/>
    <s v="R1013"/>
    <s v="Jun"/>
    <n v="1972"/>
    <s v="tier - 2"/>
    <m/>
  </r>
  <r>
    <s v="Id1602"/>
    <n v="1978"/>
    <s v="Sep"/>
    <n v="19"/>
    <n v="2"/>
    <n v="6236.95"/>
    <s v="tier - 2"/>
    <x v="2"/>
    <s v="R1013"/>
    <s v="Sep"/>
    <n v="1978"/>
    <s v="tier - 2"/>
    <m/>
  </r>
  <r>
    <s v="Id1601"/>
    <n v="1983"/>
    <s v="Aug"/>
    <n v="11"/>
    <n v="1"/>
    <n v="6238.3"/>
    <s v="tier - 2"/>
    <x v="1"/>
    <s v="R1011"/>
    <s v="Aug"/>
    <n v="1983"/>
    <s v="tier - 2"/>
    <m/>
  </r>
  <r>
    <s v="Id1600"/>
    <n v="1979"/>
    <s v="Oct"/>
    <n v="10"/>
    <n v="0"/>
    <n v="6250.44"/>
    <s v="tier - 2"/>
    <x v="1"/>
    <s v="R1011"/>
    <s v="Oct"/>
    <n v="1979"/>
    <s v="tier - 2"/>
    <m/>
  </r>
  <r>
    <s v="Id1599"/>
    <n v="1972"/>
    <s v="Nov"/>
    <n v="11"/>
    <n v="0"/>
    <n v="6253.85"/>
    <s v="tier - 2"/>
    <x v="2"/>
    <s v="R1013"/>
    <s v="Nov"/>
    <n v="1972"/>
    <s v="tier - 2"/>
    <m/>
  </r>
  <r>
    <s v="Id1598"/>
    <n v="1972"/>
    <s v="Sep"/>
    <n v="8"/>
    <n v="0"/>
    <n v="6254.13"/>
    <s v="tier - 2"/>
    <x v="2"/>
    <s v="R1012"/>
    <s v="Sep"/>
    <n v="1972"/>
    <s v="tier - 2"/>
    <m/>
  </r>
  <r>
    <s v="Id1597"/>
    <n v="1970"/>
    <s v="Oct"/>
    <n v="11"/>
    <n v="0"/>
    <n v="6255.38"/>
    <s v="tier - 2"/>
    <x v="2"/>
    <s v="R1013"/>
    <s v="Oct"/>
    <n v="1970"/>
    <s v="tier - 2"/>
    <m/>
  </r>
  <r>
    <s v="Id1596"/>
    <n v="1995"/>
    <s v="Oct"/>
    <n v="17"/>
    <n v="0"/>
    <n v="6261.2"/>
    <s v="tier - 2"/>
    <x v="1"/>
    <s v="R1026"/>
    <s v="Oct"/>
    <n v="1995"/>
    <s v="tier - 2"/>
    <m/>
  </r>
  <r>
    <s v="Id1595"/>
    <n v="1984"/>
    <s v="Sep"/>
    <n v="25"/>
    <n v="3"/>
    <n v="6269.33"/>
    <s v="tier - 2"/>
    <x v="1"/>
    <s v="R1013"/>
    <s v="Sep"/>
    <n v="1984"/>
    <s v="tier - 2"/>
    <m/>
  </r>
  <r>
    <s v="Id1594"/>
    <n v="1981"/>
    <s v="Jun"/>
    <n v="30"/>
    <n v="1"/>
    <n v="6272.48"/>
    <s v="tier - 1"/>
    <x v="0"/>
    <s v="R1013"/>
    <s v="Jun"/>
    <n v="1981"/>
    <s v="tier - 1"/>
    <m/>
  </r>
  <r>
    <s v="Id1593"/>
    <n v="1993"/>
    <s v="Oct"/>
    <n v="16"/>
    <n v="0"/>
    <n v="6276.3"/>
    <s v="tier - 2"/>
    <x v="1"/>
    <s v="R1025"/>
    <s v="Oct"/>
    <n v="1993"/>
    <s v="tier - 2"/>
    <m/>
  </r>
  <r>
    <s v="Id1592"/>
    <n v="1981"/>
    <s v="Nov"/>
    <n v="24"/>
    <n v="1"/>
    <n v="6282.24"/>
    <s v="tier - 2"/>
    <x v="1"/>
    <s v="R1011"/>
    <s v="Nov"/>
    <n v="1981"/>
    <s v="tier - 2"/>
    <m/>
  </r>
  <r>
    <s v="Id1591"/>
    <n v="1981"/>
    <s v="Aug"/>
    <n v="26"/>
    <n v="1"/>
    <n v="6289.75"/>
    <s v="tier - 2"/>
    <x v="0"/>
    <s v="R1013"/>
    <s v="Aug"/>
    <n v="1981"/>
    <s v="tier - 2"/>
    <m/>
  </r>
  <r>
    <s v="Id1590"/>
    <n v="1996"/>
    <s v="Jul"/>
    <n v="4"/>
    <n v="0"/>
    <n v="6293.63"/>
    <s v="tier - 2"/>
    <x v="0"/>
    <s v="R1021"/>
    <s v="Jul"/>
    <n v="1996"/>
    <s v="tier - 2"/>
    <m/>
  </r>
  <r>
    <s v="Id1589"/>
    <n v="1974"/>
    <s v="Sep"/>
    <n v="17"/>
    <n v="0"/>
    <n v="6302.23"/>
    <s v="tier - 2"/>
    <x v="1"/>
    <s v="R1013"/>
    <s v="Sep"/>
    <n v="1974"/>
    <s v="tier - 2"/>
    <m/>
  </r>
  <r>
    <s v="Id1588"/>
    <n v="1969"/>
    <s v="Sep"/>
    <n v="4"/>
    <n v="0"/>
    <n v="6305.61"/>
    <s v="tier - 2"/>
    <x v="2"/>
    <s v="R1012"/>
    <s v="Sep"/>
    <n v="1969"/>
    <s v="tier - 2"/>
    <m/>
  </r>
  <r>
    <s v="Id1587"/>
    <n v="2004"/>
    <s v="Jul"/>
    <n v="27"/>
    <n v="0"/>
    <n v="6311.11"/>
    <s v="tier - 2"/>
    <x v="2"/>
    <s v="R1011"/>
    <s v="Jul"/>
    <n v="2004"/>
    <s v="tier - 2"/>
    <m/>
  </r>
  <r>
    <s v="Id1586"/>
    <n v="1985"/>
    <s v="Nov"/>
    <n v="19"/>
    <n v="2"/>
    <n v="6311.95"/>
    <s v="tier - 2"/>
    <x v="1"/>
    <s v="R1011"/>
    <s v="Nov"/>
    <n v="1985"/>
    <s v="tier - 2"/>
    <m/>
  </r>
  <r>
    <s v="Id1585"/>
    <n v="1985"/>
    <s v="Dec"/>
    <n v="15"/>
    <n v="2"/>
    <n v="6313.76"/>
    <s v="tier - 2"/>
    <x v="1"/>
    <s v="R1013"/>
    <s v="Dec"/>
    <n v="1985"/>
    <s v="tier - 2"/>
    <m/>
  </r>
  <r>
    <s v="Id1584"/>
    <n v="1990"/>
    <s v="Aug"/>
    <n v="13"/>
    <n v="3"/>
    <n v="6334.34"/>
    <s v="tier - 2"/>
    <x v="2"/>
    <s v="R1024"/>
    <s v="Aug"/>
    <n v="1990"/>
    <s v="tier - 2"/>
    <m/>
  </r>
  <r>
    <s v="Id1583"/>
    <n v="1986"/>
    <s v="Sep"/>
    <n v="25"/>
    <n v="3"/>
    <n v="6335.64"/>
    <s v="tier - 2"/>
    <x v="2"/>
    <s v="R1013"/>
    <s v="Sep"/>
    <n v="1986"/>
    <s v="tier - 2"/>
    <m/>
  </r>
  <r>
    <s v="Id1582"/>
    <n v="1983"/>
    <s v="Oct"/>
    <n v="21"/>
    <n v="2"/>
    <n v="6338.08"/>
    <s v="tier - 2"/>
    <x v="1"/>
    <s v="R1013"/>
    <s v="Oct"/>
    <n v="1983"/>
    <s v="tier - 2"/>
    <m/>
  </r>
  <r>
    <s v="Id1581"/>
    <n v="1983"/>
    <s v="Aug"/>
    <n v="19"/>
    <n v="2"/>
    <n v="6356.27"/>
    <s v="tier - 3"/>
    <x v="2"/>
    <s v="R1013"/>
    <s v="Aug"/>
    <n v="1983"/>
    <s v="tier - 3"/>
    <m/>
  </r>
  <r>
    <s v="Id1580"/>
    <n v="1980"/>
    <s v="Oct"/>
    <n v="30"/>
    <n v="0"/>
    <n v="6358.78"/>
    <s v="tier - 2"/>
    <x v="1"/>
    <s v="R1012"/>
    <s v="Oct"/>
    <n v="1980"/>
    <s v="tier - 2"/>
    <m/>
  </r>
  <r>
    <s v="Id1579"/>
    <n v="1989"/>
    <s v="Jun"/>
    <n v="24"/>
    <n v="3"/>
    <n v="6360.99"/>
    <s v="tier - 2"/>
    <x v="2"/>
    <s v="R1012"/>
    <s v="Jun"/>
    <n v="1989"/>
    <s v="tier - 2"/>
    <m/>
  </r>
  <r>
    <s v="Id1578"/>
    <n v="1996"/>
    <s v="Jul"/>
    <n v="7"/>
    <n v="0"/>
    <n v="6361.47"/>
    <s v="tier - 2"/>
    <x v="0"/>
    <s v="R1021"/>
    <s v="Jul"/>
    <n v="1996"/>
    <s v="tier - 2"/>
    <m/>
  </r>
  <r>
    <s v="Id1577"/>
    <n v="1970"/>
    <s v="Nov"/>
    <n v="9"/>
    <n v="0"/>
    <n v="6367.31"/>
    <s v="tier - 2"/>
    <x v="1"/>
    <s v="R1013"/>
    <s v="Nov"/>
    <n v="1970"/>
    <s v="tier - 2"/>
    <m/>
  </r>
  <r>
    <s v="Id1576"/>
    <n v="1984"/>
    <s v="Aug"/>
    <n v="13"/>
    <n v="1"/>
    <n v="6373.56"/>
    <s v="tier - 2"/>
    <x v="1"/>
    <s v="R1012"/>
    <s v="Aug"/>
    <n v="1984"/>
    <s v="tier - 2"/>
    <m/>
  </r>
  <r>
    <s v="Id1575"/>
    <n v="1976"/>
    <s v="Nov"/>
    <n v="18"/>
    <n v="2"/>
    <n v="6374.16"/>
    <s v="tier - 2"/>
    <x v="2"/>
    <s v="R1013"/>
    <s v="Nov"/>
    <n v="1976"/>
    <s v="tier - 2"/>
    <m/>
  </r>
  <r>
    <s v="Id1574"/>
    <n v="1982"/>
    <s v="Aug"/>
    <n v="6"/>
    <n v="1"/>
    <n v="6389.38"/>
    <s v="tier - 1"/>
    <x v="2"/>
    <s v="R1012"/>
    <s v="Aug"/>
    <n v="1982"/>
    <s v="tier - 1"/>
    <m/>
  </r>
  <r>
    <s v="Id1573"/>
    <n v="1997"/>
    <s v="Aug"/>
    <n v="16"/>
    <n v="0"/>
    <n v="6389.53"/>
    <s v="tier - 2"/>
    <x v="2"/>
    <s v="R1021"/>
    <s v="Aug"/>
    <n v="1997"/>
    <s v="tier - 2"/>
    <m/>
  </r>
  <r>
    <s v="Id1572"/>
    <n v="1982"/>
    <s v="Oct"/>
    <n v="28"/>
    <n v="1"/>
    <n v="6393.6"/>
    <s v="tier - 2"/>
    <x v="1"/>
    <s v="R1012"/>
    <s v="Oct"/>
    <n v="1982"/>
    <s v="tier - 2"/>
    <m/>
  </r>
  <r>
    <s v="Id1571"/>
    <n v="1987"/>
    <s v="Sep"/>
    <n v="9"/>
    <n v="2"/>
    <n v="6402.29"/>
    <s v="tier - 2"/>
    <x v="0"/>
    <s v="R1024"/>
    <s v="Sep"/>
    <n v="1987"/>
    <s v="tier - 2"/>
    <m/>
  </r>
  <r>
    <s v="Id1570"/>
    <n v="1985"/>
    <s v="Dec"/>
    <n v="10"/>
    <n v="2"/>
    <n v="6406.41"/>
    <s v="tier - 1"/>
    <x v="0"/>
    <s v="R1014"/>
    <s v="Dec"/>
    <n v="1985"/>
    <s v="tier - 1"/>
    <m/>
  </r>
  <r>
    <s v="Id1569"/>
    <n v="1970"/>
    <s v="Aug"/>
    <n v="20"/>
    <n v="0"/>
    <n v="6407.05"/>
    <s v="tier - 2"/>
    <x v="1"/>
    <s v="R1013"/>
    <s v="Aug"/>
    <n v="1970"/>
    <s v="tier - 2"/>
    <m/>
  </r>
  <r>
    <s v="Id1568"/>
    <n v="1971"/>
    <s v="Aug"/>
    <n v="22"/>
    <n v="0"/>
    <n v="6412.34"/>
    <s v="tier - 2"/>
    <x v="0"/>
    <s v="R1013"/>
    <s v="Aug"/>
    <n v="1971"/>
    <s v="tier - 2"/>
    <m/>
  </r>
  <r>
    <s v="Id1567"/>
    <n v="1987"/>
    <s v="Sep"/>
    <n v="4"/>
    <n v="3"/>
    <n v="6414.18"/>
    <s v="tier - 2"/>
    <x v="2"/>
    <s v="R1011"/>
    <s v="Sep"/>
    <n v="1987"/>
    <s v="tier - 2"/>
    <m/>
  </r>
  <r>
    <s v="Id1566"/>
    <n v="1976"/>
    <s v="Dec"/>
    <n v="30"/>
    <n v="2"/>
    <n v="6417.28"/>
    <s v="tier - 2"/>
    <x v="0"/>
    <s v="R1013"/>
    <s v="Dec"/>
    <n v="1976"/>
    <s v="tier - 2"/>
    <m/>
  </r>
  <r>
    <s v="Id1565"/>
    <n v="1975"/>
    <s v="Aug"/>
    <n v="5"/>
    <n v="1"/>
    <n v="6423.48"/>
    <s v="tier - 2"/>
    <x v="0"/>
    <s v="R1013"/>
    <s v="Aug"/>
    <n v="1975"/>
    <s v="tier - 2"/>
    <m/>
  </r>
  <r>
    <s v="Id1564"/>
    <n v="1985"/>
    <s v="Jul"/>
    <n v="22"/>
    <n v="3"/>
    <n v="6435.62"/>
    <s v="tier - 3"/>
    <x v="2"/>
    <s v="R1013"/>
    <s v="Jul"/>
    <n v="1985"/>
    <s v="tier - 3"/>
    <m/>
  </r>
  <r>
    <s v="Id1563"/>
    <n v="1984"/>
    <s v="Aug"/>
    <n v="26"/>
    <n v="2"/>
    <n v="6455.86"/>
    <s v="tier - 3"/>
    <x v="0"/>
    <s v="R1012"/>
    <s v="Aug"/>
    <n v="1984"/>
    <s v="tier - 3"/>
    <m/>
  </r>
  <r>
    <s v="Id1562"/>
    <n v="1984"/>
    <s v="Nov"/>
    <n v="1"/>
    <n v="2"/>
    <n v="6457.84"/>
    <s v="tier - 2"/>
    <x v="0"/>
    <s v="R1012"/>
    <s v="Nov"/>
    <n v="1984"/>
    <s v="tier - 2"/>
    <m/>
  </r>
  <r>
    <s v="Id1561"/>
    <n v="1981"/>
    <s v="Jul"/>
    <n v="27"/>
    <n v="1"/>
    <n v="6473.15"/>
    <s v="tier - 2"/>
    <x v="2"/>
    <s v="R1013"/>
    <s v="Jul"/>
    <n v="1981"/>
    <s v="tier - 2"/>
    <m/>
  </r>
  <r>
    <s v="Id1560"/>
    <n v="1980"/>
    <s v="Jun"/>
    <n v="8"/>
    <n v="0"/>
    <n v="6474.01"/>
    <s v="tier - 2"/>
    <x v="0"/>
    <s v="R1011"/>
    <s v="Jun"/>
    <n v="1980"/>
    <s v="tier - 2"/>
    <m/>
  </r>
  <r>
    <s v="Id1559"/>
    <n v="1970"/>
    <s v="Dec"/>
    <n v="1"/>
    <n v="0"/>
    <n v="6481.67"/>
    <s v="tier - 2"/>
    <x v="2"/>
    <s v="R1013"/>
    <s v="Dec"/>
    <n v="1970"/>
    <s v="tier - 2"/>
    <m/>
  </r>
  <r>
    <s v="Id1558"/>
    <n v="1982"/>
    <s v="Oct"/>
    <n v="9"/>
    <n v="1"/>
    <n v="6496.89"/>
    <s v="tier - 2"/>
    <x v="0"/>
    <s v="R1011"/>
    <s v="Oct"/>
    <n v="1982"/>
    <s v="tier - 2"/>
    <m/>
  </r>
  <r>
    <s v="Id1557"/>
    <n v="1982"/>
    <s v="Aug"/>
    <n v="28"/>
    <n v="1"/>
    <n v="6500.24"/>
    <s v="tier - 2"/>
    <x v="2"/>
    <s v="R1013"/>
    <s v="Aug"/>
    <n v="1982"/>
    <s v="tier - 2"/>
    <m/>
  </r>
  <r>
    <s v="Id1556"/>
    <n v="1994"/>
    <s v="Jul"/>
    <n v="7"/>
    <n v="0"/>
    <n v="6512.24"/>
    <s v="tier - 2"/>
    <x v="1"/>
    <s v="R1021"/>
    <s v="Jul"/>
    <n v="1994"/>
    <s v="tier - 2"/>
    <m/>
  </r>
  <r>
    <s v="Id1555"/>
    <n v="1976"/>
    <s v="Oct"/>
    <n v="23"/>
    <n v="2"/>
    <n v="6529.21"/>
    <s v="tier - 2"/>
    <x v="1"/>
    <s v="R1013"/>
    <s v="Oct"/>
    <n v="1976"/>
    <s v="tier - 2"/>
    <m/>
  </r>
  <r>
    <s v="Id1554"/>
    <n v="1982"/>
    <s v="Aug"/>
    <n v="12"/>
    <n v="3"/>
    <n v="6532.04"/>
    <s v="tier - 2"/>
    <x v="1"/>
    <s v="R1013"/>
    <s v="Aug"/>
    <n v="1982"/>
    <s v="tier - 2"/>
    <m/>
  </r>
  <r>
    <s v="Id1553"/>
    <n v="1982"/>
    <s v="Oct"/>
    <n v="2"/>
    <n v="3"/>
    <n v="6536.68"/>
    <s v="tier - 2"/>
    <x v="2"/>
    <s v="R1012"/>
    <s v="Oct"/>
    <n v="1982"/>
    <s v="tier - 2"/>
    <m/>
  </r>
  <r>
    <s v="Id1552"/>
    <n v="1969"/>
    <s v="Dec"/>
    <n v="3"/>
    <n v="0"/>
    <n v="6546.16"/>
    <s v="tier - 2"/>
    <x v="0"/>
    <s v="R1013"/>
    <s v="Dec"/>
    <n v="1969"/>
    <s v="tier - 2"/>
    <m/>
  </r>
  <r>
    <s v="Id1551"/>
    <n v="1986"/>
    <s v="Dec"/>
    <n v="18"/>
    <n v="3"/>
    <n v="6548.2"/>
    <s v="tier - 2"/>
    <x v="0"/>
    <s v="R1012"/>
    <s v="Dec"/>
    <n v="1986"/>
    <s v="tier - 2"/>
    <m/>
  </r>
  <r>
    <s v="Id1550"/>
    <n v="1989"/>
    <s v="Aug"/>
    <n v="6"/>
    <n v="3"/>
    <n v="6551.75"/>
    <s v="tier - 2"/>
    <x v="2"/>
    <s v="R1024"/>
    <s v="Aug"/>
    <n v="1989"/>
    <s v="tier - 2"/>
    <m/>
  </r>
  <r>
    <s v="Id1549"/>
    <n v="1968"/>
    <s v="Dec"/>
    <n v="11"/>
    <n v="0"/>
    <n v="6552.01"/>
    <s v="tier - 3"/>
    <x v="2"/>
    <s v="R1013"/>
    <s v="Dec"/>
    <n v="1968"/>
    <s v="tier - 3"/>
    <m/>
  </r>
  <r>
    <s v="Id1548"/>
    <n v="1984"/>
    <s v="Sep"/>
    <n v="20"/>
    <n v="1"/>
    <n v="6555.07"/>
    <s v="tier - 2"/>
    <x v="2"/>
    <s v="R1024"/>
    <s v="Sep"/>
    <n v="1984"/>
    <s v="tier - 2"/>
    <m/>
  </r>
  <r>
    <s v="Id1547"/>
    <n v="1981"/>
    <s v="Jul"/>
    <n v="20"/>
    <n v="0"/>
    <n v="6571.02"/>
    <s v="tier - 2"/>
    <x v="1"/>
    <s v="R1012"/>
    <s v="Jul"/>
    <n v="1981"/>
    <s v="tier - 2"/>
    <m/>
  </r>
  <r>
    <s v="Id1546"/>
    <n v="1984"/>
    <s v="Oct"/>
    <n v="5"/>
    <n v="2"/>
    <n v="6571.54"/>
    <s v="tier - 2"/>
    <x v="0"/>
    <s v="R1011"/>
    <s v="Oct"/>
    <n v="1984"/>
    <s v="tier - 2"/>
    <m/>
  </r>
  <r>
    <s v="Id1545"/>
    <n v="1982"/>
    <s v="Nov"/>
    <n v="22"/>
    <n v="2"/>
    <n v="6593.51"/>
    <s v="tier - 2"/>
    <x v="1"/>
    <s v="R1013"/>
    <s v="Nov"/>
    <n v="1982"/>
    <s v="tier - 2"/>
    <m/>
  </r>
  <r>
    <s v="Id1544"/>
    <n v="1982"/>
    <s v="Dec"/>
    <n v="29"/>
    <n v="1"/>
    <n v="6600.21"/>
    <s v="tier - 3"/>
    <x v="2"/>
    <s v="R1016"/>
    <s v="Dec"/>
    <n v="1982"/>
    <s v="tier - 3"/>
    <m/>
  </r>
  <r>
    <s v="Id1543"/>
    <n v="1982"/>
    <s v="Nov"/>
    <n v="7"/>
    <n v="2"/>
    <n v="6600.36"/>
    <s v="tier - 2"/>
    <x v="0"/>
    <s v="R1011"/>
    <s v="Nov"/>
    <n v="1982"/>
    <s v="tier - 2"/>
    <m/>
  </r>
  <r>
    <s v="Id1542"/>
    <n v="1982"/>
    <s v="Aug"/>
    <n v="28"/>
    <n v="1"/>
    <n v="6610.11"/>
    <s v="tier - 3"/>
    <x v="2"/>
    <s v="R1015"/>
    <s v="Aug"/>
    <n v="1982"/>
    <s v="tier - 3"/>
    <m/>
  </r>
  <r>
    <s v="Id1541"/>
    <n v="1973"/>
    <s v="Aug"/>
    <n v="29"/>
    <n v="0"/>
    <n v="6630.31"/>
    <s v="tier - 2"/>
    <x v="1"/>
    <s v="R1013"/>
    <s v="Aug"/>
    <n v="1973"/>
    <s v="tier - 2"/>
    <m/>
  </r>
  <r>
    <s v="Id1540"/>
    <n v="2003"/>
    <s v="Sep"/>
    <n v="4"/>
    <n v="0"/>
    <n v="6638.16"/>
    <s v="tier - 2"/>
    <x v="1"/>
    <s v="R1012"/>
    <s v="Sep"/>
    <n v="2003"/>
    <s v="tier - 2"/>
    <m/>
  </r>
  <r>
    <s v="Id1539"/>
    <n v="1990"/>
    <s v="Jun"/>
    <n v="6"/>
    <n v="3"/>
    <n v="6639.3"/>
    <s v="tier - 2"/>
    <x v="2"/>
    <s v="R1021"/>
    <s v="Jun"/>
    <n v="1990"/>
    <s v="tier - 2"/>
    <m/>
  </r>
  <r>
    <s v="Id1538"/>
    <n v="1984"/>
    <s v="Dec"/>
    <n v="8"/>
    <n v="2"/>
    <n v="6640.54"/>
    <s v="tier - 2"/>
    <x v="0"/>
    <s v="R1019"/>
    <s v="Dec"/>
    <n v="1984"/>
    <s v="tier - 2"/>
    <m/>
  </r>
  <r>
    <s v="Id1537"/>
    <n v="1970"/>
    <s v="Nov"/>
    <n v="8"/>
    <n v="0"/>
    <n v="6651.26"/>
    <s v="tier - 2"/>
    <x v="0"/>
    <s v="R1013"/>
    <s v="Nov"/>
    <n v="1970"/>
    <s v="tier - 2"/>
    <m/>
  </r>
  <r>
    <s v="Id1536"/>
    <n v="1984"/>
    <s v="Jul"/>
    <n v="1"/>
    <n v="3"/>
    <n v="6652.53"/>
    <s v="tier - 3"/>
    <x v="2"/>
    <s v="R1013"/>
    <s v="Jul"/>
    <n v="1984"/>
    <s v="tier - 3"/>
    <m/>
  </r>
  <r>
    <s v="Id1535"/>
    <n v="1989"/>
    <s v="Nov"/>
    <n v="19"/>
    <n v="5"/>
    <n v="6653.79"/>
    <s v="tier - 2"/>
    <x v="1"/>
    <s v="R1013"/>
    <s v="Nov"/>
    <n v="1989"/>
    <s v="tier - 2"/>
    <m/>
  </r>
  <r>
    <s v="Id1534"/>
    <n v="1982"/>
    <s v="Sep"/>
    <n v="27"/>
    <n v="3"/>
    <n v="6664.32"/>
    <s v="tier - 2"/>
    <x v="2"/>
    <s v="R1013"/>
    <s v="Sep"/>
    <n v="1982"/>
    <s v="tier - 2"/>
    <m/>
  </r>
  <r>
    <s v="Id1533"/>
    <n v="1981"/>
    <s v="Sep"/>
    <n v="17"/>
    <n v="1"/>
    <n v="6664.69"/>
    <s v="tier - 3"/>
    <x v="1"/>
    <s v="R1012"/>
    <s v="Sep"/>
    <n v="1981"/>
    <s v="tier - 3"/>
    <m/>
  </r>
  <r>
    <s v="Id1532"/>
    <n v="1989"/>
    <s v="Oct"/>
    <n v="20"/>
    <n v="5"/>
    <n v="6666.24"/>
    <s v="tier - 3"/>
    <x v="1"/>
    <s v="R1011"/>
    <s v="Oct"/>
    <n v="1989"/>
    <s v="tier - 3"/>
    <m/>
  </r>
  <r>
    <s v="Id1531"/>
    <n v="1985"/>
    <s v="Jul"/>
    <n v="9"/>
    <n v="2"/>
    <n v="6686.43"/>
    <s v="tier - 2"/>
    <x v="0"/>
    <s v="R1012"/>
    <s v="Jul"/>
    <n v="1985"/>
    <s v="tier - 2"/>
    <m/>
  </r>
  <r>
    <s v="Id1530"/>
    <n v="1968"/>
    <s v="Jul"/>
    <n v="13"/>
    <n v="0"/>
    <n v="6700.56"/>
    <s v="tier - 3"/>
    <x v="1"/>
    <s v="R1012"/>
    <s v="Jul"/>
    <n v="1968"/>
    <s v="tier - 3"/>
    <m/>
  </r>
  <r>
    <s v="Id1529"/>
    <n v="1971"/>
    <s v="Dec"/>
    <n v="12"/>
    <n v="0"/>
    <n v="6706.47"/>
    <s v="tier - 2"/>
    <x v="1"/>
    <s v="R1013"/>
    <s v="Dec"/>
    <n v="1971"/>
    <s v="tier - 2"/>
    <m/>
  </r>
  <r>
    <s v="Id1528"/>
    <n v="1983"/>
    <s v="Jun"/>
    <n v="12"/>
    <n v="2"/>
    <n v="6710.19"/>
    <s v="tier - 3"/>
    <x v="0"/>
    <s v="R1012"/>
    <s v="Jun"/>
    <n v="1983"/>
    <s v="tier - 3"/>
    <m/>
  </r>
  <r>
    <s v="Id1527"/>
    <n v="1994"/>
    <s v="Jun"/>
    <n v="13"/>
    <n v="0"/>
    <n v="6721.37"/>
    <s v="tier - 2"/>
    <x v="1"/>
    <s v="R1012"/>
    <s v="Jun"/>
    <n v="1994"/>
    <s v="tier - 2"/>
    <m/>
  </r>
  <r>
    <s v="Id1526"/>
    <n v="1978"/>
    <s v="Oct"/>
    <n v="21"/>
    <n v="2"/>
    <n v="6737.98"/>
    <s v="tier - 2"/>
    <x v="0"/>
    <s v="R1013"/>
    <s v="Oct"/>
    <n v="1978"/>
    <s v="tier - 2"/>
    <m/>
  </r>
  <r>
    <s v="Id1525"/>
    <n v="1968"/>
    <s v="Jul"/>
    <n v="18"/>
    <n v="0"/>
    <n v="6738.84"/>
    <s v="tier - 3"/>
    <x v="1"/>
    <s v="R1012"/>
    <s v="Jul"/>
    <n v="1968"/>
    <s v="tier - 3"/>
    <m/>
  </r>
  <r>
    <s v="Id1524"/>
    <n v="1986"/>
    <s v="Aug"/>
    <n v="7"/>
    <n v="3"/>
    <n v="6746.74"/>
    <s v="tier - 3"/>
    <x v="2"/>
    <s v="R1016"/>
    <s v="Aug"/>
    <n v="1986"/>
    <s v="tier - 3"/>
    <m/>
  </r>
  <r>
    <s v="Id1523"/>
    <n v="1986"/>
    <s v="Jun"/>
    <n v="5"/>
    <n v="3"/>
    <n v="6748.59"/>
    <s v="tier - 3"/>
    <x v="1"/>
    <s v="R1016"/>
    <s v="Jun"/>
    <n v="1986"/>
    <s v="tier - 3"/>
    <m/>
  </r>
  <r>
    <s v="Id1522"/>
    <n v="1970"/>
    <s v="Jun"/>
    <n v="17"/>
    <n v="0"/>
    <n v="6749.63"/>
    <s v="tier - 2"/>
    <x v="1"/>
    <s v="R1013"/>
    <s v="Jun"/>
    <n v="1970"/>
    <s v="tier - 2"/>
    <m/>
  </r>
  <r>
    <s v="Id1521"/>
    <n v="1966"/>
    <s v="Dec"/>
    <n v="9"/>
    <n v="0"/>
    <n v="6750.27"/>
    <s v="tier - 3"/>
    <x v="2"/>
    <s v="R1013"/>
    <s v="Dec"/>
    <n v="1966"/>
    <s v="tier - 3"/>
    <m/>
  </r>
  <r>
    <s v="Id1520"/>
    <n v="1988"/>
    <s v="Oct"/>
    <n v="10"/>
    <n v="3"/>
    <n v="6753.04"/>
    <s v="tier - 2"/>
    <x v="2"/>
    <s v="R1024"/>
    <s v="Oct"/>
    <n v="1988"/>
    <s v="tier - 2"/>
    <m/>
  </r>
  <r>
    <s v="Id1519"/>
    <n v="1981"/>
    <s v="Sep"/>
    <n v="21"/>
    <n v="1"/>
    <n v="6770.19"/>
    <s v="tier - 2"/>
    <x v="0"/>
    <s v="R1013"/>
    <s v="Sep"/>
    <n v="1981"/>
    <s v="tier - 2"/>
    <m/>
  </r>
  <r>
    <s v="Id1518"/>
    <n v="1981"/>
    <s v="Sep"/>
    <n v="3"/>
    <n v="1"/>
    <n v="6775.96"/>
    <s v="tier - 2"/>
    <x v="0"/>
    <s v="R1011"/>
    <s v="Sep"/>
    <n v="1981"/>
    <s v="tier - 2"/>
    <m/>
  </r>
  <r>
    <s v="Id1517"/>
    <n v="1981"/>
    <s v="Oct"/>
    <n v="8"/>
    <n v="1"/>
    <n v="6781.35"/>
    <s v="tier - 2"/>
    <x v="1"/>
    <s v="R1013"/>
    <s v="Oct"/>
    <n v="1981"/>
    <s v="tier - 2"/>
    <m/>
  </r>
  <r>
    <s v="Id1516"/>
    <n v="1980"/>
    <s v="Nov"/>
    <n v="23"/>
    <n v="2"/>
    <n v="6781.52"/>
    <s v="tier - 2"/>
    <x v="2"/>
    <s v="R1013"/>
    <s v="Nov"/>
    <n v="1980"/>
    <s v="tier - 2"/>
    <m/>
  </r>
  <r>
    <s v="Id1515"/>
    <n v="1985"/>
    <s v="Dec"/>
    <n v="24"/>
    <n v="3"/>
    <n v="6796.86"/>
    <s v="tier - 3"/>
    <x v="0"/>
    <s v="R1012"/>
    <s v="Dec"/>
    <n v="1985"/>
    <s v="tier - 3"/>
    <m/>
  </r>
  <r>
    <s v="Id1514"/>
    <n v="1991"/>
    <s v="Jun"/>
    <n v="29"/>
    <n v="5"/>
    <n v="6799.46"/>
    <s v="tier - 1"/>
    <x v="2"/>
    <s v="R1014"/>
    <s v="Jun"/>
    <n v="1991"/>
    <s v="tier - 1"/>
    <m/>
  </r>
  <r>
    <s v="Id1513"/>
    <n v="1975"/>
    <s v="Aug"/>
    <n v="17"/>
    <n v="1"/>
    <n v="6809.46"/>
    <s v="tier - 2"/>
    <x v="1"/>
    <s v="R1012"/>
    <s v="Aug"/>
    <n v="1975"/>
    <s v="tier - 2"/>
    <m/>
  </r>
  <r>
    <s v="Id1512"/>
    <n v="1994"/>
    <s v="Jul"/>
    <n v="8"/>
    <n v="0"/>
    <n v="6827.69"/>
    <s v="tier - 2"/>
    <x v="2"/>
    <s v="R1021"/>
    <s v="Jul"/>
    <n v="1994"/>
    <s v="tier - 2"/>
    <m/>
  </r>
  <r>
    <s v="Id1511"/>
    <n v="1979"/>
    <s v="Jul"/>
    <n v="15"/>
    <n v="0"/>
    <n v="6837.37"/>
    <s v="tier - 3"/>
    <x v="1"/>
    <s v="R1016"/>
    <s v="Jul"/>
    <n v="1979"/>
    <s v="tier - 3"/>
    <m/>
  </r>
  <r>
    <s v="Id1510"/>
    <n v="2000"/>
    <s v="Nov"/>
    <n v="30"/>
    <n v="0"/>
    <n v="6842.28"/>
    <s v="tier - 2"/>
    <x v="1"/>
    <s v="R1012"/>
    <s v="Nov"/>
    <n v="2000"/>
    <s v="tier - 2"/>
    <m/>
  </r>
  <r>
    <s v="Id1509"/>
    <n v="1977"/>
    <s v="Jun"/>
    <n v="15"/>
    <n v="2"/>
    <n v="6843.17"/>
    <s v="tier - 2"/>
    <x v="1"/>
    <s v="R1013"/>
    <s v="Jun"/>
    <n v="1977"/>
    <s v="tier - 2"/>
    <m/>
  </r>
  <r>
    <s v="Id1508"/>
    <n v="1979"/>
    <s v="Nov"/>
    <n v="4"/>
    <n v="1"/>
    <n v="6849.03"/>
    <s v="tier - 2"/>
    <x v="2"/>
    <s v="R1011"/>
    <s v="Nov"/>
    <n v="1979"/>
    <s v="tier - 2"/>
    <m/>
  </r>
  <r>
    <s v="Id1507"/>
    <n v="1981"/>
    <s v="Jun"/>
    <n v="19"/>
    <n v="1"/>
    <n v="6858.48"/>
    <s v="tier - 2"/>
    <x v="2"/>
    <s v="R1019"/>
    <s v="Jun"/>
    <n v="1981"/>
    <s v="tier - 2"/>
    <m/>
  </r>
  <r>
    <s v="Id1506"/>
    <n v="1978"/>
    <s v="Aug"/>
    <n v="5"/>
    <n v="2"/>
    <n v="6863.49"/>
    <s v="tier - 2"/>
    <x v="1"/>
    <s v="R1013"/>
    <s v="Aug"/>
    <n v="1978"/>
    <s v="tier - 2"/>
    <m/>
  </r>
  <r>
    <s v="Id1505"/>
    <n v="1969"/>
    <s v="Oct"/>
    <n v="23"/>
    <n v="0"/>
    <n v="6868.39"/>
    <s v="tier - 2"/>
    <x v="2"/>
    <s v="R1013"/>
    <s v="Oct"/>
    <n v="1969"/>
    <s v="tier - 2"/>
    <m/>
  </r>
  <r>
    <s v="Id1504"/>
    <n v="1981"/>
    <s v="Jun"/>
    <n v="23"/>
    <n v="2"/>
    <n v="6875.96"/>
    <s v="tier - 2"/>
    <x v="2"/>
    <s v="R1011"/>
    <s v="Jun"/>
    <n v="1981"/>
    <s v="tier - 2"/>
    <m/>
  </r>
  <r>
    <s v="Id1503"/>
    <n v="2004"/>
    <s v="Dec"/>
    <n v="24"/>
    <n v="0"/>
    <n v="6876.53"/>
    <s v="tier - 2"/>
    <x v="1"/>
    <s v="R1012"/>
    <s v="Dec"/>
    <n v="2004"/>
    <s v="tier - 2"/>
    <m/>
  </r>
  <r>
    <s v="Id1502"/>
    <n v="1985"/>
    <s v="Sep"/>
    <n v="10"/>
    <n v="2"/>
    <n v="6877.98"/>
    <s v="tier - 2"/>
    <x v="1"/>
    <s v="R1024"/>
    <s v="Sep"/>
    <n v="1985"/>
    <s v="tier - 2"/>
    <m/>
  </r>
  <r>
    <s v="Id1501"/>
    <n v="1989"/>
    <s v="Dec"/>
    <n v="21"/>
    <n v="3"/>
    <n v="6895.19"/>
    <s v="tier - 2"/>
    <x v="0"/>
    <s v="R1024"/>
    <s v="Dec"/>
    <n v="1989"/>
    <s v="tier - 2"/>
    <m/>
  </r>
  <r>
    <s v="Id1500"/>
    <n v="1984"/>
    <s v="Sep"/>
    <n v="5"/>
    <n v="2"/>
    <n v="6933.24"/>
    <s v="tier - 2"/>
    <x v="0"/>
    <s v="R1012"/>
    <s v="Sep"/>
    <n v="1984"/>
    <s v="tier - 2"/>
    <m/>
  </r>
  <r>
    <s v="Id1499"/>
    <n v="1978"/>
    <s v="Nov"/>
    <n v="29"/>
    <n v="2"/>
    <n v="6938.11"/>
    <s v="tier - 2"/>
    <x v="2"/>
    <s v="R1013"/>
    <s v="Nov"/>
    <n v="1978"/>
    <s v="tier - 2"/>
    <m/>
  </r>
  <r>
    <s v="Id1498"/>
    <n v="1980"/>
    <s v="Aug"/>
    <n v="30"/>
    <n v="1"/>
    <n v="6940.91"/>
    <s v="tier - 2"/>
    <x v="2"/>
    <s v="R1012"/>
    <s v="Aug"/>
    <n v="1980"/>
    <s v="tier - 2"/>
    <m/>
  </r>
  <r>
    <s v="Id1497"/>
    <n v="1980"/>
    <s v="Oct"/>
    <n v="5"/>
    <n v="2"/>
    <n v="6940.94"/>
    <s v="tier - 2"/>
    <x v="0"/>
    <s v="R1013"/>
    <s v="Oct"/>
    <n v="1980"/>
    <s v="tier - 2"/>
    <m/>
  </r>
  <r>
    <s v="Id1496"/>
    <n v="1978"/>
    <s v="Dec"/>
    <n v="15"/>
    <n v="0"/>
    <n v="6948.7"/>
    <s v="tier - 1"/>
    <x v="2"/>
    <s v="R1012"/>
    <s v="Dec"/>
    <n v="1978"/>
    <s v="tier - 1"/>
    <m/>
  </r>
  <r>
    <s v="Id1495"/>
    <n v="1980"/>
    <s v="Aug"/>
    <n v="18"/>
    <n v="2"/>
    <n v="6951.12"/>
    <s v="tier - 2"/>
    <x v="2"/>
    <s v="R1013"/>
    <s v="Aug"/>
    <n v="1980"/>
    <s v="tier - 2"/>
    <m/>
  </r>
  <r>
    <s v="Id1494"/>
    <n v="1975"/>
    <s v="Jun"/>
    <n v="3"/>
    <n v="1"/>
    <n v="6965.21"/>
    <s v="tier - 2"/>
    <x v="0"/>
    <s v="R1013"/>
    <s v="Jun"/>
    <n v="1975"/>
    <s v="tier - 2"/>
    <m/>
  </r>
  <r>
    <s v="Id1493"/>
    <n v="1985"/>
    <s v="Dec"/>
    <n v="10"/>
    <n v="3"/>
    <n v="6985.51"/>
    <s v="tier - 2"/>
    <x v="2"/>
    <s v="R1019"/>
    <s v="Dec"/>
    <n v="1985"/>
    <s v="tier - 2"/>
    <m/>
  </r>
  <r>
    <s v="Id1492"/>
    <n v="1982"/>
    <s v="Oct"/>
    <n v="18"/>
    <n v="2"/>
    <n v="6986.7"/>
    <s v="tier - 3"/>
    <x v="1"/>
    <s v="R1012"/>
    <s v="Oct"/>
    <n v="1982"/>
    <s v="tier - 3"/>
    <m/>
  </r>
  <r>
    <s v="Id1491"/>
    <n v="1982"/>
    <s v="Sep"/>
    <n v="1"/>
    <n v="3"/>
    <n v="6989.95"/>
    <s v="tier - 2"/>
    <x v="1"/>
    <s v="R1013"/>
    <s v="Sep"/>
    <n v="1982"/>
    <s v="tier - 2"/>
    <m/>
  </r>
  <r>
    <s v="Id1490"/>
    <n v="1969"/>
    <s v="Jul"/>
    <n v="6"/>
    <n v="0"/>
    <n v="7003.1"/>
    <s v="tier - 2"/>
    <x v="0"/>
    <s v="R1013"/>
    <s v="Jul"/>
    <n v="1969"/>
    <s v="tier - 2"/>
    <m/>
  </r>
  <r>
    <s v="Id1489"/>
    <n v="1978"/>
    <s v="Jun"/>
    <n v="2"/>
    <n v="2"/>
    <n v="7033.08"/>
    <s v="tier - 2"/>
    <x v="2"/>
    <s v="R1013"/>
    <s v="Jun"/>
    <n v="1978"/>
    <s v="tier - 2"/>
    <m/>
  </r>
  <r>
    <s v="Id1488"/>
    <n v="1995"/>
    <s v="Oct"/>
    <n v="29"/>
    <n v="0"/>
    <n v="7042.11"/>
    <s v="tier - 2"/>
    <x v="0"/>
    <s v="R1012"/>
    <s v="Oct"/>
    <n v="1995"/>
    <s v="tier - 2"/>
    <m/>
  </r>
  <r>
    <s v="Id1487"/>
    <n v="1980"/>
    <s v="Jul"/>
    <n v="26"/>
    <n v="1"/>
    <n v="7045.5"/>
    <s v="tier - 2"/>
    <x v="1"/>
    <s v="R1011"/>
    <s v="Jul"/>
    <n v="1980"/>
    <s v="tier - 2"/>
    <m/>
  </r>
  <r>
    <s v="Id1486"/>
    <n v="1980"/>
    <s v="Oct"/>
    <n v="22"/>
    <n v="1"/>
    <n v="7046.72"/>
    <s v="tier - 2"/>
    <x v="0"/>
    <s v="R1013"/>
    <s v="Oct"/>
    <n v="1980"/>
    <s v="tier - 2"/>
    <m/>
  </r>
  <r>
    <s v="Id1485"/>
    <n v="1980"/>
    <s v="Jul"/>
    <n v="21"/>
    <n v="0"/>
    <n v="7050.02"/>
    <s v="tier - 2"/>
    <x v="1"/>
    <s v="R1024"/>
    <s v="Jul"/>
    <n v="1980"/>
    <s v="tier - 2"/>
    <m/>
  </r>
  <r>
    <s v="Id1484"/>
    <n v="1980"/>
    <s v="Jun"/>
    <n v="28"/>
    <n v="1"/>
    <n v="7050.64"/>
    <s v="tier - 2"/>
    <x v="0"/>
    <s v="R1011"/>
    <s v="Jun"/>
    <n v="1980"/>
    <s v="tier - 2"/>
    <m/>
  </r>
  <r>
    <s v="Id1483"/>
    <n v="1978"/>
    <s v="Jun"/>
    <n v="24"/>
    <n v="2"/>
    <n v="7054.41"/>
    <s v="tier - 2"/>
    <x v="2"/>
    <s v="R1013"/>
    <s v="Jun"/>
    <n v="1978"/>
    <s v="tier - 2"/>
    <m/>
  </r>
  <r>
    <s v="Id1482"/>
    <n v="1982"/>
    <s v="Oct"/>
    <n v="6"/>
    <n v="1"/>
    <n v="7077.19"/>
    <s v="tier - 2"/>
    <x v="0"/>
    <s v="R1024"/>
    <s v="Oct"/>
    <n v="1982"/>
    <s v="tier - 2"/>
    <m/>
  </r>
  <r>
    <s v="Id1481"/>
    <n v="1992"/>
    <s v="Jun"/>
    <n v="18"/>
    <n v="0"/>
    <n v="7096.98"/>
    <s v="tier - 2"/>
    <x v="2"/>
    <s v="R1012"/>
    <s v="Jun"/>
    <n v="1992"/>
    <s v="tier - 2"/>
    <m/>
  </r>
  <r>
    <s v="Id1480"/>
    <n v="1987"/>
    <s v="Aug"/>
    <n v="11"/>
    <n v="3"/>
    <n v="7106.81"/>
    <s v="tier - 2"/>
    <x v="1"/>
    <s v="R1012"/>
    <s v="Aug"/>
    <n v="1987"/>
    <s v="tier - 2"/>
    <m/>
  </r>
  <r>
    <s v="Id1479"/>
    <n v="1968"/>
    <s v="Jun"/>
    <n v="29"/>
    <n v="0"/>
    <n v="7125.25"/>
    <s v="tier - 3"/>
    <x v="2"/>
    <s v="R1013"/>
    <s v="Jun"/>
    <n v="1968"/>
    <s v="tier - 3"/>
    <m/>
  </r>
  <r>
    <s v="Id1478"/>
    <n v="1993"/>
    <s v="Aug"/>
    <n v="1"/>
    <n v="0"/>
    <n v="7128.64"/>
    <s v="tier - 2"/>
    <x v="2"/>
    <s v="R1021"/>
    <s v="Aug"/>
    <n v="1993"/>
    <s v="tier - 2"/>
    <m/>
  </r>
  <r>
    <s v="Id1477"/>
    <n v="1984"/>
    <s v="Jul"/>
    <n v="7"/>
    <n v="2"/>
    <n v="7133.9"/>
    <s v="tier - 2"/>
    <x v="1"/>
    <s v="R1024"/>
    <s v="Jul"/>
    <n v="1984"/>
    <s v="tier - 2"/>
    <m/>
  </r>
  <r>
    <s v="Id1476"/>
    <n v="1999"/>
    <s v="Aug"/>
    <n v="8"/>
    <n v="0"/>
    <n v="7144.4"/>
    <s v="tier - 2"/>
    <x v="1"/>
    <s v="R1022"/>
    <s v="Aug"/>
    <n v="1999"/>
    <s v="tier - 2"/>
    <m/>
  </r>
  <r>
    <s v="Id1475"/>
    <n v="1984"/>
    <s v="Nov"/>
    <n v="21"/>
    <n v="2"/>
    <n v="7144.86"/>
    <s v="tier - 2"/>
    <x v="2"/>
    <s v="R1024"/>
    <s v="Nov"/>
    <n v="1984"/>
    <s v="tier - 2"/>
    <m/>
  </r>
  <r>
    <s v="Id1474"/>
    <n v="1976"/>
    <s v="Jun"/>
    <n v="24"/>
    <n v="0"/>
    <n v="7147.11"/>
    <s v="tier - 3"/>
    <x v="2"/>
    <s v="R1011"/>
    <s v="Jun"/>
    <n v="1976"/>
    <s v="tier - 3"/>
    <m/>
  </r>
  <r>
    <s v="Id1473"/>
    <n v="1978"/>
    <s v="Jul"/>
    <n v="30"/>
    <n v="1"/>
    <n v="7147.47"/>
    <s v="tier - 2"/>
    <x v="0"/>
    <s v="R1013"/>
    <s v="Jul"/>
    <n v="1978"/>
    <s v="tier - 2"/>
    <m/>
  </r>
  <r>
    <s v="Id1472"/>
    <n v="1984"/>
    <s v="Jun"/>
    <n v="29"/>
    <n v="3"/>
    <n v="7151.09"/>
    <s v="tier - 2"/>
    <x v="2"/>
    <s v="R1011"/>
    <s v="Jun"/>
    <n v="1984"/>
    <s v="tier - 2"/>
    <m/>
  </r>
  <r>
    <s v="Id1471"/>
    <n v="1978"/>
    <s v="Sep"/>
    <n v="6"/>
    <n v="1"/>
    <n v="7152.67"/>
    <s v="tier - 3"/>
    <x v="2"/>
    <s v="R1013"/>
    <s v="Sep"/>
    <n v="1978"/>
    <s v="tier - 3"/>
    <m/>
  </r>
  <r>
    <s v="Id1470"/>
    <n v="1981"/>
    <s v="Jul"/>
    <n v="17"/>
    <n v="1"/>
    <n v="7153.55"/>
    <s v="tier - 2"/>
    <x v="1"/>
    <s v="R1012"/>
    <s v="Jul"/>
    <n v="1981"/>
    <s v="tier - 2"/>
    <m/>
  </r>
  <r>
    <s v="Id1469"/>
    <n v="1980"/>
    <s v="Jun"/>
    <n v="22"/>
    <n v="2"/>
    <n v="7160.09"/>
    <s v="tier - 2"/>
    <x v="2"/>
    <s v="R1011"/>
    <s v="Jun"/>
    <n v="1980"/>
    <s v="tier - 2"/>
    <m/>
  </r>
  <r>
    <s v="Id1468"/>
    <n v="1980"/>
    <s v="Oct"/>
    <n v="7"/>
    <n v="2"/>
    <n v="7160.33"/>
    <s v="tier - 2"/>
    <x v="1"/>
    <s v="R1013"/>
    <s v="Oct"/>
    <n v="1980"/>
    <s v="tier - 2"/>
    <m/>
  </r>
  <r>
    <s v="Id1467"/>
    <n v="1980"/>
    <s v="Sep"/>
    <n v="30"/>
    <n v="2"/>
    <n v="7162.01"/>
    <s v="tier - 2"/>
    <x v="0"/>
    <s v="R1013"/>
    <s v="Sep"/>
    <n v="1980"/>
    <s v="tier - 2"/>
    <m/>
  </r>
  <r>
    <s v="Id1466"/>
    <n v="1982"/>
    <s v="Aug"/>
    <n v="16"/>
    <n v="2"/>
    <n v="7173.36"/>
    <s v="tier - 3"/>
    <x v="2"/>
    <s v="R1016"/>
    <s v="Aug"/>
    <n v="1982"/>
    <s v="tier - 3"/>
    <m/>
  </r>
  <r>
    <s v="Id1465"/>
    <n v="1975"/>
    <s v="Jul"/>
    <n v="19"/>
    <n v="1"/>
    <n v="7175.51"/>
    <s v="tier - 2"/>
    <x v="0"/>
    <s v="R1013"/>
    <s v="Jul"/>
    <n v="1975"/>
    <s v="tier - 2"/>
    <m/>
  </r>
  <r>
    <s v="Id1464"/>
    <n v="1968"/>
    <s v="Aug"/>
    <n v="26"/>
    <n v="0"/>
    <n v="7179.52"/>
    <s v="tier - 3"/>
    <x v="0"/>
    <s v="R1013"/>
    <s v="Aug"/>
    <n v="1968"/>
    <s v="tier - 3"/>
    <m/>
  </r>
  <r>
    <s v="Id1463"/>
    <n v="1982"/>
    <s v="Sep"/>
    <n v="14"/>
    <n v="3"/>
    <n v="7196.87"/>
    <s v="tier - 3"/>
    <x v="2"/>
    <s v="R1011"/>
    <s v="Sep"/>
    <n v="1982"/>
    <s v="tier - 3"/>
    <m/>
  </r>
  <r>
    <s v="Id1462"/>
    <n v="1983"/>
    <s v="Aug"/>
    <n v="11"/>
    <n v="2"/>
    <n v="7201.7"/>
    <s v="tier - 2"/>
    <x v="0"/>
    <s v="R1012"/>
    <s v="Aug"/>
    <n v="1983"/>
    <s v="tier - 2"/>
    <m/>
  </r>
  <r>
    <s v="Id1461"/>
    <n v="1983"/>
    <s v="Nov"/>
    <n v="21"/>
    <n v="2"/>
    <n v="7209.49"/>
    <s v="tier - 2"/>
    <x v="0"/>
    <s v="R1012"/>
    <s v="Nov"/>
    <n v="1983"/>
    <s v="tier - 2"/>
    <m/>
  </r>
  <r>
    <s v="Id1460"/>
    <n v="1991"/>
    <s v="Jun"/>
    <n v="28"/>
    <n v="3"/>
    <n v="7220.25"/>
    <s v="tier - 2"/>
    <x v="2"/>
    <s v="R1021"/>
    <s v="Jun"/>
    <n v="1991"/>
    <s v="tier - 2"/>
    <m/>
  </r>
  <r>
    <s v="Id1459"/>
    <n v="1977"/>
    <s v="Sep"/>
    <n v="15"/>
    <n v="0"/>
    <n v="7222.79"/>
    <s v="tier - 3"/>
    <x v="0"/>
    <s v="R1012"/>
    <s v="Sep"/>
    <n v="1977"/>
    <s v="tier - 3"/>
    <m/>
  </r>
  <r>
    <s v="Id1458"/>
    <n v="1986"/>
    <s v="Jul"/>
    <n v="13"/>
    <n v="3"/>
    <n v="7228.22"/>
    <s v="tier - 2"/>
    <x v="1"/>
    <s v="R1024"/>
    <s v="Jul"/>
    <n v="1986"/>
    <s v="tier - 2"/>
    <m/>
  </r>
  <r>
    <s v="Id1457"/>
    <n v="1986"/>
    <s v="Sep"/>
    <n v="2"/>
    <n v="4"/>
    <n v="7243.81"/>
    <s v="tier - 2"/>
    <x v="0"/>
    <s v="R1013"/>
    <s v="Sep"/>
    <n v="1986"/>
    <s v="tier - 2"/>
    <m/>
  </r>
  <r>
    <s v="Id1456"/>
    <n v="1982"/>
    <s v="Jul"/>
    <n v="24"/>
    <n v="3"/>
    <n v="7248.71"/>
    <s v="tier - 2"/>
    <x v="1"/>
    <s v="R1013"/>
    <s v="Jul"/>
    <n v="1982"/>
    <s v="tier - 2"/>
    <m/>
  </r>
  <r>
    <s v="Id1455"/>
    <n v="1981"/>
    <s v="Aug"/>
    <n v="14"/>
    <n v="2"/>
    <n v="7256.72"/>
    <s v="tier - 3"/>
    <x v="2"/>
    <s v="R1012"/>
    <s v="Aug"/>
    <n v="1981"/>
    <s v="tier - 3"/>
    <m/>
  </r>
  <r>
    <s v="Id1454"/>
    <n v="1981"/>
    <s v="Jun"/>
    <n v="13"/>
    <n v="2"/>
    <n v="7261.74"/>
    <s v="tier - 3"/>
    <x v="0"/>
    <s v="R1012"/>
    <s v="Jun"/>
    <n v="1981"/>
    <s v="tier - 3"/>
    <m/>
  </r>
  <r>
    <s v="Id1453"/>
    <n v="1973"/>
    <s v="Oct"/>
    <n v="25"/>
    <n v="0"/>
    <n v="7265.58"/>
    <s v="tier - 2"/>
    <x v="2"/>
    <s v="R1013"/>
    <s v="Oct"/>
    <n v="1973"/>
    <s v="tier - 2"/>
    <m/>
  </r>
  <r>
    <s v="Id1452"/>
    <n v="1981"/>
    <s v="Aug"/>
    <n v="4"/>
    <n v="2"/>
    <n v="7265.7"/>
    <s v="tier - 3"/>
    <x v="0"/>
    <s v="R1012"/>
    <s v="Aug"/>
    <n v="1981"/>
    <s v="tier - 3"/>
    <m/>
  </r>
  <r>
    <s v="Id1451"/>
    <n v="1976"/>
    <s v="Dec"/>
    <n v="18"/>
    <n v="2"/>
    <n v="7273.02"/>
    <s v="tier - 2"/>
    <x v="1"/>
    <s v="R1013"/>
    <s v="Dec"/>
    <n v="1976"/>
    <s v="tier - 2"/>
    <m/>
  </r>
  <r>
    <s v="Id1450"/>
    <n v="1985"/>
    <s v="Nov"/>
    <n v="2"/>
    <n v="3"/>
    <n v="7281.51"/>
    <s v="tier - 2"/>
    <x v="1"/>
    <s v="R1012"/>
    <s v="Nov"/>
    <n v="1985"/>
    <s v="tier - 2"/>
    <m/>
  </r>
  <r>
    <s v="Id1449"/>
    <n v="1966"/>
    <s v="Dec"/>
    <n v="26"/>
    <n v="0"/>
    <n v="7302.46"/>
    <s v="tier - 3"/>
    <x v="1"/>
    <s v="R1012"/>
    <s v="Dec"/>
    <n v="1966"/>
    <s v="tier - 3"/>
    <m/>
  </r>
  <r>
    <s v="Id1448"/>
    <n v="1965"/>
    <s v="Jun"/>
    <n v="6"/>
    <n v="0"/>
    <n v="7304.65"/>
    <s v="tier - 3"/>
    <x v="0"/>
    <s v="R1013"/>
    <s v="Jun"/>
    <n v="1965"/>
    <s v="tier - 3"/>
    <m/>
  </r>
  <r>
    <s v="Id1447"/>
    <n v="1965"/>
    <s v="Jun"/>
    <n v="25"/>
    <n v="0"/>
    <n v="7318.21"/>
    <s v="tier - 3"/>
    <x v="1"/>
    <s v="R1013"/>
    <s v="Jun"/>
    <n v="1965"/>
    <s v="tier - 3"/>
    <m/>
  </r>
  <r>
    <s v="Id1446"/>
    <n v="1972"/>
    <s v="Aug"/>
    <n v="11"/>
    <n v="0"/>
    <n v="7318.22"/>
    <s v="tier - 2"/>
    <x v="0"/>
    <s v="R1012"/>
    <s v="Aug"/>
    <n v="1972"/>
    <s v="tier - 2"/>
    <m/>
  </r>
  <r>
    <s v="Id1445"/>
    <n v="1965"/>
    <s v="Jul"/>
    <n v="11"/>
    <n v="0"/>
    <n v="7322.86"/>
    <s v="tier - 3"/>
    <x v="0"/>
    <s v="R1012"/>
    <s v="Jul"/>
    <n v="1965"/>
    <s v="tier - 3"/>
    <m/>
  </r>
  <r>
    <s v="Id1444"/>
    <n v="2004"/>
    <s v="Nov"/>
    <n v="15"/>
    <n v="0"/>
    <n v="7323.73"/>
    <s v="tier - 2"/>
    <x v="2"/>
    <s v="R1024"/>
    <s v="Nov"/>
    <n v="2004"/>
    <s v="tier - 2"/>
    <m/>
  </r>
  <r>
    <s v="Id1443"/>
    <n v="1979"/>
    <s v="Jun"/>
    <n v="19"/>
    <n v="0"/>
    <n v="7325.05"/>
    <s v="tier - 2"/>
    <x v="0"/>
    <s v="R1024"/>
    <s v="Jun"/>
    <n v="1979"/>
    <s v="tier - 2"/>
    <m/>
  </r>
  <r>
    <s v="Id1442"/>
    <n v="1984"/>
    <s v="Jul"/>
    <n v="25"/>
    <n v="3"/>
    <n v="7325.47"/>
    <s v="tier - 2"/>
    <x v="1"/>
    <s v="R1012"/>
    <s v="Jul"/>
    <n v="1984"/>
    <s v="tier - 2"/>
    <m/>
  </r>
  <r>
    <s v="Id1441"/>
    <n v="1979"/>
    <s v="Sep"/>
    <n v="19"/>
    <n v="1"/>
    <n v="7337.75"/>
    <s v="tier - 2"/>
    <x v="0"/>
    <s v="R1011"/>
    <s v="Sep"/>
    <n v="1979"/>
    <s v="tier - 2"/>
    <m/>
  </r>
  <r>
    <s v="Id1440"/>
    <n v="1986"/>
    <s v="Jun"/>
    <n v="15"/>
    <n v="3"/>
    <n v="7339.93"/>
    <s v="tier - 2"/>
    <x v="2"/>
    <s v="R1012"/>
    <s v="Jun"/>
    <n v="1986"/>
    <s v="tier - 2"/>
    <m/>
  </r>
  <r>
    <s v="Id1439"/>
    <n v="1977"/>
    <s v="Dec"/>
    <n v="18"/>
    <n v="0"/>
    <n v="7345.08"/>
    <s v="tier - 2"/>
    <x v="1"/>
    <s v="R1011"/>
    <s v="Dec"/>
    <n v="1977"/>
    <s v="tier - 2"/>
    <m/>
  </r>
  <r>
    <s v="Id1438"/>
    <n v="1979"/>
    <s v="Jun"/>
    <n v="26"/>
    <n v="1"/>
    <n v="7345.73"/>
    <s v="tier - 2"/>
    <x v="1"/>
    <s v="R1013"/>
    <s v="Jun"/>
    <n v="1979"/>
    <s v="tier - 2"/>
    <m/>
  </r>
  <r>
    <s v="Id1437"/>
    <n v="1977"/>
    <s v="Dec"/>
    <n v="1"/>
    <n v="0"/>
    <n v="7348.14"/>
    <s v="tier - 2"/>
    <x v="1"/>
    <s v="R1011"/>
    <s v="Dec"/>
    <n v="1977"/>
    <s v="tier - 2"/>
    <m/>
  </r>
  <r>
    <s v="Id1436"/>
    <n v="1993"/>
    <s v="Oct"/>
    <n v="5"/>
    <n v="0"/>
    <n v="7349.12"/>
    <s v="tier - 2"/>
    <x v="2"/>
    <s v="R1021"/>
    <s v="Oct"/>
    <n v="1993"/>
    <s v="tier - 2"/>
    <m/>
  </r>
  <r>
    <s v="Id1435"/>
    <n v="1983"/>
    <s v="Jun"/>
    <n v="21"/>
    <n v="3"/>
    <n v="7357.49"/>
    <s v="tier - 2"/>
    <x v="2"/>
    <s v="R1012"/>
    <s v="Jun"/>
    <n v="1983"/>
    <s v="tier - 2"/>
    <m/>
  </r>
  <r>
    <s v="Id1434"/>
    <n v="1981"/>
    <s v="Jul"/>
    <n v="16"/>
    <n v="1"/>
    <n v="7358.18"/>
    <s v="tier - 2"/>
    <x v="0"/>
    <s v="R1024"/>
    <s v="Jul"/>
    <n v="1981"/>
    <s v="tier - 2"/>
    <m/>
  </r>
  <r>
    <s v="Id1433"/>
    <n v="1965"/>
    <s v="Dec"/>
    <n v="9"/>
    <n v="0"/>
    <n v="7362.31"/>
    <s v="tier - 3"/>
    <x v="0"/>
    <s v="R1013"/>
    <s v="Dec"/>
    <n v="1965"/>
    <s v="tier - 3"/>
    <m/>
  </r>
  <r>
    <s v="Id1432"/>
    <n v="1981"/>
    <s v="Nov"/>
    <n v="24"/>
    <n v="2"/>
    <n v="7371.77"/>
    <s v="tier - 2"/>
    <x v="1"/>
    <s v="R1011"/>
    <s v="Nov"/>
    <n v="1981"/>
    <s v="tier - 2"/>
    <m/>
  </r>
  <r>
    <s v="Id1431"/>
    <n v="1993"/>
    <s v="Jul"/>
    <n v="22"/>
    <n v="0"/>
    <n v="7388.85"/>
    <s v="tier - 2"/>
    <x v="2"/>
    <s v="R1026"/>
    <s v="Jul"/>
    <n v="1993"/>
    <s v="tier - 2"/>
    <m/>
  </r>
  <r>
    <s v="Id1430"/>
    <n v="1965"/>
    <s v="Dec"/>
    <n v="5"/>
    <n v="0"/>
    <n v="7403.98"/>
    <s v="tier - 3"/>
    <x v="2"/>
    <s v="R1013"/>
    <s v="Dec"/>
    <n v="1965"/>
    <s v="tier - 3"/>
    <m/>
  </r>
  <r>
    <s v="Id1429"/>
    <n v="1983"/>
    <s v="Sep"/>
    <n v="19"/>
    <n v="3"/>
    <n v="7418.52"/>
    <s v="tier - 2"/>
    <x v="2"/>
    <s v="R1011"/>
    <s v="Sep"/>
    <n v="1983"/>
    <s v="tier - 2"/>
    <m/>
  </r>
  <r>
    <s v="Id1428"/>
    <n v="1978"/>
    <s v="Nov"/>
    <n v="12"/>
    <n v="0"/>
    <n v="7419.48"/>
    <s v="tier - 2"/>
    <x v="2"/>
    <s v="R1012"/>
    <s v="Nov"/>
    <n v="1978"/>
    <s v="tier - 2"/>
    <m/>
  </r>
  <r>
    <s v="Id1427"/>
    <n v="1978"/>
    <s v="Dec"/>
    <n v="2"/>
    <n v="0"/>
    <n v="7421.19"/>
    <s v="tier - 2"/>
    <x v="0"/>
    <s v="R1012"/>
    <s v="Dec"/>
    <n v="1978"/>
    <s v="tier - 2"/>
    <m/>
  </r>
  <r>
    <s v="Id1426"/>
    <n v="1977"/>
    <s v="Aug"/>
    <n v="25"/>
    <n v="1"/>
    <n v="7441.05"/>
    <s v="tier - 3"/>
    <x v="2"/>
    <s v="R1011"/>
    <s v="Aug"/>
    <n v="1977"/>
    <s v="tier - 3"/>
    <m/>
  </r>
  <r>
    <s v="Id1425"/>
    <n v="1979"/>
    <s v="Sep"/>
    <n v="1"/>
    <n v="2"/>
    <n v="7441.5"/>
    <s v="tier - 3"/>
    <x v="2"/>
    <s v="R1011"/>
    <s v="Sep"/>
    <n v="1979"/>
    <s v="tier - 3"/>
    <m/>
  </r>
  <r>
    <s v="Id1424"/>
    <n v="1980"/>
    <s v="Jul"/>
    <n v="7"/>
    <n v="1"/>
    <n v="7443.64"/>
    <s v="tier - 2"/>
    <x v="0"/>
    <s v="R1012"/>
    <s v="Jul"/>
    <n v="1980"/>
    <s v="tier - 2"/>
    <m/>
  </r>
  <r>
    <s v="Id1423"/>
    <n v="1977"/>
    <s v="Sep"/>
    <n v="25"/>
    <n v="1"/>
    <n v="7445.92"/>
    <s v="tier - 3"/>
    <x v="1"/>
    <s v="R1011"/>
    <s v="Sep"/>
    <n v="1977"/>
    <s v="tier - 3"/>
    <m/>
  </r>
  <r>
    <s v="Id1422"/>
    <n v="1977"/>
    <s v="Sep"/>
    <n v="30"/>
    <n v="0"/>
    <n v="7448.4"/>
    <s v="tier - 3"/>
    <x v="0"/>
    <s v="R1017"/>
    <s v="Sep"/>
    <n v="1977"/>
    <s v="tier - 3"/>
    <m/>
  </r>
  <r>
    <s v="Id1421"/>
    <n v="2001"/>
    <s v="Jun"/>
    <n v="1"/>
    <n v="0"/>
    <n v="7450.36"/>
    <s v="tier - 2"/>
    <x v="2"/>
    <s v="R1012"/>
    <s v="Jun"/>
    <n v="2001"/>
    <s v="tier - 2"/>
    <m/>
  </r>
  <r>
    <s v="Id1420"/>
    <n v="1967"/>
    <s v="Aug"/>
    <n v="4"/>
    <n v="0"/>
    <n v="7463.51"/>
    <s v="tier - 3"/>
    <x v="0"/>
    <s v="R1013"/>
    <s v="Aug"/>
    <n v="1967"/>
    <s v="tier - 3"/>
    <m/>
  </r>
  <r>
    <s v="Id1419"/>
    <n v="1996"/>
    <s v="Jun"/>
    <n v="14"/>
    <n v="0"/>
    <n v="7487.38"/>
    <s v="tier - 2"/>
    <x v="0"/>
    <s v="R1012"/>
    <s v="Jun"/>
    <n v="1996"/>
    <s v="tier - 2"/>
    <m/>
  </r>
  <r>
    <s v="Id1418"/>
    <n v="1988"/>
    <s v="Dec"/>
    <n v="15"/>
    <n v="3"/>
    <n v="7494.63"/>
    <s v="tier - 2"/>
    <x v="0"/>
    <s v="R1025"/>
    <s v="Dec"/>
    <n v="1988"/>
    <s v="tier - 2"/>
    <m/>
  </r>
  <r>
    <s v="Id1417"/>
    <n v="1997"/>
    <s v="Oct"/>
    <n v="28"/>
    <n v="0"/>
    <n v="7504.3"/>
    <s v="tier - 2"/>
    <x v="1"/>
    <s v="R1012"/>
    <s v="Oct"/>
    <n v="1997"/>
    <s v="tier - 2"/>
    <m/>
  </r>
  <r>
    <s v="Id1416"/>
    <n v="1983"/>
    <s v="Jul"/>
    <n v="10"/>
    <n v="4"/>
    <n v="7512.27"/>
    <s v="tier - 3"/>
    <x v="2"/>
    <s v="R1011"/>
    <s v="Jul"/>
    <n v="1983"/>
    <s v="tier - 3"/>
    <m/>
  </r>
  <r>
    <s v="Id1415"/>
    <n v="1978"/>
    <s v="Oct"/>
    <n v="18"/>
    <n v="1"/>
    <n v="7518.03"/>
    <s v="tier - 2"/>
    <x v="0"/>
    <s v="R1012"/>
    <s v="Oct"/>
    <n v="1978"/>
    <s v="tier - 2"/>
    <m/>
  </r>
  <r>
    <s v="Id1414"/>
    <n v="1976"/>
    <s v="Oct"/>
    <n v="10"/>
    <n v="0"/>
    <n v="7526.71"/>
    <s v="tier - 3"/>
    <x v="1"/>
    <s v="R1012"/>
    <s v="Oct"/>
    <n v="1976"/>
    <s v="tier - 3"/>
    <m/>
  </r>
  <r>
    <s v="Id1413"/>
    <n v="1978"/>
    <s v="Dec"/>
    <n v="14"/>
    <n v="2"/>
    <n v="7531.7"/>
    <s v="tier - 2"/>
    <x v="1"/>
    <s v="R1013"/>
    <s v="Dec"/>
    <n v="1978"/>
    <s v="tier - 2"/>
    <m/>
  </r>
  <r>
    <s v="Id1412"/>
    <n v="1984"/>
    <s v="Aug"/>
    <n v="22"/>
    <n v="3"/>
    <n v="7537.16"/>
    <s v="tier - 2"/>
    <x v="2"/>
    <s v="R1012"/>
    <s v="Aug"/>
    <n v="1984"/>
    <s v="tier - 2"/>
    <m/>
  </r>
  <r>
    <s v="Id1411"/>
    <n v="1988"/>
    <s v="Dec"/>
    <n v="15"/>
    <n v="3"/>
    <n v="7538.52"/>
    <s v="tier - 2"/>
    <x v="2"/>
    <s v="R1012"/>
    <s v="Dec"/>
    <n v="1988"/>
    <s v="tier - 2"/>
    <m/>
  </r>
  <r>
    <s v="Id1410"/>
    <n v="1994"/>
    <s v="Aug"/>
    <n v="14"/>
    <n v="0"/>
    <n v="7567.13"/>
    <s v="tier - 2"/>
    <x v="2"/>
    <s v="R1021"/>
    <s v="Aug"/>
    <n v="1994"/>
    <s v="tier - 2"/>
    <m/>
  </r>
  <r>
    <s v="Id1409"/>
    <n v="1967"/>
    <s v="Jul"/>
    <n v="17"/>
    <n v="0"/>
    <n v="7585.62"/>
    <s v="tier - 3"/>
    <x v="2"/>
    <s v="R1013"/>
    <s v="Jul"/>
    <n v="1967"/>
    <s v="tier - 3"/>
    <m/>
  </r>
  <r>
    <s v="Id1408"/>
    <n v="1997"/>
    <s v="Sep"/>
    <n v="30"/>
    <n v="0"/>
    <n v="7607.03"/>
    <s v="tier - 2"/>
    <x v="2"/>
    <s v="R1012"/>
    <s v="Sep"/>
    <n v="1997"/>
    <s v="tier - 2"/>
    <m/>
  </r>
  <r>
    <s v="Id1407"/>
    <n v="1968"/>
    <s v="Jul"/>
    <n v="3"/>
    <n v="0"/>
    <n v="7609.6"/>
    <s v="tier - 3"/>
    <x v="2"/>
    <s v="R1012"/>
    <s v="Jul"/>
    <n v="1968"/>
    <s v="tier - 3"/>
    <m/>
  </r>
  <r>
    <s v="Id1406"/>
    <n v="1996"/>
    <s v="Sep"/>
    <n v="17"/>
    <n v="0"/>
    <n v="7623.13"/>
    <s v="tier - 2"/>
    <x v="0"/>
    <s v="R1011"/>
    <s v="Sep"/>
    <n v="1996"/>
    <s v="tier - 2"/>
    <m/>
  </r>
  <r>
    <s v="Id1405"/>
    <n v="1978"/>
    <s v="Nov"/>
    <n v="28"/>
    <n v="1"/>
    <n v="7623.52"/>
    <s v="tier - 2"/>
    <x v="1"/>
    <s v="R1011"/>
    <s v="Nov"/>
    <n v="1978"/>
    <s v="tier - 2"/>
    <m/>
  </r>
  <r>
    <s v="Id1404"/>
    <n v="1978"/>
    <s v="Nov"/>
    <n v="6"/>
    <n v="1"/>
    <n v="7624.63"/>
    <s v="tier - 2"/>
    <x v="1"/>
    <s v="R1011"/>
    <s v="Nov"/>
    <n v="1978"/>
    <s v="tier - 2"/>
    <m/>
  </r>
  <r>
    <s v="Id1403"/>
    <n v="1978"/>
    <s v="Nov"/>
    <n v="29"/>
    <n v="1"/>
    <n v="7626.99"/>
    <s v="tier - 2"/>
    <x v="2"/>
    <s v="R1011"/>
    <s v="Nov"/>
    <n v="1978"/>
    <s v="tier - 2"/>
    <m/>
  </r>
  <r>
    <s v="Id1402"/>
    <n v="1978"/>
    <s v="Aug"/>
    <n v="24"/>
    <n v="1"/>
    <n v="7633.72"/>
    <s v="tier - 2"/>
    <x v="1"/>
    <s v="R1013"/>
    <s v="Aug"/>
    <n v="1978"/>
    <s v="tier - 2"/>
    <m/>
  </r>
  <r>
    <s v="Id1401"/>
    <n v="2001"/>
    <s v="Dec"/>
    <n v="13"/>
    <n v="0"/>
    <n v="7636.92"/>
    <s v="tier - 2"/>
    <x v="0"/>
    <s v="R1012"/>
    <s v="Dec"/>
    <n v="2001"/>
    <s v="tier - 2"/>
    <m/>
  </r>
  <r>
    <s v="Id1400"/>
    <n v="1980"/>
    <s v="Jun"/>
    <n v="20"/>
    <n v="1"/>
    <n v="7639.42"/>
    <s v="tier - 2"/>
    <x v="2"/>
    <s v="R1024"/>
    <s v="Jun"/>
    <n v="1980"/>
    <s v="tier - 2"/>
    <m/>
  </r>
  <r>
    <s v="Id1399"/>
    <n v="1980"/>
    <s v="Jul"/>
    <n v="24"/>
    <n v="2"/>
    <n v="7640.31"/>
    <s v="tier - 2"/>
    <x v="1"/>
    <s v="R1013"/>
    <s v="Jul"/>
    <n v="1980"/>
    <s v="tier - 2"/>
    <m/>
  </r>
  <r>
    <s v="Id1398"/>
    <n v="1999"/>
    <s v="Jun"/>
    <n v="15"/>
    <n v="0"/>
    <n v="7642.05"/>
    <s v="tier - 2"/>
    <x v="2"/>
    <s v="R1026"/>
    <s v="Jun"/>
    <n v="1999"/>
    <s v="tier - 2"/>
    <m/>
  </r>
  <r>
    <s v="Id1397"/>
    <n v="1980"/>
    <s v="Oct"/>
    <n v="16"/>
    <n v="1"/>
    <n v="7650.77"/>
    <s v="tier - 2"/>
    <x v="2"/>
    <s v="R1024"/>
    <s v="Oct"/>
    <n v="1980"/>
    <s v="tier - 2"/>
    <m/>
  </r>
  <r>
    <s v="Id1396"/>
    <n v="1993"/>
    <s v="Aug"/>
    <n v="10"/>
    <n v="0"/>
    <n v="7650.8"/>
    <s v="tier - 2"/>
    <x v="2"/>
    <s v="R1012"/>
    <s v="Aug"/>
    <n v="1993"/>
    <s v="tier - 2"/>
    <m/>
  </r>
  <r>
    <s v="Id1395"/>
    <n v="1998"/>
    <s v="Sep"/>
    <n v="30"/>
    <n v="0"/>
    <n v="7652.26"/>
    <s v="tier - 2"/>
    <x v="0"/>
    <s v="R1023"/>
    <s v="Sep"/>
    <n v="1998"/>
    <s v="tier - 2"/>
    <m/>
  </r>
  <r>
    <s v="Id1394"/>
    <n v="1965"/>
    <s v="Dec"/>
    <n v="27"/>
    <n v="0"/>
    <n v="7657.69"/>
    <s v="tier - 3"/>
    <x v="0"/>
    <s v="R1012"/>
    <s v="Dec"/>
    <n v="1965"/>
    <s v="tier - 3"/>
    <m/>
  </r>
  <r>
    <s v="Id1393"/>
    <n v="1976"/>
    <s v="Oct"/>
    <n v="9"/>
    <n v="2"/>
    <n v="7662.47"/>
    <s v="tier - 2"/>
    <x v="1"/>
    <s v="R1011"/>
    <s v="Oct"/>
    <n v="1976"/>
    <s v="tier - 2"/>
    <m/>
  </r>
  <r>
    <s v="Id1392"/>
    <n v="1996"/>
    <s v="Nov"/>
    <n v="24"/>
    <n v="0"/>
    <n v="7670.75"/>
    <s v="tier - 2"/>
    <x v="2"/>
    <s v="R1022"/>
    <s v="Nov"/>
    <n v="1996"/>
    <s v="tier - 2"/>
    <m/>
  </r>
  <r>
    <s v="Id1391"/>
    <n v="1995"/>
    <s v="Sep"/>
    <n v="13"/>
    <n v="0"/>
    <n v="7676.4"/>
    <s v="tier - 2"/>
    <x v="1"/>
    <s v="R1012"/>
    <s v="Sep"/>
    <n v="1995"/>
    <s v="tier - 2"/>
    <m/>
  </r>
  <r>
    <s v="Id1390"/>
    <n v="1971"/>
    <s v="Oct"/>
    <n v="11"/>
    <n v="0"/>
    <n v="7680.92"/>
    <s v="tier - 2"/>
    <x v="1"/>
    <s v="R1013"/>
    <s v="Oct"/>
    <n v="1971"/>
    <s v="tier - 2"/>
    <m/>
  </r>
  <r>
    <s v="Id1389"/>
    <n v="1981"/>
    <s v="Dec"/>
    <n v="19"/>
    <n v="1"/>
    <n v="7681.17"/>
    <s v="tier - 2"/>
    <x v="2"/>
    <s v="R1020"/>
    <s v="Dec"/>
    <n v="1981"/>
    <s v="tier - 2"/>
    <m/>
  </r>
  <r>
    <s v="Id1388"/>
    <n v="1982"/>
    <s v="Dec"/>
    <n v="18"/>
    <n v="3"/>
    <n v="7682.67"/>
    <s v="tier - 2"/>
    <x v="1"/>
    <s v="R1013"/>
    <s v="Dec"/>
    <n v="1982"/>
    <s v="tier - 2"/>
    <m/>
  </r>
  <r>
    <s v="Id1387"/>
    <n v="1987"/>
    <s v="Jul"/>
    <n v="12"/>
    <n v="3"/>
    <n v="7684.62"/>
    <s v="tier - 2"/>
    <x v="0"/>
    <s v="R1021"/>
    <s v="Jul"/>
    <n v="1987"/>
    <s v="tier - 2"/>
    <m/>
  </r>
  <r>
    <s v="Id1386"/>
    <n v="1978"/>
    <s v="Dec"/>
    <n v="29"/>
    <n v="2"/>
    <n v="7726.85"/>
    <s v="tier - 1"/>
    <x v="2"/>
    <s v="R1011"/>
    <s v="Dec"/>
    <n v="1978"/>
    <s v="tier - 1"/>
    <m/>
  </r>
  <r>
    <s v="Id1385"/>
    <n v="1979"/>
    <s v="Jun"/>
    <n v="2"/>
    <n v="1"/>
    <n v="7727.25"/>
    <s v="tier - 2"/>
    <x v="0"/>
    <s v="R1012"/>
    <s v="Jun"/>
    <n v="1979"/>
    <s v="tier - 2"/>
    <m/>
  </r>
  <r>
    <s v="Id1384"/>
    <n v="1980"/>
    <s v="Sep"/>
    <n v="10"/>
    <n v="2"/>
    <n v="7729.65"/>
    <s v="tier - 3"/>
    <x v="1"/>
    <s v="R1016"/>
    <s v="Sep"/>
    <n v="1980"/>
    <s v="tier - 3"/>
    <m/>
  </r>
  <r>
    <s v="Id1383"/>
    <n v="1978"/>
    <s v="Dec"/>
    <n v="4"/>
    <n v="2"/>
    <n v="7731.43"/>
    <s v="tier - 3"/>
    <x v="2"/>
    <s v="R1013"/>
    <s v="Dec"/>
    <n v="1978"/>
    <s v="tier - 3"/>
    <m/>
  </r>
  <r>
    <s v="Id1382"/>
    <n v="1977"/>
    <s v="Aug"/>
    <n v="29"/>
    <n v="0"/>
    <n v="7731.86"/>
    <s v="tier - 2"/>
    <x v="0"/>
    <s v="R1012"/>
    <s v="Aug"/>
    <n v="1977"/>
    <s v="tier - 2"/>
    <m/>
  </r>
  <r>
    <s v="Id1381"/>
    <n v="1965"/>
    <s v="Jul"/>
    <n v="18"/>
    <n v="0"/>
    <n v="7736.39"/>
    <s v="tier - 3"/>
    <x v="2"/>
    <s v="R1013"/>
    <s v="Jul"/>
    <n v="1965"/>
    <s v="tier - 3"/>
    <m/>
  </r>
  <r>
    <s v="Id1380"/>
    <n v="1978"/>
    <s v="Sep"/>
    <n v="4"/>
    <n v="2"/>
    <n v="7740.34"/>
    <s v="tier - 1"/>
    <x v="1"/>
    <s v="R1011"/>
    <s v="Sep"/>
    <n v="1978"/>
    <s v="tier - 1"/>
    <m/>
  </r>
  <r>
    <s v="Id1379"/>
    <n v="1976"/>
    <s v="Dec"/>
    <n v="12"/>
    <n v="1"/>
    <n v="7742.11"/>
    <s v="tier - 3"/>
    <x v="2"/>
    <s v="R1013"/>
    <s v="Dec"/>
    <n v="1976"/>
    <s v="tier - 3"/>
    <m/>
  </r>
  <r>
    <s v="Id1378"/>
    <n v="1981"/>
    <s v="Jun"/>
    <n v="30"/>
    <n v="2"/>
    <n v="7749.16"/>
    <s v="tier - 2"/>
    <x v="1"/>
    <s v="R1012"/>
    <s v="Jun"/>
    <n v="1981"/>
    <s v="tier - 2"/>
    <m/>
  </r>
  <r>
    <s v="Id1377"/>
    <n v="1997"/>
    <s v="Dec"/>
    <n v="21"/>
    <n v="0"/>
    <n v="7763.06"/>
    <s v="tier - 2"/>
    <x v="1"/>
    <s v="R1012"/>
    <s v="Dec"/>
    <n v="1997"/>
    <s v="tier - 2"/>
    <m/>
  </r>
  <r>
    <s v="Id1376"/>
    <n v="1974"/>
    <s v="Dec"/>
    <n v="6"/>
    <n v="0"/>
    <n v="7789.64"/>
    <s v="tier - 1"/>
    <x v="0"/>
    <s v="R1013"/>
    <s v="Dec"/>
    <n v="1974"/>
    <s v="tier - 1"/>
    <m/>
  </r>
  <r>
    <s v="Id1375"/>
    <n v="1999"/>
    <s v="Dec"/>
    <n v="25"/>
    <n v="0"/>
    <n v="7794.68"/>
    <s v="tier - 2"/>
    <x v="2"/>
    <s v="R1026"/>
    <s v="Dec"/>
    <n v="1999"/>
    <s v="tier - 2"/>
    <m/>
  </r>
  <r>
    <s v="Id1374"/>
    <n v="1997"/>
    <s v="Dec"/>
    <n v="2"/>
    <n v="0"/>
    <n v="7803.77"/>
    <s v="tier - 2"/>
    <x v="0"/>
    <s v="R1012"/>
    <s v="Dec"/>
    <n v="1997"/>
    <s v="tier - 2"/>
    <m/>
  </r>
  <r>
    <s v="Id1373"/>
    <n v="1974"/>
    <s v="Nov"/>
    <n v="9"/>
    <n v="0"/>
    <n v="7804.16"/>
    <s v="tier - 2"/>
    <x v="0"/>
    <s v="R1013"/>
    <s v="Nov"/>
    <n v="1974"/>
    <s v="tier - 2"/>
    <m/>
  </r>
  <r>
    <s v="Id1372"/>
    <n v="1991"/>
    <s v="Dec"/>
    <n v="21"/>
    <n v="3"/>
    <n v="7812.67"/>
    <s v="tier - 2"/>
    <x v="1"/>
    <s v="R1012"/>
    <s v="Dec"/>
    <n v="1991"/>
    <s v="tier - 2"/>
    <m/>
  </r>
  <r>
    <s v="Id1371"/>
    <n v="1989"/>
    <s v="Oct"/>
    <n v="12"/>
    <n v="3"/>
    <n v="7824.37"/>
    <s v="tier - 2"/>
    <x v="2"/>
    <s v="R1012"/>
    <s v="Oct"/>
    <n v="1989"/>
    <s v="tier - 2"/>
    <m/>
  </r>
  <r>
    <s v="Id1370"/>
    <n v="2001"/>
    <s v="Oct"/>
    <n v="5"/>
    <n v="0"/>
    <n v="7844.8"/>
    <s v="tier - 2"/>
    <x v="2"/>
    <s v="R1012"/>
    <s v="Oct"/>
    <n v="2001"/>
    <s v="tier - 2"/>
    <m/>
  </r>
  <r>
    <s v="Id1369"/>
    <n v="1994"/>
    <s v="Nov"/>
    <n v="17"/>
    <n v="0"/>
    <n v="7851.85"/>
    <s v="tier - 2"/>
    <x v="0"/>
    <s v="R1012"/>
    <s v="Nov"/>
    <n v="1994"/>
    <s v="tier - 2"/>
    <m/>
  </r>
  <r>
    <s v="Id1368"/>
    <n v="1962"/>
    <s v="Oct"/>
    <n v="10"/>
    <n v="0"/>
    <n v="7896.41"/>
    <s v="tier - 3"/>
    <x v="2"/>
    <s v="R1013"/>
    <s v="Oct"/>
    <n v="1962"/>
    <s v="tier - 3"/>
    <m/>
  </r>
  <r>
    <s v="Id1367"/>
    <n v="1977"/>
    <s v="Jul"/>
    <n v="20"/>
    <n v="0"/>
    <n v="7935.29"/>
    <s v="tier - 2"/>
    <x v="1"/>
    <s v="R1024"/>
    <s v="Jul"/>
    <n v="1977"/>
    <s v="tier - 2"/>
    <m/>
  </r>
  <r>
    <s v="Id1366"/>
    <n v="1987"/>
    <s v="Oct"/>
    <n v="29"/>
    <n v="3"/>
    <n v="7948.22"/>
    <s v="tier - 2"/>
    <x v="0"/>
    <s v="R1025"/>
    <s v="Oct"/>
    <n v="1987"/>
    <s v="tier - 2"/>
    <m/>
  </r>
  <r>
    <s v="Id1365"/>
    <n v="1966"/>
    <s v="Jul"/>
    <n v="9"/>
    <n v="0"/>
    <n v="7953.72"/>
    <s v="tier - 3"/>
    <x v="0"/>
    <s v="R1012"/>
    <s v="Jul"/>
    <n v="1966"/>
    <s v="tier - 3"/>
    <m/>
  </r>
  <r>
    <s v="Id1364"/>
    <n v="1981"/>
    <s v="Dec"/>
    <n v="28"/>
    <n v="3"/>
    <n v="7954.52"/>
    <s v="tier - 2"/>
    <x v="2"/>
    <s v="R1011"/>
    <s v="Dec"/>
    <n v="1981"/>
    <s v="tier - 2"/>
    <m/>
  </r>
  <r>
    <s v="Id1363"/>
    <n v="1970"/>
    <s v="Jun"/>
    <n v="19"/>
    <n v="0"/>
    <n v="7958.13"/>
    <s v="tier - 2"/>
    <x v="2"/>
    <s v="R1013"/>
    <s v="Jun"/>
    <n v="1970"/>
    <s v="tier - 2"/>
    <m/>
  </r>
  <r>
    <s v="Id1362"/>
    <n v="1975"/>
    <s v="Aug"/>
    <n v="10"/>
    <n v="1"/>
    <n v="7966.81"/>
    <s v="tier - 2"/>
    <x v="2"/>
    <s v="R1013"/>
    <s v="Aug"/>
    <n v="1975"/>
    <s v="tier - 2"/>
    <m/>
  </r>
  <r>
    <s v="Id1361"/>
    <n v="1972"/>
    <s v="Nov"/>
    <n v="23"/>
    <n v="0"/>
    <n v="7980.34"/>
    <s v="tier - 2"/>
    <x v="2"/>
    <s v="R1013"/>
    <s v="Nov"/>
    <n v="1972"/>
    <s v="tier - 2"/>
    <m/>
  </r>
  <r>
    <s v="Id1360"/>
    <n v="1983"/>
    <s v="Aug"/>
    <n v="28"/>
    <n v="3"/>
    <n v="7985.82"/>
    <s v="tier - 2"/>
    <x v="1"/>
    <s v="R1024"/>
    <s v="Aug"/>
    <n v="1983"/>
    <s v="tier - 2"/>
    <m/>
  </r>
  <r>
    <s v="Id1359"/>
    <n v="1983"/>
    <s v="Aug"/>
    <n v="20"/>
    <n v="3"/>
    <n v="7986.48"/>
    <s v="tier - 2"/>
    <x v="0"/>
    <s v="R1024"/>
    <s v="Aug"/>
    <n v="1983"/>
    <s v="tier - 2"/>
    <m/>
  </r>
  <r>
    <s v="Id1358"/>
    <n v="1962"/>
    <s v="Aug"/>
    <n v="22"/>
    <n v="0"/>
    <n v="8004.96"/>
    <s v="tier - 3"/>
    <x v="1"/>
    <s v="R1013"/>
    <s v="Aug"/>
    <n v="1962"/>
    <s v="tier - 3"/>
    <m/>
  </r>
  <r>
    <s v="Id1357"/>
    <n v="1995"/>
    <s v="Sep"/>
    <n v="18"/>
    <n v="0"/>
    <n v="8014.62"/>
    <s v="tier - 2"/>
    <x v="0"/>
    <s v="R1012"/>
    <s v="Sep"/>
    <n v="1995"/>
    <s v="tier - 2"/>
    <m/>
  </r>
  <r>
    <s v="Id1356"/>
    <n v="1980"/>
    <s v="Nov"/>
    <n v="8"/>
    <n v="2"/>
    <n v="8017.06"/>
    <s v="tier - 2"/>
    <x v="2"/>
    <s v="R1012"/>
    <s v="Nov"/>
    <n v="1980"/>
    <s v="tier - 2"/>
    <m/>
  </r>
  <r>
    <s v="Id1355"/>
    <n v="1989"/>
    <s v="Nov"/>
    <n v="3"/>
    <n v="3"/>
    <n v="8021.11"/>
    <s v="tier - 2"/>
    <x v="1"/>
    <s v="R1012"/>
    <s v="Nov"/>
    <n v="1989"/>
    <s v="tier - 2"/>
    <m/>
  </r>
  <r>
    <s v="Id1354"/>
    <n v="1978"/>
    <s v="Jul"/>
    <n v="17"/>
    <n v="1"/>
    <n v="8023.14"/>
    <s v="tier - 2"/>
    <x v="0"/>
    <s v="R1012"/>
    <s v="Jul"/>
    <n v="1978"/>
    <s v="tier - 2"/>
    <m/>
  </r>
  <r>
    <s v="Id1353"/>
    <n v="1976"/>
    <s v="Dec"/>
    <n v="20"/>
    <n v="0"/>
    <n v="8026.67"/>
    <s v="tier - 2"/>
    <x v="2"/>
    <s v="R1012"/>
    <s v="Dec"/>
    <n v="1976"/>
    <s v="tier - 2"/>
    <m/>
  </r>
  <r>
    <s v="Id1352"/>
    <n v="1977"/>
    <s v="Nov"/>
    <n v="6"/>
    <n v="2"/>
    <n v="8027.97"/>
    <s v="tier - 3"/>
    <x v="2"/>
    <s v="R1011"/>
    <s v="Nov"/>
    <n v="1977"/>
    <s v="tier - 3"/>
    <m/>
  </r>
  <r>
    <s v="Id1351"/>
    <n v="2003"/>
    <s v="Dec"/>
    <n v="12"/>
    <n v="0"/>
    <n v="8035.64"/>
    <s v="tier - 2"/>
    <x v="2"/>
    <s v="R1012"/>
    <s v="Dec"/>
    <n v="2003"/>
    <s v="tier - 2"/>
    <m/>
  </r>
  <r>
    <s v="Id1350"/>
    <n v="1985"/>
    <s v="Nov"/>
    <n v="28"/>
    <n v="3"/>
    <n v="8059.06"/>
    <s v="tier - 2"/>
    <x v="0"/>
    <s v="R1012"/>
    <s v="Nov"/>
    <n v="1985"/>
    <s v="tier - 2"/>
    <m/>
  </r>
  <r>
    <s v="Id1349"/>
    <n v="1982"/>
    <s v="Dec"/>
    <n v="27"/>
    <n v="3"/>
    <n v="8059.68"/>
    <s v="tier - 2"/>
    <x v="0"/>
    <s v="R1012"/>
    <s v="Dec"/>
    <n v="1982"/>
    <s v="tier - 2"/>
    <m/>
  </r>
  <r>
    <s v="Id1348"/>
    <n v="1970"/>
    <s v="Dec"/>
    <n v="12"/>
    <n v="0"/>
    <n v="8062.31"/>
    <s v="tier - 2"/>
    <x v="1"/>
    <s v="R1013"/>
    <s v="Dec"/>
    <n v="1970"/>
    <s v="tier - 2"/>
    <m/>
  </r>
  <r>
    <s v="Id1347"/>
    <n v="1975"/>
    <s v="Jun"/>
    <n v="28"/>
    <n v="1"/>
    <n v="8062.76"/>
    <s v="tier - 3"/>
    <x v="0"/>
    <s v="R1011"/>
    <s v="Jun"/>
    <n v="1975"/>
    <s v="tier - 3"/>
    <m/>
  </r>
  <r>
    <s v="Id1346"/>
    <n v="1965"/>
    <s v="Aug"/>
    <n v="11"/>
    <n v="0"/>
    <n v="8067.83"/>
    <s v="tier - 3"/>
    <x v="1"/>
    <s v="R1013"/>
    <s v="Aug"/>
    <n v="1965"/>
    <s v="tier - 3"/>
    <m/>
  </r>
  <r>
    <s v="Id1345"/>
    <n v="1975"/>
    <s v="Dec"/>
    <n v="15"/>
    <n v="1"/>
    <n v="8068.19"/>
    <s v="tier - 3"/>
    <x v="2"/>
    <s v="R1011"/>
    <s v="Dec"/>
    <n v="1975"/>
    <s v="tier - 3"/>
    <m/>
  </r>
  <r>
    <s v="Id1344"/>
    <n v="1965"/>
    <s v="Oct"/>
    <n v="21"/>
    <n v="0"/>
    <n v="8071.57"/>
    <s v="tier - 3"/>
    <x v="1"/>
    <s v="R1011"/>
    <s v="Oct"/>
    <n v="1965"/>
    <s v="tier - 3"/>
    <m/>
  </r>
  <r>
    <s v="Id1343"/>
    <n v="1993"/>
    <s v="Nov"/>
    <n v="7"/>
    <n v="0"/>
    <n v="8077.41"/>
    <s v="tier - 2"/>
    <x v="1"/>
    <s v="R1026"/>
    <s v="Nov"/>
    <n v="1993"/>
    <s v="tier - 2"/>
    <m/>
  </r>
  <r>
    <s v="Id1342"/>
    <n v="2001"/>
    <s v="Aug"/>
    <n v="28"/>
    <n v="0"/>
    <n v="8081.26"/>
    <s v="tier - 2"/>
    <x v="2"/>
    <s v="R1012"/>
    <s v="Aug"/>
    <n v="2001"/>
    <s v="tier - 2"/>
    <m/>
  </r>
  <r>
    <s v="Id1341"/>
    <n v="1994"/>
    <s v="Oct"/>
    <n v="12"/>
    <n v="0"/>
    <n v="8081.74"/>
    <s v="tier - 2"/>
    <x v="2"/>
    <s v="R1026"/>
    <s v="Oct"/>
    <n v="1994"/>
    <s v="tier - 2"/>
    <m/>
  </r>
  <r>
    <s v="Id1340"/>
    <n v="1975"/>
    <s v="Dec"/>
    <n v="21"/>
    <n v="1"/>
    <n v="8083.92"/>
    <s v="tier - 3"/>
    <x v="0"/>
    <s v="R1013"/>
    <s v="Dec"/>
    <n v="1975"/>
    <s v="tier - 3"/>
    <m/>
  </r>
  <r>
    <s v="Id1339"/>
    <n v="1967"/>
    <s v="Jun"/>
    <n v="10"/>
    <n v="0"/>
    <n v="8091.3"/>
    <s v="tier - 3"/>
    <x v="1"/>
    <s v="R1012"/>
    <s v="Jun"/>
    <n v="1967"/>
    <s v="tier - 3"/>
    <m/>
  </r>
  <r>
    <s v="Id1338"/>
    <n v="1973"/>
    <s v="Oct"/>
    <n v="11"/>
    <n v="0"/>
    <n v="8112.59"/>
    <s v="tier - 2"/>
    <x v="2"/>
    <s v="R1013"/>
    <s v="Oct"/>
    <n v="1973"/>
    <s v="tier - 2"/>
    <m/>
  </r>
  <r>
    <s v="Id1337"/>
    <n v="1978"/>
    <s v="Sep"/>
    <n v="1"/>
    <n v="2"/>
    <n v="8116.27"/>
    <s v="tier - 3"/>
    <x v="1"/>
    <s v="R1012"/>
    <s v="Sep"/>
    <n v="1978"/>
    <s v="tier - 3"/>
    <m/>
  </r>
  <r>
    <s v="Id1336"/>
    <n v="1973"/>
    <s v="Dec"/>
    <n v="16"/>
    <n v="0"/>
    <n v="8116.68"/>
    <s v="tier - 3"/>
    <x v="1"/>
    <s v="R1011"/>
    <s v="Dec"/>
    <n v="1973"/>
    <s v="tier - 3"/>
    <m/>
  </r>
  <r>
    <s v="Id1335"/>
    <n v="1973"/>
    <s v="Aug"/>
    <n v="30"/>
    <n v="0"/>
    <n v="8124.41"/>
    <s v="tier - 3"/>
    <x v="1"/>
    <s v="R1013"/>
    <s v="Aug"/>
    <n v="1973"/>
    <s v="tier - 3"/>
    <m/>
  </r>
  <r>
    <s v="Id1334"/>
    <n v="1973"/>
    <s v="Sep"/>
    <n v="3"/>
    <n v="0"/>
    <n v="8125.78"/>
    <s v="tier - 2"/>
    <x v="2"/>
    <s v="R1013"/>
    <s v="Sep"/>
    <n v="1973"/>
    <s v="tier - 2"/>
    <m/>
  </r>
  <r>
    <s v="Id1333"/>
    <n v="1990"/>
    <s v="Jun"/>
    <n v="21"/>
    <n v="3"/>
    <n v="8157.92"/>
    <s v="tier - 2"/>
    <x v="0"/>
    <s v="R1025"/>
    <s v="Jun"/>
    <n v="1990"/>
    <s v="tier - 2"/>
    <m/>
  </r>
  <r>
    <s v="Id1332"/>
    <n v="1982"/>
    <s v="Jun"/>
    <n v="28"/>
    <n v="4"/>
    <n v="8162.72"/>
    <s v="tier - 3"/>
    <x v="0"/>
    <s v="R1012"/>
    <s v="Jun"/>
    <n v="1982"/>
    <s v="tier - 3"/>
    <m/>
  </r>
  <r>
    <s v="Id1331"/>
    <n v="1963"/>
    <s v="Nov"/>
    <n v="5"/>
    <n v="0"/>
    <n v="8177.9"/>
    <s v="tier - 3"/>
    <x v="1"/>
    <s v="R1013"/>
    <s v="Nov"/>
    <n v="1963"/>
    <s v="tier - 3"/>
    <m/>
  </r>
  <r>
    <s v="Id1330"/>
    <n v="1983"/>
    <s v="Jun"/>
    <n v="8"/>
    <n v="3"/>
    <n v="8179.51"/>
    <s v="tier - 2"/>
    <x v="2"/>
    <s v="R1020"/>
    <s v="Jun"/>
    <n v="1983"/>
    <s v="tier - 2"/>
    <m/>
  </r>
  <r>
    <s v="Id1329"/>
    <n v="1997"/>
    <s v="Oct"/>
    <n v="21"/>
    <n v="0"/>
    <n v="8182.89"/>
    <s v="tier - 2"/>
    <x v="1"/>
    <s v="R1026"/>
    <s v="Oct"/>
    <n v="1997"/>
    <s v="tier - 2"/>
    <m/>
  </r>
  <r>
    <s v="Id1328"/>
    <n v="1962"/>
    <s v="Nov"/>
    <n v="23"/>
    <n v="0"/>
    <n v="8188.12"/>
    <s v="tier - 3"/>
    <x v="0"/>
    <s v="R1013"/>
    <s v="Nov"/>
    <n v="1962"/>
    <s v="tier - 3"/>
    <m/>
  </r>
  <r>
    <s v="Id1327"/>
    <n v="1978"/>
    <s v="Oct"/>
    <n v="24"/>
    <n v="2"/>
    <n v="8211.1"/>
    <s v="tier - 2"/>
    <x v="0"/>
    <s v="R1013"/>
    <s v="Oct"/>
    <n v="1978"/>
    <s v="tier - 2"/>
    <m/>
  </r>
  <r>
    <s v="Id1326"/>
    <n v="1978"/>
    <s v="Jun"/>
    <n v="30"/>
    <n v="2"/>
    <n v="8219.2000000000007"/>
    <s v="tier - 2"/>
    <x v="2"/>
    <s v="R1013"/>
    <s v="Jun"/>
    <n v="1978"/>
    <s v="tier - 2"/>
    <m/>
  </r>
  <r>
    <s v="Id1325"/>
    <n v="1976"/>
    <s v="Sep"/>
    <n v="3"/>
    <n v="1"/>
    <n v="8232.64"/>
    <s v="tier - 2"/>
    <x v="0"/>
    <s v="R1013"/>
    <s v="Sep"/>
    <n v="1976"/>
    <s v="tier - 2"/>
    <m/>
  </r>
  <r>
    <s v="Id1324"/>
    <n v="1976"/>
    <s v="Jun"/>
    <n v="30"/>
    <n v="1"/>
    <n v="8233.1"/>
    <s v="tier - 2"/>
    <x v="2"/>
    <s v="R1013"/>
    <s v="Jun"/>
    <n v="1976"/>
    <s v="tier - 2"/>
    <m/>
  </r>
  <r>
    <s v="Id1323"/>
    <n v="1976"/>
    <s v="Sep"/>
    <n v="2"/>
    <n v="1"/>
    <n v="8240.59"/>
    <s v="tier - 2"/>
    <x v="2"/>
    <s v="R1013"/>
    <s v="Sep"/>
    <n v="1976"/>
    <s v="tier - 2"/>
    <m/>
  </r>
  <r>
    <s v="Id1322"/>
    <n v="1982"/>
    <s v="Sep"/>
    <n v="27"/>
    <n v="3"/>
    <n v="8252.2800000000007"/>
    <s v="tier - 2"/>
    <x v="2"/>
    <s v="R1024"/>
    <s v="Sep"/>
    <n v="1982"/>
    <s v="tier - 2"/>
    <m/>
  </r>
  <r>
    <s v="Id1321"/>
    <n v="1964"/>
    <s v="Sep"/>
    <n v="5"/>
    <n v="0"/>
    <n v="8268"/>
    <s v="tier - 3"/>
    <x v="0"/>
    <s v="R1013"/>
    <s v="Sep"/>
    <n v="1964"/>
    <s v="tier - 3"/>
    <m/>
  </r>
  <r>
    <s v="Id1320"/>
    <n v="1974"/>
    <s v="Aug"/>
    <n v="5"/>
    <n v="0"/>
    <n v="8269.0400000000009"/>
    <s v="tier - 2"/>
    <x v="1"/>
    <s v="R1011"/>
    <s v="Aug"/>
    <n v="1974"/>
    <s v="tier - 2"/>
    <m/>
  </r>
  <r>
    <s v="Id1319"/>
    <n v="2000"/>
    <s v="Nov"/>
    <n v="28"/>
    <n v="0"/>
    <n v="8271.4599999999991"/>
    <s v="tier - 2"/>
    <x v="1"/>
    <s v="R1023"/>
    <s v="Nov"/>
    <n v="2000"/>
    <s v="tier - 2"/>
    <m/>
  </r>
  <r>
    <s v="Id1318"/>
    <n v="1974"/>
    <s v="Sep"/>
    <n v="26"/>
    <n v="0"/>
    <n v="8277.52"/>
    <s v="tier - 2"/>
    <x v="2"/>
    <s v="R1011"/>
    <s v="Sep"/>
    <n v="1974"/>
    <s v="tier - 2"/>
    <m/>
  </r>
  <r>
    <s v="Id1317"/>
    <n v="1974"/>
    <s v="Dec"/>
    <n v="22"/>
    <n v="0"/>
    <n v="8280.6200000000008"/>
    <s v="tier - 2"/>
    <x v="2"/>
    <s v="R1013"/>
    <s v="Dec"/>
    <n v="1974"/>
    <s v="tier - 2"/>
    <m/>
  </r>
  <r>
    <s v="Id1316"/>
    <n v="1974"/>
    <s v="Jun"/>
    <n v="6"/>
    <n v="0"/>
    <n v="8283.68"/>
    <s v="tier - 2"/>
    <x v="0"/>
    <s v="R1013"/>
    <s v="Jun"/>
    <n v="1974"/>
    <s v="tier - 2"/>
    <m/>
  </r>
  <r>
    <s v="Id1315"/>
    <n v="1978"/>
    <s v="Jun"/>
    <n v="26"/>
    <n v="2"/>
    <n v="8302.5400000000009"/>
    <s v="tier - 3"/>
    <x v="0"/>
    <s v="R1016"/>
    <s v="Jun"/>
    <n v="1978"/>
    <s v="tier - 3"/>
    <m/>
  </r>
  <r>
    <s v="Id1314"/>
    <n v="1979"/>
    <s v="Aug"/>
    <n v="7"/>
    <n v="2"/>
    <n v="8310.84"/>
    <s v="tier - 2"/>
    <x v="2"/>
    <s v="R1012"/>
    <s v="Aug"/>
    <n v="1979"/>
    <s v="tier - 2"/>
    <m/>
  </r>
  <r>
    <s v="Id1313"/>
    <n v="1993"/>
    <s v="Jun"/>
    <n v="22"/>
    <n v="0"/>
    <n v="8314.65"/>
    <s v="tier - 2"/>
    <x v="1"/>
    <s v="R1012"/>
    <s v="Jun"/>
    <n v="1993"/>
    <s v="tier - 2"/>
    <m/>
  </r>
  <r>
    <s v="Id1312"/>
    <n v="1976"/>
    <s v="Jul"/>
    <n v="12"/>
    <n v="1"/>
    <n v="8334.4599999999991"/>
    <s v="tier - 3"/>
    <x v="2"/>
    <s v="R1016"/>
    <s v="Jul"/>
    <n v="1976"/>
    <s v="tier - 3"/>
    <m/>
  </r>
  <r>
    <s v="Id1311"/>
    <n v="1976"/>
    <s v="Jul"/>
    <n v="20"/>
    <n v="1"/>
    <n v="8334.59"/>
    <s v="tier - 3"/>
    <x v="2"/>
    <s v="R1016"/>
    <s v="Jul"/>
    <n v="1976"/>
    <s v="tier - 3"/>
    <m/>
  </r>
  <r>
    <s v="Id1310"/>
    <n v="1976"/>
    <s v="Jul"/>
    <n v="7"/>
    <n v="1"/>
    <n v="8342.91"/>
    <s v="tier - 3"/>
    <x v="1"/>
    <s v="R1016"/>
    <s v="Jul"/>
    <n v="1976"/>
    <s v="tier - 3"/>
    <m/>
  </r>
  <r>
    <s v="Id1309"/>
    <n v="1976"/>
    <s v="Jun"/>
    <n v="12"/>
    <n v="2"/>
    <n v="8347.16"/>
    <s v="tier - 2"/>
    <x v="1"/>
    <s v="R1013"/>
    <s v="Jun"/>
    <n v="1976"/>
    <s v="tier - 2"/>
    <m/>
  </r>
  <r>
    <s v="Id1308"/>
    <n v="1963"/>
    <s v="Sep"/>
    <n v="21"/>
    <n v="0"/>
    <n v="8355.5400000000009"/>
    <s v="tier - 3"/>
    <x v="0"/>
    <s v="R1012"/>
    <s v="Sep"/>
    <n v="1963"/>
    <s v="tier - 3"/>
    <m/>
  </r>
  <r>
    <s v="Id1307"/>
    <n v="1971"/>
    <s v="Sep"/>
    <n v="4"/>
    <n v="0"/>
    <n v="8396.6200000000008"/>
    <s v="tier - 2"/>
    <x v="0"/>
    <s v="R1013"/>
    <s v="Sep"/>
    <n v="1971"/>
    <s v="tier - 2"/>
    <m/>
  </r>
  <r>
    <s v="Id1306"/>
    <n v="1971"/>
    <s v="Sep"/>
    <n v="18"/>
    <n v="0"/>
    <n v="8400.01"/>
    <s v="tier - 2"/>
    <x v="0"/>
    <s v="R1013"/>
    <s v="Sep"/>
    <n v="1971"/>
    <s v="tier - 2"/>
    <m/>
  </r>
  <r>
    <s v="Id1305"/>
    <n v="1979"/>
    <s v="Jun"/>
    <n v="11"/>
    <n v="3"/>
    <n v="8410.0499999999993"/>
    <s v="tier - 2"/>
    <x v="2"/>
    <s v="R1012"/>
    <s v="Jun"/>
    <n v="1979"/>
    <s v="tier - 2"/>
    <m/>
  </r>
  <r>
    <s v="Id1304"/>
    <n v="1977"/>
    <s v="Sep"/>
    <n v="4"/>
    <n v="2"/>
    <n v="8413.4599999999991"/>
    <s v="tier - 3"/>
    <x v="1"/>
    <s v="R1012"/>
    <s v="Sep"/>
    <n v="1977"/>
    <s v="tier - 3"/>
    <m/>
  </r>
  <r>
    <s v="Id1303"/>
    <n v="1975"/>
    <s v="Sep"/>
    <n v="28"/>
    <n v="1"/>
    <n v="8428.07"/>
    <s v="tier - 3"/>
    <x v="2"/>
    <s v="R1012"/>
    <s v="Sep"/>
    <n v="1975"/>
    <s v="tier - 3"/>
    <m/>
  </r>
  <r>
    <s v="Id1302"/>
    <n v="1963"/>
    <s v="Sep"/>
    <n v="24"/>
    <n v="0"/>
    <n v="8440.0499999999993"/>
    <s v="tier - 3"/>
    <x v="2"/>
    <s v="R1013"/>
    <s v="Sep"/>
    <n v="1963"/>
    <s v="tier - 3"/>
    <m/>
  </r>
  <r>
    <s v="Id1301"/>
    <n v="1972"/>
    <s v="Sep"/>
    <n v="9"/>
    <n v="0"/>
    <n v="8442.67"/>
    <s v="tier - 2"/>
    <x v="0"/>
    <s v="R1013"/>
    <s v="Sep"/>
    <n v="1972"/>
    <s v="tier - 2"/>
    <m/>
  </r>
  <r>
    <s v="Id1300"/>
    <n v="1972"/>
    <s v="Sep"/>
    <n v="4"/>
    <n v="0"/>
    <n v="8444.4699999999993"/>
    <s v="tier - 3"/>
    <x v="1"/>
    <s v="R1011"/>
    <s v="Sep"/>
    <n v="1972"/>
    <s v="tier - 3"/>
    <m/>
  </r>
  <r>
    <s v="Id1299"/>
    <n v="1966"/>
    <s v="Jun"/>
    <n v="12"/>
    <n v="0"/>
    <n v="8448.66"/>
    <s v="tier - 3"/>
    <x v="1"/>
    <s v="R1013"/>
    <s v="Jun"/>
    <n v="1966"/>
    <s v="tier - 3"/>
    <m/>
  </r>
  <r>
    <s v="Id1298"/>
    <n v="1984"/>
    <s v="Jun"/>
    <n v="19"/>
    <n v="3"/>
    <n v="8450.82"/>
    <s v="tier - 2"/>
    <x v="2"/>
    <s v="R1025"/>
    <s v="Jun"/>
    <n v="1984"/>
    <s v="tier - 2"/>
    <m/>
  </r>
  <r>
    <s v="Id1297"/>
    <n v="1972"/>
    <s v="Dec"/>
    <n v="26"/>
    <n v="0"/>
    <n v="8457.82"/>
    <s v="tier - 2"/>
    <x v="0"/>
    <s v="R1011"/>
    <s v="Dec"/>
    <n v="1972"/>
    <s v="tier - 2"/>
    <m/>
  </r>
  <r>
    <s v="Id1296"/>
    <n v="1992"/>
    <s v="Sep"/>
    <n v="9"/>
    <n v="0"/>
    <n v="8466.35"/>
    <s v="tier - 2"/>
    <x v="2"/>
    <s v="R1012"/>
    <s v="Sep"/>
    <n v="1992"/>
    <s v="tier - 2"/>
    <m/>
  </r>
  <r>
    <s v="Id1295"/>
    <n v="1993"/>
    <s v="Nov"/>
    <n v="10"/>
    <n v="0"/>
    <n v="8471.65"/>
    <s v="tier - 2"/>
    <x v="1"/>
    <s v="R1012"/>
    <s v="Nov"/>
    <n v="1993"/>
    <s v="tier - 2"/>
    <m/>
  </r>
  <r>
    <s v="Id1294"/>
    <n v="1977"/>
    <s v="Dec"/>
    <n v="26"/>
    <n v="2"/>
    <n v="8515.76"/>
    <s v="tier - 2"/>
    <x v="2"/>
    <s v="R1013"/>
    <s v="Dec"/>
    <n v="1977"/>
    <s v="tier - 2"/>
    <m/>
  </r>
  <r>
    <s v="Id1293"/>
    <n v="1977"/>
    <s v="Jun"/>
    <n v="21"/>
    <n v="2"/>
    <n v="8516.83"/>
    <s v="tier - 2"/>
    <x v="1"/>
    <s v="R1013"/>
    <s v="Jun"/>
    <n v="1977"/>
    <s v="tier - 2"/>
    <m/>
  </r>
  <r>
    <s v="Id1292"/>
    <n v="1977"/>
    <s v="Dec"/>
    <n v="29"/>
    <n v="2"/>
    <n v="8520.0300000000007"/>
    <s v="tier - 2"/>
    <x v="0"/>
    <s v="R1011"/>
    <s v="Dec"/>
    <n v="1977"/>
    <s v="tier - 2"/>
    <m/>
  </r>
  <r>
    <s v="Id1291"/>
    <n v="1979"/>
    <s v="Aug"/>
    <n v="13"/>
    <n v="3"/>
    <n v="8522"/>
    <s v="tier - 2"/>
    <x v="2"/>
    <s v="R1011"/>
    <s v="Aug"/>
    <n v="1979"/>
    <s v="tier - 2"/>
    <m/>
  </r>
  <r>
    <s v="Id1290"/>
    <n v="1977"/>
    <s v="Jul"/>
    <n v="26"/>
    <n v="2"/>
    <n v="8527.5300000000007"/>
    <s v="tier - 2"/>
    <x v="2"/>
    <s v="R1013"/>
    <s v="Jul"/>
    <n v="1977"/>
    <s v="tier - 2"/>
    <m/>
  </r>
  <r>
    <s v="Id1289"/>
    <s v="?"/>
    <s v="Jul"/>
    <n v="24"/>
    <n v="0"/>
    <n v="8534.67"/>
    <s v="tier - 2"/>
    <x v="0"/>
    <s v="R1024"/>
    <s v="Jul"/>
    <n v="1983"/>
    <s v="tier - 2"/>
    <m/>
  </r>
  <r>
    <s v="Id1288"/>
    <n v="1981"/>
    <s v="Dec"/>
    <n v="27"/>
    <n v="3"/>
    <n v="8538.2900000000009"/>
    <s v="tier - 2"/>
    <x v="0"/>
    <s v="R1024"/>
    <s v="Dec"/>
    <n v="1981"/>
    <s v="tier - 2"/>
    <m/>
  </r>
  <r>
    <s v="Id1287"/>
    <n v="1975"/>
    <s v="Nov"/>
    <n v="6"/>
    <n v="1"/>
    <n v="8539.67"/>
    <s v="tier - 2"/>
    <x v="0"/>
    <s v="R1011"/>
    <s v="Nov"/>
    <n v="1975"/>
    <s v="tier - 2"/>
    <m/>
  </r>
  <r>
    <s v="Id1286"/>
    <s v="?"/>
    <s v="Dec"/>
    <n v="12"/>
    <n v="1"/>
    <n v="8547.69"/>
    <s v="tier - 2"/>
    <x v="1"/>
    <s v="R1013"/>
    <s v="Dec"/>
    <n v="1983"/>
    <s v="tier - 2"/>
    <m/>
  </r>
  <r>
    <s v="Id1285"/>
    <n v="1975"/>
    <s v="Aug"/>
    <n v="6"/>
    <n v="1"/>
    <n v="8551.35"/>
    <s v="tier - 2"/>
    <x v="2"/>
    <s v="R1011"/>
    <s v="Aug"/>
    <n v="1975"/>
    <s v="tier - 2"/>
    <m/>
  </r>
  <r>
    <s v="Id1284"/>
    <n v="1975"/>
    <s v="Aug"/>
    <n v="21"/>
    <n v="1"/>
    <n v="8556.91"/>
    <s v="tier - 2"/>
    <x v="1"/>
    <s v="R1011"/>
    <s v="Aug"/>
    <n v="1975"/>
    <s v="tier - 2"/>
    <m/>
  </r>
  <r>
    <s v="Id1283"/>
    <n v="1988"/>
    <s v="Sep"/>
    <n v="21"/>
    <n v="3"/>
    <n v="8567.25"/>
    <s v="tier - 2"/>
    <x v="1"/>
    <s v="R1012"/>
    <s v="Sep"/>
    <n v="1988"/>
    <s v="tier - 2"/>
    <m/>
  </r>
  <r>
    <s v="Id1282"/>
    <n v="1975"/>
    <s v="Sep"/>
    <n v="26"/>
    <n v="1"/>
    <n v="8569.86"/>
    <s v="tier - 2"/>
    <x v="0"/>
    <s v="R1013"/>
    <s v="Sep"/>
    <n v="1975"/>
    <s v="tier - 2"/>
    <m/>
  </r>
  <r>
    <s v="Id1281"/>
    <n v="1982"/>
    <s v="Dec"/>
    <n v="6"/>
    <n v="3"/>
    <n v="8572.0400000000009"/>
    <s v="tier - 2"/>
    <x v="2"/>
    <s v="R1021"/>
    <s v="Dec"/>
    <n v="1982"/>
    <s v="tier - 2"/>
    <m/>
  </r>
  <r>
    <s v="Id1280"/>
    <n v="1987"/>
    <s v="Nov"/>
    <n v="11"/>
    <n v="3"/>
    <n v="8573.2999999999993"/>
    <s v="tier - 2"/>
    <x v="2"/>
    <s v="R1021"/>
    <s v="Nov"/>
    <n v="1987"/>
    <s v="tier - 2"/>
    <m/>
  </r>
  <r>
    <s v="Id1279"/>
    <n v="1983"/>
    <s v="Dec"/>
    <n v="30"/>
    <n v="5"/>
    <n v="8582.2999999999993"/>
    <s v="tier - 2"/>
    <x v="1"/>
    <s v="R1013"/>
    <s v="Dec"/>
    <n v="1983"/>
    <s v="tier - 2"/>
    <m/>
  </r>
  <r>
    <s v="Id1278"/>
    <n v="1983"/>
    <s v="Jul"/>
    <n v="25"/>
    <n v="5"/>
    <n v="8596.83"/>
    <s v="tier - 2"/>
    <x v="0"/>
    <s v="R1013"/>
    <s v="Jul"/>
    <n v="1983"/>
    <s v="tier - 2"/>
    <m/>
  </r>
  <r>
    <s v="Id1277"/>
    <n v="1973"/>
    <s v="Jul"/>
    <n v="11"/>
    <n v="0"/>
    <n v="8601.33"/>
    <s v="tier - 2"/>
    <x v="1"/>
    <s v="R1013"/>
    <s v="Jul"/>
    <n v="1973"/>
    <s v="tier - 2"/>
    <m/>
  </r>
  <r>
    <s v="Id1276"/>
    <n v="1977"/>
    <s v="Sep"/>
    <n v="24"/>
    <n v="2"/>
    <n v="8603.82"/>
    <s v="tier - 2"/>
    <x v="1"/>
    <s v="R1019"/>
    <s v="Sep"/>
    <n v="1977"/>
    <s v="tier - 2"/>
    <m/>
  </r>
  <r>
    <s v="Id1275"/>
    <n v="1977"/>
    <s v="Nov"/>
    <n v="12"/>
    <n v="2"/>
    <n v="8604.48"/>
    <s v="tier - 3"/>
    <x v="2"/>
    <s v="R1016"/>
    <s v="Nov"/>
    <n v="1977"/>
    <s v="tier - 3"/>
    <m/>
  </r>
  <r>
    <s v="Id1274"/>
    <n v="1977"/>
    <s v="Oct"/>
    <n v="15"/>
    <n v="3"/>
    <n v="8605.36"/>
    <s v="tier - 2"/>
    <x v="2"/>
    <s v="R1013"/>
    <s v="Oct"/>
    <n v="1977"/>
    <s v="tier - 2"/>
    <m/>
  </r>
  <r>
    <s v="Id1273"/>
    <n v="1979"/>
    <s v="Jul"/>
    <n v="17"/>
    <n v="3"/>
    <n v="8606.2199999999993"/>
    <s v="tier - 1"/>
    <x v="2"/>
    <s v="R1014"/>
    <s v="Jul"/>
    <n v="1979"/>
    <s v="tier - 1"/>
    <m/>
  </r>
  <r>
    <s v="Id1272"/>
    <n v="1977"/>
    <s v="Sep"/>
    <n v="2"/>
    <n v="3"/>
    <n v="8615.2999999999993"/>
    <s v="tier - 2"/>
    <x v="0"/>
    <s v="R1011"/>
    <s v="Sep"/>
    <n v="1977"/>
    <s v="tier - 2"/>
    <m/>
  </r>
  <r>
    <s v="Id1271"/>
    <n v="1975"/>
    <s v="Aug"/>
    <n v="3"/>
    <n v="1"/>
    <n v="8627.5400000000009"/>
    <s v="tier - 2"/>
    <x v="2"/>
    <s v="R1017"/>
    <s v="Aug"/>
    <n v="1975"/>
    <s v="tier - 2"/>
    <m/>
  </r>
  <r>
    <s v="Id1270"/>
    <n v="1965"/>
    <s v="Oct"/>
    <n v="21"/>
    <n v="0"/>
    <n v="8665.09"/>
    <s v="tier - 3"/>
    <x v="2"/>
    <s v="R1012"/>
    <s v="Oct"/>
    <n v="1965"/>
    <s v="tier - 3"/>
    <m/>
  </r>
  <r>
    <s v="Id1269"/>
    <n v="1969"/>
    <s v="Aug"/>
    <n v="10"/>
    <n v="0"/>
    <n v="8665.14"/>
    <s v="tier - 2"/>
    <x v="0"/>
    <s v="R1013"/>
    <s v="Aug"/>
    <n v="1969"/>
    <s v="tier - 2"/>
    <m/>
  </r>
  <r>
    <s v="Id1268"/>
    <n v="1974"/>
    <s v="Aug"/>
    <n v="16"/>
    <n v="0"/>
    <n v="8671.19"/>
    <s v="tier - 2"/>
    <x v="1"/>
    <s v="R1012"/>
    <s v="Aug"/>
    <n v="1974"/>
    <s v="tier - 2"/>
    <m/>
  </r>
  <r>
    <s v="Id1267"/>
    <n v="1973"/>
    <s v="Oct"/>
    <n v="11"/>
    <n v="0"/>
    <n v="8688.86"/>
    <s v="tier - 2"/>
    <x v="1"/>
    <s v="R1017"/>
    <s v="Oct"/>
    <n v="1973"/>
    <s v="tier - 2"/>
    <m/>
  </r>
  <r>
    <s v="Id1266"/>
    <n v="1980"/>
    <s v="Oct"/>
    <n v="28"/>
    <n v="2"/>
    <n v="8701.84"/>
    <s v="tier - 2"/>
    <x v="0"/>
    <s v="R1021"/>
    <s v="Oct"/>
    <n v="1980"/>
    <s v="tier - 2"/>
    <m/>
  </r>
  <r>
    <s v="Id1265"/>
    <n v="1973"/>
    <s v="Jun"/>
    <n v="25"/>
    <n v="1"/>
    <n v="8703.4599999999991"/>
    <s v="tier - 3"/>
    <x v="0"/>
    <s v="R1011"/>
    <s v="Jun"/>
    <n v="1973"/>
    <s v="tier - 3"/>
    <m/>
  </r>
  <r>
    <s v="Id1264"/>
    <n v="1976"/>
    <s v="Jun"/>
    <n v="17"/>
    <n v="2"/>
    <n v="8733.23"/>
    <s v="tier - 2"/>
    <x v="0"/>
    <s v="R1012"/>
    <s v="Jun"/>
    <n v="1976"/>
    <s v="tier - 2"/>
    <m/>
  </r>
  <r>
    <s v="Id1263"/>
    <n v="1999"/>
    <s v="Aug"/>
    <n v="23"/>
    <n v="0"/>
    <n v="8747.68"/>
    <s v="tier - 2"/>
    <x v="0"/>
    <s v="R1011"/>
    <s v="Aug"/>
    <n v="1999"/>
    <s v="tier - 2"/>
    <m/>
  </r>
  <r>
    <s v="Id1262"/>
    <n v="1969"/>
    <s v="Sep"/>
    <n v="9"/>
    <n v="0"/>
    <n v="8760.1200000000008"/>
    <s v="tier - 2"/>
    <x v="1"/>
    <s v="R1013"/>
    <s v="Sep"/>
    <n v="1969"/>
    <s v="tier - 2"/>
    <m/>
  </r>
  <r>
    <s v="Id1261"/>
    <n v="1974"/>
    <s v="Sep"/>
    <n v="6"/>
    <n v="1"/>
    <n v="8765.25"/>
    <s v="tier - 2"/>
    <x v="0"/>
    <s v="R1012"/>
    <s v="Sep"/>
    <n v="1974"/>
    <s v="tier - 2"/>
    <m/>
  </r>
  <r>
    <s v="Id1260"/>
    <n v="1971"/>
    <s v="Aug"/>
    <n v="23"/>
    <n v="0"/>
    <n v="8782.4699999999993"/>
    <s v="tier - 2"/>
    <x v="0"/>
    <s v="R1011"/>
    <s v="Aug"/>
    <n v="1971"/>
    <s v="tier - 2"/>
    <m/>
  </r>
  <r>
    <s v="Id1259"/>
    <n v="1971"/>
    <s v="Jun"/>
    <n v="18"/>
    <n v="0"/>
    <n v="8798.59"/>
    <s v="tier - 2"/>
    <x v="1"/>
    <s v="R1011"/>
    <s v="Jun"/>
    <n v="1971"/>
    <s v="tier - 2"/>
    <m/>
  </r>
  <r>
    <s v="Id1258"/>
    <n v="1965"/>
    <s v="Aug"/>
    <n v="29"/>
    <n v="0"/>
    <n v="8800.49"/>
    <s v="tier - 3"/>
    <x v="2"/>
    <s v="R1013"/>
    <s v="Aug"/>
    <n v="1965"/>
    <s v="tier - 3"/>
    <m/>
  </r>
  <r>
    <s v="Id1257"/>
    <n v="2001"/>
    <s v="Nov"/>
    <n v="7"/>
    <n v="0"/>
    <n v="8821.8799999999992"/>
    <s v="tier - 2"/>
    <x v="0"/>
    <s v="R1023"/>
    <s v="Nov"/>
    <n v="2001"/>
    <s v="tier - 2"/>
    <m/>
  </r>
  <r>
    <s v="Id1256"/>
    <n v="1976"/>
    <s v="Jun"/>
    <n v="14"/>
    <n v="2"/>
    <n v="8823.2800000000007"/>
    <s v="tier - 2"/>
    <x v="1"/>
    <s v="R1011"/>
    <s v="Jun"/>
    <n v="1976"/>
    <s v="tier - 2"/>
    <m/>
  </r>
  <r>
    <s v="Id1255"/>
    <n v="1976"/>
    <s v="Oct"/>
    <n v="19"/>
    <n v="1"/>
    <n v="8823.99"/>
    <s v="tier - 2"/>
    <x v="0"/>
    <s v="R1024"/>
    <s v="Oct"/>
    <n v="1976"/>
    <s v="tier - 2"/>
    <m/>
  </r>
  <r>
    <s v="Id1254"/>
    <n v="1988"/>
    <s v="Aug"/>
    <n v="22"/>
    <n v="3"/>
    <n v="8824.27"/>
    <s v="tier - 2"/>
    <x v="1"/>
    <s v="R1025"/>
    <s v="Aug"/>
    <n v="1988"/>
    <s v="tier - 2"/>
    <m/>
  </r>
  <r>
    <s v="Id1253"/>
    <n v="1976"/>
    <s v="Jul"/>
    <n v="14"/>
    <n v="2"/>
    <n v="8825.09"/>
    <s v="tier - 2"/>
    <x v="0"/>
    <s v="R1011"/>
    <s v="Jul"/>
    <n v="1976"/>
    <s v="tier - 2"/>
    <m/>
  </r>
  <r>
    <s v="Id1252"/>
    <n v="1972"/>
    <s v="Nov"/>
    <n v="14"/>
    <n v="0"/>
    <n v="8827.2099999999991"/>
    <s v="tier - 3"/>
    <x v="1"/>
    <s v="R1012"/>
    <s v="Nov"/>
    <n v="1972"/>
    <s v="tier - 3"/>
    <m/>
  </r>
  <r>
    <s v="Id1251"/>
    <n v="1972"/>
    <s v="Nov"/>
    <n v="22"/>
    <n v="0"/>
    <n v="8835.26"/>
    <s v="tier - 3"/>
    <x v="2"/>
    <s v="R1012"/>
    <s v="Nov"/>
    <n v="1972"/>
    <s v="tier - 3"/>
    <m/>
  </r>
  <r>
    <s v="Id1250"/>
    <n v="1974"/>
    <s v="Jun"/>
    <n v="18"/>
    <n v="1"/>
    <n v="8871.15"/>
    <s v="tier - 2"/>
    <x v="0"/>
    <s v="R1013"/>
    <s v="Jun"/>
    <n v="1974"/>
    <s v="tier - 2"/>
    <m/>
  </r>
  <r>
    <s v="Id1249"/>
    <n v="1973"/>
    <s v="Sep"/>
    <n v="9"/>
    <n v="0"/>
    <n v="8890.59"/>
    <s v="tier - 2"/>
    <x v="0"/>
    <s v="R1012"/>
    <s v="Sep"/>
    <n v="1973"/>
    <s v="tier - 2"/>
    <m/>
  </r>
  <r>
    <s v="Id1248"/>
    <n v="1978"/>
    <s v="Dec"/>
    <n v="16"/>
    <n v="3"/>
    <n v="8891.14"/>
    <s v="tier - 2"/>
    <x v="0"/>
    <s v="R1017"/>
    <s v="Dec"/>
    <n v="1978"/>
    <s v="tier - 2"/>
    <m/>
  </r>
  <r>
    <s v="Id1247"/>
    <n v="1997"/>
    <s v="Nov"/>
    <n v="28"/>
    <n v="0"/>
    <n v="8906.14"/>
    <s v="tier - 2"/>
    <x v="2"/>
    <s v="R1012"/>
    <s v="Nov"/>
    <n v="1997"/>
    <s v="tier - 2"/>
    <m/>
  </r>
  <r>
    <s v="Id1246"/>
    <n v="1967"/>
    <s v="Sep"/>
    <n v="6"/>
    <n v="0"/>
    <n v="8908.4699999999993"/>
    <s v="tier - 3"/>
    <x v="2"/>
    <s v="R1013"/>
    <s v="Sep"/>
    <n v="1967"/>
    <s v="tier - 3"/>
    <m/>
  </r>
  <r>
    <s v="Id1245"/>
    <n v="1975"/>
    <s v="Jul"/>
    <n v="7"/>
    <n v="1"/>
    <n v="8930.93"/>
    <s v="tier - 2"/>
    <x v="2"/>
    <s v="R1012"/>
    <s v="Jul"/>
    <n v="1975"/>
    <s v="tier - 2"/>
    <m/>
  </r>
  <r>
    <s v="Id1244"/>
    <n v="1972"/>
    <s v="Jun"/>
    <n v="6"/>
    <n v="0"/>
    <n v="8932.08"/>
    <s v="tier - 2"/>
    <x v="1"/>
    <s v="R1011"/>
    <s v="Jun"/>
    <n v="1972"/>
    <s v="tier - 2"/>
    <m/>
  </r>
  <r>
    <s v="Id1243"/>
    <n v="1976"/>
    <s v="Dec"/>
    <n v="25"/>
    <n v="3"/>
    <n v="8944.1200000000008"/>
    <s v="tier - 3"/>
    <x v="2"/>
    <s v="R1013"/>
    <s v="Dec"/>
    <n v="1976"/>
    <s v="tier - 3"/>
    <m/>
  </r>
  <r>
    <s v="Id1242"/>
    <n v="1992"/>
    <s v="Sep"/>
    <n v="27"/>
    <n v="0"/>
    <n v="8954.99"/>
    <s v="tier - 2"/>
    <x v="0"/>
    <s v="R1026"/>
    <s v="Sep"/>
    <n v="1992"/>
    <s v="tier - 2"/>
    <m/>
  </r>
  <r>
    <s v="Id1241"/>
    <n v="1974"/>
    <s v="Aug"/>
    <n v="17"/>
    <n v="1"/>
    <n v="8964.06"/>
    <s v="tier - 3"/>
    <x v="2"/>
    <s v="R1016"/>
    <s v="Aug"/>
    <n v="1974"/>
    <s v="tier - 3"/>
    <m/>
  </r>
  <r>
    <s v="Id1240"/>
    <n v="1983"/>
    <s v="Jul"/>
    <n v="15"/>
    <n v="5"/>
    <n v="8965.7999999999993"/>
    <s v="tier - 2"/>
    <x v="0"/>
    <s v="R1012"/>
    <s v="Jul"/>
    <n v="1983"/>
    <s v="tier - 2"/>
    <m/>
  </r>
  <r>
    <s v="Id1239"/>
    <n v="1974"/>
    <s v="Sep"/>
    <n v="8"/>
    <n v="2"/>
    <n v="8968.33"/>
    <s v="tier - 3"/>
    <x v="2"/>
    <s v="R1011"/>
    <s v="Sep"/>
    <n v="1974"/>
    <s v="tier - 3"/>
    <m/>
  </r>
  <r>
    <s v="Id1238"/>
    <n v="1974"/>
    <s v="Jul"/>
    <n v="21"/>
    <n v="2"/>
    <n v="8978.19"/>
    <s v="tier - 2"/>
    <x v="2"/>
    <s v="R1013"/>
    <s v="Jul"/>
    <n v="1974"/>
    <s v="tier - 2"/>
    <m/>
  </r>
  <r>
    <s v="Id1237"/>
    <n v="1973"/>
    <s v="Oct"/>
    <n v="11"/>
    <n v="0"/>
    <n v="8988.16"/>
    <s v="tier - 2"/>
    <x v="1"/>
    <s v="R1012"/>
    <s v="Oct"/>
    <n v="1973"/>
    <s v="tier - 2"/>
    <m/>
  </r>
  <r>
    <s v="Id1236"/>
    <n v="1979"/>
    <s v="Dec"/>
    <n v="16"/>
    <n v="2"/>
    <n v="8998.43"/>
    <s v="tier - 2"/>
    <x v="1"/>
    <s v="R1025"/>
    <s v="Dec"/>
    <n v="1979"/>
    <s v="tier - 2"/>
    <m/>
  </r>
  <r>
    <s v="Id1235"/>
    <n v="1993"/>
    <s v="Dec"/>
    <n v="1"/>
    <n v="0"/>
    <n v="9010.2000000000007"/>
    <s v="tier - 2"/>
    <x v="0"/>
    <s v="R1026"/>
    <s v="Dec"/>
    <n v="1993"/>
    <s v="tier - 2"/>
    <m/>
  </r>
  <r>
    <s v="Id1234"/>
    <n v="1972"/>
    <s v="Dec"/>
    <n v="7"/>
    <n v="1"/>
    <n v="9048.0300000000007"/>
    <s v="tier - 2"/>
    <x v="2"/>
    <s v="R1013"/>
    <s v="Dec"/>
    <n v="1972"/>
    <s v="tier - 2"/>
    <m/>
  </r>
  <r>
    <s v="Id1233"/>
    <n v="1972"/>
    <s v="Dec"/>
    <n v="2"/>
    <n v="1"/>
    <n v="9058.73"/>
    <s v="tier - 3"/>
    <x v="2"/>
    <s v="R1013"/>
    <s v="Dec"/>
    <n v="1972"/>
    <s v="tier - 3"/>
    <m/>
  </r>
  <r>
    <s v="Id1232"/>
    <n v="1977"/>
    <s v="Nov"/>
    <n v="4"/>
    <n v="2"/>
    <n v="9095.07"/>
    <s v="tier - 2"/>
    <x v="2"/>
    <s v="R1024"/>
    <s v="Nov"/>
    <n v="1977"/>
    <s v="tier - 2"/>
    <m/>
  </r>
  <r>
    <s v="Id1231"/>
    <n v="1965"/>
    <s v="Nov"/>
    <n v="9"/>
    <n v="0"/>
    <n v="9095.94"/>
    <s v="tier - 3"/>
    <x v="1"/>
    <s v="R1011"/>
    <s v="Nov"/>
    <n v="1965"/>
    <s v="tier - 3"/>
    <m/>
  </r>
  <r>
    <s v="Id1230"/>
    <n v="1977"/>
    <s v="Dec"/>
    <n v="2"/>
    <n v="3"/>
    <n v="9101.7999999999993"/>
    <s v="tier - 2"/>
    <x v="1"/>
    <s v="R1011"/>
    <s v="Dec"/>
    <n v="1977"/>
    <s v="tier - 2"/>
    <m/>
  </r>
  <r>
    <s v="Id1229"/>
    <n v="1970"/>
    <s v="Aug"/>
    <n v="12"/>
    <n v="0"/>
    <n v="9140.9500000000007"/>
    <s v="tier - 3"/>
    <x v="0"/>
    <s v="R1013"/>
    <s v="Aug"/>
    <n v="1970"/>
    <s v="tier - 3"/>
    <m/>
  </r>
  <r>
    <s v="Id1228"/>
    <n v="1970"/>
    <s v="Oct"/>
    <n v="18"/>
    <n v="0"/>
    <n v="9144.57"/>
    <s v="tier - 3"/>
    <x v="2"/>
    <s v="R1011"/>
    <s v="Oct"/>
    <n v="1970"/>
    <s v="tier - 3"/>
    <m/>
  </r>
  <r>
    <s v="Id1227"/>
    <n v="1982"/>
    <s v="Dec"/>
    <n v="8"/>
    <n v="3"/>
    <n v="9147.5"/>
    <s v="tier - 2"/>
    <x v="1"/>
    <s v="R1012"/>
    <s v="Dec"/>
    <n v="1982"/>
    <s v="tier - 2"/>
    <m/>
  </r>
  <r>
    <s v="Id1226"/>
    <n v="1990"/>
    <s v="Aug"/>
    <n v="23"/>
    <n v="3"/>
    <n v="9159.51"/>
    <s v="tier - 2"/>
    <x v="2"/>
    <s v="R1021"/>
    <s v="Aug"/>
    <n v="1990"/>
    <s v="tier - 2"/>
    <m/>
  </r>
  <r>
    <s v="Id1225"/>
    <n v="1970"/>
    <s v="Oct"/>
    <n v="24"/>
    <n v="0"/>
    <n v="9171.75"/>
    <s v="tier - 2"/>
    <x v="2"/>
    <s v="R1012"/>
    <s v="Oct"/>
    <n v="1970"/>
    <s v="tier - 2"/>
    <m/>
  </r>
  <r>
    <s v="Id1224"/>
    <n v="1971"/>
    <s v="Dec"/>
    <n v="29"/>
    <n v="0"/>
    <n v="9174.14"/>
    <s v="tier - 3"/>
    <x v="1"/>
    <s v="R1012"/>
    <s v="Dec"/>
    <n v="1971"/>
    <s v="tier - 3"/>
    <m/>
  </r>
  <r>
    <s v="Id1223"/>
    <n v="1973"/>
    <s v="Dec"/>
    <n v="25"/>
    <n v="1"/>
    <n v="9182.17"/>
    <s v="tier - 2"/>
    <x v="0"/>
    <s v="R1011"/>
    <s v="Dec"/>
    <n v="1973"/>
    <s v="tier - 2"/>
    <m/>
  </r>
  <r>
    <s v="Id1222"/>
    <n v="1976"/>
    <s v="Sep"/>
    <n v="10"/>
    <n v="2"/>
    <n v="9193.84"/>
    <s v="tier - 2"/>
    <x v="1"/>
    <s v="R1012"/>
    <s v="Sep"/>
    <n v="1976"/>
    <s v="tier - 2"/>
    <m/>
  </r>
  <r>
    <s v="Id1221"/>
    <n v="1986"/>
    <s v="Dec"/>
    <n v="25"/>
    <n v="3"/>
    <n v="9210.06"/>
    <s v="tier - 2"/>
    <x v="0"/>
    <s v="R1021"/>
    <s v="Dec"/>
    <n v="1986"/>
    <s v="tier - 2"/>
    <m/>
  </r>
  <r>
    <s v="Id1220"/>
    <n v="1981"/>
    <s v="Dec"/>
    <n v="5"/>
    <n v="5"/>
    <n v="9222.4"/>
    <s v="tier - 2"/>
    <x v="0"/>
    <s v="R1019"/>
    <s v="Dec"/>
    <n v="1981"/>
    <s v="tier - 2"/>
    <m/>
  </r>
  <r>
    <s v="Id1219"/>
    <n v="1975"/>
    <s v="Dec"/>
    <n v="6"/>
    <n v="2"/>
    <n v="9225.26"/>
    <s v="tier - 3"/>
    <x v="0"/>
    <s v="R1015"/>
    <s v="Dec"/>
    <n v="1975"/>
    <s v="tier - 3"/>
    <m/>
  </r>
  <r>
    <s v="Id1218"/>
    <n v="1980"/>
    <s v="Oct"/>
    <n v="5"/>
    <n v="2"/>
    <n v="9247.94"/>
    <s v="tier - 2"/>
    <x v="1"/>
    <s v="R1021"/>
    <s v="Oct"/>
    <n v="1980"/>
    <s v="tier - 2"/>
    <m/>
  </r>
  <r>
    <s v="Id1217"/>
    <n v="1974"/>
    <s v="Aug"/>
    <n v="21"/>
    <n v="1"/>
    <n v="9249.5"/>
    <s v="tier - 2"/>
    <x v="1"/>
    <s v="R1012"/>
    <s v="Aug"/>
    <n v="1974"/>
    <s v="tier - 2"/>
    <m/>
  </r>
  <r>
    <s v="Id1216"/>
    <n v="1971"/>
    <s v="Aug"/>
    <n v="6"/>
    <n v="0"/>
    <n v="9264.7999999999993"/>
    <s v="tier - 2"/>
    <x v="1"/>
    <s v="R1011"/>
    <s v="Aug"/>
    <n v="1971"/>
    <s v="tier - 2"/>
    <m/>
  </r>
  <r>
    <s v="Id1215"/>
    <n v="1973"/>
    <s v="Oct"/>
    <n v="27"/>
    <n v="1"/>
    <n v="9282.48"/>
    <s v="tier - 3"/>
    <x v="2"/>
    <s v="R1016"/>
    <s v="Oct"/>
    <n v="1973"/>
    <s v="tier - 3"/>
    <m/>
  </r>
  <r>
    <s v="Id1214"/>
    <n v="1971"/>
    <s v="Jul"/>
    <n v="2"/>
    <n v="0"/>
    <n v="9283.56"/>
    <s v="tier - 2"/>
    <x v="0"/>
    <s v="R1013"/>
    <s v="Jul"/>
    <n v="1971"/>
    <s v="tier - 2"/>
    <m/>
  </r>
  <r>
    <s v="Id1213"/>
    <n v="1969"/>
    <s v="Nov"/>
    <n v="26"/>
    <n v="0"/>
    <n v="9285.8700000000008"/>
    <s v="tier - 2"/>
    <x v="0"/>
    <s v="R1013"/>
    <s v="Nov"/>
    <n v="1969"/>
    <s v="tier - 2"/>
    <m/>
  </r>
  <r>
    <s v="Id1212"/>
    <n v="1973"/>
    <s v="Oct"/>
    <n v="16"/>
    <n v="1"/>
    <n v="9288.0300000000007"/>
    <s v="tier - 2"/>
    <x v="0"/>
    <s v="R1018"/>
    <s v="Oct"/>
    <n v="1973"/>
    <s v="tier - 2"/>
    <m/>
  </r>
  <r>
    <s v="Id1211"/>
    <n v="1973"/>
    <s v="Sep"/>
    <n v="18"/>
    <n v="1"/>
    <n v="9290.14"/>
    <s v="tier - 3"/>
    <x v="0"/>
    <s v="R1016"/>
    <s v="Sep"/>
    <n v="1973"/>
    <s v="tier - 3"/>
    <m/>
  </r>
  <r>
    <s v="Id1210"/>
    <n v="1976"/>
    <s v="Nov"/>
    <n v="3"/>
    <n v="3"/>
    <n v="9301.89"/>
    <s v="tier - 2"/>
    <x v="1"/>
    <s v="R1012"/>
    <s v="Nov"/>
    <n v="1976"/>
    <s v="tier - 2"/>
    <m/>
  </r>
  <r>
    <s v="Id1209"/>
    <n v="1973"/>
    <s v="Oct"/>
    <n v="16"/>
    <n v="2"/>
    <n v="9304.7000000000007"/>
    <s v="tier - 3"/>
    <x v="0"/>
    <s v="R1013"/>
    <s v="Oct"/>
    <n v="1973"/>
    <s v="tier - 3"/>
    <m/>
  </r>
  <r>
    <s v="Id1208"/>
    <n v="1963"/>
    <s v="Jun"/>
    <n v="8"/>
    <n v="0"/>
    <n v="9310.81"/>
    <s v="tier - 3"/>
    <x v="1"/>
    <s v="R1013"/>
    <s v="Jun"/>
    <n v="1963"/>
    <s v="tier - 3"/>
    <m/>
  </r>
  <r>
    <s v="Id1207"/>
    <n v="1977"/>
    <s v="Oct"/>
    <n v="12"/>
    <n v="2"/>
    <n v="9315.41"/>
    <s v="tier - 2"/>
    <x v="1"/>
    <s v="R1024"/>
    <s v="Oct"/>
    <n v="1977"/>
    <s v="tier - 2"/>
    <m/>
  </r>
  <r>
    <s v="Id1206"/>
    <n v="1988"/>
    <s v="Jul"/>
    <n v="9"/>
    <n v="3"/>
    <n v="9320.26"/>
    <s v="tier - 2"/>
    <x v="1"/>
    <s v="R1012"/>
    <s v="Jul"/>
    <n v="1988"/>
    <s v="tier - 2"/>
    <m/>
  </r>
  <r>
    <s v="Id1205"/>
    <n v="1996"/>
    <s v="Oct"/>
    <n v="12"/>
    <n v="0"/>
    <n v="9338.61"/>
    <s v="tier - 2"/>
    <x v="1"/>
    <s v="R1026"/>
    <s v="Oct"/>
    <n v="1996"/>
    <s v="tier - 2"/>
    <m/>
  </r>
  <r>
    <s v="Id1204"/>
    <n v="1988"/>
    <s v="Jul"/>
    <n v="1"/>
    <n v="3"/>
    <n v="9344.2000000000007"/>
    <s v="tier - 2"/>
    <x v="1"/>
    <s v="R1021"/>
    <s v="Jul"/>
    <n v="1988"/>
    <s v="tier - 2"/>
    <m/>
  </r>
  <r>
    <s v="Id1203"/>
    <n v="1971"/>
    <s v="Oct"/>
    <n v="8"/>
    <n v="0"/>
    <n v="9361.33"/>
    <s v="tier - 3"/>
    <x v="1"/>
    <s v="R1016"/>
    <s v="Oct"/>
    <n v="1971"/>
    <s v="tier - 3"/>
    <m/>
  </r>
  <r>
    <s v="Id1202"/>
    <n v="1969"/>
    <s v="Nov"/>
    <n v="24"/>
    <n v="0"/>
    <n v="9377.4500000000007"/>
    <s v="tier - 2"/>
    <x v="0"/>
    <s v="R1013"/>
    <s v="Nov"/>
    <n v="1969"/>
    <s v="tier - 2"/>
    <m/>
  </r>
  <r>
    <s v="Id1201"/>
    <n v="1971"/>
    <s v="Nov"/>
    <n v="26"/>
    <n v="1"/>
    <n v="9377.9"/>
    <s v="tier - 2"/>
    <x v="1"/>
    <s v="R1013"/>
    <s v="Nov"/>
    <n v="1971"/>
    <s v="tier - 2"/>
    <m/>
  </r>
  <r>
    <s v="Id1200"/>
    <n v="1975"/>
    <s v="Dec"/>
    <n v="2"/>
    <n v="1"/>
    <n v="9380.75"/>
    <s v="tier - 2"/>
    <x v="2"/>
    <s v="R1024"/>
    <s v="Dec"/>
    <n v="1975"/>
    <s v="tier - 2"/>
    <m/>
  </r>
  <r>
    <s v="Id1199"/>
    <n v="1971"/>
    <s v="Dec"/>
    <n v="29"/>
    <n v="1"/>
    <n v="9386.16"/>
    <s v="tier - 3"/>
    <x v="2"/>
    <s v="R1013"/>
    <s v="Dec"/>
    <n v="1971"/>
    <s v="tier - 3"/>
    <m/>
  </r>
  <r>
    <s v="Id1198"/>
    <n v="1971"/>
    <s v="Oct"/>
    <n v="20"/>
    <n v="1"/>
    <n v="9391.35"/>
    <s v="tier - 3"/>
    <x v="0"/>
    <s v="R1011"/>
    <s v="Oct"/>
    <n v="1971"/>
    <s v="tier - 3"/>
    <m/>
  </r>
  <r>
    <s v="Id1197"/>
    <n v="1976"/>
    <s v="Oct"/>
    <n v="17"/>
    <n v="2"/>
    <n v="9411.01"/>
    <s v="tier - 2"/>
    <x v="0"/>
    <s v="R1024"/>
    <s v="Oct"/>
    <n v="1976"/>
    <s v="tier - 2"/>
    <m/>
  </r>
  <r>
    <s v="Id1196"/>
    <n v="1976"/>
    <s v="Oct"/>
    <n v="30"/>
    <n v="3"/>
    <n v="9414.92"/>
    <s v="tier - 2"/>
    <x v="2"/>
    <s v="R1011"/>
    <s v="Oct"/>
    <n v="1976"/>
    <s v="tier - 2"/>
    <m/>
  </r>
  <r>
    <s v="Id1195"/>
    <n v="1976"/>
    <s v="Nov"/>
    <n v="3"/>
    <n v="2"/>
    <n v="9432.93"/>
    <s v="tier - 2"/>
    <x v="1"/>
    <s v="R1024"/>
    <s v="Nov"/>
    <n v="1976"/>
    <s v="tier - 2"/>
    <m/>
  </r>
  <r>
    <s v="Id1194"/>
    <n v="1974"/>
    <s v="Nov"/>
    <n v="27"/>
    <n v="1"/>
    <n v="9447.25"/>
    <s v="tier - 2"/>
    <x v="1"/>
    <s v="R1024"/>
    <s v="Nov"/>
    <n v="1974"/>
    <s v="tier - 2"/>
    <m/>
  </r>
  <r>
    <s v="Id1193"/>
    <n v="1974"/>
    <s v="Jun"/>
    <n v="8"/>
    <n v="1"/>
    <n v="9447.3799999999992"/>
    <s v="tier - 2"/>
    <x v="0"/>
    <s v="R1024"/>
    <s v="Jun"/>
    <n v="1974"/>
    <s v="tier - 2"/>
    <m/>
  </r>
  <r>
    <s v="Id1192"/>
    <n v="1987"/>
    <s v="Nov"/>
    <n v="14"/>
    <n v="3"/>
    <n v="9448.42"/>
    <s v="tier - 2"/>
    <x v="0"/>
    <s v="R1021"/>
    <s v="Nov"/>
    <n v="1987"/>
    <s v="tier - 2"/>
    <m/>
  </r>
  <r>
    <s v="Id1191"/>
    <n v="1979"/>
    <s v="Jul"/>
    <n v="17"/>
    <n v="2"/>
    <n v="9453.92"/>
    <s v="tier - 2"/>
    <x v="2"/>
    <s v="R1021"/>
    <s v="Jul"/>
    <n v="1979"/>
    <s v="tier - 2"/>
    <m/>
  </r>
  <r>
    <s v="Id1190"/>
    <n v="1969"/>
    <s v="Jun"/>
    <n v="4"/>
    <n v="0"/>
    <n v="9487.64"/>
    <s v="tier - 2"/>
    <x v="2"/>
    <s v="R1013"/>
    <s v="Jun"/>
    <n v="1969"/>
    <s v="tier - 2"/>
    <m/>
  </r>
  <r>
    <s v="Id1189"/>
    <n v="1976"/>
    <s v="Nov"/>
    <n v="28"/>
    <n v="3"/>
    <n v="9500.57"/>
    <s v="tier - 2"/>
    <x v="0"/>
    <s v="R1017"/>
    <s v="Nov"/>
    <n v="1976"/>
    <s v="tier - 2"/>
    <m/>
  </r>
  <r>
    <s v="Id1188"/>
    <n v="1969"/>
    <s v="Aug"/>
    <n v="24"/>
    <n v="0"/>
    <n v="9504.31"/>
    <s v="tier - 3"/>
    <x v="2"/>
    <s v="R1013"/>
    <s v="Aug"/>
    <n v="1969"/>
    <s v="tier - 3"/>
    <m/>
  </r>
  <r>
    <s v="Id1187"/>
    <n v="1992"/>
    <s v="Aug"/>
    <n v="22"/>
    <n v="0"/>
    <n v="9507.68"/>
    <s v="tier - 2"/>
    <x v="1"/>
    <s v="R1012"/>
    <s v="Aug"/>
    <n v="1992"/>
    <s v="tier - 2"/>
    <m/>
  </r>
  <r>
    <s v="Id1186"/>
    <n v="1971"/>
    <s v="Nov"/>
    <n v="29"/>
    <n v="0"/>
    <n v="9528.9"/>
    <s v="tier - 2"/>
    <x v="2"/>
    <s v="R1011"/>
    <s v="Nov"/>
    <n v="1971"/>
    <s v="tier - 2"/>
    <m/>
  </r>
  <r>
    <s v="Id1185"/>
    <n v="1973"/>
    <s v="Dec"/>
    <n v="21"/>
    <n v="0"/>
    <n v="9538.65"/>
    <s v="tier - 2"/>
    <x v="0"/>
    <s v="R1021"/>
    <s v="Dec"/>
    <n v="1973"/>
    <s v="tier - 2"/>
    <m/>
  </r>
  <r>
    <s v="Id1184"/>
    <n v="1975"/>
    <s v="Jul"/>
    <n v="28"/>
    <n v="1"/>
    <n v="9540.17"/>
    <s v="tier - 2"/>
    <x v="2"/>
    <s v="R1024"/>
    <s v="Jul"/>
    <n v="1975"/>
    <s v="tier - 2"/>
    <m/>
  </r>
  <r>
    <s v="Id1183"/>
    <n v="1972"/>
    <s v="Sep"/>
    <n v="22"/>
    <n v="0"/>
    <n v="9541.7000000000007"/>
    <s v="tier - 2"/>
    <x v="1"/>
    <s v="R1024"/>
    <s v="Sep"/>
    <n v="1972"/>
    <s v="tier - 2"/>
    <m/>
  </r>
  <r>
    <s v="Id1182"/>
    <n v="1972"/>
    <s v="Sep"/>
    <n v="22"/>
    <n v="1"/>
    <n v="9549.57"/>
    <s v="tier - 2"/>
    <x v="1"/>
    <s v="R1013"/>
    <s v="Sep"/>
    <n v="1972"/>
    <s v="tier - 2"/>
    <m/>
  </r>
  <r>
    <s v="Id1181"/>
    <n v="1974"/>
    <s v="Aug"/>
    <n v="14"/>
    <n v="3"/>
    <n v="9563.0300000000007"/>
    <s v="tier - 3"/>
    <x v="1"/>
    <s v="R1011"/>
    <s v="Aug"/>
    <n v="1974"/>
    <s v="tier - 3"/>
    <m/>
  </r>
  <r>
    <s v="Id1180"/>
    <n v="1973"/>
    <s v="Dec"/>
    <n v="1"/>
    <n v="1"/>
    <n v="9566.99"/>
    <s v="tier - 2"/>
    <x v="1"/>
    <s v="R1012"/>
    <s v="Dec"/>
    <n v="1973"/>
    <s v="tier - 2"/>
    <m/>
  </r>
  <r>
    <s v="Id1179"/>
    <n v="1966"/>
    <s v="Dec"/>
    <n v="4"/>
    <n v="0"/>
    <n v="9582.5400000000009"/>
    <s v="tier - 3"/>
    <x v="2"/>
    <s v="R1013"/>
    <s v="Dec"/>
    <n v="1966"/>
    <s v="tier - 3"/>
    <m/>
  </r>
  <r>
    <s v="Id1178"/>
    <n v="1973"/>
    <s v="Nov"/>
    <n v="28"/>
    <n v="1"/>
    <n v="9583.89"/>
    <s v="tier - 2"/>
    <x v="0"/>
    <s v="R1012"/>
    <s v="Nov"/>
    <n v="1973"/>
    <s v="tier - 2"/>
    <m/>
  </r>
  <r>
    <s v="Id1177"/>
    <n v="1981"/>
    <s v="Oct"/>
    <n v="18"/>
    <n v="1"/>
    <n v="9584.0400000000009"/>
    <s v="tier - 2"/>
    <x v="1"/>
    <s v="R1021"/>
    <s v="Oct"/>
    <n v="1981"/>
    <s v="tier - 2"/>
    <m/>
  </r>
  <r>
    <s v="Id1176"/>
    <n v="1964"/>
    <s v="Dec"/>
    <n v="15"/>
    <n v="0"/>
    <n v="9597.6299999999992"/>
    <s v="tier - 3"/>
    <x v="0"/>
    <s v="R1013"/>
    <s v="Dec"/>
    <n v="1964"/>
    <s v="tier - 3"/>
    <m/>
  </r>
  <r>
    <s v="Id1175"/>
    <n v="1972"/>
    <s v="Dec"/>
    <n v="27"/>
    <n v="1"/>
    <n v="9617.66"/>
    <s v="tier - 3"/>
    <x v="0"/>
    <s v="R1016"/>
    <s v="Dec"/>
    <n v="1972"/>
    <s v="tier - 3"/>
    <m/>
  </r>
  <r>
    <s v="Id1174"/>
    <n v="1982"/>
    <s v="Aug"/>
    <n v="29"/>
    <n v="3"/>
    <n v="9619.18"/>
    <s v="tier - 2"/>
    <x v="1"/>
    <s v="R1025"/>
    <s v="Aug"/>
    <n v="1982"/>
    <s v="tier - 2"/>
    <m/>
  </r>
  <r>
    <s v="Id1173"/>
    <n v="1975"/>
    <s v="Oct"/>
    <n v="29"/>
    <n v="3"/>
    <n v="9620.33"/>
    <s v="tier - 3"/>
    <x v="0"/>
    <s v="R1012"/>
    <s v="Oct"/>
    <n v="1975"/>
    <s v="tier - 3"/>
    <m/>
  </r>
  <r>
    <s v="Id1172"/>
    <n v="1970"/>
    <s v="Dec"/>
    <n v="16"/>
    <n v="0"/>
    <n v="9625.92"/>
    <s v="tier - 2"/>
    <x v="0"/>
    <s v="R1011"/>
    <s v="Dec"/>
    <n v="1970"/>
    <s v="tier - 2"/>
    <m/>
  </r>
  <r>
    <s v="Id1171"/>
    <n v="1998"/>
    <s v="Jun"/>
    <n v="23"/>
    <n v="0"/>
    <n v="9628.7900000000009"/>
    <s v="tier - 2"/>
    <x v="2"/>
    <s v="R1026"/>
    <s v="Jun"/>
    <n v="1998"/>
    <s v="tier - 2"/>
    <m/>
  </r>
  <r>
    <s v="Id1170"/>
    <n v="1979"/>
    <s v="Dec"/>
    <n v="19"/>
    <n v="2"/>
    <n v="9630.2999999999993"/>
    <s v="tier - 2"/>
    <x v="2"/>
    <s v="R1021"/>
    <s v="Dec"/>
    <n v="1979"/>
    <s v="tier - 2"/>
    <m/>
  </r>
  <r>
    <s v="Id1169"/>
    <n v="1972"/>
    <s v="Oct"/>
    <n v="23"/>
    <n v="2"/>
    <n v="9630.4"/>
    <s v="tier - 2"/>
    <x v="2"/>
    <s v="R1011"/>
    <s v="Oct"/>
    <n v="1972"/>
    <s v="tier - 2"/>
    <m/>
  </r>
  <r>
    <s v="Id1168"/>
    <n v="1968"/>
    <s v="Jun"/>
    <n v="22"/>
    <n v="0"/>
    <n v="9630.91"/>
    <s v="tier - 3"/>
    <x v="2"/>
    <s v="R1013"/>
    <s v="Jun"/>
    <n v="1968"/>
    <s v="tier - 3"/>
    <m/>
  </r>
  <r>
    <s v="Id1167"/>
    <n v="1970"/>
    <s v="Sep"/>
    <n v="30"/>
    <n v="0"/>
    <n v="9634.5400000000009"/>
    <s v="tier - 2"/>
    <x v="2"/>
    <s v="R1011"/>
    <s v="Sep"/>
    <n v="1970"/>
    <s v="tier - 2"/>
    <m/>
  </r>
  <r>
    <s v="Id1166"/>
    <n v="1971"/>
    <s v="Jul"/>
    <n v="19"/>
    <n v="0"/>
    <n v="9644.25"/>
    <s v="tier - 2"/>
    <x v="1"/>
    <s v="R1012"/>
    <s v="Jul"/>
    <n v="1971"/>
    <s v="tier - 2"/>
    <m/>
  </r>
  <r>
    <s v="Id1165"/>
    <n v="1974"/>
    <s v="Jul"/>
    <n v="8"/>
    <n v="0"/>
    <n v="9653.81"/>
    <s v="tier - 2"/>
    <x v="2"/>
    <s v="R1011"/>
    <s v="Jul"/>
    <n v="1974"/>
    <s v="tier - 2"/>
    <m/>
  </r>
  <r>
    <s v="Id1164"/>
    <n v="1981"/>
    <s v="Aug"/>
    <n v="8"/>
    <n v="1"/>
    <n v="9664.34"/>
    <s v="tier - 2"/>
    <x v="0"/>
    <s v="R1011"/>
    <s v="Aug"/>
    <n v="1981"/>
    <s v="tier - 2"/>
    <m/>
  </r>
  <r>
    <s v="Id1163"/>
    <n v="1966"/>
    <s v="Sep"/>
    <n v="16"/>
    <n v="0"/>
    <n v="9684.2900000000009"/>
    <s v="tier - 3"/>
    <x v="2"/>
    <s v="R1013"/>
    <s v="Sep"/>
    <n v="1966"/>
    <s v="tier - 3"/>
    <m/>
  </r>
  <r>
    <s v="Id1162"/>
    <n v="1964"/>
    <s v="Nov"/>
    <n v="7"/>
    <n v="0"/>
    <n v="9698.42"/>
    <s v="tier - 3"/>
    <x v="0"/>
    <s v="R1013"/>
    <s v="Nov"/>
    <n v="1964"/>
    <s v="tier - 3"/>
    <m/>
  </r>
  <r>
    <s v="Id1161"/>
    <n v="1977"/>
    <s v="Sep"/>
    <n v="19"/>
    <n v="3"/>
    <n v="9704.67"/>
    <s v="tier - 2"/>
    <x v="0"/>
    <s v="R1024"/>
    <s v="Sep"/>
    <n v="1977"/>
    <s v="tier - 2"/>
    <m/>
  </r>
  <r>
    <s v="Id1160"/>
    <n v="1972"/>
    <s v="Jul"/>
    <n v="10"/>
    <n v="0"/>
    <n v="9710.7099999999991"/>
    <s v="tier - 2"/>
    <x v="1"/>
    <s v="R1021"/>
    <s v="Jul"/>
    <n v="1972"/>
    <s v="tier - 2"/>
    <m/>
  </r>
  <r>
    <s v="Id1159"/>
    <n v="1975"/>
    <s v="Jun"/>
    <n v="27"/>
    <n v="2"/>
    <n v="9715.84"/>
    <s v="tier - 2"/>
    <x v="1"/>
    <s v="R1024"/>
    <s v="Jun"/>
    <n v="1975"/>
    <s v="tier - 2"/>
    <m/>
  </r>
  <r>
    <s v="Id1158"/>
    <n v="1970"/>
    <s v="Sep"/>
    <n v="12"/>
    <n v="0"/>
    <n v="9722.77"/>
    <s v="tier - 3"/>
    <x v="1"/>
    <s v="R1016"/>
    <s v="Sep"/>
    <n v="1970"/>
    <s v="tier - 3"/>
    <m/>
  </r>
  <r>
    <s v="Id1157"/>
    <n v="1970"/>
    <s v="Aug"/>
    <n v="18"/>
    <n v="1"/>
    <n v="9724.5300000000007"/>
    <s v="tier - 3"/>
    <x v="1"/>
    <s v="R1011"/>
    <s v="Aug"/>
    <n v="1970"/>
    <s v="tier - 3"/>
    <m/>
  </r>
  <r>
    <s v="Id1156"/>
    <n v="1970"/>
    <s v="Jul"/>
    <n v="4"/>
    <n v="1"/>
    <n v="9748.91"/>
    <s v="tier - 2"/>
    <x v="1"/>
    <s v="R1013"/>
    <s v="Jul"/>
    <n v="1970"/>
    <s v="tier - 2"/>
    <m/>
  </r>
  <r>
    <s v="Id1155"/>
    <n v="2001"/>
    <s v="Jul"/>
    <n v="14"/>
    <n v="0"/>
    <n v="9753.49"/>
    <s v="tier - 2"/>
    <x v="2"/>
    <s v="R1012"/>
    <s v="Jul"/>
    <n v="2001"/>
    <s v="tier - 2"/>
    <m/>
  </r>
  <r>
    <s v="Id1154"/>
    <n v="1965"/>
    <s v="Sep"/>
    <n v="5"/>
    <n v="0"/>
    <n v="9764.08"/>
    <s v="tier - 3"/>
    <x v="1"/>
    <s v="R1012"/>
    <s v="Sep"/>
    <n v="1965"/>
    <s v="tier - 3"/>
    <m/>
  </r>
  <r>
    <s v="Id1153"/>
    <n v="1973"/>
    <s v="Jul"/>
    <n v="7"/>
    <n v="1"/>
    <n v="9778.35"/>
    <s v="tier - 2"/>
    <x v="2"/>
    <s v="R1024"/>
    <s v="Jul"/>
    <n v="1973"/>
    <s v="tier - 2"/>
    <m/>
  </r>
  <r>
    <s v="Id1152"/>
    <n v="1996"/>
    <s v="Aug"/>
    <n v="8"/>
    <n v="0"/>
    <n v="9787.32"/>
    <s v="tier - 2"/>
    <x v="0"/>
    <s v="R1023"/>
    <s v="Aug"/>
    <n v="1996"/>
    <s v="tier - 2"/>
    <m/>
  </r>
  <r>
    <s v="Id1151"/>
    <n v="1977"/>
    <s v="Jun"/>
    <n v="7"/>
    <n v="5"/>
    <n v="9788.8700000000008"/>
    <s v="tier - 3"/>
    <x v="2"/>
    <s v="R1013"/>
    <s v="Jun"/>
    <n v="1977"/>
    <s v="tier - 3"/>
    <m/>
  </r>
  <r>
    <s v="Id1150"/>
    <n v="1973"/>
    <s v="Sep"/>
    <n v="17"/>
    <n v="2"/>
    <n v="9800.89"/>
    <s v="tier - 2"/>
    <x v="1"/>
    <s v="R1013"/>
    <s v="Sep"/>
    <n v="1973"/>
    <s v="tier - 2"/>
    <m/>
  </r>
  <r>
    <s v="Id1149"/>
    <n v="1972"/>
    <s v="Jun"/>
    <n v="28"/>
    <n v="0"/>
    <n v="9819.25"/>
    <s v="tier - 2"/>
    <x v="2"/>
    <s v="R1021"/>
    <s v="Jun"/>
    <n v="1972"/>
    <s v="tier - 2"/>
    <m/>
  </r>
  <r>
    <s v="Id1148"/>
    <n v="1972"/>
    <s v="Sep"/>
    <n v="26"/>
    <n v="0"/>
    <n v="9836.2099999999991"/>
    <s v="tier - 2"/>
    <x v="0"/>
    <s v="R1021"/>
    <s v="Sep"/>
    <n v="1972"/>
    <s v="tier - 2"/>
    <m/>
  </r>
  <r>
    <s v="Id1147"/>
    <n v="1992"/>
    <s v="Aug"/>
    <n v="13"/>
    <n v="0"/>
    <n v="9844.4500000000007"/>
    <s v="tier - 2"/>
    <x v="1"/>
    <s v="R1012"/>
    <s v="Aug"/>
    <n v="1992"/>
    <s v="tier - 2"/>
    <m/>
  </r>
  <r>
    <s v="Id1146"/>
    <n v="1968"/>
    <s v="Nov"/>
    <n v="4"/>
    <n v="0"/>
    <n v="9850.43"/>
    <s v="tier - 3"/>
    <x v="0"/>
    <s v="R1011"/>
    <s v="Nov"/>
    <n v="1968"/>
    <s v="tier - 3"/>
    <m/>
  </r>
  <r>
    <s v="Id1145"/>
    <n v="1971"/>
    <s v="Oct"/>
    <n v="23"/>
    <n v="1"/>
    <n v="9855.1299999999992"/>
    <s v="tier - 2"/>
    <x v="0"/>
    <s v="R1013"/>
    <s v="Oct"/>
    <n v="1971"/>
    <s v="tier - 2"/>
    <m/>
  </r>
  <r>
    <s v="Id1144"/>
    <n v="1971"/>
    <s v="Jul"/>
    <n v="17"/>
    <n v="1"/>
    <n v="9861.0300000000007"/>
    <s v="tier - 2"/>
    <x v="2"/>
    <s v="R1011"/>
    <s v="Jul"/>
    <n v="1971"/>
    <s v="tier - 2"/>
    <m/>
  </r>
  <r>
    <s v="Id1143"/>
    <n v="1969"/>
    <s v="Oct"/>
    <n v="20"/>
    <n v="0"/>
    <n v="9863.4699999999993"/>
    <s v="tier - 3"/>
    <x v="0"/>
    <s v="R1012"/>
    <s v="Oct"/>
    <n v="1969"/>
    <s v="tier - 3"/>
    <m/>
  </r>
  <r>
    <s v="Id1142"/>
    <n v="1971"/>
    <s v="Nov"/>
    <n v="9"/>
    <n v="0"/>
    <n v="9866.2999999999993"/>
    <s v="tier - 2"/>
    <x v="0"/>
    <s v="R1024"/>
    <s v="Nov"/>
    <n v="1971"/>
    <s v="tier - 2"/>
    <m/>
  </r>
  <r>
    <s v="Id1141"/>
    <n v="1969"/>
    <s v="Aug"/>
    <n v="13"/>
    <n v="0"/>
    <n v="9869.81"/>
    <s v="tier - 3"/>
    <x v="0"/>
    <s v="R1012"/>
    <s v="Aug"/>
    <n v="1969"/>
    <s v="tier - 3"/>
    <m/>
  </r>
  <r>
    <s v="Id1140"/>
    <n v="1998"/>
    <s v="Jul"/>
    <n v="6"/>
    <n v="0"/>
    <n v="9870.59"/>
    <s v="tier - 2"/>
    <x v="2"/>
    <s v="R1023"/>
    <s v="Jul"/>
    <n v="1998"/>
    <s v="tier - 2"/>
    <m/>
  </r>
  <r>
    <s v="Id1139"/>
    <n v="1971"/>
    <s v="Dec"/>
    <n v="22"/>
    <n v="1"/>
    <n v="9872.7000000000007"/>
    <s v="tier - 2"/>
    <x v="2"/>
    <s v="R1011"/>
    <s v="Dec"/>
    <n v="1971"/>
    <s v="tier - 2"/>
    <m/>
  </r>
  <r>
    <s v="Id1138"/>
    <n v="1971"/>
    <s v="Jul"/>
    <n v="3"/>
    <n v="0"/>
    <n v="9875.68"/>
    <s v="tier - 2"/>
    <x v="0"/>
    <s v="R1024"/>
    <s v="Jul"/>
    <n v="1971"/>
    <s v="tier - 2"/>
    <m/>
  </r>
  <r>
    <s v="Id1137"/>
    <n v="1971"/>
    <s v="Oct"/>
    <n v="3"/>
    <n v="1"/>
    <n v="9877.61"/>
    <s v="tier - 2"/>
    <x v="1"/>
    <s v="R1013"/>
    <s v="Oct"/>
    <n v="1971"/>
    <s v="tier - 2"/>
    <m/>
  </r>
  <r>
    <s v="Id1136"/>
    <n v="1971"/>
    <s v="Nov"/>
    <n v="8"/>
    <n v="1"/>
    <n v="9880.07"/>
    <s v="tier - 2"/>
    <x v="0"/>
    <s v="R1011"/>
    <s v="Nov"/>
    <n v="1971"/>
    <s v="tier - 2"/>
    <m/>
  </r>
  <r>
    <s v="Id1135"/>
    <n v="1966"/>
    <s v="Nov"/>
    <n v="5"/>
    <n v="0"/>
    <n v="9890.23"/>
    <s v="tier - 3"/>
    <x v="0"/>
    <s v="R1013"/>
    <s v="Nov"/>
    <n v="1966"/>
    <s v="tier - 3"/>
    <m/>
  </r>
  <r>
    <s v="Id1134"/>
    <n v="1996"/>
    <s v="Jul"/>
    <n v="8"/>
    <n v="0"/>
    <n v="9894.69"/>
    <s v="tier - 2"/>
    <x v="0"/>
    <s v="R1012"/>
    <s v="Jul"/>
    <n v="1996"/>
    <s v="tier - 2"/>
    <m/>
  </r>
  <r>
    <s v="Id1133"/>
    <n v="1962"/>
    <s v="Aug"/>
    <n v="17"/>
    <n v="0"/>
    <n v="9907.83"/>
    <s v="tier - 3"/>
    <x v="2"/>
    <s v="R1013"/>
    <s v="Aug"/>
    <n v="1962"/>
    <s v="tier - 3"/>
    <m/>
  </r>
  <r>
    <s v="Id1132"/>
    <n v="1972"/>
    <s v="Sep"/>
    <n v="14"/>
    <n v="1"/>
    <n v="9910.36"/>
    <s v="tier - 2"/>
    <x v="0"/>
    <s v="R1012"/>
    <s v="Sep"/>
    <n v="1972"/>
    <s v="tier - 2"/>
    <m/>
  </r>
  <r>
    <s v="Id1131"/>
    <n v="1985"/>
    <s v="Aug"/>
    <n v="19"/>
    <n v="3"/>
    <n v="9930.64"/>
    <s v="tier - 2"/>
    <x v="0"/>
    <s v="R1025"/>
    <s v="Aug"/>
    <n v="1985"/>
    <s v="tier - 2"/>
    <m/>
  </r>
  <r>
    <s v="Id1130"/>
    <n v="1983"/>
    <s v="Dec"/>
    <n v="3"/>
    <n v="3"/>
    <n v="9931.9599999999991"/>
    <s v="tier - 2"/>
    <x v="2"/>
    <s v="R1012"/>
    <s v="Dec"/>
    <n v="1983"/>
    <s v="tier - 2"/>
    <m/>
  </r>
  <r>
    <s v="Id1129"/>
    <n v="1964"/>
    <s v="Sep"/>
    <n v="11"/>
    <n v="0"/>
    <n v="9933.44"/>
    <s v="tier - 3"/>
    <x v="0"/>
    <s v="R1013"/>
    <s v="Sep"/>
    <n v="1964"/>
    <s v="tier - 3"/>
    <m/>
  </r>
  <r>
    <s v="Id1128"/>
    <n v="1971"/>
    <s v="Dec"/>
    <n v="26"/>
    <n v="1"/>
    <n v="9957.7199999999993"/>
    <s v="tier - 2"/>
    <x v="0"/>
    <s v="R1018"/>
    <s v="Dec"/>
    <n v="1971"/>
    <s v="tier - 2"/>
    <m/>
  </r>
  <r>
    <s v="Id1127"/>
    <n v="1971"/>
    <s v="Oct"/>
    <n v="6"/>
    <n v="1"/>
    <n v="9964.06"/>
    <s v="tier - 2"/>
    <x v="2"/>
    <s v="R1019"/>
    <s v="Oct"/>
    <n v="1971"/>
    <s v="tier - 2"/>
    <m/>
  </r>
  <r>
    <s v="Id1126"/>
    <n v="1970"/>
    <s v="Aug"/>
    <n v="11"/>
    <n v="0"/>
    <n v="9991.0400000000009"/>
    <s v="tier - 2"/>
    <x v="0"/>
    <s v="R1012"/>
    <s v="Aug"/>
    <n v="1970"/>
    <s v="tier - 2"/>
    <m/>
  </r>
  <r>
    <s v="Id1125"/>
    <n v="1988"/>
    <s v="Jul"/>
    <n v="3"/>
    <n v="3"/>
    <n v="10011.44"/>
    <s v="tier - 3"/>
    <x v="0"/>
    <s v="R1026"/>
    <s v="Jul"/>
    <n v="1988"/>
    <s v="tier - 3"/>
    <m/>
  </r>
  <r>
    <s v="Id1124"/>
    <n v="1979"/>
    <s v="Dec"/>
    <n v="28"/>
    <n v="2"/>
    <n v="10027.15"/>
    <s v="tier - 3"/>
    <x v="1"/>
    <s v="R1021"/>
    <s v="Dec"/>
    <n v="1979"/>
    <s v="tier - 3"/>
    <m/>
  </r>
  <r>
    <s v="Id1123"/>
    <n v="1974"/>
    <s v="Aug"/>
    <n v="30"/>
    <n v="2"/>
    <n v="10043.25"/>
    <s v="tier - 3"/>
    <x v="2"/>
    <s v="R1024"/>
    <s v="Aug"/>
    <n v="1974"/>
    <s v="tier - 3"/>
    <m/>
  </r>
  <r>
    <s v="Id1122"/>
    <n v="1969"/>
    <s v="Aug"/>
    <n v="22"/>
    <n v="1"/>
    <n v="10065.41"/>
    <s v="tier - 3"/>
    <x v="2"/>
    <s v="R1011"/>
    <s v="Aug"/>
    <n v="1969"/>
    <s v="tier - 3"/>
    <m/>
  </r>
  <r>
    <s v="Id1121"/>
    <n v="1969"/>
    <s v="Oct"/>
    <n v="27"/>
    <n v="0"/>
    <n v="10072.06"/>
    <s v="tier - 3"/>
    <x v="1"/>
    <s v="R1017"/>
    <s v="Oct"/>
    <n v="1969"/>
    <s v="tier - 3"/>
    <m/>
  </r>
  <r>
    <s v="Id1120"/>
    <n v="1969"/>
    <s v="Jul"/>
    <n v="3"/>
    <n v="1"/>
    <n v="10085.85"/>
    <s v="tier - 3"/>
    <x v="0"/>
    <s v="R1011"/>
    <s v="Jul"/>
    <n v="1969"/>
    <s v="tier - 3"/>
    <m/>
  </r>
  <r>
    <s v="Id1119"/>
    <n v="1976"/>
    <s v="Dec"/>
    <n v="19"/>
    <n v="5"/>
    <n v="10096.969999999999"/>
    <s v="tier - 3"/>
    <x v="2"/>
    <s v="R1011"/>
    <s v="Dec"/>
    <n v="1976"/>
    <s v="tier - 3"/>
    <m/>
  </r>
  <r>
    <s v="Id1118"/>
    <n v="1972"/>
    <s v="Oct"/>
    <n v="19"/>
    <n v="1"/>
    <n v="10106.129999999999"/>
    <s v="tier - 3"/>
    <x v="1"/>
    <s v="R1024"/>
    <s v="Oct"/>
    <n v="1972"/>
    <s v="tier - 3"/>
    <m/>
  </r>
  <r>
    <s v="Id1117"/>
    <n v="1972"/>
    <s v="Aug"/>
    <n v="8"/>
    <n v="2"/>
    <n v="10107.219999999999"/>
    <s v="tier - 3"/>
    <x v="1"/>
    <s v="R1013"/>
    <s v="Aug"/>
    <n v="1972"/>
    <s v="tier - 3"/>
    <m/>
  </r>
  <r>
    <s v="Id1116"/>
    <n v="1975"/>
    <s v="Jul"/>
    <n v="2"/>
    <n v="3"/>
    <n v="10115.01"/>
    <s v="tier - 3"/>
    <x v="0"/>
    <s v="R1012"/>
    <s v="Jul"/>
    <n v="1975"/>
    <s v="tier - 3"/>
    <m/>
  </r>
  <r>
    <s v="Id1115"/>
    <n v="1972"/>
    <s v="Nov"/>
    <n v="16"/>
    <n v="2"/>
    <n v="10118.42"/>
    <s v="tier - 3"/>
    <x v="0"/>
    <s v="R1011"/>
    <s v="Nov"/>
    <n v="1972"/>
    <s v="tier - 3"/>
    <m/>
  </r>
  <r>
    <s v="Id1114"/>
    <n v="1997"/>
    <s v="Sep"/>
    <n v="5"/>
    <n v="0"/>
    <n v="10139.84"/>
    <s v="tier - 3"/>
    <x v="2"/>
    <s v="R1012"/>
    <s v="Sep"/>
    <n v="1997"/>
    <s v="tier - 3"/>
    <m/>
  </r>
  <r>
    <s v="Id1113"/>
    <n v="1974"/>
    <s v="Dec"/>
    <n v="30"/>
    <n v="3"/>
    <n v="10141.14"/>
    <s v="tier - 3"/>
    <x v="1"/>
    <s v="R1016"/>
    <s v="Dec"/>
    <n v="1974"/>
    <s v="tier - 3"/>
    <m/>
  </r>
  <r>
    <s v="Id1112"/>
    <n v="1981"/>
    <s v="Jun"/>
    <n v="12"/>
    <n v="1"/>
    <n v="10146.129999999999"/>
    <s v="tier - 3"/>
    <x v="1"/>
    <s v="R1025"/>
    <s v="Jun"/>
    <n v="1981"/>
    <s v="tier - 3"/>
    <m/>
  </r>
  <r>
    <s v="Id1111"/>
    <n v="1973"/>
    <s v="Oct"/>
    <n v="13"/>
    <n v="2"/>
    <n v="10156.780000000001"/>
    <s v="tier - 3"/>
    <x v="2"/>
    <s v="R1012"/>
    <s v="Oct"/>
    <n v="1973"/>
    <s v="tier - 3"/>
    <m/>
  </r>
  <r>
    <s v="Id1110"/>
    <n v="1972"/>
    <s v="Jul"/>
    <n v="10"/>
    <n v="0"/>
    <n v="10160.870000000001"/>
    <s v="tier - 3"/>
    <x v="0"/>
    <s v="R1025"/>
    <s v="Jul"/>
    <n v="1972"/>
    <s v="tier - 3"/>
    <m/>
  </r>
  <r>
    <s v="Id1109"/>
    <n v="1985"/>
    <s v="Oct"/>
    <n v="16"/>
    <n v="3"/>
    <n v="10191.82"/>
    <s v="tier - 3"/>
    <x v="2"/>
    <s v="R1026"/>
    <s v="Oct"/>
    <n v="1985"/>
    <s v="tier - 3"/>
    <m/>
  </r>
  <r>
    <s v="Id1108"/>
    <n v="1970"/>
    <s v="Dec"/>
    <n v="24"/>
    <n v="0"/>
    <n v="10197.77"/>
    <s v="tier - 3"/>
    <x v="1"/>
    <s v="R1024"/>
    <s v="Dec"/>
    <n v="1970"/>
    <s v="tier - 3"/>
    <m/>
  </r>
  <r>
    <s v="Id1107"/>
    <n v="1967"/>
    <s v="Sep"/>
    <n v="26"/>
    <n v="0"/>
    <n v="10214.64"/>
    <s v="tier - 3"/>
    <x v="2"/>
    <s v="R1011"/>
    <s v="Sep"/>
    <n v="1967"/>
    <s v="tier - 3"/>
    <m/>
  </r>
  <r>
    <s v="Id1106"/>
    <n v="1967"/>
    <s v="Jun"/>
    <n v="28"/>
    <n v="0"/>
    <n v="10226.280000000001"/>
    <s v="tier - 3"/>
    <x v="0"/>
    <s v="R1013"/>
    <s v="Jun"/>
    <n v="1967"/>
    <s v="tier - 3"/>
    <m/>
  </r>
  <r>
    <s v="Id1105"/>
    <n v="1968"/>
    <s v="Sep"/>
    <n v="23"/>
    <n v="0"/>
    <n v="10231.5"/>
    <s v="tier - 3"/>
    <x v="1"/>
    <s v="R1012"/>
    <s v="Sep"/>
    <n v="1968"/>
    <s v="tier - 3"/>
    <m/>
  </r>
  <r>
    <s v="Id1104"/>
    <n v="1975"/>
    <s v="Aug"/>
    <n v="15"/>
    <n v="1"/>
    <n v="10259.129999999999"/>
    <s v="tier - 3"/>
    <x v="2"/>
    <s v="R1011"/>
    <s v="Aug"/>
    <n v="1975"/>
    <s v="tier - 3"/>
    <m/>
  </r>
  <r>
    <s v="Id1103"/>
    <n v="1973"/>
    <s v="Sep"/>
    <n v="5"/>
    <n v="3"/>
    <n v="10264.44"/>
    <s v="tier - 3"/>
    <x v="2"/>
    <s v="R1012"/>
    <s v="Sep"/>
    <n v="1973"/>
    <s v="tier - 3"/>
    <m/>
  </r>
  <r>
    <s v="Id1102"/>
    <n v="1973"/>
    <s v="Nov"/>
    <n v="27"/>
    <n v="3"/>
    <n v="10269.459999999999"/>
    <s v="tier - 3"/>
    <x v="0"/>
    <s v="R1012"/>
    <s v="Nov"/>
    <n v="1973"/>
    <s v="tier - 3"/>
    <m/>
  </r>
  <r>
    <s v="Id1101"/>
    <n v="1970"/>
    <s v="Jun"/>
    <n v="21"/>
    <n v="0"/>
    <n v="10274.33"/>
    <s v="tier - 3"/>
    <x v="1"/>
    <s v="R1024"/>
    <s v="Jun"/>
    <n v="1970"/>
    <s v="tier - 3"/>
    <m/>
  </r>
  <r>
    <s v="Id1100"/>
    <n v="1988"/>
    <s v="Sep"/>
    <n v="14"/>
    <n v="3"/>
    <n v="10276.99"/>
    <s v="tier - 3"/>
    <x v="1"/>
    <s v="R1021"/>
    <s v="Sep"/>
    <n v="1988"/>
    <s v="tier - 3"/>
    <m/>
  </r>
  <r>
    <s v="Id1099"/>
    <n v="1963"/>
    <s v="Sep"/>
    <n v="24"/>
    <n v="0"/>
    <n v="10308.040000000001"/>
    <s v="tier - 3"/>
    <x v="1"/>
    <s v="R1013"/>
    <s v="Sep"/>
    <n v="1963"/>
    <s v="tier - 3"/>
    <m/>
  </r>
  <r>
    <s v="Id1098"/>
    <n v="1962"/>
    <s v="Jul"/>
    <n v="12"/>
    <n v="0"/>
    <n v="10310.780000000001"/>
    <s v="tier - 3"/>
    <x v="0"/>
    <s v="R1012"/>
    <s v="Jul"/>
    <n v="1962"/>
    <s v="tier - 3"/>
    <m/>
  </r>
  <r>
    <s v="Id1097"/>
    <n v="1991"/>
    <s v="Nov"/>
    <n v="17"/>
    <n v="3"/>
    <n v="10315.91"/>
    <s v="tier - 3"/>
    <x v="2"/>
    <s v="R1012"/>
    <s v="Nov"/>
    <n v="1991"/>
    <s v="tier - 3"/>
    <m/>
  </r>
  <r>
    <s v="Id1096"/>
    <n v="1991"/>
    <s v="Aug"/>
    <n v="21"/>
    <n v="3"/>
    <n v="10322.9"/>
    <s v="tier - 3"/>
    <x v="1"/>
    <s v="R1026"/>
    <s v="Aug"/>
    <n v="1991"/>
    <s v="tier - 3"/>
    <m/>
  </r>
  <r>
    <s v="Id1095"/>
    <n v="1970"/>
    <s v="Dec"/>
    <n v="1"/>
    <n v="2"/>
    <n v="10325.209999999999"/>
    <s v="tier - 3"/>
    <x v="0"/>
    <s v="R1011"/>
    <s v="Dec"/>
    <n v="1970"/>
    <s v="tier - 3"/>
    <m/>
  </r>
  <r>
    <s v="Id1094"/>
    <n v="1982"/>
    <s v="Jul"/>
    <n v="21"/>
    <n v="3"/>
    <n v="10329.06"/>
    <s v="tier - 3"/>
    <x v="1"/>
    <s v="R1021"/>
    <s v="Jul"/>
    <n v="1982"/>
    <s v="tier - 3"/>
    <m/>
  </r>
  <r>
    <s v="Id1093"/>
    <n v="1968"/>
    <s v="Jul"/>
    <n v="19"/>
    <n v="0"/>
    <n v="10338.93"/>
    <s v="tier - 3"/>
    <x v="1"/>
    <s v="R1013"/>
    <s v="Jul"/>
    <n v="1968"/>
    <s v="tier - 3"/>
    <m/>
  </r>
  <r>
    <s v="Id1092"/>
    <n v="1973"/>
    <s v="Aug"/>
    <n v="8"/>
    <n v="0"/>
    <n v="10345.93"/>
    <s v="tier - 3"/>
    <x v="2"/>
    <s v="R1021"/>
    <s v="Aug"/>
    <n v="1973"/>
    <s v="tier - 3"/>
    <m/>
  </r>
  <r>
    <s v="Id1091"/>
    <n v="1974"/>
    <s v="Sep"/>
    <n v="29"/>
    <n v="0"/>
    <n v="10352.48"/>
    <s v="tier - 3"/>
    <x v="1"/>
    <s v="R1012"/>
    <s v="Sep"/>
    <n v="1974"/>
    <s v="tier - 3"/>
    <m/>
  </r>
  <r>
    <s v="Id1090"/>
    <n v="1969"/>
    <s v="Jun"/>
    <n v="17"/>
    <n v="0"/>
    <n v="10355.64"/>
    <s v="tier - 3"/>
    <x v="1"/>
    <s v="R1012"/>
    <s v="Jun"/>
    <n v="1969"/>
    <s v="tier - 3"/>
    <m/>
  </r>
  <r>
    <s v="Id1089"/>
    <n v="1971"/>
    <s v="Sep"/>
    <n v="6"/>
    <n v="0"/>
    <n v="10356.67"/>
    <s v="tier - 3"/>
    <x v="1"/>
    <s v="R1025"/>
    <s v="Sep"/>
    <n v="1971"/>
    <s v="tier - 3"/>
    <m/>
  </r>
  <r>
    <s v="Id1088"/>
    <n v="1973"/>
    <s v="Sep"/>
    <n v="29"/>
    <n v="2"/>
    <n v="10370.91"/>
    <s v="tier - 3"/>
    <x v="0"/>
    <s v="R1024"/>
    <s v="Sep"/>
    <n v="1973"/>
    <s v="tier - 3"/>
    <m/>
  </r>
  <r>
    <s v="Id1087"/>
    <n v="1973"/>
    <s v="Sep"/>
    <n v="19"/>
    <n v="3"/>
    <n v="10381.48"/>
    <s v="tier - 3"/>
    <x v="0"/>
    <s v="R1013"/>
    <s v="Sep"/>
    <n v="1973"/>
    <s v="tier - 3"/>
    <m/>
  </r>
  <r>
    <s v="Id1086"/>
    <n v="1969"/>
    <s v="Jul"/>
    <n v="7"/>
    <n v="0"/>
    <n v="10403.27"/>
    <s v="tier - 3"/>
    <x v="2"/>
    <s v="R1020"/>
    <s v="Jul"/>
    <n v="1969"/>
    <s v="tier - 3"/>
    <m/>
  </r>
  <r>
    <s v="Id1085"/>
    <n v="1975"/>
    <s v="Jun"/>
    <n v="5"/>
    <n v="4"/>
    <n v="10407.09"/>
    <s v="tier - 3"/>
    <x v="1"/>
    <s v="R1015"/>
    <s v="Jun"/>
    <n v="1975"/>
    <s v="tier - 3"/>
    <m/>
  </r>
  <r>
    <s v="Id1084"/>
    <n v="1980"/>
    <s v="Oct"/>
    <n v="24"/>
    <n v="2"/>
    <n v="10407.98"/>
    <s v="tier - 3"/>
    <x v="1"/>
    <s v="R1021"/>
    <s v="Oct"/>
    <n v="1980"/>
    <s v="tier - 3"/>
    <m/>
  </r>
  <r>
    <s v="Id1083"/>
    <n v="1973"/>
    <s v="Oct"/>
    <n v="11"/>
    <n v="0"/>
    <n v="10419.59"/>
    <s v="tier - 3"/>
    <x v="2"/>
    <s v="R1025"/>
    <s v="Oct"/>
    <n v="1973"/>
    <s v="tier - 3"/>
    <m/>
  </r>
  <r>
    <s v="Id1082"/>
    <n v="1979"/>
    <s v="Nov"/>
    <n v="25"/>
    <n v="2"/>
    <n v="10419.65"/>
    <s v="tier - 3"/>
    <x v="2"/>
    <s v="R1025"/>
    <s v="Nov"/>
    <n v="1979"/>
    <s v="tier - 3"/>
    <m/>
  </r>
  <r>
    <s v="Id1081"/>
    <n v="1968"/>
    <s v="Dec"/>
    <n v="27"/>
    <n v="0"/>
    <n v="10422.92"/>
    <s v="tier - 3"/>
    <x v="1"/>
    <s v="R1017"/>
    <s v="Dec"/>
    <n v="1968"/>
    <s v="tier - 3"/>
    <m/>
  </r>
  <r>
    <s v="Id1080"/>
    <n v="1968"/>
    <s v="Aug"/>
    <n v="23"/>
    <n v="0"/>
    <n v="10435.07"/>
    <s v="tier - 3"/>
    <x v="1"/>
    <s v="R1016"/>
    <s v="Aug"/>
    <n v="1968"/>
    <s v="tier - 3"/>
    <m/>
  </r>
  <r>
    <s v="Id1079"/>
    <n v="1968"/>
    <s v="Aug"/>
    <n v="29"/>
    <n v="1"/>
    <n v="10436.1"/>
    <s v="tier - 3"/>
    <x v="0"/>
    <s v="R1011"/>
    <s v="Aug"/>
    <n v="1968"/>
    <s v="tier - 3"/>
    <m/>
  </r>
  <r>
    <s v="Id1078"/>
    <n v="1968"/>
    <s v="Nov"/>
    <n v="8"/>
    <n v="1"/>
    <n v="10450.549999999999"/>
    <s v="tier - 3"/>
    <x v="1"/>
    <s v="R1011"/>
    <s v="Nov"/>
    <n v="1968"/>
    <s v="tier - 3"/>
    <m/>
  </r>
  <r>
    <s v="Id1077"/>
    <n v="1964"/>
    <s v="Oct"/>
    <n v="14"/>
    <n v="0"/>
    <n v="10455.1"/>
    <s v="tier - 3"/>
    <x v="1"/>
    <s v="R1012"/>
    <s v="Oct"/>
    <n v="1964"/>
    <s v="tier - 3"/>
    <m/>
  </r>
  <r>
    <s v="Id1076"/>
    <n v="1976"/>
    <s v="Aug"/>
    <n v="3"/>
    <n v="2"/>
    <n v="10455.14"/>
    <s v="tier - 3"/>
    <x v="2"/>
    <s v="R1021"/>
    <s v="Aug"/>
    <n v="1976"/>
    <s v="tier - 3"/>
    <m/>
  </r>
  <r>
    <s v="Id1075"/>
    <n v="1964"/>
    <s v="Jul"/>
    <n v="27"/>
    <n v="0"/>
    <n v="10459.19"/>
    <s v="tier - 3"/>
    <x v="1"/>
    <s v="R1013"/>
    <s v="Jul"/>
    <n v="1964"/>
    <s v="tier - 3"/>
    <m/>
  </r>
  <r>
    <s v="Id1074"/>
    <n v="1969"/>
    <s v="Sep"/>
    <n v="22"/>
    <n v="1"/>
    <n v="10461.98"/>
    <s v="tier - 3"/>
    <x v="1"/>
    <s v="R1012"/>
    <s v="Sep"/>
    <n v="1969"/>
    <s v="tier - 3"/>
    <m/>
  </r>
  <r>
    <s v="Id1073"/>
    <n v="1987"/>
    <s v="Jun"/>
    <n v="28"/>
    <n v="3"/>
    <n v="10464.83"/>
    <s v="tier - 3"/>
    <x v="1"/>
    <s v="R1012"/>
    <s v="Jun"/>
    <n v="1987"/>
    <s v="tier - 3"/>
    <m/>
  </r>
  <r>
    <s v="Id1072"/>
    <n v="1978"/>
    <s v="Aug"/>
    <n v="21"/>
    <n v="2"/>
    <n v="10486.55"/>
    <s v="tier - 3"/>
    <x v="0"/>
    <s v="R1025"/>
    <s v="Aug"/>
    <n v="1978"/>
    <s v="tier - 3"/>
    <m/>
  </r>
  <r>
    <s v="Id1071"/>
    <n v="1972"/>
    <s v="Oct"/>
    <n v="19"/>
    <n v="2"/>
    <n v="10493.95"/>
    <s v="tier - 3"/>
    <x v="1"/>
    <s v="R1012"/>
    <s v="Oct"/>
    <n v="1972"/>
    <s v="tier - 3"/>
    <m/>
  </r>
  <r>
    <s v="Id1070"/>
    <n v="1977"/>
    <s v="Oct"/>
    <n v="25"/>
    <n v="2"/>
    <n v="10495.6"/>
    <s v="tier - 3"/>
    <x v="1"/>
    <s v="R1012"/>
    <s v="Oct"/>
    <n v="1977"/>
    <s v="tier - 3"/>
    <m/>
  </r>
  <r>
    <s v="Id1069"/>
    <n v="1971"/>
    <s v="Sep"/>
    <n v="26"/>
    <n v="0"/>
    <n v="10546.48"/>
    <s v="tier - 3"/>
    <x v="0"/>
    <s v="R1011"/>
    <s v="Sep"/>
    <n v="1971"/>
    <s v="tier - 3"/>
    <m/>
  </r>
  <r>
    <s v="Id1068"/>
    <n v="1971"/>
    <s v="Jun"/>
    <n v="29"/>
    <n v="3"/>
    <n v="10560.49"/>
    <s v="tier - 3"/>
    <x v="2"/>
    <s v="R1013"/>
    <s v="Jun"/>
    <n v="1971"/>
    <s v="tier - 3"/>
    <m/>
  </r>
  <r>
    <s v="Id1067"/>
    <n v="1969"/>
    <s v="Jul"/>
    <n v="17"/>
    <n v="0"/>
    <n v="10564.88"/>
    <s v="tier - 3"/>
    <x v="1"/>
    <s v="R1024"/>
    <s v="Jul"/>
    <n v="1969"/>
    <s v="tier - 3"/>
    <m/>
  </r>
  <r>
    <s v="Id1066"/>
    <n v="1966"/>
    <s v="Dec"/>
    <n v="11"/>
    <n v="0"/>
    <n v="10577.09"/>
    <s v="tier - 3"/>
    <x v="0"/>
    <s v="R1011"/>
    <s v="Dec"/>
    <n v="1966"/>
    <s v="tier - 3"/>
    <m/>
  </r>
  <r>
    <s v="Id1065"/>
    <n v="1969"/>
    <s v="Dec"/>
    <n v="25"/>
    <n v="1"/>
    <n v="10579.71"/>
    <s v="tier - 3"/>
    <x v="0"/>
    <s v="R1013"/>
    <s v="Dec"/>
    <n v="1969"/>
    <s v="tier - 3"/>
    <m/>
  </r>
  <r>
    <s v="Id1064"/>
    <n v="1966"/>
    <s v="Nov"/>
    <n v="3"/>
    <n v="0"/>
    <n v="10594.23"/>
    <s v="tier - 3"/>
    <x v="0"/>
    <s v="R1013"/>
    <s v="Nov"/>
    <n v="1966"/>
    <s v="tier - 3"/>
    <m/>
  </r>
  <r>
    <s v="Id1063"/>
    <n v="1967"/>
    <s v="Nov"/>
    <n v="29"/>
    <n v="0"/>
    <n v="10594.5"/>
    <s v="tier - 3"/>
    <x v="1"/>
    <s v="R1012"/>
    <s v="Nov"/>
    <n v="1967"/>
    <s v="tier - 3"/>
    <m/>
  </r>
  <r>
    <s v="Id1062"/>
    <n v="1972"/>
    <s v="Dec"/>
    <n v="14"/>
    <n v="3"/>
    <n v="10600.55"/>
    <s v="tier - 3"/>
    <x v="1"/>
    <s v="R1012"/>
    <s v="Dec"/>
    <n v="1972"/>
    <s v="tier - 3"/>
    <m/>
  </r>
  <r>
    <s v="Id1061"/>
    <n v="1966"/>
    <s v="Jul"/>
    <n v="20"/>
    <n v="0"/>
    <n v="10601.41"/>
    <s v="tier - 3"/>
    <x v="2"/>
    <s v="R1011"/>
    <s v="Jul"/>
    <n v="1966"/>
    <s v="tier - 3"/>
    <m/>
  </r>
  <r>
    <s v="Id1060"/>
    <n v="1967"/>
    <s v="Jun"/>
    <n v="23"/>
    <n v="0"/>
    <n v="10601.63"/>
    <s v="tier - 3"/>
    <x v="2"/>
    <s v="R1012"/>
    <s v="Jun"/>
    <n v="1967"/>
    <s v="tier - 3"/>
    <m/>
  </r>
  <r>
    <s v="Id1059"/>
    <n v="1966"/>
    <s v="Jul"/>
    <n v="2"/>
    <n v="0"/>
    <n v="10602.39"/>
    <s v="tier - 3"/>
    <x v="0"/>
    <s v="R1011"/>
    <s v="Jul"/>
    <n v="1966"/>
    <s v="tier - 3"/>
    <m/>
  </r>
  <r>
    <s v="Id1058"/>
    <n v="1965"/>
    <s v="Jun"/>
    <n v="27"/>
    <n v="0"/>
    <n v="10608.67"/>
    <s v="tier - 3"/>
    <x v="0"/>
    <s v="R1012"/>
    <s v="Jun"/>
    <n v="1965"/>
    <s v="tier - 3"/>
    <m/>
  </r>
  <r>
    <s v="Id1057"/>
    <n v="1992"/>
    <s v="Jul"/>
    <n v="23"/>
    <n v="0"/>
    <n v="10617.04"/>
    <s v="tier - 3"/>
    <x v="0"/>
    <s v="R1026"/>
    <s v="Jul"/>
    <n v="1992"/>
    <s v="tier - 3"/>
    <m/>
  </r>
  <r>
    <s v="Id1056"/>
    <n v="1990"/>
    <s v="Jul"/>
    <n v="6"/>
    <n v="3"/>
    <n v="10620.26"/>
    <s v="tier - 3"/>
    <x v="0"/>
    <s v="R1012"/>
    <s v="Jul"/>
    <n v="1990"/>
    <s v="tier - 3"/>
    <m/>
  </r>
  <r>
    <s v="Id1055"/>
    <n v="1964"/>
    <s v="Aug"/>
    <n v="8"/>
    <n v="0"/>
    <n v="10627.81"/>
    <s v="tier - 3"/>
    <x v="0"/>
    <s v="R1013"/>
    <s v="Aug"/>
    <n v="1964"/>
    <s v="tier - 3"/>
    <m/>
  </r>
  <r>
    <s v="Id1054"/>
    <n v="1976"/>
    <s v="Nov"/>
    <n v="22"/>
    <n v="2"/>
    <n v="10665.44"/>
    <s v="tier - 3"/>
    <x v="2"/>
    <s v="R1021"/>
    <s v="Nov"/>
    <n v="1976"/>
    <s v="tier - 3"/>
    <m/>
  </r>
  <r>
    <s v="Id1053"/>
    <n v="1962"/>
    <s v="Sep"/>
    <n v="7"/>
    <n v="0"/>
    <n v="10676.83"/>
    <s v="tier - 3"/>
    <x v="0"/>
    <s v="R1013"/>
    <s v="Sep"/>
    <n v="1962"/>
    <s v="tier - 3"/>
    <m/>
  </r>
  <r>
    <s v="Id1052"/>
    <n v="1977"/>
    <s v="Aug"/>
    <n v="2"/>
    <n v="2"/>
    <n v="10690.11"/>
    <s v="tier - 3"/>
    <x v="2"/>
    <s v="R1021"/>
    <s v="Aug"/>
    <n v="1977"/>
    <s v="tier - 3"/>
    <m/>
  </r>
  <r>
    <s v="Id1051"/>
    <n v="1976"/>
    <s v="Sep"/>
    <n v="30"/>
    <n v="2"/>
    <n v="10698.38"/>
    <s v="tier - 3"/>
    <x v="1"/>
    <s v="R1025"/>
    <s v="Sep"/>
    <n v="1976"/>
    <s v="tier - 3"/>
    <m/>
  </r>
  <r>
    <s v="Id1050"/>
    <n v="1972"/>
    <s v="Oct"/>
    <n v="24"/>
    <n v="3"/>
    <n v="10702.64"/>
    <s v="tier - 3"/>
    <x v="0"/>
    <s v="R1013"/>
    <s v="Oct"/>
    <n v="1972"/>
    <s v="tier - 3"/>
    <m/>
  </r>
  <r>
    <s v="Id1049"/>
    <n v="1967"/>
    <s v="Jul"/>
    <n v="30"/>
    <n v="0"/>
    <n v="10704.47"/>
    <s v="tier - 3"/>
    <x v="2"/>
    <s v="R1011"/>
    <s v="Jul"/>
    <n v="1967"/>
    <s v="tier - 3"/>
    <m/>
  </r>
  <r>
    <s v="Id1048"/>
    <n v="1967"/>
    <s v="Oct"/>
    <n v="5"/>
    <n v="0"/>
    <n v="10713.64"/>
    <s v="tier - 3"/>
    <x v="0"/>
    <s v="R1011"/>
    <s v="Oct"/>
    <n v="1967"/>
    <s v="tier - 3"/>
    <m/>
  </r>
  <r>
    <s v="Id1047"/>
    <n v="1992"/>
    <s v="Jun"/>
    <n v="25"/>
    <n v="0"/>
    <n v="10719.57"/>
    <s v="tier - 3"/>
    <x v="1"/>
    <s v="R1012"/>
    <s v="Jun"/>
    <n v="1992"/>
    <s v="tier - 3"/>
    <m/>
  </r>
  <r>
    <s v="Id1046"/>
    <n v="1974"/>
    <s v="Dec"/>
    <n v="9"/>
    <n v="4"/>
    <n v="10736.87"/>
    <s v="tier - 3"/>
    <x v="1"/>
    <s v="R1016"/>
    <s v="Dec"/>
    <n v="1974"/>
    <s v="tier - 3"/>
    <m/>
  </r>
  <r>
    <s v="Id1045"/>
    <n v="1986"/>
    <s v="Aug"/>
    <n v="29"/>
    <n v="3"/>
    <n v="10749.02"/>
    <s v="tier - 3"/>
    <x v="1"/>
    <s v="R1026"/>
    <s v="Aug"/>
    <n v="1986"/>
    <s v="tier - 3"/>
    <m/>
  </r>
  <r>
    <s v="Id1044"/>
    <n v="1989"/>
    <s v="Nov"/>
    <n v="25"/>
    <n v="3"/>
    <n v="10769.75"/>
    <s v="tier - 3"/>
    <x v="2"/>
    <s v="R1022"/>
    <s v="Nov"/>
    <n v="1989"/>
    <s v="tier - 3"/>
    <m/>
  </r>
  <r>
    <s v="Id1043"/>
    <n v="1967"/>
    <s v="Nov"/>
    <n v="11"/>
    <n v="1"/>
    <n v="10791.96"/>
    <s v="tier - 3"/>
    <x v="2"/>
    <s v="R1011"/>
    <s v="Nov"/>
    <n v="1967"/>
    <s v="tier - 3"/>
    <m/>
  </r>
  <r>
    <s v="Id1042"/>
    <n v="1999"/>
    <s v="Dec"/>
    <n v="24"/>
    <n v="0"/>
    <n v="10795.94"/>
    <s v="tier - 3"/>
    <x v="1"/>
    <s v="R1011"/>
    <s v="Dec"/>
    <n v="1999"/>
    <s v="tier - 3"/>
    <m/>
  </r>
  <r>
    <s v="Id1041"/>
    <n v="1967"/>
    <s v="Oct"/>
    <n v="23"/>
    <n v="0"/>
    <n v="10796.35"/>
    <s v="tier - 3"/>
    <x v="1"/>
    <s v="R1019"/>
    <s v="Oct"/>
    <n v="1967"/>
    <s v="tier - 3"/>
    <m/>
  </r>
  <r>
    <s v="Id1040"/>
    <n v="1970"/>
    <s v="Oct"/>
    <n v="28"/>
    <n v="1"/>
    <n v="10797.34"/>
    <s v="tier - 3"/>
    <x v="2"/>
    <s v="R1023"/>
    <s v="Oct"/>
    <n v="1970"/>
    <s v="tier - 3"/>
    <m/>
  </r>
  <r>
    <s v="Id1039"/>
    <n v="1970"/>
    <s v="Dec"/>
    <n v="18"/>
    <n v="2"/>
    <n v="10806.84"/>
    <s v="tier - 3"/>
    <x v="2"/>
    <s v="R1011"/>
    <s v="Dec"/>
    <n v="1970"/>
    <s v="tier - 3"/>
    <m/>
  </r>
  <r>
    <s v="Id1038"/>
    <n v="1967"/>
    <s v="Oct"/>
    <n v="2"/>
    <n v="1"/>
    <n v="10807.49"/>
    <s v="tier - 3"/>
    <x v="2"/>
    <s v="R1013"/>
    <s v="Oct"/>
    <n v="1967"/>
    <s v="tier - 3"/>
    <m/>
  </r>
  <r>
    <s v="Id1037"/>
    <n v="1968"/>
    <s v="Jul"/>
    <n v="28"/>
    <n v="1"/>
    <n v="10825.25"/>
    <s v="tier - 3"/>
    <x v="0"/>
    <s v="R1012"/>
    <s v="Jul"/>
    <n v="1968"/>
    <s v="tier - 3"/>
    <m/>
  </r>
  <r>
    <s v="Id1036"/>
    <n v="1971"/>
    <s v="Dec"/>
    <n v="20"/>
    <n v="2"/>
    <n v="10848.13"/>
    <s v="tier - 3"/>
    <x v="0"/>
    <s v="R1012"/>
    <s v="Dec"/>
    <n v="1971"/>
    <s v="tier - 3"/>
    <m/>
  </r>
  <r>
    <s v="Id1035"/>
    <n v="1994"/>
    <s v="Sep"/>
    <n v="6"/>
    <n v="0"/>
    <n v="10886.66"/>
    <s v="tier - 3"/>
    <x v="0"/>
    <s v="R1012"/>
    <s v="Sep"/>
    <n v="1994"/>
    <s v="tier - 3"/>
    <m/>
  </r>
  <r>
    <s v="Id1034"/>
    <n v="1968"/>
    <s v="Nov"/>
    <n v="13"/>
    <n v="0"/>
    <n v="10923.93"/>
    <s v="tier - 3"/>
    <x v="1"/>
    <s v="R1024"/>
    <s v="Nov"/>
    <n v="1968"/>
    <s v="tier - 3"/>
    <m/>
  </r>
  <r>
    <s v="Id1033"/>
    <n v="1968"/>
    <s v="Nov"/>
    <n v="12"/>
    <n v="1"/>
    <n v="10928.85"/>
    <s v="tier - 3"/>
    <x v="0"/>
    <s v="R1013"/>
    <s v="Nov"/>
    <n v="1968"/>
    <s v="tier - 3"/>
    <m/>
  </r>
  <r>
    <s v="Id1032"/>
    <n v="1969"/>
    <s v="Nov"/>
    <n v="10"/>
    <n v="1"/>
    <n v="10942.13"/>
    <s v="tier - 3"/>
    <x v="0"/>
    <s v="R1012"/>
    <s v="Nov"/>
    <n v="1969"/>
    <s v="tier - 3"/>
    <m/>
  </r>
  <r>
    <s v="Id1031"/>
    <n v="1965"/>
    <s v="Dec"/>
    <n v="4"/>
    <n v="0"/>
    <n v="10959.33"/>
    <s v="tier - 3"/>
    <x v="0"/>
    <s v="R1011"/>
    <s v="Dec"/>
    <n v="1965"/>
    <s v="tier - 3"/>
    <m/>
  </r>
  <r>
    <s v="Id1030"/>
    <n v="1969"/>
    <s v="Aug"/>
    <n v="14"/>
    <n v="1"/>
    <n v="10959.69"/>
    <s v="tier - 3"/>
    <x v="0"/>
    <s v="R1012"/>
    <s v="Aug"/>
    <n v="1969"/>
    <s v="tier - 3"/>
    <m/>
  </r>
  <r>
    <s v="Id1029"/>
    <n v="1965"/>
    <s v="Jun"/>
    <n v="19"/>
    <n v="0"/>
    <n v="10965.45"/>
    <s v="tier - 3"/>
    <x v="2"/>
    <s v="R1011"/>
    <s v="Jun"/>
    <n v="1965"/>
    <s v="tier - 3"/>
    <m/>
  </r>
  <r>
    <s v="Id1028"/>
    <n v="1966"/>
    <s v="Jul"/>
    <n v="9"/>
    <n v="0"/>
    <n v="10976.25"/>
    <s v="tier - 3"/>
    <x v="2"/>
    <s v="R1012"/>
    <s v="Jul"/>
    <n v="1966"/>
    <s v="tier - 3"/>
    <m/>
  </r>
  <r>
    <s v="Id1027"/>
    <n v="1973"/>
    <s v="Oct"/>
    <n v="21"/>
    <n v="4"/>
    <n v="10977.21"/>
    <s v="tier - 3"/>
    <x v="1"/>
    <s v="R1013"/>
    <s v="Oct"/>
    <n v="1973"/>
    <s v="tier - 3"/>
    <m/>
  </r>
  <r>
    <s v="Id1026"/>
    <n v="1965"/>
    <s v="Dec"/>
    <n v="18"/>
    <n v="0"/>
    <n v="10982.5"/>
    <s v="tier - 3"/>
    <x v="0"/>
    <s v="R1013"/>
    <s v="Dec"/>
    <n v="1965"/>
    <s v="tier - 3"/>
    <m/>
  </r>
  <r>
    <s v="Id1025"/>
    <n v="2000"/>
    <s v="Sep"/>
    <n v="17"/>
    <n v="0"/>
    <n v="10991.58"/>
    <s v="tier - 3"/>
    <x v="0"/>
    <s v="R1012"/>
    <s v="Sep"/>
    <n v="2000"/>
    <s v="tier - 3"/>
    <m/>
  </r>
  <r>
    <s v="Id1024"/>
    <n v="1968"/>
    <s v="Oct"/>
    <n v="24"/>
    <n v="2"/>
    <n v="11013.71"/>
    <s v="tier - 3"/>
    <x v="1"/>
    <s v="R1013"/>
    <s v="Oct"/>
    <n v="1968"/>
    <s v="tier - 3"/>
    <m/>
  </r>
  <r>
    <s v="Id1023"/>
    <n v="1974"/>
    <s v="Dec"/>
    <n v="15"/>
    <n v="4"/>
    <n v="11015.17"/>
    <s v="tier - 3"/>
    <x v="1"/>
    <s v="R1012"/>
    <s v="Dec"/>
    <n v="1974"/>
    <s v="tier - 3"/>
    <m/>
  </r>
  <r>
    <s v="Id1022"/>
    <n v="1991"/>
    <s v="Jun"/>
    <n v="26"/>
    <n v="3"/>
    <n v="11018.05"/>
    <s v="tier - 3"/>
    <x v="2"/>
    <s v="R1012"/>
    <s v="Jun"/>
    <n v="1991"/>
    <s v="tier - 3"/>
    <m/>
  </r>
  <r>
    <s v="Id1021"/>
    <n v="1996"/>
    <s v="Jul"/>
    <n v="21"/>
    <n v="0"/>
    <n v="11028.56"/>
    <s v="tier - 3"/>
    <x v="0"/>
    <s v="R1012"/>
    <s v="Jul"/>
    <n v="1996"/>
    <s v="tier - 3"/>
    <m/>
  </r>
  <r>
    <s v="Id1020"/>
    <n v="1974"/>
    <s v="Dec"/>
    <n v="10"/>
    <n v="4"/>
    <n v="11033.66"/>
    <s v="tier - 3"/>
    <x v="0"/>
    <s v="R1012"/>
    <s v="Dec"/>
    <n v="1974"/>
    <s v="tier - 3"/>
    <m/>
  </r>
  <r>
    <s v="Id1019"/>
    <n v="1989"/>
    <s v="Oct"/>
    <n v="25"/>
    <n v="3"/>
    <n v="11037.51"/>
    <s v="tier - 3"/>
    <x v="1"/>
    <s v="R1012"/>
    <s v="Oct"/>
    <n v="1989"/>
    <s v="tier - 3"/>
    <m/>
  </r>
  <r>
    <s v="Id1018"/>
    <n v="1974"/>
    <s v="Aug"/>
    <n v="30"/>
    <n v="0"/>
    <n v="11037.85"/>
    <s v="tier - 3"/>
    <x v="2"/>
    <s v="R1025"/>
    <s v="Aug"/>
    <n v="1974"/>
    <s v="tier - 3"/>
    <m/>
  </r>
  <r>
    <s v="Id1017"/>
    <n v="2001"/>
    <s v="Dec"/>
    <n v="17"/>
    <n v="0"/>
    <n v="11046.02"/>
    <s v="tier - 3"/>
    <x v="1"/>
    <s v="R1026"/>
    <s v="Dec"/>
    <n v="2001"/>
    <s v="tier - 3"/>
    <m/>
  </r>
  <r>
    <s v="Id1016"/>
    <n v="2000"/>
    <s v="Sep"/>
    <n v="18"/>
    <n v="0"/>
    <n v="11068.7"/>
    <s v="tier - 3"/>
    <x v="1"/>
    <s v="R1011"/>
    <s v="Sep"/>
    <n v="2000"/>
    <s v="tier - 3"/>
    <m/>
  </r>
  <r>
    <s v="Id1015"/>
    <n v="1971"/>
    <s v="Nov"/>
    <n v="9"/>
    <n v="0"/>
    <n v="11068.77"/>
    <s v="tier - 3"/>
    <x v="2"/>
    <s v="R1012"/>
    <s v="Nov"/>
    <n v="1971"/>
    <s v="tier - 3"/>
    <m/>
  </r>
  <r>
    <s v="Id1014"/>
    <n v="1966"/>
    <s v="Nov"/>
    <n v="7"/>
    <n v="0"/>
    <n v="11070.54"/>
    <s v="tier - 3"/>
    <x v="0"/>
    <s v="R1011"/>
    <s v="Nov"/>
    <n v="1966"/>
    <s v="tier - 3"/>
    <m/>
  </r>
  <r>
    <s v="Id1013"/>
    <n v="1966"/>
    <s v="Nov"/>
    <n v="20"/>
    <n v="0"/>
    <n v="11073.18"/>
    <s v="tier - 3"/>
    <x v="0"/>
    <s v="R1011"/>
    <s v="Nov"/>
    <n v="1966"/>
    <s v="tier - 3"/>
    <m/>
  </r>
  <r>
    <s v="Id1012"/>
    <n v="1967"/>
    <s v="Sep"/>
    <n v="4"/>
    <n v="0"/>
    <n v="11082.58"/>
    <s v="tier - 3"/>
    <x v="2"/>
    <s v="R1012"/>
    <s v="Sep"/>
    <n v="1967"/>
    <s v="tier - 3"/>
    <m/>
  </r>
  <r>
    <s v="Id1011"/>
    <n v="1972"/>
    <s v="Oct"/>
    <n v="7"/>
    <n v="3"/>
    <n v="11085.59"/>
    <s v="tier - 3"/>
    <x v="2"/>
    <s v="R1012"/>
    <s v="Oct"/>
    <n v="1972"/>
    <s v="tier - 3"/>
    <m/>
  </r>
  <r>
    <s v="Id1010"/>
    <n v="1966"/>
    <s v="Sep"/>
    <n v="9"/>
    <n v="0"/>
    <n v="11090.72"/>
    <s v="tier - 3"/>
    <x v="1"/>
    <s v="R1013"/>
    <s v="Sep"/>
    <n v="1966"/>
    <s v="tier - 3"/>
    <m/>
  </r>
  <r>
    <s v="Id1009"/>
    <n v="1966"/>
    <s v="Jul"/>
    <n v="5"/>
    <n v="0"/>
    <n v="11093.62"/>
    <s v="tier - 3"/>
    <x v="1"/>
    <s v="R1013"/>
    <s v="Jul"/>
    <n v="1966"/>
    <s v="tier - 3"/>
    <m/>
  </r>
  <r>
    <s v="Id1008"/>
    <n v="1980"/>
    <s v="Aug"/>
    <n v="20"/>
    <n v="2"/>
    <n v="11103.33"/>
    <s v="tier - 3"/>
    <x v="1"/>
    <s v="R1021"/>
    <s v="Aug"/>
    <n v="1980"/>
    <s v="tier - 3"/>
    <m/>
  </r>
  <r>
    <s v="Id1007"/>
    <n v="1969"/>
    <s v="Nov"/>
    <n v="30"/>
    <n v="2"/>
    <n v="11150.78"/>
    <s v="tier - 3"/>
    <x v="2"/>
    <s v="R1011"/>
    <s v="Nov"/>
    <n v="1969"/>
    <s v="tier - 3"/>
    <m/>
  </r>
  <r>
    <s v="Id1006"/>
    <n v="1969"/>
    <s v="Jun"/>
    <n v="25"/>
    <n v="2"/>
    <n v="11163.57"/>
    <s v="tier - 3"/>
    <x v="2"/>
    <s v="R1011"/>
    <s v="Jun"/>
    <n v="1969"/>
    <s v="tier - 3"/>
    <m/>
  </r>
  <r>
    <s v="Id1005"/>
    <n v="1966"/>
    <s v="Aug"/>
    <n v="6"/>
    <n v="0"/>
    <n v="11165.42"/>
    <s v="tier - 3"/>
    <x v="1"/>
    <s v="R1016"/>
    <s v="Aug"/>
    <n v="1966"/>
    <s v="tier - 3"/>
    <m/>
  </r>
  <r>
    <s v="Id1004"/>
    <n v="1972"/>
    <s v="Sep"/>
    <n v="3"/>
    <n v="0"/>
    <n v="11186.2"/>
    <s v="tier - 3"/>
    <x v="2"/>
    <s v="R1021"/>
    <s v="Sep"/>
    <n v="1972"/>
    <s v="tier - 3"/>
    <m/>
  </r>
  <r>
    <s v="Id1003"/>
    <n v="1970"/>
    <s v="Jun"/>
    <n v="14"/>
    <n v="2"/>
    <n v="11187.66"/>
    <s v="tier - 3"/>
    <x v="2"/>
    <s v="R1012"/>
    <s v="Jun"/>
    <n v="1970"/>
    <s v="tier - 3"/>
    <m/>
  </r>
  <r>
    <s v="Id1002"/>
    <n v="1976"/>
    <s v="Jun"/>
    <n v="28"/>
    <n v="2"/>
    <n v="11217.35"/>
    <s v="tier - 3"/>
    <x v="2"/>
    <s v="R1025"/>
    <s v="Jun"/>
    <n v="1976"/>
    <s v="tier - 3"/>
    <m/>
  </r>
  <r>
    <s v="Id1001"/>
    <n v="1969"/>
    <s v="Dec"/>
    <n v="30"/>
    <n v="2"/>
    <n v="11244.38"/>
    <s v="tier - 3"/>
    <x v="1"/>
    <s v="R1016"/>
    <s v="Dec"/>
    <n v="1969"/>
    <s v="tier - 3"/>
    <m/>
  </r>
  <r>
    <s v="Id1000"/>
    <n v="1989"/>
    <s v="Dec"/>
    <n v="17"/>
    <n v="3"/>
    <n v="11250.43"/>
    <s v="tier - 3"/>
    <x v="2"/>
    <s v="R1026"/>
    <s v="Dec"/>
    <n v="1989"/>
    <s v="tier - 3"/>
    <m/>
  </r>
  <r>
    <s v="Id999"/>
    <n v="1969"/>
    <s v="Aug"/>
    <n v="20"/>
    <n v="3"/>
    <n v="11253.42"/>
    <s v="tier - 3"/>
    <x v="1"/>
    <s v="R1011"/>
    <s v="Aug"/>
    <n v="1969"/>
    <s v="tier - 3"/>
    <m/>
  </r>
  <r>
    <s v="Id998"/>
    <n v="1981"/>
    <s v="Oct"/>
    <n v="2"/>
    <n v="1"/>
    <n v="11255.29"/>
    <s v="tier - 3"/>
    <x v="1"/>
    <s v="R1026"/>
    <s v="Oct"/>
    <n v="1981"/>
    <s v="tier - 3"/>
    <m/>
  </r>
  <r>
    <s v="Id997"/>
    <n v="1969"/>
    <s v="Oct"/>
    <n v="11"/>
    <n v="3"/>
    <n v="11264.54"/>
    <s v="tier - 3"/>
    <x v="2"/>
    <s v="R1011"/>
    <s v="Oct"/>
    <n v="1969"/>
    <s v="tier - 3"/>
    <m/>
  </r>
  <r>
    <s v="Id996"/>
    <n v="1971"/>
    <s v="Dec"/>
    <n v="26"/>
    <n v="0"/>
    <n v="11265.71"/>
    <s v="tier - 3"/>
    <x v="1"/>
    <s v="R1025"/>
    <s v="Dec"/>
    <n v="1971"/>
    <s v="tier - 3"/>
    <m/>
  </r>
  <r>
    <s v="Id995"/>
    <n v="2004"/>
    <s v="Oct"/>
    <n v="4"/>
    <n v="1"/>
    <n v="11272.33"/>
    <s v="tier - 3"/>
    <x v="2"/>
    <s v="R1019"/>
    <s v="Oct"/>
    <n v="2004"/>
    <s v="tier - 3"/>
    <m/>
  </r>
  <r>
    <s v="Id994"/>
    <n v="1967"/>
    <s v="Jun"/>
    <n v="14"/>
    <n v="0"/>
    <n v="11286.54"/>
    <s v="tier - 3"/>
    <x v="0"/>
    <s v="R1024"/>
    <s v="Jun"/>
    <n v="1967"/>
    <s v="tier - 3"/>
    <m/>
  </r>
  <r>
    <s v="Id993"/>
    <n v="1970"/>
    <s v="Jun"/>
    <n v="22"/>
    <n v="3"/>
    <n v="11289.11"/>
    <s v="tier - 3"/>
    <x v="1"/>
    <s v="R1012"/>
    <s v="Jun"/>
    <n v="1970"/>
    <s v="tier - 3"/>
    <m/>
  </r>
  <r>
    <s v="Id992"/>
    <n v="1988"/>
    <s v="Nov"/>
    <n v="14"/>
    <n v="3"/>
    <n v="11294.57"/>
    <s v="tier - 3"/>
    <x v="1"/>
    <s v="R1022"/>
    <s v="Nov"/>
    <n v="1988"/>
    <s v="tier - 3"/>
    <m/>
  </r>
  <r>
    <s v="Id991"/>
    <n v="1972"/>
    <s v="Sep"/>
    <n v="25"/>
    <n v="4"/>
    <n v="11299.34"/>
    <s v="tier - 3"/>
    <x v="2"/>
    <s v="R1011"/>
    <s v="Sep"/>
    <n v="1972"/>
    <s v="tier - 3"/>
    <m/>
  </r>
  <r>
    <s v="Id990"/>
    <n v="1968"/>
    <s v="Oct"/>
    <n v="6"/>
    <n v="1"/>
    <n v="11305.93"/>
    <s v="tier - 3"/>
    <x v="1"/>
    <s v="R1012"/>
    <s v="Oct"/>
    <n v="1968"/>
    <s v="tier - 3"/>
    <m/>
  </r>
  <r>
    <s v="Id989"/>
    <n v="1963"/>
    <s v="Nov"/>
    <n v="22"/>
    <n v="0"/>
    <n v="11312.33"/>
    <s v="tier - 3"/>
    <x v="0"/>
    <s v="R1012"/>
    <s v="Nov"/>
    <n v="1963"/>
    <s v="tier - 3"/>
    <m/>
  </r>
  <r>
    <s v="Id988"/>
    <n v="1995"/>
    <s v="Dec"/>
    <n v="10"/>
    <n v="0"/>
    <n v="11318.57"/>
    <s v="tier - 3"/>
    <x v="2"/>
    <s v="R1026"/>
    <s v="Dec"/>
    <n v="1995"/>
    <s v="tier - 3"/>
    <m/>
  </r>
  <r>
    <s v="Id987"/>
    <n v="1963"/>
    <s v="Jul"/>
    <n v="11"/>
    <n v="0"/>
    <n v="11319.12"/>
    <s v="tier - 3"/>
    <x v="1"/>
    <s v="R1012"/>
    <s v="Jul"/>
    <n v="1963"/>
    <s v="tier - 3"/>
    <m/>
  </r>
  <r>
    <s v="Id986"/>
    <n v="2002"/>
    <s v="Sep"/>
    <n v="20"/>
    <n v="0"/>
    <n v="11321.49"/>
    <s v="tier - 3"/>
    <x v="0"/>
    <s v="R1012"/>
    <s v="Sep"/>
    <n v="2002"/>
    <s v="tier - 3"/>
    <m/>
  </r>
  <r>
    <s v="Id985"/>
    <n v="1989"/>
    <s v="Aug"/>
    <n v="19"/>
    <n v="1"/>
    <n v="11326.71"/>
    <s v="tier - 3"/>
    <x v="0"/>
    <s v="R1013"/>
    <s v="Aug"/>
    <n v="1989"/>
    <s v="tier - 3"/>
    <m/>
  </r>
  <r>
    <s v="Id984"/>
    <n v="1968"/>
    <s v="Nov"/>
    <n v="2"/>
    <n v="0"/>
    <n v="11344.32"/>
    <s v="tier - 3"/>
    <x v="2"/>
    <s v="R1025"/>
    <s v="Nov"/>
    <n v="1968"/>
    <s v="tier - 3"/>
    <m/>
  </r>
  <r>
    <s v="Id983"/>
    <n v="1964"/>
    <s v="Jul"/>
    <n v="12"/>
    <n v="0"/>
    <n v="11345.52"/>
    <s v="tier - 3"/>
    <x v="0"/>
    <s v="R1011"/>
    <s v="Jul"/>
    <n v="1964"/>
    <s v="tier - 3"/>
    <m/>
  </r>
  <r>
    <s v="Id982"/>
    <n v="1965"/>
    <s v="Nov"/>
    <n v="29"/>
    <n v="0"/>
    <n v="11353.23"/>
    <s v="tier - 3"/>
    <x v="1"/>
    <s v="R1012"/>
    <s v="Nov"/>
    <n v="1965"/>
    <s v="tier - 3"/>
    <m/>
  </r>
  <r>
    <s v="Id981"/>
    <n v="1965"/>
    <s v="Sep"/>
    <n v="26"/>
    <n v="0"/>
    <n v="11356.66"/>
    <s v="tier - 3"/>
    <x v="0"/>
    <s v="R1012"/>
    <s v="Sep"/>
    <n v="1965"/>
    <s v="tier - 3"/>
    <m/>
  </r>
  <r>
    <s v="Id980"/>
    <n v="1964"/>
    <s v="Jul"/>
    <n v="4"/>
    <n v="0"/>
    <n v="11362.76"/>
    <s v="tier - 3"/>
    <x v="1"/>
    <s v="R1011"/>
    <s v="Jul"/>
    <n v="1964"/>
    <s v="tier - 3"/>
    <m/>
  </r>
  <r>
    <s v="Id979"/>
    <n v="1964"/>
    <s v="Jul"/>
    <n v="3"/>
    <n v="0"/>
    <n v="11363.28"/>
    <s v="tier - 3"/>
    <x v="1"/>
    <s v="R1013"/>
    <s v="Jul"/>
    <n v="1964"/>
    <s v="tier - 3"/>
    <m/>
  </r>
  <r>
    <s v="Id978"/>
    <n v="1964"/>
    <s v="Dec"/>
    <n v="13"/>
    <n v="0"/>
    <n v="11365.95"/>
    <s v="tier - 3"/>
    <x v="2"/>
    <s v="R1011"/>
    <s v="Dec"/>
    <n v="1964"/>
    <s v="tier - 3"/>
    <m/>
  </r>
  <r>
    <s v="Id977"/>
    <n v="1979"/>
    <s v="Jun"/>
    <n v="7"/>
    <n v="2"/>
    <n v="11369.39"/>
    <s v="tier - 3"/>
    <x v="1"/>
    <s v="R1026"/>
    <s v="Jun"/>
    <n v="1979"/>
    <s v="tier - 3"/>
    <m/>
  </r>
  <r>
    <s v="Id976"/>
    <n v="1972"/>
    <s v="Dec"/>
    <n v="6"/>
    <n v="0"/>
    <n v="11378.57"/>
    <s v="tier - 3"/>
    <x v="2"/>
    <s v="R1025"/>
    <s v="Dec"/>
    <n v="1972"/>
    <s v="tier - 3"/>
    <m/>
  </r>
  <r>
    <s v="Id975"/>
    <n v="1964"/>
    <s v="Jun"/>
    <n v="13"/>
    <n v="0"/>
    <n v="11381.33"/>
    <s v="tier - 3"/>
    <x v="2"/>
    <s v="R1013"/>
    <s v="Jun"/>
    <n v="1964"/>
    <s v="tier - 3"/>
    <m/>
  </r>
  <r>
    <s v="Id974"/>
    <n v="1997"/>
    <s v="Jul"/>
    <n v="28"/>
    <n v="0"/>
    <n v="11388.27"/>
    <s v="tier - 3"/>
    <x v="2"/>
    <s v="R1026"/>
    <s v="Jul"/>
    <n v="1997"/>
    <s v="tier - 3"/>
    <m/>
  </r>
  <r>
    <s v="Id973"/>
    <n v="1967"/>
    <s v="Dec"/>
    <n v="19"/>
    <n v="1"/>
    <n v="11394.07"/>
    <s v="tier - 3"/>
    <x v="1"/>
    <s v="R1018"/>
    <s v="Dec"/>
    <n v="1967"/>
    <s v="tier - 3"/>
    <m/>
  </r>
  <r>
    <s v="Id972"/>
    <n v="1970"/>
    <s v="Oct"/>
    <n v="2"/>
    <n v="2"/>
    <n v="11396.9"/>
    <s v="tier - 3"/>
    <x v="0"/>
    <s v="R1024"/>
    <s v="Oct"/>
    <n v="1970"/>
    <s v="tier - 3"/>
    <m/>
  </r>
  <r>
    <s v="Id971"/>
    <n v="1970"/>
    <s v="Oct"/>
    <n v="7"/>
    <n v="3"/>
    <n v="11411.69"/>
    <s v="tier - 3"/>
    <x v="2"/>
    <s v="R1011"/>
    <s v="Oct"/>
    <n v="1970"/>
    <s v="tier - 3"/>
    <m/>
  </r>
  <r>
    <s v="Id970"/>
    <n v="1983"/>
    <s v="Oct"/>
    <n v="23"/>
    <n v="3"/>
    <n v="11412.02"/>
    <s v="tier - 3"/>
    <x v="1"/>
    <s v="R1021"/>
    <s v="Oct"/>
    <n v="1983"/>
    <s v="tier - 3"/>
    <m/>
  </r>
  <r>
    <s v="Id969"/>
    <n v="1985"/>
    <s v="Jun"/>
    <n v="9"/>
    <n v="3"/>
    <n v="11419.49"/>
    <s v="tier - 3"/>
    <x v="1"/>
    <s v="R1012"/>
    <s v="Jun"/>
    <n v="1985"/>
    <s v="tier - 3"/>
    <m/>
  </r>
  <r>
    <s v="Id968"/>
    <n v="1980"/>
    <s v="Jul"/>
    <n v="17"/>
    <n v="2"/>
    <n v="11435.74"/>
    <s v="tier - 3"/>
    <x v="0"/>
    <s v="R1021"/>
    <s v="Jul"/>
    <n v="1980"/>
    <s v="tier - 3"/>
    <m/>
  </r>
  <r>
    <s v="Id967"/>
    <n v="1971"/>
    <s v="Sep"/>
    <n v="12"/>
    <n v="3"/>
    <n v="11436.74"/>
    <s v="tier - 3"/>
    <x v="0"/>
    <s v="R1012"/>
    <s v="Sep"/>
    <n v="1971"/>
    <s v="tier - 3"/>
    <m/>
  </r>
  <r>
    <s v="Id966"/>
    <n v="1966"/>
    <s v="Jun"/>
    <n v="14"/>
    <n v="0"/>
    <n v="11454.02"/>
    <s v="tier - 3"/>
    <x v="1"/>
    <s v="R1012"/>
    <s v="Jun"/>
    <n v="1966"/>
    <s v="tier - 3"/>
    <m/>
  </r>
  <r>
    <s v="Id965"/>
    <n v="1965"/>
    <s v="Jun"/>
    <n v="23"/>
    <n v="0"/>
    <n v="11455.28"/>
    <s v="tier - 3"/>
    <x v="2"/>
    <s v="R1011"/>
    <s v="Jun"/>
    <n v="1965"/>
    <s v="tier - 3"/>
    <m/>
  </r>
  <r>
    <s v="Id964"/>
    <n v="1966"/>
    <s v="Sep"/>
    <n v="7"/>
    <n v="0"/>
    <n v="11478.14"/>
    <s v="tier - 3"/>
    <x v="2"/>
    <s v="R1025"/>
    <s v="Sep"/>
    <n v="1966"/>
    <s v="tier - 3"/>
    <m/>
  </r>
  <r>
    <s v="Id963"/>
    <n v="2004"/>
    <s v="Sep"/>
    <n v="10"/>
    <n v="0"/>
    <n v="11482.63"/>
    <s v="tier - 3"/>
    <x v="2"/>
    <s v="R1013"/>
    <s v="Sep"/>
    <n v="2004"/>
    <s v="tier - 3"/>
    <m/>
  </r>
  <r>
    <s v="Id962"/>
    <n v="1970"/>
    <s v="Oct"/>
    <n v="13"/>
    <n v="3"/>
    <n v="11488.32"/>
    <s v="tier - 3"/>
    <x v="1"/>
    <s v="R1014"/>
    <s v="Oct"/>
    <n v="1970"/>
    <s v="tier - 3"/>
    <m/>
  </r>
  <r>
    <s v="Id961"/>
    <n v="1983"/>
    <s v="Jun"/>
    <n v="7"/>
    <n v="3"/>
    <n v="11492.46"/>
    <s v="tier - 3"/>
    <x v="0"/>
    <s v="R1026"/>
    <s v="Jun"/>
    <n v="1983"/>
    <s v="tier - 3"/>
    <m/>
  </r>
  <r>
    <s v="Id960"/>
    <n v="1969"/>
    <s v="Aug"/>
    <n v="11"/>
    <n v="0"/>
    <n v="11497.69"/>
    <s v="tier - 3"/>
    <x v="1"/>
    <s v="R1012"/>
    <s v="Aug"/>
    <n v="1969"/>
    <s v="tier - 3"/>
    <m/>
  </r>
  <r>
    <s v="Id959"/>
    <n v="1989"/>
    <s v="Oct"/>
    <n v="6"/>
    <n v="3"/>
    <n v="11511.61"/>
    <s v="tier - 3"/>
    <x v="0"/>
    <s v="R1026"/>
    <s v="Oct"/>
    <n v="1989"/>
    <s v="tier - 3"/>
    <m/>
  </r>
  <r>
    <s v="Id958"/>
    <n v="1968"/>
    <s v="Jun"/>
    <n v="24"/>
    <n v="1"/>
    <n v="11512.41"/>
    <s v="tier - 3"/>
    <x v="1"/>
    <s v="R1024"/>
    <s v="Jun"/>
    <n v="1968"/>
    <s v="tier - 3"/>
    <m/>
  </r>
  <r>
    <s v="Id957"/>
    <n v="1971"/>
    <s v="Dec"/>
    <n v="19"/>
    <n v="4"/>
    <n v="11520.1"/>
    <s v="tier - 3"/>
    <x v="1"/>
    <s v="R1012"/>
    <s v="Dec"/>
    <n v="1971"/>
    <s v="tier - 3"/>
    <m/>
  </r>
  <r>
    <s v="Id956"/>
    <n v="1988"/>
    <s v="Jun"/>
    <n v="12"/>
    <n v="3"/>
    <n v="11524.25"/>
    <s v="tier - 3"/>
    <x v="1"/>
    <s v="R1026"/>
    <s v="Jun"/>
    <n v="1988"/>
    <s v="tier - 3"/>
    <m/>
  </r>
  <r>
    <s v="Id955"/>
    <n v="1970"/>
    <s v="Jul"/>
    <n v="23"/>
    <n v="0"/>
    <n v="11530.12"/>
    <s v="tier - 3"/>
    <x v="1"/>
    <s v="R1012"/>
    <s v="Jul"/>
    <n v="1970"/>
    <s v="tier - 3"/>
    <m/>
  </r>
  <r>
    <s v="Id954"/>
    <n v="1965"/>
    <s v="Oct"/>
    <n v="3"/>
    <n v="0"/>
    <n v="11534.87"/>
    <s v="tier - 3"/>
    <x v="1"/>
    <s v="R1017"/>
    <s v="Oct"/>
    <n v="1965"/>
    <s v="tier - 3"/>
    <m/>
  </r>
  <r>
    <s v="Id953"/>
    <n v="1968"/>
    <s v="Nov"/>
    <n v="14"/>
    <n v="2"/>
    <n v="11538.42"/>
    <s v="tier - 3"/>
    <x v="1"/>
    <s v="R1011"/>
    <s v="Nov"/>
    <n v="1968"/>
    <s v="tier - 3"/>
    <m/>
  </r>
  <r>
    <s v="Id952"/>
    <n v="1971"/>
    <s v="Dec"/>
    <n v="1"/>
    <n v="0"/>
    <n v="11540.25"/>
    <s v="tier - 3"/>
    <x v="1"/>
    <s v="R1012"/>
    <s v="Dec"/>
    <n v="1971"/>
    <s v="tier - 3"/>
    <m/>
  </r>
  <r>
    <s v="Id951"/>
    <n v="1973"/>
    <s v="Jul"/>
    <n v="23"/>
    <n v="5"/>
    <n v="11552.9"/>
    <s v="tier - 3"/>
    <x v="2"/>
    <s v="R1011"/>
    <s v="Jul"/>
    <n v="1973"/>
    <s v="tier - 3"/>
    <m/>
  </r>
  <r>
    <s v="Id950"/>
    <n v="1965"/>
    <s v="Oct"/>
    <n v="27"/>
    <n v="1"/>
    <n v="11554.22"/>
    <s v="tier - 3"/>
    <x v="1"/>
    <s v="R1013"/>
    <s v="Oct"/>
    <n v="1965"/>
    <s v="tier - 3"/>
    <m/>
  </r>
  <r>
    <s v="Id949"/>
    <n v="1965"/>
    <s v="Dec"/>
    <n v="25"/>
    <n v="0"/>
    <n v="11566.3"/>
    <s v="tier - 3"/>
    <x v="0"/>
    <s v="R1016"/>
    <s v="Dec"/>
    <n v="1965"/>
    <s v="tier - 3"/>
    <m/>
  </r>
  <r>
    <s v="Id948"/>
    <n v="1965"/>
    <s v="Nov"/>
    <n v="6"/>
    <n v="1"/>
    <n v="11576.13"/>
    <s v="tier - 3"/>
    <x v="0"/>
    <s v="R1011"/>
    <s v="Nov"/>
    <n v="1965"/>
    <s v="tier - 3"/>
    <m/>
  </r>
  <r>
    <s v="Id947"/>
    <n v="1964"/>
    <s v="Jun"/>
    <n v="20"/>
    <n v="0"/>
    <n v="11602.75"/>
    <s v="tier - 3"/>
    <x v="1"/>
    <s v="R1020"/>
    <s v="Jun"/>
    <n v="1964"/>
    <s v="tier - 3"/>
    <m/>
  </r>
  <r>
    <s v="Id946"/>
    <n v="1986"/>
    <s v="Jul"/>
    <n v="17"/>
    <n v="3"/>
    <n v="11625.11"/>
    <s v="tier - 3"/>
    <x v="0"/>
    <s v="R1022"/>
    <s v="Jul"/>
    <n v="1986"/>
    <s v="tier - 3"/>
    <m/>
  </r>
  <r>
    <s v="Id945"/>
    <n v="1966"/>
    <s v="Oct"/>
    <n v="4"/>
    <n v="0"/>
    <n v="11657.72"/>
    <s v="tier - 3"/>
    <x v="2"/>
    <s v="R1024"/>
    <s v="Oct"/>
    <n v="1966"/>
    <s v="tier - 3"/>
    <m/>
  </r>
  <r>
    <s v="Id944"/>
    <n v="1994"/>
    <s v="Jul"/>
    <n v="20"/>
    <n v="0"/>
    <n v="11657.81"/>
    <s v="tier - 3"/>
    <x v="2"/>
    <s v="R1023"/>
    <s v="Jul"/>
    <n v="1994"/>
    <s v="tier - 3"/>
    <m/>
  </r>
  <r>
    <s v="Id943"/>
    <n v="1966"/>
    <s v="Jul"/>
    <n v="6"/>
    <n v="0"/>
    <n v="11658.12"/>
    <s v="tier - 3"/>
    <x v="1"/>
    <s v="R1024"/>
    <s v="Jul"/>
    <n v="1966"/>
    <s v="tier - 3"/>
    <m/>
  </r>
  <r>
    <s v="Id942"/>
    <n v="1966"/>
    <s v="Aug"/>
    <n v="23"/>
    <n v="0"/>
    <n v="11658.38"/>
    <s v="tier - 3"/>
    <x v="0"/>
    <s v="R1024"/>
    <s v="Aug"/>
    <n v="1966"/>
    <s v="tier - 3"/>
    <m/>
  </r>
  <r>
    <s v="Id941"/>
    <n v="1966"/>
    <s v="Nov"/>
    <n v="9"/>
    <n v="1"/>
    <n v="11674.13"/>
    <s v="tier - 3"/>
    <x v="1"/>
    <s v="R1011"/>
    <s v="Nov"/>
    <n v="1966"/>
    <s v="tier - 3"/>
    <m/>
  </r>
  <r>
    <s v="Id940"/>
    <n v="1970"/>
    <s v="Dec"/>
    <n v="1"/>
    <n v="0"/>
    <n v="11696.52"/>
    <s v="tier - 3"/>
    <x v="1"/>
    <s v="R1021"/>
    <s v="Dec"/>
    <n v="1970"/>
    <s v="tier - 3"/>
    <m/>
  </r>
  <r>
    <s v="Id939"/>
    <n v="1982"/>
    <s v="Oct"/>
    <n v="21"/>
    <n v="3"/>
    <n v="11712.97"/>
    <s v="tier - 3"/>
    <x v="2"/>
    <s v="R1021"/>
    <s v="Oct"/>
    <n v="1982"/>
    <s v="tier - 3"/>
    <m/>
  </r>
  <r>
    <s v="Id938"/>
    <n v="1969"/>
    <s v="Oct"/>
    <n v="12"/>
    <n v="2"/>
    <n v="11729.68"/>
    <s v="tier - 3"/>
    <x v="1"/>
    <s v="R1024"/>
    <s v="Oct"/>
    <n v="1969"/>
    <s v="tier - 3"/>
    <m/>
  </r>
  <r>
    <s v="Id937"/>
    <n v="1984"/>
    <s v="Nov"/>
    <n v="26"/>
    <n v="3"/>
    <n v="11730.82"/>
    <s v="tier - 3"/>
    <x v="0"/>
    <s v="R1026"/>
    <s v="Nov"/>
    <n v="1984"/>
    <s v="tier - 3"/>
    <m/>
  </r>
  <r>
    <s v="Id936"/>
    <n v="1964"/>
    <s v="Nov"/>
    <n v="9"/>
    <n v="0"/>
    <n v="11735.88"/>
    <s v="tier - 3"/>
    <x v="1"/>
    <s v="R1012"/>
    <s v="Nov"/>
    <n v="1964"/>
    <s v="tier - 3"/>
    <m/>
  </r>
  <r>
    <s v="Id935"/>
    <n v="1988"/>
    <s v="Sep"/>
    <n v="5"/>
    <n v="2"/>
    <n v="11737.85"/>
    <s v="tier - 3"/>
    <x v="1"/>
    <s v="R1011"/>
    <s v="Sep"/>
    <n v="1988"/>
    <s v="tier - 3"/>
    <m/>
  </r>
  <r>
    <s v="Id934"/>
    <n v="1969"/>
    <s v="Nov"/>
    <n v="12"/>
    <n v="3"/>
    <n v="11741.73"/>
    <s v="tier - 3"/>
    <x v="1"/>
    <s v="R1011"/>
    <s v="Nov"/>
    <n v="1969"/>
    <s v="tier - 3"/>
    <m/>
  </r>
  <r>
    <s v="Id933"/>
    <n v="1963"/>
    <s v="Jun"/>
    <n v="9"/>
    <n v="0"/>
    <n v="11743.3"/>
    <s v="tier - 3"/>
    <x v="0"/>
    <s v="R1013"/>
    <s v="Jun"/>
    <n v="1963"/>
    <s v="tier - 3"/>
    <m/>
  </r>
  <r>
    <s v="Id932"/>
    <n v="1964"/>
    <s v="Dec"/>
    <n v="2"/>
    <n v="0"/>
    <n v="11743.93"/>
    <s v="tier - 3"/>
    <x v="1"/>
    <s v="R1012"/>
    <s v="Dec"/>
    <n v="1964"/>
    <s v="tier - 3"/>
    <m/>
  </r>
  <r>
    <s v="Id931"/>
    <n v="1979"/>
    <s v="Nov"/>
    <n v="6"/>
    <n v="2"/>
    <n v="11752.68"/>
    <s v="tier - 3"/>
    <x v="1"/>
    <s v="R1026"/>
    <s v="Nov"/>
    <n v="1979"/>
    <s v="tier - 3"/>
    <m/>
  </r>
  <r>
    <s v="Id930"/>
    <n v="1966"/>
    <s v="Jul"/>
    <n v="25"/>
    <n v="1"/>
    <n v="11763"/>
    <s v="tier - 3"/>
    <x v="0"/>
    <s v="R1016"/>
    <s v="Jul"/>
    <n v="1966"/>
    <s v="tier - 3"/>
    <m/>
  </r>
  <r>
    <s v="Id929"/>
    <n v="1982"/>
    <s v="Nov"/>
    <n v="20"/>
    <n v="3"/>
    <n v="11773.06"/>
    <s v="tier - 3"/>
    <x v="0"/>
    <s v="R1026"/>
    <s v="Nov"/>
    <n v="1982"/>
    <s v="tier - 3"/>
    <m/>
  </r>
  <r>
    <s v="Id928"/>
    <n v="1965"/>
    <s v="Oct"/>
    <n v="3"/>
    <n v="0"/>
    <n v="11830.61"/>
    <s v="tier - 3"/>
    <x v="1"/>
    <s v="R1012"/>
    <s v="Oct"/>
    <n v="1965"/>
    <s v="tier - 3"/>
    <m/>
  </r>
  <r>
    <s v="Id927"/>
    <n v="1964"/>
    <s v="Jun"/>
    <n v="27"/>
    <n v="0"/>
    <n v="11833.78"/>
    <s v="tier - 3"/>
    <x v="0"/>
    <s v="R1013"/>
    <s v="Jun"/>
    <n v="1964"/>
    <s v="tier - 3"/>
    <m/>
  </r>
  <r>
    <s v="Id926"/>
    <n v="1964"/>
    <s v="Sep"/>
    <n v="11"/>
    <n v="0"/>
    <n v="11837.16"/>
    <s v="tier - 3"/>
    <x v="0"/>
    <s v="R1011"/>
    <s v="Sep"/>
    <n v="1964"/>
    <s v="tier - 3"/>
    <m/>
  </r>
  <r>
    <s v="Id925"/>
    <n v="1965"/>
    <s v="Sep"/>
    <n v="25"/>
    <n v="0"/>
    <n v="11840.78"/>
    <s v="tier - 3"/>
    <x v="2"/>
    <s v="R1012"/>
    <s v="Sep"/>
    <n v="1965"/>
    <s v="tier - 3"/>
    <m/>
  </r>
  <r>
    <s v="Id924"/>
    <n v="1964"/>
    <s v="Jul"/>
    <n v="11"/>
    <n v="0"/>
    <n v="11842.44"/>
    <s v="tier - 3"/>
    <x v="2"/>
    <s v="R1011"/>
    <s v="Jul"/>
    <n v="1964"/>
    <s v="tier - 3"/>
    <m/>
  </r>
  <r>
    <s v="Id923"/>
    <n v="1965"/>
    <s v="Nov"/>
    <n v="10"/>
    <n v="0"/>
    <n v="11842.62"/>
    <s v="tier - 3"/>
    <x v="0"/>
    <s v="R1012"/>
    <s v="Nov"/>
    <n v="1965"/>
    <s v="tier - 3"/>
    <m/>
  </r>
  <r>
    <s v="Id922"/>
    <n v="1964"/>
    <s v="Jun"/>
    <n v="27"/>
    <n v="0"/>
    <n v="11848.14"/>
    <s v="tier - 3"/>
    <x v="2"/>
    <s v="R1011"/>
    <s v="Jun"/>
    <n v="1964"/>
    <s v="tier - 3"/>
    <m/>
  </r>
  <r>
    <s v="Id921"/>
    <n v="1964"/>
    <s v="Sep"/>
    <n v="29"/>
    <n v="0"/>
    <n v="11856.41"/>
    <s v="tier - 3"/>
    <x v="2"/>
    <s v="R1013"/>
    <s v="Sep"/>
    <n v="1964"/>
    <s v="tier - 3"/>
    <m/>
  </r>
  <r>
    <s v="Id920"/>
    <n v="1974"/>
    <s v="Jul"/>
    <n v="7"/>
    <n v="0"/>
    <n v="11858.56"/>
    <s v="tier - 3"/>
    <x v="0"/>
    <s v="R1011"/>
    <s v="Jul"/>
    <n v="1974"/>
    <s v="tier - 3"/>
    <m/>
  </r>
  <r>
    <s v="Id919"/>
    <n v="1967"/>
    <s v="Aug"/>
    <n v="24"/>
    <n v="1"/>
    <n v="11879.1"/>
    <s v="tier - 3"/>
    <x v="0"/>
    <s v="R1024"/>
    <s v="Aug"/>
    <n v="1967"/>
    <s v="tier - 3"/>
    <m/>
  </r>
  <r>
    <s v="Id918"/>
    <n v="1967"/>
    <s v="Jul"/>
    <n v="14"/>
    <n v="2"/>
    <n v="11881.36"/>
    <s v="tier - 3"/>
    <x v="2"/>
    <s v="R1011"/>
    <s v="Jul"/>
    <n v="1967"/>
    <s v="tier - 3"/>
    <m/>
  </r>
  <r>
    <s v="Id917"/>
    <n v="1967"/>
    <s v="Oct"/>
    <n v="29"/>
    <n v="2"/>
    <n v="11881.97"/>
    <s v="tier - 3"/>
    <x v="1"/>
    <s v="R1013"/>
    <s v="Oct"/>
    <n v="1967"/>
    <s v="tier - 3"/>
    <m/>
  </r>
  <r>
    <s v="Id916"/>
    <n v="2004"/>
    <s v="Jun"/>
    <n v="2"/>
    <n v="2"/>
    <n v="11884.05"/>
    <s v="tier - 3"/>
    <x v="0"/>
    <s v="R1013"/>
    <s v="Jun"/>
    <n v="2004"/>
    <s v="tier - 3"/>
    <m/>
  </r>
  <r>
    <s v="Id915"/>
    <n v="1964"/>
    <s v="Nov"/>
    <n v="19"/>
    <n v="0"/>
    <n v="11918.2"/>
    <s v="tier - 3"/>
    <x v="1"/>
    <s v="R1021"/>
    <s v="Nov"/>
    <n v="1964"/>
    <s v="tier - 3"/>
    <m/>
  </r>
  <r>
    <s v="Id914"/>
    <n v="1964"/>
    <s v="Dec"/>
    <n v="20"/>
    <n v="0"/>
    <n v="11931.13"/>
    <s v="tier - 3"/>
    <x v="1"/>
    <s v="R1019"/>
    <s v="Dec"/>
    <n v="1964"/>
    <s v="tier - 3"/>
    <m/>
  </r>
  <r>
    <s v="Id913"/>
    <n v="1964"/>
    <s v="Aug"/>
    <n v="2"/>
    <n v="0"/>
    <n v="11938.26"/>
    <s v="tier - 3"/>
    <x v="0"/>
    <s v="R1019"/>
    <s v="Aug"/>
    <n v="1964"/>
    <s v="tier - 3"/>
    <m/>
  </r>
  <r>
    <s v="Id912"/>
    <n v="1991"/>
    <s v="Oct"/>
    <n v="19"/>
    <n v="3"/>
    <n v="11941.83"/>
    <s v="tier - 3"/>
    <x v="1"/>
    <s v="R1023"/>
    <s v="Oct"/>
    <n v="1991"/>
    <s v="tier - 3"/>
    <m/>
  </r>
  <r>
    <s v="Id911"/>
    <n v="1964"/>
    <s v="Dec"/>
    <n v="25"/>
    <n v="0"/>
    <n v="11944.59"/>
    <s v="tier - 3"/>
    <x v="2"/>
    <s v="R1016"/>
    <s v="Dec"/>
    <n v="1964"/>
    <s v="tier - 3"/>
    <m/>
  </r>
  <r>
    <s v="Id910"/>
    <n v="1965"/>
    <s v="Nov"/>
    <n v="1"/>
    <n v="1"/>
    <n v="11945.13"/>
    <s v="tier - 3"/>
    <x v="2"/>
    <s v="R1012"/>
    <s v="Nov"/>
    <n v="1965"/>
    <s v="tier - 3"/>
    <m/>
  </r>
  <r>
    <s v="Id909"/>
    <n v="1964"/>
    <s v="Sep"/>
    <n v="29"/>
    <n v="1"/>
    <n v="11946.63"/>
    <s v="tier - 3"/>
    <x v="2"/>
    <s v="R1013"/>
    <s v="Sep"/>
    <n v="1964"/>
    <s v="tier - 3"/>
    <m/>
  </r>
  <r>
    <s v="Id908"/>
    <n v="1967"/>
    <s v="Dec"/>
    <n v="22"/>
    <n v="3"/>
    <n v="11987.17"/>
    <s v="tier - 3"/>
    <x v="0"/>
    <s v="R1013"/>
    <s v="Dec"/>
    <n v="1967"/>
    <s v="tier - 3"/>
    <m/>
  </r>
  <r>
    <s v="Id907"/>
    <n v="1983"/>
    <s v="Jul"/>
    <n v="4"/>
    <n v="3"/>
    <n v="11987.68"/>
    <s v="tier - 3"/>
    <x v="2"/>
    <s v="R1026"/>
    <s v="Jul"/>
    <n v="1983"/>
    <s v="tier - 3"/>
    <m/>
  </r>
  <r>
    <s v="Id906"/>
    <n v="1993"/>
    <s v="Dec"/>
    <n v="12"/>
    <n v="0"/>
    <n v="11994.89"/>
    <s v="tier - 3"/>
    <x v="2"/>
    <s v="R1012"/>
    <s v="Dec"/>
    <n v="1993"/>
    <s v="tier - 3"/>
    <m/>
  </r>
  <r>
    <s v="Id905"/>
    <n v="1982"/>
    <s v="Oct"/>
    <n v="17"/>
    <n v="3"/>
    <n v="12001.29"/>
    <s v="tier - 3"/>
    <x v="0"/>
    <s v="R1021"/>
    <s v="Oct"/>
    <n v="1982"/>
    <s v="tier - 3"/>
    <m/>
  </r>
  <r>
    <s v="Id904"/>
    <n v="1965"/>
    <s v="Jun"/>
    <n v="9"/>
    <n v="0"/>
    <n v="12029.29"/>
    <s v="tier - 3"/>
    <x v="2"/>
    <s v="R1024"/>
    <s v="Jun"/>
    <n v="1965"/>
    <s v="tier - 3"/>
    <m/>
  </r>
  <r>
    <s v="Id903"/>
    <n v="1965"/>
    <s v="Oct"/>
    <n v="29"/>
    <n v="1"/>
    <n v="12032.33"/>
    <s v="tier - 3"/>
    <x v="1"/>
    <s v="R1011"/>
    <s v="Oct"/>
    <n v="1965"/>
    <s v="tier - 3"/>
    <m/>
  </r>
  <r>
    <s v="Id902"/>
    <n v="1979"/>
    <s v="Oct"/>
    <n v="16"/>
    <n v="2"/>
    <n v="12035.18"/>
    <s v="tier - 3"/>
    <x v="0"/>
    <s v="R1021"/>
    <s v="Oct"/>
    <n v="1979"/>
    <s v="tier - 3"/>
    <m/>
  </r>
  <r>
    <s v="Id901"/>
    <n v="1966"/>
    <s v="Nov"/>
    <n v="24"/>
    <n v="1"/>
    <n v="12044.34"/>
    <s v="tier - 3"/>
    <x v="1"/>
    <s v="R1012"/>
    <s v="Nov"/>
    <n v="1966"/>
    <s v="tier - 3"/>
    <m/>
  </r>
  <r>
    <s v="Id900"/>
    <n v="1986"/>
    <s v="Sep"/>
    <n v="7"/>
    <n v="3"/>
    <n v="12048.13"/>
    <s v="tier - 3"/>
    <x v="2"/>
    <s v="R1026"/>
    <s v="Sep"/>
    <n v="1986"/>
    <s v="tier - 3"/>
    <m/>
  </r>
  <r>
    <s v="Id899"/>
    <n v="1984"/>
    <s v="Sep"/>
    <n v="2"/>
    <n v="3"/>
    <n v="12091.34"/>
    <s v="tier - 3"/>
    <x v="2"/>
    <s v="R1022"/>
    <s v="Sep"/>
    <n v="1984"/>
    <s v="tier - 3"/>
    <m/>
  </r>
  <r>
    <s v="Id898"/>
    <n v="1968"/>
    <s v="Jun"/>
    <n v="21"/>
    <n v="3"/>
    <n v="12094.48"/>
    <s v="tier - 3"/>
    <x v="0"/>
    <s v="R1011"/>
    <s v="Jun"/>
    <n v="1968"/>
    <s v="tier - 3"/>
    <m/>
  </r>
  <r>
    <s v="Id897"/>
    <n v="1968"/>
    <s v="Dec"/>
    <n v="9"/>
    <n v="2"/>
    <n v="12096.65"/>
    <s v="tier - 3"/>
    <x v="1"/>
    <s v="R1024"/>
    <s v="Dec"/>
    <n v="1968"/>
    <s v="tier - 3"/>
    <m/>
  </r>
  <r>
    <s v="Id896"/>
    <n v="1968"/>
    <s v="Oct"/>
    <n v="25"/>
    <n v="3"/>
    <n v="12105.32"/>
    <s v="tier - 3"/>
    <x v="0"/>
    <s v="R1011"/>
    <s v="Oct"/>
    <n v="1968"/>
    <s v="tier - 3"/>
    <m/>
  </r>
  <r>
    <s v="Id895"/>
    <n v="1963"/>
    <s v="Jul"/>
    <n v="20"/>
    <n v="0"/>
    <n v="12124.99"/>
    <s v="tier - 3"/>
    <x v="1"/>
    <s v="R1012"/>
    <s v="Jul"/>
    <n v="1963"/>
    <s v="tier - 3"/>
    <m/>
  </r>
  <r>
    <s v="Id894"/>
    <n v="1963"/>
    <s v="Jun"/>
    <n v="4"/>
    <n v="0"/>
    <n v="12129.61"/>
    <s v="tier - 3"/>
    <x v="1"/>
    <s v="R1012"/>
    <s v="Jun"/>
    <n v="1963"/>
    <s v="tier - 3"/>
    <m/>
  </r>
  <r>
    <s v="Id893"/>
    <n v="1991"/>
    <s v="Nov"/>
    <n v="6"/>
    <n v="3"/>
    <n v="12130.8"/>
    <s v="tier - 3"/>
    <x v="0"/>
    <s v="R1026"/>
    <s v="Nov"/>
    <n v="1991"/>
    <s v="tier - 3"/>
    <m/>
  </r>
  <r>
    <s v="Id892"/>
    <n v="1974"/>
    <s v="Sep"/>
    <n v="16"/>
    <n v="0"/>
    <n v="12137.6"/>
    <s v="tier - 3"/>
    <x v="0"/>
    <s v="R1012"/>
    <s v="Sep"/>
    <n v="1974"/>
    <s v="tier - 3"/>
    <m/>
  </r>
  <r>
    <s v="Id891"/>
    <n v="1962"/>
    <s v="Nov"/>
    <n v="4"/>
    <n v="0"/>
    <n v="12142.58"/>
    <s v="tier - 3"/>
    <x v="2"/>
    <s v="R1013"/>
    <s v="Nov"/>
    <n v="1962"/>
    <s v="tier - 3"/>
    <m/>
  </r>
  <r>
    <s v="Id890"/>
    <n v="1962"/>
    <s v="Sep"/>
    <n v="15"/>
    <n v="0"/>
    <n v="12146.97"/>
    <s v="tier - 3"/>
    <x v="0"/>
    <s v="R1011"/>
    <s v="Sep"/>
    <n v="1962"/>
    <s v="tier - 3"/>
    <m/>
  </r>
  <r>
    <s v="Id889"/>
    <n v="1987"/>
    <s v="Oct"/>
    <n v="5"/>
    <n v="3"/>
    <n v="12148.2"/>
    <s v="tier - 3"/>
    <x v="0"/>
    <s v="R1012"/>
    <s v="Oct"/>
    <n v="1987"/>
    <s v="tier - 3"/>
    <m/>
  </r>
  <r>
    <s v="Id888"/>
    <n v="1991"/>
    <s v="Aug"/>
    <n v="29"/>
    <n v="3"/>
    <n v="12198.64"/>
    <s v="tier - 3"/>
    <x v="0"/>
    <s v="R1026"/>
    <s v="Aug"/>
    <n v="1991"/>
    <s v="tier - 3"/>
    <m/>
  </r>
  <r>
    <s v="Id887"/>
    <n v="1977"/>
    <s v="Aug"/>
    <n v="14"/>
    <n v="2"/>
    <n v="12218.7"/>
    <s v="tier - 3"/>
    <x v="1"/>
    <s v="R1012"/>
    <s v="Aug"/>
    <n v="1977"/>
    <s v="tier - 3"/>
    <m/>
  </r>
  <r>
    <s v="Id886"/>
    <n v="1964"/>
    <s v="Jul"/>
    <n v="20"/>
    <n v="0"/>
    <n v="12222.9"/>
    <s v="tier - 3"/>
    <x v="2"/>
    <s v="R1012"/>
    <s v="Jul"/>
    <n v="1964"/>
    <s v="tier - 3"/>
    <m/>
  </r>
  <r>
    <s v="Id885"/>
    <n v="1964"/>
    <s v="Jul"/>
    <n v="2"/>
    <n v="0"/>
    <n v="12224.35"/>
    <s v="tier - 3"/>
    <x v="1"/>
    <s v="R1012"/>
    <s v="Jul"/>
    <n v="1964"/>
    <s v="tier - 3"/>
    <m/>
  </r>
  <r>
    <s v="Id884"/>
    <n v="1964"/>
    <s v="Jun"/>
    <n v="24"/>
    <n v="0"/>
    <n v="12231.61"/>
    <s v="tier - 3"/>
    <x v="0"/>
    <s v="R1012"/>
    <s v="Jun"/>
    <n v="1964"/>
    <s v="tier - 3"/>
    <m/>
  </r>
  <r>
    <s v="Id883"/>
    <n v="1963"/>
    <s v="Jul"/>
    <n v="19"/>
    <n v="0"/>
    <n v="12233.83"/>
    <s v="tier - 3"/>
    <x v="1"/>
    <s v="R1011"/>
    <s v="Jul"/>
    <n v="1963"/>
    <s v="tier - 3"/>
    <m/>
  </r>
  <r>
    <s v="Id882"/>
    <n v="1964"/>
    <s v="Oct"/>
    <n v="15"/>
    <n v="0"/>
    <n v="12235.84"/>
    <s v="tier - 3"/>
    <x v="0"/>
    <s v="R1012"/>
    <s v="Oct"/>
    <n v="1964"/>
    <s v="tier - 3"/>
    <m/>
  </r>
  <r>
    <s v="Id881"/>
    <n v="1966"/>
    <s v="Jul"/>
    <n v="29"/>
    <n v="0"/>
    <n v="12237.73"/>
    <s v="tier - 3"/>
    <x v="0"/>
    <s v="R1012"/>
    <s v="Jul"/>
    <n v="1966"/>
    <s v="tier - 3"/>
    <m/>
  </r>
  <r>
    <s v="Id880"/>
    <n v="1963"/>
    <s v="Jul"/>
    <n v="17"/>
    <n v="0"/>
    <n v="12244.53"/>
    <s v="tier - 3"/>
    <x v="1"/>
    <s v="R1013"/>
    <s v="Jul"/>
    <n v="1963"/>
    <s v="tier - 3"/>
    <m/>
  </r>
  <r>
    <s v="Id879"/>
    <n v="1974"/>
    <s v="Jun"/>
    <n v="23"/>
    <n v="0"/>
    <n v="12245.17"/>
    <s v="tier - 3"/>
    <x v="1"/>
    <s v="R1012"/>
    <s v="Jun"/>
    <n v="1974"/>
    <s v="tier - 3"/>
    <m/>
  </r>
  <r>
    <s v="Id878"/>
    <n v="1989"/>
    <s v="Nov"/>
    <n v="23"/>
    <n v="3"/>
    <n v="12254.44"/>
    <s v="tier - 3"/>
    <x v="0"/>
    <s v="R1026"/>
    <s v="Nov"/>
    <n v="1989"/>
    <s v="tier - 3"/>
    <m/>
  </r>
  <r>
    <s v="Id877"/>
    <n v="1986"/>
    <s v="Aug"/>
    <n v="13"/>
    <n v="3"/>
    <n v="12255.04"/>
    <s v="tier - 3"/>
    <x v="2"/>
    <s v="R1026"/>
    <s v="Aug"/>
    <n v="1986"/>
    <s v="tier - 3"/>
    <m/>
  </r>
  <r>
    <s v="Id876"/>
    <n v="1966"/>
    <s v="Dec"/>
    <n v="6"/>
    <n v="2"/>
    <n v="12265.51"/>
    <s v="tier - 3"/>
    <x v="0"/>
    <s v="R1013"/>
    <s v="Dec"/>
    <n v="1966"/>
    <s v="tier - 3"/>
    <m/>
  </r>
  <r>
    <s v="Id875"/>
    <n v="1967"/>
    <s v="Dec"/>
    <n v="30"/>
    <n v="2"/>
    <n v="12268.63"/>
    <s v="tier - 3"/>
    <x v="1"/>
    <s v="R1012"/>
    <s v="Dec"/>
    <n v="1967"/>
    <s v="tier - 3"/>
    <m/>
  </r>
  <r>
    <s v="Id874"/>
    <n v="1967"/>
    <s v="Aug"/>
    <n v="28"/>
    <n v="2"/>
    <n v="12269.69"/>
    <s v="tier - 3"/>
    <x v="2"/>
    <s v="R1012"/>
    <s v="Aug"/>
    <n v="1967"/>
    <s v="tier - 3"/>
    <m/>
  </r>
  <r>
    <s v="Id873"/>
    <n v="1966"/>
    <s v="Nov"/>
    <n v="16"/>
    <n v="0"/>
    <n v="12282.03"/>
    <s v="tier - 3"/>
    <x v="1"/>
    <s v="R1025"/>
    <s v="Nov"/>
    <n v="1966"/>
    <s v="tier - 3"/>
    <m/>
  </r>
  <r>
    <s v="Id872"/>
    <n v="1990"/>
    <s v="Oct"/>
    <n v="29"/>
    <n v="3"/>
    <n v="12282.38"/>
    <s v="tier - 3"/>
    <x v="1"/>
    <s v="R1011"/>
    <s v="Oct"/>
    <n v="1990"/>
    <s v="tier - 3"/>
    <m/>
  </r>
  <r>
    <s v="Id871"/>
    <n v="1963"/>
    <s v="Oct"/>
    <n v="28"/>
    <n v="0"/>
    <n v="12299.59"/>
    <s v="tier - 3"/>
    <x v="1"/>
    <s v="R1025"/>
    <s v="Oct"/>
    <n v="1963"/>
    <s v="tier - 3"/>
    <m/>
  </r>
  <r>
    <s v="Id870"/>
    <n v="1963"/>
    <s v="Aug"/>
    <n v="29"/>
    <n v="0"/>
    <n v="12323.94"/>
    <s v="tier - 3"/>
    <x v="0"/>
    <s v="R1017"/>
    <s v="Aug"/>
    <n v="1963"/>
    <s v="tier - 3"/>
    <m/>
  </r>
  <r>
    <s v="Id869"/>
    <n v="1963"/>
    <s v="Aug"/>
    <n v="2"/>
    <n v="1"/>
    <n v="12333.83"/>
    <s v="tier - 3"/>
    <x v="2"/>
    <s v="R1011"/>
    <s v="Aug"/>
    <n v="1963"/>
    <s v="tier - 3"/>
    <m/>
  </r>
  <r>
    <s v="Id868"/>
    <n v="1963"/>
    <s v="Sep"/>
    <n v="22"/>
    <n v="1"/>
    <n v="12347.17"/>
    <s v="tier - 3"/>
    <x v="0"/>
    <s v="R1011"/>
    <s v="Sep"/>
    <n v="1963"/>
    <s v="tier - 3"/>
    <m/>
  </r>
  <r>
    <s v="Id867"/>
    <n v="1966"/>
    <s v="Dec"/>
    <n v="29"/>
    <n v="3"/>
    <n v="12363.55"/>
    <s v="tier - 3"/>
    <x v="0"/>
    <s v="R1011"/>
    <s v="Dec"/>
    <n v="1966"/>
    <s v="tier - 3"/>
    <m/>
  </r>
  <r>
    <s v="Id866"/>
    <n v="1962"/>
    <s v="Sep"/>
    <n v="26"/>
    <n v="0"/>
    <n v="12369.89"/>
    <s v="tier - 3"/>
    <x v="2"/>
    <s v="R1024"/>
    <s v="Sep"/>
    <n v="1962"/>
    <s v="tier - 3"/>
    <m/>
  </r>
  <r>
    <s v="Id865"/>
    <n v="1989"/>
    <s v="Dec"/>
    <n v="29"/>
    <n v="0"/>
    <n v="12404.88"/>
    <s v="tier - 3"/>
    <x v="0"/>
    <s v="R1016"/>
    <s v="Dec"/>
    <n v="1989"/>
    <s v="tier - 3"/>
    <m/>
  </r>
  <r>
    <s v="Id864"/>
    <n v="1972"/>
    <s v="Aug"/>
    <n v="21"/>
    <n v="0"/>
    <n v="12407.3"/>
    <s v="tier - 3"/>
    <x v="2"/>
    <s v="R1021"/>
    <s v="Aug"/>
    <n v="1972"/>
    <s v="tier - 3"/>
    <m/>
  </r>
  <r>
    <s v="Id863"/>
    <n v="1979"/>
    <s v="Jul"/>
    <n v="14"/>
    <n v="2"/>
    <n v="12408.29"/>
    <s v="tier - 3"/>
    <x v="1"/>
    <s v="R1022"/>
    <s v="Jul"/>
    <n v="1979"/>
    <s v="tier - 3"/>
    <m/>
  </r>
  <r>
    <s v="Id862"/>
    <n v="1964"/>
    <s v="Aug"/>
    <n v="4"/>
    <n v="0"/>
    <n v="12430.95"/>
    <s v="tier - 3"/>
    <x v="0"/>
    <s v="R1024"/>
    <s v="Aug"/>
    <n v="1964"/>
    <s v="tier - 3"/>
    <m/>
  </r>
  <r>
    <s v="Id861"/>
    <n v="1995"/>
    <s v="Aug"/>
    <n v="9"/>
    <n v="0"/>
    <n v="12452.25"/>
    <s v="tier - 3"/>
    <x v="0"/>
    <s v="R1012"/>
    <s v="Aug"/>
    <n v="1995"/>
    <s v="tier - 3"/>
    <m/>
  </r>
  <r>
    <s v="Id860"/>
    <n v="1968"/>
    <s v="Nov"/>
    <n v="26"/>
    <n v="3"/>
    <n v="12475.35"/>
    <s v="tier - 3"/>
    <x v="1"/>
    <s v="R1012"/>
    <s v="Nov"/>
    <n v="1968"/>
    <s v="tier - 3"/>
    <m/>
  </r>
  <r>
    <s v="Id859"/>
    <n v="1968"/>
    <s v="Nov"/>
    <n v="12"/>
    <n v="3"/>
    <n v="12479.71"/>
    <s v="tier - 3"/>
    <x v="0"/>
    <s v="R1012"/>
    <s v="Nov"/>
    <n v="1968"/>
    <s v="tier - 3"/>
    <m/>
  </r>
  <r>
    <s v="Id858"/>
    <n v="1967"/>
    <s v="Sep"/>
    <n v="1"/>
    <n v="3"/>
    <n v="12485.8"/>
    <s v="tier - 3"/>
    <x v="0"/>
    <s v="R1013"/>
    <s v="Sep"/>
    <n v="1967"/>
    <s v="tier - 3"/>
    <m/>
  </r>
  <r>
    <s v="Id857"/>
    <n v="1968"/>
    <s v="Dec"/>
    <n v="3"/>
    <n v="3"/>
    <n v="12495.29"/>
    <s v="tier - 3"/>
    <x v="0"/>
    <s v="R1012"/>
    <s v="Dec"/>
    <n v="1968"/>
    <s v="tier - 3"/>
    <m/>
  </r>
  <r>
    <s v="Id856"/>
    <n v="1966"/>
    <s v="Jul"/>
    <n v="12"/>
    <n v="0"/>
    <n v="12499.88"/>
    <s v="tier - 3"/>
    <x v="2"/>
    <s v="R1012"/>
    <s v="Jul"/>
    <n v="1966"/>
    <s v="tier - 3"/>
    <m/>
  </r>
  <r>
    <s v="Id855"/>
    <n v="1962"/>
    <s v="Oct"/>
    <n v="16"/>
    <n v="0"/>
    <n v="12523.6"/>
    <s v="tier - 3"/>
    <x v="0"/>
    <s v="R1012"/>
    <s v="Oct"/>
    <n v="1962"/>
    <s v="tier - 3"/>
    <m/>
  </r>
  <r>
    <s v="Id854"/>
    <n v="1961"/>
    <s v="Nov"/>
    <n v="28"/>
    <n v="0"/>
    <n v="12557.61"/>
    <s v="tier - 3"/>
    <x v="0"/>
    <s v="R1013"/>
    <s v="Nov"/>
    <n v="1961"/>
    <s v="tier - 3"/>
    <m/>
  </r>
  <r>
    <s v="Id853"/>
    <n v="1961"/>
    <s v="Nov"/>
    <n v="28"/>
    <n v="0"/>
    <n v="12574.05"/>
    <s v="tier - 3"/>
    <x v="1"/>
    <s v="R1011"/>
    <s v="Nov"/>
    <n v="1961"/>
    <s v="tier - 3"/>
    <m/>
  </r>
  <r>
    <s v="Id852"/>
    <n v="1969"/>
    <s v="Nov"/>
    <n v="26"/>
    <n v="0"/>
    <n v="12579.92"/>
    <s v="tier - 3"/>
    <x v="1"/>
    <s v="R1025"/>
    <s v="Nov"/>
    <n v="1969"/>
    <s v="tier - 3"/>
    <m/>
  </r>
  <r>
    <s v="Id851"/>
    <n v="1970"/>
    <s v="Jun"/>
    <n v="18"/>
    <n v="5"/>
    <n v="12592.53"/>
    <s v="tier - 3"/>
    <x v="2"/>
    <s v="R1013"/>
    <s v="Jun"/>
    <n v="1970"/>
    <s v="tier - 3"/>
    <m/>
  </r>
  <r>
    <s v="Id850"/>
    <n v="1988"/>
    <s v="Aug"/>
    <n v="11"/>
    <n v="3"/>
    <n v="12600.46"/>
    <s v="tier - 3"/>
    <x v="1"/>
    <s v="R1023"/>
    <s v="Aug"/>
    <n v="1988"/>
    <s v="tier - 3"/>
    <m/>
  </r>
  <r>
    <s v="Id849"/>
    <n v="1998"/>
    <s v="Nov"/>
    <n v="18"/>
    <n v="1"/>
    <n v="12609.89"/>
    <s v="tier - 3"/>
    <x v="0"/>
    <s v="R1012"/>
    <s v="Nov"/>
    <n v="1998"/>
    <s v="tier - 3"/>
    <m/>
  </r>
  <r>
    <s v="Id848"/>
    <n v="1963"/>
    <s v="Aug"/>
    <n v="19"/>
    <n v="0"/>
    <n v="12622.18"/>
    <s v="tier - 3"/>
    <x v="1"/>
    <s v="R1012"/>
    <s v="Aug"/>
    <n v="1963"/>
    <s v="tier - 3"/>
    <m/>
  </r>
  <r>
    <s v="Id847"/>
    <n v="1970"/>
    <s v="Dec"/>
    <n v="28"/>
    <n v="0"/>
    <n v="12624.74"/>
    <s v="tier - 3"/>
    <x v="1"/>
    <s v="R1012"/>
    <s v="Dec"/>
    <n v="1970"/>
    <s v="tier - 3"/>
    <m/>
  </r>
  <r>
    <s v="Id846"/>
    <n v="1965"/>
    <s v="Oct"/>
    <n v="4"/>
    <n v="2"/>
    <n v="12629.17"/>
    <s v="tier - 3"/>
    <x v="1"/>
    <s v="R1013"/>
    <s v="Oct"/>
    <n v="1965"/>
    <s v="tier - 3"/>
    <m/>
  </r>
  <r>
    <s v="Id845"/>
    <n v="1962"/>
    <s v="Nov"/>
    <n v="22"/>
    <n v="0"/>
    <n v="12629.9"/>
    <s v="tier - 3"/>
    <x v="0"/>
    <s v="R1013"/>
    <s v="Nov"/>
    <n v="1962"/>
    <s v="tier - 3"/>
    <m/>
  </r>
  <r>
    <s v="Id844"/>
    <n v="1962"/>
    <s v="Jul"/>
    <n v="22"/>
    <n v="0"/>
    <n v="12638.2"/>
    <s v="tier - 3"/>
    <x v="1"/>
    <s v="R1011"/>
    <s v="Jul"/>
    <n v="1962"/>
    <s v="tier - 3"/>
    <m/>
  </r>
  <r>
    <s v="Id843"/>
    <n v="1972"/>
    <s v="Sep"/>
    <n v="5"/>
    <n v="0"/>
    <n v="12640.24"/>
    <s v="tier - 3"/>
    <x v="1"/>
    <s v="R1011"/>
    <s v="Sep"/>
    <n v="1972"/>
    <s v="tier - 3"/>
    <m/>
  </r>
  <r>
    <s v="Id842"/>
    <n v="1966"/>
    <s v="Dec"/>
    <n v="17"/>
    <n v="2"/>
    <n v="12643.38"/>
    <s v="tier - 3"/>
    <x v="1"/>
    <s v="R1012"/>
    <s v="Dec"/>
    <n v="1966"/>
    <s v="tier - 3"/>
    <m/>
  </r>
  <r>
    <s v="Id841"/>
    <n v="1962"/>
    <s v="Jul"/>
    <n v="11"/>
    <n v="0"/>
    <n v="12644.59"/>
    <s v="tier - 3"/>
    <x v="2"/>
    <s v="R1011"/>
    <s v="Jul"/>
    <n v="1962"/>
    <s v="tier - 3"/>
    <m/>
  </r>
  <r>
    <s v="Id840"/>
    <n v="1965"/>
    <s v="Sep"/>
    <n v="14"/>
    <n v="2"/>
    <n v="12646.21"/>
    <s v="tier - 3"/>
    <x v="2"/>
    <s v="R1011"/>
    <s v="Sep"/>
    <n v="1965"/>
    <s v="tier - 3"/>
    <m/>
  </r>
  <r>
    <s v="Id839"/>
    <n v="1962"/>
    <s v="Aug"/>
    <n v="27"/>
    <n v="0"/>
    <n v="12648.7"/>
    <s v="tier - 3"/>
    <x v="2"/>
    <s v="R1013"/>
    <s v="Aug"/>
    <n v="1962"/>
    <s v="tier - 3"/>
    <m/>
  </r>
  <r>
    <s v="Id838"/>
    <n v="1974"/>
    <s v="Sep"/>
    <n v="24"/>
    <n v="0"/>
    <n v="12697.48"/>
    <s v="tier - 3"/>
    <x v="0"/>
    <s v="R1021"/>
    <s v="Sep"/>
    <n v="1974"/>
    <s v="tier - 3"/>
    <m/>
  </r>
  <r>
    <s v="Id837"/>
    <n v="1992"/>
    <s v="Jul"/>
    <n v="7"/>
    <n v="0"/>
    <n v="12699.56"/>
    <s v="tier - 3"/>
    <x v="2"/>
    <s v="R1011"/>
    <s v="Jul"/>
    <n v="1992"/>
    <s v="tier - 3"/>
    <m/>
  </r>
  <r>
    <s v="Id836"/>
    <n v="1964"/>
    <s v="Nov"/>
    <n v="28"/>
    <n v="0"/>
    <n v="12700.63"/>
    <s v="tier - 3"/>
    <x v="0"/>
    <s v="R1011"/>
    <s v="Nov"/>
    <n v="1964"/>
    <s v="tier - 3"/>
    <m/>
  </r>
  <r>
    <s v="Id835"/>
    <n v="1970"/>
    <s v="Jul"/>
    <n v="8"/>
    <n v="0"/>
    <n v="12713"/>
    <s v="tier - 3"/>
    <x v="1"/>
    <s v="R1011"/>
    <s v="Jul"/>
    <n v="1970"/>
    <s v="tier - 3"/>
    <m/>
  </r>
  <r>
    <s v="Id834"/>
    <n v="1988"/>
    <s v="Jul"/>
    <n v="17"/>
    <n v="3"/>
    <n v="12718.21"/>
    <s v="tier - 3"/>
    <x v="1"/>
    <s v="R1026"/>
    <s v="Jul"/>
    <n v="1988"/>
    <s v="tier - 3"/>
    <m/>
  </r>
  <r>
    <s v="Id833"/>
    <n v="1962"/>
    <s v="Sep"/>
    <n v="2"/>
    <n v="0"/>
    <n v="12731"/>
    <s v="tier - 3"/>
    <x v="0"/>
    <s v="R1016"/>
    <s v="Sep"/>
    <n v="1962"/>
    <s v="tier - 3"/>
    <m/>
  </r>
  <r>
    <s v="Id832"/>
    <n v="1962"/>
    <s v="Oct"/>
    <n v="1"/>
    <n v="0"/>
    <n v="12741.17"/>
    <s v="tier - 3"/>
    <x v="1"/>
    <s v="R1017"/>
    <s v="Oct"/>
    <n v="1962"/>
    <s v="tier - 3"/>
    <m/>
  </r>
  <r>
    <s v="Id831"/>
    <n v="1975"/>
    <s v="Sep"/>
    <n v="25"/>
    <n v="1"/>
    <n v="12770.27"/>
    <s v="tier - 3"/>
    <x v="0"/>
    <s v="R1021"/>
    <s v="Sep"/>
    <n v="1975"/>
    <s v="tier - 3"/>
    <m/>
  </r>
  <r>
    <s v="Id830"/>
    <n v="1972"/>
    <s v="Oct"/>
    <n v="7"/>
    <n v="0"/>
    <n v="12776.05"/>
    <s v="tier - 3"/>
    <x v="0"/>
    <s v="R1026"/>
    <s v="Oct"/>
    <n v="1972"/>
    <s v="tier - 3"/>
    <m/>
  </r>
  <r>
    <s v="Id829"/>
    <n v="1963"/>
    <s v="Dec"/>
    <n v="5"/>
    <n v="0"/>
    <n v="12788.03"/>
    <s v="tier - 3"/>
    <x v="0"/>
    <s v="R1025"/>
    <s v="Dec"/>
    <n v="1963"/>
    <s v="tier - 3"/>
    <m/>
  </r>
  <r>
    <s v="Id828"/>
    <n v="1983"/>
    <s v="Oct"/>
    <n v="29"/>
    <n v="3"/>
    <n v="12788.18"/>
    <s v="tier - 3"/>
    <x v="1"/>
    <s v="R1026"/>
    <s v="Oct"/>
    <n v="1983"/>
    <s v="tier - 3"/>
    <m/>
  </r>
  <r>
    <s v="Id827"/>
    <n v="1978"/>
    <s v="Jul"/>
    <n v="24"/>
    <n v="0"/>
    <n v="12797.21"/>
    <s v="tier - 3"/>
    <x v="1"/>
    <s v="R1024"/>
    <s v="Jul"/>
    <n v="1978"/>
    <s v="tier - 3"/>
    <m/>
  </r>
  <r>
    <s v="Id826"/>
    <n v="1963"/>
    <s v="Jul"/>
    <n v="20"/>
    <n v="0"/>
    <n v="12815.44"/>
    <s v="tier - 3"/>
    <x v="0"/>
    <s v="R1024"/>
    <s v="Jul"/>
    <n v="1963"/>
    <s v="tier - 3"/>
    <m/>
  </r>
  <r>
    <s v="Id825"/>
    <n v="1967"/>
    <s v="Sep"/>
    <n v="25"/>
    <n v="0"/>
    <n v="12823.25"/>
    <s v="tier - 3"/>
    <x v="0"/>
    <s v="R1021"/>
    <s v="Sep"/>
    <n v="1967"/>
    <s v="tier - 3"/>
    <m/>
  </r>
  <r>
    <s v="Id824"/>
    <n v="2004"/>
    <s v="Nov"/>
    <n v="9"/>
    <n v="2"/>
    <n v="12829.46"/>
    <s v="tier - 3"/>
    <x v="0"/>
    <s v="R1016"/>
    <s v="Nov"/>
    <n v="2004"/>
    <s v="tier - 3"/>
    <m/>
  </r>
  <r>
    <s v="Id823"/>
    <n v="1993"/>
    <s v="Sep"/>
    <n v="27"/>
    <n v="0"/>
    <n v="12847.24"/>
    <s v="tier - 3"/>
    <x v="2"/>
    <s v="R1012"/>
    <s v="Sep"/>
    <n v="1993"/>
    <s v="tier - 3"/>
    <m/>
  </r>
  <r>
    <s v="Id822"/>
    <n v="1973"/>
    <s v="Sep"/>
    <n v="22"/>
    <n v="0"/>
    <n v="12852.37"/>
    <s v="tier - 3"/>
    <x v="1"/>
    <s v="R1012"/>
    <s v="Sep"/>
    <n v="1973"/>
    <s v="tier - 3"/>
    <m/>
  </r>
  <r>
    <s v="Id821"/>
    <n v="1963"/>
    <s v="Sep"/>
    <n v="27"/>
    <n v="0"/>
    <n v="12856.84"/>
    <s v="tier - 3"/>
    <x v="0"/>
    <s v="R1021"/>
    <s v="Sep"/>
    <n v="1963"/>
    <s v="tier - 3"/>
    <m/>
  </r>
  <r>
    <s v="Id820"/>
    <n v="1984"/>
    <s v="Aug"/>
    <n v="6"/>
    <n v="3"/>
    <n v="12870.31"/>
    <s v="tier - 3"/>
    <x v="0"/>
    <s v="R1012"/>
    <s v="Aug"/>
    <n v="1984"/>
    <s v="tier - 3"/>
    <m/>
  </r>
  <r>
    <s v="Id819"/>
    <n v="2004"/>
    <s v="Jul"/>
    <n v="9"/>
    <n v="0"/>
    <n v="12890.06"/>
    <s v="tier - 3"/>
    <x v="1"/>
    <s v="R1019"/>
    <s v="Jul"/>
    <n v="2004"/>
    <s v="tier - 3"/>
    <m/>
  </r>
  <r>
    <s v="Id818"/>
    <n v="1963"/>
    <s v="Aug"/>
    <n v="16"/>
    <n v="1"/>
    <n v="12913.99"/>
    <s v="tier - 3"/>
    <x v="2"/>
    <s v="R1016"/>
    <s v="Aug"/>
    <n v="1963"/>
    <s v="tier - 3"/>
    <m/>
  </r>
  <r>
    <s v="Id817"/>
    <n v="1963"/>
    <s v="Sep"/>
    <n v="1"/>
    <n v="2"/>
    <n v="12925.89"/>
    <s v="tier - 3"/>
    <x v="2"/>
    <s v="R1013"/>
    <s v="Sep"/>
    <n v="1963"/>
    <s v="tier - 3"/>
    <m/>
  </r>
  <r>
    <s v="Id816"/>
    <n v="1963"/>
    <s v="Aug"/>
    <n v="14"/>
    <n v="2"/>
    <n v="12928.79"/>
    <s v="tier - 3"/>
    <x v="2"/>
    <s v="R1013"/>
    <s v="Aug"/>
    <n v="1963"/>
    <s v="tier - 3"/>
    <m/>
  </r>
  <r>
    <s v="Id815"/>
    <n v="1966"/>
    <s v="Dec"/>
    <n v="22"/>
    <n v="4"/>
    <n v="12949.16"/>
    <s v="tier - 3"/>
    <x v="0"/>
    <s v="R1013"/>
    <s v="Dec"/>
    <n v="1966"/>
    <s v="tier - 3"/>
    <m/>
  </r>
  <r>
    <s v="Id814"/>
    <n v="1961"/>
    <s v="Aug"/>
    <n v="20"/>
    <n v="0"/>
    <n v="12950.07"/>
    <s v="tier - 3"/>
    <x v="1"/>
    <s v="R1012"/>
    <s v="Aug"/>
    <n v="1961"/>
    <s v="tier - 3"/>
    <m/>
  </r>
  <r>
    <s v="Id813"/>
    <n v="1960"/>
    <s v="Nov"/>
    <n v="4"/>
    <n v="0"/>
    <n v="12957.12"/>
    <s v="tier - 3"/>
    <x v="1"/>
    <s v="R1011"/>
    <s v="Nov"/>
    <n v="1960"/>
    <s v="tier - 3"/>
    <m/>
  </r>
  <r>
    <s v="Id812"/>
    <n v="1960"/>
    <s v="Jun"/>
    <n v="22"/>
    <n v="0"/>
    <n v="12979.36"/>
    <s v="tier - 3"/>
    <x v="1"/>
    <s v="R1011"/>
    <s v="Jun"/>
    <n v="1960"/>
    <s v="tier - 3"/>
    <m/>
  </r>
  <r>
    <s v="Id811"/>
    <n v="1960"/>
    <s v="Sep"/>
    <n v="23"/>
    <n v="0"/>
    <n v="12981.35"/>
    <s v="tier - 3"/>
    <x v="0"/>
    <s v="R1013"/>
    <s v="Sep"/>
    <n v="1960"/>
    <s v="tier - 3"/>
    <m/>
  </r>
  <r>
    <s v="Id810"/>
    <n v="1960"/>
    <s v="Nov"/>
    <n v="28"/>
    <n v="0"/>
    <n v="12982.87"/>
    <s v="tier - 3"/>
    <x v="1"/>
    <s v="R1013"/>
    <s v="Nov"/>
    <n v="1960"/>
    <s v="tier - 3"/>
    <m/>
  </r>
  <r>
    <s v="Id809"/>
    <n v="1979"/>
    <s v="Nov"/>
    <n v="27"/>
    <n v="2"/>
    <n v="12994.12"/>
    <s v="tier - 3"/>
    <x v="2"/>
    <s v="R1026"/>
    <s v="Nov"/>
    <n v="1979"/>
    <s v="tier - 3"/>
    <m/>
  </r>
  <r>
    <s v="Id808"/>
    <n v="1981"/>
    <s v="Oct"/>
    <n v="30"/>
    <n v="1"/>
    <n v="13002.91"/>
    <s v="tier - 3"/>
    <x v="1"/>
    <s v="R1012"/>
    <s v="Oct"/>
    <n v="1981"/>
    <s v="tier - 3"/>
    <m/>
  </r>
  <r>
    <s v="Id807"/>
    <n v="1962"/>
    <s v="Jun"/>
    <n v="24"/>
    <n v="0"/>
    <n v="13004.95"/>
    <s v="tier - 3"/>
    <x v="1"/>
    <s v="R1012"/>
    <s v="Jun"/>
    <n v="1962"/>
    <s v="tier - 3"/>
    <m/>
  </r>
  <r>
    <s v="Id806"/>
    <n v="1969"/>
    <s v="Dec"/>
    <n v="13"/>
    <n v="0"/>
    <n v="13008.07"/>
    <s v="tier - 3"/>
    <x v="0"/>
    <s v="R1012"/>
    <s v="Dec"/>
    <n v="1969"/>
    <s v="tier - 3"/>
    <m/>
  </r>
  <r>
    <s v="Id805"/>
    <n v="1972"/>
    <s v="Sep"/>
    <n v="27"/>
    <n v="0"/>
    <n v="13010.86"/>
    <s v="tier - 3"/>
    <x v="2"/>
    <s v="R1012"/>
    <s v="Sep"/>
    <n v="1972"/>
    <s v="tier - 3"/>
    <m/>
  </r>
  <r>
    <s v="Id804"/>
    <n v="1962"/>
    <s v="Jul"/>
    <n v="20"/>
    <n v="0"/>
    <n v="13012.21"/>
    <s v="tier - 3"/>
    <x v="1"/>
    <s v="R1012"/>
    <s v="Jul"/>
    <n v="1962"/>
    <s v="tier - 3"/>
    <m/>
  </r>
  <r>
    <s v="Id803"/>
    <n v="1964"/>
    <s v="Sep"/>
    <n v="23"/>
    <n v="1"/>
    <n v="13019.16"/>
    <s v="tier - 3"/>
    <x v="1"/>
    <s v="R1024"/>
    <s v="Sep"/>
    <n v="1964"/>
    <s v="tier - 3"/>
    <m/>
  </r>
  <r>
    <s v="Id802"/>
    <n v="1965"/>
    <s v="Nov"/>
    <n v="4"/>
    <n v="0"/>
    <n v="13023.93"/>
    <s v="tier - 3"/>
    <x v="2"/>
    <s v="R1025"/>
    <s v="Nov"/>
    <n v="1965"/>
    <s v="tier - 3"/>
    <m/>
  </r>
  <r>
    <s v="Id801"/>
    <n v="1961"/>
    <s v="Nov"/>
    <n v="9"/>
    <n v="0"/>
    <n v="13041.92"/>
    <s v="tier - 3"/>
    <x v="1"/>
    <s v="R1011"/>
    <s v="Nov"/>
    <n v="1961"/>
    <s v="tier - 3"/>
    <m/>
  </r>
  <r>
    <s v="Id800"/>
    <n v="1969"/>
    <s v="Sep"/>
    <n v="23"/>
    <n v="0"/>
    <n v="13044.41"/>
    <s v="tier - 3"/>
    <x v="1"/>
    <s v="R1012"/>
    <s v="Sep"/>
    <n v="1969"/>
    <s v="tier - 3"/>
    <m/>
  </r>
  <r>
    <s v="Id799"/>
    <n v="1967"/>
    <s v="Aug"/>
    <n v="6"/>
    <n v="3"/>
    <n v="13047.33"/>
    <s v="tier - 3"/>
    <x v="0"/>
    <s v="R1024"/>
    <s v="Aug"/>
    <n v="1967"/>
    <s v="tier - 3"/>
    <m/>
  </r>
  <r>
    <s v="Id798"/>
    <n v="1985"/>
    <s v="Oct"/>
    <n v="26"/>
    <n v="3"/>
    <n v="13051.22"/>
    <s v="tier - 3"/>
    <x v="1"/>
    <s v="R1026"/>
    <s v="Oct"/>
    <n v="1985"/>
    <s v="tier - 3"/>
    <m/>
  </r>
  <r>
    <s v="Id797"/>
    <n v="1961"/>
    <s v="Nov"/>
    <n v="6"/>
    <n v="0"/>
    <n v="13063.88"/>
    <s v="tier - 3"/>
    <x v="2"/>
    <s v="R1011"/>
    <s v="Nov"/>
    <n v="1961"/>
    <s v="tier - 3"/>
    <m/>
  </r>
  <r>
    <s v="Id796"/>
    <n v="1978"/>
    <s v="Jul"/>
    <n v="17"/>
    <n v="2"/>
    <n v="13101.74"/>
    <s v="tier - 3"/>
    <x v="2"/>
    <s v="R1026"/>
    <s v="Jul"/>
    <n v="1978"/>
    <s v="tier - 3"/>
    <m/>
  </r>
  <r>
    <s v="Id795"/>
    <n v="1971"/>
    <s v="Oct"/>
    <n v="30"/>
    <n v="0"/>
    <n v="13110.79"/>
    <s v="tier - 3"/>
    <x v="2"/>
    <s v="R1011"/>
    <s v="Oct"/>
    <n v="1971"/>
    <s v="tier - 3"/>
    <m/>
  </r>
  <r>
    <s v="Id794"/>
    <n v="1962"/>
    <s v="Aug"/>
    <n v="2"/>
    <n v="1"/>
    <n v="13112.6"/>
    <s v="tier - 3"/>
    <x v="0"/>
    <s v="R1012"/>
    <s v="Aug"/>
    <n v="1962"/>
    <s v="tier - 3"/>
    <m/>
  </r>
  <r>
    <s v="Id793"/>
    <n v="1992"/>
    <s v="Aug"/>
    <n v="12"/>
    <n v="0"/>
    <n v="13113.51"/>
    <s v="tier - 3"/>
    <x v="2"/>
    <s v="R1026"/>
    <s v="Aug"/>
    <n v="1992"/>
    <s v="tier - 3"/>
    <m/>
  </r>
  <r>
    <s v="Id792"/>
    <n v="1963"/>
    <s v="Sep"/>
    <n v="14"/>
    <n v="0"/>
    <n v="13116.84"/>
    <s v="tier - 3"/>
    <x v="1"/>
    <s v="R1012"/>
    <s v="Sep"/>
    <n v="1963"/>
    <s v="tier - 3"/>
    <m/>
  </r>
  <r>
    <s v="Id791"/>
    <n v="1999"/>
    <s v="Aug"/>
    <n v="16"/>
    <n v="0"/>
    <n v="13126.68"/>
    <s v="tier - 3"/>
    <x v="0"/>
    <s v="R1011"/>
    <s v="Aug"/>
    <n v="1999"/>
    <s v="tier - 3"/>
    <m/>
  </r>
  <r>
    <s v="Id790"/>
    <n v="1961"/>
    <s v="Sep"/>
    <n v="7"/>
    <n v="0"/>
    <n v="13129.6"/>
    <s v="tier - 3"/>
    <x v="2"/>
    <s v="R1017"/>
    <s v="Sep"/>
    <n v="1961"/>
    <s v="tier - 3"/>
    <m/>
  </r>
  <r>
    <s v="Id789"/>
    <n v="1961"/>
    <s v="Dec"/>
    <n v="6"/>
    <n v="0"/>
    <n v="13143.34"/>
    <s v="tier - 3"/>
    <x v="2"/>
    <s v="R1020"/>
    <s v="Dec"/>
    <n v="1961"/>
    <s v="tier - 3"/>
    <m/>
  </r>
  <r>
    <s v="Id788"/>
    <n v="1961"/>
    <s v="Dec"/>
    <n v="6"/>
    <n v="0"/>
    <n v="13143.86"/>
    <s v="tier - 3"/>
    <x v="2"/>
    <s v="R1016"/>
    <s v="Dec"/>
    <n v="1961"/>
    <s v="tier - 3"/>
    <m/>
  </r>
  <r>
    <s v="Id787"/>
    <n v="1962"/>
    <s v="Aug"/>
    <n v="5"/>
    <n v="0"/>
    <n v="13204.29"/>
    <s v="tier - 3"/>
    <x v="1"/>
    <s v="R1024"/>
    <s v="Aug"/>
    <n v="1962"/>
    <s v="tier - 3"/>
    <m/>
  </r>
  <r>
    <s v="Id786"/>
    <n v="1982"/>
    <s v="Oct"/>
    <n v="15"/>
    <n v="3"/>
    <n v="13214.43"/>
    <s v="tier - 3"/>
    <x v="2"/>
    <s v="R1012"/>
    <s v="Oct"/>
    <n v="1982"/>
    <s v="tier - 3"/>
    <m/>
  </r>
  <r>
    <s v="Id785"/>
    <n v="1962"/>
    <s v="Dec"/>
    <n v="7"/>
    <n v="0"/>
    <n v="13217.09"/>
    <s v="tier - 3"/>
    <x v="1"/>
    <s v="R1024"/>
    <s v="Dec"/>
    <n v="1962"/>
    <s v="tier - 3"/>
    <m/>
  </r>
  <r>
    <s v="Id784"/>
    <n v="1965"/>
    <s v="Nov"/>
    <n v="13"/>
    <n v="2"/>
    <n v="13224.06"/>
    <s v="tier - 3"/>
    <x v="0"/>
    <s v="R1024"/>
    <s v="Nov"/>
    <n v="1965"/>
    <s v="tier - 3"/>
    <m/>
  </r>
  <r>
    <s v="Id783"/>
    <n v="1962"/>
    <s v="Nov"/>
    <n v="24"/>
    <n v="1"/>
    <n v="13224.69"/>
    <s v="tier - 3"/>
    <x v="2"/>
    <s v="R1011"/>
    <s v="Nov"/>
    <n v="1962"/>
    <s v="tier - 3"/>
    <m/>
  </r>
  <r>
    <s v="Id782"/>
    <n v="1962"/>
    <s v="Oct"/>
    <n v="11"/>
    <n v="0"/>
    <n v="13228.85"/>
    <s v="tier - 3"/>
    <x v="0"/>
    <s v="R1023"/>
    <s v="Oct"/>
    <n v="1962"/>
    <s v="tier - 3"/>
    <m/>
  </r>
  <r>
    <s v="Id781"/>
    <n v="1994"/>
    <s v="Jul"/>
    <n v="1"/>
    <n v="0"/>
    <n v="13292.52"/>
    <s v="tier - 3"/>
    <x v="0"/>
    <s v="R1012"/>
    <s v="Jul"/>
    <n v="1994"/>
    <s v="tier - 3"/>
    <m/>
  </r>
  <r>
    <s v="Id780"/>
    <n v="1976"/>
    <s v="Aug"/>
    <n v="23"/>
    <n v="2"/>
    <n v="13333.71"/>
    <s v="tier - 3"/>
    <x v="2"/>
    <s v="R1012"/>
    <s v="Aug"/>
    <n v="1976"/>
    <s v="tier - 3"/>
    <m/>
  </r>
  <r>
    <s v="Id779"/>
    <n v="1960"/>
    <s v="Nov"/>
    <n v="11"/>
    <n v="0"/>
    <n v="13352.1"/>
    <s v="tier - 3"/>
    <x v="1"/>
    <s v="R1012"/>
    <s v="Nov"/>
    <n v="1960"/>
    <s v="tier - 3"/>
    <m/>
  </r>
  <r>
    <s v="Id778"/>
    <n v="1990"/>
    <s v="Oct"/>
    <n v="2"/>
    <n v="3"/>
    <n v="13360.94"/>
    <s v="tier - 3"/>
    <x v="1"/>
    <s v="R1012"/>
    <s v="Oct"/>
    <n v="1990"/>
    <s v="tier - 3"/>
    <m/>
  </r>
  <r>
    <s v="Id777"/>
    <n v="1964"/>
    <s v="Sep"/>
    <n v="24"/>
    <n v="0"/>
    <n v="13375.76"/>
    <s v="tier - 3"/>
    <x v="2"/>
    <s v="R1025"/>
    <s v="Sep"/>
    <n v="1964"/>
    <s v="tier - 3"/>
    <m/>
  </r>
  <r>
    <s v="Id776"/>
    <n v="1979"/>
    <s v="Sep"/>
    <n v="30"/>
    <n v="2"/>
    <n v="13377.41"/>
    <s v="tier - 3"/>
    <x v="0"/>
    <s v="R1026"/>
    <s v="Sep"/>
    <n v="1979"/>
    <s v="tier - 3"/>
    <m/>
  </r>
  <r>
    <s v="Id775"/>
    <n v="1984"/>
    <s v="Jun"/>
    <n v="6"/>
    <n v="3"/>
    <n v="13383.67"/>
    <s v="tier - 3"/>
    <x v="2"/>
    <s v="R1023"/>
    <s v="Jun"/>
    <n v="1984"/>
    <s v="tier - 3"/>
    <m/>
  </r>
  <r>
    <s v="Id774"/>
    <n v="1959"/>
    <s v="Dec"/>
    <n v="9"/>
    <n v="0"/>
    <n v="13390.56"/>
    <s v="tier - 3"/>
    <x v="0"/>
    <s v="R1011"/>
    <s v="Dec"/>
    <n v="1959"/>
    <s v="tier - 3"/>
    <m/>
  </r>
  <r>
    <s v="Id773"/>
    <n v="1959"/>
    <s v="Nov"/>
    <n v="25"/>
    <n v="0"/>
    <n v="13393.76"/>
    <s v="tier - 3"/>
    <x v="1"/>
    <s v="R1011"/>
    <s v="Nov"/>
    <n v="1959"/>
    <s v="tier - 3"/>
    <m/>
  </r>
  <r>
    <s v="Id772"/>
    <n v="1959"/>
    <s v="Dec"/>
    <n v="20"/>
    <n v="0"/>
    <n v="13405.39"/>
    <s v="tier - 3"/>
    <x v="0"/>
    <s v="R1013"/>
    <s v="Dec"/>
    <n v="1959"/>
    <s v="tier - 3"/>
    <m/>
  </r>
  <r>
    <s v="Id771"/>
    <n v="1992"/>
    <s v="Dec"/>
    <n v="19"/>
    <n v="0"/>
    <n v="13412.97"/>
    <s v="tier - 3"/>
    <x v="0"/>
    <s v="R1023"/>
    <s v="Dec"/>
    <n v="1992"/>
    <s v="tier - 3"/>
    <m/>
  </r>
  <r>
    <s v="Id770"/>
    <n v="1961"/>
    <s v="Jul"/>
    <n v="22"/>
    <n v="0"/>
    <n v="13415.04"/>
    <s v="tier - 3"/>
    <x v="2"/>
    <s v="R1012"/>
    <s v="Jul"/>
    <n v="1961"/>
    <s v="tier - 3"/>
    <m/>
  </r>
  <r>
    <s v="Id769"/>
    <n v="1994"/>
    <s v="Jun"/>
    <n v="17"/>
    <n v="0"/>
    <n v="13417.05"/>
    <s v="tier - 3"/>
    <x v="0"/>
    <s v="R1012"/>
    <s v="Jun"/>
    <n v="1994"/>
    <s v="tier - 3"/>
    <m/>
  </r>
  <r>
    <s v="Id768"/>
    <n v="1961"/>
    <s v="Nov"/>
    <n v="3"/>
    <n v="0"/>
    <n v="13429.04"/>
    <s v="tier - 3"/>
    <x v="0"/>
    <s v="R1012"/>
    <s v="Nov"/>
    <n v="1961"/>
    <s v="tier - 3"/>
    <m/>
  </r>
  <r>
    <s v="Id767"/>
    <n v="1966"/>
    <s v="Nov"/>
    <n v="14"/>
    <n v="3"/>
    <n v="13430.27"/>
    <s v="tier - 3"/>
    <x v="0"/>
    <s v="R1024"/>
    <s v="Nov"/>
    <n v="1966"/>
    <s v="tier - 3"/>
    <m/>
  </r>
  <r>
    <s v="Id766"/>
    <n v="1975"/>
    <s v="Jun"/>
    <n v="29"/>
    <n v="1"/>
    <n v="13440.7"/>
    <s v="tier - 3"/>
    <x v="2"/>
    <s v="R1012"/>
    <s v="Jun"/>
    <n v="1975"/>
    <s v="tier - 3"/>
    <m/>
  </r>
  <r>
    <s v="Id765"/>
    <n v="1960"/>
    <s v="Aug"/>
    <n v="13"/>
    <n v="0"/>
    <n v="13451.12"/>
    <s v="tier - 3"/>
    <x v="1"/>
    <s v="R1011"/>
    <s v="Aug"/>
    <n v="1960"/>
    <s v="tier - 3"/>
    <m/>
  </r>
  <r>
    <s v="Id764"/>
    <n v="1960"/>
    <s v="Jul"/>
    <n v="11"/>
    <n v="0"/>
    <n v="13457.96"/>
    <s v="tier - 3"/>
    <x v="1"/>
    <s v="R1013"/>
    <s v="Jul"/>
    <n v="1960"/>
    <s v="tier - 3"/>
    <m/>
  </r>
  <r>
    <s v="Id763"/>
    <n v="1960"/>
    <s v="Dec"/>
    <n v="16"/>
    <n v="0"/>
    <n v="13462.52"/>
    <s v="tier - 3"/>
    <x v="2"/>
    <s v="R1011"/>
    <s v="Dec"/>
    <n v="1960"/>
    <s v="tier - 3"/>
    <m/>
  </r>
  <r>
    <s v="Id762"/>
    <n v="1985"/>
    <s v="Aug"/>
    <n v="19"/>
    <n v="3"/>
    <n v="13465.8"/>
    <s v="tier - 3"/>
    <x v="1"/>
    <s v="R1012"/>
    <s v="Aug"/>
    <n v="1985"/>
    <s v="tier - 3"/>
    <m/>
  </r>
  <r>
    <s v="Id761"/>
    <n v="1960"/>
    <s v="Jul"/>
    <n v="28"/>
    <n v="0"/>
    <n v="13470.8"/>
    <s v="tier - 3"/>
    <x v="2"/>
    <s v="R1013"/>
    <s v="Jul"/>
    <n v="1960"/>
    <s v="tier - 3"/>
    <m/>
  </r>
  <r>
    <s v="Id760"/>
    <n v="1960"/>
    <s v="Jul"/>
    <n v="24"/>
    <n v="0"/>
    <n v="13470.86"/>
    <s v="tier - 3"/>
    <x v="0"/>
    <s v="R1011"/>
    <s v="Jul"/>
    <n v="1960"/>
    <s v="tier - 3"/>
    <m/>
  </r>
  <r>
    <s v="Id759"/>
    <n v="1975"/>
    <s v="Aug"/>
    <n v="7"/>
    <n v="1"/>
    <n v="13472.19"/>
    <s v="tier - 3"/>
    <x v="2"/>
    <s v="R1012"/>
    <s v="Aug"/>
    <n v="1975"/>
    <s v="tier - 3"/>
    <m/>
  </r>
  <r>
    <s v="Id758"/>
    <n v="1990"/>
    <s v="Aug"/>
    <n v="30"/>
    <n v="3"/>
    <n v="13480.83"/>
    <s v="tier - 3"/>
    <x v="2"/>
    <s v="R1023"/>
    <s v="Aug"/>
    <n v="1990"/>
    <s v="tier - 3"/>
    <m/>
  </r>
  <r>
    <s v="Id757"/>
    <n v="1963"/>
    <s v="Oct"/>
    <n v="14"/>
    <n v="0"/>
    <n v="13511.28"/>
    <s v="tier - 3"/>
    <x v="1"/>
    <s v="R1012"/>
    <s v="Oct"/>
    <n v="1963"/>
    <s v="tier - 3"/>
    <m/>
  </r>
  <r>
    <s v="Id756"/>
    <n v="1960"/>
    <s v="Jul"/>
    <n v="11"/>
    <n v="0"/>
    <n v="13555"/>
    <s v="tier - 3"/>
    <x v="0"/>
    <s v="R1017"/>
    <s v="Jul"/>
    <n v="1960"/>
    <s v="tier - 3"/>
    <m/>
  </r>
  <r>
    <s v="Id755"/>
    <n v="1968"/>
    <s v="Jul"/>
    <n v="15"/>
    <n v="0"/>
    <n v="13566.04"/>
    <s v="tier - 3"/>
    <x v="0"/>
    <s v="R1026"/>
    <s v="Jul"/>
    <n v="1968"/>
    <s v="tier - 3"/>
    <m/>
  </r>
  <r>
    <s v="Id754"/>
    <n v="1992"/>
    <s v="Aug"/>
    <n v="14"/>
    <n v="0"/>
    <n v="13588.17"/>
    <s v="tier - 3"/>
    <x v="1"/>
    <s v="R1012"/>
    <s v="Aug"/>
    <n v="1992"/>
    <s v="tier - 3"/>
    <m/>
  </r>
  <r>
    <s v="Id753"/>
    <n v="1964"/>
    <s v="Sep"/>
    <n v="10"/>
    <n v="2"/>
    <n v="13607.37"/>
    <s v="tier - 3"/>
    <x v="1"/>
    <s v="R1024"/>
    <s v="Sep"/>
    <n v="1964"/>
    <s v="tier - 3"/>
    <m/>
  </r>
  <r>
    <s v="Id752"/>
    <n v="1961"/>
    <s v="Nov"/>
    <n v="18"/>
    <n v="0"/>
    <n v="13616.36"/>
    <s v="tier - 3"/>
    <x v="0"/>
    <s v="R1024"/>
    <s v="Nov"/>
    <n v="1961"/>
    <s v="tier - 3"/>
    <m/>
  </r>
  <r>
    <s v="Id751"/>
    <n v="1969"/>
    <s v="Jul"/>
    <n v="26"/>
    <n v="0"/>
    <n v="13622.01"/>
    <s v="tier - 3"/>
    <x v="0"/>
    <s v="R1012"/>
    <s v="Jul"/>
    <n v="1969"/>
    <s v="tier - 3"/>
    <m/>
  </r>
  <r>
    <s v="Id750"/>
    <n v="1961"/>
    <s v="Dec"/>
    <n v="24"/>
    <n v="0"/>
    <n v="13635.64"/>
    <s v="tier - 3"/>
    <x v="0"/>
    <s v="R1024"/>
    <s v="Dec"/>
    <n v="1961"/>
    <s v="tier - 3"/>
    <m/>
  </r>
  <r>
    <s v="Id749"/>
    <n v="1984"/>
    <s v="Jul"/>
    <n v="20"/>
    <n v="3"/>
    <n v="13638.06"/>
    <s v="tier - 3"/>
    <x v="0"/>
    <s v="R1023"/>
    <s v="Jul"/>
    <n v="1984"/>
    <s v="tier - 3"/>
    <m/>
  </r>
  <r>
    <s v="Id748"/>
    <n v="1963"/>
    <s v="Aug"/>
    <n v="4"/>
    <n v="0"/>
    <n v="13677.68"/>
    <s v="tier - 3"/>
    <x v="2"/>
    <s v="R1021"/>
    <s v="Aug"/>
    <n v="1963"/>
    <s v="tier - 3"/>
    <m/>
  </r>
  <r>
    <s v="Id747"/>
    <n v="1985"/>
    <s v="Sep"/>
    <n v="14"/>
    <n v="3"/>
    <n v="13685.51"/>
    <s v="tier - 3"/>
    <x v="1"/>
    <s v="R1026"/>
    <s v="Sep"/>
    <n v="1985"/>
    <s v="tier - 3"/>
    <m/>
  </r>
  <r>
    <s v="Id746"/>
    <n v="1986"/>
    <s v="Nov"/>
    <n v="24"/>
    <n v="3"/>
    <n v="13714.55"/>
    <s v="tier - 3"/>
    <x v="2"/>
    <s v="R1023"/>
    <s v="Nov"/>
    <n v="1986"/>
    <s v="tier - 3"/>
    <m/>
  </r>
  <r>
    <s v="Id745"/>
    <n v="1981"/>
    <s v="Aug"/>
    <n v="2"/>
    <n v="1"/>
    <n v="13725.47"/>
    <s v="tier - 3"/>
    <x v="2"/>
    <s v="R1024"/>
    <s v="Aug"/>
    <n v="1981"/>
    <s v="tier - 3"/>
    <m/>
  </r>
  <r>
    <s v="Id744"/>
    <n v="1985"/>
    <s v="Aug"/>
    <n v="29"/>
    <n v="3"/>
    <n v="13726.21"/>
    <s v="tier - 3"/>
    <x v="0"/>
    <s v="R1026"/>
    <s v="Aug"/>
    <n v="1985"/>
    <s v="tier - 3"/>
    <m/>
  </r>
  <r>
    <s v="Id743"/>
    <n v="1969"/>
    <s v="Oct"/>
    <n v="23"/>
    <n v="0"/>
    <n v="13746.74"/>
    <s v="tier - 3"/>
    <x v="2"/>
    <s v="R1026"/>
    <s v="Oct"/>
    <n v="1969"/>
    <s v="tier - 3"/>
    <m/>
  </r>
  <r>
    <s v="Id742"/>
    <n v="2004"/>
    <s v="Jul"/>
    <n v="16"/>
    <n v="0"/>
    <n v="13747.87"/>
    <s v="tier - 3"/>
    <x v="2"/>
    <s v="R1018"/>
    <s v="Jul"/>
    <n v="2004"/>
    <s v="tier - 3"/>
    <m/>
  </r>
  <r>
    <s v="Id741"/>
    <n v="1959"/>
    <s v="Aug"/>
    <n v="6"/>
    <n v="0"/>
    <n v="13770.1"/>
    <s v="tier - 3"/>
    <x v="1"/>
    <s v="R1012"/>
    <s v="Aug"/>
    <n v="1959"/>
    <s v="tier - 3"/>
    <m/>
  </r>
  <r>
    <s v="Id740"/>
    <n v="1966"/>
    <s v="Nov"/>
    <n v="10"/>
    <n v="0"/>
    <n v="13801.61"/>
    <s v="tier - 3"/>
    <x v="0"/>
    <s v="R1026"/>
    <s v="Nov"/>
    <n v="1966"/>
    <s v="tier - 3"/>
    <m/>
  </r>
  <r>
    <s v="Id739"/>
    <n v="1986"/>
    <s v="Dec"/>
    <n v="8"/>
    <n v="3"/>
    <n v="13819.49"/>
    <s v="tier - 3"/>
    <x v="2"/>
    <s v="R1012"/>
    <s v="Dec"/>
    <n v="1986"/>
    <s v="tier - 3"/>
    <m/>
  </r>
  <r>
    <s v="Id738"/>
    <n v="1958"/>
    <s v="Nov"/>
    <n v="25"/>
    <n v="0"/>
    <n v="13822.8"/>
    <s v="tier - 3"/>
    <x v="0"/>
    <s v="R1011"/>
    <s v="Nov"/>
    <n v="1958"/>
    <s v="tier - 3"/>
    <m/>
  </r>
  <r>
    <s v="Id737"/>
    <n v="1958"/>
    <s v="Dec"/>
    <n v="10"/>
    <n v="0"/>
    <n v="13831.12"/>
    <s v="tier - 3"/>
    <x v="1"/>
    <s v="R1013"/>
    <s v="Dec"/>
    <n v="1958"/>
    <s v="tier - 3"/>
    <m/>
  </r>
  <r>
    <s v="Id736"/>
    <n v="2003"/>
    <s v="Jun"/>
    <n v="7"/>
    <n v="0"/>
    <n v="13844.51"/>
    <s v="tier - 2"/>
    <x v="1"/>
    <s v="R1011"/>
    <s v="Jun"/>
    <n v="2003"/>
    <s v="tier - 2"/>
    <m/>
  </r>
  <r>
    <s v="Id735"/>
    <n v="1960"/>
    <s v="Jul"/>
    <n v="21"/>
    <n v="0"/>
    <n v="13844.8"/>
    <s v="tier - 2"/>
    <x v="2"/>
    <s v="R1012"/>
    <s v="Jul"/>
    <n v="1960"/>
    <s v="tier - 2"/>
    <m/>
  </r>
  <r>
    <s v="Id734"/>
    <n v="1978"/>
    <s v="Dec"/>
    <n v="19"/>
    <n v="2"/>
    <n v="13874.89"/>
    <s v="tier - 2"/>
    <x v="1"/>
    <s v="R1012"/>
    <s v="Dec"/>
    <n v="1978"/>
    <s v="tier - 2"/>
    <m/>
  </r>
  <r>
    <s v="Id733"/>
    <n v="1959"/>
    <s v="Oct"/>
    <n v="5"/>
    <n v="0"/>
    <n v="13880.95"/>
    <s v="tier - 2"/>
    <x v="2"/>
    <s v="R1011"/>
    <s v="Oct"/>
    <n v="1959"/>
    <s v="tier - 2"/>
    <m/>
  </r>
  <r>
    <s v="Id732"/>
    <n v="1985"/>
    <s v="Sep"/>
    <n v="25"/>
    <n v="3"/>
    <n v="13886.4"/>
    <s v="tier - 2"/>
    <x v="2"/>
    <s v="R1012"/>
    <s v="Sep"/>
    <n v="1985"/>
    <s v="tier - 2"/>
    <m/>
  </r>
  <r>
    <s v="Id731"/>
    <n v="1959"/>
    <s v="Dec"/>
    <n v="29"/>
    <n v="0"/>
    <n v="13887.2"/>
    <s v="tier - 2"/>
    <x v="0"/>
    <s v="R1013"/>
    <s v="Dec"/>
    <n v="1959"/>
    <s v="tier - 2"/>
    <m/>
  </r>
  <r>
    <s v="Id730"/>
    <n v="1959"/>
    <s v="Jul"/>
    <n v="7"/>
    <n v="0"/>
    <n v="13887.97"/>
    <s v="tier - 2"/>
    <x v="2"/>
    <s v="R1013"/>
    <s v="Jul"/>
    <n v="1959"/>
    <s v="tier - 2"/>
    <m/>
  </r>
  <r>
    <s v="Id729"/>
    <n v="1962"/>
    <s v="Jul"/>
    <n v="27"/>
    <n v="3"/>
    <n v="13919.82"/>
    <s v="tier - 2"/>
    <x v="2"/>
    <s v="R1013"/>
    <s v="Jul"/>
    <n v="1962"/>
    <s v="tier - 2"/>
    <m/>
  </r>
  <r>
    <s v="Id728"/>
    <n v="1960"/>
    <s v="Jun"/>
    <n v="18"/>
    <n v="1"/>
    <n v="13937.67"/>
    <s v="tier - 2"/>
    <x v="1"/>
    <s v="R1012"/>
    <s v="Jun"/>
    <n v="1960"/>
    <s v="tier - 2"/>
    <m/>
  </r>
  <r>
    <s v="Id727"/>
    <n v="1959"/>
    <s v="Aug"/>
    <n v="29"/>
    <n v="0"/>
    <n v="13974.46"/>
    <s v="tier - 2"/>
    <x v="2"/>
    <s v="R1019"/>
    <s v="Aug"/>
    <n v="1959"/>
    <s v="tier - 2"/>
    <m/>
  </r>
  <r>
    <s v="Id726"/>
    <n v="1990"/>
    <s v="Jul"/>
    <n v="13"/>
    <n v="3"/>
    <n v="13979.45"/>
    <s v="tier - 2"/>
    <x v="1"/>
    <s v="R1023"/>
    <s v="Jul"/>
    <n v="1990"/>
    <s v="tier - 2"/>
    <m/>
  </r>
  <r>
    <s v="Id725"/>
    <n v="1959"/>
    <s v="Sep"/>
    <n v="6"/>
    <n v="0"/>
    <n v="13981.85"/>
    <s v="tier - 2"/>
    <x v="1"/>
    <s v="R1016"/>
    <s v="Sep"/>
    <n v="1959"/>
    <s v="tier - 2"/>
    <m/>
  </r>
  <r>
    <s v="Id724"/>
    <n v="1963"/>
    <s v="Dec"/>
    <n v="23"/>
    <n v="3"/>
    <n v="14001.13"/>
    <s v="tier - 2"/>
    <x v="1"/>
    <s v="R1013"/>
    <s v="Dec"/>
    <n v="1963"/>
    <s v="tier - 2"/>
    <m/>
  </r>
  <r>
    <s v="Id723"/>
    <n v="1963"/>
    <s v="Jul"/>
    <n v="6"/>
    <n v="3"/>
    <n v="14001.29"/>
    <s v="tier - 2"/>
    <x v="2"/>
    <s v="R1013"/>
    <s v="Jul"/>
    <n v="1963"/>
    <s v="tier - 2"/>
    <m/>
  </r>
  <r>
    <s v="Id722"/>
    <n v="1963"/>
    <s v="Jul"/>
    <n v="8"/>
    <n v="3"/>
    <n v="14007.22"/>
    <s v="tier - 2"/>
    <x v="0"/>
    <s v="R1011"/>
    <s v="Jul"/>
    <n v="1963"/>
    <s v="tier - 2"/>
    <m/>
  </r>
  <r>
    <s v="Id721"/>
    <n v="1960"/>
    <s v="Nov"/>
    <n v="8"/>
    <n v="0"/>
    <n v="14043.48"/>
    <s v="tier - 2"/>
    <x v="0"/>
    <s v="R1024"/>
    <s v="Nov"/>
    <n v="1960"/>
    <s v="tier - 2"/>
    <m/>
  </r>
  <r>
    <s v="Id720"/>
    <n v="1991"/>
    <s v="Sep"/>
    <n v="12"/>
    <n v="3"/>
    <n v="14081.93"/>
    <s v="tier - 2"/>
    <x v="0"/>
    <s v="R1012"/>
    <s v="Sep"/>
    <n v="1991"/>
    <s v="tier - 2"/>
    <m/>
  </r>
  <r>
    <s v="Id719"/>
    <n v="1976"/>
    <s v="Sep"/>
    <n v="26"/>
    <n v="2"/>
    <n v="14098.07"/>
    <s v="tier - 2"/>
    <x v="0"/>
    <s v="R1023"/>
    <s v="Sep"/>
    <n v="1976"/>
    <s v="tier - 2"/>
    <m/>
  </r>
  <r>
    <s v="Id718"/>
    <n v="1961"/>
    <s v="Jun"/>
    <n v="14"/>
    <n v="2"/>
    <n v="14119.62"/>
    <s v="tier - 2"/>
    <x v="1"/>
    <s v="R1012"/>
    <s v="Jun"/>
    <n v="1961"/>
    <s v="tier - 2"/>
    <m/>
  </r>
  <r>
    <s v="Id717"/>
    <n v="2004"/>
    <s v="Jul"/>
    <n v="6"/>
    <n v="0"/>
    <n v="14133.04"/>
    <s v="tier - 2"/>
    <x v="0"/>
    <s v="R1013"/>
    <s v="Jul"/>
    <n v="2004"/>
    <s v="tier - 2"/>
    <m/>
  </r>
  <r>
    <s v="Id716"/>
    <n v="1984"/>
    <s v="Jul"/>
    <n v="7"/>
    <n v="3"/>
    <n v="14152.46"/>
    <s v="tier - 2"/>
    <x v="1"/>
    <s v="R1012"/>
    <s v="Jul"/>
    <n v="1984"/>
    <s v="tier - 2"/>
    <m/>
  </r>
  <r>
    <s v="Id715"/>
    <n v="1968"/>
    <s v="Dec"/>
    <n v="25"/>
    <n v="0"/>
    <n v="14193.55"/>
    <s v="tier - 2"/>
    <x v="1"/>
    <s v="R1026"/>
    <s v="Dec"/>
    <n v="1968"/>
    <s v="tier - 2"/>
    <m/>
  </r>
  <r>
    <s v="Id714"/>
    <n v="1983"/>
    <s v="Nov"/>
    <n v="17"/>
    <n v="3"/>
    <n v="14209.4"/>
    <s v="tier - 2"/>
    <x v="1"/>
    <s v="R1026"/>
    <s v="Nov"/>
    <n v="1983"/>
    <s v="tier - 2"/>
    <m/>
  </r>
  <r>
    <s v="Id713"/>
    <n v="1958"/>
    <s v="Sep"/>
    <n v="21"/>
    <n v="0"/>
    <n v="14210.54"/>
    <s v="tier - 2"/>
    <x v="2"/>
    <s v="R1012"/>
    <s v="Sep"/>
    <n v="1958"/>
    <s v="tier - 2"/>
    <m/>
  </r>
  <r>
    <s v="Id712"/>
    <n v="1961"/>
    <s v="Sep"/>
    <n v="25"/>
    <n v="2"/>
    <n v="14235.07"/>
    <s v="tier - 2"/>
    <x v="1"/>
    <s v="R1011"/>
    <s v="Sep"/>
    <n v="1961"/>
    <s v="tier - 2"/>
    <m/>
  </r>
  <r>
    <s v="Id711"/>
    <n v="1959"/>
    <s v="Oct"/>
    <n v="10"/>
    <n v="0"/>
    <n v="14254.61"/>
    <s v="tier - 2"/>
    <x v="1"/>
    <s v="R1012"/>
    <s v="Oct"/>
    <n v="1959"/>
    <s v="tier - 2"/>
    <m/>
  </r>
  <r>
    <s v="Id710"/>
    <n v="1959"/>
    <s v="Nov"/>
    <n v="8"/>
    <n v="0"/>
    <n v="14256.19"/>
    <s v="tier - 2"/>
    <x v="0"/>
    <s v="R1012"/>
    <s v="Nov"/>
    <n v="1959"/>
    <s v="tier - 2"/>
    <m/>
  </r>
  <r>
    <s v="Id709"/>
    <n v="1974"/>
    <s v="Dec"/>
    <n v="26"/>
    <n v="0"/>
    <n v="14256.79"/>
    <s v="tier - 2"/>
    <x v="2"/>
    <s v="R1026"/>
    <s v="Dec"/>
    <n v="1974"/>
    <s v="tier - 2"/>
    <m/>
  </r>
  <r>
    <s v="Id708"/>
    <n v="1972"/>
    <s v="Jul"/>
    <n v="13"/>
    <n v="0"/>
    <n v="14258.33"/>
    <s v="tier - 2"/>
    <x v="2"/>
    <s v="R1026"/>
    <s v="Jul"/>
    <n v="1972"/>
    <s v="tier - 2"/>
    <m/>
  </r>
  <r>
    <s v="Id707"/>
    <n v="2004"/>
    <s v="Sep"/>
    <n v="6"/>
    <n v="0"/>
    <n v="14283.46"/>
    <s v="tier - 2"/>
    <x v="2"/>
    <s v="R1024"/>
    <s v="Sep"/>
    <n v="2004"/>
    <s v="tier - 2"/>
    <m/>
  </r>
  <r>
    <s v="Id706"/>
    <n v="1968"/>
    <s v="Dec"/>
    <n v="15"/>
    <n v="0"/>
    <n v="14285.9"/>
    <s v="tier - 2"/>
    <x v="0"/>
    <s v="R1012"/>
    <s v="Dec"/>
    <n v="1968"/>
    <s v="tier - 2"/>
    <m/>
  </r>
  <r>
    <s v="Id705"/>
    <n v="1958"/>
    <s v="Oct"/>
    <n v="15"/>
    <n v="0"/>
    <n v="14313.85"/>
    <s v="tier - 2"/>
    <x v="0"/>
    <s v="R1013"/>
    <s v="Oct"/>
    <n v="1958"/>
    <s v="tier - 2"/>
    <m/>
  </r>
  <r>
    <s v="Id704"/>
    <n v="1958"/>
    <s v="Jul"/>
    <n v="10"/>
    <n v="0"/>
    <n v="14319.03"/>
    <s v="tier - 2"/>
    <x v="2"/>
    <s v="R1011"/>
    <s v="Jul"/>
    <n v="1958"/>
    <s v="tier - 2"/>
    <m/>
  </r>
  <r>
    <s v="Id703"/>
    <n v="1969"/>
    <s v="Sep"/>
    <n v="26"/>
    <n v="0"/>
    <n v="14337.91"/>
    <s v="tier - 2"/>
    <x v="0"/>
    <s v="R1022"/>
    <s v="Sep"/>
    <n v="1969"/>
    <s v="tier - 2"/>
    <m/>
  </r>
  <r>
    <s v="Id702"/>
    <n v="1959"/>
    <s v="Dec"/>
    <n v="24"/>
    <n v="1"/>
    <n v="14349.85"/>
    <s v="tier - 2"/>
    <x v="2"/>
    <s v="R1012"/>
    <s v="Dec"/>
    <n v="1959"/>
    <s v="tier - 2"/>
    <m/>
  </r>
  <r>
    <s v="Id701"/>
    <n v="1967"/>
    <s v="Oct"/>
    <n v="10"/>
    <n v="0"/>
    <n v="14355.43"/>
    <s v="tier - 2"/>
    <x v="1"/>
    <s v="R1026"/>
    <s v="Oct"/>
    <n v="1967"/>
    <s v="tier - 2"/>
    <m/>
  </r>
  <r>
    <s v="Id700"/>
    <n v="1988"/>
    <s v="Nov"/>
    <n v="16"/>
    <n v="1"/>
    <n v="14358.36"/>
    <s v="tier - 2"/>
    <x v="2"/>
    <s v="R1011"/>
    <s v="Nov"/>
    <n v="1988"/>
    <s v="tier - 2"/>
    <m/>
  </r>
  <r>
    <s v="Id699"/>
    <n v="1963"/>
    <s v="Jul"/>
    <n v="16"/>
    <n v="3"/>
    <n v="14382.71"/>
    <s v="tier - 2"/>
    <x v="2"/>
    <s v="R1012"/>
    <s v="Jul"/>
    <n v="1963"/>
    <s v="tier - 2"/>
    <m/>
  </r>
  <r>
    <s v="Id698"/>
    <n v="1965"/>
    <s v="Jun"/>
    <n v="22"/>
    <n v="4"/>
    <n v="14394.4"/>
    <s v="tier - 2"/>
    <x v="0"/>
    <s v="R1024"/>
    <s v="Jun"/>
    <n v="1965"/>
    <s v="tier - 2"/>
    <m/>
  </r>
  <r>
    <s v="Id697"/>
    <n v="1958"/>
    <s v="Sep"/>
    <n v="14"/>
    <n v="0"/>
    <n v="14394.56"/>
    <s v="tier - 2"/>
    <x v="1"/>
    <s v="R1018"/>
    <s v="Sep"/>
    <n v="1958"/>
    <s v="tier - 2"/>
    <m/>
  </r>
  <r>
    <s v="Id696"/>
    <n v="1958"/>
    <s v="Jul"/>
    <n v="29"/>
    <n v="0"/>
    <n v="14410.93"/>
    <s v="tier - 2"/>
    <x v="2"/>
    <s v="R1016"/>
    <s v="Jul"/>
    <n v="1958"/>
    <s v="tier - 2"/>
    <m/>
  </r>
  <r>
    <s v="Id695"/>
    <n v="1958"/>
    <s v="Sep"/>
    <n v="20"/>
    <n v="1"/>
    <n v="14418.28"/>
    <s v="tier - 2"/>
    <x v="0"/>
    <s v="R1013"/>
    <s v="Sep"/>
    <n v="1958"/>
    <s v="tier - 2"/>
    <m/>
  </r>
  <r>
    <s v="Id694"/>
    <n v="1999"/>
    <s v="Aug"/>
    <n v="10"/>
    <n v="2"/>
    <n v="14426.07"/>
    <s v="tier - 2"/>
    <x v="1"/>
    <s v="R1012"/>
    <s v="Aug"/>
    <n v="1999"/>
    <s v="tier - 2"/>
    <m/>
  </r>
  <r>
    <s v="Id693"/>
    <n v="1967"/>
    <s v="Aug"/>
    <n v="15"/>
    <n v="0"/>
    <n v="14426.66"/>
    <s v="tier - 2"/>
    <x v="2"/>
    <s v="R1026"/>
    <s v="Aug"/>
    <n v="1967"/>
    <s v="tier - 2"/>
    <m/>
  </r>
  <r>
    <s v="Id692"/>
    <n v="1967"/>
    <s v="Nov"/>
    <n v="4"/>
    <n v="0"/>
    <n v="14427.63"/>
    <s v="tier - 2"/>
    <x v="2"/>
    <s v="R1021"/>
    <s v="Nov"/>
    <n v="1967"/>
    <s v="tier - 2"/>
    <m/>
  </r>
  <r>
    <s v="Id691"/>
    <n v="1959"/>
    <s v="Jun"/>
    <n v="29"/>
    <n v="0"/>
    <n v="14449.85"/>
    <s v="tier - 2"/>
    <x v="1"/>
    <s v="R1024"/>
    <s v="Jun"/>
    <n v="1959"/>
    <s v="tier - 2"/>
    <m/>
  </r>
  <r>
    <s v="Id690"/>
    <n v="1959"/>
    <s v="Aug"/>
    <n v="3"/>
    <n v="0"/>
    <n v="14451.84"/>
    <s v="tier - 2"/>
    <x v="0"/>
    <s v="R1023"/>
    <s v="Aug"/>
    <n v="1959"/>
    <s v="tier - 2"/>
    <m/>
  </r>
  <r>
    <s v="Id689"/>
    <n v="1996"/>
    <s v="Nov"/>
    <n v="10"/>
    <n v="2"/>
    <n v="14455.64"/>
    <s v="tier - 2"/>
    <x v="0"/>
    <s v="R1024"/>
    <s v="Nov"/>
    <n v="1996"/>
    <s v="tier - 2"/>
    <m/>
  </r>
  <r>
    <s v="Id688"/>
    <n v="1976"/>
    <s v="Nov"/>
    <n v="27"/>
    <n v="2"/>
    <n v="14470.01"/>
    <s v="tier - 2"/>
    <x v="0"/>
    <s v="R1012"/>
    <s v="Nov"/>
    <n v="1976"/>
    <s v="tier - 2"/>
    <m/>
  </r>
  <r>
    <s v="Id687"/>
    <n v="1959"/>
    <s v="Nov"/>
    <n v="20"/>
    <n v="1"/>
    <n v="14474.68"/>
    <s v="tier - 2"/>
    <x v="2"/>
    <s v="R1013"/>
    <s v="Nov"/>
    <n v="1959"/>
    <s v="tier - 2"/>
    <m/>
  </r>
  <r>
    <s v="Id686"/>
    <n v="1979"/>
    <s v="Oct"/>
    <n v="20"/>
    <n v="5"/>
    <n v="14478.33"/>
    <s v="tier - 2"/>
    <x v="2"/>
    <s v="R1013"/>
    <s v="Oct"/>
    <n v="1979"/>
    <s v="tier - 2"/>
    <m/>
  </r>
  <r>
    <s v="Id685"/>
    <n v="1989"/>
    <s v="Jul"/>
    <n v="22"/>
    <n v="3"/>
    <n v="14507.46"/>
    <s v="tier - 2"/>
    <x v="0"/>
    <s v="R1012"/>
    <s v="Jul"/>
    <n v="1989"/>
    <s v="tier - 2"/>
    <m/>
  </r>
  <r>
    <s v="Id684"/>
    <n v="1989"/>
    <s v="Jul"/>
    <n v="14"/>
    <n v="3"/>
    <n v="14547.26"/>
    <s v="tier - 2"/>
    <x v="0"/>
    <s v="R1011"/>
    <s v="Jul"/>
    <n v="1989"/>
    <s v="tier - 2"/>
    <m/>
  </r>
  <r>
    <s v="Id683"/>
    <n v="1998"/>
    <s v="Sep"/>
    <n v="12"/>
    <n v="0"/>
    <n v="14571.89"/>
    <s v="tier - 2"/>
    <x v="1"/>
    <s v="R1024"/>
    <s v="Sep"/>
    <n v="1998"/>
    <s v="tier - 2"/>
    <m/>
  </r>
  <r>
    <s v="Id682"/>
    <n v="1962"/>
    <s v="Dec"/>
    <n v="3"/>
    <n v="0"/>
    <n v="14574.64"/>
    <s v="tier - 2"/>
    <x v="1"/>
    <s v="R1025"/>
    <s v="Dec"/>
    <n v="1962"/>
    <s v="tier - 2"/>
    <m/>
  </r>
  <r>
    <s v="Id681"/>
    <n v="1963"/>
    <s v="Oct"/>
    <n v="14"/>
    <n v="3"/>
    <n v="14590.63"/>
    <s v="tier - 2"/>
    <x v="1"/>
    <s v="R1024"/>
    <s v="Oct"/>
    <n v="1963"/>
    <s v="tier - 2"/>
    <m/>
  </r>
  <r>
    <s v="Id680"/>
    <n v="1967"/>
    <s v="Jul"/>
    <n v="18"/>
    <n v="0"/>
    <n v="14600.62"/>
    <s v="tier - 2"/>
    <x v="0"/>
    <s v="R1022"/>
    <s v="Jul"/>
    <n v="1967"/>
    <s v="tier - 2"/>
    <m/>
  </r>
  <r>
    <s v="Id679"/>
    <n v="1965"/>
    <s v="Nov"/>
    <n v="8"/>
    <n v="0"/>
    <n v="14612.33"/>
    <s v="tier - 2"/>
    <x v="0"/>
    <s v="R1021"/>
    <s v="Nov"/>
    <n v="1965"/>
    <s v="tier - 2"/>
    <m/>
  </r>
  <r>
    <s v="Id678"/>
    <n v="1991"/>
    <s v="Aug"/>
    <n v="21"/>
    <n v="3"/>
    <n v="14630.52"/>
    <s v="tier - 2"/>
    <x v="0"/>
    <s v="R1011"/>
    <s v="Aug"/>
    <n v="1991"/>
    <s v="tier - 2"/>
    <m/>
  </r>
  <r>
    <s v="Id677"/>
    <n v="1967"/>
    <s v="Sep"/>
    <n v="1"/>
    <n v="0"/>
    <n v="14640.35"/>
    <s v="tier - 2"/>
    <x v="0"/>
    <s v="R1026"/>
    <s v="Sep"/>
    <n v="1967"/>
    <s v="tier - 2"/>
    <m/>
  </r>
  <r>
    <s v="Id676"/>
    <n v="1981"/>
    <s v="Nov"/>
    <n v="13"/>
    <n v="1"/>
    <n v="14657.2"/>
    <s v="tier - 2"/>
    <x v="1"/>
    <s v="R1012"/>
    <s v="Nov"/>
    <n v="1981"/>
    <s v="tier - 2"/>
    <m/>
  </r>
  <r>
    <s v="Id675"/>
    <n v="1969"/>
    <s v="Oct"/>
    <n v="20"/>
    <n v="0"/>
    <n v="14665.75"/>
    <s v="tier - 2"/>
    <x v="1"/>
    <s v="R1012"/>
    <s v="Oct"/>
    <n v="1969"/>
    <s v="tier - 2"/>
    <m/>
  </r>
  <r>
    <s v="Id674"/>
    <n v="1958"/>
    <s v="Jul"/>
    <n v="23"/>
    <n v="0"/>
    <n v="14692.67"/>
    <s v="tier - 2"/>
    <x v="1"/>
    <s v="R1012"/>
    <s v="Jul"/>
    <n v="1958"/>
    <s v="tier - 2"/>
    <m/>
  </r>
  <r>
    <s v="Id673"/>
    <n v="1982"/>
    <s v="Sep"/>
    <n v="4"/>
    <n v="3"/>
    <n v="14696.77"/>
    <s v="tier - 2"/>
    <x v="2"/>
    <s v="R1011"/>
    <s v="Sep"/>
    <n v="1982"/>
    <s v="tier - 2"/>
    <m/>
  </r>
  <r>
    <s v="Id672"/>
    <n v="2002"/>
    <s v="Sep"/>
    <n v="24"/>
    <n v="0"/>
    <n v="14711.74"/>
    <s v="tier - 2"/>
    <x v="2"/>
    <s v="R1012"/>
    <s v="Sep"/>
    <n v="2002"/>
    <s v="tier - 2"/>
    <m/>
  </r>
  <r>
    <s v="Id671"/>
    <n v="1962"/>
    <s v="Jul"/>
    <n v="29"/>
    <n v="0"/>
    <n v="14738.43"/>
    <s v="tier - 2"/>
    <x v="0"/>
    <s v="R1021"/>
    <s v="Jul"/>
    <n v="1962"/>
    <s v="tier - 2"/>
    <m/>
  </r>
  <r>
    <s v="Id670"/>
    <n v="1965"/>
    <s v="Jul"/>
    <n v="27"/>
    <n v="0"/>
    <n v="14750.42"/>
    <s v="tier - 2"/>
    <x v="2"/>
    <s v="R1026"/>
    <s v="Jul"/>
    <n v="1965"/>
    <s v="tier - 2"/>
    <m/>
  </r>
  <r>
    <s v="Id669"/>
    <n v="1975"/>
    <s v="Dec"/>
    <n v="10"/>
    <n v="1"/>
    <n v="14819"/>
    <s v="tier - 2"/>
    <x v="0"/>
    <s v="R1023"/>
    <s v="Dec"/>
    <n v="1975"/>
    <s v="tier - 2"/>
    <m/>
  </r>
  <r>
    <s v="Id668"/>
    <n v="1979"/>
    <s v="Oct"/>
    <n v="18"/>
    <n v="2"/>
    <n v="14839.34"/>
    <s v="tier - 2"/>
    <x v="0"/>
    <s v="R1026"/>
    <s v="Oct"/>
    <n v="1979"/>
    <s v="tier - 2"/>
    <m/>
  </r>
  <r>
    <s v="Id667"/>
    <n v="1981"/>
    <s v="Jun"/>
    <n v="5"/>
    <n v="1"/>
    <n v="14843.96"/>
    <s v="tier - 2"/>
    <x v="0"/>
    <s v="R1026"/>
    <s v="Jun"/>
    <n v="1981"/>
    <s v="tier - 2"/>
    <m/>
  </r>
  <r>
    <s v="Id666"/>
    <n v="1970"/>
    <s v="Nov"/>
    <n v="11"/>
    <n v="0"/>
    <n v="14847.63"/>
    <s v="tier - 2"/>
    <x v="2"/>
    <s v="R1023"/>
    <s v="Nov"/>
    <n v="1970"/>
    <s v="tier - 2"/>
    <m/>
  </r>
  <r>
    <s v="Id665"/>
    <n v="1958"/>
    <s v="Oct"/>
    <n v="17"/>
    <n v="0"/>
    <n v="14901.52"/>
    <s v="tier - 2"/>
    <x v="2"/>
    <s v="R1024"/>
    <s v="Oct"/>
    <n v="1958"/>
    <s v="tier - 2"/>
    <m/>
  </r>
  <r>
    <s v="Id664"/>
    <n v="1981"/>
    <s v="Jul"/>
    <n v="4"/>
    <n v="1"/>
    <n v="14908.27"/>
    <s v="tier - 2"/>
    <x v="1"/>
    <s v="R1011"/>
    <s v="Jul"/>
    <n v="1981"/>
    <s v="tier - 2"/>
    <m/>
  </r>
  <r>
    <s v="Id663"/>
    <n v="1968"/>
    <s v="Nov"/>
    <n v="8"/>
    <n v="0"/>
    <n v="14926.97"/>
    <s v="tier - 2"/>
    <x v="2"/>
    <s v="R1012"/>
    <s v="Nov"/>
    <n v="1968"/>
    <s v="tier - 2"/>
    <m/>
  </r>
  <r>
    <s v="Id662"/>
    <n v="1962"/>
    <s v="Nov"/>
    <n v="29"/>
    <n v="0"/>
    <n v="14945.34"/>
    <s v="tier - 2"/>
    <x v="1"/>
    <s v="R1021"/>
    <s v="Nov"/>
    <n v="1962"/>
    <s v="tier - 2"/>
    <m/>
  </r>
  <r>
    <s v="Id661"/>
    <n v="1958"/>
    <s v="Jul"/>
    <n v="29"/>
    <n v="2"/>
    <n v="14988.43"/>
    <s v="tier - 2"/>
    <x v="0"/>
    <s v="R1011"/>
    <s v="Jul"/>
    <n v="1958"/>
    <s v="tier - 2"/>
    <m/>
  </r>
  <r>
    <s v="Id660"/>
    <n v="1995"/>
    <s v="Aug"/>
    <n v="2"/>
    <n v="2"/>
    <n v="15006.58"/>
    <s v="tier - 2"/>
    <x v="2"/>
    <s v="R1024"/>
    <s v="Aug"/>
    <n v="1995"/>
    <s v="tier - 2"/>
    <m/>
  </r>
  <r>
    <s v="Id659"/>
    <n v="1960"/>
    <s v="Aug"/>
    <n v="8"/>
    <n v="2"/>
    <n v="15019.76"/>
    <s v="tier - 2"/>
    <x v="2"/>
    <s v="R1012"/>
    <s v="Aug"/>
    <n v="1960"/>
    <s v="tier - 2"/>
    <m/>
  </r>
  <r>
    <s v="Id658"/>
    <n v="1979"/>
    <s v="Nov"/>
    <n v="25"/>
    <n v="2"/>
    <n v="15025.76"/>
    <s v="tier - 2"/>
    <x v="1"/>
    <s v="R1011"/>
    <s v="Nov"/>
    <n v="1979"/>
    <s v="tier - 2"/>
    <m/>
  </r>
  <r>
    <s v="Id657"/>
    <n v="1970"/>
    <s v="Sep"/>
    <n v="11"/>
    <n v="0"/>
    <n v="15026.3"/>
    <s v="tier - 2"/>
    <x v="0"/>
    <s v="R1011"/>
    <s v="Sep"/>
    <n v="1970"/>
    <s v="tier - 2"/>
    <m/>
  </r>
  <r>
    <s v="Id656"/>
    <n v="1971"/>
    <s v="Aug"/>
    <n v="15"/>
    <n v="0"/>
    <n v="15038.51"/>
    <s v="tier - 2"/>
    <x v="0"/>
    <s v="R1023"/>
    <s v="Aug"/>
    <n v="1971"/>
    <s v="tier - 2"/>
    <m/>
  </r>
  <r>
    <s v="Id655"/>
    <n v="1968"/>
    <s v="Jun"/>
    <n v="12"/>
    <n v="0"/>
    <n v="15052.68"/>
    <s v="tier - 2"/>
    <x v="2"/>
    <s v="R1022"/>
    <s v="Jun"/>
    <n v="1968"/>
    <s v="tier - 2"/>
    <m/>
  </r>
  <r>
    <s v="Id654"/>
    <n v="1975"/>
    <s v="Oct"/>
    <n v="26"/>
    <n v="1"/>
    <n v="15090.35"/>
    <s v="tier - 2"/>
    <x v="1"/>
    <s v="R1023"/>
    <s v="Oct"/>
    <n v="1975"/>
    <s v="tier - 2"/>
    <m/>
  </r>
  <r>
    <s v="Id653"/>
    <n v="1972"/>
    <s v="Nov"/>
    <n v="7"/>
    <n v="0"/>
    <n v="15103.69"/>
    <s v="tier - 2"/>
    <x v="1"/>
    <s v="R1012"/>
    <s v="Nov"/>
    <n v="1972"/>
    <s v="tier - 2"/>
    <m/>
  </r>
  <r>
    <s v="Id652"/>
    <n v="1978"/>
    <s v="Sep"/>
    <n v="5"/>
    <n v="2"/>
    <n v="15123.19"/>
    <s v="tier - 2"/>
    <x v="1"/>
    <s v="R1011"/>
    <s v="Sep"/>
    <n v="1978"/>
    <s v="tier - 2"/>
    <m/>
  </r>
  <r>
    <s v="Id651"/>
    <n v="1971"/>
    <s v="Nov"/>
    <n v="25"/>
    <n v="0"/>
    <n v="15150.44"/>
    <s v="tier - 2"/>
    <x v="1"/>
    <s v="R1023"/>
    <s v="Nov"/>
    <n v="1971"/>
    <s v="tier - 2"/>
    <m/>
  </r>
  <r>
    <s v="Id650"/>
    <n v="1962"/>
    <s v="Oct"/>
    <n v="25"/>
    <n v="0"/>
    <n v="15161.25"/>
    <s v="tier - 2"/>
    <x v="2"/>
    <s v="R1012"/>
    <s v="Oct"/>
    <n v="1962"/>
    <s v="tier - 2"/>
    <m/>
  </r>
  <r>
    <s v="Id649"/>
    <n v="1959"/>
    <s v="Jun"/>
    <n v="4"/>
    <n v="3"/>
    <n v="15161.53"/>
    <s v="tier - 2"/>
    <x v="1"/>
    <s v="R1013"/>
    <s v="Jun"/>
    <n v="1959"/>
    <s v="tier - 2"/>
    <m/>
  </r>
  <r>
    <s v="Id648"/>
    <n v="1959"/>
    <s v="Dec"/>
    <n v="3"/>
    <n v="3"/>
    <n v="15170.07"/>
    <s v="tier - 2"/>
    <x v="0"/>
    <s v="R1011"/>
    <s v="Dec"/>
    <n v="1959"/>
    <s v="tier - 2"/>
    <m/>
  </r>
  <r>
    <s v="Id647"/>
    <n v="1962"/>
    <s v="Jun"/>
    <n v="17"/>
    <n v="0"/>
    <n v="15174.81"/>
    <s v="tier - 2"/>
    <x v="1"/>
    <s v="R1012"/>
    <s v="Jun"/>
    <n v="1962"/>
    <s v="tier - 2"/>
    <m/>
  </r>
  <r>
    <s v="Id646"/>
    <n v="1978"/>
    <s v="Nov"/>
    <n v="23"/>
    <n v="2"/>
    <n v="15207.92"/>
    <s v="tier - 2"/>
    <x v="1"/>
    <s v="R1012"/>
    <s v="Nov"/>
    <n v="1978"/>
    <s v="tier - 2"/>
    <m/>
  </r>
  <r>
    <s v="Id645"/>
    <n v="1960"/>
    <s v="Jul"/>
    <n v="25"/>
    <n v="2"/>
    <n v="15230.32"/>
    <s v="tier - 2"/>
    <x v="2"/>
    <s v="R1024"/>
    <s v="Jul"/>
    <n v="1960"/>
    <s v="tier - 2"/>
    <m/>
  </r>
  <r>
    <s v="Id644"/>
    <n v="1969"/>
    <s v="Sep"/>
    <n v="16"/>
    <n v="0"/>
    <n v="15260.52"/>
    <s v="tier - 2"/>
    <x v="2"/>
    <s v="R1023"/>
    <s v="Sep"/>
    <n v="1969"/>
    <s v="tier - 2"/>
    <m/>
  </r>
  <r>
    <s v="Id643"/>
    <n v="1963"/>
    <s v="Dec"/>
    <n v="13"/>
    <n v="0"/>
    <n v="15322.77"/>
    <s v="tier - 2"/>
    <x v="0"/>
    <s v="R1021"/>
    <s v="Dec"/>
    <n v="1963"/>
    <s v="tier - 2"/>
    <m/>
  </r>
  <r>
    <s v="Id642"/>
    <n v="2001"/>
    <s v="Jul"/>
    <n v="14"/>
    <n v="1"/>
    <n v="15359.1"/>
    <s v="tier - 2"/>
    <x v="0"/>
    <s v="R1024"/>
    <s v="Jul"/>
    <n v="2001"/>
    <s v="tier - 2"/>
    <m/>
  </r>
  <r>
    <s v="Id641"/>
    <n v="1988"/>
    <s v="Dec"/>
    <n v="17"/>
    <n v="3"/>
    <n v="15361.5"/>
    <s v="tier - 2"/>
    <x v="0"/>
    <s v="R1023"/>
    <s v="Dec"/>
    <n v="1988"/>
    <s v="tier - 2"/>
    <m/>
  </r>
  <r>
    <s v="Id640"/>
    <n v="1968"/>
    <s v="Jul"/>
    <n v="18"/>
    <n v="0"/>
    <n v="15363.77"/>
    <s v="tier - 2"/>
    <x v="1"/>
    <s v="R1026"/>
    <s v="Jul"/>
    <n v="1968"/>
    <s v="tier - 2"/>
    <m/>
  </r>
  <r>
    <s v="Id639"/>
    <n v="1962"/>
    <s v="Sep"/>
    <n v="6"/>
    <n v="0"/>
    <n v="15368.22"/>
    <s v="tier - 2"/>
    <x v="2"/>
    <s v="R1011"/>
    <s v="Sep"/>
    <n v="1962"/>
    <s v="tier - 2"/>
    <m/>
  </r>
  <r>
    <s v="Id638"/>
    <n v="1964"/>
    <s v="Sep"/>
    <n v="4"/>
    <n v="0"/>
    <n v="15377.77"/>
    <s v="tier - 2"/>
    <x v="2"/>
    <s v="R1012"/>
    <s v="Sep"/>
    <n v="1964"/>
    <s v="tier - 2"/>
    <m/>
  </r>
  <r>
    <s v="Id637"/>
    <n v="1990"/>
    <s v="Oct"/>
    <n v="25"/>
    <n v="3"/>
    <n v="15440.2"/>
    <s v="tier - 2"/>
    <x v="1"/>
    <s v="R1012"/>
    <s v="Oct"/>
    <n v="1990"/>
    <s v="tier - 2"/>
    <m/>
  </r>
  <r>
    <s v="Id636"/>
    <n v="1976"/>
    <s v="Jul"/>
    <n v="20"/>
    <n v="2"/>
    <n v="15450.48"/>
    <s v="tier - 2"/>
    <x v="1"/>
    <s v="R1026"/>
    <s v="Jul"/>
    <n v="1976"/>
    <s v="tier - 2"/>
    <m/>
  </r>
  <r>
    <s v="Id635"/>
    <n v="2004"/>
    <s v="Jul"/>
    <n v="17"/>
    <n v="0"/>
    <n v="15518.18"/>
    <s v="tier - 2"/>
    <x v="0"/>
    <s v="R1015"/>
    <s v="Jul"/>
    <n v="2004"/>
    <s v="tier - 2"/>
    <m/>
  </r>
  <r>
    <s v="Id634"/>
    <n v="1974"/>
    <s v="Jun"/>
    <n v="28"/>
    <n v="0"/>
    <n v="15532.16"/>
    <s v="tier - 2"/>
    <x v="2"/>
    <s v="R1026"/>
    <s v="Jun"/>
    <n v="1974"/>
    <s v="tier - 2"/>
    <m/>
  </r>
  <r>
    <s v="Id633"/>
    <n v="1959"/>
    <s v="Oct"/>
    <n v="2"/>
    <n v="3"/>
    <n v="15555.19"/>
    <s v="tier - 2"/>
    <x v="0"/>
    <s v="R1012"/>
    <s v="Oct"/>
    <n v="1959"/>
    <s v="tier - 2"/>
    <m/>
  </r>
  <r>
    <s v="Id632"/>
    <n v="1974"/>
    <s v="Jul"/>
    <n v="30"/>
    <n v="0"/>
    <n v="15556.67"/>
    <s v="tier - 2"/>
    <x v="2"/>
    <s v="R1012"/>
    <s v="Jul"/>
    <n v="1974"/>
    <s v="tier - 2"/>
    <m/>
  </r>
  <r>
    <s v="Id631"/>
    <n v="1965"/>
    <s v="Oct"/>
    <n v="28"/>
    <n v="0"/>
    <n v="15608.58"/>
    <s v="tier - 2"/>
    <x v="2"/>
    <s v="R1026"/>
    <s v="Oct"/>
    <n v="1965"/>
    <s v="tier - 2"/>
    <m/>
  </r>
  <r>
    <s v="Id630"/>
    <n v="1960"/>
    <s v="Jun"/>
    <n v="6"/>
    <n v="3"/>
    <n v="15612.19"/>
    <s v="tier - 2"/>
    <x v="2"/>
    <s v="R1012"/>
    <s v="Jun"/>
    <n v="1960"/>
    <s v="tier - 2"/>
    <m/>
  </r>
  <r>
    <s v="Id629"/>
    <n v="1988"/>
    <s v="Dec"/>
    <n v="22"/>
    <n v="3"/>
    <n v="15646.28"/>
    <s v="tier - 2"/>
    <x v="2"/>
    <s v="R1011"/>
    <s v="Dec"/>
    <n v="1988"/>
    <s v="tier - 2"/>
    <m/>
  </r>
  <r>
    <s v="Id628"/>
    <n v="1973"/>
    <s v="Jun"/>
    <n v="26"/>
    <n v="0"/>
    <n v="15670.3"/>
    <s v="tier - 2"/>
    <x v="2"/>
    <s v="R1026"/>
    <s v="Jun"/>
    <n v="1973"/>
    <s v="tier - 2"/>
    <m/>
  </r>
  <r>
    <s v="Id627"/>
    <n v="1976"/>
    <s v="Sep"/>
    <n v="20"/>
    <n v="2"/>
    <n v="15698.86"/>
    <s v="tier - 2"/>
    <x v="2"/>
    <s v="R1012"/>
    <s v="Sep"/>
    <n v="1976"/>
    <s v="tier - 2"/>
    <m/>
  </r>
  <r>
    <s v="Id626"/>
    <n v="1974"/>
    <s v="Aug"/>
    <n v="29"/>
    <n v="0"/>
    <n v="15746.62"/>
    <s v="tier - 2"/>
    <x v="1"/>
    <s v="R1012"/>
    <s v="Aug"/>
    <n v="1974"/>
    <s v="tier - 2"/>
    <m/>
  </r>
  <r>
    <s v="Id625"/>
    <n v="1997"/>
    <s v="Oct"/>
    <n v="9"/>
    <n v="0"/>
    <n v="15817.99"/>
    <s v="tier - 2"/>
    <x v="2"/>
    <s v="R1012"/>
    <s v="Oct"/>
    <n v="1997"/>
    <s v="tier - 2"/>
    <m/>
  </r>
  <r>
    <s v="Id624"/>
    <n v="1984"/>
    <s v="Jun"/>
    <n v="26"/>
    <n v="0"/>
    <n v="15820.7"/>
    <s v="tier - 2"/>
    <x v="0"/>
    <s v="R1011"/>
    <s v="Jun"/>
    <n v="1984"/>
    <s v="tier - 2"/>
    <m/>
  </r>
  <r>
    <s v="Id623"/>
    <n v="1982"/>
    <s v="Nov"/>
    <n v="11"/>
    <n v="4"/>
    <n v="15828.82"/>
    <s v="tier - 2"/>
    <x v="0"/>
    <s v="R1011"/>
    <s v="Nov"/>
    <n v="1982"/>
    <s v="tier - 2"/>
    <m/>
  </r>
  <r>
    <s v="Id622"/>
    <n v="1962"/>
    <s v="Dec"/>
    <n v="25"/>
    <n v="0"/>
    <n v="15840.81"/>
    <s v="tier - 2"/>
    <x v="1"/>
    <s v="R1022"/>
    <s v="Dec"/>
    <n v="1962"/>
    <s v="tier - 2"/>
    <m/>
  </r>
  <r>
    <s v="Id621"/>
    <n v="1980"/>
    <s v="Oct"/>
    <n v="12"/>
    <n v="2"/>
    <n v="15922.29"/>
    <s v="tier - 2"/>
    <x v="0"/>
    <s v="R1026"/>
    <s v="Oct"/>
    <n v="1980"/>
    <s v="tier - 2"/>
    <m/>
  </r>
  <r>
    <s v="Id620"/>
    <n v="1982"/>
    <s v="Jul"/>
    <n v="24"/>
    <n v="3"/>
    <n v="15965.29"/>
    <s v="tier - 2"/>
    <x v="1"/>
    <s v="R1012"/>
    <s v="Jul"/>
    <n v="1982"/>
    <s v="tier - 2"/>
    <m/>
  </r>
  <r>
    <s v="Id619"/>
    <n v="1980"/>
    <s v="Sep"/>
    <n v="19"/>
    <n v="2"/>
    <n v="15966.19"/>
    <s v="tier - 2"/>
    <x v="2"/>
    <s v="R1012"/>
    <s v="Sep"/>
    <n v="1980"/>
    <s v="tier - 2"/>
    <m/>
  </r>
  <r>
    <s v="Id618"/>
    <n v="1988"/>
    <s v="Dec"/>
    <n v="5"/>
    <n v="3"/>
    <n v="16059.06"/>
    <s v="tier - 2"/>
    <x v="0"/>
    <s v="R1012"/>
    <s v="Dec"/>
    <n v="1988"/>
    <s v="tier - 2"/>
    <m/>
  </r>
  <r>
    <s v="Id617"/>
    <n v="1978"/>
    <s v="Sep"/>
    <n v="16"/>
    <n v="2"/>
    <n v="16062.89"/>
    <s v="tier - 2"/>
    <x v="2"/>
    <s v="R1026"/>
    <s v="Sep"/>
    <n v="1978"/>
    <s v="tier - 2"/>
    <m/>
  </r>
  <r>
    <s v="Id616"/>
    <n v="1958"/>
    <s v="Oct"/>
    <n v="22"/>
    <n v="2"/>
    <n v="16069.08"/>
    <s v="tier - 2"/>
    <x v="2"/>
    <s v="R1024"/>
    <s v="Oct"/>
    <n v="1958"/>
    <s v="tier - 2"/>
    <m/>
  </r>
  <r>
    <s v="Id615"/>
    <n v="1958"/>
    <s v="Jun"/>
    <n v="21"/>
    <n v="3"/>
    <n v="16085.13"/>
    <s v="tier - 2"/>
    <x v="2"/>
    <s v="R1013"/>
    <s v="Jun"/>
    <n v="1958"/>
    <s v="tier - 2"/>
    <m/>
  </r>
  <r>
    <s v="Id614"/>
    <n v="1985"/>
    <s v="Aug"/>
    <n v="27"/>
    <n v="3"/>
    <n v="16097.94"/>
    <s v="tier - 2"/>
    <x v="0"/>
    <s v="R1012"/>
    <s v="Aug"/>
    <n v="1985"/>
    <s v="tier - 2"/>
    <m/>
  </r>
  <r>
    <s v="Id613"/>
    <n v="1993"/>
    <s v="Aug"/>
    <n v="8"/>
    <n v="0"/>
    <n v="16115.3"/>
    <s v="tier - 2"/>
    <x v="1"/>
    <s v="R1024"/>
    <s v="Aug"/>
    <n v="1993"/>
    <s v="tier - 2"/>
    <m/>
  </r>
  <r>
    <s v="Id612"/>
    <n v="1987"/>
    <s v="Oct"/>
    <n v="6"/>
    <n v="3"/>
    <n v="16122.65"/>
    <s v="tier - 2"/>
    <x v="1"/>
    <s v="R1011"/>
    <s v="Oct"/>
    <n v="1987"/>
    <s v="tier - 2"/>
    <m/>
  </r>
  <r>
    <s v="Id611"/>
    <n v="1993"/>
    <s v="Dec"/>
    <n v="12"/>
    <n v="0"/>
    <n v="16138.76"/>
    <s v="tier - 2"/>
    <x v="0"/>
    <s v="R1017"/>
    <s v="Dec"/>
    <n v="1993"/>
    <s v="tier - 2"/>
    <m/>
  </r>
  <r>
    <s v="Id610"/>
    <n v="1982"/>
    <s v="Jul"/>
    <n v="6"/>
    <n v="3"/>
    <n v="16152.04"/>
    <s v="tier - 2"/>
    <x v="1"/>
    <s v="R1026"/>
    <s v="Jul"/>
    <n v="1982"/>
    <s v="tier - 2"/>
    <m/>
  </r>
  <r>
    <s v="Id609"/>
    <n v="1974"/>
    <s v="Sep"/>
    <n v="11"/>
    <n v="0"/>
    <n v="16190.97"/>
    <s v="tier - 2"/>
    <x v="0"/>
    <s v="R1012"/>
    <s v="Sep"/>
    <n v="1974"/>
    <s v="tier - 2"/>
    <m/>
  </r>
  <r>
    <s v="Id608"/>
    <n v="1988"/>
    <s v="Aug"/>
    <n v="6"/>
    <n v="3"/>
    <n v="16199.1"/>
    <s v="tier - 2"/>
    <x v="2"/>
    <s v="R1012"/>
    <s v="Aug"/>
    <n v="1988"/>
    <s v="tier - 2"/>
    <m/>
  </r>
  <r>
    <s v="Id607"/>
    <n v="1988"/>
    <s v="Aug"/>
    <n v="21"/>
    <n v="3"/>
    <n v="16205.88"/>
    <s v="tier - 2"/>
    <x v="1"/>
    <s v="R1012"/>
    <s v="Aug"/>
    <n v="1988"/>
    <s v="tier - 2"/>
    <m/>
  </r>
  <r>
    <s v="Id606"/>
    <n v="2002"/>
    <s v="Sep"/>
    <n v="8"/>
    <n v="0"/>
    <n v="16232.85"/>
    <s v="tier - 2"/>
    <x v="1"/>
    <s v="R1011"/>
    <s v="Sep"/>
    <n v="2002"/>
    <s v="tier - 2"/>
    <m/>
  </r>
  <r>
    <s v="Id605"/>
    <n v="1972"/>
    <s v="Jul"/>
    <n v="30"/>
    <n v="0"/>
    <n v="16267.32"/>
    <s v="tier - 2"/>
    <x v="2"/>
    <s v="R1023"/>
    <s v="Jul"/>
    <n v="1972"/>
    <s v="tier - 2"/>
    <m/>
  </r>
  <r>
    <s v="Id604"/>
    <n v="2003"/>
    <s v="Aug"/>
    <n v="24"/>
    <n v="0"/>
    <n v="16297.85"/>
    <s v="tier - 2"/>
    <x v="0"/>
    <s v="R1011"/>
    <s v="Aug"/>
    <n v="2003"/>
    <s v="tier - 2"/>
    <m/>
  </r>
  <r>
    <s v="Id603"/>
    <n v="1969"/>
    <s v="Aug"/>
    <n v="8"/>
    <n v="0"/>
    <n v="16311.05"/>
    <s v="tier - 2"/>
    <x v="0"/>
    <s v="R1026"/>
    <s v="Aug"/>
    <n v="1969"/>
    <s v="tier - 2"/>
    <m/>
  </r>
  <r>
    <s v="Id602"/>
    <n v="1965"/>
    <s v="Dec"/>
    <n v="5"/>
    <n v="0"/>
    <n v="16351.42"/>
    <s v="tier - 2"/>
    <x v="0"/>
    <s v="R1026"/>
    <s v="Dec"/>
    <n v="1965"/>
    <s v="tier - 2"/>
    <m/>
  </r>
  <r>
    <s v="Id601"/>
    <n v="1995"/>
    <s v="Sep"/>
    <n v="28"/>
    <n v="3"/>
    <n v="16420.490000000002"/>
    <s v="tier - 2"/>
    <x v="0"/>
    <s v="R1012"/>
    <s v="Sep"/>
    <n v="1995"/>
    <s v="tier - 2"/>
    <m/>
  </r>
  <r>
    <s v="Id600"/>
    <n v="2003"/>
    <s v="Dec"/>
    <n v="20"/>
    <n v="1"/>
    <n v="16450.89"/>
    <s v="tier - 2"/>
    <x v="1"/>
    <s v="R1012"/>
    <s v="Dec"/>
    <n v="2003"/>
    <s v="tier - 2"/>
    <m/>
  </r>
  <r>
    <s v="Id599"/>
    <n v="1958"/>
    <s v="Oct"/>
    <n v="10"/>
    <n v="3"/>
    <n v="16455.71"/>
    <s v="tier - 2"/>
    <x v="2"/>
    <s v="R1012"/>
    <s v="Oct"/>
    <n v="1958"/>
    <s v="tier - 2"/>
    <m/>
  </r>
  <r>
    <s v="Id598"/>
    <n v="1995"/>
    <s v="Dec"/>
    <n v="23"/>
    <n v="0"/>
    <n v="16577.78"/>
    <s v="tier - 2"/>
    <x v="1"/>
    <s v="R1013"/>
    <s v="Dec"/>
    <n v="1995"/>
    <s v="tier - 2"/>
    <m/>
  </r>
  <r>
    <s v="Id597"/>
    <n v="2001"/>
    <s v="Jun"/>
    <n v="25"/>
    <n v="0"/>
    <n v="16586.5"/>
    <s v="tier - 2"/>
    <x v="1"/>
    <s v="R1013"/>
    <s v="Jun"/>
    <n v="2001"/>
    <s v="tier - 2"/>
    <m/>
  </r>
  <r>
    <s v="Id596"/>
    <n v="1963"/>
    <s v="Jun"/>
    <n v="25"/>
    <n v="0"/>
    <n v="16587.96"/>
    <s v="tier - 2"/>
    <x v="2"/>
    <s v="R1023"/>
    <s v="Jun"/>
    <n v="1963"/>
    <s v="tier - 2"/>
    <m/>
  </r>
  <r>
    <s v="Id595"/>
    <n v="1970"/>
    <s v="Jul"/>
    <n v="10"/>
    <n v="0"/>
    <n v="16600.16"/>
    <s v="tier - 2"/>
    <x v="2"/>
    <s v="R1011"/>
    <s v="Jul"/>
    <n v="1970"/>
    <s v="tier - 2"/>
    <m/>
  </r>
  <r>
    <s v="Id594"/>
    <n v="1975"/>
    <s v="Jul"/>
    <n v="24"/>
    <n v="1"/>
    <n v="16602.18"/>
    <s v="tier - 2"/>
    <x v="1"/>
    <s v="R1026"/>
    <s v="Jul"/>
    <n v="1975"/>
    <s v="tier - 2"/>
    <m/>
  </r>
  <r>
    <s v="Id593"/>
    <n v="1977"/>
    <s v="Sep"/>
    <n v="25"/>
    <n v="2"/>
    <n v="16631.61"/>
    <s v="tier - 2"/>
    <x v="1"/>
    <s v="R1012"/>
    <s v="Sep"/>
    <n v="1977"/>
    <s v="tier - 2"/>
    <m/>
  </r>
  <r>
    <s v="Id592"/>
    <n v="1993"/>
    <s v="Nov"/>
    <n v="5"/>
    <n v="1"/>
    <n v="16657.72"/>
    <s v="tier - 2"/>
    <x v="1"/>
    <s v="R1024"/>
    <s v="Nov"/>
    <n v="1993"/>
    <s v="tier - 2"/>
    <m/>
  </r>
  <r>
    <s v="Id591"/>
    <n v="1974"/>
    <s v="Aug"/>
    <n v="28"/>
    <n v="0"/>
    <n v="16770.990000000002"/>
    <s v="tier - 2"/>
    <x v="1"/>
    <s v="R1012"/>
    <s v="Aug"/>
    <n v="1974"/>
    <s v="tier - 2"/>
    <m/>
  </r>
  <r>
    <s v="Id590"/>
    <n v="1989"/>
    <s v="Sep"/>
    <n v="23"/>
    <n v="2"/>
    <n v="16776.3"/>
    <s v="tier - 2"/>
    <x v="2"/>
    <s v="R1024"/>
    <s v="Sep"/>
    <n v="1989"/>
    <s v="tier - 2"/>
    <m/>
  </r>
  <r>
    <s v="Id589"/>
    <n v="1962"/>
    <s v="Jul"/>
    <n v="29"/>
    <n v="0"/>
    <n v="16779.400000000001"/>
    <s v="tier - 2"/>
    <x v="2"/>
    <s v="R1026"/>
    <s v="Jul"/>
    <n v="1962"/>
    <s v="tier - 2"/>
    <m/>
  </r>
  <r>
    <s v="Id588"/>
    <n v="1995"/>
    <s v="Oct"/>
    <n v="19"/>
    <n v="1"/>
    <n v="16796.41"/>
    <s v="tier - 2"/>
    <x v="0"/>
    <s v="R1024"/>
    <s v="Oct"/>
    <n v="1995"/>
    <s v="tier - 2"/>
    <m/>
  </r>
  <r>
    <s v="Id587"/>
    <n v="1974"/>
    <s v="Aug"/>
    <n v="8"/>
    <n v="0"/>
    <n v="16841.32"/>
    <s v="tier - 2"/>
    <x v="0"/>
    <s v="R1011"/>
    <s v="Aug"/>
    <n v="1974"/>
    <s v="tier - 2"/>
    <m/>
  </r>
  <r>
    <s v="Id586"/>
    <n v="2003"/>
    <s v="Sep"/>
    <n v="10"/>
    <n v="0"/>
    <n v="16884.919999999998"/>
    <s v="tier - 2"/>
    <x v="2"/>
    <s v="R1011"/>
    <s v="Sep"/>
    <n v="2003"/>
    <s v="tier - 2"/>
    <m/>
  </r>
  <r>
    <s v="Id585"/>
    <n v="1968"/>
    <s v="Oct"/>
    <n v="21"/>
    <n v="0"/>
    <n v="16903.5"/>
    <s v="tier - 2"/>
    <x v="0"/>
    <s v="R1012"/>
    <s v="Oct"/>
    <n v="1968"/>
    <s v="tier - 2"/>
    <m/>
  </r>
  <r>
    <s v="Id584"/>
    <n v="1977"/>
    <s v="Aug"/>
    <n v="25"/>
    <n v="2"/>
    <n v="16921.09"/>
    <s v="tier - 2"/>
    <x v="0"/>
    <s v="R1023"/>
    <s v="Aug"/>
    <n v="1977"/>
    <s v="tier - 2"/>
    <m/>
  </r>
  <r>
    <s v="Id583"/>
    <n v="1980"/>
    <s v="Jul"/>
    <n v="16"/>
    <n v="2"/>
    <n v="16990.55"/>
    <s v="tier - 2"/>
    <x v="0"/>
    <s v="R1012"/>
    <s v="Jul"/>
    <n v="1980"/>
    <s v="tier - 2"/>
    <m/>
  </r>
  <r>
    <s v="Id582"/>
    <n v="1971"/>
    <s v="Aug"/>
    <n v="22"/>
    <n v="0"/>
    <n v="17016.009999999998"/>
    <s v="tier - 2"/>
    <x v="2"/>
    <s v="R1023"/>
    <s v="Aug"/>
    <n v="1971"/>
    <s v="tier - 2"/>
    <m/>
  </r>
  <r>
    <s v="Id581"/>
    <n v="1996"/>
    <s v="Jun"/>
    <n v="10"/>
    <n v="0"/>
    <n v="17043.34"/>
    <s v="tier - 2"/>
    <x v="0"/>
    <s v="R1013"/>
    <s v="Jun"/>
    <n v="1996"/>
    <s v="tier - 2"/>
    <m/>
  </r>
  <r>
    <s v="Id580"/>
    <n v="2003"/>
    <s v="Dec"/>
    <n v="26"/>
    <n v="0"/>
    <n v="17081.080000000002"/>
    <s v="tier - 2"/>
    <x v="2"/>
    <s v="R1011"/>
    <s v="Dec"/>
    <n v="2003"/>
    <s v="tier - 2"/>
    <m/>
  </r>
  <r>
    <s v="Id579"/>
    <n v="2002"/>
    <s v="Jun"/>
    <n v="28"/>
    <n v="1"/>
    <n v="17085.27"/>
    <s v="tier - 2"/>
    <x v="0"/>
    <s v="R1013"/>
    <s v="Jun"/>
    <n v="2002"/>
    <s v="tier - 2"/>
    <m/>
  </r>
  <r>
    <s v="Id578"/>
    <n v="1998"/>
    <s v="Jun"/>
    <n v="3"/>
    <n v="4"/>
    <n v="17128.43"/>
    <s v="tier - 2"/>
    <x v="0"/>
    <s v="R1016"/>
    <s v="Jun"/>
    <n v="1998"/>
    <s v="tier - 2"/>
    <m/>
  </r>
  <r>
    <s v="Id577"/>
    <n v="1965"/>
    <s v="Sep"/>
    <n v="16"/>
    <n v="0"/>
    <n v="17172.27"/>
    <s v="tier - 2"/>
    <x v="2"/>
    <s v="R1026"/>
    <s v="Sep"/>
    <n v="1965"/>
    <s v="tier - 2"/>
    <m/>
  </r>
  <r>
    <s v="Id576"/>
    <n v="1964"/>
    <s v="Jun"/>
    <n v="7"/>
    <n v="0"/>
    <n v="17174.52"/>
    <s v="tier - 2"/>
    <x v="2"/>
    <s v="R1012"/>
    <s v="Jun"/>
    <n v="1964"/>
    <s v="tier - 2"/>
    <m/>
  </r>
  <r>
    <s v="Id575"/>
    <n v="2004"/>
    <s v="Aug"/>
    <n v="18"/>
    <n v="1"/>
    <n v="17178.68"/>
    <s v="tier - 2"/>
    <x v="2"/>
    <s v="R1019"/>
    <s v="Aug"/>
    <n v="2004"/>
    <s v="tier - 2"/>
    <m/>
  </r>
  <r>
    <s v="Id574"/>
    <n v="1982"/>
    <s v="Oct"/>
    <n v="22"/>
    <n v="1"/>
    <n v="17179.52"/>
    <s v="tier - 2"/>
    <x v="1"/>
    <s v="R1013"/>
    <s v="Oct"/>
    <n v="1982"/>
    <s v="tier - 2"/>
    <m/>
  </r>
  <r>
    <s v="Id573"/>
    <n v="1975"/>
    <s v="Aug"/>
    <n v="25"/>
    <n v="1"/>
    <n v="17253.43"/>
    <s v="tier - 2"/>
    <x v="0"/>
    <s v="R1026"/>
    <s v="Aug"/>
    <n v="1975"/>
    <s v="tier - 2"/>
    <m/>
  </r>
  <r>
    <s v="Id572"/>
    <n v="1963"/>
    <s v="Jul"/>
    <n v="12"/>
    <n v="0"/>
    <n v="17337.580000000002"/>
    <s v="tier - 2"/>
    <x v="0"/>
    <s v="R1023"/>
    <s v="Jul"/>
    <n v="1963"/>
    <s v="tier - 2"/>
    <m/>
  </r>
  <r>
    <s v="Id571"/>
    <n v="2003"/>
    <s v="Nov"/>
    <n v="1"/>
    <n v="0"/>
    <n v="17352.68"/>
    <s v="tier - 2"/>
    <x v="0"/>
    <s v="R1012"/>
    <s v="Nov"/>
    <n v="2003"/>
    <s v="tier - 2"/>
    <m/>
  </r>
  <r>
    <s v="Id570"/>
    <n v="1992"/>
    <s v="Oct"/>
    <n v="18"/>
    <n v="2"/>
    <n v="17361.77"/>
    <s v="tier - 2"/>
    <x v="1"/>
    <s v="R1012"/>
    <s v="Oct"/>
    <n v="1992"/>
    <s v="tier - 2"/>
    <m/>
  </r>
  <r>
    <s v="Id569"/>
    <n v="2003"/>
    <s v="Nov"/>
    <n v="2"/>
    <n v="0"/>
    <n v="17468.98"/>
    <s v="tier - 2"/>
    <x v="1"/>
    <s v="R1012"/>
    <s v="Nov"/>
    <n v="2003"/>
    <s v="tier - 2"/>
    <m/>
  </r>
  <r>
    <s v="Id568"/>
    <n v="1971"/>
    <s v="Jun"/>
    <n v="8"/>
    <n v="0"/>
    <n v="17479.53"/>
    <s v="tier - 1"/>
    <x v="1"/>
    <s v="R1012"/>
    <s v="Jun"/>
    <n v="1971"/>
    <s v="tier - 1"/>
    <m/>
  </r>
  <r>
    <s v="Id567"/>
    <n v="1990"/>
    <s v="Dec"/>
    <n v="29"/>
    <n v="0"/>
    <n v="17496.310000000001"/>
    <s v="tier - 1"/>
    <x v="2"/>
    <s v="R1011"/>
    <s v="Dec"/>
    <n v="1990"/>
    <s v="tier - 1"/>
    <m/>
  </r>
  <r>
    <s v="Id566"/>
    <n v="1965"/>
    <s v="Jun"/>
    <n v="16"/>
    <n v="0"/>
    <n v="17505.650000000001"/>
    <s v="tier - 1"/>
    <x v="2"/>
    <s v="R1023"/>
    <s v="Jun"/>
    <n v="1965"/>
    <s v="tier - 1"/>
    <m/>
  </r>
  <r>
    <s v="Id565"/>
    <n v="1968"/>
    <s v="Jul"/>
    <n v="12"/>
    <n v="0"/>
    <n v="17507.47"/>
    <s v="tier - 1"/>
    <x v="1"/>
    <s v="R1026"/>
    <s v="Jul"/>
    <n v="1968"/>
    <s v="tier - 1"/>
    <m/>
  </r>
  <r>
    <s v="Id564"/>
    <n v="1963"/>
    <s v="Nov"/>
    <n v="16"/>
    <n v="0"/>
    <n v="17556.88"/>
    <s v="tier - 1"/>
    <x v="2"/>
    <s v="R1012"/>
    <s v="Nov"/>
    <n v="1963"/>
    <s v="tier - 1"/>
    <m/>
  </r>
  <r>
    <s v="Id563"/>
    <n v="2002"/>
    <s v="Aug"/>
    <n v="25"/>
    <n v="1"/>
    <n v="17560.38"/>
    <s v="tier - 1"/>
    <x v="1"/>
    <s v="R1012"/>
    <s v="Aug"/>
    <n v="2002"/>
    <s v="tier - 1"/>
    <m/>
  </r>
  <r>
    <s v="Id562"/>
    <n v="1970"/>
    <s v="Jul"/>
    <n v="26"/>
    <n v="0"/>
    <n v="17584.72"/>
    <s v="tier - 1"/>
    <x v="0"/>
    <s v="R1012"/>
    <s v="Jul"/>
    <n v="1970"/>
    <s v="tier - 1"/>
    <m/>
  </r>
  <r>
    <s v="Id561"/>
    <n v="1990"/>
    <s v="Oct"/>
    <n v="25"/>
    <n v="1"/>
    <n v="17626.240000000002"/>
    <s v="tier - 1"/>
    <x v="0"/>
    <s v="R1013"/>
    <s v="Oct"/>
    <n v="1990"/>
    <s v="tier - 1"/>
    <m/>
  </r>
  <r>
    <s v="Id560"/>
    <n v="1994"/>
    <s v="Jul"/>
    <n v="1"/>
    <n v="3"/>
    <n v="17663.14"/>
    <s v="tier - 1"/>
    <x v="0"/>
    <s v="R1013"/>
    <s v="Jul"/>
    <n v="1994"/>
    <s v="tier - 1"/>
    <m/>
  </r>
  <r>
    <s v="Id559"/>
    <n v="2003"/>
    <s v="Jul"/>
    <n v="14"/>
    <n v="0"/>
    <n v="17748.509999999998"/>
    <s v="tier - 1"/>
    <x v="1"/>
    <s v="R1012"/>
    <s v="Jul"/>
    <n v="2003"/>
    <s v="tier - 1"/>
    <m/>
  </r>
  <r>
    <s v="Id558"/>
    <n v="1966"/>
    <s v="Jun"/>
    <n v="21"/>
    <n v="0"/>
    <n v="17777.73"/>
    <s v="tier - 1"/>
    <x v="0"/>
    <s v="R1012"/>
    <s v="Jun"/>
    <n v="1966"/>
    <s v="tier - 1"/>
    <m/>
  </r>
  <r>
    <s v="Id557"/>
    <n v="1979"/>
    <s v="Oct"/>
    <n v="10"/>
    <n v="2"/>
    <n v="17779.939999999999"/>
    <s v="tier - 1"/>
    <x v="2"/>
    <s v="R1012"/>
    <s v="Oct"/>
    <n v="1979"/>
    <s v="tier - 1"/>
    <m/>
  </r>
  <r>
    <s v="Id556"/>
    <n v="1963"/>
    <s v="Dec"/>
    <n v="8"/>
    <n v="0"/>
    <n v="17832.599999999999"/>
    <s v="tier - 1"/>
    <x v="2"/>
    <s v="R1012"/>
    <s v="Dec"/>
    <n v="1963"/>
    <s v="tier - 1"/>
    <m/>
  </r>
  <r>
    <s v="Id555"/>
    <n v="1976"/>
    <s v="Dec"/>
    <n v="12"/>
    <n v="2"/>
    <n v="17862.919999999998"/>
    <s v="tier - 1"/>
    <x v="2"/>
    <s v="R1012"/>
    <s v="Dec"/>
    <n v="1976"/>
    <s v="tier - 1"/>
    <m/>
  </r>
  <r>
    <s v="Id554"/>
    <n v="1997"/>
    <s v="Aug"/>
    <n v="26"/>
    <n v="0"/>
    <n v="17878.900000000001"/>
    <s v="tier - 1"/>
    <x v="2"/>
    <s v="R1024"/>
    <s v="Aug"/>
    <n v="1997"/>
    <s v="tier - 1"/>
    <m/>
  </r>
  <r>
    <s v="Id553"/>
    <n v="1979"/>
    <s v="Nov"/>
    <n v="12"/>
    <n v="2"/>
    <n v="17882.669999999998"/>
    <s v="tier - 1"/>
    <x v="0"/>
    <s v="R1012"/>
    <s v="Nov"/>
    <n v="1979"/>
    <s v="tier - 1"/>
    <m/>
  </r>
  <r>
    <s v="Id552"/>
    <n v="1989"/>
    <s v="Dec"/>
    <n v="4"/>
    <n v="0"/>
    <n v="17904.53"/>
    <s v="tier - 1"/>
    <x v="2"/>
    <s v="R1017"/>
    <s v="Dec"/>
    <n v="1989"/>
    <s v="tier - 1"/>
    <m/>
  </r>
  <r>
    <s v="Id551"/>
    <n v="1977"/>
    <s v="Oct"/>
    <n v="17"/>
    <n v="0"/>
    <n v="17929.3"/>
    <s v="tier - 1"/>
    <x v="2"/>
    <s v="R1013"/>
    <s v="Oct"/>
    <n v="1977"/>
    <s v="tier - 1"/>
    <m/>
  </r>
  <r>
    <s v="Id550"/>
    <n v="2001"/>
    <s v="Sep"/>
    <n v="28"/>
    <n v="4"/>
    <n v="17942.11"/>
    <s v="tier - 1"/>
    <x v="2"/>
    <s v="R1011"/>
    <s v="Sep"/>
    <n v="2001"/>
    <s v="tier - 1"/>
    <m/>
  </r>
  <r>
    <s v="Id549"/>
    <n v="1975"/>
    <s v="Jun"/>
    <n v="27"/>
    <n v="1"/>
    <n v="18031.16"/>
    <s v="tier - 1"/>
    <x v="0"/>
    <s v="R1023"/>
    <s v="Jun"/>
    <n v="1975"/>
    <s v="tier - 1"/>
    <m/>
  </r>
  <r>
    <s v="Id548"/>
    <n v="1965"/>
    <s v="Oct"/>
    <n v="17"/>
    <n v="0"/>
    <n v="18031.189999999999"/>
    <s v="tier - 1"/>
    <x v="2"/>
    <s v="R1012"/>
    <s v="Oct"/>
    <n v="1965"/>
    <s v="tier - 1"/>
    <m/>
  </r>
  <r>
    <s v="Id547"/>
    <n v="1999"/>
    <s v="Oct"/>
    <n v="24"/>
    <n v="0"/>
    <n v="18033.97"/>
    <s v="tier - 1"/>
    <x v="1"/>
    <s v="R1012"/>
    <s v="Oct"/>
    <n v="1999"/>
    <s v="tier - 1"/>
    <m/>
  </r>
  <r>
    <s v="Id546"/>
    <n v="1993"/>
    <s v="Jul"/>
    <n v="12"/>
    <n v="2"/>
    <n v="18157.88"/>
    <s v="tier - 1"/>
    <x v="1"/>
    <s v="R1012"/>
    <s v="Jul"/>
    <n v="1993"/>
    <s v="tier - 1"/>
    <m/>
  </r>
  <r>
    <s v="Id545"/>
    <n v="1963"/>
    <s v="Jul"/>
    <n v="4"/>
    <n v="0"/>
    <n v="18208.34"/>
    <s v="tier - 1"/>
    <x v="2"/>
    <s v="R1026"/>
    <s v="Jul"/>
    <n v="1963"/>
    <s v="tier - 1"/>
    <m/>
  </r>
  <r>
    <s v="Id544"/>
    <n v="1997"/>
    <s v="Jun"/>
    <n v="15"/>
    <n v="1"/>
    <n v="18218.16"/>
    <s v="tier - 1"/>
    <x v="1"/>
    <s v="R1013"/>
    <s v="Jun"/>
    <n v="1997"/>
    <s v="tier - 1"/>
    <m/>
  </r>
  <r>
    <s v="Id543"/>
    <n v="2004"/>
    <s v="Sep"/>
    <n v="10"/>
    <n v="3"/>
    <n v="18223.45"/>
    <s v="tier - 1"/>
    <x v="0"/>
    <s v="R1013"/>
    <s v="Sep"/>
    <n v="2004"/>
    <s v="tier - 1"/>
    <m/>
  </r>
  <r>
    <s v="Id542"/>
    <n v="1995"/>
    <s v="Aug"/>
    <n v="3"/>
    <n v="0"/>
    <n v="18246.5"/>
    <s v="tier - 1"/>
    <x v="1"/>
    <s v="R1013"/>
    <s v="Aug"/>
    <n v="1995"/>
    <s v="tier - 1"/>
    <m/>
  </r>
  <r>
    <s v="Id541"/>
    <n v="1992"/>
    <s v="Dec"/>
    <n v="25"/>
    <n v="3"/>
    <n v="18259.22"/>
    <s v="tier - 1"/>
    <x v="0"/>
    <s v="R1011"/>
    <s v="Dec"/>
    <n v="1992"/>
    <s v="tier - 1"/>
    <m/>
  </r>
  <r>
    <s v="Id540"/>
    <n v="1995"/>
    <s v="Jul"/>
    <n v="4"/>
    <n v="0"/>
    <n v="18310.740000000002"/>
    <s v="tier - 1"/>
    <x v="0"/>
    <s v="R1012"/>
    <s v="Jul"/>
    <n v="1995"/>
    <s v="tier - 1"/>
    <m/>
  </r>
  <r>
    <s v="Id539"/>
    <n v="1999"/>
    <s v="Dec"/>
    <n v="15"/>
    <n v="1"/>
    <n v="18328.240000000002"/>
    <s v="tier - 1"/>
    <x v="2"/>
    <s v="R1013"/>
    <s v="Dec"/>
    <n v="1999"/>
    <s v="tier - 1"/>
    <m/>
  </r>
  <r>
    <s v="Id538"/>
    <n v="1964"/>
    <s v="Sep"/>
    <n v="26"/>
    <n v="0"/>
    <n v="18443.11"/>
    <s v="tier - 1"/>
    <x v="2"/>
    <s v="R1012"/>
    <s v="Sep"/>
    <n v="1964"/>
    <s v="tier - 1"/>
    <m/>
  </r>
  <r>
    <s v="Id537"/>
    <n v="1986"/>
    <s v="Aug"/>
    <n v="12"/>
    <n v="2"/>
    <n v="18608.259999999998"/>
    <s v="tier - 1"/>
    <x v="0"/>
    <s v="R1011"/>
    <s v="Aug"/>
    <n v="1986"/>
    <s v="tier - 1"/>
    <m/>
  </r>
  <r>
    <s v="Id536"/>
    <n v="1998"/>
    <s v="Sep"/>
    <n v="23"/>
    <n v="0"/>
    <n v="18648.419999999998"/>
    <s v="tier - 1"/>
    <x v="1"/>
    <s v="R1019"/>
    <s v="Sep"/>
    <n v="1998"/>
    <s v="tier - 1"/>
    <m/>
  </r>
  <r>
    <s v="Id535"/>
    <n v="1970"/>
    <s v="Oct"/>
    <n v="17"/>
    <n v="0"/>
    <n v="18682.740000000002"/>
    <s v="tier - 1"/>
    <x v="0"/>
    <s v="R1012"/>
    <s v="Oct"/>
    <n v="1970"/>
    <s v="tier - 1"/>
    <m/>
  </r>
  <r>
    <s v="Id534"/>
    <n v="1967"/>
    <s v="Aug"/>
    <n v="30"/>
    <n v="0"/>
    <n v="18694.689999999999"/>
    <s v="tier - 1"/>
    <x v="1"/>
    <s v="R1023"/>
    <s v="Aug"/>
    <n v="1967"/>
    <s v="tier - 1"/>
    <m/>
  </r>
  <r>
    <s v="Id533"/>
    <n v="1992"/>
    <s v="Dec"/>
    <n v="27"/>
    <n v="3"/>
    <n v="18765.88"/>
    <s v="tier - 1"/>
    <x v="2"/>
    <s v="R1012"/>
    <s v="Dec"/>
    <n v="1992"/>
    <s v="tier - 1"/>
    <m/>
  </r>
  <r>
    <s v="Id532"/>
    <n v="1979"/>
    <s v="Nov"/>
    <n v="19"/>
    <n v="2"/>
    <n v="18767.740000000002"/>
    <s v="tier - 1"/>
    <x v="1"/>
    <s v="R1013"/>
    <s v="Nov"/>
    <n v="1979"/>
    <s v="tier - 1"/>
    <m/>
  </r>
  <r>
    <s v="Id531"/>
    <n v="1995"/>
    <s v="Nov"/>
    <n v="28"/>
    <n v="3"/>
    <n v="18804.75"/>
    <s v="tier - 1"/>
    <x v="1"/>
    <s v="R1012"/>
    <s v="Nov"/>
    <n v="1995"/>
    <s v="tier - 1"/>
    <m/>
  </r>
  <r>
    <s v="Id530"/>
    <n v="1979"/>
    <s v="Oct"/>
    <n v="15"/>
    <n v="2"/>
    <n v="18806.150000000001"/>
    <s v="tier - 1"/>
    <x v="2"/>
    <s v="R1013"/>
    <s v="Oct"/>
    <n v="1979"/>
    <s v="tier - 1"/>
    <m/>
  </r>
  <r>
    <s v="Id529"/>
    <n v="1962"/>
    <s v="Dec"/>
    <n v="18"/>
    <n v="0"/>
    <n v="18815.53"/>
    <s v="tier - 1"/>
    <x v="1"/>
    <s v="R1023"/>
    <s v="Dec"/>
    <n v="1962"/>
    <s v="tier - 1"/>
    <m/>
  </r>
  <r>
    <s v="Id528"/>
    <n v="2003"/>
    <s v="Jul"/>
    <n v="24"/>
    <n v="3"/>
    <n v="18838.7"/>
    <s v="tier - 1"/>
    <x v="0"/>
    <s v="R1012"/>
    <s v="Jul"/>
    <n v="2003"/>
    <s v="tier - 1"/>
    <m/>
  </r>
  <r>
    <s v="Id527"/>
    <n v="1963"/>
    <s v="Dec"/>
    <n v="6"/>
    <n v="0"/>
    <n v="18883.330000000002"/>
    <s v="tier - 1"/>
    <x v="1"/>
    <s v="R1026"/>
    <s v="Dec"/>
    <n v="1963"/>
    <s v="tier - 1"/>
    <m/>
  </r>
  <r>
    <s v="Id526"/>
    <n v="1995"/>
    <s v="Sep"/>
    <n v="27"/>
    <n v="1"/>
    <n v="18903.490000000002"/>
    <s v="tier - 1"/>
    <x v="2"/>
    <s v="R1024"/>
    <s v="Sep"/>
    <n v="1995"/>
    <s v="tier - 1"/>
    <m/>
  </r>
  <r>
    <s v="Id525"/>
    <n v="1969"/>
    <s v="Aug"/>
    <n v="3"/>
    <n v="0"/>
    <n v="18932.810000000001"/>
    <s v="tier - 1"/>
    <x v="0"/>
    <s v="R1012"/>
    <s v="Aug"/>
    <n v="1969"/>
    <s v="tier - 1"/>
    <m/>
  </r>
  <r>
    <s v="Id524"/>
    <n v="1963"/>
    <s v="Oct"/>
    <n v="20"/>
    <n v="0"/>
    <n v="18954.560000000001"/>
    <s v="tier - 1"/>
    <x v="1"/>
    <s v="R1026"/>
    <s v="Oct"/>
    <n v="1963"/>
    <s v="tier - 1"/>
    <m/>
  </r>
  <r>
    <s v="Id523"/>
    <n v="1998"/>
    <s v="Aug"/>
    <n v="6"/>
    <n v="0"/>
    <n v="18955.22"/>
    <s v="tier - 1"/>
    <x v="0"/>
    <s v="R1011"/>
    <s v="Aug"/>
    <n v="1998"/>
    <s v="tier - 1"/>
    <m/>
  </r>
  <r>
    <s v="Id522"/>
    <n v="1992"/>
    <s v="Nov"/>
    <n v="30"/>
    <n v="1"/>
    <n v="18963.169999999998"/>
    <s v="tier - 1"/>
    <x v="1"/>
    <s v="R1013"/>
    <s v="Nov"/>
    <n v="1992"/>
    <s v="tier - 1"/>
    <m/>
  </r>
  <r>
    <s v="Id521"/>
    <n v="1988"/>
    <s v="Oct"/>
    <n v="24"/>
    <n v="2"/>
    <n v="18972.5"/>
    <s v="tier - 1"/>
    <x v="0"/>
    <s v="R1013"/>
    <s v="Oct"/>
    <n v="1988"/>
    <s v="tier - 1"/>
    <m/>
  </r>
  <r>
    <s v="Id520"/>
    <n v="1983"/>
    <s v="Dec"/>
    <n v="19"/>
    <n v="5"/>
    <n v="19023.259999999998"/>
    <s v="tier - 1"/>
    <x v="0"/>
    <s v="R1011"/>
    <s v="Dec"/>
    <n v="1983"/>
    <s v="tier - 1"/>
    <m/>
  </r>
  <r>
    <s v="Id519"/>
    <n v="1989"/>
    <s v="Jun"/>
    <n v="5"/>
    <n v="1"/>
    <n v="19040.88"/>
    <s v="tier - 1"/>
    <x v="0"/>
    <s v="R1011"/>
    <s v="Jun"/>
    <n v="1989"/>
    <s v="tier - 1"/>
    <m/>
  </r>
  <r>
    <s v="Id518"/>
    <n v="1993"/>
    <s v="Sep"/>
    <n v="28"/>
    <n v="1"/>
    <n v="19107.78"/>
    <s v="tier - 1"/>
    <x v="2"/>
    <s v="R1013"/>
    <s v="Sep"/>
    <n v="1993"/>
    <s v="tier - 1"/>
    <m/>
  </r>
  <r>
    <s v="Id517"/>
    <n v="1979"/>
    <s v="Jul"/>
    <n v="2"/>
    <n v="2"/>
    <n v="19144.580000000002"/>
    <s v="tier - 1"/>
    <x v="1"/>
    <s v="R1024"/>
    <s v="Jul"/>
    <n v="1979"/>
    <s v="tier - 1"/>
    <m/>
  </r>
  <r>
    <s v="Id516"/>
    <n v="1991"/>
    <s v="Sep"/>
    <n v="16"/>
    <n v="3"/>
    <n v="19199.939999999999"/>
    <s v="tier - 1"/>
    <x v="0"/>
    <s v="R1011"/>
    <s v="Sep"/>
    <n v="1991"/>
    <s v="tier - 1"/>
    <m/>
  </r>
  <r>
    <s v="Id515"/>
    <n v="1985"/>
    <s v="Dec"/>
    <n v="28"/>
    <n v="0"/>
    <n v="19214.71"/>
    <s v="tier - 1"/>
    <x v="0"/>
    <s v="R1013"/>
    <s v="Dec"/>
    <n v="1985"/>
    <s v="tier - 1"/>
    <m/>
  </r>
  <r>
    <s v="Id514"/>
    <n v="1967"/>
    <s v="Jul"/>
    <n v="29"/>
    <n v="0"/>
    <n v="19259.96"/>
    <s v="tier - 1"/>
    <x v="1"/>
    <s v="R1012"/>
    <s v="Jul"/>
    <n v="1967"/>
    <s v="tier - 1"/>
    <m/>
  </r>
  <r>
    <s v="Id513"/>
    <n v="1966"/>
    <s v="Nov"/>
    <n v="15"/>
    <n v="0"/>
    <n v="19321.060000000001"/>
    <s v="tier - 1"/>
    <x v="1"/>
    <s v="R1012"/>
    <s v="Nov"/>
    <n v="1966"/>
    <s v="tier - 1"/>
    <m/>
  </r>
  <r>
    <s v="Id512"/>
    <n v="1991"/>
    <s v="Aug"/>
    <n v="24"/>
    <n v="0"/>
    <n v="19350.37"/>
    <s v="tier - 1"/>
    <x v="0"/>
    <s v="R1013"/>
    <s v="Aug"/>
    <n v="1991"/>
    <s v="tier - 1"/>
    <m/>
  </r>
  <r>
    <s v="Id511"/>
    <n v="1987"/>
    <s v="Jun"/>
    <n v="30"/>
    <n v="3"/>
    <n v="19362"/>
    <s v="tier - 1"/>
    <x v="0"/>
    <s v="R1013"/>
    <s v="Jun"/>
    <n v="1987"/>
    <s v="tier - 1"/>
    <m/>
  </r>
  <r>
    <s v="Id510"/>
    <n v="1993"/>
    <s v="Sep"/>
    <n v="6"/>
    <n v="2"/>
    <n v="19442.349999999999"/>
    <s v="tier - 1"/>
    <x v="0"/>
    <s v="R1012"/>
    <s v="Sep"/>
    <n v="1993"/>
    <s v="tier - 1"/>
    <m/>
  </r>
  <r>
    <s v="Id509"/>
    <n v="1982"/>
    <s v="Dec"/>
    <n v="15"/>
    <n v="2"/>
    <n v="19444.27"/>
    <s v="tier - 1"/>
    <x v="1"/>
    <s v="R1013"/>
    <s v="Dec"/>
    <n v="1982"/>
    <s v="tier - 1"/>
    <m/>
  </r>
  <r>
    <s v="Id508"/>
    <n v="1987"/>
    <s v="Nov"/>
    <n v="30"/>
    <n v="4"/>
    <n v="19496.72"/>
    <s v="tier - 1"/>
    <x v="0"/>
    <s v="R1019"/>
    <s v="Nov"/>
    <n v="1987"/>
    <s v="tier - 1"/>
    <m/>
  </r>
  <r>
    <s v="Id507"/>
    <n v="1980"/>
    <s v="Nov"/>
    <n v="8"/>
    <n v="0"/>
    <n v="19515.54"/>
    <s v="tier - 1"/>
    <x v="1"/>
    <s v="R1013"/>
    <s v="Nov"/>
    <n v="1980"/>
    <s v="tier - 1"/>
    <m/>
  </r>
  <r>
    <s v="Id506"/>
    <n v="1992"/>
    <s v="Aug"/>
    <n v="19"/>
    <n v="1"/>
    <n v="19521.97"/>
    <s v="tier - 1"/>
    <x v="2"/>
    <s v="R1013"/>
    <s v="Aug"/>
    <n v="1992"/>
    <s v="tier - 1"/>
    <m/>
  </r>
  <r>
    <s v="Id505"/>
    <n v="1985"/>
    <s v="Sep"/>
    <n v="17"/>
    <n v="0"/>
    <n v="19539.240000000002"/>
    <s v="tier - 1"/>
    <x v="1"/>
    <s v="R1013"/>
    <s v="Sep"/>
    <n v="1985"/>
    <s v="tier - 1"/>
    <m/>
  </r>
  <r>
    <s v="Id504"/>
    <n v="1963"/>
    <s v="Jul"/>
    <n v="14"/>
    <n v="0"/>
    <n v="19551.34"/>
    <s v="tier - 1"/>
    <x v="0"/>
    <s v="R1012"/>
    <s v="Jul"/>
    <n v="1963"/>
    <s v="tier - 1"/>
    <m/>
  </r>
  <r>
    <s v="Id503"/>
    <n v="1978"/>
    <s v="Sep"/>
    <n v="24"/>
    <n v="1"/>
    <n v="19594.810000000001"/>
    <s v="tier - 1"/>
    <x v="1"/>
    <s v="R1024"/>
    <s v="Sep"/>
    <n v="1978"/>
    <s v="tier - 1"/>
    <m/>
  </r>
  <r>
    <s v="Id502"/>
    <n v="1994"/>
    <s v="Aug"/>
    <n v="27"/>
    <n v="0"/>
    <n v="19673.34"/>
    <s v="tier - 1"/>
    <x v="2"/>
    <s v="R1012"/>
    <s v="Aug"/>
    <n v="1994"/>
    <s v="tier - 1"/>
    <m/>
  </r>
  <r>
    <s v="Id501"/>
    <n v="1990"/>
    <s v="Aug"/>
    <n v="8"/>
    <n v="1"/>
    <n v="19719.689999999999"/>
    <s v="tier - 1"/>
    <x v="2"/>
    <s v="R1013"/>
    <s v="Aug"/>
    <n v="1990"/>
    <s v="tier - 1"/>
    <m/>
  </r>
  <r>
    <s v="Id500"/>
    <n v="1972"/>
    <s v="Jun"/>
    <n v="14"/>
    <n v="3"/>
    <n v="19749.38"/>
    <s v="tier - 1"/>
    <x v="0"/>
    <s v="R1013"/>
    <s v="Jun"/>
    <n v="1972"/>
    <s v="tier - 1"/>
    <m/>
  </r>
  <r>
    <s v="Id499"/>
    <n v="1979"/>
    <s v="Oct"/>
    <n v="30"/>
    <n v="2"/>
    <n v="19798.05"/>
    <s v="tier - 1"/>
    <x v="1"/>
    <s v="R1024"/>
    <s v="Oct"/>
    <n v="1979"/>
    <s v="tier - 1"/>
    <m/>
  </r>
  <r>
    <s v="Id498"/>
    <n v="1997"/>
    <s v="Oct"/>
    <n v="18"/>
    <n v="3"/>
    <n v="19933.46"/>
    <s v="tier - 1"/>
    <x v="0"/>
    <s v="R1011"/>
    <s v="Oct"/>
    <n v="1997"/>
    <s v="tier - 1"/>
    <m/>
  </r>
  <r>
    <s v="Id497"/>
    <n v="1980"/>
    <s v="Oct"/>
    <n v="9"/>
    <n v="0"/>
    <n v="19964.75"/>
    <s v="tier - 1"/>
    <x v="2"/>
    <s v="R1024"/>
    <s v="Oct"/>
    <n v="1980"/>
    <s v="tier - 1"/>
    <m/>
  </r>
  <r>
    <s v="Id496"/>
    <n v="1966"/>
    <s v="Aug"/>
    <n v="10"/>
    <n v="0"/>
    <n v="19995.29"/>
    <s v="tier - 1"/>
    <x v="0"/>
    <s v="R1026"/>
    <s v="Aug"/>
    <n v="1966"/>
    <s v="tier - 1"/>
    <m/>
  </r>
  <r>
    <s v="Id495"/>
    <n v="1988"/>
    <s v="Jul"/>
    <n v="25"/>
    <n v="1"/>
    <n v="20009.63"/>
    <s v="tier - 2"/>
    <x v="1"/>
    <s v="R1012"/>
    <s v="Jul"/>
    <n v="1988"/>
    <s v="tier - 2"/>
    <m/>
  </r>
  <r>
    <s v="Id494"/>
    <n v="1983"/>
    <s v="Oct"/>
    <n v="6"/>
    <n v="0"/>
    <n v="20149.32"/>
    <s v="tier - 2"/>
    <x v="1"/>
    <s v="R1016"/>
    <s v="Oct"/>
    <n v="1983"/>
    <s v="tier - 2"/>
    <m/>
  </r>
  <r>
    <s v="Id493"/>
    <n v="2002"/>
    <s v="Jul"/>
    <n v="9"/>
    <n v="0"/>
    <n v="20167.34"/>
    <s v="tier - 3"/>
    <x v="0"/>
    <s v="R1011"/>
    <s v="Jul"/>
    <n v="2002"/>
    <s v="tier - 3"/>
    <m/>
  </r>
  <r>
    <s v="Id492"/>
    <n v="1994"/>
    <s v="Jun"/>
    <n v="8"/>
    <n v="2"/>
    <n v="20177.669999999998"/>
    <s v="tier - 2"/>
    <x v="1"/>
    <s v="R1011"/>
    <s v="Jun"/>
    <n v="1994"/>
    <s v="tier - 2"/>
    <m/>
  </r>
  <r>
    <s v="Id491"/>
    <n v="1987"/>
    <s v="Oct"/>
    <n v="17"/>
    <n v="0"/>
    <n v="20234.849999999999"/>
    <s v="tier - 2"/>
    <x v="0"/>
    <s v="R1012"/>
    <s v="Oct"/>
    <n v="1987"/>
    <s v="tier - 2"/>
    <m/>
  </r>
  <r>
    <s v="Id490"/>
    <n v="1966"/>
    <s v="Aug"/>
    <n v="22"/>
    <n v="0"/>
    <n v="20253.84"/>
    <s v="tier - 2"/>
    <x v="0"/>
    <s v="R1012"/>
    <s v="Aug"/>
    <n v="1966"/>
    <s v="tier - 2"/>
    <m/>
  </r>
  <r>
    <s v="Id489"/>
    <n v="1993"/>
    <s v="Sep"/>
    <n v="7"/>
    <n v="1"/>
    <n v="20277.810000000001"/>
    <s v="tier - 3"/>
    <x v="0"/>
    <s v="R1016"/>
    <s v="Sep"/>
    <n v="1993"/>
    <s v="tier - 3"/>
    <m/>
  </r>
  <r>
    <s v="Id488"/>
    <n v="1985"/>
    <s v="Sep"/>
    <n v="17"/>
    <n v="1"/>
    <n v="20296.86"/>
    <s v="tier - 3"/>
    <x v="1"/>
    <s v="R1024"/>
    <s v="Sep"/>
    <n v="1985"/>
    <s v="tier - 3"/>
    <m/>
  </r>
  <r>
    <s v="Id487"/>
    <n v="1962"/>
    <s v="Jul"/>
    <n v="2"/>
    <n v="0"/>
    <n v="20354.5"/>
    <s v="tier - 3"/>
    <x v="2"/>
    <s v="R1026"/>
    <s v="Jul"/>
    <n v="1962"/>
    <s v="tier - 3"/>
    <m/>
  </r>
  <r>
    <s v="Id486"/>
    <n v="1985"/>
    <s v="Jul"/>
    <n v="12"/>
    <n v="0"/>
    <n v="20420.599999999999"/>
    <s v="tier - 3"/>
    <x v="2"/>
    <s v="R1011"/>
    <s v="Jul"/>
    <n v="1985"/>
    <s v="tier - 3"/>
    <m/>
  </r>
  <r>
    <s v="Id485"/>
    <n v="1962"/>
    <s v="Oct"/>
    <n v="18"/>
    <n v="0"/>
    <n v="20446.849999999999"/>
    <s v="tier - 2"/>
    <x v="1"/>
    <s v="R1012"/>
    <s v="Oct"/>
    <n v="1962"/>
    <s v="tier - 2"/>
    <m/>
  </r>
  <r>
    <s v="Id484"/>
    <n v="1969"/>
    <s v="Oct"/>
    <n v="13"/>
    <n v="3"/>
    <n v="20463"/>
    <s v="tier - 2"/>
    <x v="2"/>
    <s v="R1013"/>
    <s v="Oct"/>
    <n v="1969"/>
    <s v="tier - 2"/>
    <m/>
  </r>
  <r>
    <s v="Id483"/>
    <n v="1966"/>
    <s v="Jul"/>
    <n v="9"/>
    <n v="0"/>
    <n v="20568.32"/>
    <s v="tier - 3"/>
    <x v="2"/>
    <s v="R1012"/>
    <s v="Jul"/>
    <n v="1966"/>
    <s v="tier - 3"/>
    <m/>
  </r>
  <r>
    <s v="Id482"/>
    <n v="1967"/>
    <s v="Dec"/>
    <n v="17"/>
    <n v="0"/>
    <n v="20630.28"/>
    <s v="tier - 2"/>
    <x v="0"/>
    <s v="R1011"/>
    <s v="Dec"/>
    <n v="1967"/>
    <s v="tier - 2"/>
    <m/>
  </r>
  <r>
    <s v="Id481"/>
    <n v="1965"/>
    <s v="Aug"/>
    <n v="1"/>
    <n v="0"/>
    <n v="20709.02"/>
    <s v="tier - 3"/>
    <x v="2"/>
    <s v="R1019"/>
    <s v="Aug"/>
    <n v="1965"/>
    <s v="tier - 3"/>
    <m/>
  </r>
  <r>
    <s v="Id480"/>
    <n v="1992"/>
    <s v="Sep"/>
    <n v="14"/>
    <n v="3"/>
    <n v="20745.990000000002"/>
    <s v="tier - 3"/>
    <x v="1"/>
    <s v="R1012"/>
    <s v="Sep"/>
    <n v="1992"/>
    <s v="tier - 3"/>
    <m/>
  </r>
  <r>
    <s v="Id479"/>
    <n v="1986"/>
    <s v="Aug"/>
    <n v="4"/>
    <n v="1"/>
    <n v="20773.63"/>
    <s v="tier - 2"/>
    <x v="0"/>
    <s v="R1017"/>
    <s v="Aug"/>
    <n v="1986"/>
    <s v="tier - 2"/>
    <m/>
  </r>
  <r>
    <s v="Id478"/>
    <n v="1967"/>
    <s v="Sep"/>
    <n v="8"/>
    <n v="0"/>
    <n v="20781.490000000002"/>
    <s v="tier - 2"/>
    <x v="0"/>
    <s v="R1013"/>
    <s v="Sep"/>
    <n v="1967"/>
    <s v="tier - 2"/>
    <m/>
  </r>
  <r>
    <s v="Id477"/>
    <n v="1975"/>
    <s v="Dec"/>
    <n v="8"/>
    <n v="0"/>
    <n v="20878.78"/>
    <s v="tier - 2"/>
    <x v="1"/>
    <s v="R1024"/>
    <s v="Dec"/>
    <n v="1975"/>
    <s v="tier - 2"/>
    <m/>
  </r>
  <r>
    <s v="Id476"/>
    <n v="1964"/>
    <s v="Nov"/>
    <n v="19"/>
    <n v="0"/>
    <n v="20893.060000000001"/>
    <s v="tier - 2"/>
    <x v="0"/>
    <s v="R1012"/>
    <s v="Nov"/>
    <n v="1964"/>
    <s v="tier - 2"/>
    <m/>
  </r>
  <r>
    <s v="id2444"/>
    <n v="1987"/>
    <s v="Nov"/>
    <n v="27"/>
    <n v="2"/>
    <n v="20984.09"/>
    <s v="tier - 2"/>
    <x v="2"/>
    <s v="R1015"/>
    <s v="Nov"/>
    <n v="1987"/>
    <s v="tier - 2"/>
    <m/>
  </r>
  <r>
    <s v="Id475"/>
    <n v="1983"/>
    <s v="Jul"/>
    <n v="2"/>
    <n v="1"/>
    <n v="21082.16"/>
    <s v="tier - 3"/>
    <x v="2"/>
    <s v="R1011"/>
    <s v="Jul"/>
    <n v="1983"/>
    <s v="tier - 3"/>
    <m/>
  </r>
  <r>
    <s v="Id474"/>
    <n v="1977"/>
    <s v="Nov"/>
    <n v="23"/>
    <n v="2"/>
    <n v="21098.55"/>
    <s v="tier - 3"/>
    <x v="0"/>
    <s v="R1012"/>
    <s v="Nov"/>
    <n v="1977"/>
    <s v="tier - 3"/>
    <m/>
  </r>
  <r>
    <s v="Id473"/>
    <n v="1969"/>
    <s v="Aug"/>
    <n v="26"/>
    <n v="0"/>
    <n v="21195.82"/>
    <s v="tier - 3"/>
    <x v="1"/>
    <s v="R1013"/>
    <s v="Aug"/>
    <n v="1969"/>
    <s v="tier - 3"/>
    <m/>
  </r>
  <r>
    <s v="Id472"/>
    <n v="1974"/>
    <s v="Oct"/>
    <n v="14"/>
    <n v="0"/>
    <n v="21223.68"/>
    <s v="tier - 3"/>
    <x v="2"/>
    <s v="R1013"/>
    <s v="Oct"/>
    <n v="1974"/>
    <s v="tier - 3"/>
    <m/>
  </r>
  <r>
    <s v="Id471"/>
    <n v="1974"/>
    <s v="Sep"/>
    <n v="3"/>
    <n v="0"/>
    <n v="21232.18"/>
    <s v="tier - 3"/>
    <x v="2"/>
    <s v="R1011"/>
    <s v="Sep"/>
    <n v="1974"/>
    <s v="tier - 3"/>
    <m/>
  </r>
  <r>
    <s v="Id470"/>
    <n v="1980"/>
    <s v="Dec"/>
    <n v="10"/>
    <n v="2"/>
    <n v="21259.38"/>
    <s v="tier - 3"/>
    <x v="0"/>
    <s v="R1019"/>
    <s v="Dec"/>
    <n v="1980"/>
    <s v="tier - 3"/>
    <m/>
  </r>
  <r>
    <s v="Id469"/>
    <n v="2004"/>
    <s v="Aug"/>
    <n v="4"/>
    <n v="0"/>
    <n v="21344.85"/>
    <s v="tier - 3"/>
    <x v="1"/>
    <s v="R1024"/>
    <s v="Aug"/>
    <n v="2004"/>
    <s v="tier - 3"/>
    <m/>
  </r>
  <r>
    <s v="Id468"/>
    <n v="1980"/>
    <s v="Sep"/>
    <n v="4"/>
    <n v="0"/>
    <n v="21348.71"/>
    <s v="tier - 2"/>
    <x v="1"/>
    <s v="R1012"/>
    <s v="Sep"/>
    <n v="1980"/>
    <s v="tier - 2"/>
    <m/>
  </r>
  <r>
    <s v="Id467"/>
    <n v="1990"/>
    <s v="Nov"/>
    <n v="21"/>
    <n v="4"/>
    <n v="21472.48"/>
    <s v="tier - 2"/>
    <x v="2"/>
    <s v="R1012"/>
    <s v="Nov"/>
    <n v="1990"/>
    <s v="tier - 2"/>
    <m/>
  </r>
  <r>
    <s v="Id466"/>
    <n v="1999"/>
    <s v="Jun"/>
    <n v="12"/>
    <n v="0"/>
    <n v="21595.38"/>
    <s v="tier - 2"/>
    <x v="0"/>
    <s v="R1012"/>
    <s v="Jun"/>
    <n v="1999"/>
    <s v="tier - 2"/>
    <m/>
  </r>
  <r>
    <s v="Id465"/>
    <n v="1983"/>
    <s v="Dec"/>
    <n v="25"/>
    <n v="3"/>
    <n v="21659.93"/>
    <s v="tier - 3"/>
    <x v="0"/>
    <s v="R1024"/>
    <s v="Dec"/>
    <n v="1983"/>
    <s v="tier - 3"/>
    <m/>
  </r>
  <r>
    <s v="Id464"/>
    <n v="1962"/>
    <s v="Nov"/>
    <n v="16"/>
    <n v="0"/>
    <n v="21661.16"/>
    <s v="tier - 2"/>
    <x v="2"/>
    <s v="R1012"/>
    <s v="Nov"/>
    <n v="1962"/>
    <s v="tier - 2"/>
    <m/>
  </r>
  <r>
    <s v="Id463"/>
    <n v="1976"/>
    <s v="Jul"/>
    <n v="18"/>
    <n v="1"/>
    <n v="21677.279999999999"/>
    <s v="tier - 3"/>
    <x v="1"/>
    <s v="R1012"/>
    <s v="Jul"/>
    <n v="1976"/>
    <s v="tier - 3"/>
    <m/>
  </r>
  <r>
    <s v="Id462"/>
    <n v="1979"/>
    <s v="Sep"/>
    <n v="20"/>
    <n v="1"/>
    <n v="21771.34"/>
    <s v="tier - 3"/>
    <x v="1"/>
    <s v="R1024"/>
    <s v="Sep"/>
    <n v="1979"/>
    <s v="tier - 3"/>
    <m/>
  </r>
  <r>
    <s v="Id461"/>
    <n v="1979"/>
    <s v="Sep"/>
    <n v="28"/>
    <n v="0"/>
    <n v="21774.32"/>
    <s v="tier - 3"/>
    <x v="2"/>
    <s v="R1012"/>
    <s v="Sep"/>
    <n v="1979"/>
    <s v="tier - 3"/>
    <m/>
  </r>
  <r>
    <s v="Id460"/>
    <n v="1963"/>
    <s v="Aug"/>
    <n v="27"/>
    <n v="0"/>
    <n v="21797"/>
    <s v="tier - 3"/>
    <x v="1"/>
    <s v="R1011"/>
    <s v="Aug"/>
    <n v="1963"/>
    <s v="tier - 3"/>
    <m/>
  </r>
  <r>
    <s v="Id459"/>
    <n v="1979"/>
    <s v="Aug"/>
    <n v="17"/>
    <n v="2"/>
    <n v="21880.82"/>
    <s v="tier - 3"/>
    <x v="1"/>
    <s v="R1012"/>
    <s v="Aug"/>
    <n v="1979"/>
    <s v="tier - 3"/>
    <m/>
  </r>
  <r>
    <s v="Id458"/>
    <n v="2003"/>
    <s v="Sep"/>
    <n v="28"/>
    <n v="0"/>
    <n v="21882.400000000001"/>
    <s v="tier - 2"/>
    <x v="1"/>
    <s v="R1011"/>
    <s v="Sep"/>
    <n v="2003"/>
    <s v="tier - 2"/>
    <m/>
  </r>
  <r>
    <s v="Id457"/>
    <n v="1975"/>
    <s v="Dec"/>
    <n v="19"/>
    <n v="1"/>
    <n v="21978.68"/>
    <s v="tier - 3"/>
    <x v="0"/>
    <s v="R1013"/>
    <s v="Dec"/>
    <n v="1975"/>
    <s v="tier - 3"/>
    <m/>
  </r>
  <r>
    <s v="Id456"/>
    <n v="1989"/>
    <s v="Oct"/>
    <n v="14"/>
    <n v="0"/>
    <n v="21984.47"/>
    <s v="tier - 3"/>
    <x v="1"/>
    <s v="R1012"/>
    <s v="Oct"/>
    <n v="1989"/>
    <s v="tier - 3"/>
    <m/>
  </r>
  <r>
    <s v="Id455"/>
    <n v="2001"/>
    <s v="Aug"/>
    <n v="28"/>
    <n v="0"/>
    <n v="22097.62"/>
    <s v="tier - 3"/>
    <x v="1"/>
    <s v="R1011"/>
    <s v="Aug"/>
    <n v="2001"/>
    <s v="tier - 3"/>
    <m/>
  </r>
  <r>
    <s v="Id454"/>
    <n v="1980"/>
    <s v="Sep"/>
    <n v="12"/>
    <n v="0"/>
    <n v="22144.03"/>
    <s v="tier - 2"/>
    <x v="2"/>
    <s v="R1011"/>
    <s v="Sep"/>
    <n v="1980"/>
    <s v="tier - 2"/>
    <m/>
  </r>
  <r>
    <s v="Id453"/>
    <n v="1965"/>
    <s v="Aug"/>
    <n v="24"/>
    <n v="1"/>
    <n v="22192.44"/>
    <s v="tier - 3"/>
    <x v="1"/>
    <s v="R1013"/>
    <s v="Aug"/>
    <n v="1965"/>
    <s v="tier - 3"/>
    <m/>
  </r>
  <r>
    <s v="Id452"/>
    <n v="1971"/>
    <s v="Jun"/>
    <n v="16"/>
    <n v="1"/>
    <n v="22218.11"/>
    <s v="tier - 2"/>
    <x v="0"/>
    <s v="R1013"/>
    <s v="Jun"/>
    <n v="1971"/>
    <s v="tier - 2"/>
    <m/>
  </r>
  <r>
    <s v="Id451"/>
    <n v="1982"/>
    <s v="Dec"/>
    <n v="27"/>
    <n v="1"/>
    <n v="22331.57"/>
    <s v="tier - 2"/>
    <x v="0"/>
    <s v="R1024"/>
    <s v="Dec"/>
    <n v="1982"/>
    <s v="tier - 2"/>
    <m/>
  </r>
  <r>
    <s v="Id450"/>
    <n v="1999"/>
    <s v="Aug"/>
    <n v="26"/>
    <n v="2"/>
    <n v="22395.74"/>
    <s v="tier - 3"/>
    <x v="2"/>
    <s v="R1024"/>
    <s v="Aug"/>
    <n v="1999"/>
    <s v="tier - 3"/>
    <m/>
  </r>
  <r>
    <s v="Id449"/>
    <n v="1966"/>
    <s v="Aug"/>
    <n v="18"/>
    <n v="0"/>
    <n v="22412.65"/>
    <s v="tier - 3"/>
    <x v="0"/>
    <s v="R1014"/>
    <s v="Aug"/>
    <n v="1966"/>
    <s v="tier - 3"/>
    <m/>
  </r>
  <r>
    <s v="Id448"/>
    <n v="1983"/>
    <s v="Dec"/>
    <n v="21"/>
    <n v="1"/>
    <n v="22462.04"/>
    <s v="tier - 3"/>
    <x v="1"/>
    <s v="R1019"/>
    <s v="Dec"/>
    <n v="1983"/>
    <s v="tier - 3"/>
    <m/>
  </r>
  <r>
    <s v="Id447"/>
    <n v="1979"/>
    <s v="Nov"/>
    <n v="14"/>
    <n v="2"/>
    <n v="22478.6"/>
    <s v="tier - 3"/>
    <x v="2"/>
    <s v="R1011"/>
    <s v="Nov"/>
    <n v="1979"/>
    <s v="tier - 3"/>
    <m/>
  </r>
  <r>
    <s v="Id446"/>
    <n v="2003"/>
    <s v="Jul"/>
    <n v="25"/>
    <n v="2"/>
    <n v="22493.66"/>
    <s v="tier - 2"/>
    <x v="1"/>
    <s v="R1012"/>
    <s v="Jul"/>
    <n v="2003"/>
    <s v="tier - 2"/>
    <m/>
  </r>
  <r>
    <s v="Id445"/>
    <n v="1970"/>
    <s v="Nov"/>
    <n v="9"/>
    <n v="0"/>
    <n v="23045.57"/>
    <s v="tier - 2"/>
    <x v="2"/>
    <s v="R1024"/>
    <s v="Nov"/>
    <n v="1970"/>
    <s v="tier - 2"/>
    <m/>
  </r>
  <r>
    <s v="Id444"/>
    <n v="1975"/>
    <s v="Sep"/>
    <n v="9"/>
    <n v="0"/>
    <n v="23065.42"/>
    <s v="tier - 2"/>
    <x v="2"/>
    <s v="R1013"/>
    <s v="Sep"/>
    <n v="1975"/>
    <s v="tier - 2"/>
    <m/>
  </r>
  <r>
    <s v="Id443"/>
    <n v="2003"/>
    <s v="Dec"/>
    <n v="14"/>
    <n v="0"/>
    <n v="23082.959999999999"/>
    <s v="tier - 2"/>
    <x v="2"/>
    <s v="R1011"/>
    <s v="Dec"/>
    <n v="2003"/>
    <s v="tier - 2"/>
    <m/>
  </r>
  <r>
    <s v="Id442"/>
    <n v="1997"/>
    <s v="Aug"/>
    <n v="7"/>
    <n v="2"/>
    <n v="23241.47"/>
    <s v="tier - 2"/>
    <x v="0"/>
    <s v="R1018"/>
    <s v="Aug"/>
    <n v="1997"/>
    <s v="tier - 2"/>
    <m/>
  </r>
  <r>
    <s v="Id441"/>
    <n v="1969"/>
    <s v="Nov"/>
    <n v="14"/>
    <n v="1"/>
    <n v="23244.79"/>
    <s v="tier - 2"/>
    <x v="0"/>
    <s v="R1013"/>
    <s v="Nov"/>
    <n v="1969"/>
    <s v="tier - 2"/>
    <m/>
  </r>
  <r>
    <s v="Id440"/>
    <n v="1994"/>
    <s v="Oct"/>
    <n v="3"/>
    <n v="1"/>
    <n v="23288.93"/>
    <s v="tier - 2"/>
    <x v="0"/>
    <s v="R1024"/>
    <s v="Oct"/>
    <n v="1994"/>
    <s v="tier - 2"/>
    <m/>
  </r>
  <r>
    <s v="Id439"/>
    <n v="1973"/>
    <s v="Oct"/>
    <n v="22"/>
    <n v="2"/>
    <n v="23306.55"/>
    <s v="tier - 2"/>
    <x v="2"/>
    <s v="R1011"/>
    <s v="Oct"/>
    <n v="1973"/>
    <s v="tier - 2"/>
    <m/>
  </r>
  <r>
    <s v="Id438"/>
    <n v="1975"/>
    <s v="Nov"/>
    <n v="13"/>
    <n v="1"/>
    <n v="23401.31"/>
    <s v="tier - 2"/>
    <x v="0"/>
    <s v="R1024"/>
    <s v="Nov"/>
    <n v="1975"/>
    <s v="tier - 2"/>
    <m/>
  </r>
  <r>
    <s v="Id437"/>
    <n v="1983"/>
    <s v="Aug"/>
    <n v="26"/>
    <n v="2"/>
    <n v="23563.02"/>
    <s v="tier - 2"/>
    <x v="2"/>
    <s v="R1013"/>
    <s v="Aug"/>
    <n v="1983"/>
    <s v="tier - 2"/>
    <m/>
  </r>
  <r>
    <s v="Id436"/>
    <n v="1974"/>
    <s v="Jun"/>
    <n v="2"/>
    <n v="1"/>
    <n v="23568.27"/>
    <s v="tier - 2"/>
    <x v="2"/>
    <s v="R1011"/>
    <s v="Jun"/>
    <n v="1974"/>
    <s v="tier - 2"/>
    <m/>
  </r>
  <r>
    <s v="Id435"/>
    <n v="1973"/>
    <s v="Jun"/>
    <n v="27"/>
    <n v="2"/>
    <n v="23807.24"/>
    <s v="tier - 2"/>
    <x v="0"/>
    <s v="R1012"/>
    <s v="Jun"/>
    <n v="1973"/>
    <s v="tier - 2"/>
    <m/>
  </r>
  <r>
    <s v="Id434"/>
    <n v="1970"/>
    <s v="Aug"/>
    <n v="8"/>
    <n v="1"/>
    <n v="23887.66"/>
    <s v="tier - 2"/>
    <x v="0"/>
    <s v="R1012"/>
    <s v="Aug"/>
    <n v="1970"/>
    <s v="tier - 2"/>
    <m/>
  </r>
  <r>
    <s v="Id433"/>
    <n v="1971"/>
    <s v="Jul"/>
    <n v="10"/>
    <n v="2"/>
    <n v="23967.38"/>
    <s v="tier - 2"/>
    <x v="2"/>
    <s v="R1012"/>
    <s v="Jul"/>
    <n v="1971"/>
    <s v="tier - 2"/>
    <m/>
  </r>
  <r>
    <s v="Id432"/>
    <n v="2003"/>
    <s v="Dec"/>
    <n v="30"/>
    <n v="2"/>
    <n v="24059.68"/>
    <s v="tier - 2"/>
    <x v="2"/>
    <s v="R1012"/>
    <s v="Dec"/>
    <n v="2003"/>
    <s v="tier - 2"/>
    <m/>
  </r>
  <r>
    <s v="Id431"/>
    <n v="1973"/>
    <s v="Jun"/>
    <n v="13"/>
    <n v="3"/>
    <n v="24106.91"/>
    <s v="tier - 2"/>
    <x v="2"/>
    <s v="R1024"/>
    <s v="Jun"/>
    <n v="1973"/>
    <s v="tier - 2"/>
    <m/>
  </r>
  <r>
    <s v="Id430"/>
    <n v="1974"/>
    <s v="Sep"/>
    <n v="10"/>
    <n v="3"/>
    <n v="24180.93"/>
    <s v="tier - 2"/>
    <x v="1"/>
    <s v="R1013"/>
    <s v="Sep"/>
    <n v="1974"/>
    <s v="tier - 2"/>
    <m/>
  </r>
  <r>
    <s v="Id429"/>
    <n v="1964"/>
    <s v="Dec"/>
    <n v="16"/>
    <n v="0"/>
    <n v="24227.34"/>
    <s v="tier - 2"/>
    <x v="1"/>
    <s v="R1013"/>
    <s v="Dec"/>
    <n v="1964"/>
    <s v="tier - 2"/>
    <m/>
  </r>
  <r>
    <s v="Id428"/>
    <n v="2004"/>
    <s v="Aug"/>
    <n v="3"/>
    <n v="0"/>
    <n v="24294.02"/>
    <s v="tier - 2"/>
    <x v="1"/>
    <s v="R1011"/>
    <s v="Aug"/>
    <n v="2004"/>
    <s v="tier - 2"/>
    <m/>
  </r>
  <r>
    <s v="Id427"/>
    <n v="1999"/>
    <s v="Oct"/>
    <n v="7"/>
    <n v="0"/>
    <n v="24387.74"/>
    <s v="tier - 2"/>
    <x v="1"/>
    <s v="R1011"/>
    <s v="Oct"/>
    <n v="1999"/>
    <s v="tier - 2"/>
    <m/>
  </r>
  <r>
    <s v="Id426"/>
    <n v="1970"/>
    <s v="Nov"/>
    <n v="30"/>
    <n v="0"/>
    <n v="24393.62"/>
    <s v="tier - 2"/>
    <x v="0"/>
    <s v="R1012"/>
    <s v="Nov"/>
    <n v="1970"/>
    <s v="tier - 2"/>
    <m/>
  </r>
  <r>
    <s v="Id425"/>
    <n v="1968"/>
    <s v="Jul"/>
    <n v="6"/>
    <n v="0"/>
    <n v="24476.48"/>
    <s v="tier - 2"/>
    <x v="2"/>
    <s v="R1012"/>
    <s v="Jul"/>
    <n v="1968"/>
    <s v="tier - 2"/>
    <m/>
  </r>
  <r>
    <s v="Id424"/>
    <n v="1961"/>
    <s v="Oct"/>
    <n v="21"/>
    <n v="0"/>
    <n v="24513.09"/>
    <s v="tier - 2"/>
    <x v="2"/>
    <s v="R1013"/>
    <s v="Oct"/>
    <n v="1961"/>
    <s v="tier - 2"/>
    <m/>
  </r>
  <r>
    <s v="Id423"/>
    <n v="1972"/>
    <s v="Sep"/>
    <n v="14"/>
    <n v="1"/>
    <n v="24520.26"/>
    <s v="tier - 2"/>
    <x v="0"/>
    <s v="R1011"/>
    <s v="Sep"/>
    <n v="1972"/>
    <s v="tier - 2"/>
    <m/>
  </r>
  <r>
    <s v="Id422"/>
    <n v="1975"/>
    <s v="Jun"/>
    <n v="13"/>
    <n v="2"/>
    <n v="24535.7"/>
    <s v="tier - 2"/>
    <x v="2"/>
    <s v="R1012"/>
    <s v="Jun"/>
    <n v="1975"/>
    <s v="tier - 2"/>
    <m/>
  </r>
  <r>
    <s v="Id421"/>
    <n v="1976"/>
    <s v="Oct"/>
    <n v="12"/>
    <n v="0"/>
    <n v="24603.05"/>
    <s v="tier - 2"/>
    <x v="2"/>
    <s v="R1011"/>
    <s v="Oct"/>
    <n v="1976"/>
    <s v="tier - 2"/>
    <m/>
  </r>
  <r>
    <s v="Id420"/>
    <n v="1970"/>
    <s v="Jun"/>
    <n v="12"/>
    <n v="2"/>
    <n v="24667.42"/>
    <s v="tier - 2"/>
    <x v="0"/>
    <s v="R1013"/>
    <s v="Jun"/>
    <n v="1970"/>
    <s v="tier - 2"/>
    <m/>
  </r>
  <r>
    <s v="Id419"/>
    <n v="1996"/>
    <s v="Aug"/>
    <n v="28"/>
    <n v="4"/>
    <n v="24671.66"/>
    <s v="tier - 2"/>
    <x v="1"/>
    <s v="R1024"/>
    <s v="Aug"/>
    <n v="1996"/>
    <s v="tier - 2"/>
    <m/>
  </r>
  <r>
    <s v="Id418"/>
    <n v="1992"/>
    <s v="Oct"/>
    <n v="11"/>
    <n v="0"/>
    <n v="24795.040000000001"/>
    <s v="tier - 2"/>
    <x v="0"/>
    <s v="R1011"/>
    <s v="Oct"/>
    <n v="1992"/>
    <s v="tier - 2"/>
    <m/>
  </r>
  <r>
    <s v="Id417"/>
    <n v="1994"/>
    <s v="Sep"/>
    <n v="9"/>
    <n v="0"/>
    <n v="24817.25"/>
    <s v="tier - 2"/>
    <x v="2"/>
    <s v="R1011"/>
    <s v="Sep"/>
    <n v="1994"/>
    <s v="tier - 2"/>
    <m/>
  </r>
  <r>
    <s v="Id416"/>
    <n v="1995"/>
    <s v="Jun"/>
    <n v="10"/>
    <n v="0"/>
    <n v="24863.25"/>
    <s v="tier - 2"/>
    <x v="0"/>
    <s v="R1011"/>
    <s v="Jun"/>
    <n v="1995"/>
    <s v="tier - 2"/>
    <m/>
  </r>
  <r>
    <s v="Id415"/>
    <n v="1970"/>
    <s v="Nov"/>
    <n v="26"/>
    <n v="3"/>
    <n v="24869.84"/>
    <s v="tier - 2"/>
    <x v="2"/>
    <s v="R1016"/>
    <s v="Nov"/>
    <n v="1970"/>
    <s v="tier - 2"/>
    <m/>
  </r>
  <r>
    <s v="Id414"/>
    <n v="1969"/>
    <s v="Jul"/>
    <n v="23"/>
    <n v="3"/>
    <n v="24873.38"/>
    <s v="tier - 2"/>
    <x v="1"/>
    <s v="R1024"/>
    <s v="Jul"/>
    <n v="1969"/>
    <s v="tier - 2"/>
    <m/>
  </r>
  <r>
    <s v="Id413"/>
    <n v="1987"/>
    <s v="Jun"/>
    <n v="14"/>
    <n v="2"/>
    <n v="24915.05"/>
    <s v="tier - 2"/>
    <x v="1"/>
    <s v="R1024"/>
    <s v="Jun"/>
    <n v="1987"/>
    <s v="tier - 2"/>
    <m/>
  </r>
  <r>
    <s v="Id412"/>
    <n v="1975"/>
    <s v="Nov"/>
    <n v="14"/>
    <n v="3"/>
    <n v="24915.22"/>
    <s v="tier - 2"/>
    <x v="0"/>
    <s v="R1012"/>
    <s v="Nov"/>
    <n v="1975"/>
    <s v="tier - 2"/>
    <m/>
  </r>
  <r>
    <s v="Id411"/>
    <n v="1995"/>
    <s v="Dec"/>
    <n v="4"/>
    <n v="0"/>
    <n v="25075.97"/>
    <s v="tier - 2"/>
    <x v="2"/>
    <s v="R1011"/>
    <s v="Dec"/>
    <n v="1995"/>
    <s v="tier - 2"/>
    <m/>
  </r>
  <r>
    <s v="Id410"/>
    <n v="1998"/>
    <s v="Jun"/>
    <n v="14"/>
    <n v="0"/>
    <n v="25081.77"/>
    <s v="tier - 2"/>
    <x v="2"/>
    <s v="R1013"/>
    <s v="Jun"/>
    <n v="1998"/>
    <s v="tier - 2"/>
    <m/>
  </r>
  <r>
    <s v="Id409"/>
    <n v="1998"/>
    <s v="Nov"/>
    <n v="24"/>
    <n v="0"/>
    <n v="25127.22"/>
    <s v="tier - 2"/>
    <x v="0"/>
    <s v="R1011"/>
    <s v="Nov"/>
    <n v="1998"/>
    <s v="tier - 2"/>
    <m/>
  </r>
  <r>
    <s v="Id408"/>
    <n v="1975"/>
    <s v="Dec"/>
    <n v="14"/>
    <n v="3"/>
    <n v="25309.49"/>
    <s v="tier - 2"/>
    <x v="1"/>
    <s v="R1011"/>
    <s v="Dec"/>
    <n v="1975"/>
    <s v="tier - 2"/>
    <m/>
  </r>
  <r>
    <s v="Id407"/>
    <n v="1972"/>
    <s v="Sep"/>
    <n v="26"/>
    <n v="2"/>
    <n v="25333.33"/>
    <s v="tier - 2"/>
    <x v="2"/>
    <s v="R1017"/>
    <s v="Sep"/>
    <n v="1972"/>
    <s v="tier - 2"/>
    <m/>
  </r>
  <r>
    <s v="Id406"/>
    <n v="1968"/>
    <s v="Aug"/>
    <n v="22"/>
    <n v="3"/>
    <n v="25382.3"/>
    <s v="tier - 2"/>
    <x v="2"/>
    <s v="R1011"/>
    <s v="Aug"/>
    <n v="1968"/>
    <s v="tier - 2"/>
    <m/>
  </r>
  <r>
    <s v="Id405"/>
    <n v="1968"/>
    <s v="Dec"/>
    <n v="11"/>
    <n v="1"/>
    <n v="25517.11"/>
    <s v="tier - 2"/>
    <x v="0"/>
    <s v="R1017"/>
    <s v="Dec"/>
    <n v="1968"/>
    <s v="tier - 2"/>
    <m/>
  </r>
  <r>
    <s v="Id404"/>
    <n v="2001"/>
    <s v="Aug"/>
    <n v="2"/>
    <n v="0"/>
    <n v="25648.98"/>
    <s v="tier - 2"/>
    <x v="1"/>
    <s v="R1011"/>
    <s v="Aug"/>
    <n v="2001"/>
    <s v="tier - 2"/>
    <m/>
  </r>
  <r>
    <s v="Id403"/>
    <n v="1972"/>
    <s v="Jul"/>
    <n v="17"/>
    <n v="0"/>
    <n v="25656.58"/>
    <s v="tier - 2"/>
    <x v="0"/>
    <s v="R1024"/>
    <s v="Jul"/>
    <n v="1972"/>
    <s v="tier - 2"/>
    <m/>
  </r>
  <r>
    <s v="Id402"/>
    <n v="1963"/>
    <s v="Aug"/>
    <n v="21"/>
    <n v="0"/>
    <n v="25678.78"/>
    <s v="tier - 2"/>
    <x v="0"/>
    <s v="R1012"/>
    <s v="Aug"/>
    <n v="1963"/>
    <s v="tier - 2"/>
    <m/>
  </r>
  <r>
    <s v="Id401"/>
    <n v="1970"/>
    <s v="Dec"/>
    <n v="3"/>
    <n v="3"/>
    <n v="25992.82"/>
    <s v="tier - 2"/>
    <x v="2"/>
    <s v="R1013"/>
    <s v="Dec"/>
    <n v="1970"/>
    <s v="tier - 2"/>
    <m/>
  </r>
  <r>
    <s v="Id400"/>
    <n v="2001"/>
    <s v="Jun"/>
    <n v="5"/>
    <n v="2"/>
    <n v="26018.95"/>
    <s v="tier - 2"/>
    <x v="2"/>
    <s v="R1012"/>
    <s v="Jun"/>
    <n v="2001"/>
    <s v="tier - 2"/>
    <m/>
  </r>
  <r>
    <s v="Id399"/>
    <n v="2000"/>
    <s v="Dec"/>
    <n v="26"/>
    <n v="0"/>
    <n v="26026.97"/>
    <s v="tier - 2"/>
    <x v="0"/>
    <s v="R1011"/>
    <s v="Dec"/>
    <n v="2000"/>
    <s v="tier - 2"/>
    <m/>
  </r>
  <r>
    <s v="Id398"/>
    <n v="1966"/>
    <s v="Jul"/>
    <n v="9"/>
    <n v="1"/>
    <n v="26109.33"/>
    <s v="tier - 2"/>
    <x v="0"/>
    <s v="R1012"/>
    <s v="Jul"/>
    <n v="1966"/>
    <s v="tier - 2"/>
    <m/>
  </r>
  <r>
    <s v="Id397"/>
    <n v="2002"/>
    <s v="Oct"/>
    <n v="11"/>
    <n v="0"/>
    <n v="26125.67"/>
    <s v="tier - 2"/>
    <x v="1"/>
    <s v="R1013"/>
    <s v="Oct"/>
    <n v="2002"/>
    <s v="tier - 2"/>
    <m/>
  </r>
  <r>
    <s v="Id396"/>
    <n v="1973"/>
    <s v="Jul"/>
    <n v="7"/>
    <n v="1"/>
    <n v="26140.36"/>
    <s v="tier - 2"/>
    <x v="0"/>
    <s v="R1011"/>
    <s v="Jul"/>
    <n v="1973"/>
    <s v="tier - 2"/>
    <m/>
  </r>
  <r>
    <s v="Id395"/>
    <n v="1975"/>
    <s v="Jun"/>
    <n v="4"/>
    <n v="1"/>
    <n v="26236.58"/>
    <s v="tier - 2"/>
    <x v="1"/>
    <s v="R1011"/>
    <s v="Jun"/>
    <n v="1975"/>
    <s v="tier - 2"/>
    <m/>
  </r>
  <r>
    <s v="Id394"/>
    <n v="2004"/>
    <s v="Dec"/>
    <n v="5"/>
    <n v="0"/>
    <n v="26316.59"/>
    <s v="tier - 2"/>
    <x v="0"/>
    <s v="R1011"/>
    <s v="Dec"/>
    <n v="2004"/>
    <s v="tier - 2"/>
    <m/>
  </r>
  <r>
    <s v="Id393"/>
    <n v="1974"/>
    <s v="Sep"/>
    <n v="21"/>
    <n v="1"/>
    <n v="26392.26"/>
    <s v="tier - 2"/>
    <x v="2"/>
    <s v="R1024"/>
    <s v="Sep"/>
    <n v="1974"/>
    <s v="tier - 2"/>
    <m/>
  </r>
  <r>
    <s v="Id392"/>
    <n v="1970"/>
    <s v="Aug"/>
    <n v="27"/>
    <n v="2"/>
    <n v="26467.1"/>
    <s v="tier - 2"/>
    <x v="0"/>
    <s v="R1012"/>
    <s v="Aug"/>
    <n v="1970"/>
    <s v="tier - 2"/>
    <m/>
  </r>
  <r>
    <s v="Id391"/>
    <n v="2004"/>
    <s v="Sep"/>
    <n v="5"/>
    <n v="0"/>
    <n v="26479.4"/>
    <s v="tier - 2"/>
    <x v="2"/>
    <s v="R1011"/>
    <s v="Sep"/>
    <n v="2004"/>
    <s v="tier - 2"/>
    <m/>
  </r>
  <r>
    <s v="Id390"/>
    <n v="1988"/>
    <s v="Jul"/>
    <n v="22"/>
    <n v="3"/>
    <n v="26607.89"/>
    <s v="tier - 2"/>
    <x v="1"/>
    <s v="R1011"/>
    <s v="Jul"/>
    <n v="1988"/>
    <s v="tier - 2"/>
    <m/>
  </r>
  <r>
    <s v="Id389"/>
    <n v="1991"/>
    <s v="Aug"/>
    <n v="22"/>
    <n v="3"/>
    <n v="26912.560000000001"/>
    <s v="tier - 2"/>
    <x v="2"/>
    <s v="R1011"/>
    <s v="Aug"/>
    <n v="1991"/>
    <s v="tier - 2"/>
    <m/>
  </r>
  <r>
    <s v="Id388"/>
    <n v="1958"/>
    <s v="Dec"/>
    <n v="25"/>
    <n v="0"/>
    <n v="26926.51"/>
    <s v="tier - 2"/>
    <x v="1"/>
    <s v="R1013"/>
    <s v="Dec"/>
    <n v="1958"/>
    <s v="tier - 2"/>
    <m/>
  </r>
  <r>
    <s v="Id387"/>
    <n v="2002"/>
    <s v="Jun"/>
    <n v="17"/>
    <n v="0"/>
    <n v="26927.69"/>
    <s v="tier - 2"/>
    <x v="2"/>
    <s v="R1011"/>
    <s v="Jun"/>
    <n v="2002"/>
    <s v="tier - 2"/>
    <m/>
  </r>
  <r>
    <s v="Id386"/>
    <n v="2000"/>
    <s v="Nov"/>
    <n v="9"/>
    <n v="0"/>
    <n v="26936.98"/>
    <s v="tier - 2"/>
    <x v="0"/>
    <s v="R1011"/>
    <s v="Nov"/>
    <n v="2000"/>
    <s v="tier - 2"/>
    <m/>
  </r>
  <r>
    <s v="Id385"/>
    <n v="1960"/>
    <s v="Jul"/>
    <n v="9"/>
    <n v="1"/>
    <n v="27000.98"/>
    <s v="tier - 2"/>
    <x v="2"/>
    <s v="R1013"/>
    <s v="Jul"/>
    <n v="1960"/>
    <s v="tier - 2"/>
    <m/>
  </r>
  <r>
    <s v="Id384"/>
    <n v="1958"/>
    <s v="Jun"/>
    <n v="30"/>
    <n v="0"/>
    <n v="27037.91"/>
    <s v="tier - 2"/>
    <x v="2"/>
    <s v="R1013"/>
    <s v="Jun"/>
    <n v="1958"/>
    <s v="tier - 2"/>
    <m/>
  </r>
  <r>
    <s v="Id383"/>
    <n v="1994"/>
    <s v="Jul"/>
    <n v="2"/>
    <n v="0"/>
    <n v="27080.639999999999"/>
    <s v="tier - 2"/>
    <x v="2"/>
    <s v="R1011"/>
    <s v="Jul"/>
    <n v="1994"/>
    <s v="tier - 2"/>
    <m/>
  </r>
  <r>
    <s v="Id382"/>
    <n v="1990"/>
    <s v="Dec"/>
    <n v="13"/>
    <n v="3"/>
    <n v="27092.38"/>
    <s v="tier - 2"/>
    <x v="0"/>
    <s v="R1011"/>
    <s v="Dec"/>
    <n v="1990"/>
    <s v="tier - 2"/>
    <m/>
  </r>
  <r>
    <s v="Id381"/>
    <n v="1970"/>
    <s v="Oct"/>
    <n v="2"/>
    <n v="0"/>
    <n v="27117.99"/>
    <s v="tier - 2"/>
    <x v="2"/>
    <s v="R1013"/>
    <s v="Oct"/>
    <n v="1970"/>
    <s v="tier - 2"/>
    <m/>
  </r>
  <r>
    <s v="Id380"/>
    <n v="1965"/>
    <s v="Dec"/>
    <n v="21"/>
    <n v="0"/>
    <n v="27218.44"/>
    <s v="tier - 2"/>
    <x v="1"/>
    <s v="R1017"/>
    <s v="Dec"/>
    <n v="1965"/>
    <s v="tier - 2"/>
    <m/>
  </r>
  <r>
    <s v="Id379"/>
    <n v="1999"/>
    <s v="Dec"/>
    <n v="2"/>
    <n v="0"/>
    <n v="27236.959999999999"/>
    <s v="tier - 2"/>
    <x v="1"/>
    <s v="R1011"/>
    <s v="Dec"/>
    <n v="1999"/>
    <s v="tier - 2"/>
    <m/>
  </r>
  <r>
    <s v="Id378"/>
    <n v="1968"/>
    <s v="Jun"/>
    <n v="6"/>
    <n v="3"/>
    <n v="27322.73"/>
    <s v="tier - 2"/>
    <x v="2"/>
    <s v="R1013"/>
    <s v="Jun"/>
    <n v="1968"/>
    <s v="tier - 2"/>
    <m/>
  </r>
  <r>
    <s v="Id377"/>
    <n v="1969"/>
    <s v="Oct"/>
    <n v="16"/>
    <n v="0"/>
    <n v="27346.04"/>
    <s v="tier - 2"/>
    <x v="2"/>
    <s v="R1013"/>
    <s v="Oct"/>
    <n v="1969"/>
    <s v="tier - 2"/>
    <m/>
  </r>
  <r>
    <s v="Id376"/>
    <n v="1988"/>
    <s v="Sep"/>
    <n v="15"/>
    <n v="2"/>
    <n v="27375.9"/>
    <s v="tier - 2"/>
    <x v="0"/>
    <s v="R1015"/>
    <s v="Sep"/>
    <n v="1988"/>
    <s v="tier - 2"/>
    <m/>
  </r>
  <r>
    <s v="Id375"/>
    <n v="1985"/>
    <s v="Dec"/>
    <n v="5"/>
    <n v="3"/>
    <n v="27432.73"/>
    <s v="tier - 2"/>
    <x v="1"/>
    <s v="R1011"/>
    <s v="Dec"/>
    <n v="1985"/>
    <s v="tier - 2"/>
    <m/>
  </r>
  <r>
    <s v="Id374"/>
    <n v="1981"/>
    <s v="Oct"/>
    <n v="3"/>
    <n v="1"/>
    <n v="27495.59"/>
    <s v="tier - 2"/>
    <x v="1"/>
    <s v="R1011"/>
    <s v="Oct"/>
    <n v="1981"/>
    <s v="tier - 2"/>
    <m/>
  </r>
  <r>
    <s v="Id373"/>
    <n v="1965"/>
    <s v="Oct"/>
    <n v="19"/>
    <n v="0"/>
    <n v="27533.91"/>
    <s v="tier - 2"/>
    <x v="0"/>
    <s v="R1013"/>
    <s v="Oct"/>
    <n v="1965"/>
    <s v="tier - 2"/>
    <m/>
  </r>
  <r>
    <s v="Id372"/>
    <n v="1984"/>
    <s v="Jul"/>
    <n v="22"/>
    <n v="3"/>
    <n v="27534.53"/>
    <s v="tier - 2"/>
    <x v="2"/>
    <s v="R1011"/>
    <s v="Jul"/>
    <n v="1984"/>
    <s v="tier - 2"/>
    <m/>
  </r>
  <r>
    <s v="Id371"/>
    <n v="1985"/>
    <s v="Nov"/>
    <n v="6"/>
    <n v="3"/>
    <n v="27598.93"/>
    <s v="tier - 2"/>
    <x v="1"/>
    <s v="R1011"/>
    <s v="Nov"/>
    <n v="1985"/>
    <s v="tier - 2"/>
    <m/>
  </r>
  <r>
    <s v="Id370"/>
    <n v="1992"/>
    <s v="Jun"/>
    <n v="11"/>
    <n v="0"/>
    <n v="27614.71"/>
    <s v="tier - 2"/>
    <x v="0"/>
    <s v="R1011"/>
    <s v="Jun"/>
    <n v="1992"/>
    <s v="tier - 2"/>
    <m/>
  </r>
  <r>
    <s v="Id369"/>
    <n v="1997"/>
    <s v="Sep"/>
    <n v="9"/>
    <n v="0"/>
    <n v="27619.360000000001"/>
    <s v="tier - 2"/>
    <x v="0"/>
    <s v="R1011"/>
    <s v="Sep"/>
    <n v="1997"/>
    <s v="tier - 2"/>
    <m/>
  </r>
  <r>
    <s v="Id368"/>
    <n v="1997"/>
    <s v="Oct"/>
    <n v="7"/>
    <n v="0"/>
    <n v="27625.17"/>
    <s v="tier - 1"/>
    <x v="1"/>
    <s v="R1011"/>
    <s v="Oct"/>
    <n v="1997"/>
    <s v="tier - 1"/>
    <m/>
  </r>
  <r>
    <s v="Id367"/>
    <n v="1992"/>
    <s v="Jul"/>
    <n v="3"/>
    <n v="0"/>
    <n v="27696.11"/>
    <s v="tier - 1"/>
    <x v="2"/>
    <s v="R1011"/>
    <s v="Jul"/>
    <n v="1992"/>
    <s v="tier - 1"/>
    <m/>
  </r>
  <r>
    <s v="Id366"/>
    <n v="2002"/>
    <s v="Dec"/>
    <n v="6"/>
    <n v="1"/>
    <n v="27724.29"/>
    <s v="tier - 1"/>
    <x v="0"/>
    <s v="R1013"/>
    <s v="Dec"/>
    <n v="2002"/>
    <s v="tier - 1"/>
    <m/>
  </r>
  <r>
    <s v="Id365"/>
    <n v="1960"/>
    <s v="Jul"/>
    <n v="6"/>
    <n v="0"/>
    <n v="27808.73"/>
    <s v="tier - 1"/>
    <x v="1"/>
    <s v="R1013"/>
    <s v="Jul"/>
    <n v="1960"/>
    <s v="tier - 1"/>
    <m/>
  </r>
  <r>
    <s v="Id364"/>
    <n v="1985"/>
    <s v="Dec"/>
    <n v="4"/>
    <n v="3"/>
    <n v="27849.94"/>
    <s v="tier - 1"/>
    <x v="1"/>
    <s v="R1011"/>
    <s v="Dec"/>
    <n v="1985"/>
    <s v="tier - 1"/>
    <m/>
  </r>
  <r>
    <s v="Id363"/>
    <n v="1989"/>
    <s v="Nov"/>
    <n v="21"/>
    <n v="3"/>
    <n v="27925.86"/>
    <s v="tier - 1"/>
    <x v="2"/>
    <s v="R1011"/>
    <s v="Nov"/>
    <n v="1989"/>
    <s v="tier - 1"/>
    <m/>
  </r>
  <r>
    <s v="Id362"/>
    <n v="1991"/>
    <s v="Jun"/>
    <n v="4"/>
    <n v="3"/>
    <n v="27931.11"/>
    <s v="tier - 1"/>
    <x v="0"/>
    <s v="R1011"/>
    <s v="Jun"/>
    <n v="1991"/>
    <s v="tier - 1"/>
    <m/>
  </r>
  <r>
    <s v="Id361"/>
    <n v="1961"/>
    <s v="Jul"/>
    <n v="28"/>
    <n v="3"/>
    <n v="27941.29"/>
    <s v="tier - 1"/>
    <x v="0"/>
    <s v="R1011"/>
    <s v="Jul"/>
    <n v="1961"/>
    <s v="tier - 1"/>
    <m/>
  </r>
  <r>
    <s v="Id360"/>
    <n v="1999"/>
    <s v="Dec"/>
    <n v="21"/>
    <n v="0"/>
    <n v="27980.77"/>
    <s v="tier - 1"/>
    <x v="1"/>
    <s v="R1011"/>
    <s v="Dec"/>
    <n v="1999"/>
    <s v="tier - 1"/>
    <m/>
  </r>
  <r>
    <s v="Id359"/>
    <n v="1985"/>
    <s v="Nov"/>
    <n v="29"/>
    <n v="3"/>
    <n v="28006.94"/>
    <s v="tier - 1"/>
    <x v="2"/>
    <s v="R1011"/>
    <s v="Nov"/>
    <n v="1985"/>
    <s v="tier - 1"/>
    <m/>
  </r>
  <r>
    <s v="Id358"/>
    <n v="1960"/>
    <s v="Nov"/>
    <n v="22"/>
    <n v="0"/>
    <n v="28101.33"/>
    <s v="tier - 1"/>
    <x v="2"/>
    <s v="R1019"/>
    <s v="Nov"/>
    <n v="1960"/>
    <s v="tier - 1"/>
    <m/>
  </r>
  <r>
    <s v="Id357"/>
    <n v="1999"/>
    <s v="Sep"/>
    <n v="6"/>
    <n v="0"/>
    <n v="28245.34"/>
    <s v="tier - 1"/>
    <x v="0"/>
    <s v="R1011"/>
    <s v="Sep"/>
    <n v="1999"/>
    <s v="tier - 1"/>
    <m/>
  </r>
  <r>
    <s v="Id356"/>
    <n v="1963"/>
    <s v="Nov"/>
    <n v="25"/>
    <n v="1"/>
    <n v="28287.9"/>
    <s v="tier - 1"/>
    <x v="1"/>
    <s v="R1013"/>
    <s v="Nov"/>
    <n v="1963"/>
    <s v="tier - 1"/>
    <m/>
  </r>
  <r>
    <s v="Id355"/>
    <n v="1990"/>
    <s v="Dec"/>
    <n v="24"/>
    <n v="3"/>
    <n v="28302.33"/>
    <s v="tier - 1"/>
    <x v="2"/>
    <s v="R1011"/>
    <s v="Dec"/>
    <n v="1990"/>
    <s v="tier - 1"/>
    <m/>
  </r>
  <r>
    <s v="Id354"/>
    <n v="1977"/>
    <s v="Dec"/>
    <n v="2"/>
    <n v="1"/>
    <n v="28340.19"/>
    <s v="tier - 1"/>
    <x v="2"/>
    <s v="R1012"/>
    <s v="Dec"/>
    <n v="1977"/>
    <s v="tier - 1"/>
    <m/>
  </r>
  <r>
    <s v="Id353"/>
    <n v="1974"/>
    <s v="Sep"/>
    <n v="16"/>
    <n v="1"/>
    <n v="28468.92"/>
    <s v="tier - 1"/>
    <x v="1"/>
    <s v="R1012"/>
    <s v="Sep"/>
    <n v="1974"/>
    <s v="tier - 1"/>
    <m/>
  </r>
  <r>
    <s v="Id352"/>
    <n v="1982"/>
    <s v="Dec"/>
    <n v="11"/>
    <n v="1"/>
    <n v="28476.73"/>
    <s v="tier - 1"/>
    <x v="2"/>
    <s v="R1012"/>
    <s v="Dec"/>
    <n v="1982"/>
    <s v="tier - 1"/>
    <m/>
  </r>
  <r>
    <s v="Id351"/>
    <n v="1985"/>
    <s v="Sep"/>
    <n v="27"/>
    <n v="3"/>
    <n v="28542.86"/>
    <s v="tier - 1"/>
    <x v="0"/>
    <s v="R1011"/>
    <s v="Sep"/>
    <n v="1985"/>
    <s v="tier - 1"/>
    <m/>
  </r>
  <r>
    <s v="Id350"/>
    <n v="1990"/>
    <s v="Dec"/>
    <n v="5"/>
    <n v="3"/>
    <n v="28716.14"/>
    <s v="tier - 1"/>
    <x v="0"/>
    <s v="R1011"/>
    <s v="Dec"/>
    <n v="1990"/>
    <s v="tier - 1"/>
    <m/>
  </r>
  <r>
    <s v="Id349"/>
    <n v="1961"/>
    <s v="Aug"/>
    <n v="3"/>
    <n v="1"/>
    <n v="28868.66"/>
    <s v="tier - 1"/>
    <x v="2"/>
    <s v="R1012"/>
    <s v="Aug"/>
    <n v="1961"/>
    <s v="tier - 1"/>
    <m/>
  </r>
  <r>
    <s v="Id348"/>
    <n v="1962"/>
    <s v="Jul"/>
    <n v="25"/>
    <n v="0"/>
    <n v="28923.14"/>
    <s v="tier - 1"/>
    <x v="1"/>
    <s v="R1012"/>
    <s v="Jul"/>
    <n v="1962"/>
    <s v="tier - 1"/>
    <m/>
  </r>
  <r>
    <s v="Id347"/>
    <n v="1959"/>
    <s v="Dec"/>
    <n v="5"/>
    <n v="0"/>
    <n v="28950.47"/>
    <s v="tier - 1"/>
    <x v="1"/>
    <s v="R1012"/>
    <s v="Dec"/>
    <n v="1959"/>
    <s v="tier - 1"/>
    <m/>
  </r>
  <r>
    <s v="Id346"/>
    <n v="2003"/>
    <s v="Sep"/>
    <n v="1"/>
    <n v="0"/>
    <n v="28998.68"/>
    <s v="tier - 1"/>
    <x v="0"/>
    <s v="R1011"/>
    <s v="Sep"/>
    <n v="2003"/>
    <s v="tier - 1"/>
    <m/>
  </r>
  <r>
    <s v="Id345"/>
    <n v="1992"/>
    <s v="Jul"/>
    <n v="7"/>
    <n v="0"/>
    <n v="29007.82"/>
    <s v="tier - 1"/>
    <x v="0"/>
    <s v="R1011"/>
    <s v="Jul"/>
    <n v="1992"/>
    <s v="tier - 1"/>
    <m/>
  </r>
  <r>
    <s v="Id344"/>
    <n v="1980"/>
    <s v="Jul"/>
    <n v="14"/>
    <n v="2"/>
    <n v="29114.21"/>
    <s v="tier - 1"/>
    <x v="0"/>
    <s v="R1011"/>
    <s v="Jul"/>
    <n v="1980"/>
    <s v="tier - 1"/>
    <m/>
  </r>
  <r>
    <s v="Id343"/>
    <n v="1978"/>
    <s v="Nov"/>
    <n v="29"/>
    <n v="2"/>
    <n v="29114.77"/>
    <s v="tier - 1"/>
    <x v="1"/>
    <s v="R1011"/>
    <s v="Nov"/>
    <n v="1978"/>
    <s v="tier - 1"/>
    <m/>
  </r>
  <r>
    <s v="Id342"/>
    <n v="1961"/>
    <s v="Dec"/>
    <n v="24"/>
    <n v="0"/>
    <n v="29141.360000000001"/>
    <s v="tier - 1"/>
    <x v="0"/>
    <s v="R1012"/>
    <s v="Dec"/>
    <n v="1961"/>
    <s v="tier - 1"/>
    <m/>
  </r>
  <r>
    <s v="Id341"/>
    <n v="1976"/>
    <s v="Nov"/>
    <n v="8"/>
    <n v="2"/>
    <n v="29160.39"/>
    <s v="tier - 1"/>
    <x v="2"/>
    <s v="R1011"/>
    <s v="Nov"/>
    <n v="1976"/>
    <s v="tier - 1"/>
    <m/>
  </r>
  <r>
    <s v="Id340"/>
    <n v="1969"/>
    <s v="Jul"/>
    <n v="9"/>
    <n v="2"/>
    <n v="29186.48"/>
    <s v="tier - 1"/>
    <x v="0"/>
    <s v="R1024"/>
    <s v="Jul"/>
    <n v="1969"/>
    <s v="tier - 1"/>
    <m/>
  </r>
  <r>
    <s v="Id339"/>
    <n v="1978"/>
    <s v="Jul"/>
    <n v="21"/>
    <n v="2"/>
    <n v="29227.599999999999"/>
    <s v="tier - 1"/>
    <x v="0"/>
    <s v="R1012"/>
    <s v="Jul"/>
    <n v="1978"/>
    <s v="tier - 1"/>
    <m/>
  </r>
  <r>
    <s v="Id338"/>
    <n v="1958"/>
    <s v="Jun"/>
    <n v="5"/>
    <n v="0"/>
    <n v="29330.98"/>
    <s v="tier - 1"/>
    <x v="2"/>
    <s v="R1012"/>
    <s v="Jun"/>
    <n v="1958"/>
    <s v="tier - 1"/>
    <m/>
  </r>
  <r>
    <s v="Id337"/>
    <n v="1985"/>
    <s v="Nov"/>
    <n v="7"/>
    <n v="3"/>
    <n v="29352.560000000001"/>
    <s v="tier - 1"/>
    <x v="1"/>
    <s v="R1011"/>
    <s v="Nov"/>
    <n v="1985"/>
    <s v="tier - 1"/>
    <m/>
  </r>
  <r>
    <s v="Id336"/>
    <n v="1987"/>
    <s v="Jul"/>
    <n v="16"/>
    <n v="3"/>
    <n v="29443.59"/>
    <s v="tier - 1"/>
    <x v="1"/>
    <s v="R1011"/>
    <s v="Jul"/>
    <n v="1987"/>
    <s v="tier - 1"/>
    <m/>
  </r>
  <r>
    <s v="Id335"/>
    <n v="1959"/>
    <s v="Oct"/>
    <n v="20"/>
    <n v="0"/>
    <n v="29523.17"/>
    <s v="tier - 1"/>
    <x v="2"/>
    <s v="R1024"/>
    <s v="Oct"/>
    <n v="1959"/>
    <s v="tier - 1"/>
    <m/>
  </r>
  <r>
    <s v="Id334"/>
    <n v="1975"/>
    <s v="Nov"/>
    <n v="3"/>
    <n v="1"/>
    <n v="29583.8"/>
    <s v="tier - 1"/>
    <x v="1"/>
    <s v="R1011"/>
    <s v="Nov"/>
    <n v="1975"/>
    <s v="tier - 1"/>
    <m/>
  </r>
  <r>
    <s v="Id333"/>
    <n v="1993"/>
    <s v="Jul"/>
    <n v="27"/>
    <n v="0"/>
    <n v="29622.69"/>
    <s v="tier - 1"/>
    <x v="1"/>
    <s v="R1011"/>
    <s v="Jul"/>
    <n v="1993"/>
    <s v="tier - 1"/>
    <m/>
  </r>
  <r>
    <s v="Id332"/>
    <n v="1973"/>
    <s v="Aug"/>
    <n v="23"/>
    <n v="0"/>
    <n v="29757.69"/>
    <s v="tier - 1"/>
    <x v="0"/>
    <s v="R1011"/>
    <s v="Aug"/>
    <n v="1973"/>
    <s v="tier - 1"/>
    <m/>
  </r>
  <r>
    <s v="Id331"/>
    <n v="1998"/>
    <s v="Jun"/>
    <n v="20"/>
    <n v="0"/>
    <n v="29760.6"/>
    <s v="tier - 1"/>
    <x v="2"/>
    <s v="R1011"/>
    <s v="Jun"/>
    <n v="1998"/>
    <s v="tier - 1"/>
    <m/>
  </r>
  <r>
    <s v="Id330"/>
    <n v="1981"/>
    <s v="Aug"/>
    <n v="13"/>
    <n v="1"/>
    <n v="29816.639999999999"/>
    <s v="tier - 1"/>
    <x v="2"/>
    <s v="R1011"/>
    <s v="Aug"/>
    <n v="1981"/>
    <s v="tier - 1"/>
    <m/>
  </r>
  <r>
    <s v="Id329"/>
    <n v="1982"/>
    <s v="Oct"/>
    <n v="29"/>
    <n v="3"/>
    <n v="29818.76"/>
    <s v="tier - 1"/>
    <x v="1"/>
    <s v="R1012"/>
    <s v="Oct"/>
    <n v="1982"/>
    <s v="tier - 1"/>
    <m/>
  </r>
  <r>
    <s v="Id328"/>
    <n v="1989"/>
    <s v="Dec"/>
    <n v="30"/>
    <n v="3"/>
    <n v="29852.48"/>
    <s v="tier - 1"/>
    <x v="0"/>
    <s v="R1011"/>
    <s v="Dec"/>
    <n v="1989"/>
    <s v="tier - 1"/>
    <m/>
  </r>
  <r>
    <s v="Id327"/>
    <n v="1975"/>
    <s v="Aug"/>
    <n v="19"/>
    <n v="1"/>
    <n v="29899.25"/>
    <s v="tier - 1"/>
    <x v="0"/>
    <s v="R1011"/>
    <s v="Aug"/>
    <n v="1975"/>
    <s v="tier - 1"/>
    <m/>
  </r>
  <r>
    <s v="Id326"/>
    <n v="1988"/>
    <s v="Dec"/>
    <n v="30"/>
    <n v="3"/>
    <n v="29929.56"/>
    <s v="tier - 1"/>
    <x v="1"/>
    <s v="R1011"/>
    <s v="Dec"/>
    <n v="1988"/>
    <s v="tier - 1"/>
    <m/>
  </r>
  <r>
    <s v="Id325"/>
    <n v="1976"/>
    <s v="Jun"/>
    <n v="12"/>
    <n v="2"/>
    <n v="29933.75"/>
    <s v="tier - 1"/>
    <x v="1"/>
    <s v="R1011"/>
    <s v="Jun"/>
    <n v="1976"/>
    <s v="tier - 1"/>
    <m/>
  </r>
  <r>
    <s v="Id324"/>
    <n v="1991"/>
    <s v="Oct"/>
    <n v="5"/>
    <n v="3"/>
    <n v="29969.67"/>
    <s v="tier - 1"/>
    <x v="1"/>
    <s v="R1011"/>
    <s v="Oct"/>
    <n v="1991"/>
    <s v="tier - 1"/>
    <m/>
  </r>
  <r>
    <s v="Id323"/>
    <n v="1981"/>
    <s v="Aug"/>
    <n v="4"/>
    <n v="1"/>
    <n v="30026.87"/>
    <s v="tier - 2"/>
    <x v="0"/>
    <s v="R1012"/>
    <s v="Aug"/>
    <n v="1981"/>
    <s v="tier - 2"/>
    <m/>
  </r>
  <r>
    <s v="Id322"/>
    <n v="1967"/>
    <s v="Jun"/>
    <n v="16"/>
    <n v="3"/>
    <n v="30063.58"/>
    <s v="tier - 1"/>
    <x v="1"/>
    <s v="R1012"/>
    <s v="Jun"/>
    <n v="1967"/>
    <s v="tier - 1"/>
    <m/>
  </r>
  <r>
    <s v="Id321"/>
    <n v="1979"/>
    <s v="Sep"/>
    <n v="2"/>
    <n v="2"/>
    <n v="30095.97"/>
    <s v="tier - 2"/>
    <x v="0"/>
    <s v="R1011"/>
    <s v="Sep"/>
    <n v="1979"/>
    <s v="tier - 2"/>
    <m/>
  </r>
  <r>
    <s v="Id320"/>
    <n v="1971"/>
    <s v="Dec"/>
    <n v="25"/>
    <n v="0"/>
    <n v="30134.75"/>
    <s v="tier - 2"/>
    <x v="0"/>
    <s v="R1011"/>
    <s v="Dec"/>
    <n v="1971"/>
    <s v="tier - 2"/>
    <m/>
  </r>
  <r>
    <s v="Id319"/>
    <n v="1958"/>
    <s v="Aug"/>
    <n v="11"/>
    <n v="1"/>
    <n v="30166.62"/>
    <s v="tier - 1"/>
    <x v="0"/>
    <s v="R1012"/>
    <s v="Aug"/>
    <n v="1958"/>
    <s v="tier - 1"/>
    <m/>
  </r>
  <r>
    <s v="Id318"/>
    <n v="1963"/>
    <s v="Sep"/>
    <n v="13"/>
    <n v="3"/>
    <n v="30184.94"/>
    <s v="tier - 1"/>
    <x v="1"/>
    <s v="R1014"/>
    <s v="Sep"/>
    <n v="1963"/>
    <s v="tier - 1"/>
    <m/>
  </r>
  <r>
    <s v="Id317"/>
    <n v="1962"/>
    <s v="Sep"/>
    <n v="15"/>
    <n v="0"/>
    <n v="30260"/>
    <s v="tier - 1"/>
    <x v="1"/>
    <s v="R1014"/>
    <s v="Sep"/>
    <n v="1962"/>
    <s v="tier - 1"/>
    <m/>
  </r>
  <r>
    <s v="Id316"/>
    <n v="1972"/>
    <s v="Jul"/>
    <n v="24"/>
    <n v="2"/>
    <n v="30284.639999999999"/>
    <s v="tier - 1"/>
    <x v="1"/>
    <s v="R1012"/>
    <s v="Jul"/>
    <n v="1972"/>
    <s v="tier - 1"/>
    <m/>
  </r>
  <r>
    <s v="Id315"/>
    <n v="2004"/>
    <s v="Jun"/>
    <n v="1"/>
    <n v="0"/>
    <n v="30328.27"/>
    <s v="tier - 2"/>
    <x v="2"/>
    <s v="R1011"/>
    <s v="Jun"/>
    <n v="2004"/>
    <s v="tier - 2"/>
    <m/>
  </r>
  <r>
    <s v="Id314"/>
    <n v="1969"/>
    <s v="Jul"/>
    <n v="30"/>
    <n v="0"/>
    <n v="30366.93"/>
    <s v="tier - 2"/>
    <x v="2"/>
    <s v="R1011"/>
    <s v="Jul"/>
    <n v="1969"/>
    <s v="tier - 2"/>
    <m/>
  </r>
  <r>
    <s v="Id313"/>
    <n v="1976"/>
    <s v="Sep"/>
    <n v="3"/>
    <n v="2"/>
    <n v="30409.53"/>
    <s v="tier - 2"/>
    <x v="0"/>
    <s v="R1012"/>
    <s v="Sep"/>
    <n v="1976"/>
    <s v="tier - 2"/>
    <m/>
  </r>
  <r>
    <s v="Id312"/>
    <n v="1998"/>
    <s v="Oct"/>
    <n v="28"/>
    <n v="0"/>
    <n v="30422.03"/>
    <s v="tier - 2"/>
    <x v="0"/>
    <s v="R1011"/>
    <s v="Oct"/>
    <n v="1998"/>
    <s v="tier - 2"/>
    <m/>
  </r>
  <r>
    <s v="Id311"/>
    <n v="1983"/>
    <s v="Sep"/>
    <n v="3"/>
    <n v="3"/>
    <n v="30457.37"/>
    <s v="tier - 2"/>
    <x v="1"/>
    <s v="R1012"/>
    <s v="Sep"/>
    <n v="1983"/>
    <s v="tier - 2"/>
    <m/>
  </r>
  <r>
    <s v="Id310"/>
    <n v="1986"/>
    <s v="Aug"/>
    <n v="10"/>
    <n v="3"/>
    <n v="30530.5"/>
    <s v="tier - 2"/>
    <x v="1"/>
    <s v="R1011"/>
    <s v="Aug"/>
    <n v="1986"/>
    <s v="tier - 2"/>
    <m/>
  </r>
  <r>
    <s v="Id309"/>
    <n v="1970"/>
    <s v="Nov"/>
    <n v="11"/>
    <n v="0"/>
    <n v="30625.65"/>
    <s v="tier - 2"/>
    <x v="0"/>
    <s v="R1011"/>
    <s v="Nov"/>
    <n v="1970"/>
    <s v="tier - 2"/>
    <m/>
  </r>
  <r>
    <s v="Id308"/>
    <n v="1999"/>
    <s v="Sep"/>
    <n v="21"/>
    <n v="0"/>
    <n v="30697.71"/>
    <s v="tier - 1"/>
    <x v="2"/>
    <s v="R1011"/>
    <s v="Sep"/>
    <n v="1999"/>
    <s v="tier - 1"/>
    <m/>
  </r>
  <r>
    <s v="Id307"/>
    <n v="1983"/>
    <s v="Dec"/>
    <n v="21"/>
    <n v="3"/>
    <n v="30724.44"/>
    <s v="tier - 2"/>
    <x v="0"/>
    <s v="R1011"/>
    <s v="Dec"/>
    <n v="1983"/>
    <s v="tier - 2"/>
    <m/>
  </r>
  <r>
    <s v="Id306"/>
    <n v="1988"/>
    <s v="Sep"/>
    <n v="5"/>
    <n v="3"/>
    <n v="30763.01"/>
    <s v="tier - 2"/>
    <x v="1"/>
    <s v="R1011"/>
    <s v="Sep"/>
    <n v="1988"/>
    <s v="tier - 2"/>
    <m/>
  </r>
  <r>
    <s v="Id305"/>
    <n v="1961"/>
    <s v="Sep"/>
    <n v="9"/>
    <n v="3"/>
    <n v="30942.19"/>
    <s v="tier - 2"/>
    <x v="2"/>
    <s v="R1013"/>
    <s v="Sep"/>
    <n v="1961"/>
    <s v="tier - 2"/>
    <m/>
  </r>
  <r>
    <s v="Id304"/>
    <n v="2004"/>
    <s v="Nov"/>
    <n v="9"/>
    <n v="0"/>
    <n v="31196.61"/>
    <s v="tier - 2"/>
    <x v="1"/>
    <s v="R1011"/>
    <s v="Nov"/>
    <n v="2004"/>
    <s v="tier - 2"/>
    <m/>
  </r>
  <r>
    <s v="Id303"/>
    <n v="2000"/>
    <s v="Jul"/>
    <n v="22"/>
    <n v="0"/>
    <n v="31234.560000000001"/>
    <s v="tier - 1"/>
    <x v="1"/>
    <s v="R1011"/>
    <s v="Jul"/>
    <n v="2000"/>
    <s v="tier - 1"/>
    <m/>
  </r>
  <r>
    <s v="Id302"/>
    <n v="1968"/>
    <s v="Jul"/>
    <n v="9"/>
    <n v="0"/>
    <n v="31322.53"/>
    <s v="tier - 2"/>
    <x v="1"/>
    <s v="R1011"/>
    <s v="Jul"/>
    <n v="1968"/>
    <s v="tier - 2"/>
    <m/>
  </r>
  <r>
    <s v="Id301"/>
    <n v="1995"/>
    <s v="Sep"/>
    <n v="27"/>
    <n v="0"/>
    <n v="31328.27"/>
    <s v="tier - 2"/>
    <x v="2"/>
    <s v="R1011"/>
    <s v="Sep"/>
    <n v="1995"/>
    <s v="tier - 2"/>
    <m/>
  </r>
  <r>
    <s v="Id300"/>
    <n v="1974"/>
    <s v="Oct"/>
    <n v="8"/>
    <n v="0"/>
    <n v="31368.81"/>
    <s v="tier - 2"/>
    <x v="0"/>
    <s v="R1011"/>
    <s v="Oct"/>
    <n v="1974"/>
    <s v="tier - 2"/>
    <m/>
  </r>
  <r>
    <s v="Id299"/>
    <n v="1975"/>
    <s v="Oct"/>
    <n v="29"/>
    <n v="1"/>
    <n v="31591.82"/>
    <s v="tier - 2"/>
    <x v="1"/>
    <s v="R1011"/>
    <s v="Oct"/>
    <n v="1975"/>
    <s v="tier - 2"/>
    <m/>
  </r>
  <r>
    <s v="Id298"/>
    <n v="1960"/>
    <s v="Dec"/>
    <n v="13"/>
    <n v="1"/>
    <n v="31620"/>
    <s v="tier - 2"/>
    <x v="1"/>
    <s v="R1024"/>
    <s v="Dec"/>
    <n v="1960"/>
    <s v="tier - 2"/>
    <m/>
  </r>
  <r>
    <s v="Id297"/>
    <n v="1977"/>
    <s v="Oct"/>
    <n v="14"/>
    <n v="2"/>
    <n v="31736.7"/>
    <s v="tier - 2"/>
    <x v="2"/>
    <s v="R1012"/>
    <s v="Oct"/>
    <n v="1977"/>
    <s v="tier - 2"/>
    <m/>
  </r>
  <r>
    <s v="Id296"/>
    <n v="1984"/>
    <s v="Sep"/>
    <n v="10"/>
    <n v="3"/>
    <n v="31743.919999999998"/>
    <s v="tier - 2"/>
    <x v="1"/>
    <s v="R1011"/>
    <s v="Sep"/>
    <n v="1984"/>
    <s v="tier - 2"/>
    <m/>
  </r>
  <r>
    <s v="Id295"/>
    <n v="1975"/>
    <s v="Sep"/>
    <n v="25"/>
    <n v="1"/>
    <n v="31897.1"/>
    <s v="tier - 2"/>
    <x v="0"/>
    <s v="R1011"/>
    <s v="Sep"/>
    <n v="1975"/>
    <s v="tier - 2"/>
    <m/>
  </r>
  <r>
    <s v="Id294"/>
    <n v="1972"/>
    <s v="Sep"/>
    <n v="21"/>
    <n v="0"/>
    <n v="31980.89"/>
    <s v="tier - 2"/>
    <x v="1"/>
    <s v="R1011"/>
    <s v="Sep"/>
    <n v="1972"/>
    <s v="tier - 2"/>
    <m/>
  </r>
  <r>
    <s v="Id293"/>
    <n v="1993"/>
    <s v="Sep"/>
    <n v="13"/>
    <n v="0"/>
    <n v="32086.21"/>
    <s v="tier - 1"/>
    <x v="0"/>
    <s v="R1011"/>
    <s v="Sep"/>
    <n v="1993"/>
    <s v="tier - 1"/>
    <m/>
  </r>
  <r>
    <s v="Id292"/>
    <n v="1978"/>
    <s v="Nov"/>
    <n v="10"/>
    <n v="2"/>
    <n v="32108.66"/>
    <s v="tier - 1"/>
    <x v="0"/>
    <s v="R1017"/>
    <s v="Nov"/>
    <n v="1978"/>
    <s v="tier - 1"/>
    <m/>
  </r>
  <r>
    <s v="Id291"/>
    <n v="1969"/>
    <s v="Sep"/>
    <n v="11"/>
    <n v="0"/>
    <n v="32192.76"/>
    <s v="tier - 1"/>
    <x v="2"/>
    <s v="R1011"/>
    <s v="Sep"/>
    <n v="1969"/>
    <s v="tier - 1"/>
    <m/>
  </r>
  <r>
    <s v="Id290"/>
    <n v="1994"/>
    <s v="Sep"/>
    <n v="8"/>
    <n v="0"/>
    <n v="32222.81"/>
    <s v="tier - 2"/>
    <x v="1"/>
    <s v="R1011"/>
    <s v="Sep"/>
    <n v="1994"/>
    <s v="tier - 2"/>
    <m/>
  </r>
  <r>
    <s v="Id289"/>
    <n v="1975"/>
    <s v="Dec"/>
    <n v="17"/>
    <n v="1"/>
    <n v="32259.96"/>
    <s v="tier - 2"/>
    <x v="0"/>
    <s v="R1012"/>
    <s v="Dec"/>
    <n v="1975"/>
    <s v="tier - 2"/>
    <m/>
  </r>
  <r>
    <s v="Id288"/>
    <n v="1986"/>
    <s v="Dec"/>
    <n v="2"/>
    <n v="3"/>
    <n v="32288.49"/>
    <s v="tier - 2"/>
    <x v="2"/>
    <s v="R1011"/>
    <s v="Dec"/>
    <n v="1986"/>
    <s v="tier - 2"/>
    <m/>
  </r>
  <r>
    <s v="Id287"/>
    <n v="1972"/>
    <s v="Oct"/>
    <n v="19"/>
    <n v="0"/>
    <n v="32428.63"/>
    <s v="tier - 2"/>
    <x v="2"/>
    <s v="R1011"/>
    <s v="Oct"/>
    <n v="1972"/>
    <s v="tier - 2"/>
    <m/>
  </r>
  <r>
    <s v="Id286"/>
    <n v="1976"/>
    <s v="Aug"/>
    <n v="9"/>
    <n v="2"/>
    <n v="32430.22"/>
    <s v="tier - 2"/>
    <x v="0"/>
    <s v="R1011"/>
    <s v="Aug"/>
    <n v="1976"/>
    <s v="tier - 2"/>
    <m/>
  </r>
  <r>
    <s v="Id285"/>
    <n v="1981"/>
    <s v="Sep"/>
    <n v="27"/>
    <n v="1"/>
    <n v="32462.35"/>
    <s v="tier - 2"/>
    <x v="2"/>
    <s v="R1011"/>
    <s v="Sep"/>
    <n v="1981"/>
    <s v="tier - 2"/>
    <m/>
  </r>
  <r>
    <s v="Id284"/>
    <n v="1976"/>
    <s v="Sep"/>
    <n v="19"/>
    <n v="2"/>
    <n v="32485.46"/>
    <s v="tier - 2"/>
    <x v="1"/>
    <s v="R1011"/>
    <s v="Sep"/>
    <n v="1976"/>
    <s v="tier - 2"/>
    <m/>
  </r>
  <r>
    <s v="Id283"/>
    <n v="2003"/>
    <s v="Oct"/>
    <n v="8"/>
    <n v="0"/>
    <n v="32548.34"/>
    <s v="tier - 1"/>
    <x v="2"/>
    <s v="R1013"/>
    <s v="Oct"/>
    <n v="2003"/>
    <s v="tier - 1"/>
    <m/>
  </r>
  <r>
    <s v="Id282"/>
    <n v="1990"/>
    <s v="Jul"/>
    <n v="13"/>
    <n v="3"/>
    <n v="32672.11"/>
    <s v="tier - 1"/>
    <x v="1"/>
    <s v="R1011"/>
    <s v="Jul"/>
    <n v="1990"/>
    <s v="tier - 1"/>
    <m/>
  </r>
  <r>
    <s v="Id281"/>
    <n v="1968"/>
    <s v="Nov"/>
    <n v="1"/>
    <n v="0"/>
    <n v="32686.080000000002"/>
    <s v="tier - 2"/>
    <x v="0"/>
    <s v="R1011"/>
    <s v="Nov"/>
    <n v="1968"/>
    <s v="tier - 2"/>
    <m/>
  </r>
  <r>
    <s v="Id280"/>
    <n v="1990"/>
    <s v="Sep"/>
    <n v="30"/>
    <n v="3"/>
    <n v="32716.2"/>
    <s v="tier - 1"/>
    <x v="2"/>
    <s v="R1011"/>
    <s v="Sep"/>
    <n v="1990"/>
    <s v="tier - 1"/>
    <m/>
  </r>
  <r>
    <s v="Id279"/>
    <n v="1990"/>
    <s v="Jul"/>
    <n v="9"/>
    <n v="2"/>
    <n v="32734.19"/>
    <s v="tier - 2"/>
    <x v="1"/>
    <s v="R1012"/>
    <s v="Jul"/>
    <n v="1990"/>
    <s v="tier - 2"/>
    <m/>
  </r>
  <r>
    <s v="Id278"/>
    <n v="1974"/>
    <s v="Dec"/>
    <n v="6"/>
    <n v="0"/>
    <n v="32760.48"/>
    <s v="tier - 1"/>
    <x v="1"/>
    <s v="R1011"/>
    <s v="Dec"/>
    <n v="1974"/>
    <s v="tier - 1"/>
    <m/>
  </r>
  <r>
    <s v="Id277"/>
    <n v="1972"/>
    <s v="Nov"/>
    <n v="7"/>
    <n v="0"/>
    <n v="32765.33"/>
    <s v="tier - 2"/>
    <x v="2"/>
    <s v="R1012"/>
    <s v="Nov"/>
    <n v="1972"/>
    <s v="tier - 2"/>
    <m/>
  </r>
  <r>
    <s v="Id276"/>
    <n v="1980"/>
    <s v="Dec"/>
    <n v="12"/>
    <n v="3"/>
    <n v="32787.46"/>
    <s v="tier - 1"/>
    <x v="0"/>
    <s v="R1012"/>
    <s v="Dec"/>
    <n v="1980"/>
    <s v="tier - 1"/>
    <m/>
  </r>
  <r>
    <s v="Id275"/>
    <n v="1995"/>
    <s v="Dec"/>
    <n v="4"/>
    <n v="0"/>
    <n v="32827.51"/>
    <s v="tier - 1"/>
    <x v="2"/>
    <s v="R1011"/>
    <s v="Dec"/>
    <n v="1995"/>
    <s v="tier - 1"/>
    <m/>
  </r>
  <r>
    <s v="Id274"/>
    <n v="1981"/>
    <s v="Nov"/>
    <n v="17"/>
    <n v="1"/>
    <n v="32906.69"/>
    <s v="tier - 2"/>
    <x v="0"/>
    <s v="R1011"/>
    <s v="Nov"/>
    <n v="1981"/>
    <s v="tier - 2"/>
    <m/>
  </r>
  <r>
    <s v="Id273"/>
    <n v="1971"/>
    <s v="Aug"/>
    <n v="24"/>
    <n v="0"/>
    <n v="32947.629999999997"/>
    <s v="tier - 2"/>
    <x v="1"/>
    <s v="R1011"/>
    <s v="Aug"/>
    <n v="1971"/>
    <s v="tier - 2"/>
    <m/>
  </r>
  <r>
    <s v="Id272"/>
    <n v="1995"/>
    <s v="Jul"/>
    <n v="8"/>
    <n v="0"/>
    <n v="33017.46"/>
    <s v="tier - 1"/>
    <x v="1"/>
    <s v="R1011"/>
    <s v="Jul"/>
    <n v="1995"/>
    <s v="tier - 1"/>
    <m/>
  </r>
  <r>
    <s v="Id271"/>
    <n v="1967"/>
    <s v="Jul"/>
    <n v="10"/>
    <n v="0"/>
    <n v="33025.32"/>
    <s v="tier - 2"/>
    <x v="0"/>
    <s v="R1011"/>
    <s v="Jul"/>
    <n v="1967"/>
    <s v="tier - 2"/>
    <m/>
  </r>
  <r>
    <s v="Id270"/>
    <n v="1994"/>
    <s v="Jul"/>
    <n v="28"/>
    <n v="0"/>
    <n v="33057.230000000003"/>
    <s v="tier - 1"/>
    <x v="2"/>
    <s v="R1011"/>
    <s v="Jul"/>
    <n v="1994"/>
    <s v="tier - 1"/>
    <m/>
  </r>
  <r>
    <s v="Id269"/>
    <n v="1962"/>
    <s v="Jul"/>
    <n v="1"/>
    <n v="0"/>
    <n v="33074.94"/>
    <s v="tier - 1"/>
    <x v="2"/>
    <s v="R1011"/>
    <s v="Jul"/>
    <n v="1962"/>
    <s v="tier - 1"/>
    <m/>
  </r>
  <r>
    <s v="Id268"/>
    <n v="1969"/>
    <s v="Oct"/>
    <n v="30"/>
    <n v="0"/>
    <n v="33090.660000000003"/>
    <s v="tier - 2"/>
    <x v="2"/>
    <s v="R1011"/>
    <s v="Oct"/>
    <n v="1969"/>
    <s v="tier - 2"/>
    <m/>
  </r>
  <r>
    <s v="Id267"/>
    <n v="1985"/>
    <s v="Jul"/>
    <n v="15"/>
    <n v="3"/>
    <n v="33121"/>
    <s v="tier - 2"/>
    <x v="1"/>
    <s v="R1011"/>
    <s v="Jul"/>
    <n v="1985"/>
    <s v="tier - 2"/>
    <m/>
  </r>
  <r>
    <s v="Id266"/>
    <n v="1990"/>
    <s v="Oct"/>
    <n v="12"/>
    <n v="3"/>
    <n v="33292.83"/>
    <s v="tier - 2"/>
    <x v="1"/>
    <s v="R1011"/>
    <s v="Oct"/>
    <n v="1990"/>
    <s v="tier - 2"/>
    <m/>
  </r>
  <r>
    <s v="Id265"/>
    <n v="2003"/>
    <s v="Nov"/>
    <n v="28"/>
    <n v="0"/>
    <n v="33307.550000000003"/>
    <s v="tier - 2"/>
    <x v="0"/>
    <s v="R1012"/>
    <s v="Nov"/>
    <n v="2003"/>
    <s v="tier - 2"/>
    <m/>
  </r>
  <r>
    <s v="Id264"/>
    <n v="1972"/>
    <s v="Sep"/>
    <n v="5"/>
    <n v="0"/>
    <n v="33344.449999999997"/>
    <s v="tier - 2"/>
    <x v="0"/>
    <s v="R1011"/>
    <s v="Sep"/>
    <n v="1972"/>
    <s v="tier - 2"/>
    <m/>
  </r>
  <r>
    <s v="Id263"/>
    <n v="1985"/>
    <s v="Dec"/>
    <n v="7"/>
    <n v="3"/>
    <n v="33450.99"/>
    <s v="tier - 2"/>
    <x v="2"/>
    <s v="R1011"/>
    <s v="Dec"/>
    <n v="1985"/>
    <s v="tier - 2"/>
    <m/>
  </r>
  <r>
    <s v="Id262"/>
    <n v="1970"/>
    <s v="Jun"/>
    <n v="18"/>
    <n v="2"/>
    <n v="33471.97"/>
    <s v="tier - 2"/>
    <x v="2"/>
    <s v="R1012"/>
    <s v="Jun"/>
    <n v="1970"/>
    <s v="tier - 2"/>
    <m/>
  </r>
  <r>
    <s v="Id261"/>
    <n v="2002"/>
    <s v="Aug"/>
    <n v="25"/>
    <n v="0"/>
    <n v="33475.82"/>
    <s v="tier - 1"/>
    <x v="1"/>
    <s v="R1018"/>
    <s v="Aug"/>
    <n v="2002"/>
    <s v="tier - 1"/>
    <m/>
  </r>
  <r>
    <s v="Id260"/>
    <n v="1984"/>
    <s v="Jul"/>
    <n v="22"/>
    <n v="3"/>
    <n v="33527.1"/>
    <s v="tier - 2"/>
    <x v="0"/>
    <s v="R1011"/>
    <s v="Jul"/>
    <n v="1984"/>
    <s v="tier - 2"/>
    <m/>
  </r>
  <r>
    <s v="Id259"/>
    <n v="2003"/>
    <s v="Sep"/>
    <n v="9"/>
    <n v="0"/>
    <n v="33611.71"/>
    <s v="tier - 1"/>
    <x v="2"/>
    <s v="R1011"/>
    <s v="Sep"/>
    <n v="2003"/>
    <s v="tier - 1"/>
    <m/>
  </r>
  <r>
    <s v="Id258"/>
    <n v="1993"/>
    <s v="Nov"/>
    <n v="28"/>
    <n v="0"/>
    <n v="33707.550000000003"/>
    <s v="tier - 2"/>
    <x v="2"/>
    <s v="R1011"/>
    <s v="Nov"/>
    <n v="1993"/>
    <s v="tier - 2"/>
    <m/>
  </r>
  <r>
    <s v="Id257"/>
    <n v="2004"/>
    <s v="Nov"/>
    <n v="1"/>
    <n v="0"/>
    <n v="33732.69"/>
    <s v="tier - 1"/>
    <x v="1"/>
    <s v="R1017"/>
    <s v="Nov"/>
    <n v="2004"/>
    <s v="tier - 1"/>
    <m/>
  </r>
  <r>
    <s v="Id256"/>
    <n v="2003"/>
    <s v="Sep"/>
    <n v="12"/>
    <n v="0"/>
    <n v="33750.29"/>
    <s v="tier - 1"/>
    <x v="0"/>
    <s v="R1012"/>
    <s v="Sep"/>
    <n v="2003"/>
    <s v="tier - 1"/>
    <m/>
  </r>
  <r>
    <s v="Id255"/>
    <n v="1962"/>
    <s v="Dec"/>
    <n v="11"/>
    <n v="0"/>
    <n v="33753.32"/>
    <s v="tier - 1"/>
    <x v="0"/>
    <s v="R1011"/>
    <s v="Dec"/>
    <n v="1962"/>
    <s v="tier - 1"/>
    <m/>
  </r>
  <r>
    <s v="Id254"/>
    <n v="2000"/>
    <s v="Oct"/>
    <n v="26"/>
    <n v="0"/>
    <n v="33829.39"/>
    <s v="tier - 2"/>
    <x v="0"/>
    <s v="R1011"/>
    <s v="Oct"/>
    <n v="2000"/>
    <s v="tier - 2"/>
    <m/>
  </r>
  <r>
    <s v="Id253"/>
    <n v="1997"/>
    <s v="Aug"/>
    <n v="9"/>
    <n v="0"/>
    <n v="33900.65"/>
    <s v="tier - 2"/>
    <x v="0"/>
    <s v="R1011"/>
    <s v="Aug"/>
    <n v="1997"/>
    <s v="tier - 2"/>
    <m/>
  </r>
  <r>
    <s v="Id252"/>
    <n v="2000"/>
    <s v="Dec"/>
    <n v="27"/>
    <n v="0"/>
    <n v="33907.550000000003"/>
    <s v="tier - 2"/>
    <x v="2"/>
    <s v="R1012"/>
    <s v="Dec"/>
    <n v="2000"/>
    <s v="tier - 2"/>
    <m/>
  </r>
  <r>
    <s v="Id251"/>
    <n v="1994"/>
    <s v="Sep"/>
    <n v="25"/>
    <n v="0"/>
    <n v="33975.47"/>
    <s v="tier - 2"/>
    <x v="2"/>
    <s v="R1011"/>
    <s v="Sep"/>
    <n v="1994"/>
    <s v="tier - 2"/>
    <m/>
  </r>
  <r>
    <s v="Id250"/>
    <n v="1972"/>
    <s v="Jul"/>
    <n v="26"/>
    <n v="0"/>
    <n v="34053.360000000001"/>
    <s v="tier - 2"/>
    <x v="2"/>
    <s v="R1011"/>
    <s v="Jul"/>
    <n v="1972"/>
    <s v="tier - 2"/>
    <m/>
  </r>
  <r>
    <s v="Id249"/>
    <n v="2002"/>
    <s v="Dec"/>
    <n v="26"/>
    <n v="0"/>
    <n v="34084.68"/>
    <s v="tier - 2"/>
    <x v="0"/>
    <s v="R1011"/>
    <s v="Dec"/>
    <n v="2002"/>
    <s v="tier - 2"/>
    <m/>
  </r>
  <r>
    <s v="Id248"/>
    <n v="1999"/>
    <s v="Nov"/>
    <n v="6"/>
    <n v="0"/>
    <n v="34166.269999999997"/>
    <s v="tier - 2"/>
    <x v="0"/>
    <s v="R1011"/>
    <s v="Nov"/>
    <n v="1999"/>
    <s v="tier - 2"/>
    <m/>
  </r>
  <r>
    <s v="Id247"/>
    <n v="1971"/>
    <s v="Aug"/>
    <n v="25"/>
    <n v="0"/>
    <n v="34205.07"/>
    <s v="tier - 2"/>
    <x v="2"/>
    <s v="R1011"/>
    <s v="Aug"/>
    <n v="1971"/>
    <s v="tier - 2"/>
    <m/>
  </r>
  <r>
    <s v="Id246"/>
    <n v="1975"/>
    <s v="Jul"/>
    <n v="21"/>
    <n v="1"/>
    <n v="34210.33"/>
    <s v="tier - 2"/>
    <x v="1"/>
    <s v="R1012"/>
    <s v="Jul"/>
    <n v="1975"/>
    <s v="tier - 2"/>
    <m/>
  </r>
  <r>
    <s v="Id245"/>
    <n v="1962"/>
    <s v="Jul"/>
    <n v="5"/>
    <n v="0"/>
    <n v="34218.019999999997"/>
    <s v="tier - 1"/>
    <x v="1"/>
    <s v="R1011"/>
    <s v="Jul"/>
    <n v="1962"/>
    <s v="tier - 1"/>
    <m/>
  </r>
  <r>
    <s v="Id244"/>
    <n v="1998"/>
    <s v="Jun"/>
    <n v="11"/>
    <n v="0"/>
    <n v="34254.050000000003"/>
    <s v="tier - 1"/>
    <x v="0"/>
    <s v="R1019"/>
    <s v="Jun"/>
    <n v="1998"/>
    <s v="tier - 1"/>
    <m/>
  </r>
  <r>
    <s v="Id243"/>
    <n v="1995"/>
    <s v="Oct"/>
    <n v="30"/>
    <n v="0"/>
    <n v="34289.43"/>
    <s v="tier - 1"/>
    <x v="1"/>
    <s v="R1011"/>
    <s v="Oct"/>
    <n v="1995"/>
    <s v="tier - 1"/>
    <m/>
  </r>
  <r>
    <s v="Id242"/>
    <n v="1986"/>
    <s v="Oct"/>
    <n v="11"/>
    <n v="3"/>
    <n v="34293.120000000003"/>
    <s v="tier - 1"/>
    <x v="2"/>
    <s v="R1011"/>
    <s v="Oct"/>
    <n v="1986"/>
    <s v="tier - 1"/>
    <m/>
  </r>
  <r>
    <s v="id3444"/>
    <n v="2004"/>
    <s v="Nov"/>
    <n v="1"/>
    <n v="2"/>
    <n v="34303.17"/>
    <s v="tier - 1"/>
    <x v="0"/>
    <s v="R1013"/>
    <s v="Nov"/>
    <n v="2004"/>
    <s v="tier - 1"/>
    <m/>
  </r>
  <r>
    <s v="Id241"/>
    <n v="1983"/>
    <s v="Oct"/>
    <n v="2"/>
    <n v="3"/>
    <n v="34307.22"/>
    <s v="tier - 2"/>
    <x v="2"/>
    <s v="R1012"/>
    <s v="Oct"/>
    <n v="1983"/>
    <s v="tier - 2"/>
    <m/>
  </r>
  <r>
    <s v="Id240"/>
    <n v="1984"/>
    <s v="Oct"/>
    <n v="1"/>
    <n v="3"/>
    <n v="34402.22"/>
    <s v="tier - 2"/>
    <x v="0"/>
    <s v="R1011"/>
    <s v="Oct"/>
    <n v="1984"/>
    <s v="tier - 2"/>
    <m/>
  </r>
  <r>
    <s v="Id239"/>
    <n v="2003"/>
    <s v="Oct"/>
    <n v="5"/>
    <n v="0"/>
    <n v="34439.86"/>
    <s v="tier - 2"/>
    <x v="1"/>
    <s v="R1013"/>
    <s v="Oct"/>
    <n v="2003"/>
    <s v="tier - 2"/>
    <m/>
  </r>
  <r>
    <s v="Id238"/>
    <n v="1990"/>
    <s v="Sep"/>
    <n v="24"/>
    <n v="3"/>
    <n v="34456.269999999997"/>
    <s v="tier - 1"/>
    <x v="2"/>
    <s v="R1011"/>
    <s v="Sep"/>
    <n v="1990"/>
    <s v="tier - 1"/>
    <m/>
  </r>
  <r>
    <s v="Id237"/>
    <n v="1998"/>
    <s v="Jun"/>
    <n v="24"/>
    <n v="0"/>
    <n v="34472.839999999997"/>
    <s v="tier - 1"/>
    <x v="0"/>
    <s v="R1011"/>
    <s v="Jun"/>
    <n v="1998"/>
    <s v="tier - 1"/>
    <m/>
  </r>
  <r>
    <s v="Id236"/>
    <n v="1976"/>
    <s v="Nov"/>
    <n v="25"/>
    <n v="2"/>
    <n v="34543.39"/>
    <s v="tier - 2"/>
    <x v="0"/>
    <s v="R1011"/>
    <s v="Nov"/>
    <n v="1976"/>
    <s v="tier - 2"/>
    <m/>
  </r>
  <r>
    <s v="Id235"/>
    <n v="2004"/>
    <s v="Oct"/>
    <n v="9"/>
    <n v="0"/>
    <n v="34617.839999999997"/>
    <s v="tier - 1"/>
    <x v="0"/>
    <s v="R1016"/>
    <s v="Oct"/>
    <n v="2004"/>
    <s v="tier - 1"/>
    <m/>
  </r>
  <r>
    <s v="Id234"/>
    <n v="1994"/>
    <s v="Jul"/>
    <n v="7"/>
    <n v="0"/>
    <n v="34672.15"/>
    <s v="tier - 1"/>
    <x v="0"/>
    <s v="R1013"/>
    <s v="Jul"/>
    <n v="1994"/>
    <s v="tier - 1"/>
    <m/>
  </r>
  <r>
    <s v="Id233"/>
    <n v="2003"/>
    <s v="Jul"/>
    <n v="3"/>
    <n v="0"/>
    <n v="34779.620000000003"/>
    <s v="tier - 1"/>
    <x v="2"/>
    <s v="R1011"/>
    <s v="Jul"/>
    <n v="2003"/>
    <s v="tier - 1"/>
    <m/>
  </r>
  <r>
    <s v="Id232"/>
    <n v="1995"/>
    <s v="Dec"/>
    <n v="27"/>
    <n v="1"/>
    <n v="34806.47"/>
    <s v="tier - 1"/>
    <x v="2"/>
    <s v="R1013"/>
    <s v="Dec"/>
    <n v="1995"/>
    <s v="tier - 1"/>
    <m/>
  </r>
  <r>
    <s v="Id231"/>
    <n v="2003"/>
    <s v="Sep"/>
    <n v="17"/>
    <n v="0"/>
    <n v="34828.65"/>
    <s v="tier - 1"/>
    <x v="0"/>
    <s v="R1011"/>
    <s v="Sep"/>
    <n v="2003"/>
    <s v="tier - 1"/>
    <m/>
  </r>
  <r>
    <s v="Id230"/>
    <n v="1995"/>
    <s v="Oct"/>
    <n v="17"/>
    <n v="0"/>
    <n v="34838.870000000003"/>
    <s v="tier - 2"/>
    <x v="0"/>
    <s v="R1011"/>
    <s v="Oct"/>
    <n v="1995"/>
    <s v="tier - 2"/>
    <m/>
  </r>
  <r>
    <s v="Id229"/>
    <n v="1983"/>
    <s v="Jul"/>
    <n v="29"/>
    <n v="3"/>
    <n v="34940.61"/>
    <s v="tier - 2"/>
    <x v="0"/>
    <s v="R1011"/>
    <s v="Jul"/>
    <n v="1983"/>
    <s v="tier - 2"/>
    <m/>
  </r>
  <r>
    <s v="Id228"/>
    <n v="1967"/>
    <s v="Oct"/>
    <n v="7"/>
    <n v="0"/>
    <n v="34975.68"/>
    <s v="tier - 2"/>
    <x v="2"/>
    <s v="R1011"/>
    <s v="Oct"/>
    <n v="1967"/>
    <s v="tier - 2"/>
    <m/>
  </r>
  <r>
    <s v="Id227"/>
    <n v="1998"/>
    <s v="Aug"/>
    <n v="22"/>
    <n v="0"/>
    <n v="34976.42"/>
    <s v="tier - 2"/>
    <x v="1"/>
    <s v="R1011"/>
    <s v="Aug"/>
    <n v="1998"/>
    <s v="tier - 2"/>
    <m/>
  </r>
  <r>
    <s v="Id226"/>
    <n v="1997"/>
    <s v="Aug"/>
    <n v="22"/>
    <n v="0"/>
    <n v="34979.86"/>
    <s v="tier - 2"/>
    <x v="2"/>
    <s v="R1011"/>
    <s v="Aug"/>
    <n v="1997"/>
    <s v="tier - 2"/>
    <m/>
  </r>
  <r>
    <s v="Id225"/>
    <n v="1982"/>
    <s v="Jul"/>
    <n v="5"/>
    <n v="3"/>
    <n v="35000.730000000003"/>
    <s v="tier - 2"/>
    <x v="0"/>
    <s v="R1011"/>
    <s v="Jul"/>
    <n v="1982"/>
    <s v="tier - 2"/>
    <m/>
  </r>
  <r>
    <s v="Id224"/>
    <n v="1975"/>
    <s v="Aug"/>
    <n v="29"/>
    <n v="1"/>
    <n v="35050.620000000003"/>
    <s v="tier - 2"/>
    <x v="1"/>
    <s v="R1011"/>
    <s v="Aug"/>
    <n v="1975"/>
    <s v="tier - 2"/>
    <m/>
  </r>
  <r>
    <s v="Id223"/>
    <n v="1977"/>
    <s v="Jun"/>
    <n v="29"/>
    <n v="0"/>
    <n v="35069.370000000003"/>
    <s v="tier - 1"/>
    <x v="1"/>
    <s v="R1017"/>
    <s v="Jun"/>
    <n v="1977"/>
    <s v="tier - 1"/>
    <m/>
  </r>
  <r>
    <s v="Id222"/>
    <n v="1998"/>
    <s v="Dec"/>
    <n v="22"/>
    <n v="0"/>
    <n v="35147.53"/>
    <s v="tier - 1"/>
    <x v="1"/>
    <s v="R1016"/>
    <s v="Dec"/>
    <n v="1998"/>
    <s v="tier - 1"/>
    <m/>
  </r>
  <r>
    <s v="Id221"/>
    <n v="1967"/>
    <s v="Dec"/>
    <n v="30"/>
    <n v="1"/>
    <n v="35160.129999999997"/>
    <s v="tier - 2"/>
    <x v="2"/>
    <s v="R1011"/>
    <s v="Dec"/>
    <n v="1967"/>
    <s v="tier - 2"/>
    <m/>
  </r>
  <r>
    <s v="Id220"/>
    <n v="1997"/>
    <s v="Jul"/>
    <n v="9"/>
    <n v="0"/>
    <n v="35302.089999999997"/>
    <s v="tier - 1"/>
    <x v="2"/>
    <s v="R1011"/>
    <s v="Jul"/>
    <n v="1997"/>
    <s v="tier - 1"/>
    <m/>
  </r>
  <r>
    <s v="Id219"/>
    <n v="1988"/>
    <s v="Sep"/>
    <n v="19"/>
    <n v="3"/>
    <n v="35315.96"/>
    <s v="tier - 2"/>
    <x v="1"/>
    <s v="R1011"/>
    <s v="Sep"/>
    <n v="1988"/>
    <s v="tier - 2"/>
    <m/>
  </r>
  <r>
    <s v="Id218"/>
    <n v="1971"/>
    <s v="Sep"/>
    <n v="22"/>
    <n v="0"/>
    <n v="35345.730000000003"/>
    <s v="tier - 2"/>
    <x v="0"/>
    <s v="R1011"/>
    <s v="Sep"/>
    <n v="1971"/>
    <s v="tier - 2"/>
    <m/>
  </r>
  <r>
    <s v="Id217"/>
    <n v="1988"/>
    <s v="Nov"/>
    <n v="20"/>
    <n v="0"/>
    <n v="35491.64"/>
    <s v="tier - 1"/>
    <x v="2"/>
    <s v="R1011"/>
    <s v="Nov"/>
    <n v="1988"/>
    <s v="tier - 1"/>
    <m/>
  </r>
  <r>
    <s v="Id216"/>
    <n v="1973"/>
    <s v="Dec"/>
    <n v="16"/>
    <n v="0"/>
    <n v="35517.19"/>
    <s v="tier - 2"/>
    <x v="2"/>
    <s v="R1011"/>
    <s v="Dec"/>
    <n v="1973"/>
    <s v="tier - 2"/>
    <m/>
  </r>
  <r>
    <s v="Id215"/>
    <n v="1992"/>
    <s v="Sep"/>
    <n v="13"/>
    <n v="0"/>
    <n v="35547.47"/>
    <s v="tier - 2"/>
    <x v="0"/>
    <s v="R1011"/>
    <s v="Sep"/>
    <n v="1992"/>
    <s v="tier - 2"/>
    <m/>
  </r>
  <r>
    <s v="Id214"/>
    <n v="1973"/>
    <s v="Oct"/>
    <n v="27"/>
    <n v="0"/>
    <n v="35547.72"/>
    <s v="tier - 1"/>
    <x v="1"/>
    <s v="R1011"/>
    <s v="Oct"/>
    <n v="1973"/>
    <s v="tier - 1"/>
    <m/>
  </r>
  <r>
    <s v="Id213"/>
    <n v="1964"/>
    <s v="Aug"/>
    <n v="29"/>
    <n v="0"/>
    <n v="35573.26"/>
    <s v="tier - 2"/>
    <x v="1"/>
    <s v="R1011"/>
    <s v="Aug"/>
    <n v="1964"/>
    <s v="tier - 2"/>
    <m/>
  </r>
  <r>
    <s v="Id212"/>
    <n v="1971"/>
    <s v="Aug"/>
    <n v="10"/>
    <n v="0"/>
    <n v="35583.17"/>
    <s v="tier - 1"/>
    <x v="0"/>
    <s v="R1011"/>
    <s v="Aug"/>
    <n v="1971"/>
    <s v="tier - 1"/>
    <m/>
  </r>
  <r>
    <s v="?"/>
    <n v="2000"/>
    <s v="Oct"/>
    <n v="13"/>
    <n v="0"/>
    <n v="35585.58"/>
    <s v="tier - 1"/>
    <x v="2"/>
    <s v="R1011"/>
    <s v="Oct"/>
    <n v="2000"/>
    <s v="tier - 1"/>
    <m/>
  </r>
  <r>
    <s v="Id211"/>
    <n v="2000"/>
    <s v="Nov"/>
    <n v="19"/>
    <n v="0"/>
    <n v="35585.58"/>
    <s v="tier - 2"/>
    <x v="0"/>
    <s v="R1011"/>
    <s v="Nov"/>
    <n v="2000"/>
    <s v="tier - 2"/>
    <m/>
  </r>
  <r>
    <s v="Id210"/>
    <n v="2000"/>
    <s v="Dec"/>
    <n v="17"/>
    <n v="3"/>
    <n v="35595.589999999997"/>
    <s v="tier - 2"/>
    <x v="0"/>
    <s v="R1013"/>
    <s v="Dec"/>
    <n v="2000"/>
    <s v="tier - 2"/>
    <m/>
  </r>
  <r>
    <s v="Id209"/>
    <n v="1978"/>
    <s v="Dec"/>
    <n v="19"/>
    <n v="2"/>
    <n v="35701.9"/>
    <s v="tier - 2"/>
    <x v="1"/>
    <s v="R1011"/>
    <s v="Dec"/>
    <n v="1978"/>
    <s v="tier - 2"/>
    <m/>
  </r>
  <r>
    <s v="Id208"/>
    <n v="1974"/>
    <s v="Jul"/>
    <n v="15"/>
    <n v="0"/>
    <n v="35711.39"/>
    <s v="tier - 2"/>
    <x v="0"/>
    <s v="R1012"/>
    <s v="Jul"/>
    <n v="1974"/>
    <s v="tier - 2"/>
    <m/>
  </r>
  <r>
    <s v="Id207"/>
    <n v="1976"/>
    <s v="Oct"/>
    <n v="4"/>
    <n v="2"/>
    <n v="35733.96"/>
    <s v="tier - 2"/>
    <x v="2"/>
    <s v="R1011"/>
    <s v="Oct"/>
    <n v="1976"/>
    <s v="tier - 2"/>
    <m/>
  </r>
  <r>
    <s v="Id206"/>
    <n v="1992"/>
    <s v="Jun"/>
    <n v="18"/>
    <n v="0"/>
    <n v="35883.269999999997"/>
    <s v="tier - 2"/>
    <x v="1"/>
    <s v="R1011"/>
    <s v="Jun"/>
    <n v="1992"/>
    <s v="tier - 2"/>
    <m/>
  </r>
  <r>
    <s v="Id205"/>
    <n v="1981"/>
    <s v="Nov"/>
    <n v="22"/>
    <n v="1"/>
    <n v="35952.65"/>
    <s v="tier - 1"/>
    <x v="0"/>
    <s v="R1011"/>
    <s v="Nov"/>
    <n v="1981"/>
    <s v="tier - 1"/>
    <m/>
  </r>
  <r>
    <s v="Id204"/>
    <n v="1999"/>
    <s v="Sep"/>
    <n v="4"/>
    <n v="2"/>
    <n v="36021.01"/>
    <s v="tier - 2"/>
    <x v="0"/>
    <s v="R1013"/>
    <s v="Sep"/>
    <n v="1999"/>
    <s v="tier - 2"/>
    <m/>
  </r>
  <r>
    <s v="Id203"/>
    <n v="1963"/>
    <s v="Jul"/>
    <n v="22"/>
    <n v="0"/>
    <n v="36074.339999999997"/>
    <s v="tier - 2"/>
    <x v="1"/>
    <s v="R1011"/>
    <s v="Jul"/>
    <n v="1963"/>
    <s v="tier - 2"/>
    <m/>
  </r>
  <r>
    <s v="Id202"/>
    <n v="1996"/>
    <s v="Aug"/>
    <n v="20"/>
    <n v="2"/>
    <n v="36085.22"/>
    <s v="tier - 1"/>
    <x v="1"/>
    <s v="R1011"/>
    <s v="Aug"/>
    <n v="1996"/>
    <s v="tier - 1"/>
    <m/>
  </r>
  <r>
    <s v="Id201"/>
    <n v="1979"/>
    <s v="Nov"/>
    <n v="4"/>
    <n v="2"/>
    <n v="36090.49"/>
    <s v="tier - 2"/>
    <x v="2"/>
    <s v="R1011"/>
    <s v="Nov"/>
    <n v="1979"/>
    <s v="tier - 2"/>
    <m/>
  </r>
  <r>
    <s v="Id200"/>
    <n v="1997"/>
    <s v="Jun"/>
    <n v="12"/>
    <n v="2"/>
    <n v="36124.57"/>
    <s v="tier - 1"/>
    <x v="0"/>
    <s v="R1013"/>
    <s v="Jun"/>
    <n v="1997"/>
    <s v="tier - 1"/>
    <m/>
  </r>
  <r>
    <s v="Id199"/>
    <n v="2004"/>
    <s v="Aug"/>
    <n v="30"/>
    <n v="0"/>
    <n v="36149.480000000003"/>
    <s v="tier - 2"/>
    <x v="2"/>
    <s v="R1013"/>
    <s v="Aug"/>
    <n v="2004"/>
    <s v="tier - 2"/>
    <m/>
  </r>
  <r>
    <s v="Id198"/>
    <n v="1974"/>
    <s v="Dec"/>
    <n v="6"/>
    <n v="0"/>
    <n v="36182.870000000003"/>
    <s v="tier - 2"/>
    <x v="0"/>
    <s v="R1012"/>
    <s v="Dec"/>
    <n v="1974"/>
    <s v="tier - 2"/>
    <m/>
  </r>
  <r>
    <s v="Id197"/>
    <n v="1999"/>
    <s v="Oct"/>
    <n v="1"/>
    <n v="3"/>
    <n v="36189.1"/>
    <s v="tier - 1"/>
    <x v="0"/>
    <s v="R1016"/>
    <s v="Oct"/>
    <n v="1999"/>
    <s v="tier - 1"/>
    <m/>
  </r>
  <r>
    <s v="Id196"/>
    <n v="1993"/>
    <s v="Dec"/>
    <n v="28"/>
    <n v="0"/>
    <n v="36197.699999999997"/>
    <s v="tier - 1"/>
    <x v="0"/>
    <s v="R1011"/>
    <s v="Dec"/>
    <n v="1993"/>
    <s v="tier - 1"/>
    <m/>
  </r>
  <r>
    <s v="Id195"/>
    <n v="2003"/>
    <s v="Sep"/>
    <n v="5"/>
    <n v="0"/>
    <n v="36219.410000000003"/>
    <s v="tier - 1"/>
    <x v="1"/>
    <s v="R1012"/>
    <s v="Sep"/>
    <n v="2003"/>
    <s v="tier - 1"/>
    <m/>
  </r>
  <r>
    <s v="Id194"/>
    <n v="2004"/>
    <s v="Dec"/>
    <n v="25"/>
    <n v="0"/>
    <n v="36307.800000000003"/>
    <s v="tier - 1"/>
    <x v="2"/>
    <s v="R1013"/>
    <s v="Dec"/>
    <n v="2004"/>
    <s v="tier - 1"/>
    <m/>
  </r>
  <r>
    <s v="Id193"/>
    <n v="1992"/>
    <s v="Jun"/>
    <n v="16"/>
    <n v="0"/>
    <n v="36314.050000000003"/>
    <s v="tier - 2"/>
    <x v="2"/>
    <s v="R1011"/>
    <s v="Jun"/>
    <n v="1992"/>
    <s v="tier - 2"/>
    <m/>
  </r>
  <r>
    <s v="Id192"/>
    <n v="1967"/>
    <s v="Oct"/>
    <n v="18"/>
    <n v="0"/>
    <n v="36332.449999999997"/>
    <s v="tier - 1"/>
    <x v="0"/>
    <s v="R1011"/>
    <s v="Oct"/>
    <n v="1967"/>
    <s v="tier - 1"/>
    <m/>
  </r>
  <r>
    <s v="Id191"/>
    <n v="1975"/>
    <s v="Jun"/>
    <n v="5"/>
    <n v="1"/>
    <n v="36350.71"/>
    <s v="tier - 1"/>
    <x v="2"/>
    <s v="R1011"/>
    <s v="Jun"/>
    <n v="1975"/>
    <s v="tier - 1"/>
    <m/>
  </r>
  <r>
    <s v="Id190"/>
    <n v="2003"/>
    <s v="Dec"/>
    <n v="9"/>
    <n v="2"/>
    <n v="36397.58"/>
    <s v="tier - 2"/>
    <x v="0"/>
    <s v="R1011"/>
    <s v="Dec"/>
    <n v="2003"/>
    <s v="tier - 2"/>
    <m/>
  </r>
  <r>
    <s v="Id189"/>
    <n v="1962"/>
    <s v="Nov"/>
    <n v="19"/>
    <n v="0"/>
    <n v="36445.550000000003"/>
    <s v="tier - 2"/>
    <x v="2"/>
    <s v="R1011"/>
    <s v="Nov"/>
    <n v="1962"/>
    <s v="tier - 2"/>
    <m/>
  </r>
  <r>
    <s v="Id188"/>
    <n v="1973"/>
    <s v="Aug"/>
    <n v="9"/>
    <n v="0"/>
    <n v="36541.550000000003"/>
    <s v="tier - 2"/>
    <x v="0"/>
    <s v="R1011"/>
    <s v="Aug"/>
    <n v="1973"/>
    <s v="tier - 2"/>
    <m/>
  </r>
  <r>
    <s v="Id187"/>
    <n v="1992"/>
    <s v="Oct"/>
    <n v="9"/>
    <n v="0"/>
    <n v="36572.800000000003"/>
    <s v="tier - 1"/>
    <x v="2"/>
    <s v="R1011"/>
    <s v="Oct"/>
    <n v="1992"/>
    <s v="tier - 1"/>
    <m/>
  </r>
  <r>
    <s v="Id186"/>
    <n v="1961"/>
    <s v="Jul"/>
    <n v="29"/>
    <n v="4"/>
    <n v="36580.28"/>
    <s v="tier - 2"/>
    <x v="2"/>
    <s v="R1013"/>
    <s v="Jul"/>
    <n v="1961"/>
    <s v="tier - 2"/>
    <m/>
  </r>
  <r>
    <s v="Id185"/>
    <n v="1970"/>
    <s v="Jul"/>
    <n v="14"/>
    <n v="0"/>
    <n v="36786.370000000003"/>
    <s v="tier - 1"/>
    <x v="1"/>
    <s v="R1011"/>
    <s v="Jul"/>
    <n v="1970"/>
    <s v="tier - 1"/>
    <m/>
  </r>
  <r>
    <s v="Id184"/>
    <n v="1965"/>
    <s v="Dec"/>
    <n v="28"/>
    <n v="0"/>
    <n v="36795.29"/>
    <s v="tier - 2"/>
    <x v="1"/>
    <s v="R1011"/>
    <s v="Dec"/>
    <n v="1965"/>
    <s v="tier - 2"/>
    <m/>
  </r>
  <r>
    <s v="?"/>
    <n v="1992"/>
    <s v="Oct"/>
    <n v="6"/>
    <n v="0"/>
    <n v="36837.47"/>
    <s v="tier - 1"/>
    <x v="2"/>
    <s v="R1011"/>
    <s v="Oct"/>
    <n v="1992"/>
    <s v="tier - 1"/>
    <m/>
  </r>
  <r>
    <s v="Id183"/>
    <n v="1992"/>
    <s v="Jul"/>
    <n v="4"/>
    <n v="0"/>
    <n v="36837.47"/>
    <s v="tier - 2"/>
    <x v="0"/>
    <s v="R1011"/>
    <s v="Jul"/>
    <n v="1992"/>
    <s v="tier - 2"/>
    <m/>
  </r>
  <r>
    <s v="Id182"/>
    <n v="1972"/>
    <s v="Dec"/>
    <n v="5"/>
    <n v="0"/>
    <n v="36889.99"/>
    <s v="tier - 1"/>
    <x v="0"/>
    <s v="R1011"/>
    <s v="Dec"/>
    <n v="1972"/>
    <s v="tier - 1"/>
    <m/>
  </r>
  <r>
    <s v="Id181"/>
    <n v="2003"/>
    <s v="Jun"/>
    <n v="21"/>
    <n v="0"/>
    <n v="36898.730000000003"/>
    <s v="tier - 2"/>
    <x v="1"/>
    <s v="R1012"/>
    <s v="Jun"/>
    <n v="2003"/>
    <s v="tier - 2"/>
    <m/>
  </r>
  <r>
    <s v="Id180"/>
    <n v="1963"/>
    <s v="Jul"/>
    <n v="24"/>
    <n v="2"/>
    <n v="36910.61"/>
    <s v="tier - 2"/>
    <x v="2"/>
    <s v="R1011"/>
    <s v="Jul"/>
    <n v="1963"/>
    <s v="tier - 2"/>
    <m/>
  </r>
  <r>
    <s v="Id179"/>
    <n v="1991"/>
    <s v="Jun"/>
    <n v="10"/>
    <n v="3"/>
    <n v="36911.99"/>
    <s v="tier - 2"/>
    <x v="2"/>
    <s v="R1011"/>
    <s v="Jun"/>
    <n v="1991"/>
    <s v="tier - 2"/>
    <m/>
  </r>
  <r>
    <s v="Id178"/>
    <n v="1968"/>
    <s v="Oct"/>
    <n v="22"/>
    <n v="0"/>
    <n v="36922.61"/>
    <s v="tier - 2"/>
    <x v="1"/>
    <s v="R1011"/>
    <s v="Oct"/>
    <n v="1968"/>
    <s v="tier - 2"/>
    <m/>
  </r>
  <r>
    <s v="Id177"/>
    <n v="1977"/>
    <s v="Aug"/>
    <n v="13"/>
    <n v="2"/>
    <n v="36935.64"/>
    <s v="tier - 2"/>
    <x v="1"/>
    <s v="R1011"/>
    <s v="Aug"/>
    <n v="1977"/>
    <s v="tier - 2"/>
    <m/>
  </r>
  <r>
    <s v="Id176"/>
    <n v="1992"/>
    <s v="Aug"/>
    <n v="25"/>
    <n v="0"/>
    <n v="36950.26"/>
    <s v="tier - 1"/>
    <x v="1"/>
    <s v="R1013"/>
    <s v="Aug"/>
    <n v="1992"/>
    <s v="tier - 1"/>
    <m/>
  </r>
  <r>
    <s v="Id175"/>
    <n v="1992"/>
    <s v="Sep"/>
    <n v="13"/>
    <n v="0"/>
    <n v="36976.449999999997"/>
    <s v="tier - 2"/>
    <x v="0"/>
    <s v="R1011"/>
    <s v="Sep"/>
    <n v="1992"/>
    <s v="tier - 2"/>
    <m/>
  </r>
  <r>
    <s v="Id174"/>
    <n v="1991"/>
    <s v="Nov"/>
    <n v="1"/>
    <n v="3"/>
    <n v="37040.879999999997"/>
    <s v="tier - 2"/>
    <x v="2"/>
    <s v="R1011"/>
    <s v="Nov"/>
    <n v="1991"/>
    <s v="tier - 2"/>
    <m/>
  </r>
  <r>
    <s v="Id173"/>
    <n v="1988"/>
    <s v="Dec"/>
    <n v="17"/>
    <n v="3"/>
    <n v="37076.370000000003"/>
    <s v="tier - 2"/>
    <x v="1"/>
    <s v="R1011"/>
    <s v="Dec"/>
    <n v="1988"/>
    <s v="tier - 2"/>
    <m/>
  </r>
  <r>
    <s v="Id172"/>
    <n v="1989"/>
    <s v="Jun"/>
    <n v="10"/>
    <n v="0"/>
    <n v="37079.370000000003"/>
    <s v="tier - 2"/>
    <x v="0"/>
    <s v="R1011"/>
    <s v="Jun"/>
    <n v="1989"/>
    <s v="tier - 2"/>
    <m/>
  </r>
  <r>
    <s v="Id171"/>
    <n v="1995"/>
    <s v="Oct"/>
    <n v="30"/>
    <n v="0"/>
    <n v="37133.9"/>
    <s v="tier - 2"/>
    <x v="2"/>
    <s v="R1013"/>
    <s v="Oct"/>
    <n v="1995"/>
    <s v="tier - 2"/>
    <m/>
  </r>
  <r>
    <s v="Id170"/>
    <n v="2000"/>
    <s v="Sep"/>
    <n v="5"/>
    <n v="1"/>
    <n v="37165.160000000003"/>
    <s v="tier - 1"/>
    <x v="0"/>
    <s v="?"/>
    <s v="Sep"/>
    <n v="2000"/>
    <s v="tier - 1"/>
    <m/>
  </r>
  <r>
    <s v="Id169"/>
    <n v="1990"/>
    <s v="Oct"/>
    <n v="17"/>
    <n v="3"/>
    <n v="37251.22"/>
    <s v="tier - 2"/>
    <x v="2"/>
    <s v="R1011"/>
    <s v="Oct"/>
    <n v="1990"/>
    <s v="tier - 2"/>
    <m/>
  </r>
  <r>
    <s v="Id168"/>
    <n v="1985"/>
    <s v="Nov"/>
    <n v="17"/>
    <n v="0"/>
    <n v="37270.15"/>
    <s v="tier - 2"/>
    <x v="1"/>
    <s v="R1024"/>
    <s v="Nov"/>
    <n v="1985"/>
    <s v="tier - 2"/>
    <m/>
  </r>
  <r>
    <s v="Id167"/>
    <n v="1975"/>
    <s v="Nov"/>
    <n v="9"/>
    <n v="1"/>
    <n v="37272.339999999997"/>
    <s v="tier - 2"/>
    <x v="0"/>
    <s v="R1011"/>
    <s v="Nov"/>
    <n v="1975"/>
    <s v="tier - 2"/>
    <m/>
  </r>
  <r>
    <s v="Id166"/>
    <n v="1969"/>
    <s v="Oct"/>
    <n v="30"/>
    <n v="0"/>
    <n v="37277.269999999997"/>
    <s v="tier - 1"/>
    <x v="0"/>
    <s v="R1011"/>
    <s v="Oct"/>
    <n v="1969"/>
    <s v="tier - 1"/>
    <m/>
  </r>
  <r>
    <s v="Id165"/>
    <n v="1979"/>
    <s v="Aug"/>
    <n v="3"/>
    <n v="2"/>
    <n v="37425.94"/>
    <s v="tier - 2"/>
    <x v="1"/>
    <s v="R1011"/>
    <s v="Aug"/>
    <n v="1979"/>
    <s v="tier - 2"/>
    <m/>
  </r>
  <r>
    <s v="Id164"/>
    <n v="2002"/>
    <s v="Sep"/>
    <n v="27"/>
    <n v="3"/>
    <n v="37465.339999999997"/>
    <s v="tier - 1"/>
    <x v="2"/>
    <s v="R1012"/>
    <s v="Sep"/>
    <n v="2002"/>
    <s v="tier - 1"/>
    <m/>
  </r>
  <r>
    <s v="Id163"/>
    <n v="2000"/>
    <s v="Oct"/>
    <n v="12"/>
    <n v="2"/>
    <n v="37484.449999999997"/>
    <s v="tier - 1"/>
    <x v="1"/>
    <s v="R1013"/>
    <s v="Oct"/>
    <n v="2000"/>
    <s v="tier - 1"/>
    <m/>
  </r>
  <r>
    <s v="Id162"/>
    <n v="1990"/>
    <s v="Nov"/>
    <n v="16"/>
    <n v="1"/>
    <n v="37607.53"/>
    <s v="tier - 1"/>
    <x v="2"/>
    <s v="R1019"/>
    <s v="Nov"/>
    <n v="1990"/>
    <s v="tier - 1"/>
    <m/>
  </r>
  <r>
    <s v="Id161"/>
    <n v="1982"/>
    <s v="Jun"/>
    <n v="20"/>
    <n v="3"/>
    <n v="37650.74"/>
    <s v="tier - 2"/>
    <x v="2"/>
    <s v="R1012"/>
    <s v="Jun"/>
    <n v="1982"/>
    <s v="tier - 2"/>
    <m/>
  </r>
  <r>
    <s v="Id160"/>
    <n v="1970"/>
    <s v="Oct"/>
    <n v="28"/>
    <n v="0"/>
    <n v="37675.06"/>
    <s v="tier - 2"/>
    <x v="0"/>
    <s v="R1011"/>
    <s v="Oct"/>
    <n v="1970"/>
    <s v="tier - 2"/>
    <m/>
  </r>
  <r>
    <s v="Id159"/>
    <n v="1988"/>
    <s v="Oct"/>
    <n v="10"/>
    <n v="1"/>
    <n v="37701.879999999997"/>
    <s v="tier - 2"/>
    <x v="0"/>
    <s v="R1023"/>
    <s v="Oct"/>
    <n v="1988"/>
    <s v="tier - 2"/>
    <m/>
  </r>
  <r>
    <s v="Id158"/>
    <n v="1976"/>
    <s v="Sep"/>
    <n v="18"/>
    <n v="2"/>
    <n v="37735.199999999997"/>
    <s v="tier - 2"/>
    <x v="2"/>
    <s v="R1011"/>
    <s v="Sep"/>
    <n v="1976"/>
    <s v="tier - 2"/>
    <m/>
  </r>
  <r>
    <s v="Id157"/>
    <n v="1986"/>
    <s v="Aug"/>
    <n v="15"/>
    <n v="0"/>
    <n v="37742.58"/>
    <s v="tier - 1"/>
    <x v="1"/>
    <s v="R1013"/>
    <s v="Aug"/>
    <n v="1986"/>
    <s v="tier - 1"/>
    <m/>
  </r>
  <r>
    <s v="Id156"/>
    <n v="1983"/>
    <s v="Jul"/>
    <n v="26"/>
    <n v="3"/>
    <n v="37800.980000000003"/>
    <s v="tier - 2"/>
    <x v="2"/>
    <s v="R1011"/>
    <s v="Jul"/>
    <n v="1983"/>
    <s v="tier - 2"/>
    <m/>
  </r>
  <r>
    <s v="Id155"/>
    <n v="1979"/>
    <s v="Sep"/>
    <n v="9"/>
    <n v="0"/>
    <n v="37829.72"/>
    <s v="tier - 1"/>
    <x v="2"/>
    <s v="R1011"/>
    <s v="Sep"/>
    <n v="1979"/>
    <s v="tier - 1"/>
    <m/>
  </r>
  <r>
    <s v="Id154"/>
    <n v="1998"/>
    <s v="Jul"/>
    <n v="29"/>
    <n v="0"/>
    <n v="38126.25"/>
    <s v="tier - 1"/>
    <x v="0"/>
    <s v="R1013"/>
    <s v="Jul"/>
    <n v="1998"/>
    <s v="tier - 1"/>
    <m/>
  </r>
  <r>
    <s v="Id153"/>
    <n v="1972"/>
    <s v="Nov"/>
    <n v="19"/>
    <n v="0"/>
    <n v="38189.1"/>
    <s v="tier - 2"/>
    <x v="2"/>
    <s v="R1011"/>
    <s v="Nov"/>
    <n v="1972"/>
    <s v="tier - 2"/>
    <m/>
  </r>
  <r>
    <s v="Id152"/>
    <n v="1989"/>
    <s v="Sep"/>
    <n v="8"/>
    <n v="3"/>
    <n v="38237.339999999997"/>
    <s v="tier - 2"/>
    <x v="0"/>
    <s v="R1011"/>
    <s v="Sep"/>
    <n v="1989"/>
    <s v="tier - 2"/>
    <m/>
  </r>
  <r>
    <s v="Id151"/>
    <n v="1964"/>
    <s v="Jun"/>
    <n v="16"/>
    <n v="0"/>
    <n v="38241.74"/>
    <s v="tier - 2"/>
    <x v="0"/>
    <s v="R1011"/>
    <s v="Jun"/>
    <n v="1964"/>
    <s v="tier - 2"/>
    <m/>
  </r>
  <r>
    <s v="Id150"/>
    <n v="1980"/>
    <s v="Aug"/>
    <n v="16"/>
    <n v="1"/>
    <n v="38245.589999999997"/>
    <s v="tier - 1"/>
    <x v="2"/>
    <s v="R1013"/>
    <s v="Aug"/>
    <n v="1980"/>
    <s v="tier - 1"/>
    <m/>
  </r>
  <r>
    <s v="Id149"/>
    <n v="1989"/>
    <s v="Oct"/>
    <n v="30"/>
    <n v="1"/>
    <n v="38282.75"/>
    <s v="tier - 1"/>
    <x v="2"/>
    <s v="R1013"/>
    <s v="Oct"/>
    <n v="1989"/>
    <s v="tier - 1"/>
    <m/>
  </r>
  <r>
    <s v="Id148"/>
    <n v="1980"/>
    <s v="Jun"/>
    <n v="12"/>
    <n v="2"/>
    <n v="38313.129999999997"/>
    <s v="tier - 1"/>
    <x v="0"/>
    <s v="R1011"/>
    <s v="Jun"/>
    <n v="1980"/>
    <s v="tier - 1"/>
    <m/>
  </r>
  <r>
    <s v="Id147"/>
    <n v="2002"/>
    <s v="Sep"/>
    <n v="17"/>
    <n v="2"/>
    <n v="38344.57"/>
    <s v="tier - 1"/>
    <x v="0"/>
    <s v="R1011"/>
    <s v="Sep"/>
    <n v="2002"/>
    <s v="tier - 1"/>
    <m/>
  </r>
  <r>
    <s v="Id146"/>
    <n v="1970"/>
    <s v="Aug"/>
    <n v="22"/>
    <n v="0"/>
    <n v="38389.79"/>
    <s v="tier - 2"/>
    <x v="0"/>
    <s v="R1011"/>
    <s v="Aug"/>
    <n v="1970"/>
    <s v="tier - 2"/>
    <m/>
  </r>
  <r>
    <s v="Id145"/>
    <n v="1971"/>
    <s v="Dec"/>
    <n v="23"/>
    <n v="0"/>
    <n v="38405.26"/>
    <s v="tier - 2"/>
    <x v="1"/>
    <s v="R1011"/>
    <s v="Dec"/>
    <n v="1971"/>
    <s v="tier - 2"/>
    <m/>
  </r>
  <r>
    <s v="Id144"/>
    <n v="1986"/>
    <s v="Jun"/>
    <n v="21"/>
    <n v="2"/>
    <n v="38415.47"/>
    <s v="tier - 1"/>
    <x v="2"/>
    <s v="R1011"/>
    <s v="Jun"/>
    <n v="1986"/>
    <s v="tier - 1"/>
    <m/>
  </r>
  <r>
    <s v="Id143"/>
    <n v="1999"/>
    <s v="Nov"/>
    <n v="12"/>
    <n v="2"/>
    <n v="38511.629999999997"/>
    <s v="tier - 2"/>
    <x v="2"/>
    <s v="R1024"/>
    <s v="Nov"/>
    <n v="1999"/>
    <s v="tier - 2"/>
    <m/>
  </r>
  <r>
    <s v="Id142"/>
    <n v="1990"/>
    <s v="Jul"/>
    <n v="13"/>
    <n v="3"/>
    <n v="38652.089999999997"/>
    <s v="tier - 2"/>
    <x v="2"/>
    <s v="R1011"/>
    <s v="Jul"/>
    <n v="1990"/>
    <s v="tier - 2"/>
    <m/>
  </r>
  <r>
    <s v="Id141"/>
    <n v="1986"/>
    <s v="Jul"/>
    <n v="20"/>
    <n v="1"/>
    <n v="38709.18"/>
    <s v="tier - 1"/>
    <x v="0"/>
    <s v="R1013"/>
    <s v="Jul"/>
    <n v="1986"/>
    <s v="tier - 1"/>
    <m/>
  </r>
  <r>
    <s v="?"/>
    <n v="1991"/>
    <s v="Nov"/>
    <n v="22"/>
    <n v="2"/>
    <n v="38711"/>
    <s v="tier - 1"/>
    <x v="0"/>
    <s v="R1011"/>
    <s v="Nov"/>
    <n v="1991"/>
    <s v="tier - 1"/>
    <m/>
  </r>
  <r>
    <s v="Id140"/>
    <n v="1991"/>
    <s v="Nov"/>
    <n v="2"/>
    <n v="2"/>
    <n v="38711"/>
    <s v="tier - 2"/>
    <x v="2"/>
    <s v="R1011"/>
    <s v="Nov"/>
    <n v="1991"/>
    <s v="tier - 2"/>
    <m/>
  </r>
  <r>
    <s v="Id139"/>
    <n v="1976"/>
    <s v="Jun"/>
    <n v="15"/>
    <n v="2"/>
    <n v="38740.120000000003"/>
    <s v="tier - 2"/>
    <x v="2"/>
    <s v="R1012"/>
    <s v="Jun"/>
    <n v="1976"/>
    <s v="tier - 2"/>
    <m/>
  </r>
  <r>
    <s v="Id138"/>
    <n v="1991"/>
    <s v="Nov"/>
    <n v="8"/>
    <n v="3"/>
    <n v="38746.36"/>
    <s v="tier - 1"/>
    <x v="2"/>
    <s v="R1012"/>
    <s v="Nov"/>
    <n v="1991"/>
    <s v="tier - 1"/>
    <m/>
  </r>
  <r>
    <s v="Id137"/>
    <n v="2004"/>
    <s v="Dec"/>
    <n v="5"/>
    <n v="0"/>
    <n v="38792.69"/>
    <s v="tier - 2"/>
    <x v="2"/>
    <s v="R1013"/>
    <s v="Dec"/>
    <n v="2004"/>
    <s v="tier - 2"/>
    <m/>
  </r>
  <r>
    <s v="Id136"/>
    <n v="1979"/>
    <s v="Dec"/>
    <n v="3"/>
    <n v="2"/>
    <n v="38836.980000000003"/>
    <s v="tier - 2"/>
    <x v="1"/>
    <s v="R1011"/>
    <s v="Dec"/>
    <n v="1979"/>
    <s v="tier - 2"/>
    <m/>
  </r>
  <r>
    <s v="Id135"/>
    <n v="1964"/>
    <s v="Jun"/>
    <n v="6"/>
    <n v="0"/>
    <n v="38869.25"/>
    <s v="tier - 2"/>
    <x v="2"/>
    <s v="R1011"/>
    <s v="Jun"/>
    <n v="1964"/>
    <s v="tier - 2"/>
    <m/>
  </r>
  <r>
    <s v="Id134"/>
    <n v="1967"/>
    <s v="Jul"/>
    <n v="30"/>
    <n v="0"/>
    <n v="38893.360000000001"/>
    <s v="tier - 1"/>
    <x v="2"/>
    <s v="R1011"/>
    <s v="Jul"/>
    <n v="1967"/>
    <s v="tier - 1"/>
    <m/>
  </r>
  <r>
    <s v="Id133"/>
    <n v="1987"/>
    <s v="Jun"/>
    <n v="16"/>
    <n v="3"/>
    <n v="38924.04"/>
    <s v="tier - 2"/>
    <x v="2"/>
    <s v="R1011"/>
    <s v="Jun"/>
    <n v="1987"/>
    <s v="tier - 2"/>
    <m/>
  </r>
  <r>
    <s v="Id132"/>
    <n v="1976"/>
    <s v="Dec"/>
    <n v="15"/>
    <n v="2"/>
    <n v="38932.559999999998"/>
    <s v="tier - 2"/>
    <x v="0"/>
    <s v="R1011"/>
    <s v="Dec"/>
    <n v="1976"/>
    <s v="tier - 2"/>
    <m/>
  </r>
  <r>
    <s v="Id131"/>
    <n v="1980"/>
    <s v="Sep"/>
    <n v="24"/>
    <n v="2"/>
    <n v="38947.43"/>
    <s v="tier - 2"/>
    <x v="0"/>
    <s v="R1011"/>
    <s v="Sep"/>
    <n v="1980"/>
    <s v="tier - 2"/>
    <m/>
  </r>
  <r>
    <s v="Id130"/>
    <n v="1978"/>
    <s v="Oct"/>
    <n v="12"/>
    <n v="2"/>
    <n v="38998.550000000003"/>
    <s v="tier - 1"/>
    <x v="1"/>
    <s v="R1011"/>
    <s v="Oct"/>
    <n v="1978"/>
    <s v="tier - 1"/>
    <m/>
  </r>
  <r>
    <s v="Id129"/>
    <n v="1985"/>
    <s v="Sep"/>
    <n v="20"/>
    <n v="1"/>
    <n v="39047.29"/>
    <s v="tier - 1"/>
    <x v="0"/>
    <s v="R1017"/>
    <s v="Sep"/>
    <n v="1985"/>
    <s v="tier - 1"/>
    <m/>
  </r>
  <r>
    <s v="Id128"/>
    <n v="1982"/>
    <s v="Aug"/>
    <n v="4"/>
    <n v="1"/>
    <n v="39125.33"/>
    <s v="tier - 1"/>
    <x v="1"/>
    <s v="R1016"/>
    <s v="Aug"/>
    <n v="1982"/>
    <s v="tier - 1"/>
    <m/>
  </r>
  <r>
    <s v="Id127"/>
    <n v="1962"/>
    <s v="Jul"/>
    <n v="7"/>
    <n v="0"/>
    <n v="39221.120000000003"/>
    <s v="tier - 2"/>
    <x v="1"/>
    <s v="R1011"/>
    <s v="Jul"/>
    <n v="1962"/>
    <s v="tier - 2"/>
    <m/>
  </r>
  <r>
    <s v="Id126"/>
    <n v="1992"/>
    <s v="Nov"/>
    <n v="30"/>
    <n v="2"/>
    <n v="39241.440000000002"/>
    <s v="tier - 1"/>
    <x v="0"/>
    <s v="R1011"/>
    <s v="Nov"/>
    <n v="1992"/>
    <s v="tier - 1"/>
    <m/>
  </r>
  <r>
    <s v="Id125"/>
    <n v="1982"/>
    <s v="Aug"/>
    <n v="16"/>
    <n v="3"/>
    <n v="39315.279999999999"/>
    <s v="tier - 2"/>
    <x v="0"/>
    <s v="R1011"/>
    <s v="Aug"/>
    <n v="1982"/>
    <s v="tier - 2"/>
    <m/>
  </r>
  <r>
    <s v="Id124"/>
    <n v="1978"/>
    <s v="Aug"/>
    <n v="5"/>
    <n v="2"/>
    <n v="39352.6"/>
    <s v="tier - 2"/>
    <x v="0"/>
    <s v="R1011"/>
    <s v="Aug"/>
    <n v="1978"/>
    <s v="tier - 2"/>
    <m/>
  </r>
  <r>
    <s v="Id123"/>
    <n v="1966"/>
    <s v="Jun"/>
    <n v="24"/>
    <n v="0"/>
    <n v="39396.86"/>
    <s v="tier - 2"/>
    <x v="2"/>
    <s v="R1011"/>
    <s v="Jun"/>
    <n v="1966"/>
    <s v="tier - 2"/>
    <m/>
  </r>
  <r>
    <s v="Id122"/>
    <n v="1978"/>
    <s v="Jul"/>
    <n v="12"/>
    <n v="1"/>
    <n v="39556.49"/>
    <s v="tier - 1"/>
    <x v="2"/>
    <s v="R1015"/>
    <s v="Jul"/>
    <n v="1978"/>
    <s v="tier - 1"/>
    <m/>
  </r>
  <r>
    <s v="Id121"/>
    <n v="1981"/>
    <s v="Jul"/>
    <n v="5"/>
    <n v="3"/>
    <n v="39597.410000000003"/>
    <s v="tier - 1"/>
    <x v="2"/>
    <s v="R1017"/>
    <s v="Jul"/>
    <n v="1981"/>
    <s v="tier - 1"/>
    <m/>
  </r>
  <r>
    <s v="Id120"/>
    <n v="1995"/>
    <s v="Aug"/>
    <n v="7"/>
    <n v="0"/>
    <n v="39611.760000000002"/>
    <s v="tier - 1"/>
    <x v="0"/>
    <s v="R1013"/>
    <s v="Aug"/>
    <n v="1995"/>
    <s v="tier - 1"/>
    <m/>
  </r>
  <r>
    <s v="Id119"/>
    <n v="1977"/>
    <s v="Dec"/>
    <n v="17"/>
    <n v="2"/>
    <n v="39670.44"/>
    <s v="tier - 2"/>
    <x v="1"/>
    <s v="R1012"/>
    <s v="Dec"/>
    <n v="1977"/>
    <s v="tier - 2"/>
    <m/>
  </r>
  <r>
    <s v="Id118"/>
    <n v="1968"/>
    <s v="Sep"/>
    <n v="29"/>
    <n v="0"/>
    <n v="39721.93"/>
    <s v="tier - 2"/>
    <x v="2"/>
    <s v="R1011"/>
    <s v="Sep"/>
    <n v="1968"/>
    <s v="tier - 2"/>
    <m/>
  </r>
  <r>
    <s v="Id117"/>
    <n v="2003"/>
    <s v="Jul"/>
    <n v="16"/>
    <n v="0"/>
    <n v="39722.75"/>
    <s v="tier - 1"/>
    <x v="1"/>
    <s v="R1013"/>
    <s v="Jul"/>
    <n v="2003"/>
    <s v="tier - 1"/>
    <m/>
  </r>
  <r>
    <s v="Id116"/>
    <n v="1977"/>
    <s v="Aug"/>
    <n v="12"/>
    <n v="1"/>
    <n v="39725.519999999997"/>
    <s v="tier - 2"/>
    <x v="1"/>
    <s v="R1012"/>
    <s v="Aug"/>
    <n v="1977"/>
    <s v="tier - 2"/>
    <m/>
  </r>
  <r>
    <s v="Id115"/>
    <n v="1973"/>
    <s v="Dec"/>
    <n v="17"/>
    <n v="0"/>
    <n v="39727.61"/>
    <s v="tier - 1"/>
    <x v="2"/>
    <s v="R1011"/>
    <s v="Dec"/>
    <n v="1973"/>
    <s v="tier - 1"/>
    <m/>
  </r>
  <r>
    <s v="Id114"/>
    <n v="1987"/>
    <s v="Jul"/>
    <n v="24"/>
    <n v="1"/>
    <n v="39774.28"/>
    <s v="tier - 1"/>
    <x v="1"/>
    <s v="R1014"/>
    <s v="Jul"/>
    <n v="1987"/>
    <s v="tier - 1"/>
    <m/>
  </r>
  <r>
    <s v="Id113"/>
    <n v="1985"/>
    <s v="Jul"/>
    <n v="17"/>
    <n v="2"/>
    <n v="39836.519999999997"/>
    <s v="tier - 2"/>
    <x v="1"/>
    <s v="R1011"/>
    <s v="Jul"/>
    <n v="1985"/>
    <s v="tier - 2"/>
    <m/>
  </r>
  <r>
    <s v="Id112"/>
    <n v="1983"/>
    <s v="Jun"/>
    <n v="1"/>
    <n v="3"/>
    <n v="39865.699999999997"/>
    <s v="tier - 2"/>
    <x v="2"/>
    <s v="R1011"/>
    <s v="Jun"/>
    <n v="1983"/>
    <s v="tier - 2"/>
    <m/>
  </r>
  <r>
    <s v="Id111"/>
    <n v="1985"/>
    <s v="Aug"/>
    <n v="22"/>
    <n v="1"/>
    <n v="39871.699999999997"/>
    <s v="tier - 1"/>
    <x v="2"/>
    <s v="R1013"/>
    <s v="Aug"/>
    <n v="1985"/>
    <s v="tier - 1"/>
    <m/>
  </r>
  <r>
    <s v="Id110"/>
    <n v="1975"/>
    <s v="Dec"/>
    <n v="2"/>
    <n v="1"/>
    <n v="39963.120000000003"/>
    <s v="tier - 2"/>
    <x v="2"/>
    <s v="R1011"/>
    <s v="Dec"/>
    <n v="1975"/>
    <s v="tier - 2"/>
    <m/>
  </r>
  <r>
    <s v="Id109"/>
    <n v="1987"/>
    <s v="Aug"/>
    <n v="8"/>
    <n v="3"/>
    <n v="39983.43"/>
    <s v="tier - 2"/>
    <x v="0"/>
    <s v="R1012"/>
    <s v="Aug"/>
    <n v="1987"/>
    <s v="tier - 2"/>
    <m/>
  </r>
  <r>
    <s v="Id108"/>
    <n v="1982"/>
    <s v="Dec"/>
    <n v="25"/>
    <n v="2"/>
    <n v="40003.33"/>
    <s v="tier - 1"/>
    <x v="1"/>
    <s v="R1012"/>
    <s v="Dec"/>
    <n v="1982"/>
    <s v="tier - 1"/>
    <m/>
  </r>
  <r>
    <s v="Id107"/>
    <n v="1978"/>
    <s v="Dec"/>
    <n v="20"/>
    <n v="2"/>
    <n v="40054.730000000003"/>
    <s v="tier - 1"/>
    <x v="0"/>
    <s v="R1011"/>
    <s v="Dec"/>
    <n v="1978"/>
    <s v="tier - 1"/>
    <m/>
  </r>
  <r>
    <s v="Id106"/>
    <n v="1966"/>
    <s v="Aug"/>
    <n v="12"/>
    <n v="0"/>
    <n v="40069.440000000002"/>
    <s v="tier - 1"/>
    <x v="0"/>
    <s v="R1011"/>
    <s v="Aug"/>
    <n v="1966"/>
    <s v="tier - 1"/>
    <m/>
  </r>
  <r>
    <s v="Id105"/>
    <n v="1983"/>
    <s v="Oct"/>
    <n v="14"/>
    <n v="2"/>
    <n v="40103.89"/>
    <s v="tier - 1"/>
    <x v="2"/>
    <s v="R1011"/>
    <s v="Oct"/>
    <n v="1983"/>
    <s v="tier - 1"/>
    <m/>
  </r>
  <r>
    <s v="Id104"/>
    <n v="1985"/>
    <s v="Oct"/>
    <n v="21"/>
    <n v="4"/>
    <n v="40182.25"/>
    <s v="tier - 1"/>
    <x v="2"/>
    <s v="R1011"/>
    <s v="Oct"/>
    <n v="1985"/>
    <s v="tier - 1"/>
    <m/>
  </r>
  <r>
    <s v="Id103"/>
    <n v="1979"/>
    <s v="Aug"/>
    <n v="18"/>
    <n v="2"/>
    <n v="40204.83"/>
    <s v="tier - 1"/>
    <x v="0"/>
    <s v="R1012"/>
    <s v="Aug"/>
    <n v="1979"/>
    <s v="tier - 1"/>
    <m/>
  </r>
  <r>
    <s v="Id102"/>
    <n v="1981"/>
    <s v="Jul"/>
    <n v="28"/>
    <n v="1"/>
    <n v="40208.559999999998"/>
    <s v="tier - 1"/>
    <x v="2"/>
    <s v="R1011"/>
    <s v="Jul"/>
    <n v="1981"/>
    <s v="tier - 1"/>
    <m/>
  </r>
  <r>
    <s v="Id101"/>
    <n v="1981"/>
    <s v="Oct"/>
    <n v="4"/>
    <n v="1"/>
    <n v="40273.65"/>
    <s v="tier - 1"/>
    <x v="0"/>
    <s v="R1013"/>
    <s v="Oct"/>
    <n v="1981"/>
    <s v="tier - 1"/>
    <m/>
  </r>
  <r>
    <s v="Id100"/>
    <n v="1977"/>
    <s v="Jun"/>
    <n v="27"/>
    <n v="2"/>
    <n v="40284.379999999997"/>
    <s v="tier - 1"/>
    <x v="0"/>
    <s v="R1012"/>
    <s v="Jun"/>
    <n v="1977"/>
    <s v="tier - 1"/>
    <m/>
  </r>
  <r>
    <s v="Id99"/>
    <n v="1962"/>
    <s v="Sep"/>
    <n v="4"/>
    <n v="0"/>
    <n v="40309.93"/>
    <s v="tier - 1"/>
    <x v="0"/>
    <s v="R1011"/>
    <s v="Sep"/>
    <n v="1962"/>
    <s v="tier - 1"/>
    <m/>
  </r>
  <r>
    <s v="Id98"/>
    <n v="1966"/>
    <s v="Aug"/>
    <n v="12"/>
    <n v="0"/>
    <n v="40373.74"/>
    <s v="tier - 1"/>
    <x v="0"/>
    <s v="R1011"/>
    <s v="Aug"/>
    <n v="1966"/>
    <s v="tier - 1"/>
    <m/>
  </r>
  <r>
    <s v="Id97"/>
    <n v="1985"/>
    <s v="Nov"/>
    <n v="3"/>
    <n v="0"/>
    <n v="40419.019999999997"/>
    <s v="tier - 1"/>
    <x v="2"/>
    <s v="R1013"/>
    <s v="Nov"/>
    <n v="1985"/>
    <s v="tier - 1"/>
    <m/>
  </r>
  <r>
    <s v="Id96"/>
    <n v="1975"/>
    <s v="Jul"/>
    <n v="10"/>
    <n v="1"/>
    <n v="40590.550000000003"/>
    <s v="tier - 1"/>
    <x v="0"/>
    <s v="R1012"/>
    <s v="Jul"/>
    <n v="1975"/>
    <s v="tier - 1"/>
    <m/>
  </r>
  <r>
    <s v="Id95"/>
    <n v="1970"/>
    <s v="Sep"/>
    <n v="25"/>
    <n v="0"/>
    <n v="40692.910000000003"/>
    <s v="tier - 1"/>
    <x v="1"/>
    <s v="R1011"/>
    <s v="Sep"/>
    <n v="1970"/>
    <s v="tier - 1"/>
    <m/>
  </r>
  <r>
    <s v="Id94"/>
    <n v="1976"/>
    <s v="Dec"/>
    <n v="26"/>
    <n v="3"/>
    <n v="40720.550000000003"/>
    <s v="tier - 1"/>
    <x v="0"/>
    <s v="R1012"/>
    <s v="Dec"/>
    <n v="1976"/>
    <s v="tier - 1"/>
    <m/>
  </r>
  <r>
    <s v="Id93"/>
    <n v="1972"/>
    <s v="Jun"/>
    <n v="10"/>
    <n v="0"/>
    <n v="40817.85"/>
    <s v="tier - 1"/>
    <x v="0"/>
    <s v="R1011"/>
    <s v="Jun"/>
    <n v="1972"/>
    <s v="tier - 1"/>
    <m/>
  </r>
  <r>
    <s v="Id92"/>
    <n v="1999"/>
    <s v="Jul"/>
    <n v="2"/>
    <n v="1"/>
    <n v="40904.199999999997"/>
    <s v="tier - 1"/>
    <x v="1"/>
    <s v="R1024"/>
    <s v="Jul"/>
    <n v="1999"/>
    <s v="tier - 1"/>
    <m/>
  </r>
  <r>
    <s v="Id91"/>
    <n v="1992"/>
    <s v="Aug"/>
    <n v="4"/>
    <n v="3"/>
    <n v="40932.43"/>
    <s v="tier - 1"/>
    <x v="2"/>
    <s v="R1013"/>
    <s v="Aug"/>
    <n v="1992"/>
    <s v="tier - 1"/>
    <m/>
  </r>
  <r>
    <s v="Id90"/>
    <n v="1979"/>
    <s v="Sep"/>
    <n v="16"/>
    <n v="3"/>
    <n v="40941.29"/>
    <s v="tier - 1"/>
    <x v="2"/>
    <s v="R1013"/>
    <s v="Sep"/>
    <n v="1979"/>
    <s v="tier - 1"/>
    <m/>
  </r>
  <r>
    <s v="Id89"/>
    <n v="1983"/>
    <s v="Sep"/>
    <n v="8"/>
    <n v="3"/>
    <n v="40961.29"/>
    <s v="tier - 1"/>
    <x v="2"/>
    <s v="R1011"/>
    <s v="Sep"/>
    <n v="1983"/>
    <s v="tier - 1"/>
    <m/>
  </r>
  <r>
    <s v="Id88"/>
    <n v="1974"/>
    <s v="Jun"/>
    <n v="5"/>
    <n v="0"/>
    <n v="40974.160000000003"/>
    <s v="tier - 1"/>
    <x v="2"/>
    <s v="R1013"/>
    <s v="Jun"/>
    <n v="1974"/>
    <s v="tier - 1"/>
    <m/>
  </r>
  <r>
    <s v="Id87"/>
    <n v="1979"/>
    <s v="Oct"/>
    <n v="11"/>
    <n v="1"/>
    <n v="41034.22"/>
    <s v="tier - 1"/>
    <x v="0"/>
    <s v="R1017"/>
    <s v="Oct"/>
    <n v="1979"/>
    <s v="tier - 1"/>
    <m/>
  </r>
  <r>
    <s v="Id86"/>
    <n v="1972"/>
    <s v="Aug"/>
    <n v="12"/>
    <n v="0"/>
    <n v="41055.29"/>
    <s v="tier - 1"/>
    <x v="2"/>
    <s v="R1011"/>
    <s v="Aug"/>
    <n v="1972"/>
    <s v="tier - 1"/>
    <m/>
  </r>
  <r>
    <s v="Id85"/>
    <n v="1972"/>
    <s v="Sep"/>
    <n v="6"/>
    <n v="0"/>
    <n v="41097.160000000003"/>
    <s v="tier - 1"/>
    <x v="0"/>
    <s v="R1016"/>
    <s v="Sep"/>
    <n v="1972"/>
    <s v="tier - 1"/>
    <m/>
  </r>
  <r>
    <s v="Id84"/>
    <n v="1969"/>
    <s v="Aug"/>
    <n v="8"/>
    <n v="0"/>
    <n v="41191.57"/>
    <s v="tier - 1"/>
    <x v="2"/>
    <s v="R1011"/>
    <s v="Aug"/>
    <n v="1969"/>
    <s v="tier - 1"/>
    <m/>
  </r>
  <r>
    <s v="Id83"/>
    <n v="1964"/>
    <s v="Jun"/>
    <n v="6"/>
    <n v="0"/>
    <n v="41250.39"/>
    <s v="tier - 1"/>
    <x v="0"/>
    <s v="R1011"/>
    <s v="Jun"/>
    <n v="1964"/>
    <s v="tier - 1"/>
    <m/>
  </r>
  <r>
    <s v="Id82"/>
    <n v="1977"/>
    <s v="Aug"/>
    <n v="27"/>
    <n v="2"/>
    <n v="41271.5"/>
    <s v="tier - 1"/>
    <x v="2"/>
    <s v="R1011"/>
    <s v="Aug"/>
    <n v="1977"/>
    <s v="tier - 1"/>
    <m/>
  </r>
  <r>
    <s v="Id81"/>
    <n v="1964"/>
    <s v="Oct"/>
    <n v="7"/>
    <n v="0"/>
    <n v="41331.79"/>
    <s v="tier - 1"/>
    <x v="2"/>
    <s v="R1011"/>
    <s v="Oct"/>
    <n v="1964"/>
    <s v="tier - 1"/>
    <m/>
  </r>
  <r>
    <s v="Id80"/>
    <n v="1971"/>
    <s v="Oct"/>
    <n v="16"/>
    <n v="0"/>
    <n v="41351.879999999997"/>
    <s v="tier - 1"/>
    <x v="2"/>
    <s v="R1011"/>
    <s v="Oct"/>
    <n v="1971"/>
    <s v="tier - 1"/>
    <m/>
  </r>
  <r>
    <s v="Id79"/>
    <n v="1967"/>
    <s v="Dec"/>
    <n v="22"/>
    <n v="0"/>
    <n v="41505.15"/>
    <s v="tier - 1"/>
    <x v="2"/>
    <s v="R1011"/>
    <s v="Dec"/>
    <n v="1967"/>
    <s v="tier - 1"/>
    <m/>
  </r>
  <r>
    <s v="Id78"/>
    <n v="1974"/>
    <s v="Nov"/>
    <n v="24"/>
    <n v="0"/>
    <n v="41636.199999999997"/>
    <s v="tier - 1"/>
    <x v="1"/>
    <s v="R1011"/>
    <s v="Nov"/>
    <n v="1974"/>
    <s v="tier - 1"/>
    <m/>
  </r>
  <r>
    <s v="Id77"/>
    <n v="1976"/>
    <s v="Oct"/>
    <n v="29"/>
    <n v="1"/>
    <n v="41661.599999999999"/>
    <s v="tier - 1"/>
    <x v="0"/>
    <s v="R1011"/>
    <s v="Oct"/>
    <n v="1976"/>
    <s v="tier - 1"/>
    <m/>
  </r>
  <r>
    <s v="Id76"/>
    <n v="1975"/>
    <s v="Nov"/>
    <n v="14"/>
    <n v="0"/>
    <n v="41676.080000000002"/>
    <s v="tier - 1"/>
    <x v="2"/>
    <s v="R1013"/>
    <s v="Nov"/>
    <n v="1975"/>
    <s v="tier - 1"/>
    <m/>
  </r>
  <r>
    <s v="Id75"/>
    <n v="1975"/>
    <s v="Sep"/>
    <n v="29"/>
    <n v="1"/>
    <n v="41681.86"/>
    <s v="tier - 1"/>
    <x v="1"/>
    <s v="R1011"/>
    <s v="Sep"/>
    <n v="1975"/>
    <s v="tier - 1"/>
    <m/>
  </r>
  <r>
    <s v="Id74"/>
    <n v="1962"/>
    <s v="Sep"/>
    <n v="22"/>
    <n v="0"/>
    <n v="41794.629999999997"/>
    <s v="tier - 1"/>
    <x v="0"/>
    <s v="R1011"/>
    <s v="Sep"/>
    <n v="1962"/>
    <s v="tier - 1"/>
    <m/>
  </r>
  <r>
    <s v="Id73"/>
    <n v="1966"/>
    <s v="Sep"/>
    <n v="21"/>
    <n v="0"/>
    <n v="41886.54"/>
    <s v="tier - 1"/>
    <x v="0"/>
    <s v="R1011"/>
    <s v="Sep"/>
    <n v="1966"/>
    <s v="tier - 1"/>
    <m/>
  </r>
  <r>
    <s v="Id72"/>
    <n v="1972"/>
    <s v="Jun"/>
    <n v="8"/>
    <n v="1"/>
    <n v="41919.1"/>
    <s v="tier - 1"/>
    <x v="1"/>
    <s v="R1016"/>
    <s v="Jun"/>
    <n v="1972"/>
    <s v="tier - 1"/>
    <m/>
  </r>
  <r>
    <s v="Id71"/>
    <n v="1984"/>
    <s v="Nov"/>
    <n v="10"/>
    <n v="3"/>
    <n v="41949.24"/>
    <s v="tier - 1"/>
    <x v="1"/>
    <s v="R1013"/>
    <s v="Nov"/>
    <n v="1984"/>
    <s v="tier - 1"/>
    <m/>
  </r>
  <r>
    <s v="Id70"/>
    <n v="1968"/>
    <s v="Dec"/>
    <n v="19"/>
    <n v="1"/>
    <n v="41999.519999999997"/>
    <s v="tier - 1"/>
    <x v="0"/>
    <s v="R1013"/>
    <s v="Dec"/>
    <n v="1968"/>
    <s v="tier - 1"/>
    <m/>
  </r>
  <r>
    <s v="Id69"/>
    <n v="1976"/>
    <s v="Nov"/>
    <n v="28"/>
    <n v="0"/>
    <n v="42111.66"/>
    <s v="tier - 1"/>
    <x v="1"/>
    <s v="R1024"/>
    <s v="Nov"/>
    <n v="1976"/>
    <s v="tier - 1"/>
    <m/>
  </r>
  <r>
    <s v="Id68"/>
    <n v="1997"/>
    <s v="Dec"/>
    <n v="9"/>
    <n v="2"/>
    <n v="42112.24"/>
    <s v="tier - 1"/>
    <x v="0"/>
    <s v="R1013"/>
    <s v="Dec"/>
    <n v="1997"/>
    <s v="tier - 1"/>
    <m/>
  </r>
  <r>
    <s v="Id67"/>
    <n v="1979"/>
    <s v="Jul"/>
    <n v="3"/>
    <n v="3"/>
    <n v="42124.52"/>
    <s v="tier - 1"/>
    <x v="1"/>
    <s v="R1013"/>
    <s v="Jul"/>
    <n v="1979"/>
    <s v="tier - 1"/>
    <m/>
  </r>
  <r>
    <s v="Id66"/>
    <n v="1973"/>
    <s v="Sep"/>
    <n v="18"/>
    <n v="0"/>
    <n v="42188.15"/>
    <s v="tier - 1"/>
    <x v="1"/>
    <s v="R1011"/>
    <s v="Sep"/>
    <n v="1973"/>
    <s v="tier - 1"/>
    <m/>
  </r>
  <r>
    <s v="Id65"/>
    <n v="1975"/>
    <s v="Aug"/>
    <n v="15"/>
    <n v="1"/>
    <n v="42211.14"/>
    <s v="tier - 1"/>
    <x v="0"/>
    <s v="R1013"/>
    <s v="Aug"/>
    <n v="1975"/>
    <s v="tier - 1"/>
    <m/>
  </r>
  <r>
    <s v="Id64"/>
    <n v="1967"/>
    <s v="Jun"/>
    <n v="28"/>
    <n v="0"/>
    <n v="42303.69"/>
    <s v="tier - 1"/>
    <x v="2"/>
    <s v="R1016"/>
    <s v="Jun"/>
    <n v="1967"/>
    <s v="tier - 1"/>
    <m/>
  </r>
  <r>
    <s v="Id63"/>
    <n v="1968"/>
    <s v="Aug"/>
    <n v="3"/>
    <n v="0"/>
    <n v="42478.6"/>
    <s v="tier - 1"/>
    <x v="2"/>
    <s v="R1011"/>
    <s v="Aug"/>
    <n v="1968"/>
    <s v="tier - 1"/>
    <m/>
  </r>
  <r>
    <s v="Id62"/>
    <n v="1967"/>
    <s v="Jun"/>
    <n v="27"/>
    <n v="0"/>
    <n v="42538.720000000001"/>
    <s v="tier - 1"/>
    <x v="0"/>
    <s v="R1011"/>
    <s v="Jun"/>
    <n v="1967"/>
    <s v="tier - 1"/>
    <m/>
  </r>
  <r>
    <s v="Id61"/>
    <n v="1979"/>
    <s v="Dec"/>
    <n v="27"/>
    <n v="2"/>
    <n v="42560.43"/>
    <s v="tier - 1"/>
    <x v="0"/>
    <s v="R1013"/>
    <s v="Dec"/>
    <n v="1979"/>
    <s v="tier - 1"/>
    <m/>
  </r>
  <r>
    <s v="Id60"/>
    <n v="1971"/>
    <s v="Nov"/>
    <n v="3"/>
    <n v="0"/>
    <n v="42644.2"/>
    <s v="tier - 1"/>
    <x v="0"/>
    <s v="R1011"/>
    <s v="Nov"/>
    <n v="1971"/>
    <s v="tier - 1"/>
    <m/>
  </r>
  <r>
    <s v="Id59"/>
    <n v="1977"/>
    <s v="Oct"/>
    <n v="21"/>
    <n v="2"/>
    <n v="42760.5"/>
    <s v="tier - 1"/>
    <x v="2"/>
    <s v="R1012"/>
    <s v="Oct"/>
    <n v="1977"/>
    <s v="tier - 1"/>
    <m/>
  </r>
  <r>
    <s v="Id58"/>
    <n v="1965"/>
    <s v="Oct"/>
    <n v="29"/>
    <n v="0"/>
    <n v="42764.12"/>
    <s v="tier - 1"/>
    <x v="2"/>
    <s v="R1011"/>
    <s v="Oct"/>
    <n v="1965"/>
    <s v="tier - 1"/>
    <m/>
  </r>
  <r>
    <s v="Id57"/>
    <n v="1972"/>
    <s v="Sep"/>
    <n v="10"/>
    <n v="2"/>
    <n v="42856.84"/>
    <s v="tier - 1"/>
    <x v="1"/>
    <s v="R1011"/>
    <s v="Sep"/>
    <n v="1972"/>
    <s v="tier - 1"/>
    <m/>
  </r>
  <r>
    <s v="Id56"/>
    <n v="1975"/>
    <s v="Oct"/>
    <n v="23"/>
    <n v="1"/>
    <n v="42969.85"/>
    <s v="tier - 1"/>
    <x v="0"/>
    <s v="R1013"/>
    <s v="Oct"/>
    <n v="1975"/>
    <s v="tier - 1"/>
    <m/>
  </r>
  <r>
    <s v="Id55"/>
    <n v="1978"/>
    <s v="Nov"/>
    <n v="4"/>
    <n v="0"/>
    <n v="42983.46"/>
    <s v="tier - 1"/>
    <x v="2"/>
    <s v="R1012"/>
    <s v="Nov"/>
    <n v="1978"/>
    <s v="tier - 1"/>
    <m/>
  </r>
  <r>
    <s v="Id54"/>
    <n v="1965"/>
    <s v="Nov"/>
    <n v="29"/>
    <n v="0"/>
    <n v="43073.760000000002"/>
    <s v="tier - 2"/>
    <x v="2"/>
    <s v="R1011"/>
    <s v="Nov"/>
    <n v="1965"/>
    <s v="tier - 2"/>
    <m/>
  </r>
  <r>
    <s v="Id53"/>
    <n v="1969"/>
    <s v="Dec"/>
    <n v="3"/>
    <n v="0"/>
    <n v="43254.42"/>
    <s v="tier - 2"/>
    <x v="2"/>
    <s v="R1016"/>
    <s v="Dec"/>
    <n v="1969"/>
    <s v="tier - 2"/>
    <m/>
  </r>
  <r>
    <s v="Id52"/>
    <n v="1965"/>
    <s v="Aug"/>
    <n v="22"/>
    <n v="0"/>
    <n v="43578.94"/>
    <s v="tier - 2"/>
    <x v="2"/>
    <s v="R1012"/>
    <s v="Aug"/>
    <n v="1965"/>
    <s v="tier - 2"/>
    <m/>
  </r>
  <r>
    <s v="Id51"/>
    <n v="1986"/>
    <s v="Dec"/>
    <n v="29"/>
    <n v="3"/>
    <n v="43753.34"/>
    <s v="tier - 2"/>
    <x v="1"/>
    <s v="R1015"/>
    <s v="Dec"/>
    <n v="1986"/>
    <s v="tier - 2"/>
    <m/>
  </r>
  <r>
    <s v="Id50"/>
    <n v="1966"/>
    <s v="Oct"/>
    <n v="25"/>
    <n v="2"/>
    <n v="43813.87"/>
    <s v="tier - 2"/>
    <x v="2"/>
    <s v="R1013"/>
    <s v="Oct"/>
    <n v="1966"/>
    <s v="tier - 2"/>
    <m/>
  </r>
  <r>
    <s v="Id49"/>
    <n v="1966"/>
    <s v="Jul"/>
    <n v="2"/>
    <n v="0"/>
    <n v="43817.45"/>
    <s v="tier - 2"/>
    <x v="0"/>
    <s v="R1012"/>
    <s v="Jul"/>
    <n v="1966"/>
    <s v="tier - 2"/>
    <m/>
  </r>
  <r>
    <s v="Id48"/>
    <n v="1980"/>
    <s v="Nov"/>
    <n v="10"/>
    <n v="2"/>
    <n v="43896.38"/>
    <s v="tier - 2"/>
    <x v="1"/>
    <s v="R1013"/>
    <s v="Nov"/>
    <n v="1980"/>
    <s v="tier - 2"/>
    <m/>
  </r>
  <r>
    <s v="Id47"/>
    <n v="1966"/>
    <s v="Oct"/>
    <n v="5"/>
    <n v="0"/>
    <n v="43921.18"/>
    <s v="tier - 2"/>
    <x v="2"/>
    <s v="R1012"/>
    <s v="Oct"/>
    <n v="1966"/>
    <s v="tier - 2"/>
    <m/>
  </r>
  <r>
    <s v="Id46"/>
    <n v="1988"/>
    <s v="Jul"/>
    <n v="16"/>
    <n v="1"/>
    <n v="43943.88"/>
    <s v="tier - 2"/>
    <x v="1"/>
    <s v="R1012"/>
    <s v="Jul"/>
    <n v="1988"/>
    <s v="tier - 2"/>
    <m/>
  </r>
  <r>
    <s v="Id45"/>
    <n v="1975"/>
    <s v="Jun"/>
    <n v="1"/>
    <n v="2"/>
    <n v="44202.65"/>
    <s v="tier - 2"/>
    <x v="2"/>
    <s v="R1013"/>
    <s v="Jun"/>
    <n v="1975"/>
    <s v="tier - 2"/>
    <m/>
  </r>
  <r>
    <s v="Id44"/>
    <n v="1968"/>
    <s v="Nov"/>
    <n v="24"/>
    <n v="2"/>
    <n v="44260.75"/>
    <s v="tier - 2"/>
    <x v="1"/>
    <s v="R1013"/>
    <s v="Nov"/>
    <n v="1968"/>
    <s v="tier - 2"/>
    <m/>
  </r>
  <r>
    <s v="Id43"/>
    <n v="1971"/>
    <s v="Oct"/>
    <n v="29"/>
    <n v="0"/>
    <n v="44400.41"/>
    <s v="tier - 2"/>
    <x v="2"/>
    <s v="R1013"/>
    <s v="Oct"/>
    <n v="1971"/>
    <s v="tier - 2"/>
    <m/>
  </r>
  <r>
    <s v="Id42"/>
    <n v="1967"/>
    <s v="Sep"/>
    <n v="14"/>
    <n v="0"/>
    <n v="44423.8"/>
    <s v="tier - 2"/>
    <x v="0"/>
    <s v="R1013"/>
    <s v="Sep"/>
    <n v="1967"/>
    <s v="tier - 2"/>
    <m/>
  </r>
  <r>
    <s v="Id41"/>
    <n v="2000"/>
    <s v="Aug"/>
    <n v="2"/>
    <n v="1"/>
    <n v="44501.4"/>
    <s v="tier - 2"/>
    <x v="0"/>
    <s v="R1013"/>
    <s v="Aug"/>
    <n v="2000"/>
    <s v="tier - 2"/>
    <m/>
  </r>
  <r>
    <s v="Id40"/>
    <n v="1993"/>
    <s v="Oct"/>
    <n v="11"/>
    <n v="2"/>
    <n v="44585.46"/>
    <s v="tier - 2"/>
    <x v="2"/>
    <s v="R1011"/>
    <s v="Oct"/>
    <n v="1993"/>
    <s v="tier - 2"/>
    <m/>
  </r>
  <r>
    <s v="Id39"/>
    <n v="1971"/>
    <s v="Aug"/>
    <n v="13"/>
    <n v="2"/>
    <n v="44641.2"/>
    <s v="tier - 2"/>
    <x v="0"/>
    <s v="R1024"/>
    <s v="Aug"/>
    <n v="1971"/>
    <s v="tier - 2"/>
    <m/>
  </r>
  <r>
    <s v="Id38"/>
    <n v="1962"/>
    <s v="Dec"/>
    <n v="17"/>
    <n v="0"/>
    <n v="45008.959999999999"/>
    <s v="tier - 2"/>
    <x v="2"/>
    <s v="R1013"/>
    <s v="Dec"/>
    <n v="1962"/>
    <s v="tier - 2"/>
    <m/>
  </r>
  <r>
    <s v="Id37"/>
    <n v="1974"/>
    <s v="Aug"/>
    <n v="9"/>
    <n v="2"/>
    <n v="45702.02"/>
    <s v="tier - 2"/>
    <x v="2"/>
    <s v="R1012"/>
    <s v="Aug"/>
    <n v="1974"/>
    <s v="tier - 2"/>
    <m/>
  </r>
  <r>
    <s v="Id36"/>
    <n v="1960"/>
    <s v="Dec"/>
    <n v="21"/>
    <n v="0"/>
    <n v="45710.21"/>
    <s v="tier - 2"/>
    <x v="2"/>
    <s v="R1016"/>
    <s v="Dec"/>
    <n v="1960"/>
    <s v="tier - 2"/>
    <m/>
  </r>
  <r>
    <s v="Id35"/>
    <n v="1979"/>
    <s v="Aug"/>
    <n v="12"/>
    <n v="0"/>
    <n v="45863.21"/>
    <s v="tier - 2"/>
    <x v="1"/>
    <s v="R1013"/>
    <s v="Aug"/>
    <n v="1979"/>
    <s v="tier - 2"/>
    <m/>
  </r>
  <r>
    <s v="Id34"/>
    <n v="1985"/>
    <s v="Sep"/>
    <n v="30"/>
    <n v="2"/>
    <n v="46113.51"/>
    <s v="tier - 2"/>
    <x v="0"/>
    <s v="R1011"/>
    <s v="Sep"/>
    <n v="1985"/>
    <s v="tier - 2"/>
    <m/>
  </r>
  <r>
    <s v="Id33"/>
    <n v="1962"/>
    <s v="Dec"/>
    <n v="4"/>
    <n v="3"/>
    <n v="46130.53"/>
    <s v="tier - 1"/>
    <x v="1"/>
    <s v="R1012"/>
    <s v="Dec"/>
    <n v="1962"/>
    <s v="tier - 1"/>
    <m/>
  </r>
  <r>
    <s v="Id32"/>
    <n v="1976"/>
    <s v="Dec"/>
    <n v="2"/>
    <n v="3"/>
    <n v="46151.12"/>
    <s v="tier - 1"/>
    <x v="0"/>
    <s v="R1013"/>
    <s v="Dec"/>
    <n v="1976"/>
    <s v="tier - 1"/>
    <m/>
  </r>
  <r>
    <s v="Id31"/>
    <n v="1978"/>
    <s v="Aug"/>
    <n v="17"/>
    <n v="2"/>
    <n v="46200.99"/>
    <s v="tier - 1"/>
    <x v="1"/>
    <s v="R1013"/>
    <s v="Aug"/>
    <n v="1978"/>
    <s v="tier - 1"/>
    <m/>
  </r>
  <r>
    <s v="Id30"/>
    <n v="1971"/>
    <s v="Dec"/>
    <n v="6"/>
    <n v="3"/>
    <n v="46255.11"/>
    <s v="tier - 1"/>
    <x v="0"/>
    <s v="R1024"/>
    <s v="Dec"/>
    <n v="1971"/>
    <s v="tier - 1"/>
    <m/>
  </r>
  <r>
    <s v="Id29"/>
    <n v="1961"/>
    <s v="Aug"/>
    <n v="8"/>
    <n v="0"/>
    <n v="46599.11"/>
    <s v="tier - 1"/>
    <x v="1"/>
    <s v="R1013"/>
    <s v="Aug"/>
    <n v="1961"/>
    <s v="tier - 1"/>
    <m/>
  </r>
  <r>
    <s v="Id28"/>
    <n v="1969"/>
    <s v="Jun"/>
    <n v="23"/>
    <n v="3"/>
    <n v="46661.440000000002"/>
    <s v="tier - 1"/>
    <x v="0"/>
    <s v="R1012"/>
    <s v="Jun"/>
    <n v="1969"/>
    <s v="tier - 1"/>
    <m/>
  </r>
  <r>
    <s v="Id27"/>
    <n v="1960"/>
    <s v="Nov"/>
    <n v="17"/>
    <n v="3"/>
    <n v="46718.16"/>
    <s v="tier - 1"/>
    <x v="1"/>
    <s v="R1012"/>
    <s v="Nov"/>
    <n v="1960"/>
    <s v="tier - 1"/>
    <m/>
  </r>
  <r>
    <s v="Id26"/>
    <n v="1958"/>
    <s v="Sep"/>
    <n v="15"/>
    <n v="0"/>
    <n v="46889.26"/>
    <s v="tier - 2"/>
    <x v="0"/>
    <s v="R1013"/>
    <s v="Sep"/>
    <n v="1958"/>
    <s v="tier - 2"/>
    <m/>
  </r>
  <r>
    <s v="Id25"/>
    <n v="1959"/>
    <s v="Jul"/>
    <n v="14"/>
    <n v="0"/>
    <n v="47055.53"/>
    <s v="tier - 2"/>
    <x v="1"/>
    <s v="R1013"/>
    <s v="Jul"/>
    <n v="1959"/>
    <s v="tier - 2"/>
    <m/>
  </r>
  <r>
    <s v="Id24"/>
    <n v="1970"/>
    <s v="Dec"/>
    <n v="28"/>
    <n v="2"/>
    <n v="47269.85"/>
    <s v="tier - 1"/>
    <x v="2"/>
    <s v="R1013"/>
    <s v="Dec"/>
    <n v="1970"/>
    <s v="tier - 1"/>
    <m/>
  </r>
  <r>
    <s v="Id23"/>
    <n v="1958"/>
    <s v="Sep"/>
    <n v="3"/>
    <n v="2"/>
    <n v="47291.06"/>
    <s v="tier - 2"/>
    <x v="1"/>
    <s v="R1011"/>
    <s v="Sep"/>
    <n v="1958"/>
    <s v="tier - 2"/>
    <m/>
  </r>
  <r>
    <s v="Id22"/>
    <n v="1959"/>
    <s v="Oct"/>
    <n v="4"/>
    <n v="2"/>
    <n v="47305.31"/>
    <s v="tier - 2"/>
    <x v="1"/>
    <s v="R1011"/>
    <s v="Oct"/>
    <n v="1959"/>
    <s v="tier - 2"/>
    <m/>
  </r>
  <r>
    <s v="Id21"/>
    <n v="1961"/>
    <s v="Jun"/>
    <n v="13"/>
    <n v="1"/>
    <n v="47403.88"/>
    <s v="tier - 1"/>
    <x v="0"/>
    <s v="R1011"/>
    <s v="Jun"/>
    <n v="1961"/>
    <s v="tier - 1"/>
    <m/>
  </r>
  <r>
    <s v="Id20"/>
    <n v="1971"/>
    <s v="Sep"/>
    <n v="27"/>
    <n v="2"/>
    <n v="47462.89"/>
    <s v="tier - 1"/>
    <x v="2"/>
    <s v="R1013"/>
    <s v="Sep"/>
    <n v="1971"/>
    <s v="tier - 1"/>
    <m/>
  </r>
  <r>
    <s v="Id19"/>
    <n v="1964"/>
    <s v="Nov"/>
    <n v="7"/>
    <n v="2"/>
    <n v="47496.49"/>
    <s v="tier - 1"/>
    <x v="0"/>
    <s v="R1012"/>
    <s v="Nov"/>
    <n v="1964"/>
    <s v="tier - 1"/>
    <m/>
  </r>
  <r>
    <s v="Id18"/>
    <n v="1963"/>
    <s v="Aug"/>
    <n v="5"/>
    <n v="1"/>
    <n v="47896.79"/>
    <s v="tier - 1"/>
    <x v="0"/>
    <s v="R1024"/>
    <s v="Aug"/>
    <n v="1963"/>
    <s v="tier - 1"/>
    <m/>
  </r>
  <r>
    <s v="Id17"/>
    <n v="1958"/>
    <s v="Nov"/>
    <n v="16"/>
    <n v="1"/>
    <n v="47928.03"/>
    <s v="tier - 2"/>
    <x v="0"/>
    <s v="R1011"/>
    <s v="Nov"/>
    <n v="1958"/>
    <s v="tier - 2"/>
    <m/>
  </r>
  <r>
    <s v="Id16"/>
    <n v="1962"/>
    <s v="Aug"/>
    <n v="27"/>
    <n v="0"/>
    <n v="48173.36"/>
    <s v="tier - 1"/>
    <x v="0"/>
    <s v="R1011"/>
    <s v="Aug"/>
    <n v="1962"/>
    <s v="tier - 1"/>
    <m/>
  </r>
  <r>
    <s v="Id15"/>
    <n v="1961"/>
    <s v="Dec"/>
    <n v="21"/>
    <n v="1"/>
    <n v="48517.56"/>
    <s v="tier - 1"/>
    <x v="0"/>
    <s v="R1024"/>
    <s v="Dec"/>
    <n v="1961"/>
    <s v="tier - 1"/>
    <m/>
  </r>
  <r>
    <s v="Id14"/>
    <n v="1968"/>
    <s v="Dec"/>
    <n v="1"/>
    <n v="3"/>
    <n v="48549.18"/>
    <s v="tier - 1"/>
    <x v="0"/>
    <s v="R1016"/>
    <s v="Dec"/>
    <n v="1968"/>
    <s v="tier - 1"/>
    <m/>
  </r>
  <r>
    <s v="Id13"/>
    <n v="1962"/>
    <s v="Oct"/>
    <n v="11"/>
    <n v="0"/>
    <n v="48673.56"/>
    <s v="tier - 1"/>
    <x v="2"/>
    <s v="R1013"/>
    <s v="Oct"/>
    <n v="1962"/>
    <s v="tier - 1"/>
    <m/>
  </r>
  <r>
    <s v="Id12"/>
    <n v="1965"/>
    <s v="Oct"/>
    <n v="27"/>
    <n v="1"/>
    <n v="48675.519999999997"/>
    <s v="tier - 1"/>
    <x v="2"/>
    <s v="R1013"/>
    <s v="Oct"/>
    <n v="1965"/>
    <s v="tier - 1"/>
    <m/>
  </r>
  <r>
    <s v="Id11"/>
    <n v="1959"/>
    <s v="Jul"/>
    <n v="22"/>
    <n v="0"/>
    <n v="48824.45"/>
    <s v="tier - 2"/>
    <x v="1"/>
    <s v="R1011"/>
    <s v="Jul"/>
    <n v="1959"/>
    <s v="tier - 2"/>
    <m/>
  </r>
  <r>
    <s v="Id10"/>
    <n v="1978"/>
    <s v="Dec"/>
    <n v="29"/>
    <n v="0"/>
    <n v="48885.14"/>
    <s v="tier - 1"/>
    <x v="2"/>
    <s v="R1013"/>
    <s v="Dec"/>
    <n v="1978"/>
    <s v="tier - 1"/>
    <m/>
  </r>
  <r>
    <s v="Id9"/>
    <n v="1963"/>
    <s v="Sep"/>
    <n v="4"/>
    <n v="1"/>
    <n v="48970.25"/>
    <s v="tier - 1"/>
    <x v="2"/>
    <s v="R1013"/>
    <s v="Sep"/>
    <n v="1963"/>
    <s v="tier - 1"/>
    <m/>
  </r>
  <r>
    <s v="Id8"/>
    <n v="1958"/>
    <s v="Jun"/>
    <n v="27"/>
    <n v="2"/>
    <n v="49577.66"/>
    <s v="tier - 2"/>
    <x v="2"/>
    <s v="R1013"/>
    <s v="Jun"/>
    <n v="1958"/>
    <s v="tier - 2"/>
    <m/>
  </r>
  <r>
    <s v="Id7"/>
    <n v="1994"/>
    <s v="Oct"/>
    <n v="27"/>
    <n v="1"/>
    <n v="51194.559999999998"/>
    <s v="tier - 1"/>
    <x v="0"/>
    <s v="R1011"/>
    <s v="Oct"/>
    <n v="1994"/>
    <s v="tier - 1"/>
    <m/>
  </r>
  <r>
    <s v="Id6"/>
    <n v="1962"/>
    <s v="Aug"/>
    <n v="4"/>
    <n v="0"/>
    <n v="52590.83"/>
    <s v="tier - 1"/>
    <x v="0"/>
    <s v="R1011"/>
    <s v="Aug"/>
    <n v="1962"/>
    <s v="tier - 1"/>
    <m/>
  </r>
  <r>
    <s v="Id5"/>
    <n v="1989"/>
    <s v="Jun"/>
    <n v="19"/>
    <n v="0"/>
    <n v="55135.4"/>
    <s v="tier - 1"/>
    <x v="2"/>
    <s v="R1012"/>
    <s v="Jun"/>
    <n v="1989"/>
    <s v="tier - 1"/>
    <m/>
  </r>
  <r>
    <s v="Id4"/>
    <n v="1991"/>
    <s v="Jun"/>
    <n v="6"/>
    <n v="1"/>
    <n v="58571.07"/>
    <s v="tier - 1"/>
    <x v="0"/>
    <s v="R1024"/>
    <s v="Jun"/>
    <n v="1991"/>
    <s v="tier - 1"/>
    <m/>
  </r>
  <r>
    <s v="Id3"/>
    <n v="1970"/>
    <s v="?"/>
    <n v="11"/>
    <n v="3"/>
    <n v="60021.4"/>
    <s v="tier - 1"/>
    <x v="1"/>
    <s v="R1012"/>
    <s v="Sep"/>
    <n v="1970"/>
    <s v="tier - 1"/>
    <m/>
  </r>
  <r>
    <s v="Id2"/>
    <n v="1977"/>
    <s v="Jun"/>
    <n v="8"/>
    <n v="0"/>
    <n v="62592.87"/>
    <s v="tier - 2"/>
    <x v="0"/>
    <s v="R1013"/>
    <s v="Jun"/>
    <n v="1977"/>
    <s v="tier - 2"/>
    <m/>
  </r>
  <r>
    <s v="Id1"/>
    <n v="1968"/>
    <s v="Oct"/>
    <n v="12"/>
    <n v="0"/>
    <n v="63770.43"/>
    <s v="tier - 1"/>
    <x v="0"/>
    <s v="R1013"/>
    <s v="Oct"/>
    <n v="1968"/>
    <s v="tier - 1"/>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x v="0"/>
    <n v="7.47"/>
    <s v="No"/>
    <x v="0"/>
    <x v="0"/>
    <n v="0"/>
    <x v="0"/>
    <x v="0"/>
    <x v="0"/>
    <d v="1992-07-09T00:00:00"/>
    <n v="563.84"/>
    <x v="0"/>
    <s v="tier - 3"/>
    <x v="0"/>
    <x v="0"/>
  </r>
  <r>
    <s v="Id2"/>
    <s v="Lehner,"/>
    <x v="1"/>
    <n v="5.77"/>
    <s v="No"/>
    <x v="0"/>
    <x v="0"/>
    <n v="0"/>
    <x v="0"/>
    <x v="0"/>
    <x v="1"/>
    <d v="1992-11-30T00:00:00"/>
    <n v="570.62"/>
    <x v="0"/>
    <s v="tier - 1"/>
    <x v="0"/>
    <x v="0"/>
  </r>
  <r>
    <s v="Id3"/>
    <s v="Lu,"/>
    <x v="2"/>
    <n v="11.87"/>
    <s v="yes"/>
    <x v="0"/>
    <x v="0"/>
    <n v="2"/>
    <x v="0"/>
    <x v="0"/>
    <x v="0"/>
    <d v="1993-06-30T00:00:00"/>
    <n v="600"/>
    <x v="0"/>
    <s v="tier - 1"/>
    <x v="0"/>
    <x v="1"/>
  </r>
  <r>
    <s v="Id4"/>
    <s v="Osborne,"/>
    <x v="3"/>
    <n v="6.05"/>
    <s v="No"/>
    <x v="0"/>
    <x v="0"/>
    <n v="0"/>
    <x v="0"/>
    <x v="0"/>
    <x v="1"/>
    <d v="1992-09-13T00:00:00"/>
    <n v="604.54"/>
    <x v="1"/>
    <s v="tier - 3"/>
    <x v="0"/>
    <x v="0"/>
  </r>
  <r>
    <s v="Id5"/>
    <s v="Kadala,"/>
    <x v="4"/>
    <n v="5.45"/>
    <s v="No"/>
    <x v="0"/>
    <x v="0"/>
    <n v="0"/>
    <x v="0"/>
    <x v="0"/>
    <x v="2"/>
    <d v="1998-07-27T00:00:00"/>
    <n v="637.26"/>
    <x v="1"/>
    <s v="tier - 3"/>
    <x v="0"/>
    <x v="2"/>
  </r>
  <r>
    <s v="Id6"/>
    <n v="0"/>
    <x v="5"/>
    <n v="6.59"/>
    <s v="No"/>
    <x v="0"/>
    <x v="0"/>
    <n v="0"/>
    <x v="0"/>
    <x v="0"/>
    <x v="0"/>
    <d v="2001-11-20T00:00:00"/>
    <n v="646.14"/>
    <x v="1"/>
    <s v="tier - 3"/>
    <x v="1"/>
    <x v="3"/>
  </r>
  <r>
    <s v="Id7"/>
    <s v="Macpherson,"/>
    <x v="6"/>
    <n v="6.07"/>
    <s v="No"/>
    <x v="0"/>
    <x v="0"/>
    <n v="0"/>
    <x v="0"/>
    <x v="0"/>
    <x v="1"/>
    <d v="1993-06-01T00:00:00"/>
    <n v="650"/>
    <x v="1"/>
    <s v="tier - 3"/>
    <x v="0"/>
    <x v="0"/>
  </r>
  <r>
    <s v="Id8"/>
    <s v="Hallman,"/>
    <x v="7"/>
    <n v="7.93"/>
    <s v="No"/>
    <x v="0"/>
    <x v="0"/>
    <n v="3"/>
    <x v="0"/>
    <x v="0"/>
    <x v="0"/>
    <d v="1995-07-04T00:00:00"/>
    <n v="650"/>
    <x v="1"/>
    <s v="tier - 3"/>
    <x v="0"/>
    <x v="4"/>
  </r>
  <r>
    <s v="Id9"/>
    <s v="Moran,"/>
    <x v="8"/>
    <n v="9.58"/>
    <s v="yes"/>
    <x v="0"/>
    <x v="1"/>
    <n v="1"/>
    <x v="0"/>
    <x v="0"/>
    <x v="0"/>
    <d v="2002-11-29T00:00:00"/>
    <n v="668"/>
    <x v="1"/>
    <s v="tier - 2"/>
    <x v="1"/>
    <x v="5"/>
  </r>
  <r>
    <s v="Id10"/>
    <s v="Benner,"/>
    <x v="9"/>
    <n v="10.79"/>
    <s v="No"/>
    <x v="0"/>
    <x v="0"/>
    <n v="0"/>
    <x v="0"/>
    <x v="0"/>
    <x v="0"/>
    <d v="1997-11-09T00:00:00"/>
    <n v="670"/>
    <x v="1"/>
    <s v="tier - 3"/>
    <x v="0"/>
    <x v="6"/>
  </r>
  <r>
    <s v="Id11"/>
    <s v="Fierro"/>
    <x v="10"/>
    <n v="5.96"/>
    <s v="yes"/>
    <x v="0"/>
    <x v="0"/>
    <n v="2"/>
    <x v="0"/>
    <x v="0"/>
    <x v="1"/>
    <d v="2001-09-12T00:00:00"/>
    <n v="687.54"/>
    <x v="1"/>
    <s v="tier - 2"/>
    <x v="0"/>
    <x v="3"/>
  </r>
  <r>
    <s v="Id12"/>
    <s v="Franz,"/>
    <x v="11"/>
    <n v="11.9"/>
    <s v="No"/>
    <x v="0"/>
    <x v="0"/>
    <n v="0"/>
    <x v="0"/>
    <x v="0"/>
    <x v="0"/>
    <d v="1999-12-26T00:00:00"/>
    <n v="700"/>
    <x v="2"/>
    <s v="tier - 3"/>
    <x v="0"/>
    <x v="7"/>
  </r>
  <r>
    <s v="Id13"/>
    <s v="Foster,"/>
    <x v="12"/>
    <n v="8.41"/>
    <s v="No"/>
    <x v="0"/>
    <x v="0"/>
    <n v="0"/>
    <x v="0"/>
    <x v="0"/>
    <x v="0"/>
    <d v="1999-12-14T00:00:00"/>
    <n v="722.99"/>
    <x v="1"/>
    <s v="tier - 1"/>
    <x v="0"/>
    <x v="7"/>
  </r>
  <r>
    <s v="Id14"/>
    <s v="Tenorio,"/>
    <x v="13"/>
    <n v="7.02"/>
    <s v="No"/>
    <x v="0"/>
    <x v="0"/>
    <n v="0"/>
    <x v="0"/>
    <x v="0"/>
    <x v="0"/>
    <e v="#N/A"/>
    <n v="750"/>
    <x v="1"/>
    <s v="tier - 1"/>
    <x v="1"/>
    <x v="8"/>
  </r>
  <r>
    <s v="Id15"/>
    <s v="Rios,"/>
    <x v="14"/>
    <n v="7.59"/>
    <s v="yes"/>
    <x v="0"/>
    <x v="0"/>
    <n v="2"/>
    <x v="0"/>
    <x v="0"/>
    <x v="0"/>
    <d v="1993-08-09T00:00:00"/>
    <n v="760"/>
    <x v="1"/>
    <s v="tier - 1"/>
    <x v="0"/>
    <x v="1"/>
  </r>
  <r>
    <s v="Id16"/>
    <s v="Viau-Dupuis,"/>
    <x v="15"/>
    <n v="11.32"/>
    <s v="No"/>
    <x v="0"/>
    <x v="0"/>
    <n v="0"/>
    <x v="0"/>
    <x v="0"/>
    <x v="0"/>
    <d v="1996-10-22T00:00:00"/>
    <n v="760"/>
    <x v="1"/>
    <s v="tier - 3"/>
    <x v="0"/>
    <x v="9"/>
  </r>
  <r>
    <s v="Id17"/>
    <s v="Cronin,"/>
    <x v="16"/>
    <n v="7.67"/>
    <s v="No"/>
    <x v="0"/>
    <x v="0"/>
    <n v="3"/>
    <x v="0"/>
    <x v="0"/>
    <x v="0"/>
    <d v="1993-06-28T00:00:00"/>
    <n v="770"/>
    <x v="1"/>
    <s v="tier - 3"/>
    <x v="0"/>
    <x v="1"/>
  </r>
  <r>
    <s v="Id18"/>
    <s v="Noordstar,"/>
    <x v="17"/>
    <n v="7.29"/>
    <s v="yes"/>
    <x v="0"/>
    <x v="1"/>
    <n v="1"/>
    <x v="0"/>
    <x v="0"/>
    <x v="0"/>
    <e v="#N/A"/>
    <n v="770.38"/>
    <x v="1"/>
    <s v="?"/>
    <x v="1"/>
    <x v="8"/>
  </r>
  <r>
    <s v="Id19"/>
    <s v="Boudalia,"/>
    <x v="18"/>
    <n v="4.72"/>
    <s v="yes"/>
    <x v="0"/>
    <x v="0"/>
    <n v="1"/>
    <x v="0"/>
    <x v="0"/>
    <x v="2"/>
    <d v="1995-12-07T00:00:00"/>
    <n v="773.54"/>
    <x v="1"/>
    <s v="tier - 2"/>
    <x v="0"/>
    <x v="4"/>
  </r>
  <r>
    <s v="Id20"/>
    <s v="Flor,"/>
    <x v="19"/>
    <n v="11.41"/>
    <s v="No"/>
    <x v="0"/>
    <x v="0"/>
    <n v="0"/>
    <x v="0"/>
    <x v="0"/>
    <x v="0"/>
    <d v="2004-10-07T00:00:00"/>
    <n v="830.52"/>
    <x v="1"/>
    <s v="tier - 2"/>
    <x v="2"/>
    <x v="10"/>
  </r>
  <r>
    <s v="Id21"/>
    <s v="Fennon,"/>
    <x v="20"/>
    <n v="11.5"/>
    <s v="yes"/>
    <x v="0"/>
    <x v="0"/>
    <n v="2"/>
    <x v="0"/>
    <x v="0"/>
    <x v="0"/>
    <d v="2000-11-18T00:00:00"/>
    <n v="865.41"/>
    <x v="1"/>
    <s v="tier - 1"/>
    <x v="0"/>
    <x v="11"/>
  </r>
  <r>
    <s v="Id22"/>
    <s v="Hribar,"/>
    <x v="21"/>
    <n v="6.22"/>
    <s v="yes"/>
    <x v="0"/>
    <x v="0"/>
    <n v="2"/>
    <x v="0"/>
    <x v="0"/>
    <x v="1"/>
    <d v="1993-11-27T00:00:00"/>
    <n v="896.21"/>
    <x v="1"/>
    <s v="tier - 1"/>
    <x v="0"/>
    <x v="1"/>
  </r>
  <r>
    <s v="Id23"/>
    <s v="Tassello,"/>
    <x v="22"/>
    <n v="11.38"/>
    <s v="No"/>
    <x v="0"/>
    <x v="0"/>
    <n v="3"/>
    <x v="0"/>
    <x v="0"/>
    <x v="0"/>
    <d v="1994-10-30T00:00:00"/>
    <n v="915.07"/>
    <x v="1"/>
    <s v="tier - 1"/>
    <x v="0"/>
    <x v="12"/>
  </r>
  <r>
    <s v="Id24"/>
    <s v="Mauricette,"/>
    <x v="23"/>
    <n v="7.89"/>
    <s v="yes"/>
    <x v="0"/>
    <x v="0"/>
    <n v="2"/>
    <x v="0"/>
    <x v="0"/>
    <x v="0"/>
    <d v="1995-10-28T00:00:00"/>
    <n v="928.59"/>
    <x v="1"/>
    <s v="tier - 1"/>
    <x v="0"/>
    <x v="4"/>
  </r>
  <r>
    <s v="Id25"/>
    <s v="Garcia,"/>
    <x v="24"/>
    <n v="4.38"/>
    <s v="yes"/>
    <x v="0"/>
    <x v="0"/>
    <n v="2"/>
    <x v="0"/>
    <x v="0"/>
    <x v="2"/>
    <d v="2001-08-19T00:00:00"/>
    <n v="964.71"/>
    <x v="1"/>
    <s v="tier - 2"/>
    <x v="0"/>
    <x v="3"/>
  </r>
  <r>
    <s v="Id26"/>
    <s v="Airoldi,"/>
    <x v="25"/>
    <n v="7.01"/>
    <s v="No"/>
    <x v="0"/>
    <x v="0"/>
    <n v="3"/>
    <x v="0"/>
    <x v="0"/>
    <x v="0"/>
    <d v="1994-11-22T00:00:00"/>
    <n v="1006.65"/>
    <x v="1"/>
    <s v="tier - 2"/>
    <x v="0"/>
    <x v="12"/>
  </r>
  <r>
    <s v="Id27"/>
    <s v="Cater-Cyker,"/>
    <x v="26"/>
    <n v="11.88"/>
    <s v="No"/>
    <x v="0"/>
    <x v="0"/>
    <n v="0"/>
    <x v="0"/>
    <x v="0"/>
    <x v="0"/>
    <d v="2000-10-09T00:00:00"/>
    <n v="1012"/>
    <x v="1"/>
    <s v="tier - 2"/>
    <x v="0"/>
    <x v="11"/>
  </r>
  <r>
    <s v="Id28"/>
    <s v="Hamm,"/>
    <x v="27"/>
    <n v="5.19"/>
    <s v="yes"/>
    <x v="0"/>
    <x v="1"/>
    <n v="1"/>
    <x v="0"/>
    <x v="0"/>
    <x v="2"/>
    <d v="1999-08-05T00:00:00"/>
    <n v="1019"/>
    <x v="1"/>
    <s v="tier - 2"/>
    <x v="0"/>
    <x v="7"/>
  </r>
  <r>
    <s v="Id29"/>
    <s v="Cox,"/>
    <x v="28"/>
    <n v="6.74"/>
    <s v="yes"/>
    <x v="0"/>
    <x v="0"/>
    <n v="2"/>
    <x v="0"/>
    <x v="0"/>
    <x v="0"/>
    <d v="1995-10-05T00:00:00"/>
    <n v="1033.74"/>
    <x v="1"/>
    <s v="tier - 1"/>
    <x v="0"/>
    <x v="4"/>
  </r>
  <r>
    <s v="Id30"/>
    <s v="Sachrajda,"/>
    <x v="29"/>
    <n v="8.44"/>
    <s v="No"/>
    <x v="0"/>
    <x v="0"/>
    <n v="0"/>
    <x v="0"/>
    <x v="0"/>
    <x v="0"/>
    <d v="1994-11-17T00:00:00"/>
    <n v="1044"/>
    <x v="1"/>
    <s v="tier - 2"/>
    <x v="0"/>
    <x v="12"/>
  </r>
  <r>
    <s v="Id31"/>
    <s v="Gareri,"/>
    <x v="30"/>
    <n v="8.7100000000000009"/>
    <s v="No"/>
    <x v="0"/>
    <x v="0"/>
    <n v="0"/>
    <x v="0"/>
    <x v="0"/>
    <x v="0"/>
    <d v="2002-07-20T00:00:00"/>
    <n v="1047"/>
    <x v="1"/>
    <s v="tier - 1"/>
    <x v="0"/>
    <x v="5"/>
  </r>
  <r>
    <s v="Id32"/>
    <s v="Welch,"/>
    <x v="31"/>
    <n v="5.08"/>
    <s v="yes"/>
    <x v="0"/>
    <x v="0"/>
    <n v="0"/>
    <x v="0"/>
    <x v="0"/>
    <x v="2"/>
    <d v="2002-07-01T00:00:00"/>
    <n v="1049"/>
    <x v="1"/>
    <s v="tier - 2"/>
    <x v="1"/>
    <x v="5"/>
  </r>
  <r>
    <s v="Id33"/>
    <s v="Prindiville,"/>
    <x v="32"/>
    <n v="6.86"/>
    <s v="No"/>
    <x v="0"/>
    <x v="0"/>
    <n v="0"/>
    <x v="0"/>
    <x v="0"/>
    <x v="0"/>
    <d v="1995-06-01T00:00:00"/>
    <n v="1056"/>
    <x v="1"/>
    <s v="tier - 2"/>
    <x v="0"/>
    <x v="12"/>
  </r>
  <r>
    <s v="Id34"/>
    <s v="Kincaid,"/>
    <x v="33"/>
    <n v="5.95"/>
    <s v="yes"/>
    <x v="0"/>
    <x v="0"/>
    <n v="0"/>
    <x v="0"/>
    <x v="0"/>
    <x v="1"/>
    <d v="1993-09-28T00:00:00"/>
    <n v="1068"/>
    <x v="1"/>
    <s v="tier - 1"/>
    <x v="0"/>
    <x v="1"/>
  </r>
  <r>
    <s v="Id35"/>
    <s v="Bruestle,"/>
    <x v="34"/>
    <n v="6.09"/>
    <s v="No"/>
    <x v="0"/>
    <x v="1"/>
    <n v="1"/>
    <x v="0"/>
    <x v="0"/>
    <x v="1"/>
    <d v="2004-08-24T00:00:00"/>
    <n v="1070"/>
    <x v="1"/>
    <s v="tier - 3"/>
    <x v="0"/>
    <x v="10"/>
  </r>
  <r>
    <s v="Id36"/>
    <s v="Lachance,"/>
    <x v="35"/>
    <n v="11.75"/>
    <s v="No"/>
    <x v="0"/>
    <x v="0"/>
    <n v="0"/>
    <x v="0"/>
    <x v="0"/>
    <x v="0"/>
    <d v="1997-08-13T00:00:00"/>
    <n v="1071"/>
    <x v="1"/>
    <s v="tier - 3"/>
    <x v="0"/>
    <x v="6"/>
  </r>
  <r>
    <s v="Id37"/>
    <s v="Eason,"/>
    <x v="13"/>
    <n v="7.37"/>
    <s v="No"/>
    <x v="0"/>
    <x v="0"/>
    <n v="0"/>
    <x v="0"/>
    <x v="0"/>
    <x v="0"/>
    <d v="1998-12-26T00:00:00"/>
    <n v="1082"/>
    <x v="1"/>
    <s v="tier - 2"/>
    <x v="0"/>
    <x v="2"/>
  </r>
  <r>
    <s v="Id38"/>
    <s v="Grummon,"/>
    <x v="36"/>
    <n v="11.91"/>
    <s v="No"/>
    <x v="0"/>
    <x v="0"/>
    <n v="0"/>
    <x v="0"/>
    <x v="0"/>
    <x v="0"/>
    <d v="2002-08-13T00:00:00"/>
    <n v="1086"/>
    <x v="1"/>
    <s v="tier - 3"/>
    <x v="0"/>
    <x v="5"/>
  </r>
  <r>
    <s v="Id39"/>
    <s v="Vanwechel,"/>
    <x v="37"/>
    <n v="6.52"/>
    <s v="No"/>
    <x v="0"/>
    <x v="0"/>
    <n v="0"/>
    <x v="0"/>
    <x v="0"/>
    <x v="0"/>
    <d v="2004-11-12T00:00:00"/>
    <n v="1121.8699999999999"/>
    <x v="1"/>
    <s v="tier - 1"/>
    <x v="0"/>
    <x v="10"/>
  </r>
  <r>
    <s v="Id40"/>
    <s v="Fisher,"/>
    <x v="38"/>
    <n v="5.14"/>
    <s v="No"/>
    <x v="0"/>
    <x v="1"/>
    <n v="1"/>
    <x v="0"/>
    <x v="0"/>
    <x v="2"/>
    <d v="2004-06-14T00:00:00"/>
    <n v="1131.51"/>
    <x v="1"/>
    <s v="tier - 1"/>
    <x v="0"/>
    <x v="10"/>
  </r>
  <r>
    <s v="Id41"/>
    <s v="Jenkins,"/>
    <x v="39"/>
    <n v="4.1900000000000004"/>
    <s v="No"/>
    <x v="1"/>
    <x v="0"/>
    <n v="1"/>
    <x v="0"/>
    <x v="0"/>
    <x v="2"/>
    <d v="2002-07-19T00:00:00"/>
    <n v="1132"/>
    <x v="1"/>
    <s v="tier - 1"/>
    <x v="0"/>
    <x v="5"/>
  </r>
  <r>
    <s v="Id42"/>
    <s v="Peters,"/>
    <x v="40"/>
    <n v="11.68"/>
    <s v="yes"/>
    <x v="0"/>
    <x v="0"/>
    <n v="0"/>
    <x v="0"/>
    <x v="0"/>
    <x v="0"/>
    <d v="2004-10-06T00:00:00"/>
    <n v="1135"/>
    <x v="1"/>
    <s v="tier - 3"/>
    <x v="0"/>
    <x v="10"/>
  </r>
  <r>
    <s v="Id43"/>
    <s v="Aha,"/>
    <x v="9"/>
    <n v="6.98"/>
    <s v="No"/>
    <x v="0"/>
    <x v="0"/>
    <n v="0"/>
    <x v="0"/>
    <x v="0"/>
    <x v="0"/>
    <d v="2004-06-11T00:00:00"/>
    <n v="1135.94"/>
    <x v="1"/>
    <s v="tier - 3"/>
    <x v="0"/>
    <x v="10"/>
  </r>
  <r>
    <s v="Id44"/>
    <s v="McElwain,"/>
    <x v="41"/>
    <n v="8.34"/>
    <s v="No"/>
    <x v="0"/>
    <x v="0"/>
    <n v="0"/>
    <x v="0"/>
    <x v="0"/>
    <x v="0"/>
    <d v="2004-11-28T00:00:00"/>
    <n v="1136.4000000000001"/>
    <x v="1"/>
    <s v="tier - 3"/>
    <x v="0"/>
    <x v="10"/>
  </r>
  <r>
    <s v="Id45"/>
    <s v="Januszewski,"/>
    <x v="42"/>
    <n v="8.49"/>
    <s v="yes"/>
    <x v="0"/>
    <x v="0"/>
    <n v="1"/>
    <x v="0"/>
    <x v="0"/>
    <x v="0"/>
    <d v="2002-08-11T00:00:00"/>
    <n v="1137"/>
    <x v="1"/>
    <s v="tier - 1"/>
    <x v="0"/>
    <x v="5"/>
  </r>
  <r>
    <s v="Id46"/>
    <s v="Rohne,"/>
    <x v="43"/>
    <n v="5.34"/>
    <s v="yes"/>
    <x v="0"/>
    <x v="0"/>
    <n v="1"/>
    <x v="0"/>
    <x v="0"/>
    <x v="2"/>
    <d v="2004-11-06T00:00:00"/>
    <n v="1137.01"/>
    <x v="1"/>
    <s v="tier - 1"/>
    <x v="0"/>
    <x v="10"/>
  </r>
  <r>
    <s v="Id47"/>
    <s v="O'Grady,"/>
    <x v="44"/>
    <n v="4.43"/>
    <s v="yes"/>
    <x v="0"/>
    <x v="0"/>
    <n v="2"/>
    <x v="0"/>
    <x v="0"/>
    <x v="2"/>
    <d v="2004-10-15T00:00:00"/>
    <n v="1137.01"/>
    <x v="1"/>
    <s v="tier - 1"/>
    <x v="0"/>
    <x v="10"/>
  </r>
  <r>
    <s v="Id48"/>
    <s v="Peters,"/>
    <x v="45"/>
    <n v="4.47"/>
    <s v="No"/>
    <x v="0"/>
    <x v="0"/>
    <n v="0"/>
    <x v="0"/>
    <x v="0"/>
    <x v="2"/>
    <d v="2004-11-27T00:00:00"/>
    <n v="1137.47"/>
    <x v="1"/>
    <s v="tier - 2"/>
    <x v="0"/>
    <x v="10"/>
  </r>
  <r>
    <s v="Id49"/>
    <s v="De"/>
    <x v="46"/>
    <n v="4.82"/>
    <s v="yes"/>
    <x v="0"/>
    <x v="0"/>
    <n v="2"/>
    <x v="0"/>
    <x v="0"/>
    <x v="2"/>
    <d v="2001-10-25T00:00:00"/>
    <n v="1141"/>
    <x v="1"/>
    <s v="tier - 1"/>
    <x v="0"/>
    <x v="3"/>
  </r>
  <r>
    <s v="Id50"/>
    <s v="Beckett,"/>
    <x v="47"/>
    <n v="5.51"/>
    <s v="yes"/>
    <x v="0"/>
    <x v="0"/>
    <n v="2"/>
    <x v="0"/>
    <x v="0"/>
    <x v="2"/>
    <d v="2004-09-12T00:00:00"/>
    <n v="1141.45"/>
    <x v="1"/>
    <s v="tier - 3"/>
    <x v="0"/>
    <x v="10"/>
  </r>
  <r>
    <s v="Id51"/>
    <s v="Sobrilsky,"/>
    <x v="48"/>
    <n v="10.87"/>
    <s v="yes"/>
    <x v="0"/>
    <x v="0"/>
    <n v="1"/>
    <x v="0"/>
    <x v="0"/>
    <x v="0"/>
    <d v="2002-10-01T00:00:00"/>
    <n v="1142"/>
    <x v="1"/>
    <s v="tier - 2"/>
    <x v="2"/>
    <x v="5"/>
  </r>
  <r>
    <s v="Id52"/>
    <s v="Wang,"/>
    <x v="49"/>
    <n v="9.34"/>
    <s v="No"/>
    <x v="0"/>
    <x v="0"/>
    <n v="0"/>
    <x v="0"/>
    <x v="0"/>
    <x v="0"/>
    <d v="2004-06-10T00:00:00"/>
    <n v="1146.8"/>
    <x v="0"/>
    <s v="tier - 2"/>
    <x v="0"/>
    <x v="10"/>
  </r>
  <r>
    <s v="Id53"/>
    <s v="Campa,"/>
    <x v="50"/>
    <n v="5.03"/>
    <s v="yes"/>
    <x v="0"/>
    <x v="1"/>
    <n v="1"/>
    <x v="0"/>
    <x v="0"/>
    <x v="2"/>
    <d v="2003-06-12T00:00:00"/>
    <n v="1149"/>
    <x v="0"/>
    <s v="tier - 1"/>
    <x v="1"/>
    <x v="13"/>
  </r>
  <r>
    <s v="Id54"/>
    <s v="Clifford,"/>
    <x v="51"/>
    <n v="11.05"/>
    <s v="No"/>
    <x v="0"/>
    <x v="0"/>
    <n v="0"/>
    <x v="0"/>
    <x v="0"/>
    <x v="0"/>
    <d v="2004-07-18T00:00:00"/>
    <n v="1149.4000000000001"/>
    <x v="0"/>
    <s v="tier - 2"/>
    <x v="0"/>
    <x v="10"/>
  </r>
  <r>
    <s v="Id55"/>
    <s v="Dalmata,"/>
    <x v="52"/>
    <n v="11.95"/>
    <s v="No"/>
    <x v="0"/>
    <x v="0"/>
    <n v="0"/>
    <x v="0"/>
    <x v="0"/>
    <x v="0"/>
    <d v="1994-07-26T00:00:00"/>
    <n v="1158.32"/>
    <x v="0"/>
    <s v="tier - 1"/>
    <x v="0"/>
    <x v="12"/>
  </r>
  <r>
    <s v="Id56"/>
    <s v="Vishik,"/>
    <x v="53"/>
    <n v="7.72"/>
    <s v="yes"/>
    <x v="0"/>
    <x v="0"/>
    <n v="1"/>
    <x v="0"/>
    <x v="0"/>
    <x v="0"/>
    <d v="2004-11-11T00:00:00"/>
    <n v="1163.46"/>
    <x v="0"/>
    <s v="tier - 3"/>
    <x v="0"/>
    <x v="10"/>
  </r>
  <r>
    <s v="Id57"/>
    <s v="Schorr,"/>
    <x v="54"/>
    <n v="5.75"/>
    <s v="No"/>
    <x v="0"/>
    <x v="0"/>
    <n v="2"/>
    <x v="0"/>
    <x v="0"/>
    <x v="1"/>
    <d v="2002-06-11T00:00:00"/>
    <n v="1165"/>
    <x v="0"/>
    <s v="tier - 3"/>
    <x v="1"/>
    <x v="5"/>
  </r>
  <r>
    <s v="Id58"/>
    <s v="Lusardi,"/>
    <x v="55"/>
    <n v="11.89"/>
    <s v="No"/>
    <x v="0"/>
    <x v="0"/>
    <n v="0"/>
    <x v="0"/>
    <x v="0"/>
    <x v="0"/>
    <d v="2001-11-12T00:00:00"/>
    <n v="1167"/>
    <x v="0"/>
    <s v="tier - 1"/>
    <x v="0"/>
    <x v="3"/>
  </r>
  <r>
    <s v="Id59"/>
    <s v="Rayner,"/>
    <x v="56"/>
    <n v="6.2"/>
    <s v="No"/>
    <x v="0"/>
    <x v="0"/>
    <n v="0"/>
    <x v="0"/>
    <x v="0"/>
    <x v="1"/>
    <d v="1996-08-11T00:00:00"/>
    <n v="1178"/>
    <x v="0"/>
    <s v="tier - 3"/>
    <x v="0"/>
    <x v="9"/>
  </r>
  <r>
    <s v="Id60"/>
    <s v="Voghel,"/>
    <x v="57"/>
    <n v="10.61"/>
    <s v="No"/>
    <x v="0"/>
    <x v="0"/>
    <n v="0"/>
    <x v="0"/>
    <x v="0"/>
    <x v="0"/>
    <d v="1997-06-28T00:00:00"/>
    <n v="1178.07"/>
    <x v="0"/>
    <s v="tier - 2"/>
    <x v="0"/>
    <x v="6"/>
  </r>
  <r>
    <s v="Id61"/>
    <s v="Rieth,"/>
    <x v="9"/>
    <n v="6.04"/>
    <s v="No"/>
    <x v="0"/>
    <x v="1"/>
    <n v="1"/>
    <x v="0"/>
    <x v="0"/>
    <x v="1"/>
    <d v="2002-08-26T00:00:00"/>
    <n v="1191"/>
    <x v="0"/>
    <s v="tier - 1"/>
    <x v="0"/>
    <x v="5"/>
  </r>
  <r>
    <s v="Id62"/>
    <s v="Gollotto,"/>
    <x v="58"/>
    <n v="9.33"/>
    <s v="yes"/>
    <x v="0"/>
    <x v="0"/>
    <n v="0"/>
    <x v="0"/>
    <x v="0"/>
    <x v="0"/>
    <d v="1999-06-28T00:00:00"/>
    <n v="1200"/>
    <x v="0"/>
    <s v="tier - 3"/>
    <x v="1"/>
    <x v="7"/>
  </r>
  <r>
    <s v="Id63"/>
    <s v="Dunn,"/>
    <x v="59"/>
    <n v="11.47"/>
    <s v="No"/>
    <x v="0"/>
    <x v="0"/>
    <n v="0"/>
    <x v="0"/>
    <x v="0"/>
    <x v="0"/>
    <d v="1992-10-06T00:00:00"/>
    <n v="1200.55"/>
    <x v="0"/>
    <s v="tier - 3"/>
    <x v="0"/>
    <x v="0"/>
  </r>
  <r>
    <s v="Id64"/>
    <s v="Blitzer,"/>
    <x v="60"/>
    <n v="7.02"/>
    <s v="yes"/>
    <x v="0"/>
    <x v="0"/>
    <n v="0"/>
    <x v="0"/>
    <x v="0"/>
    <x v="0"/>
    <d v="2004-06-02T00:00:00"/>
    <n v="1210"/>
    <x v="0"/>
    <s v="tier - 1"/>
    <x v="0"/>
    <x v="13"/>
  </r>
  <r>
    <s v="Id65"/>
    <s v="Smith,"/>
    <x v="61"/>
    <n v="8.8000000000000007"/>
    <s v="yes"/>
    <x v="0"/>
    <x v="0"/>
    <n v="1"/>
    <x v="0"/>
    <x v="0"/>
    <x v="0"/>
    <d v="1996-11-04T00:00:00"/>
    <n v="1220"/>
    <x v="0"/>
    <s v="tier - 3"/>
    <x v="1"/>
    <x v="9"/>
  </r>
  <r>
    <s v="Id66"/>
    <s v="Hyland,"/>
    <x v="62"/>
    <n v="8.68"/>
    <s v="No"/>
    <x v="0"/>
    <x v="0"/>
    <n v="2"/>
    <x v="0"/>
    <x v="0"/>
    <x v="0"/>
    <d v="2004-07-09T00:00:00"/>
    <n v="1224"/>
    <x v="0"/>
    <s v="tier - 1"/>
    <x v="0"/>
    <x v="10"/>
  </r>
  <r>
    <s v="Id67"/>
    <s v="Ducharme,"/>
    <x v="63"/>
    <n v="6.12"/>
    <s v="No"/>
    <x v="0"/>
    <x v="1"/>
    <n v="1"/>
    <x v="0"/>
    <x v="0"/>
    <x v="1"/>
    <d v="2004-10-16T00:00:00"/>
    <n v="1228"/>
    <x v="0"/>
    <s v="tier - 1"/>
    <x v="1"/>
    <x v="10"/>
  </r>
  <r>
    <s v="Id68"/>
    <s v="Johnson,"/>
    <x v="64"/>
    <n v="5.4"/>
    <s v="yes"/>
    <x v="0"/>
    <x v="1"/>
    <n v="1"/>
    <x v="0"/>
    <x v="0"/>
    <x v="2"/>
    <d v="1998-07-13T00:00:00"/>
    <n v="1234"/>
    <x v="0"/>
    <s v="tier - 1"/>
    <x v="0"/>
    <x v="2"/>
  </r>
  <r>
    <s v="Id69"/>
    <s v="Mutz,"/>
    <x v="4"/>
    <n v="4.3600000000000003"/>
    <s v="yes"/>
    <x v="0"/>
    <x v="0"/>
    <n v="0"/>
    <x v="0"/>
    <x v="0"/>
    <x v="2"/>
    <d v="2002-12-12T00:00:00"/>
    <n v="1237"/>
    <x v="0"/>
    <s v="tier - 2"/>
    <x v="0"/>
    <x v="5"/>
  </r>
  <r>
    <s v="Id70"/>
    <s v="Lee,"/>
    <x v="65"/>
    <n v="9.77"/>
    <s v="No"/>
    <x v="0"/>
    <x v="0"/>
    <n v="0"/>
    <x v="0"/>
    <x v="0"/>
    <x v="0"/>
    <d v="1998-10-11T00:00:00"/>
    <n v="1240"/>
    <x v="0"/>
    <s v="tier - 1"/>
    <x v="1"/>
    <x v="2"/>
  </r>
  <r>
    <s v="Id71"/>
    <s v="Turner,"/>
    <x v="66"/>
    <n v="4.25"/>
    <s v="No"/>
    <x v="0"/>
    <x v="0"/>
    <n v="1"/>
    <x v="0"/>
    <x v="0"/>
    <x v="2"/>
    <d v="2002-07-01T00:00:00"/>
    <n v="1241"/>
    <x v="0"/>
    <s v="tier - 2"/>
    <x v="0"/>
    <x v="5"/>
  </r>
  <r>
    <s v="Id72"/>
    <s v="Rangel,"/>
    <x v="67"/>
    <n v="4.76"/>
    <s v="No"/>
    <x v="0"/>
    <x v="0"/>
    <n v="2"/>
    <x v="0"/>
    <x v="0"/>
    <x v="2"/>
    <d v="2003-08-02T00:00:00"/>
    <n v="1241.57"/>
    <x v="0"/>
    <s v="tier - 2"/>
    <x v="2"/>
    <x v="13"/>
  </r>
  <r>
    <s v="Id73"/>
    <s v="Lacey,"/>
    <x v="68"/>
    <n v="6.22"/>
    <s v="yes"/>
    <x v="0"/>
    <x v="0"/>
    <n v="2"/>
    <x v="0"/>
    <x v="0"/>
    <x v="1"/>
    <d v="2003-09-15T00:00:00"/>
    <n v="1242.26"/>
    <x v="0"/>
    <s v="tier - 1"/>
    <x v="2"/>
    <x v="13"/>
  </r>
  <r>
    <s v="Id74"/>
    <s v="Stiger,"/>
    <x v="69"/>
    <n v="7.96"/>
    <s v="No"/>
    <x v="0"/>
    <x v="0"/>
    <n v="0"/>
    <x v="0"/>
    <x v="0"/>
    <x v="0"/>
    <d v="2003-09-08T00:00:00"/>
    <n v="1242.82"/>
    <x v="0"/>
    <s v="tier - 1"/>
    <x v="2"/>
    <x v="13"/>
  </r>
  <r>
    <s v="Id75"/>
    <s v="Caldwell,"/>
    <x v="70"/>
    <n v="10.92"/>
    <s v="yes"/>
    <x v="0"/>
    <x v="0"/>
    <n v="1"/>
    <x v="0"/>
    <x v="0"/>
    <x v="0"/>
    <d v="2003-09-15T00:00:00"/>
    <n v="1252.4100000000001"/>
    <x v="0"/>
    <s v="tier - 3"/>
    <x v="2"/>
    <x v="13"/>
  </r>
  <r>
    <s v="Id76"/>
    <s v="Marmillod,"/>
    <x v="71"/>
    <n v="11.51"/>
    <s v="yes"/>
    <x v="0"/>
    <x v="0"/>
    <n v="1"/>
    <x v="0"/>
    <x v="0"/>
    <x v="0"/>
    <d v="1997-11-04T00:00:00"/>
    <n v="1253"/>
    <x v="0"/>
    <s v="tier - 2"/>
    <x v="0"/>
    <x v="6"/>
  </r>
  <r>
    <s v="Id77"/>
    <s v="Cloutier-Simons,"/>
    <x v="72"/>
    <n v="5.99"/>
    <s v="yes"/>
    <x v="0"/>
    <x v="0"/>
    <n v="0"/>
    <x v="0"/>
    <x v="0"/>
    <x v="1"/>
    <d v="2003-12-10T00:00:00"/>
    <n v="1253.94"/>
    <x v="0"/>
    <s v="tier - 2"/>
    <x v="2"/>
    <x v="13"/>
  </r>
  <r>
    <s v="Id78"/>
    <s v="Vegas,"/>
    <x v="73"/>
    <n v="11.57"/>
    <s v="No"/>
    <x v="0"/>
    <x v="0"/>
    <n v="0"/>
    <x v="0"/>
    <x v="0"/>
    <x v="0"/>
    <d v="2003-10-13T00:00:00"/>
    <n v="1256.3"/>
    <x v="0"/>
    <s v="tier - 3"/>
    <x v="2"/>
    <x v="13"/>
  </r>
  <r>
    <s v="Id79"/>
    <s v="Cochran,"/>
    <x v="74"/>
    <n v="6.67"/>
    <s v="yes"/>
    <x v="0"/>
    <x v="0"/>
    <n v="0"/>
    <x v="0"/>
    <x v="0"/>
    <x v="0"/>
    <d v="2003-10-30T00:00:00"/>
    <n v="1261.44"/>
    <x v="0"/>
    <s v="tier - 3"/>
    <x v="2"/>
    <x v="13"/>
  </r>
  <r>
    <s v="Id80"/>
    <s v="Holtzapple,"/>
    <x v="75"/>
    <n v="9.1999999999999993"/>
    <s v="No"/>
    <x v="0"/>
    <x v="0"/>
    <n v="0"/>
    <x v="0"/>
    <x v="0"/>
    <x v="0"/>
    <d v="2003-08-15T00:00:00"/>
    <n v="1261.8599999999999"/>
    <x v="0"/>
    <s v="tier - 3"/>
    <x v="2"/>
    <x v="13"/>
  </r>
  <r>
    <s v="Id81"/>
    <s v="Meyer,"/>
    <x v="76"/>
    <n v="5.1100000000000003"/>
    <s v="yes"/>
    <x v="0"/>
    <x v="0"/>
    <n v="1"/>
    <x v="0"/>
    <x v="0"/>
    <x v="2"/>
    <d v="2003-11-21T00:00:00"/>
    <n v="1263.25"/>
    <x v="0"/>
    <s v="tier - 3"/>
    <x v="2"/>
    <x v="13"/>
  </r>
  <r>
    <s v="Id82"/>
    <s v="Brickley,"/>
    <x v="77"/>
    <n v="5.34"/>
    <s v="No"/>
    <x v="0"/>
    <x v="0"/>
    <n v="0"/>
    <x v="0"/>
    <x v="0"/>
    <x v="2"/>
    <d v="2002-12-04T00:00:00"/>
    <n v="1267"/>
    <x v="0"/>
    <s v="tier - 1"/>
    <x v="0"/>
    <x v="5"/>
  </r>
  <r>
    <s v="Id83"/>
    <s v="Magee,"/>
    <x v="78"/>
    <n v="4.03"/>
    <s v="yes"/>
    <x v="0"/>
    <x v="0"/>
    <n v="1"/>
    <x v="0"/>
    <x v="0"/>
    <x v="2"/>
    <d v="1997-10-26T00:00:00"/>
    <n v="1276"/>
    <x v="0"/>
    <s v="tier - 2"/>
    <x v="1"/>
    <x v="6"/>
  </r>
  <r>
    <s v="Id84"/>
    <s v="Thoma,"/>
    <x v="79"/>
    <n v="4.2300000000000004"/>
    <s v="yes"/>
    <x v="0"/>
    <x v="1"/>
    <n v="1"/>
    <x v="0"/>
    <x v="0"/>
    <x v="2"/>
    <d v="2004-09-30T00:00:00"/>
    <n v="1283"/>
    <x v="0"/>
    <s v="tier - 1"/>
    <x v="0"/>
    <x v="10"/>
  </r>
  <r>
    <s v="Id85"/>
    <s v="Heagy,"/>
    <x v="80"/>
    <n v="4.0599999999999996"/>
    <s v="No"/>
    <x v="0"/>
    <x v="0"/>
    <n v="2"/>
    <x v="0"/>
    <x v="0"/>
    <x v="2"/>
    <d v="2004-07-28T00:00:00"/>
    <n v="1285"/>
    <x v="0"/>
    <s v="tier - 3"/>
    <x v="0"/>
    <x v="10"/>
  </r>
  <r>
    <s v="Id86"/>
    <s v="Regnier,"/>
    <x v="81"/>
    <n v="4.68"/>
    <s v="No"/>
    <x v="0"/>
    <x v="0"/>
    <n v="2"/>
    <x v="0"/>
    <x v="0"/>
    <x v="2"/>
    <d v="2000-06-26T00:00:00"/>
    <n v="1286"/>
    <x v="0"/>
    <s v="tier - 2"/>
    <x v="0"/>
    <x v="11"/>
  </r>
  <r>
    <s v="Id87"/>
    <s v="Parendo,"/>
    <x v="37"/>
    <n v="4.34"/>
    <s v="No"/>
    <x v="0"/>
    <x v="1"/>
    <n v="1"/>
    <x v="0"/>
    <x v="0"/>
    <x v="2"/>
    <d v="1998-06-04T00:00:00"/>
    <n v="1290.93"/>
    <x v="0"/>
    <s v="tier - 2"/>
    <x v="0"/>
    <x v="6"/>
  </r>
  <r>
    <s v="Id88"/>
    <s v="Schell,"/>
    <x v="82"/>
    <n v="10.51"/>
    <s v="No"/>
    <x v="0"/>
    <x v="0"/>
    <n v="0"/>
    <x v="0"/>
    <x v="0"/>
    <x v="0"/>
    <d v="2001-11-29T00:00:00"/>
    <n v="1293"/>
    <x v="0"/>
    <s v="tier - 3"/>
    <x v="1"/>
    <x v="3"/>
  </r>
  <r>
    <s v="Id89"/>
    <s v="Driscoll,"/>
    <x v="83"/>
    <n v="5.84"/>
    <s v="yes"/>
    <x v="0"/>
    <x v="1"/>
    <n v="1"/>
    <x v="0"/>
    <x v="0"/>
    <x v="1"/>
    <d v="2002-12-10T00:00:00"/>
    <n v="1304"/>
    <x v="0"/>
    <s v="tier - 2"/>
    <x v="1"/>
    <x v="5"/>
  </r>
  <r>
    <s v="Id90"/>
    <s v="Mitchell,"/>
    <x v="84"/>
    <n v="5.41"/>
    <s v="No"/>
    <x v="0"/>
    <x v="1"/>
    <n v="1"/>
    <x v="0"/>
    <x v="0"/>
    <x v="2"/>
    <d v="1999-12-02T00:00:00"/>
    <n v="1304"/>
    <x v="0"/>
    <s v="tier - 2"/>
    <x v="0"/>
    <x v="7"/>
  </r>
  <r>
    <s v="Id91"/>
    <s v="Cutler,"/>
    <x v="85"/>
    <n v="6.06"/>
    <s v="No"/>
    <x v="0"/>
    <x v="0"/>
    <n v="1"/>
    <x v="0"/>
    <x v="0"/>
    <x v="1"/>
    <d v="2002-10-13T00:00:00"/>
    <n v="1315"/>
    <x v="0"/>
    <s v="tier - 2"/>
    <x v="0"/>
    <x v="5"/>
  </r>
  <r>
    <s v="Id92"/>
    <s v="Derian,"/>
    <x v="86"/>
    <n v="4.22"/>
    <s v="No"/>
    <x v="0"/>
    <x v="0"/>
    <n v="0"/>
    <x v="0"/>
    <x v="0"/>
    <x v="2"/>
    <d v="1999-10-14T00:00:00"/>
    <n v="1329.17"/>
    <x v="0"/>
    <s v="tier - 3"/>
    <x v="0"/>
    <x v="7"/>
  </r>
  <r>
    <s v="Id93"/>
    <s v="Farina,"/>
    <x v="87"/>
    <n v="5.12"/>
    <s v="No"/>
    <x v="0"/>
    <x v="0"/>
    <n v="2"/>
    <x v="0"/>
    <x v="0"/>
    <x v="2"/>
    <d v="1998-07-12T00:00:00"/>
    <n v="1332.61"/>
    <x v="0"/>
    <s v="tier - 3"/>
    <x v="0"/>
    <x v="2"/>
  </r>
  <r>
    <s v="Id94"/>
    <s v="Saunders,"/>
    <x v="88"/>
    <n v="4.57"/>
    <s v="yes"/>
    <x v="0"/>
    <x v="0"/>
    <n v="0"/>
    <x v="0"/>
    <x v="0"/>
    <x v="2"/>
    <d v="1995-07-30T00:00:00"/>
    <n v="1338"/>
    <x v="0"/>
    <s v="tier - 3"/>
    <x v="1"/>
    <x v="4"/>
  </r>
  <r>
    <s v="Id95"/>
    <s v="Kratz,"/>
    <x v="89"/>
    <n v="9.58"/>
    <s v="yes"/>
    <x v="0"/>
    <x v="0"/>
    <n v="2"/>
    <x v="0"/>
    <x v="0"/>
    <x v="0"/>
    <d v="1997-11-07T00:00:00"/>
    <n v="1341.16"/>
    <x v="0"/>
    <s v="tier - 2"/>
    <x v="1"/>
    <x v="6"/>
  </r>
  <r>
    <s v="Id96"/>
    <s v="Boland,"/>
    <x v="90"/>
    <n v="9.7799999999999994"/>
    <s v="yes"/>
    <x v="0"/>
    <x v="0"/>
    <n v="1"/>
    <x v="0"/>
    <x v="0"/>
    <x v="0"/>
    <d v="1998-12-03T00:00:00"/>
    <n v="1359"/>
    <x v="0"/>
    <s v="tier - 1"/>
    <x v="0"/>
    <x v="2"/>
  </r>
  <r>
    <s v="Id97"/>
    <s v="Van"/>
    <x v="66"/>
    <n v="4.1100000000000003"/>
    <s v="yes"/>
    <x v="0"/>
    <x v="0"/>
    <n v="0"/>
    <x v="0"/>
    <x v="0"/>
    <x v="2"/>
    <d v="2002-08-15T00:00:00"/>
    <n v="1382"/>
    <x v="0"/>
    <s v="tier - 1"/>
    <x v="0"/>
    <x v="5"/>
  </r>
  <r>
    <s v="Id98"/>
    <s v="Ramsey,"/>
    <x v="91"/>
    <n v="4.0199999999999996"/>
    <s v="yes"/>
    <x v="0"/>
    <x v="0"/>
    <n v="2"/>
    <x v="0"/>
    <x v="0"/>
    <x v="2"/>
    <d v="1999-07-06T00:00:00"/>
    <n v="1389"/>
    <x v="0"/>
    <s v="tier - 2"/>
    <x v="0"/>
    <x v="7"/>
  </r>
  <r>
    <s v="Id99"/>
    <s v="Gage,"/>
    <x v="92"/>
    <n v="6.92"/>
    <s v="No"/>
    <x v="0"/>
    <x v="0"/>
    <n v="0"/>
    <x v="0"/>
    <x v="0"/>
    <x v="0"/>
    <d v="2002-11-14T00:00:00"/>
    <n v="1390"/>
    <x v="0"/>
    <s v="tier - 2"/>
    <x v="0"/>
    <x v="5"/>
  </r>
  <r>
    <s v="Id100"/>
    <s v="Gollins,"/>
    <x v="93"/>
    <n v="4.84"/>
    <s v="No"/>
    <x v="0"/>
    <x v="0"/>
    <n v="0"/>
    <x v="0"/>
    <x v="0"/>
    <x v="2"/>
    <d v="2002-12-22T00:00:00"/>
    <n v="1391.53"/>
    <x v="0"/>
    <s v="tier - 1"/>
    <x v="0"/>
    <x v="5"/>
  </r>
  <r>
    <s v="Id101"/>
    <s v="Benestad,"/>
    <x v="94"/>
    <n v="8"/>
    <s v="yes"/>
    <x v="0"/>
    <x v="0"/>
    <n v="0"/>
    <x v="0"/>
    <x v="0"/>
    <x v="0"/>
    <d v="1998-09-05T00:00:00"/>
    <n v="1400.44"/>
    <x v="0"/>
    <s v="tier - 2"/>
    <x v="0"/>
    <x v="2"/>
  </r>
  <r>
    <s v="Id102"/>
    <s v="Aviv,"/>
    <x v="95"/>
    <n v="8.77"/>
    <s v="yes"/>
    <x v="0"/>
    <x v="0"/>
    <n v="0"/>
    <x v="0"/>
    <x v="0"/>
    <x v="0"/>
    <d v="1997-10-27T00:00:00"/>
    <n v="1402"/>
    <x v="0"/>
    <s v="tier - 3"/>
    <x v="2"/>
    <x v="6"/>
  </r>
  <r>
    <s v="Id103"/>
    <s v="Burns,"/>
    <x v="96"/>
    <n v="4.96"/>
    <s v="No"/>
    <x v="0"/>
    <x v="1"/>
    <n v="1"/>
    <x v="0"/>
    <x v="0"/>
    <x v="2"/>
    <d v="1996-06-23T00:00:00"/>
    <n v="1417"/>
    <x v="0"/>
    <s v="tier - 3"/>
    <x v="0"/>
    <x v="9"/>
  </r>
  <r>
    <s v="Id104"/>
    <s v="Maldonado,"/>
    <x v="97"/>
    <n v="4.43"/>
    <s v="yes"/>
    <x v="0"/>
    <x v="0"/>
    <n v="0"/>
    <x v="0"/>
    <x v="0"/>
    <x v="2"/>
    <d v="2001-08-23T00:00:00"/>
    <n v="1421"/>
    <x v="0"/>
    <s v="tier - 2"/>
    <x v="0"/>
    <x v="3"/>
  </r>
  <r>
    <s v="Id105"/>
    <s v="Yitref,"/>
    <x v="98"/>
    <n v="5.82"/>
    <s v="yes"/>
    <x v="0"/>
    <x v="1"/>
    <n v="1"/>
    <x v="0"/>
    <x v="0"/>
    <x v="1"/>
    <d v="1997-12-05T00:00:00"/>
    <n v="1422"/>
    <x v="0"/>
    <s v="tier - 2"/>
    <x v="0"/>
    <x v="6"/>
  </r>
  <r>
    <s v="Id106"/>
    <s v="Loudon-Brown,"/>
    <x v="99"/>
    <n v="6.03"/>
    <s v="yes"/>
    <x v="0"/>
    <x v="0"/>
    <n v="2"/>
    <x v="0"/>
    <x v="0"/>
    <x v="1"/>
    <d v="2000-09-01T00:00:00"/>
    <n v="1438"/>
    <x v="0"/>
    <s v="tier - 2"/>
    <x v="0"/>
    <x v="11"/>
  </r>
  <r>
    <s v="Id107"/>
    <s v="Sugathadasa,"/>
    <x v="100"/>
    <n v="9.27"/>
    <s v="No"/>
    <x v="0"/>
    <x v="0"/>
    <n v="0"/>
    <x v="0"/>
    <x v="0"/>
    <x v="0"/>
    <d v="1997-06-19T00:00:00"/>
    <n v="1445"/>
    <x v="0"/>
    <s v="tier - 1"/>
    <x v="0"/>
    <x v="6"/>
  </r>
  <r>
    <s v="Id108"/>
    <s v="Ganley,"/>
    <x v="101"/>
    <n v="5.53"/>
    <s v="No"/>
    <x v="0"/>
    <x v="0"/>
    <n v="0"/>
    <x v="0"/>
    <x v="0"/>
    <x v="2"/>
    <d v="2003-06-20T00:00:00"/>
    <n v="1467"/>
    <x v="0"/>
    <s v="tier - 2"/>
    <x v="0"/>
    <x v="13"/>
  </r>
  <r>
    <s v="Id109"/>
    <s v="Potter,"/>
    <x v="50"/>
    <n v="5.07"/>
    <s v="No"/>
    <x v="0"/>
    <x v="0"/>
    <n v="1"/>
    <x v="0"/>
    <x v="0"/>
    <x v="2"/>
    <d v="1998-12-07T00:00:00"/>
    <n v="1477"/>
    <x v="0"/>
    <s v="tier - 1"/>
    <x v="0"/>
    <x v="2"/>
  </r>
  <r>
    <s v="Id110"/>
    <s v="Rasmussen,"/>
    <x v="102"/>
    <n v="11.17"/>
    <s v="yes"/>
    <x v="0"/>
    <x v="0"/>
    <n v="1"/>
    <x v="0"/>
    <x v="0"/>
    <x v="0"/>
    <d v="1997-06-09T00:00:00"/>
    <n v="1481"/>
    <x v="0"/>
    <s v="tier - 1"/>
    <x v="1"/>
    <x v="6"/>
  </r>
  <r>
    <s v="Id111"/>
    <s v="Robinson,"/>
    <x v="103"/>
    <n v="6.14"/>
    <s v="yes"/>
    <x v="0"/>
    <x v="0"/>
    <n v="0"/>
    <x v="0"/>
    <x v="0"/>
    <x v="1"/>
    <d v="1995-10-07T00:00:00"/>
    <n v="1493"/>
    <x v="0"/>
    <s v="tier - 3"/>
    <x v="0"/>
    <x v="4"/>
  </r>
  <r>
    <s v="Id112"/>
    <s v="Antonopoulos,"/>
    <x v="104"/>
    <n v="6.26"/>
    <s v="yes"/>
    <x v="0"/>
    <x v="1"/>
    <n v="1"/>
    <x v="0"/>
    <x v="0"/>
    <x v="1"/>
    <d v="1998-06-19T00:00:00"/>
    <n v="1497"/>
    <x v="0"/>
    <s v="tier - 2"/>
    <x v="0"/>
    <x v="2"/>
  </r>
  <r>
    <s v="Id113"/>
    <s v="Groner,"/>
    <x v="105"/>
    <n v="4.72"/>
    <s v="yes"/>
    <x v="0"/>
    <x v="0"/>
    <n v="0"/>
    <x v="0"/>
    <x v="0"/>
    <x v="2"/>
    <d v="2001-08-25T00:00:00"/>
    <n v="1515.34"/>
    <x v="0"/>
    <s v="tier - 3"/>
    <x v="0"/>
    <x v="3"/>
  </r>
  <r>
    <s v="Id114"/>
    <s v="Zywicki,"/>
    <x v="106"/>
    <n v="5.18"/>
    <s v="No"/>
    <x v="0"/>
    <x v="0"/>
    <n v="1"/>
    <x v="0"/>
    <x v="0"/>
    <x v="2"/>
    <d v="2001-07-07T00:00:00"/>
    <n v="1526.31"/>
    <x v="0"/>
    <s v="tier - 3"/>
    <x v="2"/>
    <x v="3"/>
  </r>
  <r>
    <s v="Id115"/>
    <s v="Cardinal,"/>
    <x v="107"/>
    <n v="9.4"/>
    <s v="No"/>
    <x v="0"/>
    <x v="0"/>
    <n v="2"/>
    <x v="0"/>
    <x v="0"/>
    <x v="0"/>
    <d v="2001-06-02T00:00:00"/>
    <n v="1532.47"/>
    <x v="0"/>
    <s v="tier - 2"/>
    <x v="0"/>
    <x v="11"/>
  </r>
  <r>
    <s v="Id116"/>
    <s v="Alleman,"/>
    <x v="88"/>
    <n v="6.29"/>
    <s v="No"/>
    <x v="0"/>
    <x v="0"/>
    <n v="0"/>
    <x v="0"/>
    <x v="0"/>
    <x v="1"/>
    <d v="2001-12-05T00:00:00"/>
    <n v="1534.3"/>
    <x v="0"/>
    <s v="tier - 2"/>
    <x v="0"/>
    <x v="3"/>
  </r>
  <r>
    <s v="Id117"/>
    <s v="Stroffolino,"/>
    <x v="108"/>
    <n v="6.04"/>
    <s v="No"/>
    <x v="0"/>
    <x v="1"/>
    <n v="1"/>
    <x v="0"/>
    <x v="0"/>
    <x v="1"/>
    <d v="1992-09-22T00:00:00"/>
    <n v="1566.88"/>
    <x v="0"/>
    <s v="tier - 1"/>
    <x v="0"/>
    <x v="0"/>
  </r>
  <r>
    <s v="Id118"/>
    <s v="Clubb,"/>
    <x v="109"/>
    <n v="10.55"/>
    <s v="No"/>
    <x v="0"/>
    <x v="0"/>
    <n v="0"/>
    <x v="0"/>
    <x v="0"/>
    <x v="0"/>
    <d v="2004-11-19T00:00:00"/>
    <n v="1607.51"/>
    <x v="0"/>
    <s v="tier - 3"/>
    <x v="0"/>
    <x v="10"/>
  </r>
  <r>
    <s v="Id119"/>
    <s v="McGoogan,"/>
    <x v="110"/>
    <n v="5.09"/>
    <s v="No"/>
    <x v="0"/>
    <x v="0"/>
    <n v="0"/>
    <x v="0"/>
    <x v="0"/>
    <x v="2"/>
    <d v="2004-07-22T00:00:00"/>
    <n v="1615.77"/>
    <x v="0"/>
    <s v="tier - 1"/>
    <x v="0"/>
    <x v="10"/>
  </r>
  <r>
    <s v="Id120"/>
    <s v="Keflezighi,"/>
    <x v="11"/>
    <n v="5.2"/>
    <s v="yes"/>
    <x v="0"/>
    <x v="0"/>
    <n v="1"/>
    <x v="0"/>
    <x v="0"/>
    <x v="2"/>
    <d v="1995-08-05T00:00:00"/>
    <n v="1617.16"/>
    <x v="0"/>
    <s v="tier - 1"/>
    <x v="0"/>
    <x v="4"/>
  </r>
  <r>
    <s v="Id121"/>
    <s v="Syed,"/>
    <x v="111"/>
    <n v="8.4499999999999993"/>
    <s v="yes"/>
    <x v="0"/>
    <x v="0"/>
    <n v="0"/>
    <x v="0"/>
    <x v="0"/>
    <x v="0"/>
    <d v="2003-09-14T00:00:00"/>
    <n v="1621.34"/>
    <x v="0"/>
    <s v="tier - 2"/>
    <x v="1"/>
    <x v="13"/>
  </r>
  <r>
    <s v="Id122"/>
    <s v="Segal,"/>
    <x v="32"/>
    <n v="9.5399999999999991"/>
    <s v="No"/>
    <x v="0"/>
    <x v="0"/>
    <n v="0"/>
    <x v="0"/>
    <x v="0"/>
    <x v="0"/>
    <d v="2004-08-21T00:00:00"/>
    <n v="1621.88"/>
    <x v="0"/>
    <s v="tier - 2"/>
    <x v="0"/>
    <x v="10"/>
  </r>
  <r>
    <s v="Id123"/>
    <s v="Defranco,"/>
    <x v="112"/>
    <n v="4.99"/>
    <s v="yes"/>
    <x v="0"/>
    <x v="0"/>
    <n v="2"/>
    <x v="0"/>
    <x v="0"/>
    <x v="2"/>
    <d v="2004-07-25T00:00:00"/>
    <n v="1622.19"/>
    <x v="0"/>
    <s v="tier - 1"/>
    <x v="0"/>
    <x v="10"/>
  </r>
  <r>
    <s v="Id124"/>
    <s v="Kells,"/>
    <x v="113"/>
    <n v="10.54"/>
    <s v="No"/>
    <x v="0"/>
    <x v="0"/>
    <n v="0"/>
    <x v="0"/>
    <x v="0"/>
    <x v="0"/>
    <d v="2003-09-09T00:00:00"/>
    <n v="1625.43"/>
    <x v="0"/>
    <s v="tier - 3"/>
    <x v="1"/>
    <x v="13"/>
  </r>
  <r>
    <s v="Id125"/>
    <s v="Lawton,"/>
    <x v="114"/>
    <n v="4.54"/>
    <s v="No"/>
    <x v="0"/>
    <x v="0"/>
    <n v="0"/>
    <x v="0"/>
    <x v="0"/>
    <x v="2"/>
    <d v="2003-12-04T00:00:00"/>
    <n v="1627.28"/>
    <x v="0"/>
    <s v="tier - 2"/>
    <x v="1"/>
    <x v="13"/>
  </r>
  <r>
    <s v="Id126"/>
    <s v="Bejar,"/>
    <x v="115"/>
    <n v="6.29"/>
    <s v="No"/>
    <x v="0"/>
    <x v="0"/>
    <n v="1"/>
    <x v="0"/>
    <x v="0"/>
    <x v="1"/>
    <d v="2003-07-17T00:00:00"/>
    <n v="1628.47"/>
    <x v="0"/>
    <s v="tier - 1"/>
    <x v="1"/>
    <x v="13"/>
  </r>
  <r>
    <s v="Id127"/>
    <s v="Navarro"/>
    <x v="116"/>
    <n v="9.51"/>
    <s v="No"/>
    <x v="0"/>
    <x v="0"/>
    <n v="0"/>
    <x v="0"/>
    <x v="0"/>
    <x v="0"/>
    <d v="2004-10-04T00:00:00"/>
    <n v="1629.83"/>
    <x v="0"/>
    <s v="tier - 2"/>
    <x v="0"/>
    <x v="10"/>
  </r>
  <r>
    <s v="Id128"/>
    <s v="Tice,"/>
    <x v="101"/>
    <n v="4.72"/>
    <s v="No"/>
    <x v="0"/>
    <x v="0"/>
    <n v="0"/>
    <x v="0"/>
    <x v="0"/>
    <x v="2"/>
    <d v="2004-12-05T00:00:00"/>
    <n v="1631.67"/>
    <x v="0"/>
    <s v="tier - 3"/>
    <x v="0"/>
    <x v="10"/>
  </r>
  <r>
    <s v="Id129"/>
    <s v="Wolf,"/>
    <x v="54"/>
    <n v="5.91"/>
    <s v="yes"/>
    <x v="0"/>
    <x v="0"/>
    <n v="0"/>
    <x v="0"/>
    <x v="0"/>
    <x v="1"/>
    <d v="2004-07-09T00:00:00"/>
    <n v="1631.82"/>
    <x v="0"/>
    <s v="tier - 1"/>
    <x v="0"/>
    <x v="10"/>
  </r>
  <r>
    <s v="Id130"/>
    <s v="Oppedal,"/>
    <x v="117"/>
    <n v="9.58"/>
    <s v="No"/>
    <x v="0"/>
    <x v="0"/>
    <n v="0"/>
    <x v="0"/>
    <x v="0"/>
    <x v="0"/>
    <d v="2003-10-03T00:00:00"/>
    <n v="1632.04"/>
    <x v="0"/>
    <s v="tier - 2"/>
    <x v="1"/>
    <x v="13"/>
  </r>
  <r>
    <s v="Id131"/>
    <s v="Wright,"/>
    <x v="118"/>
    <n v="5.77"/>
    <s v="No"/>
    <x v="0"/>
    <x v="0"/>
    <n v="0"/>
    <x v="0"/>
    <x v="0"/>
    <x v="1"/>
    <d v="2003-09-16T00:00:00"/>
    <n v="1632.56"/>
    <x v="0"/>
    <s v="tier - 2"/>
    <x v="1"/>
    <x v="13"/>
  </r>
  <r>
    <s v="Id132"/>
    <s v="Ellis,"/>
    <x v="119"/>
    <n v="4.38"/>
    <s v="yes"/>
    <x v="0"/>
    <x v="0"/>
    <n v="0"/>
    <x v="0"/>
    <x v="0"/>
    <x v="2"/>
    <d v="2004-12-13T00:00:00"/>
    <n v="1633.04"/>
    <x v="0"/>
    <s v="tier - 2"/>
    <x v="0"/>
    <x v="10"/>
  </r>
  <r>
    <s v="Id133"/>
    <s v="Taormina,"/>
    <x v="120"/>
    <n v="5.65"/>
    <s v="No"/>
    <x v="0"/>
    <x v="0"/>
    <n v="1"/>
    <x v="0"/>
    <x v="0"/>
    <x v="2"/>
    <d v="2004-08-08T00:00:00"/>
    <n v="1633.96"/>
    <x v="0"/>
    <s v="tier - 1"/>
    <x v="0"/>
    <x v="10"/>
  </r>
  <r>
    <s v="Id134"/>
    <s v="Lynch,"/>
    <x v="121"/>
    <n v="7.54"/>
    <s v="yes"/>
    <x v="0"/>
    <x v="0"/>
    <n v="0"/>
    <x v="0"/>
    <x v="0"/>
    <x v="0"/>
    <d v="2004-06-13T00:00:00"/>
    <n v="1634.57"/>
    <x v="0"/>
    <s v="tier - 2"/>
    <x v="0"/>
    <x v="10"/>
  </r>
  <r>
    <s v="Id135"/>
    <s v="Tavella,"/>
    <x v="66"/>
    <n v="5.1100000000000003"/>
    <s v="yes"/>
    <x v="0"/>
    <x v="0"/>
    <n v="1"/>
    <x v="0"/>
    <x v="0"/>
    <x v="2"/>
    <d v="2003-12-30T00:00:00"/>
    <n v="1635.73"/>
    <x v="0"/>
    <s v="tier - 3"/>
    <x v="1"/>
    <x v="13"/>
  </r>
  <r>
    <s v="Id136"/>
    <s v="Neufeld,"/>
    <x v="122"/>
    <n v="4.25"/>
    <s v="No"/>
    <x v="0"/>
    <x v="1"/>
    <n v="1"/>
    <x v="0"/>
    <x v="0"/>
    <x v="2"/>
    <d v="2003-09-16T00:00:00"/>
    <n v="1639.56"/>
    <x v="0"/>
    <s v="tier - 2"/>
    <x v="1"/>
    <x v="13"/>
  </r>
  <r>
    <s v="Id137"/>
    <s v="Walhovd,"/>
    <x v="123"/>
    <n v="5.55"/>
    <s v="No"/>
    <x v="1"/>
    <x v="0"/>
    <n v="1"/>
    <x v="0"/>
    <x v="0"/>
    <x v="2"/>
    <d v="2003-08-21T00:00:00"/>
    <n v="1639.56"/>
    <x v="0"/>
    <s v="tier - 2"/>
    <x v="1"/>
    <x v="13"/>
  </r>
  <r>
    <s v="Id138"/>
    <s v="Washburn,"/>
    <x v="124"/>
    <n v="5.78"/>
    <s v="No"/>
    <x v="0"/>
    <x v="0"/>
    <n v="0"/>
    <x v="0"/>
    <x v="0"/>
    <x v="1"/>
    <d v="2003-12-30T00:00:00"/>
    <n v="1646.43"/>
    <x v="0"/>
    <s v="tier - 1"/>
    <x v="1"/>
    <x v="13"/>
  </r>
  <r>
    <s v="Id139"/>
    <s v="Mroz,"/>
    <x v="125"/>
    <n v="5.28"/>
    <s v="yes"/>
    <x v="0"/>
    <x v="0"/>
    <n v="0"/>
    <x v="0"/>
    <x v="0"/>
    <x v="2"/>
    <d v="2000-10-23T00:00:00"/>
    <n v="1665"/>
    <x v="0"/>
    <s v="tier - 2"/>
    <x v="0"/>
    <x v="11"/>
  </r>
  <r>
    <s v="Id140"/>
    <s v="Canaday,"/>
    <x v="20"/>
    <n v="5.39"/>
    <s v="No"/>
    <x v="0"/>
    <x v="0"/>
    <n v="0"/>
    <x v="0"/>
    <x v="0"/>
    <x v="2"/>
    <d v="2000-06-10T00:00:00"/>
    <n v="1674.63"/>
    <x v="0"/>
    <s v="tier - 2"/>
    <x v="0"/>
    <x v="11"/>
  </r>
  <r>
    <s v="Id141"/>
    <s v="Atkins,"/>
    <x v="40"/>
    <n v="8.01"/>
    <s v="yes"/>
    <x v="0"/>
    <x v="0"/>
    <n v="1"/>
    <x v="0"/>
    <x v="0"/>
    <x v="0"/>
    <d v="2000-10-21T00:00:00"/>
    <n v="1682.6"/>
    <x v="0"/>
    <s v="tier - 2"/>
    <x v="2"/>
    <x v="11"/>
  </r>
  <r>
    <s v="Id142"/>
    <s v="Kropelnicki,"/>
    <x v="126"/>
    <n v="5.21"/>
    <s v="No"/>
    <x v="0"/>
    <x v="0"/>
    <n v="0"/>
    <x v="0"/>
    <x v="0"/>
    <x v="2"/>
    <d v="2004-11-17T00:00:00"/>
    <n v="1694.8"/>
    <x v="0"/>
    <s v="tier - 2"/>
    <x v="3"/>
    <x v="10"/>
  </r>
  <r>
    <s v="Id143"/>
    <s v="Braund,"/>
    <x v="106"/>
    <n v="6.27"/>
    <s v="No"/>
    <x v="0"/>
    <x v="0"/>
    <n v="0"/>
    <x v="0"/>
    <x v="0"/>
    <x v="1"/>
    <d v="2004-12-10T00:00:00"/>
    <n v="1702.46"/>
    <x v="0"/>
    <s v="tier - 3"/>
    <x v="4"/>
    <x v="10"/>
  </r>
  <r>
    <s v="Id144"/>
    <s v="Anderson,"/>
    <x v="127"/>
    <n v="10.73"/>
    <s v="yes"/>
    <x v="0"/>
    <x v="0"/>
    <n v="1"/>
    <x v="0"/>
    <x v="0"/>
    <x v="0"/>
    <d v="2004-11-07T00:00:00"/>
    <n v="1704.57"/>
    <x v="0"/>
    <s v="tier - 1"/>
    <x v="5"/>
    <x v="10"/>
  </r>
  <r>
    <s v="Id145"/>
    <s v="Bilbrey,"/>
    <x v="128"/>
    <n v="10.52"/>
    <s v="No"/>
    <x v="0"/>
    <x v="0"/>
    <n v="0"/>
    <x v="0"/>
    <x v="0"/>
    <x v="0"/>
    <d v="2004-12-14T00:00:00"/>
    <n v="1704.7"/>
    <x v="0"/>
    <s v="tier - 3"/>
    <x v="6"/>
    <x v="10"/>
  </r>
  <r>
    <s v="Id146"/>
    <s v="Curtis,"/>
    <x v="129"/>
    <n v="11.82"/>
    <s v="yes"/>
    <x v="0"/>
    <x v="0"/>
    <n v="2"/>
    <x v="0"/>
    <x v="0"/>
    <x v="0"/>
    <d v="2004-12-06T00:00:00"/>
    <n v="1705.62"/>
    <x v="0"/>
    <s v="tier - 2"/>
    <x v="3"/>
    <x v="10"/>
  </r>
  <r>
    <s v="Id147"/>
    <s v="Meyer,"/>
    <x v="130"/>
    <n v="6.76"/>
    <s v="No"/>
    <x v="0"/>
    <x v="0"/>
    <n v="0"/>
    <x v="0"/>
    <x v="0"/>
    <x v="0"/>
    <d v="2004-10-17T00:00:00"/>
    <n v="1708"/>
    <x v="1"/>
    <s v="tier - 2"/>
    <x v="5"/>
    <x v="10"/>
  </r>
  <r>
    <s v="Id148"/>
    <s v="Bardeesy,"/>
    <x v="131"/>
    <n v="5.62"/>
    <s v="No"/>
    <x v="0"/>
    <x v="0"/>
    <n v="0"/>
    <x v="0"/>
    <x v="0"/>
    <x v="2"/>
    <d v="2004-12-12T00:00:00"/>
    <n v="1708.93"/>
    <x v="1"/>
    <s v="tier - 1"/>
    <x v="4"/>
    <x v="10"/>
  </r>
  <r>
    <s v="Id149"/>
    <s v="Shanahan,"/>
    <x v="94"/>
    <n v="4.1900000000000004"/>
    <s v="No"/>
    <x v="0"/>
    <x v="0"/>
    <n v="0"/>
    <x v="0"/>
    <x v="0"/>
    <x v="2"/>
    <d v="2004-09-19T00:00:00"/>
    <n v="1711.03"/>
    <x v="1"/>
    <s v="tier - 3"/>
    <x v="0"/>
    <x v="10"/>
  </r>
  <r>
    <s v="Id150"/>
    <s v="Sutter,"/>
    <x v="132"/>
    <n v="5.32"/>
    <s v="No"/>
    <x v="0"/>
    <x v="0"/>
    <n v="0"/>
    <x v="0"/>
    <x v="1"/>
    <x v="2"/>
    <d v="2004-09-21T00:00:00"/>
    <n v="1712.23"/>
    <x v="1"/>
    <s v="tier - 1"/>
    <x v="5"/>
    <x v="10"/>
  </r>
  <r>
    <s v="Id151"/>
    <s v="Yesian,"/>
    <x v="133"/>
    <n v="4.46"/>
    <s v="yes"/>
    <x v="0"/>
    <x v="0"/>
    <n v="1"/>
    <x v="0"/>
    <x v="0"/>
    <x v="2"/>
    <d v="2004-06-10T00:00:00"/>
    <n v="1719.44"/>
    <x v="1"/>
    <s v="tier - 3"/>
    <x v="0"/>
    <x v="10"/>
  </r>
  <r>
    <s v="Id152"/>
    <s v="Meers,"/>
    <x v="134"/>
    <n v="5.65"/>
    <s v="No"/>
    <x v="0"/>
    <x v="0"/>
    <n v="0"/>
    <x v="0"/>
    <x v="0"/>
    <x v="2"/>
    <d v="2004-09-11T00:00:00"/>
    <n v="1720.35"/>
    <x v="1"/>
    <s v="tier - 3"/>
    <x v="0"/>
    <x v="10"/>
  </r>
  <r>
    <s v="Id153"/>
    <s v="Conlon,"/>
    <x v="135"/>
    <n v="6.04"/>
    <s v="No"/>
    <x v="0"/>
    <x v="0"/>
    <n v="2"/>
    <x v="0"/>
    <x v="0"/>
    <x v="1"/>
    <d v="2004-10-21T00:00:00"/>
    <n v="1725.55"/>
    <x v="1"/>
    <s v="tier - 2"/>
    <x v="0"/>
    <x v="10"/>
  </r>
  <r>
    <s v="Id154"/>
    <s v="Arnstein,"/>
    <x v="136"/>
    <n v="5.76"/>
    <s v="No"/>
    <x v="0"/>
    <x v="0"/>
    <n v="1"/>
    <x v="0"/>
    <x v="0"/>
    <x v="1"/>
    <d v="2004-09-09T00:00:00"/>
    <n v="1727.54"/>
    <x v="1"/>
    <s v="tier - 1"/>
    <x v="0"/>
    <x v="10"/>
  </r>
  <r>
    <s v="Id155"/>
    <s v="Jurek,"/>
    <x v="137"/>
    <n v="4.3600000000000003"/>
    <s v="No"/>
    <x v="0"/>
    <x v="1"/>
    <n v="1"/>
    <x v="0"/>
    <x v="1"/>
    <x v="2"/>
    <d v="2003-11-21T00:00:00"/>
    <n v="1727.79"/>
    <x v="1"/>
    <s v="tier - 3"/>
    <x v="2"/>
    <x v="13"/>
  </r>
  <r>
    <s v="Id156"/>
    <s v="Thill,"/>
    <x v="138"/>
    <n v="4.76"/>
    <s v="yes"/>
    <x v="0"/>
    <x v="1"/>
    <n v="1"/>
    <x v="0"/>
    <x v="0"/>
    <x v="2"/>
    <d v="2003-09-01T00:00:00"/>
    <n v="1728.9"/>
    <x v="1"/>
    <s v="tier - 2"/>
    <x v="2"/>
    <x v="13"/>
  </r>
  <r>
    <s v="Id157"/>
    <s v="Glaz,"/>
    <x v="139"/>
    <n v="10.82"/>
    <s v="yes"/>
    <x v="0"/>
    <x v="0"/>
    <n v="1"/>
    <x v="0"/>
    <x v="0"/>
    <x v="0"/>
    <d v="2003-11-09T00:00:00"/>
    <n v="1731.68"/>
    <x v="1"/>
    <s v="tier - 2"/>
    <x v="2"/>
    <x v="13"/>
  </r>
  <r>
    <s v="Id158"/>
    <s v="Sampson,"/>
    <x v="140"/>
    <n v="4.01"/>
    <s v="yes"/>
    <x v="0"/>
    <x v="0"/>
    <n v="0"/>
    <x v="0"/>
    <x v="0"/>
    <x v="2"/>
    <d v="2003-11-14T00:00:00"/>
    <n v="1737.38"/>
    <x v="1"/>
    <s v="tier - 2"/>
    <x v="2"/>
    <x v="13"/>
  </r>
  <r>
    <s v="Id159"/>
    <s v="Duliba,"/>
    <x v="141"/>
    <n v="5.12"/>
    <s v="yes"/>
    <x v="0"/>
    <x v="0"/>
    <n v="1"/>
    <x v="0"/>
    <x v="0"/>
    <x v="2"/>
    <d v="2003-07-25T00:00:00"/>
    <n v="1743.21"/>
    <x v="1"/>
    <s v="tier - 1"/>
    <x v="2"/>
    <x v="13"/>
  </r>
  <r>
    <s v="Id160"/>
    <s v="Tanguay,"/>
    <x v="142"/>
    <n v="10.54"/>
    <s v="yes"/>
    <x v="0"/>
    <x v="0"/>
    <n v="2"/>
    <x v="0"/>
    <x v="0"/>
    <x v="0"/>
    <d v="2003-07-28T00:00:00"/>
    <n v="1744.47"/>
    <x v="1"/>
    <s v="tier - 1"/>
    <x v="2"/>
    <x v="13"/>
  </r>
  <r>
    <s v="Id161"/>
    <s v="McClelland,"/>
    <x v="143"/>
    <n v="4.21"/>
    <s v="No"/>
    <x v="0"/>
    <x v="0"/>
    <n v="0"/>
    <x v="0"/>
    <x v="0"/>
    <x v="2"/>
    <d v="2003-09-26T00:00:00"/>
    <n v="1748.77"/>
    <x v="1"/>
    <s v="tier - 1"/>
    <x v="2"/>
    <x v="13"/>
  </r>
  <r>
    <s v="Id162"/>
    <s v="Gorman,"/>
    <x v="44"/>
    <n v="5.42"/>
    <s v="No"/>
    <x v="0"/>
    <x v="0"/>
    <n v="0"/>
    <x v="0"/>
    <x v="0"/>
    <x v="2"/>
    <d v="1998-10-07T00:00:00"/>
    <n v="1756.6"/>
    <x v="1"/>
    <s v="tier - 3"/>
    <x v="0"/>
    <x v="2"/>
  </r>
  <r>
    <s v="Id163"/>
    <s v="Nishimura,"/>
    <x v="103"/>
    <n v="4.28"/>
    <s v="No"/>
    <x v="1"/>
    <x v="0"/>
    <n v="1"/>
    <x v="0"/>
    <x v="0"/>
    <x v="2"/>
    <d v="2003-11-19T00:00:00"/>
    <n v="1759.34"/>
    <x v="1"/>
    <s v="tier - 1"/>
    <x v="2"/>
    <x v="13"/>
  </r>
  <r>
    <s v="Id164"/>
    <s v="Brimble,"/>
    <x v="144"/>
    <n v="8.9"/>
    <s v="No"/>
    <x v="0"/>
    <x v="0"/>
    <n v="0"/>
    <x v="0"/>
    <x v="0"/>
    <x v="0"/>
    <d v="2002-12-13T00:00:00"/>
    <n v="1769.53"/>
    <x v="1"/>
    <s v="tier - 3"/>
    <x v="1"/>
    <x v="5"/>
  </r>
  <r>
    <s v="Id165"/>
    <s v="Trenk,"/>
    <x v="145"/>
    <n v="4.8899999999999997"/>
    <s v="No"/>
    <x v="0"/>
    <x v="1"/>
    <n v="1"/>
    <x v="0"/>
    <x v="0"/>
    <x v="2"/>
    <d v="1999-09-25T00:00:00"/>
    <n v="1815.88"/>
    <x v="1"/>
    <s v="tier - 3"/>
    <x v="0"/>
    <x v="7"/>
  </r>
  <r>
    <s v="Id166"/>
    <s v="Wittmann,"/>
    <x v="146"/>
    <n v="4.29"/>
    <s v="yes"/>
    <x v="0"/>
    <x v="1"/>
    <n v="1"/>
    <x v="0"/>
    <x v="0"/>
    <x v="2"/>
    <d v="2004-08-19T00:00:00"/>
    <n v="1822.54"/>
    <x v="1"/>
    <s v="tier - 1"/>
    <x v="1"/>
    <x v="10"/>
  </r>
  <r>
    <s v="Id167"/>
    <s v="Tremblay,"/>
    <x v="147"/>
    <n v="8"/>
    <s v="yes"/>
    <x v="0"/>
    <x v="0"/>
    <n v="1"/>
    <x v="0"/>
    <x v="0"/>
    <x v="0"/>
    <d v="1999-11-17T00:00:00"/>
    <n v="1824.29"/>
    <x v="1"/>
    <s v="tier - 3"/>
    <x v="0"/>
    <x v="7"/>
  </r>
  <r>
    <s v="Id168"/>
    <s v="Scofield,"/>
    <x v="111"/>
    <n v="4.67"/>
    <s v="yes"/>
    <x v="0"/>
    <x v="0"/>
    <n v="0"/>
    <x v="0"/>
    <x v="0"/>
    <x v="2"/>
    <d v="1999-10-01T00:00:00"/>
    <n v="1826.84"/>
    <x v="1"/>
    <s v="tier - 2"/>
    <x v="2"/>
    <x v="7"/>
  </r>
  <r>
    <s v="Id169"/>
    <s v="Yost,"/>
    <x v="148"/>
    <n v="4.5"/>
    <s v="No"/>
    <x v="0"/>
    <x v="0"/>
    <n v="0"/>
    <x v="0"/>
    <x v="0"/>
    <x v="2"/>
    <d v="2003-08-11T00:00:00"/>
    <n v="1832.09"/>
    <x v="1"/>
    <s v="tier - 3"/>
    <x v="2"/>
    <x v="13"/>
  </r>
  <r>
    <s v="Id170"/>
    <s v="Torphy,"/>
    <x v="149"/>
    <n v="6.32"/>
    <s v="yes"/>
    <x v="1"/>
    <x v="0"/>
    <n v="2"/>
    <x v="0"/>
    <x v="0"/>
    <x v="1"/>
    <d v="2003-08-04T00:00:00"/>
    <n v="1837.24"/>
    <x v="1"/>
    <s v="tier - 2"/>
    <x v="2"/>
    <x v="13"/>
  </r>
  <r>
    <s v="Id171"/>
    <s v="Busby,"/>
    <x v="61"/>
    <n v="6.1"/>
    <s v="yes"/>
    <x v="0"/>
    <x v="0"/>
    <n v="1"/>
    <x v="0"/>
    <x v="0"/>
    <x v="1"/>
    <d v="1999-12-12T00:00:00"/>
    <n v="1837.28"/>
    <x v="1"/>
    <s v="tier - 2"/>
    <x v="0"/>
    <x v="7"/>
  </r>
  <r>
    <s v="Id172"/>
    <s v="Nguyen,"/>
    <x v="150"/>
    <n v="5.4"/>
    <s v="No"/>
    <x v="0"/>
    <x v="0"/>
    <n v="0"/>
    <x v="0"/>
    <x v="0"/>
    <x v="2"/>
    <d v="2003-07-20T00:00:00"/>
    <n v="1842.52"/>
    <x v="1"/>
    <s v="tier - 2"/>
    <x v="2"/>
    <x v="13"/>
  </r>
  <r>
    <s v="Id173"/>
    <s v="Hanley,"/>
    <x v="151"/>
    <n v="6.24"/>
    <s v="yes"/>
    <x v="0"/>
    <x v="0"/>
    <n v="1"/>
    <x v="0"/>
    <x v="0"/>
    <x v="1"/>
    <d v="1994-12-06T00:00:00"/>
    <n v="1850.55"/>
    <x v="1"/>
    <s v="tier - 2"/>
    <x v="1"/>
    <x v="12"/>
  </r>
  <r>
    <s v="Id174"/>
    <s v="Scheer,"/>
    <x v="152"/>
    <n v="4.45"/>
    <s v="No"/>
    <x v="0"/>
    <x v="0"/>
    <n v="0"/>
    <x v="0"/>
    <x v="0"/>
    <x v="2"/>
    <d v="2004-12-27T00:00:00"/>
    <n v="1863.45"/>
    <x v="1"/>
    <s v="tier - 1"/>
    <x v="7"/>
    <x v="10"/>
  </r>
  <r>
    <s v="Id175"/>
    <s v="Rankin,"/>
    <x v="153"/>
    <n v="5.22"/>
    <s v="No"/>
    <x v="0"/>
    <x v="0"/>
    <n v="1"/>
    <x v="0"/>
    <x v="0"/>
    <x v="2"/>
    <d v="1996-07-02T00:00:00"/>
    <n v="1865.98"/>
    <x v="1"/>
    <s v="tier - 3"/>
    <x v="1"/>
    <x v="9"/>
  </r>
  <r>
    <s v="Id176"/>
    <s v="Ricardi,"/>
    <x v="4"/>
    <n v="4.6100000000000003"/>
    <s v="No"/>
    <x v="0"/>
    <x v="0"/>
    <n v="1"/>
    <x v="0"/>
    <x v="0"/>
    <x v="2"/>
    <d v="2002-09-22T00:00:00"/>
    <n v="1875.34"/>
    <x v="1"/>
    <s v="tier - 2"/>
    <x v="2"/>
    <x v="5"/>
  </r>
  <r>
    <s v="Id177"/>
    <s v="Karkos,"/>
    <x v="154"/>
    <n v="6.24"/>
    <s v="No"/>
    <x v="0"/>
    <x v="0"/>
    <n v="0"/>
    <x v="0"/>
    <x v="0"/>
    <x v="1"/>
    <d v="2002-10-29T00:00:00"/>
    <n v="1877.93"/>
    <x v="1"/>
    <s v="tier - 1"/>
    <x v="0"/>
    <x v="5"/>
  </r>
  <r>
    <s v="Id178"/>
    <s v="Price-Dierksen,"/>
    <x v="155"/>
    <n v="10.039999999999999"/>
    <s v="No"/>
    <x v="0"/>
    <x v="0"/>
    <n v="0"/>
    <x v="0"/>
    <x v="0"/>
    <x v="0"/>
    <d v="2002-08-29T00:00:00"/>
    <n v="1880.07"/>
    <x v="1"/>
    <s v="tier - 2"/>
    <x v="0"/>
    <x v="5"/>
  </r>
  <r>
    <s v="Id179"/>
    <s v="Knispel,"/>
    <x v="156"/>
    <n v="6.09"/>
    <s v="No"/>
    <x v="0"/>
    <x v="0"/>
    <n v="0"/>
    <x v="0"/>
    <x v="0"/>
    <x v="1"/>
    <d v="2002-08-21T00:00:00"/>
    <n v="1880.49"/>
    <x v="1"/>
    <s v="tier - 1"/>
    <x v="2"/>
    <x v="5"/>
  </r>
  <r>
    <s v="Id180"/>
    <s v="King,"/>
    <x v="105"/>
    <n v="11.4"/>
    <s v="yes"/>
    <x v="0"/>
    <x v="1"/>
    <n v="1"/>
    <x v="1"/>
    <x v="0"/>
    <x v="0"/>
    <d v="2001-08-10T00:00:00"/>
    <n v="1906.36"/>
    <x v="1"/>
    <s v="tier - 1"/>
    <x v="1"/>
    <x v="3"/>
  </r>
  <r>
    <s v="Id181"/>
    <s v="Samuelson,"/>
    <x v="157"/>
    <n v="4.29"/>
    <s v="No"/>
    <x v="0"/>
    <x v="1"/>
    <n v="1"/>
    <x v="0"/>
    <x v="0"/>
    <x v="2"/>
    <d v="1994-10-06T00:00:00"/>
    <n v="1908.9"/>
    <x v="1"/>
    <s v="tier - 3"/>
    <x v="0"/>
    <x v="12"/>
  </r>
  <r>
    <s v="Id182"/>
    <s v="Fredsall,"/>
    <x v="158"/>
    <n v="5.7"/>
    <s v="No"/>
    <x v="0"/>
    <x v="0"/>
    <n v="2"/>
    <x v="0"/>
    <x v="0"/>
    <x v="1"/>
    <d v="2001-08-03T00:00:00"/>
    <n v="1909.53"/>
    <x v="1"/>
    <s v="tier - 3"/>
    <x v="1"/>
    <x v="3"/>
  </r>
  <r>
    <s v="Id183"/>
    <s v="Eggleston,"/>
    <x v="98"/>
    <n v="6.09"/>
    <s v="No"/>
    <x v="0"/>
    <x v="0"/>
    <n v="1"/>
    <x v="0"/>
    <x v="0"/>
    <x v="1"/>
    <d v="2001-12-09T00:00:00"/>
    <n v="1917.32"/>
    <x v="1"/>
    <s v="tier - 2"/>
    <x v="1"/>
    <x v="3"/>
  </r>
  <r>
    <s v="Id184"/>
    <s v="Palombaro,"/>
    <x v="159"/>
    <n v="10.67"/>
    <s v="No"/>
    <x v="0"/>
    <x v="0"/>
    <n v="0"/>
    <x v="0"/>
    <x v="0"/>
    <x v="0"/>
    <d v="2002-09-07T00:00:00"/>
    <n v="1964.78"/>
    <x v="1"/>
    <s v="tier - 1"/>
    <x v="2"/>
    <x v="5"/>
  </r>
  <r>
    <s v="Id185"/>
    <s v="Silva,"/>
    <x v="160"/>
    <n v="6.75"/>
    <s v="yes"/>
    <x v="0"/>
    <x v="0"/>
    <n v="2"/>
    <x v="0"/>
    <x v="0"/>
    <x v="0"/>
    <d v="2002-07-29T00:00:00"/>
    <n v="1967.02"/>
    <x v="1"/>
    <s v="tier - 2"/>
    <x v="5"/>
    <x v="5"/>
  </r>
  <r>
    <s v="Id186"/>
    <s v="Bugala,"/>
    <x v="161"/>
    <n v="9.26"/>
    <s v="yes"/>
    <x v="0"/>
    <x v="0"/>
    <n v="2"/>
    <x v="1"/>
    <x v="0"/>
    <x v="0"/>
    <d v="1998-09-28T00:00:00"/>
    <n v="1969.61"/>
    <x v="1"/>
    <s v="tier - 3"/>
    <x v="2"/>
    <x v="2"/>
  </r>
  <r>
    <s v="Id187"/>
    <s v="Dublin,"/>
    <x v="162"/>
    <n v="4.2699999999999996"/>
    <s v="No"/>
    <x v="0"/>
    <x v="0"/>
    <n v="1"/>
    <x v="0"/>
    <x v="0"/>
    <x v="2"/>
    <d v="1998-10-05T00:00:00"/>
    <n v="1972.95"/>
    <x v="1"/>
    <s v="tier - 1"/>
    <x v="2"/>
    <x v="2"/>
  </r>
  <r>
    <s v="Id188"/>
    <s v="Cleland,"/>
    <x v="163"/>
    <n v="11.51"/>
    <s v="No"/>
    <x v="0"/>
    <x v="0"/>
    <n v="2"/>
    <x v="0"/>
    <x v="0"/>
    <x v="0"/>
    <d v="1998-09-29T00:00:00"/>
    <n v="1977.82"/>
    <x v="1"/>
    <s v="tier - 1"/>
    <x v="2"/>
    <x v="2"/>
  </r>
  <r>
    <s v="Id189"/>
    <s v="Evans,"/>
    <x v="164"/>
    <n v="7.22"/>
    <s v="No"/>
    <x v="0"/>
    <x v="0"/>
    <n v="0"/>
    <x v="0"/>
    <x v="1"/>
    <x v="0"/>
    <d v="2002-07-16T00:00:00"/>
    <n v="1980.07"/>
    <x v="1"/>
    <s v="tier - 3"/>
    <x v="2"/>
    <x v="5"/>
  </r>
  <r>
    <s v="Id190"/>
    <s v="Boyd,"/>
    <x v="165"/>
    <n v="4.37"/>
    <s v="No"/>
    <x v="0"/>
    <x v="1"/>
    <n v="1"/>
    <x v="0"/>
    <x v="0"/>
    <x v="2"/>
    <d v="1998-12-29T00:00:00"/>
    <n v="1981.58"/>
    <x v="1"/>
    <s v="tier - 1"/>
    <x v="0"/>
    <x v="2"/>
  </r>
  <r>
    <s v="Id191"/>
    <s v="Roulier,"/>
    <x v="166"/>
    <n v="11.56"/>
    <s v="yes"/>
    <x v="0"/>
    <x v="0"/>
    <n v="1"/>
    <x v="0"/>
    <x v="0"/>
    <x v="0"/>
    <d v="2002-09-29T00:00:00"/>
    <n v="1984.45"/>
    <x v="1"/>
    <s v="tier - 3"/>
    <x v="5"/>
    <x v="5"/>
  </r>
  <r>
    <s v="Id192"/>
    <s v="Mullins,"/>
    <x v="167"/>
    <n v="8.82"/>
    <s v="yes"/>
    <x v="0"/>
    <x v="0"/>
    <n v="0"/>
    <x v="0"/>
    <x v="0"/>
    <x v="0"/>
    <d v="1998-09-14T00:00:00"/>
    <n v="1986.93"/>
    <x v="1"/>
    <s v="tier - 2"/>
    <x v="0"/>
    <x v="2"/>
  </r>
  <r>
    <s v="Id193"/>
    <s v="Hofmann,"/>
    <x v="59"/>
    <n v="4.6900000000000004"/>
    <s v="No"/>
    <x v="0"/>
    <x v="0"/>
    <n v="1"/>
    <x v="0"/>
    <x v="0"/>
    <x v="2"/>
    <d v="2001-08-14T00:00:00"/>
    <n v="2007.95"/>
    <x v="1"/>
    <s v="tier - 2"/>
    <x v="2"/>
    <x v="3"/>
  </r>
  <r>
    <s v="Id194"/>
    <s v="Garcia"/>
    <x v="168"/>
    <n v="4.53"/>
    <s v="No"/>
    <x v="1"/>
    <x v="0"/>
    <n v="1"/>
    <x v="0"/>
    <x v="0"/>
    <x v="2"/>
    <d v="2001-07-01T00:00:00"/>
    <n v="2020.18"/>
    <x v="1"/>
    <s v="tier - 1"/>
    <x v="2"/>
    <x v="3"/>
  </r>
  <r>
    <s v="Id195"/>
    <s v="Klecker,"/>
    <x v="18"/>
    <n v="5.84"/>
    <s v="No"/>
    <x v="0"/>
    <x v="1"/>
    <n v="1"/>
    <x v="0"/>
    <x v="0"/>
    <x v="1"/>
    <d v="2001-09-06T00:00:00"/>
    <n v="2020.55"/>
    <x v="1"/>
    <s v="tier - 2"/>
    <x v="0"/>
    <x v="3"/>
  </r>
  <r>
    <s v="Id196"/>
    <s v="Cancre,"/>
    <x v="169"/>
    <n v="4.9000000000000004"/>
    <s v="No"/>
    <x v="0"/>
    <x v="1"/>
    <n v="1"/>
    <x v="0"/>
    <x v="0"/>
    <x v="2"/>
    <d v="2001-08-04T00:00:00"/>
    <n v="2026.97"/>
    <x v="1"/>
    <s v="tier - 2"/>
    <x v="0"/>
    <x v="3"/>
  </r>
  <r>
    <s v="Id197"/>
    <s v="Denucci,"/>
    <x v="170"/>
    <n v="4.3"/>
    <s v="No"/>
    <x v="0"/>
    <x v="0"/>
    <n v="0"/>
    <x v="0"/>
    <x v="0"/>
    <x v="2"/>
    <d v="2000-09-02T00:00:00"/>
    <n v="2045.69"/>
    <x v="1"/>
    <s v="tier - 3"/>
    <x v="1"/>
    <x v="11"/>
  </r>
  <r>
    <s v="Id198"/>
    <s v="Saldana,"/>
    <x v="171"/>
    <n v="11.34"/>
    <s v="No"/>
    <x v="0"/>
    <x v="0"/>
    <n v="0"/>
    <x v="0"/>
    <x v="0"/>
    <x v="0"/>
    <d v="2000-07-26T00:00:00"/>
    <n v="2055.3200000000002"/>
    <x v="1"/>
    <s v="tier - 3"/>
    <x v="1"/>
    <x v="11"/>
  </r>
  <r>
    <s v="Id199"/>
    <s v="Weinberg,"/>
    <x v="172"/>
    <n v="5.88"/>
    <s v="No"/>
    <x v="1"/>
    <x v="0"/>
    <n v="1"/>
    <x v="0"/>
    <x v="0"/>
    <x v="1"/>
    <d v="2004-06-12T00:00:00"/>
    <n v="2094.1"/>
    <x v="1"/>
    <s v="tier - 2"/>
    <x v="7"/>
    <x v="10"/>
  </r>
  <r>
    <s v="Id200"/>
    <s v="Walsh,"/>
    <x v="161"/>
    <n v="5.01"/>
    <s v="yes"/>
    <x v="0"/>
    <x v="1"/>
    <n v="1"/>
    <x v="0"/>
    <x v="0"/>
    <x v="2"/>
    <d v="2001-08-14T00:00:00"/>
    <n v="2102.2600000000002"/>
    <x v="1"/>
    <s v="tier - 2"/>
    <x v="4"/>
    <x v="3"/>
  </r>
  <r>
    <s v="Id201"/>
    <s v="Pasten,"/>
    <x v="173"/>
    <n v="4.4000000000000004"/>
    <s v="No"/>
    <x v="0"/>
    <x v="1"/>
    <n v="1"/>
    <x v="0"/>
    <x v="0"/>
    <x v="2"/>
    <d v="2001-06-22T00:00:00"/>
    <n v="2103.08"/>
    <x v="1"/>
    <s v="tier - 2"/>
    <x v="2"/>
    <x v="3"/>
  </r>
  <r>
    <s v="Id202"/>
    <s v="LaBelle,"/>
    <x v="174"/>
    <n v="6.26"/>
    <s v="yes"/>
    <x v="0"/>
    <x v="0"/>
    <n v="0"/>
    <x v="0"/>
    <x v="0"/>
    <x v="1"/>
    <d v="2001-11-28T00:00:00"/>
    <n v="2104.11"/>
    <x v="0"/>
    <s v="tier - 1"/>
    <x v="5"/>
    <x v="3"/>
  </r>
  <r>
    <s v="Id203"/>
    <s v="Guzman,"/>
    <x v="175"/>
    <n v="10.27"/>
    <s v="yes"/>
    <x v="0"/>
    <x v="1"/>
    <n v="1"/>
    <x v="0"/>
    <x v="1"/>
    <x v="0"/>
    <d v="1989-07-21T00:00:00"/>
    <n v="2106.2600000000002"/>
    <x v="0"/>
    <s v="tier - 2"/>
    <x v="0"/>
    <x v="14"/>
  </r>
  <r>
    <s v="Id204"/>
    <s v="Turnbull,"/>
    <x v="176"/>
    <n v="5.27"/>
    <s v="No"/>
    <x v="0"/>
    <x v="0"/>
    <n v="0"/>
    <x v="0"/>
    <x v="0"/>
    <x v="2"/>
    <d v="2003-09-30T00:00:00"/>
    <n v="2117.34"/>
    <x v="0"/>
    <s v="tier - 3"/>
    <x v="1"/>
    <x v="13"/>
  </r>
  <r>
    <s v="Id205"/>
    <s v="Aguero,"/>
    <x v="177"/>
    <n v="10.73"/>
    <s v="yes"/>
    <x v="0"/>
    <x v="0"/>
    <n v="0"/>
    <x v="0"/>
    <x v="0"/>
    <x v="0"/>
    <d v="2004-11-04T00:00:00"/>
    <n v="2118.61"/>
    <x v="0"/>
    <s v="tier - 1"/>
    <x v="1"/>
    <x v="10"/>
  </r>
  <r>
    <s v="Id206"/>
    <s v="Woodward,"/>
    <x v="178"/>
    <n v="4.45"/>
    <s v="No"/>
    <x v="0"/>
    <x v="0"/>
    <n v="1"/>
    <x v="0"/>
    <x v="0"/>
    <x v="2"/>
    <d v="2003-08-30T00:00:00"/>
    <n v="2128.4299999999998"/>
    <x v="0"/>
    <s v="tier - 1"/>
    <x v="1"/>
    <x v="13"/>
  </r>
  <r>
    <s v="Id207"/>
    <s v="McElroy,"/>
    <x v="179"/>
    <n v="5.25"/>
    <s v="yes"/>
    <x v="0"/>
    <x v="0"/>
    <n v="0"/>
    <x v="0"/>
    <x v="0"/>
    <x v="2"/>
    <d v="2003-12-22T00:00:00"/>
    <n v="2130.6799999999998"/>
    <x v="0"/>
    <s v="tier - 3"/>
    <x v="1"/>
    <x v="13"/>
  </r>
  <r>
    <s v="Id208"/>
    <s v="Lopez,"/>
    <x v="180"/>
    <n v="9.51"/>
    <s v="No"/>
    <x v="0"/>
    <x v="0"/>
    <n v="0"/>
    <x v="0"/>
    <x v="0"/>
    <x v="0"/>
    <d v="2003-09-01T00:00:00"/>
    <n v="2134.9"/>
    <x v="0"/>
    <s v="tier - 3"/>
    <x v="1"/>
    <x v="13"/>
  </r>
  <r>
    <s v="Id209"/>
    <s v="Cardosi,"/>
    <x v="172"/>
    <n v="11.12"/>
    <s v="No"/>
    <x v="0"/>
    <x v="0"/>
    <n v="0"/>
    <x v="0"/>
    <x v="0"/>
    <x v="0"/>
    <d v="2003-09-26T00:00:00"/>
    <n v="2136.88"/>
    <x v="0"/>
    <s v="tier - 2"/>
    <x v="1"/>
    <x v="13"/>
  </r>
  <r>
    <s v="Id210"/>
    <s v="Looney,"/>
    <x v="181"/>
    <n v="4.5599999999999996"/>
    <s v="No"/>
    <x v="1"/>
    <x v="0"/>
    <n v="1"/>
    <x v="0"/>
    <x v="0"/>
    <x v="2"/>
    <d v="1997-09-03T00:00:00"/>
    <n v="2137.65"/>
    <x v="1"/>
    <s v="tier - 1"/>
    <x v="0"/>
    <x v="6"/>
  </r>
  <r>
    <s v="Id211"/>
    <s v="Zyryanov,"/>
    <x v="182"/>
    <n v="4.0199999999999996"/>
    <s v="yes"/>
    <x v="1"/>
    <x v="0"/>
    <n v="2"/>
    <x v="0"/>
    <x v="0"/>
    <x v="2"/>
    <d v="2003-08-19T00:00:00"/>
    <n v="2138.0700000000002"/>
    <x v="0"/>
    <s v="tier - 1"/>
    <x v="1"/>
    <x v="13"/>
  </r>
  <r>
    <s v="Id212"/>
    <s v="Gavin,"/>
    <x v="124"/>
    <n v="8.7200000000000006"/>
    <s v="No"/>
    <x v="0"/>
    <x v="0"/>
    <n v="0"/>
    <x v="0"/>
    <x v="0"/>
    <x v="0"/>
    <d v="2004-10-04T00:00:00"/>
    <n v="2144.85"/>
    <x v="0"/>
    <s v="tier - 1"/>
    <x v="2"/>
    <x v="10"/>
  </r>
  <r>
    <s v="Id213"/>
    <s v="Littlefield,"/>
    <x v="183"/>
    <n v="6.25"/>
    <s v="yes"/>
    <x v="0"/>
    <x v="0"/>
    <n v="1"/>
    <x v="0"/>
    <x v="1"/>
    <x v="1"/>
    <d v="2000-12-27T00:00:00"/>
    <n v="2150.4699999999998"/>
    <x v="0"/>
    <s v="tier - 3"/>
    <x v="2"/>
    <x v="11"/>
  </r>
  <r>
    <s v="Id214"/>
    <s v="Shearer,"/>
    <x v="184"/>
    <n v="7.32"/>
    <s v="No"/>
    <x v="0"/>
    <x v="0"/>
    <n v="2"/>
    <x v="0"/>
    <x v="0"/>
    <x v="0"/>
    <d v="2000-10-22T00:00:00"/>
    <n v="2154.36"/>
    <x v="0"/>
    <s v="tier - 2"/>
    <x v="2"/>
    <x v="11"/>
  </r>
  <r>
    <s v="Id215"/>
    <s v="Armstrong,"/>
    <x v="185"/>
    <n v="4.24"/>
    <s v="No"/>
    <x v="0"/>
    <x v="0"/>
    <n v="1"/>
    <x v="0"/>
    <x v="0"/>
    <x v="2"/>
    <d v="2000-11-29T00:00:00"/>
    <n v="2155.6799999999998"/>
    <x v="0"/>
    <s v="tier - 3"/>
    <x v="0"/>
    <x v="11"/>
  </r>
  <r>
    <s v="Id216"/>
    <s v="Warriner,"/>
    <x v="186"/>
    <n v="6.84"/>
    <s v="No"/>
    <x v="0"/>
    <x v="0"/>
    <n v="2"/>
    <x v="0"/>
    <x v="0"/>
    <x v="0"/>
    <d v="2000-12-10T00:00:00"/>
    <n v="2156.75"/>
    <x v="0"/>
    <s v="tier - 2"/>
    <x v="0"/>
    <x v="11"/>
  </r>
  <r>
    <s v="Id217"/>
    <s v="White,"/>
    <x v="65"/>
    <n v="5.23"/>
    <s v="yes"/>
    <x v="0"/>
    <x v="0"/>
    <n v="1"/>
    <x v="0"/>
    <x v="0"/>
    <x v="2"/>
    <d v="2000-08-23T00:00:00"/>
    <n v="2166.73"/>
    <x v="0"/>
    <s v="tier - 2"/>
    <x v="2"/>
    <x v="11"/>
  </r>
  <r>
    <s v="Id218"/>
    <s v="Cordaro,"/>
    <x v="187"/>
    <n v="9.68"/>
    <s v="No"/>
    <x v="0"/>
    <x v="0"/>
    <n v="0"/>
    <x v="0"/>
    <x v="0"/>
    <x v="0"/>
    <d v="1994-09-27T00:00:00"/>
    <n v="2170.08"/>
    <x v="0"/>
    <s v="tier - 2"/>
    <x v="0"/>
    <x v="12"/>
  </r>
  <r>
    <s v="Id219"/>
    <s v="Hamilton,"/>
    <x v="188"/>
    <n v="6.05"/>
    <s v="yes"/>
    <x v="0"/>
    <x v="0"/>
    <n v="1"/>
    <x v="0"/>
    <x v="0"/>
    <x v="1"/>
    <d v="1991-12-16T00:00:00"/>
    <n v="2193.1999999999998"/>
    <x v="0"/>
    <s v="tier - 2"/>
    <x v="1"/>
    <x v="15"/>
  </r>
  <r>
    <s v="Id220"/>
    <s v="Meyer,"/>
    <x v="189"/>
    <n v="6.11"/>
    <s v="yes"/>
    <x v="0"/>
    <x v="1"/>
    <n v="1"/>
    <x v="0"/>
    <x v="0"/>
    <x v="1"/>
    <d v="2004-12-07T00:00:00"/>
    <n v="2196.4699999999998"/>
    <x v="0"/>
    <s v="tier - 3"/>
    <x v="8"/>
    <x v="10"/>
  </r>
  <r>
    <s v="Id221"/>
    <s v="Duke,"/>
    <x v="190"/>
    <n v="10.93"/>
    <s v="yes"/>
    <x v="0"/>
    <x v="0"/>
    <n v="0"/>
    <x v="1"/>
    <x v="1"/>
    <x v="0"/>
    <d v="2004-09-03T00:00:00"/>
    <n v="2198.19"/>
    <x v="0"/>
    <s v="tier - 1"/>
    <x v="9"/>
    <x v="10"/>
  </r>
  <r>
    <s v="Id222"/>
    <s v="Malatesta,"/>
    <x v="191"/>
    <n v="5.12"/>
    <s v="No"/>
    <x v="0"/>
    <x v="0"/>
    <n v="1"/>
    <x v="0"/>
    <x v="1"/>
    <x v="2"/>
    <d v="2004-09-12T00:00:00"/>
    <n v="2200.83"/>
    <x v="0"/>
    <s v="tier - 2"/>
    <x v="8"/>
    <x v="10"/>
  </r>
  <r>
    <s v="Id223"/>
    <s v="Hinrichsen,"/>
    <x v="192"/>
    <n v="5.72"/>
    <s v="No"/>
    <x v="0"/>
    <x v="0"/>
    <n v="0"/>
    <x v="0"/>
    <x v="2"/>
    <x v="1"/>
    <d v="2004-07-27T00:00:00"/>
    <n v="2201.1"/>
    <x v="0"/>
    <s v="tier - 3"/>
    <x v="0"/>
    <x v="10"/>
  </r>
  <r>
    <s v="Id224"/>
    <s v="Lucan,"/>
    <x v="193"/>
    <n v="11.83"/>
    <s v="yes"/>
    <x v="0"/>
    <x v="0"/>
    <n v="1"/>
    <x v="0"/>
    <x v="0"/>
    <x v="0"/>
    <d v="2004-08-06T00:00:00"/>
    <n v="2203.4699999999998"/>
    <x v="0"/>
    <s v="tier - 2"/>
    <x v="8"/>
    <x v="10"/>
  </r>
  <r>
    <s v="Id225"/>
    <s v="Koch,"/>
    <x v="194"/>
    <n v="4.55"/>
    <s v="No"/>
    <x v="0"/>
    <x v="0"/>
    <n v="0"/>
    <x v="0"/>
    <x v="0"/>
    <x v="2"/>
    <d v="2004-10-28T00:00:00"/>
    <n v="2203.7399999999998"/>
    <x v="0"/>
    <s v="tier - 2"/>
    <x v="8"/>
    <x v="10"/>
  </r>
  <r>
    <s v="Id226"/>
    <s v="Smith,"/>
    <x v="195"/>
    <n v="4.87"/>
    <s v="yes"/>
    <x v="0"/>
    <x v="1"/>
    <n v="1"/>
    <x v="0"/>
    <x v="0"/>
    <x v="2"/>
    <d v="2004-11-13T00:00:00"/>
    <n v="2205.98"/>
    <x v="0"/>
    <s v="tier - 3"/>
    <x v="8"/>
    <x v="10"/>
  </r>
  <r>
    <s v="Id227"/>
    <s v="O'Connor,"/>
    <x v="196"/>
    <n v="4.45"/>
    <s v="No"/>
    <x v="0"/>
    <x v="0"/>
    <n v="1"/>
    <x v="0"/>
    <x v="0"/>
    <x v="2"/>
    <d v="2004-08-06T00:00:00"/>
    <n v="2207.6999999999998"/>
    <x v="0"/>
    <s v="tier - 2"/>
    <x v="8"/>
    <x v="10"/>
  </r>
  <r>
    <s v="Id228"/>
    <s v="Kampwerth,"/>
    <x v="197"/>
    <n v="9.42"/>
    <s v="yes"/>
    <x v="0"/>
    <x v="0"/>
    <n v="0"/>
    <x v="0"/>
    <x v="1"/>
    <x v="0"/>
    <d v="2004-07-27T00:00:00"/>
    <n v="2211.13"/>
    <x v="0"/>
    <s v="tier - 2"/>
    <x v="8"/>
    <x v="10"/>
  </r>
  <r>
    <s v="Id229"/>
    <s v="Federoff,"/>
    <x v="198"/>
    <n v="5.37"/>
    <s v="yes"/>
    <x v="0"/>
    <x v="1"/>
    <n v="1"/>
    <x v="0"/>
    <x v="0"/>
    <x v="2"/>
    <d v="1994-11-17T00:00:00"/>
    <n v="2213.21"/>
    <x v="0"/>
    <s v="tier - 2"/>
    <x v="0"/>
    <x v="12"/>
  </r>
  <r>
    <s v="Id230"/>
    <s v="Goya,"/>
    <x v="199"/>
    <n v="4.5999999999999996"/>
    <s v="yes"/>
    <x v="0"/>
    <x v="0"/>
    <n v="1"/>
    <x v="0"/>
    <x v="0"/>
    <x v="2"/>
    <d v="2004-06-13T00:00:00"/>
    <n v="2217.4699999999998"/>
    <x v="0"/>
    <s v="tier - 1"/>
    <x v="8"/>
    <x v="10"/>
  </r>
  <r>
    <s v="Id231"/>
    <s v="Hodges,"/>
    <x v="200"/>
    <n v="6.22"/>
    <s v="No"/>
    <x v="0"/>
    <x v="1"/>
    <n v="1"/>
    <x v="0"/>
    <x v="0"/>
    <x v="1"/>
    <d v="2004-09-25T00:00:00"/>
    <n v="2217.6"/>
    <x v="0"/>
    <s v="tier - 1"/>
    <x v="8"/>
    <x v="10"/>
  </r>
  <r>
    <s v="Id232"/>
    <s v="Erickson,"/>
    <x v="201"/>
    <n v="4.5199999999999996"/>
    <s v="yes"/>
    <x v="0"/>
    <x v="0"/>
    <n v="1"/>
    <x v="0"/>
    <x v="0"/>
    <x v="2"/>
    <d v="2004-12-12T00:00:00"/>
    <n v="2219.4499999999998"/>
    <x v="0"/>
    <s v="tier - 1"/>
    <x v="0"/>
    <x v="10"/>
  </r>
  <r>
    <s v="Id233"/>
    <s v="Welleck,"/>
    <x v="105"/>
    <n v="6.18"/>
    <s v="No"/>
    <x v="0"/>
    <x v="1"/>
    <n v="1"/>
    <x v="0"/>
    <x v="0"/>
    <x v="1"/>
    <d v="2003-12-10T00:00:00"/>
    <n v="2221.56"/>
    <x v="0"/>
    <s v="tier - 3"/>
    <x v="1"/>
    <x v="13"/>
  </r>
  <r>
    <s v="Id234"/>
    <s v="Polen,"/>
    <x v="202"/>
    <n v="4.4000000000000004"/>
    <s v="No"/>
    <x v="0"/>
    <x v="0"/>
    <n v="0"/>
    <x v="0"/>
    <x v="0"/>
    <x v="2"/>
    <d v="2000-06-30T00:00:00"/>
    <n v="2250.84"/>
    <x v="0"/>
    <s v="tier - 2"/>
    <x v="6"/>
    <x v="11"/>
  </r>
  <r>
    <s v="Id235"/>
    <s v="Lynch,"/>
    <x v="203"/>
    <n v="6.23"/>
    <s v="No"/>
    <x v="1"/>
    <x v="0"/>
    <n v="1"/>
    <x v="0"/>
    <x v="0"/>
    <x v="1"/>
    <d v="2000-12-11T00:00:00"/>
    <n v="2254.8000000000002"/>
    <x v="0"/>
    <s v="tier - 3"/>
    <x v="5"/>
    <x v="11"/>
  </r>
  <r>
    <s v="Id236"/>
    <s v="Hufstader,"/>
    <x v="141"/>
    <n v="5.33"/>
    <s v="yes"/>
    <x v="0"/>
    <x v="0"/>
    <n v="0"/>
    <x v="0"/>
    <x v="0"/>
    <x v="2"/>
    <d v="2002-07-15T00:00:00"/>
    <n v="2257.48"/>
    <x v="0"/>
    <s v="tier - 1"/>
    <x v="1"/>
    <x v="5"/>
  </r>
  <r>
    <s v="Id237"/>
    <s v="Doak,"/>
    <x v="204"/>
    <n v="4.09"/>
    <s v="No"/>
    <x v="0"/>
    <x v="0"/>
    <n v="1"/>
    <x v="0"/>
    <x v="0"/>
    <x v="2"/>
    <d v="2002-11-12T00:00:00"/>
    <n v="2261.5700000000002"/>
    <x v="0"/>
    <s v="tier - 1"/>
    <x v="1"/>
    <x v="5"/>
  </r>
  <r>
    <s v="Id238"/>
    <s v="Noya,"/>
    <x v="205"/>
    <n v="5.19"/>
    <s v="No"/>
    <x v="0"/>
    <x v="0"/>
    <n v="0"/>
    <x v="0"/>
    <x v="0"/>
    <x v="2"/>
    <d v="1991-06-16T00:00:00"/>
    <n v="2277.7199999999998"/>
    <x v="0"/>
    <s v="tier - 1"/>
    <x v="0"/>
    <x v="15"/>
  </r>
  <r>
    <s v="Id239"/>
    <s v="Heninger,"/>
    <x v="82"/>
    <n v="4.12"/>
    <s v="No"/>
    <x v="0"/>
    <x v="1"/>
    <n v="1"/>
    <x v="0"/>
    <x v="0"/>
    <x v="2"/>
    <d v="1989-10-05T00:00:00"/>
    <n v="2295.2399999999998"/>
    <x v="0"/>
    <s v="tier - 1"/>
    <x v="0"/>
    <x v="14"/>
  </r>
  <r>
    <s v="Id240"/>
    <s v="Richardson,"/>
    <x v="206"/>
    <n v="5.0999999999999996"/>
    <s v="No"/>
    <x v="0"/>
    <x v="0"/>
    <n v="1"/>
    <x v="0"/>
    <x v="0"/>
    <x v="2"/>
    <d v="1996-11-28T00:00:00"/>
    <n v="2302.3000000000002"/>
    <x v="3"/>
    <s v="tier - 2"/>
    <x v="2"/>
    <x v="9"/>
  </r>
  <r>
    <s v="Id241"/>
    <s v="Deucher,"/>
    <x v="207"/>
    <n v="6.21"/>
    <s v="yes"/>
    <x v="0"/>
    <x v="1"/>
    <n v="1"/>
    <x v="0"/>
    <x v="0"/>
    <x v="1"/>
    <d v="2004-09-06T00:00:00"/>
    <n v="2304"/>
    <x v="0"/>
    <s v="tier - 3"/>
    <x v="0"/>
    <x v="10"/>
  </r>
  <r>
    <s v="Id242"/>
    <s v="Wilson,"/>
    <x v="208"/>
    <n v="9.5299999999999994"/>
    <s v="yes"/>
    <x v="0"/>
    <x v="0"/>
    <n v="1"/>
    <x v="0"/>
    <x v="0"/>
    <x v="0"/>
    <d v="1996-12-17T00:00:00"/>
    <n v="2322.62"/>
    <x v="0"/>
    <s v="tier - 1"/>
    <x v="0"/>
    <x v="9"/>
  </r>
  <r>
    <s v="Id243"/>
    <s v="Hall,"/>
    <x v="209"/>
    <n v="4.6399999999999997"/>
    <s v="yes"/>
    <x v="0"/>
    <x v="0"/>
    <n v="1"/>
    <x v="0"/>
    <x v="0"/>
    <x v="2"/>
    <d v="2003-11-18T00:00:00"/>
    <n v="2331.52"/>
    <x v="0"/>
    <s v="tier - 3"/>
    <x v="2"/>
    <x v="13"/>
  </r>
  <r>
    <s v="Id244"/>
    <s v="Reed,"/>
    <x v="210"/>
    <n v="5.05"/>
    <s v="No"/>
    <x v="0"/>
    <x v="0"/>
    <n v="1"/>
    <x v="0"/>
    <x v="0"/>
    <x v="2"/>
    <d v="1998-10-21T00:00:00"/>
    <n v="2352.9699999999998"/>
    <x v="1"/>
    <s v="tier - 3"/>
    <x v="1"/>
    <x v="2"/>
  </r>
  <r>
    <s v="Id245"/>
    <s v="Frome,"/>
    <x v="211"/>
    <n v="10.38"/>
    <s v="No"/>
    <x v="0"/>
    <x v="0"/>
    <n v="0"/>
    <x v="0"/>
    <x v="2"/>
    <x v="0"/>
    <d v="2002-11-05T00:00:00"/>
    <n v="2362.23"/>
    <x v="0"/>
    <s v="tier - 1"/>
    <x v="1"/>
    <x v="5"/>
  </r>
  <r>
    <s v="Id246"/>
    <s v="Creasy,"/>
    <x v="212"/>
    <n v="8.31"/>
    <s v="yes"/>
    <x v="0"/>
    <x v="0"/>
    <n v="1"/>
    <x v="0"/>
    <x v="0"/>
    <x v="0"/>
    <d v="1988-12-12T00:00:00"/>
    <n v="2373.3000000000002"/>
    <x v="0"/>
    <s v="tier - 2"/>
    <x v="0"/>
    <x v="16"/>
  </r>
  <r>
    <s v="Id247"/>
    <s v="Latimer,"/>
    <x v="213"/>
    <n v="7.59"/>
    <s v="No"/>
    <x v="0"/>
    <x v="0"/>
    <n v="0"/>
    <x v="0"/>
    <x v="1"/>
    <x v="0"/>
    <d v="1999-12-17T00:00:00"/>
    <n v="2395.17"/>
    <x v="0"/>
    <s v="tier - 1"/>
    <x v="10"/>
    <x v="7"/>
  </r>
  <r>
    <s v="Id248"/>
    <s v="Wei,"/>
    <x v="199"/>
    <n v="5.49"/>
    <s v="No"/>
    <x v="0"/>
    <x v="0"/>
    <n v="0"/>
    <x v="0"/>
    <x v="0"/>
    <x v="2"/>
    <d v="1999-08-10T00:00:00"/>
    <n v="2396.1"/>
    <x v="0"/>
    <s v="tier - 1"/>
    <x v="4"/>
    <x v="7"/>
  </r>
  <r>
    <s v="Id249"/>
    <s v="Hayes,"/>
    <x v="214"/>
    <n v="11.68"/>
    <s v="No"/>
    <x v="0"/>
    <x v="0"/>
    <n v="0"/>
    <x v="0"/>
    <x v="0"/>
    <x v="0"/>
    <d v="2001-06-03T00:00:00"/>
    <n v="2404.73"/>
    <x v="0"/>
    <s v="tier - 3"/>
    <x v="1"/>
    <x v="11"/>
  </r>
  <r>
    <s v="Id250"/>
    <s v="Velardo,"/>
    <x v="215"/>
    <n v="4.1900000000000004"/>
    <s v="No"/>
    <x v="0"/>
    <x v="0"/>
    <n v="2"/>
    <x v="0"/>
    <x v="0"/>
    <x v="2"/>
    <d v="1999-11-12T00:00:00"/>
    <n v="2416.96"/>
    <x v="0"/>
    <s v="tier - 2"/>
    <x v="2"/>
    <x v="7"/>
  </r>
  <r>
    <s v="Id251"/>
    <s v="Kastes,"/>
    <x v="216"/>
    <n v="4.01"/>
    <s v="No"/>
    <x v="0"/>
    <x v="0"/>
    <n v="0"/>
    <x v="0"/>
    <x v="0"/>
    <x v="2"/>
    <d v="1999-11-21T00:00:00"/>
    <n v="2438.06"/>
    <x v="0"/>
    <s v="tier - 2"/>
    <x v="0"/>
    <x v="7"/>
  </r>
  <r>
    <s v="Id252"/>
    <s v="Escorcia,"/>
    <x v="217"/>
    <n v="5.91"/>
    <s v="No"/>
    <x v="1"/>
    <x v="0"/>
    <n v="2"/>
    <x v="0"/>
    <x v="0"/>
    <x v="1"/>
    <d v="2002-07-29T00:00:00"/>
    <n v="2457.21"/>
    <x v="0"/>
    <s v="tier - 1"/>
    <x v="8"/>
    <x v="5"/>
  </r>
  <r>
    <s v="Id253"/>
    <s v="Larscheid,"/>
    <x v="117"/>
    <n v="4.47"/>
    <s v="yes"/>
    <x v="0"/>
    <x v="1"/>
    <n v="1"/>
    <x v="0"/>
    <x v="0"/>
    <x v="2"/>
    <d v="1998-11-19T00:00:00"/>
    <n v="2457.5"/>
    <x v="0"/>
    <s v="tier - 1"/>
    <x v="2"/>
    <x v="2"/>
  </r>
  <r>
    <s v="Id254"/>
    <s v="O'Bannon,"/>
    <x v="218"/>
    <n v="4.5599999999999996"/>
    <s v="yes"/>
    <x v="1"/>
    <x v="0"/>
    <n v="2"/>
    <x v="0"/>
    <x v="0"/>
    <x v="2"/>
    <d v="2002-07-11T00:00:00"/>
    <n v="2459.7199999999998"/>
    <x v="0"/>
    <s v="tier - 2"/>
    <x v="8"/>
    <x v="5"/>
  </r>
  <r>
    <s v="Id255"/>
    <s v="Ridgway,"/>
    <x v="219"/>
    <n v="9.9"/>
    <s v="No"/>
    <x v="0"/>
    <x v="0"/>
    <n v="0"/>
    <x v="0"/>
    <x v="2"/>
    <x v="0"/>
    <d v="1998-08-17T00:00:00"/>
    <n v="2464.62"/>
    <x v="0"/>
    <s v="tier - 3"/>
    <x v="0"/>
    <x v="2"/>
  </r>
  <r>
    <s v="Id256"/>
    <s v="Black,"/>
    <x v="141"/>
    <n v="5.1100000000000003"/>
    <s v="No"/>
    <x v="0"/>
    <x v="1"/>
    <n v="1"/>
    <x v="0"/>
    <x v="0"/>
    <x v="2"/>
    <d v="1998-07-02T00:00:00"/>
    <n v="2473.33"/>
    <x v="0"/>
    <s v="tier - 3"/>
    <x v="0"/>
    <x v="2"/>
  </r>
  <r>
    <s v="Id257"/>
    <s v="Canton,"/>
    <x v="170"/>
    <n v="5.73"/>
    <s v="No"/>
    <x v="1"/>
    <x v="0"/>
    <n v="1"/>
    <x v="0"/>
    <x v="0"/>
    <x v="1"/>
    <d v="1998-06-20T00:00:00"/>
    <n v="2480.98"/>
    <x v="0"/>
    <s v="tier - 2"/>
    <x v="0"/>
    <x v="2"/>
  </r>
  <r>
    <s v="Id258"/>
    <s v="Fine,"/>
    <x v="220"/>
    <n v="6.04"/>
    <s v="No"/>
    <x v="0"/>
    <x v="1"/>
    <n v="1"/>
    <x v="0"/>
    <x v="0"/>
    <x v="1"/>
    <d v="1995-11-06T00:00:00"/>
    <n v="2483.7399999999998"/>
    <x v="1"/>
    <s v="tier - 2"/>
    <x v="0"/>
    <x v="4"/>
  </r>
  <r>
    <s v="Id259"/>
    <s v="Bui,"/>
    <x v="221"/>
    <n v="5.19"/>
    <s v="No"/>
    <x v="0"/>
    <x v="1"/>
    <n v="1"/>
    <x v="0"/>
    <x v="0"/>
    <x v="2"/>
    <d v="1995-10-14T00:00:00"/>
    <n v="2494.02"/>
    <x v="1"/>
    <s v="tier - 1"/>
    <x v="2"/>
    <x v="4"/>
  </r>
  <r>
    <s v="Id260"/>
    <s v="Riepma,"/>
    <x v="222"/>
    <n v="5.56"/>
    <s v="No"/>
    <x v="0"/>
    <x v="0"/>
    <n v="1"/>
    <x v="0"/>
    <x v="0"/>
    <x v="2"/>
    <d v="1995-07-09T00:00:00"/>
    <n v="2497.04"/>
    <x v="1"/>
    <s v="tier - 3"/>
    <x v="0"/>
    <x v="4"/>
  </r>
  <r>
    <s v="Id261"/>
    <s v="Inman,"/>
    <x v="60"/>
    <n v="8.23"/>
    <s v="No"/>
    <x v="0"/>
    <x v="0"/>
    <n v="0"/>
    <x v="0"/>
    <x v="0"/>
    <x v="0"/>
    <d v="1995-10-15T00:00:00"/>
    <n v="2498.41"/>
    <x v="1"/>
    <s v="tier - 3"/>
    <x v="0"/>
    <x v="4"/>
  </r>
  <r>
    <s v="Id262"/>
    <s v="Kruzel,"/>
    <x v="223"/>
    <n v="9.0299999999999994"/>
    <s v="yes"/>
    <x v="0"/>
    <x v="0"/>
    <n v="2"/>
    <x v="1"/>
    <x v="0"/>
    <x v="0"/>
    <d v="2004-09-06T00:00:00"/>
    <n v="2500.9299999999998"/>
    <x v="0"/>
    <s v="tier - 2"/>
    <x v="1"/>
    <x v="10"/>
  </r>
  <r>
    <s v="Id263"/>
    <s v="Lindsay,"/>
    <x v="224"/>
    <n v="4.07"/>
    <s v="yes"/>
    <x v="0"/>
    <x v="0"/>
    <n v="0"/>
    <x v="0"/>
    <x v="0"/>
    <x v="2"/>
    <d v="1991-08-05T00:00:00"/>
    <n v="2510.79"/>
    <x v="0"/>
    <s v="tier - 1"/>
    <x v="0"/>
    <x v="15"/>
  </r>
  <r>
    <s v="Id264"/>
    <s v="Land,"/>
    <x v="225"/>
    <n v="5.77"/>
    <s v="No"/>
    <x v="0"/>
    <x v="0"/>
    <n v="2"/>
    <x v="0"/>
    <x v="1"/>
    <x v="1"/>
    <d v="1997-11-02T00:00:00"/>
    <n v="2523.17"/>
    <x v="1"/>
    <s v="tier - 1"/>
    <x v="1"/>
    <x v="6"/>
  </r>
  <r>
    <s v="Id265"/>
    <s v="Brecher,"/>
    <x v="226"/>
    <n v="5.98"/>
    <s v="No"/>
    <x v="0"/>
    <x v="1"/>
    <n v="1"/>
    <x v="0"/>
    <x v="0"/>
    <x v="1"/>
    <d v="2000-08-25T00:00:00"/>
    <n v="2527.8200000000002"/>
    <x v="0"/>
    <s v="tier - 3"/>
    <x v="1"/>
    <x v="11"/>
  </r>
  <r>
    <s v="Id266"/>
    <s v="Debolt,"/>
    <x v="227"/>
    <n v="6.01"/>
    <s v="No"/>
    <x v="0"/>
    <x v="0"/>
    <n v="0"/>
    <x v="0"/>
    <x v="0"/>
    <x v="1"/>
    <d v="1997-07-28T00:00:00"/>
    <n v="2534.39"/>
    <x v="1"/>
    <s v="tier - 3"/>
    <x v="1"/>
    <x v="6"/>
  </r>
  <r>
    <s v="Id267"/>
    <s v="Oswalt,"/>
    <x v="228"/>
    <n v="5.67"/>
    <s v="yes"/>
    <x v="0"/>
    <x v="0"/>
    <n v="0"/>
    <x v="0"/>
    <x v="0"/>
    <x v="2"/>
    <d v="1990-10-01T00:00:00"/>
    <n v="2540.39"/>
    <x v="0"/>
    <s v="tier - 2"/>
    <x v="0"/>
    <x v="17"/>
  </r>
  <r>
    <s v="Id268"/>
    <s v="Boyd,"/>
    <x v="229"/>
    <n v="6.02"/>
    <s v="yes"/>
    <x v="0"/>
    <x v="1"/>
    <n v="1"/>
    <x v="0"/>
    <x v="1"/>
    <x v="1"/>
    <d v="1991-11-17T00:00:00"/>
    <n v="2545.6799999999998"/>
    <x v="0"/>
    <s v="tier - 1"/>
    <x v="0"/>
    <x v="15"/>
  </r>
  <r>
    <s v="Id269"/>
    <s v="Bulewich,"/>
    <x v="230"/>
    <n v="11.19"/>
    <s v="No"/>
    <x v="0"/>
    <x v="0"/>
    <n v="0"/>
    <x v="0"/>
    <x v="2"/>
    <x v="0"/>
    <d v="2002-10-11T00:00:00"/>
    <n v="2566.4699999999998"/>
    <x v="0"/>
    <s v="tier - 3"/>
    <x v="0"/>
    <x v="5"/>
  </r>
  <r>
    <s v="Id270"/>
    <s v="Fukuda,"/>
    <x v="231"/>
    <n v="5.1100000000000003"/>
    <s v="No"/>
    <x v="0"/>
    <x v="0"/>
    <n v="0"/>
    <x v="0"/>
    <x v="0"/>
    <x v="2"/>
    <d v="2002-07-20T00:00:00"/>
    <n v="2585.04"/>
    <x v="0"/>
    <s v="tier - 2"/>
    <x v="11"/>
    <x v="5"/>
  </r>
  <r>
    <s v="Id271"/>
    <s v="Phillips,"/>
    <x v="232"/>
    <n v="10.85"/>
    <s v="yes"/>
    <x v="0"/>
    <x v="0"/>
    <n v="0"/>
    <x v="0"/>
    <x v="2"/>
    <x v="0"/>
    <d v="2001-10-15T00:00:00"/>
    <n v="2585.27"/>
    <x v="0"/>
    <s v="tier - 3"/>
    <x v="2"/>
    <x v="3"/>
  </r>
  <r>
    <s v="Id272"/>
    <s v="Maddison,"/>
    <x v="233"/>
    <n v="5.24"/>
    <s v="yes"/>
    <x v="0"/>
    <x v="0"/>
    <n v="1"/>
    <x v="0"/>
    <x v="0"/>
    <x v="2"/>
    <d v="2001-07-28T00:00:00"/>
    <n v="2585.85"/>
    <x v="0"/>
    <s v="tier - 2"/>
    <x v="8"/>
    <x v="3"/>
  </r>
  <r>
    <s v="Id273"/>
    <s v="Lockwood,"/>
    <x v="234"/>
    <n v="10.08"/>
    <s v="No"/>
    <x v="0"/>
    <x v="0"/>
    <n v="0"/>
    <x v="0"/>
    <x v="1"/>
    <x v="0"/>
    <d v="2001-08-26T00:00:00"/>
    <n v="2597.7800000000002"/>
    <x v="0"/>
    <s v="tier - 1"/>
    <x v="2"/>
    <x v="3"/>
  </r>
  <r>
    <s v="Id274"/>
    <s v="Defilippi,"/>
    <x v="235"/>
    <n v="10.97"/>
    <s v="yes"/>
    <x v="0"/>
    <x v="0"/>
    <n v="0"/>
    <x v="0"/>
    <x v="0"/>
    <x v="0"/>
    <d v="1997-08-26T00:00:00"/>
    <n v="2632.99"/>
    <x v="0"/>
    <s v="tier - 1"/>
    <x v="2"/>
    <x v="6"/>
  </r>
  <r>
    <s v="Id275"/>
    <s v="Jackson,"/>
    <x v="236"/>
    <n v="4.9000000000000004"/>
    <s v="yes"/>
    <x v="0"/>
    <x v="0"/>
    <n v="1"/>
    <x v="0"/>
    <x v="0"/>
    <x v="2"/>
    <d v="2000-06-24T00:00:00"/>
    <n v="2639.04"/>
    <x v="0"/>
    <s v="tier - 2"/>
    <x v="1"/>
    <x v="11"/>
  </r>
  <r>
    <s v="Id276"/>
    <s v="Ozahowski,"/>
    <x v="237"/>
    <n v="5.33"/>
    <s v="No"/>
    <x v="0"/>
    <x v="0"/>
    <n v="0"/>
    <x v="0"/>
    <x v="1"/>
    <x v="2"/>
    <d v="2000-12-09T00:00:00"/>
    <n v="2643.27"/>
    <x v="0"/>
    <s v="tier - 1"/>
    <x v="1"/>
    <x v="11"/>
  </r>
  <r>
    <s v="Id277"/>
    <s v="Guthals,"/>
    <x v="238"/>
    <n v="4.6100000000000003"/>
    <s v="No"/>
    <x v="0"/>
    <x v="0"/>
    <n v="2"/>
    <x v="0"/>
    <x v="1"/>
    <x v="2"/>
    <d v="1996-08-05T00:00:00"/>
    <n v="2680.95"/>
    <x v="1"/>
    <s v="tier - 2"/>
    <x v="1"/>
    <x v="9"/>
  </r>
  <r>
    <s v="Id278"/>
    <s v="Yates,"/>
    <x v="239"/>
    <n v="8.18"/>
    <s v="No"/>
    <x v="0"/>
    <x v="0"/>
    <n v="0"/>
    <x v="0"/>
    <x v="1"/>
    <x v="0"/>
    <d v="1994-09-17T00:00:00"/>
    <n v="2684.69"/>
    <x v="0"/>
    <s v="tier - 2"/>
    <x v="0"/>
    <x v="12"/>
  </r>
  <r>
    <s v="Id279"/>
    <s v="Samuelson,"/>
    <x v="240"/>
    <n v="5.62"/>
    <s v="No"/>
    <x v="0"/>
    <x v="0"/>
    <n v="0"/>
    <x v="0"/>
    <x v="3"/>
    <x v="2"/>
    <d v="1994-10-02T00:00:00"/>
    <n v="2689.5"/>
    <x v="1"/>
    <s v="tier - 2"/>
    <x v="0"/>
    <x v="12"/>
  </r>
  <r>
    <s v="Id280"/>
    <s v="Lemos,"/>
    <x v="241"/>
    <n v="5.82"/>
    <s v="No"/>
    <x v="0"/>
    <x v="0"/>
    <n v="0"/>
    <x v="0"/>
    <x v="0"/>
    <x v="1"/>
    <d v="1999-06-11T00:00:00"/>
    <n v="2690.11"/>
    <x v="0"/>
    <s v="tier - 2"/>
    <x v="1"/>
    <x v="7"/>
  </r>
  <r>
    <s v="Id281"/>
    <s v="Seynders,"/>
    <x v="242"/>
    <n v="7.66"/>
    <s v="No"/>
    <x v="0"/>
    <x v="0"/>
    <n v="0"/>
    <x v="0"/>
    <x v="2"/>
    <x v="0"/>
    <d v="1996-06-13T00:00:00"/>
    <n v="2699.57"/>
    <x v="0"/>
    <s v="tier - 1"/>
    <x v="1"/>
    <x v="9"/>
  </r>
  <r>
    <s v="Id282"/>
    <s v="Saunders,"/>
    <x v="243"/>
    <n v="4.2300000000000004"/>
    <s v="No"/>
    <x v="0"/>
    <x v="0"/>
    <n v="0"/>
    <x v="0"/>
    <x v="0"/>
    <x v="2"/>
    <d v="2003-07-17T00:00:00"/>
    <n v="2709.11"/>
    <x v="0"/>
    <s v="tier - 2"/>
    <x v="1"/>
    <x v="13"/>
  </r>
  <r>
    <s v="Id283"/>
    <s v="Walker,"/>
    <x v="215"/>
    <n v="5.58"/>
    <s v="No"/>
    <x v="0"/>
    <x v="1"/>
    <n v="1"/>
    <x v="0"/>
    <x v="0"/>
    <x v="2"/>
    <d v="2003-11-21T00:00:00"/>
    <n v="2709.24"/>
    <x v="0"/>
    <s v="tier - 2"/>
    <x v="1"/>
    <x v="13"/>
  </r>
  <r>
    <s v="Id284"/>
    <s v="Lam,"/>
    <x v="244"/>
    <n v="6.26"/>
    <s v="yes"/>
    <x v="0"/>
    <x v="0"/>
    <n v="0"/>
    <x v="0"/>
    <x v="1"/>
    <x v="1"/>
    <d v="2003-12-01T00:00:00"/>
    <n v="2710.83"/>
    <x v="0"/>
    <s v="tier - 3"/>
    <x v="1"/>
    <x v="13"/>
  </r>
  <r>
    <s v="Id285"/>
    <s v="Sweigart,"/>
    <x v="245"/>
    <n v="10.6"/>
    <s v="yes"/>
    <x v="0"/>
    <x v="0"/>
    <n v="0"/>
    <x v="0"/>
    <x v="0"/>
    <x v="0"/>
    <d v="2003-08-06T00:00:00"/>
    <n v="2719.28"/>
    <x v="0"/>
    <s v="tier - 2"/>
    <x v="1"/>
    <x v="13"/>
  </r>
  <r>
    <s v="Id286"/>
    <s v="Sieczkowski,"/>
    <x v="246"/>
    <n v="4.78"/>
    <s v="yes"/>
    <x v="0"/>
    <x v="0"/>
    <n v="0"/>
    <x v="0"/>
    <x v="1"/>
    <x v="2"/>
    <d v="1997-10-30T00:00:00"/>
    <n v="2721.32"/>
    <x v="3"/>
    <s v="tier - 3"/>
    <x v="10"/>
    <x v="6"/>
  </r>
  <r>
    <s v="Id287"/>
    <s v="Jurgens,"/>
    <x v="247"/>
    <n v="6.03"/>
    <s v="No"/>
    <x v="0"/>
    <x v="0"/>
    <n v="2"/>
    <x v="0"/>
    <x v="1"/>
    <x v="1"/>
    <d v="1988-08-20T00:00:00"/>
    <n v="2726.06"/>
    <x v="0"/>
    <s v="tier - 2"/>
    <x v="0"/>
    <x v="16"/>
  </r>
  <r>
    <s v="Id288"/>
    <s v="Hackman,"/>
    <x v="248"/>
    <n v="11.55"/>
    <s v="yes"/>
    <x v="0"/>
    <x v="0"/>
    <n v="1"/>
    <x v="0"/>
    <x v="0"/>
    <x v="0"/>
    <d v="1997-10-06T00:00:00"/>
    <n v="2727.4"/>
    <x v="1"/>
    <s v="tier - 3"/>
    <x v="5"/>
    <x v="6"/>
  </r>
  <r>
    <s v="Id289"/>
    <s v="Klarich,"/>
    <x v="249"/>
    <n v="7.59"/>
    <s v="yes"/>
    <x v="0"/>
    <x v="0"/>
    <n v="1"/>
    <x v="0"/>
    <x v="2"/>
    <x v="0"/>
    <d v="2003-12-03T00:00:00"/>
    <n v="2730.11"/>
    <x v="0"/>
    <s v="tier - 3"/>
    <x v="1"/>
    <x v="13"/>
  </r>
  <r>
    <s v="Id290"/>
    <s v="Schulten,"/>
    <x v="250"/>
    <n v="4.26"/>
    <s v="No"/>
    <x v="0"/>
    <x v="0"/>
    <n v="0"/>
    <x v="0"/>
    <x v="0"/>
    <x v="2"/>
    <d v="2000-12-17T00:00:00"/>
    <n v="2731.91"/>
    <x v="0"/>
    <s v="tier - 3"/>
    <x v="8"/>
    <x v="11"/>
  </r>
  <r>
    <s v="Id291"/>
    <s v="Fagerstrom,"/>
    <x v="251"/>
    <n v="5.9"/>
    <s v="yes"/>
    <x v="0"/>
    <x v="1"/>
    <n v="1"/>
    <x v="0"/>
    <x v="2"/>
    <x v="1"/>
    <d v="2000-10-03T00:00:00"/>
    <n v="2741.95"/>
    <x v="0"/>
    <s v="tier - 3"/>
    <x v="8"/>
    <x v="11"/>
  </r>
  <r>
    <s v="Id292"/>
    <s v="Bien,"/>
    <x v="252"/>
    <n v="7.79"/>
    <s v="No"/>
    <x v="0"/>
    <x v="0"/>
    <n v="0"/>
    <x v="1"/>
    <x v="1"/>
    <x v="0"/>
    <d v="2000-10-11T00:00:00"/>
    <n v="2755.02"/>
    <x v="0"/>
    <s v="tier - 1"/>
    <x v="8"/>
    <x v="11"/>
  </r>
  <r>
    <s v="Id293"/>
    <s v="Hess,"/>
    <x v="253"/>
    <n v="5.28"/>
    <s v="No"/>
    <x v="0"/>
    <x v="1"/>
    <n v="1"/>
    <x v="0"/>
    <x v="0"/>
    <x v="2"/>
    <d v="1997-08-10T00:00:00"/>
    <n v="2758.99"/>
    <x v="0"/>
    <s v="tier - 1"/>
    <x v="1"/>
    <x v="6"/>
  </r>
  <r>
    <s v="Id294"/>
    <s v="Shaw,"/>
    <x v="254"/>
    <n v="5.87"/>
    <s v="No"/>
    <x v="0"/>
    <x v="0"/>
    <n v="2"/>
    <x v="0"/>
    <x v="2"/>
    <x v="1"/>
    <d v="2004-11-14T00:00:00"/>
    <n v="2773.46"/>
    <x v="0"/>
    <s v="tier - 1"/>
    <x v="11"/>
    <x v="10"/>
  </r>
  <r>
    <s v="Id295"/>
    <s v="Williams,"/>
    <x v="255"/>
    <n v="9.08"/>
    <s v="yes"/>
    <x v="0"/>
    <x v="0"/>
    <n v="1"/>
    <x v="0"/>
    <x v="1"/>
    <x v="0"/>
    <d v="2004-11-06T00:00:00"/>
    <n v="1137.01"/>
    <x v="1"/>
    <s v="tier - 1"/>
    <x v="0"/>
    <x v="10"/>
  </r>
  <r>
    <s v="Id296"/>
    <s v="Menzies,"/>
    <x v="256"/>
    <n v="5.2"/>
    <s v="No"/>
    <x v="0"/>
    <x v="0"/>
    <n v="1"/>
    <x v="0"/>
    <x v="1"/>
    <x v="2"/>
    <d v="1999-08-29T00:00:00"/>
    <n v="2775.19"/>
    <x v="0"/>
    <s v="tier - 1"/>
    <x v="1"/>
    <x v="7"/>
  </r>
  <r>
    <s v="Id297"/>
    <s v="Buehler,"/>
    <x v="257"/>
    <n v="5.48"/>
    <s v="No"/>
    <x v="0"/>
    <x v="0"/>
    <n v="0"/>
    <x v="0"/>
    <x v="2"/>
    <x v="2"/>
    <d v="1999-12-24T00:00:00"/>
    <n v="2789.06"/>
    <x v="0"/>
    <s v="tier - 3"/>
    <x v="1"/>
    <x v="7"/>
  </r>
  <r>
    <s v="Id298"/>
    <s v="Degen,"/>
    <x v="27"/>
    <n v="11.95"/>
    <s v="No"/>
    <x v="0"/>
    <x v="0"/>
    <n v="0"/>
    <x v="1"/>
    <x v="0"/>
    <x v="0"/>
    <d v="2004-08-04T00:00:00"/>
    <n v="2801.26"/>
    <x v="0"/>
    <s v="tier - 3"/>
    <x v="0"/>
    <x v="10"/>
  </r>
  <r>
    <s v="Id299"/>
    <s v="Arsenault,"/>
    <x v="258"/>
    <n v="8.6999999999999993"/>
    <s v="yes"/>
    <x v="0"/>
    <x v="0"/>
    <n v="1"/>
    <x v="0"/>
    <x v="2"/>
    <x v="0"/>
    <d v="2003-09-23T00:00:00"/>
    <n v="2803.7"/>
    <x v="0"/>
    <s v="tier - 1"/>
    <x v="1"/>
    <x v="13"/>
  </r>
  <r>
    <s v="Id300"/>
    <s v="Hoff,"/>
    <x v="259"/>
    <n v="7.84"/>
    <s v="No"/>
    <x v="0"/>
    <x v="0"/>
    <n v="0"/>
    <x v="0"/>
    <x v="2"/>
    <x v="0"/>
    <d v="2000-10-01T00:00:00"/>
    <n v="2819.51"/>
    <x v="0"/>
    <s v="tier - 3"/>
    <x v="2"/>
    <x v="11"/>
  </r>
  <r>
    <s v="Id301"/>
    <s v="Hall,"/>
    <x v="260"/>
    <n v="5.19"/>
    <s v="yes"/>
    <x v="0"/>
    <x v="0"/>
    <n v="1"/>
    <x v="0"/>
    <x v="0"/>
    <x v="2"/>
    <d v="1998-11-15T00:00:00"/>
    <n v="2842.76"/>
    <x v="0"/>
    <s v="tier - 3"/>
    <x v="1"/>
    <x v="2"/>
  </r>
  <r>
    <s v="Id302"/>
    <s v="Ashley,"/>
    <x v="261"/>
    <n v="8.41"/>
    <s v="No"/>
    <x v="0"/>
    <x v="0"/>
    <n v="0"/>
    <x v="0"/>
    <x v="2"/>
    <x v="0"/>
    <d v="1998-06-17T00:00:00"/>
    <n v="2850.68"/>
    <x v="0"/>
    <s v="tier - 3"/>
    <x v="1"/>
    <x v="2"/>
  </r>
  <r>
    <s v="Id303"/>
    <s v="Rindahl,"/>
    <x v="262"/>
    <n v="5.86"/>
    <s v="yes"/>
    <x v="1"/>
    <x v="0"/>
    <n v="2"/>
    <x v="0"/>
    <x v="0"/>
    <x v="1"/>
    <d v="1998-09-04T00:00:00"/>
    <n v="2855.44"/>
    <x v="0"/>
    <s v="tier - 3"/>
    <x v="1"/>
    <x v="2"/>
  </r>
  <r>
    <s v="Id304"/>
    <s v="Clark,"/>
    <x v="263"/>
    <n v="4.18"/>
    <s v="No"/>
    <x v="1"/>
    <x v="0"/>
    <n v="1"/>
    <x v="0"/>
    <x v="0"/>
    <x v="2"/>
    <d v="1993-11-01T00:00:00"/>
    <n v="2866.09"/>
    <x v="1"/>
    <s v="tier - 3"/>
    <x v="2"/>
    <x v="1"/>
  </r>
  <r>
    <s v="Id305"/>
    <s v="Irish,"/>
    <x v="264"/>
    <n v="11.99"/>
    <s v="yes"/>
    <x v="0"/>
    <x v="0"/>
    <n v="2"/>
    <x v="0"/>
    <x v="1"/>
    <x v="0"/>
    <d v="1993-08-12T00:00:00"/>
    <n v="2867.12"/>
    <x v="3"/>
    <s v="tier - 3"/>
    <x v="0"/>
    <x v="1"/>
  </r>
  <r>
    <s v="Id306"/>
    <s v="Richardson,"/>
    <x v="265"/>
    <n v="4.8499999999999996"/>
    <s v="yes"/>
    <x v="0"/>
    <x v="0"/>
    <n v="1"/>
    <x v="0"/>
    <x v="1"/>
    <x v="2"/>
    <d v="1996-06-21T00:00:00"/>
    <n v="2897.32"/>
    <x v="1"/>
    <s v="tier - 3"/>
    <x v="5"/>
    <x v="9"/>
  </r>
  <r>
    <s v="Id307"/>
    <s v="Dewitt,"/>
    <x v="266"/>
    <n v="6.18"/>
    <s v="yes"/>
    <x v="0"/>
    <x v="1"/>
    <n v="1"/>
    <x v="0"/>
    <x v="2"/>
    <x v="1"/>
    <d v="2000-07-14T00:00:00"/>
    <n v="2897.46"/>
    <x v="0"/>
    <s v="tier - 1"/>
    <x v="1"/>
    <x v="11"/>
  </r>
  <r>
    <s v="Id308"/>
    <s v="Hickman,"/>
    <x v="267"/>
    <n v="6.37"/>
    <s v="No"/>
    <x v="0"/>
    <x v="0"/>
    <n v="0"/>
    <x v="0"/>
    <x v="0"/>
    <x v="1"/>
    <d v="1999-11-01T00:00:00"/>
    <n v="2899.49"/>
    <x v="0"/>
    <s v="tier - 2"/>
    <x v="8"/>
    <x v="7"/>
  </r>
  <r>
    <s v="Id309"/>
    <s v="Gonzalez,"/>
    <x v="268"/>
    <n v="9.81"/>
    <s v="yes"/>
    <x v="0"/>
    <x v="0"/>
    <n v="2"/>
    <x v="0"/>
    <x v="2"/>
    <x v="0"/>
    <d v="1996-10-24T00:00:00"/>
    <n v="2902.91"/>
    <x v="0"/>
    <s v="tier - 2"/>
    <x v="0"/>
    <x v="9"/>
  </r>
  <r>
    <s v="Id310"/>
    <s v="Difani,"/>
    <x v="269"/>
    <n v="11.8"/>
    <s v="yes"/>
    <x v="0"/>
    <x v="0"/>
    <n v="1"/>
    <x v="0"/>
    <x v="1"/>
    <x v="0"/>
    <d v="1996-06-13T00:00:00"/>
    <n v="2904.09"/>
    <x v="0"/>
    <s v="tier - 2"/>
    <x v="2"/>
    <x v="9"/>
  </r>
  <r>
    <s v="Id311"/>
    <s v="Turner,"/>
    <x v="270"/>
    <n v="5.86"/>
    <s v="yes"/>
    <x v="0"/>
    <x v="1"/>
    <n v="1"/>
    <x v="0"/>
    <x v="2"/>
    <x v="1"/>
    <d v="2003-06-05T00:00:00"/>
    <n v="2913.57"/>
    <x v="0"/>
    <s v="tier - 2"/>
    <x v="2"/>
    <x v="5"/>
  </r>
  <r>
    <s v="Id312"/>
    <s v="Widmann,"/>
    <x v="271"/>
    <n v="4.28"/>
    <s v="No"/>
    <x v="0"/>
    <x v="0"/>
    <n v="1"/>
    <x v="0"/>
    <x v="0"/>
    <x v="2"/>
    <d v="1996-06-30T00:00:00"/>
    <n v="2927.06"/>
    <x v="0"/>
    <s v="tier - 2"/>
    <x v="0"/>
    <x v="9"/>
  </r>
  <r>
    <s v="Id313"/>
    <s v="Tunney,"/>
    <x v="272"/>
    <n v="4.16"/>
    <s v="yes"/>
    <x v="0"/>
    <x v="0"/>
    <n v="0"/>
    <x v="0"/>
    <x v="3"/>
    <x v="2"/>
    <d v="2002-09-30T00:00:00"/>
    <n v="2943.41"/>
    <x v="0"/>
    <s v="tier - 3"/>
    <x v="1"/>
    <x v="5"/>
  </r>
  <r>
    <s v="Id314"/>
    <s v="San"/>
    <x v="273"/>
    <n v="4.9800000000000004"/>
    <s v="yes"/>
    <x v="0"/>
    <x v="1"/>
    <n v="1"/>
    <x v="0"/>
    <x v="3"/>
    <x v="2"/>
    <d v="1995-09-24T00:00:00"/>
    <n v="2974.13"/>
    <x v="0"/>
    <s v="tier - 1"/>
    <x v="2"/>
    <x v="4"/>
  </r>
  <r>
    <s v="Id315"/>
    <s v="Croll,"/>
    <x v="274"/>
    <n v="6.38"/>
    <s v="No"/>
    <x v="1"/>
    <x v="0"/>
    <n v="1"/>
    <x v="0"/>
    <x v="0"/>
    <x v="1"/>
    <d v="1987-06-18T00:00:00"/>
    <n v="2979.52"/>
    <x v="0"/>
    <s v="tier - 3"/>
    <x v="0"/>
    <x v="18"/>
  </r>
  <r>
    <s v="Id316"/>
    <s v="Rolfes,"/>
    <x v="275"/>
    <n v="5.19"/>
    <s v="No"/>
    <x v="0"/>
    <x v="0"/>
    <n v="2"/>
    <x v="1"/>
    <x v="1"/>
    <x v="2"/>
    <d v="1991-11-20T00:00:00"/>
    <n v="2985.67"/>
    <x v="0"/>
    <s v="tier - 2"/>
    <x v="0"/>
    <x v="15"/>
  </r>
  <r>
    <s v="Id317"/>
    <s v="Hinkle,"/>
    <x v="276"/>
    <n v="10.210000000000001"/>
    <s v="No"/>
    <x v="0"/>
    <x v="0"/>
    <n v="0"/>
    <x v="1"/>
    <x v="1"/>
    <x v="0"/>
    <d v="2002-12-15T00:00:00"/>
    <n v="3012.22"/>
    <x v="0"/>
    <s v="tier - 3"/>
    <x v="1"/>
    <x v="5"/>
  </r>
  <r>
    <s v="Id318"/>
    <s v="Leuchanka,"/>
    <x v="277"/>
    <n v="9.6999999999999993"/>
    <s v="yes"/>
    <x v="0"/>
    <x v="1"/>
    <n v="1"/>
    <x v="0"/>
    <x v="1"/>
    <x v="0"/>
    <d v="1988-09-28T00:00:00"/>
    <n v="3018.04"/>
    <x v="0"/>
    <s v="tier - 2"/>
    <x v="1"/>
    <x v="16"/>
  </r>
  <r>
    <s v="Id319"/>
    <s v="Ayr,"/>
    <x v="278"/>
    <n v="10.25"/>
    <s v="No"/>
    <x v="0"/>
    <x v="0"/>
    <n v="3"/>
    <x v="1"/>
    <x v="2"/>
    <x v="0"/>
    <d v="1997-12-19T00:00:00"/>
    <n v="3021.81"/>
    <x v="0"/>
    <s v="tier - 3"/>
    <x v="1"/>
    <x v="6"/>
  </r>
  <r>
    <s v="Id320"/>
    <s v="Siegel,"/>
    <x v="279"/>
    <n v="9.77"/>
    <s v="No"/>
    <x v="0"/>
    <x v="0"/>
    <n v="0"/>
    <x v="0"/>
    <x v="3"/>
    <x v="0"/>
    <d v="1998-09-15T00:00:00"/>
    <n v="3044.21"/>
    <x v="0"/>
    <s v="tier - 3"/>
    <x v="8"/>
    <x v="2"/>
  </r>
  <r>
    <s v="Id321"/>
    <s v="Penrose,"/>
    <x v="280"/>
    <n v="4.83"/>
    <s v="No"/>
    <x v="0"/>
    <x v="1"/>
    <n v="1"/>
    <x v="0"/>
    <x v="2"/>
    <x v="2"/>
    <d v="1998-08-09T00:00:00"/>
    <n v="3046.06"/>
    <x v="0"/>
    <s v="tier - 1"/>
    <x v="9"/>
    <x v="2"/>
  </r>
  <r>
    <s v="Id322"/>
    <s v="Schuler,"/>
    <x v="281"/>
    <n v="10.86"/>
    <s v="yes"/>
    <x v="0"/>
    <x v="0"/>
    <n v="0"/>
    <x v="1"/>
    <x v="0"/>
    <x v="0"/>
    <d v="1997-12-22T00:00:00"/>
    <n v="3051.73"/>
    <x v="0"/>
    <s v="tier - 2"/>
    <x v="2"/>
    <x v="6"/>
  </r>
  <r>
    <s v="Id323"/>
    <s v="Walker,"/>
    <x v="282"/>
    <n v="9.5299999999999994"/>
    <s v="yes"/>
    <x v="0"/>
    <x v="0"/>
    <n v="0"/>
    <x v="0"/>
    <x v="2"/>
    <x v="0"/>
    <d v="2002-06-21T00:00:00"/>
    <n v="3056.39"/>
    <x v="0"/>
    <s v="tier - 3"/>
    <x v="0"/>
    <x v="5"/>
  </r>
  <r>
    <s v="Id324"/>
    <s v="Stange,"/>
    <x v="283"/>
    <n v="5.68"/>
    <s v="No"/>
    <x v="0"/>
    <x v="0"/>
    <n v="0"/>
    <x v="0"/>
    <x v="1"/>
    <x v="2"/>
    <d v="1994-09-26T00:00:00"/>
    <n v="3062.51"/>
    <x v="1"/>
    <s v="tier - 1"/>
    <x v="1"/>
    <x v="12"/>
  </r>
  <r>
    <s v="Id325"/>
    <s v="Roy,"/>
    <x v="272"/>
    <n v="5.57"/>
    <s v="yes"/>
    <x v="0"/>
    <x v="0"/>
    <n v="0"/>
    <x v="0"/>
    <x v="3"/>
    <x v="2"/>
    <d v="1989-10-01T00:00:00"/>
    <n v="3065.49"/>
    <x v="0"/>
    <s v="tier - 1"/>
    <x v="1"/>
    <x v="14"/>
  </r>
  <r>
    <s v="Id326"/>
    <s v="Potere,"/>
    <x v="284"/>
    <n v="4.58"/>
    <s v="yes"/>
    <x v="0"/>
    <x v="0"/>
    <n v="1"/>
    <x v="0"/>
    <x v="1"/>
    <x v="2"/>
    <d v="1995-09-10T00:00:00"/>
    <n v="3070.81"/>
    <x v="1"/>
    <s v="tier - 1"/>
    <x v="12"/>
    <x v="4"/>
  </r>
  <r>
    <s v="Id327"/>
    <s v="Podgurski,"/>
    <x v="285"/>
    <n v="8.9600000000000009"/>
    <s v="yes"/>
    <x v="0"/>
    <x v="0"/>
    <n v="1"/>
    <x v="0"/>
    <x v="2"/>
    <x v="0"/>
    <d v="2001-10-13T00:00:00"/>
    <n v="3077.1"/>
    <x v="0"/>
    <s v="tier - 1"/>
    <x v="1"/>
    <x v="3"/>
  </r>
  <r>
    <s v="Id328"/>
    <s v="Diamond,"/>
    <x v="286"/>
    <n v="6.09"/>
    <s v="No"/>
    <x v="0"/>
    <x v="0"/>
    <n v="0"/>
    <x v="0"/>
    <x v="1"/>
    <x v="1"/>
    <d v="1987-08-01T00:00:00"/>
    <n v="3088.06"/>
    <x v="0"/>
    <s v="tier - 2"/>
    <x v="0"/>
    <x v="18"/>
  </r>
  <r>
    <s v="Id329"/>
    <s v="Sallade,"/>
    <x v="287"/>
    <n v="4.3600000000000003"/>
    <s v="No"/>
    <x v="0"/>
    <x v="0"/>
    <n v="0"/>
    <x v="0"/>
    <x v="2"/>
    <x v="2"/>
    <d v="1999-06-25T00:00:00"/>
    <n v="3128.35"/>
    <x v="0"/>
    <s v="tier - 3"/>
    <x v="11"/>
    <x v="7"/>
  </r>
  <r>
    <s v="Id330"/>
    <s v="Zhang,"/>
    <x v="288"/>
    <n v="11.74"/>
    <s v="yes"/>
    <x v="0"/>
    <x v="0"/>
    <n v="0"/>
    <x v="0"/>
    <x v="2"/>
    <x v="0"/>
    <d v="1994-07-10T00:00:00"/>
    <n v="3161.45"/>
    <x v="0"/>
    <s v="tier - 1"/>
    <x v="2"/>
    <x v="12"/>
  </r>
  <r>
    <s v="Id331"/>
    <s v="Chatfield,"/>
    <x v="289"/>
    <n v="5.89"/>
    <s v="No"/>
    <x v="0"/>
    <x v="0"/>
    <n v="1"/>
    <x v="0"/>
    <x v="0"/>
    <x v="1"/>
    <d v="1993-09-25T00:00:00"/>
    <n v="3162.02"/>
    <x v="0"/>
    <s v="tier - 3"/>
    <x v="0"/>
    <x v="1"/>
  </r>
  <r>
    <s v="Id332"/>
    <s v="Bruns,"/>
    <x v="290"/>
    <n v="10.64"/>
    <s v="No"/>
    <x v="0"/>
    <x v="0"/>
    <n v="2"/>
    <x v="0"/>
    <x v="2"/>
    <x v="0"/>
    <d v="2001-08-29T00:00:00"/>
    <n v="3167.46"/>
    <x v="0"/>
    <s v="tier - 3"/>
    <x v="8"/>
    <x v="3"/>
  </r>
  <r>
    <s v="Id333"/>
    <s v="Yochum,"/>
    <x v="291"/>
    <n v="6.06"/>
    <s v="No"/>
    <x v="0"/>
    <x v="1"/>
    <n v="1"/>
    <x v="0"/>
    <x v="0"/>
    <x v="1"/>
    <d v="1994-10-25T00:00:00"/>
    <n v="3171.61"/>
    <x v="0"/>
    <s v="tier - 3"/>
    <x v="0"/>
    <x v="12"/>
  </r>
  <r>
    <s v="Id334"/>
    <s v="Freeburn,"/>
    <x v="272"/>
    <n v="7.46"/>
    <s v="yes"/>
    <x v="0"/>
    <x v="0"/>
    <n v="1"/>
    <x v="0"/>
    <x v="3"/>
    <x v="0"/>
    <d v="1994-07-06T00:00:00"/>
    <n v="3172.02"/>
    <x v="0"/>
    <s v="tier - 1"/>
    <x v="2"/>
    <x v="12"/>
  </r>
  <r>
    <s v="Id335"/>
    <s v="Spencer,"/>
    <x v="292"/>
    <n v="4.68"/>
    <s v="yes"/>
    <x v="0"/>
    <x v="0"/>
    <n v="2"/>
    <x v="0"/>
    <x v="1"/>
    <x v="2"/>
    <d v="1996-08-14T00:00:00"/>
    <n v="3176.29"/>
    <x v="0"/>
    <s v="tier - 2"/>
    <x v="1"/>
    <x v="9"/>
  </r>
  <r>
    <s v="Id336"/>
    <s v="Jarosik,"/>
    <x v="293"/>
    <n v="6.15"/>
    <s v="No"/>
    <x v="0"/>
    <x v="0"/>
    <n v="1"/>
    <x v="0"/>
    <x v="2"/>
    <x v="1"/>
    <d v="1996-07-03T00:00:00"/>
    <n v="3176.82"/>
    <x v="0"/>
    <s v="tier - 1"/>
    <x v="1"/>
    <x v="9"/>
  </r>
  <r>
    <s v="Id337"/>
    <s v="Heinzen,"/>
    <x v="294"/>
    <n v="4.28"/>
    <s v="yes"/>
    <x v="0"/>
    <x v="0"/>
    <n v="0"/>
    <x v="0"/>
    <x v="2"/>
    <x v="2"/>
    <d v="2000-09-23T00:00:00"/>
    <n v="3179.96"/>
    <x v="0"/>
    <s v="tier - 2"/>
    <x v="1"/>
    <x v="11"/>
  </r>
  <r>
    <s v="Id338"/>
    <s v="Kelley,"/>
    <x v="295"/>
    <n v="9.86"/>
    <s v="No"/>
    <x v="0"/>
    <x v="0"/>
    <n v="3"/>
    <x v="0"/>
    <x v="1"/>
    <x v="0"/>
    <d v="2001-09-02T00:00:00"/>
    <n v="3180.51"/>
    <x v="0"/>
    <s v="tier - 2"/>
    <x v="0"/>
    <x v="3"/>
  </r>
  <r>
    <s v="Id339"/>
    <s v="Thacker,"/>
    <x v="296"/>
    <n v="11.19"/>
    <s v="No"/>
    <x v="0"/>
    <x v="0"/>
    <n v="0"/>
    <x v="0"/>
    <x v="3"/>
    <x v="0"/>
    <d v="1996-10-11T00:00:00"/>
    <n v="3201.25"/>
    <x v="0"/>
    <s v="tier - 3"/>
    <x v="1"/>
    <x v="9"/>
  </r>
  <r>
    <s v="Id340"/>
    <s v="Jeseritz,"/>
    <x v="67"/>
    <n v="4.8899999999999997"/>
    <s v="yes"/>
    <x v="0"/>
    <x v="1"/>
    <n v="1"/>
    <x v="1"/>
    <x v="0"/>
    <x v="2"/>
    <d v="1997-07-05T00:00:00"/>
    <n v="3206.49"/>
    <x v="0"/>
    <s v="tier - 3"/>
    <x v="8"/>
    <x v="6"/>
  </r>
  <r>
    <s v="Id341"/>
    <s v="Hohman,"/>
    <x v="297"/>
    <n v="4.3499999999999996"/>
    <s v="yes"/>
    <x v="0"/>
    <x v="0"/>
    <n v="0"/>
    <x v="0"/>
    <x v="3"/>
    <x v="2"/>
    <d v="1997-12-22T00:00:00"/>
    <n v="3208.79"/>
    <x v="0"/>
    <s v="tier - 3"/>
    <x v="2"/>
    <x v="6"/>
  </r>
  <r>
    <s v="Id342"/>
    <s v="Hill,"/>
    <x v="298"/>
    <n v="8.66"/>
    <s v="yes"/>
    <x v="0"/>
    <x v="0"/>
    <n v="2"/>
    <x v="0"/>
    <x v="1"/>
    <x v="0"/>
    <d v="1997-07-06T00:00:00"/>
    <n v="3213.62"/>
    <x v="0"/>
    <s v="tier - 2"/>
    <x v="8"/>
    <x v="6"/>
  </r>
  <r>
    <s v="Id343"/>
    <s v="Kuepfer,"/>
    <x v="299"/>
    <n v="8.64"/>
    <s v="No"/>
    <x v="0"/>
    <x v="0"/>
    <n v="0"/>
    <x v="0"/>
    <x v="3"/>
    <x v="0"/>
    <d v="1997-08-02T00:00:00"/>
    <n v="3227.12"/>
    <x v="0"/>
    <s v="tier - 3"/>
    <x v="0"/>
    <x v="6"/>
  </r>
  <r>
    <s v="Id344"/>
    <s v="Kaczmarek,"/>
    <x v="300"/>
    <n v="4.2699999999999996"/>
    <s v="No"/>
    <x v="0"/>
    <x v="0"/>
    <n v="0"/>
    <x v="0"/>
    <x v="2"/>
    <x v="2"/>
    <d v="1997-09-02T00:00:00"/>
    <n v="3238.44"/>
    <x v="0"/>
    <s v="tier - 3"/>
    <x v="0"/>
    <x v="6"/>
  </r>
  <r>
    <s v="Id345"/>
    <s v="Pitt,"/>
    <x v="301"/>
    <n v="4.21"/>
    <s v="No"/>
    <x v="0"/>
    <x v="0"/>
    <n v="1"/>
    <x v="0"/>
    <x v="0"/>
    <x v="2"/>
    <d v="1991-11-13T00:00:00"/>
    <n v="3260.2"/>
    <x v="1"/>
    <s v="tier - 2"/>
    <x v="2"/>
    <x v="15"/>
  </r>
  <r>
    <s v="Id346"/>
    <s v="Lorton,"/>
    <x v="302"/>
    <n v="5.04"/>
    <s v="No"/>
    <x v="0"/>
    <x v="1"/>
    <n v="1"/>
    <x v="0"/>
    <x v="0"/>
    <x v="2"/>
    <d v="1994-12-02T00:00:00"/>
    <n v="3268.85"/>
    <x v="1"/>
    <s v="tier - 1"/>
    <x v="5"/>
    <x v="12"/>
  </r>
  <r>
    <s v="Id347"/>
    <s v="Castaneda,"/>
    <x v="303"/>
    <n v="5.21"/>
    <s v="yes"/>
    <x v="0"/>
    <x v="0"/>
    <n v="2"/>
    <x v="0"/>
    <x v="1"/>
    <x v="2"/>
    <d v="1994-07-01T00:00:00"/>
    <n v="3277.16"/>
    <x v="0"/>
    <s v="tier - 3"/>
    <x v="2"/>
    <x v="12"/>
  </r>
  <r>
    <s v="Id348"/>
    <s v="Cherop,"/>
    <x v="304"/>
    <n v="8.83"/>
    <s v="No"/>
    <x v="0"/>
    <x v="0"/>
    <n v="0"/>
    <x v="1"/>
    <x v="1"/>
    <x v="0"/>
    <d v="2001-10-06T00:00:00"/>
    <n v="3279.87"/>
    <x v="0"/>
    <s v="tier - 1"/>
    <x v="12"/>
    <x v="3"/>
  </r>
  <r>
    <s v="Id349"/>
    <s v="Howell,"/>
    <x v="237"/>
    <n v="8.4700000000000006"/>
    <s v="yes"/>
    <x v="0"/>
    <x v="0"/>
    <n v="2"/>
    <x v="0"/>
    <x v="1"/>
    <x v="0"/>
    <d v="2003-07-03T00:00:00"/>
    <n v="3280.22"/>
    <x v="0"/>
    <s v="tier - 3"/>
    <x v="2"/>
    <x v="13"/>
  </r>
  <r>
    <s v="Id350"/>
    <s v="Palmer,"/>
    <x v="305"/>
    <n v="4.2"/>
    <s v="No"/>
    <x v="0"/>
    <x v="0"/>
    <n v="0"/>
    <x v="0"/>
    <x v="2"/>
    <x v="2"/>
    <d v="1996-11-17T00:00:00"/>
    <n v="3292.53"/>
    <x v="0"/>
    <s v="tier - 2"/>
    <x v="1"/>
    <x v="9"/>
  </r>
  <r>
    <s v="Id351"/>
    <s v="Olson,"/>
    <x v="306"/>
    <n v="6.14"/>
    <s v="yes"/>
    <x v="0"/>
    <x v="0"/>
    <n v="0"/>
    <x v="0"/>
    <x v="2"/>
    <x v="1"/>
    <d v="2003-12-05T00:00:00"/>
    <n v="3300.7"/>
    <x v="0"/>
    <s v="tier - 2"/>
    <x v="7"/>
    <x v="13"/>
  </r>
  <r>
    <s v="Id352"/>
    <s v="Waldron,"/>
    <x v="307"/>
    <n v="6.07"/>
    <s v="No"/>
    <x v="0"/>
    <x v="0"/>
    <n v="0"/>
    <x v="1"/>
    <x v="0"/>
    <x v="1"/>
    <d v="2003-11-18T00:00:00"/>
    <n v="3308.46"/>
    <x v="0"/>
    <s v="tier - 1"/>
    <x v="11"/>
    <x v="13"/>
  </r>
  <r>
    <s v="Id353"/>
    <s v="Meyer,"/>
    <x v="106"/>
    <n v="10.210000000000001"/>
    <s v="No"/>
    <x v="0"/>
    <x v="0"/>
    <n v="0"/>
    <x v="1"/>
    <x v="0"/>
    <x v="0"/>
    <d v="1997-06-20T00:00:00"/>
    <n v="3309.79"/>
    <x v="1"/>
    <s v="tier - 3"/>
    <x v="12"/>
    <x v="6"/>
  </r>
  <r>
    <s v="Id354"/>
    <s v="Stack,"/>
    <x v="308"/>
    <n v="4.6900000000000004"/>
    <s v="No"/>
    <x v="0"/>
    <x v="0"/>
    <n v="0"/>
    <x v="1"/>
    <x v="1"/>
    <x v="2"/>
    <d v="1991-09-01T00:00:00"/>
    <n v="3342.79"/>
    <x v="0"/>
    <s v="tier - 1"/>
    <x v="0"/>
    <x v="15"/>
  </r>
  <r>
    <s v="Id355"/>
    <s v="Sanchez"/>
    <x v="309"/>
    <n v="5.71"/>
    <s v="No"/>
    <x v="0"/>
    <x v="0"/>
    <n v="0"/>
    <x v="0"/>
    <x v="2"/>
    <x v="1"/>
    <d v="1993-10-28T00:00:00"/>
    <n v="3353.28"/>
    <x v="0"/>
    <s v="tier - 1"/>
    <x v="2"/>
    <x v="1"/>
  </r>
  <r>
    <s v="Id356"/>
    <s v="Daniels,"/>
    <x v="310"/>
    <n v="9.07"/>
    <s v="yes"/>
    <x v="0"/>
    <x v="1"/>
    <n v="1"/>
    <x v="1"/>
    <x v="0"/>
    <x v="0"/>
    <d v="1995-06-23T00:00:00"/>
    <n v="3353.47"/>
    <x v="0"/>
    <s v="tier - 3"/>
    <x v="1"/>
    <x v="4"/>
  </r>
  <r>
    <s v="Id357"/>
    <s v="Pepp,"/>
    <x v="311"/>
    <n v="4.99"/>
    <s v="No"/>
    <x v="0"/>
    <x v="0"/>
    <n v="0"/>
    <x v="0"/>
    <x v="0"/>
    <x v="2"/>
    <d v="1993-10-07T00:00:00"/>
    <n v="3366.67"/>
    <x v="0"/>
    <s v="tier - 2"/>
    <x v="0"/>
    <x v="1"/>
  </r>
  <r>
    <s v="Id358"/>
    <s v="Buechler,"/>
    <x v="312"/>
    <n v="8.31"/>
    <s v="No"/>
    <x v="0"/>
    <x v="0"/>
    <n v="0"/>
    <x v="0"/>
    <x v="1"/>
    <x v="0"/>
    <d v="1996-12-14T00:00:00"/>
    <n v="3378.91"/>
    <x v="0"/>
    <s v="tier - 1"/>
    <x v="2"/>
    <x v="9"/>
  </r>
  <r>
    <s v="Id359"/>
    <s v="Buenting,"/>
    <x v="313"/>
    <n v="5.07"/>
    <s v="yes"/>
    <x v="0"/>
    <x v="0"/>
    <n v="0"/>
    <x v="0"/>
    <x v="3"/>
    <x v="2"/>
    <d v="1996-11-13T00:00:00"/>
    <n v="3385.4"/>
    <x v="0"/>
    <s v="tier - 2"/>
    <x v="8"/>
    <x v="9"/>
  </r>
  <r>
    <s v="Id360"/>
    <s v="Evans,"/>
    <x v="314"/>
    <n v="4.79"/>
    <s v="No"/>
    <x v="0"/>
    <x v="0"/>
    <n v="0"/>
    <x v="0"/>
    <x v="0"/>
    <x v="2"/>
    <d v="1996-08-10T00:00:00"/>
    <n v="3392.37"/>
    <x v="0"/>
    <s v="tier - 3"/>
    <x v="0"/>
    <x v="9"/>
  </r>
  <r>
    <s v="Id361"/>
    <s v="Arcand,"/>
    <x v="315"/>
    <n v="11.39"/>
    <s v="yes"/>
    <x v="0"/>
    <x v="0"/>
    <n v="2"/>
    <x v="1"/>
    <x v="0"/>
    <x v="0"/>
    <d v="1996-10-27T00:00:00"/>
    <n v="3392.98"/>
    <x v="0"/>
    <s v="tier - 3"/>
    <x v="0"/>
    <x v="9"/>
  </r>
  <r>
    <s v="Id362"/>
    <s v="Kesack,"/>
    <x v="316"/>
    <n v="6"/>
    <s v="No"/>
    <x v="0"/>
    <x v="0"/>
    <n v="0"/>
    <x v="0"/>
    <x v="2"/>
    <x v="1"/>
    <d v="2004-07-16T00:00:00"/>
    <n v="3393.36"/>
    <x v="0"/>
    <s v="tier - 2"/>
    <x v="9"/>
    <x v="10"/>
  </r>
  <r>
    <s v="Id363"/>
    <s v="Post,"/>
    <x v="317"/>
    <n v="5.13"/>
    <s v="No"/>
    <x v="0"/>
    <x v="0"/>
    <n v="0"/>
    <x v="0"/>
    <x v="2"/>
    <x v="2"/>
    <d v="1996-12-19T00:00:00"/>
    <n v="3410.32"/>
    <x v="0"/>
    <s v="tier - 2"/>
    <x v="2"/>
    <x v="9"/>
  </r>
  <r>
    <s v="Id364"/>
    <s v="Dunne,"/>
    <x v="318"/>
    <n v="5.26"/>
    <s v="yes"/>
    <x v="0"/>
    <x v="0"/>
    <n v="0"/>
    <x v="0"/>
    <x v="3"/>
    <x v="2"/>
    <d v="2001-12-26T00:00:00"/>
    <n v="3434.38"/>
    <x v="0"/>
    <s v="tier - 2"/>
    <x v="2"/>
    <x v="3"/>
  </r>
  <r>
    <s v="Id365"/>
    <s v="Kilel,"/>
    <x v="319"/>
    <n v="6.84"/>
    <s v="No"/>
    <x v="0"/>
    <x v="0"/>
    <n v="0"/>
    <x v="0"/>
    <x v="1"/>
    <x v="0"/>
    <d v="1986-08-27T00:00:00"/>
    <n v="3436.5"/>
    <x v="0"/>
    <s v="tier - 1"/>
    <x v="0"/>
    <x v="19"/>
  </r>
  <r>
    <s v="Id366"/>
    <s v="Nicholson,"/>
    <x v="320"/>
    <n v="9.0399999999999991"/>
    <s v="No"/>
    <x v="0"/>
    <x v="0"/>
    <n v="0"/>
    <x v="1"/>
    <x v="0"/>
    <x v="0"/>
    <d v="2000-06-20T00:00:00"/>
    <n v="3443.06"/>
    <x v="0"/>
    <s v="tier - 1"/>
    <x v="2"/>
    <x v="11"/>
  </r>
  <r>
    <s v="Id367"/>
    <s v="Susmann,"/>
    <x v="321"/>
    <n v="4.0999999999999996"/>
    <s v="No"/>
    <x v="0"/>
    <x v="0"/>
    <n v="1"/>
    <x v="0"/>
    <x v="1"/>
    <x v="2"/>
    <d v="1987-09-14T00:00:00"/>
    <n v="3453.77"/>
    <x v="0"/>
    <s v="tier - 1"/>
    <x v="2"/>
    <x v="18"/>
  </r>
  <r>
    <s v="Id368"/>
    <s v="Harsh,"/>
    <x v="322"/>
    <n v="4.2300000000000004"/>
    <s v="yes"/>
    <x v="0"/>
    <x v="1"/>
    <n v="1"/>
    <x v="0"/>
    <x v="0"/>
    <x v="2"/>
    <d v="2003-07-29T00:00:00"/>
    <n v="3463.51"/>
    <x v="0"/>
    <s v="tier - 1"/>
    <x v="7"/>
    <x v="13"/>
  </r>
  <r>
    <s v="Id369"/>
    <s v="Pocasangre,"/>
    <x v="323"/>
    <n v="6.48"/>
    <s v="yes"/>
    <x v="0"/>
    <x v="1"/>
    <n v="1"/>
    <x v="0"/>
    <x v="0"/>
    <x v="1"/>
    <d v="1993-10-12T00:00:00"/>
    <n v="3471.41"/>
    <x v="0"/>
    <s v="tier - 2"/>
    <x v="0"/>
    <x v="1"/>
  </r>
  <r>
    <s v="Id370"/>
    <s v="Martinez"/>
    <x v="190"/>
    <n v="5.53"/>
    <s v="No"/>
    <x v="0"/>
    <x v="0"/>
    <n v="1"/>
    <x v="0"/>
    <x v="1"/>
    <x v="2"/>
    <d v="2004-06-26T00:00:00"/>
    <n v="3481.87"/>
    <x v="0"/>
    <s v="tier - 3"/>
    <x v="5"/>
    <x v="10"/>
  </r>
  <r>
    <s v="Id371"/>
    <s v="Riegel,"/>
    <x v="324"/>
    <n v="4.07"/>
    <s v="yes"/>
    <x v="0"/>
    <x v="0"/>
    <n v="0"/>
    <x v="0"/>
    <x v="3"/>
    <x v="2"/>
    <d v="1996-09-19T00:00:00"/>
    <n v="3484.33"/>
    <x v="1"/>
    <s v="tier - 3"/>
    <x v="2"/>
    <x v="9"/>
  </r>
  <r>
    <s v="Id372"/>
    <s v="Monson,"/>
    <x v="325"/>
    <n v="5.51"/>
    <s v="No"/>
    <x v="0"/>
    <x v="0"/>
    <n v="1"/>
    <x v="0"/>
    <x v="3"/>
    <x v="2"/>
    <d v="1996-09-18T00:00:00"/>
    <n v="3490.55"/>
    <x v="3"/>
    <s v="tier - 2"/>
    <x v="3"/>
    <x v="9"/>
  </r>
  <r>
    <s v="Id373"/>
    <s v="Klubben,"/>
    <x v="326"/>
    <n v="11.66"/>
    <s v="No"/>
    <x v="0"/>
    <x v="0"/>
    <n v="0"/>
    <x v="0"/>
    <x v="1"/>
    <x v="0"/>
    <d v="1999-09-22T00:00:00"/>
    <n v="3500.61"/>
    <x v="0"/>
    <s v="tier - 2"/>
    <x v="0"/>
    <x v="7"/>
  </r>
  <r>
    <s v="Id374"/>
    <s v="Mascaro,"/>
    <x v="327"/>
    <n v="7.26"/>
    <s v="yes"/>
    <x v="0"/>
    <x v="0"/>
    <n v="0"/>
    <x v="0"/>
    <x v="3"/>
    <x v="0"/>
    <d v="1998-09-16T00:00:00"/>
    <n v="3537.7"/>
    <x v="1"/>
    <s v="tier - 3"/>
    <x v="1"/>
    <x v="2"/>
  </r>
  <r>
    <s v="Id375"/>
    <s v="Norvell,"/>
    <x v="328"/>
    <n v="4.79"/>
    <s v="yes"/>
    <x v="0"/>
    <x v="0"/>
    <n v="0"/>
    <x v="0"/>
    <x v="3"/>
    <x v="2"/>
    <d v="2003-08-24T00:00:00"/>
    <n v="3538.9"/>
    <x v="0"/>
    <s v="tier - 2"/>
    <x v="1"/>
    <x v="13"/>
  </r>
  <r>
    <s v="Id376"/>
    <s v="Ornelas,"/>
    <x v="329"/>
    <n v="4.68"/>
    <s v="yes"/>
    <x v="0"/>
    <x v="0"/>
    <n v="1"/>
    <x v="1"/>
    <x v="2"/>
    <x v="2"/>
    <d v="1988-10-15T00:00:00"/>
    <n v="3540.12"/>
    <x v="0"/>
    <s v="tier - 1"/>
    <x v="0"/>
    <x v="16"/>
  </r>
  <r>
    <s v="Id377"/>
    <s v="Fitzpatrick,"/>
    <x v="32"/>
    <n v="4.33"/>
    <s v="yes"/>
    <x v="0"/>
    <x v="1"/>
    <n v="1"/>
    <x v="1"/>
    <x v="0"/>
    <x v="2"/>
    <d v="1992-12-22T00:00:00"/>
    <n v="3554.2"/>
    <x v="0"/>
    <s v="tier - 3"/>
    <x v="2"/>
    <x v="0"/>
  </r>
  <r>
    <s v="Id378"/>
    <s v="Bloomquist,"/>
    <x v="330"/>
    <n v="11.89"/>
    <s v="No"/>
    <x v="0"/>
    <x v="0"/>
    <n v="0"/>
    <x v="1"/>
    <x v="0"/>
    <x v="0"/>
    <d v="1994-09-24T00:00:00"/>
    <n v="3556.92"/>
    <x v="0"/>
    <s v="tier - 3"/>
    <x v="1"/>
    <x v="12"/>
  </r>
  <r>
    <s v="Id379"/>
    <s v="Wick,"/>
    <x v="323"/>
    <n v="5.24"/>
    <s v="No"/>
    <x v="0"/>
    <x v="0"/>
    <n v="0"/>
    <x v="0"/>
    <x v="0"/>
    <x v="2"/>
    <d v="1995-10-09T00:00:00"/>
    <n v="3558.62"/>
    <x v="0"/>
    <s v="tier - 3"/>
    <x v="8"/>
    <x v="4"/>
  </r>
  <r>
    <s v="Id380"/>
    <s v="Zappala,"/>
    <x v="331"/>
    <n v="7.63"/>
    <s v="No"/>
    <x v="0"/>
    <x v="0"/>
    <n v="0"/>
    <x v="0"/>
    <x v="1"/>
    <x v="0"/>
    <d v="1995-06-16T00:00:00"/>
    <n v="3561.89"/>
    <x v="0"/>
    <s v="tier - 1"/>
    <x v="0"/>
    <x v="4"/>
  </r>
  <r>
    <s v="Id381"/>
    <s v="Earle,"/>
    <x v="332"/>
    <n v="8.92"/>
    <s v="yes"/>
    <x v="0"/>
    <x v="0"/>
    <n v="2"/>
    <x v="1"/>
    <x v="2"/>
    <x v="0"/>
    <d v="1981-10-10T00:00:00"/>
    <n v="3562.87"/>
    <x v="0"/>
    <s v="tier - 1"/>
    <x v="0"/>
    <x v="20"/>
  </r>
  <r>
    <s v="Id382"/>
    <s v="Majewski,"/>
    <x v="333"/>
    <n v="5.37"/>
    <s v="No"/>
    <x v="0"/>
    <x v="0"/>
    <n v="0"/>
    <x v="0"/>
    <x v="2"/>
    <x v="2"/>
    <d v="1988-08-18T00:00:00"/>
    <n v="3569.96"/>
    <x v="0"/>
    <s v="tier - 1"/>
    <x v="1"/>
    <x v="16"/>
  </r>
  <r>
    <s v="Id383"/>
    <s v="Apfelbaum,"/>
    <x v="334"/>
    <n v="4.3099999999999996"/>
    <s v="No"/>
    <x v="0"/>
    <x v="0"/>
    <n v="0"/>
    <x v="0"/>
    <x v="1"/>
    <x v="2"/>
    <d v="1995-08-23T00:00:00"/>
    <n v="3578"/>
    <x v="0"/>
    <s v="tier - 3"/>
    <x v="2"/>
    <x v="4"/>
  </r>
  <r>
    <s v="Id384"/>
    <s v="Graham,"/>
    <x v="335"/>
    <n v="10.46"/>
    <s v="No"/>
    <x v="0"/>
    <x v="0"/>
    <n v="3"/>
    <x v="0"/>
    <x v="2"/>
    <x v="0"/>
    <d v="2001-11-11T00:00:00"/>
    <n v="3579.83"/>
    <x v="0"/>
    <s v="tier - 2"/>
    <x v="1"/>
    <x v="3"/>
  </r>
  <r>
    <s v="Id385"/>
    <s v="Whitacre,"/>
    <x v="336"/>
    <n v="7.39"/>
    <s v="No"/>
    <x v="0"/>
    <x v="0"/>
    <n v="0"/>
    <x v="1"/>
    <x v="0"/>
    <x v="0"/>
    <d v="1986-12-27T00:00:00"/>
    <n v="3589.14"/>
    <x v="0"/>
    <s v="tier - 2"/>
    <x v="0"/>
    <x v="19"/>
  </r>
  <r>
    <s v="Id386"/>
    <s v="Wegener,"/>
    <x v="337"/>
    <n v="6.18"/>
    <s v="No"/>
    <x v="1"/>
    <x v="0"/>
    <n v="2"/>
    <x v="0"/>
    <x v="0"/>
    <x v="1"/>
    <d v="1999-06-06T00:00:00"/>
    <n v="3591.48"/>
    <x v="0"/>
    <s v="tier - 3"/>
    <x v="2"/>
    <x v="2"/>
  </r>
  <r>
    <s v="Id387"/>
    <s v="Collie,"/>
    <x v="338"/>
    <n v="8.86"/>
    <s v="No"/>
    <x v="0"/>
    <x v="0"/>
    <n v="0"/>
    <x v="0"/>
    <x v="0"/>
    <x v="0"/>
    <d v="1997-11-04T00:00:00"/>
    <n v="3594.17"/>
    <x v="0"/>
    <s v="tier - 2"/>
    <x v="1"/>
    <x v="6"/>
  </r>
  <r>
    <s v="Id388"/>
    <s v="Murphy,"/>
    <x v="339"/>
    <n v="10.96"/>
    <s v="No"/>
    <x v="0"/>
    <x v="0"/>
    <n v="3"/>
    <x v="0"/>
    <x v="2"/>
    <x v="0"/>
    <d v="1999-08-12T00:00:00"/>
    <n v="3597.6"/>
    <x v="0"/>
    <s v="tier - 2"/>
    <x v="2"/>
    <x v="7"/>
  </r>
  <r>
    <s v="Id389"/>
    <s v="Butters,"/>
    <x v="340"/>
    <n v="6.28"/>
    <s v="No"/>
    <x v="0"/>
    <x v="0"/>
    <n v="0"/>
    <x v="0"/>
    <x v="2"/>
    <x v="1"/>
    <d v="1988-11-04T00:00:00"/>
    <n v="3603.6"/>
    <x v="0"/>
    <s v="tier - 1"/>
    <x v="0"/>
    <x v="16"/>
  </r>
  <r>
    <s v="Id390"/>
    <s v="Cook,"/>
    <x v="341"/>
    <n v="6.29"/>
    <s v="yes"/>
    <x v="0"/>
    <x v="0"/>
    <n v="1"/>
    <x v="0"/>
    <x v="3"/>
    <x v="1"/>
    <d v="1990-10-11T00:00:00"/>
    <n v="3606.43"/>
    <x v="0"/>
    <s v="tier - 1"/>
    <x v="0"/>
    <x v="17"/>
  </r>
  <r>
    <s v="Id391"/>
    <s v="Breen,"/>
    <x v="342"/>
    <n v="4.0199999999999996"/>
    <s v="No"/>
    <x v="1"/>
    <x v="0"/>
    <n v="1"/>
    <x v="0"/>
    <x v="0"/>
    <x v="2"/>
    <d v="1985-06-14T00:00:00"/>
    <n v="3622.13"/>
    <x v="0"/>
    <s v="tier - 1"/>
    <x v="0"/>
    <x v="21"/>
  </r>
  <r>
    <s v="Id392"/>
    <s v="Fitzsimons,"/>
    <x v="17"/>
    <n v="11.95"/>
    <s v="yes"/>
    <x v="0"/>
    <x v="0"/>
    <n v="2"/>
    <x v="1"/>
    <x v="0"/>
    <x v="0"/>
    <d v="1992-11-17T00:00:00"/>
    <n v="3645.09"/>
    <x v="3"/>
    <s v="tier - 2"/>
    <x v="10"/>
    <x v="0"/>
  </r>
  <r>
    <s v="Id393"/>
    <s v="Houle,"/>
    <x v="343"/>
    <n v="8.7100000000000009"/>
    <s v="No"/>
    <x v="0"/>
    <x v="0"/>
    <n v="0"/>
    <x v="1"/>
    <x v="0"/>
    <x v="0"/>
    <d v="1990-11-08T00:00:00"/>
    <n v="3653.29"/>
    <x v="0"/>
    <s v="tier - 3"/>
    <x v="2"/>
    <x v="17"/>
  </r>
  <r>
    <s v="Id394"/>
    <s v="Woodward,"/>
    <x v="344"/>
    <n v="4.67"/>
    <s v="No"/>
    <x v="1"/>
    <x v="0"/>
    <n v="1"/>
    <x v="0"/>
    <x v="0"/>
    <x v="2"/>
    <d v="1992-09-14T00:00:00"/>
    <n v="3659.35"/>
    <x v="1"/>
    <s v="tier - 1"/>
    <x v="2"/>
    <x v="0"/>
  </r>
  <r>
    <s v="Id395"/>
    <s v="Ray,"/>
    <x v="345"/>
    <n v="11.14"/>
    <s v="yes"/>
    <x v="0"/>
    <x v="0"/>
    <n v="1"/>
    <x v="1"/>
    <x v="2"/>
    <x v="0"/>
    <d v="1984-07-06T00:00:00"/>
    <n v="3678.86"/>
    <x v="0"/>
    <s v="tier - 3"/>
    <x v="0"/>
    <x v="22"/>
  </r>
  <r>
    <s v="Id396"/>
    <s v="Jennings,"/>
    <x v="346"/>
    <n v="9.0500000000000007"/>
    <s v="No"/>
    <x v="0"/>
    <x v="0"/>
    <n v="2"/>
    <x v="1"/>
    <x v="1"/>
    <x v="0"/>
    <d v="2003-07-10T00:00:00"/>
    <n v="3688.35"/>
    <x v="0"/>
    <s v="tier - 2"/>
    <x v="11"/>
    <x v="13"/>
  </r>
  <r>
    <s v="Id397"/>
    <s v="Fuller,"/>
    <x v="347"/>
    <n v="11.31"/>
    <s v="No"/>
    <x v="0"/>
    <x v="0"/>
    <n v="0"/>
    <x v="0"/>
    <x v="2"/>
    <x v="0"/>
    <d v="1981-12-14T00:00:00"/>
    <n v="3688.38"/>
    <x v="0"/>
    <s v="tier - 2"/>
    <x v="0"/>
    <x v="20"/>
  </r>
  <r>
    <s v="Id398"/>
    <s v="Lovisek,"/>
    <x v="312"/>
    <n v="4.68"/>
    <s v="yes"/>
    <x v="0"/>
    <x v="0"/>
    <n v="2"/>
    <x v="0"/>
    <x v="1"/>
    <x v="2"/>
    <d v="1995-10-21T00:00:00"/>
    <n v="3693.43"/>
    <x v="0"/>
    <s v="tier - 3"/>
    <x v="2"/>
    <x v="4"/>
  </r>
  <r>
    <s v="Id399"/>
    <s v="Painter,"/>
    <x v="348"/>
    <n v="6.05"/>
    <s v="yes"/>
    <x v="1"/>
    <x v="0"/>
    <n v="1"/>
    <x v="0"/>
    <x v="1"/>
    <x v="1"/>
    <d v="1988-08-18T00:00:00"/>
    <n v="3699.54"/>
    <x v="0"/>
    <s v="tier - 3"/>
    <x v="0"/>
    <x v="16"/>
  </r>
  <r>
    <s v="Id400"/>
    <s v="Edwards,"/>
    <x v="349"/>
    <n v="4.68"/>
    <s v="yes"/>
    <x v="0"/>
    <x v="0"/>
    <n v="0"/>
    <x v="1"/>
    <x v="0"/>
    <x v="2"/>
    <d v="1989-12-02T00:00:00"/>
    <n v="3704.35"/>
    <x v="0"/>
    <s v="tier - 2"/>
    <x v="0"/>
    <x v="14"/>
  </r>
  <r>
    <s v="Id401"/>
    <s v="Liebl,"/>
    <x v="350"/>
    <n v="9.5"/>
    <s v="yes"/>
    <x v="0"/>
    <x v="0"/>
    <n v="2"/>
    <x v="1"/>
    <x v="1"/>
    <x v="0"/>
    <d v="2004-11-05T00:00:00"/>
    <n v="3722.23"/>
    <x v="0"/>
    <s v="tier - 2"/>
    <x v="7"/>
    <x v="10"/>
  </r>
  <r>
    <s v="Id402"/>
    <s v="Kasabian-Larson,"/>
    <x v="351"/>
    <n v="10.84"/>
    <s v="yes"/>
    <x v="0"/>
    <x v="1"/>
    <n v="1"/>
    <x v="0"/>
    <x v="2"/>
    <x v="0"/>
    <d v="1986-12-01T00:00:00"/>
    <n v="3731.6"/>
    <x v="0"/>
    <s v="tier - 2"/>
    <x v="0"/>
    <x v="19"/>
  </r>
  <r>
    <s v="Id403"/>
    <s v="Creamer,"/>
    <x v="352"/>
    <n v="5.88"/>
    <s v="No"/>
    <x v="0"/>
    <x v="0"/>
    <n v="2"/>
    <x v="1"/>
    <x v="1"/>
    <x v="1"/>
    <d v="1994-08-22T00:00:00"/>
    <n v="3732.63"/>
    <x v="0"/>
    <s v="tier - 3"/>
    <x v="8"/>
    <x v="12"/>
  </r>
  <r>
    <s v="Id404"/>
    <s v="Kimbel,"/>
    <x v="353"/>
    <n v="5.24"/>
    <s v="yes"/>
    <x v="0"/>
    <x v="0"/>
    <n v="0"/>
    <x v="0"/>
    <x v="1"/>
    <x v="2"/>
    <d v="1993-06-22T00:00:00"/>
    <n v="3736.46"/>
    <x v="0"/>
    <s v="tier - 2"/>
    <x v="1"/>
    <x v="1"/>
  </r>
  <r>
    <s v="Id405"/>
    <s v="Livensparger,"/>
    <x v="247"/>
    <n v="11.75"/>
    <s v="No"/>
    <x v="0"/>
    <x v="0"/>
    <n v="0"/>
    <x v="1"/>
    <x v="1"/>
    <x v="0"/>
    <d v="1986-09-09T00:00:00"/>
    <n v="3748.56"/>
    <x v="0"/>
    <s v="tier - 2"/>
    <x v="0"/>
    <x v="19"/>
  </r>
  <r>
    <s v="Id406"/>
    <s v="Grange,"/>
    <x v="354"/>
    <n v="6.97"/>
    <s v="No"/>
    <x v="0"/>
    <x v="0"/>
    <n v="0"/>
    <x v="0"/>
    <x v="1"/>
    <x v="0"/>
    <d v="1991-10-28T00:00:00"/>
    <n v="3756.62"/>
    <x v="0"/>
    <s v="tier - 2"/>
    <x v="0"/>
    <x v="15"/>
  </r>
  <r>
    <s v="Id407"/>
    <s v="Nunlist,"/>
    <x v="355"/>
    <n v="4.76"/>
    <s v="No"/>
    <x v="0"/>
    <x v="0"/>
    <n v="2"/>
    <x v="1"/>
    <x v="0"/>
    <x v="2"/>
    <d v="1991-08-25T00:00:00"/>
    <n v="3757.84"/>
    <x v="0"/>
    <s v="tier - 1"/>
    <x v="0"/>
    <x v="15"/>
  </r>
  <r>
    <s v="Id408"/>
    <s v="Cutter,"/>
    <x v="356"/>
    <n v="8.24"/>
    <s v="yes"/>
    <x v="0"/>
    <x v="0"/>
    <n v="1"/>
    <x v="0"/>
    <x v="1"/>
    <x v="0"/>
    <d v="1991-10-24T00:00:00"/>
    <n v="3761.29"/>
    <x v="0"/>
    <s v="tier - 3"/>
    <x v="2"/>
    <x v="15"/>
  </r>
  <r>
    <s v="Id409"/>
    <s v="Martin,"/>
    <x v="357"/>
    <n v="4.76"/>
    <s v="No"/>
    <x v="0"/>
    <x v="0"/>
    <n v="1"/>
    <x v="0"/>
    <x v="2"/>
    <x v="2"/>
    <d v="1994-11-21T00:00:00"/>
    <n v="3766.88"/>
    <x v="0"/>
    <s v="tier - 1"/>
    <x v="0"/>
    <x v="12"/>
  </r>
  <r>
    <s v="Id410"/>
    <s v="Cooney,"/>
    <x v="358"/>
    <n v="6.03"/>
    <s v="No"/>
    <x v="0"/>
    <x v="0"/>
    <n v="1"/>
    <x v="1"/>
    <x v="2"/>
    <x v="1"/>
    <d v="1987-10-24T00:00:00"/>
    <n v="3773.23"/>
    <x v="0"/>
    <s v="tier - 3"/>
    <x v="0"/>
    <x v="18"/>
  </r>
  <r>
    <s v="Id411"/>
    <s v="Bier,"/>
    <x v="359"/>
    <n v="4.07"/>
    <s v="yes"/>
    <x v="0"/>
    <x v="0"/>
    <n v="1"/>
    <x v="0"/>
    <x v="2"/>
    <x v="2"/>
    <d v="1981-12-13T00:00:00"/>
    <n v="3785.77"/>
    <x v="0"/>
    <s v="tier - 1"/>
    <x v="0"/>
    <x v="20"/>
  </r>
  <r>
    <s v="Id412"/>
    <s v="Muskopf,"/>
    <x v="360"/>
    <n v="8.26"/>
    <s v="yes"/>
    <x v="0"/>
    <x v="0"/>
    <n v="1"/>
    <x v="0"/>
    <x v="1"/>
    <x v="0"/>
    <d v="1988-08-28T00:00:00"/>
    <n v="3793.55"/>
    <x v="0"/>
    <s v="tier - 3"/>
    <x v="0"/>
    <x v="16"/>
  </r>
  <r>
    <s v="Id413"/>
    <s v="Sirak,"/>
    <x v="3"/>
    <n v="4.76"/>
    <s v="No"/>
    <x v="0"/>
    <x v="0"/>
    <n v="1"/>
    <x v="1"/>
    <x v="0"/>
    <x v="2"/>
    <d v="1999-06-24T00:00:00"/>
    <n v="3796.36"/>
    <x v="0"/>
    <s v="tier - 3"/>
    <x v="1"/>
    <x v="7"/>
  </r>
  <r>
    <s v="Id414"/>
    <s v="Nelsen,"/>
    <x v="361"/>
    <n v="6.13"/>
    <s v="yes"/>
    <x v="0"/>
    <x v="1"/>
    <n v="1"/>
    <x v="0"/>
    <x v="2"/>
    <x v="1"/>
    <d v="1981-09-29T00:00:00"/>
    <n v="3797.2"/>
    <x v="0"/>
    <s v="tier - 3"/>
    <x v="1"/>
    <x v="20"/>
  </r>
  <r>
    <s v="Id415"/>
    <s v="Schallner,"/>
    <x v="362"/>
    <n v="10.47"/>
    <s v="yes"/>
    <x v="0"/>
    <x v="0"/>
    <n v="2"/>
    <x v="0"/>
    <x v="2"/>
    <x v="0"/>
    <d v="1994-08-12T00:00:00"/>
    <n v="3847.67"/>
    <x v="1"/>
    <s v="tier - 2"/>
    <x v="2"/>
    <x v="12"/>
  </r>
  <r>
    <s v="Id416"/>
    <s v="Dunlap,"/>
    <x v="363"/>
    <n v="4.04"/>
    <s v="yes"/>
    <x v="0"/>
    <x v="0"/>
    <n v="1"/>
    <x v="0"/>
    <x v="2"/>
    <x v="2"/>
    <d v="1991-08-19T00:00:00"/>
    <n v="3857.76"/>
    <x v="1"/>
    <s v="tier - 1"/>
    <x v="5"/>
    <x v="15"/>
  </r>
  <r>
    <s v="Id417"/>
    <s v="Messing,"/>
    <x v="364"/>
    <n v="5.74"/>
    <s v="No"/>
    <x v="0"/>
    <x v="0"/>
    <n v="0"/>
    <x v="0"/>
    <x v="2"/>
    <x v="1"/>
    <d v="2001-06-06T00:00:00"/>
    <n v="3858.51"/>
    <x v="0"/>
    <s v="tier - 3"/>
    <x v="7"/>
    <x v="11"/>
  </r>
  <r>
    <s v="Id418"/>
    <s v="Bondell,"/>
    <x v="365"/>
    <n v="6.33"/>
    <s v="No"/>
    <x v="0"/>
    <x v="0"/>
    <n v="1"/>
    <x v="0"/>
    <x v="3"/>
    <x v="1"/>
    <d v="2001-10-18T00:00:00"/>
    <n v="3861.21"/>
    <x v="0"/>
    <s v="tier - 2"/>
    <x v="5"/>
    <x v="3"/>
  </r>
  <r>
    <s v="Id419"/>
    <s v="Gaughan,"/>
    <x v="366"/>
    <n v="4.28"/>
    <s v="yes"/>
    <x v="0"/>
    <x v="0"/>
    <n v="0"/>
    <x v="1"/>
    <x v="1"/>
    <x v="2"/>
    <d v="1990-06-24T00:00:00"/>
    <n v="3866.86"/>
    <x v="3"/>
    <s v="tier - 1"/>
    <x v="1"/>
    <x v="17"/>
  </r>
  <r>
    <s v="Id420"/>
    <s v="Gruman,"/>
    <x v="367"/>
    <n v="9.4700000000000006"/>
    <s v="yes"/>
    <x v="0"/>
    <x v="0"/>
    <n v="2"/>
    <x v="0"/>
    <x v="1"/>
    <x v="0"/>
    <d v="1991-07-25T00:00:00"/>
    <n v="3875.73"/>
    <x v="0"/>
    <s v="tier - 3"/>
    <x v="0"/>
    <x v="15"/>
  </r>
  <r>
    <s v="Id421"/>
    <s v="Whitlow,"/>
    <x v="368"/>
    <n v="4.8499999999999996"/>
    <s v="yes"/>
    <x v="0"/>
    <x v="0"/>
    <n v="0"/>
    <x v="1"/>
    <x v="1"/>
    <x v="2"/>
    <d v="1996-10-23T00:00:00"/>
    <n v="3877.3"/>
    <x v="3"/>
    <s v="tier - 3"/>
    <x v="1"/>
    <x v="9"/>
  </r>
  <r>
    <s v="Id422"/>
    <s v="Robinson,"/>
    <x v="308"/>
    <n v="11.03"/>
    <s v="yes"/>
    <x v="0"/>
    <x v="0"/>
    <n v="1"/>
    <x v="0"/>
    <x v="1"/>
    <x v="0"/>
    <d v="2004-07-13T00:00:00"/>
    <n v="3889.2"/>
    <x v="0"/>
    <s v="tier - 2"/>
    <x v="1"/>
    <x v="10"/>
  </r>
  <r>
    <s v="Id423"/>
    <s v="Sabo,"/>
    <x v="368"/>
    <n v="5.22"/>
    <s v="No"/>
    <x v="0"/>
    <x v="0"/>
    <n v="2"/>
    <x v="0"/>
    <x v="1"/>
    <x v="2"/>
    <d v="1993-09-14T00:00:00"/>
    <n v="3898.35"/>
    <x v="0"/>
    <s v="tier - 2"/>
    <x v="1"/>
    <x v="1"/>
  </r>
  <r>
    <s v="Id424"/>
    <s v="Nazarian,"/>
    <x v="369"/>
    <n v="9.52"/>
    <s v="yes"/>
    <x v="0"/>
    <x v="0"/>
    <n v="2"/>
    <x v="1"/>
    <x v="1"/>
    <x v="0"/>
    <d v="1981-08-27T00:00:00"/>
    <n v="3902.07"/>
    <x v="0"/>
    <s v="tier - 2"/>
    <x v="0"/>
    <x v="20"/>
  </r>
  <r>
    <s v="Id425"/>
    <s v="Lerma,"/>
    <x v="226"/>
    <n v="11.09"/>
    <s v="No"/>
    <x v="0"/>
    <x v="0"/>
    <n v="0"/>
    <x v="1"/>
    <x v="0"/>
    <x v="0"/>
    <d v="1997-11-24T00:00:00"/>
    <n v="3906.13"/>
    <x v="1"/>
    <s v="tier - 3"/>
    <x v="2"/>
    <x v="6"/>
  </r>
  <r>
    <s v="Id426"/>
    <s v="Dahl,"/>
    <x v="352"/>
    <n v="9.4499999999999993"/>
    <s v="yes"/>
    <x v="0"/>
    <x v="0"/>
    <n v="2"/>
    <x v="0"/>
    <x v="1"/>
    <x v="0"/>
    <d v="1985-07-05T00:00:00"/>
    <n v="3910.44"/>
    <x v="0"/>
    <s v="tier - 2"/>
    <x v="0"/>
    <x v="21"/>
  </r>
  <r>
    <s v="Id427"/>
    <s v="Surtees,"/>
    <x v="370"/>
    <n v="5.51"/>
    <s v="No"/>
    <x v="0"/>
    <x v="0"/>
    <n v="0"/>
    <x v="0"/>
    <x v="2"/>
    <x v="2"/>
    <d v="2000-07-10T00:00:00"/>
    <n v="3925.76"/>
    <x v="0"/>
    <s v="tier - 2"/>
    <x v="8"/>
    <x v="11"/>
  </r>
  <r>
    <s v="Id428"/>
    <s v="Spetner,"/>
    <x v="371"/>
    <n v="4.18"/>
    <s v="No"/>
    <x v="1"/>
    <x v="0"/>
    <n v="1"/>
    <x v="0"/>
    <x v="1"/>
    <x v="2"/>
    <d v="2002-06-15T00:00:00"/>
    <n v="3931.51"/>
    <x v="0"/>
    <s v="tier - 3"/>
    <x v="2"/>
    <x v="5"/>
  </r>
  <r>
    <s v="Id429"/>
    <s v="Brandon,"/>
    <x v="372"/>
    <n v="5.98"/>
    <s v="yes"/>
    <x v="0"/>
    <x v="0"/>
    <n v="1"/>
    <x v="1"/>
    <x v="0"/>
    <x v="1"/>
    <d v="1988-10-24T00:00:00"/>
    <n v="3935.18"/>
    <x v="1"/>
    <s v="tier - 1"/>
    <x v="0"/>
    <x v="16"/>
  </r>
  <r>
    <s v="Id430"/>
    <s v="Eley,"/>
    <x v="373"/>
    <n v="10.16"/>
    <s v="No"/>
    <x v="0"/>
    <x v="0"/>
    <n v="0"/>
    <x v="0"/>
    <x v="1"/>
    <x v="0"/>
    <d v="1993-09-29T00:00:00"/>
    <n v="3943.6"/>
    <x v="0"/>
    <s v="tier - 3"/>
    <x v="8"/>
    <x v="1"/>
  </r>
  <r>
    <s v="Id431"/>
    <s v="Sedicum,"/>
    <x v="374"/>
    <n v="11.71"/>
    <s v="No"/>
    <x v="0"/>
    <x v="0"/>
    <n v="2"/>
    <x v="0"/>
    <x v="2"/>
    <x v="0"/>
    <d v="1993-11-11T00:00:00"/>
    <n v="3947.41"/>
    <x v="0"/>
    <s v="tier - 2"/>
    <x v="0"/>
    <x v="1"/>
  </r>
  <r>
    <s v="Id432"/>
    <s v="Markle,"/>
    <x v="375"/>
    <n v="5.23"/>
    <s v="No"/>
    <x v="0"/>
    <x v="1"/>
    <n v="1"/>
    <x v="1"/>
    <x v="0"/>
    <x v="2"/>
    <d v="1999-07-10T00:00:00"/>
    <n v="3955.98"/>
    <x v="0"/>
    <s v="tier - 3"/>
    <x v="11"/>
    <x v="7"/>
  </r>
  <r>
    <s v="Id433"/>
    <s v="Kunz,"/>
    <x v="376"/>
    <n v="6.85"/>
    <s v="No"/>
    <x v="0"/>
    <x v="0"/>
    <n v="0"/>
    <x v="0"/>
    <x v="2"/>
    <x v="0"/>
    <d v="1995-07-11T00:00:00"/>
    <n v="3956.07"/>
    <x v="0"/>
    <s v="tier - 2"/>
    <x v="1"/>
    <x v="4"/>
  </r>
  <r>
    <s v="Id434"/>
    <s v="Wimert,"/>
    <x v="377"/>
    <n v="7.05"/>
    <s v="yes"/>
    <x v="0"/>
    <x v="0"/>
    <n v="2"/>
    <x v="0"/>
    <x v="2"/>
    <x v="0"/>
    <d v="1990-07-29T00:00:00"/>
    <n v="3972.92"/>
    <x v="0"/>
    <s v="tier - 3"/>
    <x v="0"/>
    <x v="17"/>
  </r>
  <r>
    <s v="Id435"/>
    <s v="Peterson,"/>
    <x v="304"/>
    <n v="11.64"/>
    <s v="No"/>
    <x v="0"/>
    <x v="0"/>
    <n v="2"/>
    <x v="0"/>
    <x v="1"/>
    <x v="0"/>
    <d v="1996-08-17T00:00:00"/>
    <n v="3981.98"/>
    <x v="0"/>
    <s v="tier - 2"/>
    <x v="0"/>
    <x v="9"/>
  </r>
  <r>
    <s v="Id436"/>
    <s v="Mercier,"/>
    <x v="378"/>
    <n v="10.52"/>
    <s v="No"/>
    <x v="0"/>
    <x v="0"/>
    <n v="0"/>
    <x v="0"/>
    <x v="1"/>
    <x v="0"/>
    <d v="1996-09-08T00:00:00"/>
    <n v="3987.93"/>
    <x v="0"/>
    <s v="tier - 2"/>
    <x v="2"/>
    <x v="9"/>
  </r>
  <r>
    <s v="Id437"/>
    <s v="Laurie,"/>
    <x v="97"/>
    <n v="4.01"/>
    <s v="yes"/>
    <x v="0"/>
    <x v="1"/>
    <n v="1"/>
    <x v="1"/>
    <x v="0"/>
    <x v="2"/>
    <d v="1990-11-22T00:00:00"/>
    <n v="3989.84"/>
    <x v="0"/>
    <s v="tier - 2"/>
    <x v="2"/>
    <x v="17"/>
  </r>
  <r>
    <s v="Id438"/>
    <s v="Sekaquaptewa,"/>
    <x v="379"/>
    <n v="8.56"/>
    <s v="yes"/>
    <x v="0"/>
    <x v="0"/>
    <n v="1"/>
    <x v="0"/>
    <x v="1"/>
    <x v="0"/>
    <d v="1990-11-01T00:00:00"/>
    <n v="3994.18"/>
    <x v="0"/>
    <s v="tier - 2"/>
    <x v="0"/>
    <x v="17"/>
  </r>
  <r>
    <s v="Id439"/>
    <s v="Frash,"/>
    <x v="380"/>
    <n v="10.5"/>
    <s v="No"/>
    <x v="0"/>
    <x v="0"/>
    <n v="2"/>
    <x v="0"/>
    <x v="1"/>
    <x v="0"/>
    <d v="1989-07-10T00:00:00"/>
    <n v="4002.36"/>
    <x v="0"/>
    <s v="tier - 1"/>
    <x v="0"/>
    <x v="14"/>
  </r>
  <r>
    <s v="Id440"/>
    <s v="Bukowski,"/>
    <x v="362"/>
    <n v="6.39"/>
    <s v="No"/>
    <x v="0"/>
    <x v="0"/>
    <n v="0"/>
    <x v="1"/>
    <x v="2"/>
    <x v="1"/>
    <d v="2000-09-13T00:00:00"/>
    <n v="4005.42"/>
    <x v="0"/>
    <s v="tier - 1"/>
    <x v="3"/>
    <x v="11"/>
  </r>
  <r>
    <s v="Id441"/>
    <s v="Sandahl,"/>
    <x v="251"/>
    <n v="5.71"/>
    <s v="yes"/>
    <x v="0"/>
    <x v="1"/>
    <n v="1"/>
    <x v="0"/>
    <x v="2"/>
    <x v="1"/>
    <d v="1992-10-11T00:00:00"/>
    <n v="4032.24"/>
    <x v="1"/>
    <s v="tier - 3"/>
    <x v="1"/>
    <x v="0"/>
  </r>
  <r>
    <s v="Id442"/>
    <s v="Speight,"/>
    <x v="381"/>
    <n v="4.43"/>
    <s v="yes"/>
    <x v="0"/>
    <x v="1"/>
    <n v="1"/>
    <x v="1"/>
    <x v="2"/>
    <x v="2"/>
    <d v="1984-07-07T00:00:00"/>
    <n v="4038.41"/>
    <x v="0"/>
    <s v="tier - 1"/>
    <x v="0"/>
    <x v="22"/>
  </r>
  <r>
    <s v="Id443"/>
    <s v="Lee,"/>
    <x v="382"/>
    <n v="5.52"/>
    <s v="No"/>
    <x v="0"/>
    <x v="1"/>
    <n v="1"/>
    <x v="1"/>
    <x v="0"/>
    <x v="2"/>
    <d v="1983-11-10T00:00:00"/>
    <n v="4039.9"/>
    <x v="0"/>
    <s v="tier - 1"/>
    <x v="0"/>
    <x v="23"/>
  </r>
  <r>
    <s v="Id444"/>
    <s v="Nielsen,"/>
    <x v="383"/>
    <n v="9.1999999999999993"/>
    <s v="yes"/>
    <x v="0"/>
    <x v="0"/>
    <n v="1"/>
    <x v="0"/>
    <x v="1"/>
    <x v="0"/>
    <d v="1993-12-26T00:00:00"/>
    <n v="4040.56"/>
    <x v="1"/>
    <s v="tier - 3"/>
    <x v="3"/>
    <x v="1"/>
  </r>
  <r>
    <s v="Id445"/>
    <s v="Zirdok,"/>
    <x v="26"/>
    <n v="10.97"/>
    <s v="yes"/>
    <x v="0"/>
    <x v="0"/>
    <n v="2"/>
    <x v="1"/>
    <x v="0"/>
    <x v="0"/>
    <d v="1988-11-30T00:00:00"/>
    <n v="4047.94"/>
    <x v="0"/>
    <s v="tier - 1"/>
    <x v="0"/>
    <x v="16"/>
  </r>
  <r>
    <s v="Id446"/>
    <s v="Crudale,"/>
    <x v="384"/>
    <n v="4.25"/>
    <s v="No"/>
    <x v="0"/>
    <x v="1"/>
    <n v="1"/>
    <x v="1"/>
    <x v="1"/>
    <x v="2"/>
    <d v="1993-08-13T00:00:00"/>
    <n v="4058.12"/>
    <x v="0"/>
    <s v="tier - 1"/>
    <x v="0"/>
    <x v="1"/>
  </r>
  <r>
    <s v="Id447"/>
    <s v="Koopmans,"/>
    <x v="385"/>
    <n v="5.23"/>
    <s v="No"/>
    <x v="0"/>
    <x v="1"/>
    <n v="1"/>
    <x v="0"/>
    <x v="1"/>
    <x v="2"/>
    <d v="1995-09-14T00:00:00"/>
    <n v="4058.71"/>
    <x v="1"/>
    <s v="tier - 3"/>
    <x v="1"/>
    <x v="4"/>
  </r>
  <r>
    <s v="Id448"/>
    <s v="Milani,"/>
    <x v="386"/>
    <n v="5.96"/>
    <s v="yes"/>
    <x v="0"/>
    <x v="1"/>
    <n v="1"/>
    <x v="0"/>
    <x v="1"/>
    <x v="1"/>
    <d v="1983-09-16T00:00:00"/>
    <n v="4070.42"/>
    <x v="0"/>
    <s v="tier - 1"/>
    <x v="0"/>
    <x v="23"/>
  </r>
  <r>
    <s v="Id449"/>
    <s v="Kelly,"/>
    <x v="387"/>
    <n v="4.29"/>
    <s v="yes"/>
    <x v="0"/>
    <x v="0"/>
    <n v="2"/>
    <x v="0"/>
    <x v="2"/>
    <x v="2"/>
    <d v="2002-10-18T00:00:00"/>
    <n v="4070.51"/>
    <x v="0"/>
    <s v="tier - 1"/>
    <x v="1"/>
    <x v="5"/>
  </r>
  <r>
    <s v="Id450"/>
    <s v="Finelli,"/>
    <x v="388"/>
    <n v="4.09"/>
    <s v="No"/>
    <x v="0"/>
    <x v="0"/>
    <n v="0"/>
    <x v="1"/>
    <x v="2"/>
    <x v="2"/>
    <d v="1990-12-01T00:00:00"/>
    <n v="4074.45"/>
    <x v="1"/>
    <s v="tier - 2"/>
    <x v="0"/>
    <x v="17"/>
  </r>
  <r>
    <s v="Id451"/>
    <s v="Palmer,"/>
    <x v="389"/>
    <n v="4.88"/>
    <s v="No"/>
    <x v="0"/>
    <x v="0"/>
    <n v="0"/>
    <x v="0"/>
    <x v="1"/>
    <x v="2"/>
    <d v="1990-12-14T00:00:00"/>
    <n v="4076.5"/>
    <x v="0"/>
    <s v="tier - 3"/>
    <x v="2"/>
    <x v="17"/>
  </r>
  <r>
    <s v="Id452"/>
    <s v="Wang,"/>
    <x v="358"/>
    <n v="6.76"/>
    <s v="No"/>
    <x v="0"/>
    <x v="0"/>
    <n v="0"/>
    <x v="0"/>
    <x v="2"/>
    <x v="0"/>
    <d v="1994-08-21T00:00:00"/>
    <n v="4133.6400000000003"/>
    <x v="0"/>
    <s v="tier - 3"/>
    <x v="1"/>
    <x v="12"/>
  </r>
  <r>
    <s v="Id453"/>
    <s v="Beasley,"/>
    <x v="390"/>
    <n v="10.67"/>
    <s v="No"/>
    <x v="0"/>
    <x v="0"/>
    <n v="0"/>
    <x v="1"/>
    <x v="2"/>
    <x v="0"/>
    <d v="1991-08-06T00:00:00"/>
    <n v="4134.08"/>
    <x v="0"/>
    <s v="tier - 1"/>
    <x v="1"/>
    <x v="15"/>
  </r>
  <r>
    <s v="Id454"/>
    <s v="Bedbury,"/>
    <x v="391"/>
    <n v="6.21"/>
    <s v="No"/>
    <x v="0"/>
    <x v="0"/>
    <n v="0"/>
    <x v="0"/>
    <x v="0"/>
    <x v="1"/>
    <d v="1992-06-18T00:00:00"/>
    <n v="4137.5200000000004"/>
    <x v="0"/>
    <s v="tier - 3"/>
    <x v="8"/>
    <x v="0"/>
  </r>
  <r>
    <s v="Id455"/>
    <s v="Stemberger,"/>
    <x v="392"/>
    <n v="5.03"/>
    <s v="yes"/>
    <x v="0"/>
    <x v="0"/>
    <n v="0"/>
    <x v="0"/>
    <x v="3"/>
    <x v="2"/>
    <d v="1992-06-28T00:00:00"/>
    <n v="4149.74"/>
    <x v="0"/>
    <s v="tier - 1"/>
    <x v="2"/>
    <x v="0"/>
  </r>
  <r>
    <s v="Id456"/>
    <s v="Chebet,"/>
    <x v="393"/>
    <n v="5.27"/>
    <s v="No"/>
    <x v="0"/>
    <x v="0"/>
    <n v="0"/>
    <x v="1"/>
    <x v="2"/>
    <x v="2"/>
    <d v="1992-08-04T00:00:00"/>
    <n v="4151.03"/>
    <x v="0"/>
    <s v="tier - 2"/>
    <x v="0"/>
    <x v="0"/>
  </r>
  <r>
    <s v="Id457"/>
    <s v="Muir,"/>
    <x v="394"/>
    <n v="10.53"/>
    <s v="yes"/>
    <x v="0"/>
    <x v="0"/>
    <n v="1"/>
    <x v="0"/>
    <x v="1"/>
    <x v="0"/>
    <d v="1998-11-26T00:00:00"/>
    <n v="4154.97"/>
    <x v="0"/>
    <s v="tier - 1"/>
    <x v="1"/>
    <x v="2"/>
  </r>
  <r>
    <s v="Id458"/>
    <s v="Yang,"/>
    <x v="395"/>
    <n v="5.78"/>
    <s v="No"/>
    <x v="0"/>
    <x v="1"/>
    <n v="1"/>
    <x v="0"/>
    <x v="3"/>
    <x v="1"/>
    <d v="1984-09-16T00:00:00"/>
    <n v="4163.21"/>
    <x v="0"/>
    <s v="tier - 2"/>
    <x v="1"/>
    <x v="22"/>
  </r>
  <r>
    <s v="Id459"/>
    <s v="Gravel,"/>
    <x v="278"/>
    <n v="4.3600000000000003"/>
    <s v="No"/>
    <x v="0"/>
    <x v="1"/>
    <n v="1"/>
    <x v="0"/>
    <x v="2"/>
    <x v="2"/>
    <d v="1989-06-25T00:00:00"/>
    <n v="4185.1000000000004"/>
    <x v="0"/>
    <s v="tier - 3"/>
    <x v="0"/>
    <x v="14"/>
  </r>
  <r>
    <s v="Id460"/>
    <s v="Smith,"/>
    <x v="396"/>
    <n v="9.7200000000000006"/>
    <s v="yes"/>
    <x v="0"/>
    <x v="1"/>
    <n v="1"/>
    <x v="1"/>
    <x v="0"/>
    <x v="0"/>
    <d v="1995-10-03T00:00:00"/>
    <n v="4188.7299999999996"/>
    <x v="0"/>
    <s v="tier - 2"/>
    <x v="7"/>
    <x v="4"/>
  </r>
  <r>
    <s v="Id461"/>
    <s v="Williams,"/>
    <x v="295"/>
    <n v="5.18"/>
    <s v="No"/>
    <x v="0"/>
    <x v="1"/>
    <n v="1"/>
    <x v="0"/>
    <x v="1"/>
    <x v="2"/>
    <d v="1997-09-06T00:00:00"/>
    <n v="4189.1099999999997"/>
    <x v="0"/>
    <s v="tier - 2"/>
    <x v="1"/>
    <x v="6"/>
  </r>
  <r>
    <s v="Id462"/>
    <s v="Meyer,"/>
    <x v="397"/>
    <n v="5.29"/>
    <s v="No"/>
    <x v="0"/>
    <x v="1"/>
    <n v="1"/>
    <x v="0"/>
    <x v="1"/>
    <x v="2"/>
    <d v="1998-12-14T00:00:00"/>
    <n v="4234.93"/>
    <x v="0"/>
    <s v="tier - 1"/>
    <x v="2"/>
    <x v="2"/>
  </r>
  <r>
    <s v="Id463"/>
    <s v="Jamieson,"/>
    <x v="351"/>
    <n v="4.8600000000000003"/>
    <s v="yes"/>
    <x v="0"/>
    <x v="0"/>
    <n v="0"/>
    <x v="0"/>
    <x v="2"/>
    <x v="2"/>
    <d v="1992-06-27T00:00:00"/>
    <n v="4237.13"/>
    <x v="1"/>
    <s v="tier - 1"/>
    <x v="5"/>
    <x v="0"/>
  </r>
  <r>
    <s v="Id464"/>
    <s v="Dufeal,"/>
    <x v="398"/>
    <n v="7.66"/>
    <s v="No"/>
    <x v="0"/>
    <x v="0"/>
    <n v="0"/>
    <x v="1"/>
    <x v="0"/>
    <x v="0"/>
    <d v="1991-11-03T00:00:00"/>
    <n v="4239.8900000000003"/>
    <x v="0"/>
    <s v="tier - 2"/>
    <x v="1"/>
    <x v="15"/>
  </r>
  <r>
    <s v="Id465"/>
    <s v="Sansonetti,"/>
    <x v="399"/>
    <n v="6.1"/>
    <s v="yes"/>
    <x v="0"/>
    <x v="1"/>
    <n v="1"/>
    <x v="0"/>
    <x v="2"/>
    <x v="1"/>
    <d v="1991-12-01T00:00:00"/>
    <n v="4243.59"/>
    <x v="1"/>
    <s v="tier - 1"/>
    <x v="1"/>
    <x v="15"/>
  </r>
  <r>
    <s v="Id466"/>
    <s v="Koneazny,"/>
    <x v="400"/>
    <n v="4.4400000000000004"/>
    <s v="No"/>
    <x v="0"/>
    <x v="0"/>
    <n v="0"/>
    <x v="1"/>
    <x v="2"/>
    <x v="2"/>
    <d v="1982-06-16T00:00:00"/>
    <n v="4250.24"/>
    <x v="0"/>
    <s v="tier - 3"/>
    <x v="0"/>
    <x v="24"/>
  </r>
  <r>
    <s v="Id467"/>
    <s v="Johnson,"/>
    <x v="389"/>
    <n v="6.15"/>
    <s v="No"/>
    <x v="0"/>
    <x v="0"/>
    <n v="0"/>
    <x v="0"/>
    <x v="1"/>
    <x v="1"/>
    <d v="1995-10-14T00:00:00"/>
    <n v="4260.74"/>
    <x v="1"/>
    <s v="tier - 2"/>
    <x v="2"/>
    <x v="4"/>
  </r>
  <r>
    <s v="Id468"/>
    <s v="Glasson,"/>
    <x v="401"/>
    <n v="4.53"/>
    <s v="No"/>
    <x v="0"/>
    <x v="0"/>
    <n v="0"/>
    <x v="0"/>
    <x v="1"/>
    <x v="2"/>
    <d v="1983-11-20T00:00:00"/>
    <n v="4265.01"/>
    <x v="0"/>
    <s v="tier - 1"/>
    <x v="1"/>
    <x v="23"/>
  </r>
  <r>
    <s v="Id469"/>
    <s v="Canitz,"/>
    <x v="402"/>
    <n v="5.48"/>
    <s v="No"/>
    <x v="1"/>
    <x v="0"/>
    <n v="1"/>
    <x v="1"/>
    <x v="0"/>
    <x v="2"/>
    <d v="1992-06-18T00:00:00"/>
    <n v="4266.17"/>
    <x v="1"/>
    <s v="tier - 2"/>
    <x v="0"/>
    <x v="0"/>
  </r>
  <r>
    <s v="Id470"/>
    <s v="Li,"/>
    <x v="403"/>
    <n v="5.48"/>
    <s v="No"/>
    <x v="0"/>
    <x v="0"/>
    <n v="0"/>
    <x v="0"/>
    <x v="2"/>
    <x v="2"/>
    <d v="2003-06-08T00:00:00"/>
    <n v="4278.55"/>
    <x v="0"/>
    <s v="tier - 1"/>
    <x v="11"/>
    <x v="5"/>
  </r>
  <r>
    <s v="Id471"/>
    <s v="Parsons,"/>
    <x v="404"/>
    <n v="8.1"/>
    <s v="No"/>
    <x v="0"/>
    <x v="0"/>
    <n v="0"/>
    <x v="1"/>
    <x v="1"/>
    <x v="0"/>
    <d v="2000-11-25T00:00:00"/>
    <n v="4296.2700000000004"/>
    <x v="0"/>
    <s v="tier - 3"/>
    <x v="1"/>
    <x v="11"/>
  </r>
  <r>
    <s v="Id472"/>
    <s v="Raulli,"/>
    <x v="347"/>
    <n v="7.16"/>
    <s v="No"/>
    <x v="0"/>
    <x v="0"/>
    <n v="0"/>
    <x v="0"/>
    <x v="2"/>
    <x v="0"/>
    <d v="1988-12-19T00:00:00"/>
    <n v="4320.41"/>
    <x v="0"/>
    <s v="tier - 1"/>
    <x v="1"/>
    <x v="16"/>
  </r>
  <r>
    <s v="Id473"/>
    <s v="Frome,"/>
    <x v="405"/>
    <n v="4.55"/>
    <s v="yes"/>
    <x v="0"/>
    <x v="1"/>
    <n v="1"/>
    <x v="0"/>
    <x v="2"/>
    <x v="2"/>
    <d v="1994-11-02T00:00:00"/>
    <n v="4337.74"/>
    <x v="0"/>
    <s v="tier - 1"/>
    <x v="8"/>
    <x v="12"/>
  </r>
  <r>
    <s v="Id474"/>
    <s v="Sevcik,"/>
    <x v="192"/>
    <n v="6.03"/>
    <s v="No"/>
    <x v="0"/>
    <x v="0"/>
    <n v="0"/>
    <x v="0"/>
    <x v="2"/>
    <x v="1"/>
    <d v="1994-10-26T00:00:00"/>
    <n v="4340.4399999999996"/>
    <x v="0"/>
    <s v="tier - 1"/>
    <x v="0"/>
    <x v="12"/>
  </r>
  <r>
    <s v="Id475"/>
    <s v="Narang,"/>
    <x v="406"/>
    <n v="5.47"/>
    <s v="yes"/>
    <x v="0"/>
    <x v="1"/>
    <n v="1"/>
    <x v="0"/>
    <x v="1"/>
    <x v="2"/>
    <d v="1991-06-01T00:00:00"/>
    <n v="4347.0200000000004"/>
    <x v="0"/>
    <s v="tier - 1"/>
    <x v="8"/>
    <x v="17"/>
  </r>
  <r>
    <s v="Id476"/>
    <s v="Royston,"/>
    <x v="407"/>
    <n v="4.1500000000000004"/>
    <s v="yes"/>
    <x v="0"/>
    <x v="0"/>
    <n v="1"/>
    <x v="1"/>
    <x v="0"/>
    <x v="2"/>
    <d v="1994-11-01T00:00:00"/>
    <n v="4349.46"/>
    <x v="0"/>
    <s v="tier - 2"/>
    <x v="0"/>
    <x v="12"/>
  </r>
  <r>
    <s v="Id477"/>
    <s v="Tieri,"/>
    <x v="408"/>
    <n v="11.32"/>
    <s v="yes"/>
    <x v="0"/>
    <x v="0"/>
    <n v="1"/>
    <x v="1"/>
    <x v="0"/>
    <x v="0"/>
    <d v="1991-09-13T00:00:00"/>
    <n v="4350.51"/>
    <x v="0"/>
    <s v="tier - 2"/>
    <x v="0"/>
    <x v="15"/>
  </r>
  <r>
    <s v="Id478"/>
    <s v="Whitney,"/>
    <x v="409"/>
    <n v="9.51"/>
    <s v="yes"/>
    <x v="0"/>
    <x v="0"/>
    <n v="0"/>
    <x v="1"/>
    <x v="0"/>
    <x v="0"/>
    <d v="1990-08-28T00:00:00"/>
    <n v="4357.04"/>
    <x v="0"/>
    <s v="tier - 3"/>
    <x v="1"/>
    <x v="17"/>
  </r>
  <r>
    <s v="Id479"/>
    <s v="Wandzilak,"/>
    <x v="410"/>
    <n v="7.67"/>
    <s v="yes"/>
    <x v="0"/>
    <x v="0"/>
    <n v="1"/>
    <x v="0"/>
    <x v="1"/>
    <x v="0"/>
    <d v="1997-11-29T00:00:00"/>
    <n v="4391.6499999999996"/>
    <x v="0"/>
    <s v="tier - 2"/>
    <x v="2"/>
    <x v="6"/>
  </r>
  <r>
    <s v="Id480"/>
    <s v="Valenzona,"/>
    <x v="411"/>
    <n v="6.23"/>
    <s v="No"/>
    <x v="0"/>
    <x v="0"/>
    <n v="1"/>
    <x v="0"/>
    <x v="1"/>
    <x v="1"/>
    <d v="1982-06-29T00:00:00"/>
    <n v="4392.7"/>
    <x v="0"/>
    <s v="tier - 2"/>
    <x v="0"/>
    <x v="24"/>
  </r>
  <r>
    <s v="Id481"/>
    <s v="Young,"/>
    <x v="412"/>
    <n v="8.9"/>
    <s v="No"/>
    <x v="0"/>
    <x v="0"/>
    <n v="0"/>
    <x v="1"/>
    <x v="0"/>
    <x v="0"/>
    <d v="1988-07-18T00:00:00"/>
    <n v="4397.3100000000004"/>
    <x v="0"/>
    <s v="tier - 2"/>
    <x v="0"/>
    <x v="16"/>
  </r>
  <r>
    <s v="Id482"/>
    <s v="Richards,"/>
    <x v="413"/>
    <n v="7.79"/>
    <s v="yes"/>
    <x v="0"/>
    <x v="0"/>
    <n v="0"/>
    <x v="1"/>
    <x v="0"/>
    <x v="0"/>
    <d v="1986-08-11T00:00:00"/>
    <n v="4399.7299999999996"/>
    <x v="1"/>
    <s v="tier - 2"/>
    <x v="0"/>
    <x v="19"/>
  </r>
  <r>
    <s v="Id483"/>
    <s v="Alexson,"/>
    <x v="414"/>
    <n v="4.49"/>
    <s v="yes"/>
    <x v="0"/>
    <x v="0"/>
    <n v="2"/>
    <x v="1"/>
    <x v="0"/>
    <x v="2"/>
    <d v="1986-07-13T00:00:00"/>
    <n v="4402.2299999999996"/>
    <x v="0"/>
    <s v="tier - 2"/>
    <x v="2"/>
    <x v="19"/>
  </r>
  <r>
    <s v="Id484"/>
    <s v="Wright,"/>
    <x v="9"/>
    <n v="5.24"/>
    <s v="yes"/>
    <x v="0"/>
    <x v="1"/>
    <n v="1"/>
    <x v="1"/>
    <x v="0"/>
    <x v="2"/>
    <d v="1988-09-16T00:00:00"/>
    <n v="4415.16"/>
    <x v="0"/>
    <s v="tier - 1"/>
    <x v="0"/>
    <x v="16"/>
  </r>
  <r>
    <s v="Id485"/>
    <s v="McKenna,"/>
    <x v="415"/>
    <n v="9.6"/>
    <s v="No"/>
    <x v="0"/>
    <x v="0"/>
    <n v="0"/>
    <x v="1"/>
    <x v="0"/>
    <x v="0"/>
    <d v="1992-08-15T00:00:00"/>
    <n v="4420.95"/>
    <x v="0"/>
    <s v="tier - 3"/>
    <x v="13"/>
    <x v="0"/>
  </r>
  <r>
    <s v="Id486"/>
    <s v="Sallade,"/>
    <x v="356"/>
    <n v="5.78"/>
    <s v="yes"/>
    <x v="0"/>
    <x v="0"/>
    <n v="0"/>
    <x v="1"/>
    <x v="1"/>
    <x v="1"/>
    <d v="1994-12-29T00:00:00"/>
    <n v="4428.8900000000003"/>
    <x v="1"/>
    <s v="tier - 1"/>
    <x v="12"/>
    <x v="12"/>
  </r>
  <r>
    <s v="Id487"/>
    <s v="Argall,"/>
    <x v="416"/>
    <n v="7.02"/>
    <s v="No"/>
    <x v="0"/>
    <x v="0"/>
    <n v="0"/>
    <x v="1"/>
    <x v="0"/>
    <x v="0"/>
    <d v="1993-09-04T00:00:00"/>
    <n v="4433.3900000000003"/>
    <x v="0"/>
    <s v="tier - 3"/>
    <x v="1"/>
    <x v="1"/>
  </r>
  <r>
    <s v="Id488"/>
    <s v="Patchell,"/>
    <x v="417"/>
    <n v="4.09"/>
    <s v="yes"/>
    <x v="0"/>
    <x v="0"/>
    <n v="0"/>
    <x v="0"/>
    <x v="1"/>
    <x v="2"/>
    <d v="1993-12-23T00:00:00"/>
    <n v="4433.92"/>
    <x v="0"/>
    <s v="tier - 2"/>
    <x v="1"/>
    <x v="1"/>
  </r>
  <r>
    <s v="Id489"/>
    <s v="Catoggio,"/>
    <x v="366"/>
    <n v="4.93"/>
    <s v="No"/>
    <x v="0"/>
    <x v="1"/>
    <n v="1"/>
    <x v="1"/>
    <x v="1"/>
    <x v="2"/>
    <d v="1994-10-08T00:00:00"/>
    <n v="4435.09"/>
    <x v="1"/>
    <s v="tier - 2"/>
    <x v="5"/>
    <x v="12"/>
  </r>
  <r>
    <s v="Id490"/>
    <s v="Adams,"/>
    <x v="418"/>
    <n v="5.34"/>
    <s v="yes"/>
    <x v="0"/>
    <x v="0"/>
    <n v="2"/>
    <x v="1"/>
    <x v="0"/>
    <x v="2"/>
    <d v="1994-10-24T00:00:00"/>
    <n v="4438.26"/>
    <x v="0"/>
    <s v="tier - 3"/>
    <x v="12"/>
    <x v="12"/>
  </r>
  <r>
    <s v="Id491"/>
    <s v="Windt,"/>
    <x v="410"/>
    <n v="5.65"/>
    <s v="No"/>
    <x v="0"/>
    <x v="0"/>
    <n v="1"/>
    <x v="0"/>
    <x v="1"/>
    <x v="2"/>
    <d v="1991-09-03T00:00:00"/>
    <n v="4441.21"/>
    <x v="3"/>
    <s v="tier - 2"/>
    <x v="10"/>
    <x v="15"/>
  </r>
  <r>
    <s v="Id492"/>
    <s v="Ryan,"/>
    <x v="419"/>
    <n v="4.49"/>
    <s v="No"/>
    <x v="0"/>
    <x v="0"/>
    <n v="0"/>
    <x v="1"/>
    <x v="1"/>
    <x v="2"/>
    <d v="1994-06-28T00:00:00"/>
    <n v="4449.46"/>
    <x v="3"/>
    <s v="tier - 2"/>
    <x v="0"/>
    <x v="12"/>
  </r>
  <r>
    <s v="Id493"/>
    <s v="Marion,"/>
    <x v="420"/>
    <n v="10.55"/>
    <s v="No"/>
    <x v="0"/>
    <x v="0"/>
    <n v="0"/>
    <x v="0"/>
    <x v="2"/>
    <x v="0"/>
    <d v="1990-08-08T00:00:00"/>
    <n v="4454.3999999999996"/>
    <x v="0"/>
    <s v="tier - 3"/>
    <x v="1"/>
    <x v="17"/>
  </r>
  <r>
    <s v="Id494"/>
    <s v="Raffetto,"/>
    <x v="421"/>
    <n v="4.92"/>
    <s v="yes"/>
    <x v="0"/>
    <x v="1"/>
    <n v="1"/>
    <x v="0"/>
    <x v="1"/>
    <x v="2"/>
    <d v="1990-07-15T00:00:00"/>
    <n v="4462.72"/>
    <x v="0"/>
    <s v="tier - 3"/>
    <x v="1"/>
    <x v="17"/>
  </r>
  <r>
    <s v="Id495"/>
    <s v="Young,"/>
    <x v="422"/>
    <n v="5.9"/>
    <s v="yes"/>
    <x v="0"/>
    <x v="0"/>
    <n v="1"/>
    <x v="0"/>
    <x v="1"/>
    <x v="1"/>
    <d v="1991-07-04T00:00:00"/>
    <n v="4463.21"/>
    <x v="1"/>
    <s v="tier - 3"/>
    <x v="0"/>
    <x v="15"/>
  </r>
  <r>
    <s v="Id496"/>
    <s v="Oehlke,"/>
    <x v="423"/>
    <n v="4.9800000000000004"/>
    <s v="yes"/>
    <x v="0"/>
    <x v="0"/>
    <n v="2"/>
    <x v="1"/>
    <x v="0"/>
    <x v="2"/>
    <d v="1999-11-20T00:00:00"/>
    <n v="4466.62"/>
    <x v="0"/>
    <s v="tier - 2"/>
    <x v="1"/>
    <x v="7"/>
  </r>
  <r>
    <s v="Id497"/>
    <s v="Sudol,"/>
    <x v="424"/>
    <n v="5.8"/>
    <s v="No"/>
    <x v="0"/>
    <x v="0"/>
    <n v="0"/>
    <x v="0"/>
    <x v="2"/>
    <x v="1"/>
    <d v="2004-07-18T00:00:00"/>
    <n v="4468.25"/>
    <x v="0"/>
    <s v="tier - 2"/>
    <x v="1"/>
    <x v="10"/>
  </r>
  <r>
    <s v="Id498"/>
    <s v="Van"/>
    <x v="425"/>
    <n v="6.21"/>
    <s v="yes"/>
    <x v="0"/>
    <x v="1"/>
    <n v="1"/>
    <x v="0"/>
    <x v="1"/>
    <x v="1"/>
    <d v="1992-07-12T00:00:00"/>
    <n v="4488.58"/>
    <x v="0"/>
    <s v="tier - 3"/>
    <x v="1"/>
    <x v="0"/>
  </r>
  <r>
    <s v="Id499"/>
    <s v="Dolge,"/>
    <x v="426"/>
    <n v="6.17"/>
    <s v="No"/>
    <x v="0"/>
    <x v="1"/>
    <n v="1"/>
    <x v="0"/>
    <x v="2"/>
    <x v="1"/>
    <d v="1988-06-26T00:00:00"/>
    <n v="4500.34"/>
    <x v="0"/>
    <s v="tier - 1"/>
    <x v="12"/>
    <x v="16"/>
  </r>
  <r>
    <s v="Id500"/>
    <s v="Marlier,"/>
    <x v="383"/>
    <n v="5.36"/>
    <s v="No"/>
    <x v="0"/>
    <x v="0"/>
    <n v="2"/>
    <x v="1"/>
    <x v="1"/>
    <x v="2"/>
    <d v="1997-10-13T00:00:00"/>
    <n v="4504.66"/>
    <x v="3"/>
    <s v="tier - 2"/>
    <x v="0"/>
    <x v="6"/>
  </r>
  <r>
    <s v="Id501"/>
    <s v="Girard,"/>
    <x v="427"/>
    <n v="5.2"/>
    <s v="No"/>
    <x v="0"/>
    <x v="0"/>
    <n v="0"/>
    <x v="0"/>
    <x v="1"/>
    <x v="2"/>
    <d v="1982-09-27T00:00:00"/>
    <n v="4511.41"/>
    <x v="0"/>
    <s v="tier - 3"/>
    <x v="0"/>
    <x v="24"/>
  </r>
  <r>
    <s v="Id502"/>
    <s v="Lee,"/>
    <x v="428"/>
    <n v="5.42"/>
    <s v="No"/>
    <x v="0"/>
    <x v="0"/>
    <n v="0"/>
    <x v="1"/>
    <x v="0"/>
    <x v="2"/>
    <d v="1980-06-16T00:00:00"/>
    <n v="4515.71"/>
    <x v="0"/>
    <s v="tier - 3"/>
    <x v="0"/>
    <x v="25"/>
  </r>
  <r>
    <s v="Id503"/>
    <s v="Hubbard,"/>
    <x v="429"/>
    <n v="6.84"/>
    <s v="No"/>
    <x v="0"/>
    <x v="0"/>
    <n v="0"/>
    <x v="0"/>
    <x v="2"/>
    <x v="0"/>
    <d v="2003-10-02T00:00:00"/>
    <n v="4518.3999999999996"/>
    <x v="0"/>
    <s v="tier - 3"/>
    <x v="14"/>
    <x v="13"/>
  </r>
  <r>
    <s v="Id504"/>
    <s v="Koester,"/>
    <x v="430"/>
    <n v="10.9"/>
    <s v="yes"/>
    <x v="0"/>
    <x v="1"/>
    <n v="1"/>
    <x v="1"/>
    <x v="0"/>
    <x v="0"/>
    <d v="1987-12-05T00:00:00"/>
    <n v="4518.7700000000004"/>
    <x v="0"/>
    <s v="tier - 3"/>
    <x v="1"/>
    <x v="18"/>
  </r>
  <r>
    <s v="Id505"/>
    <s v="Matthews,"/>
    <x v="350"/>
    <n v="4.87"/>
    <s v="yes"/>
    <x v="0"/>
    <x v="0"/>
    <n v="0"/>
    <x v="0"/>
    <x v="1"/>
    <x v="2"/>
    <d v="1988-12-21T00:00:00"/>
    <n v="4518.83"/>
    <x v="0"/>
    <s v="tier - 2"/>
    <x v="12"/>
    <x v="16"/>
  </r>
  <r>
    <s v="Id506"/>
    <s v="Rubinich,"/>
    <x v="431"/>
    <n v="6.07"/>
    <s v="No"/>
    <x v="0"/>
    <x v="0"/>
    <n v="1"/>
    <x v="0"/>
    <x v="1"/>
    <x v="1"/>
    <d v="1992-08-13T00:00:00"/>
    <n v="4527.18"/>
    <x v="0"/>
    <s v="tier - 2"/>
    <x v="1"/>
    <x v="0"/>
  </r>
  <r>
    <s v="Id507"/>
    <s v="Alban,"/>
    <x v="432"/>
    <n v="4.33"/>
    <s v="No"/>
    <x v="0"/>
    <x v="0"/>
    <n v="0"/>
    <x v="0"/>
    <x v="2"/>
    <x v="2"/>
    <d v="1993-06-29T00:00:00"/>
    <n v="4529.4799999999996"/>
    <x v="0"/>
    <s v="tier - 1"/>
    <x v="2"/>
    <x v="1"/>
  </r>
  <r>
    <s v="Id508"/>
    <s v="Corcoran,"/>
    <x v="433"/>
    <n v="5.83"/>
    <s v="No"/>
    <x v="0"/>
    <x v="0"/>
    <n v="1"/>
    <x v="1"/>
    <x v="0"/>
    <x v="1"/>
    <d v="1988-06-13T00:00:00"/>
    <n v="4536.26"/>
    <x v="0"/>
    <s v="tier - 2"/>
    <x v="2"/>
    <x v="16"/>
  </r>
  <r>
    <s v="Id509"/>
    <s v="Sargent,"/>
    <x v="434"/>
    <n v="5.5"/>
    <s v="No"/>
    <x v="0"/>
    <x v="0"/>
    <n v="0"/>
    <x v="0"/>
    <x v="2"/>
    <x v="2"/>
    <d v="1990-11-17T00:00:00"/>
    <n v="4544.2299999999996"/>
    <x v="0"/>
    <s v="tier - 1"/>
    <x v="8"/>
    <x v="17"/>
  </r>
  <r>
    <s v="Id510"/>
    <s v="Watson,"/>
    <x v="408"/>
    <n v="4.79"/>
    <s v="No"/>
    <x v="0"/>
    <x v="1"/>
    <n v="1"/>
    <x v="1"/>
    <x v="0"/>
    <x v="2"/>
    <d v="2004-12-22T00:00:00"/>
    <n v="4561.1899999999996"/>
    <x v="0"/>
    <s v="tier - 2"/>
    <x v="8"/>
    <x v="10"/>
  </r>
  <r>
    <s v="Id511"/>
    <s v="Esponda,"/>
    <x v="347"/>
    <n v="5.81"/>
    <s v="No"/>
    <x v="0"/>
    <x v="0"/>
    <n v="1"/>
    <x v="0"/>
    <x v="2"/>
    <x v="1"/>
    <d v="1990-09-20T00:00:00"/>
    <n v="4562.84"/>
    <x v="0"/>
    <s v="tier - 2"/>
    <x v="0"/>
    <x v="17"/>
  </r>
  <r>
    <s v="Id512"/>
    <s v="Krall,"/>
    <x v="326"/>
    <n v="5.58"/>
    <s v="No"/>
    <x v="0"/>
    <x v="0"/>
    <n v="0"/>
    <x v="0"/>
    <x v="1"/>
    <x v="2"/>
    <d v="1996-12-25T00:00:00"/>
    <n v="4564.1899999999996"/>
    <x v="0"/>
    <s v="tier - 2"/>
    <x v="8"/>
    <x v="9"/>
  </r>
  <r>
    <s v="Id513"/>
    <s v="Poskin,"/>
    <x v="218"/>
    <n v="4.4000000000000004"/>
    <s v="yes"/>
    <x v="0"/>
    <x v="0"/>
    <n v="2"/>
    <x v="1"/>
    <x v="0"/>
    <x v="2"/>
    <d v="1989-09-18T00:00:00"/>
    <n v="4571.41"/>
    <x v="0"/>
    <s v="tier - 2"/>
    <x v="1"/>
    <x v="14"/>
  </r>
  <r>
    <s v="Id514"/>
    <s v="Halfmann,"/>
    <x v="435"/>
    <n v="8.18"/>
    <s v="yes"/>
    <x v="0"/>
    <x v="0"/>
    <n v="0"/>
    <x v="1"/>
    <x v="0"/>
    <x v="0"/>
    <d v="2000-07-02T00:00:00"/>
    <n v="4608.03"/>
    <x v="0"/>
    <s v="tier - 3"/>
    <x v="2"/>
    <x v="11"/>
  </r>
  <r>
    <s v="Id515"/>
    <s v="Klapper,"/>
    <x v="71"/>
    <n v="5.52"/>
    <s v="yes"/>
    <x v="0"/>
    <x v="0"/>
    <n v="0"/>
    <x v="1"/>
    <x v="0"/>
    <x v="2"/>
    <d v="1998-06-29T00:00:00"/>
    <n v="4618.08"/>
    <x v="0"/>
    <s v="tier - 1"/>
    <x v="1"/>
    <x v="2"/>
  </r>
  <r>
    <s v="Id516"/>
    <s v="George,"/>
    <x v="436"/>
    <n v="4.84"/>
    <s v="No"/>
    <x v="0"/>
    <x v="0"/>
    <n v="0"/>
    <x v="0"/>
    <x v="1"/>
    <x v="2"/>
    <d v="1985-06-22T00:00:00"/>
    <n v="4646.76"/>
    <x v="3"/>
    <s v="tier - 1"/>
    <x v="2"/>
    <x v="21"/>
  </r>
  <r>
    <s v="Id517"/>
    <s v="Hicks,"/>
    <x v="437"/>
    <n v="4.08"/>
    <s v="No"/>
    <x v="0"/>
    <x v="1"/>
    <n v="1"/>
    <x v="1"/>
    <x v="0"/>
    <x v="2"/>
    <d v="1996-10-25T00:00:00"/>
    <n v="4661.29"/>
    <x v="0"/>
    <s v="tier - 1"/>
    <x v="12"/>
    <x v="9"/>
  </r>
  <r>
    <s v="Id518"/>
    <s v="Lockyer,"/>
    <x v="438"/>
    <n v="4.4800000000000004"/>
    <s v="No"/>
    <x v="0"/>
    <x v="1"/>
    <n v="1"/>
    <x v="0"/>
    <x v="1"/>
    <x v="2"/>
    <d v="1990-08-05T00:00:00"/>
    <n v="4667.6099999999997"/>
    <x v="1"/>
    <s v="tier - 3"/>
    <x v="5"/>
    <x v="17"/>
  </r>
  <r>
    <s v="Id519"/>
    <s v="Byrnes,"/>
    <x v="346"/>
    <n v="5.73"/>
    <s v="No"/>
    <x v="0"/>
    <x v="0"/>
    <n v="0"/>
    <x v="0"/>
    <x v="1"/>
    <x v="1"/>
    <d v="1990-09-26T00:00:00"/>
    <n v="4670.6400000000003"/>
    <x v="0"/>
    <s v="tier - 2"/>
    <x v="2"/>
    <x v="17"/>
  </r>
  <r>
    <s v="Id520"/>
    <s v="Norris,"/>
    <x v="439"/>
    <n v="5.46"/>
    <s v="yes"/>
    <x v="0"/>
    <x v="1"/>
    <n v="1"/>
    <x v="0"/>
    <x v="3"/>
    <x v="2"/>
    <d v="1990-07-13T00:00:00"/>
    <n v="4673.3900000000003"/>
    <x v="0"/>
    <s v="tier - 1"/>
    <x v="0"/>
    <x v="17"/>
  </r>
  <r>
    <s v="Id521"/>
    <s v="Darda,"/>
    <x v="367"/>
    <n v="5.0199999999999996"/>
    <s v="yes"/>
    <x v="0"/>
    <x v="0"/>
    <n v="1"/>
    <x v="0"/>
    <x v="1"/>
    <x v="2"/>
    <d v="1979-10-18T00:00:00"/>
    <n v="4674.2"/>
    <x v="0"/>
    <s v="tier - 1"/>
    <x v="0"/>
    <x v="26"/>
  </r>
  <r>
    <s v="Id522"/>
    <s v="Otstot,"/>
    <x v="440"/>
    <n v="6.36"/>
    <s v="No"/>
    <x v="0"/>
    <x v="0"/>
    <n v="1"/>
    <x v="1"/>
    <x v="0"/>
    <x v="1"/>
    <d v="2003-10-04T00:00:00"/>
    <n v="4678.8"/>
    <x v="0"/>
    <s v="tier - 1"/>
    <x v="11"/>
    <x v="13"/>
  </r>
  <r>
    <s v="Id523"/>
    <s v="Bowley,"/>
    <x v="368"/>
    <n v="5.36"/>
    <s v="No"/>
    <x v="0"/>
    <x v="0"/>
    <n v="1"/>
    <x v="1"/>
    <x v="1"/>
    <x v="2"/>
    <d v="1990-09-04T00:00:00"/>
    <n v="4686.3900000000003"/>
    <x v="1"/>
    <s v="tier - 3"/>
    <x v="0"/>
    <x v="17"/>
  </r>
  <r>
    <s v="Id524"/>
    <s v="Rogers,"/>
    <x v="441"/>
    <n v="8.3699999999999992"/>
    <s v="yes"/>
    <x v="0"/>
    <x v="1"/>
    <n v="1"/>
    <x v="1"/>
    <x v="0"/>
    <x v="0"/>
    <d v="2003-06-22T00:00:00"/>
    <n v="4687.8"/>
    <x v="0"/>
    <s v="tier - 3"/>
    <x v="2"/>
    <x v="13"/>
  </r>
  <r>
    <s v="Id525"/>
    <s v="Mclaughlin,"/>
    <x v="442"/>
    <n v="5.18"/>
    <s v="yes"/>
    <x v="0"/>
    <x v="1"/>
    <n v="1"/>
    <x v="1"/>
    <x v="0"/>
    <x v="2"/>
    <d v="1977-12-04T00:00:00"/>
    <n v="4699.47"/>
    <x v="0"/>
    <s v="tier - 3"/>
    <x v="0"/>
    <x v="27"/>
  </r>
  <r>
    <s v="Id526"/>
    <s v="Ziegler,"/>
    <x v="443"/>
    <n v="5.68"/>
    <s v="yes"/>
    <x v="0"/>
    <x v="0"/>
    <n v="1"/>
    <x v="1"/>
    <x v="0"/>
    <x v="2"/>
    <d v="1981-08-12T00:00:00"/>
    <n v="4712.12"/>
    <x v="0"/>
    <s v="tier - 3"/>
    <x v="2"/>
    <x v="20"/>
  </r>
  <r>
    <s v="Id527"/>
    <s v="Hughey,"/>
    <x v="444"/>
    <n v="7.31"/>
    <s v="yes"/>
    <x v="0"/>
    <x v="1"/>
    <n v="1"/>
    <x v="1"/>
    <x v="0"/>
    <x v="0"/>
    <d v="1992-10-09T00:00:00"/>
    <n v="4718.2"/>
    <x v="0"/>
    <s v="tier - 3"/>
    <x v="8"/>
    <x v="0"/>
  </r>
  <r>
    <s v="Id528"/>
    <s v="Knast,"/>
    <x v="445"/>
    <n v="4.67"/>
    <s v="No"/>
    <x v="0"/>
    <x v="1"/>
    <n v="1"/>
    <x v="1"/>
    <x v="1"/>
    <x v="2"/>
    <d v="1992-09-28T00:00:00"/>
    <n v="4719.5200000000004"/>
    <x v="0"/>
    <s v="tier - 2"/>
    <x v="8"/>
    <x v="0"/>
  </r>
  <r>
    <s v="Id529"/>
    <s v="Stob,"/>
    <x v="446"/>
    <n v="6.87"/>
    <s v="No"/>
    <x v="0"/>
    <x v="0"/>
    <n v="0"/>
    <x v="1"/>
    <x v="0"/>
    <x v="0"/>
    <d v="1994-08-12T00:00:00"/>
    <n v="4719.74"/>
    <x v="0"/>
    <s v="tier - 1"/>
    <x v="1"/>
    <x v="12"/>
  </r>
  <r>
    <s v="Id530"/>
    <s v="Jensen,"/>
    <x v="320"/>
    <n v="5.87"/>
    <s v="No"/>
    <x v="0"/>
    <x v="1"/>
    <n v="1"/>
    <x v="1"/>
    <x v="0"/>
    <x v="1"/>
    <d v="1980-07-02T00:00:00"/>
    <n v="4728.71"/>
    <x v="0"/>
    <s v="tier - 3"/>
    <x v="1"/>
    <x v="25"/>
  </r>
  <r>
    <s v="Id531"/>
    <s v="Mutter,"/>
    <x v="217"/>
    <n v="4.07"/>
    <s v="yes"/>
    <x v="0"/>
    <x v="0"/>
    <n v="1"/>
    <x v="1"/>
    <x v="0"/>
    <x v="2"/>
    <d v="1986-09-05T00:00:00"/>
    <n v="4734.6400000000003"/>
    <x v="0"/>
    <s v="tier - 1"/>
    <x v="0"/>
    <x v="19"/>
  </r>
  <r>
    <s v="Id532"/>
    <s v="Ahern,"/>
    <x v="447"/>
    <n v="6.47"/>
    <s v="No"/>
    <x v="0"/>
    <x v="1"/>
    <n v="1"/>
    <x v="0"/>
    <x v="2"/>
    <x v="1"/>
    <d v="1991-10-12T00:00:00"/>
    <n v="4738.2700000000004"/>
    <x v="0"/>
    <s v="tier - 3"/>
    <x v="1"/>
    <x v="15"/>
  </r>
  <r>
    <s v="Id533"/>
    <s v="Chviruk,"/>
    <x v="351"/>
    <n v="5.14"/>
    <s v="No"/>
    <x v="0"/>
    <x v="0"/>
    <n v="1"/>
    <x v="0"/>
    <x v="2"/>
    <x v="2"/>
    <d v="2004-11-24T00:00:00"/>
    <n v="4740.78"/>
    <x v="0"/>
    <s v="tier - 3"/>
    <x v="11"/>
    <x v="10"/>
  </r>
  <r>
    <s v="Id534"/>
    <s v="Meehan,"/>
    <x v="448"/>
    <n v="9.77"/>
    <s v="yes"/>
    <x v="0"/>
    <x v="0"/>
    <n v="0"/>
    <x v="1"/>
    <x v="0"/>
    <x v="0"/>
    <d v="1987-06-05T00:00:00"/>
    <n v="4746.34"/>
    <x v="0"/>
    <s v="tier - 2"/>
    <x v="2"/>
    <x v="19"/>
  </r>
  <r>
    <s v="Id535"/>
    <s v="Gammon,"/>
    <x v="449"/>
    <n v="8.8000000000000007"/>
    <s v="yes"/>
    <x v="0"/>
    <x v="0"/>
    <n v="2"/>
    <x v="1"/>
    <x v="0"/>
    <x v="0"/>
    <d v="1987-09-02T00:00:00"/>
    <n v="4747.05"/>
    <x v="0"/>
    <s v="tier - 2"/>
    <x v="0"/>
    <x v="18"/>
  </r>
  <r>
    <s v="Id536"/>
    <s v="Lee,"/>
    <x v="277"/>
    <n v="5.84"/>
    <s v="No"/>
    <x v="0"/>
    <x v="0"/>
    <n v="1"/>
    <x v="0"/>
    <x v="1"/>
    <x v="1"/>
    <d v="1987-11-22T00:00:00"/>
    <n v="4751.07"/>
    <x v="1"/>
    <s v="tier - 1"/>
    <x v="2"/>
    <x v="18"/>
  </r>
  <r>
    <s v="Id537"/>
    <s v="Franco,"/>
    <x v="450"/>
    <n v="10.43"/>
    <s v="yes"/>
    <x v="0"/>
    <x v="0"/>
    <n v="1"/>
    <x v="0"/>
    <x v="2"/>
    <x v="0"/>
    <d v="1992-08-16T00:00:00"/>
    <n v="4753.6400000000003"/>
    <x v="0"/>
    <s v="tier - 3"/>
    <x v="0"/>
    <x v="0"/>
  </r>
  <r>
    <s v="Id538"/>
    <s v="Patterson,"/>
    <x v="451"/>
    <n v="4.25"/>
    <s v="yes"/>
    <x v="0"/>
    <x v="0"/>
    <n v="1"/>
    <x v="1"/>
    <x v="0"/>
    <x v="2"/>
    <d v="1987-09-27T00:00:00"/>
    <n v="4762.33"/>
    <x v="1"/>
    <s v="tier - 3"/>
    <x v="2"/>
    <x v="18"/>
  </r>
  <r>
    <s v="Id539"/>
    <s v="Valdes,"/>
    <x v="452"/>
    <n v="4.8899999999999997"/>
    <s v="No"/>
    <x v="0"/>
    <x v="0"/>
    <n v="0"/>
    <x v="0"/>
    <x v="1"/>
    <x v="2"/>
    <d v="1989-08-01T00:00:00"/>
    <n v="4766.0200000000004"/>
    <x v="0"/>
    <s v="tier - 3"/>
    <x v="2"/>
    <x v="14"/>
  </r>
  <r>
    <s v="Id540"/>
    <s v="Craig,"/>
    <x v="191"/>
    <n v="5.55"/>
    <s v="yes"/>
    <x v="0"/>
    <x v="0"/>
    <n v="1"/>
    <x v="0"/>
    <x v="1"/>
    <x v="2"/>
    <d v="1989-12-09T00:00:00"/>
    <n v="4779.6000000000004"/>
    <x v="0"/>
    <s v="tier - 3"/>
    <x v="0"/>
    <x v="14"/>
  </r>
  <r>
    <s v="Id541"/>
    <s v="Whipple,"/>
    <x v="453"/>
    <n v="4.5199999999999996"/>
    <s v="No"/>
    <x v="0"/>
    <x v="0"/>
    <n v="1"/>
    <x v="0"/>
    <x v="2"/>
    <x v="2"/>
    <d v="1987-06-22T00:00:00"/>
    <n v="4787.42"/>
    <x v="0"/>
    <s v="tier - 3"/>
    <x v="0"/>
    <x v="18"/>
  </r>
  <r>
    <s v="Id542"/>
    <s v="Marton,"/>
    <x v="454"/>
    <n v="4.45"/>
    <s v="yes"/>
    <x v="0"/>
    <x v="0"/>
    <n v="1"/>
    <x v="0"/>
    <x v="1"/>
    <x v="2"/>
    <d v="1989-12-16T00:00:00"/>
    <n v="4795.66"/>
    <x v="0"/>
    <s v="tier - 1"/>
    <x v="0"/>
    <x v="14"/>
  </r>
  <r>
    <s v="Id543"/>
    <s v="Hildebrandt,"/>
    <x v="455"/>
    <n v="4.72"/>
    <s v="No"/>
    <x v="1"/>
    <x v="0"/>
    <n v="1"/>
    <x v="0"/>
    <x v="1"/>
    <x v="2"/>
    <d v="1978-10-03T00:00:00"/>
    <n v="4812.34"/>
    <x v="0"/>
    <s v="tier - 3"/>
    <x v="0"/>
    <x v="28"/>
  </r>
  <r>
    <s v="Id544"/>
    <s v="Biggs,"/>
    <x v="456"/>
    <n v="4.6500000000000004"/>
    <s v="yes"/>
    <x v="0"/>
    <x v="1"/>
    <n v="1"/>
    <x v="1"/>
    <x v="0"/>
    <x v="2"/>
    <d v="1981-07-03T00:00:00"/>
    <n v="4827.1000000000004"/>
    <x v="0"/>
    <s v="tier - 1"/>
    <x v="0"/>
    <x v="20"/>
  </r>
  <r>
    <s v="Id545"/>
    <s v="Shigezumi,"/>
    <x v="457"/>
    <n v="11.34"/>
    <s v="yes"/>
    <x v="0"/>
    <x v="1"/>
    <n v="1"/>
    <x v="1"/>
    <x v="0"/>
    <x v="0"/>
    <d v="1995-12-01T00:00:00"/>
    <n v="4827.8999999999996"/>
    <x v="3"/>
    <s v="tier - 2"/>
    <x v="15"/>
    <x v="4"/>
  </r>
  <r>
    <s v="Id546"/>
    <s v="Meineke,"/>
    <x v="252"/>
    <n v="4.53"/>
    <s v="No"/>
    <x v="0"/>
    <x v="1"/>
    <n v="1"/>
    <x v="1"/>
    <x v="1"/>
    <x v="2"/>
    <d v="2002-06-27T00:00:00"/>
    <n v="4830.63"/>
    <x v="0"/>
    <s v="tier - 1"/>
    <x v="2"/>
    <x v="5"/>
  </r>
  <r>
    <s v="Id547"/>
    <s v="Ludington,"/>
    <x v="237"/>
    <n v="6.35"/>
    <s v="No"/>
    <x v="0"/>
    <x v="0"/>
    <n v="0"/>
    <x v="0"/>
    <x v="1"/>
    <x v="1"/>
    <d v="2000-12-11T00:00:00"/>
    <n v="4835.43"/>
    <x v="0"/>
    <s v="tier - 2"/>
    <x v="11"/>
    <x v="11"/>
  </r>
  <r>
    <s v="Id548"/>
    <s v="Perrich,"/>
    <x v="458"/>
    <n v="8.51"/>
    <s v="No"/>
    <x v="0"/>
    <x v="0"/>
    <n v="0"/>
    <x v="1"/>
    <x v="0"/>
    <x v="0"/>
    <d v="1992-09-10T00:00:00"/>
    <n v="4837.58"/>
    <x v="1"/>
    <s v="tier - 2"/>
    <x v="0"/>
    <x v="0"/>
  </r>
  <r>
    <s v="Id549"/>
    <s v="Cervantes,"/>
    <x v="459"/>
    <n v="8.59"/>
    <s v="yes"/>
    <x v="0"/>
    <x v="0"/>
    <n v="1"/>
    <x v="1"/>
    <x v="0"/>
    <x v="0"/>
    <d v="1984-10-15T00:00:00"/>
    <n v="4839.18"/>
    <x v="0"/>
    <s v="tier - 1"/>
    <x v="1"/>
    <x v="22"/>
  </r>
  <r>
    <s v="Id550"/>
    <s v="Andrews,"/>
    <x v="460"/>
    <n v="4.13"/>
    <s v="yes"/>
    <x v="0"/>
    <x v="0"/>
    <n v="0"/>
    <x v="0"/>
    <x v="1"/>
    <x v="2"/>
    <d v="1995-09-29T00:00:00"/>
    <n v="4840.95"/>
    <x v="0"/>
    <s v="tier - 1"/>
    <x v="11"/>
    <x v="4"/>
  </r>
  <r>
    <s v="Id551"/>
    <s v="Ruvalcaba,"/>
    <x v="47"/>
    <n v="4.55"/>
    <s v="No"/>
    <x v="0"/>
    <x v="0"/>
    <n v="0"/>
    <x v="1"/>
    <x v="0"/>
    <x v="2"/>
    <d v="1979-12-13T00:00:00"/>
    <n v="4843.79"/>
    <x v="0"/>
    <s v="tier - 3"/>
    <x v="0"/>
    <x v="26"/>
  </r>
  <r>
    <s v="Id552"/>
    <s v="King,"/>
    <x v="376"/>
    <n v="4.5199999999999996"/>
    <s v="No"/>
    <x v="0"/>
    <x v="0"/>
    <n v="0"/>
    <x v="0"/>
    <x v="2"/>
    <x v="2"/>
    <d v="1974-09-11T00:00:00"/>
    <n v="4844.67"/>
    <x v="0"/>
    <s v="tier - 2"/>
    <x v="0"/>
    <x v="29"/>
  </r>
  <r>
    <s v="Id553"/>
    <s v="Stone,"/>
    <x v="461"/>
    <n v="5.07"/>
    <s v="No"/>
    <x v="0"/>
    <x v="1"/>
    <n v="1"/>
    <x v="1"/>
    <x v="0"/>
    <x v="2"/>
    <d v="2001-06-07T00:00:00"/>
    <n v="4846.53"/>
    <x v="0"/>
    <s v="tier - 3"/>
    <x v="11"/>
    <x v="11"/>
  </r>
  <r>
    <s v="Id554"/>
    <s v="Campbell,"/>
    <x v="462"/>
    <n v="4.04"/>
    <s v="yes"/>
    <x v="0"/>
    <x v="1"/>
    <n v="1"/>
    <x v="1"/>
    <x v="0"/>
    <x v="2"/>
    <d v="1995-12-27T00:00:00"/>
    <n v="4846.92"/>
    <x v="0"/>
    <s v="tier - 3"/>
    <x v="12"/>
    <x v="4"/>
  </r>
  <r>
    <s v="Id555"/>
    <s v="Asher,"/>
    <x v="463"/>
    <n v="5.3"/>
    <s v="yes"/>
    <x v="0"/>
    <x v="0"/>
    <n v="0"/>
    <x v="1"/>
    <x v="0"/>
    <x v="2"/>
    <d v="1989-09-01T00:00:00"/>
    <n v="4859.8900000000003"/>
    <x v="0"/>
    <s v="tier - 3"/>
    <x v="2"/>
    <x v="14"/>
  </r>
  <r>
    <s v="Id556"/>
    <s v="Mazzotta,"/>
    <x v="464"/>
    <n v="8.64"/>
    <s v="yes"/>
    <x v="0"/>
    <x v="1"/>
    <n v="1"/>
    <x v="1"/>
    <x v="0"/>
    <x v="0"/>
    <d v="1997-09-29T00:00:00"/>
    <n v="4877.9799999999996"/>
    <x v="0"/>
    <s v="tier - 3"/>
    <x v="1"/>
    <x v="6"/>
  </r>
  <r>
    <s v="Id557"/>
    <s v="Huttl,"/>
    <x v="465"/>
    <n v="4.03"/>
    <s v="No"/>
    <x v="0"/>
    <x v="1"/>
    <n v="1"/>
    <x v="1"/>
    <x v="0"/>
    <x v="2"/>
    <d v="1986-12-23T00:00:00"/>
    <n v="4883.87"/>
    <x v="0"/>
    <s v="tier - 1"/>
    <x v="2"/>
    <x v="19"/>
  </r>
  <r>
    <s v="Id558"/>
    <s v="Ferron,"/>
    <x v="466"/>
    <n v="4.26"/>
    <s v="yes"/>
    <x v="0"/>
    <x v="0"/>
    <n v="2"/>
    <x v="1"/>
    <x v="0"/>
    <x v="2"/>
    <d v="1986-10-27T00:00:00"/>
    <n v="4889.04"/>
    <x v="0"/>
    <s v="tier - 1"/>
    <x v="0"/>
    <x v="19"/>
  </r>
  <r>
    <s v="Id559"/>
    <s v="Colarusso,"/>
    <x v="467"/>
    <n v="5.35"/>
    <s v="No"/>
    <x v="0"/>
    <x v="1"/>
    <n v="1"/>
    <x v="0"/>
    <x v="1"/>
    <x v="2"/>
    <d v="1989-07-10T00:00:00"/>
    <n v="4890"/>
    <x v="1"/>
    <s v="tier - 2"/>
    <x v="0"/>
    <x v="14"/>
  </r>
  <r>
    <s v="Id560"/>
    <s v="Pearlman,"/>
    <x v="390"/>
    <n v="4.9000000000000004"/>
    <s v="No"/>
    <x v="0"/>
    <x v="0"/>
    <n v="0"/>
    <x v="2"/>
    <x v="2"/>
    <x v="2"/>
    <d v="1990-11-28T00:00:00"/>
    <n v="4894.3900000000003"/>
    <x v="0"/>
    <s v="tier - 3"/>
    <x v="0"/>
    <x v="17"/>
  </r>
  <r>
    <s v="Id561"/>
    <s v="O'Mara,"/>
    <x v="468"/>
    <n v="4.5"/>
    <s v="No"/>
    <x v="0"/>
    <x v="0"/>
    <n v="0"/>
    <x v="1"/>
    <x v="2"/>
    <x v="2"/>
    <d v="1988-09-23T00:00:00"/>
    <n v="4894.75"/>
    <x v="1"/>
    <s v="tier - 3"/>
    <x v="1"/>
    <x v="16"/>
  </r>
  <r>
    <s v="Id562"/>
    <s v="Niska,"/>
    <x v="469"/>
    <n v="8.3800000000000008"/>
    <s v="yes"/>
    <x v="0"/>
    <x v="0"/>
    <n v="2"/>
    <x v="1"/>
    <x v="0"/>
    <x v="0"/>
    <d v="1993-07-10T00:00:00"/>
    <n v="4906.41"/>
    <x v="0"/>
    <s v="tier - 1"/>
    <x v="1"/>
    <x v="1"/>
  </r>
  <r>
    <s v="Id563"/>
    <s v="Schlich,"/>
    <x v="410"/>
    <n v="7.03"/>
    <s v="No"/>
    <x v="0"/>
    <x v="0"/>
    <n v="0"/>
    <x v="0"/>
    <x v="1"/>
    <x v="0"/>
    <d v="1981-10-18T00:00:00"/>
    <n v="4911.8900000000003"/>
    <x v="0"/>
    <s v="tier - 3"/>
    <x v="0"/>
    <x v="20"/>
  </r>
  <r>
    <s v="Id564"/>
    <s v="Zidek,"/>
    <x v="470"/>
    <n v="8.75"/>
    <s v="yes"/>
    <x v="0"/>
    <x v="1"/>
    <n v="1"/>
    <x v="1"/>
    <x v="0"/>
    <x v="0"/>
    <d v="2002-08-21T00:00:00"/>
    <n v="4915.0600000000004"/>
    <x v="0"/>
    <s v="tier - 1"/>
    <x v="12"/>
    <x v="5"/>
  </r>
  <r>
    <s v="Id565"/>
    <s v="Ellgass,"/>
    <x v="471"/>
    <n v="9.51"/>
    <s v="No"/>
    <x v="0"/>
    <x v="0"/>
    <n v="0"/>
    <x v="1"/>
    <x v="0"/>
    <x v="0"/>
    <d v="1993-08-10T00:00:00"/>
    <n v="4922.92"/>
    <x v="0"/>
    <s v="tier - 2"/>
    <x v="1"/>
    <x v="1"/>
  </r>
  <r>
    <s v="Id566"/>
    <s v="Lowe,"/>
    <x v="472"/>
    <n v="9.36"/>
    <s v="No"/>
    <x v="0"/>
    <x v="0"/>
    <n v="0"/>
    <x v="1"/>
    <x v="0"/>
    <x v="0"/>
    <d v="1991-08-23T00:00:00"/>
    <n v="4931.6499999999996"/>
    <x v="0"/>
    <s v="tier - 3"/>
    <x v="2"/>
    <x v="15"/>
  </r>
  <r>
    <s v="Id567"/>
    <s v="Malone,"/>
    <x v="473"/>
    <n v="4.8099999999999996"/>
    <s v="No"/>
    <x v="0"/>
    <x v="0"/>
    <n v="0"/>
    <x v="0"/>
    <x v="2"/>
    <x v="2"/>
    <d v="1991-11-27T00:00:00"/>
    <n v="4934.71"/>
    <x v="0"/>
    <s v="tier - 3"/>
    <x v="2"/>
    <x v="15"/>
  </r>
  <r>
    <s v="Id568"/>
    <s v="Dumke,"/>
    <x v="474"/>
    <n v="8.08"/>
    <s v="No"/>
    <x v="0"/>
    <x v="0"/>
    <n v="0"/>
    <x v="1"/>
    <x v="0"/>
    <x v="0"/>
    <d v="1974-06-26T00:00:00"/>
    <n v="4942.0600000000004"/>
    <x v="0"/>
    <s v="tier - 2"/>
    <x v="0"/>
    <x v="29"/>
  </r>
  <r>
    <s v="Id569"/>
    <s v="Strong,"/>
    <x v="237"/>
    <n v="6.29"/>
    <s v="No"/>
    <x v="0"/>
    <x v="1"/>
    <n v="1"/>
    <x v="0"/>
    <x v="1"/>
    <x v="1"/>
    <d v="1991-08-30T00:00:00"/>
    <n v="4949.76"/>
    <x v="0"/>
    <s v="tier - 1"/>
    <x v="0"/>
    <x v="15"/>
  </r>
  <r>
    <s v="Id570"/>
    <s v="Ferguson,"/>
    <x v="335"/>
    <n v="6.29"/>
    <s v="No"/>
    <x v="0"/>
    <x v="0"/>
    <n v="1"/>
    <x v="0"/>
    <x v="2"/>
    <x v="1"/>
    <d v="1973-11-07T00:00:00"/>
    <n v="4985.22"/>
    <x v="0"/>
    <s v="tier - 3"/>
    <x v="0"/>
    <x v="30"/>
  </r>
  <r>
    <s v="Id571"/>
    <s v="Klein,"/>
    <x v="298"/>
    <n v="5.12"/>
    <s v="No"/>
    <x v="0"/>
    <x v="1"/>
    <n v="1"/>
    <x v="0"/>
    <x v="1"/>
    <x v="2"/>
    <d v="1988-06-24T00:00:00"/>
    <n v="4992.38"/>
    <x v="0"/>
    <s v="tier - 3"/>
    <x v="8"/>
    <x v="16"/>
  </r>
  <r>
    <s v="Id572"/>
    <s v="Eusebio,"/>
    <x v="475"/>
    <n v="9.9499999999999993"/>
    <s v="yes"/>
    <x v="0"/>
    <x v="1"/>
    <n v="1"/>
    <x v="1"/>
    <x v="0"/>
    <x v="0"/>
    <d v="2001-10-05T00:00:00"/>
    <n v="4999.04"/>
    <x v="0"/>
    <s v="tier - 2"/>
    <x v="2"/>
    <x v="3"/>
  </r>
  <r>
    <s v="Id573"/>
    <s v="Szolosi,"/>
    <x v="476"/>
    <n v="9.08"/>
    <s v="yes"/>
    <x v="0"/>
    <x v="0"/>
    <n v="1"/>
    <x v="1"/>
    <x v="0"/>
    <x v="0"/>
    <d v="1988-09-04T00:00:00"/>
    <n v="5002.78"/>
    <x v="0"/>
    <s v="tier - 2"/>
    <x v="0"/>
    <x v="16"/>
  </r>
  <r>
    <s v="Id574"/>
    <s v="Butler,"/>
    <x v="477"/>
    <n v="4.82"/>
    <s v="No"/>
    <x v="0"/>
    <x v="0"/>
    <n v="0"/>
    <x v="0"/>
    <x v="2"/>
    <x v="2"/>
    <d v="1977-06-09T00:00:00"/>
    <n v="5003.7700000000004"/>
    <x v="0"/>
    <s v="tier - 3"/>
    <x v="0"/>
    <x v="27"/>
  </r>
  <r>
    <s v="Id575"/>
    <s v="Fukuchi,"/>
    <x v="352"/>
    <n v="4.6500000000000004"/>
    <s v="No"/>
    <x v="1"/>
    <x v="0"/>
    <n v="1"/>
    <x v="0"/>
    <x v="1"/>
    <x v="2"/>
    <d v="1988-07-08T00:00:00"/>
    <n v="5003.8500000000004"/>
    <x v="0"/>
    <s v="tier - 3"/>
    <x v="2"/>
    <x v="16"/>
  </r>
  <r>
    <s v="Id576"/>
    <s v="Drucker,"/>
    <x v="478"/>
    <n v="5.16"/>
    <s v="yes"/>
    <x v="0"/>
    <x v="0"/>
    <n v="1"/>
    <x v="1"/>
    <x v="0"/>
    <x v="2"/>
    <d v="1988-11-09T00:00:00"/>
    <n v="5012.47"/>
    <x v="0"/>
    <s v="tier - 3"/>
    <x v="2"/>
    <x v="16"/>
  </r>
  <r>
    <s v="Id577"/>
    <s v="Aziz,"/>
    <x v="479"/>
    <n v="10.44"/>
    <s v="No"/>
    <x v="0"/>
    <x v="0"/>
    <n v="0"/>
    <x v="1"/>
    <x v="0"/>
    <x v="0"/>
    <d v="1985-12-28T00:00:00"/>
    <n v="5028.1499999999996"/>
    <x v="3"/>
    <s v="tier - 2"/>
    <x v="1"/>
    <x v="21"/>
  </r>
  <r>
    <s v="Id578"/>
    <s v="Pak,"/>
    <x v="44"/>
    <n v="5.69"/>
    <s v="No"/>
    <x v="0"/>
    <x v="0"/>
    <n v="1"/>
    <x v="1"/>
    <x v="0"/>
    <x v="2"/>
    <d v="1991-09-10T00:00:00"/>
    <n v="5031.2700000000004"/>
    <x v="1"/>
    <s v="tier - 1"/>
    <x v="5"/>
    <x v="15"/>
  </r>
  <r>
    <s v="Id579"/>
    <s v="Kieta,"/>
    <x v="480"/>
    <n v="6.5"/>
    <s v="No"/>
    <x v="0"/>
    <x v="0"/>
    <n v="0"/>
    <x v="0"/>
    <x v="1"/>
    <x v="0"/>
    <d v="1986-06-29T00:00:00"/>
    <n v="5034.1000000000004"/>
    <x v="0"/>
    <s v="tier - 2"/>
    <x v="0"/>
    <x v="19"/>
  </r>
  <r>
    <s v="Id580"/>
    <s v="Velez,"/>
    <x v="406"/>
    <n v="5.73"/>
    <s v="No"/>
    <x v="0"/>
    <x v="1"/>
    <n v="1"/>
    <x v="0"/>
    <x v="1"/>
    <x v="1"/>
    <d v="1997-12-04T00:00:00"/>
    <n v="5038.57"/>
    <x v="0"/>
    <s v="tier - 2"/>
    <x v="7"/>
    <x v="6"/>
  </r>
  <r>
    <s v="Id581"/>
    <s v="Bussiere,"/>
    <x v="481"/>
    <n v="5.74"/>
    <s v="yes"/>
    <x v="0"/>
    <x v="0"/>
    <n v="0"/>
    <x v="0"/>
    <x v="1"/>
    <x v="1"/>
    <d v="2001-10-16T00:00:00"/>
    <n v="5043.13"/>
    <x v="0"/>
    <s v="tier - 3"/>
    <x v="2"/>
    <x v="3"/>
  </r>
  <r>
    <s v="Id582"/>
    <s v="McCartney,"/>
    <x v="482"/>
    <n v="8.6999999999999993"/>
    <s v="No"/>
    <x v="0"/>
    <x v="0"/>
    <n v="0"/>
    <x v="1"/>
    <x v="0"/>
    <x v="0"/>
    <d v="1997-07-29T00:00:00"/>
    <n v="5045.1499999999996"/>
    <x v="0"/>
    <s v="tier - 2"/>
    <x v="1"/>
    <x v="6"/>
  </r>
  <r>
    <s v="Id583"/>
    <s v="Bambauer,"/>
    <x v="483"/>
    <n v="5.09"/>
    <s v="No"/>
    <x v="0"/>
    <x v="0"/>
    <n v="0"/>
    <x v="1"/>
    <x v="0"/>
    <x v="2"/>
    <d v="1980-09-07T00:00:00"/>
    <n v="5054.05"/>
    <x v="0"/>
    <s v="tier - 2"/>
    <x v="0"/>
    <x v="25"/>
  </r>
  <r>
    <s v="Id584"/>
    <s v="Mertz,"/>
    <x v="484"/>
    <n v="5.57"/>
    <s v="No"/>
    <x v="0"/>
    <x v="0"/>
    <n v="0"/>
    <x v="1"/>
    <x v="0"/>
    <x v="2"/>
    <d v="1993-06-11T00:00:00"/>
    <n v="5059.5600000000004"/>
    <x v="0"/>
    <s v="tier - 1"/>
    <x v="11"/>
    <x v="1"/>
  </r>
  <r>
    <s v="Id585"/>
    <s v="Mason,"/>
    <x v="485"/>
    <n v="10.87"/>
    <s v="No"/>
    <x v="0"/>
    <x v="0"/>
    <n v="0"/>
    <x v="1"/>
    <x v="0"/>
    <x v="0"/>
    <d v="1978-11-22T00:00:00"/>
    <n v="5077.1899999999996"/>
    <x v="0"/>
    <s v="tier - 3"/>
    <x v="1"/>
    <x v="28"/>
  </r>
  <r>
    <s v="Id586"/>
    <s v="Rotich,"/>
    <x v="486"/>
    <n v="6.02"/>
    <s v="No"/>
    <x v="0"/>
    <x v="1"/>
    <n v="1"/>
    <x v="0"/>
    <x v="1"/>
    <x v="1"/>
    <d v="1997-07-14T00:00:00"/>
    <n v="5080.1000000000004"/>
    <x v="1"/>
    <s v="tier - 2"/>
    <x v="2"/>
    <x v="6"/>
  </r>
  <r>
    <s v="Id587"/>
    <s v="Fetzer,"/>
    <x v="487"/>
    <n v="7"/>
    <s v="No"/>
    <x v="0"/>
    <x v="0"/>
    <n v="0"/>
    <x v="1"/>
    <x v="0"/>
    <x v="0"/>
    <d v="1999-06-19T00:00:00"/>
    <n v="5087.92"/>
    <x v="0"/>
    <s v="tier - 2"/>
    <x v="14"/>
    <x v="7"/>
  </r>
  <r>
    <s v="Id588"/>
    <s v="Mattis,"/>
    <x v="375"/>
    <n v="5.56"/>
    <s v="yes"/>
    <x v="0"/>
    <x v="0"/>
    <n v="1"/>
    <x v="1"/>
    <x v="0"/>
    <x v="2"/>
    <d v="1987-11-18T00:00:00"/>
    <n v="5116.5"/>
    <x v="0"/>
    <s v="tier - 2"/>
    <x v="1"/>
    <x v="18"/>
  </r>
  <r>
    <s v="Id589"/>
    <s v="Cochran,"/>
    <x v="488"/>
    <n v="8.4499999999999993"/>
    <s v="No"/>
    <x v="0"/>
    <x v="0"/>
    <n v="0"/>
    <x v="1"/>
    <x v="0"/>
    <x v="0"/>
    <d v="1988-11-01T00:00:00"/>
    <n v="5124.1899999999996"/>
    <x v="0"/>
    <s v="tier - 3"/>
    <x v="0"/>
    <x v="16"/>
  </r>
  <r>
    <s v="Id590"/>
    <s v="Balinsky,"/>
    <x v="489"/>
    <n v="6.19"/>
    <s v="No"/>
    <x v="0"/>
    <x v="0"/>
    <n v="0"/>
    <x v="0"/>
    <x v="2"/>
    <x v="1"/>
    <d v="1987-09-13T00:00:00"/>
    <n v="5125.22"/>
    <x v="3"/>
    <s v="tier - 2"/>
    <x v="1"/>
    <x v="18"/>
  </r>
  <r>
    <s v="Id591"/>
    <s v="Reilly,"/>
    <x v="490"/>
    <n v="7.71"/>
    <s v="No"/>
    <x v="0"/>
    <x v="0"/>
    <n v="0"/>
    <x v="1"/>
    <x v="0"/>
    <x v="0"/>
    <d v="1988-09-15T00:00:00"/>
    <n v="5136.75"/>
    <x v="0"/>
    <s v="tier - 1"/>
    <x v="0"/>
    <x v="16"/>
  </r>
  <r>
    <s v="Id592"/>
    <s v="Johnson,"/>
    <x v="491"/>
    <n v="4.63"/>
    <s v="No"/>
    <x v="0"/>
    <x v="1"/>
    <n v="1"/>
    <x v="0"/>
    <x v="2"/>
    <x v="2"/>
    <d v="1993-12-10T00:00:00"/>
    <n v="5138.26"/>
    <x v="0"/>
    <s v="tier - 2"/>
    <x v="0"/>
    <x v="1"/>
  </r>
  <r>
    <s v="Id593"/>
    <s v="Petry,"/>
    <x v="492"/>
    <n v="4.6100000000000003"/>
    <s v="No"/>
    <x v="0"/>
    <x v="0"/>
    <n v="0"/>
    <x v="1"/>
    <x v="0"/>
    <x v="2"/>
    <d v="1984-08-22T00:00:00"/>
    <n v="5144.18"/>
    <x v="0"/>
    <s v="tier - 1"/>
    <x v="0"/>
    <x v="22"/>
  </r>
  <r>
    <s v="Id594"/>
    <s v="Laleman,"/>
    <x v="493"/>
    <n v="9.5299999999999994"/>
    <s v="yes"/>
    <x v="0"/>
    <x v="0"/>
    <n v="1"/>
    <x v="1"/>
    <x v="0"/>
    <x v="0"/>
    <d v="1990-08-22T00:00:00"/>
    <n v="5148.55"/>
    <x v="0"/>
    <s v="tier - 2"/>
    <x v="8"/>
    <x v="17"/>
  </r>
  <r>
    <s v="Id595"/>
    <s v="Colby,"/>
    <x v="494"/>
    <n v="11.43"/>
    <s v="yes"/>
    <x v="0"/>
    <x v="0"/>
    <n v="2"/>
    <x v="1"/>
    <x v="0"/>
    <x v="0"/>
    <d v="1990-10-09T00:00:00"/>
    <n v="5152.13"/>
    <x v="0"/>
    <s v="tier - 2"/>
    <x v="2"/>
    <x v="17"/>
  </r>
  <r>
    <s v="Id596"/>
    <s v="Wathke,"/>
    <x v="495"/>
    <n v="7.65"/>
    <s v="yes"/>
    <x v="0"/>
    <x v="1"/>
    <n v="1"/>
    <x v="1"/>
    <x v="0"/>
    <x v="0"/>
    <d v="1991-08-29T00:00:00"/>
    <n v="5166.96"/>
    <x v="0"/>
    <s v="tier - 2"/>
    <x v="1"/>
    <x v="15"/>
  </r>
  <r>
    <s v="Id597"/>
    <s v="Daly,"/>
    <x v="181"/>
    <n v="5.87"/>
    <s v="yes"/>
    <x v="0"/>
    <x v="0"/>
    <n v="0"/>
    <x v="1"/>
    <x v="0"/>
    <x v="1"/>
    <d v="1984-10-16T00:00:00"/>
    <n v="5177.12"/>
    <x v="0"/>
    <s v="tier - 1"/>
    <x v="0"/>
    <x v="22"/>
  </r>
  <r>
    <s v="Id598"/>
    <s v="Dillon,"/>
    <x v="496"/>
    <n v="4.3600000000000003"/>
    <s v="yes"/>
    <x v="0"/>
    <x v="0"/>
    <n v="1"/>
    <x v="0"/>
    <x v="2"/>
    <x v="2"/>
    <d v="1979-09-12T00:00:00"/>
    <n v="5195.58"/>
    <x v="0"/>
    <s v="tier - 2"/>
    <x v="0"/>
    <x v="26"/>
  </r>
  <r>
    <s v="Id599"/>
    <s v="Pontes,"/>
    <x v="402"/>
    <n v="10.119999999999999"/>
    <s v="No"/>
    <x v="0"/>
    <x v="0"/>
    <n v="3"/>
    <x v="1"/>
    <x v="0"/>
    <x v="0"/>
    <d v="2004-06-06T00:00:00"/>
    <n v="5198.6899999999996"/>
    <x v="0"/>
    <s v="tier - 2"/>
    <x v="16"/>
    <x v="13"/>
  </r>
  <r>
    <s v="Id600"/>
    <s v="Spies,"/>
    <x v="497"/>
    <n v="4.01"/>
    <s v="No"/>
    <x v="0"/>
    <x v="1"/>
    <n v="1"/>
    <x v="0"/>
    <x v="1"/>
    <x v="2"/>
    <d v="1983-10-24T00:00:00"/>
    <n v="5207.97"/>
    <x v="0"/>
    <s v="tier - 2"/>
    <x v="1"/>
    <x v="23"/>
  </r>
  <r>
    <s v="Id601"/>
    <s v="Greig,"/>
    <x v="426"/>
    <n v="4.7699999999999996"/>
    <s v="yes"/>
    <x v="0"/>
    <x v="0"/>
    <n v="1"/>
    <x v="0"/>
    <x v="2"/>
    <x v="2"/>
    <d v="1993-06-17T00:00:00"/>
    <n v="5209.58"/>
    <x v="1"/>
    <s v="tier - 3"/>
    <x v="12"/>
    <x v="1"/>
  </r>
  <r>
    <s v="Id602"/>
    <s v="Scott,"/>
    <x v="498"/>
    <n v="6.83"/>
    <s v="No"/>
    <x v="0"/>
    <x v="0"/>
    <n v="0"/>
    <x v="1"/>
    <x v="0"/>
    <x v="0"/>
    <d v="1999-12-01T00:00:00"/>
    <n v="5213.22"/>
    <x v="0"/>
    <s v="tier - 1"/>
    <x v="1"/>
    <x v="7"/>
  </r>
  <r>
    <s v="Id603"/>
    <s v="Erlandson,"/>
    <x v="499"/>
    <n v="6.14"/>
    <s v="yes"/>
    <x v="0"/>
    <x v="1"/>
    <n v="1"/>
    <x v="1"/>
    <x v="0"/>
    <x v="1"/>
    <d v="1995-06-06T00:00:00"/>
    <n v="5216.4799999999996"/>
    <x v="0"/>
    <s v="tier - 2"/>
    <x v="7"/>
    <x v="12"/>
  </r>
  <r>
    <s v="Id604"/>
    <s v="Autrey,"/>
    <x v="500"/>
    <n v="5.6"/>
    <s v="No"/>
    <x v="0"/>
    <x v="1"/>
    <n v="1"/>
    <x v="0"/>
    <x v="1"/>
    <x v="2"/>
    <d v="1987-06-29T00:00:00"/>
    <n v="5227.99"/>
    <x v="0"/>
    <s v="tier - 1"/>
    <x v="8"/>
    <x v="18"/>
  </r>
  <r>
    <s v="Id605"/>
    <s v="Alleman,"/>
    <x v="501"/>
    <n v="4.8"/>
    <s v="No"/>
    <x v="0"/>
    <x v="0"/>
    <n v="2"/>
    <x v="1"/>
    <x v="0"/>
    <x v="2"/>
    <d v="1987-12-26T00:00:00"/>
    <n v="5240.7700000000004"/>
    <x v="0"/>
    <s v="tier - 2"/>
    <x v="2"/>
    <x v="18"/>
  </r>
  <r>
    <s v="Id606"/>
    <s v="Michalski,"/>
    <x v="502"/>
    <n v="11.89"/>
    <s v="No"/>
    <x v="0"/>
    <x v="0"/>
    <n v="0"/>
    <x v="0"/>
    <x v="1"/>
    <x v="0"/>
    <d v="1987-07-05T00:00:00"/>
    <n v="5245.23"/>
    <x v="0"/>
    <s v="tier - 2"/>
    <x v="0"/>
    <x v="18"/>
  </r>
  <r>
    <s v="Id607"/>
    <s v="Grillo,"/>
    <x v="503"/>
    <n v="4.7300000000000004"/>
    <s v="yes"/>
    <x v="0"/>
    <x v="0"/>
    <n v="1"/>
    <x v="1"/>
    <x v="0"/>
    <x v="2"/>
    <d v="1987-09-09T00:00:00"/>
    <n v="5246.05"/>
    <x v="0"/>
    <s v="tier - 3"/>
    <x v="2"/>
    <x v="18"/>
  </r>
  <r>
    <s v="Id608"/>
    <s v="Coronado,"/>
    <x v="504"/>
    <n v="4.6100000000000003"/>
    <s v="yes"/>
    <x v="0"/>
    <x v="0"/>
    <n v="1"/>
    <x v="1"/>
    <x v="0"/>
    <x v="2"/>
    <d v="1990-07-06T00:00:00"/>
    <n v="5253.52"/>
    <x v="1"/>
    <s v="tier - 3"/>
    <x v="2"/>
    <x v="17"/>
  </r>
  <r>
    <s v="Id609"/>
    <s v="Dewine,"/>
    <x v="505"/>
    <n v="7.3"/>
    <s v="No"/>
    <x v="0"/>
    <x v="0"/>
    <n v="0"/>
    <x v="1"/>
    <x v="0"/>
    <x v="0"/>
    <d v="1989-11-25T00:00:00"/>
    <n v="5257.51"/>
    <x v="0"/>
    <s v="tier - 2"/>
    <x v="1"/>
    <x v="14"/>
  </r>
  <r>
    <s v="Id610"/>
    <s v="Carman,"/>
    <x v="118"/>
    <n v="5.88"/>
    <s v="No"/>
    <x v="0"/>
    <x v="0"/>
    <n v="0"/>
    <x v="1"/>
    <x v="0"/>
    <x v="1"/>
    <d v="1989-07-19T00:00:00"/>
    <n v="5261.47"/>
    <x v="0"/>
    <s v="tier - 2"/>
    <x v="1"/>
    <x v="14"/>
  </r>
  <r>
    <s v="Id611"/>
    <s v="Neems,"/>
    <x v="192"/>
    <n v="4.0599999999999996"/>
    <s v="No"/>
    <x v="0"/>
    <x v="1"/>
    <n v="1"/>
    <x v="0"/>
    <x v="2"/>
    <x v="2"/>
    <d v="1986-10-25T00:00:00"/>
    <n v="5266.37"/>
    <x v="0"/>
    <s v="tier - 2"/>
    <x v="1"/>
    <x v="19"/>
  </r>
  <r>
    <s v="Id612"/>
    <s v="Pesyna,"/>
    <x v="506"/>
    <n v="4.9000000000000004"/>
    <s v="No"/>
    <x v="0"/>
    <x v="0"/>
    <n v="1"/>
    <x v="1"/>
    <x v="0"/>
    <x v="2"/>
    <d v="1986-09-20T00:00:00"/>
    <n v="5267.82"/>
    <x v="0"/>
    <s v="tier - 2"/>
    <x v="1"/>
    <x v="19"/>
  </r>
  <r>
    <s v="Id613"/>
    <s v="Meling,"/>
    <x v="507"/>
    <n v="5.52"/>
    <s v="No"/>
    <x v="0"/>
    <x v="1"/>
    <n v="1"/>
    <x v="0"/>
    <x v="2"/>
    <x v="2"/>
    <d v="1986-10-20T00:00:00"/>
    <n v="5272.18"/>
    <x v="0"/>
    <s v="tier - 3"/>
    <x v="1"/>
    <x v="19"/>
  </r>
  <r>
    <s v="Id614"/>
    <s v="Widlowski,"/>
    <x v="508"/>
    <n v="5.2"/>
    <s v="yes"/>
    <x v="0"/>
    <x v="0"/>
    <n v="0"/>
    <x v="1"/>
    <x v="0"/>
    <x v="2"/>
    <d v="1987-09-01T00:00:00"/>
    <n v="5275.86"/>
    <x v="0"/>
    <s v="tier - 2"/>
    <x v="0"/>
    <x v="18"/>
  </r>
  <r>
    <s v="Id615"/>
    <s v="Nadar,"/>
    <x v="85"/>
    <n v="7.59"/>
    <s v="No"/>
    <x v="0"/>
    <x v="0"/>
    <n v="3"/>
    <x v="1"/>
    <x v="0"/>
    <x v="0"/>
    <d v="1974-11-12T00:00:00"/>
    <n v="5291.71"/>
    <x v="0"/>
    <s v="tier - 2"/>
    <x v="1"/>
    <x v="29"/>
  </r>
  <r>
    <s v="Id616"/>
    <s v="Turner,"/>
    <x v="80"/>
    <n v="8.2799999999999994"/>
    <s v="No"/>
    <x v="0"/>
    <x v="0"/>
    <n v="3"/>
    <x v="1"/>
    <x v="0"/>
    <x v="0"/>
    <d v="2004-08-22T00:00:00"/>
    <n v="5293.67"/>
    <x v="0"/>
    <s v="tier - 2"/>
    <x v="16"/>
    <x v="10"/>
  </r>
  <r>
    <s v="Id617"/>
    <s v="Walker,"/>
    <x v="509"/>
    <n v="6.72"/>
    <s v="No"/>
    <x v="0"/>
    <x v="0"/>
    <n v="0"/>
    <x v="1"/>
    <x v="0"/>
    <x v="0"/>
    <d v="2000-09-09T00:00:00"/>
    <n v="5306.7"/>
    <x v="0"/>
    <s v="tier - 3"/>
    <x v="1"/>
    <x v="11"/>
  </r>
  <r>
    <s v="Id618"/>
    <s v="Leedham,"/>
    <x v="510"/>
    <n v="5.47"/>
    <s v="yes"/>
    <x v="0"/>
    <x v="0"/>
    <n v="1"/>
    <x v="1"/>
    <x v="0"/>
    <x v="2"/>
    <d v="1994-11-13T00:00:00"/>
    <n v="5312.17"/>
    <x v="0"/>
    <s v="tier - 2"/>
    <x v="1"/>
    <x v="12"/>
  </r>
  <r>
    <s v="Id619"/>
    <s v="Haglund,"/>
    <x v="511"/>
    <n v="4.71"/>
    <s v="No"/>
    <x v="0"/>
    <x v="0"/>
    <n v="0"/>
    <x v="1"/>
    <x v="0"/>
    <x v="2"/>
    <d v="1974-09-02T00:00:00"/>
    <n v="5322.24"/>
    <x v="0"/>
    <s v="tier - 1"/>
    <x v="1"/>
    <x v="29"/>
  </r>
  <r>
    <s v="Id620"/>
    <s v="Mills,"/>
    <x v="512"/>
    <n v="5.49"/>
    <s v="No"/>
    <x v="0"/>
    <x v="0"/>
    <n v="0"/>
    <x v="1"/>
    <x v="0"/>
    <x v="2"/>
    <d v="1992-06-18T00:00:00"/>
    <n v="5325.65"/>
    <x v="0"/>
    <s v="tier - 1"/>
    <x v="2"/>
    <x v="0"/>
  </r>
  <r>
    <s v="Id621"/>
    <s v="Drnjevich,"/>
    <x v="513"/>
    <n v="4.72"/>
    <s v="No"/>
    <x v="0"/>
    <x v="0"/>
    <n v="0"/>
    <x v="1"/>
    <x v="0"/>
    <x v="2"/>
    <d v="1991-08-28T00:00:00"/>
    <n v="5327.4"/>
    <x v="0"/>
    <s v="tier - 1"/>
    <x v="1"/>
    <x v="15"/>
  </r>
  <r>
    <s v="Id622"/>
    <s v="Clay,"/>
    <x v="172"/>
    <n v="6.7"/>
    <s v="No"/>
    <x v="0"/>
    <x v="0"/>
    <n v="0"/>
    <x v="1"/>
    <x v="0"/>
    <x v="0"/>
    <d v="1972-12-15T00:00:00"/>
    <n v="5344.81"/>
    <x v="0"/>
    <s v="tier - 3"/>
    <x v="0"/>
    <x v="31"/>
  </r>
  <r>
    <s v="Id623"/>
    <s v="Marbury,"/>
    <x v="514"/>
    <n v="5.5"/>
    <s v="No"/>
    <x v="0"/>
    <x v="0"/>
    <n v="0"/>
    <x v="1"/>
    <x v="1"/>
    <x v="2"/>
    <d v="1989-11-07T00:00:00"/>
    <n v="5354.07"/>
    <x v="0"/>
    <s v="tier - 3"/>
    <x v="8"/>
    <x v="14"/>
  </r>
  <r>
    <s v="Id624"/>
    <s v="Coon,"/>
    <x v="515"/>
    <n v="4.46"/>
    <s v="No"/>
    <x v="0"/>
    <x v="0"/>
    <n v="1"/>
    <x v="0"/>
    <x v="2"/>
    <x v="2"/>
    <d v="1994-12-07T00:00:00"/>
    <n v="5364.66"/>
    <x v="0"/>
    <s v="tier - 1"/>
    <x v="2"/>
    <x v="12"/>
  </r>
  <r>
    <s v="Id625"/>
    <s v="Vanttinen,"/>
    <x v="377"/>
    <n v="5.29"/>
    <s v="yes"/>
    <x v="0"/>
    <x v="1"/>
    <n v="1"/>
    <x v="0"/>
    <x v="2"/>
    <x v="2"/>
    <d v="1986-06-01T00:00:00"/>
    <n v="5373.36"/>
    <x v="0"/>
    <s v="tier - 2"/>
    <x v="1"/>
    <x v="21"/>
  </r>
  <r>
    <s v="Id626"/>
    <s v="Garges,"/>
    <x v="516"/>
    <n v="10.99"/>
    <s v="No"/>
    <x v="0"/>
    <x v="0"/>
    <n v="0"/>
    <x v="1"/>
    <x v="0"/>
    <x v="0"/>
    <d v="1989-11-18T00:00:00"/>
    <n v="5375.04"/>
    <x v="0"/>
    <s v="tier - 1"/>
    <x v="2"/>
    <x v="14"/>
  </r>
  <r>
    <s v="Id627"/>
    <s v="Rivel,"/>
    <x v="517"/>
    <n v="5.2"/>
    <s v="yes"/>
    <x v="0"/>
    <x v="0"/>
    <n v="0"/>
    <x v="1"/>
    <x v="0"/>
    <x v="2"/>
    <d v="1986-07-22T00:00:00"/>
    <n v="5377.46"/>
    <x v="0"/>
    <s v="tier - 3"/>
    <x v="1"/>
    <x v="19"/>
  </r>
  <r>
    <s v="Id628"/>
    <s v="Lawson,"/>
    <x v="518"/>
    <n v="9.66"/>
    <s v="No"/>
    <x v="0"/>
    <x v="0"/>
    <n v="2"/>
    <x v="1"/>
    <x v="0"/>
    <x v="0"/>
    <d v="1984-06-01T00:00:00"/>
    <n v="5383.54"/>
    <x v="0"/>
    <s v="tier - 3"/>
    <x v="2"/>
    <x v="23"/>
  </r>
  <r>
    <s v="Id629"/>
    <s v="Cale,"/>
    <x v="519"/>
    <n v="4.22"/>
    <s v="yes"/>
    <x v="0"/>
    <x v="0"/>
    <n v="1"/>
    <x v="1"/>
    <x v="0"/>
    <x v="2"/>
    <d v="1988-08-08T00:00:00"/>
    <n v="5385.34"/>
    <x v="0"/>
    <s v="tier - 3"/>
    <x v="1"/>
    <x v="16"/>
  </r>
  <r>
    <s v="Id630"/>
    <s v="Phillips,"/>
    <x v="520"/>
    <n v="11.78"/>
    <s v="No"/>
    <x v="0"/>
    <x v="0"/>
    <n v="0"/>
    <x v="1"/>
    <x v="0"/>
    <x v="0"/>
    <d v="1989-11-06T00:00:00"/>
    <n v="5396.44"/>
    <x v="0"/>
    <s v="tier - 3"/>
    <x v="0"/>
    <x v="14"/>
  </r>
  <r>
    <s v="Id631"/>
    <s v="Stewart,"/>
    <x v="521"/>
    <n v="9.6199999999999992"/>
    <s v="No"/>
    <x v="0"/>
    <x v="0"/>
    <n v="0"/>
    <x v="1"/>
    <x v="0"/>
    <x v="0"/>
    <d v="1984-09-03T00:00:00"/>
    <n v="5397.62"/>
    <x v="0"/>
    <s v="tier - 2"/>
    <x v="0"/>
    <x v="22"/>
  </r>
  <r>
    <s v="Id632"/>
    <s v="Drotz,"/>
    <x v="522"/>
    <n v="10.78"/>
    <s v="No"/>
    <x v="0"/>
    <x v="0"/>
    <n v="0"/>
    <x v="1"/>
    <x v="0"/>
    <x v="0"/>
    <d v="1984-08-01T00:00:00"/>
    <n v="5400.98"/>
    <x v="0"/>
    <s v="tier - 2"/>
    <x v="0"/>
    <x v="22"/>
  </r>
  <r>
    <s v="Id633"/>
    <s v="Mutai,"/>
    <x v="462"/>
    <n v="5.1100000000000003"/>
    <s v="yes"/>
    <x v="0"/>
    <x v="0"/>
    <n v="2"/>
    <x v="1"/>
    <x v="0"/>
    <x v="2"/>
    <d v="1985-12-23T00:00:00"/>
    <n v="5402.89"/>
    <x v="0"/>
    <s v="tier - 1"/>
    <x v="0"/>
    <x v="21"/>
  </r>
  <r>
    <s v="Id634"/>
    <s v="Lovlien,"/>
    <x v="523"/>
    <n v="7.18"/>
    <s v="No"/>
    <x v="0"/>
    <x v="0"/>
    <n v="0"/>
    <x v="1"/>
    <x v="0"/>
    <x v="0"/>
    <d v="1975-09-27T00:00:00"/>
    <n v="5411.99"/>
    <x v="0"/>
    <s v="tier - 3"/>
    <x v="1"/>
    <x v="32"/>
  </r>
  <r>
    <s v="Id635"/>
    <s v="Bruns,"/>
    <x v="524"/>
    <n v="4.96"/>
    <s v="No"/>
    <x v="1"/>
    <x v="0"/>
    <n v="1"/>
    <x v="2"/>
    <x v="1"/>
    <x v="2"/>
    <d v="1982-09-27T00:00:00"/>
    <n v="5415.66"/>
    <x v="0"/>
    <s v="tier - 3"/>
    <x v="0"/>
    <x v="24"/>
  </r>
  <r>
    <s v="Id636"/>
    <s v="Stoney,"/>
    <x v="525"/>
    <n v="4.67"/>
    <s v="yes"/>
    <x v="0"/>
    <x v="0"/>
    <n v="0"/>
    <x v="1"/>
    <x v="0"/>
    <x v="2"/>
    <d v="1991-07-06T00:00:00"/>
    <n v="5425.02"/>
    <x v="0"/>
    <s v="tier - 1"/>
    <x v="1"/>
    <x v="15"/>
  </r>
  <r>
    <s v="Id637"/>
    <s v="Markert,"/>
    <x v="526"/>
    <n v="5.0599999999999996"/>
    <s v="No"/>
    <x v="0"/>
    <x v="0"/>
    <n v="0"/>
    <x v="1"/>
    <x v="0"/>
    <x v="2"/>
    <d v="1992-09-17T00:00:00"/>
    <n v="5428.73"/>
    <x v="1"/>
    <s v="tier - 1"/>
    <x v="12"/>
    <x v="0"/>
  </r>
  <r>
    <s v="Id638"/>
    <s v="McLucas,"/>
    <x v="527"/>
    <n v="5.0199999999999996"/>
    <s v="yes"/>
    <x v="0"/>
    <x v="0"/>
    <n v="1"/>
    <x v="1"/>
    <x v="0"/>
    <x v="2"/>
    <d v="1978-06-08T00:00:00"/>
    <n v="5428.98"/>
    <x v="0"/>
    <s v="tier - 2"/>
    <x v="1"/>
    <x v="27"/>
  </r>
  <r>
    <s v="Id639"/>
    <s v="Erwin,"/>
    <x v="528"/>
    <n v="7.76"/>
    <s v="No"/>
    <x v="0"/>
    <x v="0"/>
    <n v="0"/>
    <x v="1"/>
    <x v="0"/>
    <x v="0"/>
    <d v="1982-08-25T00:00:00"/>
    <n v="5438.75"/>
    <x v="1"/>
    <s v="tier - 2"/>
    <x v="0"/>
    <x v="24"/>
  </r>
  <r>
    <s v="Id640"/>
    <s v="Osborne,"/>
    <x v="529"/>
    <n v="9.32"/>
    <s v="No"/>
    <x v="0"/>
    <x v="0"/>
    <n v="0"/>
    <x v="1"/>
    <x v="0"/>
    <x v="0"/>
    <d v="1986-12-25T00:00:00"/>
    <n v="5458.05"/>
    <x v="0"/>
    <s v="tier - 2"/>
    <x v="8"/>
    <x v="19"/>
  </r>
  <r>
    <s v="Id641"/>
    <s v="Otsuka,"/>
    <x v="530"/>
    <n v="5.31"/>
    <s v="yes"/>
    <x v="0"/>
    <x v="0"/>
    <n v="1"/>
    <x v="1"/>
    <x v="0"/>
    <x v="2"/>
    <d v="1973-10-24T00:00:00"/>
    <n v="5466.88"/>
    <x v="0"/>
    <s v="tier - 2"/>
    <x v="0"/>
    <x v="30"/>
  </r>
  <r>
    <s v="Id642"/>
    <s v="Smith,"/>
    <x v="507"/>
    <n v="5.56"/>
    <s v="yes"/>
    <x v="0"/>
    <x v="0"/>
    <n v="0"/>
    <x v="0"/>
    <x v="2"/>
    <x v="2"/>
    <d v="1986-12-02T00:00:00"/>
    <n v="5469.01"/>
    <x v="0"/>
    <s v="tier - 2"/>
    <x v="8"/>
    <x v="19"/>
  </r>
  <r>
    <s v="Id643"/>
    <s v="Myers,"/>
    <x v="61"/>
    <n v="7.11"/>
    <s v="yes"/>
    <x v="0"/>
    <x v="1"/>
    <n v="1"/>
    <x v="1"/>
    <x v="0"/>
    <x v="0"/>
    <d v="1986-07-12T00:00:00"/>
    <n v="5472.45"/>
    <x v="0"/>
    <s v="tier - 3"/>
    <x v="2"/>
    <x v="19"/>
  </r>
  <r>
    <s v="Id644"/>
    <s v="Cote,"/>
    <x v="531"/>
    <n v="5.13"/>
    <s v="yes"/>
    <x v="0"/>
    <x v="1"/>
    <n v="1"/>
    <x v="1"/>
    <x v="0"/>
    <x v="2"/>
    <d v="1986-09-30T00:00:00"/>
    <n v="5478.04"/>
    <x v="0"/>
    <s v="tier - 3"/>
    <x v="0"/>
    <x v="19"/>
  </r>
  <r>
    <s v="Id645"/>
    <s v="Ehrhardt,"/>
    <x v="3"/>
    <n v="10.199999999999999"/>
    <s v="No"/>
    <x v="0"/>
    <x v="0"/>
    <n v="0"/>
    <x v="1"/>
    <x v="0"/>
    <x v="0"/>
    <d v="1984-08-26T00:00:00"/>
    <n v="5484.47"/>
    <x v="0"/>
    <s v="tier - 2"/>
    <x v="0"/>
    <x v="22"/>
  </r>
  <r>
    <s v="Id646"/>
    <s v="Petersen,"/>
    <x v="532"/>
    <n v="10.4"/>
    <s v="No"/>
    <x v="0"/>
    <x v="0"/>
    <n v="0"/>
    <x v="1"/>
    <x v="0"/>
    <x v="0"/>
    <d v="1984-08-17T00:00:00"/>
    <n v="5488.26"/>
    <x v="0"/>
    <s v="tier - 3"/>
    <x v="2"/>
    <x v="22"/>
  </r>
  <r>
    <s v="Id647"/>
    <s v="Ertel,"/>
    <x v="533"/>
    <n v="10.67"/>
    <s v="No"/>
    <x v="0"/>
    <x v="0"/>
    <n v="0"/>
    <x v="1"/>
    <x v="0"/>
    <x v="0"/>
    <d v="1988-07-29T00:00:00"/>
    <n v="5503.36"/>
    <x v="0"/>
    <s v="tier - 2"/>
    <x v="1"/>
    <x v="16"/>
  </r>
  <r>
    <s v="Id648"/>
    <s v="Lanza,"/>
    <x v="142"/>
    <n v="4.6500000000000004"/>
    <s v="yes"/>
    <x v="0"/>
    <x v="0"/>
    <n v="2"/>
    <x v="1"/>
    <x v="0"/>
    <x v="2"/>
    <d v="1981-11-07T00:00:00"/>
    <n v="5539.4"/>
    <x v="0"/>
    <s v="tier - 2"/>
    <x v="0"/>
    <x v="20"/>
  </r>
  <r>
    <s v="Id649"/>
    <s v="Picklesimer,"/>
    <x v="534"/>
    <n v="5.65"/>
    <s v="yes"/>
    <x v="0"/>
    <x v="0"/>
    <n v="2"/>
    <x v="1"/>
    <x v="0"/>
    <x v="2"/>
    <d v="1980-12-07T00:00:00"/>
    <n v="5540.35"/>
    <x v="0"/>
    <s v="tier - 2"/>
    <x v="1"/>
    <x v="25"/>
  </r>
  <r>
    <s v="Id650"/>
    <s v="Giles,"/>
    <x v="38"/>
    <n v="11.97"/>
    <s v="No"/>
    <x v="0"/>
    <x v="0"/>
    <n v="0"/>
    <x v="1"/>
    <x v="0"/>
    <x v="0"/>
    <d v="1999-09-22T00:00:00"/>
    <n v="5552.61"/>
    <x v="0"/>
    <s v="tier - 3"/>
    <x v="14"/>
    <x v="7"/>
  </r>
  <r>
    <s v="Id651"/>
    <s v="Harmon,"/>
    <x v="535"/>
    <n v="6.71"/>
    <s v="No"/>
    <x v="0"/>
    <x v="0"/>
    <n v="0"/>
    <x v="1"/>
    <x v="0"/>
    <x v="0"/>
    <d v="1974-09-18T00:00:00"/>
    <n v="5576.35"/>
    <x v="0"/>
    <s v="tier - 3"/>
    <x v="0"/>
    <x v="29"/>
  </r>
  <r>
    <s v="Id652"/>
    <s v="Pennings,"/>
    <x v="536"/>
    <n v="11.92"/>
    <s v="No"/>
    <x v="0"/>
    <x v="0"/>
    <n v="0"/>
    <x v="1"/>
    <x v="0"/>
    <x v="0"/>
    <d v="1985-09-05T00:00:00"/>
    <n v="5582.95"/>
    <x v="0"/>
    <s v="tier - 1"/>
    <x v="1"/>
    <x v="21"/>
  </r>
  <r>
    <s v="Id653"/>
    <s v="Tseronis,"/>
    <x v="537"/>
    <n v="5.35"/>
    <s v="No"/>
    <x v="0"/>
    <x v="0"/>
    <n v="2"/>
    <x v="1"/>
    <x v="0"/>
    <x v="2"/>
    <d v="1986-11-21T00:00:00"/>
    <n v="5584.31"/>
    <x v="1"/>
    <s v="tier - 1"/>
    <x v="0"/>
    <x v="19"/>
  </r>
  <r>
    <s v="Id654"/>
    <s v="Aliff,"/>
    <x v="538"/>
    <n v="8.9600000000000009"/>
    <s v="yes"/>
    <x v="0"/>
    <x v="0"/>
    <n v="1"/>
    <x v="1"/>
    <x v="0"/>
    <x v="0"/>
    <d v="1983-10-03T00:00:00"/>
    <n v="5587.59"/>
    <x v="0"/>
    <s v="tier - 1"/>
    <x v="0"/>
    <x v="23"/>
  </r>
  <r>
    <s v="Id655"/>
    <s v="Willenberg,"/>
    <x v="539"/>
    <n v="11.93"/>
    <s v="No"/>
    <x v="0"/>
    <x v="0"/>
    <n v="0"/>
    <x v="1"/>
    <x v="0"/>
    <x v="0"/>
    <d v="1988-11-18T00:00:00"/>
    <n v="5594.85"/>
    <x v="0"/>
    <s v="tier - 3"/>
    <x v="8"/>
    <x v="16"/>
  </r>
  <r>
    <s v="Id656"/>
    <s v="Millett,"/>
    <x v="540"/>
    <n v="9.59"/>
    <s v="No"/>
    <x v="0"/>
    <x v="0"/>
    <n v="0"/>
    <x v="1"/>
    <x v="0"/>
    <x v="0"/>
    <d v="1978-09-11T00:00:00"/>
    <n v="5612.83"/>
    <x v="0"/>
    <s v="tier - 3"/>
    <x v="0"/>
    <x v="28"/>
  </r>
  <r>
    <s v="Id657"/>
    <s v="Haley,"/>
    <x v="478"/>
    <n v="11.88"/>
    <s v="yes"/>
    <x v="0"/>
    <x v="0"/>
    <n v="2"/>
    <x v="1"/>
    <x v="0"/>
    <x v="0"/>
    <d v="1994-11-15T00:00:00"/>
    <n v="5615.37"/>
    <x v="0"/>
    <s v="tier - 3"/>
    <x v="2"/>
    <x v="12"/>
  </r>
  <r>
    <s v="Id658"/>
    <s v="Ackerman,"/>
    <x v="541"/>
    <n v="4.6399999999999997"/>
    <s v="No"/>
    <x v="0"/>
    <x v="1"/>
    <n v="1"/>
    <x v="1"/>
    <x v="0"/>
    <x v="2"/>
    <d v="1987-12-09T00:00:00"/>
    <n v="5630.46"/>
    <x v="0"/>
    <s v="tier - 3"/>
    <x v="1"/>
    <x v="18"/>
  </r>
  <r>
    <s v="Id659"/>
    <s v="Valdez,"/>
    <x v="88"/>
    <n v="9.5299999999999994"/>
    <s v="No"/>
    <x v="0"/>
    <x v="0"/>
    <n v="0"/>
    <x v="1"/>
    <x v="0"/>
    <x v="0"/>
    <d v="1983-06-08T00:00:00"/>
    <n v="5649.72"/>
    <x v="0"/>
    <s v="tier - 3"/>
    <x v="2"/>
    <x v="24"/>
  </r>
  <r>
    <s v="Id660"/>
    <s v="Michaud,"/>
    <x v="542"/>
    <n v="5.29"/>
    <s v="yes"/>
    <x v="0"/>
    <x v="0"/>
    <n v="1"/>
    <x v="0"/>
    <x v="3"/>
    <x v="2"/>
    <d v="1978-09-27T00:00:00"/>
    <n v="5650.14"/>
    <x v="0"/>
    <s v="tier - 1"/>
    <x v="0"/>
    <x v="28"/>
  </r>
  <r>
    <s v="Id661"/>
    <s v="Gunnink,"/>
    <x v="380"/>
    <n v="10.95"/>
    <s v="No"/>
    <x v="0"/>
    <x v="0"/>
    <n v="3"/>
    <x v="1"/>
    <x v="1"/>
    <x v="0"/>
    <d v="1983-09-03T00:00:00"/>
    <n v="5662.23"/>
    <x v="0"/>
    <s v="tier - 1"/>
    <x v="0"/>
    <x v="23"/>
  </r>
  <r>
    <s v="Id662"/>
    <s v="Knight,"/>
    <x v="41"/>
    <n v="9.17"/>
    <s v="No"/>
    <x v="0"/>
    <x v="0"/>
    <n v="0"/>
    <x v="1"/>
    <x v="0"/>
    <x v="0"/>
    <d v="1984-08-12T00:00:00"/>
    <n v="5679.13"/>
    <x v="0"/>
    <s v="tier - 2"/>
    <x v="0"/>
    <x v="22"/>
  </r>
  <r>
    <s v="Id663"/>
    <s v="Grosscup,"/>
    <x v="543"/>
    <n v="7.39"/>
    <s v="No"/>
    <x v="0"/>
    <x v="0"/>
    <n v="0"/>
    <x v="1"/>
    <x v="0"/>
    <x v="0"/>
    <d v="1972-10-28T00:00:00"/>
    <n v="5690.79"/>
    <x v="0"/>
    <s v="tier - 1"/>
    <x v="0"/>
    <x v="31"/>
  </r>
  <r>
    <s v="Id664"/>
    <s v="Koniuch,"/>
    <x v="544"/>
    <n v="9.1300000000000008"/>
    <s v="yes"/>
    <x v="0"/>
    <x v="0"/>
    <n v="0"/>
    <x v="1"/>
    <x v="0"/>
    <x v="0"/>
    <d v="1992-11-03T00:00:00"/>
    <n v="5693.43"/>
    <x v="0"/>
    <s v="tier - 3"/>
    <x v="1"/>
    <x v="0"/>
  </r>
  <r>
    <s v="Id665"/>
    <s v="Heitzman,"/>
    <x v="545"/>
    <n v="10.4"/>
    <s v="No"/>
    <x v="0"/>
    <x v="0"/>
    <n v="3"/>
    <x v="1"/>
    <x v="0"/>
    <x v="0"/>
    <d v="1974-07-06T00:00:00"/>
    <n v="5698.74"/>
    <x v="0"/>
    <s v="tier - 2"/>
    <x v="1"/>
    <x v="29"/>
  </r>
  <r>
    <s v="Id666"/>
    <s v="Tatton,"/>
    <x v="546"/>
    <n v="9.4600000000000009"/>
    <s v="yes"/>
    <x v="0"/>
    <x v="0"/>
    <n v="2"/>
    <x v="1"/>
    <x v="0"/>
    <x v="0"/>
    <d v="1981-06-15T00:00:00"/>
    <n v="5699.84"/>
    <x v="0"/>
    <s v="tier - 3"/>
    <x v="0"/>
    <x v="20"/>
  </r>
  <r>
    <s v="Id667"/>
    <s v="Flanagan,"/>
    <x v="547"/>
    <n v="8.69"/>
    <s v="yes"/>
    <x v="0"/>
    <x v="0"/>
    <n v="0"/>
    <x v="1"/>
    <x v="0"/>
    <x v="0"/>
    <d v="1993-11-03T00:00:00"/>
    <n v="5708.87"/>
    <x v="0"/>
    <s v="tier - 1"/>
    <x v="2"/>
    <x v="1"/>
  </r>
  <r>
    <s v="Id668"/>
    <s v="Funk,"/>
    <x v="548"/>
    <n v="4.2300000000000004"/>
    <s v="No"/>
    <x v="0"/>
    <x v="1"/>
    <n v="1"/>
    <x v="1"/>
    <x v="0"/>
    <x v="2"/>
    <d v="1981-08-30T00:00:00"/>
    <n v="5709.16"/>
    <x v="1"/>
    <s v="tier - 3"/>
    <x v="0"/>
    <x v="20"/>
  </r>
  <r>
    <s v="Id669"/>
    <s v="Davenport,"/>
    <x v="549"/>
    <n v="9.16"/>
    <s v="yes"/>
    <x v="0"/>
    <x v="0"/>
    <n v="1"/>
    <x v="1"/>
    <x v="0"/>
    <x v="0"/>
    <d v="1971-12-18T00:00:00"/>
    <n v="5720.38"/>
    <x v="0"/>
    <s v="tier - 1"/>
    <x v="0"/>
    <x v="33"/>
  </r>
  <r>
    <s v="Id670"/>
    <s v="Nicholson,"/>
    <x v="550"/>
    <n v="8.26"/>
    <s v="No"/>
    <x v="0"/>
    <x v="0"/>
    <n v="0"/>
    <x v="1"/>
    <x v="0"/>
    <x v="0"/>
    <d v="1987-10-19T00:00:00"/>
    <n v="5729.01"/>
    <x v="3"/>
    <s v="tier - 2"/>
    <x v="1"/>
    <x v="18"/>
  </r>
  <r>
    <s v="Id671"/>
    <s v="Lindbloom,"/>
    <x v="551"/>
    <n v="11.25"/>
    <s v="No"/>
    <x v="0"/>
    <x v="0"/>
    <n v="0"/>
    <x v="1"/>
    <x v="0"/>
    <x v="0"/>
    <d v="1972-08-21T00:00:00"/>
    <n v="5741.67"/>
    <x v="0"/>
    <s v="tier - 3"/>
    <x v="0"/>
    <x v="31"/>
  </r>
  <r>
    <s v="Id672"/>
    <s v="Wijayaratne,"/>
    <x v="329"/>
    <n v="6.74"/>
    <s v="No"/>
    <x v="0"/>
    <x v="0"/>
    <n v="0"/>
    <x v="0"/>
    <x v="2"/>
    <x v="0"/>
    <d v="1993-06-10T00:00:00"/>
    <n v="5748.13"/>
    <x v="0"/>
    <s v="tier - 1"/>
    <x v="11"/>
    <x v="1"/>
  </r>
  <r>
    <s v="Id673"/>
    <s v="Ainsworth,"/>
    <x v="552"/>
    <n v="4.87"/>
    <s v="No"/>
    <x v="0"/>
    <x v="0"/>
    <n v="0"/>
    <x v="1"/>
    <x v="0"/>
    <x v="2"/>
    <d v="1983-08-30T00:00:00"/>
    <n v="5757.41"/>
    <x v="0"/>
    <s v="tier - 3"/>
    <x v="4"/>
    <x v="23"/>
  </r>
  <r>
    <s v="Id674"/>
    <s v="Gayagoy,"/>
    <x v="520"/>
    <n v="6.68"/>
    <s v="No"/>
    <x v="0"/>
    <x v="0"/>
    <n v="3"/>
    <x v="1"/>
    <x v="0"/>
    <x v="0"/>
    <d v="2004-11-01T00:00:00"/>
    <n v="5778.71"/>
    <x v="0"/>
    <s v="tier - 3"/>
    <x v="16"/>
    <x v="10"/>
  </r>
  <r>
    <s v="Id675"/>
    <s v="Fitzmaurice,"/>
    <x v="553"/>
    <n v="5.0199999999999996"/>
    <s v="yes"/>
    <x v="0"/>
    <x v="1"/>
    <n v="1"/>
    <x v="1"/>
    <x v="0"/>
    <x v="2"/>
    <d v="1980-09-18T00:00:00"/>
    <n v="5807.06"/>
    <x v="0"/>
    <s v="tier - 3"/>
    <x v="0"/>
    <x v="25"/>
  </r>
  <r>
    <s v="Id676"/>
    <s v="Rodriguez,"/>
    <x v="554"/>
    <n v="10.64"/>
    <s v="yes"/>
    <x v="0"/>
    <x v="0"/>
    <n v="0"/>
    <x v="1"/>
    <x v="0"/>
    <x v="0"/>
    <d v="1972-11-02T00:00:00"/>
    <n v="5812.9"/>
    <x v="0"/>
    <s v="tier - 2"/>
    <x v="0"/>
    <x v="31"/>
  </r>
  <r>
    <s v="Id677"/>
    <s v="Tsoucas,"/>
    <x v="555"/>
    <n v="8.74"/>
    <s v="yes"/>
    <x v="0"/>
    <x v="0"/>
    <n v="0"/>
    <x v="1"/>
    <x v="0"/>
    <x v="0"/>
    <d v="2002-07-22T00:00:00"/>
    <n v="5816.58"/>
    <x v="0"/>
    <s v="tier - 2"/>
    <x v="14"/>
    <x v="5"/>
  </r>
  <r>
    <s v="Id678"/>
    <s v="Muhly,"/>
    <x v="556"/>
    <n v="5.64"/>
    <s v="No"/>
    <x v="0"/>
    <x v="0"/>
    <n v="0"/>
    <x v="1"/>
    <x v="0"/>
    <x v="2"/>
    <d v="1971-09-27T00:00:00"/>
    <n v="5832.6"/>
    <x v="0"/>
    <s v="tier - 3"/>
    <x v="1"/>
    <x v="33"/>
  </r>
  <r>
    <s v="Id679"/>
    <s v="Lund,"/>
    <x v="38"/>
    <n v="10.37"/>
    <s v="No"/>
    <x v="0"/>
    <x v="0"/>
    <n v="0"/>
    <x v="1"/>
    <x v="0"/>
    <x v="0"/>
    <d v="1987-07-27T00:00:00"/>
    <n v="5836.52"/>
    <x v="0"/>
    <s v="tier - 3"/>
    <x v="0"/>
    <x v="18"/>
  </r>
  <r>
    <s v="Id680"/>
    <s v="Battaglino,"/>
    <x v="557"/>
    <n v="9.56"/>
    <s v="yes"/>
    <x v="0"/>
    <x v="0"/>
    <n v="0"/>
    <x v="1"/>
    <x v="0"/>
    <x v="0"/>
    <d v="1995-08-20T00:00:00"/>
    <n v="5843.99"/>
    <x v="0"/>
    <s v="tier - 2"/>
    <x v="7"/>
    <x v="4"/>
  </r>
  <r>
    <s v="Id681"/>
    <s v="Pena,"/>
    <x v="443"/>
    <n v="8.23"/>
    <s v="yes"/>
    <x v="0"/>
    <x v="1"/>
    <n v="1"/>
    <x v="1"/>
    <x v="0"/>
    <x v="0"/>
    <d v="1987-09-30T00:00:00"/>
    <n v="5846.92"/>
    <x v="0"/>
    <s v="tier - 2"/>
    <x v="0"/>
    <x v="18"/>
  </r>
  <r>
    <s v="Id682"/>
    <s v="Thomason,"/>
    <x v="558"/>
    <n v="7.03"/>
    <s v="No"/>
    <x v="0"/>
    <x v="0"/>
    <n v="0"/>
    <x v="1"/>
    <x v="0"/>
    <x v="0"/>
    <d v="1985-06-18T00:00:00"/>
    <n v="5847.24"/>
    <x v="0"/>
    <s v="tier - 1"/>
    <x v="0"/>
    <x v="21"/>
  </r>
  <r>
    <s v="Id683"/>
    <s v="Hancox,"/>
    <x v="559"/>
    <n v="5.45"/>
    <s v="No"/>
    <x v="0"/>
    <x v="0"/>
    <n v="1"/>
    <x v="0"/>
    <x v="2"/>
    <x v="2"/>
    <d v="1984-11-22T00:00:00"/>
    <n v="5855.9"/>
    <x v="0"/>
    <s v="tier - 3"/>
    <x v="1"/>
    <x v="22"/>
  </r>
  <r>
    <s v="Id684"/>
    <s v="Canarecci,"/>
    <x v="483"/>
    <n v="5.76"/>
    <s v="No"/>
    <x v="0"/>
    <x v="0"/>
    <n v="0"/>
    <x v="1"/>
    <x v="0"/>
    <x v="1"/>
    <d v="1993-10-19T00:00:00"/>
    <n v="5877.02"/>
    <x v="0"/>
    <s v="tier - 2"/>
    <x v="11"/>
    <x v="1"/>
  </r>
  <r>
    <s v="Id685"/>
    <s v="Toupin,"/>
    <x v="560"/>
    <n v="5.4"/>
    <s v="No"/>
    <x v="0"/>
    <x v="0"/>
    <n v="0"/>
    <x v="1"/>
    <x v="0"/>
    <x v="2"/>
    <d v="1982-07-08T00:00:00"/>
    <n v="5910.94"/>
    <x v="0"/>
    <s v="tier - 1"/>
    <x v="2"/>
    <x v="24"/>
  </r>
  <r>
    <s v="Id686"/>
    <s v="Mulley,"/>
    <x v="561"/>
    <n v="6.35"/>
    <s v="No"/>
    <x v="0"/>
    <x v="1"/>
    <n v="1"/>
    <x v="1"/>
    <x v="1"/>
    <x v="1"/>
    <d v="1982-12-21T00:00:00"/>
    <n v="5920.1"/>
    <x v="0"/>
    <s v="tier - 1"/>
    <x v="0"/>
    <x v="24"/>
  </r>
  <r>
    <s v="Id687"/>
    <s v="Parry,"/>
    <x v="40"/>
    <n v="6.26"/>
    <s v="yes"/>
    <x v="0"/>
    <x v="0"/>
    <n v="2"/>
    <x v="1"/>
    <x v="0"/>
    <x v="1"/>
    <d v="1987-07-29T00:00:00"/>
    <n v="5926.85"/>
    <x v="1"/>
    <s v="tier - 3"/>
    <x v="2"/>
    <x v="18"/>
  </r>
  <r>
    <s v="Id688"/>
    <s v="Mason"/>
    <x v="562"/>
    <n v="5.97"/>
    <s v="yes"/>
    <x v="0"/>
    <x v="0"/>
    <n v="0"/>
    <x v="1"/>
    <x v="0"/>
    <x v="1"/>
    <d v="1993-08-13T00:00:00"/>
    <n v="5926.93"/>
    <x v="0"/>
    <s v="tier - 2"/>
    <x v="7"/>
    <x v="1"/>
  </r>
  <r>
    <s v="Id689"/>
    <s v="Thompson,"/>
    <x v="563"/>
    <n v="5.29"/>
    <s v="yes"/>
    <x v="0"/>
    <x v="0"/>
    <n v="0"/>
    <x v="0"/>
    <x v="3"/>
    <x v="2"/>
    <d v="1994-07-30T00:00:00"/>
    <n v="5927.65"/>
    <x v="0"/>
    <s v="tier - 1"/>
    <x v="1"/>
    <x v="12"/>
  </r>
  <r>
    <s v="Id690"/>
    <s v="Nelson,"/>
    <x v="564"/>
    <n v="4.2699999999999996"/>
    <s v="yes"/>
    <x v="0"/>
    <x v="0"/>
    <n v="2"/>
    <x v="1"/>
    <x v="2"/>
    <x v="2"/>
    <d v="1987-07-14T00:00:00"/>
    <n v="5934.38"/>
    <x v="1"/>
    <s v="tier - 2"/>
    <x v="0"/>
    <x v="18"/>
  </r>
  <r>
    <s v="Id691"/>
    <s v="Forte,"/>
    <x v="565"/>
    <n v="5.2"/>
    <s v="yes"/>
    <x v="0"/>
    <x v="0"/>
    <n v="2"/>
    <x v="1"/>
    <x v="2"/>
    <x v="2"/>
    <d v="2003-08-13T00:00:00"/>
    <n v="5957.35"/>
    <x v="0"/>
    <s v="tier - 2"/>
    <x v="1"/>
    <x v="13"/>
  </r>
  <r>
    <s v="Id692"/>
    <s v="Corona"/>
    <x v="566"/>
    <n v="8.23"/>
    <s v="yes"/>
    <x v="0"/>
    <x v="0"/>
    <n v="0"/>
    <x v="1"/>
    <x v="0"/>
    <x v="0"/>
    <d v="2004-07-15T00:00:00"/>
    <n v="5960.91"/>
    <x v="0"/>
    <s v="tier - 1"/>
    <x v="14"/>
    <x v="10"/>
  </r>
  <r>
    <s v="Id693"/>
    <s v="McCollum,"/>
    <x v="61"/>
    <n v="10.33"/>
    <s v="yes"/>
    <x v="0"/>
    <x v="0"/>
    <n v="0"/>
    <x v="1"/>
    <x v="0"/>
    <x v="0"/>
    <d v="1980-08-05T00:00:00"/>
    <n v="5966.89"/>
    <x v="0"/>
    <s v="tier - 3"/>
    <x v="0"/>
    <x v="25"/>
  </r>
  <r>
    <s v="Id694"/>
    <s v="Hevner,"/>
    <x v="567"/>
    <n v="6.13"/>
    <s v="No"/>
    <x v="0"/>
    <x v="0"/>
    <n v="0"/>
    <x v="1"/>
    <x v="2"/>
    <x v="1"/>
    <d v="1980-07-21T00:00:00"/>
    <n v="5969.72"/>
    <x v="1"/>
    <s v="tier - 3"/>
    <x v="2"/>
    <x v="25"/>
  </r>
  <r>
    <s v="Id695"/>
    <s v="Looi,"/>
    <x v="568"/>
    <n v="8.08"/>
    <s v="No"/>
    <x v="0"/>
    <x v="0"/>
    <n v="3"/>
    <x v="1"/>
    <x v="0"/>
    <x v="0"/>
    <d v="1989-07-22T00:00:00"/>
    <n v="5972.38"/>
    <x v="0"/>
    <s v="tier - 2"/>
    <x v="2"/>
    <x v="14"/>
  </r>
  <r>
    <s v="Id696"/>
    <s v="Power,"/>
    <x v="569"/>
    <n v="10.49"/>
    <s v="No"/>
    <x v="0"/>
    <x v="0"/>
    <n v="3"/>
    <x v="1"/>
    <x v="0"/>
    <x v="0"/>
    <d v="1984-09-19T00:00:00"/>
    <n v="5974.38"/>
    <x v="0"/>
    <s v="tier - 3"/>
    <x v="0"/>
    <x v="22"/>
  </r>
  <r>
    <s v="Id697"/>
    <s v="Routon,"/>
    <x v="421"/>
    <n v="8.11"/>
    <s v="No"/>
    <x v="0"/>
    <x v="0"/>
    <n v="3"/>
    <x v="1"/>
    <x v="1"/>
    <x v="0"/>
    <d v="1984-11-11T00:00:00"/>
    <n v="5976.83"/>
    <x v="0"/>
    <s v="tier - 2"/>
    <x v="0"/>
    <x v="22"/>
  </r>
  <r>
    <s v="Id698"/>
    <s v="Dochelli,"/>
    <x v="570"/>
    <n v="6.6"/>
    <s v="No"/>
    <x v="0"/>
    <x v="0"/>
    <n v="0"/>
    <x v="1"/>
    <x v="1"/>
    <x v="0"/>
    <d v="1970-06-25T00:00:00"/>
    <n v="5979.66"/>
    <x v="0"/>
    <s v="tier - 3"/>
    <x v="0"/>
    <x v="34"/>
  </r>
  <r>
    <s v="Id699"/>
    <s v="Gillespie,"/>
    <x v="312"/>
    <n v="10.14"/>
    <s v="yes"/>
    <x v="0"/>
    <x v="1"/>
    <n v="1"/>
    <x v="1"/>
    <x v="1"/>
    <x v="0"/>
    <d v="1980-10-10T00:00:00"/>
    <n v="5979.73"/>
    <x v="0"/>
    <s v="tier - 2"/>
    <x v="2"/>
    <x v="25"/>
  </r>
  <r>
    <s v="Id700"/>
    <s v="Oskvig,"/>
    <x v="5"/>
    <n v="6.06"/>
    <s v="yes"/>
    <x v="0"/>
    <x v="0"/>
    <n v="1"/>
    <x v="1"/>
    <x v="0"/>
    <x v="1"/>
    <d v="1974-10-11T00:00:00"/>
    <n v="5979.99"/>
    <x v="0"/>
    <s v="tier - 3"/>
    <x v="0"/>
    <x v="29"/>
  </r>
  <r>
    <s v="Id701"/>
    <s v="Holland-Stergar,"/>
    <x v="571"/>
    <n v="9.91"/>
    <s v="yes"/>
    <x v="0"/>
    <x v="0"/>
    <n v="0"/>
    <x v="1"/>
    <x v="0"/>
    <x v="0"/>
    <d v="1988-06-10T00:00:00"/>
    <n v="5989.52"/>
    <x v="0"/>
    <s v="tier - 1"/>
    <x v="1"/>
    <x v="16"/>
  </r>
  <r>
    <s v="Id702"/>
    <s v="Arai,"/>
    <x v="565"/>
    <n v="4.1399999999999997"/>
    <s v="yes"/>
    <x v="0"/>
    <x v="0"/>
    <n v="2"/>
    <x v="1"/>
    <x v="2"/>
    <x v="2"/>
    <d v="1974-08-17T00:00:00"/>
    <n v="5990.17"/>
    <x v="0"/>
    <s v="tier - 2"/>
    <x v="0"/>
    <x v="29"/>
  </r>
  <r>
    <s v="Id703"/>
    <s v="Olausson,"/>
    <x v="572"/>
    <n v="4.38"/>
    <s v="yes"/>
    <x v="0"/>
    <x v="1"/>
    <n v="1"/>
    <x v="1"/>
    <x v="0"/>
    <x v="2"/>
    <d v="1980-08-08T00:00:00"/>
    <n v="5993.62"/>
    <x v="0"/>
    <s v="tier - 3"/>
    <x v="0"/>
    <x v="25"/>
  </r>
  <r>
    <s v="Id704"/>
    <s v="Wagner,"/>
    <x v="573"/>
    <n v="9.83"/>
    <s v="No"/>
    <x v="0"/>
    <x v="0"/>
    <n v="3"/>
    <x v="1"/>
    <x v="0"/>
    <x v="0"/>
    <d v="1989-08-16T00:00:00"/>
    <n v="6059.17"/>
    <x v="0"/>
    <s v="tier - 1"/>
    <x v="2"/>
    <x v="14"/>
  </r>
  <r>
    <s v="Id705"/>
    <s v="Delong,"/>
    <x v="63"/>
    <n v="11.08"/>
    <s v="No"/>
    <x v="0"/>
    <x v="0"/>
    <n v="3"/>
    <x v="1"/>
    <x v="0"/>
    <x v="0"/>
    <d v="1996-07-28T00:00:00"/>
    <n v="6061.8"/>
    <x v="0"/>
    <s v="tier - 3"/>
    <x v="1"/>
    <x v="9"/>
  </r>
  <r>
    <s v="Id706"/>
    <s v="Mehech,"/>
    <x v="574"/>
    <n v="11.01"/>
    <s v="No"/>
    <x v="0"/>
    <x v="0"/>
    <n v="0"/>
    <x v="1"/>
    <x v="0"/>
    <x v="0"/>
    <d v="1994-11-08T00:00:00"/>
    <n v="6064.37"/>
    <x v="0"/>
    <s v="tier - 2"/>
    <x v="2"/>
    <x v="12"/>
  </r>
  <r>
    <s v="Id707"/>
    <s v="Machiela,"/>
    <x v="565"/>
    <n v="4.37"/>
    <s v="No"/>
    <x v="1"/>
    <x v="0"/>
    <n v="1"/>
    <x v="0"/>
    <x v="2"/>
    <x v="2"/>
    <d v="1984-09-21T00:00:00"/>
    <n v="6067.13"/>
    <x v="1"/>
    <s v="tier - 1"/>
    <x v="5"/>
    <x v="22"/>
  </r>
  <r>
    <s v="Id708"/>
    <s v="Young,"/>
    <x v="575"/>
    <n v="5.91"/>
    <s v="No"/>
    <x v="0"/>
    <x v="0"/>
    <n v="2"/>
    <x v="1"/>
    <x v="0"/>
    <x v="1"/>
    <d v="1979-08-08T00:00:00"/>
    <n v="6074.37"/>
    <x v="0"/>
    <s v="tier - 2"/>
    <x v="1"/>
    <x v="26"/>
  </r>
  <r>
    <s v="Id709"/>
    <s v="Dupere,"/>
    <x v="576"/>
    <n v="7.65"/>
    <s v="No"/>
    <x v="0"/>
    <x v="0"/>
    <n v="0"/>
    <x v="1"/>
    <x v="0"/>
    <x v="0"/>
    <d v="1984-10-14T00:00:00"/>
    <n v="6079.67"/>
    <x v="3"/>
    <s v="tier - 1"/>
    <x v="10"/>
    <x v="22"/>
  </r>
  <r>
    <s v="Id710"/>
    <s v="Iandolo,"/>
    <x v="577"/>
    <n v="5.37"/>
    <s v="yes"/>
    <x v="0"/>
    <x v="0"/>
    <n v="2"/>
    <x v="1"/>
    <x v="1"/>
    <x v="2"/>
    <d v="1984-07-25T00:00:00"/>
    <n v="6082.41"/>
    <x v="3"/>
    <s v="tier - 2"/>
    <x v="2"/>
    <x v="22"/>
  </r>
  <r>
    <s v="Id711"/>
    <s v="Ito,"/>
    <x v="369"/>
    <n v="5.75"/>
    <s v="yes"/>
    <x v="0"/>
    <x v="0"/>
    <n v="2"/>
    <x v="1"/>
    <x v="1"/>
    <x v="1"/>
    <d v="1970-06-09T00:00:00"/>
    <n v="6098.38"/>
    <x v="0"/>
    <s v="tier - 2"/>
    <x v="0"/>
    <x v="34"/>
  </r>
  <r>
    <s v="Id712"/>
    <s v="Barry,"/>
    <x v="578"/>
    <n v="6.79"/>
    <s v="yes"/>
    <x v="0"/>
    <x v="0"/>
    <n v="2"/>
    <x v="1"/>
    <x v="0"/>
    <x v="0"/>
    <d v="1995-09-09T00:00:00"/>
    <n v="6111.95"/>
    <x v="0"/>
    <s v="tier - 3"/>
    <x v="14"/>
    <x v="4"/>
  </r>
  <r>
    <s v="Id713"/>
    <s v="Boyce,"/>
    <x v="579"/>
    <n v="7.03"/>
    <s v="No"/>
    <x v="0"/>
    <x v="0"/>
    <n v="3"/>
    <x v="1"/>
    <x v="0"/>
    <x v="0"/>
    <d v="1985-07-21T00:00:00"/>
    <n v="6112.35"/>
    <x v="0"/>
    <s v="tier - 1"/>
    <x v="1"/>
    <x v="21"/>
  </r>
  <r>
    <s v="Id714"/>
    <s v="Lin,"/>
    <x v="580"/>
    <n v="5.41"/>
    <s v="yes"/>
    <x v="0"/>
    <x v="1"/>
    <n v="1"/>
    <x v="1"/>
    <x v="0"/>
    <x v="2"/>
    <d v="1991-07-25T00:00:00"/>
    <n v="6113.23"/>
    <x v="0"/>
    <s v="tier - 2"/>
    <x v="8"/>
    <x v="15"/>
  </r>
  <r>
    <s v="Id715"/>
    <s v="Smith,"/>
    <x v="581"/>
    <n v="8.0500000000000007"/>
    <s v="No"/>
    <x v="0"/>
    <x v="0"/>
    <n v="0"/>
    <x v="1"/>
    <x v="0"/>
    <x v="0"/>
    <d v="1983-08-11T00:00:00"/>
    <n v="6117.49"/>
    <x v="0"/>
    <s v="tier - 3"/>
    <x v="1"/>
    <x v="23"/>
  </r>
  <r>
    <s v="Id716"/>
    <s v="Nalven,"/>
    <x v="582"/>
    <n v="5.94"/>
    <s v="No"/>
    <x v="0"/>
    <x v="0"/>
    <n v="1"/>
    <x v="1"/>
    <x v="0"/>
    <x v="1"/>
    <d v="1983-11-16T00:00:00"/>
    <n v="6123.57"/>
    <x v="1"/>
    <s v="tier - 2"/>
    <x v="1"/>
    <x v="23"/>
  </r>
  <r>
    <s v="Id717"/>
    <s v="Bourgeois,"/>
    <x v="166"/>
    <n v="5.51"/>
    <s v="No"/>
    <x v="1"/>
    <x v="0"/>
    <n v="1"/>
    <x v="1"/>
    <x v="0"/>
    <x v="2"/>
    <d v="1990-08-18T00:00:00"/>
    <n v="6128.8"/>
    <x v="0"/>
    <s v="tier - 3"/>
    <x v="1"/>
    <x v="17"/>
  </r>
  <r>
    <s v="Id718"/>
    <s v="Orloff,"/>
    <x v="67"/>
    <n v="6.55"/>
    <s v="yes"/>
    <x v="0"/>
    <x v="0"/>
    <n v="2"/>
    <x v="1"/>
    <x v="0"/>
    <x v="0"/>
    <d v="1969-11-09T00:00:00"/>
    <n v="6138.5"/>
    <x v="0"/>
    <s v="tier - 2"/>
    <x v="2"/>
    <x v="35"/>
  </r>
  <r>
    <s v="Id719"/>
    <s v="Ramirez,"/>
    <x v="583"/>
    <n v="5.79"/>
    <s v="yes"/>
    <x v="0"/>
    <x v="0"/>
    <n v="0"/>
    <x v="1"/>
    <x v="0"/>
    <x v="1"/>
    <d v="1978-09-05T00:00:00"/>
    <n v="6138.58"/>
    <x v="0"/>
    <s v="tier - 1"/>
    <x v="0"/>
    <x v="28"/>
  </r>
  <r>
    <s v="Id720"/>
    <s v="Fouquet,"/>
    <x v="584"/>
    <n v="4.5599999999999996"/>
    <s v="No"/>
    <x v="0"/>
    <x v="0"/>
    <n v="0"/>
    <x v="1"/>
    <x v="0"/>
    <x v="2"/>
    <d v="1976-12-12T00:00:00"/>
    <n v="6139.14"/>
    <x v="0"/>
    <s v="tier - 3"/>
    <x v="0"/>
    <x v="36"/>
  </r>
  <r>
    <s v="Id721"/>
    <s v="McPhillips,"/>
    <x v="170"/>
    <n v="7"/>
    <s v="No"/>
    <x v="0"/>
    <x v="0"/>
    <n v="0"/>
    <x v="1"/>
    <x v="0"/>
    <x v="0"/>
    <d v="1970-10-14T00:00:00"/>
    <n v="6147.12"/>
    <x v="0"/>
    <s v="tier - 3"/>
    <x v="1"/>
    <x v="34"/>
  </r>
  <r>
    <s v="Id722"/>
    <s v="Burgin,"/>
    <x v="585"/>
    <n v="6.57"/>
    <s v="yes"/>
    <x v="0"/>
    <x v="1"/>
    <n v="1"/>
    <x v="1"/>
    <x v="0"/>
    <x v="0"/>
    <d v="1973-11-06T00:00:00"/>
    <n v="6152.05"/>
    <x v="0"/>
    <s v="tier - 3"/>
    <x v="0"/>
    <x v="30"/>
  </r>
  <r>
    <s v="Id723"/>
    <s v="Roberts,"/>
    <x v="383"/>
    <n v="11.61"/>
    <s v="yes"/>
    <x v="0"/>
    <x v="1"/>
    <n v="1"/>
    <x v="1"/>
    <x v="1"/>
    <x v="0"/>
    <d v="1985-10-15T00:00:00"/>
    <n v="6159.57"/>
    <x v="0"/>
    <s v="tier - 1"/>
    <x v="1"/>
    <x v="21"/>
  </r>
  <r>
    <s v="Id724"/>
    <s v="Nemec,"/>
    <x v="586"/>
    <n v="8.16"/>
    <s v="yes"/>
    <x v="0"/>
    <x v="1"/>
    <n v="1"/>
    <x v="1"/>
    <x v="1"/>
    <x v="0"/>
    <d v="1984-10-06T00:00:00"/>
    <n v="6170.96"/>
    <x v="0"/>
    <s v="tier - 1"/>
    <x v="0"/>
    <x v="22"/>
  </r>
  <r>
    <s v="Id725"/>
    <s v="Appman,"/>
    <x v="17"/>
    <n v="4.4800000000000004"/>
    <s v="yes"/>
    <x v="0"/>
    <x v="0"/>
    <n v="2"/>
    <x v="1"/>
    <x v="0"/>
    <x v="2"/>
    <d v="1985-08-09T00:00:00"/>
    <n v="6183.32"/>
    <x v="0"/>
    <s v="tier - 2"/>
    <x v="1"/>
    <x v="21"/>
  </r>
  <r>
    <s v="Id726"/>
    <s v="Driscoll,"/>
    <x v="587"/>
    <n v="4.08"/>
    <s v="No"/>
    <x v="0"/>
    <x v="0"/>
    <n v="0"/>
    <x v="1"/>
    <x v="0"/>
    <x v="2"/>
    <d v="1970-10-05T00:00:00"/>
    <n v="6183.46"/>
    <x v="0"/>
    <s v="tier - 2"/>
    <x v="1"/>
    <x v="34"/>
  </r>
  <r>
    <s v="Id727"/>
    <s v="Glotzbach,"/>
    <x v="588"/>
    <n v="4.4000000000000004"/>
    <s v="yes"/>
    <x v="0"/>
    <x v="0"/>
    <n v="2"/>
    <x v="1"/>
    <x v="0"/>
    <x v="2"/>
    <d v="1988-11-01T00:00:00"/>
    <n v="6184.3"/>
    <x v="0"/>
    <s v="tier - 3"/>
    <x v="0"/>
    <x v="16"/>
  </r>
  <r>
    <s v="Id728"/>
    <s v="Tenforde,"/>
    <x v="589"/>
    <n v="9.02"/>
    <s v="No"/>
    <x v="0"/>
    <x v="0"/>
    <n v="0"/>
    <x v="1"/>
    <x v="1"/>
    <x v="0"/>
    <d v="1981-11-22T00:00:00"/>
    <n v="6185.32"/>
    <x v="0"/>
    <s v="tier - 1"/>
    <x v="0"/>
    <x v="20"/>
  </r>
  <r>
    <s v="Id729"/>
    <s v="Ramirez,"/>
    <x v="82"/>
    <n v="8.06"/>
    <s v="No"/>
    <x v="0"/>
    <x v="0"/>
    <n v="0"/>
    <x v="1"/>
    <x v="0"/>
    <x v="0"/>
    <d v="1981-10-01T00:00:00"/>
    <n v="6186.13"/>
    <x v="0"/>
    <s v="tier - 3"/>
    <x v="2"/>
    <x v="20"/>
  </r>
  <r>
    <s v="Id730"/>
    <s v="Stanley"/>
    <x v="172"/>
    <n v="6.21"/>
    <s v="yes"/>
    <x v="0"/>
    <x v="0"/>
    <n v="2"/>
    <x v="1"/>
    <x v="0"/>
    <x v="1"/>
    <d v="1988-10-23T00:00:00"/>
    <n v="6196.45"/>
    <x v="0"/>
    <s v="tier - 1"/>
    <x v="2"/>
    <x v="16"/>
  </r>
  <r>
    <s v="Id731"/>
    <s v="Vandongen,"/>
    <x v="20"/>
    <n v="5.79"/>
    <s v="yes"/>
    <x v="0"/>
    <x v="0"/>
    <n v="2"/>
    <x v="1"/>
    <x v="0"/>
    <x v="1"/>
    <d v="1985-07-22T00:00:00"/>
    <n v="6198.75"/>
    <x v="0"/>
    <s v="tier - 1"/>
    <x v="1"/>
    <x v="21"/>
  </r>
  <r>
    <s v="Id732"/>
    <s v="Liebald,"/>
    <x v="590"/>
    <n v="5.69"/>
    <s v="yes"/>
    <x v="0"/>
    <x v="0"/>
    <n v="0"/>
    <x v="1"/>
    <x v="0"/>
    <x v="2"/>
    <d v="2004-11-06T00:00:00"/>
    <n v="1137.01"/>
    <x v="1"/>
    <s v="tier - 1"/>
    <x v="0"/>
    <x v="10"/>
  </r>
  <r>
    <s v="Id733"/>
    <s v="Holte,"/>
    <x v="591"/>
    <n v="5.36"/>
    <s v="yes"/>
    <x v="0"/>
    <x v="0"/>
    <n v="2"/>
    <x v="1"/>
    <x v="0"/>
    <x v="2"/>
    <d v="1985-09-22T00:00:00"/>
    <n v="6203.9"/>
    <x v="0"/>
    <s v="tier - 2"/>
    <x v="1"/>
    <x v="21"/>
  </r>
  <r>
    <s v="Id734"/>
    <s v="Johnson,"/>
    <x v="592"/>
    <n v="11.37"/>
    <s v="No"/>
    <x v="0"/>
    <x v="0"/>
    <n v="0"/>
    <x v="1"/>
    <x v="0"/>
    <x v="0"/>
    <d v="1999-09-10T00:00:00"/>
    <n v="6207.26"/>
    <x v="0"/>
    <s v="tier - 2"/>
    <x v="14"/>
    <x v="7"/>
  </r>
  <r>
    <s v="Id735"/>
    <s v="Bartlett,"/>
    <x v="349"/>
    <n v="11.87"/>
    <s v="No"/>
    <x v="0"/>
    <x v="0"/>
    <n v="0"/>
    <x v="1"/>
    <x v="0"/>
    <x v="0"/>
    <d v="1992-08-12T00:00:00"/>
    <n v="6208.5"/>
    <x v="0"/>
    <s v="tier - 1"/>
    <x v="11"/>
    <x v="0"/>
  </r>
  <r>
    <s v="Id736"/>
    <s v="Bergman,"/>
    <x v="593"/>
    <n v="4.9000000000000004"/>
    <s v="No"/>
    <x v="0"/>
    <x v="1"/>
    <n v="1"/>
    <x v="0"/>
    <x v="2"/>
    <x v="2"/>
    <d v="1972-06-29T00:00:00"/>
    <n v="6219.93"/>
    <x v="0"/>
    <s v="tier - 2"/>
    <x v="0"/>
    <x v="31"/>
  </r>
  <r>
    <s v="Id737"/>
    <s v="Aitken,"/>
    <x v="594"/>
    <n v="6.7"/>
    <s v="No"/>
    <x v="0"/>
    <x v="0"/>
    <n v="3"/>
    <x v="1"/>
    <x v="0"/>
    <x v="0"/>
    <d v="1978-09-19T00:00:00"/>
    <n v="6236.95"/>
    <x v="0"/>
    <s v="tier - 2"/>
    <x v="0"/>
    <x v="28"/>
  </r>
  <r>
    <s v="Id738"/>
    <s v="Berger,"/>
    <x v="224"/>
    <n v="10.3"/>
    <s v="No"/>
    <x v="0"/>
    <x v="0"/>
    <n v="3"/>
    <x v="1"/>
    <x v="0"/>
    <x v="0"/>
    <d v="1983-08-11T00:00:00"/>
    <n v="6238.3"/>
    <x v="0"/>
    <s v="tier - 1"/>
    <x v="2"/>
    <x v="23"/>
  </r>
  <r>
    <s v="Id739"/>
    <s v="Richey,"/>
    <x v="595"/>
    <n v="11.14"/>
    <s v="yes"/>
    <x v="0"/>
    <x v="0"/>
    <n v="1"/>
    <x v="1"/>
    <x v="0"/>
    <x v="0"/>
    <d v="1979-10-10T00:00:00"/>
    <n v="6250.44"/>
    <x v="0"/>
    <s v="tier - 1"/>
    <x v="2"/>
    <x v="26"/>
  </r>
  <r>
    <s v="Id740"/>
    <s v="Trotter,"/>
    <x v="596"/>
    <n v="4.74"/>
    <s v="yes"/>
    <x v="0"/>
    <x v="0"/>
    <n v="2"/>
    <x v="1"/>
    <x v="0"/>
    <x v="2"/>
    <d v="1972-11-11T00:00:00"/>
    <n v="6253.85"/>
    <x v="0"/>
    <s v="tier - 2"/>
    <x v="0"/>
    <x v="31"/>
  </r>
  <r>
    <s v="Id741"/>
    <s v="Chavez,"/>
    <x v="237"/>
    <n v="5.96"/>
    <s v="yes"/>
    <x v="0"/>
    <x v="0"/>
    <n v="2"/>
    <x v="1"/>
    <x v="1"/>
    <x v="1"/>
    <d v="1972-09-08T00:00:00"/>
    <n v="6254.13"/>
    <x v="0"/>
    <s v="tier - 2"/>
    <x v="1"/>
    <x v="31"/>
  </r>
  <r>
    <s v="Id742"/>
    <s v="Orifice,"/>
    <x v="597"/>
    <n v="4.95"/>
    <s v="No"/>
    <x v="1"/>
    <x v="0"/>
    <n v="1"/>
    <x v="0"/>
    <x v="2"/>
    <x v="2"/>
    <d v="1970-10-11T00:00:00"/>
    <n v="6255.38"/>
    <x v="0"/>
    <s v="tier - 2"/>
    <x v="0"/>
    <x v="34"/>
  </r>
  <r>
    <s v="Id743"/>
    <s v="Farkash,"/>
    <x v="598"/>
    <n v="5.21"/>
    <s v="yes"/>
    <x v="0"/>
    <x v="1"/>
    <n v="1"/>
    <x v="1"/>
    <x v="0"/>
    <x v="2"/>
    <d v="1995-10-17T00:00:00"/>
    <n v="6261.2"/>
    <x v="0"/>
    <s v="tier - 1"/>
    <x v="14"/>
    <x v="4"/>
  </r>
  <r>
    <s v="Id744"/>
    <s v="Hribar,"/>
    <x v="599"/>
    <n v="4.8600000000000003"/>
    <s v="yes"/>
    <x v="0"/>
    <x v="0"/>
    <n v="0"/>
    <x v="1"/>
    <x v="0"/>
    <x v="2"/>
    <d v="1984-09-25T00:00:00"/>
    <n v="6269.33"/>
    <x v="0"/>
    <s v="tier - 1"/>
    <x v="0"/>
    <x v="22"/>
  </r>
  <r>
    <s v="Id745"/>
    <s v="Crawford,"/>
    <x v="491"/>
    <n v="7.79"/>
    <s v="yes"/>
    <x v="0"/>
    <x v="0"/>
    <n v="0"/>
    <x v="1"/>
    <x v="2"/>
    <x v="0"/>
    <d v="1981-06-30T00:00:00"/>
    <n v="6272.48"/>
    <x v="3"/>
    <s v="tier - 3"/>
    <x v="0"/>
    <x v="20"/>
  </r>
  <r>
    <s v="Id746"/>
    <s v="Sittlington,"/>
    <x v="600"/>
    <n v="7.12"/>
    <s v="yes"/>
    <x v="0"/>
    <x v="0"/>
    <n v="1"/>
    <x v="1"/>
    <x v="0"/>
    <x v="0"/>
    <d v="1993-10-16T00:00:00"/>
    <n v="6276.3"/>
    <x v="0"/>
    <s v="tier - 1"/>
    <x v="7"/>
    <x v="1"/>
  </r>
  <r>
    <s v="Id747"/>
    <s v="Silbert,"/>
    <x v="470"/>
    <n v="4.67"/>
    <s v="yes"/>
    <x v="0"/>
    <x v="0"/>
    <n v="0"/>
    <x v="1"/>
    <x v="0"/>
    <x v="2"/>
    <d v="1981-11-24T00:00:00"/>
    <n v="6282.24"/>
    <x v="0"/>
    <s v="tier - 1"/>
    <x v="2"/>
    <x v="20"/>
  </r>
  <r>
    <s v="Id748"/>
    <s v="Carrique,"/>
    <x v="601"/>
    <n v="9.1199999999999992"/>
    <s v="yes"/>
    <x v="0"/>
    <x v="1"/>
    <n v="1"/>
    <x v="1"/>
    <x v="0"/>
    <x v="0"/>
    <d v="1981-08-26T00:00:00"/>
    <n v="6289.75"/>
    <x v="0"/>
    <s v="tier - 3"/>
    <x v="0"/>
    <x v="20"/>
  </r>
  <r>
    <s v="Id749"/>
    <s v="Kosla,"/>
    <x v="602"/>
    <n v="4.1500000000000004"/>
    <s v="No"/>
    <x v="0"/>
    <x v="0"/>
    <n v="1"/>
    <x v="1"/>
    <x v="0"/>
    <x v="2"/>
    <d v="1996-07-04T00:00:00"/>
    <n v="6293.63"/>
    <x v="0"/>
    <s v="tier - 3"/>
    <x v="11"/>
    <x v="9"/>
  </r>
  <r>
    <s v="Id750"/>
    <s v="Parker,"/>
    <x v="343"/>
    <n v="6.72"/>
    <s v="yes"/>
    <x v="0"/>
    <x v="0"/>
    <n v="2"/>
    <x v="1"/>
    <x v="0"/>
    <x v="0"/>
    <d v="1974-09-17T00:00:00"/>
    <n v="6302.23"/>
    <x v="0"/>
    <s v="tier - 1"/>
    <x v="0"/>
    <x v="29"/>
  </r>
  <r>
    <s v="Id751"/>
    <s v="Horton,"/>
    <x v="603"/>
    <n v="5.01"/>
    <s v="yes"/>
    <x v="0"/>
    <x v="1"/>
    <n v="1"/>
    <x v="1"/>
    <x v="0"/>
    <x v="2"/>
    <d v="1969-09-04T00:00:00"/>
    <n v="6305.61"/>
    <x v="0"/>
    <s v="tier - 2"/>
    <x v="1"/>
    <x v="35"/>
  </r>
  <r>
    <s v="Id752"/>
    <s v="Boller,"/>
    <x v="604"/>
    <n v="10.9"/>
    <s v="yes"/>
    <x v="0"/>
    <x v="0"/>
    <n v="2"/>
    <x v="1"/>
    <x v="2"/>
    <x v="0"/>
    <d v="2004-07-27T00:00:00"/>
    <n v="6311.11"/>
    <x v="0"/>
    <s v="tier - 2"/>
    <x v="2"/>
    <x v="10"/>
  </r>
  <r>
    <s v="Id753"/>
    <s v="Olaru,"/>
    <x v="80"/>
    <n v="5.52"/>
    <s v="yes"/>
    <x v="0"/>
    <x v="0"/>
    <n v="1"/>
    <x v="1"/>
    <x v="0"/>
    <x v="2"/>
    <d v="1985-11-19T00:00:00"/>
    <n v="6311.95"/>
    <x v="0"/>
    <s v="tier - 1"/>
    <x v="2"/>
    <x v="21"/>
  </r>
  <r>
    <s v="Id754"/>
    <s v="Prescott,"/>
    <x v="605"/>
    <n v="4.55"/>
    <s v="No"/>
    <x v="0"/>
    <x v="0"/>
    <n v="1"/>
    <x v="1"/>
    <x v="0"/>
    <x v="2"/>
    <d v="1985-12-15T00:00:00"/>
    <n v="6313.76"/>
    <x v="0"/>
    <s v="tier - 1"/>
    <x v="0"/>
    <x v="21"/>
  </r>
  <r>
    <s v="Id755"/>
    <s v="Hines,"/>
    <x v="606"/>
    <n v="11.76"/>
    <s v="No"/>
    <x v="0"/>
    <x v="0"/>
    <n v="0"/>
    <x v="1"/>
    <x v="0"/>
    <x v="0"/>
    <d v="1990-08-13T00:00:00"/>
    <n v="6334.34"/>
    <x v="0"/>
    <s v="tier - 2"/>
    <x v="8"/>
    <x v="17"/>
  </r>
  <r>
    <s v="Id756"/>
    <s v="Blanton,"/>
    <x v="355"/>
    <n v="7.06"/>
    <s v="No"/>
    <x v="0"/>
    <x v="0"/>
    <n v="0"/>
    <x v="1"/>
    <x v="0"/>
    <x v="0"/>
    <d v="1986-09-25T00:00:00"/>
    <n v="6335.64"/>
    <x v="0"/>
    <s v="tier - 2"/>
    <x v="0"/>
    <x v="19"/>
  </r>
  <r>
    <s v="Id757"/>
    <s v="Bustamante,"/>
    <x v="607"/>
    <n v="11.35"/>
    <s v="yes"/>
    <x v="0"/>
    <x v="1"/>
    <n v="1"/>
    <x v="1"/>
    <x v="0"/>
    <x v="0"/>
    <d v="1983-10-21T00:00:00"/>
    <n v="6338.08"/>
    <x v="0"/>
    <s v="tier - 1"/>
    <x v="0"/>
    <x v="23"/>
  </r>
  <r>
    <s v="Id758"/>
    <s v="McCann,"/>
    <x v="608"/>
    <n v="5.52"/>
    <s v="No"/>
    <x v="0"/>
    <x v="0"/>
    <n v="0"/>
    <x v="1"/>
    <x v="0"/>
    <x v="2"/>
    <d v="1983-08-19T00:00:00"/>
    <n v="6356.27"/>
    <x v="1"/>
    <s v="tier - 2"/>
    <x v="0"/>
    <x v="23"/>
  </r>
  <r>
    <s v="Id759"/>
    <s v="Schmole,"/>
    <x v="609"/>
    <n v="7.86"/>
    <s v="yes"/>
    <x v="0"/>
    <x v="0"/>
    <n v="1"/>
    <x v="1"/>
    <x v="0"/>
    <x v="0"/>
    <d v="1980-10-30T00:00:00"/>
    <n v="6358.78"/>
    <x v="0"/>
    <s v="tier - 1"/>
    <x v="1"/>
    <x v="25"/>
  </r>
  <r>
    <s v="Id760"/>
    <s v="Barber,"/>
    <x v="610"/>
    <n v="11.38"/>
    <s v="No"/>
    <x v="0"/>
    <x v="0"/>
    <n v="0"/>
    <x v="1"/>
    <x v="0"/>
    <x v="0"/>
    <d v="1989-06-24T00:00:00"/>
    <n v="6360.99"/>
    <x v="0"/>
    <s v="tier - 2"/>
    <x v="1"/>
    <x v="14"/>
  </r>
  <r>
    <s v="Id761"/>
    <s v="Reichmann,"/>
    <x v="568"/>
    <n v="10.48"/>
    <s v="No"/>
    <x v="0"/>
    <x v="0"/>
    <n v="0"/>
    <x v="1"/>
    <x v="0"/>
    <x v="0"/>
    <d v="1996-07-07T00:00:00"/>
    <n v="6361.47"/>
    <x v="0"/>
    <s v="tier - 3"/>
    <x v="11"/>
    <x v="9"/>
  </r>
  <r>
    <s v="Id762"/>
    <s v="Cavatorta,"/>
    <x v="611"/>
    <n v="5.04"/>
    <s v="yes"/>
    <x v="0"/>
    <x v="0"/>
    <n v="0"/>
    <x v="1"/>
    <x v="0"/>
    <x v="2"/>
    <d v="1970-11-09T00:00:00"/>
    <n v="6367.31"/>
    <x v="0"/>
    <s v="tier - 1"/>
    <x v="0"/>
    <x v="34"/>
  </r>
  <r>
    <s v="Id763"/>
    <s v="Yaeger,"/>
    <x v="612"/>
    <n v="9.06"/>
    <s v="No"/>
    <x v="0"/>
    <x v="0"/>
    <n v="0"/>
    <x v="1"/>
    <x v="0"/>
    <x v="0"/>
    <d v="1984-08-13T00:00:00"/>
    <n v="6373.56"/>
    <x v="0"/>
    <s v="tier - 1"/>
    <x v="1"/>
    <x v="22"/>
  </r>
  <r>
    <s v="Id764"/>
    <s v="Hughes,"/>
    <x v="264"/>
    <n v="11.07"/>
    <s v="No"/>
    <x v="0"/>
    <x v="0"/>
    <n v="0"/>
    <x v="1"/>
    <x v="1"/>
    <x v="0"/>
    <d v="1976-11-18T00:00:00"/>
    <n v="6374.16"/>
    <x v="0"/>
    <s v="tier - 2"/>
    <x v="0"/>
    <x v="36"/>
  </r>
  <r>
    <s v="Id765"/>
    <s v="Donahue,"/>
    <x v="613"/>
    <n v="10.45"/>
    <s v="No"/>
    <x v="0"/>
    <x v="0"/>
    <n v="0"/>
    <x v="1"/>
    <x v="1"/>
    <x v="0"/>
    <d v="1982-08-06T00:00:00"/>
    <n v="6389.38"/>
    <x v="3"/>
    <s v="tier - 2"/>
    <x v="1"/>
    <x v="24"/>
  </r>
  <r>
    <s v="Id766"/>
    <s v="Greenwell,"/>
    <x v="614"/>
    <n v="8.6300000000000008"/>
    <s v="yes"/>
    <x v="0"/>
    <x v="0"/>
    <n v="1"/>
    <x v="1"/>
    <x v="0"/>
    <x v="0"/>
    <d v="1997-08-16T00:00:00"/>
    <n v="6389.53"/>
    <x v="0"/>
    <s v="tier - 2"/>
    <x v="11"/>
    <x v="6"/>
  </r>
  <r>
    <s v="Id767"/>
    <s v="Steele,"/>
    <x v="67"/>
    <n v="5.28"/>
    <s v="yes"/>
    <x v="0"/>
    <x v="0"/>
    <n v="2"/>
    <x v="1"/>
    <x v="0"/>
    <x v="2"/>
    <d v="1982-10-28T00:00:00"/>
    <n v="6393.6"/>
    <x v="0"/>
    <s v="tier - 1"/>
    <x v="1"/>
    <x v="24"/>
  </r>
  <r>
    <s v="Id768"/>
    <s v="Gunter,"/>
    <x v="49"/>
    <n v="7.49"/>
    <s v="yes"/>
    <x v="0"/>
    <x v="0"/>
    <n v="2"/>
    <x v="1"/>
    <x v="0"/>
    <x v="0"/>
    <d v="1987-09-09T00:00:00"/>
    <n v="6402.29"/>
    <x v="0"/>
    <s v="tier - 3"/>
    <x v="8"/>
    <x v="18"/>
  </r>
  <r>
    <s v="Id769"/>
    <s v="McDonough,"/>
    <x v="519"/>
    <n v="4.2699999999999996"/>
    <s v="No"/>
    <x v="0"/>
    <x v="0"/>
    <n v="0"/>
    <x v="1"/>
    <x v="0"/>
    <x v="2"/>
    <d v="1985-12-10T00:00:00"/>
    <n v="6406.41"/>
    <x v="3"/>
    <s v="tier - 3"/>
    <x v="10"/>
    <x v="21"/>
  </r>
  <r>
    <s v="Id770"/>
    <s v="Sweetland,"/>
    <x v="615"/>
    <n v="9.2200000000000006"/>
    <s v="yes"/>
    <x v="0"/>
    <x v="0"/>
    <n v="2"/>
    <x v="1"/>
    <x v="2"/>
    <x v="0"/>
    <d v="1970-08-20T00:00:00"/>
    <n v="6407.05"/>
    <x v="0"/>
    <s v="tier - 1"/>
    <x v="0"/>
    <x v="34"/>
  </r>
  <r>
    <s v="Id771"/>
    <s v="Hammersmith,"/>
    <x v="616"/>
    <n v="5.99"/>
    <s v="No"/>
    <x v="0"/>
    <x v="0"/>
    <n v="1"/>
    <x v="1"/>
    <x v="0"/>
    <x v="1"/>
    <d v="1971-08-22T00:00:00"/>
    <n v="6412.34"/>
    <x v="0"/>
    <s v="tier - 3"/>
    <x v="0"/>
    <x v="33"/>
  </r>
  <r>
    <s v="Id772"/>
    <s v="French,"/>
    <x v="617"/>
    <n v="5.86"/>
    <s v="yes"/>
    <x v="0"/>
    <x v="0"/>
    <n v="2"/>
    <x v="1"/>
    <x v="0"/>
    <x v="1"/>
    <d v="1987-09-04T00:00:00"/>
    <n v="6414.18"/>
    <x v="0"/>
    <s v="tier - 2"/>
    <x v="2"/>
    <x v="18"/>
  </r>
  <r>
    <s v="Id773"/>
    <s v="Garbe,"/>
    <x v="382"/>
    <n v="5.19"/>
    <s v="yes"/>
    <x v="0"/>
    <x v="0"/>
    <n v="2"/>
    <x v="1"/>
    <x v="0"/>
    <x v="2"/>
    <d v="1976-12-30T00:00:00"/>
    <n v="6417.28"/>
    <x v="0"/>
    <s v="tier - 3"/>
    <x v="0"/>
    <x v="36"/>
  </r>
  <r>
    <s v="Id774"/>
    <s v="Duncan,"/>
    <x v="65"/>
    <n v="4.37"/>
    <s v="yes"/>
    <x v="0"/>
    <x v="0"/>
    <n v="2"/>
    <x v="1"/>
    <x v="0"/>
    <x v="2"/>
    <d v="1975-08-05T00:00:00"/>
    <n v="6423.48"/>
    <x v="0"/>
    <s v="tier - 3"/>
    <x v="0"/>
    <x v="32"/>
  </r>
  <r>
    <s v="Id775"/>
    <s v="Wallace,"/>
    <x v="618"/>
    <n v="5.32"/>
    <s v="No"/>
    <x v="0"/>
    <x v="0"/>
    <n v="1"/>
    <x v="1"/>
    <x v="0"/>
    <x v="2"/>
    <d v="1985-07-22T00:00:00"/>
    <n v="6435.62"/>
    <x v="1"/>
    <s v="tier - 2"/>
    <x v="0"/>
    <x v="21"/>
  </r>
  <r>
    <s v="Id776"/>
    <s v="Tillman,"/>
    <x v="619"/>
    <n v="5.64"/>
    <s v="No"/>
    <x v="0"/>
    <x v="1"/>
    <n v="1"/>
    <x v="1"/>
    <x v="0"/>
    <x v="2"/>
    <d v="1984-08-26T00:00:00"/>
    <n v="6455.86"/>
    <x v="1"/>
    <s v="tier - 3"/>
    <x v="1"/>
    <x v="22"/>
  </r>
  <r>
    <s v="Id777"/>
    <s v="Lee,"/>
    <x v="620"/>
    <n v="5.59"/>
    <s v="yes"/>
    <x v="0"/>
    <x v="0"/>
    <n v="1"/>
    <x v="1"/>
    <x v="0"/>
    <x v="2"/>
    <d v="1984-11-01T00:00:00"/>
    <n v="6457.84"/>
    <x v="0"/>
    <s v="tier - 3"/>
    <x v="1"/>
    <x v="22"/>
  </r>
  <r>
    <s v="Id778"/>
    <s v="Taylor,"/>
    <x v="621"/>
    <n v="5.29"/>
    <s v="No"/>
    <x v="0"/>
    <x v="0"/>
    <n v="0"/>
    <x v="1"/>
    <x v="0"/>
    <x v="2"/>
    <d v="1981-07-27T00:00:00"/>
    <n v="6473.15"/>
    <x v="0"/>
    <s v="tier - 2"/>
    <x v="0"/>
    <x v="20"/>
  </r>
  <r>
    <s v="Id779"/>
    <s v="McSween,"/>
    <x v="226"/>
    <n v="6.65"/>
    <s v="No"/>
    <x v="0"/>
    <x v="0"/>
    <n v="0"/>
    <x v="1"/>
    <x v="0"/>
    <x v="0"/>
    <d v="1980-06-08T00:00:00"/>
    <n v="6474.01"/>
    <x v="0"/>
    <s v="tier - 3"/>
    <x v="2"/>
    <x v="26"/>
  </r>
  <r>
    <s v="Id780"/>
    <s v="Schubert,"/>
    <x v="622"/>
    <n v="5.68"/>
    <s v="yes"/>
    <x v="0"/>
    <x v="0"/>
    <n v="0"/>
    <x v="1"/>
    <x v="0"/>
    <x v="2"/>
    <d v="1970-12-01T00:00:00"/>
    <n v="6481.67"/>
    <x v="0"/>
    <s v="tier - 2"/>
    <x v="0"/>
    <x v="34"/>
  </r>
  <r>
    <s v="Id781"/>
    <s v="Lalanne,"/>
    <x v="623"/>
    <n v="4.49"/>
    <s v="No"/>
    <x v="0"/>
    <x v="0"/>
    <n v="0"/>
    <x v="1"/>
    <x v="0"/>
    <x v="2"/>
    <d v="1982-10-09T00:00:00"/>
    <n v="6496.89"/>
    <x v="0"/>
    <s v="tier - 3"/>
    <x v="2"/>
    <x v="24"/>
  </r>
  <r>
    <s v="Id782"/>
    <s v="Flanagan,"/>
    <x v="624"/>
    <n v="6.9"/>
    <s v="No"/>
    <x v="0"/>
    <x v="0"/>
    <n v="0"/>
    <x v="1"/>
    <x v="0"/>
    <x v="0"/>
    <d v="1982-08-28T00:00:00"/>
    <n v="6500.24"/>
    <x v="0"/>
    <s v="tier - 2"/>
    <x v="0"/>
    <x v="24"/>
  </r>
  <r>
    <s v="Id783"/>
    <s v="Arellano,"/>
    <x v="625"/>
    <n v="11.52"/>
    <s v="No"/>
    <x v="0"/>
    <x v="0"/>
    <n v="0"/>
    <x v="1"/>
    <x v="1"/>
    <x v="0"/>
    <d v="1994-07-07T00:00:00"/>
    <n v="6512.24"/>
    <x v="0"/>
    <s v="tier - 1"/>
    <x v="11"/>
    <x v="12"/>
  </r>
  <r>
    <s v="Id784"/>
    <s v="Charette,"/>
    <x v="626"/>
    <n v="11.24"/>
    <s v="No"/>
    <x v="0"/>
    <x v="0"/>
    <n v="0"/>
    <x v="1"/>
    <x v="0"/>
    <x v="0"/>
    <d v="1976-10-23T00:00:00"/>
    <n v="6529.21"/>
    <x v="0"/>
    <s v="tier - 1"/>
    <x v="0"/>
    <x v="36"/>
  </r>
  <r>
    <s v="Id785"/>
    <s v="Pena"/>
    <x v="589"/>
    <n v="10.98"/>
    <s v="No"/>
    <x v="0"/>
    <x v="0"/>
    <n v="0"/>
    <x v="1"/>
    <x v="1"/>
    <x v="0"/>
    <d v="1982-08-12T00:00:00"/>
    <n v="6532.04"/>
    <x v="0"/>
    <s v="tier - 1"/>
    <x v="0"/>
    <x v="24"/>
  </r>
  <r>
    <s v="Id786"/>
    <s v="Broderick,"/>
    <x v="627"/>
    <n v="5.42"/>
    <s v="No"/>
    <x v="0"/>
    <x v="0"/>
    <n v="0"/>
    <x v="1"/>
    <x v="0"/>
    <x v="2"/>
    <d v="1982-10-02T00:00:00"/>
    <n v="6536.68"/>
    <x v="0"/>
    <s v="tier - 2"/>
    <x v="1"/>
    <x v="24"/>
  </r>
  <r>
    <s v="Id787"/>
    <s v="Summers,"/>
    <x v="628"/>
    <n v="10.97"/>
    <s v="No"/>
    <x v="0"/>
    <x v="0"/>
    <n v="0"/>
    <x v="1"/>
    <x v="3"/>
    <x v="0"/>
    <d v="1969-12-03T00:00:00"/>
    <n v="6546.16"/>
    <x v="0"/>
    <s v="tier - 3"/>
    <x v="0"/>
    <x v="35"/>
  </r>
  <r>
    <s v="Id788"/>
    <s v="Fisher,"/>
    <x v="629"/>
    <n v="9.56"/>
    <s v="yes"/>
    <x v="0"/>
    <x v="0"/>
    <n v="2"/>
    <x v="1"/>
    <x v="0"/>
    <x v="0"/>
    <d v="1986-12-18T00:00:00"/>
    <n v="6548.2"/>
    <x v="0"/>
    <s v="tier - 3"/>
    <x v="1"/>
    <x v="19"/>
  </r>
  <r>
    <s v="Id789"/>
    <s v="Zhou,"/>
    <x v="203"/>
    <n v="9.4"/>
    <s v="yes"/>
    <x v="0"/>
    <x v="0"/>
    <n v="2"/>
    <x v="1"/>
    <x v="0"/>
    <x v="0"/>
    <d v="1989-08-06T00:00:00"/>
    <n v="6551.75"/>
    <x v="0"/>
    <s v="tier - 2"/>
    <x v="8"/>
    <x v="14"/>
  </r>
  <r>
    <s v="Id790"/>
    <s v="Clarke-Ames,"/>
    <x v="351"/>
    <n v="8.48"/>
    <s v="yes"/>
    <x v="0"/>
    <x v="0"/>
    <n v="2"/>
    <x v="1"/>
    <x v="2"/>
    <x v="0"/>
    <d v="1968-12-11T00:00:00"/>
    <n v="6552.01"/>
    <x v="1"/>
    <s v="tier - 2"/>
    <x v="0"/>
    <x v="37"/>
  </r>
  <r>
    <s v="Id791"/>
    <s v="Staton,"/>
    <x v="378"/>
    <n v="5.57"/>
    <s v="No"/>
    <x v="0"/>
    <x v="0"/>
    <n v="0"/>
    <x v="1"/>
    <x v="1"/>
    <x v="2"/>
    <d v="1984-09-20T00:00:00"/>
    <n v="6555.07"/>
    <x v="0"/>
    <s v="tier - 2"/>
    <x v="8"/>
    <x v="22"/>
  </r>
  <r>
    <s v="Id792"/>
    <s v="Forster,"/>
    <x v="322"/>
    <n v="6.94"/>
    <s v="yes"/>
    <x v="0"/>
    <x v="1"/>
    <n v="1"/>
    <x v="1"/>
    <x v="0"/>
    <x v="0"/>
    <d v="1981-07-20T00:00:00"/>
    <n v="6571.02"/>
    <x v="0"/>
    <s v="tier - 1"/>
    <x v="1"/>
    <x v="20"/>
  </r>
  <r>
    <s v="Id793"/>
    <s v="Monaghan,"/>
    <x v="630"/>
    <n v="4.05"/>
    <s v="No"/>
    <x v="0"/>
    <x v="0"/>
    <n v="1"/>
    <x v="1"/>
    <x v="0"/>
    <x v="2"/>
    <d v="1984-10-05T00:00:00"/>
    <n v="6571.54"/>
    <x v="0"/>
    <s v="tier - 3"/>
    <x v="2"/>
    <x v="22"/>
  </r>
  <r>
    <s v="Id794"/>
    <s v="Kawamoto,"/>
    <x v="362"/>
    <n v="10.220000000000001"/>
    <s v="No"/>
    <x v="0"/>
    <x v="0"/>
    <n v="0"/>
    <x v="1"/>
    <x v="2"/>
    <x v="0"/>
    <d v="1982-11-22T00:00:00"/>
    <n v="6593.51"/>
    <x v="0"/>
    <s v="tier - 1"/>
    <x v="0"/>
    <x v="24"/>
  </r>
  <r>
    <s v="Id795"/>
    <s v="Dicharry,"/>
    <x v="9"/>
    <n v="9.24"/>
    <s v="No"/>
    <x v="0"/>
    <x v="0"/>
    <n v="0"/>
    <x v="1"/>
    <x v="0"/>
    <x v="0"/>
    <d v="1982-12-29T00:00:00"/>
    <n v="6600.21"/>
    <x v="1"/>
    <s v="tier - 2"/>
    <x v="5"/>
    <x v="24"/>
  </r>
  <r>
    <s v="Id796"/>
    <s v="Berry,"/>
    <x v="10"/>
    <n v="8.6"/>
    <s v="No"/>
    <x v="0"/>
    <x v="0"/>
    <n v="0"/>
    <x v="1"/>
    <x v="0"/>
    <x v="0"/>
    <d v="1982-11-07T00:00:00"/>
    <n v="6600.36"/>
    <x v="0"/>
    <s v="tier - 3"/>
    <x v="2"/>
    <x v="24"/>
  </r>
  <r>
    <s v="Id797"/>
    <s v="Porfirio,"/>
    <x v="631"/>
    <n v="9.32"/>
    <s v="yes"/>
    <x v="0"/>
    <x v="0"/>
    <n v="2"/>
    <x v="1"/>
    <x v="0"/>
    <x v="0"/>
    <d v="1982-08-28T00:00:00"/>
    <n v="6610.11"/>
    <x v="1"/>
    <s v="tier - 2"/>
    <x v="3"/>
    <x v="24"/>
  </r>
  <r>
    <s v="Id798"/>
    <s v="Thind,"/>
    <x v="632"/>
    <n v="6.12"/>
    <s v="yes"/>
    <x v="0"/>
    <x v="0"/>
    <n v="0"/>
    <x v="1"/>
    <x v="0"/>
    <x v="1"/>
    <d v="1973-08-29T00:00:00"/>
    <n v="6630.31"/>
    <x v="0"/>
    <s v="tier - 1"/>
    <x v="0"/>
    <x v="30"/>
  </r>
  <r>
    <s v="Id799"/>
    <s v="Ryan,"/>
    <x v="275"/>
    <n v="9.19"/>
    <s v="yes"/>
    <x v="0"/>
    <x v="0"/>
    <n v="0"/>
    <x v="1"/>
    <x v="1"/>
    <x v="0"/>
    <d v="2003-09-04T00:00:00"/>
    <n v="6638.16"/>
    <x v="0"/>
    <s v="tier - 1"/>
    <x v="1"/>
    <x v="13"/>
  </r>
  <r>
    <s v="Id800"/>
    <s v="Horn,"/>
    <x v="633"/>
    <n v="5.84"/>
    <s v="yes"/>
    <x v="0"/>
    <x v="1"/>
    <n v="1"/>
    <x v="1"/>
    <x v="0"/>
    <x v="1"/>
    <d v="1990-06-06T00:00:00"/>
    <n v="6639.3"/>
    <x v="0"/>
    <s v="tier - 2"/>
    <x v="11"/>
    <x v="14"/>
  </r>
  <r>
    <s v="Id801"/>
    <s v="Sabadosa,"/>
    <x v="634"/>
    <n v="7.19"/>
    <s v="yes"/>
    <x v="0"/>
    <x v="0"/>
    <n v="2"/>
    <x v="1"/>
    <x v="1"/>
    <x v="0"/>
    <d v="1984-12-08T00:00:00"/>
    <n v="6640.54"/>
    <x v="0"/>
    <s v="tier - 3"/>
    <x v="4"/>
    <x v="22"/>
  </r>
  <r>
    <s v="Id802"/>
    <s v="Casady,"/>
    <x v="635"/>
    <n v="9.39"/>
    <s v="No"/>
    <x v="0"/>
    <x v="0"/>
    <n v="0"/>
    <x v="1"/>
    <x v="0"/>
    <x v="0"/>
    <d v="1970-11-08T00:00:00"/>
    <n v="6651.26"/>
    <x v="0"/>
    <s v="tier - 3"/>
    <x v="0"/>
    <x v="34"/>
  </r>
  <r>
    <s v="Id803"/>
    <s v="Phillips,"/>
    <x v="443"/>
    <n v="4.2699999999999996"/>
    <s v="yes"/>
    <x v="0"/>
    <x v="0"/>
    <n v="1"/>
    <x v="1"/>
    <x v="0"/>
    <x v="2"/>
    <d v="1984-07-01T00:00:00"/>
    <n v="6652.53"/>
    <x v="1"/>
    <s v="tier - 2"/>
    <x v="0"/>
    <x v="22"/>
  </r>
  <r>
    <s v="Id804"/>
    <s v="Ahokas,"/>
    <x v="636"/>
    <n v="11.71"/>
    <s v="No"/>
    <x v="0"/>
    <x v="0"/>
    <n v="0"/>
    <x v="1"/>
    <x v="2"/>
    <x v="0"/>
    <d v="1989-11-19T00:00:00"/>
    <n v="6653.79"/>
    <x v="0"/>
    <s v="tier - 1"/>
    <x v="0"/>
    <x v="14"/>
  </r>
  <r>
    <s v="Id805"/>
    <s v="Hebert,"/>
    <x v="637"/>
    <n v="5.29"/>
    <s v="No"/>
    <x v="0"/>
    <x v="0"/>
    <n v="2"/>
    <x v="1"/>
    <x v="0"/>
    <x v="2"/>
    <d v="1982-09-27T00:00:00"/>
    <n v="6664.32"/>
    <x v="0"/>
    <s v="tier - 2"/>
    <x v="0"/>
    <x v="24"/>
  </r>
  <r>
    <s v="Id806"/>
    <s v="Fair,"/>
    <x v="638"/>
    <n v="6"/>
    <s v="yes"/>
    <x v="0"/>
    <x v="1"/>
    <n v="1"/>
    <x v="1"/>
    <x v="0"/>
    <x v="1"/>
    <d v="1981-09-17T00:00:00"/>
    <n v="6664.69"/>
    <x v="1"/>
    <s v="tier - 1"/>
    <x v="1"/>
    <x v="20"/>
  </r>
  <r>
    <s v="Id807"/>
    <s v="Swenson,"/>
    <x v="639"/>
    <n v="10.64"/>
    <s v="No"/>
    <x v="0"/>
    <x v="0"/>
    <n v="0"/>
    <x v="1"/>
    <x v="1"/>
    <x v="0"/>
    <d v="1989-10-20T00:00:00"/>
    <n v="6666.24"/>
    <x v="1"/>
    <s v="tier - 1"/>
    <x v="2"/>
    <x v="14"/>
  </r>
  <r>
    <s v="Id808"/>
    <s v="Revenis,"/>
    <x v="640"/>
    <n v="8.2100000000000009"/>
    <s v="yes"/>
    <x v="0"/>
    <x v="0"/>
    <n v="0"/>
    <x v="1"/>
    <x v="0"/>
    <x v="0"/>
    <d v="1985-07-09T00:00:00"/>
    <n v="6686.43"/>
    <x v="0"/>
    <s v="tier - 3"/>
    <x v="1"/>
    <x v="21"/>
  </r>
  <r>
    <s v="Id809"/>
    <s v="Engnes,"/>
    <x v="641"/>
    <n v="5.58"/>
    <s v="No"/>
    <x v="0"/>
    <x v="1"/>
    <n v="1"/>
    <x v="1"/>
    <x v="0"/>
    <x v="2"/>
    <d v="1968-07-13T00:00:00"/>
    <n v="6700.56"/>
    <x v="1"/>
    <s v="tier - 1"/>
    <x v="1"/>
    <x v="37"/>
  </r>
  <r>
    <s v="Id810"/>
    <s v="Wiltse,"/>
    <x v="642"/>
    <n v="8.75"/>
    <s v="No"/>
    <x v="0"/>
    <x v="0"/>
    <n v="0"/>
    <x v="1"/>
    <x v="0"/>
    <x v="0"/>
    <d v="1971-12-12T00:00:00"/>
    <n v="6706.47"/>
    <x v="0"/>
    <s v="tier - 1"/>
    <x v="0"/>
    <x v="33"/>
  </r>
  <r>
    <s v="Id811"/>
    <s v="Fernandez,"/>
    <x v="440"/>
    <n v="11.86"/>
    <s v="No"/>
    <x v="0"/>
    <x v="0"/>
    <n v="0"/>
    <x v="1"/>
    <x v="0"/>
    <x v="0"/>
    <d v="1983-06-12T00:00:00"/>
    <n v="6710.19"/>
    <x v="1"/>
    <s v="tier - 3"/>
    <x v="1"/>
    <x v="23"/>
  </r>
  <r>
    <s v="Id812"/>
    <s v="Edwards,"/>
    <x v="396"/>
    <n v="11.46"/>
    <s v="No"/>
    <x v="0"/>
    <x v="0"/>
    <n v="0"/>
    <x v="1"/>
    <x v="0"/>
    <x v="0"/>
    <d v="1994-06-13T00:00:00"/>
    <n v="6721.37"/>
    <x v="0"/>
    <s v="tier - 1"/>
    <x v="1"/>
    <x v="12"/>
  </r>
  <r>
    <s v="Id813"/>
    <s v="Pinney,"/>
    <x v="643"/>
    <n v="9.0299999999999994"/>
    <s v="No"/>
    <x v="0"/>
    <x v="0"/>
    <n v="0"/>
    <x v="1"/>
    <x v="2"/>
    <x v="0"/>
    <d v="1978-10-21T00:00:00"/>
    <n v="6737.98"/>
    <x v="0"/>
    <s v="tier - 3"/>
    <x v="0"/>
    <x v="28"/>
  </r>
  <r>
    <s v="Id814"/>
    <s v="Levy,"/>
    <x v="644"/>
    <n v="8.26"/>
    <s v="yes"/>
    <x v="0"/>
    <x v="0"/>
    <n v="2"/>
    <x v="1"/>
    <x v="0"/>
    <x v="0"/>
    <d v="1968-07-18T00:00:00"/>
    <n v="6738.84"/>
    <x v="1"/>
    <s v="tier - 1"/>
    <x v="1"/>
    <x v="37"/>
  </r>
  <r>
    <s v="Id815"/>
    <s v="Takeda,"/>
    <x v="534"/>
    <n v="5.42"/>
    <s v="yes"/>
    <x v="0"/>
    <x v="0"/>
    <n v="2"/>
    <x v="1"/>
    <x v="0"/>
    <x v="2"/>
    <d v="1986-08-07T00:00:00"/>
    <n v="6746.74"/>
    <x v="1"/>
    <s v="tier - 2"/>
    <x v="5"/>
    <x v="19"/>
  </r>
  <r>
    <s v="Id816"/>
    <s v="Burke,"/>
    <x v="47"/>
    <n v="11.33"/>
    <s v="yes"/>
    <x v="0"/>
    <x v="1"/>
    <n v="1"/>
    <x v="1"/>
    <x v="0"/>
    <x v="0"/>
    <d v="1986-06-05T00:00:00"/>
    <n v="6748.59"/>
    <x v="1"/>
    <s v="tier - 1"/>
    <x v="5"/>
    <x v="21"/>
  </r>
  <r>
    <s v="Id817"/>
    <s v="Duarte,"/>
    <x v="425"/>
    <n v="7.69"/>
    <s v="yes"/>
    <x v="0"/>
    <x v="1"/>
    <n v="1"/>
    <x v="1"/>
    <x v="1"/>
    <x v="0"/>
    <d v="1970-06-17T00:00:00"/>
    <n v="6749.63"/>
    <x v="0"/>
    <s v="tier - 1"/>
    <x v="0"/>
    <x v="34"/>
  </r>
  <r>
    <s v="Id818"/>
    <s v="Clark,"/>
    <x v="247"/>
    <n v="8.77"/>
    <s v="yes"/>
    <x v="0"/>
    <x v="1"/>
    <n v="1"/>
    <x v="1"/>
    <x v="1"/>
    <x v="0"/>
    <d v="1966-12-09T00:00:00"/>
    <n v="6750.27"/>
    <x v="1"/>
    <s v="tier - 2"/>
    <x v="0"/>
    <x v="38"/>
  </r>
  <r>
    <s v="Id819"/>
    <s v="Nice,"/>
    <x v="173"/>
    <n v="4.91"/>
    <s v="No"/>
    <x v="1"/>
    <x v="0"/>
    <n v="1"/>
    <x v="1"/>
    <x v="0"/>
    <x v="2"/>
    <d v="1988-10-10T00:00:00"/>
    <n v="6753.04"/>
    <x v="0"/>
    <s v="tier - 2"/>
    <x v="8"/>
    <x v="16"/>
  </r>
  <r>
    <s v="Id820"/>
    <s v="Windler,"/>
    <x v="645"/>
    <n v="4.95"/>
    <s v="No"/>
    <x v="0"/>
    <x v="0"/>
    <n v="1"/>
    <x v="1"/>
    <x v="0"/>
    <x v="2"/>
    <d v="1981-09-21T00:00:00"/>
    <n v="6770.19"/>
    <x v="0"/>
    <s v="tier - 3"/>
    <x v="0"/>
    <x v="20"/>
  </r>
  <r>
    <s v="Id821"/>
    <s v="Jones,"/>
    <x v="646"/>
    <n v="10.8"/>
    <s v="yes"/>
    <x v="0"/>
    <x v="1"/>
    <n v="1"/>
    <x v="1"/>
    <x v="1"/>
    <x v="0"/>
    <d v="1981-09-03T00:00:00"/>
    <n v="6775.96"/>
    <x v="0"/>
    <s v="tier - 3"/>
    <x v="2"/>
    <x v="20"/>
  </r>
  <r>
    <s v="Id822"/>
    <s v="Stevenson,"/>
    <x v="647"/>
    <n v="7.21"/>
    <s v="No"/>
    <x v="0"/>
    <x v="0"/>
    <n v="2"/>
    <x v="1"/>
    <x v="0"/>
    <x v="0"/>
    <d v="1981-10-08T00:00:00"/>
    <n v="6781.35"/>
    <x v="0"/>
    <s v="tier - 1"/>
    <x v="0"/>
    <x v="20"/>
  </r>
  <r>
    <s v="Id823"/>
    <s v="Humphrey,"/>
    <x v="648"/>
    <n v="5.12"/>
    <s v="No"/>
    <x v="0"/>
    <x v="1"/>
    <n v="1"/>
    <x v="1"/>
    <x v="0"/>
    <x v="2"/>
    <d v="1980-11-23T00:00:00"/>
    <n v="6781.52"/>
    <x v="0"/>
    <s v="tier - 2"/>
    <x v="0"/>
    <x v="25"/>
  </r>
  <r>
    <s v="Id824"/>
    <s v="Nelson,"/>
    <x v="649"/>
    <n v="4.62"/>
    <s v="No"/>
    <x v="1"/>
    <x v="0"/>
    <n v="1"/>
    <x v="0"/>
    <x v="3"/>
    <x v="2"/>
    <d v="1985-12-24T00:00:00"/>
    <n v="6796.86"/>
    <x v="1"/>
    <s v="tier - 3"/>
    <x v="1"/>
    <x v="21"/>
  </r>
  <r>
    <s v="Id825"/>
    <s v="Payne,"/>
    <x v="650"/>
    <n v="7.68"/>
    <s v="yes"/>
    <x v="0"/>
    <x v="0"/>
    <n v="0"/>
    <x v="1"/>
    <x v="0"/>
    <x v="0"/>
    <d v="1991-06-29T00:00:00"/>
    <n v="6799.46"/>
    <x v="3"/>
    <s v="tier - 2"/>
    <x v="10"/>
    <x v="15"/>
  </r>
  <r>
    <s v="Id826"/>
    <s v="Hails,"/>
    <x v="651"/>
    <n v="6.79"/>
    <s v="yes"/>
    <x v="0"/>
    <x v="1"/>
    <n v="1"/>
    <x v="1"/>
    <x v="1"/>
    <x v="0"/>
    <d v="1975-08-17T00:00:00"/>
    <n v="6809.46"/>
    <x v="0"/>
    <s v="tier - 1"/>
    <x v="1"/>
    <x v="32"/>
  </r>
  <r>
    <s v="Id827"/>
    <s v="Proctor,"/>
    <x v="56"/>
    <n v="11.09"/>
    <s v="No"/>
    <x v="0"/>
    <x v="0"/>
    <n v="0"/>
    <x v="1"/>
    <x v="0"/>
    <x v="0"/>
    <d v="1994-07-08T00:00:00"/>
    <n v="6827.69"/>
    <x v="0"/>
    <s v="tier - 2"/>
    <x v="11"/>
    <x v="12"/>
  </r>
  <r>
    <s v="Id828"/>
    <s v="Ryan,"/>
    <x v="568"/>
    <n v="5.24"/>
    <s v="yes"/>
    <x v="0"/>
    <x v="1"/>
    <n v="1"/>
    <x v="1"/>
    <x v="0"/>
    <x v="2"/>
    <d v="1979-07-15T00:00:00"/>
    <n v="6837.37"/>
    <x v="1"/>
    <s v="tier - 1"/>
    <x v="5"/>
    <x v="26"/>
  </r>
  <r>
    <s v="Id829"/>
    <s v="Watson,"/>
    <x v="652"/>
    <n v="7.51"/>
    <s v="yes"/>
    <x v="0"/>
    <x v="1"/>
    <n v="1"/>
    <x v="1"/>
    <x v="1"/>
    <x v="0"/>
    <d v="2000-11-30T00:00:00"/>
    <n v="6842.28"/>
    <x v="0"/>
    <s v="tier - 1"/>
    <x v="1"/>
    <x v="11"/>
  </r>
  <r>
    <s v="Id830"/>
    <s v="Gresh,"/>
    <x v="653"/>
    <n v="4.13"/>
    <s v="No"/>
    <x v="0"/>
    <x v="0"/>
    <n v="2"/>
    <x v="1"/>
    <x v="0"/>
    <x v="2"/>
    <d v="1977-06-15T00:00:00"/>
    <n v="6843.17"/>
    <x v="0"/>
    <s v="tier - 1"/>
    <x v="0"/>
    <x v="27"/>
  </r>
  <r>
    <s v="Id831"/>
    <s v="Anis,"/>
    <x v="654"/>
    <n v="8.3800000000000008"/>
    <s v="yes"/>
    <x v="0"/>
    <x v="0"/>
    <n v="1"/>
    <x v="1"/>
    <x v="0"/>
    <x v="0"/>
    <d v="1979-11-04T00:00:00"/>
    <n v="6849.03"/>
    <x v="0"/>
    <s v="tier - 2"/>
    <x v="2"/>
    <x v="26"/>
  </r>
  <r>
    <s v="Id832"/>
    <s v="Swartz,"/>
    <x v="18"/>
    <n v="8.07"/>
    <s v="No"/>
    <x v="0"/>
    <x v="0"/>
    <n v="0"/>
    <x v="1"/>
    <x v="0"/>
    <x v="0"/>
    <d v="1981-06-19T00:00:00"/>
    <n v="6858.48"/>
    <x v="0"/>
    <s v="tier - 2"/>
    <x v="4"/>
    <x v="20"/>
  </r>
  <r>
    <s v="Id833"/>
    <s v="Schluneker,"/>
    <x v="366"/>
    <n v="8.9499999999999993"/>
    <s v="No"/>
    <x v="0"/>
    <x v="0"/>
    <n v="0"/>
    <x v="1"/>
    <x v="1"/>
    <x v="0"/>
    <d v="1978-08-05T00:00:00"/>
    <n v="6863.49"/>
    <x v="0"/>
    <s v="tier - 1"/>
    <x v="0"/>
    <x v="28"/>
  </r>
  <r>
    <s v="Id834"/>
    <s v="Bellemare,"/>
    <x v="655"/>
    <n v="6.31"/>
    <s v="yes"/>
    <x v="0"/>
    <x v="0"/>
    <n v="1"/>
    <x v="1"/>
    <x v="0"/>
    <x v="1"/>
    <d v="1969-10-23T00:00:00"/>
    <n v="6868.39"/>
    <x v="0"/>
    <s v="tier - 2"/>
    <x v="0"/>
    <x v="35"/>
  </r>
  <r>
    <s v="Id835"/>
    <s v="Vitalo,"/>
    <x v="656"/>
    <n v="7.19"/>
    <s v="yes"/>
    <x v="0"/>
    <x v="0"/>
    <n v="2"/>
    <x v="1"/>
    <x v="0"/>
    <x v="0"/>
    <d v="1981-06-23T00:00:00"/>
    <n v="6875.96"/>
    <x v="0"/>
    <s v="tier - 2"/>
    <x v="2"/>
    <x v="20"/>
  </r>
  <r>
    <s v="Id836"/>
    <s v="Hamilton,"/>
    <x v="657"/>
    <n v="6.11"/>
    <s v="yes"/>
    <x v="0"/>
    <x v="0"/>
    <n v="1"/>
    <x v="1"/>
    <x v="0"/>
    <x v="1"/>
    <d v="2004-12-24T00:00:00"/>
    <n v="6876.53"/>
    <x v="0"/>
    <s v="tier - 1"/>
    <x v="1"/>
    <x v="10"/>
  </r>
  <r>
    <s v="Id837"/>
    <s v="Marshall,"/>
    <x v="658"/>
    <n v="6.02"/>
    <s v="No"/>
    <x v="0"/>
    <x v="0"/>
    <n v="1"/>
    <x v="1"/>
    <x v="0"/>
    <x v="1"/>
    <d v="1985-09-10T00:00:00"/>
    <n v="6877.98"/>
    <x v="0"/>
    <s v="tier - 1"/>
    <x v="8"/>
    <x v="21"/>
  </r>
  <r>
    <s v="Id838"/>
    <s v="Cale,"/>
    <x v="106"/>
    <n v="11.86"/>
    <s v="No"/>
    <x v="0"/>
    <x v="0"/>
    <n v="0"/>
    <x v="1"/>
    <x v="0"/>
    <x v="0"/>
    <d v="1989-12-21T00:00:00"/>
    <n v="6895.19"/>
    <x v="0"/>
    <s v="tier - 3"/>
    <x v="8"/>
    <x v="14"/>
  </r>
  <r>
    <s v="Id839"/>
    <s v="Pittaway,"/>
    <x v="9"/>
    <n v="8.25"/>
    <s v="No"/>
    <x v="0"/>
    <x v="0"/>
    <n v="0"/>
    <x v="1"/>
    <x v="0"/>
    <x v="0"/>
    <d v="1984-09-05T00:00:00"/>
    <n v="6933.24"/>
    <x v="0"/>
    <s v="tier - 3"/>
    <x v="1"/>
    <x v="22"/>
  </r>
  <r>
    <s v="Id840"/>
    <s v="Bill,"/>
    <x v="659"/>
    <n v="8.1300000000000008"/>
    <s v="No"/>
    <x v="0"/>
    <x v="0"/>
    <n v="0"/>
    <x v="1"/>
    <x v="0"/>
    <x v="0"/>
    <d v="1978-11-29T00:00:00"/>
    <n v="6938.11"/>
    <x v="0"/>
    <s v="tier - 2"/>
    <x v="0"/>
    <x v="28"/>
  </r>
  <r>
    <s v="Id841"/>
    <s v="Antrim,"/>
    <x v="660"/>
    <n v="10.1"/>
    <s v="No"/>
    <x v="0"/>
    <x v="0"/>
    <n v="0"/>
    <x v="1"/>
    <x v="0"/>
    <x v="0"/>
    <d v="1980-08-30T00:00:00"/>
    <n v="6940.91"/>
    <x v="0"/>
    <s v="tier - 2"/>
    <x v="1"/>
    <x v="25"/>
  </r>
  <r>
    <s v="Id842"/>
    <s v="Doolittle-Crider,"/>
    <x v="428"/>
    <n v="5.89"/>
    <s v="yes"/>
    <x v="0"/>
    <x v="0"/>
    <n v="2"/>
    <x v="1"/>
    <x v="0"/>
    <x v="1"/>
    <d v="1980-10-05T00:00:00"/>
    <n v="6940.94"/>
    <x v="0"/>
    <s v="tier - 3"/>
    <x v="0"/>
    <x v="25"/>
  </r>
  <r>
    <s v="Id843"/>
    <s v="Ruhlman,"/>
    <x v="661"/>
    <n v="4.97"/>
    <s v="No"/>
    <x v="0"/>
    <x v="0"/>
    <n v="2"/>
    <x v="1"/>
    <x v="0"/>
    <x v="2"/>
    <d v="1978-12-15T00:00:00"/>
    <n v="6948.7"/>
    <x v="3"/>
    <s v="tier - 2"/>
    <x v="1"/>
    <x v="28"/>
  </r>
  <r>
    <s v="Id844"/>
    <s v="Anderson,"/>
    <x v="662"/>
    <n v="9.9"/>
    <s v="No"/>
    <x v="0"/>
    <x v="0"/>
    <n v="0"/>
    <x v="1"/>
    <x v="0"/>
    <x v="0"/>
    <d v="1980-08-18T00:00:00"/>
    <n v="6951.12"/>
    <x v="0"/>
    <s v="tier - 2"/>
    <x v="0"/>
    <x v="25"/>
  </r>
  <r>
    <s v="Id845"/>
    <s v="Uchiyama,"/>
    <x v="663"/>
    <n v="9.0500000000000007"/>
    <s v="No"/>
    <x v="0"/>
    <x v="0"/>
    <n v="0"/>
    <x v="1"/>
    <x v="2"/>
    <x v="0"/>
    <d v="1975-06-03T00:00:00"/>
    <n v="6965.21"/>
    <x v="0"/>
    <s v="tier - 3"/>
    <x v="0"/>
    <x v="29"/>
  </r>
  <r>
    <s v="Id846"/>
    <s v="Desota,"/>
    <x v="664"/>
    <n v="10.93"/>
    <s v="No"/>
    <x v="0"/>
    <x v="0"/>
    <n v="0"/>
    <x v="1"/>
    <x v="1"/>
    <x v="0"/>
    <d v="1985-12-10T00:00:00"/>
    <n v="6985.51"/>
    <x v="0"/>
    <s v="tier - 2"/>
    <x v="4"/>
    <x v="21"/>
  </r>
  <r>
    <s v="Id847"/>
    <s v="Edmonds,"/>
    <x v="665"/>
    <n v="7.58"/>
    <s v="yes"/>
    <x v="0"/>
    <x v="0"/>
    <n v="2"/>
    <x v="1"/>
    <x v="0"/>
    <x v="0"/>
    <d v="1982-10-18T00:00:00"/>
    <n v="6986.7"/>
    <x v="1"/>
    <s v="tier - 1"/>
    <x v="1"/>
    <x v="24"/>
  </r>
  <r>
    <s v="Id848"/>
    <s v="Otto,"/>
    <x v="32"/>
    <n v="11"/>
    <s v="yes"/>
    <x v="0"/>
    <x v="1"/>
    <n v="1"/>
    <x v="1"/>
    <x v="0"/>
    <x v="0"/>
    <d v="1982-09-01T00:00:00"/>
    <n v="6989.95"/>
    <x v="0"/>
    <s v="tier - 1"/>
    <x v="0"/>
    <x v="24"/>
  </r>
  <r>
    <s v="Id849"/>
    <s v="Kurt,"/>
    <x v="666"/>
    <n v="5.0599999999999996"/>
    <s v="No"/>
    <x v="0"/>
    <x v="0"/>
    <n v="1"/>
    <x v="1"/>
    <x v="1"/>
    <x v="2"/>
    <d v="1969-07-06T00:00:00"/>
    <n v="7003.1"/>
    <x v="0"/>
    <s v="tier - 3"/>
    <x v="0"/>
    <x v="35"/>
  </r>
  <r>
    <s v="Id850"/>
    <s v="Duhaime,"/>
    <x v="667"/>
    <n v="6.11"/>
    <s v="yes"/>
    <x v="0"/>
    <x v="0"/>
    <n v="1"/>
    <x v="1"/>
    <x v="0"/>
    <x v="1"/>
    <d v="1978-06-02T00:00:00"/>
    <n v="7033.08"/>
    <x v="0"/>
    <s v="tier - 2"/>
    <x v="0"/>
    <x v="27"/>
  </r>
  <r>
    <s v="Id851"/>
    <s v="Swann,"/>
    <x v="668"/>
    <n v="6.66"/>
    <s v="yes"/>
    <x v="0"/>
    <x v="0"/>
    <n v="2"/>
    <x v="1"/>
    <x v="0"/>
    <x v="0"/>
    <d v="1995-10-29T00:00:00"/>
    <n v="7042.11"/>
    <x v="0"/>
    <s v="tier - 3"/>
    <x v="1"/>
    <x v="4"/>
  </r>
  <r>
    <s v="Id852"/>
    <s v="Burton,"/>
    <x v="669"/>
    <n v="4.0199999999999996"/>
    <s v="yes"/>
    <x v="0"/>
    <x v="1"/>
    <n v="1"/>
    <x v="1"/>
    <x v="0"/>
    <x v="2"/>
    <d v="1980-07-26T00:00:00"/>
    <n v="7045.5"/>
    <x v="0"/>
    <s v="tier - 1"/>
    <x v="2"/>
    <x v="25"/>
  </r>
  <r>
    <s v="Id853"/>
    <s v="Ricardi,"/>
    <x v="670"/>
    <n v="8.81"/>
    <s v="yes"/>
    <x v="0"/>
    <x v="0"/>
    <n v="2"/>
    <x v="1"/>
    <x v="0"/>
    <x v="0"/>
    <d v="1980-10-22T00:00:00"/>
    <n v="7046.72"/>
    <x v="0"/>
    <s v="tier - 3"/>
    <x v="0"/>
    <x v="25"/>
  </r>
  <r>
    <s v="Id854"/>
    <s v="Joslyn,"/>
    <x v="671"/>
    <n v="7.92"/>
    <s v="yes"/>
    <x v="0"/>
    <x v="0"/>
    <n v="2"/>
    <x v="1"/>
    <x v="0"/>
    <x v="0"/>
    <d v="1980-07-21T00:00:00"/>
    <n v="7050.02"/>
    <x v="0"/>
    <s v="tier - 1"/>
    <x v="8"/>
    <x v="25"/>
  </r>
  <r>
    <s v="Id855"/>
    <s v="Bennie,"/>
    <x v="362"/>
    <n v="7.48"/>
    <s v="No"/>
    <x v="0"/>
    <x v="0"/>
    <n v="0"/>
    <x v="1"/>
    <x v="2"/>
    <x v="0"/>
    <d v="1980-06-28T00:00:00"/>
    <n v="7050.64"/>
    <x v="0"/>
    <s v="tier - 3"/>
    <x v="2"/>
    <x v="25"/>
  </r>
  <r>
    <s v="Id856"/>
    <s v="Kanyane,"/>
    <x v="672"/>
    <n v="4.62"/>
    <s v="yes"/>
    <x v="0"/>
    <x v="0"/>
    <n v="2"/>
    <x v="1"/>
    <x v="0"/>
    <x v="2"/>
    <d v="1978-06-24T00:00:00"/>
    <n v="7054.41"/>
    <x v="0"/>
    <s v="tier - 2"/>
    <x v="0"/>
    <x v="28"/>
  </r>
  <r>
    <s v="Id857"/>
    <s v="McFadden,"/>
    <x v="673"/>
    <n v="8.4700000000000006"/>
    <s v="No"/>
    <x v="0"/>
    <x v="0"/>
    <n v="0"/>
    <x v="1"/>
    <x v="0"/>
    <x v="0"/>
    <d v="1982-10-06T00:00:00"/>
    <n v="7077.19"/>
    <x v="0"/>
    <s v="tier - 3"/>
    <x v="8"/>
    <x v="24"/>
  </r>
  <r>
    <s v="Id858"/>
    <s v="Connolly,"/>
    <x v="674"/>
    <n v="10.58"/>
    <s v="yes"/>
    <x v="0"/>
    <x v="0"/>
    <n v="0"/>
    <x v="1"/>
    <x v="0"/>
    <x v="0"/>
    <d v="1992-06-18T00:00:00"/>
    <n v="7096.98"/>
    <x v="0"/>
    <s v="tier - 2"/>
    <x v="1"/>
    <x v="0"/>
  </r>
  <r>
    <s v="Id859"/>
    <s v="Merino,"/>
    <x v="403"/>
    <n v="7.48"/>
    <s v="No"/>
    <x v="0"/>
    <x v="0"/>
    <n v="0"/>
    <x v="1"/>
    <x v="2"/>
    <x v="0"/>
    <d v="1987-08-11T00:00:00"/>
    <n v="7106.81"/>
    <x v="0"/>
    <s v="tier - 1"/>
    <x v="1"/>
    <x v="18"/>
  </r>
  <r>
    <s v="Id860"/>
    <s v="Baird,"/>
    <x v="675"/>
    <n v="7.82"/>
    <s v="No"/>
    <x v="0"/>
    <x v="0"/>
    <n v="0"/>
    <x v="1"/>
    <x v="2"/>
    <x v="0"/>
    <d v="1968-06-29T00:00:00"/>
    <n v="7125.25"/>
    <x v="1"/>
    <s v="tier - 2"/>
    <x v="0"/>
    <x v="37"/>
  </r>
  <r>
    <s v="Id861"/>
    <s v="Locatelli,"/>
    <x v="676"/>
    <n v="4.96"/>
    <s v="yes"/>
    <x v="0"/>
    <x v="0"/>
    <n v="1"/>
    <x v="1"/>
    <x v="0"/>
    <x v="2"/>
    <d v="1993-08-01T00:00:00"/>
    <n v="7128.64"/>
    <x v="0"/>
    <s v="tier - 2"/>
    <x v="11"/>
    <x v="1"/>
  </r>
  <r>
    <s v="Id862"/>
    <s v="Brake,"/>
    <x v="520"/>
    <n v="6.15"/>
    <s v="yes"/>
    <x v="0"/>
    <x v="0"/>
    <n v="1"/>
    <x v="1"/>
    <x v="0"/>
    <x v="1"/>
    <d v="1984-07-07T00:00:00"/>
    <n v="7133.9"/>
    <x v="0"/>
    <s v="tier - 1"/>
    <x v="8"/>
    <x v="22"/>
  </r>
  <r>
    <s v="Id863"/>
    <s v="Jacobs,"/>
    <x v="677"/>
    <n v="4.62"/>
    <s v="No"/>
    <x v="0"/>
    <x v="1"/>
    <n v="1"/>
    <x v="1"/>
    <x v="0"/>
    <x v="2"/>
    <d v="1999-08-08T00:00:00"/>
    <n v="7144.4"/>
    <x v="0"/>
    <s v="tier - 1"/>
    <x v="16"/>
    <x v="7"/>
  </r>
  <r>
    <s v="Id864"/>
    <s v="Vaught,"/>
    <x v="606"/>
    <n v="4.87"/>
    <s v="No"/>
    <x v="0"/>
    <x v="0"/>
    <n v="2"/>
    <x v="1"/>
    <x v="0"/>
    <x v="2"/>
    <d v="1984-11-21T00:00:00"/>
    <n v="7144.86"/>
    <x v="0"/>
    <s v="tier - 2"/>
    <x v="8"/>
    <x v="22"/>
  </r>
  <r>
    <s v="Id865"/>
    <s v="Monteleone,"/>
    <x v="678"/>
    <n v="4.63"/>
    <s v="No"/>
    <x v="0"/>
    <x v="0"/>
    <n v="0"/>
    <x v="1"/>
    <x v="0"/>
    <x v="2"/>
    <d v="1976-06-24T00:00:00"/>
    <n v="7147.11"/>
    <x v="1"/>
    <s v="tier - 2"/>
    <x v="2"/>
    <x v="36"/>
  </r>
  <r>
    <s v="Id866"/>
    <s v="Verdugo,"/>
    <x v="679"/>
    <n v="11.93"/>
    <s v="No"/>
    <x v="0"/>
    <x v="0"/>
    <n v="0"/>
    <x v="1"/>
    <x v="1"/>
    <x v="0"/>
    <d v="1978-07-30T00:00:00"/>
    <n v="7147.47"/>
    <x v="0"/>
    <s v="tier - 3"/>
    <x v="0"/>
    <x v="28"/>
  </r>
  <r>
    <s v="Id867"/>
    <s v="Sellers,"/>
    <x v="315"/>
    <n v="5.65"/>
    <s v="yes"/>
    <x v="0"/>
    <x v="0"/>
    <n v="2"/>
    <x v="1"/>
    <x v="0"/>
    <x v="2"/>
    <d v="1984-06-29T00:00:00"/>
    <n v="7151.09"/>
    <x v="0"/>
    <s v="tier - 2"/>
    <x v="2"/>
    <x v="22"/>
  </r>
  <r>
    <s v="Id868"/>
    <s v="Bowman,"/>
    <x v="680"/>
    <n v="11.21"/>
    <s v="yes"/>
    <x v="0"/>
    <x v="1"/>
    <n v="1"/>
    <x v="1"/>
    <x v="0"/>
    <x v="0"/>
    <d v="1978-09-06T00:00:00"/>
    <n v="7152.67"/>
    <x v="1"/>
    <s v="tier - 2"/>
    <x v="0"/>
    <x v="28"/>
  </r>
  <r>
    <s v="Id869"/>
    <s v="Marley,"/>
    <x v="419"/>
    <n v="10.62"/>
    <s v="yes"/>
    <x v="0"/>
    <x v="1"/>
    <n v="1"/>
    <x v="1"/>
    <x v="1"/>
    <x v="0"/>
    <d v="1981-07-17T00:00:00"/>
    <n v="7153.55"/>
    <x v="0"/>
    <s v="tier - 1"/>
    <x v="1"/>
    <x v="20"/>
  </r>
  <r>
    <s v="Id870"/>
    <s v="Grey,"/>
    <x v="278"/>
    <n v="10.7"/>
    <s v="yes"/>
    <x v="0"/>
    <x v="1"/>
    <n v="1"/>
    <x v="1"/>
    <x v="2"/>
    <x v="0"/>
    <d v="1980-06-22T00:00:00"/>
    <n v="7160.09"/>
    <x v="0"/>
    <s v="tier - 2"/>
    <x v="2"/>
    <x v="25"/>
  </r>
  <r>
    <s v="Id871"/>
    <s v="O'Rourke,"/>
    <x v="681"/>
    <n v="10.02"/>
    <s v="yes"/>
    <x v="0"/>
    <x v="1"/>
    <n v="1"/>
    <x v="1"/>
    <x v="1"/>
    <x v="0"/>
    <d v="1980-10-07T00:00:00"/>
    <n v="7160.33"/>
    <x v="0"/>
    <s v="tier - 1"/>
    <x v="0"/>
    <x v="25"/>
  </r>
  <r>
    <s v="Id872"/>
    <s v="Fatehali,"/>
    <x v="682"/>
    <n v="4.8499999999999996"/>
    <s v="No"/>
    <x v="0"/>
    <x v="0"/>
    <n v="0"/>
    <x v="1"/>
    <x v="0"/>
    <x v="2"/>
    <d v="1980-09-30T00:00:00"/>
    <n v="7162.01"/>
    <x v="0"/>
    <s v="tier - 3"/>
    <x v="0"/>
    <x v="25"/>
  </r>
  <r>
    <s v="Id873"/>
    <s v="Piza-Taylor,"/>
    <x v="683"/>
    <n v="4.3899999999999997"/>
    <s v="yes"/>
    <x v="0"/>
    <x v="0"/>
    <n v="2"/>
    <x v="1"/>
    <x v="1"/>
    <x v="2"/>
    <d v="1982-08-16T00:00:00"/>
    <n v="7173.36"/>
    <x v="1"/>
    <s v="tier - 2"/>
    <x v="5"/>
    <x v="24"/>
  </r>
  <r>
    <s v="Id874"/>
    <s v="Cavanaugh,"/>
    <x v="203"/>
    <n v="8.24"/>
    <s v="yes"/>
    <x v="0"/>
    <x v="0"/>
    <n v="0"/>
    <x v="1"/>
    <x v="0"/>
    <x v="0"/>
    <d v="1975-07-19T00:00:00"/>
    <n v="7175.51"/>
    <x v="0"/>
    <s v="tier - 3"/>
    <x v="0"/>
    <x v="32"/>
  </r>
  <r>
    <s v="Id875"/>
    <s v="Amako,"/>
    <x v="101"/>
    <n v="9.77"/>
    <s v="yes"/>
    <x v="0"/>
    <x v="0"/>
    <n v="0"/>
    <x v="1"/>
    <x v="0"/>
    <x v="0"/>
    <d v="1968-08-26T00:00:00"/>
    <n v="7179.52"/>
    <x v="1"/>
    <s v="tier - 3"/>
    <x v="0"/>
    <x v="37"/>
  </r>
  <r>
    <s v="Id876"/>
    <s v="Musa,"/>
    <x v="684"/>
    <n v="5.5"/>
    <s v="yes"/>
    <x v="0"/>
    <x v="0"/>
    <n v="2"/>
    <x v="1"/>
    <x v="0"/>
    <x v="2"/>
    <d v="1982-09-14T00:00:00"/>
    <n v="7196.87"/>
    <x v="1"/>
    <s v="tier - 2"/>
    <x v="2"/>
    <x v="24"/>
  </r>
  <r>
    <s v="Id877"/>
    <s v="Phillippi,"/>
    <x v="685"/>
    <n v="11.84"/>
    <s v="yes"/>
    <x v="0"/>
    <x v="0"/>
    <n v="1"/>
    <x v="1"/>
    <x v="0"/>
    <x v="0"/>
    <d v="1983-08-11T00:00:00"/>
    <n v="7201.7"/>
    <x v="0"/>
    <s v="tier - 3"/>
    <x v="1"/>
    <x v="23"/>
  </r>
  <r>
    <s v="Id878"/>
    <s v="Hoskins,"/>
    <x v="11"/>
    <n v="4.66"/>
    <s v="No"/>
    <x v="0"/>
    <x v="0"/>
    <n v="0"/>
    <x v="1"/>
    <x v="0"/>
    <x v="2"/>
    <d v="1983-11-21T00:00:00"/>
    <n v="7209.49"/>
    <x v="0"/>
    <s v="tier - 3"/>
    <x v="1"/>
    <x v="23"/>
  </r>
  <r>
    <s v="Id879"/>
    <s v="Imbalzano"/>
    <x v="243"/>
    <n v="11.11"/>
    <s v="No"/>
    <x v="0"/>
    <x v="0"/>
    <n v="0"/>
    <x v="1"/>
    <x v="0"/>
    <x v="0"/>
    <d v="1991-06-28T00:00:00"/>
    <n v="7220.25"/>
    <x v="0"/>
    <s v="tier - 2"/>
    <x v="11"/>
    <x v="15"/>
  </r>
  <r>
    <s v="Id880"/>
    <s v="Triedman,"/>
    <x v="40"/>
    <n v="7.72"/>
    <s v="yes"/>
    <x v="0"/>
    <x v="1"/>
    <n v="1"/>
    <x v="1"/>
    <x v="0"/>
    <x v="0"/>
    <d v="1977-09-15T00:00:00"/>
    <n v="7222.79"/>
    <x v="1"/>
    <s v="tier - 3"/>
    <x v="1"/>
    <x v="27"/>
  </r>
  <r>
    <s v="Id881"/>
    <s v="Lovuolo,"/>
    <x v="686"/>
    <n v="5.55"/>
    <s v="yes"/>
    <x v="0"/>
    <x v="0"/>
    <n v="2"/>
    <x v="1"/>
    <x v="1"/>
    <x v="2"/>
    <d v="1986-07-13T00:00:00"/>
    <n v="7228.22"/>
    <x v="0"/>
    <s v="tier - 1"/>
    <x v="8"/>
    <x v="19"/>
  </r>
  <r>
    <s v="Id882"/>
    <s v="Chung,"/>
    <x v="56"/>
    <n v="5.05"/>
    <s v="yes"/>
    <x v="0"/>
    <x v="0"/>
    <n v="1"/>
    <x v="1"/>
    <x v="0"/>
    <x v="2"/>
    <d v="1986-09-02T00:00:00"/>
    <n v="7243.81"/>
    <x v="0"/>
    <s v="tier - 3"/>
    <x v="0"/>
    <x v="19"/>
  </r>
  <r>
    <s v="Id883"/>
    <s v="Newsom,"/>
    <x v="419"/>
    <n v="8.69"/>
    <s v="yes"/>
    <x v="0"/>
    <x v="1"/>
    <n v="1"/>
    <x v="1"/>
    <x v="1"/>
    <x v="0"/>
    <d v="1982-07-24T00:00:00"/>
    <n v="7248.71"/>
    <x v="0"/>
    <s v="tier - 1"/>
    <x v="0"/>
    <x v="24"/>
  </r>
  <r>
    <s v="Id884"/>
    <s v="Harrington,"/>
    <x v="687"/>
    <n v="5.9"/>
    <s v="yes"/>
    <x v="0"/>
    <x v="0"/>
    <n v="1"/>
    <x v="1"/>
    <x v="0"/>
    <x v="1"/>
    <d v="1981-08-14T00:00:00"/>
    <n v="7256.72"/>
    <x v="1"/>
    <s v="tier - 2"/>
    <x v="1"/>
    <x v="20"/>
  </r>
  <r>
    <s v="Id885"/>
    <s v="Hoffman,"/>
    <x v="360"/>
    <n v="6.29"/>
    <s v="yes"/>
    <x v="0"/>
    <x v="0"/>
    <n v="1"/>
    <x v="1"/>
    <x v="1"/>
    <x v="1"/>
    <d v="1981-06-13T00:00:00"/>
    <n v="7261.74"/>
    <x v="1"/>
    <s v="tier - 3"/>
    <x v="1"/>
    <x v="20"/>
  </r>
  <r>
    <s v="Id886"/>
    <s v="Van"/>
    <x v="688"/>
    <n v="5.84"/>
    <s v="yes"/>
    <x v="0"/>
    <x v="0"/>
    <n v="1"/>
    <x v="1"/>
    <x v="1"/>
    <x v="1"/>
    <d v="1973-10-25T00:00:00"/>
    <n v="7265.58"/>
    <x v="0"/>
    <s v="tier - 2"/>
    <x v="0"/>
    <x v="30"/>
  </r>
  <r>
    <s v="Id887"/>
    <s v="Feehley,"/>
    <x v="689"/>
    <n v="6.12"/>
    <s v="No"/>
    <x v="0"/>
    <x v="0"/>
    <n v="0"/>
    <x v="1"/>
    <x v="0"/>
    <x v="1"/>
    <d v="1981-08-04T00:00:00"/>
    <n v="7265.7"/>
    <x v="1"/>
    <s v="tier - 3"/>
    <x v="1"/>
    <x v="20"/>
  </r>
  <r>
    <s v="Id888"/>
    <s v="Ashworth,"/>
    <x v="690"/>
    <n v="6.24"/>
    <s v="No"/>
    <x v="0"/>
    <x v="0"/>
    <n v="0"/>
    <x v="1"/>
    <x v="0"/>
    <x v="1"/>
    <d v="1976-12-18T00:00:00"/>
    <n v="7273.02"/>
    <x v="0"/>
    <s v="tier - 1"/>
    <x v="0"/>
    <x v="36"/>
  </r>
  <r>
    <s v="Id889"/>
    <s v="Hansen,"/>
    <x v="691"/>
    <n v="6.25"/>
    <s v="No"/>
    <x v="0"/>
    <x v="0"/>
    <n v="1"/>
    <x v="1"/>
    <x v="0"/>
    <x v="1"/>
    <d v="1985-11-02T00:00:00"/>
    <n v="7281.51"/>
    <x v="0"/>
    <s v="tier - 1"/>
    <x v="1"/>
    <x v="21"/>
  </r>
  <r>
    <s v="Id890"/>
    <s v="Czyz,"/>
    <x v="692"/>
    <n v="11.96"/>
    <s v="No"/>
    <x v="0"/>
    <x v="0"/>
    <n v="0"/>
    <x v="1"/>
    <x v="1"/>
    <x v="0"/>
    <d v="1966-12-26T00:00:00"/>
    <n v="7302.46"/>
    <x v="1"/>
    <s v="tier - 1"/>
    <x v="1"/>
    <x v="38"/>
  </r>
  <r>
    <s v="Id891"/>
    <s v="Bauder,"/>
    <x v="664"/>
    <n v="7.69"/>
    <s v="No"/>
    <x v="0"/>
    <x v="0"/>
    <n v="0"/>
    <x v="1"/>
    <x v="1"/>
    <x v="0"/>
    <d v="1965-06-06T00:00:00"/>
    <n v="7304.65"/>
    <x v="1"/>
    <s v="tier - 3"/>
    <x v="0"/>
    <x v="39"/>
  </r>
  <r>
    <s v="Id892"/>
    <s v="Mendoza,"/>
    <x v="693"/>
    <n v="8.83"/>
    <s v="No"/>
    <x v="0"/>
    <x v="0"/>
    <n v="0"/>
    <x v="1"/>
    <x v="0"/>
    <x v="0"/>
    <d v="1965-06-25T00:00:00"/>
    <n v="7318.21"/>
    <x v="1"/>
    <s v="tier - 1"/>
    <x v="0"/>
    <x v="40"/>
  </r>
  <r>
    <s v="Id893"/>
    <s v="Glass,"/>
    <x v="694"/>
    <n v="4.41"/>
    <s v="No"/>
    <x v="0"/>
    <x v="0"/>
    <n v="0"/>
    <x v="1"/>
    <x v="0"/>
    <x v="2"/>
    <d v="1972-08-11T00:00:00"/>
    <n v="7318.22"/>
    <x v="0"/>
    <s v="tier - 3"/>
    <x v="1"/>
    <x v="31"/>
  </r>
  <r>
    <s v="Id894"/>
    <s v="Butcher,"/>
    <x v="570"/>
    <n v="9.1"/>
    <s v="yes"/>
    <x v="0"/>
    <x v="1"/>
    <n v="1"/>
    <x v="1"/>
    <x v="1"/>
    <x v="0"/>
    <d v="1965-07-11T00:00:00"/>
    <n v="7322.86"/>
    <x v="1"/>
    <s v="tier - 3"/>
    <x v="1"/>
    <x v="40"/>
  </r>
  <r>
    <s v="Id895"/>
    <s v="Traiser,"/>
    <x v="247"/>
    <n v="11.52"/>
    <s v="yes"/>
    <x v="0"/>
    <x v="1"/>
    <n v="1"/>
    <x v="1"/>
    <x v="1"/>
    <x v="0"/>
    <d v="2004-11-15T00:00:00"/>
    <n v="7323.73"/>
    <x v="0"/>
    <s v="tier - 2"/>
    <x v="8"/>
    <x v="10"/>
  </r>
  <r>
    <s v="Id896"/>
    <s v="Mudy-Mader,"/>
    <x v="65"/>
    <n v="10.95"/>
    <s v="No"/>
    <x v="0"/>
    <x v="0"/>
    <n v="0"/>
    <x v="1"/>
    <x v="0"/>
    <x v="0"/>
    <d v="1979-06-19T00:00:00"/>
    <n v="7325.05"/>
    <x v="0"/>
    <s v="tier - 3"/>
    <x v="8"/>
    <x v="26"/>
  </r>
  <r>
    <s v="Id897"/>
    <s v="Rogers,"/>
    <x v="467"/>
    <n v="11.5"/>
    <s v="No"/>
    <x v="0"/>
    <x v="0"/>
    <n v="0"/>
    <x v="1"/>
    <x v="1"/>
    <x v="0"/>
    <d v="1984-07-25T00:00:00"/>
    <n v="7325.47"/>
    <x v="0"/>
    <s v="tier - 1"/>
    <x v="1"/>
    <x v="22"/>
  </r>
  <r>
    <s v="Id898"/>
    <s v="Woo,"/>
    <x v="257"/>
    <n v="9.8800000000000008"/>
    <s v="No"/>
    <x v="0"/>
    <x v="0"/>
    <n v="0"/>
    <x v="1"/>
    <x v="2"/>
    <x v="0"/>
    <d v="1979-09-19T00:00:00"/>
    <n v="7337.75"/>
    <x v="0"/>
    <s v="tier - 3"/>
    <x v="2"/>
    <x v="26"/>
  </r>
  <r>
    <s v="Id899"/>
    <s v="Walsh,"/>
    <x v="695"/>
    <n v="6.2"/>
    <s v="No"/>
    <x v="0"/>
    <x v="0"/>
    <n v="1"/>
    <x v="1"/>
    <x v="0"/>
    <x v="1"/>
    <d v="1986-06-15T00:00:00"/>
    <n v="7339.93"/>
    <x v="0"/>
    <s v="tier - 2"/>
    <x v="1"/>
    <x v="19"/>
  </r>
  <r>
    <s v="Id900"/>
    <s v="White,"/>
    <x v="696"/>
    <n v="8.41"/>
    <s v="yes"/>
    <x v="0"/>
    <x v="0"/>
    <n v="1"/>
    <x v="1"/>
    <x v="0"/>
    <x v="0"/>
    <d v="1977-12-18T00:00:00"/>
    <n v="7345.08"/>
    <x v="0"/>
    <s v="tier - 1"/>
    <x v="2"/>
    <x v="27"/>
  </r>
  <r>
    <s v="Id901"/>
    <s v="Sheppard,"/>
    <x v="401"/>
    <n v="5.07"/>
    <s v="yes"/>
    <x v="0"/>
    <x v="0"/>
    <n v="2"/>
    <x v="1"/>
    <x v="1"/>
    <x v="2"/>
    <d v="1979-06-26T00:00:00"/>
    <n v="7345.73"/>
    <x v="0"/>
    <s v="tier - 1"/>
    <x v="0"/>
    <x v="26"/>
  </r>
  <r>
    <s v="Id902"/>
    <s v="Doran,"/>
    <x v="697"/>
    <n v="4.0599999999999996"/>
    <s v="No"/>
    <x v="0"/>
    <x v="1"/>
    <n v="1"/>
    <x v="1"/>
    <x v="0"/>
    <x v="2"/>
    <d v="1977-12-01T00:00:00"/>
    <n v="7348.14"/>
    <x v="0"/>
    <s v="tier - 1"/>
    <x v="2"/>
    <x v="27"/>
  </r>
  <r>
    <s v="Id903"/>
    <s v="Labrosse,"/>
    <x v="698"/>
    <n v="10.52"/>
    <s v="No"/>
    <x v="0"/>
    <x v="0"/>
    <n v="0"/>
    <x v="1"/>
    <x v="2"/>
    <x v="0"/>
    <d v="1993-10-05T00:00:00"/>
    <n v="7349.12"/>
    <x v="0"/>
    <s v="tier - 2"/>
    <x v="11"/>
    <x v="1"/>
  </r>
  <r>
    <s v="Id904"/>
    <s v="Thomas,"/>
    <x v="699"/>
    <n v="9.65"/>
    <s v="No"/>
    <x v="0"/>
    <x v="0"/>
    <n v="0"/>
    <x v="1"/>
    <x v="2"/>
    <x v="0"/>
    <d v="1983-06-21T00:00:00"/>
    <n v="7357.49"/>
    <x v="0"/>
    <s v="tier - 2"/>
    <x v="1"/>
    <x v="23"/>
  </r>
  <r>
    <s v="Id905"/>
    <s v="Lesniak,"/>
    <x v="566"/>
    <n v="6.21"/>
    <s v="No"/>
    <x v="0"/>
    <x v="0"/>
    <n v="0"/>
    <x v="1"/>
    <x v="0"/>
    <x v="1"/>
    <d v="1981-07-16T00:00:00"/>
    <n v="7358.18"/>
    <x v="0"/>
    <s v="tier - 3"/>
    <x v="8"/>
    <x v="20"/>
  </r>
  <r>
    <s v="Id906"/>
    <s v="Prowse,"/>
    <x v="700"/>
    <n v="4.76"/>
    <s v="No"/>
    <x v="0"/>
    <x v="1"/>
    <n v="1"/>
    <x v="1"/>
    <x v="0"/>
    <x v="2"/>
    <d v="1965-12-09T00:00:00"/>
    <n v="7362.31"/>
    <x v="1"/>
    <s v="tier - 3"/>
    <x v="0"/>
    <x v="40"/>
  </r>
  <r>
    <s v="Id907"/>
    <s v="Seigel,"/>
    <x v="677"/>
    <n v="5.73"/>
    <s v="yes"/>
    <x v="0"/>
    <x v="1"/>
    <n v="1"/>
    <x v="1"/>
    <x v="0"/>
    <x v="1"/>
    <d v="1981-11-24T00:00:00"/>
    <n v="7371.77"/>
    <x v="0"/>
    <s v="tier - 1"/>
    <x v="2"/>
    <x v="20"/>
  </r>
  <r>
    <s v="Id908"/>
    <s v="Blas,"/>
    <x v="25"/>
    <n v="10.78"/>
    <s v="yes"/>
    <x v="0"/>
    <x v="0"/>
    <n v="0"/>
    <x v="1"/>
    <x v="0"/>
    <x v="0"/>
    <d v="1993-07-22T00:00:00"/>
    <n v="7388.85"/>
    <x v="0"/>
    <s v="tier - 2"/>
    <x v="14"/>
    <x v="1"/>
  </r>
  <r>
    <s v="Id909"/>
    <s v="Simpson,"/>
    <x v="701"/>
    <n v="5.08"/>
    <s v="yes"/>
    <x v="0"/>
    <x v="0"/>
    <n v="1"/>
    <x v="1"/>
    <x v="0"/>
    <x v="2"/>
    <d v="1965-12-05T00:00:00"/>
    <n v="7403.98"/>
    <x v="1"/>
    <s v="tier - 2"/>
    <x v="0"/>
    <x v="40"/>
  </r>
  <r>
    <s v="Id910"/>
    <s v="Gierman,"/>
    <x v="44"/>
    <n v="11.39"/>
    <s v="No"/>
    <x v="0"/>
    <x v="0"/>
    <n v="0"/>
    <x v="1"/>
    <x v="0"/>
    <x v="0"/>
    <d v="1983-09-19T00:00:00"/>
    <n v="7418.52"/>
    <x v="0"/>
    <s v="tier - 2"/>
    <x v="2"/>
    <x v="23"/>
  </r>
  <r>
    <s v="Id911"/>
    <s v="Jeuland,"/>
    <x v="702"/>
    <n v="5.35"/>
    <s v="yes"/>
    <x v="0"/>
    <x v="0"/>
    <n v="1"/>
    <x v="1"/>
    <x v="0"/>
    <x v="2"/>
    <d v="1978-11-12T00:00:00"/>
    <n v="7419.48"/>
    <x v="0"/>
    <s v="tier - 2"/>
    <x v="1"/>
    <x v="28"/>
  </r>
  <r>
    <s v="Id912"/>
    <s v="Chorney,"/>
    <x v="525"/>
    <n v="5.6"/>
    <s v="No"/>
    <x v="0"/>
    <x v="0"/>
    <n v="0"/>
    <x v="1"/>
    <x v="0"/>
    <x v="2"/>
    <d v="1978-12-02T00:00:00"/>
    <n v="7421.19"/>
    <x v="0"/>
    <s v="tier - 3"/>
    <x v="1"/>
    <x v="28"/>
  </r>
  <r>
    <s v="Id913"/>
    <s v="Rook,"/>
    <x v="703"/>
    <n v="4.2699999999999996"/>
    <s v="yes"/>
    <x v="0"/>
    <x v="0"/>
    <n v="1"/>
    <x v="1"/>
    <x v="0"/>
    <x v="2"/>
    <d v="1977-08-25T00:00:00"/>
    <n v="7441.05"/>
    <x v="1"/>
    <s v="tier - 2"/>
    <x v="2"/>
    <x v="27"/>
  </r>
  <r>
    <s v="Id914"/>
    <s v="Wright,"/>
    <x v="524"/>
    <n v="5.57"/>
    <s v="yes"/>
    <x v="0"/>
    <x v="0"/>
    <n v="1"/>
    <x v="1"/>
    <x v="1"/>
    <x v="2"/>
    <d v="1979-09-01T00:00:00"/>
    <n v="7441.5"/>
    <x v="1"/>
    <s v="tier - 2"/>
    <x v="2"/>
    <x v="26"/>
  </r>
  <r>
    <s v="Id915"/>
    <s v="Chin,"/>
    <x v="190"/>
    <n v="5.68"/>
    <s v="yes"/>
    <x v="0"/>
    <x v="0"/>
    <n v="1"/>
    <x v="1"/>
    <x v="1"/>
    <x v="2"/>
    <d v="1980-07-07T00:00:00"/>
    <n v="7443.64"/>
    <x v="0"/>
    <s v="tier - 3"/>
    <x v="1"/>
    <x v="25"/>
  </r>
  <r>
    <s v="Id916"/>
    <s v="White,"/>
    <x v="704"/>
    <n v="5.3"/>
    <s v="No"/>
    <x v="1"/>
    <x v="0"/>
    <n v="1"/>
    <x v="1"/>
    <x v="2"/>
    <x v="2"/>
    <d v="1977-09-25T00:00:00"/>
    <n v="7445.92"/>
    <x v="1"/>
    <s v="tier - 1"/>
    <x v="2"/>
    <x v="27"/>
  </r>
  <r>
    <s v="Id917"/>
    <s v="Savage,"/>
    <x v="705"/>
    <n v="9.4499999999999993"/>
    <s v="yes"/>
    <x v="0"/>
    <x v="0"/>
    <n v="0"/>
    <x v="1"/>
    <x v="0"/>
    <x v="0"/>
    <d v="1977-09-30T00:00:00"/>
    <n v="7448.4"/>
    <x v="1"/>
    <s v="tier - 3"/>
    <x v="12"/>
    <x v="27"/>
  </r>
  <r>
    <s v="Id918"/>
    <s v="Hitchings,"/>
    <x v="425"/>
    <n v="6.79"/>
    <s v="yes"/>
    <x v="0"/>
    <x v="0"/>
    <n v="0"/>
    <x v="1"/>
    <x v="1"/>
    <x v="0"/>
    <d v="2001-06-01T00:00:00"/>
    <n v="7450.36"/>
    <x v="0"/>
    <s v="tier - 2"/>
    <x v="1"/>
    <x v="11"/>
  </r>
  <r>
    <s v="Id919"/>
    <s v="Truitt,"/>
    <x v="443"/>
    <n v="11.1"/>
    <s v="yes"/>
    <x v="0"/>
    <x v="0"/>
    <n v="0"/>
    <x v="1"/>
    <x v="0"/>
    <x v="0"/>
    <d v="1967-08-04T00:00:00"/>
    <n v="7463.51"/>
    <x v="1"/>
    <s v="tier - 3"/>
    <x v="0"/>
    <x v="41"/>
  </r>
  <r>
    <s v="Id920"/>
    <s v="Chang,"/>
    <x v="171"/>
    <n v="7.26"/>
    <s v="No"/>
    <x v="0"/>
    <x v="0"/>
    <n v="0"/>
    <x v="1"/>
    <x v="0"/>
    <x v="0"/>
    <d v="1996-06-14T00:00:00"/>
    <n v="7487.38"/>
    <x v="0"/>
    <s v="tier - 3"/>
    <x v="1"/>
    <x v="9"/>
  </r>
  <r>
    <s v="Id921"/>
    <s v="Frey,"/>
    <x v="85"/>
    <n v="5.27"/>
    <s v="yes"/>
    <x v="0"/>
    <x v="0"/>
    <n v="1"/>
    <x v="1"/>
    <x v="0"/>
    <x v="2"/>
    <d v="1988-12-15T00:00:00"/>
    <n v="7494.63"/>
    <x v="0"/>
    <s v="tier - 3"/>
    <x v="7"/>
    <x v="16"/>
  </r>
  <r>
    <s v="Id922"/>
    <s v="Krishna,"/>
    <x v="382"/>
    <n v="5.46"/>
    <s v="yes"/>
    <x v="0"/>
    <x v="0"/>
    <n v="1"/>
    <x v="1"/>
    <x v="0"/>
    <x v="2"/>
    <d v="1997-10-28T00:00:00"/>
    <n v="7504.3"/>
    <x v="0"/>
    <s v="tier - 1"/>
    <x v="1"/>
    <x v="6"/>
  </r>
  <r>
    <s v="Id923"/>
    <s v="Maher,"/>
    <x v="80"/>
    <n v="8.1300000000000008"/>
    <s v="No"/>
    <x v="0"/>
    <x v="0"/>
    <n v="0"/>
    <x v="1"/>
    <x v="0"/>
    <x v="0"/>
    <d v="1983-07-10T00:00:00"/>
    <n v="7512.27"/>
    <x v="1"/>
    <s v="tier - 2"/>
    <x v="2"/>
    <x v="23"/>
  </r>
  <r>
    <s v="Id924"/>
    <s v="Boivin,"/>
    <x v="683"/>
    <n v="4.25"/>
    <s v="yes"/>
    <x v="0"/>
    <x v="0"/>
    <n v="1"/>
    <x v="1"/>
    <x v="1"/>
    <x v="2"/>
    <d v="1978-10-18T00:00:00"/>
    <n v="7518.03"/>
    <x v="0"/>
    <s v="tier - 3"/>
    <x v="1"/>
    <x v="28"/>
  </r>
  <r>
    <s v="Id925"/>
    <s v="McAlister,"/>
    <x v="88"/>
    <n v="8.68"/>
    <s v="No"/>
    <x v="0"/>
    <x v="0"/>
    <n v="0"/>
    <x v="1"/>
    <x v="0"/>
    <x v="0"/>
    <d v="1976-10-10T00:00:00"/>
    <n v="7526.71"/>
    <x v="1"/>
    <s v="tier - 1"/>
    <x v="1"/>
    <x v="36"/>
  </r>
  <r>
    <s v="Id926"/>
    <s v="Akhmedova,"/>
    <x v="706"/>
    <n v="6.25"/>
    <s v="yes"/>
    <x v="0"/>
    <x v="0"/>
    <n v="1"/>
    <x v="1"/>
    <x v="1"/>
    <x v="1"/>
    <d v="1978-12-14T00:00:00"/>
    <n v="7531.7"/>
    <x v="0"/>
    <s v="tier - 1"/>
    <x v="0"/>
    <x v="28"/>
  </r>
  <r>
    <s v="Id927"/>
    <s v="Tucker,"/>
    <x v="316"/>
    <n v="4.47"/>
    <s v="yes"/>
    <x v="0"/>
    <x v="0"/>
    <n v="1"/>
    <x v="1"/>
    <x v="2"/>
    <x v="2"/>
    <d v="1984-08-22T00:00:00"/>
    <n v="7537.16"/>
    <x v="0"/>
    <s v="tier - 2"/>
    <x v="1"/>
    <x v="22"/>
  </r>
  <r>
    <s v="Id928"/>
    <s v="Gramelspacher,"/>
    <x v="567"/>
    <n v="8.31"/>
    <s v="No"/>
    <x v="0"/>
    <x v="0"/>
    <n v="0"/>
    <x v="1"/>
    <x v="2"/>
    <x v="0"/>
    <d v="1988-12-15T00:00:00"/>
    <n v="7538.52"/>
    <x v="0"/>
    <s v="tier - 2"/>
    <x v="1"/>
    <x v="16"/>
  </r>
  <r>
    <s v="Id929"/>
    <s v="Goldsmith,"/>
    <x v="707"/>
    <n v="5.68"/>
    <s v="No"/>
    <x v="0"/>
    <x v="0"/>
    <n v="0"/>
    <x v="1"/>
    <x v="0"/>
    <x v="2"/>
    <d v="1994-08-14T00:00:00"/>
    <n v="7567.13"/>
    <x v="0"/>
    <s v="tier - 2"/>
    <x v="11"/>
    <x v="12"/>
  </r>
  <r>
    <s v="Id930"/>
    <s v="Tranter,"/>
    <x v="355"/>
    <n v="4.75"/>
    <s v="yes"/>
    <x v="0"/>
    <x v="0"/>
    <n v="2"/>
    <x v="1"/>
    <x v="0"/>
    <x v="2"/>
    <d v="1967-07-17T00:00:00"/>
    <n v="7585.62"/>
    <x v="1"/>
    <s v="tier - 2"/>
    <x v="0"/>
    <x v="41"/>
  </r>
  <r>
    <s v="Id931"/>
    <s v="Tu,"/>
    <x v="708"/>
    <n v="6.31"/>
    <s v="No"/>
    <x v="0"/>
    <x v="1"/>
    <n v="1"/>
    <x v="1"/>
    <x v="0"/>
    <x v="1"/>
    <d v="1997-09-30T00:00:00"/>
    <n v="7607.03"/>
    <x v="0"/>
    <s v="tier - 2"/>
    <x v="1"/>
    <x v="6"/>
  </r>
  <r>
    <s v="Id932"/>
    <s v="Kaczka,"/>
    <x v="124"/>
    <n v="6.28"/>
    <s v="yes"/>
    <x v="0"/>
    <x v="0"/>
    <n v="1"/>
    <x v="1"/>
    <x v="0"/>
    <x v="1"/>
    <d v="1968-07-03T00:00:00"/>
    <n v="7609.6"/>
    <x v="1"/>
    <s v="tier - 2"/>
    <x v="1"/>
    <x v="37"/>
  </r>
  <r>
    <s v="Id933"/>
    <s v="Hunter,"/>
    <x v="350"/>
    <n v="9.2899999999999991"/>
    <s v="yes"/>
    <x v="0"/>
    <x v="1"/>
    <n v="1"/>
    <x v="1"/>
    <x v="1"/>
    <x v="0"/>
    <d v="1996-09-17T00:00:00"/>
    <n v="7623.13"/>
    <x v="0"/>
    <s v="tier - 3"/>
    <x v="2"/>
    <x v="9"/>
  </r>
  <r>
    <s v="Id934"/>
    <s v="Moran,"/>
    <x v="709"/>
    <n v="5.79"/>
    <s v="yes"/>
    <x v="0"/>
    <x v="1"/>
    <n v="1"/>
    <x v="1"/>
    <x v="1"/>
    <x v="1"/>
    <d v="1978-11-28T00:00:00"/>
    <n v="7623.52"/>
    <x v="0"/>
    <s v="tier - 1"/>
    <x v="2"/>
    <x v="28"/>
  </r>
  <r>
    <s v="Id935"/>
    <s v="Ashby,"/>
    <x v="710"/>
    <n v="4.54"/>
    <s v="yes"/>
    <x v="0"/>
    <x v="0"/>
    <n v="1"/>
    <x v="1"/>
    <x v="1"/>
    <x v="2"/>
    <d v="1978-11-06T00:00:00"/>
    <n v="7624.63"/>
    <x v="0"/>
    <s v="tier - 1"/>
    <x v="2"/>
    <x v="28"/>
  </r>
  <r>
    <s v="Id936"/>
    <s v="Ausen,"/>
    <x v="276"/>
    <n v="4.68"/>
    <s v="yes"/>
    <x v="0"/>
    <x v="0"/>
    <n v="1"/>
    <x v="1"/>
    <x v="1"/>
    <x v="2"/>
    <d v="1978-11-29T00:00:00"/>
    <n v="7626.99"/>
    <x v="0"/>
    <s v="tier - 2"/>
    <x v="2"/>
    <x v="28"/>
  </r>
  <r>
    <s v="Id937"/>
    <s v="Savage,"/>
    <x v="677"/>
    <n v="5.88"/>
    <s v="No"/>
    <x v="0"/>
    <x v="0"/>
    <n v="1"/>
    <x v="1"/>
    <x v="0"/>
    <x v="1"/>
    <d v="1978-08-24T00:00:00"/>
    <n v="7633.72"/>
    <x v="0"/>
    <s v="tier - 1"/>
    <x v="0"/>
    <x v="28"/>
  </r>
  <r>
    <s v="Id938"/>
    <s v="O'Leary,"/>
    <x v="711"/>
    <n v="5.42"/>
    <s v="yes"/>
    <x v="0"/>
    <x v="1"/>
    <n v="1"/>
    <x v="1"/>
    <x v="2"/>
    <x v="2"/>
    <d v="2001-12-13T00:00:00"/>
    <n v="7636.92"/>
    <x v="0"/>
    <s v="tier - 3"/>
    <x v="1"/>
    <x v="3"/>
  </r>
  <r>
    <s v="Id939"/>
    <s v="Scoville,"/>
    <x v="712"/>
    <n v="4.16"/>
    <s v="No"/>
    <x v="0"/>
    <x v="0"/>
    <n v="0"/>
    <x v="1"/>
    <x v="0"/>
    <x v="2"/>
    <d v="1980-06-20T00:00:00"/>
    <n v="7639.42"/>
    <x v="0"/>
    <s v="tier - 2"/>
    <x v="8"/>
    <x v="25"/>
  </r>
  <r>
    <s v="Id940"/>
    <s v="Kaus,"/>
    <x v="713"/>
    <n v="7.05"/>
    <s v="yes"/>
    <x v="0"/>
    <x v="0"/>
    <n v="2"/>
    <x v="1"/>
    <x v="0"/>
    <x v="0"/>
    <d v="1980-07-24T00:00:00"/>
    <n v="7640.31"/>
    <x v="0"/>
    <s v="tier - 1"/>
    <x v="0"/>
    <x v="25"/>
  </r>
  <r>
    <s v="Id941"/>
    <s v="Rainey,"/>
    <x v="184"/>
    <n v="5.63"/>
    <s v="yes"/>
    <x v="0"/>
    <x v="0"/>
    <n v="2"/>
    <x v="1"/>
    <x v="0"/>
    <x v="2"/>
    <d v="1999-06-15T00:00:00"/>
    <n v="7642.05"/>
    <x v="0"/>
    <s v="tier - 2"/>
    <x v="14"/>
    <x v="7"/>
  </r>
  <r>
    <s v="Id942"/>
    <s v="Rasch,"/>
    <x v="570"/>
    <n v="4.24"/>
    <s v="yes"/>
    <x v="0"/>
    <x v="0"/>
    <n v="2"/>
    <x v="1"/>
    <x v="1"/>
    <x v="2"/>
    <d v="1980-10-16T00:00:00"/>
    <n v="7650.77"/>
    <x v="0"/>
    <s v="tier - 2"/>
    <x v="8"/>
    <x v="25"/>
  </r>
  <r>
    <s v="Id943"/>
    <s v="Plunkett,"/>
    <x v="276"/>
    <n v="4.96"/>
    <s v="yes"/>
    <x v="0"/>
    <x v="0"/>
    <n v="2"/>
    <x v="1"/>
    <x v="1"/>
    <x v="2"/>
    <d v="1993-08-10T00:00:00"/>
    <n v="7650.8"/>
    <x v="0"/>
    <s v="tier - 2"/>
    <x v="1"/>
    <x v="1"/>
  </r>
  <r>
    <s v="Id944"/>
    <s v="Murphy,"/>
    <x v="209"/>
    <n v="4.34"/>
    <s v="No"/>
    <x v="0"/>
    <x v="0"/>
    <n v="0"/>
    <x v="1"/>
    <x v="0"/>
    <x v="2"/>
    <d v="1998-09-30T00:00:00"/>
    <n v="7652.26"/>
    <x v="0"/>
    <s v="tier - 3"/>
    <x v="9"/>
    <x v="2"/>
  </r>
  <r>
    <s v="Id945"/>
    <s v="Gusmer,"/>
    <x v="237"/>
    <n v="5.43"/>
    <s v="yes"/>
    <x v="0"/>
    <x v="0"/>
    <n v="2"/>
    <x v="1"/>
    <x v="1"/>
    <x v="2"/>
    <d v="1965-12-27T00:00:00"/>
    <n v="7657.69"/>
    <x v="1"/>
    <s v="tier - 3"/>
    <x v="1"/>
    <x v="40"/>
  </r>
  <r>
    <s v="Id946"/>
    <s v="Loftus,"/>
    <x v="66"/>
    <n v="8.33"/>
    <s v="yes"/>
    <x v="0"/>
    <x v="0"/>
    <n v="1"/>
    <x v="1"/>
    <x v="0"/>
    <x v="0"/>
    <d v="1976-10-09T00:00:00"/>
    <n v="7662.47"/>
    <x v="0"/>
    <s v="tier - 1"/>
    <x v="2"/>
    <x v="36"/>
  </r>
  <r>
    <s v="Id947"/>
    <s v="Scott,"/>
    <x v="714"/>
    <n v="5.63"/>
    <s v="yes"/>
    <x v="0"/>
    <x v="0"/>
    <n v="1"/>
    <x v="1"/>
    <x v="1"/>
    <x v="2"/>
    <d v="1996-11-24T00:00:00"/>
    <n v="7670.75"/>
    <x v="0"/>
    <s v="tier - 2"/>
    <x v="16"/>
    <x v="9"/>
  </r>
  <r>
    <s v="Id948"/>
    <s v="Alvarez,"/>
    <x v="715"/>
    <n v="7.23"/>
    <s v="No"/>
    <x v="0"/>
    <x v="0"/>
    <n v="0"/>
    <x v="1"/>
    <x v="0"/>
    <x v="0"/>
    <d v="1995-09-13T00:00:00"/>
    <n v="7676.4"/>
    <x v="0"/>
    <s v="tier - 1"/>
    <x v="1"/>
    <x v="4"/>
  </r>
  <r>
    <s v="Id949"/>
    <s v="Petersson,"/>
    <x v="716"/>
    <n v="10.57"/>
    <s v="No"/>
    <x v="0"/>
    <x v="0"/>
    <n v="0"/>
    <x v="1"/>
    <x v="0"/>
    <x v="0"/>
    <d v="1971-10-11T00:00:00"/>
    <n v="7680.92"/>
    <x v="0"/>
    <s v="tier - 1"/>
    <x v="0"/>
    <x v="33"/>
  </r>
  <r>
    <s v="Id950"/>
    <s v="Liaw,"/>
    <x v="438"/>
    <n v="7.92"/>
    <s v="No"/>
    <x v="0"/>
    <x v="0"/>
    <n v="0"/>
    <x v="1"/>
    <x v="1"/>
    <x v="0"/>
    <d v="1981-12-19T00:00:00"/>
    <n v="7681.17"/>
    <x v="0"/>
    <s v="tier - 2"/>
    <x v="13"/>
    <x v="20"/>
  </r>
  <r>
    <s v="Id951"/>
    <s v="Tripaldi,"/>
    <x v="330"/>
    <n v="10.119999999999999"/>
    <s v="No"/>
    <x v="0"/>
    <x v="0"/>
    <n v="2"/>
    <x v="1"/>
    <x v="0"/>
    <x v="0"/>
    <d v="1982-12-18T00:00:00"/>
    <n v="7682.67"/>
    <x v="0"/>
    <s v="tier - 1"/>
    <x v="0"/>
    <x v="24"/>
  </r>
  <r>
    <s v="Id952"/>
    <s v="Kelley,"/>
    <x v="717"/>
    <n v="7.91"/>
    <s v="No"/>
    <x v="0"/>
    <x v="0"/>
    <n v="0"/>
    <x v="1"/>
    <x v="0"/>
    <x v="0"/>
    <d v="1987-07-12T00:00:00"/>
    <n v="7684.62"/>
    <x v="0"/>
    <s v="tier - 3"/>
    <x v="11"/>
    <x v="18"/>
  </r>
  <r>
    <s v="Id953"/>
    <s v="Endara,"/>
    <x v="516"/>
    <n v="10.9"/>
    <s v="No"/>
    <x v="0"/>
    <x v="0"/>
    <n v="0"/>
    <x v="1"/>
    <x v="0"/>
    <x v="0"/>
    <d v="1978-12-29T00:00:00"/>
    <n v="7726.85"/>
    <x v="3"/>
    <s v="tier - 2"/>
    <x v="2"/>
    <x v="28"/>
  </r>
  <r>
    <s v="Id954"/>
    <s v="Valle,"/>
    <x v="628"/>
    <n v="11.83"/>
    <s v="No"/>
    <x v="0"/>
    <x v="0"/>
    <n v="0"/>
    <x v="1"/>
    <x v="3"/>
    <x v="0"/>
    <d v="1979-06-02T00:00:00"/>
    <n v="7727.25"/>
    <x v="0"/>
    <s v="tier - 3"/>
    <x v="1"/>
    <x v="28"/>
  </r>
  <r>
    <s v="Id955"/>
    <s v="Germain,"/>
    <x v="718"/>
    <n v="7.42"/>
    <s v="yes"/>
    <x v="0"/>
    <x v="0"/>
    <n v="2"/>
    <x v="1"/>
    <x v="0"/>
    <x v="0"/>
    <d v="1980-09-10T00:00:00"/>
    <n v="7729.65"/>
    <x v="1"/>
    <s v="tier - 1"/>
    <x v="5"/>
    <x v="25"/>
  </r>
  <r>
    <s v="Id956"/>
    <s v="Finecey,"/>
    <x v="719"/>
    <n v="5.62"/>
    <s v="yes"/>
    <x v="0"/>
    <x v="0"/>
    <n v="1"/>
    <x v="1"/>
    <x v="0"/>
    <x v="2"/>
    <d v="1978-12-04T00:00:00"/>
    <n v="7731.43"/>
    <x v="1"/>
    <s v="tier - 2"/>
    <x v="0"/>
    <x v="28"/>
  </r>
  <r>
    <s v="Id957"/>
    <s v="Mendoza,"/>
    <x v="720"/>
    <n v="7.16"/>
    <s v="No"/>
    <x v="0"/>
    <x v="0"/>
    <n v="0"/>
    <x v="1"/>
    <x v="2"/>
    <x v="0"/>
    <d v="1977-08-29T00:00:00"/>
    <n v="7731.86"/>
    <x v="0"/>
    <s v="tier - 3"/>
    <x v="1"/>
    <x v="27"/>
  </r>
  <r>
    <s v="Id958"/>
    <s v="Roe,"/>
    <x v="67"/>
    <n v="9.89"/>
    <s v="No"/>
    <x v="0"/>
    <x v="0"/>
    <n v="0"/>
    <x v="1"/>
    <x v="0"/>
    <x v="0"/>
    <d v="1965-07-18T00:00:00"/>
    <n v="7736.39"/>
    <x v="1"/>
    <s v="tier - 2"/>
    <x v="0"/>
    <x v="40"/>
  </r>
  <r>
    <s v="Id959"/>
    <s v="Webb,"/>
    <x v="721"/>
    <n v="5.14"/>
    <s v="No"/>
    <x v="0"/>
    <x v="0"/>
    <n v="0"/>
    <x v="1"/>
    <x v="0"/>
    <x v="2"/>
    <d v="1978-09-04T00:00:00"/>
    <n v="7740.34"/>
    <x v="3"/>
    <s v="tier - 1"/>
    <x v="2"/>
    <x v="28"/>
  </r>
  <r>
    <s v="Id960"/>
    <s v="Stocker,"/>
    <x v="391"/>
    <n v="5.61"/>
    <s v="yes"/>
    <x v="0"/>
    <x v="1"/>
    <n v="1"/>
    <x v="1"/>
    <x v="0"/>
    <x v="2"/>
    <d v="1976-12-12T00:00:00"/>
    <n v="7742.11"/>
    <x v="1"/>
    <s v="tier - 2"/>
    <x v="0"/>
    <x v="36"/>
  </r>
  <r>
    <s v="Id961"/>
    <s v="Jacobson,"/>
    <x v="722"/>
    <n v="5.51"/>
    <s v="yes"/>
    <x v="0"/>
    <x v="1"/>
    <n v="1"/>
    <x v="1"/>
    <x v="0"/>
    <x v="2"/>
    <d v="1981-06-30T00:00:00"/>
    <n v="7749.16"/>
    <x v="0"/>
    <s v="tier - 1"/>
    <x v="1"/>
    <x v="20"/>
  </r>
  <r>
    <s v="Id962"/>
    <s v="Shaw,"/>
    <x v="723"/>
    <n v="8.3800000000000008"/>
    <s v="yes"/>
    <x v="0"/>
    <x v="0"/>
    <n v="2"/>
    <x v="1"/>
    <x v="0"/>
    <x v="0"/>
    <d v="1997-12-21T00:00:00"/>
    <n v="7763.06"/>
    <x v="0"/>
    <s v="tier - 1"/>
    <x v="1"/>
    <x v="6"/>
  </r>
  <r>
    <s v="Id963"/>
    <s v="Goodwin,"/>
    <x v="25"/>
    <n v="4.68"/>
    <s v="No"/>
    <x v="1"/>
    <x v="0"/>
    <n v="1"/>
    <x v="1"/>
    <x v="0"/>
    <x v="2"/>
    <d v="1974-12-06T00:00:00"/>
    <n v="7789.64"/>
    <x v="3"/>
    <s v="tier - 3"/>
    <x v="0"/>
    <x v="29"/>
  </r>
  <r>
    <s v="Id964"/>
    <s v="Brock,"/>
    <x v="724"/>
    <n v="4.3600000000000003"/>
    <s v="yes"/>
    <x v="0"/>
    <x v="0"/>
    <n v="2"/>
    <x v="1"/>
    <x v="1"/>
    <x v="2"/>
    <d v="1999-12-25T00:00:00"/>
    <n v="7794.68"/>
    <x v="0"/>
    <s v="tier - 2"/>
    <x v="14"/>
    <x v="7"/>
  </r>
  <r>
    <s v="Id965"/>
    <s v="Papp,"/>
    <x v="625"/>
    <n v="7.74"/>
    <s v="No"/>
    <x v="0"/>
    <x v="0"/>
    <n v="0"/>
    <x v="1"/>
    <x v="1"/>
    <x v="0"/>
    <d v="1997-12-02T00:00:00"/>
    <n v="7803.77"/>
    <x v="0"/>
    <s v="tier - 3"/>
    <x v="1"/>
    <x v="6"/>
  </r>
  <r>
    <s v="Id966"/>
    <s v="Siragusa,"/>
    <x v="725"/>
    <n v="4.05"/>
    <s v="yes"/>
    <x v="0"/>
    <x v="0"/>
    <n v="2"/>
    <x v="1"/>
    <x v="1"/>
    <x v="2"/>
    <d v="1974-11-09T00:00:00"/>
    <n v="7804.16"/>
    <x v="0"/>
    <s v="tier - 3"/>
    <x v="0"/>
    <x v="29"/>
  </r>
  <r>
    <s v="Id967"/>
    <s v="Pizarro,"/>
    <x v="14"/>
    <n v="11.49"/>
    <s v="No"/>
    <x v="0"/>
    <x v="0"/>
    <n v="0"/>
    <x v="1"/>
    <x v="0"/>
    <x v="0"/>
    <d v="1991-12-21T00:00:00"/>
    <n v="7812.67"/>
    <x v="0"/>
    <s v="tier - 1"/>
    <x v="1"/>
    <x v="15"/>
  </r>
  <r>
    <s v="Id968"/>
    <s v="Strange,"/>
    <x v="726"/>
    <n v="5.65"/>
    <s v="No"/>
    <x v="0"/>
    <x v="0"/>
    <n v="0"/>
    <x v="1"/>
    <x v="0"/>
    <x v="2"/>
    <d v="1989-10-12T00:00:00"/>
    <n v="7824.37"/>
    <x v="0"/>
    <s v="tier - 2"/>
    <x v="1"/>
    <x v="14"/>
  </r>
  <r>
    <s v="Id969"/>
    <s v="Eidinger,"/>
    <x v="727"/>
    <n v="4.29"/>
    <s v="yes"/>
    <x v="0"/>
    <x v="0"/>
    <n v="0"/>
    <x v="1"/>
    <x v="0"/>
    <x v="2"/>
    <d v="2001-10-05T00:00:00"/>
    <n v="7844.8"/>
    <x v="0"/>
    <s v="tier - 2"/>
    <x v="1"/>
    <x v="3"/>
  </r>
  <r>
    <s v="Id970"/>
    <s v="Ginsburg,"/>
    <x v="728"/>
    <n v="4.74"/>
    <s v="yes"/>
    <x v="0"/>
    <x v="1"/>
    <n v="1"/>
    <x v="1"/>
    <x v="0"/>
    <x v="2"/>
    <d v="1994-11-17T00:00:00"/>
    <n v="7851.85"/>
    <x v="0"/>
    <s v="tier - 3"/>
    <x v="1"/>
    <x v="12"/>
  </r>
  <r>
    <s v="Id971"/>
    <s v="Truex,"/>
    <x v="729"/>
    <n v="7.6"/>
    <s v="yes"/>
    <x v="0"/>
    <x v="0"/>
    <n v="2"/>
    <x v="1"/>
    <x v="0"/>
    <x v="0"/>
    <d v="1962-10-10T00:00:00"/>
    <n v="7896.41"/>
    <x v="1"/>
    <s v="tier - 2"/>
    <x v="0"/>
    <x v="42"/>
  </r>
  <r>
    <s v="Id972"/>
    <s v="Higgins,"/>
    <x v="644"/>
    <n v="8.5"/>
    <s v="yes"/>
    <x v="0"/>
    <x v="0"/>
    <n v="2"/>
    <x v="1"/>
    <x v="0"/>
    <x v="0"/>
    <d v="1977-07-20T00:00:00"/>
    <n v="7935.29"/>
    <x v="0"/>
    <s v="tier - 1"/>
    <x v="8"/>
    <x v="27"/>
  </r>
  <r>
    <s v="Id973"/>
    <s v="McCurdy,"/>
    <x v="678"/>
    <n v="11.22"/>
    <s v="yes"/>
    <x v="0"/>
    <x v="0"/>
    <n v="0"/>
    <x v="1"/>
    <x v="0"/>
    <x v="0"/>
    <d v="1987-10-29T00:00:00"/>
    <n v="7948.22"/>
    <x v="0"/>
    <s v="tier - 3"/>
    <x v="7"/>
    <x v="18"/>
  </r>
  <r>
    <s v="Id974"/>
    <s v="Hughes,"/>
    <x v="730"/>
    <n v="5.0999999999999996"/>
    <s v="yes"/>
    <x v="0"/>
    <x v="1"/>
    <n v="1"/>
    <x v="1"/>
    <x v="0"/>
    <x v="2"/>
    <d v="1966-07-09T00:00:00"/>
    <n v="7953.72"/>
    <x v="1"/>
    <s v="tier - 3"/>
    <x v="1"/>
    <x v="38"/>
  </r>
  <r>
    <s v="Id975"/>
    <s v="Varner,"/>
    <x v="731"/>
    <n v="5.43"/>
    <s v="yes"/>
    <x v="0"/>
    <x v="0"/>
    <n v="1"/>
    <x v="1"/>
    <x v="0"/>
    <x v="2"/>
    <d v="1981-12-28T00:00:00"/>
    <n v="7954.52"/>
    <x v="0"/>
    <s v="tier - 2"/>
    <x v="2"/>
    <x v="20"/>
  </r>
  <r>
    <s v="Id976"/>
    <s v="Dahmen,"/>
    <x v="732"/>
    <n v="5.82"/>
    <s v="No"/>
    <x v="0"/>
    <x v="0"/>
    <n v="2"/>
    <x v="1"/>
    <x v="0"/>
    <x v="1"/>
    <d v="1970-06-19T00:00:00"/>
    <n v="7958.13"/>
    <x v="0"/>
    <s v="tier - 2"/>
    <x v="0"/>
    <x v="34"/>
  </r>
  <r>
    <s v="Id977"/>
    <s v="Young,"/>
    <x v="733"/>
    <n v="6.05"/>
    <s v="No"/>
    <x v="0"/>
    <x v="1"/>
    <n v="1"/>
    <x v="1"/>
    <x v="0"/>
    <x v="1"/>
    <d v="1975-08-10T00:00:00"/>
    <n v="7966.81"/>
    <x v="0"/>
    <s v="tier - 2"/>
    <x v="0"/>
    <x v="32"/>
  </r>
  <r>
    <s v="Id978"/>
    <s v="Fraser,"/>
    <x v="659"/>
    <n v="6.38"/>
    <s v="yes"/>
    <x v="0"/>
    <x v="0"/>
    <n v="1"/>
    <x v="1"/>
    <x v="0"/>
    <x v="1"/>
    <d v="1972-11-23T00:00:00"/>
    <n v="7980.34"/>
    <x v="0"/>
    <s v="tier - 2"/>
    <x v="0"/>
    <x v="31"/>
  </r>
  <r>
    <s v="Id979"/>
    <s v="Deeg,"/>
    <x v="61"/>
    <n v="5.73"/>
    <s v="yes"/>
    <x v="0"/>
    <x v="0"/>
    <n v="1"/>
    <x v="1"/>
    <x v="0"/>
    <x v="1"/>
    <d v="1983-08-28T00:00:00"/>
    <n v="7985.82"/>
    <x v="0"/>
    <s v="tier - 1"/>
    <x v="8"/>
    <x v="23"/>
  </r>
  <r>
    <s v="Id980"/>
    <s v="Robertson,"/>
    <x v="697"/>
    <n v="5.47"/>
    <s v="yes"/>
    <x v="0"/>
    <x v="0"/>
    <n v="1"/>
    <x v="1"/>
    <x v="0"/>
    <x v="2"/>
    <d v="1983-08-20T00:00:00"/>
    <n v="7986.48"/>
    <x v="0"/>
    <s v="tier - 3"/>
    <x v="8"/>
    <x v="23"/>
  </r>
  <r>
    <s v="Id981"/>
    <s v="Peck,"/>
    <x v="734"/>
    <n v="11.3"/>
    <s v="No"/>
    <x v="0"/>
    <x v="0"/>
    <n v="0"/>
    <x v="1"/>
    <x v="0"/>
    <x v="0"/>
    <d v="1962-08-22T00:00:00"/>
    <n v="8004.96"/>
    <x v="1"/>
    <s v="tier - 1"/>
    <x v="0"/>
    <x v="42"/>
  </r>
  <r>
    <s v="Id982"/>
    <s v="Burger,"/>
    <x v="735"/>
    <n v="6.72"/>
    <s v="No"/>
    <x v="0"/>
    <x v="0"/>
    <n v="0"/>
    <x v="1"/>
    <x v="0"/>
    <x v="0"/>
    <d v="1995-09-18T00:00:00"/>
    <n v="8014.62"/>
    <x v="0"/>
    <s v="tier - 3"/>
    <x v="1"/>
    <x v="4"/>
  </r>
  <r>
    <s v="Id983"/>
    <s v="Blain,"/>
    <x v="736"/>
    <n v="5.36"/>
    <s v="yes"/>
    <x v="0"/>
    <x v="0"/>
    <n v="1"/>
    <x v="1"/>
    <x v="2"/>
    <x v="2"/>
    <d v="1980-11-08T00:00:00"/>
    <n v="8017.06"/>
    <x v="0"/>
    <s v="tier - 2"/>
    <x v="1"/>
    <x v="25"/>
  </r>
  <r>
    <s v="Id984"/>
    <s v="Winters,"/>
    <x v="737"/>
    <n v="9.8800000000000008"/>
    <s v="No"/>
    <x v="0"/>
    <x v="0"/>
    <n v="0"/>
    <x v="1"/>
    <x v="1"/>
    <x v="0"/>
    <d v="1989-11-03T00:00:00"/>
    <n v="8021.11"/>
    <x v="0"/>
    <s v="tier - 1"/>
    <x v="1"/>
    <x v="14"/>
  </r>
  <r>
    <s v="Id985"/>
    <s v="McCue,"/>
    <x v="738"/>
    <n v="4.1100000000000003"/>
    <s v="No"/>
    <x v="0"/>
    <x v="0"/>
    <n v="0"/>
    <x v="1"/>
    <x v="0"/>
    <x v="2"/>
    <d v="1978-07-17T00:00:00"/>
    <n v="8023.14"/>
    <x v="0"/>
    <s v="tier - 3"/>
    <x v="1"/>
    <x v="28"/>
  </r>
  <r>
    <s v="Id986"/>
    <s v="Webster,"/>
    <x v="414"/>
    <n v="7.48"/>
    <s v="No"/>
    <x v="0"/>
    <x v="0"/>
    <n v="0"/>
    <x v="1"/>
    <x v="0"/>
    <x v="0"/>
    <d v="1976-12-20T00:00:00"/>
    <n v="8026.67"/>
    <x v="0"/>
    <s v="tier - 2"/>
    <x v="1"/>
    <x v="36"/>
  </r>
  <r>
    <s v="Id987"/>
    <s v="Anderson,"/>
    <x v="739"/>
    <n v="9.18"/>
    <s v="yes"/>
    <x v="0"/>
    <x v="1"/>
    <n v="1"/>
    <x v="1"/>
    <x v="2"/>
    <x v="0"/>
    <d v="1977-11-06T00:00:00"/>
    <n v="8027.97"/>
    <x v="1"/>
    <s v="tier - 2"/>
    <x v="2"/>
    <x v="27"/>
  </r>
  <r>
    <s v="Id988"/>
    <s v="Chiappone,"/>
    <x v="740"/>
    <n v="4.51"/>
    <s v="yes"/>
    <x v="0"/>
    <x v="0"/>
    <n v="1"/>
    <x v="1"/>
    <x v="0"/>
    <x v="2"/>
    <d v="2003-12-12T00:00:00"/>
    <n v="8035.64"/>
    <x v="0"/>
    <s v="tier - 2"/>
    <x v="1"/>
    <x v="13"/>
  </r>
  <r>
    <s v="Id989"/>
    <s v="Opie,"/>
    <x v="741"/>
    <n v="7.33"/>
    <s v="yes"/>
    <x v="0"/>
    <x v="1"/>
    <n v="1"/>
    <x v="1"/>
    <x v="2"/>
    <x v="0"/>
    <d v="1985-11-28T00:00:00"/>
    <n v="8059.06"/>
    <x v="0"/>
    <s v="tier - 3"/>
    <x v="1"/>
    <x v="21"/>
  </r>
  <r>
    <s v="Id990"/>
    <s v="Donnelly,"/>
    <x v="308"/>
    <n v="10.56"/>
    <s v="No"/>
    <x v="0"/>
    <x v="0"/>
    <n v="0"/>
    <x v="1"/>
    <x v="1"/>
    <x v="0"/>
    <d v="1982-12-27T00:00:00"/>
    <n v="8059.68"/>
    <x v="0"/>
    <s v="tier - 3"/>
    <x v="1"/>
    <x v="24"/>
  </r>
  <r>
    <s v="Id991"/>
    <s v="Rall,"/>
    <x v="742"/>
    <n v="4.01"/>
    <s v="No"/>
    <x v="0"/>
    <x v="0"/>
    <n v="2"/>
    <x v="1"/>
    <x v="0"/>
    <x v="2"/>
    <d v="1970-12-12T00:00:00"/>
    <n v="8062.31"/>
    <x v="0"/>
    <s v="tier - 1"/>
    <x v="0"/>
    <x v="34"/>
  </r>
  <r>
    <s v="Id992"/>
    <s v="Mitchell,"/>
    <x v="743"/>
    <n v="5.64"/>
    <s v="yes"/>
    <x v="0"/>
    <x v="0"/>
    <n v="1"/>
    <x v="1"/>
    <x v="0"/>
    <x v="2"/>
    <d v="1975-06-28T00:00:00"/>
    <n v="8062.76"/>
    <x v="1"/>
    <s v="tier - 3"/>
    <x v="2"/>
    <x v="32"/>
  </r>
  <r>
    <s v="Id993"/>
    <s v="Chen,"/>
    <x v="101"/>
    <n v="8.02"/>
    <s v="yes"/>
    <x v="0"/>
    <x v="0"/>
    <n v="2"/>
    <x v="1"/>
    <x v="0"/>
    <x v="0"/>
    <d v="1965-08-11T00:00:00"/>
    <n v="8067.83"/>
    <x v="1"/>
    <s v="tier - 1"/>
    <x v="0"/>
    <x v="40"/>
  </r>
  <r>
    <s v="Id994"/>
    <s v="Tufaro,"/>
    <x v="277"/>
    <n v="7.2"/>
    <s v="yes"/>
    <x v="0"/>
    <x v="0"/>
    <n v="0"/>
    <x v="1"/>
    <x v="1"/>
    <x v="0"/>
    <d v="1975-12-15T00:00:00"/>
    <n v="8068.19"/>
    <x v="1"/>
    <s v="tier - 2"/>
    <x v="2"/>
    <x v="32"/>
  </r>
  <r>
    <s v="Id995"/>
    <s v="Peters,"/>
    <x v="237"/>
    <n v="4.55"/>
    <s v="No"/>
    <x v="1"/>
    <x v="0"/>
    <n v="1"/>
    <x v="1"/>
    <x v="1"/>
    <x v="2"/>
    <d v="1965-10-21T00:00:00"/>
    <n v="8071.57"/>
    <x v="1"/>
    <s v="tier - 1"/>
    <x v="2"/>
    <x v="40"/>
  </r>
  <r>
    <s v="Id996"/>
    <s v="Susedik,"/>
    <x v="744"/>
    <n v="9.0299999999999994"/>
    <s v="No"/>
    <x v="0"/>
    <x v="0"/>
    <n v="0"/>
    <x v="1"/>
    <x v="1"/>
    <x v="0"/>
    <d v="1993-11-07T00:00:00"/>
    <n v="8077.41"/>
    <x v="0"/>
    <s v="tier - 1"/>
    <x v="14"/>
    <x v="1"/>
  </r>
  <r>
    <s v="Id997"/>
    <s v="Garcia,"/>
    <x v="745"/>
    <n v="5.2"/>
    <s v="yes"/>
    <x v="0"/>
    <x v="1"/>
    <n v="1"/>
    <x v="1"/>
    <x v="0"/>
    <x v="2"/>
    <d v="2001-08-28T00:00:00"/>
    <n v="8081.26"/>
    <x v="0"/>
    <s v="tier - 2"/>
    <x v="1"/>
    <x v="3"/>
  </r>
  <r>
    <s v="Id998"/>
    <s v="Deady,"/>
    <x v="746"/>
    <n v="8.3000000000000007"/>
    <s v="yes"/>
    <x v="0"/>
    <x v="0"/>
    <n v="0"/>
    <x v="1"/>
    <x v="0"/>
    <x v="0"/>
    <d v="1994-10-12T00:00:00"/>
    <n v="8081.74"/>
    <x v="0"/>
    <s v="tier - 2"/>
    <x v="14"/>
    <x v="12"/>
  </r>
  <r>
    <s v="Id999"/>
    <s v="Campbell,"/>
    <x v="747"/>
    <n v="5.56"/>
    <s v="yes"/>
    <x v="0"/>
    <x v="1"/>
    <n v="1"/>
    <x v="1"/>
    <x v="1"/>
    <x v="2"/>
    <d v="1975-12-21T00:00:00"/>
    <n v="8083.92"/>
    <x v="1"/>
    <s v="tier - 3"/>
    <x v="0"/>
    <x v="32"/>
  </r>
  <r>
    <s v="Id1000"/>
    <s v="Schaefer,"/>
    <x v="748"/>
    <n v="4.1500000000000004"/>
    <s v="No"/>
    <x v="0"/>
    <x v="0"/>
    <n v="0"/>
    <x v="1"/>
    <x v="0"/>
    <x v="2"/>
    <d v="1967-06-10T00:00:00"/>
    <n v="8091.3"/>
    <x v="1"/>
    <s v="tier - 1"/>
    <x v="1"/>
    <x v="41"/>
  </r>
  <r>
    <s v="Id1001"/>
    <s v="D'Alessandro,"/>
    <x v="421"/>
    <n v="5.99"/>
    <s v="yes"/>
    <x v="0"/>
    <x v="1"/>
    <n v="1"/>
    <x v="1"/>
    <x v="1"/>
    <x v="1"/>
    <d v="1973-10-11T00:00:00"/>
    <n v="8112.59"/>
    <x v="0"/>
    <s v="tier - 2"/>
    <x v="0"/>
    <x v="30"/>
  </r>
  <r>
    <s v="Id1002"/>
    <s v="Wyss,"/>
    <x v="749"/>
    <n v="5.8"/>
    <s v="yes"/>
    <x v="0"/>
    <x v="0"/>
    <n v="0"/>
    <x v="1"/>
    <x v="0"/>
    <x v="1"/>
    <d v="1978-09-01T00:00:00"/>
    <n v="8116.27"/>
    <x v="1"/>
    <s v="tier - 1"/>
    <x v="1"/>
    <x v="28"/>
  </r>
  <r>
    <s v="Id1003"/>
    <s v="Rose,"/>
    <x v="170"/>
    <n v="7.32"/>
    <s v="yes"/>
    <x v="0"/>
    <x v="0"/>
    <n v="2"/>
    <x v="1"/>
    <x v="0"/>
    <x v="0"/>
    <d v="1973-12-16T00:00:00"/>
    <n v="8116.68"/>
    <x v="1"/>
    <s v="tier - 1"/>
    <x v="2"/>
    <x v="30"/>
  </r>
  <r>
    <s v="Id1004"/>
    <s v="Hopper,"/>
    <x v="750"/>
    <n v="5.16"/>
    <s v="No"/>
    <x v="0"/>
    <x v="0"/>
    <n v="2"/>
    <x v="1"/>
    <x v="0"/>
    <x v="2"/>
    <d v="1973-08-30T00:00:00"/>
    <n v="8124.41"/>
    <x v="1"/>
    <s v="tier - 1"/>
    <x v="0"/>
    <x v="30"/>
  </r>
  <r>
    <s v="Id1005"/>
    <s v="Finneran,"/>
    <x v="751"/>
    <n v="5.96"/>
    <s v="yes"/>
    <x v="0"/>
    <x v="0"/>
    <n v="2"/>
    <x v="1"/>
    <x v="1"/>
    <x v="1"/>
    <d v="1973-09-03T00:00:00"/>
    <n v="8125.78"/>
    <x v="0"/>
    <s v="tier - 2"/>
    <x v="0"/>
    <x v="30"/>
  </r>
  <r>
    <s v="Id1006"/>
    <s v="Basham,"/>
    <x v="752"/>
    <n v="4.8499999999999996"/>
    <s v="yes"/>
    <x v="0"/>
    <x v="1"/>
    <n v="1"/>
    <x v="1"/>
    <x v="0"/>
    <x v="2"/>
    <d v="1990-06-21T00:00:00"/>
    <n v="8157.92"/>
    <x v="0"/>
    <s v="tier - 3"/>
    <x v="7"/>
    <x v="17"/>
  </r>
  <r>
    <s v="Id1007"/>
    <s v="Inman,"/>
    <x v="385"/>
    <n v="5.09"/>
    <s v="yes"/>
    <x v="0"/>
    <x v="1"/>
    <n v="1"/>
    <x v="1"/>
    <x v="1"/>
    <x v="2"/>
    <d v="1982-06-28T00:00:00"/>
    <n v="8162.72"/>
    <x v="1"/>
    <s v="tier - 3"/>
    <x v="1"/>
    <x v="24"/>
  </r>
  <r>
    <s v="Id1008"/>
    <s v="Oscal,"/>
    <x v="753"/>
    <n v="4.9400000000000004"/>
    <s v="No"/>
    <x v="0"/>
    <x v="0"/>
    <n v="0"/>
    <x v="1"/>
    <x v="0"/>
    <x v="2"/>
    <d v="1963-11-05T00:00:00"/>
    <n v="8177.9"/>
    <x v="1"/>
    <s v="tier - 1"/>
    <x v="0"/>
    <x v="43"/>
  </r>
  <r>
    <s v="Id1009"/>
    <s v="Craft,"/>
    <x v="372"/>
    <n v="4.92"/>
    <s v="yes"/>
    <x v="0"/>
    <x v="0"/>
    <n v="2"/>
    <x v="1"/>
    <x v="0"/>
    <x v="2"/>
    <d v="1983-06-08T00:00:00"/>
    <n v="8179.51"/>
    <x v="0"/>
    <s v="tier - 2"/>
    <x v="13"/>
    <x v="24"/>
  </r>
  <r>
    <s v="Id1010"/>
    <s v="Kebede,"/>
    <x v="754"/>
    <n v="6.05"/>
    <s v="yes"/>
    <x v="0"/>
    <x v="0"/>
    <n v="2"/>
    <x v="1"/>
    <x v="0"/>
    <x v="1"/>
    <d v="1997-10-21T00:00:00"/>
    <n v="8182.89"/>
    <x v="0"/>
    <s v="tier - 1"/>
    <x v="14"/>
    <x v="6"/>
  </r>
  <r>
    <s v="Id1011"/>
    <s v="Strobel,"/>
    <x v="389"/>
    <n v="4.67"/>
    <s v="No"/>
    <x v="0"/>
    <x v="0"/>
    <n v="2"/>
    <x v="1"/>
    <x v="1"/>
    <x v="2"/>
    <d v="1962-11-23T00:00:00"/>
    <n v="8188.12"/>
    <x v="1"/>
    <s v="tier - 3"/>
    <x v="0"/>
    <x v="42"/>
  </r>
  <r>
    <s v="Id1012"/>
    <s v="Dalton,"/>
    <x v="303"/>
    <n v="9.81"/>
    <s v="yes"/>
    <x v="0"/>
    <x v="0"/>
    <n v="0"/>
    <x v="1"/>
    <x v="1"/>
    <x v="0"/>
    <d v="1978-10-24T00:00:00"/>
    <n v="8211.1"/>
    <x v="0"/>
    <s v="tier - 3"/>
    <x v="0"/>
    <x v="28"/>
  </r>
  <r>
    <s v="Id1013"/>
    <s v="Morimoto,"/>
    <x v="755"/>
    <n v="6.06"/>
    <s v="yes"/>
    <x v="0"/>
    <x v="0"/>
    <n v="2"/>
    <x v="1"/>
    <x v="1"/>
    <x v="1"/>
    <d v="1978-06-30T00:00:00"/>
    <n v="8219.2000000000007"/>
    <x v="0"/>
    <s v="tier - 2"/>
    <x v="0"/>
    <x v="28"/>
  </r>
  <r>
    <s v="Id1014"/>
    <s v="Manlove,"/>
    <x v="367"/>
    <n v="5.19"/>
    <s v="yes"/>
    <x v="0"/>
    <x v="0"/>
    <n v="2"/>
    <x v="1"/>
    <x v="1"/>
    <x v="2"/>
    <d v="1976-09-03T00:00:00"/>
    <n v="8232.64"/>
    <x v="0"/>
    <s v="tier - 3"/>
    <x v="0"/>
    <x v="36"/>
  </r>
  <r>
    <s v="Id1015"/>
    <s v="Madzik,"/>
    <x v="215"/>
    <n v="10.16"/>
    <s v="No"/>
    <x v="0"/>
    <x v="0"/>
    <n v="0"/>
    <x v="1"/>
    <x v="0"/>
    <x v="0"/>
    <d v="1976-06-30T00:00:00"/>
    <n v="8233.1"/>
    <x v="0"/>
    <s v="tier - 2"/>
    <x v="0"/>
    <x v="36"/>
  </r>
  <r>
    <s v="Id1016"/>
    <s v="Hobson,"/>
    <x v="756"/>
    <n v="4.68"/>
    <s v="yes"/>
    <x v="1"/>
    <x v="0"/>
    <n v="2"/>
    <x v="1"/>
    <x v="0"/>
    <x v="2"/>
    <d v="1976-09-02T00:00:00"/>
    <n v="8240.59"/>
    <x v="0"/>
    <s v="tier - 2"/>
    <x v="0"/>
    <x v="36"/>
  </r>
  <r>
    <s v="Id1017"/>
    <s v="Reyes,"/>
    <x v="508"/>
    <n v="5.32"/>
    <s v="yes"/>
    <x v="0"/>
    <x v="0"/>
    <n v="0"/>
    <x v="1"/>
    <x v="0"/>
    <x v="2"/>
    <d v="1982-09-27T00:00:00"/>
    <n v="8252.2800000000007"/>
    <x v="0"/>
    <s v="tier - 2"/>
    <x v="8"/>
    <x v="24"/>
  </r>
  <r>
    <s v="Id1018"/>
    <s v="Tierney,"/>
    <x v="757"/>
    <n v="6.99"/>
    <s v="No"/>
    <x v="0"/>
    <x v="0"/>
    <n v="0"/>
    <x v="1"/>
    <x v="0"/>
    <x v="0"/>
    <d v="1964-09-05T00:00:00"/>
    <n v="8268"/>
    <x v="1"/>
    <s v="tier - 3"/>
    <x v="0"/>
    <x v="39"/>
  </r>
  <r>
    <s v="Id1019"/>
    <s v="Gabris,"/>
    <x v="758"/>
    <n v="5.55"/>
    <s v="No"/>
    <x v="0"/>
    <x v="0"/>
    <n v="0"/>
    <x v="1"/>
    <x v="0"/>
    <x v="2"/>
    <d v="1974-08-05T00:00:00"/>
    <n v="8269.0400000000009"/>
    <x v="0"/>
    <s v="tier - 1"/>
    <x v="2"/>
    <x v="29"/>
  </r>
  <r>
    <s v="Id1020"/>
    <s v="Howard,"/>
    <x v="759"/>
    <n v="6.94"/>
    <s v="No"/>
    <x v="0"/>
    <x v="0"/>
    <n v="0"/>
    <x v="1"/>
    <x v="0"/>
    <x v="0"/>
    <d v="2000-11-28T00:00:00"/>
    <n v="8271.4599999999991"/>
    <x v="0"/>
    <s v="tier - 1"/>
    <x v="9"/>
    <x v="11"/>
  </r>
  <r>
    <s v="Id1021"/>
    <s v="Kallay,"/>
    <x v="760"/>
    <n v="4.2"/>
    <s v="yes"/>
    <x v="0"/>
    <x v="0"/>
    <n v="0"/>
    <x v="1"/>
    <x v="0"/>
    <x v="2"/>
    <d v="1974-09-26T00:00:00"/>
    <n v="8277.52"/>
    <x v="0"/>
    <s v="tier - 2"/>
    <x v="2"/>
    <x v="29"/>
  </r>
  <r>
    <s v="Id1022"/>
    <s v="Leguizamo,"/>
    <x v="761"/>
    <n v="5.59"/>
    <s v="No"/>
    <x v="0"/>
    <x v="0"/>
    <n v="0"/>
    <x v="1"/>
    <x v="0"/>
    <x v="2"/>
    <d v="1974-12-22T00:00:00"/>
    <n v="8280.6200000000008"/>
    <x v="0"/>
    <s v="tier - 2"/>
    <x v="0"/>
    <x v="29"/>
  </r>
  <r>
    <s v="Id1023"/>
    <s v="Escartin,"/>
    <x v="445"/>
    <n v="9.9600000000000009"/>
    <s v="No"/>
    <x v="0"/>
    <x v="0"/>
    <n v="0"/>
    <x v="1"/>
    <x v="1"/>
    <x v="0"/>
    <d v="1974-06-06T00:00:00"/>
    <n v="8283.68"/>
    <x v="0"/>
    <s v="tier - 3"/>
    <x v="0"/>
    <x v="30"/>
  </r>
  <r>
    <s v="Id1024"/>
    <s v="Chorey,"/>
    <x v="762"/>
    <n v="7.37"/>
    <s v="No"/>
    <x v="0"/>
    <x v="0"/>
    <n v="0"/>
    <x v="1"/>
    <x v="2"/>
    <x v="0"/>
    <d v="1978-06-26T00:00:00"/>
    <n v="8302.5400000000009"/>
    <x v="1"/>
    <s v="tier - 3"/>
    <x v="5"/>
    <x v="28"/>
  </r>
  <r>
    <s v="Id1025"/>
    <s v="McVay,"/>
    <x v="763"/>
    <n v="5.0599999999999996"/>
    <s v="yes"/>
    <x v="1"/>
    <x v="0"/>
    <n v="2"/>
    <x v="1"/>
    <x v="0"/>
    <x v="2"/>
    <d v="1979-08-07T00:00:00"/>
    <n v="8310.84"/>
    <x v="0"/>
    <s v="tier - 2"/>
    <x v="1"/>
    <x v="26"/>
  </r>
  <r>
    <s v="Id1026"/>
    <s v="Vinson,"/>
    <x v="45"/>
    <n v="8.2100000000000009"/>
    <s v="No"/>
    <x v="0"/>
    <x v="0"/>
    <n v="0"/>
    <x v="1"/>
    <x v="0"/>
    <x v="0"/>
    <d v="1993-06-22T00:00:00"/>
    <n v="8314.65"/>
    <x v="0"/>
    <s v="tier - 1"/>
    <x v="1"/>
    <x v="1"/>
  </r>
  <r>
    <s v="Id1027"/>
    <s v="Astrike-Davis,"/>
    <x v="617"/>
    <n v="10.34"/>
    <s v="No"/>
    <x v="0"/>
    <x v="0"/>
    <n v="2"/>
    <x v="1"/>
    <x v="0"/>
    <x v="0"/>
    <d v="1976-07-12T00:00:00"/>
    <n v="8334.4599999999991"/>
    <x v="1"/>
    <s v="tier - 2"/>
    <x v="5"/>
    <x v="36"/>
  </r>
  <r>
    <s v="Id1028"/>
    <s v="Harder,"/>
    <x v="764"/>
    <n v="5.51"/>
    <s v="yes"/>
    <x v="0"/>
    <x v="0"/>
    <n v="2"/>
    <x v="1"/>
    <x v="0"/>
    <x v="2"/>
    <d v="1976-07-20T00:00:00"/>
    <n v="8334.59"/>
    <x v="1"/>
    <s v="tier - 2"/>
    <x v="5"/>
    <x v="36"/>
  </r>
  <r>
    <s v="Id1029"/>
    <s v="Bell,"/>
    <x v="709"/>
    <n v="11.2"/>
    <s v="No"/>
    <x v="0"/>
    <x v="0"/>
    <n v="0"/>
    <x v="1"/>
    <x v="1"/>
    <x v="0"/>
    <d v="1976-07-07T00:00:00"/>
    <n v="8342.91"/>
    <x v="1"/>
    <s v="tier - 1"/>
    <x v="5"/>
    <x v="36"/>
  </r>
  <r>
    <s v="Id1030"/>
    <s v="Dawes,"/>
    <x v="661"/>
    <n v="4.3499999999999996"/>
    <s v="yes"/>
    <x v="0"/>
    <x v="1"/>
    <n v="1"/>
    <x v="1"/>
    <x v="0"/>
    <x v="2"/>
    <d v="1976-06-12T00:00:00"/>
    <n v="8347.16"/>
    <x v="0"/>
    <s v="tier - 1"/>
    <x v="0"/>
    <x v="36"/>
  </r>
  <r>
    <s v="Id1031"/>
    <s v="Larios,"/>
    <x v="765"/>
    <n v="10.45"/>
    <s v="No"/>
    <x v="0"/>
    <x v="0"/>
    <n v="0"/>
    <x v="1"/>
    <x v="2"/>
    <x v="0"/>
    <d v="1963-09-21T00:00:00"/>
    <n v="8355.5400000000009"/>
    <x v="1"/>
    <s v="tier - 3"/>
    <x v="1"/>
    <x v="43"/>
  </r>
  <r>
    <s v="Id1032"/>
    <s v="Yaremczuk,"/>
    <x v="376"/>
    <n v="4.07"/>
    <s v="yes"/>
    <x v="0"/>
    <x v="1"/>
    <n v="1"/>
    <x v="1"/>
    <x v="2"/>
    <x v="2"/>
    <d v="1971-09-04T00:00:00"/>
    <n v="8396.6200000000008"/>
    <x v="0"/>
    <s v="tier - 3"/>
    <x v="0"/>
    <x v="33"/>
  </r>
  <r>
    <s v="Id1033"/>
    <s v="Knight,"/>
    <x v="330"/>
    <n v="8.34"/>
    <s v="No"/>
    <x v="0"/>
    <x v="0"/>
    <n v="0"/>
    <x v="1"/>
    <x v="0"/>
    <x v="0"/>
    <d v="1971-09-18T00:00:00"/>
    <n v="8400.01"/>
    <x v="0"/>
    <s v="tier - 3"/>
    <x v="0"/>
    <x v="33"/>
  </r>
  <r>
    <s v="Id1034"/>
    <s v="Eversman,"/>
    <x v="349"/>
    <n v="7.41"/>
    <s v="No"/>
    <x v="0"/>
    <x v="0"/>
    <n v="0"/>
    <x v="1"/>
    <x v="0"/>
    <x v="0"/>
    <d v="1979-06-11T00:00:00"/>
    <n v="8410.0499999999993"/>
    <x v="0"/>
    <s v="tier - 2"/>
    <x v="1"/>
    <x v="26"/>
  </r>
  <r>
    <s v="Id1035"/>
    <s v="Hickory,"/>
    <x v="482"/>
    <n v="4.3099999999999996"/>
    <s v="No"/>
    <x v="0"/>
    <x v="0"/>
    <n v="0"/>
    <x v="1"/>
    <x v="0"/>
    <x v="2"/>
    <d v="1977-09-04T00:00:00"/>
    <n v="8413.4599999999991"/>
    <x v="1"/>
    <s v="tier - 1"/>
    <x v="1"/>
    <x v="27"/>
  </r>
  <r>
    <s v="Id1036"/>
    <s v="Mooney,"/>
    <x v="106"/>
    <n v="10.83"/>
    <s v="No"/>
    <x v="0"/>
    <x v="0"/>
    <n v="0"/>
    <x v="1"/>
    <x v="0"/>
    <x v="0"/>
    <d v="1975-09-28T00:00:00"/>
    <n v="8428.07"/>
    <x v="1"/>
    <s v="tier - 2"/>
    <x v="1"/>
    <x v="32"/>
  </r>
  <r>
    <s v="Id1037"/>
    <s v="Craighead,"/>
    <x v="44"/>
    <n v="11.31"/>
    <s v="No"/>
    <x v="0"/>
    <x v="0"/>
    <n v="0"/>
    <x v="1"/>
    <x v="0"/>
    <x v="0"/>
    <d v="1963-09-24T00:00:00"/>
    <n v="8440.0499999999993"/>
    <x v="1"/>
    <s v="tier - 2"/>
    <x v="0"/>
    <x v="43"/>
  </r>
  <r>
    <s v="Id1038"/>
    <s v="Gardner,"/>
    <x v="235"/>
    <n v="11.81"/>
    <s v="yes"/>
    <x v="0"/>
    <x v="0"/>
    <n v="0"/>
    <x v="1"/>
    <x v="0"/>
    <x v="0"/>
    <d v="1972-09-09T00:00:00"/>
    <n v="8442.67"/>
    <x v="0"/>
    <s v="tier - 3"/>
    <x v="0"/>
    <x v="31"/>
  </r>
  <r>
    <s v="Id1039"/>
    <s v="Lohrenz,"/>
    <x v="766"/>
    <n v="8.26"/>
    <s v="yes"/>
    <x v="0"/>
    <x v="0"/>
    <n v="2"/>
    <x v="1"/>
    <x v="0"/>
    <x v="0"/>
    <d v="1972-09-04T00:00:00"/>
    <n v="8444.4699999999993"/>
    <x v="1"/>
    <s v="tier - 1"/>
    <x v="2"/>
    <x v="31"/>
  </r>
  <r>
    <s v="Id1040"/>
    <s v="Demise,"/>
    <x v="111"/>
    <n v="10.74"/>
    <s v="yes"/>
    <x v="0"/>
    <x v="0"/>
    <n v="2"/>
    <x v="1"/>
    <x v="0"/>
    <x v="0"/>
    <d v="1966-06-12T00:00:00"/>
    <n v="8448.66"/>
    <x v="1"/>
    <s v="tier - 1"/>
    <x v="0"/>
    <x v="38"/>
  </r>
  <r>
    <s v="Id1041"/>
    <s v="Nelson,"/>
    <x v="331"/>
    <n v="7.69"/>
    <s v="yes"/>
    <x v="0"/>
    <x v="0"/>
    <n v="0"/>
    <x v="1"/>
    <x v="1"/>
    <x v="0"/>
    <d v="1984-06-19T00:00:00"/>
    <n v="8450.82"/>
    <x v="0"/>
    <s v="tier - 2"/>
    <x v="7"/>
    <x v="22"/>
  </r>
  <r>
    <s v="Id1042"/>
    <s v="Guitard,"/>
    <x v="127"/>
    <n v="4.84"/>
    <s v="No"/>
    <x v="0"/>
    <x v="0"/>
    <n v="0"/>
    <x v="1"/>
    <x v="0"/>
    <x v="2"/>
    <d v="1972-12-26T00:00:00"/>
    <n v="8457.82"/>
    <x v="0"/>
    <s v="tier - 3"/>
    <x v="2"/>
    <x v="31"/>
  </r>
  <r>
    <s v="Id1043"/>
    <s v="Navas,"/>
    <x v="767"/>
    <n v="9.77"/>
    <s v="yes"/>
    <x v="0"/>
    <x v="0"/>
    <n v="0"/>
    <x v="1"/>
    <x v="2"/>
    <x v="0"/>
    <d v="1992-09-09T00:00:00"/>
    <n v="8466.35"/>
    <x v="0"/>
    <s v="tier - 2"/>
    <x v="1"/>
    <x v="0"/>
  </r>
  <r>
    <s v="Id1044"/>
    <s v="Ptucha,"/>
    <x v="641"/>
    <n v="5.84"/>
    <s v="No"/>
    <x v="0"/>
    <x v="0"/>
    <n v="0"/>
    <x v="1"/>
    <x v="0"/>
    <x v="1"/>
    <d v="1993-11-10T00:00:00"/>
    <n v="8471.65"/>
    <x v="0"/>
    <s v="tier - 1"/>
    <x v="1"/>
    <x v="1"/>
  </r>
  <r>
    <s v="Id1045"/>
    <s v="Kirouac,"/>
    <x v="768"/>
    <n v="8.6999999999999993"/>
    <s v="yes"/>
    <x v="0"/>
    <x v="0"/>
    <n v="1"/>
    <x v="1"/>
    <x v="0"/>
    <x v="0"/>
    <d v="1977-12-26T00:00:00"/>
    <n v="8515.76"/>
    <x v="0"/>
    <s v="tier - 2"/>
    <x v="0"/>
    <x v="27"/>
  </r>
  <r>
    <s v="Id1046"/>
    <s v="Toews,"/>
    <x v="144"/>
    <n v="10.79"/>
    <s v="No"/>
    <x v="0"/>
    <x v="0"/>
    <n v="0"/>
    <x v="1"/>
    <x v="0"/>
    <x v="0"/>
    <d v="1977-06-21T00:00:00"/>
    <n v="8516.83"/>
    <x v="0"/>
    <s v="tier - 1"/>
    <x v="0"/>
    <x v="27"/>
  </r>
  <r>
    <s v="Id1047"/>
    <s v="Perry,"/>
    <x v="769"/>
    <n v="4.32"/>
    <s v="No"/>
    <x v="0"/>
    <x v="0"/>
    <n v="1"/>
    <x v="1"/>
    <x v="0"/>
    <x v="2"/>
    <d v="1977-12-29T00:00:00"/>
    <n v="8520.0300000000007"/>
    <x v="0"/>
    <s v="tier - 3"/>
    <x v="2"/>
    <x v="27"/>
  </r>
  <r>
    <s v="Id1048"/>
    <s v="Kretz,"/>
    <x v="680"/>
    <n v="7.19"/>
    <s v="yes"/>
    <x v="0"/>
    <x v="0"/>
    <n v="0"/>
    <x v="1"/>
    <x v="0"/>
    <x v="0"/>
    <d v="1979-08-13T00:00:00"/>
    <n v="8522"/>
    <x v="0"/>
    <s v="tier - 2"/>
    <x v="2"/>
    <x v="26"/>
  </r>
  <r>
    <s v="Id1049"/>
    <s v="Hempel,"/>
    <x v="662"/>
    <n v="11.94"/>
    <s v="yes"/>
    <x v="0"/>
    <x v="0"/>
    <n v="0"/>
    <x v="1"/>
    <x v="0"/>
    <x v="0"/>
    <d v="1977-07-26T00:00:00"/>
    <n v="8527.5300000000007"/>
    <x v="0"/>
    <s v="tier - 2"/>
    <x v="0"/>
    <x v="27"/>
  </r>
  <r>
    <s v="Id1050"/>
    <s v="McBroom,"/>
    <x v="225"/>
    <n v="5.56"/>
    <s v="No"/>
    <x v="0"/>
    <x v="0"/>
    <n v="2"/>
    <x v="1"/>
    <x v="1"/>
    <x v="2"/>
    <e v="#VALUE!"/>
    <n v="8534.67"/>
    <x v="0"/>
    <s v="tier - 3"/>
    <x v="8"/>
    <x v="44"/>
  </r>
  <r>
    <s v="Id1051"/>
    <s v="Yoo,"/>
    <x v="770"/>
    <n v="5.64"/>
    <s v="yes"/>
    <x v="0"/>
    <x v="0"/>
    <n v="0"/>
    <x v="1"/>
    <x v="1"/>
    <x v="2"/>
    <d v="1981-12-27T00:00:00"/>
    <n v="8538.2900000000009"/>
    <x v="0"/>
    <s v="tier - 3"/>
    <x v="8"/>
    <x v="20"/>
  </r>
  <r>
    <s v="Id1052"/>
    <s v="Rand,"/>
    <x v="771"/>
    <n v="4.6500000000000004"/>
    <s v="No"/>
    <x v="0"/>
    <x v="0"/>
    <n v="0"/>
    <x v="1"/>
    <x v="0"/>
    <x v="2"/>
    <d v="1975-11-06T00:00:00"/>
    <n v="8539.67"/>
    <x v="0"/>
    <s v="tier - 3"/>
    <x v="2"/>
    <x v="32"/>
  </r>
  <r>
    <s v="Id1053"/>
    <s v="Wolfe,"/>
    <x v="772"/>
    <n v="9.0500000000000007"/>
    <s v="No"/>
    <x v="0"/>
    <x v="0"/>
    <n v="0"/>
    <x v="1"/>
    <x v="2"/>
    <x v="0"/>
    <e v="#VALUE!"/>
    <n v="8547.69"/>
    <x v="0"/>
    <s v="tier - 1"/>
    <x v="0"/>
    <x v="44"/>
  </r>
  <r>
    <s v="Id1054"/>
    <s v="Vance,"/>
    <x v="773"/>
    <n v="4.5199999999999996"/>
    <s v="yes"/>
    <x v="0"/>
    <x v="0"/>
    <n v="0"/>
    <x v="1"/>
    <x v="1"/>
    <x v="2"/>
    <d v="1975-08-06T00:00:00"/>
    <n v="8551.35"/>
    <x v="0"/>
    <s v="tier - 2"/>
    <x v="2"/>
    <x v="32"/>
  </r>
  <r>
    <s v="Id1055"/>
    <s v="Burnett,"/>
    <x v="774"/>
    <n v="4.62"/>
    <s v="yes"/>
    <x v="0"/>
    <x v="0"/>
    <n v="1"/>
    <x v="1"/>
    <x v="1"/>
    <x v="2"/>
    <d v="1975-08-21T00:00:00"/>
    <n v="8556.91"/>
    <x v="0"/>
    <s v="tier - 1"/>
    <x v="2"/>
    <x v="32"/>
  </r>
  <r>
    <s v="Id1056"/>
    <s v="Clason,"/>
    <x v="775"/>
    <n v="5.87"/>
    <s v="No"/>
    <x v="0"/>
    <x v="0"/>
    <n v="0"/>
    <x v="1"/>
    <x v="0"/>
    <x v="1"/>
    <d v="1988-09-21T00:00:00"/>
    <n v="8567.25"/>
    <x v="0"/>
    <s v="tier - 1"/>
    <x v="1"/>
    <x v="16"/>
  </r>
  <r>
    <s v="Id1057"/>
    <s v="Donnelly,"/>
    <x v="776"/>
    <n v="5.71"/>
    <s v="No"/>
    <x v="0"/>
    <x v="0"/>
    <n v="1"/>
    <x v="1"/>
    <x v="0"/>
    <x v="1"/>
    <d v="1975-09-26T00:00:00"/>
    <n v="8569.86"/>
    <x v="0"/>
    <s v="tier - 3"/>
    <x v="0"/>
    <x v="32"/>
  </r>
  <r>
    <s v="Id1058"/>
    <s v="Pietz,"/>
    <x v="777"/>
    <n v="9.08"/>
    <s v="No"/>
    <x v="0"/>
    <x v="0"/>
    <n v="0"/>
    <x v="1"/>
    <x v="2"/>
    <x v="0"/>
    <d v="1982-12-06T00:00:00"/>
    <n v="8572.0400000000009"/>
    <x v="0"/>
    <s v="tier - 2"/>
    <x v="11"/>
    <x v="24"/>
  </r>
  <r>
    <s v="Id1059"/>
    <s v="Tegenkamp,"/>
    <x v="778"/>
    <n v="5.3"/>
    <s v="yes"/>
    <x v="0"/>
    <x v="0"/>
    <n v="2"/>
    <x v="1"/>
    <x v="0"/>
    <x v="2"/>
    <d v="1987-11-11T00:00:00"/>
    <n v="8573.2999999999993"/>
    <x v="0"/>
    <s v="tier - 2"/>
    <x v="11"/>
    <x v="18"/>
  </r>
  <r>
    <s v="Id1060"/>
    <s v="Dover,"/>
    <x v="101"/>
    <n v="11.76"/>
    <s v="yes"/>
    <x v="0"/>
    <x v="0"/>
    <n v="0"/>
    <x v="1"/>
    <x v="0"/>
    <x v="0"/>
    <d v="1983-12-30T00:00:00"/>
    <n v="8582.2999999999993"/>
    <x v="0"/>
    <s v="tier - 1"/>
    <x v="0"/>
    <x v="23"/>
  </r>
  <r>
    <s v="Id1061"/>
    <s v="Dockemeyer,"/>
    <x v="529"/>
    <n v="5.1100000000000003"/>
    <s v="yes"/>
    <x v="0"/>
    <x v="0"/>
    <n v="2"/>
    <x v="1"/>
    <x v="0"/>
    <x v="2"/>
    <d v="1983-07-25T00:00:00"/>
    <n v="8596.83"/>
    <x v="0"/>
    <s v="tier - 3"/>
    <x v="0"/>
    <x v="23"/>
  </r>
  <r>
    <s v="Id1062"/>
    <s v="Steele,"/>
    <x v="779"/>
    <n v="5.54"/>
    <s v="No"/>
    <x v="0"/>
    <x v="0"/>
    <n v="2"/>
    <x v="1"/>
    <x v="0"/>
    <x v="2"/>
    <d v="1973-07-11T00:00:00"/>
    <n v="8601.33"/>
    <x v="0"/>
    <s v="tier - 1"/>
    <x v="0"/>
    <x v="30"/>
  </r>
  <r>
    <s v="Id1063"/>
    <s v="Harel,"/>
    <x v="308"/>
    <n v="8.8699999999999992"/>
    <s v="yes"/>
    <x v="0"/>
    <x v="0"/>
    <n v="0"/>
    <x v="1"/>
    <x v="1"/>
    <x v="0"/>
    <d v="1977-09-24T00:00:00"/>
    <n v="8603.82"/>
    <x v="0"/>
    <s v="tier - 1"/>
    <x v="4"/>
    <x v="27"/>
  </r>
  <r>
    <s v="Id1064"/>
    <s v="Aguila,"/>
    <x v="139"/>
    <n v="5.96"/>
    <s v="yes"/>
    <x v="0"/>
    <x v="0"/>
    <n v="2"/>
    <x v="1"/>
    <x v="0"/>
    <x v="1"/>
    <d v="1977-11-12T00:00:00"/>
    <n v="8604.48"/>
    <x v="1"/>
    <s v="tier - 2"/>
    <x v="5"/>
    <x v="27"/>
  </r>
  <r>
    <s v="Id1065"/>
    <s v="Vallejo"/>
    <x v="529"/>
    <n v="4.4400000000000004"/>
    <s v="yes"/>
    <x v="0"/>
    <x v="1"/>
    <n v="1"/>
    <x v="1"/>
    <x v="0"/>
    <x v="2"/>
    <d v="1977-10-15T00:00:00"/>
    <n v="8605.36"/>
    <x v="0"/>
    <s v="tier - 2"/>
    <x v="0"/>
    <x v="27"/>
  </r>
  <r>
    <s v="Id1066"/>
    <s v="Beisheim,"/>
    <x v="780"/>
    <n v="4.6500000000000004"/>
    <s v="yes"/>
    <x v="0"/>
    <x v="0"/>
    <n v="2"/>
    <x v="1"/>
    <x v="2"/>
    <x v="2"/>
    <d v="1979-07-17T00:00:00"/>
    <n v="8606.2199999999993"/>
    <x v="3"/>
    <s v="tier - 2"/>
    <x v="10"/>
    <x v="26"/>
  </r>
  <r>
    <s v="Id1067"/>
    <s v="Lenhoff,"/>
    <x v="781"/>
    <n v="5.64"/>
    <s v="yes"/>
    <x v="0"/>
    <x v="1"/>
    <n v="1"/>
    <x v="1"/>
    <x v="0"/>
    <x v="2"/>
    <d v="1977-09-02T00:00:00"/>
    <n v="8615.2999999999993"/>
    <x v="0"/>
    <s v="tier - 3"/>
    <x v="2"/>
    <x v="27"/>
  </r>
  <r>
    <s v="Id1068"/>
    <s v="Wehrwein,"/>
    <x v="161"/>
    <n v="10.19"/>
    <s v="No"/>
    <x v="0"/>
    <x v="0"/>
    <n v="0"/>
    <x v="1"/>
    <x v="0"/>
    <x v="0"/>
    <d v="1975-08-03T00:00:00"/>
    <n v="8627.5400000000009"/>
    <x v="0"/>
    <s v="tier - 2"/>
    <x v="12"/>
    <x v="32"/>
  </r>
  <r>
    <s v="Id1069"/>
    <s v="Wallace,"/>
    <x v="662"/>
    <n v="10.79"/>
    <s v="No"/>
    <x v="0"/>
    <x v="0"/>
    <n v="0"/>
    <x v="1"/>
    <x v="0"/>
    <x v="0"/>
    <d v="1965-10-21T00:00:00"/>
    <n v="8665.09"/>
    <x v="1"/>
    <s v="tier - 2"/>
    <x v="1"/>
    <x v="40"/>
  </r>
  <r>
    <s v="Id1070"/>
    <s v="Markowitz,"/>
    <x v="782"/>
    <n v="4.24"/>
    <s v="No"/>
    <x v="0"/>
    <x v="0"/>
    <n v="0"/>
    <x v="1"/>
    <x v="0"/>
    <x v="2"/>
    <d v="1969-08-10T00:00:00"/>
    <n v="8665.14"/>
    <x v="0"/>
    <s v="tier - 3"/>
    <x v="0"/>
    <x v="35"/>
  </r>
  <r>
    <s v="Id1071"/>
    <s v="Vos,"/>
    <x v="577"/>
    <n v="5.83"/>
    <s v="No"/>
    <x v="0"/>
    <x v="0"/>
    <n v="2"/>
    <x v="1"/>
    <x v="1"/>
    <x v="1"/>
    <d v="1974-08-16T00:00:00"/>
    <n v="8671.19"/>
    <x v="0"/>
    <s v="tier - 1"/>
    <x v="1"/>
    <x v="29"/>
  </r>
  <r>
    <s v="Id1072"/>
    <s v="McLeod,"/>
    <x v="783"/>
    <n v="11.85"/>
    <s v="No"/>
    <x v="0"/>
    <x v="0"/>
    <n v="0"/>
    <x v="1"/>
    <x v="1"/>
    <x v="0"/>
    <d v="1973-10-11T00:00:00"/>
    <n v="8688.86"/>
    <x v="0"/>
    <s v="tier - 1"/>
    <x v="12"/>
    <x v="30"/>
  </r>
  <r>
    <s v="Id1073"/>
    <s v="Balcom,"/>
    <x v="784"/>
    <n v="5.98"/>
    <s v="No"/>
    <x v="0"/>
    <x v="0"/>
    <n v="1"/>
    <x v="1"/>
    <x v="0"/>
    <x v="1"/>
    <d v="1980-10-28T00:00:00"/>
    <n v="8701.84"/>
    <x v="0"/>
    <s v="tier - 3"/>
    <x v="11"/>
    <x v="25"/>
  </r>
  <r>
    <s v="Id1074"/>
    <s v="Dirth,"/>
    <x v="49"/>
    <n v="4.26"/>
    <s v="yes"/>
    <x v="0"/>
    <x v="1"/>
    <n v="1"/>
    <x v="1"/>
    <x v="0"/>
    <x v="2"/>
    <d v="1973-06-25T00:00:00"/>
    <n v="8703.4599999999991"/>
    <x v="1"/>
    <s v="tier - 3"/>
    <x v="2"/>
    <x v="30"/>
  </r>
  <r>
    <s v="Id1075"/>
    <s v="Inglish,"/>
    <x v="785"/>
    <n v="4.96"/>
    <s v="yes"/>
    <x v="0"/>
    <x v="0"/>
    <n v="1"/>
    <x v="1"/>
    <x v="1"/>
    <x v="2"/>
    <d v="1976-06-17T00:00:00"/>
    <n v="8733.23"/>
    <x v="0"/>
    <s v="tier - 3"/>
    <x v="1"/>
    <x v="36"/>
  </r>
  <r>
    <s v="Id1076"/>
    <s v="Matthews,"/>
    <x v="786"/>
    <n v="4"/>
    <s v="yes"/>
    <x v="0"/>
    <x v="0"/>
    <n v="0"/>
    <x v="1"/>
    <x v="1"/>
    <x v="2"/>
    <d v="1999-08-23T00:00:00"/>
    <n v="8747.68"/>
    <x v="0"/>
    <s v="tier - 3"/>
    <x v="2"/>
    <x v="7"/>
  </r>
  <r>
    <s v="Id1077"/>
    <s v="Massa-Musiak,"/>
    <x v="787"/>
    <n v="4.1500000000000004"/>
    <s v="yes"/>
    <x v="0"/>
    <x v="0"/>
    <n v="1"/>
    <x v="1"/>
    <x v="2"/>
    <x v="2"/>
    <d v="1969-09-09T00:00:00"/>
    <n v="8760.1200000000008"/>
    <x v="0"/>
    <s v="tier - 1"/>
    <x v="0"/>
    <x v="35"/>
  </r>
  <r>
    <s v="Id1078"/>
    <s v="Bailey,"/>
    <x v="529"/>
    <n v="11.36"/>
    <s v="No"/>
    <x v="0"/>
    <x v="0"/>
    <n v="0"/>
    <x v="1"/>
    <x v="0"/>
    <x v="0"/>
    <d v="1974-09-06T00:00:00"/>
    <n v="8765.25"/>
    <x v="0"/>
    <s v="tier - 3"/>
    <x v="1"/>
    <x v="29"/>
  </r>
  <r>
    <s v="Id1079"/>
    <s v="Jacoby,"/>
    <x v="788"/>
    <n v="7.53"/>
    <s v="No"/>
    <x v="0"/>
    <x v="0"/>
    <n v="0"/>
    <x v="1"/>
    <x v="1"/>
    <x v="0"/>
    <d v="1971-08-23T00:00:00"/>
    <n v="8782.4699999999993"/>
    <x v="0"/>
    <s v="tier - 3"/>
    <x v="2"/>
    <x v="33"/>
  </r>
  <r>
    <s v="Id1080"/>
    <s v="Crimmings,"/>
    <x v="101"/>
    <n v="7.95"/>
    <s v="No"/>
    <x v="0"/>
    <x v="0"/>
    <n v="0"/>
    <x v="1"/>
    <x v="0"/>
    <x v="0"/>
    <d v="1971-06-18T00:00:00"/>
    <n v="8798.59"/>
    <x v="0"/>
    <s v="tier - 1"/>
    <x v="2"/>
    <x v="33"/>
  </r>
  <r>
    <s v="Id1081"/>
    <s v="Crane,"/>
    <x v="636"/>
    <n v="8.5"/>
    <s v="No"/>
    <x v="0"/>
    <x v="0"/>
    <n v="0"/>
    <x v="1"/>
    <x v="2"/>
    <x v="0"/>
    <d v="1965-08-29T00:00:00"/>
    <n v="8800.49"/>
    <x v="1"/>
    <s v="tier - 2"/>
    <x v="0"/>
    <x v="40"/>
  </r>
  <r>
    <s v="Id1082"/>
    <s v="Swartzfager,"/>
    <x v="789"/>
    <n v="5.89"/>
    <s v="No"/>
    <x v="0"/>
    <x v="1"/>
    <n v="1"/>
    <x v="1"/>
    <x v="0"/>
    <x v="1"/>
    <d v="2001-11-07T00:00:00"/>
    <n v="8821.8799999999992"/>
    <x v="0"/>
    <s v="tier - 3"/>
    <x v="9"/>
    <x v="3"/>
  </r>
  <r>
    <s v="Id1083"/>
    <s v="Clevenger,"/>
    <x v="646"/>
    <n v="8.76"/>
    <s v="No"/>
    <x v="0"/>
    <x v="0"/>
    <n v="2"/>
    <x v="1"/>
    <x v="1"/>
    <x v="0"/>
    <d v="1976-06-14T00:00:00"/>
    <n v="8823.2800000000007"/>
    <x v="0"/>
    <s v="tier - 1"/>
    <x v="2"/>
    <x v="36"/>
  </r>
  <r>
    <s v="Id1084"/>
    <s v="Reichardt,"/>
    <x v="790"/>
    <n v="4.1100000000000003"/>
    <s v="No"/>
    <x v="0"/>
    <x v="0"/>
    <n v="0"/>
    <x v="1"/>
    <x v="0"/>
    <x v="2"/>
    <d v="1976-10-19T00:00:00"/>
    <n v="8823.99"/>
    <x v="0"/>
    <s v="tier - 3"/>
    <x v="8"/>
    <x v="36"/>
  </r>
  <r>
    <s v="Id1085"/>
    <s v="Morton,"/>
    <x v="360"/>
    <n v="7.56"/>
    <s v="yes"/>
    <x v="0"/>
    <x v="0"/>
    <n v="1"/>
    <x v="1"/>
    <x v="1"/>
    <x v="0"/>
    <d v="1988-08-22T00:00:00"/>
    <n v="8824.27"/>
    <x v="0"/>
    <s v="tier - 1"/>
    <x v="7"/>
    <x v="16"/>
  </r>
  <r>
    <s v="Id1086"/>
    <s v="Sunstrum,"/>
    <x v="791"/>
    <n v="4.17"/>
    <s v="yes"/>
    <x v="0"/>
    <x v="1"/>
    <n v="1"/>
    <x v="1"/>
    <x v="1"/>
    <x v="2"/>
    <d v="1976-07-14T00:00:00"/>
    <n v="8825.09"/>
    <x v="0"/>
    <s v="tier - 3"/>
    <x v="2"/>
    <x v="36"/>
  </r>
  <r>
    <s v="Id1087"/>
    <s v="Frownfelter,"/>
    <x v="53"/>
    <n v="11.42"/>
    <s v="No"/>
    <x v="0"/>
    <x v="0"/>
    <n v="2"/>
    <x v="1"/>
    <x v="0"/>
    <x v="0"/>
    <d v="1972-11-14T00:00:00"/>
    <n v="8827.2099999999991"/>
    <x v="1"/>
    <s v="tier - 1"/>
    <x v="1"/>
    <x v="31"/>
  </r>
  <r>
    <s v="Id1088"/>
    <s v="Richter,"/>
    <x v="408"/>
    <n v="7.33"/>
    <s v="No"/>
    <x v="0"/>
    <x v="0"/>
    <n v="2"/>
    <x v="1"/>
    <x v="0"/>
    <x v="0"/>
    <d v="1972-11-22T00:00:00"/>
    <n v="8835.26"/>
    <x v="1"/>
    <s v="tier - 2"/>
    <x v="1"/>
    <x v="31"/>
  </r>
  <r>
    <s v="Id1089"/>
    <s v="England,"/>
    <x v="792"/>
    <n v="6.7"/>
    <s v="No"/>
    <x v="0"/>
    <x v="0"/>
    <n v="0"/>
    <x v="1"/>
    <x v="1"/>
    <x v="0"/>
    <d v="1974-06-18T00:00:00"/>
    <n v="8871.15"/>
    <x v="0"/>
    <s v="tier - 3"/>
    <x v="0"/>
    <x v="29"/>
  </r>
  <r>
    <s v="Id1090"/>
    <s v="McLean,"/>
    <x v="401"/>
    <n v="5.27"/>
    <s v="yes"/>
    <x v="0"/>
    <x v="1"/>
    <n v="1"/>
    <x v="1"/>
    <x v="1"/>
    <x v="2"/>
    <d v="1973-09-09T00:00:00"/>
    <n v="8890.59"/>
    <x v="0"/>
    <s v="tier - 3"/>
    <x v="1"/>
    <x v="30"/>
  </r>
  <r>
    <s v="Id1091"/>
    <s v="Gardner,"/>
    <x v="793"/>
    <n v="7.72"/>
    <s v="No"/>
    <x v="0"/>
    <x v="0"/>
    <n v="0"/>
    <x v="1"/>
    <x v="0"/>
    <x v="0"/>
    <d v="1978-12-16T00:00:00"/>
    <n v="8891.14"/>
    <x v="0"/>
    <s v="tier - 3"/>
    <x v="12"/>
    <x v="28"/>
  </r>
  <r>
    <s v="Id1092"/>
    <s v="Lane,"/>
    <x v="794"/>
    <n v="8.68"/>
    <s v="No"/>
    <x v="0"/>
    <x v="0"/>
    <n v="2"/>
    <x v="1"/>
    <x v="1"/>
    <x v="0"/>
    <d v="1997-11-28T00:00:00"/>
    <n v="8906.14"/>
    <x v="0"/>
    <s v="tier - 2"/>
    <x v="1"/>
    <x v="6"/>
  </r>
  <r>
    <s v="Id1093"/>
    <s v="Vonachen,"/>
    <x v="718"/>
    <n v="9.8000000000000007"/>
    <s v="No"/>
    <x v="0"/>
    <x v="0"/>
    <n v="0"/>
    <x v="1"/>
    <x v="0"/>
    <x v="0"/>
    <d v="1967-09-06T00:00:00"/>
    <n v="8908.4699999999993"/>
    <x v="1"/>
    <s v="tier - 2"/>
    <x v="0"/>
    <x v="41"/>
  </r>
  <r>
    <s v="Id1094"/>
    <s v="Smith,"/>
    <x v="735"/>
    <n v="4.4400000000000004"/>
    <s v="No"/>
    <x v="0"/>
    <x v="0"/>
    <n v="0"/>
    <x v="1"/>
    <x v="0"/>
    <x v="2"/>
    <d v="1975-07-07T00:00:00"/>
    <n v="8930.93"/>
    <x v="0"/>
    <s v="tier - 2"/>
    <x v="1"/>
    <x v="32"/>
  </r>
  <r>
    <s v="Id1095"/>
    <s v="Kidwell,"/>
    <x v="795"/>
    <n v="7.19"/>
    <s v="yes"/>
    <x v="0"/>
    <x v="0"/>
    <n v="2"/>
    <x v="1"/>
    <x v="0"/>
    <x v="0"/>
    <d v="1972-06-06T00:00:00"/>
    <n v="8932.08"/>
    <x v="0"/>
    <s v="tier - 1"/>
    <x v="2"/>
    <x v="33"/>
  </r>
  <r>
    <s v="Id1096"/>
    <s v="Betancourth,"/>
    <x v="796"/>
    <n v="6.06"/>
    <s v="No"/>
    <x v="0"/>
    <x v="0"/>
    <n v="0"/>
    <x v="1"/>
    <x v="0"/>
    <x v="1"/>
    <d v="1976-12-25T00:00:00"/>
    <n v="8944.1200000000008"/>
    <x v="1"/>
    <s v="tier - 2"/>
    <x v="0"/>
    <x v="36"/>
  </r>
  <r>
    <s v="Id1097"/>
    <s v="Henstrom,"/>
    <x v="797"/>
    <n v="5.12"/>
    <s v="No"/>
    <x v="0"/>
    <x v="0"/>
    <n v="0"/>
    <x v="1"/>
    <x v="0"/>
    <x v="2"/>
    <d v="1992-09-27T00:00:00"/>
    <n v="8954.99"/>
    <x v="0"/>
    <s v="tier - 3"/>
    <x v="14"/>
    <x v="0"/>
  </r>
  <r>
    <s v="Id1098"/>
    <s v="Pereira,"/>
    <x v="359"/>
    <n v="10.72"/>
    <s v="No"/>
    <x v="0"/>
    <x v="0"/>
    <n v="0"/>
    <x v="1"/>
    <x v="2"/>
    <x v="0"/>
    <d v="1974-08-17T00:00:00"/>
    <n v="8964.06"/>
    <x v="1"/>
    <s v="tier - 2"/>
    <x v="5"/>
    <x v="29"/>
  </r>
  <r>
    <s v="Id1099"/>
    <s v="Black,"/>
    <x v="798"/>
    <n v="9.58"/>
    <s v="yes"/>
    <x v="0"/>
    <x v="1"/>
    <n v="1"/>
    <x v="1"/>
    <x v="2"/>
    <x v="0"/>
    <d v="1983-07-15T00:00:00"/>
    <n v="8965.7999999999993"/>
    <x v="0"/>
    <s v="tier - 3"/>
    <x v="1"/>
    <x v="23"/>
  </r>
  <r>
    <s v="Id1100"/>
    <s v="Brown,"/>
    <x v="746"/>
    <n v="6.4"/>
    <s v="yes"/>
    <x v="0"/>
    <x v="0"/>
    <n v="1"/>
    <x v="1"/>
    <x v="0"/>
    <x v="1"/>
    <d v="1974-09-08T00:00:00"/>
    <n v="8968.33"/>
    <x v="1"/>
    <s v="tier - 2"/>
    <x v="2"/>
    <x v="29"/>
  </r>
  <r>
    <s v="Id1101"/>
    <s v="Reasoner,"/>
    <x v="799"/>
    <n v="6.8"/>
    <s v="yes"/>
    <x v="0"/>
    <x v="0"/>
    <n v="2"/>
    <x v="1"/>
    <x v="1"/>
    <x v="0"/>
    <d v="1974-07-21T00:00:00"/>
    <n v="8978.19"/>
    <x v="0"/>
    <s v="tier - 2"/>
    <x v="0"/>
    <x v="29"/>
  </r>
  <r>
    <s v="Id1102"/>
    <s v="Wandzilak,"/>
    <x v="67"/>
    <n v="9.48"/>
    <s v="No"/>
    <x v="0"/>
    <x v="0"/>
    <n v="2"/>
    <x v="1"/>
    <x v="0"/>
    <x v="0"/>
    <d v="1973-10-11T00:00:00"/>
    <n v="8988.16"/>
    <x v="0"/>
    <s v="tier - 1"/>
    <x v="1"/>
    <x v="30"/>
  </r>
  <r>
    <s v="Id1103"/>
    <s v="Carver,"/>
    <x v="411"/>
    <n v="7.45"/>
    <s v="No"/>
    <x v="0"/>
    <x v="0"/>
    <n v="2"/>
    <x v="1"/>
    <x v="1"/>
    <x v="0"/>
    <d v="1979-12-16T00:00:00"/>
    <n v="8998.43"/>
    <x v="0"/>
    <s v="tier - 1"/>
    <x v="7"/>
    <x v="26"/>
  </r>
  <r>
    <s v="Id1104"/>
    <s v="Borror,"/>
    <x v="800"/>
    <n v="6.94"/>
    <s v="yes"/>
    <x v="0"/>
    <x v="0"/>
    <n v="1"/>
    <x v="1"/>
    <x v="0"/>
    <x v="0"/>
    <d v="1993-12-01T00:00:00"/>
    <n v="9010.2000000000007"/>
    <x v="0"/>
    <s v="tier - 3"/>
    <x v="14"/>
    <x v="1"/>
  </r>
  <r>
    <s v="Id1105"/>
    <s v="Saad,"/>
    <x v="43"/>
    <n v="7.83"/>
    <s v="No"/>
    <x v="0"/>
    <x v="0"/>
    <n v="0"/>
    <x v="1"/>
    <x v="0"/>
    <x v="0"/>
    <d v="1972-12-07T00:00:00"/>
    <n v="9048.0300000000007"/>
    <x v="0"/>
    <s v="tier - 2"/>
    <x v="0"/>
    <x v="31"/>
  </r>
  <r>
    <s v="Id1106"/>
    <s v="Paul,"/>
    <x v="166"/>
    <n v="10.17"/>
    <s v="yes"/>
    <x v="0"/>
    <x v="0"/>
    <n v="0"/>
    <x v="1"/>
    <x v="0"/>
    <x v="0"/>
    <d v="1972-12-02T00:00:00"/>
    <n v="9058.73"/>
    <x v="1"/>
    <s v="tier - 2"/>
    <x v="0"/>
    <x v="31"/>
  </r>
  <r>
    <s v="Id1107"/>
    <s v="Trail,"/>
    <x v="801"/>
    <n v="8.9600000000000009"/>
    <s v="yes"/>
    <x v="0"/>
    <x v="0"/>
    <n v="0"/>
    <x v="1"/>
    <x v="1"/>
    <x v="0"/>
    <d v="1977-11-04T00:00:00"/>
    <n v="9095.07"/>
    <x v="0"/>
    <s v="tier - 2"/>
    <x v="8"/>
    <x v="27"/>
  </r>
  <r>
    <s v="Id1108"/>
    <s v="Benton,"/>
    <x v="567"/>
    <n v="6.96"/>
    <s v="yes"/>
    <x v="0"/>
    <x v="0"/>
    <n v="2"/>
    <x v="1"/>
    <x v="2"/>
    <x v="0"/>
    <d v="1965-11-09T00:00:00"/>
    <n v="9095.94"/>
    <x v="1"/>
    <s v="tier - 1"/>
    <x v="2"/>
    <x v="40"/>
  </r>
  <r>
    <s v="Id1109"/>
    <s v="Bauman,"/>
    <x v="802"/>
    <n v="5.07"/>
    <s v="yes"/>
    <x v="0"/>
    <x v="0"/>
    <n v="0"/>
    <x v="1"/>
    <x v="0"/>
    <x v="2"/>
    <d v="1977-12-02T00:00:00"/>
    <n v="9101.7999999999993"/>
    <x v="0"/>
    <s v="tier - 1"/>
    <x v="2"/>
    <x v="27"/>
  </r>
  <r>
    <s v="Id1110"/>
    <s v="Bakula,"/>
    <x v="803"/>
    <n v="5.85"/>
    <s v="No"/>
    <x v="0"/>
    <x v="0"/>
    <n v="2"/>
    <x v="1"/>
    <x v="1"/>
    <x v="1"/>
    <d v="1970-08-12T00:00:00"/>
    <n v="9140.9500000000007"/>
    <x v="1"/>
    <s v="tier - 3"/>
    <x v="0"/>
    <x v="34"/>
  </r>
  <r>
    <s v="Id1111"/>
    <s v="Edwards,"/>
    <x v="567"/>
    <n v="10.56"/>
    <s v="No"/>
    <x v="0"/>
    <x v="0"/>
    <n v="2"/>
    <x v="1"/>
    <x v="2"/>
    <x v="0"/>
    <d v="1970-10-18T00:00:00"/>
    <n v="9144.57"/>
    <x v="1"/>
    <s v="tier - 2"/>
    <x v="2"/>
    <x v="34"/>
  </r>
  <r>
    <s v="Id1112"/>
    <s v="Davis,"/>
    <x v="804"/>
    <n v="8.92"/>
    <s v="yes"/>
    <x v="0"/>
    <x v="0"/>
    <n v="0"/>
    <x v="1"/>
    <x v="0"/>
    <x v="0"/>
    <d v="1982-12-08T00:00:00"/>
    <n v="9147.5"/>
    <x v="0"/>
    <s v="tier - 1"/>
    <x v="1"/>
    <x v="24"/>
  </r>
  <r>
    <s v="Id1113"/>
    <s v="Weiler,"/>
    <x v="111"/>
    <n v="8.6300000000000008"/>
    <s v="No"/>
    <x v="0"/>
    <x v="0"/>
    <n v="0"/>
    <x v="1"/>
    <x v="0"/>
    <x v="0"/>
    <d v="1990-08-23T00:00:00"/>
    <n v="9159.51"/>
    <x v="0"/>
    <s v="tier - 2"/>
    <x v="11"/>
    <x v="17"/>
  </r>
  <r>
    <s v="Id1114"/>
    <s v="Schaaf,"/>
    <x v="805"/>
    <n v="6.29"/>
    <s v="yes"/>
    <x v="0"/>
    <x v="1"/>
    <n v="1"/>
    <x v="1"/>
    <x v="0"/>
    <x v="1"/>
    <d v="1970-10-24T00:00:00"/>
    <n v="9171.75"/>
    <x v="0"/>
    <s v="tier - 2"/>
    <x v="1"/>
    <x v="34"/>
  </r>
  <r>
    <s v="Id1115"/>
    <s v="Sack,"/>
    <x v="806"/>
    <n v="5.75"/>
    <s v="No"/>
    <x v="0"/>
    <x v="0"/>
    <n v="2"/>
    <x v="1"/>
    <x v="0"/>
    <x v="1"/>
    <d v="1971-12-29T00:00:00"/>
    <n v="9174.14"/>
    <x v="1"/>
    <s v="tier - 1"/>
    <x v="1"/>
    <x v="33"/>
  </r>
  <r>
    <s v="Id1116"/>
    <s v="Chenard,"/>
    <x v="629"/>
    <n v="6.66"/>
    <s v="yes"/>
    <x v="0"/>
    <x v="0"/>
    <n v="1"/>
    <x v="1"/>
    <x v="0"/>
    <x v="0"/>
    <d v="1973-12-25T00:00:00"/>
    <n v="9182.17"/>
    <x v="0"/>
    <s v="tier - 3"/>
    <x v="2"/>
    <x v="30"/>
  </r>
  <r>
    <s v="Id1117"/>
    <s v="Williamson,"/>
    <x v="807"/>
    <n v="5.0999999999999996"/>
    <s v="No"/>
    <x v="0"/>
    <x v="0"/>
    <n v="2"/>
    <x v="1"/>
    <x v="2"/>
    <x v="2"/>
    <d v="1976-09-10T00:00:00"/>
    <n v="9193.84"/>
    <x v="0"/>
    <s v="tier - 1"/>
    <x v="1"/>
    <x v="36"/>
  </r>
  <r>
    <s v="Id1118"/>
    <s v="Dollas,"/>
    <x v="808"/>
    <n v="4.41"/>
    <s v="No"/>
    <x v="0"/>
    <x v="0"/>
    <n v="2"/>
    <x v="1"/>
    <x v="1"/>
    <x v="2"/>
    <d v="1986-12-25T00:00:00"/>
    <n v="9210.06"/>
    <x v="0"/>
    <s v="tier - 3"/>
    <x v="11"/>
    <x v="19"/>
  </r>
  <r>
    <s v="Id1119"/>
    <s v="Sprague,"/>
    <x v="809"/>
    <n v="5.52"/>
    <s v="yes"/>
    <x v="0"/>
    <x v="0"/>
    <n v="0"/>
    <x v="1"/>
    <x v="1"/>
    <x v="2"/>
    <d v="1981-12-05T00:00:00"/>
    <n v="9222.4"/>
    <x v="0"/>
    <s v="tier - 3"/>
    <x v="4"/>
    <x v="20"/>
  </r>
  <r>
    <s v="Id1120"/>
    <s v="Michell,"/>
    <x v="315"/>
    <n v="4.62"/>
    <s v="yes"/>
    <x v="0"/>
    <x v="1"/>
    <n v="1"/>
    <x v="1"/>
    <x v="0"/>
    <x v="2"/>
    <d v="1975-12-06T00:00:00"/>
    <n v="9225.26"/>
    <x v="1"/>
    <s v="tier - 3"/>
    <x v="3"/>
    <x v="32"/>
  </r>
  <r>
    <s v="Id1121"/>
    <s v="Datwyler,"/>
    <x v="88"/>
    <n v="5.74"/>
    <s v="yes"/>
    <x v="0"/>
    <x v="1"/>
    <n v="1"/>
    <x v="1"/>
    <x v="0"/>
    <x v="1"/>
    <d v="1980-10-05T00:00:00"/>
    <n v="9247.94"/>
    <x v="0"/>
    <s v="tier - 1"/>
    <x v="11"/>
    <x v="25"/>
  </r>
  <r>
    <s v="Id1122"/>
    <s v="Mead,"/>
    <x v="643"/>
    <n v="6.3"/>
    <s v="yes"/>
    <x v="0"/>
    <x v="1"/>
    <n v="1"/>
    <x v="1"/>
    <x v="2"/>
    <x v="1"/>
    <d v="1974-08-21T00:00:00"/>
    <n v="9249.5"/>
    <x v="0"/>
    <s v="tier - 1"/>
    <x v="1"/>
    <x v="29"/>
  </r>
  <r>
    <s v="Id1123"/>
    <s v="Kennedy,"/>
    <x v="67"/>
    <n v="10.27"/>
    <s v="No"/>
    <x v="0"/>
    <x v="0"/>
    <n v="0"/>
    <x v="1"/>
    <x v="0"/>
    <x v="0"/>
    <d v="1971-08-06T00:00:00"/>
    <n v="9264.7999999999993"/>
    <x v="0"/>
    <s v="tier - 1"/>
    <x v="2"/>
    <x v="33"/>
  </r>
  <r>
    <s v="Id1124"/>
    <s v="Czech,"/>
    <x v="175"/>
    <n v="5.85"/>
    <s v="No"/>
    <x v="0"/>
    <x v="1"/>
    <n v="1"/>
    <x v="1"/>
    <x v="1"/>
    <x v="1"/>
    <d v="1973-10-27T00:00:00"/>
    <n v="9282.48"/>
    <x v="1"/>
    <s v="tier - 2"/>
    <x v="5"/>
    <x v="30"/>
  </r>
  <r>
    <s v="Id1125"/>
    <s v="O'Brien,"/>
    <x v="810"/>
    <n v="5.92"/>
    <s v="yes"/>
    <x v="0"/>
    <x v="0"/>
    <n v="1"/>
    <x v="1"/>
    <x v="0"/>
    <x v="1"/>
    <d v="1971-07-02T00:00:00"/>
    <n v="9283.56"/>
    <x v="0"/>
    <s v="tier - 3"/>
    <x v="0"/>
    <x v="33"/>
  </r>
  <r>
    <s v="Id1126"/>
    <s v="Bachman,"/>
    <x v="628"/>
    <n v="10.01"/>
    <s v="yes"/>
    <x v="0"/>
    <x v="0"/>
    <n v="2"/>
    <x v="1"/>
    <x v="3"/>
    <x v="0"/>
    <d v="1969-11-26T00:00:00"/>
    <n v="9285.8700000000008"/>
    <x v="0"/>
    <s v="tier - 3"/>
    <x v="0"/>
    <x v="35"/>
  </r>
  <r>
    <s v="Id1127"/>
    <s v="Bednar,"/>
    <x v="67"/>
    <n v="9.59"/>
    <s v="No"/>
    <x v="0"/>
    <x v="0"/>
    <n v="0"/>
    <x v="1"/>
    <x v="0"/>
    <x v="0"/>
    <d v="1973-10-16T00:00:00"/>
    <n v="9288.0300000000007"/>
    <x v="0"/>
    <s v="tier - 3"/>
    <x v="6"/>
    <x v="30"/>
  </r>
  <r>
    <s v="Id1128"/>
    <s v="Daye,"/>
    <x v="292"/>
    <n v="10.37"/>
    <s v="No"/>
    <x v="0"/>
    <x v="0"/>
    <n v="0"/>
    <x v="1"/>
    <x v="1"/>
    <x v="0"/>
    <d v="1973-09-18T00:00:00"/>
    <n v="9290.14"/>
    <x v="1"/>
    <s v="tier - 3"/>
    <x v="5"/>
    <x v="30"/>
  </r>
  <r>
    <s v="Id1129"/>
    <s v="Clarke,"/>
    <x v="811"/>
    <n v="4.01"/>
    <s v="yes"/>
    <x v="0"/>
    <x v="0"/>
    <n v="1"/>
    <x v="1"/>
    <x v="2"/>
    <x v="2"/>
    <d v="1976-11-03T00:00:00"/>
    <n v="9301.89"/>
    <x v="0"/>
    <s v="tier - 1"/>
    <x v="1"/>
    <x v="36"/>
  </r>
  <r>
    <s v="Id1130"/>
    <s v="Koren,"/>
    <x v="607"/>
    <n v="4.24"/>
    <s v="yes"/>
    <x v="0"/>
    <x v="1"/>
    <n v="1"/>
    <x v="1"/>
    <x v="0"/>
    <x v="2"/>
    <d v="1973-10-16T00:00:00"/>
    <n v="9304.7000000000007"/>
    <x v="1"/>
    <s v="tier - 3"/>
    <x v="0"/>
    <x v="30"/>
  </r>
  <r>
    <s v="Id1131"/>
    <s v="Kuramoto,"/>
    <x v="812"/>
    <n v="5.36"/>
    <s v="yes"/>
    <x v="0"/>
    <x v="0"/>
    <n v="0"/>
    <x v="1"/>
    <x v="0"/>
    <x v="2"/>
    <d v="1963-06-08T00:00:00"/>
    <n v="9310.81"/>
    <x v="1"/>
    <s v="tier - 1"/>
    <x v="0"/>
    <x v="42"/>
  </r>
  <r>
    <s v="Id1132"/>
    <s v="Lynn,"/>
    <x v="402"/>
    <n v="4.99"/>
    <s v="No"/>
    <x v="0"/>
    <x v="0"/>
    <n v="2"/>
    <x v="1"/>
    <x v="0"/>
    <x v="2"/>
    <d v="1977-10-12T00:00:00"/>
    <n v="9315.41"/>
    <x v="0"/>
    <s v="tier - 1"/>
    <x v="8"/>
    <x v="27"/>
  </r>
  <r>
    <s v="Id1133"/>
    <s v="Dierksen,"/>
    <x v="813"/>
    <n v="8.68"/>
    <s v="No"/>
    <x v="0"/>
    <x v="0"/>
    <n v="0"/>
    <x v="1"/>
    <x v="2"/>
    <x v="0"/>
    <d v="1988-07-09T00:00:00"/>
    <n v="9320.26"/>
    <x v="0"/>
    <s v="tier - 1"/>
    <x v="1"/>
    <x v="16"/>
  </r>
  <r>
    <s v="Id1134"/>
    <s v="Zoeller,"/>
    <x v="814"/>
    <n v="4.2300000000000004"/>
    <s v="yes"/>
    <x v="0"/>
    <x v="0"/>
    <n v="0"/>
    <x v="1"/>
    <x v="0"/>
    <x v="2"/>
    <d v="1996-10-12T00:00:00"/>
    <n v="9338.61"/>
    <x v="0"/>
    <s v="tier - 1"/>
    <x v="14"/>
    <x v="9"/>
  </r>
  <r>
    <s v="Id1135"/>
    <s v="Flesch,"/>
    <x v="613"/>
    <n v="5.32"/>
    <s v="yes"/>
    <x v="0"/>
    <x v="0"/>
    <n v="2"/>
    <x v="1"/>
    <x v="1"/>
    <x v="2"/>
    <d v="1988-07-01T00:00:00"/>
    <n v="9344.2000000000007"/>
    <x v="0"/>
    <s v="tier - 1"/>
    <x v="11"/>
    <x v="16"/>
  </r>
  <r>
    <s v="Id1136"/>
    <s v="Maltby,"/>
    <x v="815"/>
    <n v="6.66"/>
    <s v="No"/>
    <x v="0"/>
    <x v="0"/>
    <n v="0"/>
    <x v="1"/>
    <x v="0"/>
    <x v="0"/>
    <d v="1971-10-08T00:00:00"/>
    <n v="9361.33"/>
    <x v="1"/>
    <s v="tier - 1"/>
    <x v="5"/>
    <x v="33"/>
  </r>
  <r>
    <s v="Id1137"/>
    <s v="Custance,"/>
    <x v="816"/>
    <n v="7.4"/>
    <s v="No"/>
    <x v="0"/>
    <x v="0"/>
    <n v="0"/>
    <x v="1"/>
    <x v="0"/>
    <x v="0"/>
    <d v="1969-11-24T00:00:00"/>
    <n v="9377.4500000000007"/>
    <x v="0"/>
    <s v="tier - 3"/>
    <x v="0"/>
    <x v="35"/>
  </r>
  <r>
    <s v="Id1138"/>
    <s v="Choi,"/>
    <x v="817"/>
    <n v="10.08"/>
    <s v="No"/>
    <x v="0"/>
    <x v="0"/>
    <n v="0"/>
    <x v="1"/>
    <x v="0"/>
    <x v="0"/>
    <d v="1971-11-26T00:00:00"/>
    <n v="9377.9"/>
    <x v="0"/>
    <s v="tier - 1"/>
    <x v="0"/>
    <x v="33"/>
  </r>
  <r>
    <s v="Id1139"/>
    <s v="Barnett,"/>
    <x v="54"/>
    <n v="8.58"/>
    <s v="No"/>
    <x v="0"/>
    <x v="0"/>
    <n v="0"/>
    <x v="1"/>
    <x v="0"/>
    <x v="0"/>
    <d v="1975-12-02T00:00:00"/>
    <n v="9380.75"/>
    <x v="0"/>
    <s v="tier - 2"/>
    <x v="8"/>
    <x v="32"/>
  </r>
  <r>
    <s v="Id1140"/>
    <s v="Proulx,"/>
    <x v="547"/>
    <n v="5.84"/>
    <s v="No"/>
    <x v="0"/>
    <x v="0"/>
    <n v="1"/>
    <x v="1"/>
    <x v="0"/>
    <x v="1"/>
    <d v="1971-12-29T00:00:00"/>
    <n v="9386.16"/>
    <x v="1"/>
    <s v="tier - 2"/>
    <x v="0"/>
    <x v="33"/>
  </r>
  <r>
    <s v="Id1141"/>
    <s v="Hamilton,"/>
    <x v="467"/>
    <n v="4.8600000000000003"/>
    <s v="yes"/>
    <x v="0"/>
    <x v="1"/>
    <n v="1"/>
    <x v="1"/>
    <x v="1"/>
    <x v="2"/>
    <d v="1971-10-20T00:00:00"/>
    <n v="9391.35"/>
    <x v="1"/>
    <s v="tier - 3"/>
    <x v="2"/>
    <x v="33"/>
  </r>
  <r>
    <s v="Id1142"/>
    <s v="Lundine,"/>
    <x v="629"/>
    <n v="11.52"/>
    <s v="No"/>
    <x v="0"/>
    <x v="0"/>
    <n v="0"/>
    <x v="1"/>
    <x v="0"/>
    <x v="0"/>
    <d v="1976-10-17T00:00:00"/>
    <n v="9411.01"/>
    <x v="0"/>
    <s v="tier - 3"/>
    <x v="8"/>
    <x v="36"/>
  </r>
  <r>
    <s v="Id1143"/>
    <s v="Paullin,"/>
    <x v="362"/>
    <n v="6.15"/>
    <s v="yes"/>
    <x v="0"/>
    <x v="1"/>
    <n v="1"/>
    <x v="1"/>
    <x v="2"/>
    <x v="1"/>
    <d v="1976-10-30T00:00:00"/>
    <n v="9414.92"/>
    <x v="0"/>
    <s v="tier - 2"/>
    <x v="2"/>
    <x v="36"/>
  </r>
  <r>
    <s v="Id1144"/>
    <s v="Delucia,"/>
    <x v="809"/>
    <n v="9.94"/>
    <s v="No"/>
    <x v="0"/>
    <x v="0"/>
    <n v="0"/>
    <x v="1"/>
    <x v="1"/>
    <x v="0"/>
    <d v="1976-11-03T00:00:00"/>
    <n v="9432.93"/>
    <x v="0"/>
    <s v="tier - 1"/>
    <x v="8"/>
    <x v="36"/>
  </r>
  <r>
    <s v="Id1145"/>
    <s v="Valentine,"/>
    <x v="818"/>
    <n v="10.56"/>
    <s v="No"/>
    <x v="0"/>
    <x v="0"/>
    <n v="0"/>
    <x v="1"/>
    <x v="2"/>
    <x v="0"/>
    <d v="1974-11-27T00:00:00"/>
    <n v="9447.25"/>
    <x v="0"/>
    <s v="tier - 1"/>
    <x v="8"/>
    <x v="29"/>
  </r>
  <r>
    <s v="Id1146"/>
    <s v="Mohara,"/>
    <x v="806"/>
    <n v="6.79"/>
    <s v="No"/>
    <x v="0"/>
    <x v="0"/>
    <n v="0"/>
    <x v="1"/>
    <x v="0"/>
    <x v="0"/>
    <d v="1974-06-08T00:00:00"/>
    <n v="9447.3799999999992"/>
    <x v="0"/>
    <s v="tier - 3"/>
    <x v="8"/>
    <x v="30"/>
  </r>
  <r>
    <s v="Id1147"/>
    <s v="Fairbrother,"/>
    <x v="819"/>
    <n v="4.8"/>
    <s v="No"/>
    <x v="0"/>
    <x v="0"/>
    <n v="1"/>
    <x v="1"/>
    <x v="0"/>
    <x v="2"/>
    <d v="1987-11-14T00:00:00"/>
    <n v="9448.42"/>
    <x v="0"/>
    <s v="tier - 3"/>
    <x v="11"/>
    <x v="18"/>
  </r>
  <r>
    <s v="Id1148"/>
    <s v="Fagan,"/>
    <x v="820"/>
    <n v="5.75"/>
    <s v="No"/>
    <x v="0"/>
    <x v="0"/>
    <n v="2"/>
    <x v="1"/>
    <x v="1"/>
    <x v="1"/>
    <d v="1979-07-17T00:00:00"/>
    <n v="9453.92"/>
    <x v="0"/>
    <s v="tier - 2"/>
    <x v="11"/>
    <x v="26"/>
  </r>
  <r>
    <s v="Id1149"/>
    <s v="Toth,"/>
    <x v="821"/>
    <n v="5.81"/>
    <s v="No"/>
    <x v="0"/>
    <x v="0"/>
    <n v="2"/>
    <x v="1"/>
    <x v="1"/>
    <x v="1"/>
    <d v="1969-06-04T00:00:00"/>
    <n v="9487.64"/>
    <x v="0"/>
    <s v="tier - 2"/>
    <x v="0"/>
    <x v="37"/>
  </r>
  <r>
    <s v="Id1150"/>
    <s v="Guinn,"/>
    <x v="822"/>
    <n v="9.2799999999999994"/>
    <s v="No"/>
    <x v="0"/>
    <x v="0"/>
    <n v="2"/>
    <x v="1"/>
    <x v="0"/>
    <x v="0"/>
    <d v="1976-11-28T00:00:00"/>
    <n v="9500.57"/>
    <x v="0"/>
    <s v="tier - 3"/>
    <x v="12"/>
    <x v="36"/>
  </r>
  <r>
    <s v="Id1151"/>
    <s v="Rogers,"/>
    <x v="823"/>
    <n v="6.37"/>
    <s v="No"/>
    <x v="0"/>
    <x v="0"/>
    <n v="0"/>
    <x v="1"/>
    <x v="2"/>
    <x v="1"/>
    <d v="1969-08-24T00:00:00"/>
    <n v="9504.31"/>
    <x v="1"/>
    <s v="tier - 2"/>
    <x v="0"/>
    <x v="35"/>
  </r>
  <r>
    <s v="Id1152"/>
    <s v="Diviney,"/>
    <x v="824"/>
    <n v="5.09"/>
    <s v="yes"/>
    <x v="0"/>
    <x v="0"/>
    <n v="0"/>
    <x v="1"/>
    <x v="0"/>
    <x v="2"/>
    <d v="1992-08-22T00:00:00"/>
    <n v="9507.68"/>
    <x v="0"/>
    <s v="tier - 1"/>
    <x v="1"/>
    <x v="0"/>
  </r>
  <r>
    <s v="Id1153"/>
    <s v="Marlatt,"/>
    <x v="111"/>
    <n v="7.94"/>
    <s v="No"/>
    <x v="0"/>
    <x v="0"/>
    <n v="2"/>
    <x v="1"/>
    <x v="0"/>
    <x v="0"/>
    <d v="1971-11-29T00:00:00"/>
    <n v="9528.9"/>
    <x v="0"/>
    <s v="tier - 2"/>
    <x v="2"/>
    <x v="33"/>
  </r>
  <r>
    <s v="Id1154"/>
    <s v="Ohler,"/>
    <x v="825"/>
    <n v="10.95"/>
    <s v="No"/>
    <x v="0"/>
    <x v="0"/>
    <n v="0"/>
    <x v="1"/>
    <x v="2"/>
    <x v="0"/>
    <d v="1973-12-21T00:00:00"/>
    <n v="9538.65"/>
    <x v="0"/>
    <s v="tier - 3"/>
    <x v="11"/>
    <x v="30"/>
  </r>
  <r>
    <s v="Id1155"/>
    <s v="Mossler,"/>
    <x v="469"/>
    <n v="6.3"/>
    <s v="yes"/>
    <x v="0"/>
    <x v="0"/>
    <n v="0"/>
    <x v="1"/>
    <x v="0"/>
    <x v="1"/>
    <d v="1975-07-28T00:00:00"/>
    <n v="9540.17"/>
    <x v="0"/>
    <s v="tier - 2"/>
    <x v="8"/>
    <x v="32"/>
  </r>
  <r>
    <s v="Id1156"/>
    <s v="Segall,"/>
    <x v="826"/>
    <n v="8.0500000000000007"/>
    <s v="yes"/>
    <x v="0"/>
    <x v="0"/>
    <n v="2"/>
    <x v="1"/>
    <x v="0"/>
    <x v="0"/>
    <d v="1972-09-22T00:00:00"/>
    <n v="9541.7000000000007"/>
    <x v="0"/>
    <s v="tier - 1"/>
    <x v="8"/>
    <x v="31"/>
  </r>
  <r>
    <s v="Id1157"/>
    <s v="Sprieser,"/>
    <x v="117"/>
    <n v="9.8800000000000008"/>
    <s v="yes"/>
    <x v="0"/>
    <x v="0"/>
    <n v="2"/>
    <x v="1"/>
    <x v="0"/>
    <x v="0"/>
    <d v="1972-09-22T00:00:00"/>
    <n v="9549.57"/>
    <x v="0"/>
    <s v="tier - 1"/>
    <x v="0"/>
    <x v="31"/>
  </r>
  <r>
    <s v="Id1158"/>
    <s v="Blanco,"/>
    <x v="781"/>
    <n v="7.42"/>
    <s v="yes"/>
    <x v="0"/>
    <x v="0"/>
    <n v="2"/>
    <x v="1"/>
    <x v="0"/>
    <x v="0"/>
    <d v="1974-08-14T00:00:00"/>
    <n v="9563.0300000000007"/>
    <x v="1"/>
    <s v="tier - 1"/>
    <x v="2"/>
    <x v="29"/>
  </r>
  <r>
    <s v="Id1159"/>
    <s v="Sheptock,"/>
    <x v="401"/>
    <n v="8.4499999999999993"/>
    <s v="yes"/>
    <x v="0"/>
    <x v="0"/>
    <n v="1"/>
    <x v="1"/>
    <x v="1"/>
    <x v="0"/>
    <d v="1973-12-01T00:00:00"/>
    <n v="9566.99"/>
    <x v="0"/>
    <s v="tier - 1"/>
    <x v="1"/>
    <x v="30"/>
  </r>
  <r>
    <s v="Id1160"/>
    <s v="Chruniak,"/>
    <x v="827"/>
    <n v="6.21"/>
    <s v="No"/>
    <x v="0"/>
    <x v="0"/>
    <n v="2"/>
    <x v="1"/>
    <x v="1"/>
    <x v="1"/>
    <d v="1966-12-04T00:00:00"/>
    <n v="9582.5400000000009"/>
    <x v="1"/>
    <s v="tier - 2"/>
    <x v="0"/>
    <x v="38"/>
  </r>
  <r>
    <s v="Id1161"/>
    <s v="Miller,"/>
    <x v="828"/>
    <n v="4.6500000000000004"/>
    <s v="No"/>
    <x v="0"/>
    <x v="0"/>
    <n v="0"/>
    <x v="1"/>
    <x v="0"/>
    <x v="2"/>
    <d v="1973-11-28T00:00:00"/>
    <n v="9583.89"/>
    <x v="0"/>
    <s v="tier - 3"/>
    <x v="1"/>
    <x v="30"/>
  </r>
  <r>
    <s v="Id1162"/>
    <s v="Theis,"/>
    <x v="829"/>
    <n v="5.87"/>
    <s v="yes"/>
    <x v="0"/>
    <x v="0"/>
    <n v="1"/>
    <x v="1"/>
    <x v="2"/>
    <x v="1"/>
    <d v="1981-10-18T00:00:00"/>
    <n v="9584.0400000000009"/>
    <x v="0"/>
    <s v="tier - 1"/>
    <x v="11"/>
    <x v="20"/>
  </r>
  <r>
    <s v="Id1163"/>
    <s v="Sadler,"/>
    <x v="830"/>
    <n v="4.24"/>
    <s v="yes"/>
    <x v="0"/>
    <x v="0"/>
    <n v="2"/>
    <x v="1"/>
    <x v="2"/>
    <x v="2"/>
    <d v="1964-12-15T00:00:00"/>
    <n v="9597.6299999999992"/>
    <x v="1"/>
    <s v="tier - 3"/>
    <x v="0"/>
    <x v="39"/>
  </r>
  <r>
    <s v="Id1164"/>
    <s v="Auger,"/>
    <x v="831"/>
    <n v="7.81"/>
    <s v="yes"/>
    <x v="0"/>
    <x v="0"/>
    <n v="0"/>
    <x v="1"/>
    <x v="0"/>
    <x v="0"/>
    <d v="1972-12-27T00:00:00"/>
    <n v="9617.66"/>
    <x v="1"/>
    <s v="tier - 3"/>
    <x v="5"/>
    <x v="31"/>
  </r>
  <r>
    <s v="Id1165"/>
    <s v="Steadman,"/>
    <x v="705"/>
    <n v="9.85"/>
    <s v="No"/>
    <x v="0"/>
    <x v="0"/>
    <n v="0"/>
    <x v="1"/>
    <x v="0"/>
    <x v="0"/>
    <d v="1982-08-29T00:00:00"/>
    <n v="9619.18"/>
    <x v="0"/>
    <s v="tier - 1"/>
    <x v="7"/>
    <x v="24"/>
  </r>
  <r>
    <s v="Id1166"/>
    <s v="McCarron,"/>
    <x v="832"/>
    <n v="6.94"/>
    <s v="No"/>
    <x v="0"/>
    <x v="0"/>
    <n v="0"/>
    <x v="1"/>
    <x v="3"/>
    <x v="0"/>
    <d v="1975-10-29T00:00:00"/>
    <n v="9620.33"/>
    <x v="1"/>
    <s v="tier - 3"/>
    <x v="1"/>
    <x v="32"/>
  </r>
  <r>
    <s v="Id1167"/>
    <s v="Roecker,"/>
    <x v="396"/>
    <n v="11.3"/>
    <s v="yes"/>
    <x v="0"/>
    <x v="0"/>
    <n v="2"/>
    <x v="1"/>
    <x v="0"/>
    <x v="0"/>
    <d v="1970-12-16T00:00:00"/>
    <n v="9625.92"/>
    <x v="0"/>
    <s v="tier - 3"/>
    <x v="2"/>
    <x v="34"/>
  </r>
  <r>
    <s v="Id1168"/>
    <s v="Giumarra,"/>
    <x v="833"/>
    <n v="9.23"/>
    <s v="No"/>
    <x v="0"/>
    <x v="0"/>
    <n v="0"/>
    <x v="1"/>
    <x v="1"/>
    <x v="0"/>
    <d v="1998-06-23T00:00:00"/>
    <n v="9628.7900000000009"/>
    <x v="0"/>
    <s v="tier - 2"/>
    <x v="14"/>
    <x v="2"/>
  </r>
  <r>
    <s v="Id1169"/>
    <s v="Peters,"/>
    <x v="67"/>
    <n v="4.37"/>
    <s v="No"/>
    <x v="0"/>
    <x v="0"/>
    <n v="2"/>
    <x v="1"/>
    <x v="0"/>
    <x v="2"/>
    <d v="1979-12-19T00:00:00"/>
    <n v="9630.2999999999993"/>
    <x v="0"/>
    <s v="tier - 2"/>
    <x v="11"/>
    <x v="26"/>
  </r>
  <r>
    <s v="Id1170"/>
    <s v="Bower,"/>
    <x v="834"/>
    <n v="5.76"/>
    <s v="No"/>
    <x v="0"/>
    <x v="1"/>
    <n v="1"/>
    <x v="1"/>
    <x v="1"/>
    <x v="1"/>
    <d v="1972-10-23T00:00:00"/>
    <n v="9630.4"/>
    <x v="0"/>
    <s v="tier - 2"/>
    <x v="2"/>
    <x v="31"/>
  </r>
  <r>
    <s v="Id1171"/>
    <s v="Chen,"/>
    <x v="78"/>
    <n v="4.96"/>
    <s v="No"/>
    <x v="0"/>
    <x v="0"/>
    <n v="1"/>
    <x v="1"/>
    <x v="0"/>
    <x v="2"/>
    <d v="1968-06-22T00:00:00"/>
    <n v="9630.91"/>
    <x v="1"/>
    <s v="tier - 2"/>
    <x v="0"/>
    <x v="37"/>
  </r>
  <r>
    <s v="Id1172"/>
    <s v="Capriccioso,"/>
    <x v="835"/>
    <n v="11.04"/>
    <s v="yes"/>
    <x v="0"/>
    <x v="0"/>
    <n v="2"/>
    <x v="1"/>
    <x v="0"/>
    <x v="0"/>
    <d v="1970-09-30T00:00:00"/>
    <n v="9634.5400000000009"/>
    <x v="0"/>
    <s v="tier - 2"/>
    <x v="2"/>
    <x v="34"/>
  </r>
  <r>
    <s v="Id1173"/>
    <s v="Starbuck,"/>
    <x v="277"/>
    <n v="7.81"/>
    <s v="yes"/>
    <x v="0"/>
    <x v="0"/>
    <n v="1"/>
    <x v="1"/>
    <x v="1"/>
    <x v="0"/>
    <d v="1971-07-19T00:00:00"/>
    <n v="9644.25"/>
    <x v="0"/>
    <s v="tier - 1"/>
    <x v="1"/>
    <x v="33"/>
  </r>
  <r>
    <s v="Id1174"/>
    <s v="McMahon,"/>
    <x v="183"/>
    <n v="4.55"/>
    <s v="No"/>
    <x v="0"/>
    <x v="0"/>
    <n v="0"/>
    <x v="1"/>
    <x v="1"/>
    <x v="2"/>
    <d v="1974-07-08T00:00:00"/>
    <n v="9653.81"/>
    <x v="0"/>
    <s v="tier - 2"/>
    <x v="2"/>
    <x v="29"/>
  </r>
  <r>
    <s v="Id1175"/>
    <s v="Rissell,"/>
    <x v="836"/>
    <n v="6.13"/>
    <s v="No"/>
    <x v="0"/>
    <x v="0"/>
    <n v="2"/>
    <x v="1"/>
    <x v="1"/>
    <x v="1"/>
    <d v="1981-08-08T00:00:00"/>
    <n v="9664.34"/>
    <x v="0"/>
    <s v="tier - 3"/>
    <x v="2"/>
    <x v="20"/>
  </r>
  <r>
    <s v="Id1176"/>
    <s v="Kromroy,"/>
    <x v="837"/>
    <n v="6.04"/>
    <s v="yes"/>
    <x v="0"/>
    <x v="0"/>
    <n v="1"/>
    <x v="1"/>
    <x v="2"/>
    <x v="1"/>
    <d v="1966-09-16T00:00:00"/>
    <n v="9684.2900000000009"/>
    <x v="1"/>
    <s v="tier - 2"/>
    <x v="0"/>
    <x v="38"/>
  </r>
  <r>
    <s v="Id1177"/>
    <s v="Manfredi,"/>
    <x v="757"/>
    <n v="8.85"/>
    <s v="yes"/>
    <x v="0"/>
    <x v="0"/>
    <n v="0"/>
    <x v="1"/>
    <x v="0"/>
    <x v="0"/>
    <d v="1964-11-07T00:00:00"/>
    <n v="9698.42"/>
    <x v="1"/>
    <s v="tier - 3"/>
    <x v="0"/>
    <x v="39"/>
  </r>
  <r>
    <s v="Id1178"/>
    <s v="Manwaring,"/>
    <x v="838"/>
    <n v="10.54"/>
    <s v="No"/>
    <x v="0"/>
    <x v="0"/>
    <n v="2"/>
    <x v="1"/>
    <x v="0"/>
    <x v="0"/>
    <d v="1977-09-19T00:00:00"/>
    <n v="9704.67"/>
    <x v="0"/>
    <s v="tier - 3"/>
    <x v="8"/>
    <x v="27"/>
  </r>
  <r>
    <s v="Id1179"/>
    <s v="Tomaszewski,"/>
    <x v="839"/>
    <n v="4.37"/>
    <s v="yes"/>
    <x v="0"/>
    <x v="0"/>
    <n v="2"/>
    <x v="1"/>
    <x v="2"/>
    <x v="2"/>
    <d v="1972-07-10T00:00:00"/>
    <n v="9710.7099999999991"/>
    <x v="0"/>
    <s v="tier - 1"/>
    <x v="11"/>
    <x v="31"/>
  </r>
  <r>
    <s v="Id1180"/>
    <s v="Gannon,"/>
    <x v="361"/>
    <n v="9.6300000000000008"/>
    <s v="No"/>
    <x v="0"/>
    <x v="0"/>
    <n v="2"/>
    <x v="1"/>
    <x v="2"/>
    <x v="0"/>
    <d v="1975-06-27T00:00:00"/>
    <n v="9715.84"/>
    <x v="0"/>
    <s v="tier - 1"/>
    <x v="8"/>
    <x v="32"/>
  </r>
  <r>
    <s v="Id1181"/>
    <s v="Frye,"/>
    <x v="606"/>
    <n v="10.37"/>
    <s v="No"/>
    <x v="0"/>
    <x v="0"/>
    <n v="0"/>
    <x v="1"/>
    <x v="0"/>
    <x v="0"/>
    <d v="1970-09-12T00:00:00"/>
    <n v="9722.77"/>
    <x v="1"/>
    <s v="tier - 1"/>
    <x v="5"/>
    <x v="34"/>
  </r>
  <r>
    <s v="Id1182"/>
    <s v="Jenkins,"/>
    <x v="840"/>
    <n v="5.44"/>
    <s v="No"/>
    <x v="0"/>
    <x v="0"/>
    <n v="2"/>
    <x v="1"/>
    <x v="0"/>
    <x v="2"/>
    <d v="1970-08-18T00:00:00"/>
    <n v="9724.5300000000007"/>
    <x v="1"/>
    <s v="tier - 1"/>
    <x v="2"/>
    <x v="34"/>
  </r>
  <r>
    <s v="Id1183"/>
    <s v="Currier,"/>
    <x v="841"/>
    <n v="5.19"/>
    <s v="No"/>
    <x v="0"/>
    <x v="0"/>
    <n v="2"/>
    <x v="1"/>
    <x v="0"/>
    <x v="2"/>
    <d v="1970-07-04T00:00:00"/>
    <n v="9748.91"/>
    <x v="0"/>
    <s v="tier - 1"/>
    <x v="0"/>
    <x v="34"/>
  </r>
  <r>
    <s v="Id1184"/>
    <s v="Whittendale,"/>
    <x v="842"/>
    <n v="11.8"/>
    <s v="yes"/>
    <x v="0"/>
    <x v="0"/>
    <n v="1"/>
    <x v="1"/>
    <x v="1"/>
    <x v="0"/>
    <d v="2001-07-14T00:00:00"/>
    <n v="9753.49"/>
    <x v="0"/>
    <s v="tier - 2"/>
    <x v="1"/>
    <x v="3"/>
  </r>
  <r>
    <s v="Id1185"/>
    <s v="Rixe,"/>
    <x v="401"/>
    <n v="8.3800000000000008"/>
    <s v="No"/>
    <x v="0"/>
    <x v="0"/>
    <n v="2"/>
    <x v="1"/>
    <x v="1"/>
    <x v="0"/>
    <d v="1965-09-05T00:00:00"/>
    <n v="9764.08"/>
    <x v="1"/>
    <s v="tier - 1"/>
    <x v="1"/>
    <x v="40"/>
  </r>
  <r>
    <s v="Id1186"/>
    <s v="Ballon-Landa,"/>
    <x v="419"/>
    <n v="7.58"/>
    <s v="No"/>
    <x v="0"/>
    <x v="0"/>
    <n v="0"/>
    <x v="1"/>
    <x v="1"/>
    <x v="0"/>
    <d v="1973-07-07T00:00:00"/>
    <n v="9778.35"/>
    <x v="0"/>
    <s v="tier - 2"/>
    <x v="8"/>
    <x v="30"/>
  </r>
  <r>
    <s v="Id1187"/>
    <s v="Zaferos,"/>
    <x v="843"/>
    <n v="4.6100000000000003"/>
    <s v="No"/>
    <x v="0"/>
    <x v="0"/>
    <n v="1"/>
    <x v="1"/>
    <x v="0"/>
    <x v="2"/>
    <d v="1996-08-08T00:00:00"/>
    <n v="9787.32"/>
    <x v="0"/>
    <s v="tier - 3"/>
    <x v="9"/>
    <x v="9"/>
  </r>
  <r>
    <s v="Id1188"/>
    <s v="Jackson,"/>
    <x v="617"/>
    <n v="4.7"/>
    <s v="yes"/>
    <x v="0"/>
    <x v="1"/>
    <n v="1"/>
    <x v="1"/>
    <x v="0"/>
    <x v="2"/>
    <d v="1977-06-07T00:00:00"/>
    <n v="9788.8700000000008"/>
    <x v="1"/>
    <s v="tier - 2"/>
    <x v="0"/>
    <x v="36"/>
  </r>
  <r>
    <s v="Id1189"/>
    <s v="Evans"/>
    <x v="376"/>
    <n v="6.05"/>
    <s v="yes"/>
    <x v="0"/>
    <x v="0"/>
    <n v="0"/>
    <x v="1"/>
    <x v="2"/>
    <x v="1"/>
    <d v="1973-09-17T00:00:00"/>
    <n v="9800.89"/>
    <x v="0"/>
    <s v="tier - 1"/>
    <x v="0"/>
    <x v="30"/>
  </r>
  <r>
    <s v="Id1190"/>
    <s v="Samland,"/>
    <x v="844"/>
    <n v="5.63"/>
    <s v="yes"/>
    <x v="0"/>
    <x v="1"/>
    <n v="1"/>
    <x v="1"/>
    <x v="1"/>
    <x v="2"/>
    <d v="1972-06-28T00:00:00"/>
    <n v="9819.25"/>
    <x v="0"/>
    <s v="tier - 2"/>
    <x v="11"/>
    <x v="31"/>
  </r>
  <r>
    <s v="Id1191"/>
    <s v="Shapiro,"/>
    <x v="845"/>
    <n v="6.06"/>
    <s v="No"/>
    <x v="0"/>
    <x v="1"/>
    <n v="1"/>
    <x v="1"/>
    <x v="1"/>
    <x v="1"/>
    <d v="1972-09-26T00:00:00"/>
    <n v="9836.2099999999991"/>
    <x v="0"/>
    <s v="tier - 3"/>
    <x v="11"/>
    <x v="31"/>
  </r>
  <r>
    <s v="Id1192"/>
    <s v="Snitzer,"/>
    <x v="558"/>
    <n v="5.19"/>
    <s v="No"/>
    <x v="0"/>
    <x v="0"/>
    <n v="1"/>
    <x v="1"/>
    <x v="0"/>
    <x v="2"/>
    <d v="1992-08-13T00:00:00"/>
    <n v="9844.4500000000007"/>
    <x v="0"/>
    <s v="tier - 1"/>
    <x v="1"/>
    <x v="0"/>
  </r>
  <r>
    <s v="Id1193"/>
    <s v="Herra"/>
    <x v="352"/>
    <n v="8.9600000000000009"/>
    <s v="No"/>
    <x v="0"/>
    <x v="0"/>
    <n v="0"/>
    <x v="1"/>
    <x v="1"/>
    <x v="0"/>
    <d v="1968-11-04T00:00:00"/>
    <n v="9850.43"/>
    <x v="1"/>
    <s v="tier - 3"/>
    <x v="2"/>
    <x v="37"/>
  </r>
  <r>
    <s v="Id1194"/>
    <s v="Watters,"/>
    <x v="384"/>
    <n v="11.39"/>
    <s v="No"/>
    <x v="0"/>
    <x v="0"/>
    <n v="0"/>
    <x v="1"/>
    <x v="1"/>
    <x v="0"/>
    <d v="1971-10-23T00:00:00"/>
    <n v="9855.1299999999992"/>
    <x v="0"/>
    <s v="tier - 3"/>
    <x v="0"/>
    <x v="33"/>
  </r>
  <r>
    <s v="Id1195"/>
    <s v="Steele-Belkin,"/>
    <x v="846"/>
    <n v="4.0599999999999996"/>
    <s v="yes"/>
    <x v="0"/>
    <x v="0"/>
    <n v="0"/>
    <x v="1"/>
    <x v="0"/>
    <x v="2"/>
    <d v="1971-07-17T00:00:00"/>
    <n v="9861.0300000000007"/>
    <x v="0"/>
    <s v="tier - 2"/>
    <x v="2"/>
    <x v="33"/>
  </r>
  <r>
    <s v="Id1196"/>
    <s v="Christensen,"/>
    <x v="65"/>
    <n v="5.23"/>
    <s v="yes"/>
    <x v="0"/>
    <x v="0"/>
    <n v="0"/>
    <x v="1"/>
    <x v="0"/>
    <x v="2"/>
    <d v="1969-10-20T00:00:00"/>
    <n v="9863.4699999999993"/>
    <x v="1"/>
    <s v="tier - 3"/>
    <x v="1"/>
    <x v="35"/>
  </r>
  <r>
    <s v="Id1197"/>
    <s v="Hodge,"/>
    <x v="67"/>
    <n v="5.05"/>
    <s v="yes"/>
    <x v="0"/>
    <x v="0"/>
    <n v="0"/>
    <x v="1"/>
    <x v="0"/>
    <x v="2"/>
    <d v="1971-11-09T00:00:00"/>
    <n v="9866.2999999999993"/>
    <x v="0"/>
    <s v="tier - 3"/>
    <x v="8"/>
    <x v="33"/>
  </r>
  <r>
    <s v="Id1198"/>
    <s v="Rusterholz,"/>
    <x v="573"/>
    <n v="7.34"/>
    <s v="No"/>
    <x v="0"/>
    <x v="0"/>
    <n v="0"/>
    <x v="1"/>
    <x v="0"/>
    <x v="0"/>
    <d v="1969-08-13T00:00:00"/>
    <n v="9869.81"/>
    <x v="1"/>
    <s v="tier - 3"/>
    <x v="1"/>
    <x v="35"/>
  </r>
  <r>
    <s v="Id1199"/>
    <s v="Lafrance,"/>
    <x v="63"/>
    <n v="8.1300000000000008"/>
    <s v="No"/>
    <x v="0"/>
    <x v="0"/>
    <n v="0"/>
    <x v="1"/>
    <x v="0"/>
    <x v="0"/>
    <d v="1998-07-06T00:00:00"/>
    <n v="9870.59"/>
    <x v="0"/>
    <s v="tier - 2"/>
    <x v="9"/>
    <x v="2"/>
  </r>
  <r>
    <s v="Id1200"/>
    <s v="Hallis,"/>
    <x v="847"/>
    <n v="6.68"/>
    <s v="yes"/>
    <x v="0"/>
    <x v="0"/>
    <n v="1"/>
    <x v="1"/>
    <x v="1"/>
    <x v="0"/>
    <d v="1971-12-22T00:00:00"/>
    <n v="9872.7000000000007"/>
    <x v="0"/>
    <s v="tier - 2"/>
    <x v="2"/>
    <x v="33"/>
  </r>
  <r>
    <s v="Id1201"/>
    <s v="Marshall,"/>
    <x v="848"/>
    <n v="11.51"/>
    <s v="No"/>
    <x v="0"/>
    <x v="0"/>
    <n v="0"/>
    <x v="1"/>
    <x v="0"/>
    <x v="0"/>
    <d v="1971-07-03T00:00:00"/>
    <n v="9875.68"/>
    <x v="0"/>
    <s v="tier - 3"/>
    <x v="8"/>
    <x v="33"/>
  </r>
  <r>
    <s v="Id1202"/>
    <s v="Salowitz,"/>
    <x v="849"/>
    <n v="6.02"/>
    <s v="yes"/>
    <x v="0"/>
    <x v="1"/>
    <n v="1"/>
    <x v="1"/>
    <x v="1"/>
    <x v="1"/>
    <d v="1971-10-03T00:00:00"/>
    <n v="9877.61"/>
    <x v="0"/>
    <s v="tier - 1"/>
    <x v="0"/>
    <x v="33"/>
  </r>
  <r>
    <s v="Id1203"/>
    <s v="Blake,"/>
    <x v="329"/>
    <n v="7.96"/>
    <s v="No"/>
    <x v="0"/>
    <x v="0"/>
    <n v="0"/>
    <x v="1"/>
    <x v="2"/>
    <x v="0"/>
    <d v="1971-11-08T00:00:00"/>
    <n v="9880.07"/>
    <x v="0"/>
    <s v="tier - 3"/>
    <x v="2"/>
    <x v="33"/>
  </r>
  <r>
    <s v="Id1204"/>
    <s v="Langerak,"/>
    <x v="314"/>
    <n v="6.01"/>
    <s v="yes"/>
    <x v="0"/>
    <x v="0"/>
    <n v="1"/>
    <x v="1"/>
    <x v="0"/>
    <x v="1"/>
    <d v="1966-11-05T00:00:00"/>
    <n v="9890.23"/>
    <x v="1"/>
    <s v="tier - 3"/>
    <x v="0"/>
    <x v="38"/>
  </r>
  <r>
    <s v="Id1205"/>
    <s v="Bonilla,"/>
    <x v="850"/>
    <n v="5.9"/>
    <s v="yes"/>
    <x v="0"/>
    <x v="0"/>
    <n v="0"/>
    <x v="1"/>
    <x v="0"/>
    <x v="1"/>
    <d v="1996-07-08T00:00:00"/>
    <n v="9894.69"/>
    <x v="0"/>
    <s v="tier - 3"/>
    <x v="1"/>
    <x v="9"/>
  </r>
  <r>
    <s v="Id1206"/>
    <s v="Ciabattoni,"/>
    <x v="851"/>
    <n v="4.49"/>
    <s v="yes"/>
    <x v="0"/>
    <x v="0"/>
    <n v="1"/>
    <x v="1"/>
    <x v="0"/>
    <x v="2"/>
    <d v="1962-08-17T00:00:00"/>
    <n v="9907.83"/>
    <x v="1"/>
    <s v="tier - 2"/>
    <x v="0"/>
    <x v="42"/>
  </r>
  <r>
    <s v="Id1207"/>
    <s v="Escanero"/>
    <x v="852"/>
    <n v="6.25"/>
    <s v="No"/>
    <x v="0"/>
    <x v="0"/>
    <n v="0"/>
    <x v="1"/>
    <x v="1"/>
    <x v="1"/>
    <d v="1972-09-14T00:00:00"/>
    <n v="9910.36"/>
    <x v="0"/>
    <s v="tier - 3"/>
    <x v="1"/>
    <x v="31"/>
  </r>
  <r>
    <s v="Id1208"/>
    <s v="Lowe,"/>
    <x v="853"/>
    <n v="9.6199999999999992"/>
    <s v="yes"/>
    <x v="0"/>
    <x v="1"/>
    <n v="1"/>
    <x v="1"/>
    <x v="2"/>
    <x v="0"/>
    <d v="1985-08-19T00:00:00"/>
    <n v="9930.64"/>
    <x v="0"/>
    <s v="tier - 3"/>
    <x v="7"/>
    <x v="21"/>
  </r>
  <r>
    <s v="Id1209"/>
    <s v="Osmark,"/>
    <x v="684"/>
    <n v="11.06"/>
    <s v="No"/>
    <x v="0"/>
    <x v="0"/>
    <n v="2"/>
    <x v="1"/>
    <x v="0"/>
    <x v="0"/>
    <d v="1983-12-03T00:00:00"/>
    <n v="9931.9599999999991"/>
    <x v="0"/>
    <s v="tier - 2"/>
    <x v="1"/>
    <x v="23"/>
  </r>
  <r>
    <s v="Id1210"/>
    <s v="Lawson,"/>
    <x v="854"/>
    <n v="6.11"/>
    <s v="yes"/>
    <x v="0"/>
    <x v="0"/>
    <n v="0"/>
    <x v="1"/>
    <x v="1"/>
    <x v="1"/>
    <d v="1964-09-11T00:00:00"/>
    <n v="9933.44"/>
    <x v="1"/>
    <s v="tier - 3"/>
    <x v="0"/>
    <x v="39"/>
  </r>
  <r>
    <s v="Id1211"/>
    <s v="Warwick,"/>
    <x v="32"/>
    <n v="11.49"/>
    <s v="No"/>
    <x v="0"/>
    <x v="0"/>
    <n v="2"/>
    <x v="1"/>
    <x v="0"/>
    <x v="0"/>
    <d v="1971-12-26T00:00:00"/>
    <n v="9957.7199999999993"/>
    <x v="0"/>
    <s v="tier - 3"/>
    <x v="6"/>
    <x v="33"/>
  </r>
  <r>
    <s v="Id1212"/>
    <s v="Magnuson,"/>
    <x v="277"/>
    <n v="8.68"/>
    <s v="No"/>
    <x v="0"/>
    <x v="0"/>
    <n v="2"/>
    <x v="1"/>
    <x v="1"/>
    <x v="0"/>
    <d v="1971-10-06T00:00:00"/>
    <n v="9964.06"/>
    <x v="0"/>
    <s v="tier - 2"/>
    <x v="4"/>
    <x v="33"/>
  </r>
  <r>
    <s v="Id1213"/>
    <s v="Marsh,"/>
    <x v="855"/>
    <n v="5.68"/>
    <s v="yes"/>
    <x v="0"/>
    <x v="1"/>
    <n v="1"/>
    <x v="1"/>
    <x v="1"/>
    <x v="2"/>
    <d v="1970-08-11T00:00:00"/>
    <n v="9991.0400000000009"/>
    <x v="0"/>
    <s v="tier - 3"/>
    <x v="1"/>
    <x v="34"/>
  </r>
  <r>
    <s v="Id1214"/>
    <s v="Kari,"/>
    <x v="97"/>
    <n v="8.4499999999999993"/>
    <s v="No"/>
    <x v="0"/>
    <x v="0"/>
    <n v="0"/>
    <x v="1"/>
    <x v="0"/>
    <x v="0"/>
    <d v="1988-07-03T00:00:00"/>
    <n v="10011.44"/>
    <x v="1"/>
    <s v="tier - 3"/>
    <x v="14"/>
    <x v="16"/>
  </r>
  <r>
    <s v="Id1215"/>
    <s v="Standiford,"/>
    <x v="304"/>
    <n v="8.51"/>
    <s v="No"/>
    <x v="0"/>
    <x v="0"/>
    <n v="2"/>
    <x v="1"/>
    <x v="1"/>
    <x v="0"/>
    <d v="1979-12-28T00:00:00"/>
    <n v="10027.15"/>
    <x v="1"/>
    <s v="tier - 1"/>
    <x v="11"/>
    <x v="26"/>
  </r>
  <r>
    <s v="Id1216"/>
    <s v="Sherwin,"/>
    <x v="856"/>
    <n v="7.62"/>
    <s v="No"/>
    <x v="0"/>
    <x v="0"/>
    <n v="0"/>
    <x v="1"/>
    <x v="2"/>
    <x v="0"/>
    <d v="1974-08-30T00:00:00"/>
    <n v="10043.25"/>
    <x v="1"/>
    <s v="tier - 2"/>
    <x v="8"/>
    <x v="29"/>
  </r>
  <r>
    <s v="Id1217"/>
    <s v="Parker,"/>
    <x v="467"/>
    <n v="10.18"/>
    <s v="No"/>
    <x v="0"/>
    <x v="0"/>
    <n v="0"/>
    <x v="1"/>
    <x v="1"/>
    <x v="0"/>
    <d v="1969-08-22T00:00:00"/>
    <n v="10065.41"/>
    <x v="1"/>
    <s v="tier - 2"/>
    <x v="2"/>
    <x v="35"/>
  </r>
  <r>
    <s v="Id1218"/>
    <s v="Blekeli,"/>
    <x v="857"/>
    <n v="5.36"/>
    <s v="No"/>
    <x v="0"/>
    <x v="0"/>
    <n v="0"/>
    <x v="1"/>
    <x v="1"/>
    <x v="2"/>
    <d v="1969-10-27T00:00:00"/>
    <n v="10072.06"/>
    <x v="1"/>
    <s v="tier - 1"/>
    <x v="12"/>
    <x v="35"/>
  </r>
  <r>
    <s v="Id1219"/>
    <s v="Vangampleare,"/>
    <x v="247"/>
    <n v="11.78"/>
    <s v="yes"/>
    <x v="0"/>
    <x v="0"/>
    <n v="1"/>
    <x v="1"/>
    <x v="1"/>
    <x v="0"/>
    <d v="1969-07-03T00:00:00"/>
    <n v="10085.85"/>
    <x v="1"/>
    <s v="tier - 3"/>
    <x v="2"/>
    <x v="35"/>
  </r>
  <r>
    <s v="Id1220"/>
    <s v="Hiatt,"/>
    <x v="366"/>
    <n v="10.82"/>
    <s v="yes"/>
    <x v="0"/>
    <x v="0"/>
    <n v="0"/>
    <x v="1"/>
    <x v="1"/>
    <x v="0"/>
    <d v="1976-12-19T00:00:00"/>
    <n v="10096.969999999999"/>
    <x v="1"/>
    <s v="tier - 2"/>
    <x v="2"/>
    <x v="36"/>
  </r>
  <r>
    <s v="Id1221"/>
    <s v="Tadesse,"/>
    <x v="858"/>
    <n v="7.73"/>
    <s v="yes"/>
    <x v="0"/>
    <x v="0"/>
    <n v="1"/>
    <x v="1"/>
    <x v="0"/>
    <x v="0"/>
    <d v="1972-10-19T00:00:00"/>
    <n v="10106.129999999999"/>
    <x v="1"/>
    <s v="tier - 1"/>
    <x v="8"/>
    <x v="31"/>
  </r>
  <r>
    <s v="Id1222"/>
    <s v="Jaswell,"/>
    <x v="387"/>
    <n v="6.24"/>
    <s v="yes"/>
    <x v="0"/>
    <x v="0"/>
    <n v="0"/>
    <x v="1"/>
    <x v="2"/>
    <x v="1"/>
    <d v="1972-08-08T00:00:00"/>
    <n v="10107.219999999999"/>
    <x v="1"/>
    <s v="tier - 1"/>
    <x v="0"/>
    <x v="31"/>
  </r>
  <r>
    <s v="Id1223"/>
    <s v="Phillips-Cook,"/>
    <x v="859"/>
    <n v="10.42"/>
    <s v="No"/>
    <x v="0"/>
    <x v="0"/>
    <n v="2"/>
    <x v="1"/>
    <x v="2"/>
    <x v="0"/>
    <d v="1975-07-02T00:00:00"/>
    <n v="10115.01"/>
    <x v="1"/>
    <s v="tier - 3"/>
    <x v="1"/>
    <x v="32"/>
  </r>
  <r>
    <s v="Id1224"/>
    <s v="Clark,"/>
    <x v="860"/>
    <n v="11.11"/>
    <s v="No"/>
    <x v="0"/>
    <x v="0"/>
    <n v="0"/>
    <x v="1"/>
    <x v="0"/>
    <x v="0"/>
    <d v="1972-11-16T00:00:00"/>
    <n v="10118.42"/>
    <x v="1"/>
    <s v="tier - 3"/>
    <x v="2"/>
    <x v="31"/>
  </r>
  <r>
    <s v="Id1225"/>
    <s v="Wang,"/>
    <x v="861"/>
    <n v="7.67"/>
    <s v="yes"/>
    <x v="0"/>
    <x v="0"/>
    <n v="2"/>
    <x v="1"/>
    <x v="2"/>
    <x v="0"/>
    <d v="1997-09-05T00:00:00"/>
    <n v="10139.84"/>
    <x v="1"/>
    <s v="tier - 2"/>
    <x v="1"/>
    <x v="6"/>
  </r>
  <r>
    <s v="Id1226"/>
    <s v="Desruisseaux,"/>
    <x v="851"/>
    <n v="6.15"/>
    <s v="No"/>
    <x v="0"/>
    <x v="0"/>
    <n v="0"/>
    <x v="1"/>
    <x v="0"/>
    <x v="1"/>
    <d v="1974-12-30T00:00:00"/>
    <n v="10141.14"/>
    <x v="1"/>
    <s v="tier - 1"/>
    <x v="5"/>
    <x v="29"/>
  </r>
  <r>
    <s v="Id1227"/>
    <s v="Ripp,"/>
    <x v="256"/>
    <n v="5.71"/>
    <s v="No"/>
    <x v="0"/>
    <x v="0"/>
    <n v="0"/>
    <x v="1"/>
    <x v="1"/>
    <x v="1"/>
    <d v="1981-06-12T00:00:00"/>
    <n v="10146.129999999999"/>
    <x v="1"/>
    <s v="tier - 1"/>
    <x v="7"/>
    <x v="20"/>
  </r>
  <r>
    <s v="Id1228"/>
    <s v="Harris,"/>
    <x v="862"/>
    <n v="8.6999999999999993"/>
    <s v="yes"/>
    <x v="0"/>
    <x v="0"/>
    <n v="2"/>
    <x v="1"/>
    <x v="0"/>
    <x v="0"/>
    <d v="1973-10-13T00:00:00"/>
    <n v="10156.780000000001"/>
    <x v="1"/>
    <s v="tier - 2"/>
    <x v="1"/>
    <x v="30"/>
  </r>
  <r>
    <s v="Id1229"/>
    <s v="Shafer,"/>
    <x v="97"/>
    <n v="9.0399999999999991"/>
    <s v="yes"/>
    <x v="0"/>
    <x v="0"/>
    <n v="2"/>
    <x v="1"/>
    <x v="0"/>
    <x v="0"/>
    <d v="1972-07-10T00:00:00"/>
    <n v="10160.870000000001"/>
    <x v="1"/>
    <s v="tier - 3"/>
    <x v="7"/>
    <x v="31"/>
  </r>
  <r>
    <s v="Id1230"/>
    <s v="Hemesath,"/>
    <x v="460"/>
    <n v="5.61"/>
    <s v="No"/>
    <x v="0"/>
    <x v="0"/>
    <n v="0"/>
    <x v="1"/>
    <x v="1"/>
    <x v="2"/>
    <d v="1985-10-16T00:00:00"/>
    <n v="10191.82"/>
    <x v="1"/>
    <s v="tier - 2"/>
    <x v="14"/>
    <x v="21"/>
  </r>
  <r>
    <s v="Id1231"/>
    <s v="Vinci,"/>
    <x v="863"/>
    <n v="8.1199999999999992"/>
    <s v="No"/>
    <x v="0"/>
    <x v="0"/>
    <n v="0"/>
    <x v="1"/>
    <x v="2"/>
    <x v="0"/>
    <d v="1970-12-24T00:00:00"/>
    <n v="10197.77"/>
    <x v="1"/>
    <s v="tier - 1"/>
    <x v="8"/>
    <x v="34"/>
  </r>
  <r>
    <s v="Id1232"/>
    <s v="Diamond-Husmann,"/>
    <x v="524"/>
    <n v="4.74"/>
    <s v="No"/>
    <x v="0"/>
    <x v="0"/>
    <n v="0"/>
    <x v="1"/>
    <x v="1"/>
    <x v="2"/>
    <d v="1967-09-26T00:00:00"/>
    <n v="10214.64"/>
    <x v="1"/>
    <s v="tier - 2"/>
    <x v="2"/>
    <x v="41"/>
  </r>
  <r>
    <s v="Id1233"/>
    <s v="Soto,"/>
    <x v="864"/>
    <n v="4.0599999999999996"/>
    <s v="No"/>
    <x v="0"/>
    <x v="0"/>
    <n v="2"/>
    <x v="1"/>
    <x v="0"/>
    <x v="2"/>
    <d v="1967-06-28T00:00:00"/>
    <n v="10226.280000000001"/>
    <x v="1"/>
    <s v="tier - 3"/>
    <x v="0"/>
    <x v="41"/>
  </r>
  <r>
    <s v="Id1234"/>
    <s v="Howard,"/>
    <x v="103"/>
    <n v="5.69"/>
    <s v="No"/>
    <x v="0"/>
    <x v="0"/>
    <n v="2"/>
    <x v="1"/>
    <x v="0"/>
    <x v="2"/>
    <d v="1968-09-23T00:00:00"/>
    <n v="10231.5"/>
    <x v="1"/>
    <s v="tier - 1"/>
    <x v="1"/>
    <x v="37"/>
  </r>
  <r>
    <s v="Id1235"/>
    <s v="Patrick,"/>
    <x v="142"/>
    <n v="5.66"/>
    <s v="No"/>
    <x v="0"/>
    <x v="1"/>
    <n v="1"/>
    <x v="1"/>
    <x v="0"/>
    <x v="2"/>
    <d v="1975-08-15T00:00:00"/>
    <n v="10259.129999999999"/>
    <x v="1"/>
    <s v="tier - 2"/>
    <x v="2"/>
    <x v="32"/>
  </r>
  <r>
    <s v="Id1236"/>
    <s v="Dacko,"/>
    <x v="865"/>
    <n v="4.32"/>
    <s v="No"/>
    <x v="0"/>
    <x v="1"/>
    <n v="1"/>
    <x v="1"/>
    <x v="1"/>
    <x v="2"/>
    <d v="1973-09-05T00:00:00"/>
    <n v="10264.44"/>
    <x v="1"/>
    <s v="tier - 2"/>
    <x v="1"/>
    <x v="30"/>
  </r>
  <r>
    <s v="Id1237"/>
    <s v="Glassey,"/>
    <x v="386"/>
    <n v="8.2899999999999991"/>
    <s v="No"/>
    <x v="0"/>
    <x v="0"/>
    <n v="2"/>
    <x v="1"/>
    <x v="1"/>
    <x v="0"/>
    <d v="1973-11-27T00:00:00"/>
    <n v="10269.459999999999"/>
    <x v="1"/>
    <s v="tier - 3"/>
    <x v="1"/>
    <x v="30"/>
  </r>
  <r>
    <s v="Id1238"/>
    <s v="Frechette,"/>
    <x v="866"/>
    <n v="10.46"/>
    <s v="No"/>
    <x v="0"/>
    <x v="0"/>
    <n v="0"/>
    <x v="1"/>
    <x v="0"/>
    <x v="0"/>
    <d v="1970-06-21T00:00:00"/>
    <n v="10274.33"/>
    <x v="1"/>
    <s v="tier - 1"/>
    <x v="8"/>
    <x v="34"/>
  </r>
  <r>
    <s v="Id1239"/>
    <s v="Benitez,"/>
    <x v="117"/>
    <n v="11.96"/>
    <s v="No"/>
    <x v="0"/>
    <x v="0"/>
    <n v="0"/>
    <x v="1"/>
    <x v="0"/>
    <x v="0"/>
    <d v="1988-09-14T00:00:00"/>
    <n v="10276.99"/>
    <x v="1"/>
    <s v="tier - 1"/>
    <x v="11"/>
    <x v="16"/>
  </r>
  <r>
    <s v="Id1240"/>
    <s v="Gauthier,"/>
    <x v="388"/>
    <n v="4.25"/>
    <s v="yes"/>
    <x v="0"/>
    <x v="1"/>
    <n v="1"/>
    <x v="1"/>
    <x v="2"/>
    <x v="2"/>
    <d v="1963-09-24T00:00:00"/>
    <n v="10308.040000000001"/>
    <x v="1"/>
    <s v="tier - 1"/>
    <x v="0"/>
    <x v="43"/>
  </r>
  <r>
    <s v="Id1241"/>
    <s v="Fazioli,"/>
    <x v="588"/>
    <n v="8.33"/>
    <s v="No"/>
    <x v="0"/>
    <x v="0"/>
    <n v="0"/>
    <x v="1"/>
    <x v="0"/>
    <x v="0"/>
    <d v="1962-07-12T00:00:00"/>
    <n v="10310.780000000001"/>
    <x v="1"/>
    <s v="tier - 3"/>
    <x v="1"/>
    <x v="42"/>
  </r>
  <r>
    <s v="Id1242"/>
    <s v="Chorney,"/>
    <x v="867"/>
    <n v="4.29"/>
    <s v="No"/>
    <x v="0"/>
    <x v="0"/>
    <n v="1"/>
    <x v="1"/>
    <x v="0"/>
    <x v="2"/>
    <d v="1991-11-17T00:00:00"/>
    <n v="10315.91"/>
    <x v="1"/>
    <s v="tier - 2"/>
    <x v="1"/>
    <x v="15"/>
  </r>
  <r>
    <s v="Id1243"/>
    <s v="Dannenhauer,"/>
    <x v="30"/>
    <n v="6.32"/>
    <s v="yes"/>
    <x v="0"/>
    <x v="0"/>
    <n v="0"/>
    <x v="1"/>
    <x v="0"/>
    <x v="1"/>
    <d v="1991-08-21T00:00:00"/>
    <n v="10322.9"/>
    <x v="1"/>
    <s v="tier - 1"/>
    <x v="14"/>
    <x v="15"/>
  </r>
  <r>
    <s v="Id1244"/>
    <s v="McComb,"/>
    <x v="380"/>
    <n v="5.65"/>
    <s v="No"/>
    <x v="0"/>
    <x v="0"/>
    <n v="2"/>
    <x v="1"/>
    <x v="1"/>
    <x v="2"/>
    <d v="1970-12-01T00:00:00"/>
    <n v="10325.209999999999"/>
    <x v="1"/>
    <s v="tier - 3"/>
    <x v="2"/>
    <x v="34"/>
  </r>
  <r>
    <s v="Id1245"/>
    <s v="Blake,"/>
    <x v="868"/>
    <n v="8.41"/>
    <s v="yes"/>
    <x v="0"/>
    <x v="0"/>
    <n v="1"/>
    <x v="1"/>
    <x v="1"/>
    <x v="0"/>
    <d v="1982-07-21T00:00:00"/>
    <n v="10329.06"/>
    <x v="1"/>
    <s v="tier - 1"/>
    <x v="11"/>
    <x v="24"/>
  </r>
  <r>
    <s v="Id1246"/>
    <s v="Sambasivam,"/>
    <x v="869"/>
    <n v="11.96"/>
    <s v="yes"/>
    <x v="0"/>
    <x v="0"/>
    <n v="0"/>
    <x v="1"/>
    <x v="2"/>
    <x v="0"/>
    <d v="1968-07-19T00:00:00"/>
    <n v="10338.93"/>
    <x v="1"/>
    <s v="tier - 1"/>
    <x v="0"/>
    <x v="37"/>
  </r>
  <r>
    <s v="Id1247"/>
    <s v="Maina,"/>
    <x v="870"/>
    <n v="5.17"/>
    <s v="yes"/>
    <x v="0"/>
    <x v="1"/>
    <n v="1"/>
    <x v="1"/>
    <x v="0"/>
    <x v="2"/>
    <d v="1973-08-08T00:00:00"/>
    <n v="10345.93"/>
    <x v="1"/>
    <s v="tier - 2"/>
    <x v="11"/>
    <x v="30"/>
  </r>
  <r>
    <s v="Id1248"/>
    <s v="Keshian,"/>
    <x v="507"/>
    <n v="8.76"/>
    <s v="No"/>
    <x v="0"/>
    <x v="0"/>
    <n v="0"/>
    <x v="1"/>
    <x v="2"/>
    <x v="0"/>
    <d v="1974-09-29T00:00:00"/>
    <n v="10352.48"/>
    <x v="1"/>
    <s v="tier - 1"/>
    <x v="1"/>
    <x v="29"/>
  </r>
  <r>
    <s v="Id1249"/>
    <s v="Maas,"/>
    <x v="871"/>
    <n v="7.99"/>
    <s v="No"/>
    <x v="0"/>
    <x v="0"/>
    <n v="2"/>
    <x v="1"/>
    <x v="1"/>
    <x v="0"/>
    <d v="1969-06-17T00:00:00"/>
    <n v="10355.64"/>
    <x v="1"/>
    <s v="tier - 1"/>
    <x v="1"/>
    <x v="35"/>
  </r>
  <r>
    <s v="Id1250"/>
    <s v="Sinasac,"/>
    <x v="456"/>
    <n v="8.59"/>
    <s v="No"/>
    <x v="0"/>
    <x v="0"/>
    <n v="0"/>
    <x v="1"/>
    <x v="0"/>
    <x v="0"/>
    <d v="1971-09-06T00:00:00"/>
    <n v="10356.67"/>
    <x v="1"/>
    <s v="tier - 1"/>
    <x v="7"/>
    <x v="33"/>
  </r>
  <r>
    <s v="Id1251"/>
    <s v="Van"/>
    <x v="723"/>
    <n v="6.14"/>
    <s v="No"/>
    <x v="0"/>
    <x v="0"/>
    <n v="2"/>
    <x v="1"/>
    <x v="0"/>
    <x v="1"/>
    <d v="1973-09-29T00:00:00"/>
    <n v="10370.91"/>
    <x v="1"/>
    <s v="tier - 3"/>
    <x v="8"/>
    <x v="30"/>
  </r>
  <r>
    <s v="Id1252"/>
    <s v="Ruffo,"/>
    <x v="421"/>
    <n v="4.08"/>
    <s v="No"/>
    <x v="0"/>
    <x v="0"/>
    <n v="2"/>
    <x v="1"/>
    <x v="1"/>
    <x v="2"/>
    <d v="1973-09-19T00:00:00"/>
    <n v="10381.48"/>
    <x v="1"/>
    <s v="tier - 3"/>
    <x v="0"/>
    <x v="30"/>
  </r>
  <r>
    <s v="Id1253"/>
    <s v="Long,"/>
    <x v="117"/>
    <n v="6.25"/>
    <s v="yes"/>
    <x v="0"/>
    <x v="0"/>
    <n v="0"/>
    <x v="1"/>
    <x v="0"/>
    <x v="1"/>
    <d v="1969-07-07T00:00:00"/>
    <n v="10403.27"/>
    <x v="1"/>
    <s v="tier - 2"/>
    <x v="13"/>
    <x v="35"/>
  </r>
  <r>
    <s v="Id1254"/>
    <s v="Rohde,"/>
    <x v="872"/>
    <n v="5.94"/>
    <s v="yes"/>
    <x v="0"/>
    <x v="0"/>
    <n v="1"/>
    <x v="1"/>
    <x v="0"/>
    <x v="1"/>
    <d v="1975-06-05T00:00:00"/>
    <n v="10407.09"/>
    <x v="1"/>
    <s v="tier - 1"/>
    <x v="3"/>
    <x v="29"/>
  </r>
  <r>
    <s v="Id1255"/>
    <s v="Bonzi,"/>
    <x v="764"/>
    <n v="6.45"/>
    <s v="yes"/>
    <x v="0"/>
    <x v="0"/>
    <n v="0"/>
    <x v="1"/>
    <x v="0"/>
    <x v="1"/>
    <d v="1980-10-24T00:00:00"/>
    <n v="10407.98"/>
    <x v="1"/>
    <s v="tier - 1"/>
    <x v="11"/>
    <x v="25"/>
  </r>
  <r>
    <s v="Id1256"/>
    <s v="Moore,"/>
    <x v="692"/>
    <n v="5.74"/>
    <s v="yes"/>
    <x v="0"/>
    <x v="0"/>
    <n v="0"/>
    <x v="1"/>
    <x v="1"/>
    <x v="1"/>
    <d v="1973-10-11T00:00:00"/>
    <n v="10419.59"/>
    <x v="1"/>
    <s v="tier - 2"/>
    <x v="7"/>
    <x v="30"/>
  </r>
  <r>
    <s v="Id1257"/>
    <s v="McGrane,"/>
    <x v="873"/>
    <n v="4.43"/>
    <s v="yes"/>
    <x v="0"/>
    <x v="0"/>
    <n v="0"/>
    <x v="1"/>
    <x v="0"/>
    <x v="2"/>
    <d v="1979-11-25T00:00:00"/>
    <n v="10419.65"/>
    <x v="1"/>
    <s v="tier - 2"/>
    <x v="7"/>
    <x v="26"/>
  </r>
  <r>
    <s v="Id1258"/>
    <s v="Stepnowski,"/>
    <x v="874"/>
    <n v="6.5"/>
    <s v="No"/>
    <x v="0"/>
    <x v="0"/>
    <n v="0"/>
    <x v="1"/>
    <x v="2"/>
    <x v="0"/>
    <d v="1968-12-27T00:00:00"/>
    <n v="10422.92"/>
    <x v="1"/>
    <s v="tier - 1"/>
    <x v="12"/>
    <x v="37"/>
  </r>
  <r>
    <s v="Id1259"/>
    <s v="Merkle,"/>
    <x v="875"/>
    <n v="8.75"/>
    <s v="No"/>
    <x v="0"/>
    <x v="0"/>
    <n v="0"/>
    <x v="1"/>
    <x v="0"/>
    <x v="0"/>
    <d v="1968-08-23T00:00:00"/>
    <n v="10435.07"/>
    <x v="1"/>
    <s v="tier - 1"/>
    <x v="5"/>
    <x v="37"/>
  </r>
  <r>
    <s v="Id1260"/>
    <s v="Schaefer,"/>
    <x v="876"/>
    <n v="11.96"/>
    <s v="No"/>
    <x v="0"/>
    <x v="0"/>
    <n v="0"/>
    <x v="1"/>
    <x v="1"/>
    <x v="0"/>
    <d v="1968-08-29T00:00:00"/>
    <n v="10436.1"/>
    <x v="1"/>
    <s v="tier - 3"/>
    <x v="2"/>
    <x v="37"/>
  </r>
  <r>
    <s v="Id1261"/>
    <s v="Vigneron,"/>
    <x v="67"/>
    <n v="10.54"/>
    <s v="No"/>
    <x v="0"/>
    <x v="0"/>
    <n v="0"/>
    <x v="1"/>
    <x v="0"/>
    <x v="0"/>
    <d v="1968-11-08T00:00:00"/>
    <n v="10450.549999999999"/>
    <x v="1"/>
    <s v="tier - 1"/>
    <x v="2"/>
    <x v="37"/>
  </r>
  <r>
    <s v="Id1262"/>
    <s v="Mucci,"/>
    <x v="305"/>
    <n v="4.54"/>
    <s v="yes"/>
    <x v="0"/>
    <x v="1"/>
    <n v="1"/>
    <x v="1"/>
    <x v="2"/>
    <x v="2"/>
    <d v="1964-10-14T00:00:00"/>
    <n v="10455.1"/>
    <x v="1"/>
    <s v="tier - 1"/>
    <x v="1"/>
    <x v="39"/>
  </r>
  <r>
    <s v="Id1263"/>
    <s v="MacDonald,"/>
    <x v="441"/>
    <n v="5.71"/>
    <s v="No"/>
    <x v="0"/>
    <x v="0"/>
    <n v="0"/>
    <x v="1"/>
    <x v="0"/>
    <x v="1"/>
    <d v="1976-08-03T00:00:00"/>
    <n v="10455.14"/>
    <x v="1"/>
    <s v="tier - 2"/>
    <x v="11"/>
    <x v="36"/>
  </r>
  <r>
    <s v="Id1264"/>
    <s v="Deng,"/>
    <x v="877"/>
    <n v="6.25"/>
    <s v="yes"/>
    <x v="0"/>
    <x v="0"/>
    <n v="0"/>
    <x v="1"/>
    <x v="0"/>
    <x v="1"/>
    <d v="1964-07-27T00:00:00"/>
    <n v="10459.19"/>
    <x v="1"/>
    <s v="tier - 1"/>
    <x v="0"/>
    <x v="39"/>
  </r>
  <r>
    <s v="Id1265"/>
    <s v="De"/>
    <x v="625"/>
    <n v="9.4700000000000006"/>
    <s v="No"/>
    <x v="0"/>
    <x v="0"/>
    <n v="2"/>
    <x v="1"/>
    <x v="1"/>
    <x v="0"/>
    <d v="1969-09-22T00:00:00"/>
    <n v="10461.98"/>
    <x v="1"/>
    <s v="tier - 1"/>
    <x v="1"/>
    <x v="35"/>
  </r>
  <r>
    <s v="Id1266"/>
    <s v="Strickland,"/>
    <x v="724"/>
    <n v="5.7"/>
    <s v="No"/>
    <x v="0"/>
    <x v="0"/>
    <n v="0"/>
    <x v="1"/>
    <x v="1"/>
    <x v="1"/>
    <d v="1987-06-28T00:00:00"/>
    <n v="10464.83"/>
    <x v="1"/>
    <s v="tier - 1"/>
    <x v="1"/>
    <x v="18"/>
  </r>
  <r>
    <s v="Id1267"/>
    <s v="Cheney,"/>
    <x v="878"/>
    <n v="11.18"/>
    <s v="No"/>
    <x v="0"/>
    <x v="0"/>
    <n v="2"/>
    <x v="1"/>
    <x v="2"/>
    <x v="0"/>
    <d v="1978-08-21T00:00:00"/>
    <n v="10486.55"/>
    <x v="1"/>
    <s v="tier - 3"/>
    <x v="7"/>
    <x v="28"/>
  </r>
  <r>
    <s v="Id1268"/>
    <s v="Godoy,"/>
    <x v="879"/>
    <n v="10.98"/>
    <s v="No"/>
    <x v="0"/>
    <x v="0"/>
    <n v="0"/>
    <x v="1"/>
    <x v="0"/>
    <x v="0"/>
    <d v="1972-10-19T00:00:00"/>
    <n v="10493.95"/>
    <x v="1"/>
    <s v="tier - 1"/>
    <x v="1"/>
    <x v="31"/>
  </r>
  <r>
    <s v="Id1269"/>
    <s v="Rider,"/>
    <x v="880"/>
    <n v="5.1100000000000003"/>
    <s v="yes"/>
    <x v="0"/>
    <x v="1"/>
    <n v="1"/>
    <x v="1"/>
    <x v="2"/>
    <x v="2"/>
    <d v="1977-10-25T00:00:00"/>
    <n v="10495.6"/>
    <x v="1"/>
    <s v="tier - 1"/>
    <x v="1"/>
    <x v="27"/>
  </r>
  <r>
    <s v="Id1270"/>
    <s v="Evans,"/>
    <x v="881"/>
    <n v="10.24"/>
    <s v="No"/>
    <x v="0"/>
    <x v="0"/>
    <n v="0"/>
    <x v="1"/>
    <x v="2"/>
    <x v="0"/>
    <d v="1971-09-26T00:00:00"/>
    <n v="10546.48"/>
    <x v="1"/>
    <s v="tier - 3"/>
    <x v="2"/>
    <x v="33"/>
  </r>
  <r>
    <s v="Id1271"/>
    <s v="Anderson,"/>
    <x v="882"/>
    <n v="7.71"/>
    <s v="yes"/>
    <x v="0"/>
    <x v="0"/>
    <n v="1"/>
    <x v="1"/>
    <x v="2"/>
    <x v="0"/>
    <d v="1971-06-29T00:00:00"/>
    <n v="10560.49"/>
    <x v="1"/>
    <s v="tier - 2"/>
    <x v="0"/>
    <x v="33"/>
  </r>
  <r>
    <s v="Id1272"/>
    <s v="Walters,"/>
    <x v="419"/>
    <n v="6.03"/>
    <s v="No"/>
    <x v="0"/>
    <x v="0"/>
    <n v="0"/>
    <x v="1"/>
    <x v="1"/>
    <x v="1"/>
    <d v="1969-07-17T00:00:00"/>
    <n v="10564.88"/>
    <x v="1"/>
    <s v="tier - 1"/>
    <x v="8"/>
    <x v="35"/>
  </r>
  <r>
    <s v="Id1273"/>
    <s v="Leboeuf,"/>
    <x v="352"/>
    <n v="5.96"/>
    <s v="No"/>
    <x v="0"/>
    <x v="1"/>
    <n v="1"/>
    <x v="1"/>
    <x v="1"/>
    <x v="1"/>
    <d v="1966-12-11T00:00:00"/>
    <n v="10577.09"/>
    <x v="1"/>
    <s v="tier - 3"/>
    <x v="2"/>
    <x v="38"/>
  </r>
  <r>
    <s v="Id1274"/>
    <s v="Scheibel,"/>
    <x v="883"/>
    <n v="4.16"/>
    <s v="No"/>
    <x v="0"/>
    <x v="0"/>
    <n v="0"/>
    <x v="1"/>
    <x v="2"/>
    <x v="2"/>
    <d v="1969-12-25T00:00:00"/>
    <n v="10579.71"/>
    <x v="1"/>
    <s v="tier - 3"/>
    <x v="0"/>
    <x v="35"/>
  </r>
  <r>
    <s v="Id1275"/>
    <s v="Ritter,"/>
    <x v="636"/>
    <n v="6.11"/>
    <s v="No"/>
    <x v="0"/>
    <x v="0"/>
    <n v="0"/>
    <x v="1"/>
    <x v="2"/>
    <x v="1"/>
    <d v="1966-11-03T00:00:00"/>
    <n v="10594.23"/>
    <x v="1"/>
    <s v="tier - 3"/>
    <x v="0"/>
    <x v="38"/>
  </r>
  <r>
    <s v="Id1276"/>
    <s v="Deeg,"/>
    <x v="288"/>
    <n v="5.97"/>
    <s v="No"/>
    <x v="0"/>
    <x v="0"/>
    <n v="0"/>
    <x v="1"/>
    <x v="2"/>
    <x v="1"/>
    <d v="1967-11-29T00:00:00"/>
    <n v="10594.5"/>
    <x v="1"/>
    <s v="tier - 1"/>
    <x v="1"/>
    <x v="41"/>
  </r>
  <r>
    <s v="Id1277"/>
    <s v="Pretot,"/>
    <x v="688"/>
    <n v="10.81"/>
    <s v="No"/>
    <x v="0"/>
    <x v="0"/>
    <n v="2"/>
    <x v="1"/>
    <x v="1"/>
    <x v="0"/>
    <d v="1972-12-14T00:00:00"/>
    <n v="10600.55"/>
    <x v="1"/>
    <s v="tier - 1"/>
    <x v="1"/>
    <x v="31"/>
  </r>
  <r>
    <s v="Id1278"/>
    <s v="Willsey,"/>
    <x v="884"/>
    <n v="5.7"/>
    <s v="yes"/>
    <x v="0"/>
    <x v="1"/>
    <n v="1"/>
    <x v="1"/>
    <x v="0"/>
    <x v="1"/>
    <d v="1966-07-20T00:00:00"/>
    <n v="10601.41"/>
    <x v="1"/>
    <s v="tier - 2"/>
    <x v="2"/>
    <x v="38"/>
  </r>
  <r>
    <s v="Id1279"/>
    <s v="Roach,"/>
    <x v="885"/>
    <n v="4.7699999999999996"/>
    <s v="yes"/>
    <x v="0"/>
    <x v="1"/>
    <n v="1"/>
    <x v="1"/>
    <x v="2"/>
    <x v="2"/>
    <d v="1967-06-23T00:00:00"/>
    <n v="10601.63"/>
    <x v="1"/>
    <s v="tier - 2"/>
    <x v="1"/>
    <x v="41"/>
  </r>
  <r>
    <s v="Id1280"/>
    <s v="Jacobsen,"/>
    <x v="886"/>
    <n v="4.25"/>
    <s v="No"/>
    <x v="0"/>
    <x v="0"/>
    <n v="1"/>
    <x v="1"/>
    <x v="0"/>
    <x v="2"/>
    <d v="1966-07-02T00:00:00"/>
    <n v="10602.39"/>
    <x v="1"/>
    <s v="tier - 3"/>
    <x v="2"/>
    <x v="38"/>
  </r>
  <r>
    <s v="Id1281"/>
    <s v="O'Hora,"/>
    <x v="865"/>
    <n v="5.52"/>
    <s v="No"/>
    <x v="0"/>
    <x v="0"/>
    <n v="0"/>
    <x v="1"/>
    <x v="1"/>
    <x v="2"/>
    <d v="1965-06-27T00:00:00"/>
    <n v="10608.67"/>
    <x v="1"/>
    <s v="tier - 3"/>
    <x v="1"/>
    <x v="40"/>
  </r>
  <r>
    <s v="Id1282"/>
    <s v="Amato,"/>
    <x v="887"/>
    <n v="6.53"/>
    <s v="yes"/>
    <x v="0"/>
    <x v="0"/>
    <n v="1"/>
    <x v="1"/>
    <x v="0"/>
    <x v="0"/>
    <d v="1992-07-23T00:00:00"/>
    <n v="10617.04"/>
    <x v="1"/>
    <s v="tier - 3"/>
    <x v="14"/>
    <x v="0"/>
  </r>
  <r>
    <s v="Id1283"/>
    <s v="Reed,"/>
    <x v="888"/>
    <n v="4.82"/>
    <s v="yes"/>
    <x v="0"/>
    <x v="0"/>
    <n v="1"/>
    <x v="1"/>
    <x v="0"/>
    <x v="2"/>
    <d v="1990-07-06T00:00:00"/>
    <n v="10620.26"/>
    <x v="1"/>
    <s v="tier - 3"/>
    <x v="1"/>
    <x v="17"/>
  </r>
  <r>
    <s v="Id1284"/>
    <s v="Wegner,"/>
    <x v="889"/>
    <n v="11.94"/>
    <s v="yes"/>
    <x v="0"/>
    <x v="0"/>
    <n v="1"/>
    <x v="1"/>
    <x v="0"/>
    <x v="0"/>
    <d v="1964-08-08T00:00:00"/>
    <n v="10627.81"/>
    <x v="1"/>
    <s v="tier - 3"/>
    <x v="0"/>
    <x v="39"/>
  </r>
  <r>
    <s v="Id1285"/>
    <s v="Bokun,"/>
    <x v="890"/>
    <n v="7.85"/>
    <s v="yes"/>
    <x v="0"/>
    <x v="0"/>
    <n v="1"/>
    <x v="1"/>
    <x v="0"/>
    <x v="0"/>
    <d v="1976-11-22T00:00:00"/>
    <n v="10665.44"/>
    <x v="1"/>
    <s v="tier - 2"/>
    <x v="11"/>
    <x v="36"/>
  </r>
  <r>
    <s v="Id1286"/>
    <s v="Ainsley,"/>
    <x v="891"/>
    <n v="8.01"/>
    <s v="yes"/>
    <x v="0"/>
    <x v="0"/>
    <n v="1"/>
    <x v="1"/>
    <x v="1"/>
    <x v="0"/>
    <d v="1962-09-07T00:00:00"/>
    <n v="10676.83"/>
    <x v="1"/>
    <s v="tier - 3"/>
    <x v="0"/>
    <x v="42"/>
  </r>
  <r>
    <s v="Id1287"/>
    <s v="Foster,"/>
    <x v="892"/>
    <n v="7.4"/>
    <s v="yes"/>
    <x v="0"/>
    <x v="0"/>
    <n v="1"/>
    <x v="1"/>
    <x v="2"/>
    <x v="0"/>
    <d v="1977-08-02T00:00:00"/>
    <n v="10690.11"/>
    <x v="1"/>
    <s v="tier - 2"/>
    <x v="11"/>
    <x v="27"/>
  </r>
  <r>
    <s v="Id1288"/>
    <s v="Overpeck,"/>
    <x v="893"/>
    <n v="8.3800000000000008"/>
    <s v="yes"/>
    <x v="0"/>
    <x v="0"/>
    <n v="0"/>
    <x v="1"/>
    <x v="0"/>
    <x v="0"/>
    <d v="1976-09-30T00:00:00"/>
    <n v="10698.38"/>
    <x v="1"/>
    <s v="tier - 1"/>
    <x v="7"/>
    <x v="36"/>
  </r>
  <r>
    <s v="Id1289"/>
    <s v="Levine,"/>
    <x v="362"/>
    <n v="11.56"/>
    <s v="yes"/>
    <x v="0"/>
    <x v="0"/>
    <n v="1"/>
    <x v="1"/>
    <x v="2"/>
    <x v="0"/>
    <d v="1972-10-24T00:00:00"/>
    <n v="10702.64"/>
    <x v="1"/>
    <s v="tier - 3"/>
    <x v="0"/>
    <x v="31"/>
  </r>
  <r>
    <s v="Id1290"/>
    <s v="Jean,"/>
    <x v="20"/>
    <n v="4.6100000000000003"/>
    <s v="No"/>
    <x v="0"/>
    <x v="0"/>
    <n v="0"/>
    <x v="1"/>
    <x v="0"/>
    <x v="2"/>
    <d v="1967-07-30T00:00:00"/>
    <n v="10704.47"/>
    <x v="1"/>
    <s v="tier - 2"/>
    <x v="2"/>
    <x v="41"/>
  </r>
  <r>
    <s v="Id1291"/>
    <s v="Wild,"/>
    <x v="169"/>
    <n v="4.95"/>
    <s v="No"/>
    <x v="0"/>
    <x v="1"/>
    <n v="1"/>
    <x v="1"/>
    <x v="0"/>
    <x v="2"/>
    <d v="1967-10-05T00:00:00"/>
    <n v="10713.64"/>
    <x v="1"/>
    <s v="tier - 3"/>
    <x v="2"/>
    <x v="41"/>
  </r>
  <r>
    <s v="Id1292"/>
    <s v="Tabor,"/>
    <x v="107"/>
    <n v="5.04"/>
    <s v="No"/>
    <x v="0"/>
    <x v="0"/>
    <n v="0"/>
    <x v="1"/>
    <x v="0"/>
    <x v="2"/>
    <d v="1992-06-25T00:00:00"/>
    <n v="10719.57"/>
    <x v="1"/>
    <s v="tier - 1"/>
    <x v="1"/>
    <x v="0"/>
  </r>
  <r>
    <s v="Id1293"/>
    <s v="Steffen,"/>
    <x v="747"/>
    <n v="5.42"/>
    <s v="No"/>
    <x v="0"/>
    <x v="0"/>
    <n v="0"/>
    <x v="1"/>
    <x v="1"/>
    <x v="2"/>
    <d v="1974-12-09T00:00:00"/>
    <n v="10736.87"/>
    <x v="1"/>
    <s v="tier - 1"/>
    <x v="5"/>
    <x v="29"/>
  </r>
  <r>
    <s v="Id1294"/>
    <s v="Tadich,"/>
    <x v="383"/>
    <n v="5.39"/>
    <s v="No"/>
    <x v="0"/>
    <x v="0"/>
    <n v="0"/>
    <x v="1"/>
    <x v="1"/>
    <x v="2"/>
    <d v="1986-08-29T00:00:00"/>
    <n v="10749.02"/>
    <x v="1"/>
    <s v="tier - 1"/>
    <x v="14"/>
    <x v="19"/>
  </r>
  <r>
    <s v="Id1295"/>
    <s v="Christenson,"/>
    <x v="894"/>
    <n v="6"/>
    <s v="No"/>
    <x v="0"/>
    <x v="1"/>
    <n v="1"/>
    <x v="1"/>
    <x v="0"/>
    <x v="1"/>
    <d v="1989-11-25T00:00:00"/>
    <n v="10769.75"/>
    <x v="1"/>
    <s v="tier - 2"/>
    <x v="16"/>
    <x v="14"/>
  </r>
  <r>
    <s v="Id1296"/>
    <s v="Shell,"/>
    <x v="895"/>
    <n v="6.02"/>
    <s v="No"/>
    <x v="0"/>
    <x v="0"/>
    <n v="1"/>
    <x v="1"/>
    <x v="0"/>
    <x v="1"/>
    <d v="1967-11-11T00:00:00"/>
    <n v="10791.96"/>
    <x v="1"/>
    <s v="tier - 2"/>
    <x v="2"/>
    <x v="41"/>
  </r>
  <r>
    <s v="Id1297"/>
    <s v="Rao,"/>
    <x v="896"/>
    <n v="4.62"/>
    <s v="No"/>
    <x v="0"/>
    <x v="0"/>
    <n v="2"/>
    <x v="1"/>
    <x v="0"/>
    <x v="2"/>
    <d v="1999-12-24T00:00:00"/>
    <n v="10795.94"/>
    <x v="1"/>
    <s v="tier - 1"/>
    <x v="2"/>
    <x v="7"/>
  </r>
  <r>
    <s v="Id1298"/>
    <s v="Myers,"/>
    <x v="897"/>
    <n v="5.59"/>
    <s v="No"/>
    <x v="0"/>
    <x v="0"/>
    <n v="1"/>
    <x v="1"/>
    <x v="1"/>
    <x v="2"/>
    <d v="1967-10-23T00:00:00"/>
    <n v="10796.35"/>
    <x v="1"/>
    <s v="tier - 1"/>
    <x v="4"/>
    <x v="41"/>
  </r>
  <r>
    <s v="Id1299"/>
    <s v="McLean,"/>
    <x v="898"/>
    <n v="5.18"/>
    <s v="yes"/>
    <x v="0"/>
    <x v="0"/>
    <n v="2"/>
    <x v="1"/>
    <x v="2"/>
    <x v="2"/>
    <d v="1970-10-28T00:00:00"/>
    <n v="10797.34"/>
    <x v="1"/>
    <s v="tier - 2"/>
    <x v="9"/>
    <x v="34"/>
  </r>
  <r>
    <s v="Id1300"/>
    <s v="Gomez,"/>
    <x v="401"/>
    <n v="6.29"/>
    <s v="No"/>
    <x v="0"/>
    <x v="0"/>
    <n v="2"/>
    <x v="1"/>
    <x v="1"/>
    <x v="1"/>
    <d v="1970-12-18T00:00:00"/>
    <n v="10806.84"/>
    <x v="1"/>
    <s v="tier - 2"/>
    <x v="2"/>
    <x v="34"/>
  </r>
  <r>
    <s v="Id1301"/>
    <s v="Hemingway,"/>
    <x v="367"/>
    <n v="4.49"/>
    <s v="No"/>
    <x v="0"/>
    <x v="0"/>
    <n v="2"/>
    <x v="1"/>
    <x v="1"/>
    <x v="2"/>
    <d v="1967-10-02T00:00:00"/>
    <n v="10807.49"/>
    <x v="1"/>
    <s v="tier - 2"/>
    <x v="0"/>
    <x v="41"/>
  </r>
  <r>
    <s v="Id1302"/>
    <s v="Pett,"/>
    <x v="899"/>
    <n v="11.82"/>
    <s v="yes"/>
    <x v="0"/>
    <x v="1"/>
    <n v="1"/>
    <x v="1"/>
    <x v="2"/>
    <x v="0"/>
    <d v="1968-07-28T00:00:00"/>
    <n v="10825.25"/>
    <x v="1"/>
    <s v="tier - 3"/>
    <x v="1"/>
    <x v="37"/>
  </r>
  <r>
    <s v="Id1303"/>
    <s v="Meingast,"/>
    <x v="900"/>
    <n v="7.41"/>
    <s v="yes"/>
    <x v="0"/>
    <x v="0"/>
    <n v="1"/>
    <x v="1"/>
    <x v="2"/>
    <x v="0"/>
    <d v="1971-12-20T00:00:00"/>
    <n v="10848.13"/>
    <x v="1"/>
    <s v="tier - 3"/>
    <x v="1"/>
    <x v="33"/>
  </r>
  <r>
    <s v="Id1304"/>
    <s v="McCarthy,"/>
    <x v="88"/>
    <n v="5.97"/>
    <s v="No"/>
    <x v="0"/>
    <x v="0"/>
    <n v="0"/>
    <x v="1"/>
    <x v="0"/>
    <x v="1"/>
    <d v="1994-09-06T00:00:00"/>
    <n v="10886.66"/>
    <x v="1"/>
    <s v="tier - 3"/>
    <x v="1"/>
    <x v="12"/>
  </r>
  <r>
    <s v="Id1305"/>
    <s v="Boyle,"/>
    <x v="402"/>
    <n v="5.74"/>
    <s v="No"/>
    <x v="0"/>
    <x v="1"/>
    <n v="1"/>
    <x v="1"/>
    <x v="0"/>
    <x v="1"/>
    <d v="1968-11-13T00:00:00"/>
    <n v="10923.93"/>
    <x v="1"/>
    <s v="tier - 1"/>
    <x v="8"/>
    <x v="37"/>
  </r>
  <r>
    <s v="Id1306"/>
    <s v="Gundersen,"/>
    <x v="830"/>
    <n v="9.85"/>
    <s v="No"/>
    <x v="0"/>
    <x v="0"/>
    <n v="0"/>
    <x v="1"/>
    <x v="2"/>
    <x v="0"/>
    <d v="1968-11-12T00:00:00"/>
    <n v="10928.85"/>
    <x v="1"/>
    <s v="tier - 3"/>
    <x v="0"/>
    <x v="37"/>
  </r>
  <r>
    <s v="Id1307"/>
    <s v="Wolswinkel,"/>
    <x v="901"/>
    <n v="7.59"/>
    <s v="No"/>
    <x v="0"/>
    <x v="0"/>
    <n v="0"/>
    <x v="1"/>
    <x v="2"/>
    <x v="0"/>
    <d v="1969-11-10T00:00:00"/>
    <n v="10942.13"/>
    <x v="1"/>
    <s v="tier - 3"/>
    <x v="1"/>
    <x v="35"/>
  </r>
  <r>
    <s v="Id1308"/>
    <s v="Bomberger,"/>
    <x v="902"/>
    <n v="6.98"/>
    <s v="yes"/>
    <x v="0"/>
    <x v="1"/>
    <n v="1"/>
    <x v="1"/>
    <x v="3"/>
    <x v="0"/>
    <d v="1965-12-04T00:00:00"/>
    <n v="10959.33"/>
    <x v="1"/>
    <s v="tier - 3"/>
    <x v="2"/>
    <x v="40"/>
  </r>
  <r>
    <s v="Id1309"/>
    <s v="Roy,"/>
    <x v="168"/>
    <n v="4.7300000000000004"/>
    <s v="yes"/>
    <x v="0"/>
    <x v="0"/>
    <n v="0"/>
    <x v="1"/>
    <x v="0"/>
    <x v="2"/>
    <d v="1969-08-14T00:00:00"/>
    <n v="10959.69"/>
    <x v="1"/>
    <s v="tier - 3"/>
    <x v="1"/>
    <x v="35"/>
  </r>
  <r>
    <s v="Id1310"/>
    <s v="Lapierre,"/>
    <x v="903"/>
    <n v="4.76"/>
    <s v="yes"/>
    <x v="0"/>
    <x v="0"/>
    <n v="0"/>
    <x v="1"/>
    <x v="0"/>
    <x v="2"/>
    <d v="1965-06-19T00:00:00"/>
    <n v="10965.45"/>
    <x v="1"/>
    <s v="tier - 2"/>
    <x v="2"/>
    <x v="40"/>
  </r>
  <r>
    <s v="Id1311"/>
    <s v="Beaty,"/>
    <x v="687"/>
    <n v="6.24"/>
    <s v="yes"/>
    <x v="0"/>
    <x v="0"/>
    <n v="0"/>
    <x v="1"/>
    <x v="0"/>
    <x v="1"/>
    <d v="1966-07-09T00:00:00"/>
    <n v="10976.25"/>
    <x v="1"/>
    <s v="tier - 2"/>
    <x v="1"/>
    <x v="38"/>
  </r>
  <r>
    <s v="Id1312"/>
    <s v="Hammer,"/>
    <x v="408"/>
    <n v="5.44"/>
    <s v="yes"/>
    <x v="0"/>
    <x v="0"/>
    <n v="0"/>
    <x v="1"/>
    <x v="0"/>
    <x v="2"/>
    <d v="1973-10-21T00:00:00"/>
    <n v="10977.21"/>
    <x v="1"/>
    <s v="tier - 1"/>
    <x v="0"/>
    <x v="30"/>
  </r>
  <r>
    <s v="Id1313"/>
    <s v="Randolph,"/>
    <x v="904"/>
    <n v="5.08"/>
    <s v="No"/>
    <x v="0"/>
    <x v="1"/>
    <n v="1"/>
    <x v="1"/>
    <x v="0"/>
    <x v="2"/>
    <d v="1965-12-18T00:00:00"/>
    <n v="10982.5"/>
    <x v="1"/>
    <s v="tier - 3"/>
    <x v="0"/>
    <x v="40"/>
  </r>
  <r>
    <s v="Id1314"/>
    <s v="Masterson,"/>
    <x v="60"/>
    <n v="4.87"/>
    <s v="No"/>
    <x v="0"/>
    <x v="1"/>
    <n v="1"/>
    <x v="1"/>
    <x v="0"/>
    <x v="2"/>
    <d v="2000-09-17T00:00:00"/>
    <n v="10991.58"/>
    <x v="1"/>
    <s v="tier - 3"/>
    <x v="1"/>
    <x v="11"/>
  </r>
  <r>
    <s v="Id1315"/>
    <s v="Friess,"/>
    <x v="905"/>
    <n v="8.17"/>
    <s v="No"/>
    <x v="0"/>
    <x v="0"/>
    <n v="0"/>
    <x v="1"/>
    <x v="2"/>
    <x v="0"/>
    <d v="1968-10-24T00:00:00"/>
    <n v="11013.71"/>
    <x v="1"/>
    <s v="tier - 1"/>
    <x v="0"/>
    <x v="37"/>
  </r>
  <r>
    <s v="Id1316"/>
    <s v="Mantoni,"/>
    <x v="161"/>
    <n v="7.61"/>
    <s v="No"/>
    <x v="0"/>
    <x v="0"/>
    <n v="0"/>
    <x v="1"/>
    <x v="0"/>
    <x v="0"/>
    <d v="1974-12-15T00:00:00"/>
    <n v="11015.17"/>
    <x v="1"/>
    <s v="tier - 1"/>
    <x v="1"/>
    <x v="29"/>
  </r>
  <r>
    <s v="Id1317"/>
    <s v="Bodeen,"/>
    <x v="201"/>
    <n v="10.1"/>
    <s v="No"/>
    <x v="0"/>
    <x v="0"/>
    <n v="0"/>
    <x v="1"/>
    <x v="0"/>
    <x v="0"/>
    <d v="1991-06-26T00:00:00"/>
    <n v="11018.05"/>
    <x v="1"/>
    <s v="tier - 2"/>
    <x v="1"/>
    <x v="15"/>
  </r>
  <r>
    <s v="Id1318"/>
    <s v="McPherson,"/>
    <x v="692"/>
    <n v="11.24"/>
    <s v="No"/>
    <x v="0"/>
    <x v="0"/>
    <n v="0"/>
    <x v="1"/>
    <x v="1"/>
    <x v="0"/>
    <d v="1996-07-21T00:00:00"/>
    <n v="11028.56"/>
    <x v="1"/>
    <s v="tier - 3"/>
    <x v="1"/>
    <x v="9"/>
  </r>
  <r>
    <s v="Id1319"/>
    <s v="Palko,"/>
    <x v="906"/>
    <n v="6.1"/>
    <s v="yes"/>
    <x v="1"/>
    <x v="0"/>
    <n v="1"/>
    <x v="1"/>
    <x v="0"/>
    <x v="1"/>
    <d v="1974-12-10T00:00:00"/>
    <n v="11033.66"/>
    <x v="1"/>
    <s v="tier - 3"/>
    <x v="1"/>
    <x v="29"/>
  </r>
  <r>
    <s v="Id1320"/>
    <s v="Breathitt,"/>
    <x v="907"/>
    <n v="6.98"/>
    <s v="No"/>
    <x v="0"/>
    <x v="0"/>
    <n v="0"/>
    <x v="1"/>
    <x v="2"/>
    <x v="0"/>
    <d v="1989-10-25T00:00:00"/>
    <n v="11037.51"/>
    <x v="1"/>
    <s v="tier - 1"/>
    <x v="1"/>
    <x v="14"/>
  </r>
  <r>
    <s v="Id1321"/>
    <s v="Evora,"/>
    <x v="908"/>
    <n v="4"/>
    <s v="yes"/>
    <x v="0"/>
    <x v="0"/>
    <n v="1"/>
    <x v="1"/>
    <x v="2"/>
    <x v="2"/>
    <d v="1974-08-30T00:00:00"/>
    <n v="11037.85"/>
    <x v="1"/>
    <s v="tier - 2"/>
    <x v="7"/>
    <x v="29"/>
  </r>
  <r>
    <s v="Id1322"/>
    <s v="Fischer,"/>
    <x v="424"/>
    <n v="4.2300000000000004"/>
    <s v="No"/>
    <x v="0"/>
    <x v="0"/>
    <n v="0"/>
    <x v="1"/>
    <x v="2"/>
    <x v="2"/>
    <d v="2001-12-17T00:00:00"/>
    <n v="11046.02"/>
    <x v="1"/>
    <s v="tier - 1"/>
    <x v="14"/>
    <x v="3"/>
  </r>
  <r>
    <s v="Id1323"/>
    <s v="Deba,"/>
    <x v="687"/>
    <n v="4.72"/>
    <s v="yes"/>
    <x v="0"/>
    <x v="0"/>
    <n v="0"/>
    <x v="1"/>
    <x v="0"/>
    <x v="2"/>
    <d v="2000-09-18T00:00:00"/>
    <n v="11068.7"/>
    <x v="1"/>
    <s v="tier - 1"/>
    <x v="2"/>
    <x v="11"/>
  </r>
  <r>
    <s v="Id1324"/>
    <s v="Leloup,"/>
    <x v="909"/>
    <n v="5.63"/>
    <s v="yes"/>
    <x v="0"/>
    <x v="0"/>
    <n v="0"/>
    <x v="1"/>
    <x v="1"/>
    <x v="2"/>
    <d v="1971-11-09T00:00:00"/>
    <n v="11068.77"/>
    <x v="1"/>
    <s v="tier - 2"/>
    <x v="1"/>
    <x v="33"/>
  </r>
  <r>
    <s v="Id1325"/>
    <s v="Labare,"/>
    <x v="586"/>
    <n v="5.83"/>
    <s v="yes"/>
    <x v="0"/>
    <x v="0"/>
    <n v="0"/>
    <x v="1"/>
    <x v="1"/>
    <x v="1"/>
    <d v="1966-11-07T00:00:00"/>
    <n v="11070.54"/>
    <x v="1"/>
    <s v="tier - 3"/>
    <x v="2"/>
    <x v="38"/>
  </r>
  <r>
    <s v="Id1326"/>
    <s v="Arouca,"/>
    <x v="326"/>
    <n v="9.23"/>
    <s v="No"/>
    <x v="0"/>
    <x v="0"/>
    <n v="0"/>
    <x v="1"/>
    <x v="1"/>
    <x v="0"/>
    <d v="1966-11-20T00:00:00"/>
    <n v="11073.18"/>
    <x v="1"/>
    <s v="tier - 3"/>
    <x v="2"/>
    <x v="38"/>
  </r>
  <r>
    <s v="Id1327"/>
    <s v="Reese,"/>
    <x v="390"/>
    <n v="9.89"/>
    <s v="No"/>
    <x v="0"/>
    <x v="0"/>
    <n v="0"/>
    <x v="1"/>
    <x v="2"/>
    <x v="0"/>
    <d v="1967-09-04T00:00:00"/>
    <n v="11082.58"/>
    <x v="1"/>
    <s v="tier - 2"/>
    <x v="1"/>
    <x v="41"/>
  </r>
  <r>
    <s v="Id1328"/>
    <s v="McCloskey,"/>
    <x v="910"/>
    <n v="12"/>
    <s v="No"/>
    <x v="0"/>
    <x v="0"/>
    <n v="0"/>
    <x v="1"/>
    <x v="3"/>
    <x v="0"/>
    <d v="1972-10-07T00:00:00"/>
    <n v="11085.59"/>
    <x v="1"/>
    <s v="tier - 2"/>
    <x v="1"/>
    <x v="31"/>
  </r>
  <r>
    <s v="Id1329"/>
    <s v="Tedsen,"/>
    <x v="911"/>
    <n v="4.24"/>
    <s v="yes"/>
    <x v="0"/>
    <x v="1"/>
    <n v="1"/>
    <x v="1"/>
    <x v="0"/>
    <x v="2"/>
    <d v="1966-09-09T00:00:00"/>
    <n v="11090.72"/>
    <x v="1"/>
    <s v="tier - 1"/>
    <x v="0"/>
    <x v="38"/>
  </r>
  <r>
    <s v="Id1330"/>
    <s v="Koehlinger,"/>
    <x v="912"/>
    <n v="4.68"/>
    <s v="yes"/>
    <x v="0"/>
    <x v="1"/>
    <n v="1"/>
    <x v="1"/>
    <x v="1"/>
    <x v="2"/>
    <d v="1966-07-05T00:00:00"/>
    <n v="11093.62"/>
    <x v="1"/>
    <s v="tier - 1"/>
    <x v="0"/>
    <x v="38"/>
  </r>
  <r>
    <s v="Id1331"/>
    <s v="Pielechaty,"/>
    <x v="913"/>
    <n v="8.57"/>
    <s v="yes"/>
    <x v="0"/>
    <x v="1"/>
    <n v="1"/>
    <x v="1"/>
    <x v="3"/>
    <x v="0"/>
    <d v="1980-08-20T00:00:00"/>
    <n v="11103.33"/>
    <x v="1"/>
    <s v="tier - 1"/>
    <x v="11"/>
    <x v="25"/>
  </r>
  <r>
    <s v="Id1332"/>
    <s v="Korhonen,"/>
    <x v="26"/>
    <n v="4.0999999999999996"/>
    <s v="No"/>
    <x v="0"/>
    <x v="0"/>
    <n v="0"/>
    <x v="1"/>
    <x v="0"/>
    <x v="2"/>
    <d v="1969-11-30T00:00:00"/>
    <n v="11150.78"/>
    <x v="1"/>
    <s v="tier - 2"/>
    <x v="2"/>
    <x v="35"/>
  </r>
  <r>
    <s v="Id1333"/>
    <s v="Kehr,"/>
    <x v="914"/>
    <n v="4.49"/>
    <s v="No"/>
    <x v="0"/>
    <x v="0"/>
    <n v="0"/>
    <x v="1"/>
    <x v="0"/>
    <x v="2"/>
    <d v="1969-06-25T00:00:00"/>
    <n v="11163.57"/>
    <x v="1"/>
    <s v="tier - 2"/>
    <x v="2"/>
    <x v="35"/>
  </r>
  <r>
    <s v="Id1334"/>
    <s v="Montagna,"/>
    <x v="172"/>
    <n v="8.8000000000000007"/>
    <s v="No"/>
    <x v="0"/>
    <x v="0"/>
    <n v="2"/>
    <x v="1"/>
    <x v="0"/>
    <x v="0"/>
    <d v="1966-08-06T00:00:00"/>
    <n v="11165.42"/>
    <x v="1"/>
    <s v="tier - 1"/>
    <x v="5"/>
    <x v="38"/>
  </r>
  <r>
    <s v="Id1335"/>
    <s v="M√ºller,"/>
    <x v="28"/>
    <n v="7.93"/>
    <s v="No"/>
    <x v="0"/>
    <x v="0"/>
    <n v="2"/>
    <x v="1"/>
    <x v="0"/>
    <x v="0"/>
    <d v="1972-09-03T00:00:00"/>
    <n v="11186.2"/>
    <x v="1"/>
    <s v="tier - 2"/>
    <x v="11"/>
    <x v="31"/>
  </r>
  <r>
    <s v="Id1336"/>
    <s v="Baker,"/>
    <x v="782"/>
    <n v="9.4499999999999993"/>
    <s v="No"/>
    <x v="0"/>
    <x v="0"/>
    <n v="2"/>
    <x v="1"/>
    <x v="0"/>
    <x v="0"/>
    <d v="1970-06-14T00:00:00"/>
    <n v="11187.66"/>
    <x v="1"/>
    <s v="tier - 2"/>
    <x v="1"/>
    <x v="34"/>
  </r>
  <r>
    <s v="Id1337"/>
    <s v="Sidebottom,"/>
    <x v="35"/>
    <n v="7.67"/>
    <s v="No"/>
    <x v="0"/>
    <x v="0"/>
    <n v="0"/>
    <x v="1"/>
    <x v="0"/>
    <x v="0"/>
    <d v="1976-06-28T00:00:00"/>
    <n v="11217.35"/>
    <x v="1"/>
    <s v="tier - 2"/>
    <x v="7"/>
    <x v="36"/>
  </r>
  <r>
    <s v="Id1338"/>
    <s v="Johnson,"/>
    <x v="915"/>
    <n v="10.53"/>
    <s v="No"/>
    <x v="0"/>
    <x v="0"/>
    <n v="2"/>
    <x v="1"/>
    <x v="1"/>
    <x v="0"/>
    <d v="1969-12-30T00:00:00"/>
    <n v="11244.38"/>
    <x v="1"/>
    <s v="tier - 1"/>
    <x v="5"/>
    <x v="35"/>
  </r>
  <r>
    <s v="Id1339"/>
    <s v="Morris,"/>
    <x v="916"/>
    <n v="10.08"/>
    <s v="yes"/>
    <x v="0"/>
    <x v="0"/>
    <n v="0"/>
    <x v="1"/>
    <x v="2"/>
    <x v="0"/>
    <d v="1989-12-17T00:00:00"/>
    <n v="11250.43"/>
    <x v="1"/>
    <s v="tier - 2"/>
    <x v="14"/>
    <x v="14"/>
  </r>
  <r>
    <s v="Id1340"/>
    <s v="Chaisson,"/>
    <x v="917"/>
    <n v="11.39"/>
    <s v="yes"/>
    <x v="0"/>
    <x v="0"/>
    <n v="1"/>
    <x v="1"/>
    <x v="0"/>
    <x v="0"/>
    <d v="1969-08-20T00:00:00"/>
    <n v="11253.42"/>
    <x v="1"/>
    <s v="tier - 1"/>
    <x v="2"/>
    <x v="35"/>
  </r>
  <r>
    <s v="Id1341"/>
    <s v="Pigott,"/>
    <x v="227"/>
    <n v="6.36"/>
    <s v="No"/>
    <x v="0"/>
    <x v="0"/>
    <n v="0"/>
    <x v="1"/>
    <x v="0"/>
    <x v="1"/>
    <d v="1981-10-02T00:00:00"/>
    <n v="11255.29"/>
    <x v="1"/>
    <s v="tier - 1"/>
    <x v="14"/>
    <x v="20"/>
  </r>
  <r>
    <s v="Id1342"/>
    <s v="Cochrane,"/>
    <x v="918"/>
    <n v="5.31"/>
    <s v="yes"/>
    <x v="0"/>
    <x v="0"/>
    <n v="0"/>
    <x v="1"/>
    <x v="0"/>
    <x v="2"/>
    <d v="1969-10-11T00:00:00"/>
    <n v="11264.54"/>
    <x v="1"/>
    <s v="tier - 2"/>
    <x v="2"/>
    <x v="35"/>
  </r>
  <r>
    <s v="Id1343"/>
    <s v="Armitage,"/>
    <x v="29"/>
    <n v="4.74"/>
    <s v="No"/>
    <x v="0"/>
    <x v="1"/>
    <n v="1"/>
    <x v="1"/>
    <x v="0"/>
    <x v="2"/>
    <d v="1971-12-26T00:00:00"/>
    <n v="11265.71"/>
    <x v="1"/>
    <s v="tier - 1"/>
    <x v="7"/>
    <x v="33"/>
  </r>
  <r>
    <s v="Id1344"/>
    <s v="Shen,"/>
    <x v="919"/>
    <n v="11.35"/>
    <s v="No"/>
    <x v="0"/>
    <x v="0"/>
    <n v="0"/>
    <x v="1"/>
    <x v="2"/>
    <x v="0"/>
    <d v="2004-10-04T00:00:00"/>
    <n v="11272.33"/>
    <x v="1"/>
    <s v="tier - 2"/>
    <x v="4"/>
    <x v="10"/>
  </r>
  <r>
    <s v="Id1345"/>
    <s v="O'Kelly,"/>
    <x v="896"/>
    <n v="6.81"/>
    <s v="yes"/>
    <x v="0"/>
    <x v="0"/>
    <n v="1"/>
    <x v="1"/>
    <x v="0"/>
    <x v="0"/>
    <d v="1967-06-14T00:00:00"/>
    <n v="11286.54"/>
    <x v="1"/>
    <s v="tier - 3"/>
    <x v="8"/>
    <x v="41"/>
  </r>
  <r>
    <s v="Id1346"/>
    <s v="Huff,"/>
    <x v="920"/>
    <n v="8.06"/>
    <s v="No"/>
    <x v="0"/>
    <x v="0"/>
    <n v="0"/>
    <x v="1"/>
    <x v="2"/>
    <x v="0"/>
    <d v="1970-06-22T00:00:00"/>
    <n v="11289.11"/>
    <x v="1"/>
    <s v="tier - 1"/>
    <x v="1"/>
    <x v="34"/>
  </r>
  <r>
    <s v="Id1347"/>
    <s v="Dye,"/>
    <x v="67"/>
    <n v="6.74"/>
    <s v="yes"/>
    <x v="0"/>
    <x v="0"/>
    <n v="1"/>
    <x v="1"/>
    <x v="0"/>
    <x v="0"/>
    <d v="1988-11-14T00:00:00"/>
    <n v="11294.57"/>
    <x v="1"/>
    <s v="tier - 1"/>
    <x v="16"/>
    <x v="16"/>
  </r>
  <r>
    <s v="Id1348"/>
    <s v="Willard,"/>
    <x v="921"/>
    <n v="6.54"/>
    <s v="yes"/>
    <x v="0"/>
    <x v="0"/>
    <n v="2"/>
    <x v="1"/>
    <x v="2"/>
    <x v="0"/>
    <d v="1972-09-25T00:00:00"/>
    <n v="11299.34"/>
    <x v="1"/>
    <s v="tier - 2"/>
    <x v="2"/>
    <x v="31"/>
  </r>
  <r>
    <s v="Id1349"/>
    <s v="D'Addario,"/>
    <x v="411"/>
    <n v="5.4"/>
    <s v="No"/>
    <x v="0"/>
    <x v="0"/>
    <n v="0"/>
    <x v="1"/>
    <x v="1"/>
    <x v="2"/>
    <d v="1968-10-06T00:00:00"/>
    <n v="11305.93"/>
    <x v="1"/>
    <s v="tier - 1"/>
    <x v="1"/>
    <x v="37"/>
  </r>
  <r>
    <s v="Id1350"/>
    <s v="Buchanan,"/>
    <x v="225"/>
    <n v="5.58"/>
    <s v="yes"/>
    <x v="0"/>
    <x v="0"/>
    <n v="0"/>
    <x v="1"/>
    <x v="1"/>
    <x v="2"/>
    <d v="1963-11-22T00:00:00"/>
    <n v="11312.33"/>
    <x v="1"/>
    <s v="tier - 3"/>
    <x v="1"/>
    <x v="43"/>
  </r>
  <r>
    <s v="Id1351"/>
    <s v="Clark,"/>
    <x v="64"/>
    <n v="5.84"/>
    <s v="No"/>
    <x v="0"/>
    <x v="1"/>
    <n v="1"/>
    <x v="1"/>
    <x v="0"/>
    <x v="1"/>
    <d v="1995-12-10T00:00:00"/>
    <n v="11318.57"/>
    <x v="1"/>
    <s v="tier - 2"/>
    <x v="14"/>
    <x v="4"/>
  </r>
  <r>
    <s v="Id1352"/>
    <s v="Waterson,"/>
    <x v="625"/>
    <n v="4.2"/>
    <s v="No"/>
    <x v="0"/>
    <x v="0"/>
    <n v="0"/>
    <x v="1"/>
    <x v="1"/>
    <x v="2"/>
    <d v="1963-07-11T00:00:00"/>
    <n v="11319.12"/>
    <x v="1"/>
    <s v="tier - 1"/>
    <x v="1"/>
    <x v="43"/>
  </r>
  <r>
    <s v="Id1353"/>
    <s v="Piras,"/>
    <x v="292"/>
    <n v="6.06"/>
    <s v="yes"/>
    <x v="0"/>
    <x v="0"/>
    <n v="0"/>
    <x v="1"/>
    <x v="1"/>
    <x v="1"/>
    <d v="2002-09-20T00:00:00"/>
    <n v="11321.49"/>
    <x v="1"/>
    <s v="tier - 3"/>
    <x v="1"/>
    <x v="5"/>
  </r>
  <r>
    <s v="Id1354"/>
    <s v="Olson,"/>
    <x v="18"/>
    <n v="7.57"/>
    <s v="No"/>
    <x v="0"/>
    <x v="0"/>
    <n v="0"/>
    <x v="1"/>
    <x v="0"/>
    <x v="0"/>
    <d v="1989-08-19T00:00:00"/>
    <n v="11326.71"/>
    <x v="1"/>
    <s v="tier - 3"/>
    <x v="0"/>
    <x v="14"/>
  </r>
  <r>
    <s v="Id1355"/>
    <s v="Manfredi,"/>
    <x v="713"/>
    <n v="6.15"/>
    <s v="No"/>
    <x v="0"/>
    <x v="0"/>
    <n v="0"/>
    <x v="1"/>
    <x v="0"/>
    <x v="1"/>
    <d v="1968-11-02T00:00:00"/>
    <n v="11344.32"/>
    <x v="1"/>
    <s v="tier - 2"/>
    <x v="7"/>
    <x v="37"/>
  </r>
  <r>
    <s v="Id1356"/>
    <s v="Landberg,"/>
    <x v="381"/>
    <n v="4.5599999999999996"/>
    <s v="No"/>
    <x v="0"/>
    <x v="0"/>
    <n v="0"/>
    <x v="1"/>
    <x v="2"/>
    <x v="2"/>
    <d v="1964-07-12T00:00:00"/>
    <n v="11345.52"/>
    <x v="1"/>
    <s v="tier - 3"/>
    <x v="2"/>
    <x v="39"/>
  </r>
  <r>
    <s v="Id1357"/>
    <s v="Flynn,"/>
    <x v="922"/>
    <n v="4.72"/>
    <s v="yes"/>
    <x v="0"/>
    <x v="0"/>
    <n v="1"/>
    <x v="1"/>
    <x v="0"/>
    <x v="2"/>
    <d v="1965-11-29T00:00:00"/>
    <n v="11353.23"/>
    <x v="1"/>
    <s v="tier - 1"/>
    <x v="1"/>
    <x v="40"/>
  </r>
  <r>
    <s v="Id1358"/>
    <s v="Bishop,"/>
    <x v="923"/>
    <n v="7.98"/>
    <s v="No"/>
    <x v="0"/>
    <x v="0"/>
    <n v="0"/>
    <x v="1"/>
    <x v="3"/>
    <x v="0"/>
    <d v="1965-09-26T00:00:00"/>
    <n v="11356.66"/>
    <x v="1"/>
    <s v="tier - 3"/>
    <x v="1"/>
    <x v="40"/>
  </r>
  <r>
    <s v="Id1359"/>
    <s v="Devitt,"/>
    <x v="924"/>
    <n v="6.26"/>
    <s v="yes"/>
    <x v="0"/>
    <x v="1"/>
    <n v="1"/>
    <x v="1"/>
    <x v="2"/>
    <x v="1"/>
    <d v="1964-07-04T00:00:00"/>
    <n v="11362.76"/>
    <x v="1"/>
    <s v="tier - 1"/>
    <x v="2"/>
    <x v="39"/>
  </r>
  <r>
    <s v="Id1360"/>
    <s v="Lynch,"/>
    <x v="907"/>
    <n v="4.29"/>
    <s v="yes"/>
    <x v="0"/>
    <x v="1"/>
    <n v="1"/>
    <x v="1"/>
    <x v="2"/>
    <x v="2"/>
    <d v="1964-07-03T00:00:00"/>
    <n v="11363.28"/>
    <x v="1"/>
    <s v="tier - 1"/>
    <x v="0"/>
    <x v="39"/>
  </r>
  <r>
    <s v="Id1361"/>
    <s v="Tramontano,"/>
    <x v="925"/>
    <n v="5.43"/>
    <s v="No"/>
    <x v="0"/>
    <x v="0"/>
    <n v="2"/>
    <x v="1"/>
    <x v="2"/>
    <x v="2"/>
    <d v="1964-12-13T00:00:00"/>
    <n v="11365.95"/>
    <x v="1"/>
    <s v="tier - 2"/>
    <x v="2"/>
    <x v="39"/>
  </r>
  <r>
    <s v="Id1362"/>
    <s v="Davidson,"/>
    <x v="926"/>
    <n v="8"/>
    <s v="yes"/>
    <x v="0"/>
    <x v="0"/>
    <n v="1"/>
    <x v="1"/>
    <x v="1"/>
    <x v="0"/>
    <d v="1979-06-07T00:00:00"/>
    <n v="11369.39"/>
    <x v="1"/>
    <s v="tier - 1"/>
    <x v="14"/>
    <x v="28"/>
  </r>
  <r>
    <s v="Id1363"/>
    <s v="Burke,"/>
    <x v="309"/>
    <n v="9.9600000000000009"/>
    <s v="yes"/>
    <x v="0"/>
    <x v="0"/>
    <n v="2"/>
    <x v="1"/>
    <x v="2"/>
    <x v="0"/>
    <d v="1972-12-06T00:00:00"/>
    <n v="11378.57"/>
    <x v="1"/>
    <s v="tier - 2"/>
    <x v="7"/>
    <x v="31"/>
  </r>
  <r>
    <s v="Id1364"/>
    <s v="McGraw,"/>
    <x v="927"/>
    <n v="6.8"/>
    <s v="yes"/>
    <x v="0"/>
    <x v="0"/>
    <n v="0"/>
    <x v="1"/>
    <x v="0"/>
    <x v="0"/>
    <d v="1964-06-13T00:00:00"/>
    <n v="11381.33"/>
    <x v="1"/>
    <s v="tier - 2"/>
    <x v="0"/>
    <x v="39"/>
  </r>
  <r>
    <s v="Id1365"/>
    <s v="Fellure,"/>
    <x v="928"/>
    <n v="6.22"/>
    <s v="yes"/>
    <x v="0"/>
    <x v="0"/>
    <n v="2"/>
    <x v="1"/>
    <x v="3"/>
    <x v="1"/>
    <d v="1997-07-28T00:00:00"/>
    <n v="11388.27"/>
    <x v="1"/>
    <s v="tier - 2"/>
    <x v="14"/>
    <x v="6"/>
  </r>
  <r>
    <s v="Id1366"/>
    <s v="Sanford,"/>
    <x v="929"/>
    <n v="5.79"/>
    <s v="No"/>
    <x v="0"/>
    <x v="0"/>
    <n v="1"/>
    <x v="1"/>
    <x v="1"/>
    <x v="1"/>
    <d v="1967-12-19T00:00:00"/>
    <n v="11394.07"/>
    <x v="1"/>
    <s v="tier - 1"/>
    <x v="6"/>
    <x v="41"/>
  </r>
  <r>
    <s v="Id1367"/>
    <s v="Wrenn,"/>
    <x v="930"/>
    <n v="5.41"/>
    <s v="No"/>
    <x v="0"/>
    <x v="0"/>
    <n v="0"/>
    <x v="1"/>
    <x v="0"/>
    <x v="2"/>
    <d v="1970-10-02T00:00:00"/>
    <n v="11396.9"/>
    <x v="1"/>
    <s v="tier - 3"/>
    <x v="8"/>
    <x v="34"/>
  </r>
  <r>
    <s v="Id1368"/>
    <s v="Lindsey,"/>
    <x v="931"/>
    <n v="11.05"/>
    <s v="No"/>
    <x v="0"/>
    <x v="0"/>
    <n v="0"/>
    <x v="1"/>
    <x v="3"/>
    <x v="0"/>
    <d v="1970-10-07T00:00:00"/>
    <n v="11411.69"/>
    <x v="1"/>
    <s v="tier - 2"/>
    <x v="2"/>
    <x v="34"/>
  </r>
  <r>
    <s v="Id1369"/>
    <s v="Krueger,"/>
    <x v="932"/>
    <n v="6.27"/>
    <s v="No"/>
    <x v="0"/>
    <x v="0"/>
    <n v="0"/>
    <x v="1"/>
    <x v="0"/>
    <x v="1"/>
    <d v="1983-10-23T00:00:00"/>
    <n v="11412.02"/>
    <x v="1"/>
    <s v="tier - 1"/>
    <x v="11"/>
    <x v="23"/>
  </r>
  <r>
    <s v="Id1370"/>
    <s v="Babler,"/>
    <x v="933"/>
    <n v="4.7699999999999996"/>
    <s v="yes"/>
    <x v="0"/>
    <x v="0"/>
    <n v="0"/>
    <x v="1"/>
    <x v="0"/>
    <x v="2"/>
    <d v="1985-06-09T00:00:00"/>
    <n v="11419.49"/>
    <x v="1"/>
    <s v="tier - 1"/>
    <x v="1"/>
    <x v="21"/>
  </r>
  <r>
    <s v="Id1371"/>
    <s v="Brezenski,"/>
    <x v="934"/>
    <n v="4.08"/>
    <s v="No"/>
    <x v="0"/>
    <x v="0"/>
    <n v="0"/>
    <x v="1"/>
    <x v="0"/>
    <x v="2"/>
    <d v="1980-07-17T00:00:00"/>
    <n v="11435.74"/>
    <x v="1"/>
    <s v="tier - 3"/>
    <x v="11"/>
    <x v="25"/>
  </r>
  <r>
    <s v="Id1372"/>
    <s v="Marschner,"/>
    <x v="935"/>
    <n v="6.01"/>
    <s v="No"/>
    <x v="0"/>
    <x v="0"/>
    <n v="0"/>
    <x v="1"/>
    <x v="0"/>
    <x v="1"/>
    <d v="1971-09-12T00:00:00"/>
    <n v="11436.74"/>
    <x v="1"/>
    <s v="tier - 3"/>
    <x v="1"/>
    <x v="33"/>
  </r>
  <r>
    <s v="Id1373"/>
    <s v="King,"/>
    <x v="136"/>
    <n v="11.84"/>
    <s v="No"/>
    <x v="0"/>
    <x v="0"/>
    <n v="0"/>
    <x v="1"/>
    <x v="0"/>
    <x v="0"/>
    <d v="1966-06-14T00:00:00"/>
    <n v="11454.02"/>
    <x v="1"/>
    <s v="tier - 1"/>
    <x v="1"/>
    <x v="38"/>
  </r>
  <r>
    <s v="Id1374"/>
    <s v="Montez,"/>
    <x v="627"/>
    <n v="6.27"/>
    <s v="yes"/>
    <x v="0"/>
    <x v="1"/>
    <n v="1"/>
    <x v="1"/>
    <x v="0"/>
    <x v="1"/>
    <d v="1965-06-23T00:00:00"/>
    <n v="11455.28"/>
    <x v="1"/>
    <s v="tier - 2"/>
    <x v="2"/>
    <x v="40"/>
  </r>
  <r>
    <s v="Id1375"/>
    <s v="Campbell,"/>
    <x v="936"/>
    <n v="5.28"/>
    <s v="No"/>
    <x v="0"/>
    <x v="0"/>
    <n v="0"/>
    <x v="1"/>
    <x v="0"/>
    <x v="2"/>
    <d v="1966-09-07T00:00:00"/>
    <n v="11478.14"/>
    <x v="1"/>
    <s v="tier - 2"/>
    <x v="7"/>
    <x v="38"/>
  </r>
  <r>
    <s v="Id1376"/>
    <s v="Hurt,"/>
    <x v="425"/>
    <n v="7.03"/>
    <s v="No"/>
    <x v="0"/>
    <x v="0"/>
    <n v="0"/>
    <x v="1"/>
    <x v="1"/>
    <x v="0"/>
    <d v="2004-09-10T00:00:00"/>
    <n v="11482.63"/>
    <x v="1"/>
    <s v="tier - 2"/>
    <x v="0"/>
    <x v="10"/>
  </r>
  <r>
    <s v="Id1377"/>
    <s v="Garey,"/>
    <x v="937"/>
    <n v="5.32"/>
    <s v="yes"/>
    <x v="0"/>
    <x v="1"/>
    <n v="1"/>
    <x v="1"/>
    <x v="0"/>
    <x v="2"/>
    <d v="1970-10-13T00:00:00"/>
    <n v="11488.32"/>
    <x v="1"/>
    <s v="tier - 1"/>
    <x v="10"/>
    <x v="34"/>
  </r>
  <r>
    <s v="Id1378"/>
    <s v="Reddy,"/>
    <x v="938"/>
    <n v="9.59"/>
    <s v="yes"/>
    <x v="0"/>
    <x v="0"/>
    <n v="0"/>
    <x v="1"/>
    <x v="0"/>
    <x v="0"/>
    <d v="1983-06-07T00:00:00"/>
    <n v="11492.46"/>
    <x v="1"/>
    <s v="tier - 3"/>
    <x v="14"/>
    <x v="24"/>
  </r>
  <r>
    <s v="Id1379"/>
    <s v="Mueller,"/>
    <x v="234"/>
    <n v="6.15"/>
    <s v="yes"/>
    <x v="0"/>
    <x v="0"/>
    <n v="0"/>
    <x v="1"/>
    <x v="1"/>
    <x v="1"/>
    <d v="1969-08-11T00:00:00"/>
    <n v="11497.69"/>
    <x v="1"/>
    <s v="tier - 1"/>
    <x v="1"/>
    <x v="35"/>
  </r>
  <r>
    <s v="Id1380"/>
    <s v="Julia,"/>
    <x v="680"/>
    <n v="11.08"/>
    <s v="No"/>
    <x v="0"/>
    <x v="0"/>
    <n v="0"/>
    <x v="1"/>
    <x v="0"/>
    <x v="0"/>
    <d v="1989-10-06T00:00:00"/>
    <n v="11511.61"/>
    <x v="1"/>
    <s v="tier - 3"/>
    <x v="14"/>
    <x v="14"/>
  </r>
  <r>
    <s v="Id1381"/>
    <s v="Uribe,"/>
    <x v="939"/>
    <n v="7.95"/>
    <s v="No"/>
    <x v="0"/>
    <x v="0"/>
    <n v="0"/>
    <x v="1"/>
    <x v="3"/>
    <x v="0"/>
    <d v="1968-06-24T00:00:00"/>
    <n v="11512.41"/>
    <x v="1"/>
    <s v="tier - 1"/>
    <x v="8"/>
    <x v="37"/>
  </r>
  <r>
    <s v="Id1382"/>
    <s v="Hand,"/>
    <x v="673"/>
    <n v="6.23"/>
    <s v="No"/>
    <x v="0"/>
    <x v="0"/>
    <n v="0"/>
    <x v="1"/>
    <x v="0"/>
    <x v="1"/>
    <d v="1971-12-19T00:00:00"/>
    <n v="11520.1"/>
    <x v="1"/>
    <s v="tier - 1"/>
    <x v="1"/>
    <x v="33"/>
  </r>
  <r>
    <s v="Id1383"/>
    <s v="Petersen,"/>
    <x v="713"/>
    <n v="6.5"/>
    <s v="No"/>
    <x v="0"/>
    <x v="0"/>
    <n v="0"/>
    <x v="1"/>
    <x v="0"/>
    <x v="0"/>
    <d v="1988-06-12T00:00:00"/>
    <n v="11524.25"/>
    <x v="1"/>
    <s v="tier - 1"/>
    <x v="14"/>
    <x v="16"/>
  </r>
  <r>
    <s v="Id1384"/>
    <s v="Mac-Thiong,"/>
    <x v="379"/>
    <n v="5.22"/>
    <s v="No"/>
    <x v="0"/>
    <x v="0"/>
    <n v="0"/>
    <x v="1"/>
    <x v="1"/>
    <x v="2"/>
    <d v="1970-07-23T00:00:00"/>
    <n v="11530.12"/>
    <x v="1"/>
    <s v="tier - 1"/>
    <x v="1"/>
    <x v="34"/>
  </r>
  <r>
    <s v="Id1385"/>
    <s v="Walker,"/>
    <x v="940"/>
    <n v="6.3"/>
    <s v="No"/>
    <x v="0"/>
    <x v="1"/>
    <n v="1"/>
    <x v="1"/>
    <x v="0"/>
    <x v="1"/>
    <d v="1965-10-03T00:00:00"/>
    <n v="11534.87"/>
    <x v="1"/>
    <s v="tier - 1"/>
    <x v="12"/>
    <x v="40"/>
  </r>
  <r>
    <s v="Id1386"/>
    <s v="Steidl,"/>
    <x v="941"/>
    <n v="8.84"/>
    <s v="No"/>
    <x v="0"/>
    <x v="0"/>
    <n v="0"/>
    <x v="1"/>
    <x v="1"/>
    <x v="0"/>
    <d v="1968-11-14T00:00:00"/>
    <n v="11538.42"/>
    <x v="1"/>
    <s v="tier - 1"/>
    <x v="2"/>
    <x v="37"/>
  </r>
  <r>
    <s v="Id1387"/>
    <s v="Rose,"/>
    <x v="942"/>
    <n v="4.1100000000000003"/>
    <s v="No"/>
    <x v="0"/>
    <x v="0"/>
    <n v="1"/>
    <x v="1"/>
    <x v="1"/>
    <x v="2"/>
    <d v="1971-12-01T00:00:00"/>
    <n v="11540.25"/>
    <x v="1"/>
    <s v="tier - 1"/>
    <x v="1"/>
    <x v="33"/>
  </r>
  <r>
    <s v="Id1388"/>
    <s v="Alderfer,"/>
    <x v="409"/>
    <n v="4.57"/>
    <s v="No"/>
    <x v="0"/>
    <x v="0"/>
    <n v="0"/>
    <x v="1"/>
    <x v="0"/>
    <x v="2"/>
    <d v="1973-07-23T00:00:00"/>
    <n v="11552.9"/>
    <x v="1"/>
    <s v="tier - 2"/>
    <x v="2"/>
    <x v="30"/>
  </r>
  <r>
    <s v="Id1389"/>
    <s v="Ryland,"/>
    <x v="852"/>
    <n v="11.06"/>
    <s v="yes"/>
    <x v="0"/>
    <x v="0"/>
    <n v="0"/>
    <x v="1"/>
    <x v="1"/>
    <x v="0"/>
    <d v="1965-10-27T00:00:00"/>
    <n v="11554.22"/>
    <x v="1"/>
    <s v="tier - 1"/>
    <x v="0"/>
    <x v="40"/>
  </r>
  <r>
    <s v="Id1390"/>
    <s v="Bethea,"/>
    <x v="943"/>
    <n v="10.68"/>
    <s v="No"/>
    <x v="0"/>
    <x v="0"/>
    <n v="0"/>
    <x v="1"/>
    <x v="2"/>
    <x v="0"/>
    <d v="1965-12-25T00:00:00"/>
    <n v="11566.3"/>
    <x v="1"/>
    <s v="tier - 3"/>
    <x v="5"/>
    <x v="40"/>
  </r>
  <r>
    <s v="Id1391"/>
    <s v="Kelly,"/>
    <x v="944"/>
    <n v="6.14"/>
    <s v="yes"/>
    <x v="0"/>
    <x v="0"/>
    <n v="1"/>
    <x v="1"/>
    <x v="0"/>
    <x v="1"/>
    <d v="1965-11-06T00:00:00"/>
    <n v="11576.13"/>
    <x v="1"/>
    <s v="tier - 3"/>
    <x v="2"/>
    <x v="40"/>
  </r>
  <r>
    <s v="Id1392"/>
    <s v="Blois,"/>
    <x v="945"/>
    <n v="5.45"/>
    <s v="yes"/>
    <x v="0"/>
    <x v="0"/>
    <n v="0"/>
    <x v="1"/>
    <x v="0"/>
    <x v="2"/>
    <d v="1964-06-20T00:00:00"/>
    <n v="11602.75"/>
    <x v="1"/>
    <s v="tier - 1"/>
    <x v="13"/>
    <x v="39"/>
  </r>
  <r>
    <s v="Id1393"/>
    <s v="Dayton,"/>
    <x v="946"/>
    <n v="6.14"/>
    <s v="yes"/>
    <x v="0"/>
    <x v="0"/>
    <n v="0"/>
    <x v="1"/>
    <x v="2"/>
    <x v="1"/>
    <d v="1986-07-17T00:00:00"/>
    <n v="11625.11"/>
    <x v="1"/>
    <s v="tier - 3"/>
    <x v="16"/>
    <x v="19"/>
  </r>
  <r>
    <s v="Id1394"/>
    <s v="Cloud,"/>
    <x v="947"/>
    <n v="7.85"/>
    <s v="No"/>
    <x v="0"/>
    <x v="0"/>
    <n v="0"/>
    <x v="1"/>
    <x v="3"/>
    <x v="0"/>
    <d v="1966-10-04T00:00:00"/>
    <n v="11657.72"/>
    <x v="1"/>
    <s v="tier - 2"/>
    <x v="8"/>
    <x v="38"/>
  </r>
  <r>
    <s v="Id1395"/>
    <s v="Betournay,"/>
    <x v="758"/>
    <n v="4.09"/>
    <s v="No"/>
    <x v="0"/>
    <x v="0"/>
    <n v="1"/>
    <x v="1"/>
    <x v="0"/>
    <x v="2"/>
    <d v="1994-07-20T00:00:00"/>
    <n v="11657.81"/>
    <x v="1"/>
    <s v="tier - 2"/>
    <x v="9"/>
    <x v="12"/>
  </r>
  <r>
    <s v="Id1396"/>
    <s v="Temple,"/>
    <x v="948"/>
    <n v="4.62"/>
    <s v="No"/>
    <x v="0"/>
    <x v="1"/>
    <n v="1"/>
    <x v="1"/>
    <x v="0"/>
    <x v="2"/>
    <d v="1966-07-06T00:00:00"/>
    <n v="11658.12"/>
    <x v="1"/>
    <s v="tier - 1"/>
    <x v="8"/>
    <x v="38"/>
  </r>
  <r>
    <s v="Id1397"/>
    <s v="Rollie,"/>
    <x v="462"/>
    <n v="5.77"/>
    <s v="No"/>
    <x v="0"/>
    <x v="0"/>
    <n v="0"/>
    <x v="1"/>
    <x v="0"/>
    <x v="1"/>
    <d v="1966-08-23T00:00:00"/>
    <n v="11658.38"/>
    <x v="1"/>
    <s v="tier - 3"/>
    <x v="8"/>
    <x v="38"/>
  </r>
  <r>
    <s v="Id1398"/>
    <s v="Roybal,"/>
    <x v="949"/>
    <n v="5.84"/>
    <s v="No"/>
    <x v="0"/>
    <x v="0"/>
    <n v="0"/>
    <x v="1"/>
    <x v="0"/>
    <x v="1"/>
    <d v="1966-11-09T00:00:00"/>
    <n v="11674.13"/>
    <x v="1"/>
    <s v="tier - 1"/>
    <x v="2"/>
    <x v="38"/>
  </r>
  <r>
    <s v="Id1399"/>
    <s v="Turgeon,"/>
    <x v="844"/>
    <n v="4.91"/>
    <s v="No"/>
    <x v="0"/>
    <x v="0"/>
    <n v="0"/>
    <x v="1"/>
    <x v="1"/>
    <x v="2"/>
    <d v="1970-12-01T00:00:00"/>
    <n v="11696.52"/>
    <x v="1"/>
    <s v="tier - 1"/>
    <x v="11"/>
    <x v="34"/>
  </r>
  <r>
    <s v="Id1400"/>
    <s v="Deingenis,"/>
    <x v="893"/>
    <n v="5.07"/>
    <s v="No"/>
    <x v="0"/>
    <x v="0"/>
    <n v="0"/>
    <x v="1"/>
    <x v="0"/>
    <x v="2"/>
    <d v="1982-10-21T00:00:00"/>
    <n v="11712.97"/>
    <x v="1"/>
    <s v="tier - 2"/>
    <x v="11"/>
    <x v="24"/>
  </r>
  <r>
    <s v="Id1401"/>
    <s v="Hodge,"/>
    <x v="950"/>
    <n v="5.81"/>
    <s v="yes"/>
    <x v="0"/>
    <x v="0"/>
    <n v="0"/>
    <x v="1"/>
    <x v="0"/>
    <x v="1"/>
    <d v="1969-10-12T00:00:00"/>
    <n v="11729.68"/>
    <x v="1"/>
    <s v="tier - 1"/>
    <x v="8"/>
    <x v="35"/>
  </r>
  <r>
    <s v="Id1402"/>
    <s v="Gibbs,"/>
    <x v="951"/>
    <n v="11.2"/>
    <s v="No"/>
    <x v="0"/>
    <x v="0"/>
    <n v="0"/>
    <x v="1"/>
    <x v="0"/>
    <x v="0"/>
    <d v="1984-11-26T00:00:00"/>
    <n v="11730.82"/>
    <x v="1"/>
    <s v="tier - 3"/>
    <x v="14"/>
    <x v="22"/>
  </r>
  <r>
    <s v="Id1403"/>
    <s v="Trom,"/>
    <x v="419"/>
    <n v="10.75"/>
    <s v="No"/>
    <x v="0"/>
    <x v="0"/>
    <n v="0"/>
    <x v="1"/>
    <x v="1"/>
    <x v="0"/>
    <d v="1964-11-09T00:00:00"/>
    <n v="11735.88"/>
    <x v="1"/>
    <s v="tier - 1"/>
    <x v="1"/>
    <x v="39"/>
  </r>
  <r>
    <s v="Id1404"/>
    <s v="Sizer,"/>
    <x v="809"/>
    <n v="7.8"/>
    <s v="No"/>
    <x v="0"/>
    <x v="0"/>
    <n v="0"/>
    <x v="1"/>
    <x v="1"/>
    <x v="0"/>
    <d v="1988-09-05T00:00:00"/>
    <n v="11737.85"/>
    <x v="1"/>
    <s v="tier - 1"/>
    <x v="2"/>
    <x v="16"/>
  </r>
  <r>
    <s v="Id1405"/>
    <s v="Ellison,"/>
    <x v="613"/>
    <n v="7.04"/>
    <s v="No"/>
    <x v="0"/>
    <x v="0"/>
    <n v="0"/>
    <x v="1"/>
    <x v="1"/>
    <x v="0"/>
    <d v="1969-11-12T00:00:00"/>
    <n v="11741.73"/>
    <x v="1"/>
    <s v="tier - 1"/>
    <x v="2"/>
    <x v="35"/>
  </r>
  <r>
    <s v="Id1406"/>
    <s v="Sulkowski,"/>
    <x v="645"/>
    <n v="4.18"/>
    <s v="yes"/>
    <x v="0"/>
    <x v="0"/>
    <n v="0"/>
    <x v="1"/>
    <x v="0"/>
    <x v="2"/>
    <d v="1963-06-09T00:00:00"/>
    <n v="11743.3"/>
    <x v="1"/>
    <s v="tier - 3"/>
    <x v="0"/>
    <x v="43"/>
  </r>
  <r>
    <s v="Id1407"/>
    <s v="Maringo,"/>
    <x v="952"/>
    <n v="8.19"/>
    <s v="No"/>
    <x v="0"/>
    <x v="0"/>
    <n v="0"/>
    <x v="1"/>
    <x v="3"/>
    <x v="0"/>
    <d v="1964-12-02T00:00:00"/>
    <n v="11743.93"/>
    <x v="1"/>
    <s v="tier - 1"/>
    <x v="1"/>
    <x v="39"/>
  </r>
  <r>
    <s v="Id1408"/>
    <s v="Lattin,"/>
    <x v="953"/>
    <n v="6.22"/>
    <s v="yes"/>
    <x v="0"/>
    <x v="1"/>
    <n v="1"/>
    <x v="1"/>
    <x v="0"/>
    <x v="1"/>
    <d v="1979-11-06T00:00:00"/>
    <n v="11752.68"/>
    <x v="1"/>
    <s v="tier - 1"/>
    <x v="14"/>
    <x v="26"/>
  </r>
  <r>
    <s v="Id1409"/>
    <s v="Deblander,"/>
    <x v="954"/>
    <n v="8.2200000000000006"/>
    <s v="yes"/>
    <x v="0"/>
    <x v="0"/>
    <n v="0"/>
    <x v="1"/>
    <x v="2"/>
    <x v="0"/>
    <d v="1966-07-25T00:00:00"/>
    <n v="11763"/>
    <x v="1"/>
    <s v="tier - 3"/>
    <x v="5"/>
    <x v="38"/>
  </r>
  <r>
    <s v="Id1410"/>
    <s v="O'Neill,"/>
    <x v="955"/>
    <n v="6.15"/>
    <s v="No"/>
    <x v="0"/>
    <x v="0"/>
    <n v="0"/>
    <x v="1"/>
    <x v="0"/>
    <x v="1"/>
    <d v="1982-11-20T00:00:00"/>
    <n v="11773.06"/>
    <x v="1"/>
    <s v="tier - 3"/>
    <x v="14"/>
    <x v="24"/>
  </r>
  <r>
    <s v="Id1411"/>
    <s v="Davis,"/>
    <x v="956"/>
    <n v="5.65"/>
    <s v="yes"/>
    <x v="0"/>
    <x v="0"/>
    <n v="1"/>
    <x v="1"/>
    <x v="1"/>
    <x v="2"/>
    <d v="1965-10-03T00:00:00"/>
    <n v="11830.61"/>
    <x v="1"/>
    <s v="tier - 1"/>
    <x v="1"/>
    <x v="40"/>
  </r>
  <r>
    <s v="Id1412"/>
    <s v="Stanek,"/>
    <x v="43"/>
    <n v="5.5"/>
    <s v="No"/>
    <x v="0"/>
    <x v="0"/>
    <n v="1"/>
    <x v="1"/>
    <x v="0"/>
    <x v="2"/>
    <d v="1964-06-27T00:00:00"/>
    <n v="11833.78"/>
    <x v="1"/>
    <s v="tier - 3"/>
    <x v="0"/>
    <x v="39"/>
  </r>
  <r>
    <s v="Id1413"/>
    <s v="Harris,"/>
    <x v="957"/>
    <n v="8"/>
    <s v="No"/>
    <x v="0"/>
    <x v="0"/>
    <n v="0"/>
    <x v="1"/>
    <x v="2"/>
    <x v="0"/>
    <d v="1964-09-11T00:00:00"/>
    <n v="11837.16"/>
    <x v="1"/>
    <s v="tier - 3"/>
    <x v="2"/>
    <x v="39"/>
  </r>
  <r>
    <s v="Id1414"/>
    <s v="Manning,"/>
    <x v="958"/>
    <n v="5.71"/>
    <s v="yes"/>
    <x v="0"/>
    <x v="0"/>
    <n v="0"/>
    <x v="1"/>
    <x v="2"/>
    <x v="1"/>
    <d v="1965-09-25T00:00:00"/>
    <n v="11840.78"/>
    <x v="1"/>
    <s v="tier - 2"/>
    <x v="1"/>
    <x v="40"/>
  </r>
  <r>
    <s v="Id1415"/>
    <s v="Barrera"/>
    <x v="275"/>
    <n v="11.71"/>
    <s v="No"/>
    <x v="0"/>
    <x v="0"/>
    <n v="0"/>
    <x v="1"/>
    <x v="1"/>
    <x v="0"/>
    <d v="1964-07-11T00:00:00"/>
    <n v="11842.44"/>
    <x v="1"/>
    <s v="tier - 2"/>
    <x v="2"/>
    <x v="39"/>
  </r>
  <r>
    <s v="Id1416"/>
    <s v="Schauwaers,"/>
    <x v="404"/>
    <n v="6.17"/>
    <s v="yes"/>
    <x v="0"/>
    <x v="1"/>
    <n v="1"/>
    <x v="1"/>
    <x v="1"/>
    <x v="1"/>
    <d v="1965-11-10T00:00:00"/>
    <n v="11842.62"/>
    <x v="1"/>
    <s v="tier - 3"/>
    <x v="1"/>
    <x v="40"/>
  </r>
  <r>
    <s v="Id1417"/>
    <s v="Hartman,"/>
    <x v="959"/>
    <n v="6.1"/>
    <s v="yes"/>
    <x v="0"/>
    <x v="1"/>
    <n v="1"/>
    <x v="1"/>
    <x v="0"/>
    <x v="1"/>
    <d v="1964-06-27T00:00:00"/>
    <n v="11848.14"/>
    <x v="1"/>
    <s v="tier - 2"/>
    <x v="2"/>
    <x v="39"/>
  </r>
  <r>
    <s v="Id1418"/>
    <s v="Fire,"/>
    <x v="960"/>
    <n v="5.19"/>
    <s v="yes"/>
    <x v="0"/>
    <x v="0"/>
    <n v="1"/>
    <x v="1"/>
    <x v="1"/>
    <x v="2"/>
    <d v="1964-09-29T00:00:00"/>
    <n v="11856.41"/>
    <x v="1"/>
    <s v="tier - 2"/>
    <x v="0"/>
    <x v="39"/>
  </r>
  <r>
    <s v="Id1419"/>
    <s v="Waliaula,"/>
    <x v="961"/>
    <n v="5.37"/>
    <s v="yes"/>
    <x v="0"/>
    <x v="0"/>
    <n v="0"/>
    <x v="1"/>
    <x v="0"/>
    <x v="2"/>
    <d v="1974-07-07T00:00:00"/>
    <n v="11858.56"/>
    <x v="1"/>
    <s v="tier - 3"/>
    <x v="2"/>
    <x v="29"/>
  </r>
  <r>
    <s v="Id1420"/>
    <s v="Blackshear,"/>
    <x v="962"/>
    <n v="10.82"/>
    <s v="yes"/>
    <x v="0"/>
    <x v="0"/>
    <n v="0"/>
    <x v="1"/>
    <x v="2"/>
    <x v="0"/>
    <d v="1967-08-24T00:00:00"/>
    <n v="11879.1"/>
    <x v="1"/>
    <s v="tier - 3"/>
    <x v="8"/>
    <x v="41"/>
  </r>
  <r>
    <s v="Id1421"/>
    <s v="Nettik,"/>
    <x v="963"/>
    <n v="6.06"/>
    <s v="yes"/>
    <x v="0"/>
    <x v="0"/>
    <n v="0"/>
    <x v="1"/>
    <x v="0"/>
    <x v="1"/>
    <d v="1967-07-14T00:00:00"/>
    <n v="11881.36"/>
    <x v="1"/>
    <s v="tier - 2"/>
    <x v="2"/>
    <x v="41"/>
  </r>
  <r>
    <s v="Id1422"/>
    <s v="Novales,"/>
    <x v="964"/>
    <n v="5.91"/>
    <s v="No"/>
    <x v="0"/>
    <x v="0"/>
    <n v="0"/>
    <x v="1"/>
    <x v="0"/>
    <x v="1"/>
    <d v="1967-10-29T00:00:00"/>
    <n v="11881.97"/>
    <x v="1"/>
    <s v="tier - 1"/>
    <x v="0"/>
    <x v="41"/>
  </r>
  <r>
    <s v="Id1423"/>
    <s v="Rosauer,"/>
    <x v="742"/>
    <n v="5.87"/>
    <s v="No"/>
    <x v="0"/>
    <x v="0"/>
    <n v="0"/>
    <x v="1"/>
    <x v="0"/>
    <x v="1"/>
    <d v="2004-06-02T00:00:00"/>
    <n v="11884.05"/>
    <x v="1"/>
    <s v="tier - 3"/>
    <x v="0"/>
    <x v="13"/>
  </r>
  <r>
    <s v="Id1424"/>
    <s v="Ryder,"/>
    <x v="965"/>
    <n v="6.22"/>
    <s v="No"/>
    <x v="0"/>
    <x v="0"/>
    <n v="0"/>
    <x v="1"/>
    <x v="0"/>
    <x v="1"/>
    <d v="1964-11-19T00:00:00"/>
    <n v="11918.2"/>
    <x v="1"/>
    <s v="tier - 1"/>
    <x v="11"/>
    <x v="39"/>
  </r>
  <r>
    <s v="Id1425"/>
    <s v="Larsen,"/>
    <x v="927"/>
    <n v="5.73"/>
    <s v="No"/>
    <x v="0"/>
    <x v="1"/>
    <n v="1"/>
    <x v="1"/>
    <x v="0"/>
    <x v="1"/>
    <d v="1964-12-20T00:00:00"/>
    <n v="11931.13"/>
    <x v="1"/>
    <s v="tier - 1"/>
    <x v="4"/>
    <x v="39"/>
  </r>
  <r>
    <s v="Id1426"/>
    <s v="Keate,"/>
    <x v="117"/>
    <n v="5.7"/>
    <s v="No"/>
    <x v="0"/>
    <x v="0"/>
    <n v="0"/>
    <x v="1"/>
    <x v="0"/>
    <x v="1"/>
    <d v="1964-08-02T00:00:00"/>
    <n v="11938.26"/>
    <x v="1"/>
    <s v="tier - 3"/>
    <x v="4"/>
    <x v="39"/>
  </r>
  <r>
    <s v="Id1427"/>
    <s v="Williams,"/>
    <x v="308"/>
    <n v="9.91"/>
    <s v="No"/>
    <x v="0"/>
    <x v="0"/>
    <n v="0"/>
    <x v="1"/>
    <x v="1"/>
    <x v="0"/>
    <d v="1991-10-19T00:00:00"/>
    <n v="11941.83"/>
    <x v="1"/>
    <s v="tier - 1"/>
    <x v="9"/>
    <x v="15"/>
  </r>
  <r>
    <s v="Id1428"/>
    <s v="Starosciak,"/>
    <x v="421"/>
    <n v="11.4"/>
    <s v="No"/>
    <x v="0"/>
    <x v="0"/>
    <n v="0"/>
    <x v="1"/>
    <x v="1"/>
    <x v="0"/>
    <d v="1964-12-25T00:00:00"/>
    <n v="11944.59"/>
    <x v="1"/>
    <s v="tier - 2"/>
    <x v="5"/>
    <x v="39"/>
  </r>
  <r>
    <s v="Id1429"/>
    <s v="Smith,"/>
    <x v="97"/>
    <n v="6.29"/>
    <s v="yes"/>
    <x v="0"/>
    <x v="1"/>
    <n v="1"/>
    <x v="1"/>
    <x v="0"/>
    <x v="1"/>
    <d v="1965-11-01T00:00:00"/>
    <n v="11945.13"/>
    <x v="1"/>
    <s v="tier - 2"/>
    <x v="1"/>
    <x v="40"/>
  </r>
  <r>
    <s v="Id1430"/>
    <s v="Henderson,"/>
    <x v="966"/>
    <n v="9.2799999999999994"/>
    <s v="No"/>
    <x v="0"/>
    <x v="0"/>
    <n v="0"/>
    <x v="1"/>
    <x v="3"/>
    <x v="0"/>
    <d v="1964-09-29T00:00:00"/>
    <n v="11946.63"/>
    <x v="1"/>
    <s v="tier - 2"/>
    <x v="0"/>
    <x v="39"/>
  </r>
  <r>
    <s v="Id1431"/>
    <s v="Winkelman,"/>
    <x v="967"/>
    <n v="4.78"/>
    <s v="No"/>
    <x v="0"/>
    <x v="1"/>
    <n v="1"/>
    <x v="1"/>
    <x v="0"/>
    <x v="2"/>
    <d v="1967-12-22T00:00:00"/>
    <n v="11987.17"/>
    <x v="1"/>
    <s v="tier - 3"/>
    <x v="0"/>
    <x v="41"/>
  </r>
  <r>
    <s v="Id1432"/>
    <s v="Monette,"/>
    <x v="680"/>
    <n v="8.8699999999999992"/>
    <s v="yes"/>
    <x v="0"/>
    <x v="0"/>
    <n v="0"/>
    <x v="1"/>
    <x v="0"/>
    <x v="0"/>
    <d v="1983-07-04T00:00:00"/>
    <n v="11987.68"/>
    <x v="1"/>
    <s v="tier - 2"/>
    <x v="14"/>
    <x v="23"/>
  </r>
  <r>
    <s v="Id1433"/>
    <s v="Kramer,"/>
    <x v="968"/>
    <n v="11.4"/>
    <s v="No"/>
    <x v="0"/>
    <x v="0"/>
    <n v="0"/>
    <x v="1"/>
    <x v="3"/>
    <x v="0"/>
    <d v="1993-12-12T00:00:00"/>
    <n v="11994.89"/>
    <x v="1"/>
    <s v="tier - 2"/>
    <x v="1"/>
    <x v="1"/>
  </r>
  <r>
    <s v="Id1434"/>
    <s v="Goldstein,"/>
    <x v="860"/>
    <n v="9.1300000000000008"/>
    <s v="yes"/>
    <x v="0"/>
    <x v="0"/>
    <n v="0"/>
    <x v="1"/>
    <x v="0"/>
    <x v="0"/>
    <d v="1982-10-17T00:00:00"/>
    <n v="12001.29"/>
    <x v="1"/>
    <s v="tier - 3"/>
    <x v="11"/>
    <x v="24"/>
  </r>
  <r>
    <s v="Id1435"/>
    <s v="Gonzalez,"/>
    <x v="969"/>
    <n v="6.22"/>
    <s v="yes"/>
    <x v="0"/>
    <x v="1"/>
    <n v="1"/>
    <x v="1"/>
    <x v="2"/>
    <x v="1"/>
    <d v="1965-06-09T00:00:00"/>
    <n v="12029.29"/>
    <x v="1"/>
    <s v="tier - 2"/>
    <x v="8"/>
    <x v="40"/>
  </r>
  <r>
    <s v="Id1436"/>
    <s v="Barrett,"/>
    <x v="970"/>
    <n v="5.9"/>
    <s v="No"/>
    <x v="0"/>
    <x v="1"/>
    <n v="1"/>
    <x v="1"/>
    <x v="0"/>
    <x v="1"/>
    <d v="1965-10-29T00:00:00"/>
    <n v="12032.33"/>
    <x v="1"/>
    <s v="tier - 1"/>
    <x v="2"/>
    <x v="40"/>
  </r>
  <r>
    <s v="Id1437"/>
    <s v="Irwin,"/>
    <x v="98"/>
    <n v="4.45"/>
    <s v="No"/>
    <x v="0"/>
    <x v="0"/>
    <n v="0"/>
    <x v="1"/>
    <x v="0"/>
    <x v="2"/>
    <d v="1979-10-16T00:00:00"/>
    <n v="12035.18"/>
    <x v="1"/>
    <s v="tier - 3"/>
    <x v="11"/>
    <x v="26"/>
  </r>
  <r>
    <s v="Id1438"/>
    <s v="Glenn,"/>
    <x v="971"/>
    <n v="6.17"/>
    <s v="No"/>
    <x v="0"/>
    <x v="1"/>
    <n v="1"/>
    <x v="1"/>
    <x v="0"/>
    <x v="1"/>
    <d v="1966-11-24T00:00:00"/>
    <n v="12044.34"/>
    <x v="1"/>
    <s v="tier - 1"/>
    <x v="1"/>
    <x v="38"/>
  </r>
  <r>
    <s v="Id1439"/>
    <s v="O'Meara,"/>
    <x v="382"/>
    <n v="4.93"/>
    <s v="No"/>
    <x v="0"/>
    <x v="0"/>
    <n v="0"/>
    <x v="1"/>
    <x v="0"/>
    <x v="2"/>
    <d v="1986-09-07T00:00:00"/>
    <n v="12048.13"/>
    <x v="1"/>
    <s v="tier - 2"/>
    <x v="14"/>
    <x v="19"/>
  </r>
  <r>
    <s v="Id1440"/>
    <s v="Budrow,"/>
    <x v="421"/>
    <n v="7.32"/>
    <s v="yes"/>
    <x v="0"/>
    <x v="0"/>
    <n v="1"/>
    <x v="1"/>
    <x v="1"/>
    <x v="0"/>
    <d v="1984-09-02T00:00:00"/>
    <n v="12091.34"/>
    <x v="1"/>
    <s v="tier - 2"/>
    <x v="16"/>
    <x v="22"/>
  </r>
  <r>
    <s v="Id1441"/>
    <s v="Anderson,"/>
    <x v="801"/>
    <n v="5.27"/>
    <s v="No"/>
    <x v="0"/>
    <x v="1"/>
    <n v="1"/>
    <x v="1"/>
    <x v="1"/>
    <x v="2"/>
    <d v="1968-06-21T00:00:00"/>
    <n v="12094.48"/>
    <x v="1"/>
    <s v="tier - 3"/>
    <x v="2"/>
    <x v="37"/>
  </r>
  <r>
    <s v="Id1442"/>
    <s v="Douglas,"/>
    <x v="972"/>
    <n v="5.82"/>
    <s v="No"/>
    <x v="0"/>
    <x v="0"/>
    <n v="1"/>
    <x v="1"/>
    <x v="1"/>
    <x v="1"/>
    <d v="1968-12-09T00:00:00"/>
    <n v="12096.65"/>
    <x v="1"/>
    <s v="tier - 1"/>
    <x v="8"/>
    <x v="37"/>
  </r>
  <r>
    <s v="Id1443"/>
    <s v="Tecklenburg,"/>
    <x v="369"/>
    <n v="5.8"/>
    <s v="No"/>
    <x v="0"/>
    <x v="1"/>
    <n v="1"/>
    <x v="1"/>
    <x v="1"/>
    <x v="1"/>
    <d v="1968-10-25T00:00:00"/>
    <n v="12105.32"/>
    <x v="1"/>
    <s v="tier - 3"/>
    <x v="2"/>
    <x v="37"/>
  </r>
  <r>
    <s v="Id1444"/>
    <s v="Baker,"/>
    <x v="973"/>
    <n v="4.87"/>
    <s v="No"/>
    <x v="1"/>
    <x v="0"/>
    <n v="1"/>
    <x v="1"/>
    <x v="1"/>
    <x v="2"/>
    <d v="1963-07-20T00:00:00"/>
    <n v="12124.99"/>
    <x v="1"/>
    <s v="tier - 1"/>
    <x v="1"/>
    <x v="43"/>
  </r>
  <r>
    <s v="Id1445"/>
    <s v="Schenck,"/>
    <x v="974"/>
    <n v="8.1199999999999992"/>
    <s v="No"/>
    <x v="0"/>
    <x v="0"/>
    <n v="0"/>
    <x v="1"/>
    <x v="3"/>
    <x v="0"/>
    <d v="1963-06-04T00:00:00"/>
    <n v="12129.61"/>
    <x v="1"/>
    <s v="tier - 1"/>
    <x v="1"/>
    <x v="42"/>
  </r>
  <r>
    <s v="Id1446"/>
    <s v="Johnson,"/>
    <x v="387"/>
    <n v="4.3600000000000003"/>
    <s v="No"/>
    <x v="0"/>
    <x v="0"/>
    <n v="2"/>
    <x v="1"/>
    <x v="2"/>
    <x v="2"/>
    <d v="1991-11-06T00:00:00"/>
    <n v="12130.8"/>
    <x v="1"/>
    <s v="tier - 3"/>
    <x v="14"/>
    <x v="15"/>
  </r>
  <r>
    <s v="Id1447"/>
    <s v="Blendell,"/>
    <x v="975"/>
    <n v="9.16"/>
    <s v="No"/>
    <x v="0"/>
    <x v="0"/>
    <n v="0"/>
    <x v="1"/>
    <x v="3"/>
    <x v="0"/>
    <d v="1974-09-16T00:00:00"/>
    <n v="12137.6"/>
    <x v="1"/>
    <s v="tier - 3"/>
    <x v="1"/>
    <x v="29"/>
  </r>
  <r>
    <s v="Id1448"/>
    <s v="Parodi,"/>
    <x v="976"/>
    <n v="9.14"/>
    <s v="No"/>
    <x v="0"/>
    <x v="0"/>
    <n v="0"/>
    <x v="1"/>
    <x v="3"/>
    <x v="0"/>
    <d v="1962-11-04T00:00:00"/>
    <n v="12142.58"/>
    <x v="1"/>
    <s v="tier - 2"/>
    <x v="0"/>
    <x v="42"/>
  </r>
  <r>
    <s v="Id1449"/>
    <s v="Morgan,"/>
    <x v="977"/>
    <n v="5.49"/>
    <s v="yes"/>
    <x v="0"/>
    <x v="0"/>
    <n v="2"/>
    <x v="1"/>
    <x v="3"/>
    <x v="2"/>
    <d v="1962-09-15T00:00:00"/>
    <n v="12146.97"/>
    <x v="1"/>
    <s v="tier - 3"/>
    <x v="2"/>
    <x v="42"/>
  </r>
  <r>
    <s v="Id1450"/>
    <s v="Linden,"/>
    <x v="292"/>
    <n v="5.96"/>
    <s v="yes"/>
    <x v="0"/>
    <x v="0"/>
    <n v="0"/>
    <x v="1"/>
    <x v="1"/>
    <x v="1"/>
    <d v="1987-10-05T00:00:00"/>
    <n v="12148.2"/>
    <x v="1"/>
    <s v="tier - 3"/>
    <x v="1"/>
    <x v="18"/>
  </r>
  <r>
    <s v="Id1451"/>
    <s v="Horning,"/>
    <x v="978"/>
    <n v="4.62"/>
    <s v="yes"/>
    <x v="0"/>
    <x v="0"/>
    <n v="0"/>
    <x v="1"/>
    <x v="2"/>
    <x v="2"/>
    <d v="1991-08-29T00:00:00"/>
    <n v="12198.64"/>
    <x v="1"/>
    <s v="tier - 3"/>
    <x v="14"/>
    <x v="15"/>
  </r>
  <r>
    <s v="Id1452"/>
    <s v="Goode,"/>
    <x v="29"/>
    <n v="9.9600000000000009"/>
    <s v="yes"/>
    <x v="0"/>
    <x v="0"/>
    <n v="0"/>
    <x v="1"/>
    <x v="0"/>
    <x v="0"/>
    <d v="1977-08-14T00:00:00"/>
    <n v="12218.7"/>
    <x v="1"/>
    <s v="tier - 1"/>
    <x v="1"/>
    <x v="27"/>
  </r>
  <r>
    <s v="Id1453"/>
    <s v="Doden,"/>
    <x v="979"/>
    <n v="10.53"/>
    <s v="No"/>
    <x v="0"/>
    <x v="0"/>
    <n v="2"/>
    <x v="1"/>
    <x v="2"/>
    <x v="0"/>
    <d v="1964-07-20T00:00:00"/>
    <n v="12222.9"/>
    <x v="1"/>
    <s v="tier - 2"/>
    <x v="1"/>
    <x v="39"/>
  </r>
  <r>
    <s v="Id1454"/>
    <s v="Groff,"/>
    <x v="54"/>
    <n v="6.69"/>
    <s v="yes"/>
    <x v="0"/>
    <x v="0"/>
    <n v="0"/>
    <x v="1"/>
    <x v="0"/>
    <x v="0"/>
    <d v="1964-07-02T00:00:00"/>
    <n v="12224.35"/>
    <x v="1"/>
    <s v="tier - 1"/>
    <x v="1"/>
    <x v="39"/>
  </r>
  <r>
    <s v="Id1455"/>
    <s v="Kuehler,"/>
    <x v="375"/>
    <n v="9.5500000000000007"/>
    <s v="yes"/>
    <x v="0"/>
    <x v="0"/>
    <n v="0"/>
    <x v="1"/>
    <x v="0"/>
    <x v="0"/>
    <d v="1964-06-24T00:00:00"/>
    <n v="12231.61"/>
    <x v="1"/>
    <s v="tier - 3"/>
    <x v="1"/>
    <x v="39"/>
  </r>
  <r>
    <s v="Id1456"/>
    <s v="Daniels,"/>
    <x v="980"/>
    <n v="6.05"/>
    <s v="No"/>
    <x v="0"/>
    <x v="0"/>
    <n v="0"/>
    <x v="1"/>
    <x v="1"/>
    <x v="1"/>
    <d v="1963-07-19T00:00:00"/>
    <n v="12233.83"/>
    <x v="1"/>
    <s v="tier - 1"/>
    <x v="2"/>
    <x v="43"/>
  </r>
  <r>
    <s v="Id1457"/>
    <s v="Gibby,"/>
    <x v="981"/>
    <n v="10.56"/>
    <s v="yes"/>
    <x v="0"/>
    <x v="0"/>
    <n v="1"/>
    <x v="1"/>
    <x v="1"/>
    <x v="0"/>
    <d v="1964-10-15T00:00:00"/>
    <n v="12235.84"/>
    <x v="1"/>
    <s v="tier - 3"/>
    <x v="1"/>
    <x v="39"/>
  </r>
  <r>
    <s v="Id1458"/>
    <s v="Busa,"/>
    <x v="905"/>
    <n v="10.81"/>
    <s v="yes"/>
    <x v="0"/>
    <x v="0"/>
    <n v="1"/>
    <x v="1"/>
    <x v="2"/>
    <x v="0"/>
    <d v="1966-07-29T00:00:00"/>
    <n v="12237.73"/>
    <x v="1"/>
    <s v="tier - 3"/>
    <x v="1"/>
    <x v="38"/>
  </r>
  <r>
    <s v="Id1459"/>
    <s v="Moyo,"/>
    <x v="982"/>
    <n v="4.32"/>
    <s v="No"/>
    <x v="0"/>
    <x v="0"/>
    <n v="0"/>
    <x v="1"/>
    <x v="2"/>
    <x v="2"/>
    <d v="1963-07-17T00:00:00"/>
    <n v="12244.53"/>
    <x v="1"/>
    <s v="tier - 1"/>
    <x v="0"/>
    <x v="43"/>
  </r>
  <r>
    <s v="Id1460"/>
    <s v="Horn,"/>
    <x v="983"/>
    <n v="4.37"/>
    <s v="No"/>
    <x v="0"/>
    <x v="0"/>
    <n v="0"/>
    <x v="1"/>
    <x v="1"/>
    <x v="2"/>
    <d v="1974-06-23T00:00:00"/>
    <n v="12245.17"/>
    <x v="1"/>
    <s v="tier - 1"/>
    <x v="1"/>
    <x v="29"/>
  </r>
  <r>
    <s v="Id1461"/>
    <s v="Bien,"/>
    <x v="141"/>
    <n v="4.8099999999999996"/>
    <s v="yes"/>
    <x v="0"/>
    <x v="1"/>
    <n v="1"/>
    <x v="1"/>
    <x v="0"/>
    <x v="2"/>
    <d v="1989-11-23T00:00:00"/>
    <n v="12254.44"/>
    <x v="1"/>
    <s v="tier - 3"/>
    <x v="14"/>
    <x v="14"/>
  </r>
  <r>
    <s v="Id1462"/>
    <s v="O'Connor,"/>
    <x v="984"/>
    <n v="4.5599999999999996"/>
    <s v="yes"/>
    <x v="0"/>
    <x v="1"/>
    <n v="1"/>
    <x v="1"/>
    <x v="1"/>
    <x v="2"/>
    <d v="1986-08-13T00:00:00"/>
    <n v="12255.04"/>
    <x v="1"/>
    <s v="tier - 2"/>
    <x v="14"/>
    <x v="19"/>
  </r>
  <r>
    <s v="Id1463"/>
    <s v="Ash,"/>
    <x v="98"/>
    <n v="4.3899999999999997"/>
    <s v="No"/>
    <x v="0"/>
    <x v="0"/>
    <n v="0"/>
    <x v="1"/>
    <x v="0"/>
    <x v="2"/>
    <d v="1966-12-06T00:00:00"/>
    <n v="12265.51"/>
    <x v="1"/>
    <s v="tier - 3"/>
    <x v="0"/>
    <x v="38"/>
  </r>
  <r>
    <s v="Id1464"/>
    <s v="Do"/>
    <x v="985"/>
    <n v="11.44"/>
    <s v="No"/>
    <x v="0"/>
    <x v="0"/>
    <n v="0"/>
    <x v="1"/>
    <x v="2"/>
    <x v="0"/>
    <d v="1967-12-30T00:00:00"/>
    <n v="12268.63"/>
    <x v="1"/>
    <s v="tier - 1"/>
    <x v="1"/>
    <x v="41"/>
  </r>
  <r>
    <s v="Id1465"/>
    <s v="Phillips,"/>
    <x v="813"/>
    <n v="11.37"/>
    <s v="yes"/>
    <x v="0"/>
    <x v="0"/>
    <n v="1"/>
    <x v="1"/>
    <x v="2"/>
    <x v="0"/>
    <d v="1967-08-28T00:00:00"/>
    <n v="12269.69"/>
    <x v="1"/>
    <s v="tier - 2"/>
    <x v="1"/>
    <x v="41"/>
  </r>
  <r>
    <s v="Id1466"/>
    <s v="Kelly,"/>
    <x v="393"/>
    <n v="6.14"/>
    <s v="No"/>
    <x v="0"/>
    <x v="0"/>
    <n v="0"/>
    <x v="1"/>
    <x v="2"/>
    <x v="1"/>
    <d v="1966-11-16T00:00:00"/>
    <n v="12282.03"/>
    <x v="1"/>
    <s v="tier - 1"/>
    <x v="7"/>
    <x v="38"/>
  </r>
  <r>
    <s v="Id1467"/>
    <s v="Dever,"/>
    <x v="160"/>
    <n v="4.8899999999999997"/>
    <s v="No"/>
    <x v="0"/>
    <x v="0"/>
    <n v="0"/>
    <x v="1"/>
    <x v="0"/>
    <x v="2"/>
    <d v="1990-10-29T00:00:00"/>
    <n v="12282.38"/>
    <x v="1"/>
    <s v="tier - 1"/>
    <x v="2"/>
    <x v="17"/>
  </r>
  <r>
    <s v="Id1468"/>
    <s v="Horvath,"/>
    <x v="63"/>
    <n v="4.5999999999999996"/>
    <s v="No"/>
    <x v="0"/>
    <x v="0"/>
    <n v="0"/>
    <x v="1"/>
    <x v="0"/>
    <x v="2"/>
    <d v="1963-10-28T00:00:00"/>
    <n v="12299.59"/>
    <x v="1"/>
    <s v="tier - 1"/>
    <x v="7"/>
    <x v="43"/>
  </r>
  <r>
    <s v="Id1469"/>
    <s v="Danner,"/>
    <x v="184"/>
    <n v="4.42"/>
    <s v="No"/>
    <x v="0"/>
    <x v="0"/>
    <n v="0"/>
    <x v="1"/>
    <x v="0"/>
    <x v="2"/>
    <d v="1963-08-29T00:00:00"/>
    <n v="12323.94"/>
    <x v="1"/>
    <s v="tier - 3"/>
    <x v="12"/>
    <x v="43"/>
  </r>
  <r>
    <s v="Id1470"/>
    <s v="Weiss,"/>
    <x v="237"/>
    <n v="7.48"/>
    <s v="yes"/>
    <x v="0"/>
    <x v="0"/>
    <n v="0"/>
    <x v="1"/>
    <x v="1"/>
    <x v="0"/>
    <d v="1963-08-02T00:00:00"/>
    <n v="12333.83"/>
    <x v="1"/>
    <s v="tier - 2"/>
    <x v="2"/>
    <x v="43"/>
  </r>
  <r>
    <s v="Id1471"/>
    <s v="D'Andrea,"/>
    <x v="9"/>
    <n v="10.74"/>
    <s v="No"/>
    <x v="0"/>
    <x v="0"/>
    <n v="0"/>
    <x v="1"/>
    <x v="0"/>
    <x v="0"/>
    <d v="1963-09-22T00:00:00"/>
    <n v="12347.17"/>
    <x v="1"/>
    <s v="tier - 3"/>
    <x v="2"/>
    <x v="43"/>
  </r>
  <r>
    <s v="Id1472"/>
    <s v="Olesky,"/>
    <x v="378"/>
    <n v="5.19"/>
    <s v="No"/>
    <x v="0"/>
    <x v="0"/>
    <n v="1"/>
    <x v="1"/>
    <x v="1"/>
    <x v="2"/>
    <d v="1966-12-29T00:00:00"/>
    <n v="12363.55"/>
    <x v="1"/>
    <s v="tier - 3"/>
    <x v="2"/>
    <x v="38"/>
  </r>
  <r>
    <s v="Id1473"/>
    <s v="Whitcraft,"/>
    <x v="884"/>
    <n v="9.17"/>
    <s v="No"/>
    <x v="0"/>
    <x v="0"/>
    <n v="0"/>
    <x v="1"/>
    <x v="0"/>
    <x v="0"/>
    <d v="1962-09-26T00:00:00"/>
    <n v="12369.89"/>
    <x v="1"/>
    <s v="tier - 2"/>
    <x v="8"/>
    <x v="42"/>
  </r>
  <r>
    <s v="Id1474"/>
    <s v="Salazar,"/>
    <x v="986"/>
    <n v="4.95"/>
    <s v="yes"/>
    <x v="0"/>
    <x v="0"/>
    <n v="0"/>
    <x v="1"/>
    <x v="2"/>
    <x v="2"/>
    <d v="1989-12-29T00:00:00"/>
    <n v="12404.88"/>
    <x v="1"/>
    <s v="tier - 3"/>
    <x v="5"/>
    <x v="14"/>
  </r>
  <r>
    <s v="Id1475"/>
    <s v="Todd,"/>
    <x v="422"/>
    <n v="6.03"/>
    <s v="No"/>
    <x v="0"/>
    <x v="0"/>
    <n v="1"/>
    <x v="1"/>
    <x v="1"/>
    <x v="1"/>
    <d v="1972-08-21T00:00:00"/>
    <n v="12407.3"/>
    <x v="1"/>
    <s v="tier - 2"/>
    <x v="11"/>
    <x v="31"/>
  </r>
  <r>
    <s v="Id1476"/>
    <s v="Pond,"/>
    <x v="488"/>
    <n v="5.36"/>
    <s v="No"/>
    <x v="0"/>
    <x v="0"/>
    <n v="0"/>
    <x v="1"/>
    <x v="0"/>
    <x v="2"/>
    <d v="1979-07-14T00:00:00"/>
    <n v="12408.29"/>
    <x v="1"/>
    <s v="tier - 1"/>
    <x v="16"/>
    <x v="26"/>
  </r>
  <r>
    <s v="Id1477"/>
    <s v="Egan,"/>
    <x v="387"/>
    <n v="6.11"/>
    <s v="No"/>
    <x v="0"/>
    <x v="0"/>
    <n v="1"/>
    <x v="1"/>
    <x v="2"/>
    <x v="1"/>
    <d v="1964-08-04T00:00:00"/>
    <n v="12430.95"/>
    <x v="1"/>
    <s v="tier - 3"/>
    <x v="8"/>
    <x v="39"/>
  </r>
  <r>
    <s v="Id1478"/>
    <s v="Bersani,"/>
    <x v="987"/>
    <n v="4.88"/>
    <s v="No"/>
    <x v="0"/>
    <x v="1"/>
    <n v="1"/>
    <x v="1"/>
    <x v="0"/>
    <x v="2"/>
    <d v="1995-08-09T00:00:00"/>
    <n v="12452.25"/>
    <x v="1"/>
    <s v="tier - 3"/>
    <x v="1"/>
    <x v="4"/>
  </r>
  <r>
    <s v="Id1479"/>
    <s v="Creech,"/>
    <x v="988"/>
    <n v="6.72"/>
    <s v="No"/>
    <x v="0"/>
    <x v="0"/>
    <n v="0"/>
    <x v="1"/>
    <x v="2"/>
    <x v="0"/>
    <d v="1968-11-26T00:00:00"/>
    <n v="12475.35"/>
    <x v="1"/>
    <s v="tier - 1"/>
    <x v="1"/>
    <x v="37"/>
  </r>
  <r>
    <s v="Id1480"/>
    <s v="Sudres,"/>
    <x v="989"/>
    <n v="4.2"/>
    <s v="No"/>
    <x v="0"/>
    <x v="0"/>
    <n v="1"/>
    <x v="1"/>
    <x v="1"/>
    <x v="2"/>
    <d v="1968-11-12T00:00:00"/>
    <n v="12479.71"/>
    <x v="1"/>
    <s v="tier - 3"/>
    <x v="1"/>
    <x v="37"/>
  </r>
  <r>
    <s v="Id1481"/>
    <s v="Couture,"/>
    <x v="990"/>
    <n v="5.79"/>
    <s v="No"/>
    <x v="0"/>
    <x v="0"/>
    <n v="1"/>
    <x v="1"/>
    <x v="0"/>
    <x v="1"/>
    <d v="1967-09-01T00:00:00"/>
    <n v="12485.8"/>
    <x v="1"/>
    <s v="tier - 3"/>
    <x v="0"/>
    <x v="41"/>
  </r>
  <r>
    <s v="Id1482"/>
    <s v="Willard,"/>
    <x v="247"/>
    <n v="4.29"/>
    <s v="No"/>
    <x v="0"/>
    <x v="0"/>
    <n v="0"/>
    <x v="1"/>
    <x v="1"/>
    <x v="2"/>
    <d v="1968-12-03T00:00:00"/>
    <n v="12495.29"/>
    <x v="1"/>
    <s v="tier - 3"/>
    <x v="1"/>
    <x v="37"/>
  </r>
  <r>
    <s v="Id1483"/>
    <s v="Patronick,"/>
    <x v="991"/>
    <n v="8.27"/>
    <s v="No"/>
    <x v="0"/>
    <x v="0"/>
    <n v="0"/>
    <x v="1"/>
    <x v="2"/>
    <x v="0"/>
    <d v="1966-07-12T00:00:00"/>
    <n v="12499.88"/>
    <x v="1"/>
    <s v="tier - 2"/>
    <x v="1"/>
    <x v="38"/>
  </r>
  <r>
    <s v="Id1484"/>
    <s v="Depasquale,"/>
    <x v="683"/>
    <n v="4.5599999999999996"/>
    <s v="No"/>
    <x v="0"/>
    <x v="0"/>
    <n v="0"/>
    <x v="1"/>
    <x v="1"/>
    <x v="2"/>
    <d v="1962-10-16T00:00:00"/>
    <n v="12523.6"/>
    <x v="1"/>
    <s v="tier - 3"/>
    <x v="1"/>
    <x v="42"/>
  </r>
  <r>
    <s v="Id1485"/>
    <s v="Lavergne,"/>
    <x v="992"/>
    <n v="5.33"/>
    <s v="No"/>
    <x v="0"/>
    <x v="0"/>
    <n v="0"/>
    <x v="1"/>
    <x v="0"/>
    <x v="2"/>
    <d v="1961-11-28T00:00:00"/>
    <n v="12557.61"/>
    <x v="1"/>
    <s v="tier - 3"/>
    <x v="0"/>
    <x v="45"/>
  </r>
  <r>
    <s v="Id1486"/>
    <s v="Kawakami,"/>
    <x v="993"/>
    <n v="5.63"/>
    <s v="No"/>
    <x v="0"/>
    <x v="0"/>
    <n v="0"/>
    <x v="1"/>
    <x v="1"/>
    <x v="2"/>
    <d v="1961-11-28T00:00:00"/>
    <n v="12574.05"/>
    <x v="1"/>
    <s v="tier - 1"/>
    <x v="2"/>
    <x v="45"/>
  </r>
  <r>
    <s v="Id1487"/>
    <s v="Gonsalves,"/>
    <x v="367"/>
    <n v="5.12"/>
    <s v="No"/>
    <x v="0"/>
    <x v="0"/>
    <n v="0"/>
    <x v="1"/>
    <x v="1"/>
    <x v="2"/>
    <d v="1969-11-26T00:00:00"/>
    <n v="12579.92"/>
    <x v="1"/>
    <s v="tier - 1"/>
    <x v="7"/>
    <x v="35"/>
  </r>
  <r>
    <s v="Id1488"/>
    <s v="Peck,"/>
    <x v="994"/>
    <n v="5.15"/>
    <s v="yes"/>
    <x v="0"/>
    <x v="0"/>
    <n v="1"/>
    <x v="1"/>
    <x v="0"/>
    <x v="2"/>
    <d v="1970-06-18T00:00:00"/>
    <n v="12592.53"/>
    <x v="1"/>
    <s v="tier - 2"/>
    <x v="0"/>
    <x v="34"/>
  </r>
  <r>
    <s v="Id1489"/>
    <s v="Aure,"/>
    <x v="995"/>
    <n v="7.5"/>
    <s v="No"/>
    <x v="0"/>
    <x v="0"/>
    <n v="0"/>
    <x v="1"/>
    <x v="2"/>
    <x v="0"/>
    <d v="1988-08-11T00:00:00"/>
    <n v="12600.46"/>
    <x v="1"/>
    <s v="tier - 1"/>
    <x v="9"/>
    <x v="16"/>
  </r>
  <r>
    <s v="Id1490"/>
    <s v="Mattingly,"/>
    <x v="996"/>
    <n v="4.88"/>
    <s v="yes"/>
    <x v="0"/>
    <x v="1"/>
    <n v="1"/>
    <x v="1"/>
    <x v="2"/>
    <x v="2"/>
    <d v="1998-11-18T00:00:00"/>
    <n v="12609.89"/>
    <x v="1"/>
    <s v="tier - 3"/>
    <x v="1"/>
    <x v="2"/>
  </r>
  <r>
    <s v="Id1491"/>
    <s v="Stelpflug,"/>
    <x v="997"/>
    <n v="5.57"/>
    <s v="No"/>
    <x v="0"/>
    <x v="0"/>
    <n v="0"/>
    <x v="1"/>
    <x v="2"/>
    <x v="2"/>
    <d v="1963-08-19T00:00:00"/>
    <n v="12622.18"/>
    <x v="1"/>
    <s v="tier - 1"/>
    <x v="1"/>
    <x v="43"/>
  </r>
  <r>
    <s v="Id1492"/>
    <s v="Sanchez"/>
    <x v="67"/>
    <n v="5.31"/>
    <s v="No"/>
    <x v="0"/>
    <x v="0"/>
    <n v="0"/>
    <x v="1"/>
    <x v="0"/>
    <x v="2"/>
    <d v="1970-12-28T00:00:00"/>
    <n v="12624.74"/>
    <x v="1"/>
    <s v="tier - 1"/>
    <x v="1"/>
    <x v="34"/>
  </r>
  <r>
    <s v="Id1493"/>
    <s v="Condon,"/>
    <x v="393"/>
    <n v="4.57"/>
    <s v="yes"/>
    <x v="0"/>
    <x v="0"/>
    <n v="0"/>
    <x v="1"/>
    <x v="2"/>
    <x v="2"/>
    <d v="1965-10-04T00:00:00"/>
    <n v="12629.17"/>
    <x v="1"/>
    <s v="tier - 1"/>
    <x v="0"/>
    <x v="40"/>
  </r>
  <r>
    <s v="Id1494"/>
    <s v="Magato,"/>
    <x v="998"/>
    <n v="8.6999999999999993"/>
    <s v="yes"/>
    <x v="0"/>
    <x v="0"/>
    <n v="1"/>
    <x v="1"/>
    <x v="2"/>
    <x v="0"/>
    <d v="1962-11-22T00:00:00"/>
    <n v="12629.9"/>
    <x v="1"/>
    <s v="tier - 3"/>
    <x v="0"/>
    <x v="42"/>
  </r>
  <r>
    <s v="Id1495"/>
    <s v="Dombrowski,"/>
    <x v="999"/>
    <n v="4.76"/>
    <s v="No"/>
    <x v="0"/>
    <x v="0"/>
    <n v="0"/>
    <x v="1"/>
    <x v="2"/>
    <x v="2"/>
    <d v="1962-07-22T00:00:00"/>
    <n v="12638.2"/>
    <x v="1"/>
    <s v="tier - 1"/>
    <x v="2"/>
    <x v="42"/>
  </r>
  <r>
    <s v="Id1496"/>
    <s v="Ohara,"/>
    <x v="1000"/>
    <n v="11.81"/>
    <s v="No"/>
    <x v="0"/>
    <x v="0"/>
    <n v="0"/>
    <x v="1"/>
    <x v="0"/>
    <x v="0"/>
    <d v="1972-09-05T00:00:00"/>
    <n v="12640.24"/>
    <x v="1"/>
    <s v="tier - 1"/>
    <x v="2"/>
    <x v="31"/>
  </r>
  <r>
    <s v="Id1497"/>
    <s v="Cifuentes"/>
    <x v="1001"/>
    <n v="4.67"/>
    <s v="No"/>
    <x v="0"/>
    <x v="0"/>
    <n v="0"/>
    <x v="1"/>
    <x v="2"/>
    <x v="2"/>
    <d v="1966-12-17T00:00:00"/>
    <n v="12643.38"/>
    <x v="1"/>
    <s v="tier - 1"/>
    <x v="1"/>
    <x v="38"/>
  </r>
  <r>
    <s v="Id1498"/>
    <s v="Keno,"/>
    <x v="984"/>
    <n v="6.02"/>
    <s v="No"/>
    <x v="0"/>
    <x v="0"/>
    <n v="0"/>
    <x v="1"/>
    <x v="1"/>
    <x v="1"/>
    <d v="1962-07-11T00:00:00"/>
    <n v="12644.59"/>
    <x v="1"/>
    <s v="tier - 2"/>
    <x v="2"/>
    <x v="42"/>
  </r>
  <r>
    <s v="Id1499"/>
    <s v="Bruce,"/>
    <x v="1002"/>
    <n v="7.46"/>
    <s v="No"/>
    <x v="0"/>
    <x v="0"/>
    <n v="0"/>
    <x v="1"/>
    <x v="2"/>
    <x v="0"/>
    <d v="1965-09-14T00:00:00"/>
    <n v="12646.21"/>
    <x v="1"/>
    <s v="tier - 2"/>
    <x v="2"/>
    <x v="40"/>
  </r>
  <r>
    <s v="Id1500"/>
    <s v="Lorch,"/>
    <x v="1003"/>
    <n v="4.74"/>
    <s v="No"/>
    <x v="0"/>
    <x v="0"/>
    <n v="1"/>
    <x v="1"/>
    <x v="2"/>
    <x v="2"/>
    <d v="1962-08-27T00:00:00"/>
    <n v="12648.7"/>
    <x v="1"/>
    <s v="tier - 2"/>
    <x v="0"/>
    <x v="42"/>
  </r>
  <r>
    <s v="Id1501"/>
    <s v="Sullivan,"/>
    <x v="842"/>
    <n v="4.79"/>
    <s v="No"/>
    <x v="0"/>
    <x v="0"/>
    <n v="0"/>
    <x v="1"/>
    <x v="1"/>
    <x v="2"/>
    <d v="1974-09-24T00:00:00"/>
    <n v="12697.48"/>
    <x v="1"/>
    <s v="tier - 3"/>
    <x v="11"/>
    <x v="29"/>
  </r>
  <r>
    <s v="Id1502"/>
    <s v="Cave,"/>
    <x v="649"/>
    <n v="5.35"/>
    <s v="yes"/>
    <x v="0"/>
    <x v="0"/>
    <n v="0"/>
    <x v="1"/>
    <x v="3"/>
    <x v="2"/>
    <d v="1992-07-07T00:00:00"/>
    <n v="12699.56"/>
    <x v="1"/>
    <s v="tier - 2"/>
    <x v="2"/>
    <x v="0"/>
  </r>
  <r>
    <s v="Id1503"/>
    <s v="Gudenkauf,"/>
    <x v="1004"/>
    <n v="4.87"/>
    <s v="No"/>
    <x v="1"/>
    <x v="0"/>
    <n v="1"/>
    <x v="1"/>
    <x v="0"/>
    <x v="2"/>
    <d v="1964-11-28T00:00:00"/>
    <n v="12700.63"/>
    <x v="1"/>
    <s v="tier - 3"/>
    <x v="2"/>
    <x v="39"/>
  </r>
  <r>
    <s v="Id1504"/>
    <s v="Thomas,"/>
    <x v="21"/>
    <n v="10.09"/>
    <s v="yes"/>
    <x v="0"/>
    <x v="0"/>
    <n v="0"/>
    <x v="1"/>
    <x v="0"/>
    <x v="0"/>
    <d v="1970-07-08T00:00:00"/>
    <n v="12713"/>
    <x v="1"/>
    <s v="tier - 1"/>
    <x v="2"/>
    <x v="34"/>
  </r>
  <r>
    <s v="Id1505"/>
    <s v="Holley,"/>
    <x v="988"/>
    <n v="5.47"/>
    <s v="yes"/>
    <x v="0"/>
    <x v="1"/>
    <n v="1"/>
    <x v="1"/>
    <x v="2"/>
    <x v="2"/>
    <d v="1988-07-17T00:00:00"/>
    <n v="12718.21"/>
    <x v="1"/>
    <s v="tier - 1"/>
    <x v="14"/>
    <x v="16"/>
  </r>
  <r>
    <s v="Id1506"/>
    <s v="Kemble,"/>
    <x v="1005"/>
    <n v="8.6"/>
    <s v="No"/>
    <x v="0"/>
    <x v="0"/>
    <n v="0"/>
    <x v="1"/>
    <x v="2"/>
    <x v="0"/>
    <d v="1962-09-02T00:00:00"/>
    <n v="12731"/>
    <x v="1"/>
    <s v="tier - 3"/>
    <x v="5"/>
    <x v="42"/>
  </r>
  <r>
    <s v="Id1507"/>
    <s v="Bentley,"/>
    <x v="305"/>
    <n v="10.74"/>
    <s v="yes"/>
    <x v="0"/>
    <x v="0"/>
    <n v="0"/>
    <x v="1"/>
    <x v="2"/>
    <x v="0"/>
    <d v="1962-10-01T00:00:00"/>
    <n v="12741.17"/>
    <x v="1"/>
    <s v="tier - 1"/>
    <x v="12"/>
    <x v="42"/>
  </r>
  <r>
    <s v="Id1508"/>
    <s v="Jones,"/>
    <x v="1006"/>
    <n v="4.3899999999999997"/>
    <s v="No"/>
    <x v="0"/>
    <x v="1"/>
    <n v="1"/>
    <x v="1"/>
    <x v="0"/>
    <x v="2"/>
    <d v="1975-09-25T00:00:00"/>
    <n v="12770.27"/>
    <x v="1"/>
    <s v="tier - 3"/>
    <x v="11"/>
    <x v="32"/>
  </r>
  <r>
    <s v="Id1509"/>
    <s v="Tremblay,"/>
    <x v="1007"/>
    <n v="6.3"/>
    <s v="No"/>
    <x v="0"/>
    <x v="0"/>
    <n v="0"/>
    <x v="1"/>
    <x v="2"/>
    <x v="1"/>
    <d v="1972-10-07T00:00:00"/>
    <n v="12776.05"/>
    <x v="1"/>
    <s v="tier - 3"/>
    <x v="14"/>
    <x v="31"/>
  </r>
  <r>
    <s v="Id1510"/>
    <s v="Bellucci,"/>
    <x v="1008"/>
    <n v="5.41"/>
    <s v="No"/>
    <x v="1"/>
    <x v="0"/>
    <n v="1"/>
    <x v="1"/>
    <x v="0"/>
    <x v="2"/>
    <d v="1963-12-05T00:00:00"/>
    <n v="12788.03"/>
    <x v="1"/>
    <s v="tier - 3"/>
    <x v="7"/>
    <x v="43"/>
  </r>
  <r>
    <s v="Id1511"/>
    <s v="Collins,"/>
    <x v="497"/>
    <n v="4.47"/>
    <s v="No"/>
    <x v="0"/>
    <x v="1"/>
    <n v="1"/>
    <x v="1"/>
    <x v="1"/>
    <x v="2"/>
    <d v="1983-10-29T00:00:00"/>
    <n v="12788.18"/>
    <x v="1"/>
    <s v="tier - 1"/>
    <x v="14"/>
    <x v="23"/>
  </r>
  <r>
    <s v="Id1512"/>
    <s v="Gillman,"/>
    <x v="1009"/>
    <n v="6.26"/>
    <s v="No"/>
    <x v="0"/>
    <x v="0"/>
    <n v="0"/>
    <x v="1"/>
    <x v="0"/>
    <x v="1"/>
    <d v="1978-07-24T00:00:00"/>
    <n v="12797.21"/>
    <x v="1"/>
    <s v="tier - 1"/>
    <x v="8"/>
    <x v="28"/>
  </r>
  <r>
    <s v="Id1513"/>
    <s v="West,"/>
    <x v="1010"/>
    <n v="11.58"/>
    <s v="yes"/>
    <x v="0"/>
    <x v="0"/>
    <n v="1"/>
    <x v="1"/>
    <x v="2"/>
    <x v="0"/>
    <d v="1963-07-20T00:00:00"/>
    <n v="12815.44"/>
    <x v="1"/>
    <s v="tier - 3"/>
    <x v="8"/>
    <x v="43"/>
  </r>
  <r>
    <s v="Id1514"/>
    <s v="Chida,"/>
    <x v="191"/>
    <n v="4.3600000000000003"/>
    <s v="No"/>
    <x v="0"/>
    <x v="0"/>
    <n v="0"/>
    <x v="1"/>
    <x v="1"/>
    <x v="2"/>
    <d v="1967-09-25T00:00:00"/>
    <n v="12823.25"/>
    <x v="1"/>
    <s v="tier - 3"/>
    <x v="11"/>
    <x v="41"/>
  </r>
  <r>
    <s v="Id1515"/>
    <s v="Reisenauer,"/>
    <x v="26"/>
    <n v="4.1399999999999997"/>
    <s v="yes"/>
    <x v="0"/>
    <x v="0"/>
    <n v="0"/>
    <x v="1"/>
    <x v="0"/>
    <x v="2"/>
    <d v="2004-11-09T00:00:00"/>
    <n v="12829.46"/>
    <x v="1"/>
    <s v="tier - 3"/>
    <x v="5"/>
    <x v="10"/>
  </r>
  <r>
    <s v="Id1516"/>
    <s v="Rosenberg-Wohl,"/>
    <x v="1011"/>
    <n v="4.38"/>
    <s v="No"/>
    <x v="0"/>
    <x v="0"/>
    <n v="0"/>
    <x v="1"/>
    <x v="2"/>
    <x v="2"/>
    <d v="1993-09-27T00:00:00"/>
    <n v="12847.24"/>
    <x v="1"/>
    <s v="tier - 2"/>
    <x v="1"/>
    <x v="1"/>
  </r>
  <r>
    <s v="Id1517"/>
    <s v="Theriault,"/>
    <x v="61"/>
    <n v="11.61"/>
    <s v="yes"/>
    <x v="0"/>
    <x v="0"/>
    <n v="0"/>
    <x v="1"/>
    <x v="0"/>
    <x v="0"/>
    <d v="1973-09-22T00:00:00"/>
    <n v="12852.37"/>
    <x v="1"/>
    <s v="tier - 1"/>
    <x v="1"/>
    <x v="30"/>
  </r>
  <r>
    <s v="Id1518"/>
    <s v="Manuel,"/>
    <x v="21"/>
    <n v="10.59"/>
    <s v="yes"/>
    <x v="0"/>
    <x v="0"/>
    <n v="0"/>
    <x v="1"/>
    <x v="0"/>
    <x v="0"/>
    <d v="1963-09-27T00:00:00"/>
    <n v="12856.84"/>
    <x v="1"/>
    <s v="tier - 3"/>
    <x v="11"/>
    <x v="43"/>
  </r>
  <r>
    <s v="Id1519"/>
    <s v="Demko,"/>
    <x v="909"/>
    <n v="11.85"/>
    <s v="yes"/>
    <x v="0"/>
    <x v="0"/>
    <n v="0"/>
    <x v="1"/>
    <x v="1"/>
    <x v="0"/>
    <d v="1984-08-06T00:00:00"/>
    <n v="12870.31"/>
    <x v="1"/>
    <s v="tier - 3"/>
    <x v="1"/>
    <x v="22"/>
  </r>
  <r>
    <s v="Id1520"/>
    <s v="Battaglia,"/>
    <x v="1012"/>
    <n v="5.46"/>
    <s v="yes"/>
    <x v="0"/>
    <x v="0"/>
    <n v="1"/>
    <x v="1"/>
    <x v="2"/>
    <x v="2"/>
    <d v="2004-07-09T00:00:00"/>
    <n v="12890.06"/>
    <x v="1"/>
    <s v="tier - 1"/>
    <x v="4"/>
    <x v="10"/>
  </r>
  <r>
    <s v="Id1521"/>
    <s v="Follo,"/>
    <x v="1013"/>
    <n v="4.54"/>
    <s v="yes"/>
    <x v="0"/>
    <x v="0"/>
    <n v="2"/>
    <x v="1"/>
    <x v="3"/>
    <x v="2"/>
    <d v="1963-08-16T00:00:00"/>
    <n v="12913.99"/>
    <x v="1"/>
    <s v="tier - 2"/>
    <x v="5"/>
    <x v="43"/>
  </r>
  <r>
    <s v="Id1522"/>
    <s v="Barana,"/>
    <x v="1014"/>
    <n v="11.98"/>
    <s v="yes"/>
    <x v="0"/>
    <x v="0"/>
    <n v="2"/>
    <x v="1"/>
    <x v="2"/>
    <x v="0"/>
    <d v="1963-09-01T00:00:00"/>
    <n v="12925.89"/>
    <x v="1"/>
    <s v="tier - 2"/>
    <x v="0"/>
    <x v="43"/>
  </r>
  <r>
    <s v="Id1523"/>
    <s v="Lysaght,"/>
    <x v="467"/>
    <n v="6.59"/>
    <s v="yes"/>
    <x v="0"/>
    <x v="0"/>
    <n v="1"/>
    <x v="1"/>
    <x v="1"/>
    <x v="0"/>
    <d v="1963-08-14T00:00:00"/>
    <n v="12928.79"/>
    <x v="1"/>
    <s v="tier - 2"/>
    <x v="0"/>
    <x v="43"/>
  </r>
  <r>
    <s v="Id1524"/>
    <s v="Chalmers,"/>
    <x v="589"/>
    <n v="10.83"/>
    <s v="yes"/>
    <x v="0"/>
    <x v="0"/>
    <n v="1"/>
    <x v="1"/>
    <x v="1"/>
    <x v="0"/>
    <d v="1966-12-22T00:00:00"/>
    <n v="12949.16"/>
    <x v="1"/>
    <s v="tier - 3"/>
    <x v="0"/>
    <x v="38"/>
  </r>
  <r>
    <s v="Id1525"/>
    <s v="Phillippi,"/>
    <x v="1015"/>
    <n v="8.6"/>
    <s v="No"/>
    <x v="0"/>
    <x v="0"/>
    <n v="0"/>
    <x v="1"/>
    <x v="3"/>
    <x v="0"/>
    <d v="1961-08-20T00:00:00"/>
    <n v="12950.07"/>
    <x v="1"/>
    <s v="tier - 1"/>
    <x v="1"/>
    <x v="45"/>
  </r>
  <r>
    <s v="Id1526"/>
    <s v="MacPherson,"/>
    <x v="1016"/>
    <n v="11.17"/>
    <s v="No"/>
    <x v="0"/>
    <x v="0"/>
    <n v="0"/>
    <x v="1"/>
    <x v="2"/>
    <x v="0"/>
    <d v="1960-11-04T00:00:00"/>
    <n v="12957.12"/>
    <x v="1"/>
    <s v="tier - 1"/>
    <x v="2"/>
    <x v="46"/>
  </r>
  <r>
    <s v="Id1527"/>
    <s v="Delfidio,"/>
    <x v="1017"/>
    <n v="5.75"/>
    <s v="No"/>
    <x v="0"/>
    <x v="0"/>
    <n v="0"/>
    <x v="1"/>
    <x v="0"/>
    <x v="1"/>
    <d v="1960-06-22T00:00:00"/>
    <n v="12979.36"/>
    <x v="1"/>
    <s v="tier - 1"/>
    <x v="2"/>
    <x v="46"/>
  </r>
  <r>
    <s v="Id1528"/>
    <s v="Cummings,"/>
    <x v="1018"/>
    <n v="4.83"/>
    <s v="yes"/>
    <x v="0"/>
    <x v="1"/>
    <n v="1"/>
    <x v="1"/>
    <x v="2"/>
    <x v="2"/>
    <d v="1960-09-23T00:00:00"/>
    <n v="12981.35"/>
    <x v="1"/>
    <s v="tier - 3"/>
    <x v="0"/>
    <x v="46"/>
  </r>
  <r>
    <s v="Id1529"/>
    <s v="Schroegel,"/>
    <x v="1019"/>
    <n v="11.93"/>
    <s v="No"/>
    <x v="0"/>
    <x v="0"/>
    <n v="0"/>
    <x v="1"/>
    <x v="2"/>
    <x v="0"/>
    <d v="1960-11-28T00:00:00"/>
    <n v="12982.87"/>
    <x v="1"/>
    <s v="tier - 1"/>
    <x v="0"/>
    <x v="46"/>
  </r>
  <r>
    <s v="Id1530"/>
    <s v="Williams,"/>
    <x v="1020"/>
    <n v="8.41"/>
    <s v="No"/>
    <x v="0"/>
    <x v="0"/>
    <n v="0"/>
    <x v="1"/>
    <x v="3"/>
    <x v="0"/>
    <d v="1979-11-27T00:00:00"/>
    <n v="12994.12"/>
    <x v="1"/>
    <s v="tier - 2"/>
    <x v="14"/>
    <x v="26"/>
  </r>
  <r>
    <s v="Id1531"/>
    <s v="Casey,"/>
    <x v="424"/>
    <n v="5.59"/>
    <s v="yes"/>
    <x v="0"/>
    <x v="0"/>
    <n v="0"/>
    <x v="1"/>
    <x v="2"/>
    <x v="2"/>
    <d v="1981-10-30T00:00:00"/>
    <n v="13002.91"/>
    <x v="1"/>
    <s v="tier - 1"/>
    <x v="1"/>
    <x v="20"/>
  </r>
  <r>
    <s v="Id1532"/>
    <s v="Randall,"/>
    <x v="1021"/>
    <n v="4.0599999999999996"/>
    <s v="No"/>
    <x v="0"/>
    <x v="0"/>
    <n v="0"/>
    <x v="1"/>
    <x v="0"/>
    <x v="2"/>
    <d v="1962-06-24T00:00:00"/>
    <n v="13004.95"/>
    <x v="1"/>
    <s v="tier - 1"/>
    <x v="1"/>
    <x v="42"/>
  </r>
  <r>
    <s v="Id1533"/>
    <s v="Doyon,"/>
    <x v="1022"/>
    <n v="7.02"/>
    <s v="yes"/>
    <x v="0"/>
    <x v="0"/>
    <n v="0"/>
    <x v="1"/>
    <x v="1"/>
    <x v="0"/>
    <d v="1969-12-13T00:00:00"/>
    <n v="13008.07"/>
    <x v="1"/>
    <s v="tier - 3"/>
    <x v="1"/>
    <x v="35"/>
  </r>
  <r>
    <s v="Id1534"/>
    <s v="Sankey,"/>
    <x v="1023"/>
    <n v="4.47"/>
    <s v="No"/>
    <x v="0"/>
    <x v="0"/>
    <n v="0"/>
    <x v="1"/>
    <x v="2"/>
    <x v="2"/>
    <d v="1972-09-27T00:00:00"/>
    <n v="13010.86"/>
    <x v="1"/>
    <s v="tier - 2"/>
    <x v="1"/>
    <x v="31"/>
  </r>
  <r>
    <s v="Id1535"/>
    <s v="Stilgenbauer,"/>
    <x v="687"/>
    <n v="4.54"/>
    <s v="No"/>
    <x v="0"/>
    <x v="0"/>
    <n v="0"/>
    <x v="1"/>
    <x v="0"/>
    <x v="2"/>
    <d v="1962-07-20T00:00:00"/>
    <n v="13012.21"/>
    <x v="1"/>
    <s v="tier - 1"/>
    <x v="1"/>
    <x v="42"/>
  </r>
  <r>
    <s v="Id1536"/>
    <s v="Jaskiewicz,"/>
    <x v="1024"/>
    <n v="4.99"/>
    <s v="No"/>
    <x v="0"/>
    <x v="0"/>
    <n v="1"/>
    <x v="1"/>
    <x v="2"/>
    <x v="2"/>
    <d v="1964-09-23T00:00:00"/>
    <n v="13019.16"/>
    <x v="1"/>
    <s v="tier - 1"/>
    <x v="8"/>
    <x v="39"/>
  </r>
  <r>
    <s v="Id1537"/>
    <s v="Deppen,"/>
    <x v="1025"/>
    <n v="10.84"/>
    <s v="yes"/>
    <x v="0"/>
    <x v="0"/>
    <n v="2"/>
    <x v="1"/>
    <x v="3"/>
    <x v="0"/>
    <d v="1965-11-04T00:00:00"/>
    <n v="13023.93"/>
    <x v="1"/>
    <s v="tier - 2"/>
    <x v="7"/>
    <x v="40"/>
  </r>
  <r>
    <s v="Id1538"/>
    <s v="Hine,"/>
    <x v="1026"/>
    <n v="5.63"/>
    <s v="No"/>
    <x v="0"/>
    <x v="0"/>
    <n v="1"/>
    <x v="1"/>
    <x v="3"/>
    <x v="2"/>
    <d v="1961-11-09T00:00:00"/>
    <n v="13041.92"/>
    <x v="1"/>
    <s v="tier - 1"/>
    <x v="2"/>
    <x v="45"/>
  </r>
  <r>
    <s v="Id1539"/>
    <s v="Mathews,"/>
    <x v="820"/>
    <n v="4.1399999999999997"/>
    <s v="No"/>
    <x v="0"/>
    <x v="0"/>
    <n v="0"/>
    <x v="1"/>
    <x v="1"/>
    <x v="2"/>
    <d v="1969-09-23T00:00:00"/>
    <n v="13044.41"/>
    <x v="1"/>
    <s v="tier - 1"/>
    <x v="1"/>
    <x v="35"/>
  </r>
  <r>
    <s v="Id1540"/>
    <s v="Yabu,"/>
    <x v="307"/>
    <n v="5.17"/>
    <s v="No"/>
    <x v="0"/>
    <x v="1"/>
    <n v="1"/>
    <x v="1"/>
    <x v="0"/>
    <x v="2"/>
    <d v="1967-08-06T00:00:00"/>
    <n v="13047.33"/>
    <x v="1"/>
    <s v="tier - 3"/>
    <x v="8"/>
    <x v="41"/>
  </r>
  <r>
    <s v="Id1541"/>
    <s v="Strang,"/>
    <x v="1027"/>
    <n v="6.93"/>
    <s v="No"/>
    <x v="0"/>
    <x v="0"/>
    <n v="2"/>
    <x v="1"/>
    <x v="2"/>
    <x v="0"/>
    <d v="1985-10-26T00:00:00"/>
    <n v="13051.22"/>
    <x v="1"/>
    <s v="tier - 1"/>
    <x v="14"/>
    <x v="21"/>
  </r>
  <r>
    <s v="Id1542"/>
    <s v="Frank,"/>
    <x v="759"/>
    <n v="4.24"/>
    <s v="No"/>
    <x v="0"/>
    <x v="0"/>
    <n v="0"/>
    <x v="1"/>
    <x v="0"/>
    <x v="2"/>
    <d v="1961-11-06T00:00:00"/>
    <n v="13063.88"/>
    <x v="1"/>
    <s v="tier - 2"/>
    <x v="2"/>
    <x v="45"/>
  </r>
  <r>
    <s v="Id1543"/>
    <s v="Shanley,"/>
    <x v="801"/>
    <n v="5.91"/>
    <s v="No"/>
    <x v="0"/>
    <x v="0"/>
    <n v="0"/>
    <x v="1"/>
    <x v="1"/>
    <x v="1"/>
    <d v="1978-07-17T00:00:00"/>
    <n v="13101.74"/>
    <x v="1"/>
    <s v="tier - 2"/>
    <x v="14"/>
    <x v="28"/>
  </r>
  <r>
    <s v="Id1544"/>
    <s v="Mancebo"/>
    <x v="50"/>
    <n v="5.93"/>
    <s v="No"/>
    <x v="0"/>
    <x v="0"/>
    <n v="0"/>
    <x v="1"/>
    <x v="0"/>
    <x v="1"/>
    <d v="1971-10-30T00:00:00"/>
    <n v="13110.79"/>
    <x v="1"/>
    <s v="tier - 2"/>
    <x v="2"/>
    <x v="33"/>
  </r>
  <r>
    <s v="Id1545"/>
    <s v="Keehan,"/>
    <x v="1028"/>
    <n v="5.66"/>
    <s v="No"/>
    <x v="0"/>
    <x v="0"/>
    <n v="0"/>
    <x v="1"/>
    <x v="2"/>
    <x v="2"/>
    <d v="1962-08-02T00:00:00"/>
    <n v="13112.6"/>
    <x v="1"/>
    <s v="tier - 3"/>
    <x v="1"/>
    <x v="42"/>
  </r>
  <r>
    <s v="Id1546"/>
    <s v="Mahaney,"/>
    <x v="105"/>
    <n v="4.1900000000000004"/>
    <s v="No"/>
    <x v="0"/>
    <x v="0"/>
    <n v="1"/>
    <x v="1"/>
    <x v="0"/>
    <x v="2"/>
    <d v="1992-08-12T00:00:00"/>
    <n v="13113.51"/>
    <x v="1"/>
    <s v="tier - 2"/>
    <x v="14"/>
    <x v="0"/>
  </r>
  <r>
    <s v="Id1547"/>
    <s v="Nolan,"/>
    <x v="520"/>
    <n v="9.2100000000000009"/>
    <s v="yes"/>
    <x v="0"/>
    <x v="0"/>
    <n v="0"/>
    <x v="1"/>
    <x v="0"/>
    <x v="0"/>
    <d v="1963-09-14T00:00:00"/>
    <n v="13116.84"/>
    <x v="1"/>
    <s v="tier - 1"/>
    <x v="1"/>
    <x v="43"/>
  </r>
  <r>
    <s v="Id1548"/>
    <s v="Sobrino,"/>
    <x v="384"/>
    <n v="5.51"/>
    <s v="No"/>
    <x v="0"/>
    <x v="0"/>
    <n v="1"/>
    <x v="1"/>
    <x v="1"/>
    <x v="2"/>
    <d v="1999-08-16T00:00:00"/>
    <n v="13126.68"/>
    <x v="1"/>
    <s v="tier - 3"/>
    <x v="2"/>
    <x v="7"/>
  </r>
  <r>
    <s v="Id1549"/>
    <s v="Gennaro,"/>
    <x v="1029"/>
    <n v="8.5"/>
    <s v="No"/>
    <x v="0"/>
    <x v="0"/>
    <n v="0"/>
    <x v="1"/>
    <x v="3"/>
    <x v="0"/>
    <d v="1961-09-07T00:00:00"/>
    <n v="13129.6"/>
    <x v="1"/>
    <s v="tier - 2"/>
    <x v="12"/>
    <x v="45"/>
  </r>
  <r>
    <s v="Id1550"/>
    <s v="Mayer,"/>
    <x v="1030"/>
    <n v="6.23"/>
    <s v="No"/>
    <x v="0"/>
    <x v="0"/>
    <n v="0"/>
    <x v="1"/>
    <x v="0"/>
    <x v="1"/>
    <d v="1961-12-06T00:00:00"/>
    <n v="13143.34"/>
    <x v="1"/>
    <s v="tier - 2"/>
    <x v="13"/>
    <x v="45"/>
  </r>
  <r>
    <s v="Id1551"/>
    <s v="Becker,"/>
    <x v="276"/>
    <n v="8.5299999999999994"/>
    <s v="yes"/>
    <x v="0"/>
    <x v="0"/>
    <n v="1"/>
    <x v="1"/>
    <x v="1"/>
    <x v="0"/>
    <d v="1961-12-06T00:00:00"/>
    <n v="13143.86"/>
    <x v="1"/>
    <s v="tier - 2"/>
    <x v="5"/>
    <x v="45"/>
  </r>
  <r>
    <s v="Id1552"/>
    <s v="Moore,"/>
    <x v="1031"/>
    <n v="5.75"/>
    <s v="yes"/>
    <x v="0"/>
    <x v="1"/>
    <n v="1"/>
    <x v="1"/>
    <x v="3"/>
    <x v="1"/>
    <d v="1962-08-05T00:00:00"/>
    <n v="13204.29"/>
    <x v="1"/>
    <s v="tier - 1"/>
    <x v="8"/>
    <x v="42"/>
  </r>
  <r>
    <s v="Id1553"/>
    <s v="Platt,"/>
    <x v="643"/>
    <n v="5.6"/>
    <s v="No"/>
    <x v="0"/>
    <x v="0"/>
    <n v="0"/>
    <x v="1"/>
    <x v="2"/>
    <x v="2"/>
    <d v="1982-10-15T00:00:00"/>
    <n v="13214.43"/>
    <x v="1"/>
    <s v="tier - 2"/>
    <x v="1"/>
    <x v="24"/>
  </r>
  <r>
    <s v="Id1554"/>
    <s v="Brodeur,"/>
    <x v="837"/>
    <n v="4.68"/>
    <s v="No"/>
    <x v="0"/>
    <x v="0"/>
    <n v="0"/>
    <x v="1"/>
    <x v="2"/>
    <x v="2"/>
    <d v="1962-12-07T00:00:00"/>
    <n v="13217.09"/>
    <x v="1"/>
    <s v="tier - 1"/>
    <x v="8"/>
    <x v="42"/>
  </r>
  <r>
    <s v="Id1555"/>
    <s v="Knight"/>
    <x v="1032"/>
    <n v="5.62"/>
    <s v="yes"/>
    <x v="0"/>
    <x v="0"/>
    <n v="0"/>
    <x v="1"/>
    <x v="2"/>
    <x v="2"/>
    <d v="1965-11-13T00:00:00"/>
    <n v="13224.06"/>
    <x v="1"/>
    <s v="tier - 3"/>
    <x v="8"/>
    <x v="40"/>
  </r>
  <r>
    <s v="Id1556"/>
    <s v="Richter,"/>
    <x v="222"/>
    <n v="5.08"/>
    <s v="No"/>
    <x v="0"/>
    <x v="0"/>
    <n v="0"/>
    <x v="1"/>
    <x v="0"/>
    <x v="2"/>
    <d v="1962-11-24T00:00:00"/>
    <n v="13224.69"/>
    <x v="1"/>
    <s v="tier - 2"/>
    <x v="2"/>
    <x v="42"/>
  </r>
  <r>
    <s v="Id1557"/>
    <s v="Jubinski,"/>
    <x v="326"/>
    <n v="5.28"/>
    <s v="No"/>
    <x v="0"/>
    <x v="0"/>
    <n v="0"/>
    <x v="1"/>
    <x v="1"/>
    <x v="2"/>
    <d v="1962-10-11T00:00:00"/>
    <n v="13228.85"/>
    <x v="1"/>
    <s v="tier - 3"/>
    <x v="9"/>
    <x v="42"/>
  </r>
  <r>
    <s v="Id1558"/>
    <s v="Wall,"/>
    <x v="941"/>
    <n v="4.6100000000000003"/>
    <s v="No"/>
    <x v="0"/>
    <x v="0"/>
    <n v="0"/>
    <x v="1"/>
    <x v="1"/>
    <x v="2"/>
    <d v="1994-07-01T00:00:00"/>
    <n v="13292.52"/>
    <x v="1"/>
    <s v="tier - 3"/>
    <x v="1"/>
    <x v="12"/>
  </r>
  <r>
    <s v="Id1559"/>
    <s v="McKay,"/>
    <x v="1033"/>
    <n v="6.57"/>
    <s v="yes"/>
    <x v="0"/>
    <x v="0"/>
    <n v="2"/>
    <x v="1"/>
    <x v="3"/>
    <x v="0"/>
    <d v="1976-08-23T00:00:00"/>
    <n v="13333.71"/>
    <x v="1"/>
    <s v="tier - 2"/>
    <x v="1"/>
    <x v="36"/>
  </r>
  <r>
    <s v="Id1560"/>
    <s v="Oh,"/>
    <x v="528"/>
    <n v="5.83"/>
    <s v="No"/>
    <x v="0"/>
    <x v="0"/>
    <n v="0"/>
    <x v="1"/>
    <x v="0"/>
    <x v="1"/>
    <d v="1960-11-11T00:00:00"/>
    <n v="13352.1"/>
    <x v="1"/>
    <s v="tier - 1"/>
    <x v="1"/>
    <x v="46"/>
  </r>
  <r>
    <s v="Id1561"/>
    <s v="Kessell,"/>
    <x v="397"/>
    <n v="6.98"/>
    <s v="yes"/>
    <x v="0"/>
    <x v="0"/>
    <n v="0"/>
    <x v="1"/>
    <x v="1"/>
    <x v="0"/>
    <d v="1990-10-02T00:00:00"/>
    <n v="13360.94"/>
    <x v="1"/>
    <s v="tier - 1"/>
    <x v="1"/>
    <x v="17"/>
  </r>
  <r>
    <s v="Id1562"/>
    <s v="Hidalgo"/>
    <x v="1034"/>
    <n v="4.03"/>
    <s v="No"/>
    <x v="0"/>
    <x v="0"/>
    <n v="1"/>
    <x v="1"/>
    <x v="1"/>
    <x v="2"/>
    <d v="1964-09-24T00:00:00"/>
    <n v="13375.76"/>
    <x v="1"/>
    <s v="tier - 2"/>
    <x v="7"/>
    <x v="39"/>
  </r>
  <r>
    <s v="Id1563"/>
    <s v="Caprario,"/>
    <x v="422"/>
    <n v="4.5599999999999996"/>
    <s v="No"/>
    <x v="0"/>
    <x v="0"/>
    <n v="1"/>
    <x v="1"/>
    <x v="1"/>
    <x v="2"/>
    <d v="1979-09-30T00:00:00"/>
    <n v="13377.41"/>
    <x v="1"/>
    <s v="tier - 3"/>
    <x v="14"/>
    <x v="26"/>
  </r>
  <r>
    <s v="Id1564"/>
    <s v="Ryan,"/>
    <x v="1035"/>
    <n v="5.38"/>
    <s v="yes"/>
    <x v="0"/>
    <x v="0"/>
    <n v="0"/>
    <x v="1"/>
    <x v="0"/>
    <x v="2"/>
    <d v="1984-06-06T00:00:00"/>
    <n v="13383.67"/>
    <x v="1"/>
    <s v="tier - 2"/>
    <x v="9"/>
    <x v="23"/>
  </r>
  <r>
    <s v="Id1565"/>
    <s v="Hoffman,"/>
    <x v="1036"/>
    <n v="11.04"/>
    <s v="yes"/>
    <x v="0"/>
    <x v="0"/>
    <n v="1"/>
    <x v="1"/>
    <x v="2"/>
    <x v="0"/>
    <d v="1959-12-09T00:00:00"/>
    <n v="13390.56"/>
    <x v="1"/>
    <s v="tier - 3"/>
    <x v="2"/>
    <x v="47"/>
  </r>
  <r>
    <s v="Id1566"/>
    <s v="Wong,"/>
    <x v="1037"/>
    <n v="6.09"/>
    <s v="yes"/>
    <x v="0"/>
    <x v="0"/>
    <n v="0"/>
    <x v="1"/>
    <x v="2"/>
    <x v="1"/>
    <d v="1959-11-25T00:00:00"/>
    <n v="13393.76"/>
    <x v="1"/>
    <s v="tier - 1"/>
    <x v="2"/>
    <x v="47"/>
  </r>
  <r>
    <s v="Id1567"/>
    <s v="Lea,"/>
    <x v="500"/>
    <n v="4.71"/>
    <s v="No"/>
    <x v="0"/>
    <x v="0"/>
    <n v="1"/>
    <x v="1"/>
    <x v="1"/>
    <x v="2"/>
    <d v="1959-12-20T00:00:00"/>
    <n v="13405.39"/>
    <x v="1"/>
    <s v="tier - 3"/>
    <x v="0"/>
    <x v="47"/>
  </r>
  <r>
    <s v="Id1568"/>
    <s v="Patterson,"/>
    <x v="1038"/>
    <n v="8.18"/>
    <s v="No"/>
    <x v="0"/>
    <x v="0"/>
    <n v="0"/>
    <x v="1"/>
    <x v="2"/>
    <x v="0"/>
    <d v="1992-12-19T00:00:00"/>
    <n v="13412.97"/>
    <x v="1"/>
    <s v="tier - 3"/>
    <x v="9"/>
    <x v="0"/>
  </r>
  <r>
    <s v="Id1569"/>
    <s v="Quigley,"/>
    <x v="1039"/>
    <n v="11.18"/>
    <s v="yes"/>
    <x v="0"/>
    <x v="0"/>
    <n v="2"/>
    <x v="1"/>
    <x v="3"/>
    <x v="0"/>
    <d v="1961-07-22T00:00:00"/>
    <n v="13415.04"/>
    <x v="1"/>
    <s v="tier - 2"/>
    <x v="1"/>
    <x v="45"/>
  </r>
  <r>
    <s v="Id1570"/>
    <s v="Korir,"/>
    <x v="277"/>
    <n v="5.03"/>
    <s v="yes"/>
    <x v="0"/>
    <x v="0"/>
    <n v="0"/>
    <x v="1"/>
    <x v="1"/>
    <x v="2"/>
    <d v="1994-06-17T00:00:00"/>
    <n v="13417.05"/>
    <x v="1"/>
    <s v="tier - 3"/>
    <x v="1"/>
    <x v="12"/>
  </r>
  <r>
    <s v="Id1571"/>
    <s v="Downs,"/>
    <x v="1040"/>
    <n v="5.56"/>
    <s v="No"/>
    <x v="0"/>
    <x v="0"/>
    <n v="1"/>
    <x v="1"/>
    <x v="2"/>
    <x v="2"/>
    <d v="1961-11-03T00:00:00"/>
    <n v="13429.04"/>
    <x v="1"/>
    <s v="tier - 3"/>
    <x v="1"/>
    <x v="45"/>
  </r>
  <r>
    <s v="Id1572"/>
    <s v="Young,"/>
    <x v="1041"/>
    <n v="4.33"/>
    <s v="No"/>
    <x v="0"/>
    <x v="0"/>
    <n v="0"/>
    <x v="1"/>
    <x v="1"/>
    <x v="2"/>
    <d v="1966-11-14T00:00:00"/>
    <n v="13430.27"/>
    <x v="1"/>
    <s v="tier - 3"/>
    <x v="8"/>
    <x v="38"/>
  </r>
  <r>
    <s v="Id1573"/>
    <s v="Zywek,"/>
    <x v="728"/>
    <n v="5.21"/>
    <s v="yes"/>
    <x v="0"/>
    <x v="1"/>
    <n v="1"/>
    <x v="1"/>
    <x v="0"/>
    <x v="2"/>
    <d v="1975-06-29T00:00:00"/>
    <n v="13440.7"/>
    <x v="1"/>
    <s v="tier - 2"/>
    <x v="1"/>
    <x v="32"/>
  </r>
  <r>
    <s v="Id1574"/>
    <s v="Faulkner,"/>
    <x v="984"/>
    <n v="5.89"/>
    <s v="No"/>
    <x v="0"/>
    <x v="0"/>
    <n v="0"/>
    <x v="1"/>
    <x v="1"/>
    <x v="1"/>
    <d v="1960-08-13T00:00:00"/>
    <n v="13451.12"/>
    <x v="1"/>
    <s v="tier - 1"/>
    <x v="2"/>
    <x v="46"/>
  </r>
  <r>
    <s v="Id1575"/>
    <s v="Erspamer,"/>
    <x v="1042"/>
    <n v="4.8099999999999996"/>
    <s v="yes"/>
    <x v="0"/>
    <x v="0"/>
    <n v="0"/>
    <x v="1"/>
    <x v="2"/>
    <x v="2"/>
    <d v="1960-07-11T00:00:00"/>
    <n v="13457.96"/>
    <x v="1"/>
    <s v="tier - 1"/>
    <x v="0"/>
    <x v="46"/>
  </r>
  <r>
    <s v="Id1576"/>
    <s v="Campbell,"/>
    <x v="13"/>
    <n v="5.66"/>
    <s v="No"/>
    <x v="0"/>
    <x v="0"/>
    <n v="1"/>
    <x v="1"/>
    <x v="0"/>
    <x v="2"/>
    <d v="1960-12-16T00:00:00"/>
    <n v="13462.52"/>
    <x v="1"/>
    <s v="tier - 2"/>
    <x v="2"/>
    <x v="46"/>
  </r>
  <r>
    <s v="Id1577"/>
    <s v="Addison,"/>
    <x v="1043"/>
    <n v="10.66"/>
    <s v="yes"/>
    <x v="0"/>
    <x v="0"/>
    <n v="2"/>
    <x v="1"/>
    <x v="3"/>
    <x v="0"/>
    <d v="1985-08-19T00:00:00"/>
    <n v="13465.8"/>
    <x v="1"/>
    <s v="tier - 1"/>
    <x v="1"/>
    <x v="21"/>
  </r>
  <r>
    <s v="Id1578"/>
    <s v="Wu,"/>
    <x v="1044"/>
    <n v="5.98"/>
    <s v="yes"/>
    <x v="0"/>
    <x v="0"/>
    <n v="0"/>
    <x v="1"/>
    <x v="0"/>
    <x v="1"/>
    <d v="1960-07-28T00:00:00"/>
    <n v="13470.8"/>
    <x v="1"/>
    <s v="tier - 2"/>
    <x v="0"/>
    <x v="46"/>
  </r>
  <r>
    <s v="Id1579"/>
    <s v="Millett,"/>
    <x v="1045"/>
    <n v="4.34"/>
    <s v="No"/>
    <x v="0"/>
    <x v="0"/>
    <n v="0"/>
    <x v="1"/>
    <x v="0"/>
    <x v="2"/>
    <d v="1960-07-24T00:00:00"/>
    <n v="13470.86"/>
    <x v="1"/>
    <s v="tier - 3"/>
    <x v="2"/>
    <x v="46"/>
  </r>
  <r>
    <s v="Id1580"/>
    <s v="Bosl,"/>
    <x v="1046"/>
    <n v="5.17"/>
    <s v="No"/>
    <x v="0"/>
    <x v="0"/>
    <n v="0"/>
    <x v="1"/>
    <x v="0"/>
    <x v="2"/>
    <d v="1975-08-07T00:00:00"/>
    <n v="13472.19"/>
    <x v="1"/>
    <s v="tier - 2"/>
    <x v="1"/>
    <x v="32"/>
  </r>
  <r>
    <s v="Id1581"/>
    <s v="Goldberg,"/>
    <x v="1047"/>
    <n v="4.2300000000000004"/>
    <s v="yes"/>
    <x v="0"/>
    <x v="1"/>
    <n v="1"/>
    <x v="1"/>
    <x v="0"/>
    <x v="2"/>
    <d v="1990-08-30T00:00:00"/>
    <n v="13480.83"/>
    <x v="1"/>
    <s v="tier - 2"/>
    <x v="9"/>
    <x v="17"/>
  </r>
  <r>
    <s v="Id1582"/>
    <s v="Kelley,"/>
    <x v="951"/>
    <n v="4.88"/>
    <s v="yes"/>
    <x v="0"/>
    <x v="1"/>
    <n v="1"/>
    <x v="1"/>
    <x v="0"/>
    <x v="2"/>
    <d v="1963-10-14T00:00:00"/>
    <n v="13511.28"/>
    <x v="1"/>
    <s v="tier - 1"/>
    <x v="1"/>
    <x v="43"/>
  </r>
  <r>
    <s v="Id1583"/>
    <s v="Johnston,"/>
    <x v="247"/>
    <n v="9.7100000000000009"/>
    <s v="yes"/>
    <x v="0"/>
    <x v="0"/>
    <n v="1"/>
    <x v="1"/>
    <x v="1"/>
    <x v="0"/>
    <d v="1960-07-11T00:00:00"/>
    <n v="13555"/>
    <x v="1"/>
    <s v="tier - 3"/>
    <x v="12"/>
    <x v="46"/>
  </r>
  <r>
    <s v="Id1584"/>
    <s v="Keating,"/>
    <x v="1048"/>
    <n v="5.32"/>
    <s v="No"/>
    <x v="0"/>
    <x v="0"/>
    <n v="0"/>
    <x v="1"/>
    <x v="0"/>
    <x v="2"/>
    <d v="1968-07-15T00:00:00"/>
    <n v="13566.04"/>
    <x v="1"/>
    <s v="tier - 3"/>
    <x v="14"/>
    <x v="37"/>
  </r>
  <r>
    <s v="Id1585"/>
    <s v="Duhon,"/>
    <x v="65"/>
    <n v="5.83"/>
    <s v="yes"/>
    <x v="0"/>
    <x v="0"/>
    <n v="0"/>
    <x v="1"/>
    <x v="0"/>
    <x v="1"/>
    <d v="1992-08-14T00:00:00"/>
    <n v="13588.17"/>
    <x v="1"/>
    <s v="tier - 1"/>
    <x v="1"/>
    <x v="0"/>
  </r>
  <r>
    <s v="Id1586"/>
    <s v="Briseno,"/>
    <x v="1049"/>
    <n v="5.54"/>
    <s v="yes"/>
    <x v="0"/>
    <x v="0"/>
    <n v="0"/>
    <x v="1"/>
    <x v="1"/>
    <x v="2"/>
    <d v="1964-09-10T00:00:00"/>
    <n v="13607.37"/>
    <x v="1"/>
    <s v="tier - 1"/>
    <x v="8"/>
    <x v="39"/>
  </r>
  <r>
    <s v="Id1587"/>
    <s v="Besse,"/>
    <x v="1050"/>
    <n v="5.85"/>
    <s v="No"/>
    <x v="1"/>
    <x v="0"/>
    <n v="1"/>
    <x v="1"/>
    <x v="0"/>
    <x v="1"/>
    <d v="1961-11-18T00:00:00"/>
    <n v="13616.36"/>
    <x v="1"/>
    <s v="tier - 3"/>
    <x v="8"/>
    <x v="45"/>
  </r>
  <r>
    <s v="Id1588"/>
    <s v="Shillings,"/>
    <x v="1051"/>
    <n v="4.8499999999999996"/>
    <s v="yes"/>
    <x v="0"/>
    <x v="1"/>
    <n v="1"/>
    <x v="1"/>
    <x v="3"/>
    <x v="2"/>
    <d v="1969-07-26T00:00:00"/>
    <n v="13622.01"/>
    <x v="1"/>
    <s v="tier - 3"/>
    <x v="1"/>
    <x v="35"/>
  </r>
  <r>
    <s v="Id1589"/>
    <s v="Tate,"/>
    <x v="1052"/>
    <n v="11.09"/>
    <s v="No"/>
    <x v="0"/>
    <x v="0"/>
    <n v="0"/>
    <x v="1"/>
    <x v="2"/>
    <x v="0"/>
    <d v="1961-12-24T00:00:00"/>
    <n v="13635.64"/>
    <x v="1"/>
    <s v="tier - 3"/>
    <x v="8"/>
    <x v="45"/>
  </r>
  <r>
    <s v="Id1590"/>
    <s v="Arsenault,"/>
    <x v="1053"/>
    <n v="5.58"/>
    <s v="yes"/>
    <x v="0"/>
    <x v="0"/>
    <n v="0"/>
    <x v="1"/>
    <x v="0"/>
    <x v="2"/>
    <d v="1984-07-20T00:00:00"/>
    <n v="13638.06"/>
    <x v="1"/>
    <s v="tier - 3"/>
    <x v="9"/>
    <x v="22"/>
  </r>
  <r>
    <s v="Id1591"/>
    <s v="Hengoed,"/>
    <x v="41"/>
    <n v="9.7200000000000006"/>
    <s v="yes"/>
    <x v="0"/>
    <x v="0"/>
    <n v="0"/>
    <x v="1"/>
    <x v="0"/>
    <x v="0"/>
    <d v="1963-08-04T00:00:00"/>
    <n v="13677.68"/>
    <x v="1"/>
    <s v="tier - 2"/>
    <x v="11"/>
    <x v="43"/>
  </r>
  <r>
    <s v="Id1592"/>
    <s v="Aller,"/>
    <x v="1054"/>
    <n v="11.41"/>
    <s v="yes"/>
    <x v="0"/>
    <x v="0"/>
    <n v="0"/>
    <x v="1"/>
    <x v="1"/>
    <x v="0"/>
    <d v="1985-09-14T00:00:00"/>
    <n v="13685.51"/>
    <x v="1"/>
    <s v="tier - 1"/>
    <x v="14"/>
    <x v="21"/>
  </r>
  <r>
    <s v="Id1593"/>
    <s v="Pisano,"/>
    <x v="650"/>
    <n v="4.46"/>
    <s v="No"/>
    <x v="0"/>
    <x v="1"/>
    <n v="1"/>
    <x v="1"/>
    <x v="0"/>
    <x v="2"/>
    <d v="1986-11-24T00:00:00"/>
    <n v="13714.55"/>
    <x v="1"/>
    <s v="tier - 2"/>
    <x v="9"/>
    <x v="19"/>
  </r>
  <r>
    <s v="Id1594"/>
    <s v="Sanca,"/>
    <x v="704"/>
    <n v="9.31"/>
    <s v="yes"/>
    <x v="0"/>
    <x v="0"/>
    <n v="0"/>
    <x v="1"/>
    <x v="2"/>
    <x v="0"/>
    <d v="1981-08-02T00:00:00"/>
    <n v="13725.47"/>
    <x v="1"/>
    <s v="tier - 2"/>
    <x v="8"/>
    <x v="20"/>
  </r>
  <r>
    <s v="Id1595"/>
    <s v="Bond,"/>
    <x v="711"/>
    <n v="5.03"/>
    <s v="No"/>
    <x v="0"/>
    <x v="0"/>
    <n v="1"/>
    <x v="1"/>
    <x v="2"/>
    <x v="2"/>
    <d v="1985-08-29T00:00:00"/>
    <n v="13726.21"/>
    <x v="1"/>
    <s v="tier - 3"/>
    <x v="14"/>
    <x v="21"/>
  </r>
  <r>
    <s v="Id1596"/>
    <s v="Carron,"/>
    <x v="1055"/>
    <n v="5.07"/>
    <s v="yes"/>
    <x v="0"/>
    <x v="0"/>
    <n v="1"/>
    <x v="1"/>
    <x v="0"/>
    <x v="2"/>
    <d v="1969-10-23T00:00:00"/>
    <n v="13746.74"/>
    <x v="1"/>
    <s v="tier - 2"/>
    <x v="14"/>
    <x v="35"/>
  </r>
  <r>
    <s v="Id1597"/>
    <s v="Ellwanger,"/>
    <x v="1056"/>
    <n v="10.42"/>
    <s v="yes"/>
    <x v="0"/>
    <x v="0"/>
    <n v="2"/>
    <x v="1"/>
    <x v="3"/>
    <x v="0"/>
    <d v="2004-07-16T00:00:00"/>
    <n v="13747.87"/>
    <x v="1"/>
    <s v="tier - 2"/>
    <x v="6"/>
    <x v="10"/>
  </r>
  <r>
    <s v="Id1598"/>
    <s v="Hanson,"/>
    <x v="1057"/>
    <n v="6.45"/>
    <s v="No"/>
    <x v="0"/>
    <x v="0"/>
    <n v="2"/>
    <x v="1"/>
    <x v="3"/>
    <x v="1"/>
    <d v="1959-08-06T00:00:00"/>
    <n v="13770.1"/>
    <x v="1"/>
    <s v="tier - 1"/>
    <x v="1"/>
    <x v="47"/>
  </r>
  <r>
    <s v="Id1599"/>
    <s v="Tucker,"/>
    <x v="1058"/>
    <n v="5.52"/>
    <s v="No"/>
    <x v="0"/>
    <x v="0"/>
    <n v="2"/>
    <x v="1"/>
    <x v="2"/>
    <x v="2"/>
    <d v="1966-11-10T00:00:00"/>
    <n v="13801.61"/>
    <x v="1"/>
    <s v="tier - 3"/>
    <x v="14"/>
    <x v="38"/>
  </r>
  <r>
    <s v="Id1600"/>
    <s v="Counts,"/>
    <x v="1059"/>
    <n v="4.41"/>
    <s v="No"/>
    <x v="0"/>
    <x v="1"/>
    <n v="1"/>
    <x v="1"/>
    <x v="2"/>
    <x v="2"/>
    <d v="1986-12-08T00:00:00"/>
    <n v="13819.49"/>
    <x v="1"/>
    <s v="tier - 2"/>
    <x v="1"/>
    <x v="19"/>
  </r>
  <r>
    <s v="Id1601"/>
    <s v="Carson,"/>
    <x v="1060"/>
    <n v="4.6900000000000004"/>
    <s v="yes"/>
    <x v="0"/>
    <x v="1"/>
    <n v="1"/>
    <x v="1"/>
    <x v="0"/>
    <x v="2"/>
    <d v="1958-11-25T00:00:00"/>
    <n v="13822.8"/>
    <x v="1"/>
    <s v="tier - 3"/>
    <x v="2"/>
    <x v="48"/>
  </r>
  <r>
    <s v="Id1602"/>
    <s v="Haines,"/>
    <x v="405"/>
    <n v="6.94"/>
    <s v="No"/>
    <x v="0"/>
    <x v="0"/>
    <n v="0"/>
    <x v="1"/>
    <x v="2"/>
    <x v="0"/>
    <d v="1958-12-10T00:00:00"/>
    <n v="13831.12"/>
    <x v="1"/>
    <s v="tier - 1"/>
    <x v="0"/>
    <x v="48"/>
  </r>
  <r>
    <s v="Id1603"/>
    <s v="Schnabel,"/>
    <x v="1061"/>
    <n v="4.3499999999999996"/>
    <s v="No"/>
    <x v="0"/>
    <x v="0"/>
    <n v="2"/>
    <x v="1"/>
    <x v="2"/>
    <x v="2"/>
    <d v="2003-06-07T00:00:00"/>
    <n v="13844.51"/>
    <x v="0"/>
    <s v="tier - 1"/>
    <x v="2"/>
    <x v="5"/>
  </r>
  <r>
    <s v="Id1604"/>
    <s v="Thind,"/>
    <x v="1062"/>
    <n v="5.28"/>
    <s v="No"/>
    <x v="0"/>
    <x v="0"/>
    <n v="1"/>
    <x v="1"/>
    <x v="0"/>
    <x v="2"/>
    <d v="1960-07-21T00:00:00"/>
    <n v="13844.8"/>
    <x v="0"/>
    <s v="tier - 2"/>
    <x v="1"/>
    <x v="46"/>
  </r>
  <r>
    <s v="Id1605"/>
    <s v="Simon,"/>
    <x v="61"/>
    <n v="4.29"/>
    <s v="No"/>
    <x v="0"/>
    <x v="0"/>
    <n v="0"/>
    <x v="1"/>
    <x v="0"/>
    <x v="2"/>
    <d v="1978-12-19T00:00:00"/>
    <n v="13874.89"/>
    <x v="0"/>
    <s v="tier - 1"/>
    <x v="1"/>
    <x v="28"/>
  </r>
  <r>
    <s v="Id1606"/>
    <s v="Arciniaga,"/>
    <x v="410"/>
    <n v="5.69"/>
    <s v="yes"/>
    <x v="0"/>
    <x v="0"/>
    <n v="0"/>
    <x v="1"/>
    <x v="1"/>
    <x v="2"/>
    <d v="1959-10-05T00:00:00"/>
    <n v="13880.95"/>
    <x v="0"/>
    <s v="tier - 2"/>
    <x v="2"/>
    <x v="47"/>
  </r>
  <r>
    <s v="Id1607"/>
    <s v="Ryan,"/>
    <x v="362"/>
    <n v="5.56"/>
    <s v="yes"/>
    <x v="0"/>
    <x v="0"/>
    <n v="0"/>
    <x v="1"/>
    <x v="2"/>
    <x v="2"/>
    <d v="1985-09-25T00:00:00"/>
    <n v="13886.4"/>
    <x v="0"/>
    <s v="tier - 2"/>
    <x v="1"/>
    <x v="21"/>
  </r>
  <r>
    <s v="Id1608"/>
    <s v="Lizak,"/>
    <x v="659"/>
    <n v="5.41"/>
    <s v="yes"/>
    <x v="0"/>
    <x v="0"/>
    <n v="1"/>
    <x v="1"/>
    <x v="0"/>
    <x v="2"/>
    <d v="1959-12-29T00:00:00"/>
    <n v="13887.2"/>
    <x v="0"/>
    <s v="tier - 3"/>
    <x v="0"/>
    <x v="47"/>
  </r>
  <r>
    <s v="Id1609"/>
    <s v="Howery,"/>
    <x v="806"/>
    <n v="10.85"/>
    <s v="yes"/>
    <x v="0"/>
    <x v="0"/>
    <n v="0"/>
    <x v="1"/>
    <x v="0"/>
    <x v="0"/>
    <d v="1959-07-07T00:00:00"/>
    <n v="13887.97"/>
    <x v="0"/>
    <s v="tier - 2"/>
    <x v="0"/>
    <x v="47"/>
  </r>
  <r>
    <s v="Id1610"/>
    <s v="Crain,"/>
    <x v="181"/>
    <n v="11.63"/>
    <s v="yes"/>
    <x v="0"/>
    <x v="0"/>
    <n v="0"/>
    <x v="1"/>
    <x v="0"/>
    <x v="0"/>
    <d v="1962-07-27T00:00:00"/>
    <n v="13919.82"/>
    <x v="0"/>
    <s v="tier - 2"/>
    <x v="0"/>
    <x v="42"/>
  </r>
  <r>
    <s v="Id1611"/>
    <s v="Hotze,"/>
    <x v="1034"/>
    <n v="5.68"/>
    <s v="yes"/>
    <x v="0"/>
    <x v="0"/>
    <n v="1"/>
    <x v="1"/>
    <x v="1"/>
    <x v="2"/>
    <d v="1960-06-18T00:00:00"/>
    <n v="13937.67"/>
    <x v="0"/>
    <s v="tier - 1"/>
    <x v="1"/>
    <x v="46"/>
  </r>
  <r>
    <s v="Id1612"/>
    <s v="Chauhan,"/>
    <x v="1063"/>
    <n v="7.59"/>
    <s v="yes"/>
    <x v="0"/>
    <x v="0"/>
    <n v="2"/>
    <x v="1"/>
    <x v="3"/>
    <x v="0"/>
    <d v="1959-08-29T00:00:00"/>
    <n v="13974.46"/>
    <x v="0"/>
    <s v="tier - 2"/>
    <x v="4"/>
    <x v="47"/>
  </r>
  <r>
    <s v="Id1613"/>
    <s v="Raab,"/>
    <x v="1064"/>
    <n v="5.09"/>
    <s v="yes"/>
    <x v="0"/>
    <x v="0"/>
    <n v="0"/>
    <x v="1"/>
    <x v="2"/>
    <x v="2"/>
    <d v="1990-07-13T00:00:00"/>
    <n v="13979.45"/>
    <x v="0"/>
    <s v="tier - 1"/>
    <x v="9"/>
    <x v="17"/>
  </r>
  <r>
    <s v="Id1614"/>
    <s v="McKown,"/>
    <x v="1065"/>
    <n v="4.21"/>
    <s v="No"/>
    <x v="0"/>
    <x v="0"/>
    <n v="1"/>
    <x v="1"/>
    <x v="2"/>
    <x v="2"/>
    <d v="1959-09-06T00:00:00"/>
    <n v="13981.85"/>
    <x v="0"/>
    <s v="tier - 1"/>
    <x v="5"/>
    <x v="47"/>
  </r>
  <r>
    <s v="Id1615"/>
    <s v="Schiemann,"/>
    <x v="1066"/>
    <n v="4.34"/>
    <s v="yes"/>
    <x v="0"/>
    <x v="0"/>
    <n v="0"/>
    <x v="1"/>
    <x v="2"/>
    <x v="2"/>
    <d v="1963-12-23T00:00:00"/>
    <n v="14001.13"/>
    <x v="0"/>
    <s v="tier - 1"/>
    <x v="0"/>
    <x v="43"/>
  </r>
  <r>
    <s v="Id1616"/>
    <s v="Cress,"/>
    <x v="1067"/>
    <n v="11.85"/>
    <s v="No"/>
    <x v="0"/>
    <x v="0"/>
    <n v="2"/>
    <x v="1"/>
    <x v="2"/>
    <x v="0"/>
    <d v="1963-07-06T00:00:00"/>
    <n v="14001.29"/>
    <x v="0"/>
    <s v="tier - 2"/>
    <x v="0"/>
    <x v="43"/>
  </r>
  <r>
    <s v="Id1617"/>
    <s v="Mawson,"/>
    <x v="1068"/>
    <n v="9.61"/>
    <s v="yes"/>
    <x v="0"/>
    <x v="0"/>
    <n v="2"/>
    <x v="1"/>
    <x v="3"/>
    <x v="0"/>
    <d v="1963-07-08T00:00:00"/>
    <n v="14007.22"/>
    <x v="0"/>
    <s v="tier - 3"/>
    <x v="2"/>
    <x v="43"/>
  </r>
  <r>
    <s v="Id1618"/>
    <s v="Wigginton,"/>
    <x v="1069"/>
    <n v="5.29"/>
    <s v="yes"/>
    <x v="0"/>
    <x v="0"/>
    <n v="0"/>
    <x v="1"/>
    <x v="2"/>
    <x v="2"/>
    <d v="1960-11-08T00:00:00"/>
    <n v="14043.48"/>
    <x v="0"/>
    <s v="tier - 3"/>
    <x v="8"/>
    <x v="46"/>
  </r>
  <r>
    <s v="Id1619"/>
    <s v="Wang,"/>
    <x v="1070"/>
    <n v="6.89"/>
    <s v="No"/>
    <x v="0"/>
    <x v="0"/>
    <n v="0"/>
    <x v="1"/>
    <x v="2"/>
    <x v="0"/>
    <d v="1991-09-12T00:00:00"/>
    <n v="14081.93"/>
    <x v="0"/>
    <s v="tier - 3"/>
    <x v="1"/>
    <x v="15"/>
  </r>
  <r>
    <s v="Id1620"/>
    <s v="Schroeder,"/>
    <x v="1071"/>
    <n v="4.57"/>
    <s v="yes"/>
    <x v="0"/>
    <x v="1"/>
    <n v="1"/>
    <x v="1"/>
    <x v="3"/>
    <x v="2"/>
    <d v="1976-09-26T00:00:00"/>
    <n v="14098.07"/>
    <x v="0"/>
    <s v="tier - 3"/>
    <x v="9"/>
    <x v="36"/>
  </r>
  <r>
    <s v="Id1621"/>
    <s v="Leonard,"/>
    <x v="893"/>
    <n v="4.32"/>
    <s v="No"/>
    <x v="0"/>
    <x v="0"/>
    <n v="0"/>
    <x v="1"/>
    <x v="0"/>
    <x v="2"/>
    <d v="1961-06-14T00:00:00"/>
    <n v="14119.62"/>
    <x v="0"/>
    <s v="tier - 1"/>
    <x v="1"/>
    <x v="45"/>
  </r>
  <r>
    <s v="Id1622"/>
    <s v="Tissue,"/>
    <x v="577"/>
    <n v="5.57"/>
    <s v="yes"/>
    <x v="0"/>
    <x v="1"/>
    <n v="1"/>
    <x v="1"/>
    <x v="1"/>
    <x v="2"/>
    <d v="2004-07-06T00:00:00"/>
    <n v="14133.04"/>
    <x v="0"/>
    <s v="tier - 3"/>
    <x v="0"/>
    <x v="10"/>
  </r>
  <r>
    <s v="Id1623"/>
    <s v="Wood,"/>
    <x v="507"/>
    <n v="5.26"/>
    <s v="yes"/>
    <x v="0"/>
    <x v="1"/>
    <n v="1"/>
    <x v="1"/>
    <x v="2"/>
    <x v="2"/>
    <d v="1984-07-07T00:00:00"/>
    <n v="14152.46"/>
    <x v="0"/>
    <s v="tier - 1"/>
    <x v="1"/>
    <x v="22"/>
  </r>
  <r>
    <s v="Id1624"/>
    <s v="Denny,"/>
    <x v="88"/>
    <n v="6.25"/>
    <s v="No"/>
    <x v="0"/>
    <x v="0"/>
    <n v="0"/>
    <x v="1"/>
    <x v="0"/>
    <x v="1"/>
    <d v="1968-12-25T00:00:00"/>
    <n v="14193.55"/>
    <x v="0"/>
    <s v="tier - 1"/>
    <x v="14"/>
    <x v="37"/>
  </r>
  <r>
    <s v="Id1625"/>
    <s v="Testa,"/>
    <x v="50"/>
    <n v="5.67"/>
    <s v="yes"/>
    <x v="0"/>
    <x v="0"/>
    <n v="0"/>
    <x v="1"/>
    <x v="0"/>
    <x v="2"/>
    <d v="1983-11-17T00:00:00"/>
    <n v="14209.4"/>
    <x v="0"/>
    <s v="tier - 1"/>
    <x v="14"/>
    <x v="23"/>
  </r>
  <r>
    <s v="Id1626"/>
    <s v="Mooney,"/>
    <x v="1072"/>
    <n v="4.42"/>
    <s v="yes"/>
    <x v="0"/>
    <x v="0"/>
    <n v="1"/>
    <x v="1"/>
    <x v="0"/>
    <x v="2"/>
    <d v="1958-09-21T00:00:00"/>
    <n v="14210.54"/>
    <x v="0"/>
    <s v="tier - 2"/>
    <x v="1"/>
    <x v="48"/>
  </r>
  <r>
    <s v="Id1627"/>
    <s v="Buchholtz,"/>
    <x v="1073"/>
    <n v="11.75"/>
    <s v="yes"/>
    <x v="0"/>
    <x v="0"/>
    <n v="2"/>
    <x v="1"/>
    <x v="3"/>
    <x v="0"/>
    <d v="1961-09-25T00:00:00"/>
    <n v="14235.07"/>
    <x v="0"/>
    <s v="tier - 1"/>
    <x v="2"/>
    <x v="45"/>
  </r>
  <r>
    <s v="Id1628"/>
    <s v="Hoyt,"/>
    <x v="165"/>
    <n v="6.06"/>
    <s v="No"/>
    <x v="0"/>
    <x v="0"/>
    <n v="1"/>
    <x v="1"/>
    <x v="0"/>
    <x v="1"/>
    <d v="1959-10-10T00:00:00"/>
    <n v="14254.61"/>
    <x v="0"/>
    <s v="tier - 1"/>
    <x v="1"/>
    <x v="47"/>
  </r>
  <r>
    <s v="Id1629"/>
    <s v="Cabada,"/>
    <x v="29"/>
    <n v="5.48"/>
    <s v="No"/>
    <x v="0"/>
    <x v="0"/>
    <n v="1"/>
    <x v="1"/>
    <x v="0"/>
    <x v="2"/>
    <d v="1959-11-08T00:00:00"/>
    <n v="14256.19"/>
    <x v="0"/>
    <s v="tier - 3"/>
    <x v="1"/>
    <x v="47"/>
  </r>
  <r>
    <s v="Id1630"/>
    <s v="Lobaciute,"/>
    <x v="1074"/>
    <n v="4.45"/>
    <s v="No"/>
    <x v="0"/>
    <x v="1"/>
    <n v="1"/>
    <x v="1"/>
    <x v="2"/>
    <x v="2"/>
    <d v="1974-12-26T00:00:00"/>
    <n v="14256.79"/>
    <x v="0"/>
    <s v="tier - 2"/>
    <x v="14"/>
    <x v="29"/>
  </r>
  <r>
    <s v="Id1631"/>
    <s v="Dawes,"/>
    <x v="410"/>
    <n v="5"/>
    <s v="No"/>
    <x v="0"/>
    <x v="0"/>
    <n v="1"/>
    <x v="1"/>
    <x v="1"/>
    <x v="2"/>
    <d v="1972-07-13T00:00:00"/>
    <n v="14258.33"/>
    <x v="0"/>
    <s v="tier - 2"/>
    <x v="14"/>
    <x v="31"/>
  </r>
  <r>
    <s v="Id1632"/>
    <s v="Deppen,"/>
    <x v="24"/>
    <n v="5.84"/>
    <s v="No"/>
    <x v="0"/>
    <x v="0"/>
    <n v="0"/>
    <x v="1"/>
    <x v="0"/>
    <x v="1"/>
    <d v="2004-09-06T00:00:00"/>
    <n v="14283.46"/>
    <x v="0"/>
    <s v="tier - 2"/>
    <x v="8"/>
    <x v="10"/>
  </r>
  <r>
    <s v="Id1633"/>
    <s v="Oberndorfer,"/>
    <x v="1075"/>
    <n v="5.21"/>
    <s v="yes"/>
    <x v="0"/>
    <x v="0"/>
    <n v="0"/>
    <x v="1"/>
    <x v="0"/>
    <x v="2"/>
    <d v="1968-12-15T00:00:00"/>
    <n v="14285.9"/>
    <x v="0"/>
    <s v="tier - 3"/>
    <x v="1"/>
    <x v="37"/>
  </r>
  <r>
    <s v="Id1634"/>
    <s v="Hetherington,"/>
    <x v="1076"/>
    <n v="4.26"/>
    <s v="No"/>
    <x v="0"/>
    <x v="0"/>
    <n v="0"/>
    <x v="1"/>
    <x v="1"/>
    <x v="2"/>
    <d v="1958-10-15T00:00:00"/>
    <n v="14313.85"/>
    <x v="0"/>
    <s v="tier - 3"/>
    <x v="0"/>
    <x v="48"/>
  </r>
  <r>
    <s v="Id1635"/>
    <s v="Murray,"/>
    <x v="1077"/>
    <n v="4.17"/>
    <s v="No"/>
    <x v="0"/>
    <x v="0"/>
    <n v="0"/>
    <x v="1"/>
    <x v="2"/>
    <x v="2"/>
    <d v="1958-07-10T00:00:00"/>
    <n v="14319.03"/>
    <x v="0"/>
    <s v="tier - 2"/>
    <x v="2"/>
    <x v="48"/>
  </r>
  <r>
    <s v="Id1636"/>
    <s v="Higden,"/>
    <x v="1078"/>
    <n v="11.96"/>
    <s v="No"/>
    <x v="0"/>
    <x v="0"/>
    <n v="0"/>
    <x v="1"/>
    <x v="2"/>
    <x v="0"/>
    <d v="1969-09-26T00:00:00"/>
    <n v="14337.91"/>
    <x v="0"/>
    <s v="tier - 3"/>
    <x v="16"/>
    <x v="35"/>
  </r>
  <r>
    <s v="Id1637"/>
    <s v="Rediger,"/>
    <x v="1079"/>
    <n v="6.26"/>
    <s v="yes"/>
    <x v="0"/>
    <x v="0"/>
    <n v="1"/>
    <x v="1"/>
    <x v="0"/>
    <x v="1"/>
    <d v="1959-12-24T00:00:00"/>
    <n v="14349.85"/>
    <x v="0"/>
    <s v="tier - 2"/>
    <x v="1"/>
    <x v="47"/>
  </r>
  <r>
    <s v="Id1638"/>
    <s v="Huff,"/>
    <x v="1037"/>
    <n v="11.68"/>
    <s v="No"/>
    <x v="0"/>
    <x v="0"/>
    <n v="0"/>
    <x v="1"/>
    <x v="2"/>
    <x v="0"/>
    <d v="1967-10-10T00:00:00"/>
    <n v="14355.43"/>
    <x v="0"/>
    <s v="tier - 1"/>
    <x v="14"/>
    <x v="41"/>
  </r>
  <r>
    <s v="Id1639"/>
    <s v="Hall,"/>
    <x v="97"/>
    <n v="5.16"/>
    <s v="No"/>
    <x v="0"/>
    <x v="0"/>
    <n v="0"/>
    <x v="1"/>
    <x v="0"/>
    <x v="2"/>
    <d v="1988-11-16T00:00:00"/>
    <n v="14358.36"/>
    <x v="0"/>
    <s v="tier - 2"/>
    <x v="2"/>
    <x v="16"/>
  </r>
  <r>
    <s v="Id1640"/>
    <s v="Grise,"/>
    <x v="1080"/>
    <n v="6.9"/>
    <s v="yes"/>
    <x v="0"/>
    <x v="0"/>
    <n v="2"/>
    <x v="1"/>
    <x v="3"/>
    <x v="0"/>
    <d v="1963-07-16T00:00:00"/>
    <n v="14382.71"/>
    <x v="0"/>
    <s v="tier - 2"/>
    <x v="1"/>
    <x v="43"/>
  </r>
  <r>
    <s v="Id1641"/>
    <s v="Skildum,"/>
    <x v="713"/>
    <n v="4.83"/>
    <s v="No"/>
    <x v="0"/>
    <x v="0"/>
    <n v="1"/>
    <x v="1"/>
    <x v="0"/>
    <x v="2"/>
    <d v="1965-06-22T00:00:00"/>
    <n v="14394.4"/>
    <x v="0"/>
    <s v="tier - 3"/>
    <x v="8"/>
    <x v="40"/>
  </r>
  <r>
    <s v="Id1642"/>
    <s v="Yang,"/>
    <x v="427"/>
    <n v="4.87"/>
    <s v="No"/>
    <x v="0"/>
    <x v="0"/>
    <n v="1"/>
    <x v="1"/>
    <x v="1"/>
    <x v="2"/>
    <d v="1958-09-14T00:00:00"/>
    <n v="14394.56"/>
    <x v="0"/>
    <s v="tier - 1"/>
    <x v="6"/>
    <x v="48"/>
  </r>
  <r>
    <s v="Id1643"/>
    <s v="Fischer-Daly,"/>
    <x v="1081"/>
    <n v="4.28"/>
    <s v="No"/>
    <x v="0"/>
    <x v="0"/>
    <n v="0"/>
    <x v="1"/>
    <x v="0"/>
    <x v="2"/>
    <d v="1958-07-29T00:00:00"/>
    <n v="14410.93"/>
    <x v="0"/>
    <s v="tier - 2"/>
    <x v="5"/>
    <x v="48"/>
  </r>
  <r>
    <s v="Id1644"/>
    <s v="Asher,"/>
    <x v="1082"/>
    <n v="4.07"/>
    <s v="No"/>
    <x v="0"/>
    <x v="0"/>
    <n v="0"/>
    <x v="1"/>
    <x v="1"/>
    <x v="2"/>
    <d v="1958-09-20T00:00:00"/>
    <n v="14418.28"/>
    <x v="0"/>
    <s v="tier - 3"/>
    <x v="0"/>
    <x v="48"/>
  </r>
  <r>
    <s v="Id1645"/>
    <s v="Zhou,"/>
    <x v="332"/>
    <n v="6.23"/>
    <s v="No"/>
    <x v="0"/>
    <x v="0"/>
    <n v="0"/>
    <x v="1"/>
    <x v="2"/>
    <x v="1"/>
    <d v="1999-08-10T00:00:00"/>
    <n v="14426.07"/>
    <x v="0"/>
    <s v="tier - 1"/>
    <x v="1"/>
    <x v="7"/>
  </r>
  <r>
    <s v="Id1646"/>
    <s v="Rudder,"/>
    <x v="173"/>
    <n v="6.24"/>
    <s v="No"/>
    <x v="1"/>
    <x v="0"/>
    <n v="1"/>
    <x v="1"/>
    <x v="0"/>
    <x v="1"/>
    <d v="1967-08-15T00:00:00"/>
    <n v="14426.66"/>
    <x v="0"/>
    <s v="tier - 2"/>
    <x v="14"/>
    <x v="41"/>
  </r>
  <r>
    <s v="Id1647"/>
    <s v="Cartmell,"/>
    <x v="142"/>
    <n v="6.17"/>
    <s v="No"/>
    <x v="0"/>
    <x v="1"/>
    <n v="1"/>
    <x v="1"/>
    <x v="0"/>
    <x v="1"/>
    <d v="1967-11-04T00:00:00"/>
    <n v="14427.63"/>
    <x v="0"/>
    <s v="tier - 2"/>
    <x v="11"/>
    <x v="41"/>
  </r>
  <r>
    <s v="Id1648"/>
    <s v="Troland,"/>
    <x v="884"/>
    <n v="5.16"/>
    <s v="No"/>
    <x v="0"/>
    <x v="0"/>
    <n v="1"/>
    <x v="1"/>
    <x v="0"/>
    <x v="2"/>
    <d v="1959-06-29T00:00:00"/>
    <n v="14449.85"/>
    <x v="0"/>
    <s v="tier - 1"/>
    <x v="8"/>
    <x v="47"/>
  </r>
  <r>
    <s v="Id1649"/>
    <s v="Hall,"/>
    <x v="1083"/>
    <n v="4.3"/>
    <s v="No"/>
    <x v="0"/>
    <x v="0"/>
    <n v="0"/>
    <x v="1"/>
    <x v="0"/>
    <x v="2"/>
    <d v="1959-08-03T00:00:00"/>
    <n v="14451.84"/>
    <x v="0"/>
    <s v="tier - 3"/>
    <x v="9"/>
    <x v="47"/>
  </r>
  <r>
    <s v="Id1650"/>
    <s v="Berg,"/>
    <x v="620"/>
    <n v="6.14"/>
    <s v="No"/>
    <x v="0"/>
    <x v="1"/>
    <n v="1"/>
    <x v="1"/>
    <x v="0"/>
    <x v="1"/>
    <d v="1996-11-10T00:00:00"/>
    <n v="14455.64"/>
    <x v="0"/>
    <s v="tier - 3"/>
    <x v="8"/>
    <x v="9"/>
  </r>
  <r>
    <s v="Id1651"/>
    <s v="Engtrakul,"/>
    <x v="692"/>
    <n v="5.36"/>
    <s v="No"/>
    <x v="0"/>
    <x v="0"/>
    <n v="1"/>
    <x v="1"/>
    <x v="1"/>
    <x v="2"/>
    <d v="1976-11-27T00:00:00"/>
    <n v="14470.01"/>
    <x v="0"/>
    <s v="tier - 3"/>
    <x v="1"/>
    <x v="36"/>
  </r>
  <r>
    <s v="Id1652"/>
    <s v="Leonhardt,"/>
    <x v="71"/>
    <n v="4.3"/>
    <s v="No"/>
    <x v="0"/>
    <x v="0"/>
    <n v="0"/>
    <x v="1"/>
    <x v="0"/>
    <x v="2"/>
    <d v="1959-11-20T00:00:00"/>
    <n v="14474.68"/>
    <x v="0"/>
    <s v="tier - 2"/>
    <x v="0"/>
    <x v="47"/>
  </r>
  <r>
    <s v="Id1653"/>
    <s v="Goetz,"/>
    <x v="404"/>
    <n v="4.09"/>
    <s v="No"/>
    <x v="0"/>
    <x v="0"/>
    <n v="0"/>
    <x v="1"/>
    <x v="1"/>
    <x v="2"/>
    <d v="1979-10-20T00:00:00"/>
    <n v="14478.33"/>
    <x v="0"/>
    <s v="tier - 2"/>
    <x v="0"/>
    <x v="26"/>
  </r>
  <r>
    <s v="Id1654"/>
    <s v="Cacharelis,"/>
    <x v="1084"/>
    <n v="6.27"/>
    <s v="No"/>
    <x v="0"/>
    <x v="1"/>
    <n v="1"/>
    <x v="1"/>
    <x v="0"/>
    <x v="1"/>
    <d v="1989-07-22T00:00:00"/>
    <n v="14507.46"/>
    <x v="0"/>
    <s v="tier - 3"/>
    <x v="1"/>
    <x v="14"/>
  </r>
  <r>
    <s v="Id1655"/>
    <s v="Kariolis,"/>
    <x v="387"/>
    <n v="5.39"/>
    <s v="No"/>
    <x v="0"/>
    <x v="0"/>
    <n v="1"/>
    <x v="1"/>
    <x v="2"/>
    <x v="2"/>
    <d v="1989-07-14T00:00:00"/>
    <n v="14547.26"/>
    <x v="0"/>
    <s v="tier - 3"/>
    <x v="2"/>
    <x v="14"/>
  </r>
  <r>
    <s v="Id1656"/>
    <s v="Zelwin,"/>
    <x v="468"/>
    <n v="5.75"/>
    <s v="yes"/>
    <x v="0"/>
    <x v="0"/>
    <n v="0"/>
    <x v="1"/>
    <x v="2"/>
    <x v="1"/>
    <d v="1998-09-12T00:00:00"/>
    <n v="14571.89"/>
    <x v="0"/>
    <s v="tier - 1"/>
    <x v="8"/>
    <x v="2"/>
  </r>
  <r>
    <s v="Id1657"/>
    <s v="Barry,"/>
    <x v="1085"/>
    <n v="4.91"/>
    <s v="No"/>
    <x v="0"/>
    <x v="0"/>
    <n v="1"/>
    <x v="1"/>
    <x v="0"/>
    <x v="2"/>
    <d v="1962-12-03T00:00:00"/>
    <n v="14574.64"/>
    <x v="0"/>
    <s v="tier - 1"/>
    <x v="7"/>
    <x v="42"/>
  </r>
  <r>
    <s v="Id1658"/>
    <s v="Bannon,"/>
    <x v="1086"/>
    <n v="4.46"/>
    <s v="yes"/>
    <x v="0"/>
    <x v="0"/>
    <n v="1"/>
    <x v="1"/>
    <x v="0"/>
    <x v="2"/>
    <d v="1963-10-14T00:00:00"/>
    <n v="14590.63"/>
    <x v="0"/>
    <s v="tier - 1"/>
    <x v="8"/>
    <x v="43"/>
  </r>
  <r>
    <s v="Id1659"/>
    <s v="Chang,"/>
    <x v="28"/>
    <n v="6.22"/>
    <s v="No"/>
    <x v="0"/>
    <x v="0"/>
    <n v="1"/>
    <x v="1"/>
    <x v="0"/>
    <x v="1"/>
    <d v="1967-07-18T00:00:00"/>
    <n v="14600.62"/>
    <x v="0"/>
    <s v="tier - 3"/>
    <x v="16"/>
    <x v="41"/>
  </r>
  <r>
    <s v="Id1660"/>
    <s v="Vetter,"/>
    <x v="1087"/>
    <n v="8.82"/>
    <s v="No"/>
    <x v="0"/>
    <x v="0"/>
    <n v="0"/>
    <x v="1"/>
    <x v="3"/>
    <x v="0"/>
    <d v="1965-11-08T00:00:00"/>
    <n v="14612.33"/>
    <x v="0"/>
    <s v="tier - 3"/>
    <x v="11"/>
    <x v="40"/>
  </r>
  <r>
    <s v="Id1661"/>
    <s v="Jablonski,"/>
    <x v="1088"/>
    <n v="10.14"/>
    <s v="No"/>
    <x v="0"/>
    <x v="0"/>
    <n v="0"/>
    <x v="1"/>
    <x v="0"/>
    <x v="0"/>
    <d v="1991-08-21T00:00:00"/>
    <n v="14630.52"/>
    <x v="0"/>
    <s v="tier - 3"/>
    <x v="2"/>
    <x v="15"/>
  </r>
  <r>
    <s v="Id1662"/>
    <s v="Jakubowitch,"/>
    <x v="1089"/>
    <n v="4.66"/>
    <s v="No"/>
    <x v="0"/>
    <x v="0"/>
    <n v="2"/>
    <x v="1"/>
    <x v="3"/>
    <x v="2"/>
    <d v="1967-09-01T00:00:00"/>
    <n v="14640.35"/>
    <x v="0"/>
    <s v="tier - 3"/>
    <x v="14"/>
    <x v="41"/>
  </r>
  <r>
    <s v="Id1663"/>
    <s v="Altshuler,"/>
    <x v="1090"/>
    <n v="6.26"/>
    <s v="No"/>
    <x v="0"/>
    <x v="0"/>
    <n v="0"/>
    <x v="1"/>
    <x v="2"/>
    <x v="1"/>
    <d v="1981-11-13T00:00:00"/>
    <n v="14657.2"/>
    <x v="0"/>
    <s v="tier - 1"/>
    <x v="1"/>
    <x v="20"/>
  </r>
  <r>
    <s v="Id1664"/>
    <s v="Ugarte,"/>
    <x v="1091"/>
    <n v="5.21"/>
    <s v="No"/>
    <x v="1"/>
    <x v="0"/>
    <n v="1"/>
    <x v="1"/>
    <x v="0"/>
    <x v="2"/>
    <d v="1969-10-20T00:00:00"/>
    <n v="14665.75"/>
    <x v="0"/>
    <s v="tier - 1"/>
    <x v="1"/>
    <x v="35"/>
  </r>
  <r>
    <s v="Id1665"/>
    <s v="Tusso,"/>
    <x v="1092"/>
    <n v="5.94"/>
    <s v="yes"/>
    <x v="0"/>
    <x v="1"/>
    <n v="1"/>
    <x v="1"/>
    <x v="0"/>
    <x v="1"/>
    <d v="1958-07-23T00:00:00"/>
    <n v="14692.67"/>
    <x v="0"/>
    <s v="tier - 1"/>
    <x v="1"/>
    <x v="48"/>
  </r>
  <r>
    <s v="Id1666"/>
    <s v="Johnson,"/>
    <x v="1093"/>
    <n v="5.34"/>
    <s v="No"/>
    <x v="0"/>
    <x v="1"/>
    <n v="1"/>
    <x v="1"/>
    <x v="0"/>
    <x v="2"/>
    <d v="1982-09-04T00:00:00"/>
    <n v="14696.77"/>
    <x v="0"/>
    <s v="tier - 2"/>
    <x v="2"/>
    <x v="24"/>
  </r>
  <r>
    <s v="Id1667"/>
    <s v="Landry,"/>
    <x v="1056"/>
    <n v="6.38"/>
    <s v="No"/>
    <x v="0"/>
    <x v="0"/>
    <n v="2"/>
    <x v="1"/>
    <x v="3"/>
    <x v="1"/>
    <d v="2002-09-24T00:00:00"/>
    <n v="14711.74"/>
    <x v="0"/>
    <s v="tier - 2"/>
    <x v="1"/>
    <x v="5"/>
  </r>
  <r>
    <s v="Id1668"/>
    <s v="McDonald,"/>
    <x v="838"/>
    <n v="4.47"/>
    <s v="No"/>
    <x v="0"/>
    <x v="0"/>
    <n v="1"/>
    <x v="1"/>
    <x v="0"/>
    <x v="2"/>
    <d v="1962-07-29T00:00:00"/>
    <n v="14738.43"/>
    <x v="0"/>
    <s v="tier - 3"/>
    <x v="11"/>
    <x v="42"/>
  </r>
  <r>
    <s v="Id1669"/>
    <s v="Dunlap,"/>
    <x v="1094"/>
    <n v="9.9600000000000009"/>
    <s v="No"/>
    <x v="0"/>
    <x v="0"/>
    <n v="0"/>
    <x v="1"/>
    <x v="3"/>
    <x v="0"/>
    <d v="1965-07-27T00:00:00"/>
    <n v="14750.42"/>
    <x v="0"/>
    <s v="tier - 2"/>
    <x v="14"/>
    <x v="40"/>
  </r>
  <r>
    <s v="Id1670"/>
    <s v="Larue,"/>
    <x v="1095"/>
    <n v="9.92"/>
    <s v="yes"/>
    <x v="0"/>
    <x v="0"/>
    <n v="0"/>
    <x v="1"/>
    <x v="0"/>
    <x v="0"/>
    <d v="1975-12-10T00:00:00"/>
    <n v="14819"/>
    <x v="0"/>
    <s v="tier - 3"/>
    <x v="9"/>
    <x v="32"/>
  </r>
  <r>
    <s v="Id1671"/>
    <s v="Hodge,"/>
    <x v="380"/>
    <n v="6.03"/>
    <s v="No"/>
    <x v="0"/>
    <x v="1"/>
    <n v="1"/>
    <x v="1"/>
    <x v="1"/>
    <x v="1"/>
    <d v="1979-10-18T00:00:00"/>
    <n v="14839.34"/>
    <x v="0"/>
    <s v="tier - 3"/>
    <x v="14"/>
    <x v="26"/>
  </r>
  <r>
    <s v="Id1672"/>
    <s v="Marcus,"/>
    <x v="1096"/>
    <n v="10.9"/>
    <s v="yes"/>
    <x v="0"/>
    <x v="0"/>
    <n v="0"/>
    <x v="1"/>
    <x v="0"/>
    <x v="0"/>
    <d v="1981-06-05T00:00:00"/>
    <n v="14843.96"/>
    <x v="0"/>
    <s v="tier - 3"/>
    <x v="14"/>
    <x v="25"/>
  </r>
  <r>
    <s v="Id1673"/>
    <s v="Daubert,"/>
    <x v="1097"/>
    <n v="10.66"/>
    <s v="No"/>
    <x v="0"/>
    <x v="0"/>
    <n v="0"/>
    <x v="1"/>
    <x v="3"/>
    <x v="0"/>
    <d v="1970-11-11T00:00:00"/>
    <n v="14847.63"/>
    <x v="0"/>
    <s v="tier - 2"/>
    <x v="9"/>
    <x v="34"/>
  </r>
  <r>
    <s v="Id1674"/>
    <s v="Close,"/>
    <x v="387"/>
    <n v="4.05"/>
    <s v="No"/>
    <x v="0"/>
    <x v="0"/>
    <n v="1"/>
    <x v="1"/>
    <x v="2"/>
    <x v="2"/>
    <d v="1958-10-17T00:00:00"/>
    <n v="14901.52"/>
    <x v="0"/>
    <s v="tier - 2"/>
    <x v="8"/>
    <x v="48"/>
  </r>
  <r>
    <s v="Id1675"/>
    <s v="Roels,"/>
    <x v="1098"/>
    <n v="4.2300000000000004"/>
    <s v="No"/>
    <x v="0"/>
    <x v="0"/>
    <n v="2"/>
    <x v="1"/>
    <x v="3"/>
    <x v="2"/>
    <d v="1981-07-04T00:00:00"/>
    <n v="14908.27"/>
    <x v="0"/>
    <s v="tier - 1"/>
    <x v="2"/>
    <x v="20"/>
  </r>
  <r>
    <s v="Id1676"/>
    <s v="Venosky,"/>
    <x v="1099"/>
    <n v="5.01"/>
    <s v="No"/>
    <x v="0"/>
    <x v="0"/>
    <n v="1"/>
    <x v="1"/>
    <x v="2"/>
    <x v="2"/>
    <d v="1968-11-08T00:00:00"/>
    <n v="14926.97"/>
    <x v="0"/>
    <s v="tier - 2"/>
    <x v="1"/>
    <x v="37"/>
  </r>
  <r>
    <s v="Id1677"/>
    <s v="Gosnell,"/>
    <x v="23"/>
    <n v="5.82"/>
    <s v="yes"/>
    <x v="0"/>
    <x v="1"/>
    <n v="1"/>
    <x v="1"/>
    <x v="0"/>
    <x v="1"/>
    <d v="1962-11-29T00:00:00"/>
    <n v="14945.34"/>
    <x v="0"/>
    <s v="tier - 1"/>
    <x v="11"/>
    <x v="42"/>
  </r>
  <r>
    <s v="Id1678"/>
    <s v="Chewning-Kulick,"/>
    <x v="261"/>
    <n v="7.94"/>
    <s v="No"/>
    <x v="0"/>
    <x v="0"/>
    <n v="0"/>
    <x v="1"/>
    <x v="2"/>
    <x v="0"/>
    <d v="1958-07-29T00:00:00"/>
    <n v="14988.43"/>
    <x v="0"/>
    <s v="tier - 3"/>
    <x v="2"/>
    <x v="48"/>
  </r>
  <r>
    <s v="Id1679"/>
    <s v="McCarron,"/>
    <x v="5"/>
    <n v="6.16"/>
    <s v="yes"/>
    <x v="0"/>
    <x v="1"/>
    <n v="1"/>
    <x v="1"/>
    <x v="0"/>
    <x v="1"/>
    <d v="1995-08-02T00:00:00"/>
    <n v="15006.58"/>
    <x v="0"/>
    <s v="tier - 2"/>
    <x v="8"/>
    <x v="4"/>
  </r>
  <r>
    <s v="Id1680"/>
    <s v="Manion,"/>
    <x v="673"/>
    <n v="4.1500000000000004"/>
    <s v="No"/>
    <x v="0"/>
    <x v="0"/>
    <n v="1"/>
    <x v="1"/>
    <x v="0"/>
    <x v="2"/>
    <d v="1960-08-08T00:00:00"/>
    <n v="15019.76"/>
    <x v="0"/>
    <s v="tier - 2"/>
    <x v="1"/>
    <x v="46"/>
  </r>
  <r>
    <s v="Id1681"/>
    <s v="Strong,"/>
    <x v="925"/>
    <n v="6.23"/>
    <s v="No"/>
    <x v="0"/>
    <x v="0"/>
    <n v="0"/>
    <x v="1"/>
    <x v="2"/>
    <x v="1"/>
    <d v="1979-11-25T00:00:00"/>
    <n v="15025.76"/>
    <x v="0"/>
    <s v="tier - 1"/>
    <x v="2"/>
    <x v="26"/>
  </r>
  <r>
    <s v="Id1682"/>
    <s v="Leblanc,"/>
    <x v="1100"/>
    <n v="7.41"/>
    <s v="No"/>
    <x v="0"/>
    <x v="0"/>
    <n v="0"/>
    <x v="1"/>
    <x v="2"/>
    <x v="0"/>
    <d v="1970-09-11T00:00:00"/>
    <n v="15026.3"/>
    <x v="0"/>
    <s v="tier - 3"/>
    <x v="2"/>
    <x v="34"/>
  </r>
  <r>
    <s v="Id1683"/>
    <s v="Palmer,"/>
    <x v="781"/>
    <n v="5.62"/>
    <s v="yes"/>
    <x v="0"/>
    <x v="0"/>
    <n v="1"/>
    <x v="1"/>
    <x v="0"/>
    <x v="2"/>
    <d v="1971-08-15T00:00:00"/>
    <n v="15038.51"/>
    <x v="0"/>
    <s v="tier - 3"/>
    <x v="9"/>
    <x v="33"/>
  </r>
  <r>
    <s v="Id1684"/>
    <s v="Shen,"/>
    <x v="1101"/>
    <n v="4.54"/>
    <s v="yes"/>
    <x v="0"/>
    <x v="1"/>
    <n v="1"/>
    <x v="1"/>
    <x v="2"/>
    <x v="2"/>
    <d v="1968-06-12T00:00:00"/>
    <n v="15052.68"/>
    <x v="0"/>
    <s v="tier - 2"/>
    <x v="16"/>
    <x v="37"/>
  </r>
  <r>
    <s v="Id1685"/>
    <s v="Goldsby,"/>
    <x v="139"/>
    <n v="8.6199999999999992"/>
    <s v="yes"/>
    <x v="0"/>
    <x v="0"/>
    <n v="1"/>
    <x v="1"/>
    <x v="0"/>
    <x v="0"/>
    <d v="1975-10-26T00:00:00"/>
    <n v="15090.35"/>
    <x v="0"/>
    <s v="tier - 1"/>
    <x v="9"/>
    <x v="32"/>
  </r>
  <r>
    <s v="Id1686"/>
    <s v="Whitney,"/>
    <x v="1102"/>
    <n v="4.3600000000000003"/>
    <s v="yes"/>
    <x v="0"/>
    <x v="0"/>
    <n v="0"/>
    <x v="1"/>
    <x v="2"/>
    <x v="2"/>
    <d v="1972-11-07T00:00:00"/>
    <n v="15103.69"/>
    <x v="0"/>
    <s v="tier - 1"/>
    <x v="1"/>
    <x v="31"/>
  </r>
  <r>
    <s v="Id1687"/>
    <s v="Mahoney,"/>
    <x v="1103"/>
    <n v="10.01"/>
    <s v="No"/>
    <x v="0"/>
    <x v="0"/>
    <n v="0"/>
    <x v="1"/>
    <x v="3"/>
    <x v="0"/>
    <d v="1978-09-05T00:00:00"/>
    <n v="15123.19"/>
    <x v="0"/>
    <s v="tier - 1"/>
    <x v="2"/>
    <x v="28"/>
  </r>
  <r>
    <s v="Id1688"/>
    <s v="McCracken,"/>
    <x v="851"/>
    <n v="5.42"/>
    <s v="No"/>
    <x v="0"/>
    <x v="0"/>
    <n v="0"/>
    <x v="1"/>
    <x v="0"/>
    <x v="2"/>
    <d v="1971-11-25T00:00:00"/>
    <n v="15150.44"/>
    <x v="0"/>
    <s v="tier - 1"/>
    <x v="9"/>
    <x v="33"/>
  </r>
  <r>
    <s v="Id1689"/>
    <s v="Spewak,"/>
    <x v="1104"/>
    <n v="5.12"/>
    <s v="No"/>
    <x v="0"/>
    <x v="0"/>
    <n v="0"/>
    <x v="1"/>
    <x v="3"/>
    <x v="2"/>
    <d v="1962-10-25T00:00:00"/>
    <n v="15161.25"/>
    <x v="0"/>
    <s v="tier - 2"/>
    <x v="1"/>
    <x v="42"/>
  </r>
  <r>
    <s v="Id1690"/>
    <s v="Cottini,"/>
    <x v="1105"/>
    <n v="9.1999999999999993"/>
    <s v="yes"/>
    <x v="0"/>
    <x v="0"/>
    <n v="0"/>
    <x v="1"/>
    <x v="2"/>
    <x v="0"/>
    <d v="1959-06-04T00:00:00"/>
    <n v="15161.53"/>
    <x v="0"/>
    <s v="tier - 1"/>
    <x v="0"/>
    <x v="48"/>
  </r>
  <r>
    <s v="Id1691"/>
    <s v="Findlay,"/>
    <x v="1106"/>
    <n v="6.08"/>
    <s v="yes"/>
    <x v="0"/>
    <x v="0"/>
    <n v="1"/>
    <x v="1"/>
    <x v="2"/>
    <x v="1"/>
    <d v="1959-12-03T00:00:00"/>
    <n v="15170.07"/>
    <x v="0"/>
    <s v="tier - 3"/>
    <x v="2"/>
    <x v="47"/>
  </r>
  <r>
    <s v="Id1692"/>
    <s v="Strasburg,"/>
    <x v="1107"/>
    <n v="4.7699999999999996"/>
    <s v="No"/>
    <x v="0"/>
    <x v="0"/>
    <n v="1"/>
    <x v="1"/>
    <x v="0"/>
    <x v="2"/>
    <d v="1962-06-17T00:00:00"/>
    <n v="15174.81"/>
    <x v="0"/>
    <s v="tier - 1"/>
    <x v="1"/>
    <x v="42"/>
  </r>
  <r>
    <s v="Id1693"/>
    <s v="Adams,"/>
    <x v="1108"/>
    <n v="4.62"/>
    <s v="No"/>
    <x v="0"/>
    <x v="0"/>
    <n v="1"/>
    <x v="1"/>
    <x v="1"/>
    <x v="2"/>
    <d v="1978-11-23T00:00:00"/>
    <n v="15207.92"/>
    <x v="0"/>
    <s v="tier - 1"/>
    <x v="1"/>
    <x v="28"/>
  </r>
  <r>
    <s v="Id1694"/>
    <s v="Deeter,"/>
    <x v="264"/>
    <n v="9.07"/>
    <s v="yes"/>
    <x v="0"/>
    <x v="0"/>
    <n v="1"/>
    <x v="1"/>
    <x v="1"/>
    <x v="0"/>
    <d v="1960-07-25T00:00:00"/>
    <n v="15230.32"/>
    <x v="0"/>
    <s v="tier - 2"/>
    <x v="8"/>
    <x v="46"/>
  </r>
  <r>
    <s v="Id1695"/>
    <s v="Arpin,"/>
    <x v="436"/>
    <n v="9.1199999999999992"/>
    <s v="yes"/>
    <x v="0"/>
    <x v="0"/>
    <n v="1"/>
    <x v="1"/>
    <x v="1"/>
    <x v="0"/>
    <d v="1969-09-16T00:00:00"/>
    <n v="15260.52"/>
    <x v="0"/>
    <s v="tier - 2"/>
    <x v="9"/>
    <x v="35"/>
  </r>
  <r>
    <s v="Id1696"/>
    <s v="Schoeneck,"/>
    <x v="292"/>
    <n v="7.32"/>
    <s v="yes"/>
    <x v="0"/>
    <x v="0"/>
    <n v="1"/>
    <x v="1"/>
    <x v="1"/>
    <x v="0"/>
    <d v="1963-12-13T00:00:00"/>
    <n v="15322.77"/>
    <x v="0"/>
    <s v="tier - 3"/>
    <x v="11"/>
    <x v="43"/>
  </r>
  <r>
    <s v="Id1697"/>
    <s v="Mueller,"/>
    <x v="1109"/>
    <n v="11.73"/>
    <s v="No"/>
    <x v="0"/>
    <x v="0"/>
    <n v="2"/>
    <x v="1"/>
    <x v="3"/>
    <x v="0"/>
    <d v="2001-07-14T00:00:00"/>
    <n v="15359.1"/>
    <x v="0"/>
    <s v="tier - 3"/>
    <x v="8"/>
    <x v="3"/>
  </r>
  <r>
    <s v="Id1698"/>
    <s v="Willits,"/>
    <x v="958"/>
    <n v="6.64"/>
    <s v="yes"/>
    <x v="0"/>
    <x v="0"/>
    <n v="1"/>
    <x v="1"/>
    <x v="2"/>
    <x v="0"/>
    <d v="1988-12-17T00:00:00"/>
    <n v="15361.5"/>
    <x v="0"/>
    <s v="tier - 3"/>
    <x v="9"/>
    <x v="16"/>
  </r>
  <r>
    <s v="Id1699"/>
    <s v="Syring,"/>
    <x v="1110"/>
    <n v="5.78"/>
    <s v="No"/>
    <x v="0"/>
    <x v="0"/>
    <n v="0"/>
    <x v="1"/>
    <x v="0"/>
    <x v="1"/>
    <d v="1968-07-18T00:00:00"/>
    <n v="15363.77"/>
    <x v="0"/>
    <s v="tier - 1"/>
    <x v="14"/>
    <x v="37"/>
  </r>
  <r>
    <s v="Id1700"/>
    <s v="Strike,"/>
    <x v="1111"/>
    <n v="10.45"/>
    <s v="No"/>
    <x v="0"/>
    <x v="0"/>
    <n v="0"/>
    <x v="1"/>
    <x v="3"/>
    <x v="0"/>
    <d v="1962-09-06T00:00:00"/>
    <n v="15368.22"/>
    <x v="0"/>
    <s v="tier - 2"/>
    <x v="2"/>
    <x v="42"/>
  </r>
  <r>
    <s v="Id1701"/>
    <s v="Hennigar,"/>
    <x v="661"/>
    <n v="4.5199999999999996"/>
    <s v="No"/>
    <x v="0"/>
    <x v="0"/>
    <n v="1"/>
    <x v="1"/>
    <x v="0"/>
    <x v="2"/>
    <d v="1964-09-04T00:00:00"/>
    <n v="15377.77"/>
    <x v="0"/>
    <s v="tier - 2"/>
    <x v="1"/>
    <x v="39"/>
  </r>
  <r>
    <s v="Id1702"/>
    <s v="May,"/>
    <x v="210"/>
    <n v="5.71"/>
    <s v="No"/>
    <x v="0"/>
    <x v="0"/>
    <n v="0"/>
    <x v="1"/>
    <x v="0"/>
    <x v="1"/>
    <d v="1990-10-25T00:00:00"/>
    <n v="15440.2"/>
    <x v="0"/>
    <s v="tier - 1"/>
    <x v="1"/>
    <x v="17"/>
  </r>
  <r>
    <s v="Id1703"/>
    <s v="Metcalf,"/>
    <x v="369"/>
    <n v="4.7699999999999996"/>
    <s v="No"/>
    <x v="0"/>
    <x v="0"/>
    <n v="0"/>
    <x v="1"/>
    <x v="1"/>
    <x v="2"/>
    <d v="1976-07-20T00:00:00"/>
    <n v="15450.48"/>
    <x v="0"/>
    <s v="tier - 1"/>
    <x v="14"/>
    <x v="36"/>
  </r>
  <r>
    <s v="Id1704"/>
    <s v="Tiska,"/>
    <x v="1087"/>
    <n v="7.81"/>
    <s v="yes"/>
    <x v="0"/>
    <x v="0"/>
    <n v="1"/>
    <x v="1"/>
    <x v="3"/>
    <x v="0"/>
    <d v="2004-07-17T00:00:00"/>
    <n v="15518.18"/>
    <x v="0"/>
    <s v="tier - 3"/>
    <x v="3"/>
    <x v="10"/>
  </r>
  <r>
    <s v="Id1705"/>
    <s v="McDonough,"/>
    <x v="1112"/>
    <n v="5.19"/>
    <s v="yes"/>
    <x v="0"/>
    <x v="0"/>
    <n v="0"/>
    <x v="1"/>
    <x v="2"/>
    <x v="2"/>
    <d v="1974-06-28T00:00:00"/>
    <n v="15532.16"/>
    <x v="0"/>
    <s v="tier - 2"/>
    <x v="14"/>
    <x v="29"/>
  </r>
  <r>
    <s v="Id1706"/>
    <s v="Fairley,"/>
    <x v="136"/>
    <n v="5.93"/>
    <s v="No"/>
    <x v="0"/>
    <x v="0"/>
    <n v="1"/>
    <x v="1"/>
    <x v="0"/>
    <x v="1"/>
    <d v="1959-10-02T00:00:00"/>
    <n v="15555.19"/>
    <x v="0"/>
    <s v="tier - 3"/>
    <x v="1"/>
    <x v="47"/>
  </r>
  <r>
    <s v="Id1707"/>
    <s v="Barnett,"/>
    <x v="816"/>
    <n v="6.29"/>
    <s v="No"/>
    <x v="0"/>
    <x v="0"/>
    <n v="1"/>
    <x v="1"/>
    <x v="0"/>
    <x v="1"/>
    <d v="1974-07-30T00:00:00"/>
    <n v="15556.67"/>
    <x v="0"/>
    <s v="tier - 2"/>
    <x v="1"/>
    <x v="29"/>
  </r>
  <r>
    <s v="Id1708"/>
    <s v="Piasta,"/>
    <x v="1113"/>
    <n v="4.9000000000000004"/>
    <s v="No"/>
    <x v="0"/>
    <x v="0"/>
    <n v="0"/>
    <x v="1"/>
    <x v="1"/>
    <x v="2"/>
    <d v="1965-10-28T00:00:00"/>
    <n v="15608.58"/>
    <x v="0"/>
    <s v="tier - 2"/>
    <x v="14"/>
    <x v="40"/>
  </r>
  <r>
    <s v="Id1709"/>
    <s v="Mueller,"/>
    <x v="421"/>
    <n v="5.07"/>
    <s v="yes"/>
    <x v="0"/>
    <x v="0"/>
    <n v="1"/>
    <x v="1"/>
    <x v="1"/>
    <x v="2"/>
    <d v="1960-06-06T00:00:00"/>
    <n v="15612.19"/>
    <x v="0"/>
    <s v="tier - 2"/>
    <x v="1"/>
    <x v="47"/>
  </r>
  <r>
    <s v="Id1710"/>
    <s v="Olsen,"/>
    <x v="368"/>
    <n v="5.33"/>
    <s v="No"/>
    <x v="0"/>
    <x v="0"/>
    <n v="1"/>
    <x v="1"/>
    <x v="1"/>
    <x v="2"/>
    <d v="1988-12-22T00:00:00"/>
    <n v="15646.28"/>
    <x v="0"/>
    <s v="tier - 2"/>
    <x v="2"/>
    <x v="16"/>
  </r>
  <r>
    <s v="Id1711"/>
    <s v="De"/>
    <x v="428"/>
    <n v="8.93"/>
    <s v="yes"/>
    <x v="0"/>
    <x v="0"/>
    <n v="1"/>
    <x v="1"/>
    <x v="0"/>
    <x v="0"/>
    <d v="1973-06-26T00:00:00"/>
    <n v="15670.3"/>
    <x v="0"/>
    <s v="tier - 2"/>
    <x v="14"/>
    <x v="30"/>
  </r>
  <r>
    <s v="Id1712"/>
    <s v="Bartus,"/>
    <x v="174"/>
    <n v="4.3499999999999996"/>
    <s v="No"/>
    <x v="0"/>
    <x v="0"/>
    <n v="0"/>
    <x v="1"/>
    <x v="0"/>
    <x v="2"/>
    <d v="1976-09-20T00:00:00"/>
    <n v="15698.86"/>
    <x v="0"/>
    <s v="tier - 2"/>
    <x v="1"/>
    <x v="36"/>
  </r>
  <r>
    <s v="Id1713"/>
    <s v="Stevens,"/>
    <x v="26"/>
    <n v="9.5399999999999991"/>
    <s v="yes"/>
    <x v="0"/>
    <x v="0"/>
    <n v="1"/>
    <x v="1"/>
    <x v="0"/>
    <x v="0"/>
    <d v="1974-08-29T00:00:00"/>
    <n v="15746.62"/>
    <x v="0"/>
    <s v="tier - 1"/>
    <x v="1"/>
    <x v="29"/>
  </r>
  <r>
    <s v="Id1714"/>
    <s v="Rich,"/>
    <x v="1114"/>
    <n v="5.91"/>
    <s v="No"/>
    <x v="0"/>
    <x v="0"/>
    <n v="0"/>
    <x v="1"/>
    <x v="0"/>
    <x v="1"/>
    <d v="1997-10-09T00:00:00"/>
    <n v="15817.99"/>
    <x v="0"/>
    <s v="tier - 2"/>
    <x v="1"/>
    <x v="6"/>
  </r>
  <r>
    <s v="Id1715"/>
    <s v="Fayter,"/>
    <x v="905"/>
    <n v="5.0999999999999996"/>
    <s v="No"/>
    <x v="0"/>
    <x v="0"/>
    <n v="0"/>
    <x v="1"/>
    <x v="2"/>
    <x v="2"/>
    <d v="1984-06-26T00:00:00"/>
    <n v="15820.7"/>
    <x v="0"/>
    <s v="tier - 3"/>
    <x v="2"/>
    <x v="22"/>
  </r>
  <r>
    <s v="Id1716"/>
    <s v="Parise,"/>
    <x v="1115"/>
    <n v="5.08"/>
    <s v="No"/>
    <x v="0"/>
    <x v="0"/>
    <n v="2"/>
    <x v="1"/>
    <x v="3"/>
    <x v="2"/>
    <d v="1982-11-11T00:00:00"/>
    <n v="15828.82"/>
    <x v="0"/>
    <s v="tier - 3"/>
    <x v="2"/>
    <x v="24"/>
  </r>
  <r>
    <s v="Id1717"/>
    <s v="Andrew,"/>
    <x v="101"/>
    <n v="4.75"/>
    <s v="No"/>
    <x v="0"/>
    <x v="0"/>
    <n v="0"/>
    <x v="1"/>
    <x v="0"/>
    <x v="2"/>
    <d v="1962-12-25T00:00:00"/>
    <n v="15840.81"/>
    <x v="0"/>
    <s v="tier - 1"/>
    <x v="16"/>
    <x v="42"/>
  </r>
  <r>
    <s v="Id1718"/>
    <s v="Gryniewicz,"/>
    <x v="107"/>
    <n v="6.05"/>
    <s v="No"/>
    <x v="0"/>
    <x v="0"/>
    <n v="1"/>
    <x v="1"/>
    <x v="0"/>
    <x v="1"/>
    <d v="1980-10-12T00:00:00"/>
    <n v="15922.29"/>
    <x v="0"/>
    <s v="tier - 3"/>
    <x v="14"/>
    <x v="25"/>
  </r>
  <r>
    <s v="Id1719"/>
    <s v="Panora,"/>
    <x v="1116"/>
    <n v="11.56"/>
    <s v="No"/>
    <x v="0"/>
    <x v="0"/>
    <n v="0"/>
    <x v="1"/>
    <x v="3"/>
    <x v="0"/>
    <d v="1982-07-24T00:00:00"/>
    <n v="15965.29"/>
    <x v="0"/>
    <s v="tier - 1"/>
    <x v="1"/>
    <x v="24"/>
  </r>
  <r>
    <s v="Id1720"/>
    <s v="Woodward,"/>
    <x v="984"/>
    <n v="5.76"/>
    <s v="No"/>
    <x v="0"/>
    <x v="0"/>
    <n v="0"/>
    <x v="1"/>
    <x v="1"/>
    <x v="1"/>
    <d v="1980-09-19T00:00:00"/>
    <n v="15966.19"/>
    <x v="0"/>
    <s v="tier - 2"/>
    <x v="1"/>
    <x v="25"/>
  </r>
  <r>
    <s v="Id1721"/>
    <s v="Lambe,"/>
    <x v="1117"/>
    <n v="5.65"/>
    <s v="No"/>
    <x v="1"/>
    <x v="0"/>
    <n v="1"/>
    <x v="1"/>
    <x v="0"/>
    <x v="2"/>
    <d v="1988-12-05T00:00:00"/>
    <n v="16059.06"/>
    <x v="0"/>
    <s v="tier - 3"/>
    <x v="1"/>
    <x v="16"/>
  </r>
  <r>
    <s v="Id1722"/>
    <s v="Casto,"/>
    <x v="1118"/>
    <n v="5.88"/>
    <s v="No"/>
    <x v="1"/>
    <x v="0"/>
    <n v="1"/>
    <x v="1"/>
    <x v="0"/>
    <x v="1"/>
    <d v="1978-09-16T00:00:00"/>
    <n v="16062.89"/>
    <x v="0"/>
    <s v="tier - 2"/>
    <x v="14"/>
    <x v="28"/>
  </r>
  <r>
    <s v="Id1723"/>
    <s v="Martelli,"/>
    <x v="1119"/>
    <n v="9.6"/>
    <s v="No"/>
    <x v="0"/>
    <x v="0"/>
    <n v="0"/>
    <x v="1"/>
    <x v="3"/>
    <x v="0"/>
    <d v="1958-10-22T00:00:00"/>
    <n v="16069.08"/>
    <x v="0"/>
    <s v="tier - 2"/>
    <x v="8"/>
    <x v="48"/>
  </r>
  <r>
    <s v="Id1724"/>
    <s v="Naskret,"/>
    <x v="1120"/>
    <n v="6.24"/>
    <s v="No"/>
    <x v="0"/>
    <x v="0"/>
    <n v="1"/>
    <x v="1"/>
    <x v="2"/>
    <x v="1"/>
    <d v="1958-06-21T00:00:00"/>
    <n v="16085.13"/>
    <x v="0"/>
    <s v="tier - 2"/>
    <x v="0"/>
    <x v="48"/>
  </r>
  <r>
    <s v="Id1725"/>
    <s v="Morgan,"/>
    <x v="226"/>
    <n v="7.63"/>
    <s v="yes"/>
    <x v="0"/>
    <x v="0"/>
    <n v="1"/>
    <x v="1"/>
    <x v="0"/>
    <x v="0"/>
    <d v="1985-08-27T00:00:00"/>
    <n v="16097.94"/>
    <x v="0"/>
    <s v="tier - 3"/>
    <x v="1"/>
    <x v="21"/>
  </r>
  <r>
    <s v="Id1726"/>
    <s v="Maloney,"/>
    <x v="295"/>
    <n v="8.66"/>
    <s v="yes"/>
    <x v="0"/>
    <x v="0"/>
    <n v="1"/>
    <x v="1"/>
    <x v="1"/>
    <x v="0"/>
    <d v="1993-08-08T00:00:00"/>
    <n v="16115.3"/>
    <x v="0"/>
    <s v="tier - 1"/>
    <x v="8"/>
    <x v="1"/>
  </r>
  <r>
    <s v="Id1727"/>
    <s v="Amherst,"/>
    <x v="304"/>
    <n v="8.5500000000000007"/>
    <s v="yes"/>
    <x v="0"/>
    <x v="0"/>
    <n v="1"/>
    <x v="1"/>
    <x v="1"/>
    <x v="0"/>
    <d v="1987-10-06T00:00:00"/>
    <n v="16122.65"/>
    <x v="0"/>
    <s v="tier - 1"/>
    <x v="2"/>
    <x v="18"/>
  </r>
  <r>
    <s v="Id1728"/>
    <s v="Davenport,"/>
    <x v="836"/>
    <n v="4.54"/>
    <s v="No"/>
    <x v="0"/>
    <x v="0"/>
    <n v="0"/>
    <x v="1"/>
    <x v="1"/>
    <x v="2"/>
    <d v="1993-12-12T00:00:00"/>
    <n v="16138.76"/>
    <x v="0"/>
    <s v="tier - 3"/>
    <x v="12"/>
    <x v="1"/>
  </r>
  <r>
    <s v="Id1729"/>
    <s v="Johansen,"/>
    <x v="403"/>
    <n v="5.7"/>
    <s v="No"/>
    <x v="0"/>
    <x v="0"/>
    <n v="0"/>
    <x v="1"/>
    <x v="2"/>
    <x v="1"/>
    <d v="1982-07-06T00:00:00"/>
    <n v="16152.04"/>
    <x v="0"/>
    <s v="tier - 1"/>
    <x v="14"/>
    <x v="24"/>
  </r>
  <r>
    <s v="Id1730"/>
    <s v="Bond,"/>
    <x v="65"/>
    <n v="5.07"/>
    <s v="No"/>
    <x v="0"/>
    <x v="0"/>
    <n v="0"/>
    <x v="1"/>
    <x v="0"/>
    <x v="2"/>
    <d v="1974-09-11T00:00:00"/>
    <n v="16190.97"/>
    <x v="0"/>
    <s v="tier - 3"/>
    <x v="1"/>
    <x v="29"/>
  </r>
  <r>
    <s v="Id1731"/>
    <s v="Reilly,"/>
    <x v="105"/>
    <n v="4.38"/>
    <s v="No"/>
    <x v="0"/>
    <x v="0"/>
    <n v="1"/>
    <x v="1"/>
    <x v="0"/>
    <x v="2"/>
    <d v="1988-08-06T00:00:00"/>
    <n v="16199.1"/>
    <x v="0"/>
    <s v="tier - 2"/>
    <x v="1"/>
    <x v="16"/>
  </r>
  <r>
    <s v="Id1732"/>
    <s v="Chandler,"/>
    <x v="41"/>
    <n v="4.54"/>
    <s v="No"/>
    <x v="0"/>
    <x v="0"/>
    <n v="1"/>
    <x v="1"/>
    <x v="0"/>
    <x v="2"/>
    <d v="1988-08-21T00:00:00"/>
    <n v="16205.88"/>
    <x v="0"/>
    <s v="tier - 1"/>
    <x v="1"/>
    <x v="16"/>
  </r>
  <r>
    <s v="Id1733"/>
    <s v="Kaufmann,"/>
    <x v="1107"/>
    <n v="5.38"/>
    <s v="No"/>
    <x v="0"/>
    <x v="0"/>
    <n v="1"/>
    <x v="1"/>
    <x v="0"/>
    <x v="2"/>
    <d v="2002-09-08T00:00:00"/>
    <n v="16232.85"/>
    <x v="0"/>
    <s v="tier - 1"/>
    <x v="2"/>
    <x v="5"/>
  </r>
  <r>
    <s v="Id1734"/>
    <s v="Barnes-Zurkinden,"/>
    <x v="379"/>
    <n v="5.55"/>
    <s v="No"/>
    <x v="0"/>
    <x v="0"/>
    <n v="1"/>
    <x v="1"/>
    <x v="1"/>
    <x v="2"/>
    <d v="1972-07-30T00:00:00"/>
    <n v="16267.32"/>
    <x v="0"/>
    <s v="tier - 2"/>
    <x v="9"/>
    <x v="31"/>
  </r>
  <r>
    <s v="Id1735"/>
    <s v="Wolter,"/>
    <x v="1121"/>
    <n v="4.03"/>
    <s v="yes"/>
    <x v="0"/>
    <x v="0"/>
    <n v="1"/>
    <x v="1"/>
    <x v="0"/>
    <x v="2"/>
    <d v="2003-08-24T00:00:00"/>
    <n v="16297.85"/>
    <x v="0"/>
    <s v="tier - 3"/>
    <x v="2"/>
    <x v="13"/>
  </r>
  <r>
    <s v="Id1736"/>
    <s v="Pearson,"/>
    <x v="1122"/>
    <n v="4.1900000000000004"/>
    <s v="No"/>
    <x v="0"/>
    <x v="0"/>
    <n v="0"/>
    <x v="1"/>
    <x v="0"/>
    <x v="2"/>
    <d v="1969-08-08T00:00:00"/>
    <n v="16311.05"/>
    <x v="0"/>
    <s v="tier - 3"/>
    <x v="14"/>
    <x v="35"/>
  </r>
  <r>
    <s v="Id1737"/>
    <s v="Thomas,"/>
    <x v="878"/>
    <n v="4.37"/>
    <s v="No"/>
    <x v="0"/>
    <x v="1"/>
    <n v="1"/>
    <x v="1"/>
    <x v="2"/>
    <x v="2"/>
    <d v="1965-12-05T00:00:00"/>
    <n v="16351.42"/>
    <x v="0"/>
    <s v="tier - 3"/>
    <x v="14"/>
    <x v="40"/>
  </r>
  <r>
    <s v="Id1738"/>
    <s v="Leon,"/>
    <x v="1123"/>
    <n v="5.31"/>
    <s v="yes"/>
    <x v="0"/>
    <x v="1"/>
    <n v="1"/>
    <x v="1"/>
    <x v="3"/>
    <x v="2"/>
    <d v="1995-09-28T00:00:00"/>
    <n v="16420.490000000002"/>
    <x v="0"/>
    <s v="tier - 3"/>
    <x v="1"/>
    <x v="4"/>
  </r>
  <r>
    <s v="Id1739"/>
    <s v="Marriott,"/>
    <x v="1124"/>
    <n v="4.66"/>
    <s v="No"/>
    <x v="1"/>
    <x v="0"/>
    <n v="1"/>
    <x v="1"/>
    <x v="0"/>
    <x v="2"/>
    <d v="2003-12-20T00:00:00"/>
    <n v="16450.89"/>
    <x v="0"/>
    <s v="tier - 1"/>
    <x v="1"/>
    <x v="13"/>
  </r>
  <r>
    <s v="Id1740"/>
    <s v="Wilkins,"/>
    <x v="1125"/>
    <n v="6.19"/>
    <s v="No"/>
    <x v="0"/>
    <x v="1"/>
    <n v="1"/>
    <x v="1"/>
    <x v="3"/>
    <x v="1"/>
    <d v="1958-10-10T00:00:00"/>
    <n v="16455.71"/>
    <x v="0"/>
    <s v="tier - 2"/>
    <x v="1"/>
    <x v="48"/>
  </r>
  <r>
    <s v="Id1741"/>
    <s v="Saiter,"/>
    <x v="1126"/>
    <n v="4.8600000000000003"/>
    <s v="No"/>
    <x v="0"/>
    <x v="0"/>
    <n v="1"/>
    <x v="1"/>
    <x v="2"/>
    <x v="2"/>
    <d v="1995-12-23T00:00:00"/>
    <n v="16577.78"/>
    <x v="0"/>
    <s v="tier - 1"/>
    <x v="0"/>
    <x v="4"/>
  </r>
  <r>
    <s v="Id1742"/>
    <s v="Winrow,"/>
    <x v="1127"/>
    <n v="4.74"/>
    <s v="No"/>
    <x v="0"/>
    <x v="0"/>
    <n v="0"/>
    <x v="1"/>
    <x v="2"/>
    <x v="2"/>
    <d v="2001-06-25T00:00:00"/>
    <n v="16586.5"/>
    <x v="0"/>
    <s v="tier - 1"/>
    <x v="0"/>
    <x v="3"/>
  </r>
  <r>
    <s v="Id1743"/>
    <s v="Gries,"/>
    <x v="356"/>
    <n v="6.03"/>
    <s v="No"/>
    <x v="0"/>
    <x v="0"/>
    <n v="0"/>
    <x v="1"/>
    <x v="1"/>
    <x v="1"/>
    <d v="1963-06-25T00:00:00"/>
    <n v="16587.96"/>
    <x v="0"/>
    <s v="tier - 2"/>
    <x v="9"/>
    <x v="43"/>
  </r>
  <r>
    <s v="Id1744"/>
    <s v="Strohschein,"/>
    <x v="735"/>
    <n v="4.71"/>
    <s v="No"/>
    <x v="0"/>
    <x v="0"/>
    <n v="0"/>
    <x v="1"/>
    <x v="0"/>
    <x v="2"/>
    <d v="1970-07-10T00:00:00"/>
    <n v="16600.16"/>
    <x v="0"/>
    <s v="tier - 2"/>
    <x v="2"/>
    <x v="34"/>
  </r>
  <r>
    <s v="Id1745"/>
    <s v="Berger,"/>
    <x v="1128"/>
    <n v="5.55"/>
    <s v="No"/>
    <x v="0"/>
    <x v="0"/>
    <n v="1"/>
    <x v="1"/>
    <x v="2"/>
    <x v="2"/>
    <d v="1975-07-24T00:00:00"/>
    <n v="16602.18"/>
    <x v="0"/>
    <s v="tier - 1"/>
    <x v="14"/>
    <x v="32"/>
  </r>
  <r>
    <s v="Id1746"/>
    <s v="Coogan,"/>
    <x v="440"/>
    <n v="4.78"/>
    <s v="No"/>
    <x v="0"/>
    <x v="1"/>
    <n v="1"/>
    <x v="1"/>
    <x v="0"/>
    <x v="2"/>
    <d v="1977-09-25T00:00:00"/>
    <n v="16631.61"/>
    <x v="0"/>
    <s v="tier - 1"/>
    <x v="1"/>
    <x v="27"/>
  </r>
  <r>
    <s v="Id1747"/>
    <s v="Gagnon,"/>
    <x v="1129"/>
    <n v="4.6500000000000004"/>
    <s v="yes"/>
    <x v="0"/>
    <x v="0"/>
    <n v="1"/>
    <x v="1"/>
    <x v="2"/>
    <x v="2"/>
    <d v="1993-11-05T00:00:00"/>
    <n v="16657.72"/>
    <x v="0"/>
    <s v="tier - 1"/>
    <x v="8"/>
    <x v="1"/>
  </r>
  <r>
    <s v="Id1748"/>
    <s v="Pearson,"/>
    <x v="377"/>
    <n v="5.2"/>
    <s v="No"/>
    <x v="0"/>
    <x v="0"/>
    <n v="1"/>
    <x v="1"/>
    <x v="2"/>
    <x v="2"/>
    <d v="1974-08-28T00:00:00"/>
    <n v="16770.990000000002"/>
    <x v="0"/>
    <s v="tier - 1"/>
    <x v="1"/>
    <x v="29"/>
  </r>
  <r>
    <s v="Id1749"/>
    <s v="Brian,"/>
    <x v="11"/>
    <n v="4.54"/>
    <s v="yes"/>
    <x v="0"/>
    <x v="0"/>
    <n v="1"/>
    <x v="1"/>
    <x v="0"/>
    <x v="2"/>
    <d v="1989-09-23T00:00:00"/>
    <n v="16776.3"/>
    <x v="0"/>
    <s v="tier - 2"/>
    <x v="8"/>
    <x v="14"/>
  </r>
  <r>
    <s v="Id1750"/>
    <s v="Brown,"/>
    <x v="1130"/>
    <n v="4.1100000000000003"/>
    <s v="No"/>
    <x v="0"/>
    <x v="0"/>
    <n v="1"/>
    <x v="1"/>
    <x v="3"/>
    <x v="2"/>
    <d v="1962-07-29T00:00:00"/>
    <n v="16779.400000000001"/>
    <x v="0"/>
    <s v="tier - 2"/>
    <x v="14"/>
    <x v="42"/>
  </r>
  <r>
    <s v="Id1751"/>
    <s v="Fox,"/>
    <x v="176"/>
    <n v="4.63"/>
    <s v="No"/>
    <x v="0"/>
    <x v="0"/>
    <n v="0"/>
    <x v="1"/>
    <x v="0"/>
    <x v="2"/>
    <d v="1995-10-19T00:00:00"/>
    <n v="16796.41"/>
    <x v="0"/>
    <s v="tier - 3"/>
    <x v="8"/>
    <x v="4"/>
  </r>
  <r>
    <s v="Id1752"/>
    <s v="Traver,"/>
    <x v="861"/>
    <n v="6.06"/>
    <s v="yes"/>
    <x v="0"/>
    <x v="1"/>
    <n v="1"/>
    <x v="1"/>
    <x v="2"/>
    <x v="1"/>
    <d v="1974-08-08T00:00:00"/>
    <n v="16841.32"/>
    <x v="0"/>
    <s v="tier - 3"/>
    <x v="2"/>
    <x v="29"/>
  </r>
  <r>
    <s v="Id1753"/>
    <s v="Quick,"/>
    <x v="1131"/>
    <n v="8.43"/>
    <s v="No"/>
    <x v="0"/>
    <x v="0"/>
    <n v="0"/>
    <x v="1"/>
    <x v="3"/>
    <x v="0"/>
    <d v="2003-09-10T00:00:00"/>
    <n v="16884.919999999998"/>
    <x v="0"/>
    <s v="tier - 2"/>
    <x v="2"/>
    <x v="13"/>
  </r>
  <r>
    <s v="Id1754"/>
    <s v="Scott,"/>
    <x v="1132"/>
    <n v="5.51"/>
    <s v="No"/>
    <x v="0"/>
    <x v="1"/>
    <n v="1"/>
    <x v="1"/>
    <x v="1"/>
    <x v="2"/>
    <d v="1968-10-21T00:00:00"/>
    <n v="16903.5"/>
    <x v="0"/>
    <s v="tier - 3"/>
    <x v="1"/>
    <x v="37"/>
  </r>
  <r>
    <s v="Id1755"/>
    <s v="Theriot,"/>
    <x v="1133"/>
    <n v="4.95"/>
    <s v="No"/>
    <x v="0"/>
    <x v="0"/>
    <n v="0"/>
    <x v="1"/>
    <x v="2"/>
    <x v="2"/>
    <d v="1977-08-25T00:00:00"/>
    <n v="16921.09"/>
    <x v="0"/>
    <s v="tier - 3"/>
    <x v="9"/>
    <x v="27"/>
  </r>
  <r>
    <s v="Id1756"/>
    <s v="Michalis,"/>
    <x v="1134"/>
    <n v="6.44"/>
    <s v="yes"/>
    <x v="0"/>
    <x v="1"/>
    <n v="1"/>
    <x v="1"/>
    <x v="0"/>
    <x v="1"/>
    <d v="1980-07-16T00:00:00"/>
    <n v="16990.55"/>
    <x v="0"/>
    <s v="tier - 3"/>
    <x v="1"/>
    <x v="25"/>
  </r>
  <r>
    <s v="Id1757"/>
    <s v="Hall,"/>
    <x v="1135"/>
    <n v="6.05"/>
    <s v="yes"/>
    <x v="0"/>
    <x v="0"/>
    <n v="0"/>
    <x v="1"/>
    <x v="0"/>
    <x v="1"/>
    <d v="1971-08-22T00:00:00"/>
    <n v="17016.009999999998"/>
    <x v="0"/>
    <s v="tier - 2"/>
    <x v="9"/>
    <x v="33"/>
  </r>
  <r>
    <s v="Id1758"/>
    <s v="Tjong"/>
    <x v="1136"/>
    <n v="4.76"/>
    <s v="yes"/>
    <x v="0"/>
    <x v="1"/>
    <n v="1"/>
    <x v="1"/>
    <x v="0"/>
    <x v="2"/>
    <d v="1996-06-10T00:00:00"/>
    <n v="17043.34"/>
    <x v="0"/>
    <s v="tier - 3"/>
    <x v="0"/>
    <x v="9"/>
  </r>
  <r>
    <s v="Id1759"/>
    <s v="Palma,"/>
    <x v="1099"/>
    <n v="6.72"/>
    <s v="yes"/>
    <x v="0"/>
    <x v="0"/>
    <n v="1"/>
    <x v="1"/>
    <x v="2"/>
    <x v="0"/>
    <d v="2003-12-26T00:00:00"/>
    <n v="17081.080000000002"/>
    <x v="0"/>
    <s v="tier - 2"/>
    <x v="2"/>
    <x v="13"/>
  </r>
  <r>
    <s v="Id1760"/>
    <s v="Takaoka,"/>
    <x v="308"/>
    <n v="5.7"/>
    <s v="No"/>
    <x v="0"/>
    <x v="0"/>
    <n v="0"/>
    <x v="1"/>
    <x v="1"/>
    <x v="1"/>
    <d v="2002-06-28T00:00:00"/>
    <n v="17085.27"/>
    <x v="0"/>
    <s v="tier - 3"/>
    <x v="0"/>
    <x v="5"/>
  </r>
  <r>
    <s v="Id1761"/>
    <s v="Sherman,"/>
    <x v="366"/>
    <n v="5.31"/>
    <s v="yes"/>
    <x v="0"/>
    <x v="0"/>
    <n v="0"/>
    <x v="1"/>
    <x v="1"/>
    <x v="2"/>
    <d v="1998-06-03T00:00:00"/>
    <n v="17128.43"/>
    <x v="0"/>
    <s v="tier - 3"/>
    <x v="5"/>
    <x v="6"/>
  </r>
  <r>
    <s v="Id1762"/>
    <s v="Andre,"/>
    <x v="742"/>
    <n v="4.32"/>
    <s v="yes"/>
    <x v="0"/>
    <x v="0"/>
    <n v="1"/>
    <x v="1"/>
    <x v="0"/>
    <x v="2"/>
    <d v="1965-09-16T00:00:00"/>
    <n v="17172.27"/>
    <x v="0"/>
    <s v="tier - 2"/>
    <x v="14"/>
    <x v="40"/>
  </r>
  <r>
    <s v="Id1763"/>
    <s v="Switt,"/>
    <x v="419"/>
    <n v="4.2300000000000004"/>
    <s v="yes"/>
    <x v="0"/>
    <x v="0"/>
    <n v="1"/>
    <x v="1"/>
    <x v="1"/>
    <x v="2"/>
    <d v="1964-06-07T00:00:00"/>
    <n v="17174.52"/>
    <x v="0"/>
    <s v="tier - 2"/>
    <x v="1"/>
    <x v="43"/>
  </r>
  <r>
    <s v="Id1764"/>
    <s v="Erickson,"/>
    <x v="1111"/>
    <n v="6.09"/>
    <s v="No"/>
    <x v="0"/>
    <x v="0"/>
    <n v="0"/>
    <x v="1"/>
    <x v="3"/>
    <x v="1"/>
    <d v="2004-08-18T00:00:00"/>
    <n v="17178.68"/>
    <x v="0"/>
    <s v="tier - 2"/>
    <x v="4"/>
    <x v="10"/>
  </r>
  <r>
    <s v="Id1765"/>
    <s v="Miller,"/>
    <x v="1137"/>
    <n v="4.74"/>
    <s v="yes"/>
    <x v="0"/>
    <x v="0"/>
    <n v="1"/>
    <x v="1"/>
    <x v="1"/>
    <x v="2"/>
    <d v="1982-10-22T00:00:00"/>
    <n v="17179.52"/>
    <x v="0"/>
    <s v="tier - 1"/>
    <x v="0"/>
    <x v="24"/>
  </r>
  <r>
    <s v="Id1766"/>
    <s v="Whitbeck,"/>
    <x v="1138"/>
    <n v="6.23"/>
    <s v="yes"/>
    <x v="0"/>
    <x v="0"/>
    <n v="0"/>
    <x v="1"/>
    <x v="0"/>
    <x v="1"/>
    <d v="1975-08-25T00:00:00"/>
    <n v="17253.43"/>
    <x v="0"/>
    <s v="tier - 3"/>
    <x v="14"/>
    <x v="32"/>
  </r>
  <r>
    <s v="Id1767"/>
    <s v="Auer,"/>
    <x v="288"/>
    <n v="5.45"/>
    <s v="yes"/>
    <x v="0"/>
    <x v="0"/>
    <n v="1"/>
    <x v="1"/>
    <x v="2"/>
    <x v="2"/>
    <d v="1963-07-12T00:00:00"/>
    <n v="17337.580000000002"/>
    <x v="0"/>
    <s v="tier - 3"/>
    <x v="9"/>
    <x v="43"/>
  </r>
  <r>
    <s v="Id1768"/>
    <s v="Attar,"/>
    <x v="1139"/>
    <n v="10.34"/>
    <s v="No"/>
    <x v="0"/>
    <x v="0"/>
    <n v="2"/>
    <x v="1"/>
    <x v="3"/>
    <x v="0"/>
    <d v="2003-11-01T00:00:00"/>
    <n v="17352.68"/>
    <x v="0"/>
    <s v="tier - 3"/>
    <x v="1"/>
    <x v="13"/>
  </r>
  <r>
    <s v="Id1769"/>
    <s v="Misuraca,"/>
    <x v="53"/>
    <n v="5.15"/>
    <s v="No"/>
    <x v="0"/>
    <x v="0"/>
    <n v="0"/>
    <x v="1"/>
    <x v="0"/>
    <x v="2"/>
    <d v="1992-10-18T00:00:00"/>
    <n v="17361.77"/>
    <x v="0"/>
    <s v="tier - 1"/>
    <x v="1"/>
    <x v="0"/>
  </r>
  <r>
    <s v="Id1770"/>
    <s v="Spannaus,"/>
    <x v="1140"/>
    <n v="11.72"/>
    <s v="No"/>
    <x v="0"/>
    <x v="0"/>
    <n v="0"/>
    <x v="1"/>
    <x v="3"/>
    <x v="0"/>
    <d v="2003-11-02T00:00:00"/>
    <n v="17468.98"/>
    <x v="0"/>
    <s v="tier - 1"/>
    <x v="1"/>
    <x v="13"/>
  </r>
  <r>
    <s v="Id1771"/>
    <s v="Tarbiat,"/>
    <x v="809"/>
    <n v="5.29"/>
    <s v="No"/>
    <x v="0"/>
    <x v="0"/>
    <n v="0"/>
    <x v="1"/>
    <x v="1"/>
    <x v="2"/>
    <d v="1971-06-08T00:00:00"/>
    <n v="17479.53"/>
    <x v="3"/>
    <s v="tier - 1"/>
    <x v="1"/>
    <x v="34"/>
  </r>
  <r>
    <s v="Id1772"/>
    <s v="Pulkkinen,"/>
    <x v="892"/>
    <n v="4.33"/>
    <s v="No"/>
    <x v="0"/>
    <x v="0"/>
    <n v="0"/>
    <x v="1"/>
    <x v="2"/>
    <x v="2"/>
    <d v="1990-12-29T00:00:00"/>
    <n v="17496.310000000001"/>
    <x v="3"/>
    <s v="tier - 2"/>
    <x v="2"/>
    <x v="17"/>
  </r>
  <r>
    <s v="Id1773"/>
    <s v="Trnovcova,"/>
    <x v="355"/>
    <n v="6.24"/>
    <s v="No"/>
    <x v="0"/>
    <x v="1"/>
    <n v="1"/>
    <x v="1"/>
    <x v="0"/>
    <x v="1"/>
    <d v="1965-06-16T00:00:00"/>
    <n v="17505.650000000001"/>
    <x v="3"/>
    <s v="tier - 2"/>
    <x v="9"/>
    <x v="40"/>
  </r>
  <r>
    <s v="Id1774"/>
    <s v="Anthony,"/>
    <x v="402"/>
    <n v="11.61"/>
    <s v="No"/>
    <x v="0"/>
    <x v="0"/>
    <n v="0"/>
    <x v="1"/>
    <x v="0"/>
    <x v="0"/>
    <d v="1968-07-12T00:00:00"/>
    <n v="17507.47"/>
    <x v="3"/>
    <s v="tier - 1"/>
    <x v="14"/>
    <x v="37"/>
  </r>
  <r>
    <s v="Id1775"/>
    <s v="Hetrick,"/>
    <x v="1141"/>
    <n v="11.07"/>
    <s v="yes"/>
    <x v="0"/>
    <x v="0"/>
    <n v="0"/>
    <x v="1"/>
    <x v="2"/>
    <x v="0"/>
    <d v="1963-11-16T00:00:00"/>
    <n v="17556.88"/>
    <x v="3"/>
    <s v="tier - 2"/>
    <x v="1"/>
    <x v="43"/>
  </r>
  <r>
    <s v="Id1776"/>
    <s v="Stern,"/>
    <x v="429"/>
    <n v="5.19"/>
    <s v="No"/>
    <x v="0"/>
    <x v="1"/>
    <n v="1"/>
    <x v="1"/>
    <x v="2"/>
    <x v="2"/>
    <d v="2002-08-25T00:00:00"/>
    <n v="17560.38"/>
    <x v="3"/>
    <s v="tier - 1"/>
    <x v="1"/>
    <x v="5"/>
  </r>
  <r>
    <s v="Id1777"/>
    <s v="Newman,"/>
    <x v="397"/>
    <n v="5.7"/>
    <s v="yes"/>
    <x v="0"/>
    <x v="0"/>
    <n v="1"/>
    <x v="1"/>
    <x v="1"/>
    <x v="1"/>
    <d v="1970-07-26T00:00:00"/>
    <n v="17584.72"/>
    <x v="3"/>
    <s v="tier - 3"/>
    <x v="1"/>
    <x v="34"/>
  </r>
  <r>
    <s v="Id1778"/>
    <s v="Reasoner,"/>
    <x v="1142"/>
    <n v="6.15"/>
    <s v="No"/>
    <x v="0"/>
    <x v="0"/>
    <n v="0"/>
    <x v="1"/>
    <x v="2"/>
    <x v="1"/>
    <d v="1990-10-25T00:00:00"/>
    <n v="17626.240000000002"/>
    <x v="3"/>
    <s v="tier - 3"/>
    <x v="0"/>
    <x v="17"/>
  </r>
  <r>
    <s v="Id1779"/>
    <s v="Mone,"/>
    <x v="94"/>
    <n v="5.07"/>
    <s v="No"/>
    <x v="0"/>
    <x v="0"/>
    <n v="0"/>
    <x v="1"/>
    <x v="0"/>
    <x v="2"/>
    <d v="1994-07-01T00:00:00"/>
    <n v="17663.14"/>
    <x v="3"/>
    <s v="tier - 3"/>
    <x v="0"/>
    <x v="12"/>
  </r>
  <r>
    <s v="Id1780"/>
    <s v="Powers,"/>
    <x v="264"/>
    <n v="10.97"/>
    <s v="yes"/>
    <x v="0"/>
    <x v="0"/>
    <n v="1"/>
    <x v="1"/>
    <x v="1"/>
    <x v="0"/>
    <d v="2003-07-14T00:00:00"/>
    <n v="17748.509999999998"/>
    <x v="3"/>
    <s v="tier - 1"/>
    <x v="1"/>
    <x v="13"/>
  </r>
  <r>
    <s v="Id1781"/>
    <s v="Ulery,"/>
    <x v="1143"/>
    <n v="10.93"/>
    <s v="yes"/>
    <x v="0"/>
    <x v="0"/>
    <n v="1"/>
    <x v="1"/>
    <x v="1"/>
    <x v="0"/>
    <d v="1966-06-21T00:00:00"/>
    <n v="17777.73"/>
    <x v="3"/>
    <s v="tier - 3"/>
    <x v="1"/>
    <x v="38"/>
  </r>
  <r>
    <s v="Id1782"/>
    <s v="Haines,"/>
    <x v="312"/>
    <n v="4.21"/>
    <s v="yes"/>
    <x v="0"/>
    <x v="1"/>
    <n v="1"/>
    <x v="1"/>
    <x v="1"/>
    <x v="2"/>
    <d v="1979-10-10T00:00:00"/>
    <n v="17779.939999999999"/>
    <x v="3"/>
    <s v="tier - 2"/>
    <x v="1"/>
    <x v="26"/>
  </r>
  <r>
    <s v="Id1783"/>
    <s v="Airoldi,"/>
    <x v="1144"/>
    <n v="5.5"/>
    <s v="No"/>
    <x v="0"/>
    <x v="0"/>
    <n v="0"/>
    <x v="1"/>
    <x v="2"/>
    <x v="2"/>
    <d v="1963-12-08T00:00:00"/>
    <n v="17832.599999999999"/>
    <x v="3"/>
    <s v="tier - 2"/>
    <x v="1"/>
    <x v="43"/>
  </r>
  <r>
    <s v="Id1784"/>
    <s v="Mattis,"/>
    <x v="1145"/>
    <n v="4.93"/>
    <s v="yes"/>
    <x v="0"/>
    <x v="0"/>
    <n v="1"/>
    <x v="1"/>
    <x v="0"/>
    <x v="2"/>
    <d v="1976-12-12T00:00:00"/>
    <n v="17862.919999999998"/>
    <x v="3"/>
    <s v="tier - 2"/>
    <x v="1"/>
    <x v="36"/>
  </r>
  <r>
    <s v="Id1785"/>
    <s v="Cho,"/>
    <x v="1146"/>
    <n v="5.6"/>
    <s v="yes"/>
    <x v="0"/>
    <x v="0"/>
    <n v="0"/>
    <x v="1"/>
    <x v="0"/>
    <x v="2"/>
    <d v="1997-08-26T00:00:00"/>
    <n v="17878.900000000001"/>
    <x v="3"/>
    <s v="tier - 2"/>
    <x v="8"/>
    <x v="6"/>
  </r>
  <r>
    <s v="Id1786"/>
    <s v="Reumann,"/>
    <x v="1147"/>
    <n v="9.99"/>
    <s v="No"/>
    <x v="0"/>
    <x v="0"/>
    <n v="0"/>
    <x v="1"/>
    <x v="3"/>
    <x v="0"/>
    <d v="1979-11-12T00:00:00"/>
    <n v="17882.669999999998"/>
    <x v="3"/>
    <s v="tier - 3"/>
    <x v="1"/>
    <x v="26"/>
  </r>
  <r>
    <s v="Id1787"/>
    <s v="Cooper,"/>
    <x v="1098"/>
    <n v="5.93"/>
    <s v="No"/>
    <x v="0"/>
    <x v="1"/>
    <n v="1"/>
    <x v="1"/>
    <x v="3"/>
    <x v="1"/>
    <d v="1989-12-04T00:00:00"/>
    <n v="17904.53"/>
    <x v="3"/>
    <s v="tier - 2"/>
    <x v="12"/>
    <x v="14"/>
  </r>
  <r>
    <s v="Id1788"/>
    <s v="Kennedy,"/>
    <x v="1148"/>
    <n v="6.29"/>
    <s v="yes"/>
    <x v="0"/>
    <x v="0"/>
    <n v="1"/>
    <x v="1"/>
    <x v="1"/>
    <x v="1"/>
    <d v="1977-10-17T00:00:00"/>
    <n v="17929.3"/>
    <x v="3"/>
    <s v="tier - 2"/>
    <x v="0"/>
    <x v="27"/>
  </r>
  <r>
    <s v="Id1789"/>
    <s v="Cichon,"/>
    <x v="1089"/>
    <n v="5.65"/>
    <s v="No"/>
    <x v="0"/>
    <x v="0"/>
    <n v="1"/>
    <x v="1"/>
    <x v="3"/>
    <x v="2"/>
    <d v="2001-09-28T00:00:00"/>
    <n v="17942.11"/>
    <x v="3"/>
    <s v="tier - 2"/>
    <x v="2"/>
    <x v="3"/>
  </r>
  <r>
    <s v="Id1790"/>
    <s v="Maroevic,"/>
    <x v="671"/>
    <n v="6.15"/>
    <s v="No"/>
    <x v="0"/>
    <x v="0"/>
    <n v="1"/>
    <x v="1"/>
    <x v="0"/>
    <x v="1"/>
    <d v="1975-06-27T00:00:00"/>
    <n v="18031.16"/>
    <x v="3"/>
    <s v="tier - 3"/>
    <x v="9"/>
    <x v="32"/>
  </r>
  <r>
    <s v="Id1791"/>
    <s v="Martin,"/>
    <x v="314"/>
    <n v="5.22"/>
    <s v="No"/>
    <x v="1"/>
    <x v="0"/>
    <n v="1"/>
    <x v="1"/>
    <x v="0"/>
    <x v="2"/>
    <d v="1965-10-17T00:00:00"/>
    <n v="18031.189999999999"/>
    <x v="3"/>
    <s v="tier - 2"/>
    <x v="1"/>
    <x v="40"/>
  </r>
  <r>
    <s v="Id1792"/>
    <s v="Schulz,"/>
    <x v="875"/>
    <n v="11.66"/>
    <s v="No"/>
    <x v="0"/>
    <x v="0"/>
    <n v="0"/>
    <x v="1"/>
    <x v="0"/>
    <x v="0"/>
    <d v="1999-10-24T00:00:00"/>
    <n v="18033.97"/>
    <x v="3"/>
    <s v="tier - 1"/>
    <x v="1"/>
    <x v="7"/>
  </r>
  <r>
    <s v="Id1793"/>
    <s v="Capriolo,"/>
    <x v="1149"/>
    <n v="4.91"/>
    <s v="yes"/>
    <x v="0"/>
    <x v="0"/>
    <n v="1"/>
    <x v="1"/>
    <x v="2"/>
    <x v="2"/>
    <d v="1993-07-12T00:00:00"/>
    <n v="18157.88"/>
    <x v="3"/>
    <s v="tier - 1"/>
    <x v="1"/>
    <x v="1"/>
  </r>
  <r>
    <s v="Id1794"/>
    <s v="Borleis,"/>
    <x v="306"/>
    <n v="9.25"/>
    <s v="yes"/>
    <x v="0"/>
    <x v="0"/>
    <n v="0"/>
    <x v="1"/>
    <x v="2"/>
    <x v="0"/>
    <d v="1963-07-04T00:00:00"/>
    <n v="18208.34"/>
    <x v="3"/>
    <s v="tier - 2"/>
    <x v="14"/>
    <x v="43"/>
  </r>
  <r>
    <s v="Id1795"/>
    <s v="Kramer,"/>
    <x v="1150"/>
    <n v="11.48"/>
    <s v="No"/>
    <x v="0"/>
    <x v="0"/>
    <n v="0"/>
    <x v="1"/>
    <x v="3"/>
    <x v="0"/>
    <d v="1997-06-15T00:00:00"/>
    <n v="18218.16"/>
    <x v="3"/>
    <s v="tier - 1"/>
    <x v="0"/>
    <x v="6"/>
  </r>
  <r>
    <s v="Id1796"/>
    <s v="Conrad,"/>
    <x v="754"/>
    <n v="6.06"/>
    <s v="No"/>
    <x v="0"/>
    <x v="0"/>
    <n v="0"/>
    <x v="1"/>
    <x v="0"/>
    <x v="1"/>
    <d v="2004-09-10T00:00:00"/>
    <n v="18223.45"/>
    <x v="3"/>
    <s v="tier - 3"/>
    <x v="0"/>
    <x v="10"/>
  </r>
  <r>
    <s v="Id1797"/>
    <s v="Karakoyunlu,"/>
    <x v="604"/>
    <n v="5.86"/>
    <s v="No"/>
    <x v="0"/>
    <x v="0"/>
    <n v="1"/>
    <x v="1"/>
    <x v="2"/>
    <x v="1"/>
    <d v="1995-08-03T00:00:00"/>
    <n v="18246.5"/>
    <x v="3"/>
    <s v="tier - 1"/>
    <x v="0"/>
    <x v="4"/>
  </r>
  <r>
    <s v="Id1798"/>
    <s v="Desrosiers,"/>
    <x v="1108"/>
    <n v="5.33"/>
    <s v="No"/>
    <x v="0"/>
    <x v="0"/>
    <n v="0"/>
    <x v="1"/>
    <x v="1"/>
    <x v="2"/>
    <d v="1992-12-25T00:00:00"/>
    <n v="18259.22"/>
    <x v="3"/>
    <s v="tier - 3"/>
    <x v="2"/>
    <x v="0"/>
  </r>
  <r>
    <s v="Id1799"/>
    <s v="O'Mara,"/>
    <x v="1151"/>
    <n v="5.33"/>
    <s v="No"/>
    <x v="0"/>
    <x v="0"/>
    <n v="0"/>
    <x v="1"/>
    <x v="2"/>
    <x v="2"/>
    <d v="1995-07-04T00:00:00"/>
    <n v="18310.740000000002"/>
    <x v="3"/>
    <s v="tier - 3"/>
    <x v="1"/>
    <x v="4"/>
  </r>
  <r>
    <s v="Id1800"/>
    <s v="Shabot"/>
    <x v="795"/>
    <n v="6.02"/>
    <s v="No"/>
    <x v="0"/>
    <x v="0"/>
    <n v="1"/>
    <x v="1"/>
    <x v="0"/>
    <x v="1"/>
    <d v="1999-12-15T00:00:00"/>
    <n v="18328.240000000002"/>
    <x v="3"/>
    <s v="tier - 2"/>
    <x v="0"/>
    <x v="7"/>
  </r>
  <r>
    <s v="Id1801"/>
    <s v="Comment,"/>
    <x v="1152"/>
    <n v="6.25"/>
    <s v="No"/>
    <x v="0"/>
    <x v="0"/>
    <n v="1"/>
    <x v="1"/>
    <x v="0"/>
    <x v="1"/>
    <d v="1964-09-26T00:00:00"/>
    <n v="18443.11"/>
    <x v="3"/>
    <s v="tier - 2"/>
    <x v="1"/>
    <x v="39"/>
  </r>
  <r>
    <s v="Id1802"/>
    <s v="Moss,"/>
    <x v="662"/>
    <n v="4.8099999999999996"/>
    <s v="No"/>
    <x v="0"/>
    <x v="0"/>
    <n v="1"/>
    <x v="1"/>
    <x v="0"/>
    <x v="2"/>
    <d v="1986-08-12T00:00:00"/>
    <n v="18608.259999999998"/>
    <x v="3"/>
    <s v="tier - 3"/>
    <x v="2"/>
    <x v="19"/>
  </r>
  <r>
    <s v="Id1803"/>
    <s v="Guzman,"/>
    <x v="1153"/>
    <n v="4.5999999999999996"/>
    <s v="No"/>
    <x v="0"/>
    <x v="0"/>
    <n v="1"/>
    <x v="1"/>
    <x v="1"/>
    <x v="2"/>
    <d v="1998-09-23T00:00:00"/>
    <n v="18648.419999999998"/>
    <x v="3"/>
    <s v="tier - 1"/>
    <x v="4"/>
    <x v="2"/>
  </r>
  <r>
    <s v="Id1804"/>
    <s v="Cox,"/>
    <x v="346"/>
    <n v="5.08"/>
    <s v="No"/>
    <x v="0"/>
    <x v="0"/>
    <n v="1"/>
    <x v="1"/>
    <x v="1"/>
    <x v="2"/>
    <d v="1970-10-17T00:00:00"/>
    <n v="18682.740000000002"/>
    <x v="3"/>
    <s v="tier - 3"/>
    <x v="1"/>
    <x v="34"/>
  </r>
  <r>
    <s v="Id1805"/>
    <s v="Clash,"/>
    <x v="746"/>
    <n v="5.43"/>
    <s v="No"/>
    <x v="1"/>
    <x v="0"/>
    <n v="1"/>
    <x v="1"/>
    <x v="0"/>
    <x v="2"/>
    <d v="1967-08-30T00:00:00"/>
    <n v="18694.689999999999"/>
    <x v="3"/>
    <s v="tier - 1"/>
    <x v="9"/>
    <x v="41"/>
  </r>
  <r>
    <s v="Id1806"/>
    <s v="Blankenship,"/>
    <x v="349"/>
    <n v="5.44"/>
    <s v="No"/>
    <x v="0"/>
    <x v="0"/>
    <n v="0"/>
    <x v="1"/>
    <x v="0"/>
    <x v="2"/>
    <d v="1992-12-27T00:00:00"/>
    <n v="18765.88"/>
    <x v="3"/>
    <s v="tier - 2"/>
    <x v="1"/>
    <x v="0"/>
  </r>
  <r>
    <s v="Id1807"/>
    <s v="Lloyd,"/>
    <x v="1154"/>
    <n v="11.69"/>
    <s v="yes"/>
    <x v="0"/>
    <x v="0"/>
    <n v="1"/>
    <x v="1"/>
    <x v="2"/>
    <x v="0"/>
    <d v="1979-11-19T00:00:00"/>
    <n v="18767.740000000002"/>
    <x v="3"/>
    <s v="tier - 1"/>
    <x v="0"/>
    <x v="26"/>
  </r>
  <r>
    <s v="Id1808"/>
    <s v="Kong,"/>
    <x v="1155"/>
    <n v="6.07"/>
    <s v="No"/>
    <x v="0"/>
    <x v="0"/>
    <n v="0"/>
    <x v="1"/>
    <x v="3"/>
    <x v="1"/>
    <d v="1995-11-28T00:00:00"/>
    <n v="18804.75"/>
    <x v="3"/>
    <s v="tier - 1"/>
    <x v="1"/>
    <x v="4"/>
  </r>
  <r>
    <s v="Id1809"/>
    <s v="Benson,"/>
    <x v="374"/>
    <n v="4.3600000000000003"/>
    <s v="No"/>
    <x v="0"/>
    <x v="0"/>
    <n v="0"/>
    <x v="1"/>
    <x v="2"/>
    <x v="2"/>
    <d v="1979-10-15T00:00:00"/>
    <n v="18806.150000000001"/>
    <x v="3"/>
    <s v="tier - 2"/>
    <x v="0"/>
    <x v="26"/>
  </r>
  <r>
    <s v="Id1810"/>
    <s v="Huntington,"/>
    <x v="192"/>
    <n v="5.24"/>
    <s v="No"/>
    <x v="0"/>
    <x v="0"/>
    <n v="1"/>
    <x v="1"/>
    <x v="2"/>
    <x v="2"/>
    <d v="1962-12-18T00:00:00"/>
    <n v="18815.53"/>
    <x v="3"/>
    <s v="tier - 1"/>
    <x v="9"/>
    <x v="42"/>
  </r>
  <r>
    <s v="Id1811"/>
    <s v="Kendall,"/>
    <x v="1156"/>
    <n v="5.37"/>
    <s v="No"/>
    <x v="0"/>
    <x v="0"/>
    <n v="1"/>
    <x v="1"/>
    <x v="2"/>
    <x v="2"/>
    <d v="2003-07-24T00:00:00"/>
    <n v="18838.7"/>
    <x v="3"/>
    <s v="tier - 3"/>
    <x v="1"/>
    <x v="13"/>
  </r>
  <r>
    <s v="Id1812"/>
    <s v="Gast,"/>
    <x v="1157"/>
    <n v="6.6"/>
    <s v="yes"/>
    <x v="0"/>
    <x v="0"/>
    <n v="0"/>
    <x v="1"/>
    <x v="2"/>
    <x v="0"/>
    <d v="1963-12-06T00:00:00"/>
    <n v="18883.330000000002"/>
    <x v="3"/>
    <s v="tier - 1"/>
    <x v="14"/>
    <x v="43"/>
  </r>
  <r>
    <s v="Id1813"/>
    <s v="Scanlin,"/>
    <x v="1158"/>
    <n v="5.77"/>
    <s v="No"/>
    <x v="0"/>
    <x v="0"/>
    <n v="0"/>
    <x v="1"/>
    <x v="3"/>
    <x v="1"/>
    <d v="1995-09-27T00:00:00"/>
    <n v="18903.490000000002"/>
    <x v="3"/>
    <s v="tier - 2"/>
    <x v="8"/>
    <x v="4"/>
  </r>
  <r>
    <s v="Id1814"/>
    <s v="Philbrook,"/>
    <x v="747"/>
    <n v="6.08"/>
    <s v="No"/>
    <x v="0"/>
    <x v="1"/>
    <n v="1"/>
    <x v="1"/>
    <x v="1"/>
    <x v="1"/>
    <d v="1969-08-03T00:00:00"/>
    <n v="18932.810000000001"/>
    <x v="3"/>
    <s v="tier - 3"/>
    <x v="1"/>
    <x v="35"/>
  </r>
  <r>
    <s v="Id1815"/>
    <s v="Cowan,"/>
    <x v="1035"/>
    <n v="4.16"/>
    <s v="No"/>
    <x v="0"/>
    <x v="0"/>
    <n v="0"/>
    <x v="1"/>
    <x v="0"/>
    <x v="2"/>
    <d v="1963-10-20T00:00:00"/>
    <n v="18954.560000000001"/>
    <x v="3"/>
    <s v="tier - 1"/>
    <x v="14"/>
    <x v="43"/>
  </r>
  <r>
    <s v="Id1816"/>
    <s v="Sousa,"/>
    <x v="1159"/>
    <n v="5.0999999999999996"/>
    <s v="No"/>
    <x v="0"/>
    <x v="1"/>
    <n v="1"/>
    <x v="1"/>
    <x v="0"/>
    <x v="2"/>
    <d v="1998-08-06T00:00:00"/>
    <n v="18955.22"/>
    <x v="3"/>
    <s v="tier - 3"/>
    <x v="2"/>
    <x v="2"/>
  </r>
  <r>
    <s v="Id1817"/>
    <s v="Stanton,"/>
    <x v="1160"/>
    <n v="5.3"/>
    <s v="No"/>
    <x v="0"/>
    <x v="1"/>
    <n v="1"/>
    <x v="1"/>
    <x v="3"/>
    <x v="2"/>
    <d v="1992-11-30T00:00:00"/>
    <n v="18963.169999999998"/>
    <x v="3"/>
    <s v="tier - 1"/>
    <x v="0"/>
    <x v="0"/>
  </r>
  <r>
    <s v="Id1818"/>
    <s v="Mollak,"/>
    <x v="160"/>
    <n v="4.9000000000000004"/>
    <s v="No"/>
    <x v="0"/>
    <x v="0"/>
    <n v="0"/>
    <x v="1"/>
    <x v="0"/>
    <x v="2"/>
    <d v="1988-10-24T00:00:00"/>
    <n v="18972.5"/>
    <x v="3"/>
    <s v="tier - 3"/>
    <x v="0"/>
    <x v="16"/>
  </r>
  <r>
    <s v="Id1819"/>
    <s v="Bell,"/>
    <x v="40"/>
    <n v="5.55"/>
    <s v="No"/>
    <x v="0"/>
    <x v="0"/>
    <n v="0"/>
    <x v="1"/>
    <x v="0"/>
    <x v="2"/>
    <d v="1983-12-19T00:00:00"/>
    <n v="19023.259999999998"/>
    <x v="3"/>
    <s v="tier - 3"/>
    <x v="2"/>
    <x v="23"/>
  </r>
  <r>
    <s v="Id1820"/>
    <s v="Weston,"/>
    <x v="1079"/>
    <n v="4.95"/>
    <s v="No"/>
    <x v="0"/>
    <x v="0"/>
    <n v="0"/>
    <x v="1"/>
    <x v="0"/>
    <x v="2"/>
    <d v="1989-06-05T00:00:00"/>
    <n v="19040.88"/>
    <x v="3"/>
    <s v="tier - 3"/>
    <x v="2"/>
    <x v="16"/>
  </r>
  <r>
    <s v="Id1821"/>
    <s v="Rabuzzi,"/>
    <x v="384"/>
    <n v="6.46"/>
    <s v="yes"/>
    <x v="0"/>
    <x v="0"/>
    <n v="0"/>
    <x v="1"/>
    <x v="1"/>
    <x v="1"/>
    <d v="1993-09-28T00:00:00"/>
    <n v="19107.78"/>
    <x v="3"/>
    <s v="tier - 2"/>
    <x v="0"/>
    <x v="1"/>
  </r>
  <r>
    <s v="Id1822"/>
    <s v="Hendrix,"/>
    <x v="65"/>
    <n v="4.9000000000000004"/>
    <s v="yes"/>
    <x v="0"/>
    <x v="0"/>
    <n v="0"/>
    <x v="1"/>
    <x v="0"/>
    <x v="2"/>
    <d v="1979-07-02T00:00:00"/>
    <n v="19144.580000000002"/>
    <x v="3"/>
    <s v="tier - 1"/>
    <x v="8"/>
    <x v="26"/>
  </r>
  <r>
    <s v="Id1823"/>
    <s v="Van"/>
    <x v="43"/>
    <n v="5.21"/>
    <s v="No"/>
    <x v="0"/>
    <x v="0"/>
    <n v="1"/>
    <x v="1"/>
    <x v="0"/>
    <x v="2"/>
    <d v="1991-09-16T00:00:00"/>
    <n v="19199.939999999999"/>
    <x v="3"/>
    <s v="tier - 3"/>
    <x v="2"/>
    <x v="15"/>
  </r>
  <r>
    <s v="Id1824"/>
    <s v="Blanton,"/>
    <x v="722"/>
    <n v="4.13"/>
    <s v="No"/>
    <x v="1"/>
    <x v="0"/>
    <n v="1"/>
    <x v="1"/>
    <x v="0"/>
    <x v="2"/>
    <d v="1985-12-28T00:00:00"/>
    <n v="19214.71"/>
    <x v="3"/>
    <s v="tier - 3"/>
    <x v="0"/>
    <x v="21"/>
  </r>
  <r>
    <s v="Id1825"/>
    <s v="Schout,"/>
    <x v="312"/>
    <n v="5.28"/>
    <s v="No"/>
    <x v="0"/>
    <x v="0"/>
    <n v="0"/>
    <x v="1"/>
    <x v="1"/>
    <x v="2"/>
    <d v="1967-07-29T00:00:00"/>
    <n v="19259.96"/>
    <x v="3"/>
    <s v="tier - 1"/>
    <x v="1"/>
    <x v="41"/>
  </r>
  <r>
    <s v="Id1826"/>
    <s v="Schmaltz,"/>
    <x v="1041"/>
    <n v="4.68"/>
    <s v="yes"/>
    <x v="0"/>
    <x v="0"/>
    <n v="0"/>
    <x v="1"/>
    <x v="1"/>
    <x v="2"/>
    <d v="1966-11-15T00:00:00"/>
    <n v="19321.060000000001"/>
    <x v="3"/>
    <s v="tier - 1"/>
    <x v="1"/>
    <x v="38"/>
  </r>
  <r>
    <s v="Id1827"/>
    <s v="Eagen,"/>
    <x v="1161"/>
    <n v="4.0599999999999996"/>
    <s v="No"/>
    <x v="0"/>
    <x v="0"/>
    <n v="0"/>
    <x v="1"/>
    <x v="1"/>
    <x v="2"/>
    <d v="1991-08-24T00:00:00"/>
    <n v="19350.37"/>
    <x v="3"/>
    <s v="tier - 3"/>
    <x v="0"/>
    <x v="15"/>
  </r>
  <r>
    <s v="Id1828"/>
    <s v="Rotramel,"/>
    <x v="32"/>
    <n v="4.2"/>
    <s v="No"/>
    <x v="1"/>
    <x v="0"/>
    <n v="1"/>
    <x v="1"/>
    <x v="0"/>
    <x v="2"/>
    <d v="1987-06-30T00:00:00"/>
    <n v="19362"/>
    <x v="3"/>
    <s v="tier - 3"/>
    <x v="0"/>
    <x v="18"/>
  </r>
  <r>
    <s v="Id1829"/>
    <s v="Prevost,"/>
    <x v="559"/>
    <n v="4.83"/>
    <s v="No"/>
    <x v="0"/>
    <x v="0"/>
    <n v="0"/>
    <x v="1"/>
    <x v="2"/>
    <x v="2"/>
    <d v="1993-09-06T00:00:00"/>
    <n v="19442.349999999999"/>
    <x v="3"/>
    <s v="tier - 3"/>
    <x v="1"/>
    <x v="1"/>
  </r>
  <r>
    <s v="Id1830"/>
    <s v="Boyd,"/>
    <x v="19"/>
    <n v="4.87"/>
    <s v="yes"/>
    <x v="0"/>
    <x v="0"/>
    <n v="1"/>
    <x v="1"/>
    <x v="0"/>
    <x v="2"/>
    <d v="1982-12-15T00:00:00"/>
    <n v="19444.27"/>
    <x v="3"/>
    <s v="tier - 1"/>
    <x v="0"/>
    <x v="24"/>
  </r>
  <r>
    <s v="Id1831"/>
    <s v="Dawes,"/>
    <x v="473"/>
    <n v="5.86"/>
    <s v="No"/>
    <x v="0"/>
    <x v="1"/>
    <n v="1"/>
    <x v="1"/>
    <x v="2"/>
    <x v="1"/>
    <d v="1987-11-30T00:00:00"/>
    <n v="19496.72"/>
    <x v="3"/>
    <s v="tier - 3"/>
    <x v="4"/>
    <x v="18"/>
  </r>
  <r>
    <s v="Id1832"/>
    <s v="Jennings,"/>
    <x v="1022"/>
    <n v="4.12"/>
    <s v="No"/>
    <x v="0"/>
    <x v="0"/>
    <n v="1"/>
    <x v="1"/>
    <x v="1"/>
    <x v="2"/>
    <d v="1980-11-08T00:00:00"/>
    <n v="19515.54"/>
    <x v="3"/>
    <s v="tier - 1"/>
    <x v="0"/>
    <x v="25"/>
  </r>
  <r>
    <s v="Id1833"/>
    <s v="Nyambaso,"/>
    <x v="1162"/>
    <n v="5.71"/>
    <s v="yes"/>
    <x v="0"/>
    <x v="0"/>
    <n v="1"/>
    <x v="1"/>
    <x v="0"/>
    <x v="1"/>
    <d v="1992-08-19T00:00:00"/>
    <n v="19521.97"/>
    <x v="3"/>
    <s v="tier - 2"/>
    <x v="0"/>
    <x v="0"/>
  </r>
  <r>
    <s v="Id1834"/>
    <s v="Shaffer,"/>
    <x v="1163"/>
    <n v="6.03"/>
    <s v="No"/>
    <x v="0"/>
    <x v="0"/>
    <n v="1"/>
    <x v="1"/>
    <x v="2"/>
    <x v="1"/>
    <d v="1985-09-17T00:00:00"/>
    <n v="19539.240000000002"/>
    <x v="3"/>
    <s v="tier - 1"/>
    <x v="0"/>
    <x v="21"/>
  </r>
  <r>
    <s v="Id1835"/>
    <s v="Corkum,"/>
    <x v="1164"/>
    <n v="5.65"/>
    <s v="No"/>
    <x v="0"/>
    <x v="1"/>
    <n v="1"/>
    <x v="1"/>
    <x v="0"/>
    <x v="2"/>
    <d v="1963-07-14T00:00:00"/>
    <n v="19551.34"/>
    <x v="3"/>
    <s v="tier - 3"/>
    <x v="1"/>
    <x v="43"/>
  </r>
  <r>
    <s v="Id1836"/>
    <s v="Pedersen,"/>
    <x v="910"/>
    <n v="5.05"/>
    <s v="No"/>
    <x v="0"/>
    <x v="0"/>
    <n v="0"/>
    <x v="1"/>
    <x v="3"/>
    <x v="2"/>
    <d v="1978-09-24T00:00:00"/>
    <n v="19594.810000000001"/>
    <x v="3"/>
    <s v="tier - 1"/>
    <x v="8"/>
    <x v="28"/>
  </r>
  <r>
    <s v="Id1837"/>
    <s v="Melo,"/>
    <x v="1165"/>
    <n v="6.26"/>
    <s v="No"/>
    <x v="0"/>
    <x v="0"/>
    <n v="0"/>
    <x v="1"/>
    <x v="3"/>
    <x v="1"/>
    <d v="1994-08-27T00:00:00"/>
    <n v="19673.34"/>
    <x v="3"/>
    <s v="tier - 2"/>
    <x v="1"/>
    <x v="12"/>
  </r>
  <r>
    <s v="Id1838"/>
    <s v="Sakamoto,"/>
    <x v="534"/>
    <n v="4.08"/>
    <s v="yes"/>
    <x v="0"/>
    <x v="1"/>
    <n v="1"/>
    <x v="1"/>
    <x v="0"/>
    <x v="2"/>
    <d v="1990-08-08T00:00:00"/>
    <n v="19719.689999999999"/>
    <x v="3"/>
    <s v="tier - 2"/>
    <x v="0"/>
    <x v="17"/>
  </r>
  <r>
    <s v="Id1839"/>
    <s v="McMahon,"/>
    <x v="982"/>
    <n v="6.19"/>
    <s v="yes"/>
    <x v="0"/>
    <x v="0"/>
    <n v="1"/>
    <x v="1"/>
    <x v="2"/>
    <x v="1"/>
    <d v="1972-06-14T00:00:00"/>
    <n v="19749.38"/>
    <x v="3"/>
    <s v="tier - 3"/>
    <x v="0"/>
    <x v="31"/>
  </r>
  <r>
    <s v="Id1840"/>
    <s v="Harris,"/>
    <x v="1166"/>
    <n v="6.01"/>
    <s v="No"/>
    <x v="0"/>
    <x v="0"/>
    <n v="1"/>
    <x v="1"/>
    <x v="1"/>
    <x v="1"/>
    <d v="1979-10-30T00:00:00"/>
    <n v="19798.05"/>
    <x v="3"/>
    <s v="tier - 1"/>
    <x v="8"/>
    <x v="26"/>
  </r>
  <r>
    <s v="Id1841"/>
    <s v="Lombardo,"/>
    <x v="1167"/>
    <n v="6.07"/>
    <s v="No"/>
    <x v="1"/>
    <x v="0"/>
    <n v="1"/>
    <x v="1"/>
    <x v="0"/>
    <x v="1"/>
    <d v="1997-10-18T00:00:00"/>
    <n v="19933.46"/>
    <x v="3"/>
    <s v="tier - 3"/>
    <x v="2"/>
    <x v="6"/>
  </r>
  <r>
    <s v="Id1842"/>
    <s v="Bode,"/>
    <x v="37"/>
    <n v="5.63"/>
    <s v="No"/>
    <x v="0"/>
    <x v="0"/>
    <n v="0"/>
    <x v="1"/>
    <x v="0"/>
    <x v="2"/>
    <d v="1980-10-09T00:00:00"/>
    <n v="19964.75"/>
    <x v="3"/>
    <s v="tier - 2"/>
    <x v="8"/>
    <x v="25"/>
  </r>
  <r>
    <s v="Id1843"/>
    <s v="Johnson,"/>
    <x v="66"/>
    <n v="6.05"/>
    <s v="No"/>
    <x v="0"/>
    <x v="0"/>
    <n v="0"/>
    <x v="1"/>
    <x v="0"/>
    <x v="1"/>
    <d v="1966-08-10T00:00:00"/>
    <n v="19995.29"/>
    <x v="3"/>
    <s v="tier - 3"/>
    <x v="14"/>
    <x v="38"/>
  </r>
  <r>
    <s v="Id1844"/>
    <s v="Norcross,"/>
    <x v="428"/>
    <n v="4.6500000000000004"/>
    <s v="No"/>
    <x v="0"/>
    <x v="0"/>
    <n v="0"/>
    <x v="1"/>
    <x v="0"/>
    <x v="2"/>
    <d v="1988-07-25T00:00:00"/>
    <n v="20009.63"/>
    <x v="0"/>
    <s v="tier - 1"/>
    <x v="1"/>
    <x v="16"/>
  </r>
  <r>
    <s v="Id1845"/>
    <s v="Lazrus,"/>
    <x v="422"/>
    <n v="5.37"/>
    <s v="No"/>
    <x v="0"/>
    <x v="0"/>
    <n v="0"/>
    <x v="1"/>
    <x v="1"/>
    <x v="2"/>
    <d v="1983-10-06T00:00:00"/>
    <n v="20149.32"/>
    <x v="0"/>
    <s v="tier - 1"/>
    <x v="5"/>
    <x v="23"/>
  </r>
  <r>
    <s v="Id1846"/>
    <s v="Tsegay,"/>
    <x v="409"/>
    <n v="5.39"/>
    <s v="No"/>
    <x v="0"/>
    <x v="0"/>
    <n v="0"/>
    <x v="1"/>
    <x v="0"/>
    <x v="2"/>
    <d v="2002-07-09T00:00:00"/>
    <n v="20167.34"/>
    <x v="1"/>
    <s v="tier - 3"/>
    <x v="2"/>
    <x v="5"/>
  </r>
  <r>
    <s v="Id1847"/>
    <s v="Schneider,"/>
    <x v="295"/>
    <n v="5.86"/>
    <s v="No"/>
    <x v="0"/>
    <x v="0"/>
    <n v="0"/>
    <x v="1"/>
    <x v="1"/>
    <x v="1"/>
    <d v="1994-06-08T00:00:00"/>
    <n v="20177.669999999998"/>
    <x v="0"/>
    <s v="tier - 1"/>
    <x v="2"/>
    <x v="1"/>
  </r>
  <r>
    <s v="Id1848"/>
    <s v="Loreto,"/>
    <x v="1034"/>
    <n v="4.4400000000000004"/>
    <s v="No"/>
    <x v="0"/>
    <x v="0"/>
    <n v="0"/>
    <x v="1"/>
    <x v="1"/>
    <x v="2"/>
    <d v="1987-10-17T00:00:00"/>
    <n v="20234.849999999999"/>
    <x v="0"/>
    <s v="tier - 3"/>
    <x v="1"/>
    <x v="18"/>
  </r>
  <r>
    <s v="Id1849"/>
    <s v="Callahan,"/>
    <x v="303"/>
    <n v="4.41"/>
    <s v="No"/>
    <x v="0"/>
    <x v="0"/>
    <n v="0"/>
    <x v="1"/>
    <x v="1"/>
    <x v="2"/>
    <d v="1966-08-22T00:00:00"/>
    <n v="20253.84"/>
    <x v="0"/>
    <s v="tier - 3"/>
    <x v="1"/>
    <x v="38"/>
  </r>
  <r>
    <s v="Id1850"/>
    <s v="Timko,"/>
    <x v="355"/>
    <n v="5.19"/>
    <s v="No"/>
    <x v="0"/>
    <x v="1"/>
    <n v="1"/>
    <x v="1"/>
    <x v="0"/>
    <x v="2"/>
    <d v="1993-09-07T00:00:00"/>
    <n v="20277.810000000001"/>
    <x v="1"/>
    <s v="tier - 3"/>
    <x v="5"/>
    <x v="1"/>
  </r>
  <r>
    <s v="Id1851"/>
    <s v="Achatz,"/>
    <x v="170"/>
    <n v="5.16"/>
    <s v="No"/>
    <x v="0"/>
    <x v="1"/>
    <n v="1"/>
    <x v="1"/>
    <x v="0"/>
    <x v="2"/>
    <d v="1985-09-17T00:00:00"/>
    <n v="20296.86"/>
    <x v="1"/>
    <s v="tier - 1"/>
    <x v="8"/>
    <x v="21"/>
  </r>
  <r>
    <s v="Id1852"/>
    <s v="Horwitz,"/>
    <x v="878"/>
    <n v="4.24"/>
    <s v="No"/>
    <x v="0"/>
    <x v="0"/>
    <n v="0"/>
    <x v="1"/>
    <x v="2"/>
    <x v="2"/>
    <d v="1962-07-02T00:00:00"/>
    <n v="20354.5"/>
    <x v="1"/>
    <s v="tier - 2"/>
    <x v="14"/>
    <x v="42"/>
  </r>
  <r>
    <s v="Id1853"/>
    <s v="Gordyan,"/>
    <x v="436"/>
    <n v="5.45"/>
    <s v="No"/>
    <x v="0"/>
    <x v="0"/>
    <n v="1"/>
    <x v="1"/>
    <x v="1"/>
    <x v="2"/>
    <d v="1985-07-12T00:00:00"/>
    <n v="20420.599999999999"/>
    <x v="1"/>
    <s v="tier - 2"/>
    <x v="2"/>
    <x v="21"/>
  </r>
  <r>
    <s v="Id1854"/>
    <s v="Hetherington,"/>
    <x v="586"/>
    <n v="5.03"/>
    <s v="yes"/>
    <x v="0"/>
    <x v="0"/>
    <n v="1"/>
    <x v="1"/>
    <x v="1"/>
    <x v="2"/>
    <d v="1962-10-18T00:00:00"/>
    <n v="20446.849999999999"/>
    <x v="0"/>
    <s v="tier - 1"/>
    <x v="1"/>
    <x v="42"/>
  </r>
  <r>
    <s v="Id1855"/>
    <s v="Thompson,"/>
    <x v="1168"/>
    <n v="9.6199999999999992"/>
    <s v="yes"/>
    <x v="0"/>
    <x v="0"/>
    <n v="1"/>
    <x v="1"/>
    <x v="0"/>
    <x v="0"/>
    <d v="1969-10-13T00:00:00"/>
    <n v="20463"/>
    <x v="0"/>
    <s v="tier - 2"/>
    <x v="0"/>
    <x v="35"/>
  </r>
  <r>
    <s v="Id1856"/>
    <s v="Battoo,"/>
    <x v="425"/>
    <n v="6.77"/>
    <s v="yes"/>
    <x v="0"/>
    <x v="0"/>
    <n v="1"/>
    <x v="1"/>
    <x v="1"/>
    <x v="0"/>
    <d v="1966-07-09T00:00:00"/>
    <n v="20568.32"/>
    <x v="1"/>
    <s v="tier - 2"/>
    <x v="1"/>
    <x v="38"/>
  </r>
  <r>
    <s v="Id1857"/>
    <s v="Barker,"/>
    <x v="1169"/>
    <n v="5.36"/>
    <s v="yes"/>
    <x v="0"/>
    <x v="0"/>
    <n v="1"/>
    <x v="1"/>
    <x v="2"/>
    <x v="2"/>
    <d v="1967-12-17T00:00:00"/>
    <n v="20630.28"/>
    <x v="0"/>
    <s v="tier - 3"/>
    <x v="2"/>
    <x v="41"/>
  </r>
  <r>
    <s v="Id1858"/>
    <s v="Saarnilehto,"/>
    <x v="1170"/>
    <n v="5.69"/>
    <s v="No"/>
    <x v="0"/>
    <x v="0"/>
    <n v="0"/>
    <x v="1"/>
    <x v="3"/>
    <x v="2"/>
    <d v="1965-08-01T00:00:00"/>
    <n v="20709.02"/>
    <x v="1"/>
    <s v="tier - 2"/>
    <x v="4"/>
    <x v="40"/>
  </r>
  <r>
    <s v="Id1859"/>
    <s v="Morton,"/>
    <x v="925"/>
    <n v="4.9000000000000004"/>
    <s v="yes"/>
    <x v="0"/>
    <x v="1"/>
    <n v="1"/>
    <x v="1"/>
    <x v="2"/>
    <x v="2"/>
    <d v="1992-09-14T00:00:00"/>
    <n v="20745.990000000002"/>
    <x v="1"/>
    <s v="tier - 1"/>
    <x v="1"/>
    <x v="0"/>
  </r>
  <r>
    <s v="Id1860"/>
    <s v="Thomas,"/>
    <x v="252"/>
    <n v="5.78"/>
    <s v="No"/>
    <x v="0"/>
    <x v="0"/>
    <n v="0"/>
    <x v="1"/>
    <x v="1"/>
    <x v="1"/>
    <d v="1986-08-04T00:00:00"/>
    <n v="20773.63"/>
    <x v="0"/>
    <s v="tier - 3"/>
    <x v="12"/>
    <x v="19"/>
  </r>
  <r>
    <s v="Id1861"/>
    <s v="Hillman,"/>
    <x v="1034"/>
    <n v="4.7"/>
    <s v="No"/>
    <x v="0"/>
    <x v="0"/>
    <n v="0"/>
    <x v="1"/>
    <x v="1"/>
    <x v="2"/>
    <d v="1967-09-08T00:00:00"/>
    <n v="20781.490000000002"/>
    <x v="0"/>
    <s v="tier - 3"/>
    <x v="0"/>
    <x v="41"/>
  </r>
  <r>
    <s v="Id1862"/>
    <s v="Edwards,"/>
    <x v="409"/>
    <n v="6.28"/>
    <s v="No"/>
    <x v="0"/>
    <x v="0"/>
    <n v="0"/>
    <x v="1"/>
    <x v="0"/>
    <x v="1"/>
    <d v="1975-12-08T00:00:00"/>
    <n v="20878.78"/>
    <x v="0"/>
    <s v="tier - 1"/>
    <x v="8"/>
    <x v="32"/>
  </r>
  <r>
    <s v="Id1863"/>
    <s v="Bartel,"/>
    <x v="210"/>
    <n v="4.2300000000000004"/>
    <s v="No"/>
    <x v="0"/>
    <x v="0"/>
    <n v="0"/>
    <x v="1"/>
    <x v="0"/>
    <x v="2"/>
    <d v="1964-11-19T00:00:00"/>
    <n v="20893.060000000001"/>
    <x v="0"/>
    <s v="tier - 3"/>
    <x v="1"/>
    <x v="39"/>
  </r>
  <r>
    <s v="Id1864"/>
    <s v="Potekhina,"/>
    <x v="1171"/>
    <n v="6.17"/>
    <s v="No"/>
    <x v="0"/>
    <x v="0"/>
    <n v="0"/>
    <x v="1"/>
    <x v="1"/>
    <x v="1"/>
    <d v="1987-11-27T00:00:00"/>
    <n v="20984.09"/>
    <x v="0"/>
    <s v="tier - 2"/>
    <x v="3"/>
    <x v="18"/>
  </r>
  <r>
    <s v="Id1865"/>
    <s v="Kelly,"/>
    <x v="467"/>
    <n v="4.96"/>
    <s v="No"/>
    <x v="0"/>
    <x v="0"/>
    <n v="0"/>
    <x v="1"/>
    <x v="1"/>
    <x v="2"/>
    <d v="1983-07-02T00:00:00"/>
    <n v="21082.16"/>
    <x v="1"/>
    <s v="tier - 2"/>
    <x v="2"/>
    <x v="23"/>
  </r>
  <r>
    <s v="Id1866"/>
    <s v="Lapp,"/>
    <x v="673"/>
    <n v="5.1100000000000003"/>
    <s v="yes"/>
    <x v="0"/>
    <x v="0"/>
    <n v="1"/>
    <x v="1"/>
    <x v="0"/>
    <x v="2"/>
    <d v="1977-11-23T00:00:00"/>
    <n v="21098.55"/>
    <x v="1"/>
    <s v="tier - 3"/>
    <x v="1"/>
    <x v="27"/>
  </r>
  <r>
    <s v="Id1867"/>
    <s v="Burke,"/>
    <x v="1172"/>
    <n v="4.05"/>
    <s v="No"/>
    <x v="1"/>
    <x v="0"/>
    <n v="1"/>
    <x v="1"/>
    <x v="2"/>
    <x v="2"/>
    <d v="1969-08-26T00:00:00"/>
    <n v="21195.82"/>
    <x v="1"/>
    <s v="tier - 1"/>
    <x v="0"/>
    <x v="35"/>
  </r>
  <r>
    <s v="Id1868"/>
    <s v="Barry,"/>
    <x v="1173"/>
    <n v="6.49"/>
    <s v="No"/>
    <x v="0"/>
    <x v="1"/>
    <n v="1"/>
    <x v="1"/>
    <x v="0"/>
    <x v="1"/>
    <d v="1974-10-14T00:00:00"/>
    <n v="21223.68"/>
    <x v="1"/>
    <s v="tier - 2"/>
    <x v="0"/>
    <x v="29"/>
  </r>
  <r>
    <s v="Id1869"/>
    <s v="McCormick,"/>
    <x v="1174"/>
    <n v="4.1900000000000004"/>
    <s v="No"/>
    <x v="0"/>
    <x v="0"/>
    <n v="1"/>
    <x v="1"/>
    <x v="0"/>
    <x v="2"/>
    <d v="1974-09-03T00:00:00"/>
    <n v="21232.18"/>
    <x v="1"/>
    <s v="tier - 2"/>
    <x v="2"/>
    <x v="29"/>
  </r>
  <r>
    <s v="Id1870"/>
    <s v="McElroy,"/>
    <x v="1175"/>
    <n v="4.99"/>
    <s v="yes"/>
    <x v="0"/>
    <x v="1"/>
    <n v="1"/>
    <x v="1"/>
    <x v="3"/>
    <x v="2"/>
    <d v="1980-12-10T00:00:00"/>
    <n v="21259.38"/>
    <x v="1"/>
    <s v="tier - 3"/>
    <x v="4"/>
    <x v="25"/>
  </r>
  <r>
    <s v="Id1871"/>
    <s v="Coffed,"/>
    <x v="782"/>
    <n v="4.7699999999999996"/>
    <s v="yes"/>
    <x v="0"/>
    <x v="0"/>
    <n v="1"/>
    <x v="1"/>
    <x v="0"/>
    <x v="2"/>
    <d v="2004-08-04T00:00:00"/>
    <n v="21344.85"/>
    <x v="1"/>
    <s v="tier - 1"/>
    <x v="8"/>
    <x v="10"/>
  </r>
  <r>
    <s v="Id1872"/>
    <s v="Estes,"/>
    <x v="1176"/>
    <n v="5.46"/>
    <s v="No"/>
    <x v="0"/>
    <x v="0"/>
    <n v="0"/>
    <x v="1"/>
    <x v="3"/>
    <x v="2"/>
    <d v="1980-09-04T00:00:00"/>
    <n v="21348.71"/>
    <x v="0"/>
    <s v="tier - 1"/>
    <x v="1"/>
    <x v="25"/>
  </r>
  <r>
    <s v="Id1873"/>
    <s v="Miles,"/>
    <x v="276"/>
    <n v="5.43"/>
    <s v="No"/>
    <x v="0"/>
    <x v="0"/>
    <n v="0"/>
    <x v="1"/>
    <x v="1"/>
    <x v="2"/>
    <d v="1990-11-21T00:00:00"/>
    <n v="21472.48"/>
    <x v="0"/>
    <s v="tier - 2"/>
    <x v="1"/>
    <x v="17"/>
  </r>
  <r>
    <s v="Id1874"/>
    <s v="Zamore,"/>
    <x v="751"/>
    <n v="4.29"/>
    <s v="No"/>
    <x v="0"/>
    <x v="0"/>
    <n v="0"/>
    <x v="1"/>
    <x v="1"/>
    <x v="2"/>
    <d v="1999-06-12T00:00:00"/>
    <n v="21595.38"/>
    <x v="0"/>
    <s v="tier - 3"/>
    <x v="1"/>
    <x v="7"/>
  </r>
  <r>
    <s v="Id1875"/>
    <s v="Donaghy,"/>
    <x v="308"/>
    <n v="5.25"/>
    <s v="No"/>
    <x v="0"/>
    <x v="0"/>
    <n v="1"/>
    <x v="1"/>
    <x v="1"/>
    <x v="2"/>
    <d v="1983-12-25T00:00:00"/>
    <n v="21659.93"/>
    <x v="1"/>
    <s v="tier - 3"/>
    <x v="8"/>
    <x v="23"/>
  </r>
  <r>
    <s v="Id1876"/>
    <s v="Kennedy,"/>
    <x v="1006"/>
    <n v="4.04"/>
    <s v="No"/>
    <x v="0"/>
    <x v="0"/>
    <n v="1"/>
    <x v="1"/>
    <x v="0"/>
    <x v="2"/>
    <d v="1962-11-16T00:00:00"/>
    <n v="21661.16"/>
    <x v="0"/>
    <s v="tier - 2"/>
    <x v="1"/>
    <x v="42"/>
  </r>
  <r>
    <s v="Id1877"/>
    <s v="Fiorini,"/>
    <x v="666"/>
    <n v="5"/>
    <s v="yes"/>
    <x v="0"/>
    <x v="1"/>
    <n v="1"/>
    <x v="1"/>
    <x v="1"/>
    <x v="2"/>
    <d v="1976-07-18T00:00:00"/>
    <n v="21677.279999999999"/>
    <x v="1"/>
    <s v="tier - 1"/>
    <x v="1"/>
    <x v="36"/>
  </r>
  <r>
    <s v="Id1878"/>
    <s v="Alexander,"/>
    <x v="346"/>
    <n v="4.01"/>
    <s v="yes"/>
    <x v="0"/>
    <x v="0"/>
    <n v="1"/>
    <x v="1"/>
    <x v="1"/>
    <x v="2"/>
    <d v="1979-09-20T00:00:00"/>
    <n v="21771.34"/>
    <x v="1"/>
    <s v="tier - 1"/>
    <x v="8"/>
    <x v="26"/>
  </r>
  <r>
    <s v="Id1879"/>
    <s v="Watkins,"/>
    <x v="823"/>
    <n v="5.4"/>
    <s v="No"/>
    <x v="0"/>
    <x v="0"/>
    <n v="0"/>
    <x v="1"/>
    <x v="2"/>
    <x v="2"/>
    <d v="1979-09-28T00:00:00"/>
    <n v="21774.32"/>
    <x v="1"/>
    <s v="tier - 2"/>
    <x v="1"/>
    <x v="26"/>
  </r>
  <r>
    <s v="Id1880"/>
    <s v="Cassel,"/>
    <x v="1177"/>
    <n v="5.81"/>
    <s v="No"/>
    <x v="0"/>
    <x v="0"/>
    <n v="1"/>
    <x v="1"/>
    <x v="3"/>
    <x v="1"/>
    <d v="1963-08-27T00:00:00"/>
    <n v="21797"/>
    <x v="1"/>
    <s v="tier - 1"/>
    <x v="2"/>
    <x v="43"/>
  </r>
  <r>
    <s v="Id1881"/>
    <s v="Ferguson,"/>
    <x v="750"/>
    <n v="5.82"/>
    <s v="No"/>
    <x v="0"/>
    <x v="0"/>
    <n v="1"/>
    <x v="1"/>
    <x v="0"/>
    <x v="1"/>
    <d v="1979-08-17T00:00:00"/>
    <n v="21880.82"/>
    <x v="1"/>
    <s v="tier - 1"/>
    <x v="1"/>
    <x v="26"/>
  </r>
  <r>
    <s v="Id1882"/>
    <s v="O'Sullivan,"/>
    <x v="161"/>
    <n v="4.82"/>
    <s v="No"/>
    <x v="0"/>
    <x v="0"/>
    <n v="1"/>
    <x v="1"/>
    <x v="0"/>
    <x v="2"/>
    <d v="2003-09-28T00:00:00"/>
    <n v="21882.400000000001"/>
    <x v="0"/>
    <s v="tier - 1"/>
    <x v="2"/>
    <x v="13"/>
  </r>
  <r>
    <s v="Id1883"/>
    <s v="Chepkirui,"/>
    <x v="1178"/>
    <n v="5.08"/>
    <s v="No"/>
    <x v="0"/>
    <x v="0"/>
    <n v="1"/>
    <x v="1"/>
    <x v="0"/>
    <x v="2"/>
    <d v="1975-12-19T00:00:00"/>
    <n v="21978.68"/>
    <x v="1"/>
    <s v="tier - 3"/>
    <x v="0"/>
    <x v="32"/>
  </r>
  <r>
    <s v="Id1884"/>
    <s v="Gurney,"/>
    <x v="445"/>
    <n v="5.59"/>
    <s v="No"/>
    <x v="0"/>
    <x v="0"/>
    <n v="1"/>
    <x v="1"/>
    <x v="1"/>
    <x v="2"/>
    <d v="1989-10-14T00:00:00"/>
    <n v="21984.47"/>
    <x v="1"/>
    <s v="tier - 1"/>
    <x v="1"/>
    <x v="14"/>
  </r>
  <r>
    <s v="Id1885"/>
    <s v="Francis,"/>
    <x v="491"/>
    <n v="5.12"/>
    <s v="No"/>
    <x v="0"/>
    <x v="0"/>
    <n v="0"/>
    <x v="1"/>
    <x v="2"/>
    <x v="2"/>
    <d v="2001-08-28T00:00:00"/>
    <n v="22097.62"/>
    <x v="1"/>
    <s v="tier - 1"/>
    <x v="2"/>
    <x v="3"/>
  </r>
  <r>
    <s v="Id1886"/>
    <s v="Gruca,"/>
    <x v="751"/>
    <n v="4.95"/>
    <s v="No"/>
    <x v="0"/>
    <x v="0"/>
    <n v="0"/>
    <x v="1"/>
    <x v="1"/>
    <x v="2"/>
    <d v="1980-09-12T00:00:00"/>
    <n v="22144.03"/>
    <x v="0"/>
    <s v="tier - 2"/>
    <x v="2"/>
    <x v="25"/>
  </r>
  <r>
    <s v="Id1887"/>
    <s v="Rojas"/>
    <x v="1168"/>
    <n v="6.16"/>
    <s v="No"/>
    <x v="0"/>
    <x v="0"/>
    <n v="0"/>
    <x v="1"/>
    <x v="0"/>
    <x v="1"/>
    <d v="1965-08-24T00:00:00"/>
    <n v="22192.44"/>
    <x v="1"/>
    <s v="tier - 1"/>
    <x v="0"/>
    <x v="40"/>
  </r>
  <r>
    <s v="Id1888"/>
    <s v="Denton,"/>
    <x v="848"/>
    <n v="6.41"/>
    <s v="No"/>
    <x v="0"/>
    <x v="0"/>
    <n v="0"/>
    <x v="1"/>
    <x v="0"/>
    <x v="1"/>
    <d v="1971-06-16T00:00:00"/>
    <n v="22218.11"/>
    <x v="0"/>
    <s v="tier - 3"/>
    <x v="0"/>
    <x v="33"/>
  </r>
  <r>
    <s v="Id1889"/>
    <s v="Mason,"/>
    <x v="596"/>
    <n v="8.94"/>
    <s v="No"/>
    <x v="0"/>
    <x v="0"/>
    <n v="0"/>
    <x v="1"/>
    <x v="0"/>
    <x v="0"/>
    <d v="1982-12-27T00:00:00"/>
    <n v="22331.57"/>
    <x v="0"/>
    <s v="tier - 3"/>
    <x v="8"/>
    <x v="24"/>
  </r>
  <r>
    <s v="Id1890"/>
    <s v="Trout,"/>
    <x v="1179"/>
    <n v="4.42"/>
    <s v="yes"/>
    <x v="0"/>
    <x v="1"/>
    <n v="1"/>
    <x v="1"/>
    <x v="3"/>
    <x v="2"/>
    <d v="1999-08-26T00:00:00"/>
    <n v="22395.74"/>
    <x v="1"/>
    <s v="tier - 2"/>
    <x v="8"/>
    <x v="7"/>
  </r>
  <r>
    <s v="Id1891"/>
    <s v="Gilbert,"/>
    <x v="893"/>
    <n v="5.3"/>
    <s v="yes"/>
    <x v="0"/>
    <x v="0"/>
    <n v="1"/>
    <x v="1"/>
    <x v="0"/>
    <x v="2"/>
    <d v="1966-08-18T00:00:00"/>
    <n v="22412.65"/>
    <x v="1"/>
    <s v="tier - 3"/>
    <x v="10"/>
    <x v="38"/>
  </r>
  <r>
    <s v="Id1892"/>
    <s v="Chong,"/>
    <x v="866"/>
    <n v="4.6399999999999997"/>
    <s v="No"/>
    <x v="0"/>
    <x v="1"/>
    <n v="1"/>
    <x v="1"/>
    <x v="0"/>
    <x v="2"/>
    <d v="1983-12-21T00:00:00"/>
    <n v="22462.04"/>
    <x v="1"/>
    <s v="tier - 1"/>
    <x v="4"/>
    <x v="23"/>
  </r>
  <r>
    <s v="Id1893"/>
    <s v="Henry,"/>
    <x v="1180"/>
    <n v="6.16"/>
    <s v="yes"/>
    <x v="0"/>
    <x v="0"/>
    <n v="1"/>
    <x v="1"/>
    <x v="2"/>
    <x v="1"/>
    <d v="1979-11-14T00:00:00"/>
    <n v="22478.6"/>
    <x v="1"/>
    <s v="tier - 2"/>
    <x v="2"/>
    <x v="26"/>
  </r>
  <r>
    <s v="Id1894"/>
    <s v="Brenneman,"/>
    <x v="331"/>
    <n v="4.12"/>
    <s v="No"/>
    <x v="0"/>
    <x v="1"/>
    <n v="1"/>
    <x v="1"/>
    <x v="1"/>
    <x v="2"/>
    <d v="2003-07-25T00:00:00"/>
    <n v="22493.66"/>
    <x v="0"/>
    <s v="tier - 1"/>
    <x v="1"/>
    <x v="13"/>
  </r>
  <r>
    <s v="Id1895"/>
    <s v="Kemp,"/>
    <x v="1181"/>
    <n v="5.77"/>
    <s v="yes"/>
    <x v="0"/>
    <x v="1"/>
    <n v="1"/>
    <x v="1"/>
    <x v="3"/>
    <x v="1"/>
    <d v="1970-11-09T00:00:00"/>
    <n v="23045.57"/>
    <x v="0"/>
    <s v="tier - 2"/>
    <x v="8"/>
    <x v="34"/>
  </r>
  <r>
    <s v="Id1896"/>
    <s v="Wilson,"/>
    <x v="1182"/>
    <n v="6.2"/>
    <s v="No"/>
    <x v="0"/>
    <x v="0"/>
    <n v="1"/>
    <x v="1"/>
    <x v="3"/>
    <x v="1"/>
    <d v="1975-09-09T00:00:00"/>
    <n v="23065.42"/>
    <x v="0"/>
    <s v="tier - 2"/>
    <x v="0"/>
    <x v="32"/>
  </r>
  <r>
    <s v="Id1897"/>
    <s v="Hillyard,"/>
    <x v="377"/>
    <n v="4.3899999999999997"/>
    <s v="No"/>
    <x v="0"/>
    <x v="0"/>
    <n v="1"/>
    <x v="1"/>
    <x v="2"/>
    <x v="2"/>
    <d v="2003-12-14T00:00:00"/>
    <n v="23082.959999999999"/>
    <x v="0"/>
    <s v="tier - 2"/>
    <x v="2"/>
    <x v="13"/>
  </r>
  <r>
    <s v="Id1898"/>
    <s v="Turner,"/>
    <x v="387"/>
    <n v="5.13"/>
    <s v="No"/>
    <x v="1"/>
    <x v="0"/>
    <n v="2"/>
    <x v="1"/>
    <x v="2"/>
    <x v="2"/>
    <d v="1997-08-07T00:00:00"/>
    <n v="23241.47"/>
    <x v="0"/>
    <s v="tier - 3"/>
    <x v="6"/>
    <x v="6"/>
  </r>
  <r>
    <s v="Id1899"/>
    <s v="Benestad,"/>
    <x v="317"/>
    <n v="4.49"/>
    <s v="No"/>
    <x v="0"/>
    <x v="0"/>
    <n v="0"/>
    <x v="1"/>
    <x v="2"/>
    <x v="2"/>
    <d v="1969-11-14T00:00:00"/>
    <n v="23244.79"/>
    <x v="0"/>
    <s v="tier - 3"/>
    <x v="0"/>
    <x v="35"/>
  </r>
  <r>
    <s v="Id1900"/>
    <s v="Gonzales,"/>
    <x v="1174"/>
    <n v="6.35"/>
    <s v="No"/>
    <x v="0"/>
    <x v="0"/>
    <n v="0"/>
    <x v="1"/>
    <x v="0"/>
    <x v="1"/>
    <d v="1994-10-03T00:00:00"/>
    <n v="23288.93"/>
    <x v="0"/>
    <s v="tier - 3"/>
    <x v="8"/>
    <x v="12"/>
  </r>
  <r>
    <s v="Id1901"/>
    <s v="Newman,"/>
    <x v="1183"/>
    <n v="5.79"/>
    <s v="No"/>
    <x v="0"/>
    <x v="0"/>
    <n v="0"/>
    <x v="1"/>
    <x v="0"/>
    <x v="1"/>
    <d v="1973-10-22T00:00:00"/>
    <n v="23306.55"/>
    <x v="0"/>
    <s v="tier - 2"/>
    <x v="2"/>
    <x v="30"/>
  </r>
  <r>
    <s v="Id1902"/>
    <s v="Sayre,"/>
    <x v="54"/>
    <n v="4.78"/>
    <s v="yes"/>
    <x v="0"/>
    <x v="0"/>
    <n v="0"/>
    <x v="1"/>
    <x v="0"/>
    <x v="2"/>
    <d v="1975-11-13T00:00:00"/>
    <n v="23401.31"/>
    <x v="0"/>
    <s v="tier - 3"/>
    <x v="8"/>
    <x v="32"/>
  </r>
  <r>
    <s v="Id1903"/>
    <s v="Panke,"/>
    <x v="264"/>
    <n v="6.02"/>
    <s v="yes"/>
    <x v="0"/>
    <x v="0"/>
    <n v="0"/>
    <x v="1"/>
    <x v="1"/>
    <x v="1"/>
    <d v="1983-08-26T00:00:00"/>
    <n v="23563.02"/>
    <x v="0"/>
    <s v="tier - 2"/>
    <x v="0"/>
    <x v="23"/>
  </r>
  <r>
    <s v="Id1904"/>
    <s v="Brennan,"/>
    <x v="427"/>
    <n v="4.4400000000000004"/>
    <s v="No"/>
    <x v="0"/>
    <x v="0"/>
    <n v="0"/>
    <x v="1"/>
    <x v="1"/>
    <x v="2"/>
    <d v="1974-06-02T00:00:00"/>
    <n v="23568.27"/>
    <x v="0"/>
    <s v="tier - 2"/>
    <x v="2"/>
    <x v="30"/>
  </r>
  <r>
    <s v="Id1905"/>
    <s v="Ngo,"/>
    <x v="1046"/>
    <n v="5.84"/>
    <s v="yes"/>
    <x v="0"/>
    <x v="0"/>
    <n v="1"/>
    <x v="1"/>
    <x v="0"/>
    <x v="1"/>
    <d v="1973-06-27T00:00:00"/>
    <n v="23807.24"/>
    <x v="0"/>
    <s v="tier - 3"/>
    <x v="1"/>
    <x v="30"/>
  </r>
  <r>
    <s v="Id1906"/>
    <s v="Guerdan,"/>
    <x v="277"/>
    <n v="5.39"/>
    <s v="No"/>
    <x v="0"/>
    <x v="0"/>
    <n v="0"/>
    <x v="1"/>
    <x v="1"/>
    <x v="2"/>
    <d v="1970-08-08T00:00:00"/>
    <n v="23887.66"/>
    <x v="0"/>
    <s v="tier - 3"/>
    <x v="1"/>
    <x v="34"/>
  </r>
  <r>
    <s v="Id1907"/>
    <s v="Shaw,"/>
    <x v="1161"/>
    <n v="6.16"/>
    <s v="No"/>
    <x v="0"/>
    <x v="1"/>
    <n v="1"/>
    <x v="1"/>
    <x v="1"/>
    <x v="1"/>
    <d v="1971-07-10T00:00:00"/>
    <n v="23967.38"/>
    <x v="0"/>
    <s v="tier - 2"/>
    <x v="1"/>
    <x v="33"/>
  </r>
  <r>
    <s v="Id1908"/>
    <s v="Mills-Honarvar,"/>
    <x v="49"/>
    <n v="4.49"/>
    <s v="No"/>
    <x v="0"/>
    <x v="1"/>
    <n v="1"/>
    <x v="1"/>
    <x v="0"/>
    <x v="2"/>
    <d v="2003-12-30T00:00:00"/>
    <n v="24059.68"/>
    <x v="0"/>
    <s v="tier - 2"/>
    <x v="1"/>
    <x v="13"/>
  </r>
  <r>
    <s v="Id1909"/>
    <s v="Farvard,"/>
    <x v="41"/>
    <n v="4.4800000000000004"/>
    <s v="yes"/>
    <x v="0"/>
    <x v="0"/>
    <n v="1"/>
    <x v="1"/>
    <x v="0"/>
    <x v="2"/>
    <d v="1973-06-13T00:00:00"/>
    <n v="24106.91"/>
    <x v="0"/>
    <s v="tier - 2"/>
    <x v="8"/>
    <x v="30"/>
  </r>
  <r>
    <s v="Id1910"/>
    <s v="Kelly,"/>
    <x v="1184"/>
    <n v="10.97"/>
    <s v="No"/>
    <x v="0"/>
    <x v="0"/>
    <n v="0"/>
    <x v="1"/>
    <x v="0"/>
    <x v="0"/>
    <d v="1974-09-10T00:00:00"/>
    <n v="24180.93"/>
    <x v="0"/>
    <s v="tier - 1"/>
    <x v="0"/>
    <x v="29"/>
  </r>
  <r>
    <s v="Id1911"/>
    <s v="Skinner,"/>
    <x v="940"/>
    <n v="5.14"/>
    <s v="No"/>
    <x v="1"/>
    <x v="0"/>
    <n v="2"/>
    <x v="1"/>
    <x v="0"/>
    <x v="2"/>
    <d v="1964-12-16T00:00:00"/>
    <n v="24227.34"/>
    <x v="0"/>
    <s v="tier - 1"/>
    <x v="0"/>
    <x v="39"/>
  </r>
  <r>
    <s v="Id1912"/>
    <s v="Murphy,"/>
    <x v="279"/>
    <n v="5.17"/>
    <s v="yes"/>
    <x v="0"/>
    <x v="0"/>
    <n v="0"/>
    <x v="1"/>
    <x v="3"/>
    <x v="2"/>
    <d v="2004-08-03T00:00:00"/>
    <n v="24294.02"/>
    <x v="0"/>
    <s v="tier - 1"/>
    <x v="2"/>
    <x v="10"/>
  </r>
  <r>
    <s v="Id1913"/>
    <s v="Shue,"/>
    <x v="190"/>
    <n v="6.18"/>
    <s v="yes"/>
    <x v="0"/>
    <x v="1"/>
    <n v="1"/>
    <x v="1"/>
    <x v="1"/>
    <x v="1"/>
    <d v="1999-10-07T00:00:00"/>
    <n v="24387.74"/>
    <x v="0"/>
    <s v="tier - 1"/>
    <x v="2"/>
    <x v="7"/>
  </r>
  <r>
    <s v="Id1914"/>
    <s v="Reilly,"/>
    <x v="1185"/>
    <n v="9.07"/>
    <s v="yes"/>
    <x v="0"/>
    <x v="0"/>
    <n v="0"/>
    <x v="1"/>
    <x v="3"/>
    <x v="0"/>
    <d v="1970-11-30T00:00:00"/>
    <n v="24393.62"/>
    <x v="0"/>
    <s v="tier - 3"/>
    <x v="1"/>
    <x v="34"/>
  </r>
  <r>
    <s v="Id1915"/>
    <s v="Blinn,"/>
    <x v="1186"/>
    <n v="4.43"/>
    <s v="No"/>
    <x v="0"/>
    <x v="1"/>
    <n v="1"/>
    <x v="1"/>
    <x v="1"/>
    <x v="2"/>
    <d v="1968-07-06T00:00:00"/>
    <n v="24476.48"/>
    <x v="0"/>
    <s v="tier - 2"/>
    <x v="1"/>
    <x v="37"/>
  </r>
  <r>
    <s v="Id1916"/>
    <s v="Duyn,"/>
    <x v="1187"/>
    <n v="4.17"/>
    <s v="No"/>
    <x v="1"/>
    <x v="0"/>
    <n v="1"/>
    <x v="1"/>
    <x v="0"/>
    <x v="2"/>
    <d v="1961-10-21T00:00:00"/>
    <n v="24513.09"/>
    <x v="0"/>
    <s v="tier - 2"/>
    <x v="0"/>
    <x v="45"/>
  </r>
  <r>
    <s v="Id1917"/>
    <s v="Wardian,"/>
    <x v="26"/>
    <n v="4.95"/>
    <s v="yes"/>
    <x v="0"/>
    <x v="0"/>
    <n v="0"/>
    <x v="1"/>
    <x v="0"/>
    <x v="2"/>
    <d v="1972-09-14T00:00:00"/>
    <n v="24520.26"/>
    <x v="0"/>
    <s v="tier - 3"/>
    <x v="2"/>
    <x v="31"/>
  </r>
  <r>
    <s v="Id1918"/>
    <s v="Heuninck,"/>
    <x v="1188"/>
    <n v="5.13"/>
    <s v="No"/>
    <x v="0"/>
    <x v="0"/>
    <n v="0"/>
    <x v="1"/>
    <x v="0"/>
    <x v="2"/>
    <d v="1975-06-13T00:00:00"/>
    <n v="24535.7"/>
    <x v="0"/>
    <s v="tier - 2"/>
    <x v="1"/>
    <x v="32"/>
  </r>
  <r>
    <s v="Id1919"/>
    <s v="Kipyego,"/>
    <x v="467"/>
    <n v="4.0999999999999996"/>
    <s v="No"/>
    <x v="0"/>
    <x v="0"/>
    <n v="0"/>
    <x v="1"/>
    <x v="1"/>
    <x v="2"/>
    <d v="1976-10-12T00:00:00"/>
    <n v="24603.05"/>
    <x v="0"/>
    <s v="tier - 2"/>
    <x v="2"/>
    <x v="36"/>
  </r>
  <r>
    <s v="Id1920"/>
    <s v="Kuehl,"/>
    <x v="429"/>
    <n v="5.01"/>
    <s v="yes"/>
    <x v="0"/>
    <x v="0"/>
    <n v="0"/>
    <x v="1"/>
    <x v="2"/>
    <x v="2"/>
    <d v="1970-06-12T00:00:00"/>
    <n v="24667.42"/>
    <x v="0"/>
    <s v="tier - 3"/>
    <x v="0"/>
    <x v="34"/>
  </r>
  <r>
    <s v="Id1921"/>
    <s v="Burkholder,"/>
    <x v="1189"/>
    <n v="5.09"/>
    <s v="yes"/>
    <x v="0"/>
    <x v="0"/>
    <n v="0"/>
    <x v="1"/>
    <x v="0"/>
    <x v="2"/>
    <d v="1996-08-28T00:00:00"/>
    <n v="24671.66"/>
    <x v="0"/>
    <s v="tier - 1"/>
    <x v="8"/>
    <x v="9"/>
  </r>
  <r>
    <s v="Id1922"/>
    <s v="Stadolnik,"/>
    <x v="26"/>
    <n v="6.49"/>
    <s v="No"/>
    <x v="0"/>
    <x v="0"/>
    <n v="0"/>
    <x v="1"/>
    <x v="0"/>
    <x v="1"/>
    <d v="1992-10-11T00:00:00"/>
    <n v="24795.040000000001"/>
    <x v="0"/>
    <s v="tier - 3"/>
    <x v="2"/>
    <x v="0"/>
  </r>
  <r>
    <s v="Id1923"/>
    <s v="Shields,"/>
    <x v="1190"/>
    <n v="4.08"/>
    <s v="No"/>
    <x v="0"/>
    <x v="0"/>
    <n v="0"/>
    <x v="1"/>
    <x v="2"/>
    <x v="2"/>
    <d v="1994-09-09T00:00:00"/>
    <n v="24817.25"/>
    <x v="0"/>
    <s v="tier - 2"/>
    <x v="2"/>
    <x v="12"/>
  </r>
  <r>
    <s v="Id1924"/>
    <s v="Margolis,"/>
    <x v="1068"/>
    <n v="8.6300000000000008"/>
    <s v="yes"/>
    <x v="0"/>
    <x v="0"/>
    <n v="0"/>
    <x v="1"/>
    <x v="3"/>
    <x v="0"/>
    <d v="1995-06-10T00:00:00"/>
    <n v="24863.25"/>
    <x v="0"/>
    <s v="tier - 3"/>
    <x v="2"/>
    <x v="4"/>
  </r>
  <r>
    <s v="Id1925"/>
    <s v="Uffenbeck,"/>
    <x v="217"/>
    <n v="5.28"/>
    <s v="No"/>
    <x v="0"/>
    <x v="0"/>
    <n v="0"/>
    <x v="1"/>
    <x v="0"/>
    <x v="2"/>
    <d v="1970-11-26T00:00:00"/>
    <n v="24869.84"/>
    <x v="0"/>
    <s v="tier - 2"/>
    <x v="5"/>
    <x v="34"/>
  </r>
  <r>
    <s v="Id1926"/>
    <s v="Brake,"/>
    <x v="1191"/>
    <n v="5.63"/>
    <s v="yes"/>
    <x v="0"/>
    <x v="0"/>
    <n v="1"/>
    <x v="1"/>
    <x v="2"/>
    <x v="2"/>
    <d v="1969-07-23T00:00:00"/>
    <n v="24873.38"/>
    <x v="0"/>
    <s v="tier - 1"/>
    <x v="8"/>
    <x v="35"/>
  </r>
  <r>
    <s v="Id1927"/>
    <s v="Stepanova,"/>
    <x v="1192"/>
    <n v="11.47"/>
    <s v="yes"/>
    <x v="0"/>
    <x v="0"/>
    <n v="0"/>
    <x v="1"/>
    <x v="3"/>
    <x v="0"/>
    <d v="1987-06-14T00:00:00"/>
    <n v="24915.05"/>
    <x v="0"/>
    <s v="tier - 1"/>
    <x v="8"/>
    <x v="18"/>
  </r>
  <r>
    <s v="Id1928"/>
    <s v="Verdi,"/>
    <x v="1193"/>
    <n v="4.92"/>
    <s v="No"/>
    <x v="0"/>
    <x v="0"/>
    <n v="1"/>
    <x v="1"/>
    <x v="2"/>
    <x v="2"/>
    <d v="1975-11-14T00:00:00"/>
    <n v="24915.22"/>
    <x v="0"/>
    <s v="tier - 3"/>
    <x v="1"/>
    <x v="32"/>
  </r>
  <r>
    <s v="Id1929"/>
    <s v="McLean,"/>
    <x v="149"/>
    <n v="4.18"/>
    <s v="No"/>
    <x v="0"/>
    <x v="0"/>
    <n v="0"/>
    <x v="1"/>
    <x v="0"/>
    <x v="2"/>
    <d v="1995-12-04T00:00:00"/>
    <n v="25075.97"/>
    <x v="0"/>
    <s v="tier - 2"/>
    <x v="2"/>
    <x v="4"/>
  </r>
  <r>
    <s v="Id1930"/>
    <s v="Ryan,"/>
    <x v="770"/>
    <n v="4.67"/>
    <s v="No"/>
    <x v="0"/>
    <x v="0"/>
    <n v="0"/>
    <x v="1"/>
    <x v="1"/>
    <x v="2"/>
    <d v="1998-06-14T00:00:00"/>
    <n v="25081.77"/>
    <x v="0"/>
    <s v="tier - 2"/>
    <x v="0"/>
    <x v="2"/>
  </r>
  <r>
    <s v="Id1931"/>
    <s v="Mickelson,"/>
    <x v="234"/>
    <n v="6.24"/>
    <s v="No"/>
    <x v="0"/>
    <x v="0"/>
    <n v="0"/>
    <x v="1"/>
    <x v="1"/>
    <x v="1"/>
    <d v="1998-11-24T00:00:00"/>
    <n v="25127.22"/>
    <x v="0"/>
    <s v="tier - 3"/>
    <x v="2"/>
    <x v="2"/>
  </r>
  <r>
    <s v="Id1932"/>
    <s v="Dibaba,"/>
    <x v="664"/>
    <n v="5.99"/>
    <s v="No"/>
    <x v="0"/>
    <x v="0"/>
    <n v="0"/>
    <x v="1"/>
    <x v="1"/>
    <x v="1"/>
    <d v="1975-12-14T00:00:00"/>
    <n v="25309.49"/>
    <x v="0"/>
    <s v="tier - 1"/>
    <x v="2"/>
    <x v="32"/>
  </r>
  <r>
    <s v="Id1933"/>
    <s v="Shilling,"/>
    <x v="1194"/>
    <n v="10.27"/>
    <s v="yes"/>
    <x v="0"/>
    <x v="0"/>
    <n v="1"/>
    <x v="1"/>
    <x v="3"/>
    <x v="0"/>
    <d v="1972-09-26T00:00:00"/>
    <n v="25333.33"/>
    <x v="0"/>
    <s v="tier - 2"/>
    <x v="12"/>
    <x v="31"/>
  </r>
  <r>
    <s v="Id1934"/>
    <s v="Bashaw,"/>
    <x v="497"/>
    <n v="5.97"/>
    <s v="No"/>
    <x v="0"/>
    <x v="1"/>
    <n v="1"/>
    <x v="1"/>
    <x v="1"/>
    <x v="1"/>
    <d v="1968-08-22T00:00:00"/>
    <n v="25382.3"/>
    <x v="0"/>
    <s v="tier - 2"/>
    <x v="2"/>
    <x v="37"/>
  </r>
  <r>
    <s v="Id1935"/>
    <s v="Jacob,"/>
    <x v="649"/>
    <n v="4.9800000000000004"/>
    <s v="No"/>
    <x v="0"/>
    <x v="0"/>
    <n v="0"/>
    <x v="1"/>
    <x v="3"/>
    <x v="2"/>
    <d v="1968-12-11T00:00:00"/>
    <n v="25517.11"/>
    <x v="0"/>
    <s v="tier - 3"/>
    <x v="12"/>
    <x v="37"/>
  </r>
  <r>
    <s v="Id1936"/>
    <s v="McCutcheon,"/>
    <x v="1195"/>
    <n v="6.91"/>
    <s v="yes"/>
    <x v="0"/>
    <x v="0"/>
    <n v="1"/>
    <x v="1"/>
    <x v="3"/>
    <x v="0"/>
    <d v="2001-08-02T00:00:00"/>
    <n v="25648.98"/>
    <x v="0"/>
    <s v="tier - 1"/>
    <x v="2"/>
    <x v="3"/>
  </r>
  <r>
    <s v="Id1937"/>
    <s v="Connor,"/>
    <x v="342"/>
    <n v="6.38"/>
    <s v="No"/>
    <x v="1"/>
    <x v="0"/>
    <n v="1"/>
    <x v="1"/>
    <x v="0"/>
    <x v="1"/>
    <d v="1972-07-17T00:00:00"/>
    <n v="25656.58"/>
    <x v="0"/>
    <s v="tier - 3"/>
    <x v="8"/>
    <x v="31"/>
  </r>
  <r>
    <s v="Id1938"/>
    <s v="May,"/>
    <x v="215"/>
    <n v="4.7699999999999996"/>
    <s v="No"/>
    <x v="0"/>
    <x v="0"/>
    <n v="0"/>
    <x v="1"/>
    <x v="0"/>
    <x v="2"/>
    <d v="1963-08-21T00:00:00"/>
    <n v="25678.78"/>
    <x v="0"/>
    <s v="tier - 3"/>
    <x v="1"/>
    <x v="43"/>
  </r>
  <r>
    <s v="Id1939"/>
    <s v="Geoghegan,"/>
    <x v="1196"/>
    <n v="6.04"/>
    <s v="yes"/>
    <x v="0"/>
    <x v="0"/>
    <n v="1"/>
    <x v="1"/>
    <x v="2"/>
    <x v="1"/>
    <d v="1970-12-03T00:00:00"/>
    <n v="25992.82"/>
    <x v="0"/>
    <s v="tier - 2"/>
    <x v="0"/>
    <x v="34"/>
  </r>
  <r>
    <s v="Id1940"/>
    <s v="McGinn,"/>
    <x v="595"/>
    <n v="4.3"/>
    <s v="yes"/>
    <x v="0"/>
    <x v="0"/>
    <n v="1"/>
    <x v="1"/>
    <x v="0"/>
    <x v="2"/>
    <d v="2001-06-05T00:00:00"/>
    <n v="26018.95"/>
    <x v="0"/>
    <s v="tier - 2"/>
    <x v="1"/>
    <x v="11"/>
  </r>
  <r>
    <s v="Id1941"/>
    <s v="Jones,"/>
    <x v="1029"/>
    <n v="8.75"/>
    <s v="yes"/>
    <x v="0"/>
    <x v="0"/>
    <n v="0"/>
    <x v="1"/>
    <x v="3"/>
    <x v="0"/>
    <d v="2000-12-26T00:00:00"/>
    <n v="26026.97"/>
    <x v="0"/>
    <s v="tier - 3"/>
    <x v="2"/>
    <x v="11"/>
  </r>
  <r>
    <s v="Id1942"/>
    <s v="Quinteros,"/>
    <x v="1197"/>
    <n v="5.25"/>
    <s v="No"/>
    <x v="0"/>
    <x v="1"/>
    <n v="1"/>
    <x v="1"/>
    <x v="0"/>
    <x v="2"/>
    <d v="1966-07-09T00:00:00"/>
    <n v="26109.33"/>
    <x v="0"/>
    <s v="tier - 3"/>
    <x v="1"/>
    <x v="38"/>
  </r>
  <r>
    <s v="Id1943"/>
    <s v="Loenser,"/>
    <x v="1080"/>
    <n v="5.03"/>
    <s v="No"/>
    <x v="0"/>
    <x v="0"/>
    <n v="1"/>
    <x v="1"/>
    <x v="3"/>
    <x v="2"/>
    <d v="2002-10-11T00:00:00"/>
    <n v="26125.67"/>
    <x v="0"/>
    <s v="tier - 1"/>
    <x v="0"/>
    <x v="5"/>
  </r>
  <r>
    <s v="Id1944"/>
    <s v="Aitken,"/>
    <x v="199"/>
    <n v="5.88"/>
    <s v="No"/>
    <x v="0"/>
    <x v="0"/>
    <n v="1"/>
    <x v="1"/>
    <x v="0"/>
    <x v="1"/>
    <d v="1973-07-07T00:00:00"/>
    <n v="26140.36"/>
    <x v="0"/>
    <s v="tier - 3"/>
    <x v="2"/>
    <x v="30"/>
  </r>
  <r>
    <s v="Id1945"/>
    <s v="Furrer,"/>
    <x v="1198"/>
    <n v="4.49"/>
    <s v="No"/>
    <x v="0"/>
    <x v="0"/>
    <n v="0"/>
    <x v="1"/>
    <x v="2"/>
    <x v="2"/>
    <d v="1975-06-04T00:00:00"/>
    <n v="26236.58"/>
    <x v="0"/>
    <s v="tier - 1"/>
    <x v="2"/>
    <x v="29"/>
  </r>
  <r>
    <s v="Id1946"/>
    <s v="Konigs,"/>
    <x v="247"/>
    <n v="4.1399999999999997"/>
    <s v="No"/>
    <x v="0"/>
    <x v="0"/>
    <n v="1"/>
    <x v="1"/>
    <x v="1"/>
    <x v="2"/>
    <d v="2004-12-05T00:00:00"/>
    <n v="26316.59"/>
    <x v="0"/>
    <s v="tier - 3"/>
    <x v="2"/>
    <x v="10"/>
  </r>
  <r>
    <s v="Id1947"/>
    <s v="Tesdahl,"/>
    <x v="1170"/>
    <n v="5.8"/>
    <s v="yes"/>
    <x v="0"/>
    <x v="0"/>
    <n v="0"/>
    <x v="1"/>
    <x v="3"/>
    <x v="1"/>
    <d v="1974-09-21T00:00:00"/>
    <n v="26392.26"/>
    <x v="0"/>
    <s v="tier - 2"/>
    <x v="8"/>
    <x v="29"/>
  </r>
  <r>
    <s v="Id1948"/>
    <s v="Engel,"/>
    <x v="1199"/>
    <n v="5.12"/>
    <s v="No"/>
    <x v="0"/>
    <x v="0"/>
    <n v="0"/>
    <x v="1"/>
    <x v="2"/>
    <x v="2"/>
    <d v="1970-08-27T00:00:00"/>
    <n v="26467.1"/>
    <x v="0"/>
    <s v="tier - 3"/>
    <x v="1"/>
    <x v="34"/>
  </r>
  <r>
    <s v="Id1949"/>
    <s v="Kuck,"/>
    <x v="1038"/>
    <n v="5.98"/>
    <s v="yes"/>
    <x v="0"/>
    <x v="0"/>
    <n v="1"/>
    <x v="1"/>
    <x v="2"/>
    <x v="1"/>
    <d v="2004-09-05T00:00:00"/>
    <n v="26479.4"/>
    <x v="0"/>
    <s v="tier - 2"/>
    <x v="2"/>
    <x v="10"/>
  </r>
  <r>
    <s v="Id1950"/>
    <s v="Dillon,"/>
    <x v="680"/>
    <n v="5.46"/>
    <s v="No"/>
    <x v="0"/>
    <x v="0"/>
    <n v="0"/>
    <x v="1"/>
    <x v="0"/>
    <x v="2"/>
    <d v="1988-07-22T00:00:00"/>
    <n v="26607.89"/>
    <x v="0"/>
    <s v="tier - 1"/>
    <x v="2"/>
    <x v="16"/>
  </r>
  <r>
    <s v="Id1951"/>
    <s v="Neuschel,"/>
    <x v="878"/>
    <n v="4.91"/>
    <s v="yes"/>
    <x v="0"/>
    <x v="1"/>
    <n v="1"/>
    <x v="1"/>
    <x v="2"/>
    <x v="2"/>
    <d v="1991-08-22T00:00:00"/>
    <n v="26912.560000000001"/>
    <x v="0"/>
    <s v="tier - 2"/>
    <x v="2"/>
    <x v="15"/>
  </r>
  <r>
    <s v="Id1952"/>
    <s v="Rosales"/>
    <x v="204"/>
    <n v="4.66"/>
    <s v="No"/>
    <x v="0"/>
    <x v="0"/>
    <n v="0"/>
    <x v="1"/>
    <x v="0"/>
    <x v="2"/>
    <d v="1958-12-25T00:00:00"/>
    <n v="26926.51"/>
    <x v="0"/>
    <s v="tier - 1"/>
    <x v="0"/>
    <x v="48"/>
  </r>
  <r>
    <s v="Id1953"/>
    <s v="Marquez,"/>
    <x v="1200"/>
    <n v="6.8"/>
    <s v="yes"/>
    <x v="0"/>
    <x v="0"/>
    <n v="1"/>
    <x v="1"/>
    <x v="3"/>
    <x v="0"/>
    <d v="2002-06-17T00:00:00"/>
    <n v="26927.69"/>
    <x v="0"/>
    <s v="tier - 2"/>
    <x v="2"/>
    <x v="5"/>
  </r>
  <r>
    <s v="Id1954"/>
    <s v="Green,"/>
    <x v="44"/>
    <n v="4.47"/>
    <s v="yes"/>
    <x v="0"/>
    <x v="0"/>
    <n v="0"/>
    <x v="1"/>
    <x v="0"/>
    <x v="2"/>
    <d v="2000-11-09T00:00:00"/>
    <n v="26936.98"/>
    <x v="0"/>
    <s v="tier - 3"/>
    <x v="2"/>
    <x v="11"/>
  </r>
  <r>
    <s v="Id1955"/>
    <s v="Schubel,"/>
    <x v="105"/>
    <n v="4.08"/>
    <s v="yes"/>
    <x v="0"/>
    <x v="0"/>
    <n v="1"/>
    <x v="1"/>
    <x v="0"/>
    <x v="2"/>
    <d v="1960-07-09T00:00:00"/>
    <n v="27000.98"/>
    <x v="0"/>
    <s v="tier - 2"/>
    <x v="0"/>
    <x v="46"/>
  </r>
  <r>
    <s v="Id1956"/>
    <s v="Jimenez,"/>
    <x v="1201"/>
    <n v="5.51"/>
    <s v="yes"/>
    <x v="0"/>
    <x v="0"/>
    <n v="1"/>
    <x v="1"/>
    <x v="3"/>
    <x v="2"/>
    <d v="1958-06-30T00:00:00"/>
    <n v="27037.91"/>
    <x v="0"/>
    <s v="tier - 2"/>
    <x v="0"/>
    <x v="48"/>
  </r>
  <r>
    <s v="Id1957"/>
    <s v="Zimny-Schmitt,"/>
    <x v="1097"/>
    <n v="8.4"/>
    <s v="yes"/>
    <x v="0"/>
    <x v="0"/>
    <n v="0"/>
    <x v="1"/>
    <x v="3"/>
    <x v="0"/>
    <d v="1994-07-02T00:00:00"/>
    <n v="27080.639999999999"/>
    <x v="0"/>
    <s v="tier - 2"/>
    <x v="2"/>
    <x v="12"/>
  </r>
  <r>
    <s v="Id1958"/>
    <s v="Hill,"/>
    <x v="358"/>
    <n v="5.14"/>
    <s v="yes"/>
    <x v="0"/>
    <x v="0"/>
    <n v="1"/>
    <x v="1"/>
    <x v="2"/>
    <x v="2"/>
    <d v="1990-12-13T00:00:00"/>
    <n v="27092.38"/>
    <x v="0"/>
    <s v="tier - 3"/>
    <x v="2"/>
    <x v="17"/>
  </r>
  <r>
    <s v="Id1959"/>
    <s v="Brohart,"/>
    <x v="524"/>
    <n v="5.21"/>
    <s v="yes"/>
    <x v="0"/>
    <x v="0"/>
    <n v="1"/>
    <x v="1"/>
    <x v="1"/>
    <x v="2"/>
    <d v="1970-10-02T00:00:00"/>
    <n v="27117.99"/>
    <x v="0"/>
    <s v="tier - 2"/>
    <x v="0"/>
    <x v="34"/>
  </r>
  <r>
    <s v="Id1960"/>
    <s v="Ryan,"/>
    <x v="838"/>
    <n v="6.23"/>
    <s v="No"/>
    <x v="0"/>
    <x v="0"/>
    <n v="0"/>
    <x v="1"/>
    <x v="0"/>
    <x v="1"/>
    <d v="1965-12-21T00:00:00"/>
    <n v="27218.44"/>
    <x v="0"/>
    <s v="tier - 1"/>
    <x v="12"/>
    <x v="40"/>
  </r>
  <r>
    <s v="Id1961"/>
    <s v="Oka,"/>
    <x v="500"/>
    <n v="5.6"/>
    <s v="No"/>
    <x v="0"/>
    <x v="0"/>
    <n v="1"/>
    <x v="1"/>
    <x v="1"/>
    <x v="2"/>
    <d v="1999-12-02T00:00:00"/>
    <n v="27236.959999999999"/>
    <x v="0"/>
    <s v="tier - 1"/>
    <x v="2"/>
    <x v="7"/>
  </r>
  <r>
    <s v="Id1962"/>
    <s v="Newman,"/>
    <x v="1202"/>
    <n v="4.72"/>
    <s v="yes"/>
    <x v="0"/>
    <x v="0"/>
    <n v="1"/>
    <x v="1"/>
    <x v="2"/>
    <x v="2"/>
    <d v="1968-06-06T00:00:00"/>
    <n v="27322.73"/>
    <x v="0"/>
    <s v="tier - 2"/>
    <x v="0"/>
    <x v="41"/>
  </r>
  <r>
    <s v="Id1963"/>
    <s v="Metzger,"/>
    <x v="235"/>
    <n v="4.67"/>
    <s v="No"/>
    <x v="0"/>
    <x v="1"/>
    <n v="1"/>
    <x v="1"/>
    <x v="0"/>
    <x v="2"/>
    <d v="1969-10-16T00:00:00"/>
    <n v="27346.04"/>
    <x v="0"/>
    <s v="tier - 2"/>
    <x v="0"/>
    <x v="35"/>
  </r>
  <r>
    <s v="Id1964"/>
    <s v="Gonzalez,"/>
    <x v="191"/>
    <n v="6.11"/>
    <s v="No"/>
    <x v="0"/>
    <x v="0"/>
    <n v="1"/>
    <x v="1"/>
    <x v="1"/>
    <x v="1"/>
    <d v="1988-09-15T00:00:00"/>
    <n v="27375.9"/>
    <x v="0"/>
    <s v="tier - 3"/>
    <x v="3"/>
    <x v="16"/>
  </r>
  <r>
    <s v="Id1965"/>
    <s v="Vaughn,"/>
    <x v="619"/>
    <n v="6.25"/>
    <s v="No"/>
    <x v="0"/>
    <x v="0"/>
    <n v="0"/>
    <x v="1"/>
    <x v="0"/>
    <x v="1"/>
    <d v="1985-12-05T00:00:00"/>
    <n v="27432.73"/>
    <x v="0"/>
    <s v="tier - 1"/>
    <x v="2"/>
    <x v="21"/>
  </r>
  <r>
    <s v="Id1966"/>
    <s v="Clifford,"/>
    <x v="157"/>
    <n v="4"/>
    <s v="yes"/>
    <x v="0"/>
    <x v="0"/>
    <n v="0"/>
    <x v="1"/>
    <x v="0"/>
    <x v="2"/>
    <d v="1981-10-03T00:00:00"/>
    <n v="27495.59"/>
    <x v="0"/>
    <s v="tier - 1"/>
    <x v="2"/>
    <x v="20"/>
  </r>
  <r>
    <s v="Id1967"/>
    <s v="Petty,"/>
    <x v="765"/>
    <n v="5.55"/>
    <s v="yes"/>
    <x v="0"/>
    <x v="0"/>
    <n v="0"/>
    <x v="1"/>
    <x v="2"/>
    <x v="2"/>
    <d v="1965-10-19T00:00:00"/>
    <n v="27533.91"/>
    <x v="0"/>
    <s v="tier - 3"/>
    <x v="0"/>
    <x v="40"/>
  </r>
  <r>
    <s v="Id1968"/>
    <s v="Sanford,"/>
    <x v="217"/>
    <n v="5.95"/>
    <s v="No"/>
    <x v="1"/>
    <x v="0"/>
    <n v="1"/>
    <x v="1"/>
    <x v="0"/>
    <x v="1"/>
    <d v="1984-07-22T00:00:00"/>
    <n v="27534.53"/>
    <x v="0"/>
    <s v="tier - 2"/>
    <x v="2"/>
    <x v="22"/>
  </r>
  <r>
    <s v="Id1969"/>
    <s v="Sprague,"/>
    <x v="42"/>
    <n v="4.3600000000000003"/>
    <s v="No"/>
    <x v="0"/>
    <x v="1"/>
    <n v="1"/>
    <x v="1"/>
    <x v="0"/>
    <x v="2"/>
    <d v="1985-11-06T00:00:00"/>
    <n v="27598.93"/>
    <x v="0"/>
    <s v="tier - 1"/>
    <x v="2"/>
    <x v="21"/>
  </r>
  <r>
    <s v="Id1970"/>
    <s v="Lasseron,"/>
    <x v="181"/>
    <n v="4.84"/>
    <s v="No"/>
    <x v="0"/>
    <x v="1"/>
    <n v="1"/>
    <x v="1"/>
    <x v="0"/>
    <x v="2"/>
    <d v="1992-06-11T00:00:00"/>
    <n v="27614.71"/>
    <x v="0"/>
    <s v="tier - 3"/>
    <x v="2"/>
    <x v="0"/>
  </r>
  <r>
    <s v="Id1971"/>
    <s v="Bushong,"/>
    <x v="1203"/>
    <n v="4.5599999999999996"/>
    <s v="No"/>
    <x v="0"/>
    <x v="0"/>
    <n v="1"/>
    <x v="1"/>
    <x v="3"/>
    <x v="2"/>
    <d v="1997-09-09T00:00:00"/>
    <n v="27619.360000000001"/>
    <x v="0"/>
    <s v="tier - 3"/>
    <x v="2"/>
    <x v="6"/>
  </r>
  <r>
    <s v="Id1972"/>
    <s v="Dennison,"/>
    <x v="105"/>
    <n v="4.42"/>
    <s v="yes"/>
    <x v="1"/>
    <x v="0"/>
    <n v="2"/>
    <x v="1"/>
    <x v="0"/>
    <x v="2"/>
    <d v="1997-10-07T00:00:00"/>
    <n v="27625.17"/>
    <x v="3"/>
    <s v="tier - 1"/>
    <x v="2"/>
    <x v="6"/>
  </r>
  <r>
    <s v="Id1973"/>
    <s v="Lira,"/>
    <x v="966"/>
    <n v="7.66"/>
    <s v="yes"/>
    <x v="0"/>
    <x v="0"/>
    <n v="1"/>
    <x v="1"/>
    <x v="3"/>
    <x v="0"/>
    <d v="1992-07-03T00:00:00"/>
    <n v="27696.11"/>
    <x v="3"/>
    <s v="tier - 2"/>
    <x v="2"/>
    <x v="0"/>
  </r>
  <r>
    <s v="Id1974"/>
    <s v="Nahigian,"/>
    <x v="812"/>
    <n v="5.2"/>
    <s v="yes"/>
    <x v="0"/>
    <x v="0"/>
    <n v="0"/>
    <x v="1"/>
    <x v="0"/>
    <x v="2"/>
    <d v="2002-12-06T00:00:00"/>
    <n v="27724.29"/>
    <x v="3"/>
    <s v="tier - 3"/>
    <x v="0"/>
    <x v="5"/>
  </r>
  <r>
    <s v="Id1975"/>
    <s v="Cackett,"/>
    <x v="1021"/>
    <n v="5.53"/>
    <s v="yes"/>
    <x v="0"/>
    <x v="0"/>
    <n v="0"/>
    <x v="1"/>
    <x v="0"/>
    <x v="2"/>
    <d v="1960-07-06T00:00:00"/>
    <n v="27808.73"/>
    <x v="3"/>
    <s v="tier - 1"/>
    <x v="0"/>
    <x v="46"/>
  </r>
  <r>
    <s v="Id1976"/>
    <s v="Hunter-Galvan,"/>
    <x v="1204"/>
    <n v="4.8600000000000003"/>
    <s v="No"/>
    <x v="1"/>
    <x v="0"/>
    <n v="1"/>
    <x v="1"/>
    <x v="0"/>
    <x v="2"/>
    <d v="1985-12-04T00:00:00"/>
    <n v="27849.94"/>
    <x v="3"/>
    <s v="tier - 1"/>
    <x v="2"/>
    <x v="21"/>
  </r>
  <r>
    <s v="Id1977"/>
    <s v="Pierret,"/>
    <x v="264"/>
    <n v="5.49"/>
    <s v="yes"/>
    <x v="0"/>
    <x v="0"/>
    <n v="0"/>
    <x v="1"/>
    <x v="1"/>
    <x v="2"/>
    <d v="1989-11-21T00:00:00"/>
    <n v="27925.86"/>
    <x v="3"/>
    <s v="tier - 2"/>
    <x v="2"/>
    <x v="14"/>
  </r>
  <r>
    <s v="Id1978"/>
    <s v="White,"/>
    <x v="844"/>
    <n v="4.09"/>
    <s v="yes"/>
    <x v="0"/>
    <x v="0"/>
    <n v="0"/>
    <x v="1"/>
    <x v="1"/>
    <x v="2"/>
    <d v="1991-06-04T00:00:00"/>
    <n v="27931.11"/>
    <x v="3"/>
    <s v="tier - 3"/>
    <x v="2"/>
    <x v="17"/>
  </r>
  <r>
    <s v="Id1979"/>
    <s v="O'Neil,"/>
    <x v="570"/>
    <n v="4.3099999999999996"/>
    <s v="yes"/>
    <x v="0"/>
    <x v="0"/>
    <n v="0"/>
    <x v="1"/>
    <x v="1"/>
    <x v="2"/>
    <d v="1961-07-28T00:00:00"/>
    <n v="27941.29"/>
    <x v="3"/>
    <s v="tier - 3"/>
    <x v="2"/>
    <x v="45"/>
  </r>
  <r>
    <s v="Id1980"/>
    <s v="Leitz,"/>
    <x v="477"/>
    <n v="4"/>
    <s v="yes"/>
    <x v="0"/>
    <x v="0"/>
    <n v="0"/>
    <x v="1"/>
    <x v="2"/>
    <x v="2"/>
    <d v="1999-12-21T00:00:00"/>
    <n v="27980.77"/>
    <x v="3"/>
    <s v="tier - 1"/>
    <x v="2"/>
    <x v="7"/>
  </r>
  <r>
    <s v="Id1981"/>
    <s v="Durfee,"/>
    <x v="4"/>
    <n v="4.68"/>
    <s v="No"/>
    <x v="0"/>
    <x v="1"/>
    <n v="1"/>
    <x v="1"/>
    <x v="0"/>
    <x v="2"/>
    <d v="1985-11-29T00:00:00"/>
    <n v="28006.94"/>
    <x v="3"/>
    <s v="tier - 2"/>
    <x v="2"/>
    <x v="21"/>
  </r>
  <r>
    <s v="Id1982"/>
    <s v="Maylone,"/>
    <x v="675"/>
    <n v="4.0199999999999996"/>
    <s v="yes"/>
    <x v="0"/>
    <x v="0"/>
    <n v="1"/>
    <x v="1"/>
    <x v="2"/>
    <x v="2"/>
    <d v="1960-11-22T00:00:00"/>
    <n v="28101.33"/>
    <x v="3"/>
    <s v="tier - 2"/>
    <x v="4"/>
    <x v="46"/>
  </r>
  <r>
    <s v="Id1983"/>
    <s v="Reiland,"/>
    <x v="436"/>
    <n v="5.12"/>
    <s v="No"/>
    <x v="0"/>
    <x v="1"/>
    <n v="1"/>
    <x v="1"/>
    <x v="1"/>
    <x v="2"/>
    <d v="1999-09-06T00:00:00"/>
    <n v="28245.34"/>
    <x v="3"/>
    <s v="tier - 3"/>
    <x v="2"/>
    <x v="7"/>
  </r>
  <r>
    <s v="Id1984"/>
    <s v="Hu,"/>
    <x v="1205"/>
    <n v="5.52"/>
    <s v="No"/>
    <x v="0"/>
    <x v="0"/>
    <n v="0"/>
    <x v="1"/>
    <x v="2"/>
    <x v="2"/>
    <d v="1963-11-25T00:00:00"/>
    <n v="28287.9"/>
    <x v="3"/>
    <s v="tier - 1"/>
    <x v="0"/>
    <x v="43"/>
  </r>
  <r>
    <s v="Id1985"/>
    <s v="Lessek,"/>
    <x v="304"/>
    <n v="5.81"/>
    <s v="yes"/>
    <x v="0"/>
    <x v="1"/>
    <n v="1"/>
    <x v="1"/>
    <x v="1"/>
    <x v="1"/>
    <d v="1990-12-24T00:00:00"/>
    <n v="28302.33"/>
    <x v="3"/>
    <s v="tier - 2"/>
    <x v="2"/>
    <x v="17"/>
  </r>
  <r>
    <s v="Id1986"/>
    <s v="Colavincenzo,"/>
    <x v="1084"/>
    <n v="5.16"/>
    <s v="No"/>
    <x v="0"/>
    <x v="1"/>
    <n v="1"/>
    <x v="1"/>
    <x v="0"/>
    <x v="2"/>
    <d v="1977-12-02T00:00:00"/>
    <n v="28340.19"/>
    <x v="3"/>
    <s v="tier - 2"/>
    <x v="1"/>
    <x v="27"/>
  </r>
  <r>
    <s v="Id1987"/>
    <s v="Mendez-Karr,"/>
    <x v="1206"/>
    <n v="5"/>
    <s v="No"/>
    <x v="0"/>
    <x v="1"/>
    <n v="1"/>
    <x v="1"/>
    <x v="0"/>
    <x v="2"/>
    <d v="1974-09-16T00:00:00"/>
    <n v="28468.92"/>
    <x v="3"/>
    <s v="tier - 1"/>
    <x v="1"/>
    <x v="29"/>
  </r>
  <r>
    <s v="Id1988"/>
    <s v="Saulnier,"/>
    <x v="629"/>
    <n v="5.84"/>
    <s v="yes"/>
    <x v="0"/>
    <x v="0"/>
    <n v="0"/>
    <x v="1"/>
    <x v="0"/>
    <x v="1"/>
    <d v="1982-12-11T00:00:00"/>
    <n v="28476.73"/>
    <x v="3"/>
    <s v="tier - 2"/>
    <x v="1"/>
    <x v="24"/>
  </r>
  <r>
    <s v="Id1989"/>
    <s v="Schoonover,"/>
    <x v="1207"/>
    <n v="4.1900000000000004"/>
    <s v="No"/>
    <x v="0"/>
    <x v="1"/>
    <n v="1"/>
    <x v="1"/>
    <x v="0"/>
    <x v="2"/>
    <d v="1985-09-27T00:00:00"/>
    <n v="28542.86"/>
    <x v="3"/>
    <s v="tier - 3"/>
    <x v="2"/>
    <x v="21"/>
  </r>
  <r>
    <s v="Id1990"/>
    <s v="Hass,"/>
    <x v="854"/>
    <n v="4.62"/>
    <s v="yes"/>
    <x v="0"/>
    <x v="0"/>
    <n v="0"/>
    <x v="1"/>
    <x v="1"/>
    <x v="2"/>
    <d v="1990-12-05T00:00:00"/>
    <n v="28716.14"/>
    <x v="3"/>
    <s v="tier - 3"/>
    <x v="2"/>
    <x v="17"/>
  </r>
  <r>
    <s v="Id1991"/>
    <s v="Cadotte,"/>
    <x v="680"/>
    <n v="6.24"/>
    <s v="No"/>
    <x v="0"/>
    <x v="0"/>
    <n v="0"/>
    <x v="1"/>
    <x v="0"/>
    <x v="1"/>
    <d v="1961-08-03T00:00:00"/>
    <n v="28868.66"/>
    <x v="3"/>
    <s v="tier - 2"/>
    <x v="1"/>
    <x v="45"/>
  </r>
  <r>
    <s v="Id1992"/>
    <s v="Cacciapaglia,"/>
    <x v="1208"/>
    <n v="5.81"/>
    <s v="No"/>
    <x v="0"/>
    <x v="0"/>
    <n v="0"/>
    <x v="1"/>
    <x v="0"/>
    <x v="1"/>
    <d v="1962-07-25T00:00:00"/>
    <n v="28923.14"/>
    <x v="3"/>
    <s v="tier - 1"/>
    <x v="1"/>
    <x v="42"/>
  </r>
  <r>
    <s v="Id1993"/>
    <s v="Mininger,"/>
    <x v="1209"/>
    <n v="4.83"/>
    <s v="No"/>
    <x v="0"/>
    <x v="0"/>
    <n v="0"/>
    <x v="1"/>
    <x v="2"/>
    <x v="2"/>
    <d v="1959-12-05T00:00:00"/>
    <n v="28950.47"/>
    <x v="3"/>
    <s v="tier - 1"/>
    <x v="1"/>
    <x v="47"/>
  </r>
  <r>
    <s v="Id1994"/>
    <s v="Mayo,"/>
    <x v="11"/>
    <n v="5.72"/>
    <s v="yes"/>
    <x v="0"/>
    <x v="1"/>
    <n v="1"/>
    <x v="1"/>
    <x v="0"/>
    <x v="1"/>
    <d v="2003-09-01T00:00:00"/>
    <n v="28998.68"/>
    <x v="3"/>
    <s v="tier - 3"/>
    <x v="2"/>
    <x v="13"/>
  </r>
  <r>
    <s v="Id1995"/>
    <s v="Zicko,"/>
    <x v="1210"/>
    <n v="4.83"/>
    <s v="yes"/>
    <x v="0"/>
    <x v="1"/>
    <n v="1"/>
    <x v="1"/>
    <x v="0"/>
    <x v="2"/>
    <d v="1992-07-07T00:00:00"/>
    <n v="29007.82"/>
    <x v="3"/>
    <s v="tier - 3"/>
    <x v="2"/>
    <x v="0"/>
  </r>
  <r>
    <s v="Id1996"/>
    <s v="Graham,"/>
    <x v="276"/>
    <n v="4.1399999999999997"/>
    <s v="yes"/>
    <x v="0"/>
    <x v="1"/>
    <n v="1"/>
    <x v="1"/>
    <x v="1"/>
    <x v="2"/>
    <d v="1980-07-14T00:00:00"/>
    <n v="29114.21"/>
    <x v="3"/>
    <s v="tier - 3"/>
    <x v="2"/>
    <x v="25"/>
  </r>
  <r>
    <s v="Id1997"/>
    <s v="Boland,"/>
    <x v="1211"/>
    <n v="4.07"/>
    <s v="yes"/>
    <x v="0"/>
    <x v="1"/>
    <n v="1"/>
    <x v="1"/>
    <x v="2"/>
    <x v="2"/>
    <d v="1978-11-29T00:00:00"/>
    <n v="29114.77"/>
    <x v="3"/>
    <s v="tier - 1"/>
    <x v="2"/>
    <x v="28"/>
  </r>
  <r>
    <s v="Id1998"/>
    <s v="Cupp,"/>
    <x v="1040"/>
    <n v="6.26"/>
    <s v="yes"/>
    <x v="0"/>
    <x v="1"/>
    <n v="1"/>
    <x v="1"/>
    <x v="2"/>
    <x v="1"/>
    <d v="1961-12-24T00:00:00"/>
    <n v="29141.360000000001"/>
    <x v="3"/>
    <s v="tier - 3"/>
    <x v="1"/>
    <x v="45"/>
  </r>
  <r>
    <s v="Id1999"/>
    <s v="Shaw,"/>
    <x v="1212"/>
    <n v="5.88"/>
    <s v="yes"/>
    <x v="0"/>
    <x v="0"/>
    <n v="0"/>
    <x v="1"/>
    <x v="0"/>
    <x v="1"/>
    <d v="1976-11-08T00:00:00"/>
    <n v="29160.39"/>
    <x v="3"/>
    <s v="tier - 2"/>
    <x v="2"/>
    <x v="36"/>
  </r>
  <r>
    <s v="Id2000"/>
    <s v="Klassen,"/>
    <x v="1213"/>
    <n v="5.72"/>
    <s v="yes"/>
    <x v="0"/>
    <x v="0"/>
    <n v="0"/>
    <x v="1"/>
    <x v="2"/>
    <x v="1"/>
    <d v="1969-07-09T00:00:00"/>
    <n v="29186.48"/>
    <x v="3"/>
    <s v="tier - 3"/>
    <x v="8"/>
    <x v="35"/>
  </r>
  <r>
    <s v="Id2001"/>
    <s v="Musal,"/>
    <x v="1214"/>
    <n v="6.09"/>
    <s v="yes"/>
    <x v="1"/>
    <x v="0"/>
    <n v="2"/>
    <x v="1"/>
    <x v="1"/>
    <x v="1"/>
    <d v="1978-07-21T00:00:00"/>
    <n v="29227.599999999999"/>
    <x v="3"/>
    <s v="tier - 3"/>
    <x v="1"/>
    <x v="28"/>
  </r>
  <r>
    <s v="Id2002"/>
    <s v="Kitayama,"/>
    <x v="361"/>
    <n v="4.25"/>
    <s v="yes"/>
    <x v="0"/>
    <x v="0"/>
    <n v="0"/>
    <x v="1"/>
    <x v="2"/>
    <x v="2"/>
    <d v="1958-06-05T00:00:00"/>
    <n v="29330.98"/>
    <x v="3"/>
    <s v="tier - 2"/>
    <x v="1"/>
    <x v="49"/>
  </r>
  <r>
    <s v="Id2003"/>
    <s v="Altman,"/>
    <x v="699"/>
    <n v="6.09"/>
    <s v="yes"/>
    <x v="0"/>
    <x v="0"/>
    <n v="0"/>
    <x v="1"/>
    <x v="2"/>
    <x v="1"/>
    <d v="1985-11-07T00:00:00"/>
    <n v="29352.560000000001"/>
    <x v="3"/>
    <s v="tier - 1"/>
    <x v="2"/>
    <x v="21"/>
  </r>
  <r>
    <s v="Id2004"/>
    <s v="Demchko,"/>
    <x v="127"/>
    <n v="5.51"/>
    <s v="No"/>
    <x v="0"/>
    <x v="0"/>
    <n v="0"/>
    <x v="1"/>
    <x v="0"/>
    <x v="2"/>
    <d v="1987-07-16T00:00:00"/>
    <n v="29443.59"/>
    <x v="3"/>
    <s v="tier - 1"/>
    <x v="2"/>
    <x v="18"/>
  </r>
  <r>
    <s v="Id2005"/>
    <s v="Wild,"/>
    <x v="82"/>
    <n v="5.63"/>
    <s v="No"/>
    <x v="0"/>
    <x v="0"/>
    <n v="0"/>
    <x v="1"/>
    <x v="0"/>
    <x v="2"/>
    <d v="1959-10-20T00:00:00"/>
    <n v="29523.17"/>
    <x v="3"/>
    <s v="tier - 2"/>
    <x v="8"/>
    <x v="47"/>
  </r>
  <r>
    <s v="Id2006"/>
    <s v="Betts,"/>
    <x v="1026"/>
    <n v="5.29"/>
    <s v="yes"/>
    <x v="0"/>
    <x v="0"/>
    <n v="0"/>
    <x v="1"/>
    <x v="3"/>
    <x v="2"/>
    <d v="1975-11-03T00:00:00"/>
    <n v="29583.8"/>
    <x v="3"/>
    <s v="tier - 1"/>
    <x v="2"/>
    <x v="32"/>
  </r>
  <r>
    <s v="Id2007"/>
    <s v="Martin,"/>
    <x v="1215"/>
    <n v="4"/>
    <s v="No"/>
    <x v="0"/>
    <x v="1"/>
    <n v="1"/>
    <x v="1"/>
    <x v="1"/>
    <x v="2"/>
    <d v="1993-07-27T00:00:00"/>
    <n v="29622.69"/>
    <x v="3"/>
    <s v="tier - 1"/>
    <x v="2"/>
    <x v="1"/>
  </r>
  <r>
    <s v="Id2008"/>
    <s v="Vandeventer,"/>
    <x v="809"/>
    <n v="5.49"/>
    <s v="No"/>
    <x v="0"/>
    <x v="0"/>
    <n v="0"/>
    <x v="1"/>
    <x v="1"/>
    <x v="2"/>
    <d v="1973-08-23T00:00:00"/>
    <n v="29757.69"/>
    <x v="3"/>
    <s v="tier - 3"/>
    <x v="2"/>
    <x v="30"/>
  </r>
  <r>
    <s v="Id2009"/>
    <s v="Hirano,"/>
    <x v="1216"/>
    <n v="5.34"/>
    <s v="No"/>
    <x v="0"/>
    <x v="0"/>
    <n v="0"/>
    <x v="1"/>
    <x v="1"/>
    <x v="2"/>
    <d v="1998-06-20T00:00:00"/>
    <n v="29760.6"/>
    <x v="3"/>
    <s v="tier - 2"/>
    <x v="2"/>
    <x v="2"/>
  </r>
  <r>
    <s v="Id2010"/>
    <s v="Davi,"/>
    <x v="1217"/>
    <n v="4.12"/>
    <s v="No"/>
    <x v="0"/>
    <x v="0"/>
    <n v="1"/>
    <x v="1"/>
    <x v="3"/>
    <x v="2"/>
    <d v="1981-08-13T00:00:00"/>
    <n v="29816.639999999999"/>
    <x v="3"/>
    <s v="tier - 2"/>
    <x v="2"/>
    <x v="20"/>
  </r>
  <r>
    <s v="Id2011"/>
    <s v="Sloan,"/>
    <x v="711"/>
    <n v="5.49"/>
    <s v="yes"/>
    <x v="0"/>
    <x v="0"/>
    <n v="0"/>
    <x v="1"/>
    <x v="2"/>
    <x v="2"/>
    <d v="1982-10-29T00:00:00"/>
    <n v="29818.76"/>
    <x v="3"/>
    <s v="tier - 1"/>
    <x v="1"/>
    <x v="24"/>
  </r>
  <r>
    <s v="Id2012"/>
    <s v="Homich,"/>
    <x v="497"/>
    <n v="5.1100000000000003"/>
    <s v="yes"/>
    <x v="0"/>
    <x v="0"/>
    <n v="1"/>
    <x v="1"/>
    <x v="1"/>
    <x v="2"/>
    <d v="1989-12-30T00:00:00"/>
    <n v="29852.48"/>
    <x v="3"/>
    <s v="tier - 3"/>
    <x v="2"/>
    <x v="14"/>
  </r>
  <r>
    <s v="Id2013"/>
    <s v="Bell,"/>
    <x v="1218"/>
    <n v="5.94"/>
    <s v="No"/>
    <x v="0"/>
    <x v="0"/>
    <n v="0"/>
    <x v="1"/>
    <x v="3"/>
    <x v="1"/>
    <d v="1975-08-19T00:00:00"/>
    <n v="29899.25"/>
    <x v="3"/>
    <s v="tier - 3"/>
    <x v="2"/>
    <x v="32"/>
  </r>
  <r>
    <s v="Id2014"/>
    <s v="Kristjansson,"/>
    <x v="26"/>
    <n v="5.54"/>
    <s v="No"/>
    <x v="0"/>
    <x v="0"/>
    <n v="0"/>
    <x v="1"/>
    <x v="0"/>
    <x v="2"/>
    <d v="1988-12-30T00:00:00"/>
    <n v="29929.56"/>
    <x v="3"/>
    <s v="tier - 1"/>
    <x v="2"/>
    <x v="16"/>
  </r>
  <r>
    <s v="Id2015"/>
    <s v="Pitman,"/>
    <x v="47"/>
    <n v="7.09"/>
    <s v="No"/>
    <x v="0"/>
    <x v="0"/>
    <n v="0"/>
    <x v="1"/>
    <x v="0"/>
    <x v="0"/>
    <d v="1976-06-12T00:00:00"/>
    <n v="29933.75"/>
    <x v="3"/>
    <s v="tier - 1"/>
    <x v="2"/>
    <x v="36"/>
  </r>
  <r>
    <s v="Id2016"/>
    <s v="Curley,"/>
    <x v="1219"/>
    <n v="6.22"/>
    <s v="yes"/>
    <x v="0"/>
    <x v="1"/>
    <n v="1"/>
    <x v="1"/>
    <x v="1"/>
    <x v="1"/>
    <d v="1991-10-05T00:00:00"/>
    <n v="29969.67"/>
    <x v="3"/>
    <s v="tier - 1"/>
    <x v="2"/>
    <x v="15"/>
  </r>
  <r>
    <s v="Id2017"/>
    <s v="Zimmer,"/>
    <x v="401"/>
    <n v="4.33"/>
    <s v="No"/>
    <x v="0"/>
    <x v="0"/>
    <n v="1"/>
    <x v="1"/>
    <x v="1"/>
    <x v="2"/>
    <d v="1981-08-04T00:00:00"/>
    <n v="30026.87"/>
    <x v="0"/>
    <s v="tier - 3"/>
    <x v="1"/>
    <x v="20"/>
  </r>
  <r>
    <s v="Id2018"/>
    <s v="Granski,"/>
    <x v="397"/>
    <n v="5.83"/>
    <s v="No"/>
    <x v="0"/>
    <x v="0"/>
    <n v="1"/>
    <x v="1"/>
    <x v="1"/>
    <x v="1"/>
    <d v="1967-06-16T00:00:00"/>
    <n v="30063.58"/>
    <x v="3"/>
    <s v="tier - 1"/>
    <x v="1"/>
    <x v="41"/>
  </r>
  <r>
    <s v="Id2019"/>
    <s v="Dunn,"/>
    <x v="2"/>
    <n v="4.7"/>
    <s v="yes"/>
    <x v="0"/>
    <x v="1"/>
    <n v="1"/>
    <x v="1"/>
    <x v="0"/>
    <x v="2"/>
    <d v="1979-09-02T00:00:00"/>
    <n v="30095.97"/>
    <x v="0"/>
    <s v="tier - 3"/>
    <x v="2"/>
    <x v="26"/>
  </r>
  <r>
    <s v="Id2020"/>
    <s v="Regina,"/>
    <x v="1155"/>
    <n v="4.07"/>
    <s v="yes"/>
    <x v="0"/>
    <x v="0"/>
    <n v="1"/>
    <x v="1"/>
    <x v="3"/>
    <x v="2"/>
    <d v="1971-12-25T00:00:00"/>
    <n v="30134.75"/>
    <x v="0"/>
    <s v="tier - 3"/>
    <x v="2"/>
    <x v="33"/>
  </r>
  <r>
    <s v="Id2021"/>
    <s v="O'Connor,"/>
    <x v="1"/>
    <n v="9.39"/>
    <s v="No"/>
    <x v="0"/>
    <x v="0"/>
    <n v="0"/>
    <x v="1"/>
    <x v="0"/>
    <x v="0"/>
    <d v="1958-08-11T00:00:00"/>
    <n v="30166.62"/>
    <x v="3"/>
    <s v="tier - 3"/>
    <x v="1"/>
    <x v="48"/>
  </r>
  <r>
    <s v="Id2022"/>
    <s v="Howe,"/>
    <x v="1220"/>
    <n v="4.18"/>
    <s v="No"/>
    <x v="0"/>
    <x v="0"/>
    <n v="0"/>
    <x v="1"/>
    <x v="2"/>
    <x v="2"/>
    <d v="1963-09-13T00:00:00"/>
    <n v="30184.94"/>
    <x v="3"/>
    <s v="tier - 1"/>
    <x v="10"/>
    <x v="43"/>
  </r>
  <r>
    <s v="Id2023"/>
    <s v="Atwater,"/>
    <x v="1221"/>
    <n v="4.18"/>
    <s v="No"/>
    <x v="0"/>
    <x v="0"/>
    <n v="1"/>
    <x v="1"/>
    <x v="3"/>
    <x v="2"/>
    <d v="1962-09-15T00:00:00"/>
    <n v="30260"/>
    <x v="3"/>
    <s v="tier - 1"/>
    <x v="10"/>
    <x v="42"/>
  </r>
  <r>
    <s v="Id2024"/>
    <s v="Gurganus,"/>
    <x v="345"/>
    <n v="4.4000000000000004"/>
    <s v="yes"/>
    <x v="0"/>
    <x v="0"/>
    <n v="1"/>
    <x v="1"/>
    <x v="2"/>
    <x v="2"/>
    <d v="1972-07-24T00:00:00"/>
    <n v="30284.639999999999"/>
    <x v="3"/>
    <s v="tier - 1"/>
    <x v="1"/>
    <x v="31"/>
  </r>
  <r>
    <s v="Id2025"/>
    <s v="Holden,"/>
    <x v="1222"/>
    <n v="9.9"/>
    <s v="No"/>
    <x v="0"/>
    <x v="0"/>
    <n v="0"/>
    <x v="1"/>
    <x v="1"/>
    <x v="0"/>
    <d v="2004-06-01T00:00:00"/>
    <n v="30328.27"/>
    <x v="0"/>
    <s v="tier - 2"/>
    <x v="2"/>
    <x v="13"/>
  </r>
  <r>
    <s v="Id2026"/>
    <s v="Parton,"/>
    <x v="1035"/>
    <n v="4.84"/>
    <s v="yes"/>
    <x v="0"/>
    <x v="0"/>
    <n v="0"/>
    <x v="1"/>
    <x v="0"/>
    <x v="2"/>
    <d v="1969-07-30T00:00:00"/>
    <n v="30366.93"/>
    <x v="0"/>
    <s v="tier - 2"/>
    <x v="2"/>
    <x v="35"/>
  </r>
  <r>
    <s v="Id2027"/>
    <s v="Downs,"/>
    <x v="1023"/>
    <n v="5.53"/>
    <s v="No"/>
    <x v="0"/>
    <x v="1"/>
    <n v="1"/>
    <x v="1"/>
    <x v="2"/>
    <x v="2"/>
    <d v="1976-09-03T00:00:00"/>
    <n v="30409.53"/>
    <x v="0"/>
    <s v="tier - 3"/>
    <x v="1"/>
    <x v="36"/>
  </r>
  <r>
    <s v="Id2028"/>
    <s v="Dent,"/>
    <x v="391"/>
    <n v="4.33"/>
    <s v="yes"/>
    <x v="0"/>
    <x v="0"/>
    <n v="0"/>
    <x v="1"/>
    <x v="0"/>
    <x v="2"/>
    <d v="1998-10-28T00:00:00"/>
    <n v="30422.03"/>
    <x v="0"/>
    <s v="tier - 3"/>
    <x v="2"/>
    <x v="2"/>
  </r>
  <r>
    <s v="Id2029"/>
    <s v="Ranti,"/>
    <x v="454"/>
    <n v="4.91"/>
    <s v="yes"/>
    <x v="0"/>
    <x v="0"/>
    <n v="0"/>
    <x v="1"/>
    <x v="1"/>
    <x v="2"/>
    <d v="1983-09-03T00:00:00"/>
    <n v="30457.37"/>
    <x v="0"/>
    <s v="tier - 1"/>
    <x v="1"/>
    <x v="23"/>
  </r>
  <r>
    <s v="Id2030"/>
    <s v="Ishaq,"/>
    <x v="702"/>
    <n v="4.8"/>
    <s v="No"/>
    <x v="0"/>
    <x v="0"/>
    <n v="0"/>
    <x v="1"/>
    <x v="0"/>
    <x v="2"/>
    <d v="1986-08-10T00:00:00"/>
    <n v="30530.5"/>
    <x v="0"/>
    <s v="tier - 1"/>
    <x v="2"/>
    <x v="19"/>
  </r>
  <r>
    <s v="Id2031"/>
    <s v="Wiles,"/>
    <x v="389"/>
    <n v="5.55"/>
    <s v="yes"/>
    <x v="1"/>
    <x v="0"/>
    <n v="2"/>
    <x v="1"/>
    <x v="1"/>
    <x v="2"/>
    <d v="1970-11-11T00:00:00"/>
    <n v="30625.65"/>
    <x v="0"/>
    <s v="tier - 3"/>
    <x v="2"/>
    <x v="34"/>
  </r>
  <r>
    <s v="Id2032"/>
    <s v="Roberts,"/>
    <x v="1223"/>
    <n v="5.24"/>
    <s v="yes"/>
    <x v="0"/>
    <x v="0"/>
    <n v="0"/>
    <x v="1"/>
    <x v="1"/>
    <x v="2"/>
    <d v="1999-09-21T00:00:00"/>
    <n v="30697.71"/>
    <x v="3"/>
    <s v="tier - 2"/>
    <x v="2"/>
    <x v="7"/>
  </r>
  <r>
    <s v="Id2033"/>
    <s v="Serafini,"/>
    <x v="438"/>
    <n v="6.08"/>
    <s v="No"/>
    <x v="0"/>
    <x v="1"/>
    <n v="1"/>
    <x v="1"/>
    <x v="1"/>
    <x v="1"/>
    <d v="1983-12-21T00:00:00"/>
    <n v="30724.44"/>
    <x v="0"/>
    <s v="tier - 3"/>
    <x v="2"/>
    <x v="23"/>
  </r>
  <r>
    <s v="Id2034"/>
    <s v="Button,"/>
    <x v="755"/>
    <n v="5.83"/>
    <s v="No"/>
    <x v="0"/>
    <x v="1"/>
    <n v="1"/>
    <x v="1"/>
    <x v="1"/>
    <x v="1"/>
    <d v="1988-09-05T00:00:00"/>
    <n v="30763.01"/>
    <x v="0"/>
    <s v="tier - 1"/>
    <x v="2"/>
    <x v="16"/>
  </r>
  <r>
    <s v="Id2035"/>
    <s v="Gaal,"/>
    <x v="408"/>
    <n v="4.29"/>
    <s v="No"/>
    <x v="0"/>
    <x v="0"/>
    <n v="1"/>
    <x v="1"/>
    <x v="0"/>
    <x v="2"/>
    <d v="1961-09-09T00:00:00"/>
    <n v="30942.19"/>
    <x v="0"/>
    <s v="tier - 2"/>
    <x v="0"/>
    <x v="45"/>
  </r>
  <r>
    <s v="Id2036"/>
    <s v="Liptak,"/>
    <x v="386"/>
    <n v="5.3"/>
    <s v="No"/>
    <x v="0"/>
    <x v="0"/>
    <n v="1"/>
    <x v="1"/>
    <x v="1"/>
    <x v="2"/>
    <d v="2004-11-09T00:00:00"/>
    <n v="31196.61"/>
    <x v="0"/>
    <s v="tier - 1"/>
    <x v="2"/>
    <x v="10"/>
  </r>
  <r>
    <s v="Id2037"/>
    <s v="Kellam,"/>
    <x v="388"/>
    <n v="4.42"/>
    <s v="No"/>
    <x v="0"/>
    <x v="0"/>
    <n v="1"/>
    <x v="1"/>
    <x v="2"/>
    <x v="2"/>
    <d v="2000-07-22T00:00:00"/>
    <n v="31234.560000000001"/>
    <x v="3"/>
    <s v="tier - 1"/>
    <x v="2"/>
    <x v="11"/>
  </r>
  <r>
    <s v="Id2038"/>
    <s v="Gordon,"/>
    <x v="1224"/>
    <n v="5.68"/>
    <s v="No"/>
    <x v="1"/>
    <x v="0"/>
    <n v="1"/>
    <x v="1"/>
    <x v="1"/>
    <x v="2"/>
    <d v="1968-07-09T00:00:00"/>
    <n v="31322.53"/>
    <x v="0"/>
    <s v="tier - 1"/>
    <x v="2"/>
    <x v="37"/>
  </r>
  <r>
    <s v="Id2039"/>
    <s v="Hyland,"/>
    <x v="1225"/>
    <n v="6.05"/>
    <s v="No"/>
    <x v="0"/>
    <x v="1"/>
    <n v="1"/>
    <x v="1"/>
    <x v="2"/>
    <x v="1"/>
    <d v="1995-09-27T00:00:00"/>
    <n v="31328.27"/>
    <x v="0"/>
    <s v="tier - 2"/>
    <x v="2"/>
    <x v="4"/>
  </r>
  <r>
    <s v="Id2040"/>
    <s v="Wagoner,"/>
    <x v="1226"/>
    <n v="5.33"/>
    <s v="No"/>
    <x v="1"/>
    <x v="0"/>
    <n v="1"/>
    <x v="1"/>
    <x v="0"/>
    <x v="2"/>
    <d v="1974-10-08T00:00:00"/>
    <n v="31368.81"/>
    <x v="0"/>
    <s v="tier - 3"/>
    <x v="2"/>
    <x v="29"/>
  </r>
  <r>
    <s v="Id2041"/>
    <s v="Thomas,"/>
    <x v="352"/>
    <n v="6.22"/>
    <s v="No"/>
    <x v="0"/>
    <x v="0"/>
    <n v="0"/>
    <x v="1"/>
    <x v="1"/>
    <x v="1"/>
    <d v="1975-10-29T00:00:00"/>
    <n v="31591.82"/>
    <x v="0"/>
    <s v="tier - 1"/>
    <x v="2"/>
    <x v="32"/>
  </r>
  <r>
    <s v="Id2042"/>
    <s v="Goffi,"/>
    <x v="1227"/>
    <n v="5.84"/>
    <s v="No"/>
    <x v="0"/>
    <x v="0"/>
    <n v="0"/>
    <x v="1"/>
    <x v="3"/>
    <x v="1"/>
    <d v="1960-12-13T00:00:00"/>
    <n v="31620"/>
    <x v="0"/>
    <s v="tier - 1"/>
    <x v="8"/>
    <x v="46"/>
  </r>
  <r>
    <s v="Id2043"/>
    <s v="Salovaara,"/>
    <x v="1121"/>
    <n v="5.71"/>
    <s v="No"/>
    <x v="1"/>
    <x v="0"/>
    <n v="1"/>
    <x v="1"/>
    <x v="0"/>
    <x v="1"/>
    <d v="1977-10-14T00:00:00"/>
    <n v="31736.7"/>
    <x v="0"/>
    <s v="tier - 2"/>
    <x v="1"/>
    <x v="27"/>
  </r>
  <r>
    <s v="Id2044"/>
    <s v="Reid,"/>
    <x v="1228"/>
    <n v="6.04"/>
    <s v="yes"/>
    <x v="0"/>
    <x v="1"/>
    <n v="1"/>
    <x v="1"/>
    <x v="1"/>
    <x v="1"/>
    <d v="1984-09-10T00:00:00"/>
    <n v="31743.919999999998"/>
    <x v="0"/>
    <s v="tier - 1"/>
    <x v="2"/>
    <x v="22"/>
  </r>
  <r>
    <s v="Id2045"/>
    <s v="Allan,"/>
    <x v="964"/>
    <n v="4.38"/>
    <s v="No"/>
    <x v="1"/>
    <x v="0"/>
    <n v="1"/>
    <x v="1"/>
    <x v="0"/>
    <x v="2"/>
    <d v="1975-09-25T00:00:00"/>
    <n v="31897.1"/>
    <x v="0"/>
    <s v="tier - 3"/>
    <x v="2"/>
    <x v="32"/>
  </r>
  <r>
    <s v="Id2046"/>
    <s v="McLaughlin,"/>
    <x v="217"/>
    <n v="5.56"/>
    <s v="yes"/>
    <x v="1"/>
    <x v="0"/>
    <n v="1"/>
    <x v="1"/>
    <x v="0"/>
    <x v="2"/>
    <d v="1972-09-21T00:00:00"/>
    <n v="31980.89"/>
    <x v="0"/>
    <s v="tier - 1"/>
    <x v="2"/>
    <x v="31"/>
  </r>
  <r>
    <s v="Id2047"/>
    <s v="Lee,"/>
    <x v="567"/>
    <n v="4.24"/>
    <s v="No"/>
    <x v="1"/>
    <x v="0"/>
    <n v="1"/>
    <x v="1"/>
    <x v="2"/>
    <x v="2"/>
    <d v="1993-09-13T00:00:00"/>
    <n v="32086.21"/>
    <x v="3"/>
    <s v="tier - 3"/>
    <x v="2"/>
    <x v="1"/>
  </r>
  <r>
    <s v="Id2048"/>
    <s v="Tang,"/>
    <x v="1229"/>
    <n v="6.32"/>
    <s v="No"/>
    <x v="0"/>
    <x v="1"/>
    <n v="1"/>
    <x v="1"/>
    <x v="0"/>
    <x v="1"/>
    <d v="1978-11-10T00:00:00"/>
    <n v="32108.66"/>
    <x v="3"/>
    <s v="tier - 3"/>
    <x v="12"/>
    <x v="28"/>
  </r>
  <r>
    <s v="Id2049"/>
    <s v="Kennedy,"/>
    <x v="375"/>
    <n v="6.3"/>
    <s v="yes"/>
    <x v="0"/>
    <x v="1"/>
    <n v="1"/>
    <x v="1"/>
    <x v="0"/>
    <x v="1"/>
    <d v="1969-09-11T00:00:00"/>
    <n v="32192.76"/>
    <x v="3"/>
    <s v="tier - 2"/>
    <x v="2"/>
    <x v="35"/>
  </r>
  <r>
    <s v="Id2050"/>
    <s v="Condon,"/>
    <x v="1230"/>
    <n v="4.38"/>
    <s v="yes"/>
    <x v="0"/>
    <x v="0"/>
    <n v="1"/>
    <x v="1"/>
    <x v="3"/>
    <x v="2"/>
    <d v="1994-09-08T00:00:00"/>
    <n v="32222.81"/>
    <x v="0"/>
    <s v="tier - 1"/>
    <x v="2"/>
    <x v="12"/>
  </r>
  <r>
    <s v="Id2051"/>
    <s v="Chepkwony,"/>
    <x v="577"/>
    <n v="4.6500000000000004"/>
    <s v="yes"/>
    <x v="0"/>
    <x v="1"/>
    <n v="1"/>
    <x v="1"/>
    <x v="1"/>
    <x v="2"/>
    <d v="1975-12-17T00:00:00"/>
    <n v="32259.96"/>
    <x v="0"/>
    <s v="tier - 3"/>
    <x v="1"/>
    <x v="32"/>
  </r>
  <r>
    <s v="Id2052"/>
    <s v="Rodriguez,"/>
    <x v="80"/>
    <n v="4.7"/>
    <s v="No"/>
    <x v="0"/>
    <x v="1"/>
    <n v="1"/>
    <x v="1"/>
    <x v="0"/>
    <x v="2"/>
    <d v="1986-12-02T00:00:00"/>
    <n v="32288.49"/>
    <x v="0"/>
    <s v="tier - 2"/>
    <x v="2"/>
    <x v="19"/>
  </r>
  <r>
    <s v="Id2053"/>
    <s v="Szynkarczuk,"/>
    <x v="854"/>
    <n v="4.34"/>
    <s v="No"/>
    <x v="0"/>
    <x v="1"/>
    <n v="1"/>
    <x v="1"/>
    <x v="1"/>
    <x v="2"/>
    <d v="1972-10-19T00:00:00"/>
    <n v="32428.63"/>
    <x v="0"/>
    <s v="tier - 2"/>
    <x v="2"/>
    <x v="31"/>
  </r>
  <r>
    <s v="Id2054"/>
    <s v="Brill,"/>
    <x v="403"/>
    <n v="5.62"/>
    <s v="No"/>
    <x v="0"/>
    <x v="1"/>
    <n v="1"/>
    <x v="1"/>
    <x v="2"/>
    <x v="2"/>
    <d v="1976-08-09T00:00:00"/>
    <n v="32430.22"/>
    <x v="0"/>
    <s v="tier - 3"/>
    <x v="2"/>
    <x v="36"/>
  </r>
  <r>
    <s v="Id2055"/>
    <s v="Adams,"/>
    <x v="1018"/>
    <n v="4.24"/>
    <s v="No"/>
    <x v="0"/>
    <x v="1"/>
    <n v="1"/>
    <x v="1"/>
    <x v="2"/>
    <x v="2"/>
    <d v="1981-09-27T00:00:00"/>
    <n v="32462.35"/>
    <x v="0"/>
    <s v="tier - 2"/>
    <x v="2"/>
    <x v="20"/>
  </r>
  <r>
    <s v="Id2056"/>
    <s v="Nunn,"/>
    <x v="210"/>
    <n v="4.57"/>
    <s v="yes"/>
    <x v="0"/>
    <x v="0"/>
    <n v="0"/>
    <x v="1"/>
    <x v="0"/>
    <x v="2"/>
    <d v="1976-09-19T00:00:00"/>
    <n v="32485.46"/>
    <x v="0"/>
    <s v="tier - 1"/>
    <x v="2"/>
    <x v="36"/>
  </r>
  <r>
    <s v="Id2057"/>
    <s v="Blair,"/>
    <x v="389"/>
    <n v="5.05"/>
    <s v="No"/>
    <x v="0"/>
    <x v="0"/>
    <n v="0"/>
    <x v="1"/>
    <x v="1"/>
    <x v="2"/>
    <d v="2003-10-08T00:00:00"/>
    <n v="32548.34"/>
    <x v="3"/>
    <s v="tier - 2"/>
    <x v="0"/>
    <x v="13"/>
  </r>
  <r>
    <s v="Id2058"/>
    <s v="Sharkey,"/>
    <x v="9"/>
    <n v="6.16"/>
    <s v="No"/>
    <x v="0"/>
    <x v="0"/>
    <n v="0"/>
    <x v="1"/>
    <x v="0"/>
    <x v="1"/>
    <d v="1990-07-13T00:00:00"/>
    <n v="32672.11"/>
    <x v="3"/>
    <s v="tier - 1"/>
    <x v="2"/>
    <x v="17"/>
  </r>
  <r>
    <s v="Id2059"/>
    <s v="Scalard,"/>
    <x v="1231"/>
    <n v="4.57"/>
    <s v="No"/>
    <x v="0"/>
    <x v="0"/>
    <n v="0"/>
    <x v="1"/>
    <x v="2"/>
    <x v="2"/>
    <d v="1968-11-01T00:00:00"/>
    <n v="32686.080000000002"/>
    <x v="0"/>
    <s v="tier - 3"/>
    <x v="2"/>
    <x v="37"/>
  </r>
  <r>
    <s v="Id2060"/>
    <s v="Burget,"/>
    <x v="1232"/>
    <n v="5.53"/>
    <s v="yes"/>
    <x v="0"/>
    <x v="0"/>
    <n v="0"/>
    <x v="1"/>
    <x v="3"/>
    <x v="2"/>
    <d v="1990-09-30T00:00:00"/>
    <n v="32716.2"/>
    <x v="3"/>
    <s v="tier - 2"/>
    <x v="2"/>
    <x v="17"/>
  </r>
  <r>
    <s v="Id2061"/>
    <s v="English,"/>
    <x v="32"/>
    <n v="5.84"/>
    <s v="No"/>
    <x v="1"/>
    <x v="0"/>
    <n v="1"/>
    <x v="1"/>
    <x v="0"/>
    <x v="1"/>
    <d v="1990-07-09T00:00:00"/>
    <n v="32734.19"/>
    <x v="0"/>
    <s v="tier - 1"/>
    <x v="1"/>
    <x v="17"/>
  </r>
  <r>
    <s v="Id2062"/>
    <s v="Hampton,"/>
    <x v="237"/>
    <n v="6.41"/>
    <s v="No"/>
    <x v="1"/>
    <x v="0"/>
    <n v="1"/>
    <x v="1"/>
    <x v="1"/>
    <x v="1"/>
    <d v="1974-12-06T00:00:00"/>
    <n v="32760.48"/>
    <x v="3"/>
    <s v="tier - 1"/>
    <x v="2"/>
    <x v="29"/>
  </r>
  <r>
    <s v="Id2063"/>
    <s v="Flynn,"/>
    <x v="782"/>
    <n v="4.7300000000000004"/>
    <s v="yes"/>
    <x v="0"/>
    <x v="1"/>
    <n v="1"/>
    <x v="1"/>
    <x v="0"/>
    <x v="2"/>
    <d v="1972-11-07T00:00:00"/>
    <n v="32765.33"/>
    <x v="0"/>
    <s v="tier - 2"/>
    <x v="1"/>
    <x v="31"/>
  </r>
  <r>
    <s v="Id2064"/>
    <s v="Knast,"/>
    <x v="350"/>
    <n v="6.22"/>
    <s v="yes"/>
    <x v="0"/>
    <x v="0"/>
    <n v="0"/>
    <x v="1"/>
    <x v="1"/>
    <x v="1"/>
    <d v="1980-12-12T00:00:00"/>
    <n v="32787.46"/>
    <x v="3"/>
    <s v="tier - 3"/>
    <x v="1"/>
    <x v="25"/>
  </r>
  <r>
    <s v="Id2065"/>
    <s v="Lucas,"/>
    <x v="905"/>
    <n v="4.46"/>
    <s v="yes"/>
    <x v="0"/>
    <x v="0"/>
    <n v="0"/>
    <x v="1"/>
    <x v="2"/>
    <x v="2"/>
    <d v="1995-12-04T00:00:00"/>
    <n v="32827.51"/>
    <x v="3"/>
    <s v="tier - 2"/>
    <x v="2"/>
    <x v="4"/>
  </r>
  <r>
    <s v="Id2066"/>
    <s v="Thomas,"/>
    <x v="1233"/>
    <n v="4.5"/>
    <s v="yes"/>
    <x v="0"/>
    <x v="0"/>
    <n v="0"/>
    <x v="1"/>
    <x v="3"/>
    <x v="2"/>
    <d v="1981-11-17T00:00:00"/>
    <n v="32906.69"/>
    <x v="0"/>
    <s v="tier - 3"/>
    <x v="2"/>
    <x v="20"/>
  </r>
  <r>
    <s v="Id2067"/>
    <s v="Cherewatti,"/>
    <x v="1234"/>
    <n v="8.93"/>
    <s v="No"/>
    <x v="0"/>
    <x v="0"/>
    <n v="0"/>
    <x v="1"/>
    <x v="1"/>
    <x v="0"/>
    <d v="1971-08-24T00:00:00"/>
    <n v="32947.629999999997"/>
    <x v="0"/>
    <s v="tier - 1"/>
    <x v="2"/>
    <x v="33"/>
  </r>
  <r>
    <s v="Id2068"/>
    <s v="Olle,"/>
    <x v="201"/>
    <n v="11.02"/>
    <s v="No"/>
    <x v="0"/>
    <x v="0"/>
    <n v="0"/>
    <x v="1"/>
    <x v="0"/>
    <x v="0"/>
    <d v="1995-07-08T00:00:00"/>
    <n v="33017.46"/>
    <x v="3"/>
    <s v="tier - 1"/>
    <x v="2"/>
    <x v="4"/>
  </r>
  <r>
    <s v="Id2069"/>
    <s v="Hamsi,"/>
    <x v="1235"/>
    <n v="5.25"/>
    <s v="No"/>
    <x v="0"/>
    <x v="0"/>
    <n v="0"/>
    <x v="1"/>
    <x v="3"/>
    <x v="2"/>
    <d v="1967-07-10T00:00:00"/>
    <n v="33025.32"/>
    <x v="0"/>
    <s v="tier - 3"/>
    <x v="2"/>
    <x v="41"/>
  </r>
  <r>
    <s v="Id2070"/>
    <s v="Finnegan,"/>
    <x v="966"/>
    <n v="4.75"/>
    <s v="No"/>
    <x v="0"/>
    <x v="0"/>
    <n v="0"/>
    <x v="1"/>
    <x v="3"/>
    <x v="2"/>
    <d v="1994-07-28T00:00:00"/>
    <n v="33057.230000000003"/>
    <x v="3"/>
    <s v="tier - 2"/>
    <x v="2"/>
    <x v="12"/>
  </r>
  <r>
    <s v="Id2071"/>
    <s v="Walsh,"/>
    <x v="144"/>
    <n v="4.68"/>
    <s v="yes"/>
    <x v="0"/>
    <x v="1"/>
    <n v="1"/>
    <x v="1"/>
    <x v="0"/>
    <x v="2"/>
    <d v="1962-07-01T00:00:00"/>
    <n v="33074.94"/>
    <x v="3"/>
    <s v="tier - 2"/>
    <x v="2"/>
    <x v="42"/>
  </r>
  <r>
    <s v="Id2072"/>
    <s v="Villa,"/>
    <x v="429"/>
    <n v="6.17"/>
    <s v="yes"/>
    <x v="1"/>
    <x v="0"/>
    <n v="2"/>
    <x v="1"/>
    <x v="2"/>
    <x v="1"/>
    <d v="1969-10-30T00:00:00"/>
    <n v="33090.660000000003"/>
    <x v="0"/>
    <s v="tier - 2"/>
    <x v="2"/>
    <x v="35"/>
  </r>
  <r>
    <s v="Id2073"/>
    <s v="Cable,"/>
    <x v="589"/>
    <n v="4.5599999999999996"/>
    <s v="yes"/>
    <x v="0"/>
    <x v="1"/>
    <n v="1"/>
    <x v="1"/>
    <x v="1"/>
    <x v="2"/>
    <d v="1985-07-15T00:00:00"/>
    <n v="33121"/>
    <x v="0"/>
    <s v="tier - 1"/>
    <x v="2"/>
    <x v="21"/>
  </r>
  <r>
    <s v="Id2074"/>
    <s v="Eiring,"/>
    <x v="1236"/>
    <n v="6.3"/>
    <s v="No"/>
    <x v="0"/>
    <x v="0"/>
    <n v="0"/>
    <x v="1"/>
    <x v="3"/>
    <x v="1"/>
    <d v="1990-10-12T00:00:00"/>
    <n v="33292.83"/>
    <x v="0"/>
    <s v="tier - 1"/>
    <x v="2"/>
    <x v="17"/>
  </r>
  <r>
    <s v="Id2075"/>
    <s v="Connor,"/>
    <x v="1237"/>
    <n v="6.03"/>
    <s v="No"/>
    <x v="1"/>
    <x v="0"/>
    <n v="1"/>
    <x v="1"/>
    <x v="1"/>
    <x v="1"/>
    <d v="2003-11-28T00:00:00"/>
    <n v="33307.550000000003"/>
    <x v="0"/>
    <s v="tier - 3"/>
    <x v="1"/>
    <x v="13"/>
  </r>
  <r>
    <s v="Id2076"/>
    <s v="Friedman,"/>
    <x v="534"/>
    <n v="4.2"/>
    <s v="yes"/>
    <x v="0"/>
    <x v="0"/>
    <n v="1"/>
    <x v="1"/>
    <x v="0"/>
    <x v="2"/>
    <d v="1972-09-05T00:00:00"/>
    <n v="33344.449999999997"/>
    <x v="0"/>
    <s v="tier - 3"/>
    <x v="2"/>
    <x v="31"/>
  </r>
  <r>
    <s v="Id2077"/>
    <s v="Croker,"/>
    <x v="235"/>
    <n v="5.61"/>
    <s v="yes"/>
    <x v="0"/>
    <x v="0"/>
    <n v="1"/>
    <x v="1"/>
    <x v="0"/>
    <x v="2"/>
    <d v="1985-12-07T00:00:00"/>
    <n v="33450.99"/>
    <x v="0"/>
    <s v="tier - 2"/>
    <x v="2"/>
    <x v="21"/>
  </r>
  <r>
    <s v="Id2078"/>
    <s v="Beganics,"/>
    <x v="662"/>
    <n v="5.88"/>
    <s v="yes"/>
    <x v="0"/>
    <x v="0"/>
    <n v="1"/>
    <x v="1"/>
    <x v="0"/>
    <x v="1"/>
    <d v="1970-06-18T00:00:00"/>
    <n v="33471.97"/>
    <x v="0"/>
    <s v="tier - 2"/>
    <x v="1"/>
    <x v="34"/>
  </r>
  <r>
    <s v="Id2079"/>
    <s v="Huberty,"/>
    <x v="1238"/>
    <n v="5.92"/>
    <s v="yes"/>
    <x v="0"/>
    <x v="0"/>
    <n v="1"/>
    <x v="1"/>
    <x v="2"/>
    <x v="1"/>
    <d v="2002-08-25T00:00:00"/>
    <n v="33475.82"/>
    <x v="3"/>
    <s v="tier - 1"/>
    <x v="6"/>
    <x v="5"/>
  </r>
  <r>
    <s v="Id2080"/>
    <s v="Jacobs,"/>
    <x v="1188"/>
    <n v="4.8099999999999996"/>
    <s v="No"/>
    <x v="0"/>
    <x v="0"/>
    <n v="1"/>
    <x v="1"/>
    <x v="0"/>
    <x v="2"/>
    <d v="1984-07-22T00:00:00"/>
    <n v="33527.1"/>
    <x v="0"/>
    <s v="tier - 3"/>
    <x v="2"/>
    <x v="22"/>
  </r>
  <r>
    <s v="Id2081"/>
    <s v="Hazlehurst,"/>
    <x v="1210"/>
    <n v="4.55"/>
    <s v="No"/>
    <x v="0"/>
    <x v="0"/>
    <n v="1"/>
    <x v="1"/>
    <x v="0"/>
    <x v="2"/>
    <d v="2003-09-09T00:00:00"/>
    <n v="33611.71"/>
    <x v="3"/>
    <s v="tier - 2"/>
    <x v="2"/>
    <x v="13"/>
  </r>
  <r>
    <s v="Id2082"/>
    <s v="Marin,"/>
    <x v="586"/>
    <n v="6.43"/>
    <s v="No"/>
    <x v="0"/>
    <x v="0"/>
    <n v="1"/>
    <x v="1"/>
    <x v="1"/>
    <x v="1"/>
    <d v="1993-11-28T00:00:00"/>
    <n v="33707.550000000003"/>
    <x v="0"/>
    <s v="tier - 2"/>
    <x v="2"/>
    <x v="1"/>
  </r>
  <r>
    <s v="Id2083"/>
    <s v="Dear,"/>
    <x v="375"/>
    <n v="11.62"/>
    <s v="No"/>
    <x v="0"/>
    <x v="0"/>
    <n v="0"/>
    <x v="1"/>
    <x v="0"/>
    <x v="0"/>
    <d v="2004-11-01T00:00:00"/>
    <n v="33732.69"/>
    <x v="3"/>
    <s v="tier - 1"/>
    <x v="12"/>
    <x v="10"/>
  </r>
  <r>
    <s v="Id2084"/>
    <s v="Lederer,"/>
    <x v="450"/>
    <n v="6.04"/>
    <s v="No"/>
    <x v="0"/>
    <x v="0"/>
    <n v="1"/>
    <x v="1"/>
    <x v="2"/>
    <x v="1"/>
    <d v="2003-09-12T00:00:00"/>
    <n v="33750.29"/>
    <x v="3"/>
    <s v="tier - 3"/>
    <x v="1"/>
    <x v="13"/>
  </r>
  <r>
    <s v="Id2085"/>
    <s v="Robson,"/>
    <x v="570"/>
    <n v="8.82"/>
    <s v="No"/>
    <x v="0"/>
    <x v="0"/>
    <n v="0"/>
    <x v="1"/>
    <x v="1"/>
    <x v="0"/>
    <d v="1962-12-11T00:00:00"/>
    <n v="33753.32"/>
    <x v="3"/>
    <s v="tier - 3"/>
    <x v="2"/>
    <x v="42"/>
  </r>
  <r>
    <s v="Id2086"/>
    <s v="Galvan,"/>
    <x v="1239"/>
    <n v="5.8"/>
    <s v="No"/>
    <x v="0"/>
    <x v="0"/>
    <n v="0"/>
    <x v="1"/>
    <x v="0"/>
    <x v="1"/>
    <d v="2000-10-26T00:00:00"/>
    <n v="33829.39"/>
    <x v="0"/>
    <s v="tier - 3"/>
    <x v="2"/>
    <x v="11"/>
  </r>
  <r>
    <s v="Id2087"/>
    <s v="Walsh,"/>
    <x v="40"/>
    <n v="4.28"/>
    <s v="No"/>
    <x v="0"/>
    <x v="0"/>
    <n v="0"/>
    <x v="1"/>
    <x v="0"/>
    <x v="2"/>
    <d v="1997-08-09T00:00:00"/>
    <n v="33900.65"/>
    <x v="0"/>
    <s v="tier - 3"/>
    <x v="2"/>
    <x v="6"/>
  </r>
  <r>
    <s v="Id2088"/>
    <s v="Teeuwen,"/>
    <x v="437"/>
    <n v="5.5"/>
    <s v="yes"/>
    <x v="0"/>
    <x v="0"/>
    <n v="0"/>
    <x v="1"/>
    <x v="0"/>
    <x v="2"/>
    <d v="2000-12-27T00:00:00"/>
    <n v="33907.550000000003"/>
    <x v="0"/>
    <s v="tier - 2"/>
    <x v="1"/>
    <x v="11"/>
  </r>
  <r>
    <s v="Id2089"/>
    <s v="List,"/>
    <x v="1018"/>
    <n v="4.6900000000000004"/>
    <s v="No"/>
    <x v="0"/>
    <x v="0"/>
    <n v="0"/>
    <x v="1"/>
    <x v="2"/>
    <x v="2"/>
    <d v="1994-09-25T00:00:00"/>
    <n v="33975.47"/>
    <x v="0"/>
    <s v="tier - 2"/>
    <x v="2"/>
    <x v="12"/>
  </r>
  <r>
    <s v="Id2090"/>
    <s v="Shafar,"/>
    <x v="374"/>
    <n v="4.43"/>
    <s v="No"/>
    <x v="0"/>
    <x v="0"/>
    <n v="0"/>
    <x v="1"/>
    <x v="2"/>
    <x v="2"/>
    <d v="1972-07-26T00:00:00"/>
    <n v="34053.360000000001"/>
    <x v="0"/>
    <s v="tier - 2"/>
    <x v="2"/>
    <x v="31"/>
  </r>
  <r>
    <s v="Id2091"/>
    <s v="Copenhaver,"/>
    <x v="1240"/>
    <n v="6.16"/>
    <s v="yes"/>
    <x v="0"/>
    <x v="0"/>
    <n v="1"/>
    <x v="1"/>
    <x v="3"/>
    <x v="1"/>
    <d v="2002-12-26T00:00:00"/>
    <n v="34084.68"/>
    <x v="0"/>
    <s v="tier - 3"/>
    <x v="2"/>
    <x v="5"/>
  </r>
  <r>
    <s v="Id2092"/>
    <s v="Stump,"/>
    <x v="443"/>
    <n v="6.66"/>
    <s v="No"/>
    <x v="0"/>
    <x v="0"/>
    <n v="0"/>
    <x v="1"/>
    <x v="0"/>
    <x v="0"/>
    <d v="1999-11-06T00:00:00"/>
    <n v="34166.269999999997"/>
    <x v="0"/>
    <s v="tier - 3"/>
    <x v="2"/>
    <x v="7"/>
  </r>
  <r>
    <s v="Id2093"/>
    <s v="Wehrman,"/>
    <x v="351"/>
    <n v="5.92"/>
    <s v="No"/>
    <x v="0"/>
    <x v="0"/>
    <n v="1"/>
    <x v="1"/>
    <x v="2"/>
    <x v="1"/>
    <d v="1971-08-25T00:00:00"/>
    <n v="34205.07"/>
    <x v="0"/>
    <s v="tier - 2"/>
    <x v="2"/>
    <x v="33"/>
  </r>
  <r>
    <s v="Id2094"/>
    <s v="Sischo,"/>
    <x v="1241"/>
    <n v="5.97"/>
    <s v="No"/>
    <x v="0"/>
    <x v="1"/>
    <n v="1"/>
    <x v="1"/>
    <x v="1"/>
    <x v="1"/>
    <d v="1975-07-21T00:00:00"/>
    <n v="34210.33"/>
    <x v="0"/>
    <s v="tier - 1"/>
    <x v="1"/>
    <x v="32"/>
  </r>
  <r>
    <s v="Id2095"/>
    <s v="Fonti,"/>
    <x v="768"/>
    <n v="4.6399999999999997"/>
    <s v="yes"/>
    <x v="0"/>
    <x v="0"/>
    <n v="0"/>
    <x v="1"/>
    <x v="0"/>
    <x v="2"/>
    <d v="1962-07-05T00:00:00"/>
    <n v="34218.019999999997"/>
    <x v="3"/>
    <s v="tier - 1"/>
    <x v="2"/>
    <x v="42"/>
  </r>
  <r>
    <s v="Id2096"/>
    <s v="Merlis,"/>
    <x v="993"/>
    <n v="6.12"/>
    <s v="No"/>
    <x v="1"/>
    <x v="0"/>
    <n v="1"/>
    <x v="1"/>
    <x v="1"/>
    <x v="1"/>
    <d v="1998-06-11T00:00:00"/>
    <n v="34254.050000000003"/>
    <x v="3"/>
    <s v="tier - 3"/>
    <x v="4"/>
    <x v="2"/>
  </r>
  <r>
    <s v="Id2097"/>
    <s v="Hasegawa,"/>
    <x v="1211"/>
    <n v="4.87"/>
    <s v="yes"/>
    <x v="0"/>
    <x v="0"/>
    <n v="0"/>
    <x v="1"/>
    <x v="2"/>
    <x v="2"/>
    <d v="1995-10-30T00:00:00"/>
    <n v="34289.43"/>
    <x v="3"/>
    <s v="tier - 1"/>
    <x v="2"/>
    <x v="4"/>
  </r>
  <r>
    <s v="Id2098"/>
    <s v="Haselden,"/>
    <x v="1242"/>
    <n v="4.5999999999999996"/>
    <s v="No"/>
    <x v="0"/>
    <x v="0"/>
    <n v="0"/>
    <x v="1"/>
    <x v="3"/>
    <x v="2"/>
    <d v="1986-10-11T00:00:00"/>
    <n v="34293.120000000003"/>
    <x v="3"/>
    <s v="tier - 2"/>
    <x v="2"/>
    <x v="19"/>
  </r>
  <r>
    <s v="Id2099"/>
    <s v="Simonson,"/>
    <x v="1232"/>
    <n v="4.78"/>
    <s v="No"/>
    <x v="0"/>
    <x v="0"/>
    <n v="0"/>
    <x v="1"/>
    <x v="3"/>
    <x v="2"/>
    <d v="2004-11-01T00:00:00"/>
    <n v="34303.17"/>
    <x v="3"/>
    <s v="tier - 3"/>
    <x v="0"/>
    <x v="10"/>
  </r>
  <r>
    <s v="Id2100"/>
    <s v="Montag,"/>
    <x v="141"/>
    <n v="11.05"/>
    <s v="No"/>
    <x v="0"/>
    <x v="0"/>
    <n v="0"/>
    <x v="1"/>
    <x v="0"/>
    <x v="0"/>
    <d v="1983-10-02T00:00:00"/>
    <n v="34307.22"/>
    <x v="0"/>
    <s v="tier - 2"/>
    <x v="1"/>
    <x v="23"/>
  </r>
  <r>
    <s v="Id2101"/>
    <s v="Deroian,"/>
    <x v="331"/>
    <n v="7.62"/>
    <s v="No"/>
    <x v="0"/>
    <x v="0"/>
    <n v="0"/>
    <x v="1"/>
    <x v="1"/>
    <x v="0"/>
    <d v="1984-10-01T00:00:00"/>
    <n v="34402.22"/>
    <x v="0"/>
    <s v="tier - 3"/>
    <x v="2"/>
    <x v="22"/>
  </r>
  <r>
    <s v="Id2102"/>
    <s v="Goetz,"/>
    <x v="170"/>
    <n v="4.78"/>
    <s v="yes"/>
    <x v="1"/>
    <x v="0"/>
    <n v="2"/>
    <x v="1"/>
    <x v="0"/>
    <x v="2"/>
    <d v="2003-10-05T00:00:00"/>
    <n v="34439.86"/>
    <x v="0"/>
    <s v="tier - 1"/>
    <x v="0"/>
    <x v="13"/>
  </r>
  <r>
    <s v="Id2103"/>
    <s v="Brady,"/>
    <x v="467"/>
    <n v="6.09"/>
    <s v="yes"/>
    <x v="1"/>
    <x v="0"/>
    <n v="2"/>
    <x v="1"/>
    <x v="1"/>
    <x v="1"/>
    <d v="1990-09-24T00:00:00"/>
    <n v="34456.269999999997"/>
    <x v="3"/>
    <s v="tier - 2"/>
    <x v="2"/>
    <x v="17"/>
  </r>
  <r>
    <s v="Id2104"/>
    <s v="Moran,"/>
    <x v="417"/>
    <n v="5.1100000000000003"/>
    <s v="No"/>
    <x v="0"/>
    <x v="1"/>
    <n v="1"/>
    <x v="1"/>
    <x v="1"/>
    <x v="2"/>
    <d v="1998-06-24T00:00:00"/>
    <n v="34472.839999999997"/>
    <x v="3"/>
    <s v="tier - 3"/>
    <x v="2"/>
    <x v="2"/>
  </r>
  <r>
    <s v="Id2105"/>
    <s v="Strickler,"/>
    <x v="866"/>
    <n v="4.46"/>
    <s v="No"/>
    <x v="1"/>
    <x v="0"/>
    <n v="1"/>
    <x v="1"/>
    <x v="0"/>
    <x v="2"/>
    <d v="1976-11-25T00:00:00"/>
    <n v="34543.39"/>
    <x v="0"/>
    <s v="tier - 3"/>
    <x v="2"/>
    <x v="36"/>
  </r>
  <r>
    <s v="Id2106"/>
    <s v="Simone,"/>
    <x v="412"/>
    <n v="6.11"/>
    <s v="No"/>
    <x v="1"/>
    <x v="0"/>
    <n v="1"/>
    <x v="1"/>
    <x v="0"/>
    <x v="1"/>
    <d v="2004-10-09T00:00:00"/>
    <n v="34617.839999999997"/>
    <x v="3"/>
    <s v="tier - 3"/>
    <x v="5"/>
    <x v="10"/>
  </r>
  <r>
    <s v="Id2107"/>
    <s v="Von"/>
    <x v="1212"/>
    <n v="4.66"/>
    <s v="No"/>
    <x v="1"/>
    <x v="0"/>
    <n v="1"/>
    <x v="1"/>
    <x v="0"/>
    <x v="2"/>
    <d v="1994-07-07T00:00:00"/>
    <n v="34672.15"/>
    <x v="3"/>
    <s v="tier - 3"/>
    <x v="0"/>
    <x v="12"/>
  </r>
  <r>
    <s v="Id2108"/>
    <s v="Woodard,"/>
    <x v="1243"/>
    <n v="6.14"/>
    <s v="No"/>
    <x v="0"/>
    <x v="0"/>
    <n v="0"/>
    <x v="1"/>
    <x v="2"/>
    <x v="1"/>
    <d v="2003-07-03T00:00:00"/>
    <n v="34779.620000000003"/>
    <x v="3"/>
    <s v="tier - 2"/>
    <x v="2"/>
    <x v="13"/>
  </r>
  <r>
    <s v="Id2109"/>
    <s v="Li,"/>
    <x v="144"/>
    <n v="6.21"/>
    <s v="No"/>
    <x v="1"/>
    <x v="0"/>
    <n v="1"/>
    <x v="1"/>
    <x v="0"/>
    <x v="1"/>
    <d v="1995-12-27T00:00:00"/>
    <n v="34806.47"/>
    <x v="3"/>
    <s v="tier - 2"/>
    <x v="0"/>
    <x v="4"/>
  </r>
  <r>
    <s v="Id2110"/>
    <s v="Sinda,"/>
    <x v="893"/>
    <n v="4.5999999999999996"/>
    <s v="No"/>
    <x v="1"/>
    <x v="0"/>
    <n v="1"/>
    <x v="1"/>
    <x v="0"/>
    <x v="2"/>
    <d v="2003-09-17T00:00:00"/>
    <n v="34828.65"/>
    <x v="3"/>
    <s v="tier - 3"/>
    <x v="2"/>
    <x v="13"/>
  </r>
  <r>
    <s v="Id2111"/>
    <s v="Rydland,"/>
    <x v="141"/>
    <n v="5.04"/>
    <s v="No"/>
    <x v="1"/>
    <x v="0"/>
    <n v="1"/>
    <x v="1"/>
    <x v="0"/>
    <x v="2"/>
    <d v="1995-10-17T00:00:00"/>
    <n v="34838.870000000003"/>
    <x v="0"/>
    <s v="tier - 3"/>
    <x v="2"/>
    <x v="4"/>
  </r>
  <r>
    <s v="Id2112"/>
    <s v="Vespa,"/>
    <x v="703"/>
    <n v="5.08"/>
    <s v="No"/>
    <x v="1"/>
    <x v="0"/>
    <n v="1"/>
    <x v="1"/>
    <x v="0"/>
    <x v="2"/>
    <d v="1983-07-29T00:00:00"/>
    <n v="34940.61"/>
    <x v="0"/>
    <s v="tier - 3"/>
    <x v="2"/>
    <x v="23"/>
  </r>
  <r>
    <s v="Id2113"/>
    <s v="Meadows,"/>
    <x v="402"/>
    <n v="4.38"/>
    <s v="No"/>
    <x v="1"/>
    <x v="0"/>
    <n v="1"/>
    <x v="1"/>
    <x v="0"/>
    <x v="2"/>
    <d v="1967-10-07T00:00:00"/>
    <n v="34975.68"/>
    <x v="0"/>
    <s v="tier - 2"/>
    <x v="2"/>
    <x v="41"/>
  </r>
  <r>
    <s v="Id2114"/>
    <s v="Toppen,"/>
    <x v="1244"/>
    <n v="4.79"/>
    <s v="No"/>
    <x v="1"/>
    <x v="0"/>
    <n v="1"/>
    <x v="1"/>
    <x v="2"/>
    <x v="2"/>
    <d v="1998-08-22T00:00:00"/>
    <n v="34976.42"/>
    <x v="0"/>
    <s v="tier - 1"/>
    <x v="2"/>
    <x v="2"/>
  </r>
  <r>
    <s v="Id2115"/>
    <s v="Ermer,"/>
    <x v="360"/>
    <n v="4.21"/>
    <s v="No"/>
    <x v="1"/>
    <x v="0"/>
    <n v="1"/>
    <x v="1"/>
    <x v="1"/>
    <x v="2"/>
    <d v="1997-08-22T00:00:00"/>
    <n v="34979.86"/>
    <x v="0"/>
    <s v="tier - 2"/>
    <x v="2"/>
    <x v="6"/>
  </r>
  <r>
    <s v="Id2116"/>
    <s v="Dionne,"/>
    <x v="984"/>
    <n v="5.47"/>
    <s v="No"/>
    <x v="1"/>
    <x v="0"/>
    <n v="1"/>
    <x v="1"/>
    <x v="1"/>
    <x v="2"/>
    <d v="1982-07-05T00:00:00"/>
    <n v="35000.730000000003"/>
    <x v="0"/>
    <s v="tier - 3"/>
    <x v="2"/>
    <x v="24"/>
  </r>
  <r>
    <s v="Id2117"/>
    <s v="Stasulli,"/>
    <x v="369"/>
    <n v="5.09"/>
    <s v="No"/>
    <x v="1"/>
    <x v="0"/>
    <n v="1"/>
    <x v="1"/>
    <x v="1"/>
    <x v="2"/>
    <d v="1975-08-29T00:00:00"/>
    <n v="35050.620000000003"/>
    <x v="0"/>
    <s v="tier - 1"/>
    <x v="2"/>
    <x v="32"/>
  </r>
  <r>
    <s v="Id2118"/>
    <s v="Duran,"/>
    <x v="1245"/>
    <n v="5.08"/>
    <s v="No"/>
    <x v="0"/>
    <x v="0"/>
    <n v="0"/>
    <x v="1"/>
    <x v="3"/>
    <x v="2"/>
    <d v="1977-06-29T00:00:00"/>
    <n v="35069.370000000003"/>
    <x v="3"/>
    <s v="tier - 1"/>
    <x v="12"/>
    <x v="27"/>
  </r>
  <r>
    <s v="Id2119"/>
    <s v="Klundt,"/>
    <x v="1246"/>
    <n v="5.68"/>
    <s v="No"/>
    <x v="0"/>
    <x v="0"/>
    <n v="0"/>
    <x v="1"/>
    <x v="2"/>
    <x v="2"/>
    <d v="1998-12-22T00:00:00"/>
    <n v="35147.53"/>
    <x v="3"/>
    <s v="tier - 1"/>
    <x v="5"/>
    <x v="2"/>
  </r>
  <r>
    <s v="Id2120"/>
    <s v="Waters,"/>
    <x v="889"/>
    <n v="4.66"/>
    <s v="No"/>
    <x v="1"/>
    <x v="0"/>
    <n v="1"/>
    <x v="1"/>
    <x v="0"/>
    <x v="2"/>
    <d v="1967-12-30T00:00:00"/>
    <n v="35160.129999999997"/>
    <x v="0"/>
    <s v="tier - 2"/>
    <x v="2"/>
    <x v="41"/>
  </r>
  <r>
    <s v="Id2121"/>
    <s v="Rusk,"/>
    <x v="1247"/>
    <n v="5.59"/>
    <s v="No"/>
    <x v="1"/>
    <x v="0"/>
    <n v="1"/>
    <x v="1"/>
    <x v="1"/>
    <x v="2"/>
    <d v="1997-07-09T00:00:00"/>
    <n v="35302.089999999997"/>
    <x v="3"/>
    <s v="tier - 2"/>
    <x v="2"/>
    <x v="6"/>
  </r>
  <r>
    <s v="Id2122"/>
    <s v="Gersbach,"/>
    <x v="909"/>
    <n v="6.2"/>
    <s v="No"/>
    <x v="1"/>
    <x v="0"/>
    <n v="1"/>
    <x v="1"/>
    <x v="1"/>
    <x v="1"/>
    <d v="1988-09-19T00:00:00"/>
    <n v="35315.96"/>
    <x v="0"/>
    <s v="tier - 1"/>
    <x v="2"/>
    <x v="16"/>
  </r>
  <r>
    <s v="Id2123"/>
    <s v="Taylor-Watson,"/>
    <x v="346"/>
    <n v="4.45"/>
    <s v="No"/>
    <x v="1"/>
    <x v="0"/>
    <n v="1"/>
    <x v="1"/>
    <x v="1"/>
    <x v="2"/>
    <d v="1971-09-22T00:00:00"/>
    <n v="35345.730000000003"/>
    <x v="0"/>
    <s v="tier - 3"/>
    <x v="2"/>
    <x v="33"/>
  </r>
  <r>
    <s v="Id2124"/>
    <s v="Crawford,"/>
    <x v="925"/>
    <n v="6.1"/>
    <s v="yes"/>
    <x v="1"/>
    <x v="0"/>
    <n v="1"/>
    <x v="1"/>
    <x v="2"/>
    <x v="1"/>
    <d v="1988-11-20T00:00:00"/>
    <n v="35491.64"/>
    <x v="3"/>
    <s v="tier - 2"/>
    <x v="2"/>
    <x v="16"/>
  </r>
  <r>
    <s v="Id2125"/>
    <s v="Levitsky,"/>
    <x v="1248"/>
    <n v="6.06"/>
    <s v="No"/>
    <x v="1"/>
    <x v="0"/>
    <n v="1"/>
    <x v="1"/>
    <x v="0"/>
    <x v="1"/>
    <d v="1973-12-16T00:00:00"/>
    <n v="35517.19"/>
    <x v="0"/>
    <s v="tier - 2"/>
    <x v="2"/>
    <x v="30"/>
  </r>
  <r>
    <s v="Id2126"/>
    <s v="Carroll,"/>
    <x v="661"/>
    <n v="4.5599999999999996"/>
    <s v="No"/>
    <x v="0"/>
    <x v="1"/>
    <n v="1"/>
    <x v="1"/>
    <x v="0"/>
    <x v="2"/>
    <d v="1992-09-13T00:00:00"/>
    <n v="35547.47"/>
    <x v="0"/>
    <s v="tier - 3"/>
    <x v="2"/>
    <x v="0"/>
  </r>
  <r>
    <s v="Id2127"/>
    <s v="Campos,"/>
    <x v="664"/>
    <n v="6.41"/>
    <s v="yes"/>
    <x v="0"/>
    <x v="1"/>
    <n v="1"/>
    <x v="1"/>
    <x v="1"/>
    <x v="1"/>
    <d v="1973-10-27T00:00:00"/>
    <n v="35547.72"/>
    <x v="3"/>
    <s v="tier - 1"/>
    <x v="2"/>
    <x v="30"/>
  </r>
  <r>
    <s v="Id2128"/>
    <s v="Flajslik,"/>
    <x v="879"/>
    <n v="5.57"/>
    <s v="No"/>
    <x v="0"/>
    <x v="1"/>
    <n v="1"/>
    <x v="1"/>
    <x v="0"/>
    <x v="2"/>
    <d v="1964-08-29T00:00:00"/>
    <n v="35573.26"/>
    <x v="0"/>
    <s v="tier - 1"/>
    <x v="2"/>
    <x v="39"/>
  </r>
  <r>
    <s v="Id2129"/>
    <s v="Chua,"/>
    <x v="1249"/>
    <n v="5.47"/>
    <s v="No"/>
    <x v="0"/>
    <x v="1"/>
    <n v="1"/>
    <x v="1"/>
    <x v="0"/>
    <x v="2"/>
    <d v="1971-08-10T00:00:00"/>
    <n v="35583.17"/>
    <x v="3"/>
    <s v="tier - 3"/>
    <x v="2"/>
    <x v="33"/>
  </r>
  <r>
    <s v="Id2130"/>
    <s v="Wiltse,"/>
    <x v="355"/>
    <n v="4.43"/>
    <s v="No"/>
    <x v="0"/>
    <x v="1"/>
    <n v="1"/>
    <x v="1"/>
    <x v="0"/>
    <x v="2"/>
    <d v="2004-11-06T00:00:00"/>
    <n v="1137.01"/>
    <x v="1"/>
    <s v="tier - 1"/>
    <x v="0"/>
    <x v="10"/>
  </r>
  <r>
    <s v="Id2131"/>
    <s v="Fisher,"/>
    <x v="88"/>
    <n v="4.95"/>
    <s v="No"/>
    <x v="0"/>
    <x v="1"/>
    <n v="1"/>
    <x v="1"/>
    <x v="0"/>
    <x v="2"/>
    <d v="2000-11-19T00:00:00"/>
    <n v="35585.58"/>
    <x v="0"/>
    <s v="tier - 3"/>
    <x v="2"/>
    <x v="11"/>
  </r>
  <r>
    <s v="Id2132"/>
    <s v="Wilzbacher,"/>
    <x v="1250"/>
    <n v="4.04"/>
    <s v="No"/>
    <x v="1"/>
    <x v="0"/>
    <n v="1"/>
    <x v="1"/>
    <x v="1"/>
    <x v="2"/>
    <d v="2000-12-17T00:00:00"/>
    <n v="35595.589999999997"/>
    <x v="0"/>
    <s v="tier - 3"/>
    <x v="0"/>
    <x v="11"/>
  </r>
  <r>
    <s v="Id2133"/>
    <s v="Thayer,"/>
    <x v="878"/>
    <n v="5.93"/>
    <s v="No"/>
    <x v="0"/>
    <x v="1"/>
    <n v="1"/>
    <x v="1"/>
    <x v="2"/>
    <x v="1"/>
    <d v="1978-12-19T00:00:00"/>
    <n v="35701.9"/>
    <x v="0"/>
    <s v="tier - 1"/>
    <x v="2"/>
    <x v="28"/>
  </r>
  <r>
    <s v="Id2134"/>
    <s v="Brosseau,"/>
    <x v="947"/>
    <n v="4.2300000000000004"/>
    <s v="No"/>
    <x v="0"/>
    <x v="0"/>
    <n v="0"/>
    <x v="1"/>
    <x v="3"/>
    <x v="2"/>
    <d v="1974-07-15T00:00:00"/>
    <n v="35711.39"/>
    <x v="0"/>
    <s v="tier - 3"/>
    <x v="1"/>
    <x v="29"/>
  </r>
  <r>
    <s v="Id2135"/>
    <s v="Phares,"/>
    <x v="352"/>
    <n v="5.59"/>
    <s v="yes"/>
    <x v="0"/>
    <x v="0"/>
    <n v="0"/>
    <x v="1"/>
    <x v="1"/>
    <x v="2"/>
    <d v="1976-10-04T00:00:00"/>
    <n v="35733.96"/>
    <x v="0"/>
    <s v="tier - 2"/>
    <x v="2"/>
    <x v="36"/>
  </r>
  <r>
    <s v="Id2136"/>
    <s v="Curley,"/>
    <x v="986"/>
    <n v="4.8899999999999997"/>
    <s v="yes"/>
    <x v="0"/>
    <x v="0"/>
    <n v="0"/>
    <x v="1"/>
    <x v="2"/>
    <x v="2"/>
    <d v="1992-06-18T00:00:00"/>
    <n v="35883.269999999997"/>
    <x v="0"/>
    <s v="tier - 1"/>
    <x v="2"/>
    <x v="0"/>
  </r>
  <r>
    <s v="Id2137"/>
    <s v="Johnston,"/>
    <x v="497"/>
    <n v="5.81"/>
    <s v="yes"/>
    <x v="0"/>
    <x v="0"/>
    <n v="0"/>
    <x v="1"/>
    <x v="1"/>
    <x v="1"/>
    <d v="1981-11-22T00:00:00"/>
    <n v="35952.65"/>
    <x v="3"/>
    <s v="tier - 3"/>
    <x v="2"/>
    <x v="20"/>
  </r>
  <r>
    <s v="Id2138"/>
    <s v="Padula,"/>
    <x v="292"/>
    <n v="4.29"/>
    <s v="No"/>
    <x v="1"/>
    <x v="0"/>
    <n v="1"/>
    <x v="1"/>
    <x v="1"/>
    <x v="2"/>
    <d v="1999-09-04T00:00:00"/>
    <n v="36021.01"/>
    <x v="0"/>
    <s v="tier - 3"/>
    <x v="0"/>
    <x v="7"/>
  </r>
  <r>
    <s v="Id2139"/>
    <s v="Gamirov,"/>
    <x v="355"/>
    <n v="4.03"/>
    <s v="yes"/>
    <x v="1"/>
    <x v="0"/>
    <n v="2"/>
    <x v="1"/>
    <x v="0"/>
    <x v="2"/>
    <d v="1963-07-22T00:00:00"/>
    <n v="36074.339999999997"/>
    <x v="0"/>
    <s v="tier - 1"/>
    <x v="2"/>
    <x v="43"/>
  </r>
  <r>
    <s v="Id2140"/>
    <s v="Briot,"/>
    <x v="524"/>
    <n v="6.29"/>
    <s v="yes"/>
    <x v="1"/>
    <x v="0"/>
    <n v="2"/>
    <x v="1"/>
    <x v="1"/>
    <x v="1"/>
    <d v="1996-08-20T00:00:00"/>
    <n v="36085.22"/>
    <x v="3"/>
    <s v="tier - 1"/>
    <x v="2"/>
    <x v="9"/>
  </r>
  <r>
    <s v="Id2141"/>
    <s v="De"/>
    <x v="1188"/>
    <n v="4.4800000000000004"/>
    <s v="yes"/>
    <x v="0"/>
    <x v="0"/>
    <n v="0"/>
    <x v="1"/>
    <x v="0"/>
    <x v="2"/>
    <d v="1979-11-04T00:00:00"/>
    <n v="36090.49"/>
    <x v="0"/>
    <s v="tier - 2"/>
    <x v="2"/>
    <x v="26"/>
  </r>
  <r>
    <s v="Id2142"/>
    <s v="Putt,"/>
    <x v="1251"/>
    <n v="5.51"/>
    <s v="yes"/>
    <x v="0"/>
    <x v="0"/>
    <n v="0"/>
    <x v="1"/>
    <x v="0"/>
    <x v="2"/>
    <d v="1997-06-12T00:00:00"/>
    <n v="36124.57"/>
    <x v="3"/>
    <s v="tier - 3"/>
    <x v="0"/>
    <x v="6"/>
  </r>
  <r>
    <s v="Id2143"/>
    <s v="Deiman,"/>
    <x v="72"/>
    <n v="4.5"/>
    <s v="yes"/>
    <x v="0"/>
    <x v="0"/>
    <n v="0"/>
    <x v="1"/>
    <x v="0"/>
    <x v="2"/>
    <d v="2004-08-30T00:00:00"/>
    <n v="36149.480000000003"/>
    <x v="0"/>
    <s v="tier - 2"/>
    <x v="0"/>
    <x v="10"/>
  </r>
  <r>
    <s v="Id2144"/>
    <s v="Bonanni,"/>
    <x v="809"/>
    <n v="6.29"/>
    <s v="yes"/>
    <x v="0"/>
    <x v="0"/>
    <n v="0"/>
    <x v="1"/>
    <x v="1"/>
    <x v="1"/>
    <d v="1974-12-06T00:00:00"/>
    <n v="36182.870000000003"/>
    <x v="0"/>
    <s v="tier - 3"/>
    <x v="1"/>
    <x v="29"/>
  </r>
  <r>
    <s v="Id2145"/>
    <s v="Stein,"/>
    <x v="28"/>
    <n v="4.33"/>
    <s v="No"/>
    <x v="0"/>
    <x v="0"/>
    <n v="1"/>
    <x v="1"/>
    <x v="0"/>
    <x v="2"/>
    <d v="1999-10-01T00:00:00"/>
    <n v="36189.1"/>
    <x v="3"/>
    <s v="tier - 3"/>
    <x v="5"/>
    <x v="7"/>
  </r>
  <r>
    <s v="Id2146"/>
    <s v="Laumann,"/>
    <x v="1252"/>
    <n v="11.15"/>
    <s v="No"/>
    <x v="0"/>
    <x v="0"/>
    <n v="0"/>
    <x v="1"/>
    <x v="0"/>
    <x v="0"/>
    <d v="1993-12-28T00:00:00"/>
    <n v="36197.699999999997"/>
    <x v="3"/>
    <s v="tier - 3"/>
    <x v="2"/>
    <x v="1"/>
  </r>
  <r>
    <s v="Id2147"/>
    <s v="Galaviz,"/>
    <x v="701"/>
    <n v="6.45"/>
    <s v="No"/>
    <x v="0"/>
    <x v="0"/>
    <n v="1"/>
    <x v="1"/>
    <x v="0"/>
    <x v="1"/>
    <d v="2003-09-05T00:00:00"/>
    <n v="36219.410000000003"/>
    <x v="3"/>
    <s v="tier - 1"/>
    <x v="1"/>
    <x v="13"/>
  </r>
  <r>
    <s v="Id2148"/>
    <s v="Piper,"/>
    <x v="409"/>
    <n v="9.27"/>
    <s v="No"/>
    <x v="0"/>
    <x v="0"/>
    <n v="0"/>
    <x v="1"/>
    <x v="0"/>
    <x v="0"/>
    <d v="2004-12-25T00:00:00"/>
    <n v="36307.800000000003"/>
    <x v="3"/>
    <s v="tier - 2"/>
    <x v="0"/>
    <x v="10"/>
  </r>
  <r>
    <s v="Id2149"/>
    <s v="Cantini,"/>
    <x v="514"/>
    <n v="6.15"/>
    <s v="No"/>
    <x v="0"/>
    <x v="0"/>
    <n v="1"/>
    <x v="1"/>
    <x v="1"/>
    <x v="1"/>
    <d v="1992-06-16T00:00:00"/>
    <n v="36314.050000000003"/>
    <x v="0"/>
    <s v="tier - 2"/>
    <x v="2"/>
    <x v="0"/>
  </r>
  <r>
    <s v="Id2150"/>
    <s v="Hartman,"/>
    <x v="809"/>
    <n v="4.13"/>
    <s v="No"/>
    <x v="0"/>
    <x v="0"/>
    <n v="1"/>
    <x v="1"/>
    <x v="1"/>
    <x v="2"/>
    <d v="1967-10-18T00:00:00"/>
    <n v="36332.449999999997"/>
    <x v="3"/>
    <s v="tier - 3"/>
    <x v="2"/>
    <x v="41"/>
  </r>
  <r>
    <s v="Id2151"/>
    <s v="Werhane,"/>
    <x v="1023"/>
    <n v="4.24"/>
    <s v="No"/>
    <x v="0"/>
    <x v="0"/>
    <n v="1"/>
    <x v="1"/>
    <x v="2"/>
    <x v="2"/>
    <d v="1975-06-05T00:00:00"/>
    <n v="36350.71"/>
    <x v="3"/>
    <s v="tier - 2"/>
    <x v="2"/>
    <x v="29"/>
  </r>
  <r>
    <s v="Id2152"/>
    <s v="Davies,"/>
    <x v="445"/>
    <n v="9.8800000000000008"/>
    <s v="No"/>
    <x v="0"/>
    <x v="0"/>
    <n v="0"/>
    <x v="1"/>
    <x v="1"/>
    <x v="0"/>
    <d v="2003-12-09T00:00:00"/>
    <n v="36397.58"/>
    <x v="0"/>
    <s v="tier - 3"/>
    <x v="2"/>
    <x v="13"/>
  </r>
  <r>
    <s v="Id2153"/>
    <s v="Hummel,"/>
    <x v="1253"/>
    <n v="9.5"/>
    <s v="No"/>
    <x v="0"/>
    <x v="0"/>
    <n v="0"/>
    <x v="1"/>
    <x v="2"/>
    <x v="0"/>
    <d v="1962-11-19T00:00:00"/>
    <n v="36445.550000000003"/>
    <x v="0"/>
    <s v="tier - 2"/>
    <x v="2"/>
    <x v="42"/>
  </r>
  <r>
    <s v="Id2154"/>
    <s v="Lutz,"/>
    <x v="27"/>
    <n v="4.97"/>
    <s v="yes"/>
    <x v="0"/>
    <x v="0"/>
    <n v="0"/>
    <x v="1"/>
    <x v="0"/>
    <x v="2"/>
    <d v="1973-08-09T00:00:00"/>
    <n v="36541.550000000003"/>
    <x v="0"/>
    <s v="tier - 3"/>
    <x v="2"/>
    <x v="30"/>
  </r>
  <r>
    <s v="Id2155"/>
    <s v="Waters,"/>
    <x v="1046"/>
    <n v="5.49"/>
    <s v="yes"/>
    <x v="0"/>
    <x v="0"/>
    <n v="0"/>
    <x v="1"/>
    <x v="0"/>
    <x v="2"/>
    <d v="1992-10-09T00:00:00"/>
    <n v="36572.800000000003"/>
    <x v="3"/>
    <s v="tier - 2"/>
    <x v="2"/>
    <x v="0"/>
  </r>
  <r>
    <s v="Id2156"/>
    <s v="Viglienzoni,"/>
    <x v="1254"/>
    <n v="4.47"/>
    <s v="No"/>
    <x v="0"/>
    <x v="0"/>
    <n v="0"/>
    <x v="1"/>
    <x v="2"/>
    <x v="2"/>
    <d v="1961-07-29T00:00:00"/>
    <n v="36580.28"/>
    <x v="0"/>
    <s v="tier - 2"/>
    <x v="0"/>
    <x v="45"/>
  </r>
  <r>
    <s v="Id2157"/>
    <s v="Rathbun,"/>
    <x v="331"/>
    <n v="4.34"/>
    <s v="yes"/>
    <x v="0"/>
    <x v="0"/>
    <n v="0"/>
    <x v="1"/>
    <x v="1"/>
    <x v="2"/>
    <d v="1970-07-14T00:00:00"/>
    <n v="36786.370000000003"/>
    <x v="3"/>
    <s v="tier - 1"/>
    <x v="2"/>
    <x v="34"/>
  </r>
  <r>
    <s v="Id2158"/>
    <s v="crane,"/>
    <x v="766"/>
    <n v="9.49"/>
    <s v="No"/>
    <x v="0"/>
    <x v="0"/>
    <n v="0"/>
    <x v="1"/>
    <x v="0"/>
    <x v="0"/>
    <d v="1965-12-28T00:00:00"/>
    <n v="36795.29"/>
    <x v="0"/>
    <s v="tier - 1"/>
    <x v="2"/>
    <x v="40"/>
  </r>
  <r>
    <s v="Id2159"/>
    <s v="Conant,"/>
    <x v="409"/>
    <n v="10.16"/>
    <s v="No"/>
    <x v="0"/>
    <x v="0"/>
    <n v="0"/>
    <x v="1"/>
    <x v="0"/>
    <x v="0"/>
    <d v="2004-11-06T00:00:00"/>
    <n v="1137.01"/>
    <x v="1"/>
    <s v="tier - 1"/>
    <x v="0"/>
    <x v="10"/>
  </r>
  <r>
    <s v="Id2160"/>
    <s v="Huyser-Wierenga,"/>
    <x v="336"/>
    <n v="11.19"/>
    <s v="No"/>
    <x v="0"/>
    <x v="0"/>
    <n v="0"/>
    <x v="1"/>
    <x v="0"/>
    <x v="0"/>
    <d v="1992-07-04T00:00:00"/>
    <n v="36837.47"/>
    <x v="0"/>
    <s v="tier - 3"/>
    <x v="2"/>
    <x v="0"/>
  </r>
  <r>
    <s v="Id2161"/>
    <s v="Natalini,"/>
    <x v="404"/>
    <n v="11.03"/>
    <s v="No"/>
    <x v="0"/>
    <x v="0"/>
    <n v="0"/>
    <x v="1"/>
    <x v="1"/>
    <x v="0"/>
    <d v="1972-12-05T00:00:00"/>
    <n v="36889.99"/>
    <x v="3"/>
    <s v="tier - 3"/>
    <x v="2"/>
    <x v="31"/>
  </r>
  <r>
    <s v="Id2162"/>
    <s v="Robbins,"/>
    <x v="1255"/>
    <n v="4.43"/>
    <s v="yes"/>
    <x v="0"/>
    <x v="0"/>
    <n v="0"/>
    <x v="1"/>
    <x v="2"/>
    <x v="2"/>
    <d v="2003-06-21T00:00:00"/>
    <n v="36898.730000000003"/>
    <x v="0"/>
    <s v="tier - 1"/>
    <x v="1"/>
    <x v="13"/>
  </r>
  <r>
    <s v="Id2163"/>
    <s v="Stanislav,"/>
    <x v="481"/>
    <n v="6.14"/>
    <s v="No"/>
    <x v="1"/>
    <x v="0"/>
    <n v="1"/>
    <x v="1"/>
    <x v="1"/>
    <x v="1"/>
    <d v="1963-07-24T00:00:00"/>
    <n v="36910.61"/>
    <x v="0"/>
    <s v="tier - 2"/>
    <x v="2"/>
    <x v="43"/>
  </r>
  <r>
    <s v="Id2164"/>
    <s v="Meyer,"/>
    <x v="1256"/>
    <n v="4.87"/>
    <s v="No"/>
    <x v="0"/>
    <x v="0"/>
    <n v="0"/>
    <x v="1"/>
    <x v="2"/>
    <x v="2"/>
    <d v="1991-06-10T00:00:00"/>
    <n v="36911.99"/>
    <x v="0"/>
    <s v="tier - 2"/>
    <x v="2"/>
    <x v="15"/>
  </r>
  <r>
    <s v="Id2165"/>
    <s v="Mears,"/>
    <x v="1241"/>
    <n v="4.3"/>
    <s v="No"/>
    <x v="0"/>
    <x v="1"/>
    <n v="1"/>
    <x v="1"/>
    <x v="1"/>
    <x v="2"/>
    <d v="1968-10-22T00:00:00"/>
    <n v="36922.61"/>
    <x v="0"/>
    <s v="tier - 1"/>
    <x v="2"/>
    <x v="37"/>
  </r>
  <r>
    <s v="Id2166"/>
    <s v="Neill,"/>
    <x v="372"/>
    <n v="6.19"/>
    <s v="No"/>
    <x v="0"/>
    <x v="0"/>
    <n v="0"/>
    <x v="1"/>
    <x v="0"/>
    <x v="1"/>
    <d v="1977-08-13T00:00:00"/>
    <n v="36935.64"/>
    <x v="0"/>
    <s v="tier - 1"/>
    <x v="2"/>
    <x v="27"/>
  </r>
  <r>
    <s v="Id2167"/>
    <s v="Tola,"/>
    <x v="473"/>
    <n v="6.19"/>
    <s v="No"/>
    <x v="0"/>
    <x v="1"/>
    <n v="1"/>
    <x v="1"/>
    <x v="2"/>
    <x v="1"/>
    <d v="1992-08-25T00:00:00"/>
    <n v="36950.26"/>
    <x v="3"/>
    <s v="tier - 1"/>
    <x v="0"/>
    <x v="0"/>
  </r>
  <r>
    <s v="Id2168"/>
    <s v="Briskman,"/>
    <x v="405"/>
    <n v="5.12"/>
    <s v="No"/>
    <x v="0"/>
    <x v="1"/>
    <n v="1"/>
    <x v="1"/>
    <x v="2"/>
    <x v="2"/>
    <d v="1992-09-13T00:00:00"/>
    <n v="36976.449999999997"/>
    <x v="0"/>
    <s v="tier - 3"/>
    <x v="2"/>
    <x v="0"/>
  </r>
  <r>
    <s v="Id2169"/>
    <s v="Ritzenhein,"/>
    <x v="169"/>
    <n v="4.04"/>
    <s v="No"/>
    <x v="0"/>
    <x v="0"/>
    <n v="0"/>
    <x v="1"/>
    <x v="0"/>
    <x v="2"/>
    <d v="1991-11-01T00:00:00"/>
    <n v="37040.879999999997"/>
    <x v="0"/>
    <s v="tier - 2"/>
    <x v="2"/>
    <x v="15"/>
  </r>
  <r>
    <s v="Id2170"/>
    <s v="Malkowski,"/>
    <x v="84"/>
    <n v="5.36"/>
    <s v="No"/>
    <x v="0"/>
    <x v="0"/>
    <n v="0"/>
    <x v="1"/>
    <x v="0"/>
    <x v="2"/>
    <d v="1988-12-17T00:00:00"/>
    <n v="37076.370000000003"/>
    <x v="0"/>
    <s v="tier - 1"/>
    <x v="2"/>
    <x v="16"/>
  </r>
  <r>
    <s v="Id2171"/>
    <s v="Andreyko,"/>
    <x v="1257"/>
    <n v="4.38"/>
    <s v="No"/>
    <x v="1"/>
    <x v="0"/>
    <n v="1"/>
    <x v="1"/>
    <x v="1"/>
    <x v="2"/>
    <d v="1989-06-10T00:00:00"/>
    <n v="37079.370000000003"/>
    <x v="0"/>
    <s v="tier - 3"/>
    <x v="2"/>
    <x v="14"/>
  </r>
  <r>
    <s v="Id2172"/>
    <s v="Landry,"/>
    <x v="1171"/>
    <n v="4.58"/>
    <s v="No"/>
    <x v="0"/>
    <x v="0"/>
    <n v="0"/>
    <x v="1"/>
    <x v="1"/>
    <x v="2"/>
    <d v="1995-10-30T00:00:00"/>
    <n v="37133.9"/>
    <x v="0"/>
    <s v="tier - 2"/>
    <x v="0"/>
    <x v="4"/>
  </r>
  <r>
    <s v="Id2173"/>
    <s v="Lozier,"/>
    <x v="252"/>
    <n v="11.92"/>
    <s v="No"/>
    <x v="0"/>
    <x v="0"/>
    <n v="0"/>
    <x v="1"/>
    <x v="1"/>
    <x v="0"/>
    <d v="2000-09-05T00:00:00"/>
    <n v="37165.160000000003"/>
    <x v="3"/>
    <s v="tier - 3"/>
    <x v="15"/>
    <x v="11"/>
  </r>
  <r>
    <s v="Id2174"/>
    <s v="O'Brien,"/>
    <x v="1258"/>
    <n v="5.4"/>
    <s v="No"/>
    <x v="0"/>
    <x v="1"/>
    <n v="1"/>
    <x v="1"/>
    <x v="0"/>
    <x v="2"/>
    <d v="1990-10-17T00:00:00"/>
    <n v="37251.22"/>
    <x v="0"/>
    <s v="tier - 2"/>
    <x v="2"/>
    <x v="17"/>
  </r>
  <r>
    <s v="Id2175"/>
    <s v="Rodas,"/>
    <x v="1259"/>
    <n v="4.76"/>
    <s v="No"/>
    <x v="0"/>
    <x v="0"/>
    <n v="1"/>
    <x v="1"/>
    <x v="1"/>
    <x v="2"/>
    <d v="1985-11-17T00:00:00"/>
    <n v="37270.15"/>
    <x v="0"/>
    <s v="tier - 1"/>
    <x v="8"/>
    <x v="21"/>
  </r>
  <r>
    <s v="Id2176"/>
    <s v="O'Connor,"/>
    <x v="174"/>
    <n v="4.78"/>
    <s v="No"/>
    <x v="0"/>
    <x v="1"/>
    <n v="1"/>
    <x v="1"/>
    <x v="0"/>
    <x v="2"/>
    <d v="1975-11-09T00:00:00"/>
    <n v="37272.339999999997"/>
    <x v="0"/>
    <s v="tier - 3"/>
    <x v="2"/>
    <x v="32"/>
  </r>
  <r>
    <s v="Id2177"/>
    <s v="White,"/>
    <x v="356"/>
    <n v="4.26"/>
    <s v="No"/>
    <x v="0"/>
    <x v="1"/>
    <n v="1"/>
    <x v="1"/>
    <x v="1"/>
    <x v="2"/>
    <d v="1969-10-30T00:00:00"/>
    <n v="37277.269999999997"/>
    <x v="3"/>
    <s v="tier - 3"/>
    <x v="2"/>
    <x v="35"/>
  </r>
  <r>
    <s v="Id2178"/>
    <s v="Davenport,"/>
    <x v="692"/>
    <n v="5.85"/>
    <s v="No"/>
    <x v="0"/>
    <x v="1"/>
    <n v="1"/>
    <x v="1"/>
    <x v="1"/>
    <x v="1"/>
    <d v="1979-08-03T00:00:00"/>
    <n v="37425.94"/>
    <x v="0"/>
    <s v="tier - 1"/>
    <x v="2"/>
    <x v="26"/>
  </r>
  <r>
    <s v="Id2179"/>
    <s v="Karmen,"/>
    <x v="278"/>
    <n v="5.32"/>
    <s v="No"/>
    <x v="0"/>
    <x v="1"/>
    <n v="1"/>
    <x v="1"/>
    <x v="2"/>
    <x v="2"/>
    <d v="2002-09-27T00:00:00"/>
    <n v="37465.339999999997"/>
    <x v="3"/>
    <s v="tier - 2"/>
    <x v="1"/>
    <x v="5"/>
  </r>
  <r>
    <s v="Id2180"/>
    <s v="Miller,"/>
    <x v="856"/>
    <n v="5.14"/>
    <s v="No"/>
    <x v="0"/>
    <x v="1"/>
    <n v="1"/>
    <x v="1"/>
    <x v="2"/>
    <x v="2"/>
    <d v="2000-10-12T00:00:00"/>
    <n v="37484.449999999997"/>
    <x v="3"/>
    <s v="tier - 1"/>
    <x v="0"/>
    <x v="11"/>
  </r>
  <r>
    <s v="Id2181"/>
    <s v="Lippmann,"/>
    <x v="1260"/>
    <n v="5"/>
    <s v="No"/>
    <x v="0"/>
    <x v="1"/>
    <n v="1"/>
    <x v="1"/>
    <x v="2"/>
    <x v="2"/>
    <d v="1990-11-16T00:00:00"/>
    <n v="37607.53"/>
    <x v="3"/>
    <s v="tier - 2"/>
    <x v="4"/>
    <x v="17"/>
  </r>
  <r>
    <s v="Id2182"/>
    <s v="Klehm,"/>
    <x v="1031"/>
    <n v="4.55"/>
    <s v="No"/>
    <x v="0"/>
    <x v="1"/>
    <n v="1"/>
    <x v="1"/>
    <x v="3"/>
    <x v="2"/>
    <d v="1982-06-20T00:00:00"/>
    <n v="37650.74"/>
    <x v="0"/>
    <s v="tier - 2"/>
    <x v="1"/>
    <x v="24"/>
  </r>
  <r>
    <s v="Id2183"/>
    <s v="Murphy,"/>
    <x v="40"/>
    <n v="5.97"/>
    <s v="No"/>
    <x v="1"/>
    <x v="0"/>
    <n v="1"/>
    <x v="1"/>
    <x v="0"/>
    <x v="1"/>
    <d v="1970-10-28T00:00:00"/>
    <n v="37675.06"/>
    <x v="0"/>
    <s v="tier - 3"/>
    <x v="2"/>
    <x v="34"/>
  </r>
  <r>
    <s v="Id2184"/>
    <s v="Desisa,"/>
    <x v="1261"/>
    <n v="4.0199999999999996"/>
    <s v="No"/>
    <x v="1"/>
    <x v="0"/>
    <n v="1"/>
    <x v="1"/>
    <x v="0"/>
    <x v="2"/>
    <d v="1988-10-10T00:00:00"/>
    <n v="37701.879999999997"/>
    <x v="0"/>
    <s v="tier - 3"/>
    <x v="9"/>
    <x v="16"/>
  </r>
  <r>
    <s v="Id2185"/>
    <s v="Brooks,"/>
    <x v="848"/>
    <n v="4.04"/>
    <s v="No"/>
    <x v="1"/>
    <x v="0"/>
    <n v="1"/>
    <x v="1"/>
    <x v="0"/>
    <x v="2"/>
    <d v="1976-09-18T00:00:00"/>
    <n v="37735.199999999997"/>
    <x v="0"/>
    <s v="tier - 2"/>
    <x v="2"/>
    <x v="36"/>
  </r>
  <r>
    <s v="Id2186"/>
    <s v="Stone,"/>
    <x v="891"/>
    <n v="5.54"/>
    <s v="No"/>
    <x v="1"/>
    <x v="0"/>
    <n v="1"/>
    <x v="1"/>
    <x v="1"/>
    <x v="2"/>
    <d v="1986-08-15T00:00:00"/>
    <n v="37742.58"/>
    <x v="3"/>
    <s v="tier - 1"/>
    <x v="0"/>
    <x v="19"/>
  </r>
  <r>
    <s v="Id2187"/>
    <s v="Weispfennig,"/>
    <x v="191"/>
    <n v="4.03"/>
    <s v="No"/>
    <x v="1"/>
    <x v="0"/>
    <n v="1"/>
    <x v="1"/>
    <x v="1"/>
    <x v="2"/>
    <d v="1983-07-26T00:00:00"/>
    <n v="37800.980000000003"/>
    <x v="0"/>
    <s v="tier - 2"/>
    <x v="2"/>
    <x v="23"/>
  </r>
  <r>
    <s v="Id2188"/>
    <s v="Sorrell,"/>
    <x v="1262"/>
    <n v="5.62"/>
    <s v="No"/>
    <x v="1"/>
    <x v="0"/>
    <n v="1"/>
    <x v="1"/>
    <x v="2"/>
    <x v="2"/>
    <d v="1979-09-09T00:00:00"/>
    <n v="37829.72"/>
    <x v="3"/>
    <s v="tier - 2"/>
    <x v="2"/>
    <x v="26"/>
  </r>
  <r>
    <s v="Id2189"/>
    <s v="Morris,"/>
    <x v="379"/>
    <n v="5.27"/>
    <s v="No"/>
    <x v="1"/>
    <x v="0"/>
    <n v="1"/>
    <x v="1"/>
    <x v="1"/>
    <x v="2"/>
    <d v="1998-07-29T00:00:00"/>
    <n v="38126.25"/>
    <x v="3"/>
    <s v="tier - 3"/>
    <x v="0"/>
    <x v="2"/>
  </r>
  <r>
    <s v="Id2190"/>
    <s v="Marek,"/>
    <x v="247"/>
    <n v="5.18"/>
    <s v="No"/>
    <x v="1"/>
    <x v="0"/>
    <n v="1"/>
    <x v="1"/>
    <x v="1"/>
    <x v="2"/>
    <d v="1972-11-19T00:00:00"/>
    <n v="38189.1"/>
    <x v="0"/>
    <s v="tier - 2"/>
    <x v="2"/>
    <x v="31"/>
  </r>
  <r>
    <s v="Id2191"/>
    <s v="Armstrong,"/>
    <x v="711"/>
    <n v="5.27"/>
    <s v="No"/>
    <x v="1"/>
    <x v="0"/>
    <n v="1"/>
    <x v="1"/>
    <x v="2"/>
    <x v="2"/>
    <d v="1989-09-08T00:00:00"/>
    <n v="38237.339999999997"/>
    <x v="0"/>
    <s v="tier - 3"/>
    <x v="2"/>
    <x v="14"/>
  </r>
  <r>
    <s v="Id2192"/>
    <s v="Werner,"/>
    <x v="564"/>
    <n v="5.62"/>
    <s v="No"/>
    <x v="1"/>
    <x v="0"/>
    <n v="1"/>
    <x v="1"/>
    <x v="2"/>
    <x v="2"/>
    <d v="1964-06-16T00:00:00"/>
    <n v="38241.74"/>
    <x v="0"/>
    <s v="tier - 3"/>
    <x v="2"/>
    <x v="39"/>
  </r>
  <r>
    <s v="Id2193"/>
    <s v="Gries,"/>
    <x v="335"/>
    <n v="5.0599999999999996"/>
    <s v="No"/>
    <x v="1"/>
    <x v="0"/>
    <n v="1"/>
    <x v="1"/>
    <x v="2"/>
    <x v="2"/>
    <d v="1980-08-16T00:00:00"/>
    <n v="38245.589999999997"/>
    <x v="3"/>
    <s v="tier - 2"/>
    <x v="0"/>
    <x v="25"/>
  </r>
  <r>
    <s v="Id2194"/>
    <s v="Mills,"/>
    <x v="675"/>
    <n v="4.6900000000000004"/>
    <s v="No"/>
    <x v="1"/>
    <x v="0"/>
    <n v="1"/>
    <x v="1"/>
    <x v="2"/>
    <x v="2"/>
    <d v="1989-10-30T00:00:00"/>
    <n v="38282.75"/>
    <x v="3"/>
    <s v="tier - 2"/>
    <x v="0"/>
    <x v="14"/>
  </r>
  <r>
    <s v="Id2195"/>
    <s v="Penny,"/>
    <x v="1263"/>
    <n v="5.44"/>
    <s v="No"/>
    <x v="1"/>
    <x v="0"/>
    <n v="1"/>
    <x v="1"/>
    <x v="3"/>
    <x v="2"/>
    <d v="1980-06-12T00:00:00"/>
    <n v="38313.129999999997"/>
    <x v="3"/>
    <s v="tier - 3"/>
    <x v="2"/>
    <x v="25"/>
  </r>
  <r>
    <s v="Id2196"/>
    <s v="Hicks,"/>
    <x v="815"/>
    <n v="5.05"/>
    <s v="No"/>
    <x v="1"/>
    <x v="0"/>
    <n v="1"/>
    <x v="1"/>
    <x v="0"/>
    <x v="2"/>
    <d v="2002-09-17T00:00:00"/>
    <n v="38344.57"/>
    <x v="3"/>
    <s v="tier - 3"/>
    <x v="2"/>
    <x v="5"/>
  </r>
  <r>
    <s v="Id2197"/>
    <s v="Masayesva,"/>
    <x v="1261"/>
    <n v="6"/>
    <s v="No"/>
    <x v="1"/>
    <x v="0"/>
    <n v="1"/>
    <x v="1"/>
    <x v="0"/>
    <x v="1"/>
    <d v="1970-08-22T00:00:00"/>
    <n v="38389.79"/>
    <x v="0"/>
    <s v="tier - 3"/>
    <x v="2"/>
    <x v="34"/>
  </r>
  <r>
    <s v="Id2198"/>
    <s v="Paavola,"/>
    <x v="480"/>
    <n v="5.99"/>
    <s v="yes"/>
    <x v="1"/>
    <x v="0"/>
    <n v="1"/>
    <x v="1"/>
    <x v="1"/>
    <x v="1"/>
    <d v="1971-12-23T00:00:00"/>
    <n v="38405.26"/>
    <x v="0"/>
    <s v="tier - 1"/>
    <x v="2"/>
    <x v="33"/>
  </r>
  <r>
    <s v="Id2199"/>
    <s v="Gehlsen,"/>
    <x v="4"/>
    <n v="4.3600000000000003"/>
    <s v="No"/>
    <x v="0"/>
    <x v="1"/>
    <n v="1"/>
    <x v="1"/>
    <x v="0"/>
    <x v="2"/>
    <d v="1986-06-21T00:00:00"/>
    <n v="38415.47"/>
    <x v="3"/>
    <s v="tier - 2"/>
    <x v="2"/>
    <x v="19"/>
  </r>
  <r>
    <s v="Id2200"/>
    <s v="Roche,"/>
    <x v="375"/>
    <n v="4.41"/>
    <s v="No"/>
    <x v="0"/>
    <x v="1"/>
    <n v="1"/>
    <x v="1"/>
    <x v="0"/>
    <x v="2"/>
    <d v="1999-11-12T00:00:00"/>
    <n v="38511.629999999997"/>
    <x v="0"/>
    <s v="tier - 2"/>
    <x v="8"/>
    <x v="7"/>
  </r>
  <r>
    <s v="Id2201"/>
    <s v="Hearn,"/>
    <x v="375"/>
    <n v="4.17"/>
    <s v="No"/>
    <x v="0"/>
    <x v="1"/>
    <n v="1"/>
    <x v="1"/>
    <x v="0"/>
    <x v="2"/>
    <d v="1990-07-13T00:00:00"/>
    <n v="38652.089999999997"/>
    <x v="0"/>
    <s v="tier - 2"/>
    <x v="2"/>
    <x v="17"/>
  </r>
  <r>
    <s v="Id2202"/>
    <s v="Dimson,"/>
    <x v="422"/>
    <n v="4.4400000000000004"/>
    <s v="No"/>
    <x v="0"/>
    <x v="1"/>
    <n v="1"/>
    <x v="1"/>
    <x v="1"/>
    <x v="2"/>
    <d v="1986-07-20T00:00:00"/>
    <n v="38709.18"/>
    <x v="3"/>
    <s v="tier - 3"/>
    <x v="0"/>
    <x v="19"/>
  </r>
  <r>
    <s v="Id2203"/>
    <s v="Slason,"/>
    <x v="1095"/>
    <n v="5.52"/>
    <s v="No"/>
    <x v="1"/>
    <x v="0"/>
    <n v="1"/>
    <x v="1"/>
    <x v="0"/>
    <x v="2"/>
    <d v="2004-11-06T00:00:00"/>
    <n v="1137.01"/>
    <x v="1"/>
    <s v="tier - 1"/>
    <x v="0"/>
    <x v="10"/>
  </r>
  <r>
    <s v="Id2204"/>
    <s v="Gibson,"/>
    <x v="754"/>
    <n v="6.01"/>
    <s v="No"/>
    <x v="1"/>
    <x v="0"/>
    <n v="1"/>
    <x v="1"/>
    <x v="0"/>
    <x v="1"/>
    <d v="1991-11-02T00:00:00"/>
    <n v="38711"/>
    <x v="0"/>
    <s v="tier - 2"/>
    <x v="2"/>
    <x v="15"/>
  </r>
  <r>
    <s v="Id2205"/>
    <s v="Erdos,"/>
    <x v="568"/>
    <n v="5.81"/>
    <s v="No"/>
    <x v="1"/>
    <x v="0"/>
    <n v="1"/>
    <x v="1"/>
    <x v="0"/>
    <x v="1"/>
    <d v="1976-06-15T00:00:00"/>
    <n v="38740.120000000003"/>
    <x v="0"/>
    <s v="tier - 2"/>
    <x v="1"/>
    <x v="36"/>
  </r>
  <r>
    <s v="Id2206"/>
    <s v="Cushman,"/>
    <x v="417"/>
    <n v="4.37"/>
    <s v="No"/>
    <x v="0"/>
    <x v="1"/>
    <n v="1"/>
    <x v="1"/>
    <x v="1"/>
    <x v="2"/>
    <d v="1991-11-08T00:00:00"/>
    <n v="38746.36"/>
    <x v="3"/>
    <s v="tier - 2"/>
    <x v="1"/>
    <x v="15"/>
  </r>
  <r>
    <s v="Id2207"/>
    <s v="Hammel,"/>
    <x v="524"/>
    <n v="5.74"/>
    <s v="No"/>
    <x v="0"/>
    <x v="1"/>
    <n v="1"/>
    <x v="1"/>
    <x v="1"/>
    <x v="1"/>
    <d v="2004-12-05T00:00:00"/>
    <n v="38792.69"/>
    <x v="0"/>
    <s v="tier - 2"/>
    <x v="0"/>
    <x v="10"/>
  </r>
  <r>
    <s v="Id2208"/>
    <s v="Ytterstad,"/>
    <x v="166"/>
    <n v="5.39"/>
    <s v="No"/>
    <x v="1"/>
    <x v="0"/>
    <n v="1"/>
    <x v="1"/>
    <x v="0"/>
    <x v="2"/>
    <d v="1979-12-03T00:00:00"/>
    <n v="38836.980000000003"/>
    <x v="0"/>
    <s v="tier - 1"/>
    <x v="2"/>
    <x v="26"/>
  </r>
  <r>
    <s v="Id2209"/>
    <s v="Prince,"/>
    <x v="168"/>
    <n v="4.07"/>
    <s v="No"/>
    <x v="1"/>
    <x v="0"/>
    <n v="1"/>
    <x v="1"/>
    <x v="0"/>
    <x v="2"/>
    <d v="1964-06-06T00:00:00"/>
    <n v="38869.25"/>
    <x v="0"/>
    <s v="tier - 2"/>
    <x v="2"/>
    <x v="43"/>
  </r>
  <r>
    <s v="Id2210"/>
    <s v="Freeman,"/>
    <x v="172"/>
    <n v="5.49"/>
    <s v="No"/>
    <x v="1"/>
    <x v="0"/>
    <n v="1"/>
    <x v="1"/>
    <x v="0"/>
    <x v="2"/>
    <d v="1967-07-30T00:00:00"/>
    <n v="38893.360000000001"/>
    <x v="3"/>
    <s v="tier - 2"/>
    <x v="2"/>
    <x v="41"/>
  </r>
  <r>
    <s v="Id2211"/>
    <s v="Petrulak,"/>
    <x v="361"/>
    <n v="5.68"/>
    <s v="No"/>
    <x v="0"/>
    <x v="1"/>
    <n v="1"/>
    <x v="1"/>
    <x v="2"/>
    <x v="2"/>
    <d v="1987-06-16T00:00:00"/>
    <n v="38924.04"/>
    <x v="0"/>
    <s v="tier - 2"/>
    <x v="2"/>
    <x v="18"/>
  </r>
  <r>
    <s v="Id2212"/>
    <s v="Lloyd,"/>
    <x v="491"/>
    <n v="6.09"/>
    <s v="No"/>
    <x v="0"/>
    <x v="1"/>
    <n v="1"/>
    <x v="1"/>
    <x v="2"/>
    <x v="1"/>
    <d v="1976-12-15T00:00:00"/>
    <n v="38932.559999999998"/>
    <x v="0"/>
    <s v="tier - 3"/>
    <x v="2"/>
    <x v="36"/>
  </r>
  <r>
    <s v="Id2213"/>
    <s v="Zablocki,"/>
    <x v="1264"/>
    <n v="5.53"/>
    <s v="No"/>
    <x v="0"/>
    <x v="1"/>
    <n v="1"/>
    <x v="1"/>
    <x v="2"/>
    <x v="2"/>
    <d v="1980-09-24T00:00:00"/>
    <n v="38947.43"/>
    <x v="0"/>
    <s v="tier - 3"/>
    <x v="2"/>
    <x v="25"/>
  </r>
  <r>
    <s v="Id2214"/>
    <s v="Van"/>
    <x v="32"/>
    <n v="4.28"/>
    <s v="No"/>
    <x v="1"/>
    <x v="0"/>
    <n v="1"/>
    <x v="1"/>
    <x v="0"/>
    <x v="2"/>
    <d v="1978-10-12T00:00:00"/>
    <n v="38998.550000000003"/>
    <x v="3"/>
    <s v="tier - 1"/>
    <x v="2"/>
    <x v="28"/>
  </r>
  <r>
    <s v="Id2215"/>
    <s v="Babay,"/>
    <x v="201"/>
    <n v="6.01"/>
    <s v="No"/>
    <x v="1"/>
    <x v="0"/>
    <n v="1"/>
    <x v="1"/>
    <x v="0"/>
    <x v="1"/>
    <d v="1985-09-20T00:00:00"/>
    <n v="39047.29"/>
    <x v="3"/>
    <s v="tier - 3"/>
    <x v="12"/>
    <x v="21"/>
  </r>
  <r>
    <s v="Id2216"/>
    <s v="Taylor,"/>
    <x v="1265"/>
    <n v="4.59"/>
    <s v="No"/>
    <x v="0"/>
    <x v="1"/>
    <n v="1"/>
    <x v="1"/>
    <x v="3"/>
    <x v="2"/>
    <d v="1982-08-04T00:00:00"/>
    <n v="39125.33"/>
    <x v="3"/>
    <s v="tier - 1"/>
    <x v="5"/>
    <x v="24"/>
  </r>
  <r>
    <s v="Id2217"/>
    <s v="Smith,"/>
    <x v="1266"/>
    <n v="5.8"/>
    <s v="yes"/>
    <x v="0"/>
    <x v="0"/>
    <n v="1"/>
    <x v="1"/>
    <x v="2"/>
    <x v="1"/>
    <d v="1962-07-07T00:00:00"/>
    <n v="39221.120000000003"/>
    <x v="0"/>
    <s v="tier - 1"/>
    <x v="2"/>
    <x v="42"/>
  </r>
  <r>
    <s v="Id2218"/>
    <s v="Moody,"/>
    <x v="1137"/>
    <n v="5.08"/>
    <s v="No"/>
    <x v="1"/>
    <x v="0"/>
    <n v="1"/>
    <x v="1"/>
    <x v="1"/>
    <x v="2"/>
    <d v="1992-11-30T00:00:00"/>
    <n v="39241.440000000002"/>
    <x v="3"/>
    <s v="tier - 3"/>
    <x v="2"/>
    <x v="0"/>
  </r>
  <r>
    <s v="Id2219"/>
    <s v="Swierzbinski,"/>
    <x v="1267"/>
    <n v="5.84"/>
    <s v="No"/>
    <x v="1"/>
    <x v="0"/>
    <n v="1"/>
    <x v="1"/>
    <x v="2"/>
    <x v="1"/>
    <d v="1982-08-16T00:00:00"/>
    <n v="39315.279999999999"/>
    <x v="0"/>
    <s v="tier - 3"/>
    <x v="2"/>
    <x v="24"/>
  </r>
  <r>
    <s v="Id2220"/>
    <s v="Schwartz,"/>
    <x v="1268"/>
    <n v="4.1500000000000004"/>
    <s v="No"/>
    <x v="0"/>
    <x v="0"/>
    <n v="1"/>
    <x v="1"/>
    <x v="2"/>
    <x v="2"/>
    <d v="1978-08-05T00:00:00"/>
    <n v="39352.6"/>
    <x v="0"/>
    <s v="tier - 3"/>
    <x v="2"/>
    <x v="28"/>
  </r>
  <r>
    <s v="Id2221"/>
    <s v="Sanseverino,"/>
    <x v="172"/>
    <n v="4.3600000000000003"/>
    <s v="yes"/>
    <x v="0"/>
    <x v="0"/>
    <n v="0"/>
    <x v="1"/>
    <x v="0"/>
    <x v="2"/>
    <d v="1966-06-24T00:00:00"/>
    <n v="39396.86"/>
    <x v="0"/>
    <s v="tier - 2"/>
    <x v="2"/>
    <x v="38"/>
  </r>
  <r>
    <s v="Id2222"/>
    <s v="Lawder,"/>
    <x v="4"/>
    <n v="4.55"/>
    <s v="yes"/>
    <x v="0"/>
    <x v="0"/>
    <n v="0"/>
    <x v="1"/>
    <x v="0"/>
    <x v="2"/>
    <d v="1978-07-12T00:00:00"/>
    <n v="39556.49"/>
    <x v="3"/>
    <s v="tier - 2"/>
    <x v="3"/>
    <x v="28"/>
  </r>
  <r>
    <s v="Id2223"/>
    <s v="Young,"/>
    <x v="1269"/>
    <n v="4.37"/>
    <s v="yes"/>
    <x v="0"/>
    <x v="0"/>
    <n v="0"/>
    <x v="1"/>
    <x v="0"/>
    <x v="2"/>
    <d v="1981-07-05T00:00:00"/>
    <n v="39597.410000000003"/>
    <x v="3"/>
    <s v="tier - 2"/>
    <x v="12"/>
    <x v="20"/>
  </r>
  <r>
    <s v="Id2224"/>
    <s v="Hoerner,"/>
    <x v="358"/>
    <n v="5.24"/>
    <s v="yes"/>
    <x v="0"/>
    <x v="0"/>
    <n v="0"/>
    <x v="1"/>
    <x v="2"/>
    <x v="2"/>
    <d v="1995-08-07T00:00:00"/>
    <n v="39611.760000000002"/>
    <x v="3"/>
    <s v="tier - 3"/>
    <x v="0"/>
    <x v="4"/>
  </r>
  <r>
    <s v="Id2225"/>
    <s v="Benson,"/>
    <x v="1270"/>
    <n v="5.96"/>
    <s v="No"/>
    <x v="0"/>
    <x v="0"/>
    <n v="1"/>
    <x v="1"/>
    <x v="3"/>
    <x v="1"/>
    <d v="1977-12-17T00:00:00"/>
    <n v="39670.44"/>
    <x v="0"/>
    <s v="tier - 1"/>
    <x v="1"/>
    <x v="27"/>
  </r>
  <r>
    <s v="Id2226"/>
    <s v="Horton,"/>
    <x v="1271"/>
    <n v="4.76"/>
    <s v="yes"/>
    <x v="0"/>
    <x v="0"/>
    <n v="1"/>
    <x v="1"/>
    <x v="3"/>
    <x v="2"/>
    <d v="1968-09-29T00:00:00"/>
    <n v="39721.93"/>
    <x v="0"/>
    <s v="tier - 2"/>
    <x v="2"/>
    <x v="37"/>
  </r>
  <r>
    <s v="Id2227"/>
    <s v="McGraw,"/>
    <x v="1272"/>
    <n v="4.3"/>
    <s v="yes"/>
    <x v="0"/>
    <x v="1"/>
    <n v="1"/>
    <x v="1"/>
    <x v="3"/>
    <x v="2"/>
    <d v="2003-07-16T00:00:00"/>
    <n v="39722.75"/>
    <x v="3"/>
    <s v="tier - 1"/>
    <x v="0"/>
    <x v="13"/>
  </r>
  <r>
    <s v="Id2228"/>
    <s v="Beaulne,"/>
    <x v="1273"/>
    <n v="4.5"/>
    <s v="No"/>
    <x v="0"/>
    <x v="0"/>
    <n v="1"/>
    <x v="1"/>
    <x v="3"/>
    <x v="2"/>
    <d v="1977-08-12T00:00:00"/>
    <n v="39725.519999999997"/>
    <x v="0"/>
    <s v="tier - 1"/>
    <x v="1"/>
    <x v="27"/>
  </r>
  <r>
    <s v="Id2229"/>
    <s v="Lunz,"/>
    <x v="1274"/>
    <n v="5.59"/>
    <s v="No"/>
    <x v="0"/>
    <x v="1"/>
    <n v="1"/>
    <x v="1"/>
    <x v="2"/>
    <x v="2"/>
    <d v="1973-12-17T00:00:00"/>
    <n v="39727.61"/>
    <x v="3"/>
    <s v="tier - 2"/>
    <x v="2"/>
    <x v="30"/>
  </r>
  <r>
    <s v="Id2230"/>
    <s v="Kyle,"/>
    <x v="910"/>
    <n v="6.29"/>
    <s v="yes"/>
    <x v="0"/>
    <x v="1"/>
    <n v="1"/>
    <x v="1"/>
    <x v="3"/>
    <x v="1"/>
    <d v="1987-07-24T00:00:00"/>
    <n v="39774.28"/>
    <x v="3"/>
    <s v="tier - 1"/>
    <x v="10"/>
    <x v="18"/>
  </r>
  <r>
    <s v="Id2231"/>
    <s v="Brackenwagen,"/>
    <x v="279"/>
    <n v="4.1900000000000004"/>
    <s v="No"/>
    <x v="1"/>
    <x v="0"/>
    <n v="1"/>
    <x v="1"/>
    <x v="3"/>
    <x v="2"/>
    <d v="1985-07-17T00:00:00"/>
    <n v="39836.519999999997"/>
    <x v="0"/>
    <s v="tier - 1"/>
    <x v="2"/>
    <x v="21"/>
  </r>
  <r>
    <s v="Id2232"/>
    <s v="Schmitt,"/>
    <x v="1176"/>
    <n v="4.7"/>
    <s v="yes"/>
    <x v="0"/>
    <x v="1"/>
    <n v="1"/>
    <x v="1"/>
    <x v="3"/>
    <x v="2"/>
    <d v="1983-06-01T00:00:00"/>
    <n v="39865.699999999997"/>
    <x v="0"/>
    <s v="tier - 2"/>
    <x v="2"/>
    <x v="24"/>
  </r>
  <r>
    <s v="Id2233"/>
    <s v="Borden,"/>
    <x v="1036"/>
    <n v="5.64"/>
    <s v="yes"/>
    <x v="0"/>
    <x v="0"/>
    <n v="0"/>
    <x v="1"/>
    <x v="2"/>
    <x v="2"/>
    <d v="1985-08-22T00:00:00"/>
    <n v="39871.699999999997"/>
    <x v="3"/>
    <s v="tier - 2"/>
    <x v="0"/>
    <x v="21"/>
  </r>
  <r>
    <s v="Id2234"/>
    <s v="McLean,"/>
    <x v="1080"/>
    <n v="4.1100000000000003"/>
    <s v="yes"/>
    <x v="0"/>
    <x v="0"/>
    <n v="0"/>
    <x v="1"/>
    <x v="3"/>
    <x v="2"/>
    <d v="1975-12-02T00:00:00"/>
    <n v="39963.120000000003"/>
    <x v="0"/>
    <s v="tier - 2"/>
    <x v="2"/>
    <x v="32"/>
  </r>
  <r>
    <s v="Id2235"/>
    <s v="Regan,"/>
    <x v="1245"/>
    <n v="5.43"/>
    <s v="yes"/>
    <x v="0"/>
    <x v="1"/>
    <n v="1"/>
    <x v="1"/>
    <x v="3"/>
    <x v="2"/>
    <d v="1987-08-08T00:00:00"/>
    <n v="39983.43"/>
    <x v="0"/>
    <s v="tier - 3"/>
    <x v="1"/>
    <x v="18"/>
  </r>
  <r>
    <s v="Id2236"/>
    <s v="Koenis,"/>
    <x v="1275"/>
    <n v="4.38"/>
    <s v="No"/>
    <x v="0"/>
    <x v="0"/>
    <n v="1"/>
    <x v="1"/>
    <x v="2"/>
    <x v="2"/>
    <d v="1982-12-25T00:00:00"/>
    <n v="40003.33"/>
    <x v="3"/>
    <s v="tier - 1"/>
    <x v="1"/>
    <x v="24"/>
  </r>
  <r>
    <s v="Id2237"/>
    <s v="Kittaka,"/>
    <x v="161"/>
    <n v="9.7899999999999991"/>
    <s v="No"/>
    <x v="0"/>
    <x v="0"/>
    <n v="0"/>
    <x v="1"/>
    <x v="0"/>
    <x v="0"/>
    <d v="1978-12-20T00:00:00"/>
    <n v="40054.730000000003"/>
    <x v="3"/>
    <s v="tier - 3"/>
    <x v="2"/>
    <x v="28"/>
  </r>
  <r>
    <s v="Id2238"/>
    <s v="Concannon,"/>
    <x v="1151"/>
    <n v="11.84"/>
    <s v="No"/>
    <x v="0"/>
    <x v="0"/>
    <n v="0"/>
    <x v="1"/>
    <x v="2"/>
    <x v="0"/>
    <d v="1966-08-12T00:00:00"/>
    <n v="40069.440000000002"/>
    <x v="3"/>
    <s v="tier - 3"/>
    <x v="2"/>
    <x v="38"/>
  </r>
  <r>
    <s v="Id2239"/>
    <s v="Johnson,"/>
    <x v="1276"/>
    <n v="6.22"/>
    <s v="No"/>
    <x v="0"/>
    <x v="0"/>
    <n v="0"/>
    <x v="1"/>
    <x v="2"/>
    <x v="1"/>
    <d v="1983-10-14T00:00:00"/>
    <n v="40103.89"/>
    <x v="3"/>
    <s v="tier - 2"/>
    <x v="2"/>
    <x v="23"/>
  </r>
  <r>
    <s v="Id2240"/>
    <s v="Schultz,"/>
    <x v="1277"/>
    <n v="10.01"/>
    <s v="No"/>
    <x v="0"/>
    <x v="0"/>
    <n v="0"/>
    <x v="1"/>
    <x v="3"/>
    <x v="0"/>
    <d v="1985-10-21T00:00:00"/>
    <n v="40182.25"/>
    <x v="3"/>
    <s v="tier - 2"/>
    <x v="2"/>
    <x v="21"/>
  </r>
  <r>
    <s v="Id2241"/>
    <s v="Brannigan,"/>
    <x v="300"/>
    <n v="4.32"/>
    <s v="No"/>
    <x v="0"/>
    <x v="0"/>
    <n v="1"/>
    <x v="1"/>
    <x v="2"/>
    <x v="2"/>
    <d v="1979-08-18T00:00:00"/>
    <n v="40204.83"/>
    <x v="3"/>
    <s v="tier - 3"/>
    <x v="1"/>
    <x v="26"/>
  </r>
  <r>
    <s v="Id2242"/>
    <s v="Cavallo,"/>
    <x v="1169"/>
    <n v="5.65"/>
    <s v="yes"/>
    <x v="0"/>
    <x v="1"/>
    <n v="1"/>
    <x v="1"/>
    <x v="2"/>
    <x v="2"/>
    <d v="1981-07-28T00:00:00"/>
    <n v="40208.559999999998"/>
    <x v="3"/>
    <s v="tier - 2"/>
    <x v="2"/>
    <x v="20"/>
  </r>
  <r>
    <s v="Id2243"/>
    <s v="Chang,"/>
    <x v="1015"/>
    <n v="4.12"/>
    <s v="yes"/>
    <x v="0"/>
    <x v="0"/>
    <n v="1"/>
    <x v="1"/>
    <x v="3"/>
    <x v="2"/>
    <d v="1981-10-04T00:00:00"/>
    <n v="40273.65"/>
    <x v="3"/>
    <s v="tier - 3"/>
    <x v="0"/>
    <x v="20"/>
  </r>
  <r>
    <s v="Id2244"/>
    <s v="Axelrod,"/>
    <x v="1278"/>
    <n v="6.24"/>
    <s v="No"/>
    <x v="0"/>
    <x v="0"/>
    <n v="1"/>
    <x v="1"/>
    <x v="2"/>
    <x v="1"/>
    <d v="1977-06-27T00:00:00"/>
    <n v="40284.379999999997"/>
    <x v="3"/>
    <s v="tier - 3"/>
    <x v="1"/>
    <x v="27"/>
  </r>
  <r>
    <s v="Id2245"/>
    <s v="Davenport,"/>
    <x v="496"/>
    <n v="4.83"/>
    <s v="No"/>
    <x v="0"/>
    <x v="0"/>
    <n v="0"/>
    <x v="1"/>
    <x v="2"/>
    <x v="2"/>
    <d v="1962-09-04T00:00:00"/>
    <n v="40309.93"/>
    <x v="3"/>
    <s v="tier - 3"/>
    <x v="2"/>
    <x v="42"/>
  </r>
  <r>
    <s v="Id2246"/>
    <s v="Roberge,"/>
    <x v="1279"/>
    <n v="7.4"/>
    <s v="No"/>
    <x v="0"/>
    <x v="0"/>
    <n v="0"/>
    <x v="1"/>
    <x v="2"/>
    <x v="0"/>
    <d v="1966-08-12T00:00:00"/>
    <n v="40373.74"/>
    <x v="3"/>
    <s v="tier - 3"/>
    <x v="2"/>
    <x v="38"/>
  </r>
  <r>
    <s v="Id2247"/>
    <s v="Schmidt,"/>
    <x v="1280"/>
    <n v="4.54"/>
    <s v="No"/>
    <x v="0"/>
    <x v="0"/>
    <n v="0"/>
    <x v="1"/>
    <x v="2"/>
    <x v="2"/>
    <d v="1985-11-03T00:00:00"/>
    <n v="40419.019999999997"/>
    <x v="3"/>
    <s v="tier - 2"/>
    <x v="0"/>
    <x v="21"/>
  </r>
  <r>
    <s v="Id2248"/>
    <s v="Kosters,"/>
    <x v="1281"/>
    <n v="11.11"/>
    <s v="No"/>
    <x v="0"/>
    <x v="0"/>
    <n v="0"/>
    <x v="1"/>
    <x v="3"/>
    <x v="0"/>
    <d v="1975-07-10T00:00:00"/>
    <n v="40590.550000000003"/>
    <x v="3"/>
    <s v="tier - 3"/>
    <x v="1"/>
    <x v="32"/>
  </r>
  <r>
    <s v="Id2249"/>
    <s v="Dykes,"/>
    <x v="1282"/>
    <n v="4.03"/>
    <s v="yes"/>
    <x v="0"/>
    <x v="0"/>
    <n v="0"/>
    <x v="1"/>
    <x v="3"/>
    <x v="2"/>
    <d v="1970-09-25T00:00:00"/>
    <n v="40692.910000000003"/>
    <x v="3"/>
    <s v="tier - 1"/>
    <x v="2"/>
    <x v="34"/>
  </r>
  <r>
    <s v="Id2250"/>
    <s v="Velan,"/>
    <x v="1283"/>
    <n v="4.51"/>
    <s v="No"/>
    <x v="0"/>
    <x v="0"/>
    <n v="1"/>
    <x v="1"/>
    <x v="2"/>
    <x v="2"/>
    <d v="1976-12-26T00:00:00"/>
    <n v="40720.550000000003"/>
    <x v="3"/>
    <s v="tier - 3"/>
    <x v="1"/>
    <x v="36"/>
  </r>
  <r>
    <s v="Id2251"/>
    <s v="Goolik,"/>
    <x v="1013"/>
    <n v="5.56"/>
    <s v="No"/>
    <x v="1"/>
    <x v="0"/>
    <n v="1"/>
    <x v="1"/>
    <x v="3"/>
    <x v="2"/>
    <d v="1972-06-10T00:00:00"/>
    <n v="40817.85"/>
    <x v="3"/>
    <s v="tier - 3"/>
    <x v="2"/>
    <x v="31"/>
  </r>
  <r>
    <s v="Id2252"/>
    <s v="Bain,"/>
    <x v="1244"/>
    <n v="4.0999999999999996"/>
    <s v="No"/>
    <x v="1"/>
    <x v="0"/>
    <n v="1"/>
    <x v="1"/>
    <x v="2"/>
    <x v="2"/>
    <d v="1999-07-02T00:00:00"/>
    <n v="40904.199999999997"/>
    <x v="3"/>
    <s v="tier - 1"/>
    <x v="8"/>
    <x v="7"/>
  </r>
  <r>
    <s v="Id2253"/>
    <s v="Wieck,"/>
    <x v="1284"/>
    <n v="5.85"/>
    <s v="No"/>
    <x v="1"/>
    <x v="0"/>
    <n v="1"/>
    <x v="1"/>
    <x v="2"/>
    <x v="1"/>
    <d v="1992-08-04T00:00:00"/>
    <n v="40932.43"/>
    <x v="3"/>
    <s v="tier - 2"/>
    <x v="0"/>
    <x v="0"/>
  </r>
  <r>
    <s v="Id2254"/>
    <s v="Friel,"/>
    <x v="1285"/>
    <n v="4.92"/>
    <s v="yes"/>
    <x v="0"/>
    <x v="1"/>
    <n v="1"/>
    <x v="1"/>
    <x v="3"/>
    <x v="2"/>
    <d v="1979-09-16T00:00:00"/>
    <n v="40941.29"/>
    <x v="3"/>
    <s v="tier - 2"/>
    <x v="0"/>
    <x v="26"/>
  </r>
  <r>
    <s v="Id2255"/>
    <s v="Santandreu,"/>
    <x v="1286"/>
    <n v="9.4600000000000009"/>
    <s v="No"/>
    <x v="0"/>
    <x v="0"/>
    <n v="0"/>
    <x v="1"/>
    <x v="2"/>
    <x v="0"/>
    <d v="1983-09-08T00:00:00"/>
    <n v="40961.29"/>
    <x v="3"/>
    <s v="tier - 2"/>
    <x v="2"/>
    <x v="23"/>
  </r>
  <r>
    <s v="Id2256"/>
    <s v="Johnson,"/>
    <x v="1287"/>
    <n v="5.94"/>
    <s v="No"/>
    <x v="0"/>
    <x v="1"/>
    <n v="1"/>
    <x v="1"/>
    <x v="0"/>
    <x v="1"/>
    <d v="1974-06-05T00:00:00"/>
    <n v="40974.160000000003"/>
    <x v="3"/>
    <s v="tier - 2"/>
    <x v="0"/>
    <x v="30"/>
  </r>
  <r>
    <s v="Id2257"/>
    <s v="Gerber,"/>
    <x v="169"/>
    <n v="5.7"/>
    <s v="No"/>
    <x v="0"/>
    <x v="1"/>
    <n v="1"/>
    <x v="1"/>
    <x v="0"/>
    <x v="1"/>
    <d v="1979-10-11T00:00:00"/>
    <n v="41034.22"/>
    <x v="3"/>
    <s v="tier - 3"/>
    <x v="12"/>
    <x v="26"/>
  </r>
  <r>
    <s v="Id2258"/>
    <s v="Benadum,"/>
    <x v="97"/>
    <n v="4.13"/>
    <s v="No"/>
    <x v="0"/>
    <x v="1"/>
    <n v="1"/>
    <x v="1"/>
    <x v="0"/>
    <x v="2"/>
    <d v="1972-08-12T00:00:00"/>
    <n v="41055.29"/>
    <x v="3"/>
    <s v="tier - 2"/>
    <x v="2"/>
    <x v="31"/>
  </r>
  <r>
    <s v="Id2259"/>
    <s v="Ragazzini,"/>
    <x v="217"/>
    <n v="4.7699999999999996"/>
    <s v="No"/>
    <x v="0"/>
    <x v="1"/>
    <n v="1"/>
    <x v="1"/>
    <x v="0"/>
    <x v="2"/>
    <d v="1972-09-06T00:00:00"/>
    <n v="41097.160000000003"/>
    <x v="3"/>
    <s v="tier - 3"/>
    <x v="5"/>
    <x v="31"/>
  </r>
  <r>
    <s v="Id2260"/>
    <s v="Kessinger,"/>
    <x v="625"/>
    <n v="4.99"/>
    <s v="No"/>
    <x v="0"/>
    <x v="1"/>
    <n v="1"/>
    <x v="1"/>
    <x v="1"/>
    <x v="2"/>
    <d v="1969-08-08T00:00:00"/>
    <n v="41191.57"/>
    <x v="3"/>
    <s v="tier - 2"/>
    <x v="2"/>
    <x v="35"/>
  </r>
  <r>
    <s v="Id2261"/>
    <s v="Bezgin,"/>
    <x v="1165"/>
    <n v="4.42"/>
    <s v="yes"/>
    <x v="0"/>
    <x v="1"/>
    <n v="1"/>
    <x v="1"/>
    <x v="3"/>
    <x v="2"/>
    <d v="1964-06-06T00:00:00"/>
    <n v="41250.39"/>
    <x v="3"/>
    <s v="tier - 3"/>
    <x v="2"/>
    <x v="43"/>
  </r>
  <r>
    <s v="Id2262"/>
    <s v="Woldesilassie,"/>
    <x v="368"/>
    <n v="4.01"/>
    <s v="No"/>
    <x v="0"/>
    <x v="1"/>
    <n v="1"/>
    <x v="1"/>
    <x v="1"/>
    <x v="2"/>
    <d v="1977-08-27T00:00:00"/>
    <n v="41271.5"/>
    <x v="3"/>
    <s v="tier - 2"/>
    <x v="2"/>
    <x v="27"/>
  </r>
  <r>
    <s v="Id2263"/>
    <s v="Ruiz"/>
    <x v="1288"/>
    <n v="4.49"/>
    <s v="No"/>
    <x v="0"/>
    <x v="1"/>
    <n v="1"/>
    <x v="1"/>
    <x v="2"/>
    <x v="2"/>
    <d v="1964-10-07T00:00:00"/>
    <n v="41331.79"/>
    <x v="3"/>
    <s v="tier - 2"/>
    <x v="2"/>
    <x v="39"/>
  </r>
  <r>
    <s v="Id2264"/>
    <s v="Bin"/>
    <x v="1289"/>
    <n v="6.37"/>
    <s v="No"/>
    <x v="0"/>
    <x v="1"/>
    <n v="1"/>
    <x v="1"/>
    <x v="2"/>
    <x v="1"/>
    <d v="1971-10-16T00:00:00"/>
    <n v="41351.879999999997"/>
    <x v="3"/>
    <s v="tier - 2"/>
    <x v="2"/>
    <x v="33"/>
  </r>
  <r>
    <s v="Id2265"/>
    <s v="Fischer-Daly,"/>
    <x v="477"/>
    <n v="5.12"/>
    <s v="No"/>
    <x v="0"/>
    <x v="1"/>
    <n v="1"/>
    <x v="1"/>
    <x v="2"/>
    <x v="2"/>
    <d v="1967-12-22T00:00:00"/>
    <n v="41505.15"/>
    <x v="3"/>
    <s v="tier - 2"/>
    <x v="2"/>
    <x v="41"/>
  </r>
  <r>
    <s v="Id2266"/>
    <s v="Pulliam,"/>
    <x v="1290"/>
    <n v="8.59"/>
    <s v="No"/>
    <x v="0"/>
    <x v="0"/>
    <n v="0"/>
    <x v="1"/>
    <x v="2"/>
    <x v="0"/>
    <d v="1974-11-24T00:00:00"/>
    <n v="41636.199999999997"/>
    <x v="3"/>
    <s v="tier - 1"/>
    <x v="2"/>
    <x v="29"/>
  </r>
  <r>
    <s v="Id2267"/>
    <s v="Guisinger,"/>
    <x v="1291"/>
    <n v="5.87"/>
    <s v="No"/>
    <x v="0"/>
    <x v="0"/>
    <n v="1"/>
    <x v="1"/>
    <x v="3"/>
    <x v="1"/>
    <d v="1976-10-29T00:00:00"/>
    <n v="41661.599999999999"/>
    <x v="3"/>
    <s v="tier - 3"/>
    <x v="2"/>
    <x v="36"/>
  </r>
  <r>
    <s v="Id2268"/>
    <s v="Arnerich,"/>
    <x v="1292"/>
    <n v="7.03"/>
    <s v="No"/>
    <x v="0"/>
    <x v="0"/>
    <n v="0"/>
    <x v="1"/>
    <x v="2"/>
    <x v="0"/>
    <d v="1975-11-14T00:00:00"/>
    <n v="41676.080000000002"/>
    <x v="3"/>
    <s v="tier - 2"/>
    <x v="0"/>
    <x v="32"/>
  </r>
  <r>
    <s v="Id2269"/>
    <s v="Lynch,"/>
    <x v="1293"/>
    <n v="5.51"/>
    <s v="No"/>
    <x v="0"/>
    <x v="0"/>
    <n v="1"/>
    <x v="1"/>
    <x v="2"/>
    <x v="2"/>
    <d v="1975-09-29T00:00:00"/>
    <n v="41681.86"/>
    <x v="3"/>
    <s v="tier - 1"/>
    <x v="2"/>
    <x v="32"/>
  </r>
  <r>
    <s v="Id2270"/>
    <s v="Reilly,"/>
    <x v="1058"/>
    <n v="4.76"/>
    <s v="No"/>
    <x v="1"/>
    <x v="0"/>
    <n v="1"/>
    <x v="1"/>
    <x v="2"/>
    <x v="2"/>
    <d v="1962-09-22T00:00:00"/>
    <n v="41794.629999999997"/>
    <x v="3"/>
    <s v="tier - 3"/>
    <x v="2"/>
    <x v="42"/>
  </r>
  <r>
    <s v="Id2271"/>
    <s v="Nolette,"/>
    <x v="515"/>
    <n v="4.7"/>
    <s v="No"/>
    <x v="1"/>
    <x v="0"/>
    <n v="1"/>
    <x v="1"/>
    <x v="2"/>
    <x v="2"/>
    <d v="1966-09-21T00:00:00"/>
    <n v="41886.54"/>
    <x v="3"/>
    <s v="tier - 3"/>
    <x v="2"/>
    <x v="38"/>
  </r>
  <r>
    <s v="Id2272"/>
    <s v="Chabrier,"/>
    <x v="1294"/>
    <n v="6.21"/>
    <s v="yes"/>
    <x v="0"/>
    <x v="0"/>
    <n v="0"/>
    <x v="1"/>
    <x v="3"/>
    <x v="1"/>
    <d v="1972-06-08T00:00:00"/>
    <n v="41919.1"/>
    <x v="3"/>
    <s v="tier - 1"/>
    <x v="5"/>
    <x v="33"/>
  </r>
  <r>
    <s v="Id2273"/>
    <s v="Lee,"/>
    <x v="1295"/>
    <n v="4.5199999999999996"/>
    <s v="No"/>
    <x v="1"/>
    <x v="0"/>
    <n v="1"/>
    <x v="1"/>
    <x v="3"/>
    <x v="2"/>
    <d v="1984-11-10T00:00:00"/>
    <n v="41949.24"/>
    <x v="3"/>
    <s v="tier - 1"/>
    <x v="0"/>
    <x v="22"/>
  </r>
  <r>
    <s v="Id2274"/>
    <s v="Knotts,"/>
    <x v="1296"/>
    <n v="5.45"/>
    <s v="No"/>
    <x v="0"/>
    <x v="0"/>
    <n v="1"/>
    <x v="1"/>
    <x v="2"/>
    <x v="2"/>
    <d v="1968-12-19T00:00:00"/>
    <n v="41999.519999999997"/>
    <x v="3"/>
    <s v="tier - 3"/>
    <x v="0"/>
    <x v="37"/>
  </r>
  <r>
    <s v="Id2275"/>
    <s v="Pultorak,"/>
    <x v="1297"/>
    <n v="4.42"/>
    <s v="No"/>
    <x v="0"/>
    <x v="0"/>
    <n v="0"/>
    <x v="1"/>
    <x v="3"/>
    <x v="2"/>
    <d v="1976-11-28T00:00:00"/>
    <n v="42111.66"/>
    <x v="3"/>
    <s v="tier - 1"/>
    <x v="8"/>
    <x v="36"/>
  </r>
  <r>
    <s v="Id2276"/>
    <s v="Maxon,"/>
    <x v="1298"/>
    <n v="9.44"/>
    <s v="No"/>
    <x v="0"/>
    <x v="0"/>
    <n v="0"/>
    <x v="1"/>
    <x v="2"/>
    <x v="0"/>
    <d v="1997-12-09T00:00:00"/>
    <n v="42112.24"/>
    <x v="3"/>
    <s v="tier - 3"/>
    <x v="0"/>
    <x v="6"/>
  </r>
  <r>
    <s v="Id2277"/>
    <s v="Kraai,"/>
    <x v="1299"/>
    <n v="6.15"/>
    <s v="yes"/>
    <x v="0"/>
    <x v="1"/>
    <n v="1"/>
    <x v="1"/>
    <x v="2"/>
    <x v="1"/>
    <d v="1979-07-03T00:00:00"/>
    <n v="42124.52"/>
    <x v="3"/>
    <s v="tier - 1"/>
    <x v="0"/>
    <x v="26"/>
  </r>
  <r>
    <s v="Id2278"/>
    <s v="Larosa,"/>
    <x v="1300"/>
    <n v="5.13"/>
    <s v="yes"/>
    <x v="0"/>
    <x v="0"/>
    <n v="0"/>
    <x v="1"/>
    <x v="3"/>
    <x v="2"/>
    <d v="1973-09-18T00:00:00"/>
    <n v="42188.15"/>
    <x v="3"/>
    <s v="tier - 1"/>
    <x v="2"/>
    <x v="30"/>
  </r>
  <r>
    <s v="Id2279"/>
    <s v="King,"/>
    <x v="1010"/>
    <n v="4.96"/>
    <s v="yes"/>
    <x v="0"/>
    <x v="0"/>
    <n v="0"/>
    <x v="1"/>
    <x v="2"/>
    <x v="2"/>
    <d v="1975-08-15T00:00:00"/>
    <n v="42211.14"/>
    <x v="3"/>
    <s v="tier - 3"/>
    <x v="0"/>
    <x v="32"/>
  </r>
  <r>
    <s v="Id2280"/>
    <s v="Haney,"/>
    <x v="1301"/>
    <n v="10.95"/>
    <s v="No"/>
    <x v="0"/>
    <x v="0"/>
    <n v="0"/>
    <x v="1"/>
    <x v="3"/>
    <x v="0"/>
    <d v="1967-06-28T00:00:00"/>
    <n v="42303.69"/>
    <x v="3"/>
    <s v="tier - 2"/>
    <x v="5"/>
    <x v="41"/>
  </r>
  <r>
    <s v="Id2281"/>
    <s v="Boulay,"/>
    <x v="1302"/>
    <n v="4.4400000000000004"/>
    <s v="No"/>
    <x v="1"/>
    <x v="0"/>
    <n v="1"/>
    <x v="1"/>
    <x v="0"/>
    <x v="2"/>
    <d v="1968-08-03T00:00:00"/>
    <n v="42478.6"/>
    <x v="3"/>
    <s v="tier - 2"/>
    <x v="2"/>
    <x v="37"/>
  </r>
  <r>
    <s v="Id2282"/>
    <s v="Peters,"/>
    <x v="1303"/>
    <n v="4.0199999999999996"/>
    <s v="No"/>
    <x v="0"/>
    <x v="0"/>
    <n v="0"/>
    <x v="1"/>
    <x v="2"/>
    <x v="2"/>
    <d v="1967-06-27T00:00:00"/>
    <n v="42538.720000000001"/>
    <x v="3"/>
    <s v="tier - 3"/>
    <x v="2"/>
    <x v="41"/>
  </r>
  <r>
    <s v="Id2283"/>
    <s v="Luy,"/>
    <x v="1304"/>
    <n v="5.44"/>
    <s v="No"/>
    <x v="1"/>
    <x v="0"/>
    <n v="1"/>
    <x v="1"/>
    <x v="0"/>
    <x v="2"/>
    <d v="1979-12-27T00:00:00"/>
    <n v="42560.43"/>
    <x v="3"/>
    <s v="tier - 3"/>
    <x v="0"/>
    <x v="26"/>
  </r>
  <r>
    <s v="Id2284"/>
    <s v="Fava,"/>
    <x v="1305"/>
    <n v="4.1500000000000004"/>
    <s v="No"/>
    <x v="0"/>
    <x v="1"/>
    <n v="1"/>
    <x v="1"/>
    <x v="3"/>
    <x v="2"/>
    <d v="1971-11-03T00:00:00"/>
    <n v="42644.2"/>
    <x v="3"/>
    <s v="tier - 3"/>
    <x v="2"/>
    <x v="33"/>
  </r>
  <r>
    <s v="Id2285"/>
    <s v="Montoya,"/>
    <x v="8"/>
    <n v="6.02"/>
    <s v="No"/>
    <x v="1"/>
    <x v="0"/>
    <n v="1"/>
    <x v="1"/>
    <x v="0"/>
    <x v="1"/>
    <d v="1977-10-21T00:00:00"/>
    <n v="42760.5"/>
    <x v="3"/>
    <s v="tier - 2"/>
    <x v="1"/>
    <x v="27"/>
  </r>
  <r>
    <s v="Id2286"/>
    <s v="Bain,"/>
    <x v="1306"/>
    <n v="7.73"/>
    <s v="No"/>
    <x v="0"/>
    <x v="0"/>
    <n v="0"/>
    <x v="1"/>
    <x v="3"/>
    <x v="0"/>
    <d v="1965-10-29T00:00:00"/>
    <n v="42764.12"/>
    <x v="3"/>
    <s v="tier - 2"/>
    <x v="2"/>
    <x v="40"/>
  </r>
  <r>
    <s v="Id2287"/>
    <s v="Albertson,"/>
    <x v="866"/>
    <n v="5.03"/>
    <s v="No"/>
    <x v="1"/>
    <x v="0"/>
    <n v="1"/>
    <x v="1"/>
    <x v="0"/>
    <x v="2"/>
    <d v="1972-09-10T00:00:00"/>
    <n v="42856.84"/>
    <x v="3"/>
    <s v="tier - 1"/>
    <x v="2"/>
    <x v="31"/>
  </r>
  <r>
    <s v="Id2288"/>
    <s v="Barger,"/>
    <x v="1307"/>
    <n v="4.08"/>
    <s v="yes"/>
    <x v="0"/>
    <x v="0"/>
    <n v="0"/>
    <x v="1"/>
    <x v="3"/>
    <x v="2"/>
    <d v="1975-10-23T00:00:00"/>
    <n v="42969.85"/>
    <x v="3"/>
    <s v="tier - 3"/>
    <x v="0"/>
    <x v="32"/>
  </r>
  <r>
    <s v="Id2289"/>
    <s v="Fraioli,"/>
    <x v="139"/>
    <n v="4.2699999999999996"/>
    <s v="No"/>
    <x v="1"/>
    <x v="0"/>
    <n v="1"/>
    <x v="1"/>
    <x v="0"/>
    <x v="2"/>
    <d v="1978-11-04T00:00:00"/>
    <n v="42983.46"/>
    <x v="3"/>
    <s v="tier - 2"/>
    <x v="1"/>
    <x v="28"/>
  </r>
  <r>
    <s v="Id2290"/>
    <s v="April,"/>
    <x v="97"/>
    <n v="4.07"/>
    <s v="No"/>
    <x v="1"/>
    <x v="0"/>
    <n v="1"/>
    <x v="1"/>
    <x v="0"/>
    <x v="2"/>
    <d v="1965-11-29T00:00:00"/>
    <n v="43073.760000000002"/>
    <x v="0"/>
    <s v="tier - 2"/>
    <x v="2"/>
    <x v="40"/>
  </r>
  <r>
    <s v="Id2291"/>
    <s v="King,"/>
    <x v="515"/>
    <n v="10.36"/>
    <s v="No"/>
    <x v="0"/>
    <x v="0"/>
    <n v="0"/>
    <x v="1"/>
    <x v="2"/>
    <x v="0"/>
    <d v="1969-12-03T00:00:00"/>
    <n v="43254.42"/>
    <x v="0"/>
    <s v="tier - 2"/>
    <x v="5"/>
    <x v="35"/>
  </r>
  <r>
    <s v="Id2292"/>
    <s v="Talhelm,"/>
    <x v="534"/>
    <n v="5.71"/>
    <s v="No"/>
    <x v="1"/>
    <x v="0"/>
    <n v="1"/>
    <x v="1"/>
    <x v="0"/>
    <x v="1"/>
    <d v="1965-08-22T00:00:00"/>
    <n v="43578.94"/>
    <x v="0"/>
    <s v="tier - 2"/>
    <x v="1"/>
    <x v="40"/>
  </r>
  <r>
    <s v="Id2293"/>
    <s v="Regnier,"/>
    <x v="161"/>
    <n v="6.08"/>
    <s v="No"/>
    <x v="1"/>
    <x v="0"/>
    <n v="1"/>
    <x v="1"/>
    <x v="0"/>
    <x v="1"/>
    <d v="1986-12-29T00:00:00"/>
    <n v="43753.34"/>
    <x v="0"/>
    <s v="tier - 1"/>
    <x v="3"/>
    <x v="19"/>
  </r>
  <r>
    <s v="Id2294"/>
    <s v="Treece,"/>
    <x v="1308"/>
    <n v="5.71"/>
    <s v="No"/>
    <x v="1"/>
    <x v="0"/>
    <n v="1"/>
    <x v="1"/>
    <x v="2"/>
    <x v="1"/>
    <d v="1966-10-25T00:00:00"/>
    <n v="43813.87"/>
    <x v="0"/>
    <s v="tier - 2"/>
    <x v="0"/>
    <x v="38"/>
  </r>
  <r>
    <s v="Id2295"/>
    <s v="Beisel,"/>
    <x v="1309"/>
    <n v="9.1300000000000008"/>
    <s v="No"/>
    <x v="0"/>
    <x v="0"/>
    <n v="0"/>
    <x v="1"/>
    <x v="3"/>
    <x v="0"/>
    <d v="1966-07-02T00:00:00"/>
    <n v="43817.45"/>
    <x v="0"/>
    <s v="tier - 3"/>
    <x v="1"/>
    <x v="38"/>
  </r>
  <r>
    <s v="Id2296"/>
    <s v="Enke,"/>
    <x v="705"/>
    <n v="5.49"/>
    <s v="No"/>
    <x v="1"/>
    <x v="0"/>
    <n v="1"/>
    <x v="1"/>
    <x v="0"/>
    <x v="2"/>
    <d v="1980-11-10T00:00:00"/>
    <n v="43896.38"/>
    <x v="0"/>
    <s v="tier - 1"/>
    <x v="0"/>
    <x v="25"/>
  </r>
  <r>
    <s v="Id2297"/>
    <s v="Ruiz-Tagle"/>
    <x v="358"/>
    <n v="4.37"/>
    <s v="No"/>
    <x v="1"/>
    <x v="0"/>
    <n v="1"/>
    <x v="1"/>
    <x v="2"/>
    <x v="2"/>
    <d v="1966-10-05T00:00:00"/>
    <n v="43921.18"/>
    <x v="0"/>
    <s v="tier - 2"/>
    <x v="1"/>
    <x v="38"/>
  </r>
  <r>
    <s v="Id2298"/>
    <s v="Ferrell,"/>
    <x v="1310"/>
    <n v="8.4600000000000009"/>
    <s v="No"/>
    <x v="0"/>
    <x v="0"/>
    <n v="0"/>
    <x v="1"/>
    <x v="3"/>
    <x v="0"/>
    <d v="1988-07-16T00:00:00"/>
    <n v="43943.88"/>
    <x v="0"/>
    <s v="tier - 1"/>
    <x v="1"/>
    <x v="16"/>
  </r>
  <r>
    <s v="Id2299"/>
    <s v="Gates,"/>
    <x v="1158"/>
    <n v="5.28"/>
    <s v="No"/>
    <x v="0"/>
    <x v="0"/>
    <n v="1"/>
    <x v="1"/>
    <x v="3"/>
    <x v="2"/>
    <d v="1975-06-01T00:00:00"/>
    <n v="44202.65"/>
    <x v="0"/>
    <s v="tier - 2"/>
    <x v="0"/>
    <x v="29"/>
  </r>
  <r>
    <s v="Id2300"/>
    <s v="Jeffers,"/>
    <x v="1033"/>
    <n v="5.33"/>
    <s v="yes"/>
    <x v="0"/>
    <x v="1"/>
    <n v="1"/>
    <x v="1"/>
    <x v="3"/>
    <x v="2"/>
    <d v="1968-11-24T00:00:00"/>
    <n v="44260.75"/>
    <x v="0"/>
    <s v="tier - 1"/>
    <x v="0"/>
    <x v="37"/>
  </r>
  <r>
    <s v="Id2301"/>
    <s v="Sulhanek,"/>
    <x v="1311"/>
    <n v="5.5"/>
    <s v="No"/>
    <x v="1"/>
    <x v="0"/>
    <n v="1"/>
    <x v="1"/>
    <x v="2"/>
    <x v="2"/>
    <d v="1971-10-29T00:00:00"/>
    <n v="44400.41"/>
    <x v="0"/>
    <s v="tier - 2"/>
    <x v="0"/>
    <x v="33"/>
  </r>
  <r>
    <s v="Id2302"/>
    <s v="Ozahowski,"/>
    <x v="1312"/>
    <n v="5.4"/>
    <s v="No"/>
    <x v="0"/>
    <x v="1"/>
    <n v="1"/>
    <x v="1"/>
    <x v="3"/>
    <x v="2"/>
    <d v="1967-09-14T00:00:00"/>
    <n v="44423.8"/>
    <x v="0"/>
    <s v="tier - 3"/>
    <x v="0"/>
    <x v="41"/>
  </r>
  <r>
    <s v="Id2303"/>
    <s v="Caron,"/>
    <x v="1313"/>
    <n v="6.05"/>
    <s v="yes"/>
    <x v="0"/>
    <x v="0"/>
    <n v="1"/>
    <x v="1"/>
    <x v="3"/>
    <x v="1"/>
    <d v="2000-08-02T00:00:00"/>
    <n v="44501.4"/>
    <x v="0"/>
    <s v="tier - 3"/>
    <x v="0"/>
    <x v="11"/>
  </r>
  <r>
    <s v="Id2304"/>
    <s v="Fullarton,"/>
    <x v="1314"/>
    <n v="11.46"/>
    <s v="No"/>
    <x v="0"/>
    <x v="0"/>
    <n v="0"/>
    <x v="1"/>
    <x v="3"/>
    <x v="0"/>
    <d v="1993-10-11T00:00:00"/>
    <n v="44585.46"/>
    <x v="0"/>
    <s v="tier - 2"/>
    <x v="2"/>
    <x v="1"/>
  </r>
  <r>
    <s v="Id2305"/>
    <s v="Lindgren,"/>
    <x v="1315"/>
    <n v="8.48"/>
    <s v="No"/>
    <x v="0"/>
    <x v="0"/>
    <n v="0"/>
    <x v="1"/>
    <x v="3"/>
    <x v="0"/>
    <d v="1971-08-13T00:00:00"/>
    <n v="44641.2"/>
    <x v="0"/>
    <s v="tier - 3"/>
    <x v="8"/>
    <x v="33"/>
  </r>
  <r>
    <s v="Id2306"/>
    <s v="Akiha,"/>
    <x v="1316"/>
    <n v="4.8600000000000003"/>
    <s v="No"/>
    <x v="0"/>
    <x v="0"/>
    <n v="0"/>
    <x v="1"/>
    <x v="3"/>
    <x v="2"/>
    <d v="1962-12-17T00:00:00"/>
    <n v="45008.959999999999"/>
    <x v="0"/>
    <s v="tier - 2"/>
    <x v="0"/>
    <x v="42"/>
  </r>
  <r>
    <s v="Id2307"/>
    <s v="Sweny,"/>
    <x v="1317"/>
    <n v="4.45"/>
    <s v="yes"/>
    <x v="0"/>
    <x v="0"/>
    <n v="1"/>
    <x v="1"/>
    <x v="2"/>
    <x v="2"/>
    <d v="1974-08-09T00:00:00"/>
    <n v="45702.02"/>
    <x v="0"/>
    <s v="tier - 2"/>
    <x v="1"/>
    <x v="29"/>
  </r>
  <r>
    <s v="Id2308"/>
    <s v="Tobin,"/>
    <x v="1318"/>
    <n v="4.3600000000000003"/>
    <s v="No"/>
    <x v="0"/>
    <x v="0"/>
    <n v="0"/>
    <x v="1"/>
    <x v="3"/>
    <x v="2"/>
    <d v="1960-12-21T00:00:00"/>
    <n v="45710.21"/>
    <x v="0"/>
    <s v="tier - 2"/>
    <x v="5"/>
    <x v="46"/>
  </r>
  <r>
    <s v="Id2309"/>
    <s v="Pedersen,"/>
    <x v="1319"/>
    <n v="5.8"/>
    <s v="No"/>
    <x v="1"/>
    <x v="0"/>
    <n v="1"/>
    <x v="1"/>
    <x v="2"/>
    <x v="1"/>
    <d v="1979-08-12T00:00:00"/>
    <n v="45863.21"/>
    <x v="0"/>
    <s v="tier - 1"/>
    <x v="0"/>
    <x v="26"/>
  </r>
  <r>
    <s v="Id2310"/>
    <s v="Lynch,"/>
    <x v="1209"/>
    <n v="5.27"/>
    <s v="No"/>
    <x v="0"/>
    <x v="0"/>
    <n v="0"/>
    <x v="1"/>
    <x v="2"/>
    <x v="2"/>
    <d v="1985-09-30T00:00:00"/>
    <n v="46113.51"/>
    <x v="0"/>
    <s v="tier - 3"/>
    <x v="2"/>
    <x v="21"/>
  </r>
  <r>
    <s v="Id2311"/>
    <s v="Keys,"/>
    <x v="1320"/>
    <n v="5.64"/>
    <s v="yes"/>
    <x v="0"/>
    <x v="0"/>
    <n v="0"/>
    <x v="1"/>
    <x v="1"/>
    <x v="2"/>
    <d v="1962-12-04T00:00:00"/>
    <n v="46130.53"/>
    <x v="3"/>
    <s v="tier - 1"/>
    <x v="1"/>
    <x v="42"/>
  </r>
  <r>
    <s v="Id2312"/>
    <s v="Wilbur,"/>
    <x v="1321"/>
    <n v="4.2"/>
    <s v="yes"/>
    <x v="0"/>
    <x v="0"/>
    <n v="1"/>
    <x v="1"/>
    <x v="2"/>
    <x v="2"/>
    <d v="1976-12-02T00:00:00"/>
    <n v="46151.12"/>
    <x v="3"/>
    <s v="tier - 3"/>
    <x v="0"/>
    <x v="36"/>
  </r>
  <r>
    <s v="Id2313"/>
    <s v="Ditota,"/>
    <x v="447"/>
    <n v="5.42"/>
    <s v="No"/>
    <x v="0"/>
    <x v="0"/>
    <n v="0"/>
    <x v="1"/>
    <x v="2"/>
    <x v="2"/>
    <d v="1978-08-17T00:00:00"/>
    <n v="46200.99"/>
    <x v="3"/>
    <s v="tier - 1"/>
    <x v="0"/>
    <x v="28"/>
  </r>
  <r>
    <s v="Id2314"/>
    <s v="Horbol,"/>
    <x v="1322"/>
    <n v="6.11"/>
    <s v="No"/>
    <x v="0"/>
    <x v="1"/>
    <n v="1"/>
    <x v="1"/>
    <x v="2"/>
    <x v="1"/>
    <d v="1971-12-06T00:00:00"/>
    <n v="46255.11"/>
    <x v="3"/>
    <s v="tier - 3"/>
    <x v="8"/>
    <x v="33"/>
  </r>
  <r>
    <s v="Id2315"/>
    <s v="O'Rourke,"/>
    <x v="254"/>
    <n v="5.29"/>
    <s v="No"/>
    <x v="1"/>
    <x v="0"/>
    <n v="1"/>
    <x v="1"/>
    <x v="2"/>
    <x v="2"/>
    <d v="1961-08-08T00:00:00"/>
    <n v="46599.11"/>
    <x v="3"/>
    <s v="tier - 1"/>
    <x v="0"/>
    <x v="45"/>
  </r>
  <r>
    <s v="Id2316"/>
    <s v="Williams,"/>
    <x v="1323"/>
    <n v="5.91"/>
    <s v="No"/>
    <x v="1"/>
    <x v="0"/>
    <n v="1"/>
    <x v="1"/>
    <x v="1"/>
    <x v="1"/>
    <d v="1969-06-23T00:00:00"/>
    <n v="46661.440000000002"/>
    <x v="3"/>
    <s v="tier - 3"/>
    <x v="1"/>
    <x v="35"/>
  </r>
  <r>
    <s v="Id2317"/>
    <s v="Murakami,"/>
    <x v="1324"/>
    <n v="5.81"/>
    <s v="yes"/>
    <x v="0"/>
    <x v="0"/>
    <n v="1"/>
    <x v="1"/>
    <x v="2"/>
    <x v="1"/>
    <d v="1960-11-17T00:00:00"/>
    <n v="46718.16"/>
    <x v="3"/>
    <s v="tier - 1"/>
    <x v="1"/>
    <x v="46"/>
  </r>
  <r>
    <s v="Id2318"/>
    <s v="Gagnon,"/>
    <x v="1325"/>
    <n v="5.51"/>
    <s v="yes"/>
    <x v="0"/>
    <x v="0"/>
    <n v="0"/>
    <x v="1"/>
    <x v="2"/>
    <x v="2"/>
    <d v="1958-09-15T00:00:00"/>
    <n v="46889.26"/>
    <x v="0"/>
    <s v="tier - 3"/>
    <x v="0"/>
    <x v="48"/>
  </r>
  <r>
    <s v="Id2319"/>
    <s v="Petermann,"/>
    <x v="1326"/>
    <n v="5.73"/>
    <s v="No"/>
    <x v="0"/>
    <x v="1"/>
    <n v="1"/>
    <x v="1"/>
    <x v="3"/>
    <x v="1"/>
    <d v="1959-07-14T00:00:00"/>
    <n v="47055.53"/>
    <x v="0"/>
    <s v="tier - 1"/>
    <x v="0"/>
    <x v="47"/>
  </r>
  <r>
    <s v="Id2320"/>
    <s v="Graves"/>
    <x v="1058"/>
    <n v="5.53"/>
    <s v="yes"/>
    <x v="0"/>
    <x v="0"/>
    <n v="0"/>
    <x v="1"/>
    <x v="2"/>
    <x v="2"/>
    <d v="1970-12-28T00:00:00"/>
    <n v="47269.85"/>
    <x v="3"/>
    <s v="tier - 2"/>
    <x v="0"/>
    <x v="34"/>
  </r>
  <r>
    <s v="Id2321"/>
    <s v="Danielson,"/>
    <x v="1130"/>
    <n v="5.43"/>
    <s v="No"/>
    <x v="0"/>
    <x v="1"/>
    <n v="1"/>
    <x v="1"/>
    <x v="3"/>
    <x v="2"/>
    <d v="1958-09-03T00:00:00"/>
    <n v="47291.06"/>
    <x v="0"/>
    <s v="tier - 1"/>
    <x v="2"/>
    <x v="48"/>
  </r>
  <r>
    <s v="Id2322"/>
    <s v="Street,"/>
    <x v="1327"/>
    <n v="8.01"/>
    <s v="No"/>
    <x v="0"/>
    <x v="0"/>
    <n v="0"/>
    <x v="1"/>
    <x v="2"/>
    <x v="0"/>
    <d v="1959-10-04T00:00:00"/>
    <n v="47305.31"/>
    <x v="0"/>
    <s v="tier - 1"/>
    <x v="2"/>
    <x v="47"/>
  </r>
  <r>
    <s v="Id2323"/>
    <s v="Buss,"/>
    <x v="1328"/>
    <n v="5.94"/>
    <s v="No"/>
    <x v="0"/>
    <x v="0"/>
    <n v="0"/>
    <x v="1"/>
    <x v="2"/>
    <x v="1"/>
    <d v="1961-06-13T00:00:00"/>
    <n v="47403.88"/>
    <x v="3"/>
    <s v="tier - 3"/>
    <x v="2"/>
    <x v="45"/>
  </r>
  <r>
    <s v="Id2324"/>
    <s v="Duffy,"/>
    <x v="1329"/>
    <n v="5.04"/>
    <s v="No"/>
    <x v="0"/>
    <x v="0"/>
    <n v="0"/>
    <x v="1"/>
    <x v="2"/>
    <x v="2"/>
    <d v="1971-09-27T00:00:00"/>
    <n v="47462.89"/>
    <x v="3"/>
    <s v="tier - 2"/>
    <x v="0"/>
    <x v="33"/>
  </r>
  <r>
    <s v="Id2325"/>
    <s v="Hines,"/>
    <x v="1330"/>
    <n v="4.54"/>
    <s v="yes"/>
    <x v="0"/>
    <x v="0"/>
    <n v="0"/>
    <x v="1"/>
    <x v="2"/>
    <x v="2"/>
    <d v="1964-11-07T00:00:00"/>
    <n v="47496.49"/>
    <x v="3"/>
    <s v="tier - 3"/>
    <x v="1"/>
    <x v="39"/>
  </r>
  <r>
    <s v="Id2326"/>
    <s v="Castro,"/>
    <x v="698"/>
    <n v="5.6"/>
    <s v="yes"/>
    <x v="0"/>
    <x v="1"/>
    <n v="1"/>
    <x v="1"/>
    <x v="2"/>
    <x v="2"/>
    <d v="1963-08-05T00:00:00"/>
    <n v="47896.79"/>
    <x v="3"/>
    <s v="tier - 3"/>
    <x v="8"/>
    <x v="43"/>
  </r>
  <r>
    <s v="Id2327"/>
    <s v="Howell,"/>
    <x v="1331"/>
    <n v="10.67"/>
    <s v="No"/>
    <x v="0"/>
    <x v="0"/>
    <n v="0"/>
    <x v="1"/>
    <x v="2"/>
    <x v="0"/>
    <d v="1958-11-16T00:00:00"/>
    <n v="47928.03"/>
    <x v="0"/>
    <s v="tier - 3"/>
    <x v="2"/>
    <x v="48"/>
  </r>
  <r>
    <s v="Id2328"/>
    <s v="Avery,"/>
    <x v="1332"/>
    <n v="5.26"/>
    <s v="yes"/>
    <x v="0"/>
    <x v="0"/>
    <n v="1"/>
    <x v="1"/>
    <x v="3"/>
    <x v="2"/>
    <d v="1962-08-27T00:00:00"/>
    <n v="48173.36"/>
    <x v="3"/>
    <s v="tier - 3"/>
    <x v="2"/>
    <x v="42"/>
  </r>
  <r>
    <s v="Id2329"/>
    <s v="Bohinski,"/>
    <x v="1333"/>
    <n v="5.22"/>
    <s v="No"/>
    <x v="0"/>
    <x v="1"/>
    <n v="1"/>
    <x v="1"/>
    <x v="3"/>
    <x v="2"/>
    <d v="1961-12-21T00:00:00"/>
    <n v="48517.56"/>
    <x v="3"/>
    <s v="tier - 3"/>
    <x v="8"/>
    <x v="45"/>
  </r>
  <r>
    <s v="Id2330"/>
    <s v="Kohls,"/>
    <x v="1329"/>
    <n v="4.29"/>
    <s v="yes"/>
    <x v="0"/>
    <x v="0"/>
    <n v="0"/>
    <x v="1"/>
    <x v="2"/>
    <x v="2"/>
    <d v="1968-12-01T00:00:00"/>
    <n v="48549.18"/>
    <x v="3"/>
    <s v="tier - 3"/>
    <x v="5"/>
    <x v="37"/>
  </r>
  <r>
    <s v="Id2331"/>
    <s v="Brietzke,"/>
    <x v="1112"/>
    <n v="5.57"/>
    <s v="No"/>
    <x v="0"/>
    <x v="0"/>
    <n v="1"/>
    <x v="1"/>
    <x v="2"/>
    <x v="2"/>
    <d v="1962-10-11T00:00:00"/>
    <n v="48673.56"/>
    <x v="3"/>
    <s v="tier - 2"/>
    <x v="0"/>
    <x v="42"/>
  </r>
  <r>
    <s v="Id2332"/>
    <s v="Riveros"/>
    <x v="1056"/>
    <n v="6.28"/>
    <s v="No"/>
    <x v="0"/>
    <x v="0"/>
    <n v="1"/>
    <x v="1"/>
    <x v="3"/>
    <x v="1"/>
    <d v="1965-10-27T00:00:00"/>
    <n v="48675.519999999997"/>
    <x v="3"/>
    <s v="tier - 2"/>
    <x v="0"/>
    <x v="40"/>
  </r>
  <r>
    <s v="Id2333"/>
    <s v="Albano,"/>
    <x v="1140"/>
    <n v="6.35"/>
    <s v="No"/>
    <x v="0"/>
    <x v="1"/>
    <n v="1"/>
    <x v="1"/>
    <x v="3"/>
    <x v="1"/>
    <d v="1959-07-22T00:00:00"/>
    <n v="48824.45"/>
    <x v="0"/>
    <s v="tier - 1"/>
    <x v="2"/>
    <x v="47"/>
  </r>
  <r>
    <s v="Id2334"/>
    <s v="Rosendahl,"/>
    <x v="318"/>
    <n v="4.3899999999999997"/>
    <s v="No"/>
    <x v="0"/>
    <x v="0"/>
    <n v="1"/>
    <x v="1"/>
    <x v="3"/>
    <x v="2"/>
    <d v="1978-12-29T00:00:00"/>
    <n v="48885.14"/>
    <x v="3"/>
    <s v="tier - 2"/>
    <x v="0"/>
    <x v="28"/>
  </r>
  <r>
    <s v="Id2335"/>
    <s v="German,"/>
    <x v="1334"/>
    <n v="4.51"/>
    <s v="No"/>
    <x v="0"/>
    <x v="0"/>
    <n v="1"/>
    <x v="1"/>
    <x v="3"/>
    <x v="2"/>
    <d v="1963-09-04T00:00:00"/>
    <n v="48970.25"/>
    <x v="3"/>
    <s v="tier - 2"/>
    <x v="0"/>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479776-D027-44FD-B52F-994F8CD0FCC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6:S20" firstHeaderRow="1" firstDataRow="1" firstDataCol="1"/>
  <pivotFields count="13">
    <pivotField showAll="0"/>
    <pivotField showAll="0"/>
    <pivotField showAll="0"/>
    <pivotField showAll="0"/>
    <pivotField showAll="0"/>
    <pivotField showAll="0"/>
    <pivotField showAll="0"/>
    <pivotField axis="axisRow" dataField="1" showAll="0">
      <items count="5">
        <item h="1" x="3"/>
        <item x="1"/>
        <item x="2"/>
        <item x="0"/>
        <item t="default"/>
      </items>
    </pivotField>
    <pivotField showAll="0"/>
    <pivotField showAll="0"/>
    <pivotField showAll="0"/>
    <pivotField showAll="0"/>
    <pivotField showAll="0"/>
  </pivotFields>
  <rowFields count="1">
    <field x="7"/>
  </rowFields>
  <rowItems count="4">
    <i>
      <x v="1"/>
    </i>
    <i>
      <x v="2"/>
    </i>
    <i>
      <x v="3"/>
    </i>
    <i t="grand">
      <x/>
    </i>
  </rowItems>
  <colItems count="1">
    <i/>
  </colItems>
  <dataFields count="1">
    <dataField name="Count of City ti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9FA152-F976-4E51-A175-2A2C945AB25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0:S14" firstHeaderRow="1" firstDataRow="1" firstDataCol="1"/>
  <pivotFields count="12">
    <pivotField showAll="0"/>
    <pivotField showAll="0"/>
    <pivotField showAll="0"/>
    <pivotField showAll="0"/>
    <pivotField showAll="0"/>
    <pivotField showAll="0"/>
    <pivotField axis="axisRow" dataField="1" multipleItemSelectionAllowed="1" showAll="0">
      <items count="5">
        <item h="1" x="2"/>
        <item x="3"/>
        <item x="0"/>
        <item x="1"/>
        <item t="default"/>
      </items>
    </pivotField>
    <pivotField showAll="0"/>
    <pivotField showAll="0"/>
    <pivotField showAll="0"/>
    <pivotField showAll="0"/>
    <pivotField showAll="0"/>
  </pivotFields>
  <rowFields count="1">
    <field x="6"/>
  </rowFields>
  <rowItems count="4">
    <i>
      <x v="1"/>
    </i>
    <i>
      <x v="2"/>
    </i>
    <i>
      <x v="3"/>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282C38-4C74-406D-9123-0D0F3A755368}" name="PivotTable1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31:AA49"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items count="4">
        <item h="1" x="0"/>
        <item h="1" x="2"/>
        <item x="1"/>
        <item t="default"/>
      </items>
    </pivotField>
    <pivotField showAll="0"/>
    <pivotField dataField="1" numFmtId="169" showAll="0"/>
    <pivotField axis="axisCol" showAll="0">
      <items count="5">
        <item x="2"/>
        <item x="3"/>
        <item x="0"/>
        <item x="1"/>
        <item t="default"/>
      </items>
    </pivotField>
    <pivotField showAll="0"/>
    <pivotField axis="axisRow" showAll="0">
      <items count="18">
        <item x="15"/>
        <item x="2"/>
        <item x="1"/>
        <item x="0"/>
        <item x="10"/>
        <item x="3"/>
        <item x="5"/>
        <item x="12"/>
        <item x="6"/>
        <item x="4"/>
        <item x="13"/>
        <item x="11"/>
        <item x="16"/>
        <item x="9"/>
        <item x="8"/>
        <item x="7"/>
        <item x="14"/>
        <item t="default"/>
      </items>
    </pivotField>
    <pivotField showAll="0"/>
  </pivotFields>
  <rowFields count="1">
    <field x="15"/>
  </rowFields>
  <rowItems count="17">
    <i>
      <x v="1"/>
    </i>
    <i>
      <x v="2"/>
    </i>
    <i>
      <x v="3"/>
    </i>
    <i>
      <x v="4"/>
    </i>
    <i>
      <x v="5"/>
    </i>
    <i>
      <x v="6"/>
    </i>
    <i>
      <x v="7"/>
    </i>
    <i>
      <x v="8"/>
    </i>
    <i>
      <x v="9"/>
    </i>
    <i>
      <x v="10"/>
    </i>
    <i>
      <x v="11"/>
    </i>
    <i>
      <x v="12"/>
    </i>
    <i>
      <x v="13"/>
    </i>
    <i>
      <x v="14"/>
    </i>
    <i>
      <x v="15"/>
    </i>
    <i>
      <x v="16"/>
    </i>
    <i t="grand">
      <x/>
    </i>
  </rowItems>
  <colFields count="1">
    <field x="13"/>
  </colFields>
  <colItems count="4">
    <i>
      <x v="1"/>
    </i>
    <i>
      <x v="2"/>
    </i>
    <i>
      <x v="3"/>
    </i>
    <i t="grand">
      <x/>
    </i>
  </colItems>
  <dataFields count="1">
    <dataField name="Average of Charges" fld="12" subtotal="average" baseField="15" baseItem="0" numFmtId="169"/>
  </dataFields>
  <chartFormats count="8">
    <chartFormat chart="8" format="18" series="1">
      <pivotArea type="data" outline="0" fieldPosition="0">
        <references count="2">
          <reference field="4294967294" count="1" selected="0">
            <x v="0"/>
          </reference>
          <reference field="13" count="1" selected="0">
            <x v="1"/>
          </reference>
        </references>
      </pivotArea>
    </chartFormat>
    <chartFormat chart="8" format="19" series="1">
      <pivotArea type="data" outline="0" fieldPosition="0">
        <references count="2">
          <reference field="4294967294" count="1" selected="0">
            <x v="0"/>
          </reference>
          <reference field="13" count="1" selected="0">
            <x v="2"/>
          </reference>
        </references>
      </pivotArea>
    </chartFormat>
    <chartFormat chart="8" format="20" series="1">
      <pivotArea type="data" outline="0" fieldPosition="0">
        <references count="2">
          <reference field="4294967294" count="1" selected="0">
            <x v="0"/>
          </reference>
          <reference field="13" count="1" selected="0">
            <x v="3"/>
          </reference>
        </references>
      </pivotArea>
    </chartFormat>
    <chartFormat chart="8" format="21"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EF4472-4E4E-4FD6-9E8E-3CCAC94F642F}" name="PivotTable1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22:Y28"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h="1" x="0"/>
        <item h="1" x="2"/>
        <item x="1"/>
        <item t="default"/>
      </items>
    </pivotField>
    <pivotField showAll="0"/>
    <pivotField dataField="1" numFmtId="169" showAll="0"/>
    <pivotField showAll="0"/>
    <pivotField showAll="0"/>
    <pivotField showAll="0"/>
    <pivotField showAll="0"/>
  </pivotFields>
  <rowFields count="1">
    <field x="9"/>
  </rowFields>
  <rowItems count="5">
    <i>
      <x/>
    </i>
    <i>
      <x v="1"/>
    </i>
    <i>
      <x v="2"/>
    </i>
    <i>
      <x v="3"/>
    </i>
    <i t="grand">
      <x/>
    </i>
  </rowItems>
  <colFields count="1">
    <field x="10"/>
  </colFields>
  <colItems count="2">
    <i>
      <x v="2"/>
    </i>
    <i t="grand">
      <x/>
    </i>
  </colItems>
  <dataFields count="1">
    <dataField name="Average of Charges" fld="12" subtotal="average" baseField="9" baseItem="0" numFmtId="169"/>
  </dataFields>
  <chartFormats count="3">
    <chartFormat chart="0" format="0" series="1">
      <pivotArea type="data" outline="0" fieldPosition="0">
        <references count="2">
          <reference field="4294967294" count="1" selected="0">
            <x v="0"/>
          </reference>
          <reference field="10" count="1" selected="0">
            <x v="1"/>
          </reference>
        </references>
      </pivotArea>
    </chartFormat>
    <chartFormat chart="0" format="1" series="1">
      <pivotArea type="data" outline="0" fieldPosition="0">
        <references count="2">
          <reference field="4294967294" count="1" selected="0">
            <x v="0"/>
          </reference>
          <reference field="10" count="1" selected="0">
            <x v="2"/>
          </reference>
        </references>
      </pivotArea>
    </chartFormat>
    <chartFormat chart="0" format="2"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EAC615-9FB1-47A4-BF89-1C4E75A7A7FF}" name="PivotTable1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HB">
  <location ref="AA10:AC13"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items count="4">
        <item h="1" x="0"/>
        <item h="1" x="2"/>
        <item x="1"/>
        <item t="default"/>
      </items>
    </pivotField>
    <pivotField showAll="0"/>
    <pivotField numFmtId="169"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20" series="1">
      <pivotArea type="data" outline="0" fieldPosition="0">
        <references count="1">
          <reference field="4294967294" count="1" selected="0">
            <x v="0"/>
          </reference>
        </references>
      </pivotArea>
    </chartFormat>
    <chartFormat chart="8" format="21"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69AA62-9ED0-46AB-9FB7-4E3358F3A7B3}" name="PivotTable1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10:X17" firstHeaderRow="1" firstDataRow="1"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Row" showAll="0">
      <items count="4">
        <item x="2"/>
        <item x="1"/>
        <item x="0"/>
        <item t="default"/>
      </items>
    </pivotField>
    <pivotField showAll="0">
      <items count="5">
        <item x="2"/>
        <item h="1" x="0"/>
        <item h="1" x="1"/>
        <item h="1" x="3"/>
        <item t="default"/>
      </items>
    </pivotField>
    <pivotField showAll="0">
      <items count="4">
        <item h="1" x="0"/>
        <item h="1" x="2"/>
        <item x="1"/>
        <item t="default"/>
      </items>
    </pivotField>
    <pivotField showAll="0"/>
    <pivotField numFmtId="169" showAll="0"/>
    <pivotField showAll="0"/>
    <pivotField showAll="0"/>
    <pivotField showAll="0"/>
    <pivotField showAll="0"/>
  </pivotFields>
  <rowFields count="2">
    <field x="8"/>
    <field x="6"/>
  </rowFields>
  <rowItems count="7">
    <i>
      <x v="1"/>
    </i>
    <i r="1">
      <x/>
    </i>
    <i r="1">
      <x v="1"/>
    </i>
    <i>
      <x v="2"/>
    </i>
    <i r="1">
      <x/>
    </i>
    <i r="1">
      <x v="1"/>
    </i>
    <i t="grand">
      <x/>
    </i>
  </rowItems>
  <colItems count="1">
    <i/>
  </colItems>
  <dataFields count="1">
    <dataField name="Count of custom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3">
          <reference field="4294967294" count="1" selected="0">
            <x v="0"/>
          </reference>
          <reference field="6" count="1" selected="0">
            <x v="0"/>
          </reference>
          <reference field="8" count="1" selected="0">
            <x v="1"/>
          </reference>
        </references>
      </pivotArea>
    </chartFormat>
    <chartFormat chart="5" format="3">
      <pivotArea type="data" outline="0" fieldPosition="0">
        <references count="3">
          <reference field="4294967294" count="1" selected="0">
            <x v="0"/>
          </reference>
          <reference field="6" count="1" selected="0">
            <x v="1"/>
          </reference>
          <reference field="8" count="1" selected="0">
            <x v="1"/>
          </reference>
        </references>
      </pivotArea>
    </chartFormat>
    <chartFormat chart="5" format="4">
      <pivotArea type="data" outline="0" fieldPosition="0">
        <references count="3">
          <reference field="4294967294" count="1" selected="0">
            <x v="0"/>
          </reference>
          <reference field="6" count="1" selected="0">
            <x v="0"/>
          </reference>
          <reference field="8" count="1" selected="0">
            <x v="2"/>
          </reference>
        </references>
      </pivotArea>
    </chartFormat>
    <chartFormat chart="5" format="5">
      <pivotArea type="data" outline="0" fieldPosition="0">
        <references count="3">
          <reference field="4294967294" count="1" selected="0">
            <x v="0"/>
          </reference>
          <reference field="6" count="1" selected="0">
            <x v="1"/>
          </reference>
          <reference field="8"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3">
          <reference field="4294967294" count="1" selected="0">
            <x v="0"/>
          </reference>
          <reference field="6" count="1" selected="0">
            <x v="0"/>
          </reference>
          <reference field="8" count="1" selected="0">
            <x v="1"/>
          </reference>
        </references>
      </pivotArea>
    </chartFormat>
    <chartFormat chart="6" format="8">
      <pivotArea type="data" outline="0" fieldPosition="0">
        <references count="3">
          <reference field="4294967294" count="1" selected="0">
            <x v="0"/>
          </reference>
          <reference field="6" count="1" selected="0">
            <x v="1"/>
          </reference>
          <reference field="8" count="1" selected="0">
            <x v="1"/>
          </reference>
        </references>
      </pivotArea>
    </chartFormat>
    <chartFormat chart="6" format="9">
      <pivotArea type="data" outline="0" fieldPosition="0">
        <references count="3">
          <reference field="4294967294" count="1" selected="0">
            <x v="0"/>
          </reference>
          <reference field="6" count="1" selected="0">
            <x v="0"/>
          </reference>
          <reference field="8" count="1" selected="0">
            <x v="2"/>
          </reference>
        </references>
      </pivotArea>
    </chartFormat>
    <chartFormat chart="6" format="10">
      <pivotArea type="data" outline="0" fieldPosition="0">
        <references count="3">
          <reference field="4294967294" count="1" selected="0">
            <x v="0"/>
          </reference>
          <reference field="6" count="1" selected="0">
            <x v="1"/>
          </reference>
          <reference field="8" count="1" selected="0">
            <x v="2"/>
          </reference>
        </references>
      </pivotArea>
    </chartFormat>
    <chartFormat chart="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7E4467-1261-4061-857F-52F2041251E0}" name="PivotTable7"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2:E38"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h="1" x="0"/>
        <item h="1" x="2"/>
        <item x="1"/>
        <item t="default"/>
      </items>
    </pivotField>
    <pivotField showAll="0"/>
    <pivotField dataField="1" numFmtId="169" showAll="0"/>
    <pivotField showAll="0"/>
    <pivotField showAll="0"/>
    <pivotField showAll="0"/>
    <pivotField showAll="0"/>
  </pivotFields>
  <rowFields count="1">
    <field x="9"/>
  </rowFields>
  <rowItems count="5">
    <i>
      <x/>
    </i>
    <i>
      <x v="1"/>
    </i>
    <i>
      <x v="2"/>
    </i>
    <i>
      <x v="3"/>
    </i>
    <i t="grand">
      <x/>
    </i>
  </rowItems>
  <colFields count="1">
    <field x="10"/>
  </colFields>
  <colItems count="2">
    <i>
      <x v="2"/>
    </i>
    <i t="grand">
      <x/>
    </i>
  </colItems>
  <dataFields count="1">
    <dataField name="Average of Charges" fld="12" subtotal="average" baseField="9" baseItem="0" numFmtId="169"/>
  </dataFields>
  <chartFormats count="5">
    <chartFormat chart="0" format="3" series="1">
      <pivotArea type="data" outline="0" fieldPosition="0">
        <references count="2">
          <reference field="4294967294" count="1" selected="0">
            <x v="0"/>
          </reference>
          <reference field="10" count="1" selected="0">
            <x v="1"/>
          </reference>
        </references>
      </pivotArea>
    </chartFormat>
    <chartFormat chart="0" format="4" series="1">
      <pivotArea type="data" outline="0" fieldPosition="0">
        <references count="2">
          <reference field="4294967294" count="1" selected="0">
            <x v="0"/>
          </reference>
          <reference field="10" count="1" selected="0">
            <x v="2"/>
          </reference>
        </references>
      </pivotArea>
    </chartFormat>
    <chartFormat chart="3" format="7" series="1">
      <pivotArea type="data" outline="0" fieldPosition="0">
        <references count="2">
          <reference field="4294967294" count="1" selected="0">
            <x v="0"/>
          </reference>
          <reference field="10" count="1" selected="0">
            <x v="2"/>
          </reference>
        </references>
      </pivotArea>
    </chartFormat>
    <chartFormat chart="3" format="8" series="1">
      <pivotArea type="data" outline="0" fieldPosition="0">
        <references count="2">
          <reference field="4294967294" count="1" selected="0">
            <x v="0"/>
          </reference>
          <reference field="10" count="1" selected="0">
            <x v="0"/>
          </reference>
        </references>
      </pivotArea>
    </chartFormat>
    <chartFormat chart="0" format="5"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2F60DF9-3A51-4A48-884F-E990FF945DFA}" sourceName="Diabetes Status">
  <pivotTables>
    <pivotTable tabId="16" name="PivotTable12"/>
    <pivotTable tabId="16" name="PivotTable13"/>
    <pivotTable tabId="16" name="PivotTable14"/>
    <pivotTable tabId="16" name="PivotTable15"/>
    <pivotTable tabId="16" name="PivotTable7"/>
  </pivotTables>
  <data>
    <tabular pivotCacheId="576000402">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4CC6EFE-A5A6-4C23-9DFD-62B0D30277F2}" sourceName="Weight Status">
  <pivotTables>
    <pivotTable tabId="16" name="PivotTable12"/>
  </pivotTables>
  <data>
    <tabular pivotCacheId="576000402">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4D3CA2C1-155F-4A70-A50E-6EF4FB4AB44A}" cache="Slicer_Diabetes_Status" caption="Diabetes Status" rowHeight="241300"/>
  <slicer name="Weight Status" xr10:uid="{26970D41-F279-4D6A-BF47-8B1112A022C6}" cache="Slicer_Weight_Status" caption="Weight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68D1A8-B6B9-44BE-B31A-1CD0C92C0886}" name="Table1" displayName="Table1" ref="B5:R2340" totalsRowShown="0">
  <autoFilter ref="B5:R2340" xr:uid="{4668D1A8-B6B9-44BE-B31A-1CD0C92C08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s>
        <filter val="OVER WEIGHT"/>
      </filters>
    </filterColumn>
    <filterColumn colId="10" hiddenButton="1">
      <filters>
        <filter val="pre diabeties"/>
      </filters>
    </filterColumn>
    <filterColumn colId="11" hiddenButton="1"/>
    <filterColumn colId="12" hiddenButton="1"/>
    <filterColumn colId="13" hiddenButton="1"/>
    <filterColumn colId="14" hiddenButton="1"/>
    <filterColumn colId="15" hiddenButton="1"/>
    <filterColumn colId="16" hiddenButton="1"/>
  </autoFilter>
  <tableColumns count="17">
    <tableColumn id="1" xr3:uid="{CFDC186D-E2E0-4D76-AB00-CC9B132C9638}" name="customer id" dataCellStyle="Normal 2"/>
    <tableColumn id="2" xr3:uid="{F570ED91-0FC1-461E-B2C5-D5B5E9804E07}" name="first name">
      <calculatedColumnFormula>VLOOKUP(B6,Z5:AE2340,2,FALSE)</calculatedColumnFormula>
    </tableColumn>
    <tableColumn id="3" xr3:uid="{598AC1A5-BE9E-4A47-8C84-4041CC82C3A9}" name="bmi">
      <calculatedColumnFormula>VLOOKUP($B6,$AG$5:$AQ$2340,2,FALSE)</calculatedColumnFormula>
    </tableColumn>
    <tableColumn id="4" xr3:uid="{5A564486-40CB-4BDD-A005-8EFDE0D449D8}" name="hba1c">
      <calculatedColumnFormula>VLOOKUP($B6,$AG$5:$AQ$2340,3,FALSE)</calculatedColumnFormula>
    </tableColumn>
    <tableColumn id="5" xr3:uid="{BD134C04-5B95-43B5-9A4A-98A932CFC368}" name="Heart Issues">
      <calculatedColumnFormula>VLOOKUP($B6,$AG$5:$AQ$2340,4,FALSE)</calculatedColumnFormula>
    </tableColumn>
    <tableColumn id="6" xr3:uid="{FBF7848A-28B2-481E-9444-CFC9FEF686CB}" name="Any Transplants">
      <calculatedColumnFormula>VLOOKUP($B6,$AG$5:$AQ$2340,5,FALSE)</calculatedColumnFormula>
    </tableColumn>
    <tableColumn id="7" xr3:uid="{8619FF87-EDA6-4343-B23D-309A737FDFD7}" name="Cancer history">
      <calculatedColumnFormula>VLOOKUP($B6,$AG$5:$AN$2340,6,FALSE)</calculatedColumnFormula>
    </tableColumn>
    <tableColumn id="8" xr3:uid="{DC45C360-EAF4-4A12-A629-5F542E8E6CA1}" name="NumberOfMajorSurgeries">
      <calculatedColumnFormula>VLOOKUP($B6,$AG$5:$AQ$2340,7,FALSE)</calculatedColumnFormula>
    </tableColumn>
    <tableColumn id="9" xr3:uid="{6EAFE2D2-5BD7-4C89-B57A-C5C96B870AAA}" name="Smoker">
      <calculatedColumnFormula>VLOOKUP($B6,$AG$5:$AQ$2340,8,FALSE)</calculatedColumnFormula>
    </tableColumn>
    <tableColumn id="10" xr3:uid="{CE23245D-6F25-4F0A-98CA-974DD81396FB}" name="Weight Status">
      <calculatedColumnFormula>VLOOKUP($B6,$AG$5:$AQ$2340,9,FALSE)</calculatedColumnFormula>
    </tableColumn>
    <tableColumn id="11" xr3:uid="{F417B810-1420-4E18-81CE-A8F51ED82C38}" name="Diabetes Status">
      <calculatedColumnFormula>VLOOKUP($B6,$AG$5:$AQ$2340,10,FALSE)</calculatedColumnFormula>
    </tableColumn>
    <tableColumn id="12" xr3:uid="{9FB1A6FF-5723-45E7-913B-A8A4ABAB5654}" name="Date of Birth" dataDxfId="5">
      <calculatedColumnFormula>VLOOKUP($AS6,$AS$5:$BC$2348,10,FALSE)</calculatedColumnFormula>
    </tableColumn>
    <tableColumn id="13" xr3:uid="{259A9DBA-C17F-43D2-8792-2DD3B6447C2C}" name="Charges" dataDxfId="4">
      <calculatedColumnFormula>VLOOKUP($AS6,$AS$5:$BC$2348,6,FALSE)</calculatedColumnFormula>
    </tableColumn>
    <tableColumn id="14" xr3:uid="{1E442CB6-57F4-452D-8BCF-29499B6D5207}" name="Hospital tier" dataDxfId="3">
      <calculatedColumnFormula>VLOOKUP($AS6,$AS$5:$BC$2348,7,FALSE)</calculatedColumnFormula>
    </tableColumn>
    <tableColumn id="15" xr3:uid="{281200B0-4229-4426-AECD-505A844A1CE6}" name="City tier" dataDxfId="2">
      <calculatedColumnFormula>VLOOKUP($AS6,$AS$5:$BC$2348,8,FALSE)</calculatedColumnFormula>
    </tableColumn>
    <tableColumn id="16" xr3:uid="{C8C51026-ABDF-4EFB-8716-B7FC2D15FBC0}" name="State ID" dataDxfId="1">
      <calculatedColumnFormula>VLOOKUP($AS6,$AS$5:$BC$2348,9,FALSE)</calculatedColumnFormula>
    </tableColumn>
    <tableColumn id="17" xr3:uid="{AADF10FA-6F39-47CD-A39C-A3FB0CD9517D}" name="Age" dataDxfId="0">
      <calculatedColumnFormula>VLOOKUP($AS6,$AS$5:$BC$2348,11,FALSE)</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17" workbookViewId="0">
      <selection activeCell="B2331" sqref="A1:B2336"/>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D12" sqref="A1:H2336"/>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80DD-60BC-4EEF-8D73-5245556134E3}">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E11" sqref="A1:I2344"/>
    </sheetView>
  </sheetViews>
  <sheetFormatPr defaultRowHeight="14.5" x14ac:dyDescent="0.35"/>
  <cols>
    <col min="1" max="1" width="12.81640625" bestFit="1" customWidth="1"/>
    <col min="7" max="7" width="13.1796875" bestFit="1"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1B9B-1BF4-46C5-8B35-6FA5EF99ABD8}">
  <dimension ref="C4:P2346"/>
  <sheetViews>
    <sheetView topLeftCell="C3" workbookViewId="0">
      <selection activeCell="C10" sqref="C10"/>
    </sheetView>
  </sheetViews>
  <sheetFormatPr defaultRowHeight="14.5" x14ac:dyDescent="0.35"/>
  <cols>
    <col min="5" max="5" width="11.81640625" bestFit="1" customWidth="1"/>
    <col min="8" max="8" width="11.7265625" bestFit="1" customWidth="1"/>
    <col min="9" max="9" width="15.1796875" bestFit="1" customWidth="1"/>
    <col min="10" max="10" width="13.7265625" bestFit="1" customWidth="1"/>
    <col min="11" max="11" width="24.26953125" bestFit="1" customWidth="1"/>
  </cols>
  <sheetData>
    <row r="4" spans="3:16" ht="26" x14ac:dyDescent="0.6">
      <c r="C4" s="9" t="s">
        <v>4728</v>
      </c>
      <c r="D4" s="9"/>
    </row>
    <row r="6" spans="3:16" x14ac:dyDescent="0.35">
      <c r="D6" t="s">
        <v>4720</v>
      </c>
    </row>
    <row r="7" spans="3:16" x14ac:dyDescent="0.35">
      <c r="D7" t="s">
        <v>4721</v>
      </c>
    </row>
    <row r="8" spans="3:16" x14ac:dyDescent="0.35">
      <c r="M8" s="11" t="s">
        <v>0</v>
      </c>
      <c r="N8" s="11"/>
      <c r="O8" s="11"/>
      <c r="P8">
        <f>COUNTIF(E:E,"?")</f>
        <v>0</v>
      </c>
    </row>
    <row r="9" spans="3:16" x14ac:dyDescent="0.35">
      <c r="N9" s="4" t="s">
        <v>2373</v>
      </c>
      <c r="P9">
        <f>COUNTIF(F:F,"?")</f>
        <v>0</v>
      </c>
    </row>
    <row r="10" spans="3:16" x14ac:dyDescent="0.35">
      <c r="F10" s="7"/>
      <c r="G10" s="7"/>
      <c r="N10" s="4" t="s">
        <v>2374</v>
      </c>
      <c r="P10">
        <f>COUNTIF(G:G,"?")</f>
        <v>0</v>
      </c>
    </row>
    <row r="11" spans="3:16" x14ac:dyDescent="0.35">
      <c r="E11" s="4" t="s">
        <v>0</v>
      </c>
      <c r="F11" s="4" t="s">
        <v>2373</v>
      </c>
      <c r="G11" s="4" t="s">
        <v>2374</v>
      </c>
      <c r="H11" s="4" t="s">
        <v>2375</v>
      </c>
      <c r="I11" s="4" t="s">
        <v>2376</v>
      </c>
      <c r="J11" s="4" t="s">
        <v>2377</v>
      </c>
      <c r="K11" s="4" t="s">
        <v>2378</v>
      </c>
      <c r="L11" s="4" t="s">
        <v>2379</v>
      </c>
      <c r="M11" s="12" t="s">
        <v>2375</v>
      </c>
      <c r="N11" s="11"/>
      <c r="O11" s="11"/>
      <c r="P11">
        <f>COUNTIF(H:H,"?")</f>
        <v>0</v>
      </c>
    </row>
    <row r="12" spans="3:16" x14ac:dyDescent="0.35">
      <c r="E12" t="s">
        <v>2372</v>
      </c>
      <c r="F12">
        <v>47.41</v>
      </c>
      <c r="G12">
        <v>7.47</v>
      </c>
      <c r="H12" t="s">
        <v>2380</v>
      </c>
      <c r="I12" t="s">
        <v>2380</v>
      </c>
      <c r="J12" t="s">
        <v>2380</v>
      </c>
      <c r="K12" t="s">
        <v>2381</v>
      </c>
      <c r="L12" t="s">
        <v>2382</v>
      </c>
      <c r="M12" s="11" t="s">
        <v>2376</v>
      </c>
      <c r="N12" s="11"/>
      <c r="O12" s="11"/>
      <c r="P12">
        <f>COUNTIF(I:I,"?")</f>
        <v>0</v>
      </c>
    </row>
    <row r="13" spans="3:16" x14ac:dyDescent="0.35">
      <c r="E13" t="s">
        <v>2371</v>
      </c>
      <c r="F13">
        <v>30.36</v>
      </c>
      <c r="G13">
        <v>5.77</v>
      </c>
      <c r="H13" t="s">
        <v>2380</v>
      </c>
      <c r="I13" t="s">
        <v>2380</v>
      </c>
      <c r="J13" t="s">
        <v>2380</v>
      </c>
      <c r="K13" t="s">
        <v>2381</v>
      </c>
      <c r="L13" t="s">
        <v>2382</v>
      </c>
      <c r="M13" s="11" t="s">
        <v>2377</v>
      </c>
      <c r="N13" s="11"/>
      <c r="O13" s="11"/>
      <c r="P13">
        <f>COUNTIF(J:J,"?")</f>
        <v>0</v>
      </c>
    </row>
    <row r="14" spans="3:16" x14ac:dyDescent="0.35">
      <c r="E14" t="s">
        <v>2370</v>
      </c>
      <c r="F14">
        <v>34.484999999999999</v>
      </c>
      <c r="G14">
        <v>11.87</v>
      </c>
      <c r="H14" t="s">
        <v>2382</v>
      </c>
      <c r="I14" t="s">
        <v>2380</v>
      </c>
      <c r="J14" t="s">
        <v>2380</v>
      </c>
      <c r="K14">
        <v>2</v>
      </c>
      <c r="L14" t="s">
        <v>2382</v>
      </c>
      <c r="M14" s="11" t="s">
        <v>2378</v>
      </c>
      <c r="N14" s="11"/>
      <c r="O14" s="11"/>
      <c r="P14">
        <f>COUNTIF(K:K,"?")</f>
        <v>0</v>
      </c>
    </row>
    <row r="15" spans="3:16" x14ac:dyDescent="0.35">
      <c r="E15" t="s">
        <v>2369</v>
      </c>
      <c r="F15">
        <v>38.094999999999999</v>
      </c>
      <c r="G15">
        <v>6.05</v>
      </c>
      <c r="H15" t="s">
        <v>2380</v>
      </c>
      <c r="I15" t="s">
        <v>2380</v>
      </c>
      <c r="J15" t="s">
        <v>2380</v>
      </c>
      <c r="K15" t="s">
        <v>2381</v>
      </c>
      <c r="L15" t="s">
        <v>2382</v>
      </c>
      <c r="N15" s="4" t="s">
        <v>2379</v>
      </c>
      <c r="P15">
        <f>COUNTIF(L:L,"?")</f>
        <v>2</v>
      </c>
    </row>
    <row r="16" spans="3:16" x14ac:dyDescent="0.35">
      <c r="E16" t="s">
        <v>2368</v>
      </c>
      <c r="F16">
        <v>35.53</v>
      </c>
      <c r="G16">
        <v>5.45</v>
      </c>
      <c r="H16" t="s">
        <v>2380</v>
      </c>
      <c r="I16" t="s">
        <v>2380</v>
      </c>
      <c r="J16" t="s">
        <v>2380</v>
      </c>
      <c r="K16" t="s">
        <v>2381</v>
      </c>
      <c r="L16" t="s">
        <v>2382</v>
      </c>
    </row>
    <row r="17" spans="5:12" x14ac:dyDescent="0.35">
      <c r="E17" t="s">
        <v>2367</v>
      </c>
      <c r="F17">
        <v>32.799999999999997</v>
      </c>
      <c r="G17">
        <v>6.59</v>
      </c>
      <c r="H17" t="s">
        <v>2380</v>
      </c>
      <c r="I17" t="s">
        <v>2380</v>
      </c>
      <c r="J17" t="s">
        <v>2380</v>
      </c>
      <c r="K17" t="s">
        <v>2381</v>
      </c>
      <c r="L17" t="s">
        <v>2382</v>
      </c>
    </row>
    <row r="18" spans="5:12" x14ac:dyDescent="0.35">
      <c r="E18" t="s">
        <v>2366</v>
      </c>
      <c r="F18">
        <v>36.4</v>
      </c>
      <c r="G18">
        <v>6.07</v>
      </c>
      <c r="H18" t="s">
        <v>2380</v>
      </c>
      <c r="I18" t="s">
        <v>2380</v>
      </c>
      <c r="J18" t="s">
        <v>2380</v>
      </c>
      <c r="K18" t="s">
        <v>2381</v>
      </c>
      <c r="L18" t="s">
        <v>2382</v>
      </c>
    </row>
    <row r="19" spans="5:12" x14ac:dyDescent="0.35">
      <c r="E19" t="s">
        <v>2365</v>
      </c>
      <c r="F19">
        <v>36.96</v>
      </c>
      <c r="G19">
        <v>7.93</v>
      </c>
      <c r="H19" t="s">
        <v>2380</v>
      </c>
      <c r="I19" t="s">
        <v>2380</v>
      </c>
      <c r="J19" t="s">
        <v>2380</v>
      </c>
      <c r="K19">
        <v>3</v>
      </c>
      <c r="L19" t="s">
        <v>2382</v>
      </c>
    </row>
    <row r="20" spans="5:12" x14ac:dyDescent="0.35">
      <c r="E20" t="s">
        <v>2364</v>
      </c>
      <c r="F20">
        <v>41.14</v>
      </c>
      <c r="G20">
        <v>9.58</v>
      </c>
      <c r="H20" t="s">
        <v>2382</v>
      </c>
      <c r="I20" t="s">
        <v>2380</v>
      </c>
      <c r="J20" t="s">
        <v>2383</v>
      </c>
      <c r="K20">
        <v>1</v>
      </c>
      <c r="L20" t="s">
        <v>2382</v>
      </c>
    </row>
    <row r="21" spans="5:12" x14ac:dyDescent="0.35">
      <c r="E21" t="s">
        <v>2363</v>
      </c>
      <c r="F21">
        <v>38.06</v>
      </c>
      <c r="G21">
        <v>10.79</v>
      </c>
      <c r="H21" t="s">
        <v>2380</v>
      </c>
      <c r="I21" t="s">
        <v>2380</v>
      </c>
      <c r="J21" t="s">
        <v>2380</v>
      </c>
      <c r="K21" t="s">
        <v>2381</v>
      </c>
      <c r="L21" t="s">
        <v>2382</v>
      </c>
    </row>
    <row r="22" spans="5:12" x14ac:dyDescent="0.35">
      <c r="E22" t="s">
        <v>2362</v>
      </c>
      <c r="F22">
        <v>37.700000000000003</v>
      </c>
      <c r="G22">
        <v>5.96</v>
      </c>
      <c r="H22" t="s">
        <v>2382</v>
      </c>
      <c r="I22" t="s">
        <v>2380</v>
      </c>
      <c r="J22" t="s">
        <v>2380</v>
      </c>
      <c r="K22">
        <v>2</v>
      </c>
      <c r="L22" t="s">
        <v>2382</v>
      </c>
    </row>
    <row r="23" spans="5:12" x14ac:dyDescent="0.35">
      <c r="E23" t="s">
        <v>2361</v>
      </c>
      <c r="F23">
        <v>42.13</v>
      </c>
      <c r="G23">
        <v>11.9</v>
      </c>
      <c r="H23" t="s">
        <v>2380</v>
      </c>
      <c r="I23" t="s">
        <v>2380</v>
      </c>
      <c r="J23" t="s">
        <v>2380</v>
      </c>
      <c r="K23" t="s">
        <v>2381</v>
      </c>
      <c r="L23" t="s">
        <v>2382</v>
      </c>
    </row>
    <row r="24" spans="5:12" x14ac:dyDescent="0.35">
      <c r="E24" t="s">
        <v>2360</v>
      </c>
      <c r="F24">
        <v>40.92</v>
      </c>
      <c r="G24">
        <v>8.41</v>
      </c>
      <c r="H24" t="s">
        <v>2380</v>
      </c>
      <c r="I24" t="s">
        <v>2380</v>
      </c>
      <c r="J24" t="s">
        <v>2380</v>
      </c>
      <c r="K24" t="s">
        <v>2381</v>
      </c>
      <c r="L24" t="s">
        <v>2382</v>
      </c>
    </row>
    <row r="25" spans="5:12" x14ac:dyDescent="0.35">
      <c r="E25" t="s">
        <v>2359</v>
      </c>
      <c r="F25">
        <v>40.564999999999998</v>
      </c>
      <c r="G25">
        <v>7.02</v>
      </c>
      <c r="H25" t="s">
        <v>2380</v>
      </c>
      <c r="I25" t="s">
        <v>2380</v>
      </c>
      <c r="J25" t="s">
        <v>2380</v>
      </c>
      <c r="K25" t="s">
        <v>2381</v>
      </c>
      <c r="L25" t="s">
        <v>2382</v>
      </c>
    </row>
    <row r="26" spans="5:12" x14ac:dyDescent="0.35">
      <c r="E26" t="s">
        <v>2358</v>
      </c>
      <c r="F26">
        <v>36.384999999999998</v>
      </c>
      <c r="G26">
        <v>7.59</v>
      </c>
      <c r="H26" t="s">
        <v>2382</v>
      </c>
      <c r="I26" t="s">
        <v>2380</v>
      </c>
      <c r="J26" t="s">
        <v>2380</v>
      </c>
      <c r="K26">
        <v>2</v>
      </c>
      <c r="L26" t="s">
        <v>2382</v>
      </c>
    </row>
    <row r="27" spans="5:12" x14ac:dyDescent="0.35">
      <c r="E27" t="s">
        <v>2357</v>
      </c>
      <c r="F27">
        <v>39.9</v>
      </c>
      <c r="G27">
        <v>11.32</v>
      </c>
      <c r="H27" t="s">
        <v>2380</v>
      </c>
      <c r="I27" t="s">
        <v>2380</v>
      </c>
      <c r="J27" t="s">
        <v>2380</v>
      </c>
      <c r="K27" t="s">
        <v>2381</v>
      </c>
      <c r="L27" t="s">
        <v>2382</v>
      </c>
    </row>
    <row r="28" spans="5:12" x14ac:dyDescent="0.35">
      <c r="E28" t="s">
        <v>2356</v>
      </c>
      <c r="F28">
        <v>33.799999999999997</v>
      </c>
      <c r="G28">
        <v>7.67</v>
      </c>
      <c r="H28" t="s">
        <v>2380</v>
      </c>
      <c r="I28" t="s">
        <v>2380</v>
      </c>
      <c r="J28" t="s">
        <v>2380</v>
      </c>
      <c r="K28">
        <v>3</v>
      </c>
      <c r="L28" t="s">
        <v>2382</v>
      </c>
    </row>
    <row r="29" spans="5:12" x14ac:dyDescent="0.35">
      <c r="E29" t="s">
        <v>2355</v>
      </c>
      <c r="F29">
        <v>36.765000000000001</v>
      </c>
      <c r="G29">
        <v>7.29</v>
      </c>
      <c r="H29" t="s">
        <v>2382</v>
      </c>
      <c r="I29" t="s">
        <v>2380</v>
      </c>
      <c r="J29" t="s">
        <v>2383</v>
      </c>
      <c r="K29">
        <v>1</v>
      </c>
      <c r="L29" t="s">
        <v>2382</v>
      </c>
    </row>
    <row r="30" spans="5:12" x14ac:dyDescent="0.35">
      <c r="E30" t="s">
        <v>2354</v>
      </c>
      <c r="F30">
        <v>36.954999999999998</v>
      </c>
      <c r="G30">
        <v>4.72</v>
      </c>
      <c r="H30" t="s">
        <v>2382</v>
      </c>
      <c r="I30" t="s">
        <v>2380</v>
      </c>
      <c r="J30" t="s">
        <v>2380</v>
      </c>
      <c r="K30">
        <v>1</v>
      </c>
      <c r="L30" t="s">
        <v>2382</v>
      </c>
    </row>
    <row r="31" spans="5:12" x14ac:dyDescent="0.35">
      <c r="E31" t="s">
        <v>2353</v>
      </c>
      <c r="F31">
        <v>42.9</v>
      </c>
      <c r="G31">
        <v>11.41</v>
      </c>
      <c r="H31" t="s">
        <v>2380</v>
      </c>
      <c r="I31" t="s">
        <v>2380</v>
      </c>
      <c r="J31" t="s">
        <v>2380</v>
      </c>
      <c r="K31" t="s">
        <v>2381</v>
      </c>
      <c r="L31" t="s">
        <v>2382</v>
      </c>
    </row>
    <row r="32" spans="5:12" x14ac:dyDescent="0.35">
      <c r="E32" t="s">
        <v>2352</v>
      </c>
      <c r="F32">
        <v>36.299999999999997</v>
      </c>
      <c r="G32">
        <v>11.5</v>
      </c>
      <c r="H32" t="s">
        <v>2382</v>
      </c>
      <c r="I32" t="s">
        <v>2380</v>
      </c>
      <c r="J32" t="s">
        <v>2380</v>
      </c>
      <c r="K32">
        <v>2</v>
      </c>
      <c r="L32" t="s">
        <v>2382</v>
      </c>
    </row>
    <row r="33" spans="5:12" x14ac:dyDescent="0.35">
      <c r="E33" t="s">
        <v>2351</v>
      </c>
      <c r="F33">
        <v>32.200000000000003</v>
      </c>
      <c r="G33">
        <v>6.22</v>
      </c>
      <c r="H33" t="s">
        <v>2382</v>
      </c>
      <c r="I33" t="s">
        <v>2380</v>
      </c>
      <c r="J33" t="s">
        <v>2380</v>
      </c>
      <c r="K33">
        <v>2</v>
      </c>
      <c r="L33" t="s">
        <v>2382</v>
      </c>
    </row>
    <row r="34" spans="5:12" x14ac:dyDescent="0.35">
      <c r="E34" t="s">
        <v>2350</v>
      </c>
      <c r="F34">
        <v>31.3</v>
      </c>
      <c r="G34">
        <v>11.38</v>
      </c>
      <c r="H34" t="s">
        <v>2380</v>
      </c>
      <c r="I34" t="s">
        <v>2380</v>
      </c>
      <c r="J34" t="s">
        <v>2380</v>
      </c>
      <c r="K34">
        <v>3</v>
      </c>
      <c r="L34" t="s">
        <v>2382</v>
      </c>
    </row>
    <row r="35" spans="5:12" x14ac:dyDescent="0.35">
      <c r="E35" t="s">
        <v>2349</v>
      </c>
      <c r="F35">
        <v>41.8</v>
      </c>
      <c r="G35">
        <v>7.89</v>
      </c>
      <c r="H35" t="s">
        <v>2382</v>
      </c>
      <c r="I35" t="s">
        <v>2380</v>
      </c>
      <c r="J35" t="s">
        <v>2380</v>
      </c>
      <c r="K35">
        <v>2</v>
      </c>
      <c r="L35" t="s">
        <v>2382</v>
      </c>
    </row>
    <row r="36" spans="5:12" x14ac:dyDescent="0.35">
      <c r="E36" t="s">
        <v>2348</v>
      </c>
      <c r="F36">
        <v>35.090000000000003</v>
      </c>
      <c r="G36">
        <v>4.38</v>
      </c>
      <c r="H36" t="s">
        <v>2382</v>
      </c>
      <c r="I36" t="s">
        <v>2380</v>
      </c>
      <c r="J36" t="s">
        <v>2380</v>
      </c>
      <c r="K36">
        <v>2</v>
      </c>
      <c r="L36" t="s">
        <v>2382</v>
      </c>
    </row>
    <row r="37" spans="5:12" x14ac:dyDescent="0.35">
      <c r="E37" t="s">
        <v>2347</v>
      </c>
      <c r="F37">
        <v>33.880000000000003</v>
      </c>
      <c r="G37">
        <v>7.01</v>
      </c>
      <c r="H37" t="s">
        <v>2380</v>
      </c>
      <c r="I37" t="s">
        <v>2380</v>
      </c>
      <c r="J37" t="s">
        <v>2380</v>
      </c>
      <c r="K37">
        <v>3</v>
      </c>
      <c r="L37" t="s">
        <v>2382</v>
      </c>
    </row>
    <row r="38" spans="5:12" x14ac:dyDescent="0.35">
      <c r="E38" t="s">
        <v>2346</v>
      </c>
      <c r="F38">
        <v>30.875</v>
      </c>
      <c r="G38">
        <v>11.88</v>
      </c>
      <c r="H38" t="s">
        <v>2380</v>
      </c>
      <c r="I38" t="s">
        <v>2380</v>
      </c>
      <c r="J38" t="s">
        <v>2380</v>
      </c>
      <c r="K38" t="s">
        <v>2381</v>
      </c>
      <c r="L38" t="s">
        <v>2382</v>
      </c>
    </row>
    <row r="39" spans="5:12" x14ac:dyDescent="0.35">
      <c r="E39" t="s">
        <v>2345</v>
      </c>
      <c r="F39">
        <v>36.86</v>
      </c>
      <c r="G39">
        <v>5.19</v>
      </c>
      <c r="H39" t="s">
        <v>2382</v>
      </c>
      <c r="I39" t="s">
        <v>2380</v>
      </c>
      <c r="J39" t="s">
        <v>2383</v>
      </c>
      <c r="K39">
        <v>1</v>
      </c>
      <c r="L39" t="s">
        <v>2382</v>
      </c>
    </row>
    <row r="40" spans="5:12" x14ac:dyDescent="0.35">
      <c r="E40" t="s">
        <v>2344</v>
      </c>
      <c r="F40">
        <v>35.86</v>
      </c>
      <c r="G40">
        <v>6.74</v>
      </c>
      <c r="H40" t="s">
        <v>2382</v>
      </c>
      <c r="I40" t="s">
        <v>2380</v>
      </c>
      <c r="J40" t="s">
        <v>2380</v>
      </c>
      <c r="K40">
        <v>2</v>
      </c>
      <c r="L40" t="s">
        <v>2382</v>
      </c>
    </row>
    <row r="41" spans="5:12" x14ac:dyDescent="0.35">
      <c r="E41" t="s">
        <v>2343</v>
      </c>
      <c r="F41">
        <v>37.049999999999997</v>
      </c>
      <c r="G41">
        <v>8.44</v>
      </c>
      <c r="H41" t="s">
        <v>2380</v>
      </c>
      <c r="I41" t="s">
        <v>2380</v>
      </c>
      <c r="J41" t="s">
        <v>2380</v>
      </c>
      <c r="K41" t="s">
        <v>2381</v>
      </c>
      <c r="L41" t="s">
        <v>2382</v>
      </c>
    </row>
    <row r="42" spans="5:12" x14ac:dyDescent="0.35">
      <c r="E42" t="s">
        <v>2342</v>
      </c>
      <c r="F42">
        <v>43.89</v>
      </c>
      <c r="G42">
        <v>8.7100000000000009</v>
      </c>
      <c r="H42" t="s">
        <v>2380</v>
      </c>
      <c r="I42" t="s">
        <v>2380</v>
      </c>
      <c r="J42" t="s">
        <v>2380</v>
      </c>
      <c r="K42" t="s">
        <v>2381</v>
      </c>
      <c r="L42" t="s">
        <v>2382</v>
      </c>
    </row>
    <row r="43" spans="5:12" x14ac:dyDescent="0.35">
      <c r="E43" t="s">
        <v>2341</v>
      </c>
      <c r="F43">
        <v>42.35</v>
      </c>
      <c r="G43">
        <v>5.08</v>
      </c>
      <c r="H43" t="s">
        <v>2382</v>
      </c>
      <c r="I43" t="s">
        <v>2380</v>
      </c>
      <c r="J43" t="s">
        <v>2380</v>
      </c>
      <c r="K43" t="s">
        <v>2381</v>
      </c>
      <c r="L43" t="s">
        <v>2382</v>
      </c>
    </row>
    <row r="44" spans="5:12" x14ac:dyDescent="0.35">
      <c r="E44" t="s">
        <v>2340</v>
      </c>
      <c r="F44">
        <v>31.35</v>
      </c>
      <c r="G44">
        <v>6.86</v>
      </c>
      <c r="H44" t="s">
        <v>2380</v>
      </c>
      <c r="I44" t="s">
        <v>2380</v>
      </c>
      <c r="J44" t="s">
        <v>2380</v>
      </c>
      <c r="K44" t="s">
        <v>2381</v>
      </c>
      <c r="L44" t="s">
        <v>2382</v>
      </c>
    </row>
    <row r="45" spans="5:12" x14ac:dyDescent="0.35">
      <c r="E45" t="s">
        <v>2339</v>
      </c>
      <c r="F45">
        <v>47.6</v>
      </c>
      <c r="G45">
        <v>5.95</v>
      </c>
      <c r="H45" t="s">
        <v>2382</v>
      </c>
      <c r="I45" t="s">
        <v>2380</v>
      </c>
      <c r="J45" t="s">
        <v>2380</v>
      </c>
      <c r="K45" t="s">
        <v>2381</v>
      </c>
      <c r="L45" t="s">
        <v>2382</v>
      </c>
    </row>
    <row r="46" spans="5:12" x14ac:dyDescent="0.35">
      <c r="E46" t="s">
        <v>2338</v>
      </c>
      <c r="F46">
        <v>46.2</v>
      </c>
      <c r="G46">
        <v>6.09</v>
      </c>
      <c r="H46" t="s">
        <v>2380</v>
      </c>
      <c r="I46" t="s">
        <v>2380</v>
      </c>
      <c r="J46" t="s">
        <v>2383</v>
      </c>
      <c r="K46">
        <v>1</v>
      </c>
      <c r="L46" t="s">
        <v>2382</v>
      </c>
    </row>
    <row r="47" spans="5:12" x14ac:dyDescent="0.35">
      <c r="E47" t="s">
        <v>2337</v>
      </c>
      <c r="F47">
        <v>32.015000000000001</v>
      </c>
      <c r="G47">
        <v>11.75</v>
      </c>
      <c r="H47" t="s">
        <v>2380</v>
      </c>
      <c r="I47" t="s">
        <v>2380</v>
      </c>
      <c r="J47" t="s">
        <v>2380</v>
      </c>
      <c r="K47" t="s">
        <v>2381</v>
      </c>
      <c r="L47" t="s">
        <v>2382</v>
      </c>
    </row>
    <row r="48" spans="5:12" x14ac:dyDescent="0.35">
      <c r="E48" t="s">
        <v>2336</v>
      </c>
      <c r="F48">
        <v>40.564999999999998</v>
      </c>
      <c r="G48">
        <v>7.37</v>
      </c>
      <c r="H48" t="s">
        <v>2380</v>
      </c>
      <c r="I48" t="s">
        <v>2380</v>
      </c>
      <c r="J48" t="s">
        <v>2380</v>
      </c>
      <c r="K48" t="s">
        <v>2381</v>
      </c>
      <c r="L48" t="s">
        <v>2382</v>
      </c>
    </row>
    <row r="49" spans="5:12" x14ac:dyDescent="0.35">
      <c r="E49" t="s">
        <v>2335</v>
      </c>
      <c r="F49">
        <v>32.450000000000003</v>
      </c>
      <c r="G49">
        <v>11.91</v>
      </c>
      <c r="H49" t="s">
        <v>2380</v>
      </c>
      <c r="I49" t="s">
        <v>2380</v>
      </c>
      <c r="J49" t="s">
        <v>2380</v>
      </c>
      <c r="K49" t="s">
        <v>2381</v>
      </c>
      <c r="L49" t="s">
        <v>2382</v>
      </c>
    </row>
    <row r="50" spans="5:12" x14ac:dyDescent="0.35">
      <c r="E50" t="s">
        <v>2334</v>
      </c>
      <c r="F50">
        <v>34.96</v>
      </c>
      <c r="G50">
        <v>6.52</v>
      </c>
      <c r="H50" t="s">
        <v>2380</v>
      </c>
      <c r="I50" t="s">
        <v>2380</v>
      </c>
      <c r="J50" t="s">
        <v>2380</v>
      </c>
      <c r="K50" t="s">
        <v>2381</v>
      </c>
      <c r="L50" t="s">
        <v>2382</v>
      </c>
    </row>
    <row r="51" spans="5:12" x14ac:dyDescent="0.35">
      <c r="E51" t="s">
        <v>2333</v>
      </c>
      <c r="F51">
        <v>35.5</v>
      </c>
      <c r="G51">
        <v>5.14</v>
      </c>
      <c r="H51" t="s">
        <v>2380</v>
      </c>
      <c r="I51" t="s">
        <v>2380</v>
      </c>
      <c r="J51" t="s">
        <v>2383</v>
      </c>
      <c r="K51">
        <v>1</v>
      </c>
      <c r="L51" t="s">
        <v>2382</v>
      </c>
    </row>
    <row r="52" spans="5:12" x14ac:dyDescent="0.35">
      <c r="E52" t="s">
        <v>2332</v>
      </c>
      <c r="F52">
        <v>52.58</v>
      </c>
      <c r="G52">
        <v>4.1900000000000004</v>
      </c>
      <c r="H52" t="s">
        <v>2380</v>
      </c>
      <c r="I52" t="s">
        <v>2382</v>
      </c>
      <c r="J52" t="s">
        <v>2380</v>
      </c>
      <c r="K52">
        <v>1</v>
      </c>
      <c r="L52" t="s">
        <v>2382</v>
      </c>
    </row>
    <row r="53" spans="5:12" x14ac:dyDescent="0.35">
      <c r="E53" t="s">
        <v>2331</v>
      </c>
      <c r="F53">
        <v>35.200000000000003</v>
      </c>
      <c r="G53">
        <v>11.68</v>
      </c>
      <c r="H53" t="s">
        <v>2382</v>
      </c>
      <c r="I53" t="s">
        <v>2380</v>
      </c>
      <c r="J53" t="s">
        <v>2380</v>
      </c>
      <c r="K53" t="s">
        <v>2381</v>
      </c>
      <c r="L53" t="s">
        <v>2382</v>
      </c>
    </row>
    <row r="54" spans="5:12" x14ac:dyDescent="0.35">
      <c r="E54" t="s">
        <v>2330</v>
      </c>
      <c r="F54">
        <v>38.06</v>
      </c>
      <c r="G54">
        <v>6.98</v>
      </c>
      <c r="H54" t="s">
        <v>2380</v>
      </c>
      <c r="I54" t="s">
        <v>2380</v>
      </c>
      <c r="J54" t="s">
        <v>2380</v>
      </c>
      <c r="K54" t="s">
        <v>2381</v>
      </c>
      <c r="L54" t="s">
        <v>2382</v>
      </c>
    </row>
    <row r="55" spans="5:12" x14ac:dyDescent="0.35">
      <c r="E55" t="s">
        <v>2329</v>
      </c>
      <c r="F55">
        <v>34.21</v>
      </c>
      <c r="G55">
        <v>8.34</v>
      </c>
      <c r="H55" t="s">
        <v>2380</v>
      </c>
      <c r="I55" t="s">
        <v>2380</v>
      </c>
      <c r="J55" t="s">
        <v>2380</v>
      </c>
      <c r="K55" t="s">
        <v>2381</v>
      </c>
      <c r="L55" t="s">
        <v>2382</v>
      </c>
    </row>
    <row r="56" spans="5:12" x14ac:dyDescent="0.35">
      <c r="E56" t="s">
        <v>2328</v>
      </c>
      <c r="F56">
        <v>38.94</v>
      </c>
      <c r="G56">
        <v>8.49</v>
      </c>
      <c r="H56" t="s">
        <v>2382</v>
      </c>
      <c r="I56" t="s">
        <v>2380</v>
      </c>
      <c r="J56" t="s">
        <v>2380</v>
      </c>
      <c r="K56">
        <v>1</v>
      </c>
      <c r="L56" t="s">
        <v>2382</v>
      </c>
    </row>
    <row r="57" spans="5:12" x14ac:dyDescent="0.35">
      <c r="E57" t="s">
        <v>2327</v>
      </c>
      <c r="F57">
        <v>30.21</v>
      </c>
      <c r="G57">
        <v>5.34</v>
      </c>
      <c r="H57" t="s">
        <v>2382</v>
      </c>
      <c r="I57" t="s">
        <v>2380</v>
      </c>
      <c r="J57" t="s">
        <v>2380</v>
      </c>
      <c r="K57">
        <v>1</v>
      </c>
      <c r="L57" t="s">
        <v>2382</v>
      </c>
    </row>
    <row r="58" spans="5:12" x14ac:dyDescent="0.35">
      <c r="E58" t="s">
        <v>2326</v>
      </c>
      <c r="F58">
        <v>33.630000000000003</v>
      </c>
      <c r="G58">
        <v>4.43</v>
      </c>
      <c r="H58" t="s">
        <v>2382</v>
      </c>
      <c r="I58" t="s">
        <v>2380</v>
      </c>
      <c r="J58" t="s">
        <v>2380</v>
      </c>
      <c r="K58">
        <v>2</v>
      </c>
      <c r="L58" t="s">
        <v>2382</v>
      </c>
    </row>
    <row r="59" spans="5:12" x14ac:dyDescent="0.35">
      <c r="E59" t="s">
        <v>2325</v>
      </c>
      <c r="F59">
        <v>40.369999999999997</v>
      </c>
      <c r="G59">
        <v>4.47</v>
      </c>
      <c r="H59" t="s">
        <v>2380</v>
      </c>
      <c r="I59" t="s">
        <v>2380</v>
      </c>
      <c r="J59" t="s">
        <v>2380</v>
      </c>
      <c r="K59" t="s">
        <v>2381</v>
      </c>
      <c r="L59" t="s">
        <v>2382</v>
      </c>
    </row>
    <row r="60" spans="5:12" x14ac:dyDescent="0.35">
      <c r="E60" t="s">
        <v>2324</v>
      </c>
      <c r="F60">
        <v>53.09</v>
      </c>
      <c r="G60">
        <v>4.82</v>
      </c>
      <c r="H60" t="s">
        <v>2382</v>
      </c>
      <c r="I60" t="s">
        <v>2380</v>
      </c>
      <c r="J60" t="s">
        <v>2380</v>
      </c>
      <c r="K60">
        <v>2</v>
      </c>
      <c r="L60" t="s">
        <v>2382</v>
      </c>
    </row>
    <row r="61" spans="5:12" x14ac:dyDescent="0.35">
      <c r="E61" t="s">
        <v>2323</v>
      </c>
      <c r="F61">
        <v>31.79</v>
      </c>
      <c r="G61">
        <v>5.51</v>
      </c>
      <c r="H61" t="s">
        <v>2382</v>
      </c>
      <c r="I61" t="s">
        <v>2380</v>
      </c>
      <c r="J61" t="s">
        <v>2380</v>
      </c>
      <c r="K61">
        <v>2</v>
      </c>
      <c r="L61" t="s">
        <v>2382</v>
      </c>
    </row>
    <row r="62" spans="5:12" x14ac:dyDescent="0.35">
      <c r="E62" t="s">
        <v>2322</v>
      </c>
      <c r="F62">
        <v>41.895000000000003</v>
      </c>
      <c r="G62">
        <v>10.87</v>
      </c>
      <c r="H62" t="s">
        <v>2382</v>
      </c>
      <c r="I62" t="s">
        <v>2380</v>
      </c>
      <c r="J62" t="s">
        <v>2380</v>
      </c>
      <c r="K62">
        <v>1</v>
      </c>
      <c r="L62" t="s">
        <v>2382</v>
      </c>
    </row>
    <row r="63" spans="5:12" x14ac:dyDescent="0.35">
      <c r="E63" t="s">
        <v>2321</v>
      </c>
      <c r="F63">
        <v>31.16</v>
      </c>
      <c r="G63">
        <v>9.34</v>
      </c>
      <c r="H63" t="s">
        <v>2380</v>
      </c>
      <c r="I63" t="s">
        <v>2380</v>
      </c>
      <c r="J63" t="s">
        <v>2380</v>
      </c>
      <c r="K63" t="s">
        <v>2381</v>
      </c>
      <c r="L63" t="s">
        <v>2382</v>
      </c>
    </row>
    <row r="64" spans="5:12" x14ac:dyDescent="0.35">
      <c r="E64" t="s">
        <v>2320</v>
      </c>
      <c r="F64">
        <v>34.104999999999997</v>
      </c>
      <c r="G64">
        <v>5.03</v>
      </c>
      <c r="H64" t="s">
        <v>2382</v>
      </c>
      <c r="I64" t="s">
        <v>2380</v>
      </c>
      <c r="J64" t="s">
        <v>2383</v>
      </c>
      <c r="K64">
        <v>1</v>
      </c>
      <c r="L64" t="s">
        <v>2382</v>
      </c>
    </row>
    <row r="65" spans="5:12" x14ac:dyDescent="0.35">
      <c r="E65" t="s">
        <v>2319</v>
      </c>
      <c r="F65">
        <v>51.93</v>
      </c>
      <c r="G65">
        <v>11.05</v>
      </c>
      <c r="H65" t="s">
        <v>2380</v>
      </c>
      <c r="I65" t="s">
        <v>2380</v>
      </c>
      <c r="J65" t="s">
        <v>2380</v>
      </c>
      <c r="K65" t="s">
        <v>2381</v>
      </c>
      <c r="L65" t="s">
        <v>2382</v>
      </c>
    </row>
    <row r="66" spans="5:12" x14ac:dyDescent="0.35">
      <c r="E66" t="s">
        <v>2318</v>
      </c>
      <c r="F66">
        <v>38.950000000000003</v>
      </c>
      <c r="G66">
        <v>11.95</v>
      </c>
      <c r="H66" t="s">
        <v>2380</v>
      </c>
      <c r="I66" t="s">
        <v>2380</v>
      </c>
      <c r="J66" t="s">
        <v>2380</v>
      </c>
      <c r="K66" t="s">
        <v>2381</v>
      </c>
      <c r="L66" t="s">
        <v>2382</v>
      </c>
    </row>
    <row r="67" spans="5:12" x14ac:dyDescent="0.35">
      <c r="E67" t="s">
        <v>2317</v>
      </c>
      <c r="F67">
        <v>36.630000000000003</v>
      </c>
      <c r="G67">
        <v>7.72</v>
      </c>
      <c r="H67" t="s">
        <v>2382</v>
      </c>
      <c r="I67" t="s">
        <v>2380</v>
      </c>
      <c r="J67" t="s">
        <v>2380</v>
      </c>
      <c r="K67">
        <v>1</v>
      </c>
      <c r="L67" t="s">
        <v>2382</v>
      </c>
    </row>
    <row r="68" spans="5:12" x14ac:dyDescent="0.35">
      <c r="E68" t="s">
        <v>2316</v>
      </c>
      <c r="F68">
        <v>34.200000000000003</v>
      </c>
      <c r="G68">
        <v>5.75</v>
      </c>
      <c r="H68" t="s">
        <v>2380</v>
      </c>
      <c r="I68" t="s">
        <v>2380</v>
      </c>
      <c r="J68" t="s">
        <v>2380</v>
      </c>
      <c r="K68">
        <v>2</v>
      </c>
      <c r="L68" t="s">
        <v>2382</v>
      </c>
    </row>
    <row r="69" spans="5:12" x14ac:dyDescent="0.35">
      <c r="E69" t="s">
        <v>2315</v>
      </c>
      <c r="F69">
        <v>50.63</v>
      </c>
      <c r="G69">
        <v>11.89</v>
      </c>
      <c r="H69" t="s">
        <v>2380</v>
      </c>
      <c r="I69" t="s">
        <v>2380</v>
      </c>
      <c r="J69" t="s">
        <v>2380</v>
      </c>
      <c r="K69" t="s">
        <v>2381</v>
      </c>
      <c r="L69" t="s">
        <v>2382</v>
      </c>
    </row>
    <row r="70" spans="5:12" x14ac:dyDescent="0.35">
      <c r="E70" t="s">
        <v>2314</v>
      </c>
      <c r="F70">
        <v>36.479999999999997</v>
      </c>
      <c r="G70">
        <v>6.2</v>
      </c>
      <c r="H70" t="s">
        <v>2380</v>
      </c>
      <c r="I70" t="s">
        <v>2380</v>
      </c>
      <c r="J70" t="s">
        <v>2380</v>
      </c>
      <c r="K70" t="s">
        <v>2381</v>
      </c>
      <c r="L70" t="s">
        <v>2382</v>
      </c>
    </row>
    <row r="71" spans="5:12" x14ac:dyDescent="0.35">
      <c r="E71" t="s">
        <v>2313</v>
      </c>
      <c r="F71">
        <v>54.82</v>
      </c>
      <c r="G71">
        <v>10.61</v>
      </c>
      <c r="H71" t="s">
        <v>2380</v>
      </c>
      <c r="I71" t="s">
        <v>2380</v>
      </c>
      <c r="J71" t="s">
        <v>2380</v>
      </c>
      <c r="K71" t="s">
        <v>2381</v>
      </c>
      <c r="L71" t="s">
        <v>2382</v>
      </c>
    </row>
    <row r="72" spans="5:12" x14ac:dyDescent="0.35">
      <c r="E72" t="s">
        <v>2312</v>
      </c>
      <c r="F72">
        <v>38.06</v>
      </c>
      <c r="G72">
        <v>6.04</v>
      </c>
      <c r="H72" t="s">
        <v>2380</v>
      </c>
      <c r="I72" t="s">
        <v>2380</v>
      </c>
      <c r="J72" t="s">
        <v>2383</v>
      </c>
      <c r="K72">
        <v>1</v>
      </c>
      <c r="L72" t="s">
        <v>2382</v>
      </c>
    </row>
    <row r="73" spans="5:12" x14ac:dyDescent="0.35">
      <c r="E73" t="s">
        <v>2311</v>
      </c>
      <c r="F73">
        <v>51.48</v>
      </c>
      <c r="G73">
        <v>9.33</v>
      </c>
      <c r="H73" t="s">
        <v>2382</v>
      </c>
      <c r="I73" t="s">
        <v>2380</v>
      </c>
      <c r="J73" t="s">
        <v>2380</v>
      </c>
      <c r="K73" t="s">
        <v>2381</v>
      </c>
      <c r="L73" t="s">
        <v>2382</v>
      </c>
    </row>
    <row r="74" spans="5:12" x14ac:dyDescent="0.35">
      <c r="E74" t="s">
        <v>2310</v>
      </c>
      <c r="F74">
        <v>52.06</v>
      </c>
      <c r="G74">
        <v>11.47</v>
      </c>
      <c r="H74" t="s">
        <v>2380</v>
      </c>
      <c r="I74" t="s">
        <v>2380</v>
      </c>
      <c r="J74" t="s">
        <v>2380</v>
      </c>
      <c r="K74" t="s">
        <v>2381</v>
      </c>
      <c r="L74" t="s">
        <v>2382</v>
      </c>
    </row>
    <row r="75" spans="5:12" x14ac:dyDescent="0.35">
      <c r="E75" t="s">
        <v>2309</v>
      </c>
      <c r="F75">
        <v>30.684999999999999</v>
      </c>
      <c r="G75">
        <v>7.02</v>
      </c>
      <c r="H75" t="s">
        <v>2382</v>
      </c>
      <c r="I75" t="s">
        <v>2380</v>
      </c>
      <c r="J75" t="s">
        <v>2380</v>
      </c>
      <c r="K75" t="s">
        <v>2381</v>
      </c>
      <c r="L75" t="s">
        <v>2382</v>
      </c>
    </row>
    <row r="76" spans="5:12" x14ac:dyDescent="0.35">
      <c r="E76" t="s">
        <v>2308</v>
      </c>
      <c r="F76">
        <v>36.08</v>
      </c>
      <c r="G76">
        <v>8.8000000000000007</v>
      </c>
      <c r="H76" t="s">
        <v>2382</v>
      </c>
      <c r="I76" t="s">
        <v>2380</v>
      </c>
      <c r="J76" t="s">
        <v>2380</v>
      </c>
      <c r="K76">
        <v>1</v>
      </c>
      <c r="L76" t="s">
        <v>2382</v>
      </c>
    </row>
    <row r="77" spans="5:12" x14ac:dyDescent="0.35">
      <c r="E77" t="s">
        <v>2307</v>
      </c>
      <c r="F77">
        <v>54.99</v>
      </c>
      <c r="G77">
        <v>8.68</v>
      </c>
      <c r="H77" t="s">
        <v>2380</v>
      </c>
      <c r="I77" t="s">
        <v>2380</v>
      </c>
      <c r="J77" t="s">
        <v>2380</v>
      </c>
      <c r="K77">
        <v>2</v>
      </c>
      <c r="L77" t="s">
        <v>2382</v>
      </c>
    </row>
    <row r="78" spans="5:12" x14ac:dyDescent="0.35">
      <c r="E78" t="s">
        <v>2306</v>
      </c>
      <c r="F78">
        <v>35.97</v>
      </c>
      <c r="G78">
        <v>6.12</v>
      </c>
      <c r="H78" t="s">
        <v>2380</v>
      </c>
      <c r="I78" t="s">
        <v>2380</v>
      </c>
      <c r="J78" t="s">
        <v>2383</v>
      </c>
      <c r="K78">
        <v>1</v>
      </c>
      <c r="L78" t="s">
        <v>2382</v>
      </c>
    </row>
    <row r="79" spans="5:12" x14ac:dyDescent="0.35">
      <c r="E79" t="s">
        <v>2305</v>
      </c>
      <c r="F79">
        <v>45.54</v>
      </c>
      <c r="G79">
        <v>5.4</v>
      </c>
      <c r="H79" t="s">
        <v>2382</v>
      </c>
      <c r="I79" t="s">
        <v>2380</v>
      </c>
      <c r="J79" t="s">
        <v>2383</v>
      </c>
      <c r="K79">
        <v>1</v>
      </c>
      <c r="L79" t="s">
        <v>2382</v>
      </c>
    </row>
    <row r="80" spans="5:12" x14ac:dyDescent="0.35">
      <c r="E80" t="s">
        <v>2304</v>
      </c>
      <c r="F80">
        <v>35.53</v>
      </c>
      <c r="G80">
        <v>4.3600000000000003</v>
      </c>
      <c r="H80" t="s">
        <v>2382</v>
      </c>
      <c r="I80" t="s">
        <v>2380</v>
      </c>
      <c r="J80" t="s">
        <v>2380</v>
      </c>
      <c r="K80" t="s">
        <v>2381</v>
      </c>
      <c r="L80" t="s">
        <v>2382</v>
      </c>
    </row>
    <row r="81" spans="5:12" x14ac:dyDescent="0.35">
      <c r="E81" t="s">
        <v>2303</v>
      </c>
      <c r="F81">
        <v>30.8</v>
      </c>
      <c r="G81">
        <v>9.77</v>
      </c>
      <c r="H81" t="s">
        <v>2380</v>
      </c>
      <c r="I81" t="s">
        <v>2380</v>
      </c>
      <c r="J81" t="s">
        <v>2380</v>
      </c>
      <c r="K81" t="s">
        <v>2381</v>
      </c>
      <c r="L81" t="s">
        <v>2382</v>
      </c>
    </row>
    <row r="82" spans="5:12" x14ac:dyDescent="0.35">
      <c r="E82" t="s">
        <v>2302</v>
      </c>
      <c r="F82">
        <v>38.39</v>
      </c>
      <c r="G82">
        <v>4.25</v>
      </c>
      <c r="H82" t="s">
        <v>2380</v>
      </c>
      <c r="I82" t="s">
        <v>2380</v>
      </c>
      <c r="J82" t="s">
        <v>2380</v>
      </c>
      <c r="K82">
        <v>1</v>
      </c>
      <c r="L82" t="s">
        <v>2382</v>
      </c>
    </row>
    <row r="83" spans="5:12" x14ac:dyDescent="0.35">
      <c r="E83" t="s">
        <v>2301</v>
      </c>
      <c r="F83">
        <v>32.299999999999997</v>
      </c>
      <c r="G83">
        <v>4.76</v>
      </c>
      <c r="H83" t="s">
        <v>2380</v>
      </c>
      <c r="I83" t="s">
        <v>2380</v>
      </c>
      <c r="J83" t="s">
        <v>2380</v>
      </c>
      <c r="K83">
        <v>2</v>
      </c>
      <c r="L83" t="s">
        <v>2382</v>
      </c>
    </row>
    <row r="84" spans="5:12" x14ac:dyDescent="0.35">
      <c r="E84" t="s">
        <v>2300</v>
      </c>
      <c r="F84">
        <v>48.8</v>
      </c>
      <c r="G84">
        <v>6.22</v>
      </c>
      <c r="H84" t="s">
        <v>2382</v>
      </c>
      <c r="I84" t="s">
        <v>2380</v>
      </c>
      <c r="J84" t="s">
        <v>2380</v>
      </c>
      <c r="K84">
        <v>2</v>
      </c>
      <c r="L84" t="s">
        <v>2382</v>
      </c>
    </row>
    <row r="85" spans="5:12" x14ac:dyDescent="0.35">
      <c r="E85" t="s">
        <v>2299</v>
      </c>
      <c r="F85">
        <v>45.5</v>
      </c>
      <c r="G85">
        <v>7.96</v>
      </c>
      <c r="H85" t="s">
        <v>2380</v>
      </c>
      <c r="I85" t="s">
        <v>2380</v>
      </c>
      <c r="J85" t="s">
        <v>2380</v>
      </c>
      <c r="K85" t="s">
        <v>2381</v>
      </c>
      <c r="L85" t="s">
        <v>2382</v>
      </c>
    </row>
    <row r="86" spans="5:12" x14ac:dyDescent="0.35">
      <c r="E86" t="s">
        <v>2298</v>
      </c>
      <c r="F86">
        <v>53.61</v>
      </c>
      <c r="G86">
        <v>10.92</v>
      </c>
      <c r="H86" t="s">
        <v>2382</v>
      </c>
      <c r="I86" t="s">
        <v>2380</v>
      </c>
      <c r="J86" t="s">
        <v>2380</v>
      </c>
      <c r="K86">
        <v>1</v>
      </c>
      <c r="L86" t="s">
        <v>2382</v>
      </c>
    </row>
    <row r="87" spans="5:12" x14ac:dyDescent="0.35">
      <c r="E87" t="s">
        <v>2297</v>
      </c>
      <c r="F87">
        <v>36.19</v>
      </c>
      <c r="G87">
        <v>11.51</v>
      </c>
      <c r="H87" t="s">
        <v>2382</v>
      </c>
      <c r="I87" t="s">
        <v>2380</v>
      </c>
      <c r="J87" t="s">
        <v>2380</v>
      </c>
      <c r="K87">
        <v>1</v>
      </c>
      <c r="L87" t="s">
        <v>2382</v>
      </c>
    </row>
    <row r="88" spans="5:12" x14ac:dyDescent="0.35">
      <c r="E88" t="s">
        <v>2296</v>
      </c>
      <c r="F88">
        <v>34.6</v>
      </c>
      <c r="G88">
        <v>5.99</v>
      </c>
      <c r="H88" t="s">
        <v>2382</v>
      </c>
      <c r="I88" t="s">
        <v>2380</v>
      </c>
      <c r="J88" t="s">
        <v>2380</v>
      </c>
      <c r="K88" t="s">
        <v>2381</v>
      </c>
      <c r="L88" t="s">
        <v>2382</v>
      </c>
    </row>
    <row r="89" spans="5:12" x14ac:dyDescent="0.35">
      <c r="E89" t="s">
        <v>2295</v>
      </c>
      <c r="F89">
        <v>54.12</v>
      </c>
      <c r="G89">
        <v>11.57</v>
      </c>
      <c r="H89" t="s">
        <v>2380</v>
      </c>
      <c r="I89" t="s">
        <v>2380</v>
      </c>
      <c r="J89" t="s">
        <v>2380</v>
      </c>
      <c r="K89" t="s">
        <v>2381</v>
      </c>
      <c r="L89" t="s">
        <v>2382</v>
      </c>
    </row>
    <row r="90" spans="5:12" x14ac:dyDescent="0.35">
      <c r="E90" t="s">
        <v>2294</v>
      </c>
      <c r="F90">
        <v>48.82</v>
      </c>
      <c r="G90">
        <v>6.67</v>
      </c>
      <c r="H90" t="s">
        <v>2382</v>
      </c>
      <c r="I90" t="s">
        <v>2380</v>
      </c>
      <c r="J90" t="s">
        <v>2380</v>
      </c>
      <c r="K90" t="s">
        <v>2381</v>
      </c>
      <c r="L90" t="s">
        <v>2382</v>
      </c>
    </row>
    <row r="91" spans="5:12" x14ac:dyDescent="0.35">
      <c r="E91" t="s">
        <v>2293</v>
      </c>
      <c r="F91">
        <v>51.01</v>
      </c>
      <c r="G91">
        <v>9.1999999999999993</v>
      </c>
      <c r="H91" t="s">
        <v>2380</v>
      </c>
      <c r="I91" t="s">
        <v>2380</v>
      </c>
      <c r="J91" t="s">
        <v>2380</v>
      </c>
      <c r="K91" t="s">
        <v>2381</v>
      </c>
      <c r="L91" t="s">
        <v>2382</v>
      </c>
    </row>
    <row r="92" spans="5:12" x14ac:dyDescent="0.35">
      <c r="E92" t="s">
        <v>2292</v>
      </c>
      <c r="F92">
        <v>45.65</v>
      </c>
      <c r="G92">
        <v>5.1100000000000003</v>
      </c>
      <c r="H92" t="s">
        <v>2382</v>
      </c>
      <c r="I92" t="s">
        <v>2380</v>
      </c>
      <c r="J92" t="s">
        <v>2380</v>
      </c>
      <c r="K92">
        <v>1</v>
      </c>
      <c r="L92" t="s">
        <v>2382</v>
      </c>
    </row>
    <row r="93" spans="5:12" x14ac:dyDescent="0.35">
      <c r="E93" t="s">
        <v>2291</v>
      </c>
      <c r="F93">
        <v>52.9</v>
      </c>
      <c r="G93">
        <v>5.34</v>
      </c>
      <c r="H93" t="s">
        <v>2380</v>
      </c>
      <c r="I93" t="s">
        <v>2380</v>
      </c>
      <c r="J93" t="s">
        <v>2380</v>
      </c>
      <c r="K93" t="s">
        <v>2381</v>
      </c>
      <c r="L93" t="s">
        <v>2382</v>
      </c>
    </row>
    <row r="94" spans="5:12" x14ac:dyDescent="0.35">
      <c r="E94" t="s">
        <v>2290</v>
      </c>
      <c r="F94">
        <v>45.41</v>
      </c>
      <c r="G94">
        <v>4.03</v>
      </c>
      <c r="H94" t="s">
        <v>2382</v>
      </c>
      <c r="I94" t="s">
        <v>2380</v>
      </c>
      <c r="J94" t="s">
        <v>2380</v>
      </c>
      <c r="K94">
        <v>1</v>
      </c>
      <c r="L94" t="s">
        <v>2382</v>
      </c>
    </row>
    <row r="95" spans="5:12" x14ac:dyDescent="0.35">
      <c r="E95" t="s">
        <v>2289</v>
      </c>
      <c r="F95">
        <v>49.41</v>
      </c>
      <c r="G95">
        <v>4.2300000000000004</v>
      </c>
      <c r="H95" t="s">
        <v>2382</v>
      </c>
      <c r="I95" t="s">
        <v>2380</v>
      </c>
      <c r="J95" t="s">
        <v>2383</v>
      </c>
      <c r="K95">
        <v>1</v>
      </c>
      <c r="L95" t="s">
        <v>2382</v>
      </c>
    </row>
    <row r="96" spans="5:12" x14ac:dyDescent="0.35">
      <c r="E96" t="s">
        <v>2288</v>
      </c>
      <c r="F96">
        <v>31.824999999999999</v>
      </c>
      <c r="G96">
        <v>4.0599999999999996</v>
      </c>
      <c r="H96" t="s">
        <v>2380</v>
      </c>
      <c r="I96" t="s">
        <v>2380</v>
      </c>
      <c r="J96" t="s">
        <v>2380</v>
      </c>
      <c r="K96">
        <v>2</v>
      </c>
      <c r="L96" t="s">
        <v>2382</v>
      </c>
    </row>
    <row r="97" spans="5:12" x14ac:dyDescent="0.35">
      <c r="E97" t="s">
        <v>2287</v>
      </c>
      <c r="F97">
        <v>51.28</v>
      </c>
      <c r="G97">
        <v>4.68</v>
      </c>
      <c r="H97" t="s">
        <v>2380</v>
      </c>
      <c r="I97" t="s">
        <v>2380</v>
      </c>
      <c r="J97" t="s">
        <v>2380</v>
      </c>
      <c r="K97">
        <v>2</v>
      </c>
      <c r="L97" t="s">
        <v>2382</v>
      </c>
    </row>
    <row r="98" spans="5:12" x14ac:dyDescent="0.35">
      <c r="E98" t="s">
        <v>2286</v>
      </c>
      <c r="F98">
        <v>34.96</v>
      </c>
      <c r="G98">
        <v>4.34</v>
      </c>
      <c r="H98" t="s">
        <v>2380</v>
      </c>
      <c r="I98" t="s">
        <v>2380</v>
      </c>
      <c r="J98" t="s">
        <v>2383</v>
      </c>
      <c r="K98">
        <v>1</v>
      </c>
      <c r="L98" t="s">
        <v>2382</v>
      </c>
    </row>
    <row r="99" spans="5:12" x14ac:dyDescent="0.35">
      <c r="E99" t="s">
        <v>2285</v>
      </c>
      <c r="F99">
        <v>33.11</v>
      </c>
      <c r="G99">
        <v>10.51</v>
      </c>
      <c r="H99" t="s">
        <v>2380</v>
      </c>
      <c r="I99" t="s">
        <v>2380</v>
      </c>
      <c r="J99" t="s">
        <v>2380</v>
      </c>
      <c r="K99" t="s">
        <v>2381</v>
      </c>
      <c r="L99" t="s">
        <v>2382</v>
      </c>
    </row>
    <row r="100" spans="5:12" x14ac:dyDescent="0.35">
      <c r="E100" t="s">
        <v>2284</v>
      </c>
      <c r="F100">
        <v>54.74</v>
      </c>
      <c r="G100">
        <v>5.84</v>
      </c>
      <c r="H100" t="s">
        <v>2382</v>
      </c>
      <c r="I100" t="s">
        <v>2380</v>
      </c>
      <c r="J100" t="s">
        <v>2383</v>
      </c>
      <c r="K100">
        <v>1</v>
      </c>
      <c r="L100" t="s">
        <v>2382</v>
      </c>
    </row>
    <row r="101" spans="5:12" x14ac:dyDescent="0.35">
      <c r="E101" t="s">
        <v>2283</v>
      </c>
      <c r="F101">
        <v>32.56</v>
      </c>
      <c r="G101">
        <v>5.41</v>
      </c>
      <c r="H101" t="s">
        <v>2380</v>
      </c>
      <c r="I101" t="s">
        <v>2380</v>
      </c>
      <c r="J101" t="s">
        <v>2383</v>
      </c>
      <c r="K101">
        <v>1</v>
      </c>
      <c r="L101" t="s">
        <v>2382</v>
      </c>
    </row>
    <row r="102" spans="5:12" x14ac:dyDescent="0.35">
      <c r="E102" t="s">
        <v>2282</v>
      </c>
      <c r="F102">
        <v>39.049999999999997</v>
      </c>
      <c r="G102">
        <v>6.06</v>
      </c>
      <c r="H102" t="s">
        <v>2380</v>
      </c>
      <c r="I102" t="s">
        <v>2380</v>
      </c>
      <c r="J102" t="s">
        <v>2380</v>
      </c>
      <c r="K102">
        <v>1</v>
      </c>
      <c r="L102" t="s">
        <v>2382</v>
      </c>
    </row>
    <row r="103" spans="5:12" x14ac:dyDescent="0.35">
      <c r="E103" t="s">
        <v>2281</v>
      </c>
      <c r="F103">
        <v>42.75</v>
      </c>
      <c r="G103">
        <v>4.22</v>
      </c>
      <c r="H103" t="s">
        <v>2380</v>
      </c>
      <c r="I103" t="s">
        <v>2380</v>
      </c>
      <c r="J103" t="s">
        <v>2380</v>
      </c>
      <c r="K103" t="s">
        <v>2381</v>
      </c>
      <c r="L103" t="s">
        <v>2382</v>
      </c>
    </row>
    <row r="104" spans="5:12" x14ac:dyDescent="0.35">
      <c r="E104" t="s">
        <v>2280</v>
      </c>
      <c r="F104">
        <v>50.58</v>
      </c>
      <c r="G104">
        <v>5.12</v>
      </c>
      <c r="H104" t="s">
        <v>2380</v>
      </c>
      <c r="I104" t="s">
        <v>2380</v>
      </c>
      <c r="J104" t="s">
        <v>2380</v>
      </c>
      <c r="K104">
        <v>2</v>
      </c>
      <c r="L104" t="s">
        <v>2382</v>
      </c>
    </row>
    <row r="105" spans="5:12" x14ac:dyDescent="0.35">
      <c r="E105" t="s">
        <v>2279</v>
      </c>
      <c r="F105">
        <v>30.495000000000001</v>
      </c>
      <c r="G105">
        <v>4.57</v>
      </c>
      <c r="H105" t="s">
        <v>2382</v>
      </c>
      <c r="I105" t="s">
        <v>2380</v>
      </c>
      <c r="J105" t="s">
        <v>2380</v>
      </c>
      <c r="K105" t="s">
        <v>2381</v>
      </c>
      <c r="L105" t="s">
        <v>2382</v>
      </c>
    </row>
    <row r="106" spans="5:12" x14ac:dyDescent="0.35">
      <c r="E106" t="s">
        <v>2278</v>
      </c>
      <c r="F106">
        <v>48.31</v>
      </c>
      <c r="G106">
        <v>9.58</v>
      </c>
      <c r="H106" t="s">
        <v>2382</v>
      </c>
      <c r="I106" t="s">
        <v>2380</v>
      </c>
      <c r="J106" t="s">
        <v>2380</v>
      </c>
      <c r="K106">
        <v>2</v>
      </c>
      <c r="L106" t="s">
        <v>2382</v>
      </c>
    </row>
    <row r="107" spans="5:12" x14ac:dyDescent="0.35">
      <c r="E107" t="s">
        <v>2277</v>
      </c>
      <c r="F107">
        <v>48.99</v>
      </c>
      <c r="G107">
        <v>9.7799999999999994</v>
      </c>
      <c r="H107" t="s">
        <v>2382</v>
      </c>
      <c r="I107" t="s">
        <v>2380</v>
      </c>
      <c r="J107" t="s">
        <v>2380</v>
      </c>
      <c r="K107">
        <v>1</v>
      </c>
      <c r="L107" t="s">
        <v>2382</v>
      </c>
    </row>
    <row r="108" spans="5:12" x14ac:dyDescent="0.35">
      <c r="E108" t="s">
        <v>2276</v>
      </c>
      <c r="F108">
        <v>38.39</v>
      </c>
      <c r="G108">
        <v>4.1100000000000003</v>
      </c>
      <c r="H108" t="s">
        <v>2382</v>
      </c>
      <c r="I108" t="s">
        <v>2380</v>
      </c>
      <c r="J108" t="s">
        <v>2380</v>
      </c>
      <c r="K108" t="s">
        <v>2381</v>
      </c>
      <c r="L108" t="s">
        <v>2382</v>
      </c>
    </row>
    <row r="109" spans="5:12" x14ac:dyDescent="0.35">
      <c r="E109" t="s">
        <v>2275</v>
      </c>
      <c r="F109">
        <v>44.34</v>
      </c>
      <c r="G109">
        <v>4.0199999999999996</v>
      </c>
      <c r="H109" t="s">
        <v>2382</v>
      </c>
      <c r="I109" t="s">
        <v>2380</v>
      </c>
      <c r="J109" t="s">
        <v>2380</v>
      </c>
      <c r="K109">
        <v>2</v>
      </c>
      <c r="L109" t="s">
        <v>2382</v>
      </c>
    </row>
    <row r="110" spans="5:12" x14ac:dyDescent="0.35">
      <c r="E110" t="s">
        <v>2274</v>
      </c>
      <c r="F110">
        <v>41.51</v>
      </c>
      <c r="G110">
        <v>6.92</v>
      </c>
      <c r="H110" t="s">
        <v>2380</v>
      </c>
      <c r="I110" t="s">
        <v>2380</v>
      </c>
      <c r="J110" t="s">
        <v>2380</v>
      </c>
      <c r="K110" t="s">
        <v>2381</v>
      </c>
      <c r="L110" t="s">
        <v>2382</v>
      </c>
    </row>
    <row r="111" spans="5:12" x14ac:dyDescent="0.35">
      <c r="E111" t="s">
        <v>2273</v>
      </c>
      <c r="F111">
        <v>48.2</v>
      </c>
      <c r="G111">
        <v>4.84</v>
      </c>
      <c r="H111" t="s">
        <v>2380</v>
      </c>
      <c r="I111" t="s">
        <v>2380</v>
      </c>
      <c r="J111" t="s">
        <v>2380</v>
      </c>
      <c r="K111" t="s">
        <v>2381</v>
      </c>
      <c r="L111" t="s">
        <v>2382</v>
      </c>
    </row>
    <row r="112" spans="5:12" x14ac:dyDescent="0.35">
      <c r="E112" t="s">
        <v>2272</v>
      </c>
      <c r="F112">
        <v>35.75</v>
      </c>
      <c r="G112">
        <v>8</v>
      </c>
      <c r="H112" t="s">
        <v>2382</v>
      </c>
      <c r="I112" t="s">
        <v>2380</v>
      </c>
      <c r="J112" t="s">
        <v>2380</v>
      </c>
      <c r="K112" t="s">
        <v>2381</v>
      </c>
      <c r="L112" t="s">
        <v>2382</v>
      </c>
    </row>
    <row r="113" spans="5:12" x14ac:dyDescent="0.35">
      <c r="E113" t="s">
        <v>2271</v>
      </c>
      <c r="F113">
        <v>53.81</v>
      </c>
      <c r="G113">
        <v>8.77</v>
      </c>
      <c r="H113" t="s">
        <v>2382</v>
      </c>
      <c r="I113" t="s">
        <v>2380</v>
      </c>
      <c r="J113" t="s">
        <v>2380</v>
      </c>
      <c r="K113" t="s">
        <v>2381</v>
      </c>
      <c r="L113" t="s">
        <v>2382</v>
      </c>
    </row>
    <row r="114" spans="5:12" x14ac:dyDescent="0.35">
      <c r="E114" t="s">
        <v>2270</v>
      </c>
      <c r="F114">
        <v>49.48</v>
      </c>
      <c r="G114">
        <v>4.96</v>
      </c>
      <c r="H114" t="s">
        <v>2380</v>
      </c>
      <c r="I114" t="s">
        <v>2380</v>
      </c>
      <c r="J114" t="s">
        <v>2383</v>
      </c>
      <c r="K114">
        <v>1</v>
      </c>
      <c r="L114" t="s">
        <v>2382</v>
      </c>
    </row>
    <row r="115" spans="5:12" x14ac:dyDescent="0.35">
      <c r="E115" t="s">
        <v>2269</v>
      </c>
      <c r="F115">
        <v>34.1</v>
      </c>
      <c r="G115">
        <v>4.43</v>
      </c>
      <c r="H115" t="s">
        <v>2382</v>
      </c>
      <c r="I115" t="s">
        <v>2380</v>
      </c>
      <c r="J115" t="s">
        <v>2380</v>
      </c>
      <c r="K115" t="s">
        <v>2381</v>
      </c>
      <c r="L115" t="s">
        <v>2382</v>
      </c>
    </row>
    <row r="116" spans="5:12" x14ac:dyDescent="0.35">
      <c r="E116" t="s">
        <v>2268</v>
      </c>
      <c r="F116">
        <v>35.299999999999997</v>
      </c>
      <c r="G116">
        <v>5.82</v>
      </c>
      <c r="H116" t="s">
        <v>2382</v>
      </c>
      <c r="I116" t="s">
        <v>2380</v>
      </c>
      <c r="J116" t="s">
        <v>2383</v>
      </c>
      <c r="K116">
        <v>1</v>
      </c>
      <c r="L116" t="s">
        <v>2382</v>
      </c>
    </row>
    <row r="117" spans="5:12" x14ac:dyDescent="0.35">
      <c r="E117" t="s">
        <v>2267</v>
      </c>
      <c r="F117">
        <v>43.83</v>
      </c>
      <c r="G117">
        <v>6.03</v>
      </c>
      <c r="H117" t="s">
        <v>2382</v>
      </c>
      <c r="I117" t="s">
        <v>2380</v>
      </c>
      <c r="J117" t="s">
        <v>2380</v>
      </c>
      <c r="K117">
        <v>2</v>
      </c>
      <c r="L117" t="s">
        <v>2382</v>
      </c>
    </row>
    <row r="118" spans="5:12" x14ac:dyDescent="0.35">
      <c r="E118" t="s">
        <v>2266</v>
      </c>
      <c r="F118">
        <v>50.07</v>
      </c>
      <c r="G118">
        <v>9.27</v>
      </c>
      <c r="H118" t="s">
        <v>2380</v>
      </c>
      <c r="I118" t="s">
        <v>2380</v>
      </c>
      <c r="J118" t="s">
        <v>2380</v>
      </c>
      <c r="K118" t="s">
        <v>2381</v>
      </c>
      <c r="L118" t="s">
        <v>2382</v>
      </c>
    </row>
    <row r="119" spans="5:12" x14ac:dyDescent="0.35">
      <c r="E119" t="s">
        <v>2265</v>
      </c>
      <c r="F119">
        <v>32.774999999999999</v>
      </c>
      <c r="G119">
        <v>5.53</v>
      </c>
      <c r="H119" t="s">
        <v>2380</v>
      </c>
      <c r="I119" t="s">
        <v>2380</v>
      </c>
      <c r="J119" t="s">
        <v>2380</v>
      </c>
      <c r="K119" t="s">
        <v>2381</v>
      </c>
      <c r="L119" t="s">
        <v>2382</v>
      </c>
    </row>
    <row r="120" spans="5:12" x14ac:dyDescent="0.35">
      <c r="E120" t="s">
        <v>2264</v>
      </c>
      <c r="F120">
        <v>34.104999999999997</v>
      </c>
      <c r="G120">
        <v>5.07</v>
      </c>
      <c r="H120" t="s">
        <v>2380</v>
      </c>
      <c r="I120" t="s">
        <v>2380</v>
      </c>
      <c r="J120" t="s">
        <v>2380</v>
      </c>
      <c r="K120">
        <v>1</v>
      </c>
      <c r="L120" t="s">
        <v>2382</v>
      </c>
    </row>
    <row r="121" spans="5:12" x14ac:dyDescent="0.35">
      <c r="E121" t="s">
        <v>2263</v>
      </c>
      <c r="F121">
        <v>48.93</v>
      </c>
      <c r="G121">
        <v>11.17</v>
      </c>
      <c r="H121" t="s">
        <v>2382</v>
      </c>
      <c r="I121" t="s">
        <v>2380</v>
      </c>
      <c r="J121" t="s">
        <v>2380</v>
      </c>
      <c r="K121">
        <v>1</v>
      </c>
      <c r="L121" t="s">
        <v>2382</v>
      </c>
    </row>
    <row r="122" spans="5:12" x14ac:dyDescent="0.35">
      <c r="E122" t="s">
        <v>2262</v>
      </c>
      <c r="F122">
        <v>37.07</v>
      </c>
      <c r="G122">
        <v>6.14</v>
      </c>
      <c r="H122" t="s">
        <v>2382</v>
      </c>
      <c r="I122" t="s">
        <v>2380</v>
      </c>
      <c r="J122" t="s">
        <v>2380</v>
      </c>
      <c r="K122" t="s">
        <v>2381</v>
      </c>
      <c r="L122" t="s">
        <v>2382</v>
      </c>
    </row>
    <row r="123" spans="5:12" x14ac:dyDescent="0.35">
      <c r="E123" t="s">
        <v>2261</v>
      </c>
      <c r="F123">
        <v>51.51</v>
      </c>
      <c r="G123">
        <v>6.26</v>
      </c>
      <c r="H123" t="s">
        <v>2382</v>
      </c>
      <c r="I123" t="s">
        <v>2380</v>
      </c>
      <c r="J123" t="s">
        <v>2383</v>
      </c>
      <c r="K123">
        <v>1</v>
      </c>
      <c r="L123" t="s">
        <v>2382</v>
      </c>
    </row>
    <row r="124" spans="5:12" x14ac:dyDescent="0.35">
      <c r="E124" t="s">
        <v>2260</v>
      </c>
      <c r="F124">
        <v>34.799999999999997</v>
      </c>
      <c r="G124">
        <v>4.72</v>
      </c>
      <c r="H124" t="s">
        <v>2382</v>
      </c>
      <c r="I124" t="s">
        <v>2380</v>
      </c>
      <c r="J124" t="s">
        <v>2380</v>
      </c>
      <c r="K124" t="s">
        <v>2381</v>
      </c>
      <c r="L124" t="s">
        <v>2382</v>
      </c>
    </row>
    <row r="125" spans="5:12" x14ac:dyDescent="0.35">
      <c r="E125" t="s">
        <v>2259</v>
      </c>
      <c r="F125">
        <v>36.67</v>
      </c>
      <c r="G125">
        <v>5.18</v>
      </c>
      <c r="H125" t="s">
        <v>2380</v>
      </c>
      <c r="I125" t="s">
        <v>2380</v>
      </c>
      <c r="J125" t="s">
        <v>2380</v>
      </c>
      <c r="K125">
        <v>1</v>
      </c>
      <c r="L125" t="s">
        <v>2382</v>
      </c>
    </row>
    <row r="126" spans="5:12" x14ac:dyDescent="0.35">
      <c r="E126" t="s">
        <v>2258</v>
      </c>
      <c r="F126">
        <v>30.9</v>
      </c>
      <c r="G126">
        <v>9.4</v>
      </c>
      <c r="H126" t="s">
        <v>2380</v>
      </c>
      <c r="I126" t="s">
        <v>2380</v>
      </c>
      <c r="J126" t="s">
        <v>2380</v>
      </c>
      <c r="K126">
        <v>2</v>
      </c>
      <c r="L126" t="s">
        <v>2382</v>
      </c>
    </row>
    <row r="127" spans="5:12" x14ac:dyDescent="0.35">
      <c r="E127" t="s">
        <v>2257</v>
      </c>
      <c r="F127">
        <v>30.495000000000001</v>
      </c>
      <c r="G127">
        <v>6.29</v>
      </c>
      <c r="H127" t="s">
        <v>2380</v>
      </c>
      <c r="I127" t="s">
        <v>2380</v>
      </c>
      <c r="J127" t="s">
        <v>2380</v>
      </c>
      <c r="K127" t="s">
        <v>2381</v>
      </c>
      <c r="L127" t="s">
        <v>2382</v>
      </c>
    </row>
    <row r="128" spans="5:12" x14ac:dyDescent="0.35">
      <c r="E128" t="s">
        <v>2256</v>
      </c>
      <c r="F128">
        <v>44.88</v>
      </c>
      <c r="G128">
        <v>6.04</v>
      </c>
      <c r="H128" t="s">
        <v>2380</v>
      </c>
      <c r="I128" t="s">
        <v>2380</v>
      </c>
      <c r="J128" t="s">
        <v>2383</v>
      </c>
      <c r="K128">
        <v>1</v>
      </c>
      <c r="L128" t="s">
        <v>2382</v>
      </c>
    </row>
    <row r="129" spans="5:12" x14ac:dyDescent="0.35">
      <c r="E129" t="s">
        <v>2255</v>
      </c>
      <c r="F129">
        <v>44.32</v>
      </c>
      <c r="G129">
        <v>10.55</v>
      </c>
      <c r="H129" t="s">
        <v>2380</v>
      </c>
      <c r="I129" t="s">
        <v>2380</v>
      </c>
      <c r="J129" t="s">
        <v>2380</v>
      </c>
      <c r="K129" t="s">
        <v>2381</v>
      </c>
      <c r="L129" t="s">
        <v>2382</v>
      </c>
    </row>
    <row r="130" spans="5:12" x14ac:dyDescent="0.35">
      <c r="E130" t="s">
        <v>2254</v>
      </c>
      <c r="F130">
        <v>46.39</v>
      </c>
      <c r="G130">
        <v>5.09</v>
      </c>
      <c r="H130" t="s">
        <v>2380</v>
      </c>
      <c r="I130" t="s">
        <v>2380</v>
      </c>
      <c r="J130" t="s">
        <v>2380</v>
      </c>
      <c r="K130" t="s">
        <v>2381</v>
      </c>
      <c r="L130" t="s">
        <v>2382</v>
      </c>
    </row>
    <row r="131" spans="5:12" x14ac:dyDescent="0.35">
      <c r="E131" t="s">
        <v>2253</v>
      </c>
      <c r="F131">
        <v>42.13</v>
      </c>
      <c r="G131">
        <v>5.2</v>
      </c>
      <c r="H131" t="s">
        <v>2382</v>
      </c>
      <c r="I131" t="s">
        <v>2380</v>
      </c>
      <c r="J131" t="s">
        <v>2380</v>
      </c>
      <c r="K131">
        <v>1</v>
      </c>
      <c r="L131" t="s">
        <v>2382</v>
      </c>
    </row>
    <row r="132" spans="5:12" x14ac:dyDescent="0.35">
      <c r="E132" t="s">
        <v>2252</v>
      </c>
      <c r="F132">
        <v>30.78</v>
      </c>
      <c r="G132">
        <v>8.4499999999999993</v>
      </c>
      <c r="H132" t="s">
        <v>2382</v>
      </c>
      <c r="I132" t="s">
        <v>2380</v>
      </c>
      <c r="J132" t="s">
        <v>2380</v>
      </c>
      <c r="K132" t="s">
        <v>2381</v>
      </c>
      <c r="L132" t="s">
        <v>2382</v>
      </c>
    </row>
    <row r="133" spans="5:12" x14ac:dyDescent="0.35">
      <c r="E133" t="s">
        <v>2251</v>
      </c>
      <c r="F133">
        <v>31.35</v>
      </c>
      <c r="G133">
        <v>9.5399999999999991</v>
      </c>
      <c r="H133" t="s">
        <v>2380</v>
      </c>
      <c r="I133" t="s">
        <v>2380</v>
      </c>
      <c r="J133" t="s">
        <v>2380</v>
      </c>
      <c r="K133" t="s">
        <v>2381</v>
      </c>
      <c r="L133" t="s">
        <v>2382</v>
      </c>
    </row>
    <row r="134" spans="5:12" x14ac:dyDescent="0.35">
      <c r="E134" t="s">
        <v>2250</v>
      </c>
      <c r="F134">
        <v>41.46</v>
      </c>
      <c r="G134">
        <v>4.99</v>
      </c>
      <c r="H134" t="s">
        <v>2382</v>
      </c>
      <c r="I134" t="s">
        <v>2380</v>
      </c>
      <c r="J134" t="s">
        <v>2380</v>
      </c>
      <c r="K134">
        <v>2</v>
      </c>
      <c r="L134" t="s">
        <v>2382</v>
      </c>
    </row>
    <row r="135" spans="5:12" x14ac:dyDescent="0.35">
      <c r="E135" t="s">
        <v>2249</v>
      </c>
      <c r="F135">
        <v>48</v>
      </c>
      <c r="G135">
        <v>10.54</v>
      </c>
      <c r="H135" t="s">
        <v>2380</v>
      </c>
      <c r="I135" t="s">
        <v>2380</v>
      </c>
      <c r="J135" t="s">
        <v>2380</v>
      </c>
      <c r="K135" t="s">
        <v>2381</v>
      </c>
      <c r="L135" t="s">
        <v>2382</v>
      </c>
    </row>
    <row r="136" spans="5:12" x14ac:dyDescent="0.35">
      <c r="E136" t="s">
        <v>2248</v>
      </c>
      <c r="F136">
        <v>49.13</v>
      </c>
      <c r="G136">
        <v>4.54</v>
      </c>
      <c r="H136" t="s">
        <v>2380</v>
      </c>
      <c r="I136" t="s">
        <v>2380</v>
      </c>
      <c r="J136" t="s">
        <v>2380</v>
      </c>
      <c r="K136" t="s">
        <v>2381</v>
      </c>
      <c r="L136" t="s">
        <v>2382</v>
      </c>
    </row>
    <row r="137" spans="5:12" x14ac:dyDescent="0.35">
      <c r="E137" t="s">
        <v>2247</v>
      </c>
      <c r="F137">
        <v>37.799999999999997</v>
      </c>
      <c r="G137">
        <v>6.29</v>
      </c>
      <c r="H137" t="s">
        <v>2380</v>
      </c>
      <c r="I137" t="s">
        <v>2380</v>
      </c>
      <c r="J137" t="s">
        <v>2380</v>
      </c>
      <c r="K137">
        <v>1</v>
      </c>
      <c r="L137" t="s">
        <v>2382</v>
      </c>
    </row>
    <row r="138" spans="5:12" x14ac:dyDescent="0.35">
      <c r="E138" t="s">
        <v>2246</v>
      </c>
      <c r="F138">
        <v>38.299999999999997</v>
      </c>
      <c r="G138">
        <v>9.51</v>
      </c>
      <c r="H138" t="s">
        <v>2380</v>
      </c>
      <c r="I138" t="s">
        <v>2380</v>
      </c>
      <c r="J138" t="s">
        <v>2380</v>
      </c>
      <c r="K138" t="s">
        <v>2381</v>
      </c>
      <c r="L138" t="s">
        <v>2382</v>
      </c>
    </row>
    <row r="139" spans="5:12" x14ac:dyDescent="0.35">
      <c r="E139" t="s">
        <v>2245</v>
      </c>
      <c r="F139">
        <v>32.774999999999999</v>
      </c>
      <c r="G139">
        <v>4.72</v>
      </c>
      <c r="H139" t="s">
        <v>2380</v>
      </c>
      <c r="I139" t="s">
        <v>2380</v>
      </c>
      <c r="J139" t="s">
        <v>2380</v>
      </c>
      <c r="K139" t="s">
        <v>2381</v>
      </c>
      <c r="L139" t="s">
        <v>2382</v>
      </c>
    </row>
    <row r="140" spans="5:12" x14ac:dyDescent="0.35">
      <c r="E140" t="s">
        <v>2244</v>
      </c>
      <c r="F140">
        <v>34.200000000000003</v>
      </c>
      <c r="G140">
        <v>5.91</v>
      </c>
      <c r="H140" t="s">
        <v>2382</v>
      </c>
      <c r="I140" t="s">
        <v>2380</v>
      </c>
      <c r="J140" t="s">
        <v>2380</v>
      </c>
      <c r="K140" t="s">
        <v>2381</v>
      </c>
      <c r="L140" t="s">
        <v>2382</v>
      </c>
    </row>
    <row r="141" spans="5:12" x14ac:dyDescent="0.35">
      <c r="E141" t="s">
        <v>2243</v>
      </c>
      <c r="F141">
        <v>30.2</v>
      </c>
      <c r="G141">
        <v>9.58</v>
      </c>
      <c r="H141" t="s">
        <v>2380</v>
      </c>
      <c r="I141" t="s">
        <v>2380</v>
      </c>
      <c r="J141" t="s">
        <v>2380</v>
      </c>
      <c r="K141" t="s">
        <v>2381</v>
      </c>
      <c r="L141" t="s">
        <v>2382</v>
      </c>
    </row>
    <row r="142" spans="5:12" x14ac:dyDescent="0.35">
      <c r="E142" t="s">
        <v>2242</v>
      </c>
      <c r="F142">
        <v>48.32</v>
      </c>
      <c r="G142">
        <v>5.77</v>
      </c>
      <c r="H142" t="s">
        <v>2380</v>
      </c>
      <c r="I142" t="s">
        <v>2380</v>
      </c>
      <c r="J142" t="s">
        <v>2380</v>
      </c>
      <c r="K142" t="s">
        <v>2381</v>
      </c>
      <c r="L142" t="s">
        <v>2382</v>
      </c>
    </row>
    <row r="143" spans="5:12" x14ac:dyDescent="0.35">
      <c r="E143" t="s">
        <v>2241</v>
      </c>
      <c r="F143">
        <v>44.86</v>
      </c>
      <c r="G143">
        <v>4.38</v>
      </c>
      <c r="H143" t="s">
        <v>2382</v>
      </c>
      <c r="I143" t="s">
        <v>2380</v>
      </c>
      <c r="J143" t="s">
        <v>2380</v>
      </c>
      <c r="K143" t="s">
        <v>2381</v>
      </c>
      <c r="L143" t="s">
        <v>2382</v>
      </c>
    </row>
    <row r="144" spans="5:12" x14ac:dyDescent="0.35">
      <c r="E144" t="s">
        <v>2240</v>
      </c>
      <c r="F144">
        <v>52.15</v>
      </c>
      <c r="G144">
        <v>5.65</v>
      </c>
      <c r="H144" t="s">
        <v>2380</v>
      </c>
      <c r="I144" t="s">
        <v>2380</v>
      </c>
      <c r="J144" t="s">
        <v>2380</v>
      </c>
      <c r="K144">
        <v>1</v>
      </c>
      <c r="L144" t="s">
        <v>2382</v>
      </c>
    </row>
    <row r="145" spans="5:12" x14ac:dyDescent="0.35">
      <c r="E145" t="s">
        <v>2239</v>
      </c>
      <c r="F145">
        <v>41.12</v>
      </c>
      <c r="G145">
        <v>7.54</v>
      </c>
      <c r="H145" t="s">
        <v>2382</v>
      </c>
      <c r="I145" t="s">
        <v>2380</v>
      </c>
      <c r="J145" t="s">
        <v>2380</v>
      </c>
      <c r="K145" t="s">
        <v>2381</v>
      </c>
      <c r="L145" t="s">
        <v>2382</v>
      </c>
    </row>
    <row r="146" spans="5:12" x14ac:dyDescent="0.35">
      <c r="E146" t="s">
        <v>2238</v>
      </c>
      <c r="F146">
        <v>38.39</v>
      </c>
      <c r="G146">
        <v>5.1100000000000003</v>
      </c>
      <c r="H146" t="s">
        <v>2382</v>
      </c>
      <c r="I146" t="s">
        <v>2380</v>
      </c>
      <c r="J146" t="s">
        <v>2380</v>
      </c>
      <c r="K146">
        <v>1</v>
      </c>
      <c r="L146" t="s">
        <v>2382</v>
      </c>
    </row>
    <row r="147" spans="5:12" x14ac:dyDescent="0.35">
      <c r="E147" t="s">
        <v>2237</v>
      </c>
      <c r="F147">
        <v>46.85</v>
      </c>
      <c r="G147">
        <v>4.25</v>
      </c>
      <c r="H147" t="s">
        <v>2380</v>
      </c>
      <c r="I147" t="s">
        <v>2380</v>
      </c>
      <c r="J147" t="s">
        <v>2383</v>
      </c>
      <c r="K147">
        <v>1</v>
      </c>
      <c r="L147" t="s">
        <v>2382</v>
      </c>
    </row>
    <row r="148" spans="5:12" x14ac:dyDescent="0.35">
      <c r="E148" t="s">
        <v>2236</v>
      </c>
      <c r="F148">
        <v>42.24</v>
      </c>
      <c r="G148">
        <v>5.55</v>
      </c>
      <c r="H148" t="s">
        <v>2380</v>
      </c>
      <c r="I148" t="s">
        <v>2382</v>
      </c>
      <c r="J148" t="s">
        <v>2380</v>
      </c>
      <c r="K148">
        <v>1</v>
      </c>
      <c r="L148" t="s">
        <v>2382</v>
      </c>
    </row>
    <row r="149" spans="5:12" x14ac:dyDescent="0.35">
      <c r="E149" t="s">
        <v>2235</v>
      </c>
      <c r="F149">
        <v>34.39</v>
      </c>
      <c r="G149">
        <v>5.78</v>
      </c>
      <c r="H149" t="s">
        <v>2380</v>
      </c>
      <c r="I149" t="s">
        <v>2380</v>
      </c>
      <c r="J149" t="s">
        <v>2380</v>
      </c>
      <c r="K149" t="s">
        <v>2381</v>
      </c>
      <c r="L149" t="s">
        <v>2382</v>
      </c>
    </row>
    <row r="150" spans="5:12" x14ac:dyDescent="0.35">
      <c r="E150" t="s">
        <v>2234</v>
      </c>
      <c r="F150">
        <v>42.89</v>
      </c>
      <c r="G150">
        <v>5.28</v>
      </c>
      <c r="H150" t="s">
        <v>2382</v>
      </c>
      <c r="I150" t="s">
        <v>2380</v>
      </c>
      <c r="J150" t="s">
        <v>2380</v>
      </c>
      <c r="K150" t="s">
        <v>2381</v>
      </c>
      <c r="L150" t="s">
        <v>2382</v>
      </c>
    </row>
    <row r="151" spans="5:12" x14ac:dyDescent="0.35">
      <c r="E151" t="s">
        <v>2233</v>
      </c>
      <c r="F151">
        <v>36.299999999999997</v>
      </c>
      <c r="G151">
        <v>5.39</v>
      </c>
      <c r="H151" t="s">
        <v>2380</v>
      </c>
      <c r="I151" t="s">
        <v>2380</v>
      </c>
      <c r="J151" t="s">
        <v>2380</v>
      </c>
      <c r="K151" t="s">
        <v>2381</v>
      </c>
      <c r="L151" t="s">
        <v>2382</v>
      </c>
    </row>
    <row r="152" spans="5:12" x14ac:dyDescent="0.35">
      <c r="E152" t="s">
        <v>2232</v>
      </c>
      <c r="F152">
        <v>35.200000000000003</v>
      </c>
      <c r="G152">
        <v>8.01</v>
      </c>
      <c r="H152" t="s">
        <v>2382</v>
      </c>
      <c r="I152" t="s">
        <v>2380</v>
      </c>
      <c r="J152" t="s">
        <v>2380</v>
      </c>
      <c r="K152">
        <v>1</v>
      </c>
      <c r="L152" t="s">
        <v>2382</v>
      </c>
    </row>
    <row r="153" spans="5:12" x14ac:dyDescent="0.35">
      <c r="E153" t="s">
        <v>2231</v>
      </c>
      <c r="F153">
        <v>53.62</v>
      </c>
      <c r="G153">
        <v>5.21</v>
      </c>
      <c r="H153" t="s">
        <v>2380</v>
      </c>
      <c r="I153" t="s">
        <v>2380</v>
      </c>
      <c r="J153" t="s">
        <v>2380</v>
      </c>
      <c r="K153" t="s">
        <v>2381</v>
      </c>
      <c r="L153" t="s">
        <v>2382</v>
      </c>
    </row>
    <row r="154" spans="5:12" x14ac:dyDescent="0.35">
      <c r="E154" t="s">
        <v>2230</v>
      </c>
      <c r="F154">
        <v>36.67</v>
      </c>
      <c r="G154">
        <v>6.27</v>
      </c>
      <c r="H154" t="s">
        <v>2380</v>
      </c>
      <c r="I154" t="s">
        <v>2380</v>
      </c>
      <c r="J154" t="s">
        <v>2380</v>
      </c>
      <c r="K154" t="s">
        <v>2381</v>
      </c>
      <c r="L154" t="s">
        <v>2382</v>
      </c>
    </row>
    <row r="155" spans="5:12" x14ac:dyDescent="0.35">
      <c r="E155" t="s">
        <v>2229</v>
      </c>
      <c r="F155">
        <v>33.4</v>
      </c>
      <c r="G155">
        <v>10.73</v>
      </c>
      <c r="H155" t="s">
        <v>2382</v>
      </c>
      <c r="I155" t="s">
        <v>2380</v>
      </c>
      <c r="J155" t="s">
        <v>2380</v>
      </c>
      <c r="K155">
        <v>1</v>
      </c>
      <c r="L155" t="s">
        <v>2382</v>
      </c>
    </row>
    <row r="156" spans="5:12" x14ac:dyDescent="0.35">
      <c r="E156" t="s">
        <v>2228</v>
      </c>
      <c r="F156">
        <v>42.71</v>
      </c>
      <c r="G156">
        <v>10.52</v>
      </c>
      <c r="H156" t="s">
        <v>2380</v>
      </c>
      <c r="I156" t="s">
        <v>2380</v>
      </c>
      <c r="J156" t="s">
        <v>2380</v>
      </c>
      <c r="K156" t="s">
        <v>2381</v>
      </c>
      <c r="L156" t="s">
        <v>2382</v>
      </c>
    </row>
    <row r="157" spans="5:12" x14ac:dyDescent="0.35">
      <c r="E157" t="s">
        <v>2227</v>
      </c>
      <c r="F157">
        <v>41.52</v>
      </c>
      <c r="G157">
        <v>11.82</v>
      </c>
      <c r="H157" t="s">
        <v>2382</v>
      </c>
      <c r="I157" t="s">
        <v>2380</v>
      </c>
      <c r="J157" t="s">
        <v>2380</v>
      </c>
      <c r="K157">
        <v>2</v>
      </c>
      <c r="L157" t="s">
        <v>2382</v>
      </c>
    </row>
    <row r="158" spans="5:12" x14ac:dyDescent="0.35">
      <c r="E158" t="s">
        <v>2226</v>
      </c>
      <c r="F158">
        <v>39.4</v>
      </c>
      <c r="G158">
        <v>6.76</v>
      </c>
      <c r="H158" t="s">
        <v>2380</v>
      </c>
      <c r="I158" t="s">
        <v>2380</v>
      </c>
      <c r="J158" t="s">
        <v>2380</v>
      </c>
      <c r="K158" t="s">
        <v>2381</v>
      </c>
      <c r="L158" t="s">
        <v>2382</v>
      </c>
    </row>
    <row r="159" spans="5:12" x14ac:dyDescent="0.35">
      <c r="E159" t="s">
        <v>2225</v>
      </c>
      <c r="F159">
        <v>46.45</v>
      </c>
      <c r="G159">
        <v>5.62</v>
      </c>
      <c r="H159" t="s">
        <v>2380</v>
      </c>
      <c r="I159" t="s">
        <v>2380</v>
      </c>
      <c r="J159" t="s">
        <v>2380</v>
      </c>
      <c r="K159" t="s">
        <v>2381</v>
      </c>
      <c r="L159" t="s">
        <v>2382</v>
      </c>
    </row>
    <row r="160" spans="5:12" x14ac:dyDescent="0.35">
      <c r="E160" t="s">
        <v>2224</v>
      </c>
      <c r="F160">
        <v>35.75</v>
      </c>
      <c r="G160">
        <v>4.1900000000000004</v>
      </c>
      <c r="H160" t="s">
        <v>2380</v>
      </c>
      <c r="I160" t="s">
        <v>2380</v>
      </c>
      <c r="J160" t="s">
        <v>2380</v>
      </c>
      <c r="K160" t="s">
        <v>2381</v>
      </c>
      <c r="L160" t="s">
        <v>2382</v>
      </c>
    </row>
    <row r="161" spans="5:12" x14ac:dyDescent="0.35">
      <c r="E161" t="s">
        <v>2223</v>
      </c>
      <c r="F161">
        <v>26.07</v>
      </c>
      <c r="G161">
        <v>5.32</v>
      </c>
      <c r="H161" t="s">
        <v>2380</v>
      </c>
      <c r="I161" t="s">
        <v>2380</v>
      </c>
      <c r="J161" t="s">
        <v>2380</v>
      </c>
      <c r="K161" t="s">
        <v>2381</v>
      </c>
      <c r="L161" t="s">
        <v>2382</v>
      </c>
    </row>
    <row r="162" spans="5:12" x14ac:dyDescent="0.35">
      <c r="E162" t="s">
        <v>2222</v>
      </c>
      <c r="F162">
        <v>36.54</v>
      </c>
      <c r="G162">
        <v>4.46</v>
      </c>
      <c r="H162" t="s">
        <v>2382</v>
      </c>
      <c r="I162" t="s">
        <v>2380</v>
      </c>
      <c r="J162" t="s">
        <v>2380</v>
      </c>
      <c r="K162">
        <v>1</v>
      </c>
      <c r="L162" t="s">
        <v>2382</v>
      </c>
    </row>
    <row r="163" spans="5:12" x14ac:dyDescent="0.35">
      <c r="E163" t="s">
        <v>2221</v>
      </c>
      <c r="F163">
        <v>51.64</v>
      </c>
      <c r="G163">
        <v>5.65</v>
      </c>
      <c r="H163" t="s">
        <v>2380</v>
      </c>
      <c r="I163" t="s">
        <v>2380</v>
      </c>
      <c r="J163" t="s">
        <v>2380</v>
      </c>
      <c r="K163" t="s">
        <v>2381</v>
      </c>
      <c r="L163" t="s">
        <v>2382</v>
      </c>
    </row>
    <row r="164" spans="5:12" x14ac:dyDescent="0.35">
      <c r="E164" t="s">
        <v>2220</v>
      </c>
      <c r="F164">
        <v>42.83</v>
      </c>
      <c r="G164">
        <v>6.04</v>
      </c>
      <c r="H164" t="s">
        <v>2380</v>
      </c>
      <c r="I164" t="s">
        <v>2380</v>
      </c>
      <c r="J164" t="s">
        <v>2380</v>
      </c>
      <c r="K164">
        <v>2</v>
      </c>
      <c r="L164" t="s">
        <v>2382</v>
      </c>
    </row>
    <row r="165" spans="5:12" x14ac:dyDescent="0.35">
      <c r="E165" t="s">
        <v>2219</v>
      </c>
      <c r="F165">
        <v>40.15</v>
      </c>
      <c r="G165">
        <v>5.76</v>
      </c>
      <c r="H165" t="s">
        <v>2380</v>
      </c>
      <c r="I165" t="s">
        <v>2380</v>
      </c>
      <c r="J165" t="s">
        <v>2380</v>
      </c>
      <c r="K165">
        <v>1</v>
      </c>
      <c r="L165" t="s">
        <v>2382</v>
      </c>
    </row>
    <row r="166" spans="5:12" x14ac:dyDescent="0.35">
      <c r="E166" t="s">
        <v>2218</v>
      </c>
      <c r="F166">
        <v>27.8</v>
      </c>
      <c r="G166">
        <v>4.3600000000000003</v>
      </c>
      <c r="H166" t="s">
        <v>2380</v>
      </c>
      <c r="I166" t="s">
        <v>2380</v>
      </c>
      <c r="J166" t="s">
        <v>2383</v>
      </c>
      <c r="K166">
        <v>1</v>
      </c>
      <c r="L166" t="s">
        <v>2382</v>
      </c>
    </row>
    <row r="167" spans="5:12" x14ac:dyDescent="0.35">
      <c r="E167" t="s">
        <v>2217</v>
      </c>
      <c r="F167">
        <v>45.81</v>
      </c>
      <c r="G167">
        <v>4.76</v>
      </c>
      <c r="H167" t="s">
        <v>2382</v>
      </c>
      <c r="I167" t="s">
        <v>2380</v>
      </c>
      <c r="J167" t="s">
        <v>2383</v>
      </c>
      <c r="K167">
        <v>1</v>
      </c>
      <c r="L167" t="s">
        <v>2382</v>
      </c>
    </row>
    <row r="168" spans="5:12" x14ac:dyDescent="0.35">
      <c r="E168" t="s">
        <v>2216</v>
      </c>
      <c r="F168">
        <v>34.43</v>
      </c>
      <c r="G168">
        <v>10.82</v>
      </c>
      <c r="H168" t="s">
        <v>2382</v>
      </c>
      <c r="I168" t="s">
        <v>2380</v>
      </c>
      <c r="J168" t="s">
        <v>2380</v>
      </c>
      <c r="K168">
        <v>1</v>
      </c>
      <c r="L168" t="s">
        <v>2382</v>
      </c>
    </row>
    <row r="169" spans="5:12" x14ac:dyDescent="0.35">
      <c r="E169" t="s">
        <v>2215</v>
      </c>
      <c r="F169">
        <v>41.33</v>
      </c>
      <c r="G169">
        <v>4.01</v>
      </c>
      <c r="H169" t="s">
        <v>2382</v>
      </c>
      <c r="I169" t="s">
        <v>2380</v>
      </c>
      <c r="J169" t="s">
        <v>2380</v>
      </c>
      <c r="K169" t="s">
        <v>2381</v>
      </c>
      <c r="L169" t="s">
        <v>2382</v>
      </c>
    </row>
    <row r="170" spans="5:12" x14ac:dyDescent="0.35">
      <c r="E170" t="s">
        <v>2214</v>
      </c>
      <c r="F170">
        <v>31.92</v>
      </c>
      <c r="G170">
        <v>5.12</v>
      </c>
      <c r="H170" t="s">
        <v>2382</v>
      </c>
      <c r="I170" t="s">
        <v>2380</v>
      </c>
      <c r="J170" t="s">
        <v>2380</v>
      </c>
      <c r="K170">
        <v>1</v>
      </c>
      <c r="L170" t="s">
        <v>2382</v>
      </c>
    </row>
    <row r="171" spans="5:12" x14ac:dyDescent="0.35">
      <c r="E171" t="s">
        <v>2213</v>
      </c>
      <c r="F171">
        <v>39.799999999999997</v>
      </c>
      <c r="G171">
        <v>10.54</v>
      </c>
      <c r="H171" t="s">
        <v>2382</v>
      </c>
      <c r="I171" t="s">
        <v>2380</v>
      </c>
      <c r="J171" t="s">
        <v>2380</v>
      </c>
      <c r="K171">
        <v>2</v>
      </c>
      <c r="L171" t="s">
        <v>2382</v>
      </c>
    </row>
    <row r="172" spans="5:12" x14ac:dyDescent="0.35">
      <c r="E172" t="s">
        <v>2212</v>
      </c>
      <c r="F172">
        <v>42.82</v>
      </c>
      <c r="G172">
        <v>4.21</v>
      </c>
      <c r="H172" t="s">
        <v>2380</v>
      </c>
      <c r="I172" t="s">
        <v>2380</v>
      </c>
      <c r="J172" t="s">
        <v>2380</v>
      </c>
      <c r="K172" t="s">
        <v>2381</v>
      </c>
      <c r="L172" t="s">
        <v>2382</v>
      </c>
    </row>
    <row r="173" spans="5:12" x14ac:dyDescent="0.35">
      <c r="E173" t="s">
        <v>2211</v>
      </c>
      <c r="F173">
        <v>33.630000000000003</v>
      </c>
      <c r="G173">
        <v>5.42</v>
      </c>
      <c r="H173" t="s">
        <v>2380</v>
      </c>
      <c r="I173" t="s">
        <v>2380</v>
      </c>
      <c r="J173" t="s">
        <v>2380</v>
      </c>
      <c r="K173" t="s">
        <v>2381</v>
      </c>
      <c r="L173" t="s">
        <v>2382</v>
      </c>
    </row>
    <row r="174" spans="5:12" x14ac:dyDescent="0.35">
      <c r="E174" t="s">
        <v>2210</v>
      </c>
      <c r="F174">
        <v>37.07</v>
      </c>
      <c r="G174">
        <v>4.28</v>
      </c>
      <c r="H174" t="s">
        <v>2380</v>
      </c>
      <c r="I174" t="s">
        <v>2382</v>
      </c>
      <c r="J174" t="s">
        <v>2380</v>
      </c>
      <c r="K174">
        <v>1</v>
      </c>
      <c r="L174" t="s">
        <v>2382</v>
      </c>
    </row>
    <row r="175" spans="5:12" x14ac:dyDescent="0.35">
      <c r="E175" t="s">
        <v>2209</v>
      </c>
      <c r="F175">
        <v>35.625</v>
      </c>
      <c r="G175">
        <v>8.9</v>
      </c>
      <c r="H175" t="s">
        <v>2380</v>
      </c>
      <c r="I175" t="s">
        <v>2380</v>
      </c>
      <c r="J175" t="s">
        <v>2380</v>
      </c>
      <c r="K175" t="s">
        <v>2381</v>
      </c>
      <c r="L175" t="s">
        <v>2382</v>
      </c>
    </row>
    <row r="176" spans="5:12" x14ac:dyDescent="0.35">
      <c r="E176" t="s">
        <v>2208</v>
      </c>
      <c r="F176">
        <v>42.69</v>
      </c>
      <c r="G176">
        <v>4.8899999999999997</v>
      </c>
      <c r="H176" t="s">
        <v>2380</v>
      </c>
      <c r="I176" t="s">
        <v>2380</v>
      </c>
      <c r="J176" t="s">
        <v>2383</v>
      </c>
      <c r="K176">
        <v>1</v>
      </c>
      <c r="L176" t="s">
        <v>2382</v>
      </c>
    </row>
    <row r="177" spans="5:12" x14ac:dyDescent="0.35">
      <c r="E177" t="s">
        <v>2207</v>
      </c>
      <c r="F177">
        <v>37.869999999999997</v>
      </c>
      <c r="G177">
        <v>4.29</v>
      </c>
      <c r="H177" t="s">
        <v>2382</v>
      </c>
      <c r="I177" t="s">
        <v>2380</v>
      </c>
      <c r="J177" t="s">
        <v>2383</v>
      </c>
      <c r="K177">
        <v>1</v>
      </c>
      <c r="L177" t="s">
        <v>2382</v>
      </c>
    </row>
    <row r="178" spans="5:12" x14ac:dyDescent="0.35">
      <c r="E178" t="s">
        <v>2206</v>
      </c>
      <c r="F178">
        <v>40.61</v>
      </c>
      <c r="G178">
        <v>8</v>
      </c>
      <c r="H178" t="s">
        <v>2382</v>
      </c>
      <c r="I178" t="s">
        <v>2380</v>
      </c>
      <c r="J178" t="s">
        <v>2380</v>
      </c>
      <c r="K178">
        <v>1</v>
      </c>
      <c r="L178" t="s">
        <v>2382</v>
      </c>
    </row>
    <row r="179" spans="5:12" x14ac:dyDescent="0.35">
      <c r="E179" t="s">
        <v>2205</v>
      </c>
      <c r="F179">
        <v>30.78</v>
      </c>
      <c r="G179">
        <v>4.67</v>
      </c>
      <c r="H179" t="s">
        <v>2382</v>
      </c>
      <c r="I179" t="s">
        <v>2380</v>
      </c>
      <c r="J179" t="s">
        <v>2380</v>
      </c>
      <c r="K179" t="s">
        <v>2381</v>
      </c>
      <c r="L179" t="s">
        <v>2382</v>
      </c>
    </row>
    <row r="180" spans="5:12" x14ac:dyDescent="0.35">
      <c r="E180" t="s">
        <v>2204</v>
      </c>
      <c r="F180">
        <v>49.49</v>
      </c>
      <c r="G180">
        <v>4.5</v>
      </c>
      <c r="H180" t="s">
        <v>2380</v>
      </c>
      <c r="I180" t="s">
        <v>2380</v>
      </c>
      <c r="J180" t="s">
        <v>2380</v>
      </c>
      <c r="K180" t="s">
        <v>2381</v>
      </c>
      <c r="L180" t="s">
        <v>2382</v>
      </c>
    </row>
    <row r="181" spans="5:12" x14ac:dyDescent="0.35">
      <c r="E181" t="s">
        <v>2203</v>
      </c>
      <c r="F181">
        <v>37.619999999999997</v>
      </c>
      <c r="G181">
        <v>6.32</v>
      </c>
      <c r="H181" t="s">
        <v>2382</v>
      </c>
      <c r="I181" t="s">
        <v>2382</v>
      </c>
      <c r="J181" t="s">
        <v>2380</v>
      </c>
      <c r="K181">
        <v>2</v>
      </c>
      <c r="L181" t="s">
        <v>2382</v>
      </c>
    </row>
    <row r="182" spans="5:12" x14ac:dyDescent="0.35">
      <c r="E182" t="s">
        <v>2202</v>
      </c>
      <c r="F182">
        <v>36.08</v>
      </c>
      <c r="G182">
        <v>6.1</v>
      </c>
      <c r="H182" t="s">
        <v>2382</v>
      </c>
      <c r="I182" t="s">
        <v>2380</v>
      </c>
      <c r="J182" t="s">
        <v>2380</v>
      </c>
      <c r="K182">
        <v>1</v>
      </c>
      <c r="L182" t="s">
        <v>2382</v>
      </c>
    </row>
    <row r="183" spans="5:12" x14ac:dyDescent="0.35">
      <c r="E183" t="s">
        <v>2201</v>
      </c>
      <c r="F183">
        <v>33.5</v>
      </c>
      <c r="G183">
        <v>5.4</v>
      </c>
      <c r="H183" t="s">
        <v>2380</v>
      </c>
      <c r="I183" t="s">
        <v>2380</v>
      </c>
      <c r="J183" t="s">
        <v>2380</v>
      </c>
      <c r="K183" t="s">
        <v>2381</v>
      </c>
      <c r="L183" t="s">
        <v>2382</v>
      </c>
    </row>
    <row r="184" spans="5:12" x14ac:dyDescent="0.35">
      <c r="E184" t="s">
        <v>2200</v>
      </c>
      <c r="F184">
        <v>47.46</v>
      </c>
      <c r="G184">
        <v>6.24</v>
      </c>
      <c r="H184" t="s">
        <v>2382</v>
      </c>
      <c r="I184" t="s">
        <v>2380</v>
      </c>
      <c r="J184" t="s">
        <v>2380</v>
      </c>
      <c r="K184">
        <v>1</v>
      </c>
      <c r="L184" t="s">
        <v>2382</v>
      </c>
    </row>
    <row r="185" spans="5:12" x14ac:dyDescent="0.35">
      <c r="E185" t="s">
        <v>2199</v>
      </c>
      <c r="F185">
        <v>49.24</v>
      </c>
      <c r="G185">
        <v>4.45</v>
      </c>
      <c r="H185" t="s">
        <v>2380</v>
      </c>
      <c r="I185" t="s">
        <v>2380</v>
      </c>
      <c r="J185" t="s">
        <v>2380</v>
      </c>
      <c r="K185" t="s">
        <v>2381</v>
      </c>
      <c r="L185" t="s">
        <v>2382</v>
      </c>
    </row>
    <row r="186" spans="5:12" x14ac:dyDescent="0.35">
      <c r="E186" t="s">
        <v>2198</v>
      </c>
      <c r="F186">
        <v>54.4</v>
      </c>
      <c r="G186">
        <v>5.22</v>
      </c>
      <c r="H186" t="s">
        <v>2380</v>
      </c>
      <c r="I186" t="s">
        <v>2380</v>
      </c>
      <c r="J186" t="s">
        <v>2380</v>
      </c>
      <c r="K186">
        <v>1</v>
      </c>
      <c r="L186" t="s">
        <v>2382</v>
      </c>
    </row>
    <row r="187" spans="5:12" x14ac:dyDescent="0.35">
      <c r="E187" t="s">
        <v>2197</v>
      </c>
      <c r="F187">
        <v>35.53</v>
      </c>
      <c r="G187">
        <v>4.6100000000000003</v>
      </c>
      <c r="H187" t="s">
        <v>2380</v>
      </c>
      <c r="I187" t="s">
        <v>2380</v>
      </c>
      <c r="J187" t="s">
        <v>2380</v>
      </c>
      <c r="K187">
        <v>1</v>
      </c>
      <c r="L187" t="s">
        <v>2382</v>
      </c>
    </row>
    <row r="188" spans="5:12" x14ac:dyDescent="0.35">
      <c r="E188" t="s">
        <v>2196</v>
      </c>
      <c r="F188">
        <v>39.729999999999997</v>
      </c>
      <c r="G188">
        <v>6.24</v>
      </c>
      <c r="H188" t="s">
        <v>2380</v>
      </c>
      <c r="I188" t="s">
        <v>2380</v>
      </c>
      <c r="J188" t="s">
        <v>2380</v>
      </c>
      <c r="K188" t="s">
        <v>2381</v>
      </c>
      <c r="L188" t="s">
        <v>2382</v>
      </c>
    </row>
    <row r="189" spans="5:12" x14ac:dyDescent="0.35">
      <c r="E189" t="s">
        <v>2195</v>
      </c>
      <c r="F189">
        <v>35.68</v>
      </c>
      <c r="G189">
        <v>10.039999999999999</v>
      </c>
      <c r="H189" t="s">
        <v>2380</v>
      </c>
      <c r="I189" t="s">
        <v>2380</v>
      </c>
      <c r="J189" t="s">
        <v>2380</v>
      </c>
      <c r="K189" t="s">
        <v>2381</v>
      </c>
      <c r="L189" t="s">
        <v>2382</v>
      </c>
    </row>
    <row r="190" spans="5:12" x14ac:dyDescent="0.35">
      <c r="E190" t="s">
        <v>2194</v>
      </c>
      <c r="F190">
        <v>48.86</v>
      </c>
      <c r="G190">
        <v>6.09</v>
      </c>
      <c r="H190" t="s">
        <v>2380</v>
      </c>
      <c r="I190" t="s">
        <v>2380</v>
      </c>
      <c r="J190" t="s">
        <v>2380</v>
      </c>
      <c r="K190" t="s">
        <v>2381</v>
      </c>
      <c r="L190" t="s">
        <v>2382</v>
      </c>
    </row>
    <row r="191" spans="5:12" x14ac:dyDescent="0.35">
      <c r="E191" t="s">
        <v>2193</v>
      </c>
      <c r="F191">
        <v>34.799999999999997</v>
      </c>
      <c r="G191">
        <v>11.4</v>
      </c>
      <c r="H191" t="s">
        <v>2382</v>
      </c>
      <c r="I191" t="s">
        <v>2380</v>
      </c>
      <c r="J191" t="s">
        <v>2383</v>
      </c>
      <c r="K191">
        <v>1</v>
      </c>
      <c r="L191" t="s">
        <v>2380</v>
      </c>
    </row>
    <row r="192" spans="5:12" x14ac:dyDescent="0.35">
      <c r="E192" t="s">
        <v>2192</v>
      </c>
      <c r="F192">
        <v>32.49</v>
      </c>
      <c r="G192">
        <v>4.29</v>
      </c>
      <c r="H192" t="s">
        <v>2380</v>
      </c>
      <c r="I192" t="s">
        <v>2380</v>
      </c>
      <c r="J192" t="s">
        <v>2383</v>
      </c>
      <c r="K192">
        <v>1</v>
      </c>
      <c r="L192" t="s">
        <v>2382</v>
      </c>
    </row>
    <row r="193" spans="5:12" x14ac:dyDescent="0.35">
      <c r="E193" t="s">
        <v>2191</v>
      </c>
      <c r="F193">
        <v>39</v>
      </c>
      <c r="G193">
        <v>5.7</v>
      </c>
      <c r="H193" t="s">
        <v>2380</v>
      </c>
      <c r="I193" t="s">
        <v>2380</v>
      </c>
      <c r="J193" t="s">
        <v>2380</v>
      </c>
      <c r="K193">
        <v>2</v>
      </c>
      <c r="L193" t="s">
        <v>2382</v>
      </c>
    </row>
    <row r="194" spans="5:12" x14ac:dyDescent="0.35">
      <c r="E194" t="s">
        <v>2190</v>
      </c>
      <c r="F194">
        <v>35.299999999999997</v>
      </c>
      <c r="G194">
        <v>6.09</v>
      </c>
      <c r="H194" t="s">
        <v>2380</v>
      </c>
      <c r="I194" t="s">
        <v>2380</v>
      </c>
      <c r="J194" t="s">
        <v>2380</v>
      </c>
      <c r="K194">
        <v>1</v>
      </c>
      <c r="L194" t="s">
        <v>2382</v>
      </c>
    </row>
    <row r="195" spans="5:12" x14ac:dyDescent="0.35">
      <c r="E195" t="s">
        <v>2189</v>
      </c>
      <c r="F195">
        <v>33.42</v>
      </c>
      <c r="G195">
        <v>10.67</v>
      </c>
      <c r="H195" t="s">
        <v>2380</v>
      </c>
      <c r="I195" t="s">
        <v>2380</v>
      </c>
      <c r="J195" t="s">
        <v>2380</v>
      </c>
      <c r="K195" t="s">
        <v>2381</v>
      </c>
      <c r="L195" t="s">
        <v>2382</v>
      </c>
    </row>
    <row r="196" spans="5:12" x14ac:dyDescent="0.35">
      <c r="E196" t="s">
        <v>2188</v>
      </c>
      <c r="F196">
        <v>37.18</v>
      </c>
      <c r="G196">
        <v>6.75</v>
      </c>
      <c r="H196" t="s">
        <v>2382</v>
      </c>
      <c r="I196" t="s">
        <v>2380</v>
      </c>
      <c r="J196" t="s">
        <v>2380</v>
      </c>
      <c r="K196">
        <v>2</v>
      </c>
      <c r="L196" t="s">
        <v>2382</v>
      </c>
    </row>
    <row r="197" spans="5:12" x14ac:dyDescent="0.35">
      <c r="E197" t="s">
        <v>2187</v>
      </c>
      <c r="F197">
        <v>33.33</v>
      </c>
      <c r="G197">
        <v>9.26</v>
      </c>
      <c r="H197" t="s">
        <v>2382</v>
      </c>
      <c r="I197" t="s">
        <v>2380</v>
      </c>
      <c r="J197" t="s">
        <v>2380</v>
      </c>
      <c r="K197">
        <v>2</v>
      </c>
      <c r="L197" t="s">
        <v>2380</v>
      </c>
    </row>
    <row r="198" spans="5:12" x14ac:dyDescent="0.35">
      <c r="E198" t="s">
        <v>2186</v>
      </c>
      <c r="F198">
        <v>53.21</v>
      </c>
      <c r="G198">
        <v>4.2699999999999996</v>
      </c>
      <c r="H198" t="s">
        <v>2380</v>
      </c>
      <c r="I198" t="s">
        <v>2380</v>
      </c>
      <c r="J198" t="s">
        <v>2380</v>
      </c>
      <c r="K198">
        <v>1</v>
      </c>
      <c r="L198" t="s">
        <v>2382</v>
      </c>
    </row>
    <row r="199" spans="5:12" x14ac:dyDescent="0.35">
      <c r="E199" t="s">
        <v>2185</v>
      </c>
      <c r="F199">
        <v>38.729999999999997</v>
      </c>
      <c r="G199">
        <v>11.51</v>
      </c>
      <c r="H199" t="s">
        <v>2380</v>
      </c>
      <c r="I199" t="s">
        <v>2380</v>
      </c>
      <c r="J199" t="s">
        <v>2380</v>
      </c>
      <c r="K199">
        <v>2</v>
      </c>
      <c r="L199" t="s">
        <v>2382</v>
      </c>
    </row>
    <row r="200" spans="5:12" x14ac:dyDescent="0.35">
      <c r="E200" t="s">
        <v>2184</v>
      </c>
      <c r="F200">
        <v>29.73</v>
      </c>
      <c r="G200">
        <v>7.22</v>
      </c>
      <c r="H200" t="s">
        <v>2380</v>
      </c>
      <c r="I200" t="s">
        <v>2380</v>
      </c>
      <c r="J200" t="s">
        <v>2380</v>
      </c>
      <c r="K200" t="s">
        <v>2381</v>
      </c>
      <c r="L200" t="s">
        <v>2382</v>
      </c>
    </row>
    <row r="201" spans="5:12" x14ac:dyDescent="0.35">
      <c r="E201" t="s">
        <v>2183</v>
      </c>
      <c r="F201">
        <v>34.700000000000003</v>
      </c>
      <c r="G201">
        <v>4.37</v>
      </c>
      <c r="H201" t="s">
        <v>2380</v>
      </c>
      <c r="I201" t="s">
        <v>2380</v>
      </c>
      <c r="J201" t="s">
        <v>2383</v>
      </c>
      <c r="K201">
        <v>1</v>
      </c>
      <c r="L201" t="s">
        <v>2382</v>
      </c>
    </row>
    <row r="202" spans="5:12" x14ac:dyDescent="0.35">
      <c r="E202" t="s">
        <v>2182</v>
      </c>
      <c r="F202">
        <v>38.28</v>
      </c>
      <c r="G202">
        <v>11.56</v>
      </c>
      <c r="H202" t="s">
        <v>2382</v>
      </c>
      <c r="I202" t="s">
        <v>2380</v>
      </c>
      <c r="J202" t="s">
        <v>2380</v>
      </c>
      <c r="K202">
        <v>1</v>
      </c>
      <c r="L202" t="s">
        <v>2382</v>
      </c>
    </row>
    <row r="203" spans="5:12" x14ac:dyDescent="0.35">
      <c r="E203" t="s">
        <v>2181</v>
      </c>
      <c r="F203">
        <v>33.57</v>
      </c>
      <c r="G203">
        <v>8.82</v>
      </c>
      <c r="H203" t="s">
        <v>2382</v>
      </c>
      <c r="I203" t="s">
        <v>2380</v>
      </c>
      <c r="J203" t="s">
        <v>2380</v>
      </c>
      <c r="K203" t="s">
        <v>2381</v>
      </c>
      <c r="L203" t="s">
        <v>2382</v>
      </c>
    </row>
    <row r="204" spans="5:12" x14ac:dyDescent="0.35">
      <c r="E204" t="s">
        <v>2180</v>
      </c>
      <c r="F204">
        <v>52.06</v>
      </c>
      <c r="G204">
        <v>4.6900000000000004</v>
      </c>
      <c r="H204" t="s">
        <v>2380</v>
      </c>
      <c r="I204" t="s">
        <v>2380</v>
      </c>
      <c r="J204" t="s">
        <v>2380</v>
      </c>
      <c r="K204">
        <v>1</v>
      </c>
      <c r="L204" t="s">
        <v>2382</v>
      </c>
    </row>
    <row r="205" spans="5:12" x14ac:dyDescent="0.35">
      <c r="E205" t="s">
        <v>2179</v>
      </c>
      <c r="F205">
        <v>38.17</v>
      </c>
      <c r="G205">
        <v>4.53</v>
      </c>
      <c r="H205" t="s">
        <v>2380</v>
      </c>
      <c r="I205" t="s">
        <v>2382</v>
      </c>
      <c r="J205" t="s">
        <v>2380</v>
      </c>
      <c r="K205">
        <v>1</v>
      </c>
      <c r="L205" t="s">
        <v>2382</v>
      </c>
    </row>
    <row r="206" spans="5:12" x14ac:dyDescent="0.35">
      <c r="E206" t="s">
        <v>2178</v>
      </c>
      <c r="F206">
        <v>36.954999999999998</v>
      </c>
      <c r="G206">
        <v>5.84</v>
      </c>
      <c r="H206" t="s">
        <v>2380</v>
      </c>
      <c r="I206" t="s">
        <v>2380</v>
      </c>
      <c r="J206" t="s">
        <v>2383</v>
      </c>
      <c r="K206">
        <v>1</v>
      </c>
      <c r="L206" t="s">
        <v>2382</v>
      </c>
    </row>
    <row r="207" spans="5:12" x14ac:dyDescent="0.35">
      <c r="E207" t="s">
        <v>2177</v>
      </c>
      <c r="F207">
        <v>34.4</v>
      </c>
      <c r="G207">
        <v>4.9000000000000004</v>
      </c>
      <c r="H207" t="s">
        <v>2380</v>
      </c>
      <c r="I207" t="s">
        <v>2380</v>
      </c>
      <c r="J207" t="s">
        <v>2383</v>
      </c>
      <c r="K207">
        <v>1</v>
      </c>
      <c r="L207" t="s">
        <v>2382</v>
      </c>
    </row>
    <row r="208" spans="5:12" x14ac:dyDescent="0.35">
      <c r="E208" t="s">
        <v>2176</v>
      </c>
      <c r="F208">
        <v>31.73</v>
      </c>
      <c r="G208">
        <v>4.3</v>
      </c>
      <c r="H208" t="s">
        <v>2380</v>
      </c>
      <c r="I208" t="s">
        <v>2380</v>
      </c>
      <c r="J208" t="s">
        <v>2380</v>
      </c>
      <c r="K208" t="s">
        <v>2381</v>
      </c>
      <c r="L208" t="s">
        <v>2382</v>
      </c>
    </row>
    <row r="209" spans="5:12" x14ac:dyDescent="0.35">
      <c r="E209" t="s">
        <v>2175</v>
      </c>
      <c r="F209">
        <v>36.64</v>
      </c>
      <c r="G209">
        <v>11.34</v>
      </c>
      <c r="H209" t="s">
        <v>2380</v>
      </c>
      <c r="I209" t="s">
        <v>2380</v>
      </c>
      <c r="J209" t="s">
        <v>2380</v>
      </c>
      <c r="K209" t="s">
        <v>2381</v>
      </c>
      <c r="L209" t="s">
        <v>2382</v>
      </c>
    </row>
    <row r="210" spans="5:12" x14ac:dyDescent="0.35">
      <c r="E210" t="s">
        <v>2174</v>
      </c>
      <c r="F210">
        <v>36.85</v>
      </c>
      <c r="G210">
        <v>5.88</v>
      </c>
      <c r="H210" t="s">
        <v>2380</v>
      </c>
      <c r="I210" t="s">
        <v>2382</v>
      </c>
      <c r="J210" t="s">
        <v>2380</v>
      </c>
      <c r="K210">
        <v>1</v>
      </c>
      <c r="L210" t="s">
        <v>2382</v>
      </c>
    </row>
    <row r="211" spans="5:12" x14ac:dyDescent="0.35">
      <c r="E211" t="s">
        <v>2173</v>
      </c>
      <c r="F211">
        <v>33.33</v>
      </c>
      <c r="G211">
        <v>5.01</v>
      </c>
      <c r="H211" t="s">
        <v>2382</v>
      </c>
      <c r="I211" t="s">
        <v>2380</v>
      </c>
      <c r="J211" t="s">
        <v>2383</v>
      </c>
      <c r="K211">
        <v>1</v>
      </c>
      <c r="L211" t="s">
        <v>2382</v>
      </c>
    </row>
    <row r="212" spans="5:12" x14ac:dyDescent="0.35">
      <c r="E212" t="s">
        <v>2172</v>
      </c>
      <c r="F212">
        <v>39.14</v>
      </c>
      <c r="G212">
        <v>4.4000000000000004</v>
      </c>
      <c r="H212" t="s">
        <v>2380</v>
      </c>
      <c r="I212" t="s">
        <v>2380</v>
      </c>
      <c r="J212" t="s">
        <v>2383</v>
      </c>
      <c r="K212">
        <v>1</v>
      </c>
      <c r="L212" t="s">
        <v>2382</v>
      </c>
    </row>
    <row r="213" spans="5:12" x14ac:dyDescent="0.35">
      <c r="E213" t="s">
        <v>2171</v>
      </c>
      <c r="F213">
        <v>32.9</v>
      </c>
      <c r="G213">
        <v>6.26</v>
      </c>
      <c r="H213" t="s">
        <v>2382</v>
      </c>
      <c r="I213" t="s">
        <v>2380</v>
      </c>
      <c r="J213" t="s">
        <v>2380</v>
      </c>
      <c r="K213" t="s">
        <v>2381</v>
      </c>
      <c r="L213" t="s">
        <v>2382</v>
      </c>
    </row>
    <row r="214" spans="5:12" x14ac:dyDescent="0.35">
      <c r="E214" t="s">
        <v>2170</v>
      </c>
      <c r="F214">
        <v>29.78</v>
      </c>
      <c r="G214">
        <v>10.27</v>
      </c>
      <c r="H214" t="s">
        <v>2382</v>
      </c>
      <c r="I214" t="s">
        <v>2380</v>
      </c>
      <c r="J214" t="s">
        <v>2383</v>
      </c>
      <c r="K214">
        <v>1</v>
      </c>
      <c r="L214" t="s">
        <v>2382</v>
      </c>
    </row>
    <row r="215" spans="5:12" x14ac:dyDescent="0.35">
      <c r="E215" t="s">
        <v>2169</v>
      </c>
      <c r="F215">
        <v>32.78</v>
      </c>
      <c r="G215">
        <v>5.27</v>
      </c>
      <c r="H215" t="s">
        <v>2380</v>
      </c>
      <c r="I215" t="s">
        <v>2380</v>
      </c>
      <c r="J215" t="s">
        <v>2380</v>
      </c>
      <c r="K215" t="s">
        <v>2381</v>
      </c>
      <c r="L215" t="s">
        <v>2382</v>
      </c>
    </row>
    <row r="216" spans="5:12" x14ac:dyDescent="0.35">
      <c r="E216" t="s">
        <v>2168</v>
      </c>
      <c r="F216">
        <v>41.65</v>
      </c>
      <c r="G216">
        <v>10.73</v>
      </c>
      <c r="H216" t="s">
        <v>2382</v>
      </c>
      <c r="I216" t="s">
        <v>2380</v>
      </c>
      <c r="J216" t="s">
        <v>2380</v>
      </c>
      <c r="K216" t="s">
        <v>2381</v>
      </c>
      <c r="L216" t="s">
        <v>2382</v>
      </c>
    </row>
    <row r="217" spans="5:12" x14ac:dyDescent="0.35">
      <c r="E217" t="s">
        <v>2167</v>
      </c>
      <c r="F217">
        <v>50.79</v>
      </c>
      <c r="G217">
        <v>4.45</v>
      </c>
      <c r="H217" t="s">
        <v>2380</v>
      </c>
      <c r="I217" t="s">
        <v>2380</v>
      </c>
      <c r="J217" t="s">
        <v>2380</v>
      </c>
      <c r="K217">
        <v>1</v>
      </c>
      <c r="L217" t="s">
        <v>2382</v>
      </c>
    </row>
    <row r="218" spans="5:12" x14ac:dyDescent="0.35">
      <c r="E218" t="s">
        <v>2166</v>
      </c>
      <c r="F218">
        <v>35.43</v>
      </c>
      <c r="G218">
        <v>5.25</v>
      </c>
      <c r="H218" t="s">
        <v>2382</v>
      </c>
      <c r="I218" t="s">
        <v>2380</v>
      </c>
      <c r="J218" t="s">
        <v>2380</v>
      </c>
      <c r="K218" t="s">
        <v>2381</v>
      </c>
      <c r="L218" t="s">
        <v>2382</v>
      </c>
    </row>
    <row r="219" spans="5:12" x14ac:dyDescent="0.35">
      <c r="E219" t="s">
        <v>2165</v>
      </c>
      <c r="F219">
        <v>35.25</v>
      </c>
      <c r="G219">
        <v>9.51</v>
      </c>
      <c r="H219" t="s">
        <v>2380</v>
      </c>
      <c r="I219" t="s">
        <v>2380</v>
      </c>
      <c r="J219" t="s">
        <v>2380</v>
      </c>
      <c r="K219" t="s">
        <v>2381</v>
      </c>
      <c r="L219" t="s">
        <v>2382</v>
      </c>
    </row>
    <row r="220" spans="5:12" x14ac:dyDescent="0.35">
      <c r="E220" t="s">
        <v>2164</v>
      </c>
      <c r="F220">
        <v>36.85</v>
      </c>
      <c r="G220">
        <v>11.12</v>
      </c>
      <c r="H220" t="s">
        <v>2380</v>
      </c>
      <c r="I220" t="s">
        <v>2380</v>
      </c>
      <c r="J220" t="s">
        <v>2380</v>
      </c>
      <c r="K220" t="s">
        <v>2381</v>
      </c>
      <c r="L220" t="s">
        <v>2382</v>
      </c>
    </row>
    <row r="221" spans="5:12" x14ac:dyDescent="0.35">
      <c r="E221" t="s">
        <v>2163</v>
      </c>
      <c r="F221">
        <v>31.02</v>
      </c>
      <c r="G221">
        <v>4.5599999999999996</v>
      </c>
      <c r="H221" t="s">
        <v>2380</v>
      </c>
      <c r="I221" t="s">
        <v>2382</v>
      </c>
      <c r="J221" t="s">
        <v>2380</v>
      </c>
      <c r="K221">
        <v>1</v>
      </c>
      <c r="L221" t="s">
        <v>2382</v>
      </c>
    </row>
    <row r="222" spans="5:12" x14ac:dyDescent="0.35">
      <c r="E222" t="s">
        <v>2162</v>
      </c>
      <c r="F222">
        <v>35.6</v>
      </c>
      <c r="G222">
        <v>4.0199999999999996</v>
      </c>
      <c r="H222" t="s">
        <v>2382</v>
      </c>
      <c r="I222" t="s">
        <v>2382</v>
      </c>
      <c r="J222" t="s">
        <v>2380</v>
      </c>
      <c r="K222">
        <v>2</v>
      </c>
      <c r="L222" t="s">
        <v>2382</v>
      </c>
    </row>
    <row r="223" spans="5:12" x14ac:dyDescent="0.35">
      <c r="E223" t="s">
        <v>2161</v>
      </c>
      <c r="F223">
        <v>34.39</v>
      </c>
      <c r="G223">
        <v>8.7200000000000006</v>
      </c>
      <c r="H223" t="s">
        <v>2380</v>
      </c>
      <c r="I223" t="s">
        <v>2380</v>
      </c>
      <c r="J223" t="s">
        <v>2380</v>
      </c>
      <c r="K223" t="s">
        <v>2381</v>
      </c>
      <c r="L223" t="s">
        <v>2382</v>
      </c>
    </row>
    <row r="224" spans="5:12" x14ac:dyDescent="0.35">
      <c r="E224" t="s">
        <v>2160</v>
      </c>
      <c r="F224">
        <v>29.06</v>
      </c>
      <c r="G224">
        <v>6.25</v>
      </c>
      <c r="H224" t="s">
        <v>2382</v>
      </c>
      <c r="I224" t="s">
        <v>2380</v>
      </c>
      <c r="J224" t="s">
        <v>2380</v>
      </c>
      <c r="K224">
        <v>1</v>
      </c>
      <c r="L224" t="s">
        <v>2382</v>
      </c>
    </row>
    <row r="225" spans="5:12" x14ac:dyDescent="0.35">
      <c r="E225" t="s">
        <v>2159</v>
      </c>
      <c r="F225">
        <v>35.799999999999997</v>
      </c>
      <c r="G225">
        <v>7.32</v>
      </c>
      <c r="H225" t="s">
        <v>2380</v>
      </c>
      <c r="I225" t="s">
        <v>2380</v>
      </c>
      <c r="J225" t="s">
        <v>2380</v>
      </c>
      <c r="K225">
        <v>2</v>
      </c>
      <c r="L225" t="s">
        <v>2382</v>
      </c>
    </row>
    <row r="226" spans="5:12" x14ac:dyDescent="0.35">
      <c r="E226" t="s">
        <v>2158</v>
      </c>
      <c r="F226">
        <v>49.8</v>
      </c>
      <c r="G226">
        <v>4.24</v>
      </c>
      <c r="H226" t="s">
        <v>2380</v>
      </c>
      <c r="I226" t="s">
        <v>2380</v>
      </c>
      <c r="J226" t="s">
        <v>2380</v>
      </c>
      <c r="K226">
        <v>1</v>
      </c>
      <c r="L226" t="s">
        <v>2382</v>
      </c>
    </row>
    <row r="227" spans="5:12" x14ac:dyDescent="0.35">
      <c r="E227" t="s">
        <v>2157</v>
      </c>
      <c r="F227">
        <v>35.71</v>
      </c>
      <c r="G227">
        <v>6.84</v>
      </c>
      <c r="H227" t="s">
        <v>2380</v>
      </c>
      <c r="I227" t="s">
        <v>2380</v>
      </c>
      <c r="J227" t="s">
        <v>2380</v>
      </c>
      <c r="K227">
        <v>2</v>
      </c>
      <c r="L227" t="s">
        <v>2382</v>
      </c>
    </row>
    <row r="228" spans="5:12" x14ac:dyDescent="0.35">
      <c r="E228" t="s">
        <v>2156</v>
      </c>
      <c r="F228">
        <v>30.8</v>
      </c>
      <c r="G228">
        <v>5.23</v>
      </c>
      <c r="H228" t="s">
        <v>2382</v>
      </c>
      <c r="I228" t="s">
        <v>2380</v>
      </c>
      <c r="J228" t="s">
        <v>2380</v>
      </c>
      <c r="K228">
        <v>1</v>
      </c>
      <c r="L228" t="s">
        <v>2382</v>
      </c>
    </row>
    <row r="229" spans="5:12" x14ac:dyDescent="0.35">
      <c r="E229" t="s">
        <v>2155</v>
      </c>
      <c r="F229">
        <v>33.69</v>
      </c>
      <c r="G229">
        <v>9.68</v>
      </c>
      <c r="H229" t="s">
        <v>2380</v>
      </c>
      <c r="I229" t="s">
        <v>2380</v>
      </c>
      <c r="J229" t="s">
        <v>2380</v>
      </c>
      <c r="K229" t="s">
        <v>2381</v>
      </c>
      <c r="L229" t="s">
        <v>2382</v>
      </c>
    </row>
    <row r="230" spans="5:12" x14ac:dyDescent="0.35">
      <c r="E230" t="s">
        <v>2154</v>
      </c>
      <c r="F230">
        <v>42.27</v>
      </c>
      <c r="G230">
        <v>6.05</v>
      </c>
      <c r="H230" t="s">
        <v>2382</v>
      </c>
      <c r="I230" t="s">
        <v>2380</v>
      </c>
      <c r="J230" t="s">
        <v>2380</v>
      </c>
      <c r="K230">
        <v>1</v>
      </c>
      <c r="L230" t="s">
        <v>2382</v>
      </c>
    </row>
    <row r="231" spans="5:12" x14ac:dyDescent="0.35">
      <c r="E231" t="s">
        <v>2153</v>
      </c>
      <c r="F231">
        <v>53.25</v>
      </c>
      <c r="G231">
        <v>6.11</v>
      </c>
      <c r="H231" t="s">
        <v>2382</v>
      </c>
      <c r="I231" t="s">
        <v>2380</v>
      </c>
      <c r="J231" t="s">
        <v>2383</v>
      </c>
      <c r="K231">
        <v>1</v>
      </c>
      <c r="L231" t="s">
        <v>2382</v>
      </c>
    </row>
    <row r="232" spans="5:12" x14ac:dyDescent="0.35">
      <c r="E232" t="s">
        <v>2152</v>
      </c>
      <c r="F232">
        <v>26.8</v>
      </c>
      <c r="G232">
        <v>10.93</v>
      </c>
      <c r="H232" t="s">
        <v>2382</v>
      </c>
      <c r="I232" t="s">
        <v>2380</v>
      </c>
      <c r="J232" t="s">
        <v>2380</v>
      </c>
      <c r="K232" t="s">
        <v>2381</v>
      </c>
      <c r="L232" t="s">
        <v>2380</v>
      </c>
    </row>
    <row r="233" spans="5:12" x14ac:dyDescent="0.35">
      <c r="E233" t="s">
        <v>2151</v>
      </c>
      <c r="F233">
        <v>28.5</v>
      </c>
      <c r="G233">
        <v>5.12</v>
      </c>
      <c r="H233" t="s">
        <v>2380</v>
      </c>
      <c r="I233" t="s">
        <v>2380</v>
      </c>
      <c r="J233" t="s">
        <v>2380</v>
      </c>
      <c r="K233">
        <v>1</v>
      </c>
      <c r="L233" t="s">
        <v>2382</v>
      </c>
    </row>
    <row r="234" spans="5:12" x14ac:dyDescent="0.35">
      <c r="E234" t="s">
        <v>2150</v>
      </c>
      <c r="F234">
        <v>22.895</v>
      </c>
      <c r="G234">
        <v>5.72</v>
      </c>
      <c r="H234" t="s">
        <v>2380</v>
      </c>
      <c r="I234" t="s">
        <v>2380</v>
      </c>
      <c r="J234" t="s">
        <v>2380</v>
      </c>
      <c r="K234" t="s">
        <v>2381</v>
      </c>
      <c r="L234" t="s">
        <v>2382</v>
      </c>
    </row>
    <row r="235" spans="5:12" x14ac:dyDescent="0.35">
      <c r="E235" t="s">
        <v>2149</v>
      </c>
      <c r="F235">
        <v>34.06</v>
      </c>
      <c r="G235">
        <v>11.83</v>
      </c>
      <c r="H235" t="s">
        <v>2382</v>
      </c>
      <c r="I235" t="s">
        <v>2380</v>
      </c>
      <c r="J235" t="s">
        <v>2380</v>
      </c>
      <c r="K235">
        <v>1</v>
      </c>
      <c r="L235" t="s">
        <v>2382</v>
      </c>
    </row>
    <row r="236" spans="5:12" x14ac:dyDescent="0.35">
      <c r="E236" t="s">
        <v>2148</v>
      </c>
      <c r="F236">
        <v>36.409999999999997</v>
      </c>
      <c r="G236">
        <v>4.55</v>
      </c>
      <c r="H236" t="s">
        <v>2380</v>
      </c>
      <c r="I236" t="s">
        <v>2380</v>
      </c>
      <c r="J236" t="s">
        <v>2380</v>
      </c>
      <c r="K236" t="s">
        <v>2381</v>
      </c>
      <c r="L236" t="s">
        <v>2382</v>
      </c>
    </row>
    <row r="237" spans="5:12" x14ac:dyDescent="0.35">
      <c r="E237" t="s">
        <v>2147</v>
      </c>
      <c r="F237">
        <v>52.3</v>
      </c>
      <c r="G237">
        <v>4.87</v>
      </c>
      <c r="H237" t="s">
        <v>2382</v>
      </c>
      <c r="I237" t="s">
        <v>2380</v>
      </c>
      <c r="J237" t="s">
        <v>2383</v>
      </c>
      <c r="K237">
        <v>1</v>
      </c>
      <c r="L237" t="s">
        <v>2382</v>
      </c>
    </row>
    <row r="238" spans="5:12" x14ac:dyDescent="0.35">
      <c r="E238" t="s">
        <v>2146</v>
      </c>
      <c r="F238">
        <v>52.66</v>
      </c>
      <c r="G238">
        <v>4.45</v>
      </c>
      <c r="H238" t="s">
        <v>2380</v>
      </c>
      <c r="I238" t="s">
        <v>2380</v>
      </c>
      <c r="J238" t="s">
        <v>2380</v>
      </c>
      <c r="K238">
        <v>1</v>
      </c>
      <c r="L238" t="s">
        <v>2382</v>
      </c>
    </row>
    <row r="239" spans="5:12" x14ac:dyDescent="0.35">
      <c r="E239" t="s">
        <v>2145</v>
      </c>
      <c r="F239">
        <v>29.57</v>
      </c>
      <c r="G239">
        <v>9.42</v>
      </c>
      <c r="H239" t="s">
        <v>2382</v>
      </c>
      <c r="I239" t="s">
        <v>2380</v>
      </c>
      <c r="J239" t="s">
        <v>2380</v>
      </c>
      <c r="K239" t="s">
        <v>2381</v>
      </c>
      <c r="L239" t="s">
        <v>2382</v>
      </c>
    </row>
    <row r="240" spans="5:12" x14ac:dyDescent="0.35">
      <c r="E240" t="s">
        <v>2144</v>
      </c>
      <c r="F240">
        <v>36.99</v>
      </c>
      <c r="G240">
        <v>5.37</v>
      </c>
      <c r="H240" t="s">
        <v>2382</v>
      </c>
      <c r="I240" t="s">
        <v>2380</v>
      </c>
      <c r="J240" t="s">
        <v>2383</v>
      </c>
      <c r="K240">
        <v>1</v>
      </c>
      <c r="L240" t="s">
        <v>2382</v>
      </c>
    </row>
    <row r="241" spans="5:12" x14ac:dyDescent="0.35">
      <c r="E241" t="s">
        <v>2143</v>
      </c>
      <c r="F241">
        <v>31.4</v>
      </c>
      <c r="G241">
        <v>4.5999999999999996</v>
      </c>
      <c r="H241" t="s">
        <v>2382</v>
      </c>
      <c r="I241" t="s">
        <v>2380</v>
      </c>
      <c r="J241" t="s">
        <v>2380</v>
      </c>
      <c r="K241">
        <v>1</v>
      </c>
      <c r="L241" t="s">
        <v>2382</v>
      </c>
    </row>
    <row r="242" spans="5:12" x14ac:dyDescent="0.35">
      <c r="E242" t="s">
        <v>2142</v>
      </c>
      <c r="F242">
        <v>34.9</v>
      </c>
      <c r="G242">
        <v>6.22</v>
      </c>
      <c r="H242" t="s">
        <v>2380</v>
      </c>
      <c r="I242" t="s">
        <v>2380</v>
      </c>
      <c r="J242" t="s">
        <v>2383</v>
      </c>
      <c r="K242">
        <v>1</v>
      </c>
      <c r="L242" t="s">
        <v>2382</v>
      </c>
    </row>
    <row r="243" spans="5:12" x14ac:dyDescent="0.35">
      <c r="E243" t="s">
        <v>2141</v>
      </c>
      <c r="F243">
        <v>31.13</v>
      </c>
      <c r="G243">
        <v>4.5199999999999996</v>
      </c>
      <c r="H243" t="s">
        <v>2382</v>
      </c>
      <c r="I243" t="s">
        <v>2380</v>
      </c>
      <c r="J243" t="s">
        <v>2380</v>
      </c>
      <c r="K243">
        <v>1</v>
      </c>
      <c r="L243" t="s">
        <v>2382</v>
      </c>
    </row>
    <row r="244" spans="5:12" x14ac:dyDescent="0.35">
      <c r="E244" t="s">
        <v>2140</v>
      </c>
      <c r="F244">
        <v>34.799999999999997</v>
      </c>
      <c r="G244">
        <v>6.18</v>
      </c>
      <c r="H244" t="s">
        <v>2380</v>
      </c>
      <c r="I244" t="s">
        <v>2380</v>
      </c>
      <c r="J244" t="s">
        <v>2383</v>
      </c>
      <c r="K244">
        <v>1</v>
      </c>
      <c r="L244" t="s">
        <v>2382</v>
      </c>
    </row>
    <row r="245" spans="5:12" x14ac:dyDescent="0.35">
      <c r="E245" t="s">
        <v>2139</v>
      </c>
      <c r="F245">
        <v>31.68</v>
      </c>
      <c r="G245">
        <v>4.4000000000000004</v>
      </c>
      <c r="H245" t="s">
        <v>2380</v>
      </c>
      <c r="I245" t="s">
        <v>2380</v>
      </c>
      <c r="J245" t="s">
        <v>2380</v>
      </c>
      <c r="K245" t="s">
        <v>2381</v>
      </c>
      <c r="L245" t="s">
        <v>2382</v>
      </c>
    </row>
    <row r="246" spans="5:12" x14ac:dyDescent="0.35">
      <c r="E246" t="s">
        <v>2138</v>
      </c>
      <c r="F246">
        <v>33.534999999999997</v>
      </c>
      <c r="G246">
        <v>6.23</v>
      </c>
      <c r="H246" t="s">
        <v>2380</v>
      </c>
      <c r="I246" t="s">
        <v>2382</v>
      </c>
      <c r="J246" t="s">
        <v>2380</v>
      </c>
      <c r="K246">
        <v>1</v>
      </c>
      <c r="L246" t="s">
        <v>2382</v>
      </c>
    </row>
    <row r="247" spans="5:12" x14ac:dyDescent="0.35">
      <c r="E247" t="s">
        <v>2137</v>
      </c>
      <c r="F247">
        <v>31.92</v>
      </c>
      <c r="G247">
        <v>5.33</v>
      </c>
      <c r="H247" t="s">
        <v>2382</v>
      </c>
      <c r="I247" t="s">
        <v>2380</v>
      </c>
      <c r="J247" t="s">
        <v>2380</v>
      </c>
      <c r="K247" t="s">
        <v>2381</v>
      </c>
      <c r="L247" t="s">
        <v>2382</v>
      </c>
    </row>
    <row r="248" spans="5:12" x14ac:dyDescent="0.35">
      <c r="E248" t="s">
        <v>2136</v>
      </c>
      <c r="F248">
        <v>32.700000000000003</v>
      </c>
      <c r="G248">
        <v>4.09</v>
      </c>
      <c r="H248" t="s">
        <v>2380</v>
      </c>
      <c r="I248" t="s">
        <v>2380</v>
      </c>
      <c r="J248" t="s">
        <v>2380</v>
      </c>
      <c r="K248">
        <v>1</v>
      </c>
      <c r="L248" t="s">
        <v>2382</v>
      </c>
    </row>
    <row r="249" spans="5:12" x14ac:dyDescent="0.35">
      <c r="E249" t="s">
        <v>2135</v>
      </c>
      <c r="F249">
        <v>41.25</v>
      </c>
      <c r="G249">
        <v>5.19</v>
      </c>
      <c r="H249" t="s">
        <v>2380</v>
      </c>
      <c r="I249" t="s">
        <v>2380</v>
      </c>
      <c r="J249" t="s">
        <v>2380</v>
      </c>
      <c r="K249" t="s">
        <v>2381</v>
      </c>
      <c r="L249" t="s">
        <v>2382</v>
      </c>
    </row>
    <row r="250" spans="5:12" x14ac:dyDescent="0.35">
      <c r="E250" t="s">
        <v>2134</v>
      </c>
      <c r="F250">
        <v>33.11</v>
      </c>
      <c r="G250">
        <v>4.12</v>
      </c>
      <c r="H250" t="s">
        <v>2380</v>
      </c>
      <c r="I250" t="s">
        <v>2380</v>
      </c>
      <c r="J250" t="s">
        <v>2383</v>
      </c>
      <c r="K250">
        <v>1</v>
      </c>
      <c r="L250" t="s">
        <v>2382</v>
      </c>
    </row>
    <row r="251" spans="5:12" x14ac:dyDescent="0.35">
      <c r="E251" t="s">
        <v>2133</v>
      </c>
      <c r="F251">
        <v>36.159999999999997</v>
      </c>
      <c r="G251">
        <v>5.0999999999999996</v>
      </c>
      <c r="H251" t="s">
        <v>2380</v>
      </c>
      <c r="I251" t="s">
        <v>2380</v>
      </c>
      <c r="J251" t="s">
        <v>2380</v>
      </c>
      <c r="K251">
        <v>1</v>
      </c>
      <c r="L251" t="s">
        <v>2382</v>
      </c>
    </row>
    <row r="252" spans="5:12" x14ac:dyDescent="0.35">
      <c r="E252" t="s">
        <v>2132</v>
      </c>
      <c r="F252">
        <v>33.72</v>
      </c>
      <c r="G252">
        <v>6.21</v>
      </c>
      <c r="H252" t="s">
        <v>2382</v>
      </c>
      <c r="I252" t="s">
        <v>2380</v>
      </c>
      <c r="J252" t="s">
        <v>2383</v>
      </c>
      <c r="K252">
        <v>1</v>
      </c>
      <c r="L252" t="s">
        <v>2382</v>
      </c>
    </row>
    <row r="253" spans="5:12" x14ac:dyDescent="0.35">
      <c r="E253" t="s">
        <v>2130</v>
      </c>
      <c r="F253">
        <v>37.74</v>
      </c>
      <c r="G253">
        <v>9.5299999999999994</v>
      </c>
      <c r="H253" t="s">
        <v>2382</v>
      </c>
      <c r="I253" t="s">
        <v>2380</v>
      </c>
      <c r="J253" t="s">
        <v>2380</v>
      </c>
      <c r="K253">
        <v>1</v>
      </c>
      <c r="L253" t="s">
        <v>2382</v>
      </c>
    </row>
    <row r="254" spans="5:12" x14ac:dyDescent="0.35">
      <c r="E254" t="s">
        <v>2129</v>
      </c>
      <c r="F254">
        <v>48.75</v>
      </c>
      <c r="G254">
        <v>4.6399999999999997</v>
      </c>
      <c r="H254" t="s">
        <v>2382</v>
      </c>
      <c r="I254" t="s">
        <v>2380</v>
      </c>
      <c r="J254" t="s">
        <v>2380</v>
      </c>
      <c r="K254">
        <v>1</v>
      </c>
      <c r="L254" t="s">
        <v>2382</v>
      </c>
    </row>
    <row r="255" spans="5:12" x14ac:dyDescent="0.35">
      <c r="E255" t="s">
        <v>2128</v>
      </c>
      <c r="F255">
        <v>31.065000000000001</v>
      </c>
      <c r="G255">
        <v>5.05</v>
      </c>
      <c r="H255" t="s">
        <v>2380</v>
      </c>
      <c r="I255" t="s">
        <v>2380</v>
      </c>
      <c r="J255" t="s">
        <v>2380</v>
      </c>
      <c r="K255">
        <v>1</v>
      </c>
      <c r="L255" t="s">
        <v>2382</v>
      </c>
    </row>
    <row r="256" spans="5:12" x14ac:dyDescent="0.35">
      <c r="E256" t="s">
        <v>2127</v>
      </c>
      <c r="F256">
        <v>23.55</v>
      </c>
      <c r="G256">
        <v>10.38</v>
      </c>
      <c r="H256" t="s">
        <v>2380</v>
      </c>
      <c r="I256" t="s">
        <v>2380</v>
      </c>
      <c r="J256" t="s">
        <v>2380</v>
      </c>
      <c r="K256" t="s">
        <v>2381</v>
      </c>
      <c r="L256" t="s">
        <v>2382</v>
      </c>
    </row>
    <row r="257" spans="5:12" x14ac:dyDescent="0.35">
      <c r="E257" t="s">
        <v>2126</v>
      </c>
      <c r="F257">
        <v>30.18</v>
      </c>
      <c r="G257">
        <v>8.31</v>
      </c>
      <c r="H257" t="s">
        <v>2382</v>
      </c>
      <c r="I257" t="s">
        <v>2380</v>
      </c>
      <c r="J257" t="s">
        <v>2380</v>
      </c>
      <c r="K257">
        <v>1</v>
      </c>
      <c r="L257" t="s">
        <v>2382</v>
      </c>
    </row>
    <row r="258" spans="5:12" x14ac:dyDescent="0.35">
      <c r="E258" t="s">
        <v>2125</v>
      </c>
      <c r="F258">
        <v>29.94</v>
      </c>
      <c r="G258">
        <v>7.59</v>
      </c>
      <c r="H258" t="s">
        <v>2380</v>
      </c>
      <c r="I258" t="s">
        <v>2380</v>
      </c>
      <c r="J258" t="s">
        <v>2380</v>
      </c>
      <c r="K258" t="s">
        <v>2381</v>
      </c>
      <c r="L258" t="s">
        <v>2382</v>
      </c>
    </row>
    <row r="259" spans="5:12" x14ac:dyDescent="0.35">
      <c r="E259" t="s">
        <v>2124</v>
      </c>
      <c r="F259">
        <v>31.4</v>
      </c>
      <c r="G259">
        <v>5.49</v>
      </c>
      <c r="H259" t="s">
        <v>2380</v>
      </c>
      <c r="I259" t="s">
        <v>2380</v>
      </c>
      <c r="J259" t="s">
        <v>2380</v>
      </c>
      <c r="K259" t="s">
        <v>2381</v>
      </c>
      <c r="L259" t="s">
        <v>2382</v>
      </c>
    </row>
    <row r="260" spans="5:12" x14ac:dyDescent="0.35">
      <c r="E260" t="s">
        <v>2123</v>
      </c>
      <c r="F260">
        <v>53.06</v>
      </c>
      <c r="G260">
        <v>11.68</v>
      </c>
      <c r="H260" t="s">
        <v>2380</v>
      </c>
      <c r="I260" t="s">
        <v>2380</v>
      </c>
      <c r="J260" t="s">
        <v>2380</v>
      </c>
      <c r="K260" t="s">
        <v>2381</v>
      </c>
      <c r="L260" t="s">
        <v>2382</v>
      </c>
    </row>
    <row r="261" spans="5:12" x14ac:dyDescent="0.35">
      <c r="E261" t="s">
        <v>2122</v>
      </c>
      <c r="F261">
        <v>30.25</v>
      </c>
      <c r="G261">
        <v>4.1900000000000004</v>
      </c>
      <c r="H261" t="s">
        <v>2380</v>
      </c>
      <c r="I261" t="s">
        <v>2380</v>
      </c>
      <c r="J261" t="s">
        <v>2380</v>
      </c>
      <c r="K261">
        <v>2</v>
      </c>
      <c r="L261" t="s">
        <v>2382</v>
      </c>
    </row>
    <row r="262" spans="5:12" x14ac:dyDescent="0.35">
      <c r="E262" t="s">
        <v>2121</v>
      </c>
      <c r="F262">
        <v>46.68</v>
      </c>
      <c r="G262">
        <v>4.01</v>
      </c>
      <c r="H262" t="s">
        <v>2380</v>
      </c>
      <c r="I262" t="s">
        <v>2380</v>
      </c>
      <c r="J262" t="s">
        <v>2380</v>
      </c>
      <c r="K262" t="s">
        <v>2381</v>
      </c>
      <c r="L262" t="s">
        <v>2382</v>
      </c>
    </row>
    <row r="263" spans="5:12" x14ac:dyDescent="0.35">
      <c r="E263" t="s">
        <v>2120</v>
      </c>
      <c r="F263">
        <v>30.4</v>
      </c>
      <c r="G263">
        <v>5.91</v>
      </c>
      <c r="H263" t="s">
        <v>2380</v>
      </c>
      <c r="I263" t="s">
        <v>2382</v>
      </c>
      <c r="J263" t="s">
        <v>2380</v>
      </c>
      <c r="K263">
        <v>2</v>
      </c>
      <c r="L263" t="s">
        <v>2382</v>
      </c>
    </row>
    <row r="264" spans="5:12" x14ac:dyDescent="0.35">
      <c r="E264" t="s">
        <v>2119</v>
      </c>
      <c r="F264">
        <v>30.2</v>
      </c>
      <c r="G264">
        <v>4.47</v>
      </c>
      <c r="H264" t="s">
        <v>2382</v>
      </c>
      <c r="I264" t="s">
        <v>2380</v>
      </c>
      <c r="J264" t="s">
        <v>2383</v>
      </c>
      <c r="K264">
        <v>1</v>
      </c>
      <c r="L264" t="s">
        <v>2382</v>
      </c>
    </row>
    <row r="265" spans="5:12" x14ac:dyDescent="0.35">
      <c r="E265" t="s">
        <v>2118</v>
      </c>
      <c r="F265">
        <v>51.18</v>
      </c>
      <c r="G265">
        <v>4.5599999999999996</v>
      </c>
      <c r="H265" t="s">
        <v>2382</v>
      </c>
      <c r="I265" t="s">
        <v>2382</v>
      </c>
      <c r="J265" t="s">
        <v>2380</v>
      </c>
      <c r="K265">
        <v>2</v>
      </c>
      <c r="L265" t="s">
        <v>2382</v>
      </c>
    </row>
    <row r="266" spans="5:12" x14ac:dyDescent="0.35">
      <c r="E266" t="s">
        <v>2117</v>
      </c>
      <c r="F266">
        <v>22.18</v>
      </c>
      <c r="G266">
        <v>9.9</v>
      </c>
      <c r="H266" t="s">
        <v>2380</v>
      </c>
      <c r="I266" t="s">
        <v>2380</v>
      </c>
      <c r="J266" t="s">
        <v>2380</v>
      </c>
      <c r="K266" t="s">
        <v>2381</v>
      </c>
      <c r="L266" t="s">
        <v>2382</v>
      </c>
    </row>
    <row r="267" spans="5:12" x14ac:dyDescent="0.35">
      <c r="E267" t="s">
        <v>2116</v>
      </c>
      <c r="F267">
        <v>31.92</v>
      </c>
      <c r="G267">
        <v>5.1100000000000003</v>
      </c>
      <c r="H267" t="s">
        <v>2380</v>
      </c>
      <c r="I267" t="s">
        <v>2380</v>
      </c>
      <c r="J267" t="s">
        <v>2383</v>
      </c>
      <c r="K267">
        <v>1</v>
      </c>
      <c r="L267" t="s">
        <v>2382</v>
      </c>
    </row>
    <row r="268" spans="5:12" x14ac:dyDescent="0.35">
      <c r="E268" t="s">
        <v>2115</v>
      </c>
      <c r="F268">
        <v>31.73</v>
      </c>
      <c r="G268">
        <v>5.73</v>
      </c>
      <c r="H268" t="s">
        <v>2380</v>
      </c>
      <c r="I268" t="s">
        <v>2382</v>
      </c>
      <c r="J268" t="s">
        <v>2380</v>
      </c>
      <c r="K268">
        <v>1</v>
      </c>
      <c r="L268" t="s">
        <v>2382</v>
      </c>
    </row>
    <row r="269" spans="5:12" x14ac:dyDescent="0.35">
      <c r="E269" t="s">
        <v>2114</v>
      </c>
      <c r="F269">
        <v>45.52</v>
      </c>
      <c r="G269">
        <v>6.04</v>
      </c>
      <c r="H269" t="s">
        <v>2380</v>
      </c>
      <c r="I269" t="s">
        <v>2380</v>
      </c>
      <c r="J269" t="s">
        <v>2383</v>
      </c>
      <c r="K269">
        <v>1</v>
      </c>
      <c r="L269" t="s">
        <v>2382</v>
      </c>
    </row>
    <row r="270" spans="5:12" x14ac:dyDescent="0.35">
      <c r="E270" t="s">
        <v>2113</v>
      </c>
      <c r="F270">
        <v>52.81</v>
      </c>
      <c r="G270">
        <v>5.19</v>
      </c>
      <c r="H270" t="s">
        <v>2380</v>
      </c>
      <c r="I270" t="s">
        <v>2380</v>
      </c>
      <c r="J270" t="s">
        <v>2383</v>
      </c>
      <c r="K270">
        <v>1</v>
      </c>
      <c r="L270" t="s">
        <v>2382</v>
      </c>
    </row>
    <row r="271" spans="5:12" x14ac:dyDescent="0.35">
      <c r="E271" t="s">
        <v>2112</v>
      </c>
      <c r="F271">
        <v>33.58</v>
      </c>
      <c r="G271">
        <v>5.56</v>
      </c>
      <c r="H271" t="s">
        <v>2380</v>
      </c>
      <c r="I271" t="s">
        <v>2380</v>
      </c>
      <c r="J271" t="s">
        <v>2380</v>
      </c>
      <c r="K271">
        <v>1</v>
      </c>
      <c r="L271" t="s">
        <v>2382</v>
      </c>
    </row>
    <row r="272" spans="5:12" x14ac:dyDescent="0.35">
      <c r="E272" t="s">
        <v>2111</v>
      </c>
      <c r="F272">
        <v>30.684999999999999</v>
      </c>
      <c r="G272">
        <v>8.23</v>
      </c>
      <c r="H272" t="s">
        <v>2380</v>
      </c>
      <c r="I272" t="s">
        <v>2380</v>
      </c>
      <c r="J272" t="s">
        <v>2380</v>
      </c>
      <c r="K272" t="s">
        <v>2381</v>
      </c>
      <c r="L272" t="s">
        <v>2382</v>
      </c>
    </row>
    <row r="273" spans="5:12" x14ac:dyDescent="0.35">
      <c r="E273" t="s">
        <v>2110</v>
      </c>
      <c r="F273">
        <v>37.524999999999999</v>
      </c>
      <c r="G273">
        <v>9.0299999999999994</v>
      </c>
      <c r="H273" t="s">
        <v>2382</v>
      </c>
      <c r="I273" t="s">
        <v>2380</v>
      </c>
      <c r="J273" t="s">
        <v>2380</v>
      </c>
      <c r="K273">
        <v>2</v>
      </c>
      <c r="L273" t="s">
        <v>2380</v>
      </c>
    </row>
    <row r="274" spans="5:12" x14ac:dyDescent="0.35">
      <c r="E274" t="s">
        <v>2109</v>
      </c>
      <c r="F274">
        <v>34.5</v>
      </c>
      <c r="G274">
        <v>4.07</v>
      </c>
      <c r="H274" t="s">
        <v>2382</v>
      </c>
      <c r="I274" t="s">
        <v>2380</v>
      </c>
      <c r="J274" t="s">
        <v>2380</v>
      </c>
      <c r="K274" t="s">
        <v>2381</v>
      </c>
      <c r="L274" t="s">
        <v>2382</v>
      </c>
    </row>
    <row r="275" spans="5:12" x14ac:dyDescent="0.35">
      <c r="E275" t="s">
        <v>2108</v>
      </c>
      <c r="F275">
        <v>28.16</v>
      </c>
      <c r="G275">
        <v>5.77</v>
      </c>
      <c r="H275" t="s">
        <v>2380</v>
      </c>
      <c r="I275" t="s">
        <v>2380</v>
      </c>
      <c r="J275" t="s">
        <v>2380</v>
      </c>
      <c r="K275">
        <v>2</v>
      </c>
      <c r="L275" t="s">
        <v>2382</v>
      </c>
    </row>
    <row r="276" spans="5:12" x14ac:dyDescent="0.35">
      <c r="E276" t="s">
        <v>2107</v>
      </c>
      <c r="F276">
        <v>30.02</v>
      </c>
      <c r="G276">
        <v>5.98</v>
      </c>
      <c r="H276" t="s">
        <v>2380</v>
      </c>
      <c r="I276" t="s">
        <v>2380</v>
      </c>
      <c r="J276" t="s">
        <v>2383</v>
      </c>
      <c r="K276">
        <v>1</v>
      </c>
      <c r="L276" t="s">
        <v>2382</v>
      </c>
    </row>
    <row r="277" spans="5:12" x14ac:dyDescent="0.35">
      <c r="E277" t="s">
        <v>2106</v>
      </c>
      <c r="F277">
        <v>37.82</v>
      </c>
      <c r="G277">
        <v>6.01</v>
      </c>
      <c r="H277" t="s">
        <v>2380</v>
      </c>
      <c r="I277" t="s">
        <v>2380</v>
      </c>
      <c r="J277" t="s">
        <v>2380</v>
      </c>
      <c r="K277" t="s">
        <v>2381</v>
      </c>
      <c r="L277" t="s">
        <v>2382</v>
      </c>
    </row>
    <row r="278" spans="5:12" x14ac:dyDescent="0.35">
      <c r="E278" t="s">
        <v>2105</v>
      </c>
      <c r="F278">
        <v>33.14</v>
      </c>
      <c r="G278">
        <v>5.67</v>
      </c>
      <c r="H278" t="s">
        <v>2382</v>
      </c>
      <c r="I278" t="s">
        <v>2380</v>
      </c>
      <c r="J278" t="s">
        <v>2380</v>
      </c>
      <c r="K278" t="s">
        <v>2381</v>
      </c>
      <c r="L278" t="s">
        <v>2382</v>
      </c>
    </row>
    <row r="279" spans="5:12" x14ac:dyDescent="0.35">
      <c r="E279" t="s">
        <v>2104</v>
      </c>
      <c r="F279">
        <v>25.14</v>
      </c>
      <c r="G279">
        <v>6.02</v>
      </c>
      <c r="H279" t="s">
        <v>2382</v>
      </c>
      <c r="I279" t="s">
        <v>2380</v>
      </c>
      <c r="J279" t="s">
        <v>2383</v>
      </c>
      <c r="K279">
        <v>1</v>
      </c>
      <c r="L279" t="s">
        <v>2382</v>
      </c>
    </row>
    <row r="280" spans="5:12" x14ac:dyDescent="0.35">
      <c r="E280" t="s">
        <v>2103</v>
      </c>
      <c r="F280">
        <v>20.18</v>
      </c>
      <c r="G280">
        <v>11.19</v>
      </c>
      <c r="H280" t="s">
        <v>2380</v>
      </c>
      <c r="I280" t="s">
        <v>2380</v>
      </c>
      <c r="J280" t="s">
        <v>2380</v>
      </c>
      <c r="K280" t="s">
        <v>2381</v>
      </c>
      <c r="L280" t="s">
        <v>2382</v>
      </c>
    </row>
    <row r="281" spans="5:12" x14ac:dyDescent="0.35">
      <c r="E281" t="s">
        <v>2102</v>
      </c>
      <c r="F281">
        <v>44.36</v>
      </c>
      <c r="G281">
        <v>5.1100000000000003</v>
      </c>
      <c r="H281" t="s">
        <v>2380</v>
      </c>
      <c r="I281" t="s">
        <v>2380</v>
      </c>
      <c r="J281" t="s">
        <v>2380</v>
      </c>
      <c r="K281" t="s">
        <v>2381</v>
      </c>
      <c r="L281" t="s">
        <v>2382</v>
      </c>
    </row>
    <row r="282" spans="5:12" x14ac:dyDescent="0.35">
      <c r="E282" t="s">
        <v>2101</v>
      </c>
      <c r="F282">
        <v>23.82</v>
      </c>
      <c r="G282">
        <v>10.85</v>
      </c>
      <c r="H282" t="s">
        <v>2382</v>
      </c>
      <c r="I282" t="s">
        <v>2380</v>
      </c>
      <c r="J282" t="s">
        <v>2380</v>
      </c>
      <c r="K282" t="s">
        <v>2381</v>
      </c>
      <c r="L282" t="s">
        <v>2382</v>
      </c>
    </row>
    <row r="283" spans="5:12" x14ac:dyDescent="0.35">
      <c r="E283" t="s">
        <v>2100</v>
      </c>
      <c r="F283">
        <v>45</v>
      </c>
      <c r="G283">
        <v>5.24</v>
      </c>
      <c r="H283" t="s">
        <v>2382</v>
      </c>
      <c r="I283" t="s">
        <v>2380</v>
      </c>
      <c r="J283" t="s">
        <v>2380</v>
      </c>
      <c r="K283">
        <v>1</v>
      </c>
      <c r="L283" t="s">
        <v>2382</v>
      </c>
    </row>
    <row r="284" spans="5:12" x14ac:dyDescent="0.35">
      <c r="E284" t="s">
        <v>2099</v>
      </c>
      <c r="F284">
        <v>26.62</v>
      </c>
      <c r="G284">
        <v>10.08</v>
      </c>
      <c r="H284" t="s">
        <v>2380</v>
      </c>
      <c r="I284" t="s">
        <v>2380</v>
      </c>
      <c r="J284" t="s">
        <v>2380</v>
      </c>
      <c r="K284" t="s">
        <v>2381</v>
      </c>
      <c r="L284" t="s">
        <v>2382</v>
      </c>
    </row>
    <row r="285" spans="5:12" x14ac:dyDescent="0.35">
      <c r="E285" t="s">
        <v>2098</v>
      </c>
      <c r="F285">
        <v>32.67</v>
      </c>
      <c r="G285">
        <v>10.97</v>
      </c>
      <c r="H285" t="s">
        <v>2382</v>
      </c>
      <c r="I285" t="s">
        <v>2380</v>
      </c>
      <c r="J285" t="s">
        <v>2380</v>
      </c>
      <c r="K285" t="s">
        <v>2381</v>
      </c>
      <c r="L285" t="s">
        <v>2382</v>
      </c>
    </row>
    <row r="286" spans="5:12" x14ac:dyDescent="0.35">
      <c r="E286" t="s">
        <v>2097</v>
      </c>
      <c r="F286">
        <v>44.44</v>
      </c>
      <c r="G286">
        <v>4.9000000000000004</v>
      </c>
      <c r="H286" t="s">
        <v>2382</v>
      </c>
      <c r="I286" t="s">
        <v>2380</v>
      </c>
      <c r="J286" t="s">
        <v>2380</v>
      </c>
      <c r="K286">
        <v>1</v>
      </c>
      <c r="L286" t="s">
        <v>2382</v>
      </c>
    </row>
    <row r="287" spans="5:12" x14ac:dyDescent="0.35">
      <c r="E287" t="s">
        <v>2096</v>
      </c>
      <c r="F287">
        <v>28.31</v>
      </c>
      <c r="G287">
        <v>5.33</v>
      </c>
      <c r="H287" t="s">
        <v>2380</v>
      </c>
      <c r="I287" t="s">
        <v>2380</v>
      </c>
      <c r="J287" t="s">
        <v>2380</v>
      </c>
      <c r="K287" t="s">
        <v>2381</v>
      </c>
      <c r="L287" t="s">
        <v>2382</v>
      </c>
    </row>
    <row r="288" spans="5:12" x14ac:dyDescent="0.35">
      <c r="E288" t="s">
        <v>2095</v>
      </c>
      <c r="F288">
        <v>25.05</v>
      </c>
      <c r="G288">
        <v>4.6100000000000003</v>
      </c>
      <c r="H288" t="s">
        <v>2380</v>
      </c>
      <c r="I288" t="s">
        <v>2380</v>
      </c>
      <c r="J288" t="s">
        <v>2380</v>
      </c>
      <c r="K288">
        <v>2</v>
      </c>
      <c r="L288" t="s">
        <v>2382</v>
      </c>
    </row>
    <row r="289" spans="5:12" x14ac:dyDescent="0.35">
      <c r="E289" t="s">
        <v>2094</v>
      </c>
      <c r="F289">
        <v>28.34</v>
      </c>
      <c r="G289">
        <v>8.18</v>
      </c>
      <c r="H289" t="s">
        <v>2380</v>
      </c>
      <c r="I289" t="s">
        <v>2380</v>
      </c>
      <c r="J289" t="s">
        <v>2380</v>
      </c>
      <c r="K289" t="s">
        <v>2381</v>
      </c>
      <c r="L289" t="s">
        <v>2382</v>
      </c>
    </row>
    <row r="290" spans="5:12" x14ac:dyDescent="0.35">
      <c r="E290" t="s">
        <v>2093</v>
      </c>
      <c r="F290">
        <v>17.765000000000001</v>
      </c>
      <c r="G290">
        <v>5.62</v>
      </c>
      <c r="H290" t="s">
        <v>2380</v>
      </c>
      <c r="I290" t="s">
        <v>2380</v>
      </c>
      <c r="J290" t="s">
        <v>2380</v>
      </c>
      <c r="K290" t="s">
        <v>2381</v>
      </c>
      <c r="L290" t="s">
        <v>2382</v>
      </c>
    </row>
    <row r="291" spans="5:12" x14ac:dyDescent="0.35">
      <c r="E291" t="s">
        <v>2092</v>
      </c>
      <c r="F291">
        <v>36.119999999999997</v>
      </c>
      <c r="G291">
        <v>5.82</v>
      </c>
      <c r="H291" t="s">
        <v>2380</v>
      </c>
      <c r="I291" t="s">
        <v>2380</v>
      </c>
      <c r="J291" t="s">
        <v>2380</v>
      </c>
      <c r="K291" t="s">
        <v>2381</v>
      </c>
      <c r="L291" t="s">
        <v>2382</v>
      </c>
    </row>
    <row r="292" spans="5:12" x14ac:dyDescent="0.35">
      <c r="E292" t="s">
        <v>2091</v>
      </c>
      <c r="F292">
        <v>23.19</v>
      </c>
      <c r="G292">
        <v>7.66</v>
      </c>
      <c r="H292" t="s">
        <v>2380</v>
      </c>
      <c r="I292" t="s">
        <v>2380</v>
      </c>
      <c r="J292" t="s">
        <v>2380</v>
      </c>
      <c r="K292" t="s">
        <v>2381</v>
      </c>
      <c r="L292" t="s">
        <v>2382</v>
      </c>
    </row>
    <row r="293" spans="5:12" x14ac:dyDescent="0.35">
      <c r="E293" t="s">
        <v>2090</v>
      </c>
      <c r="F293">
        <v>35.99</v>
      </c>
      <c r="G293">
        <v>4.2300000000000004</v>
      </c>
      <c r="H293" t="s">
        <v>2380</v>
      </c>
      <c r="I293" t="s">
        <v>2380</v>
      </c>
      <c r="J293" t="s">
        <v>2380</v>
      </c>
      <c r="K293" t="s">
        <v>2381</v>
      </c>
      <c r="L293" t="s">
        <v>2382</v>
      </c>
    </row>
    <row r="294" spans="5:12" x14ac:dyDescent="0.35">
      <c r="E294" t="s">
        <v>2089</v>
      </c>
      <c r="F294">
        <v>30.25</v>
      </c>
      <c r="G294">
        <v>5.58</v>
      </c>
      <c r="H294" t="s">
        <v>2380</v>
      </c>
      <c r="I294" t="s">
        <v>2380</v>
      </c>
      <c r="J294" t="s">
        <v>2383</v>
      </c>
      <c r="K294">
        <v>1</v>
      </c>
      <c r="L294" t="s">
        <v>2382</v>
      </c>
    </row>
    <row r="295" spans="5:12" x14ac:dyDescent="0.35">
      <c r="E295" t="s">
        <v>2088</v>
      </c>
      <c r="F295">
        <v>26.24</v>
      </c>
      <c r="G295">
        <v>6.26</v>
      </c>
      <c r="H295" t="s">
        <v>2382</v>
      </c>
      <c r="I295" t="s">
        <v>2380</v>
      </c>
      <c r="J295" t="s">
        <v>2380</v>
      </c>
      <c r="K295" t="s">
        <v>2381</v>
      </c>
      <c r="L295" t="s">
        <v>2382</v>
      </c>
    </row>
    <row r="296" spans="5:12" x14ac:dyDescent="0.35">
      <c r="E296" t="s">
        <v>2087</v>
      </c>
      <c r="F296">
        <v>31.36</v>
      </c>
      <c r="G296">
        <v>10.6</v>
      </c>
      <c r="H296" t="s">
        <v>2382</v>
      </c>
      <c r="I296" t="s">
        <v>2380</v>
      </c>
      <c r="J296" t="s">
        <v>2380</v>
      </c>
      <c r="K296" t="s">
        <v>2381</v>
      </c>
      <c r="L296" t="s">
        <v>2382</v>
      </c>
    </row>
    <row r="297" spans="5:12" x14ac:dyDescent="0.35">
      <c r="E297" t="s">
        <v>2086</v>
      </c>
      <c r="F297">
        <v>25.69</v>
      </c>
      <c r="G297">
        <v>4.78</v>
      </c>
      <c r="H297" t="s">
        <v>2382</v>
      </c>
      <c r="I297" t="s">
        <v>2380</v>
      </c>
      <c r="J297" t="s">
        <v>2380</v>
      </c>
      <c r="K297" t="s">
        <v>2381</v>
      </c>
      <c r="L297" t="s">
        <v>2382</v>
      </c>
    </row>
    <row r="298" spans="5:12" x14ac:dyDescent="0.35">
      <c r="E298" t="s">
        <v>2085</v>
      </c>
      <c r="F298">
        <v>25.46</v>
      </c>
      <c r="G298">
        <v>6.03</v>
      </c>
      <c r="H298" t="s">
        <v>2380</v>
      </c>
      <c r="I298" t="s">
        <v>2380</v>
      </c>
      <c r="J298" t="s">
        <v>2380</v>
      </c>
      <c r="K298">
        <v>2</v>
      </c>
      <c r="L298" t="s">
        <v>2382</v>
      </c>
    </row>
    <row r="299" spans="5:12" x14ac:dyDescent="0.35">
      <c r="E299" t="s">
        <v>2084</v>
      </c>
      <c r="F299">
        <v>31.83</v>
      </c>
      <c r="G299">
        <v>11.55</v>
      </c>
      <c r="H299" t="s">
        <v>2382</v>
      </c>
      <c r="I299" t="s">
        <v>2380</v>
      </c>
      <c r="J299" t="s">
        <v>2380</v>
      </c>
      <c r="K299">
        <v>1</v>
      </c>
      <c r="L299" t="s">
        <v>2382</v>
      </c>
    </row>
    <row r="300" spans="5:12" x14ac:dyDescent="0.35">
      <c r="E300" t="s">
        <v>2083</v>
      </c>
      <c r="F300">
        <v>24.43</v>
      </c>
      <c r="G300">
        <v>7.59</v>
      </c>
      <c r="H300" t="s">
        <v>2382</v>
      </c>
      <c r="I300" t="s">
        <v>2380</v>
      </c>
      <c r="J300" t="s">
        <v>2380</v>
      </c>
      <c r="K300">
        <v>1</v>
      </c>
      <c r="L300" t="s">
        <v>2382</v>
      </c>
    </row>
    <row r="301" spans="5:12" x14ac:dyDescent="0.35">
      <c r="E301" t="s">
        <v>2082</v>
      </c>
      <c r="F301">
        <v>41.9</v>
      </c>
      <c r="G301">
        <v>4.26</v>
      </c>
      <c r="H301" t="s">
        <v>2380</v>
      </c>
      <c r="I301" t="s">
        <v>2380</v>
      </c>
      <c r="J301" t="s">
        <v>2380</v>
      </c>
      <c r="K301" t="s">
        <v>2381</v>
      </c>
      <c r="L301" t="s">
        <v>2382</v>
      </c>
    </row>
    <row r="302" spans="5:12" x14ac:dyDescent="0.35">
      <c r="E302" t="s">
        <v>2081</v>
      </c>
      <c r="F302">
        <v>22.88</v>
      </c>
      <c r="G302">
        <v>5.9</v>
      </c>
      <c r="H302" t="s">
        <v>2382</v>
      </c>
      <c r="I302" t="s">
        <v>2380</v>
      </c>
      <c r="J302" t="s">
        <v>2383</v>
      </c>
      <c r="K302">
        <v>1</v>
      </c>
      <c r="L302" t="s">
        <v>2382</v>
      </c>
    </row>
    <row r="303" spans="5:12" x14ac:dyDescent="0.35">
      <c r="E303" t="s">
        <v>2080</v>
      </c>
      <c r="F303">
        <v>29.734999999999999</v>
      </c>
      <c r="G303">
        <v>7.79</v>
      </c>
      <c r="H303" t="s">
        <v>2380</v>
      </c>
      <c r="I303" t="s">
        <v>2380</v>
      </c>
      <c r="J303" t="s">
        <v>2380</v>
      </c>
      <c r="K303" t="s">
        <v>2381</v>
      </c>
      <c r="L303" t="s">
        <v>2380</v>
      </c>
    </row>
    <row r="304" spans="5:12" x14ac:dyDescent="0.35">
      <c r="E304" t="s">
        <v>2079</v>
      </c>
      <c r="F304">
        <v>40.74</v>
      </c>
      <c r="G304">
        <v>5.28</v>
      </c>
      <c r="H304" t="s">
        <v>2380</v>
      </c>
      <c r="I304" t="s">
        <v>2380</v>
      </c>
      <c r="J304" t="s">
        <v>2383</v>
      </c>
      <c r="K304">
        <v>1</v>
      </c>
      <c r="L304" t="s">
        <v>2382</v>
      </c>
    </row>
    <row r="305" spans="5:12" x14ac:dyDescent="0.35">
      <c r="E305" t="s">
        <v>2078</v>
      </c>
      <c r="F305">
        <v>24.14</v>
      </c>
      <c r="G305">
        <v>5.87</v>
      </c>
      <c r="H305" t="s">
        <v>2380</v>
      </c>
      <c r="I305" t="s">
        <v>2380</v>
      </c>
      <c r="J305" t="s">
        <v>2380</v>
      </c>
      <c r="K305">
        <v>2</v>
      </c>
      <c r="L305" t="s">
        <v>2382</v>
      </c>
    </row>
    <row r="306" spans="5:12" x14ac:dyDescent="0.35">
      <c r="E306" t="s">
        <v>2077</v>
      </c>
      <c r="F306">
        <v>25.15</v>
      </c>
      <c r="G306">
        <v>9.08</v>
      </c>
      <c r="H306" t="s">
        <v>2382</v>
      </c>
      <c r="I306" t="s">
        <v>2380</v>
      </c>
      <c r="J306" t="s">
        <v>2380</v>
      </c>
      <c r="K306">
        <v>1</v>
      </c>
      <c r="L306" t="s">
        <v>2382</v>
      </c>
    </row>
    <row r="307" spans="5:12" x14ac:dyDescent="0.35">
      <c r="E307" t="s">
        <v>2076</v>
      </c>
      <c r="F307">
        <v>28.71</v>
      </c>
      <c r="G307">
        <v>5.2</v>
      </c>
      <c r="H307" t="s">
        <v>2380</v>
      </c>
      <c r="I307" t="s">
        <v>2380</v>
      </c>
      <c r="J307" t="s">
        <v>2380</v>
      </c>
      <c r="K307">
        <v>1</v>
      </c>
      <c r="L307" t="s">
        <v>2382</v>
      </c>
    </row>
    <row r="308" spans="5:12" x14ac:dyDescent="0.35">
      <c r="E308" t="s">
        <v>2075</v>
      </c>
      <c r="F308">
        <v>23</v>
      </c>
      <c r="G308">
        <v>5.48</v>
      </c>
      <c r="H308" t="s">
        <v>2380</v>
      </c>
      <c r="I308" t="s">
        <v>2380</v>
      </c>
      <c r="J308" t="s">
        <v>2380</v>
      </c>
      <c r="K308" t="s">
        <v>2381</v>
      </c>
      <c r="L308" t="s">
        <v>2382</v>
      </c>
    </row>
    <row r="309" spans="5:12" x14ac:dyDescent="0.35">
      <c r="E309" t="s">
        <v>2074</v>
      </c>
      <c r="F309">
        <v>36.86</v>
      </c>
      <c r="G309">
        <v>11.95</v>
      </c>
      <c r="H309" t="s">
        <v>2380</v>
      </c>
      <c r="I309" t="s">
        <v>2380</v>
      </c>
      <c r="J309" t="s">
        <v>2380</v>
      </c>
      <c r="K309" t="s">
        <v>2381</v>
      </c>
      <c r="L309" t="s">
        <v>2380</v>
      </c>
    </row>
    <row r="310" spans="5:12" x14ac:dyDescent="0.35">
      <c r="E310" t="s">
        <v>2073</v>
      </c>
      <c r="F310">
        <v>24.25</v>
      </c>
      <c r="G310">
        <v>8.6999999999999993</v>
      </c>
      <c r="H310" t="s">
        <v>2382</v>
      </c>
      <c r="I310" t="s">
        <v>2380</v>
      </c>
      <c r="J310" t="s">
        <v>2380</v>
      </c>
      <c r="K310">
        <v>1</v>
      </c>
      <c r="L310" t="s">
        <v>2382</v>
      </c>
    </row>
    <row r="311" spans="5:12" x14ac:dyDescent="0.35">
      <c r="E311" t="s">
        <v>2072</v>
      </c>
      <c r="F311">
        <v>23.85</v>
      </c>
      <c r="G311">
        <v>7.84</v>
      </c>
      <c r="H311" t="s">
        <v>2380</v>
      </c>
      <c r="I311" t="s">
        <v>2380</v>
      </c>
      <c r="J311" t="s">
        <v>2380</v>
      </c>
      <c r="K311" t="s">
        <v>2381</v>
      </c>
      <c r="L311" t="s">
        <v>2382</v>
      </c>
    </row>
    <row r="312" spans="5:12" x14ac:dyDescent="0.35">
      <c r="E312" t="s">
        <v>2071</v>
      </c>
      <c r="F312">
        <v>40.020000000000003</v>
      </c>
      <c r="G312">
        <v>5.19</v>
      </c>
      <c r="H312" t="s">
        <v>2382</v>
      </c>
      <c r="I312" t="s">
        <v>2380</v>
      </c>
      <c r="J312" t="s">
        <v>2380</v>
      </c>
      <c r="K312">
        <v>1</v>
      </c>
      <c r="L312" t="s">
        <v>2382</v>
      </c>
    </row>
    <row r="313" spans="5:12" x14ac:dyDescent="0.35">
      <c r="E313" t="s">
        <v>2070</v>
      </c>
      <c r="F313">
        <v>19.170000000000002</v>
      </c>
      <c r="G313">
        <v>8.41</v>
      </c>
      <c r="H313" t="s">
        <v>2380</v>
      </c>
      <c r="I313" t="s">
        <v>2380</v>
      </c>
      <c r="J313" t="s">
        <v>2380</v>
      </c>
      <c r="K313" t="s">
        <v>2381</v>
      </c>
      <c r="L313" t="s">
        <v>2382</v>
      </c>
    </row>
    <row r="314" spans="5:12" x14ac:dyDescent="0.35">
      <c r="E314" t="s">
        <v>2069</v>
      </c>
      <c r="F314">
        <v>43.53</v>
      </c>
      <c r="G314">
        <v>5.86</v>
      </c>
      <c r="H314" t="s">
        <v>2382</v>
      </c>
      <c r="I314" t="s">
        <v>2382</v>
      </c>
      <c r="J314" t="s">
        <v>2380</v>
      </c>
      <c r="K314">
        <v>2</v>
      </c>
      <c r="L314" t="s">
        <v>2382</v>
      </c>
    </row>
    <row r="315" spans="5:12" x14ac:dyDescent="0.35">
      <c r="E315" t="s">
        <v>2068</v>
      </c>
      <c r="F315">
        <v>46.06</v>
      </c>
      <c r="G315">
        <v>4.18</v>
      </c>
      <c r="H315" t="s">
        <v>2380</v>
      </c>
      <c r="I315" t="s">
        <v>2382</v>
      </c>
      <c r="J315" t="s">
        <v>2380</v>
      </c>
      <c r="K315">
        <v>1</v>
      </c>
      <c r="L315" t="s">
        <v>2382</v>
      </c>
    </row>
    <row r="316" spans="5:12" x14ac:dyDescent="0.35">
      <c r="E316" t="s">
        <v>2067</v>
      </c>
      <c r="F316">
        <v>29.92</v>
      </c>
      <c r="G316">
        <v>11.99</v>
      </c>
      <c r="H316" t="s">
        <v>2382</v>
      </c>
      <c r="I316" t="s">
        <v>2380</v>
      </c>
      <c r="J316" t="s">
        <v>2380</v>
      </c>
      <c r="K316">
        <v>2</v>
      </c>
      <c r="L316" t="s">
        <v>2382</v>
      </c>
    </row>
    <row r="317" spans="5:12" x14ac:dyDescent="0.35">
      <c r="E317" t="s">
        <v>2066</v>
      </c>
      <c r="F317">
        <v>28.46</v>
      </c>
      <c r="G317">
        <v>4.8499999999999996</v>
      </c>
      <c r="H317" t="s">
        <v>2382</v>
      </c>
      <c r="I317" t="s">
        <v>2380</v>
      </c>
      <c r="J317" t="s">
        <v>2380</v>
      </c>
      <c r="K317">
        <v>1</v>
      </c>
      <c r="L317" t="s">
        <v>2382</v>
      </c>
    </row>
    <row r="318" spans="5:12" x14ac:dyDescent="0.35">
      <c r="E318" t="s">
        <v>2065</v>
      </c>
      <c r="F318">
        <v>24.56</v>
      </c>
      <c r="G318">
        <v>6.18</v>
      </c>
      <c r="H318" t="s">
        <v>2382</v>
      </c>
      <c r="I318" t="s">
        <v>2380</v>
      </c>
      <c r="J318" t="s">
        <v>2383</v>
      </c>
      <c r="K318">
        <v>1</v>
      </c>
      <c r="L318" t="s">
        <v>2382</v>
      </c>
    </row>
    <row r="319" spans="5:12" x14ac:dyDescent="0.35">
      <c r="E319" t="s">
        <v>2064</v>
      </c>
      <c r="F319">
        <v>41.19</v>
      </c>
      <c r="G319">
        <v>6.37</v>
      </c>
      <c r="H319" t="s">
        <v>2380</v>
      </c>
      <c r="I319" t="s">
        <v>2380</v>
      </c>
      <c r="J319" t="s">
        <v>2380</v>
      </c>
      <c r="K319" t="s">
        <v>2381</v>
      </c>
      <c r="L319" t="s">
        <v>2382</v>
      </c>
    </row>
    <row r="320" spans="5:12" x14ac:dyDescent="0.35">
      <c r="E320" t="s">
        <v>2063</v>
      </c>
      <c r="F320">
        <v>18.63</v>
      </c>
      <c r="G320">
        <v>9.81</v>
      </c>
      <c r="H320" t="s">
        <v>2382</v>
      </c>
      <c r="I320" t="s">
        <v>2380</v>
      </c>
      <c r="J320" t="s">
        <v>2380</v>
      </c>
      <c r="K320">
        <v>2</v>
      </c>
      <c r="L320" t="s">
        <v>2382</v>
      </c>
    </row>
    <row r="321" spans="5:12" x14ac:dyDescent="0.35">
      <c r="E321" t="s">
        <v>2062</v>
      </c>
      <c r="F321">
        <v>26.26</v>
      </c>
      <c r="G321">
        <v>11.8</v>
      </c>
      <c r="H321" t="s">
        <v>2382</v>
      </c>
      <c r="I321" t="s">
        <v>2380</v>
      </c>
      <c r="J321" t="s">
        <v>2380</v>
      </c>
      <c r="K321">
        <v>1</v>
      </c>
      <c r="L321" t="s">
        <v>2382</v>
      </c>
    </row>
    <row r="322" spans="5:12" x14ac:dyDescent="0.35">
      <c r="E322" t="s">
        <v>2061</v>
      </c>
      <c r="F322">
        <v>22.37</v>
      </c>
      <c r="G322">
        <v>5.86</v>
      </c>
      <c r="H322" t="s">
        <v>2382</v>
      </c>
      <c r="I322" t="s">
        <v>2380</v>
      </c>
      <c r="J322" t="s">
        <v>2383</v>
      </c>
      <c r="K322">
        <v>1</v>
      </c>
      <c r="L322" t="s">
        <v>2382</v>
      </c>
    </row>
    <row r="323" spans="5:12" x14ac:dyDescent="0.35">
      <c r="E323" t="s">
        <v>2060</v>
      </c>
      <c r="F323">
        <v>39.619999999999997</v>
      </c>
      <c r="G323">
        <v>4.28</v>
      </c>
      <c r="H323" t="s">
        <v>2380</v>
      </c>
      <c r="I323" t="s">
        <v>2380</v>
      </c>
      <c r="J323" t="s">
        <v>2380</v>
      </c>
      <c r="K323">
        <v>1</v>
      </c>
      <c r="L323" t="s">
        <v>2382</v>
      </c>
    </row>
    <row r="324" spans="5:12" x14ac:dyDescent="0.35">
      <c r="E324" t="s">
        <v>2059</v>
      </c>
      <c r="F324">
        <v>18.329999999999998</v>
      </c>
      <c r="G324">
        <v>4.16</v>
      </c>
      <c r="H324" t="s">
        <v>2382</v>
      </c>
      <c r="I324" t="s">
        <v>2380</v>
      </c>
      <c r="J324" t="s">
        <v>2380</v>
      </c>
      <c r="K324" t="s">
        <v>2381</v>
      </c>
      <c r="L324" t="s">
        <v>2382</v>
      </c>
    </row>
    <row r="325" spans="5:12" x14ac:dyDescent="0.35">
      <c r="E325" t="s">
        <v>2058</v>
      </c>
      <c r="F325">
        <v>17.11</v>
      </c>
      <c r="G325">
        <v>4.9800000000000004</v>
      </c>
      <c r="H325" t="s">
        <v>2382</v>
      </c>
      <c r="I325" t="s">
        <v>2380</v>
      </c>
      <c r="J325" t="s">
        <v>2383</v>
      </c>
      <c r="K325">
        <v>1</v>
      </c>
      <c r="L325" t="s">
        <v>2382</v>
      </c>
    </row>
    <row r="326" spans="5:12" x14ac:dyDescent="0.35">
      <c r="E326" t="s">
        <v>2057</v>
      </c>
      <c r="F326">
        <v>43.5</v>
      </c>
      <c r="G326">
        <v>6.38</v>
      </c>
      <c r="H326" t="s">
        <v>2380</v>
      </c>
      <c r="I326" t="s">
        <v>2382</v>
      </c>
      <c r="J326" t="s">
        <v>2380</v>
      </c>
      <c r="K326">
        <v>1</v>
      </c>
      <c r="L326" t="s">
        <v>2382</v>
      </c>
    </row>
    <row r="327" spans="5:12" x14ac:dyDescent="0.35">
      <c r="E327" t="s">
        <v>2056</v>
      </c>
      <c r="F327">
        <v>25.364999999999998</v>
      </c>
      <c r="G327">
        <v>5.19</v>
      </c>
      <c r="H327" t="s">
        <v>2380</v>
      </c>
      <c r="I327" t="s">
        <v>2380</v>
      </c>
      <c r="J327" t="s">
        <v>2380</v>
      </c>
      <c r="K327">
        <v>2</v>
      </c>
      <c r="L327" t="s">
        <v>2380</v>
      </c>
    </row>
    <row r="328" spans="5:12" x14ac:dyDescent="0.35">
      <c r="E328" t="s">
        <v>2055</v>
      </c>
      <c r="F328">
        <v>28.594999999999999</v>
      </c>
      <c r="G328">
        <v>10.210000000000001</v>
      </c>
      <c r="H328" t="s">
        <v>2380</v>
      </c>
      <c r="I328" t="s">
        <v>2380</v>
      </c>
      <c r="J328" t="s">
        <v>2380</v>
      </c>
      <c r="K328" t="s">
        <v>2381</v>
      </c>
      <c r="L328" t="s">
        <v>2380</v>
      </c>
    </row>
    <row r="329" spans="5:12" x14ac:dyDescent="0.35">
      <c r="E329" t="s">
        <v>2054</v>
      </c>
      <c r="F329">
        <v>29.83</v>
      </c>
      <c r="G329">
        <v>9.6999999999999993</v>
      </c>
      <c r="H329" t="s">
        <v>2382</v>
      </c>
      <c r="I329" t="s">
        <v>2380</v>
      </c>
      <c r="J329" t="s">
        <v>2383</v>
      </c>
      <c r="K329">
        <v>1</v>
      </c>
      <c r="L329" t="s">
        <v>2382</v>
      </c>
    </row>
    <row r="330" spans="5:12" x14ac:dyDescent="0.35">
      <c r="E330" t="s">
        <v>2053</v>
      </c>
      <c r="F330">
        <v>24.7</v>
      </c>
      <c r="G330">
        <v>10.25</v>
      </c>
      <c r="H330" t="s">
        <v>2380</v>
      </c>
      <c r="I330" t="s">
        <v>2380</v>
      </c>
      <c r="J330" t="s">
        <v>2380</v>
      </c>
      <c r="K330">
        <v>3</v>
      </c>
      <c r="L330" t="s">
        <v>2380</v>
      </c>
    </row>
    <row r="331" spans="5:12" x14ac:dyDescent="0.35">
      <c r="E331" t="s">
        <v>2052</v>
      </c>
      <c r="F331">
        <v>17.940000000000001</v>
      </c>
      <c r="G331">
        <v>9.77</v>
      </c>
      <c r="H331" t="s">
        <v>2380</v>
      </c>
      <c r="I331" t="s">
        <v>2380</v>
      </c>
      <c r="J331" t="s">
        <v>2380</v>
      </c>
      <c r="K331" t="s">
        <v>2381</v>
      </c>
      <c r="L331" t="s">
        <v>2382</v>
      </c>
    </row>
    <row r="332" spans="5:12" x14ac:dyDescent="0.35">
      <c r="E332" t="s">
        <v>2051</v>
      </c>
      <c r="F332">
        <v>21.08</v>
      </c>
      <c r="G332">
        <v>4.83</v>
      </c>
      <c r="H332" t="s">
        <v>2380</v>
      </c>
      <c r="I332" t="s">
        <v>2380</v>
      </c>
      <c r="J332" t="s">
        <v>2383</v>
      </c>
      <c r="K332">
        <v>1</v>
      </c>
      <c r="L332" t="s">
        <v>2382</v>
      </c>
    </row>
    <row r="333" spans="5:12" x14ac:dyDescent="0.35">
      <c r="E333" t="s">
        <v>2050</v>
      </c>
      <c r="F333">
        <v>37.715000000000003</v>
      </c>
      <c r="G333">
        <v>10.86</v>
      </c>
      <c r="H333" t="s">
        <v>2382</v>
      </c>
      <c r="I333" t="s">
        <v>2380</v>
      </c>
      <c r="J333" t="s">
        <v>2380</v>
      </c>
      <c r="K333" t="s">
        <v>2381</v>
      </c>
      <c r="L333" t="s">
        <v>2380</v>
      </c>
    </row>
    <row r="334" spans="5:12" x14ac:dyDescent="0.35">
      <c r="E334" t="s">
        <v>2049</v>
      </c>
      <c r="F334">
        <v>22.39</v>
      </c>
      <c r="G334">
        <v>9.5299999999999994</v>
      </c>
      <c r="H334" t="s">
        <v>2382</v>
      </c>
      <c r="I334" t="s">
        <v>2380</v>
      </c>
      <c r="J334" t="s">
        <v>2380</v>
      </c>
      <c r="K334" t="s">
        <v>2381</v>
      </c>
      <c r="L334" t="s">
        <v>2382</v>
      </c>
    </row>
    <row r="335" spans="5:12" x14ac:dyDescent="0.35">
      <c r="E335" t="s">
        <v>2048</v>
      </c>
      <c r="F335">
        <v>28.78</v>
      </c>
      <c r="G335">
        <v>5.68</v>
      </c>
      <c r="H335" t="s">
        <v>2380</v>
      </c>
      <c r="I335" t="s">
        <v>2380</v>
      </c>
      <c r="J335" t="s">
        <v>2380</v>
      </c>
      <c r="K335" t="s">
        <v>2381</v>
      </c>
      <c r="L335" t="s">
        <v>2382</v>
      </c>
    </row>
    <row r="336" spans="5:12" x14ac:dyDescent="0.35">
      <c r="E336" t="s">
        <v>2047</v>
      </c>
      <c r="F336">
        <v>18.329999999999998</v>
      </c>
      <c r="G336">
        <v>5.57</v>
      </c>
      <c r="H336" t="s">
        <v>2382</v>
      </c>
      <c r="I336" t="s">
        <v>2380</v>
      </c>
      <c r="J336" t="s">
        <v>2380</v>
      </c>
      <c r="K336" t="s">
        <v>2381</v>
      </c>
      <c r="L336" t="s">
        <v>2382</v>
      </c>
    </row>
    <row r="337" spans="5:12" x14ac:dyDescent="0.35">
      <c r="E337" t="s">
        <v>2046</v>
      </c>
      <c r="F337">
        <v>26.39</v>
      </c>
      <c r="G337">
        <v>4.58</v>
      </c>
      <c r="H337" t="s">
        <v>2382</v>
      </c>
      <c r="I337" t="s">
        <v>2380</v>
      </c>
      <c r="J337" t="s">
        <v>2380</v>
      </c>
      <c r="K337">
        <v>1</v>
      </c>
      <c r="L337" t="s">
        <v>2382</v>
      </c>
    </row>
    <row r="338" spans="5:12" x14ac:dyDescent="0.35">
      <c r="E338" t="s">
        <v>2045</v>
      </c>
      <c r="F338">
        <v>19.260000000000002</v>
      </c>
      <c r="G338">
        <v>8.9600000000000009</v>
      </c>
      <c r="H338" t="s">
        <v>2382</v>
      </c>
      <c r="I338" t="s">
        <v>2380</v>
      </c>
      <c r="J338" t="s">
        <v>2380</v>
      </c>
      <c r="K338">
        <v>1</v>
      </c>
      <c r="L338" t="s">
        <v>2382</v>
      </c>
    </row>
    <row r="339" spans="5:12" x14ac:dyDescent="0.35">
      <c r="E339" t="s">
        <v>2044</v>
      </c>
      <c r="F339">
        <v>26.92</v>
      </c>
      <c r="G339">
        <v>6.09</v>
      </c>
      <c r="H339" t="s">
        <v>2380</v>
      </c>
      <c r="I339" t="s">
        <v>2380</v>
      </c>
      <c r="J339" t="s">
        <v>2380</v>
      </c>
      <c r="K339" t="s">
        <v>2381</v>
      </c>
      <c r="L339" t="s">
        <v>2382</v>
      </c>
    </row>
    <row r="340" spans="5:12" x14ac:dyDescent="0.35">
      <c r="E340" t="s">
        <v>2043</v>
      </c>
      <c r="F340">
        <v>19.73</v>
      </c>
      <c r="G340">
        <v>4.3600000000000003</v>
      </c>
      <c r="H340" t="s">
        <v>2380</v>
      </c>
      <c r="I340" t="s">
        <v>2380</v>
      </c>
      <c r="J340" t="s">
        <v>2380</v>
      </c>
      <c r="K340" t="s">
        <v>2381</v>
      </c>
      <c r="L340" t="s">
        <v>2382</v>
      </c>
    </row>
    <row r="341" spans="5:12" x14ac:dyDescent="0.35">
      <c r="E341" t="s">
        <v>2042</v>
      </c>
      <c r="F341">
        <v>23.56</v>
      </c>
      <c r="G341">
        <v>11.74</v>
      </c>
      <c r="H341" t="s">
        <v>2382</v>
      </c>
      <c r="I341" t="s">
        <v>2380</v>
      </c>
      <c r="J341" t="s">
        <v>2380</v>
      </c>
      <c r="K341" t="s">
        <v>2381</v>
      </c>
      <c r="L341" t="s">
        <v>2382</v>
      </c>
    </row>
    <row r="342" spans="5:12" x14ac:dyDescent="0.35">
      <c r="E342" t="s">
        <v>2041</v>
      </c>
      <c r="F342">
        <v>37.67</v>
      </c>
      <c r="G342">
        <v>5.89</v>
      </c>
      <c r="H342" t="s">
        <v>2380</v>
      </c>
      <c r="I342" t="s">
        <v>2380</v>
      </c>
      <c r="J342" t="s">
        <v>2380</v>
      </c>
      <c r="K342">
        <v>1</v>
      </c>
      <c r="L342" t="s">
        <v>2382</v>
      </c>
    </row>
    <row r="343" spans="5:12" x14ac:dyDescent="0.35">
      <c r="E343" t="s">
        <v>2040</v>
      </c>
      <c r="F343">
        <v>18.73</v>
      </c>
      <c r="G343">
        <v>10.64</v>
      </c>
      <c r="H343" t="s">
        <v>2380</v>
      </c>
      <c r="I343" t="s">
        <v>2380</v>
      </c>
      <c r="J343" t="s">
        <v>2380</v>
      </c>
      <c r="K343">
        <v>2</v>
      </c>
      <c r="L343" t="s">
        <v>2382</v>
      </c>
    </row>
    <row r="344" spans="5:12" x14ac:dyDescent="0.35">
      <c r="E344" t="s">
        <v>2039</v>
      </c>
      <c r="F344">
        <v>33.090000000000003</v>
      </c>
      <c r="G344">
        <v>6.06</v>
      </c>
      <c r="H344" t="s">
        <v>2380</v>
      </c>
      <c r="I344" t="s">
        <v>2380</v>
      </c>
      <c r="J344" t="s">
        <v>2383</v>
      </c>
      <c r="K344">
        <v>1</v>
      </c>
      <c r="L344" t="s">
        <v>2382</v>
      </c>
    </row>
    <row r="345" spans="5:12" x14ac:dyDescent="0.35">
      <c r="E345" t="s">
        <v>2038</v>
      </c>
      <c r="F345">
        <v>18.329999999999998</v>
      </c>
      <c r="G345">
        <v>7.46</v>
      </c>
      <c r="H345" t="s">
        <v>2382</v>
      </c>
      <c r="I345" t="s">
        <v>2380</v>
      </c>
      <c r="J345" t="s">
        <v>2380</v>
      </c>
      <c r="K345">
        <v>1</v>
      </c>
      <c r="L345" t="s">
        <v>2382</v>
      </c>
    </row>
    <row r="346" spans="5:12" x14ac:dyDescent="0.35">
      <c r="E346" t="s">
        <v>2037</v>
      </c>
      <c r="F346">
        <v>27.74</v>
      </c>
      <c r="G346">
        <v>4.68</v>
      </c>
      <c r="H346" t="s">
        <v>2382</v>
      </c>
      <c r="I346" t="s">
        <v>2380</v>
      </c>
      <c r="J346" t="s">
        <v>2380</v>
      </c>
      <c r="K346">
        <v>2</v>
      </c>
      <c r="L346" t="s">
        <v>2382</v>
      </c>
    </row>
    <row r="347" spans="5:12" x14ac:dyDescent="0.35">
      <c r="E347" t="s">
        <v>2036</v>
      </c>
      <c r="F347">
        <v>24.2</v>
      </c>
      <c r="G347">
        <v>6.15</v>
      </c>
      <c r="H347" t="s">
        <v>2380</v>
      </c>
      <c r="I347" t="s">
        <v>2380</v>
      </c>
      <c r="J347" t="s">
        <v>2380</v>
      </c>
      <c r="K347">
        <v>1</v>
      </c>
      <c r="L347" t="s">
        <v>2382</v>
      </c>
    </row>
    <row r="348" spans="5:12" x14ac:dyDescent="0.35">
      <c r="E348" t="s">
        <v>2035</v>
      </c>
      <c r="F348">
        <v>22.03</v>
      </c>
      <c r="G348">
        <v>4.28</v>
      </c>
      <c r="H348" t="s">
        <v>2382</v>
      </c>
      <c r="I348" t="s">
        <v>2380</v>
      </c>
      <c r="J348" t="s">
        <v>2380</v>
      </c>
      <c r="K348" t="s">
        <v>2381</v>
      </c>
      <c r="L348" t="s">
        <v>2382</v>
      </c>
    </row>
    <row r="349" spans="5:12" x14ac:dyDescent="0.35">
      <c r="E349" t="s">
        <v>2034</v>
      </c>
      <c r="F349">
        <v>26.885000000000002</v>
      </c>
      <c r="G349">
        <v>9.86</v>
      </c>
      <c r="H349" t="s">
        <v>2380</v>
      </c>
      <c r="I349" t="s">
        <v>2380</v>
      </c>
      <c r="J349" t="s">
        <v>2380</v>
      </c>
      <c r="K349">
        <v>3</v>
      </c>
      <c r="L349" t="s">
        <v>2382</v>
      </c>
    </row>
    <row r="350" spans="5:12" x14ac:dyDescent="0.35">
      <c r="E350" t="s">
        <v>2033</v>
      </c>
      <c r="F350">
        <v>16.36</v>
      </c>
      <c r="G350">
        <v>11.19</v>
      </c>
      <c r="H350" t="s">
        <v>2380</v>
      </c>
      <c r="I350" t="s">
        <v>2380</v>
      </c>
      <c r="J350" t="s">
        <v>2380</v>
      </c>
      <c r="K350" t="s">
        <v>2381</v>
      </c>
      <c r="L350" t="s">
        <v>2382</v>
      </c>
    </row>
    <row r="351" spans="5:12" x14ac:dyDescent="0.35">
      <c r="E351" t="s">
        <v>2032</v>
      </c>
      <c r="F351">
        <v>32.299999999999997</v>
      </c>
      <c r="G351">
        <v>4.8899999999999997</v>
      </c>
      <c r="H351" t="s">
        <v>2382</v>
      </c>
      <c r="I351" t="s">
        <v>2380</v>
      </c>
      <c r="J351" t="s">
        <v>2383</v>
      </c>
      <c r="K351">
        <v>1</v>
      </c>
      <c r="L351" t="s">
        <v>2380</v>
      </c>
    </row>
    <row r="352" spans="5:12" x14ac:dyDescent="0.35">
      <c r="E352" t="s">
        <v>2031</v>
      </c>
      <c r="F352">
        <v>16.05</v>
      </c>
      <c r="G352">
        <v>4.3499999999999996</v>
      </c>
      <c r="H352" t="s">
        <v>2382</v>
      </c>
      <c r="I352" t="s">
        <v>2380</v>
      </c>
      <c r="J352" t="s">
        <v>2380</v>
      </c>
      <c r="K352" t="s">
        <v>2381</v>
      </c>
      <c r="L352" t="s">
        <v>2382</v>
      </c>
    </row>
    <row r="353" spans="5:12" x14ac:dyDescent="0.35">
      <c r="E353" t="s">
        <v>2030</v>
      </c>
      <c r="F353">
        <v>29.07</v>
      </c>
      <c r="G353">
        <v>8.66</v>
      </c>
      <c r="H353" t="s">
        <v>2382</v>
      </c>
      <c r="I353" t="s">
        <v>2380</v>
      </c>
      <c r="J353" t="s">
        <v>2380</v>
      </c>
      <c r="K353">
        <v>2</v>
      </c>
      <c r="L353" t="s">
        <v>2382</v>
      </c>
    </row>
    <row r="354" spans="5:12" x14ac:dyDescent="0.35">
      <c r="E354" t="s">
        <v>2029</v>
      </c>
      <c r="F354">
        <v>17.43</v>
      </c>
      <c r="G354">
        <v>8.64</v>
      </c>
      <c r="H354" t="s">
        <v>2380</v>
      </c>
      <c r="I354" t="s">
        <v>2380</v>
      </c>
      <c r="J354" t="s">
        <v>2380</v>
      </c>
      <c r="K354" t="s">
        <v>2381</v>
      </c>
      <c r="L354" t="s">
        <v>2382</v>
      </c>
    </row>
    <row r="355" spans="5:12" x14ac:dyDescent="0.35">
      <c r="E355" t="s">
        <v>2028</v>
      </c>
      <c r="F355">
        <v>19.329999999999998</v>
      </c>
      <c r="G355">
        <v>4.2699999999999996</v>
      </c>
      <c r="H355" t="s">
        <v>2380</v>
      </c>
      <c r="I355" t="s">
        <v>2380</v>
      </c>
      <c r="J355" t="s">
        <v>2380</v>
      </c>
      <c r="K355" t="s">
        <v>2381</v>
      </c>
      <c r="L355" t="s">
        <v>2382</v>
      </c>
    </row>
    <row r="356" spans="5:12" x14ac:dyDescent="0.35">
      <c r="E356" t="s">
        <v>2027</v>
      </c>
      <c r="F356">
        <v>30.52</v>
      </c>
      <c r="G356">
        <v>4.21</v>
      </c>
      <c r="H356" t="s">
        <v>2380</v>
      </c>
      <c r="I356" t="s">
        <v>2380</v>
      </c>
      <c r="J356" t="s">
        <v>2380</v>
      </c>
      <c r="K356">
        <v>1</v>
      </c>
      <c r="L356" t="s">
        <v>2382</v>
      </c>
    </row>
    <row r="357" spans="5:12" x14ac:dyDescent="0.35">
      <c r="E357" t="s">
        <v>2026</v>
      </c>
      <c r="F357">
        <v>39.21</v>
      </c>
      <c r="G357">
        <v>5.04</v>
      </c>
      <c r="H357" t="s">
        <v>2380</v>
      </c>
      <c r="I357" t="s">
        <v>2380</v>
      </c>
      <c r="J357" t="s">
        <v>2383</v>
      </c>
      <c r="K357">
        <v>1</v>
      </c>
      <c r="L357" t="s">
        <v>2382</v>
      </c>
    </row>
    <row r="358" spans="5:12" x14ac:dyDescent="0.35">
      <c r="E358" t="s">
        <v>2025</v>
      </c>
      <c r="F358">
        <v>26.98</v>
      </c>
      <c r="G358">
        <v>5.21</v>
      </c>
      <c r="H358" t="s">
        <v>2382</v>
      </c>
      <c r="I358" t="s">
        <v>2380</v>
      </c>
      <c r="J358" t="s">
        <v>2380</v>
      </c>
      <c r="K358">
        <v>2</v>
      </c>
      <c r="L358" t="s">
        <v>2382</v>
      </c>
    </row>
    <row r="359" spans="5:12" x14ac:dyDescent="0.35">
      <c r="E359" t="s">
        <v>2024</v>
      </c>
      <c r="F359">
        <v>25.84</v>
      </c>
      <c r="G359">
        <v>8.83</v>
      </c>
      <c r="H359" t="s">
        <v>2380</v>
      </c>
      <c r="I359" t="s">
        <v>2380</v>
      </c>
      <c r="J359" t="s">
        <v>2380</v>
      </c>
      <c r="K359" t="s">
        <v>2381</v>
      </c>
      <c r="L359" t="s">
        <v>2380</v>
      </c>
    </row>
    <row r="360" spans="5:12" x14ac:dyDescent="0.35">
      <c r="E360" t="s">
        <v>2023</v>
      </c>
      <c r="F360">
        <v>28.31</v>
      </c>
      <c r="G360">
        <v>8.4700000000000006</v>
      </c>
      <c r="H360" t="s">
        <v>2382</v>
      </c>
      <c r="I360" t="s">
        <v>2380</v>
      </c>
      <c r="J360" t="s">
        <v>2380</v>
      </c>
      <c r="K360">
        <v>2</v>
      </c>
      <c r="L360" t="s">
        <v>2382</v>
      </c>
    </row>
    <row r="361" spans="5:12" x14ac:dyDescent="0.35">
      <c r="E361" t="s">
        <v>2022</v>
      </c>
      <c r="F361">
        <v>23.94</v>
      </c>
      <c r="G361">
        <v>4.2</v>
      </c>
      <c r="H361" t="s">
        <v>2380</v>
      </c>
      <c r="I361" t="s">
        <v>2380</v>
      </c>
      <c r="J361" t="s">
        <v>2380</v>
      </c>
      <c r="K361" t="s">
        <v>2381</v>
      </c>
      <c r="L361" t="s">
        <v>2382</v>
      </c>
    </row>
    <row r="362" spans="5:12" x14ac:dyDescent="0.35">
      <c r="E362" t="s">
        <v>2021</v>
      </c>
      <c r="F362">
        <v>20.03</v>
      </c>
      <c r="G362">
        <v>6.14</v>
      </c>
      <c r="H362" t="s">
        <v>2382</v>
      </c>
      <c r="I362" t="s">
        <v>2380</v>
      </c>
      <c r="J362" t="s">
        <v>2380</v>
      </c>
      <c r="K362" t="s">
        <v>2381</v>
      </c>
      <c r="L362" t="s">
        <v>2382</v>
      </c>
    </row>
    <row r="363" spans="5:12" x14ac:dyDescent="0.35">
      <c r="E363" t="s">
        <v>2020</v>
      </c>
      <c r="F363">
        <v>41.42</v>
      </c>
      <c r="G363">
        <v>6.07</v>
      </c>
      <c r="H363" t="s">
        <v>2380</v>
      </c>
      <c r="I363" t="s">
        <v>2380</v>
      </c>
      <c r="J363" t="s">
        <v>2380</v>
      </c>
      <c r="K363" t="s">
        <v>2381</v>
      </c>
      <c r="L363" t="s">
        <v>2380</v>
      </c>
    </row>
    <row r="364" spans="5:12" x14ac:dyDescent="0.35">
      <c r="E364" t="s">
        <v>2019</v>
      </c>
      <c r="F364">
        <v>36.67</v>
      </c>
      <c r="G364">
        <v>10.210000000000001</v>
      </c>
      <c r="H364" t="s">
        <v>2380</v>
      </c>
      <c r="I364" t="s">
        <v>2380</v>
      </c>
      <c r="J364" t="s">
        <v>2380</v>
      </c>
      <c r="K364" t="s">
        <v>2381</v>
      </c>
      <c r="L364" t="s">
        <v>2380</v>
      </c>
    </row>
    <row r="365" spans="5:12" x14ac:dyDescent="0.35">
      <c r="E365" t="s">
        <v>2018</v>
      </c>
      <c r="F365">
        <v>27.645</v>
      </c>
      <c r="G365">
        <v>4.6900000000000004</v>
      </c>
      <c r="H365" t="s">
        <v>2380</v>
      </c>
      <c r="I365" t="s">
        <v>2380</v>
      </c>
      <c r="J365" t="s">
        <v>2380</v>
      </c>
      <c r="K365" t="s">
        <v>2381</v>
      </c>
      <c r="L365" t="s">
        <v>2380</v>
      </c>
    </row>
    <row r="366" spans="5:12" x14ac:dyDescent="0.35">
      <c r="E366" t="s">
        <v>2017</v>
      </c>
      <c r="F366">
        <v>22.72</v>
      </c>
      <c r="G366">
        <v>5.71</v>
      </c>
      <c r="H366" t="s">
        <v>2380</v>
      </c>
      <c r="I366" t="s">
        <v>2380</v>
      </c>
      <c r="J366" t="s">
        <v>2380</v>
      </c>
      <c r="K366" t="s">
        <v>2381</v>
      </c>
      <c r="L366" t="s">
        <v>2382</v>
      </c>
    </row>
    <row r="367" spans="5:12" x14ac:dyDescent="0.35">
      <c r="E367" t="s">
        <v>2016</v>
      </c>
      <c r="F367">
        <v>36.520000000000003</v>
      </c>
      <c r="G367">
        <v>9.07</v>
      </c>
      <c r="H367" t="s">
        <v>2382</v>
      </c>
      <c r="I367" t="s">
        <v>2380</v>
      </c>
      <c r="J367" t="s">
        <v>2383</v>
      </c>
      <c r="K367">
        <v>1</v>
      </c>
      <c r="L367" t="s">
        <v>2380</v>
      </c>
    </row>
    <row r="368" spans="5:12" x14ac:dyDescent="0.35">
      <c r="E368" t="s">
        <v>2015</v>
      </c>
      <c r="F368">
        <v>33.96</v>
      </c>
      <c r="G368">
        <v>4.99</v>
      </c>
      <c r="H368" t="s">
        <v>2380</v>
      </c>
      <c r="I368" t="s">
        <v>2380</v>
      </c>
      <c r="J368" t="s">
        <v>2380</v>
      </c>
      <c r="K368" t="s">
        <v>2381</v>
      </c>
      <c r="L368" t="s">
        <v>2382</v>
      </c>
    </row>
    <row r="369" spans="5:12" x14ac:dyDescent="0.35">
      <c r="E369" t="s">
        <v>2014</v>
      </c>
      <c r="F369">
        <v>26.695</v>
      </c>
      <c r="G369">
        <v>8.31</v>
      </c>
      <c r="H369" t="s">
        <v>2380</v>
      </c>
      <c r="I369" t="s">
        <v>2380</v>
      </c>
      <c r="J369" t="s">
        <v>2380</v>
      </c>
      <c r="K369" t="s">
        <v>2381</v>
      </c>
      <c r="L369" t="s">
        <v>2382</v>
      </c>
    </row>
    <row r="370" spans="5:12" x14ac:dyDescent="0.35">
      <c r="E370" t="s">
        <v>2013</v>
      </c>
      <c r="F370">
        <v>18.45</v>
      </c>
      <c r="G370">
        <v>5.07</v>
      </c>
      <c r="H370" t="s">
        <v>2382</v>
      </c>
      <c r="I370" t="s">
        <v>2380</v>
      </c>
      <c r="J370" t="s">
        <v>2380</v>
      </c>
      <c r="K370" t="s">
        <v>2381</v>
      </c>
      <c r="L370" t="s">
        <v>2382</v>
      </c>
    </row>
    <row r="371" spans="5:12" x14ac:dyDescent="0.35">
      <c r="E371" t="s">
        <v>2012</v>
      </c>
      <c r="F371">
        <v>33.18</v>
      </c>
      <c r="G371">
        <v>4.79</v>
      </c>
      <c r="H371" t="s">
        <v>2380</v>
      </c>
      <c r="I371" t="s">
        <v>2380</v>
      </c>
      <c r="J371" t="s">
        <v>2380</v>
      </c>
      <c r="K371" t="s">
        <v>2381</v>
      </c>
      <c r="L371" t="s">
        <v>2382</v>
      </c>
    </row>
    <row r="372" spans="5:12" x14ac:dyDescent="0.35">
      <c r="E372" t="s">
        <v>2011</v>
      </c>
      <c r="F372">
        <v>36.1</v>
      </c>
      <c r="G372">
        <v>11.39</v>
      </c>
      <c r="H372" t="s">
        <v>2382</v>
      </c>
      <c r="I372" t="s">
        <v>2380</v>
      </c>
      <c r="J372" t="s">
        <v>2380</v>
      </c>
      <c r="K372">
        <v>2</v>
      </c>
      <c r="L372" t="s">
        <v>2380</v>
      </c>
    </row>
    <row r="373" spans="5:12" x14ac:dyDescent="0.35">
      <c r="E373" t="s">
        <v>2010</v>
      </c>
      <c r="F373">
        <v>22.77</v>
      </c>
      <c r="G373">
        <v>6</v>
      </c>
      <c r="H373" t="s">
        <v>2380</v>
      </c>
      <c r="I373" t="s">
        <v>2380</v>
      </c>
      <c r="J373" t="s">
        <v>2380</v>
      </c>
      <c r="K373" t="s">
        <v>2381</v>
      </c>
      <c r="L373" t="s">
        <v>2382</v>
      </c>
    </row>
    <row r="374" spans="5:12" x14ac:dyDescent="0.35">
      <c r="E374" t="s">
        <v>2009</v>
      </c>
      <c r="F374">
        <v>21.24</v>
      </c>
      <c r="G374">
        <v>5.13</v>
      </c>
      <c r="H374" t="s">
        <v>2380</v>
      </c>
      <c r="I374" t="s">
        <v>2380</v>
      </c>
      <c r="J374" t="s">
        <v>2380</v>
      </c>
      <c r="K374" t="s">
        <v>2381</v>
      </c>
      <c r="L374" t="s">
        <v>2382</v>
      </c>
    </row>
    <row r="375" spans="5:12" x14ac:dyDescent="0.35">
      <c r="E375" t="s">
        <v>2008</v>
      </c>
      <c r="F375">
        <v>17.600000000000001</v>
      </c>
      <c r="G375">
        <v>5.26</v>
      </c>
      <c r="H375" t="s">
        <v>2382</v>
      </c>
      <c r="I375" t="s">
        <v>2380</v>
      </c>
      <c r="J375" t="s">
        <v>2380</v>
      </c>
      <c r="K375" t="s">
        <v>2381</v>
      </c>
      <c r="L375" t="s">
        <v>2382</v>
      </c>
    </row>
    <row r="376" spans="5:12" x14ac:dyDescent="0.35">
      <c r="E376" t="s">
        <v>2007</v>
      </c>
      <c r="F376">
        <v>26.29</v>
      </c>
      <c r="G376">
        <v>6.84</v>
      </c>
      <c r="H376" t="s">
        <v>2380</v>
      </c>
      <c r="I376" t="s">
        <v>2380</v>
      </c>
      <c r="J376" t="s">
        <v>2380</v>
      </c>
      <c r="K376" t="s">
        <v>2381</v>
      </c>
      <c r="L376" t="s">
        <v>2382</v>
      </c>
    </row>
    <row r="377" spans="5:12" x14ac:dyDescent="0.35">
      <c r="E377" t="s">
        <v>2006</v>
      </c>
      <c r="F377">
        <v>35.31</v>
      </c>
      <c r="G377">
        <v>9.0399999999999991</v>
      </c>
      <c r="H377" t="s">
        <v>2380</v>
      </c>
      <c r="I377" t="s">
        <v>2380</v>
      </c>
      <c r="J377" t="s">
        <v>2380</v>
      </c>
      <c r="K377" t="s">
        <v>2381</v>
      </c>
      <c r="L377" t="s">
        <v>2380</v>
      </c>
    </row>
    <row r="378" spans="5:12" x14ac:dyDescent="0.35">
      <c r="E378" t="s">
        <v>2005</v>
      </c>
      <c r="F378">
        <v>27.04</v>
      </c>
      <c r="G378">
        <v>4.0999999999999996</v>
      </c>
      <c r="H378" t="s">
        <v>2380</v>
      </c>
      <c r="I378" t="s">
        <v>2380</v>
      </c>
      <c r="J378" t="s">
        <v>2380</v>
      </c>
      <c r="K378">
        <v>1</v>
      </c>
      <c r="L378" t="s">
        <v>2382</v>
      </c>
    </row>
    <row r="379" spans="5:12" x14ac:dyDescent="0.35">
      <c r="E379" t="s">
        <v>2004</v>
      </c>
      <c r="F379">
        <v>30.23</v>
      </c>
      <c r="G379">
        <v>4.2300000000000004</v>
      </c>
      <c r="H379" t="s">
        <v>2382</v>
      </c>
      <c r="I379" t="s">
        <v>2380</v>
      </c>
      <c r="J379" t="s">
        <v>2383</v>
      </c>
      <c r="K379">
        <v>1</v>
      </c>
      <c r="L379" t="s">
        <v>2382</v>
      </c>
    </row>
    <row r="380" spans="5:12" x14ac:dyDescent="0.35">
      <c r="E380" t="s">
        <v>2003</v>
      </c>
      <c r="F380">
        <v>30.6</v>
      </c>
      <c r="G380">
        <v>6.48</v>
      </c>
      <c r="H380" t="s">
        <v>2382</v>
      </c>
      <c r="I380" t="s">
        <v>2380</v>
      </c>
      <c r="J380" t="s">
        <v>2383</v>
      </c>
      <c r="K380">
        <v>1</v>
      </c>
      <c r="L380" t="s">
        <v>2382</v>
      </c>
    </row>
    <row r="381" spans="5:12" x14ac:dyDescent="0.35">
      <c r="E381" t="s">
        <v>2002</v>
      </c>
      <c r="F381">
        <v>26.8</v>
      </c>
      <c r="G381">
        <v>5.53</v>
      </c>
      <c r="H381" t="s">
        <v>2380</v>
      </c>
      <c r="I381" t="s">
        <v>2380</v>
      </c>
      <c r="J381" t="s">
        <v>2380</v>
      </c>
      <c r="K381">
        <v>1</v>
      </c>
      <c r="L381" t="s">
        <v>2382</v>
      </c>
    </row>
    <row r="382" spans="5:12" x14ac:dyDescent="0.35">
      <c r="E382" t="s">
        <v>2001</v>
      </c>
      <c r="F382">
        <v>16.86</v>
      </c>
      <c r="G382">
        <v>4.07</v>
      </c>
      <c r="H382" t="s">
        <v>2382</v>
      </c>
      <c r="I382" t="s">
        <v>2380</v>
      </c>
      <c r="J382" t="s">
        <v>2380</v>
      </c>
      <c r="K382" t="s">
        <v>2381</v>
      </c>
      <c r="L382" t="s">
        <v>2382</v>
      </c>
    </row>
    <row r="383" spans="5:12" x14ac:dyDescent="0.35">
      <c r="E383" t="s">
        <v>2000</v>
      </c>
      <c r="F383">
        <v>16.3</v>
      </c>
      <c r="G383">
        <v>5.51</v>
      </c>
      <c r="H383" t="s">
        <v>2380</v>
      </c>
      <c r="I383" t="s">
        <v>2380</v>
      </c>
      <c r="J383" t="s">
        <v>2380</v>
      </c>
      <c r="K383">
        <v>1</v>
      </c>
      <c r="L383" t="s">
        <v>2382</v>
      </c>
    </row>
    <row r="384" spans="5:12" x14ac:dyDescent="0.35">
      <c r="E384" t="s">
        <v>1999</v>
      </c>
      <c r="F384">
        <v>29.81</v>
      </c>
      <c r="G384">
        <v>11.66</v>
      </c>
      <c r="H384" t="s">
        <v>2380</v>
      </c>
      <c r="I384" t="s">
        <v>2380</v>
      </c>
      <c r="J384" t="s">
        <v>2380</v>
      </c>
      <c r="K384" t="s">
        <v>2381</v>
      </c>
      <c r="L384" t="s">
        <v>2382</v>
      </c>
    </row>
    <row r="385" spans="5:12" x14ac:dyDescent="0.35">
      <c r="E385" t="s">
        <v>1998</v>
      </c>
      <c r="F385">
        <v>16.329999999999998</v>
      </c>
      <c r="G385">
        <v>7.26</v>
      </c>
      <c r="H385" t="s">
        <v>2382</v>
      </c>
      <c r="I385" t="s">
        <v>2380</v>
      </c>
      <c r="J385" t="s">
        <v>2380</v>
      </c>
      <c r="K385" t="s">
        <v>2381</v>
      </c>
      <c r="L385" t="s">
        <v>2382</v>
      </c>
    </row>
    <row r="386" spans="5:12" x14ac:dyDescent="0.35">
      <c r="E386" t="s">
        <v>1997</v>
      </c>
      <c r="F386">
        <v>16.37</v>
      </c>
      <c r="G386">
        <v>4.79</v>
      </c>
      <c r="H386" t="s">
        <v>2382</v>
      </c>
      <c r="I386" t="s">
        <v>2380</v>
      </c>
      <c r="J386" t="s">
        <v>2380</v>
      </c>
      <c r="K386" t="s">
        <v>2381</v>
      </c>
      <c r="L386" t="s">
        <v>2382</v>
      </c>
    </row>
    <row r="387" spans="5:12" x14ac:dyDescent="0.35">
      <c r="E387" t="s">
        <v>1996</v>
      </c>
      <c r="F387">
        <v>22.42</v>
      </c>
      <c r="G387">
        <v>4.68</v>
      </c>
      <c r="H387" t="s">
        <v>2382</v>
      </c>
      <c r="I387" t="s">
        <v>2380</v>
      </c>
      <c r="J387" t="s">
        <v>2380</v>
      </c>
      <c r="K387">
        <v>1</v>
      </c>
      <c r="L387" t="s">
        <v>2380</v>
      </c>
    </row>
    <row r="388" spans="5:12" x14ac:dyDescent="0.35">
      <c r="E388" t="s">
        <v>1995</v>
      </c>
      <c r="F388">
        <v>31.35</v>
      </c>
      <c r="G388">
        <v>4.33</v>
      </c>
      <c r="H388" t="s">
        <v>2382</v>
      </c>
      <c r="I388" t="s">
        <v>2380</v>
      </c>
      <c r="J388" t="s">
        <v>2383</v>
      </c>
      <c r="K388">
        <v>1</v>
      </c>
      <c r="L388" t="s">
        <v>2380</v>
      </c>
    </row>
    <row r="389" spans="5:12" x14ac:dyDescent="0.35">
      <c r="E389" t="s">
        <v>1994</v>
      </c>
      <c r="F389">
        <v>31.9</v>
      </c>
      <c r="G389">
        <v>11.89</v>
      </c>
      <c r="H389" t="s">
        <v>2380</v>
      </c>
      <c r="I389" t="s">
        <v>2380</v>
      </c>
      <c r="J389" t="s">
        <v>2380</v>
      </c>
      <c r="K389" t="s">
        <v>2381</v>
      </c>
      <c r="L389" t="s">
        <v>2380</v>
      </c>
    </row>
    <row r="390" spans="5:12" x14ac:dyDescent="0.35">
      <c r="E390" t="s">
        <v>1993</v>
      </c>
      <c r="F390">
        <v>30.6</v>
      </c>
      <c r="G390">
        <v>5.24</v>
      </c>
      <c r="H390" t="s">
        <v>2380</v>
      </c>
      <c r="I390" t="s">
        <v>2380</v>
      </c>
      <c r="J390" t="s">
        <v>2380</v>
      </c>
      <c r="K390" t="s">
        <v>2381</v>
      </c>
      <c r="L390" t="s">
        <v>2382</v>
      </c>
    </row>
    <row r="391" spans="5:12" x14ac:dyDescent="0.35">
      <c r="E391" t="s">
        <v>1992</v>
      </c>
      <c r="F391">
        <v>28.975000000000001</v>
      </c>
      <c r="G391">
        <v>7.63</v>
      </c>
      <c r="H391" t="s">
        <v>2380</v>
      </c>
      <c r="I391" t="s">
        <v>2380</v>
      </c>
      <c r="J391" t="s">
        <v>2380</v>
      </c>
      <c r="K391" t="s">
        <v>2381</v>
      </c>
      <c r="L391" t="s">
        <v>2382</v>
      </c>
    </row>
    <row r="392" spans="5:12" x14ac:dyDescent="0.35">
      <c r="E392" t="s">
        <v>1991</v>
      </c>
      <c r="F392">
        <v>24.86</v>
      </c>
      <c r="G392">
        <v>8.92</v>
      </c>
      <c r="H392" t="s">
        <v>2382</v>
      </c>
      <c r="I392" t="s">
        <v>2380</v>
      </c>
      <c r="J392" t="s">
        <v>2380</v>
      </c>
      <c r="K392">
        <v>2</v>
      </c>
      <c r="L392" t="s">
        <v>2380</v>
      </c>
    </row>
    <row r="393" spans="5:12" x14ac:dyDescent="0.35">
      <c r="E393" t="s">
        <v>1990</v>
      </c>
      <c r="F393">
        <v>19.54</v>
      </c>
      <c r="G393">
        <v>5.37</v>
      </c>
      <c r="H393" t="s">
        <v>2380</v>
      </c>
      <c r="I393" t="s">
        <v>2380</v>
      </c>
      <c r="J393" t="s">
        <v>2380</v>
      </c>
      <c r="K393" t="s">
        <v>2381</v>
      </c>
      <c r="L393" t="s">
        <v>2382</v>
      </c>
    </row>
    <row r="394" spans="5:12" x14ac:dyDescent="0.35">
      <c r="E394" t="s">
        <v>1989</v>
      </c>
      <c r="F394">
        <v>26.74</v>
      </c>
      <c r="G394">
        <v>4.3099999999999996</v>
      </c>
      <c r="H394" t="s">
        <v>2380</v>
      </c>
      <c r="I394" t="s">
        <v>2380</v>
      </c>
      <c r="J394" t="s">
        <v>2380</v>
      </c>
      <c r="K394" t="s">
        <v>2381</v>
      </c>
      <c r="L394" t="s">
        <v>2382</v>
      </c>
    </row>
    <row r="395" spans="5:12" x14ac:dyDescent="0.35">
      <c r="E395" t="s">
        <v>1988</v>
      </c>
      <c r="F395">
        <v>22.99</v>
      </c>
      <c r="G395">
        <v>10.46</v>
      </c>
      <c r="H395" t="s">
        <v>2380</v>
      </c>
      <c r="I395" t="s">
        <v>2380</v>
      </c>
      <c r="J395" t="s">
        <v>2380</v>
      </c>
      <c r="K395">
        <v>3</v>
      </c>
      <c r="L395" t="s">
        <v>2382</v>
      </c>
    </row>
    <row r="396" spans="5:12" x14ac:dyDescent="0.35">
      <c r="E396" t="s">
        <v>1987</v>
      </c>
      <c r="F396">
        <v>31.46</v>
      </c>
      <c r="G396">
        <v>7.39</v>
      </c>
      <c r="H396" t="s">
        <v>2380</v>
      </c>
      <c r="I396" t="s">
        <v>2380</v>
      </c>
      <c r="J396" t="s">
        <v>2380</v>
      </c>
      <c r="K396" t="s">
        <v>2381</v>
      </c>
      <c r="L396" t="s">
        <v>2380</v>
      </c>
    </row>
    <row r="397" spans="5:12" x14ac:dyDescent="0.35">
      <c r="E397" t="s">
        <v>1986</v>
      </c>
      <c r="F397">
        <v>30.86</v>
      </c>
      <c r="G397">
        <v>6.18</v>
      </c>
      <c r="H397" t="s">
        <v>2380</v>
      </c>
      <c r="I397" t="s">
        <v>2382</v>
      </c>
      <c r="J397" t="s">
        <v>2380</v>
      </c>
      <c r="K397">
        <v>2</v>
      </c>
      <c r="L397" t="s">
        <v>2382</v>
      </c>
    </row>
    <row r="398" spans="5:12" x14ac:dyDescent="0.35">
      <c r="E398" t="s">
        <v>1985</v>
      </c>
      <c r="F398">
        <v>31.96</v>
      </c>
      <c r="G398">
        <v>8.86</v>
      </c>
      <c r="H398" t="s">
        <v>2380</v>
      </c>
      <c r="I398" t="s">
        <v>2380</v>
      </c>
      <c r="J398" t="s">
        <v>2380</v>
      </c>
      <c r="K398" t="s">
        <v>2381</v>
      </c>
      <c r="L398" t="s">
        <v>2382</v>
      </c>
    </row>
    <row r="399" spans="5:12" x14ac:dyDescent="0.35">
      <c r="E399" t="s">
        <v>1984</v>
      </c>
      <c r="F399">
        <v>23.76</v>
      </c>
      <c r="G399">
        <v>10.96</v>
      </c>
      <c r="H399" t="s">
        <v>2380</v>
      </c>
      <c r="I399" t="s">
        <v>2380</v>
      </c>
      <c r="J399" t="s">
        <v>2380</v>
      </c>
      <c r="K399">
        <v>3</v>
      </c>
      <c r="L399" t="s">
        <v>2382</v>
      </c>
    </row>
    <row r="400" spans="5:12" x14ac:dyDescent="0.35">
      <c r="E400" t="s">
        <v>1983</v>
      </c>
      <c r="F400">
        <v>19.38</v>
      </c>
      <c r="G400">
        <v>6.28</v>
      </c>
      <c r="H400" t="s">
        <v>2380</v>
      </c>
      <c r="I400" t="s">
        <v>2380</v>
      </c>
      <c r="J400" t="s">
        <v>2380</v>
      </c>
      <c r="K400" t="s">
        <v>2381</v>
      </c>
      <c r="L400" t="s">
        <v>2382</v>
      </c>
    </row>
    <row r="401" spans="5:12" x14ac:dyDescent="0.35">
      <c r="E401" t="s">
        <v>1982</v>
      </c>
      <c r="F401">
        <v>16.21</v>
      </c>
      <c r="G401">
        <v>6.29</v>
      </c>
      <c r="H401" t="s">
        <v>2382</v>
      </c>
      <c r="I401" t="s">
        <v>2380</v>
      </c>
      <c r="J401" t="s">
        <v>2380</v>
      </c>
      <c r="K401">
        <v>1</v>
      </c>
      <c r="L401" t="s">
        <v>2382</v>
      </c>
    </row>
    <row r="402" spans="5:12" x14ac:dyDescent="0.35">
      <c r="E402" t="s">
        <v>1981</v>
      </c>
      <c r="F402">
        <v>32.54</v>
      </c>
      <c r="G402">
        <v>4.0199999999999996</v>
      </c>
      <c r="H402" t="s">
        <v>2380</v>
      </c>
      <c r="I402" t="s">
        <v>2382</v>
      </c>
      <c r="J402" t="s">
        <v>2380</v>
      </c>
      <c r="K402">
        <v>1</v>
      </c>
      <c r="L402" t="s">
        <v>2382</v>
      </c>
    </row>
    <row r="403" spans="5:12" x14ac:dyDescent="0.35">
      <c r="E403" t="s">
        <v>1980</v>
      </c>
      <c r="F403">
        <v>36.765000000000001</v>
      </c>
      <c r="G403">
        <v>11.95</v>
      </c>
      <c r="H403" t="s">
        <v>2382</v>
      </c>
      <c r="I403" t="s">
        <v>2380</v>
      </c>
      <c r="J403" t="s">
        <v>2380</v>
      </c>
      <c r="K403">
        <v>2</v>
      </c>
      <c r="L403" t="s">
        <v>2380</v>
      </c>
    </row>
    <row r="404" spans="5:12" x14ac:dyDescent="0.35">
      <c r="E404" t="s">
        <v>1979</v>
      </c>
      <c r="F404">
        <v>35.909999999999997</v>
      </c>
      <c r="G404">
        <v>8.7100000000000009</v>
      </c>
      <c r="H404" t="s">
        <v>2380</v>
      </c>
      <c r="I404" t="s">
        <v>2380</v>
      </c>
      <c r="J404" t="s">
        <v>2380</v>
      </c>
      <c r="K404" t="s">
        <v>2381</v>
      </c>
      <c r="L404" t="s">
        <v>2380</v>
      </c>
    </row>
    <row r="405" spans="5:12" x14ac:dyDescent="0.35">
      <c r="E405" t="s">
        <v>1978</v>
      </c>
      <c r="F405">
        <v>32.06</v>
      </c>
      <c r="G405">
        <v>4.67</v>
      </c>
      <c r="H405" t="s">
        <v>2380</v>
      </c>
      <c r="I405" t="s">
        <v>2382</v>
      </c>
      <c r="J405" t="s">
        <v>2380</v>
      </c>
      <c r="K405">
        <v>1</v>
      </c>
      <c r="L405" t="s">
        <v>2382</v>
      </c>
    </row>
    <row r="406" spans="5:12" x14ac:dyDescent="0.35">
      <c r="E406" t="s">
        <v>1977</v>
      </c>
      <c r="F406">
        <v>24.1</v>
      </c>
      <c r="G406">
        <v>11.14</v>
      </c>
      <c r="H406" t="s">
        <v>2382</v>
      </c>
      <c r="I406" t="s">
        <v>2380</v>
      </c>
      <c r="J406" t="s">
        <v>2380</v>
      </c>
      <c r="K406">
        <v>1</v>
      </c>
      <c r="L406" t="s">
        <v>2380</v>
      </c>
    </row>
    <row r="407" spans="5:12" x14ac:dyDescent="0.35">
      <c r="E407" t="s">
        <v>1976</v>
      </c>
      <c r="F407">
        <v>27.1</v>
      </c>
      <c r="G407">
        <v>9.0500000000000007</v>
      </c>
      <c r="H407" t="s">
        <v>2380</v>
      </c>
      <c r="I407" t="s">
        <v>2380</v>
      </c>
      <c r="J407" t="s">
        <v>2380</v>
      </c>
      <c r="K407">
        <v>2</v>
      </c>
      <c r="L407" t="s">
        <v>2380</v>
      </c>
    </row>
    <row r="408" spans="5:12" x14ac:dyDescent="0.35">
      <c r="E408" t="s">
        <v>1975</v>
      </c>
      <c r="F408">
        <v>24.42</v>
      </c>
      <c r="G408">
        <v>11.31</v>
      </c>
      <c r="H408" t="s">
        <v>2380</v>
      </c>
      <c r="I408" t="s">
        <v>2380</v>
      </c>
      <c r="J408" t="s">
        <v>2380</v>
      </c>
      <c r="K408" t="s">
        <v>2381</v>
      </c>
      <c r="L408" t="s">
        <v>2382</v>
      </c>
    </row>
    <row r="409" spans="5:12" x14ac:dyDescent="0.35">
      <c r="E409" t="s">
        <v>1974</v>
      </c>
      <c r="F409">
        <v>26.695</v>
      </c>
      <c r="G409">
        <v>4.68</v>
      </c>
      <c r="H409" t="s">
        <v>2382</v>
      </c>
      <c r="I409" t="s">
        <v>2380</v>
      </c>
      <c r="J409" t="s">
        <v>2380</v>
      </c>
      <c r="K409">
        <v>2</v>
      </c>
      <c r="L409" t="s">
        <v>2382</v>
      </c>
    </row>
    <row r="410" spans="5:12" x14ac:dyDescent="0.35">
      <c r="E410" t="s">
        <v>1973</v>
      </c>
      <c r="F410">
        <v>27.79</v>
      </c>
      <c r="G410">
        <v>6.05</v>
      </c>
      <c r="H410" t="s">
        <v>2382</v>
      </c>
      <c r="I410" t="s">
        <v>2382</v>
      </c>
      <c r="J410" t="s">
        <v>2380</v>
      </c>
      <c r="K410">
        <v>1</v>
      </c>
      <c r="L410" t="s">
        <v>2382</v>
      </c>
    </row>
    <row r="411" spans="5:12" x14ac:dyDescent="0.35">
      <c r="E411" t="s">
        <v>1972</v>
      </c>
      <c r="F411">
        <v>32.68</v>
      </c>
      <c r="G411">
        <v>4.68</v>
      </c>
      <c r="H411" t="s">
        <v>2382</v>
      </c>
      <c r="I411" t="s">
        <v>2380</v>
      </c>
      <c r="J411" t="s">
        <v>2380</v>
      </c>
      <c r="K411" t="s">
        <v>2381</v>
      </c>
      <c r="L411" t="s">
        <v>2380</v>
      </c>
    </row>
    <row r="412" spans="5:12" x14ac:dyDescent="0.35">
      <c r="E412" t="s">
        <v>1971</v>
      </c>
      <c r="F412">
        <v>26.4</v>
      </c>
      <c r="G412">
        <v>9.5</v>
      </c>
      <c r="H412" t="s">
        <v>2382</v>
      </c>
      <c r="I412" t="s">
        <v>2380</v>
      </c>
      <c r="J412" t="s">
        <v>2380</v>
      </c>
      <c r="K412">
        <v>2</v>
      </c>
      <c r="L412" t="s">
        <v>2380</v>
      </c>
    </row>
    <row r="413" spans="5:12" x14ac:dyDescent="0.35">
      <c r="E413" t="s">
        <v>1970</v>
      </c>
      <c r="F413">
        <v>23.655000000000001</v>
      </c>
      <c r="G413">
        <v>10.84</v>
      </c>
      <c r="H413" t="s">
        <v>2382</v>
      </c>
      <c r="I413" t="s">
        <v>2380</v>
      </c>
      <c r="J413" t="s">
        <v>2383</v>
      </c>
      <c r="K413">
        <v>1</v>
      </c>
      <c r="L413" t="s">
        <v>2382</v>
      </c>
    </row>
    <row r="414" spans="5:12" x14ac:dyDescent="0.35">
      <c r="E414" t="s">
        <v>1969</v>
      </c>
      <c r="F414">
        <v>27.36</v>
      </c>
      <c r="G414">
        <v>5.88</v>
      </c>
      <c r="H414" t="s">
        <v>2380</v>
      </c>
      <c r="I414" t="s">
        <v>2380</v>
      </c>
      <c r="J414" t="s">
        <v>2380</v>
      </c>
      <c r="K414">
        <v>2</v>
      </c>
      <c r="L414" t="s">
        <v>2380</v>
      </c>
    </row>
    <row r="415" spans="5:12" x14ac:dyDescent="0.35">
      <c r="E415" t="s">
        <v>1968</v>
      </c>
      <c r="F415">
        <v>27.82</v>
      </c>
      <c r="G415">
        <v>5.24</v>
      </c>
      <c r="H415" t="s">
        <v>2382</v>
      </c>
      <c r="I415" t="s">
        <v>2380</v>
      </c>
      <c r="J415" t="s">
        <v>2380</v>
      </c>
      <c r="K415" t="s">
        <v>2381</v>
      </c>
      <c r="L415" t="s">
        <v>2382</v>
      </c>
    </row>
    <row r="416" spans="5:12" x14ac:dyDescent="0.35">
      <c r="E416" t="s">
        <v>1967</v>
      </c>
      <c r="F416">
        <v>25.46</v>
      </c>
      <c r="G416">
        <v>11.75</v>
      </c>
      <c r="H416" t="s">
        <v>2380</v>
      </c>
      <c r="I416" t="s">
        <v>2380</v>
      </c>
      <c r="J416" t="s">
        <v>2380</v>
      </c>
      <c r="K416" t="s">
        <v>2381</v>
      </c>
      <c r="L416" t="s">
        <v>2380</v>
      </c>
    </row>
    <row r="417" spans="5:12" x14ac:dyDescent="0.35">
      <c r="E417" t="s">
        <v>1966</v>
      </c>
      <c r="F417">
        <v>25.1</v>
      </c>
      <c r="G417">
        <v>6.97</v>
      </c>
      <c r="H417" t="s">
        <v>2380</v>
      </c>
      <c r="I417" t="s">
        <v>2380</v>
      </c>
      <c r="J417" t="s">
        <v>2380</v>
      </c>
      <c r="K417" t="s">
        <v>2381</v>
      </c>
      <c r="L417" t="s">
        <v>2382</v>
      </c>
    </row>
    <row r="418" spans="5:12" x14ac:dyDescent="0.35">
      <c r="E418" t="s">
        <v>1965</v>
      </c>
      <c r="F418">
        <v>32.11</v>
      </c>
      <c r="G418">
        <v>4.76</v>
      </c>
      <c r="H418" t="s">
        <v>2380</v>
      </c>
      <c r="I418" t="s">
        <v>2380</v>
      </c>
      <c r="J418" t="s">
        <v>2380</v>
      </c>
      <c r="K418">
        <v>2</v>
      </c>
      <c r="L418" t="s">
        <v>2380</v>
      </c>
    </row>
    <row r="419" spans="5:12" x14ac:dyDescent="0.35">
      <c r="E419" t="s">
        <v>1964</v>
      </c>
      <c r="F419">
        <v>29.8</v>
      </c>
      <c r="G419">
        <v>8.24</v>
      </c>
      <c r="H419" t="s">
        <v>2382</v>
      </c>
      <c r="I419" t="s">
        <v>2380</v>
      </c>
      <c r="J419" t="s">
        <v>2380</v>
      </c>
      <c r="K419">
        <v>1</v>
      </c>
      <c r="L419" t="s">
        <v>2382</v>
      </c>
    </row>
    <row r="420" spans="5:12" x14ac:dyDescent="0.35">
      <c r="E420" t="s">
        <v>1963</v>
      </c>
      <c r="F420">
        <v>24.01</v>
      </c>
      <c r="G420">
        <v>4.76</v>
      </c>
      <c r="H420" t="s">
        <v>2380</v>
      </c>
      <c r="I420" t="s">
        <v>2380</v>
      </c>
      <c r="J420" t="s">
        <v>2380</v>
      </c>
      <c r="K420">
        <v>1</v>
      </c>
      <c r="L420" t="s">
        <v>2382</v>
      </c>
    </row>
    <row r="421" spans="5:12" x14ac:dyDescent="0.35">
      <c r="E421" t="s">
        <v>1962</v>
      </c>
      <c r="F421">
        <v>23.21</v>
      </c>
      <c r="G421">
        <v>6.03</v>
      </c>
      <c r="H421" t="s">
        <v>2380</v>
      </c>
      <c r="I421" t="s">
        <v>2380</v>
      </c>
      <c r="J421" t="s">
        <v>2380</v>
      </c>
      <c r="K421">
        <v>1</v>
      </c>
      <c r="L421" t="s">
        <v>2380</v>
      </c>
    </row>
    <row r="422" spans="5:12" x14ac:dyDescent="0.35">
      <c r="E422" t="s">
        <v>1961</v>
      </c>
      <c r="F422">
        <v>21.2</v>
      </c>
      <c r="G422">
        <v>4.07</v>
      </c>
      <c r="H422" t="s">
        <v>2382</v>
      </c>
      <c r="I422" t="s">
        <v>2380</v>
      </c>
      <c r="J422" t="s">
        <v>2380</v>
      </c>
      <c r="K422">
        <v>1</v>
      </c>
      <c r="L422" t="s">
        <v>2382</v>
      </c>
    </row>
    <row r="423" spans="5:12" x14ac:dyDescent="0.35">
      <c r="E423" t="s">
        <v>1960</v>
      </c>
      <c r="F423">
        <v>28.215</v>
      </c>
      <c r="G423">
        <v>8.26</v>
      </c>
      <c r="H423" t="s">
        <v>2382</v>
      </c>
      <c r="I423" t="s">
        <v>2380</v>
      </c>
      <c r="J423" t="s">
        <v>2380</v>
      </c>
      <c r="K423">
        <v>1</v>
      </c>
      <c r="L423" t="s">
        <v>2382</v>
      </c>
    </row>
    <row r="424" spans="5:12" x14ac:dyDescent="0.35">
      <c r="E424" t="s">
        <v>1959</v>
      </c>
      <c r="F424">
        <v>38.094999999999999</v>
      </c>
      <c r="G424">
        <v>4.76</v>
      </c>
      <c r="H424" t="s">
        <v>2380</v>
      </c>
      <c r="I424" t="s">
        <v>2380</v>
      </c>
      <c r="J424" t="s">
        <v>2380</v>
      </c>
      <c r="K424">
        <v>1</v>
      </c>
      <c r="L424" t="s">
        <v>2380</v>
      </c>
    </row>
    <row r="425" spans="5:12" x14ac:dyDescent="0.35">
      <c r="E425" t="s">
        <v>1958</v>
      </c>
      <c r="F425">
        <v>22.61</v>
      </c>
      <c r="G425">
        <v>6.13</v>
      </c>
      <c r="H425" t="s">
        <v>2382</v>
      </c>
      <c r="I425" t="s">
        <v>2380</v>
      </c>
      <c r="J425" t="s">
        <v>2383</v>
      </c>
      <c r="K425">
        <v>1</v>
      </c>
      <c r="L425" t="s">
        <v>2382</v>
      </c>
    </row>
    <row r="426" spans="5:12" x14ac:dyDescent="0.35">
      <c r="E426" t="s">
        <v>1957</v>
      </c>
      <c r="F426">
        <v>24.32</v>
      </c>
      <c r="G426">
        <v>10.47</v>
      </c>
      <c r="H426" t="s">
        <v>2382</v>
      </c>
      <c r="I426" t="s">
        <v>2380</v>
      </c>
      <c r="J426" t="s">
        <v>2380</v>
      </c>
      <c r="K426">
        <v>2</v>
      </c>
      <c r="L426" t="s">
        <v>2382</v>
      </c>
    </row>
    <row r="427" spans="5:12" x14ac:dyDescent="0.35">
      <c r="E427" t="s">
        <v>1956</v>
      </c>
      <c r="F427">
        <v>20.96</v>
      </c>
      <c r="G427">
        <v>4.04</v>
      </c>
      <c r="H427" t="s">
        <v>2382</v>
      </c>
      <c r="I427" t="s">
        <v>2380</v>
      </c>
      <c r="J427" t="s">
        <v>2380</v>
      </c>
      <c r="K427">
        <v>1</v>
      </c>
      <c r="L427" t="s">
        <v>2382</v>
      </c>
    </row>
    <row r="428" spans="5:12" x14ac:dyDescent="0.35">
      <c r="E428" t="s">
        <v>1955</v>
      </c>
      <c r="F428">
        <v>19.68</v>
      </c>
      <c r="G428">
        <v>5.74</v>
      </c>
      <c r="H428" t="s">
        <v>2380</v>
      </c>
      <c r="I428" t="s">
        <v>2380</v>
      </c>
      <c r="J428" t="s">
        <v>2380</v>
      </c>
      <c r="K428" t="s">
        <v>2381</v>
      </c>
      <c r="L428" t="s">
        <v>2382</v>
      </c>
    </row>
    <row r="429" spans="5:12" x14ac:dyDescent="0.35">
      <c r="E429" t="s">
        <v>1954</v>
      </c>
      <c r="F429">
        <v>18.100000000000001</v>
      </c>
      <c r="G429">
        <v>6.33</v>
      </c>
      <c r="H429" t="s">
        <v>2380</v>
      </c>
      <c r="I429" t="s">
        <v>2380</v>
      </c>
      <c r="J429" t="s">
        <v>2380</v>
      </c>
      <c r="K429">
        <v>1</v>
      </c>
      <c r="L429" t="s">
        <v>2382</v>
      </c>
    </row>
    <row r="430" spans="5:12" x14ac:dyDescent="0.35">
      <c r="E430" t="s">
        <v>1953</v>
      </c>
      <c r="F430">
        <v>29.64</v>
      </c>
      <c r="G430">
        <v>4.28</v>
      </c>
      <c r="H430" t="s">
        <v>2382</v>
      </c>
      <c r="I430" t="s">
        <v>2380</v>
      </c>
      <c r="J430" t="s">
        <v>2380</v>
      </c>
      <c r="K430" t="s">
        <v>2381</v>
      </c>
      <c r="L430" t="s">
        <v>2380</v>
      </c>
    </row>
    <row r="431" spans="5:12" x14ac:dyDescent="0.35">
      <c r="E431" t="s">
        <v>1952</v>
      </c>
      <c r="F431">
        <v>25.3</v>
      </c>
      <c r="G431">
        <v>9.4700000000000006</v>
      </c>
      <c r="H431" t="s">
        <v>2382</v>
      </c>
      <c r="I431" t="s">
        <v>2380</v>
      </c>
      <c r="J431" t="s">
        <v>2380</v>
      </c>
      <c r="K431">
        <v>2</v>
      </c>
      <c r="L431" t="s">
        <v>2382</v>
      </c>
    </row>
    <row r="432" spans="5:12" x14ac:dyDescent="0.35">
      <c r="E432" t="s">
        <v>1951</v>
      </c>
      <c r="F432">
        <v>27.6</v>
      </c>
      <c r="G432">
        <v>4.8499999999999996</v>
      </c>
      <c r="H432" t="s">
        <v>2382</v>
      </c>
      <c r="I432" t="s">
        <v>2380</v>
      </c>
      <c r="J432" t="s">
        <v>2380</v>
      </c>
      <c r="K432" t="s">
        <v>2381</v>
      </c>
      <c r="L432" t="s">
        <v>2380</v>
      </c>
    </row>
    <row r="433" spans="5:12" x14ac:dyDescent="0.35">
      <c r="E433" t="s">
        <v>1950</v>
      </c>
      <c r="F433">
        <v>27.645</v>
      </c>
      <c r="G433">
        <v>11.03</v>
      </c>
      <c r="H433" t="s">
        <v>2382</v>
      </c>
      <c r="I433" t="s">
        <v>2380</v>
      </c>
      <c r="J433" t="s">
        <v>2380</v>
      </c>
      <c r="K433">
        <v>1</v>
      </c>
      <c r="L433" t="s">
        <v>2382</v>
      </c>
    </row>
    <row r="434" spans="5:12" x14ac:dyDescent="0.35">
      <c r="E434" t="s">
        <v>1949</v>
      </c>
      <c r="F434">
        <v>27.6</v>
      </c>
      <c r="G434">
        <v>5.22</v>
      </c>
      <c r="H434" t="s">
        <v>2380</v>
      </c>
      <c r="I434" t="s">
        <v>2380</v>
      </c>
      <c r="J434" t="s">
        <v>2380</v>
      </c>
      <c r="K434">
        <v>2</v>
      </c>
      <c r="L434" t="s">
        <v>2382</v>
      </c>
    </row>
    <row r="435" spans="5:12" x14ac:dyDescent="0.35">
      <c r="E435" t="s">
        <v>1948</v>
      </c>
      <c r="F435">
        <v>25.08</v>
      </c>
      <c r="G435">
        <v>9.52</v>
      </c>
      <c r="H435" t="s">
        <v>2382</v>
      </c>
      <c r="I435" t="s">
        <v>2380</v>
      </c>
      <c r="J435" t="s">
        <v>2380</v>
      </c>
      <c r="K435">
        <v>2</v>
      </c>
      <c r="L435" t="s">
        <v>2380</v>
      </c>
    </row>
    <row r="436" spans="5:12" x14ac:dyDescent="0.35">
      <c r="E436" t="s">
        <v>1947</v>
      </c>
      <c r="F436">
        <v>30.02</v>
      </c>
      <c r="G436">
        <v>11.09</v>
      </c>
      <c r="H436" t="s">
        <v>2380</v>
      </c>
      <c r="I436" t="s">
        <v>2380</v>
      </c>
      <c r="J436" t="s">
        <v>2380</v>
      </c>
      <c r="K436" t="s">
        <v>2381</v>
      </c>
      <c r="L436" t="s">
        <v>2380</v>
      </c>
    </row>
    <row r="437" spans="5:12" x14ac:dyDescent="0.35">
      <c r="E437" t="s">
        <v>1946</v>
      </c>
      <c r="F437">
        <v>27.36</v>
      </c>
      <c r="G437">
        <v>9.4499999999999993</v>
      </c>
      <c r="H437" t="s">
        <v>2382</v>
      </c>
      <c r="I437" t="s">
        <v>2380</v>
      </c>
      <c r="J437" t="s">
        <v>2380</v>
      </c>
      <c r="K437">
        <v>2</v>
      </c>
      <c r="L437" t="s">
        <v>2382</v>
      </c>
    </row>
    <row r="438" spans="5:12" x14ac:dyDescent="0.35">
      <c r="E438" t="s">
        <v>1945</v>
      </c>
      <c r="F438">
        <v>22.2</v>
      </c>
      <c r="G438">
        <v>5.51</v>
      </c>
      <c r="H438" t="s">
        <v>2380</v>
      </c>
      <c r="I438" t="s">
        <v>2380</v>
      </c>
      <c r="J438" t="s">
        <v>2380</v>
      </c>
      <c r="K438" t="s">
        <v>2381</v>
      </c>
      <c r="L438" t="s">
        <v>2382</v>
      </c>
    </row>
    <row r="439" spans="5:12" x14ac:dyDescent="0.35">
      <c r="E439" t="s">
        <v>1944</v>
      </c>
      <c r="F439">
        <v>25.71</v>
      </c>
      <c r="G439">
        <v>4.18</v>
      </c>
      <c r="H439" t="s">
        <v>2380</v>
      </c>
      <c r="I439" t="s">
        <v>2382</v>
      </c>
      <c r="J439" t="s">
        <v>2380</v>
      </c>
      <c r="K439">
        <v>1</v>
      </c>
      <c r="L439" t="s">
        <v>2382</v>
      </c>
    </row>
    <row r="440" spans="5:12" x14ac:dyDescent="0.35">
      <c r="E440" t="s">
        <v>1943</v>
      </c>
      <c r="F440">
        <v>41.91</v>
      </c>
      <c r="G440">
        <v>5.98</v>
      </c>
      <c r="H440" t="s">
        <v>2382</v>
      </c>
      <c r="I440" t="s">
        <v>2380</v>
      </c>
      <c r="J440" t="s">
        <v>2380</v>
      </c>
      <c r="K440">
        <v>1</v>
      </c>
      <c r="L440" t="s">
        <v>2380</v>
      </c>
    </row>
    <row r="441" spans="5:12" x14ac:dyDescent="0.35">
      <c r="E441" t="s">
        <v>1942</v>
      </c>
      <c r="F441">
        <v>25.85</v>
      </c>
      <c r="G441">
        <v>10.16</v>
      </c>
      <c r="H441" t="s">
        <v>2380</v>
      </c>
      <c r="I441" t="s">
        <v>2380</v>
      </c>
      <c r="J441" t="s">
        <v>2380</v>
      </c>
      <c r="K441" t="s">
        <v>2381</v>
      </c>
      <c r="L441" t="s">
        <v>2382</v>
      </c>
    </row>
    <row r="442" spans="5:12" x14ac:dyDescent="0.35">
      <c r="E442" t="s">
        <v>1941</v>
      </c>
      <c r="F442">
        <v>23.844999999999999</v>
      </c>
      <c r="G442">
        <v>11.71</v>
      </c>
      <c r="H442" t="s">
        <v>2380</v>
      </c>
      <c r="I442" t="s">
        <v>2380</v>
      </c>
      <c r="J442" t="s">
        <v>2380</v>
      </c>
      <c r="K442">
        <v>2</v>
      </c>
      <c r="L442" t="s">
        <v>2382</v>
      </c>
    </row>
    <row r="443" spans="5:12" x14ac:dyDescent="0.35">
      <c r="E443" t="s">
        <v>1940</v>
      </c>
      <c r="F443">
        <v>30.59</v>
      </c>
      <c r="G443">
        <v>5.23</v>
      </c>
      <c r="H443" t="s">
        <v>2380</v>
      </c>
      <c r="I443" t="s">
        <v>2380</v>
      </c>
      <c r="J443" t="s">
        <v>2383</v>
      </c>
      <c r="K443">
        <v>1</v>
      </c>
      <c r="L443" t="s">
        <v>2380</v>
      </c>
    </row>
    <row r="444" spans="5:12" x14ac:dyDescent="0.35">
      <c r="E444" t="s">
        <v>1939</v>
      </c>
      <c r="F444">
        <v>24.795000000000002</v>
      </c>
      <c r="G444">
        <v>6.85</v>
      </c>
      <c r="H444" t="s">
        <v>2380</v>
      </c>
      <c r="I444" t="s">
        <v>2380</v>
      </c>
      <c r="J444" t="s">
        <v>2380</v>
      </c>
      <c r="K444" t="s">
        <v>2381</v>
      </c>
      <c r="L444" t="s">
        <v>2382</v>
      </c>
    </row>
    <row r="445" spans="5:12" x14ac:dyDescent="0.35">
      <c r="E445" t="s">
        <v>1938</v>
      </c>
      <c r="F445">
        <v>24.13</v>
      </c>
      <c r="G445">
        <v>7.05</v>
      </c>
      <c r="H445" t="s">
        <v>2382</v>
      </c>
      <c r="I445" t="s">
        <v>2380</v>
      </c>
      <c r="J445" t="s">
        <v>2380</v>
      </c>
      <c r="K445">
        <v>2</v>
      </c>
      <c r="L445" t="s">
        <v>2382</v>
      </c>
    </row>
    <row r="446" spans="5:12" x14ac:dyDescent="0.35">
      <c r="E446" t="s">
        <v>1937</v>
      </c>
      <c r="F446">
        <v>25.84</v>
      </c>
      <c r="G446">
        <v>11.64</v>
      </c>
      <c r="H446" t="s">
        <v>2380</v>
      </c>
      <c r="I446" t="s">
        <v>2380</v>
      </c>
      <c r="J446" t="s">
        <v>2380</v>
      </c>
      <c r="K446">
        <v>2</v>
      </c>
      <c r="L446" t="s">
        <v>2382</v>
      </c>
    </row>
    <row r="447" spans="5:12" x14ac:dyDescent="0.35">
      <c r="E447" t="s">
        <v>1936</v>
      </c>
      <c r="F447">
        <v>28</v>
      </c>
      <c r="G447">
        <v>10.52</v>
      </c>
      <c r="H447" t="s">
        <v>2380</v>
      </c>
      <c r="I447" t="s">
        <v>2380</v>
      </c>
      <c r="J447" t="s">
        <v>2380</v>
      </c>
      <c r="K447" t="s">
        <v>2381</v>
      </c>
      <c r="L447" t="s">
        <v>2382</v>
      </c>
    </row>
    <row r="448" spans="5:12" x14ac:dyDescent="0.35">
      <c r="E448" t="s">
        <v>1935</v>
      </c>
      <c r="F448">
        <v>34.1</v>
      </c>
      <c r="G448">
        <v>4.01</v>
      </c>
      <c r="H448" t="s">
        <v>2382</v>
      </c>
      <c r="I448" t="s">
        <v>2380</v>
      </c>
      <c r="J448" t="s">
        <v>2383</v>
      </c>
      <c r="K448">
        <v>1</v>
      </c>
      <c r="L448" t="s">
        <v>2380</v>
      </c>
    </row>
    <row r="449" spans="5:12" x14ac:dyDescent="0.35">
      <c r="E449" t="s">
        <v>1934</v>
      </c>
      <c r="F449">
        <v>26.125</v>
      </c>
      <c r="G449">
        <v>8.56</v>
      </c>
      <c r="H449" t="s">
        <v>2382</v>
      </c>
      <c r="I449" t="s">
        <v>2380</v>
      </c>
      <c r="J449" t="s">
        <v>2380</v>
      </c>
      <c r="K449">
        <v>1</v>
      </c>
      <c r="L449" t="s">
        <v>2382</v>
      </c>
    </row>
    <row r="450" spans="5:12" x14ac:dyDescent="0.35">
      <c r="E450" t="s">
        <v>1933</v>
      </c>
      <c r="F450">
        <v>25.6</v>
      </c>
      <c r="G450">
        <v>10.5</v>
      </c>
      <c r="H450" t="s">
        <v>2380</v>
      </c>
      <c r="I450" t="s">
        <v>2380</v>
      </c>
      <c r="J450" t="s">
        <v>2380</v>
      </c>
      <c r="K450">
        <v>2</v>
      </c>
      <c r="L450" t="s">
        <v>2382</v>
      </c>
    </row>
    <row r="451" spans="5:12" x14ac:dyDescent="0.35">
      <c r="E451" t="s">
        <v>1932</v>
      </c>
      <c r="F451">
        <v>24.32</v>
      </c>
      <c r="G451">
        <v>6.39</v>
      </c>
      <c r="H451" t="s">
        <v>2380</v>
      </c>
      <c r="I451" t="s">
        <v>2380</v>
      </c>
      <c r="J451" t="s">
        <v>2380</v>
      </c>
      <c r="K451" t="s">
        <v>2381</v>
      </c>
      <c r="L451" t="s">
        <v>2380</v>
      </c>
    </row>
    <row r="452" spans="5:12" x14ac:dyDescent="0.35">
      <c r="E452" t="s">
        <v>1931</v>
      </c>
      <c r="F452">
        <v>22.88</v>
      </c>
      <c r="G452">
        <v>5.71</v>
      </c>
      <c r="H452" t="s">
        <v>2382</v>
      </c>
      <c r="I452" t="s">
        <v>2380</v>
      </c>
      <c r="J452" t="s">
        <v>2383</v>
      </c>
      <c r="K452">
        <v>1</v>
      </c>
      <c r="L452" t="s">
        <v>2382</v>
      </c>
    </row>
    <row r="453" spans="5:12" x14ac:dyDescent="0.35">
      <c r="E453" t="s">
        <v>1930</v>
      </c>
      <c r="F453">
        <v>24.984999999999999</v>
      </c>
      <c r="G453">
        <v>4.43</v>
      </c>
      <c r="H453" t="s">
        <v>2382</v>
      </c>
      <c r="I453" t="s">
        <v>2380</v>
      </c>
      <c r="J453" t="s">
        <v>2383</v>
      </c>
      <c r="K453">
        <v>1</v>
      </c>
      <c r="L453" t="s">
        <v>2380</v>
      </c>
    </row>
    <row r="454" spans="5:12" x14ac:dyDescent="0.35">
      <c r="E454" t="s">
        <v>1929</v>
      </c>
      <c r="F454">
        <v>33.1</v>
      </c>
      <c r="G454">
        <v>5.52</v>
      </c>
      <c r="H454" t="s">
        <v>2380</v>
      </c>
      <c r="I454" t="s">
        <v>2380</v>
      </c>
      <c r="J454" t="s">
        <v>2383</v>
      </c>
      <c r="K454">
        <v>1</v>
      </c>
      <c r="L454" t="s">
        <v>2380</v>
      </c>
    </row>
    <row r="455" spans="5:12" x14ac:dyDescent="0.35">
      <c r="E455" t="s">
        <v>1928</v>
      </c>
      <c r="F455">
        <v>27.83</v>
      </c>
      <c r="G455">
        <v>9.1999999999999993</v>
      </c>
      <c r="H455" t="s">
        <v>2382</v>
      </c>
      <c r="I455" t="s">
        <v>2380</v>
      </c>
      <c r="J455" t="s">
        <v>2380</v>
      </c>
      <c r="K455">
        <v>1</v>
      </c>
      <c r="L455" t="s">
        <v>2382</v>
      </c>
    </row>
    <row r="456" spans="5:12" x14ac:dyDescent="0.35">
      <c r="E456" t="s">
        <v>1927</v>
      </c>
      <c r="F456">
        <v>30.875</v>
      </c>
      <c r="G456">
        <v>10.97</v>
      </c>
      <c r="H456" t="s">
        <v>2382</v>
      </c>
      <c r="I456" t="s">
        <v>2380</v>
      </c>
      <c r="J456" t="s">
        <v>2380</v>
      </c>
      <c r="K456">
        <v>2</v>
      </c>
      <c r="L456" t="s">
        <v>2380</v>
      </c>
    </row>
    <row r="457" spans="5:12" x14ac:dyDescent="0.35">
      <c r="E457" t="s">
        <v>1926</v>
      </c>
      <c r="F457">
        <v>27.265000000000001</v>
      </c>
      <c r="G457">
        <v>4.25</v>
      </c>
      <c r="H457" t="s">
        <v>2380</v>
      </c>
      <c r="I457" t="s">
        <v>2380</v>
      </c>
      <c r="J457" t="s">
        <v>2383</v>
      </c>
      <c r="K457">
        <v>1</v>
      </c>
      <c r="L457" t="s">
        <v>2380</v>
      </c>
    </row>
    <row r="458" spans="5:12" x14ac:dyDescent="0.35">
      <c r="E458" t="s">
        <v>1925</v>
      </c>
      <c r="F458">
        <v>26.7</v>
      </c>
      <c r="G458">
        <v>5.23</v>
      </c>
      <c r="H458" t="s">
        <v>2380</v>
      </c>
      <c r="I458" t="s">
        <v>2380</v>
      </c>
      <c r="J458" t="s">
        <v>2383</v>
      </c>
      <c r="K458">
        <v>1</v>
      </c>
      <c r="L458" t="s">
        <v>2382</v>
      </c>
    </row>
    <row r="459" spans="5:12" x14ac:dyDescent="0.35">
      <c r="E459" t="s">
        <v>1924</v>
      </c>
      <c r="F459">
        <v>29.925000000000001</v>
      </c>
      <c r="G459">
        <v>5.96</v>
      </c>
      <c r="H459" t="s">
        <v>2382</v>
      </c>
      <c r="I459" t="s">
        <v>2380</v>
      </c>
      <c r="J459" t="s">
        <v>2383</v>
      </c>
      <c r="K459">
        <v>1</v>
      </c>
      <c r="L459" t="s">
        <v>2382</v>
      </c>
    </row>
    <row r="460" spans="5:12" x14ac:dyDescent="0.35">
      <c r="E460" t="s">
        <v>1923</v>
      </c>
      <c r="F460">
        <v>19.95</v>
      </c>
      <c r="G460">
        <v>4.29</v>
      </c>
      <c r="H460" t="s">
        <v>2382</v>
      </c>
      <c r="I460" t="s">
        <v>2380</v>
      </c>
      <c r="J460" t="s">
        <v>2380</v>
      </c>
      <c r="K460">
        <v>2</v>
      </c>
      <c r="L460" t="s">
        <v>2382</v>
      </c>
    </row>
    <row r="461" spans="5:12" x14ac:dyDescent="0.35">
      <c r="E461" t="s">
        <v>1922</v>
      </c>
      <c r="F461">
        <v>24.225000000000001</v>
      </c>
      <c r="G461">
        <v>4.09</v>
      </c>
      <c r="H461" t="s">
        <v>2380</v>
      </c>
      <c r="I461" t="s">
        <v>2380</v>
      </c>
      <c r="J461" t="s">
        <v>2380</v>
      </c>
      <c r="K461" t="s">
        <v>2381</v>
      </c>
      <c r="L461" t="s">
        <v>2380</v>
      </c>
    </row>
    <row r="462" spans="5:12" x14ac:dyDescent="0.35">
      <c r="E462" t="s">
        <v>1921</v>
      </c>
      <c r="F462">
        <v>28.12</v>
      </c>
      <c r="G462">
        <v>4.88</v>
      </c>
      <c r="H462" t="s">
        <v>2380</v>
      </c>
      <c r="I462" t="s">
        <v>2380</v>
      </c>
      <c r="J462" t="s">
        <v>2380</v>
      </c>
      <c r="K462" t="s">
        <v>2381</v>
      </c>
      <c r="L462" t="s">
        <v>2382</v>
      </c>
    </row>
    <row r="463" spans="5:12" x14ac:dyDescent="0.35">
      <c r="E463" t="s">
        <v>1920</v>
      </c>
      <c r="F463">
        <v>23.21</v>
      </c>
      <c r="G463">
        <v>6.76</v>
      </c>
      <c r="H463" t="s">
        <v>2380</v>
      </c>
      <c r="I463" t="s">
        <v>2380</v>
      </c>
      <c r="J463" t="s">
        <v>2380</v>
      </c>
      <c r="K463" t="s">
        <v>2381</v>
      </c>
      <c r="L463" t="s">
        <v>2382</v>
      </c>
    </row>
    <row r="464" spans="5:12" x14ac:dyDescent="0.35">
      <c r="E464" t="s">
        <v>1919</v>
      </c>
      <c r="F464">
        <v>23.98</v>
      </c>
      <c r="G464">
        <v>10.67</v>
      </c>
      <c r="H464" t="s">
        <v>2380</v>
      </c>
      <c r="I464" t="s">
        <v>2380</v>
      </c>
      <c r="J464" t="s">
        <v>2380</v>
      </c>
      <c r="K464" t="s">
        <v>2381</v>
      </c>
      <c r="L464" t="s">
        <v>2380</v>
      </c>
    </row>
    <row r="465" spans="5:12" x14ac:dyDescent="0.35">
      <c r="E465" t="s">
        <v>1918</v>
      </c>
      <c r="F465">
        <v>30</v>
      </c>
      <c r="G465">
        <v>6.21</v>
      </c>
      <c r="H465" t="s">
        <v>2380</v>
      </c>
      <c r="I465" t="s">
        <v>2380</v>
      </c>
      <c r="J465" t="s">
        <v>2380</v>
      </c>
      <c r="K465" t="s">
        <v>2381</v>
      </c>
      <c r="L465" t="s">
        <v>2382</v>
      </c>
    </row>
    <row r="466" spans="5:12" x14ac:dyDescent="0.35">
      <c r="E466" t="s">
        <v>1917</v>
      </c>
      <c r="F466">
        <v>17.350000000000001</v>
      </c>
      <c r="G466">
        <v>5.03</v>
      </c>
      <c r="H466" t="s">
        <v>2382</v>
      </c>
      <c r="I466" t="s">
        <v>2380</v>
      </c>
      <c r="J466" t="s">
        <v>2380</v>
      </c>
      <c r="K466" t="s">
        <v>2381</v>
      </c>
      <c r="L466" t="s">
        <v>2382</v>
      </c>
    </row>
    <row r="467" spans="5:12" x14ac:dyDescent="0.35">
      <c r="E467" t="s">
        <v>1916</v>
      </c>
      <c r="F467">
        <v>22.704999999999998</v>
      </c>
      <c r="G467">
        <v>5.27</v>
      </c>
      <c r="H467" t="s">
        <v>2380</v>
      </c>
      <c r="I467" t="s">
        <v>2380</v>
      </c>
      <c r="J467" t="s">
        <v>2380</v>
      </c>
      <c r="K467" t="s">
        <v>2381</v>
      </c>
      <c r="L467" t="s">
        <v>2380</v>
      </c>
    </row>
    <row r="468" spans="5:12" x14ac:dyDescent="0.35">
      <c r="E468" t="s">
        <v>1915</v>
      </c>
      <c r="F468">
        <v>25.41</v>
      </c>
      <c r="G468">
        <v>10.53</v>
      </c>
      <c r="H468" t="s">
        <v>2382</v>
      </c>
      <c r="I468" t="s">
        <v>2380</v>
      </c>
      <c r="J468" t="s">
        <v>2380</v>
      </c>
      <c r="K468">
        <v>1</v>
      </c>
      <c r="L468" t="s">
        <v>2382</v>
      </c>
    </row>
    <row r="469" spans="5:12" x14ac:dyDescent="0.35">
      <c r="E469" t="s">
        <v>1914</v>
      </c>
      <c r="F469">
        <v>18.23</v>
      </c>
      <c r="G469">
        <v>5.78</v>
      </c>
      <c r="H469" t="s">
        <v>2380</v>
      </c>
      <c r="I469" t="s">
        <v>2380</v>
      </c>
      <c r="J469" t="s">
        <v>2383</v>
      </c>
      <c r="K469">
        <v>1</v>
      </c>
      <c r="L469" t="s">
        <v>2382</v>
      </c>
    </row>
    <row r="470" spans="5:12" x14ac:dyDescent="0.35">
      <c r="E470" t="s">
        <v>1913</v>
      </c>
      <c r="F470">
        <v>24.7</v>
      </c>
      <c r="G470">
        <v>4.3600000000000003</v>
      </c>
      <c r="H470" t="s">
        <v>2380</v>
      </c>
      <c r="I470" t="s">
        <v>2380</v>
      </c>
      <c r="J470" t="s">
        <v>2383</v>
      </c>
      <c r="K470">
        <v>1</v>
      </c>
      <c r="L470" t="s">
        <v>2382</v>
      </c>
    </row>
    <row r="471" spans="5:12" x14ac:dyDescent="0.35">
      <c r="E471" t="s">
        <v>1912</v>
      </c>
      <c r="F471">
        <v>37.4</v>
      </c>
      <c r="G471">
        <v>9.7200000000000006</v>
      </c>
      <c r="H471" t="s">
        <v>2382</v>
      </c>
      <c r="I471" t="s">
        <v>2380</v>
      </c>
      <c r="J471" t="s">
        <v>2383</v>
      </c>
      <c r="K471">
        <v>1</v>
      </c>
      <c r="L471" t="s">
        <v>2380</v>
      </c>
    </row>
    <row r="472" spans="5:12" x14ac:dyDescent="0.35">
      <c r="E472" t="s">
        <v>1911</v>
      </c>
      <c r="F472">
        <v>26.885000000000002</v>
      </c>
      <c r="G472">
        <v>5.18</v>
      </c>
      <c r="H472" t="s">
        <v>2380</v>
      </c>
      <c r="I472" t="s">
        <v>2380</v>
      </c>
      <c r="J472" t="s">
        <v>2383</v>
      </c>
      <c r="K472">
        <v>1</v>
      </c>
      <c r="L472" t="s">
        <v>2382</v>
      </c>
    </row>
    <row r="473" spans="5:12" x14ac:dyDescent="0.35">
      <c r="E473" t="s">
        <v>1910</v>
      </c>
      <c r="F473">
        <v>25.27</v>
      </c>
      <c r="G473">
        <v>5.29</v>
      </c>
      <c r="H473" t="s">
        <v>2380</v>
      </c>
      <c r="I473" t="s">
        <v>2380</v>
      </c>
      <c r="J473" t="s">
        <v>2383</v>
      </c>
      <c r="K473">
        <v>1</v>
      </c>
      <c r="L473" t="s">
        <v>2382</v>
      </c>
    </row>
    <row r="474" spans="5:12" x14ac:dyDescent="0.35">
      <c r="E474" t="s">
        <v>1909</v>
      </c>
      <c r="F474">
        <v>23.655000000000001</v>
      </c>
      <c r="G474">
        <v>4.8600000000000003</v>
      </c>
      <c r="H474" t="s">
        <v>2382</v>
      </c>
      <c r="I474" t="s">
        <v>2380</v>
      </c>
      <c r="J474" t="s">
        <v>2380</v>
      </c>
      <c r="K474" t="s">
        <v>2381</v>
      </c>
      <c r="L474" t="s">
        <v>2382</v>
      </c>
    </row>
    <row r="475" spans="5:12" x14ac:dyDescent="0.35">
      <c r="E475" t="s">
        <v>1908</v>
      </c>
      <c r="F475">
        <v>55.05</v>
      </c>
      <c r="G475">
        <v>7.66</v>
      </c>
      <c r="H475" t="s">
        <v>2380</v>
      </c>
      <c r="I475" t="s">
        <v>2380</v>
      </c>
      <c r="J475" t="s">
        <v>2380</v>
      </c>
      <c r="K475" t="s">
        <v>2381</v>
      </c>
      <c r="L475" t="s">
        <v>2380</v>
      </c>
    </row>
    <row r="476" spans="5:12" x14ac:dyDescent="0.35">
      <c r="E476" t="s">
        <v>1907</v>
      </c>
      <c r="F476">
        <v>24.89</v>
      </c>
      <c r="G476">
        <v>6.1</v>
      </c>
      <c r="H476" t="s">
        <v>2382</v>
      </c>
      <c r="I476" t="s">
        <v>2380</v>
      </c>
      <c r="J476" t="s">
        <v>2383</v>
      </c>
      <c r="K476">
        <v>1</v>
      </c>
      <c r="L476" t="s">
        <v>2382</v>
      </c>
    </row>
    <row r="477" spans="5:12" x14ac:dyDescent="0.35">
      <c r="E477" t="s">
        <v>1906</v>
      </c>
      <c r="F477">
        <v>18.715</v>
      </c>
      <c r="G477">
        <v>4.4400000000000004</v>
      </c>
      <c r="H477" t="s">
        <v>2380</v>
      </c>
      <c r="I477" t="s">
        <v>2380</v>
      </c>
      <c r="J477" t="s">
        <v>2380</v>
      </c>
      <c r="K477" t="s">
        <v>2381</v>
      </c>
      <c r="L477" t="s">
        <v>2380</v>
      </c>
    </row>
    <row r="478" spans="5:12" x14ac:dyDescent="0.35">
      <c r="E478" t="s">
        <v>1905</v>
      </c>
      <c r="F478">
        <v>28.12</v>
      </c>
      <c r="G478">
        <v>6.15</v>
      </c>
      <c r="H478" t="s">
        <v>2380</v>
      </c>
      <c r="I478" t="s">
        <v>2380</v>
      </c>
      <c r="J478" t="s">
        <v>2380</v>
      </c>
      <c r="K478" t="s">
        <v>2381</v>
      </c>
      <c r="L478" t="s">
        <v>2382</v>
      </c>
    </row>
    <row r="479" spans="5:12" x14ac:dyDescent="0.35">
      <c r="E479" t="s">
        <v>1904</v>
      </c>
      <c r="F479">
        <v>26.6</v>
      </c>
      <c r="G479">
        <v>4.53</v>
      </c>
      <c r="H479" t="s">
        <v>2380</v>
      </c>
      <c r="I479" t="s">
        <v>2380</v>
      </c>
      <c r="J479" t="s">
        <v>2380</v>
      </c>
      <c r="K479" t="s">
        <v>2381</v>
      </c>
      <c r="L479" t="s">
        <v>2382</v>
      </c>
    </row>
    <row r="480" spans="5:12" x14ac:dyDescent="0.35">
      <c r="E480" t="s">
        <v>1903</v>
      </c>
      <c r="F480">
        <v>30.114999999999998</v>
      </c>
      <c r="G480">
        <v>5.48</v>
      </c>
      <c r="H480" t="s">
        <v>2380</v>
      </c>
      <c r="I480" t="s">
        <v>2382</v>
      </c>
      <c r="J480" t="s">
        <v>2380</v>
      </c>
      <c r="K480">
        <v>1</v>
      </c>
      <c r="L480" t="s">
        <v>2380</v>
      </c>
    </row>
    <row r="481" spans="5:12" x14ac:dyDescent="0.35">
      <c r="E481" t="s">
        <v>1902</v>
      </c>
      <c r="F481">
        <v>24.605</v>
      </c>
      <c r="G481">
        <v>5.48</v>
      </c>
      <c r="H481" t="s">
        <v>2380</v>
      </c>
      <c r="I481" t="s">
        <v>2380</v>
      </c>
      <c r="J481" t="s">
        <v>2380</v>
      </c>
      <c r="K481" t="s">
        <v>2381</v>
      </c>
      <c r="L481" t="s">
        <v>2382</v>
      </c>
    </row>
    <row r="482" spans="5:12" x14ac:dyDescent="0.35">
      <c r="E482" t="s">
        <v>1901</v>
      </c>
      <c r="F482">
        <v>29.6</v>
      </c>
      <c r="G482">
        <v>8.1</v>
      </c>
      <c r="H482" t="s">
        <v>2380</v>
      </c>
      <c r="I482" t="s">
        <v>2380</v>
      </c>
      <c r="J482" t="s">
        <v>2380</v>
      </c>
      <c r="K482" t="s">
        <v>2381</v>
      </c>
      <c r="L482" t="s">
        <v>2380</v>
      </c>
    </row>
    <row r="483" spans="5:12" x14ac:dyDescent="0.35">
      <c r="E483" t="s">
        <v>1900</v>
      </c>
      <c r="F483">
        <v>24.42</v>
      </c>
      <c r="G483">
        <v>7.16</v>
      </c>
      <c r="H483" t="s">
        <v>2380</v>
      </c>
      <c r="I483" t="s">
        <v>2380</v>
      </c>
      <c r="J483" t="s">
        <v>2380</v>
      </c>
      <c r="K483" t="s">
        <v>2381</v>
      </c>
      <c r="L483" t="s">
        <v>2382</v>
      </c>
    </row>
    <row r="484" spans="5:12" x14ac:dyDescent="0.35">
      <c r="E484" t="s">
        <v>1899</v>
      </c>
      <c r="F484">
        <v>20.9</v>
      </c>
      <c r="G484">
        <v>4.55</v>
      </c>
      <c r="H484" t="s">
        <v>2382</v>
      </c>
      <c r="I484" t="s">
        <v>2380</v>
      </c>
      <c r="J484" t="s">
        <v>2383</v>
      </c>
      <c r="K484">
        <v>1</v>
      </c>
      <c r="L484" t="s">
        <v>2382</v>
      </c>
    </row>
    <row r="485" spans="5:12" x14ac:dyDescent="0.35">
      <c r="E485" t="s">
        <v>1898</v>
      </c>
      <c r="F485">
        <v>22.895</v>
      </c>
      <c r="G485">
        <v>6.03</v>
      </c>
      <c r="H485" t="s">
        <v>2380</v>
      </c>
      <c r="I485" t="s">
        <v>2380</v>
      </c>
      <c r="J485" t="s">
        <v>2380</v>
      </c>
      <c r="K485" t="s">
        <v>2381</v>
      </c>
      <c r="L485" t="s">
        <v>2382</v>
      </c>
    </row>
    <row r="486" spans="5:12" x14ac:dyDescent="0.35">
      <c r="E486" t="s">
        <v>1897</v>
      </c>
      <c r="F486">
        <v>28.3</v>
      </c>
      <c r="G486">
        <v>5.47</v>
      </c>
      <c r="H486" t="s">
        <v>2382</v>
      </c>
      <c r="I486" t="s">
        <v>2380</v>
      </c>
      <c r="J486" t="s">
        <v>2383</v>
      </c>
      <c r="K486">
        <v>1</v>
      </c>
      <c r="L486" t="s">
        <v>2382</v>
      </c>
    </row>
    <row r="487" spans="5:12" x14ac:dyDescent="0.35">
      <c r="E487" t="s">
        <v>1895</v>
      </c>
      <c r="F487">
        <v>54.3</v>
      </c>
      <c r="G487">
        <v>4.1500000000000004</v>
      </c>
      <c r="H487" t="s">
        <v>2382</v>
      </c>
      <c r="I487" t="s">
        <v>2380</v>
      </c>
      <c r="J487" t="s">
        <v>2380</v>
      </c>
      <c r="K487">
        <v>1</v>
      </c>
      <c r="L487" t="s">
        <v>2380</v>
      </c>
    </row>
    <row r="488" spans="5:12" x14ac:dyDescent="0.35">
      <c r="E488" t="s">
        <v>1894</v>
      </c>
      <c r="F488">
        <v>33.344999999999999</v>
      </c>
      <c r="G488">
        <v>11.32</v>
      </c>
      <c r="H488" t="s">
        <v>2382</v>
      </c>
      <c r="I488" t="s">
        <v>2380</v>
      </c>
      <c r="J488" t="s">
        <v>2380</v>
      </c>
      <c r="K488">
        <v>1</v>
      </c>
      <c r="L488" t="s">
        <v>2380</v>
      </c>
    </row>
    <row r="489" spans="5:12" x14ac:dyDescent="0.35">
      <c r="E489" t="s">
        <v>1893</v>
      </c>
      <c r="F489">
        <v>33</v>
      </c>
      <c r="G489">
        <v>9.51</v>
      </c>
      <c r="H489" t="s">
        <v>2382</v>
      </c>
      <c r="I489" t="s">
        <v>2380</v>
      </c>
      <c r="J489" t="s">
        <v>2380</v>
      </c>
      <c r="K489" t="s">
        <v>2381</v>
      </c>
      <c r="L489" t="s">
        <v>2380</v>
      </c>
    </row>
    <row r="490" spans="5:12" x14ac:dyDescent="0.35">
      <c r="E490" t="s">
        <v>1892</v>
      </c>
      <c r="F490">
        <v>28.024999999999999</v>
      </c>
      <c r="G490">
        <v>7.67</v>
      </c>
      <c r="H490" t="s">
        <v>2382</v>
      </c>
      <c r="I490" t="s">
        <v>2380</v>
      </c>
      <c r="J490" t="s">
        <v>2380</v>
      </c>
      <c r="K490">
        <v>1</v>
      </c>
      <c r="L490" t="s">
        <v>2382</v>
      </c>
    </row>
    <row r="491" spans="5:12" x14ac:dyDescent="0.35">
      <c r="E491" t="s">
        <v>1891</v>
      </c>
      <c r="F491">
        <v>28.69</v>
      </c>
      <c r="G491">
        <v>6.23</v>
      </c>
      <c r="H491" t="s">
        <v>2380</v>
      </c>
      <c r="I491" t="s">
        <v>2380</v>
      </c>
      <c r="J491" t="s">
        <v>2380</v>
      </c>
      <c r="K491">
        <v>1</v>
      </c>
      <c r="L491" t="s">
        <v>2382</v>
      </c>
    </row>
    <row r="492" spans="5:12" x14ac:dyDescent="0.35">
      <c r="E492" t="s">
        <v>1890</v>
      </c>
      <c r="F492">
        <v>40.28</v>
      </c>
      <c r="G492">
        <v>8.9</v>
      </c>
      <c r="H492" t="s">
        <v>2380</v>
      </c>
      <c r="I492" t="s">
        <v>2380</v>
      </c>
      <c r="J492" t="s">
        <v>2380</v>
      </c>
      <c r="K492" t="s">
        <v>2381</v>
      </c>
      <c r="L492" t="s">
        <v>2380</v>
      </c>
    </row>
    <row r="493" spans="5:12" x14ac:dyDescent="0.35">
      <c r="E493" t="s">
        <v>1889</v>
      </c>
      <c r="F493">
        <v>37.299999999999997</v>
      </c>
      <c r="G493">
        <v>7.79</v>
      </c>
      <c r="H493" t="s">
        <v>2382</v>
      </c>
      <c r="I493" t="s">
        <v>2380</v>
      </c>
      <c r="J493" t="s">
        <v>2380</v>
      </c>
      <c r="K493" t="s">
        <v>2381</v>
      </c>
      <c r="L493" t="s">
        <v>2380</v>
      </c>
    </row>
    <row r="494" spans="5:12" x14ac:dyDescent="0.35">
      <c r="E494" t="s">
        <v>1888</v>
      </c>
      <c r="F494">
        <v>54.47</v>
      </c>
      <c r="G494">
        <v>4.49</v>
      </c>
      <c r="H494" t="s">
        <v>2382</v>
      </c>
      <c r="I494" t="s">
        <v>2380</v>
      </c>
      <c r="J494" t="s">
        <v>2380</v>
      </c>
      <c r="K494">
        <v>2</v>
      </c>
      <c r="L494" t="s">
        <v>2380</v>
      </c>
    </row>
    <row r="495" spans="5:12" x14ac:dyDescent="0.35">
      <c r="E495" t="s">
        <v>1887</v>
      </c>
      <c r="F495">
        <v>38.06</v>
      </c>
      <c r="G495">
        <v>5.24</v>
      </c>
      <c r="H495" t="s">
        <v>2382</v>
      </c>
      <c r="I495" t="s">
        <v>2380</v>
      </c>
      <c r="J495" t="s">
        <v>2383</v>
      </c>
      <c r="K495">
        <v>1</v>
      </c>
      <c r="L495" t="s">
        <v>2380</v>
      </c>
    </row>
    <row r="496" spans="5:12" x14ac:dyDescent="0.35">
      <c r="E496" t="s">
        <v>1886</v>
      </c>
      <c r="F496">
        <v>51.47</v>
      </c>
      <c r="G496">
        <v>9.6</v>
      </c>
      <c r="H496" t="s">
        <v>2380</v>
      </c>
      <c r="I496" t="s">
        <v>2380</v>
      </c>
      <c r="J496" t="s">
        <v>2380</v>
      </c>
      <c r="K496" t="s">
        <v>2381</v>
      </c>
      <c r="L496" t="s">
        <v>2380</v>
      </c>
    </row>
    <row r="497" spans="5:12" x14ac:dyDescent="0.35">
      <c r="E497" t="s">
        <v>1885</v>
      </c>
      <c r="F497">
        <v>29.8</v>
      </c>
      <c r="G497">
        <v>5.78</v>
      </c>
      <c r="H497" t="s">
        <v>2382</v>
      </c>
      <c r="I497" t="s">
        <v>2380</v>
      </c>
      <c r="J497" t="s">
        <v>2380</v>
      </c>
      <c r="K497" t="s">
        <v>2381</v>
      </c>
      <c r="L497" t="s">
        <v>2380</v>
      </c>
    </row>
    <row r="498" spans="5:12" x14ac:dyDescent="0.35">
      <c r="E498" t="s">
        <v>1884</v>
      </c>
      <c r="F498">
        <v>49.77</v>
      </c>
      <c r="G498">
        <v>7.02</v>
      </c>
      <c r="H498" t="s">
        <v>2380</v>
      </c>
      <c r="I498" t="s">
        <v>2380</v>
      </c>
      <c r="J498" t="s">
        <v>2380</v>
      </c>
      <c r="K498" t="s">
        <v>2381</v>
      </c>
      <c r="L498" t="s">
        <v>2380</v>
      </c>
    </row>
    <row r="499" spans="5:12" x14ac:dyDescent="0.35">
      <c r="E499" t="s">
        <v>1883</v>
      </c>
      <c r="F499">
        <v>25.555</v>
      </c>
      <c r="G499">
        <v>4.09</v>
      </c>
      <c r="H499" t="s">
        <v>2382</v>
      </c>
      <c r="I499" t="s">
        <v>2380</v>
      </c>
      <c r="J499" t="s">
        <v>2380</v>
      </c>
      <c r="K499" t="s">
        <v>2381</v>
      </c>
      <c r="L499" t="s">
        <v>2382</v>
      </c>
    </row>
    <row r="500" spans="5:12" x14ac:dyDescent="0.35">
      <c r="E500" t="s">
        <v>1882</v>
      </c>
      <c r="F500">
        <v>29.64</v>
      </c>
      <c r="G500">
        <v>4.93</v>
      </c>
      <c r="H500" t="s">
        <v>2380</v>
      </c>
      <c r="I500" t="s">
        <v>2380</v>
      </c>
      <c r="J500" t="s">
        <v>2383</v>
      </c>
      <c r="K500">
        <v>1</v>
      </c>
      <c r="L500" t="s">
        <v>2380</v>
      </c>
    </row>
    <row r="501" spans="5:12" x14ac:dyDescent="0.35">
      <c r="E501" t="s">
        <v>1881</v>
      </c>
      <c r="F501">
        <v>53.93</v>
      </c>
      <c r="G501">
        <v>5.34</v>
      </c>
      <c r="H501" t="s">
        <v>2382</v>
      </c>
      <c r="I501" t="s">
        <v>2380</v>
      </c>
      <c r="J501" t="s">
        <v>2380</v>
      </c>
      <c r="K501">
        <v>2</v>
      </c>
      <c r="L501" t="s">
        <v>2380</v>
      </c>
    </row>
    <row r="502" spans="5:12" x14ac:dyDescent="0.35">
      <c r="E502" t="s">
        <v>1880</v>
      </c>
      <c r="F502">
        <v>28.024999999999999</v>
      </c>
      <c r="G502">
        <v>5.65</v>
      </c>
      <c r="H502" t="s">
        <v>2380</v>
      </c>
      <c r="I502" t="s">
        <v>2380</v>
      </c>
      <c r="J502" t="s">
        <v>2380</v>
      </c>
      <c r="K502">
        <v>1</v>
      </c>
      <c r="L502" t="s">
        <v>2382</v>
      </c>
    </row>
    <row r="503" spans="5:12" x14ac:dyDescent="0.35">
      <c r="E503" t="s">
        <v>1879</v>
      </c>
      <c r="F503">
        <v>27.5</v>
      </c>
      <c r="G503">
        <v>4.49</v>
      </c>
      <c r="H503" t="s">
        <v>2380</v>
      </c>
      <c r="I503" t="s">
        <v>2380</v>
      </c>
      <c r="J503" t="s">
        <v>2380</v>
      </c>
      <c r="K503" t="s">
        <v>2381</v>
      </c>
      <c r="L503" t="s">
        <v>2380</v>
      </c>
    </row>
    <row r="504" spans="5:12" x14ac:dyDescent="0.35">
      <c r="E504" t="s">
        <v>1878</v>
      </c>
      <c r="F504">
        <v>21.8</v>
      </c>
      <c r="G504">
        <v>10.55</v>
      </c>
      <c r="H504" t="s">
        <v>2380</v>
      </c>
      <c r="I504" t="s">
        <v>2380</v>
      </c>
      <c r="J504" t="s">
        <v>2380</v>
      </c>
      <c r="K504" t="s">
        <v>2381</v>
      </c>
      <c r="L504" t="s">
        <v>2382</v>
      </c>
    </row>
    <row r="505" spans="5:12" x14ac:dyDescent="0.35">
      <c r="E505" t="s">
        <v>1877</v>
      </c>
      <c r="F505">
        <v>26.41</v>
      </c>
      <c r="G505">
        <v>4.92</v>
      </c>
      <c r="H505" t="s">
        <v>2382</v>
      </c>
      <c r="I505" t="s">
        <v>2380</v>
      </c>
      <c r="J505" t="s">
        <v>2383</v>
      </c>
      <c r="K505">
        <v>1</v>
      </c>
      <c r="L505" t="s">
        <v>2382</v>
      </c>
    </row>
    <row r="506" spans="5:12" x14ac:dyDescent="0.35">
      <c r="E506" t="s">
        <v>1876</v>
      </c>
      <c r="F506">
        <v>27.835000000000001</v>
      </c>
      <c r="G506">
        <v>5.9</v>
      </c>
      <c r="H506" t="s">
        <v>2382</v>
      </c>
      <c r="I506" t="s">
        <v>2380</v>
      </c>
      <c r="J506" t="s">
        <v>2380</v>
      </c>
      <c r="K506">
        <v>1</v>
      </c>
      <c r="L506" t="s">
        <v>2382</v>
      </c>
    </row>
    <row r="507" spans="5:12" x14ac:dyDescent="0.35">
      <c r="E507" t="s">
        <v>1875</v>
      </c>
      <c r="F507">
        <v>51.74</v>
      </c>
      <c r="G507">
        <v>4.9800000000000004</v>
      </c>
      <c r="H507" t="s">
        <v>2382</v>
      </c>
      <c r="I507" t="s">
        <v>2380</v>
      </c>
      <c r="J507" t="s">
        <v>2380</v>
      </c>
      <c r="K507">
        <v>2</v>
      </c>
      <c r="L507" t="s">
        <v>2380</v>
      </c>
    </row>
    <row r="508" spans="5:12" x14ac:dyDescent="0.35">
      <c r="E508" t="s">
        <v>1874</v>
      </c>
      <c r="F508">
        <v>23.37</v>
      </c>
      <c r="G508">
        <v>5.8</v>
      </c>
      <c r="H508" t="s">
        <v>2380</v>
      </c>
      <c r="I508" t="s">
        <v>2380</v>
      </c>
      <c r="J508" t="s">
        <v>2380</v>
      </c>
      <c r="K508" t="s">
        <v>2381</v>
      </c>
      <c r="L508" t="s">
        <v>2382</v>
      </c>
    </row>
    <row r="509" spans="5:12" x14ac:dyDescent="0.35">
      <c r="E509" t="s">
        <v>1873</v>
      </c>
      <c r="F509">
        <v>29.7</v>
      </c>
      <c r="G509">
        <v>6.21</v>
      </c>
      <c r="H509" t="s">
        <v>2382</v>
      </c>
      <c r="I509" t="s">
        <v>2380</v>
      </c>
      <c r="J509" t="s">
        <v>2383</v>
      </c>
      <c r="K509">
        <v>1</v>
      </c>
      <c r="L509" t="s">
        <v>2382</v>
      </c>
    </row>
    <row r="510" spans="5:12" x14ac:dyDescent="0.35">
      <c r="E510" t="s">
        <v>1872</v>
      </c>
      <c r="F510">
        <v>20.045000000000002</v>
      </c>
      <c r="G510">
        <v>6.17</v>
      </c>
      <c r="H510" t="s">
        <v>2380</v>
      </c>
      <c r="I510" t="s">
        <v>2380</v>
      </c>
      <c r="J510" t="s">
        <v>2383</v>
      </c>
      <c r="K510">
        <v>1</v>
      </c>
      <c r="L510" t="s">
        <v>2382</v>
      </c>
    </row>
    <row r="511" spans="5:12" x14ac:dyDescent="0.35">
      <c r="E511" t="s">
        <v>1871</v>
      </c>
      <c r="F511">
        <v>27.83</v>
      </c>
      <c r="G511">
        <v>5.36</v>
      </c>
      <c r="H511" t="s">
        <v>2380</v>
      </c>
      <c r="I511" t="s">
        <v>2380</v>
      </c>
      <c r="J511" t="s">
        <v>2380</v>
      </c>
      <c r="K511">
        <v>2</v>
      </c>
      <c r="L511" t="s">
        <v>2380</v>
      </c>
    </row>
    <row r="512" spans="5:12" x14ac:dyDescent="0.35">
      <c r="E512" t="s">
        <v>1870</v>
      </c>
      <c r="F512">
        <v>28.93</v>
      </c>
      <c r="G512">
        <v>5.2</v>
      </c>
      <c r="H512" t="s">
        <v>2380</v>
      </c>
      <c r="I512" t="s">
        <v>2380</v>
      </c>
      <c r="J512" t="s">
        <v>2380</v>
      </c>
      <c r="K512" t="s">
        <v>2381</v>
      </c>
      <c r="L512" t="s">
        <v>2382</v>
      </c>
    </row>
    <row r="513" spans="5:12" x14ac:dyDescent="0.35">
      <c r="E513" t="s">
        <v>1869</v>
      </c>
      <c r="F513">
        <v>33.82</v>
      </c>
      <c r="G513">
        <v>5.42</v>
      </c>
      <c r="H513" t="s">
        <v>2380</v>
      </c>
      <c r="I513" t="s">
        <v>2380</v>
      </c>
      <c r="J513" t="s">
        <v>2380</v>
      </c>
      <c r="K513" t="s">
        <v>2381</v>
      </c>
      <c r="L513" t="s">
        <v>2380</v>
      </c>
    </row>
    <row r="514" spans="5:12" x14ac:dyDescent="0.35">
      <c r="E514" t="s">
        <v>1868</v>
      </c>
      <c r="F514">
        <v>20.234999999999999</v>
      </c>
      <c r="G514">
        <v>6.84</v>
      </c>
      <c r="H514" t="s">
        <v>2380</v>
      </c>
      <c r="I514" t="s">
        <v>2380</v>
      </c>
      <c r="J514" t="s">
        <v>2380</v>
      </c>
      <c r="K514" t="s">
        <v>2381</v>
      </c>
      <c r="L514" t="s">
        <v>2382</v>
      </c>
    </row>
    <row r="515" spans="5:12" x14ac:dyDescent="0.35">
      <c r="E515" t="s">
        <v>1867</v>
      </c>
      <c r="F515">
        <v>49.2</v>
      </c>
      <c r="G515">
        <v>10.9</v>
      </c>
      <c r="H515" t="s">
        <v>2382</v>
      </c>
      <c r="I515" t="s">
        <v>2380</v>
      </c>
      <c r="J515" t="s">
        <v>2383</v>
      </c>
      <c r="K515">
        <v>1</v>
      </c>
      <c r="L515" t="s">
        <v>2380</v>
      </c>
    </row>
    <row r="516" spans="5:12" x14ac:dyDescent="0.35">
      <c r="E516" t="s">
        <v>1866</v>
      </c>
      <c r="F516">
        <v>26.4</v>
      </c>
      <c r="G516">
        <v>4.87</v>
      </c>
      <c r="H516" t="s">
        <v>2382</v>
      </c>
      <c r="I516" t="s">
        <v>2380</v>
      </c>
      <c r="J516" t="s">
        <v>2380</v>
      </c>
      <c r="K516" t="s">
        <v>2381</v>
      </c>
      <c r="L516" t="s">
        <v>2382</v>
      </c>
    </row>
    <row r="517" spans="5:12" x14ac:dyDescent="0.35">
      <c r="E517" t="s">
        <v>1865</v>
      </c>
      <c r="F517">
        <v>28.38</v>
      </c>
      <c r="G517">
        <v>6.07</v>
      </c>
      <c r="H517" t="s">
        <v>2380</v>
      </c>
      <c r="I517" t="s">
        <v>2380</v>
      </c>
      <c r="J517" t="s">
        <v>2380</v>
      </c>
      <c r="K517">
        <v>1</v>
      </c>
      <c r="L517" t="s">
        <v>2382</v>
      </c>
    </row>
    <row r="518" spans="5:12" x14ac:dyDescent="0.35">
      <c r="E518" t="s">
        <v>1864</v>
      </c>
      <c r="F518">
        <v>24.64</v>
      </c>
      <c r="G518">
        <v>4.33</v>
      </c>
      <c r="H518" t="s">
        <v>2380</v>
      </c>
      <c r="I518" t="s">
        <v>2380</v>
      </c>
      <c r="J518" t="s">
        <v>2380</v>
      </c>
      <c r="K518" t="s">
        <v>2381</v>
      </c>
      <c r="L518" t="s">
        <v>2382</v>
      </c>
    </row>
    <row r="519" spans="5:12" x14ac:dyDescent="0.35">
      <c r="E519" t="s">
        <v>1863</v>
      </c>
      <c r="F519">
        <v>39.71</v>
      </c>
      <c r="G519">
        <v>5.83</v>
      </c>
      <c r="H519" t="s">
        <v>2380</v>
      </c>
      <c r="I519" t="s">
        <v>2380</v>
      </c>
      <c r="J519" t="s">
        <v>2380</v>
      </c>
      <c r="K519">
        <v>1</v>
      </c>
      <c r="L519" t="s">
        <v>2380</v>
      </c>
    </row>
    <row r="520" spans="5:12" x14ac:dyDescent="0.35">
      <c r="E520" t="s">
        <v>1862</v>
      </c>
      <c r="F520">
        <v>22.22</v>
      </c>
      <c r="G520">
        <v>5.5</v>
      </c>
      <c r="H520" t="s">
        <v>2380</v>
      </c>
      <c r="I520" t="s">
        <v>2380</v>
      </c>
      <c r="J520" t="s">
        <v>2380</v>
      </c>
      <c r="K520" t="s">
        <v>2381</v>
      </c>
      <c r="L520" t="s">
        <v>2382</v>
      </c>
    </row>
    <row r="521" spans="5:12" x14ac:dyDescent="0.35">
      <c r="E521" t="s">
        <v>1861</v>
      </c>
      <c r="F521">
        <v>33.344999999999999</v>
      </c>
      <c r="G521">
        <v>4.79</v>
      </c>
      <c r="H521" t="s">
        <v>2380</v>
      </c>
      <c r="I521" t="s">
        <v>2380</v>
      </c>
      <c r="J521" t="s">
        <v>2383</v>
      </c>
      <c r="K521">
        <v>1</v>
      </c>
      <c r="L521" t="s">
        <v>2380</v>
      </c>
    </row>
    <row r="522" spans="5:12" x14ac:dyDescent="0.35">
      <c r="E522" t="s">
        <v>1860</v>
      </c>
      <c r="F522">
        <v>24.42</v>
      </c>
      <c r="G522">
        <v>5.81</v>
      </c>
      <c r="H522" t="s">
        <v>2380</v>
      </c>
      <c r="I522" t="s">
        <v>2380</v>
      </c>
      <c r="J522" t="s">
        <v>2380</v>
      </c>
      <c r="K522">
        <v>1</v>
      </c>
      <c r="L522" t="s">
        <v>2382</v>
      </c>
    </row>
    <row r="523" spans="5:12" x14ac:dyDescent="0.35">
      <c r="E523" t="s">
        <v>1859</v>
      </c>
      <c r="F523">
        <v>29.81</v>
      </c>
      <c r="G523">
        <v>5.58</v>
      </c>
      <c r="H523" t="s">
        <v>2380</v>
      </c>
      <c r="I523" t="s">
        <v>2380</v>
      </c>
      <c r="J523" t="s">
        <v>2380</v>
      </c>
      <c r="K523" t="s">
        <v>2381</v>
      </c>
      <c r="L523" t="s">
        <v>2382</v>
      </c>
    </row>
    <row r="524" spans="5:12" x14ac:dyDescent="0.35">
      <c r="E524" t="s">
        <v>1858</v>
      </c>
      <c r="F524">
        <v>51.18</v>
      </c>
      <c r="G524">
        <v>4.4000000000000004</v>
      </c>
      <c r="H524" t="s">
        <v>2382</v>
      </c>
      <c r="I524" t="s">
        <v>2380</v>
      </c>
      <c r="J524" t="s">
        <v>2380</v>
      </c>
      <c r="K524">
        <v>2</v>
      </c>
      <c r="L524" t="s">
        <v>2380</v>
      </c>
    </row>
    <row r="525" spans="5:12" x14ac:dyDescent="0.35">
      <c r="E525" t="s">
        <v>1857</v>
      </c>
      <c r="F525">
        <v>51.37</v>
      </c>
      <c r="G525">
        <v>8.18</v>
      </c>
      <c r="H525" t="s">
        <v>2382</v>
      </c>
      <c r="I525" t="s">
        <v>2380</v>
      </c>
      <c r="J525" t="s">
        <v>2380</v>
      </c>
      <c r="K525" t="s">
        <v>2381</v>
      </c>
      <c r="L525" t="s">
        <v>2380</v>
      </c>
    </row>
    <row r="526" spans="5:12" x14ac:dyDescent="0.35">
      <c r="E526" t="s">
        <v>1856</v>
      </c>
      <c r="F526">
        <v>36.19</v>
      </c>
      <c r="G526">
        <v>5.52</v>
      </c>
      <c r="H526" t="s">
        <v>2382</v>
      </c>
      <c r="I526" t="s">
        <v>2380</v>
      </c>
      <c r="J526" t="s">
        <v>2380</v>
      </c>
      <c r="K526" t="s">
        <v>2381</v>
      </c>
      <c r="L526" t="s">
        <v>2380</v>
      </c>
    </row>
    <row r="527" spans="5:12" x14ac:dyDescent="0.35">
      <c r="E527" t="s">
        <v>1855</v>
      </c>
      <c r="F527">
        <v>25.9</v>
      </c>
      <c r="G527">
        <v>4.84</v>
      </c>
      <c r="H527" t="s">
        <v>2380</v>
      </c>
      <c r="I527" t="s">
        <v>2380</v>
      </c>
      <c r="J527" t="s">
        <v>2380</v>
      </c>
      <c r="K527" t="s">
        <v>2381</v>
      </c>
      <c r="L527" t="s">
        <v>2382</v>
      </c>
    </row>
    <row r="528" spans="5:12" x14ac:dyDescent="0.35">
      <c r="E528" t="s">
        <v>1854</v>
      </c>
      <c r="F528">
        <v>35.72</v>
      </c>
      <c r="G528">
        <v>4.08</v>
      </c>
      <c r="H528" t="s">
        <v>2380</v>
      </c>
      <c r="I528" t="s">
        <v>2380</v>
      </c>
      <c r="J528" t="s">
        <v>2383</v>
      </c>
      <c r="K528">
        <v>1</v>
      </c>
      <c r="L528" t="s">
        <v>2380</v>
      </c>
    </row>
    <row r="529" spans="5:12" x14ac:dyDescent="0.35">
      <c r="E529" t="s">
        <v>1853</v>
      </c>
      <c r="F529">
        <v>27.94</v>
      </c>
      <c r="G529">
        <v>4.4800000000000004</v>
      </c>
      <c r="H529" t="s">
        <v>2380</v>
      </c>
      <c r="I529" t="s">
        <v>2380</v>
      </c>
      <c r="J529" t="s">
        <v>2383</v>
      </c>
      <c r="K529">
        <v>1</v>
      </c>
      <c r="L529" t="s">
        <v>2382</v>
      </c>
    </row>
    <row r="530" spans="5:12" x14ac:dyDescent="0.35">
      <c r="E530" t="s">
        <v>1852</v>
      </c>
      <c r="F530">
        <v>27.1</v>
      </c>
      <c r="G530">
        <v>5.73</v>
      </c>
      <c r="H530" t="s">
        <v>2380</v>
      </c>
      <c r="I530" t="s">
        <v>2380</v>
      </c>
      <c r="J530" t="s">
        <v>2380</v>
      </c>
      <c r="K530" t="s">
        <v>2381</v>
      </c>
      <c r="L530" t="s">
        <v>2382</v>
      </c>
    </row>
    <row r="531" spans="5:12" x14ac:dyDescent="0.35">
      <c r="E531" t="s">
        <v>1851</v>
      </c>
      <c r="F531">
        <v>18.3</v>
      </c>
      <c r="G531">
        <v>5.46</v>
      </c>
      <c r="H531" t="s">
        <v>2382</v>
      </c>
      <c r="I531" t="s">
        <v>2380</v>
      </c>
      <c r="J531" t="s">
        <v>2383</v>
      </c>
      <c r="K531">
        <v>1</v>
      </c>
      <c r="L531" t="s">
        <v>2382</v>
      </c>
    </row>
    <row r="532" spans="5:12" x14ac:dyDescent="0.35">
      <c r="E532" t="s">
        <v>1850</v>
      </c>
      <c r="F532">
        <v>25.3</v>
      </c>
      <c r="G532">
        <v>5.0199999999999996</v>
      </c>
      <c r="H532" t="s">
        <v>2382</v>
      </c>
      <c r="I532" t="s">
        <v>2380</v>
      </c>
      <c r="J532" t="s">
        <v>2380</v>
      </c>
      <c r="K532">
        <v>1</v>
      </c>
      <c r="L532" t="s">
        <v>2382</v>
      </c>
    </row>
    <row r="533" spans="5:12" x14ac:dyDescent="0.35">
      <c r="E533" t="s">
        <v>1849</v>
      </c>
      <c r="F533">
        <v>38.83</v>
      </c>
      <c r="G533">
        <v>6.36</v>
      </c>
      <c r="H533" t="s">
        <v>2380</v>
      </c>
      <c r="I533" t="s">
        <v>2380</v>
      </c>
      <c r="J533" t="s">
        <v>2380</v>
      </c>
      <c r="K533">
        <v>1</v>
      </c>
      <c r="L533" t="s">
        <v>2380</v>
      </c>
    </row>
    <row r="534" spans="5:12" x14ac:dyDescent="0.35">
      <c r="E534" t="s">
        <v>1848</v>
      </c>
      <c r="F534">
        <v>27.6</v>
      </c>
      <c r="G534">
        <v>5.36</v>
      </c>
      <c r="H534" t="s">
        <v>2380</v>
      </c>
      <c r="I534" t="s">
        <v>2380</v>
      </c>
      <c r="J534" t="s">
        <v>2380</v>
      </c>
      <c r="K534">
        <v>1</v>
      </c>
      <c r="L534" t="s">
        <v>2380</v>
      </c>
    </row>
    <row r="535" spans="5:12" x14ac:dyDescent="0.35">
      <c r="E535" t="s">
        <v>1847</v>
      </c>
      <c r="F535">
        <v>46.4</v>
      </c>
      <c r="G535">
        <v>8.3699999999999992</v>
      </c>
      <c r="H535" t="s">
        <v>2382</v>
      </c>
      <c r="I535" t="s">
        <v>2380</v>
      </c>
      <c r="J535" t="s">
        <v>2383</v>
      </c>
      <c r="K535">
        <v>1</v>
      </c>
      <c r="L535" t="s">
        <v>2380</v>
      </c>
    </row>
    <row r="536" spans="5:12" x14ac:dyDescent="0.35">
      <c r="E536" t="s">
        <v>1846</v>
      </c>
      <c r="F536">
        <v>51.92</v>
      </c>
      <c r="G536">
        <v>5.18</v>
      </c>
      <c r="H536" t="s">
        <v>2382</v>
      </c>
      <c r="I536" t="s">
        <v>2380</v>
      </c>
      <c r="J536" t="s">
        <v>2383</v>
      </c>
      <c r="K536">
        <v>1</v>
      </c>
      <c r="L536" t="s">
        <v>2380</v>
      </c>
    </row>
    <row r="537" spans="5:12" x14ac:dyDescent="0.35">
      <c r="E537" t="s">
        <v>1845</v>
      </c>
      <c r="F537">
        <v>32.395000000000003</v>
      </c>
      <c r="G537">
        <v>5.68</v>
      </c>
      <c r="H537" t="s">
        <v>2382</v>
      </c>
      <c r="I537" t="s">
        <v>2380</v>
      </c>
      <c r="J537" t="s">
        <v>2380</v>
      </c>
      <c r="K537">
        <v>1</v>
      </c>
      <c r="L537" t="s">
        <v>2380</v>
      </c>
    </row>
    <row r="538" spans="5:12" x14ac:dyDescent="0.35">
      <c r="E538" t="s">
        <v>1844</v>
      </c>
      <c r="F538">
        <v>46.19</v>
      </c>
      <c r="G538">
        <v>7.31</v>
      </c>
      <c r="H538" t="s">
        <v>2382</v>
      </c>
      <c r="I538" t="s">
        <v>2380</v>
      </c>
      <c r="J538" t="s">
        <v>2383</v>
      </c>
      <c r="K538">
        <v>1</v>
      </c>
      <c r="L538" t="s">
        <v>2380</v>
      </c>
    </row>
    <row r="539" spans="5:12" x14ac:dyDescent="0.35">
      <c r="E539" t="s">
        <v>1843</v>
      </c>
      <c r="F539">
        <v>27.93</v>
      </c>
      <c r="G539">
        <v>4.67</v>
      </c>
      <c r="H539" t="s">
        <v>2380</v>
      </c>
      <c r="I539" t="s">
        <v>2380</v>
      </c>
      <c r="J539" t="s">
        <v>2383</v>
      </c>
      <c r="K539">
        <v>1</v>
      </c>
      <c r="L539" t="s">
        <v>2380</v>
      </c>
    </row>
    <row r="540" spans="5:12" x14ac:dyDescent="0.35">
      <c r="E540" t="s">
        <v>1842</v>
      </c>
      <c r="F540">
        <v>45.62</v>
      </c>
      <c r="G540">
        <v>6.87</v>
      </c>
      <c r="H540" t="s">
        <v>2380</v>
      </c>
      <c r="I540" t="s">
        <v>2380</v>
      </c>
      <c r="J540" t="s">
        <v>2380</v>
      </c>
      <c r="K540" t="s">
        <v>2381</v>
      </c>
      <c r="L540" t="s">
        <v>2380</v>
      </c>
    </row>
    <row r="541" spans="5:12" x14ac:dyDescent="0.35">
      <c r="E541" t="s">
        <v>1841</v>
      </c>
      <c r="F541">
        <v>35.31</v>
      </c>
      <c r="G541">
        <v>5.87</v>
      </c>
      <c r="H541" t="s">
        <v>2380</v>
      </c>
      <c r="I541" t="s">
        <v>2380</v>
      </c>
      <c r="J541" t="s">
        <v>2383</v>
      </c>
      <c r="K541">
        <v>1</v>
      </c>
      <c r="L541" t="s">
        <v>2380</v>
      </c>
    </row>
    <row r="542" spans="5:12" x14ac:dyDescent="0.35">
      <c r="E542" t="s">
        <v>1840</v>
      </c>
      <c r="F542">
        <v>30.4</v>
      </c>
      <c r="G542">
        <v>4.07</v>
      </c>
      <c r="H542" t="s">
        <v>2382</v>
      </c>
      <c r="I542" t="s">
        <v>2380</v>
      </c>
      <c r="J542" t="s">
        <v>2380</v>
      </c>
      <c r="K542">
        <v>1</v>
      </c>
      <c r="L542" t="s">
        <v>2380</v>
      </c>
    </row>
    <row r="543" spans="5:12" x14ac:dyDescent="0.35">
      <c r="E543" t="s">
        <v>1839</v>
      </c>
      <c r="F543">
        <v>20.13</v>
      </c>
      <c r="G543">
        <v>6.47</v>
      </c>
      <c r="H543" t="s">
        <v>2380</v>
      </c>
      <c r="I543" t="s">
        <v>2380</v>
      </c>
      <c r="J543" t="s">
        <v>2383</v>
      </c>
      <c r="K543">
        <v>1</v>
      </c>
      <c r="L543" t="s">
        <v>2382</v>
      </c>
    </row>
    <row r="544" spans="5:12" x14ac:dyDescent="0.35">
      <c r="E544" t="s">
        <v>1838</v>
      </c>
      <c r="F544">
        <v>23.655000000000001</v>
      </c>
      <c r="G544">
        <v>5.14</v>
      </c>
      <c r="H544" t="s">
        <v>2380</v>
      </c>
      <c r="I544" t="s">
        <v>2380</v>
      </c>
      <c r="J544" t="s">
        <v>2380</v>
      </c>
      <c r="K544">
        <v>1</v>
      </c>
      <c r="L544" t="s">
        <v>2382</v>
      </c>
    </row>
    <row r="545" spans="5:12" x14ac:dyDescent="0.35">
      <c r="E545" t="s">
        <v>1837</v>
      </c>
      <c r="F545">
        <v>49.05</v>
      </c>
      <c r="G545">
        <v>9.77</v>
      </c>
      <c r="H545" t="s">
        <v>2382</v>
      </c>
      <c r="I545" t="s">
        <v>2380</v>
      </c>
      <c r="J545" t="s">
        <v>2380</v>
      </c>
      <c r="K545" t="s">
        <v>2381</v>
      </c>
      <c r="L545" t="s">
        <v>2380</v>
      </c>
    </row>
    <row r="546" spans="5:12" x14ac:dyDescent="0.35">
      <c r="E546" t="s">
        <v>1836</v>
      </c>
      <c r="F546">
        <v>51.94</v>
      </c>
      <c r="G546">
        <v>8.8000000000000007</v>
      </c>
      <c r="H546" t="s">
        <v>2382</v>
      </c>
      <c r="I546" t="s">
        <v>2380</v>
      </c>
      <c r="J546" t="s">
        <v>2380</v>
      </c>
      <c r="K546">
        <v>2</v>
      </c>
      <c r="L546" t="s">
        <v>2380</v>
      </c>
    </row>
    <row r="547" spans="5:12" x14ac:dyDescent="0.35">
      <c r="E547" t="s">
        <v>1835</v>
      </c>
      <c r="F547">
        <v>29.83</v>
      </c>
      <c r="G547">
        <v>5.84</v>
      </c>
      <c r="H547" t="s">
        <v>2380</v>
      </c>
      <c r="I547" t="s">
        <v>2380</v>
      </c>
      <c r="J547" t="s">
        <v>2380</v>
      </c>
      <c r="K547">
        <v>1</v>
      </c>
      <c r="L547" t="s">
        <v>2382</v>
      </c>
    </row>
    <row r="548" spans="5:12" x14ac:dyDescent="0.35">
      <c r="E548" t="s">
        <v>1834</v>
      </c>
      <c r="F548">
        <v>22.6</v>
      </c>
      <c r="G548">
        <v>10.43</v>
      </c>
      <c r="H548" t="s">
        <v>2382</v>
      </c>
      <c r="I548" t="s">
        <v>2380</v>
      </c>
      <c r="J548" t="s">
        <v>2380</v>
      </c>
      <c r="K548">
        <v>1</v>
      </c>
      <c r="L548" t="s">
        <v>2382</v>
      </c>
    </row>
    <row r="549" spans="5:12" x14ac:dyDescent="0.35">
      <c r="E549" t="s">
        <v>1833</v>
      </c>
      <c r="F549">
        <v>46.69</v>
      </c>
      <c r="G549">
        <v>4.25</v>
      </c>
      <c r="H549" t="s">
        <v>2382</v>
      </c>
      <c r="I549" t="s">
        <v>2380</v>
      </c>
      <c r="J549" t="s">
        <v>2380</v>
      </c>
      <c r="K549">
        <v>1</v>
      </c>
      <c r="L549" t="s">
        <v>2380</v>
      </c>
    </row>
    <row r="550" spans="5:12" x14ac:dyDescent="0.35">
      <c r="E550" t="s">
        <v>1832</v>
      </c>
      <c r="F550">
        <v>28.49</v>
      </c>
      <c r="G550">
        <v>4.8899999999999997</v>
      </c>
      <c r="H550" t="s">
        <v>2380</v>
      </c>
      <c r="I550" t="s">
        <v>2380</v>
      </c>
      <c r="J550" t="s">
        <v>2380</v>
      </c>
      <c r="K550" t="s">
        <v>2381</v>
      </c>
      <c r="L550" t="s">
        <v>2382</v>
      </c>
    </row>
    <row r="551" spans="5:12" x14ac:dyDescent="0.35">
      <c r="E551" t="s">
        <v>1831</v>
      </c>
      <c r="F551">
        <v>28.5</v>
      </c>
      <c r="G551">
        <v>5.55</v>
      </c>
      <c r="H551" t="s">
        <v>2382</v>
      </c>
      <c r="I551" t="s">
        <v>2380</v>
      </c>
      <c r="J551" t="s">
        <v>2380</v>
      </c>
      <c r="K551">
        <v>1</v>
      </c>
      <c r="L551" t="s">
        <v>2382</v>
      </c>
    </row>
    <row r="552" spans="5:12" x14ac:dyDescent="0.35">
      <c r="E552" t="s">
        <v>1830</v>
      </c>
      <c r="F552">
        <v>24.4</v>
      </c>
      <c r="G552">
        <v>4.5199999999999996</v>
      </c>
      <c r="H552" t="s">
        <v>2380</v>
      </c>
      <c r="I552" t="s">
        <v>2380</v>
      </c>
      <c r="J552" t="s">
        <v>2380</v>
      </c>
      <c r="K552">
        <v>1</v>
      </c>
      <c r="L552" t="s">
        <v>2382</v>
      </c>
    </row>
    <row r="553" spans="5:12" x14ac:dyDescent="0.35">
      <c r="E553" t="s">
        <v>1829</v>
      </c>
      <c r="F553">
        <v>29.15</v>
      </c>
      <c r="G553">
        <v>4.45</v>
      </c>
      <c r="H553" t="s">
        <v>2382</v>
      </c>
      <c r="I553" t="s">
        <v>2380</v>
      </c>
      <c r="J553" t="s">
        <v>2380</v>
      </c>
      <c r="K553">
        <v>1</v>
      </c>
      <c r="L553" t="s">
        <v>2382</v>
      </c>
    </row>
    <row r="554" spans="5:12" x14ac:dyDescent="0.35">
      <c r="E554" t="s">
        <v>1828</v>
      </c>
      <c r="F554">
        <v>27.28</v>
      </c>
      <c r="G554">
        <v>4.72</v>
      </c>
      <c r="H554" t="s">
        <v>2380</v>
      </c>
      <c r="I554" t="s">
        <v>2382</v>
      </c>
      <c r="J554" t="s">
        <v>2380</v>
      </c>
      <c r="K554">
        <v>1</v>
      </c>
      <c r="L554" t="s">
        <v>2382</v>
      </c>
    </row>
    <row r="555" spans="5:12" x14ac:dyDescent="0.35">
      <c r="E555" t="s">
        <v>1827</v>
      </c>
      <c r="F555">
        <v>32.229999999999997</v>
      </c>
      <c r="G555">
        <v>4.6500000000000004</v>
      </c>
      <c r="H555" t="s">
        <v>2382</v>
      </c>
      <c r="I555" t="s">
        <v>2380</v>
      </c>
      <c r="J555" t="s">
        <v>2383</v>
      </c>
      <c r="K555">
        <v>1</v>
      </c>
      <c r="L555" t="s">
        <v>2380</v>
      </c>
    </row>
    <row r="556" spans="5:12" x14ac:dyDescent="0.35">
      <c r="E556" t="s">
        <v>1826</v>
      </c>
      <c r="F556">
        <v>44.2</v>
      </c>
      <c r="G556">
        <v>11.34</v>
      </c>
      <c r="H556" t="s">
        <v>2382</v>
      </c>
      <c r="I556" t="s">
        <v>2380</v>
      </c>
      <c r="J556" t="s">
        <v>2383</v>
      </c>
      <c r="K556">
        <v>1</v>
      </c>
      <c r="L556" t="s">
        <v>2380</v>
      </c>
    </row>
    <row r="557" spans="5:12" x14ac:dyDescent="0.35">
      <c r="E557" t="s">
        <v>1825</v>
      </c>
      <c r="F557">
        <v>29.734999999999999</v>
      </c>
      <c r="G557">
        <v>4.53</v>
      </c>
      <c r="H557" t="s">
        <v>2380</v>
      </c>
      <c r="I557" t="s">
        <v>2380</v>
      </c>
      <c r="J557" t="s">
        <v>2383</v>
      </c>
      <c r="K557">
        <v>1</v>
      </c>
      <c r="L557" t="s">
        <v>2380</v>
      </c>
    </row>
    <row r="558" spans="5:12" x14ac:dyDescent="0.35">
      <c r="E558" t="s">
        <v>1824</v>
      </c>
      <c r="F558">
        <v>28.31</v>
      </c>
      <c r="G558">
        <v>6.35</v>
      </c>
      <c r="H558" t="s">
        <v>2380</v>
      </c>
      <c r="I558" t="s">
        <v>2380</v>
      </c>
      <c r="J558" t="s">
        <v>2380</v>
      </c>
      <c r="K558" t="s">
        <v>2381</v>
      </c>
      <c r="L558" t="s">
        <v>2382</v>
      </c>
    </row>
    <row r="559" spans="5:12" x14ac:dyDescent="0.35">
      <c r="E559" t="s">
        <v>1823</v>
      </c>
      <c r="F559">
        <v>46.62</v>
      </c>
      <c r="G559">
        <v>8.51</v>
      </c>
      <c r="H559" t="s">
        <v>2380</v>
      </c>
      <c r="I559" t="s">
        <v>2380</v>
      </c>
      <c r="J559" t="s">
        <v>2380</v>
      </c>
      <c r="K559" t="s">
        <v>2381</v>
      </c>
      <c r="L559" t="s">
        <v>2380</v>
      </c>
    </row>
    <row r="560" spans="5:12" x14ac:dyDescent="0.35">
      <c r="E560" t="s">
        <v>1822</v>
      </c>
      <c r="F560">
        <v>51.75</v>
      </c>
      <c r="G560">
        <v>8.59</v>
      </c>
      <c r="H560" t="s">
        <v>2382</v>
      </c>
      <c r="I560" t="s">
        <v>2380</v>
      </c>
      <c r="J560" t="s">
        <v>2380</v>
      </c>
      <c r="K560">
        <v>1</v>
      </c>
      <c r="L560" t="s">
        <v>2380</v>
      </c>
    </row>
    <row r="561" spans="5:12" x14ac:dyDescent="0.35">
      <c r="E561" t="s">
        <v>1821</v>
      </c>
      <c r="F561">
        <v>25.7</v>
      </c>
      <c r="G561">
        <v>4.13</v>
      </c>
      <c r="H561" t="s">
        <v>2382</v>
      </c>
      <c r="I561" t="s">
        <v>2380</v>
      </c>
      <c r="J561" t="s">
        <v>2380</v>
      </c>
      <c r="K561" t="s">
        <v>2381</v>
      </c>
      <c r="L561" t="s">
        <v>2382</v>
      </c>
    </row>
    <row r="562" spans="5:12" x14ac:dyDescent="0.35">
      <c r="E562" t="s">
        <v>1820</v>
      </c>
      <c r="F562">
        <v>31.79</v>
      </c>
      <c r="G562">
        <v>4.55</v>
      </c>
      <c r="H562" t="s">
        <v>2380</v>
      </c>
      <c r="I562" t="s">
        <v>2380</v>
      </c>
      <c r="J562" t="s">
        <v>2380</v>
      </c>
      <c r="K562" t="s">
        <v>2381</v>
      </c>
      <c r="L562" t="s">
        <v>2380</v>
      </c>
    </row>
    <row r="563" spans="5:12" x14ac:dyDescent="0.35">
      <c r="E563" t="s">
        <v>1819</v>
      </c>
      <c r="F563">
        <v>24.795000000000002</v>
      </c>
      <c r="G563">
        <v>4.5199999999999996</v>
      </c>
      <c r="H563" t="s">
        <v>2380</v>
      </c>
      <c r="I563" t="s">
        <v>2380</v>
      </c>
      <c r="J563" t="s">
        <v>2380</v>
      </c>
      <c r="K563" t="s">
        <v>2381</v>
      </c>
      <c r="L563" t="s">
        <v>2382</v>
      </c>
    </row>
    <row r="564" spans="5:12" x14ac:dyDescent="0.35">
      <c r="E564" t="s">
        <v>1818</v>
      </c>
      <c r="F564">
        <v>53.98</v>
      </c>
      <c r="G564">
        <v>5.07</v>
      </c>
      <c r="H564" t="s">
        <v>2380</v>
      </c>
      <c r="I564" t="s">
        <v>2380</v>
      </c>
      <c r="J564" t="s">
        <v>2383</v>
      </c>
      <c r="K564">
        <v>1</v>
      </c>
      <c r="L564" t="s">
        <v>2380</v>
      </c>
    </row>
    <row r="565" spans="5:12" x14ac:dyDescent="0.35">
      <c r="E565" t="s">
        <v>1817</v>
      </c>
      <c r="F565">
        <v>41.325000000000003</v>
      </c>
      <c r="G565">
        <v>4.04</v>
      </c>
      <c r="H565" t="s">
        <v>2382</v>
      </c>
      <c r="I565" t="s">
        <v>2380</v>
      </c>
      <c r="J565" t="s">
        <v>2383</v>
      </c>
      <c r="K565">
        <v>1</v>
      </c>
      <c r="L565" t="s">
        <v>2380</v>
      </c>
    </row>
    <row r="566" spans="5:12" x14ac:dyDescent="0.35">
      <c r="E566" t="s">
        <v>1816</v>
      </c>
      <c r="F566">
        <v>51.65</v>
      </c>
      <c r="G566">
        <v>5.3</v>
      </c>
      <c r="H566" t="s">
        <v>2382</v>
      </c>
      <c r="I566" t="s">
        <v>2380</v>
      </c>
      <c r="J566" t="s">
        <v>2380</v>
      </c>
      <c r="K566" t="s">
        <v>2381</v>
      </c>
      <c r="L566" t="s">
        <v>2380</v>
      </c>
    </row>
    <row r="567" spans="5:12" x14ac:dyDescent="0.35">
      <c r="E567" t="s">
        <v>1815</v>
      </c>
      <c r="F567">
        <v>44.52</v>
      </c>
      <c r="G567">
        <v>8.64</v>
      </c>
      <c r="H567" t="s">
        <v>2382</v>
      </c>
      <c r="I567" t="s">
        <v>2380</v>
      </c>
      <c r="J567" t="s">
        <v>2383</v>
      </c>
      <c r="K567">
        <v>1</v>
      </c>
      <c r="L567" t="s">
        <v>2380</v>
      </c>
    </row>
    <row r="568" spans="5:12" x14ac:dyDescent="0.35">
      <c r="E568" t="s">
        <v>1814</v>
      </c>
      <c r="F568">
        <v>53.29</v>
      </c>
      <c r="G568">
        <v>4.03</v>
      </c>
      <c r="H568" t="s">
        <v>2380</v>
      </c>
      <c r="I568" t="s">
        <v>2380</v>
      </c>
      <c r="J568" t="s">
        <v>2383</v>
      </c>
      <c r="K568">
        <v>1</v>
      </c>
      <c r="L568" t="s">
        <v>2380</v>
      </c>
    </row>
    <row r="569" spans="5:12" x14ac:dyDescent="0.35">
      <c r="E569" t="s">
        <v>1813</v>
      </c>
      <c r="F569">
        <v>46.63</v>
      </c>
      <c r="G569">
        <v>4.26</v>
      </c>
      <c r="H569" t="s">
        <v>2382</v>
      </c>
      <c r="I569" t="s">
        <v>2380</v>
      </c>
      <c r="J569" t="s">
        <v>2380</v>
      </c>
      <c r="K569">
        <v>2</v>
      </c>
      <c r="L569" t="s">
        <v>2380</v>
      </c>
    </row>
    <row r="570" spans="5:12" x14ac:dyDescent="0.35">
      <c r="E570" t="s">
        <v>1812</v>
      </c>
      <c r="F570">
        <v>28.88</v>
      </c>
      <c r="G570">
        <v>5.35</v>
      </c>
      <c r="H570" t="s">
        <v>2380</v>
      </c>
      <c r="I570" t="s">
        <v>2380</v>
      </c>
      <c r="J570" t="s">
        <v>2383</v>
      </c>
      <c r="K570">
        <v>1</v>
      </c>
      <c r="L570" t="s">
        <v>2382</v>
      </c>
    </row>
    <row r="571" spans="5:12" x14ac:dyDescent="0.35">
      <c r="E571" t="s">
        <v>1811</v>
      </c>
      <c r="F571">
        <v>23.98</v>
      </c>
      <c r="G571">
        <v>4.9000000000000004</v>
      </c>
      <c r="H571" t="s">
        <v>2380</v>
      </c>
      <c r="I571" t="s">
        <v>2380</v>
      </c>
      <c r="J571" t="s">
        <v>2380</v>
      </c>
      <c r="K571" t="s">
        <v>2381</v>
      </c>
      <c r="L571" t="s">
        <v>31</v>
      </c>
    </row>
    <row r="572" spans="5:12" x14ac:dyDescent="0.35">
      <c r="E572" t="s">
        <v>1810</v>
      </c>
      <c r="F572">
        <v>23.65</v>
      </c>
      <c r="G572">
        <v>4.5</v>
      </c>
      <c r="H572" t="s">
        <v>2380</v>
      </c>
      <c r="I572" t="s">
        <v>2380</v>
      </c>
      <c r="J572" t="s">
        <v>2380</v>
      </c>
      <c r="K572" t="s">
        <v>2381</v>
      </c>
      <c r="L572" t="s">
        <v>2380</v>
      </c>
    </row>
    <row r="573" spans="5:12" x14ac:dyDescent="0.35">
      <c r="E573" t="s">
        <v>1809</v>
      </c>
      <c r="F573">
        <v>49.09</v>
      </c>
      <c r="G573">
        <v>8.3800000000000008</v>
      </c>
      <c r="H573" t="s">
        <v>2382</v>
      </c>
      <c r="I573" t="s">
        <v>2380</v>
      </c>
      <c r="J573" t="s">
        <v>2380</v>
      </c>
      <c r="K573">
        <v>2</v>
      </c>
      <c r="L573" t="s">
        <v>2380</v>
      </c>
    </row>
    <row r="574" spans="5:12" x14ac:dyDescent="0.35">
      <c r="E574" t="s">
        <v>1808</v>
      </c>
      <c r="F574">
        <v>28.024999999999999</v>
      </c>
      <c r="G574">
        <v>7.03</v>
      </c>
      <c r="H574" t="s">
        <v>2380</v>
      </c>
      <c r="I574" t="s">
        <v>2380</v>
      </c>
      <c r="J574" t="s">
        <v>2380</v>
      </c>
      <c r="K574" t="s">
        <v>2381</v>
      </c>
      <c r="L574" t="s">
        <v>2382</v>
      </c>
    </row>
    <row r="575" spans="5:12" x14ac:dyDescent="0.35">
      <c r="E575" t="s">
        <v>1807</v>
      </c>
      <c r="F575">
        <v>43.32</v>
      </c>
      <c r="G575">
        <v>8.75</v>
      </c>
      <c r="H575" t="s">
        <v>2382</v>
      </c>
      <c r="I575" t="s">
        <v>2380</v>
      </c>
      <c r="J575" t="s">
        <v>2383</v>
      </c>
      <c r="K575">
        <v>1</v>
      </c>
      <c r="L575" t="s">
        <v>2380</v>
      </c>
    </row>
    <row r="576" spans="5:12" x14ac:dyDescent="0.35">
      <c r="E576" t="s">
        <v>1806</v>
      </c>
      <c r="F576">
        <v>45.92</v>
      </c>
      <c r="G576">
        <v>9.51</v>
      </c>
      <c r="H576" t="s">
        <v>2380</v>
      </c>
      <c r="I576" t="s">
        <v>2380</v>
      </c>
      <c r="J576" t="s">
        <v>2380</v>
      </c>
      <c r="K576" t="s">
        <v>2381</v>
      </c>
      <c r="L576" t="s">
        <v>2380</v>
      </c>
    </row>
    <row r="577" spans="5:12" x14ac:dyDescent="0.35">
      <c r="E577" t="s">
        <v>1805</v>
      </c>
      <c r="F577">
        <v>44.03</v>
      </c>
      <c r="G577">
        <v>9.36</v>
      </c>
      <c r="H577" t="s">
        <v>2380</v>
      </c>
      <c r="I577" t="s">
        <v>2380</v>
      </c>
      <c r="J577" t="s">
        <v>2380</v>
      </c>
      <c r="K577" t="s">
        <v>2381</v>
      </c>
      <c r="L577" t="s">
        <v>2380</v>
      </c>
    </row>
    <row r="578" spans="5:12" x14ac:dyDescent="0.35">
      <c r="E578" t="s">
        <v>1804</v>
      </c>
      <c r="F578">
        <v>24.6</v>
      </c>
      <c r="G578">
        <v>4.8099999999999996</v>
      </c>
      <c r="H578" t="s">
        <v>2380</v>
      </c>
      <c r="I578" t="s">
        <v>2380</v>
      </c>
      <c r="J578" t="s">
        <v>2380</v>
      </c>
      <c r="K578" t="s">
        <v>2381</v>
      </c>
      <c r="L578" t="s">
        <v>2382</v>
      </c>
    </row>
    <row r="579" spans="5:12" x14ac:dyDescent="0.35">
      <c r="E579" t="s">
        <v>1803</v>
      </c>
      <c r="F579">
        <v>49.15</v>
      </c>
      <c r="G579">
        <v>8.08</v>
      </c>
      <c r="H579" t="s">
        <v>2380</v>
      </c>
      <c r="I579" t="s">
        <v>2380</v>
      </c>
      <c r="J579" t="s">
        <v>2380</v>
      </c>
      <c r="K579" t="s">
        <v>2381</v>
      </c>
      <c r="L579" t="s">
        <v>2380</v>
      </c>
    </row>
    <row r="580" spans="5:12" x14ac:dyDescent="0.35">
      <c r="E580" t="s">
        <v>1802</v>
      </c>
      <c r="F580">
        <v>28.31</v>
      </c>
      <c r="G580">
        <v>6.29</v>
      </c>
      <c r="H580" t="s">
        <v>2380</v>
      </c>
      <c r="I580" t="s">
        <v>2380</v>
      </c>
      <c r="J580" t="s">
        <v>2383</v>
      </c>
      <c r="K580">
        <v>1</v>
      </c>
      <c r="L580" t="s">
        <v>2382</v>
      </c>
    </row>
    <row r="581" spans="5:12" x14ac:dyDescent="0.35">
      <c r="E581" t="s">
        <v>1801</v>
      </c>
      <c r="F581">
        <v>22.99</v>
      </c>
      <c r="G581">
        <v>6.29</v>
      </c>
      <c r="H581" t="s">
        <v>2380</v>
      </c>
      <c r="I581" t="s">
        <v>2380</v>
      </c>
      <c r="J581" t="s">
        <v>2380</v>
      </c>
      <c r="K581">
        <v>1</v>
      </c>
      <c r="L581" t="s">
        <v>2382</v>
      </c>
    </row>
    <row r="582" spans="5:12" x14ac:dyDescent="0.35">
      <c r="E582" t="s">
        <v>1800</v>
      </c>
      <c r="F582">
        <v>29.07</v>
      </c>
      <c r="G582">
        <v>5.12</v>
      </c>
      <c r="H582" t="s">
        <v>2380</v>
      </c>
      <c r="I582" t="s">
        <v>2380</v>
      </c>
      <c r="J582" t="s">
        <v>2383</v>
      </c>
      <c r="K582">
        <v>1</v>
      </c>
      <c r="L582" t="s">
        <v>2382</v>
      </c>
    </row>
    <row r="583" spans="5:12" x14ac:dyDescent="0.35">
      <c r="E583" t="s">
        <v>1799</v>
      </c>
      <c r="F583">
        <v>42.02</v>
      </c>
      <c r="G583">
        <v>9.9499999999999993</v>
      </c>
      <c r="H583" t="s">
        <v>2382</v>
      </c>
      <c r="I583" t="s">
        <v>2380</v>
      </c>
      <c r="J583" t="s">
        <v>2383</v>
      </c>
      <c r="K583">
        <v>1</v>
      </c>
      <c r="L583" t="s">
        <v>2380</v>
      </c>
    </row>
    <row r="584" spans="5:12" x14ac:dyDescent="0.35">
      <c r="E584" t="s">
        <v>1798</v>
      </c>
      <c r="F584">
        <v>49.07</v>
      </c>
      <c r="G584">
        <v>9.08</v>
      </c>
      <c r="H584" t="s">
        <v>2382</v>
      </c>
      <c r="I584" t="s">
        <v>2380</v>
      </c>
      <c r="J584" t="s">
        <v>2380</v>
      </c>
      <c r="K584">
        <v>1</v>
      </c>
      <c r="L584" t="s">
        <v>2380</v>
      </c>
    </row>
    <row r="585" spans="5:12" x14ac:dyDescent="0.35">
      <c r="E585" t="s">
        <v>1797</v>
      </c>
      <c r="F585">
        <v>19.8</v>
      </c>
      <c r="G585">
        <v>4.82</v>
      </c>
      <c r="H585" t="s">
        <v>2380</v>
      </c>
      <c r="I585" t="s">
        <v>2380</v>
      </c>
      <c r="J585" t="s">
        <v>2380</v>
      </c>
      <c r="K585" t="s">
        <v>2381</v>
      </c>
      <c r="L585" t="s">
        <v>2382</v>
      </c>
    </row>
    <row r="586" spans="5:12" x14ac:dyDescent="0.35">
      <c r="E586" t="s">
        <v>1796</v>
      </c>
      <c r="F586">
        <v>27.36</v>
      </c>
      <c r="G586">
        <v>4.6500000000000004</v>
      </c>
      <c r="H586" t="s">
        <v>2380</v>
      </c>
      <c r="I586" t="s">
        <v>2382</v>
      </c>
      <c r="J586" t="s">
        <v>2380</v>
      </c>
      <c r="K586">
        <v>1</v>
      </c>
      <c r="L586" t="s">
        <v>2382</v>
      </c>
    </row>
    <row r="587" spans="5:12" x14ac:dyDescent="0.35">
      <c r="E587" t="s">
        <v>1795</v>
      </c>
      <c r="F587">
        <v>42.95</v>
      </c>
      <c r="G587">
        <v>5.16</v>
      </c>
      <c r="H587" t="s">
        <v>2382</v>
      </c>
      <c r="I587" t="s">
        <v>2380</v>
      </c>
      <c r="J587" t="s">
        <v>2380</v>
      </c>
      <c r="K587">
        <v>1</v>
      </c>
      <c r="L587" t="s">
        <v>2380</v>
      </c>
    </row>
    <row r="588" spans="5:12" x14ac:dyDescent="0.35">
      <c r="E588" t="s">
        <v>1794</v>
      </c>
      <c r="F588">
        <v>42.66</v>
      </c>
      <c r="G588">
        <v>10.44</v>
      </c>
      <c r="H588" t="s">
        <v>2380</v>
      </c>
      <c r="I588" t="s">
        <v>2380</v>
      </c>
      <c r="J588" t="s">
        <v>2380</v>
      </c>
      <c r="K588" t="s">
        <v>2381</v>
      </c>
      <c r="L588" t="s">
        <v>2380</v>
      </c>
    </row>
    <row r="589" spans="5:12" x14ac:dyDescent="0.35">
      <c r="E589" t="s">
        <v>1793</v>
      </c>
      <c r="F589">
        <v>33.630000000000003</v>
      </c>
      <c r="G589">
        <v>5.69</v>
      </c>
      <c r="H589" t="s">
        <v>2380</v>
      </c>
      <c r="I589" t="s">
        <v>2380</v>
      </c>
      <c r="J589" t="s">
        <v>2380</v>
      </c>
      <c r="K589">
        <v>1</v>
      </c>
      <c r="L589" t="s">
        <v>2380</v>
      </c>
    </row>
    <row r="590" spans="5:12" x14ac:dyDescent="0.35">
      <c r="E590" t="s">
        <v>1792</v>
      </c>
      <c r="F590">
        <v>26.84</v>
      </c>
      <c r="G590">
        <v>6.5</v>
      </c>
      <c r="H590" t="s">
        <v>2380</v>
      </c>
      <c r="I590" t="s">
        <v>2380</v>
      </c>
      <c r="J590" t="s">
        <v>2380</v>
      </c>
      <c r="K590" t="s">
        <v>2381</v>
      </c>
      <c r="L590" t="s">
        <v>2382</v>
      </c>
    </row>
    <row r="591" spans="5:12" x14ac:dyDescent="0.35">
      <c r="E591" t="s">
        <v>1791</v>
      </c>
      <c r="F591">
        <v>28.3</v>
      </c>
      <c r="G591">
        <v>5.73</v>
      </c>
      <c r="H591" t="s">
        <v>2380</v>
      </c>
      <c r="I591" t="s">
        <v>2380</v>
      </c>
      <c r="J591" t="s">
        <v>2383</v>
      </c>
      <c r="K591">
        <v>1</v>
      </c>
      <c r="L591" t="s">
        <v>2382</v>
      </c>
    </row>
    <row r="592" spans="5:12" x14ac:dyDescent="0.35">
      <c r="E592" t="s">
        <v>1790</v>
      </c>
      <c r="F592">
        <v>27.06</v>
      </c>
      <c r="G592">
        <v>5.74</v>
      </c>
      <c r="H592" t="s">
        <v>2382</v>
      </c>
      <c r="I592" t="s">
        <v>2380</v>
      </c>
      <c r="J592" t="s">
        <v>2380</v>
      </c>
      <c r="K592" t="s">
        <v>2381</v>
      </c>
      <c r="L592" t="s">
        <v>2382</v>
      </c>
    </row>
    <row r="593" spans="5:12" x14ac:dyDescent="0.35">
      <c r="E593" t="s">
        <v>1789</v>
      </c>
      <c r="F593">
        <v>47.13</v>
      </c>
      <c r="G593">
        <v>8.6999999999999993</v>
      </c>
      <c r="H593" t="s">
        <v>2380</v>
      </c>
      <c r="I593" t="s">
        <v>2380</v>
      </c>
      <c r="J593" t="s">
        <v>2380</v>
      </c>
      <c r="K593" t="s">
        <v>2381</v>
      </c>
      <c r="L593" t="s">
        <v>2380</v>
      </c>
    </row>
    <row r="594" spans="5:12" x14ac:dyDescent="0.35">
      <c r="E594" t="s">
        <v>1788</v>
      </c>
      <c r="F594">
        <v>51.72</v>
      </c>
      <c r="G594">
        <v>5.09</v>
      </c>
      <c r="H594" t="s">
        <v>2380</v>
      </c>
      <c r="I594" t="s">
        <v>2380</v>
      </c>
      <c r="J594" t="s">
        <v>2380</v>
      </c>
      <c r="K594" t="s">
        <v>2381</v>
      </c>
      <c r="L594" t="s">
        <v>2380</v>
      </c>
    </row>
    <row r="595" spans="5:12" x14ac:dyDescent="0.35">
      <c r="E595" t="s">
        <v>1787</v>
      </c>
      <c r="F595">
        <v>48.59</v>
      </c>
      <c r="G595">
        <v>5.57</v>
      </c>
      <c r="H595" t="s">
        <v>2380</v>
      </c>
      <c r="I595" t="s">
        <v>2380</v>
      </c>
      <c r="J595" t="s">
        <v>2380</v>
      </c>
      <c r="K595" t="s">
        <v>2381</v>
      </c>
      <c r="L595" t="s">
        <v>2380</v>
      </c>
    </row>
    <row r="596" spans="5:12" x14ac:dyDescent="0.35">
      <c r="E596" t="s">
        <v>1786</v>
      </c>
      <c r="F596">
        <v>45.18</v>
      </c>
      <c r="G596">
        <v>10.87</v>
      </c>
      <c r="H596" t="s">
        <v>2380</v>
      </c>
      <c r="I596" t="s">
        <v>2380</v>
      </c>
      <c r="J596" t="s">
        <v>2380</v>
      </c>
      <c r="K596" t="s">
        <v>2381</v>
      </c>
      <c r="L596" t="s">
        <v>2380</v>
      </c>
    </row>
    <row r="597" spans="5:12" x14ac:dyDescent="0.35">
      <c r="E597" t="s">
        <v>1785</v>
      </c>
      <c r="F597">
        <v>27.9</v>
      </c>
      <c r="G597">
        <v>6.02</v>
      </c>
      <c r="H597" t="s">
        <v>2380</v>
      </c>
      <c r="I597" t="s">
        <v>2380</v>
      </c>
      <c r="J597" t="s">
        <v>2383</v>
      </c>
      <c r="K597">
        <v>1</v>
      </c>
      <c r="L597" t="s">
        <v>2382</v>
      </c>
    </row>
    <row r="598" spans="5:12" x14ac:dyDescent="0.35">
      <c r="E598" t="s">
        <v>1784</v>
      </c>
      <c r="F598">
        <v>51.33</v>
      </c>
      <c r="G598">
        <v>7</v>
      </c>
      <c r="H598" t="s">
        <v>2380</v>
      </c>
      <c r="I598" t="s">
        <v>2380</v>
      </c>
      <c r="J598" t="s">
        <v>2380</v>
      </c>
      <c r="K598" t="s">
        <v>2381</v>
      </c>
      <c r="L598" t="s">
        <v>2380</v>
      </c>
    </row>
    <row r="599" spans="5:12" x14ac:dyDescent="0.35">
      <c r="E599" t="s">
        <v>1783</v>
      </c>
      <c r="F599">
        <v>30.59</v>
      </c>
      <c r="G599">
        <v>5.56</v>
      </c>
      <c r="H599" t="s">
        <v>2382</v>
      </c>
      <c r="I599" t="s">
        <v>2380</v>
      </c>
      <c r="J599" t="s">
        <v>2380</v>
      </c>
      <c r="K599">
        <v>1</v>
      </c>
      <c r="L599" t="s">
        <v>2380</v>
      </c>
    </row>
    <row r="600" spans="5:12" x14ac:dyDescent="0.35">
      <c r="E600" t="s">
        <v>1782</v>
      </c>
      <c r="F600">
        <v>39.229999999999997</v>
      </c>
      <c r="G600">
        <v>8.4499999999999993</v>
      </c>
      <c r="H600" t="s">
        <v>2380</v>
      </c>
      <c r="I600" t="s">
        <v>2380</v>
      </c>
      <c r="J600" t="s">
        <v>2380</v>
      </c>
      <c r="K600" t="s">
        <v>2381</v>
      </c>
      <c r="L600" t="s">
        <v>2380</v>
      </c>
    </row>
    <row r="601" spans="5:12" x14ac:dyDescent="0.35">
      <c r="E601" t="s">
        <v>1781</v>
      </c>
      <c r="F601">
        <v>19.094999999999999</v>
      </c>
      <c r="G601">
        <v>6.19</v>
      </c>
      <c r="H601" t="s">
        <v>2380</v>
      </c>
      <c r="I601" t="s">
        <v>2380</v>
      </c>
      <c r="J601" t="s">
        <v>2380</v>
      </c>
      <c r="K601" t="s">
        <v>2381</v>
      </c>
      <c r="L601" t="s">
        <v>2382</v>
      </c>
    </row>
    <row r="602" spans="5:12" x14ac:dyDescent="0.35">
      <c r="E602" t="s">
        <v>1780</v>
      </c>
      <c r="F602">
        <v>49.72</v>
      </c>
      <c r="G602">
        <v>7.71</v>
      </c>
      <c r="H602" t="s">
        <v>2380</v>
      </c>
      <c r="I602" t="s">
        <v>2380</v>
      </c>
      <c r="J602" t="s">
        <v>2380</v>
      </c>
      <c r="K602" t="s">
        <v>2381</v>
      </c>
      <c r="L602" t="s">
        <v>2380</v>
      </c>
    </row>
    <row r="603" spans="5:12" x14ac:dyDescent="0.35">
      <c r="E603" t="s">
        <v>1779</v>
      </c>
      <c r="F603">
        <v>21.754999999999999</v>
      </c>
      <c r="G603">
        <v>4.63</v>
      </c>
      <c r="H603" t="s">
        <v>2380</v>
      </c>
      <c r="I603" t="s">
        <v>2380</v>
      </c>
      <c r="J603" t="s">
        <v>2383</v>
      </c>
      <c r="K603">
        <v>1</v>
      </c>
      <c r="L603" t="s">
        <v>2382</v>
      </c>
    </row>
    <row r="604" spans="5:12" x14ac:dyDescent="0.35">
      <c r="E604" t="s">
        <v>1778</v>
      </c>
      <c r="F604">
        <v>48.39</v>
      </c>
      <c r="G604">
        <v>4.6100000000000003</v>
      </c>
      <c r="H604" t="s">
        <v>2380</v>
      </c>
      <c r="I604" t="s">
        <v>2380</v>
      </c>
      <c r="J604" t="s">
        <v>2380</v>
      </c>
      <c r="K604" t="s">
        <v>2381</v>
      </c>
      <c r="L604" t="s">
        <v>2380</v>
      </c>
    </row>
    <row r="605" spans="5:12" x14ac:dyDescent="0.35">
      <c r="E605" t="s">
        <v>1777</v>
      </c>
      <c r="F605">
        <v>47.15</v>
      </c>
      <c r="G605">
        <v>9.5299999999999994</v>
      </c>
      <c r="H605" t="s">
        <v>2382</v>
      </c>
      <c r="I605" t="s">
        <v>2380</v>
      </c>
      <c r="J605" t="s">
        <v>2380</v>
      </c>
      <c r="K605">
        <v>1</v>
      </c>
      <c r="L605" t="s">
        <v>2380</v>
      </c>
    </row>
    <row r="606" spans="5:12" x14ac:dyDescent="0.35">
      <c r="E606" t="s">
        <v>1776</v>
      </c>
      <c r="F606">
        <v>47.59</v>
      </c>
      <c r="G606">
        <v>11.43</v>
      </c>
      <c r="H606" t="s">
        <v>2382</v>
      </c>
      <c r="I606" t="s">
        <v>2380</v>
      </c>
      <c r="J606" t="s">
        <v>2380</v>
      </c>
      <c r="K606">
        <v>2</v>
      </c>
      <c r="L606" t="s">
        <v>2380</v>
      </c>
    </row>
    <row r="607" spans="5:12" x14ac:dyDescent="0.35">
      <c r="E607" t="s">
        <v>1775</v>
      </c>
      <c r="F607">
        <v>39.81</v>
      </c>
      <c r="G607">
        <v>7.65</v>
      </c>
      <c r="H607" t="s">
        <v>2382</v>
      </c>
      <c r="I607" t="s">
        <v>2380</v>
      </c>
      <c r="J607" t="s">
        <v>2383</v>
      </c>
      <c r="K607">
        <v>1</v>
      </c>
      <c r="L607" t="s">
        <v>2380</v>
      </c>
    </row>
    <row r="608" spans="5:12" x14ac:dyDescent="0.35">
      <c r="E608" t="s">
        <v>1774</v>
      </c>
      <c r="F608">
        <v>31.02</v>
      </c>
      <c r="G608">
        <v>5.87</v>
      </c>
      <c r="H608" t="s">
        <v>2382</v>
      </c>
      <c r="I608" t="s">
        <v>2380</v>
      </c>
      <c r="J608" t="s">
        <v>2380</v>
      </c>
      <c r="K608" t="s">
        <v>2381</v>
      </c>
      <c r="L608" t="s">
        <v>2380</v>
      </c>
    </row>
    <row r="609" spans="5:12" x14ac:dyDescent="0.35">
      <c r="E609" t="s">
        <v>1773</v>
      </c>
      <c r="F609">
        <v>24.75</v>
      </c>
      <c r="G609">
        <v>4.3600000000000003</v>
      </c>
      <c r="H609" t="s">
        <v>2382</v>
      </c>
      <c r="I609" t="s">
        <v>2380</v>
      </c>
      <c r="J609" t="s">
        <v>2380</v>
      </c>
      <c r="K609">
        <v>1</v>
      </c>
      <c r="L609" t="s">
        <v>2382</v>
      </c>
    </row>
    <row r="610" spans="5:12" x14ac:dyDescent="0.35">
      <c r="E610" t="s">
        <v>1772</v>
      </c>
      <c r="F610">
        <v>30.114999999999998</v>
      </c>
      <c r="G610">
        <v>10.119999999999999</v>
      </c>
      <c r="H610" t="s">
        <v>2380</v>
      </c>
      <c r="I610" t="s">
        <v>2380</v>
      </c>
      <c r="J610" t="s">
        <v>2380</v>
      </c>
      <c r="K610">
        <v>3</v>
      </c>
      <c r="L610" t="s">
        <v>2380</v>
      </c>
    </row>
    <row r="611" spans="5:12" x14ac:dyDescent="0.35">
      <c r="E611" t="s">
        <v>1771</v>
      </c>
      <c r="F611">
        <v>26.03</v>
      </c>
      <c r="G611">
        <v>4.01</v>
      </c>
      <c r="H611" t="s">
        <v>2380</v>
      </c>
      <c r="I611" t="s">
        <v>2380</v>
      </c>
      <c r="J611" t="s">
        <v>2383</v>
      </c>
      <c r="K611">
        <v>1</v>
      </c>
      <c r="L611" t="s">
        <v>2382</v>
      </c>
    </row>
    <row r="612" spans="5:12" x14ac:dyDescent="0.35">
      <c r="E612" t="s">
        <v>1770</v>
      </c>
      <c r="F612">
        <v>20.045000000000002</v>
      </c>
      <c r="G612">
        <v>4.7699999999999996</v>
      </c>
      <c r="H612" t="s">
        <v>2382</v>
      </c>
      <c r="I612" t="s">
        <v>2380</v>
      </c>
      <c r="J612" t="s">
        <v>2380</v>
      </c>
      <c r="K612">
        <v>1</v>
      </c>
      <c r="L612" t="s">
        <v>2382</v>
      </c>
    </row>
    <row r="613" spans="5:12" x14ac:dyDescent="0.35">
      <c r="E613" t="s">
        <v>1769</v>
      </c>
      <c r="F613">
        <v>40.24</v>
      </c>
      <c r="G613">
        <v>6.83</v>
      </c>
      <c r="H613" t="s">
        <v>2380</v>
      </c>
      <c r="I613" t="s">
        <v>2380</v>
      </c>
      <c r="J613" t="s">
        <v>2380</v>
      </c>
      <c r="K613" t="s">
        <v>2381</v>
      </c>
      <c r="L613" t="s">
        <v>2380</v>
      </c>
    </row>
    <row r="614" spans="5:12" x14ac:dyDescent="0.35">
      <c r="E614" t="s">
        <v>1768</v>
      </c>
      <c r="F614">
        <v>43.15</v>
      </c>
      <c r="G614">
        <v>6.14</v>
      </c>
      <c r="H614" t="s">
        <v>2382</v>
      </c>
      <c r="I614" t="s">
        <v>2380</v>
      </c>
      <c r="J614" t="s">
        <v>2383</v>
      </c>
      <c r="K614">
        <v>1</v>
      </c>
      <c r="L614" t="s">
        <v>2380</v>
      </c>
    </row>
    <row r="615" spans="5:12" x14ac:dyDescent="0.35">
      <c r="E615" t="s">
        <v>1767</v>
      </c>
      <c r="F615">
        <v>27.7</v>
      </c>
      <c r="G615">
        <v>5.6</v>
      </c>
      <c r="H615" t="s">
        <v>2380</v>
      </c>
      <c r="I615" t="s">
        <v>2380</v>
      </c>
      <c r="J615" t="s">
        <v>2383</v>
      </c>
      <c r="K615">
        <v>1</v>
      </c>
      <c r="L615" t="s">
        <v>2382</v>
      </c>
    </row>
    <row r="616" spans="5:12" x14ac:dyDescent="0.35">
      <c r="E616" t="s">
        <v>1766</v>
      </c>
      <c r="F616">
        <v>45.68</v>
      </c>
      <c r="G616">
        <v>4.8</v>
      </c>
      <c r="H616" t="s">
        <v>2380</v>
      </c>
      <c r="I616" t="s">
        <v>2380</v>
      </c>
      <c r="J616" t="s">
        <v>2380</v>
      </c>
      <c r="K616">
        <v>2</v>
      </c>
      <c r="L616" t="s">
        <v>2380</v>
      </c>
    </row>
    <row r="617" spans="5:12" x14ac:dyDescent="0.35">
      <c r="E617" t="s">
        <v>1765</v>
      </c>
      <c r="F617">
        <v>27.3</v>
      </c>
      <c r="G617">
        <v>11.89</v>
      </c>
      <c r="H617" t="s">
        <v>2380</v>
      </c>
      <c r="I617" t="s">
        <v>2380</v>
      </c>
      <c r="J617" t="s">
        <v>2380</v>
      </c>
      <c r="K617" t="s">
        <v>2381</v>
      </c>
      <c r="L617" t="s">
        <v>2382</v>
      </c>
    </row>
    <row r="618" spans="5:12" x14ac:dyDescent="0.35">
      <c r="E618" t="s">
        <v>1764</v>
      </c>
      <c r="F618">
        <v>54.45</v>
      </c>
      <c r="G618">
        <v>4.7300000000000004</v>
      </c>
      <c r="H618" t="s">
        <v>2382</v>
      </c>
      <c r="I618" t="s">
        <v>2380</v>
      </c>
      <c r="J618" t="s">
        <v>2380</v>
      </c>
      <c r="K618">
        <v>1</v>
      </c>
      <c r="L618" t="s">
        <v>2380</v>
      </c>
    </row>
    <row r="619" spans="5:12" x14ac:dyDescent="0.35">
      <c r="E619" t="s">
        <v>1763</v>
      </c>
      <c r="F619">
        <v>54.43</v>
      </c>
      <c r="G619">
        <v>4.6100000000000003</v>
      </c>
      <c r="H619" t="s">
        <v>2382</v>
      </c>
      <c r="I619" t="s">
        <v>2380</v>
      </c>
      <c r="J619" t="s">
        <v>2380</v>
      </c>
      <c r="K619">
        <v>1</v>
      </c>
      <c r="L619" t="s">
        <v>2380</v>
      </c>
    </row>
    <row r="620" spans="5:12" x14ac:dyDescent="0.35">
      <c r="E620" t="s">
        <v>1762</v>
      </c>
      <c r="F620">
        <v>48.01</v>
      </c>
      <c r="G620">
        <v>7.3</v>
      </c>
      <c r="H620" t="s">
        <v>2380</v>
      </c>
      <c r="I620" t="s">
        <v>2380</v>
      </c>
      <c r="J620" t="s">
        <v>2380</v>
      </c>
      <c r="K620" t="s">
        <v>2381</v>
      </c>
      <c r="L620" t="s">
        <v>2380</v>
      </c>
    </row>
    <row r="621" spans="5:12" x14ac:dyDescent="0.35">
      <c r="E621" t="s">
        <v>1761</v>
      </c>
      <c r="F621">
        <v>48.32</v>
      </c>
      <c r="G621">
        <v>5.88</v>
      </c>
      <c r="H621" t="s">
        <v>2380</v>
      </c>
      <c r="I621" t="s">
        <v>2380</v>
      </c>
      <c r="J621" t="s">
        <v>2380</v>
      </c>
      <c r="K621" t="s">
        <v>2381</v>
      </c>
      <c r="L621" t="s">
        <v>2380</v>
      </c>
    </row>
    <row r="622" spans="5:12" x14ac:dyDescent="0.35">
      <c r="E622" t="s">
        <v>1760</v>
      </c>
      <c r="F622">
        <v>22.895</v>
      </c>
      <c r="G622">
        <v>4.0599999999999996</v>
      </c>
      <c r="H622" t="s">
        <v>2380</v>
      </c>
      <c r="I622" t="s">
        <v>2380</v>
      </c>
      <c r="J622" t="s">
        <v>2383</v>
      </c>
      <c r="K622">
        <v>1</v>
      </c>
      <c r="L622" t="s">
        <v>2382</v>
      </c>
    </row>
    <row r="623" spans="5:12" x14ac:dyDescent="0.35">
      <c r="E623" t="s">
        <v>1759</v>
      </c>
      <c r="F623">
        <v>54.85</v>
      </c>
      <c r="G623">
        <v>4.9000000000000004</v>
      </c>
      <c r="H623" t="s">
        <v>2380</v>
      </c>
      <c r="I623" t="s">
        <v>2380</v>
      </c>
      <c r="J623" t="s">
        <v>2380</v>
      </c>
      <c r="K623">
        <v>1</v>
      </c>
      <c r="L623" t="s">
        <v>2380</v>
      </c>
    </row>
    <row r="624" spans="5:12" x14ac:dyDescent="0.35">
      <c r="E624" t="s">
        <v>1758</v>
      </c>
      <c r="F624">
        <v>21.85</v>
      </c>
      <c r="G624">
        <v>5.52</v>
      </c>
      <c r="H624" t="s">
        <v>2380</v>
      </c>
      <c r="I624" t="s">
        <v>2380</v>
      </c>
      <c r="J624" t="s">
        <v>2383</v>
      </c>
      <c r="K624">
        <v>1</v>
      </c>
      <c r="L624" t="s">
        <v>2382</v>
      </c>
    </row>
    <row r="625" spans="5:12" x14ac:dyDescent="0.35">
      <c r="E625" t="s">
        <v>1757</v>
      </c>
      <c r="F625">
        <v>51.86</v>
      </c>
      <c r="G625">
        <v>5.2</v>
      </c>
      <c r="H625" t="s">
        <v>2382</v>
      </c>
      <c r="I625" t="s">
        <v>2380</v>
      </c>
      <c r="J625" t="s">
        <v>2380</v>
      </c>
      <c r="K625" t="s">
        <v>2381</v>
      </c>
      <c r="L625" t="s">
        <v>2380</v>
      </c>
    </row>
    <row r="626" spans="5:12" x14ac:dyDescent="0.35">
      <c r="E626" t="s">
        <v>1756</v>
      </c>
      <c r="F626">
        <v>39.049999999999997</v>
      </c>
      <c r="G626">
        <v>7.59</v>
      </c>
      <c r="H626" t="s">
        <v>2380</v>
      </c>
      <c r="I626" t="s">
        <v>2380</v>
      </c>
      <c r="J626" t="s">
        <v>2380</v>
      </c>
      <c r="K626">
        <v>3</v>
      </c>
      <c r="L626" t="s">
        <v>2380</v>
      </c>
    </row>
    <row r="627" spans="5:12" x14ac:dyDescent="0.35">
      <c r="E627" t="s">
        <v>1755</v>
      </c>
      <c r="F627">
        <v>31.824999999999999</v>
      </c>
      <c r="G627">
        <v>8.2799999999999994</v>
      </c>
      <c r="H627" t="s">
        <v>2380</v>
      </c>
      <c r="I627" t="s">
        <v>2380</v>
      </c>
      <c r="J627" t="s">
        <v>2380</v>
      </c>
      <c r="K627">
        <v>3</v>
      </c>
      <c r="L627" t="s">
        <v>2380</v>
      </c>
    </row>
    <row r="628" spans="5:12" x14ac:dyDescent="0.35">
      <c r="E628" t="s">
        <v>1754</v>
      </c>
      <c r="F628">
        <v>46.43</v>
      </c>
      <c r="G628">
        <v>6.72</v>
      </c>
      <c r="H628" t="s">
        <v>2380</v>
      </c>
      <c r="I628" t="s">
        <v>2380</v>
      </c>
      <c r="J628" t="s">
        <v>2380</v>
      </c>
      <c r="K628" t="s">
        <v>2381</v>
      </c>
      <c r="L628" t="s">
        <v>2380</v>
      </c>
    </row>
    <row r="629" spans="5:12" x14ac:dyDescent="0.35">
      <c r="E629" t="s">
        <v>1753</v>
      </c>
      <c r="F629">
        <v>53.63</v>
      </c>
      <c r="G629">
        <v>5.47</v>
      </c>
      <c r="H629" t="s">
        <v>2382</v>
      </c>
      <c r="I629" t="s">
        <v>2380</v>
      </c>
      <c r="J629" t="s">
        <v>2380</v>
      </c>
      <c r="K629">
        <v>1</v>
      </c>
      <c r="L629" t="s">
        <v>2380</v>
      </c>
    </row>
    <row r="630" spans="5:12" x14ac:dyDescent="0.35">
      <c r="E630" t="s">
        <v>1752</v>
      </c>
      <c r="F630">
        <v>48.7</v>
      </c>
      <c r="G630">
        <v>4.71</v>
      </c>
      <c r="H630" t="s">
        <v>2380</v>
      </c>
      <c r="I630" t="s">
        <v>2380</v>
      </c>
      <c r="J630" t="s">
        <v>2380</v>
      </c>
      <c r="K630" t="s">
        <v>2381</v>
      </c>
      <c r="L630" t="s">
        <v>2380</v>
      </c>
    </row>
    <row r="631" spans="5:12" x14ac:dyDescent="0.35">
      <c r="E631" t="s">
        <v>1751</v>
      </c>
      <c r="F631">
        <v>48.81</v>
      </c>
      <c r="G631">
        <v>5.49</v>
      </c>
      <c r="H631" t="s">
        <v>2380</v>
      </c>
      <c r="I631" t="s">
        <v>2380</v>
      </c>
      <c r="J631" t="s">
        <v>2380</v>
      </c>
      <c r="K631" t="s">
        <v>2381</v>
      </c>
      <c r="L631" t="s">
        <v>2380</v>
      </c>
    </row>
    <row r="632" spans="5:12" x14ac:dyDescent="0.35">
      <c r="E632" t="s">
        <v>1750</v>
      </c>
      <c r="F632">
        <v>47.53</v>
      </c>
      <c r="G632">
        <v>4.72</v>
      </c>
      <c r="H632" t="s">
        <v>2380</v>
      </c>
      <c r="I632" t="s">
        <v>2380</v>
      </c>
      <c r="J632" t="s">
        <v>2380</v>
      </c>
      <c r="K632" t="s">
        <v>2381</v>
      </c>
      <c r="L632" t="s">
        <v>2380</v>
      </c>
    </row>
    <row r="633" spans="5:12" x14ac:dyDescent="0.35">
      <c r="E633" t="s">
        <v>1749</v>
      </c>
      <c r="F633">
        <v>36.85</v>
      </c>
      <c r="G633">
        <v>6.7</v>
      </c>
      <c r="H633" t="s">
        <v>2380</v>
      </c>
      <c r="I633" t="s">
        <v>2380</v>
      </c>
      <c r="J633" t="s">
        <v>2380</v>
      </c>
      <c r="K633" t="s">
        <v>2381</v>
      </c>
      <c r="L633" t="s">
        <v>2380</v>
      </c>
    </row>
    <row r="634" spans="5:12" x14ac:dyDescent="0.35">
      <c r="E634" t="s">
        <v>1748</v>
      </c>
      <c r="F634">
        <v>29.3</v>
      </c>
      <c r="G634">
        <v>5.5</v>
      </c>
      <c r="H634" t="s">
        <v>2380</v>
      </c>
      <c r="I634" t="s">
        <v>2380</v>
      </c>
      <c r="J634" t="s">
        <v>2380</v>
      </c>
      <c r="K634" t="s">
        <v>2381</v>
      </c>
      <c r="L634" t="s">
        <v>2380</v>
      </c>
    </row>
    <row r="635" spans="5:12" x14ac:dyDescent="0.35">
      <c r="E635" t="s">
        <v>1747</v>
      </c>
      <c r="F635">
        <v>19.3</v>
      </c>
      <c r="G635">
        <v>4.46</v>
      </c>
      <c r="H635" t="s">
        <v>2380</v>
      </c>
      <c r="I635" t="s">
        <v>2380</v>
      </c>
      <c r="J635" t="s">
        <v>2380</v>
      </c>
      <c r="K635">
        <v>1</v>
      </c>
      <c r="L635" t="s">
        <v>2382</v>
      </c>
    </row>
    <row r="636" spans="5:12" x14ac:dyDescent="0.35">
      <c r="E636" t="s">
        <v>1746</v>
      </c>
      <c r="F636">
        <v>24.13</v>
      </c>
      <c r="G636">
        <v>5.29</v>
      </c>
      <c r="H636" t="s">
        <v>2382</v>
      </c>
      <c r="I636" t="s">
        <v>2380</v>
      </c>
      <c r="J636" t="s">
        <v>2383</v>
      </c>
      <c r="K636">
        <v>1</v>
      </c>
      <c r="L636" t="s">
        <v>2382</v>
      </c>
    </row>
    <row r="637" spans="5:12" x14ac:dyDescent="0.35">
      <c r="E637" t="s">
        <v>1745</v>
      </c>
      <c r="F637">
        <v>46.7</v>
      </c>
      <c r="G637">
        <v>10.99</v>
      </c>
      <c r="H637" t="s">
        <v>2380</v>
      </c>
      <c r="I637" t="s">
        <v>2380</v>
      </c>
      <c r="J637" t="s">
        <v>2380</v>
      </c>
      <c r="K637" t="s">
        <v>2381</v>
      </c>
      <c r="L637" t="s">
        <v>2380</v>
      </c>
    </row>
    <row r="638" spans="5:12" x14ac:dyDescent="0.35">
      <c r="E638" t="s">
        <v>1744</v>
      </c>
      <c r="F638">
        <v>45.27</v>
      </c>
      <c r="G638">
        <v>5.2</v>
      </c>
      <c r="H638" t="s">
        <v>2382</v>
      </c>
      <c r="I638" t="s">
        <v>2380</v>
      </c>
      <c r="J638" t="s">
        <v>2380</v>
      </c>
      <c r="K638" t="s">
        <v>2381</v>
      </c>
      <c r="L638" t="s">
        <v>2380</v>
      </c>
    </row>
    <row r="639" spans="5:12" x14ac:dyDescent="0.35">
      <c r="E639" t="s">
        <v>1743</v>
      </c>
      <c r="F639">
        <v>44.29</v>
      </c>
      <c r="G639">
        <v>9.66</v>
      </c>
      <c r="H639" t="s">
        <v>2380</v>
      </c>
      <c r="I639" t="s">
        <v>2380</v>
      </c>
      <c r="J639" t="s">
        <v>2380</v>
      </c>
      <c r="K639">
        <v>2</v>
      </c>
      <c r="L639" t="s">
        <v>2380</v>
      </c>
    </row>
    <row r="640" spans="5:12" x14ac:dyDescent="0.35">
      <c r="E640" t="s">
        <v>1742</v>
      </c>
      <c r="F640">
        <v>54.59</v>
      </c>
      <c r="G640">
        <v>4.22</v>
      </c>
      <c r="H640" t="s">
        <v>2382</v>
      </c>
      <c r="I640" t="s">
        <v>2380</v>
      </c>
      <c r="J640" t="s">
        <v>2380</v>
      </c>
      <c r="K640">
        <v>1</v>
      </c>
      <c r="L640" t="s">
        <v>2380</v>
      </c>
    </row>
    <row r="641" spans="5:12" x14ac:dyDescent="0.35">
      <c r="E641" t="s">
        <v>1741</v>
      </c>
      <c r="F641">
        <v>32.965000000000003</v>
      </c>
      <c r="G641">
        <v>11.78</v>
      </c>
      <c r="H641" t="s">
        <v>2380</v>
      </c>
      <c r="I641" t="s">
        <v>2380</v>
      </c>
      <c r="J641" t="s">
        <v>2380</v>
      </c>
      <c r="K641" t="s">
        <v>2381</v>
      </c>
      <c r="L641" t="s">
        <v>2380</v>
      </c>
    </row>
    <row r="642" spans="5:12" x14ac:dyDescent="0.35">
      <c r="E642" t="s">
        <v>1740</v>
      </c>
      <c r="F642">
        <v>38.049999999999997</v>
      </c>
      <c r="G642">
        <v>9.6199999999999992</v>
      </c>
      <c r="H642" t="s">
        <v>2380</v>
      </c>
      <c r="I642" t="s">
        <v>2380</v>
      </c>
      <c r="J642" t="s">
        <v>2380</v>
      </c>
      <c r="K642" t="s">
        <v>2381</v>
      </c>
      <c r="L642" t="s">
        <v>2380</v>
      </c>
    </row>
    <row r="643" spans="5:12" x14ac:dyDescent="0.35">
      <c r="E643" t="s">
        <v>1739</v>
      </c>
      <c r="F643">
        <v>46.14</v>
      </c>
      <c r="G643">
        <v>10.78</v>
      </c>
      <c r="H643" t="s">
        <v>2380</v>
      </c>
      <c r="I643" t="s">
        <v>2380</v>
      </c>
      <c r="J643" t="s">
        <v>2380</v>
      </c>
      <c r="K643" t="s">
        <v>2381</v>
      </c>
      <c r="L643" t="s">
        <v>2380</v>
      </c>
    </row>
    <row r="644" spans="5:12" x14ac:dyDescent="0.35">
      <c r="E644" t="s">
        <v>1738</v>
      </c>
      <c r="F644">
        <v>41.325000000000003</v>
      </c>
      <c r="G644">
        <v>5.1100000000000003</v>
      </c>
      <c r="H644" t="s">
        <v>2382</v>
      </c>
      <c r="I644" t="s">
        <v>2380</v>
      </c>
      <c r="J644" t="s">
        <v>2380</v>
      </c>
      <c r="K644">
        <v>2</v>
      </c>
      <c r="L644" t="s">
        <v>2380</v>
      </c>
    </row>
    <row r="645" spans="5:12" x14ac:dyDescent="0.35">
      <c r="E645" t="s">
        <v>1737</v>
      </c>
      <c r="F645">
        <v>44.64</v>
      </c>
      <c r="G645">
        <v>7.18</v>
      </c>
      <c r="H645" t="s">
        <v>2380</v>
      </c>
      <c r="I645" t="s">
        <v>2380</v>
      </c>
      <c r="J645" t="s">
        <v>2380</v>
      </c>
      <c r="K645" t="s">
        <v>2381</v>
      </c>
      <c r="L645" t="s">
        <v>2380</v>
      </c>
    </row>
    <row r="646" spans="5:12" x14ac:dyDescent="0.35">
      <c r="E646" t="s">
        <v>1736</v>
      </c>
      <c r="F646">
        <v>25.175000000000001</v>
      </c>
      <c r="G646">
        <v>4.96</v>
      </c>
      <c r="H646" t="s">
        <v>2380</v>
      </c>
      <c r="I646" t="s">
        <v>2382</v>
      </c>
      <c r="J646" t="s">
        <v>2380</v>
      </c>
      <c r="K646">
        <v>1</v>
      </c>
      <c r="L646" t="s">
        <v>31</v>
      </c>
    </row>
    <row r="647" spans="5:12" x14ac:dyDescent="0.35">
      <c r="E647" t="s">
        <v>1735</v>
      </c>
      <c r="F647">
        <v>43.11</v>
      </c>
      <c r="G647">
        <v>4.67</v>
      </c>
      <c r="H647" t="s">
        <v>2382</v>
      </c>
      <c r="I647" t="s">
        <v>2380</v>
      </c>
      <c r="J647" t="s">
        <v>2380</v>
      </c>
      <c r="K647" t="s">
        <v>2381</v>
      </c>
      <c r="L647" t="s">
        <v>2380</v>
      </c>
    </row>
    <row r="648" spans="5:12" x14ac:dyDescent="0.35">
      <c r="E648" t="s">
        <v>1734</v>
      </c>
      <c r="F648">
        <v>53.32</v>
      </c>
      <c r="G648">
        <v>5.0599999999999996</v>
      </c>
      <c r="H648" t="s">
        <v>2380</v>
      </c>
      <c r="I648" t="s">
        <v>2380</v>
      </c>
      <c r="J648" t="s">
        <v>2380</v>
      </c>
      <c r="K648" t="s">
        <v>2381</v>
      </c>
      <c r="L648" t="s">
        <v>2380</v>
      </c>
    </row>
    <row r="649" spans="5:12" x14ac:dyDescent="0.35">
      <c r="E649" t="s">
        <v>1733</v>
      </c>
      <c r="F649">
        <v>38.04</v>
      </c>
      <c r="G649">
        <v>5.0199999999999996</v>
      </c>
      <c r="H649" t="s">
        <v>2382</v>
      </c>
      <c r="I649" t="s">
        <v>2380</v>
      </c>
      <c r="J649" t="s">
        <v>2380</v>
      </c>
      <c r="K649">
        <v>1</v>
      </c>
      <c r="L649" t="s">
        <v>2380</v>
      </c>
    </row>
    <row r="650" spans="5:12" x14ac:dyDescent="0.35">
      <c r="E650" t="s">
        <v>1732</v>
      </c>
      <c r="F650">
        <v>37.9</v>
      </c>
      <c r="G650">
        <v>7.76</v>
      </c>
      <c r="H650" t="s">
        <v>2380</v>
      </c>
      <c r="I650" t="s">
        <v>2380</v>
      </c>
      <c r="J650" t="s">
        <v>2380</v>
      </c>
      <c r="K650" t="s">
        <v>2381</v>
      </c>
      <c r="L650" t="s">
        <v>2380</v>
      </c>
    </row>
    <row r="651" spans="5:12" x14ac:dyDescent="0.35">
      <c r="E651" t="s">
        <v>1731</v>
      </c>
      <c r="F651">
        <v>39.6</v>
      </c>
      <c r="G651">
        <v>9.32</v>
      </c>
      <c r="H651" t="s">
        <v>2380</v>
      </c>
      <c r="I651" t="s">
        <v>2380</v>
      </c>
      <c r="J651" t="s">
        <v>2380</v>
      </c>
      <c r="K651" t="s">
        <v>2381</v>
      </c>
      <c r="L651" t="s">
        <v>2380</v>
      </c>
    </row>
    <row r="652" spans="5:12" x14ac:dyDescent="0.35">
      <c r="E652" t="s">
        <v>1730</v>
      </c>
      <c r="F652">
        <v>50.92</v>
      </c>
      <c r="G652">
        <v>5.31</v>
      </c>
      <c r="H652" t="s">
        <v>2382</v>
      </c>
      <c r="I652" t="s">
        <v>2380</v>
      </c>
      <c r="J652" t="s">
        <v>2380</v>
      </c>
      <c r="K652">
        <v>1</v>
      </c>
      <c r="L652" t="s">
        <v>2380</v>
      </c>
    </row>
    <row r="653" spans="5:12" x14ac:dyDescent="0.35">
      <c r="E653" t="s">
        <v>1729</v>
      </c>
      <c r="F653">
        <v>21.85</v>
      </c>
      <c r="G653">
        <v>5.56</v>
      </c>
      <c r="H653" t="s">
        <v>2382</v>
      </c>
      <c r="I653" t="s">
        <v>2380</v>
      </c>
      <c r="J653" t="s">
        <v>2380</v>
      </c>
      <c r="K653" t="s">
        <v>2381</v>
      </c>
      <c r="L653" t="s">
        <v>2382</v>
      </c>
    </row>
    <row r="654" spans="5:12" x14ac:dyDescent="0.35">
      <c r="E654" t="s">
        <v>1728</v>
      </c>
      <c r="F654">
        <v>36.08</v>
      </c>
      <c r="G654">
        <v>7.11</v>
      </c>
      <c r="H654" t="s">
        <v>2382</v>
      </c>
      <c r="I654" t="s">
        <v>2380</v>
      </c>
      <c r="J654" t="s">
        <v>2383</v>
      </c>
      <c r="K654">
        <v>1</v>
      </c>
      <c r="L654" t="s">
        <v>2380</v>
      </c>
    </row>
    <row r="655" spans="5:12" x14ac:dyDescent="0.35">
      <c r="E655" t="s">
        <v>1727</v>
      </c>
      <c r="F655">
        <v>40.44</v>
      </c>
      <c r="G655">
        <v>5.13</v>
      </c>
      <c r="H655" t="s">
        <v>2382</v>
      </c>
      <c r="I655" t="s">
        <v>2380</v>
      </c>
      <c r="J655" t="s">
        <v>2383</v>
      </c>
      <c r="K655">
        <v>1</v>
      </c>
      <c r="L655" t="s">
        <v>2380</v>
      </c>
    </row>
    <row r="656" spans="5:12" x14ac:dyDescent="0.35">
      <c r="E656" t="s">
        <v>1726</v>
      </c>
      <c r="F656">
        <v>38.094999999999999</v>
      </c>
      <c r="G656">
        <v>10.199999999999999</v>
      </c>
      <c r="H656" t="s">
        <v>2380</v>
      </c>
      <c r="I656" t="s">
        <v>2380</v>
      </c>
      <c r="J656" t="s">
        <v>2380</v>
      </c>
      <c r="K656" t="s">
        <v>2381</v>
      </c>
      <c r="L656" t="s">
        <v>2380</v>
      </c>
    </row>
    <row r="657" spans="5:12" x14ac:dyDescent="0.35">
      <c r="E657" t="s">
        <v>1725</v>
      </c>
      <c r="F657">
        <v>44.95</v>
      </c>
      <c r="G657">
        <v>10.4</v>
      </c>
      <c r="H657" t="s">
        <v>2380</v>
      </c>
      <c r="I657" t="s">
        <v>2380</v>
      </c>
      <c r="J657" t="s">
        <v>2380</v>
      </c>
      <c r="K657" t="s">
        <v>2381</v>
      </c>
      <c r="L657" t="s">
        <v>2380</v>
      </c>
    </row>
    <row r="658" spans="5:12" x14ac:dyDescent="0.35">
      <c r="E658" t="s">
        <v>1724</v>
      </c>
      <c r="F658">
        <v>35.54</v>
      </c>
      <c r="G658">
        <v>10.67</v>
      </c>
      <c r="H658" t="s">
        <v>2380</v>
      </c>
      <c r="I658" t="s">
        <v>2380</v>
      </c>
      <c r="J658" t="s">
        <v>2380</v>
      </c>
      <c r="K658" t="s">
        <v>2381</v>
      </c>
      <c r="L658" t="s">
        <v>2380</v>
      </c>
    </row>
    <row r="659" spans="5:12" x14ac:dyDescent="0.35">
      <c r="E659" t="s">
        <v>1723</v>
      </c>
      <c r="F659">
        <v>39.799999999999997</v>
      </c>
      <c r="G659">
        <v>4.6500000000000004</v>
      </c>
      <c r="H659" t="s">
        <v>2382</v>
      </c>
      <c r="I659" t="s">
        <v>2380</v>
      </c>
      <c r="J659" t="s">
        <v>2380</v>
      </c>
      <c r="K659">
        <v>2</v>
      </c>
      <c r="L659" t="s">
        <v>2380</v>
      </c>
    </row>
    <row r="660" spans="5:12" x14ac:dyDescent="0.35">
      <c r="E660" t="s">
        <v>1722</v>
      </c>
      <c r="F660">
        <v>33.659999999999997</v>
      </c>
      <c r="G660">
        <v>5.65</v>
      </c>
      <c r="H660" t="s">
        <v>2382</v>
      </c>
      <c r="I660" t="s">
        <v>2380</v>
      </c>
      <c r="J660" t="s">
        <v>2380</v>
      </c>
      <c r="K660">
        <v>2</v>
      </c>
      <c r="L660" t="s">
        <v>2380</v>
      </c>
    </row>
    <row r="661" spans="5:12" x14ac:dyDescent="0.35">
      <c r="E661" t="s">
        <v>1721</v>
      </c>
      <c r="F661">
        <v>35.5</v>
      </c>
      <c r="G661">
        <v>11.97</v>
      </c>
      <c r="H661" t="s">
        <v>2380</v>
      </c>
      <c r="I661" t="s">
        <v>2380</v>
      </c>
      <c r="J661" t="s">
        <v>2380</v>
      </c>
      <c r="K661" t="s">
        <v>2381</v>
      </c>
      <c r="L661" t="s">
        <v>2380</v>
      </c>
    </row>
    <row r="662" spans="5:12" x14ac:dyDescent="0.35">
      <c r="E662" t="s">
        <v>1720</v>
      </c>
      <c r="F662">
        <v>41.63</v>
      </c>
      <c r="G662">
        <v>6.71</v>
      </c>
      <c r="H662" t="s">
        <v>2380</v>
      </c>
      <c r="I662" t="s">
        <v>2380</v>
      </c>
      <c r="J662" t="s">
        <v>2380</v>
      </c>
      <c r="K662" t="s">
        <v>2381</v>
      </c>
      <c r="L662" t="s">
        <v>2380</v>
      </c>
    </row>
    <row r="663" spans="5:12" x14ac:dyDescent="0.35">
      <c r="E663" t="s">
        <v>1719</v>
      </c>
      <c r="F663">
        <v>46.49</v>
      </c>
      <c r="G663">
        <v>11.92</v>
      </c>
      <c r="H663" t="s">
        <v>2380</v>
      </c>
      <c r="I663" t="s">
        <v>2380</v>
      </c>
      <c r="J663" t="s">
        <v>2380</v>
      </c>
      <c r="K663" t="s">
        <v>2381</v>
      </c>
      <c r="L663" t="s">
        <v>2380</v>
      </c>
    </row>
    <row r="664" spans="5:12" x14ac:dyDescent="0.35">
      <c r="E664" t="s">
        <v>1718</v>
      </c>
      <c r="F664">
        <v>43.29</v>
      </c>
      <c r="G664">
        <v>5.35</v>
      </c>
      <c r="H664" t="s">
        <v>2380</v>
      </c>
      <c r="I664" t="s">
        <v>2380</v>
      </c>
      <c r="J664" t="s">
        <v>2380</v>
      </c>
      <c r="K664">
        <v>2</v>
      </c>
      <c r="L664" t="s">
        <v>2380</v>
      </c>
    </row>
    <row r="665" spans="5:12" x14ac:dyDescent="0.35">
      <c r="E665" t="s">
        <v>1717</v>
      </c>
      <c r="F665">
        <v>43.08</v>
      </c>
      <c r="G665">
        <v>8.9600000000000009</v>
      </c>
      <c r="H665" t="s">
        <v>2382</v>
      </c>
      <c r="I665" t="s">
        <v>2380</v>
      </c>
      <c r="J665" t="s">
        <v>2380</v>
      </c>
      <c r="K665">
        <v>1</v>
      </c>
      <c r="L665" t="s">
        <v>2380</v>
      </c>
    </row>
    <row r="666" spans="5:12" x14ac:dyDescent="0.35">
      <c r="E666" t="s">
        <v>1716</v>
      </c>
      <c r="F666">
        <v>39.07</v>
      </c>
      <c r="G666">
        <v>11.93</v>
      </c>
      <c r="H666" t="s">
        <v>2380</v>
      </c>
      <c r="I666" t="s">
        <v>2380</v>
      </c>
      <c r="J666" t="s">
        <v>2380</v>
      </c>
      <c r="K666" t="s">
        <v>2381</v>
      </c>
      <c r="L666" t="s">
        <v>2380</v>
      </c>
    </row>
    <row r="667" spans="5:12" x14ac:dyDescent="0.35">
      <c r="E667" t="s">
        <v>1715</v>
      </c>
      <c r="F667">
        <v>41.3</v>
      </c>
      <c r="G667">
        <v>9.59</v>
      </c>
      <c r="H667" t="s">
        <v>2380</v>
      </c>
      <c r="I667" t="s">
        <v>2380</v>
      </c>
      <c r="J667" t="s">
        <v>2380</v>
      </c>
      <c r="K667" t="s">
        <v>2381</v>
      </c>
      <c r="L667" t="s">
        <v>2380</v>
      </c>
    </row>
    <row r="668" spans="5:12" x14ac:dyDescent="0.35">
      <c r="E668" t="s">
        <v>1714</v>
      </c>
      <c r="F668">
        <v>42.95</v>
      </c>
      <c r="G668">
        <v>11.88</v>
      </c>
      <c r="H668" t="s">
        <v>2382</v>
      </c>
      <c r="I668" t="s">
        <v>2380</v>
      </c>
      <c r="J668" t="s">
        <v>2380</v>
      </c>
      <c r="K668">
        <v>2</v>
      </c>
      <c r="L668" t="s">
        <v>2380</v>
      </c>
    </row>
    <row r="669" spans="5:12" x14ac:dyDescent="0.35">
      <c r="E669" t="s">
        <v>1713</v>
      </c>
      <c r="F669">
        <v>46.96</v>
      </c>
      <c r="G669">
        <v>4.6399999999999997</v>
      </c>
      <c r="H669" t="s">
        <v>2380</v>
      </c>
      <c r="I669" t="s">
        <v>2380</v>
      </c>
      <c r="J669" t="s">
        <v>2383</v>
      </c>
      <c r="K669">
        <v>1</v>
      </c>
      <c r="L669" t="s">
        <v>2380</v>
      </c>
    </row>
    <row r="670" spans="5:12" x14ac:dyDescent="0.35">
      <c r="E670" t="s">
        <v>1712</v>
      </c>
      <c r="F670">
        <v>30.495000000000001</v>
      </c>
      <c r="G670">
        <v>9.5299999999999994</v>
      </c>
      <c r="H670" t="s">
        <v>2380</v>
      </c>
      <c r="I670" t="s">
        <v>2380</v>
      </c>
      <c r="J670" t="s">
        <v>2380</v>
      </c>
      <c r="K670" t="s">
        <v>2381</v>
      </c>
      <c r="L670" t="s">
        <v>2380</v>
      </c>
    </row>
    <row r="671" spans="5:12" x14ac:dyDescent="0.35">
      <c r="E671" t="s">
        <v>1711</v>
      </c>
      <c r="F671">
        <v>17.954999999999998</v>
      </c>
      <c r="G671">
        <v>5.29</v>
      </c>
      <c r="H671" t="s">
        <v>2382</v>
      </c>
      <c r="I671" t="s">
        <v>2380</v>
      </c>
      <c r="J671" t="s">
        <v>2380</v>
      </c>
      <c r="K671">
        <v>1</v>
      </c>
      <c r="L671" t="s">
        <v>2382</v>
      </c>
    </row>
    <row r="672" spans="5:12" x14ac:dyDescent="0.35">
      <c r="E672" t="s">
        <v>1710</v>
      </c>
      <c r="F672">
        <v>25.6</v>
      </c>
      <c r="G672">
        <v>10.95</v>
      </c>
      <c r="H672" t="s">
        <v>2380</v>
      </c>
      <c r="I672" t="s">
        <v>2380</v>
      </c>
      <c r="J672" t="s">
        <v>2380</v>
      </c>
      <c r="K672">
        <v>3</v>
      </c>
      <c r="L672" t="s">
        <v>2380</v>
      </c>
    </row>
    <row r="673" spans="5:12" x14ac:dyDescent="0.35">
      <c r="E673" t="s">
        <v>1709</v>
      </c>
      <c r="F673">
        <v>34.21</v>
      </c>
      <c r="G673">
        <v>9.17</v>
      </c>
      <c r="H673" t="s">
        <v>2380</v>
      </c>
      <c r="I673" t="s">
        <v>2380</v>
      </c>
      <c r="J673" t="s">
        <v>2380</v>
      </c>
      <c r="K673" t="s">
        <v>2381</v>
      </c>
      <c r="L673" t="s">
        <v>2380</v>
      </c>
    </row>
    <row r="674" spans="5:12" x14ac:dyDescent="0.35">
      <c r="E674" t="s">
        <v>1708</v>
      </c>
      <c r="F674">
        <v>39.74</v>
      </c>
      <c r="G674">
        <v>7.39</v>
      </c>
      <c r="H674" t="s">
        <v>2380</v>
      </c>
      <c r="I674" t="s">
        <v>2380</v>
      </c>
      <c r="J674" t="s">
        <v>2380</v>
      </c>
      <c r="K674" t="s">
        <v>2381</v>
      </c>
      <c r="L674" t="s">
        <v>2380</v>
      </c>
    </row>
    <row r="675" spans="5:12" x14ac:dyDescent="0.35">
      <c r="E675" t="s">
        <v>1707</v>
      </c>
      <c r="F675">
        <v>49.53</v>
      </c>
      <c r="G675">
        <v>9.1300000000000008</v>
      </c>
      <c r="H675" t="s">
        <v>2382</v>
      </c>
      <c r="I675" t="s">
        <v>2380</v>
      </c>
      <c r="J675" t="s">
        <v>2380</v>
      </c>
      <c r="K675" t="s">
        <v>2381</v>
      </c>
      <c r="L675" t="s">
        <v>2380</v>
      </c>
    </row>
    <row r="676" spans="5:12" x14ac:dyDescent="0.35">
      <c r="E676" t="s">
        <v>1706</v>
      </c>
      <c r="F676">
        <v>39.33</v>
      </c>
      <c r="G676">
        <v>10.4</v>
      </c>
      <c r="H676" t="s">
        <v>2380</v>
      </c>
      <c r="I676" t="s">
        <v>2380</v>
      </c>
      <c r="J676" t="s">
        <v>2380</v>
      </c>
      <c r="K676">
        <v>3</v>
      </c>
      <c r="L676" t="s">
        <v>2380</v>
      </c>
    </row>
    <row r="677" spans="5:12" x14ac:dyDescent="0.35">
      <c r="E677" t="s">
        <v>1705</v>
      </c>
      <c r="F677">
        <v>39.979999999999997</v>
      </c>
      <c r="G677">
        <v>9.4600000000000009</v>
      </c>
      <c r="H677" t="s">
        <v>2382</v>
      </c>
      <c r="I677" t="s">
        <v>2380</v>
      </c>
      <c r="J677" t="s">
        <v>2380</v>
      </c>
      <c r="K677">
        <v>2</v>
      </c>
      <c r="L677" t="s">
        <v>2380</v>
      </c>
    </row>
    <row r="678" spans="5:12" x14ac:dyDescent="0.35">
      <c r="E678" t="s">
        <v>1704</v>
      </c>
      <c r="F678">
        <v>46.51</v>
      </c>
      <c r="G678">
        <v>8.69</v>
      </c>
      <c r="H678" t="s">
        <v>2382</v>
      </c>
      <c r="I678" t="s">
        <v>2380</v>
      </c>
      <c r="J678" t="s">
        <v>2380</v>
      </c>
      <c r="K678" t="s">
        <v>2381</v>
      </c>
      <c r="L678" t="s">
        <v>2380</v>
      </c>
    </row>
    <row r="679" spans="5:12" x14ac:dyDescent="0.35">
      <c r="E679" t="s">
        <v>1703</v>
      </c>
      <c r="F679">
        <v>43.58</v>
      </c>
      <c r="G679">
        <v>4.2300000000000004</v>
      </c>
      <c r="H679" t="s">
        <v>2380</v>
      </c>
      <c r="I679" t="s">
        <v>2380</v>
      </c>
      <c r="J679" t="s">
        <v>2383</v>
      </c>
      <c r="K679">
        <v>1</v>
      </c>
      <c r="L679" t="s">
        <v>2380</v>
      </c>
    </row>
    <row r="680" spans="5:12" x14ac:dyDescent="0.35">
      <c r="E680" t="s">
        <v>1702</v>
      </c>
      <c r="F680">
        <v>42.28</v>
      </c>
      <c r="G680">
        <v>9.16</v>
      </c>
      <c r="H680" t="s">
        <v>2382</v>
      </c>
      <c r="I680" t="s">
        <v>2380</v>
      </c>
      <c r="J680" t="s">
        <v>2380</v>
      </c>
      <c r="K680">
        <v>1</v>
      </c>
      <c r="L680" t="s">
        <v>2380</v>
      </c>
    </row>
    <row r="681" spans="5:12" x14ac:dyDescent="0.35">
      <c r="E681" t="s">
        <v>1701</v>
      </c>
      <c r="F681">
        <v>35.520000000000003</v>
      </c>
      <c r="G681">
        <v>8.26</v>
      </c>
      <c r="H681" t="s">
        <v>2380</v>
      </c>
      <c r="I681" t="s">
        <v>2380</v>
      </c>
      <c r="J681" t="s">
        <v>2380</v>
      </c>
      <c r="K681" t="s">
        <v>2381</v>
      </c>
      <c r="L681" t="s">
        <v>2380</v>
      </c>
    </row>
    <row r="682" spans="5:12" x14ac:dyDescent="0.35">
      <c r="E682" t="s">
        <v>1700</v>
      </c>
      <c r="F682">
        <v>33.6</v>
      </c>
      <c r="G682">
        <v>11.25</v>
      </c>
      <c r="H682" t="s">
        <v>2380</v>
      </c>
      <c r="I682" t="s">
        <v>2380</v>
      </c>
      <c r="J682" t="s">
        <v>2380</v>
      </c>
      <c r="K682" t="s">
        <v>2381</v>
      </c>
      <c r="L682" t="s">
        <v>2380</v>
      </c>
    </row>
    <row r="683" spans="5:12" x14ac:dyDescent="0.35">
      <c r="E683" t="s">
        <v>1699</v>
      </c>
      <c r="F683">
        <v>22.42</v>
      </c>
      <c r="G683">
        <v>6.74</v>
      </c>
      <c r="H683" t="s">
        <v>2380</v>
      </c>
      <c r="I683" t="s">
        <v>2380</v>
      </c>
      <c r="J683" t="s">
        <v>2380</v>
      </c>
      <c r="K683" t="s">
        <v>2381</v>
      </c>
      <c r="L683" t="s">
        <v>2382</v>
      </c>
    </row>
    <row r="684" spans="5:12" x14ac:dyDescent="0.35">
      <c r="E684" t="s">
        <v>1698</v>
      </c>
      <c r="F684">
        <v>46.86</v>
      </c>
      <c r="G684">
        <v>4.87</v>
      </c>
      <c r="H684" t="s">
        <v>2380</v>
      </c>
      <c r="I684" t="s">
        <v>2380</v>
      </c>
      <c r="J684" t="s">
        <v>2380</v>
      </c>
      <c r="K684" t="s">
        <v>2381</v>
      </c>
      <c r="L684" t="s">
        <v>2380</v>
      </c>
    </row>
    <row r="685" spans="5:12" x14ac:dyDescent="0.35">
      <c r="E685" t="s">
        <v>1697</v>
      </c>
      <c r="F685">
        <v>32.965000000000003</v>
      </c>
      <c r="G685">
        <v>6.68</v>
      </c>
      <c r="H685" t="s">
        <v>2380</v>
      </c>
      <c r="I685" t="s">
        <v>2380</v>
      </c>
      <c r="J685" t="s">
        <v>2380</v>
      </c>
      <c r="K685">
        <v>3</v>
      </c>
      <c r="L685" t="s">
        <v>2380</v>
      </c>
    </row>
    <row r="686" spans="5:12" x14ac:dyDescent="0.35">
      <c r="E686" t="s">
        <v>1696</v>
      </c>
      <c r="F686">
        <v>39.340000000000003</v>
      </c>
      <c r="G686">
        <v>5.0199999999999996</v>
      </c>
      <c r="H686" t="s">
        <v>2382</v>
      </c>
      <c r="I686" t="s">
        <v>2380</v>
      </c>
      <c r="J686" t="s">
        <v>2383</v>
      </c>
      <c r="K686">
        <v>1</v>
      </c>
      <c r="L686" t="s">
        <v>2380</v>
      </c>
    </row>
    <row r="687" spans="5:12" x14ac:dyDescent="0.35">
      <c r="E687" t="s">
        <v>1695</v>
      </c>
      <c r="F687">
        <v>47</v>
      </c>
      <c r="G687">
        <v>10.64</v>
      </c>
      <c r="H687" t="s">
        <v>2382</v>
      </c>
      <c r="I687" t="s">
        <v>2380</v>
      </c>
      <c r="J687" t="s">
        <v>2380</v>
      </c>
      <c r="K687" t="s">
        <v>2381</v>
      </c>
      <c r="L687" t="s">
        <v>2380</v>
      </c>
    </row>
    <row r="688" spans="5:12" x14ac:dyDescent="0.35">
      <c r="E688" t="s">
        <v>1694</v>
      </c>
      <c r="F688">
        <v>36.71</v>
      </c>
      <c r="G688">
        <v>8.74</v>
      </c>
      <c r="H688" t="s">
        <v>2382</v>
      </c>
      <c r="I688" t="s">
        <v>2380</v>
      </c>
      <c r="J688" t="s">
        <v>2380</v>
      </c>
      <c r="K688" t="s">
        <v>2381</v>
      </c>
      <c r="L688" t="s">
        <v>2380</v>
      </c>
    </row>
    <row r="689" spans="5:12" x14ac:dyDescent="0.35">
      <c r="E689" t="s">
        <v>1693</v>
      </c>
      <c r="F689">
        <v>53.48</v>
      </c>
      <c r="G689">
        <v>5.64</v>
      </c>
      <c r="H689" t="s">
        <v>2380</v>
      </c>
      <c r="I689" t="s">
        <v>2380</v>
      </c>
      <c r="J689" t="s">
        <v>2380</v>
      </c>
      <c r="K689" t="s">
        <v>2381</v>
      </c>
      <c r="L689" t="s">
        <v>2380</v>
      </c>
    </row>
    <row r="690" spans="5:12" x14ac:dyDescent="0.35">
      <c r="E690" t="s">
        <v>1692</v>
      </c>
      <c r="F690">
        <v>35.5</v>
      </c>
      <c r="G690">
        <v>10.37</v>
      </c>
      <c r="H690" t="s">
        <v>2380</v>
      </c>
      <c r="I690" t="s">
        <v>2380</v>
      </c>
      <c r="J690" t="s">
        <v>2380</v>
      </c>
      <c r="K690" t="s">
        <v>2381</v>
      </c>
      <c r="L690" t="s">
        <v>2380</v>
      </c>
    </row>
    <row r="691" spans="5:12" x14ac:dyDescent="0.35">
      <c r="E691" t="s">
        <v>1691</v>
      </c>
      <c r="F691">
        <v>36.979999999999997</v>
      </c>
      <c r="G691">
        <v>9.56</v>
      </c>
      <c r="H691" t="s">
        <v>2382</v>
      </c>
      <c r="I691" t="s">
        <v>2380</v>
      </c>
      <c r="J691" t="s">
        <v>2380</v>
      </c>
      <c r="K691" t="s">
        <v>2381</v>
      </c>
      <c r="L691" t="s">
        <v>2380</v>
      </c>
    </row>
    <row r="692" spans="5:12" x14ac:dyDescent="0.35">
      <c r="E692" t="s">
        <v>1690</v>
      </c>
      <c r="F692">
        <v>32.395000000000003</v>
      </c>
      <c r="G692">
        <v>8.23</v>
      </c>
      <c r="H692" t="s">
        <v>2382</v>
      </c>
      <c r="I692" t="s">
        <v>2380</v>
      </c>
      <c r="J692" t="s">
        <v>2383</v>
      </c>
      <c r="K692">
        <v>1</v>
      </c>
      <c r="L692" t="s">
        <v>2380</v>
      </c>
    </row>
    <row r="693" spans="5:12" x14ac:dyDescent="0.35">
      <c r="E693" t="s">
        <v>1689</v>
      </c>
      <c r="F693">
        <v>32.729999999999997</v>
      </c>
      <c r="G693">
        <v>7.03</v>
      </c>
      <c r="H693" t="s">
        <v>2380</v>
      </c>
      <c r="I693" t="s">
        <v>2380</v>
      </c>
      <c r="J693" t="s">
        <v>2380</v>
      </c>
      <c r="K693" t="s">
        <v>2381</v>
      </c>
      <c r="L693" t="s">
        <v>2380</v>
      </c>
    </row>
    <row r="694" spans="5:12" x14ac:dyDescent="0.35">
      <c r="E694" t="s">
        <v>1688</v>
      </c>
      <c r="F694">
        <v>20.52</v>
      </c>
      <c r="G694">
        <v>5.45</v>
      </c>
      <c r="H694" t="s">
        <v>2380</v>
      </c>
      <c r="I694" t="s">
        <v>2380</v>
      </c>
      <c r="J694" t="s">
        <v>2380</v>
      </c>
      <c r="K694">
        <v>1</v>
      </c>
      <c r="L694" t="s">
        <v>2382</v>
      </c>
    </row>
    <row r="695" spans="5:12" x14ac:dyDescent="0.35">
      <c r="E695" t="s">
        <v>1687</v>
      </c>
      <c r="F695">
        <v>51.72</v>
      </c>
      <c r="G695">
        <v>5.76</v>
      </c>
      <c r="H695" t="s">
        <v>2380</v>
      </c>
      <c r="I695" t="s">
        <v>2380</v>
      </c>
      <c r="J695" t="s">
        <v>2380</v>
      </c>
      <c r="K695" t="s">
        <v>2381</v>
      </c>
      <c r="L695" t="s">
        <v>2380</v>
      </c>
    </row>
    <row r="696" spans="5:12" x14ac:dyDescent="0.35">
      <c r="E696" t="s">
        <v>1686</v>
      </c>
      <c r="F696">
        <v>50.2</v>
      </c>
      <c r="G696">
        <v>5.4</v>
      </c>
      <c r="H696" t="s">
        <v>2380</v>
      </c>
      <c r="I696" t="s">
        <v>2380</v>
      </c>
      <c r="J696" t="s">
        <v>2380</v>
      </c>
      <c r="K696" t="s">
        <v>2381</v>
      </c>
      <c r="L696" t="s">
        <v>2380</v>
      </c>
    </row>
    <row r="697" spans="5:12" x14ac:dyDescent="0.35">
      <c r="E697" t="s">
        <v>1685</v>
      </c>
      <c r="F697">
        <v>25.52</v>
      </c>
      <c r="G697">
        <v>6.35</v>
      </c>
      <c r="H697" t="s">
        <v>2380</v>
      </c>
      <c r="I697" t="s">
        <v>2380</v>
      </c>
      <c r="J697" t="s">
        <v>2383</v>
      </c>
      <c r="K697">
        <v>1</v>
      </c>
      <c r="L697" t="s">
        <v>2380</v>
      </c>
    </row>
    <row r="698" spans="5:12" x14ac:dyDescent="0.35">
      <c r="E698" t="s">
        <v>1684</v>
      </c>
      <c r="F698">
        <v>35.200000000000003</v>
      </c>
      <c r="G698">
        <v>6.26</v>
      </c>
      <c r="H698" t="s">
        <v>2382</v>
      </c>
      <c r="I698" t="s">
        <v>2380</v>
      </c>
      <c r="J698" t="s">
        <v>2380</v>
      </c>
      <c r="K698">
        <v>2</v>
      </c>
      <c r="L698" t="s">
        <v>2380</v>
      </c>
    </row>
    <row r="699" spans="5:12" x14ac:dyDescent="0.35">
      <c r="E699" t="s">
        <v>1683</v>
      </c>
      <c r="F699">
        <v>41.26</v>
      </c>
      <c r="G699">
        <v>5.97</v>
      </c>
      <c r="H699" t="s">
        <v>2382</v>
      </c>
      <c r="I699" t="s">
        <v>2380</v>
      </c>
      <c r="J699" t="s">
        <v>2380</v>
      </c>
      <c r="K699" t="s">
        <v>2381</v>
      </c>
      <c r="L699" t="s">
        <v>2380</v>
      </c>
    </row>
    <row r="700" spans="5:12" x14ac:dyDescent="0.35">
      <c r="E700" t="s">
        <v>1682</v>
      </c>
      <c r="F700">
        <v>17.195</v>
      </c>
      <c r="G700">
        <v>5.29</v>
      </c>
      <c r="H700" t="s">
        <v>2382</v>
      </c>
      <c r="I700" t="s">
        <v>2380</v>
      </c>
      <c r="J700" t="s">
        <v>2380</v>
      </c>
      <c r="K700" t="s">
        <v>2381</v>
      </c>
      <c r="L700" t="s">
        <v>2382</v>
      </c>
    </row>
    <row r="701" spans="5:12" x14ac:dyDescent="0.35">
      <c r="E701" t="s">
        <v>1681</v>
      </c>
      <c r="F701">
        <v>23.085000000000001</v>
      </c>
      <c r="G701">
        <v>4.2699999999999996</v>
      </c>
      <c r="H701" t="s">
        <v>2382</v>
      </c>
      <c r="I701" t="s">
        <v>2380</v>
      </c>
      <c r="J701" t="s">
        <v>2380</v>
      </c>
      <c r="K701">
        <v>2</v>
      </c>
      <c r="L701" t="s">
        <v>2380</v>
      </c>
    </row>
    <row r="702" spans="5:12" x14ac:dyDescent="0.35">
      <c r="E702" t="s">
        <v>1680</v>
      </c>
      <c r="F702">
        <v>21.66</v>
      </c>
      <c r="G702">
        <v>5.2</v>
      </c>
      <c r="H702" t="s">
        <v>2382</v>
      </c>
      <c r="I702" t="s">
        <v>2380</v>
      </c>
      <c r="J702" t="s">
        <v>2380</v>
      </c>
      <c r="K702">
        <v>2</v>
      </c>
      <c r="L702" t="s">
        <v>2380</v>
      </c>
    </row>
    <row r="703" spans="5:12" x14ac:dyDescent="0.35">
      <c r="E703" t="s">
        <v>1679</v>
      </c>
      <c r="F703">
        <v>36.47</v>
      </c>
      <c r="G703">
        <v>8.23</v>
      </c>
      <c r="H703" t="s">
        <v>2382</v>
      </c>
      <c r="I703" t="s">
        <v>2380</v>
      </c>
      <c r="J703" t="s">
        <v>2380</v>
      </c>
      <c r="K703" t="s">
        <v>2381</v>
      </c>
      <c r="L703" t="s">
        <v>2380</v>
      </c>
    </row>
    <row r="704" spans="5:12" x14ac:dyDescent="0.35">
      <c r="E704" t="s">
        <v>1678</v>
      </c>
      <c r="F704">
        <v>36.08</v>
      </c>
      <c r="G704">
        <v>10.33</v>
      </c>
      <c r="H704" t="s">
        <v>2382</v>
      </c>
      <c r="I704" t="s">
        <v>2380</v>
      </c>
      <c r="J704" t="s">
        <v>2380</v>
      </c>
      <c r="K704" t="s">
        <v>2381</v>
      </c>
      <c r="L704" t="s">
        <v>2380</v>
      </c>
    </row>
    <row r="705" spans="5:12" x14ac:dyDescent="0.35">
      <c r="E705" t="s">
        <v>1677</v>
      </c>
      <c r="F705">
        <v>23.18</v>
      </c>
      <c r="G705">
        <v>6.13</v>
      </c>
      <c r="H705" t="s">
        <v>2380</v>
      </c>
      <c r="I705" t="s">
        <v>2380</v>
      </c>
      <c r="J705" t="s">
        <v>2380</v>
      </c>
      <c r="K705" t="s">
        <v>2381</v>
      </c>
      <c r="L705" t="s">
        <v>2380</v>
      </c>
    </row>
    <row r="706" spans="5:12" x14ac:dyDescent="0.35">
      <c r="E706" t="s">
        <v>1676</v>
      </c>
      <c r="F706">
        <v>39.159999999999997</v>
      </c>
      <c r="G706">
        <v>8.08</v>
      </c>
      <c r="H706" t="s">
        <v>2380</v>
      </c>
      <c r="I706" t="s">
        <v>2380</v>
      </c>
      <c r="J706" t="s">
        <v>2380</v>
      </c>
      <c r="K706">
        <v>3</v>
      </c>
      <c r="L706" t="s">
        <v>2380</v>
      </c>
    </row>
    <row r="707" spans="5:12" x14ac:dyDescent="0.35">
      <c r="E707" t="s">
        <v>1675</v>
      </c>
      <c r="F707">
        <v>38.19</v>
      </c>
      <c r="G707">
        <v>10.49</v>
      </c>
      <c r="H707" t="s">
        <v>2380</v>
      </c>
      <c r="I707" t="s">
        <v>2380</v>
      </c>
      <c r="J707" t="s">
        <v>2380</v>
      </c>
      <c r="K707">
        <v>3</v>
      </c>
      <c r="L707" t="s">
        <v>2380</v>
      </c>
    </row>
    <row r="708" spans="5:12" x14ac:dyDescent="0.35">
      <c r="E708" t="s">
        <v>1674</v>
      </c>
      <c r="F708">
        <v>26.41</v>
      </c>
      <c r="G708">
        <v>8.11</v>
      </c>
      <c r="H708" t="s">
        <v>2380</v>
      </c>
      <c r="I708" t="s">
        <v>2380</v>
      </c>
      <c r="J708" t="s">
        <v>2380</v>
      </c>
      <c r="K708">
        <v>3</v>
      </c>
      <c r="L708" t="s">
        <v>2380</v>
      </c>
    </row>
    <row r="709" spans="5:12" x14ac:dyDescent="0.35">
      <c r="E709" t="s">
        <v>1673</v>
      </c>
      <c r="F709">
        <v>28.785</v>
      </c>
      <c r="G709">
        <v>6.6</v>
      </c>
      <c r="H709" t="s">
        <v>2380</v>
      </c>
      <c r="I709" t="s">
        <v>2380</v>
      </c>
      <c r="J709" t="s">
        <v>2380</v>
      </c>
      <c r="K709" t="s">
        <v>2381</v>
      </c>
      <c r="L709" t="s">
        <v>2380</v>
      </c>
    </row>
    <row r="710" spans="5:12" x14ac:dyDescent="0.35">
      <c r="E710" t="s">
        <v>1672</v>
      </c>
      <c r="F710">
        <v>26.695</v>
      </c>
      <c r="G710">
        <v>10.14</v>
      </c>
      <c r="H710" t="s">
        <v>2382</v>
      </c>
      <c r="I710" t="s">
        <v>2380</v>
      </c>
      <c r="J710" t="s">
        <v>2383</v>
      </c>
      <c r="K710">
        <v>1</v>
      </c>
      <c r="L710" t="s">
        <v>2380</v>
      </c>
    </row>
    <row r="711" spans="5:12" x14ac:dyDescent="0.35">
      <c r="E711" t="s">
        <v>1671</v>
      </c>
      <c r="F711">
        <v>32.799999999999997</v>
      </c>
      <c r="G711">
        <v>6.06</v>
      </c>
      <c r="H711" t="s">
        <v>2382</v>
      </c>
      <c r="I711" t="s">
        <v>2380</v>
      </c>
      <c r="J711" t="s">
        <v>2380</v>
      </c>
      <c r="K711">
        <v>1</v>
      </c>
      <c r="L711" t="s">
        <v>2380</v>
      </c>
    </row>
    <row r="712" spans="5:12" x14ac:dyDescent="0.35">
      <c r="E712" t="s">
        <v>1670</v>
      </c>
      <c r="F712">
        <v>35.869999999999997</v>
      </c>
      <c r="G712">
        <v>9.91</v>
      </c>
      <c r="H712" t="s">
        <v>2382</v>
      </c>
      <c r="I712" t="s">
        <v>2380</v>
      </c>
      <c r="J712" t="s">
        <v>2380</v>
      </c>
      <c r="K712" t="s">
        <v>2381</v>
      </c>
      <c r="L712" t="s">
        <v>2380</v>
      </c>
    </row>
    <row r="713" spans="5:12" x14ac:dyDescent="0.35">
      <c r="E713" t="s">
        <v>1669</v>
      </c>
      <c r="F713">
        <v>21.66</v>
      </c>
      <c r="G713">
        <v>4.1399999999999997</v>
      </c>
      <c r="H713" t="s">
        <v>2382</v>
      </c>
      <c r="I713" t="s">
        <v>2380</v>
      </c>
      <c r="J713" t="s">
        <v>2380</v>
      </c>
      <c r="K713">
        <v>2</v>
      </c>
      <c r="L713" t="s">
        <v>2380</v>
      </c>
    </row>
    <row r="714" spans="5:12" x14ac:dyDescent="0.35">
      <c r="E714" t="s">
        <v>1668</v>
      </c>
      <c r="F714">
        <v>37.72</v>
      </c>
      <c r="G714">
        <v>4.38</v>
      </c>
      <c r="H714" t="s">
        <v>2382</v>
      </c>
      <c r="I714" t="s">
        <v>2380</v>
      </c>
      <c r="J714" t="s">
        <v>2383</v>
      </c>
      <c r="K714">
        <v>1</v>
      </c>
      <c r="L714" t="s">
        <v>2380</v>
      </c>
    </row>
    <row r="715" spans="5:12" x14ac:dyDescent="0.35">
      <c r="E715" t="s">
        <v>1667</v>
      </c>
      <c r="F715">
        <v>39.700000000000003</v>
      </c>
      <c r="G715">
        <v>9.83</v>
      </c>
      <c r="H715" t="s">
        <v>2380</v>
      </c>
      <c r="I715" t="s">
        <v>2380</v>
      </c>
      <c r="J715" t="s">
        <v>2380</v>
      </c>
      <c r="K715">
        <v>3</v>
      </c>
      <c r="L715" t="s">
        <v>2380</v>
      </c>
    </row>
    <row r="716" spans="5:12" x14ac:dyDescent="0.35">
      <c r="E716" t="s">
        <v>1666</v>
      </c>
      <c r="F716">
        <v>35.97</v>
      </c>
      <c r="G716">
        <v>11.08</v>
      </c>
      <c r="H716" t="s">
        <v>2380</v>
      </c>
      <c r="I716" t="s">
        <v>2380</v>
      </c>
      <c r="J716" t="s">
        <v>2380</v>
      </c>
      <c r="K716">
        <v>3</v>
      </c>
      <c r="L716" t="s">
        <v>2380</v>
      </c>
    </row>
    <row r="717" spans="5:12" x14ac:dyDescent="0.35">
      <c r="E717" t="s">
        <v>1665</v>
      </c>
      <c r="F717">
        <v>37.85</v>
      </c>
      <c r="G717">
        <v>11.01</v>
      </c>
      <c r="H717" t="s">
        <v>2380</v>
      </c>
      <c r="I717" t="s">
        <v>2380</v>
      </c>
      <c r="J717" t="s">
        <v>2380</v>
      </c>
      <c r="K717" t="s">
        <v>2381</v>
      </c>
      <c r="L717" t="s">
        <v>2380</v>
      </c>
    </row>
    <row r="718" spans="5:12" x14ac:dyDescent="0.35">
      <c r="E718" t="s">
        <v>1664</v>
      </c>
      <c r="F718">
        <v>21.66</v>
      </c>
      <c r="G718">
        <v>4.37</v>
      </c>
      <c r="H718" t="s">
        <v>2380</v>
      </c>
      <c r="I718" t="s">
        <v>2382</v>
      </c>
      <c r="J718" t="s">
        <v>2380</v>
      </c>
      <c r="K718">
        <v>1</v>
      </c>
      <c r="L718" t="s">
        <v>2382</v>
      </c>
    </row>
    <row r="719" spans="5:12" x14ac:dyDescent="0.35">
      <c r="E719" t="s">
        <v>1663</v>
      </c>
      <c r="F719">
        <v>39.369999999999997</v>
      </c>
      <c r="G719">
        <v>5.91</v>
      </c>
      <c r="H719" t="s">
        <v>2380</v>
      </c>
      <c r="I719" t="s">
        <v>2380</v>
      </c>
      <c r="J719" t="s">
        <v>2380</v>
      </c>
      <c r="K719">
        <v>2</v>
      </c>
      <c r="L719" t="s">
        <v>2380</v>
      </c>
    </row>
    <row r="720" spans="5:12" x14ac:dyDescent="0.35">
      <c r="E720" t="s">
        <v>1662</v>
      </c>
      <c r="F720">
        <v>40.880000000000003</v>
      </c>
      <c r="G720">
        <v>7.65</v>
      </c>
      <c r="H720" t="s">
        <v>2380</v>
      </c>
      <c r="I720" t="s">
        <v>2380</v>
      </c>
      <c r="J720" t="s">
        <v>2380</v>
      </c>
      <c r="K720" t="s">
        <v>2381</v>
      </c>
      <c r="L720" t="s">
        <v>2380</v>
      </c>
    </row>
    <row r="721" spans="5:12" x14ac:dyDescent="0.35">
      <c r="E721" t="s">
        <v>1661</v>
      </c>
      <c r="F721">
        <v>26.22</v>
      </c>
      <c r="G721">
        <v>5.37</v>
      </c>
      <c r="H721" t="s">
        <v>2382</v>
      </c>
      <c r="I721" t="s">
        <v>2380</v>
      </c>
      <c r="J721" t="s">
        <v>2380</v>
      </c>
      <c r="K721">
        <v>2</v>
      </c>
      <c r="L721" t="s">
        <v>2380</v>
      </c>
    </row>
    <row r="722" spans="5:12" x14ac:dyDescent="0.35">
      <c r="E722" t="s">
        <v>1660</v>
      </c>
      <c r="F722">
        <v>25.08</v>
      </c>
      <c r="G722">
        <v>5.75</v>
      </c>
      <c r="H722" t="s">
        <v>2382</v>
      </c>
      <c r="I722" t="s">
        <v>2380</v>
      </c>
      <c r="J722" t="s">
        <v>2380</v>
      </c>
      <c r="K722">
        <v>2</v>
      </c>
      <c r="L722" t="s">
        <v>2380</v>
      </c>
    </row>
    <row r="723" spans="5:12" x14ac:dyDescent="0.35">
      <c r="E723" t="s">
        <v>1659</v>
      </c>
      <c r="F723">
        <v>39.1</v>
      </c>
      <c r="G723">
        <v>6.79</v>
      </c>
      <c r="H723" t="s">
        <v>2382</v>
      </c>
      <c r="I723" t="s">
        <v>2380</v>
      </c>
      <c r="J723" t="s">
        <v>2380</v>
      </c>
      <c r="K723">
        <v>2</v>
      </c>
      <c r="L723" t="s">
        <v>2380</v>
      </c>
    </row>
    <row r="724" spans="5:12" x14ac:dyDescent="0.35">
      <c r="E724" t="s">
        <v>1658</v>
      </c>
      <c r="F724">
        <v>37.905000000000001</v>
      </c>
      <c r="G724">
        <v>7.03</v>
      </c>
      <c r="H724" t="s">
        <v>2380</v>
      </c>
      <c r="I724" t="s">
        <v>2380</v>
      </c>
      <c r="J724" t="s">
        <v>2380</v>
      </c>
      <c r="K724">
        <v>3</v>
      </c>
      <c r="L724" t="s">
        <v>2380</v>
      </c>
    </row>
    <row r="725" spans="5:12" x14ac:dyDescent="0.35">
      <c r="E725" t="s">
        <v>1657</v>
      </c>
      <c r="F725">
        <v>43.35</v>
      </c>
      <c r="G725">
        <v>5.41</v>
      </c>
      <c r="H725" t="s">
        <v>2382</v>
      </c>
      <c r="I725" t="s">
        <v>2380</v>
      </c>
      <c r="J725" t="s">
        <v>2383</v>
      </c>
      <c r="K725">
        <v>1</v>
      </c>
      <c r="L725" t="s">
        <v>2380</v>
      </c>
    </row>
    <row r="726" spans="5:12" x14ac:dyDescent="0.35">
      <c r="E726" t="s">
        <v>1656</v>
      </c>
      <c r="F726">
        <v>36.15</v>
      </c>
      <c r="G726">
        <v>8.0500000000000007</v>
      </c>
      <c r="H726" t="s">
        <v>2380</v>
      </c>
      <c r="I726" t="s">
        <v>2380</v>
      </c>
      <c r="J726" t="s">
        <v>2380</v>
      </c>
      <c r="K726" t="s">
        <v>2381</v>
      </c>
      <c r="L726" t="s">
        <v>2380</v>
      </c>
    </row>
    <row r="727" spans="5:12" x14ac:dyDescent="0.35">
      <c r="E727" t="s">
        <v>1655</v>
      </c>
      <c r="F727">
        <v>44.98</v>
      </c>
      <c r="G727">
        <v>5.94</v>
      </c>
      <c r="H727" t="s">
        <v>2380</v>
      </c>
      <c r="I727" t="s">
        <v>2380</v>
      </c>
      <c r="J727" t="s">
        <v>2380</v>
      </c>
      <c r="K727">
        <v>1</v>
      </c>
      <c r="L727" t="s">
        <v>2380</v>
      </c>
    </row>
    <row r="728" spans="5:12" x14ac:dyDescent="0.35">
      <c r="E728" t="s">
        <v>1654</v>
      </c>
      <c r="F728">
        <v>38.28</v>
      </c>
      <c r="G728">
        <v>5.51</v>
      </c>
      <c r="H728" t="s">
        <v>2380</v>
      </c>
      <c r="I728" t="s">
        <v>2382</v>
      </c>
      <c r="J728" t="s">
        <v>2380</v>
      </c>
      <c r="K728">
        <v>1</v>
      </c>
      <c r="L728" t="s">
        <v>2380</v>
      </c>
    </row>
    <row r="729" spans="5:12" x14ac:dyDescent="0.35">
      <c r="E729" t="s">
        <v>1653</v>
      </c>
      <c r="F729">
        <v>32.299999999999997</v>
      </c>
      <c r="G729">
        <v>6.55</v>
      </c>
      <c r="H729" t="s">
        <v>2382</v>
      </c>
      <c r="I729" t="s">
        <v>2380</v>
      </c>
      <c r="J729" t="s">
        <v>2380</v>
      </c>
      <c r="K729">
        <v>2</v>
      </c>
      <c r="L729" t="s">
        <v>2380</v>
      </c>
    </row>
    <row r="730" spans="5:12" x14ac:dyDescent="0.35">
      <c r="E730" t="s">
        <v>1652</v>
      </c>
      <c r="F730">
        <v>39.51</v>
      </c>
      <c r="G730">
        <v>5.79</v>
      </c>
      <c r="H730" t="s">
        <v>2382</v>
      </c>
      <c r="I730" t="s">
        <v>2380</v>
      </c>
      <c r="J730" t="s">
        <v>2380</v>
      </c>
      <c r="K730" t="s">
        <v>2381</v>
      </c>
      <c r="L730" t="s">
        <v>2380</v>
      </c>
    </row>
    <row r="731" spans="5:12" x14ac:dyDescent="0.35">
      <c r="E731" t="s">
        <v>1651</v>
      </c>
      <c r="F731">
        <v>50.46</v>
      </c>
      <c r="G731">
        <v>4.5599999999999996</v>
      </c>
      <c r="H731" t="s">
        <v>2380</v>
      </c>
      <c r="I731" t="s">
        <v>2380</v>
      </c>
      <c r="J731" t="s">
        <v>2380</v>
      </c>
      <c r="K731" t="s">
        <v>2381</v>
      </c>
      <c r="L731" t="s">
        <v>2380</v>
      </c>
    </row>
    <row r="732" spans="5:12" x14ac:dyDescent="0.35">
      <c r="E732" t="s">
        <v>1650</v>
      </c>
      <c r="F732">
        <v>31.73</v>
      </c>
      <c r="G732">
        <v>7</v>
      </c>
      <c r="H732" t="s">
        <v>2380</v>
      </c>
      <c r="I732" t="s">
        <v>2380</v>
      </c>
      <c r="J732" t="s">
        <v>2380</v>
      </c>
      <c r="K732" t="s">
        <v>2381</v>
      </c>
      <c r="L732" t="s">
        <v>2380</v>
      </c>
    </row>
    <row r="733" spans="5:12" x14ac:dyDescent="0.35">
      <c r="E733" t="s">
        <v>1649</v>
      </c>
      <c r="F733">
        <v>32.1</v>
      </c>
      <c r="G733">
        <v>6.57</v>
      </c>
      <c r="H733" t="s">
        <v>2382</v>
      </c>
      <c r="I733" t="s">
        <v>2380</v>
      </c>
      <c r="J733" t="s">
        <v>2383</v>
      </c>
      <c r="K733">
        <v>1</v>
      </c>
      <c r="L733" t="s">
        <v>2380</v>
      </c>
    </row>
    <row r="734" spans="5:12" x14ac:dyDescent="0.35">
      <c r="E734" t="s">
        <v>1648</v>
      </c>
      <c r="F734">
        <v>27.83</v>
      </c>
      <c r="G734">
        <v>11.61</v>
      </c>
      <c r="H734" t="s">
        <v>2382</v>
      </c>
      <c r="I734" t="s">
        <v>2380</v>
      </c>
      <c r="J734" t="s">
        <v>2383</v>
      </c>
      <c r="K734">
        <v>1</v>
      </c>
      <c r="L734" t="s">
        <v>2380</v>
      </c>
    </row>
    <row r="735" spans="5:12" x14ac:dyDescent="0.35">
      <c r="E735" t="s">
        <v>1647</v>
      </c>
      <c r="F735">
        <v>27.72</v>
      </c>
      <c r="G735">
        <v>8.16</v>
      </c>
      <c r="H735" t="s">
        <v>2382</v>
      </c>
      <c r="I735" t="s">
        <v>2380</v>
      </c>
      <c r="J735" t="s">
        <v>2383</v>
      </c>
      <c r="K735">
        <v>1</v>
      </c>
      <c r="L735" t="s">
        <v>2380</v>
      </c>
    </row>
    <row r="736" spans="5:12" x14ac:dyDescent="0.35">
      <c r="E736" t="s">
        <v>1646</v>
      </c>
      <c r="F736">
        <v>36.765000000000001</v>
      </c>
      <c r="G736">
        <v>4.4800000000000004</v>
      </c>
      <c r="H736" t="s">
        <v>2382</v>
      </c>
      <c r="I736" t="s">
        <v>2380</v>
      </c>
      <c r="J736" t="s">
        <v>2380</v>
      </c>
      <c r="K736">
        <v>2</v>
      </c>
      <c r="L736" t="s">
        <v>2380</v>
      </c>
    </row>
    <row r="737" spans="5:12" x14ac:dyDescent="0.35">
      <c r="E737" t="s">
        <v>1645</v>
      </c>
      <c r="F737">
        <v>48.36</v>
      </c>
      <c r="G737">
        <v>4.08</v>
      </c>
      <c r="H737" t="s">
        <v>2380</v>
      </c>
      <c r="I737" t="s">
        <v>2380</v>
      </c>
      <c r="J737" t="s">
        <v>2380</v>
      </c>
      <c r="K737" t="s">
        <v>2381</v>
      </c>
      <c r="L737" t="s">
        <v>2380</v>
      </c>
    </row>
    <row r="738" spans="5:12" x14ac:dyDescent="0.35">
      <c r="E738" t="s">
        <v>1644</v>
      </c>
      <c r="F738">
        <v>31.445</v>
      </c>
      <c r="G738">
        <v>4.4000000000000004</v>
      </c>
      <c r="H738" t="s">
        <v>2382</v>
      </c>
      <c r="I738" t="s">
        <v>2380</v>
      </c>
      <c r="J738" t="s">
        <v>2380</v>
      </c>
      <c r="K738">
        <v>2</v>
      </c>
      <c r="L738" t="s">
        <v>2380</v>
      </c>
    </row>
    <row r="739" spans="5:12" x14ac:dyDescent="0.35">
      <c r="E739" t="s">
        <v>1643</v>
      </c>
      <c r="F739">
        <v>27.55</v>
      </c>
      <c r="G739">
        <v>9.02</v>
      </c>
      <c r="H739" t="s">
        <v>2380</v>
      </c>
      <c r="I739" t="s">
        <v>2380</v>
      </c>
      <c r="J739" t="s">
        <v>2380</v>
      </c>
      <c r="K739" t="s">
        <v>2381</v>
      </c>
      <c r="L739" t="s">
        <v>2380</v>
      </c>
    </row>
    <row r="740" spans="5:12" x14ac:dyDescent="0.35">
      <c r="E740" t="s">
        <v>1642</v>
      </c>
      <c r="F740">
        <v>33.11</v>
      </c>
      <c r="G740">
        <v>8.06</v>
      </c>
      <c r="H740" t="s">
        <v>2380</v>
      </c>
      <c r="I740" t="s">
        <v>2380</v>
      </c>
      <c r="J740" t="s">
        <v>2380</v>
      </c>
      <c r="K740" t="s">
        <v>2381</v>
      </c>
      <c r="L740" t="s">
        <v>2380</v>
      </c>
    </row>
    <row r="741" spans="5:12" x14ac:dyDescent="0.35">
      <c r="E741" t="s">
        <v>1641</v>
      </c>
      <c r="F741">
        <v>36.85</v>
      </c>
      <c r="G741">
        <v>6.21</v>
      </c>
      <c r="H741" t="s">
        <v>2382</v>
      </c>
      <c r="I741" t="s">
        <v>2380</v>
      </c>
      <c r="J741" t="s">
        <v>2380</v>
      </c>
      <c r="K741">
        <v>2</v>
      </c>
      <c r="L741" t="s">
        <v>2380</v>
      </c>
    </row>
    <row r="742" spans="5:12" x14ac:dyDescent="0.35">
      <c r="E742" t="s">
        <v>1640</v>
      </c>
      <c r="F742">
        <v>36.299999999999997</v>
      </c>
      <c r="G742">
        <v>5.79</v>
      </c>
      <c r="H742" t="s">
        <v>2382</v>
      </c>
      <c r="I742" t="s">
        <v>2380</v>
      </c>
      <c r="J742" t="s">
        <v>2380</v>
      </c>
      <c r="K742">
        <v>2</v>
      </c>
      <c r="L742" t="s">
        <v>2380</v>
      </c>
    </row>
    <row r="743" spans="5:12" x14ac:dyDescent="0.35">
      <c r="E743" t="s">
        <v>1639</v>
      </c>
      <c r="F743">
        <v>45.34</v>
      </c>
      <c r="G743">
        <v>5.69</v>
      </c>
      <c r="H743" t="s">
        <v>2382</v>
      </c>
      <c r="I743" t="s">
        <v>2380</v>
      </c>
      <c r="J743" t="s">
        <v>2380</v>
      </c>
      <c r="K743" t="s">
        <v>2381</v>
      </c>
      <c r="L743" t="s">
        <v>2380</v>
      </c>
    </row>
    <row r="744" spans="5:12" x14ac:dyDescent="0.35">
      <c r="E744" t="s">
        <v>1638</v>
      </c>
      <c r="F744">
        <v>31.8</v>
      </c>
      <c r="G744">
        <v>5.36</v>
      </c>
      <c r="H744" t="s">
        <v>2382</v>
      </c>
      <c r="I744" t="s">
        <v>2380</v>
      </c>
      <c r="J744" t="s">
        <v>2380</v>
      </c>
      <c r="K744">
        <v>2</v>
      </c>
      <c r="L744" t="s">
        <v>2380</v>
      </c>
    </row>
    <row r="745" spans="5:12" x14ac:dyDescent="0.35">
      <c r="E745" t="s">
        <v>1637</v>
      </c>
      <c r="F745">
        <v>41.02</v>
      </c>
      <c r="G745">
        <v>11.37</v>
      </c>
      <c r="H745" t="s">
        <v>2380</v>
      </c>
      <c r="I745" t="s">
        <v>2380</v>
      </c>
      <c r="J745" t="s">
        <v>2380</v>
      </c>
      <c r="K745" t="s">
        <v>2381</v>
      </c>
      <c r="L745" t="s">
        <v>2380</v>
      </c>
    </row>
    <row r="746" spans="5:12" x14ac:dyDescent="0.35">
      <c r="E746" t="s">
        <v>1636</v>
      </c>
      <c r="F746">
        <v>32.68</v>
      </c>
      <c r="G746">
        <v>11.87</v>
      </c>
      <c r="H746" t="s">
        <v>2380</v>
      </c>
      <c r="I746" t="s">
        <v>2380</v>
      </c>
      <c r="J746" t="s">
        <v>2380</v>
      </c>
      <c r="K746" t="s">
        <v>2381</v>
      </c>
      <c r="L746" t="s">
        <v>2380</v>
      </c>
    </row>
    <row r="747" spans="5:12" x14ac:dyDescent="0.35">
      <c r="E747" t="s">
        <v>1635</v>
      </c>
      <c r="F747">
        <v>21.7</v>
      </c>
      <c r="G747">
        <v>4.9000000000000004</v>
      </c>
      <c r="H747" t="s">
        <v>2380</v>
      </c>
      <c r="I747" t="s">
        <v>2380</v>
      </c>
      <c r="J747" t="s">
        <v>2383</v>
      </c>
      <c r="K747">
        <v>1</v>
      </c>
      <c r="L747" t="s">
        <v>2382</v>
      </c>
    </row>
    <row r="748" spans="5:12" x14ac:dyDescent="0.35">
      <c r="E748" t="s">
        <v>1634</v>
      </c>
      <c r="F748">
        <v>40.479999999999997</v>
      </c>
      <c r="G748">
        <v>6.7</v>
      </c>
      <c r="H748" t="s">
        <v>2380</v>
      </c>
      <c r="I748" t="s">
        <v>2380</v>
      </c>
      <c r="J748" t="s">
        <v>2380</v>
      </c>
      <c r="K748">
        <v>3</v>
      </c>
      <c r="L748" t="s">
        <v>2380</v>
      </c>
    </row>
    <row r="749" spans="5:12" x14ac:dyDescent="0.35">
      <c r="E749" t="s">
        <v>1633</v>
      </c>
      <c r="F749">
        <v>34.5</v>
      </c>
      <c r="G749">
        <v>10.3</v>
      </c>
      <c r="H749" t="s">
        <v>2380</v>
      </c>
      <c r="I749" t="s">
        <v>2380</v>
      </c>
      <c r="J749" t="s">
        <v>2380</v>
      </c>
      <c r="K749">
        <v>3</v>
      </c>
      <c r="L749" t="s">
        <v>2380</v>
      </c>
    </row>
    <row r="750" spans="5:12" x14ac:dyDescent="0.35">
      <c r="E750" t="s">
        <v>1632</v>
      </c>
      <c r="F750">
        <v>45.9</v>
      </c>
      <c r="G750">
        <v>11.14</v>
      </c>
      <c r="H750" t="s">
        <v>2382</v>
      </c>
      <c r="I750" t="s">
        <v>2380</v>
      </c>
      <c r="J750" t="s">
        <v>2380</v>
      </c>
      <c r="K750">
        <v>1</v>
      </c>
      <c r="L750" t="s">
        <v>2380</v>
      </c>
    </row>
    <row r="751" spans="5:12" x14ac:dyDescent="0.35">
      <c r="E751" t="s">
        <v>1631</v>
      </c>
      <c r="F751">
        <v>33.479999999999997</v>
      </c>
      <c r="G751">
        <v>4.74</v>
      </c>
      <c r="H751" t="s">
        <v>2382</v>
      </c>
      <c r="I751" t="s">
        <v>2380</v>
      </c>
      <c r="J751" t="s">
        <v>2380</v>
      </c>
      <c r="K751">
        <v>2</v>
      </c>
      <c r="L751" t="s">
        <v>2380</v>
      </c>
    </row>
    <row r="752" spans="5:12" x14ac:dyDescent="0.35">
      <c r="E752" t="s">
        <v>1630</v>
      </c>
      <c r="F752">
        <v>28.31</v>
      </c>
      <c r="G752">
        <v>5.96</v>
      </c>
      <c r="H752" t="s">
        <v>2382</v>
      </c>
      <c r="I752" t="s">
        <v>2380</v>
      </c>
      <c r="J752" t="s">
        <v>2380</v>
      </c>
      <c r="K752">
        <v>2</v>
      </c>
      <c r="L752" t="s">
        <v>2380</v>
      </c>
    </row>
    <row r="753" spans="5:12" x14ac:dyDescent="0.35">
      <c r="E753" t="s">
        <v>1629</v>
      </c>
      <c r="F753">
        <v>21.565000000000001</v>
      </c>
      <c r="G753">
        <v>4.95</v>
      </c>
      <c r="H753" t="s">
        <v>2380</v>
      </c>
      <c r="I753" t="s">
        <v>2382</v>
      </c>
      <c r="J753" t="s">
        <v>2380</v>
      </c>
      <c r="K753">
        <v>1</v>
      </c>
      <c r="L753" t="s">
        <v>2382</v>
      </c>
    </row>
    <row r="754" spans="5:12" x14ac:dyDescent="0.35">
      <c r="E754" t="s">
        <v>1628</v>
      </c>
      <c r="F754">
        <v>35.590000000000003</v>
      </c>
      <c r="G754">
        <v>5.21</v>
      </c>
      <c r="H754" t="s">
        <v>2382</v>
      </c>
      <c r="I754" t="s">
        <v>2380</v>
      </c>
      <c r="J754" t="s">
        <v>2383</v>
      </c>
      <c r="K754">
        <v>1</v>
      </c>
      <c r="L754" t="s">
        <v>2380</v>
      </c>
    </row>
    <row r="755" spans="5:12" x14ac:dyDescent="0.35">
      <c r="E755" t="s">
        <v>1627</v>
      </c>
      <c r="F755">
        <v>43.44</v>
      </c>
      <c r="G755">
        <v>4.8600000000000003</v>
      </c>
      <c r="H755" t="s">
        <v>2382</v>
      </c>
      <c r="I755" t="s">
        <v>2380</v>
      </c>
      <c r="J755" t="s">
        <v>2380</v>
      </c>
      <c r="K755" t="s">
        <v>2381</v>
      </c>
      <c r="L755" t="s">
        <v>2380</v>
      </c>
    </row>
    <row r="756" spans="5:12" x14ac:dyDescent="0.35">
      <c r="E756" t="s">
        <v>1626</v>
      </c>
      <c r="F756">
        <v>21.754999999999999</v>
      </c>
      <c r="G756">
        <v>7.79</v>
      </c>
      <c r="H756" t="s">
        <v>2382</v>
      </c>
      <c r="I756" t="s">
        <v>2380</v>
      </c>
      <c r="J756" t="s">
        <v>2380</v>
      </c>
      <c r="K756" t="s">
        <v>2381</v>
      </c>
      <c r="L756" t="s">
        <v>2380</v>
      </c>
    </row>
    <row r="757" spans="5:12" x14ac:dyDescent="0.35">
      <c r="E757" t="s">
        <v>1625</v>
      </c>
      <c r="F757">
        <v>44.55</v>
      </c>
      <c r="G757">
        <v>7.12</v>
      </c>
      <c r="H757" t="s">
        <v>2382</v>
      </c>
      <c r="I757" t="s">
        <v>2380</v>
      </c>
      <c r="J757" t="s">
        <v>2380</v>
      </c>
      <c r="K757">
        <v>1</v>
      </c>
      <c r="L757" t="s">
        <v>2380</v>
      </c>
    </row>
    <row r="758" spans="5:12" x14ac:dyDescent="0.35">
      <c r="E758" t="s">
        <v>1624</v>
      </c>
      <c r="F758">
        <v>43.32</v>
      </c>
      <c r="G758">
        <v>4.67</v>
      </c>
      <c r="H758" t="s">
        <v>2382</v>
      </c>
      <c r="I758" t="s">
        <v>2380</v>
      </c>
      <c r="J758" t="s">
        <v>2380</v>
      </c>
      <c r="K758" t="s">
        <v>2381</v>
      </c>
      <c r="L758" t="s">
        <v>2380</v>
      </c>
    </row>
    <row r="759" spans="5:12" x14ac:dyDescent="0.35">
      <c r="E759" t="s">
        <v>1623</v>
      </c>
      <c r="F759">
        <v>31.23</v>
      </c>
      <c r="G759">
        <v>9.1199999999999992</v>
      </c>
      <c r="H759" t="s">
        <v>2382</v>
      </c>
      <c r="I759" t="s">
        <v>2380</v>
      </c>
      <c r="J759" t="s">
        <v>2383</v>
      </c>
      <c r="K759">
        <v>1</v>
      </c>
      <c r="L759" t="s">
        <v>2380</v>
      </c>
    </row>
    <row r="760" spans="5:12" x14ac:dyDescent="0.35">
      <c r="E760" t="s">
        <v>1622</v>
      </c>
      <c r="F760">
        <v>42.81</v>
      </c>
      <c r="G760">
        <v>4.1500000000000004</v>
      </c>
      <c r="H760" t="s">
        <v>2380</v>
      </c>
      <c r="I760" t="s">
        <v>2380</v>
      </c>
      <c r="J760" t="s">
        <v>2380</v>
      </c>
      <c r="K760">
        <v>1</v>
      </c>
      <c r="L760" t="s">
        <v>2380</v>
      </c>
    </row>
    <row r="761" spans="5:12" x14ac:dyDescent="0.35">
      <c r="E761" t="s">
        <v>1621</v>
      </c>
      <c r="F761">
        <v>35.909999999999997</v>
      </c>
      <c r="G761">
        <v>6.72</v>
      </c>
      <c r="H761" t="s">
        <v>2382</v>
      </c>
      <c r="I761" t="s">
        <v>2380</v>
      </c>
      <c r="J761" t="s">
        <v>2380</v>
      </c>
      <c r="K761">
        <v>2</v>
      </c>
      <c r="L761" t="s">
        <v>2380</v>
      </c>
    </row>
    <row r="762" spans="5:12" x14ac:dyDescent="0.35">
      <c r="E762" t="s">
        <v>1620</v>
      </c>
      <c r="F762">
        <v>36.65</v>
      </c>
      <c r="G762">
        <v>5.01</v>
      </c>
      <c r="H762" t="s">
        <v>2382</v>
      </c>
      <c r="I762" t="s">
        <v>2380</v>
      </c>
      <c r="J762" t="s">
        <v>2383</v>
      </c>
      <c r="K762">
        <v>1</v>
      </c>
      <c r="L762" t="s">
        <v>2380</v>
      </c>
    </row>
    <row r="763" spans="5:12" x14ac:dyDescent="0.35">
      <c r="E763" t="s">
        <v>1619</v>
      </c>
      <c r="F763">
        <v>22.04</v>
      </c>
      <c r="G763">
        <v>10.9</v>
      </c>
      <c r="H763" t="s">
        <v>2382</v>
      </c>
      <c r="I763" t="s">
        <v>2380</v>
      </c>
      <c r="J763" t="s">
        <v>2380</v>
      </c>
      <c r="K763">
        <v>2</v>
      </c>
      <c r="L763" t="s">
        <v>2380</v>
      </c>
    </row>
    <row r="764" spans="5:12" x14ac:dyDescent="0.35">
      <c r="E764" t="s">
        <v>1618</v>
      </c>
      <c r="F764">
        <v>31.824999999999999</v>
      </c>
      <c r="G764">
        <v>5.52</v>
      </c>
      <c r="H764" t="s">
        <v>2382</v>
      </c>
      <c r="I764" t="s">
        <v>2380</v>
      </c>
      <c r="J764" t="s">
        <v>2380</v>
      </c>
      <c r="K764">
        <v>1</v>
      </c>
      <c r="L764" t="s">
        <v>2380</v>
      </c>
    </row>
    <row r="765" spans="5:12" x14ac:dyDescent="0.35">
      <c r="E765" t="s">
        <v>1617</v>
      </c>
      <c r="F765">
        <v>53.58</v>
      </c>
      <c r="G765">
        <v>4.55</v>
      </c>
      <c r="H765" t="s">
        <v>2380</v>
      </c>
      <c r="I765" t="s">
        <v>2380</v>
      </c>
      <c r="J765" t="s">
        <v>2380</v>
      </c>
      <c r="K765">
        <v>1</v>
      </c>
      <c r="L765" t="s">
        <v>2380</v>
      </c>
    </row>
    <row r="766" spans="5:12" x14ac:dyDescent="0.35">
      <c r="E766" t="s">
        <v>1616</v>
      </c>
      <c r="F766">
        <v>34.299999999999997</v>
      </c>
      <c r="G766">
        <v>11.76</v>
      </c>
      <c r="H766" t="s">
        <v>2380</v>
      </c>
      <c r="I766" t="s">
        <v>2380</v>
      </c>
      <c r="J766" t="s">
        <v>2380</v>
      </c>
      <c r="K766" t="s">
        <v>2381</v>
      </c>
      <c r="L766" t="s">
        <v>2380</v>
      </c>
    </row>
    <row r="767" spans="5:12" x14ac:dyDescent="0.35">
      <c r="E767" t="s">
        <v>1615</v>
      </c>
      <c r="F767">
        <v>32.11</v>
      </c>
      <c r="G767">
        <v>7.06</v>
      </c>
      <c r="H767" t="s">
        <v>2380</v>
      </c>
      <c r="I767" t="s">
        <v>2380</v>
      </c>
      <c r="J767" t="s">
        <v>2380</v>
      </c>
      <c r="K767" t="s">
        <v>2381</v>
      </c>
      <c r="L767" t="s">
        <v>2380</v>
      </c>
    </row>
    <row r="768" spans="5:12" x14ac:dyDescent="0.35">
      <c r="E768" t="s">
        <v>1614</v>
      </c>
      <c r="F768">
        <v>31.78</v>
      </c>
      <c r="G768">
        <v>11.35</v>
      </c>
      <c r="H768" t="s">
        <v>2382</v>
      </c>
      <c r="I768" t="s">
        <v>2380</v>
      </c>
      <c r="J768" t="s">
        <v>2383</v>
      </c>
      <c r="K768">
        <v>1</v>
      </c>
      <c r="L768" t="s">
        <v>2380</v>
      </c>
    </row>
    <row r="769" spans="5:12" x14ac:dyDescent="0.35">
      <c r="E769" t="s">
        <v>1613</v>
      </c>
      <c r="F769">
        <v>46.89</v>
      </c>
      <c r="G769">
        <v>5.52</v>
      </c>
      <c r="H769" t="s">
        <v>2380</v>
      </c>
      <c r="I769" t="s">
        <v>2380</v>
      </c>
      <c r="J769" t="s">
        <v>2380</v>
      </c>
      <c r="K769" t="s">
        <v>2381</v>
      </c>
      <c r="L769" t="s">
        <v>2380</v>
      </c>
    </row>
    <row r="770" spans="5:12" x14ac:dyDescent="0.35">
      <c r="E770" t="s">
        <v>1612</v>
      </c>
      <c r="F770">
        <v>39.35</v>
      </c>
      <c r="G770">
        <v>7.86</v>
      </c>
      <c r="H770" t="s">
        <v>2382</v>
      </c>
      <c r="I770" t="s">
        <v>2380</v>
      </c>
      <c r="J770" t="s">
        <v>2380</v>
      </c>
      <c r="K770">
        <v>1</v>
      </c>
      <c r="L770" t="s">
        <v>2380</v>
      </c>
    </row>
    <row r="771" spans="5:12" x14ac:dyDescent="0.35">
      <c r="E771" t="s">
        <v>1611</v>
      </c>
      <c r="F771">
        <v>39.200000000000003</v>
      </c>
      <c r="G771">
        <v>11.38</v>
      </c>
      <c r="H771" t="s">
        <v>2380</v>
      </c>
      <c r="I771" t="s">
        <v>2380</v>
      </c>
      <c r="J771" t="s">
        <v>2380</v>
      </c>
      <c r="K771" t="s">
        <v>2381</v>
      </c>
      <c r="L771" t="s">
        <v>2380</v>
      </c>
    </row>
    <row r="772" spans="5:12" x14ac:dyDescent="0.35">
      <c r="E772" t="s">
        <v>1610</v>
      </c>
      <c r="F772">
        <v>39.159999999999997</v>
      </c>
      <c r="G772">
        <v>10.48</v>
      </c>
      <c r="H772" t="s">
        <v>2380</v>
      </c>
      <c r="I772" t="s">
        <v>2380</v>
      </c>
      <c r="J772" t="s">
        <v>2380</v>
      </c>
      <c r="K772" t="s">
        <v>2381</v>
      </c>
      <c r="L772" t="s">
        <v>2380</v>
      </c>
    </row>
    <row r="773" spans="5:12" x14ac:dyDescent="0.35">
      <c r="E773" t="s">
        <v>1609</v>
      </c>
      <c r="F773">
        <v>44.1</v>
      </c>
      <c r="G773">
        <v>5.04</v>
      </c>
      <c r="H773" t="s">
        <v>2382</v>
      </c>
      <c r="I773" t="s">
        <v>2380</v>
      </c>
      <c r="J773" t="s">
        <v>2380</v>
      </c>
      <c r="K773" t="s">
        <v>2381</v>
      </c>
      <c r="L773" t="s">
        <v>2380</v>
      </c>
    </row>
    <row r="774" spans="5:12" x14ac:dyDescent="0.35">
      <c r="E774" t="s">
        <v>1608</v>
      </c>
      <c r="F774">
        <v>33.200000000000003</v>
      </c>
      <c r="G774">
        <v>9.06</v>
      </c>
      <c r="H774" t="s">
        <v>2380</v>
      </c>
      <c r="I774" t="s">
        <v>2380</v>
      </c>
      <c r="J774" t="s">
        <v>2380</v>
      </c>
      <c r="K774" t="s">
        <v>2381</v>
      </c>
      <c r="L774" t="s">
        <v>2380</v>
      </c>
    </row>
    <row r="775" spans="5:12" x14ac:dyDescent="0.35">
      <c r="E775" t="s">
        <v>1607</v>
      </c>
      <c r="F775">
        <v>29.92</v>
      </c>
      <c r="G775">
        <v>11.07</v>
      </c>
      <c r="H775" t="s">
        <v>2380</v>
      </c>
      <c r="I775" t="s">
        <v>2380</v>
      </c>
      <c r="J775" t="s">
        <v>2380</v>
      </c>
      <c r="K775" t="s">
        <v>2381</v>
      </c>
      <c r="L775" t="s">
        <v>2380</v>
      </c>
    </row>
    <row r="776" spans="5:12" x14ac:dyDescent="0.35">
      <c r="E776" t="s">
        <v>1606</v>
      </c>
      <c r="F776">
        <v>25</v>
      </c>
      <c r="G776">
        <v>10.45</v>
      </c>
      <c r="H776" t="s">
        <v>2380</v>
      </c>
      <c r="I776" t="s">
        <v>2380</v>
      </c>
      <c r="J776" t="s">
        <v>2380</v>
      </c>
      <c r="K776" t="s">
        <v>2381</v>
      </c>
      <c r="L776" t="s">
        <v>2380</v>
      </c>
    </row>
    <row r="777" spans="5:12" x14ac:dyDescent="0.35">
      <c r="E777" t="s">
        <v>1605</v>
      </c>
      <c r="F777">
        <v>38.869999999999997</v>
      </c>
      <c r="G777">
        <v>8.6300000000000008</v>
      </c>
      <c r="H777" t="s">
        <v>2382</v>
      </c>
      <c r="I777" t="s">
        <v>2380</v>
      </c>
      <c r="J777" t="s">
        <v>2380</v>
      </c>
      <c r="K777">
        <v>1</v>
      </c>
      <c r="L777" t="s">
        <v>2380</v>
      </c>
    </row>
    <row r="778" spans="5:12" x14ac:dyDescent="0.35">
      <c r="E778" t="s">
        <v>1604</v>
      </c>
      <c r="F778">
        <v>32.299999999999997</v>
      </c>
      <c r="G778">
        <v>5.28</v>
      </c>
      <c r="H778" t="s">
        <v>2382</v>
      </c>
      <c r="I778" t="s">
        <v>2380</v>
      </c>
      <c r="J778" t="s">
        <v>2380</v>
      </c>
      <c r="K778">
        <v>2</v>
      </c>
      <c r="L778" t="s">
        <v>2380</v>
      </c>
    </row>
    <row r="779" spans="5:12" x14ac:dyDescent="0.35">
      <c r="E779" t="s">
        <v>1603</v>
      </c>
      <c r="F779">
        <v>31.16</v>
      </c>
      <c r="G779">
        <v>7.49</v>
      </c>
      <c r="H779" t="s">
        <v>2382</v>
      </c>
      <c r="I779" t="s">
        <v>2380</v>
      </c>
      <c r="J779" t="s">
        <v>2380</v>
      </c>
      <c r="K779">
        <v>2</v>
      </c>
      <c r="L779" t="s">
        <v>2380</v>
      </c>
    </row>
    <row r="780" spans="5:12" x14ac:dyDescent="0.35">
      <c r="E780" t="s">
        <v>1602</v>
      </c>
      <c r="F780">
        <v>54.59</v>
      </c>
      <c r="G780">
        <v>4.2699999999999996</v>
      </c>
      <c r="H780" t="s">
        <v>2380</v>
      </c>
      <c r="I780" t="s">
        <v>2380</v>
      </c>
      <c r="J780" t="s">
        <v>2380</v>
      </c>
      <c r="K780" t="s">
        <v>2381</v>
      </c>
      <c r="L780" t="s">
        <v>2380</v>
      </c>
    </row>
    <row r="781" spans="5:12" x14ac:dyDescent="0.35">
      <c r="E781" t="s">
        <v>1601</v>
      </c>
      <c r="F781">
        <v>21.09</v>
      </c>
      <c r="G781">
        <v>9.2200000000000006</v>
      </c>
      <c r="H781" t="s">
        <v>2382</v>
      </c>
      <c r="I781" t="s">
        <v>2380</v>
      </c>
      <c r="J781" t="s">
        <v>2380</v>
      </c>
      <c r="K781">
        <v>2</v>
      </c>
      <c r="L781" t="s">
        <v>2380</v>
      </c>
    </row>
    <row r="782" spans="5:12" x14ac:dyDescent="0.35">
      <c r="E782" t="s">
        <v>1600</v>
      </c>
      <c r="F782">
        <v>52.41</v>
      </c>
      <c r="G782">
        <v>5.99</v>
      </c>
      <c r="H782" t="s">
        <v>2380</v>
      </c>
      <c r="I782" t="s">
        <v>2380</v>
      </c>
      <c r="J782" t="s">
        <v>2380</v>
      </c>
      <c r="K782">
        <v>1</v>
      </c>
      <c r="L782" t="s">
        <v>2380</v>
      </c>
    </row>
    <row r="783" spans="5:12" x14ac:dyDescent="0.35">
      <c r="E783" t="s">
        <v>1599</v>
      </c>
      <c r="F783">
        <v>41.47</v>
      </c>
      <c r="G783">
        <v>5.86</v>
      </c>
      <c r="H783" t="s">
        <v>2382</v>
      </c>
      <c r="I783" t="s">
        <v>2380</v>
      </c>
      <c r="J783" t="s">
        <v>2380</v>
      </c>
      <c r="K783">
        <v>2</v>
      </c>
      <c r="L783" t="s">
        <v>2380</v>
      </c>
    </row>
    <row r="784" spans="5:12" x14ac:dyDescent="0.35">
      <c r="E784" t="s">
        <v>1598</v>
      </c>
      <c r="F784">
        <v>33.1</v>
      </c>
      <c r="G784">
        <v>5.19</v>
      </c>
      <c r="H784" t="s">
        <v>2382</v>
      </c>
      <c r="I784" t="s">
        <v>2380</v>
      </c>
      <c r="J784" t="s">
        <v>2380</v>
      </c>
      <c r="K784">
        <v>2</v>
      </c>
      <c r="L784" t="s">
        <v>2380</v>
      </c>
    </row>
    <row r="785" spans="5:12" x14ac:dyDescent="0.35">
      <c r="E785" t="s">
        <v>1597</v>
      </c>
      <c r="F785">
        <v>30.8</v>
      </c>
      <c r="G785">
        <v>4.37</v>
      </c>
      <c r="H785" t="s">
        <v>2382</v>
      </c>
      <c r="I785" t="s">
        <v>2380</v>
      </c>
      <c r="J785" t="s">
        <v>2380</v>
      </c>
      <c r="K785">
        <v>2</v>
      </c>
      <c r="L785" t="s">
        <v>2380</v>
      </c>
    </row>
    <row r="786" spans="5:12" x14ac:dyDescent="0.35">
      <c r="E786" t="s">
        <v>1596</v>
      </c>
      <c r="F786">
        <v>42.06</v>
      </c>
      <c r="G786">
        <v>5.32</v>
      </c>
      <c r="H786" t="s">
        <v>2380</v>
      </c>
      <c r="I786" t="s">
        <v>2380</v>
      </c>
      <c r="J786" t="s">
        <v>2380</v>
      </c>
      <c r="K786">
        <v>1</v>
      </c>
      <c r="L786" t="s">
        <v>2380</v>
      </c>
    </row>
    <row r="787" spans="5:12" x14ac:dyDescent="0.35">
      <c r="E787" t="s">
        <v>1595</v>
      </c>
      <c r="F787">
        <v>39.270000000000003</v>
      </c>
      <c r="G787">
        <v>5.64</v>
      </c>
      <c r="H787" t="s">
        <v>2380</v>
      </c>
      <c r="I787" t="s">
        <v>2380</v>
      </c>
      <c r="J787" t="s">
        <v>2383</v>
      </c>
      <c r="K787">
        <v>1</v>
      </c>
      <c r="L787" t="s">
        <v>2380</v>
      </c>
    </row>
    <row r="788" spans="5:12" x14ac:dyDescent="0.35">
      <c r="E788" t="s">
        <v>1594</v>
      </c>
      <c r="F788">
        <v>30.71</v>
      </c>
      <c r="G788">
        <v>5.59</v>
      </c>
      <c r="H788" t="s">
        <v>2382</v>
      </c>
      <c r="I788" t="s">
        <v>2380</v>
      </c>
      <c r="J788" t="s">
        <v>2380</v>
      </c>
      <c r="K788">
        <v>1</v>
      </c>
      <c r="L788" t="s">
        <v>2380</v>
      </c>
    </row>
    <row r="789" spans="5:12" x14ac:dyDescent="0.35">
      <c r="E789" t="s">
        <v>1593</v>
      </c>
      <c r="F789">
        <v>47.19</v>
      </c>
      <c r="G789">
        <v>5.29</v>
      </c>
      <c r="H789" t="s">
        <v>2380</v>
      </c>
      <c r="I789" t="s">
        <v>2380</v>
      </c>
      <c r="J789" t="s">
        <v>2380</v>
      </c>
      <c r="K789" t="s">
        <v>2381</v>
      </c>
      <c r="L789" t="s">
        <v>2380</v>
      </c>
    </row>
    <row r="790" spans="5:12" x14ac:dyDescent="0.35">
      <c r="E790" t="s">
        <v>1592</v>
      </c>
      <c r="F790">
        <v>30.02</v>
      </c>
      <c r="G790">
        <v>6.65</v>
      </c>
      <c r="H790" t="s">
        <v>2380</v>
      </c>
      <c r="I790" t="s">
        <v>2380</v>
      </c>
      <c r="J790" t="s">
        <v>2380</v>
      </c>
      <c r="K790" t="s">
        <v>2381</v>
      </c>
      <c r="L790" t="s">
        <v>2380</v>
      </c>
    </row>
    <row r="791" spans="5:12" x14ac:dyDescent="0.35">
      <c r="E791" t="s">
        <v>1591</v>
      </c>
      <c r="F791">
        <v>37.909999999999997</v>
      </c>
      <c r="G791">
        <v>5.68</v>
      </c>
      <c r="H791" t="s">
        <v>2382</v>
      </c>
      <c r="I791" t="s">
        <v>2380</v>
      </c>
      <c r="J791" t="s">
        <v>2380</v>
      </c>
      <c r="K791" t="s">
        <v>2381</v>
      </c>
      <c r="L791" t="s">
        <v>2380</v>
      </c>
    </row>
    <row r="792" spans="5:12" x14ac:dyDescent="0.35">
      <c r="E792" t="s">
        <v>1590</v>
      </c>
      <c r="F792">
        <v>54.61</v>
      </c>
      <c r="G792">
        <v>4.49</v>
      </c>
      <c r="H792" t="s">
        <v>2380</v>
      </c>
      <c r="I792" t="s">
        <v>2380</v>
      </c>
      <c r="J792" t="s">
        <v>2380</v>
      </c>
      <c r="K792" t="s">
        <v>2381</v>
      </c>
      <c r="L792" t="s">
        <v>2380</v>
      </c>
    </row>
    <row r="793" spans="5:12" x14ac:dyDescent="0.35">
      <c r="E793" t="s">
        <v>1589</v>
      </c>
      <c r="F793">
        <v>36.005000000000003</v>
      </c>
      <c r="G793">
        <v>6.9</v>
      </c>
      <c r="H793" t="s">
        <v>2380</v>
      </c>
      <c r="I793" t="s">
        <v>2380</v>
      </c>
      <c r="J793" t="s">
        <v>2380</v>
      </c>
      <c r="K793" t="s">
        <v>2381</v>
      </c>
      <c r="L793" t="s">
        <v>2380</v>
      </c>
    </row>
    <row r="794" spans="5:12" x14ac:dyDescent="0.35">
      <c r="E794" t="s">
        <v>1588</v>
      </c>
      <c r="F794">
        <v>28.7</v>
      </c>
      <c r="G794">
        <v>11.52</v>
      </c>
      <c r="H794" t="s">
        <v>2380</v>
      </c>
      <c r="I794" t="s">
        <v>2380</v>
      </c>
      <c r="J794" t="s">
        <v>2380</v>
      </c>
      <c r="K794" t="s">
        <v>2381</v>
      </c>
      <c r="L794" t="s">
        <v>2380</v>
      </c>
    </row>
    <row r="795" spans="5:12" x14ac:dyDescent="0.35">
      <c r="E795" t="s">
        <v>1587</v>
      </c>
      <c r="F795">
        <v>34.295000000000002</v>
      </c>
      <c r="G795">
        <v>11.24</v>
      </c>
      <c r="H795" t="s">
        <v>2380</v>
      </c>
      <c r="I795" t="s">
        <v>2380</v>
      </c>
      <c r="J795" t="s">
        <v>2380</v>
      </c>
      <c r="K795" t="s">
        <v>2381</v>
      </c>
      <c r="L795" t="s">
        <v>2380</v>
      </c>
    </row>
    <row r="796" spans="5:12" x14ac:dyDescent="0.35">
      <c r="E796" t="s">
        <v>1586</v>
      </c>
      <c r="F796">
        <v>27.55</v>
      </c>
      <c r="G796">
        <v>10.98</v>
      </c>
      <c r="H796" t="s">
        <v>2380</v>
      </c>
      <c r="I796" t="s">
        <v>2380</v>
      </c>
      <c r="J796" t="s">
        <v>2380</v>
      </c>
      <c r="K796" t="s">
        <v>2381</v>
      </c>
      <c r="L796" t="s">
        <v>2380</v>
      </c>
    </row>
    <row r="797" spans="5:12" x14ac:dyDescent="0.35">
      <c r="E797" t="s">
        <v>1585</v>
      </c>
      <c r="F797">
        <v>40.700000000000003</v>
      </c>
      <c r="G797">
        <v>5.42</v>
      </c>
      <c r="H797" t="s">
        <v>2380</v>
      </c>
      <c r="I797" t="s">
        <v>2380</v>
      </c>
      <c r="J797" t="s">
        <v>2380</v>
      </c>
      <c r="K797" t="s">
        <v>2381</v>
      </c>
      <c r="L797" t="s">
        <v>2380</v>
      </c>
    </row>
    <row r="798" spans="5:12" x14ac:dyDescent="0.35">
      <c r="E798" t="s">
        <v>1584</v>
      </c>
      <c r="F798">
        <v>18.335000000000001</v>
      </c>
      <c r="G798">
        <v>10.97</v>
      </c>
      <c r="H798" t="s">
        <v>2380</v>
      </c>
      <c r="I798" t="s">
        <v>2380</v>
      </c>
      <c r="J798" t="s">
        <v>2380</v>
      </c>
      <c r="K798" t="s">
        <v>2381</v>
      </c>
      <c r="L798" t="s">
        <v>2380</v>
      </c>
    </row>
    <row r="799" spans="5:12" x14ac:dyDescent="0.35">
      <c r="E799" t="s">
        <v>1583</v>
      </c>
      <c r="F799">
        <v>33.914999999999999</v>
      </c>
      <c r="G799">
        <v>9.56</v>
      </c>
      <c r="H799" t="s">
        <v>2382</v>
      </c>
      <c r="I799" t="s">
        <v>2380</v>
      </c>
      <c r="J799" t="s">
        <v>2380</v>
      </c>
      <c r="K799">
        <v>2</v>
      </c>
      <c r="L799" t="s">
        <v>2380</v>
      </c>
    </row>
    <row r="800" spans="5:12" x14ac:dyDescent="0.35">
      <c r="E800" t="s">
        <v>1582</v>
      </c>
      <c r="F800">
        <v>33.534999999999997</v>
      </c>
      <c r="G800">
        <v>9.4</v>
      </c>
      <c r="H800" t="s">
        <v>2382</v>
      </c>
      <c r="I800" t="s">
        <v>2380</v>
      </c>
      <c r="J800" t="s">
        <v>2380</v>
      </c>
      <c r="K800">
        <v>2</v>
      </c>
      <c r="L800" t="s">
        <v>2380</v>
      </c>
    </row>
    <row r="801" spans="5:12" x14ac:dyDescent="0.35">
      <c r="E801" t="s">
        <v>1581</v>
      </c>
      <c r="F801">
        <v>23.655000000000001</v>
      </c>
      <c r="G801">
        <v>8.48</v>
      </c>
      <c r="H801" t="s">
        <v>2382</v>
      </c>
      <c r="I801" t="s">
        <v>2380</v>
      </c>
      <c r="J801" t="s">
        <v>2380</v>
      </c>
      <c r="K801">
        <v>2</v>
      </c>
      <c r="L801" t="s">
        <v>2380</v>
      </c>
    </row>
    <row r="802" spans="5:12" x14ac:dyDescent="0.35">
      <c r="E802" t="s">
        <v>1580</v>
      </c>
      <c r="F802">
        <v>28</v>
      </c>
      <c r="G802">
        <v>5.57</v>
      </c>
      <c r="H802" t="s">
        <v>2380</v>
      </c>
      <c r="I802" t="s">
        <v>2380</v>
      </c>
      <c r="J802" t="s">
        <v>2380</v>
      </c>
      <c r="K802" t="s">
        <v>2381</v>
      </c>
      <c r="L802" t="s">
        <v>2380</v>
      </c>
    </row>
    <row r="803" spans="5:12" x14ac:dyDescent="0.35">
      <c r="E803" t="s">
        <v>1579</v>
      </c>
      <c r="F803">
        <v>30.23</v>
      </c>
      <c r="G803">
        <v>6.94</v>
      </c>
      <c r="H803" t="s">
        <v>2382</v>
      </c>
      <c r="I803" t="s">
        <v>2380</v>
      </c>
      <c r="J803" t="s">
        <v>2383</v>
      </c>
      <c r="K803">
        <v>1</v>
      </c>
      <c r="L803" t="s">
        <v>2380</v>
      </c>
    </row>
    <row r="804" spans="5:12" x14ac:dyDescent="0.35">
      <c r="E804" t="s">
        <v>1578</v>
      </c>
      <c r="F804">
        <v>51.14</v>
      </c>
      <c r="G804">
        <v>4.05</v>
      </c>
      <c r="H804" t="s">
        <v>2380</v>
      </c>
      <c r="I804" t="s">
        <v>2380</v>
      </c>
      <c r="J804" t="s">
        <v>2380</v>
      </c>
      <c r="K804">
        <v>1</v>
      </c>
      <c r="L804" t="s">
        <v>2380</v>
      </c>
    </row>
    <row r="805" spans="5:12" x14ac:dyDescent="0.35">
      <c r="E805" t="s">
        <v>1577</v>
      </c>
      <c r="F805">
        <v>24.32</v>
      </c>
      <c r="G805">
        <v>10.220000000000001</v>
      </c>
      <c r="H805" t="s">
        <v>2380</v>
      </c>
      <c r="I805" t="s">
        <v>2380</v>
      </c>
      <c r="J805" t="s">
        <v>2380</v>
      </c>
      <c r="K805" t="s">
        <v>2381</v>
      </c>
      <c r="L805" t="s">
        <v>2380</v>
      </c>
    </row>
    <row r="806" spans="5:12" x14ac:dyDescent="0.35">
      <c r="E806" t="s">
        <v>1576</v>
      </c>
      <c r="F806">
        <v>38.06</v>
      </c>
      <c r="G806">
        <v>9.24</v>
      </c>
      <c r="H806" t="s">
        <v>2380</v>
      </c>
      <c r="I806" t="s">
        <v>2380</v>
      </c>
      <c r="J806" t="s">
        <v>2380</v>
      </c>
      <c r="K806" t="s">
        <v>2381</v>
      </c>
      <c r="L806" t="s">
        <v>2380</v>
      </c>
    </row>
    <row r="807" spans="5:12" x14ac:dyDescent="0.35">
      <c r="E807" t="s">
        <v>1575</v>
      </c>
      <c r="F807">
        <v>37.700000000000003</v>
      </c>
      <c r="G807">
        <v>8.6</v>
      </c>
      <c r="H807" t="s">
        <v>2380</v>
      </c>
      <c r="I807" t="s">
        <v>2380</v>
      </c>
      <c r="J807" t="s">
        <v>2380</v>
      </c>
      <c r="K807" t="s">
        <v>2381</v>
      </c>
      <c r="L807" t="s">
        <v>2380</v>
      </c>
    </row>
    <row r="808" spans="5:12" x14ac:dyDescent="0.35">
      <c r="E808" t="s">
        <v>1574</v>
      </c>
      <c r="F808">
        <v>44</v>
      </c>
      <c r="G808">
        <v>9.32</v>
      </c>
      <c r="H808" t="s">
        <v>2382</v>
      </c>
      <c r="I808" t="s">
        <v>2380</v>
      </c>
      <c r="J808" t="s">
        <v>2380</v>
      </c>
      <c r="K808">
        <v>2</v>
      </c>
      <c r="L808" t="s">
        <v>2380</v>
      </c>
    </row>
    <row r="809" spans="5:12" x14ac:dyDescent="0.35">
      <c r="E809" t="s">
        <v>1573</v>
      </c>
      <c r="F809">
        <v>41.45</v>
      </c>
      <c r="G809">
        <v>6.12</v>
      </c>
      <c r="H809" t="s">
        <v>2382</v>
      </c>
      <c r="I809" t="s">
        <v>2380</v>
      </c>
      <c r="J809" t="s">
        <v>2380</v>
      </c>
      <c r="K809" t="s">
        <v>2381</v>
      </c>
      <c r="L809" t="s">
        <v>2380</v>
      </c>
    </row>
    <row r="810" spans="5:12" x14ac:dyDescent="0.35">
      <c r="E810" t="s">
        <v>1572</v>
      </c>
      <c r="F810">
        <v>25.364999999999998</v>
      </c>
      <c r="G810">
        <v>9.19</v>
      </c>
      <c r="H810" t="s">
        <v>2382</v>
      </c>
      <c r="I810" t="s">
        <v>2380</v>
      </c>
      <c r="J810" t="s">
        <v>2380</v>
      </c>
      <c r="K810" t="s">
        <v>2381</v>
      </c>
      <c r="L810" t="s">
        <v>2380</v>
      </c>
    </row>
    <row r="811" spans="5:12" x14ac:dyDescent="0.35">
      <c r="E811" t="s">
        <v>1571</v>
      </c>
      <c r="F811">
        <v>34.56</v>
      </c>
      <c r="G811">
        <v>5.84</v>
      </c>
      <c r="H811" t="s">
        <v>2382</v>
      </c>
      <c r="I811" t="s">
        <v>2380</v>
      </c>
      <c r="J811" t="s">
        <v>2383</v>
      </c>
      <c r="K811">
        <v>1</v>
      </c>
      <c r="L811" t="s">
        <v>2380</v>
      </c>
    </row>
    <row r="812" spans="5:12" x14ac:dyDescent="0.35">
      <c r="E812" t="s">
        <v>1570</v>
      </c>
      <c r="F812">
        <v>28.2</v>
      </c>
      <c r="G812">
        <v>7.19</v>
      </c>
      <c r="H812" t="s">
        <v>2382</v>
      </c>
      <c r="I812" t="s">
        <v>2380</v>
      </c>
      <c r="J812" t="s">
        <v>2380</v>
      </c>
      <c r="K812">
        <v>2</v>
      </c>
      <c r="L812" t="s">
        <v>2380</v>
      </c>
    </row>
    <row r="813" spans="5:12" x14ac:dyDescent="0.35">
      <c r="E813" t="s">
        <v>1569</v>
      </c>
      <c r="F813">
        <v>30.43</v>
      </c>
      <c r="G813">
        <v>9.39</v>
      </c>
      <c r="H813" t="s">
        <v>2380</v>
      </c>
      <c r="I813" t="s">
        <v>2380</v>
      </c>
      <c r="J813" t="s">
        <v>2380</v>
      </c>
      <c r="K813" t="s">
        <v>2381</v>
      </c>
      <c r="L813" t="s">
        <v>2380</v>
      </c>
    </row>
    <row r="814" spans="5:12" x14ac:dyDescent="0.35">
      <c r="E814" t="s">
        <v>1568</v>
      </c>
      <c r="F814">
        <v>32.395000000000003</v>
      </c>
      <c r="G814">
        <v>4.2699999999999996</v>
      </c>
      <c r="H814" t="s">
        <v>2382</v>
      </c>
      <c r="I814" t="s">
        <v>2380</v>
      </c>
      <c r="J814" t="s">
        <v>2380</v>
      </c>
      <c r="K814">
        <v>1</v>
      </c>
      <c r="L814" t="s">
        <v>2380</v>
      </c>
    </row>
    <row r="815" spans="5:12" x14ac:dyDescent="0.35">
      <c r="E815" t="s">
        <v>1567</v>
      </c>
      <c r="F815">
        <v>24.035</v>
      </c>
      <c r="G815">
        <v>11.71</v>
      </c>
      <c r="H815" t="s">
        <v>2380</v>
      </c>
      <c r="I815" t="s">
        <v>2380</v>
      </c>
      <c r="J815" t="s">
        <v>2380</v>
      </c>
      <c r="K815" t="s">
        <v>2381</v>
      </c>
      <c r="L815" t="s">
        <v>2380</v>
      </c>
    </row>
    <row r="816" spans="5:12" x14ac:dyDescent="0.35">
      <c r="E816" t="s">
        <v>1566</v>
      </c>
      <c r="F816">
        <v>37.119999999999997</v>
      </c>
      <c r="G816">
        <v>5.29</v>
      </c>
      <c r="H816" t="s">
        <v>2380</v>
      </c>
      <c r="I816" t="s">
        <v>2380</v>
      </c>
      <c r="J816" t="s">
        <v>2380</v>
      </c>
      <c r="K816">
        <v>2</v>
      </c>
      <c r="L816" t="s">
        <v>2380</v>
      </c>
    </row>
    <row r="817" spans="5:12" x14ac:dyDescent="0.35">
      <c r="E817" t="s">
        <v>1565</v>
      </c>
      <c r="F817">
        <v>34.840000000000003</v>
      </c>
      <c r="G817">
        <v>6</v>
      </c>
      <c r="H817" t="s">
        <v>2382</v>
      </c>
      <c r="I817" t="s">
        <v>2380</v>
      </c>
      <c r="J817" t="s">
        <v>2383</v>
      </c>
      <c r="K817">
        <v>1</v>
      </c>
      <c r="L817" t="s">
        <v>2380</v>
      </c>
    </row>
    <row r="818" spans="5:12" x14ac:dyDescent="0.35">
      <c r="E818" t="s">
        <v>1564</v>
      </c>
      <c r="F818">
        <v>29.53</v>
      </c>
      <c r="G818">
        <v>10.64</v>
      </c>
      <c r="H818" t="s">
        <v>2380</v>
      </c>
      <c r="I818" t="s">
        <v>2380</v>
      </c>
      <c r="J818" t="s">
        <v>2380</v>
      </c>
      <c r="K818" t="s">
        <v>2381</v>
      </c>
      <c r="L818" t="s">
        <v>2380</v>
      </c>
    </row>
    <row r="819" spans="5:12" x14ac:dyDescent="0.35">
      <c r="E819" t="s">
        <v>1563</v>
      </c>
      <c r="F819">
        <v>42.51</v>
      </c>
      <c r="G819">
        <v>8.2100000000000009</v>
      </c>
      <c r="H819" t="s">
        <v>2382</v>
      </c>
      <c r="I819" t="s">
        <v>2380</v>
      </c>
      <c r="J819" t="s">
        <v>2380</v>
      </c>
      <c r="K819" t="s">
        <v>2381</v>
      </c>
      <c r="L819" t="s">
        <v>2380</v>
      </c>
    </row>
    <row r="820" spans="5:12" x14ac:dyDescent="0.35">
      <c r="E820" t="s">
        <v>1562</v>
      </c>
      <c r="F820">
        <v>38.14</v>
      </c>
      <c r="G820">
        <v>5.58</v>
      </c>
      <c r="H820" t="s">
        <v>2380</v>
      </c>
      <c r="I820" t="s">
        <v>2380</v>
      </c>
      <c r="J820" t="s">
        <v>2383</v>
      </c>
      <c r="K820">
        <v>1</v>
      </c>
      <c r="L820" t="s">
        <v>2380</v>
      </c>
    </row>
    <row r="821" spans="5:12" x14ac:dyDescent="0.35">
      <c r="E821" t="s">
        <v>1561</v>
      </c>
      <c r="F821">
        <v>39.93</v>
      </c>
      <c r="G821">
        <v>8.75</v>
      </c>
      <c r="H821" t="s">
        <v>2380</v>
      </c>
      <c r="I821" t="s">
        <v>2380</v>
      </c>
      <c r="J821" t="s">
        <v>2380</v>
      </c>
      <c r="K821" t="s">
        <v>2381</v>
      </c>
      <c r="L821" t="s">
        <v>2380</v>
      </c>
    </row>
    <row r="822" spans="5:12" x14ac:dyDescent="0.35">
      <c r="E822" t="s">
        <v>1560</v>
      </c>
      <c r="F822">
        <v>38.83</v>
      </c>
      <c r="G822">
        <v>11.86</v>
      </c>
      <c r="H822" t="s">
        <v>2380</v>
      </c>
      <c r="I822" t="s">
        <v>2380</v>
      </c>
      <c r="J822" t="s">
        <v>2380</v>
      </c>
      <c r="K822" t="s">
        <v>2381</v>
      </c>
      <c r="L822" t="s">
        <v>2380</v>
      </c>
    </row>
    <row r="823" spans="5:12" x14ac:dyDescent="0.35">
      <c r="E823" t="s">
        <v>1559</v>
      </c>
      <c r="F823">
        <v>37.4</v>
      </c>
      <c r="G823">
        <v>11.46</v>
      </c>
      <c r="H823" t="s">
        <v>2380</v>
      </c>
      <c r="I823" t="s">
        <v>2380</v>
      </c>
      <c r="J823" t="s">
        <v>2380</v>
      </c>
      <c r="K823" t="s">
        <v>2381</v>
      </c>
      <c r="L823" t="s">
        <v>2380</v>
      </c>
    </row>
    <row r="824" spans="5:12" x14ac:dyDescent="0.35">
      <c r="E824" t="s">
        <v>1558</v>
      </c>
      <c r="F824">
        <v>21.4</v>
      </c>
      <c r="G824">
        <v>9.0299999999999994</v>
      </c>
      <c r="H824" t="s">
        <v>2380</v>
      </c>
      <c r="I824" t="s">
        <v>2380</v>
      </c>
      <c r="J824" t="s">
        <v>2380</v>
      </c>
      <c r="K824" t="s">
        <v>2381</v>
      </c>
      <c r="L824" t="s">
        <v>2380</v>
      </c>
    </row>
    <row r="825" spans="5:12" x14ac:dyDescent="0.35">
      <c r="E825" t="s">
        <v>1557</v>
      </c>
      <c r="F825">
        <v>38.380000000000003</v>
      </c>
      <c r="G825">
        <v>8.26</v>
      </c>
      <c r="H825" t="s">
        <v>2382</v>
      </c>
      <c r="I825" t="s">
        <v>2380</v>
      </c>
      <c r="J825" t="s">
        <v>2380</v>
      </c>
      <c r="K825">
        <v>2</v>
      </c>
      <c r="L825" t="s">
        <v>2380</v>
      </c>
    </row>
    <row r="826" spans="5:12" x14ac:dyDescent="0.35">
      <c r="E826" t="s">
        <v>1556</v>
      </c>
      <c r="F826">
        <v>33.659999999999997</v>
      </c>
      <c r="G826">
        <v>5.42</v>
      </c>
      <c r="H826" t="s">
        <v>2382</v>
      </c>
      <c r="I826" t="s">
        <v>2380</v>
      </c>
      <c r="J826" t="s">
        <v>2380</v>
      </c>
      <c r="K826">
        <v>2</v>
      </c>
      <c r="L826" t="s">
        <v>2380</v>
      </c>
    </row>
    <row r="827" spans="5:12" x14ac:dyDescent="0.35">
      <c r="E827" t="s">
        <v>1555</v>
      </c>
      <c r="F827">
        <v>31.79</v>
      </c>
      <c r="G827">
        <v>11.33</v>
      </c>
      <c r="H827" t="s">
        <v>2382</v>
      </c>
      <c r="I827" t="s">
        <v>2380</v>
      </c>
      <c r="J827" t="s">
        <v>2383</v>
      </c>
      <c r="K827">
        <v>1</v>
      </c>
      <c r="L827" t="s">
        <v>2380</v>
      </c>
    </row>
    <row r="828" spans="5:12" x14ac:dyDescent="0.35">
      <c r="E828" t="s">
        <v>1554</v>
      </c>
      <c r="F828">
        <v>29.7</v>
      </c>
      <c r="G828">
        <v>7.69</v>
      </c>
      <c r="H828" t="s">
        <v>2382</v>
      </c>
      <c r="I828" t="s">
        <v>2380</v>
      </c>
      <c r="J828" t="s">
        <v>2383</v>
      </c>
      <c r="K828">
        <v>1</v>
      </c>
      <c r="L828" t="s">
        <v>2380</v>
      </c>
    </row>
    <row r="829" spans="5:12" x14ac:dyDescent="0.35">
      <c r="E829" t="s">
        <v>1553</v>
      </c>
      <c r="F829">
        <v>25.46</v>
      </c>
      <c r="G829">
        <v>8.77</v>
      </c>
      <c r="H829" t="s">
        <v>2382</v>
      </c>
      <c r="I829" t="s">
        <v>2380</v>
      </c>
      <c r="J829" t="s">
        <v>2383</v>
      </c>
      <c r="K829">
        <v>1</v>
      </c>
      <c r="L829" t="s">
        <v>2380</v>
      </c>
    </row>
    <row r="830" spans="5:12" x14ac:dyDescent="0.35">
      <c r="E830" t="s">
        <v>1552</v>
      </c>
      <c r="F830">
        <v>39.14</v>
      </c>
      <c r="G830">
        <v>4.91</v>
      </c>
      <c r="H830" t="s">
        <v>2380</v>
      </c>
      <c r="I830" t="s">
        <v>2382</v>
      </c>
      <c r="J830" t="s">
        <v>2380</v>
      </c>
      <c r="K830">
        <v>1</v>
      </c>
      <c r="L830" t="s">
        <v>2380</v>
      </c>
    </row>
    <row r="831" spans="5:12" x14ac:dyDescent="0.35">
      <c r="E831" t="s">
        <v>1551</v>
      </c>
      <c r="F831">
        <v>41.2</v>
      </c>
      <c r="G831">
        <v>4.95</v>
      </c>
      <c r="H831" t="s">
        <v>2380</v>
      </c>
      <c r="I831" t="s">
        <v>2380</v>
      </c>
      <c r="J831" t="s">
        <v>2380</v>
      </c>
      <c r="K831">
        <v>1</v>
      </c>
      <c r="L831" t="s">
        <v>2380</v>
      </c>
    </row>
    <row r="832" spans="5:12" x14ac:dyDescent="0.35">
      <c r="E832" t="s">
        <v>1550</v>
      </c>
      <c r="F832">
        <v>28.81</v>
      </c>
      <c r="G832">
        <v>10.8</v>
      </c>
      <c r="H832" t="s">
        <v>2382</v>
      </c>
      <c r="I832" t="s">
        <v>2380</v>
      </c>
      <c r="J832" t="s">
        <v>2383</v>
      </c>
      <c r="K832">
        <v>1</v>
      </c>
      <c r="L832" t="s">
        <v>2380</v>
      </c>
    </row>
    <row r="833" spans="5:12" x14ac:dyDescent="0.35">
      <c r="E833" t="s">
        <v>1549</v>
      </c>
      <c r="F833">
        <v>37.409999999999997</v>
      </c>
      <c r="G833">
        <v>7.21</v>
      </c>
      <c r="H833" t="s">
        <v>2380</v>
      </c>
      <c r="I833" t="s">
        <v>2380</v>
      </c>
      <c r="J833" t="s">
        <v>2380</v>
      </c>
      <c r="K833">
        <v>2</v>
      </c>
      <c r="L833" t="s">
        <v>2380</v>
      </c>
    </row>
    <row r="834" spans="5:12" x14ac:dyDescent="0.35">
      <c r="E834" t="s">
        <v>1548</v>
      </c>
      <c r="F834">
        <v>52.54</v>
      </c>
      <c r="G834">
        <v>5.12</v>
      </c>
      <c r="H834" t="s">
        <v>2380</v>
      </c>
      <c r="I834" t="s">
        <v>2380</v>
      </c>
      <c r="J834" t="s">
        <v>2383</v>
      </c>
      <c r="K834">
        <v>1</v>
      </c>
      <c r="L834" t="s">
        <v>2380</v>
      </c>
    </row>
    <row r="835" spans="5:12" x14ac:dyDescent="0.35">
      <c r="E835" t="s">
        <v>1547</v>
      </c>
      <c r="F835">
        <v>17.29</v>
      </c>
      <c r="G835">
        <v>4.62</v>
      </c>
      <c r="H835" t="s">
        <v>2380</v>
      </c>
      <c r="I835" t="s">
        <v>2382</v>
      </c>
      <c r="J835" t="s">
        <v>2380</v>
      </c>
      <c r="K835">
        <v>1</v>
      </c>
      <c r="L835" t="s">
        <v>2382</v>
      </c>
    </row>
    <row r="836" spans="5:12" x14ac:dyDescent="0.35">
      <c r="E836" t="s">
        <v>1546</v>
      </c>
      <c r="F836">
        <v>31.74</v>
      </c>
      <c r="G836">
        <v>7.68</v>
      </c>
      <c r="H836" t="s">
        <v>2382</v>
      </c>
      <c r="I836" t="s">
        <v>2380</v>
      </c>
      <c r="J836" t="s">
        <v>2380</v>
      </c>
      <c r="K836" t="s">
        <v>2381</v>
      </c>
      <c r="L836" t="s">
        <v>2380</v>
      </c>
    </row>
    <row r="837" spans="5:12" x14ac:dyDescent="0.35">
      <c r="E837" t="s">
        <v>1545</v>
      </c>
      <c r="F837">
        <v>26.504999999999999</v>
      </c>
      <c r="G837">
        <v>6.79</v>
      </c>
      <c r="H837" t="s">
        <v>2382</v>
      </c>
      <c r="I837" t="s">
        <v>2380</v>
      </c>
      <c r="J837" t="s">
        <v>2383</v>
      </c>
      <c r="K837">
        <v>1</v>
      </c>
      <c r="L837" t="s">
        <v>2380</v>
      </c>
    </row>
    <row r="838" spans="5:12" x14ac:dyDescent="0.35">
      <c r="E838" t="s">
        <v>1544</v>
      </c>
      <c r="F838">
        <v>36.479999999999997</v>
      </c>
      <c r="G838">
        <v>11.09</v>
      </c>
      <c r="H838" t="s">
        <v>2380</v>
      </c>
      <c r="I838" t="s">
        <v>2380</v>
      </c>
      <c r="J838" t="s">
        <v>2380</v>
      </c>
      <c r="K838" t="s">
        <v>2381</v>
      </c>
      <c r="L838" t="s">
        <v>2380</v>
      </c>
    </row>
    <row r="839" spans="5:12" x14ac:dyDescent="0.35">
      <c r="E839" t="s">
        <v>1543</v>
      </c>
      <c r="F839">
        <v>39.159999999999997</v>
      </c>
      <c r="G839">
        <v>5.24</v>
      </c>
      <c r="H839" t="s">
        <v>2382</v>
      </c>
      <c r="I839" t="s">
        <v>2380</v>
      </c>
      <c r="J839" t="s">
        <v>2383</v>
      </c>
      <c r="K839">
        <v>1</v>
      </c>
      <c r="L839" t="s">
        <v>2380</v>
      </c>
    </row>
    <row r="840" spans="5:12" x14ac:dyDescent="0.35">
      <c r="E840" t="s">
        <v>1542</v>
      </c>
      <c r="F840">
        <v>28.22</v>
      </c>
      <c r="G840">
        <v>7.51</v>
      </c>
      <c r="H840" t="s">
        <v>2382</v>
      </c>
      <c r="I840" t="s">
        <v>2380</v>
      </c>
      <c r="J840" t="s">
        <v>2383</v>
      </c>
      <c r="K840">
        <v>1</v>
      </c>
      <c r="L840" t="s">
        <v>2380</v>
      </c>
    </row>
    <row r="841" spans="5:12" x14ac:dyDescent="0.35">
      <c r="E841" t="s">
        <v>1541</v>
      </c>
      <c r="F841">
        <v>35</v>
      </c>
      <c r="G841">
        <v>4.13</v>
      </c>
      <c r="H841" t="s">
        <v>2380</v>
      </c>
      <c r="I841" t="s">
        <v>2380</v>
      </c>
      <c r="J841" t="s">
        <v>2380</v>
      </c>
      <c r="K841">
        <v>2</v>
      </c>
      <c r="L841" t="s">
        <v>2380</v>
      </c>
    </row>
    <row r="842" spans="5:12" x14ac:dyDescent="0.35">
      <c r="E842" t="s">
        <v>1540</v>
      </c>
      <c r="F842">
        <v>36.24</v>
      </c>
      <c r="G842">
        <v>8.3800000000000008</v>
      </c>
      <c r="H842" t="s">
        <v>2382</v>
      </c>
      <c r="I842" t="s">
        <v>2380</v>
      </c>
      <c r="J842" t="s">
        <v>2380</v>
      </c>
      <c r="K842">
        <v>1</v>
      </c>
      <c r="L842" t="s">
        <v>2380</v>
      </c>
    </row>
    <row r="843" spans="5:12" x14ac:dyDescent="0.35">
      <c r="E843" t="s">
        <v>1539</v>
      </c>
      <c r="F843">
        <v>36.954999999999998</v>
      </c>
      <c r="G843">
        <v>8.07</v>
      </c>
      <c r="H843" t="s">
        <v>2380</v>
      </c>
      <c r="I843" t="s">
        <v>2380</v>
      </c>
      <c r="J843" t="s">
        <v>2380</v>
      </c>
      <c r="K843" t="s">
        <v>2381</v>
      </c>
      <c r="L843" t="s">
        <v>2380</v>
      </c>
    </row>
    <row r="844" spans="5:12" x14ac:dyDescent="0.35">
      <c r="E844" t="s">
        <v>1538</v>
      </c>
      <c r="F844">
        <v>29.64</v>
      </c>
      <c r="G844">
        <v>8.9499999999999993</v>
      </c>
      <c r="H844" t="s">
        <v>2380</v>
      </c>
      <c r="I844" t="s">
        <v>2380</v>
      </c>
      <c r="J844" t="s">
        <v>2380</v>
      </c>
      <c r="K844" t="s">
        <v>2381</v>
      </c>
      <c r="L844" t="s">
        <v>2380</v>
      </c>
    </row>
    <row r="845" spans="5:12" x14ac:dyDescent="0.35">
      <c r="E845" t="s">
        <v>1537</v>
      </c>
      <c r="F845">
        <v>42.74</v>
      </c>
      <c r="G845">
        <v>6.31</v>
      </c>
      <c r="H845" t="s">
        <v>2382</v>
      </c>
      <c r="I845" t="s">
        <v>2380</v>
      </c>
      <c r="J845" t="s">
        <v>2380</v>
      </c>
      <c r="K845">
        <v>1</v>
      </c>
      <c r="L845" t="s">
        <v>2380</v>
      </c>
    </row>
    <row r="846" spans="5:12" x14ac:dyDescent="0.35">
      <c r="E846" t="s">
        <v>1536</v>
      </c>
      <c r="F846">
        <v>36.130000000000003</v>
      </c>
      <c r="G846">
        <v>7.19</v>
      </c>
      <c r="H846" t="s">
        <v>2382</v>
      </c>
      <c r="I846" t="s">
        <v>2380</v>
      </c>
      <c r="J846" t="s">
        <v>2380</v>
      </c>
      <c r="K846">
        <v>2</v>
      </c>
      <c r="L846" t="s">
        <v>2380</v>
      </c>
    </row>
    <row r="847" spans="5:12" x14ac:dyDescent="0.35">
      <c r="E847" t="s">
        <v>1535</v>
      </c>
      <c r="F847">
        <v>31.55</v>
      </c>
      <c r="G847">
        <v>6.11</v>
      </c>
      <c r="H847" t="s">
        <v>2382</v>
      </c>
      <c r="I847" t="s">
        <v>2380</v>
      </c>
      <c r="J847" t="s">
        <v>2380</v>
      </c>
      <c r="K847">
        <v>1</v>
      </c>
      <c r="L847" t="s">
        <v>2380</v>
      </c>
    </row>
    <row r="848" spans="5:12" x14ac:dyDescent="0.35">
      <c r="E848" t="s">
        <v>1534</v>
      </c>
      <c r="F848">
        <v>52.75</v>
      </c>
      <c r="G848">
        <v>6.02</v>
      </c>
      <c r="H848" t="s">
        <v>2380</v>
      </c>
      <c r="I848" t="s">
        <v>2380</v>
      </c>
      <c r="J848" t="s">
        <v>2380</v>
      </c>
      <c r="K848">
        <v>1</v>
      </c>
      <c r="L848" t="s">
        <v>2380</v>
      </c>
    </row>
    <row r="849" spans="5:12" x14ac:dyDescent="0.35">
      <c r="E849" t="s">
        <v>1533</v>
      </c>
      <c r="F849">
        <v>36.67</v>
      </c>
      <c r="G849">
        <v>11.86</v>
      </c>
      <c r="H849" t="s">
        <v>2380</v>
      </c>
      <c r="I849" t="s">
        <v>2380</v>
      </c>
      <c r="J849" t="s">
        <v>2380</v>
      </c>
      <c r="K849" t="s">
        <v>2381</v>
      </c>
      <c r="L849" t="s">
        <v>2380</v>
      </c>
    </row>
    <row r="850" spans="5:12" x14ac:dyDescent="0.35">
      <c r="E850" t="s">
        <v>1532</v>
      </c>
      <c r="F850">
        <v>38.06</v>
      </c>
      <c r="G850">
        <v>8.25</v>
      </c>
      <c r="H850" t="s">
        <v>2380</v>
      </c>
      <c r="I850" t="s">
        <v>2380</v>
      </c>
      <c r="J850" t="s">
        <v>2380</v>
      </c>
      <c r="K850" t="s">
        <v>2381</v>
      </c>
      <c r="L850" t="s">
        <v>2380</v>
      </c>
    </row>
    <row r="851" spans="5:12" x14ac:dyDescent="0.35">
      <c r="E851" t="s">
        <v>1531</v>
      </c>
      <c r="F851">
        <v>38</v>
      </c>
      <c r="G851">
        <v>8.1300000000000008</v>
      </c>
      <c r="H851" t="s">
        <v>2380</v>
      </c>
      <c r="I851" t="s">
        <v>2380</v>
      </c>
      <c r="J851" t="s">
        <v>2380</v>
      </c>
      <c r="K851" t="s">
        <v>2381</v>
      </c>
      <c r="L851" t="s">
        <v>2380</v>
      </c>
    </row>
    <row r="852" spans="5:12" x14ac:dyDescent="0.35">
      <c r="E852" t="s">
        <v>1530</v>
      </c>
      <c r="F852">
        <v>35.1</v>
      </c>
      <c r="G852">
        <v>10.1</v>
      </c>
      <c r="H852" t="s">
        <v>2380</v>
      </c>
      <c r="I852" t="s">
        <v>2380</v>
      </c>
      <c r="J852" t="s">
        <v>2380</v>
      </c>
      <c r="K852" t="s">
        <v>2381</v>
      </c>
      <c r="L852" t="s">
        <v>2380</v>
      </c>
    </row>
    <row r="853" spans="5:12" x14ac:dyDescent="0.35">
      <c r="E853" t="s">
        <v>1529</v>
      </c>
      <c r="F853">
        <v>33.82</v>
      </c>
      <c r="G853">
        <v>5.89</v>
      </c>
      <c r="H853" t="s">
        <v>2382</v>
      </c>
      <c r="I853" t="s">
        <v>2380</v>
      </c>
      <c r="J853" t="s">
        <v>2380</v>
      </c>
      <c r="K853">
        <v>2</v>
      </c>
      <c r="L853" t="s">
        <v>2380</v>
      </c>
    </row>
    <row r="854" spans="5:12" x14ac:dyDescent="0.35">
      <c r="E854" t="s">
        <v>1528</v>
      </c>
      <c r="F854">
        <v>37.43</v>
      </c>
      <c r="G854">
        <v>4.97</v>
      </c>
      <c r="H854" t="s">
        <v>2380</v>
      </c>
      <c r="I854" t="s">
        <v>2380</v>
      </c>
      <c r="J854" t="s">
        <v>2380</v>
      </c>
      <c r="K854">
        <v>2</v>
      </c>
      <c r="L854" t="s">
        <v>2380</v>
      </c>
    </row>
    <row r="855" spans="5:12" x14ac:dyDescent="0.35">
      <c r="E855" t="s">
        <v>1527</v>
      </c>
      <c r="F855">
        <v>30.5</v>
      </c>
      <c r="G855">
        <v>9.9</v>
      </c>
      <c r="H855" t="s">
        <v>2380</v>
      </c>
      <c r="I855" t="s">
        <v>2380</v>
      </c>
      <c r="J855" t="s">
        <v>2380</v>
      </c>
      <c r="K855" t="s">
        <v>2381</v>
      </c>
      <c r="L855" t="s">
        <v>2380</v>
      </c>
    </row>
    <row r="856" spans="5:12" x14ac:dyDescent="0.35">
      <c r="E856" t="s">
        <v>1526</v>
      </c>
      <c r="F856">
        <v>24.53</v>
      </c>
      <c r="G856">
        <v>9.0500000000000007</v>
      </c>
      <c r="H856" t="s">
        <v>2380</v>
      </c>
      <c r="I856" t="s">
        <v>2380</v>
      </c>
      <c r="J856" t="s">
        <v>2380</v>
      </c>
      <c r="K856" t="s">
        <v>2381</v>
      </c>
      <c r="L856" t="s">
        <v>2380</v>
      </c>
    </row>
    <row r="857" spans="5:12" x14ac:dyDescent="0.35">
      <c r="E857" t="s">
        <v>1525</v>
      </c>
      <c r="F857">
        <v>25.74</v>
      </c>
      <c r="G857">
        <v>10.93</v>
      </c>
      <c r="H857" t="s">
        <v>2380</v>
      </c>
      <c r="I857" t="s">
        <v>2380</v>
      </c>
      <c r="J857" t="s">
        <v>2380</v>
      </c>
      <c r="K857" t="s">
        <v>2381</v>
      </c>
      <c r="L857" t="s">
        <v>2380</v>
      </c>
    </row>
    <row r="858" spans="5:12" x14ac:dyDescent="0.35">
      <c r="E858" t="s">
        <v>1524</v>
      </c>
      <c r="F858">
        <v>34.08</v>
      </c>
      <c r="G858">
        <v>7.58</v>
      </c>
      <c r="H858" t="s">
        <v>2382</v>
      </c>
      <c r="I858" t="s">
        <v>2380</v>
      </c>
      <c r="J858" t="s">
        <v>2380</v>
      </c>
      <c r="K858">
        <v>2</v>
      </c>
      <c r="L858" t="s">
        <v>2380</v>
      </c>
    </row>
    <row r="859" spans="5:12" x14ac:dyDescent="0.35">
      <c r="E859" t="s">
        <v>1523</v>
      </c>
      <c r="F859">
        <v>31.35</v>
      </c>
      <c r="G859">
        <v>11</v>
      </c>
      <c r="H859" t="s">
        <v>2382</v>
      </c>
      <c r="I859" t="s">
        <v>2380</v>
      </c>
      <c r="J859" t="s">
        <v>2383</v>
      </c>
      <c r="K859">
        <v>1</v>
      </c>
      <c r="L859" t="s">
        <v>2380</v>
      </c>
    </row>
    <row r="860" spans="5:12" x14ac:dyDescent="0.35">
      <c r="E860" t="s">
        <v>1522</v>
      </c>
      <c r="F860">
        <v>26.79</v>
      </c>
      <c r="G860">
        <v>5.0599999999999996</v>
      </c>
      <c r="H860" t="s">
        <v>2380</v>
      </c>
      <c r="I860" t="s">
        <v>2380</v>
      </c>
      <c r="J860" t="s">
        <v>2380</v>
      </c>
      <c r="K860">
        <v>1</v>
      </c>
      <c r="L860" t="s">
        <v>2380</v>
      </c>
    </row>
    <row r="861" spans="5:12" x14ac:dyDescent="0.35">
      <c r="E861" t="s">
        <v>1521</v>
      </c>
      <c r="F861">
        <v>42.78</v>
      </c>
      <c r="G861">
        <v>6.11</v>
      </c>
      <c r="H861" t="s">
        <v>2382</v>
      </c>
      <c r="I861" t="s">
        <v>2380</v>
      </c>
      <c r="J861" t="s">
        <v>2380</v>
      </c>
      <c r="K861">
        <v>1</v>
      </c>
      <c r="L861" t="s">
        <v>2380</v>
      </c>
    </row>
    <row r="862" spans="5:12" x14ac:dyDescent="0.35">
      <c r="E862" t="s">
        <v>1520</v>
      </c>
      <c r="F862">
        <v>46.75</v>
      </c>
      <c r="G862">
        <v>6.66</v>
      </c>
      <c r="H862" t="s">
        <v>2382</v>
      </c>
      <c r="I862" t="s">
        <v>2380</v>
      </c>
      <c r="J862" t="s">
        <v>2380</v>
      </c>
      <c r="K862">
        <v>2</v>
      </c>
      <c r="L862" t="s">
        <v>2380</v>
      </c>
    </row>
    <row r="863" spans="5:12" x14ac:dyDescent="0.35">
      <c r="E863" t="s">
        <v>1519</v>
      </c>
      <c r="F863">
        <v>32.15</v>
      </c>
      <c r="G863">
        <v>4.0199999999999996</v>
      </c>
      <c r="H863" t="s">
        <v>2382</v>
      </c>
      <c r="I863" t="s">
        <v>2380</v>
      </c>
      <c r="J863" t="s">
        <v>2383</v>
      </c>
      <c r="K863">
        <v>1</v>
      </c>
      <c r="L863" t="s">
        <v>2380</v>
      </c>
    </row>
    <row r="864" spans="5:12" x14ac:dyDescent="0.35">
      <c r="E864" t="s">
        <v>1518</v>
      </c>
      <c r="F864">
        <v>43.4</v>
      </c>
      <c r="G864">
        <v>8.81</v>
      </c>
      <c r="H864" t="s">
        <v>2382</v>
      </c>
      <c r="I864" t="s">
        <v>2380</v>
      </c>
      <c r="J864" t="s">
        <v>2380</v>
      </c>
      <c r="K864">
        <v>2</v>
      </c>
      <c r="L864" t="s">
        <v>2380</v>
      </c>
    </row>
    <row r="865" spans="5:12" x14ac:dyDescent="0.35">
      <c r="E865" t="s">
        <v>1517</v>
      </c>
      <c r="F865">
        <v>31.57</v>
      </c>
      <c r="G865">
        <v>7.92</v>
      </c>
      <c r="H865" t="s">
        <v>2382</v>
      </c>
      <c r="I865" t="s">
        <v>2380</v>
      </c>
      <c r="J865" t="s">
        <v>2380</v>
      </c>
      <c r="K865">
        <v>2</v>
      </c>
      <c r="L865" t="s">
        <v>2380</v>
      </c>
    </row>
    <row r="866" spans="5:12" x14ac:dyDescent="0.35">
      <c r="E866" t="s">
        <v>1516</v>
      </c>
      <c r="F866">
        <v>24.32</v>
      </c>
      <c r="G866">
        <v>7.48</v>
      </c>
      <c r="H866" t="s">
        <v>2380</v>
      </c>
      <c r="I866" t="s">
        <v>2380</v>
      </c>
      <c r="J866" t="s">
        <v>2380</v>
      </c>
      <c r="K866" t="s">
        <v>2381</v>
      </c>
      <c r="L866" t="s">
        <v>2380</v>
      </c>
    </row>
    <row r="867" spans="5:12" x14ac:dyDescent="0.35">
      <c r="E867" t="s">
        <v>1515</v>
      </c>
      <c r="F867">
        <v>31.07</v>
      </c>
      <c r="G867">
        <v>4.62</v>
      </c>
      <c r="H867" t="s">
        <v>2382</v>
      </c>
      <c r="I867" t="s">
        <v>2380</v>
      </c>
      <c r="J867" t="s">
        <v>2380</v>
      </c>
      <c r="K867">
        <v>2</v>
      </c>
      <c r="L867" t="s">
        <v>2380</v>
      </c>
    </row>
    <row r="868" spans="5:12" x14ac:dyDescent="0.35">
      <c r="E868" t="s">
        <v>1514</v>
      </c>
      <c r="F868">
        <v>35.814999999999998</v>
      </c>
      <c r="G868">
        <v>8.4700000000000006</v>
      </c>
      <c r="H868" t="s">
        <v>2380</v>
      </c>
      <c r="I868" t="s">
        <v>2380</v>
      </c>
      <c r="J868" t="s">
        <v>2380</v>
      </c>
      <c r="K868" t="s">
        <v>2381</v>
      </c>
      <c r="L868" t="s">
        <v>2380</v>
      </c>
    </row>
    <row r="869" spans="5:12" x14ac:dyDescent="0.35">
      <c r="E869" t="s">
        <v>1513</v>
      </c>
      <c r="F869">
        <v>40.81</v>
      </c>
      <c r="G869">
        <v>10.58</v>
      </c>
      <c r="H869" t="s">
        <v>2382</v>
      </c>
      <c r="I869" t="s">
        <v>2380</v>
      </c>
      <c r="J869" t="s">
        <v>2380</v>
      </c>
      <c r="K869" t="s">
        <v>2381</v>
      </c>
      <c r="L869" t="s">
        <v>2380</v>
      </c>
    </row>
    <row r="870" spans="5:12" x14ac:dyDescent="0.35">
      <c r="E870" t="s">
        <v>1512</v>
      </c>
      <c r="F870">
        <v>24.605</v>
      </c>
      <c r="G870">
        <v>7.48</v>
      </c>
      <c r="H870" t="s">
        <v>2380</v>
      </c>
      <c r="I870" t="s">
        <v>2380</v>
      </c>
      <c r="J870" t="s">
        <v>2380</v>
      </c>
      <c r="K870" t="s">
        <v>2381</v>
      </c>
      <c r="L870" t="s">
        <v>2380</v>
      </c>
    </row>
    <row r="871" spans="5:12" x14ac:dyDescent="0.35">
      <c r="E871" t="s">
        <v>1511</v>
      </c>
      <c r="F871">
        <v>21.47</v>
      </c>
      <c r="G871">
        <v>7.82</v>
      </c>
      <c r="H871" t="s">
        <v>2380</v>
      </c>
      <c r="I871" t="s">
        <v>2380</v>
      </c>
      <c r="J871" t="s">
        <v>2380</v>
      </c>
      <c r="K871" t="s">
        <v>2381</v>
      </c>
      <c r="L871" t="s">
        <v>2380</v>
      </c>
    </row>
    <row r="872" spans="5:12" x14ac:dyDescent="0.35">
      <c r="E872" t="s">
        <v>1510</v>
      </c>
      <c r="F872">
        <v>52.89</v>
      </c>
      <c r="G872">
        <v>4.96</v>
      </c>
      <c r="H872" t="s">
        <v>2382</v>
      </c>
      <c r="I872" t="s">
        <v>2380</v>
      </c>
      <c r="J872" t="s">
        <v>2380</v>
      </c>
      <c r="K872">
        <v>1</v>
      </c>
      <c r="L872" t="s">
        <v>2380</v>
      </c>
    </row>
    <row r="873" spans="5:12" x14ac:dyDescent="0.35">
      <c r="E873" t="s">
        <v>1509</v>
      </c>
      <c r="F873">
        <v>32.965000000000003</v>
      </c>
      <c r="G873">
        <v>6.15</v>
      </c>
      <c r="H873" t="s">
        <v>2382</v>
      </c>
      <c r="I873" t="s">
        <v>2380</v>
      </c>
      <c r="J873" t="s">
        <v>2380</v>
      </c>
      <c r="K873">
        <v>1</v>
      </c>
      <c r="L873" t="s">
        <v>2380</v>
      </c>
    </row>
    <row r="874" spans="5:12" x14ac:dyDescent="0.35">
      <c r="E874" t="s">
        <v>1508</v>
      </c>
      <c r="F874">
        <v>36.799999999999997</v>
      </c>
      <c r="G874">
        <v>4.62</v>
      </c>
      <c r="H874" t="s">
        <v>2380</v>
      </c>
      <c r="I874" t="s">
        <v>2380</v>
      </c>
      <c r="J874" t="s">
        <v>2383</v>
      </c>
      <c r="K874">
        <v>1</v>
      </c>
      <c r="L874" t="s">
        <v>2380</v>
      </c>
    </row>
    <row r="875" spans="5:12" x14ac:dyDescent="0.35">
      <c r="E875" t="s">
        <v>1507</v>
      </c>
      <c r="F875">
        <v>34.299999999999997</v>
      </c>
      <c r="G875">
        <v>4.87</v>
      </c>
      <c r="H875" t="s">
        <v>2380</v>
      </c>
      <c r="I875" t="s">
        <v>2380</v>
      </c>
      <c r="J875" t="s">
        <v>2380</v>
      </c>
      <c r="K875">
        <v>2</v>
      </c>
      <c r="L875" t="s">
        <v>2380</v>
      </c>
    </row>
    <row r="876" spans="5:12" x14ac:dyDescent="0.35">
      <c r="E876" t="s">
        <v>1506</v>
      </c>
      <c r="F876">
        <v>35.244999999999997</v>
      </c>
      <c r="G876">
        <v>4.63</v>
      </c>
      <c r="H876" t="s">
        <v>2380</v>
      </c>
      <c r="I876" t="s">
        <v>2380</v>
      </c>
      <c r="J876" t="s">
        <v>2380</v>
      </c>
      <c r="K876" t="s">
        <v>2381</v>
      </c>
      <c r="L876" t="s">
        <v>2380</v>
      </c>
    </row>
    <row r="877" spans="5:12" x14ac:dyDescent="0.35">
      <c r="E877" t="s">
        <v>1505</v>
      </c>
      <c r="F877">
        <v>26.23</v>
      </c>
      <c r="G877">
        <v>11.93</v>
      </c>
      <c r="H877" t="s">
        <v>2380</v>
      </c>
      <c r="I877" t="s">
        <v>2380</v>
      </c>
      <c r="J877" t="s">
        <v>2380</v>
      </c>
      <c r="K877" t="s">
        <v>2381</v>
      </c>
      <c r="L877" t="s">
        <v>2380</v>
      </c>
    </row>
    <row r="878" spans="5:12" x14ac:dyDescent="0.35">
      <c r="E878" t="s">
        <v>1504</v>
      </c>
      <c r="F878">
        <v>36.1</v>
      </c>
      <c r="G878">
        <v>5.65</v>
      </c>
      <c r="H878" t="s">
        <v>2382</v>
      </c>
      <c r="I878" t="s">
        <v>2380</v>
      </c>
      <c r="J878" t="s">
        <v>2380</v>
      </c>
      <c r="K878">
        <v>2</v>
      </c>
      <c r="L878" t="s">
        <v>2380</v>
      </c>
    </row>
    <row r="879" spans="5:12" x14ac:dyDescent="0.35">
      <c r="E879" t="s">
        <v>1503</v>
      </c>
      <c r="F879">
        <v>37.1</v>
      </c>
      <c r="G879">
        <v>11.21</v>
      </c>
      <c r="H879" t="s">
        <v>2382</v>
      </c>
      <c r="I879" t="s">
        <v>2380</v>
      </c>
      <c r="J879" t="s">
        <v>2383</v>
      </c>
      <c r="K879">
        <v>1</v>
      </c>
      <c r="L879" t="s">
        <v>2380</v>
      </c>
    </row>
    <row r="880" spans="5:12" x14ac:dyDescent="0.35">
      <c r="E880" t="s">
        <v>1502</v>
      </c>
      <c r="F880">
        <v>27.5</v>
      </c>
      <c r="G880">
        <v>10.62</v>
      </c>
      <c r="H880" t="s">
        <v>2382</v>
      </c>
      <c r="I880" t="s">
        <v>2380</v>
      </c>
      <c r="J880" t="s">
        <v>2383</v>
      </c>
      <c r="K880">
        <v>1</v>
      </c>
      <c r="L880" t="s">
        <v>2380</v>
      </c>
    </row>
    <row r="881" spans="5:12" x14ac:dyDescent="0.35">
      <c r="E881" t="s">
        <v>1501</v>
      </c>
      <c r="F881">
        <v>24.7</v>
      </c>
      <c r="G881">
        <v>10.7</v>
      </c>
      <c r="H881" t="s">
        <v>2382</v>
      </c>
      <c r="I881" t="s">
        <v>2380</v>
      </c>
      <c r="J881" t="s">
        <v>2383</v>
      </c>
      <c r="K881">
        <v>1</v>
      </c>
      <c r="L881" t="s">
        <v>2380</v>
      </c>
    </row>
    <row r="882" spans="5:12" x14ac:dyDescent="0.35">
      <c r="E882" t="s">
        <v>1500</v>
      </c>
      <c r="F882">
        <v>26.78</v>
      </c>
      <c r="G882">
        <v>10.02</v>
      </c>
      <c r="H882" t="s">
        <v>2382</v>
      </c>
      <c r="I882" t="s">
        <v>2380</v>
      </c>
      <c r="J882" t="s">
        <v>2383</v>
      </c>
      <c r="K882">
        <v>1</v>
      </c>
      <c r="L882" t="s">
        <v>2380</v>
      </c>
    </row>
    <row r="883" spans="5:12" x14ac:dyDescent="0.35">
      <c r="E883" t="s">
        <v>1499</v>
      </c>
      <c r="F883">
        <v>45.8</v>
      </c>
      <c r="G883">
        <v>4.8499999999999996</v>
      </c>
      <c r="H883" t="s">
        <v>2380</v>
      </c>
      <c r="I883" t="s">
        <v>2380</v>
      </c>
      <c r="J883" t="s">
        <v>2380</v>
      </c>
      <c r="K883" t="s">
        <v>2381</v>
      </c>
      <c r="L883" t="s">
        <v>2380</v>
      </c>
    </row>
    <row r="884" spans="5:12" x14ac:dyDescent="0.35">
      <c r="E884" t="s">
        <v>1498</v>
      </c>
      <c r="F884">
        <v>29</v>
      </c>
      <c r="G884">
        <v>4.3899999999999997</v>
      </c>
      <c r="H884" t="s">
        <v>2382</v>
      </c>
      <c r="I884" t="s">
        <v>2380</v>
      </c>
      <c r="J884" t="s">
        <v>2380</v>
      </c>
      <c r="K884">
        <v>2</v>
      </c>
      <c r="L884" t="s">
        <v>2380</v>
      </c>
    </row>
    <row r="885" spans="5:12" x14ac:dyDescent="0.35">
      <c r="E885" t="s">
        <v>1497</v>
      </c>
      <c r="F885">
        <v>33.534999999999997</v>
      </c>
      <c r="G885">
        <v>8.24</v>
      </c>
      <c r="H885" t="s">
        <v>2382</v>
      </c>
      <c r="I885" t="s">
        <v>2380</v>
      </c>
      <c r="J885" t="s">
        <v>2380</v>
      </c>
      <c r="K885" t="s">
        <v>2381</v>
      </c>
      <c r="L885" t="s">
        <v>2380</v>
      </c>
    </row>
    <row r="886" spans="5:12" x14ac:dyDescent="0.35">
      <c r="E886" t="s">
        <v>1496</v>
      </c>
      <c r="F886">
        <v>32.774999999999999</v>
      </c>
      <c r="G886">
        <v>9.77</v>
      </c>
      <c r="H886" t="s">
        <v>2382</v>
      </c>
      <c r="I886" t="s">
        <v>2380</v>
      </c>
      <c r="J886" t="s">
        <v>2380</v>
      </c>
      <c r="K886" t="s">
        <v>2381</v>
      </c>
      <c r="L886" t="s">
        <v>2380</v>
      </c>
    </row>
    <row r="887" spans="5:12" x14ac:dyDescent="0.35">
      <c r="E887" t="s">
        <v>1495</v>
      </c>
      <c r="F887">
        <v>37.51</v>
      </c>
      <c r="G887">
        <v>5.5</v>
      </c>
      <c r="H887" t="s">
        <v>2382</v>
      </c>
      <c r="I887" t="s">
        <v>2380</v>
      </c>
      <c r="J887" t="s">
        <v>2380</v>
      </c>
      <c r="K887">
        <v>2</v>
      </c>
      <c r="L887" t="s">
        <v>2380</v>
      </c>
    </row>
    <row r="888" spans="5:12" x14ac:dyDescent="0.35">
      <c r="E888" t="s">
        <v>1494</v>
      </c>
      <c r="F888">
        <v>39.86</v>
      </c>
      <c r="G888">
        <v>11.84</v>
      </c>
      <c r="H888" t="s">
        <v>2382</v>
      </c>
      <c r="I888" t="s">
        <v>2380</v>
      </c>
      <c r="J888" t="s">
        <v>2380</v>
      </c>
      <c r="K888">
        <v>1</v>
      </c>
      <c r="L888" t="s">
        <v>2380</v>
      </c>
    </row>
    <row r="889" spans="5:12" x14ac:dyDescent="0.35">
      <c r="E889" t="s">
        <v>1493</v>
      </c>
      <c r="F889">
        <v>42.13</v>
      </c>
      <c r="G889">
        <v>4.66</v>
      </c>
      <c r="H889" t="s">
        <v>2380</v>
      </c>
      <c r="I889" t="s">
        <v>2380</v>
      </c>
      <c r="J889" t="s">
        <v>2380</v>
      </c>
      <c r="K889" t="s">
        <v>2381</v>
      </c>
      <c r="L889" t="s">
        <v>2380</v>
      </c>
    </row>
    <row r="890" spans="5:12" x14ac:dyDescent="0.35">
      <c r="E890" t="s">
        <v>1492</v>
      </c>
      <c r="F890">
        <v>35.99</v>
      </c>
      <c r="G890">
        <v>11.11</v>
      </c>
      <c r="H890" t="s">
        <v>2380</v>
      </c>
      <c r="I890" t="s">
        <v>2380</v>
      </c>
      <c r="J890" t="s">
        <v>2380</v>
      </c>
      <c r="K890" t="s">
        <v>2381</v>
      </c>
      <c r="L890" t="s">
        <v>2380</v>
      </c>
    </row>
    <row r="891" spans="5:12" x14ac:dyDescent="0.35">
      <c r="E891" t="s">
        <v>1491</v>
      </c>
      <c r="F891">
        <v>35.200000000000003</v>
      </c>
      <c r="G891">
        <v>7.72</v>
      </c>
      <c r="H891" t="s">
        <v>2382</v>
      </c>
      <c r="I891" t="s">
        <v>2380</v>
      </c>
      <c r="J891" t="s">
        <v>2383</v>
      </c>
      <c r="K891">
        <v>1</v>
      </c>
      <c r="L891" t="s">
        <v>2380</v>
      </c>
    </row>
    <row r="892" spans="5:12" x14ac:dyDescent="0.35">
      <c r="E892" t="s">
        <v>1490</v>
      </c>
      <c r="F892">
        <v>29.91</v>
      </c>
      <c r="G892">
        <v>5.55</v>
      </c>
      <c r="H892" t="s">
        <v>2382</v>
      </c>
      <c r="I892" t="s">
        <v>2380</v>
      </c>
      <c r="J892" t="s">
        <v>2380</v>
      </c>
      <c r="K892">
        <v>2</v>
      </c>
      <c r="L892" t="s">
        <v>2380</v>
      </c>
    </row>
    <row r="893" spans="5:12" x14ac:dyDescent="0.35">
      <c r="E893" t="s">
        <v>1489</v>
      </c>
      <c r="F893">
        <v>36.479999999999997</v>
      </c>
      <c r="G893">
        <v>5.05</v>
      </c>
      <c r="H893" t="s">
        <v>2382</v>
      </c>
      <c r="I893" t="s">
        <v>2380</v>
      </c>
      <c r="J893" t="s">
        <v>2380</v>
      </c>
      <c r="K893">
        <v>1</v>
      </c>
      <c r="L893" t="s">
        <v>2380</v>
      </c>
    </row>
    <row r="894" spans="5:12" x14ac:dyDescent="0.35">
      <c r="E894" t="s">
        <v>1488</v>
      </c>
      <c r="F894">
        <v>27.5</v>
      </c>
      <c r="G894">
        <v>8.69</v>
      </c>
      <c r="H894" t="s">
        <v>2382</v>
      </c>
      <c r="I894" t="s">
        <v>2380</v>
      </c>
      <c r="J894" t="s">
        <v>2383</v>
      </c>
      <c r="K894">
        <v>1</v>
      </c>
      <c r="L894" t="s">
        <v>2380</v>
      </c>
    </row>
    <row r="895" spans="5:12" x14ac:dyDescent="0.35">
      <c r="E895" t="s">
        <v>1487</v>
      </c>
      <c r="F895">
        <v>33.44</v>
      </c>
      <c r="G895">
        <v>5.9</v>
      </c>
      <c r="H895" t="s">
        <v>2382</v>
      </c>
      <c r="I895" t="s">
        <v>2380</v>
      </c>
      <c r="J895" t="s">
        <v>2380</v>
      </c>
      <c r="K895">
        <v>1</v>
      </c>
      <c r="L895" t="s">
        <v>2380</v>
      </c>
    </row>
    <row r="896" spans="5:12" x14ac:dyDescent="0.35">
      <c r="E896" t="s">
        <v>1486</v>
      </c>
      <c r="F896">
        <v>28.215</v>
      </c>
      <c r="G896">
        <v>6.29</v>
      </c>
      <c r="H896" t="s">
        <v>2382</v>
      </c>
      <c r="I896" t="s">
        <v>2380</v>
      </c>
      <c r="J896" t="s">
        <v>2380</v>
      </c>
      <c r="K896">
        <v>1</v>
      </c>
      <c r="L896" t="s">
        <v>2380</v>
      </c>
    </row>
    <row r="897" spans="5:12" x14ac:dyDescent="0.35">
      <c r="E897" t="s">
        <v>1485</v>
      </c>
      <c r="F897">
        <v>27.17</v>
      </c>
      <c r="G897">
        <v>5.84</v>
      </c>
      <c r="H897" t="s">
        <v>2382</v>
      </c>
      <c r="I897" t="s">
        <v>2380</v>
      </c>
      <c r="J897" t="s">
        <v>2380</v>
      </c>
      <c r="K897">
        <v>1</v>
      </c>
      <c r="L897" t="s">
        <v>2380</v>
      </c>
    </row>
    <row r="898" spans="5:12" x14ac:dyDescent="0.35">
      <c r="E898" t="s">
        <v>1484</v>
      </c>
      <c r="F898">
        <v>35.380000000000003</v>
      </c>
      <c r="G898">
        <v>6.12</v>
      </c>
      <c r="H898" t="s">
        <v>2380</v>
      </c>
      <c r="I898" t="s">
        <v>2380</v>
      </c>
      <c r="J898" t="s">
        <v>2380</v>
      </c>
      <c r="K898" t="s">
        <v>2381</v>
      </c>
      <c r="L898" t="s">
        <v>2380</v>
      </c>
    </row>
    <row r="899" spans="5:12" x14ac:dyDescent="0.35">
      <c r="E899" t="s">
        <v>1483</v>
      </c>
      <c r="F899">
        <v>43.48</v>
      </c>
      <c r="G899">
        <v>6.24</v>
      </c>
      <c r="H899" t="s">
        <v>2380</v>
      </c>
      <c r="I899" t="s">
        <v>2380</v>
      </c>
      <c r="J899" t="s">
        <v>2380</v>
      </c>
      <c r="K899" t="s">
        <v>2381</v>
      </c>
      <c r="L899" t="s">
        <v>2380</v>
      </c>
    </row>
    <row r="900" spans="5:12" x14ac:dyDescent="0.35">
      <c r="E900" t="s">
        <v>1482</v>
      </c>
      <c r="F900">
        <v>41.73</v>
      </c>
      <c r="G900">
        <v>6.25</v>
      </c>
      <c r="H900" t="s">
        <v>2380</v>
      </c>
      <c r="I900" t="s">
        <v>2380</v>
      </c>
      <c r="J900" t="s">
        <v>2380</v>
      </c>
      <c r="K900">
        <v>1</v>
      </c>
      <c r="L900" t="s">
        <v>2380</v>
      </c>
    </row>
    <row r="901" spans="5:12" x14ac:dyDescent="0.35">
      <c r="E901" t="s">
        <v>1481</v>
      </c>
      <c r="F901">
        <v>28.9</v>
      </c>
      <c r="G901">
        <v>11.96</v>
      </c>
      <c r="H901" t="s">
        <v>2380</v>
      </c>
      <c r="I901" t="s">
        <v>2380</v>
      </c>
      <c r="J901" t="s">
        <v>2380</v>
      </c>
      <c r="K901" t="s">
        <v>2381</v>
      </c>
      <c r="L901" t="s">
        <v>2380</v>
      </c>
    </row>
    <row r="902" spans="5:12" x14ac:dyDescent="0.35">
      <c r="E902" t="s">
        <v>1480</v>
      </c>
      <c r="F902">
        <v>25.74</v>
      </c>
      <c r="G902">
        <v>7.69</v>
      </c>
      <c r="H902" t="s">
        <v>2380</v>
      </c>
      <c r="I902" t="s">
        <v>2380</v>
      </c>
      <c r="J902" t="s">
        <v>2380</v>
      </c>
      <c r="K902" t="s">
        <v>2381</v>
      </c>
      <c r="L902" t="s">
        <v>2380</v>
      </c>
    </row>
    <row r="903" spans="5:12" x14ac:dyDescent="0.35">
      <c r="E903" t="s">
        <v>1479</v>
      </c>
      <c r="F903">
        <v>36.06</v>
      </c>
      <c r="G903">
        <v>8.83</v>
      </c>
      <c r="H903" t="s">
        <v>2380</v>
      </c>
      <c r="I903" t="s">
        <v>2380</v>
      </c>
      <c r="J903" t="s">
        <v>2380</v>
      </c>
      <c r="K903" t="s">
        <v>2381</v>
      </c>
      <c r="L903" t="s">
        <v>2380</v>
      </c>
    </row>
    <row r="904" spans="5:12" x14ac:dyDescent="0.35">
      <c r="E904" t="s">
        <v>1478</v>
      </c>
      <c r="F904">
        <v>43.28</v>
      </c>
      <c r="G904">
        <v>4.41</v>
      </c>
      <c r="H904" t="s">
        <v>2380</v>
      </c>
      <c r="I904" t="s">
        <v>2380</v>
      </c>
      <c r="J904" t="s">
        <v>2380</v>
      </c>
      <c r="K904" t="s">
        <v>2381</v>
      </c>
      <c r="L904" t="s">
        <v>2380</v>
      </c>
    </row>
    <row r="905" spans="5:12" x14ac:dyDescent="0.35">
      <c r="E905" t="s">
        <v>1477</v>
      </c>
      <c r="F905">
        <v>28.785</v>
      </c>
      <c r="G905">
        <v>9.1</v>
      </c>
      <c r="H905" t="s">
        <v>2382</v>
      </c>
      <c r="I905" t="s">
        <v>2380</v>
      </c>
      <c r="J905" t="s">
        <v>2383</v>
      </c>
      <c r="K905">
        <v>1</v>
      </c>
      <c r="L905" t="s">
        <v>2380</v>
      </c>
    </row>
    <row r="906" spans="5:12" x14ac:dyDescent="0.35">
      <c r="E906" t="s">
        <v>1476</v>
      </c>
      <c r="F906">
        <v>25.46</v>
      </c>
      <c r="G906">
        <v>11.52</v>
      </c>
      <c r="H906" t="s">
        <v>2382</v>
      </c>
      <c r="I906" t="s">
        <v>2380</v>
      </c>
      <c r="J906" t="s">
        <v>2383</v>
      </c>
      <c r="K906">
        <v>1</v>
      </c>
      <c r="L906" t="s">
        <v>2380</v>
      </c>
    </row>
    <row r="907" spans="5:12" x14ac:dyDescent="0.35">
      <c r="E907" t="s">
        <v>1475</v>
      </c>
      <c r="F907">
        <v>30.8</v>
      </c>
      <c r="G907">
        <v>10.95</v>
      </c>
      <c r="H907" t="s">
        <v>2380</v>
      </c>
      <c r="I907" t="s">
        <v>2380</v>
      </c>
      <c r="J907" t="s">
        <v>2380</v>
      </c>
      <c r="K907" t="s">
        <v>2381</v>
      </c>
      <c r="L907" t="s">
        <v>2380</v>
      </c>
    </row>
    <row r="908" spans="5:12" x14ac:dyDescent="0.35">
      <c r="E908" t="s">
        <v>1474</v>
      </c>
      <c r="F908">
        <v>28.88</v>
      </c>
      <c r="G908">
        <v>11.5</v>
      </c>
      <c r="H908" t="s">
        <v>2380</v>
      </c>
      <c r="I908" t="s">
        <v>2380</v>
      </c>
      <c r="J908" t="s">
        <v>2380</v>
      </c>
      <c r="K908" t="s">
        <v>2381</v>
      </c>
      <c r="L908" t="s">
        <v>2380</v>
      </c>
    </row>
    <row r="909" spans="5:12" x14ac:dyDescent="0.35">
      <c r="E909" t="s">
        <v>1473</v>
      </c>
      <c r="F909">
        <v>23</v>
      </c>
      <c r="G909">
        <v>9.8800000000000008</v>
      </c>
      <c r="H909" t="s">
        <v>2380</v>
      </c>
      <c r="I909" t="s">
        <v>2380</v>
      </c>
      <c r="J909" t="s">
        <v>2380</v>
      </c>
      <c r="K909" t="s">
        <v>2381</v>
      </c>
      <c r="L909" t="s">
        <v>2380</v>
      </c>
    </row>
    <row r="910" spans="5:12" x14ac:dyDescent="0.35">
      <c r="E910" t="s">
        <v>1472</v>
      </c>
      <c r="F910">
        <v>38.25</v>
      </c>
      <c r="G910">
        <v>6.2</v>
      </c>
      <c r="H910" t="s">
        <v>2380</v>
      </c>
      <c r="I910" t="s">
        <v>2380</v>
      </c>
      <c r="J910" t="s">
        <v>2380</v>
      </c>
      <c r="K910">
        <v>1</v>
      </c>
      <c r="L910" t="s">
        <v>2380</v>
      </c>
    </row>
    <row r="911" spans="5:12" x14ac:dyDescent="0.35">
      <c r="E911" t="s">
        <v>1471</v>
      </c>
      <c r="F911">
        <v>39.25</v>
      </c>
      <c r="G911">
        <v>8.41</v>
      </c>
      <c r="H911" t="s">
        <v>2382</v>
      </c>
      <c r="I911" t="s">
        <v>2380</v>
      </c>
      <c r="J911" t="s">
        <v>2380</v>
      </c>
      <c r="K911">
        <v>1</v>
      </c>
      <c r="L911" t="s">
        <v>2380</v>
      </c>
    </row>
    <row r="912" spans="5:12" x14ac:dyDescent="0.35">
      <c r="E912" t="s">
        <v>1470</v>
      </c>
      <c r="F912">
        <v>26.6</v>
      </c>
      <c r="G912">
        <v>5.07</v>
      </c>
      <c r="H912" t="s">
        <v>2382</v>
      </c>
      <c r="I912" t="s">
        <v>2380</v>
      </c>
      <c r="J912" t="s">
        <v>2380</v>
      </c>
      <c r="K912">
        <v>2</v>
      </c>
      <c r="L912" t="s">
        <v>2380</v>
      </c>
    </row>
    <row r="913" spans="5:12" x14ac:dyDescent="0.35">
      <c r="E913" t="s">
        <v>1469</v>
      </c>
      <c r="F913">
        <v>35.700000000000003</v>
      </c>
      <c r="G913">
        <v>4.0599999999999996</v>
      </c>
      <c r="H913" t="s">
        <v>2380</v>
      </c>
      <c r="I913" t="s">
        <v>2380</v>
      </c>
      <c r="J913" t="s">
        <v>2383</v>
      </c>
      <c r="K913">
        <v>1</v>
      </c>
      <c r="L913" t="s">
        <v>2380</v>
      </c>
    </row>
    <row r="914" spans="5:12" x14ac:dyDescent="0.35">
      <c r="E914" t="s">
        <v>1468</v>
      </c>
      <c r="F914">
        <v>20.100000000000001</v>
      </c>
      <c r="G914">
        <v>10.52</v>
      </c>
      <c r="H914" t="s">
        <v>2380</v>
      </c>
      <c r="I914" t="s">
        <v>2380</v>
      </c>
      <c r="J914" t="s">
        <v>2380</v>
      </c>
      <c r="K914" t="s">
        <v>2381</v>
      </c>
      <c r="L914" t="s">
        <v>2380</v>
      </c>
    </row>
    <row r="915" spans="5:12" x14ac:dyDescent="0.35">
      <c r="E915" t="s">
        <v>1467</v>
      </c>
      <c r="F915">
        <v>22.23</v>
      </c>
      <c r="G915">
        <v>9.65</v>
      </c>
      <c r="H915" t="s">
        <v>2380</v>
      </c>
      <c r="I915" t="s">
        <v>2380</v>
      </c>
      <c r="J915" t="s">
        <v>2380</v>
      </c>
      <c r="K915" t="s">
        <v>2381</v>
      </c>
      <c r="L915" t="s">
        <v>2380</v>
      </c>
    </row>
    <row r="916" spans="5:12" x14ac:dyDescent="0.35">
      <c r="E916" t="s">
        <v>1466</v>
      </c>
      <c r="F916">
        <v>36.47</v>
      </c>
      <c r="G916">
        <v>6.21</v>
      </c>
      <c r="H916" t="s">
        <v>2380</v>
      </c>
      <c r="I916" t="s">
        <v>2380</v>
      </c>
      <c r="J916" t="s">
        <v>2380</v>
      </c>
      <c r="K916" t="s">
        <v>2381</v>
      </c>
      <c r="L916" t="s">
        <v>2380</v>
      </c>
    </row>
    <row r="917" spans="5:12" x14ac:dyDescent="0.35">
      <c r="E917" t="s">
        <v>1465</v>
      </c>
      <c r="F917">
        <v>49.64</v>
      </c>
      <c r="G917">
        <v>4.76</v>
      </c>
      <c r="H917" t="s">
        <v>2380</v>
      </c>
      <c r="I917" t="s">
        <v>2380</v>
      </c>
      <c r="J917" t="s">
        <v>2383</v>
      </c>
      <c r="K917">
        <v>1</v>
      </c>
      <c r="L917" t="s">
        <v>2380</v>
      </c>
    </row>
    <row r="918" spans="5:12" x14ac:dyDescent="0.35">
      <c r="E918" t="s">
        <v>1464</v>
      </c>
      <c r="F918">
        <v>36.799999999999997</v>
      </c>
      <c r="G918">
        <v>5.73</v>
      </c>
      <c r="H918" t="s">
        <v>2382</v>
      </c>
      <c r="I918" t="s">
        <v>2380</v>
      </c>
      <c r="J918" t="s">
        <v>2383</v>
      </c>
      <c r="K918">
        <v>1</v>
      </c>
      <c r="L918" t="s">
        <v>2380</v>
      </c>
    </row>
    <row r="919" spans="5:12" x14ac:dyDescent="0.35">
      <c r="E919" t="s">
        <v>1463</v>
      </c>
      <c r="F919">
        <v>33.880000000000003</v>
      </c>
      <c r="G919">
        <v>10.78</v>
      </c>
      <c r="H919" t="s">
        <v>2382</v>
      </c>
      <c r="I919" t="s">
        <v>2380</v>
      </c>
      <c r="J919" t="s">
        <v>2380</v>
      </c>
      <c r="K919" t="s">
        <v>2381</v>
      </c>
      <c r="L919" t="s">
        <v>2380</v>
      </c>
    </row>
    <row r="920" spans="5:12" x14ac:dyDescent="0.35">
      <c r="E920" t="s">
        <v>1462</v>
      </c>
      <c r="F920">
        <v>32.01</v>
      </c>
      <c r="G920">
        <v>5.08</v>
      </c>
      <c r="H920" t="s">
        <v>2382</v>
      </c>
      <c r="I920" t="s">
        <v>2380</v>
      </c>
      <c r="J920" t="s">
        <v>2380</v>
      </c>
      <c r="K920">
        <v>1</v>
      </c>
      <c r="L920" t="s">
        <v>2380</v>
      </c>
    </row>
    <row r="921" spans="5:12" x14ac:dyDescent="0.35">
      <c r="E921" t="s">
        <v>1461</v>
      </c>
      <c r="F921">
        <v>33.630000000000003</v>
      </c>
      <c r="G921">
        <v>11.39</v>
      </c>
      <c r="H921" t="s">
        <v>2380</v>
      </c>
      <c r="I921" t="s">
        <v>2380</v>
      </c>
      <c r="J921" t="s">
        <v>2380</v>
      </c>
      <c r="K921" t="s">
        <v>2381</v>
      </c>
      <c r="L921" t="s">
        <v>2380</v>
      </c>
    </row>
    <row r="922" spans="5:12" x14ac:dyDescent="0.35">
      <c r="E922" t="s">
        <v>1460</v>
      </c>
      <c r="F922">
        <v>34.865000000000002</v>
      </c>
      <c r="G922">
        <v>5.35</v>
      </c>
      <c r="H922" t="s">
        <v>2382</v>
      </c>
      <c r="I922" t="s">
        <v>2380</v>
      </c>
      <c r="J922" t="s">
        <v>2380</v>
      </c>
      <c r="K922">
        <v>1</v>
      </c>
      <c r="L922" t="s">
        <v>2380</v>
      </c>
    </row>
    <row r="923" spans="5:12" x14ac:dyDescent="0.35">
      <c r="E923" t="s">
        <v>1459</v>
      </c>
      <c r="F923">
        <v>43.11</v>
      </c>
      <c r="G923">
        <v>5.6</v>
      </c>
      <c r="H923" t="s">
        <v>2380</v>
      </c>
      <c r="I923" t="s">
        <v>2380</v>
      </c>
      <c r="J923" t="s">
        <v>2380</v>
      </c>
      <c r="K923" t="s">
        <v>2381</v>
      </c>
      <c r="L923" t="s">
        <v>2380</v>
      </c>
    </row>
    <row r="924" spans="5:12" x14ac:dyDescent="0.35">
      <c r="E924" t="s">
        <v>1458</v>
      </c>
      <c r="F924">
        <v>30.305</v>
      </c>
      <c r="G924">
        <v>4.2699999999999996</v>
      </c>
      <c r="H924" t="s">
        <v>2382</v>
      </c>
      <c r="I924" t="s">
        <v>2380</v>
      </c>
      <c r="J924" t="s">
        <v>2380</v>
      </c>
      <c r="K924">
        <v>1</v>
      </c>
      <c r="L924" t="s">
        <v>2380</v>
      </c>
    </row>
    <row r="925" spans="5:12" x14ac:dyDescent="0.35">
      <c r="E925" t="s">
        <v>1457</v>
      </c>
      <c r="F925">
        <v>25.175000000000001</v>
      </c>
      <c r="G925">
        <v>5.57</v>
      </c>
      <c r="H925" t="s">
        <v>2382</v>
      </c>
      <c r="I925" t="s">
        <v>2380</v>
      </c>
      <c r="J925" t="s">
        <v>2380</v>
      </c>
      <c r="K925">
        <v>1</v>
      </c>
      <c r="L925" t="s">
        <v>2380</v>
      </c>
    </row>
    <row r="926" spans="5:12" x14ac:dyDescent="0.35">
      <c r="E926" t="s">
        <v>1456</v>
      </c>
      <c r="F926">
        <v>26.8</v>
      </c>
      <c r="G926">
        <v>5.68</v>
      </c>
      <c r="H926" t="s">
        <v>2382</v>
      </c>
      <c r="I926" t="s">
        <v>2380</v>
      </c>
      <c r="J926" t="s">
        <v>2380</v>
      </c>
      <c r="K926">
        <v>1</v>
      </c>
      <c r="L926" t="s">
        <v>2380</v>
      </c>
    </row>
    <row r="927" spans="5:12" x14ac:dyDescent="0.35">
      <c r="E927" t="s">
        <v>1455</v>
      </c>
      <c r="F927">
        <v>21.78</v>
      </c>
      <c r="G927">
        <v>5.3</v>
      </c>
      <c r="H927" t="s">
        <v>2380</v>
      </c>
      <c r="I927" t="s">
        <v>2382</v>
      </c>
      <c r="J927" t="s">
        <v>2380</v>
      </c>
      <c r="K927">
        <v>1</v>
      </c>
      <c r="L927" t="s">
        <v>2380</v>
      </c>
    </row>
    <row r="928" spans="5:12" x14ac:dyDescent="0.35">
      <c r="E928" t="s">
        <v>1454</v>
      </c>
      <c r="F928">
        <v>30.14</v>
      </c>
      <c r="G928">
        <v>9.4499999999999993</v>
      </c>
      <c r="H928" t="s">
        <v>2382</v>
      </c>
      <c r="I928" t="s">
        <v>2380</v>
      </c>
      <c r="J928" t="s">
        <v>2380</v>
      </c>
      <c r="K928" t="s">
        <v>2381</v>
      </c>
      <c r="L928" t="s">
        <v>2380</v>
      </c>
    </row>
    <row r="929" spans="5:12" x14ac:dyDescent="0.35">
      <c r="E929" t="s">
        <v>1453</v>
      </c>
      <c r="F929">
        <v>29.7</v>
      </c>
      <c r="G929">
        <v>6.79</v>
      </c>
      <c r="H929" t="s">
        <v>2382</v>
      </c>
      <c r="I929" t="s">
        <v>2380</v>
      </c>
      <c r="J929" t="s">
        <v>2380</v>
      </c>
      <c r="K929" t="s">
        <v>2381</v>
      </c>
      <c r="L929" t="s">
        <v>2380</v>
      </c>
    </row>
    <row r="930" spans="5:12" x14ac:dyDescent="0.35">
      <c r="E930" t="s">
        <v>1452</v>
      </c>
      <c r="F930">
        <v>32.395000000000003</v>
      </c>
      <c r="G930">
        <v>11.1</v>
      </c>
      <c r="H930" t="s">
        <v>2382</v>
      </c>
      <c r="I930" t="s">
        <v>2380</v>
      </c>
      <c r="J930" t="s">
        <v>2380</v>
      </c>
      <c r="K930" t="s">
        <v>2381</v>
      </c>
      <c r="L930" t="s">
        <v>2380</v>
      </c>
    </row>
    <row r="931" spans="5:12" x14ac:dyDescent="0.35">
      <c r="E931" t="s">
        <v>1451</v>
      </c>
      <c r="F931">
        <v>36.64</v>
      </c>
      <c r="G931">
        <v>7.26</v>
      </c>
      <c r="H931" t="s">
        <v>2380</v>
      </c>
      <c r="I931" t="s">
        <v>2380</v>
      </c>
      <c r="J931" t="s">
        <v>2380</v>
      </c>
      <c r="K931" t="s">
        <v>2381</v>
      </c>
      <c r="L931" t="s">
        <v>2380</v>
      </c>
    </row>
    <row r="932" spans="5:12" x14ac:dyDescent="0.35">
      <c r="E932" t="s">
        <v>1450</v>
      </c>
      <c r="F932">
        <v>39.049999999999997</v>
      </c>
      <c r="G932">
        <v>5.27</v>
      </c>
      <c r="H932" t="s">
        <v>2382</v>
      </c>
      <c r="I932" t="s">
        <v>2380</v>
      </c>
      <c r="J932" t="s">
        <v>2380</v>
      </c>
      <c r="K932">
        <v>1</v>
      </c>
      <c r="L932" t="s">
        <v>2380</v>
      </c>
    </row>
    <row r="933" spans="5:12" x14ac:dyDescent="0.35">
      <c r="E933" t="s">
        <v>1449</v>
      </c>
      <c r="F933">
        <v>33.1</v>
      </c>
      <c r="G933">
        <v>5.46</v>
      </c>
      <c r="H933" t="s">
        <v>2382</v>
      </c>
      <c r="I933" t="s">
        <v>2380</v>
      </c>
      <c r="J933" t="s">
        <v>2380</v>
      </c>
      <c r="K933">
        <v>1</v>
      </c>
      <c r="L933" t="s">
        <v>2380</v>
      </c>
    </row>
    <row r="934" spans="5:12" x14ac:dyDescent="0.35">
      <c r="E934" t="s">
        <v>1448</v>
      </c>
      <c r="F934">
        <v>31.824999999999999</v>
      </c>
      <c r="G934">
        <v>8.1300000000000008</v>
      </c>
      <c r="H934" t="s">
        <v>2380</v>
      </c>
      <c r="I934" t="s">
        <v>2380</v>
      </c>
      <c r="J934" t="s">
        <v>2380</v>
      </c>
      <c r="K934" t="s">
        <v>2381</v>
      </c>
      <c r="L934" t="s">
        <v>2380</v>
      </c>
    </row>
    <row r="935" spans="5:12" x14ac:dyDescent="0.35">
      <c r="E935" t="s">
        <v>1447</v>
      </c>
      <c r="F935">
        <v>29</v>
      </c>
      <c r="G935">
        <v>4.25</v>
      </c>
      <c r="H935" t="s">
        <v>2382</v>
      </c>
      <c r="I935" t="s">
        <v>2380</v>
      </c>
      <c r="J935" t="s">
        <v>2380</v>
      </c>
      <c r="K935">
        <v>1</v>
      </c>
      <c r="L935" t="s">
        <v>2380</v>
      </c>
    </row>
    <row r="936" spans="5:12" x14ac:dyDescent="0.35">
      <c r="E936" t="s">
        <v>1446</v>
      </c>
      <c r="F936">
        <v>30.495000000000001</v>
      </c>
      <c r="G936">
        <v>8.68</v>
      </c>
      <c r="H936" t="s">
        <v>2380</v>
      </c>
      <c r="I936" t="s">
        <v>2380</v>
      </c>
      <c r="J936" t="s">
        <v>2380</v>
      </c>
      <c r="K936" t="s">
        <v>2381</v>
      </c>
      <c r="L936" t="s">
        <v>2380</v>
      </c>
    </row>
    <row r="937" spans="5:12" x14ac:dyDescent="0.35">
      <c r="E937" t="s">
        <v>1445</v>
      </c>
      <c r="F937">
        <v>25.2</v>
      </c>
      <c r="G937">
        <v>6.25</v>
      </c>
      <c r="H937" t="s">
        <v>2382</v>
      </c>
      <c r="I937" t="s">
        <v>2380</v>
      </c>
      <c r="J937" t="s">
        <v>2380</v>
      </c>
      <c r="K937">
        <v>1</v>
      </c>
      <c r="L937" t="s">
        <v>2380</v>
      </c>
    </row>
    <row r="938" spans="5:12" x14ac:dyDescent="0.35">
      <c r="E938" t="s">
        <v>1444</v>
      </c>
      <c r="F938">
        <v>22.77</v>
      </c>
      <c r="G938">
        <v>4.47</v>
      </c>
      <c r="H938" t="s">
        <v>2382</v>
      </c>
      <c r="I938" t="s">
        <v>2380</v>
      </c>
      <c r="J938" t="s">
        <v>2380</v>
      </c>
      <c r="K938">
        <v>1</v>
      </c>
      <c r="L938" t="s">
        <v>2380</v>
      </c>
    </row>
    <row r="939" spans="5:12" x14ac:dyDescent="0.35">
      <c r="E939" t="s">
        <v>1443</v>
      </c>
      <c r="F939">
        <v>23.18</v>
      </c>
      <c r="G939">
        <v>8.31</v>
      </c>
      <c r="H939" t="s">
        <v>2380</v>
      </c>
      <c r="I939" t="s">
        <v>2380</v>
      </c>
      <c r="J939" t="s">
        <v>2380</v>
      </c>
      <c r="K939" t="s">
        <v>2381</v>
      </c>
      <c r="L939" t="s">
        <v>2380</v>
      </c>
    </row>
    <row r="940" spans="5:12" x14ac:dyDescent="0.35">
      <c r="E940" t="s">
        <v>1442</v>
      </c>
      <c r="F940">
        <v>35.409999999999997</v>
      </c>
      <c r="G940">
        <v>5.68</v>
      </c>
      <c r="H940" t="s">
        <v>2380</v>
      </c>
      <c r="I940" t="s">
        <v>2380</v>
      </c>
      <c r="J940" t="s">
        <v>2380</v>
      </c>
      <c r="K940" t="s">
        <v>2381</v>
      </c>
      <c r="L940" t="s">
        <v>2380</v>
      </c>
    </row>
    <row r="941" spans="5:12" x14ac:dyDescent="0.35">
      <c r="E941" t="s">
        <v>1441</v>
      </c>
      <c r="F941">
        <v>32.11</v>
      </c>
      <c r="G941">
        <v>4.75</v>
      </c>
      <c r="H941" t="s">
        <v>2382</v>
      </c>
      <c r="I941" t="s">
        <v>2380</v>
      </c>
      <c r="J941" t="s">
        <v>2380</v>
      </c>
      <c r="K941">
        <v>2</v>
      </c>
      <c r="L941" t="s">
        <v>2380</v>
      </c>
    </row>
    <row r="942" spans="5:12" x14ac:dyDescent="0.35">
      <c r="E942" t="s">
        <v>1440</v>
      </c>
      <c r="F942">
        <v>34.479999999999997</v>
      </c>
      <c r="G942">
        <v>6.31</v>
      </c>
      <c r="H942" t="s">
        <v>2380</v>
      </c>
      <c r="I942" t="s">
        <v>2380</v>
      </c>
      <c r="J942" t="s">
        <v>2383</v>
      </c>
      <c r="K942">
        <v>1</v>
      </c>
      <c r="L942" t="s">
        <v>2380</v>
      </c>
    </row>
    <row r="943" spans="5:12" x14ac:dyDescent="0.35">
      <c r="E943" t="s">
        <v>1439</v>
      </c>
      <c r="F943">
        <v>34.39</v>
      </c>
      <c r="G943">
        <v>6.28</v>
      </c>
      <c r="H943" t="s">
        <v>2382</v>
      </c>
      <c r="I943" t="s">
        <v>2380</v>
      </c>
      <c r="J943" t="s">
        <v>2380</v>
      </c>
      <c r="K943">
        <v>1</v>
      </c>
      <c r="L943" t="s">
        <v>2380</v>
      </c>
    </row>
    <row r="944" spans="5:12" x14ac:dyDescent="0.35">
      <c r="E944" t="s">
        <v>1438</v>
      </c>
      <c r="F944">
        <v>26.4</v>
      </c>
      <c r="G944">
        <v>9.2899999999999991</v>
      </c>
      <c r="H944" t="s">
        <v>2382</v>
      </c>
      <c r="I944" t="s">
        <v>2380</v>
      </c>
      <c r="J944" t="s">
        <v>2383</v>
      </c>
      <c r="K944">
        <v>1</v>
      </c>
      <c r="L944" t="s">
        <v>2380</v>
      </c>
    </row>
    <row r="945" spans="5:12" x14ac:dyDescent="0.35">
      <c r="E945" t="s">
        <v>1437</v>
      </c>
      <c r="F945">
        <v>28.1</v>
      </c>
      <c r="G945">
        <v>5.79</v>
      </c>
      <c r="H945" t="s">
        <v>2382</v>
      </c>
      <c r="I945" t="s">
        <v>2380</v>
      </c>
      <c r="J945" t="s">
        <v>2383</v>
      </c>
      <c r="K945">
        <v>1</v>
      </c>
      <c r="L945" t="s">
        <v>2380</v>
      </c>
    </row>
    <row r="946" spans="5:12" x14ac:dyDescent="0.35">
      <c r="E946" t="s">
        <v>1436</v>
      </c>
      <c r="F946">
        <v>27</v>
      </c>
      <c r="G946">
        <v>4.54</v>
      </c>
      <c r="H946" t="s">
        <v>2382</v>
      </c>
      <c r="I946" t="s">
        <v>2380</v>
      </c>
      <c r="J946" t="s">
        <v>2380</v>
      </c>
      <c r="K946">
        <v>1</v>
      </c>
      <c r="L946" t="s">
        <v>2380</v>
      </c>
    </row>
    <row r="947" spans="5:12" x14ac:dyDescent="0.35">
      <c r="E947" t="s">
        <v>1435</v>
      </c>
      <c r="F947">
        <v>28.594999999999999</v>
      </c>
      <c r="G947">
        <v>4.68</v>
      </c>
      <c r="H947" t="s">
        <v>2382</v>
      </c>
      <c r="I947" t="s">
        <v>2380</v>
      </c>
      <c r="J947" t="s">
        <v>2380</v>
      </c>
      <c r="K947">
        <v>1</v>
      </c>
      <c r="L947" t="s">
        <v>2380</v>
      </c>
    </row>
    <row r="948" spans="5:12" x14ac:dyDescent="0.35">
      <c r="E948" t="s">
        <v>1434</v>
      </c>
      <c r="F948">
        <v>36.799999999999997</v>
      </c>
      <c r="G948">
        <v>5.88</v>
      </c>
      <c r="H948" t="s">
        <v>2380</v>
      </c>
      <c r="I948" t="s">
        <v>2380</v>
      </c>
      <c r="J948" t="s">
        <v>2380</v>
      </c>
      <c r="K948">
        <v>1</v>
      </c>
      <c r="L948" t="s">
        <v>2380</v>
      </c>
    </row>
    <row r="949" spans="5:12" x14ac:dyDescent="0.35">
      <c r="E949" t="s">
        <v>1433</v>
      </c>
      <c r="F949">
        <v>23.75</v>
      </c>
      <c r="G949">
        <v>5.42</v>
      </c>
      <c r="H949" t="s">
        <v>2382</v>
      </c>
      <c r="I949" t="s">
        <v>2380</v>
      </c>
      <c r="J949" t="s">
        <v>2383</v>
      </c>
      <c r="K949">
        <v>1</v>
      </c>
      <c r="L949" t="s">
        <v>2380</v>
      </c>
    </row>
    <row r="950" spans="5:12" x14ac:dyDescent="0.35">
      <c r="E950" t="s">
        <v>1432</v>
      </c>
      <c r="F950">
        <v>35.619999999999997</v>
      </c>
      <c r="G950">
        <v>4.16</v>
      </c>
      <c r="H950" t="s">
        <v>2380</v>
      </c>
      <c r="I950" t="s">
        <v>2380</v>
      </c>
      <c r="J950" t="s">
        <v>2380</v>
      </c>
      <c r="K950" t="s">
        <v>2381</v>
      </c>
      <c r="L950" t="s">
        <v>2380</v>
      </c>
    </row>
    <row r="951" spans="5:12" x14ac:dyDescent="0.35">
      <c r="E951" t="s">
        <v>1431</v>
      </c>
      <c r="F951">
        <v>30.69</v>
      </c>
      <c r="G951">
        <v>7.05</v>
      </c>
      <c r="H951" t="s">
        <v>2382</v>
      </c>
      <c r="I951" t="s">
        <v>2380</v>
      </c>
      <c r="J951" t="s">
        <v>2380</v>
      </c>
      <c r="K951">
        <v>2</v>
      </c>
      <c r="L951" t="s">
        <v>2380</v>
      </c>
    </row>
    <row r="952" spans="5:12" x14ac:dyDescent="0.35">
      <c r="E952" t="s">
        <v>1430</v>
      </c>
      <c r="F952">
        <v>35.799999999999997</v>
      </c>
      <c r="G952">
        <v>5.63</v>
      </c>
      <c r="H952" t="s">
        <v>2382</v>
      </c>
      <c r="I952" t="s">
        <v>2380</v>
      </c>
      <c r="J952" t="s">
        <v>2380</v>
      </c>
      <c r="K952">
        <v>2</v>
      </c>
      <c r="L952" t="s">
        <v>2380</v>
      </c>
    </row>
    <row r="953" spans="5:12" x14ac:dyDescent="0.35">
      <c r="E953" t="s">
        <v>1429</v>
      </c>
      <c r="F953">
        <v>28.785</v>
      </c>
      <c r="G953">
        <v>4.24</v>
      </c>
      <c r="H953" t="s">
        <v>2382</v>
      </c>
      <c r="I953" t="s">
        <v>2380</v>
      </c>
      <c r="J953" t="s">
        <v>2380</v>
      </c>
      <c r="K953">
        <v>2</v>
      </c>
      <c r="L953" t="s">
        <v>2380</v>
      </c>
    </row>
    <row r="954" spans="5:12" x14ac:dyDescent="0.35">
      <c r="E954" t="s">
        <v>1428</v>
      </c>
      <c r="F954">
        <v>28.594999999999999</v>
      </c>
      <c r="G954">
        <v>4.96</v>
      </c>
      <c r="H954" t="s">
        <v>2382</v>
      </c>
      <c r="I954" t="s">
        <v>2380</v>
      </c>
      <c r="J954" t="s">
        <v>2380</v>
      </c>
      <c r="K954">
        <v>2</v>
      </c>
      <c r="L954" t="s">
        <v>2380</v>
      </c>
    </row>
    <row r="955" spans="5:12" x14ac:dyDescent="0.35">
      <c r="E955" t="s">
        <v>1427</v>
      </c>
      <c r="F955">
        <v>48.75</v>
      </c>
      <c r="G955">
        <v>4.34</v>
      </c>
      <c r="H955" t="s">
        <v>2380</v>
      </c>
      <c r="I955" t="s">
        <v>2380</v>
      </c>
      <c r="J955" t="s">
        <v>2380</v>
      </c>
      <c r="K955" t="s">
        <v>2381</v>
      </c>
      <c r="L955" t="s">
        <v>2380</v>
      </c>
    </row>
    <row r="956" spans="5:12" x14ac:dyDescent="0.35">
      <c r="E956" t="s">
        <v>1426</v>
      </c>
      <c r="F956">
        <v>28.31</v>
      </c>
      <c r="G956">
        <v>5.43</v>
      </c>
      <c r="H956" t="s">
        <v>2382</v>
      </c>
      <c r="I956" t="s">
        <v>2380</v>
      </c>
      <c r="J956" t="s">
        <v>2380</v>
      </c>
      <c r="K956">
        <v>2</v>
      </c>
      <c r="L956" t="s">
        <v>2380</v>
      </c>
    </row>
    <row r="957" spans="5:12" x14ac:dyDescent="0.35">
      <c r="E957" t="s">
        <v>1425</v>
      </c>
      <c r="F957">
        <v>38.39</v>
      </c>
      <c r="G957">
        <v>8.33</v>
      </c>
      <c r="H957" t="s">
        <v>2382</v>
      </c>
      <c r="I957" t="s">
        <v>2380</v>
      </c>
      <c r="J957" t="s">
        <v>2380</v>
      </c>
      <c r="K957">
        <v>1</v>
      </c>
      <c r="L957" t="s">
        <v>2380</v>
      </c>
    </row>
    <row r="958" spans="5:12" x14ac:dyDescent="0.35">
      <c r="E958" t="s">
        <v>1424</v>
      </c>
      <c r="F958">
        <v>25.87</v>
      </c>
      <c r="G958">
        <v>5.63</v>
      </c>
      <c r="H958" t="s">
        <v>2382</v>
      </c>
      <c r="I958" t="s">
        <v>2380</v>
      </c>
      <c r="J958" t="s">
        <v>2380</v>
      </c>
      <c r="K958">
        <v>1</v>
      </c>
      <c r="L958" t="s">
        <v>2380</v>
      </c>
    </row>
    <row r="959" spans="5:12" x14ac:dyDescent="0.35">
      <c r="E959" t="s">
        <v>1423</v>
      </c>
      <c r="F959">
        <v>43.7</v>
      </c>
      <c r="G959">
        <v>7.23</v>
      </c>
      <c r="H959" t="s">
        <v>2380</v>
      </c>
      <c r="I959" t="s">
        <v>2380</v>
      </c>
      <c r="J959" t="s">
        <v>2380</v>
      </c>
      <c r="K959" t="s">
        <v>2381</v>
      </c>
      <c r="L959" t="s">
        <v>2380</v>
      </c>
    </row>
    <row r="960" spans="5:12" x14ac:dyDescent="0.35">
      <c r="E960" t="s">
        <v>1422</v>
      </c>
      <c r="F960">
        <v>40.945</v>
      </c>
      <c r="G960">
        <v>10.57</v>
      </c>
      <c r="H960" t="s">
        <v>2380</v>
      </c>
      <c r="I960" t="s">
        <v>2380</v>
      </c>
      <c r="J960" t="s">
        <v>2380</v>
      </c>
      <c r="K960" t="s">
        <v>2381</v>
      </c>
      <c r="L960" t="s">
        <v>2380</v>
      </c>
    </row>
    <row r="961" spans="5:12" x14ac:dyDescent="0.35">
      <c r="E961" t="s">
        <v>1421</v>
      </c>
      <c r="F961">
        <v>27.94</v>
      </c>
      <c r="G961">
        <v>7.92</v>
      </c>
      <c r="H961" t="s">
        <v>2380</v>
      </c>
      <c r="I961" t="s">
        <v>2380</v>
      </c>
      <c r="J961" t="s">
        <v>2380</v>
      </c>
      <c r="K961" t="s">
        <v>2381</v>
      </c>
      <c r="L961" t="s">
        <v>2380</v>
      </c>
    </row>
    <row r="962" spans="5:12" x14ac:dyDescent="0.35">
      <c r="E962" t="s">
        <v>1420</v>
      </c>
      <c r="F962">
        <v>31.9</v>
      </c>
      <c r="G962">
        <v>10.119999999999999</v>
      </c>
      <c r="H962" t="s">
        <v>2380</v>
      </c>
      <c r="I962" t="s">
        <v>2380</v>
      </c>
      <c r="J962" t="s">
        <v>2380</v>
      </c>
      <c r="K962">
        <v>2</v>
      </c>
      <c r="L962" t="s">
        <v>2380</v>
      </c>
    </row>
    <row r="963" spans="5:12" x14ac:dyDescent="0.35">
      <c r="E963" t="s">
        <v>1419</v>
      </c>
      <c r="F963">
        <v>31.64</v>
      </c>
      <c r="G963">
        <v>7.91</v>
      </c>
      <c r="H963" t="s">
        <v>2380</v>
      </c>
      <c r="I963" t="s">
        <v>2380</v>
      </c>
      <c r="J963" t="s">
        <v>2380</v>
      </c>
      <c r="K963" t="s">
        <v>2381</v>
      </c>
      <c r="L963" t="s">
        <v>2380</v>
      </c>
    </row>
    <row r="964" spans="5:12" x14ac:dyDescent="0.35">
      <c r="E964" t="s">
        <v>1418</v>
      </c>
      <c r="F964">
        <v>46.7</v>
      </c>
      <c r="G964">
        <v>10.9</v>
      </c>
      <c r="H964" t="s">
        <v>2380</v>
      </c>
      <c r="I964" t="s">
        <v>2380</v>
      </c>
      <c r="J964" t="s">
        <v>2380</v>
      </c>
      <c r="K964" t="s">
        <v>2381</v>
      </c>
      <c r="L964" t="s">
        <v>2380</v>
      </c>
    </row>
    <row r="965" spans="5:12" x14ac:dyDescent="0.35">
      <c r="E965" t="s">
        <v>1417</v>
      </c>
      <c r="F965">
        <v>18.335000000000001</v>
      </c>
      <c r="G965">
        <v>11.83</v>
      </c>
      <c r="H965" t="s">
        <v>2380</v>
      </c>
      <c r="I965" t="s">
        <v>2380</v>
      </c>
      <c r="J965" t="s">
        <v>2380</v>
      </c>
      <c r="K965" t="s">
        <v>2381</v>
      </c>
      <c r="L965" t="s">
        <v>2380</v>
      </c>
    </row>
    <row r="966" spans="5:12" x14ac:dyDescent="0.35">
      <c r="E966" t="s">
        <v>1416</v>
      </c>
      <c r="F966">
        <v>31.24</v>
      </c>
      <c r="G966">
        <v>7.42</v>
      </c>
      <c r="H966" t="s">
        <v>2382</v>
      </c>
      <c r="I966" t="s">
        <v>2380</v>
      </c>
      <c r="J966" t="s">
        <v>2380</v>
      </c>
      <c r="K966">
        <v>2</v>
      </c>
      <c r="L966" t="s">
        <v>2380</v>
      </c>
    </row>
    <row r="967" spans="5:12" x14ac:dyDescent="0.35">
      <c r="E967" t="s">
        <v>1415</v>
      </c>
      <c r="F967">
        <v>39.22</v>
      </c>
      <c r="G967">
        <v>5.62</v>
      </c>
      <c r="H967" t="s">
        <v>2382</v>
      </c>
      <c r="I967" t="s">
        <v>2380</v>
      </c>
      <c r="J967" t="s">
        <v>2380</v>
      </c>
      <c r="K967">
        <v>1</v>
      </c>
      <c r="L967" t="s">
        <v>2380</v>
      </c>
    </row>
    <row r="968" spans="5:12" x14ac:dyDescent="0.35">
      <c r="E968" t="s">
        <v>1414</v>
      </c>
      <c r="F968">
        <v>24.414999999999999</v>
      </c>
      <c r="G968">
        <v>7.16</v>
      </c>
      <c r="H968" t="s">
        <v>2380</v>
      </c>
      <c r="I968" t="s">
        <v>2380</v>
      </c>
      <c r="J968" t="s">
        <v>2380</v>
      </c>
      <c r="K968" t="s">
        <v>2381</v>
      </c>
      <c r="L968" t="s">
        <v>2380</v>
      </c>
    </row>
    <row r="969" spans="5:12" x14ac:dyDescent="0.35">
      <c r="E969" t="s">
        <v>1413</v>
      </c>
      <c r="F969">
        <v>32.299999999999997</v>
      </c>
      <c r="G969">
        <v>9.89</v>
      </c>
      <c r="H969" t="s">
        <v>2380</v>
      </c>
      <c r="I969" t="s">
        <v>2380</v>
      </c>
      <c r="J969" t="s">
        <v>2380</v>
      </c>
      <c r="K969" t="s">
        <v>2381</v>
      </c>
      <c r="L969" t="s">
        <v>2380</v>
      </c>
    </row>
    <row r="970" spans="5:12" x14ac:dyDescent="0.35">
      <c r="E970" t="s">
        <v>1412</v>
      </c>
      <c r="F970">
        <v>39.94</v>
      </c>
      <c r="G970">
        <v>5.14</v>
      </c>
      <c r="H970" t="s">
        <v>2380</v>
      </c>
      <c r="I970" t="s">
        <v>2380</v>
      </c>
      <c r="J970" t="s">
        <v>2380</v>
      </c>
      <c r="K970" t="s">
        <v>2381</v>
      </c>
      <c r="L970" t="s">
        <v>2380</v>
      </c>
    </row>
    <row r="971" spans="5:12" x14ac:dyDescent="0.35">
      <c r="E971" t="s">
        <v>1411</v>
      </c>
      <c r="F971">
        <v>30</v>
      </c>
      <c r="G971">
        <v>5.61</v>
      </c>
      <c r="H971" t="s">
        <v>2382</v>
      </c>
      <c r="I971" t="s">
        <v>2380</v>
      </c>
      <c r="J971" t="s">
        <v>2383</v>
      </c>
      <c r="K971">
        <v>1</v>
      </c>
      <c r="L971" t="s">
        <v>2380</v>
      </c>
    </row>
    <row r="972" spans="5:12" x14ac:dyDescent="0.35">
      <c r="E972" t="s">
        <v>1410</v>
      </c>
      <c r="F972">
        <v>35.340000000000003</v>
      </c>
      <c r="G972">
        <v>5.51</v>
      </c>
      <c r="H972" t="s">
        <v>2382</v>
      </c>
      <c r="I972" t="s">
        <v>2380</v>
      </c>
      <c r="J972" t="s">
        <v>2383</v>
      </c>
      <c r="K972">
        <v>1</v>
      </c>
      <c r="L972" t="s">
        <v>2380</v>
      </c>
    </row>
    <row r="973" spans="5:12" x14ac:dyDescent="0.35">
      <c r="E973" t="s">
        <v>1409</v>
      </c>
      <c r="F973">
        <v>32.204999999999998</v>
      </c>
      <c r="G973">
        <v>8.3800000000000008</v>
      </c>
      <c r="H973" t="s">
        <v>2382</v>
      </c>
      <c r="I973" t="s">
        <v>2380</v>
      </c>
      <c r="J973" t="s">
        <v>2380</v>
      </c>
      <c r="K973">
        <v>2</v>
      </c>
      <c r="L973" t="s">
        <v>2380</v>
      </c>
    </row>
    <row r="974" spans="5:12" x14ac:dyDescent="0.35">
      <c r="E974" t="s">
        <v>1408</v>
      </c>
      <c r="F974">
        <v>33.880000000000003</v>
      </c>
      <c r="G974">
        <v>4.68</v>
      </c>
      <c r="H974" t="s">
        <v>2380</v>
      </c>
      <c r="I974" t="s">
        <v>2382</v>
      </c>
      <c r="J974" t="s">
        <v>2380</v>
      </c>
      <c r="K974">
        <v>1</v>
      </c>
      <c r="L974" t="s">
        <v>2380</v>
      </c>
    </row>
    <row r="975" spans="5:12" x14ac:dyDescent="0.35">
      <c r="E975" t="s">
        <v>1407</v>
      </c>
      <c r="F975">
        <v>26.63</v>
      </c>
      <c r="G975">
        <v>4.3600000000000003</v>
      </c>
      <c r="H975" t="s">
        <v>2382</v>
      </c>
      <c r="I975" t="s">
        <v>2380</v>
      </c>
      <c r="J975" t="s">
        <v>2380</v>
      </c>
      <c r="K975">
        <v>2</v>
      </c>
      <c r="L975" t="s">
        <v>2380</v>
      </c>
    </row>
    <row r="976" spans="5:12" x14ac:dyDescent="0.35">
      <c r="E976" t="s">
        <v>1406</v>
      </c>
      <c r="F976">
        <v>28.7</v>
      </c>
      <c r="G976">
        <v>7.74</v>
      </c>
      <c r="H976" t="s">
        <v>2380</v>
      </c>
      <c r="I976" t="s">
        <v>2380</v>
      </c>
      <c r="J976" t="s">
        <v>2380</v>
      </c>
      <c r="K976" t="s">
        <v>2381</v>
      </c>
      <c r="L976" t="s">
        <v>2380</v>
      </c>
    </row>
    <row r="977" spans="5:12" x14ac:dyDescent="0.35">
      <c r="E977" t="s">
        <v>1405</v>
      </c>
      <c r="F977">
        <v>25.65</v>
      </c>
      <c r="G977">
        <v>4.05</v>
      </c>
      <c r="H977" t="s">
        <v>2382</v>
      </c>
      <c r="I977" t="s">
        <v>2380</v>
      </c>
      <c r="J977" t="s">
        <v>2380</v>
      </c>
      <c r="K977">
        <v>2</v>
      </c>
      <c r="L977" t="s">
        <v>2380</v>
      </c>
    </row>
    <row r="978" spans="5:12" x14ac:dyDescent="0.35">
      <c r="E978" t="s">
        <v>1404</v>
      </c>
      <c r="F978">
        <v>36.384999999999998</v>
      </c>
      <c r="G978">
        <v>11.49</v>
      </c>
      <c r="H978" t="s">
        <v>2380</v>
      </c>
      <c r="I978" t="s">
        <v>2380</v>
      </c>
      <c r="J978" t="s">
        <v>2380</v>
      </c>
      <c r="K978" t="s">
        <v>2381</v>
      </c>
      <c r="L978" t="s">
        <v>2380</v>
      </c>
    </row>
    <row r="979" spans="5:12" x14ac:dyDescent="0.35">
      <c r="E979" t="s">
        <v>1403</v>
      </c>
      <c r="F979">
        <v>34.69</v>
      </c>
      <c r="G979">
        <v>5.65</v>
      </c>
      <c r="H979" t="s">
        <v>2380</v>
      </c>
      <c r="I979" t="s">
        <v>2380</v>
      </c>
      <c r="J979" t="s">
        <v>2380</v>
      </c>
      <c r="K979" t="s">
        <v>2381</v>
      </c>
      <c r="L979" t="s">
        <v>2380</v>
      </c>
    </row>
    <row r="980" spans="5:12" x14ac:dyDescent="0.35">
      <c r="E980" t="s">
        <v>1402</v>
      </c>
      <c r="F980">
        <v>37.68</v>
      </c>
      <c r="G980">
        <v>4.29</v>
      </c>
      <c r="H980" t="s">
        <v>2382</v>
      </c>
      <c r="I980" t="s">
        <v>2380</v>
      </c>
      <c r="J980" t="s">
        <v>2380</v>
      </c>
      <c r="K980" t="s">
        <v>2381</v>
      </c>
      <c r="L980" t="s">
        <v>2380</v>
      </c>
    </row>
    <row r="981" spans="5:12" x14ac:dyDescent="0.35">
      <c r="E981" t="s">
        <v>1401</v>
      </c>
      <c r="F981">
        <v>35.49</v>
      </c>
      <c r="G981">
        <v>4.74</v>
      </c>
      <c r="H981" t="s">
        <v>2382</v>
      </c>
      <c r="I981" t="s">
        <v>2380</v>
      </c>
      <c r="J981" t="s">
        <v>2383</v>
      </c>
      <c r="K981">
        <v>1</v>
      </c>
      <c r="L981" t="s">
        <v>2380</v>
      </c>
    </row>
    <row r="982" spans="5:12" x14ac:dyDescent="0.35">
      <c r="E982" t="s">
        <v>1400</v>
      </c>
      <c r="F982">
        <v>44.7</v>
      </c>
      <c r="G982">
        <v>7.6</v>
      </c>
      <c r="H982" t="s">
        <v>2382</v>
      </c>
      <c r="I982" t="s">
        <v>2380</v>
      </c>
      <c r="J982" t="s">
        <v>2380</v>
      </c>
      <c r="K982">
        <v>2</v>
      </c>
      <c r="L982" t="s">
        <v>2380</v>
      </c>
    </row>
    <row r="983" spans="5:12" x14ac:dyDescent="0.35">
      <c r="E983" t="s">
        <v>1399</v>
      </c>
      <c r="F983">
        <v>38.380000000000003</v>
      </c>
      <c r="G983">
        <v>8.5</v>
      </c>
      <c r="H983" t="s">
        <v>2382</v>
      </c>
      <c r="I983" t="s">
        <v>2380</v>
      </c>
      <c r="J983" t="s">
        <v>2380</v>
      </c>
      <c r="K983">
        <v>2</v>
      </c>
      <c r="L983" t="s">
        <v>2380</v>
      </c>
    </row>
    <row r="984" spans="5:12" x14ac:dyDescent="0.35">
      <c r="E984" t="s">
        <v>1398</v>
      </c>
      <c r="F984">
        <v>35.244999999999997</v>
      </c>
      <c r="G984">
        <v>11.22</v>
      </c>
      <c r="H984" t="s">
        <v>2382</v>
      </c>
      <c r="I984" t="s">
        <v>2380</v>
      </c>
      <c r="J984" t="s">
        <v>2380</v>
      </c>
      <c r="K984" t="s">
        <v>2381</v>
      </c>
      <c r="L984" t="s">
        <v>2380</v>
      </c>
    </row>
    <row r="985" spans="5:12" x14ac:dyDescent="0.35">
      <c r="E985" t="s">
        <v>1397</v>
      </c>
      <c r="F985">
        <v>49.84</v>
      </c>
      <c r="G985">
        <v>5.0999999999999996</v>
      </c>
      <c r="H985" t="s">
        <v>2382</v>
      </c>
      <c r="I985" t="s">
        <v>2380</v>
      </c>
      <c r="J985" t="s">
        <v>2383</v>
      </c>
      <c r="K985">
        <v>1</v>
      </c>
      <c r="L985" t="s">
        <v>2380</v>
      </c>
    </row>
    <row r="986" spans="5:12" x14ac:dyDescent="0.35">
      <c r="E986" t="s">
        <v>1396</v>
      </c>
      <c r="F986">
        <v>49.06</v>
      </c>
      <c r="G986">
        <v>5.43</v>
      </c>
      <c r="H986" t="s">
        <v>2382</v>
      </c>
      <c r="I986" t="s">
        <v>2380</v>
      </c>
      <c r="J986" t="s">
        <v>2380</v>
      </c>
      <c r="K986">
        <v>1</v>
      </c>
      <c r="L986" t="s">
        <v>2380</v>
      </c>
    </row>
    <row r="987" spans="5:12" x14ac:dyDescent="0.35">
      <c r="E987" t="s">
        <v>1395</v>
      </c>
      <c r="F987">
        <v>30.88</v>
      </c>
      <c r="G987">
        <v>5.82</v>
      </c>
      <c r="H987" t="s">
        <v>2380</v>
      </c>
      <c r="I987" t="s">
        <v>2380</v>
      </c>
      <c r="J987" t="s">
        <v>2380</v>
      </c>
      <c r="K987">
        <v>2</v>
      </c>
      <c r="L987" t="s">
        <v>2380</v>
      </c>
    </row>
    <row r="988" spans="5:12" x14ac:dyDescent="0.35">
      <c r="E988" t="s">
        <v>1394</v>
      </c>
      <c r="F988">
        <v>33.35</v>
      </c>
      <c r="G988">
        <v>6.05</v>
      </c>
      <c r="H988" t="s">
        <v>2380</v>
      </c>
      <c r="I988" t="s">
        <v>2380</v>
      </c>
      <c r="J988" t="s">
        <v>2383</v>
      </c>
      <c r="K988">
        <v>1</v>
      </c>
      <c r="L988" t="s">
        <v>2380</v>
      </c>
    </row>
    <row r="989" spans="5:12" x14ac:dyDescent="0.35">
      <c r="E989" t="s">
        <v>1393</v>
      </c>
      <c r="F989">
        <v>38</v>
      </c>
      <c r="G989">
        <v>6.38</v>
      </c>
      <c r="H989" t="s">
        <v>2382</v>
      </c>
      <c r="I989" t="s">
        <v>2380</v>
      </c>
      <c r="J989" t="s">
        <v>2380</v>
      </c>
      <c r="K989">
        <v>1</v>
      </c>
      <c r="L989" t="s">
        <v>2380</v>
      </c>
    </row>
    <row r="990" spans="5:12" x14ac:dyDescent="0.35">
      <c r="E990" t="s">
        <v>1392</v>
      </c>
      <c r="F990">
        <v>36.08</v>
      </c>
      <c r="G990">
        <v>5.73</v>
      </c>
      <c r="H990" t="s">
        <v>2382</v>
      </c>
      <c r="I990" t="s">
        <v>2380</v>
      </c>
      <c r="J990" t="s">
        <v>2380</v>
      </c>
      <c r="K990">
        <v>1</v>
      </c>
      <c r="L990" t="s">
        <v>2380</v>
      </c>
    </row>
    <row r="991" spans="5:12" x14ac:dyDescent="0.35">
      <c r="E991" t="s">
        <v>1391</v>
      </c>
      <c r="F991">
        <v>35.700000000000003</v>
      </c>
      <c r="G991">
        <v>5.47</v>
      </c>
      <c r="H991" t="s">
        <v>2382</v>
      </c>
      <c r="I991" t="s">
        <v>2380</v>
      </c>
      <c r="J991" t="s">
        <v>2380</v>
      </c>
      <c r="K991">
        <v>1</v>
      </c>
      <c r="L991" t="s">
        <v>2380</v>
      </c>
    </row>
    <row r="992" spans="5:12" x14ac:dyDescent="0.35">
      <c r="E992" t="s">
        <v>1390</v>
      </c>
      <c r="F992">
        <v>34.01</v>
      </c>
      <c r="G992">
        <v>11.3</v>
      </c>
      <c r="H992" t="s">
        <v>2380</v>
      </c>
      <c r="I992" t="s">
        <v>2380</v>
      </c>
      <c r="J992" t="s">
        <v>2380</v>
      </c>
      <c r="K992" t="s">
        <v>2381</v>
      </c>
      <c r="L992" t="s">
        <v>2380</v>
      </c>
    </row>
    <row r="993" spans="5:12" x14ac:dyDescent="0.35">
      <c r="E993" t="s">
        <v>1389</v>
      </c>
      <c r="F993">
        <v>31.54</v>
      </c>
      <c r="G993">
        <v>6.72</v>
      </c>
      <c r="H993" t="s">
        <v>2380</v>
      </c>
      <c r="I993" t="s">
        <v>2380</v>
      </c>
      <c r="J993" t="s">
        <v>2380</v>
      </c>
      <c r="K993" t="s">
        <v>2381</v>
      </c>
      <c r="L993" t="s">
        <v>2380</v>
      </c>
    </row>
    <row r="994" spans="5:12" x14ac:dyDescent="0.35">
      <c r="E994" t="s">
        <v>1388</v>
      </c>
      <c r="F994">
        <v>23.3</v>
      </c>
      <c r="G994">
        <v>5.36</v>
      </c>
      <c r="H994" t="s">
        <v>2382</v>
      </c>
      <c r="I994" t="s">
        <v>2380</v>
      </c>
      <c r="J994" t="s">
        <v>2380</v>
      </c>
      <c r="K994">
        <v>1</v>
      </c>
      <c r="L994" t="s">
        <v>2380</v>
      </c>
    </row>
    <row r="995" spans="5:12" x14ac:dyDescent="0.35">
      <c r="E995" t="s">
        <v>1387</v>
      </c>
      <c r="F995">
        <v>27.75</v>
      </c>
      <c r="G995">
        <v>9.8800000000000008</v>
      </c>
      <c r="H995" t="s">
        <v>2380</v>
      </c>
      <c r="I995" t="s">
        <v>2380</v>
      </c>
      <c r="J995" t="s">
        <v>2380</v>
      </c>
      <c r="K995" t="s">
        <v>2381</v>
      </c>
      <c r="L995" t="s">
        <v>2380</v>
      </c>
    </row>
    <row r="996" spans="5:12" x14ac:dyDescent="0.35">
      <c r="E996" t="s">
        <v>1386</v>
      </c>
      <c r="F996">
        <v>42.46</v>
      </c>
      <c r="G996">
        <v>4.1100000000000003</v>
      </c>
      <c r="H996" t="s">
        <v>2380</v>
      </c>
      <c r="I996" t="s">
        <v>2380</v>
      </c>
      <c r="J996" t="s">
        <v>2380</v>
      </c>
      <c r="K996" t="s">
        <v>2381</v>
      </c>
      <c r="L996" t="s">
        <v>2380</v>
      </c>
    </row>
    <row r="997" spans="5:12" x14ac:dyDescent="0.35">
      <c r="E997" t="s">
        <v>1385</v>
      </c>
      <c r="F997">
        <v>54.47</v>
      </c>
      <c r="G997">
        <v>7.48</v>
      </c>
      <c r="H997" t="s">
        <v>2380</v>
      </c>
      <c r="I997" t="s">
        <v>2380</v>
      </c>
      <c r="J997" t="s">
        <v>2380</v>
      </c>
      <c r="K997" t="s">
        <v>2381</v>
      </c>
      <c r="L997" t="s">
        <v>2380</v>
      </c>
    </row>
    <row r="998" spans="5:12" x14ac:dyDescent="0.35">
      <c r="E998" t="s">
        <v>1384</v>
      </c>
      <c r="F998">
        <v>24.93</v>
      </c>
      <c r="G998">
        <v>9.18</v>
      </c>
      <c r="H998" t="s">
        <v>2382</v>
      </c>
      <c r="I998" t="s">
        <v>2380</v>
      </c>
      <c r="J998" t="s">
        <v>2383</v>
      </c>
      <c r="K998">
        <v>1</v>
      </c>
      <c r="L998" t="s">
        <v>2380</v>
      </c>
    </row>
    <row r="999" spans="5:12" x14ac:dyDescent="0.35">
      <c r="E999" t="s">
        <v>1383</v>
      </c>
      <c r="F999">
        <v>48.12</v>
      </c>
      <c r="G999">
        <v>4.51</v>
      </c>
      <c r="H999" t="s">
        <v>2382</v>
      </c>
      <c r="I999" t="s">
        <v>2380</v>
      </c>
      <c r="J999" t="s">
        <v>2380</v>
      </c>
      <c r="K999">
        <v>1</v>
      </c>
      <c r="L999" t="s">
        <v>2380</v>
      </c>
    </row>
    <row r="1000" spans="5:12" x14ac:dyDescent="0.35">
      <c r="E1000" t="s">
        <v>1382</v>
      </c>
      <c r="F1000">
        <v>24.91</v>
      </c>
      <c r="G1000">
        <v>7.33</v>
      </c>
      <c r="H1000" t="s">
        <v>2382</v>
      </c>
      <c r="I1000" t="s">
        <v>2380</v>
      </c>
      <c r="J1000" t="s">
        <v>2383</v>
      </c>
      <c r="K1000">
        <v>1</v>
      </c>
      <c r="L1000" t="s">
        <v>2380</v>
      </c>
    </row>
    <row r="1001" spans="5:12" x14ac:dyDescent="0.35">
      <c r="E1001" t="s">
        <v>1381</v>
      </c>
      <c r="F1001">
        <v>27.645</v>
      </c>
      <c r="G1001">
        <v>10.56</v>
      </c>
      <c r="H1001" t="s">
        <v>2380</v>
      </c>
      <c r="I1001" t="s">
        <v>2380</v>
      </c>
      <c r="J1001" t="s">
        <v>2380</v>
      </c>
      <c r="K1001" t="s">
        <v>2381</v>
      </c>
      <c r="L1001" t="s">
        <v>2380</v>
      </c>
    </row>
    <row r="1002" spans="5:12" x14ac:dyDescent="0.35">
      <c r="E1002" t="s">
        <v>1380</v>
      </c>
      <c r="F1002">
        <v>33.700000000000003</v>
      </c>
      <c r="G1002">
        <v>4.01</v>
      </c>
      <c r="H1002" t="s">
        <v>2380</v>
      </c>
      <c r="I1002" t="s">
        <v>2380</v>
      </c>
      <c r="J1002" t="s">
        <v>2380</v>
      </c>
      <c r="K1002">
        <v>2</v>
      </c>
      <c r="L1002" t="s">
        <v>2380</v>
      </c>
    </row>
    <row r="1003" spans="5:12" x14ac:dyDescent="0.35">
      <c r="E1003" t="s">
        <v>1379</v>
      </c>
      <c r="F1003">
        <v>38.93</v>
      </c>
      <c r="G1003">
        <v>5.64</v>
      </c>
      <c r="H1003" t="s">
        <v>2382</v>
      </c>
      <c r="I1003" t="s">
        <v>2380</v>
      </c>
      <c r="J1003" t="s">
        <v>2380</v>
      </c>
      <c r="K1003">
        <v>1</v>
      </c>
      <c r="L1003" t="s">
        <v>2380</v>
      </c>
    </row>
    <row r="1004" spans="5:12" x14ac:dyDescent="0.35">
      <c r="E1004" t="s">
        <v>1378</v>
      </c>
      <c r="F1004">
        <v>32.774999999999999</v>
      </c>
      <c r="G1004">
        <v>8.02</v>
      </c>
      <c r="H1004" t="s">
        <v>2382</v>
      </c>
      <c r="I1004" t="s">
        <v>2380</v>
      </c>
      <c r="J1004" t="s">
        <v>2380</v>
      </c>
      <c r="K1004">
        <v>2</v>
      </c>
      <c r="L1004" t="s">
        <v>2380</v>
      </c>
    </row>
    <row r="1005" spans="5:12" x14ac:dyDescent="0.35">
      <c r="E1005" t="s">
        <v>1377</v>
      </c>
      <c r="F1005">
        <v>29.83</v>
      </c>
      <c r="G1005">
        <v>7.2</v>
      </c>
      <c r="H1005" t="s">
        <v>2382</v>
      </c>
      <c r="I1005" t="s">
        <v>2380</v>
      </c>
      <c r="J1005" t="s">
        <v>2380</v>
      </c>
      <c r="K1005" t="s">
        <v>2381</v>
      </c>
      <c r="L1005" t="s">
        <v>2380</v>
      </c>
    </row>
    <row r="1006" spans="5:12" x14ac:dyDescent="0.35">
      <c r="E1006" t="s">
        <v>1376</v>
      </c>
      <c r="F1006">
        <v>28.31</v>
      </c>
      <c r="G1006">
        <v>4.55</v>
      </c>
      <c r="H1006" t="s">
        <v>2380</v>
      </c>
      <c r="I1006" t="s">
        <v>2382</v>
      </c>
      <c r="J1006" t="s">
        <v>2380</v>
      </c>
      <c r="K1006">
        <v>1</v>
      </c>
      <c r="L1006" t="s">
        <v>2380</v>
      </c>
    </row>
    <row r="1007" spans="5:12" x14ac:dyDescent="0.35">
      <c r="E1007" t="s">
        <v>1375</v>
      </c>
      <c r="F1007">
        <v>29.79</v>
      </c>
      <c r="G1007">
        <v>9.0299999999999994</v>
      </c>
      <c r="H1007" t="s">
        <v>2380</v>
      </c>
      <c r="I1007" t="s">
        <v>2380</v>
      </c>
      <c r="J1007" t="s">
        <v>2380</v>
      </c>
      <c r="K1007" t="s">
        <v>2381</v>
      </c>
      <c r="L1007" t="s">
        <v>2380</v>
      </c>
    </row>
    <row r="1008" spans="5:12" x14ac:dyDescent="0.35">
      <c r="E1008" t="s">
        <v>1374</v>
      </c>
      <c r="F1008">
        <v>36.6</v>
      </c>
      <c r="G1008">
        <v>5.2</v>
      </c>
      <c r="H1008" t="s">
        <v>2382</v>
      </c>
      <c r="I1008" t="s">
        <v>2380</v>
      </c>
      <c r="J1008" t="s">
        <v>2383</v>
      </c>
      <c r="K1008">
        <v>1</v>
      </c>
      <c r="L1008" t="s">
        <v>2380</v>
      </c>
    </row>
    <row r="1009" spans="5:12" x14ac:dyDescent="0.35">
      <c r="E1009" t="s">
        <v>1373</v>
      </c>
      <c r="F1009">
        <v>35.93</v>
      </c>
      <c r="G1009">
        <v>8.3000000000000007</v>
      </c>
      <c r="H1009" t="s">
        <v>2382</v>
      </c>
      <c r="I1009" t="s">
        <v>2380</v>
      </c>
      <c r="J1009" t="s">
        <v>2380</v>
      </c>
      <c r="K1009" t="s">
        <v>2381</v>
      </c>
      <c r="L1009" t="s">
        <v>2380</v>
      </c>
    </row>
    <row r="1010" spans="5:12" x14ac:dyDescent="0.35">
      <c r="E1010" t="s">
        <v>1372</v>
      </c>
      <c r="F1010">
        <v>28.6</v>
      </c>
      <c r="G1010">
        <v>5.56</v>
      </c>
      <c r="H1010" t="s">
        <v>2382</v>
      </c>
      <c r="I1010" t="s">
        <v>2380</v>
      </c>
      <c r="J1010" t="s">
        <v>2383</v>
      </c>
      <c r="K1010">
        <v>1</v>
      </c>
      <c r="L1010" t="s">
        <v>2380</v>
      </c>
    </row>
    <row r="1011" spans="5:12" x14ac:dyDescent="0.35">
      <c r="E1011" t="s">
        <v>1371</v>
      </c>
      <c r="F1011">
        <v>39.17</v>
      </c>
      <c r="G1011">
        <v>4.1500000000000004</v>
      </c>
      <c r="H1011" t="s">
        <v>2380</v>
      </c>
      <c r="I1011" t="s">
        <v>2380</v>
      </c>
      <c r="J1011" t="s">
        <v>2380</v>
      </c>
      <c r="K1011" t="s">
        <v>2381</v>
      </c>
      <c r="L1011" t="s">
        <v>2380</v>
      </c>
    </row>
    <row r="1012" spans="5:12" x14ac:dyDescent="0.35">
      <c r="E1012" t="s">
        <v>1370</v>
      </c>
      <c r="F1012">
        <v>26.41</v>
      </c>
      <c r="G1012">
        <v>5.99</v>
      </c>
      <c r="H1012" t="s">
        <v>2382</v>
      </c>
      <c r="I1012" t="s">
        <v>2380</v>
      </c>
      <c r="J1012" t="s">
        <v>2383</v>
      </c>
      <c r="K1012">
        <v>1</v>
      </c>
      <c r="L1012" t="s">
        <v>2380</v>
      </c>
    </row>
    <row r="1013" spans="5:12" x14ac:dyDescent="0.35">
      <c r="E1013" t="s">
        <v>1369</v>
      </c>
      <c r="F1013">
        <v>30.63</v>
      </c>
      <c r="G1013">
        <v>5.8</v>
      </c>
      <c r="H1013" t="s">
        <v>2382</v>
      </c>
      <c r="I1013" t="s">
        <v>2380</v>
      </c>
      <c r="J1013" t="s">
        <v>2380</v>
      </c>
      <c r="K1013" t="s">
        <v>2381</v>
      </c>
      <c r="L1013" t="s">
        <v>2380</v>
      </c>
    </row>
    <row r="1014" spans="5:12" x14ac:dyDescent="0.35">
      <c r="E1014" t="s">
        <v>1368</v>
      </c>
      <c r="F1014">
        <v>31.73</v>
      </c>
      <c r="G1014">
        <v>7.32</v>
      </c>
      <c r="H1014" t="s">
        <v>2382</v>
      </c>
      <c r="I1014" t="s">
        <v>2380</v>
      </c>
      <c r="J1014" t="s">
        <v>2380</v>
      </c>
      <c r="K1014">
        <v>2</v>
      </c>
      <c r="L1014" t="s">
        <v>2380</v>
      </c>
    </row>
    <row r="1015" spans="5:12" x14ac:dyDescent="0.35">
      <c r="E1015" t="s">
        <v>1367</v>
      </c>
      <c r="F1015">
        <v>30.7</v>
      </c>
      <c r="G1015">
        <v>5.16</v>
      </c>
      <c r="H1015" t="s">
        <v>2380</v>
      </c>
      <c r="I1015" t="s">
        <v>2380</v>
      </c>
      <c r="J1015" t="s">
        <v>2380</v>
      </c>
      <c r="K1015">
        <v>2</v>
      </c>
      <c r="L1015" t="s">
        <v>2380</v>
      </c>
    </row>
    <row r="1016" spans="5:12" x14ac:dyDescent="0.35">
      <c r="E1016" t="s">
        <v>1366</v>
      </c>
      <c r="F1016">
        <v>25.934999999999999</v>
      </c>
      <c r="G1016">
        <v>5.96</v>
      </c>
      <c r="H1016" t="s">
        <v>2382</v>
      </c>
      <c r="I1016" t="s">
        <v>2380</v>
      </c>
      <c r="J1016" t="s">
        <v>2380</v>
      </c>
      <c r="K1016">
        <v>2</v>
      </c>
      <c r="L1016" t="s">
        <v>2380</v>
      </c>
    </row>
    <row r="1017" spans="5:12" x14ac:dyDescent="0.35">
      <c r="E1017" t="s">
        <v>1365</v>
      </c>
      <c r="F1017">
        <v>35.9</v>
      </c>
      <c r="G1017">
        <v>4.8499999999999996</v>
      </c>
      <c r="H1017" t="s">
        <v>2382</v>
      </c>
      <c r="I1017" t="s">
        <v>2380</v>
      </c>
      <c r="J1017" t="s">
        <v>2383</v>
      </c>
      <c r="K1017">
        <v>1</v>
      </c>
      <c r="L1017" t="s">
        <v>2380</v>
      </c>
    </row>
    <row r="1018" spans="5:12" x14ac:dyDescent="0.35">
      <c r="E1018" t="s">
        <v>1364</v>
      </c>
      <c r="F1018">
        <v>26.7</v>
      </c>
      <c r="G1018">
        <v>5.09</v>
      </c>
      <c r="H1018" t="s">
        <v>2382</v>
      </c>
      <c r="I1018" t="s">
        <v>2380</v>
      </c>
      <c r="J1018" t="s">
        <v>2383</v>
      </c>
      <c r="K1018">
        <v>1</v>
      </c>
      <c r="L1018" t="s">
        <v>2380</v>
      </c>
    </row>
    <row r="1019" spans="5:12" x14ac:dyDescent="0.35">
      <c r="E1019" t="s">
        <v>1363</v>
      </c>
      <c r="F1019">
        <v>33.71</v>
      </c>
      <c r="G1019">
        <v>4.9400000000000004</v>
      </c>
      <c r="H1019" t="s">
        <v>2380</v>
      </c>
      <c r="I1019" t="s">
        <v>2380</v>
      </c>
      <c r="J1019" t="s">
        <v>2380</v>
      </c>
      <c r="K1019" t="s">
        <v>2381</v>
      </c>
      <c r="L1019" t="s">
        <v>2380</v>
      </c>
    </row>
    <row r="1020" spans="5:12" x14ac:dyDescent="0.35">
      <c r="E1020" t="s">
        <v>1362</v>
      </c>
      <c r="F1020">
        <v>41.91</v>
      </c>
      <c r="G1020">
        <v>4.92</v>
      </c>
      <c r="H1020" t="s">
        <v>2382</v>
      </c>
      <c r="I1020" t="s">
        <v>2380</v>
      </c>
      <c r="J1020" t="s">
        <v>2380</v>
      </c>
      <c r="K1020">
        <v>2</v>
      </c>
      <c r="L1020" t="s">
        <v>2380</v>
      </c>
    </row>
    <row r="1021" spans="5:12" x14ac:dyDescent="0.35">
      <c r="E1021" t="s">
        <v>1361</v>
      </c>
      <c r="F1021">
        <v>39.82</v>
      </c>
      <c r="G1021">
        <v>6.05</v>
      </c>
      <c r="H1021" t="s">
        <v>2382</v>
      </c>
      <c r="I1021" t="s">
        <v>2380</v>
      </c>
      <c r="J1021" t="s">
        <v>2380</v>
      </c>
      <c r="K1021">
        <v>2</v>
      </c>
      <c r="L1021" t="s">
        <v>2380</v>
      </c>
    </row>
    <row r="1022" spans="5:12" x14ac:dyDescent="0.35">
      <c r="E1022" t="s">
        <v>1360</v>
      </c>
      <c r="F1022">
        <v>28.12</v>
      </c>
      <c r="G1022">
        <v>4.67</v>
      </c>
      <c r="H1022" t="s">
        <v>2380</v>
      </c>
      <c r="I1022" t="s">
        <v>2380</v>
      </c>
      <c r="J1022" t="s">
        <v>2380</v>
      </c>
      <c r="K1022">
        <v>2</v>
      </c>
      <c r="L1022" t="s">
        <v>2380</v>
      </c>
    </row>
    <row r="1023" spans="5:12" x14ac:dyDescent="0.35">
      <c r="E1023" t="s">
        <v>1359</v>
      </c>
      <c r="F1023">
        <v>26.98</v>
      </c>
      <c r="G1023">
        <v>9.81</v>
      </c>
      <c r="H1023" t="s">
        <v>2382</v>
      </c>
      <c r="I1023" t="s">
        <v>2380</v>
      </c>
      <c r="J1023" t="s">
        <v>2380</v>
      </c>
      <c r="K1023" t="s">
        <v>2381</v>
      </c>
      <c r="L1023" t="s">
        <v>2380</v>
      </c>
    </row>
    <row r="1024" spans="5:12" x14ac:dyDescent="0.35">
      <c r="E1024" t="s">
        <v>1358</v>
      </c>
      <c r="F1024">
        <v>27.2</v>
      </c>
      <c r="G1024">
        <v>6.06</v>
      </c>
      <c r="H1024" t="s">
        <v>2382</v>
      </c>
      <c r="I1024" t="s">
        <v>2380</v>
      </c>
      <c r="J1024" t="s">
        <v>2380</v>
      </c>
      <c r="K1024">
        <v>2</v>
      </c>
      <c r="L1024" t="s">
        <v>2380</v>
      </c>
    </row>
    <row r="1025" spans="5:12" x14ac:dyDescent="0.35">
      <c r="E1025" t="s">
        <v>1357</v>
      </c>
      <c r="F1025">
        <v>25.3</v>
      </c>
      <c r="G1025">
        <v>5.19</v>
      </c>
      <c r="H1025" t="s">
        <v>2382</v>
      </c>
      <c r="I1025" t="s">
        <v>2380</v>
      </c>
      <c r="J1025" t="s">
        <v>2380</v>
      </c>
      <c r="K1025">
        <v>2</v>
      </c>
      <c r="L1025" t="s">
        <v>2380</v>
      </c>
    </row>
    <row r="1026" spans="5:12" x14ac:dyDescent="0.35">
      <c r="E1026" t="s">
        <v>1356</v>
      </c>
      <c r="F1026">
        <v>30.25</v>
      </c>
      <c r="G1026">
        <v>10.16</v>
      </c>
      <c r="H1026" t="s">
        <v>2380</v>
      </c>
      <c r="I1026" t="s">
        <v>2380</v>
      </c>
      <c r="J1026" t="s">
        <v>2380</v>
      </c>
      <c r="K1026" t="s">
        <v>2381</v>
      </c>
      <c r="L1026" t="s">
        <v>2380</v>
      </c>
    </row>
    <row r="1027" spans="5:12" x14ac:dyDescent="0.35">
      <c r="E1027" t="s">
        <v>1355</v>
      </c>
      <c r="F1027">
        <v>54</v>
      </c>
      <c r="G1027">
        <v>4.68</v>
      </c>
      <c r="H1027" t="s">
        <v>2382</v>
      </c>
      <c r="I1027" t="s">
        <v>2382</v>
      </c>
      <c r="J1027" t="s">
        <v>2380</v>
      </c>
      <c r="K1027">
        <v>2</v>
      </c>
      <c r="L1027" t="s">
        <v>2380</v>
      </c>
    </row>
    <row r="1028" spans="5:12" x14ac:dyDescent="0.35">
      <c r="E1028" t="s">
        <v>1354</v>
      </c>
      <c r="F1028">
        <v>51.86</v>
      </c>
      <c r="G1028">
        <v>5.32</v>
      </c>
      <c r="H1028" t="s">
        <v>2382</v>
      </c>
      <c r="I1028" t="s">
        <v>2380</v>
      </c>
      <c r="J1028" t="s">
        <v>2380</v>
      </c>
      <c r="K1028" t="s">
        <v>2381</v>
      </c>
      <c r="L1028" t="s">
        <v>2380</v>
      </c>
    </row>
    <row r="1029" spans="5:12" x14ac:dyDescent="0.35">
      <c r="E1029" t="s">
        <v>1353</v>
      </c>
      <c r="F1029">
        <v>31.39</v>
      </c>
      <c r="G1029">
        <v>6.99</v>
      </c>
      <c r="H1029" t="s">
        <v>2380</v>
      </c>
      <c r="I1029" t="s">
        <v>2380</v>
      </c>
      <c r="J1029" t="s">
        <v>2380</v>
      </c>
      <c r="K1029" t="s">
        <v>2381</v>
      </c>
      <c r="L1029" t="s">
        <v>2380</v>
      </c>
    </row>
    <row r="1030" spans="5:12" x14ac:dyDescent="0.35">
      <c r="E1030" t="s">
        <v>1352</v>
      </c>
      <c r="F1030">
        <v>39.97</v>
      </c>
      <c r="G1030">
        <v>5.55</v>
      </c>
      <c r="H1030" t="s">
        <v>2380</v>
      </c>
      <c r="I1030" t="s">
        <v>2380</v>
      </c>
      <c r="J1030" t="s">
        <v>2380</v>
      </c>
      <c r="K1030" t="s">
        <v>2381</v>
      </c>
      <c r="L1030" t="s">
        <v>2380</v>
      </c>
    </row>
    <row r="1031" spans="5:12" x14ac:dyDescent="0.35">
      <c r="E1031" t="s">
        <v>1351</v>
      </c>
      <c r="F1031">
        <v>41.23</v>
      </c>
      <c r="G1031">
        <v>6.94</v>
      </c>
      <c r="H1031" t="s">
        <v>2380</v>
      </c>
      <c r="I1031" t="s">
        <v>2380</v>
      </c>
      <c r="J1031" t="s">
        <v>2380</v>
      </c>
      <c r="K1031" t="s">
        <v>2381</v>
      </c>
      <c r="L1031" t="s">
        <v>2380</v>
      </c>
    </row>
    <row r="1032" spans="5:12" x14ac:dyDescent="0.35">
      <c r="E1032" t="s">
        <v>1350</v>
      </c>
      <c r="F1032">
        <v>49.45</v>
      </c>
      <c r="G1032">
        <v>4.2</v>
      </c>
      <c r="H1032" t="s">
        <v>2382</v>
      </c>
      <c r="I1032" t="s">
        <v>2380</v>
      </c>
      <c r="J1032" t="s">
        <v>2380</v>
      </c>
      <c r="K1032" t="s">
        <v>2381</v>
      </c>
      <c r="L1032" t="s">
        <v>2380</v>
      </c>
    </row>
    <row r="1033" spans="5:12" x14ac:dyDescent="0.35">
      <c r="E1033" t="s">
        <v>1349</v>
      </c>
      <c r="F1033">
        <v>41.04</v>
      </c>
      <c r="G1033">
        <v>5.59</v>
      </c>
      <c r="H1033" t="s">
        <v>2380</v>
      </c>
      <c r="I1033" t="s">
        <v>2380</v>
      </c>
      <c r="J1033" t="s">
        <v>2380</v>
      </c>
      <c r="K1033" t="s">
        <v>2381</v>
      </c>
      <c r="L1033" t="s">
        <v>2380</v>
      </c>
    </row>
    <row r="1034" spans="5:12" x14ac:dyDescent="0.35">
      <c r="E1034" t="s">
        <v>1348</v>
      </c>
      <c r="F1034">
        <v>27.93</v>
      </c>
      <c r="G1034">
        <v>9.9600000000000009</v>
      </c>
      <c r="H1034" t="s">
        <v>2380</v>
      </c>
      <c r="I1034" t="s">
        <v>2380</v>
      </c>
      <c r="J1034" t="s">
        <v>2380</v>
      </c>
      <c r="K1034" t="s">
        <v>2381</v>
      </c>
      <c r="L1034" t="s">
        <v>2380</v>
      </c>
    </row>
    <row r="1035" spans="5:12" x14ac:dyDescent="0.35">
      <c r="E1035" t="s">
        <v>1347</v>
      </c>
      <c r="F1035">
        <v>21.01</v>
      </c>
      <c r="G1035">
        <v>7.37</v>
      </c>
      <c r="H1035" t="s">
        <v>2380</v>
      </c>
      <c r="I1035" t="s">
        <v>2380</v>
      </c>
      <c r="J1035" t="s">
        <v>2380</v>
      </c>
      <c r="K1035" t="s">
        <v>2381</v>
      </c>
      <c r="L1035" t="s">
        <v>2380</v>
      </c>
    </row>
    <row r="1036" spans="5:12" x14ac:dyDescent="0.35">
      <c r="E1036" t="s">
        <v>1346</v>
      </c>
      <c r="F1036">
        <v>52.37</v>
      </c>
      <c r="G1036">
        <v>5.0599999999999996</v>
      </c>
      <c r="H1036" t="s">
        <v>2382</v>
      </c>
      <c r="I1036" t="s">
        <v>2382</v>
      </c>
      <c r="J1036" t="s">
        <v>2380</v>
      </c>
      <c r="K1036">
        <v>2</v>
      </c>
      <c r="L1036" t="s">
        <v>2380</v>
      </c>
    </row>
    <row r="1037" spans="5:12" x14ac:dyDescent="0.35">
      <c r="E1037" t="s">
        <v>1345</v>
      </c>
      <c r="F1037">
        <v>40.369999999999997</v>
      </c>
      <c r="G1037">
        <v>8.2100000000000009</v>
      </c>
      <c r="H1037" t="s">
        <v>2380</v>
      </c>
      <c r="I1037" t="s">
        <v>2380</v>
      </c>
      <c r="J1037" t="s">
        <v>2380</v>
      </c>
      <c r="K1037" t="s">
        <v>2381</v>
      </c>
      <c r="L1037" t="s">
        <v>2380</v>
      </c>
    </row>
    <row r="1038" spans="5:12" x14ac:dyDescent="0.35">
      <c r="E1038" t="s">
        <v>1344</v>
      </c>
      <c r="F1038">
        <v>41.47</v>
      </c>
      <c r="G1038">
        <v>10.34</v>
      </c>
      <c r="H1038" t="s">
        <v>2380</v>
      </c>
      <c r="I1038" t="s">
        <v>2380</v>
      </c>
      <c r="J1038" t="s">
        <v>2380</v>
      </c>
      <c r="K1038">
        <v>2</v>
      </c>
      <c r="L1038" t="s">
        <v>2380</v>
      </c>
    </row>
    <row r="1039" spans="5:12" x14ac:dyDescent="0.35">
      <c r="E1039" t="s">
        <v>1343</v>
      </c>
      <c r="F1039">
        <v>33.725000000000001</v>
      </c>
      <c r="G1039">
        <v>5.51</v>
      </c>
      <c r="H1039" t="s">
        <v>2382</v>
      </c>
      <c r="I1039" t="s">
        <v>2380</v>
      </c>
      <c r="J1039" t="s">
        <v>2380</v>
      </c>
      <c r="K1039">
        <v>2</v>
      </c>
      <c r="L1039" t="s">
        <v>2380</v>
      </c>
    </row>
    <row r="1040" spans="5:12" x14ac:dyDescent="0.35">
      <c r="E1040" t="s">
        <v>1342</v>
      </c>
      <c r="F1040">
        <v>28.1</v>
      </c>
      <c r="G1040">
        <v>11.2</v>
      </c>
      <c r="H1040" t="s">
        <v>2380</v>
      </c>
      <c r="I1040" t="s">
        <v>2380</v>
      </c>
      <c r="J1040" t="s">
        <v>2380</v>
      </c>
      <c r="K1040" t="s">
        <v>2381</v>
      </c>
      <c r="L1040" t="s">
        <v>2380</v>
      </c>
    </row>
    <row r="1041" spans="5:12" x14ac:dyDescent="0.35">
      <c r="E1041" t="s">
        <v>1341</v>
      </c>
      <c r="F1041">
        <v>37.43</v>
      </c>
      <c r="G1041">
        <v>4.3499999999999996</v>
      </c>
      <c r="H1041" t="s">
        <v>2382</v>
      </c>
      <c r="I1041" t="s">
        <v>2380</v>
      </c>
      <c r="J1041" t="s">
        <v>2383</v>
      </c>
      <c r="K1041">
        <v>1</v>
      </c>
      <c r="L1041" t="s">
        <v>2380</v>
      </c>
    </row>
    <row r="1042" spans="5:12" x14ac:dyDescent="0.35">
      <c r="E1042" t="s">
        <v>1340</v>
      </c>
      <c r="F1042">
        <v>23.7</v>
      </c>
      <c r="G1042">
        <v>10.45</v>
      </c>
      <c r="H1042" t="s">
        <v>2380</v>
      </c>
      <c r="I1042" t="s">
        <v>2380</v>
      </c>
      <c r="J1042" t="s">
        <v>2380</v>
      </c>
      <c r="K1042" t="s">
        <v>2381</v>
      </c>
      <c r="L1042" t="s">
        <v>2380</v>
      </c>
    </row>
    <row r="1043" spans="5:12" x14ac:dyDescent="0.35">
      <c r="E1043" t="s">
        <v>1339</v>
      </c>
      <c r="F1043">
        <v>24.795000000000002</v>
      </c>
      <c r="G1043">
        <v>4.07</v>
      </c>
      <c r="H1043" t="s">
        <v>2382</v>
      </c>
      <c r="I1043" t="s">
        <v>2380</v>
      </c>
      <c r="J1043" t="s">
        <v>2383</v>
      </c>
      <c r="K1043">
        <v>1</v>
      </c>
      <c r="L1043" t="s">
        <v>2380</v>
      </c>
    </row>
    <row r="1044" spans="5:12" x14ac:dyDescent="0.35">
      <c r="E1044" t="s">
        <v>1338</v>
      </c>
      <c r="F1044">
        <v>31.9</v>
      </c>
      <c r="G1044">
        <v>8.34</v>
      </c>
      <c r="H1044" t="s">
        <v>2380</v>
      </c>
      <c r="I1044" t="s">
        <v>2380</v>
      </c>
      <c r="J1044" t="s">
        <v>2380</v>
      </c>
      <c r="K1044" t="s">
        <v>2381</v>
      </c>
      <c r="L1044" t="s">
        <v>2380</v>
      </c>
    </row>
    <row r="1045" spans="5:12" x14ac:dyDescent="0.35">
      <c r="E1045" t="s">
        <v>1337</v>
      </c>
      <c r="F1045">
        <v>32.68</v>
      </c>
      <c r="G1045">
        <v>7.41</v>
      </c>
      <c r="H1045" t="s">
        <v>2380</v>
      </c>
      <c r="I1045" t="s">
        <v>2380</v>
      </c>
      <c r="J1045" t="s">
        <v>2380</v>
      </c>
      <c r="K1045" t="s">
        <v>2381</v>
      </c>
      <c r="L1045" t="s">
        <v>2380</v>
      </c>
    </row>
    <row r="1046" spans="5:12" x14ac:dyDescent="0.35">
      <c r="E1046" t="s">
        <v>1336</v>
      </c>
      <c r="F1046">
        <v>47.13</v>
      </c>
      <c r="G1046">
        <v>4.3099999999999996</v>
      </c>
      <c r="H1046" t="s">
        <v>2380</v>
      </c>
      <c r="I1046" t="s">
        <v>2380</v>
      </c>
      <c r="J1046" t="s">
        <v>2380</v>
      </c>
      <c r="K1046" t="s">
        <v>2381</v>
      </c>
      <c r="L1046" t="s">
        <v>2380</v>
      </c>
    </row>
    <row r="1047" spans="5:12" x14ac:dyDescent="0.35">
      <c r="E1047" t="s">
        <v>1335</v>
      </c>
      <c r="F1047">
        <v>36.67</v>
      </c>
      <c r="G1047">
        <v>10.83</v>
      </c>
      <c r="H1047" t="s">
        <v>2380</v>
      </c>
      <c r="I1047" t="s">
        <v>2380</v>
      </c>
      <c r="J1047" t="s">
        <v>2380</v>
      </c>
      <c r="K1047" t="s">
        <v>2381</v>
      </c>
      <c r="L1047" t="s">
        <v>2380</v>
      </c>
    </row>
    <row r="1048" spans="5:12" x14ac:dyDescent="0.35">
      <c r="E1048" t="s">
        <v>1334</v>
      </c>
      <c r="F1048">
        <v>33.630000000000003</v>
      </c>
      <c r="G1048">
        <v>11.31</v>
      </c>
      <c r="H1048" t="s">
        <v>2380</v>
      </c>
      <c r="I1048" t="s">
        <v>2380</v>
      </c>
      <c r="J1048" t="s">
        <v>2380</v>
      </c>
      <c r="K1048" t="s">
        <v>2381</v>
      </c>
      <c r="L1048" t="s">
        <v>2380</v>
      </c>
    </row>
    <row r="1049" spans="5:12" x14ac:dyDescent="0.35">
      <c r="E1049" t="s">
        <v>1333</v>
      </c>
      <c r="F1049">
        <v>32.67</v>
      </c>
      <c r="G1049">
        <v>11.81</v>
      </c>
      <c r="H1049" t="s">
        <v>2382</v>
      </c>
      <c r="I1049" t="s">
        <v>2380</v>
      </c>
      <c r="J1049" t="s">
        <v>2380</v>
      </c>
      <c r="K1049" t="s">
        <v>2381</v>
      </c>
      <c r="L1049" t="s">
        <v>2380</v>
      </c>
    </row>
    <row r="1050" spans="5:12" x14ac:dyDescent="0.35">
      <c r="E1050" t="s">
        <v>1332</v>
      </c>
      <c r="F1050">
        <v>33.299999999999997</v>
      </c>
      <c r="G1050">
        <v>8.26</v>
      </c>
      <c r="H1050" t="s">
        <v>2382</v>
      </c>
      <c r="I1050" t="s">
        <v>2380</v>
      </c>
      <c r="J1050" t="s">
        <v>2380</v>
      </c>
      <c r="K1050">
        <v>2</v>
      </c>
      <c r="L1050" t="s">
        <v>2380</v>
      </c>
    </row>
    <row r="1051" spans="5:12" x14ac:dyDescent="0.35">
      <c r="E1051" t="s">
        <v>1331</v>
      </c>
      <c r="F1051">
        <v>30.78</v>
      </c>
      <c r="G1051">
        <v>10.74</v>
      </c>
      <c r="H1051" t="s">
        <v>2382</v>
      </c>
      <c r="I1051" t="s">
        <v>2380</v>
      </c>
      <c r="J1051" t="s">
        <v>2380</v>
      </c>
      <c r="K1051">
        <v>2</v>
      </c>
      <c r="L1051" t="s">
        <v>2380</v>
      </c>
    </row>
    <row r="1052" spans="5:12" x14ac:dyDescent="0.35">
      <c r="E1052" t="s">
        <v>1330</v>
      </c>
      <c r="F1052">
        <v>28.975000000000001</v>
      </c>
      <c r="G1052">
        <v>7.69</v>
      </c>
      <c r="H1052" t="s">
        <v>2382</v>
      </c>
      <c r="I1052" t="s">
        <v>2380</v>
      </c>
      <c r="J1052" t="s">
        <v>2380</v>
      </c>
      <c r="K1052" t="s">
        <v>2381</v>
      </c>
      <c r="L1052" t="s">
        <v>2380</v>
      </c>
    </row>
    <row r="1053" spans="5:12" x14ac:dyDescent="0.35">
      <c r="E1053" t="s">
        <v>1329</v>
      </c>
      <c r="F1053">
        <v>33.4</v>
      </c>
      <c r="G1053">
        <v>4.84</v>
      </c>
      <c r="H1053" t="s">
        <v>2380</v>
      </c>
      <c r="I1053" t="s">
        <v>2380</v>
      </c>
      <c r="J1053" t="s">
        <v>2380</v>
      </c>
      <c r="K1053" t="s">
        <v>2381</v>
      </c>
      <c r="L1053" t="s">
        <v>2380</v>
      </c>
    </row>
    <row r="1054" spans="5:12" x14ac:dyDescent="0.35">
      <c r="E1054" t="s">
        <v>1328</v>
      </c>
      <c r="F1054">
        <v>21.5</v>
      </c>
      <c r="G1054">
        <v>9.77</v>
      </c>
      <c r="H1054" t="s">
        <v>2382</v>
      </c>
      <c r="I1054" t="s">
        <v>2380</v>
      </c>
      <c r="J1054" t="s">
        <v>2380</v>
      </c>
      <c r="K1054" t="s">
        <v>2381</v>
      </c>
      <c r="L1054" t="s">
        <v>2380</v>
      </c>
    </row>
    <row r="1055" spans="5:12" x14ac:dyDescent="0.35">
      <c r="E1055" t="s">
        <v>1327</v>
      </c>
      <c r="F1055">
        <v>38.14</v>
      </c>
      <c r="G1055">
        <v>5.84</v>
      </c>
      <c r="H1055" t="s">
        <v>2380</v>
      </c>
      <c r="I1055" t="s">
        <v>2380</v>
      </c>
      <c r="J1055" t="s">
        <v>2380</v>
      </c>
      <c r="K1055" t="s">
        <v>2381</v>
      </c>
      <c r="L1055" t="s">
        <v>2380</v>
      </c>
    </row>
    <row r="1056" spans="5:12" x14ac:dyDescent="0.35">
      <c r="E1056" t="s">
        <v>1326</v>
      </c>
      <c r="F1056">
        <v>35.42</v>
      </c>
      <c r="G1056">
        <v>8.6999999999999993</v>
      </c>
      <c r="H1056" t="s">
        <v>2382</v>
      </c>
      <c r="I1056" t="s">
        <v>2380</v>
      </c>
      <c r="J1056" t="s">
        <v>2380</v>
      </c>
      <c r="K1056">
        <v>1</v>
      </c>
      <c r="L1056" t="s">
        <v>2380</v>
      </c>
    </row>
    <row r="1057" spans="5:12" x14ac:dyDescent="0.35">
      <c r="E1057" t="s">
        <v>1325</v>
      </c>
      <c r="F1057">
        <v>35.625</v>
      </c>
      <c r="G1057">
        <v>10.79</v>
      </c>
      <c r="H1057" t="s">
        <v>2380</v>
      </c>
      <c r="I1057" t="s">
        <v>2380</v>
      </c>
      <c r="J1057" t="s">
        <v>2380</v>
      </c>
      <c r="K1057" t="s">
        <v>2381</v>
      </c>
      <c r="L1057" t="s">
        <v>2380</v>
      </c>
    </row>
    <row r="1058" spans="5:12" x14ac:dyDescent="0.35">
      <c r="E1058" t="s">
        <v>1324</v>
      </c>
      <c r="F1058">
        <v>45.51</v>
      </c>
      <c r="G1058">
        <v>4.32</v>
      </c>
      <c r="H1058" t="s">
        <v>2380</v>
      </c>
      <c r="I1058" t="s">
        <v>2380</v>
      </c>
      <c r="J1058" t="s">
        <v>2380</v>
      </c>
      <c r="K1058">
        <v>1</v>
      </c>
      <c r="L1058" t="s">
        <v>2380</v>
      </c>
    </row>
    <row r="1059" spans="5:12" x14ac:dyDescent="0.35">
      <c r="E1059" t="s">
        <v>1323</v>
      </c>
      <c r="F1059">
        <v>37.1</v>
      </c>
      <c r="G1059">
        <v>7.19</v>
      </c>
      <c r="H1059" t="s">
        <v>2382</v>
      </c>
      <c r="I1059" t="s">
        <v>2380</v>
      </c>
      <c r="J1059" t="s">
        <v>2380</v>
      </c>
      <c r="K1059" t="s">
        <v>2381</v>
      </c>
      <c r="L1059" t="s">
        <v>2380</v>
      </c>
    </row>
    <row r="1060" spans="5:12" x14ac:dyDescent="0.35">
      <c r="E1060" t="s">
        <v>1322</v>
      </c>
      <c r="F1060">
        <v>30.5</v>
      </c>
      <c r="G1060">
        <v>11.94</v>
      </c>
      <c r="H1060" t="s">
        <v>2382</v>
      </c>
      <c r="I1060" t="s">
        <v>2380</v>
      </c>
      <c r="J1060" t="s">
        <v>2380</v>
      </c>
      <c r="K1060" t="s">
        <v>2381</v>
      </c>
      <c r="L1060" t="s">
        <v>2380</v>
      </c>
    </row>
    <row r="1061" spans="5:12" x14ac:dyDescent="0.35">
      <c r="E1061" t="s">
        <v>1321</v>
      </c>
      <c r="F1061">
        <v>28.16</v>
      </c>
      <c r="G1061">
        <v>5.56</v>
      </c>
      <c r="H1061" t="s">
        <v>2380</v>
      </c>
      <c r="I1061" t="s">
        <v>2380</v>
      </c>
      <c r="J1061" t="s">
        <v>2380</v>
      </c>
      <c r="K1061">
        <v>2</v>
      </c>
      <c r="L1061" t="s">
        <v>2380</v>
      </c>
    </row>
    <row r="1062" spans="5:12" x14ac:dyDescent="0.35">
      <c r="E1062" t="s">
        <v>1320</v>
      </c>
      <c r="F1062">
        <v>29.1</v>
      </c>
      <c r="G1062">
        <v>5.64</v>
      </c>
      <c r="H1062" t="s">
        <v>2382</v>
      </c>
      <c r="I1062" t="s">
        <v>2380</v>
      </c>
      <c r="J1062" t="s">
        <v>2380</v>
      </c>
      <c r="K1062" t="s">
        <v>2381</v>
      </c>
      <c r="L1062" t="s">
        <v>2380</v>
      </c>
    </row>
    <row r="1063" spans="5:12" x14ac:dyDescent="0.35">
      <c r="E1063" t="s">
        <v>1319</v>
      </c>
      <c r="F1063">
        <v>30.22</v>
      </c>
      <c r="G1063">
        <v>4.6500000000000004</v>
      </c>
      <c r="H1063" t="s">
        <v>2380</v>
      </c>
      <c r="I1063" t="s">
        <v>2380</v>
      </c>
      <c r="J1063" t="s">
        <v>2380</v>
      </c>
      <c r="K1063" t="s">
        <v>2381</v>
      </c>
      <c r="L1063" t="s">
        <v>2380</v>
      </c>
    </row>
    <row r="1064" spans="5:12" x14ac:dyDescent="0.35">
      <c r="E1064" t="s">
        <v>1318</v>
      </c>
      <c r="F1064">
        <v>24.29</v>
      </c>
      <c r="G1064">
        <v>9.0500000000000007</v>
      </c>
      <c r="H1064" t="s">
        <v>2380</v>
      </c>
      <c r="I1064" t="s">
        <v>2380</v>
      </c>
      <c r="J1064" t="s">
        <v>2380</v>
      </c>
      <c r="K1064" t="s">
        <v>2381</v>
      </c>
      <c r="L1064" t="s">
        <v>2380</v>
      </c>
    </row>
    <row r="1065" spans="5:12" x14ac:dyDescent="0.35">
      <c r="E1065" t="s">
        <v>1317</v>
      </c>
      <c r="F1065">
        <v>29.39</v>
      </c>
      <c r="G1065">
        <v>4.5199999999999996</v>
      </c>
      <c r="H1065" t="s">
        <v>2382</v>
      </c>
      <c r="I1065" t="s">
        <v>2380</v>
      </c>
      <c r="J1065" t="s">
        <v>2380</v>
      </c>
      <c r="K1065" t="s">
        <v>2381</v>
      </c>
      <c r="L1065" t="s">
        <v>2380</v>
      </c>
    </row>
    <row r="1066" spans="5:12" x14ac:dyDescent="0.35">
      <c r="E1066" t="s">
        <v>1316</v>
      </c>
      <c r="F1066">
        <v>25.66</v>
      </c>
      <c r="G1066">
        <v>4.62</v>
      </c>
      <c r="H1066" t="s">
        <v>2382</v>
      </c>
      <c r="I1066" t="s">
        <v>2380</v>
      </c>
      <c r="J1066" t="s">
        <v>2380</v>
      </c>
      <c r="K1066">
        <v>1</v>
      </c>
      <c r="L1066" t="s">
        <v>2380</v>
      </c>
    </row>
    <row r="1067" spans="5:12" x14ac:dyDescent="0.35">
      <c r="E1067" t="s">
        <v>1315</v>
      </c>
      <c r="F1067">
        <v>39.11</v>
      </c>
      <c r="G1067">
        <v>5.87</v>
      </c>
      <c r="H1067" t="s">
        <v>2380</v>
      </c>
      <c r="I1067" t="s">
        <v>2380</v>
      </c>
      <c r="J1067" t="s">
        <v>2380</v>
      </c>
      <c r="K1067" t="s">
        <v>2381</v>
      </c>
      <c r="L1067" t="s">
        <v>2380</v>
      </c>
    </row>
    <row r="1068" spans="5:12" x14ac:dyDescent="0.35">
      <c r="E1068" t="s">
        <v>1314</v>
      </c>
      <c r="F1068">
        <v>43.78</v>
      </c>
      <c r="G1068">
        <v>5.71</v>
      </c>
      <c r="H1068" t="s">
        <v>2380</v>
      </c>
      <c r="I1068" t="s">
        <v>2380</v>
      </c>
      <c r="J1068" t="s">
        <v>2380</v>
      </c>
      <c r="K1068">
        <v>1</v>
      </c>
      <c r="L1068" t="s">
        <v>2380</v>
      </c>
    </row>
    <row r="1069" spans="5:12" x14ac:dyDescent="0.35">
      <c r="E1069" t="s">
        <v>1313</v>
      </c>
      <c r="F1069">
        <v>24.35</v>
      </c>
      <c r="G1069">
        <v>9.08</v>
      </c>
      <c r="H1069" t="s">
        <v>2380</v>
      </c>
      <c r="I1069" t="s">
        <v>2380</v>
      </c>
      <c r="J1069" t="s">
        <v>2380</v>
      </c>
      <c r="K1069" t="s">
        <v>2381</v>
      </c>
      <c r="L1069" t="s">
        <v>2380</v>
      </c>
    </row>
    <row r="1070" spans="5:12" x14ac:dyDescent="0.35">
      <c r="E1070" t="s">
        <v>1312</v>
      </c>
      <c r="F1070">
        <v>40.299999999999997</v>
      </c>
      <c r="G1070">
        <v>5.3</v>
      </c>
      <c r="H1070" t="s">
        <v>2382</v>
      </c>
      <c r="I1070" t="s">
        <v>2380</v>
      </c>
      <c r="J1070" t="s">
        <v>2380</v>
      </c>
      <c r="K1070">
        <v>2</v>
      </c>
      <c r="L1070" t="s">
        <v>2380</v>
      </c>
    </row>
    <row r="1071" spans="5:12" x14ac:dyDescent="0.35">
      <c r="E1071" t="s">
        <v>1311</v>
      </c>
      <c r="F1071">
        <v>32.774999999999999</v>
      </c>
      <c r="G1071">
        <v>11.76</v>
      </c>
      <c r="H1071" t="s">
        <v>2382</v>
      </c>
      <c r="I1071" t="s">
        <v>2380</v>
      </c>
      <c r="J1071" t="s">
        <v>2380</v>
      </c>
      <c r="K1071" t="s">
        <v>2381</v>
      </c>
      <c r="L1071" t="s">
        <v>2380</v>
      </c>
    </row>
    <row r="1072" spans="5:12" x14ac:dyDescent="0.35">
      <c r="E1072" t="s">
        <v>1310</v>
      </c>
      <c r="F1072">
        <v>39.6</v>
      </c>
      <c r="G1072">
        <v>5.1100000000000003</v>
      </c>
      <c r="H1072" t="s">
        <v>2382</v>
      </c>
      <c r="I1072" t="s">
        <v>2380</v>
      </c>
      <c r="J1072" t="s">
        <v>2380</v>
      </c>
      <c r="K1072">
        <v>2</v>
      </c>
      <c r="L1072" t="s">
        <v>2380</v>
      </c>
    </row>
    <row r="1073" spans="5:12" x14ac:dyDescent="0.35">
      <c r="E1073" t="s">
        <v>1309</v>
      </c>
      <c r="F1073">
        <v>30.97</v>
      </c>
      <c r="G1073">
        <v>5.54</v>
      </c>
      <c r="H1073" t="s">
        <v>2380</v>
      </c>
      <c r="I1073" t="s">
        <v>2380</v>
      </c>
      <c r="J1073" t="s">
        <v>2380</v>
      </c>
      <c r="K1073">
        <v>2</v>
      </c>
      <c r="L1073" t="s">
        <v>2380</v>
      </c>
    </row>
    <row r="1074" spans="5:12" x14ac:dyDescent="0.35">
      <c r="E1074" t="s">
        <v>1308</v>
      </c>
      <c r="F1074">
        <v>27.645</v>
      </c>
      <c r="G1074">
        <v>8.8699999999999992</v>
      </c>
      <c r="H1074" t="s">
        <v>2382</v>
      </c>
      <c r="I1074" t="s">
        <v>2380</v>
      </c>
      <c r="J1074" t="s">
        <v>2380</v>
      </c>
      <c r="K1074" t="s">
        <v>2381</v>
      </c>
      <c r="L1074" t="s">
        <v>2380</v>
      </c>
    </row>
    <row r="1075" spans="5:12" x14ac:dyDescent="0.35">
      <c r="E1075" t="s">
        <v>1307</v>
      </c>
      <c r="F1075">
        <v>34.43</v>
      </c>
      <c r="G1075">
        <v>5.96</v>
      </c>
      <c r="H1075" t="s">
        <v>2382</v>
      </c>
      <c r="I1075" t="s">
        <v>2380</v>
      </c>
      <c r="J1075" t="s">
        <v>2380</v>
      </c>
      <c r="K1075">
        <v>2</v>
      </c>
      <c r="L1075" t="s">
        <v>2380</v>
      </c>
    </row>
    <row r="1076" spans="5:12" x14ac:dyDescent="0.35">
      <c r="E1076" t="s">
        <v>1306</v>
      </c>
      <c r="F1076">
        <v>39.6</v>
      </c>
      <c r="G1076">
        <v>4.4400000000000004</v>
      </c>
      <c r="H1076" t="s">
        <v>2382</v>
      </c>
      <c r="I1076" t="s">
        <v>2380</v>
      </c>
      <c r="J1076" t="s">
        <v>2383</v>
      </c>
      <c r="K1076">
        <v>1</v>
      </c>
      <c r="L1076" t="s">
        <v>2380</v>
      </c>
    </row>
    <row r="1077" spans="5:12" x14ac:dyDescent="0.35">
      <c r="E1077" t="s">
        <v>1305</v>
      </c>
      <c r="F1077">
        <v>22.1</v>
      </c>
      <c r="G1077">
        <v>4.6500000000000004</v>
      </c>
      <c r="H1077" t="s">
        <v>2382</v>
      </c>
      <c r="I1077" t="s">
        <v>2380</v>
      </c>
      <c r="J1077" t="s">
        <v>2380</v>
      </c>
      <c r="K1077">
        <v>2</v>
      </c>
      <c r="L1077" t="s">
        <v>2380</v>
      </c>
    </row>
    <row r="1078" spans="5:12" x14ac:dyDescent="0.35">
      <c r="E1078" t="s">
        <v>1304</v>
      </c>
      <c r="F1078">
        <v>33.25</v>
      </c>
      <c r="G1078">
        <v>5.64</v>
      </c>
      <c r="H1078" t="s">
        <v>2382</v>
      </c>
      <c r="I1078" t="s">
        <v>2380</v>
      </c>
      <c r="J1078" t="s">
        <v>2383</v>
      </c>
      <c r="K1078">
        <v>1</v>
      </c>
      <c r="L1078" t="s">
        <v>2380</v>
      </c>
    </row>
    <row r="1079" spans="5:12" x14ac:dyDescent="0.35">
      <c r="E1079" t="s">
        <v>1303</v>
      </c>
      <c r="F1079">
        <v>33.33</v>
      </c>
      <c r="G1079">
        <v>10.19</v>
      </c>
      <c r="H1079" t="s">
        <v>2380</v>
      </c>
      <c r="I1079" t="s">
        <v>2380</v>
      </c>
      <c r="J1079" t="s">
        <v>2380</v>
      </c>
      <c r="K1079" t="s">
        <v>2381</v>
      </c>
      <c r="L1079" t="s">
        <v>2380</v>
      </c>
    </row>
    <row r="1080" spans="5:12" x14ac:dyDescent="0.35">
      <c r="E1080" t="s">
        <v>1302</v>
      </c>
      <c r="F1080">
        <v>30.5</v>
      </c>
      <c r="G1080">
        <v>10.79</v>
      </c>
      <c r="H1080" t="s">
        <v>2380</v>
      </c>
      <c r="I1080" t="s">
        <v>2380</v>
      </c>
      <c r="J1080" t="s">
        <v>2380</v>
      </c>
      <c r="K1080" t="s">
        <v>2381</v>
      </c>
      <c r="L1080" t="s">
        <v>2380</v>
      </c>
    </row>
    <row r="1081" spans="5:12" x14ac:dyDescent="0.35">
      <c r="E1081" t="s">
        <v>1301</v>
      </c>
      <c r="F1081">
        <v>30.3</v>
      </c>
      <c r="G1081">
        <v>4.24</v>
      </c>
      <c r="H1081" t="s">
        <v>2380</v>
      </c>
      <c r="I1081" t="s">
        <v>2380</v>
      </c>
      <c r="J1081" t="s">
        <v>2380</v>
      </c>
      <c r="K1081" t="s">
        <v>2381</v>
      </c>
      <c r="L1081" t="s">
        <v>2380</v>
      </c>
    </row>
    <row r="1082" spans="5:12" x14ac:dyDescent="0.35">
      <c r="E1082" t="s">
        <v>1300</v>
      </c>
      <c r="F1082">
        <v>26.22</v>
      </c>
      <c r="G1082">
        <v>5.83</v>
      </c>
      <c r="H1082" t="s">
        <v>2380</v>
      </c>
      <c r="I1082" t="s">
        <v>2380</v>
      </c>
      <c r="J1082" t="s">
        <v>2380</v>
      </c>
      <c r="K1082">
        <v>2</v>
      </c>
      <c r="L1082" t="s">
        <v>2380</v>
      </c>
    </row>
    <row r="1083" spans="5:12" x14ac:dyDescent="0.35">
      <c r="E1083" t="s">
        <v>1299</v>
      </c>
      <c r="F1083">
        <v>29.99</v>
      </c>
      <c r="G1083">
        <v>11.85</v>
      </c>
      <c r="H1083" t="s">
        <v>2380</v>
      </c>
      <c r="I1083" t="s">
        <v>2380</v>
      </c>
      <c r="J1083" t="s">
        <v>2380</v>
      </c>
      <c r="K1083" t="s">
        <v>2381</v>
      </c>
      <c r="L1083" t="s">
        <v>2380</v>
      </c>
    </row>
    <row r="1084" spans="5:12" x14ac:dyDescent="0.35">
      <c r="E1084" t="s">
        <v>1298</v>
      </c>
      <c r="F1084">
        <v>36.380000000000003</v>
      </c>
      <c r="G1084">
        <v>5.98</v>
      </c>
      <c r="H1084" t="s">
        <v>2380</v>
      </c>
      <c r="I1084" t="s">
        <v>2380</v>
      </c>
      <c r="J1084" t="s">
        <v>2380</v>
      </c>
      <c r="K1084">
        <v>1</v>
      </c>
      <c r="L1084" t="s">
        <v>2380</v>
      </c>
    </row>
    <row r="1085" spans="5:12" x14ac:dyDescent="0.35">
      <c r="E1085" t="s">
        <v>1297</v>
      </c>
      <c r="F1085">
        <v>31.16</v>
      </c>
      <c r="G1085">
        <v>4.26</v>
      </c>
      <c r="H1085" t="s">
        <v>2382</v>
      </c>
      <c r="I1085" t="s">
        <v>2380</v>
      </c>
      <c r="J1085" t="s">
        <v>2383</v>
      </c>
      <c r="K1085">
        <v>1</v>
      </c>
      <c r="L1085" t="s">
        <v>2380</v>
      </c>
    </row>
    <row r="1086" spans="5:12" x14ac:dyDescent="0.35">
      <c r="E1086" t="s">
        <v>1296</v>
      </c>
      <c r="F1086">
        <v>25.55</v>
      </c>
      <c r="G1086">
        <v>4.96</v>
      </c>
      <c r="H1086" t="s">
        <v>2382</v>
      </c>
      <c r="I1086" t="s">
        <v>2380</v>
      </c>
      <c r="J1086" t="s">
        <v>2380</v>
      </c>
      <c r="K1086">
        <v>1</v>
      </c>
      <c r="L1086" t="s">
        <v>2380</v>
      </c>
    </row>
    <row r="1087" spans="5:12" x14ac:dyDescent="0.35">
      <c r="E1087" t="s">
        <v>1295</v>
      </c>
      <c r="F1087">
        <v>28.77</v>
      </c>
      <c r="G1087">
        <v>4</v>
      </c>
      <c r="H1087" t="s">
        <v>2382</v>
      </c>
      <c r="I1087" t="s">
        <v>2380</v>
      </c>
      <c r="J1087" t="s">
        <v>2380</v>
      </c>
      <c r="K1087" t="s">
        <v>2381</v>
      </c>
      <c r="L1087" t="s">
        <v>2380</v>
      </c>
    </row>
    <row r="1088" spans="5:12" x14ac:dyDescent="0.35">
      <c r="E1088" t="s">
        <v>1294</v>
      </c>
      <c r="F1088">
        <v>23.14</v>
      </c>
      <c r="G1088">
        <v>4.1500000000000004</v>
      </c>
      <c r="H1088" t="s">
        <v>2382</v>
      </c>
      <c r="I1088" t="s">
        <v>2380</v>
      </c>
      <c r="J1088" t="s">
        <v>2380</v>
      </c>
      <c r="K1088">
        <v>1</v>
      </c>
      <c r="L1088" t="s">
        <v>2380</v>
      </c>
    </row>
    <row r="1089" spans="5:12" x14ac:dyDescent="0.35">
      <c r="E1089" t="s">
        <v>1293</v>
      </c>
      <c r="F1089">
        <v>39.6</v>
      </c>
      <c r="G1089">
        <v>11.36</v>
      </c>
      <c r="H1089" t="s">
        <v>2380</v>
      </c>
      <c r="I1089" t="s">
        <v>2380</v>
      </c>
      <c r="J1089" t="s">
        <v>2380</v>
      </c>
      <c r="K1089" t="s">
        <v>2381</v>
      </c>
      <c r="L1089" t="s">
        <v>2380</v>
      </c>
    </row>
    <row r="1090" spans="5:12" x14ac:dyDescent="0.35">
      <c r="E1090" t="s">
        <v>1292</v>
      </c>
      <c r="F1090">
        <v>29.2</v>
      </c>
      <c r="G1090">
        <v>7.53</v>
      </c>
      <c r="H1090" t="s">
        <v>2380</v>
      </c>
      <c r="I1090" t="s">
        <v>2380</v>
      </c>
      <c r="J1090" t="s">
        <v>2380</v>
      </c>
      <c r="K1090" t="s">
        <v>2381</v>
      </c>
      <c r="L1090" t="s">
        <v>2380</v>
      </c>
    </row>
    <row r="1091" spans="5:12" x14ac:dyDescent="0.35">
      <c r="E1091" t="s">
        <v>1291</v>
      </c>
      <c r="F1091">
        <v>32.774999999999999</v>
      </c>
      <c r="G1091">
        <v>7.95</v>
      </c>
      <c r="H1091" t="s">
        <v>2380</v>
      </c>
      <c r="I1091" t="s">
        <v>2380</v>
      </c>
      <c r="J1091" t="s">
        <v>2380</v>
      </c>
      <c r="K1091" t="s">
        <v>2381</v>
      </c>
      <c r="L1091" t="s">
        <v>2380</v>
      </c>
    </row>
    <row r="1092" spans="5:12" x14ac:dyDescent="0.35">
      <c r="E1092" t="s">
        <v>1290</v>
      </c>
      <c r="F1092">
        <v>24.035</v>
      </c>
      <c r="G1092">
        <v>8.5</v>
      </c>
      <c r="H1092" t="s">
        <v>2380</v>
      </c>
      <c r="I1092" t="s">
        <v>2380</v>
      </c>
      <c r="J1092" t="s">
        <v>2380</v>
      </c>
      <c r="K1092" t="s">
        <v>2381</v>
      </c>
      <c r="L1092" t="s">
        <v>2380</v>
      </c>
    </row>
    <row r="1093" spans="5:12" x14ac:dyDescent="0.35">
      <c r="E1093" t="s">
        <v>1289</v>
      </c>
      <c r="F1093">
        <v>30.55</v>
      </c>
      <c r="G1093">
        <v>5.89</v>
      </c>
      <c r="H1093" t="s">
        <v>2380</v>
      </c>
      <c r="I1093" t="s">
        <v>2380</v>
      </c>
      <c r="J1093" t="s">
        <v>2383</v>
      </c>
      <c r="K1093">
        <v>1</v>
      </c>
      <c r="L1093" t="s">
        <v>2380</v>
      </c>
    </row>
    <row r="1094" spans="5:12" x14ac:dyDescent="0.35">
      <c r="E1094" t="s">
        <v>1288</v>
      </c>
      <c r="F1094">
        <v>28.81</v>
      </c>
      <c r="G1094">
        <v>8.76</v>
      </c>
      <c r="H1094" t="s">
        <v>2380</v>
      </c>
      <c r="I1094" t="s">
        <v>2380</v>
      </c>
      <c r="J1094" t="s">
        <v>2380</v>
      </c>
      <c r="K1094">
        <v>2</v>
      </c>
      <c r="L1094" t="s">
        <v>2380</v>
      </c>
    </row>
    <row r="1095" spans="5:12" x14ac:dyDescent="0.35">
      <c r="E1095" t="s">
        <v>1287</v>
      </c>
      <c r="F1095">
        <v>31.66</v>
      </c>
      <c r="G1095">
        <v>4.1100000000000003</v>
      </c>
      <c r="H1095" t="s">
        <v>2380</v>
      </c>
      <c r="I1095" t="s">
        <v>2380</v>
      </c>
      <c r="J1095" t="s">
        <v>2380</v>
      </c>
      <c r="K1095" t="s">
        <v>2381</v>
      </c>
      <c r="L1095" t="s">
        <v>2380</v>
      </c>
    </row>
    <row r="1096" spans="5:12" x14ac:dyDescent="0.35">
      <c r="E1096" t="s">
        <v>1286</v>
      </c>
      <c r="F1096">
        <v>28.215</v>
      </c>
      <c r="G1096">
        <v>7.56</v>
      </c>
      <c r="H1096" t="s">
        <v>2382</v>
      </c>
      <c r="I1096" t="s">
        <v>2380</v>
      </c>
      <c r="J1096" t="s">
        <v>2380</v>
      </c>
      <c r="K1096">
        <v>1</v>
      </c>
      <c r="L1096" t="s">
        <v>2380</v>
      </c>
    </row>
    <row r="1097" spans="5:12" x14ac:dyDescent="0.35">
      <c r="E1097" t="s">
        <v>1285</v>
      </c>
      <c r="F1097">
        <v>26.12</v>
      </c>
      <c r="G1097">
        <v>4.17</v>
      </c>
      <c r="H1097" t="s">
        <v>2382</v>
      </c>
      <c r="I1097" t="s">
        <v>2380</v>
      </c>
      <c r="J1097" t="s">
        <v>2383</v>
      </c>
      <c r="K1097">
        <v>1</v>
      </c>
      <c r="L1097" t="s">
        <v>2380</v>
      </c>
    </row>
    <row r="1098" spans="5:12" x14ac:dyDescent="0.35">
      <c r="E1098" t="s">
        <v>1284</v>
      </c>
      <c r="F1098">
        <v>36.630000000000003</v>
      </c>
      <c r="G1098">
        <v>11.42</v>
      </c>
      <c r="H1098" t="s">
        <v>2380</v>
      </c>
      <c r="I1098" t="s">
        <v>2380</v>
      </c>
      <c r="J1098" t="s">
        <v>2380</v>
      </c>
      <c r="K1098">
        <v>2</v>
      </c>
      <c r="L1098" t="s">
        <v>2380</v>
      </c>
    </row>
    <row r="1099" spans="5:12" x14ac:dyDescent="0.35">
      <c r="E1099" t="s">
        <v>1283</v>
      </c>
      <c r="F1099">
        <v>33.344999999999999</v>
      </c>
      <c r="G1099">
        <v>7.33</v>
      </c>
      <c r="H1099" t="s">
        <v>2380</v>
      </c>
      <c r="I1099" t="s">
        <v>2380</v>
      </c>
      <c r="J1099" t="s">
        <v>2380</v>
      </c>
      <c r="K1099">
        <v>2</v>
      </c>
      <c r="L1099" t="s">
        <v>2380</v>
      </c>
    </row>
    <row r="1100" spans="5:12" x14ac:dyDescent="0.35">
      <c r="E1100" t="s">
        <v>1282</v>
      </c>
      <c r="F1100">
        <v>27.11</v>
      </c>
      <c r="G1100">
        <v>6.7</v>
      </c>
      <c r="H1100" t="s">
        <v>2380</v>
      </c>
      <c r="I1100" t="s">
        <v>2380</v>
      </c>
      <c r="J1100" t="s">
        <v>2380</v>
      </c>
      <c r="K1100" t="s">
        <v>2381</v>
      </c>
      <c r="L1100" t="s">
        <v>2380</v>
      </c>
    </row>
    <row r="1101" spans="5:12" x14ac:dyDescent="0.35">
      <c r="E1101" t="s">
        <v>1281</v>
      </c>
      <c r="F1101">
        <v>26.6</v>
      </c>
      <c r="G1101">
        <v>5.27</v>
      </c>
      <c r="H1101" t="s">
        <v>2382</v>
      </c>
      <c r="I1101" t="s">
        <v>2380</v>
      </c>
      <c r="J1101" t="s">
        <v>2383</v>
      </c>
      <c r="K1101">
        <v>1</v>
      </c>
      <c r="L1101" t="s">
        <v>2380</v>
      </c>
    </row>
    <row r="1102" spans="5:12" x14ac:dyDescent="0.35">
      <c r="E1102" t="s">
        <v>1280</v>
      </c>
      <c r="F1102">
        <v>30.41</v>
      </c>
      <c r="G1102">
        <v>7.72</v>
      </c>
      <c r="H1102" t="s">
        <v>2380</v>
      </c>
      <c r="I1102" t="s">
        <v>2380</v>
      </c>
      <c r="J1102" t="s">
        <v>2380</v>
      </c>
      <c r="K1102" t="s">
        <v>2381</v>
      </c>
      <c r="L1102" t="s">
        <v>2380</v>
      </c>
    </row>
    <row r="1103" spans="5:12" x14ac:dyDescent="0.35">
      <c r="E1103" t="s">
        <v>1279</v>
      </c>
      <c r="F1103">
        <v>28.98</v>
      </c>
      <c r="G1103">
        <v>8.68</v>
      </c>
      <c r="H1103" t="s">
        <v>2380</v>
      </c>
      <c r="I1103" t="s">
        <v>2380</v>
      </c>
      <c r="J1103" t="s">
        <v>2380</v>
      </c>
      <c r="K1103">
        <v>2</v>
      </c>
      <c r="L1103" t="s">
        <v>2380</v>
      </c>
    </row>
    <row r="1104" spans="5:12" x14ac:dyDescent="0.35">
      <c r="E1104" t="s">
        <v>1278</v>
      </c>
      <c r="F1104">
        <v>31.24</v>
      </c>
      <c r="G1104">
        <v>9.8000000000000007</v>
      </c>
      <c r="H1104" t="s">
        <v>2380</v>
      </c>
      <c r="I1104" t="s">
        <v>2380</v>
      </c>
      <c r="J1104" t="s">
        <v>2380</v>
      </c>
      <c r="K1104" t="s">
        <v>2381</v>
      </c>
      <c r="L1104" t="s">
        <v>2380</v>
      </c>
    </row>
    <row r="1105" spans="5:12" x14ac:dyDescent="0.35">
      <c r="E1105" t="s">
        <v>1277</v>
      </c>
      <c r="F1105">
        <v>31.54</v>
      </c>
      <c r="G1105">
        <v>4.4400000000000004</v>
      </c>
      <c r="H1105" t="s">
        <v>2380</v>
      </c>
      <c r="I1105" t="s">
        <v>2380</v>
      </c>
      <c r="J1105" t="s">
        <v>2380</v>
      </c>
      <c r="K1105" t="s">
        <v>2381</v>
      </c>
      <c r="L1105" t="s">
        <v>2380</v>
      </c>
    </row>
    <row r="1106" spans="5:12" x14ac:dyDescent="0.35">
      <c r="E1106" t="s">
        <v>1276</v>
      </c>
      <c r="F1106">
        <v>38.6</v>
      </c>
      <c r="G1106">
        <v>7.19</v>
      </c>
      <c r="H1106" t="s">
        <v>2382</v>
      </c>
      <c r="I1106" t="s">
        <v>2380</v>
      </c>
      <c r="J1106" t="s">
        <v>2380</v>
      </c>
      <c r="K1106">
        <v>2</v>
      </c>
      <c r="L1106" t="s">
        <v>2380</v>
      </c>
    </row>
    <row r="1107" spans="5:12" x14ac:dyDescent="0.35">
      <c r="E1107" t="s">
        <v>1275</v>
      </c>
      <c r="F1107">
        <v>37.950000000000003</v>
      </c>
      <c r="G1107">
        <v>6.06</v>
      </c>
      <c r="H1107" t="s">
        <v>2380</v>
      </c>
      <c r="I1107" t="s">
        <v>2380</v>
      </c>
      <c r="J1107" t="s">
        <v>2380</v>
      </c>
      <c r="K1107" t="s">
        <v>2381</v>
      </c>
      <c r="L1107" t="s">
        <v>2380</v>
      </c>
    </row>
    <row r="1108" spans="5:12" x14ac:dyDescent="0.35">
      <c r="E1108" t="s">
        <v>1274</v>
      </c>
      <c r="F1108">
        <v>38.97</v>
      </c>
      <c r="G1108">
        <v>5.12</v>
      </c>
      <c r="H1108" t="s">
        <v>2380</v>
      </c>
      <c r="I1108" t="s">
        <v>2380</v>
      </c>
      <c r="J1108" t="s">
        <v>2380</v>
      </c>
      <c r="K1108" t="s">
        <v>2381</v>
      </c>
      <c r="L1108" t="s">
        <v>2380</v>
      </c>
    </row>
    <row r="1109" spans="5:12" x14ac:dyDescent="0.35">
      <c r="E1109" t="s">
        <v>1273</v>
      </c>
      <c r="F1109">
        <v>21.2</v>
      </c>
      <c r="G1109">
        <v>10.72</v>
      </c>
      <c r="H1109" t="s">
        <v>2380</v>
      </c>
      <c r="I1109" t="s">
        <v>2380</v>
      </c>
      <c r="J1109" t="s">
        <v>2380</v>
      </c>
      <c r="K1109" t="s">
        <v>2381</v>
      </c>
      <c r="L1109" t="s">
        <v>2380</v>
      </c>
    </row>
    <row r="1110" spans="5:12" x14ac:dyDescent="0.35">
      <c r="E1110" t="s">
        <v>1272</v>
      </c>
      <c r="F1110">
        <v>23.96</v>
      </c>
      <c r="G1110">
        <v>9.58</v>
      </c>
      <c r="H1110" t="s">
        <v>2382</v>
      </c>
      <c r="I1110" t="s">
        <v>2380</v>
      </c>
      <c r="J1110" t="s">
        <v>2383</v>
      </c>
      <c r="K1110">
        <v>1</v>
      </c>
      <c r="L1110" t="s">
        <v>2380</v>
      </c>
    </row>
    <row r="1111" spans="5:12" x14ac:dyDescent="0.35">
      <c r="E1111" t="s">
        <v>1271</v>
      </c>
      <c r="F1111">
        <v>35.93</v>
      </c>
      <c r="G1111">
        <v>6.4</v>
      </c>
      <c r="H1111" t="s">
        <v>2382</v>
      </c>
      <c r="I1111" t="s">
        <v>2380</v>
      </c>
      <c r="J1111" t="s">
        <v>2380</v>
      </c>
      <c r="K1111">
        <v>1</v>
      </c>
      <c r="L1111" t="s">
        <v>2380</v>
      </c>
    </row>
    <row r="1112" spans="5:12" x14ac:dyDescent="0.35">
      <c r="E1112" t="s">
        <v>1270</v>
      </c>
      <c r="F1112">
        <v>26.11</v>
      </c>
      <c r="G1112">
        <v>6.8</v>
      </c>
      <c r="H1112" t="s">
        <v>2382</v>
      </c>
      <c r="I1112" t="s">
        <v>2380</v>
      </c>
      <c r="J1112" t="s">
        <v>2380</v>
      </c>
      <c r="K1112">
        <v>2</v>
      </c>
      <c r="L1112" t="s">
        <v>2380</v>
      </c>
    </row>
    <row r="1113" spans="5:12" x14ac:dyDescent="0.35">
      <c r="E1113" t="s">
        <v>1269</v>
      </c>
      <c r="F1113">
        <v>32.299999999999997</v>
      </c>
      <c r="G1113">
        <v>9.48</v>
      </c>
      <c r="H1113" t="s">
        <v>2380</v>
      </c>
      <c r="I1113" t="s">
        <v>2380</v>
      </c>
      <c r="J1113" t="s">
        <v>2380</v>
      </c>
      <c r="K1113">
        <v>2</v>
      </c>
      <c r="L1113" t="s">
        <v>2380</v>
      </c>
    </row>
    <row r="1114" spans="5:12" x14ac:dyDescent="0.35">
      <c r="E1114" t="s">
        <v>1268</v>
      </c>
      <c r="F1114">
        <v>28.69</v>
      </c>
      <c r="G1114">
        <v>7.45</v>
      </c>
      <c r="H1114" t="s">
        <v>2380</v>
      </c>
      <c r="I1114" t="s">
        <v>2380</v>
      </c>
      <c r="J1114" t="s">
        <v>2380</v>
      </c>
      <c r="K1114">
        <v>2</v>
      </c>
      <c r="L1114" t="s">
        <v>2380</v>
      </c>
    </row>
    <row r="1115" spans="5:12" x14ac:dyDescent="0.35">
      <c r="E1115" t="s">
        <v>1267</v>
      </c>
      <c r="F1115">
        <v>31.28</v>
      </c>
      <c r="G1115">
        <v>6.94</v>
      </c>
      <c r="H1115" t="s">
        <v>2382</v>
      </c>
      <c r="I1115" t="s">
        <v>2380</v>
      </c>
      <c r="J1115" t="s">
        <v>2380</v>
      </c>
      <c r="K1115">
        <v>1</v>
      </c>
      <c r="L1115" t="s">
        <v>2380</v>
      </c>
    </row>
    <row r="1116" spans="5:12" x14ac:dyDescent="0.35">
      <c r="E1116" t="s">
        <v>1266</v>
      </c>
      <c r="F1116">
        <v>30.21</v>
      </c>
      <c r="G1116">
        <v>7.83</v>
      </c>
      <c r="H1116" t="s">
        <v>2380</v>
      </c>
      <c r="I1116" t="s">
        <v>2380</v>
      </c>
      <c r="J1116" t="s">
        <v>2380</v>
      </c>
      <c r="K1116" t="s">
        <v>2381</v>
      </c>
      <c r="L1116" t="s">
        <v>2380</v>
      </c>
    </row>
    <row r="1117" spans="5:12" x14ac:dyDescent="0.35">
      <c r="E1117" t="s">
        <v>1265</v>
      </c>
      <c r="F1117">
        <v>38.28</v>
      </c>
      <c r="G1117">
        <v>10.17</v>
      </c>
      <c r="H1117" t="s">
        <v>2382</v>
      </c>
      <c r="I1117" t="s">
        <v>2380</v>
      </c>
      <c r="J1117" t="s">
        <v>2380</v>
      </c>
      <c r="K1117" t="s">
        <v>2381</v>
      </c>
      <c r="L1117" t="s">
        <v>2380</v>
      </c>
    </row>
    <row r="1118" spans="5:12" x14ac:dyDescent="0.35">
      <c r="E1118" t="s">
        <v>1264</v>
      </c>
      <c r="F1118">
        <v>29.9</v>
      </c>
      <c r="G1118">
        <v>8.9600000000000009</v>
      </c>
      <c r="H1118" t="s">
        <v>2382</v>
      </c>
      <c r="I1118" t="s">
        <v>2380</v>
      </c>
      <c r="J1118" t="s">
        <v>2380</v>
      </c>
      <c r="K1118" t="s">
        <v>2381</v>
      </c>
      <c r="L1118" t="s">
        <v>2380</v>
      </c>
    </row>
    <row r="1119" spans="5:12" x14ac:dyDescent="0.35">
      <c r="E1119" t="s">
        <v>1263</v>
      </c>
      <c r="F1119">
        <v>23.18</v>
      </c>
      <c r="G1119">
        <v>6.96</v>
      </c>
      <c r="H1119" t="s">
        <v>2382</v>
      </c>
      <c r="I1119" t="s">
        <v>2380</v>
      </c>
      <c r="J1119" t="s">
        <v>2380</v>
      </c>
      <c r="K1119">
        <v>2</v>
      </c>
      <c r="L1119" t="s">
        <v>2380</v>
      </c>
    </row>
    <row r="1120" spans="5:12" x14ac:dyDescent="0.35">
      <c r="E1120" t="s">
        <v>1262</v>
      </c>
      <c r="F1120">
        <v>33.020000000000003</v>
      </c>
      <c r="G1120">
        <v>5.07</v>
      </c>
      <c r="H1120" t="s">
        <v>2382</v>
      </c>
      <c r="I1120" t="s">
        <v>2380</v>
      </c>
      <c r="J1120" t="s">
        <v>2380</v>
      </c>
      <c r="K1120" t="s">
        <v>2381</v>
      </c>
      <c r="L1120" t="s">
        <v>2380</v>
      </c>
    </row>
    <row r="1121" spans="5:12" x14ac:dyDescent="0.35">
      <c r="E1121" t="s">
        <v>1261</v>
      </c>
      <c r="F1121">
        <v>27.29</v>
      </c>
      <c r="G1121">
        <v>5.85</v>
      </c>
      <c r="H1121" t="s">
        <v>2380</v>
      </c>
      <c r="I1121" t="s">
        <v>2380</v>
      </c>
      <c r="J1121" t="s">
        <v>2380</v>
      </c>
      <c r="K1121">
        <v>2</v>
      </c>
      <c r="L1121" t="s">
        <v>2380</v>
      </c>
    </row>
    <row r="1122" spans="5:12" x14ac:dyDescent="0.35">
      <c r="E1122" t="s">
        <v>1260</v>
      </c>
      <c r="F1122">
        <v>23.18</v>
      </c>
      <c r="G1122">
        <v>10.56</v>
      </c>
      <c r="H1122" t="s">
        <v>2380</v>
      </c>
      <c r="I1122" t="s">
        <v>2380</v>
      </c>
      <c r="J1122" t="s">
        <v>2380</v>
      </c>
      <c r="K1122">
        <v>2</v>
      </c>
      <c r="L1122" t="s">
        <v>2380</v>
      </c>
    </row>
    <row r="1123" spans="5:12" x14ac:dyDescent="0.35">
      <c r="E1123" t="s">
        <v>1259</v>
      </c>
      <c r="F1123">
        <v>32.659999999999997</v>
      </c>
      <c r="G1123">
        <v>8.92</v>
      </c>
      <c r="H1123" t="s">
        <v>2382</v>
      </c>
      <c r="I1123" t="s">
        <v>2380</v>
      </c>
      <c r="J1123" t="s">
        <v>2380</v>
      </c>
      <c r="K1123" t="s">
        <v>2381</v>
      </c>
      <c r="L1123" t="s">
        <v>2380</v>
      </c>
    </row>
    <row r="1124" spans="5:12" x14ac:dyDescent="0.35">
      <c r="E1124" t="s">
        <v>1258</v>
      </c>
      <c r="F1124">
        <v>30.78</v>
      </c>
      <c r="G1124">
        <v>8.6300000000000008</v>
      </c>
      <c r="H1124" t="s">
        <v>2380</v>
      </c>
      <c r="I1124" t="s">
        <v>2380</v>
      </c>
      <c r="J1124" t="s">
        <v>2380</v>
      </c>
      <c r="K1124" t="s">
        <v>2381</v>
      </c>
      <c r="L1124" t="s">
        <v>2380</v>
      </c>
    </row>
    <row r="1125" spans="5:12" x14ac:dyDescent="0.35">
      <c r="E1125" t="s">
        <v>1257</v>
      </c>
      <c r="F1125">
        <v>47.2</v>
      </c>
      <c r="G1125">
        <v>6.29</v>
      </c>
      <c r="H1125" t="s">
        <v>2382</v>
      </c>
      <c r="I1125" t="s">
        <v>2380</v>
      </c>
      <c r="J1125" t="s">
        <v>2383</v>
      </c>
      <c r="K1125">
        <v>1</v>
      </c>
      <c r="L1125" t="s">
        <v>2380</v>
      </c>
    </row>
    <row r="1126" spans="5:12" x14ac:dyDescent="0.35">
      <c r="E1126" t="s">
        <v>1256</v>
      </c>
      <c r="F1126">
        <v>31.6</v>
      </c>
      <c r="G1126">
        <v>5.75</v>
      </c>
      <c r="H1126" t="s">
        <v>2380</v>
      </c>
      <c r="I1126" t="s">
        <v>2380</v>
      </c>
      <c r="J1126" t="s">
        <v>2380</v>
      </c>
      <c r="K1126">
        <v>2</v>
      </c>
      <c r="L1126" t="s">
        <v>2380</v>
      </c>
    </row>
    <row r="1127" spans="5:12" x14ac:dyDescent="0.35">
      <c r="E1127" t="s">
        <v>1255</v>
      </c>
      <c r="F1127">
        <v>33.914999999999999</v>
      </c>
      <c r="G1127">
        <v>6.66</v>
      </c>
      <c r="H1127" t="s">
        <v>2382</v>
      </c>
      <c r="I1127" t="s">
        <v>2380</v>
      </c>
      <c r="J1127" t="s">
        <v>2380</v>
      </c>
      <c r="K1127">
        <v>1</v>
      </c>
      <c r="L1127" t="s">
        <v>2380</v>
      </c>
    </row>
    <row r="1128" spans="5:12" x14ac:dyDescent="0.35">
      <c r="E1128" t="s">
        <v>1254</v>
      </c>
      <c r="F1128">
        <v>23.54</v>
      </c>
      <c r="G1128">
        <v>5.0999999999999996</v>
      </c>
      <c r="H1128" t="s">
        <v>2380</v>
      </c>
      <c r="I1128" t="s">
        <v>2380</v>
      </c>
      <c r="J1128" t="s">
        <v>2380</v>
      </c>
      <c r="K1128">
        <v>2</v>
      </c>
      <c r="L1128" t="s">
        <v>2380</v>
      </c>
    </row>
    <row r="1129" spans="5:12" x14ac:dyDescent="0.35">
      <c r="E1129" t="s">
        <v>1253</v>
      </c>
      <c r="F1129">
        <v>27.074999999999999</v>
      </c>
      <c r="G1129">
        <v>4.41</v>
      </c>
      <c r="H1129" t="s">
        <v>2380</v>
      </c>
      <c r="I1129" t="s">
        <v>2380</v>
      </c>
      <c r="J1129" t="s">
        <v>2380</v>
      </c>
      <c r="K1129">
        <v>2</v>
      </c>
      <c r="L1129" t="s">
        <v>2380</v>
      </c>
    </row>
    <row r="1130" spans="5:12" x14ac:dyDescent="0.35">
      <c r="E1130" t="s">
        <v>1252</v>
      </c>
      <c r="F1130">
        <v>25.8</v>
      </c>
      <c r="G1130">
        <v>5.52</v>
      </c>
      <c r="H1130" t="s">
        <v>2382</v>
      </c>
      <c r="I1130" t="s">
        <v>2380</v>
      </c>
      <c r="J1130" t="s">
        <v>2380</v>
      </c>
      <c r="K1130" t="s">
        <v>2381</v>
      </c>
      <c r="L1130" t="s">
        <v>2380</v>
      </c>
    </row>
    <row r="1131" spans="5:12" x14ac:dyDescent="0.35">
      <c r="E1131" t="s">
        <v>1251</v>
      </c>
      <c r="F1131">
        <v>36.1</v>
      </c>
      <c r="G1131">
        <v>4.62</v>
      </c>
      <c r="H1131" t="s">
        <v>2382</v>
      </c>
      <c r="I1131" t="s">
        <v>2380</v>
      </c>
      <c r="J1131" t="s">
        <v>2383</v>
      </c>
      <c r="K1131">
        <v>1</v>
      </c>
      <c r="L1131" t="s">
        <v>2380</v>
      </c>
    </row>
    <row r="1132" spans="5:12" x14ac:dyDescent="0.35">
      <c r="E1132" t="s">
        <v>1250</v>
      </c>
      <c r="F1132">
        <v>30.495000000000001</v>
      </c>
      <c r="G1132">
        <v>5.74</v>
      </c>
      <c r="H1132" t="s">
        <v>2382</v>
      </c>
      <c r="I1132" t="s">
        <v>2380</v>
      </c>
      <c r="J1132" t="s">
        <v>2383</v>
      </c>
      <c r="K1132">
        <v>1</v>
      </c>
      <c r="L1132" t="s">
        <v>2380</v>
      </c>
    </row>
    <row r="1133" spans="5:12" x14ac:dyDescent="0.35">
      <c r="E1133" t="s">
        <v>1249</v>
      </c>
      <c r="F1133">
        <v>21.4</v>
      </c>
      <c r="G1133">
        <v>6.3</v>
      </c>
      <c r="H1133" t="s">
        <v>2382</v>
      </c>
      <c r="I1133" t="s">
        <v>2380</v>
      </c>
      <c r="J1133" t="s">
        <v>2383</v>
      </c>
      <c r="K1133">
        <v>1</v>
      </c>
      <c r="L1133" t="s">
        <v>2380</v>
      </c>
    </row>
    <row r="1134" spans="5:12" x14ac:dyDescent="0.35">
      <c r="E1134" t="s">
        <v>1248</v>
      </c>
      <c r="F1134">
        <v>32.299999999999997</v>
      </c>
      <c r="G1134">
        <v>10.27</v>
      </c>
      <c r="H1134" t="s">
        <v>2380</v>
      </c>
      <c r="I1134" t="s">
        <v>2380</v>
      </c>
      <c r="J1134" t="s">
        <v>2380</v>
      </c>
      <c r="K1134" t="s">
        <v>2381</v>
      </c>
      <c r="L1134" t="s">
        <v>2380</v>
      </c>
    </row>
    <row r="1135" spans="5:12" x14ac:dyDescent="0.35">
      <c r="E1135" t="s">
        <v>1247</v>
      </c>
      <c r="F1135">
        <v>29.78</v>
      </c>
      <c r="G1135">
        <v>5.85</v>
      </c>
      <c r="H1135" t="s">
        <v>2380</v>
      </c>
      <c r="I1135" t="s">
        <v>2380</v>
      </c>
      <c r="J1135" t="s">
        <v>2383</v>
      </c>
      <c r="K1135">
        <v>1</v>
      </c>
      <c r="L1135" t="s">
        <v>2380</v>
      </c>
    </row>
    <row r="1136" spans="5:12" x14ac:dyDescent="0.35">
      <c r="E1136" t="s">
        <v>1246</v>
      </c>
      <c r="F1136">
        <v>34.76</v>
      </c>
      <c r="G1136">
        <v>5.92</v>
      </c>
      <c r="H1136" t="s">
        <v>2382</v>
      </c>
      <c r="I1136" t="s">
        <v>2380</v>
      </c>
      <c r="J1136" t="s">
        <v>2380</v>
      </c>
      <c r="K1136">
        <v>1</v>
      </c>
      <c r="L1136" t="s">
        <v>2380</v>
      </c>
    </row>
    <row r="1137" spans="5:12" x14ac:dyDescent="0.35">
      <c r="E1137" t="s">
        <v>1245</v>
      </c>
      <c r="F1137">
        <v>18.335000000000001</v>
      </c>
      <c r="G1137">
        <v>10.01</v>
      </c>
      <c r="H1137" t="s">
        <v>2382</v>
      </c>
      <c r="I1137" t="s">
        <v>2380</v>
      </c>
      <c r="J1137" t="s">
        <v>2380</v>
      </c>
      <c r="K1137">
        <v>2</v>
      </c>
      <c r="L1137" t="s">
        <v>2380</v>
      </c>
    </row>
    <row r="1138" spans="5:12" x14ac:dyDescent="0.35">
      <c r="E1138" t="s">
        <v>1244</v>
      </c>
      <c r="F1138">
        <v>32.299999999999997</v>
      </c>
      <c r="G1138">
        <v>9.59</v>
      </c>
      <c r="H1138" t="s">
        <v>2380</v>
      </c>
      <c r="I1138" t="s">
        <v>2380</v>
      </c>
      <c r="J1138" t="s">
        <v>2380</v>
      </c>
      <c r="K1138" t="s">
        <v>2381</v>
      </c>
      <c r="L1138" t="s">
        <v>2380</v>
      </c>
    </row>
    <row r="1139" spans="5:12" x14ac:dyDescent="0.35">
      <c r="E1139" t="s">
        <v>1243</v>
      </c>
      <c r="F1139">
        <v>27.74</v>
      </c>
      <c r="G1139">
        <v>10.37</v>
      </c>
      <c r="H1139" t="s">
        <v>2380</v>
      </c>
      <c r="I1139" t="s">
        <v>2380</v>
      </c>
      <c r="J1139" t="s">
        <v>2380</v>
      </c>
      <c r="K1139" t="s">
        <v>2381</v>
      </c>
      <c r="L1139" t="s">
        <v>2380</v>
      </c>
    </row>
    <row r="1140" spans="5:12" x14ac:dyDescent="0.35">
      <c r="E1140" t="s">
        <v>1242</v>
      </c>
      <c r="F1140">
        <v>24</v>
      </c>
      <c r="G1140">
        <v>4.01</v>
      </c>
      <c r="H1140" t="s">
        <v>2382</v>
      </c>
      <c r="I1140" t="s">
        <v>2380</v>
      </c>
      <c r="J1140" t="s">
        <v>2380</v>
      </c>
      <c r="K1140">
        <v>1</v>
      </c>
      <c r="L1140" t="s">
        <v>2380</v>
      </c>
    </row>
    <row r="1141" spans="5:12" x14ac:dyDescent="0.35">
      <c r="E1141" t="s">
        <v>1241</v>
      </c>
      <c r="F1141">
        <v>31.78</v>
      </c>
      <c r="G1141">
        <v>4.24</v>
      </c>
      <c r="H1141" t="s">
        <v>2382</v>
      </c>
      <c r="I1141" t="s">
        <v>2380</v>
      </c>
      <c r="J1141" t="s">
        <v>2383</v>
      </c>
      <c r="K1141">
        <v>1</v>
      </c>
      <c r="L1141" t="s">
        <v>2380</v>
      </c>
    </row>
    <row r="1142" spans="5:12" x14ac:dyDescent="0.35">
      <c r="E1142" t="s">
        <v>1240</v>
      </c>
      <c r="F1142">
        <v>32.25</v>
      </c>
      <c r="G1142">
        <v>5.36</v>
      </c>
      <c r="H1142" t="s">
        <v>2382</v>
      </c>
      <c r="I1142" t="s">
        <v>2380</v>
      </c>
      <c r="J1142" t="s">
        <v>2380</v>
      </c>
      <c r="K1142" t="s">
        <v>2381</v>
      </c>
      <c r="L1142" t="s">
        <v>2380</v>
      </c>
    </row>
    <row r="1143" spans="5:12" x14ac:dyDescent="0.35">
      <c r="E1143" t="s">
        <v>1239</v>
      </c>
      <c r="F1143">
        <v>30.114999999999998</v>
      </c>
      <c r="G1143">
        <v>4.99</v>
      </c>
      <c r="H1143" t="s">
        <v>2380</v>
      </c>
      <c r="I1143" t="s">
        <v>2380</v>
      </c>
      <c r="J1143" t="s">
        <v>2380</v>
      </c>
      <c r="K1143">
        <v>2</v>
      </c>
      <c r="L1143" t="s">
        <v>2380</v>
      </c>
    </row>
    <row r="1144" spans="5:12" x14ac:dyDescent="0.35">
      <c r="E1144" t="s">
        <v>1238</v>
      </c>
      <c r="F1144">
        <v>22.41</v>
      </c>
      <c r="G1144">
        <v>8.68</v>
      </c>
      <c r="H1144" t="s">
        <v>2380</v>
      </c>
      <c r="I1144" t="s">
        <v>2380</v>
      </c>
      <c r="J1144" t="s">
        <v>2380</v>
      </c>
      <c r="K1144" t="s">
        <v>2381</v>
      </c>
      <c r="L1144" t="s">
        <v>2380</v>
      </c>
    </row>
    <row r="1145" spans="5:12" x14ac:dyDescent="0.35">
      <c r="E1145" t="s">
        <v>1237</v>
      </c>
      <c r="F1145">
        <v>45.72</v>
      </c>
      <c r="G1145">
        <v>4.2300000000000004</v>
      </c>
      <c r="H1145" t="s">
        <v>2382</v>
      </c>
      <c r="I1145" t="s">
        <v>2380</v>
      </c>
      <c r="J1145" t="s">
        <v>2380</v>
      </c>
      <c r="K1145" t="s">
        <v>2381</v>
      </c>
      <c r="L1145" t="s">
        <v>2380</v>
      </c>
    </row>
    <row r="1146" spans="5:12" x14ac:dyDescent="0.35">
      <c r="E1146" t="s">
        <v>1236</v>
      </c>
      <c r="F1146">
        <v>25</v>
      </c>
      <c r="G1146">
        <v>5.32</v>
      </c>
      <c r="H1146" t="s">
        <v>2382</v>
      </c>
      <c r="I1146" t="s">
        <v>2380</v>
      </c>
      <c r="J1146" t="s">
        <v>2380</v>
      </c>
      <c r="K1146">
        <v>2</v>
      </c>
      <c r="L1146" t="s">
        <v>2380</v>
      </c>
    </row>
    <row r="1147" spans="5:12" x14ac:dyDescent="0.35">
      <c r="E1147" t="s">
        <v>1235</v>
      </c>
      <c r="F1147">
        <v>39.5</v>
      </c>
      <c r="G1147">
        <v>6.66</v>
      </c>
      <c r="H1147" t="s">
        <v>2380</v>
      </c>
      <c r="I1147" t="s">
        <v>2380</v>
      </c>
      <c r="J1147" t="s">
        <v>2380</v>
      </c>
      <c r="K1147" t="s">
        <v>2381</v>
      </c>
      <c r="L1147" t="s">
        <v>2380</v>
      </c>
    </row>
    <row r="1148" spans="5:12" x14ac:dyDescent="0.35">
      <c r="E1148" t="s">
        <v>1234</v>
      </c>
      <c r="F1148">
        <v>37.729999999999997</v>
      </c>
      <c r="G1148">
        <v>7.4</v>
      </c>
      <c r="H1148" t="s">
        <v>2380</v>
      </c>
      <c r="I1148" t="s">
        <v>2380</v>
      </c>
      <c r="J1148" t="s">
        <v>2380</v>
      </c>
      <c r="K1148" t="s">
        <v>2381</v>
      </c>
      <c r="L1148" t="s">
        <v>2380</v>
      </c>
    </row>
    <row r="1149" spans="5:12" x14ac:dyDescent="0.35">
      <c r="E1149" t="s">
        <v>1233</v>
      </c>
      <c r="F1149">
        <v>40.659999999999997</v>
      </c>
      <c r="G1149">
        <v>10.08</v>
      </c>
      <c r="H1149" t="s">
        <v>2380</v>
      </c>
      <c r="I1149" t="s">
        <v>2380</v>
      </c>
      <c r="J1149" t="s">
        <v>2380</v>
      </c>
      <c r="K1149" t="s">
        <v>2381</v>
      </c>
      <c r="L1149" t="s">
        <v>2380</v>
      </c>
    </row>
    <row r="1150" spans="5:12" x14ac:dyDescent="0.35">
      <c r="E1150" t="s">
        <v>1232</v>
      </c>
      <c r="F1150">
        <v>34.200000000000003</v>
      </c>
      <c r="G1150">
        <v>8.58</v>
      </c>
      <c r="H1150" t="s">
        <v>2380</v>
      </c>
      <c r="I1150" t="s">
        <v>2380</v>
      </c>
      <c r="J1150" t="s">
        <v>2380</v>
      </c>
      <c r="K1150" t="s">
        <v>2381</v>
      </c>
      <c r="L1150" t="s">
        <v>2380</v>
      </c>
    </row>
    <row r="1151" spans="5:12" x14ac:dyDescent="0.35">
      <c r="E1151" t="s">
        <v>1231</v>
      </c>
      <c r="F1151">
        <v>46.51</v>
      </c>
      <c r="G1151">
        <v>5.84</v>
      </c>
      <c r="H1151" t="s">
        <v>2380</v>
      </c>
      <c r="I1151" t="s">
        <v>2380</v>
      </c>
      <c r="J1151" t="s">
        <v>2380</v>
      </c>
      <c r="K1151">
        <v>1</v>
      </c>
      <c r="L1151" t="s">
        <v>2380</v>
      </c>
    </row>
    <row r="1152" spans="5:12" x14ac:dyDescent="0.35">
      <c r="E1152" t="s">
        <v>1230</v>
      </c>
      <c r="F1152">
        <v>28.88</v>
      </c>
      <c r="G1152">
        <v>4.8600000000000003</v>
      </c>
      <c r="H1152" t="s">
        <v>2382</v>
      </c>
      <c r="I1152" t="s">
        <v>2380</v>
      </c>
      <c r="J1152" t="s">
        <v>2383</v>
      </c>
      <c r="K1152">
        <v>1</v>
      </c>
      <c r="L1152" t="s">
        <v>2380</v>
      </c>
    </row>
    <row r="1153" spans="5:12" x14ac:dyDescent="0.35">
      <c r="E1153" t="s">
        <v>1229</v>
      </c>
      <c r="F1153">
        <v>33.914999999999999</v>
      </c>
      <c r="G1153">
        <v>11.52</v>
      </c>
      <c r="H1153" t="s">
        <v>2380</v>
      </c>
      <c r="I1153" t="s">
        <v>2380</v>
      </c>
      <c r="J1153" t="s">
        <v>2380</v>
      </c>
      <c r="K1153" t="s">
        <v>2381</v>
      </c>
      <c r="L1153" t="s">
        <v>2380</v>
      </c>
    </row>
    <row r="1154" spans="5:12" x14ac:dyDescent="0.35">
      <c r="E1154" t="s">
        <v>1228</v>
      </c>
      <c r="F1154">
        <v>24.32</v>
      </c>
      <c r="G1154">
        <v>6.15</v>
      </c>
      <c r="H1154" t="s">
        <v>2382</v>
      </c>
      <c r="I1154" t="s">
        <v>2380</v>
      </c>
      <c r="J1154" t="s">
        <v>2383</v>
      </c>
      <c r="K1154">
        <v>1</v>
      </c>
      <c r="L1154" t="s">
        <v>2380</v>
      </c>
    </row>
    <row r="1155" spans="5:12" x14ac:dyDescent="0.35">
      <c r="E1155" t="s">
        <v>1227</v>
      </c>
      <c r="F1155">
        <v>25.8</v>
      </c>
      <c r="G1155">
        <v>9.94</v>
      </c>
      <c r="H1155" t="s">
        <v>2380</v>
      </c>
      <c r="I1155" t="s">
        <v>2380</v>
      </c>
      <c r="J1155" t="s">
        <v>2380</v>
      </c>
      <c r="K1155" t="s">
        <v>2381</v>
      </c>
      <c r="L1155" t="s">
        <v>2380</v>
      </c>
    </row>
    <row r="1156" spans="5:12" x14ac:dyDescent="0.35">
      <c r="E1156" t="s">
        <v>1226</v>
      </c>
      <c r="F1156">
        <v>21.56</v>
      </c>
      <c r="G1156">
        <v>10.56</v>
      </c>
      <c r="H1156" t="s">
        <v>2380</v>
      </c>
      <c r="I1156" t="s">
        <v>2380</v>
      </c>
      <c r="J1156" t="s">
        <v>2380</v>
      </c>
      <c r="K1156" t="s">
        <v>2381</v>
      </c>
      <c r="L1156" t="s">
        <v>2380</v>
      </c>
    </row>
    <row r="1157" spans="5:12" x14ac:dyDescent="0.35">
      <c r="E1157" t="s">
        <v>1225</v>
      </c>
      <c r="F1157">
        <v>31.6</v>
      </c>
      <c r="G1157">
        <v>6.79</v>
      </c>
      <c r="H1157" t="s">
        <v>2380</v>
      </c>
      <c r="I1157" t="s">
        <v>2380</v>
      </c>
      <c r="J1157" t="s">
        <v>2380</v>
      </c>
      <c r="K1157" t="s">
        <v>2381</v>
      </c>
      <c r="L1157" t="s">
        <v>2380</v>
      </c>
    </row>
    <row r="1158" spans="5:12" x14ac:dyDescent="0.35">
      <c r="E1158" t="s">
        <v>1224</v>
      </c>
      <c r="F1158">
        <v>42.93</v>
      </c>
      <c r="G1158">
        <v>4.8</v>
      </c>
      <c r="H1158" t="s">
        <v>2380</v>
      </c>
      <c r="I1158" t="s">
        <v>2380</v>
      </c>
      <c r="J1158" t="s">
        <v>2380</v>
      </c>
      <c r="K1158">
        <v>1</v>
      </c>
      <c r="L1158" t="s">
        <v>2380</v>
      </c>
    </row>
    <row r="1159" spans="5:12" x14ac:dyDescent="0.35">
      <c r="E1159" t="s">
        <v>1223</v>
      </c>
      <c r="F1159">
        <v>26.72</v>
      </c>
      <c r="G1159">
        <v>5.75</v>
      </c>
      <c r="H1159" t="s">
        <v>2380</v>
      </c>
      <c r="I1159" t="s">
        <v>2380</v>
      </c>
      <c r="J1159" t="s">
        <v>2380</v>
      </c>
      <c r="K1159">
        <v>2</v>
      </c>
      <c r="L1159" t="s">
        <v>2380</v>
      </c>
    </row>
    <row r="1160" spans="5:12" x14ac:dyDescent="0.35">
      <c r="E1160" t="s">
        <v>1222</v>
      </c>
      <c r="F1160">
        <v>26.67</v>
      </c>
      <c r="G1160">
        <v>5.81</v>
      </c>
      <c r="H1160" t="s">
        <v>2380</v>
      </c>
      <c r="I1160" t="s">
        <v>2380</v>
      </c>
      <c r="J1160" t="s">
        <v>2380</v>
      </c>
      <c r="K1160">
        <v>2</v>
      </c>
      <c r="L1160" t="s">
        <v>2380</v>
      </c>
    </row>
    <row r="1161" spans="5:12" x14ac:dyDescent="0.35">
      <c r="E1161" t="s">
        <v>1221</v>
      </c>
      <c r="F1161">
        <v>42.68</v>
      </c>
      <c r="G1161">
        <v>9.2799999999999994</v>
      </c>
      <c r="H1161" t="s">
        <v>2380</v>
      </c>
      <c r="I1161" t="s">
        <v>2380</v>
      </c>
      <c r="J1161" t="s">
        <v>2380</v>
      </c>
      <c r="K1161">
        <v>2</v>
      </c>
      <c r="L1161" t="s">
        <v>2380</v>
      </c>
    </row>
    <row r="1162" spans="5:12" x14ac:dyDescent="0.35">
      <c r="E1162" t="s">
        <v>1220</v>
      </c>
      <c r="F1162">
        <v>24.31</v>
      </c>
      <c r="G1162">
        <v>6.37</v>
      </c>
      <c r="H1162" t="s">
        <v>2380</v>
      </c>
      <c r="I1162" t="s">
        <v>2380</v>
      </c>
      <c r="J1162" t="s">
        <v>2380</v>
      </c>
      <c r="K1162" t="s">
        <v>2381</v>
      </c>
      <c r="L1162" t="s">
        <v>2380</v>
      </c>
    </row>
    <row r="1163" spans="5:12" x14ac:dyDescent="0.35">
      <c r="E1163" t="s">
        <v>1219</v>
      </c>
      <c r="F1163">
        <v>44.75</v>
      </c>
      <c r="G1163">
        <v>5.09</v>
      </c>
      <c r="H1163" t="s">
        <v>2382</v>
      </c>
      <c r="I1163" t="s">
        <v>2380</v>
      </c>
      <c r="J1163" t="s">
        <v>2380</v>
      </c>
      <c r="K1163" t="s">
        <v>2381</v>
      </c>
      <c r="L1163" t="s">
        <v>2380</v>
      </c>
    </row>
    <row r="1164" spans="5:12" x14ac:dyDescent="0.35">
      <c r="E1164" t="s">
        <v>1218</v>
      </c>
      <c r="F1164">
        <v>30.78</v>
      </c>
      <c r="G1164">
        <v>7.94</v>
      </c>
      <c r="H1164" t="s">
        <v>2380</v>
      </c>
      <c r="I1164" t="s">
        <v>2380</v>
      </c>
      <c r="J1164" t="s">
        <v>2380</v>
      </c>
      <c r="K1164">
        <v>2</v>
      </c>
      <c r="L1164" t="s">
        <v>2380</v>
      </c>
    </row>
    <row r="1165" spans="5:12" x14ac:dyDescent="0.35">
      <c r="E1165" t="s">
        <v>1217</v>
      </c>
      <c r="F1165">
        <v>21.86</v>
      </c>
      <c r="G1165">
        <v>10.95</v>
      </c>
      <c r="H1165" t="s">
        <v>2380</v>
      </c>
      <c r="I1165" t="s">
        <v>2380</v>
      </c>
      <c r="J1165" t="s">
        <v>2380</v>
      </c>
      <c r="K1165" t="s">
        <v>2381</v>
      </c>
      <c r="L1165" t="s">
        <v>2380</v>
      </c>
    </row>
    <row r="1166" spans="5:12" x14ac:dyDescent="0.35">
      <c r="E1166" t="s">
        <v>1216</v>
      </c>
      <c r="F1166">
        <v>49.09</v>
      </c>
      <c r="G1166">
        <v>6.3</v>
      </c>
      <c r="H1166" t="s">
        <v>2382</v>
      </c>
      <c r="I1166" t="s">
        <v>2380</v>
      </c>
      <c r="J1166" t="s">
        <v>2380</v>
      </c>
      <c r="K1166" t="s">
        <v>2381</v>
      </c>
      <c r="L1166" t="s">
        <v>2380</v>
      </c>
    </row>
    <row r="1167" spans="5:12" x14ac:dyDescent="0.35">
      <c r="E1167" t="s">
        <v>1215</v>
      </c>
      <c r="F1167">
        <v>47.74</v>
      </c>
      <c r="G1167">
        <v>8.0500000000000007</v>
      </c>
      <c r="H1167" t="s">
        <v>2382</v>
      </c>
      <c r="I1167" t="s">
        <v>2380</v>
      </c>
      <c r="J1167" t="s">
        <v>2380</v>
      </c>
      <c r="K1167">
        <v>2</v>
      </c>
      <c r="L1167" t="s">
        <v>2380</v>
      </c>
    </row>
    <row r="1168" spans="5:12" x14ac:dyDescent="0.35">
      <c r="E1168" t="s">
        <v>1214</v>
      </c>
      <c r="F1168">
        <v>30.2</v>
      </c>
      <c r="G1168">
        <v>9.8800000000000008</v>
      </c>
      <c r="H1168" t="s">
        <v>2382</v>
      </c>
      <c r="I1168" t="s">
        <v>2380</v>
      </c>
      <c r="J1168" t="s">
        <v>2380</v>
      </c>
      <c r="K1168">
        <v>2</v>
      </c>
      <c r="L1168" t="s">
        <v>2380</v>
      </c>
    </row>
    <row r="1169" spans="5:12" x14ac:dyDescent="0.35">
      <c r="E1169" t="s">
        <v>1213</v>
      </c>
      <c r="F1169">
        <v>33.25</v>
      </c>
      <c r="G1169">
        <v>7.42</v>
      </c>
      <c r="H1169" t="s">
        <v>2382</v>
      </c>
      <c r="I1169" t="s">
        <v>2380</v>
      </c>
      <c r="J1169" t="s">
        <v>2380</v>
      </c>
      <c r="K1169">
        <v>2</v>
      </c>
      <c r="L1169" t="s">
        <v>2380</v>
      </c>
    </row>
    <row r="1170" spans="5:12" x14ac:dyDescent="0.35">
      <c r="E1170" t="s">
        <v>1212</v>
      </c>
      <c r="F1170">
        <v>26.6</v>
      </c>
      <c r="G1170">
        <v>8.4499999999999993</v>
      </c>
      <c r="H1170" t="s">
        <v>2382</v>
      </c>
      <c r="I1170" t="s">
        <v>2380</v>
      </c>
      <c r="J1170" t="s">
        <v>2380</v>
      </c>
      <c r="K1170">
        <v>1</v>
      </c>
      <c r="L1170" t="s">
        <v>2380</v>
      </c>
    </row>
    <row r="1171" spans="5:12" x14ac:dyDescent="0.35">
      <c r="E1171" t="s">
        <v>1211</v>
      </c>
      <c r="F1171">
        <v>26.35</v>
      </c>
      <c r="G1171">
        <v>6.21</v>
      </c>
      <c r="H1171" t="s">
        <v>2380</v>
      </c>
      <c r="I1171" t="s">
        <v>2380</v>
      </c>
      <c r="J1171" t="s">
        <v>2380</v>
      </c>
      <c r="K1171">
        <v>2</v>
      </c>
      <c r="L1171" t="s">
        <v>2380</v>
      </c>
    </row>
    <row r="1172" spans="5:12" x14ac:dyDescent="0.35">
      <c r="E1172" t="s">
        <v>1210</v>
      </c>
      <c r="F1172">
        <v>39.994999999999997</v>
      </c>
      <c r="G1172">
        <v>4.6500000000000004</v>
      </c>
      <c r="H1172" t="s">
        <v>2380</v>
      </c>
      <c r="I1172" t="s">
        <v>2380</v>
      </c>
      <c r="J1172" t="s">
        <v>2380</v>
      </c>
      <c r="K1172" t="s">
        <v>2381</v>
      </c>
      <c r="L1172" t="s">
        <v>2380</v>
      </c>
    </row>
    <row r="1173" spans="5:12" x14ac:dyDescent="0.35">
      <c r="E1173" t="s">
        <v>1209</v>
      </c>
      <c r="F1173">
        <v>22.92</v>
      </c>
      <c r="G1173">
        <v>5.87</v>
      </c>
      <c r="H1173" t="s">
        <v>2382</v>
      </c>
      <c r="I1173" t="s">
        <v>2380</v>
      </c>
      <c r="J1173" t="s">
        <v>2380</v>
      </c>
      <c r="K1173">
        <v>1</v>
      </c>
      <c r="L1173" t="s">
        <v>2380</v>
      </c>
    </row>
    <row r="1174" spans="5:12" x14ac:dyDescent="0.35">
      <c r="E1174" t="s">
        <v>1208</v>
      </c>
      <c r="F1174">
        <v>24.78</v>
      </c>
      <c r="G1174">
        <v>4.24</v>
      </c>
      <c r="H1174" t="s">
        <v>2382</v>
      </c>
      <c r="I1174" t="s">
        <v>2380</v>
      </c>
      <c r="J1174" t="s">
        <v>2380</v>
      </c>
      <c r="K1174">
        <v>2</v>
      </c>
      <c r="L1174" t="s">
        <v>2380</v>
      </c>
    </row>
    <row r="1175" spans="5:12" x14ac:dyDescent="0.35">
      <c r="E1175" t="s">
        <v>1207</v>
      </c>
      <c r="F1175">
        <v>34.07</v>
      </c>
      <c r="G1175">
        <v>7.81</v>
      </c>
      <c r="H1175" t="s">
        <v>2382</v>
      </c>
      <c r="I1175" t="s">
        <v>2380</v>
      </c>
      <c r="J1175" t="s">
        <v>2380</v>
      </c>
      <c r="K1175" t="s">
        <v>2381</v>
      </c>
      <c r="L1175" t="s">
        <v>2380</v>
      </c>
    </row>
    <row r="1176" spans="5:12" x14ac:dyDescent="0.35">
      <c r="E1176" t="s">
        <v>1206</v>
      </c>
      <c r="F1176">
        <v>30.14</v>
      </c>
      <c r="G1176">
        <v>9.85</v>
      </c>
      <c r="H1176" t="s">
        <v>2380</v>
      </c>
      <c r="I1176" t="s">
        <v>2380</v>
      </c>
      <c r="J1176" t="s">
        <v>2380</v>
      </c>
      <c r="K1176" t="s">
        <v>2381</v>
      </c>
      <c r="L1176" t="s">
        <v>2380</v>
      </c>
    </row>
    <row r="1177" spans="5:12" x14ac:dyDescent="0.35">
      <c r="E1177" t="s">
        <v>1205</v>
      </c>
      <c r="F1177">
        <v>18.05</v>
      </c>
      <c r="G1177">
        <v>6.94</v>
      </c>
      <c r="H1177" t="s">
        <v>2380</v>
      </c>
      <c r="I1177" t="s">
        <v>2380</v>
      </c>
      <c r="J1177" t="s">
        <v>2380</v>
      </c>
      <c r="K1177" t="s">
        <v>2381</v>
      </c>
      <c r="L1177" t="s">
        <v>2380</v>
      </c>
    </row>
    <row r="1178" spans="5:12" x14ac:dyDescent="0.35">
      <c r="E1178" t="s">
        <v>1204</v>
      </c>
      <c r="F1178">
        <v>37.4</v>
      </c>
      <c r="G1178">
        <v>11.3</v>
      </c>
      <c r="H1178" t="s">
        <v>2382</v>
      </c>
      <c r="I1178" t="s">
        <v>2380</v>
      </c>
      <c r="J1178" t="s">
        <v>2380</v>
      </c>
      <c r="K1178">
        <v>2</v>
      </c>
      <c r="L1178" t="s">
        <v>2380</v>
      </c>
    </row>
    <row r="1179" spans="5:12" x14ac:dyDescent="0.35">
      <c r="E1179" t="s">
        <v>1203</v>
      </c>
      <c r="F1179">
        <v>25.75</v>
      </c>
      <c r="G1179">
        <v>9.23</v>
      </c>
      <c r="H1179" t="s">
        <v>2380</v>
      </c>
      <c r="I1179" t="s">
        <v>2380</v>
      </c>
      <c r="J1179" t="s">
        <v>2380</v>
      </c>
      <c r="K1179" t="s">
        <v>2381</v>
      </c>
      <c r="L1179" t="s">
        <v>2380</v>
      </c>
    </row>
    <row r="1180" spans="5:12" x14ac:dyDescent="0.35">
      <c r="E1180" t="s">
        <v>1202</v>
      </c>
      <c r="F1180">
        <v>32.299999999999997</v>
      </c>
      <c r="G1180">
        <v>4.37</v>
      </c>
      <c r="H1180" t="s">
        <v>2380</v>
      </c>
      <c r="I1180" t="s">
        <v>2380</v>
      </c>
      <c r="J1180" t="s">
        <v>2380</v>
      </c>
      <c r="K1180">
        <v>2</v>
      </c>
      <c r="L1180" t="s">
        <v>2380</v>
      </c>
    </row>
    <row r="1181" spans="5:12" x14ac:dyDescent="0.35">
      <c r="E1181" t="s">
        <v>1201</v>
      </c>
      <c r="F1181">
        <v>28.61</v>
      </c>
      <c r="G1181">
        <v>5.76</v>
      </c>
      <c r="H1181" t="s">
        <v>2380</v>
      </c>
      <c r="I1181" t="s">
        <v>2380</v>
      </c>
      <c r="J1181" t="s">
        <v>2383</v>
      </c>
      <c r="K1181">
        <v>1</v>
      </c>
      <c r="L1181" t="s">
        <v>2380</v>
      </c>
    </row>
    <row r="1182" spans="5:12" x14ac:dyDescent="0.35">
      <c r="E1182" t="s">
        <v>1200</v>
      </c>
      <c r="F1182">
        <v>45.41</v>
      </c>
      <c r="G1182">
        <v>4.96</v>
      </c>
      <c r="H1182" t="s">
        <v>2380</v>
      </c>
      <c r="I1182" t="s">
        <v>2380</v>
      </c>
      <c r="J1182" t="s">
        <v>2380</v>
      </c>
      <c r="K1182">
        <v>1</v>
      </c>
      <c r="L1182" t="s">
        <v>2380</v>
      </c>
    </row>
    <row r="1183" spans="5:12" x14ac:dyDescent="0.35">
      <c r="E1183" t="s">
        <v>1199</v>
      </c>
      <c r="F1183">
        <v>31.2</v>
      </c>
      <c r="G1183">
        <v>11.04</v>
      </c>
      <c r="H1183" t="s">
        <v>2382</v>
      </c>
      <c r="I1183" t="s">
        <v>2380</v>
      </c>
      <c r="J1183" t="s">
        <v>2380</v>
      </c>
      <c r="K1183">
        <v>2</v>
      </c>
      <c r="L1183" t="s">
        <v>2380</v>
      </c>
    </row>
    <row r="1184" spans="5:12" x14ac:dyDescent="0.35">
      <c r="E1184" t="s">
        <v>1198</v>
      </c>
      <c r="F1184">
        <v>29.83</v>
      </c>
      <c r="G1184">
        <v>7.81</v>
      </c>
      <c r="H1184" t="s">
        <v>2382</v>
      </c>
      <c r="I1184" t="s">
        <v>2380</v>
      </c>
      <c r="J1184" t="s">
        <v>2380</v>
      </c>
      <c r="K1184">
        <v>1</v>
      </c>
      <c r="L1184" t="s">
        <v>2380</v>
      </c>
    </row>
    <row r="1185" spans="5:12" x14ac:dyDescent="0.35">
      <c r="E1185" t="s">
        <v>1197</v>
      </c>
      <c r="F1185">
        <v>29.06</v>
      </c>
      <c r="G1185">
        <v>4.55</v>
      </c>
      <c r="H1185" t="s">
        <v>2380</v>
      </c>
      <c r="I1185" t="s">
        <v>2380</v>
      </c>
      <c r="J1185" t="s">
        <v>2380</v>
      </c>
      <c r="K1185" t="s">
        <v>2381</v>
      </c>
      <c r="L1185" t="s">
        <v>2380</v>
      </c>
    </row>
    <row r="1186" spans="5:12" x14ac:dyDescent="0.35">
      <c r="E1186" t="s">
        <v>1196</v>
      </c>
      <c r="F1186">
        <v>27.454999999999998</v>
      </c>
      <c r="G1186">
        <v>6.13</v>
      </c>
      <c r="H1186" t="s">
        <v>2380</v>
      </c>
      <c r="I1186" t="s">
        <v>2380</v>
      </c>
      <c r="J1186" t="s">
        <v>2380</v>
      </c>
      <c r="K1186">
        <v>2</v>
      </c>
      <c r="L1186" t="s">
        <v>2380</v>
      </c>
    </row>
    <row r="1187" spans="5:12" x14ac:dyDescent="0.35">
      <c r="E1187" t="s">
        <v>1195</v>
      </c>
      <c r="F1187">
        <v>23.01</v>
      </c>
      <c r="G1187">
        <v>6.04</v>
      </c>
      <c r="H1187" t="s">
        <v>2382</v>
      </c>
      <c r="I1187" t="s">
        <v>2380</v>
      </c>
      <c r="J1187" t="s">
        <v>2380</v>
      </c>
      <c r="K1187">
        <v>1</v>
      </c>
      <c r="L1187" t="s">
        <v>2380</v>
      </c>
    </row>
    <row r="1188" spans="5:12" x14ac:dyDescent="0.35">
      <c r="E1188" t="s">
        <v>1194</v>
      </c>
      <c r="F1188">
        <v>31.39</v>
      </c>
      <c r="G1188">
        <v>8.85</v>
      </c>
      <c r="H1188" t="s">
        <v>2382</v>
      </c>
      <c r="I1188" t="s">
        <v>2380</v>
      </c>
      <c r="J1188" t="s">
        <v>2380</v>
      </c>
      <c r="K1188" t="s">
        <v>2381</v>
      </c>
      <c r="L1188" t="s">
        <v>2380</v>
      </c>
    </row>
    <row r="1189" spans="5:12" x14ac:dyDescent="0.35">
      <c r="E1189" t="s">
        <v>1193</v>
      </c>
      <c r="F1189">
        <v>34.770000000000003</v>
      </c>
      <c r="G1189">
        <v>10.54</v>
      </c>
      <c r="H1189" t="s">
        <v>2380</v>
      </c>
      <c r="I1189" t="s">
        <v>2380</v>
      </c>
      <c r="J1189" t="s">
        <v>2380</v>
      </c>
      <c r="K1189">
        <v>2</v>
      </c>
      <c r="L1189" t="s">
        <v>2380</v>
      </c>
    </row>
    <row r="1190" spans="5:12" x14ac:dyDescent="0.35">
      <c r="E1190" t="s">
        <v>1192</v>
      </c>
      <c r="F1190">
        <v>24.48</v>
      </c>
      <c r="G1190">
        <v>4.37</v>
      </c>
      <c r="H1190" t="s">
        <v>2382</v>
      </c>
      <c r="I1190" t="s">
        <v>2380</v>
      </c>
      <c r="J1190" t="s">
        <v>2380</v>
      </c>
      <c r="K1190">
        <v>2</v>
      </c>
      <c r="L1190" t="s">
        <v>2380</v>
      </c>
    </row>
    <row r="1191" spans="5:12" x14ac:dyDescent="0.35">
      <c r="E1191" t="s">
        <v>1191</v>
      </c>
      <c r="F1191">
        <v>22.61</v>
      </c>
      <c r="G1191">
        <v>9.6300000000000008</v>
      </c>
      <c r="H1191" t="s">
        <v>2380</v>
      </c>
      <c r="I1191" t="s">
        <v>2380</v>
      </c>
      <c r="J1191" t="s">
        <v>2380</v>
      </c>
      <c r="K1191">
        <v>2</v>
      </c>
      <c r="L1191" t="s">
        <v>2380</v>
      </c>
    </row>
    <row r="1192" spans="5:12" x14ac:dyDescent="0.35">
      <c r="E1192" t="s">
        <v>1190</v>
      </c>
      <c r="F1192">
        <v>34.299999999999997</v>
      </c>
      <c r="G1192">
        <v>10.37</v>
      </c>
      <c r="H1192" t="s">
        <v>2380</v>
      </c>
      <c r="I1192" t="s">
        <v>2380</v>
      </c>
      <c r="J1192" t="s">
        <v>2380</v>
      </c>
      <c r="K1192" t="s">
        <v>2381</v>
      </c>
      <c r="L1192" t="s">
        <v>2380</v>
      </c>
    </row>
    <row r="1193" spans="5:12" x14ac:dyDescent="0.35">
      <c r="E1193" t="s">
        <v>1189</v>
      </c>
      <c r="F1193">
        <v>46.09</v>
      </c>
      <c r="G1193">
        <v>5.44</v>
      </c>
      <c r="H1193" t="s">
        <v>2380</v>
      </c>
      <c r="I1193" t="s">
        <v>2380</v>
      </c>
      <c r="J1193" t="s">
        <v>2380</v>
      </c>
      <c r="K1193">
        <v>2</v>
      </c>
      <c r="L1193" t="s">
        <v>2380</v>
      </c>
    </row>
    <row r="1194" spans="5:12" x14ac:dyDescent="0.35">
      <c r="E1194" t="s">
        <v>1188</v>
      </c>
      <c r="F1194">
        <v>44.744999999999997</v>
      </c>
      <c r="G1194">
        <v>5.19</v>
      </c>
      <c r="H1194" t="s">
        <v>2380</v>
      </c>
      <c r="I1194" t="s">
        <v>2380</v>
      </c>
      <c r="J1194" t="s">
        <v>2380</v>
      </c>
      <c r="K1194">
        <v>2</v>
      </c>
      <c r="L1194" t="s">
        <v>2380</v>
      </c>
    </row>
    <row r="1195" spans="5:12" x14ac:dyDescent="0.35">
      <c r="E1195" t="s">
        <v>1187</v>
      </c>
      <c r="F1195">
        <v>26.33</v>
      </c>
      <c r="G1195">
        <v>11.8</v>
      </c>
      <c r="H1195" t="s">
        <v>2382</v>
      </c>
      <c r="I1195" t="s">
        <v>2380</v>
      </c>
      <c r="J1195" t="s">
        <v>2380</v>
      </c>
      <c r="K1195">
        <v>1</v>
      </c>
      <c r="L1195" t="s">
        <v>2380</v>
      </c>
    </row>
    <row r="1196" spans="5:12" x14ac:dyDescent="0.35">
      <c r="E1196" t="s">
        <v>1186</v>
      </c>
      <c r="F1196">
        <v>26.6</v>
      </c>
      <c r="G1196">
        <v>8.3800000000000008</v>
      </c>
      <c r="H1196" t="s">
        <v>2380</v>
      </c>
      <c r="I1196" t="s">
        <v>2380</v>
      </c>
      <c r="J1196" t="s">
        <v>2380</v>
      </c>
      <c r="K1196">
        <v>2</v>
      </c>
      <c r="L1196" t="s">
        <v>2380</v>
      </c>
    </row>
    <row r="1197" spans="5:12" x14ac:dyDescent="0.35">
      <c r="E1197" t="s">
        <v>1185</v>
      </c>
      <c r="F1197">
        <v>27.5</v>
      </c>
      <c r="G1197">
        <v>7.58</v>
      </c>
      <c r="H1197" t="s">
        <v>2380</v>
      </c>
      <c r="I1197" t="s">
        <v>2380</v>
      </c>
      <c r="J1197" t="s">
        <v>2380</v>
      </c>
      <c r="K1197" t="s">
        <v>2381</v>
      </c>
      <c r="L1197" t="s">
        <v>2380</v>
      </c>
    </row>
    <row r="1198" spans="5:12" x14ac:dyDescent="0.35">
      <c r="E1198" t="s">
        <v>1184</v>
      </c>
      <c r="F1198">
        <v>41.55</v>
      </c>
      <c r="G1198">
        <v>4.6100000000000003</v>
      </c>
      <c r="H1198" t="s">
        <v>2380</v>
      </c>
      <c r="I1198" t="s">
        <v>2380</v>
      </c>
      <c r="J1198" t="s">
        <v>2380</v>
      </c>
      <c r="K1198">
        <v>1</v>
      </c>
      <c r="L1198" t="s">
        <v>2380</v>
      </c>
    </row>
    <row r="1199" spans="5:12" x14ac:dyDescent="0.35">
      <c r="E1199" t="s">
        <v>1183</v>
      </c>
      <c r="F1199">
        <v>41.47</v>
      </c>
      <c r="G1199">
        <v>4.7</v>
      </c>
      <c r="H1199" t="s">
        <v>2382</v>
      </c>
      <c r="I1199" t="s">
        <v>2380</v>
      </c>
      <c r="J1199" t="s">
        <v>2383</v>
      </c>
      <c r="K1199">
        <v>1</v>
      </c>
      <c r="L1199" t="s">
        <v>2380</v>
      </c>
    </row>
    <row r="1200" spans="5:12" x14ac:dyDescent="0.35">
      <c r="E1200" t="s">
        <v>1182</v>
      </c>
      <c r="F1200">
        <v>24.795000000000002</v>
      </c>
      <c r="G1200">
        <v>6.05</v>
      </c>
      <c r="H1200" t="s">
        <v>2382</v>
      </c>
      <c r="I1200" t="s">
        <v>2380</v>
      </c>
      <c r="J1200" t="s">
        <v>2380</v>
      </c>
      <c r="K1200" t="s">
        <v>2381</v>
      </c>
      <c r="L1200" t="s">
        <v>2380</v>
      </c>
    </row>
    <row r="1201" spans="5:12" x14ac:dyDescent="0.35">
      <c r="E1201" t="s">
        <v>1181</v>
      </c>
      <c r="F1201">
        <v>29.48</v>
      </c>
      <c r="G1201">
        <v>5.63</v>
      </c>
      <c r="H1201" t="s">
        <v>2382</v>
      </c>
      <c r="I1201" t="s">
        <v>2380</v>
      </c>
      <c r="J1201" t="s">
        <v>2383</v>
      </c>
      <c r="K1201">
        <v>1</v>
      </c>
      <c r="L1201" t="s">
        <v>2380</v>
      </c>
    </row>
    <row r="1202" spans="5:12" x14ac:dyDescent="0.35">
      <c r="E1202" t="s">
        <v>1180</v>
      </c>
      <c r="F1202">
        <v>28.09</v>
      </c>
      <c r="G1202">
        <v>6.06</v>
      </c>
      <c r="H1202" t="s">
        <v>2380</v>
      </c>
      <c r="I1202" t="s">
        <v>2380</v>
      </c>
      <c r="J1202" t="s">
        <v>2383</v>
      </c>
      <c r="K1202">
        <v>1</v>
      </c>
      <c r="L1202" t="s">
        <v>2380</v>
      </c>
    </row>
    <row r="1203" spans="5:12" x14ac:dyDescent="0.35">
      <c r="E1203" t="s">
        <v>1179</v>
      </c>
      <c r="F1203">
        <v>32.729999999999997</v>
      </c>
      <c r="G1203">
        <v>5.19</v>
      </c>
      <c r="H1203" t="s">
        <v>2380</v>
      </c>
      <c r="I1203" t="s">
        <v>2380</v>
      </c>
      <c r="J1203" t="s">
        <v>2380</v>
      </c>
      <c r="K1203">
        <v>1</v>
      </c>
      <c r="L1203" t="s">
        <v>2380</v>
      </c>
    </row>
    <row r="1204" spans="5:12" x14ac:dyDescent="0.35">
      <c r="E1204" t="s">
        <v>1178</v>
      </c>
      <c r="F1204">
        <v>27.36</v>
      </c>
      <c r="G1204">
        <v>8.9600000000000009</v>
      </c>
      <c r="H1204" t="s">
        <v>2380</v>
      </c>
      <c r="I1204" t="s">
        <v>2380</v>
      </c>
      <c r="J1204" t="s">
        <v>2380</v>
      </c>
      <c r="K1204" t="s">
        <v>2381</v>
      </c>
      <c r="L1204" t="s">
        <v>2380</v>
      </c>
    </row>
    <row r="1205" spans="5:12" x14ac:dyDescent="0.35">
      <c r="E1205" t="s">
        <v>1177</v>
      </c>
      <c r="F1205">
        <v>27.265000000000001</v>
      </c>
      <c r="G1205">
        <v>11.39</v>
      </c>
      <c r="H1205" t="s">
        <v>2380</v>
      </c>
      <c r="I1205" t="s">
        <v>2380</v>
      </c>
      <c r="J1205" t="s">
        <v>2380</v>
      </c>
      <c r="K1205" t="s">
        <v>2381</v>
      </c>
      <c r="L1205" t="s">
        <v>2380</v>
      </c>
    </row>
    <row r="1206" spans="5:12" x14ac:dyDescent="0.35">
      <c r="E1206" t="s">
        <v>1176</v>
      </c>
      <c r="F1206">
        <v>48.07</v>
      </c>
      <c r="G1206">
        <v>4.0599999999999996</v>
      </c>
      <c r="H1206" t="s">
        <v>2382</v>
      </c>
      <c r="I1206" t="s">
        <v>2380</v>
      </c>
      <c r="J1206" t="s">
        <v>2380</v>
      </c>
      <c r="K1206" t="s">
        <v>2381</v>
      </c>
      <c r="L1206" t="s">
        <v>2380</v>
      </c>
    </row>
    <row r="1207" spans="5:12" x14ac:dyDescent="0.35">
      <c r="E1207" t="s">
        <v>1175</v>
      </c>
      <c r="F1207">
        <v>30.8</v>
      </c>
      <c r="G1207">
        <v>5.23</v>
      </c>
      <c r="H1207" t="s">
        <v>2382</v>
      </c>
      <c r="I1207" t="s">
        <v>2380</v>
      </c>
      <c r="J1207" t="s">
        <v>2380</v>
      </c>
      <c r="K1207" t="s">
        <v>2381</v>
      </c>
      <c r="L1207" t="s">
        <v>2380</v>
      </c>
    </row>
    <row r="1208" spans="5:12" x14ac:dyDescent="0.35">
      <c r="E1208" t="s">
        <v>1174</v>
      </c>
      <c r="F1208">
        <v>32.299999999999997</v>
      </c>
      <c r="G1208">
        <v>5.05</v>
      </c>
      <c r="H1208" t="s">
        <v>2382</v>
      </c>
      <c r="I1208" t="s">
        <v>2380</v>
      </c>
      <c r="J1208" t="s">
        <v>2380</v>
      </c>
      <c r="K1208" t="s">
        <v>2381</v>
      </c>
      <c r="L1208" t="s">
        <v>2380</v>
      </c>
    </row>
    <row r="1209" spans="5:12" x14ac:dyDescent="0.35">
      <c r="E1209" t="s">
        <v>1173</v>
      </c>
      <c r="F1209">
        <v>39.700000000000003</v>
      </c>
      <c r="G1209">
        <v>7.34</v>
      </c>
      <c r="H1209" t="s">
        <v>2380</v>
      </c>
      <c r="I1209" t="s">
        <v>2380</v>
      </c>
      <c r="J1209" t="s">
        <v>2380</v>
      </c>
      <c r="K1209" t="s">
        <v>2381</v>
      </c>
      <c r="L1209" t="s">
        <v>2380</v>
      </c>
    </row>
    <row r="1210" spans="5:12" x14ac:dyDescent="0.35">
      <c r="E1210" t="s">
        <v>1172</v>
      </c>
      <c r="F1210">
        <v>35.97</v>
      </c>
      <c r="G1210">
        <v>8.1300000000000008</v>
      </c>
      <c r="H1210" t="s">
        <v>2380</v>
      </c>
      <c r="I1210" t="s">
        <v>2380</v>
      </c>
      <c r="J1210" t="s">
        <v>2380</v>
      </c>
      <c r="K1210" t="s">
        <v>2381</v>
      </c>
      <c r="L1210" t="s">
        <v>2380</v>
      </c>
    </row>
    <row r="1211" spans="5:12" x14ac:dyDescent="0.35">
      <c r="E1211" t="s">
        <v>1171</v>
      </c>
      <c r="F1211">
        <v>25.86</v>
      </c>
      <c r="G1211">
        <v>6.68</v>
      </c>
      <c r="H1211" t="s">
        <v>2382</v>
      </c>
      <c r="I1211" t="s">
        <v>2380</v>
      </c>
      <c r="J1211" t="s">
        <v>2380</v>
      </c>
      <c r="K1211">
        <v>1</v>
      </c>
      <c r="L1211" t="s">
        <v>2380</v>
      </c>
    </row>
    <row r="1212" spans="5:12" x14ac:dyDescent="0.35">
      <c r="E1212" t="s">
        <v>1170</v>
      </c>
      <c r="F1212">
        <v>30.03</v>
      </c>
      <c r="G1212">
        <v>11.51</v>
      </c>
      <c r="H1212" t="s">
        <v>2380</v>
      </c>
      <c r="I1212" t="s">
        <v>2380</v>
      </c>
      <c r="J1212" t="s">
        <v>2380</v>
      </c>
      <c r="K1212" t="s">
        <v>2381</v>
      </c>
      <c r="L1212" t="s">
        <v>2380</v>
      </c>
    </row>
    <row r="1213" spans="5:12" x14ac:dyDescent="0.35">
      <c r="E1213" t="s">
        <v>1169</v>
      </c>
      <c r="F1213">
        <v>25.76</v>
      </c>
      <c r="G1213">
        <v>6.02</v>
      </c>
      <c r="H1213" t="s">
        <v>2382</v>
      </c>
      <c r="I1213" t="s">
        <v>2380</v>
      </c>
      <c r="J1213" t="s">
        <v>2383</v>
      </c>
      <c r="K1213">
        <v>1</v>
      </c>
      <c r="L1213" t="s">
        <v>2380</v>
      </c>
    </row>
    <row r="1214" spans="5:12" x14ac:dyDescent="0.35">
      <c r="E1214" t="s">
        <v>1168</v>
      </c>
      <c r="F1214">
        <v>22.42</v>
      </c>
      <c r="G1214">
        <v>7.96</v>
      </c>
      <c r="H1214" t="s">
        <v>2380</v>
      </c>
      <c r="I1214" t="s">
        <v>2380</v>
      </c>
      <c r="J1214" t="s">
        <v>2380</v>
      </c>
      <c r="K1214" t="s">
        <v>2381</v>
      </c>
      <c r="L1214" t="s">
        <v>2380</v>
      </c>
    </row>
    <row r="1215" spans="5:12" x14ac:dyDescent="0.35">
      <c r="E1215" t="s">
        <v>1167</v>
      </c>
      <c r="F1215">
        <v>33.18</v>
      </c>
      <c r="G1215">
        <v>6.01</v>
      </c>
      <c r="H1215" t="s">
        <v>2382</v>
      </c>
      <c r="I1215" t="s">
        <v>2380</v>
      </c>
      <c r="J1215" t="s">
        <v>2380</v>
      </c>
      <c r="K1215">
        <v>1</v>
      </c>
      <c r="L1215" t="s">
        <v>2380</v>
      </c>
    </row>
    <row r="1216" spans="5:12" x14ac:dyDescent="0.35">
      <c r="E1216" t="s">
        <v>1166</v>
      </c>
      <c r="F1216">
        <v>43.04</v>
      </c>
      <c r="G1216">
        <v>5.9</v>
      </c>
      <c r="H1216" t="s">
        <v>2382</v>
      </c>
      <c r="I1216" t="s">
        <v>2380</v>
      </c>
      <c r="J1216" t="s">
        <v>2380</v>
      </c>
      <c r="K1216" t="s">
        <v>2381</v>
      </c>
      <c r="L1216" t="s">
        <v>2380</v>
      </c>
    </row>
    <row r="1217" spans="5:12" x14ac:dyDescent="0.35">
      <c r="E1217" t="s">
        <v>1165</v>
      </c>
      <c r="F1217">
        <v>34.15</v>
      </c>
      <c r="G1217">
        <v>4.49</v>
      </c>
      <c r="H1217" t="s">
        <v>2382</v>
      </c>
      <c r="I1217" t="s">
        <v>2380</v>
      </c>
      <c r="J1217" t="s">
        <v>2380</v>
      </c>
      <c r="K1217">
        <v>1</v>
      </c>
      <c r="L1217" t="s">
        <v>2380</v>
      </c>
    </row>
    <row r="1218" spans="5:12" x14ac:dyDescent="0.35">
      <c r="E1218" t="s">
        <v>1164</v>
      </c>
      <c r="F1218">
        <v>25.78</v>
      </c>
      <c r="G1218">
        <v>6.25</v>
      </c>
      <c r="H1218" t="s">
        <v>2380</v>
      </c>
      <c r="I1218" t="s">
        <v>2380</v>
      </c>
      <c r="J1218" t="s">
        <v>2380</v>
      </c>
      <c r="K1218" t="s">
        <v>2381</v>
      </c>
      <c r="L1218" t="s">
        <v>2380</v>
      </c>
    </row>
    <row r="1219" spans="5:12" x14ac:dyDescent="0.35">
      <c r="E1219" t="s">
        <v>1163</v>
      </c>
      <c r="F1219">
        <v>21.02</v>
      </c>
      <c r="G1219">
        <v>9.6199999999999992</v>
      </c>
      <c r="H1219" t="s">
        <v>2382</v>
      </c>
      <c r="I1219" t="s">
        <v>2380</v>
      </c>
      <c r="J1219" t="s">
        <v>2383</v>
      </c>
      <c r="K1219">
        <v>1</v>
      </c>
      <c r="L1219" t="s">
        <v>2380</v>
      </c>
    </row>
    <row r="1220" spans="5:12" x14ac:dyDescent="0.35">
      <c r="E1220" t="s">
        <v>1162</v>
      </c>
      <c r="F1220">
        <v>37.51</v>
      </c>
      <c r="G1220">
        <v>11.06</v>
      </c>
      <c r="H1220" t="s">
        <v>2380</v>
      </c>
      <c r="I1220" t="s">
        <v>2380</v>
      </c>
      <c r="J1220" t="s">
        <v>2380</v>
      </c>
      <c r="K1220">
        <v>2</v>
      </c>
      <c r="L1220" t="s">
        <v>2380</v>
      </c>
    </row>
    <row r="1221" spans="5:12" x14ac:dyDescent="0.35">
      <c r="E1221" t="s">
        <v>1161</v>
      </c>
      <c r="F1221">
        <v>25.745000000000001</v>
      </c>
      <c r="G1221">
        <v>6.11</v>
      </c>
      <c r="H1221" t="s">
        <v>2382</v>
      </c>
      <c r="I1221" t="s">
        <v>2380</v>
      </c>
      <c r="J1221" t="s">
        <v>2380</v>
      </c>
      <c r="K1221" t="s">
        <v>2381</v>
      </c>
      <c r="L1221" t="s">
        <v>2380</v>
      </c>
    </row>
    <row r="1222" spans="5:12" x14ac:dyDescent="0.35">
      <c r="E1222" t="s">
        <v>1160</v>
      </c>
      <c r="F1222">
        <v>31.35</v>
      </c>
      <c r="G1222">
        <v>11.49</v>
      </c>
      <c r="H1222" t="s">
        <v>2380</v>
      </c>
      <c r="I1222" t="s">
        <v>2380</v>
      </c>
      <c r="J1222" t="s">
        <v>2380</v>
      </c>
      <c r="K1222">
        <v>2</v>
      </c>
      <c r="L1222" t="s">
        <v>2380</v>
      </c>
    </row>
    <row r="1223" spans="5:12" x14ac:dyDescent="0.35">
      <c r="E1223" t="s">
        <v>1159</v>
      </c>
      <c r="F1223">
        <v>29.83</v>
      </c>
      <c r="G1223">
        <v>8.68</v>
      </c>
      <c r="H1223" t="s">
        <v>2380</v>
      </c>
      <c r="I1223" t="s">
        <v>2380</v>
      </c>
      <c r="J1223" t="s">
        <v>2380</v>
      </c>
      <c r="K1223">
        <v>2</v>
      </c>
      <c r="L1223" t="s">
        <v>2380</v>
      </c>
    </row>
    <row r="1224" spans="5:12" x14ac:dyDescent="0.35">
      <c r="E1224" t="s">
        <v>1158</v>
      </c>
      <c r="F1224">
        <v>25.49</v>
      </c>
      <c r="G1224">
        <v>5.68</v>
      </c>
      <c r="H1224" t="s">
        <v>2382</v>
      </c>
      <c r="I1224" t="s">
        <v>2380</v>
      </c>
      <c r="J1224" t="s">
        <v>2383</v>
      </c>
      <c r="K1224">
        <v>1</v>
      </c>
      <c r="L1224" t="s">
        <v>2380</v>
      </c>
    </row>
    <row r="1225" spans="5:12" x14ac:dyDescent="0.35">
      <c r="E1225" t="s">
        <v>1157</v>
      </c>
      <c r="F1225">
        <v>34.1</v>
      </c>
      <c r="G1225">
        <v>8.4499999999999993</v>
      </c>
      <c r="H1225" t="s">
        <v>2380</v>
      </c>
      <c r="I1225" t="s">
        <v>2380</v>
      </c>
      <c r="J1225" t="s">
        <v>2380</v>
      </c>
      <c r="K1225" t="s">
        <v>2381</v>
      </c>
      <c r="L1225" t="s">
        <v>2380</v>
      </c>
    </row>
    <row r="1226" spans="5:12" x14ac:dyDescent="0.35">
      <c r="E1226" t="s">
        <v>1156</v>
      </c>
      <c r="F1226">
        <v>25.84</v>
      </c>
      <c r="G1226">
        <v>8.51</v>
      </c>
      <c r="H1226" t="s">
        <v>2380</v>
      </c>
      <c r="I1226" t="s">
        <v>2380</v>
      </c>
      <c r="J1226" t="s">
        <v>2380</v>
      </c>
      <c r="K1226">
        <v>2</v>
      </c>
      <c r="L1226" t="s">
        <v>2380</v>
      </c>
    </row>
    <row r="1227" spans="5:12" x14ac:dyDescent="0.35">
      <c r="E1227" t="s">
        <v>1155</v>
      </c>
      <c r="F1227">
        <v>20.6</v>
      </c>
      <c r="G1227">
        <v>7.62</v>
      </c>
      <c r="H1227" t="s">
        <v>2380</v>
      </c>
      <c r="I1227" t="s">
        <v>2380</v>
      </c>
      <c r="J1227" t="s">
        <v>2380</v>
      </c>
      <c r="K1227" t="s">
        <v>2381</v>
      </c>
      <c r="L1227" t="s">
        <v>2380</v>
      </c>
    </row>
    <row r="1228" spans="5:12" x14ac:dyDescent="0.35">
      <c r="E1228" t="s">
        <v>1154</v>
      </c>
      <c r="F1228">
        <v>28.88</v>
      </c>
      <c r="G1228">
        <v>10.18</v>
      </c>
      <c r="H1228" t="s">
        <v>2380</v>
      </c>
      <c r="I1228" t="s">
        <v>2380</v>
      </c>
      <c r="J1228" t="s">
        <v>2380</v>
      </c>
      <c r="K1228" t="s">
        <v>2381</v>
      </c>
      <c r="L1228" t="s">
        <v>2380</v>
      </c>
    </row>
    <row r="1229" spans="5:12" x14ac:dyDescent="0.35">
      <c r="E1229" t="s">
        <v>1153</v>
      </c>
      <c r="F1229">
        <v>28.24</v>
      </c>
      <c r="G1229">
        <v>5.36</v>
      </c>
      <c r="H1229" t="s">
        <v>2380</v>
      </c>
      <c r="I1229" t="s">
        <v>2380</v>
      </c>
      <c r="J1229" t="s">
        <v>2380</v>
      </c>
      <c r="K1229" t="s">
        <v>2381</v>
      </c>
      <c r="L1229" t="s">
        <v>2380</v>
      </c>
    </row>
    <row r="1230" spans="5:12" x14ac:dyDescent="0.35">
      <c r="E1230" t="s">
        <v>1152</v>
      </c>
      <c r="F1230">
        <v>25.46</v>
      </c>
      <c r="G1230">
        <v>11.78</v>
      </c>
      <c r="H1230" t="s">
        <v>2382</v>
      </c>
      <c r="I1230" t="s">
        <v>2380</v>
      </c>
      <c r="J1230" t="s">
        <v>2380</v>
      </c>
      <c r="K1230">
        <v>1</v>
      </c>
      <c r="L1230" t="s">
        <v>2380</v>
      </c>
    </row>
    <row r="1231" spans="5:12" x14ac:dyDescent="0.35">
      <c r="E1231" t="s">
        <v>1151</v>
      </c>
      <c r="F1231">
        <v>29.64</v>
      </c>
      <c r="G1231">
        <v>10.82</v>
      </c>
      <c r="H1231" t="s">
        <v>2382</v>
      </c>
      <c r="I1231" t="s">
        <v>2380</v>
      </c>
      <c r="J1231" t="s">
        <v>2380</v>
      </c>
      <c r="K1231" t="s">
        <v>2381</v>
      </c>
      <c r="L1231" t="s">
        <v>2380</v>
      </c>
    </row>
    <row r="1232" spans="5:12" x14ac:dyDescent="0.35">
      <c r="E1232" t="s">
        <v>1150</v>
      </c>
      <c r="F1232">
        <v>31.27</v>
      </c>
      <c r="G1232">
        <v>7.73</v>
      </c>
      <c r="H1232" t="s">
        <v>2382</v>
      </c>
      <c r="I1232" t="s">
        <v>2380</v>
      </c>
      <c r="J1232" t="s">
        <v>2380</v>
      </c>
      <c r="K1232">
        <v>1</v>
      </c>
      <c r="L1232" t="s">
        <v>2380</v>
      </c>
    </row>
    <row r="1233" spans="5:12" x14ac:dyDescent="0.35">
      <c r="E1233" t="s">
        <v>1149</v>
      </c>
      <c r="F1233">
        <v>19.95</v>
      </c>
      <c r="G1233">
        <v>6.24</v>
      </c>
      <c r="H1233" t="s">
        <v>2382</v>
      </c>
      <c r="I1233" t="s">
        <v>2380</v>
      </c>
      <c r="J1233" t="s">
        <v>2380</v>
      </c>
      <c r="K1233" t="s">
        <v>2381</v>
      </c>
      <c r="L1233" t="s">
        <v>2380</v>
      </c>
    </row>
    <row r="1234" spans="5:12" x14ac:dyDescent="0.35">
      <c r="E1234" t="s">
        <v>1148</v>
      </c>
      <c r="F1234">
        <v>21.3</v>
      </c>
      <c r="G1234">
        <v>10.42</v>
      </c>
      <c r="H1234" t="s">
        <v>2380</v>
      </c>
      <c r="I1234" t="s">
        <v>2380</v>
      </c>
      <c r="J1234" t="s">
        <v>2380</v>
      </c>
      <c r="K1234">
        <v>2</v>
      </c>
      <c r="L1234" t="s">
        <v>2380</v>
      </c>
    </row>
    <row r="1235" spans="5:12" x14ac:dyDescent="0.35">
      <c r="E1235" t="s">
        <v>1147</v>
      </c>
      <c r="F1235">
        <v>31.635000000000002</v>
      </c>
      <c r="G1235">
        <v>11.11</v>
      </c>
      <c r="H1235" t="s">
        <v>2380</v>
      </c>
      <c r="I1235" t="s">
        <v>2380</v>
      </c>
      <c r="J1235" t="s">
        <v>2380</v>
      </c>
      <c r="K1235" t="s">
        <v>2381</v>
      </c>
      <c r="L1235" t="s">
        <v>2380</v>
      </c>
    </row>
    <row r="1236" spans="5:12" x14ac:dyDescent="0.35">
      <c r="E1236" t="s">
        <v>1146</v>
      </c>
      <c r="F1236">
        <v>23.9</v>
      </c>
      <c r="G1236">
        <v>7.67</v>
      </c>
      <c r="H1236" t="s">
        <v>2382</v>
      </c>
      <c r="I1236" t="s">
        <v>2380</v>
      </c>
      <c r="J1236" t="s">
        <v>2380</v>
      </c>
      <c r="K1236">
        <v>2</v>
      </c>
      <c r="L1236" t="s">
        <v>2380</v>
      </c>
    </row>
    <row r="1237" spans="5:12" x14ac:dyDescent="0.35">
      <c r="E1237" t="s">
        <v>1145</v>
      </c>
      <c r="F1237">
        <v>34.15</v>
      </c>
      <c r="G1237">
        <v>6.15</v>
      </c>
      <c r="H1237" t="s">
        <v>2380</v>
      </c>
      <c r="I1237" t="s">
        <v>2380</v>
      </c>
      <c r="J1237" t="s">
        <v>2380</v>
      </c>
      <c r="K1237" t="s">
        <v>2381</v>
      </c>
      <c r="L1237" t="s">
        <v>2380</v>
      </c>
    </row>
    <row r="1238" spans="5:12" x14ac:dyDescent="0.35">
      <c r="E1238" t="s">
        <v>1144</v>
      </c>
      <c r="F1238">
        <v>28.71</v>
      </c>
      <c r="G1238">
        <v>5.71</v>
      </c>
      <c r="H1238" t="s">
        <v>2380</v>
      </c>
      <c r="I1238" t="s">
        <v>2380</v>
      </c>
      <c r="J1238" t="s">
        <v>2380</v>
      </c>
      <c r="K1238" t="s">
        <v>2381</v>
      </c>
      <c r="L1238" t="s">
        <v>2380</v>
      </c>
    </row>
    <row r="1239" spans="5:12" x14ac:dyDescent="0.35">
      <c r="E1239" t="s">
        <v>1143</v>
      </c>
      <c r="F1239">
        <v>36.700000000000003</v>
      </c>
      <c r="G1239">
        <v>8.6999999999999993</v>
      </c>
      <c r="H1239" t="s">
        <v>2382</v>
      </c>
      <c r="I1239" t="s">
        <v>2380</v>
      </c>
      <c r="J1239" t="s">
        <v>2380</v>
      </c>
      <c r="K1239">
        <v>2</v>
      </c>
      <c r="L1239" t="s">
        <v>2380</v>
      </c>
    </row>
    <row r="1240" spans="5:12" x14ac:dyDescent="0.35">
      <c r="E1240" t="s">
        <v>1142</v>
      </c>
      <c r="F1240">
        <v>34.1</v>
      </c>
      <c r="G1240">
        <v>9.0399999999999991</v>
      </c>
      <c r="H1240" t="s">
        <v>2382</v>
      </c>
      <c r="I1240" t="s">
        <v>2380</v>
      </c>
      <c r="J1240" t="s">
        <v>2380</v>
      </c>
      <c r="K1240">
        <v>2</v>
      </c>
      <c r="L1240" t="s">
        <v>2380</v>
      </c>
    </row>
    <row r="1241" spans="5:12" x14ac:dyDescent="0.35">
      <c r="E1241" t="s">
        <v>1141</v>
      </c>
      <c r="F1241">
        <v>25.7</v>
      </c>
      <c r="G1241">
        <v>5.61</v>
      </c>
      <c r="H1241" t="s">
        <v>2380</v>
      </c>
      <c r="I1241" t="s">
        <v>2380</v>
      </c>
      <c r="J1241" t="s">
        <v>2380</v>
      </c>
      <c r="K1241" t="s">
        <v>2381</v>
      </c>
      <c r="L1241" t="s">
        <v>2380</v>
      </c>
    </row>
    <row r="1242" spans="5:12" x14ac:dyDescent="0.35">
      <c r="E1242" t="s">
        <v>1140</v>
      </c>
      <c r="F1242">
        <v>21.68</v>
      </c>
      <c r="G1242">
        <v>8.1199999999999992</v>
      </c>
      <c r="H1242" t="s">
        <v>2380</v>
      </c>
      <c r="I1242" t="s">
        <v>2380</v>
      </c>
      <c r="J1242" t="s">
        <v>2380</v>
      </c>
      <c r="K1242" t="s">
        <v>2381</v>
      </c>
      <c r="L1242" t="s">
        <v>2380</v>
      </c>
    </row>
    <row r="1243" spans="5:12" x14ac:dyDescent="0.35">
      <c r="E1243" t="s">
        <v>1139</v>
      </c>
      <c r="F1243">
        <v>25.175000000000001</v>
      </c>
      <c r="G1243">
        <v>4.74</v>
      </c>
      <c r="H1243" t="s">
        <v>2380</v>
      </c>
      <c r="I1243" t="s">
        <v>2380</v>
      </c>
      <c r="J1243" t="s">
        <v>2380</v>
      </c>
      <c r="K1243" t="s">
        <v>2381</v>
      </c>
      <c r="L1243" t="s">
        <v>2380</v>
      </c>
    </row>
    <row r="1244" spans="5:12" x14ac:dyDescent="0.35">
      <c r="E1244" t="s">
        <v>1138</v>
      </c>
      <c r="F1244">
        <v>44.77</v>
      </c>
      <c r="G1244">
        <v>4.0599999999999996</v>
      </c>
      <c r="H1244" t="s">
        <v>2380</v>
      </c>
      <c r="I1244" t="s">
        <v>2380</v>
      </c>
      <c r="J1244" t="s">
        <v>2380</v>
      </c>
      <c r="K1244">
        <v>2</v>
      </c>
      <c r="L1244" t="s">
        <v>2380</v>
      </c>
    </row>
    <row r="1245" spans="5:12" x14ac:dyDescent="0.35">
      <c r="E1245" t="s">
        <v>1137</v>
      </c>
      <c r="F1245">
        <v>37.07</v>
      </c>
      <c r="G1245">
        <v>5.69</v>
      </c>
      <c r="H1245" t="s">
        <v>2380</v>
      </c>
      <c r="I1245" t="s">
        <v>2380</v>
      </c>
      <c r="J1245" t="s">
        <v>2380</v>
      </c>
      <c r="K1245">
        <v>2</v>
      </c>
      <c r="L1245" t="s">
        <v>2380</v>
      </c>
    </row>
    <row r="1246" spans="5:12" x14ac:dyDescent="0.35">
      <c r="E1246" t="s">
        <v>1136</v>
      </c>
      <c r="F1246">
        <v>39.799999999999997</v>
      </c>
      <c r="G1246">
        <v>5.66</v>
      </c>
      <c r="H1246" t="s">
        <v>2380</v>
      </c>
      <c r="I1246" t="s">
        <v>2380</v>
      </c>
      <c r="J1246" t="s">
        <v>2383</v>
      </c>
      <c r="K1246">
        <v>1</v>
      </c>
      <c r="L1246" t="s">
        <v>2380</v>
      </c>
    </row>
    <row r="1247" spans="5:12" x14ac:dyDescent="0.35">
      <c r="E1247" t="s">
        <v>1135</v>
      </c>
      <c r="F1247">
        <v>26.36</v>
      </c>
      <c r="G1247">
        <v>4.32</v>
      </c>
      <c r="H1247" t="s">
        <v>2380</v>
      </c>
      <c r="I1247" t="s">
        <v>2380</v>
      </c>
      <c r="J1247" t="s">
        <v>2383</v>
      </c>
      <c r="K1247">
        <v>1</v>
      </c>
      <c r="L1247" t="s">
        <v>2380</v>
      </c>
    </row>
    <row r="1248" spans="5:12" x14ac:dyDescent="0.35">
      <c r="E1248" t="s">
        <v>1134</v>
      </c>
      <c r="F1248">
        <v>29.925000000000001</v>
      </c>
      <c r="G1248">
        <v>8.2899999999999991</v>
      </c>
      <c r="H1248" t="s">
        <v>2380</v>
      </c>
      <c r="I1248" t="s">
        <v>2380</v>
      </c>
      <c r="J1248" t="s">
        <v>2380</v>
      </c>
      <c r="K1248">
        <v>2</v>
      </c>
      <c r="L1248" t="s">
        <v>2380</v>
      </c>
    </row>
    <row r="1249" spans="5:12" x14ac:dyDescent="0.35">
      <c r="E1249" t="s">
        <v>1133</v>
      </c>
      <c r="F1249">
        <v>37.29</v>
      </c>
      <c r="G1249">
        <v>10.46</v>
      </c>
      <c r="H1249" t="s">
        <v>2380</v>
      </c>
      <c r="I1249" t="s">
        <v>2380</v>
      </c>
      <c r="J1249" t="s">
        <v>2380</v>
      </c>
      <c r="K1249" t="s">
        <v>2381</v>
      </c>
      <c r="L1249" t="s">
        <v>2380</v>
      </c>
    </row>
    <row r="1250" spans="5:12" x14ac:dyDescent="0.35">
      <c r="E1250" t="s">
        <v>1132</v>
      </c>
      <c r="F1250">
        <v>30.2</v>
      </c>
      <c r="G1250">
        <v>11.96</v>
      </c>
      <c r="H1250" t="s">
        <v>2380</v>
      </c>
      <c r="I1250" t="s">
        <v>2380</v>
      </c>
      <c r="J1250" t="s">
        <v>2380</v>
      </c>
      <c r="K1250" t="s">
        <v>2381</v>
      </c>
      <c r="L1250" t="s">
        <v>2380</v>
      </c>
    </row>
    <row r="1251" spans="5:12" x14ac:dyDescent="0.35">
      <c r="E1251" t="s">
        <v>1131</v>
      </c>
      <c r="F1251">
        <v>24.225000000000001</v>
      </c>
      <c r="G1251">
        <v>4.25</v>
      </c>
      <c r="H1251" t="s">
        <v>2382</v>
      </c>
      <c r="I1251" t="s">
        <v>2380</v>
      </c>
      <c r="J1251" t="s">
        <v>2383</v>
      </c>
      <c r="K1251">
        <v>1</v>
      </c>
      <c r="L1251" t="s">
        <v>2380</v>
      </c>
    </row>
    <row r="1252" spans="5:12" x14ac:dyDescent="0.35">
      <c r="E1252" t="s">
        <v>1130</v>
      </c>
      <c r="F1252">
        <v>31.445</v>
      </c>
      <c r="G1252">
        <v>8.33</v>
      </c>
      <c r="H1252" t="s">
        <v>2380</v>
      </c>
      <c r="I1252" t="s">
        <v>2380</v>
      </c>
      <c r="J1252" t="s">
        <v>2380</v>
      </c>
      <c r="K1252" t="s">
        <v>2381</v>
      </c>
      <c r="L1252" t="s">
        <v>2380</v>
      </c>
    </row>
    <row r="1253" spans="5:12" x14ac:dyDescent="0.35">
      <c r="E1253" t="s">
        <v>1129</v>
      </c>
      <c r="F1253">
        <v>38.880000000000003</v>
      </c>
      <c r="G1253">
        <v>4.29</v>
      </c>
      <c r="H1253" t="s">
        <v>2380</v>
      </c>
      <c r="I1253" t="s">
        <v>2380</v>
      </c>
      <c r="J1253" t="s">
        <v>2380</v>
      </c>
      <c r="K1253">
        <v>1</v>
      </c>
      <c r="L1253" t="s">
        <v>2380</v>
      </c>
    </row>
    <row r="1254" spans="5:12" x14ac:dyDescent="0.35">
      <c r="E1254" t="s">
        <v>1128</v>
      </c>
      <c r="F1254">
        <v>43.89</v>
      </c>
      <c r="G1254">
        <v>6.32</v>
      </c>
      <c r="H1254" t="s">
        <v>2382</v>
      </c>
      <c r="I1254" t="s">
        <v>2380</v>
      </c>
      <c r="J1254" t="s">
        <v>2380</v>
      </c>
      <c r="K1254" t="s">
        <v>2381</v>
      </c>
      <c r="L1254" t="s">
        <v>2380</v>
      </c>
    </row>
    <row r="1255" spans="5:12" x14ac:dyDescent="0.35">
      <c r="E1255" t="s">
        <v>1127</v>
      </c>
      <c r="F1255">
        <v>25.6</v>
      </c>
      <c r="G1255">
        <v>5.65</v>
      </c>
      <c r="H1255" t="s">
        <v>2380</v>
      </c>
      <c r="I1255" t="s">
        <v>2380</v>
      </c>
      <c r="J1255" t="s">
        <v>2380</v>
      </c>
      <c r="K1255">
        <v>2</v>
      </c>
      <c r="L1255" t="s">
        <v>2380</v>
      </c>
    </row>
    <row r="1256" spans="5:12" x14ac:dyDescent="0.35">
      <c r="E1256" t="s">
        <v>1126</v>
      </c>
      <c r="F1256">
        <v>29.545000000000002</v>
      </c>
      <c r="G1256">
        <v>8.41</v>
      </c>
      <c r="H1256" t="s">
        <v>2382</v>
      </c>
      <c r="I1256" t="s">
        <v>2380</v>
      </c>
      <c r="J1256" t="s">
        <v>2380</v>
      </c>
      <c r="K1256">
        <v>1</v>
      </c>
      <c r="L1256" t="s">
        <v>2380</v>
      </c>
    </row>
    <row r="1257" spans="5:12" x14ac:dyDescent="0.35">
      <c r="E1257" t="s">
        <v>1125</v>
      </c>
      <c r="F1257">
        <v>23.25</v>
      </c>
      <c r="G1257">
        <v>11.96</v>
      </c>
      <c r="H1257" t="s">
        <v>2382</v>
      </c>
      <c r="I1257" t="s">
        <v>2380</v>
      </c>
      <c r="J1257" t="s">
        <v>2380</v>
      </c>
      <c r="K1257" t="s">
        <v>2381</v>
      </c>
      <c r="L1257" t="s">
        <v>2380</v>
      </c>
    </row>
    <row r="1258" spans="5:12" x14ac:dyDescent="0.35">
      <c r="E1258" t="s">
        <v>1124</v>
      </c>
      <c r="F1258">
        <v>43.95</v>
      </c>
      <c r="G1258">
        <v>5.17</v>
      </c>
      <c r="H1258" t="s">
        <v>2382</v>
      </c>
      <c r="I1258" t="s">
        <v>2380</v>
      </c>
      <c r="J1258" t="s">
        <v>2383</v>
      </c>
      <c r="K1258">
        <v>1</v>
      </c>
      <c r="L1258" t="s">
        <v>2380</v>
      </c>
    </row>
    <row r="1259" spans="5:12" x14ac:dyDescent="0.35">
      <c r="E1259" t="s">
        <v>1123</v>
      </c>
      <c r="F1259">
        <v>21.85</v>
      </c>
      <c r="G1259">
        <v>8.76</v>
      </c>
      <c r="H1259" t="s">
        <v>2380</v>
      </c>
      <c r="I1259" t="s">
        <v>2380</v>
      </c>
      <c r="J1259" t="s">
        <v>2380</v>
      </c>
      <c r="K1259" t="s">
        <v>2381</v>
      </c>
      <c r="L1259" t="s">
        <v>2380</v>
      </c>
    </row>
    <row r="1260" spans="5:12" x14ac:dyDescent="0.35">
      <c r="E1260" t="s">
        <v>1122</v>
      </c>
      <c r="F1260">
        <v>25.73</v>
      </c>
      <c r="G1260">
        <v>7.99</v>
      </c>
      <c r="H1260" t="s">
        <v>2380</v>
      </c>
      <c r="I1260" t="s">
        <v>2380</v>
      </c>
      <c r="J1260" t="s">
        <v>2380</v>
      </c>
      <c r="K1260">
        <v>2</v>
      </c>
      <c r="L1260" t="s">
        <v>2380</v>
      </c>
    </row>
    <row r="1261" spans="5:12" x14ac:dyDescent="0.35">
      <c r="E1261" t="s">
        <v>1121</v>
      </c>
      <c r="F1261">
        <v>32.229999999999997</v>
      </c>
      <c r="G1261">
        <v>8.59</v>
      </c>
      <c r="H1261" t="s">
        <v>2380</v>
      </c>
      <c r="I1261" t="s">
        <v>2380</v>
      </c>
      <c r="J1261" t="s">
        <v>2380</v>
      </c>
      <c r="K1261" t="s">
        <v>2381</v>
      </c>
      <c r="L1261" t="s">
        <v>2380</v>
      </c>
    </row>
    <row r="1262" spans="5:12" x14ac:dyDescent="0.35">
      <c r="E1262" t="s">
        <v>1120</v>
      </c>
      <c r="F1262">
        <v>32.204999999999998</v>
      </c>
      <c r="G1262">
        <v>6.14</v>
      </c>
      <c r="H1262" t="s">
        <v>2380</v>
      </c>
      <c r="I1262" t="s">
        <v>2380</v>
      </c>
      <c r="J1262" t="s">
        <v>2380</v>
      </c>
      <c r="K1262">
        <v>2</v>
      </c>
      <c r="L1262" t="s">
        <v>2380</v>
      </c>
    </row>
    <row r="1263" spans="5:12" x14ac:dyDescent="0.35">
      <c r="E1263" t="s">
        <v>1119</v>
      </c>
      <c r="F1263">
        <v>26.41</v>
      </c>
      <c r="G1263">
        <v>4.08</v>
      </c>
      <c r="H1263" t="s">
        <v>2380</v>
      </c>
      <c r="I1263" t="s">
        <v>2380</v>
      </c>
      <c r="J1263" t="s">
        <v>2380</v>
      </c>
      <c r="K1263">
        <v>2</v>
      </c>
      <c r="L1263" t="s">
        <v>2380</v>
      </c>
    </row>
    <row r="1264" spans="5:12" x14ac:dyDescent="0.35">
      <c r="E1264" t="s">
        <v>1118</v>
      </c>
      <c r="F1264">
        <v>30.2</v>
      </c>
      <c r="G1264">
        <v>6.25</v>
      </c>
      <c r="H1264" t="s">
        <v>2382</v>
      </c>
      <c r="I1264" t="s">
        <v>2380</v>
      </c>
      <c r="J1264" t="s">
        <v>2380</v>
      </c>
      <c r="K1264" t="s">
        <v>2381</v>
      </c>
      <c r="L1264" t="s">
        <v>2380</v>
      </c>
    </row>
    <row r="1265" spans="5:12" x14ac:dyDescent="0.35">
      <c r="E1265" t="s">
        <v>1117</v>
      </c>
      <c r="F1265">
        <v>31.26</v>
      </c>
      <c r="G1265">
        <v>5.94</v>
      </c>
      <c r="H1265" t="s">
        <v>2382</v>
      </c>
      <c r="I1265" t="s">
        <v>2380</v>
      </c>
      <c r="J1265" t="s">
        <v>2380</v>
      </c>
      <c r="K1265">
        <v>1</v>
      </c>
      <c r="L1265" t="s">
        <v>2380</v>
      </c>
    </row>
    <row r="1266" spans="5:12" x14ac:dyDescent="0.35">
      <c r="E1266" t="s">
        <v>1116</v>
      </c>
      <c r="F1266">
        <v>33.725000000000001</v>
      </c>
      <c r="G1266">
        <v>6.45</v>
      </c>
      <c r="H1266" t="s">
        <v>2382</v>
      </c>
      <c r="I1266" t="s">
        <v>2380</v>
      </c>
      <c r="J1266" t="s">
        <v>2380</v>
      </c>
      <c r="K1266" t="s">
        <v>2381</v>
      </c>
      <c r="L1266" t="s">
        <v>2380</v>
      </c>
    </row>
    <row r="1267" spans="5:12" x14ac:dyDescent="0.35">
      <c r="E1267" t="s">
        <v>1115</v>
      </c>
      <c r="F1267">
        <v>28.9</v>
      </c>
      <c r="G1267">
        <v>5.74</v>
      </c>
      <c r="H1267" t="s">
        <v>2382</v>
      </c>
      <c r="I1267" t="s">
        <v>2380</v>
      </c>
      <c r="J1267" t="s">
        <v>2380</v>
      </c>
      <c r="K1267" t="s">
        <v>2381</v>
      </c>
      <c r="L1267" t="s">
        <v>2380</v>
      </c>
    </row>
    <row r="1268" spans="5:12" x14ac:dyDescent="0.35">
      <c r="E1268" t="s">
        <v>1114</v>
      </c>
      <c r="F1268">
        <v>45.69</v>
      </c>
      <c r="G1268">
        <v>4.43</v>
      </c>
      <c r="H1268" t="s">
        <v>2382</v>
      </c>
      <c r="I1268" t="s">
        <v>2380</v>
      </c>
      <c r="J1268" t="s">
        <v>2380</v>
      </c>
      <c r="K1268" t="s">
        <v>2381</v>
      </c>
      <c r="L1268" t="s">
        <v>2380</v>
      </c>
    </row>
    <row r="1269" spans="5:12" x14ac:dyDescent="0.35">
      <c r="E1269" t="s">
        <v>1113</v>
      </c>
      <c r="F1269">
        <v>21.03</v>
      </c>
      <c r="G1269">
        <v>6.5</v>
      </c>
      <c r="H1269" t="s">
        <v>2380</v>
      </c>
      <c r="I1269" t="s">
        <v>2380</v>
      </c>
      <c r="J1269" t="s">
        <v>2380</v>
      </c>
      <c r="K1269" t="s">
        <v>2381</v>
      </c>
      <c r="L1269" t="s">
        <v>2380</v>
      </c>
    </row>
    <row r="1270" spans="5:12" x14ac:dyDescent="0.35">
      <c r="E1270" t="s">
        <v>1112</v>
      </c>
      <c r="F1270">
        <v>37</v>
      </c>
      <c r="G1270">
        <v>8.75</v>
      </c>
      <c r="H1270" t="s">
        <v>2380</v>
      </c>
      <c r="I1270" t="s">
        <v>2380</v>
      </c>
      <c r="J1270" t="s">
        <v>2380</v>
      </c>
      <c r="K1270" t="s">
        <v>2381</v>
      </c>
      <c r="L1270" t="s">
        <v>2380</v>
      </c>
    </row>
    <row r="1271" spans="5:12" x14ac:dyDescent="0.35">
      <c r="E1271" t="s">
        <v>1111</v>
      </c>
      <c r="F1271">
        <v>25.4</v>
      </c>
      <c r="G1271">
        <v>11.96</v>
      </c>
      <c r="H1271" t="s">
        <v>2380</v>
      </c>
      <c r="I1271" t="s">
        <v>2380</v>
      </c>
      <c r="J1271" t="s">
        <v>2380</v>
      </c>
      <c r="K1271" t="s">
        <v>2381</v>
      </c>
      <c r="L1271" t="s">
        <v>2380</v>
      </c>
    </row>
    <row r="1272" spans="5:12" x14ac:dyDescent="0.35">
      <c r="E1272" t="s">
        <v>1110</v>
      </c>
      <c r="F1272">
        <v>32.299999999999997</v>
      </c>
      <c r="G1272">
        <v>10.54</v>
      </c>
      <c r="H1272" t="s">
        <v>2380</v>
      </c>
      <c r="I1272" t="s">
        <v>2380</v>
      </c>
      <c r="J1272" t="s">
        <v>2380</v>
      </c>
      <c r="K1272" t="s">
        <v>2381</v>
      </c>
      <c r="L1272" t="s">
        <v>2380</v>
      </c>
    </row>
    <row r="1273" spans="5:12" x14ac:dyDescent="0.35">
      <c r="E1273" t="s">
        <v>1109</v>
      </c>
      <c r="F1273">
        <v>23.94</v>
      </c>
      <c r="G1273">
        <v>4.54</v>
      </c>
      <c r="H1273" t="s">
        <v>2382</v>
      </c>
      <c r="I1273" t="s">
        <v>2380</v>
      </c>
      <c r="J1273" t="s">
        <v>2383</v>
      </c>
      <c r="K1273">
        <v>1</v>
      </c>
      <c r="L1273" t="s">
        <v>2380</v>
      </c>
    </row>
    <row r="1274" spans="5:12" x14ac:dyDescent="0.35">
      <c r="E1274" t="s">
        <v>1108</v>
      </c>
      <c r="F1274">
        <v>46.4</v>
      </c>
      <c r="G1274">
        <v>5.71</v>
      </c>
      <c r="H1274" t="s">
        <v>2380</v>
      </c>
      <c r="I1274" t="s">
        <v>2380</v>
      </c>
      <c r="J1274" t="s">
        <v>2380</v>
      </c>
      <c r="K1274" t="s">
        <v>2381</v>
      </c>
      <c r="L1274" t="s">
        <v>2380</v>
      </c>
    </row>
    <row r="1275" spans="5:12" x14ac:dyDescent="0.35">
      <c r="E1275" t="s">
        <v>1107</v>
      </c>
      <c r="F1275">
        <v>40.375</v>
      </c>
      <c r="G1275">
        <v>6.25</v>
      </c>
      <c r="H1275" t="s">
        <v>2382</v>
      </c>
      <c r="I1275" t="s">
        <v>2380</v>
      </c>
      <c r="J1275" t="s">
        <v>2380</v>
      </c>
      <c r="K1275" t="s">
        <v>2381</v>
      </c>
      <c r="L1275" t="s">
        <v>2380</v>
      </c>
    </row>
    <row r="1276" spans="5:12" x14ac:dyDescent="0.35">
      <c r="E1276" t="s">
        <v>1106</v>
      </c>
      <c r="F1276">
        <v>28.7</v>
      </c>
      <c r="G1276">
        <v>9.4700000000000006</v>
      </c>
      <c r="H1276" t="s">
        <v>2380</v>
      </c>
      <c r="I1276" t="s">
        <v>2380</v>
      </c>
      <c r="J1276" t="s">
        <v>2380</v>
      </c>
      <c r="K1276">
        <v>2</v>
      </c>
      <c r="L1276" t="s">
        <v>2380</v>
      </c>
    </row>
    <row r="1277" spans="5:12" x14ac:dyDescent="0.35">
      <c r="E1277" t="s">
        <v>1105</v>
      </c>
      <c r="F1277">
        <v>26.63</v>
      </c>
      <c r="G1277">
        <v>5.7</v>
      </c>
      <c r="H1277" t="s">
        <v>2380</v>
      </c>
      <c r="I1277" t="s">
        <v>2380</v>
      </c>
      <c r="J1277" t="s">
        <v>2380</v>
      </c>
      <c r="K1277" t="s">
        <v>2381</v>
      </c>
      <c r="L1277" t="s">
        <v>2380</v>
      </c>
    </row>
    <row r="1278" spans="5:12" x14ac:dyDescent="0.35">
      <c r="E1278" t="s">
        <v>1104</v>
      </c>
      <c r="F1278">
        <v>22.515000000000001</v>
      </c>
      <c r="G1278">
        <v>11.18</v>
      </c>
      <c r="H1278" t="s">
        <v>2380</v>
      </c>
      <c r="I1278" t="s">
        <v>2380</v>
      </c>
      <c r="J1278" t="s">
        <v>2380</v>
      </c>
      <c r="K1278">
        <v>2</v>
      </c>
      <c r="L1278" t="s">
        <v>2380</v>
      </c>
    </row>
    <row r="1279" spans="5:12" x14ac:dyDescent="0.35">
      <c r="E1279" t="s">
        <v>1103</v>
      </c>
      <c r="F1279">
        <v>36.575000000000003</v>
      </c>
      <c r="G1279">
        <v>10.98</v>
      </c>
      <c r="H1279" t="s">
        <v>2380</v>
      </c>
      <c r="I1279" t="s">
        <v>2380</v>
      </c>
      <c r="J1279" t="s">
        <v>2380</v>
      </c>
      <c r="K1279" t="s">
        <v>2381</v>
      </c>
      <c r="L1279" t="s">
        <v>2380</v>
      </c>
    </row>
    <row r="1280" spans="5:12" x14ac:dyDescent="0.35">
      <c r="E1280" t="s">
        <v>1102</v>
      </c>
      <c r="F1280">
        <v>23.66</v>
      </c>
      <c r="G1280">
        <v>5.1100000000000003</v>
      </c>
      <c r="H1280" t="s">
        <v>2382</v>
      </c>
      <c r="I1280" t="s">
        <v>2380</v>
      </c>
      <c r="J1280" t="s">
        <v>2383</v>
      </c>
      <c r="K1280">
        <v>1</v>
      </c>
      <c r="L1280" t="s">
        <v>2380</v>
      </c>
    </row>
    <row r="1281" spans="5:12" x14ac:dyDescent="0.35">
      <c r="E1281" t="s">
        <v>1101</v>
      </c>
      <c r="F1281">
        <v>18.62</v>
      </c>
      <c r="G1281">
        <v>10.24</v>
      </c>
      <c r="H1281" t="s">
        <v>2380</v>
      </c>
      <c r="I1281" t="s">
        <v>2380</v>
      </c>
      <c r="J1281" t="s">
        <v>2380</v>
      </c>
      <c r="K1281" t="s">
        <v>2381</v>
      </c>
      <c r="L1281" t="s">
        <v>2380</v>
      </c>
    </row>
    <row r="1282" spans="5:12" x14ac:dyDescent="0.35">
      <c r="E1282" t="s">
        <v>1100</v>
      </c>
      <c r="F1282">
        <v>19.190000000000001</v>
      </c>
      <c r="G1282">
        <v>7.71</v>
      </c>
      <c r="H1282" t="s">
        <v>2382</v>
      </c>
      <c r="I1282" t="s">
        <v>2380</v>
      </c>
      <c r="J1282" t="s">
        <v>2380</v>
      </c>
      <c r="K1282">
        <v>1</v>
      </c>
      <c r="L1282" t="s">
        <v>2380</v>
      </c>
    </row>
    <row r="1283" spans="5:12" x14ac:dyDescent="0.35">
      <c r="E1283" t="s">
        <v>1099</v>
      </c>
      <c r="F1283">
        <v>27.5</v>
      </c>
      <c r="G1283">
        <v>6.03</v>
      </c>
      <c r="H1283" t="s">
        <v>2380</v>
      </c>
      <c r="I1283" t="s">
        <v>2380</v>
      </c>
      <c r="J1283" t="s">
        <v>2380</v>
      </c>
      <c r="K1283" t="s">
        <v>2381</v>
      </c>
      <c r="L1283" t="s">
        <v>2380</v>
      </c>
    </row>
    <row r="1284" spans="5:12" x14ac:dyDescent="0.35">
      <c r="E1284" t="s">
        <v>1098</v>
      </c>
      <c r="F1284">
        <v>27.36</v>
      </c>
      <c r="G1284">
        <v>5.96</v>
      </c>
      <c r="H1284" t="s">
        <v>2380</v>
      </c>
      <c r="I1284" t="s">
        <v>2380</v>
      </c>
      <c r="J1284" t="s">
        <v>2383</v>
      </c>
      <c r="K1284">
        <v>1</v>
      </c>
      <c r="L1284" t="s">
        <v>2380</v>
      </c>
    </row>
    <row r="1285" spans="5:12" x14ac:dyDescent="0.35">
      <c r="E1285" t="s">
        <v>1097</v>
      </c>
      <c r="F1285">
        <v>20.350000000000001</v>
      </c>
      <c r="G1285">
        <v>4.16</v>
      </c>
      <c r="H1285" t="s">
        <v>2380</v>
      </c>
      <c r="I1285" t="s">
        <v>2380</v>
      </c>
      <c r="J1285" t="s">
        <v>2380</v>
      </c>
      <c r="K1285" t="s">
        <v>2381</v>
      </c>
      <c r="L1285" t="s">
        <v>2380</v>
      </c>
    </row>
    <row r="1286" spans="5:12" x14ac:dyDescent="0.35">
      <c r="E1286" t="s">
        <v>1096</v>
      </c>
      <c r="F1286">
        <v>24.035</v>
      </c>
      <c r="G1286">
        <v>6.11</v>
      </c>
      <c r="H1286" t="s">
        <v>2380</v>
      </c>
      <c r="I1286" t="s">
        <v>2380</v>
      </c>
      <c r="J1286" t="s">
        <v>2380</v>
      </c>
      <c r="K1286" t="s">
        <v>2381</v>
      </c>
      <c r="L1286" t="s">
        <v>2380</v>
      </c>
    </row>
    <row r="1287" spans="5:12" x14ac:dyDescent="0.35">
      <c r="E1287" t="s">
        <v>1095</v>
      </c>
      <c r="F1287">
        <v>23.56</v>
      </c>
      <c r="G1287">
        <v>5.97</v>
      </c>
      <c r="H1287" t="s">
        <v>2380</v>
      </c>
      <c r="I1287" t="s">
        <v>2380</v>
      </c>
      <c r="J1287" t="s">
        <v>2380</v>
      </c>
      <c r="K1287" t="s">
        <v>2381</v>
      </c>
      <c r="L1287" t="s">
        <v>2380</v>
      </c>
    </row>
    <row r="1288" spans="5:12" x14ac:dyDescent="0.35">
      <c r="E1288" t="s">
        <v>1094</v>
      </c>
      <c r="F1288">
        <v>27.17</v>
      </c>
      <c r="G1288">
        <v>10.81</v>
      </c>
      <c r="H1288" t="s">
        <v>2380</v>
      </c>
      <c r="I1288" t="s">
        <v>2380</v>
      </c>
      <c r="J1288" t="s">
        <v>2380</v>
      </c>
      <c r="K1288">
        <v>2</v>
      </c>
      <c r="L1288" t="s">
        <v>2380</v>
      </c>
    </row>
    <row r="1289" spans="5:12" x14ac:dyDescent="0.35">
      <c r="E1289" t="s">
        <v>1093</v>
      </c>
      <c r="F1289">
        <v>34.32</v>
      </c>
      <c r="G1289">
        <v>5.7</v>
      </c>
      <c r="H1289" t="s">
        <v>2382</v>
      </c>
      <c r="I1289" t="s">
        <v>2380</v>
      </c>
      <c r="J1289" t="s">
        <v>2383</v>
      </c>
      <c r="K1289">
        <v>1</v>
      </c>
      <c r="L1289" t="s">
        <v>2380</v>
      </c>
    </row>
    <row r="1290" spans="5:12" x14ac:dyDescent="0.35">
      <c r="E1290" t="s">
        <v>1092</v>
      </c>
      <c r="F1290">
        <v>23.87</v>
      </c>
      <c r="G1290">
        <v>4.7699999999999996</v>
      </c>
      <c r="H1290" t="s">
        <v>2382</v>
      </c>
      <c r="I1290" t="s">
        <v>2380</v>
      </c>
      <c r="J1290" t="s">
        <v>2383</v>
      </c>
      <c r="K1290">
        <v>1</v>
      </c>
      <c r="L1290" t="s">
        <v>2380</v>
      </c>
    </row>
    <row r="1291" spans="5:12" x14ac:dyDescent="0.35">
      <c r="E1291" t="s">
        <v>1091</v>
      </c>
      <c r="F1291">
        <v>30.15</v>
      </c>
      <c r="G1291">
        <v>4.25</v>
      </c>
      <c r="H1291" t="s">
        <v>2380</v>
      </c>
      <c r="I1291" t="s">
        <v>2380</v>
      </c>
      <c r="J1291" t="s">
        <v>2380</v>
      </c>
      <c r="K1291">
        <v>1</v>
      </c>
      <c r="L1291" t="s">
        <v>2380</v>
      </c>
    </row>
    <row r="1292" spans="5:12" x14ac:dyDescent="0.35">
      <c r="E1292" t="s">
        <v>1090</v>
      </c>
      <c r="F1292">
        <v>26.36</v>
      </c>
      <c r="G1292">
        <v>5.52</v>
      </c>
      <c r="H1292" t="s">
        <v>2380</v>
      </c>
      <c r="I1292" t="s">
        <v>2380</v>
      </c>
      <c r="J1292" t="s">
        <v>2380</v>
      </c>
      <c r="K1292" t="s">
        <v>2381</v>
      </c>
      <c r="L1292" t="s">
        <v>2380</v>
      </c>
    </row>
    <row r="1293" spans="5:12" x14ac:dyDescent="0.35">
      <c r="E1293" t="s">
        <v>1089</v>
      </c>
      <c r="F1293">
        <v>45.32</v>
      </c>
      <c r="G1293">
        <v>6.53</v>
      </c>
      <c r="H1293" t="s">
        <v>2382</v>
      </c>
      <c r="I1293" t="s">
        <v>2380</v>
      </c>
      <c r="J1293" t="s">
        <v>2380</v>
      </c>
      <c r="K1293">
        <v>1</v>
      </c>
      <c r="L1293" t="s">
        <v>2380</v>
      </c>
    </row>
    <row r="1294" spans="5:12" x14ac:dyDescent="0.35">
      <c r="E1294" t="s">
        <v>1088</v>
      </c>
      <c r="F1294">
        <v>31.93</v>
      </c>
      <c r="G1294">
        <v>4.82</v>
      </c>
      <c r="H1294" t="s">
        <v>2382</v>
      </c>
      <c r="I1294" t="s">
        <v>2380</v>
      </c>
      <c r="J1294" t="s">
        <v>2380</v>
      </c>
      <c r="K1294">
        <v>1</v>
      </c>
      <c r="L1294" t="s">
        <v>2380</v>
      </c>
    </row>
    <row r="1295" spans="5:12" x14ac:dyDescent="0.35">
      <c r="E1295" t="s">
        <v>1087</v>
      </c>
      <c r="F1295">
        <v>36</v>
      </c>
      <c r="G1295">
        <v>11.94</v>
      </c>
      <c r="H1295" t="s">
        <v>2382</v>
      </c>
      <c r="I1295" t="s">
        <v>2380</v>
      </c>
      <c r="J1295" t="s">
        <v>2380</v>
      </c>
      <c r="K1295">
        <v>1</v>
      </c>
      <c r="L1295" t="s">
        <v>2380</v>
      </c>
    </row>
    <row r="1296" spans="5:12" x14ac:dyDescent="0.35">
      <c r="E1296" t="s">
        <v>1086</v>
      </c>
      <c r="F1296">
        <v>32</v>
      </c>
      <c r="G1296">
        <v>7.85</v>
      </c>
      <c r="H1296" t="s">
        <v>2382</v>
      </c>
      <c r="I1296" t="s">
        <v>2380</v>
      </c>
      <c r="J1296" t="s">
        <v>2380</v>
      </c>
      <c r="K1296">
        <v>1</v>
      </c>
      <c r="L1296" t="s">
        <v>2380</v>
      </c>
    </row>
    <row r="1297" spans="5:12" x14ac:dyDescent="0.35">
      <c r="E1297" t="s">
        <v>1085</v>
      </c>
      <c r="F1297">
        <v>29.37</v>
      </c>
      <c r="G1297">
        <v>8.01</v>
      </c>
      <c r="H1297" t="s">
        <v>2382</v>
      </c>
      <c r="I1297" t="s">
        <v>2380</v>
      </c>
      <c r="J1297" t="s">
        <v>2380</v>
      </c>
      <c r="K1297">
        <v>1</v>
      </c>
      <c r="L1297" t="s">
        <v>2380</v>
      </c>
    </row>
    <row r="1298" spans="5:12" x14ac:dyDescent="0.35">
      <c r="E1298" t="s">
        <v>1084</v>
      </c>
      <c r="F1298">
        <v>23.6</v>
      </c>
      <c r="G1298">
        <v>7.4</v>
      </c>
      <c r="H1298" t="s">
        <v>2382</v>
      </c>
      <c r="I1298" t="s">
        <v>2380</v>
      </c>
      <c r="J1298" t="s">
        <v>2380</v>
      </c>
      <c r="K1298">
        <v>1</v>
      </c>
      <c r="L1298" t="s">
        <v>2380</v>
      </c>
    </row>
    <row r="1299" spans="5:12" x14ac:dyDescent="0.35">
      <c r="E1299" t="s">
        <v>1083</v>
      </c>
      <c r="F1299">
        <v>33.155000000000001</v>
      </c>
      <c r="G1299">
        <v>8.3800000000000008</v>
      </c>
      <c r="H1299" t="s">
        <v>2382</v>
      </c>
      <c r="I1299" t="s">
        <v>2380</v>
      </c>
      <c r="J1299" t="s">
        <v>2380</v>
      </c>
      <c r="K1299" t="s">
        <v>2381</v>
      </c>
      <c r="L1299" t="s">
        <v>2380</v>
      </c>
    </row>
    <row r="1300" spans="5:12" x14ac:dyDescent="0.35">
      <c r="E1300" t="s">
        <v>1082</v>
      </c>
      <c r="F1300">
        <v>24.32</v>
      </c>
      <c r="G1300">
        <v>11.56</v>
      </c>
      <c r="H1300" t="s">
        <v>2382</v>
      </c>
      <c r="I1300" t="s">
        <v>2380</v>
      </c>
      <c r="J1300" t="s">
        <v>2380</v>
      </c>
      <c r="K1300">
        <v>1</v>
      </c>
      <c r="L1300" t="s">
        <v>2380</v>
      </c>
    </row>
    <row r="1301" spans="5:12" x14ac:dyDescent="0.35">
      <c r="E1301" t="s">
        <v>1081</v>
      </c>
      <c r="F1301">
        <v>36.299999999999997</v>
      </c>
      <c r="G1301">
        <v>4.6100000000000003</v>
      </c>
      <c r="H1301" t="s">
        <v>2380</v>
      </c>
      <c r="I1301" t="s">
        <v>2380</v>
      </c>
      <c r="J1301" t="s">
        <v>2380</v>
      </c>
      <c r="K1301" t="s">
        <v>2381</v>
      </c>
      <c r="L1301" t="s">
        <v>2380</v>
      </c>
    </row>
    <row r="1302" spans="5:12" x14ac:dyDescent="0.35">
      <c r="E1302" t="s">
        <v>1080</v>
      </c>
      <c r="F1302">
        <v>34.4</v>
      </c>
      <c r="G1302">
        <v>4.95</v>
      </c>
      <c r="H1302" t="s">
        <v>2380</v>
      </c>
      <c r="I1302" t="s">
        <v>2380</v>
      </c>
      <c r="J1302" t="s">
        <v>2383</v>
      </c>
      <c r="K1302">
        <v>1</v>
      </c>
      <c r="L1302" t="s">
        <v>2380</v>
      </c>
    </row>
    <row r="1303" spans="5:12" x14ac:dyDescent="0.35">
      <c r="E1303" t="s">
        <v>1079</v>
      </c>
      <c r="F1303">
        <v>30.9</v>
      </c>
      <c r="G1303">
        <v>5.04</v>
      </c>
      <c r="H1303" t="s">
        <v>2380</v>
      </c>
      <c r="I1303" t="s">
        <v>2380</v>
      </c>
      <c r="J1303" t="s">
        <v>2380</v>
      </c>
      <c r="K1303" t="s">
        <v>2381</v>
      </c>
      <c r="L1303" t="s">
        <v>2380</v>
      </c>
    </row>
    <row r="1304" spans="5:12" x14ac:dyDescent="0.35">
      <c r="E1304" t="s">
        <v>1078</v>
      </c>
      <c r="F1304">
        <v>28.6</v>
      </c>
      <c r="G1304">
        <v>5.42</v>
      </c>
      <c r="H1304" t="s">
        <v>2380</v>
      </c>
      <c r="I1304" t="s">
        <v>2380</v>
      </c>
      <c r="J1304" t="s">
        <v>2380</v>
      </c>
      <c r="K1304" t="s">
        <v>2381</v>
      </c>
      <c r="L1304" t="s">
        <v>2380</v>
      </c>
    </row>
    <row r="1305" spans="5:12" x14ac:dyDescent="0.35">
      <c r="E1305" t="s">
        <v>1077</v>
      </c>
      <c r="F1305">
        <v>27.83</v>
      </c>
      <c r="G1305">
        <v>5.39</v>
      </c>
      <c r="H1305" t="s">
        <v>2380</v>
      </c>
      <c r="I1305" t="s">
        <v>2380</v>
      </c>
      <c r="J1305" t="s">
        <v>2380</v>
      </c>
      <c r="K1305" t="s">
        <v>2381</v>
      </c>
      <c r="L1305" t="s">
        <v>2380</v>
      </c>
    </row>
    <row r="1306" spans="5:12" x14ac:dyDescent="0.35">
      <c r="E1306" t="s">
        <v>1076</v>
      </c>
      <c r="F1306">
        <v>39.64</v>
      </c>
      <c r="G1306">
        <v>6</v>
      </c>
      <c r="H1306" t="s">
        <v>2380</v>
      </c>
      <c r="I1306" t="s">
        <v>2380</v>
      </c>
      <c r="J1306" t="s">
        <v>2383</v>
      </c>
      <c r="K1306">
        <v>1</v>
      </c>
      <c r="L1306" t="s">
        <v>2380</v>
      </c>
    </row>
    <row r="1307" spans="5:12" x14ac:dyDescent="0.35">
      <c r="E1307" t="s">
        <v>1075</v>
      </c>
      <c r="F1307">
        <v>38.479999999999997</v>
      </c>
      <c r="G1307">
        <v>6.02</v>
      </c>
      <c r="H1307" t="s">
        <v>2380</v>
      </c>
      <c r="I1307" t="s">
        <v>2380</v>
      </c>
      <c r="J1307" t="s">
        <v>2380</v>
      </c>
      <c r="K1307">
        <v>1</v>
      </c>
      <c r="L1307" t="s">
        <v>2380</v>
      </c>
    </row>
    <row r="1308" spans="5:12" x14ac:dyDescent="0.35">
      <c r="E1308" t="s">
        <v>1074</v>
      </c>
      <c r="F1308">
        <v>36.200000000000003</v>
      </c>
      <c r="G1308">
        <v>4.62</v>
      </c>
      <c r="H1308" t="s">
        <v>2380</v>
      </c>
      <c r="I1308" t="s">
        <v>2380</v>
      </c>
      <c r="J1308" t="s">
        <v>2380</v>
      </c>
      <c r="K1308">
        <v>2</v>
      </c>
      <c r="L1308" t="s">
        <v>2380</v>
      </c>
    </row>
    <row r="1309" spans="5:12" x14ac:dyDescent="0.35">
      <c r="E1309" t="s">
        <v>1073</v>
      </c>
      <c r="F1309">
        <v>27.13</v>
      </c>
      <c r="G1309">
        <v>5.59</v>
      </c>
      <c r="H1309" t="s">
        <v>2380</v>
      </c>
      <c r="I1309" t="s">
        <v>2380</v>
      </c>
      <c r="J1309" t="s">
        <v>2380</v>
      </c>
      <c r="K1309">
        <v>1</v>
      </c>
      <c r="L1309" t="s">
        <v>2380</v>
      </c>
    </row>
    <row r="1310" spans="5:12" x14ac:dyDescent="0.35">
      <c r="E1310" t="s">
        <v>1072</v>
      </c>
      <c r="F1310">
        <v>20.75</v>
      </c>
      <c r="G1310">
        <v>5.18</v>
      </c>
      <c r="H1310" t="s">
        <v>2382</v>
      </c>
      <c r="I1310" t="s">
        <v>2380</v>
      </c>
      <c r="J1310" t="s">
        <v>2380</v>
      </c>
      <c r="K1310">
        <v>2</v>
      </c>
      <c r="L1310" t="s">
        <v>2380</v>
      </c>
    </row>
    <row r="1311" spans="5:12" x14ac:dyDescent="0.35">
      <c r="E1311" t="s">
        <v>1071</v>
      </c>
      <c r="F1311">
        <v>26.6</v>
      </c>
      <c r="G1311">
        <v>6.29</v>
      </c>
      <c r="H1311" t="s">
        <v>2380</v>
      </c>
      <c r="I1311" t="s">
        <v>2380</v>
      </c>
      <c r="J1311" t="s">
        <v>2380</v>
      </c>
      <c r="K1311">
        <v>2</v>
      </c>
      <c r="L1311" t="s">
        <v>2380</v>
      </c>
    </row>
    <row r="1312" spans="5:12" x14ac:dyDescent="0.35">
      <c r="E1312" t="s">
        <v>1070</v>
      </c>
      <c r="F1312">
        <v>25.3</v>
      </c>
      <c r="G1312">
        <v>4.49</v>
      </c>
      <c r="H1312" t="s">
        <v>2380</v>
      </c>
      <c r="I1312" t="s">
        <v>2380</v>
      </c>
      <c r="J1312" t="s">
        <v>2380</v>
      </c>
      <c r="K1312">
        <v>2</v>
      </c>
      <c r="L1312" t="s">
        <v>2380</v>
      </c>
    </row>
    <row r="1313" spans="5:12" x14ac:dyDescent="0.35">
      <c r="E1313" t="s">
        <v>1069</v>
      </c>
      <c r="F1313">
        <v>18.84</v>
      </c>
      <c r="G1313">
        <v>11.82</v>
      </c>
      <c r="H1313" t="s">
        <v>2382</v>
      </c>
      <c r="I1313" t="s">
        <v>2380</v>
      </c>
      <c r="J1313" t="s">
        <v>2383</v>
      </c>
      <c r="K1313">
        <v>1</v>
      </c>
      <c r="L1313" t="s">
        <v>2380</v>
      </c>
    </row>
    <row r="1314" spans="5:12" x14ac:dyDescent="0.35">
      <c r="E1314" t="s">
        <v>1068</v>
      </c>
      <c r="F1314">
        <v>19.57</v>
      </c>
      <c r="G1314">
        <v>7.41</v>
      </c>
      <c r="H1314" t="s">
        <v>2382</v>
      </c>
      <c r="I1314" t="s">
        <v>2380</v>
      </c>
      <c r="J1314" t="s">
        <v>2380</v>
      </c>
      <c r="K1314">
        <v>1</v>
      </c>
      <c r="L1314" t="s">
        <v>2380</v>
      </c>
    </row>
    <row r="1315" spans="5:12" x14ac:dyDescent="0.35">
      <c r="E1315" t="s">
        <v>1067</v>
      </c>
      <c r="F1315">
        <v>30.495000000000001</v>
      </c>
      <c r="G1315">
        <v>5.97</v>
      </c>
      <c r="H1315" t="s">
        <v>2380</v>
      </c>
      <c r="I1315" t="s">
        <v>2380</v>
      </c>
      <c r="J1315" t="s">
        <v>2380</v>
      </c>
      <c r="K1315" t="s">
        <v>2381</v>
      </c>
      <c r="L1315" t="s">
        <v>2380</v>
      </c>
    </row>
    <row r="1316" spans="5:12" x14ac:dyDescent="0.35">
      <c r="E1316" t="s">
        <v>1066</v>
      </c>
      <c r="F1316">
        <v>30.114999999999998</v>
      </c>
      <c r="G1316">
        <v>5.74</v>
      </c>
      <c r="H1316" t="s">
        <v>2380</v>
      </c>
      <c r="I1316" t="s">
        <v>2380</v>
      </c>
      <c r="J1316" t="s">
        <v>2383</v>
      </c>
      <c r="K1316">
        <v>1</v>
      </c>
      <c r="L1316" t="s">
        <v>2380</v>
      </c>
    </row>
    <row r="1317" spans="5:12" x14ac:dyDescent="0.35">
      <c r="E1317" t="s">
        <v>1065</v>
      </c>
      <c r="F1317">
        <v>24.78</v>
      </c>
      <c r="G1317">
        <v>9.85</v>
      </c>
      <c r="H1317" t="s">
        <v>2380</v>
      </c>
      <c r="I1317" t="s">
        <v>2380</v>
      </c>
      <c r="J1317" t="s">
        <v>2380</v>
      </c>
      <c r="K1317" t="s">
        <v>2381</v>
      </c>
      <c r="L1317" t="s">
        <v>2380</v>
      </c>
    </row>
    <row r="1318" spans="5:12" x14ac:dyDescent="0.35">
      <c r="E1318" t="s">
        <v>1064</v>
      </c>
      <c r="F1318">
        <v>24.77</v>
      </c>
      <c r="G1318">
        <v>7.59</v>
      </c>
      <c r="H1318" t="s">
        <v>2380</v>
      </c>
      <c r="I1318" t="s">
        <v>2380</v>
      </c>
      <c r="J1318" t="s">
        <v>2380</v>
      </c>
      <c r="K1318" t="s">
        <v>2381</v>
      </c>
      <c r="L1318" t="s">
        <v>2380</v>
      </c>
    </row>
    <row r="1319" spans="5:12" x14ac:dyDescent="0.35">
      <c r="E1319" t="s">
        <v>1063</v>
      </c>
      <c r="F1319">
        <v>16.579999999999998</v>
      </c>
      <c r="G1319">
        <v>6.98</v>
      </c>
      <c r="H1319" t="s">
        <v>2382</v>
      </c>
      <c r="I1319" t="s">
        <v>2380</v>
      </c>
      <c r="J1319" t="s">
        <v>2383</v>
      </c>
      <c r="K1319">
        <v>1</v>
      </c>
      <c r="L1319" t="s">
        <v>2380</v>
      </c>
    </row>
    <row r="1320" spans="5:12" x14ac:dyDescent="0.35">
      <c r="E1320" t="s">
        <v>1062</v>
      </c>
      <c r="F1320">
        <v>38.17</v>
      </c>
      <c r="G1320">
        <v>4.7300000000000004</v>
      </c>
      <c r="H1320" t="s">
        <v>2382</v>
      </c>
      <c r="I1320" t="s">
        <v>2380</v>
      </c>
      <c r="J1320" t="s">
        <v>2380</v>
      </c>
      <c r="K1320" t="s">
        <v>2381</v>
      </c>
      <c r="L1320" t="s">
        <v>2380</v>
      </c>
    </row>
    <row r="1321" spans="5:12" x14ac:dyDescent="0.35">
      <c r="E1321" t="s">
        <v>1061</v>
      </c>
      <c r="F1321">
        <v>39.424999999999997</v>
      </c>
      <c r="G1321">
        <v>4.76</v>
      </c>
      <c r="H1321" t="s">
        <v>2382</v>
      </c>
      <c r="I1321" t="s">
        <v>2380</v>
      </c>
      <c r="J1321" t="s">
        <v>2380</v>
      </c>
      <c r="K1321" t="s">
        <v>2381</v>
      </c>
      <c r="L1321" t="s">
        <v>2380</v>
      </c>
    </row>
    <row r="1322" spans="5:12" x14ac:dyDescent="0.35">
      <c r="E1322" t="s">
        <v>1060</v>
      </c>
      <c r="F1322">
        <v>33.44</v>
      </c>
      <c r="G1322">
        <v>6.24</v>
      </c>
      <c r="H1322" t="s">
        <v>2382</v>
      </c>
      <c r="I1322" t="s">
        <v>2380</v>
      </c>
      <c r="J1322" t="s">
        <v>2380</v>
      </c>
      <c r="K1322" t="s">
        <v>2381</v>
      </c>
      <c r="L1322" t="s">
        <v>2380</v>
      </c>
    </row>
    <row r="1323" spans="5:12" x14ac:dyDescent="0.35">
      <c r="E1323" t="s">
        <v>1059</v>
      </c>
      <c r="F1323">
        <v>33.344999999999999</v>
      </c>
      <c r="G1323">
        <v>5.44</v>
      </c>
      <c r="H1323" t="s">
        <v>2382</v>
      </c>
      <c r="I1323" t="s">
        <v>2380</v>
      </c>
      <c r="J1323" t="s">
        <v>2380</v>
      </c>
      <c r="K1323" t="s">
        <v>2381</v>
      </c>
      <c r="L1323" t="s">
        <v>2380</v>
      </c>
    </row>
    <row r="1324" spans="5:12" x14ac:dyDescent="0.35">
      <c r="E1324" t="s">
        <v>1058</v>
      </c>
      <c r="F1324">
        <v>38.79</v>
      </c>
      <c r="G1324">
        <v>5.08</v>
      </c>
      <c r="H1324" t="s">
        <v>2380</v>
      </c>
      <c r="I1324" t="s">
        <v>2380</v>
      </c>
      <c r="J1324" t="s">
        <v>2383</v>
      </c>
      <c r="K1324">
        <v>1</v>
      </c>
      <c r="L1324" t="s">
        <v>2380</v>
      </c>
    </row>
    <row r="1325" spans="5:12" x14ac:dyDescent="0.35">
      <c r="E1325" t="s">
        <v>1057</v>
      </c>
      <c r="F1325">
        <v>30.684999999999999</v>
      </c>
      <c r="G1325">
        <v>4.87</v>
      </c>
      <c r="H1325" t="s">
        <v>2380</v>
      </c>
      <c r="I1325" t="s">
        <v>2380</v>
      </c>
      <c r="J1325" t="s">
        <v>2383</v>
      </c>
      <c r="K1325">
        <v>1</v>
      </c>
      <c r="L1325" t="s">
        <v>2380</v>
      </c>
    </row>
    <row r="1326" spans="5:12" x14ac:dyDescent="0.35">
      <c r="E1326" t="s">
        <v>1056</v>
      </c>
      <c r="F1326">
        <v>22.135000000000002</v>
      </c>
      <c r="G1326">
        <v>8.17</v>
      </c>
      <c r="H1326" t="s">
        <v>2380</v>
      </c>
      <c r="I1326" t="s">
        <v>2380</v>
      </c>
      <c r="J1326" t="s">
        <v>2380</v>
      </c>
      <c r="K1326" t="s">
        <v>2381</v>
      </c>
      <c r="L1326" t="s">
        <v>2380</v>
      </c>
    </row>
    <row r="1327" spans="5:12" x14ac:dyDescent="0.35">
      <c r="E1327" t="s">
        <v>1055</v>
      </c>
      <c r="F1327">
        <v>33.33</v>
      </c>
      <c r="G1327">
        <v>7.61</v>
      </c>
      <c r="H1327" t="s">
        <v>2380</v>
      </c>
      <c r="I1327" t="s">
        <v>2380</v>
      </c>
      <c r="J1327" t="s">
        <v>2380</v>
      </c>
      <c r="K1327" t="s">
        <v>2381</v>
      </c>
      <c r="L1327" t="s">
        <v>2380</v>
      </c>
    </row>
    <row r="1328" spans="5:12" x14ac:dyDescent="0.35">
      <c r="E1328" t="s">
        <v>1054</v>
      </c>
      <c r="F1328">
        <v>31.13</v>
      </c>
      <c r="G1328">
        <v>10.1</v>
      </c>
      <c r="H1328" t="s">
        <v>2380</v>
      </c>
      <c r="I1328" t="s">
        <v>2380</v>
      </c>
      <c r="J1328" t="s">
        <v>2380</v>
      </c>
      <c r="K1328" t="s">
        <v>2381</v>
      </c>
      <c r="L1328" t="s">
        <v>2380</v>
      </c>
    </row>
    <row r="1329" spans="5:12" x14ac:dyDescent="0.35">
      <c r="E1329" t="s">
        <v>1053</v>
      </c>
      <c r="F1329">
        <v>28.9</v>
      </c>
      <c r="G1329">
        <v>11.24</v>
      </c>
      <c r="H1329" t="s">
        <v>2380</v>
      </c>
      <c r="I1329" t="s">
        <v>2380</v>
      </c>
      <c r="J1329" t="s">
        <v>2380</v>
      </c>
      <c r="K1329" t="s">
        <v>2381</v>
      </c>
      <c r="L1329" t="s">
        <v>2380</v>
      </c>
    </row>
    <row r="1330" spans="5:12" x14ac:dyDescent="0.35">
      <c r="E1330" t="s">
        <v>1052</v>
      </c>
      <c r="F1330">
        <v>43.31</v>
      </c>
      <c r="G1330">
        <v>6.1</v>
      </c>
      <c r="H1330" t="s">
        <v>2382</v>
      </c>
      <c r="I1330" t="s">
        <v>2382</v>
      </c>
      <c r="J1330" t="s">
        <v>2380</v>
      </c>
      <c r="K1330">
        <v>1</v>
      </c>
      <c r="L1330" t="s">
        <v>2380</v>
      </c>
    </row>
    <row r="1331" spans="5:12" x14ac:dyDescent="0.35">
      <c r="E1331" t="s">
        <v>1051</v>
      </c>
      <c r="F1331">
        <v>22.8</v>
      </c>
      <c r="G1331">
        <v>6.98</v>
      </c>
      <c r="H1331" t="s">
        <v>2380</v>
      </c>
      <c r="I1331" t="s">
        <v>2380</v>
      </c>
      <c r="J1331" t="s">
        <v>2380</v>
      </c>
      <c r="K1331" t="s">
        <v>2381</v>
      </c>
      <c r="L1331" t="s">
        <v>2380</v>
      </c>
    </row>
    <row r="1332" spans="5:12" x14ac:dyDescent="0.35">
      <c r="E1332" t="s">
        <v>1050</v>
      </c>
      <c r="F1332">
        <v>19.09</v>
      </c>
      <c r="G1332">
        <v>4</v>
      </c>
      <c r="H1332" t="s">
        <v>2382</v>
      </c>
      <c r="I1332" t="s">
        <v>2380</v>
      </c>
      <c r="J1332" t="s">
        <v>2380</v>
      </c>
      <c r="K1332">
        <v>1</v>
      </c>
      <c r="L1332" t="s">
        <v>2380</v>
      </c>
    </row>
    <row r="1333" spans="5:12" x14ac:dyDescent="0.35">
      <c r="E1333" t="s">
        <v>1049</v>
      </c>
      <c r="F1333">
        <v>23.37</v>
      </c>
      <c r="G1333">
        <v>4.2300000000000004</v>
      </c>
      <c r="H1333" t="s">
        <v>2380</v>
      </c>
      <c r="I1333" t="s">
        <v>2380</v>
      </c>
      <c r="J1333" t="s">
        <v>2380</v>
      </c>
      <c r="K1333" t="s">
        <v>2381</v>
      </c>
      <c r="L1333" t="s">
        <v>2380</v>
      </c>
    </row>
    <row r="1334" spans="5:12" x14ac:dyDescent="0.35">
      <c r="E1334" t="s">
        <v>1048</v>
      </c>
      <c r="F1334">
        <v>33.44</v>
      </c>
      <c r="G1334">
        <v>4.72</v>
      </c>
      <c r="H1334" t="s">
        <v>2382</v>
      </c>
      <c r="I1334" t="s">
        <v>2380</v>
      </c>
      <c r="J1334" t="s">
        <v>2380</v>
      </c>
      <c r="K1334" t="s">
        <v>2381</v>
      </c>
      <c r="L1334" t="s">
        <v>2380</v>
      </c>
    </row>
    <row r="1335" spans="5:12" x14ac:dyDescent="0.35">
      <c r="E1335" t="s">
        <v>1047</v>
      </c>
      <c r="F1335">
        <v>28.05</v>
      </c>
      <c r="G1335">
        <v>5.63</v>
      </c>
      <c r="H1335" t="s">
        <v>2382</v>
      </c>
      <c r="I1335" t="s">
        <v>2380</v>
      </c>
      <c r="J1335" t="s">
        <v>2380</v>
      </c>
      <c r="K1335" t="s">
        <v>2381</v>
      </c>
      <c r="L1335" t="s">
        <v>2380</v>
      </c>
    </row>
    <row r="1336" spans="5:12" x14ac:dyDescent="0.35">
      <c r="E1336" t="s">
        <v>1046</v>
      </c>
      <c r="F1336">
        <v>27.72</v>
      </c>
      <c r="G1336">
        <v>5.83</v>
      </c>
      <c r="H1336" t="s">
        <v>2382</v>
      </c>
      <c r="I1336" t="s">
        <v>2380</v>
      </c>
      <c r="J1336" t="s">
        <v>2380</v>
      </c>
      <c r="K1336" t="s">
        <v>2381</v>
      </c>
      <c r="L1336" t="s">
        <v>2380</v>
      </c>
    </row>
    <row r="1337" spans="5:12" x14ac:dyDescent="0.35">
      <c r="E1337" t="s">
        <v>1045</v>
      </c>
      <c r="F1337">
        <v>29.81</v>
      </c>
      <c r="G1337">
        <v>9.23</v>
      </c>
      <c r="H1337" t="s">
        <v>2380</v>
      </c>
      <c r="I1337" t="s">
        <v>2380</v>
      </c>
      <c r="J1337" t="s">
        <v>2380</v>
      </c>
      <c r="K1337" t="s">
        <v>2381</v>
      </c>
      <c r="L1337" t="s">
        <v>2380</v>
      </c>
    </row>
    <row r="1338" spans="5:12" x14ac:dyDescent="0.35">
      <c r="E1338" t="s">
        <v>1044</v>
      </c>
      <c r="F1338">
        <v>23.98</v>
      </c>
      <c r="G1338">
        <v>9.89</v>
      </c>
      <c r="H1338" t="s">
        <v>2380</v>
      </c>
      <c r="I1338" t="s">
        <v>2380</v>
      </c>
      <c r="J1338" t="s">
        <v>2380</v>
      </c>
      <c r="K1338" t="s">
        <v>2381</v>
      </c>
      <c r="L1338" t="s">
        <v>2380</v>
      </c>
    </row>
    <row r="1339" spans="5:12" x14ac:dyDescent="0.35">
      <c r="E1339" t="s">
        <v>1043</v>
      </c>
      <c r="F1339">
        <v>17.34</v>
      </c>
      <c r="G1339">
        <v>12</v>
      </c>
      <c r="H1339" t="s">
        <v>2380</v>
      </c>
      <c r="I1339" t="s">
        <v>2380</v>
      </c>
      <c r="J1339" t="s">
        <v>2380</v>
      </c>
      <c r="K1339" t="s">
        <v>2381</v>
      </c>
      <c r="L1339" t="s">
        <v>2380</v>
      </c>
    </row>
    <row r="1340" spans="5:12" x14ac:dyDescent="0.35">
      <c r="E1340" t="s">
        <v>1042</v>
      </c>
      <c r="F1340">
        <v>40.39</v>
      </c>
      <c r="G1340">
        <v>4.24</v>
      </c>
      <c r="H1340" t="s">
        <v>2382</v>
      </c>
      <c r="I1340" t="s">
        <v>2380</v>
      </c>
      <c r="J1340" t="s">
        <v>2383</v>
      </c>
      <c r="K1340">
        <v>1</v>
      </c>
      <c r="L1340" t="s">
        <v>2380</v>
      </c>
    </row>
    <row r="1341" spans="5:12" x14ac:dyDescent="0.35">
      <c r="E1341" t="s">
        <v>1041</v>
      </c>
      <c r="F1341">
        <v>25.96</v>
      </c>
      <c r="G1341">
        <v>4.68</v>
      </c>
      <c r="H1341" t="s">
        <v>2382</v>
      </c>
      <c r="I1341" t="s">
        <v>2380</v>
      </c>
      <c r="J1341" t="s">
        <v>2383</v>
      </c>
      <c r="K1341">
        <v>1</v>
      </c>
      <c r="L1341" t="s">
        <v>2380</v>
      </c>
    </row>
    <row r="1342" spans="5:12" x14ac:dyDescent="0.35">
      <c r="E1342" t="s">
        <v>1040</v>
      </c>
      <c r="F1342">
        <v>17.68</v>
      </c>
      <c r="G1342">
        <v>8.57</v>
      </c>
      <c r="H1342" t="s">
        <v>2382</v>
      </c>
      <c r="I1342" t="s">
        <v>2380</v>
      </c>
      <c r="J1342" t="s">
        <v>2383</v>
      </c>
      <c r="K1342">
        <v>1</v>
      </c>
      <c r="L1342" t="s">
        <v>2380</v>
      </c>
    </row>
    <row r="1343" spans="5:12" x14ac:dyDescent="0.35">
      <c r="E1343" t="s">
        <v>1039</v>
      </c>
      <c r="F1343">
        <v>30.875</v>
      </c>
      <c r="G1343">
        <v>4.0999999999999996</v>
      </c>
      <c r="H1343" t="s">
        <v>2380</v>
      </c>
      <c r="I1343" t="s">
        <v>2380</v>
      </c>
      <c r="J1343" t="s">
        <v>2380</v>
      </c>
      <c r="K1343" t="s">
        <v>2381</v>
      </c>
      <c r="L1343" t="s">
        <v>2380</v>
      </c>
    </row>
    <row r="1344" spans="5:12" x14ac:dyDescent="0.35">
      <c r="E1344" t="s">
        <v>1038</v>
      </c>
      <c r="F1344">
        <v>30.81</v>
      </c>
      <c r="G1344">
        <v>4.49</v>
      </c>
      <c r="H1344" t="s">
        <v>2380</v>
      </c>
      <c r="I1344" t="s">
        <v>2380</v>
      </c>
      <c r="J1344" t="s">
        <v>2380</v>
      </c>
      <c r="K1344" t="s">
        <v>2381</v>
      </c>
      <c r="L1344" t="s">
        <v>2380</v>
      </c>
    </row>
    <row r="1345" spans="5:12" x14ac:dyDescent="0.35">
      <c r="E1345" t="s">
        <v>1037</v>
      </c>
      <c r="F1345">
        <v>36.85</v>
      </c>
      <c r="G1345">
        <v>8.8000000000000007</v>
      </c>
      <c r="H1345" t="s">
        <v>2380</v>
      </c>
      <c r="I1345" t="s">
        <v>2380</v>
      </c>
      <c r="J1345" t="s">
        <v>2380</v>
      </c>
      <c r="K1345">
        <v>2</v>
      </c>
      <c r="L1345" t="s">
        <v>2380</v>
      </c>
    </row>
    <row r="1346" spans="5:12" x14ac:dyDescent="0.35">
      <c r="E1346" t="s">
        <v>1036</v>
      </c>
      <c r="F1346">
        <v>35.86</v>
      </c>
      <c r="G1346">
        <v>7.93</v>
      </c>
      <c r="H1346" t="s">
        <v>2380</v>
      </c>
      <c r="I1346" t="s">
        <v>2380</v>
      </c>
      <c r="J1346" t="s">
        <v>2380</v>
      </c>
      <c r="K1346">
        <v>2</v>
      </c>
      <c r="L1346" t="s">
        <v>2380</v>
      </c>
    </row>
    <row r="1347" spans="5:12" x14ac:dyDescent="0.35">
      <c r="E1347" t="s">
        <v>1035</v>
      </c>
      <c r="F1347">
        <v>30.3</v>
      </c>
      <c r="G1347">
        <v>9.4499999999999993</v>
      </c>
      <c r="H1347" t="s">
        <v>2380</v>
      </c>
      <c r="I1347" t="s">
        <v>2380</v>
      </c>
      <c r="J1347" t="s">
        <v>2380</v>
      </c>
      <c r="K1347">
        <v>2</v>
      </c>
      <c r="L1347" t="s">
        <v>2380</v>
      </c>
    </row>
    <row r="1348" spans="5:12" x14ac:dyDescent="0.35">
      <c r="E1348" t="s">
        <v>1034</v>
      </c>
      <c r="F1348">
        <v>32.015000000000001</v>
      </c>
      <c r="G1348">
        <v>7.67</v>
      </c>
      <c r="H1348" t="s">
        <v>2380</v>
      </c>
      <c r="I1348" t="s">
        <v>2380</v>
      </c>
      <c r="J1348" t="s">
        <v>2380</v>
      </c>
      <c r="K1348" t="s">
        <v>2381</v>
      </c>
      <c r="L1348" t="s">
        <v>2380</v>
      </c>
    </row>
    <row r="1349" spans="5:12" x14ac:dyDescent="0.35">
      <c r="E1349" t="s">
        <v>1033</v>
      </c>
      <c r="F1349">
        <v>25.06</v>
      </c>
      <c r="G1349">
        <v>10.53</v>
      </c>
      <c r="H1349" t="s">
        <v>2380</v>
      </c>
      <c r="I1349" t="s">
        <v>2380</v>
      </c>
      <c r="J1349" t="s">
        <v>2380</v>
      </c>
      <c r="K1349">
        <v>2</v>
      </c>
      <c r="L1349" t="s">
        <v>2380</v>
      </c>
    </row>
    <row r="1350" spans="5:12" x14ac:dyDescent="0.35">
      <c r="E1350" t="s">
        <v>1032</v>
      </c>
      <c r="F1350">
        <v>18.829999999999998</v>
      </c>
      <c r="G1350">
        <v>10.08</v>
      </c>
      <c r="H1350" t="s">
        <v>2382</v>
      </c>
      <c r="I1350" t="s">
        <v>2380</v>
      </c>
      <c r="J1350" t="s">
        <v>2380</v>
      </c>
      <c r="K1350" t="s">
        <v>2381</v>
      </c>
      <c r="L1350" t="s">
        <v>2380</v>
      </c>
    </row>
    <row r="1351" spans="5:12" x14ac:dyDescent="0.35">
      <c r="E1351" t="s">
        <v>1031</v>
      </c>
      <c r="F1351">
        <v>47.52</v>
      </c>
      <c r="G1351">
        <v>11.39</v>
      </c>
      <c r="H1351" t="s">
        <v>2382</v>
      </c>
      <c r="I1351" t="s">
        <v>2380</v>
      </c>
      <c r="J1351" t="s">
        <v>2380</v>
      </c>
      <c r="K1351">
        <v>1</v>
      </c>
      <c r="L1351" t="s">
        <v>2380</v>
      </c>
    </row>
    <row r="1352" spans="5:12" x14ac:dyDescent="0.35">
      <c r="E1352" t="s">
        <v>1030</v>
      </c>
      <c r="F1352">
        <v>37.82</v>
      </c>
      <c r="G1352">
        <v>6.36</v>
      </c>
      <c r="H1352" t="s">
        <v>2380</v>
      </c>
      <c r="I1352" t="s">
        <v>2380</v>
      </c>
      <c r="J1352" t="s">
        <v>2380</v>
      </c>
      <c r="K1352" t="s">
        <v>2381</v>
      </c>
      <c r="L1352" t="s">
        <v>2380</v>
      </c>
    </row>
    <row r="1353" spans="5:12" x14ac:dyDescent="0.35">
      <c r="E1353" t="s">
        <v>1029</v>
      </c>
      <c r="F1353">
        <v>44.16</v>
      </c>
      <c r="G1353">
        <v>5.31</v>
      </c>
      <c r="H1353" t="s">
        <v>2382</v>
      </c>
      <c r="I1353" t="s">
        <v>2380</v>
      </c>
      <c r="J1353" t="s">
        <v>2380</v>
      </c>
      <c r="K1353" t="s">
        <v>2381</v>
      </c>
      <c r="L1353" t="s">
        <v>2380</v>
      </c>
    </row>
    <row r="1354" spans="5:12" x14ac:dyDescent="0.35">
      <c r="E1354" t="s">
        <v>1028</v>
      </c>
      <c r="F1354">
        <v>37.049999999999997</v>
      </c>
      <c r="G1354">
        <v>4.74</v>
      </c>
      <c r="H1354" t="s">
        <v>2380</v>
      </c>
      <c r="I1354" t="s">
        <v>2380</v>
      </c>
      <c r="J1354" t="s">
        <v>2383</v>
      </c>
      <c r="K1354">
        <v>1</v>
      </c>
      <c r="L1354" t="s">
        <v>2380</v>
      </c>
    </row>
    <row r="1355" spans="5:12" x14ac:dyDescent="0.35">
      <c r="E1355" t="s">
        <v>1027</v>
      </c>
      <c r="F1355">
        <v>18.66</v>
      </c>
      <c r="G1355">
        <v>11.35</v>
      </c>
      <c r="H1355" t="s">
        <v>2380</v>
      </c>
      <c r="I1355" t="s">
        <v>2380</v>
      </c>
      <c r="J1355" t="s">
        <v>2380</v>
      </c>
      <c r="K1355" t="s">
        <v>2381</v>
      </c>
      <c r="L1355" t="s">
        <v>2380</v>
      </c>
    </row>
    <row r="1356" spans="5:12" x14ac:dyDescent="0.35">
      <c r="E1356" t="s">
        <v>1026</v>
      </c>
      <c r="F1356">
        <v>36.200000000000003</v>
      </c>
      <c r="G1356">
        <v>6.81</v>
      </c>
      <c r="H1356" t="s">
        <v>2382</v>
      </c>
      <c r="I1356" t="s">
        <v>2380</v>
      </c>
      <c r="J1356" t="s">
        <v>2380</v>
      </c>
      <c r="K1356">
        <v>1</v>
      </c>
      <c r="L1356" t="s">
        <v>2380</v>
      </c>
    </row>
    <row r="1357" spans="5:12" x14ac:dyDescent="0.35">
      <c r="E1357" t="s">
        <v>1025</v>
      </c>
      <c r="F1357">
        <v>18.87</v>
      </c>
      <c r="G1357">
        <v>8.06</v>
      </c>
      <c r="H1357" t="s">
        <v>2380</v>
      </c>
      <c r="I1357" t="s">
        <v>2380</v>
      </c>
      <c r="J1357" t="s">
        <v>2380</v>
      </c>
      <c r="K1357" t="s">
        <v>2381</v>
      </c>
      <c r="L1357" t="s">
        <v>2380</v>
      </c>
    </row>
    <row r="1358" spans="5:12" x14ac:dyDescent="0.35">
      <c r="E1358" t="s">
        <v>1024</v>
      </c>
      <c r="F1358">
        <v>32.299999999999997</v>
      </c>
      <c r="G1358">
        <v>6.74</v>
      </c>
      <c r="H1358" t="s">
        <v>2382</v>
      </c>
      <c r="I1358" t="s">
        <v>2380</v>
      </c>
      <c r="J1358" t="s">
        <v>2380</v>
      </c>
      <c r="K1358">
        <v>1</v>
      </c>
      <c r="L1358" t="s">
        <v>2380</v>
      </c>
    </row>
    <row r="1359" spans="5:12" x14ac:dyDescent="0.35">
      <c r="E1359" t="s">
        <v>1023</v>
      </c>
      <c r="F1359">
        <v>22.64</v>
      </c>
      <c r="G1359">
        <v>6.54</v>
      </c>
      <c r="H1359" t="s">
        <v>2382</v>
      </c>
      <c r="I1359" t="s">
        <v>2380</v>
      </c>
      <c r="J1359" t="s">
        <v>2380</v>
      </c>
      <c r="K1359">
        <v>2</v>
      </c>
      <c r="L1359" t="s">
        <v>2380</v>
      </c>
    </row>
    <row r="1360" spans="5:12" x14ac:dyDescent="0.35">
      <c r="E1360" t="s">
        <v>1022</v>
      </c>
      <c r="F1360">
        <v>28.69</v>
      </c>
      <c r="G1360">
        <v>5.4</v>
      </c>
      <c r="H1360" t="s">
        <v>2380</v>
      </c>
      <c r="I1360" t="s">
        <v>2380</v>
      </c>
      <c r="J1360" t="s">
        <v>2380</v>
      </c>
      <c r="K1360" t="s">
        <v>2381</v>
      </c>
      <c r="L1360" t="s">
        <v>2380</v>
      </c>
    </row>
    <row r="1361" spans="5:12" x14ac:dyDescent="0.35">
      <c r="E1361" t="s">
        <v>1021</v>
      </c>
      <c r="F1361">
        <v>28.16</v>
      </c>
      <c r="G1361">
        <v>5.58</v>
      </c>
      <c r="H1361" t="s">
        <v>2382</v>
      </c>
      <c r="I1361" t="s">
        <v>2380</v>
      </c>
      <c r="J1361" t="s">
        <v>2380</v>
      </c>
      <c r="K1361" t="s">
        <v>2381</v>
      </c>
      <c r="L1361" t="s">
        <v>2380</v>
      </c>
    </row>
    <row r="1362" spans="5:12" x14ac:dyDescent="0.35">
      <c r="E1362" t="s">
        <v>1020</v>
      </c>
      <c r="F1362">
        <v>45.54</v>
      </c>
      <c r="G1362">
        <v>5.84</v>
      </c>
      <c r="H1362" t="s">
        <v>2380</v>
      </c>
      <c r="I1362" t="s">
        <v>2380</v>
      </c>
      <c r="J1362" t="s">
        <v>2383</v>
      </c>
      <c r="K1362">
        <v>1</v>
      </c>
      <c r="L1362" t="s">
        <v>2380</v>
      </c>
    </row>
    <row r="1363" spans="5:12" x14ac:dyDescent="0.35">
      <c r="E1363" t="s">
        <v>1019</v>
      </c>
      <c r="F1363">
        <v>28.7</v>
      </c>
      <c r="G1363">
        <v>4.2</v>
      </c>
      <c r="H1363" t="s">
        <v>2380</v>
      </c>
      <c r="I1363" t="s">
        <v>2380</v>
      </c>
      <c r="J1363" t="s">
        <v>2380</v>
      </c>
      <c r="K1363" t="s">
        <v>2381</v>
      </c>
      <c r="L1363" t="s">
        <v>2380</v>
      </c>
    </row>
    <row r="1364" spans="5:12" x14ac:dyDescent="0.35">
      <c r="E1364" t="s">
        <v>1018</v>
      </c>
      <c r="F1364">
        <v>27.74</v>
      </c>
      <c r="G1364">
        <v>6.06</v>
      </c>
      <c r="H1364" t="s">
        <v>2382</v>
      </c>
      <c r="I1364" t="s">
        <v>2380</v>
      </c>
      <c r="J1364" t="s">
        <v>2380</v>
      </c>
      <c r="K1364" t="s">
        <v>2381</v>
      </c>
      <c r="L1364" t="s">
        <v>2380</v>
      </c>
    </row>
    <row r="1365" spans="5:12" x14ac:dyDescent="0.35">
      <c r="E1365" t="s">
        <v>1017</v>
      </c>
      <c r="F1365">
        <v>36.954999999999998</v>
      </c>
      <c r="G1365">
        <v>7.57</v>
      </c>
      <c r="H1365" t="s">
        <v>2380</v>
      </c>
      <c r="I1365" t="s">
        <v>2380</v>
      </c>
      <c r="J1365" t="s">
        <v>2380</v>
      </c>
      <c r="K1365" t="s">
        <v>2381</v>
      </c>
      <c r="L1365" t="s">
        <v>2380</v>
      </c>
    </row>
    <row r="1366" spans="5:12" x14ac:dyDescent="0.35">
      <c r="E1366" t="s">
        <v>1016</v>
      </c>
      <c r="F1366">
        <v>30.69</v>
      </c>
      <c r="G1366">
        <v>6.15</v>
      </c>
      <c r="H1366" t="s">
        <v>2380</v>
      </c>
      <c r="I1366" t="s">
        <v>2380</v>
      </c>
      <c r="J1366" t="s">
        <v>2380</v>
      </c>
      <c r="K1366" t="s">
        <v>2381</v>
      </c>
      <c r="L1366" t="s">
        <v>2380</v>
      </c>
    </row>
    <row r="1367" spans="5:12" x14ac:dyDescent="0.35">
      <c r="E1367" t="s">
        <v>1015</v>
      </c>
      <c r="F1367">
        <v>24.984999999999999</v>
      </c>
      <c r="G1367">
        <v>4.5599999999999996</v>
      </c>
      <c r="H1367" t="s">
        <v>2380</v>
      </c>
      <c r="I1367" t="s">
        <v>2380</v>
      </c>
      <c r="J1367" t="s">
        <v>2380</v>
      </c>
      <c r="K1367" t="s">
        <v>2381</v>
      </c>
      <c r="L1367" t="s">
        <v>2380</v>
      </c>
    </row>
    <row r="1368" spans="5:12" x14ac:dyDescent="0.35">
      <c r="E1368" t="s">
        <v>1014</v>
      </c>
      <c r="F1368">
        <v>39.42</v>
      </c>
      <c r="G1368">
        <v>4.72</v>
      </c>
      <c r="H1368" t="s">
        <v>2382</v>
      </c>
      <c r="I1368" t="s">
        <v>2380</v>
      </c>
      <c r="J1368" t="s">
        <v>2380</v>
      </c>
      <c r="K1368">
        <v>1</v>
      </c>
      <c r="L1368" t="s">
        <v>2380</v>
      </c>
    </row>
    <row r="1369" spans="5:12" x14ac:dyDescent="0.35">
      <c r="E1369" t="s">
        <v>1013</v>
      </c>
      <c r="F1369">
        <v>16.8</v>
      </c>
      <c r="G1369">
        <v>7.98</v>
      </c>
      <c r="H1369" t="s">
        <v>2380</v>
      </c>
      <c r="I1369" t="s">
        <v>2380</v>
      </c>
      <c r="J1369" t="s">
        <v>2380</v>
      </c>
      <c r="K1369" t="s">
        <v>2381</v>
      </c>
      <c r="L1369" t="s">
        <v>2380</v>
      </c>
    </row>
    <row r="1370" spans="5:12" x14ac:dyDescent="0.35">
      <c r="E1370" t="s">
        <v>1012</v>
      </c>
      <c r="F1370">
        <v>23.274999999999999</v>
      </c>
      <c r="G1370">
        <v>6.26</v>
      </c>
      <c r="H1370" t="s">
        <v>2382</v>
      </c>
      <c r="I1370" t="s">
        <v>2380</v>
      </c>
      <c r="J1370" t="s">
        <v>2383</v>
      </c>
      <c r="K1370">
        <v>1</v>
      </c>
      <c r="L1370" t="s">
        <v>2380</v>
      </c>
    </row>
    <row r="1371" spans="5:12" x14ac:dyDescent="0.35">
      <c r="E1371" t="s">
        <v>1011</v>
      </c>
      <c r="F1371">
        <v>22.8</v>
      </c>
      <c r="G1371">
        <v>4.29</v>
      </c>
      <c r="H1371" t="s">
        <v>2382</v>
      </c>
      <c r="I1371" t="s">
        <v>2380</v>
      </c>
      <c r="J1371" t="s">
        <v>2383</v>
      </c>
      <c r="K1371">
        <v>1</v>
      </c>
      <c r="L1371" t="s">
        <v>2380</v>
      </c>
    </row>
    <row r="1372" spans="5:12" x14ac:dyDescent="0.35">
      <c r="E1372" t="s">
        <v>1010</v>
      </c>
      <c r="F1372">
        <v>24.3</v>
      </c>
      <c r="G1372">
        <v>5.43</v>
      </c>
      <c r="H1372" t="s">
        <v>2380</v>
      </c>
      <c r="I1372" t="s">
        <v>2380</v>
      </c>
      <c r="J1372" t="s">
        <v>2380</v>
      </c>
      <c r="K1372">
        <v>2</v>
      </c>
      <c r="L1372" t="s">
        <v>2380</v>
      </c>
    </row>
    <row r="1373" spans="5:12" x14ac:dyDescent="0.35">
      <c r="E1373" t="s">
        <v>1009</v>
      </c>
      <c r="F1373">
        <v>25.13</v>
      </c>
      <c r="G1373">
        <v>8</v>
      </c>
      <c r="H1373" t="s">
        <v>2382</v>
      </c>
      <c r="I1373" t="s">
        <v>2380</v>
      </c>
      <c r="J1373" t="s">
        <v>2380</v>
      </c>
      <c r="K1373">
        <v>1</v>
      </c>
      <c r="L1373" t="s">
        <v>2380</v>
      </c>
    </row>
    <row r="1374" spans="5:12" x14ac:dyDescent="0.35">
      <c r="E1374" t="s">
        <v>1008</v>
      </c>
      <c r="F1374">
        <v>22.72</v>
      </c>
      <c r="G1374">
        <v>9.9600000000000009</v>
      </c>
      <c r="H1374" t="s">
        <v>2382</v>
      </c>
      <c r="I1374" t="s">
        <v>2380</v>
      </c>
      <c r="J1374" t="s">
        <v>2380</v>
      </c>
      <c r="K1374">
        <v>2</v>
      </c>
      <c r="L1374" t="s">
        <v>2380</v>
      </c>
    </row>
    <row r="1375" spans="5:12" x14ac:dyDescent="0.35">
      <c r="E1375" t="s">
        <v>1007</v>
      </c>
      <c r="F1375">
        <v>32.6</v>
      </c>
      <c r="G1375">
        <v>6.8</v>
      </c>
      <c r="H1375" t="s">
        <v>2382</v>
      </c>
      <c r="I1375" t="s">
        <v>2380</v>
      </c>
      <c r="J1375" t="s">
        <v>2380</v>
      </c>
      <c r="K1375" t="s">
        <v>2381</v>
      </c>
      <c r="L1375" t="s">
        <v>2380</v>
      </c>
    </row>
    <row r="1376" spans="5:12" x14ac:dyDescent="0.35">
      <c r="E1376" t="s">
        <v>1006</v>
      </c>
      <c r="F1376">
        <v>17.28</v>
      </c>
      <c r="G1376">
        <v>6.22</v>
      </c>
      <c r="H1376" t="s">
        <v>2382</v>
      </c>
      <c r="I1376" t="s">
        <v>2380</v>
      </c>
      <c r="J1376" t="s">
        <v>2380</v>
      </c>
      <c r="K1376">
        <v>2</v>
      </c>
      <c r="L1376" t="s">
        <v>2380</v>
      </c>
    </row>
    <row r="1377" spans="5:12" x14ac:dyDescent="0.35">
      <c r="E1377" t="s">
        <v>1005</v>
      </c>
      <c r="F1377">
        <v>27.92</v>
      </c>
      <c r="G1377">
        <v>5.79</v>
      </c>
      <c r="H1377" t="s">
        <v>2380</v>
      </c>
      <c r="I1377" t="s">
        <v>2380</v>
      </c>
      <c r="J1377" t="s">
        <v>2380</v>
      </c>
      <c r="K1377">
        <v>1</v>
      </c>
      <c r="L1377" t="s">
        <v>2380</v>
      </c>
    </row>
    <row r="1378" spans="5:12" x14ac:dyDescent="0.35">
      <c r="E1378" t="s">
        <v>1004</v>
      </c>
      <c r="F1378">
        <v>38.284999999999997</v>
      </c>
      <c r="G1378">
        <v>5.41</v>
      </c>
      <c r="H1378" t="s">
        <v>2380</v>
      </c>
      <c r="I1378" t="s">
        <v>2380</v>
      </c>
      <c r="J1378" t="s">
        <v>2380</v>
      </c>
      <c r="K1378" t="s">
        <v>2381</v>
      </c>
      <c r="L1378" t="s">
        <v>2380</v>
      </c>
    </row>
    <row r="1379" spans="5:12" x14ac:dyDescent="0.35">
      <c r="E1379" t="s">
        <v>1003</v>
      </c>
      <c r="F1379">
        <v>16.48</v>
      </c>
      <c r="G1379">
        <v>11.05</v>
      </c>
      <c r="H1379" t="s">
        <v>2380</v>
      </c>
      <c r="I1379" t="s">
        <v>2380</v>
      </c>
      <c r="J1379" t="s">
        <v>2380</v>
      </c>
      <c r="K1379" t="s">
        <v>2381</v>
      </c>
      <c r="L1379" t="s">
        <v>2380</v>
      </c>
    </row>
    <row r="1380" spans="5:12" x14ac:dyDescent="0.35">
      <c r="E1380" t="s">
        <v>1002</v>
      </c>
      <c r="F1380">
        <v>38.57</v>
      </c>
      <c r="G1380">
        <v>6.27</v>
      </c>
      <c r="H1380" t="s">
        <v>2380</v>
      </c>
      <c r="I1380" t="s">
        <v>2380</v>
      </c>
      <c r="J1380" t="s">
        <v>2380</v>
      </c>
      <c r="K1380" t="s">
        <v>2381</v>
      </c>
      <c r="L1380" t="s">
        <v>2380</v>
      </c>
    </row>
    <row r="1381" spans="5:12" x14ac:dyDescent="0.35">
      <c r="E1381" t="s">
        <v>1001</v>
      </c>
      <c r="F1381">
        <v>43.85</v>
      </c>
      <c r="G1381">
        <v>4.7699999999999996</v>
      </c>
      <c r="H1381" t="s">
        <v>2382</v>
      </c>
      <c r="I1381" t="s">
        <v>2380</v>
      </c>
      <c r="J1381" t="s">
        <v>2380</v>
      </c>
      <c r="K1381" t="s">
        <v>2381</v>
      </c>
      <c r="L1381" t="s">
        <v>2380</v>
      </c>
    </row>
    <row r="1382" spans="5:12" x14ac:dyDescent="0.35">
      <c r="E1382" t="s">
        <v>1000</v>
      </c>
      <c r="F1382">
        <v>30.11</v>
      </c>
      <c r="G1382">
        <v>4.08</v>
      </c>
      <c r="H1382" t="s">
        <v>2380</v>
      </c>
      <c r="I1382" t="s">
        <v>2380</v>
      </c>
      <c r="J1382" t="s">
        <v>2380</v>
      </c>
      <c r="K1382" t="s">
        <v>2381</v>
      </c>
      <c r="L1382" t="s">
        <v>2380</v>
      </c>
    </row>
    <row r="1383" spans="5:12" x14ac:dyDescent="0.35">
      <c r="E1383" t="s">
        <v>999</v>
      </c>
      <c r="F1383">
        <v>31.59</v>
      </c>
      <c r="G1383">
        <v>6.01</v>
      </c>
      <c r="H1383" t="s">
        <v>2380</v>
      </c>
      <c r="I1383" t="s">
        <v>2380</v>
      </c>
      <c r="J1383" t="s">
        <v>2380</v>
      </c>
      <c r="K1383" t="s">
        <v>2381</v>
      </c>
      <c r="L1383" t="s">
        <v>2380</v>
      </c>
    </row>
    <row r="1384" spans="5:12" x14ac:dyDescent="0.35">
      <c r="E1384" t="s">
        <v>998</v>
      </c>
      <c r="F1384">
        <v>40.15</v>
      </c>
      <c r="G1384">
        <v>11.84</v>
      </c>
      <c r="H1384" t="s">
        <v>2380</v>
      </c>
      <c r="I1384" t="s">
        <v>2380</v>
      </c>
      <c r="J1384" t="s">
        <v>2380</v>
      </c>
      <c r="K1384" t="s">
        <v>2381</v>
      </c>
      <c r="L1384" t="s">
        <v>2380</v>
      </c>
    </row>
    <row r="1385" spans="5:12" x14ac:dyDescent="0.35">
      <c r="E1385" t="s">
        <v>997</v>
      </c>
      <c r="F1385">
        <v>40.700000000000003</v>
      </c>
      <c r="G1385">
        <v>6.27</v>
      </c>
      <c r="H1385" t="s">
        <v>2382</v>
      </c>
      <c r="I1385" t="s">
        <v>2380</v>
      </c>
      <c r="J1385" t="s">
        <v>2383</v>
      </c>
      <c r="K1385">
        <v>1</v>
      </c>
      <c r="L1385" t="s">
        <v>2380</v>
      </c>
    </row>
    <row r="1386" spans="5:12" x14ac:dyDescent="0.35">
      <c r="E1386" t="s">
        <v>996</v>
      </c>
      <c r="F1386">
        <v>40.76</v>
      </c>
      <c r="G1386">
        <v>5.28</v>
      </c>
      <c r="H1386" t="s">
        <v>2380</v>
      </c>
      <c r="I1386" t="s">
        <v>2380</v>
      </c>
      <c r="J1386" t="s">
        <v>2380</v>
      </c>
      <c r="K1386" t="s">
        <v>2381</v>
      </c>
      <c r="L1386" t="s">
        <v>2380</v>
      </c>
    </row>
    <row r="1387" spans="5:12" x14ac:dyDescent="0.35">
      <c r="E1387" t="s">
        <v>995</v>
      </c>
      <c r="F1387">
        <v>29.7</v>
      </c>
      <c r="G1387">
        <v>7.03</v>
      </c>
      <c r="H1387" t="s">
        <v>2380</v>
      </c>
      <c r="I1387" t="s">
        <v>2380</v>
      </c>
      <c r="J1387" t="s">
        <v>2380</v>
      </c>
      <c r="K1387" t="s">
        <v>2381</v>
      </c>
      <c r="L1387" t="s">
        <v>2380</v>
      </c>
    </row>
    <row r="1388" spans="5:12" x14ac:dyDescent="0.35">
      <c r="E1388" t="s">
        <v>994</v>
      </c>
      <c r="F1388">
        <v>40.58</v>
      </c>
      <c r="G1388">
        <v>5.32</v>
      </c>
      <c r="H1388" t="s">
        <v>2382</v>
      </c>
      <c r="I1388" t="s">
        <v>2380</v>
      </c>
      <c r="J1388" t="s">
        <v>2383</v>
      </c>
      <c r="K1388">
        <v>1</v>
      </c>
      <c r="L1388" t="s">
        <v>2380</v>
      </c>
    </row>
    <row r="1389" spans="5:12" x14ac:dyDescent="0.35">
      <c r="E1389" t="s">
        <v>993</v>
      </c>
      <c r="F1389">
        <v>33.06</v>
      </c>
      <c r="G1389">
        <v>9.59</v>
      </c>
      <c r="H1389" t="s">
        <v>2382</v>
      </c>
      <c r="I1389" t="s">
        <v>2380</v>
      </c>
      <c r="J1389" t="s">
        <v>2380</v>
      </c>
      <c r="K1389" t="s">
        <v>2381</v>
      </c>
      <c r="L1389" t="s">
        <v>2380</v>
      </c>
    </row>
    <row r="1390" spans="5:12" x14ac:dyDescent="0.35">
      <c r="E1390" t="s">
        <v>992</v>
      </c>
      <c r="F1390">
        <v>26.62</v>
      </c>
      <c r="G1390">
        <v>6.15</v>
      </c>
      <c r="H1390" t="s">
        <v>2382</v>
      </c>
      <c r="I1390" t="s">
        <v>2380</v>
      </c>
      <c r="J1390" t="s">
        <v>2380</v>
      </c>
      <c r="K1390" t="s">
        <v>2381</v>
      </c>
      <c r="L1390" t="s">
        <v>2380</v>
      </c>
    </row>
    <row r="1391" spans="5:12" x14ac:dyDescent="0.35">
      <c r="E1391" t="s">
        <v>991</v>
      </c>
      <c r="F1391">
        <v>37.1</v>
      </c>
      <c r="G1391">
        <v>11.08</v>
      </c>
      <c r="H1391" t="s">
        <v>2380</v>
      </c>
      <c r="I1391" t="s">
        <v>2380</v>
      </c>
      <c r="J1391" t="s">
        <v>2380</v>
      </c>
      <c r="K1391" t="s">
        <v>2381</v>
      </c>
      <c r="L1391" t="s">
        <v>2380</v>
      </c>
    </row>
    <row r="1392" spans="5:12" x14ac:dyDescent="0.35">
      <c r="E1392" t="s">
        <v>990</v>
      </c>
      <c r="F1392">
        <v>18.28</v>
      </c>
      <c r="G1392">
        <v>7.95</v>
      </c>
      <c r="H1392" t="s">
        <v>2380</v>
      </c>
      <c r="I1392" t="s">
        <v>2380</v>
      </c>
      <c r="J1392" t="s">
        <v>2380</v>
      </c>
      <c r="K1392" t="s">
        <v>2381</v>
      </c>
      <c r="L1392" t="s">
        <v>2380</v>
      </c>
    </row>
    <row r="1393" spans="5:12" x14ac:dyDescent="0.35">
      <c r="E1393" t="s">
        <v>989</v>
      </c>
      <c r="F1393">
        <v>35.814999999999998</v>
      </c>
      <c r="G1393">
        <v>6.23</v>
      </c>
      <c r="H1393" t="s">
        <v>2380</v>
      </c>
      <c r="I1393" t="s">
        <v>2380</v>
      </c>
      <c r="J1393" t="s">
        <v>2380</v>
      </c>
      <c r="K1393" t="s">
        <v>2381</v>
      </c>
      <c r="L1393" t="s">
        <v>2380</v>
      </c>
    </row>
    <row r="1394" spans="5:12" x14ac:dyDescent="0.35">
      <c r="E1394" t="s">
        <v>988</v>
      </c>
      <c r="F1394">
        <v>30.69</v>
      </c>
      <c r="G1394">
        <v>6.5</v>
      </c>
      <c r="H1394" t="s">
        <v>2380</v>
      </c>
      <c r="I1394" t="s">
        <v>2380</v>
      </c>
      <c r="J1394" t="s">
        <v>2380</v>
      </c>
      <c r="K1394" t="s">
        <v>2381</v>
      </c>
      <c r="L1394" t="s">
        <v>2380</v>
      </c>
    </row>
    <row r="1395" spans="5:12" x14ac:dyDescent="0.35">
      <c r="E1395" t="s">
        <v>987</v>
      </c>
      <c r="F1395">
        <v>26.125</v>
      </c>
      <c r="G1395">
        <v>5.22</v>
      </c>
      <c r="H1395" t="s">
        <v>2380</v>
      </c>
      <c r="I1395" t="s">
        <v>2380</v>
      </c>
      <c r="J1395" t="s">
        <v>2380</v>
      </c>
      <c r="K1395" t="s">
        <v>2381</v>
      </c>
      <c r="L1395" t="s">
        <v>2380</v>
      </c>
    </row>
    <row r="1396" spans="5:12" x14ac:dyDescent="0.35">
      <c r="E1396" t="s">
        <v>986</v>
      </c>
      <c r="F1396">
        <v>34.58</v>
      </c>
      <c r="G1396">
        <v>6.3</v>
      </c>
      <c r="H1396" t="s">
        <v>2380</v>
      </c>
      <c r="I1396" t="s">
        <v>2380</v>
      </c>
      <c r="J1396" t="s">
        <v>2383</v>
      </c>
      <c r="K1396">
        <v>1</v>
      </c>
      <c r="L1396" t="s">
        <v>2380</v>
      </c>
    </row>
    <row r="1397" spans="5:12" x14ac:dyDescent="0.35">
      <c r="E1397" t="s">
        <v>985</v>
      </c>
      <c r="F1397">
        <v>27.4</v>
      </c>
      <c r="G1397">
        <v>8.84</v>
      </c>
      <c r="H1397" t="s">
        <v>2380</v>
      </c>
      <c r="I1397" t="s">
        <v>2380</v>
      </c>
      <c r="J1397" t="s">
        <v>2380</v>
      </c>
      <c r="K1397" t="s">
        <v>2381</v>
      </c>
      <c r="L1397" t="s">
        <v>2380</v>
      </c>
    </row>
    <row r="1398" spans="5:12" x14ac:dyDescent="0.35">
      <c r="E1398" t="s">
        <v>984</v>
      </c>
      <c r="F1398">
        <v>27.53</v>
      </c>
      <c r="G1398">
        <v>4.1100000000000003</v>
      </c>
      <c r="H1398" t="s">
        <v>2380</v>
      </c>
      <c r="I1398" t="s">
        <v>2380</v>
      </c>
      <c r="J1398" t="s">
        <v>2380</v>
      </c>
      <c r="K1398">
        <v>1</v>
      </c>
      <c r="L1398" t="s">
        <v>2380</v>
      </c>
    </row>
    <row r="1399" spans="5:12" x14ac:dyDescent="0.35">
      <c r="E1399" t="s">
        <v>983</v>
      </c>
      <c r="F1399">
        <v>33</v>
      </c>
      <c r="G1399">
        <v>4.57</v>
      </c>
      <c r="H1399" t="s">
        <v>2380</v>
      </c>
      <c r="I1399" t="s">
        <v>2380</v>
      </c>
      <c r="J1399" t="s">
        <v>2380</v>
      </c>
      <c r="K1399" t="s">
        <v>2381</v>
      </c>
      <c r="L1399" t="s">
        <v>2380</v>
      </c>
    </row>
    <row r="1400" spans="5:12" x14ac:dyDescent="0.35">
      <c r="E1400" t="s">
        <v>982</v>
      </c>
      <c r="F1400">
        <v>25.78</v>
      </c>
      <c r="G1400">
        <v>11.06</v>
      </c>
      <c r="H1400" t="s">
        <v>2382</v>
      </c>
      <c r="I1400" t="s">
        <v>2380</v>
      </c>
      <c r="J1400" t="s">
        <v>2380</v>
      </c>
      <c r="K1400" t="s">
        <v>2381</v>
      </c>
      <c r="L1400" t="s">
        <v>2380</v>
      </c>
    </row>
    <row r="1401" spans="5:12" x14ac:dyDescent="0.35">
      <c r="E1401" t="s">
        <v>981</v>
      </c>
      <c r="F1401">
        <v>22.66</v>
      </c>
      <c r="G1401">
        <v>10.68</v>
      </c>
      <c r="H1401" t="s">
        <v>2380</v>
      </c>
      <c r="I1401" t="s">
        <v>2380</v>
      </c>
      <c r="J1401" t="s">
        <v>2380</v>
      </c>
      <c r="K1401" t="s">
        <v>2381</v>
      </c>
      <c r="L1401" t="s">
        <v>2380</v>
      </c>
    </row>
    <row r="1402" spans="5:12" x14ac:dyDescent="0.35">
      <c r="E1402" t="s">
        <v>980</v>
      </c>
      <c r="F1402">
        <v>38.81</v>
      </c>
      <c r="G1402">
        <v>6.14</v>
      </c>
      <c r="H1402" t="s">
        <v>2382</v>
      </c>
      <c r="I1402" t="s">
        <v>2380</v>
      </c>
      <c r="J1402" t="s">
        <v>2380</v>
      </c>
      <c r="K1402">
        <v>1</v>
      </c>
      <c r="L1402" t="s">
        <v>2380</v>
      </c>
    </row>
    <row r="1403" spans="5:12" x14ac:dyDescent="0.35">
      <c r="E1403" t="s">
        <v>979</v>
      </c>
      <c r="F1403">
        <v>38.51</v>
      </c>
      <c r="G1403">
        <v>5.45</v>
      </c>
      <c r="H1403" t="s">
        <v>2382</v>
      </c>
      <c r="I1403" t="s">
        <v>2380</v>
      </c>
      <c r="J1403" t="s">
        <v>2380</v>
      </c>
      <c r="K1403" t="s">
        <v>2381</v>
      </c>
      <c r="L1403" t="s">
        <v>2380</v>
      </c>
    </row>
    <row r="1404" spans="5:12" x14ac:dyDescent="0.35">
      <c r="E1404" t="s">
        <v>978</v>
      </c>
      <c r="F1404">
        <v>22.98</v>
      </c>
      <c r="G1404">
        <v>6.14</v>
      </c>
      <c r="H1404" t="s">
        <v>2382</v>
      </c>
      <c r="I1404" t="s">
        <v>2380</v>
      </c>
      <c r="J1404" t="s">
        <v>2380</v>
      </c>
      <c r="K1404" t="s">
        <v>2381</v>
      </c>
      <c r="L1404" t="s">
        <v>2380</v>
      </c>
    </row>
    <row r="1405" spans="5:12" x14ac:dyDescent="0.35">
      <c r="E1405" t="s">
        <v>977</v>
      </c>
      <c r="F1405">
        <v>15.65</v>
      </c>
      <c r="G1405">
        <v>7.85</v>
      </c>
      <c r="H1405" t="s">
        <v>2380</v>
      </c>
      <c r="I1405" t="s">
        <v>2380</v>
      </c>
      <c r="J1405" t="s">
        <v>2380</v>
      </c>
      <c r="K1405" t="s">
        <v>2381</v>
      </c>
      <c r="L1405" t="s">
        <v>2380</v>
      </c>
    </row>
    <row r="1406" spans="5:12" x14ac:dyDescent="0.35">
      <c r="E1406" t="s">
        <v>976</v>
      </c>
      <c r="F1406">
        <v>39.97</v>
      </c>
      <c r="G1406">
        <v>4.09</v>
      </c>
      <c r="H1406" t="s">
        <v>2380</v>
      </c>
      <c r="I1406" t="s">
        <v>2380</v>
      </c>
      <c r="J1406" t="s">
        <v>2380</v>
      </c>
      <c r="K1406">
        <v>1</v>
      </c>
      <c r="L1406" t="s">
        <v>2380</v>
      </c>
    </row>
    <row r="1407" spans="5:12" x14ac:dyDescent="0.35">
      <c r="E1407" t="s">
        <v>975</v>
      </c>
      <c r="F1407">
        <v>37.22</v>
      </c>
      <c r="G1407">
        <v>4.62</v>
      </c>
      <c r="H1407" t="s">
        <v>2380</v>
      </c>
      <c r="I1407" t="s">
        <v>2380</v>
      </c>
      <c r="J1407" t="s">
        <v>2383</v>
      </c>
      <c r="K1407">
        <v>1</v>
      </c>
      <c r="L1407" t="s">
        <v>2380</v>
      </c>
    </row>
    <row r="1408" spans="5:12" x14ac:dyDescent="0.35">
      <c r="E1408" t="s">
        <v>974</v>
      </c>
      <c r="F1408">
        <v>41.325000000000003</v>
      </c>
      <c r="G1408">
        <v>5.77</v>
      </c>
      <c r="H1408" t="s">
        <v>2380</v>
      </c>
      <c r="I1408" t="s">
        <v>2380</v>
      </c>
      <c r="J1408" t="s">
        <v>2380</v>
      </c>
      <c r="K1408" t="s">
        <v>2381</v>
      </c>
      <c r="L1408" t="s">
        <v>2380</v>
      </c>
    </row>
    <row r="1409" spans="5:12" x14ac:dyDescent="0.35">
      <c r="E1409" t="s">
        <v>973</v>
      </c>
      <c r="F1409">
        <v>40.31</v>
      </c>
      <c r="G1409">
        <v>5.84</v>
      </c>
      <c r="H1409" t="s">
        <v>2380</v>
      </c>
      <c r="I1409" t="s">
        <v>2380</v>
      </c>
      <c r="J1409" t="s">
        <v>2380</v>
      </c>
      <c r="K1409" t="s">
        <v>2381</v>
      </c>
      <c r="L1409" t="s">
        <v>2380</v>
      </c>
    </row>
    <row r="1410" spans="5:12" x14ac:dyDescent="0.35">
      <c r="E1410" t="s">
        <v>972</v>
      </c>
      <c r="F1410">
        <v>29.48</v>
      </c>
      <c r="G1410">
        <v>4.91</v>
      </c>
      <c r="H1410" t="s">
        <v>2380</v>
      </c>
      <c r="I1410" t="s">
        <v>2380</v>
      </c>
      <c r="J1410" t="s">
        <v>2380</v>
      </c>
      <c r="K1410" t="s">
        <v>2381</v>
      </c>
      <c r="L1410" t="s">
        <v>2380</v>
      </c>
    </row>
    <row r="1411" spans="5:12" x14ac:dyDescent="0.35">
      <c r="E1411" t="s">
        <v>971</v>
      </c>
      <c r="F1411">
        <v>33.155000000000001</v>
      </c>
      <c r="G1411">
        <v>5.07</v>
      </c>
      <c r="H1411" t="s">
        <v>2380</v>
      </c>
      <c r="I1411" t="s">
        <v>2380</v>
      </c>
      <c r="J1411" t="s">
        <v>2380</v>
      </c>
      <c r="K1411" t="s">
        <v>2381</v>
      </c>
      <c r="L1411" t="s">
        <v>2380</v>
      </c>
    </row>
    <row r="1412" spans="5:12" x14ac:dyDescent="0.35">
      <c r="E1412" t="s">
        <v>970</v>
      </c>
      <c r="F1412">
        <v>42.85</v>
      </c>
      <c r="G1412">
        <v>5.81</v>
      </c>
      <c r="H1412" t="s">
        <v>2382</v>
      </c>
      <c r="I1412" t="s">
        <v>2380</v>
      </c>
      <c r="J1412" t="s">
        <v>2380</v>
      </c>
      <c r="K1412" t="s">
        <v>2381</v>
      </c>
      <c r="L1412" t="s">
        <v>2380</v>
      </c>
    </row>
    <row r="1413" spans="5:12" x14ac:dyDescent="0.35">
      <c r="E1413" t="s">
        <v>969</v>
      </c>
      <c r="F1413">
        <v>32.340000000000003</v>
      </c>
      <c r="G1413">
        <v>11.2</v>
      </c>
      <c r="H1413" t="s">
        <v>2380</v>
      </c>
      <c r="I1413" t="s">
        <v>2380</v>
      </c>
      <c r="J1413" t="s">
        <v>2380</v>
      </c>
      <c r="K1413" t="s">
        <v>2381</v>
      </c>
      <c r="L1413" t="s">
        <v>2380</v>
      </c>
    </row>
    <row r="1414" spans="5:12" x14ac:dyDescent="0.35">
      <c r="E1414" t="s">
        <v>968</v>
      </c>
      <c r="F1414">
        <v>27.5</v>
      </c>
      <c r="G1414">
        <v>10.75</v>
      </c>
      <c r="H1414" t="s">
        <v>2380</v>
      </c>
      <c r="I1414" t="s">
        <v>2380</v>
      </c>
      <c r="J1414" t="s">
        <v>2380</v>
      </c>
      <c r="K1414" t="s">
        <v>2381</v>
      </c>
      <c r="L1414" t="s">
        <v>2380</v>
      </c>
    </row>
    <row r="1415" spans="5:12" x14ac:dyDescent="0.35">
      <c r="E1415" t="s">
        <v>967</v>
      </c>
      <c r="F1415">
        <v>25.8</v>
      </c>
      <c r="G1415">
        <v>7.8</v>
      </c>
      <c r="H1415" t="s">
        <v>2380</v>
      </c>
      <c r="I1415" t="s">
        <v>2380</v>
      </c>
      <c r="J1415" t="s">
        <v>2380</v>
      </c>
      <c r="K1415" t="s">
        <v>2381</v>
      </c>
      <c r="L1415" t="s">
        <v>2380</v>
      </c>
    </row>
    <row r="1416" spans="5:12" x14ac:dyDescent="0.35">
      <c r="E1416" t="s">
        <v>966</v>
      </c>
      <c r="F1416">
        <v>25</v>
      </c>
      <c r="G1416">
        <v>7.04</v>
      </c>
      <c r="H1416" t="s">
        <v>2380</v>
      </c>
      <c r="I1416" t="s">
        <v>2380</v>
      </c>
      <c r="J1416" t="s">
        <v>2380</v>
      </c>
      <c r="K1416" t="s">
        <v>2381</v>
      </c>
      <c r="L1416" t="s">
        <v>2380</v>
      </c>
    </row>
    <row r="1417" spans="5:12" x14ac:dyDescent="0.35">
      <c r="E1417" t="s">
        <v>965</v>
      </c>
      <c r="F1417">
        <v>41.2</v>
      </c>
      <c r="G1417">
        <v>4.18</v>
      </c>
      <c r="H1417" t="s">
        <v>2382</v>
      </c>
      <c r="I1417" t="s">
        <v>2380</v>
      </c>
      <c r="J1417" t="s">
        <v>2380</v>
      </c>
      <c r="K1417" t="s">
        <v>2381</v>
      </c>
      <c r="L1417" t="s">
        <v>2380</v>
      </c>
    </row>
    <row r="1418" spans="5:12" x14ac:dyDescent="0.35">
      <c r="E1418" t="s">
        <v>964</v>
      </c>
      <c r="F1418">
        <v>17.78</v>
      </c>
      <c r="G1418">
        <v>8.19</v>
      </c>
      <c r="H1418" t="s">
        <v>2380</v>
      </c>
      <c r="I1418" t="s">
        <v>2380</v>
      </c>
      <c r="J1418" t="s">
        <v>2380</v>
      </c>
      <c r="K1418" t="s">
        <v>2381</v>
      </c>
      <c r="L1418" t="s">
        <v>2380</v>
      </c>
    </row>
    <row r="1419" spans="5:12" x14ac:dyDescent="0.35">
      <c r="E1419" t="s">
        <v>963</v>
      </c>
      <c r="F1419">
        <v>40.119999999999997</v>
      </c>
      <c r="G1419">
        <v>6.22</v>
      </c>
      <c r="H1419" t="s">
        <v>2382</v>
      </c>
      <c r="I1419" t="s">
        <v>2380</v>
      </c>
      <c r="J1419" t="s">
        <v>2383</v>
      </c>
      <c r="K1419">
        <v>1</v>
      </c>
      <c r="L1419" t="s">
        <v>2380</v>
      </c>
    </row>
    <row r="1420" spans="5:12" x14ac:dyDescent="0.35">
      <c r="E1420" t="s">
        <v>962</v>
      </c>
      <c r="F1420">
        <v>19.350000000000001</v>
      </c>
      <c r="G1420">
        <v>8.2200000000000006</v>
      </c>
      <c r="H1420" t="s">
        <v>2382</v>
      </c>
      <c r="I1420" t="s">
        <v>2380</v>
      </c>
      <c r="J1420" t="s">
        <v>2380</v>
      </c>
      <c r="K1420" t="s">
        <v>2381</v>
      </c>
      <c r="L1420" t="s">
        <v>2380</v>
      </c>
    </row>
    <row r="1421" spans="5:12" x14ac:dyDescent="0.35">
      <c r="E1421" t="s">
        <v>961</v>
      </c>
      <c r="F1421">
        <v>36.69</v>
      </c>
      <c r="G1421">
        <v>6.15</v>
      </c>
      <c r="H1421" t="s">
        <v>2380</v>
      </c>
      <c r="I1421" t="s">
        <v>2380</v>
      </c>
      <c r="J1421" t="s">
        <v>2380</v>
      </c>
      <c r="K1421" t="s">
        <v>2381</v>
      </c>
      <c r="L1421" t="s">
        <v>2380</v>
      </c>
    </row>
    <row r="1422" spans="5:12" x14ac:dyDescent="0.35">
      <c r="E1422" t="s">
        <v>960</v>
      </c>
      <c r="F1422">
        <v>28.51</v>
      </c>
      <c r="G1422">
        <v>5.65</v>
      </c>
      <c r="H1422" t="s">
        <v>2382</v>
      </c>
      <c r="I1422" t="s">
        <v>2380</v>
      </c>
      <c r="J1422" t="s">
        <v>2380</v>
      </c>
      <c r="K1422">
        <v>1</v>
      </c>
      <c r="L1422" t="s">
        <v>2380</v>
      </c>
    </row>
    <row r="1423" spans="5:12" x14ac:dyDescent="0.35">
      <c r="E1423" t="s">
        <v>959</v>
      </c>
      <c r="F1423">
        <v>30.21</v>
      </c>
      <c r="G1423">
        <v>5.5</v>
      </c>
      <c r="H1423" t="s">
        <v>2380</v>
      </c>
      <c r="I1423" t="s">
        <v>2380</v>
      </c>
      <c r="J1423" t="s">
        <v>2380</v>
      </c>
      <c r="K1423">
        <v>1</v>
      </c>
      <c r="L1423" t="s">
        <v>2380</v>
      </c>
    </row>
    <row r="1424" spans="5:12" x14ac:dyDescent="0.35">
      <c r="E1424" t="s">
        <v>958</v>
      </c>
      <c r="F1424">
        <v>24.33</v>
      </c>
      <c r="G1424">
        <v>8</v>
      </c>
      <c r="H1424" t="s">
        <v>2380</v>
      </c>
      <c r="I1424" t="s">
        <v>2380</v>
      </c>
      <c r="J1424" t="s">
        <v>2380</v>
      </c>
      <c r="K1424" t="s">
        <v>2381</v>
      </c>
      <c r="L1424" t="s">
        <v>2380</v>
      </c>
    </row>
    <row r="1425" spans="5:12" x14ac:dyDescent="0.35">
      <c r="E1425" t="s">
        <v>957</v>
      </c>
      <c r="F1425">
        <v>19.855</v>
      </c>
      <c r="G1425">
        <v>5.71</v>
      </c>
      <c r="H1425" t="s">
        <v>2382</v>
      </c>
      <c r="I1425" t="s">
        <v>2380</v>
      </c>
      <c r="J1425" t="s">
        <v>2380</v>
      </c>
      <c r="K1425" t="s">
        <v>2381</v>
      </c>
      <c r="L1425" t="s">
        <v>2380</v>
      </c>
    </row>
    <row r="1426" spans="5:12" x14ac:dyDescent="0.35">
      <c r="E1426" t="s">
        <v>956</v>
      </c>
      <c r="F1426">
        <v>25.364999999999998</v>
      </c>
      <c r="G1426">
        <v>11.71</v>
      </c>
      <c r="H1426" t="s">
        <v>2380</v>
      </c>
      <c r="I1426" t="s">
        <v>2380</v>
      </c>
      <c r="J1426" t="s">
        <v>2380</v>
      </c>
      <c r="K1426" t="s">
        <v>2381</v>
      </c>
      <c r="L1426" t="s">
        <v>2380</v>
      </c>
    </row>
    <row r="1427" spans="5:12" x14ac:dyDescent="0.35">
      <c r="E1427" t="s">
        <v>955</v>
      </c>
      <c r="F1427">
        <v>29.6</v>
      </c>
      <c r="G1427">
        <v>6.17</v>
      </c>
      <c r="H1427" t="s">
        <v>2382</v>
      </c>
      <c r="I1427" t="s">
        <v>2380</v>
      </c>
      <c r="J1427" t="s">
        <v>2383</v>
      </c>
      <c r="K1427">
        <v>1</v>
      </c>
      <c r="L1427" t="s">
        <v>2380</v>
      </c>
    </row>
    <row r="1428" spans="5:12" x14ac:dyDescent="0.35">
      <c r="E1428" t="s">
        <v>954</v>
      </c>
      <c r="F1428">
        <v>39.43</v>
      </c>
      <c r="G1428">
        <v>6.1</v>
      </c>
      <c r="H1428" t="s">
        <v>2382</v>
      </c>
      <c r="I1428" t="s">
        <v>2380</v>
      </c>
      <c r="J1428" t="s">
        <v>2383</v>
      </c>
      <c r="K1428">
        <v>1</v>
      </c>
      <c r="L1428" t="s">
        <v>2380</v>
      </c>
    </row>
    <row r="1429" spans="5:12" x14ac:dyDescent="0.35">
      <c r="E1429" t="s">
        <v>953</v>
      </c>
      <c r="F1429">
        <v>27.34</v>
      </c>
      <c r="G1429">
        <v>5.19</v>
      </c>
      <c r="H1429" t="s">
        <v>2382</v>
      </c>
      <c r="I1429" t="s">
        <v>2380</v>
      </c>
      <c r="J1429" t="s">
        <v>2380</v>
      </c>
      <c r="K1429">
        <v>1</v>
      </c>
      <c r="L1429" t="s">
        <v>2380</v>
      </c>
    </row>
    <row r="1430" spans="5:12" x14ac:dyDescent="0.35">
      <c r="E1430" t="s">
        <v>952</v>
      </c>
      <c r="F1430">
        <v>39.01</v>
      </c>
      <c r="G1430">
        <v>5.37</v>
      </c>
      <c r="H1430" t="s">
        <v>2382</v>
      </c>
      <c r="I1430" t="s">
        <v>2380</v>
      </c>
      <c r="J1430" t="s">
        <v>2380</v>
      </c>
      <c r="K1430" t="s">
        <v>2381</v>
      </c>
      <c r="L1430" t="s">
        <v>2380</v>
      </c>
    </row>
    <row r="1431" spans="5:12" x14ac:dyDescent="0.35">
      <c r="E1431" t="s">
        <v>951</v>
      </c>
      <c r="F1431">
        <v>18.989999999999998</v>
      </c>
      <c r="G1431">
        <v>10.82</v>
      </c>
      <c r="H1431" t="s">
        <v>2382</v>
      </c>
      <c r="I1431" t="s">
        <v>2380</v>
      </c>
      <c r="J1431" t="s">
        <v>2380</v>
      </c>
      <c r="K1431" t="s">
        <v>2381</v>
      </c>
      <c r="L1431" t="s">
        <v>2380</v>
      </c>
    </row>
    <row r="1432" spans="5:12" x14ac:dyDescent="0.35">
      <c r="E1432" t="s">
        <v>950</v>
      </c>
      <c r="F1432">
        <v>42.3</v>
      </c>
      <c r="G1432">
        <v>6.06</v>
      </c>
      <c r="H1432" t="s">
        <v>2382</v>
      </c>
      <c r="I1432" t="s">
        <v>2380</v>
      </c>
      <c r="J1432" t="s">
        <v>2380</v>
      </c>
      <c r="K1432" t="s">
        <v>2381</v>
      </c>
      <c r="L1432" t="s">
        <v>2380</v>
      </c>
    </row>
    <row r="1433" spans="5:12" x14ac:dyDescent="0.35">
      <c r="E1433" t="s">
        <v>949</v>
      </c>
      <c r="F1433">
        <v>39.805</v>
      </c>
      <c r="G1433">
        <v>5.91</v>
      </c>
      <c r="H1433" t="s">
        <v>2380</v>
      </c>
      <c r="I1433" t="s">
        <v>2380</v>
      </c>
      <c r="J1433" t="s">
        <v>2380</v>
      </c>
      <c r="K1433" t="s">
        <v>2381</v>
      </c>
      <c r="L1433" t="s">
        <v>2380</v>
      </c>
    </row>
    <row r="1434" spans="5:12" x14ac:dyDescent="0.35">
      <c r="E1434" t="s">
        <v>948</v>
      </c>
      <c r="F1434">
        <v>33.700000000000003</v>
      </c>
      <c r="G1434">
        <v>5.87</v>
      </c>
      <c r="H1434" t="s">
        <v>2380</v>
      </c>
      <c r="I1434" t="s">
        <v>2380</v>
      </c>
      <c r="J1434" t="s">
        <v>2380</v>
      </c>
      <c r="K1434" t="s">
        <v>2381</v>
      </c>
      <c r="L1434" t="s">
        <v>2380</v>
      </c>
    </row>
    <row r="1435" spans="5:12" x14ac:dyDescent="0.35">
      <c r="E1435" t="s">
        <v>947</v>
      </c>
      <c r="F1435">
        <v>36.195</v>
      </c>
      <c r="G1435">
        <v>6.22</v>
      </c>
      <c r="H1435" t="s">
        <v>2380</v>
      </c>
      <c r="I1435" t="s">
        <v>2380</v>
      </c>
      <c r="J1435" t="s">
        <v>2380</v>
      </c>
      <c r="K1435" t="s">
        <v>2381</v>
      </c>
      <c r="L1435" t="s">
        <v>2380</v>
      </c>
    </row>
    <row r="1436" spans="5:12" x14ac:dyDescent="0.35">
      <c r="E1436" t="s">
        <v>946</v>
      </c>
      <c r="F1436">
        <v>32.6</v>
      </c>
      <c r="G1436">
        <v>5.73</v>
      </c>
      <c r="H1436" t="s">
        <v>2380</v>
      </c>
      <c r="I1436" t="s">
        <v>2380</v>
      </c>
      <c r="J1436" t="s">
        <v>2383</v>
      </c>
      <c r="K1436">
        <v>1</v>
      </c>
      <c r="L1436" t="s">
        <v>2380</v>
      </c>
    </row>
    <row r="1437" spans="5:12" x14ac:dyDescent="0.35">
      <c r="E1437" t="s">
        <v>945</v>
      </c>
      <c r="F1437">
        <v>30.2</v>
      </c>
      <c r="G1437">
        <v>5.7</v>
      </c>
      <c r="H1437" t="s">
        <v>2380</v>
      </c>
      <c r="I1437" t="s">
        <v>2380</v>
      </c>
      <c r="J1437" t="s">
        <v>2380</v>
      </c>
      <c r="K1437" t="s">
        <v>2381</v>
      </c>
      <c r="L1437" t="s">
        <v>2380</v>
      </c>
    </row>
    <row r="1438" spans="5:12" x14ac:dyDescent="0.35">
      <c r="E1438" t="s">
        <v>944</v>
      </c>
      <c r="F1438">
        <v>27.645</v>
      </c>
      <c r="G1438">
        <v>9.91</v>
      </c>
      <c r="H1438" t="s">
        <v>2380</v>
      </c>
      <c r="I1438" t="s">
        <v>2380</v>
      </c>
      <c r="J1438" t="s">
        <v>2380</v>
      </c>
      <c r="K1438" t="s">
        <v>2381</v>
      </c>
      <c r="L1438" t="s">
        <v>2380</v>
      </c>
    </row>
    <row r="1439" spans="5:12" x14ac:dyDescent="0.35">
      <c r="E1439" t="s">
        <v>943</v>
      </c>
      <c r="F1439">
        <v>26.41</v>
      </c>
      <c r="G1439">
        <v>11.4</v>
      </c>
      <c r="H1439" t="s">
        <v>2380</v>
      </c>
      <c r="I1439" t="s">
        <v>2380</v>
      </c>
      <c r="J1439" t="s">
        <v>2380</v>
      </c>
      <c r="K1439" t="s">
        <v>2381</v>
      </c>
      <c r="L1439" t="s">
        <v>2380</v>
      </c>
    </row>
    <row r="1440" spans="5:12" x14ac:dyDescent="0.35">
      <c r="E1440" t="s">
        <v>942</v>
      </c>
      <c r="F1440">
        <v>34.1</v>
      </c>
      <c r="G1440">
        <v>6.29</v>
      </c>
      <c r="H1440" t="s">
        <v>2382</v>
      </c>
      <c r="I1440" t="s">
        <v>2380</v>
      </c>
      <c r="J1440" t="s">
        <v>2383</v>
      </c>
      <c r="K1440">
        <v>1</v>
      </c>
      <c r="L1440" t="s">
        <v>2380</v>
      </c>
    </row>
    <row r="1441" spans="5:12" x14ac:dyDescent="0.35">
      <c r="E1441" t="s">
        <v>941</v>
      </c>
      <c r="F1441">
        <v>17.3</v>
      </c>
      <c r="G1441">
        <v>9.2799999999999994</v>
      </c>
      <c r="H1441" t="s">
        <v>2380</v>
      </c>
      <c r="I1441" t="s">
        <v>2380</v>
      </c>
      <c r="J1441" t="s">
        <v>2380</v>
      </c>
      <c r="K1441" t="s">
        <v>2381</v>
      </c>
      <c r="L1441" t="s">
        <v>2380</v>
      </c>
    </row>
    <row r="1442" spans="5:12" x14ac:dyDescent="0.35">
      <c r="E1442" t="s">
        <v>940</v>
      </c>
      <c r="F1442">
        <v>35.020000000000003</v>
      </c>
      <c r="G1442">
        <v>4.78</v>
      </c>
      <c r="H1442" t="s">
        <v>2380</v>
      </c>
      <c r="I1442" t="s">
        <v>2380</v>
      </c>
      <c r="J1442" t="s">
        <v>2383</v>
      </c>
      <c r="K1442">
        <v>1</v>
      </c>
      <c r="L1442" t="s">
        <v>2380</v>
      </c>
    </row>
    <row r="1443" spans="5:12" x14ac:dyDescent="0.35">
      <c r="E1443" t="s">
        <v>939</v>
      </c>
      <c r="F1443">
        <v>37.1</v>
      </c>
      <c r="G1443">
        <v>8.8699999999999992</v>
      </c>
      <c r="H1443" t="s">
        <v>2382</v>
      </c>
      <c r="I1443" t="s">
        <v>2380</v>
      </c>
      <c r="J1443" t="s">
        <v>2380</v>
      </c>
      <c r="K1443" t="s">
        <v>2381</v>
      </c>
      <c r="L1443" t="s">
        <v>2380</v>
      </c>
    </row>
    <row r="1444" spans="5:12" x14ac:dyDescent="0.35">
      <c r="E1444" t="s">
        <v>938</v>
      </c>
      <c r="F1444">
        <v>16.79</v>
      </c>
      <c r="G1444">
        <v>11.4</v>
      </c>
      <c r="H1444" t="s">
        <v>2380</v>
      </c>
      <c r="I1444" t="s">
        <v>2380</v>
      </c>
      <c r="J1444" t="s">
        <v>2380</v>
      </c>
      <c r="K1444" t="s">
        <v>2381</v>
      </c>
      <c r="L1444" t="s">
        <v>2380</v>
      </c>
    </row>
    <row r="1445" spans="5:12" x14ac:dyDescent="0.35">
      <c r="E1445" t="s">
        <v>937</v>
      </c>
      <c r="F1445">
        <v>31.635000000000002</v>
      </c>
      <c r="G1445">
        <v>9.1300000000000008</v>
      </c>
      <c r="H1445" t="s">
        <v>2382</v>
      </c>
      <c r="I1445" t="s">
        <v>2380</v>
      </c>
      <c r="J1445" t="s">
        <v>2380</v>
      </c>
      <c r="K1445" t="s">
        <v>2381</v>
      </c>
      <c r="L1445" t="s">
        <v>2380</v>
      </c>
    </row>
    <row r="1446" spans="5:12" x14ac:dyDescent="0.35">
      <c r="E1446" t="s">
        <v>936</v>
      </c>
      <c r="F1446">
        <v>24.19</v>
      </c>
      <c r="G1446">
        <v>6.22</v>
      </c>
      <c r="H1446" t="s">
        <v>2382</v>
      </c>
      <c r="I1446" t="s">
        <v>2380</v>
      </c>
      <c r="J1446" t="s">
        <v>2383</v>
      </c>
      <c r="K1446">
        <v>1</v>
      </c>
      <c r="L1446" t="s">
        <v>2380</v>
      </c>
    </row>
    <row r="1447" spans="5:12" x14ac:dyDescent="0.35">
      <c r="E1447" t="s">
        <v>935</v>
      </c>
      <c r="F1447">
        <v>35.29</v>
      </c>
      <c r="G1447">
        <v>5.9</v>
      </c>
      <c r="H1447" t="s">
        <v>2380</v>
      </c>
      <c r="I1447" t="s">
        <v>2380</v>
      </c>
      <c r="J1447" t="s">
        <v>2383</v>
      </c>
      <c r="K1447">
        <v>1</v>
      </c>
      <c r="L1447" t="s">
        <v>2380</v>
      </c>
    </row>
    <row r="1448" spans="5:12" x14ac:dyDescent="0.35">
      <c r="E1448" t="s">
        <v>934</v>
      </c>
      <c r="F1448">
        <v>35.299999999999997</v>
      </c>
      <c r="G1448">
        <v>4.45</v>
      </c>
      <c r="H1448" t="s">
        <v>2380</v>
      </c>
      <c r="I1448" t="s">
        <v>2380</v>
      </c>
      <c r="J1448" t="s">
        <v>2380</v>
      </c>
      <c r="K1448" t="s">
        <v>2381</v>
      </c>
      <c r="L1448" t="s">
        <v>2380</v>
      </c>
    </row>
    <row r="1449" spans="5:12" x14ac:dyDescent="0.35">
      <c r="E1449" t="s">
        <v>933</v>
      </c>
      <c r="F1449">
        <v>35.64</v>
      </c>
      <c r="G1449">
        <v>6.17</v>
      </c>
      <c r="H1449" t="s">
        <v>2380</v>
      </c>
      <c r="I1449" t="s">
        <v>2380</v>
      </c>
      <c r="J1449" t="s">
        <v>2383</v>
      </c>
      <c r="K1449">
        <v>1</v>
      </c>
      <c r="L1449" t="s">
        <v>2380</v>
      </c>
    </row>
    <row r="1450" spans="5:12" x14ac:dyDescent="0.35">
      <c r="E1450" t="s">
        <v>932</v>
      </c>
      <c r="F1450">
        <v>33.1</v>
      </c>
      <c r="G1450">
        <v>4.93</v>
      </c>
      <c r="H1450" t="s">
        <v>2380</v>
      </c>
      <c r="I1450" t="s">
        <v>2380</v>
      </c>
      <c r="J1450" t="s">
        <v>2380</v>
      </c>
      <c r="K1450" t="s">
        <v>2381</v>
      </c>
      <c r="L1450" t="s">
        <v>2380</v>
      </c>
    </row>
    <row r="1451" spans="5:12" x14ac:dyDescent="0.35">
      <c r="E1451" t="s">
        <v>931</v>
      </c>
      <c r="F1451">
        <v>26.41</v>
      </c>
      <c r="G1451">
        <v>7.32</v>
      </c>
      <c r="H1451" t="s">
        <v>2382</v>
      </c>
      <c r="I1451" t="s">
        <v>2380</v>
      </c>
      <c r="J1451" t="s">
        <v>2380</v>
      </c>
      <c r="K1451">
        <v>1</v>
      </c>
      <c r="L1451" t="s">
        <v>2380</v>
      </c>
    </row>
    <row r="1452" spans="5:12" x14ac:dyDescent="0.35">
      <c r="E1452" t="s">
        <v>930</v>
      </c>
      <c r="F1452">
        <v>29.9</v>
      </c>
      <c r="G1452">
        <v>5.27</v>
      </c>
      <c r="H1452" t="s">
        <v>2380</v>
      </c>
      <c r="I1452" t="s">
        <v>2380</v>
      </c>
      <c r="J1452" t="s">
        <v>2383</v>
      </c>
      <c r="K1452">
        <v>1</v>
      </c>
      <c r="L1452" t="s">
        <v>2380</v>
      </c>
    </row>
    <row r="1453" spans="5:12" x14ac:dyDescent="0.35">
      <c r="E1453" t="s">
        <v>929</v>
      </c>
      <c r="F1453">
        <v>25.24</v>
      </c>
      <c r="G1453">
        <v>5.82</v>
      </c>
      <c r="H1453" t="s">
        <v>2380</v>
      </c>
      <c r="I1453" t="s">
        <v>2380</v>
      </c>
      <c r="J1453" t="s">
        <v>2380</v>
      </c>
      <c r="K1453">
        <v>1</v>
      </c>
      <c r="L1453" t="s">
        <v>2380</v>
      </c>
    </row>
    <row r="1454" spans="5:12" x14ac:dyDescent="0.35">
      <c r="E1454" t="s">
        <v>928</v>
      </c>
      <c r="F1454">
        <v>25.08</v>
      </c>
      <c r="G1454">
        <v>5.8</v>
      </c>
      <c r="H1454" t="s">
        <v>2380</v>
      </c>
      <c r="I1454" t="s">
        <v>2380</v>
      </c>
      <c r="J1454" t="s">
        <v>2383</v>
      </c>
      <c r="K1454">
        <v>1</v>
      </c>
      <c r="L1454" t="s">
        <v>2380</v>
      </c>
    </row>
    <row r="1455" spans="5:12" x14ac:dyDescent="0.35">
      <c r="E1455" t="s">
        <v>927</v>
      </c>
      <c r="F1455">
        <v>29.164999999999999</v>
      </c>
      <c r="G1455">
        <v>4.87</v>
      </c>
      <c r="H1455" t="s">
        <v>2380</v>
      </c>
      <c r="I1455" t="s">
        <v>2382</v>
      </c>
      <c r="J1455" t="s">
        <v>2380</v>
      </c>
      <c r="K1455">
        <v>1</v>
      </c>
      <c r="L1455" t="s">
        <v>2380</v>
      </c>
    </row>
    <row r="1456" spans="5:12" x14ac:dyDescent="0.35">
      <c r="E1456" t="s">
        <v>926</v>
      </c>
      <c r="F1456">
        <v>15.05</v>
      </c>
      <c r="G1456">
        <v>8.1199999999999992</v>
      </c>
      <c r="H1456" t="s">
        <v>2380</v>
      </c>
      <c r="I1456" t="s">
        <v>2380</v>
      </c>
      <c r="J1456" t="s">
        <v>2380</v>
      </c>
      <c r="K1456" t="s">
        <v>2381</v>
      </c>
      <c r="L1456" t="s">
        <v>2380</v>
      </c>
    </row>
    <row r="1457" spans="5:12" x14ac:dyDescent="0.35">
      <c r="E1457" t="s">
        <v>925</v>
      </c>
      <c r="F1457">
        <v>19.95</v>
      </c>
      <c r="G1457">
        <v>4.3600000000000003</v>
      </c>
      <c r="H1457" t="s">
        <v>2380</v>
      </c>
      <c r="I1457" t="s">
        <v>2380</v>
      </c>
      <c r="J1457" t="s">
        <v>2380</v>
      </c>
      <c r="K1457">
        <v>2</v>
      </c>
      <c r="L1457" t="s">
        <v>2380</v>
      </c>
    </row>
    <row r="1458" spans="5:12" x14ac:dyDescent="0.35">
      <c r="E1458" t="s">
        <v>924</v>
      </c>
      <c r="F1458">
        <v>16.66</v>
      </c>
      <c r="G1458">
        <v>9.16</v>
      </c>
      <c r="H1458" t="s">
        <v>2380</v>
      </c>
      <c r="I1458" t="s">
        <v>2380</v>
      </c>
      <c r="J1458" t="s">
        <v>2380</v>
      </c>
      <c r="K1458" t="s">
        <v>2381</v>
      </c>
      <c r="L1458" t="s">
        <v>2380</v>
      </c>
    </row>
    <row r="1459" spans="5:12" x14ac:dyDescent="0.35">
      <c r="E1459" t="s">
        <v>923</v>
      </c>
      <c r="F1459">
        <v>16.62</v>
      </c>
      <c r="G1459">
        <v>9.14</v>
      </c>
      <c r="H1459" t="s">
        <v>2380</v>
      </c>
      <c r="I1459" t="s">
        <v>2380</v>
      </c>
      <c r="J1459" t="s">
        <v>2380</v>
      </c>
      <c r="K1459" t="s">
        <v>2381</v>
      </c>
      <c r="L1459" t="s">
        <v>2380</v>
      </c>
    </row>
    <row r="1460" spans="5:12" x14ac:dyDescent="0.35">
      <c r="E1460" t="s">
        <v>922</v>
      </c>
      <c r="F1460">
        <v>15.36</v>
      </c>
      <c r="G1460">
        <v>5.49</v>
      </c>
      <c r="H1460" t="s">
        <v>2382</v>
      </c>
      <c r="I1460" t="s">
        <v>2380</v>
      </c>
      <c r="J1460" t="s">
        <v>2380</v>
      </c>
      <c r="K1460">
        <v>2</v>
      </c>
      <c r="L1460" t="s">
        <v>2380</v>
      </c>
    </row>
    <row r="1461" spans="5:12" x14ac:dyDescent="0.35">
      <c r="E1461" t="s">
        <v>921</v>
      </c>
      <c r="F1461">
        <v>27.74</v>
      </c>
      <c r="G1461">
        <v>5.96</v>
      </c>
      <c r="H1461" t="s">
        <v>2382</v>
      </c>
      <c r="I1461" t="s">
        <v>2380</v>
      </c>
      <c r="J1461" t="s">
        <v>2380</v>
      </c>
      <c r="K1461" t="s">
        <v>2381</v>
      </c>
      <c r="L1461" t="s">
        <v>2380</v>
      </c>
    </row>
    <row r="1462" spans="5:12" x14ac:dyDescent="0.35">
      <c r="E1462" t="s">
        <v>920</v>
      </c>
      <c r="F1462">
        <v>22.44</v>
      </c>
      <c r="G1462">
        <v>4.62</v>
      </c>
      <c r="H1462" t="s">
        <v>2382</v>
      </c>
      <c r="I1462" t="s">
        <v>2380</v>
      </c>
      <c r="J1462" t="s">
        <v>2380</v>
      </c>
      <c r="K1462" t="s">
        <v>2381</v>
      </c>
      <c r="L1462" t="s">
        <v>2380</v>
      </c>
    </row>
    <row r="1463" spans="5:12" x14ac:dyDescent="0.35">
      <c r="E1463" t="s">
        <v>919</v>
      </c>
      <c r="F1463">
        <v>37.049999999999997</v>
      </c>
      <c r="G1463">
        <v>9.9600000000000009</v>
      </c>
      <c r="H1463" t="s">
        <v>2382</v>
      </c>
      <c r="I1463" t="s">
        <v>2380</v>
      </c>
      <c r="J1463" t="s">
        <v>2380</v>
      </c>
      <c r="K1463" t="s">
        <v>2381</v>
      </c>
      <c r="L1463" t="s">
        <v>2380</v>
      </c>
    </row>
    <row r="1464" spans="5:12" x14ac:dyDescent="0.35">
      <c r="E1464" t="s">
        <v>918</v>
      </c>
      <c r="F1464">
        <v>22.95</v>
      </c>
      <c r="G1464">
        <v>10.53</v>
      </c>
      <c r="H1464" t="s">
        <v>2380</v>
      </c>
      <c r="I1464" t="s">
        <v>2380</v>
      </c>
      <c r="J1464" t="s">
        <v>2380</v>
      </c>
      <c r="K1464">
        <v>2</v>
      </c>
      <c r="L1464" t="s">
        <v>2380</v>
      </c>
    </row>
    <row r="1465" spans="5:12" x14ac:dyDescent="0.35">
      <c r="E1465" t="s">
        <v>917</v>
      </c>
      <c r="F1465">
        <v>34.200000000000003</v>
      </c>
      <c r="G1465">
        <v>6.69</v>
      </c>
      <c r="H1465" t="s">
        <v>2382</v>
      </c>
      <c r="I1465" t="s">
        <v>2380</v>
      </c>
      <c r="J1465" t="s">
        <v>2380</v>
      </c>
      <c r="K1465" t="s">
        <v>2381</v>
      </c>
      <c r="L1465" t="s">
        <v>2380</v>
      </c>
    </row>
    <row r="1466" spans="5:12" x14ac:dyDescent="0.35">
      <c r="E1466" t="s">
        <v>916</v>
      </c>
      <c r="F1466">
        <v>30.59</v>
      </c>
      <c r="G1466">
        <v>9.5500000000000007</v>
      </c>
      <c r="H1466" t="s">
        <v>2382</v>
      </c>
      <c r="I1466" t="s">
        <v>2380</v>
      </c>
      <c r="J1466" t="s">
        <v>2380</v>
      </c>
      <c r="K1466" t="s">
        <v>2381</v>
      </c>
      <c r="L1466" t="s">
        <v>2380</v>
      </c>
    </row>
    <row r="1467" spans="5:12" x14ac:dyDescent="0.35">
      <c r="E1467" t="s">
        <v>915</v>
      </c>
      <c r="F1467">
        <v>25.51</v>
      </c>
      <c r="G1467">
        <v>6.05</v>
      </c>
      <c r="H1467" t="s">
        <v>2380</v>
      </c>
      <c r="I1467" t="s">
        <v>2380</v>
      </c>
      <c r="J1467" t="s">
        <v>2380</v>
      </c>
      <c r="K1467" t="s">
        <v>2381</v>
      </c>
      <c r="L1467" t="s">
        <v>2380</v>
      </c>
    </row>
    <row r="1468" spans="5:12" x14ac:dyDescent="0.35">
      <c r="E1468" t="s">
        <v>914</v>
      </c>
      <c r="F1468">
        <v>29.04</v>
      </c>
      <c r="G1468">
        <v>10.56</v>
      </c>
      <c r="H1468" t="s">
        <v>2382</v>
      </c>
      <c r="I1468" t="s">
        <v>2380</v>
      </c>
      <c r="J1468" t="s">
        <v>2380</v>
      </c>
      <c r="K1468">
        <v>1</v>
      </c>
      <c r="L1468" t="s">
        <v>2380</v>
      </c>
    </row>
    <row r="1469" spans="5:12" x14ac:dyDescent="0.35">
      <c r="E1469" t="s">
        <v>913</v>
      </c>
      <c r="F1469">
        <v>22.135000000000002</v>
      </c>
      <c r="G1469">
        <v>10.81</v>
      </c>
      <c r="H1469" t="s">
        <v>2382</v>
      </c>
      <c r="I1469" t="s">
        <v>2380</v>
      </c>
      <c r="J1469" t="s">
        <v>2380</v>
      </c>
      <c r="K1469">
        <v>1</v>
      </c>
      <c r="L1469" t="s">
        <v>2380</v>
      </c>
    </row>
    <row r="1470" spans="5:12" x14ac:dyDescent="0.35">
      <c r="E1470" t="s">
        <v>912</v>
      </c>
      <c r="F1470">
        <v>21.375</v>
      </c>
      <c r="G1470">
        <v>4.32</v>
      </c>
      <c r="H1470" t="s">
        <v>2380</v>
      </c>
      <c r="I1470" t="s">
        <v>2380</v>
      </c>
      <c r="J1470" t="s">
        <v>2380</v>
      </c>
      <c r="K1470" t="s">
        <v>2381</v>
      </c>
      <c r="L1470" t="s">
        <v>2380</v>
      </c>
    </row>
    <row r="1471" spans="5:12" x14ac:dyDescent="0.35">
      <c r="E1471" t="s">
        <v>911</v>
      </c>
      <c r="F1471">
        <v>29.19</v>
      </c>
      <c r="G1471">
        <v>4.37</v>
      </c>
      <c r="H1471" t="s">
        <v>2380</v>
      </c>
      <c r="I1471" t="s">
        <v>2380</v>
      </c>
      <c r="J1471" t="s">
        <v>2380</v>
      </c>
      <c r="K1471" t="s">
        <v>2381</v>
      </c>
      <c r="L1471" t="s">
        <v>2380</v>
      </c>
    </row>
    <row r="1472" spans="5:12" x14ac:dyDescent="0.35">
      <c r="E1472" t="s">
        <v>910</v>
      </c>
      <c r="F1472">
        <v>31.92</v>
      </c>
      <c r="G1472">
        <v>4.8099999999999996</v>
      </c>
      <c r="H1472" t="s">
        <v>2382</v>
      </c>
      <c r="I1472" t="s">
        <v>2380</v>
      </c>
      <c r="J1472" t="s">
        <v>2383</v>
      </c>
      <c r="K1472">
        <v>1</v>
      </c>
      <c r="L1472" t="s">
        <v>2380</v>
      </c>
    </row>
    <row r="1473" spans="5:12" x14ac:dyDescent="0.35">
      <c r="E1473" t="s">
        <v>909</v>
      </c>
      <c r="F1473">
        <v>26.315000000000001</v>
      </c>
      <c r="G1473">
        <v>4.5599999999999996</v>
      </c>
      <c r="H1473" t="s">
        <v>2382</v>
      </c>
      <c r="I1473" t="s">
        <v>2380</v>
      </c>
      <c r="J1473" t="s">
        <v>2383</v>
      </c>
      <c r="K1473">
        <v>1</v>
      </c>
      <c r="L1473" t="s">
        <v>2380</v>
      </c>
    </row>
    <row r="1474" spans="5:12" x14ac:dyDescent="0.35">
      <c r="E1474" t="s">
        <v>908</v>
      </c>
      <c r="F1474">
        <v>35.299999999999997</v>
      </c>
      <c r="G1474">
        <v>4.3899999999999997</v>
      </c>
      <c r="H1474" t="s">
        <v>2380</v>
      </c>
      <c r="I1474" t="s">
        <v>2380</v>
      </c>
      <c r="J1474" t="s">
        <v>2380</v>
      </c>
      <c r="K1474" t="s">
        <v>2381</v>
      </c>
      <c r="L1474" t="s">
        <v>2380</v>
      </c>
    </row>
    <row r="1475" spans="5:12" x14ac:dyDescent="0.35">
      <c r="E1475" t="s">
        <v>907</v>
      </c>
      <c r="F1475">
        <v>18.91</v>
      </c>
      <c r="G1475">
        <v>11.44</v>
      </c>
      <c r="H1475" t="s">
        <v>2380</v>
      </c>
      <c r="I1475" t="s">
        <v>2380</v>
      </c>
      <c r="J1475" t="s">
        <v>2380</v>
      </c>
      <c r="K1475" t="s">
        <v>2381</v>
      </c>
      <c r="L1475" t="s">
        <v>2380</v>
      </c>
    </row>
    <row r="1476" spans="5:12" x14ac:dyDescent="0.35">
      <c r="E1476" t="s">
        <v>906</v>
      </c>
      <c r="F1476">
        <v>22.41</v>
      </c>
      <c r="G1476">
        <v>11.37</v>
      </c>
      <c r="H1476" t="s">
        <v>2382</v>
      </c>
      <c r="I1476" t="s">
        <v>2380</v>
      </c>
      <c r="J1476" t="s">
        <v>2380</v>
      </c>
      <c r="K1476">
        <v>1</v>
      </c>
      <c r="L1476" t="s">
        <v>2380</v>
      </c>
    </row>
    <row r="1477" spans="5:12" x14ac:dyDescent="0.35">
      <c r="E1477" t="s">
        <v>905</v>
      </c>
      <c r="F1477">
        <v>22.704999999999998</v>
      </c>
      <c r="G1477">
        <v>6.14</v>
      </c>
      <c r="H1477" t="s">
        <v>2380</v>
      </c>
      <c r="I1477" t="s">
        <v>2380</v>
      </c>
      <c r="J1477" t="s">
        <v>2380</v>
      </c>
      <c r="K1477" t="s">
        <v>2381</v>
      </c>
      <c r="L1477" t="s">
        <v>2380</v>
      </c>
    </row>
    <row r="1478" spans="5:12" x14ac:dyDescent="0.35">
      <c r="E1478" t="s">
        <v>904</v>
      </c>
      <c r="F1478">
        <v>37.18</v>
      </c>
      <c r="G1478">
        <v>4.8899999999999997</v>
      </c>
      <c r="H1478" t="s">
        <v>2380</v>
      </c>
      <c r="I1478" t="s">
        <v>2380</v>
      </c>
      <c r="J1478" t="s">
        <v>2380</v>
      </c>
      <c r="K1478" t="s">
        <v>2381</v>
      </c>
      <c r="L1478" t="s">
        <v>2380</v>
      </c>
    </row>
    <row r="1479" spans="5:12" x14ac:dyDescent="0.35">
      <c r="E1479" t="s">
        <v>903</v>
      </c>
      <c r="F1479">
        <v>35.97</v>
      </c>
      <c r="G1479">
        <v>4.5999999999999996</v>
      </c>
      <c r="H1479" t="s">
        <v>2380</v>
      </c>
      <c r="I1479" t="s">
        <v>2380</v>
      </c>
      <c r="J1479" t="s">
        <v>2380</v>
      </c>
      <c r="K1479" t="s">
        <v>2381</v>
      </c>
      <c r="L1479" t="s">
        <v>2380</v>
      </c>
    </row>
    <row r="1480" spans="5:12" x14ac:dyDescent="0.35">
      <c r="E1480" t="s">
        <v>902</v>
      </c>
      <c r="F1480">
        <v>35.799999999999997</v>
      </c>
      <c r="G1480">
        <v>4.42</v>
      </c>
      <c r="H1480" t="s">
        <v>2380</v>
      </c>
      <c r="I1480" t="s">
        <v>2380</v>
      </c>
      <c r="J1480" t="s">
        <v>2380</v>
      </c>
      <c r="K1480" t="s">
        <v>2381</v>
      </c>
      <c r="L1480" t="s">
        <v>2380</v>
      </c>
    </row>
    <row r="1481" spans="5:12" x14ac:dyDescent="0.35">
      <c r="E1481" t="s">
        <v>901</v>
      </c>
      <c r="F1481">
        <v>28.31</v>
      </c>
      <c r="G1481">
        <v>7.48</v>
      </c>
      <c r="H1481" t="s">
        <v>2382</v>
      </c>
      <c r="I1481" t="s">
        <v>2380</v>
      </c>
      <c r="J1481" t="s">
        <v>2380</v>
      </c>
      <c r="K1481" t="s">
        <v>2381</v>
      </c>
      <c r="L1481" t="s">
        <v>2380</v>
      </c>
    </row>
    <row r="1482" spans="5:12" x14ac:dyDescent="0.35">
      <c r="E1482" t="s">
        <v>900</v>
      </c>
      <c r="F1482">
        <v>38.06</v>
      </c>
      <c r="G1482">
        <v>10.74</v>
      </c>
      <c r="H1482" t="s">
        <v>2380</v>
      </c>
      <c r="I1482" t="s">
        <v>2380</v>
      </c>
      <c r="J1482" t="s">
        <v>2380</v>
      </c>
      <c r="K1482" t="s">
        <v>2381</v>
      </c>
      <c r="L1482" t="s">
        <v>2380</v>
      </c>
    </row>
    <row r="1483" spans="5:12" x14ac:dyDescent="0.35">
      <c r="E1483" t="s">
        <v>899</v>
      </c>
      <c r="F1483">
        <v>28</v>
      </c>
      <c r="G1483">
        <v>5.19</v>
      </c>
      <c r="H1483" t="s">
        <v>2380</v>
      </c>
      <c r="I1483" t="s">
        <v>2380</v>
      </c>
      <c r="J1483" t="s">
        <v>2380</v>
      </c>
      <c r="K1483">
        <v>1</v>
      </c>
      <c r="L1483" t="s">
        <v>2380</v>
      </c>
    </row>
    <row r="1484" spans="5:12" x14ac:dyDescent="0.35">
      <c r="E1484" t="s">
        <v>898</v>
      </c>
      <c r="F1484">
        <v>34.32</v>
      </c>
      <c r="G1484">
        <v>9.17</v>
      </c>
      <c r="H1484" t="s">
        <v>2380</v>
      </c>
      <c r="I1484" t="s">
        <v>2380</v>
      </c>
      <c r="J1484" t="s">
        <v>2380</v>
      </c>
      <c r="K1484" t="s">
        <v>2381</v>
      </c>
      <c r="L1484" t="s">
        <v>2380</v>
      </c>
    </row>
    <row r="1485" spans="5:12" x14ac:dyDescent="0.35">
      <c r="E1485" t="s">
        <v>897</v>
      </c>
      <c r="F1485">
        <v>22.3</v>
      </c>
      <c r="G1485">
        <v>4.95</v>
      </c>
      <c r="H1485" t="s">
        <v>2382</v>
      </c>
      <c r="I1485" t="s">
        <v>2380</v>
      </c>
      <c r="J1485" t="s">
        <v>2380</v>
      </c>
      <c r="K1485" t="s">
        <v>2381</v>
      </c>
      <c r="L1485" t="s">
        <v>2380</v>
      </c>
    </row>
    <row r="1486" spans="5:12" x14ac:dyDescent="0.35">
      <c r="E1486" t="s">
        <v>896</v>
      </c>
      <c r="F1486">
        <v>27.835000000000001</v>
      </c>
      <c r="G1486">
        <v>6.03</v>
      </c>
      <c r="H1486" t="s">
        <v>2380</v>
      </c>
      <c r="I1486" t="s">
        <v>2380</v>
      </c>
      <c r="J1486" t="s">
        <v>2380</v>
      </c>
      <c r="K1486">
        <v>1</v>
      </c>
      <c r="L1486" t="s">
        <v>2380</v>
      </c>
    </row>
    <row r="1487" spans="5:12" x14ac:dyDescent="0.35">
      <c r="E1487" t="s">
        <v>895</v>
      </c>
      <c r="F1487">
        <v>39.229999999999997</v>
      </c>
      <c r="G1487">
        <v>5.36</v>
      </c>
      <c r="H1487" t="s">
        <v>2380</v>
      </c>
      <c r="I1487" t="s">
        <v>2380</v>
      </c>
      <c r="J1487" t="s">
        <v>2380</v>
      </c>
      <c r="K1487" t="s">
        <v>2381</v>
      </c>
      <c r="L1487" t="s">
        <v>2380</v>
      </c>
    </row>
    <row r="1488" spans="5:12" x14ac:dyDescent="0.35">
      <c r="E1488" t="s">
        <v>894</v>
      </c>
      <c r="F1488">
        <v>19.95</v>
      </c>
      <c r="G1488">
        <v>6.11</v>
      </c>
      <c r="H1488" t="s">
        <v>2380</v>
      </c>
      <c r="I1488" t="s">
        <v>2380</v>
      </c>
      <c r="J1488" t="s">
        <v>2380</v>
      </c>
      <c r="K1488">
        <v>1</v>
      </c>
      <c r="L1488" t="s">
        <v>2380</v>
      </c>
    </row>
    <row r="1489" spans="5:12" x14ac:dyDescent="0.35">
      <c r="E1489" t="s">
        <v>893</v>
      </c>
      <c r="F1489">
        <v>34.64</v>
      </c>
      <c r="G1489">
        <v>4.88</v>
      </c>
      <c r="H1489" t="s">
        <v>2380</v>
      </c>
      <c r="I1489" t="s">
        <v>2380</v>
      </c>
      <c r="J1489" t="s">
        <v>2383</v>
      </c>
      <c r="K1489">
        <v>1</v>
      </c>
      <c r="L1489" t="s">
        <v>2380</v>
      </c>
    </row>
    <row r="1490" spans="5:12" x14ac:dyDescent="0.35">
      <c r="E1490" t="s">
        <v>892</v>
      </c>
      <c r="F1490">
        <v>18.75</v>
      </c>
      <c r="G1490">
        <v>6.72</v>
      </c>
      <c r="H1490" t="s">
        <v>2380</v>
      </c>
      <c r="I1490" t="s">
        <v>2380</v>
      </c>
      <c r="J1490" t="s">
        <v>2380</v>
      </c>
      <c r="K1490" t="s">
        <v>2381</v>
      </c>
      <c r="L1490" t="s">
        <v>2380</v>
      </c>
    </row>
    <row r="1491" spans="5:12" x14ac:dyDescent="0.35">
      <c r="E1491" t="s">
        <v>891</v>
      </c>
      <c r="F1491">
        <v>26.48</v>
      </c>
      <c r="G1491">
        <v>4.2</v>
      </c>
      <c r="H1491" t="s">
        <v>2380</v>
      </c>
      <c r="I1491" t="s">
        <v>2380</v>
      </c>
      <c r="J1491" t="s">
        <v>2380</v>
      </c>
      <c r="K1491">
        <v>1</v>
      </c>
      <c r="L1491" t="s">
        <v>2380</v>
      </c>
    </row>
    <row r="1492" spans="5:12" x14ac:dyDescent="0.35">
      <c r="E1492" t="s">
        <v>890</v>
      </c>
      <c r="F1492">
        <v>34.83</v>
      </c>
      <c r="G1492">
        <v>5.79</v>
      </c>
      <c r="H1492" t="s">
        <v>2380</v>
      </c>
      <c r="I1492" t="s">
        <v>2380</v>
      </c>
      <c r="J1492" t="s">
        <v>2380</v>
      </c>
      <c r="K1492">
        <v>1</v>
      </c>
      <c r="L1492" t="s">
        <v>2380</v>
      </c>
    </row>
    <row r="1493" spans="5:12" x14ac:dyDescent="0.35">
      <c r="E1493" t="s">
        <v>889</v>
      </c>
      <c r="F1493">
        <v>25.46</v>
      </c>
      <c r="G1493">
        <v>4.29</v>
      </c>
      <c r="H1493" t="s">
        <v>2380</v>
      </c>
      <c r="I1493" t="s">
        <v>2380</v>
      </c>
      <c r="J1493" t="s">
        <v>2380</v>
      </c>
      <c r="K1493" t="s">
        <v>2381</v>
      </c>
      <c r="L1493" t="s">
        <v>2380</v>
      </c>
    </row>
    <row r="1494" spans="5:12" x14ac:dyDescent="0.35">
      <c r="E1494" t="s">
        <v>888</v>
      </c>
      <c r="F1494">
        <v>23.31</v>
      </c>
      <c r="G1494">
        <v>8.27</v>
      </c>
      <c r="H1494" t="s">
        <v>2380</v>
      </c>
      <c r="I1494" t="s">
        <v>2380</v>
      </c>
      <c r="J1494" t="s">
        <v>2380</v>
      </c>
      <c r="K1494" t="s">
        <v>2381</v>
      </c>
      <c r="L1494" t="s">
        <v>2380</v>
      </c>
    </row>
    <row r="1495" spans="5:12" x14ac:dyDescent="0.35">
      <c r="E1495" t="s">
        <v>887</v>
      </c>
      <c r="F1495">
        <v>29</v>
      </c>
      <c r="G1495">
        <v>4.5599999999999996</v>
      </c>
      <c r="H1495" t="s">
        <v>2380</v>
      </c>
      <c r="I1495" t="s">
        <v>2380</v>
      </c>
      <c r="J1495" t="s">
        <v>2380</v>
      </c>
      <c r="K1495" t="s">
        <v>2381</v>
      </c>
      <c r="L1495" t="s">
        <v>2380</v>
      </c>
    </row>
    <row r="1496" spans="5:12" x14ac:dyDescent="0.35">
      <c r="E1496" t="s">
        <v>886</v>
      </c>
      <c r="F1496">
        <v>32.869999999999997</v>
      </c>
      <c r="G1496">
        <v>5.33</v>
      </c>
      <c r="H1496" t="s">
        <v>2380</v>
      </c>
      <c r="I1496" t="s">
        <v>2380</v>
      </c>
      <c r="J1496" t="s">
        <v>2380</v>
      </c>
      <c r="K1496" t="s">
        <v>2381</v>
      </c>
      <c r="L1496" t="s">
        <v>2380</v>
      </c>
    </row>
    <row r="1497" spans="5:12" x14ac:dyDescent="0.35">
      <c r="E1497" t="s">
        <v>885</v>
      </c>
      <c r="F1497">
        <v>26.18</v>
      </c>
      <c r="G1497">
        <v>5.63</v>
      </c>
      <c r="H1497" t="s">
        <v>2380</v>
      </c>
      <c r="I1497" t="s">
        <v>2380</v>
      </c>
      <c r="J1497" t="s">
        <v>2380</v>
      </c>
      <c r="K1497" t="s">
        <v>2381</v>
      </c>
      <c r="L1497" t="s">
        <v>2380</v>
      </c>
    </row>
    <row r="1498" spans="5:12" x14ac:dyDescent="0.35">
      <c r="E1498" t="s">
        <v>884</v>
      </c>
      <c r="F1498">
        <v>25.3</v>
      </c>
      <c r="G1498">
        <v>5.12</v>
      </c>
      <c r="H1498" t="s">
        <v>2380</v>
      </c>
      <c r="I1498" t="s">
        <v>2380</v>
      </c>
      <c r="J1498" t="s">
        <v>2380</v>
      </c>
      <c r="K1498" t="s">
        <v>2381</v>
      </c>
      <c r="L1498" t="s">
        <v>2380</v>
      </c>
    </row>
    <row r="1499" spans="5:12" x14ac:dyDescent="0.35">
      <c r="E1499" t="s">
        <v>883</v>
      </c>
      <c r="F1499">
        <v>36.94</v>
      </c>
      <c r="G1499">
        <v>5.15</v>
      </c>
      <c r="H1499" t="s">
        <v>2382</v>
      </c>
      <c r="I1499" t="s">
        <v>2380</v>
      </c>
      <c r="J1499" t="s">
        <v>2380</v>
      </c>
      <c r="K1499">
        <v>1</v>
      </c>
      <c r="L1499" t="s">
        <v>2380</v>
      </c>
    </row>
    <row r="1500" spans="5:12" x14ac:dyDescent="0.35">
      <c r="E1500" t="s">
        <v>882</v>
      </c>
      <c r="F1500">
        <v>22.86</v>
      </c>
      <c r="G1500">
        <v>7.5</v>
      </c>
      <c r="H1500" t="s">
        <v>2380</v>
      </c>
      <c r="I1500" t="s">
        <v>2380</v>
      </c>
      <c r="J1500" t="s">
        <v>2380</v>
      </c>
      <c r="K1500" t="s">
        <v>2381</v>
      </c>
      <c r="L1500" t="s">
        <v>2380</v>
      </c>
    </row>
    <row r="1501" spans="5:12" x14ac:dyDescent="0.35">
      <c r="E1501" t="s">
        <v>881</v>
      </c>
      <c r="F1501">
        <v>18.760000000000002</v>
      </c>
      <c r="G1501">
        <v>4.88</v>
      </c>
      <c r="H1501" t="s">
        <v>2382</v>
      </c>
      <c r="I1501" t="s">
        <v>2380</v>
      </c>
      <c r="J1501" t="s">
        <v>2383</v>
      </c>
      <c r="K1501">
        <v>1</v>
      </c>
      <c r="L1501" t="s">
        <v>2380</v>
      </c>
    </row>
    <row r="1502" spans="5:12" x14ac:dyDescent="0.35">
      <c r="E1502" t="s">
        <v>880</v>
      </c>
      <c r="F1502">
        <v>24.36</v>
      </c>
      <c r="G1502">
        <v>5.57</v>
      </c>
      <c r="H1502" t="s">
        <v>2380</v>
      </c>
      <c r="I1502" t="s">
        <v>2380</v>
      </c>
      <c r="J1502" t="s">
        <v>2380</v>
      </c>
      <c r="K1502" t="s">
        <v>2381</v>
      </c>
      <c r="L1502" t="s">
        <v>2380</v>
      </c>
    </row>
    <row r="1503" spans="5:12" x14ac:dyDescent="0.35">
      <c r="E1503" t="s">
        <v>879</v>
      </c>
      <c r="F1503">
        <v>32.299999999999997</v>
      </c>
      <c r="G1503">
        <v>5.31</v>
      </c>
      <c r="H1503" t="s">
        <v>2380</v>
      </c>
      <c r="I1503" t="s">
        <v>2380</v>
      </c>
      <c r="J1503" t="s">
        <v>2380</v>
      </c>
      <c r="K1503" t="s">
        <v>2381</v>
      </c>
      <c r="L1503" t="s">
        <v>2380</v>
      </c>
    </row>
    <row r="1504" spans="5:12" x14ac:dyDescent="0.35">
      <c r="E1504" t="s">
        <v>878</v>
      </c>
      <c r="F1504">
        <v>22.704999999999998</v>
      </c>
      <c r="G1504">
        <v>4.57</v>
      </c>
      <c r="H1504" t="s">
        <v>2382</v>
      </c>
      <c r="I1504" t="s">
        <v>2380</v>
      </c>
      <c r="J1504" t="s">
        <v>2380</v>
      </c>
      <c r="K1504" t="s">
        <v>2381</v>
      </c>
      <c r="L1504" t="s">
        <v>2380</v>
      </c>
    </row>
    <row r="1505" spans="5:12" x14ac:dyDescent="0.35">
      <c r="E1505" t="s">
        <v>877</v>
      </c>
      <c r="F1505">
        <v>21.79</v>
      </c>
      <c r="G1505">
        <v>8.6999999999999993</v>
      </c>
      <c r="H1505" t="s">
        <v>2382</v>
      </c>
      <c r="I1505" t="s">
        <v>2380</v>
      </c>
      <c r="J1505" t="s">
        <v>2380</v>
      </c>
      <c r="K1505">
        <v>1</v>
      </c>
      <c r="L1505" t="s">
        <v>2380</v>
      </c>
    </row>
    <row r="1506" spans="5:12" x14ac:dyDescent="0.35">
      <c r="E1506" t="s">
        <v>876</v>
      </c>
      <c r="F1506">
        <v>24.52</v>
      </c>
      <c r="G1506">
        <v>4.76</v>
      </c>
      <c r="H1506" t="s">
        <v>2380</v>
      </c>
      <c r="I1506" t="s">
        <v>2380</v>
      </c>
      <c r="J1506" t="s">
        <v>2380</v>
      </c>
      <c r="K1506" t="s">
        <v>2381</v>
      </c>
      <c r="L1506" t="s">
        <v>2380</v>
      </c>
    </row>
    <row r="1507" spans="5:12" x14ac:dyDescent="0.35">
      <c r="E1507" t="s">
        <v>875</v>
      </c>
      <c r="F1507">
        <v>39.520000000000003</v>
      </c>
      <c r="G1507">
        <v>11.81</v>
      </c>
      <c r="H1507" t="s">
        <v>2380</v>
      </c>
      <c r="I1507" t="s">
        <v>2380</v>
      </c>
      <c r="J1507" t="s">
        <v>2380</v>
      </c>
      <c r="K1507" t="s">
        <v>2381</v>
      </c>
      <c r="L1507" t="s">
        <v>2380</v>
      </c>
    </row>
    <row r="1508" spans="5:12" x14ac:dyDescent="0.35">
      <c r="E1508" t="s">
        <v>874</v>
      </c>
      <c r="F1508">
        <v>24.49</v>
      </c>
      <c r="G1508">
        <v>4.67</v>
      </c>
      <c r="H1508" t="s">
        <v>2380</v>
      </c>
      <c r="I1508" t="s">
        <v>2380</v>
      </c>
      <c r="J1508" t="s">
        <v>2380</v>
      </c>
      <c r="K1508" t="s">
        <v>2381</v>
      </c>
      <c r="L1508" t="s">
        <v>2380</v>
      </c>
    </row>
    <row r="1509" spans="5:12" x14ac:dyDescent="0.35">
      <c r="E1509" t="s">
        <v>873</v>
      </c>
      <c r="F1509">
        <v>26.315000000000001</v>
      </c>
      <c r="G1509">
        <v>6.02</v>
      </c>
      <c r="H1509" t="s">
        <v>2380</v>
      </c>
      <c r="I1509" t="s">
        <v>2380</v>
      </c>
      <c r="J1509" t="s">
        <v>2380</v>
      </c>
      <c r="K1509" t="s">
        <v>2381</v>
      </c>
      <c r="L1509" t="s">
        <v>2380</v>
      </c>
    </row>
    <row r="1510" spans="5:12" x14ac:dyDescent="0.35">
      <c r="E1510" t="s">
        <v>872</v>
      </c>
      <c r="F1510">
        <v>22.58</v>
      </c>
      <c r="G1510">
        <v>7.46</v>
      </c>
      <c r="H1510" t="s">
        <v>2380</v>
      </c>
      <c r="I1510" t="s">
        <v>2380</v>
      </c>
      <c r="J1510" t="s">
        <v>2380</v>
      </c>
      <c r="K1510" t="s">
        <v>2381</v>
      </c>
      <c r="L1510" t="s">
        <v>2380</v>
      </c>
    </row>
    <row r="1511" spans="5:12" x14ac:dyDescent="0.35">
      <c r="E1511" t="s">
        <v>871</v>
      </c>
      <c r="F1511">
        <v>19.475000000000001</v>
      </c>
      <c r="G1511">
        <v>4.74</v>
      </c>
      <c r="H1511" t="s">
        <v>2380</v>
      </c>
      <c r="I1511" t="s">
        <v>2380</v>
      </c>
      <c r="J1511" t="s">
        <v>2380</v>
      </c>
      <c r="K1511">
        <v>1</v>
      </c>
      <c r="L1511" t="s">
        <v>2380</v>
      </c>
    </row>
    <row r="1512" spans="5:12" x14ac:dyDescent="0.35">
      <c r="E1512" t="s">
        <v>870</v>
      </c>
      <c r="F1512">
        <v>26.33</v>
      </c>
      <c r="G1512">
        <v>4.79</v>
      </c>
      <c r="H1512" t="s">
        <v>2380</v>
      </c>
      <c r="I1512" t="s">
        <v>2380</v>
      </c>
      <c r="J1512" t="s">
        <v>2380</v>
      </c>
      <c r="K1512" t="s">
        <v>2381</v>
      </c>
      <c r="L1512" t="s">
        <v>2380</v>
      </c>
    </row>
    <row r="1513" spans="5:12" x14ac:dyDescent="0.35">
      <c r="E1513" t="s">
        <v>869</v>
      </c>
      <c r="F1513">
        <v>17.29</v>
      </c>
      <c r="G1513">
        <v>5.35</v>
      </c>
      <c r="H1513" t="s">
        <v>2382</v>
      </c>
      <c r="I1513" t="s">
        <v>2380</v>
      </c>
      <c r="J1513" t="s">
        <v>2380</v>
      </c>
      <c r="K1513" t="s">
        <v>2381</v>
      </c>
      <c r="L1513" t="s">
        <v>2380</v>
      </c>
    </row>
    <row r="1514" spans="5:12" x14ac:dyDescent="0.35">
      <c r="E1514" t="s">
        <v>868</v>
      </c>
      <c r="F1514">
        <v>42.88</v>
      </c>
      <c r="G1514">
        <v>4.87</v>
      </c>
      <c r="H1514" t="s">
        <v>2380</v>
      </c>
      <c r="I1514" t="s">
        <v>2382</v>
      </c>
      <c r="J1514" t="s">
        <v>2380</v>
      </c>
      <c r="K1514">
        <v>1</v>
      </c>
      <c r="L1514" t="s">
        <v>2380</v>
      </c>
    </row>
    <row r="1515" spans="5:12" x14ac:dyDescent="0.35">
      <c r="E1515" t="s">
        <v>867</v>
      </c>
      <c r="F1515">
        <v>32.200000000000003</v>
      </c>
      <c r="G1515">
        <v>10.09</v>
      </c>
      <c r="H1515" t="s">
        <v>2382</v>
      </c>
      <c r="I1515" t="s">
        <v>2380</v>
      </c>
      <c r="J1515" t="s">
        <v>2380</v>
      </c>
      <c r="K1515" t="s">
        <v>2381</v>
      </c>
      <c r="L1515" t="s">
        <v>2380</v>
      </c>
    </row>
    <row r="1516" spans="5:12" x14ac:dyDescent="0.35">
      <c r="E1516" t="s">
        <v>866</v>
      </c>
      <c r="F1516">
        <v>18.75</v>
      </c>
      <c r="G1516">
        <v>5.47</v>
      </c>
      <c r="H1516" t="s">
        <v>2382</v>
      </c>
      <c r="I1516" t="s">
        <v>2380</v>
      </c>
      <c r="J1516" t="s">
        <v>2383</v>
      </c>
      <c r="K1516">
        <v>1</v>
      </c>
      <c r="L1516" t="s">
        <v>2380</v>
      </c>
    </row>
    <row r="1517" spans="5:12" x14ac:dyDescent="0.35">
      <c r="E1517" t="s">
        <v>865</v>
      </c>
      <c r="F1517">
        <v>22.36</v>
      </c>
      <c r="G1517">
        <v>8.6</v>
      </c>
      <c r="H1517" t="s">
        <v>2380</v>
      </c>
      <c r="I1517" t="s">
        <v>2380</v>
      </c>
      <c r="J1517" t="s">
        <v>2380</v>
      </c>
      <c r="K1517" t="s">
        <v>2381</v>
      </c>
      <c r="L1517" t="s">
        <v>2380</v>
      </c>
    </row>
    <row r="1518" spans="5:12" x14ac:dyDescent="0.35">
      <c r="E1518" t="s">
        <v>864</v>
      </c>
      <c r="F1518">
        <v>23.94</v>
      </c>
      <c r="G1518">
        <v>10.74</v>
      </c>
      <c r="H1518" t="s">
        <v>2382</v>
      </c>
      <c r="I1518" t="s">
        <v>2380</v>
      </c>
      <c r="J1518" t="s">
        <v>2380</v>
      </c>
      <c r="K1518" t="s">
        <v>2381</v>
      </c>
      <c r="L1518" t="s">
        <v>2380</v>
      </c>
    </row>
    <row r="1519" spans="5:12" x14ac:dyDescent="0.35">
      <c r="E1519" t="s">
        <v>863</v>
      </c>
      <c r="F1519">
        <v>30.1</v>
      </c>
      <c r="G1519">
        <v>4.3899999999999997</v>
      </c>
      <c r="H1519" t="s">
        <v>2380</v>
      </c>
      <c r="I1519" t="s">
        <v>2380</v>
      </c>
      <c r="J1519" t="s">
        <v>2383</v>
      </c>
      <c r="K1519">
        <v>1</v>
      </c>
      <c r="L1519" t="s">
        <v>2380</v>
      </c>
    </row>
    <row r="1520" spans="5:12" x14ac:dyDescent="0.35">
      <c r="E1520" t="s">
        <v>862</v>
      </c>
      <c r="F1520">
        <v>21.93</v>
      </c>
      <c r="G1520">
        <v>6.3</v>
      </c>
      <c r="H1520" t="s">
        <v>2380</v>
      </c>
      <c r="I1520" t="s">
        <v>2380</v>
      </c>
      <c r="J1520" t="s">
        <v>2380</v>
      </c>
      <c r="K1520" t="s">
        <v>2381</v>
      </c>
      <c r="L1520" t="s">
        <v>2380</v>
      </c>
    </row>
    <row r="1521" spans="5:12" x14ac:dyDescent="0.35">
      <c r="E1521" t="s">
        <v>861</v>
      </c>
      <c r="F1521">
        <v>39.75</v>
      </c>
      <c r="G1521">
        <v>5.41</v>
      </c>
      <c r="H1521" t="s">
        <v>2380</v>
      </c>
      <c r="I1521" t="s">
        <v>2382</v>
      </c>
      <c r="J1521" t="s">
        <v>2380</v>
      </c>
      <c r="K1521">
        <v>1</v>
      </c>
      <c r="L1521" t="s">
        <v>2380</v>
      </c>
    </row>
    <row r="1522" spans="5:12" x14ac:dyDescent="0.35">
      <c r="E1522" t="s">
        <v>860</v>
      </c>
      <c r="F1522">
        <v>26.03</v>
      </c>
      <c r="G1522">
        <v>4.47</v>
      </c>
      <c r="H1522" t="s">
        <v>2380</v>
      </c>
      <c r="I1522" t="s">
        <v>2380</v>
      </c>
      <c r="J1522" t="s">
        <v>2383</v>
      </c>
      <c r="K1522">
        <v>1</v>
      </c>
      <c r="L1522" t="s">
        <v>2380</v>
      </c>
    </row>
    <row r="1523" spans="5:12" x14ac:dyDescent="0.35">
      <c r="E1523" t="s">
        <v>859</v>
      </c>
      <c r="F1523">
        <v>34.51</v>
      </c>
      <c r="G1523">
        <v>6.26</v>
      </c>
      <c r="H1523" t="s">
        <v>2380</v>
      </c>
      <c r="I1523" t="s">
        <v>2380</v>
      </c>
      <c r="J1523" t="s">
        <v>2380</v>
      </c>
      <c r="K1523" t="s">
        <v>2381</v>
      </c>
      <c r="L1523" t="s">
        <v>2380</v>
      </c>
    </row>
    <row r="1524" spans="5:12" x14ac:dyDescent="0.35">
      <c r="E1524" t="s">
        <v>858</v>
      </c>
      <c r="F1524">
        <v>19.32</v>
      </c>
      <c r="G1524">
        <v>11.58</v>
      </c>
      <c r="H1524" t="s">
        <v>2382</v>
      </c>
      <c r="I1524" t="s">
        <v>2380</v>
      </c>
      <c r="J1524" t="s">
        <v>2380</v>
      </c>
      <c r="K1524">
        <v>1</v>
      </c>
      <c r="L1524" t="s">
        <v>2380</v>
      </c>
    </row>
    <row r="1525" spans="5:12" x14ac:dyDescent="0.35">
      <c r="E1525" t="s">
        <v>857</v>
      </c>
      <c r="F1525">
        <v>28.5</v>
      </c>
      <c r="G1525">
        <v>4.3600000000000003</v>
      </c>
      <c r="H1525" t="s">
        <v>2380</v>
      </c>
      <c r="I1525" t="s">
        <v>2380</v>
      </c>
      <c r="J1525" t="s">
        <v>2380</v>
      </c>
      <c r="K1525" t="s">
        <v>2381</v>
      </c>
      <c r="L1525" t="s">
        <v>2380</v>
      </c>
    </row>
    <row r="1526" spans="5:12" x14ac:dyDescent="0.35">
      <c r="E1526" t="s">
        <v>856</v>
      </c>
      <c r="F1526">
        <v>30.875</v>
      </c>
      <c r="G1526">
        <v>4.1399999999999997</v>
      </c>
      <c r="H1526" t="s">
        <v>2382</v>
      </c>
      <c r="I1526" t="s">
        <v>2380</v>
      </c>
      <c r="J1526" t="s">
        <v>2380</v>
      </c>
      <c r="K1526" t="s">
        <v>2381</v>
      </c>
      <c r="L1526" t="s">
        <v>2380</v>
      </c>
    </row>
    <row r="1527" spans="5:12" x14ac:dyDescent="0.35">
      <c r="E1527" t="s">
        <v>855</v>
      </c>
      <c r="F1527">
        <v>24.02</v>
      </c>
      <c r="G1527">
        <v>4.38</v>
      </c>
      <c r="H1527" t="s">
        <v>2380</v>
      </c>
      <c r="I1527" t="s">
        <v>2380</v>
      </c>
      <c r="J1527" t="s">
        <v>2380</v>
      </c>
      <c r="K1527" t="s">
        <v>2381</v>
      </c>
      <c r="L1527" t="s">
        <v>2380</v>
      </c>
    </row>
    <row r="1528" spans="5:12" x14ac:dyDescent="0.35">
      <c r="E1528" t="s">
        <v>854</v>
      </c>
      <c r="F1528">
        <v>36.08</v>
      </c>
      <c r="G1528">
        <v>11.61</v>
      </c>
      <c r="H1528" t="s">
        <v>2382</v>
      </c>
      <c r="I1528" t="s">
        <v>2380</v>
      </c>
      <c r="J1528" t="s">
        <v>2380</v>
      </c>
      <c r="K1528" t="s">
        <v>2381</v>
      </c>
      <c r="L1528" t="s">
        <v>2380</v>
      </c>
    </row>
    <row r="1529" spans="5:12" x14ac:dyDescent="0.35">
      <c r="E1529" t="s">
        <v>853</v>
      </c>
      <c r="F1529">
        <v>32.200000000000003</v>
      </c>
      <c r="G1529">
        <v>10.59</v>
      </c>
      <c r="H1529" t="s">
        <v>2382</v>
      </c>
      <c r="I1529" t="s">
        <v>2380</v>
      </c>
      <c r="J1529" t="s">
        <v>2380</v>
      </c>
      <c r="K1529" t="s">
        <v>2381</v>
      </c>
      <c r="L1529" t="s">
        <v>2380</v>
      </c>
    </row>
    <row r="1530" spans="5:12" x14ac:dyDescent="0.35">
      <c r="E1530" t="s">
        <v>852</v>
      </c>
      <c r="F1530">
        <v>28.05</v>
      </c>
      <c r="G1530">
        <v>11.85</v>
      </c>
      <c r="H1530" t="s">
        <v>2382</v>
      </c>
      <c r="I1530" t="s">
        <v>2380</v>
      </c>
      <c r="J1530" t="s">
        <v>2380</v>
      </c>
      <c r="K1530" t="s">
        <v>2381</v>
      </c>
      <c r="L1530" t="s">
        <v>2380</v>
      </c>
    </row>
    <row r="1531" spans="5:12" x14ac:dyDescent="0.35">
      <c r="E1531" t="s">
        <v>851</v>
      </c>
      <c r="F1531">
        <v>19</v>
      </c>
      <c r="G1531">
        <v>5.46</v>
      </c>
      <c r="H1531" t="s">
        <v>2382</v>
      </c>
      <c r="I1531" t="s">
        <v>2380</v>
      </c>
      <c r="J1531" t="s">
        <v>2380</v>
      </c>
      <c r="K1531">
        <v>1</v>
      </c>
      <c r="L1531" t="s">
        <v>2380</v>
      </c>
    </row>
    <row r="1532" spans="5:12" x14ac:dyDescent="0.35">
      <c r="E1532" t="s">
        <v>850</v>
      </c>
      <c r="F1532">
        <v>16.13</v>
      </c>
      <c r="G1532">
        <v>4.54</v>
      </c>
      <c r="H1532" t="s">
        <v>2382</v>
      </c>
      <c r="I1532" t="s">
        <v>2380</v>
      </c>
      <c r="J1532" t="s">
        <v>2380</v>
      </c>
      <c r="K1532">
        <v>2</v>
      </c>
      <c r="L1532" t="s">
        <v>2380</v>
      </c>
    </row>
    <row r="1533" spans="5:12" x14ac:dyDescent="0.35">
      <c r="E1533" t="s">
        <v>849</v>
      </c>
      <c r="F1533">
        <v>18.77</v>
      </c>
      <c r="G1533">
        <v>11.98</v>
      </c>
      <c r="H1533" t="s">
        <v>2382</v>
      </c>
      <c r="I1533" t="s">
        <v>2380</v>
      </c>
      <c r="J1533" t="s">
        <v>2380</v>
      </c>
      <c r="K1533">
        <v>2</v>
      </c>
      <c r="L1533" t="s">
        <v>2380</v>
      </c>
    </row>
    <row r="1534" spans="5:12" x14ac:dyDescent="0.35">
      <c r="E1534" t="s">
        <v>848</v>
      </c>
      <c r="F1534">
        <v>28.88</v>
      </c>
      <c r="G1534">
        <v>6.59</v>
      </c>
      <c r="H1534" t="s">
        <v>2382</v>
      </c>
      <c r="I1534" t="s">
        <v>2380</v>
      </c>
      <c r="J1534" t="s">
        <v>2380</v>
      </c>
      <c r="K1534">
        <v>1</v>
      </c>
      <c r="L1534" t="s">
        <v>2380</v>
      </c>
    </row>
    <row r="1535" spans="5:12" x14ac:dyDescent="0.35">
      <c r="E1535" t="s">
        <v>847</v>
      </c>
      <c r="F1535">
        <v>27.55</v>
      </c>
      <c r="G1535">
        <v>10.83</v>
      </c>
      <c r="H1535" t="s">
        <v>2382</v>
      </c>
      <c r="I1535" t="s">
        <v>2380</v>
      </c>
      <c r="J1535" t="s">
        <v>2380</v>
      </c>
      <c r="K1535">
        <v>1</v>
      </c>
      <c r="L1535" t="s">
        <v>2380</v>
      </c>
    </row>
    <row r="1536" spans="5:12" x14ac:dyDescent="0.35">
      <c r="E1536" t="s">
        <v>846</v>
      </c>
      <c r="F1536">
        <v>15.6</v>
      </c>
      <c r="G1536">
        <v>8.6</v>
      </c>
      <c r="H1536" t="s">
        <v>2380</v>
      </c>
      <c r="I1536" t="s">
        <v>2380</v>
      </c>
      <c r="J1536" t="s">
        <v>2380</v>
      </c>
      <c r="K1536" t="s">
        <v>2381</v>
      </c>
      <c r="L1536" t="s">
        <v>2380</v>
      </c>
    </row>
    <row r="1537" spans="5:12" x14ac:dyDescent="0.35">
      <c r="E1537" t="s">
        <v>845</v>
      </c>
      <c r="F1537">
        <v>21.99</v>
      </c>
      <c r="G1537">
        <v>11.17</v>
      </c>
      <c r="H1537" t="s">
        <v>2380</v>
      </c>
      <c r="I1537" t="s">
        <v>2380</v>
      </c>
      <c r="J1537" t="s">
        <v>2380</v>
      </c>
      <c r="K1537" t="s">
        <v>2381</v>
      </c>
      <c r="L1537" t="s">
        <v>2380</v>
      </c>
    </row>
    <row r="1538" spans="5:12" x14ac:dyDescent="0.35">
      <c r="E1538" t="s">
        <v>844</v>
      </c>
      <c r="F1538">
        <v>34.85</v>
      </c>
      <c r="G1538">
        <v>5.75</v>
      </c>
      <c r="H1538" t="s">
        <v>2380</v>
      </c>
      <c r="I1538" t="s">
        <v>2380</v>
      </c>
      <c r="J1538" t="s">
        <v>2380</v>
      </c>
      <c r="K1538" t="s">
        <v>2381</v>
      </c>
      <c r="L1538" t="s">
        <v>2380</v>
      </c>
    </row>
    <row r="1539" spans="5:12" x14ac:dyDescent="0.35">
      <c r="E1539" t="s">
        <v>843</v>
      </c>
      <c r="F1539">
        <v>24.51</v>
      </c>
      <c r="G1539">
        <v>4.83</v>
      </c>
      <c r="H1539" t="s">
        <v>2382</v>
      </c>
      <c r="I1539" t="s">
        <v>2380</v>
      </c>
      <c r="J1539" t="s">
        <v>2383</v>
      </c>
      <c r="K1539">
        <v>1</v>
      </c>
      <c r="L1539" t="s">
        <v>2380</v>
      </c>
    </row>
    <row r="1540" spans="5:12" x14ac:dyDescent="0.35">
      <c r="E1540" t="s">
        <v>842</v>
      </c>
      <c r="F1540">
        <v>19.399999999999999</v>
      </c>
      <c r="G1540">
        <v>11.93</v>
      </c>
      <c r="H1540" t="s">
        <v>2380</v>
      </c>
      <c r="I1540" t="s">
        <v>2380</v>
      </c>
      <c r="J1540" t="s">
        <v>2380</v>
      </c>
      <c r="K1540" t="s">
        <v>2381</v>
      </c>
      <c r="L1540" t="s">
        <v>2380</v>
      </c>
    </row>
    <row r="1541" spans="5:12" x14ac:dyDescent="0.35">
      <c r="E1541" t="s">
        <v>841</v>
      </c>
      <c r="F1541">
        <v>15.1</v>
      </c>
      <c r="G1541">
        <v>8.41</v>
      </c>
      <c r="H1541" t="s">
        <v>2380</v>
      </c>
      <c r="I1541" t="s">
        <v>2380</v>
      </c>
      <c r="J1541" t="s">
        <v>2380</v>
      </c>
      <c r="K1541" t="s">
        <v>2381</v>
      </c>
      <c r="L1541" t="s">
        <v>2380</v>
      </c>
    </row>
    <row r="1542" spans="5:12" x14ac:dyDescent="0.35">
      <c r="E1542" t="s">
        <v>840</v>
      </c>
      <c r="F1542">
        <v>23.37</v>
      </c>
      <c r="G1542">
        <v>5.59</v>
      </c>
      <c r="H1542" t="s">
        <v>2382</v>
      </c>
      <c r="I1542" t="s">
        <v>2380</v>
      </c>
      <c r="J1542" t="s">
        <v>2380</v>
      </c>
      <c r="K1542" t="s">
        <v>2381</v>
      </c>
      <c r="L1542" t="s">
        <v>2380</v>
      </c>
    </row>
    <row r="1543" spans="5:12" x14ac:dyDescent="0.35">
      <c r="E1543" t="s">
        <v>839</v>
      </c>
      <c r="F1543">
        <v>42.4</v>
      </c>
      <c r="G1543">
        <v>4.0599999999999996</v>
      </c>
      <c r="H1543" t="s">
        <v>2380</v>
      </c>
      <c r="I1543" t="s">
        <v>2380</v>
      </c>
      <c r="J1543" t="s">
        <v>2380</v>
      </c>
      <c r="K1543" t="s">
        <v>2381</v>
      </c>
      <c r="L1543" t="s">
        <v>2380</v>
      </c>
    </row>
    <row r="1544" spans="5:12" x14ac:dyDescent="0.35">
      <c r="E1544" t="s">
        <v>838</v>
      </c>
      <c r="F1544">
        <v>28.405000000000001</v>
      </c>
      <c r="G1544">
        <v>7.02</v>
      </c>
      <c r="H1544" t="s">
        <v>2382</v>
      </c>
      <c r="I1544" t="s">
        <v>2380</v>
      </c>
      <c r="J1544" t="s">
        <v>2380</v>
      </c>
      <c r="K1544" t="s">
        <v>2381</v>
      </c>
      <c r="L1544" t="s">
        <v>2380</v>
      </c>
    </row>
    <row r="1545" spans="5:12" x14ac:dyDescent="0.35">
      <c r="E1545" t="s">
        <v>837</v>
      </c>
      <c r="F1545">
        <v>23.4</v>
      </c>
      <c r="G1545">
        <v>4.47</v>
      </c>
      <c r="H1545" t="s">
        <v>2380</v>
      </c>
      <c r="I1545" t="s">
        <v>2380</v>
      </c>
      <c r="J1545" t="s">
        <v>2380</v>
      </c>
      <c r="K1545" t="s">
        <v>2381</v>
      </c>
      <c r="L1545" t="s">
        <v>2380</v>
      </c>
    </row>
    <row r="1546" spans="5:12" x14ac:dyDescent="0.35">
      <c r="E1546" t="s">
        <v>836</v>
      </c>
      <c r="F1546">
        <v>33.44</v>
      </c>
      <c r="G1546">
        <v>4.54</v>
      </c>
      <c r="H1546" t="s">
        <v>2380</v>
      </c>
      <c r="I1546" t="s">
        <v>2380</v>
      </c>
      <c r="J1546" t="s">
        <v>2380</v>
      </c>
      <c r="K1546" t="s">
        <v>2381</v>
      </c>
      <c r="L1546" t="s">
        <v>2380</v>
      </c>
    </row>
    <row r="1547" spans="5:12" x14ac:dyDescent="0.35">
      <c r="E1547" t="s">
        <v>835</v>
      </c>
      <c r="F1547">
        <v>21.12</v>
      </c>
      <c r="G1547">
        <v>4.99</v>
      </c>
      <c r="H1547" t="s">
        <v>2380</v>
      </c>
      <c r="I1547" t="s">
        <v>2380</v>
      </c>
      <c r="J1547" t="s">
        <v>2380</v>
      </c>
      <c r="K1547">
        <v>1</v>
      </c>
      <c r="L1547" t="s">
        <v>2380</v>
      </c>
    </row>
    <row r="1548" spans="5:12" x14ac:dyDescent="0.35">
      <c r="E1548" t="s">
        <v>834</v>
      </c>
      <c r="F1548">
        <v>18.48</v>
      </c>
      <c r="G1548">
        <v>10.84</v>
      </c>
      <c r="H1548" t="s">
        <v>2382</v>
      </c>
      <c r="I1548" t="s">
        <v>2380</v>
      </c>
      <c r="J1548" t="s">
        <v>2380</v>
      </c>
      <c r="K1548">
        <v>2</v>
      </c>
      <c r="L1548" t="s">
        <v>2380</v>
      </c>
    </row>
    <row r="1549" spans="5:12" x14ac:dyDescent="0.35">
      <c r="E1549" t="s">
        <v>833</v>
      </c>
      <c r="F1549">
        <v>16.815000000000001</v>
      </c>
      <c r="G1549">
        <v>5.63</v>
      </c>
      <c r="H1549" t="s">
        <v>2380</v>
      </c>
      <c r="I1549" t="s">
        <v>2380</v>
      </c>
      <c r="J1549" t="s">
        <v>2380</v>
      </c>
      <c r="K1549">
        <v>1</v>
      </c>
      <c r="L1549" t="s">
        <v>2380</v>
      </c>
    </row>
    <row r="1550" spans="5:12" x14ac:dyDescent="0.35">
      <c r="E1550" t="s">
        <v>832</v>
      </c>
      <c r="F1550">
        <v>26.72</v>
      </c>
      <c r="G1550">
        <v>4.1399999999999997</v>
      </c>
      <c r="H1550" t="s">
        <v>2380</v>
      </c>
      <c r="I1550" t="s">
        <v>2380</v>
      </c>
      <c r="J1550" t="s">
        <v>2380</v>
      </c>
      <c r="K1550" t="s">
        <v>2381</v>
      </c>
      <c r="L1550" t="s">
        <v>2380</v>
      </c>
    </row>
    <row r="1551" spans="5:12" x14ac:dyDescent="0.35">
      <c r="E1551" t="s">
        <v>831</v>
      </c>
      <c r="F1551">
        <v>41.42</v>
      </c>
      <c r="G1551">
        <v>5.17</v>
      </c>
      <c r="H1551" t="s">
        <v>2380</v>
      </c>
      <c r="I1551" t="s">
        <v>2380</v>
      </c>
      <c r="J1551" t="s">
        <v>2383</v>
      </c>
      <c r="K1551">
        <v>1</v>
      </c>
      <c r="L1551" t="s">
        <v>2380</v>
      </c>
    </row>
    <row r="1552" spans="5:12" x14ac:dyDescent="0.35">
      <c r="E1552" t="s">
        <v>830</v>
      </c>
      <c r="F1552">
        <v>20.69</v>
      </c>
      <c r="G1552">
        <v>6.93</v>
      </c>
      <c r="H1552" t="s">
        <v>2380</v>
      </c>
      <c r="I1552" t="s">
        <v>2380</v>
      </c>
      <c r="J1552" t="s">
        <v>2380</v>
      </c>
      <c r="K1552">
        <v>2</v>
      </c>
      <c r="L1552" t="s">
        <v>2380</v>
      </c>
    </row>
    <row r="1553" spans="5:12" x14ac:dyDescent="0.35">
      <c r="E1553" t="s">
        <v>829</v>
      </c>
      <c r="F1553">
        <v>41.23</v>
      </c>
      <c r="G1553">
        <v>4.24</v>
      </c>
      <c r="H1553" t="s">
        <v>2380</v>
      </c>
      <c r="I1553" t="s">
        <v>2380</v>
      </c>
      <c r="J1553" t="s">
        <v>2380</v>
      </c>
      <c r="K1553" t="s">
        <v>2381</v>
      </c>
      <c r="L1553" t="s">
        <v>2380</v>
      </c>
    </row>
    <row r="1554" spans="5:12" x14ac:dyDescent="0.35">
      <c r="E1554" t="s">
        <v>828</v>
      </c>
      <c r="F1554">
        <v>29.9</v>
      </c>
      <c r="G1554">
        <v>5.91</v>
      </c>
      <c r="H1554" t="s">
        <v>2380</v>
      </c>
      <c r="I1554" t="s">
        <v>2380</v>
      </c>
      <c r="J1554" t="s">
        <v>2380</v>
      </c>
      <c r="K1554" t="s">
        <v>2381</v>
      </c>
      <c r="L1554" t="s">
        <v>2380</v>
      </c>
    </row>
    <row r="1555" spans="5:12" x14ac:dyDescent="0.35">
      <c r="E1555" t="s">
        <v>827</v>
      </c>
      <c r="F1555">
        <v>34.104999999999997</v>
      </c>
      <c r="G1555">
        <v>5.93</v>
      </c>
      <c r="H1555" t="s">
        <v>2380</v>
      </c>
      <c r="I1555" t="s">
        <v>2380</v>
      </c>
      <c r="J1555" t="s">
        <v>2380</v>
      </c>
      <c r="K1555" t="s">
        <v>2381</v>
      </c>
      <c r="L1555" t="s">
        <v>2380</v>
      </c>
    </row>
    <row r="1556" spans="5:12" x14ac:dyDescent="0.35">
      <c r="E1556" t="s">
        <v>826</v>
      </c>
      <c r="F1556">
        <v>24.97</v>
      </c>
      <c r="G1556">
        <v>5.66</v>
      </c>
      <c r="H1556" t="s">
        <v>2380</v>
      </c>
      <c r="I1556" t="s">
        <v>2380</v>
      </c>
      <c r="J1556" t="s">
        <v>2380</v>
      </c>
      <c r="K1556" t="s">
        <v>2381</v>
      </c>
      <c r="L1556" t="s">
        <v>2380</v>
      </c>
    </row>
    <row r="1557" spans="5:12" x14ac:dyDescent="0.35">
      <c r="E1557" t="s">
        <v>825</v>
      </c>
      <c r="F1557">
        <v>34.799999999999997</v>
      </c>
      <c r="G1557">
        <v>4.1900000000000004</v>
      </c>
      <c r="H1557" t="s">
        <v>2380</v>
      </c>
      <c r="I1557" t="s">
        <v>2380</v>
      </c>
      <c r="J1557" t="s">
        <v>2380</v>
      </c>
      <c r="K1557">
        <v>1</v>
      </c>
      <c r="L1557" t="s">
        <v>2380</v>
      </c>
    </row>
    <row r="1558" spans="5:12" x14ac:dyDescent="0.35">
      <c r="E1558" t="s">
        <v>824</v>
      </c>
      <c r="F1558">
        <v>32.965000000000003</v>
      </c>
      <c r="G1558">
        <v>9.2100000000000009</v>
      </c>
      <c r="H1558" t="s">
        <v>2382</v>
      </c>
      <c r="I1558" t="s">
        <v>2380</v>
      </c>
      <c r="J1558" t="s">
        <v>2380</v>
      </c>
      <c r="K1558" t="s">
        <v>2381</v>
      </c>
      <c r="L1558" t="s">
        <v>2380</v>
      </c>
    </row>
    <row r="1559" spans="5:12" x14ac:dyDescent="0.35">
      <c r="E1559" t="s">
        <v>823</v>
      </c>
      <c r="F1559">
        <v>27.265000000000001</v>
      </c>
      <c r="G1559">
        <v>5.51</v>
      </c>
      <c r="H1559" t="s">
        <v>2380</v>
      </c>
      <c r="I1559" t="s">
        <v>2380</v>
      </c>
      <c r="J1559" t="s">
        <v>2380</v>
      </c>
      <c r="K1559">
        <v>1</v>
      </c>
      <c r="L1559" t="s">
        <v>2380</v>
      </c>
    </row>
    <row r="1560" spans="5:12" x14ac:dyDescent="0.35">
      <c r="E1560" t="s">
        <v>822</v>
      </c>
      <c r="F1560">
        <v>17.059999999999999</v>
      </c>
      <c r="G1560">
        <v>8.5</v>
      </c>
      <c r="H1560" t="s">
        <v>2380</v>
      </c>
      <c r="I1560" t="s">
        <v>2380</v>
      </c>
      <c r="J1560" t="s">
        <v>2380</v>
      </c>
      <c r="K1560" t="s">
        <v>2381</v>
      </c>
      <c r="L1560" t="s">
        <v>2380</v>
      </c>
    </row>
    <row r="1561" spans="5:12" x14ac:dyDescent="0.35">
      <c r="E1561" t="s">
        <v>821</v>
      </c>
      <c r="F1561">
        <v>36.29</v>
      </c>
      <c r="G1561">
        <v>6.23</v>
      </c>
      <c r="H1561" t="s">
        <v>2380</v>
      </c>
      <c r="I1561" t="s">
        <v>2380</v>
      </c>
      <c r="J1561" t="s">
        <v>2380</v>
      </c>
      <c r="K1561" t="s">
        <v>2381</v>
      </c>
      <c r="L1561" t="s">
        <v>2380</v>
      </c>
    </row>
    <row r="1562" spans="5:12" x14ac:dyDescent="0.35">
      <c r="E1562" t="s">
        <v>820</v>
      </c>
      <c r="F1562">
        <v>28.594999999999999</v>
      </c>
      <c r="G1562">
        <v>8.5299999999999994</v>
      </c>
      <c r="H1562" t="s">
        <v>2382</v>
      </c>
      <c r="I1562" t="s">
        <v>2380</v>
      </c>
      <c r="J1562" t="s">
        <v>2380</v>
      </c>
      <c r="K1562">
        <v>1</v>
      </c>
      <c r="L1562" t="s">
        <v>2380</v>
      </c>
    </row>
    <row r="1563" spans="5:12" x14ac:dyDescent="0.35">
      <c r="E1563" t="s">
        <v>819</v>
      </c>
      <c r="F1563">
        <v>17.8</v>
      </c>
      <c r="G1563">
        <v>5.75</v>
      </c>
      <c r="H1563" t="s">
        <v>2382</v>
      </c>
      <c r="I1563" t="s">
        <v>2380</v>
      </c>
      <c r="J1563" t="s">
        <v>2383</v>
      </c>
      <c r="K1563">
        <v>1</v>
      </c>
      <c r="L1563" t="s">
        <v>2380</v>
      </c>
    </row>
    <row r="1564" spans="5:12" x14ac:dyDescent="0.35">
      <c r="E1564" t="s">
        <v>818</v>
      </c>
      <c r="F1564">
        <v>21.4</v>
      </c>
      <c r="G1564">
        <v>5.6</v>
      </c>
      <c r="H1564" t="s">
        <v>2380</v>
      </c>
      <c r="I1564" t="s">
        <v>2380</v>
      </c>
      <c r="J1564" t="s">
        <v>2380</v>
      </c>
      <c r="K1564" t="s">
        <v>2381</v>
      </c>
      <c r="L1564" t="s">
        <v>2380</v>
      </c>
    </row>
    <row r="1565" spans="5:12" x14ac:dyDescent="0.35">
      <c r="E1565" t="s">
        <v>817</v>
      </c>
      <c r="F1565">
        <v>23.01</v>
      </c>
      <c r="G1565">
        <v>4.68</v>
      </c>
      <c r="H1565" t="s">
        <v>2380</v>
      </c>
      <c r="I1565" t="s">
        <v>2380</v>
      </c>
      <c r="J1565" t="s">
        <v>2380</v>
      </c>
      <c r="K1565" t="s">
        <v>2381</v>
      </c>
      <c r="L1565" t="s">
        <v>2380</v>
      </c>
    </row>
    <row r="1566" spans="5:12" x14ac:dyDescent="0.35">
      <c r="E1566" t="s">
        <v>816</v>
      </c>
      <c r="F1566">
        <v>19.86</v>
      </c>
      <c r="G1566">
        <v>5.62</v>
      </c>
      <c r="H1566" t="s">
        <v>2382</v>
      </c>
      <c r="I1566" t="s">
        <v>2380</v>
      </c>
      <c r="J1566" t="s">
        <v>2380</v>
      </c>
      <c r="K1566" t="s">
        <v>2381</v>
      </c>
      <c r="L1566" t="s">
        <v>2380</v>
      </c>
    </row>
    <row r="1567" spans="5:12" x14ac:dyDescent="0.35">
      <c r="E1567" t="s">
        <v>815</v>
      </c>
      <c r="F1567">
        <v>33.58</v>
      </c>
      <c r="G1567">
        <v>5.08</v>
      </c>
      <c r="H1567" t="s">
        <v>2380</v>
      </c>
      <c r="I1567" t="s">
        <v>2380</v>
      </c>
      <c r="J1567" t="s">
        <v>2380</v>
      </c>
      <c r="K1567" t="s">
        <v>2381</v>
      </c>
      <c r="L1567" t="s">
        <v>2380</v>
      </c>
    </row>
    <row r="1568" spans="5:12" x14ac:dyDescent="0.35">
      <c r="E1568" t="s">
        <v>814</v>
      </c>
      <c r="F1568">
        <v>29.81</v>
      </c>
      <c r="G1568">
        <v>5.28</v>
      </c>
      <c r="H1568" t="s">
        <v>2380</v>
      </c>
      <c r="I1568" t="s">
        <v>2380</v>
      </c>
      <c r="J1568" t="s">
        <v>2380</v>
      </c>
      <c r="K1568" t="s">
        <v>2381</v>
      </c>
      <c r="L1568" t="s">
        <v>2380</v>
      </c>
    </row>
    <row r="1569" spans="5:12" x14ac:dyDescent="0.35">
      <c r="E1569" t="s">
        <v>813</v>
      </c>
      <c r="F1569">
        <v>27.4</v>
      </c>
      <c r="G1569">
        <v>4.6100000000000003</v>
      </c>
      <c r="H1569" t="s">
        <v>2380</v>
      </c>
      <c r="I1569" t="s">
        <v>2380</v>
      </c>
      <c r="J1569" t="s">
        <v>2380</v>
      </c>
      <c r="K1569" t="s">
        <v>2381</v>
      </c>
      <c r="L1569" t="s">
        <v>2380</v>
      </c>
    </row>
    <row r="1570" spans="5:12" x14ac:dyDescent="0.35">
      <c r="E1570" t="s">
        <v>812</v>
      </c>
      <c r="F1570">
        <v>17.98</v>
      </c>
      <c r="G1570">
        <v>6.57</v>
      </c>
      <c r="H1570" t="s">
        <v>2382</v>
      </c>
      <c r="I1570" t="s">
        <v>2380</v>
      </c>
      <c r="J1570" t="s">
        <v>2380</v>
      </c>
      <c r="K1570">
        <v>2</v>
      </c>
      <c r="L1570" t="s">
        <v>2380</v>
      </c>
    </row>
    <row r="1571" spans="5:12" x14ac:dyDescent="0.35">
      <c r="E1571" t="s">
        <v>811</v>
      </c>
      <c r="F1571">
        <v>37.9</v>
      </c>
      <c r="G1571">
        <v>5.83</v>
      </c>
      <c r="H1571" t="s">
        <v>2380</v>
      </c>
      <c r="I1571" t="s">
        <v>2380</v>
      </c>
      <c r="J1571" t="s">
        <v>2380</v>
      </c>
      <c r="K1571" t="s">
        <v>2381</v>
      </c>
      <c r="L1571" t="s">
        <v>2380</v>
      </c>
    </row>
    <row r="1572" spans="5:12" x14ac:dyDescent="0.35">
      <c r="E1572" t="s">
        <v>810</v>
      </c>
      <c r="F1572">
        <v>25.27</v>
      </c>
      <c r="G1572">
        <v>6.98</v>
      </c>
      <c r="H1572" t="s">
        <v>2382</v>
      </c>
      <c r="I1572" t="s">
        <v>2380</v>
      </c>
      <c r="J1572" t="s">
        <v>2380</v>
      </c>
      <c r="K1572" t="s">
        <v>2381</v>
      </c>
      <c r="L1572" t="s">
        <v>2380</v>
      </c>
    </row>
    <row r="1573" spans="5:12" x14ac:dyDescent="0.35">
      <c r="E1573" t="s">
        <v>809</v>
      </c>
      <c r="F1573">
        <v>29.26</v>
      </c>
      <c r="G1573">
        <v>4.03</v>
      </c>
      <c r="H1573" t="s">
        <v>2380</v>
      </c>
      <c r="I1573" t="s">
        <v>2380</v>
      </c>
      <c r="J1573" t="s">
        <v>2380</v>
      </c>
      <c r="K1573">
        <v>1</v>
      </c>
      <c r="L1573" t="s">
        <v>2380</v>
      </c>
    </row>
    <row r="1574" spans="5:12" x14ac:dyDescent="0.35">
      <c r="E1574" t="s">
        <v>808</v>
      </c>
      <c r="F1574">
        <v>27.835000000000001</v>
      </c>
      <c r="G1574">
        <v>4.5599999999999996</v>
      </c>
      <c r="H1574" t="s">
        <v>2380</v>
      </c>
      <c r="I1574" t="s">
        <v>2380</v>
      </c>
      <c r="J1574" t="s">
        <v>2380</v>
      </c>
      <c r="K1574">
        <v>1</v>
      </c>
      <c r="L1574" t="s">
        <v>2380</v>
      </c>
    </row>
    <row r="1575" spans="5:12" x14ac:dyDescent="0.35">
      <c r="E1575" t="s">
        <v>807</v>
      </c>
      <c r="F1575">
        <v>46.53</v>
      </c>
      <c r="G1575">
        <v>5.38</v>
      </c>
      <c r="H1575" t="s">
        <v>2382</v>
      </c>
      <c r="I1575" t="s">
        <v>2380</v>
      </c>
      <c r="J1575" t="s">
        <v>2380</v>
      </c>
      <c r="K1575" t="s">
        <v>2381</v>
      </c>
      <c r="L1575" t="s">
        <v>2380</v>
      </c>
    </row>
    <row r="1576" spans="5:12" x14ac:dyDescent="0.35">
      <c r="E1576" t="s">
        <v>806</v>
      </c>
      <c r="F1576">
        <v>20.58</v>
      </c>
      <c r="G1576">
        <v>11.04</v>
      </c>
      <c r="H1576" t="s">
        <v>2382</v>
      </c>
      <c r="I1576" t="s">
        <v>2380</v>
      </c>
      <c r="J1576" t="s">
        <v>2380</v>
      </c>
      <c r="K1576">
        <v>1</v>
      </c>
      <c r="L1576" t="s">
        <v>2380</v>
      </c>
    </row>
    <row r="1577" spans="5:12" x14ac:dyDescent="0.35">
      <c r="E1577" t="s">
        <v>805</v>
      </c>
      <c r="F1577">
        <v>19.53</v>
      </c>
      <c r="G1577">
        <v>6.09</v>
      </c>
      <c r="H1577" t="s">
        <v>2382</v>
      </c>
      <c r="I1577" t="s">
        <v>2380</v>
      </c>
      <c r="J1577" t="s">
        <v>2380</v>
      </c>
      <c r="K1577" t="s">
        <v>2381</v>
      </c>
      <c r="L1577" t="s">
        <v>2380</v>
      </c>
    </row>
    <row r="1578" spans="5:12" x14ac:dyDescent="0.35">
      <c r="E1578" t="s">
        <v>804</v>
      </c>
      <c r="F1578">
        <v>27.7</v>
      </c>
      <c r="G1578">
        <v>4.71</v>
      </c>
      <c r="H1578" t="s">
        <v>2380</v>
      </c>
      <c r="I1578" t="s">
        <v>2380</v>
      </c>
      <c r="J1578" t="s">
        <v>2380</v>
      </c>
      <c r="K1578">
        <v>1</v>
      </c>
      <c r="L1578" t="s">
        <v>2380</v>
      </c>
    </row>
    <row r="1579" spans="5:12" x14ac:dyDescent="0.35">
      <c r="E1579" t="s">
        <v>803</v>
      </c>
      <c r="F1579">
        <v>18.920000000000002</v>
      </c>
      <c r="G1579">
        <v>8.18</v>
      </c>
      <c r="H1579" t="s">
        <v>2380</v>
      </c>
      <c r="I1579" t="s">
        <v>2380</v>
      </c>
      <c r="J1579" t="s">
        <v>2380</v>
      </c>
      <c r="K1579" t="s">
        <v>2381</v>
      </c>
      <c r="L1579" t="s">
        <v>2380</v>
      </c>
    </row>
    <row r="1580" spans="5:12" x14ac:dyDescent="0.35">
      <c r="E1580" t="s">
        <v>802</v>
      </c>
      <c r="F1580">
        <v>17.760000000000002</v>
      </c>
      <c r="G1580">
        <v>11.18</v>
      </c>
      <c r="H1580" t="s">
        <v>2382</v>
      </c>
      <c r="I1580" t="s">
        <v>2380</v>
      </c>
      <c r="J1580" t="s">
        <v>2380</v>
      </c>
      <c r="K1580">
        <v>2</v>
      </c>
      <c r="L1580" t="s">
        <v>2380</v>
      </c>
    </row>
    <row r="1581" spans="5:12" x14ac:dyDescent="0.35">
      <c r="E1581" t="s">
        <v>801</v>
      </c>
      <c r="F1581">
        <v>29.83</v>
      </c>
      <c r="G1581">
        <v>5.03</v>
      </c>
      <c r="H1581" t="s">
        <v>2382</v>
      </c>
      <c r="I1581" t="s">
        <v>2380</v>
      </c>
      <c r="J1581" t="s">
        <v>2380</v>
      </c>
      <c r="K1581" t="s">
        <v>2381</v>
      </c>
      <c r="L1581" t="s">
        <v>2380</v>
      </c>
    </row>
    <row r="1582" spans="5:12" x14ac:dyDescent="0.35">
      <c r="E1582" t="s">
        <v>800</v>
      </c>
      <c r="F1582">
        <v>23.465</v>
      </c>
      <c r="G1582">
        <v>5.56</v>
      </c>
      <c r="H1582" t="s">
        <v>2380</v>
      </c>
      <c r="I1582" t="s">
        <v>2380</v>
      </c>
      <c r="J1582" t="s">
        <v>2380</v>
      </c>
      <c r="K1582">
        <v>1</v>
      </c>
      <c r="L1582" t="s">
        <v>2380</v>
      </c>
    </row>
    <row r="1583" spans="5:12" x14ac:dyDescent="0.35">
      <c r="E1583" t="s">
        <v>799</v>
      </c>
      <c r="F1583">
        <v>29.355</v>
      </c>
      <c r="G1583">
        <v>4.33</v>
      </c>
      <c r="H1583" t="s">
        <v>2380</v>
      </c>
      <c r="I1583" t="s">
        <v>2380</v>
      </c>
      <c r="J1583" t="s">
        <v>2380</v>
      </c>
      <c r="K1583" t="s">
        <v>2381</v>
      </c>
      <c r="L1583" t="s">
        <v>2380</v>
      </c>
    </row>
    <row r="1584" spans="5:12" x14ac:dyDescent="0.35">
      <c r="E1584" t="s">
        <v>798</v>
      </c>
      <c r="F1584">
        <v>35.49</v>
      </c>
      <c r="G1584">
        <v>5.21</v>
      </c>
      <c r="H1584" t="s">
        <v>2382</v>
      </c>
      <c r="I1584" t="s">
        <v>2380</v>
      </c>
      <c r="J1584" t="s">
        <v>2383</v>
      </c>
      <c r="K1584">
        <v>1</v>
      </c>
      <c r="L1584" t="s">
        <v>2380</v>
      </c>
    </row>
    <row r="1585" spans="5:12" x14ac:dyDescent="0.35">
      <c r="E1585" t="s">
        <v>797</v>
      </c>
      <c r="F1585">
        <v>26.315000000000001</v>
      </c>
      <c r="G1585">
        <v>5.89</v>
      </c>
      <c r="H1585" t="s">
        <v>2380</v>
      </c>
      <c r="I1585" t="s">
        <v>2380</v>
      </c>
      <c r="J1585" t="s">
        <v>2380</v>
      </c>
      <c r="K1585" t="s">
        <v>2381</v>
      </c>
      <c r="L1585" t="s">
        <v>2380</v>
      </c>
    </row>
    <row r="1586" spans="5:12" x14ac:dyDescent="0.35">
      <c r="E1586" t="s">
        <v>796</v>
      </c>
      <c r="F1586">
        <v>19.79</v>
      </c>
      <c r="G1586">
        <v>4.8099999999999996</v>
      </c>
      <c r="H1586" t="s">
        <v>2382</v>
      </c>
      <c r="I1586" t="s">
        <v>2380</v>
      </c>
      <c r="J1586" t="s">
        <v>2380</v>
      </c>
      <c r="K1586" t="s">
        <v>2381</v>
      </c>
      <c r="L1586" t="s">
        <v>2380</v>
      </c>
    </row>
    <row r="1587" spans="5:12" x14ac:dyDescent="0.35">
      <c r="E1587" t="s">
        <v>795</v>
      </c>
      <c r="F1587">
        <v>40.564999999999998</v>
      </c>
      <c r="G1587">
        <v>5.66</v>
      </c>
      <c r="H1587" t="s">
        <v>2380</v>
      </c>
      <c r="I1587" t="s">
        <v>2380</v>
      </c>
      <c r="J1587" t="s">
        <v>2380</v>
      </c>
      <c r="K1587">
        <v>1</v>
      </c>
      <c r="L1587" t="s">
        <v>2380</v>
      </c>
    </row>
    <row r="1588" spans="5:12" x14ac:dyDescent="0.35">
      <c r="E1588" t="s">
        <v>794</v>
      </c>
      <c r="F1588">
        <v>18.03</v>
      </c>
      <c r="G1588">
        <v>10.66</v>
      </c>
      <c r="H1588" t="s">
        <v>2382</v>
      </c>
      <c r="I1588" t="s">
        <v>2380</v>
      </c>
      <c r="J1588" t="s">
        <v>2380</v>
      </c>
      <c r="K1588">
        <v>2</v>
      </c>
      <c r="L1588" t="s">
        <v>2380</v>
      </c>
    </row>
    <row r="1589" spans="5:12" x14ac:dyDescent="0.35">
      <c r="E1589" t="s">
        <v>793</v>
      </c>
      <c r="F1589">
        <v>34.65</v>
      </c>
      <c r="G1589">
        <v>5.98</v>
      </c>
      <c r="H1589" t="s">
        <v>2382</v>
      </c>
      <c r="I1589" t="s">
        <v>2380</v>
      </c>
      <c r="J1589" t="s">
        <v>2380</v>
      </c>
      <c r="K1589" t="s">
        <v>2381</v>
      </c>
      <c r="L1589" t="s">
        <v>2380</v>
      </c>
    </row>
    <row r="1590" spans="5:12" x14ac:dyDescent="0.35">
      <c r="E1590" t="s">
        <v>792</v>
      </c>
      <c r="F1590">
        <v>42.94</v>
      </c>
      <c r="G1590">
        <v>4.34</v>
      </c>
      <c r="H1590" t="s">
        <v>2380</v>
      </c>
      <c r="I1590" t="s">
        <v>2380</v>
      </c>
      <c r="J1590" t="s">
        <v>2380</v>
      </c>
      <c r="K1590" t="s">
        <v>2381</v>
      </c>
      <c r="L1590" t="s">
        <v>2380</v>
      </c>
    </row>
    <row r="1591" spans="5:12" x14ac:dyDescent="0.35">
      <c r="E1591" t="s">
        <v>791</v>
      </c>
      <c r="F1591">
        <v>31.254999999999999</v>
      </c>
      <c r="G1591">
        <v>5.17</v>
      </c>
      <c r="H1591" t="s">
        <v>2380</v>
      </c>
      <c r="I1591" t="s">
        <v>2380</v>
      </c>
      <c r="J1591" t="s">
        <v>2380</v>
      </c>
      <c r="K1591" t="s">
        <v>2381</v>
      </c>
      <c r="L1591" t="s">
        <v>2380</v>
      </c>
    </row>
    <row r="1592" spans="5:12" x14ac:dyDescent="0.35">
      <c r="E1592" t="s">
        <v>790</v>
      </c>
      <c r="F1592">
        <v>45.43</v>
      </c>
      <c r="G1592">
        <v>4.2300000000000004</v>
      </c>
      <c r="H1592" t="s">
        <v>2382</v>
      </c>
      <c r="I1592" t="s">
        <v>2380</v>
      </c>
      <c r="J1592" t="s">
        <v>2383</v>
      </c>
      <c r="K1592">
        <v>1</v>
      </c>
      <c r="L1592" t="s">
        <v>2380</v>
      </c>
    </row>
    <row r="1593" spans="5:12" x14ac:dyDescent="0.35">
      <c r="E1593" t="s">
        <v>789</v>
      </c>
      <c r="F1593">
        <v>32.340000000000003</v>
      </c>
      <c r="G1593">
        <v>4.88</v>
      </c>
      <c r="H1593" t="s">
        <v>2382</v>
      </c>
      <c r="I1593" t="s">
        <v>2380</v>
      </c>
      <c r="J1593" t="s">
        <v>2383</v>
      </c>
      <c r="K1593">
        <v>1</v>
      </c>
      <c r="L1593" t="s">
        <v>2380</v>
      </c>
    </row>
    <row r="1594" spans="5:12" x14ac:dyDescent="0.35">
      <c r="E1594" t="s">
        <v>788</v>
      </c>
      <c r="F1594">
        <v>25.46</v>
      </c>
      <c r="G1594">
        <v>9.7100000000000009</v>
      </c>
      <c r="H1594" t="s">
        <v>2382</v>
      </c>
      <c r="I1594" t="s">
        <v>2380</v>
      </c>
      <c r="J1594" t="s">
        <v>2380</v>
      </c>
      <c r="K1594">
        <v>1</v>
      </c>
      <c r="L1594" t="s">
        <v>2380</v>
      </c>
    </row>
    <row r="1595" spans="5:12" x14ac:dyDescent="0.35">
      <c r="E1595" t="s">
        <v>787</v>
      </c>
      <c r="F1595">
        <v>37.145000000000003</v>
      </c>
      <c r="G1595">
        <v>5.32</v>
      </c>
      <c r="H1595" t="s">
        <v>2380</v>
      </c>
      <c r="I1595" t="s">
        <v>2380</v>
      </c>
      <c r="J1595" t="s">
        <v>2380</v>
      </c>
      <c r="K1595" t="s">
        <v>2381</v>
      </c>
      <c r="L1595" t="s">
        <v>2380</v>
      </c>
    </row>
    <row r="1596" spans="5:12" x14ac:dyDescent="0.35">
      <c r="E1596" t="s">
        <v>786</v>
      </c>
      <c r="F1596">
        <v>30.8</v>
      </c>
      <c r="G1596">
        <v>5.83</v>
      </c>
      <c r="H1596" t="s">
        <v>2382</v>
      </c>
      <c r="I1596" t="s">
        <v>2380</v>
      </c>
      <c r="J1596" t="s">
        <v>2380</v>
      </c>
      <c r="K1596" t="s">
        <v>2381</v>
      </c>
      <c r="L1596" t="s">
        <v>2380</v>
      </c>
    </row>
    <row r="1597" spans="5:12" x14ac:dyDescent="0.35">
      <c r="E1597" t="s">
        <v>785</v>
      </c>
      <c r="F1597">
        <v>29.5</v>
      </c>
      <c r="G1597">
        <v>5.54</v>
      </c>
      <c r="H1597" t="s">
        <v>2382</v>
      </c>
      <c r="I1597" t="s">
        <v>2380</v>
      </c>
      <c r="J1597" t="s">
        <v>2380</v>
      </c>
      <c r="K1597" t="s">
        <v>2381</v>
      </c>
      <c r="L1597" t="s">
        <v>2380</v>
      </c>
    </row>
    <row r="1598" spans="5:12" x14ac:dyDescent="0.35">
      <c r="E1598" t="s">
        <v>784</v>
      </c>
      <c r="F1598">
        <v>43.39</v>
      </c>
      <c r="G1598">
        <v>5.85</v>
      </c>
      <c r="H1598" t="s">
        <v>2380</v>
      </c>
      <c r="I1598" t="s">
        <v>2382</v>
      </c>
      <c r="J1598" t="s">
        <v>2380</v>
      </c>
      <c r="K1598">
        <v>1</v>
      </c>
      <c r="L1598" t="s">
        <v>2380</v>
      </c>
    </row>
    <row r="1599" spans="5:12" x14ac:dyDescent="0.35">
      <c r="E1599" t="s">
        <v>783</v>
      </c>
      <c r="F1599">
        <v>15.08</v>
      </c>
      <c r="G1599">
        <v>4.8499999999999996</v>
      </c>
      <c r="H1599" t="s">
        <v>2382</v>
      </c>
      <c r="I1599" t="s">
        <v>2380</v>
      </c>
      <c r="J1599" t="s">
        <v>2383</v>
      </c>
      <c r="K1599">
        <v>1</v>
      </c>
      <c r="L1599" t="s">
        <v>2380</v>
      </c>
    </row>
    <row r="1600" spans="5:12" x14ac:dyDescent="0.35">
      <c r="E1600" t="s">
        <v>782</v>
      </c>
      <c r="F1600">
        <v>20.48</v>
      </c>
      <c r="G1600">
        <v>11.09</v>
      </c>
      <c r="H1600" t="s">
        <v>2380</v>
      </c>
      <c r="I1600" t="s">
        <v>2380</v>
      </c>
      <c r="J1600" t="s">
        <v>2380</v>
      </c>
      <c r="K1600" t="s">
        <v>2381</v>
      </c>
      <c r="L1600" t="s">
        <v>2380</v>
      </c>
    </row>
    <row r="1601" spans="5:12" x14ac:dyDescent="0.35">
      <c r="E1601" t="s">
        <v>781</v>
      </c>
      <c r="F1601">
        <v>34.450000000000003</v>
      </c>
      <c r="G1601">
        <v>5.58</v>
      </c>
      <c r="H1601" t="s">
        <v>2382</v>
      </c>
      <c r="I1601" t="s">
        <v>2380</v>
      </c>
      <c r="J1601" t="s">
        <v>2380</v>
      </c>
      <c r="K1601" t="s">
        <v>2381</v>
      </c>
      <c r="L1601" t="s">
        <v>2380</v>
      </c>
    </row>
    <row r="1602" spans="5:12" x14ac:dyDescent="0.35">
      <c r="E1602" t="s">
        <v>780</v>
      </c>
      <c r="F1602">
        <v>34.21</v>
      </c>
      <c r="G1602">
        <v>9.7200000000000006</v>
      </c>
      <c r="H1602" t="s">
        <v>2382</v>
      </c>
      <c r="I1602" t="s">
        <v>2380</v>
      </c>
      <c r="J1602" t="s">
        <v>2380</v>
      </c>
      <c r="K1602" t="s">
        <v>2381</v>
      </c>
      <c r="L1602" t="s">
        <v>2380</v>
      </c>
    </row>
    <row r="1603" spans="5:12" x14ac:dyDescent="0.35">
      <c r="E1603" t="s">
        <v>779</v>
      </c>
      <c r="F1603">
        <v>28.8</v>
      </c>
      <c r="G1603">
        <v>11.41</v>
      </c>
      <c r="H1603" t="s">
        <v>2382</v>
      </c>
      <c r="I1603" t="s">
        <v>2380</v>
      </c>
      <c r="J1603" t="s">
        <v>2380</v>
      </c>
      <c r="K1603" t="s">
        <v>2381</v>
      </c>
      <c r="L1603" t="s">
        <v>2380</v>
      </c>
    </row>
    <row r="1604" spans="5:12" x14ac:dyDescent="0.35">
      <c r="E1604" t="s">
        <v>778</v>
      </c>
      <c r="F1604">
        <v>31.74</v>
      </c>
      <c r="G1604">
        <v>4.46</v>
      </c>
      <c r="H1604" t="s">
        <v>2380</v>
      </c>
      <c r="I1604" t="s">
        <v>2380</v>
      </c>
      <c r="J1604" t="s">
        <v>2383</v>
      </c>
      <c r="K1604">
        <v>1</v>
      </c>
      <c r="L1604" t="s">
        <v>2380</v>
      </c>
    </row>
    <row r="1605" spans="5:12" x14ac:dyDescent="0.35">
      <c r="E1605" t="s">
        <v>777</v>
      </c>
      <c r="F1605">
        <v>21.78</v>
      </c>
      <c r="G1605">
        <v>9.31</v>
      </c>
      <c r="H1605" t="s">
        <v>2382</v>
      </c>
      <c r="I1605" t="s">
        <v>2380</v>
      </c>
      <c r="J1605" t="s">
        <v>2380</v>
      </c>
      <c r="K1605" t="s">
        <v>2381</v>
      </c>
      <c r="L1605" t="s">
        <v>2380</v>
      </c>
    </row>
    <row r="1606" spans="5:12" x14ac:dyDescent="0.35">
      <c r="E1606" t="s">
        <v>776</v>
      </c>
      <c r="F1606">
        <v>23.75</v>
      </c>
      <c r="G1606">
        <v>5.03</v>
      </c>
      <c r="H1606" t="s">
        <v>2380</v>
      </c>
      <c r="I1606" t="s">
        <v>2380</v>
      </c>
      <c r="J1606" t="s">
        <v>2380</v>
      </c>
      <c r="K1606">
        <v>1</v>
      </c>
      <c r="L1606" t="s">
        <v>2380</v>
      </c>
    </row>
    <row r="1607" spans="5:12" x14ac:dyDescent="0.35">
      <c r="E1607" t="s">
        <v>775</v>
      </c>
      <c r="F1607">
        <v>33.21</v>
      </c>
      <c r="G1607">
        <v>5.07</v>
      </c>
      <c r="H1607" t="s">
        <v>2382</v>
      </c>
      <c r="I1607" t="s">
        <v>2380</v>
      </c>
      <c r="J1607" t="s">
        <v>2380</v>
      </c>
      <c r="K1607">
        <v>1</v>
      </c>
      <c r="L1607" t="s">
        <v>2380</v>
      </c>
    </row>
    <row r="1608" spans="5:12" x14ac:dyDescent="0.35">
      <c r="E1608" t="s">
        <v>774</v>
      </c>
      <c r="F1608">
        <v>17.7</v>
      </c>
      <c r="G1608">
        <v>10.42</v>
      </c>
      <c r="H1608" t="s">
        <v>2382</v>
      </c>
      <c r="I1608" t="s">
        <v>2380</v>
      </c>
      <c r="J1608" t="s">
        <v>2380</v>
      </c>
      <c r="K1608">
        <v>2</v>
      </c>
      <c r="L1608" t="s">
        <v>2380</v>
      </c>
    </row>
    <row r="1609" spans="5:12" x14ac:dyDescent="0.35">
      <c r="E1609" t="s">
        <v>773</v>
      </c>
      <c r="F1609">
        <v>17.2</v>
      </c>
      <c r="G1609">
        <v>6.45</v>
      </c>
      <c r="H1609" t="s">
        <v>2380</v>
      </c>
      <c r="I1609" t="s">
        <v>2380</v>
      </c>
      <c r="J1609" t="s">
        <v>2380</v>
      </c>
      <c r="K1609">
        <v>2</v>
      </c>
      <c r="L1609" t="s">
        <v>2380</v>
      </c>
    </row>
    <row r="1610" spans="5:12" x14ac:dyDescent="0.35">
      <c r="E1610" t="s">
        <v>772</v>
      </c>
      <c r="F1610">
        <v>19.21</v>
      </c>
      <c r="G1610">
        <v>5.52</v>
      </c>
      <c r="H1610" t="s">
        <v>2380</v>
      </c>
      <c r="I1610" t="s">
        <v>2380</v>
      </c>
      <c r="J1610" t="s">
        <v>2380</v>
      </c>
      <c r="K1610">
        <v>2</v>
      </c>
      <c r="L1610" t="s">
        <v>2380</v>
      </c>
    </row>
    <row r="1611" spans="5:12" x14ac:dyDescent="0.35">
      <c r="E1611" t="s">
        <v>771</v>
      </c>
      <c r="F1611">
        <v>23.2</v>
      </c>
      <c r="G1611">
        <v>4.41</v>
      </c>
      <c r="H1611" t="s">
        <v>2380</v>
      </c>
      <c r="I1611" t="s">
        <v>2380</v>
      </c>
      <c r="J1611" t="s">
        <v>2383</v>
      </c>
      <c r="K1611">
        <v>1</v>
      </c>
      <c r="L1611" t="s">
        <v>2380</v>
      </c>
    </row>
    <row r="1612" spans="5:12" x14ac:dyDescent="0.35">
      <c r="E1612" t="s">
        <v>770</v>
      </c>
      <c r="F1612">
        <v>32.5</v>
      </c>
      <c r="G1612">
        <v>4.6900000000000004</v>
      </c>
      <c r="H1612" t="s">
        <v>2382</v>
      </c>
      <c r="I1612" t="s">
        <v>2380</v>
      </c>
      <c r="J1612" t="s">
        <v>2383</v>
      </c>
      <c r="K1612">
        <v>1</v>
      </c>
      <c r="L1612" t="s">
        <v>2380</v>
      </c>
    </row>
    <row r="1613" spans="5:12" x14ac:dyDescent="0.35">
      <c r="E1613" t="s">
        <v>769</v>
      </c>
      <c r="F1613">
        <v>20.9</v>
      </c>
      <c r="G1613">
        <v>6.94</v>
      </c>
      <c r="H1613" t="s">
        <v>2380</v>
      </c>
      <c r="I1613" t="s">
        <v>2380</v>
      </c>
      <c r="J1613" t="s">
        <v>2380</v>
      </c>
      <c r="K1613" t="s">
        <v>2381</v>
      </c>
      <c r="L1613" t="s">
        <v>2380</v>
      </c>
    </row>
    <row r="1614" spans="5:12" x14ac:dyDescent="0.35">
      <c r="E1614" t="s">
        <v>768</v>
      </c>
      <c r="F1614">
        <v>19.11</v>
      </c>
      <c r="G1614">
        <v>4.3499999999999996</v>
      </c>
      <c r="H1614" t="s">
        <v>2380</v>
      </c>
      <c r="I1614" t="s">
        <v>2380</v>
      </c>
      <c r="J1614" t="s">
        <v>2380</v>
      </c>
      <c r="K1614">
        <v>2</v>
      </c>
      <c r="L1614" t="s">
        <v>2380</v>
      </c>
    </row>
    <row r="1615" spans="5:12" x14ac:dyDescent="0.35">
      <c r="E1615" t="s">
        <v>767</v>
      </c>
      <c r="F1615">
        <v>31.17</v>
      </c>
      <c r="G1615">
        <v>5.28</v>
      </c>
      <c r="H1615" t="s">
        <v>2380</v>
      </c>
      <c r="I1615" t="s">
        <v>2380</v>
      </c>
      <c r="J1615" t="s">
        <v>2380</v>
      </c>
      <c r="K1615">
        <v>1</v>
      </c>
      <c r="L1615" t="s">
        <v>2380</v>
      </c>
    </row>
    <row r="1616" spans="5:12" x14ac:dyDescent="0.35">
      <c r="E1616" t="s">
        <v>766</v>
      </c>
      <c r="F1616">
        <v>36.08</v>
      </c>
      <c r="G1616">
        <v>4.29</v>
      </c>
      <c r="H1616" t="s">
        <v>2380</v>
      </c>
      <c r="I1616" t="s">
        <v>2380</v>
      </c>
      <c r="J1616" t="s">
        <v>2380</v>
      </c>
      <c r="K1616" t="s">
        <v>2381</v>
      </c>
      <c r="L1616" t="s">
        <v>2380</v>
      </c>
    </row>
    <row r="1617" spans="5:12" x14ac:dyDescent="0.35">
      <c r="E1617" t="s">
        <v>765</v>
      </c>
      <c r="F1617">
        <v>28.024999999999999</v>
      </c>
      <c r="G1617">
        <v>5.69</v>
      </c>
      <c r="H1617" t="s">
        <v>2382</v>
      </c>
      <c r="I1617" t="s">
        <v>2380</v>
      </c>
      <c r="J1617" t="s">
        <v>2380</v>
      </c>
      <c r="K1617" t="s">
        <v>2381</v>
      </c>
      <c r="L1617" t="s">
        <v>2380</v>
      </c>
    </row>
    <row r="1618" spans="5:12" x14ac:dyDescent="0.35">
      <c r="E1618" t="s">
        <v>764</v>
      </c>
      <c r="F1618">
        <v>24.32</v>
      </c>
      <c r="G1618">
        <v>5.56</v>
      </c>
      <c r="H1618" t="s">
        <v>2382</v>
      </c>
      <c r="I1618" t="s">
        <v>2380</v>
      </c>
      <c r="J1618" t="s">
        <v>2380</v>
      </c>
      <c r="K1618" t="s">
        <v>2381</v>
      </c>
      <c r="L1618" t="s">
        <v>2380</v>
      </c>
    </row>
    <row r="1619" spans="5:12" x14ac:dyDescent="0.35">
      <c r="E1619" t="s">
        <v>763</v>
      </c>
      <c r="F1619">
        <v>38</v>
      </c>
      <c r="G1619">
        <v>5.41</v>
      </c>
      <c r="H1619" t="s">
        <v>2382</v>
      </c>
      <c r="I1619" t="s">
        <v>2380</v>
      </c>
      <c r="J1619" t="s">
        <v>2380</v>
      </c>
      <c r="K1619">
        <v>1</v>
      </c>
      <c r="L1619" t="s">
        <v>2380</v>
      </c>
    </row>
    <row r="1620" spans="5:12" x14ac:dyDescent="0.35">
      <c r="E1620" t="s">
        <v>762</v>
      </c>
      <c r="F1620">
        <v>31.6</v>
      </c>
      <c r="G1620">
        <v>10.85</v>
      </c>
      <c r="H1620" t="s">
        <v>2382</v>
      </c>
      <c r="I1620" t="s">
        <v>2380</v>
      </c>
      <c r="J1620" t="s">
        <v>2380</v>
      </c>
      <c r="K1620" t="s">
        <v>2381</v>
      </c>
      <c r="L1620" t="s">
        <v>2380</v>
      </c>
    </row>
    <row r="1621" spans="5:12" x14ac:dyDescent="0.35">
      <c r="E1621" t="s">
        <v>761</v>
      </c>
      <c r="F1621">
        <v>31.02</v>
      </c>
      <c r="G1621">
        <v>11.63</v>
      </c>
      <c r="H1621" t="s">
        <v>2382</v>
      </c>
      <c r="I1621" t="s">
        <v>2380</v>
      </c>
      <c r="J1621" t="s">
        <v>2380</v>
      </c>
      <c r="K1621" t="s">
        <v>2381</v>
      </c>
      <c r="L1621" t="s">
        <v>2380</v>
      </c>
    </row>
    <row r="1622" spans="5:12" x14ac:dyDescent="0.35">
      <c r="E1622" t="s">
        <v>760</v>
      </c>
      <c r="F1622">
        <v>29.26</v>
      </c>
      <c r="G1622">
        <v>5.68</v>
      </c>
      <c r="H1622" t="s">
        <v>2382</v>
      </c>
      <c r="I1622" t="s">
        <v>2380</v>
      </c>
      <c r="J1622" t="s">
        <v>2380</v>
      </c>
      <c r="K1622">
        <v>1</v>
      </c>
      <c r="L1622" t="s">
        <v>2380</v>
      </c>
    </row>
    <row r="1623" spans="5:12" x14ac:dyDescent="0.35">
      <c r="E1623" t="s">
        <v>759</v>
      </c>
      <c r="F1623">
        <v>15.09</v>
      </c>
      <c r="G1623">
        <v>7.59</v>
      </c>
      <c r="H1623" t="s">
        <v>2382</v>
      </c>
      <c r="I1623" t="s">
        <v>2380</v>
      </c>
      <c r="J1623" t="s">
        <v>2380</v>
      </c>
      <c r="K1623">
        <v>2</v>
      </c>
      <c r="L1623" t="s">
        <v>2380</v>
      </c>
    </row>
    <row r="1624" spans="5:12" x14ac:dyDescent="0.35">
      <c r="E1624" t="s">
        <v>758</v>
      </c>
      <c r="F1624">
        <v>22.63</v>
      </c>
      <c r="G1624">
        <v>5.09</v>
      </c>
      <c r="H1624" t="s">
        <v>2382</v>
      </c>
      <c r="I1624" t="s">
        <v>2380</v>
      </c>
      <c r="J1624" t="s">
        <v>2380</v>
      </c>
      <c r="K1624" t="s">
        <v>2381</v>
      </c>
      <c r="L1624" t="s">
        <v>2380</v>
      </c>
    </row>
    <row r="1625" spans="5:12" x14ac:dyDescent="0.35">
      <c r="E1625" t="s">
        <v>757</v>
      </c>
      <c r="F1625">
        <v>23.46</v>
      </c>
      <c r="G1625">
        <v>4.21</v>
      </c>
      <c r="H1625" t="s">
        <v>2380</v>
      </c>
      <c r="I1625" t="s">
        <v>2380</v>
      </c>
      <c r="J1625" t="s">
        <v>2380</v>
      </c>
      <c r="K1625">
        <v>1</v>
      </c>
      <c r="L1625" t="s">
        <v>2380</v>
      </c>
    </row>
    <row r="1626" spans="5:12" x14ac:dyDescent="0.35">
      <c r="E1626" t="s">
        <v>756</v>
      </c>
      <c r="F1626">
        <v>22.56</v>
      </c>
      <c r="G1626">
        <v>4.34</v>
      </c>
      <c r="H1626" t="s">
        <v>2382</v>
      </c>
      <c r="I1626" t="s">
        <v>2380</v>
      </c>
      <c r="J1626" t="s">
        <v>2380</v>
      </c>
      <c r="K1626" t="s">
        <v>2381</v>
      </c>
      <c r="L1626" t="s">
        <v>2380</v>
      </c>
    </row>
    <row r="1627" spans="5:12" x14ac:dyDescent="0.35">
      <c r="E1627" t="s">
        <v>755</v>
      </c>
      <c r="F1627">
        <v>19.28</v>
      </c>
      <c r="G1627">
        <v>11.85</v>
      </c>
      <c r="H1627" t="s">
        <v>2380</v>
      </c>
      <c r="I1627" t="s">
        <v>2380</v>
      </c>
      <c r="J1627" t="s">
        <v>2380</v>
      </c>
      <c r="K1627">
        <v>2</v>
      </c>
      <c r="L1627" t="s">
        <v>2380</v>
      </c>
    </row>
    <row r="1628" spans="5:12" x14ac:dyDescent="0.35">
      <c r="E1628" t="s">
        <v>754</v>
      </c>
      <c r="F1628">
        <v>15.37</v>
      </c>
      <c r="G1628">
        <v>9.61</v>
      </c>
      <c r="H1628" t="s">
        <v>2382</v>
      </c>
      <c r="I1628" t="s">
        <v>2380</v>
      </c>
      <c r="J1628" t="s">
        <v>2380</v>
      </c>
      <c r="K1628">
        <v>2</v>
      </c>
      <c r="L1628" t="s">
        <v>2380</v>
      </c>
    </row>
    <row r="1629" spans="5:12" x14ac:dyDescent="0.35">
      <c r="E1629" t="s">
        <v>753</v>
      </c>
      <c r="F1629">
        <v>18.71</v>
      </c>
      <c r="G1629">
        <v>5.29</v>
      </c>
      <c r="H1629" t="s">
        <v>2382</v>
      </c>
      <c r="I1629" t="s">
        <v>2380</v>
      </c>
      <c r="J1629" t="s">
        <v>2380</v>
      </c>
      <c r="K1629" t="s">
        <v>2381</v>
      </c>
      <c r="L1629" t="s">
        <v>2380</v>
      </c>
    </row>
    <row r="1630" spans="5:12" x14ac:dyDescent="0.35">
      <c r="E1630" t="s">
        <v>752</v>
      </c>
      <c r="F1630">
        <v>20.61</v>
      </c>
      <c r="G1630">
        <v>6.89</v>
      </c>
      <c r="H1630" t="s">
        <v>2380</v>
      </c>
      <c r="I1630" t="s">
        <v>2380</v>
      </c>
      <c r="J1630" t="s">
        <v>2380</v>
      </c>
      <c r="K1630" t="s">
        <v>2381</v>
      </c>
      <c r="L1630" t="s">
        <v>2380</v>
      </c>
    </row>
    <row r="1631" spans="5:12" x14ac:dyDescent="0.35">
      <c r="E1631" t="s">
        <v>751</v>
      </c>
      <c r="F1631">
        <v>15.99</v>
      </c>
      <c r="G1631">
        <v>4.57</v>
      </c>
      <c r="H1631" t="s">
        <v>2382</v>
      </c>
      <c r="I1631" t="s">
        <v>2380</v>
      </c>
      <c r="J1631" t="s">
        <v>2383</v>
      </c>
      <c r="K1631">
        <v>1</v>
      </c>
      <c r="L1631" t="s">
        <v>2380</v>
      </c>
    </row>
    <row r="1632" spans="5:12" x14ac:dyDescent="0.35">
      <c r="E1632" t="s">
        <v>750</v>
      </c>
      <c r="F1632">
        <v>33.155000000000001</v>
      </c>
      <c r="G1632">
        <v>4.32</v>
      </c>
      <c r="H1632" t="s">
        <v>2380</v>
      </c>
      <c r="I1632" t="s">
        <v>2380</v>
      </c>
      <c r="J1632" t="s">
        <v>2380</v>
      </c>
      <c r="K1632" t="s">
        <v>2381</v>
      </c>
      <c r="L1632" t="s">
        <v>2380</v>
      </c>
    </row>
    <row r="1633" spans="5:12" x14ac:dyDescent="0.35">
      <c r="E1633" t="s">
        <v>749</v>
      </c>
      <c r="F1633">
        <v>26.22</v>
      </c>
      <c r="G1633">
        <v>5.57</v>
      </c>
      <c r="H1633" t="s">
        <v>2382</v>
      </c>
      <c r="I1633" t="s">
        <v>2380</v>
      </c>
      <c r="J1633" t="s">
        <v>2383</v>
      </c>
      <c r="K1633">
        <v>1</v>
      </c>
      <c r="L1633" t="s">
        <v>2380</v>
      </c>
    </row>
    <row r="1634" spans="5:12" x14ac:dyDescent="0.35">
      <c r="E1634" t="s">
        <v>748</v>
      </c>
      <c r="F1634">
        <v>21.85</v>
      </c>
      <c r="G1634">
        <v>5.26</v>
      </c>
      <c r="H1634" t="s">
        <v>2382</v>
      </c>
      <c r="I1634" t="s">
        <v>2380</v>
      </c>
      <c r="J1634" t="s">
        <v>2383</v>
      </c>
      <c r="K1634">
        <v>1</v>
      </c>
      <c r="L1634" t="s">
        <v>2380</v>
      </c>
    </row>
    <row r="1635" spans="5:12" x14ac:dyDescent="0.35">
      <c r="E1635" t="s">
        <v>747</v>
      </c>
      <c r="F1635">
        <v>30.495000000000001</v>
      </c>
      <c r="G1635">
        <v>6.25</v>
      </c>
      <c r="H1635" t="s">
        <v>2380</v>
      </c>
      <c r="I1635" t="s">
        <v>2380</v>
      </c>
      <c r="J1635" t="s">
        <v>2380</v>
      </c>
      <c r="K1635" t="s">
        <v>2381</v>
      </c>
      <c r="L1635" t="s">
        <v>2380</v>
      </c>
    </row>
    <row r="1636" spans="5:12" x14ac:dyDescent="0.35">
      <c r="E1636" t="s">
        <v>746</v>
      </c>
      <c r="F1636">
        <v>34.104999999999997</v>
      </c>
      <c r="G1636">
        <v>5.67</v>
      </c>
      <c r="H1636" t="s">
        <v>2382</v>
      </c>
      <c r="I1636" t="s">
        <v>2380</v>
      </c>
      <c r="J1636" t="s">
        <v>2380</v>
      </c>
      <c r="K1636" t="s">
        <v>2381</v>
      </c>
      <c r="L1636" t="s">
        <v>2380</v>
      </c>
    </row>
    <row r="1637" spans="5:12" x14ac:dyDescent="0.35">
      <c r="E1637" t="s">
        <v>745</v>
      </c>
      <c r="F1637">
        <v>32.770000000000003</v>
      </c>
      <c r="G1637">
        <v>4.42</v>
      </c>
      <c r="H1637" t="s">
        <v>2382</v>
      </c>
      <c r="I1637" t="s">
        <v>2380</v>
      </c>
      <c r="J1637" t="s">
        <v>2380</v>
      </c>
      <c r="K1637">
        <v>1</v>
      </c>
      <c r="L1637" t="s">
        <v>2380</v>
      </c>
    </row>
    <row r="1638" spans="5:12" x14ac:dyDescent="0.35">
      <c r="E1638" t="s">
        <v>744</v>
      </c>
      <c r="F1638">
        <v>16.850000000000001</v>
      </c>
      <c r="G1638">
        <v>11.75</v>
      </c>
      <c r="H1638" t="s">
        <v>2382</v>
      </c>
      <c r="I1638" t="s">
        <v>2380</v>
      </c>
      <c r="J1638" t="s">
        <v>2380</v>
      </c>
      <c r="K1638">
        <v>2</v>
      </c>
      <c r="L1638" t="s">
        <v>2380</v>
      </c>
    </row>
    <row r="1639" spans="5:12" x14ac:dyDescent="0.35">
      <c r="E1639" t="s">
        <v>743</v>
      </c>
      <c r="F1639">
        <v>34.700000000000003</v>
      </c>
      <c r="G1639">
        <v>6.06</v>
      </c>
      <c r="H1639" t="s">
        <v>2380</v>
      </c>
      <c r="I1639" t="s">
        <v>2380</v>
      </c>
      <c r="J1639" t="s">
        <v>2380</v>
      </c>
      <c r="K1639">
        <v>1</v>
      </c>
      <c r="L1639" t="s">
        <v>2380</v>
      </c>
    </row>
    <row r="1640" spans="5:12" x14ac:dyDescent="0.35">
      <c r="E1640" t="s">
        <v>742</v>
      </c>
      <c r="F1640">
        <v>37.049999999999997</v>
      </c>
      <c r="G1640">
        <v>5.48</v>
      </c>
      <c r="H1640" t="s">
        <v>2380</v>
      </c>
      <c r="I1640" t="s">
        <v>2380</v>
      </c>
      <c r="J1640" t="s">
        <v>2380</v>
      </c>
      <c r="K1640">
        <v>1</v>
      </c>
      <c r="L1640" t="s">
        <v>2380</v>
      </c>
    </row>
    <row r="1641" spans="5:12" x14ac:dyDescent="0.35">
      <c r="E1641" t="s">
        <v>741</v>
      </c>
      <c r="F1641">
        <v>18.78</v>
      </c>
      <c r="G1641">
        <v>4.45</v>
      </c>
      <c r="H1641" t="s">
        <v>2380</v>
      </c>
      <c r="I1641" t="s">
        <v>2380</v>
      </c>
      <c r="J1641" t="s">
        <v>2383</v>
      </c>
      <c r="K1641">
        <v>1</v>
      </c>
      <c r="L1641" t="s">
        <v>2380</v>
      </c>
    </row>
    <row r="1642" spans="5:12" x14ac:dyDescent="0.35">
      <c r="E1642" t="s">
        <v>740</v>
      </c>
      <c r="F1642">
        <v>28.024999999999999</v>
      </c>
      <c r="G1642">
        <v>5</v>
      </c>
      <c r="H1642" t="s">
        <v>2380</v>
      </c>
      <c r="I1642" t="s">
        <v>2380</v>
      </c>
      <c r="J1642" t="s">
        <v>2380</v>
      </c>
      <c r="K1642">
        <v>1</v>
      </c>
      <c r="L1642" t="s">
        <v>2380</v>
      </c>
    </row>
    <row r="1643" spans="5:12" x14ac:dyDescent="0.35">
      <c r="E1643" t="s">
        <v>739</v>
      </c>
      <c r="F1643">
        <v>35.090000000000003</v>
      </c>
      <c r="G1643">
        <v>5.84</v>
      </c>
      <c r="H1643" t="s">
        <v>2380</v>
      </c>
      <c r="I1643" t="s">
        <v>2380</v>
      </c>
      <c r="J1643" t="s">
        <v>2380</v>
      </c>
      <c r="K1643" t="s">
        <v>2381</v>
      </c>
      <c r="L1643" t="s">
        <v>2380</v>
      </c>
    </row>
    <row r="1644" spans="5:12" x14ac:dyDescent="0.35">
      <c r="E1644" t="s">
        <v>738</v>
      </c>
      <c r="F1644">
        <v>34.42</v>
      </c>
      <c r="G1644">
        <v>5.21</v>
      </c>
      <c r="H1644" t="s">
        <v>2382</v>
      </c>
      <c r="I1644" t="s">
        <v>2380</v>
      </c>
      <c r="J1644" t="s">
        <v>2380</v>
      </c>
      <c r="K1644" t="s">
        <v>2381</v>
      </c>
      <c r="L1644" t="s">
        <v>2380</v>
      </c>
    </row>
    <row r="1645" spans="5:12" x14ac:dyDescent="0.35">
      <c r="E1645" t="s">
        <v>737</v>
      </c>
      <c r="F1645">
        <v>29.4</v>
      </c>
      <c r="G1645">
        <v>4.26</v>
      </c>
      <c r="H1645" t="s">
        <v>2380</v>
      </c>
      <c r="I1645" t="s">
        <v>2380</v>
      </c>
      <c r="J1645" t="s">
        <v>2380</v>
      </c>
      <c r="K1645" t="s">
        <v>2381</v>
      </c>
      <c r="L1645" t="s">
        <v>2380</v>
      </c>
    </row>
    <row r="1646" spans="5:12" x14ac:dyDescent="0.35">
      <c r="E1646" t="s">
        <v>736</v>
      </c>
      <c r="F1646">
        <v>21.31</v>
      </c>
      <c r="G1646">
        <v>4.17</v>
      </c>
      <c r="H1646" t="s">
        <v>2380</v>
      </c>
      <c r="I1646" t="s">
        <v>2380</v>
      </c>
      <c r="J1646" t="s">
        <v>2380</v>
      </c>
      <c r="K1646" t="s">
        <v>2381</v>
      </c>
      <c r="L1646" t="s">
        <v>2380</v>
      </c>
    </row>
    <row r="1647" spans="5:12" x14ac:dyDescent="0.35">
      <c r="E1647" t="s">
        <v>735</v>
      </c>
      <c r="F1647">
        <v>19.559999999999999</v>
      </c>
      <c r="G1647">
        <v>11.96</v>
      </c>
      <c r="H1647" t="s">
        <v>2380</v>
      </c>
      <c r="I1647" t="s">
        <v>2380</v>
      </c>
      <c r="J1647" t="s">
        <v>2380</v>
      </c>
      <c r="K1647" t="s">
        <v>2381</v>
      </c>
      <c r="L1647" t="s">
        <v>2380</v>
      </c>
    </row>
    <row r="1648" spans="5:12" x14ac:dyDescent="0.35">
      <c r="E1648" t="s">
        <v>734</v>
      </c>
      <c r="F1648">
        <v>37.335000000000001</v>
      </c>
      <c r="G1648">
        <v>6.26</v>
      </c>
      <c r="H1648" t="s">
        <v>2382</v>
      </c>
      <c r="I1648" t="s">
        <v>2380</v>
      </c>
      <c r="J1648" t="s">
        <v>2380</v>
      </c>
      <c r="K1648">
        <v>1</v>
      </c>
      <c r="L1648" t="s">
        <v>2380</v>
      </c>
    </row>
    <row r="1649" spans="5:12" x14ac:dyDescent="0.35">
      <c r="E1649" t="s">
        <v>733</v>
      </c>
      <c r="F1649">
        <v>19.53</v>
      </c>
      <c r="G1649">
        <v>11.68</v>
      </c>
      <c r="H1649" t="s">
        <v>2380</v>
      </c>
      <c r="I1649" t="s">
        <v>2380</v>
      </c>
      <c r="J1649" t="s">
        <v>2380</v>
      </c>
      <c r="K1649" t="s">
        <v>2381</v>
      </c>
      <c r="L1649" t="s">
        <v>2380</v>
      </c>
    </row>
    <row r="1650" spans="5:12" x14ac:dyDescent="0.35">
      <c r="E1650" t="s">
        <v>732</v>
      </c>
      <c r="F1650">
        <v>34.1</v>
      </c>
      <c r="G1650">
        <v>5.16</v>
      </c>
      <c r="H1650" t="s">
        <v>2380</v>
      </c>
      <c r="I1650" t="s">
        <v>2380</v>
      </c>
      <c r="J1650" t="s">
        <v>2380</v>
      </c>
      <c r="K1650" t="s">
        <v>2381</v>
      </c>
      <c r="L1650" t="s">
        <v>2380</v>
      </c>
    </row>
    <row r="1651" spans="5:12" x14ac:dyDescent="0.35">
      <c r="E1651" t="s">
        <v>731</v>
      </c>
      <c r="F1651">
        <v>16.5</v>
      </c>
      <c r="G1651">
        <v>6.9</v>
      </c>
      <c r="H1651" t="s">
        <v>2382</v>
      </c>
      <c r="I1651" t="s">
        <v>2380</v>
      </c>
      <c r="J1651" t="s">
        <v>2380</v>
      </c>
      <c r="K1651">
        <v>2</v>
      </c>
      <c r="L1651" t="s">
        <v>2380</v>
      </c>
    </row>
    <row r="1652" spans="5:12" x14ac:dyDescent="0.35">
      <c r="E1652" t="s">
        <v>730</v>
      </c>
      <c r="F1652">
        <v>30.69</v>
      </c>
      <c r="G1652">
        <v>4.83</v>
      </c>
      <c r="H1652" t="s">
        <v>2380</v>
      </c>
      <c r="I1652" t="s">
        <v>2380</v>
      </c>
      <c r="J1652" t="s">
        <v>2380</v>
      </c>
      <c r="K1652">
        <v>1</v>
      </c>
      <c r="L1652" t="s">
        <v>2380</v>
      </c>
    </row>
    <row r="1653" spans="5:12" x14ac:dyDescent="0.35">
      <c r="E1653" t="s">
        <v>729</v>
      </c>
      <c r="F1653">
        <v>28.93</v>
      </c>
      <c r="G1653">
        <v>4.87</v>
      </c>
      <c r="H1653" t="s">
        <v>2380</v>
      </c>
      <c r="I1653" t="s">
        <v>2380</v>
      </c>
      <c r="J1653" t="s">
        <v>2380</v>
      </c>
      <c r="K1653">
        <v>1</v>
      </c>
      <c r="L1653" t="s">
        <v>2380</v>
      </c>
    </row>
    <row r="1654" spans="5:12" x14ac:dyDescent="0.35">
      <c r="E1654" t="s">
        <v>728</v>
      </c>
      <c r="F1654">
        <v>38.9</v>
      </c>
      <c r="G1654">
        <v>4.28</v>
      </c>
      <c r="H1654" t="s">
        <v>2380</v>
      </c>
      <c r="I1654" t="s">
        <v>2380</v>
      </c>
      <c r="J1654" t="s">
        <v>2380</v>
      </c>
      <c r="K1654" t="s">
        <v>2381</v>
      </c>
      <c r="L1654" t="s">
        <v>2380</v>
      </c>
    </row>
    <row r="1655" spans="5:12" x14ac:dyDescent="0.35">
      <c r="E1655" t="s">
        <v>727</v>
      </c>
      <c r="F1655">
        <v>26.9</v>
      </c>
      <c r="G1655">
        <v>4.07</v>
      </c>
      <c r="H1655" t="s">
        <v>2380</v>
      </c>
      <c r="I1655" t="s">
        <v>2380</v>
      </c>
      <c r="J1655" t="s">
        <v>2380</v>
      </c>
      <c r="K1655" t="s">
        <v>2381</v>
      </c>
      <c r="L1655" t="s">
        <v>2380</v>
      </c>
    </row>
    <row r="1656" spans="5:12" x14ac:dyDescent="0.35">
      <c r="E1656" t="s">
        <v>726</v>
      </c>
      <c r="F1656">
        <v>24.86</v>
      </c>
      <c r="G1656">
        <v>6.23</v>
      </c>
      <c r="H1656" t="s">
        <v>2380</v>
      </c>
      <c r="I1656" t="s">
        <v>2380</v>
      </c>
      <c r="J1656" t="s">
        <v>2380</v>
      </c>
      <c r="K1656" t="s">
        <v>2381</v>
      </c>
      <c r="L1656" t="s">
        <v>2380</v>
      </c>
    </row>
    <row r="1657" spans="5:12" x14ac:dyDescent="0.35">
      <c r="E1657" t="s">
        <v>725</v>
      </c>
      <c r="F1657">
        <v>39.14</v>
      </c>
      <c r="G1657">
        <v>6.24</v>
      </c>
      <c r="H1657" t="s">
        <v>2380</v>
      </c>
      <c r="I1657" t="s">
        <v>2382</v>
      </c>
      <c r="J1657" t="s">
        <v>2380</v>
      </c>
      <c r="K1657">
        <v>1</v>
      </c>
      <c r="L1657" t="s">
        <v>2380</v>
      </c>
    </row>
    <row r="1658" spans="5:12" x14ac:dyDescent="0.35">
      <c r="E1658" t="s">
        <v>724</v>
      </c>
      <c r="F1658">
        <v>39.799999999999997</v>
      </c>
      <c r="G1658">
        <v>6.17</v>
      </c>
      <c r="H1658" t="s">
        <v>2380</v>
      </c>
      <c r="I1658" t="s">
        <v>2380</v>
      </c>
      <c r="J1658" t="s">
        <v>2383</v>
      </c>
      <c r="K1658">
        <v>1</v>
      </c>
      <c r="L1658" t="s">
        <v>2380</v>
      </c>
    </row>
    <row r="1659" spans="5:12" x14ac:dyDescent="0.35">
      <c r="E1659" t="s">
        <v>723</v>
      </c>
      <c r="F1659">
        <v>34.32</v>
      </c>
      <c r="G1659">
        <v>5.16</v>
      </c>
      <c r="H1659" t="s">
        <v>2380</v>
      </c>
      <c r="I1659" t="s">
        <v>2380</v>
      </c>
      <c r="J1659" t="s">
        <v>2380</v>
      </c>
      <c r="K1659">
        <v>1</v>
      </c>
      <c r="L1659" t="s">
        <v>2380</v>
      </c>
    </row>
    <row r="1660" spans="5:12" x14ac:dyDescent="0.35">
      <c r="E1660" t="s">
        <v>722</v>
      </c>
      <c r="F1660">
        <v>32.51</v>
      </c>
      <c r="G1660">
        <v>4.3</v>
      </c>
      <c r="H1660" t="s">
        <v>2380</v>
      </c>
      <c r="I1660" t="s">
        <v>2380</v>
      </c>
      <c r="J1660" t="s">
        <v>2380</v>
      </c>
      <c r="K1660" t="s">
        <v>2381</v>
      </c>
      <c r="L1660" t="s">
        <v>2380</v>
      </c>
    </row>
    <row r="1661" spans="5:12" x14ac:dyDescent="0.35">
      <c r="E1661" t="s">
        <v>721</v>
      </c>
      <c r="F1661">
        <v>30.71</v>
      </c>
      <c r="G1661">
        <v>6.14</v>
      </c>
      <c r="H1661" t="s">
        <v>2380</v>
      </c>
      <c r="I1661" t="s">
        <v>2380</v>
      </c>
      <c r="J1661" t="s">
        <v>2383</v>
      </c>
      <c r="K1661">
        <v>1</v>
      </c>
      <c r="L1661" t="s">
        <v>2380</v>
      </c>
    </row>
    <row r="1662" spans="5:12" x14ac:dyDescent="0.35">
      <c r="E1662" t="s">
        <v>720</v>
      </c>
      <c r="F1662">
        <v>28.9</v>
      </c>
      <c r="G1662">
        <v>5.36</v>
      </c>
      <c r="H1662" t="s">
        <v>2380</v>
      </c>
      <c r="I1662" t="s">
        <v>2380</v>
      </c>
      <c r="J1662" t="s">
        <v>2380</v>
      </c>
      <c r="K1662">
        <v>1</v>
      </c>
      <c r="L1662" t="s">
        <v>2380</v>
      </c>
    </row>
    <row r="1663" spans="5:12" x14ac:dyDescent="0.35">
      <c r="E1663" t="s">
        <v>719</v>
      </c>
      <c r="F1663">
        <v>36.19</v>
      </c>
      <c r="G1663">
        <v>4.3</v>
      </c>
      <c r="H1663" t="s">
        <v>2380</v>
      </c>
      <c r="I1663" t="s">
        <v>2380</v>
      </c>
      <c r="J1663" t="s">
        <v>2380</v>
      </c>
      <c r="K1663" t="s">
        <v>2381</v>
      </c>
      <c r="L1663" t="s">
        <v>2380</v>
      </c>
    </row>
    <row r="1664" spans="5:12" x14ac:dyDescent="0.35">
      <c r="E1664" t="s">
        <v>718</v>
      </c>
      <c r="F1664">
        <v>29.6</v>
      </c>
      <c r="G1664">
        <v>4.09</v>
      </c>
      <c r="H1664" t="s">
        <v>2380</v>
      </c>
      <c r="I1664" t="s">
        <v>2380</v>
      </c>
      <c r="J1664" t="s">
        <v>2380</v>
      </c>
      <c r="K1664" t="s">
        <v>2381</v>
      </c>
      <c r="L1664" t="s">
        <v>2380</v>
      </c>
    </row>
    <row r="1665" spans="5:12" x14ac:dyDescent="0.35">
      <c r="E1665" t="s">
        <v>717</v>
      </c>
      <c r="F1665">
        <v>30.95</v>
      </c>
      <c r="G1665">
        <v>6.27</v>
      </c>
      <c r="H1665" t="s">
        <v>2380</v>
      </c>
      <c r="I1665" t="s">
        <v>2380</v>
      </c>
      <c r="J1665" t="s">
        <v>2383</v>
      </c>
      <c r="K1665">
        <v>1</v>
      </c>
      <c r="L1665" t="s">
        <v>2380</v>
      </c>
    </row>
    <row r="1666" spans="5:12" x14ac:dyDescent="0.35">
      <c r="E1666" t="s">
        <v>716</v>
      </c>
      <c r="F1666">
        <v>19.95</v>
      </c>
      <c r="G1666">
        <v>5.39</v>
      </c>
      <c r="H1666" t="s">
        <v>2380</v>
      </c>
      <c r="I1666" t="s">
        <v>2380</v>
      </c>
      <c r="J1666" t="s">
        <v>2380</v>
      </c>
      <c r="K1666">
        <v>1</v>
      </c>
      <c r="L1666" t="s">
        <v>2380</v>
      </c>
    </row>
    <row r="1667" spans="5:12" x14ac:dyDescent="0.35">
      <c r="E1667" t="s">
        <v>715</v>
      </c>
      <c r="F1667">
        <v>23.65</v>
      </c>
      <c r="G1667">
        <v>5.75</v>
      </c>
      <c r="H1667" t="s">
        <v>2382</v>
      </c>
      <c r="I1667" t="s">
        <v>2380</v>
      </c>
      <c r="J1667" t="s">
        <v>2380</v>
      </c>
      <c r="K1667" t="s">
        <v>2381</v>
      </c>
      <c r="L1667" t="s">
        <v>2380</v>
      </c>
    </row>
    <row r="1668" spans="5:12" x14ac:dyDescent="0.35">
      <c r="E1668" t="s">
        <v>714</v>
      </c>
      <c r="F1668">
        <v>43.34</v>
      </c>
      <c r="G1668">
        <v>4.91</v>
      </c>
      <c r="H1668" t="s">
        <v>2380</v>
      </c>
      <c r="I1668" t="s">
        <v>2380</v>
      </c>
      <c r="J1668" t="s">
        <v>2380</v>
      </c>
      <c r="K1668">
        <v>1</v>
      </c>
      <c r="L1668" t="s">
        <v>2380</v>
      </c>
    </row>
    <row r="1669" spans="5:12" x14ac:dyDescent="0.35">
      <c r="E1669" t="s">
        <v>713</v>
      </c>
      <c r="F1669">
        <v>31.98</v>
      </c>
      <c r="G1669">
        <v>4.46</v>
      </c>
      <c r="H1669" t="s">
        <v>2382</v>
      </c>
      <c r="I1669" t="s">
        <v>2380</v>
      </c>
      <c r="J1669" t="s">
        <v>2380</v>
      </c>
      <c r="K1669">
        <v>1</v>
      </c>
      <c r="L1669" t="s">
        <v>2380</v>
      </c>
    </row>
    <row r="1670" spans="5:12" x14ac:dyDescent="0.35">
      <c r="E1670" t="s">
        <v>712</v>
      </c>
      <c r="F1670">
        <v>35.86</v>
      </c>
      <c r="G1670">
        <v>6.22</v>
      </c>
      <c r="H1670" t="s">
        <v>2380</v>
      </c>
      <c r="I1670" t="s">
        <v>2380</v>
      </c>
      <c r="J1670" t="s">
        <v>2380</v>
      </c>
      <c r="K1670">
        <v>1</v>
      </c>
      <c r="L1670" t="s">
        <v>2380</v>
      </c>
    </row>
    <row r="1671" spans="5:12" x14ac:dyDescent="0.35">
      <c r="E1671" t="s">
        <v>711</v>
      </c>
      <c r="F1671">
        <v>15.2</v>
      </c>
      <c r="G1671">
        <v>8.82</v>
      </c>
      <c r="H1671" t="s">
        <v>2380</v>
      </c>
      <c r="I1671" t="s">
        <v>2380</v>
      </c>
      <c r="J1671" t="s">
        <v>2380</v>
      </c>
      <c r="K1671" t="s">
        <v>2381</v>
      </c>
      <c r="L1671" t="s">
        <v>2380</v>
      </c>
    </row>
    <row r="1672" spans="5:12" x14ac:dyDescent="0.35">
      <c r="E1672" t="s">
        <v>710</v>
      </c>
      <c r="F1672">
        <v>37.200000000000003</v>
      </c>
      <c r="G1672">
        <v>10.14</v>
      </c>
      <c r="H1672" t="s">
        <v>2380</v>
      </c>
      <c r="I1672" t="s">
        <v>2380</v>
      </c>
      <c r="J1672" t="s">
        <v>2380</v>
      </c>
      <c r="K1672" t="s">
        <v>2381</v>
      </c>
      <c r="L1672" t="s">
        <v>2380</v>
      </c>
    </row>
    <row r="1673" spans="5:12" x14ac:dyDescent="0.35">
      <c r="E1673" t="s">
        <v>709</v>
      </c>
      <c r="F1673">
        <v>17.91</v>
      </c>
      <c r="G1673">
        <v>4.66</v>
      </c>
      <c r="H1673" t="s">
        <v>2380</v>
      </c>
      <c r="I1673" t="s">
        <v>2380</v>
      </c>
      <c r="J1673" t="s">
        <v>2380</v>
      </c>
      <c r="K1673">
        <v>2</v>
      </c>
      <c r="L1673" t="s">
        <v>2380</v>
      </c>
    </row>
    <row r="1674" spans="5:12" x14ac:dyDescent="0.35">
      <c r="E1674" t="s">
        <v>708</v>
      </c>
      <c r="F1674">
        <v>20.76</v>
      </c>
      <c r="G1674">
        <v>6.26</v>
      </c>
      <c r="H1674" t="s">
        <v>2380</v>
      </c>
      <c r="I1674" t="s">
        <v>2380</v>
      </c>
      <c r="J1674" t="s">
        <v>2380</v>
      </c>
      <c r="K1674" t="s">
        <v>2381</v>
      </c>
      <c r="L1674" t="s">
        <v>2380</v>
      </c>
    </row>
    <row r="1675" spans="5:12" x14ac:dyDescent="0.35">
      <c r="E1675" t="s">
        <v>707</v>
      </c>
      <c r="F1675">
        <v>38.99</v>
      </c>
      <c r="G1675">
        <v>5.21</v>
      </c>
      <c r="H1675" t="s">
        <v>2380</v>
      </c>
      <c r="I1675" t="s">
        <v>2382</v>
      </c>
      <c r="J1675" t="s">
        <v>2380</v>
      </c>
      <c r="K1675">
        <v>1</v>
      </c>
      <c r="L1675" t="s">
        <v>2380</v>
      </c>
    </row>
    <row r="1676" spans="5:12" x14ac:dyDescent="0.35">
      <c r="E1676" t="s">
        <v>706</v>
      </c>
      <c r="F1676">
        <v>42.655000000000001</v>
      </c>
      <c r="G1676">
        <v>5.94</v>
      </c>
      <c r="H1676" t="s">
        <v>2382</v>
      </c>
      <c r="I1676" t="s">
        <v>2380</v>
      </c>
      <c r="J1676" t="s">
        <v>2383</v>
      </c>
      <c r="K1676">
        <v>1</v>
      </c>
      <c r="L1676" t="s">
        <v>2380</v>
      </c>
    </row>
    <row r="1677" spans="5:12" x14ac:dyDescent="0.35">
      <c r="E1677" t="s">
        <v>705</v>
      </c>
      <c r="F1677">
        <v>30.57</v>
      </c>
      <c r="G1677">
        <v>5.34</v>
      </c>
      <c r="H1677" t="s">
        <v>2380</v>
      </c>
      <c r="I1677" t="s">
        <v>2380</v>
      </c>
      <c r="J1677" t="s">
        <v>2383</v>
      </c>
      <c r="K1677">
        <v>1</v>
      </c>
      <c r="L1677" t="s">
        <v>2380</v>
      </c>
    </row>
    <row r="1678" spans="5:12" x14ac:dyDescent="0.35">
      <c r="E1678" t="s">
        <v>704</v>
      </c>
      <c r="F1678">
        <v>17.7</v>
      </c>
      <c r="G1678">
        <v>6.38</v>
      </c>
      <c r="H1678" t="s">
        <v>2380</v>
      </c>
      <c r="I1678" t="s">
        <v>2380</v>
      </c>
      <c r="J1678" t="s">
        <v>2380</v>
      </c>
      <c r="K1678">
        <v>2</v>
      </c>
      <c r="L1678" t="s">
        <v>2380</v>
      </c>
    </row>
    <row r="1679" spans="5:12" x14ac:dyDescent="0.35">
      <c r="E1679" t="s">
        <v>703</v>
      </c>
      <c r="F1679">
        <v>34.770000000000003</v>
      </c>
      <c r="G1679">
        <v>4.47</v>
      </c>
      <c r="H1679" t="s">
        <v>2380</v>
      </c>
      <c r="I1679" t="s">
        <v>2380</v>
      </c>
      <c r="J1679" t="s">
        <v>2380</v>
      </c>
      <c r="K1679">
        <v>1</v>
      </c>
      <c r="L1679" t="s">
        <v>2380</v>
      </c>
    </row>
    <row r="1680" spans="5:12" x14ac:dyDescent="0.35">
      <c r="E1680" t="s">
        <v>702</v>
      </c>
      <c r="F1680">
        <v>16.88</v>
      </c>
      <c r="G1680">
        <v>9.9600000000000009</v>
      </c>
      <c r="H1680" t="s">
        <v>2380</v>
      </c>
      <c r="I1680" t="s">
        <v>2380</v>
      </c>
      <c r="J1680" t="s">
        <v>2380</v>
      </c>
      <c r="K1680" t="s">
        <v>2381</v>
      </c>
      <c r="L1680" t="s">
        <v>2380</v>
      </c>
    </row>
    <row r="1681" spans="5:12" x14ac:dyDescent="0.35">
      <c r="E1681" t="s">
        <v>701</v>
      </c>
      <c r="F1681">
        <v>40.26</v>
      </c>
      <c r="G1681">
        <v>9.92</v>
      </c>
      <c r="H1681" t="s">
        <v>2382</v>
      </c>
      <c r="I1681" t="s">
        <v>2380</v>
      </c>
      <c r="J1681" t="s">
        <v>2380</v>
      </c>
      <c r="K1681" t="s">
        <v>2381</v>
      </c>
      <c r="L1681" t="s">
        <v>2380</v>
      </c>
    </row>
    <row r="1682" spans="5:12" x14ac:dyDescent="0.35">
      <c r="E1682" t="s">
        <v>700</v>
      </c>
      <c r="F1682">
        <v>25.6</v>
      </c>
      <c r="G1682">
        <v>6.03</v>
      </c>
      <c r="H1682" t="s">
        <v>2380</v>
      </c>
      <c r="I1682" t="s">
        <v>2380</v>
      </c>
      <c r="J1682" t="s">
        <v>2383</v>
      </c>
      <c r="K1682">
        <v>1</v>
      </c>
      <c r="L1682" t="s">
        <v>2380</v>
      </c>
    </row>
    <row r="1683" spans="5:12" x14ac:dyDescent="0.35">
      <c r="E1683" t="s">
        <v>699</v>
      </c>
      <c r="F1683">
        <v>33.549999999999997</v>
      </c>
      <c r="G1683">
        <v>10.9</v>
      </c>
      <c r="H1683" t="s">
        <v>2382</v>
      </c>
      <c r="I1683" t="s">
        <v>2380</v>
      </c>
      <c r="J1683" t="s">
        <v>2380</v>
      </c>
      <c r="K1683" t="s">
        <v>2381</v>
      </c>
      <c r="L1683" t="s">
        <v>2380</v>
      </c>
    </row>
    <row r="1684" spans="5:12" x14ac:dyDescent="0.35">
      <c r="E1684" t="s">
        <v>698</v>
      </c>
      <c r="F1684">
        <v>16.690000000000001</v>
      </c>
      <c r="G1684">
        <v>10.66</v>
      </c>
      <c r="H1684" t="s">
        <v>2380</v>
      </c>
      <c r="I1684" t="s">
        <v>2380</v>
      </c>
      <c r="J1684" t="s">
        <v>2380</v>
      </c>
      <c r="K1684" t="s">
        <v>2381</v>
      </c>
      <c r="L1684" t="s">
        <v>2380</v>
      </c>
    </row>
    <row r="1685" spans="5:12" x14ac:dyDescent="0.35">
      <c r="E1685" t="s">
        <v>697</v>
      </c>
      <c r="F1685">
        <v>19.95</v>
      </c>
      <c r="G1685">
        <v>4.05</v>
      </c>
      <c r="H1685" t="s">
        <v>2380</v>
      </c>
      <c r="I1685" t="s">
        <v>2380</v>
      </c>
      <c r="J1685" t="s">
        <v>2380</v>
      </c>
      <c r="K1685">
        <v>1</v>
      </c>
      <c r="L1685" t="s">
        <v>2380</v>
      </c>
    </row>
    <row r="1686" spans="5:12" x14ac:dyDescent="0.35">
      <c r="E1686" t="s">
        <v>696</v>
      </c>
      <c r="F1686">
        <v>17.55</v>
      </c>
      <c r="G1686">
        <v>4.2300000000000004</v>
      </c>
      <c r="H1686" t="s">
        <v>2380</v>
      </c>
      <c r="I1686" t="s">
        <v>2380</v>
      </c>
      <c r="J1686" t="s">
        <v>2380</v>
      </c>
      <c r="K1686">
        <v>2</v>
      </c>
      <c r="L1686" t="s">
        <v>2380</v>
      </c>
    </row>
    <row r="1687" spans="5:12" x14ac:dyDescent="0.35">
      <c r="E1687" t="s">
        <v>695</v>
      </c>
      <c r="F1687">
        <v>22.01</v>
      </c>
      <c r="G1687">
        <v>5.01</v>
      </c>
      <c r="H1687" t="s">
        <v>2380</v>
      </c>
      <c r="I1687" t="s">
        <v>2380</v>
      </c>
      <c r="J1687" t="s">
        <v>2380</v>
      </c>
      <c r="K1687">
        <v>1</v>
      </c>
      <c r="L1687" t="s">
        <v>2380</v>
      </c>
    </row>
    <row r="1688" spans="5:12" x14ac:dyDescent="0.35">
      <c r="E1688" t="s">
        <v>694</v>
      </c>
      <c r="F1688">
        <v>41.8</v>
      </c>
      <c r="G1688">
        <v>5.82</v>
      </c>
      <c r="H1688" t="s">
        <v>2382</v>
      </c>
      <c r="I1688" t="s">
        <v>2380</v>
      </c>
      <c r="J1688" t="s">
        <v>2383</v>
      </c>
      <c r="K1688">
        <v>1</v>
      </c>
      <c r="L1688" t="s">
        <v>2380</v>
      </c>
    </row>
    <row r="1689" spans="5:12" x14ac:dyDescent="0.35">
      <c r="E1689" t="s">
        <v>693</v>
      </c>
      <c r="F1689">
        <v>19.170000000000002</v>
      </c>
      <c r="G1689">
        <v>7.94</v>
      </c>
      <c r="H1689" t="s">
        <v>2380</v>
      </c>
      <c r="I1689" t="s">
        <v>2380</v>
      </c>
      <c r="J1689" t="s">
        <v>2380</v>
      </c>
      <c r="K1689" t="s">
        <v>2381</v>
      </c>
      <c r="L1689" t="s">
        <v>2380</v>
      </c>
    </row>
    <row r="1690" spans="5:12" x14ac:dyDescent="0.35">
      <c r="E1690" t="s">
        <v>692</v>
      </c>
      <c r="F1690">
        <v>32.799999999999997</v>
      </c>
      <c r="G1690">
        <v>6.16</v>
      </c>
      <c r="H1690" t="s">
        <v>2382</v>
      </c>
      <c r="I1690" t="s">
        <v>2380</v>
      </c>
      <c r="J1690" t="s">
        <v>2383</v>
      </c>
      <c r="K1690">
        <v>1</v>
      </c>
      <c r="L1690" t="s">
        <v>2380</v>
      </c>
    </row>
    <row r="1691" spans="5:12" x14ac:dyDescent="0.35">
      <c r="E1691" t="s">
        <v>691</v>
      </c>
      <c r="F1691">
        <v>35.814999999999998</v>
      </c>
      <c r="G1691">
        <v>4.1500000000000004</v>
      </c>
      <c r="H1691" t="s">
        <v>2380</v>
      </c>
      <c r="I1691" t="s">
        <v>2380</v>
      </c>
      <c r="J1691" t="s">
        <v>2380</v>
      </c>
      <c r="K1691">
        <v>1</v>
      </c>
      <c r="L1691" t="s">
        <v>2380</v>
      </c>
    </row>
    <row r="1692" spans="5:12" x14ac:dyDescent="0.35">
      <c r="E1692" t="s">
        <v>690</v>
      </c>
      <c r="F1692">
        <v>24.3</v>
      </c>
      <c r="G1692">
        <v>6.23</v>
      </c>
      <c r="H1692" t="s">
        <v>2380</v>
      </c>
      <c r="I1692" t="s">
        <v>2380</v>
      </c>
      <c r="J1692" t="s">
        <v>2380</v>
      </c>
      <c r="K1692" t="s">
        <v>2381</v>
      </c>
      <c r="L1692" t="s">
        <v>2380</v>
      </c>
    </row>
    <row r="1693" spans="5:12" x14ac:dyDescent="0.35">
      <c r="E1693" t="s">
        <v>689</v>
      </c>
      <c r="F1693">
        <v>19.059999999999999</v>
      </c>
      <c r="G1693">
        <v>7.41</v>
      </c>
      <c r="H1693" t="s">
        <v>2380</v>
      </c>
      <c r="I1693" t="s">
        <v>2380</v>
      </c>
      <c r="J1693" t="s">
        <v>2380</v>
      </c>
      <c r="K1693" t="s">
        <v>2381</v>
      </c>
      <c r="L1693" t="s">
        <v>2380</v>
      </c>
    </row>
    <row r="1694" spans="5:12" x14ac:dyDescent="0.35">
      <c r="E1694" t="s">
        <v>688</v>
      </c>
      <c r="F1694">
        <v>33.25</v>
      </c>
      <c r="G1694">
        <v>5.62</v>
      </c>
      <c r="H1694" t="s">
        <v>2382</v>
      </c>
      <c r="I1694" t="s">
        <v>2380</v>
      </c>
      <c r="J1694" t="s">
        <v>2380</v>
      </c>
      <c r="K1694">
        <v>1</v>
      </c>
      <c r="L1694" t="s">
        <v>2380</v>
      </c>
    </row>
    <row r="1695" spans="5:12" x14ac:dyDescent="0.35">
      <c r="E1695" t="s">
        <v>687</v>
      </c>
      <c r="F1695">
        <v>21.37</v>
      </c>
      <c r="G1695">
        <v>4.54</v>
      </c>
      <c r="H1695" t="s">
        <v>2382</v>
      </c>
      <c r="I1695" t="s">
        <v>2380</v>
      </c>
      <c r="J1695" t="s">
        <v>2383</v>
      </c>
      <c r="K1695">
        <v>1</v>
      </c>
      <c r="L1695" t="s">
        <v>2380</v>
      </c>
    </row>
    <row r="1696" spans="5:12" x14ac:dyDescent="0.35">
      <c r="E1696" t="s">
        <v>686</v>
      </c>
      <c r="F1696">
        <v>34.43</v>
      </c>
      <c r="G1696">
        <v>8.6199999999999992</v>
      </c>
      <c r="H1696" t="s">
        <v>2382</v>
      </c>
      <c r="I1696" t="s">
        <v>2380</v>
      </c>
      <c r="J1696" t="s">
        <v>2380</v>
      </c>
      <c r="K1696">
        <v>1</v>
      </c>
      <c r="L1696" t="s">
        <v>2380</v>
      </c>
    </row>
    <row r="1697" spans="5:12" x14ac:dyDescent="0.35">
      <c r="E1697" t="s">
        <v>685</v>
      </c>
      <c r="F1697">
        <v>20.86</v>
      </c>
      <c r="G1697">
        <v>4.3600000000000003</v>
      </c>
      <c r="H1697" t="s">
        <v>2382</v>
      </c>
      <c r="I1697" t="s">
        <v>2380</v>
      </c>
      <c r="J1697" t="s">
        <v>2380</v>
      </c>
      <c r="K1697" t="s">
        <v>2381</v>
      </c>
      <c r="L1697" t="s">
        <v>2380</v>
      </c>
    </row>
    <row r="1698" spans="5:12" x14ac:dyDescent="0.35">
      <c r="E1698" t="s">
        <v>684</v>
      </c>
      <c r="F1698">
        <v>18.34</v>
      </c>
      <c r="G1698">
        <v>10.01</v>
      </c>
      <c r="H1698" t="s">
        <v>2380</v>
      </c>
      <c r="I1698" t="s">
        <v>2380</v>
      </c>
      <c r="J1698" t="s">
        <v>2380</v>
      </c>
      <c r="K1698" t="s">
        <v>2381</v>
      </c>
      <c r="L1698" t="s">
        <v>2380</v>
      </c>
    </row>
    <row r="1699" spans="5:12" x14ac:dyDescent="0.35">
      <c r="E1699" t="s">
        <v>683</v>
      </c>
      <c r="F1699">
        <v>34.15</v>
      </c>
      <c r="G1699">
        <v>5.42</v>
      </c>
      <c r="H1699" t="s">
        <v>2380</v>
      </c>
      <c r="I1699" t="s">
        <v>2380</v>
      </c>
      <c r="J1699" t="s">
        <v>2380</v>
      </c>
      <c r="K1699" t="s">
        <v>2381</v>
      </c>
      <c r="L1699" t="s">
        <v>2380</v>
      </c>
    </row>
    <row r="1700" spans="5:12" x14ac:dyDescent="0.35">
      <c r="E1700" t="s">
        <v>682</v>
      </c>
      <c r="F1700">
        <v>18.350000000000001</v>
      </c>
      <c r="G1700">
        <v>5.12</v>
      </c>
      <c r="H1700" t="s">
        <v>2380</v>
      </c>
      <c r="I1700" t="s">
        <v>2380</v>
      </c>
      <c r="J1700" t="s">
        <v>2380</v>
      </c>
      <c r="K1700" t="s">
        <v>2381</v>
      </c>
      <c r="L1700" t="s">
        <v>2380</v>
      </c>
    </row>
    <row r="1701" spans="5:12" x14ac:dyDescent="0.35">
      <c r="E1701" t="s">
        <v>681</v>
      </c>
      <c r="F1701">
        <v>22.13</v>
      </c>
      <c r="G1701">
        <v>9.1999999999999993</v>
      </c>
      <c r="H1701" t="s">
        <v>2382</v>
      </c>
      <c r="I1701" t="s">
        <v>2380</v>
      </c>
      <c r="J1701" t="s">
        <v>2380</v>
      </c>
      <c r="K1701" t="s">
        <v>2381</v>
      </c>
      <c r="L1701" t="s">
        <v>2380</v>
      </c>
    </row>
    <row r="1702" spans="5:12" x14ac:dyDescent="0.35">
      <c r="E1702" t="s">
        <v>680</v>
      </c>
      <c r="F1702">
        <v>22.51</v>
      </c>
      <c r="G1702">
        <v>6.08</v>
      </c>
      <c r="H1702" t="s">
        <v>2382</v>
      </c>
      <c r="I1702" t="s">
        <v>2380</v>
      </c>
      <c r="J1702" t="s">
        <v>2380</v>
      </c>
      <c r="K1702">
        <v>1</v>
      </c>
      <c r="L1702" t="s">
        <v>2380</v>
      </c>
    </row>
    <row r="1703" spans="5:12" x14ac:dyDescent="0.35">
      <c r="E1703" t="s">
        <v>679</v>
      </c>
      <c r="F1703">
        <v>31</v>
      </c>
      <c r="G1703">
        <v>4.7699999999999996</v>
      </c>
      <c r="H1703" t="s">
        <v>2380</v>
      </c>
      <c r="I1703" t="s">
        <v>2380</v>
      </c>
      <c r="J1703" t="s">
        <v>2380</v>
      </c>
      <c r="K1703">
        <v>1</v>
      </c>
      <c r="L1703" t="s">
        <v>2380</v>
      </c>
    </row>
    <row r="1704" spans="5:12" x14ac:dyDescent="0.35">
      <c r="E1704" t="s">
        <v>678</v>
      </c>
      <c r="F1704">
        <v>28.27</v>
      </c>
      <c r="G1704">
        <v>4.62</v>
      </c>
      <c r="H1704" t="s">
        <v>2380</v>
      </c>
      <c r="I1704" t="s">
        <v>2380</v>
      </c>
      <c r="J1704" t="s">
        <v>2380</v>
      </c>
      <c r="K1704">
        <v>1</v>
      </c>
      <c r="L1704" t="s">
        <v>2380</v>
      </c>
    </row>
    <row r="1705" spans="5:12" x14ac:dyDescent="0.35">
      <c r="E1705" t="s">
        <v>677</v>
      </c>
      <c r="F1705">
        <v>29.92</v>
      </c>
      <c r="G1705">
        <v>9.07</v>
      </c>
      <c r="H1705" t="s">
        <v>2382</v>
      </c>
      <c r="I1705" t="s">
        <v>2380</v>
      </c>
      <c r="J1705" t="s">
        <v>2380</v>
      </c>
      <c r="K1705">
        <v>1</v>
      </c>
      <c r="L1705" t="s">
        <v>2380</v>
      </c>
    </row>
    <row r="1706" spans="5:12" x14ac:dyDescent="0.35">
      <c r="E1706" t="s">
        <v>676</v>
      </c>
      <c r="F1706">
        <v>25.9</v>
      </c>
      <c r="G1706">
        <v>9.1199999999999992</v>
      </c>
      <c r="H1706" t="s">
        <v>2382</v>
      </c>
      <c r="I1706" t="s">
        <v>2380</v>
      </c>
      <c r="J1706" t="s">
        <v>2380</v>
      </c>
      <c r="K1706">
        <v>1</v>
      </c>
      <c r="L1706" t="s">
        <v>2380</v>
      </c>
    </row>
    <row r="1707" spans="5:12" x14ac:dyDescent="0.35">
      <c r="E1707" t="s">
        <v>675</v>
      </c>
      <c r="F1707">
        <v>27.74</v>
      </c>
      <c r="G1707">
        <v>7.32</v>
      </c>
      <c r="H1707" t="s">
        <v>2382</v>
      </c>
      <c r="I1707" t="s">
        <v>2380</v>
      </c>
      <c r="J1707" t="s">
        <v>2380</v>
      </c>
      <c r="K1707">
        <v>1</v>
      </c>
      <c r="L1707" t="s">
        <v>2380</v>
      </c>
    </row>
    <row r="1708" spans="5:12" x14ac:dyDescent="0.35">
      <c r="E1708" t="s">
        <v>674</v>
      </c>
      <c r="F1708">
        <v>17.260000000000002</v>
      </c>
      <c r="G1708">
        <v>11.73</v>
      </c>
      <c r="H1708" t="s">
        <v>2380</v>
      </c>
      <c r="I1708" t="s">
        <v>2380</v>
      </c>
      <c r="J1708" t="s">
        <v>2380</v>
      </c>
      <c r="K1708">
        <v>2</v>
      </c>
      <c r="L1708" t="s">
        <v>2380</v>
      </c>
    </row>
    <row r="1709" spans="5:12" x14ac:dyDescent="0.35">
      <c r="E1709" t="s">
        <v>673</v>
      </c>
      <c r="F1709">
        <v>19.855</v>
      </c>
      <c r="G1709">
        <v>6.64</v>
      </c>
      <c r="H1709" t="s">
        <v>2382</v>
      </c>
      <c r="I1709" t="s">
        <v>2380</v>
      </c>
      <c r="J1709" t="s">
        <v>2380</v>
      </c>
      <c r="K1709">
        <v>1</v>
      </c>
      <c r="L1709" t="s">
        <v>2380</v>
      </c>
    </row>
    <row r="1710" spans="5:12" x14ac:dyDescent="0.35">
      <c r="E1710" t="s">
        <v>672</v>
      </c>
      <c r="F1710">
        <v>41.69</v>
      </c>
      <c r="G1710">
        <v>5.78</v>
      </c>
      <c r="H1710" t="s">
        <v>2380</v>
      </c>
      <c r="I1710" t="s">
        <v>2380</v>
      </c>
      <c r="J1710" t="s">
        <v>2380</v>
      </c>
      <c r="K1710" t="s">
        <v>2381</v>
      </c>
      <c r="L1710" t="s">
        <v>2380</v>
      </c>
    </row>
    <row r="1711" spans="5:12" x14ac:dyDescent="0.35">
      <c r="E1711" t="s">
        <v>671</v>
      </c>
      <c r="F1711">
        <v>16.12</v>
      </c>
      <c r="G1711">
        <v>10.45</v>
      </c>
      <c r="H1711" t="s">
        <v>2380</v>
      </c>
      <c r="I1711" t="s">
        <v>2380</v>
      </c>
      <c r="J1711" t="s">
        <v>2380</v>
      </c>
      <c r="K1711" t="s">
        <v>2381</v>
      </c>
      <c r="L1711" t="s">
        <v>2380</v>
      </c>
    </row>
    <row r="1712" spans="5:12" x14ac:dyDescent="0.35">
      <c r="E1712" t="s">
        <v>670</v>
      </c>
      <c r="F1712">
        <v>37.43</v>
      </c>
      <c r="G1712">
        <v>4.5199999999999996</v>
      </c>
      <c r="H1712" t="s">
        <v>2380</v>
      </c>
      <c r="I1712" t="s">
        <v>2380</v>
      </c>
      <c r="J1712" t="s">
        <v>2380</v>
      </c>
      <c r="K1712">
        <v>1</v>
      </c>
      <c r="L1712" t="s">
        <v>2380</v>
      </c>
    </row>
    <row r="1713" spans="5:12" x14ac:dyDescent="0.35">
      <c r="E1713" t="s">
        <v>669</v>
      </c>
      <c r="F1713">
        <v>31.065000000000001</v>
      </c>
      <c r="G1713">
        <v>5.71</v>
      </c>
      <c r="H1713" t="s">
        <v>2380</v>
      </c>
      <c r="I1713" t="s">
        <v>2380</v>
      </c>
      <c r="J1713" t="s">
        <v>2380</v>
      </c>
      <c r="K1713" t="s">
        <v>2381</v>
      </c>
      <c r="L1713" t="s">
        <v>2380</v>
      </c>
    </row>
    <row r="1714" spans="5:12" x14ac:dyDescent="0.35">
      <c r="E1714" t="s">
        <v>668</v>
      </c>
      <c r="F1714">
        <v>25.08</v>
      </c>
      <c r="G1714">
        <v>4.7699999999999996</v>
      </c>
      <c r="H1714" t="s">
        <v>2380</v>
      </c>
      <c r="I1714" t="s">
        <v>2380</v>
      </c>
      <c r="J1714" t="s">
        <v>2380</v>
      </c>
      <c r="K1714" t="s">
        <v>2381</v>
      </c>
      <c r="L1714" t="s">
        <v>2380</v>
      </c>
    </row>
    <row r="1715" spans="5:12" x14ac:dyDescent="0.35">
      <c r="E1715" t="s">
        <v>667</v>
      </c>
      <c r="F1715">
        <v>15.2</v>
      </c>
      <c r="G1715">
        <v>7.81</v>
      </c>
      <c r="H1715" t="s">
        <v>2382</v>
      </c>
      <c r="I1715" t="s">
        <v>2380</v>
      </c>
      <c r="J1715" t="s">
        <v>2380</v>
      </c>
      <c r="K1715">
        <v>1</v>
      </c>
      <c r="L1715" t="s">
        <v>2380</v>
      </c>
    </row>
    <row r="1716" spans="5:12" x14ac:dyDescent="0.35">
      <c r="E1716" t="s">
        <v>666</v>
      </c>
      <c r="F1716">
        <v>22.34</v>
      </c>
      <c r="G1716">
        <v>5.19</v>
      </c>
      <c r="H1716" t="s">
        <v>2382</v>
      </c>
      <c r="I1716" t="s">
        <v>2380</v>
      </c>
      <c r="J1716" t="s">
        <v>2380</v>
      </c>
      <c r="K1716" t="s">
        <v>2381</v>
      </c>
      <c r="L1716" t="s">
        <v>2380</v>
      </c>
    </row>
    <row r="1717" spans="5:12" x14ac:dyDescent="0.35">
      <c r="E1717" t="s">
        <v>665</v>
      </c>
      <c r="F1717">
        <v>40.15</v>
      </c>
      <c r="G1717">
        <v>5.93</v>
      </c>
      <c r="H1717" t="s">
        <v>2380</v>
      </c>
      <c r="I1717" t="s">
        <v>2380</v>
      </c>
      <c r="J1717" t="s">
        <v>2380</v>
      </c>
      <c r="K1717">
        <v>1</v>
      </c>
      <c r="L1717" t="s">
        <v>2380</v>
      </c>
    </row>
    <row r="1718" spans="5:12" x14ac:dyDescent="0.35">
      <c r="E1718" t="s">
        <v>664</v>
      </c>
      <c r="F1718">
        <v>37.729999999999997</v>
      </c>
      <c r="G1718">
        <v>6.29</v>
      </c>
      <c r="H1718" t="s">
        <v>2380</v>
      </c>
      <c r="I1718" t="s">
        <v>2380</v>
      </c>
      <c r="J1718" t="s">
        <v>2380</v>
      </c>
      <c r="K1718">
        <v>1</v>
      </c>
      <c r="L1718" t="s">
        <v>2380</v>
      </c>
    </row>
    <row r="1719" spans="5:12" x14ac:dyDescent="0.35">
      <c r="E1719" t="s">
        <v>663</v>
      </c>
      <c r="F1719">
        <v>25.35</v>
      </c>
      <c r="G1719">
        <v>4.9000000000000004</v>
      </c>
      <c r="H1719" t="s">
        <v>2380</v>
      </c>
      <c r="I1719" t="s">
        <v>2380</v>
      </c>
      <c r="J1719" t="s">
        <v>2380</v>
      </c>
      <c r="K1719" t="s">
        <v>2381</v>
      </c>
      <c r="L1719" t="s">
        <v>2380</v>
      </c>
    </row>
    <row r="1720" spans="5:12" x14ac:dyDescent="0.35">
      <c r="E1720" t="s">
        <v>662</v>
      </c>
      <c r="F1720">
        <v>26.41</v>
      </c>
      <c r="G1720">
        <v>5.07</v>
      </c>
      <c r="H1720" t="s">
        <v>2382</v>
      </c>
      <c r="I1720" t="s">
        <v>2380</v>
      </c>
      <c r="J1720" t="s">
        <v>2380</v>
      </c>
      <c r="K1720">
        <v>1</v>
      </c>
      <c r="L1720" t="s">
        <v>2380</v>
      </c>
    </row>
    <row r="1721" spans="5:12" x14ac:dyDescent="0.35">
      <c r="E1721" t="s">
        <v>661</v>
      </c>
      <c r="F1721">
        <v>27.6</v>
      </c>
      <c r="G1721">
        <v>5.33</v>
      </c>
      <c r="H1721" t="s">
        <v>2380</v>
      </c>
      <c r="I1721" t="s">
        <v>2380</v>
      </c>
      <c r="J1721" t="s">
        <v>2380</v>
      </c>
      <c r="K1721">
        <v>1</v>
      </c>
      <c r="L1721" t="s">
        <v>2380</v>
      </c>
    </row>
    <row r="1722" spans="5:12" x14ac:dyDescent="0.35">
      <c r="E1722" t="s">
        <v>660</v>
      </c>
      <c r="F1722">
        <v>33.82</v>
      </c>
      <c r="G1722">
        <v>8.93</v>
      </c>
      <c r="H1722" t="s">
        <v>2382</v>
      </c>
      <c r="I1722" t="s">
        <v>2380</v>
      </c>
      <c r="J1722" t="s">
        <v>2380</v>
      </c>
      <c r="K1722">
        <v>1</v>
      </c>
      <c r="L1722" t="s">
        <v>2380</v>
      </c>
    </row>
    <row r="1723" spans="5:12" x14ac:dyDescent="0.35">
      <c r="E1723" t="s">
        <v>659</v>
      </c>
      <c r="F1723">
        <v>32.9</v>
      </c>
      <c r="G1723">
        <v>4.3499999999999996</v>
      </c>
      <c r="H1723" t="s">
        <v>2380</v>
      </c>
      <c r="I1723" t="s">
        <v>2380</v>
      </c>
      <c r="J1723" t="s">
        <v>2380</v>
      </c>
      <c r="K1723" t="s">
        <v>2381</v>
      </c>
      <c r="L1723" t="s">
        <v>2380</v>
      </c>
    </row>
    <row r="1724" spans="5:12" x14ac:dyDescent="0.35">
      <c r="E1724" t="s">
        <v>658</v>
      </c>
      <c r="F1724">
        <v>30.875</v>
      </c>
      <c r="G1724">
        <v>9.5399999999999991</v>
      </c>
      <c r="H1724" t="s">
        <v>2382</v>
      </c>
      <c r="I1724" t="s">
        <v>2380</v>
      </c>
      <c r="J1724" t="s">
        <v>2380</v>
      </c>
      <c r="K1724">
        <v>1</v>
      </c>
      <c r="L1724" t="s">
        <v>2380</v>
      </c>
    </row>
    <row r="1725" spans="5:12" x14ac:dyDescent="0.35">
      <c r="E1725" t="s">
        <v>657</v>
      </c>
      <c r="F1725">
        <v>32.64</v>
      </c>
      <c r="G1725">
        <v>5.91</v>
      </c>
      <c r="H1725" t="s">
        <v>2380</v>
      </c>
      <c r="I1725" t="s">
        <v>2380</v>
      </c>
      <c r="J1725" t="s">
        <v>2380</v>
      </c>
      <c r="K1725" t="s">
        <v>2381</v>
      </c>
      <c r="L1725" t="s">
        <v>2380</v>
      </c>
    </row>
    <row r="1726" spans="5:12" x14ac:dyDescent="0.35">
      <c r="E1726" t="s">
        <v>656</v>
      </c>
      <c r="F1726">
        <v>22.135000000000002</v>
      </c>
      <c r="G1726">
        <v>5.0999999999999996</v>
      </c>
      <c r="H1726" t="s">
        <v>2380</v>
      </c>
      <c r="I1726" t="s">
        <v>2380</v>
      </c>
      <c r="J1726" t="s">
        <v>2380</v>
      </c>
      <c r="K1726" t="s">
        <v>2381</v>
      </c>
      <c r="L1726" t="s">
        <v>2380</v>
      </c>
    </row>
    <row r="1727" spans="5:12" x14ac:dyDescent="0.35">
      <c r="E1727" t="s">
        <v>655</v>
      </c>
      <c r="F1727">
        <v>16.53</v>
      </c>
      <c r="G1727">
        <v>5.08</v>
      </c>
      <c r="H1727" t="s">
        <v>2380</v>
      </c>
      <c r="I1727" t="s">
        <v>2380</v>
      </c>
      <c r="J1727" t="s">
        <v>2380</v>
      </c>
      <c r="K1727">
        <v>2</v>
      </c>
      <c r="L1727" t="s">
        <v>2380</v>
      </c>
    </row>
    <row r="1728" spans="5:12" x14ac:dyDescent="0.35">
      <c r="E1728" t="s">
        <v>654</v>
      </c>
      <c r="F1728">
        <v>32.774999999999999</v>
      </c>
      <c r="G1728">
        <v>4.75</v>
      </c>
      <c r="H1728" t="s">
        <v>2380</v>
      </c>
      <c r="I1728" t="s">
        <v>2380</v>
      </c>
      <c r="J1728" t="s">
        <v>2380</v>
      </c>
      <c r="K1728" t="s">
        <v>2381</v>
      </c>
      <c r="L1728" t="s">
        <v>2380</v>
      </c>
    </row>
    <row r="1729" spans="5:12" x14ac:dyDescent="0.35">
      <c r="E1729" t="s">
        <v>653</v>
      </c>
      <c r="F1729">
        <v>30.9</v>
      </c>
      <c r="G1729">
        <v>6.05</v>
      </c>
      <c r="H1729" t="s">
        <v>2380</v>
      </c>
      <c r="I1729" t="s">
        <v>2380</v>
      </c>
      <c r="J1729" t="s">
        <v>2380</v>
      </c>
      <c r="K1729">
        <v>1</v>
      </c>
      <c r="L1729" t="s">
        <v>2380</v>
      </c>
    </row>
    <row r="1730" spans="5:12" x14ac:dyDescent="0.35">
      <c r="E1730" t="s">
        <v>652</v>
      </c>
      <c r="F1730">
        <v>15.58</v>
      </c>
      <c r="G1730">
        <v>11.56</v>
      </c>
      <c r="H1730" t="s">
        <v>2380</v>
      </c>
      <c r="I1730" t="s">
        <v>2380</v>
      </c>
      <c r="J1730" t="s">
        <v>2380</v>
      </c>
      <c r="K1730" t="s">
        <v>2381</v>
      </c>
      <c r="L1730" t="s">
        <v>2380</v>
      </c>
    </row>
    <row r="1731" spans="5:12" x14ac:dyDescent="0.35">
      <c r="E1731" t="s">
        <v>651</v>
      </c>
      <c r="F1731">
        <v>26.315000000000001</v>
      </c>
      <c r="G1731">
        <v>5.76</v>
      </c>
      <c r="H1731" t="s">
        <v>2380</v>
      </c>
      <c r="I1731" t="s">
        <v>2380</v>
      </c>
      <c r="J1731" t="s">
        <v>2380</v>
      </c>
      <c r="K1731" t="s">
        <v>2381</v>
      </c>
      <c r="L1731" t="s">
        <v>2380</v>
      </c>
    </row>
    <row r="1732" spans="5:12" x14ac:dyDescent="0.35">
      <c r="E1732" t="s">
        <v>650</v>
      </c>
      <c r="F1732">
        <v>35.61</v>
      </c>
      <c r="G1732">
        <v>5.65</v>
      </c>
      <c r="H1732" t="s">
        <v>2380</v>
      </c>
      <c r="I1732" t="s">
        <v>2382</v>
      </c>
      <c r="J1732" t="s">
        <v>2380</v>
      </c>
      <c r="K1732">
        <v>1</v>
      </c>
      <c r="L1732" t="s">
        <v>2380</v>
      </c>
    </row>
    <row r="1733" spans="5:12" x14ac:dyDescent="0.35">
      <c r="E1733" t="s">
        <v>649</v>
      </c>
      <c r="F1733">
        <v>37.56</v>
      </c>
      <c r="G1733">
        <v>5.88</v>
      </c>
      <c r="H1733" t="s">
        <v>2380</v>
      </c>
      <c r="I1733" t="s">
        <v>2382</v>
      </c>
      <c r="J1733" t="s">
        <v>2380</v>
      </c>
      <c r="K1733">
        <v>1</v>
      </c>
      <c r="L1733" t="s">
        <v>2380</v>
      </c>
    </row>
    <row r="1734" spans="5:12" x14ac:dyDescent="0.35">
      <c r="E1734" t="s">
        <v>648</v>
      </c>
      <c r="F1734">
        <v>15.49</v>
      </c>
      <c r="G1734">
        <v>9.6</v>
      </c>
      <c r="H1734" t="s">
        <v>2380</v>
      </c>
      <c r="I1734" t="s">
        <v>2380</v>
      </c>
      <c r="J1734" t="s">
        <v>2380</v>
      </c>
      <c r="K1734" t="s">
        <v>2381</v>
      </c>
      <c r="L1734" t="s">
        <v>2380</v>
      </c>
    </row>
    <row r="1735" spans="5:12" x14ac:dyDescent="0.35">
      <c r="E1735" t="s">
        <v>647</v>
      </c>
      <c r="F1735">
        <v>23.48</v>
      </c>
      <c r="G1735">
        <v>6.24</v>
      </c>
      <c r="H1735" t="s">
        <v>2380</v>
      </c>
      <c r="I1735" t="s">
        <v>2380</v>
      </c>
      <c r="J1735" t="s">
        <v>2380</v>
      </c>
      <c r="K1735">
        <v>1</v>
      </c>
      <c r="L1735" t="s">
        <v>2380</v>
      </c>
    </row>
    <row r="1736" spans="5:12" x14ac:dyDescent="0.35">
      <c r="E1736" t="s">
        <v>646</v>
      </c>
      <c r="F1736">
        <v>30.02</v>
      </c>
      <c r="G1736">
        <v>7.63</v>
      </c>
      <c r="H1736" t="s">
        <v>2382</v>
      </c>
      <c r="I1736" t="s">
        <v>2380</v>
      </c>
      <c r="J1736" t="s">
        <v>2380</v>
      </c>
      <c r="K1736">
        <v>1</v>
      </c>
      <c r="L1736" t="s">
        <v>2380</v>
      </c>
    </row>
    <row r="1737" spans="5:12" x14ac:dyDescent="0.35">
      <c r="E1737" t="s">
        <v>645</v>
      </c>
      <c r="F1737">
        <v>26.885000000000002</v>
      </c>
      <c r="G1737">
        <v>8.66</v>
      </c>
      <c r="H1737" t="s">
        <v>2382</v>
      </c>
      <c r="I1737" t="s">
        <v>2380</v>
      </c>
      <c r="J1737" t="s">
        <v>2380</v>
      </c>
      <c r="K1737">
        <v>1</v>
      </c>
      <c r="L1737" t="s">
        <v>2380</v>
      </c>
    </row>
    <row r="1738" spans="5:12" x14ac:dyDescent="0.35">
      <c r="E1738" t="s">
        <v>644</v>
      </c>
      <c r="F1738">
        <v>25.84</v>
      </c>
      <c r="G1738">
        <v>8.5500000000000007</v>
      </c>
      <c r="H1738" t="s">
        <v>2382</v>
      </c>
      <c r="I1738" t="s">
        <v>2380</v>
      </c>
      <c r="J1738" t="s">
        <v>2380</v>
      </c>
      <c r="K1738">
        <v>1</v>
      </c>
      <c r="L1738" t="s">
        <v>2380</v>
      </c>
    </row>
    <row r="1739" spans="5:12" x14ac:dyDescent="0.35">
      <c r="E1739" t="s">
        <v>643</v>
      </c>
      <c r="F1739">
        <v>27.454999999999998</v>
      </c>
      <c r="G1739">
        <v>4.54</v>
      </c>
      <c r="H1739" t="s">
        <v>2380</v>
      </c>
      <c r="I1739" t="s">
        <v>2380</v>
      </c>
      <c r="J1739" t="s">
        <v>2380</v>
      </c>
      <c r="K1739" t="s">
        <v>2381</v>
      </c>
      <c r="L1739" t="s">
        <v>2380</v>
      </c>
    </row>
    <row r="1740" spans="5:12" x14ac:dyDescent="0.35">
      <c r="E1740" t="s">
        <v>642</v>
      </c>
      <c r="F1740">
        <v>24.605</v>
      </c>
      <c r="G1740">
        <v>5.7</v>
      </c>
      <c r="H1740" t="s">
        <v>2380</v>
      </c>
      <c r="I1740" t="s">
        <v>2380</v>
      </c>
      <c r="J1740" t="s">
        <v>2380</v>
      </c>
      <c r="K1740" t="s">
        <v>2381</v>
      </c>
      <c r="L1740" t="s">
        <v>2380</v>
      </c>
    </row>
    <row r="1741" spans="5:12" x14ac:dyDescent="0.35">
      <c r="E1741" t="s">
        <v>641</v>
      </c>
      <c r="F1741">
        <v>30.8</v>
      </c>
      <c r="G1741">
        <v>5.07</v>
      </c>
      <c r="H1741" t="s">
        <v>2380</v>
      </c>
      <c r="I1741" t="s">
        <v>2380</v>
      </c>
      <c r="J1741" t="s">
        <v>2380</v>
      </c>
      <c r="K1741" t="s">
        <v>2381</v>
      </c>
      <c r="L1741" t="s">
        <v>2380</v>
      </c>
    </row>
    <row r="1742" spans="5:12" x14ac:dyDescent="0.35">
      <c r="E1742" t="s">
        <v>640</v>
      </c>
      <c r="F1742">
        <v>34.799999999999997</v>
      </c>
      <c r="G1742">
        <v>4.38</v>
      </c>
      <c r="H1742" t="s">
        <v>2380</v>
      </c>
      <c r="I1742" t="s">
        <v>2380</v>
      </c>
      <c r="J1742" t="s">
        <v>2380</v>
      </c>
      <c r="K1742">
        <v>1</v>
      </c>
      <c r="L1742" t="s">
        <v>2380</v>
      </c>
    </row>
    <row r="1743" spans="5:12" x14ac:dyDescent="0.35">
      <c r="E1743" t="s">
        <v>639</v>
      </c>
      <c r="F1743">
        <v>34.21</v>
      </c>
      <c r="G1743">
        <v>4.54</v>
      </c>
      <c r="H1743" t="s">
        <v>2380</v>
      </c>
      <c r="I1743" t="s">
        <v>2380</v>
      </c>
      <c r="J1743" t="s">
        <v>2380</v>
      </c>
      <c r="K1743">
        <v>1</v>
      </c>
      <c r="L1743" t="s">
        <v>2380</v>
      </c>
    </row>
    <row r="1744" spans="5:12" x14ac:dyDescent="0.35">
      <c r="E1744" t="s">
        <v>638</v>
      </c>
      <c r="F1744">
        <v>31</v>
      </c>
      <c r="G1744">
        <v>5.38</v>
      </c>
      <c r="H1744" t="s">
        <v>2380</v>
      </c>
      <c r="I1744" t="s">
        <v>2380</v>
      </c>
      <c r="J1744" t="s">
        <v>2380</v>
      </c>
      <c r="K1744">
        <v>1</v>
      </c>
      <c r="L1744" t="s">
        <v>2380</v>
      </c>
    </row>
    <row r="1745" spans="5:12" x14ac:dyDescent="0.35">
      <c r="E1745" t="s">
        <v>637</v>
      </c>
      <c r="F1745">
        <v>26.125</v>
      </c>
      <c r="G1745">
        <v>5.55</v>
      </c>
      <c r="H1745" t="s">
        <v>2380</v>
      </c>
      <c r="I1745" t="s">
        <v>2380</v>
      </c>
      <c r="J1745" t="s">
        <v>2380</v>
      </c>
      <c r="K1745">
        <v>1</v>
      </c>
      <c r="L1745" t="s">
        <v>2380</v>
      </c>
    </row>
    <row r="1746" spans="5:12" x14ac:dyDescent="0.35">
      <c r="E1746" t="s">
        <v>636</v>
      </c>
      <c r="F1746">
        <v>30.13</v>
      </c>
      <c r="G1746">
        <v>4.03</v>
      </c>
      <c r="H1746" t="s">
        <v>2382</v>
      </c>
      <c r="I1746" t="s">
        <v>2380</v>
      </c>
      <c r="J1746" t="s">
        <v>2380</v>
      </c>
      <c r="K1746">
        <v>1</v>
      </c>
      <c r="L1746" t="s">
        <v>2380</v>
      </c>
    </row>
    <row r="1747" spans="5:12" x14ac:dyDescent="0.35">
      <c r="E1747" t="s">
        <v>635</v>
      </c>
      <c r="F1747">
        <v>34.19</v>
      </c>
      <c r="G1747">
        <v>4.1900000000000004</v>
      </c>
      <c r="H1747" t="s">
        <v>2380</v>
      </c>
      <c r="I1747" t="s">
        <v>2380</v>
      </c>
      <c r="J1747" t="s">
        <v>2380</v>
      </c>
      <c r="K1747" t="s">
        <v>2381</v>
      </c>
      <c r="L1747" t="s">
        <v>2380</v>
      </c>
    </row>
    <row r="1748" spans="5:12" x14ac:dyDescent="0.35">
      <c r="E1748" t="s">
        <v>634</v>
      </c>
      <c r="F1748">
        <v>22.515000000000001</v>
      </c>
      <c r="G1748">
        <v>4.37</v>
      </c>
      <c r="H1748" t="s">
        <v>2380</v>
      </c>
      <c r="I1748" t="s">
        <v>2380</v>
      </c>
      <c r="J1748" t="s">
        <v>2383</v>
      </c>
      <c r="K1748">
        <v>1</v>
      </c>
      <c r="L1748" t="s">
        <v>2380</v>
      </c>
    </row>
    <row r="1749" spans="5:12" x14ac:dyDescent="0.35">
      <c r="E1749" t="s">
        <v>633</v>
      </c>
      <c r="F1749">
        <v>18.239999999999998</v>
      </c>
      <c r="G1749">
        <v>5.31</v>
      </c>
      <c r="H1749" t="s">
        <v>2382</v>
      </c>
      <c r="I1749" t="s">
        <v>2380</v>
      </c>
      <c r="J1749" t="s">
        <v>2383</v>
      </c>
      <c r="K1749">
        <v>1</v>
      </c>
      <c r="L1749" t="s">
        <v>2380</v>
      </c>
    </row>
    <row r="1750" spans="5:12" x14ac:dyDescent="0.35">
      <c r="E1750" t="s">
        <v>631</v>
      </c>
      <c r="F1750">
        <v>37.28</v>
      </c>
      <c r="G1750">
        <v>4.66</v>
      </c>
      <c r="H1750" t="s">
        <v>2380</v>
      </c>
      <c r="I1750" t="s">
        <v>2382</v>
      </c>
      <c r="J1750" t="s">
        <v>2380</v>
      </c>
      <c r="K1750">
        <v>1</v>
      </c>
      <c r="L1750" t="s">
        <v>2380</v>
      </c>
    </row>
    <row r="1751" spans="5:12" x14ac:dyDescent="0.35">
      <c r="E1751" t="s">
        <v>630</v>
      </c>
      <c r="F1751">
        <v>18.2</v>
      </c>
      <c r="G1751">
        <v>6.19</v>
      </c>
      <c r="H1751" t="s">
        <v>2380</v>
      </c>
      <c r="I1751" t="s">
        <v>2380</v>
      </c>
      <c r="J1751" t="s">
        <v>2383</v>
      </c>
      <c r="K1751">
        <v>1</v>
      </c>
      <c r="L1751" t="s">
        <v>2380</v>
      </c>
    </row>
    <row r="1752" spans="5:12" x14ac:dyDescent="0.35">
      <c r="E1752" t="s">
        <v>629</v>
      </c>
      <c r="F1752">
        <v>20.53</v>
      </c>
      <c r="G1752">
        <v>4.8600000000000003</v>
      </c>
      <c r="H1752" t="s">
        <v>2380</v>
      </c>
      <c r="I1752" t="s">
        <v>2380</v>
      </c>
      <c r="J1752" t="s">
        <v>2380</v>
      </c>
      <c r="K1752">
        <v>1</v>
      </c>
      <c r="L1752" t="s">
        <v>2380</v>
      </c>
    </row>
    <row r="1753" spans="5:12" x14ac:dyDescent="0.35">
      <c r="E1753" t="s">
        <v>628</v>
      </c>
      <c r="F1753">
        <v>23.79</v>
      </c>
      <c r="G1753">
        <v>4.74</v>
      </c>
      <c r="H1753" t="s">
        <v>2380</v>
      </c>
      <c r="I1753" t="s">
        <v>2380</v>
      </c>
      <c r="J1753" t="s">
        <v>2380</v>
      </c>
      <c r="K1753" t="s">
        <v>2381</v>
      </c>
      <c r="L1753" t="s">
        <v>2380</v>
      </c>
    </row>
    <row r="1754" spans="5:12" x14ac:dyDescent="0.35">
      <c r="E1754" t="s">
        <v>627</v>
      </c>
      <c r="F1754">
        <v>29.8</v>
      </c>
      <c r="G1754">
        <v>6.03</v>
      </c>
      <c r="H1754" t="s">
        <v>2380</v>
      </c>
      <c r="I1754" t="s">
        <v>2380</v>
      </c>
      <c r="J1754" t="s">
        <v>2380</v>
      </c>
      <c r="K1754" t="s">
        <v>2381</v>
      </c>
      <c r="L1754" t="s">
        <v>2380</v>
      </c>
    </row>
    <row r="1755" spans="5:12" x14ac:dyDescent="0.35">
      <c r="E1755" t="s">
        <v>626</v>
      </c>
      <c r="F1755">
        <v>31.54</v>
      </c>
      <c r="G1755">
        <v>4.71</v>
      </c>
      <c r="H1755" t="s">
        <v>2380</v>
      </c>
      <c r="I1755" t="s">
        <v>2380</v>
      </c>
      <c r="J1755" t="s">
        <v>2380</v>
      </c>
      <c r="K1755" t="s">
        <v>2381</v>
      </c>
      <c r="L1755" t="s">
        <v>2380</v>
      </c>
    </row>
    <row r="1756" spans="5:12" x14ac:dyDescent="0.35">
      <c r="E1756" t="s">
        <v>625</v>
      </c>
      <c r="F1756">
        <v>20.82</v>
      </c>
      <c r="G1756">
        <v>5.55</v>
      </c>
      <c r="H1756" t="s">
        <v>2380</v>
      </c>
      <c r="I1756" t="s">
        <v>2380</v>
      </c>
      <c r="J1756" t="s">
        <v>2380</v>
      </c>
      <c r="K1756">
        <v>1</v>
      </c>
      <c r="L1756" t="s">
        <v>2380</v>
      </c>
    </row>
    <row r="1757" spans="5:12" x14ac:dyDescent="0.35">
      <c r="E1757" t="s">
        <v>624</v>
      </c>
      <c r="F1757">
        <v>38.83</v>
      </c>
      <c r="G1757">
        <v>4.78</v>
      </c>
      <c r="H1757" t="s">
        <v>2380</v>
      </c>
      <c r="I1757" t="s">
        <v>2380</v>
      </c>
      <c r="J1757" t="s">
        <v>2383</v>
      </c>
      <c r="K1757">
        <v>1</v>
      </c>
      <c r="L1757" t="s">
        <v>2380</v>
      </c>
    </row>
    <row r="1758" spans="5:12" x14ac:dyDescent="0.35">
      <c r="E1758" t="s">
        <v>623</v>
      </c>
      <c r="F1758">
        <v>23.44</v>
      </c>
      <c r="G1758">
        <v>4.6500000000000004</v>
      </c>
      <c r="H1758" t="s">
        <v>2382</v>
      </c>
      <c r="I1758" t="s">
        <v>2380</v>
      </c>
      <c r="J1758" t="s">
        <v>2380</v>
      </c>
      <c r="K1758">
        <v>1</v>
      </c>
      <c r="L1758" t="s">
        <v>2380</v>
      </c>
    </row>
    <row r="1759" spans="5:12" x14ac:dyDescent="0.35">
      <c r="E1759" t="s">
        <v>622</v>
      </c>
      <c r="F1759">
        <v>24.13</v>
      </c>
      <c r="G1759">
        <v>5.2</v>
      </c>
      <c r="H1759" t="s">
        <v>2380</v>
      </c>
      <c r="I1759" t="s">
        <v>2380</v>
      </c>
      <c r="J1759" t="s">
        <v>2380</v>
      </c>
      <c r="K1759">
        <v>1</v>
      </c>
      <c r="L1759" t="s">
        <v>2380</v>
      </c>
    </row>
    <row r="1760" spans="5:12" x14ac:dyDescent="0.35">
      <c r="E1760" t="s">
        <v>621</v>
      </c>
      <c r="F1760">
        <v>42.13</v>
      </c>
      <c r="G1760">
        <v>4.54</v>
      </c>
      <c r="H1760" t="s">
        <v>2382</v>
      </c>
      <c r="I1760" t="s">
        <v>2380</v>
      </c>
      <c r="J1760" t="s">
        <v>2380</v>
      </c>
      <c r="K1760">
        <v>1</v>
      </c>
      <c r="L1760" t="s">
        <v>2380</v>
      </c>
    </row>
    <row r="1761" spans="5:12" x14ac:dyDescent="0.35">
      <c r="E1761" t="s">
        <v>620</v>
      </c>
      <c r="F1761">
        <v>17.86</v>
      </c>
      <c r="G1761">
        <v>4.1100000000000003</v>
      </c>
      <c r="H1761" t="s">
        <v>2380</v>
      </c>
      <c r="I1761" t="s">
        <v>2380</v>
      </c>
      <c r="J1761" t="s">
        <v>2380</v>
      </c>
      <c r="K1761">
        <v>1</v>
      </c>
      <c r="L1761" t="s">
        <v>2380</v>
      </c>
    </row>
    <row r="1762" spans="5:12" x14ac:dyDescent="0.35">
      <c r="E1762" t="s">
        <v>619</v>
      </c>
      <c r="F1762">
        <v>32.78</v>
      </c>
      <c r="G1762">
        <v>4.63</v>
      </c>
      <c r="H1762" t="s">
        <v>2380</v>
      </c>
      <c r="I1762" t="s">
        <v>2380</v>
      </c>
      <c r="J1762" t="s">
        <v>2380</v>
      </c>
      <c r="K1762" t="s">
        <v>2381</v>
      </c>
      <c r="L1762" t="s">
        <v>2380</v>
      </c>
    </row>
    <row r="1763" spans="5:12" x14ac:dyDescent="0.35">
      <c r="E1763" t="s">
        <v>618</v>
      </c>
      <c r="F1763">
        <v>23.9</v>
      </c>
      <c r="G1763">
        <v>6.06</v>
      </c>
      <c r="H1763" t="s">
        <v>2382</v>
      </c>
      <c r="I1763" t="s">
        <v>2380</v>
      </c>
      <c r="J1763" t="s">
        <v>2383</v>
      </c>
      <c r="K1763">
        <v>1</v>
      </c>
      <c r="L1763" t="s">
        <v>2380</v>
      </c>
    </row>
    <row r="1764" spans="5:12" x14ac:dyDescent="0.35">
      <c r="E1764" t="s">
        <v>617</v>
      </c>
      <c r="F1764">
        <v>15.47</v>
      </c>
      <c r="G1764">
        <v>8.43</v>
      </c>
      <c r="H1764" t="s">
        <v>2380</v>
      </c>
      <c r="I1764" t="s">
        <v>2380</v>
      </c>
      <c r="J1764" t="s">
        <v>2380</v>
      </c>
      <c r="K1764" t="s">
        <v>2381</v>
      </c>
      <c r="L1764" t="s">
        <v>2380</v>
      </c>
    </row>
    <row r="1765" spans="5:12" x14ac:dyDescent="0.35">
      <c r="E1765" t="s">
        <v>616</v>
      </c>
      <c r="F1765">
        <v>28.54</v>
      </c>
      <c r="G1765">
        <v>5.51</v>
      </c>
      <c r="H1765" t="s">
        <v>2380</v>
      </c>
      <c r="I1765" t="s">
        <v>2380</v>
      </c>
      <c r="J1765" t="s">
        <v>2383</v>
      </c>
      <c r="K1765">
        <v>1</v>
      </c>
      <c r="L1765" t="s">
        <v>2380</v>
      </c>
    </row>
    <row r="1766" spans="5:12" x14ac:dyDescent="0.35">
      <c r="E1766" t="s">
        <v>615</v>
      </c>
      <c r="F1766">
        <v>18.54</v>
      </c>
      <c r="G1766">
        <v>4.95</v>
      </c>
      <c r="H1766" t="s">
        <v>2380</v>
      </c>
      <c r="I1766" t="s">
        <v>2380</v>
      </c>
      <c r="J1766" t="s">
        <v>2380</v>
      </c>
      <c r="K1766" t="s">
        <v>2381</v>
      </c>
      <c r="L1766" t="s">
        <v>2380</v>
      </c>
    </row>
    <row r="1767" spans="5:12" x14ac:dyDescent="0.35">
      <c r="E1767" t="s">
        <v>614</v>
      </c>
      <c r="F1767">
        <v>32.18</v>
      </c>
      <c r="G1767">
        <v>6.44</v>
      </c>
      <c r="H1767" t="s">
        <v>2382</v>
      </c>
      <c r="I1767" t="s">
        <v>2380</v>
      </c>
      <c r="J1767" t="s">
        <v>2383</v>
      </c>
      <c r="K1767">
        <v>1</v>
      </c>
      <c r="L1767" t="s">
        <v>2380</v>
      </c>
    </row>
    <row r="1768" spans="5:12" x14ac:dyDescent="0.35">
      <c r="E1768" t="s">
        <v>613</v>
      </c>
      <c r="F1768">
        <v>37.380000000000003</v>
      </c>
      <c r="G1768">
        <v>6.05</v>
      </c>
      <c r="H1768" t="s">
        <v>2382</v>
      </c>
      <c r="I1768" t="s">
        <v>2380</v>
      </c>
      <c r="J1768" t="s">
        <v>2380</v>
      </c>
      <c r="K1768" t="s">
        <v>2381</v>
      </c>
      <c r="L1768" t="s">
        <v>2380</v>
      </c>
    </row>
    <row r="1769" spans="5:12" x14ac:dyDescent="0.35">
      <c r="E1769" t="s">
        <v>612</v>
      </c>
      <c r="F1769">
        <v>31.12</v>
      </c>
      <c r="G1769">
        <v>4.76</v>
      </c>
      <c r="H1769" t="s">
        <v>2382</v>
      </c>
      <c r="I1769" t="s">
        <v>2380</v>
      </c>
      <c r="J1769" t="s">
        <v>2383</v>
      </c>
      <c r="K1769">
        <v>1</v>
      </c>
      <c r="L1769" t="s">
        <v>2380</v>
      </c>
    </row>
    <row r="1770" spans="5:12" x14ac:dyDescent="0.35">
      <c r="E1770" t="s">
        <v>611</v>
      </c>
      <c r="F1770">
        <v>22.01</v>
      </c>
      <c r="G1770">
        <v>6.72</v>
      </c>
      <c r="H1770" t="s">
        <v>2382</v>
      </c>
      <c r="I1770" t="s">
        <v>2380</v>
      </c>
      <c r="J1770" t="s">
        <v>2380</v>
      </c>
      <c r="K1770">
        <v>1</v>
      </c>
      <c r="L1770" t="s">
        <v>2380</v>
      </c>
    </row>
    <row r="1771" spans="5:12" x14ac:dyDescent="0.35">
      <c r="E1771" t="s">
        <v>610</v>
      </c>
      <c r="F1771">
        <v>27.645</v>
      </c>
      <c r="G1771">
        <v>5.7</v>
      </c>
      <c r="H1771" t="s">
        <v>2380</v>
      </c>
      <c r="I1771" t="s">
        <v>2380</v>
      </c>
      <c r="J1771" t="s">
        <v>2380</v>
      </c>
      <c r="K1771" t="s">
        <v>2381</v>
      </c>
      <c r="L1771" t="s">
        <v>2380</v>
      </c>
    </row>
    <row r="1772" spans="5:12" x14ac:dyDescent="0.35">
      <c r="E1772" t="s">
        <v>609</v>
      </c>
      <c r="F1772">
        <v>29.64</v>
      </c>
      <c r="G1772">
        <v>5.31</v>
      </c>
      <c r="H1772" t="s">
        <v>2382</v>
      </c>
      <c r="I1772" t="s">
        <v>2380</v>
      </c>
      <c r="J1772" t="s">
        <v>2380</v>
      </c>
      <c r="K1772" t="s">
        <v>2381</v>
      </c>
      <c r="L1772" t="s">
        <v>2380</v>
      </c>
    </row>
    <row r="1773" spans="5:12" x14ac:dyDescent="0.35">
      <c r="E1773" t="s">
        <v>608</v>
      </c>
      <c r="F1773">
        <v>33.700000000000003</v>
      </c>
      <c r="G1773">
        <v>4.32</v>
      </c>
      <c r="H1773" t="s">
        <v>2382</v>
      </c>
      <c r="I1773" t="s">
        <v>2380</v>
      </c>
      <c r="J1773" t="s">
        <v>2380</v>
      </c>
      <c r="K1773">
        <v>1</v>
      </c>
      <c r="L1773" t="s">
        <v>2380</v>
      </c>
    </row>
    <row r="1774" spans="5:12" x14ac:dyDescent="0.35">
      <c r="E1774" t="s">
        <v>607</v>
      </c>
      <c r="F1774">
        <v>27.5</v>
      </c>
      <c r="G1774">
        <v>4.2300000000000004</v>
      </c>
      <c r="H1774" t="s">
        <v>2382</v>
      </c>
      <c r="I1774" t="s">
        <v>2380</v>
      </c>
      <c r="J1774" t="s">
        <v>2380</v>
      </c>
      <c r="K1774">
        <v>1</v>
      </c>
      <c r="L1774" t="s">
        <v>2380</v>
      </c>
    </row>
    <row r="1775" spans="5:12" x14ac:dyDescent="0.35">
      <c r="E1775" t="s">
        <v>606</v>
      </c>
      <c r="F1775">
        <v>16.12</v>
      </c>
      <c r="G1775">
        <v>6.09</v>
      </c>
      <c r="H1775" t="s">
        <v>2380</v>
      </c>
      <c r="I1775" t="s">
        <v>2380</v>
      </c>
      <c r="J1775" t="s">
        <v>2380</v>
      </c>
      <c r="K1775" t="s">
        <v>2381</v>
      </c>
      <c r="L1775" t="s">
        <v>2380</v>
      </c>
    </row>
    <row r="1776" spans="5:12" x14ac:dyDescent="0.35">
      <c r="E1776" t="s">
        <v>605</v>
      </c>
      <c r="F1776">
        <v>26.73</v>
      </c>
      <c r="G1776">
        <v>4.74</v>
      </c>
      <c r="H1776" t="s">
        <v>2382</v>
      </c>
      <c r="I1776" t="s">
        <v>2380</v>
      </c>
      <c r="J1776" t="s">
        <v>2380</v>
      </c>
      <c r="K1776">
        <v>1</v>
      </c>
      <c r="L1776" t="s">
        <v>2380</v>
      </c>
    </row>
    <row r="1777" spans="5:12" x14ac:dyDescent="0.35">
      <c r="E1777" t="s">
        <v>604</v>
      </c>
      <c r="F1777">
        <v>37.25</v>
      </c>
      <c r="G1777">
        <v>6.23</v>
      </c>
      <c r="H1777" t="s">
        <v>2382</v>
      </c>
      <c r="I1777" t="s">
        <v>2380</v>
      </c>
      <c r="J1777" t="s">
        <v>2380</v>
      </c>
      <c r="K1777" t="s">
        <v>2381</v>
      </c>
      <c r="L1777" t="s">
        <v>2380</v>
      </c>
    </row>
    <row r="1778" spans="5:12" x14ac:dyDescent="0.35">
      <c r="E1778" t="s">
        <v>603</v>
      </c>
      <c r="F1778">
        <v>23.56</v>
      </c>
      <c r="G1778">
        <v>5.45</v>
      </c>
      <c r="H1778" t="s">
        <v>2382</v>
      </c>
      <c r="I1778" t="s">
        <v>2380</v>
      </c>
      <c r="J1778" t="s">
        <v>2380</v>
      </c>
      <c r="K1778">
        <v>1</v>
      </c>
      <c r="L1778" t="s">
        <v>2380</v>
      </c>
    </row>
    <row r="1779" spans="5:12" x14ac:dyDescent="0.35">
      <c r="E1779" t="s">
        <v>602</v>
      </c>
      <c r="F1779">
        <v>15.84</v>
      </c>
      <c r="G1779">
        <v>10.34</v>
      </c>
      <c r="H1779" t="s">
        <v>2380</v>
      </c>
      <c r="I1779" t="s">
        <v>2380</v>
      </c>
      <c r="J1779" t="s">
        <v>2380</v>
      </c>
      <c r="K1779">
        <v>2</v>
      </c>
      <c r="L1779" t="s">
        <v>2380</v>
      </c>
    </row>
    <row r="1780" spans="5:12" x14ac:dyDescent="0.35">
      <c r="E1780" t="s">
        <v>601</v>
      </c>
      <c r="F1780">
        <v>36.630000000000003</v>
      </c>
      <c r="G1780">
        <v>5.15</v>
      </c>
      <c r="H1780" t="s">
        <v>2380</v>
      </c>
      <c r="I1780" t="s">
        <v>2380</v>
      </c>
      <c r="J1780" t="s">
        <v>2380</v>
      </c>
      <c r="K1780" t="s">
        <v>2381</v>
      </c>
      <c r="L1780" t="s">
        <v>2380</v>
      </c>
    </row>
    <row r="1781" spans="5:12" x14ac:dyDescent="0.35">
      <c r="E1781" t="s">
        <v>600</v>
      </c>
      <c r="F1781">
        <v>16.47</v>
      </c>
      <c r="G1781">
        <v>11.72</v>
      </c>
      <c r="H1781" t="s">
        <v>2380</v>
      </c>
      <c r="I1781" t="s">
        <v>2380</v>
      </c>
      <c r="J1781" t="s">
        <v>2380</v>
      </c>
      <c r="K1781" t="s">
        <v>2381</v>
      </c>
      <c r="L1781" t="s">
        <v>2380</v>
      </c>
    </row>
    <row r="1782" spans="5:12" x14ac:dyDescent="0.35">
      <c r="E1782" t="s">
        <v>599</v>
      </c>
      <c r="F1782">
        <v>25.8</v>
      </c>
      <c r="G1782">
        <v>5.29</v>
      </c>
      <c r="H1782" t="s">
        <v>2380</v>
      </c>
      <c r="I1782" t="s">
        <v>2380</v>
      </c>
      <c r="J1782" t="s">
        <v>2380</v>
      </c>
      <c r="K1782" t="s">
        <v>2381</v>
      </c>
      <c r="L1782" t="s">
        <v>2380</v>
      </c>
    </row>
    <row r="1783" spans="5:12" x14ac:dyDescent="0.35">
      <c r="E1783" t="s">
        <v>598</v>
      </c>
      <c r="F1783">
        <v>23.6</v>
      </c>
      <c r="G1783">
        <v>4.33</v>
      </c>
      <c r="H1783" t="s">
        <v>2380</v>
      </c>
      <c r="I1783" t="s">
        <v>2380</v>
      </c>
      <c r="J1783" t="s">
        <v>2380</v>
      </c>
      <c r="K1783" t="s">
        <v>2381</v>
      </c>
      <c r="L1783" t="s">
        <v>2380</v>
      </c>
    </row>
    <row r="1784" spans="5:12" x14ac:dyDescent="0.35">
      <c r="E1784" t="s">
        <v>597</v>
      </c>
      <c r="F1784">
        <v>32.11</v>
      </c>
      <c r="G1784">
        <v>6.24</v>
      </c>
      <c r="H1784" t="s">
        <v>2380</v>
      </c>
      <c r="I1784" t="s">
        <v>2380</v>
      </c>
      <c r="J1784" t="s">
        <v>2383</v>
      </c>
      <c r="K1784">
        <v>1</v>
      </c>
      <c r="L1784" t="s">
        <v>2380</v>
      </c>
    </row>
    <row r="1785" spans="5:12" x14ac:dyDescent="0.35">
      <c r="E1785" t="s">
        <v>596</v>
      </c>
      <c r="F1785">
        <v>30.114999999999998</v>
      </c>
      <c r="G1785">
        <v>11.61</v>
      </c>
      <c r="H1785" t="s">
        <v>2380</v>
      </c>
      <c r="I1785" t="s">
        <v>2380</v>
      </c>
      <c r="J1785" t="s">
        <v>2380</v>
      </c>
      <c r="K1785" t="s">
        <v>2381</v>
      </c>
      <c r="L1785" t="s">
        <v>2380</v>
      </c>
    </row>
    <row r="1786" spans="5:12" x14ac:dyDescent="0.35">
      <c r="E1786" t="s">
        <v>595</v>
      </c>
      <c r="F1786">
        <v>20.28</v>
      </c>
      <c r="G1786">
        <v>11.07</v>
      </c>
      <c r="H1786" t="s">
        <v>2382</v>
      </c>
      <c r="I1786" t="s">
        <v>2380</v>
      </c>
      <c r="J1786" t="s">
        <v>2380</v>
      </c>
      <c r="K1786" t="s">
        <v>2381</v>
      </c>
      <c r="L1786" t="s">
        <v>2380</v>
      </c>
    </row>
    <row r="1787" spans="5:12" x14ac:dyDescent="0.35">
      <c r="E1787" t="s">
        <v>594</v>
      </c>
      <c r="F1787">
        <v>20.234999999999999</v>
      </c>
      <c r="G1787">
        <v>5.19</v>
      </c>
      <c r="H1787" t="s">
        <v>2380</v>
      </c>
      <c r="I1787" t="s">
        <v>2380</v>
      </c>
      <c r="J1787" t="s">
        <v>2383</v>
      </c>
      <c r="K1787">
        <v>1</v>
      </c>
      <c r="L1787" t="s">
        <v>2380</v>
      </c>
    </row>
    <row r="1788" spans="5:12" x14ac:dyDescent="0.35">
      <c r="E1788" t="s">
        <v>593</v>
      </c>
      <c r="F1788">
        <v>25.27</v>
      </c>
      <c r="G1788">
        <v>5.7</v>
      </c>
      <c r="H1788" t="s">
        <v>2382</v>
      </c>
      <c r="I1788" t="s">
        <v>2380</v>
      </c>
      <c r="J1788" t="s">
        <v>2380</v>
      </c>
      <c r="K1788">
        <v>1</v>
      </c>
      <c r="L1788" t="s">
        <v>2380</v>
      </c>
    </row>
    <row r="1789" spans="5:12" x14ac:dyDescent="0.35">
      <c r="E1789" t="s">
        <v>592</v>
      </c>
      <c r="F1789">
        <v>24.24</v>
      </c>
      <c r="G1789">
        <v>6.15</v>
      </c>
      <c r="H1789" t="s">
        <v>2380</v>
      </c>
      <c r="I1789" t="s">
        <v>2380</v>
      </c>
      <c r="J1789" t="s">
        <v>2380</v>
      </c>
      <c r="K1789" t="s">
        <v>2381</v>
      </c>
      <c r="L1789" t="s">
        <v>2380</v>
      </c>
    </row>
    <row r="1790" spans="5:12" x14ac:dyDescent="0.35">
      <c r="E1790" t="s">
        <v>591</v>
      </c>
      <c r="F1790">
        <v>35.75</v>
      </c>
      <c r="G1790">
        <v>5.07</v>
      </c>
      <c r="H1790" t="s">
        <v>2380</v>
      </c>
      <c r="I1790" t="s">
        <v>2380</v>
      </c>
      <c r="J1790" t="s">
        <v>2380</v>
      </c>
      <c r="K1790" t="s">
        <v>2381</v>
      </c>
      <c r="L1790" t="s">
        <v>2380</v>
      </c>
    </row>
    <row r="1791" spans="5:12" x14ac:dyDescent="0.35">
      <c r="E1791" t="s">
        <v>590</v>
      </c>
      <c r="F1791">
        <v>29.92</v>
      </c>
      <c r="G1791">
        <v>10.97</v>
      </c>
      <c r="H1791" t="s">
        <v>2382</v>
      </c>
      <c r="I1791" t="s">
        <v>2380</v>
      </c>
      <c r="J1791" t="s">
        <v>2380</v>
      </c>
      <c r="K1791">
        <v>1</v>
      </c>
      <c r="L1791" t="s">
        <v>2380</v>
      </c>
    </row>
    <row r="1792" spans="5:12" x14ac:dyDescent="0.35">
      <c r="E1792" t="s">
        <v>589</v>
      </c>
      <c r="F1792">
        <v>26.2</v>
      </c>
      <c r="G1792">
        <v>10.93</v>
      </c>
      <c r="H1792" t="s">
        <v>2382</v>
      </c>
      <c r="I1792" t="s">
        <v>2380</v>
      </c>
      <c r="J1792" t="s">
        <v>2380</v>
      </c>
      <c r="K1792">
        <v>1</v>
      </c>
      <c r="L1792" t="s">
        <v>2380</v>
      </c>
    </row>
    <row r="1793" spans="5:12" x14ac:dyDescent="0.35">
      <c r="E1793" t="s">
        <v>588</v>
      </c>
      <c r="F1793">
        <v>26.695</v>
      </c>
      <c r="G1793">
        <v>4.21</v>
      </c>
      <c r="H1793" t="s">
        <v>2382</v>
      </c>
      <c r="I1793" t="s">
        <v>2380</v>
      </c>
      <c r="J1793" t="s">
        <v>2383</v>
      </c>
      <c r="K1793">
        <v>1</v>
      </c>
      <c r="L1793" t="s">
        <v>2380</v>
      </c>
    </row>
    <row r="1794" spans="5:12" x14ac:dyDescent="0.35">
      <c r="E1794" t="s">
        <v>587</v>
      </c>
      <c r="F1794">
        <v>23.16</v>
      </c>
      <c r="G1794">
        <v>5.5</v>
      </c>
      <c r="H1794" t="s">
        <v>2380</v>
      </c>
      <c r="I1794" t="s">
        <v>2380</v>
      </c>
      <c r="J1794" t="s">
        <v>2380</v>
      </c>
      <c r="K1794" t="s">
        <v>2381</v>
      </c>
      <c r="L1794" t="s">
        <v>2380</v>
      </c>
    </row>
    <row r="1795" spans="5:12" x14ac:dyDescent="0.35">
      <c r="E1795" t="s">
        <v>586</v>
      </c>
      <c r="F1795">
        <v>32.585000000000001</v>
      </c>
      <c r="G1795">
        <v>4.93</v>
      </c>
      <c r="H1795" t="s">
        <v>2382</v>
      </c>
      <c r="I1795" t="s">
        <v>2380</v>
      </c>
      <c r="J1795" t="s">
        <v>2380</v>
      </c>
      <c r="K1795">
        <v>1</v>
      </c>
      <c r="L1795" t="s">
        <v>2380</v>
      </c>
    </row>
    <row r="1796" spans="5:12" x14ac:dyDescent="0.35">
      <c r="E1796" t="s">
        <v>585</v>
      </c>
      <c r="F1796">
        <v>33.97</v>
      </c>
      <c r="G1796">
        <v>5.6</v>
      </c>
      <c r="H1796" t="s">
        <v>2382</v>
      </c>
      <c r="I1796" t="s">
        <v>2380</v>
      </c>
      <c r="J1796" t="s">
        <v>2380</v>
      </c>
      <c r="K1796" t="s">
        <v>2381</v>
      </c>
      <c r="L1796" t="s">
        <v>2380</v>
      </c>
    </row>
    <row r="1797" spans="5:12" x14ac:dyDescent="0.35">
      <c r="E1797" t="s">
        <v>584</v>
      </c>
      <c r="F1797">
        <v>16.57</v>
      </c>
      <c r="G1797">
        <v>9.99</v>
      </c>
      <c r="H1797" t="s">
        <v>2380</v>
      </c>
      <c r="I1797" t="s">
        <v>2380</v>
      </c>
      <c r="J1797" t="s">
        <v>2380</v>
      </c>
      <c r="K1797" t="s">
        <v>2381</v>
      </c>
      <c r="L1797" t="s">
        <v>2380</v>
      </c>
    </row>
    <row r="1798" spans="5:12" x14ac:dyDescent="0.35">
      <c r="E1798" t="s">
        <v>583</v>
      </c>
      <c r="F1798">
        <v>17.55</v>
      </c>
      <c r="G1798">
        <v>5.93</v>
      </c>
      <c r="H1798" t="s">
        <v>2380</v>
      </c>
      <c r="I1798" t="s">
        <v>2380</v>
      </c>
      <c r="J1798" t="s">
        <v>2383</v>
      </c>
      <c r="K1798">
        <v>1</v>
      </c>
      <c r="L1798" t="s">
        <v>2380</v>
      </c>
    </row>
    <row r="1799" spans="5:12" x14ac:dyDescent="0.35">
      <c r="E1799" t="s">
        <v>582</v>
      </c>
      <c r="F1799">
        <v>29.41</v>
      </c>
      <c r="G1799">
        <v>6.29</v>
      </c>
      <c r="H1799" t="s">
        <v>2382</v>
      </c>
      <c r="I1799" t="s">
        <v>2380</v>
      </c>
      <c r="J1799" t="s">
        <v>2380</v>
      </c>
      <c r="K1799">
        <v>1</v>
      </c>
      <c r="L1799" t="s">
        <v>2380</v>
      </c>
    </row>
    <row r="1800" spans="5:12" x14ac:dyDescent="0.35">
      <c r="E1800" t="s">
        <v>581</v>
      </c>
      <c r="F1800">
        <v>17.91</v>
      </c>
      <c r="G1800">
        <v>5.65</v>
      </c>
      <c r="H1800" t="s">
        <v>2380</v>
      </c>
      <c r="I1800" t="s">
        <v>2380</v>
      </c>
      <c r="J1800" t="s">
        <v>2380</v>
      </c>
      <c r="K1800">
        <v>1</v>
      </c>
      <c r="L1800" t="s">
        <v>2380</v>
      </c>
    </row>
    <row r="1801" spans="5:12" x14ac:dyDescent="0.35">
      <c r="E1801" t="s">
        <v>580</v>
      </c>
      <c r="F1801">
        <v>31.57</v>
      </c>
      <c r="G1801">
        <v>6.15</v>
      </c>
      <c r="H1801" t="s">
        <v>2380</v>
      </c>
      <c r="I1801" t="s">
        <v>2380</v>
      </c>
      <c r="J1801" t="s">
        <v>2380</v>
      </c>
      <c r="K1801">
        <v>1</v>
      </c>
      <c r="L1801" t="s">
        <v>2380</v>
      </c>
    </row>
    <row r="1802" spans="5:12" x14ac:dyDescent="0.35">
      <c r="E1802" t="s">
        <v>579</v>
      </c>
      <c r="F1802">
        <v>33.18</v>
      </c>
      <c r="G1802">
        <v>5.22</v>
      </c>
      <c r="H1802" t="s">
        <v>2380</v>
      </c>
      <c r="I1802" t="s">
        <v>2382</v>
      </c>
      <c r="J1802" t="s">
        <v>2380</v>
      </c>
      <c r="K1802">
        <v>1</v>
      </c>
      <c r="L1802" t="s">
        <v>2380</v>
      </c>
    </row>
    <row r="1803" spans="5:12" x14ac:dyDescent="0.35">
      <c r="E1803" t="s">
        <v>578</v>
      </c>
      <c r="F1803">
        <v>37</v>
      </c>
      <c r="G1803">
        <v>11.66</v>
      </c>
      <c r="H1803" t="s">
        <v>2380</v>
      </c>
      <c r="I1803" t="s">
        <v>2380</v>
      </c>
      <c r="J1803" t="s">
        <v>2380</v>
      </c>
      <c r="K1803" t="s">
        <v>2381</v>
      </c>
      <c r="L1803" t="s">
        <v>2380</v>
      </c>
    </row>
    <row r="1804" spans="5:12" x14ac:dyDescent="0.35">
      <c r="E1804" t="s">
        <v>577</v>
      </c>
      <c r="F1804">
        <v>18.905000000000001</v>
      </c>
      <c r="G1804">
        <v>4.91</v>
      </c>
      <c r="H1804" t="s">
        <v>2382</v>
      </c>
      <c r="I1804" t="s">
        <v>2380</v>
      </c>
      <c r="J1804" t="s">
        <v>2380</v>
      </c>
      <c r="K1804">
        <v>1</v>
      </c>
      <c r="L1804" t="s">
        <v>2380</v>
      </c>
    </row>
    <row r="1805" spans="5:12" x14ac:dyDescent="0.35">
      <c r="E1805" t="s">
        <v>576</v>
      </c>
      <c r="F1805">
        <v>20.03</v>
      </c>
      <c r="G1805">
        <v>9.25</v>
      </c>
      <c r="H1805" t="s">
        <v>2382</v>
      </c>
      <c r="I1805" t="s">
        <v>2380</v>
      </c>
      <c r="J1805" t="s">
        <v>2380</v>
      </c>
      <c r="K1805" t="s">
        <v>2381</v>
      </c>
      <c r="L1805" t="s">
        <v>2380</v>
      </c>
    </row>
    <row r="1806" spans="5:12" x14ac:dyDescent="0.35">
      <c r="E1806" t="s">
        <v>575</v>
      </c>
      <c r="F1806">
        <v>16.7</v>
      </c>
      <c r="G1806">
        <v>11.48</v>
      </c>
      <c r="H1806" t="s">
        <v>2380</v>
      </c>
      <c r="I1806" t="s">
        <v>2380</v>
      </c>
      <c r="J1806" t="s">
        <v>2380</v>
      </c>
      <c r="K1806" t="s">
        <v>2381</v>
      </c>
      <c r="L1806" t="s">
        <v>2380</v>
      </c>
    </row>
    <row r="1807" spans="5:12" x14ac:dyDescent="0.35">
      <c r="E1807" t="s">
        <v>574</v>
      </c>
      <c r="F1807">
        <v>39.82</v>
      </c>
      <c r="G1807">
        <v>6.06</v>
      </c>
      <c r="H1807" t="s">
        <v>2380</v>
      </c>
      <c r="I1807" t="s">
        <v>2380</v>
      </c>
      <c r="J1807" t="s">
        <v>2380</v>
      </c>
      <c r="K1807" t="s">
        <v>2381</v>
      </c>
      <c r="L1807" t="s">
        <v>2380</v>
      </c>
    </row>
    <row r="1808" spans="5:12" x14ac:dyDescent="0.35">
      <c r="E1808" t="s">
        <v>573</v>
      </c>
      <c r="F1808">
        <v>22.04</v>
      </c>
      <c r="G1808">
        <v>5.86</v>
      </c>
      <c r="H1808" t="s">
        <v>2380</v>
      </c>
      <c r="I1808" t="s">
        <v>2380</v>
      </c>
      <c r="J1808" t="s">
        <v>2380</v>
      </c>
      <c r="K1808">
        <v>1</v>
      </c>
      <c r="L1808" t="s">
        <v>2380</v>
      </c>
    </row>
    <row r="1809" spans="5:12" x14ac:dyDescent="0.35">
      <c r="E1809" t="s">
        <v>572</v>
      </c>
      <c r="F1809">
        <v>28.27</v>
      </c>
      <c r="G1809">
        <v>5.33</v>
      </c>
      <c r="H1809" t="s">
        <v>2380</v>
      </c>
      <c r="I1809" t="s">
        <v>2380</v>
      </c>
      <c r="J1809" t="s">
        <v>2380</v>
      </c>
      <c r="K1809" t="s">
        <v>2381</v>
      </c>
      <c r="L1809" t="s">
        <v>2380</v>
      </c>
    </row>
    <row r="1810" spans="5:12" x14ac:dyDescent="0.35">
      <c r="E1810" t="s">
        <v>571</v>
      </c>
      <c r="F1810">
        <v>18.5</v>
      </c>
      <c r="G1810">
        <v>5.33</v>
      </c>
      <c r="H1810" t="s">
        <v>2380</v>
      </c>
      <c r="I1810" t="s">
        <v>2380</v>
      </c>
      <c r="J1810" t="s">
        <v>2380</v>
      </c>
      <c r="K1810" t="s">
        <v>2381</v>
      </c>
      <c r="L1810" t="s">
        <v>2380</v>
      </c>
    </row>
    <row r="1811" spans="5:12" x14ac:dyDescent="0.35">
      <c r="E1811" t="s">
        <v>570</v>
      </c>
      <c r="F1811">
        <v>38.6</v>
      </c>
      <c r="G1811">
        <v>6.02</v>
      </c>
      <c r="H1811" t="s">
        <v>2380</v>
      </c>
      <c r="I1811" t="s">
        <v>2380</v>
      </c>
      <c r="J1811" t="s">
        <v>2380</v>
      </c>
      <c r="K1811">
        <v>1</v>
      </c>
      <c r="L1811" t="s">
        <v>2380</v>
      </c>
    </row>
    <row r="1812" spans="5:12" x14ac:dyDescent="0.35">
      <c r="E1812" t="s">
        <v>569</v>
      </c>
      <c r="F1812">
        <v>43.12</v>
      </c>
      <c r="G1812">
        <v>6.25</v>
      </c>
      <c r="H1812" t="s">
        <v>2380</v>
      </c>
      <c r="I1812" t="s">
        <v>2380</v>
      </c>
      <c r="J1812" t="s">
        <v>2380</v>
      </c>
      <c r="K1812">
        <v>1</v>
      </c>
      <c r="L1812" t="s">
        <v>2380</v>
      </c>
    </row>
    <row r="1813" spans="5:12" x14ac:dyDescent="0.35">
      <c r="E1813" t="s">
        <v>568</v>
      </c>
      <c r="F1813">
        <v>30.5</v>
      </c>
      <c r="G1813">
        <v>4.8099999999999996</v>
      </c>
      <c r="H1813" t="s">
        <v>2380</v>
      </c>
      <c r="I1813" t="s">
        <v>2380</v>
      </c>
      <c r="J1813" t="s">
        <v>2380</v>
      </c>
      <c r="K1813">
        <v>1</v>
      </c>
      <c r="L1813" t="s">
        <v>2380</v>
      </c>
    </row>
    <row r="1814" spans="5:12" x14ac:dyDescent="0.35">
      <c r="E1814" t="s">
        <v>567</v>
      </c>
      <c r="F1814">
        <v>27.61</v>
      </c>
      <c r="G1814">
        <v>4.5999999999999996</v>
      </c>
      <c r="H1814" t="s">
        <v>2380</v>
      </c>
      <c r="I1814" t="s">
        <v>2380</v>
      </c>
      <c r="J1814" t="s">
        <v>2380</v>
      </c>
      <c r="K1814">
        <v>1</v>
      </c>
      <c r="L1814" t="s">
        <v>2380</v>
      </c>
    </row>
    <row r="1815" spans="5:12" x14ac:dyDescent="0.35">
      <c r="E1815" t="s">
        <v>566</v>
      </c>
      <c r="F1815">
        <v>27.1</v>
      </c>
      <c r="G1815">
        <v>5.08</v>
      </c>
      <c r="H1815" t="s">
        <v>2380</v>
      </c>
      <c r="I1815" t="s">
        <v>2380</v>
      </c>
      <c r="J1815" t="s">
        <v>2380</v>
      </c>
      <c r="K1815">
        <v>1</v>
      </c>
      <c r="L1815" t="s">
        <v>2380</v>
      </c>
    </row>
    <row r="1816" spans="5:12" x14ac:dyDescent="0.35">
      <c r="E1816" t="s">
        <v>565</v>
      </c>
      <c r="F1816">
        <v>35.93</v>
      </c>
      <c r="G1816">
        <v>5.43</v>
      </c>
      <c r="H1816" t="s">
        <v>2380</v>
      </c>
      <c r="I1816" t="s">
        <v>2382</v>
      </c>
      <c r="J1816" t="s">
        <v>2380</v>
      </c>
      <c r="K1816">
        <v>1</v>
      </c>
      <c r="L1816" t="s">
        <v>2380</v>
      </c>
    </row>
    <row r="1817" spans="5:12" x14ac:dyDescent="0.35">
      <c r="E1817" t="s">
        <v>564</v>
      </c>
      <c r="F1817">
        <v>32.68</v>
      </c>
      <c r="G1817">
        <v>5.44</v>
      </c>
      <c r="H1817" t="s">
        <v>2380</v>
      </c>
      <c r="I1817" t="s">
        <v>2380</v>
      </c>
      <c r="J1817" t="s">
        <v>2380</v>
      </c>
      <c r="K1817" t="s">
        <v>2381</v>
      </c>
      <c r="L1817" t="s">
        <v>2380</v>
      </c>
    </row>
    <row r="1818" spans="5:12" x14ac:dyDescent="0.35">
      <c r="E1818" t="s">
        <v>563</v>
      </c>
      <c r="F1818">
        <v>20.74</v>
      </c>
      <c r="G1818">
        <v>11.69</v>
      </c>
      <c r="H1818" t="s">
        <v>2382</v>
      </c>
      <c r="I1818" t="s">
        <v>2380</v>
      </c>
      <c r="J1818" t="s">
        <v>2380</v>
      </c>
      <c r="K1818">
        <v>1</v>
      </c>
      <c r="L1818" t="s">
        <v>2380</v>
      </c>
    </row>
    <row r="1819" spans="5:12" x14ac:dyDescent="0.35">
      <c r="E1819" t="s">
        <v>562</v>
      </c>
      <c r="F1819">
        <v>15.57</v>
      </c>
      <c r="G1819">
        <v>6.07</v>
      </c>
      <c r="H1819" t="s">
        <v>2380</v>
      </c>
      <c r="I1819" t="s">
        <v>2380</v>
      </c>
      <c r="J1819" t="s">
        <v>2380</v>
      </c>
      <c r="K1819" t="s">
        <v>2381</v>
      </c>
      <c r="L1819" t="s">
        <v>2380</v>
      </c>
    </row>
    <row r="1820" spans="5:12" x14ac:dyDescent="0.35">
      <c r="E1820" t="s">
        <v>561</v>
      </c>
      <c r="F1820">
        <v>23.844999999999999</v>
      </c>
      <c r="G1820">
        <v>4.3600000000000003</v>
      </c>
      <c r="H1820" t="s">
        <v>2380</v>
      </c>
      <c r="I1820" t="s">
        <v>2380</v>
      </c>
      <c r="J1820" t="s">
        <v>2380</v>
      </c>
      <c r="K1820" t="s">
        <v>2381</v>
      </c>
      <c r="L1820" t="s">
        <v>2380</v>
      </c>
    </row>
    <row r="1821" spans="5:12" x14ac:dyDescent="0.35">
      <c r="E1821" t="s">
        <v>560</v>
      </c>
      <c r="F1821">
        <v>22.895</v>
      </c>
      <c r="G1821">
        <v>5.24</v>
      </c>
      <c r="H1821" t="s">
        <v>2380</v>
      </c>
      <c r="I1821" t="s">
        <v>2380</v>
      </c>
      <c r="J1821" t="s">
        <v>2380</v>
      </c>
      <c r="K1821">
        <v>1</v>
      </c>
      <c r="L1821" t="s">
        <v>2380</v>
      </c>
    </row>
    <row r="1822" spans="5:12" x14ac:dyDescent="0.35">
      <c r="E1822" t="s">
        <v>559</v>
      </c>
      <c r="F1822">
        <v>21.945</v>
      </c>
      <c r="G1822">
        <v>5.37</v>
      </c>
      <c r="H1822" t="s">
        <v>2380</v>
      </c>
      <c r="I1822" t="s">
        <v>2380</v>
      </c>
      <c r="J1822" t="s">
        <v>2380</v>
      </c>
      <c r="K1822">
        <v>1</v>
      </c>
      <c r="L1822" t="s">
        <v>2380</v>
      </c>
    </row>
    <row r="1823" spans="5:12" x14ac:dyDescent="0.35">
      <c r="E1823" t="s">
        <v>558</v>
      </c>
      <c r="F1823">
        <v>19.47</v>
      </c>
      <c r="G1823">
        <v>6.6</v>
      </c>
      <c r="H1823" t="s">
        <v>2382</v>
      </c>
      <c r="I1823" t="s">
        <v>2380</v>
      </c>
      <c r="J1823" t="s">
        <v>2380</v>
      </c>
      <c r="K1823" t="s">
        <v>2381</v>
      </c>
      <c r="L1823" t="s">
        <v>2380</v>
      </c>
    </row>
    <row r="1824" spans="5:12" x14ac:dyDescent="0.35">
      <c r="E1824" t="s">
        <v>557</v>
      </c>
      <c r="F1824">
        <v>15.61</v>
      </c>
      <c r="G1824">
        <v>5.77</v>
      </c>
      <c r="H1824" t="s">
        <v>2380</v>
      </c>
      <c r="I1824" t="s">
        <v>2380</v>
      </c>
      <c r="J1824" t="s">
        <v>2380</v>
      </c>
      <c r="K1824" t="s">
        <v>2381</v>
      </c>
      <c r="L1824" t="s">
        <v>2380</v>
      </c>
    </row>
    <row r="1825" spans="5:12" x14ac:dyDescent="0.35">
      <c r="E1825" t="s">
        <v>556</v>
      </c>
      <c r="F1825">
        <v>28.6</v>
      </c>
      <c r="G1825">
        <v>6.08</v>
      </c>
      <c r="H1825" t="s">
        <v>2380</v>
      </c>
      <c r="I1825" t="s">
        <v>2380</v>
      </c>
      <c r="J1825" t="s">
        <v>2383</v>
      </c>
      <c r="K1825">
        <v>1</v>
      </c>
      <c r="L1825" t="s">
        <v>2380</v>
      </c>
    </row>
    <row r="1826" spans="5:12" x14ac:dyDescent="0.35">
      <c r="E1826" t="s">
        <v>555</v>
      </c>
      <c r="F1826">
        <v>46.53</v>
      </c>
      <c r="G1826">
        <v>4.16</v>
      </c>
      <c r="H1826" t="s">
        <v>2380</v>
      </c>
      <c r="I1826" t="s">
        <v>2380</v>
      </c>
      <c r="J1826" t="s">
        <v>2380</v>
      </c>
      <c r="K1826" t="s">
        <v>2381</v>
      </c>
      <c r="L1826" t="s">
        <v>2380</v>
      </c>
    </row>
    <row r="1827" spans="5:12" x14ac:dyDescent="0.35">
      <c r="E1827" t="s">
        <v>554</v>
      </c>
      <c r="F1827">
        <v>34.99</v>
      </c>
      <c r="G1827">
        <v>5.0999999999999996</v>
      </c>
      <c r="H1827" t="s">
        <v>2380</v>
      </c>
      <c r="I1827" t="s">
        <v>2380</v>
      </c>
      <c r="J1827" t="s">
        <v>2383</v>
      </c>
      <c r="K1827">
        <v>1</v>
      </c>
      <c r="L1827" t="s">
        <v>2380</v>
      </c>
    </row>
    <row r="1828" spans="5:12" x14ac:dyDescent="0.35">
      <c r="E1828" t="s">
        <v>553</v>
      </c>
      <c r="F1828">
        <v>17.05</v>
      </c>
      <c r="G1828">
        <v>5.3</v>
      </c>
      <c r="H1828" t="s">
        <v>2380</v>
      </c>
      <c r="I1828" t="s">
        <v>2380</v>
      </c>
      <c r="J1828" t="s">
        <v>2383</v>
      </c>
      <c r="K1828">
        <v>1</v>
      </c>
      <c r="L1828" t="s">
        <v>2380</v>
      </c>
    </row>
    <row r="1829" spans="5:12" x14ac:dyDescent="0.35">
      <c r="E1829" t="s">
        <v>552</v>
      </c>
      <c r="F1829">
        <v>37.18</v>
      </c>
      <c r="G1829">
        <v>4.9000000000000004</v>
      </c>
      <c r="H1829" t="s">
        <v>2380</v>
      </c>
      <c r="I1829" t="s">
        <v>2380</v>
      </c>
      <c r="J1829" t="s">
        <v>2380</v>
      </c>
      <c r="K1829" t="s">
        <v>2381</v>
      </c>
      <c r="L1829" t="s">
        <v>2380</v>
      </c>
    </row>
    <row r="1830" spans="5:12" x14ac:dyDescent="0.35">
      <c r="E1830" t="s">
        <v>551</v>
      </c>
      <c r="F1830">
        <v>35.200000000000003</v>
      </c>
      <c r="G1830">
        <v>5.55</v>
      </c>
      <c r="H1830" t="s">
        <v>2380</v>
      </c>
      <c r="I1830" t="s">
        <v>2380</v>
      </c>
      <c r="J1830" t="s">
        <v>2380</v>
      </c>
      <c r="K1830" t="s">
        <v>2381</v>
      </c>
      <c r="L1830" t="s">
        <v>2380</v>
      </c>
    </row>
    <row r="1831" spans="5:12" x14ac:dyDescent="0.35">
      <c r="E1831" t="s">
        <v>550</v>
      </c>
      <c r="F1831">
        <v>37.335000000000001</v>
      </c>
      <c r="G1831">
        <v>4.95</v>
      </c>
      <c r="H1831" t="s">
        <v>2380</v>
      </c>
      <c r="I1831" t="s">
        <v>2380</v>
      </c>
      <c r="J1831" t="s">
        <v>2380</v>
      </c>
      <c r="K1831" t="s">
        <v>2381</v>
      </c>
      <c r="L1831" t="s">
        <v>2380</v>
      </c>
    </row>
    <row r="1832" spans="5:12" x14ac:dyDescent="0.35">
      <c r="E1832" t="s">
        <v>549</v>
      </c>
      <c r="F1832">
        <v>27.265000000000001</v>
      </c>
      <c r="G1832">
        <v>6.46</v>
      </c>
      <c r="H1832" t="s">
        <v>2382</v>
      </c>
      <c r="I1832" t="s">
        <v>2380</v>
      </c>
      <c r="J1832" t="s">
        <v>2380</v>
      </c>
      <c r="K1832" t="s">
        <v>2381</v>
      </c>
      <c r="L1832" t="s">
        <v>2380</v>
      </c>
    </row>
    <row r="1833" spans="5:12" x14ac:dyDescent="0.35">
      <c r="E1833" t="s">
        <v>548</v>
      </c>
      <c r="F1833">
        <v>30.8</v>
      </c>
      <c r="G1833">
        <v>4.9000000000000004</v>
      </c>
      <c r="H1833" t="s">
        <v>2382</v>
      </c>
      <c r="I1833" t="s">
        <v>2380</v>
      </c>
      <c r="J1833" t="s">
        <v>2380</v>
      </c>
      <c r="K1833" t="s">
        <v>2381</v>
      </c>
      <c r="L1833" t="s">
        <v>2380</v>
      </c>
    </row>
    <row r="1834" spans="5:12" x14ac:dyDescent="0.35">
      <c r="E1834" t="s">
        <v>547</v>
      </c>
      <c r="F1834">
        <v>30.21</v>
      </c>
      <c r="G1834">
        <v>5.21</v>
      </c>
      <c r="H1834" t="s">
        <v>2380</v>
      </c>
      <c r="I1834" t="s">
        <v>2380</v>
      </c>
      <c r="J1834" t="s">
        <v>2380</v>
      </c>
      <c r="K1834">
        <v>1</v>
      </c>
      <c r="L1834" t="s">
        <v>2380</v>
      </c>
    </row>
    <row r="1835" spans="5:12" x14ac:dyDescent="0.35">
      <c r="E1835" t="s">
        <v>546</v>
      </c>
      <c r="F1835">
        <v>35.340000000000003</v>
      </c>
      <c r="G1835">
        <v>4.13</v>
      </c>
      <c r="H1835" t="s">
        <v>2380</v>
      </c>
      <c r="I1835" t="s">
        <v>2382</v>
      </c>
      <c r="J1835" t="s">
        <v>2380</v>
      </c>
      <c r="K1835">
        <v>1</v>
      </c>
      <c r="L1835" t="s">
        <v>2380</v>
      </c>
    </row>
    <row r="1836" spans="5:12" x14ac:dyDescent="0.35">
      <c r="E1836" t="s">
        <v>545</v>
      </c>
      <c r="F1836">
        <v>26.695</v>
      </c>
      <c r="G1836">
        <v>5.28</v>
      </c>
      <c r="H1836" t="s">
        <v>2380</v>
      </c>
      <c r="I1836" t="s">
        <v>2380</v>
      </c>
      <c r="J1836" t="s">
        <v>2380</v>
      </c>
      <c r="K1836" t="s">
        <v>2381</v>
      </c>
      <c r="L1836" t="s">
        <v>2380</v>
      </c>
    </row>
    <row r="1837" spans="5:12" x14ac:dyDescent="0.35">
      <c r="E1837" t="s">
        <v>544</v>
      </c>
      <c r="F1837">
        <v>29.355</v>
      </c>
      <c r="G1837">
        <v>4.68</v>
      </c>
      <c r="H1837" t="s">
        <v>2382</v>
      </c>
      <c r="I1837" t="s">
        <v>2380</v>
      </c>
      <c r="J1837" t="s">
        <v>2380</v>
      </c>
      <c r="K1837" t="s">
        <v>2381</v>
      </c>
      <c r="L1837" t="s">
        <v>2380</v>
      </c>
    </row>
    <row r="1838" spans="5:12" x14ac:dyDescent="0.35">
      <c r="E1838" t="s">
        <v>543</v>
      </c>
      <c r="F1838">
        <v>29.59</v>
      </c>
      <c r="G1838">
        <v>4.0599999999999996</v>
      </c>
      <c r="H1838" t="s">
        <v>2380</v>
      </c>
      <c r="I1838" t="s">
        <v>2380</v>
      </c>
      <c r="J1838" t="s">
        <v>2380</v>
      </c>
      <c r="K1838" t="s">
        <v>2381</v>
      </c>
      <c r="L1838" t="s">
        <v>2380</v>
      </c>
    </row>
    <row r="1839" spans="5:12" x14ac:dyDescent="0.35">
      <c r="E1839" t="s">
        <v>542</v>
      </c>
      <c r="F1839">
        <v>31.35</v>
      </c>
      <c r="G1839">
        <v>4.2</v>
      </c>
      <c r="H1839" t="s">
        <v>2380</v>
      </c>
      <c r="I1839" t="s">
        <v>2382</v>
      </c>
      <c r="J1839" t="s">
        <v>2380</v>
      </c>
      <c r="K1839">
        <v>1</v>
      </c>
      <c r="L1839" t="s">
        <v>2380</v>
      </c>
    </row>
    <row r="1840" spans="5:12" x14ac:dyDescent="0.35">
      <c r="E1840" t="s">
        <v>541</v>
      </c>
      <c r="F1840">
        <v>20.52</v>
      </c>
      <c r="G1840">
        <v>4.83</v>
      </c>
      <c r="H1840" t="s">
        <v>2380</v>
      </c>
      <c r="I1840" t="s">
        <v>2380</v>
      </c>
      <c r="J1840" t="s">
        <v>2380</v>
      </c>
      <c r="K1840" t="s">
        <v>2381</v>
      </c>
      <c r="L1840" t="s">
        <v>2380</v>
      </c>
    </row>
    <row r="1841" spans="5:12" x14ac:dyDescent="0.35">
      <c r="E1841" t="s">
        <v>540</v>
      </c>
      <c r="F1841">
        <v>42.9</v>
      </c>
      <c r="G1841">
        <v>4.87</v>
      </c>
      <c r="H1841" t="s">
        <v>2382</v>
      </c>
      <c r="I1841" t="s">
        <v>2380</v>
      </c>
      <c r="J1841" t="s">
        <v>2380</v>
      </c>
      <c r="K1841">
        <v>1</v>
      </c>
      <c r="L1841" t="s">
        <v>2380</v>
      </c>
    </row>
    <row r="1842" spans="5:12" x14ac:dyDescent="0.35">
      <c r="E1842" t="s">
        <v>539</v>
      </c>
      <c r="F1842">
        <v>24.6</v>
      </c>
      <c r="G1842">
        <v>5.86</v>
      </c>
      <c r="H1842" t="s">
        <v>2380</v>
      </c>
      <c r="I1842" t="s">
        <v>2380</v>
      </c>
      <c r="J1842" t="s">
        <v>2383</v>
      </c>
      <c r="K1842">
        <v>1</v>
      </c>
      <c r="L1842" t="s">
        <v>2380</v>
      </c>
    </row>
    <row r="1843" spans="5:12" x14ac:dyDescent="0.35">
      <c r="E1843" t="s">
        <v>538</v>
      </c>
      <c r="F1843">
        <v>28.405000000000001</v>
      </c>
      <c r="G1843">
        <v>4.12</v>
      </c>
      <c r="H1843" t="s">
        <v>2380</v>
      </c>
      <c r="I1843" t="s">
        <v>2380</v>
      </c>
      <c r="J1843" t="s">
        <v>2380</v>
      </c>
      <c r="K1843">
        <v>1</v>
      </c>
      <c r="L1843" t="s">
        <v>2380</v>
      </c>
    </row>
    <row r="1844" spans="5:12" x14ac:dyDescent="0.35">
      <c r="E1844" t="s">
        <v>537</v>
      </c>
      <c r="F1844">
        <v>34.674999999999997</v>
      </c>
      <c r="G1844">
        <v>5.71</v>
      </c>
      <c r="H1844" t="s">
        <v>2382</v>
      </c>
      <c r="I1844" t="s">
        <v>2380</v>
      </c>
      <c r="J1844" t="s">
        <v>2380</v>
      </c>
      <c r="K1844">
        <v>1</v>
      </c>
      <c r="L1844" t="s">
        <v>2380</v>
      </c>
    </row>
    <row r="1845" spans="5:12" x14ac:dyDescent="0.35">
      <c r="E1845" t="s">
        <v>536</v>
      </c>
      <c r="F1845">
        <v>18.850000000000001</v>
      </c>
      <c r="G1845">
        <v>6.03</v>
      </c>
      <c r="H1845" t="s">
        <v>2380</v>
      </c>
      <c r="I1845" t="s">
        <v>2380</v>
      </c>
      <c r="J1845" t="s">
        <v>2380</v>
      </c>
      <c r="K1845">
        <v>1</v>
      </c>
      <c r="L1845" t="s">
        <v>2380</v>
      </c>
    </row>
    <row r="1846" spans="5:12" x14ac:dyDescent="0.35">
      <c r="E1846" t="s">
        <v>534</v>
      </c>
      <c r="F1846">
        <v>34.130000000000003</v>
      </c>
      <c r="G1846">
        <v>5.65</v>
      </c>
      <c r="H1846" t="s">
        <v>2380</v>
      </c>
      <c r="I1846" t="s">
        <v>2380</v>
      </c>
      <c r="J1846" t="s">
        <v>2383</v>
      </c>
      <c r="K1846">
        <v>1</v>
      </c>
      <c r="L1846" t="s">
        <v>2380</v>
      </c>
    </row>
    <row r="1847" spans="5:12" x14ac:dyDescent="0.35">
      <c r="E1847" t="s">
        <v>533</v>
      </c>
      <c r="F1847">
        <v>17.34</v>
      </c>
      <c r="G1847">
        <v>5.05</v>
      </c>
      <c r="H1847" t="s">
        <v>2380</v>
      </c>
      <c r="I1847" t="s">
        <v>2380</v>
      </c>
      <c r="J1847" t="s">
        <v>2380</v>
      </c>
      <c r="K1847" t="s">
        <v>2381</v>
      </c>
      <c r="L1847" t="s">
        <v>2380</v>
      </c>
    </row>
    <row r="1848" spans="5:12" x14ac:dyDescent="0.35">
      <c r="E1848" t="s">
        <v>532</v>
      </c>
      <c r="F1848">
        <v>17.440000000000001</v>
      </c>
      <c r="G1848">
        <v>6.26</v>
      </c>
      <c r="H1848" t="s">
        <v>2380</v>
      </c>
      <c r="I1848" t="s">
        <v>2380</v>
      </c>
      <c r="J1848" t="s">
        <v>2380</v>
      </c>
      <c r="K1848" t="s">
        <v>2381</v>
      </c>
      <c r="L1848" t="s">
        <v>2380</v>
      </c>
    </row>
    <row r="1849" spans="5:12" x14ac:dyDescent="0.35">
      <c r="E1849" t="s">
        <v>531</v>
      </c>
      <c r="F1849">
        <v>33.659999999999997</v>
      </c>
      <c r="G1849">
        <v>4.08</v>
      </c>
      <c r="H1849" t="s">
        <v>2382</v>
      </c>
      <c r="I1849" t="s">
        <v>2380</v>
      </c>
      <c r="J1849" t="s">
        <v>2383</v>
      </c>
      <c r="K1849">
        <v>1</v>
      </c>
      <c r="L1849" t="s">
        <v>2380</v>
      </c>
    </row>
    <row r="1850" spans="5:12" x14ac:dyDescent="0.35">
      <c r="E1850" t="s">
        <v>530</v>
      </c>
      <c r="F1850">
        <v>21.375</v>
      </c>
      <c r="G1850">
        <v>6.19</v>
      </c>
      <c r="H1850" t="s">
        <v>2382</v>
      </c>
      <c r="I1850" t="s">
        <v>2380</v>
      </c>
      <c r="J1850" t="s">
        <v>2380</v>
      </c>
      <c r="K1850">
        <v>1</v>
      </c>
      <c r="L1850" t="s">
        <v>2380</v>
      </c>
    </row>
    <row r="1851" spans="5:12" x14ac:dyDescent="0.35">
      <c r="E1851" t="s">
        <v>529</v>
      </c>
      <c r="F1851">
        <v>27.14</v>
      </c>
      <c r="G1851">
        <v>6.01</v>
      </c>
      <c r="H1851" t="s">
        <v>2380</v>
      </c>
      <c r="I1851" t="s">
        <v>2380</v>
      </c>
      <c r="J1851" t="s">
        <v>2380</v>
      </c>
      <c r="K1851">
        <v>1</v>
      </c>
      <c r="L1851" t="s">
        <v>2380</v>
      </c>
    </row>
    <row r="1852" spans="5:12" x14ac:dyDescent="0.35">
      <c r="E1852" t="s">
        <v>528</v>
      </c>
      <c r="F1852">
        <v>35.78</v>
      </c>
      <c r="G1852">
        <v>6.07</v>
      </c>
      <c r="H1852" t="s">
        <v>2380</v>
      </c>
      <c r="I1852" t="s">
        <v>2382</v>
      </c>
      <c r="J1852" t="s">
        <v>2380</v>
      </c>
      <c r="K1852">
        <v>1</v>
      </c>
      <c r="L1852" t="s">
        <v>2380</v>
      </c>
    </row>
    <row r="1853" spans="5:12" x14ac:dyDescent="0.35">
      <c r="E1853" t="s">
        <v>527</v>
      </c>
      <c r="F1853">
        <v>34.96</v>
      </c>
      <c r="G1853">
        <v>5.63</v>
      </c>
      <c r="H1853" t="s">
        <v>2380</v>
      </c>
      <c r="I1853" t="s">
        <v>2380</v>
      </c>
      <c r="J1853" t="s">
        <v>2380</v>
      </c>
      <c r="K1853" t="s">
        <v>2381</v>
      </c>
      <c r="L1853" t="s">
        <v>2380</v>
      </c>
    </row>
    <row r="1854" spans="5:12" x14ac:dyDescent="0.35">
      <c r="E1854" t="s">
        <v>526</v>
      </c>
      <c r="F1854">
        <v>38.39</v>
      </c>
      <c r="G1854">
        <v>6.05</v>
      </c>
      <c r="H1854" t="s">
        <v>2380</v>
      </c>
      <c r="I1854" t="s">
        <v>2380</v>
      </c>
      <c r="J1854" t="s">
        <v>2380</v>
      </c>
      <c r="K1854" t="s">
        <v>2381</v>
      </c>
      <c r="L1854" t="s">
        <v>2380</v>
      </c>
    </row>
    <row r="1855" spans="5:12" x14ac:dyDescent="0.35">
      <c r="E1855" t="s">
        <v>525</v>
      </c>
      <c r="F1855">
        <v>33.82</v>
      </c>
      <c r="G1855">
        <v>4.6500000000000004</v>
      </c>
      <c r="H1855" t="s">
        <v>2380</v>
      </c>
      <c r="I1855" t="s">
        <v>2380</v>
      </c>
      <c r="J1855" t="s">
        <v>2380</v>
      </c>
      <c r="K1855" t="s">
        <v>2381</v>
      </c>
      <c r="L1855" t="s">
        <v>2380</v>
      </c>
    </row>
    <row r="1856" spans="5:12" x14ac:dyDescent="0.35">
      <c r="E1856" t="s">
        <v>524</v>
      </c>
      <c r="F1856">
        <v>27.835000000000001</v>
      </c>
      <c r="G1856">
        <v>5.37</v>
      </c>
      <c r="H1856" t="s">
        <v>2380</v>
      </c>
      <c r="I1856" t="s">
        <v>2380</v>
      </c>
      <c r="J1856" t="s">
        <v>2380</v>
      </c>
      <c r="K1856" t="s">
        <v>2381</v>
      </c>
      <c r="L1856" t="s">
        <v>2380</v>
      </c>
    </row>
    <row r="1857" spans="5:12" x14ac:dyDescent="0.35">
      <c r="E1857" t="s">
        <v>523</v>
      </c>
      <c r="F1857">
        <v>33</v>
      </c>
      <c r="G1857">
        <v>5.39</v>
      </c>
      <c r="H1857" t="s">
        <v>2380</v>
      </c>
      <c r="I1857" t="s">
        <v>2380</v>
      </c>
      <c r="J1857" t="s">
        <v>2380</v>
      </c>
      <c r="K1857" t="s">
        <v>2381</v>
      </c>
      <c r="L1857" t="s">
        <v>2380</v>
      </c>
    </row>
    <row r="1858" spans="5:12" x14ac:dyDescent="0.35">
      <c r="E1858" t="s">
        <v>522</v>
      </c>
      <c r="F1858">
        <v>26.885000000000002</v>
      </c>
      <c r="G1858">
        <v>5.86</v>
      </c>
      <c r="H1858" t="s">
        <v>2380</v>
      </c>
      <c r="I1858" t="s">
        <v>2380</v>
      </c>
      <c r="J1858" t="s">
        <v>2380</v>
      </c>
      <c r="K1858" t="s">
        <v>2381</v>
      </c>
      <c r="L1858" t="s">
        <v>2380</v>
      </c>
    </row>
    <row r="1859" spans="5:12" x14ac:dyDescent="0.35">
      <c r="E1859" t="s">
        <v>521</v>
      </c>
      <c r="F1859">
        <v>29.26</v>
      </c>
      <c r="G1859">
        <v>4.4400000000000004</v>
      </c>
      <c r="H1859" t="s">
        <v>2380</v>
      </c>
      <c r="I1859" t="s">
        <v>2380</v>
      </c>
      <c r="J1859" t="s">
        <v>2380</v>
      </c>
      <c r="K1859" t="s">
        <v>2381</v>
      </c>
      <c r="L1859" t="s">
        <v>2380</v>
      </c>
    </row>
    <row r="1860" spans="5:12" x14ac:dyDescent="0.35">
      <c r="E1860" t="s">
        <v>520</v>
      </c>
      <c r="F1860">
        <v>26.98</v>
      </c>
      <c r="G1860">
        <v>4.41</v>
      </c>
      <c r="H1860" t="s">
        <v>2380</v>
      </c>
      <c r="I1860" t="s">
        <v>2380</v>
      </c>
      <c r="J1860" t="s">
        <v>2380</v>
      </c>
      <c r="K1860" t="s">
        <v>2381</v>
      </c>
      <c r="L1860" t="s">
        <v>2380</v>
      </c>
    </row>
    <row r="1861" spans="5:12" x14ac:dyDescent="0.35">
      <c r="E1861" t="s">
        <v>519</v>
      </c>
      <c r="F1861">
        <v>32.11</v>
      </c>
      <c r="G1861">
        <v>5.19</v>
      </c>
      <c r="H1861" t="s">
        <v>2380</v>
      </c>
      <c r="I1861" t="s">
        <v>2380</v>
      </c>
      <c r="J1861" t="s">
        <v>2383</v>
      </c>
      <c r="K1861">
        <v>1</v>
      </c>
      <c r="L1861" t="s">
        <v>2380</v>
      </c>
    </row>
    <row r="1862" spans="5:12" x14ac:dyDescent="0.35">
      <c r="E1862" t="s">
        <v>518</v>
      </c>
      <c r="F1862">
        <v>31.73</v>
      </c>
      <c r="G1862">
        <v>5.16</v>
      </c>
      <c r="H1862" t="s">
        <v>2380</v>
      </c>
      <c r="I1862" t="s">
        <v>2380</v>
      </c>
      <c r="J1862" t="s">
        <v>2383</v>
      </c>
      <c r="K1862">
        <v>1</v>
      </c>
      <c r="L1862" t="s">
        <v>2380</v>
      </c>
    </row>
    <row r="1863" spans="5:12" x14ac:dyDescent="0.35">
      <c r="E1863" t="s">
        <v>517</v>
      </c>
      <c r="F1863">
        <v>22.515000000000001</v>
      </c>
      <c r="G1863">
        <v>4.24</v>
      </c>
      <c r="H1863" t="s">
        <v>2380</v>
      </c>
      <c r="I1863" t="s">
        <v>2380</v>
      </c>
      <c r="J1863" t="s">
        <v>2380</v>
      </c>
      <c r="K1863" t="s">
        <v>2381</v>
      </c>
      <c r="L1863" t="s">
        <v>2380</v>
      </c>
    </row>
    <row r="1864" spans="5:12" x14ac:dyDescent="0.35">
      <c r="E1864" t="s">
        <v>515</v>
      </c>
      <c r="F1864">
        <v>25.9</v>
      </c>
      <c r="G1864">
        <v>5.45</v>
      </c>
      <c r="H1864" t="s">
        <v>2380</v>
      </c>
      <c r="I1864" t="s">
        <v>2380</v>
      </c>
      <c r="J1864" t="s">
        <v>2380</v>
      </c>
      <c r="K1864">
        <v>1</v>
      </c>
      <c r="L1864" t="s">
        <v>2380</v>
      </c>
    </row>
    <row r="1865" spans="5:12" x14ac:dyDescent="0.35">
      <c r="E1865" t="s">
        <v>514</v>
      </c>
      <c r="F1865">
        <v>27.72</v>
      </c>
      <c r="G1865">
        <v>5.03</v>
      </c>
      <c r="H1865" t="s">
        <v>2382</v>
      </c>
      <c r="I1865" t="s">
        <v>2380</v>
      </c>
      <c r="J1865" t="s">
        <v>2380</v>
      </c>
      <c r="K1865">
        <v>1</v>
      </c>
      <c r="L1865" t="s">
        <v>2380</v>
      </c>
    </row>
    <row r="1866" spans="5:12" x14ac:dyDescent="0.35">
      <c r="E1866" t="s">
        <v>513</v>
      </c>
      <c r="F1866">
        <v>31.5</v>
      </c>
      <c r="G1866">
        <v>9.6199999999999992</v>
      </c>
      <c r="H1866" t="s">
        <v>2382</v>
      </c>
      <c r="I1866" t="s">
        <v>2380</v>
      </c>
      <c r="J1866" t="s">
        <v>2380</v>
      </c>
      <c r="K1866">
        <v>1</v>
      </c>
      <c r="L1866" t="s">
        <v>2380</v>
      </c>
    </row>
    <row r="1867" spans="5:12" x14ac:dyDescent="0.35">
      <c r="E1867" t="s">
        <v>512</v>
      </c>
      <c r="F1867">
        <v>29.7</v>
      </c>
      <c r="G1867">
        <v>6.77</v>
      </c>
      <c r="H1867" t="s">
        <v>2382</v>
      </c>
      <c r="I1867" t="s">
        <v>2380</v>
      </c>
      <c r="J1867" t="s">
        <v>2380</v>
      </c>
      <c r="K1867">
        <v>1</v>
      </c>
      <c r="L1867" t="s">
        <v>2380</v>
      </c>
    </row>
    <row r="1868" spans="5:12" x14ac:dyDescent="0.35">
      <c r="E1868" t="s">
        <v>511</v>
      </c>
      <c r="F1868">
        <v>21.26</v>
      </c>
      <c r="G1868">
        <v>5.36</v>
      </c>
      <c r="H1868" t="s">
        <v>2382</v>
      </c>
      <c r="I1868" t="s">
        <v>2380</v>
      </c>
      <c r="J1868" t="s">
        <v>2380</v>
      </c>
      <c r="K1868">
        <v>1</v>
      </c>
      <c r="L1868" t="s">
        <v>2380</v>
      </c>
    </row>
    <row r="1869" spans="5:12" x14ac:dyDescent="0.35">
      <c r="E1869" t="s">
        <v>510</v>
      </c>
      <c r="F1869">
        <v>17.09</v>
      </c>
      <c r="G1869">
        <v>5.69</v>
      </c>
      <c r="H1869" t="s">
        <v>2380</v>
      </c>
      <c r="I1869" t="s">
        <v>2380</v>
      </c>
      <c r="J1869" t="s">
        <v>2380</v>
      </c>
      <c r="K1869" t="s">
        <v>2381</v>
      </c>
      <c r="L1869" t="s">
        <v>2380</v>
      </c>
    </row>
    <row r="1870" spans="5:12" x14ac:dyDescent="0.35">
      <c r="E1870" t="s">
        <v>509</v>
      </c>
      <c r="F1870">
        <v>24.3</v>
      </c>
      <c r="G1870">
        <v>4.9000000000000004</v>
      </c>
      <c r="H1870" t="s">
        <v>2382</v>
      </c>
      <c r="I1870" t="s">
        <v>2380</v>
      </c>
      <c r="J1870" t="s">
        <v>2383</v>
      </c>
      <c r="K1870">
        <v>1</v>
      </c>
      <c r="L1870" t="s">
        <v>2380</v>
      </c>
    </row>
    <row r="1871" spans="5:12" x14ac:dyDescent="0.35">
      <c r="E1871" t="s">
        <v>508</v>
      </c>
      <c r="F1871">
        <v>29.734999999999999</v>
      </c>
      <c r="G1871">
        <v>5.78</v>
      </c>
      <c r="H1871" t="s">
        <v>2380</v>
      </c>
      <c r="I1871" t="s">
        <v>2380</v>
      </c>
      <c r="J1871" t="s">
        <v>2380</v>
      </c>
      <c r="K1871" t="s">
        <v>2381</v>
      </c>
      <c r="L1871" t="s">
        <v>2380</v>
      </c>
    </row>
    <row r="1872" spans="5:12" x14ac:dyDescent="0.35">
      <c r="E1872" t="s">
        <v>507</v>
      </c>
      <c r="F1872">
        <v>29.26</v>
      </c>
      <c r="G1872">
        <v>4.7</v>
      </c>
      <c r="H1872" t="s">
        <v>2380</v>
      </c>
      <c r="I1872" t="s">
        <v>2380</v>
      </c>
      <c r="J1872" t="s">
        <v>2380</v>
      </c>
      <c r="K1872" t="s">
        <v>2381</v>
      </c>
      <c r="L1872" t="s">
        <v>2380</v>
      </c>
    </row>
    <row r="1873" spans="5:12" x14ac:dyDescent="0.35">
      <c r="E1873" t="s">
        <v>506</v>
      </c>
      <c r="F1873">
        <v>33</v>
      </c>
      <c r="G1873">
        <v>6.28</v>
      </c>
      <c r="H1873" t="s">
        <v>2380</v>
      </c>
      <c r="I1873" t="s">
        <v>2380</v>
      </c>
      <c r="J1873" t="s">
        <v>2380</v>
      </c>
      <c r="K1873" t="s">
        <v>2381</v>
      </c>
      <c r="L1873" t="s">
        <v>2380</v>
      </c>
    </row>
    <row r="1874" spans="5:12" x14ac:dyDescent="0.35">
      <c r="E1874" t="s">
        <v>505</v>
      </c>
      <c r="F1874">
        <v>31.065000000000001</v>
      </c>
      <c r="G1874">
        <v>4.2300000000000004</v>
      </c>
      <c r="H1874" t="s">
        <v>2380</v>
      </c>
      <c r="I1874" t="s">
        <v>2380</v>
      </c>
      <c r="J1874" t="s">
        <v>2380</v>
      </c>
      <c r="K1874" t="s">
        <v>2381</v>
      </c>
      <c r="L1874" t="s">
        <v>2380</v>
      </c>
    </row>
    <row r="1875" spans="5:12" x14ac:dyDescent="0.35">
      <c r="E1875" t="s">
        <v>504</v>
      </c>
      <c r="F1875">
        <v>26.51</v>
      </c>
      <c r="G1875">
        <v>6.17</v>
      </c>
      <c r="H1875" t="s">
        <v>2380</v>
      </c>
      <c r="I1875" t="s">
        <v>2380</v>
      </c>
      <c r="J1875" t="s">
        <v>2380</v>
      </c>
      <c r="K1875" t="s">
        <v>2381</v>
      </c>
      <c r="L1875" t="s">
        <v>2380</v>
      </c>
    </row>
    <row r="1876" spans="5:12" x14ac:dyDescent="0.35">
      <c r="E1876" t="s">
        <v>503</v>
      </c>
      <c r="F1876">
        <v>28.88</v>
      </c>
      <c r="G1876">
        <v>4.96</v>
      </c>
      <c r="H1876" t="s">
        <v>2380</v>
      </c>
      <c r="I1876" t="s">
        <v>2380</v>
      </c>
      <c r="J1876" t="s">
        <v>2380</v>
      </c>
      <c r="K1876" t="s">
        <v>2381</v>
      </c>
      <c r="L1876" t="s">
        <v>2380</v>
      </c>
    </row>
    <row r="1877" spans="5:12" x14ac:dyDescent="0.35">
      <c r="E1877" t="s">
        <v>502</v>
      </c>
      <c r="F1877">
        <v>35.814999999999998</v>
      </c>
      <c r="G1877">
        <v>5.1100000000000003</v>
      </c>
      <c r="H1877" t="s">
        <v>2382</v>
      </c>
      <c r="I1877" t="s">
        <v>2380</v>
      </c>
      <c r="J1877" t="s">
        <v>2380</v>
      </c>
      <c r="K1877">
        <v>1</v>
      </c>
      <c r="L1877" t="s">
        <v>2380</v>
      </c>
    </row>
    <row r="1878" spans="5:12" x14ac:dyDescent="0.35">
      <c r="E1878" t="s">
        <v>501</v>
      </c>
      <c r="F1878">
        <v>21.28</v>
      </c>
      <c r="G1878">
        <v>4.05</v>
      </c>
      <c r="H1878" t="s">
        <v>2380</v>
      </c>
      <c r="I1878" t="s">
        <v>2382</v>
      </c>
      <c r="J1878" t="s">
        <v>2380</v>
      </c>
      <c r="K1878">
        <v>1</v>
      </c>
      <c r="L1878" t="s">
        <v>2380</v>
      </c>
    </row>
    <row r="1879" spans="5:12" x14ac:dyDescent="0.35">
      <c r="E1879" t="s">
        <v>500</v>
      </c>
      <c r="F1879">
        <v>33.81</v>
      </c>
      <c r="G1879">
        <v>6.49</v>
      </c>
      <c r="H1879" t="s">
        <v>2380</v>
      </c>
      <c r="I1879" t="s">
        <v>2380</v>
      </c>
      <c r="J1879" t="s">
        <v>2383</v>
      </c>
      <c r="K1879">
        <v>1</v>
      </c>
      <c r="L1879" t="s">
        <v>2380</v>
      </c>
    </row>
    <row r="1880" spans="5:12" x14ac:dyDescent="0.35">
      <c r="E1880" t="s">
        <v>499</v>
      </c>
      <c r="F1880">
        <v>44.22</v>
      </c>
      <c r="G1880">
        <v>4.1900000000000004</v>
      </c>
      <c r="H1880" t="s">
        <v>2380</v>
      </c>
      <c r="I1880" t="s">
        <v>2380</v>
      </c>
      <c r="J1880" t="s">
        <v>2380</v>
      </c>
      <c r="K1880">
        <v>1</v>
      </c>
      <c r="L1880" t="s">
        <v>2380</v>
      </c>
    </row>
    <row r="1881" spans="5:12" x14ac:dyDescent="0.35">
      <c r="E1881" t="s">
        <v>498</v>
      </c>
      <c r="F1881">
        <v>15.46</v>
      </c>
      <c r="G1881">
        <v>4.99</v>
      </c>
      <c r="H1881" t="s">
        <v>2382</v>
      </c>
      <c r="I1881" t="s">
        <v>2380</v>
      </c>
      <c r="J1881" t="s">
        <v>2383</v>
      </c>
      <c r="K1881">
        <v>1</v>
      </c>
      <c r="L1881" t="s">
        <v>2380</v>
      </c>
    </row>
    <row r="1882" spans="5:12" x14ac:dyDescent="0.35">
      <c r="E1882" t="s">
        <v>497</v>
      </c>
      <c r="F1882">
        <v>30.3</v>
      </c>
      <c r="G1882">
        <v>4.7699999999999996</v>
      </c>
      <c r="H1882" t="s">
        <v>2382</v>
      </c>
      <c r="I1882" t="s">
        <v>2380</v>
      </c>
      <c r="J1882" t="s">
        <v>2380</v>
      </c>
      <c r="K1882">
        <v>1</v>
      </c>
      <c r="L1882" t="s">
        <v>2380</v>
      </c>
    </row>
    <row r="1883" spans="5:12" x14ac:dyDescent="0.35">
      <c r="E1883" t="s">
        <v>496</v>
      </c>
      <c r="F1883">
        <v>16.670000000000002</v>
      </c>
      <c r="G1883">
        <v>5.46</v>
      </c>
      <c r="H1883" t="s">
        <v>2380</v>
      </c>
      <c r="I1883" t="s">
        <v>2380</v>
      </c>
      <c r="J1883" t="s">
        <v>2380</v>
      </c>
      <c r="K1883" t="s">
        <v>2381</v>
      </c>
      <c r="L1883" t="s">
        <v>2380</v>
      </c>
    </row>
    <row r="1884" spans="5:12" x14ac:dyDescent="0.35">
      <c r="E1884" t="s">
        <v>495</v>
      </c>
      <c r="F1884">
        <v>28.594999999999999</v>
      </c>
      <c r="G1884">
        <v>5.43</v>
      </c>
      <c r="H1884" t="s">
        <v>2380</v>
      </c>
      <c r="I1884" t="s">
        <v>2380</v>
      </c>
      <c r="J1884" t="s">
        <v>2380</v>
      </c>
      <c r="K1884" t="s">
        <v>2381</v>
      </c>
      <c r="L1884" t="s">
        <v>2380</v>
      </c>
    </row>
    <row r="1885" spans="5:12" x14ac:dyDescent="0.35">
      <c r="E1885" t="s">
        <v>494</v>
      </c>
      <c r="F1885">
        <v>25.934999999999999</v>
      </c>
      <c r="G1885">
        <v>4.29</v>
      </c>
      <c r="H1885" t="s">
        <v>2380</v>
      </c>
      <c r="I1885" t="s">
        <v>2380</v>
      </c>
      <c r="J1885" t="s">
        <v>2380</v>
      </c>
      <c r="K1885" t="s">
        <v>2381</v>
      </c>
      <c r="L1885" t="s">
        <v>2380</v>
      </c>
    </row>
    <row r="1886" spans="5:12" x14ac:dyDescent="0.35">
      <c r="E1886" t="s">
        <v>493</v>
      </c>
      <c r="F1886">
        <v>27.645</v>
      </c>
      <c r="G1886">
        <v>5.25</v>
      </c>
      <c r="H1886" t="s">
        <v>2380</v>
      </c>
      <c r="I1886" t="s">
        <v>2380</v>
      </c>
      <c r="J1886" t="s">
        <v>2380</v>
      </c>
      <c r="K1886">
        <v>1</v>
      </c>
      <c r="L1886" t="s">
        <v>2380</v>
      </c>
    </row>
    <row r="1887" spans="5:12" x14ac:dyDescent="0.35">
      <c r="E1887" t="s">
        <v>492</v>
      </c>
      <c r="F1887">
        <v>30.1</v>
      </c>
      <c r="G1887">
        <v>4.04</v>
      </c>
      <c r="H1887" t="s">
        <v>2380</v>
      </c>
      <c r="I1887" t="s">
        <v>2380</v>
      </c>
      <c r="J1887" t="s">
        <v>2380</v>
      </c>
      <c r="K1887">
        <v>1</v>
      </c>
      <c r="L1887" t="s">
        <v>2380</v>
      </c>
    </row>
    <row r="1888" spans="5:12" x14ac:dyDescent="0.35">
      <c r="E1888" t="s">
        <v>491</v>
      </c>
      <c r="F1888">
        <v>26.79</v>
      </c>
      <c r="G1888">
        <v>5</v>
      </c>
      <c r="H1888" t="s">
        <v>2382</v>
      </c>
      <c r="I1888" t="s">
        <v>2380</v>
      </c>
      <c r="J1888" t="s">
        <v>2383</v>
      </c>
      <c r="K1888">
        <v>1</v>
      </c>
      <c r="L1888" t="s">
        <v>2380</v>
      </c>
    </row>
    <row r="1889" spans="5:12" x14ac:dyDescent="0.35">
      <c r="E1889" t="s">
        <v>490</v>
      </c>
      <c r="F1889">
        <v>27.1</v>
      </c>
      <c r="G1889">
        <v>4.01</v>
      </c>
      <c r="H1889" t="s">
        <v>2382</v>
      </c>
      <c r="I1889" t="s">
        <v>2380</v>
      </c>
      <c r="J1889" t="s">
        <v>2380</v>
      </c>
      <c r="K1889">
        <v>1</v>
      </c>
      <c r="L1889" t="s">
        <v>2380</v>
      </c>
    </row>
    <row r="1890" spans="5:12" x14ac:dyDescent="0.35">
      <c r="E1890" t="s">
        <v>489</v>
      </c>
      <c r="F1890">
        <v>24.31</v>
      </c>
      <c r="G1890">
        <v>5.4</v>
      </c>
      <c r="H1890" t="s">
        <v>2380</v>
      </c>
      <c r="I1890" t="s">
        <v>2380</v>
      </c>
      <c r="J1890" t="s">
        <v>2380</v>
      </c>
      <c r="K1890" t="s">
        <v>2381</v>
      </c>
      <c r="L1890" t="s">
        <v>2380</v>
      </c>
    </row>
    <row r="1891" spans="5:12" x14ac:dyDescent="0.35">
      <c r="E1891" t="s">
        <v>488</v>
      </c>
      <c r="F1891">
        <v>15.53</v>
      </c>
      <c r="G1891">
        <v>5.81</v>
      </c>
      <c r="H1891" t="s">
        <v>2380</v>
      </c>
      <c r="I1891" t="s">
        <v>2380</v>
      </c>
      <c r="J1891" t="s">
        <v>2380</v>
      </c>
      <c r="K1891">
        <v>1</v>
      </c>
      <c r="L1891" t="s">
        <v>2380</v>
      </c>
    </row>
    <row r="1892" spans="5:12" x14ac:dyDescent="0.35">
      <c r="E1892" t="s">
        <v>487</v>
      </c>
      <c r="F1892">
        <v>30.7</v>
      </c>
      <c r="G1892">
        <v>5.82</v>
      </c>
      <c r="H1892" t="s">
        <v>2380</v>
      </c>
      <c r="I1892" t="s">
        <v>2380</v>
      </c>
      <c r="J1892" t="s">
        <v>2380</v>
      </c>
      <c r="K1892">
        <v>1</v>
      </c>
      <c r="L1892" t="s">
        <v>2380</v>
      </c>
    </row>
    <row r="1893" spans="5:12" x14ac:dyDescent="0.35">
      <c r="E1893" t="s">
        <v>486</v>
      </c>
      <c r="F1893">
        <v>33.33</v>
      </c>
      <c r="G1893">
        <v>4.82</v>
      </c>
      <c r="H1893" t="s">
        <v>2380</v>
      </c>
      <c r="I1893" t="s">
        <v>2380</v>
      </c>
      <c r="J1893" t="s">
        <v>2380</v>
      </c>
      <c r="K1893">
        <v>1</v>
      </c>
      <c r="L1893" t="s">
        <v>2380</v>
      </c>
    </row>
    <row r="1894" spans="5:12" x14ac:dyDescent="0.35">
      <c r="E1894" t="s">
        <v>485</v>
      </c>
      <c r="F1894">
        <v>32.4</v>
      </c>
      <c r="G1894">
        <v>5.08</v>
      </c>
      <c r="H1894" t="s">
        <v>2380</v>
      </c>
      <c r="I1894" t="s">
        <v>2380</v>
      </c>
      <c r="J1894" t="s">
        <v>2380</v>
      </c>
      <c r="K1894">
        <v>1</v>
      </c>
      <c r="L1894" t="s">
        <v>2380</v>
      </c>
    </row>
    <row r="1895" spans="5:12" x14ac:dyDescent="0.35">
      <c r="E1895" t="s">
        <v>484</v>
      </c>
      <c r="F1895">
        <v>27.93</v>
      </c>
      <c r="G1895">
        <v>5.59</v>
      </c>
      <c r="H1895" t="s">
        <v>2380</v>
      </c>
      <c r="I1895" t="s">
        <v>2380</v>
      </c>
      <c r="J1895" t="s">
        <v>2380</v>
      </c>
      <c r="K1895">
        <v>1</v>
      </c>
      <c r="L1895" t="s">
        <v>2380</v>
      </c>
    </row>
    <row r="1896" spans="5:12" x14ac:dyDescent="0.35">
      <c r="E1896" t="s">
        <v>483</v>
      </c>
      <c r="F1896">
        <v>21.754999999999999</v>
      </c>
      <c r="G1896">
        <v>5.12</v>
      </c>
      <c r="H1896" t="s">
        <v>2380</v>
      </c>
      <c r="I1896" t="s">
        <v>2380</v>
      </c>
      <c r="J1896" t="s">
        <v>2380</v>
      </c>
      <c r="K1896" t="s">
        <v>2381</v>
      </c>
      <c r="L1896" t="s">
        <v>2380</v>
      </c>
    </row>
    <row r="1897" spans="5:12" x14ac:dyDescent="0.35">
      <c r="E1897" t="s">
        <v>482</v>
      </c>
      <c r="F1897">
        <v>25.934999999999999</v>
      </c>
      <c r="G1897">
        <v>4.95</v>
      </c>
      <c r="H1897" t="s">
        <v>2380</v>
      </c>
      <c r="I1897" t="s">
        <v>2380</v>
      </c>
      <c r="J1897" t="s">
        <v>2380</v>
      </c>
      <c r="K1897" t="s">
        <v>2381</v>
      </c>
      <c r="L1897" t="s">
        <v>2380</v>
      </c>
    </row>
    <row r="1898" spans="5:12" x14ac:dyDescent="0.35">
      <c r="E1898" t="s">
        <v>481</v>
      </c>
      <c r="F1898">
        <v>31.5</v>
      </c>
      <c r="G1898">
        <v>6.16</v>
      </c>
      <c r="H1898" t="s">
        <v>2380</v>
      </c>
      <c r="I1898" t="s">
        <v>2380</v>
      </c>
      <c r="J1898" t="s">
        <v>2380</v>
      </c>
      <c r="K1898" t="s">
        <v>2381</v>
      </c>
      <c r="L1898" t="s">
        <v>2380</v>
      </c>
    </row>
    <row r="1899" spans="5:12" x14ac:dyDescent="0.35">
      <c r="E1899" t="s">
        <v>480</v>
      </c>
      <c r="F1899">
        <v>30.03</v>
      </c>
      <c r="G1899">
        <v>6.41</v>
      </c>
      <c r="H1899" t="s">
        <v>2380</v>
      </c>
      <c r="I1899" t="s">
        <v>2380</v>
      </c>
      <c r="J1899" t="s">
        <v>2380</v>
      </c>
      <c r="K1899" t="s">
        <v>2381</v>
      </c>
      <c r="L1899" t="s">
        <v>2380</v>
      </c>
    </row>
    <row r="1900" spans="5:12" x14ac:dyDescent="0.35">
      <c r="E1900" t="s">
        <v>479</v>
      </c>
      <c r="F1900">
        <v>33.479999999999997</v>
      </c>
      <c r="G1900">
        <v>8.94</v>
      </c>
      <c r="H1900" t="s">
        <v>2380</v>
      </c>
      <c r="I1900" t="s">
        <v>2380</v>
      </c>
      <c r="J1900" t="s">
        <v>2380</v>
      </c>
      <c r="K1900" t="s">
        <v>2381</v>
      </c>
      <c r="L1900" t="s">
        <v>2380</v>
      </c>
    </row>
    <row r="1901" spans="5:12" x14ac:dyDescent="0.35">
      <c r="E1901" t="s">
        <v>478</v>
      </c>
      <c r="F1901">
        <v>16.510000000000002</v>
      </c>
      <c r="G1901">
        <v>4.42</v>
      </c>
      <c r="H1901" t="s">
        <v>2382</v>
      </c>
      <c r="I1901" t="s">
        <v>2380</v>
      </c>
      <c r="J1901" t="s">
        <v>2383</v>
      </c>
      <c r="K1901">
        <v>1</v>
      </c>
      <c r="L1901" t="s">
        <v>2380</v>
      </c>
    </row>
    <row r="1902" spans="5:12" x14ac:dyDescent="0.35">
      <c r="E1902" t="s">
        <v>477</v>
      </c>
      <c r="F1902">
        <v>33.155000000000001</v>
      </c>
      <c r="G1902">
        <v>5.3</v>
      </c>
      <c r="H1902" t="s">
        <v>2382</v>
      </c>
      <c r="I1902" t="s">
        <v>2380</v>
      </c>
      <c r="J1902" t="s">
        <v>2380</v>
      </c>
      <c r="K1902">
        <v>1</v>
      </c>
      <c r="L1902" t="s">
        <v>2380</v>
      </c>
    </row>
    <row r="1903" spans="5:12" x14ac:dyDescent="0.35">
      <c r="E1903" t="s">
        <v>476</v>
      </c>
      <c r="F1903">
        <v>37.29</v>
      </c>
      <c r="G1903">
        <v>4.6399999999999997</v>
      </c>
      <c r="H1903" t="s">
        <v>2380</v>
      </c>
      <c r="I1903" t="s">
        <v>2380</v>
      </c>
      <c r="J1903" t="s">
        <v>2383</v>
      </c>
      <c r="K1903">
        <v>1</v>
      </c>
      <c r="L1903" t="s">
        <v>2380</v>
      </c>
    </row>
    <row r="1904" spans="5:12" x14ac:dyDescent="0.35">
      <c r="E1904" t="s">
        <v>475</v>
      </c>
      <c r="F1904">
        <v>20.23</v>
      </c>
      <c r="G1904">
        <v>6.16</v>
      </c>
      <c r="H1904" t="s">
        <v>2382</v>
      </c>
      <c r="I1904" t="s">
        <v>2380</v>
      </c>
      <c r="J1904" t="s">
        <v>2380</v>
      </c>
      <c r="K1904">
        <v>1</v>
      </c>
      <c r="L1904" t="s">
        <v>2380</v>
      </c>
    </row>
    <row r="1905" spans="5:12" x14ac:dyDescent="0.35">
      <c r="E1905" t="s">
        <v>474</v>
      </c>
      <c r="F1905">
        <v>28.975000000000001</v>
      </c>
      <c r="G1905">
        <v>4.12</v>
      </c>
      <c r="H1905" t="s">
        <v>2380</v>
      </c>
      <c r="I1905" t="s">
        <v>2380</v>
      </c>
      <c r="J1905" t="s">
        <v>2383</v>
      </c>
      <c r="K1905">
        <v>1</v>
      </c>
      <c r="L1905" t="s">
        <v>2380</v>
      </c>
    </row>
    <row r="1906" spans="5:12" x14ac:dyDescent="0.35">
      <c r="E1906" t="s">
        <v>473</v>
      </c>
      <c r="F1906">
        <v>16.420000000000002</v>
      </c>
      <c r="G1906">
        <v>5.77</v>
      </c>
      <c r="H1906" t="s">
        <v>2382</v>
      </c>
      <c r="I1906" t="s">
        <v>2380</v>
      </c>
      <c r="J1906" t="s">
        <v>2383</v>
      </c>
      <c r="K1906">
        <v>1</v>
      </c>
      <c r="L1906" t="s">
        <v>2380</v>
      </c>
    </row>
    <row r="1907" spans="5:12" x14ac:dyDescent="0.35">
      <c r="E1907" t="s">
        <v>472</v>
      </c>
      <c r="F1907">
        <v>17.559999999999999</v>
      </c>
      <c r="G1907">
        <v>6.2</v>
      </c>
      <c r="H1907" t="s">
        <v>2380</v>
      </c>
      <c r="I1907" t="s">
        <v>2380</v>
      </c>
      <c r="J1907" t="s">
        <v>2380</v>
      </c>
      <c r="K1907">
        <v>1</v>
      </c>
      <c r="L1907" t="s">
        <v>2380</v>
      </c>
    </row>
    <row r="1908" spans="5:12" x14ac:dyDescent="0.35">
      <c r="E1908" t="s">
        <v>471</v>
      </c>
      <c r="F1908">
        <v>24.13</v>
      </c>
      <c r="G1908">
        <v>4.3899999999999997</v>
      </c>
      <c r="H1908" t="s">
        <v>2380</v>
      </c>
      <c r="I1908" t="s">
        <v>2380</v>
      </c>
      <c r="J1908" t="s">
        <v>2380</v>
      </c>
      <c r="K1908">
        <v>1</v>
      </c>
      <c r="L1908" t="s">
        <v>2380</v>
      </c>
    </row>
    <row r="1909" spans="5:12" x14ac:dyDescent="0.35">
      <c r="E1909" t="s">
        <v>470</v>
      </c>
      <c r="F1909">
        <v>19.95</v>
      </c>
      <c r="G1909">
        <v>5.13</v>
      </c>
      <c r="H1909" t="s">
        <v>2380</v>
      </c>
      <c r="I1909" t="s">
        <v>2382</v>
      </c>
      <c r="J1909" t="s">
        <v>2380</v>
      </c>
      <c r="K1909">
        <v>2</v>
      </c>
      <c r="L1909" t="s">
        <v>2380</v>
      </c>
    </row>
    <row r="1910" spans="5:12" x14ac:dyDescent="0.35">
      <c r="E1910" t="s">
        <v>469</v>
      </c>
      <c r="F1910">
        <v>21.24</v>
      </c>
      <c r="G1910">
        <v>4.49</v>
      </c>
      <c r="H1910" t="s">
        <v>2380</v>
      </c>
      <c r="I1910" t="s">
        <v>2380</v>
      </c>
      <c r="J1910" t="s">
        <v>2380</v>
      </c>
      <c r="K1910" t="s">
        <v>2381</v>
      </c>
      <c r="L1910" t="s">
        <v>2380</v>
      </c>
    </row>
    <row r="1911" spans="5:12" x14ac:dyDescent="0.35">
      <c r="E1911" t="s">
        <v>468</v>
      </c>
      <c r="F1911">
        <v>44.22</v>
      </c>
      <c r="G1911">
        <v>6.35</v>
      </c>
      <c r="H1911" t="s">
        <v>2380</v>
      </c>
      <c r="I1911" t="s">
        <v>2380</v>
      </c>
      <c r="J1911" t="s">
        <v>2380</v>
      </c>
      <c r="K1911" t="s">
        <v>2381</v>
      </c>
      <c r="L1911" t="s">
        <v>2380</v>
      </c>
    </row>
    <row r="1912" spans="5:12" x14ac:dyDescent="0.35">
      <c r="E1912" t="s">
        <v>467</v>
      </c>
      <c r="F1912">
        <v>41.1</v>
      </c>
      <c r="G1912">
        <v>5.79</v>
      </c>
      <c r="H1912" t="s">
        <v>2380</v>
      </c>
      <c r="I1912" t="s">
        <v>2380</v>
      </c>
      <c r="J1912" t="s">
        <v>2380</v>
      </c>
      <c r="K1912" t="s">
        <v>2381</v>
      </c>
      <c r="L1912" t="s">
        <v>2380</v>
      </c>
    </row>
    <row r="1913" spans="5:12" x14ac:dyDescent="0.35">
      <c r="E1913" t="s">
        <v>466</v>
      </c>
      <c r="F1913">
        <v>34.200000000000003</v>
      </c>
      <c r="G1913">
        <v>4.78</v>
      </c>
      <c r="H1913" t="s">
        <v>2382</v>
      </c>
      <c r="I1913" t="s">
        <v>2380</v>
      </c>
      <c r="J1913" t="s">
        <v>2380</v>
      </c>
      <c r="K1913" t="s">
        <v>2381</v>
      </c>
      <c r="L1913" t="s">
        <v>2380</v>
      </c>
    </row>
    <row r="1914" spans="5:12" x14ac:dyDescent="0.35">
      <c r="E1914" t="s">
        <v>465</v>
      </c>
      <c r="F1914">
        <v>29.92</v>
      </c>
      <c r="G1914">
        <v>6.02</v>
      </c>
      <c r="H1914" t="s">
        <v>2382</v>
      </c>
      <c r="I1914" t="s">
        <v>2380</v>
      </c>
      <c r="J1914" t="s">
        <v>2380</v>
      </c>
      <c r="K1914" t="s">
        <v>2381</v>
      </c>
      <c r="L1914" t="s">
        <v>2380</v>
      </c>
    </row>
    <row r="1915" spans="5:12" x14ac:dyDescent="0.35">
      <c r="E1915" t="s">
        <v>464</v>
      </c>
      <c r="F1915">
        <v>28.93</v>
      </c>
      <c r="G1915">
        <v>4.4400000000000004</v>
      </c>
      <c r="H1915" t="s">
        <v>2380</v>
      </c>
      <c r="I1915" t="s">
        <v>2380</v>
      </c>
      <c r="J1915" t="s">
        <v>2380</v>
      </c>
      <c r="K1915" t="s">
        <v>2381</v>
      </c>
      <c r="L1915" t="s">
        <v>2380</v>
      </c>
    </row>
    <row r="1916" spans="5:12" x14ac:dyDescent="0.35">
      <c r="E1916" t="s">
        <v>463</v>
      </c>
      <c r="F1916">
        <v>31.254999999999999</v>
      </c>
      <c r="G1916">
        <v>5.84</v>
      </c>
      <c r="H1916" t="s">
        <v>2382</v>
      </c>
      <c r="I1916" t="s">
        <v>2380</v>
      </c>
      <c r="J1916" t="s">
        <v>2380</v>
      </c>
      <c r="K1916">
        <v>1</v>
      </c>
      <c r="L1916" t="s">
        <v>2380</v>
      </c>
    </row>
    <row r="1917" spans="5:12" x14ac:dyDescent="0.35">
      <c r="E1917" t="s">
        <v>462</v>
      </c>
      <c r="F1917">
        <v>29.83</v>
      </c>
      <c r="G1917">
        <v>5.39</v>
      </c>
      <c r="H1917" t="s">
        <v>2380</v>
      </c>
      <c r="I1917" t="s">
        <v>2380</v>
      </c>
      <c r="J1917" t="s">
        <v>2380</v>
      </c>
      <c r="K1917" t="s">
        <v>2381</v>
      </c>
      <c r="L1917" t="s">
        <v>2380</v>
      </c>
    </row>
    <row r="1918" spans="5:12" x14ac:dyDescent="0.35">
      <c r="E1918" t="s">
        <v>461</v>
      </c>
      <c r="F1918">
        <v>29.59</v>
      </c>
      <c r="G1918">
        <v>6.16</v>
      </c>
      <c r="H1918" t="s">
        <v>2380</v>
      </c>
      <c r="I1918" t="s">
        <v>2380</v>
      </c>
      <c r="J1918" t="s">
        <v>2383</v>
      </c>
      <c r="K1918">
        <v>1</v>
      </c>
      <c r="L1918" t="s">
        <v>2380</v>
      </c>
    </row>
    <row r="1919" spans="5:12" x14ac:dyDescent="0.35">
      <c r="E1919" t="s">
        <v>460</v>
      </c>
      <c r="F1919">
        <v>31.16</v>
      </c>
      <c r="G1919">
        <v>4.49</v>
      </c>
      <c r="H1919" t="s">
        <v>2380</v>
      </c>
      <c r="I1919" t="s">
        <v>2380</v>
      </c>
      <c r="J1919" t="s">
        <v>2383</v>
      </c>
      <c r="K1919">
        <v>1</v>
      </c>
      <c r="L1919" t="s">
        <v>2380</v>
      </c>
    </row>
    <row r="1920" spans="5:12" x14ac:dyDescent="0.35">
      <c r="E1920" t="s">
        <v>459</v>
      </c>
      <c r="F1920">
        <v>34.21</v>
      </c>
      <c r="G1920">
        <v>4.4800000000000004</v>
      </c>
      <c r="H1920" t="s">
        <v>2382</v>
      </c>
      <c r="I1920" t="s">
        <v>2380</v>
      </c>
      <c r="J1920" t="s">
        <v>2380</v>
      </c>
      <c r="K1920">
        <v>1</v>
      </c>
      <c r="L1920" t="s">
        <v>2380</v>
      </c>
    </row>
    <row r="1921" spans="5:12" x14ac:dyDescent="0.35">
      <c r="E1921" t="s">
        <v>458</v>
      </c>
      <c r="F1921">
        <v>34.86</v>
      </c>
      <c r="G1921">
        <v>10.97</v>
      </c>
      <c r="H1921" t="s">
        <v>2380</v>
      </c>
      <c r="I1921" t="s">
        <v>2380</v>
      </c>
      <c r="J1921" t="s">
        <v>2380</v>
      </c>
      <c r="K1921" t="s">
        <v>2381</v>
      </c>
      <c r="L1921" t="s">
        <v>2380</v>
      </c>
    </row>
    <row r="1922" spans="5:12" x14ac:dyDescent="0.35">
      <c r="E1922" t="s">
        <v>457</v>
      </c>
      <c r="F1922">
        <v>34.58</v>
      </c>
      <c r="G1922">
        <v>5.14</v>
      </c>
      <c r="H1922" t="s">
        <v>2380</v>
      </c>
      <c r="I1922" t="s">
        <v>2382</v>
      </c>
      <c r="J1922" t="s">
        <v>2380</v>
      </c>
      <c r="K1922">
        <v>2</v>
      </c>
      <c r="L1922" t="s">
        <v>2380</v>
      </c>
    </row>
    <row r="1923" spans="5:12" x14ac:dyDescent="0.35">
      <c r="E1923" t="s">
        <v>456</v>
      </c>
      <c r="F1923">
        <v>17.940000000000001</v>
      </c>
      <c r="G1923">
        <v>5.17</v>
      </c>
      <c r="H1923" t="s">
        <v>2382</v>
      </c>
      <c r="I1923" t="s">
        <v>2380</v>
      </c>
      <c r="J1923" t="s">
        <v>2380</v>
      </c>
      <c r="K1923" t="s">
        <v>2381</v>
      </c>
      <c r="L1923" t="s">
        <v>2380</v>
      </c>
    </row>
    <row r="1924" spans="5:12" x14ac:dyDescent="0.35">
      <c r="E1924" t="s">
        <v>455</v>
      </c>
      <c r="F1924">
        <v>26.8</v>
      </c>
      <c r="G1924">
        <v>6.18</v>
      </c>
      <c r="H1924" t="s">
        <v>2382</v>
      </c>
      <c r="I1924" t="s">
        <v>2380</v>
      </c>
      <c r="J1924" t="s">
        <v>2383</v>
      </c>
      <c r="K1924">
        <v>1</v>
      </c>
      <c r="L1924" t="s">
        <v>2380</v>
      </c>
    </row>
    <row r="1925" spans="5:12" x14ac:dyDescent="0.35">
      <c r="E1925" t="s">
        <v>454</v>
      </c>
      <c r="F1925">
        <v>17.690000000000001</v>
      </c>
      <c r="G1925">
        <v>9.07</v>
      </c>
      <c r="H1925" t="s">
        <v>2382</v>
      </c>
      <c r="I1925" t="s">
        <v>2380</v>
      </c>
      <c r="J1925" t="s">
        <v>2380</v>
      </c>
      <c r="K1925" t="s">
        <v>2381</v>
      </c>
      <c r="L1925" t="s">
        <v>2380</v>
      </c>
    </row>
    <row r="1926" spans="5:12" x14ac:dyDescent="0.35">
      <c r="E1926" t="s">
        <v>453</v>
      </c>
      <c r="F1926">
        <v>25.77</v>
      </c>
      <c r="G1926">
        <v>4.43</v>
      </c>
      <c r="H1926" t="s">
        <v>2380</v>
      </c>
      <c r="I1926" t="s">
        <v>2380</v>
      </c>
      <c r="J1926" t="s">
        <v>2383</v>
      </c>
      <c r="K1926">
        <v>1</v>
      </c>
      <c r="L1926" t="s">
        <v>2380</v>
      </c>
    </row>
    <row r="1927" spans="5:12" x14ac:dyDescent="0.35">
      <c r="E1927" t="s">
        <v>452</v>
      </c>
      <c r="F1927">
        <v>34.46</v>
      </c>
      <c r="G1927">
        <v>4.17</v>
      </c>
      <c r="H1927" t="s">
        <v>2380</v>
      </c>
      <c r="I1927" t="s">
        <v>2382</v>
      </c>
      <c r="J1927" t="s">
        <v>2380</v>
      </c>
      <c r="K1927">
        <v>1</v>
      </c>
      <c r="L1927" t="s">
        <v>2380</v>
      </c>
    </row>
    <row r="1928" spans="5:12" x14ac:dyDescent="0.35">
      <c r="E1928" t="s">
        <v>451</v>
      </c>
      <c r="F1928">
        <v>30.875</v>
      </c>
      <c r="G1928">
        <v>4.95</v>
      </c>
      <c r="H1928" t="s">
        <v>2382</v>
      </c>
      <c r="I1928" t="s">
        <v>2380</v>
      </c>
      <c r="J1928" t="s">
        <v>2380</v>
      </c>
      <c r="K1928" t="s">
        <v>2381</v>
      </c>
      <c r="L1928" t="s">
        <v>2380</v>
      </c>
    </row>
    <row r="1929" spans="5:12" x14ac:dyDescent="0.35">
      <c r="E1929" t="s">
        <v>450</v>
      </c>
      <c r="F1929">
        <v>39.49</v>
      </c>
      <c r="G1929">
        <v>5.13</v>
      </c>
      <c r="H1929" t="s">
        <v>2380</v>
      </c>
      <c r="I1929" t="s">
        <v>2380</v>
      </c>
      <c r="J1929" t="s">
        <v>2380</v>
      </c>
      <c r="K1929" t="s">
        <v>2381</v>
      </c>
      <c r="L1929" t="s">
        <v>2380</v>
      </c>
    </row>
    <row r="1930" spans="5:12" x14ac:dyDescent="0.35">
      <c r="E1930" t="s">
        <v>449</v>
      </c>
      <c r="F1930">
        <v>28.88</v>
      </c>
      <c r="G1930">
        <v>4.0999999999999996</v>
      </c>
      <c r="H1930" t="s">
        <v>2380</v>
      </c>
      <c r="I1930" t="s">
        <v>2380</v>
      </c>
      <c r="J1930" t="s">
        <v>2380</v>
      </c>
      <c r="K1930" t="s">
        <v>2381</v>
      </c>
      <c r="L1930" t="s">
        <v>2380</v>
      </c>
    </row>
    <row r="1931" spans="5:12" x14ac:dyDescent="0.35">
      <c r="E1931" t="s">
        <v>448</v>
      </c>
      <c r="F1931">
        <v>20.234999999999999</v>
      </c>
      <c r="G1931">
        <v>5.01</v>
      </c>
      <c r="H1931" t="s">
        <v>2382</v>
      </c>
      <c r="I1931" t="s">
        <v>2380</v>
      </c>
      <c r="J1931" t="s">
        <v>2380</v>
      </c>
      <c r="K1931" t="s">
        <v>2381</v>
      </c>
      <c r="L1931" t="s">
        <v>2380</v>
      </c>
    </row>
    <row r="1932" spans="5:12" x14ac:dyDescent="0.35">
      <c r="E1932" t="s">
        <v>447</v>
      </c>
      <c r="F1932">
        <v>30.67</v>
      </c>
      <c r="G1932">
        <v>5.09</v>
      </c>
      <c r="H1932" t="s">
        <v>2382</v>
      </c>
      <c r="I1932" t="s">
        <v>2380</v>
      </c>
      <c r="J1932" t="s">
        <v>2380</v>
      </c>
      <c r="K1932" t="s">
        <v>2381</v>
      </c>
      <c r="L1932" t="s">
        <v>2380</v>
      </c>
    </row>
    <row r="1933" spans="5:12" x14ac:dyDescent="0.35">
      <c r="E1933" t="s">
        <v>446</v>
      </c>
      <c r="F1933">
        <v>30.875</v>
      </c>
      <c r="G1933">
        <v>6.49</v>
      </c>
      <c r="H1933" t="s">
        <v>2380</v>
      </c>
      <c r="I1933" t="s">
        <v>2380</v>
      </c>
      <c r="J1933" t="s">
        <v>2380</v>
      </c>
      <c r="K1933" t="s">
        <v>2381</v>
      </c>
      <c r="L1933" t="s">
        <v>2380</v>
      </c>
    </row>
    <row r="1934" spans="5:12" x14ac:dyDescent="0.35">
      <c r="E1934" t="s">
        <v>445</v>
      </c>
      <c r="F1934">
        <v>23.8</v>
      </c>
      <c r="G1934">
        <v>4.08</v>
      </c>
      <c r="H1934" t="s">
        <v>2380</v>
      </c>
      <c r="I1934" t="s">
        <v>2380</v>
      </c>
      <c r="J1934" t="s">
        <v>2380</v>
      </c>
      <c r="K1934" t="s">
        <v>2381</v>
      </c>
      <c r="L1934" t="s">
        <v>2380</v>
      </c>
    </row>
    <row r="1935" spans="5:12" x14ac:dyDescent="0.35">
      <c r="E1935" t="s">
        <v>444</v>
      </c>
      <c r="F1935">
        <v>15.37</v>
      </c>
      <c r="G1935">
        <v>8.6300000000000008</v>
      </c>
      <c r="H1935" t="s">
        <v>2382</v>
      </c>
      <c r="I1935" t="s">
        <v>2380</v>
      </c>
      <c r="J1935" t="s">
        <v>2380</v>
      </c>
      <c r="K1935" t="s">
        <v>2381</v>
      </c>
      <c r="L1935" t="s">
        <v>2380</v>
      </c>
    </row>
    <row r="1936" spans="5:12" x14ac:dyDescent="0.35">
      <c r="E1936" t="s">
        <v>443</v>
      </c>
      <c r="F1936">
        <v>30.4</v>
      </c>
      <c r="G1936">
        <v>5.28</v>
      </c>
      <c r="H1936" t="s">
        <v>2380</v>
      </c>
      <c r="I1936" t="s">
        <v>2380</v>
      </c>
      <c r="J1936" t="s">
        <v>2380</v>
      </c>
      <c r="K1936" t="s">
        <v>2381</v>
      </c>
      <c r="L1936" t="s">
        <v>2380</v>
      </c>
    </row>
    <row r="1937" spans="5:12" x14ac:dyDescent="0.35">
      <c r="E1937" t="s">
        <v>442</v>
      </c>
      <c r="F1937">
        <v>19.48</v>
      </c>
      <c r="G1937">
        <v>5.63</v>
      </c>
      <c r="H1937" t="s">
        <v>2382</v>
      </c>
      <c r="I1937" t="s">
        <v>2380</v>
      </c>
      <c r="J1937" t="s">
        <v>2380</v>
      </c>
      <c r="K1937">
        <v>1</v>
      </c>
      <c r="L1937" t="s">
        <v>2380</v>
      </c>
    </row>
    <row r="1938" spans="5:12" x14ac:dyDescent="0.35">
      <c r="E1938" t="s">
        <v>441</v>
      </c>
      <c r="F1938">
        <v>16.96</v>
      </c>
      <c r="G1938">
        <v>11.47</v>
      </c>
      <c r="H1938" t="s">
        <v>2382</v>
      </c>
      <c r="I1938" t="s">
        <v>2380</v>
      </c>
      <c r="J1938" t="s">
        <v>2380</v>
      </c>
      <c r="K1938" t="s">
        <v>2381</v>
      </c>
      <c r="L1938" t="s">
        <v>2380</v>
      </c>
    </row>
    <row r="1939" spans="5:12" x14ac:dyDescent="0.35">
      <c r="E1939" t="s">
        <v>440</v>
      </c>
      <c r="F1939">
        <v>19.05</v>
      </c>
      <c r="G1939">
        <v>4.92</v>
      </c>
      <c r="H1939" t="s">
        <v>2380</v>
      </c>
      <c r="I1939" t="s">
        <v>2380</v>
      </c>
      <c r="J1939" t="s">
        <v>2380</v>
      </c>
      <c r="K1939">
        <v>1</v>
      </c>
      <c r="L1939" t="s">
        <v>2380</v>
      </c>
    </row>
    <row r="1940" spans="5:12" x14ac:dyDescent="0.35">
      <c r="E1940" t="s">
        <v>439</v>
      </c>
      <c r="F1940">
        <v>37.619999999999997</v>
      </c>
      <c r="G1940">
        <v>4.18</v>
      </c>
      <c r="H1940" t="s">
        <v>2380</v>
      </c>
      <c r="I1940" t="s">
        <v>2380</v>
      </c>
      <c r="J1940" t="s">
        <v>2380</v>
      </c>
      <c r="K1940" t="s">
        <v>2381</v>
      </c>
      <c r="L1940" t="s">
        <v>2380</v>
      </c>
    </row>
    <row r="1941" spans="5:12" x14ac:dyDescent="0.35">
      <c r="E1941" t="s">
        <v>438</v>
      </c>
      <c r="F1941">
        <v>29.1</v>
      </c>
      <c r="G1941">
        <v>4.67</v>
      </c>
      <c r="H1941" t="s">
        <v>2380</v>
      </c>
      <c r="I1941" t="s">
        <v>2380</v>
      </c>
      <c r="J1941" t="s">
        <v>2380</v>
      </c>
      <c r="K1941" t="s">
        <v>2381</v>
      </c>
      <c r="L1941" t="s">
        <v>2380</v>
      </c>
    </row>
    <row r="1942" spans="5:12" x14ac:dyDescent="0.35">
      <c r="E1942" t="s">
        <v>437</v>
      </c>
      <c r="F1942">
        <v>26.62</v>
      </c>
      <c r="G1942">
        <v>6.24</v>
      </c>
      <c r="H1942" t="s">
        <v>2380</v>
      </c>
      <c r="I1942" t="s">
        <v>2380</v>
      </c>
      <c r="J1942" t="s">
        <v>2380</v>
      </c>
      <c r="K1942" t="s">
        <v>2381</v>
      </c>
      <c r="L1942" t="s">
        <v>2380</v>
      </c>
    </row>
    <row r="1943" spans="5:12" x14ac:dyDescent="0.35">
      <c r="E1943" t="s">
        <v>436</v>
      </c>
      <c r="F1943">
        <v>25.74</v>
      </c>
      <c r="G1943">
        <v>5.99</v>
      </c>
      <c r="H1943" t="s">
        <v>2380</v>
      </c>
      <c r="I1943" t="s">
        <v>2380</v>
      </c>
      <c r="J1943" t="s">
        <v>2380</v>
      </c>
      <c r="K1943" t="s">
        <v>2381</v>
      </c>
      <c r="L1943" t="s">
        <v>2380</v>
      </c>
    </row>
    <row r="1944" spans="5:12" x14ac:dyDescent="0.35">
      <c r="E1944" t="s">
        <v>435</v>
      </c>
      <c r="F1944">
        <v>18.22</v>
      </c>
      <c r="G1944">
        <v>10.27</v>
      </c>
      <c r="H1944" t="s">
        <v>2382</v>
      </c>
      <c r="I1944" t="s">
        <v>2380</v>
      </c>
      <c r="J1944" t="s">
        <v>2380</v>
      </c>
      <c r="K1944">
        <v>1</v>
      </c>
      <c r="L1944" t="s">
        <v>2380</v>
      </c>
    </row>
    <row r="1945" spans="5:12" x14ac:dyDescent="0.35">
      <c r="E1945" t="s">
        <v>434</v>
      </c>
      <c r="F1945">
        <v>26.03</v>
      </c>
      <c r="G1945">
        <v>5.97</v>
      </c>
      <c r="H1945" t="s">
        <v>2380</v>
      </c>
      <c r="I1945" t="s">
        <v>2380</v>
      </c>
      <c r="J1945" t="s">
        <v>2383</v>
      </c>
      <c r="K1945">
        <v>1</v>
      </c>
      <c r="L1945" t="s">
        <v>2380</v>
      </c>
    </row>
    <row r="1946" spans="5:12" x14ac:dyDescent="0.35">
      <c r="E1946" t="s">
        <v>433</v>
      </c>
      <c r="F1946">
        <v>17.29</v>
      </c>
      <c r="G1946">
        <v>4.9800000000000004</v>
      </c>
      <c r="H1946" t="s">
        <v>2380</v>
      </c>
      <c r="I1946" t="s">
        <v>2380</v>
      </c>
      <c r="J1946" t="s">
        <v>2380</v>
      </c>
      <c r="K1946" t="s">
        <v>2381</v>
      </c>
      <c r="L1946" t="s">
        <v>2380</v>
      </c>
    </row>
    <row r="1947" spans="5:12" x14ac:dyDescent="0.35">
      <c r="E1947" t="s">
        <v>432</v>
      </c>
      <c r="F1947">
        <v>18.170000000000002</v>
      </c>
      <c r="G1947">
        <v>6.91</v>
      </c>
      <c r="H1947" t="s">
        <v>2382</v>
      </c>
      <c r="I1947" t="s">
        <v>2380</v>
      </c>
      <c r="J1947" t="s">
        <v>2380</v>
      </c>
      <c r="K1947">
        <v>1</v>
      </c>
      <c r="L1947" t="s">
        <v>2380</v>
      </c>
    </row>
    <row r="1948" spans="5:12" x14ac:dyDescent="0.35">
      <c r="E1948" t="s">
        <v>431</v>
      </c>
      <c r="F1948">
        <v>32.54</v>
      </c>
      <c r="G1948">
        <v>6.38</v>
      </c>
      <c r="H1948" t="s">
        <v>2380</v>
      </c>
      <c r="I1948" t="s">
        <v>2382</v>
      </c>
      <c r="J1948" t="s">
        <v>2380</v>
      </c>
      <c r="K1948">
        <v>1</v>
      </c>
      <c r="L1948" t="s">
        <v>2380</v>
      </c>
    </row>
    <row r="1949" spans="5:12" x14ac:dyDescent="0.35">
      <c r="E1949" t="s">
        <v>430</v>
      </c>
      <c r="F1949">
        <v>30.25</v>
      </c>
      <c r="G1949">
        <v>4.7699999999999996</v>
      </c>
      <c r="H1949" t="s">
        <v>2380</v>
      </c>
      <c r="I1949" t="s">
        <v>2380</v>
      </c>
      <c r="J1949" t="s">
        <v>2380</v>
      </c>
      <c r="K1949" t="s">
        <v>2381</v>
      </c>
      <c r="L1949" t="s">
        <v>2380</v>
      </c>
    </row>
    <row r="1950" spans="5:12" x14ac:dyDescent="0.35">
      <c r="E1950" t="s">
        <v>429</v>
      </c>
      <c r="F1950">
        <v>19.59</v>
      </c>
      <c r="G1950">
        <v>6.04</v>
      </c>
      <c r="H1950" t="s">
        <v>2382</v>
      </c>
      <c r="I1950" t="s">
        <v>2380</v>
      </c>
      <c r="J1950" t="s">
        <v>2380</v>
      </c>
      <c r="K1950">
        <v>1</v>
      </c>
      <c r="L1950" t="s">
        <v>2380</v>
      </c>
    </row>
    <row r="1951" spans="5:12" x14ac:dyDescent="0.35">
      <c r="E1951" t="s">
        <v>428</v>
      </c>
      <c r="F1951">
        <v>45.9</v>
      </c>
      <c r="G1951">
        <v>4.3</v>
      </c>
      <c r="H1951" t="s">
        <v>2382</v>
      </c>
      <c r="I1951" t="s">
        <v>2380</v>
      </c>
      <c r="J1951" t="s">
        <v>2380</v>
      </c>
      <c r="K1951">
        <v>1</v>
      </c>
      <c r="L1951" t="s">
        <v>2380</v>
      </c>
    </row>
    <row r="1952" spans="5:12" x14ac:dyDescent="0.35">
      <c r="E1952" t="s">
        <v>427</v>
      </c>
      <c r="F1952">
        <v>17.059999999999999</v>
      </c>
      <c r="G1952">
        <v>8.75</v>
      </c>
      <c r="H1952" t="s">
        <v>2382</v>
      </c>
      <c r="I1952" t="s">
        <v>2380</v>
      </c>
      <c r="J1952" t="s">
        <v>2380</v>
      </c>
      <c r="K1952" t="s">
        <v>2381</v>
      </c>
      <c r="L1952" t="s">
        <v>2380</v>
      </c>
    </row>
    <row r="1953" spans="5:12" x14ac:dyDescent="0.35">
      <c r="E1953" t="s">
        <v>426</v>
      </c>
      <c r="F1953">
        <v>32.07</v>
      </c>
      <c r="G1953">
        <v>5.25</v>
      </c>
      <c r="H1953" t="s">
        <v>2380</v>
      </c>
      <c r="I1953" t="s">
        <v>2380</v>
      </c>
      <c r="J1953" t="s">
        <v>2383</v>
      </c>
      <c r="K1953">
        <v>1</v>
      </c>
      <c r="L1953" t="s">
        <v>2380</v>
      </c>
    </row>
    <row r="1954" spans="5:12" x14ac:dyDescent="0.35">
      <c r="E1954" t="s">
        <v>425</v>
      </c>
      <c r="F1954">
        <v>16.5</v>
      </c>
      <c r="G1954">
        <v>5.03</v>
      </c>
      <c r="H1954" t="s">
        <v>2380</v>
      </c>
      <c r="I1954" t="s">
        <v>2380</v>
      </c>
      <c r="J1954" t="s">
        <v>2380</v>
      </c>
      <c r="K1954">
        <v>1</v>
      </c>
      <c r="L1954" t="s">
        <v>2380</v>
      </c>
    </row>
    <row r="1955" spans="5:12" x14ac:dyDescent="0.35">
      <c r="E1955" t="s">
        <v>424</v>
      </c>
      <c r="F1955">
        <v>31.4</v>
      </c>
      <c r="G1955">
        <v>5.88</v>
      </c>
      <c r="H1955" t="s">
        <v>2380</v>
      </c>
      <c r="I1955" t="s">
        <v>2380</v>
      </c>
      <c r="J1955" t="s">
        <v>2380</v>
      </c>
      <c r="K1955">
        <v>1</v>
      </c>
      <c r="L1955" t="s">
        <v>2380</v>
      </c>
    </row>
    <row r="1956" spans="5:12" x14ac:dyDescent="0.35">
      <c r="E1956" t="s">
        <v>423</v>
      </c>
      <c r="F1956">
        <v>20.36</v>
      </c>
      <c r="G1956">
        <v>4.49</v>
      </c>
      <c r="H1956" t="s">
        <v>2380</v>
      </c>
      <c r="I1956" t="s">
        <v>2380</v>
      </c>
      <c r="J1956" t="s">
        <v>2380</v>
      </c>
      <c r="K1956" t="s">
        <v>2381</v>
      </c>
      <c r="L1956" t="s">
        <v>2380</v>
      </c>
    </row>
    <row r="1957" spans="5:12" x14ac:dyDescent="0.35">
      <c r="E1957" t="s">
        <v>422</v>
      </c>
      <c r="F1957">
        <v>25.46</v>
      </c>
      <c r="G1957">
        <v>4.1399999999999997</v>
      </c>
      <c r="H1957" t="s">
        <v>2380</v>
      </c>
      <c r="I1957" t="s">
        <v>2380</v>
      </c>
      <c r="J1957" t="s">
        <v>2380</v>
      </c>
      <c r="K1957">
        <v>1</v>
      </c>
      <c r="L1957" t="s">
        <v>2380</v>
      </c>
    </row>
    <row r="1958" spans="5:12" x14ac:dyDescent="0.35">
      <c r="E1958" t="s">
        <v>421</v>
      </c>
      <c r="F1958">
        <v>17.09</v>
      </c>
      <c r="G1958">
        <v>5.8</v>
      </c>
      <c r="H1958" t="s">
        <v>2382</v>
      </c>
      <c r="I1958" t="s">
        <v>2380</v>
      </c>
      <c r="J1958" t="s">
        <v>2380</v>
      </c>
      <c r="K1958" t="s">
        <v>2381</v>
      </c>
      <c r="L1958" t="s">
        <v>2380</v>
      </c>
    </row>
    <row r="1959" spans="5:12" x14ac:dyDescent="0.35">
      <c r="E1959" t="s">
        <v>420</v>
      </c>
      <c r="F1959">
        <v>20.83</v>
      </c>
      <c r="G1959">
        <v>5.12</v>
      </c>
      <c r="H1959" t="s">
        <v>2380</v>
      </c>
      <c r="I1959" t="s">
        <v>2380</v>
      </c>
      <c r="J1959" t="s">
        <v>2380</v>
      </c>
      <c r="K1959" t="s">
        <v>2381</v>
      </c>
      <c r="L1959" t="s">
        <v>2380</v>
      </c>
    </row>
    <row r="1960" spans="5:12" x14ac:dyDescent="0.35">
      <c r="E1960" t="s">
        <v>419</v>
      </c>
      <c r="F1960">
        <v>18.920000000000002</v>
      </c>
      <c r="G1960">
        <v>5.98</v>
      </c>
      <c r="H1960" t="s">
        <v>2382</v>
      </c>
      <c r="I1960" t="s">
        <v>2380</v>
      </c>
      <c r="J1960" t="s">
        <v>2380</v>
      </c>
      <c r="K1960">
        <v>1</v>
      </c>
      <c r="L1960" t="s">
        <v>2380</v>
      </c>
    </row>
    <row r="1961" spans="5:12" x14ac:dyDescent="0.35">
      <c r="E1961" t="s">
        <v>418</v>
      </c>
      <c r="F1961">
        <v>37.1</v>
      </c>
      <c r="G1961">
        <v>5.46</v>
      </c>
      <c r="H1961" t="s">
        <v>2380</v>
      </c>
      <c r="I1961" t="s">
        <v>2380</v>
      </c>
      <c r="J1961" t="s">
        <v>2380</v>
      </c>
      <c r="K1961" t="s">
        <v>2381</v>
      </c>
      <c r="L1961" t="s">
        <v>2380</v>
      </c>
    </row>
    <row r="1962" spans="5:12" x14ac:dyDescent="0.35">
      <c r="E1962" t="s">
        <v>417</v>
      </c>
      <c r="F1962">
        <v>22.515000000000001</v>
      </c>
      <c r="G1962">
        <v>4.91</v>
      </c>
      <c r="H1962" t="s">
        <v>2382</v>
      </c>
      <c r="I1962" t="s">
        <v>2380</v>
      </c>
      <c r="J1962" t="s">
        <v>2383</v>
      </c>
      <c r="K1962">
        <v>1</v>
      </c>
      <c r="L1962" t="s">
        <v>2380</v>
      </c>
    </row>
    <row r="1963" spans="5:12" x14ac:dyDescent="0.35">
      <c r="E1963" t="s">
        <v>416</v>
      </c>
      <c r="F1963">
        <v>32.700000000000003</v>
      </c>
      <c r="G1963">
        <v>4.66</v>
      </c>
      <c r="H1963" t="s">
        <v>2380</v>
      </c>
      <c r="I1963" t="s">
        <v>2380</v>
      </c>
      <c r="J1963" t="s">
        <v>2380</v>
      </c>
      <c r="K1963" t="s">
        <v>2381</v>
      </c>
      <c r="L1963" t="s">
        <v>2380</v>
      </c>
    </row>
    <row r="1964" spans="5:12" x14ac:dyDescent="0.35">
      <c r="E1964" t="s">
        <v>415</v>
      </c>
      <c r="F1964">
        <v>17.75</v>
      </c>
      <c r="G1964">
        <v>6.8</v>
      </c>
      <c r="H1964" t="s">
        <v>2382</v>
      </c>
      <c r="I1964" t="s">
        <v>2380</v>
      </c>
      <c r="J1964" t="s">
        <v>2380</v>
      </c>
      <c r="K1964">
        <v>1</v>
      </c>
      <c r="L1964" t="s">
        <v>2380</v>
      </c>
    </row>
    <row r="1965" spans="5:12" x14ac:dyDescent="0.35">
      <c r="E1965" t="s">
        <v>414</v>
      </c>
      <c r="F1965">
        <v>33.630000000000003</v>
      </c>
      <c r="G1965">
        <v>4.47</v>
      </c>
      <c r="H1965" t="s">
        <v>2382</v>
      </c>
      <c r="I1965" t="s">
        <v>2380</v>
      </c>
      <c r="J1965" t="s">
        <v>2380</v>
      </c>
      <c r="K1965" t="s">
        <v>2381</v>
      </c>
      <c r="L1965" t="s">
        <v>2380</v>
      </c>
    </row>
    <row r="1966" spans="5:12" x14ac:dyDescent="0.35">
      <c r="E1966" t="s">
        <v>413</v>
      </c>
      <c r="F1966">
        <v>34.799999999999997</v>
      </c>
      <c r="G1966">
        <v>4.08</v>
      </c>
      <c r="H1966" t="s">
        <v>2382</v>
      </c>
      <c r="I1966" t="s">
        <v>2380</v>
      </c>
      <c r="J1966" t="s">
        <v>2380</v>
      </c>
      <c r="K1966">
        <v>1</v>
      </c>
      <c r="L1966" t="s">
        <v>2380</v>
      </c>
    </row>
    <row r="1967" spans="5:12" x14ac:dyDescent="0.35">
      <c r="E1967" t="s">
        <v>412</v>
      </c>
      <c r="F1967">
        <v>16.809999999999999</v>
      </c>
      <c r="G1967">
        <v>5.51</v>
      </c>
      <c r="H1967" t="s">
        <v>2382</v>
      </c>
      <c r="I1967" t="s">
        <v>2380</v>
      </c>
      <c r="J1967" t="s">
        <v>2380</v>
      </c>
      <c r="K1967">
        <v>1</v>
      </c>
      <c r="L1967" t="s">
        <v>2380</v>
      </c>
    </row>
    <row r="1968" spans="5:12" x14ac:dyDescent="0.35">
      <c r="E1968" t="s">
        <v>411</v>
      </c>
      <c r="F1968">
        <v>16.690000000000001</v>
      </c>
      <c r="G1968">
        <v>8.4</v>
      </c>
      <c r="H1968" t="s">
        <v>2382</v>
      </c>
      <c r="I1968" t="s">
        <v>2380</v>
      </c>
      <c r="J1968" t="s">
        <v>2380</v>
      </c>
      <c r="K1968" t="s">
        <v>2381</v>
      </c>
      <c r="L1968" t="s">
        <v>2380</v>
      </c>
    </row>
    <row r="1969" spans="5:12" x14ac:dyDescent="0.35">
      <c r="E1969" t="s">
        <v>410</v>
      </c>
      <c r="F1969">
        <v>23.21</v>
      </c>
      <c r="G1969">
        <v>5.14</v>
      </c>
      <c r="H1969" t="s">
        <v>2382</v>
      </c>
      <c r="I1969" t="s">
        <v>2380</v>
      </c>
      <c r="J1969" t="s">
        <v>2380</v>
      </c>
      <c r="K1969">
        <v>1</v>
      </c>
      <c r="L1969" t="s">
        <v>2380</v>
      </c>
    </row>
    <row r="1970" spans="5:12" x14ac:dyDescent="0.35">
      <c r="E1970" t="s">
        <v>409</v>
      </c>
      <c r="F1970">
        <v>25.175000000000001</v>
      </c>
      <c r="G1970">
        <v>5.21</v>
      </c>
      <c r="H1970" t="s">
        <v>2382</v>
      </c>
      <c r="I1970" t="s">
        <v>2380</v>
      </c>
      <c r="J1970" t="s">
        <v>2380</v>
      </c>
      <c r="K1970">
        <v>1</v>
      </c>
      <c r="L1970" t="s">
        <v>2380</v>
      </c>
    </row>
    <row r="1971" spans="5:12" x14ac:dyDescent="0.35">
      <c r="E1971" t="s">
        <v>408</v>
      </c>
      <c r="F1971">
        <v>34.770000000000003</v>
      </c>
      <c r="G1971">
        <v>6.23</v>
      </c>
      <c r="H1971" t="s">
        <v>2380</v>
      </c>
      <c r="I1971" t="s">
        <v>2380</v>
      </c>
      <c r="J1971" t="s">
        <v>2380</v>
      </c>
      <c r="K1971" t="s">
        <v>2381</v>
      </c>
      <c r="L1971" t="s">
        <v>2380</v>
      </c>
    </row>
    <row r="1972" spans="5:12" x14ac:dyDescent="0.35">
      <c r="E1972" t="s">
        <v>407</v>
      </c>
      <c r="F1972">
        <v>27.7</v>
      </c>
      <c r="G1972">
        <v>5.6</v>
      </c>
      <c r="H1972" t="s">
        <v>2380</v>
      </c>
      <c r="I1972" t="s">
        <v>2380</v>
      </c>
      <c r="J1972" t="s">
        <v>2380</v>
      </c>
      <c r="K1972">
        <v>1</v>
      </c>
      <c r="L1972" t="s">
        <v>2380</v>
      </c>
    </row>
    <row r="1973" spans="5:12" x14ac:dyDescent="0.35">
      <c r="E1973" t="s">
        <v>406</v>
      </c>
      <c r="F1973">
        <v>19.12</v>
      </c>
      <c r="G1973">
        <v>4.72</v>
      </c>
      <c r="H1973" t="s">
        <v>2382</v>
      </c>
      <c r="I1973" t="s">
        <v>2380</v>
      </c>
      <c r="J1973" t="s">
        <v>2380</v>
      </c>
      <c r="K1973">
        <v>1</v>
      </c>
      <c r="L1973" t="s">
        <v>2380</v>
      </c>
    </row>
    <row r="1974" spans="5:12" x14ac:dyDescent="0.35">
      <c r="E1974" t="s">
        <v>405</v>
      </c>
      <c r="F1974">
        <v>32.67</v>
      </c>
      <c r="G1974">
        <v>4.67</v>
      </c>
      <c r="H1974" t="s">
        <v>2380</v>
      </c>
      <c r="I1974" t="s">
        <v>2380</v>
      </c>
      <c r="J1974" t="s">
        <v>2383</v>
      </c>
      <c r="K1974">
        <v>1</v>
      </c>
      <c r="L1974" t="s">
        <v>2380</v>
      </c>
    </row>
    <row r="1975" spans="5:12" x14ac:dyDescent="0.35">
      <c r="E1975" t="s">
        <v>404</v>
      </c>
      <c r="F1975">
        <v>28.5</v>
      </c>
      <c r="G1975">
        <v>6.11</v>
      </c>
      <c r="H1975" t="s">
        <v>2380</v>
      </c>
      <c r="I1975" t="s">
        <v>2380</v>
      </c>
      <c r="J1975" t="s">
        <v>2380</v>
      </c>
      <c r="K1975">
        <v>1</v>
      </c>
      <c r="L1975" t="s">
        <v>2380</v>
      </c>
    </row>
    <row r="1976" spans="5:12" x14ac:dyDescent="0.35">
      <c r="E1976" t="s">
        <v>403</v>
      </c>
      <c r="F1976">
        <v>39.270000000000003</v>
      </c>
      <c r="G1976">
        <v>6.25</v>
      </c>
      <c r="H1976" t="s">
        <v>2380</v>
      </c>
      <c r="I1976" t="s">
        <v>2380</v>
      </c>
      <c r="J1976" t="s">
        <v>2380</v>
      </c>
      <c r="K1976" t="s">
        <v>2381</v>
      </c>
      <c r="L1976" t="s">
        <v>2380</v>
      </c>
    </row>
    <row r="1977" spans="5:12" x14ac:dyDescent="0.35">
      <c r="E1977" t="s">
        <v>402</v>
      </c>
      <c r="F1977">
        <v>32.49</v>
      </c>
      <c r="G1977">
        <v>4</v>
      </c>
      <c r="H1977" t="s">
        <v>2382</v>
      </c>
      <c r="I1977" t="s">
        <v>2380</v>
      </c>
      <c r="J1977" t="s">
        <v>2380</v>
      </c>
      <c r="K1977" t="s">
        <v>2381</v>
      </c>
      <c r="L1977" t="s">
        <v>2380</v>
      </c>
    </row>
    <row r="1978" spans="5:12" x14ac:dyDescent="0.35">
      <c r="E1978" t="s">
        <v>401</v>
      </c>
      <c r="F1978">
        <v>23.7</v>
      </c>
      <c r="G1978">
        <v>5.55</v>
      </c>
      <c r="H1978" t="s">
        <v>2382</v>
      </c>
      <c r="I1978" t="s">
        <v>2380</v>
      </c>
      <c r="J1978" t="s">
        <v>2380</v>
      </c>
      <c r="K1978" t="s">
        <v>2381</v>
      </c>
      <c r="L1978" t="s">
        <v>2380</v>
      </c>
    </row>
    <row r="1979" spans="5:12" x14ac:dyDescent="0.35">
      <c r="E1979" t="s">
        <v>400</v>
      </c>
      <c r="F1979">
        <v>30.4</v>
      </c>
      <c r="G1979">
        <v>5.95</v>
      </c>
      <c r="H1979" t="s">
        <v>2380</v>
      </c>
      <c r="I1979" t="s">
        <v>2382</v>
      </c>
      <c r="J1979" t="s">
        <v>2380</v>
      </c>
      <c r="K1979">
        <v>1</v>
      </c>
      <c r="L1979" t="s">
        <v>2380</v>
      </c>
    </row>
    <row r="1980" spans="5:12" x14ac:dyDescent="0.35">
      <c r="E1980" t="s">
        <v>399</v>
      </c>
      <c r="F1980">
        <v>38.94</v>
      </c>
      <c r="G1980">
        <v>4.3600000000000003</v>
      </c>
      <c r="H1980" t="s">
        <v>2380</v>
      </c>
      <c r="I1980" t="s">
        <v>2380</v>
      </c>
      <c r="J1980" t="s">
        <v>2383</v>
      </c>
      <c r="K1980">
        <v>1</v>
      </c>
      <c r="L1980" t="s">
        <v>2380</v>
      </c>
    </row>
    <row r="1981" spans="5:12" x14ac:dyDescent="0.35">
      <c r="E1981" t="s">
        <v>398</v>
      </c>
      <c r="F1981">
        <v>31.02</v>
      </c>
      <c r="G1981">
        <v>4.84</v>
      </c>
      <c r="H1981" t="s">
        <v>2380</v>
      </c>
      <c r="I1981" t="s">
        <v>2380</v>
      </c>
      <c r="J1981" t="s">
        <v>2383</v>
      </c>
      <c r="K1981">
        <v>1</v>
      </c>
      <c r="L1981" t="s">
        <v>2380</v>
      </c>
    </row>
    <row r="1982" spans="5:12" x14ac:dyDescent="0.35">
      <c r="E1982" t="s">
        <v>397</v>
      </c>
      <c r="F1982">
        <v>17.5</v>
      </c>
      <c r="G1982">
        <v>4.5599999999999996</v>
      </c>
      <c r="H1982" t="s">
        <v>2380</v>
      </c>
      <c r="I1982" t="s">
        <v>2380</v>
      </c>
      <c r="J1982" t="s">
        <v>2380</v>
      </c>
      <c r="K1982">
        <v>1</v>
      </c>
      <c r="L1982" t="s">
        <v>2380</v>
      </c>
    </row>
    <row r="1983" spans="5:12" x14ac:dyDescent="0.35">
      <c r="E1983" t="s">
        <v>396</v>
      </c>
      <c r="F1983">
        <v>34.799999999999997</v>
      </c>
      <c r="G1983">
        <v>4.42</v>
      </c>
      <c r="H1983" t="s">
        <v>2382</v>
      </c>
      <c r="I1983" t="s">
        <v>2382</v>
      </c>
      <c r="J1983" t="s">
        <v>2380</v>
      </c>
      <c r="K1983">
        <v>2</v>
      </c>
      <c r="L1983" t="s">
        <v>2380</v>
      </c>
    </row>
    <row r="1984" spans="5:12" x14ac:dyDescent="0.35">
      <c r="E1984" t="s">
        <v>395</v>
      </c>
      <c r="F1984">
        <v>17.3</v>
      </c>
      <c r="G1984">
        <v>7.66</v>
      </c>
      <c r="H1984" t="s">
        <v>2382</v>
      </c>
      <c r="I1984" t="s">
        <v>2380</v>
      </c>
      <c r="J1984" t="s">
        <v>2380</v>
      </c>
      <c r="K1984">
        <v>1</v>
      </c>
      <c r="L1984" t="s">
        <v>2380</v>
      </c>
    </row>
    <row r="1985" spans="5:12" x14ac:dyDescent="0.35">
      <c r="E1985" t="s">
        <v>394</v>
      </c>
      <c r="F1985">
        <v>32.25</v>
      </c>
      <c r="G1985">
        <v>5.2</v>
      </c>
      <c r="H1985" t="s">
        <v>2382</v>
      </c>
      <c r="I1985" t="s">
        <v>2380</v>
      </c>
      <c r="J1985" t="s">
        <v>2380</v>
      </c>
      <c r="K1985" t="s">
        <v>2381</v>
      </c>
      <c r="L1985" t="s">
        <v>2380</v>
      </c>
    </row>
    <row r="1986" spans="5:12" x14ac:dyDescent="0.35">
      <c r="E1986" t="s">
        <v>393</v>
      </c>
      <c r="F1986">
        <v>42.4</v>
      </c>
      <c r="G1986">
        <v>5.53</v>
      </c>
      <c r="H1986" t="s">
        <v>2382</v>
      </c>
      <c r="I1986" t="s">
        <v>2380</v>
      </c>
      <c r="J1986" t="s">
        <v>2380</v>
      </c>
      <c r="K1986" t="s">
        <v>2381</v>
      </c>
      <c r="L1986" t="s">
        <v>2380</v>
      </c>
    </row>
    <row r="1987" spans="5:12" x14ac:dyDescent="0.35">
      <c r="E1987" t="s">
        <v>392</v>
      </c>
      <c r="F1987">
        <v>38.664999999999999</v>
      </c>
      <c r="G1987">
        <v>4.8600000000000003</v>
      </c>
      <c r="H1987" t="s">
        <v>2380</v>
      </c>
      <c r="I1987" t="s">
        <v>2382</v>
      </c>
      <c r="J1987" t="s">
        <v>2380</v>
      </c>
      <c r="K1987">
        <v>1</v>
      </c>
      <c r="L1987" t="s">
        <v>2380</v>
      </c>
    </row>
    <row r="1988" spans="5:12" x14ac:dyDescent="0.35">
      <c r="E1988" t="s">
        <v>391</v>
      </c>
      <c r="F1988">
        <v>29.92</v>
      </c>
      <c r="G1988">
        <v>5.49</v>
      </c>
      <c r="H1988" t="s">
        <v>2382</v>
      </c>
      <c r="I1988" t="s">
        <v>2380</v>
      </c>
      <c r="J1988" t="s">
        <v>2380</v>
      </c>
      <c r="K1988" t="s">
        <v>2381</v>
      </c>
      <c r="L1988" t="s">
        <v>2380</v>
      </c>
    </row>
    <row r="1989" spans="5:12" x14ac:dyDescent="0.35">
      <c r="E1989" t="s">
        <v>390</v>
      </c>
      <c r="F1989">
        <v>29.48</v>
      </c>
      <c r="G1989">
        <v>4.09</v>
      </c>
      <c r="H1989" t="s">
        <v>2382</v>
      </c>
      <c r="I1989" t="s">
        <v>2380</v>
      </c>
      <c r="J1989" t="s">
        <v>2380</v>
      </c>
      <c r="K1989" t="s">
        <v>2381</v>
      </c>
      <c r="L1989" t="s">
        <v>2380</v>
      </c>
    </row>
    <row r="1990" spans="5:12" x14ac:dyDescent="0.35">
      <c r="E1990" t="s">
        <v>389</v>
      </c>
      <c r="F1990">
        <v>28.785</v>
      </c>
      <c r="G1990">
        <v>4.3099999999999996</v>
      </c>
      <c r="H1990" t="s">
        <v>2382</v>
      </c>
      <c r="I1990" t="s">
        <v>2380</v>
      </c>
      <c r="J1990" t="s">
        <v>2380</v>
      </c>
      <c r="K1990" t="s">
        <v>2381</v>
      </c>
      <c r="L1990" t="s">
        <v>2380</v>
      </c>
    </row>
    <row r="1991" spans="5:12" x14ac:dyDescent="0.35">
      <c r="E1991" t="s">
        <v>388</v>
      </c>
      <c r="F1991">
        <v>19.8</v>
      </c>
      <c r="G1991">
        <v>4</v>
      </c>
      <c r="H1991" t="s">
        <v>2382</v>
      </c>
      <c r="I1991" t="s">
        <v>2380</v>
      </c>
      <c r="J1991" t="s">
        <v>2380</v>
      </c>
      <c r="K1991" t="s">
        <v>2381</v>
      </c>
      <c r="L1991" t="s">
        <v>2380</v>
      </c>
    </row>
    <row r="1992" spans="5:12" x14ac:dyDescent="0.35">
      <c r="E1992" t="s">
        <v>387</v>
      </c>
      <c r="F1992">
        <v>35.53</v>
      </c>
      <c r="G1992">
        <v>4.68</v>
      </c>
      <c r="H1992" t="s">
        <v>2380</v>
      </c>
      <c r="I1992" t="s">
        <v>2380</v>
      </c>
      <c r="J1992" t="s">
        <v>2383</v>
      </c>
      <c r="K1992">
        <v>1</v>
      </c>
      <c r="L1992" t="s">
        <v>2380</v>
      </c>
    </row>
    <row r="1993" spans="5:12" x14ac:dyDescent="0.35">
      <c r="E1993" t="s">
        <v>386</v>
      </c>
      <c r="F1993">
        <v>21.47</v>
      </c>
      <c r="G1993">
        <v>4.0199999999999996</v>
      </c>
      <c r="H1993" t="s">
        <v>2382</v>
      </c>
      <c r="I1993" t="s">
        <v>2380</v>
      </c>
      <c r="J1993" t="s">
        <v>2380</v>
      </c>
      <c r="K1993">
        <v>1</v>
      </c>
      <c r="L1993" t="s">
        <v>2380</v>
      </c>
    </row>
    <row r="1994" spans="5:12" x14ac:dyDescent="0.35">
      <c r="E1994" t="s">
        <v>385</v>
      </c>
      <c r="F1994">
        <v>25.9</v>
      </c>
      <c r="G1994">
        <v>5.12</v>
      </c>
      <c r="H1994" t="s">
        <v>2380</v>
      </c>
      <c r="I1994" t="s">
        <v>2380</v>
      </c>
      <c r="J1994" t="s">
        <v>2383</v>
      </c>
      <c r="K1994">
        <v>1</v>
      </c>
      <c r="L1994" t="s">
        <v>2380</v>
      </c>
    </row>
    <row r="1995" spans="5:12" x14ac:dyDescent="0.35">
      <c r="E1995" t="s">
        <v>384</v>
      </c>
      <c r="F1995">
        <v>20.81</v>
      </c>
      <c r="G1995">
        <v>5.52</v>
      </c>
      <c r="H1995" t="s">
        <v>2380</v>
      </c>
      <c r="I1995" t="s">
        <v>2380</v>
      </c>
      <c r="J1995" t="s">
        <v>2380</v>
      </c>
      <c r="K1995" t="s">
        <v>2381</v>
      </c>
      <c r="L1995" t="s">
        <v>2380</v>
      </c>
    </row>
    <row r="1996" spans="5:12" x14ac:dyDescent="0.35">
      <c r="E1996" t="s">
        <v>383</v>
      </c>
      <c r="F1996">
        <v>25.84</v>
      </c>
      <c r="G1996">
        <v>5.81</v>
      </c>
      <c r="H1996" t="s">
        <v>2382</v>
      </c>
      <c r="I1996" t="s">
        <v>2380</v>
      </c>
      <c r="J1996" t="s">
        <v>2383</v>
      </c>
      <c r="K1996">
        <v>1</v>
      </c>
      <c r="L1996" t="s">
        <v>2380</v>
      </c>
    </row>
    <row r="1997" spans="5:12" x14ac:dyDescent="0.35">
      <c r="E1997" t="s">
        <v>382</v>
      </c>
      <c r="F1997">
        <v>30.95</v>
      </c>
      <c r="G1997">
        <v>5.16</v>
      </c>
      <c r="H1997" t="s">
        <v>2380</v>
      </c>
      <c r="I1997" t="s">
        <v>2380</v>
      </c>
      <c r="J1997" t="s">
        <v>2383</v>
      </c>
      <c r="K1997">
        <v>1</v>
      </c>
      <c r="L1997" t="s">
        <v>2380</v>
      </c>
    </row>
    <row r="1998" spans="5:12" x14ac:dyDescent="0.35">
      <c r="E1998" t="s">
        <v>381</v>
      </c>
      <c r="F1998">
        <v>30.54</v>
      </c>
      <c r="G1998">
        <v>5</v>
      </c>
      <c r="H1998" t="s">
        <v>2380</v>
      </c>
      <c r="I1998" t="s">
        <v>2380</v>
      </c>
      <c r="J1998" t="s">
        <v>2383</v>
      </c>
      <c r="K1998">
        <v>1</v>
      </c>
      <c r="L1998" t="s">
        <v>2380</v>
      </c>
    </row>
    <row r="1999" spans="5:12" x14ac:dyDescent="0.35">
      <c r="E1999" t="s">
        <v>380</v>
      </c>
      <c r="F1999">
        <v>33.914999999999999</v>
      </c>
      <c r="G1999">
        <v>5.84</v>
      </c>
      <c r="H1999" t="s">
        <v>2382</v>
      </c>
      <c r="I1999" t="s">
        <v>2380</v>
      </c>
      <c r="J1999" t="s">
        <v>2380</v>
      </c>
      <c r="K1999" t="s">
        <v>2381</v>
      </c>
      <c r="L1999" t="s">
        <v>2380</v>
      </c>
    </row>
    <row r="2000" spans="5:12" x14ac:dyDescent="0.35">
      <c r="E2000" t="s">
        <v>379</v>
      </c>
      <c r="F2000">
        <v>33.31</v>
      </c>
      <c r="G2000">
        <v>4.1900000000000004</v>
      </c>
      <c r="H2000" t="s">
        <v>2380</v>
      </c>
      <c r="I2000" t="s">
        <v>2380</v>
      </c>
      <c r="J2000" t="s">
        <v>2383</v>
      </c>
      <c r="K2000">
        <v>1</v>
      </c>
      <c r="L2000" t="s">
        <v>2380</v>
      </c>
    </row>
    <row r="2001" spans="5:12" x14ac:dyDescent="0.35">
      <c r="E2001" t="s">
        <v>378</v>
      </c>
      <c r="F2001">
        <v>25.745000000000001</v>
      </c>
      <c r="G2001">
        <v>4.62</v>
      </c>
      <c r="H2001" t="s">
        <v>2382</v>
      </c>
      <c r="I2001" t="s">
        <v>2380</v>
      </c>
      <c r="J2001" t="s">
        <v>2380</v>
      </c>
      <c r="K2001" t="s">
        <v>2381</v>
      </c>
      <c r="L2001" t="s">
        <v>2380</v>
      </c>
    </row>
    <row r="2002" spans="5:12" x14ac:dyDescent="0.35">
      <c r="E2002" t="s">
        <v>377</v>
      </c>
      <c r="F2002">
        <v>37.1</v>
      </c>
      <c r="G2002">
        <v>6.24</v>
      </c>
      <c r="H2002" t="s">
        <v>2380</v>
      </c>
      <c r="I2002" t="s">
        <v>2380</v>
      </c>
      <c r="J2002" t="s">
        <v>2380</v>
      </c>
      <c r="K2002" t="s">
        <v>2381</v>
      </c>
      <c r="L2002" t="s">
        <v>2380</v>
      </c>
    </row>
    <row r="2003" spans="5:12" x14ac:dyDescent="0.35">
      <c r="E2003" t="s">
        <v>376</v>
      </c>
      <c r="F2003">
        <v>35.435000000000002</v>
      </c>
      <c r="G2003">
        <v>5.81</v>
      </c>
      <c r="H2003" t="s">
        <v>2380</v>
      </c>
      <c r="I2003" t="s">
        <v>2380</v>
      </c>
      <c r="J2003" t="s">
        <v>2380</v>
      </c>
      <c r="K2003" t="s">
        <v>2381</v>
      </c>
      <c r="L2003" t="s">
        <v>2380</v>
      </c>
    </row>
    <row r="2004" spans="5:12" x14ac:dyDescent="0.35">
      <c r="E2004" t="s">
        <v>375</v>
      </c>
      <c r="F2004">
        <v>20.399999999999999</v>
      </c>
      <c r="G2004">
        <v>4.83</v>
      </c>
      <c r="H2004" t="s">
        <v>2380</v>
      </c>
      <c r="I2004" t="s">
        <v>2380</v>
      </c>
      <c r="J2004" t="s">
        <v>2380</v>
      </c>
      <c r="K2004" t="s">
        <v>2381</v>
      </c>
      <c r="L2004" t="s">
        <v>2380</v>
      </c>
    </row>
    <row r="2005" spans="5:12" x14ac:dyDescent="0.35">
      <c r="E2005" t="s">
        <v>374</v>
      </c>
      <c r="F2005">
        <v>42.13</v>
      </c>
      <c r="G2005">
        <v>5.72</v>
      </c>
      <c r="H2005" t="s">
        <v>2382</v>
      </c>
      <c r="I2005" t="s">
        <v>2380</v>
      </c>
      <c r="J2005" t="s">
        <v>2383</v>
      </c>
      <c r="K2005">
        <v>1</v>
      </c>
      <c r="L2005" t="s">
        <v>2380</v>
      </c>
    </row>
    <row r="2006" spans="5:12" x14ac:dyDescent="0.35">
      <c r="E2006" t="s">
        <v>373</v>
      </c>
      <c r="F2006">
        <v>33.99</v>
      </c>
      <c r="G2006">
        <v>4.83</v>
      </c>
      <c r="H2006" t="s">
        <v>2382</v>
      </c>
      <c r="I2006" t="s">
        <v>2380</v>
      </c>
      <c r="J2006" t="s">
        <v>2383</v>
      </c>
      <c r="K2006">
        <v>1</v>
      </c>
      <c r="L2006" t="s">
        <v>2380</v>
      </c>
    </row>
    <row r="2007" spans="5:12" x14ac:dyDescent="0.35">
      <c r="E2007" t="s">
        <v>372</v>
      </c>
      <c r="F2007">
        <v>28.594999999999999</v>
      </c>
      <c r="G2007">
        <v>4.1399999999999997</v>
      </c>
      <c r="H2007" t="s">
        <v>2382</v>
      </c>
      <c r="I2007" t="s">
        <v>2380</v>
      </c>
      <c r="J2007" t="s">
        <v>2383</v>
      </c>
      <c r="K2007">
        <v>1</v>
      </c>
      <c r="L2007" t="s">
        <v>2380</v>
      </c>
    </row>
    <row r="2008" spans="5:12" x14ac:dyDescent="0.35">
      <c r="E2008" t="s">
        <v>371</v>
      </c>
      <c r="F2008">
        <v>20.8</v>
      </c>
      <c r="G2008">
        <v>4.07</v>
      </c>
      <c r="H2008" t="s">
        <v>2382</v>
      </c>
      <c r="I2008" t="s">
        <v>2380</v>
      </c>
      <c r="J2008" t="s">
        <v>2383</v>
      </c>
      <c r="K2008">
        <v>1</v>
      </c>
      <c r="L2008" t="s">
        <v>2380</v>
      </c>
    </row>
    <row r="2009" spans="5:12" x14ac:dyDescent="0.35">
      <c r="E2009" t="s">
        <v>370</v>
      </c>
      <c r="F2009">
        <v>23.465</v>
      </c>
      <c r="G2009">
        <v>6.26</v>
      </c>
      <c r="H2009" t="s">
        <v>2382</v>
      </c>
      <c r="I2009" t="s">
        <v>2380</v>
      </c>
      <c r="J2009" t="s">
        <v>2383</v>
      </c>
      <c r="K2009">
        <v>1</v>
      </c>
      <c r="L2009" t="s">
        <v>2380</v>
      </c>
    </row>
    <row r="2010" spans="5:12" x14ac:dyDescent="0.35">
      <c r="E2010" t="s">
        <v>369</v>
      </c>
      <c r="F2010">
        <v>40.185000000000002</v>
      </c>
      <c r="G2010">
        <v>5.88</v>
      </c>
      <c r="H2010" t="s">
        <v>2382</v>
      </c>
      <c r="I2010" t="s">
        <v>2380</v>
      </c>
      <c r="J2010" t="s">
        <v>2380</v>
      </c>
      <c r="K2010" t="s">
        <v>2381</v>
      </c>
      <c r="L2010" t="s">
        <v>2380</v>
      </c>
    </row>
    <row r="2011" spans="5:12" x14ac:dyDescent="0.35">
      <c r="E2011" t="s">
        <v>368</v>
      </c>
      <c r="F2011">
        <v>21.89</v>
      </c>
      <c r="G2011">
        <v>5.72</v>
      </c>
      <c r="H2011" t="s">
        <v>2382</v>
      </c>
      <c r="I2011" t="s">
        <v>2380</v>
      </c>
      <c r="J2011" t="s">
        <v>2380</v>
      </c>
      <c r="K2011" t="s">
        <v>2381</v>
      </c>
      <c r="L2011" t="s">
        <v>2380</v>
      </c>
    </row>
    <row r="2012" spans="5:12" x14ac:dyDescent="0.35">
      <c r="E2012" t="s">
        <v>367</v>
      </c>
      <c r="F2012">
        <v>29.34</v>
      </c>
      <c r="G2012">
        <v>6.09</v>
      </c>
      <c r="H2012" t="s">
        <v>2382</v>
      </c>
      <c r="I2012" t="s">
        <v>2382</v>
      </c>
      <c r="J2012" t="s">
        <v>2380</v>
      </c>
      <c r="K2012">
        <v>2</v>
      </c>
      <c r="L2012" t="s">
        <v>2380</v>
      </c>
    </row>
    <row r="2013" spans="5:12" x14ac:dyDescent="0.35">
      <c r="E2013" t="s">
        <v>366</v>
      </c>
      <c r="F2013">
        <v>22.61</v>
      </c>
      <c r="G2013">
        <v>4.25</v>
      </c>
      <c r="H2013" t="s">
        <v>2382</v>
      </c>
      <c r="I2013" t="s">
        <v>2380</v>
      </c>
      <c r="J2013" t="s">
        <v>2380</v>
      </c>
      <c r="K2013" t="s">
        <v>2381</v>
      </c>
      <c r="L2013" t="s">
        <v>2380</v>
      </c>
    </row>
    <row r="2014" spans="5:12" x14ac:dyDescent="0.35">
      <c r="E2014" t="s">
        <v>365</v>
      </c>
      <c r="F2014">
        <v>22.23</v>
      </c>
      <c r="G2014">
        <v>6.09</v>
      </c>
      <c r="H2014" t="s">
        <v>2382</v>
      </c>
      <c r="I2014" t="s">
        <v>2380</v>
      </c>
      <c r="J2014" t="s">
        <v>2380</v>
      </c>
      <c r="K2014" t="s">
        <v>2381</v>
      </c>
      <c r="L2014" t="s">
        <v>2380</v>
      </c>
    </row>
    <row r="2015" spans="5:12" x14ac:dyDescent="0.35">
      <c r="E2015" t="s">
        <v>364</v>
      </c>
      <c r="F2015">
        <v>33.4</v>
      </c>
      <c r="G2015">
        <v>5.51</v>
      </c>
      <c r="H2015" t="s">
        <v>2380</v>
      </c>
      <c r="I2015" t="s">
        <v>2380</v>
      </c>
      <c r="J2015" t="s">
        <v>2380</v>
      </c>
      <c r="K2015" t="s">
        <v>2381</v>
      </c>
      <c r="L2015" t="s">
        <v>2380</v>
      </c>
    </row>
    <row r="2016" spans="5:12" x14ac:dyDescent="0.35">
      <c r="E2016" t="s">
        <v>363</v>
      </c>
      <c r="F2016">
        <v>33.11</v>
      </c>
      <c r="G2016">
        <v>5.63</v>
      </c>
      <c r="H2016" t="s">
        <v>2380</v>
      </c>
      <c r="I2016" t="s">
        <v>2380</v>
      </c>
      <c r="J2016" t="s">
        <v>2380</v>
      </c>
      <c r="K2016" t="s">
        <v>2381</v>
      </c>
      <c r="L2016" t="s">
        <v>2380</v>
      </c>
    </row>
    <row r="2017" spans="5:12" x14ac:dyDescent="0.35">
      <c r="E2017" t="s">
        <v>362</v>
      </c>
      <c r="F2017">
        <v>16.815000000000001</v>
      </c>
      <c r="G2017">
        <v>5.29</v>
      </c>
      <c r="H2017" t="s">
        <v>2382</v>
      </c>
      <c r="I2017" t="s">
        <v>2380</v>
      </c>
      <c r="J2017" t="s">
        <v>2380</v>
      </c>
      <c r="K2017" t="s">
        <v>2381</v>
      </c>
      <c r="L2017" t="s">
        <v>2380</v>
      </c>
    </row>
    <row r="2018" spans="5:12" x14ac:dyDescent="0.35">
      <c r="E2018" t="s">
        <v>361</v>
      </c>
      <c r="F2018">
        <v>25.61</v>
      </c>
      <c r="G2018">
        <v>4</v>
      </c>
      <c r="H2018" t="s">
        <v>2380</v>
      </c>
      <c r="I2018" t="s">
        <v>2380</v>
      </c>
      <c r="J2018" t="s">
        <v>2383</v>
      </c>
      <c r="K2018">
        <v>1</v>
      </c>
      <c r="L2018" t="s">
        <v>2380</v>
      </c>
    </row>
    <row r="2019" spans="5:12" x14ac:dyDescent="0.35">
      <c r="E2019" t="s">
        <v>360</v>
      </c>
      <c r="F2019">
        <v>25.8</v>
      </c>
      <c r="G2019">
        <v>5.49</v>
      </c>
      <c r="H2019" t="s">
        <v>2380</v>
      </c>
      <c r="I2019" t="s">
        <v>2380</v>
      </c>
      <c r="J2019" t="s">
        <v>2380</v>
      </c>
      <c r="K2019" t="s">
        <v>2381</v>
      </c>
      <c r="L2019" t="s">
        <v>2380</v>
      </c>
    </row>
    <row r="2020" spans="5:12" x14ac:dyDescent="0.35">
      <c r="E2020" t="s">
        <v>359</v>
      </c>
      <c r="F2020">
        <v>27.39</v>
      </c>
      <c r="G2020">
        <v>5.34</v>
      </c>
      <c r="H2020" t="s">
        <v>2380</v>
      </c>
      <c r="I2020" t="s">
        <v>2380</v>
      </c>
      <c r="J2020" t="s">
        <v>2380</v>
      </c>
      <c r="K2020" t="s">
        <v>2381</v>
      </c>
      <c r="L2020" t="s">
        <v>2380</v>
      </c>
    </row>
    <row r="2021" spans="5:12" x14ac:dyDescent="0.35">
      <c r="E2021" t="s">
        <v>358</v>
      </c>
      <c r="F2021">
        <v>17.03</v>
      </c>
      <c r="G2021">
        <v>4.12</v>
      </c>
      <c r="H2021" t="s">
        <v>2380</v>
      </c>
      <c r="I2021" t="s">
        <v>2380</v>
      </c>
      <c r="J2021" t="s">
        <v>2380</v>
      </c>
      <c r="K2021">
        <v>1</v>
      </c>
      <c r="L2021" t="s">
        <v>2380</v>
      </c>
    </row>
    <row r="2022" spans="5:12" x14ac:dyDescent="0.35">
      <c r="E2022" t="s">
        <v>357</v>
      </c>
      <c r="F2022">
        <v>23.75</v>
      </c>
      <c r="G2022">
        <v>5.49</v>
      </c>
      <c r="H2022" t="s">
        <v>2382</v>
      </c>
      <c r="I2022" t="s">
        <v>2380</v>
      </c>
      <c r="J2022" t="s">
        <v>2380</v>
      </c>
      <c r="K2022" t="s">
        <v>2381</v>
      </c>
      <c r="L2022" t="s">
        <v>2380</v>
      </c>
    </row>
    <row r="2023" spans="5:12" x14ac:dyDescent="0.35">
      <c r="E2023" t="s">
        <v>355</v>
      </c>
      <c r="F2023">
        <v>26.03</v>
      </c>
      <c r="G2023">
        <v>5.1100000000000003</v>
      </c>
      <c r="H2023" t="s">
        <v>2382</v>
      </c>
      <c r="I2023" t="s">
        <v>2380</v>
      </c>
      <c r="J2023" t="s">
        <v>2380</v>
      </c>
      <c r="K2023">
        <v>1</v>
      </c>
      <c r="L2023" t="s">
        <v>2380</v>
      </c>
    </row>
    <row r="2024" spans="5:12" x14ac:dyDescent="0.35">
      <c r="E2024" t="s">
        <v>354</v>
      </c>
      <c r="F2024">
        <v>16.079999999999998</v>
      </c>
      <c r="G2024">
        <v>5.94</v>
      </c>
      <c r="H2024" t="s">
        <v>2380</v>
      </c>
      <c r="I2024" t="s">
        <v>2380</v>
      </c>
      <c r="J2024" t="s">
        <v>2380</v>
      </c>
      <c r="K2024" t="s">
        <v>2381</v>
      </c>
      <c r="L2024" t="s">
        <v>2380</v>
      </c>
    </row>
    <row r="2025" spans="5:12" x14ac:dyDescent="0.35">
      <c r="E2025" t="s">
        <v>353</v>
      </c>
      <c r="F2025">
        <v>30.875</v>
      </c>
      <c r="G2025">
        <v>5.54</v>
      </c>
      <c r="H2025" t="s">
        <v>2380</v>
      </c>
      <c r="I2025" t="s">
        <v>2380</v>
      </c>
      <c r="J2025" t="s">
        <v>2380</v>
      </c>
      <c r="K2025" t="s">
        <v>2381</v>
      </c>
      <c r="L2025" t="s">
        <v>2380</v>
      </c>
    </row>
    <row r="2026" spans="5:12" x14ac:dyDescent="0.35">
      <c r="E2026" t="s">
        <v>352</v>
      </c>
      <c r="F2026">
        <v>31.79</v>
      </c>
      <c r="G2026">
        <v>7.09</v>
      </c>
      <c r="H2026" t="s">
        <v>2380</v>
      </c>
      <c r="I2026" t="s">
        <v>2380</v>
      </c>
      <c r="J2026" t="s">
        <v>2380</v>
      </c>
      <c r="K2026" t="s">
        <v>2381</v>
      </c>
      <c r="L2026" t="s">
        <v>2380</v>
      </c>
    </row>
    <row r="2027" spans="5:12" x14ac:dyDescent="0.35">
      <c r="E2027" t="s">
        <v>351</v>
      </c>
      <c r="F2027">
        <v>28.48</v>
      </c>
      <c r="G2027">
        <v>6.22</v>
      </c>
      <c r="H2027" t="s">
        <v>2382</v>
      </c>
      <c r="I2027" t="s">
        <v>2380</v>
      </c>
      <c r="J2027" t="s">
        <v>2383</v>
      </c>
      <c r="K2027">
        <v>1</v>
      </c>
      <c r="L2027" t="s">
        <v>2380</v>
      </c>
    </row>
    <row r="2028" spans="5:12" x14ac:dyDescent="0.35">
      <c r="E2028" t="s">
        <v>350</v>
      </c>
      <c r="F2028">
        <v>26.6</v>
      </c>
      <c r="G2028">
        <v>4.33</v>
      </c>
      <c r="H2028" t="s">
        <v>2380</v>
      </c>
      <c r="I2028" t="s">
        <v>2380</v>
      </c>
      <c r="J2028" t="s">
        <v>2380</v>
      </c>
      <c r="K2028">
        <v>1</v>
      </c>
      <c r="L2028" t="s">
        <v>2380</v>
      </c>
    </row>
    <row r="2029" spans="5:12" x14ac:dyDescent="0.35">
      <c r="E2029" t="s">
        <v>349</v>
      </c>
      <c r="F2029">
        <v>25.27</v>
      </c>
      <c r="G2029">
        <v>5.83</v>
      </c>
      <c r="H2029" t="s">
        <v>2380</v>
      </c>
      <c r="I2029" t="s">
        <v>2380</v>
      </c>
      <c r="J2029" t="s">
        <v>2380</v>
      </c>
      <c r="K2029">
        <v>1</v>
      </c>
      <c r="L2029" t="s">
        <v>2380</v>
      </c>
    </row>
    <row r="2030" spans="5:12" x14ac:dyDescent="0.35">
      <c r="E2030" t="s">
        <v>348</v>
      </c>
      <c r="F2030">
        <v>34.484999999999999</v>
      </c>
      <c r="G2030">
        <v>4.7</v>
      </c>
      <c r="H2030" t="s">
        <v>2382</v>
      </c>
      <c r="I2030" t="s">
        <v>2380</v>
      </c>
      <c r="J2030" t="s">
        <v>2383</v>
      </c>
      <c r="K2030">
        <v>1</v>
      </c>
      <c r="L2030" t="s">
        <v>2380</v>
      </c>
    </row>
    <row r="2031" spans="5:12" x14ac:dyDescent="0.35">
      <c r="E2031" t="s">
        <v>347</v>
      </c>
      <c r="F2031">
        <v>15.57</v>
      </c>
      <c r="G2031">
        <v>4.07</v>
      </c>
      <c r="H2031" t="s">
        <v>2382</v>
      </c>
      <c r="I2031" t="s">
        <v>2380</v>
      </c>
      <c r="J2031" t="s">
        <v>2380</v>
      </c>
      <c r="K2031">
        <v>1</v>
      </c>
      <c r="L2031" t="s">
        <v>2380</v>
      </c>
    </row>
    <row r="2032" spans="5:12" x14ac:dyDescent="0.35">
      <c r="E2032" t="s">
        <v>346</v>
      </c>
      <c r="F2032">
        <v>30.36</v>
      </c>
      <c r="G2032">
        <v>9.39</v>
      </c>
      <c r="H2032" t="s">
        <v>2380</v>
      </c>
      <c r="I2032" t="s">
        <v>2380</v>
      </c>
      <c r="J2032" t="s">
        <v>2380</v>
      </c>
      <c r="K2032" t="s">
        <v>2381</v>
      </c>
      <c r="L2032" t="s">
        <v>2380</v>
      </c>
    </row>
    <row r="2033" spans="5:12" x14ac:dyDescent="0.35">
      <c r="E2033" t="s">
        <v>345</v>
      </c>
      <c r="F2033">
        <v>19.37</v>
      </c>
      <c r="G2033">
        <v>4.18</v>
      </c>
      <c r="H2033" t="s">
        <v>2380</v>
      </c>
      <c r="I2033" t="s">
        <v>2380</v>
      </c>
      <c r="J2033" t="s">
        <v>2380</v>
      </c>
      <c r="K2033" t="s">
        <v>2381</v>
      </c>
      <c r="L2033" t="s">
        <v>2380</v>
      </c>
    </row>
    <row r="2034" spans="5:12" x14ac:dyDescent="0.35">
      <c r="E2034" t="s">
        <v>344</v>
      </c>
      <c r="F2034">
        <v>16.71</v>
      </c>
      <c r="G2034">
        <v>4.18</v>
      </c>
      <c r="H2034" t="s">
        <v>2380</v>
      </c>
      <c r="I2034" t="s">
        <v>2380</v>
      </c>
      <c r="J2034" t="s">
        <v>2380</v>
      </c>
      <c r="K2034">
        <v>1</v>
      </c>
      <c r="L2034" t="s">
        <v>2380</v>
      </c>
    </row>
    <row r="2035" spans="5:12" x14ac:dyDescent="0.35">
      <c r="E2035" t="s">
        <v>343</v>
      </c>
      <c r="F2035">
        <v>24.1</v>
      </c>
      <c r="G2035">
        <v>4.4000000000000004</v>
      </c>
      <c r="H2035" t="s">
        <v>2382</v>
      </c>
      <c r="I2035" t="s">
        <v>2380</v>
      </c>
      <c r="J2035" t="s">
        <v>2380</v>
      </c>
      <c r="K2035">
        <v>1</v>
      </c>
      <c r="L2035" t="s">
        <v>2380</v>
      </c>
    </row>
    <row r="2036" spans="5:12" x14ac:dyDescent="0.35">
      <c r="E2036" t="s">
        <v>342</v>
      </c>
      <c r="F2036">
        <v>29.77</v>
      </c>
      <c r="G2036">
        <v>9.9</v>
      </c>
      <c r="H2036" t="s">
        <v>2380</v>
      </c>
      <c r="I2036" t="s">
        <v>2380</v>
      </c>
      <c r="J2036" t="s">
        <v>2380</v>
      </c>
      <c r="K2036" t="s">
        <v>2381</v>
      </c>
      <c r="L2036" t="s">
        <v>2380</v>
      </c>
    </row>
    <row r="2037" spans="5:12" x14ac:dyDescent="0.35">
      <c r="E2037" t="s">
        <v>341</v>
      </c>
      <c r="F2037">
        <v>46.53</v>
      </c>
      <c r="G2037">
        <v>4.84</v>
      </c>
      <c r="H2037" t="s">
        <v>2382</v>
      </c>
      <c r="I2037" t="s">
        <v>2380</v>
      </c>
      <c r="J2037" t="s">
        <v>2380</v>
      </c>
      <c r="K2037" t="s">
        <v>2381</v>
      </c>
      <c r="L2037" t="s">
        <v>2380</v>
      </c>
    </row>
    <row r="2038" spans="5:12" x14ac:dyDescent="0.35">
      <c r="E2038" t="s">
        <v>340</v>
      </c>
      <c r="F2038">
        <v>23.4</v>
      </c>
      <c r="G2038">
        <v>5.53</v>
      </c>
      <c r="H2038" t="s">
        <v>2380</v>
      </c>
      <c r="I2038" t="s">
        <v>2380</v>
      </c>
      <c r="J2038" t="s">
        <v>2383</v>
      </c>
      <c r="K2038">
        <v>1</v>
      </c>
      <c r="L2038" t="s">
        <v>2380</v>
      </c>
    </row>
    <row r="2039" spans="5:12" x14ac:dyDescent="0.35">
      <c r="E2039" t="s">
        <v>339</v>
      </c>
      <c r="F2039">
        <v>30</v>
      </c>
      <c r="G2039">
        <v>4.33</v>
      </c>
      <c r="H2039" t="s">
        <v>2382</v>
      </c>
      <c r="I2039" t="s">
        <v>2380</v>
      </c>
      <c r="J2039" t="s">
        <v>2380</v>
      </c>
      <c r="K2039" t="s">
        <v>2381</v>
      </c>
      <c r="L2039" t="s">
        <v>2380</v>
      </c>
    </row>
    <row r="2040" spans="5:12" x14ac:dyDescent="0.35">
      <c r="E2040" t="s">
        <v>338</v>
      </c>
      <c r="F2040">
        <v>29.15</v>
      </c>
      <c r="G2040">
        <v>4.91</v>
      </c>
      <c r="H2040" t="s">
        <v>2382</v>
      </c>
      <c r="I2040" t="s">
        <v>2380</v>
      </c>
      <c r="J2040" t="s">
        <v>2380</v>
      </c>
      <c r="K2040" t="s">
        <v>2381</v>
      </c>
      <c r="L2040" t="s">
        <v>2380</v>
      </c>
    </row>
    <row r="2041" spans="5:12" x14ac:dyDescent="0.35">
      <c r="E2041" t="s">
        <v>337</v>
      </c>
      <c r="F2041">
        <v>34.865000000000002</v>
      </c>
      <c r="G2041">
        <v>4.8</v>
      </c>
      <c r="H2041" t="s">
        <v>2380</v>
      </c>
      <c r="I2041" t="s">
        <v>2380</v>
      </c>
      <c r="J2041" t="s">
        <v>2380</v>
      </c>
      <c r="K2041" t="s">
        <v>2381</v>
      </c>
      <c r="L2041" t="s">
        <v>2380</v>
      </c>
    </row>
    <row r="2042" spans="5:12" x14ac:dyDescent="0.35">
      <c r="E2042" t="s">
        <v>336</v>
      </c>
      <c r="F2042">
        <v>28.12</v>
      </c>
      <c r="G2042">
        <v>5.55</v>
      </c>
      <c r="H2042" t="s">
        <v>2382</v>
      </c>
      <c r="I2042" t="s">
        <v>2382</v>
      </c>
      <c r="J2042" t="s">
        <v>2380</v>
      </c>
      <c r="K2042">
        <v>2</v>
      </c>
      <c r="L2042" t="s">
        <v>2380</v>
      </c>
    </row>
    <row r="2043" spans="5:12" x14ac:dyDescent="0.35">
      <c r="E2043" t="s">
        <v>335</v>
      </c>
      <c r="F2043">
        <v>29.45</v>
      </c>
      <c r="G2043">
        <v>5.24</v>
      </c>
      <c r="H2043" t="s">
        <v>2382</v>
      </c>
      <c r="I2043" t="s">
        <v>2380</v>
      </c>
      <c r="J2043" t="s">
        <v>2380</v>
      </c>
      <c r="K2043" t="s">
        <v>2381</v>
      </c>
      <c r="L2043" t="s">
        <v>2380</v>
      </c>
    </row>
    <row r="2044" spans="5:12" x14ac:dyDescent="0.35">
      <c r="E2044" t="s">
        <v>334</v>
      </c>
      <c r="F2044">
        <v>27.94</v>
      </c>
      <c r="G2044">
        <v>6.08</v>
      </c>
      <c r="H2044" t="s">
        <v>2380</v>
      </c>
      <c r="I2044" t="s">
        <v>2380</v>
      </c>
      <c r="J2044" t="s">
        <v>2383</v>
      </c>
      <c r="K2044">
        <v>1</v>
      </c>
      <c r="L2044" t="s">
        <v>2380</v>
      </c>
    </row>
    <row r="2045" spans="5:12" x14ac:dyDescent="0.35">
      <c r="E2045" t="s">
        <v>333</v>
      </c>
      <c r="F2045">
        <v>27.2</v>
      </c>
      <c r="G2045">
        <v>5.83</v>
      </c>
      <c r="H2045" t="s">
        <v>2380</v>
      </c>
      <c r="I2045" t="s">
        <v>2380</v>
      </c>
      <c r="J2045" t="s">
        <v>2383</v>
      </c>
      <c r="K2045">
        <v>1</v>
      </c>
      <c r="L2045" t="s">
        <v>2380</v>
      </c>
    </row>
    <row r="2046" spans="5:12" x14ac:dyDescent="0.35">
      <c r="E2046" t="s">
        <v>332</v>
      </c>
      <c r="F2046">
        <v>33.344999999999999</v>
      </c>
      <c r="G2046">
        <v>4.29</v>
      </c>
      <c r="H2046" t="s">
        <v>2380</v>
      </c>
      <c r="I2046" t="s">
        <v>2380</v>
      </c>
      <c r="J2046" t="s">
        <v>2380</v>
      </c>
      <c r="K2046">
        <v>1</v>
      </c>
      <c r="L2046" t="s">
        <v>2380</v>
      </c>
    </row>
    <row r="2047" spans="5:12" x14ac:dyDescent="0.35">
      <c r="E2047" t="s">
        <v>331</v>
      </c>
      <c r="F2047">
        <v>29.925000000000001</v>
      </c>
      <c r="G2047">
        <v>5.3</v>
      </c>
      <c r="H2047" t="s">
        <v>2380</v>
      </c>
      <c r="I2047" t="s">
        <v>2380</v>
      </c>
      <c r="J2047" t="s">
        <v>2380</v>
      </c>
      <c r="K2047">
        <v>1</v>
      </c>
      <c r="L2047" t="s">
        <v>2380</v>
      </c>
    </row>
    <row r="2048" spans="5:12" x14ac:dyDescent="0.35">
      <c r="E2048" t="s">
        <v>330</v>
      </c>
      <c r="F2048">
        <v>24.225000000000001</v>
      </c>
      <c r="G2048">
        <v>4.42</v>
      </c>
      <c r="H2048" t="s">
        <v>2380</v>
      </c>
      <c r="I2048" t="s">
        <v>2380</v>
      </c>
      <c r="J2048" t="s">
        <v>2380</v>
      </c>
      <c r="K2048">
        <v>1</v>
      </c>
      <c r="L2048" t="s">
        <v>2380</v>
      </c>
    </row>
    <row r="2049" spans="5:12" x14ac:dyDescent="0.35">
      <c r="E2049" t="s">
        <v>329</v>
      </c>
      <c r="F2049">
        <v>29.68</v>
      </c>
      <c r="G2049">
        <v>5.68</v>
      </c>
      <c r="H2049" t="s">
        <v>2380</v>
      </c>
      <c r="I2049" t="s">
        <v>2382</v>
      </c>
      <c r="J2049" t="s">
        <v>2380</v>
      </c>
      <c r="K2049">
        <v>1</v>
      </c>
      <c r="L2049" t="s">
        <v>2380</v>
      </c>
    </row>
    <row r="2050" spans="5:12" x14ac:dyDescent="0.35">
      <c r="E2050" t="s">
        <v>328</v>
      </c>
      <c r="F2050">
        <v>20.614999999999998</v>
      </c>
      <c r="G2050">
        <v>6.05</v>
      </c>
      <c r="H2050" t="s">
        <v>2380</v>
      </c>
      <c r="I2050" t="s">
        <v>2380</v>
      </c>
      <c r="J2050" t="s">
        <v>2383</v>
      </c>
      <c r="K2050">
        <v>1</v>
      </c>
      <c r="L2050" t="s">
        <v>2380</v>
      </c>
    </row>
    <row r="2051" spans="5:12" x14ac:dyDescent="0.35">
      <c r="E2051" t="s">
        <v>327</v>
      </c>
      <c r="F2051">
        <v>32.119999999999997</v>
      </c>
      <c r="G2051">
        <v>5.33</v>
      </c>
      <c r="H2051" t="s">
        <v>2380</v>
      </c>
      <c r="I2051" t="s">
        <v>2382</v>
      </c>
      <c r="J2051" t="s">
        <v>2380</v>
      </c>
      <c r="K2051">
        <v>1</v>
      </c>
      <c r="L2051" t="s">
        <v>2380</v>
      </c>
    </row>
    <row r="2052" spans="5:12" x14ac:dyDescent="0.35">
      <c r="E2052" t="s">
        <v>326</v>
      </c>
      <c r="F2052">
        <v>27.36</v>
      </c>
      <c r="G2052">
        <v>6.22</v>
      </c>
      <c r="H2052" t="s">
        <v>2380</v>
      </c>
      <c r="I2052" t="s">
        <v>2380</v>
      </c>
      <c r="J2052" t="s">
        <v>2380</v>
      </c>
      <c r="K2052" t="s">
        <v>2381</v>
      </c>
      <c r="L2052" t="s">
        <v>2380</v>
      </c>
    </row>
    <row r="2053" spans="5:12" x14ac:dyDescent="0.35">
      <c r="E2053" t="s">
        <v>325</v>
      </c>
      <c r="F2053">
        <v>17.385000000000002</v>
      </c>
      <c r="G2053">
        <v>5.84</v>
      </c>
      <c r="H2053" t="s">
        <v>2380</v>
      </c>
      <c r="I2053" t="s">
        <v>2380</v>
      </c>
      <c r="J2053" t="s">
        <v>2380</v>
      </c>
      <c r="K2053" t="s">
        <v>2381</v>
      </c>
      <c r="L2053" t="s">
        <v>2380</v>
      </c>
    </row>
    <row r="2054" spans="5:12" x14ac:dyDescent="0.35">
      <c r="E2054" t="s">
        <v>324</v>
      </c>
      <c r="F2054">
        <v>30.13</v>
      </c>
      <c r="G2054">
        <v>5.71</v>
      </c>
      <c r="H2054" t="s">
        <v>2380</v>
      </c>
      <c r="I2054" t="s">
        <v>2382</v>
      </c>
      <c r="J2054" t="s">
        <v>2380</v>
      </c>
      <c r="K2054">
        <v>1</v>
      </c>
      <c r="L2054" t="s">
        <v>2380</v>
      </c>
    </row>
    <row r="2055" spans="5:12" x14ac:dyDescent="0.35">
      <c r="E2055" t="s">
        <v>323</v>
      </c>
      <c r="F2055">
        <v>25.44</v>
      </c>
      <c r="G2055">
        <v>6.04</v>
      </c>
      <c r="H2055" t="s">
        <v>2382</v>
      </c>
      <c r="I2055" t="s">
        <v>2380</v>
      </c>
      <c r="J2055" t="s">
        <v>2383</v>
      </c>
      <c r="K2055">
        <v>1</v>
      </c>
      <c r="L2055" t="s">
        <v>2380</v>
      </c>
    </row>
    <row r="2056" spans="5:12" x14ac:dyDescent="0.35">
      <c r="E2056" t="s">
        <v>322</v>
      </c>
      <c r="F2056">
        <v>39.805</v>
      </c>
      <c r="G2056">
        <v>4.38</v>
      </c>
      <c r="H2056" t="s">
        <v>2380</v>
      </c>
      <c r="I2056" t="s">
        <v>2382</v>
      </c>
      <c r="J2056" t="s">
        <v>2380</v>
      </c>
      <c r="K2056">
        <v>1</v>
      </c>
      <c r="L2056" t="s">
        <v>2380</v>
      </c>
    </row>
    <row r="2057" spans="5:12" x14ac:dyDescent="0.35">
      <c r="E2057" t="s">
        <v>321</v>
      </c>
      <c r="F2057">
        <v>30.4</v>
      </c>
      <c r="G2057">
        <v>5.56</v>
      </c>
      <c r="H2057" t="s">
        <v>2382</v>
      </c>
      <c r="I2057" t="s">
        <v>2382</v>
      </c>
      <c r="J2057" t="s">
        <v>2380</v>
      </c>
      <c r="K2057">
        <v>1</v>
      </c>
      <c r="L2057" t="s">
        <v>2380</v>
      </c>
    </row>
    <row r="2058" spans="5:12" x14ac:dyDescent="0.35">
      <c r="E2058" t="s">
        <v>320</v>
      </c>
      <c r="F2058">
        <v>23.18</v>
      </c>
      <c r="G2058">
        <v>4.24</v>
      </c>
      <c r="H2058" t="s">
        <v>2380</v>
      </c>
      <c r="I2058" t="s">
        <v>2382</v>
      </c>
      <c r="J2058" t="s">
        <v>2380</v>
      </c>
      <c r="K2058">
        <v>1</v>
      </c>
      <c r="L2058" t="s">
        <v>2380</v>
      </c>
    </row>
    <row r="2059" spans="5:12" x14ac:dyDescent="0.35">
      <c r="E2059" t="s">
        <v>319</v>
      </c>
      <c r="F2059">
        <v>39.615000000000002</v>
      </c>
      <c r="G2059">
        <v>6.32</v>
      </c>
      <c r="H2059" t="s">
        <v>2380</v>
      </c>
      <c r="I2059" t="s">
        <v>2380</v>
      </c>
      <c r="J2059" t="s">
        <v>2383</v>
      </c>
      <c r="K2059">
        <v>1</v>
      </c>
      <c r="L2059" t="s">
        <v>2380</v>
      </c>
    </row>
    <row r="2060" spans="5:12" x14ac:dyDescent="0.35">
      <c r="E2060" t="s">
        <v>318</v>
      </c>
      <c r="F2060">
        <v>30.59</v>
      </c>
      <c r="G2060">
        <v>6.3</v>
      </c>
      <c r="H2060" t="s">
        <v>2382</v>
      </c>
      <c r="I2060" t="s">
        <v>2380</v>
      </c>
      <c r="J2060" t="s">
        <v>2383</v>
      </c>
      <c r="K2060">
        <v>1</v>
      </c>
      <c r="L2060" t="s">
        <v>2380</v>
      </c>
    </row>
    <row r="2061" spans="5:12" x14ac:dyDescent="0.35">
      <c r="E2061" t="s">
        <v>317</v>
      </c>
      <c r="F2061">
        <v>16.72</v>
      </c>
      <c r="G2061">
        <v>4.38</v>
      </c>
      <c r="H2061" t="s">
        <v>2382</v>
      </c>
      <c r="I2061" t="s">
        <v>2380</v>
      </c>
      <c r="J2061" t="s">
        <v>2380</v>
      </c>
      <c r="K2061">
        <v>1</v>
      </c>
      <c r="L2061" t="s">
        <v>2380</v>
      </c>
    </row>
    <row r="2062" spans="5:12" x14ac:dyDescent="0.35">
      <c r="E2062" t="s">
        <v>316</v>
      </c>
      <c r="F2062">
        <v>26.22</v>
      </c>
      <c r="G2062">
        <v>4.6500000000000004</v>
      </c>
      <c r="H2062" t="s">
        <v>2382</v>
      </c>
      <c r="I2062" t="s">
        <v>2380</v>
      </c>
      <c r="J2062" t="s">
        <v>2383</v>
      </c>
      <c r="K2062">
        <v>1</v>
      </c>
      <c r="L2062" t="s">
        <v>2380</v>
      </c>
    </row>
    <row r="2063" spans="5:12" x14ac:dyDescent="0.35">
      <c r="E2063" t="s">
        <v>315</v>
      </c>
      <c r="F2063">
        <v>31.824999999999999</v>
      </c>
      <c r="G2063">
        <v>4.7</v>
      </c>
      <c r="H2063" t="s">
        <v>2380</v>
      </c>
      <c r="I2063" t="s">
        <v>2380</v>
      </c>
      <c r="J2063" t="s">
        <v>2383</v>
      </c>
      <c r="K2063">
        <v>1</v>
      </c>
      <c r="L2063" t="s">
        <v>2380</v>
      </c>
    </row>
    <row r="2064" spans="5:12" x14ac:dyDescent="0.35">
      <c r="E2064" t="s">
        <v>314</v>
      </c>
      <c r="F2064">
        <v>25.745000000000001</v>
      </c>
      <c r="G2064">
        <v>4.34</v>
      </c>
      <c r="H2064" t="s">
        <v>2380</v>
      </c>
      <c r="I2064" t="s">
        <v>2380</v>
      </c>
      <c r="J2064" t="s">
        <v>2383</v>
      </c>
      <c r="K2064">
        <v>1</v>
      </c>
      <c r="L2064" t="s">
        <v>2380</v>
      </c>
    </row>
    <row r="2065" spans="5:12" x14ac:dyDescent="0.35">
      <c r="E2065" t="s">
        <v>313</v>
      </c>
      <c r="F2065">
        <v>24.605</v>
      </c>
      <c r="G2065">
        <v>5.62</v>
      </c>
      <c r="H2065" t="s">
        <v>2380</v>
      </c>
      <c r="I2065" t="s">
        <v>2380</v>
      </c>
      <c r="J2065" t="s">
        <v>2383</v>
      </c>
      <c r="K2065">
        <v>1</v>
      </c>
      <c r="L2065" t="s">
        <v>2380</v>
      </c>
    </row>
    <row r="2066" spans="5:12" x14ac:dyDescent="0.35">
      <c r="E2066" t="s">
        <v>312</v>
      </c>
      <c r="F2066">
        <v>24.51</v>
      </c>
      <c r="G2066">
        <v>4.24</v>
      </c>
      <c r="H2066" t="s">
        <v>2380</v>
      </c>
      <c r="I2066" t="s">
        <v>2380</v>
      </c>
      <c r="J2066" t="s">
        <v>2383</v>
      </c>
      <c r="K2066">
        <v>1</v>
      </c>
      <c r="L2066" t="s">
        <v>2380</v>
      </c>
    </row>
    <row r="2067" spans="5:12" x14ac:dyDescent="0.35">
      <c r="E2067" t="s">
        <v>311</v>
      </c>
      <c r="F2067">
        <v>31.065000000000001</v>
      </c>
      <c r="G2067">
        <v>4.57</v>
      </c>
      <c r="H2067" t="s">
        <v>2382</v>
      </c>
      <c r="I2067" t="s">
        <v>2380</v>
      </c>
      <c r="J2067" t="s">
        <v>2380</v>
      </c>
      <c r="K2067" t="s">
        <v>2381</v>
      </c>
      <c r="L2067" t="s">
        <v>2380</v>
      </c>
    </row>
    <row r="2068" spans="5:12" x14ac:dyDescent="0.35">
      <c r="E2068" t="s">
        <v>310</v>
      </c>
      <c r="F2068">
        <v>28.12</v>
      </c>
      <c r="G2068">
        <v>5.05</v>
      </c>
      <c r="H2068" t="s">
        <v>2380</v>
      </c>
      <c r="I2068" t="s">
        <v>2380</v>
      </c>
      <c r="J2068" t="s">
        <v>2380</v>
      </c>
      <c r="K2068" t="s">
        <v>2381</v>
      </c>
      <c r="L2068" t="s">
        <v>2380</v>
      </c>
    </row>
    <row r="2069" spans="5:12" x14ac:dyDescent="0.35">
      <c r="E2069" t="s">
        <v>309</v>
      </c>
      <c r="F2069">
        <v>38.06</v>
      </c>
      <c r="G2069">
        <v>6.16</v>
      </c>
      <c r="H2069" t="s">
        <v>2380</v>
      </c>
      <c r="I2069" t="s">
        <v>2380</v>
      </c>
      <c r="J2069" t="s">
        <v>2380</v>
      </c>
      <c r="K2069" t="s">
        <v>2381</v>
      </c>
      <c r="L2069" t="s">
        <v>2380</v>
      </c>
    </row>
    <row r="2070" spans="5:12" x14ac:dyDescent="0.35">
      <c r="E2070" t="s">
        <v>308</v>
      </c>
      <c r="F2070">
        <v>24.96</v>
      </c>
      <c r="G2070">
        <v>4.57</v>
      </c>
      <c r="H2070" t="s">
        <v>2380</v>
      </c>
      <c r="I2070" t="s">
        <v>2380</v>
      </c>
      <c r="J2070" t="s">
        <v>2380</v>
      </c>
      <c r="K2070" t="s">
        <v>2381</v>
      </c>
      <c r="L2070" t="s">
        <v>2380</v>
      </c>
    </row>
    <row r="2071" spans="5:12" x14ac:dyDescent="0.35">
      <c r="E2071" t="s">
        <v>307</v>
      </c>
      <c r="F2071">
        <v>17.670000000000002</v>
      </c>
      <c r="G2071">
        <v>5.53</v>
      </c>
      <c r="H2071" t="s">
        <v>2382</v>
      </c>
      <c r="I2071" t="s">
        <v>2380</v>
      </c>
      <c r="J2071" t="s">
        <v>2380</v>
      </c>
      <c r="K2071" t="s">
        <v>2381</v>
      </c>
      <c r="L2071" t="s">
        <v>2380</v>
      </c>
    </row>
    <row r="2072" spans="5:12" x14ac:dyDescent="0.35">
      <c r="E2072" t="s">
        <v>306</v>
      </c>
      <c r="F2072">
        <v>31.35</v>
      </c>
      <c r="G2072">
        <v>5.84</v>
      </c>
      <c r="H2072" t="s">
        <v>2380</v>
      </c>
      <c r="I2072" t="s">
        <v>2382</v>
      </c>
      <c r="J2072" t="s">
        <v>2380</v>
      </c>
      <c r="K2072">
        <v>1</v>
      </c>
      <c r="L2072" t="s">
        <v>2380</v>
      </c>
    </row>
    <row r="2073" spans="5:12" x14ac:dyDescent="0.35">
      <c r="E2073" t="s">
        <v>305</v>
      </c>
      <c r="F2073">
        <v>28.31</v>
      </c>
      <c r="G2073">
        <v>6.41</v>
      </c>
      <c r="H2073" t="s">
        <v>2380</v>
      </c>
      <c r="I2073" t="s">
        <v>2382</v>
      </c>
      <c r="J2073" t="s">
        <v>2380</v>
      </c>
      <c r="K2073">
        <v>1</v>
      </c>
      <c r="L2073" t="s">
        <v>2380</v>
      </c>
    </row>
    <row r="2074" spans="5:12" x14ac:dyDescent="0.35">
      <c r="E2074" t="s">
        <v>304</v>
      </c>
      <c r="F2074">
        <v>30.3</v>
      </c>
      <c r="G2074">
        <v>4.7300000000000004</v>
      </c>
      <c r="H2074" t="s">
        <v>2382</v>
      </c>
      <c r="I2074" t="s">
        <v>2380</v>
      </c>
      <c r="J2074" t="s">
        <v>2383</v>
      </c>
      <c r="K2074">
        <v>1</v>
      </c>
      <c r="L2074" t="s">
        <v>2380</v>
      </c>
    </row>
    <row r="2075" spans="5:12" x14ac:dyDescent="0.35">
      <c r="E2075" t="s">
        <v>303</v>
      </c>
      <c r="F2075">
        <v>26.4</v>
      </c>
      <c r="G2075">
        <v>6.22</v>
      </c>
      <c r="H2075" t="s">
        <v>2382</v>
      </c>
      <c r="I2075" t="s">
        <v>2380</v>
      </c>
      <c r="J2075" t="s">
        <v>2380</v>
      </c>
      <c r="K2075" t="s">
        <v>2381</v>
      </c>
      <c r="L2075" t="s">
        <v>2380</v>
      </c>
    </row>
    <row r="2076" spans="5:12" x14ac:dyDescent="0.35">
      <c r="E2076" t="s">
        <v>302</v>
      </c>
      <c r="F2076">
        <v>22.135000000000002</v>
      </c>
      <c r="G2076">
        <v>4.46</v>
      </c>
      <c r="H2076" t="s">
        <v>2382</v>
      </c>
      <c r="I2076" t="s">
        <v>2380</v>
      </c>
      <c r="J2076" t="s">
        <v>2380</v>
      </c>
      <c r="K2076" t="s">
        <v>2381</v>
      </c>
      <c r="L2076" t="s">
        <v>2380</v>
      </c>
    </row>
    <row r="2077" spans="5:12" x14ac:dyDescent="0.35">
      <c r="E2077" t="s">
        <v>301</v>
      </c>
      <c r="F2077">
        <v>17.399999999999999</v>
      </c>
      <c r="G2077">
        <v>4.5</v>
      </c>
      <c r="H2077" t="s">
        <v>2382</v>
      </c>
      <c r="I2077" t="s">
        <v>2380</v>
      </c>
      <c r="J2077" t="s">
        <v>2380</v>
      </c>
      <c r="K2077" t="s">
        <v>2381</v>
      </c>
      <c r="L2077" t="s">
        <v>2380</v>
      </c>
    </row>
    <row r="2078" spans="5:12" x14ac:dyDescent="0.35">
      <c r="E2078" t="s">
        <v>299</v>
      </c>
      <c r="F2078">
        <v>28.06</v>
      </c>
      <c r="G2078">
        <v>8.93</v>
      </c>
      <c r="H2078" t="s">
        <v>2380</v>
      </c>
      <c r="I2078" t="s">
        <v>2380</v>
      </c>
      <c r="J2078" t="s">
        <v>2380</v>
      </c>
      <c r="K2078" t="s">
        <v>2381</v>
      </c>
      <c r="L2078" t="s">
        <v>2380</v>
      </c>
    </row>
    <row r="2079" spans="5:12" x14ac:dyDescent="0.35">
      <c r="E2079" t="s">
        <v>298</v>
      </c>
      <c r="F2079">
        <v>31.13</v>
      </c>
      <c r="G2079">
        <v>11.02</v>
      </c>
      <c r="H2079" t="s">
        <v>2380</v>
      </c>
      <c r="I2079" t="s">
        <v>2380</v>
      </c>
      <c r="J2079" t="s">
        <v>2380</v>
      </c>
      <c r="K2079" t="s">
        <v>2381</v>
      </c>
      <c r="L2079" t="s">
        <v>2380</v>
      </c>
    </row>
    <row r="2080" spans="5:12" x14ac:dyDescent="0.35">
      <c r="E2080" t="s">
        <v>297</v>
      </c>
      <c r="F2080">
        <v>18.46</v>
      </c>
      <c r="G2080">
        <v>5.25</v>
      </c>
      <c r="H2080" t="s">
        <v>2380</v>
      </c>
      <c r="I2080" t="s">
        <v>2380</v>
      </c>
      <c r="J2080" t="s">
        <v>2380</v>
      </c>
      <c r="K2080" t="s">
        <v>2381</v>
      </c>
      <c r="L2080" t="s">
        <v>2380</v>
      </c>
    </row>
    <row r="2081" spans="5:12" x14ac:dyDescent="0.35">
      <c r="E2081" t="s">
        <v>296</v>
      </c>
      <c r="F2081">
        <v>17.3</v>
      </c>
      <c r="G2081">
        <v>4.75</v>
      </c>
      <c r="H2081" t="s">
        <v>2380</v>
      </c>
      <c r="I2081" t="s">
        <v>2380</v>
      </c>
      <c r="J2081" t="s">
        <v>2380</v>
      </c>
      <c r="K2081" t="s">
        <v>2381</v>
      </c>
      <c r="L2081" t="s">
        <v>2380</v>
      </c>
    </row>
    <row r="2082" spans="5:12" x14ac:dyDescent="0.35">
      <c r="E2082" t="s">
        <v>295</v>
      </c>
      <c r="F2082">
        <v>35.625</v>
      </c>
      <c r="G2082">
        <v>4.68</v>
      </c>
      <c r="H2082" t="s">
        <v>2382</v>
      </c>
      <c r="I2082" t="s">
        <v>2380</v>
      </c>
      <c r="J2082" t="s">
        <v>2383</v>
      </c>
      <c r="K2082">
        <v>1</v>
      </c>
      <c r="L2082" t="s">
        <v>2380</v>
      </c>
    </row>
    <row r="2083" spans="5:12" x14ac:dyDescent="0.35">
      <c r="E2083" t="s">
        <v>294</v>
      </c>
      <c r="F2083">
        <v>20.234999999999999</v>
      </c>
      <c r="G2083">
        <v>6.17</v>
      </c>
      <c r="H2083" t="s">
        <v>2382</v>
      </c>
      <c r="I2083" t="s">
        <v>2382</v>
      </c>
      <c r="J2083" t="s">
        <v>2380</v>
      </c>
      <c r="K2083">
        <v>2</v>
      </c>
      <c r="L2083" t="s">
        <v>2380</v>
      </c>
    </row>
    <row r="2084" spans="5:12" x14ac:dyDescent="0.35">
      <c r="E2084" t="s">
        <v>293</v>
      </c>
      <c r="F2084">
        <v>27.55</v>
      </c>
      <c r="G2084">
        <v>4.5599999999999996</v>
      </c>
      <c r="H2084" t="s">
        <v>2382</v>
      </c>
      <c r="I2084" t="s">
        <v>2380</v>
      </c>
      <c r="J2084" t="s">
        <v>2383</v>
      </c>
      <c r="K2084">
        <v>1</v>
      </c>
      <c r="L2084" t="s">
        <v>2380</v>
      </c>
    </row>
    <row r="2085" spans="5:12" x14ac:dyDescent="0.35">
      <c r="E2085" t="s">
        <v>292</v>
      </c>
      <c r="F2085">
        <v>17.97</v>
      </c>
      <c r="G2085">
        <v>6.3</v>
      </c>
      <c r="H2085" t="s">
        <v>2380</v>
      </c>
      <c r="I2085" t="s">
        <v>2380</v>
      </c>
      <c r="J2085" t="s">
        <v>2380</v>
      </c>
      <c r="K2085" t="s">
        <v>2381</v>
      </c>
      <c r="L2085" t="s">
        <v>2380</v>
      </c>
    </row>
    <row r="2086" spans="5:12" x14ac:dyDescent="0.35">
      <c r="E2086" t="s">
        <v>291</v>
      </c>
      <c r="F2086">
        <v>29.98</v>
      </c>
      <c r="G2086">
        <v>6.03</v>
      </c>
      <c r="H2086" t="s">
        <v>2380</v>
      </c>
      <c r="I2086" t="s">
        <v>2382</v>
      </c>
      <c r="J2086" t="s">
        <v>2380</v>
      </c>
      <c r="K2086">
        <v>1</v>
      </c>
      <c r="L2086" t="s">
        <v>2380</v>
      </c>
    </row>
    <row r="2087" spans="5:12" x14ac:dyDescent="0.35">
      <c r="E2087" t="s">
        <v>290</v>
      </c>
      <c r="F2087">
        <v>33.659999999999997</v>
      </c>
      <c r="G2087">
        <v>4.2</v>
      </c>
      <c r="H2087" t="s">
        <v>2382</v>
      </c>
      <c r="I2087" t="s">
        <v>2380</v>
      </c>
      <c r="J2087" t="s">
        <v>2380</v>
      </c>
      <c r="K2087">
        <v>1</v>
      </c>
      <c r="L2087" t="s">
        <v>2380</v>
      </c>
    </row>
    <row r="2088" spans="5:12" x14ac:dyDescent="0.35">
      <c r="E2088" t="s">
        <v>289</v>
      </c>
      <c r="F2088">
        <v>32.67</v>
      </c>
      <c r="G2088">
        <v>5.61</v>
      </c>
      <c r="H2088" t="s">
        <v>2382</v>
      </c>
      <c r="I2088" t="s">
        <v>2380</v>
      </c>
      <c r="J2088" t="s">
        <v>2380</v>
      </c>
      <c r="K2088">
        <v>1</v>
      </c>
      <c r="L2088" t="s">
        <v>2380</v>
      </c>
    </row>
    <row r="2089" spans="5:12" x14ac:dyDescent="0.35">
      <c r="E2089" t="s">
        <v>288</v>
      </c>
      <c r="F2089">
        <v>30.5</v>
      </c>
      <c r="G2089">
        <v>5.88</v>
      </c>
      <c r="H2089" t="s">
        <v>2382</v>
      </c>
      <c r="I2089" t="s">
        <v>2380</v>
      </c>
      <c r="J2089" t="s">
        <v>2380</v>
      </c>
      <c r="K2089">
        <v>1</v>
      </c>
      <c r="L2089" t="s">
        <v>2380</v>
      </c>
    </row>
    <row r="2090" spans="5:12" x14ac:dyDescent="0.35">
      <c r="E2090" t="s">
        <v>287</v>
      </c>
      <c r="F2090">
        <v>23.1</v>
      </c>
      <c r="G2090">
        <v>5.92</v>
      </c>
      <c r="H2090" t="s">
        <v>2382</v>
      </c>
      <c r="I2090" t="s">
        <v>2380</v>
      </c>
      <c r="J2090" t="s">
        <v>2380</v>
      </c>
      <c r="K2090">
        <v>1</v>
      </c>
      <c r="L2090" t="s">
        <v>2380</v>
      </c>
    </row>
    <row r="2091" spans="5:12" x14ac:dyDescent="0.35">
      <c r="E2091" t="s">
        <v>286</v>
      </c>
      <c r="F2091">
        <v>39.49</v>
      </c>
      <c r="G2091">
        <v>4.8099999999999996</v>
      </c>
      <c r="H2091" t="s">
        <v>2380</v>
      </c>
      <c r="I2091" t="s">
        <v>2380</v>
      </c>
      <c r="J2091" t="s">
        <v>2380</v>
      </c>
      <c r="K2091">
        <v>1</v>
      </c>
      <c r="L2091" t="s">
        <v>2380</v>
      </c>
    </row>
    <row r="2092" spans="5:12" x14ac:dyDescent="0.35">
      <c r="E2092" t="s">
        <v>285</v>
      </c>
      <c r="F2092">
        <v>33.99</v>
      </c>
      <c r="G2092">
        <v>4.55</v>
      </c>
      <c r="H2092" t="s">
        <v>2380</v>
      </c>
      <c r="I2092" t="s">
        <v>2380</v>
      </c>
      <c r="J2092" t="s">
        <v>2380</v>
      </c>
      <c r="K2092">
        <v>1</v>
      </c>
      <c r="L2092" t="s">
        <v>2380</v>
      </c>
    </row>
    <row r="2093" spans="5:12" x14ac:dyDescent="0.35">
      <c r="E2093" t="s">
        <v>284</v>
      </c>
      <c r="F2093">
        <v>27.72</v>
      </c>
      <c r="G2093">
        <v>6.43</v>
      </c>
      <c r="H2093" t="s">
        <v>2380</v>
      </c>
      <c r="I2093" t="s">
        <v>2380</v>
      </c>
      <c r="J2093" t="s">
        <v>2380</v>
      </c>
      <c r="K2093">
        <v>1</v>
      </c>
      <c r="L2093" t="s">
        <v>2380</v>
      </c>
    </row>
    <row r="2094" spans="5:12" x14ac:dyDescent="0.35">
      <c r="E2094" t="s">
        <v>283</v>
      </c>
      <c r="F2094">
        <v>30.59</v>
      </c>
      <c r="G2094">
        <v>11.62</v>
      </c>
      <c r="H2094" t="s">
        <v>2380</v>
      </c>
      <c r="I2094" t="s">
        <v>2380</v>
      </c>
      <c r="J2094" t="s">
        <v>2380</v>
      </c>
      <c r="K2094" t="s">
        <v>2381</v>
      </c>
      <c r="L2094" t="s">
        <v>2380</v>
      </c>
    </row>
    <row r="2095" spans="5:12" x14ac:dyDescent="0.35">
      <c r="E2095" t="s">
        <v>282</v>
      </c>
      <c r="F2095">
        <v>22.6</v>
      </c>
      <c r="G2095">
        <v>6.04</v>
      </c>
      <c r="H2095" t="s">
        <v>2380</v>
      </c>
      <c r="I2095" t="s">
        <v>2380</v>
      </c>
      <c r="J2095" t="s">
        <v>2380</v>
      </c>
      <c r="K2095">
        <v>1</v>
      </c>
      <c r="L2095" t="s">
        <v>2380</v>
      </c>
    </row>
    <row r="2096" spans="5:12" x14ac:dyDescent="0.35">
      <c r="E2096" t="s">
        <v>281</v>
      </c>
      <c r="F2096">
        <v>28.785</v>
      </c>
      <c r="G2096">
        <v>8.82</v>
      </c>
      <c r="H2096" t="s">
        <v>2380</v>
      </c>
      <c r="I2096" t="s">
        <v>2380</v>
      </c>
      <c r="J2096" t="s">
        <v>2380</v>
      </c>
      <c r="K2096" t="s">
        <v>2381</v>
      </c>
      <c r="L2096" t="s">
        <v>2380</v>
      </c>
    </row>
    <row r="2097" spans="5:12" x14ac:dyDescent="0.35">
      <c r="E2097" t="s">
        <v>280</v>
      </c>
      <c r="F2097">
        <v>50.38</v>
      </c>
      <c r="G2097">
        <v>5.8</v>
      </c>
      <c r="H2097" t="s">
        <v>2380</v>
      </c>
      <c r="I2097" t="s">
        <v>2380</v>
      </c>
      <c r="J2097" t="s">
        <v>2380</v>
      </c>
      <c r="K2097" t="s">
        <v>2381</v>
      </c>
      <c r="L2097" t="s">
        <v>2380</v>
      </c>
    </row>
    <row r="2098" spans="5:12" x14ac:dyDescent="0.35">
      <c r="E2098" t="s">
        <v>279</v>
      </c>
      <c r="F2098">
        <v>35.200000000000003</v>
      </c>
      <c r="G2098">
        <v>4.28</v>
      </c>
      <c r="H2098" t="s">
        <v>2380</v>
      </c>
      <c r="I2098" t="s">
        <v>2380</v>
      </c>
      <c r="J2098" t="s">
        <v>2380</v>
      </c>
      <c r="K2098" t="s">
        <v>2381</v>
      </c>
      <c r="L2098" t="s">
        <v>2380</v>
      </c>
    </row>
    <row r="2099" spans="5:12" x14ac:dyDescent="0.35">
      <c r="E2099" t="s">
        <v>278</v>
      </c>
      <c r="F2099">
        <v>35.72</v>
      </c>
      <c r="G2099">
        <v>5.5</v>
      </c>
      <c r="H2099" t="s">
        <v>2382</v>
      </c>
      <c r="I2099" t="s">
        <v>2380</v>
      </c>
      <c r="J2099" t="s">
        <v>2380</v>
      </c>
      <c r="K2099" t="s">
        <v>2381</v>
      </c>
      <c r="L2099" t="s">
        <v>2380</v>
      </c>
    </row>
    <row r="2100" spans="5:12" x14ac:dyDescent="0.35">
      <c r="E2100" t="s">
        <v>277</v>
      </c>
      <c r="F2100">
        <v>24.51</v>
      </c>
      <c r="G2100">
        <v>4.6900000000000004</v>
      </c>
      <c r="H2100" t="s">
        <v>2380</v>
      </c>
      <c r="I2100" t="s">
        <v>2380</v>
      </c>
      <c r="J2100" t="s">
        <v>2380</v>
      </c>
      <c r="K2100" t="s">
        <v>2381</v>
      </c>
      <c r="L2100" t="s">
        <v>2380</v>
      </c>
    </row>
    <row r="2101" spans="5:12" x14ac:dyDescent="0.35">
      <c r="E2101" t="s">
        <v>275</v>
      </c>
      <c r="F2101">
        <v>23.844999999999999</v>
      </c>
      <c r="G2101">
        <v>4.43</v>
      </c>
      <c r="H2101" t="s">
        <v>2380</v>
      </c>
      <c r="I2101" t="s">
        <v>2380</v>
      </c>
      <c r="J2101" t="s">
        <v>2380</v>
      </c>
      <c r="K2101" t="s">
        <v>2381</v>
      </c>
      <c r="L2101" t="s">
        <v>2380</v>
      </c>
    </row>
    <row r="2102" spans="5:12" x14ac:dyDescent="0.35">
      <c r="E2102" t="s">
        <v>274</v>
      </c>
      <c r="F2102">
        <v>15.68</v>
      </c>
      <c r="G2102">
        <v>6.16</v>
      </c>
      <c r="H2102" t="s">
        <v>2382</v>
      </c>
      <c r="I2102" t="s">
        <v>2380</v>
      </c>
      <c r="J2102" t="s">
        <v>2380</v>
      </c>
      <c r="K2102">
        <v>1</v>
      </c>
      <c r="L2102" t="s">
        <v>2380</v>
      </c>
    </row>
    <row r="2103" spans="5:12" x14ac:dyDescent="0.35">
      <c r="E2103" t="s">
        <v>273</v>
      </c>
      <c r="F2103">
        <v>32.395000000000003</v>
      </c>
      <c r="G2103">
        <v>6.66</v>
      </c>
      <c r="H2103" t="s">
        <v>2380</v>
      </c>
      <c r="I2103" t="s">
        <v>2380</v>
      </c>
      <c r="J2103" t="s">
        <v>2380</v>
      </c>
      <c r="K2103" t="s">
        <v>2381</v>
      </c>
      <c r="L2103" t="s">
        <v>2380</v>
      </c>
    </row>
    <row r="2104" spans="5:12" x14ac:dyDescent="0.35">
      <c r="E2104" t="s">
        <v>272</v>
      </c>
      <c r="F2104">
        <v>23.655000000000001</v>
      </c>
      <c r="G2104">
        <v>5.92</v>
      </c>
      <c r="H2104" t="s">
        <v>2380</v>
      </c>
      <c r="I2104" t="s">
        <v>2380</v>
      </c>
      <c r="J2104" t="s">
        <v>2380</v>
      </c>
      <c r="K2104">
        <v>1</v>
      </c>
      <c r="L2104" t="s">
        <v>2380</v>
      </c>
    </row>
    <row r="2105" spans="5:12" x14ac:dyDescent="0.35">
      <c r="E2105" t="s">
        <v>271</v>
      </c>
      <c r="F2105">
        <v>28.4</v>
      </c>
      <c r="G2105">
        <v>5.97</v>
      </c>
      <c r="H2105" t="s">
        <v>2380</v>
      </c>
      <c r="I2105" t="s">
        <v>2380</v>
      </c>
      <c r="J2105" t="s">
        <v>2383</v>
      </c>
      <c r="K2105">
        <v>1</v>
      </c>
      <c r="L2105" t="s">
        <v>2380</v>
      </c>
    </row>
    <row r="2106" spans="5:12" x14ac:dyDescent="0.35">
      <c r="E2106" t="s">
        <v>270</v>
      </c>
      <c r="F2106">
        <v>35.42</v>
      </c>
      <c r="G2106">
        <v>4.6399999999999997</v>
      </c>
      <c r="H2106" t="s">
        <v>2382</v>
      </c>
      <c r="I2106" t="s">
        <v>2380</v>
      </c>
      <c r="J2106" t="s">
        <v>2380</v>
      </c>
      <c r="K2106" t="s">
        <v>2381</v>
      </c>
      <c r="L2106" t="s">
        <v>2380</v>
      </c>
    </row>
    <row r="2107" spans="5:12" x14ac:dyDescent="0.35">
      <c r="E2107" t="s">
        <v>269</v>
      </c>
      <c r="F2107">
        <v>26.18</v>
      </c>
      <c r="G2107">
        <v>6.12</v>
      </c>
      <c r="H2107" t="s">
        <v>2380</v>
      </c>
      <c r="I2107" t="s">
        <v>2382</v>
      </c>
      <c r="J2107" t="s">
        <v>2380</v>
      </c>
      <c r="K2107">
        <v>1</v>
      </c>
      <c r="L2107" t="s">
        <v>2380</v>
      </c>
    </row>
    <row r="2108" spans="5:12" x14ac:dyDescent="0.35">
      <c r="E2108" t="s">
        <v>268</v>
      </c>
      <c r="F2108">
        <v>20.8</v>
      </c>
      <c r="G2108">
        <v>4.87</v>
      </c>
      <c r="H2108" t="s">
        <v>2382</v>
      </c>
      <c r="I2108" t="s">
        <v>2380</v>
      </c>
      <c r="J2108" t="s">
        <v>2380</v>
      </c>
      <c r="K2108" t="s">
        <v>2381</v>
      </c>
      <c r="L2108" t="s">
        <v>2380</v>
      </c>
    </row>
    <row r="2109" spans="5:12" x14ac:dyDescent="0.35">
      <c r="E2109" t="s">
        <v>267</v>
      </c>
      <c r="F2109">
        <v>15.82</v>
      </c>
      <c r="G2109">
        <v>4.5999999999999996</v>
      </c>
      <c r="H2109" t="s">
        <v>2380</v>
      </c>
      <c r="I2109" t="s">
        <v>2380</v>
      </c>
      <c r="J2109" t="s">
        <v>2380</v>
      </c>
      <c r="K2109" t="s">
        <v>2381</v>
      </c>
      <c r="L2109" t="s">
        <v>2380</v>
      </c>
    </row>
    <row r="2110" spans="5:12" x14ac:dyDescent="0.35">
      <c r="E2110" t="s">
        <v>266</v>
      </c>
      <c r="F2110">
        <v>17.670000000000002</v>
      </c>
      <c r="G2110">
        <v>4.78</v>
      </c>
      <c r="H2110" t="s">
        <v>2380</v>
      </c>
      <c r="I2110" t="s">
        <v>2380</v>
      </c>
      <c r="J2110" t="s">
        <v>2380</v>
      </c>
      <c r="K2110" t="s">
        <v>2381</v>
      </c>
      <c r="L2110" t="s">
        <v>2380</v>
      </c>
    </row>
    <row r="2111" spans="5:12" x14ac:dyDescent="0.35">
      <c r="E2111" t="s">
        <v>265</v>
      </c>
      <c r="F2111">
        <v>31.92</v>
      </c>
      <c r="G2111">
        <v>11.05</v>
      </c>
      <c r="H2111" t="s">
        <v>2380</v>
      </c>
      <c r="I2111" t="s">
        <v>2380</v>
      </c>
      <c r="J2111" t="s">
        <v>2380</v>
      </c>
      <c r="K2111" t="s">
        <v>2381</v>
      </c>
      <c r="L2111" t="s">
        <v>2380</v>
      </c>
    </row>
    <row r="2112" spans="5:12" x14ac:dyDescent="0.35">
      <c r="E2112" t="s">
        <v>264</v>
      </c>
      <c r="F2112">
        <v>28.975000000000001</v>
      </c>
      <c r="G2112">
        <v>7.62</v>
      </c>
      <c r="H2112" t="s">
        <v>2380</v>
      </c>
      <c r="I2112" t="s">
        <v>2380</v>
      </c>
      <c r="J2112" t="s">
        <v>2380</v>
      </c>
      <c r="K2112" t="s">
        <v>2381</v>
      </c>
      <c r="L2112" t="s">
        <v>2380</v>
      </c>
    </row>
    <row r="2113" spans="5:12" x14ac:dyDescent="0.35">
      <c r="E2113" t="s">
        <v>263</v>
      </c>
      <c r="F2113">
        <v>31.73</v>
      </c>
      <c r="G2113">
        <v>4.78</v>
      </c>
      <c r="H2113" t="s">
        <v>2382</v>
      </c>
      <c r="I2113" t="s">
        <v>2382</v>
      </c>
      <c r="J2113" t="s">
        <v>2380</v>
      </c>
      <c r="K2113">
        <v>2</v>
      </c>
      <c r="L2113" t="s">
        <v>2380</v>
      </c>
    </row>
    <row r="2114" spans="5:12" x14ac:dyDescent="0.35">
      <c r="E2114" t="s">
        <v>262</v>
      </c>
      <c r="F2114">
        <v>28.88</v>
      </c>
      <c r="G2114">
        <v>6.09</v>
      </c>
      <c r="H2114" t="s">
        <v>2382</v>
      </c>
      <c r="I2114" t="s">
        <v>2382</v>
      </c>
      <c r="J2114" t="s">
        <v>2380</v>
      </c>
      <c r="K2114">
        <v>2</v>
      </c>
      <c r="L2114" t="s">
        <v>2380</v>
      </c>
    </row>
    <row r="2115" spans="5:12" x14ac:dyDescent="0.35">
      <c r="E2115" t="s">
        <v>261</v>
      </c>
      <c r="F2115">
        <v>25.555</v>
      </c>
      <c r="G2115">
        <v>5.1100000000000003</v>
      </c>
      <c r="H2115" t="s">
        <v>2380</v>
      </c>
      <c r="I2115" t="s">
        <v>2380</v>
      </c>
      <c r="J2115" t="s">
        <v>2383</v>
      </c>
      <c r="K2115">
        <v>1</v>
      </c>
      <c r="L2115" t="s">
        <v>2380</v>
      </c>
    </row>
    <row r="2116" spans="5:12" x14ac:dyDescent="0.35">
      <c r="E2116" t="s">
        <v>260</v>
      </c>
      <c r="F2116">
        <v>37.29</v>
      </c>
      <c r="G2116">
        <v>4.46</v>
      </c>
      <c r="H2116" t="s">
        <v>2380</v>
      </c>
      <c r="I2116" t="s">
        <v>2382</v>
      </c>
      <c r="J2116" t="s">
        <v>2380</v>
      </c>
      <c r="K2116">
        <v>1</v>
      </c>
      <c r="L2116" t="s">
        <v>2380</v>
      </c>
    </row>
    <row r="2117" spans="5:12" x14ac:dyDescent="0.35">
      <c r="E2117" t="s">
        <v>259</v>
      </c>
      <c r="F2117">
        <v>40.28</v>
      </c>
      <c r="G2117">
        <v>6.11</v>
      </c>
      <c r="H2117" t="s">
        <v>2380</v>
      </c>
      <c r="I2117" t="s">
        <v>2382</v>
      </c>
      <c r="J2117" t="s">
        <v>2380</v>
      </c>
      <c r="K2117">
        <v>1</v>
      </c>
      <c r="L2117" t="s">
        <v>2380</v>
      </c>
    </row>
    <row r="2118" spans="5:12" x14ac:dyDescent="0.35">
      <c r="E2118" t="s">
        <v>258</v>
      </c>
      <c r="F2118">
        <v>40.185000000000002</v>
      </c>
      <c r="G2118">
        <v>4.66</v>
      </c>
      <c r="H2118" t="s">
        <v>2380</v>
      </c>
      <c r="I2118" t="s">
        <v>2382</v>
      </c>
      <c r="J2118" t="s">
        <v>2380</v>
      </c>
      <c r="K2118">
        <v>1</v>
      </c>
      <c r="L2118" t="s">
        <v>2380</v>
      </c>
    </row>
    <row r="2119" spans="5:12" x14ac:dyDescent="0.35">
      <c r="E2119" t="s">
        <v>257</v>
      </c>
      <c r="F2119">
        <v>23.57</v>
      </c>
      <c r="G2119">
        <v>6.14</v>
      </c>
      <c r="H2119" t="s">
        <v>2380</v>
      </c>
      <c r="I2119" t="s">
        <v>2380</v>
      </c>
      <c r="J2119" t="s">
        <v>2380</v>
      </c>
      <c r="K2119" t="s">
        <v>2381</v>
      </c>
      <c r="L2119" t="s">
        <v>2380</v>
      </c>
    </row>
    <row r="2120" spans="5:12" x14ac:dyDescent="0.35">
      <c r="E2120" t="s">
        <v>256</v>
      </c>
      <c r="F2120">
        <v>35.625</v>
      </c>
      <c r="G2120">
        <v>6.21</v>
      </c>
      <c r="H2120" t="s">
        <v>2380</v>
      </c>
      <c r="I2120" t="s">
        <v>2382</v>
      </c>
      <c r="J2120" t="s">
        <v>2380</v>
      </c>
      <c r="K2120">
        <v>1</v>
      </c>
      <c r="L2120" t="s">
        <v>2380</v>
      </c>
    </row>
    <row r="2121" spans="5:12" x14ac:dyDescent="0.35">
      <c r="E2121" t="s">
        <v>255</v>
      </c>
      <c r="F2121">
        <v>33.155000000000001</v>
      </c>
      <c r="G2121">
        <v>4.5999999999999996</v>
      </c>
      <c r="H2121" t="s">
        <v>2380</v>
      </c>
      <c r="I2121" t="s">
        <v>2382</v>
      </c>
      <c r="J2121" t="s">
        <v>2380</v>
      </c>
      <c r="K2121">
        <v>1</v>
      </c>
      <c r="L2121" t="s">
        <v>2380</v>
      </c>
    </row>
    <row r="2122" spans="5:12" x14ac:dyDescent="0.35">
      <c r="E2122" t="s">
        <v>254</v>
      </c>
      <c r="F2122">
        <v>31.92</v>
      </c>
      <c r="G2122">
        <v>5.04</v>
      </c>
      <c r="H2122" t="s">
        <v>2380</v>
      </c>
      <c r="I2122" t="s">
        <v>2382</v>
      </c>
      <c r="J2122" t="s">
        <v>2380</v>
      </c>
      <c r="K2122">
        <v>1</v>
      </c>
      <c r="L2122" t="s">
        <v>2380</v>
      </c>
    </row>
    <row r="2123" spans="5:12" x14ac:dyDescent="0.35">
      <c r="E2123" t="s">
        <v>253</v>
      </c>
      <c r="F2123">
        <v>30.305</v>
      </c>
      <c r="G2123">
        <v>5.08</v>
      </c>
      <c r="H2123" t="s">
        <v>2380</v>
      </c>
      <c r="I2123" t="s">
        <v>2382</v>
      </c>
      <c r="J2123" t="s">
        <v>2380</v>
      </c>
      <c r="K2123">
        <v>1</v>
      </c>
      <c r="L2123" t="s">
        <v>2380</v>
      </c>
    </row>
    <row r="2124" spans="5:12" x14ac:dyDescent="0.35">
      <c r="E2124" t="s">
        <v>252</v>
      </c>
      <c r="F2124">
        <v>30.114999999999998</v>
      </c>
      <c r="G2124">
        <v>4.38</v>
      </c>
      <c r="H2124" t="s">
        <v>2380</v>
      </c>
      <c r="I2124" t="s">
        <v>2382</v>
      </c>
      <c r="J2124" t="s">
        <v>2380</v>
      </c>
      <c r="K2124">
        <v>1</v>
      </c>
      <c r="L2124" t="s">
        <v>2380</v>
      </c>
    </row>
    <row r="2125" spans="5:12" x14ac:dyDescent="0.35">
      <c r="E2125" t="s">
        <v>251</v>
      </c>
      <c r="F2125">
        <v>24.09</v>
      </c>
      <c r="G2125">
        <v>4.79</v>
      </c>
      <c r="H2125" t="s">
        <v>2380</v>
      </c>
      <c r="I2125" t="s">
        <v>2382</v>
      </c>
      <c r="J2125" t="s">
        <v>2380</v>
      </c>
      <c r="K2125">
        <v>1</v>
      </c>
      <c r="L2125" t="s">
        <v>2380</v>
      </c>
    </row>
    <row r="2126" spans="5:12" x14ac:dyDescent="0.35">
      <c r="E2126" t="s">
        <v>250</v>
      </c>
      <c r="F2126">
        <v>28.215</v>
      </c>
      <c r="G2126">
        <v>4.21</v>
      </c>
      <c r="H2126" t="s">
        <v>2380</v>
      </c>
      <c r="I2126" t="s">
        <v>2382</v>
      </c>
      <c r="J2126" t="s">
        <v>2380</v>
      </c>
      <c r="K2126">
        <v>1</v>
      </c>
      <c r="L2126" t="s">
        <v>2380</v>
      </c>
    </row>
    <row r="2127" spans="5:12" x14ac:dyDescent="0.35">
      <c r="E2127" t="s">
        <v>248</v>
      </c>
      <c r="F2127">
        <v>26.315000000000001</v>
      </c>
      <c r="G2127">
        <v>5.47</v>
      </c>
      <c r="H2127" t="s">
        <v>2380</v>
      </c>
      <c r="I2127" t="s">
        <v>2382</v>
      </c>
      <c r="J2127" t="s">
        <v>2380</v>
      </c>
      <c r="K2127">
        <v>1</v>
      </c>
      <c r="L2127" t="s">
        <v>2380</v>
      </c>
    </row>
    <row r="2128" spans="5:12" x14ac:dyDescent="0.35">
      <c r="E2128" t="s">
        <v>246</v>
      </c>
      <c r="F2128">
        <v>25.08</v>
      </c>
      <c r="G2128">
        <v>5.09</v>
      </c>
      <c r="H2128" t="s">
        <v>2380</v>
      </c>
      <c r="I2128" t="s">
        <v>2382</v>
      </c>
      <c r="J2128" t="s">
        <v>2380</v>
      </c>
      <c r="K2128">
        <v>1</v>
      </c>
      <c r="L2128" t="s">
        <v>2380</v>
      </c>
    </row>
    <row r="2129" spans="5:12" x14ac:dyDescent="0.35">
      <c r="E2129" t="s">
        <v>245</v>
      </c>
      <c r="F2129">
        <v>15.41</v>
      </c>
      <c r="G2129">
        <v>5.08</v>
      </c>
      <c r="H2129" t="s">
        <v>2380</v>
      </c>
      <c r="I2129" t="s">
        <v>2380</v>
      </c>
      <c r="J2129" t="s">
        <v>2380</v>
      </c>
      <c r="K2129" t="s">
        <v>2381</v>
      </c>
      <c r="L2129" t="s">
        <v>2380</v>
      </c>
    </row>
    <row r="2130" spans="5:12" x14ac:dyDescent="0.35">
      <c r="E2130" t="s">
        <v>244</v>
      </c>
      <c r="F2130">
        <v>23.83</v>
      </c>
      <c r="G2130">
        <v>5.68</v>
      </c>
      <c r="H2130" t="s">
        <v>2380</v>
      </c>
      <c r="I2130" t="s">
        <v>2380</v>
      </c>
      <c r="J2130" t="s">
        <v>2380</v>
      </c>
      <c r="K2130" t="s">
        <v>2381</v>
      </c>
      <c r="L2130" t="s">
        <v>2380</v>
      </c>
    </row>
    <row r="2131" spans="5:12" x14ac:dyDescent="0.35">
      <c r="E2131" t="s">
        <v>243</v>
      </c>
      <c r="F2131">
        <v>36</v>
      </c>
      <c r="G2131">
        <v>4.66</v>
      </c>
      <c r="H2131" t="s">
        <v>2380</v>
      </c>
      <c r="I2131" t="s">
        <v>2382</v>
      </c>
      <c r="J2131" t="s">
        <v>2380</v>
      </c>
      <c r="K2131">
        <v>1</v>
      </c>
      <c r="L2131" t="s">
        <v>2380</v>
      </c>
    </row>
    <row r="2132" spans="5:12" x14ac:dyDescent="0.35">
      <c r="E2132" t="s">
        <v>242</v>
      </c>
      <c r="F2132">
        <v>28.82</v>
      </c>
      <c r="G2132">
        <v>5.59</v>
      </c>
      <c r="H2132" t="s">
        <v>2380</v>
      </c>
      <c r="I2132" t="s">
        <v>2382</v>
      </c>
      <c r="J2132" t="s">
        <v>2380</v>
      </c>
      <c r="K2132">
        <v>1</v>
      </c>
      <c r="L2132" t="s">
        <v>2380</v>
      </c>
    </row>
    <row r="2133" spans="5:12" x14ac:dyDescent="0.35">
      <c r="E2133" t="s">
        <v>241</v>
      </c>
      <c r="F2133">
        <v>28.05</v>
      </c>
      <c r="G2133">
        <v>6.2</v>
      </c>
      <c r="H2133" t="s">
        <v>2380</v>
      </c>
      <c r="I2133" t="s">
        <v>2382</v>
      </c>
      <c r="J2133" t="s">
        <v>2380</v>
      </c>
      <c r="K2133">
        <v>1</v>
      </c>
      <c r="L2133" t="s">
        <v>2380</v>
      </c>
    </row>
    <row r="2134" spans="5:12" x14ac:dyDescent="0.35">
      <c r="E2134" t="s">
        <v>240</v>
      </c>
      <c r="F2134">
        <v>27.1</v>
      </c>
      <c r="G2134">
        <v>4.45</v>
      </c>
      <c r="H2134" t="s">
        <v>2380</v>
      </c>
      <c r="I2134" t="s">
        <v>2382</v>
      </c>
      <c r="J2134" t="s">
        <v>2380</v>
      </c>
      <c r="K2134">
        <v>1</v>
      </c>
      <c r="L2134" t="s">
        <v>2380</v>
      </c>
    </row>
    <row r="2135" spans="5:12" x14ac:dyDescent="0.35">
      <c r="E2135" t="s">
        <v>239</v>
      </c>
      <c r="F2135">
        <v>24.3</v>
      </c>
      <c r="G2135">
        <v>6.1</v>
      </c>
      <c r="H2135" t="s">
        <v>2382</v>
      </c>
      <c r="I2135" t="s">
        <v>2382</v>
      </c>
      <c r="J2135" t="s">
        <v>2380</v>
      </c>
      <c r="K2135">
        <v>1</v>
      </c>
      <c r="L2135" t="s">
        <v>2380</v>
      </c>
    </row>
    <row r="2136" spans="5:12" x14ac:dyDescent="0.35">
      <c r="E2136" t="s">
        <v>238</v>
      </c>
      <c r="F2136">
        <v>30.72</v>
      </c>
      <c r="G2136">
        <v>6.06</v>
      </c>
      <c r="H2136" t="s">
        <v>2380</v>
      </c>
      <c r="I2136" t="s">
        <v>2382</v>
      </c>
      <c r="J2136" t="s">
        <v>2380</v>
      </c>
      <c r="K2136">
        <v>1</v>
      </c>
      <c r="L2136" t="s">
        <v>2380</v>
      </c>
    </row>
    <row r="2137" spans="5:12" x14ac:dyDescent="0.35">
      <c r="E2137" t="s">
        <v>237</v>
      </c>
      <c r="F2137">
        <v>37.43</v>
      </c>
      <c r="G2137">
        <v>4.5599999999999996</v>
      </c>
      <c r="H2137" t="s">
        <v>2380</v>
      </c>
      <c r="I2137" t="s">
        <v>2380</v>
      </c>
      <c r="J2137" t="s">
        <v>2383</v>
      </c>
      <c r="K2137">
        <v>1</v>
      </c>
      <c r="L2137" t="s">
        <v>2380</v>
      </c>
    </row>
    <row r="2138" spans="5:12" x14ac:dyDescent="0.35">
      <c r="E2138" t="s">
        <v>236</v>
      </c>
      <c r="F2138">
        <v>25.74</v>
      </c>
      <c r="G2138">
        <v>6.41</v>
      </c>
      <c r="H2138" t="s">
        <v>2382</v>
      </c>
      <c r="I2138" t="s">
        <v>2380</v>
      </c>
      <c r="J2138" t="s">
        <v>2383</v>
      </c>
      <c r="K2138">
        <v>1</v>
      </c>
      <c r="L2138" t="s">
        <v>2380</v>
      </c>
    </row>
    <row r="2139" spans="5:12" x14ac:dyDescent="0.35">
      <c r="E2139" t="s">
        <v>235</v>
      </c>
      <c r="F2139">
        <v>36.575000000000003</v>
      </c>
      <c r="G2139">
        <v>5.57</v>
      </c>
      <c r="H2139" t="s">
        <v>2380</v>
      </c>
      <c r="I2139" t="s">
        <v>2380</v>
      </c>
      <c r="J2139" t="s">
        <v>2383</v>
      </c>
      <c r="K2139">
        <v>1</v>
      </c>
      <c r="L2139" t="s">
        <v>2380</v>
      </c>
    </row>
    <row r="2140" spans="5:12" x14ac:dyDescent="0.35">
      <c r="E2140" t="s">
        <v>234</v>
      </c>
      <c r="F2140">
        <v>35.15</v>
      </c>
      <c r="G2140">
        <v>5.47</v>
      </c>
      <c r="H2140" t="s">
        <v>2380</v>
      </c>
      <c r="I2140" t="s">
        <v>2380</v>
      </c>
      <c r="J2140" t="s">
        <v>2383</v>
      </c>
      <c r="K2140">
        <v>1</v>
      </c>
      <c r="L2140" t="s">
        <v>2380</v>
      </c>
    </row>
    <row r="2141" spans="5:12" x14ac:dyDescent="0.35">
      <c r="E2141" t="s">
        <v>233</v>
      </c>
      <c r="F2141">
        <v>32.11</v>
      </c>
      <c r="G2141">
        <v>4.43</v>
      </c>
      <c r="H2141" t="s">
        <v>2380</v>
      </c>
      <c r="I2141" t="s">
        <v>2380</v>
      </c>
      <c r="J2141" t="s">
        <v>2383</v>
      </c>
      <c r="K2141">
        <v>1</v>
      </c>
      <c r="L2141" t="s">
        <v>2380</v>
      </c>
    </row>
    <row r="2142" spans="5:12" x14ac:dyDescent="0.35">
      <c r="E2142" t="s">
        <v>232</v>
      </c>
      <c r="F2142">
        <v>30.495000000000001</v>
      </c>
      <c r="G2142">
        <v>4.95</v>
      </c>
      <c r="H2142" t="s">
        <v>2380</v>
      </c>
      <c r="I2142" t="s">
        <v>2380</v>
      </c>
      <c r="J2142" t="s">
        <v>2383</v>
      </c>
      <c r="K2142">
        <v>1</v>
      </c>
      <c r="L2142" t="s">
        <v>2380</v>
      </c>
    </row>
    <row r="2143" spans="5:12" x14ac:dyDescent="0.35">
      <c r="E2143" t="s">
        <v>231</v>
      </c>
      <c r="F2143">
        <v>29.24</v>
      </c>
      <c r="G2143">
        <v>4.04</v>
      </c>
      <c r="H2143" t="s">
        <v>2380</v>
      </c>
      <c r="I2143" t="s">
        <v>2382</v>
      </c>
      <c r="J2143" t="s">
        <v>2380</v>
      </c>
      <c r="K2143">
        <v>1</v>
      </c>
      <c r="L2143" t="s">
        <v>2380</v>
      </c>
    </row>
    <row r="2144" spans="5:12" x14ac:dyDescent="0.35">
      <c r="E2144" t="s">
        <v>230</v>
      </c>
      <c r="F2144">
        <v>22.515000000000001</v>
      </c>
      <c r="G2144">
        <v>5.93</v>
      </c>
      <c r="H2144" t="s">
        <v>2380</v>
      </c>
      <c r="I2144" t="s">
        <v>2380</v>
      </c>
      <c r="J2144" t="s">
        <v>2383</v>
      </c>
      <c r="K2144">
        <v>1</v>
      </c>
      <c r="L2144" t="s">
        <v>2380</v>
      </c>
    </row>
    <row r="2145" spans="5:12" x14ac:dyDescent="0.35">
      <c r="E2145" t="s">
        <v>229</v>
      </c>
      <c r="F2145">
        <v>15.65</v>
      </c>
      <c r="G2145">
        <v>4.2300000000000004</v>
      </c>
      <c r="H2145" t="s">
        <v>2380</v>
      </c>
      <c r="I2145" t="s">
        <v>2380</v>
      </c>
      <c r="J2145" t="s">
        <v>2380</v>
      </c>
      <c r="K2145" t="s">
        <v>2381</v>
      </c>
      <c r="L2145" t="s">
        <v>2380</v>
      </c>
    </row>
    <row r="2146" spans="5:12" x14ac:dyDescent="0.35">
      <c r="E2146" t="s">
        <v>228</v>
      </c>
      <c r="F2146">
        <v>27.36</v>
      </c>
      <c r="G2146">
        <v>5.59</v>
      </c>
      <c r="H2146" t="s">
        <v>2382</v>
      </c>
      <c r="I2146" t="s">
        <v>2380</v>
      </c>
      <c r="J2146" t="s">
        <v>2380</v>
      </c>
      <c r="K2146" t="s">
        <v>2381</v>
      </c>
      <c r="L2146" t="s">
        <v>2380</v>
      </c>
    </row>
    <row r="2147" spans="5:12" x14ac:dyDescent="0.35">
      <c r="E2147" t="s">
        <v>227</v>
      </c>
      <c r="F2147">
        <v>22.3</v>
      </c>
      <c r="G2147">
        <v>4.8899999999999997</v>
      </c>
      <c r="H2147" t="s">
        <v>2382</v>
      </c>
      <c r="I2147" t="s">
        <v>2380</v>
      </c>
      <c r="J2147" t="s">
        <v>2380</v>
      </c>
      <c r="K2147" t="s">
        <v>2381</v>
      </c>
      <c r="L2147" t="s">
        <v>2380</v>
      </c>
    </row>
    <row r="2148" spans="5:12" x14ac:dyDescent="0.35">
      <c r="E2148" t="s">
        <v>226</v>
      </c>
      <c r="F2148">
        <v>26.03</v>
      </c>
      <c r="G2148">
        <v>5.81</v>
      </c>
      <c r="H2148" t="s">
        <v>2382</v>
      </c>
      <c r="I2148" t="s">
        <v>2380</v>
      </c>
      <c r="J2148" t="s">
        <v>2380</v>
      </c>
      <c r="K2148" t="s">
        <v>2381</v>
      </c>
      <c r="L2148" t="s">
        <v>2380</v>
      </c>
    </row>
    <row r="2149" spans="5:12" x14ac:dyDescent="0.35">
      <c r="E2149" t="s">
        <v>225</v>
      </c>
      <c r="F2149">
        <v>27.74</v>
      </c>
      <c r="G2149">
        <v>4.29</v>
      </c>
      <c r="H2149" t="s">
        <v>2380</v>
      </c>
      <c r="I2149" t="s">
        <v>2382</v>
      </c>
      <c r="J2149" t="s">
        <v>2380</v>
      </c>
      <c r="K2149">
        <v>1</v>
      </c>
      <c r="L2149" t="s">
        <v>2380</v>
      </c>
    </row>
    <row r="2150" spans="5:12" x14ac:dyDescent="0.35">
      <c r="E2150" t="s">
        <v>224</v>
      </c>
      <c r="F2150">
        <v>32.11</v>
      </c>
      <c r="G2150">
        <v>4.03</v>
      </c>
      <c r="H2150" t="s">
        <v>2382</v>
      </c>
      <c r="I2150" t="s">
        <v>2382</v>
      </c>
      <c r="J2150" t="s">
        <v>2380</v>
      </c>
      <c r="K2150">
        <v>2</v>
      </c>
      <c r="L2150" t="s">
        <v>2380</v>
      </c>
    </row>
    <row r="2151" spans="5:12" x14ac:dyDescent="0.35">
      <c r="E2151" t="s">
        <v>223</v>
      </c>
      <c r="F2151">
        <v>25.175000000000001</v>
      </c>
      <c r="G2151">
        <v>6.29</v>
      </c>
      <c r="H2151" t="s">
        <v>2382</v>
      </c>
      <c r="I2151" t="s">
        <v>2382</v>
      </c>
      <c r="J2151" t="s">
        <v>2380</v>
      </c>
      <c r="K2151">
        <v>2</v>
      </c>
      <c r="L2151" t="s">
        <v>2380</v>
      </c>
    </row>
    <row r="2152" spans="5:12" x14ac:dyDescent="0.35">
      <c r="E2152" t="s">
        <v>222</v>
      </c>
      <c r="F2152">
        <v>39.49</v>
      </c>
      <c r="G2152">
        <v>4.4800000000000004</v>
      </c>
      <c r="H2152" t="s">
        <v>2382</v>
      </c>
      <c r="I2152" t="s">
        <v>2380</v>
      </c>
      <c r="J2152" t="s">
        <v>2380</v>
      </c>
      <c r="K2152" t="s">
        <v>2381</v>
      </c>
      <c r="L2152" t="s">
        <v>2380</v>
      </c>
    </row>
    <row r="2153" spans="5:12" x14ac:dyDescent="0.35">
      <c r="E2153" t="s">
        <v>221</v>
      </c>
      <c r="F2153">
        <v>34.869999999999997</v>
      </c>
      <c r="G2153">
        <v>5.51</v>
      </c>
      <c r="H2153" t="s">
        <v>2382</v>
      </c>
      <c r="I2153" t="s">
        <v>2380</v>
      </c>
      <c r="J2153" t="s">
        <v>2380</v>
      </c>
      <c r="K2153" t="s">
        <v>2381</v>
      </c>
      <c r="L2153" t="s">
        <v>2380</v>
      </c>
    </row>
    <row r="2154" spans="5:12" x14ac:dyDescent="0.35">
      <c r="E2154" t="s">
        <v>220</v>
      </c>
      <c r="F2154">
        <v>34.6</v>
      </c>
      <c r="G2154">
        <v>4.5</v>
      </c>
      <c r="H2154" t="s">
        <v>2382</v>
      </c>
      <c r="I2154" t="s">
        <v>2380</v>
      </c>
      <c r="J2154" t="s">
        <v>2380</v>
      </c>
      <c r="K2154" t="s">
        <v>2381</v>
      </c>
      <c r="L2154" t="s">
        <v>2380</v>
      </c>
    </row>
    <row r="2155" spans="5:12" x14ac:dyDescent="0.35">
      <c r="E2155" t="s">
        <v>219</v>
      </c>
      <c r="F2155">
        <v>25.8</v>
      </c>
      <c r="G2155">
        <v>6.29</v>
      </c>
      <c r="H2155" t="s">
        <v>2382</v>
      </c>
      <c r="I2155" t="s">
        <v>2380</v>
      </c>
      <c r="J2155" t="s">
        <v>2380</v>
      </c>
      <c r="K2155" t="s">
        <v>2381</v>
      </c>
      <c r="L2155" t="s">
        <v>2380</v>
      </c>
    </row>
    <row r="2156" spans="5:12" x14ac:dyDescent="0.35">
      <c r="E2156" t="s">
        <v>218</v>
      </c>
      <c r="F2156">
        <v>35.86</v>
      </c>
      <c r="G2156">
        <v>4.33</v>
      </c>
      <c r="H2156" t="s">
        <v>2380</v>
      </c>
      <c r="I2156" t="s">
        <v>2380</v>
      </c>
      <c r="J2156" t="s">
        <v>2380</v>
      </c>
      <c r="K2156">
        <v>1</v>
      </c>
      <c r="L2156" t="s">
        <v>2380</v>
      </c>
    </row>
    <row r="2157" spans="5:12" x14ac:dyDescent="0.35">
      <c r="E2157" t="s">
        <v>217</v>
      </c>
      <c r="F2157">
        <v>40.47</v>
      </c>
      <c r="G2157">
        <v>11.15</v>
      </c>
      <c r="H2157" t="s">
        <v>2380</v>
      </c>
      <c r="I2157" t="s">
        <v>2380</v>
      </c>
      <c r="J2157" t="s">
        <v>2380</v>
      </c>
      <c r="K2157" t="s">
        <v>2381</v>
      </c>
      <c r="L2157" t="s">
        <v>2380</v>
      </c>
    </row>
    <row r="2158" spans="5:12" x14ac:dyDescent="0.35">
      <c r="E2158" t="s">
        <v>216</v>
      </c>
      <c r="F2158">
        <v>32.01</v>
      </c>
      <c r="G2158">
        <v>6.45</v>
      </c>
      <c r="H2158" t="s">
        <v>2380</v>
      </c>
      <c r="I2158" t="s">
        <v>2380</v>
      </c>
      <c r="J2158" t="s">
        <v>2380</v>
      </c>
      <c r="K2158">
        <v>1</v>
      </c>
      <c r="L2158" t="s">
        <v>2380</v>
      </c>
    </row>
    <row r="2159" spans="5:12" x14ac:dyDescent="0.35">
      <c r="E2159" t="s">
        <v>215</v>
      </c>
      <c r="F2159">
        <v>33</v>
      </c>
      <c r="G2159">
        <v>9.27</v>
      </c>
      <c r="H2159" t="s">
        <v>2380</v>
      </c>
      <c r="I2159" t="s">
        <v>2380</v>
      </c>
      <c r="J2159" t="s">
        <v>2380</v>
      </c>
      <c r="K2159" t="s">
        <v>2381</v>
      </c>
      <c r="L2159" t="s">
        <v>2380</v>
      </c>
    </row>
    <row r="2160" spans="5:12" x14ac:dyDescent="0.35">
      <c r="E2160" t="s">
        <v>214</v>
      </c>
      <c r="F2160">
        <v>29.3</v>
      </c>
      <c r="G2160">
        <v>6.15</v>
      </c>
      <c r="H2160" t="s">
        <v>2380</v>
      </c>
      <c r="I2160" t="s">
        <v>2380</v>
      </c>
      <c r="J2160" t="s">
        <v>2380</v>
      </c>
      <c r="K2160">
        <v>1</v>
      </c>
      <c r="L2160" t="s">
        <v>2380</v>
      </c>
    </row>
    <row r="2161" spans="5:12" x14ac:dyDescent="0.35">
      <c r="E2161" t="s">
        <v>213</v>
      </c>
      <c r="F2161">
        <v>25.8</v>
      </c>
      <c r="G2161">
        <v>4.13</v>
      </c>
      <c r="H2161" t="s">
        <v>2380</v>
      </c>
      <c r="I2161" t="s">
        <v>2380</v>
      </c>
      <c r="J2161" t="s">
        <v>2380</v>
      </c>
      <c r="K2161">
        <v>1</v>
      </c>
      <c r="L2161" t="s">
        <v>2380</v>
      </c>
    </row>
    <row r="2162" spans="5:12" x14ac:dyDescent="0.35">
      <c r="E2162" t="s">
        <v>212</v>
      </c>
      <c r="F2162">
        <v>23.4</v>
      </c>
      <c r="G2162">
        <v>4.24</v>
      </c>
      <c r="H2162" t="s">
        <v>2380</v>
      </c>
      <c r="I2162" t="s">
        <v>2380</v>
      </c>
      <c r="J2162" t="s">
        <v>2380</v>
      </c>
      <c r="K2162">
        <v>1</v>
      </c>
      <c r="L2162" t="s">
        <v>2380</v>
      </c>
    </row>
    <row r="2163" spans="5:12" x14ac:dyDescent="0.35">
      <c r="E2163" t="s">
        <v>211</v>
      </c>
      <c r="F2163">
        <v>27.93</v>
      </c>
      <c r="G2163">
        <v>9.8800000000000008</v>
      </c>
      <c r="H2163" t="s">
        <v>2380</v>
      </c>
      <c r="I2163" t="s">
        <v>2380</v>
      </c>
      <c r="J2163" t="s">
        <v>2380</v>
      </c>
      <c r="K2163" t="s">
        <v>2381</v>
      </c>
      <c r="L2163" t="s">
        <v>2380</v>
      </c>
    </row>
    <row r="2164" spans="5:12" x14ac:dyDescent="0.35">
      <c r="E2164" t="s">
        <v>210</v>
      </c>
      <c r="F2164">
        <v>22</v>
      </c>
      <c r="G2164">
        <v>9.5</v>
      </c>
      <c r="H2164" t="s">
        <v>2380</v>
      </c>
      <c r="I2164" t="s">
        <v>2380</v>
      </c>
      <c r="J2164" t="s">
        <v>2380</v>
      </c>
      <c r="K2164" t="s">
        <v>2381</v>
      </c>
      <c r="L2164" t="s">
        <v>2380</v>
      </c>
    </row>
    <row r="2165" spans="5:12" x14ac:dyDescent="0.35">
      <c r="E2165" t="s">
        <v>209</v>
      </c>
      <c r="F2165">
        <v>36.86</v>
      </c>
      <c r="G2165">
        <v>4.97</v>
      </c>
      <c r="H2165" t="s">
        <v>2382</v>
      </c>
      <c r="I2165" t="s">
        <v>2380</v>
      </c>
      <c r="J2165" t="s">
        <v>2380</v>
      </c>
      <c r="K2165" t="s">
        <v>2381</v>
      </c>
      <c r="L2165" t="s">
        <v>2380</v>
      </c>
    </row>
    <row r="2166" spans="5:12" x14ac:dyDescent="0.35">
      <c r="E2166" t="s">
        <v>208</v>
      </c>
      <c r="F2166">
        <v>31.254999999999999</v>
      </c>
      <c r="G2166">
        <v>5.49</v>
      </c>
      <c r="H2166" t="s">
        <v>2382</v>
      </c>
      <c r="I2166" t="s">
        <v>2380</v>
      </c>
      <c r="J2166" t="s">
        <v>2380</v>
      </c>
      <c r="K2166" t="s">
        <v>2381</v>
      </c>
      <c r="L2166" t="s">
        <v>2380</v>
      </c>
    </row>
    <row r="2167" spans="5:12" x14ac:dyDescent="0.35">
      <c r="E2167" t="s">
        <v>207</v>
      </c>
      <c r="F2167">
        <v>23.06</v>
      </c>
      <c r="G2167">
        <v>4.47</v>
      </c>
      <c r="H2167" t="s">
        <v>2380</v>
      </c>
      <c r="I2167" t="s">
        <v>2380</v>
      </c>
      <c r="J2167" t="s">
        <v>2380</v>
      </c>
      <c r="K2167" t="s">
        <v>2381</v>
      </c>
      <c r="L2167" t="s">
        <v>2380</v>
      </c>
    </row>
    <row r="2168" spans="5:12" x14ac:dyDescent="0.35">
      <c r="E2168" t="s">
        <v>206</v>
      </c>
      <c r="F2168">
        <v>28.975000000000001</v>
      </c>
      <c r="G2168">
        <v>4.34</v>
      </c>
      <c r="H2168" t="s">
        <v>2382</v>
      </c>
      <c r="I2168" t="s">
        <v>2380</v>
      </c>
      <c r="J2168" t="s">
        <v>2380</v>
      </c>
      <c r="K2168" t="s">
        <v>2381</v>
      </c>
      <c r="L2168" t="s">
        <v>2380</v>
      </c>
    </row>
    <row r="2169" spans="5:12" x14ac:dyDescent="0.35">
      <c r="E2169" t="s">
        <v>205</v>
      </c>
      <c r="F2169">
        <v>33.299999999999997</v>
      </c>
      <c r="G2169">
        <v>9.49</v>
      </c>
      <c r="H2169" t="s">
        <v>2380</v>
      </c>
      <c r="I2169" t="s">
        <v>2380</v>
      </c>
      <c r="J2169" t="s">
        <v>2380</v>
      </c>
      <c r="K2169" t="s">
        <v>2381</v>
      </c>
      <c r="L2169" t="s">
        <v>2380</v>
      </c>
    </row>
    <row r="2170" spans="5:12" x14ac:dyDescent="0.35">
      <c r="E2170" t="s">
        <v>204</v>
      </c>
      <c r="F2170">
        <v>33</v>
      </c>
      <c r="G2170">
        <v>10.16</v>
      </c>
      <c r="H2170" t="s">
        <v>2380</v>
      </c>
      <c r="I2170" t="s">
        <v>2380</v>
      </c>
      <c r="J2170" t="s">
        <v>2380</v>
      </c>
      <c r="K2170" t="s">
        <v>2381</v>
      </c>
      <c r="L2170" t="s">
        <v>2380</v>
      </c>
    </row>
    <row r="2171" spans="5:12" x14ac:dyDescent="0.35">
      <c r="E2171" t="s">
        <v>203</v>
      </c>
      <c r="F2171">
        <v>31.46</v>
      </c>
      <c r="G2171">
        <v>11.19</v>
      </c>
      <c r="H2171" t="s">
        <v>2380</v>
      </c>
      <c r="I2171" t="s">
        <v>2380</v>
      </c>
      <c r="J2171" t="s">
        <v>2380</v>
      </c>
      <c r="K2171" t="s">
        <v>2381</v>
      </c>
      <c r="L2171" t="s">
        <v>2380</v>
      </c>
    </row>
    <row r="2172" spans="5:12" x14ac:dyDescent="0.35">
      <c r="E2172" t="s">
        <v>202</v>
      </c>
      <c r="F2172">
        <v>29.6</v>
      </c>
      <c r="G2172">
        <v>11.03</v>
      </c>
      <c r="H2172" t="s">
        <v>2380</v>
      </c>
      <c r="I2172" t="s">
        <v>2380</v>
      </c>
      <c r="J2172" t="s">
        <v>2380</v>
      </c>
      <c r="K2172" t="s">
        <v>2381</v>
      </c>
      <c r="L2172" t="s">
        <v>2380</v>
      </c>
    </row>
    <row r="2173" spans="5:12" x14ac:dyDescent="0.35">
      <c r="E2173" t="s">
        <v>201</v>
      </c>
      <c r="F2173">
        <v>22.05</v>
      </c>
      <c r="G2173">
        <v>4.43</v>
      </c>
      <c r="H2173" t="s">
        <v>2382</v>
      </c>
      <c r="I2173" t="s">
        <v>2380</v>
      </c>
      <c r="J2173" t="s">
        <v>2380</v>
      </c>
      <c r="K2173" t="s">
        <v>2381</v>
      </c>
      <c r="L2173" t="s">
        <v>2380</v>
      </c>
    </row>
    <row r="2174" spans="5:12" x14ac:dyDescent="0.35">
      <c r="E2174" t="s">
        <v>199</v>
      </c>
      <c r="F2174">
        <v>27.06</v>
      </c>
      <c r="G2174">
        <v>6.14</v>
      </c>
      <c r="H2174" t="s">
        <v>2380</v>
      </c>
      <c r="I2174" t="s">
        <v>2382</v>
      </c>
      <c r="J2174" t="s">
        <v>2380</v>
      </c>
      <c r="K2174">
        <v>1</v>
      </c>
      <c r="L2174" t="s">
        <v>2380</v>
      </c>
    </row>
    <row r="2175" spans="5:12" x14ac:dyDescent="0.35">
      <c r="E2175" t="s">
        <v>198</v>
      </c>
      <c r="F2175">
        <v>20.49</v>
      </c>
      <c r="G2175">
        <v>4.87</v>
      </c>
      <c r="H2175" t="s">
        <v>2380</v>
      </c>
      <c r="I2175" t="s">
        <v>2380</v>
      </c>
      <c r="J2175" t="s">
        <v>2380</v>
      </c>
      <c r="K2175" t="s">
        <v>2381</v>
      </c>
      <c r="L2175" t="s">
        <v>2380</v>
      </c>
    </row>
    <row r="2176" spans="5:12" x14ac:dyDescent="0.35">
      <c r="E2176" t="s">
        <v>197</v>
      </c>
      <c r="F2176">
        <v>28.4</v>
      </c>
      <c r="G2176">
        <v>4.3</v>
      </c>
      <c r="H2176" t="s">
        <v>2380</v>
      </c>
      <c r="I2176" t="s">
        <v>2380</v>
      </c>
      <c r="J2176" t="s">
        <v>2383</v>
      </c>
      <c r="K2176">
        <v>1</v>
      </c>
      <c r="L2176" t="s">
        <v>2380</v>
      </c>
    </row>
    <row r="2177" spans="5:12" x14ac:dyDescent="0.35">
      <c r="E2177" t="s">
        <v>196</v>
      </c>
      <c r="F2177">
        <v>41.91</v>
      </c>
      <c r="G2177">
        <v>6.19</v>
      </c>
      <c r="H2177" t="s">
        <v>2380</v>
      </c>
      <c r="I2177" t="s">
        <v>2380</v>
      </c>
      <c r="J2177" t="s">
        <v>2380</v>
      </c>
      <c r="K2177" t="s">
        <v>2381</v>
      </c>
      <c r="L2177" t="s">
        <v>2380</v>
      </c>
    </row>
    <row r="2178" spans="5:12" x14ac:dyDescent="0.35">
      <c r="E2178" t="s">
        <v>195</v>
      </c>
      <c r="F2178">
        <v>24.6</v>
      </c>
      <c r="G2178">
        <v>6.19</v>
      </c>
      <c r="H2178" t="s">
        <v>2380</v>
      </c>
      <c r="I2178" t="s">
        <v>2380</v>
      </c>
      <c r="J2178" t="s">
        <v>2383</v>
      </c>
      <c r="K2178">
        <v>1</v>
      </c>
      <c r="L2178" t="s">
        <v>2380</v>
      </c>
    </row>
    <row r="2179" spans="5:12" x14ac:dyDescent="0.35">
      <c r="E2179" t="s">
        <v>194</v>
      </c>
      <c r="F2179">
        <v>20.9</v>
      </c>
      <c r="G2179">
        <v>5.12</v>
      </c>
      <c r="H2179" t="s">
        <v>2380</v>
      </c>
      <c r="I2179" t="s">
        <v>2380</v>
      </c>
      <c r="J2179" t="s">
        <v>2383</v>
      </c>
      <c r="K2179">
        <v>1</v>
      </c>
      <c r="L2179" t="s">
        <v>2380</v>
      </c>
    </row>
    <row r="2180" spans="5:12" x14ac:dyDescent="0.35">
      <c r="E2180" t="s">
        <v>193</v>
      </c>
      <c r="F2180">
        <v>34.4</v>
      </c>
      <c r="G2180">
        <v>4.04</v>
      </c>
      <c r="H2180" t="s">
        <v>2380</v>
      </c>
      <c r="I2180" t="s">
        <v>2380</v>
      </c>
      <c r="J2180" t="s">
        <v>2380</v>
      </c>
      <c r="K2180" t="s">
        <v>2381</v>
      </c>
      <c r="L2180" t="s">
        <v>2380</v>
      </c>
    </row>
    <row r="2181" spans="5:12" x14ac:dyDescent="0.35">
      <c r="E2181" t="s">
        <v>192</v>
      </c>
      <c r="F2181">
        <v>32.56</v>
      </c>
      <c r="G2181">
        <v>5.36</v>
      </c>
      <c r="H2181" t="s">
        <v>2380</v>
      </c>
      <c r="I2181" t="s">
        <v>2380</v>
      </c>
      <c r="J2181" t="s">
        <v>2380</v>
      </c>
      <c r="K2181" t="s">
        <v>2381</v>
      </c>
      <c r="L2181" t="s">
        <v>2380</v>
      </c>
    </row>
    <row r="2182" spans="5:12" x14ac:dyDescent="0.35">
      <c r="E2182" t="s">
        <v>191</v>
      </c>
      <c r="F2182">
        <v>27.98</v>
      </c>
      <c r="G2182">
        <v>4.38</v>
      </c>
      <c r="H2182" t="s">
        <v>2380</v>
      </c>
      <c r="I2182" t="s">
        <v>2382</v>
      </c>
      <c r="J2182" t="s">
        <v>2380</v>
      </c>
      <c r="K2182">
        <v>1</v>
      </c>
      <c r="L2182" t="s">
        <v>2380</v>
      </c>
    </row>
    <row r="2183" spans="5:12" x14ac:dyDescent="0.35">
      <c r="E2183" t="s">
        <v>190</v>
      </c>
      <c r="F2183">
        <v>26.51</v>
      </c>
      <c r="G2183">
        <v>4.58</v>
      </c>
      <c r="H2183" t="s">
        <v>2380</v>
      </c>
      <c r="I2183" t="s">
        <v>2380</v>
      </c>
      <c r="J2183" t="s">
        <v>2380</v>
      </c>
      <c r="K2183" t="s">
        <v>2381</v>
      </c>
      <c r="L2183" t="s">
        <v>2380</v>
      </c>
    </row>
    <row r="2184" spans="5:12" x14ac:dyDescent="0.35">
      <c r="E2184" t="s">
        <v>189</v>
      </c>
      <c r="F2184">
        <v>29.734999999999999</v>
      </c>
      <c r="G2184">
        <v>11.92</v>
      </c>
      <c r="H2184" t="s">
        <v>2380</v>
      </c>
      <c r="I2184" t="s">
        <v>2380</v>
      </c>
      <c r="J2184" t="s">
        <v>2380</v>
      </c>
      <c r="K2184" t="s">
        <v>2381</v>
      </c>
      <c r="L2184" t="s">
        <v>2380</v>
      </c>
    </row>
    <row r="2185" spans="5:12" x14ac:dyDescent="0.35">
      <c r="E2185" t="s">
        <v>188</v>
      </c>
      <c r="F2185">
        <v>40.5</v>
      </c>
      <c r="G2185">
        <v>5.4</v>
      </c>
      <c r="H2185" t="s">
        <v>2380</v>
      </c>
      <c r="I2185" t="s">
        <v>2380</v>
      </c>
      <c r="J2185" t="s">
        <v>2383</v>
      </c>
      <c r="K2185">
        <v>1</v>
      </c>
      <c r="L2185" t="s">
        <v>2380</v>
      </c>
    </row>
    <row r="2186" spans="5:12" x14ac:dyDescent="0.35">
      <c r="E2186" t="s">
        <v>187</v>
      </c>
      <c r="F2186">
        <v>25.64</v>
      </c>
      <c r="G2186">
        <v>4.76</v>
      </c>
      <c r="H2186" t="s">
        <v>2380</v>
      </c>
      <c r="I2186" t="s">
        <v>2380</v>
      </c>
      <c r="J2186" t="s">
        <v>2380</v>
      </c>
      <c r="K2186">
        <v>1</v>
      </c>
      <c r="L2186" t="s">
        <v>2380</v>
      </c>
    </row>
    <row r="2187" spans="5:12" x14ac:dyDescent="0.35">
      <c r="E2187" t="s">
        <v>186</v>
      </c>
      <c r="F2187">
        <v>32.9</v>
      </c>
      <c r="G2187">
        <v>4.78</v>
      </c>
      <c r="H2187" t="s">
        <v>2380</v>
      </c>
      <c r="I2187" t="s">
        <v>2380</v>
      </c>
      <c r="J2187" t="s">
        <v>2383</v>
      </c>
      <c r="K2187">
        <v>1</v>
      </c>
      <c r="L2187" t="s">
        <v>2380</v>
      </c>
    </row>
    <row r="2188" spans="5:12" x14ac:dyDescent="0.35">
      <c r="E2188" t="s">
        <v>185</v>
      </c>
      <c r="F2188">
        <v>29.8</v>
      </c>
      <c r="G2188">
        <v>4.26</v>
      </c>
      <c r="H2188" t="s">
        <v>2380</v>
      </c>
      <c r="I2188" t="s">
        <v>2380</v>
      </c>
      <c r="J2188" t="s">
        <v>2383</v>
      </c>
      <c r="K2188">
        <v>1</v>
      </c>
      <c r="L2188" t="s">
        <v>2380</v>
      </c>
    </row>
    <row r="2189" spans="5:12" x14ac:dyDescent="0.35">
      <c r="E2189" t="s">
        <v>184</v>
      </c>
      <c r="F2189">
        <v>28.9</v>
      </c>
      <c r="G2189">
        <v>5.85</v>
      </c>
      <c r="H2189" t="s">
        <v>2380</v>
      </c>
      <c r="I2189" t="s">
        <v>2380</v>
      </c>
      <c r="J2189" t="s">
        <v>2383</v>
      </c>
      <c r="K2189">
        <v>1</v>
      </c>
      <c r="L2189" t="s">
        <v>2380</v>
      </c>
    </row>
    <row r="2190" spans="5:12" x14ac:dyDescent="0.35">
      <c r="E2190" t="s">
        <v>183</v>
      </c>
      <c r="F2190">
        <v>24.7</v>
      </c>
      <c r="G2190">
        <v>5.32</v>
      </c>
      <c r="H2190" t="s">
        <v>2380</v>
      </c>
      <c r="I2190" t="s">
        <v>2380</v>
      </c>
      <c r="J2190" t="s">
        <v>2383</v>
      </c>
      <c r="K2190">
        <v>1</v>
      </c>
      <c r="L2190" t="s">
        <v>2380</v>
      </c>
    </row>
    <row r="2191" spans="5:12" x14ac:dyDescent="0.35">
      <c r="E2191" t="s">
        <v>182</v>
      </c>
      <c r="F2191">
        <v>20.6</v>
      </c>
      <c r="G2191">
        <v>5.14</v>
      </c>
      <c r="H2191" t="s">
        <v>2380</v>
      </c>
      <c r="I2191" t="s">
        <v>2380</v>
      </c>
      <c r="J2191" t="s">
        <v>2383</v>
      </c>
      <c r="K2191">
        <v>1</v>
      </c>
      <c r="L2191" t="s">
        <v>2380</v>
      </c>
    </row>
    <row r="2192" spans="5:12" x14ac:dyDescent="0.35">
      <c r="E2192" t="s">
        <v>181</v>
      </c>
      <c r="F2192">
        <v>18.600000000000001</v>
      </c>
      <c r="G2192">
        <v>5</v>
      </c>
      <c r="H2192" t="s">
        <v>2380</v>
      </c>
      <c r="I2192" t="s">
        <v>2380</v>
      </c>
      <c r="J2192" t="s">
        <v>2383</v>
      </c>
      <c r="K2192">
        <v>1</v>
      </c>
      <c r="L2192" t="s">
        <v>2380</v>
      </c>
    </row>
    <row r="2193" spans="5:12" x14ac:dyDescent="0.35">
      <c r="E2193" t="s">
        <v>180</v>
      </c>
      <c r="F2193">
        <v>17.8</v>
      </c>
      <c r="G2193">
        <v>4.55</v>
      </c>
      <c r="H2193" t="s">
        <v>2380</v>
      </c>
      <c r="I2193" t="s">
        <v>2380</v>
      </c>
      <c r="J2193" t="s">
        <v>2383</v>
      </c>
      <c r="K2193">
        <v>1</v>
      </c>
      <c r="L2193" t="s">
        <v>2380</v>
      </c>
    </row>
    <row r="2194" spans="5:12" x14ac:dyDescent="0.35">
      <c r="E2194" t="s">
        <v>179</v>
      </c>
      <c r="F2194">
        <v>35.200000000000003</v>
      </c>
      <c r="G2194">
        <v>5.97</v>
      </c>
      <c r="H2194" t="s">
        <v>2380</v>
      </c>
      <c r="I2194" t="s">
        <v>2382</v>
      </c>
      <c r="J2194" t="s">
        <v>2380</v>
      </c>
      <c r="K2194">
        <v>1</v>
      </c>
      <c r="L2194" t="s">
        <v>2380</v>
      </c>
    </row>
    <row r="2195" spans="5:12" x14ac:dyDescent="0.35">
      <c r="E2195" t="s">
        <v>178</v>
      </c>
      <c r="F2195">
        <v>33.770000000000003</v>
      </c>
      <c r="G2195">
        <v>4.0199999999999996</v>
      </c>
      <c r="H2195" t="s">
        <v>2380</v>
      </c>
      <c r="I2195" t="s">
        <v>2382</v>
      </c>
      <c r="J2195" t="s">
        <v>2380</v>
      </c>
      <c r="K2195">
        <v>1</v>
      </c>
      <c r="L2195" t="s">
        <v>2380</v>
      </c>
    </row>
    <row r="2196" spans="5:12" x14ac:dyDescent="0.35">
      <c r="E2196" t="s">
        <v>177</v>
      </c>
      <c r="F2196">
        <v>30.03</v>
      </c>
      <c r="G2196">
        <v>4.04</v>
      </c>
      <c r="H2196" t="s">
        <v>2380</v>
      </c>
      <c r="I2196" t="s">
        <v>2382</v>
      </c>
      <c r="J2196" t="s">
        <v>2380</v>
      </c>
      <c r="K2196">
        <v>1</v>
      </c>
      <c r="L2196" t="s">
        <v>2380</v>
      </c>
    </row>
    <row r="2197" spans="5:12" x14ac:dyDescent="0.35">
      <c r="E2197" t="s">
        <v>176</v>
      </c>
      <c r="F2197">
        <v>29.37</v>
      </c>
      <c r="G2197">
        <v>5.54</v>
      </c>
      <c r="H2197" t="s">
        <v>2380</v>
      </c>
      <c r="I2197" t="s">
        <v>2382</v>
      </c>
      <c r="J2197" t="s">
        <v>2380</v>
      </c>
      <c r="K2197">
        <v>1</v>
      </c>
      <c r="L2197" t="s">
        <v>2380</v>
      </c>
    </row>
    <row r="2198" spans="5:12" x14ac:dyDescent="0.35">
      <c r="E2198" t="s">
        <v>175</v>
      </c>
      <c r="F2198">
        <v>28.5</v>
      </c>
      <c r="G2198">
        <v>4.03</v>
      </c>
      <c r="H2198" t="s">
        <v>2380</v>
      </c>
      <c r="I2198" t="s">
        <v>2382</v>
      </c>
      <c r="J2198" t="s">
        <v>2380</v>
      </c>
      <c r="K2198">
        <v>1</v>
      </c>
      <c r="L2198" t="s">
        <v>2380</v>
      </c>
    </row>
    <row r="2199" spans="5:12" x14ac:dyDescent="0.35">
      <c r="E2199" t="s">
        <v>174</v>
      </c>
      <c r="F2199">
        <v>23.32</v>
      </c>
      <c r="G2199">
        <v>5.62</v>
      </c>
      <c r="H2199" t="s">
        <v>2380</v>
      </c>
      <c r="I2199" t="s">
        <v>2382</v>
      </c>
      <c r="J2199" t="s">
        <v>2380</v>
      </c>
      <c r="K2199">
        <v>1</v>
      </c>
      <c r="L2199" t="s">
        <v>2380</v>
      </c>
    </row>
    <row r="2200" spans="5:12" x14ac:dyDescent="0.35">
      <c r="E2200" t="s">
        <v>173</v>
      </c>
      <c r="F2200">
        <v>26.125</v>
      </c>
      <c r="G2200">
        <v>5.27</v>
      </c>
      <c r="H2200" t="s">
        <v>2380</v>
      </c>
      <c r="I2200" t="s">
        <v>2382</v>
      </c>
      <c r="J2200" t="s">
        <v>2380</v>
      </c>
      <c r="K2200">
        <v>1</v>
      </c>
      <c r="L2200" t="s">
        <v>2380</v>
      </c>
    </row>
    <row r="2201" spans="5:12" x14ac:dyDescent="0.35">
      <c r="E2201" t="s">
        <v>172</v>
      </c>
      <c r="F2201">
        <v>25.46</v>
      </c>
      <c r="G2201">
        <v>5.18</v>
      </c>
      <c r="H2201" t="s">
        <v>2380</v>
      </c>
      <c r="I2201" t="s">
        <v>2382</v>
      </c>
      <c r="J2201" t="s">
        <v>2380</v>
      </c>
      <c r="K2201">
        <v>1</v>
      </c>
      <c r="L2201" t="s">
        <v>2380</v>
      </c>
    </row>
    <row r="2202" spans="5:12" x14ac:dyDescent="0.35">
      <c r="E2202" t="s">
        <v>171</v>
      </c>
      <c r="F2202">
        <v>23.75</v>
      </c>
      <c r="G2202">
        <v>5.27</v>
      </c>
      <c r="H2202" t="s">
        <v>2380</v>
      </c>
      <c r="I2202" t="s">
        <v>2382</v>
      </c>
      <c r="J2202" t="s">
        <v>2380</v>
      </c>
      <c r="K2202">
        <v>1</v>
      </c>
      <c r="L2202" t="s">
        <v>2380</v>
      </c>
    </row>
    <row r="2203" spans="5:12" x14ac:dyDescent="0.35">
      <c r="E2203" t="s">
        <v>169</v>
      </c>
      <c r="F2203">
        <v>23.085000000000001</v>
      </c>
      <c r="G2203">
        <v>5.62</v>
      </c>
      <c r="H2203" t="s">
        <v>2380</v>
      </c>
      <c r="I2203" t="s">
        <v>2382</v>
      </c>
      <c r="J2203" t="s">
        <v>2380</v>
      </c>
      <c r="K2203">
        <v>1</v>
      </c>
      <c r="L2203" t="s">
        <v>2380</v>
      </c>
    </row>
    <row r="2204" spans="5:12" x14ac:dyDescent="0.35">
      <c r="E2204" t="s">
        <v>167</v>
      </c>
      <c r="F2204">
        <v>22.99</v>
      </c>
      <c r="G2204">
        <v>5.0599999999999996</v>
      </c>
      <c r="H2204" t="s">
        <v>2380</v>
      </c>
      <c r="I2204" t="s">
        <v>2382</v>
      </c>
      <c r="J2204" t="s">
        <v>2380</v>
      </c>
      <c r="K2204">
        <v>1</v>
      </c>
      <c r="L2204" t="s">
        <v>2380</v>
      </c>
    </row>
    <row r="2205" spans="5:12" x14ac:dyDescent="0.35">
      <c r="E2205" t="s">
        <v>165</v>
      </c>
      <c r="F2205">
        <v>21.47</v>
      </c>
      <c r="G2205">
        <v>4.6900000000000004</v>
      </c>
      <c r="H2205" t="s">
        <v>2380</v>
      </c>
      <c r="I2205" t="s">
        <v>2382</v>
      </c>
      <c r="J2205" t="s">
        <v>2380</v>
      </c>
      <c r="K2205">
        <v>1</v>
      </c>
      <c r="L2205" t="s">
        <v>2380</v>
      </c>
    </row>
    <row r="2206" spans="5:12" x14ac:dyDescent="0.35">
      <c r="E2206" t="s">
        <v>163</v>
      </c>
      <c r="F2206">
        <v>15.96</v>
      </c>
      <c r="G2206">
        <v>5.44</v>
      </c>
      <c r="H2206" t="s">
        <v>2380</v>
      </c>
      <c r="I2206" t="s">
        <v>2382</v>
      </c>
      <c r="J2206" t="s">
        <v>2380</v>
      </c>
      <c r="K2206">
        <v>1</v>
      </c>
      <c r="L2206" t="s">
        <v>2380</v>
      </c>
    </row>
    <row r="2207" spans="5:12" x14ac:dyDescent="0.35">
      <c r="E2207" t="s">
        <v>162</v>
      </c>
      <c r="F2207">
        <v>39.5</v>
      </c>
      <c r="G2207">
        <v>5.05</v>
      </c>
      <c r="H2207" t="s">
        <v>2380</v>
      </c>
      <c r="I2207" t="s">
        <v>2382</v>
      </c>
      <c r="J2207" t="s">
        <v>2380</v>
      </c>
      <c r="K2207">
        <v>1</v>
      </c>
      <c r="L2207" t="s">
        <v>2380</v>
      </c>
    </row>
    <row r="2208" spans="5:12" x14ac:dyDescent="0.35">
      <c r="E2208" t="s">
        <v>161</v>
      </c>
      <c r="F2208">
        <v>33.770000000000003</v>
      </c>
      <c r="G2208">
        <v>6</v>
      </c>
      <c r="H2208" t="s">
        <v>2380</v>
      </c>
      <c r="I2208" t="s">
        <v>2382</v>
      </c>
      <c r="J2208" t="s">
        <v>2380</v>
      </c>
      <c r="K2208">
        <v>1</v>
      </c>
      <c r="L2208" t="s">
        <v>2380</v>
      </c>
    </row>
    <row r="2209" spans="5:12" x14ac:dyDescent="0.35">
      <c r="E2209" t="s">
        <v>160</v>
      </c>
      <c r="F2209">
        <v>26.84</v>
      </c>
      <c r="G2209">
        <v>5.99</v>
      </c>
      <c r="H2209" t="s">
        <v>2382</v>
      </c>
      <c r="I2209" t="s">
        <v>2382</v>
      </c>
      <c r="J2209" t="s">
        <v>2380</v>
      </c>
      <c r="K2209">
        <v>1</v>
      </c>
      <c r="L2209" t="s">
        <v>2380</v>
      </c>
    </row>
    <row r="2210" spans="5:12" x14ac:dyDescent="0.35">
      <c r="E2210" t="s">
        <v>159</v>
      </c>
      <c r="F2210">
        <v>35.53</v>
      </c>
      <c r="G2210">
        <v>4.3600000000000003</v>
      </c>
      <c r="H2210" t="s">
        <v>2380</v>
      </c>
      <c r="I2210" t="s">
        <v>2380</v>
      </c>
      <c r="J2210" t="s">
        <v>2383</v>
      </c>
      <c r="K2210">
        <v>1</v>
      </c>
      <c r="L2210" t="s">
        <v>2380</v>
      </c>
    </row>
    <row r="2211" spans="5:12" x14ac:dyDescent="0.35">
      <c r="E2211" t="s">
        <v>158</v>
      </c>
      <c r="F2211">
        <v>30.59</v>
      </c>
      <c r="G2211">
        <v>4.41</v>
      </c>
      <c r="H2211" t="s">
        <v>2380</v>
      </c>
      <c r="I2211" t="s">
        <v>2380</v>
      </c>
      <c r="J2211" t="s">
        <v>2383</v>
      </c>
      <c r="K2211">
        <v>1</v>
      </c>
      <c r="L2211" t="s">
        <v>2380</v>
      </c>
    </row>
    <row r="2212" spans="5:12" x14ac:dyDescent="0.35">
      <c r="E2212" t="s">
        <v>157</v>
      </c>
      <c r="F2212">
        <v>30.59</v>
      </c>
      <c r="G2212">
        <v>4.17</v>
      </c>
      <c r="H2212" t="s">
        <v>2380</v>
      </c>
      <c r="I2212" t="s">
        <v>2380</v>
      </c>
      <c r="J2212" t="s">
        <v>2383</v>
      </c>
      <c r="K2212">
        <v>1</v>
      </c>
      <c r="L2212" t="s">
        <v>2380</v>
      </c>
    </row>
    <row r="2213" spans="5:12" x14ac:dyDescent="0.35">
      <c r="E2213" t="s">
        <v>156</v>
      </c>
      <c r="F2213">
        <v>27.835000000000001</v>
      </c>
      <c r="G2213">
        <v>4.4400000000000004</v>
      </c>
      <c r="H2213" t="s">
        <v>2380</v>
      </c>
      <c r="I2213" t="s">
        <v>2380</v>
      </c>
      <c r="J2213" t="s">
        <v>2383</v>
      </c>
      <c r="K2213">
        <v>1</v>
      </c>
      <c r="L2213" t="s">
        <v>2380</v>
      </c>
    </row>
    <row r="2214" spans="5:12" x14ac:dyDescent="0.35">
      <c r="E2214" t="s">
        <v>155</v>
      </c>
      <c r="F2214">
        <v>40.26</v>
      </c>
      <c r="G2214">
        <v>5.52</v>
      </c>
      <c r="H2214" t="s">
        <v>2380</v>
      </c>
      <c r="I2214" t="s">
        <v>2382</v>
      </c>
      <c r="J2214" t="s">
        <v>2380</v>
      </c>
      <c r="K2214">
        <v>1</v>
      </c>
      <c r="L2214" t="s">
        <v>2380</v>
      </c>
    </row>
    <row r="2215" spans="5:12" x14ac:dyDescent="0.35">
      <c r="E2215" t="s">
        <v>154</v>
      </c>
      <c r="F2215">
        <v>39.82</v>
      </c>
      <c r="G2215">
        <v>6.01</v>
      </c>
      <c r="H2215" t="s">
        <v>2380</v>
      </c>
      <c r="I2215" t="s">
        <v>2382</v>
      </c>
      <c r="J2215" t="s">
        <v>2380</v>
      </c>
      <c r="K2215">
        <v>1</v>
      </c>
      <c r="L2215" t="s">
        <v>2380</v>
      </c>
    </row>
    <row r="2216" spans="5:12" x14ac:dyDescent="0.35">
      <c r="E2216" t="s">
        <v>153</v>
      </c>
      <c r="F2216">
        <v>39.159999999999997</v>
      </c>
      <c r="G2216">
        <v>5.81</v>
      </c>
      <c r="H2216" t="s">
        <v>2380</v>
      </c>
      <c r="I2216" t="s">
        <v>2382</v>
      </c>
      <c r="J2216" t="s">
        <v>2380</v>
      </c>
      <c r="K2216">
        <v>1</v>
      </c>
      <c r="L2216" t="s">
        <v>2380</v>
      </c>
    </row>
    <row r="2217" spans="5:12" x14ac:dyDescent="0.35">
      <c r="E2217" t="s">
        <v>152</v>
      </c>
      <c r="F2217">
        <v>25.555</v>
      </c>
      <c r="G2217">
        <v>4.37</v>
      </c>
      <c r="H2217" t="s">
        <v>2380</v>
      </c>
      <c r="I2217" t="s">
        <v>2380</v>
      </c>
      <c r="J2217" t="s">
        <v>2383</v>
      </c>
      <c r="K2217">
        <v>1</v>
      </c>
      <c r="L2217" t="s">
        <v>2380</v>
      </c>
    </row>
    <row r="2218" spans="5:12" x14ac:dyDescent="0.35">
      <c r="E2218" t="s">
        <v>151</v>
      </c>
      <c r="F2218">
        <v>25.175000000000001</v>
      </c>
      <c r="G2218">
        <v>5.74</v>
      </c>
      <c r="H2218" t="s">
        <v>2380</v>
      </c>
      <c r="I2218" t="s">
        <v>2380</v>
      </c>
      <c r="J2218" t="s">
        <v>2383</v>
      </c>
      <c r="K2218">
        <v>1</v>
      </c>
      <c r="L2218" t="s">
        <v>2380</v>
      </c>
    </row>
    <row r="2219" spans="5:12" x14ac:dyDescent="0.35">
      <c r="E2219" t="s">
        <v>150</v>
      </c>
      <c r="F2219">
        <v>38.28</v>
      </c>
      <c r="G2219">
        <v>5.39</v>
      </c>
      <c r="H2219" t="s">
        <v>2380</v>
      </c>
      <c r="I2219" t="s">
        <v>2382</v>
      </c>
      <c r="J2219" t="s">
        <v>2380</v>
      </c>
      <c r="K2219">
        <v>1</v>
      </c>
      <c r="L2219" t="s">
        <v>2380</v>
      </c>
    </row>
    <row r="2220" spans="5:12" x14ac:dyDescent="0.35">
      <c r="E2220" t="s">
        <v>149</v>
      </c>
      <c r="F2220">
        <v>38.17</v>
      </c>
      <c r="G2220">
        <v>4.07</v>
      </c>
      <c r="H2220" t="s">
        <v>2380</v>
      </c>
      <c r="I2220" t="s">
        <v>2382</v>
      </c>
      <c r="J2220" t="s">
        <v>2380</v>
      </c>
      <c r="K2220">
        <v>1</v>
      </c>
      <c r="L2220" t="s">
        <v>2380</v>
      </c>
    </row>
    <row r="2221" spans="5:12" x14ac:dyDescent="0.35">
      <c r="E2221" t="s">
        <v>148</v>
      </c>
      <c r="F2221">
        <v>36.85</v>
      </c>
      <c r="G2221">
        <v>5.49</v>
      </c>
      <c r="H2221" t="s">
        <v>2380</v>
      </c>
      <c r="I2221" t="s">
        <v>2382</v>
      </c>
      <c r="J2221" t="s">
        <v>2380</v>
      </c>
      <c r="K2221">
        <v>1</v>
      </c>
      <c r="L2221" t="s">
        <v>2380</v>
      </c>
    </row>
    <row r="2222" spans="5:12" x14ac:dyDescent="0.35">
      <c r="E2222" t="s">
        <v>147</v>
      </c>
      <c r="F2222">
        <v>22.61</v>
      </c>
      <c r="G2222">
        <v>5.68</v>
      </c>
      <c r="H2222" t="s">
        <v>2380</v>
      </c>
      <c r="I2222" t="s">
        <v>2380</v>
      </c>
      <c r="J2222" t="s">
        <v>2383</v>
      </c>
      <c r="K2222">
        <v>1</v>
      </c>
      <c r="L2222" t="s">
        <v>2380</v>
      </c>
    </row>
    <row r="2223" spans="5:12" x14ac:dyDescent="0.35">
      <c r="E2223" t="s">
        <v>146</v>
      </c>
      <c r="F2223">
        <v>21.754999999999999</v>
      </c>
      <c r="G2223">
        <v>6.09</v>
      </c>
      <c r="H2223" t="s">
        <v>2380</v>
      </c>
      <c r="I2223" t="s">
        <v>2380</v>
      </c>
      <c r="J2223" t="s">
        <v>2383</v>
      </c>
      <c r="K2223">
        <v>1</v>
      </c>
      <c r="L2223" t="s">
        <v>2380</v>
      </c>
    </row>
    <row r="2224" spans="5:12" x14ac:dyDescent="0.35">
      <c r="E2224" t="s">
        <v>145</v>
      </c>
      <c r="F2224">
        <v>20.425000000000001</v>
      </c>
      <c r="G2224">
        <v>5.53</v>
      </c>
      <c r="H2224" t="s">
        <v>2380</v>
      </c>
      <c r="I2224" t="s">
        <v>2380</v>
      </c>
      <c r="J2224" t="s">
        <v>2383</v>
      </c>
      <c r="K2224">
        <v>1</v>
      </c>
      <c r="L2224" t="s">
        <v>2380</v>
      </c>
    </row>
    <row r="2225" spans="5:12" x14ac:dyDescent="0.35">
      <c r="E2225" t="s">
        <v>144</v>
      </c>
      <c r="F2225">
        <v>31.35</v>
      </c>
      <c r="G2225">
        <v>4.28</v>
      </c>
      <c r="H2225" t="s">
        <v>2380</v>
      </c>
      <c r="I2225" t="s">
        <v>2382</v>
      </c>
      <c r="J2225" t="s">
        <v>2380</v>
      </c>
      <c r="K2225">
        <v>1</v>
      </c>
      <c r="L2225" t="s">
        <v>2380</v>
      </c>
    </row>
    <row r="2226" spans="5:12" x14ac:dyDescent="0.35">
      <c r="E2226" t="s">
        <v>143</v>
      </c>
      <c r="F2226">
        <v>31.13</v>
      </c>
      <c r="G2226">
        <v>6.01</v>
      </c>
      <c r="H2226" t="s">
        <v>2380</v>
      </c>
      <c r="I2226" t="s">
        <v>2382</v>
      </c>
      <c r="J2226" t="s">
        <v>2380</v>
      </c>
      <c r="K2226">
        <v>1</v>
      </c>
      <c r="L2226" t="s">
        <v>2380</v>
      </c>
    </row>
    <row r="2227" spans="5:12" x14ac:dyDescent="0.35">
      <c r="E2227" t="s">
        <v>142</v>
      </c>
      <c r="F2227">
        <v>17.48</v>
      </c>
      <c r="G2227">
        <v>4.59</v>
      </c>
      <c r="H2227" t="s">
        <v>2380</v>
      </c>
      <c r="I2227" t="s">
        <v>2380</v>
      </c>
      <c r="J2227" t="s">
        <v>2383</v>
      </c>
      <c r="K2227">
        <v>1</v>
      </c>
      <c r="L2227" t="s">
        <v>2380</v>
      </c>
    </row>
    <row r="2228" spans="5:12" x14ac:dyDescent="0.35">
      <c r="E2228" t="s">
        <v>141</v>
      </c>
      <c r="F2228">
        <v>22.57</v>
      </c>
      <c r="G2228">
        <v>5.8</v>
      </c>
      <c r="H2228" t="s">
        <v>2382</v>
      </c>
      <c r="I2228" t="s">
        <v>2380</v>
      </c>
      <c r="J2228" t="s">
        <v>2380</v>
      </c>
      <c r="K2228">
        <v>1</v>
      </c>
      <c r="L2228" t="s">
        <v>2380</v>
      </c>
    </row>
    <row r="2229" spans="5:12" x14ac:dyDescent="0.35">
      <c r="E2229" t="s">
        <v>140</v>
      </c>
      <c r="F2229">
        <v>26.73</v>
      </c>
      <c r="G2229">
        <v>5.08</v>
      </c>
      <c r="H2229" t="s">
        <v>2380</v>
      </c>
      <c r="I2229" t="s">
        <v>2382</v>
      </c>
      <c r="J2229" t="s">
        <v>2380</v>
      </c>
      <c r="K2229">
        <v>1</v>
      </c>
      <c r="L2229" t="s">
        <v>2380</v>
      </c>
    </row>
    <row r="2230" spans="5:12" x14ac:dyDescent="0.35">
      <c r="E2230" t="s">
        <v>139</v>
      </c>
      <c r="F2230">
        <v>20.79</v>
      </c>
      <c r="G2230">
        <v>5.84</v>
      </c>
      <c r="H2230" t="s">
        <v>2380</v>
      </c>
      <c r="I2230" t="s">
        <v>2382</v>
      </c>
      <c r="J2230" t="s">
        <v>2380</v>
      </c>
      <c r="K2230">
        <v>1</v>
      </c>
      <c r="L2230" t="s">
        <v>2380</v>
      </c>
    </row>
    <row r="2231" spans="5:12" x14ac:dyDescent="0.35">
      <c r="E2231" t="s">
        <v>138</v>
      </c>
      <c r="F2231">
        <v>20.149999999999999</v>
      </c>
      <c r="G2231">
        <v>4.1500000000000004</v>
      </c>
      <c r="H2231" t="s">
        <v>2380</v>
      </c>
      <c r="I2231" t="s">
        <v>2380</v>
      </c>
      <c r="J2231" t="s">
        <v>2380</v>
      </c>
      <c r="K2231">
        <v>1</v>
      </c>
      <c r="L2231" t="s">
        <v>2380</v>
      </c>
    </row>
    <row r="2232" spans="5:12" x14ac:dyDescent="0.35">
      <c r="E2232" t="s">
        <v>137</v>
      </c>
      <c r="F2232">
        <v>36.85</v>
      </c>
      <c r="G2232">
        <v>4.3600000000000003</v>
      </c>
      <c r="H2232" t="s">
        <v>2382</v>
      </c>
      <c r="I2232" t="s">
        <v>2380</v>
      </c>
      <c r="J2232" t="s">
        <v>2380</v>
      </c>
      <c r="K2232" t="s">
        <v>2381</v>
      </c>
      <c r="L2232" t="s">
        <v>2380</v>
      </c>
    </row>
    <row r="2233" spans="5:12" x14ac:dyDescent="0.35">
      <c r="E2233" t="s">
        <v>136</v>
      </c>
      <c r="F2233">
        <v>35.53</v>
      </c>
      <c r="G2233">
        <v>4.55</v>
      </c>
      <c r="H2233" t="s">
        <v>2382</v>
      </c>
      <c r="I2233" t="s">
        <v>2380</v>
      </c>
      <c r="J2233" t="s">
        <v>2380</v>
      </c>
      <c r="K2233" t="s">
        <v>2381</v>
      </c>
      <c r="L2233" t="s">
        <v>2380</v>
      </c>
    </row>
    <row r="2234" spans="5:12" x14ac:dyDescent="0.35">
      <c r="E2234" t="s">
        <v>135</v>
      </c>
      <c r="F2234">
        <v>31.1</v>
      </c>
      <c r="G2234">
        <v>4.37</v>
      </c>
      <c r="H2234" t="s">
        <v>2382</v>
      </c>
      <c r="I2234" t="s">
        <v>2380</v>
      </c>
      <c r="J2234" t="s">
        <v>2380</v>
      </c>
      <c r="K2234" t="s">
        <v>2381</v>
      </c>
      <c r="L2234" t="s">
        <v>2380</v>
      </c>
    </row>
    <row r="2235" spans="5:12" x14ac:dyDescent="0.35">
      <c r="E2235" t="s">
        <v>134</v>
      </c>
      <c r="F2235">
        <v>23.21</v>
      </c>
      <c r="G2235">
        <v>5.24</v>
      </c>
      <c r="H2235" t="s">
        <v>2382</v>
      </c>
      <c r="I2235" t="s">
        <v>2380</v>
      </c>
      <c r="J2235" t="s">
        <v>2380</v>
      </c>
      <c r="K2235" t="s">
        <v>2381</v>
      </c>
      <c r="L2235" t="s">
        <v>2380</v>
      </c>
    </row>
    <row r="2236" spans="5:12" x14ac:dyDescent="0.35">
      <c r="E2236" t="s">
        <v>133</v>
      </c>
      <c r="F2236">
        <v>18.36</v>
      </c>
      <c r="G2236">
        <v>5.96</v>
      </c>
      <c r="H2236" t="s">
        <v>2380</v>
      </c>
      <c r="I2236" t="s">
        <v>2380</v>
      </c>
      <c r="J2236" t="s">
        <v>2380</v>
      </c>
      <c r="K2236">
        <v>1</v>
      </c>
      <c r="L2236" t="s">
        <v>2380</v>
      </c>
    </row>
    <row r="2237" spans="5:12" x14ac:dyDescent="0.35">
      <c r="E2237" t="s">
        <v>132</v>
      </c>
      <c r="F2237">
        <v>15.92</v>
      </c>
      <c r="G2237">
        <v>4.76</v>
      </c>
      <c r="H2237" t="s">
        <v>2382</v>
      </c>
      <c r="I2237" t="s">
        <v>2380</v>
      </c>
      <c r="J2237" t="s">
        <v>2380</v>
      </c>
      <c r="K2237">
        <v>1</v>
      </c>
      <c r="L2237" t="s">
        <v>2380</v>
      </c>
    </row>
    <row r="2238" spans="5:12" x14ac:dyDescent="0.35">
      <c r="E2238" t="s">
        <v>131</v>
      </c>
      <c r="F2238">
        <v>15.17</v>
      </c>
      <c r="G2238">
        <v>4.3</v>
      </c>
      <c r="H2238" t="s">
        <v>2382</v>
      </c>
      <c r="I2238" t="s">
        <v>2380</v>
      </c>
      <c r="J2238" t="s">
        <v>2383</v>
      </c>
      <c r="K2238">
        <v>1</v>
      </c>
      <c r="L2238" t="s">
        <v>2380</v>
      </c>
    </row>
    <row r="2239" spans="5:12" x14ac:dyDescent="0.35">
      <c r="E2239" t="s">
        <v>130</v>
      </c>
      <c r="F2239">
        <v>16.63</v>
      </c>
      <c r="G2239">
        <v>4.5</v>
      </c>
      <c r="H2239" t="s">
        <v>2380</v>
      </c>
      <c r="I2239" t="s">
        <v>2380</v>
      </c>
      <c r="J2239" t="s">
        <v>2380</v>
      </c>
      <c r="K2239">
        <v>1</v>
      </c>
      <c r="L2239" t="s">
        <v>2380</v>
      </c>
    </row>
    <row r="2240" spans="5:12" x14ac:dyDescent="0.35">
      <c r="E2240" t="s">
        <v>129</v>
      </c>
      <c r="F2240">
        <v>19.39</v>
      </c>
      <c r="G2240">
        <v>5.59</v>
      </c>
      <c r="H2240" t="s">
        <v>2380</v>
      </c>
      <c r="I2240" t="s">
        <v>2380</v>
      </c>
      <c r="J2240" t="s">
        <v>2383</v>
      </c>
      <c r="K2240">
        <v>1</v>
      </c>
      <c r="L2240" t="s">
        <v>2380</v>
      </c>
    </row>
    <row r="2241" spans="5:12" x14ac:dyDescent="0.35">
      <c r="E2241" t="s">
        <v>128</v>
      </c>
      <c r="F2241">
        <v>17.34</v>
      </c>
      <c r="G2241">
        <v>6.29</v>
      </c>
      <c r="H2241" t="s">
        <v>2382</v>
      </c>
      <c r="I2241" t="s">
        <v>2380</v>
      </c>
      <c r="J2241" t="s">
        <v>2383</v>
      </c>
      <c r="K2241">
        <v>1</v>
      </c>
      <c r="L2241" t="s">
        <v>2380</v>
      </c>
    </row>
    <row r="2242" spans="5:12" x14ac:dyDescent="0.35">
      <c r="E2242" t="s">
        <v>127</v>
      </c>
      <c r="F2242">
        <v>17.940000000000001</v>
      </c>
      <c r="G2242">
        <v>4.1900000000000004</v>
      </c>
      <c r="H2242" t="s">
        <v>2380</v>
      </c>
      <c r="I2242" t="s">
        <v>2382</v>
      </c>
      <c r="J2242" t="s">
        <v>2380</v>
      </c>
      <c r="K2242">
        <v>1</v>
      </c>
      <c r="L2242" t="s">
        <v>2380</v>
      </c>
    </row>
    <row r="2243" spans="5:12" x14ac:dyDescent="0.35">
      <c r="E2243" t="s">
        <v>126</v>
      </c>
      <c r="F2243">
        <v>16.670000000000002</v>
      </c>
      <c r="G2243">
        <v>4.7</v>
      </c>
      <c r="H2243" t="s">
        <v>2382</v>
      </c>
      <c r="I2243" t="s">
        <v>2380</v>
      </c>
      <c r="J2243" t="s">
        <v>2383</v>
      </c>
      <c r="K2243">
        <v>1</v>
      </c>
      <c r="L2243" t="s">
        <v>2380</v>
      </c>
    </row>
    <row r="2244" spans="5:12" x14ac:dyDescent="0.35">
      <c r="E2244" t="s">
        <v>125</v>
      </c>
      <c r="F2244">
        <v>20.58</v>
      </c>
      <c r="G2244">
        <v>5.64</v>
      </c>
      <c r="H2244" t="s">
        <v>2382</v>
      </c>
      <c r="I2244" t="s">
        <v>2380</v>
      </c>
      <c r="J2244" t="s">
        <v>2380</v>
      </c>
      <c r="K2244" t="s">
        <v>2381</v>
      </c>
      <c r="L2244" t="s">
        <v>2380</v>
      </c>
    </row>
    <row r="2245" spans="5:12" x14ac:dyDescent="0.35">
      <c r="E2245" t="s">
        <v>124</v>
      </c>
      <c r="F2245">
        <v>16.5</v>
      </c>
      <c r="G2245">
        <v>4.1100000000000003</v>
      </c>
      <c r="H2245" t="s">
        <v>2382</v>
      </c>
      <c r="I2245" t="s">
        <v>2380</v>
      </c>
      <c r="J2245" t="s">
        <v>2380</v>
      </c>
      <c r="K2245" t="s">
        <v>2381</v>
      </c>
      <c r="L2245" t="s">
        <v>2380</v>
      </c>
    </row>
    <row r="2246" spans="5:12" x14ac:dyDescent="0.35">
      <c r="E2246" t="s">
        <v>123</v>
      </c>
      <c r="F2246">
        <v>15.41</v>
      </c>
      <c r="G2246">
        <v>5.43</v>
      </c>
      <c r="H2246" t="s">
        <v>2382</v>
      </c>
      <c r="I2246" t="s">
        <v>2380</v>
      </c>
      <c r="J2246" t="s">
        <v>2383</v>
      </c>
      <c r="K2246">
        <v>1</v>
      </c>
      <c r="L2246" t="s">
        <v>2380</v>
      </c>
    </row>
    <row r="2247" spans="5:12" x14ac:dyDescent="0.35">
      <c r="E2247" t="s">
        <v>122</v>
      </c>
      <c r="F2247">
        <v>24.59</v>
      </c>
      <c r="G2247">
        <v>4.38</v>
      </c>
      <c r="H2247" t="s">
        <v>2380</v>
      </c>
      <c r="I2247" t="s">
        <v>2380</v>
      </c>
      <c r="J2247" t="s">
        <v>2380</v>
      </c>
      <c r="K2247">
        <v>1</v>
      </c>
      <c r="L2247" t="s">
        <v>2380</v>
      </c>
    </row>
    <row r="2248" spans="5:12" x14ac:dyDescent="0.35">
      <c r="E2248" t="s">
        <v>121</v>
      </c>
      <c r="F2248">
        <v>33.33</v>
      </c>
      <c r="G2248">
        <v>9.7899999999999991</v>
      </c>
      <c r="H2248" t="s">
        <v>2380</v>
      </c>
      <c r="I2248" t="s">
        <v>2380</v>
      </c>
      <c r="J2248" t="s">
        <v>2380</v>
      </c>
      <c r="K2248" t="s">
        <v>2381</v>
      </c>
      <c r="L2248" t="s">
        <v>2380</v>
      </c>
    </row>
    <row r="2249" spans="5:12" x14ac:dyDescent="0.35">
      <c r="E2249" t="s">
        <v>120</v>
      </c>
      <c r="F2249">
        <v>18.5</v>
      </c>
      <c r="G2249">
        <v>11.84</v>
      </c>
      <c r="H2249" t="s">
        <v>2380</v>
      </c>
      <c r="I2249" t="s">
        <v>2380</v>
      </c>
      <c r="J2249" t="s">
        <v>2380</v>
      </c>
      <c r="K2249" t="s">
        <v>2381</v>
      </c>
      <c r="L2249" t="s">
        <v>2380</v>
      </c>
    </row>
    <row r="2250" spans="5:12" x14ac:dyDescent="0.35">
      <c r="E2250" t="s">
        <v>119</v>
      </c>
      <c r="F2250">
        <v>18.579999999999998</v>
      </c>
      <c r="G2250">
        <v>6.22</v>
      </c>
      <c r="H2250" t="s">
        <v>2380</v>
      </c>
      <c r="I2250" t="s">
        <v>2380</v>
      </c>
      <c r="J2250" t="s">
        <v>2380</v>
      </c>
      <c r="K2250" t="s">
        <v>2381</v>
      </c>
      <c r="L2250" t="s">
        <v>2380</v>
      </c>
    </row>
    <row r="2251" spans="5:12" x14ac:dyDescent="0.35">
      <c r="E2251" t="s">
        <v>118</v>
      </c>
      <c r="F2251">
        <v>16.64</v>
      </c>
      <c r="G2251">
        <v>10.01</v>
      </c>
      <c r="H2251" t="s">
        <v>2380</v>
      </c>
      <c r="I2251" t="s">
        <v>2380</v>
      </c>
      <c r="J2251" t="s">
        <v>2380</v>
      </c>
      <c r="K2251" t="s">
        <v>2381</v>
      </c>
      <c r="L2251" t="s">
        <v>2380</v>
      </c>
    </row>
    <row r="2252" spans="5:12" x14ac:dyDescent="0.35">
      <c r="E2252" t="s">
        <v>117</v>
      </c>
      <c r="F2252">
        <v>19.329999999999998</v>
      </c>
      <c r="G2252">
        <v>4.32</v>
      </c>
      <c r="H2252" t="s">
        <v>2380</v>
      </c>
      <c r="I2252" t="s">
        <v>2380</v>
      </c>
      <c r="J2252" t="s">
        <v>2380</v>
      </c>
      <c r="K2252">
        <v>1</v>
      </c>
      <c r="L2252" t="s">
        <v>2380</v>
      </c>
    </row>
    <row r="2253" spans="5:12" x14ac:dyDescent="0.35">
      <c r="E2253" t="s">
        <v>116</v>
      </c>
      <c r="F2253">
        <v>21.26</v>
      </c>
      <c r="G2253">
        <v>5.65</v>
      </c>
      <c r="H2253" t="s">
        <v>2382</v>
      </c>
      <c r="I2253" t="s">
        <v>2380</v>
      </c>
      <c r="J2253" t="s">
        <v>2383</v>
      </c>
      <c r="K2253">
        <v>1</v>
      </c>
      <c r="L2253" t="s">
        <v>2380</v>
      </c>
    </row>
    <row r="2254" spans="5:12" x14ac:dyDescent="0.35">
      <c r="E2254" t="s">
        <v>115</v>
      </c>
      <c r="F2254">
        <v>15.6</v>
      </c>
      <c r="G2254">
        <v>4.12</v>
      </c>
      <c r="H2254" t="s">
        <v>2382</v>
      </c>
      <c r="I2254" t="s">
        <v>2380</v>
      </c>
      <c r="J2254" t="s">
        <v>2380</v>
      </c>
      <c r="K2254">
        <v>1</v>
      </c>
      <c r="L2254" t="s">
        <v>2380</v>
      </c>
    </row>
    <row r="2255" spans="5:12" x14ac:dyDescent="0.35">
      <c r="E2255" t="s">
        <v>114</v>
      </c>
      <c r="F2255">
        <v>24.39</v>
      </c>
      <c r="G2255">
        <v>6.24</v>
      </c>
      <c r="H2255" t="s">
        <v>2380</v>
      </c>
      <c r="I2255" t="s">
        <v>2380</v>
      </c>
      <c r="J2255" t="s">
        <v>2380</v>
      </c>
      <c r="K2255">
        <v>1</v>
      </c>
      <c r="L2255" t="s">
        <v>2380</v>
      </c>
    </row>
    <row r="2256" spans="5:12" x14ac:dyDescent="0.35">
      <c r="E2256" t="s">
        <v>113</v>
      </c>
      <c r="F2256">
        <v>24.75</v>
      </c>
      <c r="G2256">
        <v>4.83</v>
      </c>
      <c r="H2256" t="s">
        <v>2380</v>
      </c>
      <c r="I2256" t="s">
        <v>2380</v>
      </c>
      <c r="J2256" t="s">
        <v>2380</v>
      </c>
      <c r="K2256" t="s">
        <v>2381</v>
      </c>
      <c r="L2256" t="s">
        <v>2380</v>
      </c>
    </row>
    <row r="2257" spans="5:12" x14ac:dyDescent="0.35">
      <c r="E2257" t="s">
        <v>112</v>
      </c>
      <c r="F2257">
        <v>20.88</v>
      </c>
      <c r="G2257">
        <v>7.4</v>
      </c>
      <c r="H2257" t="s">
        <v>2380</v>
      </c>
      <c r="I2257" t="s">
        <v>2380</v>
      </c>
      <c r="J2257" t="s">
        <v>2380</v>
      </c>
      <c r="K2257" t="s">
        <v>2381</v>
      </c>
      <c r="L2257" t="s">
        <v>2380</v>
      </c>
    </row>
    <row r="2258" spans="5:12" x14ac:dyDescent="0.35">
      <c r="E2258" t="s">
        <v>111</v>
      </c>
      <c r="F2258">
        <v>20.43</v>
      </c>
      <c r="G2258">
        <v>4.54</v>
      </c>
      <c r="H2258" t="s">
        <v>2380</v>
      </c>
      <c r="I2258" t="s">
        <v>2380</v>
      </c>
      <c r="J2258" t="s">
        <v>2380</v>
      </c>
      <c r="K2258" t="s">
        <v>2381</v>
      </c>
      <c r="L2258" t="s">
        <v>2380</v>
      </c>
    </row>
    <row r="2259" spans="5:12" x14ac:dyDescent="0.35">
      <c r="E2259" t="s">
        <v>110</v>
      </c>
      <c r="F2259">
        <v>15.18</v>
      </c>
      <c r="G2259">
        <v>11.11</v>
      </c>
      <c r="H2259" t="s">
        <v>2380</v>
      </c>
      <c r="I2259" t="s">
        <v>2380</v>
      </c>
      <c r="J2259" t="s">
        <v>2380</v>
      </c>
      <c r="K2259" t="s">
        <v>2381</v>
      </c>
      <c r="L2259" t="s">
        <v>2380</v>
      </c>
    </row>
    <row r="2260" spans="5:12" x14ac:dyDescent="0.35">
      <c r="E2260" t="s">
        <v>109</v>
      </c>
      <c r="F2260">
        <v>15.12</v>
      </c>
      <c r="G2260">
        <v>4.03</v>
      </c>
      <c r="H2260" t="s">
        <v>2382</v>
      </c>
      <c r="I2260" t="s">
        <v>2380</v>
      </c>
      <c r="J2260" t="s">
        <v>2380</v>
      </c>
      <c r="K2260" t="s">
        <v>2381</v>
      </c>
      <c r="L2260" t="s">
        <v>2380</v>
      </c>
    </row>
    <row r="2261" spans="5:12" x14ac:dyDescent="0.35">
      <c r="E2261" t="s">
        <v>108</v>
      </c>
      <c r="F2261">
        <v>23.88</v>
      </c>
      <c r="G2261">
        <v>4.51</v>
      </c>
      <c r="H2261" t="s">
        <v>2380</v>
      </c>
      <c r="I2261" t="s">
        <v>2380</v>
      </c>
      <c r="J2261" t="s">
        <v>2380</v>
      </c>
      <c r="K2261">
        <v>1</v>
      </c>
      <c r="L2261" t="s">
        <v>2380</v>
      </c>
    </row>
    <row r="2262" spans="5:12" x14ac:dyDescent="0.35">
      <c r="E2262" t="s">
        <v>107</v>
      </c>
      <c r="F2262">
        <v>16.13</v>
      </c>
      <c r="G2262">
        <v>5.56</v>
      </c>
      <c r="H2262" t="s">
        <v>2380</v>
      </c>
      <c r="I2262" t="s">
        <v>2382</v>
      </c>
      <c r="J2262" t="s">
        <v>2380</v>
      </c>
      <c r="K2262">
        <v>1</v>
      </c>
      <c r="L2262" t="s">
        <v>2380</v>
      </c>
    </row>
    <row r="2263" spans="5:12" x14ac:dyDescent="0.35">
      <c r="E2263" t="s">
        <v>106</v>
      </c>
      <c r="F2263">
        <v>24.09</v>
      </c>
      <c r="G2263">
        <v>4.0999999999999996</v>
      </c>
      <c r="H2263" t="s">
        <v>2380</v>
      </c>
      <c r="I2263" t="s">
        <v>2382</v>
      </c>
      <c r="J2263" t="s">
        <v>2380</v>
      </c>
      <c r="K2263">
        <v>1</v>
      </c>
      <c r="L2263" t="s">
        <v>2380</v>
      </c>
    </row>
    <row r="2264" spans="5:12" x14ac:dyDescent="0.35">
      <c r="E2264" t="s">
        <v>105</v>
      </c>
      <c r="F2264">
        <v>19.43</v>
      </c>
      <c r="G2264">
        <v>5.85</v>
      </c>
      <c r="H2264" t="s">
        <v>2380</v>
      </c>
      <c r="I2264" t="s">
        <v>2382</v>
      </c>
      <c r="J2264" t="s">
        <v>2380</v>
      </c>
      <c r="K2264">
        <v>1</v>
      </c>
      <c r="L2264" t="s">
        <v>2380</v>
      </c>
    </row>
    <row r="2265" spans="5:12" x14ac:dyDescent="0.35">
      <c r="E2265" t="s">
        <v>104</v>
      </c>
      <c r="F2265">
        <v>15.22</v>
      </c>
      <c r="G2265">
        <v>4.92</v>
      </c>
      <c r="H2265" t="s">
        <v>2382</v>
      </c>
      <c r="I2265" t="s">
        <v>2380</v>
      </c>
      <c r="J2265" t="s">
        <v>2383</v>
      </c>
      <c r="K2265">
        <v>1</v>
      </c>
      <c r="L2265" t="s">
        <v>2380</v>
      </c>
    </row>
    <row r="2266" spans="5:12" x14ac:dyDescent="0.35">
      <c r="E2266" t="s">
        <v>103</v>
      </c>
      <c r="F2266">
        <v>20.72</v>
      </c>
      <c r="G2266">
        <v>9.4600000000000009</v>
      </c>
      <c r="H2266" t="s">
        <v>2380</v>
      </c>
      <c r="I2266" t="s">
        <v>2380</v>
      </c>
      <c r="J2266" t="s">
        <v>2380</v>
      </c>
      <c r="K2266" t="s">
        <v>2381</v>
      </c>
      <c r="L2266" t="s">
        <v>2380</v>
      </c>
    </row>
    <row r="2267" spans="5:12" x14ac:dyDescent="0.35">
      <c r="E2267" t="s">
        <v>102</v>
      </c>
      <c r="F2267">
        <v>35.4</v>
      </c>
      <c r="G2267">
        <v>5.94</v>
      </c>
      <c r="H2267" t="s">
        <v>2380</v>
      </c>
      <c r="I2267" t="s">
        <v>2380</v>
      </c>
      <c r="J2267" t="s">
        <v>2383</v>
      </c>
      <c r="K2267">
        <v>1</v>
      </c>
      <c r="L2267" t="s">
        <v>2380</v>
      </c>
    </row>
    <row r="2268" spans="5:12" x14ac:dyDescent="0.35">
      <c r="E2268" t="s">
        <v>101</v>
      </c>
      <c r="F2268">
        <v>34.4</v>
      </c>
      <c r="G2268">
        <v>5.7</v>
      </c>
      <c r="H2268" t="s">
        <v>2380</v>
      </c>
      <c r="I2268" t="s">
        <v>2380</v>
      </c>
      <c r="J2268" t="s">
        <v>2383</v>
      </c>
      <c r="K2268">
        <v>1</v>
      </c>
      <c r="L2268" t="s">
        <v>2380</v>
      </c>
    </row>
    <row r="2269" spans="5:12" x14ac:dyDescent="0.35">
      <c r="E2269" t="s">
        <v>100</v>
      </c>
      <c r="F2269">
        <v>34.1</v>
      </c>
      <c r="G2269">
        <v>4.13</v>
      </c>
      <c r="H2269" t="s">
        <v>2380</v>
      </c>
      <c r="I2269" t="s">
        <v>2380</v>
      </c>
      <c r="J2269" t="s">
        <v>2383</v>
      </c>
      <c r="K2269">
        <v>1</v>
      </c>
      <c r="L2269" t="s">
        <v>2380</v>
      </c>
    </row>
    <row r="2270" spans="5:12" x14ac:dyDescent="0.35">
      <c r="E2270" t="s">
        <v>99</v>
      </c>
      <c r="F2270">
        <v>30.4</v>
      </c>
      <c r="G2270">
        <v>4.7699999999999996</v>
      </c>
      <c r="H2270" t="s">
        <v>2380</v>
      </c>
      <c r="I2270" t="s">
        <v>2380</v>
      </c>
      <c r="J2270" t="s">
        <v>2383</v>
      </c>
      <c r="K2270">
        <v>1</v>
      </c>
      <c r="L2270" t="s">
        <v>2380</v>
      </c>
    </row>
    <row r="2271" spans="5:12" x14ac:dyDescent="0.35">
      <c r="E2271" t="s">
        <v>98</v>
      </c>
      <c r="F2271">
        <v>28.7</v>
      </c>
      <c r="G2271">
        <v>4.99</v>
      </c>
      <c r="H2271" t="s">
        <v>2380</v>
      </c>
      <c r="I2271" t="s">
        <v>2380</v>
      </c>
      <c r="J2271" t="s">
        <v>2383</v>
      </c>
      <c r="K2271">
        <v>1</v>
      </c>
      <c r="L2271" t="s">
        <v>2380</v>
      </c>
    </row>
    <row r="2272" spans="5:12" x14ac:dyDescent="0.35">
      <c r="E2272" t="s">
        <v>97</v>
      </c>
      <c r="F2272">
        <v>17.440000000000001</v>
      </c>
      <c r="G2272">
        <v>4.42</v>
      </c>
      <c r="H2272" t="s">
        <v>2382</v>
      </c>
      <c r="I2272" t="s">
        <v>2380</v>
      </c>
      <c r="J2272" t="s">
        <v>2383</v>
      </c>
      <c r="K2272">
        <v>1</v>
      </c>
      <c r="L2272" t="s">
        <v>2380</v>
      </c>
    </row>
    <row r="2273" spans="5:12" x14ac:dyDescent="0.35">
      <c r="E2273" t="s">
        <v>96</v>
      </c>
      <c r="F2273">
        <v>27.6</v>
      </c>
      <c r="G2273">
        <v>4.01</v>
      </c>
      <c r="H2273" t="s">
        <v>2380</v>
      </c>
      <c r="I2273" t="s">
        <v>2380</v>
      </c>
      <c r="J2273" t="s">
        <v>2383</v>
      </c>
      <c r="K2273">
        <v>1</v>
      </c>
      <c r="L2273" t="s">
        <v>2380</v>
      </c>
    </row>
    <row r="2274" spans="5:12" x14ac:dyDescent="0.35">
      <c r="E2274" t="s">
        <v>95</v>
      </c>
      <c r="F2274">
        <v>20.7</v>
      </c>
      <c r="G2274">
        <v>4.49</v>
      </c>
      <c r="H2274" t="s">
        <v>2380</v>
      </c>
      <c r="I2274" t="s">
        <v>2380</v>
      </c>
      <c r="J2274" t="s">
        <v>2383</v>
      </c>
      <c r="K2274">
        <v>1</v>
      </c>
      <c r="L2274" t="s">
        <v>2380</v>
      </c>
    </row>
    <row r="2275" spans="5:12" x14ac:dyDescent="0.35">
      <c r="E2275" t="s">
        <v>94</v>
      </c>
      <c r="F2275">
        <v>20.3</v>
      </c>
      <c r="G2275">
        <v>6.37</v>
      </c>
      <c r="H2275" t="s">
        <v>2380</v>
      </c>
      <c r="I2275" t="s">
        <v>2380</v>
      </c>
      <c r="J2275" t="s">
        <v>2383</v>
      </c>
      <c r="K2275">
        <v>1</v>
      </c>
      <c r="L2275" t="s">
        <v>2380</v>
      </c>
    </row>
    <row r="2276" spans="5:12" x14ac:dyDescent="0.35">
      <c r="E2276" t="s">
        <v>93</v>
      </c>
      <c r="F2276">
        <v>19.8</v>
      </c>
      <c r="G2276">
        <v>5.12</v>
      </c>
      <c r="H2276" t="s">
        <v>2380</v>
      </c>
      <c r="I2276" t="s">
        <v>2380</v>
      </c>
      <c r="J2276" t="s">
        <v>2383</v>
      </c>
      <c r="K2276">
        <v>1</v>
      </c>
      <c r="L2276" t="s">
        <v>2380</v>
      </c>
    </row>
    <row r="2277" spans="5:12" x14ac:dyDescent="0.35">
      <c r="E2277" t="s">
        <v>92</v>
      </c>
      <c r="F2277">
        <v>21.87</v>
      </c>
      <c r="G2277">
        <v>8.59</v>
      </c>
      <c r="H2277" t="s">
        <v>2380</v>
      </c>
      <c r="I2277" t="s">
        <v>2380</v>
      </c>
      <c r="J2277" t="s">
        <v>2380</v>
      </c>
      <c r="K2277" t="s">
        <v>2381</v>
      </c>
      <c r="L2277" t="s">
        <v>2380</v>
      </c>
    </row>
    <row r="2278" spans="5:12" x14ac:dyDescent="0.35">
      <c r="E2278" t="s">
        <v>91</v>
      </c>
      <c r="F2278">
        <v>16.600000000000001</v>
      </c>
      <c r="G2278">
        <v>5.87</v>
      </c>
      <c r="H2278" t="s">
        <v>2380</v>
      </c>
      <c r="I2278" t="s">
        <v>2380</v>
      </c>
      <c r="J2278" t="s">
        <v>2380</v>
      </c>
      <c r="K2278">
        <v>1</v>
      </c>
      <c r="L2278" t="s">
        <v>2380</v>
      </c>
    </row>
    <row r="2279" spans="5:12" x14ac:dyDescent="0.35">
      <c r="E2279" t="s">
        <v>90</v>
      </c>
      <c r="F2279">
        <v>21.98</v>
      </c>
      <c r="G2279">
        <v>7.03</v>
      </c>
      <c r="H2279" t="s">
        <v>2380</v>
      </c>
      <c r="I2279" t="s">
        <v>2380</v>
      </c>
      <c r="J2279" t="s">
        <v>2380</v>
      </c>
      <c r="K2279" t="s">
        <v>2381</v>
      </c>
      <c r="L2279" t="s">
        <v>2380</v>
      </c>
    </row>
    <row r="2280" spans="5:12" x14ac:dyDescent="0.35">
      <c r="E2280" t="s">
        <v>89</v>
      </c>
      <c r="F2280">
        <v>19.7</v>
      </c>
      <c r="G2280">
        <v>5.51</v>
      </c>
      <c r="H2280" t="s">
        <v>2380</v>
      </c>
      <c r="I2280" t="s">
        <v>2380</v>
      </c>
      <c r="J2280" t="s">
        <v>2380</v>
      </c>
      <c r="K2280">
        <v>1</v>
      </c>
      <c r="L2280" t="s">
        <v>2380</v>
      </c>
    </row>
    <row r="2281" spans="5:12" x14ac:dyDescent="0.35">
      <c r="E2281" t="s">
        <v>88</v>
      </c>
      <c r="F2281">
        <v>19.21</v>
      </c>
      <c r="G2281">
        <v>4.76</v>
      </c>
      <c r="H2281" t="s">
        <v>2380</v>
      </c>
      <c r="I2281" t="s">
        <v>2382</v>
      </c>
      <c r="J2281" t="s">
        <v>2380</v>
      </c>
      <c r="K2281">
        <v>1</v>
      </c>
      <c r="L2281" t="s">
        <v>2380</v>
      </c>
    </row>
    <row r="2282" spans="5:12" x14ac:dyDescent="0.35">
      <c r="E2282" t="s">
        <v>87</v>
      </c>
      <c r="F2282">
        <v>19.3</v>
      </c>
      <c r="G2282">
        <v>4.7</v>
      </c>
      <c r="H2282" t="s">
        <v>2380</v>
      </c>
      <c r="I2282" t="s">
        <v>2382</v>
      </c>
      <c r="J2282" t="s">
        <v>2380</v>
      </c>
      <c r="K2282">
        <v>1</v>
      </c>
      <c r="L2282" t="s">
        <v>2380</v>
      </c>
    </row>
    <row r="2283" spans="5:12" x14ac:dyDescent="0.35">
      <c r="E2283" t="s">
        <v>86</v>
      </c>
      <c r="F2283">
        <v>16.22</v>
      </c>
      <c r="G2283">
        <v>6.21</v>
      </c>
      <c r="H2283" t="s">
        <v>2382</v>
      </c>
      <c r="I2283" t="s">
        <v>2380</v>
      </c>
      <c r="J2283" t="s">
        <v>2380</v>
      </c>
      <c r="K2283" t="s">
        <v>2381</v>
      </c>
      <c r="L2283" t="s">
        <v>2380</v>
      </c>
    </row>
    <row r="2284" spans="5:12" x14ac:dyDescent="0.35">
      <c r="E2284" t="s">
        <v>85</v>
      </c>
      <c r="F2284">
        <v>17.12</v>
      </c>
      <c r="G2284">
        <v>4.5199999999999996</v>
      </c>
      <c r="H2284" t="s">
        <v>2380</v>
      </c>
      <c r="I2284" t="s">
        <v>2382</v>
      </c>
      <c r="J2284" t="s">
        <v>2380</v>
      </c>
      <c r="K2284">
        <v>1</v>
      </c>
      <c r="L2284" t="s">
        <v>2380</v>
      </c>
    </row>
    <row r="2285" spans="5:12" x14ac:dyDescent="0.35">
      <c r="E2285" t="s">
        <v>84</v>
      </c>
      <c r="F2285">
        <v>19.07</v>
      </c>
      <c r="G2285">
        <v>5.45</v>
      </c>
      <c r="H2285" t="s">
        <v>2380</v>
      </c>
      <c r="I2285" t="s">
        <v>2380</v>
      </c>
      <c r="J2285" t="s">
        <v>2380</v>
      </c>
      <c r="K2285">
        <v>1</v>
      </c>
      <c r="L2285" t="s">
        <v>2380</v>
      </c>
    </row>
    <row r="2286" spans="5:12" x14ac:dyDescent="0.35">
      <c r="E2286" t="s">
        <v>83</v>
      </c>
      <c r="F2286">
        <v>15.56</v>
      </c>
      <c r="G2286">
        <v>4.42</v>
      </c>
      <c r="H2286" t="s">
        <v>2380</v>
      </c>
      <c r="I2286" t="s">
        <v>2380</v>
      </c>
      <c r="J2286" t="s">
        <v>2380</v>
      </c>
      <c r="K2286" t="s">
        <v>2381</v>
      </c>
      <c r="L2286" t="s">
        <v>2380</v>
      </c>
    </row>
    <row r="2287" spans="5:12" x14ac:dyDescent="0.35">
      <c r="E2287" t="s">
        <v>82</v>
      </c>
      <c r="F2287">
        <v>22.76</v>
      </c>
      <c r="G2287">
        <v>9.44</v>
      </c>
      <c r="H2287" t="s">
        <v>2380</v>
      </c>
      <c r="I2287" t="s">
        <v>2380</v>
      </c>
      <c r="J2287" t="s">
        <v>2380</v>
      </c>
      <c r="K2287" t="s">
        <v>2381</v>
      </c>
      <c r="L2287" t="s">
        <v>2380</v>
      </c>
    </row>
    <row r="2288" spans="5:12" x14ac:dyDescent="0.35">
      <c r="E2288" t="s">
        <v>81</v>
      </c>
      <c r="F2288">
        <v>22.79</v>
      </c>
      <c r="G2288">
        <v>6.15</v>
      </c>
      <c r="H2288" t="s">
        <v>2382</v>
      </c>
      <c r="I2288" t="s">
        <v>2380</v>
      </c>
      <c r="J2288" t="s">
        <v>2383</v>
      </c>
      <c r="K2288">
        <v>1</v>
      </c>
      <c r="L2288" t="s">
        <v>2380</v>
      </c>
    </row>
    <row r="2289" spans="5:12" x14ac:dyDescent="0.35">
      <c r="E2289" t="s">
        <v>80</v>
      </c>
      <c r="F2289">
        <v>17.41</v>
      </c>
      <c r="G2289">
        <v>5.13</v>
      </c>
      <c r="H2289" t="s">
        <v>2382</v>
      </c>
      <c r="I2289" t="s">
        <v>2380</v>
      </c>
      <c r="J2289" t="s">
        <v>2380</v>
      </c>
      <c r="K2289" t="s">
        <v>2381</v>
      </c>
      <c r="L2289" t="s">
        <v>2380</v>
      </c>
    </row>
    <row r="2290" spans="5:12" x14ac:dyDescent="0.35">
      <c r="E2290" t="s">
        <v>79</v>
      </c>
      <c r="F2290">
        <v>19.32</v>
      </c>
      <c r="G2290">
        <v>4.96</v>
      </c>
      <c r="H2290" t="s">
        <v>2382</v>
      </c>
      <c r="I2290" t="s">
        <v>2380</v>
      </c>
      <c r="J2290" t="s">
        <v>2380</v>
      </c>
      <c r="K2290" t="s">
        <v>2381</v>
      </c>
      <c r="L2290" t="s">
        <v>2380</v>
      </c>
    </row>
    <row r="2291" spans="5:12" x14ac:dyDescent="0.35">
      <c r="E2291" t="s">
        <v>78</v>
      </c>
      <c r="F2291">
        <v>18.25</v>
      </c>
      <c r="G2291">
        <v>10.95</v>
      </c>
      <c r="H2291" t="s">
        <v>2380</v>
      </c>
      <c r="I2291" t="s">
        <v>2380</v>
      </c>
      <c r="J2291" t="s">
        <v>2380</v>
      </c>
      <c r="K2291" t="s">
        <v>2381</v>
      </c>
      <c r="L2291" t="s">
        <v>2380</v>
      </c>
    </row>
    <row r="2292" spans="5:12" x14ac:dyDescent="0.35">
      <c r="E2292" t="s">
        <v>77</v>
      </c>
      <c r="F2292">
        <v>53.13</v>
      </c>
      <c r="G2292">
        <v>4.4400000000000004</v>
      </c>
      <c r="H2292" t="s">
        <v>2380</v>
      </c>
      <c r="I2292" t="s">
        <v>2382</v>
      </c>
      <c r="J2292" t="s">
        <v>2380</v>
      </c>
      <c r="K2292">
        <v>1</v>
      </c>
      <c r="L2292" t="s">
        <v>2380</v>
      </c>
    </row>
    <row r="2293" spans="5:12" x14ac:dyDescent="0.35">
      <c r="E2293" t="s">
        <v>76</v>
      </c>
      <c r="F2293">
        <v>20.46</v>
      </c>
      <c r="G2293">
        <v>4.0199999999999996</v>
      </c>
      <c r="H2293" t="s">
        <v>2380</v>
      </c>
      <c r="I2293" t="s">
        <v>2380</v>
      </c>
      <c r="J2293" t="s">
        <v>2380</v>
      </c>
      <c r="K2293" t="s">
        <v>2381</v>
      </c>
      <c r="L2293" t="s">
        <v>2380</v>
      </c>
    </row>
    <row r="2294" spans="5:12" x14ac:dyDescent="0.35">
      <c r="E2294" t="s">
        <v>75</v>
      </c>
      <c r="F2294">
        <v>43.01</v>
      </c>
      <c r="G2294">
        <v>5.44</v>
      </c>
      <c r="H2294" t="s">
        <v>2380</v>
      </c>
      <c r="I2294" t="s">
        <v>2382</v>
      </c>
      <c r="J2294" t="s">
        <v>2380</v>
      </c>
      <c r="K2294">
        <v>1</v>
      </c>
      <c r="L2294" t="s">
        <v>2380</v>
      </c>
    </row>
    <row r="2295" spans="5:12" x14ac:dyDescent="0.35">
      <c r="E2295" t="s">
        <v>74</v>
      </c>
      <c r="F2295">
        <v>15.01</v>
      </c>
      <c r="G2295">
        <v>4.1500000000000004</v>
      </c>
      <c r="H2295" t="s">
        <v>2380</v>
      </c>
      <c r="I2295" t="s">
        <v>2380</v>
      </c>
      <c r="J2295" t="s">
        <v>2383</v>
      </c>
      <c r="K2295">
        <v>1</v>
      </c>
      <c r="L2295" t="s">
        <v>2380</v>
      </c>
    </row>
    <row r="2296" spans="5:12" x14ac:dyDescent="0.35">
      <c r="E2296" t="s">
        <v>73</v>
      </c>
      <c r="F2296">
        <v>41.14</v>
      </c>
      <c r="G2296">
        <v>6.02</v>
      </c>
      <c r="H2296" t="s">
        <v>2380</v>
      </c>
      <c r="I2296" t="s">
        <v>2382</v>
      </c>
      <c r="J2296" t="s">
        <v>2380</v>
      </c>
      <c r="K2296">
        <v>1</v>
      </c>
      <c r="L2296" t="s">
        <v>2380</v>
      </c>
    </row>
    <row r="2297" spans="5:12" x14ac:dyDescent="0.35">
      <c r="E2297" t="s">
        <v>72</v>
      </c>
      <c r="F2297">
        <v>16.55</v>
      </c>
      <c r="G2297">
        <v>7.73</v>
      </c>
      <c r="H2297" t="s">
        <v>2380</v>
      </c>
      <c r="I2297" t="s">
        <v>2380</v>
      </c>
      <c r="J2297" t="s">
        <v>2380</v>
      </c>
      <c r="K2297" t="s">
        <v>2381</v>
      </c>
      <c r="L2297" t="s">
        <v>2380</v>
      </c>
    </row>
    <row r="2298" spans="5:12" x14ac:dyDescent="0.35">
      <c r="E2298" t="s">
        <v>71</v>
      </c>
      <c r="F2298">
        <v>37.29</v>
      </c>
      <c r="G2298">
        <v>5.03</v>
      </c>
      <c r="H2298" t="s">
        <v>2380</v>
      </c>
      <c r="I2298" t="s">
        <v>2382</v>
      </c>
      <c r="J2298" t="s">
        <v>2380</v>
      </c>
      <c r="K2298">
        <v>1</v>
      </c>
      <c r="L2298" t="s">
        <v>2380</v>
      </c>
    </row>
    <row r="2299" spans="5:12" x14ac:dyDescent="0.35">
      <c r="E2299" t="s">
        <v>70</v>
      </c>
      <c r="F2299">
        <v>16.739999999999998</v>
      </c>
      <c r="G2299">
        <v>4.08</v>
      </c>
      <c r="H2299" t="s">
        <v>2382</v>
      </c>
      <c r="I2299" t="s">
        <v>2380</v>
      </c>
      <c r="J2299" t="s">
        <v>2380</v>
      </c>
      <c r="K2299" t="s">
        <v>2381</v>
      </c>
      <c r="L2299" t="s">
        <v>2380</v>
      </c>
    </row>
    <row r="2300" spans="5:12" x14ac:dyDescent="0.35">
      <c r="E2300" t="s">
        <v>69</v>
      </c>
      <c r="F2300">
        <v>34.43</v>
      </c>
      <c r="G2300">
        <v>4.2699999999999996</v>
      </c>
      <c r="H2300" t="s">
        <v>2380</v>
      </c>
      <c r="I2300" t="s">
        <v>2382</v>
      </c>
      <c r="J2300" t="s">
        <v>2380</v>
      </c>
      <c r="K2300">
        <v>1</v>
      </c>
      <c r="L2300" t="s">
        <v>2380</v>
      </c>
    </row>
    <row r="2301" spans="5:12" x14ac:dyDescent="0.35">
      <c r="E2301" t="s">
        <v>68</v>
      </c>
      <c r="F2301">
        <v>34.1</v>
      </c>
      <c r="G2301">
        <v>4.07</v>
      </c>
      <c r="H2301" t="s">
        <v>2380</v>
      </c>
      <c r="I2301" t="s">
        <v>2382</v>
      </c>
      <c r="J2301" t="s">
        <v>2380</v>
      </c>
      <c r="K2301">
        <v>1</v>
      </c>
      <c r="L2301" t="s">
        <v>2380</v>
      </c>
    </row>
    <row r="2302" spans="5:12" x14ac:dyDescent="0.35">
      <c r="E2302" t="s">
        <v>67</v>
      </c>
      <c r="F2302">
        <v>19.3</v>
      </c>
      <c r="G2302">
        <v>10.36</v>
      </c>
      <c r="H2302" t="s">
        <v>2380</v>
      </c>
      <c r="I2302" t="s">
        <v>2380</v>
      </c>
      <c r="J2302" t="s">
        <v>2380</v>
      </c>
      <c r="K2302" t="s">
        <v>2381</v>
      </c>
      <c r="L2302" t="s">
        <v>2380</v>
      </c>
    </row>
    <row r="2303" spans="5:12" x14ac:dyDescent="0.35">
      <c r="E2303" t="s">
        <v>66</v>
      </c>
      <c r="F2303">
        <v>33.659999999999997</v>
      </c>
      <c r="G2303">
        <v>5.71</v>
      </c>
      <c r="H2303" t="s">
        <v>2380</v>
      </c>
      <c r="I2303" t="s">
        <v>2382</v>
      </c>
      <c r="J2303" t="s">
        <v>2380</v>
      </c>
      <c r="K2303">
        <v>1</v>
      </c>
      <c r="L2303" t="s">
        <v>2380</v>
      </c>
    </row>
    <row r="2304" spans="5:12" x14ac:dyDescent="0.35">
      <c r="E2304" t="s">
        <v>65</v>
      </c>
      <c r="F2304">
        <v>33.33</v>
      </c>
      <c r="G2304">
        <v>6.08</v>
      </c>
      <c r="H2304" t="s">
        <v>2380</v>
      </c>
      <c r="I2304" t="s">
        <v>2382</v>
      </c>
      <c r="J2304" t="s">
        <v>2380</v>
      </c>
      <c r="K2304">
        <v>1</v>
      </c>
      <c r="L2304" t="s">
        <v>2380</v>
      </c>
    </row>
    <row r="2305" spans="5:12" x14ac:dyDescent="0.35">
      <c r="E2305" t="s">
        <v>64</v>
      </c>
      <c r="F2305">
        <v>21.84</v>
      </c>
      <c r="G2305">
        <v>5.71</v>
      </c>
      <c r="H2305" t="s">
        <v>2380</v>
      </c>
      <c r="I2305" t="s">
        <v>2382</v>
      </c>
      <c r="J2305" t="s">
        <v>2380</v>
      </c>
      <c r="K2305">
        <v>1</v>
      </c>
      <c r="L2305" t="s">
        <v>2380</v>
      </c>
    </row>
    <row r="2306" spans="5:12" x14ac:dyDescent="0.35">
      <c r="E2306" t="s">
        <v>63</v>
      </c>
      <c r="F2306">
        <v>16.87</v>
      </c>
      <c r="G2306">
        <v>9.1300000000000008</v>
      </c>
      <c r="H2306" t="s">
        <v>2380</v>
      </c>
      <c r="I2306" t="s">
        <v>2380</v>
      </c>
      <c r="J2306" t="s">
        <v>2380</v>
      </c>
      <c r="K2306" t="s">
        <v>2381</v>
      </c>
      <c r="L2306" t="s">
        <v>2380</v>
      </c>
    </row>
    <row r="2307" spans="5:12" x14ac:dyDescent="0.35">
      <c r="E2307" t="s">
        <v>62</v>
      </c>
      <c r="F2307">
        <v>30.14</v>
      </c>
      <c r="G2307">
        <v>5.49</v>
      </c>
      <c r="H2307" t="s">
        <v>2380</v>
      </c>
      <c r="I2307" t="s">
        <v>2382</v>
      </c>
      <c r="J2307" t="s">
        <v>2380</v>
      </c>
      <c r="K2307">
        <v>1</v>
      </c>
      <c r="L2307" t="s">
        <v>2380</v>
      </c>
    </row>
    <row r="2308" spans="5:12" x14ac:dyDescent="0.35">
      <c r="E2308" t="s">
        <v>61</v>
      </c>
      <c r="F2308">
        <v>23.21</v>
      </c>
      <c r="G2308">
        <v>4.37</v>
      </c>
      <c r="H2308" t="s">
        <v>2380</v>
      </c>
      <c r="I2308" t="s">
        <v>2382</v>
      </c>
      <c r="J2308" t="s">
        <v>2380</v>
      </c>
      <c r="K2308">
        <v>1</v>
      </c>
      <c r="L2308" t="s">
        <v>2380</v>
      </c>
    </row>
    <row r="2309" spans="5:12" x14ac:dyDescent="0.35">
      <c r="E2309" t="s">
        <v>60</v>
      </c>
      <c r="F2309">
        <v>17.170000000000002</v>
      </c>
      <c r="G2309">
        <v>8.4600000000000009</v>
      </c>
      <c r="H2309" t="s">
        <v>2380</v>
      </c>
      <c r="I2309" t="s">
        <v>2380</v>
      </c>
      <c r="J2309" t="s">
        <v>2380</v>
      </c>
      <c r="K2309" t="s">
        <v>2381</v>
      </c>
      <c r="L2309" t="s">
        <v>2380</v>
      </c>
    </row>
    <row r="2310" spans="5:12" x14ac:dyDescent="0.35">
      <c r="E2310" t="s">
        <v>59</v>
      </c>
      <c r="F2310">
        <v>15.61</v>
      </c>
      <c r="G2310">
        <v>5.28</v>
      </c>
      <c r="H2310" t="s">
        <v>2380</v>
      </c>
      <c r="I2310" t="s">
        <v>2380</v>
      </c>
      <c r="J2310" t="s">
        <v>2380</v>
      </c>
      <c r="K2310">
        <v>1</v>
      </c>
      <c r="L2310" t="s">
        <v>2380</v>
      </c>
    </row>
    <row r="2311" spans="5:12" x14ac:dyDescent="0.35">
      <c r="E2311" t="s">
        <v>58</v>
      </c>
      <c r="F2311">
        <v>17.98</v>
      </c>
      <c r="G2311">
        <v>5.33</v>
      </c>
      <c r="H2311" t="s">
        <v>2382</v>
      </c>
      <c r="I2311" t="s">
        <v>2380</v>
      </c>
      <c r="J2311" t="s">
        <v>2383</v>
      </c>
      <c r="K2311">
        <v>1</v>
      </c>
      <c r="L2311" t="s">
        <v>2380</v>
      </c>
    </row>
    <row r="2312" spans="5:12" x14ac:dyDescent="0.35">
      <c r="E2312" t="s">
        <v>57</v>
      </c>
      <c r="F2312">
        <v>21.64</v>
      </c>
      <c r="G2312">
        <v>5.5</v>
      </c>
      <c r="H2312" t="s">
        <v>2380</v>
      </c>
      <c r="I2312" t="s">
        <v>2382</v>
      </c>
      <c r="J2312" t="s">
        <v>2380</v>
      </c>
      <c r="K2312">
        <v>1</v>
      </c>
      <c r="L2312" t="s">
        <v>2380</v>
      </c>
    </row>
    <row r="2313" spans="5:12" x14ac:dyDescent="0.35">
      <c r="E2313" t="s">
        <v>56</v>
      </c>
      <c r="F2313">
        <v>16.399999999999999</v>
      </c>
      <c r="G2313">
        <v>5.4</v>
      </c>
      <c r="H2313" t="s">
        <v>2380</v>
      </c>
      <c r="I2313" t="s">
        <v>2380</v>
      </c>
      <c r="J2313" t="s">
        <v>2383</v>
      </c>
      <c r="K2313">
        <v>1</v>
      </c>
      <c r="L2313" t="s">
        <v>2380</v>
      </c>
    </row>
    <row r="2314" spans="5:12" x14ac:dyDescent="0.35">
      <c r="E2314" t="s">
        <v>55</v>
      </c>
      <c r="F2314">
        <v>15.77</v>
      </c>
      <c r="G2314">
        <v>6.05</v>
      </c>
      <c r="H2314" t="s">
        <v>2382</v>
      </c>
      <c r="I2314" t="s">
        <v>2380</v>
      </c>
      <c r="J2314" t="s">
        <v>2380</v>
      </c>
      <c r="K2314">
        <v>1</v>
      </c>
      <c r="L2314" t="s">
        <v>2380</v>
      </c>
    </row>
    <row r="2315" spans="5:12" x14ac:dyDescent="0.35">
      <c r="E2315" t="s">
        <v>54</v>
      </c>
      <c r="F2315">
        <v>18.27</v>
      </c>
      <c r="G2315">
        <v>11.46</v>
      </c>
      <c r="H2315" t="s">
        <v>2380</v>
      </c>
      <c r="I2315" t="s">
        <v>2380</v>
      </c>
      <c r="J2315" t="s">
        <v>2380</v>
      </c>
      <c r="K2315" t="s">
        <v>2381</v>
      </c>
      <c r="L2315" t="s">
        <v>2380</v>
      </c>
    </row>
    <row r="2316" spans="5:12" x14ac:dyDescent="0.35">
      <c r="E2316" t="s">
        <v>53</v>
      </c>
      <c r="F2316">
        <v>16.489999999999998</v>
      </c>
      <c r="G2316">
        <v>8.48</v>
      </c>
      <c r="H2316" t="s">
        <v>2380</v>
      </c>
      <c r="I2316" t="s">
        <v>2380</v>
      </c>
      <c r="J2316" t="s">
        <v>2380</v>
      </c>
      <c r="K2316" t="s">
        <v>2381</v>
      </c>
      <c r="L2316" t="s">
        <v>2380</v>
      </c>
    </row>
    <row r="2317" spans="5:12" x14ac:dyDescent="0.35">
      <c r="E2317" t="s">
        <v>52</v>
      </c>
      <c r="F2317">
        <v>16.14</v>
      </c>
      <c r="G2317">
        <v>4.8600000000000003</v>
      </c>
      <c r="H2317" t="s">
        <v>2380</v>
      </c>
      <c r="I2317" t="s">
        <v>2380</v>
      </c>
      <c r="J2317" t="s">
        <v>2380</v>
      </c>
      <c r="K2317" t="s">
        <v>2381</v>
      </c>
      <c r="L2317" t="s">
        <v>2380</v>
      </c>
    </row>
    <row r="2318" spans="5:12" x14ac:dyDescent="0.35">
      <c r="E2318" t="s">
        <v>51</v>
      </c>
      <c r="F2318">
        <v>20.85</v>
      </c>
      <c r="G2318">
        <v>4.45</v>
      </c>
      <c r="H2318" t="s">
        <v>2382</v>
      </c>
      <c r="I2318" t="s">
        <v>2380</v>
      </c>
      <c r="J2318" t="s">
        <v>2380</v>
      </c>
      <c r="K2318">
        <v>1</v>
      </c>
      <c r="L2318" t="s">
        <v>2380</v>
      </c>
    </row>
    <row r="2319" spans="5:12" x14ac:dyDescent="0.35">
      <c r="E2319" t="s">
        <v>50</v>
      </c>
      <c r="F2319">
        <v>15.88</v>
      </c>
      <c r="G2319">
        <v>4.3600000000000003</v>
      </c>
      <c r="H2319" t="s">
        <v>2380</v>
      </c>
      <c r="I2319" t="s">
        <v>2380</v>
      </c>
      <c r="J2319" t="s">
        <v>2380</v>
      </c>
      <c r="K2319" t="s">
        <v>2381</v>
      </c>
      <c r="L2319" t="s">
        <v>2380</v>
      </c>
    </row>
    <row r="2320" spans="5:12" x14ac:dyDescent="0.35">
      <c r="E2320" t="s">
        <v>49</v>
      </c>
      <c r="F2320">
        <v>20.66</v>
      </c>
      <c r="G2320">
        <v>5.8</v>
      </c>
      <c r="H2320" t="s">
        <v>2380</v>
      </c>
      <c r="I2320" t="s">
        <v>2382</v>
      </c>
      <c r="J2320" t="s">
        <v>2380</v>
      </c>
      <c r="K2320">
        <v>1</v>
      </c>
      <c r="L2320" t="s">
        <v>2380</v>
      </c>
    </row>
    <row r="2321" spans="5:12" x14ac:dyDescent="0.35">
      <c r="E2321" t="s">
        <v>48</v>
      </c>
      <c r="F2321">
        <v>20.399999999999999</v>
      </c>
      <c r="G2321">
        <v>5.27</v>
      </c>
      <c r="H2321" t="s">
        <v>2380</v>
      </c>
      <c r="I2321" t="s">
        <v>2380</v>
      </c>
      <c r="J2321" t="s">
        <v>2380</v>
      </c>
      <c r="K2321" t="s">
        <v>2381</v>
      </c>
      <c r="L2321" t="s">
        <v>2380</v>
      </c>
    </row>
    <row r="2322" spans="5:12" x14ac:dyDescent="0.35">
      <c r="E2322" t="s">
        <v>47</v>
      </c>
      <c r="F2322">
        <v>25.19</v>
      </c>
      <c r="G2322">
        <v>5.64</v>
      </c>
      <c r="H2322" t="s">
        <v>2382</v>
      </c>
      <c r="I2322" t="s">
        <v>2380</v>
      </c>
      <c r="J2322" t="s">
        <v>2380</v>
      </c>
      <c r="K2322" t="s">
        <v>2381</v>
      </c>
      <c r="L2322" t="s">
        <v>2380</v>
      </c>
    </row>
    <row r="2323" spans="5:12" x14ac:dyDescent="0.35">
      <c r="E2323" t="s">
        <v>46</v>
      </c>
      <c r="F2323">
        <v>20.54</v>
      </c>
      <c r="G2323">
        <v>4.2</v>
      </c>
      <c r="H2323" t="s">
        <v>2382</v>
      </c>
      <c r="I2323" t="s">
        <v>2380</v>
      </c>
      <c r="J2323" t="s">
        <v>2380</v>
      </c>
      <c r="K2323">
        <v>1</v>
      </c>
      <c r="L2323" t="s">
        <v>2380</v>
      </c>
    </row>
    <row r="2324" spans="5:12" x14ac:dyDescent="0.35">
      <c r="E2324" t="s">
        <v>45</v>
      </c>
      <c r="F2324">
        <v>20.13</v>
      </c>
      <c r="G2324">
        <v>5.42</v>
      </c>
      <c r="H2324" t="s">
        <v>2380</v>
      </c>
      <c r="I2324" t="s">
        <v>2380</v>
      </c>
      <c r="J2324" t="s">
        <v>2380</v>
      </c>
      <c r="K2324" t="s">
        <v>2381</v>
      </c>
      <c r="L2324" t="s">
        <v>2380</v>
      </c>
    </row>
    <row r="2325" spans="5:12" x14ac:dyDescent="0.35">
      <c r="E2325" t="s">
        <v>44</v>
      </c>
      <c r="F2325">
        <v>18.93</v>
      </c>
      <c r="G2325">
        <v>6.11</v>
      </c>
      <c r="H2325" t="s">
        <v>2380</v>
      </c>
      <c r="I2325" t="s">
        <v>2380</v>
      </c>
      <c r="J2325" t="s">
        <v>2383</v>
      </c>
      <c r="K2325">
        <v>1</v>
      </c>
      <c r="L2325" t="s">
        <v>2380</v>
      </c>
    </row>
    <row r="2326" spans="5:12" x14ac:dyDescent="0.35">
      <c r="E2326" t="s">
        <v>43</v>
      </c>
      <c r="F2326">
        <v>24.14</v>
      </c>
      <c r="G2326">
        <v>5.29</v>
      </c>
      <c r="H2326" t="s">
        <v>2380</v>
      </c>
      <c r="I2326" t="s">
        <v>2382</v>
      </c>
      <c r="J2326" t="s">
        <v>2380</v>
      </c>
      <c r="K2326">
        <v>1</v>
      </c>
      <c r="L2326" t="s">
        <v>2380</v>
      </c>
    </row>
    <row r="2327" spans="5:12" x14ac:dyDescent="0.35">
      <c r="E2327" t="s">
        <v>41</v>
      </c>
      <c r="F2327">
        <v>25.03</v>
      </c>
      <c r="G2327">
        <v>5.91</v>
      </c>
      <c r="H2327" t="s">
        <v>2380</v>
      </c>
      <c r="I2327" t="s">
        <v>2382</v>
      </c>
      <c r="J2327" t="s">
        <v>2380</v>
      </c>
      <c r="K2327">
        <v>1</v>
      </c>
      <c r="L2327" t="s">
        <v>2380</v>
      </c>
    </row>
    <row r="2328" spans="5:12" x14ac:dyDescent="0.35">
      <c r="E2328" t="s">
        <v>40</v>
      </c>
      <c r="F2328">
        <v>20.47</v>
      </c>
      <c r="G2328">
        <v>5.81</v>
      </c>
      <c r="H2328" t="s">
        <v>2382</v>
      </c>
      <c r="I2328" t="s">
        <v>2380</v>
      </c>
      <c r="J2328" t="s">
        <v>2380</v>
      </c>
      <c r="K2328">
        <v>1</v>
      </c>
      <c r="L2328" t="s">
        <v>2380</v>
      </c>
    </row>
    <row r="2329" spans="5:12" x14ac:dyDescent="0.35">
      <c r="E2329" t="s">
        <v>39</v>
      </c>
      <c r="F2329">
        <v>18.82</v>
      </c>
      <c r="G2329">
        <v>5.51</v>
      </c>
      <c r="H2329" t="s">
        <v>2382</v>
      </c>
      <c r="I2329" t="s">
        <v>2380</v>
      </c>
      <c r="J2329" t="s">
        <v>2380</v>
      </c>
      <c r="K2329" t="s">
        <v>2381</v>
      </c>
      <c r="L2329" t="s">
        <v>2380</v>
      </c>
    </row>
    <row r="2330" spans="5:12" x14ac:dyDescent="0.35">
      <c r="E2330" t="s">
        <v>38</v>
      </c>
      <c r="F2330">
        <v>17.079999999999998</v>
      </c>
      <c r="G2330">
        <v>5.73</v>
      </c>
      <c r="H2330" t="s">
        <v>2380</v>
      </c>
      <c r="I2330" t="s">
        <v>2380</v>
      </c>
      <c r="J2330" t="s">
        <v>2383</v>
      </c>
      <c r="K2330">
        <v>1</v>
      </c>
      <c r="L2330" t="s">
        <v>2380</v>
      </c>
    </row>
    <row r="2331" spans="5:12" x14ac:dyDescent="0.35">
      <c r="E2331" t="s">
        <v>36</v>
      </c>
      <c r="F2331">
        <v>19.21</v>
      </c>
      <c r="G2331">
        <v>5.53</v>
      </c>
      <c r="H2331" t="s">
        <v>2382</v>
      </c>
      <c r="I2331" t="s">
        <v>2380</v>
      </c>
      <c r="J2331" t="s">
        <v>2380</v>
      </c>
      <c r="K2331" t="s">
        <v>2381</v>
      </c>
      <c r="L2331" t="s">
        <v>2380</v>
      </c>
    </row>
    <row r="2332" spans="5:12" x14ac:dyDescent="0.35">
      <c r="E2332" t="s">
        <v>34</v>
      </c>
      <c r="F2332">
        <v>17.86</v>
      </c>
      <c r="G2332">
        <v>5.43</v>
      </c>
      <c r="H2332" t="s">
        <v>2380</v>
      </c>
      <c r="I2332" t="s">
        <v>2380</v>
      </c>
      <c r="J2332" t="s">
        <v>2383</v>
      </c>
      <c r="K2332">
        <v>1</v>
      </c>
      <c r="L2332" t="s">
        <v>2380</v>
      </c>
    </row>
    <row r="2333" spans="5:12" x14ac:dyDescent="0.35">
      <c r="E2333" t="s">
        <v>33</v>
      </c>
      <c r="F2333">
        <v>21.38</v>
      </c>
      <c r="G2333">
        <v>8.01</v>
      </c>
      <c r="H2333" t="s">
        <v>2380</v>
      </c>
      <c r="I2333" t="s">
        <v>2380</v>
      </c>
      <c r="J2333" t="s">
        <v>2380</v>
      </c>
      <c r="K2333" t="s">
        <v>2381</v>
      </c>
      <c r="L2333" t="s">
        <v>2380</v>
      </c>
    </row>
    <row r="2334" spans="5:12" x14ac:dyDescent="0.35">
      <c r="E2334" t="s">
        <v>32</v>
      </c>
      <c r="F2334">
        <v>23.35</v>
      </c>
      <c r="G2334">
        <v>5.94</v>
      </c>
      <c r="H2334" t="s">
        <v>2380</v>
      </c>
      <c r="I2334" t="s">
        <v>2380</v>
      </c>
      <c r="J2334" t="s">
        <v>2380</v>
      </c>
      <c r="K2334" t="s">
        <v>2381</v>
      </c>
      <c r="L2334" t="s">
        <v>2380</v>
      </c>
    </row>
    <row r="2335" spans="5:12" x14ac:dyDescent="0.35">
      <c r="E2335" t="s">
        <v>29</v>
      </c>
      <c r="F2335">
        <v>22.24</v>
      </c>
      <c r="G2335">
        <v>5.04</v>
      </c>
      <c r="H2335" t="s">
        <v>2380</v>
      </c>
      <c r="I2335" t="s">
        <v>2380</v>
      </c>
      <c r="J2335" t="s">
        <v>2380</v>
      </c>
      <c r="K2335" t="s">
        <v>2381</v>
      </c>
      <c r="L2335" t="s">
        <v>2380</v>
      </c>
    </row>
    <row r="2336" spans="5:12" x14ac:dyDescent="0.35">
      <c r="E2336" t="s">
        <v>28</v>
      </c>
      <c r="F2336">
        <v>24.76</v>
      </c>
      <c r="G2336">
        <v>4.54</v>
      </c>
      <c r="H2336" t="s">
        <v>2382</v>
      </c>
      <c r="I2336" t="s">
        <v>2380</v>
      </c>
      <c r="J2336" t="s">
        <v>2380</v>
      </c>
      <c r="K2336" t="s">
        <v>2381</v>
      </c>
      <c r="L2336" t="s">
        <v>2380</v>
      </c>
    </row>
    <row r="2337" spans="5:12" x14ac:dyDescent="0.35">
      <c r="E2337" t="s">
        <v>27</v>
      </c>
      <c r="F2337">
        <v>20.100000000000001</v>
      </c>
      <c r="G2337">
        <v>5.6</v>
      </c>
      <c r="H2337" t="s">
        <v>2382</v>
      </c>
      <c r="I2337" t="s">
        <v>2380</v>
      </c>
      <c r="J2337" t="s">
        <v>2383</v>
      </c>
      <c r="K2337">
        <v>1</v>
      </c>
      <c r="L2337" t="s">
        <v>2380</v>
      </c>
    </row>
    <row r="2338" spans="5:12" x14ac:dyDescent="0.35">
      <c r="E2338" t="s">
        <v>26</v>
      </c>
      <c r="F2338">
        <v>21.77</v>
      </c>
      <c r="G2338">
        <v>10.67</v>
      </c>
      <c r="H2338" t="s">
        <v>2380</v>
      </c>
      <c r="I2338" t="s">
        <v>2380</v>
      </c>
      <c r="J2338" t="s">
        <v>2380</v>
      </c>
      <c r="K2338" t="s">
        <v>2381</v>
      </c>
      <c r="L2338" t="s">
        <v>2380</v>
      </c>
    </row>
    <row r="2339" spans="5:12" x14ac:dyDescent="0.35">
      <c r="E2339" t="s">
        <v>25</v>
      </c>
      <c r="F2339">
        <v>17.82</v>
      </c>
      <c r="G2339">
        <v>5.26</v>
      </c>
      <c r="H2339" t="s">
        <v>2382</v>
      </c>
      <c r="I2339" t="s">
        <v>2380</v>
      </c>
      <c r="J2339" t="s">
        <v>2380</v>
      </c>
      <c r="K2339">
        <v>1</v>
      </c>
      <c r="L2339" t="s">
        <v>2380</v>
      </c>
    </row>
    <row r="2340" spans="5:12" x14ac:dyDescent="0.35">
      <c r="E2340" t="s">
        <v>24</v>
      </c>
      <c r="F2340">
        <v>17.07</v>
      </c>
      <c r="G2340">
        <v>5.22</v>
      </c>
      <c r="H2340" t="s">
        <v>2380</v>
      </c>
      <c r="I2340" t="s">
        <v>2380</v>
      </c>
      <c r="J2340" t="s">
        <v>2383</v>
      </c>
      <c r="K2340">
        <v>1</v>
      </c>
      <c r="L2340" t="s">
        <v>2380</v>
      </c>
    </row>
    <row r="2341" spans="5:12" x14ac:dyDescent="0.35">
      <c r="E2341" t="s">
        <v>22</v>
      </c>
      <c r="F2341">
        <v>22.24</v>
      </c>
      <c r="G2341">
        <v>4.29</v>
      </c>
      <c r="H2341" t="s">
        <v>2382</v>
      </c>
      <c r="I2341" t="s">
        <v>2380</v>
      </c>
      <c r="J2341" t="s">
        <v>2380</v>
      </c>
      <c r="K2341" t="s">
        <v>2381</v>
      </c>
      <c r="L2341" t="s">
        <v>2380</v>
      </c>
    </row>
    <row r="2342" spans="5:12" x14ac:dyDescent="0.35">
      <c r="E2342" t="s">
        <v>21</v>
      </c>
      <c r="F2342">
        <v>22.34</v>
      </c>
      <c r="G2342">
        <v>5.57</v>
      </c>
      <c r="H2342" t="s">
        <v>2380</v>
      </c>
      <c r="I2342" t="s">
        <v>2380</v>
      </c>
      <c r="J2342" t="s">
        <v>2380</v>
      </c>
      <c r="K2342">
        <v>1</v>
      </c>
      <c r="L2342" t="s">
        <v>2380</v>
      </c>
    </row>
    <row r="2343" spans="5:12" x14ac:dyDescent="0.35">
      <c r="E2343" t="s">
        <v>19</v>
      </c>
      <c r="F2343">
        <v>17.7</v>
      </c>
      <c r="G2343">
        <v>6.28</v>
      </c>
      <c r="H2343" t="s">
        <v>2380</v>
      </c>
      <c r="I2343" t="s">
        <v>2380</v>
      </c>
      <c r="J2343" t="s">
        <v>2380</v>
      </c>
      <c r="K2343">
        <v>1</v>
      </c>
      <c r="L2343" t="s">
        <v>2380</v>
      </c>
    </row>
    <row r="2344" spans="5:12" x14ac:dyDescent="0.35">
      <c r="E2344" t="s">
        <v>17</v>
      </c>
      <c r="F2344">
        <v>16.47</v>
      </c>
      <c r="G2344">
        <v>6.35</v>
      </c>
      <c r="H2344" t="s">
        <v>2380</v>
      </c>
      <c r="I2344" t="s">
        <v>2380</v>
      </c>
      <c r="J2344" t="s">
        <v>2383</v>
      </c>
      <c r="K2344">
        <v>1</v>
      </c>
      <c r="L2344" t="s">
        <v>2380</v>
      </c>
    </row>
    <row r="2345" spans="5:12" x14ac:dyDescent="0.35">
      <c r="E2345" t="s">
        <v>14</v>
      </c>
      <c r="F2345">
        <v>17.600000000000001</v>
      </c>
      <c r="G2345">
        <v>4.3899999999999997</v>
      </c>
      <c r="H2345" t="s">
        <v>2380</v>
      </c>
      <c r="I2345" t="s">
        <v>2380</v>
      </c>
      <c r="J2345" t="s">
        <v>2380</v>
      </c>
      <c r="K2345">
        <v>1</v>
      </c>
      <c r="L2345" t="s">
        <v>2380</v>
      </c>
    </row>
    <row r="2346" spans="5:12" x14ac:dyDescent="0.35">
      <c r="E2346" t="s">
        <v>9</v>
      </c>
      <c r="F2346">
        <v>17.579999999999998</v>
      </c>
      <c r="G2346">
        <v>4.51</v>
      </c>
      <c r="H2346" t="s">
        <v>2380</v>
      </c>
      <c r="I2346" t="s">
        <v>2380</v>
      </c>
      <c r="J2346" t="s">
        <v>2380</v>
      </c>
      <c r="K2346">
        <v>1</v>
      </c>
      <c r="L2346" t="s">
        <v>2380</v>
      </c>
    </row>
  </sheetData>
  <mergeCells count="5">
    <mergeCell ref="M12:O12"/>
    <mergeCell ref="M13:O13"/>
    <mergeCell ref="M14:O14"/>
    <mergeCell ref="M8:O8"/>
    <mergeCell ref="M11:O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48F-99BF-47A8-9D87-8C2FFA06EA1F}">
  <dimension ref="C3:P2353"/>
  <sheetViews>
    <sheetView workbookViewId="0">
      <selection activeCell="M11" sqref="M11:P11"/>
    </sheetView>
  </sheetViews>
  <sheetFormatPr defaultRowHeight="14.5" x14ac:dyDescent="0.35"/>
  <cols>
    <col min="3" max="3" width="12.81640625" bestFit="1" customWidth="1"/>
    <col min="9" max="9" width="13.1796875" bestFit="1" customWidth="1"/>
  </cols>
  <sheetData>
    <row r="3" spans="3:16" ht="26" x14ac:dyDescent="0.6">
      <c r="C3" s="9" t="s">
        <v>4728</v>
      </c>
      <c r="D3" s="9"/>
    </row>
    <row r="5" spans="3:16" x14ac:dyDescent="0.35">
      <c r="D5" t="s">
        <v>4720</v>
      </c>
    </row>
    <row r="6" spans="3:16" x14ac:dyDescent="0.35">
      <c r="D6" t="s">
        <v>4721</v>
      </c>
    </row>
    <row r="10" spans="3:16" ht="15.5" x14ac:dyDescent="0.35">
      <c r="C10" s="3" t="s">
        <v>0</v>
      </c>
      <c r="D10" s="3" t="s">
        <v>1</v>
      </c>
      <c r="E10" s="3" t="s">
        <v>2</v>
      </c>
      <c r="F10" s="3" t="s">
        <v>3</v>
      </c>
      <c r="G10" s="3" t="s">
        <v>4</v>
      </c>
      <c r="H10" s="3" t="s">
        <v>5</v>
      </c>
      <c r="I10" s="3" t="s">
        <v>6</v>
      </c>
      <c r="J10" s="3" t="s">
        <v>7</v>
      </c>
      <c r="K10" s="3" t="s">
        <v>8</v>
      </c>
    </row>
    <row r="11" spans="3:16" ht="26" x14ac:dyDescent="0.6">
      <c r="C11" t="s">
        <v>9</v>
      </c>
      <c r="D11">
        <v>1992</v>
      </c>
      <c r="E11" t="s">
        <v>10</v>
      </c>
      <c r="F11">
        <v>9</v>
      </c>
      <c r="G11">
        <v>0</v>
      </c>
      <c r="H11">
        <v>563.84</v>
      </c>
      <c r="I11" t="s">
        <v>11</v>
      </c>
      <c r="J11" t="s">
        <v>12</v>
      </c>
      <c r="K11" t="s">
        <v>13</v>
      </c>
      <c r="M11" s="13" t="s">
        <v>4729</v>
      </c>
      <c r="N11" s="13"/>
      <c r="O11" s="13"/>
      <c r="P11" s="14">
        <f>COUNTIF(C10:K2353,"?")</f>
        <v>15</v>
      </c>
    </row>
    <row r="12" spans="3:16" x14ac:dyDescent="0.35">
      <c r="C12" t="s">
        <v>14</v>
      </c>
      <c r="D12">
        <v>1992</v>
      </c>
      <c r="E12" t="s">
        <v>15</v>
      </c>
      <c r="F12">
        <v>30</v>
      </c>
      <c r="G12">
        <v>0</v>
      </c>
      <c r="H12">
        <v>570.62</v>
      </c>
      <c r="I12" t="s">
        <v>11</v>
      </c>
      <c r="J12" t="s">
        <v>16</v>
      </c>
      <c r="K12" t="s">
        <v>13</v>
      </c>
    </row>
    <row r="13" spans="3:16" x14ac:dyDescent="0.35">
      <c r="C13" t="s">
        <v>17</v>
      </c>
      <c r="D13">
        <v>1993</v>
      </c>
      <c r="E13" t="s">
        <v>18</v>
      </c>
      <c r="F13">
        <v>30</v>
      </c>
      <c r="G13">
        <v>0</v>
      </c>
      <c r="H13">
        <v>600</v>
      </c>
      <c r="I13" t="s">
        <v>11</v>
      </c>
      <c r="J13" t="s">
        <v>16</v>
      </c>
      <c r="K13" t="s">
        <v>13</v>
      </c>
    </row>
    <row r="14" spans="3:16" x14ac:dyDescent="0.35">
      <c r="C14" t="s">
        <v>19</v>
      </c>
      <c r="D14">
        <v>1992</v>
      </c>
      <c r="E14" t="s">
        <v>20</v>
      </c>
      <c r="F14">
        <v>13</v>
      </c>
      <c r="G14">
        <v>0</v>
      </c>
      <c r="H14">
        <v>604.54</v>
      </c>
      <c r="I14" t="s">
        <v>12</v>
      </c>
      <c r="J14" t="s">
        <v>12</v>
      </c>
      <c r="K14" t="s">
        <v>13</v>
      </c>
    </row>
    <row r="15" spans="3:16" x14ac:dyDescent="0.35">
      <c r="C15" t="s">
        <v>21</v>
      </c>
      <c r="D15">
        <v>1998</v>
      </c>
      <c r="E15" t="s">
        <v>10</v>
      </c>
      <c r="F15">
        <v>27</v>
      </c>
      <c r="G15">
        <v>0</v>
      </c>
      <c r="H15">
        <v>637.26</v>
      </c>
      <c r="I15" t="s">
        <v>12</v>
      </c>
      <c r="J15" t="s">
        <v>12</v>
      </c>
      <c r="K15" t="s">
        <v>13</v>
      </c>
    </row>
    <row r="16" spans="3:16" x14ac:dyDescent="0.35">
      <c r="C16" t="s">
        <v>22</v>
      </c>
      <c r="D16">
        <v>2001</v>
      </c>
      <c r="E16" t="s">
        <v>15</v>
      </c>
      <c r="F16">
        <v>20</v>
      </c>
      <c r="G16">
        <v>0</v>
      </c>
      <c r="H16">
        <v>646.14</v>
      </c>
      <c r="I16" t="s">
        <v>12</v>
      </c>
      <c r="J16" t="s">
        <v>12</v>
      </c>
      <c r="K16" t="s">
        <v>23</v>
      </c>
    </row>
    <row r="17" spans="3:11" x14ac:dyDescent="0.35">
      <c r="C17" t="s">
        <v>24</v>
      </c>
      <c r="D17">
        <v>1993</v>
      </c>
      <c r="E17" t="s">
        <v>18</v>
      </c>
      <c r="F17">
        <v>1</v>
      </c>
      <c r="G17">
        <v>0</v>
      </c>
      <c r="H17">
        <v>650</v>
      </c>
      <c r="I17" t="s">
        <v>12</v>
      </c>
      <c r="J17" t="s">
        <v>12</v>
      </c>
      <c r="K17" t="s">
        <v>13</v>
      </c>
    </row>
    <row r="18" spans="3:11" x14ac:dyDescent="0.35">
      <c r="C18" t="s">
        <v>25</v>
      </c>
      <c r="D18">
        <v>1995</v>
      </c>
      <c r="E18" t="s">
        <v>10</v>
      </c>
      <c r="F18">
        <v>4</v>
      </c>
      <c r="G18">
        <v>0</v>
      </c>
      <c r="H18">
        <v>650</v>
      </c>
      <c r="I18" t="s">
        <v>12</v>
      </c>
      <c r="J18" t="s">
        <v>12</v>
      </c>
      <c r="K18" t="s">
        <v>13</v>
      </c>
    </row>
    <row r="19" spans="3:11" x14ac:dyDescent="0.35">
      <c r="C19" t="s">
        <v>26</v>
      </c>
      <c r="D19">
        <v>2002</v>
      </c>
      <c r="E19" t="s">
        <v>15</v>
      </c>
      <c r="F19">
        <v>29</v>
      </c>
      <c r="G19">
        <v>0</v>
      </c>
      <c r="H19">
        <v>668</v>
      </c>
      <c r="I19" t="s">
        <v>12</v>
      </c>
      <c r="J19" t="s">
        <v>11</v>
      </c>
      <c r="K19" t="s">
        <v>23</v>
      </c>
    </row>
    <row r="20" spans="3:11" x14ac:dyDescent="0.35">
      <c r="C20" t="s">
        <v>27</v>
      </c>
      <c r="D20">
        <v>1997</v>
      </c>
      <c r="E20" t="s">
        <v>15</v>
      </c>
      <c r="F20">
        <v>9</v>
      </c>
      <c r="G20">
        <v>0</v>
      </c>
      <c r="H20">
        <v>670</v>
      </c>
      <c r="I20" t="s">
        <v>12</v>
      </c>
      <c r="J20" t="s">
        <v>12</v>
      </c>
      <c r="K20" t="s">
        <v>13</v>
      </c>
    </row>
    <row r="21" spans="3:11" x14ac:dyDescent="0.35">
      <c r="C21" t="s">
        <v>28</v>
      </c>
      <c r="D21">
        <v>2001</v>
      </c>
      <c r="E21" t="s">
        <v>20</v>
      </c>
      <c r="F21">
        <v>12</v>
      </c>
      <c r="G21">
        <v>0</v>
      </c>
      <c r="H21">
        <v>687.54</v>
      </c>
      <c r="I21" t="s">
        <v>12</v>
      </c>
      <c r="J21" t="s">
        <v>11</v>
      </c>
      <c r="K21" t="s">
        <v>13</v>
      </c>
    </row>
    <row r="22" spans="3:11" x14ac:dyDescent="0.35">
      <c r="C22" t="s">
        <v>29</v>
      </c>
      <c r="D22">
        <v>1999</v>
      </c>
      <c r="E22" t="s">
        <v>30</v>
      </c>
      <c r="F22">
        <v>26</v>
      </c>
      <c r="G22">
        <v>0</v>
      </c>
      <c r="H22">
        <v>700</v>
      </c>
      <c r="I22" t="s">
        <v>31</v>
      </c>
      <c r="J22" t="s">
        <v>12</v>
      </c>
      <c r="K22" t="s">
        <v>13</v>
      </c>
    </row>
    <row r="23" spans="3:11" x14ac:dyDescent="0.35">
      <c r="C23" t="s">
        <v>32</v>
      </c>
      <c r="D23">
        <v>1999</v>
      </c>
      <c r="E23" t="s">
        <v>30</v>
      </c>
      <c r="F23">
        <v>14</v>
      </c>
      <c r="G23">
        <v>0</v>
      </c>
      <c r="H23">
        <v>722.99</v>
      </c>
      <c r="I23" t="s">
        <v>12</v>
      </c>
      <c r="J23" t="s">
        <v>16</v>
      </c>
      <c r="K23" t="s">
        <v>13</v>
      </c>
    </row>
    <row r="24" spans="3:11" x14ac:dyDescent="0.35">
      <c r="C24" t="s">
        <v>33</v>
      </c>
      <c r="D24">
        <v>2002</v>
      </c>
      <c r="E24" t="s">
        <v>31</v>
      </c>
      <c r="F24">
        <v>19</v>
      </c>
      <c r="G24">
        <v>0</v>
      </c>
      <c r="H24">
        <v>750</v>
      </c>
      <c r="I24" t="s">
        <v>12</v>
      </c>
      <c r="J24" t="s">
        <v>16</v>
      </c>
      <c r="K24" t="s">
        <v>23</v>
      </c>
    </row>
    <row r="25" spans="3:11" x14ac:dyDescent="0.35">
      <c r="C25" t="s">
        <v>34</v>
      </c>
      <c r="D25">
        <v>1993</v>
      </c>
      <c r="E25" t="s">
        <v>35</v>
      </c>
      <c r="F25">
        <v>9</v>
      </c>
      <c r="G25">
        <v>0</v>
      </c>
      <c r="H25">
        <v>760</v>
      </c>
      <c r="I25" t="s">
        <v>12</v>
      </c>
      <c r="J25" t="s">
        <v>16</v>
      </c>
      <c r="K25" t="s">
        <v>13</v>
      </c>
    </row>
    <row r="26" spans="3:11" x14ac:dyDescent="0.35">
      <c r="C26" t="s">
        <v>36</v>
      </c>
      <c r="D26">
        <v>1996</v>
      </c>
      <c r="E26" t="s">
        <v>37</v>
      </c>
      <c r="F26">
        <v>22</v>
      </c>
      <c r="G26">
        <v>0</v>
      </c>
      <c r="H26">
        <v>760</v>
      </c>
      <c r="I26" t="s">
        <v>12</v>
      </c>
      <c r="J26" t="s">
        <v>12</v>
      </c>
      <c r="K26" t="s">
        <v>13</v>
      </c>
    </row>
    <row r="27" spans="3:11" x14ac:dyDescent="0.35">
      <c r="C27" t="s">
        <v>38</v>
      </c>
      <c r="D27">
        <v>1993</v>
      </c>
      <c r="E27" t="s">
        <v>18</v>
      </c>
      <c r="F27">
        <v>28</v>
      </c>
      <c r="G27">
        <v>0</v>
      </c>
      <c r="H27">
        <v>770</v>
      </c>
      <c r="I27" t="s">
        <v>12</v>
      </c>
      <c r="J27" t="s">
        <v>12</v>
      </c>
      <c r="K27" t="s">
        <v>13</v>
      </c>
    </row>
    <row r="28" spans="3:11" x14ac:dyDescent="0.35">
      <c r="C28" t="s">
        <v>39</v>
      </c>
      <c r="D28">
        <v>1996</v>
      </c>
      <c r="E28" t="s">
        <v>31</v>
      </c>
      <c r="F28">
        <v>18</v>
      </c>
      <c r="G28">
        <v>0</v>
      </c>
      <c r="H28">
        <v>770.38</v>
      </c>
      <c r="I28" t="s">
        <v>12</v>
      </c>
      <c r="J28" t="s">
        <v>31</v>
      </c>
      <c r="K28" t="s">
        <v>23</v>
      </c>
    </row>
    <row r="29" spans="3:11" x14ac:dyDescent="0.35">
      <c r="C29" t="s">
        <v>40</v>
      </c>
      <c r="D29">
        <v>1995</v>
      </c>
      <c r="E29" t="s">
        <v>30</v>
      </c>
      <c r="F29">
        <v>7</v>
      </c>
      <c r="G29">
        <v>0</v>
      </c>
      <c r="H29">
        <v>773.54</v>
      </c>
      <c r="I29" t="s">
        <v>12</v>
      </c>
      <c r="J29" t="s">
        <v>11</v>
      </c>
      <c r="K29" t="s">
        <v>13</v>
      </c>
    </row>
    <row r="30" spans="3:11" x14ac:dyDescent="0.35">
      <c r="C30" t="s">
        <v>41</v>
      </c>
      <c r="D30">
        <v>2004</v>
      </c>
      <c r="E30" t="s">
        <v>37</v>
      </c>
      <c r="F30">
        <v>7</v>
      </c>
      <c r="G30">
        <v>0</v>
      </c>
      <c r="H30">
        <v>830.52</v>
      </c>
      <c r="I30" t="s">
        <v>12</v>
      </c>
      <c r="J30" t="s">
        <v>11</v>
      </c>
      <c r="K30" t="s">
        <v>42</v>
      </c>
    </row>
    <row r="31" spans="3:11" x14ac:dyDescent="0.35">
      <c r="C31" t="s">
        <v>43</v>
      </c>
      <c r="D31">
        <v>2000</v>
      </c>
      <c r="E31" t="s">
        <v>15</v>
      </c>
      <c r="F31">
        <v>18</v>
      </c>
      <c r="G31">
        <v>0</v>
      </c>
      <c r="H31">
        <v>865.41</v>
      </c>
      <c r="I31" t="s">
        <v>12</v>
      </c>
      <c r="J31" t="s">
        <v>16</v>
      </c>
      <c r="K31" t="s">
        <v>13</v>
      </c>
    </row>
    <row r="32" spans="3:11" x14ac:dyDescent="0.35">
      <c r="C32" t="s">
        <v>44</v>
      </c>
      <c r="D32">
        <v>1993</v>
      </c>
      <c r="E32" t="s">
        <v>15</v>
      </c>
      <c r="F32">
        <v>27</v>
      </c>
      <c r="G32">
        <v>0</v>
      </c>
      <c r="H32">
        <v>896.21</v>
      </c>
      <c r="I32" t="s">
        <v>12</v>
      </c>
      <c r="J32" t="s">
        <v>16</v>
      </c>
      <c r="K32" t="s">
        <v>13</v>
      </c>
    </row>
    <row r="33" spans="3:11" x14ac:dyDescent="0.35">
      <c r="C33" t="s">
        <v>45</v>
      </c>
      <c r="D33">
        <v>1994</v>
      </c>
      <c r="E33" t="s">
        <v>37</v>
      </c>
      <c r="F33">
        <v>30</v>
      </c>
      <c r="G33">
        <v>0</v>
      </c>
      <c r="H33">
        <v>915.07</v>
      </c>
      <c r="I33" t="s">
        <v>12</v>
      </c>
      <c r="J33" t="s">
        <v>16</v>
      </c>
      <c r="K33" t="s">
        <v>13</v>
      </c>
    </row>
    <row r="34" spans="3:11" x14ac:dyDescent="0.35">
      <c r="C34" t="s">
        <v>46</v>
      </c>
      <c r="D34">
        <v>1995</v>
      </c>
      <c r="E34" t="s">
        <v>37</v>
      </c>
      <c r="F34">
        <v>28</v>
      </c>
      <c r="G34">
        <v>0</v>
      </c>
      <c r="H34">
        <v>928.59</v>
      </c>
      <c r="I34" t="s">
        <v>12</v>
      </c>
      <c r="J34" t="s">
        <v>16</v>
      </c>
      <c r="K34" t="s">
        <v>13</v>
      </c>
    </row>
    <row r="35" spans="3:11" x14ac:dyDescent="0.35">
      <c r="C35" t="s">
        <v>47</v>
      </c>
      <c r="D35">
        <v>2001</v>
      </c>
      <c r="E35" t="s">
        <v>35</v>
      </c>
      <c r="F35">
        <v>19</v>
      </c>
      <c r="G35">
        <v>0</v>
      </c>
      <c r="H35">
        <v>964.71</v>
      </c>
      <c r="I35" t="s">
        <v>12</v>
      </c>
      <c r="J35" t="s">
        <v>11</v>
      </c>
      <c r="K35" t="s">
        <v>13</v>
      </c>
    </row>
    <row r="36" spans="3:11" x14ac:dyDescent="0.35">
      <c r="C36" t="s">
        <v>48</v>
      </c>
      <c r="D36">
        <v>1994</v>
      </c>
      <c r="E36" t="s">
        <v>15</v>
      </c>
      <c r="F36">
        <v>22</v>
      </c>
      <c r="G36">
        <v>0</v>
      </c>
      <c r="H36">
        <v>1006.65</v>
      </c>
      <c r="I36" t="s">
        <v>12</v>
      </c>
      <c r="J36" t="s">
        <v>11</v>
      </c>
      <c r="K36" t="s">
        <v>13</v>
      </c>
    </row>
    <row r="37" spans="3:11" x14ac:dyDescent="0.35">
      <c r="C37" t="s">
        <v>49</v>
      </c>
      <c r="D37">
        <v>2000</v>
      </c>
      <c r="E37" t="s">
        <v>37</v>
      </c>
      <c r="F37">
        <v>9</v>
      </c>
      <c r="G37">
        <v>0</v>
      </c>
      <c r="H37">
        <v>1012</v>
      </c>
      <c r="I37" t="s">
        <v>12</v>
      </c>
      <c r="J37" t="s">
        <v>11</v>
      </c>
      <c r="K37" t="s">
        <v>13</v>
      </c>
    </row>
    <row r="38" spans="3:11" x14ac:dyDescent="0.35">
      <c r="C38" t="s">
        <v>50</v>
      </c>
      <c r="D38">
        <v>1999</v>
      </c>
      <c r="E38" t="s">
        <v>35</v>
      </c>
      <c r="F38">
        <v>5</v>
      </c>
      <c r="G38">
        <v>0</v>
      </c>
      <c r="H38">
        <v>1019</v>
      </c>
      <c r="I38" t="s">
        <v>12</v>
      </c>
      <c r="J38" t="s">
        <v>11</v>
      </c>
      <c r="K38" t="s">
        <v>13</v>
      </c>
    </row>
    <row r="39" spans="3:11" x14ac:dyDescent="0.35">
      <c r="C39" t="s">
        <v>51</v>
      </c>
      <c r="D39">
        <v>1995</v>
      </c>
      <c r="E39" t="s">
        <v>37</v>
      </c>
      <c r="F39">
        <v>5</v>
      </c>
      <c r="G39">
        <v>0</v>
      </c>
      <c r="H39">
        <v>1033.74</v>
      </c>
      <c r="I39" t="s">
        <v>12</v>
      </c>
      <c r="J39" t="s">
        <v>16</v>
      </c>
      <c r="K39" t="s">
        <v>13</v>
      </c>
    </row>
    <row r="40" spans="3:11" x14ac:dyDescent="0.35">
      <c r="C40" t="s">
        <v>52</v>
      </c>
      <c r="D40">
        <v>1994</v>
      </c>
      <c r="E40" t="s">
        <v>15</v>
      </c>
      <c r="F40">
        <v>17</v>
      </c>
      <c r="G40">
        <v>0</v>
      </c>
      <c r="H40">
        <v>1044</v>
      </c>
      <c r="I40" t="s">
        <v>12</v>
      </c>
      <c r="J40" t="s">
        <v>11</v>
      </c>
      <c r="K40" t="s">
        <v>13</v>
      </c>
    </row>
    <row r="41" spans="3:11" x14ac:dyDescent="0.35">
      <c r="C41" t="s">
        <v>53</v>
      </c>
      <c r="D41">
        <v>2002</v>
      </c>
      <c r="E41" t="s">
        <v>10</v>
      </c>
      <c r="F41">
        <v>20</v>
      </c>
      <c r="G41">
        <v>0</v>
      </c>
      <c r="H41">
        <v>1047</v>
      </c>
      <c r="I41" t="s">
        <v>12</v>
      </c>
      <c r="J41" t="s">
        <v>16</v>
      </c>
      <c r="K41" t="s">
        <v>13</v>
      </c>
    </row>
    <row r="42" spans="3:11" x14ac:dyDescent="0.35">
      <c r="C42" t="s">
        <v>54</v>
      </c>
      <c r="D42">
        <v>2002</v>
      </c>
      <c r="E42" t="s">
        <v>10</v>
      </c>
      <c r="F42">
        <v>1</v>
      </c>
      <c r="G42">
        <v>0</v>
      </c>
      <c r="H42">
        <v>1049</v>
      </c>
      <c r="I42" t="s">
        <v>12</v>
      </c>
      <c r="J42" t="s">
        <v>11</v>
      </c>
      <c r="K42" t="s">
        <v>23</v>
      </c>
    </row>
    <row r="43" spans="3:11" x14ac:dyDescent="0.35">
      <c r="C43" t="s">
        <v>55</v>
      </c>
      <c r="D43">
        <v>1995</v>
      </c>
      <c r="E43" t="s">
        <v>18</v>
      </c>
      <c r="F43">
        <v>1</v>
      </c>
      <c r="G43">
        <v>0</v>
      </c>
      <c r="H43">
        <v>1056</v>
      </c>
      <c r="I43" t="s">
        <v>12</v>
      </c>
      <c r="J43" t="s">
        <v>11</v>
      </c>
      <c r="K43" t="s">
        <v>13</v>
      </c>
    </row>
    <row r="44" spans="3:11" x14ac:dyDescent="0.35">
      <c r="C44" t="s">
        <v>56</v>
      </c>
      <c r="D44">
        <v>1993</v>
      </c>
      <c r="E44" t="s">
        <v>20</v>
      </c>
      <c r="F44">
        <v>28</v>
      </c>
      <c r="G44">
        <v>0</v>
      </c>
      <c r="H44">
        <v>1068</v>
      </c>
      <c r="I44" t="s">
        <v>12</v>
      </c>
      <c r="J44" t="s">
        <v>16</v>
      </c>
      <c r="K44" t="s">
        <v>13</v>
      </c>
    </row>
    <row r="45" spans="3:11" x14ac:dyDescent="0.35">
      <c r="C45" t="s">
        <v>57</v>
      </c>
      <c r="D45">
        <v>2004</v>
      </c>
      <c r="E45" t="s">
        <v>35</v>
      </c>
      <c r="F45">
        <v>24</v>
      </c>
      <c r="G45">
        <v>0</v>
      </c>
      <c r="H45">
        <v>1070</v>
      </c>
      <c r="I45" t="s">
        <v>12</v>
      </c>
      <c r="J45" t="s">
        <v>12</v>
      </c>
      <c r="K45" t="s">
        <v>13</v>
      </c>
    </row>
    <row r="46" spans="3:11" x14ac:dyDescent="0.35">
      <c r="C46" t="s">
        <v>58</v>
      </c>
      <c r="D46">
        <v>1997</v>
      </c>
      <c r="E46" t="s">
        <v>35</v>
      </c>
      <c r="F46">
        <v>13</v>
      </c>
      <c r="G46">
        <v>0</v>
      </c>
      <c r="H46">
        <v>1071</v>
      </c>
      <c r="I46" t="s">
        <v>12</v>
      </c>
      <c r="J46" t="s">
        <v>12</v>
      </c>
      <c r="K46" t="s">
        <v>13</v>
      </c>
    </row>
    <row r="47" spans="3:11" x14ac:dyDescent="0.35">
      <c r="C47" t="s">
        <v>59</v>
      </c>
      <c r="D47">
        <v>1998</v>
      </c>
      <c r="E47" t="s">
        <v>30</v>
      </c>
      <c r="F47">
        <v>26</v>
      </c>
      <c r="G47">
        <v>0</v>
      </c>
      <c r="H47">
        <v>1082</v>
      </c>
      <c r="I47" t="s">
        <v>12</v>
      </c>
      <c r="J47" t="s">
        <v>11</v>
      </c>
      <c r="K47" t="s">
        <v>13</v>
      </c>
    </row>
    <row r="48" spans="3:11" x14ac:dyDescent="0.35">
      <c r="C48" t="s">
        <v>60</v>
      </c>
      <c r="D48">
        <v>2002</v>
      </c>
      <c r="E48" t="s">
        <v>35</v>
      </c>
      <c r="F48">
        <v>13</v>
      </c>
      <c r="G48">
        <v>0</v>
      </c>
      <c r="H48">
        <v>1086</v>
      </c>
      <c r="I48" t="s">
        <v>12</v>
      </c>
      <c r="J48" t="s">
        <v>12</v>
      </c>
      <c r="K48" t="s">
        <v>13</v>
      </c>
    </row>
    <row r="49" spans="3:11" x14ac:dyDescent="0.35">
      <c r="C49" t="s">
        <v>61</v>
      </c>
      <c r="D49">
        <v>2004</v>
      </c>
      <c r="E49" t="s">
        <v>15</v>
      </c>
      <c r="F49">
        <v>12</v>
      </c>
      <c r="G49">
        <v>0</v>
      </c>
      <c r="H49">
        <v>1121.8699999999999</v>
      </c>
      <c r="I49" t="s">
        <v>12</v>
      </c>
      <c r="J49" t="s">
        <v>16</v>
      </c>
      <c r="K49" t="s">
        <v>13</v>
      </c>
    </row>
    <row r="50" spans="3:11" x14ac:dyDescent="0.35">
      <c r="C50" t="s">
        <v>62</v>
      </c>
      <c r="D50">
        <v>2004</v>
      </c>
      <c r="E50" t="s">
        <v>18</v>
      </c>
      <c r="F50">
        <v>14</v>
      </c>
      <c r="G50">
        <v>0</v>
      </c>
      <c r="H50">
        <v>1131.51</v>
      </c>
      <c r="I50" t="s">
        <v>12</v>
      </c>
      <c r="J50" t="s">
        <v>16</v>
      </c>
      <c r="K50" t="s">
        <v>13</v>
      </c>
    </row>
    <row r="51" spans="3:11" x14ac:dyDescent="0.35">
      <c r="C51" t="s">
        <v>63</v>
      </c>
      <c r="D51">
        <v>2002</v>
      </c>
      <c r="E51" t="s">
        <v>10</v>
      </c>
      <c r="F51">
        <v>19</v>
      </c>
      <c r="G51">
        <v>0</v>
      </c>
      <c r="H51">
        <v>1132</v>
      </c>
      <c r="I51" t="s">
        <v>12</v>
      </c>
      <c r="J51" t="s">
        <v>16</v>
      </c>
      <c r="K51" t="s">
        <v>13</v>
      </c>
    </row>
    <row r="52" spans="3:11" x14ac:dyDescent="0.35">
      <c r="C52" t="s">
        <v>64</v>
      </c>
      <c r="D52">
        <v>2004</v>
      </c>
      <c r="E52" t="s">
        <v>37</v>
      </c>
      <c r="F52">
        <v>6</v>
      </c>
      <c r="G52">
        <v>0</v>
      </c>
      <c r="H52">
        <v>1135</v>
      </c>
      <c r="I52" t="s">
        <v>12</v>
      </c>
      <c r="J52" t="s">
        <v>12</v>
      </c>
      <c r="K52" t="s">
        <v>13</v>
      </c>
    </row>
    <row r="53" spans="3:11" x14ac:dyDescent="0.35">
      <c r="C53" t="s">
        <v>65</v>
      </c>
      <c r="D53">
        <v>2004</v>
      </c>
      <c r="E53" t="s">
        <v>18</v>
      </c>
      <c r="F53">
        <v>11</v>
      </c>
      <c r="G53">
        <v>0</v>
      </c>
      <c r="H53">
        <v>1135.94</v>
      </c>
      <c r="I53" t="s">
        <v>12</v>
      </c>
      <c r="J53" t="s">
        <v>12</v>
      </c>
      <c r="K53" t="s">
        <v>13</v>
      </c>
    </row>
    <row r="54" spans="3:11" x14ac:dyDescent="0.35">
      <c r="C54" t="s">
        <v>66</v>
      </c>
      <c r="D54">
        <v>2004</v>
      </c>
      <c r="E54" t="s">
        <v>15</v>
      </c>
      <c r="F54">
        <v>28</v>
      </c>
      <c r="G54">
        <v>0</v>
      </c>
      <c r="H54">
        <v>1136.4000000000001</v>
      </c>
      <c r="I54" t="s">
        <v>12</v>
      </c>
      <c r="J54" t="s">
        <v>12</v>
      </c>
      <c r="K54" t="s">
        <v>13</v>
      </c>
    </row>
    <row r="55" spans="3:11" x14ac:dyDescent="0.35">
      <c r="C55" t="s">
        <v>67</v>
      </c>
      <c r="D55">
        <v>2002</v>
      </c>
      <c r="E55" t="s">
        <v>35</v>
      </c>
      <c r="F55">
        <v>11</v>
      </c>
      <c r="G55">
        <v>0</v>
      </c>
      <c r="H55">
        <v>1137</v>
      </c>
      <c r="I55" t="s">
        <v>12</v>
      </c>
      <c r="J55" t="s">
        <v>16</v>
      </c>
      <c r="K55" t="s">
        <v>13</v>
      </c>
    </row>
    <row r="56" spans="3:11" x14ac:dyDescent="0.35">
      <c r="C56" t="s">
        <v>31</v>
      </c>
      <c r="D56">
        <v>2004</v>
      </c>
      <c r="E56" t="s">
        <v>15</v>
      </c>
      <c r="F56">
        <v>6</v>
      </c>
      <c r="G56">
        <v>0</v>
      </c>
      <c r="H56">
        <v>1137.01</v>
      </c>
      <c r="I56" t="s">
        <v>12</v>
      </c>
      <c r="J56" t="s">
        <v>16</v>
      </c>
      <c r="K56" t="s">
        <v>13</v>
      </c>
    </row>
    <row r="57" spans="3:11" x14ac:dyDescent="0.35">
      <c r="C57" t="s">
        <v>68</v>
      </c>
      <c r="D57">
        <v>2004</v>
      </c>
      <c r="E57" t="s">
        <v>37</v>
      </c>
      <c r="F57">
        <v>15</v>
      </c>
      <c r="G57">
        <v>0</v>
      </c>
      <c r="H57">
        <v>1137.01</v>
      </c>
      <c r="I57" t="s">
        <v>12</v>
      </c>
      <c r="J57" t="s">
        <v>16</v>
      </c>
      <c r="K57" t="s">
        <v>13</v>
      </c>
    </row>
    <row r="58" spans="3:11" x14ac:dyDescent="0.35">
      <c r="C58" t="s">
        <v>69</v>
      </c>
      <c r="D58">
        <v>2004</v>
      </c>
      <c r="E58" t="s">
        <v>15</v>
      </c>
      <c r="F58">
        <v>27</v>
      </c>
      <c r="G58">
        <v>0</v>
      </c>
      <c r="H58">
        <v>1137.47</v>
      </c>
      <c r="I58" t="s">
        <v>12</v>
      </c>
      <c r="J58" t="s">
        <v>11</v>
      </c>
      <c r="K58" t="s">
        <v>13</v>
      </c>
    </row>
    <row r="59" spans="3:11" x14ac:dyDescent="0.35">
      <c r="C59" t="s">
        <v>70</v>
      </c>
      <c r="D59">
        <v>2001</v>
      </c>
      <c r="E59" t="s">
        <v>37</v>
      </c>
      <c r="F59">
        <v>25</v>
      </c>
      <c r="G59">
        <v>0</v>
      </c>
      <c r="H59">
        <v>1141</v>
      </c>
      <c r="I59" t="s">
        <v>12</v>
      </c>
      <c r="J59" t="s">
        <v>16</v>
      </c>
      <c r="K59" t="s">
        <v>13</v>
      </c>
    </row>
    <row r="60" spans="3:11" x14ac:dyDescent="0.35">
      <c r="C60" t="s">
        <v>71</v>
      </c>
      <c r="D60">
        <v>2004</v>
      </c>
      <c r="E60" t="s">
        <v>20</v>
      </c>
      <c r="F60">
        <v>12</v>
      </c>
      <c r="G60">
        <v>0</v>
      </c>
      <c r="H60">
        <v>1141.45</v>
      </c>
      <c r="I60" t="s">
        <v>12</v>
      </c>
      <c r="J60" t="s">
        <v>12</v>
      </c>
      <c r="K60" t="s">
        <v>13</v>
      </c>
    </row>
    <row r="61" spans="3:11" x14ac:dyDescent="0.35">
      <c r="C61" t="s">
        <v>72</v>
      </c>
      <c r="D61">
        <v>2002</v>
      </c>
      <c r="E61" t="s">
        <v>37</v>
      </c>
      <c r="F61">
        <v>1</v>
      </c>
      <c r="G61">
        <v>0</v>
      </c>
      <c r="H61">
        <v>1142</v>
      </c>
      <c r="I61" t="s">
        <v>12</v>
      </c>
      <c r="J61" t="s">
        <v>11</v>
      </c>
      <c r="K61" t="s">
        <v>42</v>
      </c>
    </row>
    <row r="62" spans="3:11" x14ac:dyDescent="0.35">
      <c r="C62" t="s">
        <v>73</v>
      </c>
      <c r="D62">
        <v>2004</v>
      </c>
      <c r="E62" t="s">
        <v>18</v>
      </c>
      <c r="F62">
        <v>10</v>
      </c>
      <c r="G62">
        <v>0</v>
      </c>
      <c r="H62">
        <v>1146.8</v>
      </c>
      <c r="I62" t="s">
        <v>11</v>
      </c>
      <c r="J62" t="s">
        <v>11</v>
      </c>
      <c r="K62" t="s">
        <v>13</v>
      </c>
    </row>
    <row r="63" spans="3:11" x14ac:dyDescent="0.35">
      <c r="C63" t="s">
        <v>74</v>
      </c>
      <c r="D63">
        <v>2003</v>
      </c>
      <c r="E63" t="s">
        <v>18</v>
      </c>
      <c r="F63">
        <v>12</v>
      </c>
      <c r="G63">
        <v>0</v>
      </c>
      <c r="H63">
        <v>1149</v>
      </c>
      <c r="I63" t="s">
        <v>11</v>
      </c>
      <c r="J63" t="s">
        <v>16</v>
      </c>
      <c r="K63" t="s">
        <v>23</v>
      </c>
    </row>
    <row r="64" spans="3:11" x14ac:dyDescent="0.35">
      <c r="C64" t="s">
        <v>75</v>
      </c>
      <c r="D64">
        <v>2004</v>
      </c>
      <c r="E64" t="s">
        <v>10</v>
      </c>
      <c r="F64">
        <v>18</v>
      </c>
      <c r="G64">
        <v>0</v>
      </c>
      <c r="H64">
        <v>1149.4000000000001</v>
      </c>
      <c r="I64" t="s">
        <v>11</v>
      </c>
      <c r="J64" t="s">
        <v>11</v>
      </c>
      <c r="K64" t="s">
        <v>13</v>
      </c>
    </row>
    <row r="65" spans="3:11" x14ac:dyDescent="0.35">
      <c r="C65" t="s">
        <v>76</v>
      </c>
      <c r="D65">
        <v>1994</v>
      </c>
      <c r="E65" t="s">
        <v>10</v>
      </c>
      <c r="F65">
        <v>26</v>
      </c>
      <c r="G65">
        <v>0</v>
      </c>
      <c r="H65">
        <v>1158.32</v>
      </c>
      <c r="I65" t="s">
        <v>11</v>
      </c>
      <c r="J65" t="s">
        <v>16</v>
      </c>
      <c r="K65" t="s">
        <v>13</v>
      </c>
    </row>
    <row r="66" spans="3:11" x14ac:dyDescent="0.35">
      <c r="C66" t="s">
        <v>77</v>
      </c>
      <c r="D66">
        <v>2004</v>
      </c>
      <c r="E66" t="s">
        <v>15</v>
      </c>
      <c r="F66">
        <v>11</v>
      </c>
      <c r="G66">
        <v>0</v>
      </c>
      <c r="H66">
        <v>1163.46</v>
      </c>
      <c r="I66" t="s">
        <v>11</v>
      </c>
      <c r="J66" t="s">
        <v>12</v>
      </c>
      <c r="K66" t="s">
        <v>13</v>
      </c>
    </row>
    <row r="67" spans="3:11" x14ac:dyDescent="0.35">
      <c r="C67" t="s">
        <v>78</v>
      </c>
      <c r="D67">
        <v>2002</v>
      </c>
      <c r="E67" t="s">
        <v>18</v>
      </c>
      <c r="F67">
        <v>11</v>
      </c>
      <c r="G67">
        <v>0</v>
      </c>
      <c r="H67">
        <v>1165</v>
      </c>
      <c r="I67" t="s">
        <v>11</v>
      </c>
      <c r="J67" t="s">
        <v>12</v>
      </c>
      <c r="K67" t="s">
        <v>23</v>
      </c>
    </row>
    <row r="68" spans="3:11" x14ac:dyDescent="0.35">
      <c r="C68" t="s">
        <v>79</v>
      </c>
      <c r="D68">
        <v>2001</v>
      </c>
      <c r="E68" t="s">
        <v>15</v>
      </c>
      <c r="F68">
        <v>12</v>
      </c>
      <c r="G68">
        <v>0</v>
      </c>
      <c r="H68">
        <v>1167</v>
      </c>
      <c r="I68" t="s">
        <v>11</v>
      </c>
      <c r="J68" t="s">
        <v>16</v>
      </c>
      <c r="K68" t="s">
        <v>13</v>
      </c>
    </row>
    <row r="69" spans="3:11" x14ac:dyDescent="0.35">
      <c r="C69" t="s">
        <v>80</v>
      </c>
      <c r="D69">
        <v>1996</v>
      </c>
      <c r="E69" t="s">
        <v>35</v>
      </c>
      <c r="F69">
        <v>11</v>
      </c>
      <c r="G69">
        <v>0</v>
      </c>
      <c r="H69">
        <v>1178</v>
      </c>
      <c r="I69" t="s">
        <v>11</v>
      </c>
      <c r="J69" t="s">
        <v>12</v>
      </c>
      <c r="K69" t="s">
        <v>13</v>
      </c>
    </row>
    <row r="70" spans="3:11" x14ac:dyDescent="0.35">
      <c r="C70" t="s">
        <v>81</v>
      </c>
      <c r="D70">
        <v>1997</v>
      </c>
      <c r="E70" t="s">
        <v>18</v>
      </c>
      <c r="F70">
        <v>28</v>
      </c>
      <c r="G70">
        <v>0</v>
      </c>
      <c r="H70">
        <v>1178.07</v>
      </c>
      <c r="I70" t="s">
        <v>11</v>
      </c>
      <c r="J70" t="s">
        <v>11</v>
      </c>
      <c r="K70" t="s">
        <v>13</v>
      </c>
    </row>
    <row r="71" spans="3:11" x14ac:dyDescent="0.35">
      <c r="C71" t="s">
        <v>82</v>
      </c>
      <c r="D71">
        <v>2002</v>
      </c>
      <c r="E71" t="s">
        <v>35</v>
      </c>
      <c r="F71">
        <v>26</v>
      </c>
      <c r="G71">
        <v>0</v>
      </c>
      <c r="H71">
        <v>1191</v>
      </c>
      <c r="I71" t="s">
        <v>11</v>
      </c>
      <c r="J71" t="s">
        <v>16</v>
      </c>
      <c r="K71" t="s">
        <v>13</v>
      </c>
    </row>
    <row r="72" spans="3:11" x14ac:dyDescent="0.35">
      <c r="C72" t="s">
        <v>83</v>
      </c>
      <c r="D72">
        <v>1999</v>
      </c>
      <c r="E72" t="s">
        <v>18</v>
      </c>
      <c r="F72">
        <v>28</v>
      </c>
      <c r="G72">
        <v>0</v>
      </c>
      <c r="H72">
        <v>1200</v>
      </c>
      <c r="I72" t="s">
        <v>11</v>
      </c>
      <c r="J72" t="s">
        <v>12</v>
      </c>
      <c r="K72" t="s">
        <v>23</v>
      </c>
    </row>
    <row r="73" spans="3:11" x14ac:dyDescent="0.35">
      <c r="C73" t="s">
        <v>84</v>
      </c>
      <c r="D73">
        <v>1992</v>
      </c>
      <c r="E73" t="s">
        <v>37</v>
      </c>
      <c r="F73">
        <v>6</v>
      </c>
      <c r="G73">
        <v>0</v>
      </c>
      <c r="H73">
        <v>1200.55</v>
      </c>
      <c r="I73" t="s">
        <v>11</v>
      </c>
      <c r="J73" t="s">
        <v>12</v>
      </c>
      <c r="K73" t="s">
        <v>13</v>
      </c>
    </row>
    <row r="74" spans="3:11" x14ac:dyDescent="0.35">
      <c r="C74" t="s">
        <v>85</v>
      </c>
      <c r="D74">
        <v>2004</v>
      </c>
      <c r="E74" t="s">
        <v>18</v>
      </c>
      <c r="F74">
        <v>2</v>
      </c>
      <c r="G74">
        <v>0</v>
      </c>
      <c r="H74">
        <v>1210</v>
      </c>
      <c r="I74" t="s">
        <v>11</v>
      </c>
      <c r="J74" t="s">
        <v>16</v>
      </c>
      <c r="K74" t="s">
        <v>13</v>
      </c>
    </row>
    <row r="75" spans="3:11" x14ac:dyDescent="0.35">
      <c r="C75" t="s">
        <v>86</v>
      </c>
      <c r="D75">
        <v>1996</v>
      </c>
      <c r="E75" t="s">
        <v>15</v>
      </c>
      <c r="F75">
        <v>4</v>
      </c>
      <c r="G75">
        <v>0</v>
      </c>
      <c r="H75">
        <v>1220</v>
      </c>
      <c r="I75" t="s">
        <v>11</v>
      </c>
      <c r="J75" t="s">
        <v>12</v>
      </c>
      <c r="K75" t="s">
        <v>23</v>
      </c>
    </row>
    <row r="76" spans="3:11" x14ac:dyDescent="0.35">
      <c r="C76" t="s">
        <v>87</v>
      </c>
      <c r="D76">
        <v>2004</v>
      </c>
      <c r="E76" t="s">
        <v>10</v>
      </c>
      <c r="F76">
        <v>9</v>
      </c>
      <c r="G76">
        <v>0</v>
      </c>
      <c r="H76">
        <v>1224</v>
      </c>
      <c r="I76" t="s">
        <v>11</v>
      </c>
      <c r="J76" t="s">
        <v>16</v>
      </c>
      <c r="K76" t="s">
        <v>13</v>
      </c>
    </row>
    <row r="77" spans="3:11" x14ac:dyDescent="0.35">
      <c r="C77" t="s">
        <v>88</v>
      </c>
      <c r="D77">
        <v>2004</v>
      </c>
      <c r="E77" t="s">
        <v>37</v>
      </c>
      <c r="F77">
        <v>16</v>
      </c>
      <c r="G77">
        <v>0</v>
      </c>
      <c r="H77">
        <v>1228</v>
      </c>
      <c r="I77" t="s">
        <v>11</v>
      </c>
      <c r="J77" t="s">
        <v>16</v>
      </c>
      <c r="K77" t="s">
        <v>23</v>
      </c>
    </row>
    <row r="78" spans="3:11" x14ac:dyDescent="0.35">
      <c r="C78" t="s">
        <v>89</v>
      </c>
      <c r="D78">
        <v>1998</v>
      </c>
      <c r="E78" t="s">
        <v>10</v>
      </c>
      <c r="F78">
        <v>13</v>
      </c>
      <c r="G78">
        <v>0</v>
      </c>
      <c r="H78">
        <v>1234</v>
      </c>
      <c r="I78" t="s">
        <v>11</v>
      </c>
      <c r="J78" t="s">
        <v>16</v>
      </c>
      <c r="K78" t="s">
        <v>13</v>
      </c>
    </row>
    <row r="79" spans="3:11" x14ac:dyDescent="0.35">
      <c r="C79" t="s">
        <v>90</v>
      </c>
      <c r="D79">
        <v>2002</v>
      </c>
      <c r="E79" t="s">
        <v>30</v>
      </c>
      <c r="F79">
        <v>12</v>
      </c>
      <c r="G79">
        <v>0</v>
      </c>
      <c r="H79">
        <v>1237</v>
      </c>
      <c r="I79" t="s">
        <v>11</v>
      </c>
      <c r="J79" t="s">
        <v>11</v>
      </c>
      <c r="K79" t="s">
        <v>13</v>
      </c>
    </row>
    <row r="80" spans="3:11" x14ac:dyDescent="0.35">
      <c r="C80" t="s">
        <v>91</v>
      </c>
      <c r="D80">
        <v>1998</v>
      </c>
      <c r="E80" t="s">
        <v>37</v>
      </c>
      <c r="F80">
        <v>11</v>
      </c>
      <c r="G80">
        <v>0</v>
      </c>
      <c r="H80">
        <v>1240</v>
      </c>
      <c r="I80" t="s">
        <v>11</v>
      </c>
      <c r="J80" t="s">
        <v>16</v>
      </c>
      <c r="K80" t="s">
        <v>23</v>
      </c>
    </row>
    <row r="81" spans="3:11" x14ac:dyDescent="0.35">
      <c r="C81" t="s">
        <v>92</v>
      </c>
      <c r="D81">
        <v>2002</v>
      </c>
      <c r="E81" t="s">
        <v>10</v>
      </c>
      <c r="F81">
        <v>1</v>
      </c>
      <c r="G81">
        <v>0</v>
      </c>
      <c r="H81">
        <v>1241</v>
      </c>
      <c r="I81" t="s">
        <v>11</v>
      </c>
      <c r="J81" t="s">
        <v>11</v>
      </c>
      <c r="K81" t="s">
        <v>13</v>
      </c>
    </row>
    <row r="82" spans="3:11" x14ac:dyDescent="0.35">
      <c r="C82" t="s">
        <v>93</v>
      </c>
      <c r="D82">
        <v>2003</v>
      </c>
      <c r="E82" t="s">
        <v>35</v>
      </c>
      <c r="F82">
        <v>2</v>
      </c>
      <c r="G82">
        <v>0</v>
      </c>
      <c r="H82">
        <v>1241.57</v>
      </c>
      <c r="I82" t="s">
        <v>11</v>
      </c>
      <c r="J82" t="s">
        <v>11</v>
      </c>
      <c r="K82" t="s">
        <v>42</v>
      </c>
    </row>
    <row r="83" spans="3:11" x14ac:dyDescent="0.35">
      <c r="C83" t="s">
        <v>94</v>
      </c>
      <c r="D83">
        <v>2003</v>
      </c>
      <c r="E83" t="s">
        <v>20</v>
      </c>
      <c r="F83">
        <v>15</v>
      </c>
      <c r="G83">
        <v>0</v>
      </c>
      <c r="H83">
        <v>1242.26</v>
      </c>
      <c r="I83" t="s">
        <v>11</v>
      </c>
      <c r="J83" t="s">
        <v>16</v>
      </c>
      <c r="K83" t="s">
        <v>42</v>
      </c>
    </row>
    <row r="84" spans="3:11" x14ac:dyDescent="0.35">
      <c r="C84" t="s">
        <v>95</v>
      </c>
      <c r="D84">
        <v>2003</v>
      </c>
      <c r="E84" t="s">
        <v>20</v>
      </c>
      <c r="F84">
        <v>8</v>
      </c>
      <c r="G84">
        <v>0</v>
      </c>
      <c r="H84">
        <v>1242.82</v>
      </c>
      <c r="I84" t="s">
        <v>11</v>
      </c>
      <c r="J84" t="s">
        <v>16</v>
      </c>
      <c r="K84" t="s">
        <v>42</v>
      </c>
    </row>
    <row r="85" spans="3:11" x14ac:dyDescent="0.35">
      <c r="C85" t="s">
        <v>96</v>
      </c>
      <c r="D85">
        <v>2003</v>
      </c>
      <c r="E85" t="s">
        <v>20</v>
      </c>
      <c r="F85">
        <v>15</v>
      </c>
      <c r="G85">
        <v>0</v>
      </c>
      <c r="H85">
        <v>1252.4100000000001</v>
      </c>
      <c r="I85" t="s">
        <v>11</v>
      </c>
      <c r="J85" t="s">
        <v>12</v>
      </c>
      <c r="K85" t="s">
        <v>42</v>
      </c>
    </row>
    <row r="86" spans="3:11" x14ac:dyDescent="0.35">
      <c r="C86" t="s">
        <v>97</v>
      </c>
      <c r="D86">
        <v>1997</v>
      </c>
      <c r="E86" t="s">
        <v>15</v>
      </c>
      <c r="F86">
        <v>4</v>
      </c>
      <c r="G86">
        <v>0</v>
      </c>
      <c r="H86">
        <v>1253</v>
      </c>
      <c r="I86" t="s">
        <v>11</v>
      </c>
      <c r="J86" t="s">
        <v>11</v>
      </c>
      <c r="K86" t="s">
        <v>13</v>
      </c>
    </row>
    <row r="87" spans="3:11" x14ac:dyDescent="0.35">
      <c r="C87" t="s">
        <v>98</v>
      </c>
      <c r="D87">
        <v>2003</v>
      </c>
      <c r="E87" t="s">
        <v>30</v>
      </c>
      <c r="F87">
        <v>10</v>
      </c>
      <c r="G87">
        <v>0</v>
      </c>
      <c r="H87">
        <v>1253.94</v>
      </c>
      <c r="I87" t="s">
        <v>11</v>
      </c>
      <c r="J87" t="s">
        <v>11</v>
      </c>
      <c r="K87" t="s">
        <v>42</v>
      </c>
    </row>
    <row r="88" spans="3:11" x14ac:dyDescent="0.35">
      <c r="C88" t="s">
        <v>99</v>
      </c>
      <c r="D88">
        <v>2003</v>
      </c>
      <c r="E88" t="s">
        <v>37</v>
      </c>
      <c r="F88">
        <v>13</v>
      </c>
      <c r="G88">
        <v>0</v>
      </c>
      <c r="H88">
        <v>1256.3</v>
      </c>
      <c r="I88" t="s">
        <v>11</v>
      </c>
      <c r="J88" t="s">
        <v>12</v>
      </c>
      <c r="K88" t="s">
        <v>42</v>
      </c>
    </row>
    <row r="89" spans="3:11" x14ac:dyDescent="0.35">
      <c r="C89" t="s">
        <v>100</v>
      </c>
      <c r="D89">
        <v>2003</v>
      </c>
      <c r="E89" t="s">
        <v>37</v>
      </c>
      <c r="F89">
        <v>30</v>
      </c>
      <c r="G89">
        <v>0</v>
      </c>
      <c r="H89">
        <v>1261.44</v>
      </c>
      <c r="I89" t="s">
        <v>11</v>
      </c>
      <c r="J89" t="s">
        <v>12</v>
      </c>
      <c r="K89" t="s">
        <v>42</v>
      </c>
    </row>
    <row r="90" spans="3:11" x14ac:dyDescent="0.35">
      <c r="C90" t="s">
        <v>101</v>
      </c>
      <c r="D90">
        <v>2003</v>
      </c>
      <c r="E90" t="s">
        <v>35</v>
      </c>
      <c r="F90">
        <v>15</v>
      </c>
      <c r="G90">
        <v>0</v>
      </c>
      <c r="H90">
        <v>1261.8599999999999</v>
      </c>
      <c r="I90" t="s">
        <v>11</v>
      </c>
      <c r="J90" t="s">
        <v>12</v>
      </c>
      <c r="K90" t="s">
        <v>42</v>
      </c>
    </row>
    <row r="91" spans="3:11" x14ac:dyDescent="0.35">
      <c r="C91" t="s">
        <v>102</v>
      </c>
      <c r="D91">
        <v>2003</v>
      </c>
      <c r="E91" t="s">
        <v>15</v>
      </c>
      <c r="F91">
        <v>21</v>
      </c>
      <c r="G91">
        <v>0</v>
      </c>
      <c r="H91">
        <v>1263.25</v>
      </c>
      <c r="I91" t="s">
        <v>11</v>
      </c>
      <c r="J91" t="s">
        <v>12</v>
      </c>
      <c r="K91" t="s">
        <v>42</v>
      </c>
    </row>
    <row r="92" spans="3:11" x14ac:dyDescent="0.35">
      <c r="C92" t="s">
        <v>103</v>
      </c>
      <c r="D92">
        <v>2002</v>
      </c>
      <c r="E92" t="s">
        <v>30</v>
      </c>
      <c r="F92">
        <v>4</v>
      </c>
      <c r="G92">
        <v>0</v>
      </c>
      <c r="H92">
        <v>1267</v>
      </c>
      <c r="I92" t="s">
        <v>11</v>
      </c>
      <c r="J92" t="s">
        <v>16</v>
      </c>
      <c r="K92" t="s">
        <v>13</v>
      </c>
    </row>
    <row r="93" spans="3:11" x14ac:dyDescent="0.35">
      <c r="C93" t="s">
        <v>104</v>
      </c>
      <c r="D93">
        <v>1997</v>
      </c>
      <c r="E93" t="s">
        <v>37</v>
      </c>
      <c r="F93">
        <v>26</v>
      </c>
      <c r="G93">
        <v>0</v>
      </c>
      <c r="H93">
        <v>1276</v>
      </c>
      <c r="I93" t="s">
        <v>11</v>
      </c>
      <c r="J93" t="s">
        <v>11</v>
      </c>
      <c r="K93" t="s">
        <v>23</v>
      </c>
    </row>
    <row r="94" spans="3:11" x14ac:dyDescent="0.35">
      <c r="C94" t="s">
        <v>105</v>
      </c>
      <c r="D94">
        <v>2004</v>
      </c>
      <c r="E94" t="s">
        <v>20</v>
      </c>
      <c r="F94">
        <v>30</v>
      </c>
      <c r="G94">
        <v>0</v>
      </c>
      <c r="H94">
        <v>1283</v>
      </c>
      <c r="I94" t="s">
        <v>11</v>
      </c>
      <c r="J94" t="s">
        <v>16</v>
      </c>
      <c r="K94" t="s">
        <v>13</v>
      </c>
    </row>
    <row r="95" spans="3:11" x14ac:dyDescent="0.35">
      <c r="C95" t="s">
        <v>106</v>
      </c>
      <c r="D95">
        <v>2004</v>
      </c>
      <c r="E95" t="s">
        <v>10</v>
      </c>
      <c r="F95">
        <v>28</v>
      </c>
      <c r="G95">
        <v>0</v>
      </c>
      <c r="H95">
        <v>1285</v>
      </c>
      <c r="I95" t="s">
        <v>11</v>
      </c>
      <c r="J95" t="s">
        <v>12</v>
      </c>
      <c r="K95" t="s">
        <v>13</v>
      </c>
    </row>
    <row r="96" spans="3:11" x14ac:dyDescent="0.35">
      <c r="C96" t="s">
        <v>107</v>
      </c>
      <c r="D96">
        <v>2000</v>
      </c>
      <c r="E96" t="s">
        <v>18</v>
      </c>
      <c r="F96">
        <v>26</v>
      </c>
      <c r="G96">
        <v>0</v>
      </c>
      <c r="H96">
        <v>1286</v>
      </c>
      <c r="I96" t="s">
        <v>11</v>
      </c>
      <c r="J96" t="s">
        <v>11</v>
      </c>
      <c r="K96" t="s">
        <v>13</v>
      </c>
    </row>
    <row r="97" spans="3:11" x14ac:dyDescent="0.35">
      <c r="C97" t="s">
        <v>108</v>
      </c>
      <c r="D97">
        <v>1998</v>
      </c>
      <c r="E97" t="s">
        <v>18</v>
      </c>
      <c r="F97">
        <v>4</v>
      </c>
      <c r="G97">
        <v>0</v>
      </c>
      <c r="H97">
        <v>1290.93</v>
      </c>
      <c r="I97" t="s">
        <v>11</v>
      </c>
      <c r="J97" t="s">
        <v>11</v>
      </c>
      <c r="K97" t="s">
        <v>13</v>
      </c>
    </row>
    <row r="98" spans="3:11" x14ac:dyDescent="0.35">
      <c r="C98" t="s">
        <v>109</v>
      </c>
      <c r="D98">
        <v>2001</v>
      </c>
      <c r="E98" t="s">
        <v>15</v>
      </c>
      <c r="F98">
        <v>29</v>
      </c>
      <c r="G98">
        <v>0</v>
      </c>
      <c r="H98">
        <v>1293</v>
      </c>
      <c r="I98" t="s">
        <v>11</v>
      </c>
      <c r="J98" t="s">
        <v>12</v>
      </c>
      <c r="K98" t="s">
        <v>23</v>
      </c>
    </row>
    <row r="99" spans="3:11" x14ac:dyDescent="0.35">
      <c r="C99" t="s">
        <v>110</v>
      </c>
      <c r="D99">
        <v>2002</v>
      </c>
      <c r="E99" t="s">
        <v>30</v>
      </c>
      <c r="F99">
        <v>10</v>
      </c>
      <c r="G99">
        <v>0</v>
      </c>
      <c r="H99">
        <v>1304</v>
      </c>
      <c r="I99" t="s">
        <v>11</v>
      </c>
      <c r="J99" t="s">
        <v>11</v>
      </c>
      <c r="K99" t="s">
        <v>23</v>
      </c>
    </row>
    <row r="100" spans="3:11" x14ac:dyDescent="0.35">
      <c r="C100" t="s">
        <v>111</v>
      </c>
      <c r="D100">
        <v>1999</v>
      </c>
      <c r="E100" t="s">
        <v>30</v>
      </c>
      <c r="F100">
        <v>2</v>
      </c>
      <c r="G100">
        <v>0</v>
      </c>
      <c r="H100">
        <v>1304</v>
      </c>
      <c r="I100" t="s">
        <v>11</v>
      </c>
      <c r="J100" t="s">
        <v>11</v>
      </c>
      <c r="K100" t="s">
        <v>13</v>
      </c>
    </row>
    <row r="101" spans="3:11" x14ac:dyDescent="0.35">
      <c r="C101" t="s">
        <v>112</v>
      </c>
      <c r="D101">
        <v>2002</v>
      </c>
      <c r="E101" t="s">
        <v>37</v>
      </c>
      <c r="F101">
        <v>13</v>
      </c>
      <c r="G101">
        <v>0</v>
      </c>
      <c r="H101">
        <v>1315</v>
      </c>
      <c r="I101" t="s">
        <v>11</v>
      </c>
      <c r="J101" t="s">
        <v>11</v>
      </c>
      <c r="K101" t="s">
        <v>13</v>
      </c>
    </row>
    <row r="102" spans="3:11" x14ac:dyDescent="0.35">
      <c r="C102" t="s">
        <v>113</v>
      </c>
      <c r="D102">
        <v>1999</v>
      </c>
      <c r="E102" t="s">
        <v>37</v>
      </c>
      <c r="F102">
        <v>14</v>
      </c>
      <c r="G102">
        <v>0</v>
      </c>
      <c r="H102">
        <v>1329.17</v>
      </c>
      <c r="I102" t="s">
        <v>11</v>
      </c>
      <c r="J102" t="s">
        <v>12</v>
      </c>
      <c r="K102" t="s">
        <v>13</v>
      </c>
    </row>
    <row r="103" spans="3:11" x14ac:dyDescent="0.35">
      <c r="C103" t="s">
        <v>114</v>
      </c>
      <c r="D103">
        <v>1998</v>
      </c>
      <c r="E103" t="s">
        <v>10</v>
      </c>
      <c r="F103">
        <v>12</v>
      </c>
      <c r="G103">
        <v>0</v>
      </c>
      <c r="H103">
        <v>1332.61</v>
      </c>
      <c r="I103" t="s">
        <v>11</v>
      </c>
      <c r="J103" t="s">
        <v>12</v>
      </c>
      <c r="K103" t="s">
        <v>13</v>
      </c>
    </row>
    <row r="104" spans="3:11" x14ac:dyDescent="0.35">
      <c r="C104" t="s">
        <v>115</v>
      </c>
      <c r="D104">
        <v>1995</v>
      </c>
      <c r="E104" t="s">
        <v>10</v>
      </c>
      <c r="F104">
        <v>30</v>
      </c>
      <c r="G104">
        <v>0</v>
      </c>
      <c r="H104">
        <v>1338</v>
      </c>
      <c r="I104" t="s">
        <v>11</v>
      </c>
      <c r="J104" t="s">
        <v>12</v>
      </c>
      <c r="K104" t="s">
        <v>23</v>
      </c>
    </row>
    <row r="105" spans="3:11" x14ac:dyDescent="0.35">
      <c r="C105" t="s">
        <v>116</v>
      </c>
      <c r="D105">
        <v>1997</v>
      </c>
      <c r="E105" t="s">
        <v>15</v>
      </c>
      <c r="F105">
        <v>7</v>
      </c>
      <c r="G105">
        <v>0</v>
      </c>
      <c r="H105">
        <v>1341.16</v>
      </c>
      <c r="I105" t="s">
        <v>11</v>
      </c>
      <c r="J105" t="s">
        <v>11</v>
      </c>
      <c r="K105" t="s">
        <v>23</v>
      </c>
    </row>
    <row r="106" spans="3:11" x14ac:dyDescent="0.35">
      <c r="C106" t="s">
        <v>117</v>
      </c>
      <c r="D106">
        <v>1998</v>
      </c>
      <c r="E106" t="s">
        <v>30</v>
      </c>
      <c r="F106">
        <v>3</v>
      </c>
      <c r="G106">
        <v>0</v>
      </c>
      <c r="H106">
        <v>1359</v>
      </c>
      <c r="I106" t="s">
        <v>11</v>
      </c>
      <c r="J106" t="s">
        <v>16</v>
      </c>
      <c r="K106" t="s">
        <v>13</v>
      </c>
    </row>
    <row r="107" spans="3:11" x14ac:dyDescent="0.35">
      <c r="C107" t="s">
        <v>118</v>
      </c>
      <c r="D107">
        <v>2002</v>
      </c>
      <c r="E107" t="s">
        <v>35</v>
      </c>
      <c r="F107">
        <v>15</v>
      </c>
      <c r="G107">
        <v>0</v>
      </c>
      <c r="H107">
        <v>1382</v>
      </c>
      <c r="I107" t="s">
        <v>11</v>
      </c>
      <c r="J107" t="s">
        <v>16</v>
      </c>
      <c r="K107" t="s">
        <v>13</v>
      </c>
    </row>
    <row r="108" spans="3:11" x14ac:dyDescent="0.35">
      <c r="C108" t="s">
        <v>119</v>
      </c>
      <c r="D108">
        <v>1999</v>
      </c>
      <c r="E108" t="s">
        <v>10</v>
      </c>
      <c r="F108">
        <v>6</v>
      </c>
      <c r="G108">
        <v>0</v>
      </c>
      <c r="H108">
        <v>1389</v>
      </c>
      <c r="I108" t="s">
        <v>11</v>
      </c>
      <c r="J108" t="s">
        <v>11</v>
      </c>
      <c r="K108" t="s">
        <v>13</v>
      </c>
    </row>
    <row r="109" spans="3:11" x14ac:dyDescent="0.35">
      <c r="C109" t="s">
        <v>120</v>
      </c>
      <c r="D109">
        <v>2002</v>
      </c>
      <c r="E109" t="s">
        <v>15</v>
      </c>
      <c r="F109">
        <v>14</v>
      </c>
      <c r="G109">
        <v>0</v>
      </c>
      <c r="H109">
        <v>1390</v>
      </c>
      <c r="I109" t="s">
        <v>11</v>
      </c>
      <c r="J109" t="s">
        <v>11</v>
      </c>
      <c r="K109" t="s">
        <v>13</v>
      </c>
    </row>
    <row r="110" spans="3:11" x14ac:dyDescent="0.35">
      <c r="C110" t="s">
        <v>121</v>
      </c>
      <c r="D110">
        <v>2002</v>
      </c>
      <c r="E110" t="s">
        <v>30</v>
      </c>
      <c r="F110">
        <v>22</v>
      </c>
      <c r="G110">
        <v>0</v>
      </c>
      <c r="H110">
        <v>1391.53</v>
      </c>
      <c r="I110" t="s">
        <v>11</v>
      </c>
      <c r="J110" t="s">
        <v>16</v>
      </c>
      <c r="K110" t="s">
        <v>13</v>
      </c>
    </row>
    <row r="111" spans="3:11" x14ac:dyDescent="0.35">
      <c r="C111" t="s">
        <v>122</v>
      </c>
      <c r="D111">
        <v>1998</v>
      </c>
      <c r="E111" t="s">
        <v>20</v>
      </c>
      <c r="F111">
        <v>5</v>
      </c>
      <c r="G111">
        <v>0</v>
      </c>
      <c r="H111">
        <v>1400.44</v>
      </c>
      <c r="I111" t="s">
        <v>11</v>
      </c>
      <c r="J111" t="s">
        <v>11</v>
      </c>
      <c r="K111" t="s">
        <v>13</v>
      </c>
    </row>
    <row r="112" spans="3:11" x14ac:dyDescent="0.35">
      <c r="C112" t="s">
        <v>123</v>
      </c>
      <c r="D112">
        <v>1997</v>
      </c>
      <c r="E112" t="s">
        <v>37</v>
      </c>
      <c r="F112">
        <v>27</v>
      </c>
      <c r="G112">
        <v>0</v>
      </c>
      <c r="H112">
        <v>1402</v>
      </c>
      <c r="I112" t="s">
        <v>11</v>
      </c>
      <c r="J112" t="s">
        <v>12</v>
      </c>
      <c r="K112" t="s">
        <v>42</v>
      </c>
    </row>
    <row r="113" spans="3:11" x14ac:dyDescent="0.35">
      <c r="C113" t="s">
        <v>124</v>
      </c>
      <c r="D113">
        <v>1996</v>
      </c>
      <c r="E113" t="s">
        <v>18</v>
      </c>
      <c r="F113">
        <v>23</v>
      </c>
      <c r="G113">
        <v>0</v>
      </c>
      <c r="H113">
        <v>1417</v>
      </c>
      <c r="I113" t="s">
        <v>11</v>
      </c>
      <c r="J113" t="s">
        <v>12</v>
      </c>
      <c r="K113" t="s">
        <v>13</v>
      </c>
    </row>
    <row r="114" spans="3:11" x14ac:dyDescent="0.35">
      <c r="C114" t="s">
        <v>125</v>
      </c>
      <c r="D114">
        <v>2001</v>
      </c>
      <c r="E114" t="s">
        <v>35</v>
      </c>
      <c r="F114">
        <v>23</v>
      </c>
      <c r="G114">
        <v>0</v>
      </c>
      <c r="H114">
        <v>1421</v>
      </c>
      <c r="I114" t="s">
        <v>11</v>
      </c>
      <c r="J114" t="s">
        <v>11</v>
      </c>
      <c r="K114" t="s">
        <v>13</v>
      </c>
    </row>
    <row r="115" spans="3:11" x14ac:dyDescent="0.35">
      <c r="C115" t="s">
        <v>126</v>
      </c>
      <c r="D115">
        <v>1997</v>
      </c>
      <c r="E115" t="s">
        <v>30</v>
      </c>
      <c r="F115">
        <v>5</v>
      </c>
      <c r="G115">
        <v>0</v>
      </c>
      <c r="H115">
        <v>1422</v>
      </c>
      <c r="I115" t="s">
        <v>11</v>
      </c>
      <c r="J115" t="s">
        <v>11</v>
      </c>
      <c r="K115" t="s">
        <v>13</v>
      </c>
    </row>
    <row r="116" spans="3:11" x14ac:dyDescent="0.35">
      <c r="C116" t="s">
        <v>127</v>
      </c>
      <c r="D116">
        <v>2000</v>
      </c>
      <c r="E116" t="s">
        <v>20</v>
      </c>
      <c r="F116">
        <v>1</v>
      </c>
      <c r="G116">
        <v>0</v>
      </c>
      <c r="H116">
        <v>1438</v>
      </c>
      <c r="I116" t="s">
        <v>11</v>
      </c>
      <c r="J116" t="s">
        <v>11</v>
      </c>
      <c r="K116" t="s">
        <v>13</v>
      </c>
    </row>
    <row r="117" spans="3:11" x14ac:dyDescent="0.35">
      <c r="C117" t="s">
        <v>128</v>
      </c>
      <c r="D117">
        <v>1997</v>
      </c>
      <c r="E117" t="s">
        <v>18</v>
      </c>
      <c r="F117">
        <v>19</v>
      </c>
      <c r="G117">
        <v>0</v>
      </c>
      <c r="H117">
        <v>1445</v>
      </c>
      <c r="I117" t="s">
        <v>11</v>
      </c>
      <c r="J117" t="s">
        <v>16</v>
      </c>
      <c r="K117" t="s">
        <v>13</v>
      </c>
    </row>
    <row r="118" spans="3:11" x14ac:dyDescent="0.35">
      <c r="C118" t="s">
        <v>129</v>
      </c>
      <c r="D118">
        <v>2003</v>
      </c>
      <c r="E118" t="s">
        <v>18</v>
      </c>
      <c r="F118">
        <v>20</v>
      </c>
      <c r="G118">
        <v>0</v>
      </c>
      <c r="H118">
        <v>1467</v>
      </c>
      <c r="I118" t="s">
        <v>11</v>
      </c>
      <c r="J118" t="s">
        <v>11</v>
      </c>
      <c r="K118" t="s">
        <v>13</v>
      </c>
    </row>
    <row r="119" spans="3:11" x14ac:dyDescent="0.35">
      <c r="C119" t="s">
        <v>130</v>
      </c>
      <c r="D119">
        <v>1998</v>
      </c>
      <c r="E119" t="s">
        <v>30</v>
      </c>
      <c r="F119">
        <v>7</v>
      </c>
      <c r="G119">
        <v>0</v>
      </c>
      <c r="H119">
        <v>1477</v>
      </c>
      <c r="I119" t="s">
        <v>11</v>
      </c>
      <c r="J119" t="s">
        <v>16</v>
      </c>
      <c r="K119" t="s">
        <v>13</v>
      </c>
    </row>
    <row r="120" spans="3:11" x14ac:dyDescent="0.35">
      <c r="C120" t="s">
        <v>131</v>
      </c>
      <c r="D120">
        <v>1997</v>
      </c>
      <c r="E120" t="s">
        <v>18</v>
      </c>
      <c r="F120">
        <v>9</v>
      </c>
      <c r="G120">
        <v>0</v>
      </c>
      <c r="H120">
        <v>1481</v>
      </c>
      <c r="I120" t="s">
        <v>11</v>
      </c>
      <c r="J120" t="s">
        <v>16</v>
      </c>
      <c r="K120" t="s">
        <v>23</v>
      </c>
    </row>
    <row r="121" spans="3:11" x14ac:dyDescent="0.35">
      <c r="C121" t="s">
        <v>132</v>
      </c>
      <c r="D121">
        <v>1995</v>
      </c>
      <c r="E121" t="s">
        <v>37</v>
      </c>
      <c r="F121">
        <v>7</v>
      </c>
      <c r="G121">
        <v>0</v>
      </c>
      <c r="H121">
        <v>1493</v>
      </c>
      <c r="I121" t="s">
        <v>11</v>
      </c>
      <c r="J121" t="s">
        <v>12</v>
      </c>
      <c r="K121" t="s">
        <v>13</v>
      </c>
    </row>
    <row r="122" spans="3:11" x14ac:dyDescent="0.35">
      <c r="C122" t="s">
        <v>133</v>
      </c>
      <c r="D122">
        <v>1998</v>
      </c>
      <c r="E122" t="s">
        <v>18</v>
      </c>
      <c r="F122">
        <v>19</v>
      </c>
      <c r="G122">
        <v>0</v>
      </c>
      <c r="H122">
        <v>1497</v>
      </c>
      <c r="I122" t="s">
        <v>11</v>
      </c>
      <c r="J122" t="s">
        <v>11</v>
      </c>
      <c r="K122" t="s">
        <v>13</v>
      </c>
    </row>
    <row r="123" spans="3:11" x14ac:dyDescent="0.35">
      <c r="C123" t="s">
        <v>134</v>
      </c>
      <c r="D123">
        <v>2001</v>
      </c>
      <c r="E123" t="s">
        <v>35</v>
      </c>
      <c r="F123">
        <v>25</v>
      </c>
      <c r="G123">
        <v>0</v>
      </c>
      <c r="H123">
        <v>1515.34</v>
      </c>
      <c r="I123" t="s">
        <v>11</v>
      </c>
      <c r="J123" t="s">
        <v>12</v>
      </c>
      <c r="K123" t="s">
        <v>13</v>
      </c>
    </row>
    <row r="124" spans="3:11" x14ac:dyDescent="0.35">
      <c r="C124" t="s">
        <v>135</v>
      </c>
      <c r="D124">
        <v>2001</v>
      </c>
      <c r="E124" t="s">
        <v>10</v>
      </c>
      <c r="F124">
        <v>7</v>
      </c>
      <c r="G124">
        <v>0</v>
      </c>
      <c r="H124">
        <v>1526.31</v>
      </c>
      <c r="I124" t="s">
        <v>11</v>
      </c>
      <c r="J124" t="s">
        <v>12</v>
      </c>
      <c r="K124" t="s">
        <v>42</v>
      </c>
    </row>
    <row r="125" spans="3:11" x14ac:dyDescent="0.35">
      <c r="C125" t="s">
        <v>136</v>
      </c>
      <c r="D125">
        <v>2001</v>
      </c>
      <c r="E125" t="s">
        <v>18</v>
      </c>
      <c r="F125">
        <v>2</v>
      </c>
      <c r="G125">
        <v>0</v>
      </c>
      <c r="H125">
        <v>1532.47</v>
      </c>
      <c r="I125" t="s">
        <v>11</v>
      </c>
      <c r="J125" t="s">
        <v>11</v>
      </c>
      <c r="K125" t="s">
        <v>13</v>
      </c>
    </row>
    <row r="126" spans="3:11" x14ac:dyDescent="0.35">
      <c r="C126" t="s">
        <v>137</v>
      </c>
      <c r="D126">
        <v>2001</v>
      </c>
      <c r="E126" t="s">
        <v>30</v>
      </c>
      <c r="F126">
        <v>5</v>
      </c>
      <c r="G126">
        <v>0</v>
      </c>
      <c r="H126">
        <v>1534.3</v>
      </c>
      <c r="I126" t="s">
        <v>11</v>
      </c>
      <c r="J126" t="s">
        <v>11</v>
      </c>
      <c r="K126" t="s">
        <v>13</v>
      </c>
    </row>
    <row r="127" spans="3:11" x14ac:dyDescent="0.35">
      <c r="C127" t="s">
        <v>138</v>
      </c>
      <c r="D127">
        <v>1992</v>
      </c>
      <c r="E127" t="s">
        <v>20</v>
      </c>
      <c r="F127">
        <v>22</v>
      </c>
      <c r="G127">
        <v>0</v>
      </c>
      <c r="H127">
        <v>1566.88</v>
      </c>
      <c r="I127" t="s">
        <v>11</v>
      </c>
      <c r="J127" t="s">
        <v>16</v>
      </c>
      <c r="K127" t="s">
        <v>13</v>
      </c>
    </row>
    <row r="128" spans="3:11" x14ac:dyDescent="0.35">
      <c r="C128" t="s">
        <v>139</v>
      </c>
      <c r="D128">
        <v>2004</v>
      </c>
      <c r="E128" t="s">
        <v>15</v>
      </c>
      <c r="F128">
        <v>19</v>
      </c>
      <c r="G128">
        <v>0</v>
      </c>
      <c r="H128">
        <v>1607.51</v>
      </c>
      <c r="I128" t="s">
        <v>11</v>
      </c>
      <c r="J128" t="s">
        <v>12</v>
      </c>
      <c r="K128" t="s">
        <v>13</v>
      </c>
    </row>
    <row r="129" spans="3:11" x14ac:dyDescent="0.35">
      <c r="C129" t="s">
        <v>140</v>
      </c>
      <c r="D129">
        <v>2004</v>
      </c>
      <c r="E129" t="s">
        <v>10</v>
      </c>
      <c r="F129">
        <v>22</v>
      </c>
      <c r="G129">
        <v>0</v>
      </c>
      <c r="H129">
        <v>1615.77</v>
      </c>
      <c r="I129" t="s">
        <v>11</v>
      </c>
      <c r="J129" t="s">
        <v>16</v>
      </c>
      <c r="K129" t="s">
        <v>13</v>
      </c>
    </row>
    <row r="130" spans="3:11" x14ac:dyDescent="0.35">
      <c r="C130" t="s">
        <v>141</v>
      </c>
      <c r="D130">
        <v>1995</v>
      </c>
      <c r="E130" t="s">
        <v>35</v>
      </c>
      <c r="F130">
        <v>5</v>
      </c>
      <c r="G130">
        <v>0</v>
      </c>
      <c r="H130">
        <v>1617.16</v>
      </c>
      <c r="I130" t="s">
        <v>11</v>
      </c>
      <c r="J130" t="s">
        <v>16</v>
      </c>
      <c r="K130" t="s">
        <v>13</v>
      </c>
    </row>
    <row r="131" spans="3:11" x14ac:dyDescent="0.35">
      <c r="C131" t="s">
        <v>142</v>
      </c>
      <c r="D131">
        <v>2003</v>
      </c>
      <c r="E131" t="s">
        <v>20</v>
      </c>
      <c r="F131">
        <v>14</v>
      </c>
      <c r="G131">
        <v>0</v>
      </c>
      <c r="H131">
        <v>1621.34</v>
      </c>
      <c r="I131" t="s">
        <v>11</v>
      </c>
      <c r="J131" t="s">
        <v>11</v>
      </c>
      <c r="K131" t="s">
        <v>23</v>
      </c>
    </row>
    <row r="132" spans="3:11" x14ac:dyDescent="0.35">
      <c r="C132" t="s">
        <v>143</v>
      </c>
      <c r="D132">
        <v>2004</v>
      </c>
      <c r="E132" t="s">
        <v>35</v>
      </c>
      <c r="F132">
        <v>21</v>
      </c>
      <c r="G132">
        <v>0</v>
      </c>
      <c r="H132">
        <v>1621.88</v>
      </c>
      <c r="I132" t="s">
        <v>11</v>
      </c>
      <c r="J132" t="s">
        <v>11</v>
      </c>
      <c r="K132" t="s">
        <v>13</v>
      </c>
    </row>
    <row r="133" spans="3:11" x14ac:dyDescent="0.35">
      <c r="C133" t="s">
        <v>144</v>
      </c>
      <c r="D133">
        <v>2004</v>
      </c>
      <c r="E133" t="s">
        <v>10</v>
      </c>
      <c r="F133">
        <v>25</v>
      </c>
      <c r="G133">
        <v>0</v>
      </c>
      <c r="H133">
        <v>1622.19</v>
      </c>
      <c r="I133" t="s">
        <v>11</v>
      </c>
      <c r="J133" t="s">
        <v>16</v>
      </c>
      <c r="K133" t="s">
        <v>13</v>
      </c>
    </row>
    <row r="134" spans="3:11" x14ac:dyDescent="0.35">
      <c r="C134" t="s">
        <v>145</v>
      </c>
      <c r="D134">
        <v>2003</v>
      </c>
      <c r="E134" t="s">
        <v>20</v>
      </c>
      <c r="F134">
        <v>9</v>
      </c>
      <c r="G134">
        <v>0</v>
      </c>
      <c r="H134">
        <v>1625.43</v>
      </c>
      <c r="I134" t="s">
        <v>11</v>
      </c>
      <c r="J134" t="s">
        <v>12</v>
      </c>
      <c r="K134" t="s">
        <v>23</v>
      </c>
    </row>
    <row r="135" spans="3:11" x14ac:dyDescent="0.35">
      <c r="C135" t="s">
        <v>146</v>
      </c>
      <c r="D135">
        <v>2003</v>
      </c>
      <c r="E135" t="s">
        <v>30</v>
      </c>
      <c r="F135">
        <v>4</v>
      </c>
      <c r="G135">
        <v>0</v>
      </c>
      <c r="H135">
        <v>1627.28</v>
      </c>
      <c r="I135" t="s">
        <v>11</v>
      </c>
      <c r="J135" t="s">
        <v>11</v>
      </c>
      <c r="K135" t="s">
        <v>23</v>
      </c>
    </row>
    <row r="136" spans="3:11" x14ac:dyDescent="0.35">
      <c r="C136" t="s">
        <v>147</v>
      </c>
      <c r="D136">
        <v>2003</v>
      </c>
      <c r="E136" t="s">
        <v>10</v>
      </c>
      <c r="F136">
        <v>17</v>
      </c>
      <c r="G136">
        <v>0</v>
      </c>
      <c r="H136">
        <v>1628.47</v>
      </c>
      <c r="I136" t="s">
        <v>11</v>
      </c>
      <c r="J136" t="s">
        <v>16</v>
      </c>
      <c r="K136" t="s">
        <v>23</v>
      </c>
    </row>
    <row r="137" spans="3:11" x14ac:dyDescent="0.35">
      <c r="C137" t="s">
        <v>148</v>
      </c>
      <c r="D137">
        <v>2004</v>
      </c>
      <c r="E137" t="s">
        <v>37</v>
      </c>
      <c r="F137">
        <v>4</v>
      </c>
      <c r="G137">
        <v>0</v>
      </c>
      <c r="H137">
        <v>1629.83</v>
      </c>
      <c r="I137" t="s">
        <v>11</v>
      </c>
      <c r="J137" t="s">
        <v>11</v>
      </c>
      <c r="K137" t="s">
        <v>13</v>
      </c>
    </row>
    <row r="138" spans="3:11" x14ac:dyDescent="0.35">
      <c r="C138" t="s">
        <v>149</v>
      </c>
      <c r="D138">
        <v>2004</v>
      </c>
      <c r="E138" t="s">
        <v>30</v>
      </c>
      <c r="F138">
        <v>5</v>
      </c>
      <c r="G138">
        <v>0</v>
      </c>
      <c r="H138">
        <v>1631.67</v>
      </c>
      <c r="I138" t="s">
        <v>11</v>
      </c>
      <c r="J138" t="s">
        <v>12</v>
      </c>
      <c r="K138" t="s">
        <v>13</v>
      </c>
    </row>
    <row r="139" spans="3:11" x14ac:dyDescent="0.35">
      <c r="C139" t="s">
        <v>150</v>
      </c>
      <c r="D139">
        <v>2004</v>
      </c>
      <c r="E139" t="s">
        <v>10</v>
      </c>
      <c r="F139">
        <v>9</v>
      </c>
      <c r="G139">
        <v>0</v>
      </c>
      <c r="H139">
        <v>1631.82</v>
      </c>
      <c r="I139" t="s">
        <v>11</v>
      </c>
      <c r="J139" t="s">
        <v>16</v>
      </c>
      <c r="K139" t="s">
        <v>13</v>
      </c>
    </row>
    <row r="140" spans="3:11" x14ac:dyDescent="0.35">
      <c r="C140" t="s">
        <v>151</v>
      </c>
      <c r="D140">
        <v>2003</v>
      </c>
      <c r="E140" t="s">
        <v>37</v>
      </c>
      <c r="F140">
        <v>3</v>
      </c>
      <c r="G140">
        <v>0</v>
      </c>
      <c r="H140">
        <v>1632.04</v>
      </c>
      <c r="I140" t="s">
        <v>11</v>
      </c>
      <c r="J140" t="s">
        <v>11</v>
      </c>
      <c r="K140" t="s">
        <v>23</v>
      </c>
    </row>
    <row r="141" spans="3:11" x14ac:dyDescent="0.35">
      <c r="C141" t="s">
        <v>152</v>
      </c>
      <c r="D141">
        <v>2003</v>
      </c>
      <c r="E141" t="s">
        <v>20</v>
      </c>
      <c r="F141">
        <v>16</v>
      </c>
      <c r="G141">
        <v>0</v>
      </c>
      <c r="H141">
        <v>1632.56</v>
      </c>
      <c r="I141" t="s">
        <v>11</v>
      </c>
      <c r="J141" t="s">
        <v>11</v>
      </c>
      <c r="K141" t="s">
        <v>23</v>
      </c>
    </row>
    <row r="142" spans="3:11" x14ac:dyDescent="0.35">
      <c r="C142" t="s">
        <v>153</v>
      </c>
      <c r="D142">
        <v>2004</v>
      </c>
      <c r="E142" t="s">
        <v>30</v>
      </c>
      <c r="F142">
        <v>13</v>
      </c>
      <c r="G142">
        <v>0</v>
      </c>
      <c r="H142">
        <v>1633.04</v>
      </c>
      <c r="I142" t="s">
        <v>11</v>
      </c>
      <c r="J142" t="s">
        <v>11</v>
      </c>
      <c r="K142" t="s">
        <v>13</v>
      </c>
    </row>
    <row r="143" spans="3:11" x14ac:dyDescent="0.35">
      <c r="C143" t="s">
        <v>154</v>
      </c>
      <c r="D143">
        <v>2004</v>
      </c>
      <c r="E143" t="s">
        <v>35</v>
      </c>
      <c r="F143">
        <v>8</v>
      </c>
      <c r="G143">
        <v>0</v>
      </c>
      <c r="H143">
        <v>1633.96</v>
      </c>
      <c r="I143" t="s">
        <v>11</v>
      </c>
      <c r="J143" t="s">
        <v>16</v>
      </c>
      <c r="K143" t="s">
        <v>13</v>
      </c>
    </row>
    <row r="144" spans="3:11" x14ac:dyDescent="0.35">
      <c r="C144" t="s">
        <v>155</v>
      </c>
      <c r="D144">
        <v>2004</v>
      </c>
      <c r="E144" t="s">
        <v>18</v>
      </c>
      <c r="F144">
        <v>13</v>
      </c>
      <c r="G144">
        <v>0</v>
      </c>
      <c r="H144">
        <v>1634.57</v>
      </c>
      <c r="I144" t="s">
        <v>11</v>
      </c>
      <c r="J144" t="s">
        <v>11</v>
      </c>
      <c r="K144" t="s">
        <v>13</v>
      </c>
    </row>
    <row r="145" spans="3:11" x14ac:dyDescent="0.35">
      <c r="C145" t="s">
        <v>156</v>
      </c>
      <c r="D145">
        <v>2003</v>
      </c>
      <c r="E145" t="s">
        <v>30</v>
      </c>
      <c r="F145">
        <v>30</v>
      </c>
      <c r="G145">
        <v>0</v>
      </c>
      <c r="H145">
        <v>1635.73</v>
      </c>
      <c r="I145" t="s">
        <v>11</v>
      </c>
      <c r="J145" t="s">
        <v>12</v>
      </c>
      <c r="K145" t="s">
        <v>23</v>
      </c>
    </row>
    <row r="146" spans="3:11" x14ac:dyDescent="0.35">
      <c r="C146" t="s">
        <v>157</v>
      </c>
      <c r="D146">
        <v>2003</v>
      </c>
      <c r="E146" t="s">
        <v>20</v>
      </c>
      <c r="F146">
        <v>16</v>
      </c>
      <c r="G146">
        <v>0</v>
      </c>
      <c r="H146">
        <v>1639.56</v>
      </c>
      <c r="I146" t="s">
        <v>11</v>
      </c>
      <c r="J146" t="s">
        <v>11</v>
      </c>
      <c r="K146" t="s">
        <v>23</v>
      </c>
    </row>
    <row r="147" spans="3:11" x14ac:dyDescent="0.35">
      <c r="C147" t="s">
        <v>158</v>
      </c>
      <c r="D147">
        <v>2003</v>
      </c>
      <c r="E147" t="s">
        <v>35</v>
      </c>
      <c r="F147">
        <v>21</v>
      </c>
      <c r="G147">
        <v>0</v>
      </c>
      <c r="H147">
        <v>1639.56</v>
      </c>
      <c r="I147" t="s">
        <v>11</v>
      </c>
      <c r="J147" t="s">
        <v>11</v>
      </c>
      <c r="K147" t="s">
        <v>23</v>
      </c>
    </row>
    <row r="148" spans="3:11" x14ac:dyDescent="0.35">
      <c r="C148" t="s">
        <v>159</v>
      </c>
      <c r="D148">
        <v>2003</v>
      </c>
      <c r="E148" t="s">
        <v>30</v>
      </c>
      <c r="F148">
        <v>30</v>
      </c>
      <c r="G148">
        <v>0</v>
      </c>
      <c r="H148">
        <v>1646.43</v>
      </c>
      <c r="I148" t="s">
        <v>11</v>
      </c>
      <c r="J148" t="s">
        <v>16</v>
      </c>
      <c r="K148" t="s">
        <v>23</v>
      </c>
    </row>
    <row r="149" spans="3:11" x14ac:dyDescent="0.35">
      <c r="C149" t="s">
        <v>160</v>
      </c>
      <c r="D149">
        <v>2000</v>
      </c>
      <c r="E149" t="s">
        <v>37</v>
      </c>
      <c r="F149">
        <v>23</v>
      </c>
      <c r="G149">
        <v>0</v>
      </c>
      <c r="H149">
        <v>1665</v>
      </c>
      <c r="I149" t="s">
        <v>11</v>
      </c>
      <c r="J149" t="s">
        <v>11</v>
      </c>
      <c r="K149" t="s">
        <v>13</v>
      </c>
    </row>
    <row r="150" spans="3:11" x14ac:dyDescent="0.35">
      <c r="C150" t="s">
        <v>161</v>
      </c>
      <c r="D150">
        <v>2000</v>
      </c>
      <c r="E150" t="s">
        <v>18</v>
      </c>
      <c r="F150">
        <v>10</v>
      </c>
      <c r="G150">
        <v>0</v>
      </c>
      <c r="H150">
        <v>1674.63</v>
      </c>
      <c r="I150" t="s">
        <v>11</v>
      </c>
      <c r="J150" t="s">
        <v>11</v>
      </c>
      <c r="K150" t="s">
        <v>13</v>
      </c>
    </row>
    <row r="151" spans="3:11" x14ac:dyDescent="0.35">
      <c r="C151" t="s">
        <v>162</v>
      </c>
      <c r="D151">
        <v>2000</v>
      </c>
      <c r="E151" t="s">
        <v>37</v>
      </c>
      <c r="F151">
        <v>21</v>
      </c>
      <c r="G151">
        <v>0</v>
      </c>
      <c r="H151">
        <v>1682.6</v>
      </c>
      <c r="I151" t="s">
        <v>11</v>
      </c>
      <c r="J151" t="s">
        <v>11</v>
      </c>
      <c r="K151" t="s">
        <v>42</v>
      </c>
    </row>
    <row r="152" spans="3:11" x14ac:dyDescent="0.35">
      <c r="C152" t="s">
        <v>163</v>
      </c>
      <c r="D152">
        <v>2004</v>
      </c>
      <c r="E152" t="s">
        <v>15</v>
      </c>
      <c r="F152">
        <v>17</v>
      </c>
      <c r="G152">
        <v>0</v>
      </c>
      <c r="H152">
        <v>1694.8</v>
      </c>
      <c r="I152" t="s">
        <v>11</v>
      </c>
      <c r="J152" t="s">
        <v>11</v>
      </c>
      <c r="K152" t="s">
        <v>164</v>
      </c>
    </row>
    <row r="153" spans="3:11" x14ac:dyDescent="0.35">
      <c r="C153" t="s">
        <v>165</v>
      </c>
      <c r="D153">
        <v>2004</v>
      </c>
      <c r="E153" t="s">
        <v>30</v>
      </c>
      <c r="F153">
        <v>10</v>
      </c>
      <c r="G153">
        <v>0</v>
      </c>
      <c r="H153">
        <v>1702.46</v>
      </c>
      <c r="I153" t="s">
        <v>11</v>
      </c>
      <c r="J153" t="s">
        <v>12</v>
      </c>
      <c r="K153" t="s">
        <v>166</v>
      </c>
    </row>
    <row r="154" spans="3:11" x14ac:dyDescent="0.35">
      <c r="C154" t="s">
        <v>167</v>
      </c>
      <c r="D154">
        <v>2004</v>
      </c>
      <c r="E154" t="s">
        <v>15</v>
      </c>
      <c r="F154">
        <v>7</v>
      </c>
      <c r="G154">
        <v>0</v>
      </c>
      <c r="H154">
        <v>1704.57</v>
      </c>
      <c r="I154" t="s">
        <v>11</v>
      </c>
      <c r="J154" t="s">
        <v>16</v>
      </c>
      <c r="K154" t="s">
        <v>168</v>
      </c>
    </row>
    <row r="155" spans="3:11" x14ac:dyDescent="0.35">
      <c r="C155" t="s">
        <v>169</v>
      </c>
      <c r="D155">
        <v>2004</v>
      </c>
      <c r="E155" t="s">
        <v>30</v>
      </c>
      <c r="F155">
        <v>14</v>
      </c>
      <c r="G155">
        <v>0</v>
      </c>
      <c r="H155">
        <v>1704.7</v>
      </c>
      <c r="I155" t="s">
        <v>11</v>
      </c>
      <c r="J155" t="s">
        <v>12</v>
      </c>
      <c r="K155" t="s">
        <v>170</v>
      </c>
    </row>
    <row r="156" spans="3:11" x14ac:dyDescent="0.35">
      <c r="C156" t="s">
        <v>171</v>
      </c>
      <c r="D156">
        <v>2004</v>
      </c>
      <c r="E156" t="s">
        <v>30</v>
      </c>
      <c r="F156">
        <v>6</v>
      </c>
      <c r="G156">
        <v>0</v>
      </c>
      <c r="H156">
        <v>1705.62</v>
      </c>
      <c r="I156" t="s">
        <v>11</v>
      </c>
      <c r="J156" t="s">
        <v>11</v>
      </c>
      <c r="K156" t="s">
        <v>164</v>
      </c>
    </row>
    <row r="157" spans="3:11" x14ac:dyDescent="0.35">
      <c r="C157" t="s">
        <v>172</v>
      </c>
      <c r="D157">
        <v>2004</v>
      </c>
      <c r="E157" t="s">
        <v>37</v>
      </c>
      <c r="F157">
        <v>17</v>
      </c>
      <c r="G157">
        <v>0</v>
      </c>
      <c r="H157">
        <v>1708</v>
      </c>
      <c r="I157" t="s">
        <v>12</v>
      </c>
      <c r="J157" t="s">
        <v>11</v>
      </c>
      <c r="K157" t="s">
        <v>168</v>
      </c>
    </row>
    <row r="158" spans="3:11" x14ac:dyDescent="0.35">
      <c r="C158" t="s">
        <v>173</v>
      </c>
      <c r="D158">
        <v>2004</v>
      </c>
      <c r="E158" t="s">
        <v>30</v>
      </c>
      <c r="F158">
        <v>12</v>
      </c>
      <c r="G158">
        <v>0</v>
      </c>
      <c r="H158">
        <v>1708.93</v>
      </c>
      <c r="I158" t="s">
        <v>12</v>
      </c>
      <c r="J158" t="s">
        <v>16</v>
      </c>
      <c r="K158" t="s">
        <v>166</v>
      </c>
    </row>
    <row r="159" spans="3:11" x14ac:dyDescent="0.35">
      <c r="C159" t="s">
        <v>174</v>
      </c>
      <c r="D159">
        <v>2004</v>
      </c>
      <c r="E159" t="s">
        <v>20</v>
      </c>
      <c r="F159">
        <v>19</v>
      </c>
      <c r="G159">
        <v>1</v>
      </c>
      <c r="H159">
        <v>1711.03</v>
      </c>
      <c r="I159" t="s">
        <v>12</v>
      </c>
      <c r="J159" t="s">
        <v>12</v>
      </c>
      <c r="K159" t="s">
        <v>13</v>
      </c>
    </row>
    <row r="160" spans="3:11" x14ac:dyDescent="0.35">
      <c r="C160" t="s">
        <v>175</v>
      </c>
      <c r="D160">
        <v>2004</v>
      </c>
      <c r="E160" t="s">
        <v>20</v>
      </c>
      <c r="F160">
        <v>21</v>
      </c>
      <c r="G160">
        <v>0</v>
      </c>
      <c r="H160">
        <v>1712.23</v>
      </c>
      <c r="I160" t="s">
        <v>12</v>
      </c>
      <c r="J160" t="s">
        <v>16</v>
      </c>
      <c r="K160" t="s">
        <v>168</v>
      </c>
    </row>
    <row r="161" spans="3:11" x14ac:dyDescent="0.35">
      <c r="C161" t="s">
        <v>176</v>
      </c>
      <c r="D161">
        <v>2004</v>
      </c>
      <c r="E161" t="s">
        <v>18</v>
      </c>
      <c r="F161">
        <v>10</v>
      </c>
      <c r="G161">
        <v>1</v>
      </c>
      <c r="H161">
        <v>1719.44</v>
      </c>
      <c r="I161" t="s">
        <v>12</v>
      </c>
      <c r="J161" t="s">
        <v>12</v>
      </c>
      <c r="K161" t="s">
        <v>13</v>
      </c>
    </row>
    <row r="162" spans="3:11" x14ac:dyDescent="0.35">
      <c r="C162" t="s">
        <v>177</v>
      </c>
      <c r="D162">
        <v>2004</v>
      </c>
      <c r="E162" t="s">
        <v>20</v>
      </c>
      <c r="F162">
        <v>11</v>
      </c>
      <c r="G162">
        <v>1</v>
      </c>
      <c r="H162">
        <v>1720.35</v>
      </c>
      <c r="I162" t="s">
        <v>12</v>
      </c>
      <c r="J162" t="s">
        <v>12</v>
      </c>
      <c r="K162" t="s">
        <v>13</v>
      </c>
    </row>
    <row r="163" spans="3:11" x14ac:dyDescent="0.35">
      <c r="C163" t="s">
        <v>178</v>
      </c>
      <c r="D163">
        <v>2004</v>
      </c>
      <c r="E163" t="s">
        <v>37</v>
      </c>
      <c r="F163">
        <v>21</v>
      </c>
      <c r="G163">
        <v>1</v>
      </c>
      <c r="H163">
        <v>1725.55</v>
      </c>
      <c r="I163" t="s">
        <v>12</v>
      </c>
      <c r="J163" t="s">
        <v>11</v>
      </c>
      <c r="K163" t="s">
        <v>13</v>
      </c>
    </row>
    <row r="164" spans="3:11" x14ac:dyDescent="0.35">
      <c r="C164" t="s">
        <v>179</v>
      </c>
      <c r="D164">
        <v>2004</v>
      </c>
      <c r="E164" t="s">
        <v>20</v>
      </c>
      <c r="F164">
        <v>9</v>
      </c>
      <c r="G164">
        <v>1</v>
      </c>
      <c r="H164">
        <v>1727.54</v>
      </c>
      <c r="I164" t="s">
        <v>12</v>
      </c>
      <c r="J164" t="s">
        <v>16</v>
      </c>
      <c r="K164" t="s">
        <v>13</v>
      </c>
    </row>
    <row r="165" spans="3:11" x14ac:dyDescent="0.35">
      <c r="C165" t="s">
        <v>180</v>
      </c>
      <c r="D165">
        <v>2003</v>
      </c>
      <c r="E165" t="s">
        <v>15</v>
      </c>
      <c r="F165">
        <v>21</v>
      </c>
      <c r="G165">
        <v>0</v>
      </c>
      <c r="H165">
        <v>1727.79</v>
      </c>
      <c r="I165" t="s">
        <v>12</v>
      </c>
      <c r="J165" t="s">
        <v>12</v>
      </c>
      <c r="K165" t="s">
        <v>42</v>
      </c>
    </row>
    <row r="166" spans="3:11" x14ac:dyDescent="0.35">
      <c r="C166" t="s">
        <v>181</v>
      </c>
      <c r="D166">
        <v>2003</v>
      </c>
      <c r="E166" t="s">
        <v>20</v>
      </c>
      <c r="F166">
        <v>1</v>
      </c>
      <c r="G166">
        <v>0</v>
      </c>
      <c r="H166">
        <v>1728.9</v>
      </c>
      <c r="I166" t="s">
        <v>12</v>
      </c>
      <c r="J166" t="s">
        <v>11</v>
      </c>
      <c r="K166" t="s">
        <v>42</v>
      </c>
    </row>
    <row r="167" spans="3:11" x14ac:dyDescent="0.35">
      <c r="C167" t="s">
        <v>182</v>
      </c>
      <c r="D167">
        <v>2003</v>
      </c>
      <c r="E167" t="s">
        <v>15</v>
      </c>
      <c r="F167">
        <v>9</v>
      </c>
      <c r="G167">
        <v>0</v>
      </c>
      <c r="H167">
        <v>1731.68</v>
      </c>
      <c r="I167" t="s">
        <v>12</v>
      </c>
      <c r="J167" t="s">
        <v>11</v>
      </c>
      <c r="K167" t="s">
        <v>42</v>
      </c>
    </row>
    <row r="168" spans="3:11" x14ac:dyDescent="0.35">
      <c r="C168" t="s">
        <v>183</v>
      </c>
      <c r="D168">
        <v>2003</v>
      </c>
      <c r="E168" t="s">
        <v>15</v>
      </c>
      <c r="F168">
        <v>14</v>
      </c>
      <c r="G168">
        <v>0</v>
      </c>
      <c r="H168">
        <v>1737.38</v>
      </c>
      <c r="I168" t="s">
        <v>12</v>
      </c>
      <c r="J168" t="s">
        <v>11</v>
      </c>
      <c r="K168" t="s">
        <v>42</v>
      </c>
    </row>
    <row r="169" spans="3:11" x14ac:dyDescent="0.35">
      <c r="C169" t="s">
        <v>184</v>
      </c>
      <c r="D169">
        <v>2003</v>
      </c>
      <c r="E169" t="s">
        <v>10</v>
      </c>
      <c r="F169">
        <v>25</v>
      </c>
      <c r="G169">
        <v>0</v>
      </c>
      <c r="H169">
        <v>1743.21</v>
      </c>
      <c r="I169" t="s">
        <v>12</v>
      </c>
      <c r="J169" t="s">
        <v>16</v>
      </c>
      <c r="K169" t="s">
        <v>42</v>
      </c>
    </row>
    <row r="170" spans="3:11" x14ac:dyDescent="0.35">
      <c r="C170" t="s">
        <v>185</v>
      </c>
      <c r="D170">
        <v>2003</v>
      </c>
      <c r="E170" t="s">
        <v>10</v>
      </c>
      <c r="F170">
        <v>28</v>
      </c>
      <c r="G170">
        <v>0</v>
      </c>
      <c r="H170">
        <v>1744.47</v>
      </c>
      <c r="I170" t="s">
        <v>12</v>
      </c>
      <c r="J170" t="s">
        <v>16</v>
      </c>
      <c r="K170" t="s">
        <v>42</v>
      </c>
    </row>
    <row r="171" spans="3:11" x14ac:dyDescent="0.35">
      <c r="C171" t="s">
        <v>186</v>
      </c>
      <c r="D171">
        <v>2003</v>
      </c>
      <c r="E171" t="s">
        <v>20</v>
      </c>
      <c r="F171">
        <v>26</v>
      </c>
      <c r="G171">
        <v>0</v>
      </c>
      <c r="H171">
        <v>1748.77</v>
      </c>
      <c r="I171" t="s">
        <v>12</v>
      </c>
      <c r="J171" t="s">
        <v>16</v>
      </c>
      <c r="K171" t="s">
        <v>42</v>
      </c>
    </row>
    <row r="172" spans="3:11" x14ac:dyDescent="0.35">
      <c r="C172" t="s">
        <v>187</v>
      </c>
      <c r="D172">
        <v>1998</v>
      </c>
      <c r="E172" t="s">
        <v>37</v>
      </c>
      <c r="F172">
        <v>7</v>
      </c>
      <c r="G172">
        <v>0</v>
      </c>
      <c r="H172">
        <v>1756.6</v>
      </c>
      <c r="I172" t="s">
        <v>12</v>
      </c>
      <c r="J172" t="s">
        <v>12</v>
      </c>
      <c r="K172" t="s">
        <v>13</v>
      </c>
    </row>
    <row r="173" spans="3:11" x14ac:dyDescent="0.35">
      <c r="C173" t="s">
        <v>188</v>
      </c>
      <c r="D173">
        <v>2003</v>
      </c>
      <c r="E173" t="s">
        <v>15</v>
      </c>
      <c r="F173">
        <v>19</v>
      </c>
      <c r="G173">
        <v>0</v>
      </c>
      <c r="H173">
        <v>1759.34</v>
      </c>
      <c r="I173" t="s">
        <v>12</v>
      </c>
      <c r="J173" t="s">
        <v>16</v>
      </c>
      <c r="K173" t="s">
        <v>42</v>
      </c>
    </row>
    <row r="174" spans="3:11" x14ac:dyDescent="0.35">
      <c r="C174" t="s">
        <v>189</v>
      </c>
      <c r="D174">
        <v>2002</v>
      </c>
      <c r="E174" t="s">
        <v>30</v>
      </c>
      <c r="F174">
        <v>13</v>
      </c>
      <c r="G174">
        <v>0</v>
      </c>
      <c r="H174">
        <v>1769.53</v>
      </c>
      <c r="I174" t="s">
        <v>12</v>
      </c>
      <c r="J174" t="s">
        <v>12</v>
      </c>
      <c r="K174" t="s">
        <v>23</v>
      </c>
    </row>
    <row r="175" spans="3:11" x14ac:dyDescent="0.35">
      <c r="C175" t="s">
        <v>190</v>
      </c>
      <c r="D175">
        <v>1999</v>
      </c>
      <c r="E175" t="s">
        <v>20</v>
      </c>
      <c r="F175">
        <v>25</v>
      </c>
      <c r="G175">
        <v>0</v>
      </c>
      <c r="H175">
        <v>1815.88</v>
      </c>
      <c r="I175" t="s">
        <v>12</v>
      </c>
      <c r="J175" t="s">
        <v>12</v>
      </c>
      <c r="K175" t="s">
        <v>13</v>
      </c>
    </row>
    <row r="176" spans="3:11" x14ac:dyDescent="0.35">
      <c r="C176" t="s">
        <v>191</v>
      </c>
      <c r="D176">
        <v>2004</v>
      </c>
      <c r="E176" t="s">
        <v>35</v>
      </c>
      <c r="F176">
        <v>19</v>
      </c>
      <c r="G176">
        <v>0</v>
      </c>
      <c r="H176">
        <v>1822.54</v>
      </c>
      <c r="I176" t="s">
        <v>12</v>
      </c>
      <c r="J176" t="s">
        <v>16</v>
      </c>
      <c r="K176" t="s">
        <v>23</v>
      </c>
    </row>
    <row r="177" spans="3:11" x14ac:dyDescent="0.35">
      <c r="C177" t="s">
        <v>192</v>
      </c>
      <c r="D177">
        <v>1999</v>
      </c>
      <c r="E177" t="s">
        <v>15</v>
      </c>
      <c r="F177">
        <v>17</v>
      </c>
      <c r="G177">
        <v>0</v>
      </c>
      <c r="H177">
        <v>1824.29</v>
      </c>
      <c r="I177" t="s">
        <v>12</v>
      </c>
      <c r="J177" t="s">
        <v>12</v>
      </c>
      <c r="K177" t="s">
        <v>13</v>
      </c>
    </row>
    <row r="178" spans="3:11" x14ac:dyDescent="0.35">
      <c r="C178" t="s">
        <v>193</v>
      </c>
      <c r="D178">
        <v>1999</v>
      </c>
      <c r="E178" t="s">
        <v>37</v>
      </c>
      <c r="F178">
        <v>1</v>
      </c>
      <c r="G178">
        <v>0</v>
      </c>
      <c r="H178">
        <v>1826.84</v>
      </c>
      <c r="I178" t="s">
        <v>12</v>
      </c>
      <c r="J178" t="s">
        <v>11</v>
      </c>
      <c r="K178" t="s">
        <v>42</v>
      </c>
    </row>
    <row r="179" spans="3:11" x14ac:dyDescent="0.35">
      <c r="C179" t="s">
        <v>194</v>
      </c>
      <c r="D179">
        <v>2003</v>
      </c>
      <c r="E179" t="s">
        <v>35</v>
      </c>
      <c r="F179">
        <v>11</v>
      </c>
      <c r="G179">
        <v>1</v>
      </c>
      <c r="H179">
        <v>1832.09</v>
      </c>
      <c r="I179" t="s">
        <v>12</v>
      </c>
      <c r="J179" t="s">
        <v>12</v>
      </c>
      <c r="K179" t="s">
        <v>42</v>
      </c>
    </row>
    <row r="180" spans="3:11" x14ac:dyDescent="0.35">
      <c r="C180" t="s">
        <v>195</v>
      </c>
      <c r="D180">
        <v>2003</v>
      </c>
      <c r="E180" t="s">
        <v>35</v>
      </c>
      <c r="F180">
        <v>4</v>
      </c>
      <c r="G180">
        <v>1</v>
      </c>
      <c r="H180">
        <v>1837.24</v>
      </c>
      <c r="I180" t="s">
        <v>12</v>
      </c>
      <c r="J180" t="s">
        <v>11</v>
      </c>
      <c r="K180" t="s">
        <v>42</v>
      </c>
    </row>
    <row r="181" spans="3:11" x14ac:dyDescent="0.35">
      <c r="C181" t="s">
        <v>196</v>
      </c>
      <c r="D181">
        <v>1999</v>
      </c>
      <c r="E181" t="s">
        <v>30</v>
      </c>
      <c r="F181">
        <v>12</v>
      </c>
      <c r="G181">
        <v>0</v>
      </c>
      <c r="H181">
        <v>1837.28</v>
      </c>
      <c r="I181" t="s">
        <v>12</v>
      </c>
      <c r="J181" t="s">
        <v>11</v>
      </c>
      <c r="K181" t="s">
        <v>13</v>
      </c>
    </row>
    <row r="182" spans="3:11" x14ac:dyDescent="0.35">
      <c r="C182" t="s">
        <v>197</v>
      </c>
      <c r="D182">
        <v>2003</v>
      </c>
      <c r="E182" t="s">
        <v>10</v>
      </c>
      <c r="F182">
        <v>20</v>
      </c>
      <c r="G182">
        <v>1</v>
      </c>
      <c r="H182">
        <v>1842.52</v>
      </c>
      <c r="I182" t="s">
        <v>12</v>
      </c>
      <c r="J182" t="s">
        <v>11</v>
      </c>
      <c r="K182" t="s">
        <v>42</v>
      </c>
    </row>
    <row r="183" spans="3:11" x14ac:dyDescent="0.35">
      <c r="C183" t="s">
        <v>198</v>
      </c>
      <c r="D183">
        <v>1994</v>
      </c>
      <c r="E183" t="s">
        <v>30</v>
      </c>
      <c r="F183">
        <v>6</v>
      </c>
      <c r="G183">
        <v>0</v>
      </c>
      <c r="H183">
        <v>1850.55</v>
      </c>
      <c r="I183" t="s">
        <v>12</v>
      </c>
      <c r="J183" t="s">
        <v>11</v>
      </c>
      <c r="K183" t="s">
        <v>23</v>
      </c>
    </row>
    <row r="184" spans="3:11" x14ac:dyDescent="0.35">
      <c r="C184" t="s">
        <v>199</v>
      </c>
      <c r="D184">
        <v>2004</v>
      </c>
      <c r="E184" t="s">
        <v>30</v>
      </c>
      <c r="F184">
        <v>27</v>
      </c>
      <c r="G184">
        <v>0</v>
      </c>
      <c r="H184">
        <v>1863.45</v>
      </c>
      <c r="I184" t="s">
        <v>12</v>
      </c>
      <c r="J184" t="s">
        <v>16</v>
      </c>
      <c r="K184" t="s">
        <v>200</v>
      </c>
    </row>
    <row r="185" spans="3:11" x14ac:dyDescent="0.35">
      <c r="C185" t="s">
        <v>201</v>
      </c>
      <c r="D185">
        <v>1996</v>
      </c>
      <c r="E185" t="s">
        <v>10</v>
      </c>
      <c r="F185">
        <v>2</v>
      </c>
      <c r="G185">
        <v>0</v>
      </c>
      <c r="H185">
        <v>1865.98</v>
      </c>
      <c r="I185" t="s">
        <v>12</v>
      </c>
      <c r="J185" t="s">
        <v>12</v>
      </c>
      <c r="K185" t="s">
        <v>23</v>
      </c>
    </row>
    <row r="186" spans="3:11" x14ac:dyDescent="0.35">
      <c r="C186" t="s">
        <v>202</v>
      </c>
      <c r="D186">
        <v>2002</v>
      </c>
      <c r="E186" t="s">
        <v>20</v>
      </c>
      <c r="F186">
        <v>22</v>
      </c>
      <c r="G186">
        <v>0</v>
      </c>
      <c r="H186">
        <v>1875.34</v>
      </c>
      <c r="I186" t="s">
        <v>12</v>
      </c>
      <c r="J186" t="s">
        <v>11</v>
      </c>
      <c r="K186" t="s">
        <v>42</v>
      </c>
    </row>
    <row r="187" spans="3:11" x14ac:dyDescent="0.35">
      <c r="C187" t="s">
        <v>203</v>
      </c>
      <c r="D187">
        <v>2002</v>
      </c>
      <c r="E187" t="s">
        <v>37</v>
      </c>
      <c r="F187">
        <v>29</v>
      </c>
      <c r="G187">
        <v>0</v>
      </c>
      <c r="H187">
        <v>1877.93</v>
      </c>
      <c r="I187" t="s">
        <v>12</v>
      </c>
      <c r="J187" t="s">
        <v>16</v>
      </c>
      <c r="K187" t="s">
        <v>13</v>
      </c>
    </row>
    <row r="188" spans="3:11" x14ac:dyDescent="0.35">
      <c r="C188" t="s">
        <v>204</v>
      </c>
      <c r="D188">
        <v>2002</v>
      </c>
      <c r="E188" t="s">
        <v>35</v>
      </c>
      <c r="F188">
        <v>29</v>
      </c>
      <c r="G188">
        <v>0</v>
      </c>
      <c r="H188">
        <v>1880.07</v>
      </c>
      <c r="I188" t="s">
        <v>12</v>
      </c>
      <c r="J188" t="s">
        <v>11</v>
      </c>
      <c r="K188" t="s">
        <v>13</v>
      </c>
    </row>
    <row r="189" spans="3:11" x14ac:dyDescent="0.35">
      <c r="C189" t="s">
        <v>205</v>
      </c>
      <c r="D189">
        <v>2002</v>
      </c>
      <c r="E189" t="s">
        <v>35</v>
      </c>
      <c r="F189">
        <v>21</v>
      </c>
      <c r="G189">
        <v>0</v>
      </c>
      <c r="H189">
        <v>1880.49</v>
      </c>
      <c r="I189" t="s">
        <v>12</v>
      </c>
      <c r="J189" t="s">
        <v>16</v>
      </c>
      <c r="K189" t="s">
        <v>42</v>
      </c>
    </row>
    <row r="190" spans="3:11" x14ac:dyDescent="0.35">
      <c r="C190" t="s">
        <v>206</v>
      </c>
      <c r="D190">
        <v>2001</v>
      </c>
      <c r="E190" t="s">
        <v>35</v>
      </c>
      <c r="F190">
        <v>10</v>
      </c>
      <c r="G190">
        <v>0</v>
      </c>
      <c r="H190">
        <v>1906.36</v>
      </c>
      <c r="I190" t="s">
        <v>12</v>
      </c>
      <c r="J190" t="s">
        <v>16</v>
      </c>
      <c r="K190" t="s">
        <v>23</v>
      </c>
    </row>
    <row r="191" spans="3:11" x14ac:dyDescent="0.35">
      <c r="C191" t="s">
        <v>207</v>
      </c>
      <c r="D191">
        <v>1994</v>
      </c>
      <c r="E191" t="s">
        <v>37</v>
      </c>
      <c r="F191">
        <v>6</v>
      </c>
      <c r="G191">
        <v>0</v>
      </c>
      <c r="H191">
        <v>1908.9</v>
      </c>
      <c r="I191" t="s">
        <v>12</v>
      </c>
      <c r="J191" t="s">
        <v>12</v>
      </c>
      <c r="K191" t="s">
        <v>13</v>
      </c>
    </row>
    <row r="192" spans="3:11" x14ac:dyDescent="0.35">
      <c r="C192" t="s">
        <v>208</v>
      </c>
      <c r="D192">
        <v>2001</v>
      </c>
      <c r="E192" t="s">
        <v>35</v>
      </c>
      <c r="F192">
        <v>3</v>
      </c>
      <c r="G192">
        <v>0</v>
      </c>
      <c r="H192">
        <v>1909.53</v>
      </c>
      <c r="I192" t="s">
        <v>12</v>
      </c>
      <c r="J192" t="s">
        <v>12</v>
      </c>
      <c r="K192" t="s">
        <v>23</v>
      </c>
    </row>
    <row r="193" spans="3:11" x14ac:dyDescent="0.35">
      <c r="C193" t="s">
        <v>209</v>
      </c>
      <c r="D193">
        <v>2001</v>
      </c>
      <c r="E193" t="s">
        <v>30</v>
      </c>
      <c r="F193">
        <v>9</v>
      </c>
      <c r="G193">
        <v>0</v>
      </c>
      <c r="H193">
        <v>1917.32</v>
      </c>
      <c r="I193" t="s">
        <v>12</v>
      </c>
      <c r="J193" t="s">
        <v>11</v>
      </c>
      <c r="K193" t="s">
        <v>23</v>
      </c>
    </row>
    <row r="194" spans="3:11" x14ac:dyDescent="0.35">
      <c r="C194" t="s">
        <v>210</v>
      </c>
      <c r="D194">
        <v>2002</v>
      </c>
      <c r="E194" t="s">
        <v>20</v>
      </c>
      <c r="F194">
        <v>7</v>
      </c>
      <c r="G194">
        <v>1</v>
      </c>
      <c r="H194">
        <v>1964.78</v>
      </c>
      <c r="I194" t="s">
        <v>12</v>
      </c>
      <c r="J194" t="s">
        <v>16</v>
      </c>
      <c r="K194" t="s">
        <v>42</v>
      </c>
    </row>
    <row r="195" spans="3:11" x14ac:dyDescent="0.35">
      <c r="C195" t="s">
        <v>211</v>
      </c>
      <c r="D195">
        <v>2002</v>
      </c>
      <c r="E195" t="s">
        <v>10</v>
      </c>
      <c r="F195">
        <v>29</v>
      </c>
      <c r="G195">
        <v>0</v>
      </c>
      <c r="H195">
        <v>1967.02</v>
      </c>
      <c r="I195" t="s">
        <v>12</v>
      </c>
      <c r="J195" t="s">
        <v>11</v>
      </c>
      <c r="K195" t="s">
        <v>168</v>
      </c>
    </row>
    <row r="196" spans="3:11" x14ac:dyDescent="0.35">
      <c r="C196" t="s">
        <v>212</v>
      </c>
      <c r="D196">
        <v>1998</v>
      </c>
      <c r="E196" t="s">
        <v>20</v>
      </c>
      <c r="F196">
        <v>28</v>
      </c>
      <c r="G196">
        <v>0</v>
      </c>
      <c r="H196">
        <v>1969.61</v>
      </c>
      <c r="I196" t="s">
        <v>12</v>
      </c>
      <c r="J196" t="s">
        <v>12</v>
      </c>
      <c r="K196" t="s">
        <v>42</v>
      </c>
    </row>
    <row r="197" spans="3:11" x14ac:dyDescent="0.35">
      <c r="C197" t="s">
        <v>213</v>
      </c>
      <c r="D197">
        <v>1998</v>
      </c>
      <c r="E197" t="s">
        <v>37</v>
      </c>
      <c r="F197">
        <v>5</v>
      </c>
      <c r="G197">
        <v>0</v>
      </c>
      <c r="H197">
        <v>1972.95</v>
      </c>
      <c r="I197" t="s">
        <v>12</v>
      </c>
      <c r="J197" t="s">
        <v>16</v>
      </c>
      <c r="K197" t="s">
        <v>42</v>
      </c>
    </row>
    <row r="198" spans="3:11" x14ac:dyDescent="0.35">
      <c r="C198" t="s">
        <v>214</v>
      </c>
      <c r="D198">
        <v>1998</v>
      </c>
      <c r="E198" t="s">
        <v>20</v>
      </c>
      <c r="F198">
        <v>29</v>
      </c>
      <c r="G198">
        <v>0</v>
      </c>
      <c r="H198">
        <v>1977.82</v>
      </c>
      <c r="I198" t="s">
        <v>12</v>
      </c>
      <c r="J198" t="s">
        <v>16</v>
      </c>
      <c r="K198" t="s">
        <v>42</v>
      </c>
    </row>
    <row r="199" spans="3:11" x14ac:dyDescent="0.35">
      <c r="C199" t="s">
        <v>215</v>
      </c>
      <c r="D199">
        <v>2002</v>
      </c>
      <c r="E199" t="s">
        <v>10</v>
      </c>
      <c r="F199">
        <v>16</v>
      </c>
      <c r="G199">
        <v>1</v>
      </c>
      <c r="H199">
        <v>1980.07</v>
      </c>
      <c r="I199" t="s">
        <v>12</v>
      </c>
      <c r="J199" t="s">
        <v>12</v>
      </c>
      <c r="K199" t="s">
        <v>42</v>
      </c>
    </row>
    <row r="200" spans="3:11" x14ac:dyDescent="0.35">
      <c r="C200" t="s">
        <v>216</v>
      </c>
      <c r="D200">
        <v>1998</v>
      </c>
      <c r="E200" t="s">
        <v>30</v>
      </c>
      <c r="F200">
        <v>29</v>
      </c>
      <c r="G200">
        <v>0</v>
      </c>
      <c r="H200">
        <v>1981.58</v>
      </c>
      <c r="I200" t="s">
        <v>12</v>
      </c>
      <c r="J200" t="s">
        <v>16</v>
      </c>
      <c r="K200" t="s">
        <v>13</v>
      </c>
    </row>
    <row r="201" spans="3:11" x14ac:dyDescent="0.35">
      <c r="C201" t="s">
        <v>217</v>
      </c>
      <c r="D201">
        <v>2002</v>
      </c>
      <c r="E201" t="s">
        <v>20</v>
      </c>
      <c r="F201">
        <v>29</v>
      </c>
      <c r="G201">
        <v>0</v>
      </c>
      <c r="H201">
        <v>1984.45</v>
      </c>
      <c r="I201" t="s">
        <v>12</v>
      </c>
      <c r="J201" t="s">
        <v>12</v>
      </c>
      <c r="K201" t="s">
        <v>168</v>
      </c>
    </row>
    <row r="202" spans="3:11" x14ac:dyDescent="0.35">
      <c r="C202" t="s">
        <v>218</v>
      </c>
      <c r="D202">
        <v>1998</v>
      </c>
      <c r="E202" t="s">
        <v>20</v>
      </c>
      <c r="F202">
        <v>14</v>
      </c>
      <c r="G202">
        <v>0</v>
      </c>
      <c r="H202">
        <v>1986.93</v>
      </c>
      <c r="I202" t="s">
        <v>12</v>
      </c>
      <c r="J202" t="s">
        <v>11</v>
      </c>
      <c r="K202" t="s">
        <v>13</v>
      </c>
    </row>
    <row r="203" spans="3:11" x14ac:dyDescent="0.35">
      <c r="C203" t="s">
        <v>219</v>
      </c>
      <c r="D203">
        <v>2001</v>
      </c>
      <c r="E203" t="s">
        <v>35</v>
      </c>
      <c r="F203">
        <v>14</v>
      </c>
      <c r="G203">
        <v>0</v>
      </c>
      <c r="H203">
        <v>2007.95</v>
      </c>
      <c r="I203" t="s">
        <v>12</v>
      </c>
      <c r="J203" t="s">
        <v>11</v>
      </c>
      <c r="K203" t="s">
        <v>42</v>
      </c>
    </row>
    <row r="204" spans="3:11" x14ac:dyDescent="0.35">
      <c r="C204" t="s">
        <v>220</v>
      </c>
      <c r="D204">
        <v>2001</v>
      </c>
      <c r="E204" t="s">
        <v>10</v>
      </c>
      <c r="F204">
        <v>1</v>
      </c>
      <c r="G204">
        <v>0</v>
      </c>
      <c r="H204">
        <v>2020.18</v>
      </c>
      <c r="I204" t="s">
        <v>12</v>
      </c>
      <c r="J204" t="s">
        <v>16</v>
      </c>
      <c r="K204" t="s">
        <v>42</v>
      </c>
    </row>
    <row r="205" spans="3:11" x14ac:dyDescent="0.35">
      <c r="C205" t="s">
        <v>221</v>
      </c>
      <c r="D205">
        <v>2001</v>
      </c>
      <c r="E205" t="s">
        <v>20</v>
      </c>
      <c r="F205">
        <v>6</v>
      </c>
      <c r="G205">
        <v>0</v>
      </c>
      <c r="H205">
        <v>2020.55</v>
      </c>
      <c r="I205" t="s">
        <v>12</v>
      </c>
      <c r="J205" t="s">
        <v>11</v>
      </c>
      <c r="K205" t="s">
        <v>13</v>
      </c>
    </row>
    <row r="206" spans="3:11" x14ac:dyDescent="0.35">
      <c r="C206" t="s">
        <v>222</v>
      </c>
      <c r="D206">
        <v>2001</v>
      </c>
      <c r="E206" t="s">
        <v>35</v>
      </c>
      <c r="F206">
        <v>4</v>
      </c>
      <c r="G206">
        <v>0</v>
      </c>
      <c r="H206">
        <v>2026.97</v>
      </c>
      <c r="I206" t="s">
        <v>12</v>
      </c>
      <c r="J206" t="s">
        <v>11</v>
      </c>
      <c r="K206" t="s">
        <v>13</v>
      </c>
    </row>
    <row r="207" spans="3:11" x14ac:dyDescent="0.35">
      <c r="C207" t="s">
        <v>223</v>
      </c>
      <c r="D207">
        <v>2000</v>
      </c>
      <c r="E207" t="s">
        <v>20</v>
      </c>
      <c r="F207">
        <v>2</v>
      </c>
      <c r="G207">
        <v>0</v>
      </c>
      <c r="H207">
        <v>2045.69</v>
      </c>
      <c r="I207" t="s">
        <v>12</v>
      </c>
      <c r="J207" t="s">
        <v>12</v>
      </c>
      <c r="K207" t="s">
        <v>23</v>
      </c>
    </row>
    <row r="208" spans="3:11" x14ac:dyDescent="0.35">
      <c r="C208" t="s">
        <v>224</v>
      </c>
      <c r="D208">
        <v>2000</v>
      </c>
      <c r="E208" t="s">
        <v>10</v>
      </c>
      <c r="F208">
        <v>26</v>
      </c>
      <c r="G208">
        <v>0</v>
      </c>
      <c r="H208">
        <v>2055.3200000000002</v>
      </c>
      <c r="I208" t="s">
        <v>12</v>
      </c>
      <c r="J208" t="s">
        <v>12</v>
      </c>
      <c r="K208" t="s">
        <v>23</v>
      </c>
    </row>
    <row r="209" spans="3:11" x14ac:dyDescent="0.35">
      <c r="C209" t="s">
        <v>225</v>
      </c>
      <c r="D209">
        <v>2004</v>
      </c>
      <c r="E209" t="s">
        <v>18</v>
      </c>
      <c r="F209">
        <v>12</v>
      </c>
      <c r="G209">
        <v>0</v>
      </c>
      <c r="H209">
        <v>2094.1</v>
      </c>
      <c r="I209" t="s">
        <v>12</v>
      </c>
      <c r="J209" t="s">
        <v>11</v>
      </c>
      <c r="K209" t="s">
        <v>200</v>
      </c>
    </row>
    <row r="210" spans="3:11" x14ac:dyDescent="0.35">
      <c r="C210" t="s">
        <v>226</v>
      </c>
      <c r="D210">
        <v>2001</v>
      </c>
      <c r="E210" t="s">
        <v>35</v>
      </c>
      <c r="F210">
        <v>14</v>
      </c>
      <c r="G210">
        <v>0</v>
      </c>
      <c r="H210">
        <v>2102.2600000000002</v>
      </c>
      <c r="I210" t="s">
        <v>12</v>
      </c>
      <c r="J210" t="s">
        <v>11</v>
      </c>
      <c r="K210" t="s">
        <v>166</v>
      </c>
    </row>
    <row r="211" spans="3:11" x14ac:dyDescent="0.35">
      <c r="C211" t="s">
        <v>227</v>
      </c>
      <c r="D211">
        <v>2001</v>
      </c>
      <c r="E211" t="s">
        <v>18</v>
      </c>
      <c r="F211">
        <v>22</v>
      </c>
      <c r="G211">
        <v>1</v>
      </c>
      <c r="H211">
        <v>2103.08</v>
      </c>
      <c r="I211" t="s">
        <v>12</v>
      </c>
      <c r="J211" t="s">
        <v>11</v>
      </c>
      <c r="K211" t="s">
        <v>42</v>
      </c>
    </row>
    <row r="212" spans="3:11" x14ac:dyDescent="0.35">
      <c r="C212" t="s">
        <v>228</v>
      </c>
      <c r="D212">
        <v>2001</v>
      </c>
      <c r="E212" t="s">
        <v>15</v>
      </c>
      <c r="F212">
        <v>28</v>
      </c>
      <c r="G212">
        <v>0</v>
      </c>
      <c r="H212">
        <v>2104.11</v>
      </c>
      <c r="I212" t="s">
        <v>11</v>
      </c>
      <c r="J212" t="s">
        <v>16</v>
      </c>
      <c r="K212" t="s">
        <v>168</v>
      </c>
    </row>
    <row r="213" spans="3:11" x14ac:dyDescent="0.35">
      <c r="C213" t="s">
        <v>229</v>
      </c>
      <c r="D213">
        <v>1989</v>
      </c>
      <c r="E213" t="s">
        <v>10</v>
      </c>
      <c r="F213">
        <v>21</v>
      </c>
      <c r="G213">
        <v>3</v>
      </c>
      <c r="H213">
        <v>2106.2600000000002</v>
      </c>
      <c r="I213" t="s">
        <v>11</v>
      </c>
      <c r="J213" t="s">
        <v>11</v>
      </c>
      <c r="K213" t="s">
        <v>13</v>
      </c>
    </row>
    <row r="214" spans="3:11" x14ac:dyDescent="0.35">
      <c r="C214" t="s">
        <v>230</v>
      </c>
      <c r="D214">
        <v>2003</v>
      </c>
      <c r="E214" t="s">
        <v>20</v>
      </c>
      <c r="F214">
        <v>30</v>
      </c>
      <c r="G214">
        <v>0</v>
      </c>
      <c r="H214">
        <v>2117.34</v>
      </c>
      <c r="I214" t="s">
        <v>11</v>
      </c>
      <c r="J214" t="s">
        <v>12</v>
      </c>
      <c r="K214" t="s">
        <v>23</v>
      </c>
    </row>
    <row r="215" spans="3:11" x14ac:dyDescent="0.35">
      <c r="C215" t="s">
        <v>231</v>
      </c>
      <c r="D215">
        <v>2004</v>
      </c>
      <c r="E215" t="s">
        <v>15</v>
      </c>
      <c r="F215">
        <v>4</v>
      </c>
      <c r="G215">
        <v>0</v>
      </c>
      <c r="H215">
        <v>2118.61</v>
      </c>
      <c r="I215" t="s">
        <v>11</v>
      </c>
      <c r="J215" t="s">
        <v>16</v>
      </c>
      <c r="K215" t="s">
        <v>23</v>
      </c>
    </row>
    <row r="216" spans="3:11" x14ac:dyDescent="0.35">
      <c r="C216" t="s">
        <v>232</v>
      </c>
      <c r="D216">
        <v>2003</v>
      </c>
      <c r="E216" t="s">
        <v>35</v>
      </c>
      <c r="F216">
        <v>30</v>
      </c>
      <c r="G216">
        <v>0</v>
      </c>
      <c r="H216">
        <v>2128.4299999999998</v>
      </c>
      <c r="I216" t="s">
        <v>11</v>
      </c>
      <c r="J216" t="s">
        <v>16</v>
      </c>
      <c r="K216" t="s">
        <v>23</v>
      </c>
    </row>
    <row r="217" spans="3:11" x14ac:dyDescent="0.35">
      <c r="C217" t="s">
        <v>233</v>
      </c>
      <c r="D217">
        <v>2003</v>
      </c>
      <c r="E217" t="s">
        <v>30</v>
      </c>
      <c r="F217">
        <v>22</v>
      </c>
      <c r="G217">
        <v>0</v>
      </c>
      <c r="H217">
        <v>2130.6799999999998</v>
      </c>
      <c r="I217" t="s">
        <v>11</v>
      </c>
      <c r="J217" t="s">
        <v>12</v>
      </c>
      <c r="K217" t="s">
        <v>23</v>
      </c>
    </row>
    <row r="218" spans="3:11" x14ac:dyDescent="0.35">
      <c r="C218" t="s">
        <v>234</v>
      </c>
      <c r="D218">
        <v>2003</v>
      </c>
      <c r="E218" t="s">
        <v>20</v>
      </c>
      <c r="F218">
        <v>1</v>
      </c>
      <c r="G218">
        <v>0</v>
      </c>
      <c r="H218">
        <v>2134.9</v>
      </c>
      <c r="I218" t="s">
        <v>11</v>
      </c>
      <c r="J218" t="s">
        <v>12</v>
      </c>
      <c r="K218" t="s">
        <v>23</v>
      </c>
    </row>
    <row r="219" spans="3:11" x14ac:dyDescent="0.35">
      <c r="C219" t="s">
        <v>235</v>
      </c>
      <c r="D219">
        <v>2003</v>
      </c>
      <c r="E219" t="s">
        <v>20</v>
      </c>
      <c r="F219">
        <v>26</v>
      </c>
      <c r="G219">
        <v>0</v>
      </c>
      <c r="H219">
        <v>2136.88</v>
      </c>
      <c r="I219" t="s">
        <v>11</v>
      </c>
      <c r="J219" t="s">
        <v>11</v>
      </c>
      <c r="K219" t="s">
        <v>23</v>
      </c>
    </row>
    <row r="220" spans="3:11" x14ac:dyDescent="0.35">
      <c r="C220" t="s">
        <v>236</v>
      </c>
      <c r="D220">
        <v>1997</v>
      </c>
      <c r="E220" t="s">
        <v>20</v>
      </c>
      <c r="F220">
        <v>3</v>
      </c>
      <c r="G220">
        <v>0</v>
      </c>
      <c r="H220">
        <v>2137.65</v>
      </c>
      <c r="I220" t="s">
        <v>12</v>
      </c>
      <c r="J220" t="s">
        <v>16</v>
      </c>
      <c r="K220" t="s">
        <v>13</v>
      </c>
    </row>
    <row r="221" spans="3:11" x14ac:dyDescent="0.35">
      <c r="C221" t="s">
        <v>237</v>
      </c>
      <c r="D221">
        <v>2003</v>
      </c>
      <c r="E221" t="s">
        <v>35</v>
      </c>
      <c r="F221">
        <v>19</v>
      </c>
      <c r="G221">
        <v>0</v>
      </c>
      <c r="H221">
        <v>2138.0700000000002</v>
      </c>
      <c r="I221" t="s">
        <v>11</v>
      </c>
      <c r="J221" t="s">
        <v>16</v>
      </c>
      <c r="K221" t="s">
        <v>23</v>
      </c>
    </row>
    <row r="222" spans="3:11" x14ac:dyDescent="0.35">
      <c r="C222" t="s">
        <v>238</v>
      </c>
      <c r="D222">
        <v>2004</v>
      </c>
      <c r="E222" t="s">
        <v>37</v>
      </c>
      <c r="F222">
        <v>4</v>
      </c>
      <c r="G222">
        <v>0</v>
      </c>
      <c r="H222">
        <v>2144.85</v>
      </c>
      <c r="I222" t="s">
        <v>11</v>
      </c>
      <c r="J222" t="s">
        <v>16</v>
      </c>
      <c r="K222" t="s">
        <v>42</v>
      </c>
    </row>
    <row r="223" spans="3:11" x14ac:dyDescent="0.35">
      <c r="C223" t="s">
        <v>239</v>
      </c>
      <c r="D223">
        <v>2000</v>
      </c>
      <c r="E223" t="s">
        <v>30</v>
      </c>
      <c r="F223">
        <v>27</v>
      </c>
      <c r="G223">
        <v>0</v>
      </c>
      <c r="H223">
        <v>2150.4699999999998</v>
      </c>
      <c r="I223" t="s">
        <v>11</v>
      </c>
      <c r="J223" t="s">
        <v>12</v>
      </c>
      <c r="K223" t="s">
        <v>42</v>
      </c>
    </row>
    <row r="224" spans="3:11" x14ac:dyDescent="0.35">
      <c r="C224" t="s">
        <v>240</v>
      </c>
      <c r="D224">
        <v>2000</v>
      </c>
      <c r="E224" t="s">
        <v>37</v>
      </c>
      <c r="F224">
        <v>22</v>
      </c>
      <c r="G224">
        <v>0</v>
      </c>
      <c r="H224">
        <v>2154.36</v>
      </c>
      <c r="I224" t="s">
        <v>11</v>
      </c>
      <c r="J224" t="s">
        <v>11</v>
      </c>
      <c r="K224" t="s">
        <v>42</v>
      </c>
    </row>
    <row r="225" spans="3:11" x14ac:dyDescent="0.35">
      <c r="C225" t="s">
        <v>241</v>
      </c>
      <c r="D225">
        <v>2000</v>
      </c>
      <c r="E225" t="s">
        <v>15</v>
      </c>
      <c r="F225">
        <v>29</v>
      </c>
      <c r="G225">
        <v>0</v>
      </c>
      <c r="H225">
        <v>2155.6799999999998</v>
      </c>
      <c r="I225" t="s">
        <v>11</v>
      </c>
      <c r="J225" t="s">
        <v>12</v>
      </c>
      <c r="K225" t="s">
        <v>13</v>
      </c>
    </row>
    <row r="226" spans="3:11" x14ac:dyDescent="0.35">
      <c r="C226" t="s">
        <v>242</v>
      </c>
      <c r="D226">
        <v>2000</v>
      </c>
      <c r="E226" t="s">
        <v>30</v>
      </c>
      <c r="F226">
        <v>10</v>
      </c>
      <c r="G226">
        <v>0</v>
      </c>
      <c r="H226">
        <v>2156.75</v>
      </c>
      <c r="I226" t="s">
        <v>11</v>
      </c>
      <c r="J226" t="s">
        <v>11</v>
      </c>
      <c r="K226" t="s">
        <v>13</v>
      </c>
    </row>
    <row r="227" spans="3:11" x14ac:dyDescent="0.35">
      <c r="C227" t="s">
        <v>243</v>
      </c>
      <c r="D227">
        <v>2000</v>
      </c>
      <c r="E227" t="s">
        <v>35</v>
      </c>
      <c r="F227">
        <v>23</v>
      </c>
      <c r="G227">
        <v>0</v>
      </c>
      <c r="H227">
        <v>2166.73</v>
      </c>
      <c r="I227" t="s">
        <v>11</v>
      </c>
      <c r="J227" t="s">
        <v>11</v>
      </c>
      <c r="K227" t="s">
        <v>42</v>
      </c>
    </row>
    <row r="228" spans="3:11" x14ac:dyDescent="0.35">
      <c r="C228" t="s">
        <v>244</v>
      </c>
      <c r="D228">
        <v>1994</v>
      </c>
      <c r="E228" t="s">
        <v>20</v>
      </c>
      <c r="F228">
        <v>27</v>
      </c>
      <c r="G228">
        <v>0</v>
      </c>
      <c r="H228">
        <v>2170.08</v>
      </c>
      <c r="I228" t="s">
        <v>11</v>
      </c>
      <c r="J228" t="s">
        <v>11</v>
      </c>
      <c r="K228" t="s">
        <v>13</v>
      </c>
    </row>
    <row r="229" spans="3:11" x14ac:dyDescent="0.35">
      <c r="C229" t="s">
        <v>245</v>
      </c>
      <c r="D229">
        <v>1991</v>
      </c>
      <c r="E229" t="s">
        <v>30</v>
      </c>
      <c r="F229">
        <v>16</v>
      </c>
      <c r="G229">
        <v>3</v>
      </c>
      <c r="H229">
        <v>2193.1999999999998</v>
      </c>
      <c r="I229" t="s">
        <v>11</v>
      </c>
      <c r="J229" t="s">
        <v>11</v>
      </c>
      <c r="K229" t="s">
        <v>23</v>
      </c>
    </row>
    <row r="230" spans="3:11" x14ac:dyDescent="0.35">
      <c r="C230" t="s">
        <v>246</v>
      </c>
      <c r="D230">
        <v>2004</v>
      </c>
      <c r="E230" t="s">
        <v>30</v>
      </c>
      <c r="F230">
        <v>7</v>
      </c>
      <c r="G230">
        <v>0</v>
      </c>
      <c r="H230">
        <v>2196.4699999999998</v>
      </c>
      <c r="I230" t="s">
        <v>11</v>
      </c>
      <c r="J230" t="s">
        <v>12</v>
      </c>
      <c r="K230" t="s">
        <v>247</v>
      </c>
    </row>
    <row r="231" spans="3:11" x14ac:dyDescent="0.35">
      <c r="C231" t="s">
        <v>248</v>
      </c>
      <c r="D231">
        <v>2004</v>
      </c>
      <c r="E231" t="s">
        <v>20</v>
      </c>
      <c r="F231">
        <v>3</v>
      </c>
      <c r="G231">
        <v>0</v>
      </c>
      <c r="H231">
        <v>2198.19</v>
      </c>
      <c r="I231" t="s">
        <v>11</v>
      </c>
      <c r="J231" t="s">
        <v>16</v>
      </c>
      <c r="K231" t="s">
        <v>249</v>
      </c>
    </row>
    <row r="232" spans="3:11" x14ac:dyDescent="0.35">
      <c r="C232" t="s">
        <v>250</v>
      </c>
      <c r="D232">
        <v>2004</v>
      </c>
      <c r="E232" t="s">
        <v>20</v>
      </c>
      <c r="F232">
        <v>12</v>
      </c>
      <c r="G232">
        <v>0</v>
      </c>
      <c r="H232">
        <v>2200.83</v>
      </c>
      <c r="I232" t="s">
        <v>11</v>
      </c>
      <c r="J232" t="s">
        <v>11</v>
      </c>
      <c r="K232" t="s">
        <v>247</v>
      </c>
    </row>
    <row r="233" spans="3:11" x14ac:dyDescent="0.35">
      <c r="C233" t="s">
        <v>251</v>
      </c>
      <c r="D233">
        <v>2004</v>
      </c>
      <c r="E233" t="s">
        <v>10</v>
      </c>
      <c r="F233">
        <v>27</v>
      </c>
      <c r="G233">
        <v>1</v>
      </c>
      <c r="H233">
        <v>2201.1</v>
      </c>
      <c r="I233" t="s">
        <v>11</v>
      </c>
      <c r="J233" t="s">
        <v>12</v>
      </c>
      <c r="K233" t="s">
        <v>13</v>
      </c>
    </row>
    <row r="234" spans="3:11" x14ac:dyDescent="0.35">
      <c r="C234" t="s">
        <v>252</v>
      </c>
      <c r="D234">
        <v>2004</v>
      </c>
      <c r="E234" t="s">
        <v>35</v>
      </c>
      <c r="F234">
        <v>6</v>
      </c>
      <c r="G234">
        <v>0</v>
      </c>
      <c r="H234">
        <v>2203.4699999999998</v>
      </c>
      <c r="I234" t="s">
        <v>11</v>
      </c>
      <c r="J234" t="s">
        <v>11</v>
      </c>
      <c r="K234" t="s">
        <v>247</v>
      </c>
    </row>
    <row r="235" spans="3:11" x14ac:dyDescent="0.35">
      <c r="C235" t="s">
        <v>253</v>
      </c>
      <c r="D235">
        <v>2004</v>
      </c>
      <c r="E235" t="s">
        <v>37</v>
      </c>
      <c r="F235">
        <v>28</v>
      </c>
      <c r="G235">
        <v>0</v>
      </c>
      <c r="H235">
        <v>2203.7399999999998</v>
      </c>
      <c r="I235" t="s">
        <v>11</v>
      </c>
      <c r="J235" t="s">
        <v>11</v>
      </c>
      <c r="K235" t="s">
        <v>247</v>
      </c>
    </row>
    <row r="236" spans="3:11" x14ac:dyDescent="0.35">
      <c r="C236" t="s">
        <v>254</v>
      </c>
      <c r="D236">
        <v>2004</v>
      </c>
      <c r="E236" t="s">
        <v>15</v>
      </c>
      <c r="F236">
        <v>13</v>
      </c>
      <c r="G236">
        <v>0</v>
      </c>
      <c r="H236">
        <v>2205.98</v>
      </c>
      <c r="I236" t="s">
        <v>11</v>
      </c>
      <c r="J236" t="s">
        <v>12</v>
      </c>
      <c r="K236" t="s">
        <v>247</v>
      </c>
    </row>
    <row r="237" spans="3:11" x14ac:dyDescent="0.35">
      <c r="C237" t="s">
        <v>255</v>
      </c>
      <c r="D237">
        <v>2004</v>
      </c>
      <c r="E237" t="s">
        <v>35</v>
      </c>
      <c r="F237">
        <v>6</v>
      </c>
      <c r="G237">
        <v>0</v>
      </c>
      <c r="H237">
        <v>2207.6999999999998</v>
      </c>
      <c r="I237" t="s">
        <v>11</v>
      </c>
      <c r="J237" t="s">
        <v>11</v>
      </c>
      <c r="K237" t="s">
        <v>247</v>
      </c>
    </row>
    <row r="238" spans="3:11" x14ac:dyDescent="0.35">
      <c r="C238" t="s">
        <v>256</v>
      </c>
      <c r="D238">
        <v>2004</v>
      </c>
      <c r="E238" t="s">
        <v>10</v>
      </c>
      <c r="F238">
        <v>27</v>
      </c>
      <c r="G238">
        <v>0</v>
      </c>
      <c r="H238">
        <v>2211.13</v>
      </c>
      <c r="I238" t="s">
        <v>11</v>
      </c>
      <c r="J238" t="s">
        <v>11</v>
      </c>
      <c r="K238" t="s">
        <v>247</v>
      </c>
    </row>
    <row r="239" spans="3:11" x14ac:dyDescent="0.35">
      <c r="C239" t="s">
        <v>257</v>
      </c>
      <c r="D239">
        <v>1994</v>
      </c>
      <c r="E239" t="s">
        <v>15</v>
      </c>
      <c r="F239">
        <v>17</v>
      </c>
      <c r="G239">
        <v>0</v>
      </c>
      <c r="H239">
        <v>2213.21</v>
      </c>
      <c r="I239" t="s">
        <v>11</v>
      </c>
      <c r="J239" t="s">
        <v>11</v>
      </c>
      <c r="K239" t="s">
        <v>13</v>
      </c>
    </row>
    <row r="240" spans="3:11" x14ac:dyDescent="0.35">
      <c r="C240" t="s">
        <v>258</v>
      </c>
      <c r="D240">
        <v>2004</v>
      </c>
      <c r="E240" t="s">
        <v>18</v>
      </c>
      <c r="F240">
        <v>13</v>
      </c>
      <c r="G240">
        <v>0</v>
      </c>
      <c r="H240">
        <v>2217.4699999999998</v>
      </c>
      <c r="I240" t="s">
        <v>11</v>
      </c>
      <c r="J240" t="s">
        <v>16</v>
      </c>
      <c r="K240" t="s">
        <v>247</v>
      </c>
    </row>
    <row r="241" spans="3:11" x14ac:dyDescent="0.35">
      <c r="C241" t="s">
        <v>259</v>
      </c>
      <c r="D241">
        <v>2004</v>
      </c>
      <c r="E241" t="s">
        <v>20</v>
      </c>
      <c r="F241">
        <v>25</v>
      </c>
      <c r="G241">
        <v>0</v>
      </c>
      <c r="H241">
        <v>2217.6</v>
      </c>
      <c r="I241" t="s">
        <v>11</v>
      </c>
      <c r="J241" t="s">
        <v>16</v>
      </c>
      <c r="K241" t="s">
        <v>247</v>
      </c>
    </row>
    <row r="242" spans="3:11" x14ac:dyDescent="0.35">
      <c r="C242" t="s">
        <v>260</v>
      </c>
      <c r="D242">
        <v>2004</v>
      </c>
      <c r="E242" t="s">
        <v>30</v>
      </c>
      <c r="F242">
        <v>12</v>
      </c>
      <c r="G242">
        <v>1</v>
      </c>
      <c r="H242">
        <v>2219.4499999999998</v>
      </c>
      <c r="I242" t="s">
        <v>11</v>
      </c>
      <c r="J242" t="s">
        <v>16</v>
      </c>
      <c r="K242" t="s">
        <v>13</v>
      </c>
    </row>
    <row r="243" spans="3:11" x14ac:dyDescent="0.35">
      <c r="C243" t="s">
        <v>261</v>
      </c>
      <c r="D243">
        <v>2003</v>
      </c>
      <c r="E243" t="s">
        <v>30</v>
      </c>
      <c r="F243">
        <v>10</v>
      </c>
      <c r="G243">
        <v>1</v>
      </c>
      <c r="H243">
        <v>2221.56</v>
      </c>
      <c r="I243" t="s">
        <v>11</v>
      </c>
      <c r="J243" t="s">
        <v>12</v>
      </c>
      <c r="K243" t="s">
        <v>23</v>
      </c>
    </row>
    <row r="244" spans="3:11" x14ac:dyDescent="0.35">
      <c r="C244" t="s">
        <v>262</v>
      </c>
      <c r="D244">
        <v>2000</v>
      </c>
      <c r="E244" t="s">
        <v>18</v>
      </c>
      <c r="F244">
        <v>30</v>
      </c>
      <c r="G244">
        <v>0</v>
      </c>
      <c r="H244">
        <v>2250.84</v>
      </c>
      <c r="I244" t="s">
        <v>11</v>
      </c>
      <c r="J244" t="s">
        <v>11</v>
      </c>
      <c r="K244" t="s">
        <v>170</v>
      </c>
    </row>
    <row r="245" spans="3:11" x14ac:dyDescent="0.35">
      <c r="C245" t="s">
        <v>263</v>
      </c>
      <c r="D245">
        <v>2000</v>
      </c>
      <c r="E245" t="s">
        <v>30</v>
      </c>
      <c r="F245">
        <v>11</v>
      </c>
      <c r="G245">
        <v>0</v>
      </c>
      <c r="H245">
        <v>2254.8000000000002</v>
      </c>
      <c r="I245" t="s">
        <v>11</v>
      </c>
      <c r="J245" t="s">
        <v>12</v>
      </c>
      <c r="K245" t="s">
        <v>168</v>
      </c>
    </row>
    <row r="246" spans="3:11" x14ac:dyDescent="0.35">
      <c r="C246" t="s">
        <v>264</v>
      </c>
      <c r="D246">
        <v>2002</v>
      </c>
      <c r="E246" t="s">
        <v>10</v>
      </c>
      <c r="F246">
        <v>15</v>
      </c>
      <c r="G246">
        <v>0</v>
      </c>
      <c r="H246">
        <v>2257.48</v>
      </c>
      <c r="I246" t="s">
        <v>11</v>
      </c>
      <c r="J246" t="s">
        <v>16</v>
      </c>
      <c r="K246" t="s">
        <v>23</v>
      </c>
    </row>
    <row r="247" spans="3:11" x14ac:dyDescent="0.35">
      <c r="C247" t="s">
        <v>265</v>
      </c>
      <c r="D247">
        <v>2002</v>
      </c>
      <c r="E247" t="s">
        <v>15</v>
      </c>
      <c r="F247">
        <v>12</v>
      </c>
      <c r="G247">
        <v>0</v>
      </c>
      <c r="H247">
        <v>2261.5700000000002</v>
      </c>
      <c r="I247" t="s">
        <v>11</v>
      </c>
      <c r="J247" t="s">
        <v>16</v>
      </c>
      <c r="K247" t="s">
        <v>23</v>
      </c>
    </row>
    <row r="248" spans="3:11" x14ac:dyDescent="0.35">
      <c r="C248" t="s">
        <v>266</v>
      </c>
      <c r="D248">
        <v>1991</v>
      </c>
      <c r="E248" t="s">
        <v>18</v>
      </c>
      <c r="F248">
        <v>16</v>
      </c>
      <c r="G248">
        <v>3</v>
      </c>
      <c r="H248">
        <v>2277.7199999999998</v>
      </c>
      <c r="I248" t="s">
        <v>11</v>
      </c>
      <c r="J248" t="s">
        <v>16</v>
      </c>
      <c r="K248" t="s">
        <v>13</v>
      </c>
    </row>
    <row r="249" spans="3:11" x14ac:dyDescent="0.35">
      <c r="C249" t="s">
        <v>267</v>
      </c>
      <c r="D249">
        <v>1989</v>
      </c>
      <c r="E249" t="s">
        <v>37</v>
      </c>
      <c r="F249">
        <v>5</v>
      </c>
      <c r="G249">
        <v>3</v>
      </c>
      <c r="H249">
        <v>2295.2399999999998</v>
      </c>
      <c r="I249" t="s">
        <v>11</v>
      </c>
      <c r="J249" t="s">
        <v>16</v>
      </c>
      <c r="K249" t="s">
        <v>13</v>
      </c>
    </row>
    <row r="250" spans="3:11" x14ac:dyDescent="0.35">
      <c r="C250" t="s">
        <v>268</v>
      </c>
      <c r="D250">
        <v>1996</v>
      </c>
      <c r="E250" t="s">
        <v>15</v>
      </c>
      <c r="F250">
        <v>28</v>
      </c>
      <c r="G250">
        <v>0</v>
      </c>
      <c r="H250">
        <v>2302.3000000000002</v>
      </c>
      <c r="I250" t="s">
        <v>16</v>
      </c>
      <c r="J250" t="s">
        <v>11</v>
      </c>
      <c r="K250" t="s">
        <v>42</v>
      </c>
    </row>
    <row r="251" spans="3:11" x14ac:dyDescent="0.35">
      <c r="C251" t="s">
        <v>269</v>
      </c>
      <c r="D251">
        <v>2004</v>
      </c>
      <c r="E251" t="s">
        <v>20</v>
      </c>
      <c r="F251">
        <v>6</v>
      </c>
      <c r="G251">
        <v>2</v>
      </c>
      <c r="H251">
        <v>2304</v>
      </c>
      <c r="I251" t="s">
        <v>11</v>
      </c>
      <c r="J251" t="s">
        <v>12</v>
      </c>
      <c r="K251" t="s">
        <v>13</v>
      </c>
    </row>
    <row r="252" spans="3:11" x14ac:dyDescent="0.35">
      <c r="C252" t="s">
        <v>270</v>
      </c>
      <c r="D252">
        <v>1996</v>
      </c>
      <c r="E252" t="s">
        <v>30</v>
      </c>
      <c r="F252">
        <v>17</v>
      </c>
      <c r="G252">
        <v>0</v>
      </c>
      <c r="H252">
        <v>2322.62</v>
      </c>
      <c r="I252" t="s">
        <v>11</v>
      </c>
      <c r="J252" t="s">
        <v>16</v>
      </c>
      <c r="K252" t="s">
        <v>13</v>
      </c>
    </row>
    <row r="253" spans="3:11" x14ac:dyDescent="0.35">
      <c r="C253" t="s">
        <v>271</v>
      </c>
      <c r="D253">
        <v>2003</v>
      </c>
      <c r="E253" t="s">
        <v>15</v>
      </c>
      <c r="F253">
        <v>18</v>
      </c>
      <c r="G253">
        <v>1</v>
      </c>
      <c r="H253">
        <v>2331.52</v>
      </c>
      <c r="I253" t="s">
        <v>11</v>
      </c>
      <c r="J253" t="s">
        <v>12</v>
      </c>
      <c r="K253" t="s">
        <v>42</v>
      </c>
    </row>
    <row r="254" spans="3:11" x14ac:dyDescent="0.35">
      <c r="C254" t="s">
        <v>272</v>
      </c>
      <c r="D254">
        <v>1998</v>
      </c>
      <c r="E254" t="s">
        <v>37</v>
      </c>
      <c r="F254">
        <v>21</v>
      </c>
      <c r="G254">
        <v>0</v>
      </c>
      <c r="H254">
        <v>2352.9699999999998</v>
      </c>
      <c r="I254" t="s">
        <v>12</v>
      </c>
      <c r="J254" t="s">
        <v>12</v>
      </c>
      <c r="K254" t="s">
        <v>23</v>
      </c>
    </row>
    <row r="255" spans="3:11" x14ac:dyDescent="0.35">
      <c r="C255" t="s">
        <v>273</v>
      </c>
      <c r="D255">
        <v>2002</v>
      </c>
      <c r="E255" t="s">
        <v>15</v>
      </c>
      <c r="F255">
        <v>5</v>
      </c>
      <c r="G255">
        <v>1</v>
      </c>
      <c r="H255">
        <v>2362.23</v>
      </c>
      <c r="I255" t="s">
        <v>11</v>
      </c>
      <c r="J255" t="s">
        <v>16</v>
      </c>
      <c r="K255" t="s">
        <v>23</v>
      </c>
    </row>
    <row r="256" spans="3:11" x14ac:dyDescent="0.35">
      <c r="C256" t="s">
        <v>274</v>
      </c>
      <c r="D256">
        <v>1988</v>
      </c>
      <c r="E256" t="s">
        <v>30</v>
      </c>
      <c r="F256">
        <v>12</v>
      </c>
      <c r="G256">
        <v>3</v>
      </c>
      <c r="H256">
        <v>2373.3000000000002</v>
      </c>
      <c r="I256" t="s">
        <v>11</v>
      </c>
      <c r="J256" t="s">
        <v>11</v>
      </c>
      <c r="K256" t="s">
        <v>13</v>
      </c>
    </row>
    <row r="257" spans="3:11" x14ac:dyDescent="0.35">
      <c r="C257" t="s">
        <v>275</v>
      </c>
      <c r="D257">
        <v>1999</v>
      </c>
      <c r="E257" t="s">
        <v>30</v>
      </c>
      <c r="F257">
        <v>17</v>
      </c>
      <c r="G257">
        <v>0</v>
      </c>
      <c r="H257">
        <v>2395.17</v>
      </c>
      <c r="I257" t="s">
        <v>11</v>
      </c>
      <c r="J257" t="s">
        <v>16</v>
      </c>
      <c r="K257" t="s">
        <v>276</v>
      </c>
    </row>
    <row r="258" spans="3:11" x14ac:dyDescent="0.35">
      <c r="C258" t="s">
        <v>277</v>
      </c>
      <c r="D258">
        <v>1999</v>
      </c>
      <c r="E258" t="s">
        <v>35</v>
      </c>
      <c r="F258">
        <v>10</v>
      </c>
      <c r="G258">
        <v>0</v>
      </c>
      <c r="H258">
        <v>2396.1</v>
      </c>
      <c r="I258" t="s">
        <v>11</v>
      </c>
      <c r="J258" t="s">
        <v>16</v>
      </c>
      <c r="K258" t="s">
        <v>166</v>
      </c>
    </row>
    <row r="259" spans="3:11" x14ac:dyDescent="0.35">
      <c r="C259" t="s">
        <v>278</v>
      </c>
      <c r="D259">
        <v>2001</v>
      </c>
      <c r="E259" t="s">
        <v>18</v>
      </c>
      <c r="F259">
        <v>3</v>
      </c>
      <c r="G259">
        <v>0</v>
      </c>
      <c r="H259">
        <v>2404.73</v>
      </c>
      <c r="I259" t="s">
        <v>11</v>
      </c>
      <c r="J259" t="s">
        <v>12</v>
      </c>
      <c r="K259" t="s">
        <v>23</v>
      </c>
    </row>
    <row r="260" spans="3:11" x14ac:dyDescent="0.35">
      <c r="C260" t="s">
        <v>279</v>
      </c>
      <c r="D260">
        <v>1999</v>
      </c>
      <c r="E260" t="s">
        <v>15</v>
      </c>
      <c r="F260">
        <v>12</v>
      </c>
      <c r="G260">
        <v>1</v>
      </c>
      <c r="H260">
        <v>2416.96</v>
      </c>
      <c r="I260" t="s">
        <v>11</v>
      </c>
      <c r="J260" t="s">
        <v>11</v>
      </c>
      <c r="K260" t="s">
        <v>42</v>
      </c>
    </row>
    <row r="261" spans="3:11" x14ac:dyDescent="0.35">
      <c r="C261" t="s">
        <v>280</v>
      </c>
      <c r="D261">
        <v>1999</v>
      </c>
      <c r="E261" t="s">
        <v>15</v>
      </c>
      <c r="F261">
        <v>21</v>
      </c>
      <c r="G261">
        <v>1</v>
      </c>
      <c r="H261">
        <v>2438.06</v>
      </c>
      <c r="I261" t="s">
        <v>11</v>
      </c>
      <c r="J261" t="s">
        <v>11</v>
      </c>
      <c r="K261" t="s">
        <v>13</v>
      </c>
    </row>
    <row r="262" spans="3:11" x14ac:dyDescent="0.35">
      <c r="C262" t="s">
        <v>281</v>
      </c>
      <c r="D262">
        <v>2002</v>
      </c>
      <c r="E262" t="s">
        <v>10</v>
      </c>
      <c r="F262">
        <v>29</v>
      </c>
      <c r="G262">
        <v>0</v>
      </c>
      <c r="H262">
        <v>2457.21</v>
      </c>
      <c r="I262" t="s">
        <v>11</v>
      </c>
      <c r="J262" t="s">
        <v>16</v>
      </c>
      <c r="K262" t="s">
        <v>247</v>
      </c>
    </row>
    <row r="263" spans="3:11" x14ac:dyDescent="0.35">
      <c r="C263" t="s">
        <v>282</v>
      </c>
      <c r="D263">
        <v>1998</v>
      </c>
      <c r="E263" t="s">
        <v>15</v>
      </c>
      <c r="F263">
        <v>19</v>
      </c>
      <c r="G263">
        <v>0</v>
      </c>
      <c r="H263">
        <v>2457.5</v>
      </c>
      <c r="I263" t="s">
        <v>11</v>
      </c>
      <c r="J263" t="s">
        <v>16</v>
      </c>
      <c r="K263" t="s">
        <v>42</v>
      </c>
    </row>
    <row r="264" spans="3:11" x14ac:dyDescent="0.35">
      <c r="C264" t="s">
        <v>283</v>
      </c>
      <c r="D264">
        <v>2002</v>
      </c>
      <c r="E264" t="s">
        <v>10</v>
      </c>
      <c r="F264">
        <v>11</v>
      </c>
      <c r="G264">
        <v>0</v>
      </c>
      <c r="H264">
        <v>2459.7199999999998</v>
      </c>
      <c r="I264" t="s">
        <v>11</v>
      </c>
      <c r="J264" t="s">
        <v>11</v>
      </c>
      <c r="K264" t="s">
        <v>247</v>
      </c>
    </row>
    <row r="265" spans="3:11" x14ac:dyDescent="0.35">
      <c r="C265" t="s">
        <v>284</v>
      </c>
      <c r="D265">
        <v>1998</v>
      </c>
      <c r="E265" t="s">
        <v>35</v>
      </c>
      <c r="F265">
        <v>17</v>
      </c>
      <c r="G265">
        <v>0</v>
      </c>
      <c r="H265">
        <v>2464.62</v>
      </c>
      <c r="I265" t="s">
        <v>11</v>
      </c>
      <c r="J265" t="s">
        <v>12</v>
      </c>
      <c r="K265" t="s">
        <v>13</v>
      </c>
    </row>
    <row r="266" spans="3:11" x14ac:dyDescent="0.35">
      <c r="C266" t="s">
        <v>285</v>
      </c>
      <c r="D266">
        <v>1998</v>
      </c>
      <c r="E266" t="s">
        <v>10</v>
      </c>
      <c r="F266">
        <v>2</v>
      </c>
      <c r="G266">
        <v>0</v>
      </c>
      <c r="H266">
        <v>2473.33</v>
      </c>
      <c r="I266" t="s">
        <v>11</v>
      </c>
      <c r="J266" t="s">
        <v>12</v>
      </c>
      <c r="K266" t="s">
        <v>13</v>
      </c>
    </row>
    <row r="267" spans="3:11" x14ac:dyDescent="0.35">
      <c r="C267" t="s">
        <v>286</v>
      </c>
      <c r="D267">
        <v>1998</v>
      </c>
      <c r="E267" t="s">
        <v>18</v>
      </c>
      <c r="F267">
        <v>20</v>
      </c>
      <c r="G267">
        <v>0</v>
      </c>
      <c r="H267">
        <v>2480.98</v>
      </c>
      <c r="I267" t="s">
        <v>11</v>
      </c>
      <c r="J267" t="s">
        <v>11</v>
      </c>
      <c r="K267" t="s">
        <v>13</v>
      </c>
    </row>
    <row r="268" spans="3:11" x14ac:dyDescent="0.35">
      <c r="C268" t="s">
        <v>287</v>
      </c>
      <c r="D268">
        <v>1995</v>
      </c>
      <c r="E268" t="s">
        <v>15</v>
      </c>
      <c r="F268">
        <v>6</v>
      </c>
      <c r="G268">
        <v>0</v>
      </c>
      <c r="H268">
        <v>2483.7399999999998</v>
      </c>
      <c r="I268" t="s">
        <v>12</v>
      </c>
      <c r="J268" t="s">
        <v>11</v>
      </c>
      <c r="K268" t="s">
        <v>13</v>
      </c>
    </row>
    <row r="269" spans="3:11" x14ac:dyDescent="0.35">
      <c r="C269" t="s">
        <v>288</v>
      </c>
      <c r="D269">
        <v>1995</v>
      </c>
      <c r="E269" t="s">
        <v>37</v>
      </c>
      <c r="F269">
        <v>14</v>
      </c>
      <c r="G269">
        <v>0</v>
      </c>
      <c r="H269">
        <v>2494.02</v>
      </c>
      <c r="I269" t="s">
        <v>12</v>
      </c>
      <c r="J269" t="s">
        <v>16</v>
      </c>
      <c r="K269" t="s">
        <v>42</v>
      </c>
    </row>
    <row r="270" spans="3:11" x14ac:dyDescent="0.35">
      <c r="C270" t="s">
        <v>289</v>
      </c>
      <c r="D270">
        <v>1995</v>
      </c>
      <c r="E270" t="s">
        <v>10</v>
      </c>
      <c r="F270">
        <v>9</v>
      </c>
      <c r="G270">
        <v>0</v>
      </c>
      <c r="H270">
        <v>2497.04</v>
      </c>
      <c r="I270" t="s">
        <v>12</v>
      </c>
      <c r="J270" t="s">
        <v>12</v>
      </c>
      <c r="K270" t="s">
        <v>13</v>
      </c>
    </row>
    <row r="271" spans="3:11" x14ac:dyDescent="0.35">
      <c r="C271" t="s">
        <v>290</v>
      </c>
      <c r="D271">
        <v>1995</v>
      </c>
      <c r="E271" t="s">
        <v>37</v>
      </c>
      <c r="F271">
        <v>15</v>
      </c>
      <c r="G271">
        <v>0</v>
      </c>
      <c r="H271">
        <v>2498.41</v>
      </c>
      <c r="I271" t="s">
        <v>12</v>
      </c>
      <c r="J271" t="s">
        <v>12</v>
      </c>
      <c r="K271" t="s">
        <v>13</v>
      </c>
    </row>
    <row r="272" spans="3:11" x14ac:dyDescent="0.35">
      <c r="C272" t="s">
        <v>291</v>
      </c>
      <c r="D272">
        <v>2004</v>
      </c>
      <c r="E272" t="s">
        <v>20</v>
      </c>
      <c r="F272">
        <v>6</v>
      </c>
      <c r="G272">
        <v>0</v>
      </c>
      <c r="H272">
        <v>2500.9299999999998</v>
      </c>
      <c r="I272" t="s">
        <v>11</v>
      </c>
      <c r="J272" t="s">
        <v>11</v>
      </c>
      <c r="K272" t="s">
        <v>23</v>
      </c>
    </row>
    <row r="273" spans="3:11" x14ac:dyDescent="0.35">
      <c r="C273" t="s">
        <v>292</v>
      </c>
      <c r="D273">
        <v>1991</v>
      </c>
      <c r="E273" t="s">
        <v>35</v>
      </c>
      <c r="F273">
        <v>5</v>
      </c>
      <c r="G273">
        <v>3</v>
      </c>
      <c r="H273">
        <v>2510.79</v>
      </c>
      <c r="I273" t="s">
        <v>11</v>
      </c>
      <c r="J273" t="s">
        <v>16</v>
      </c>
      <c r="K273" t="s">
        <v>13</v>
      </c>
    </row>
    <row r="274" spans="3:11" x14ac:dyDescent="0.35">
      <c r="C274" t="s">
        <v>293</v>
      </c>
      <c r="D274">
        <v>1997</v>
      </c>
      <c r="E274" t="s">
        <v>15</v>
      </c>
      <c r="F274">
        <v>2</v>
      </c>
      <c r="G274">
        <v>0</v>
      </c>
      <c r="H274">
        <v>2523.17</v>
      </c>
      <c r="I274" t="s">
        <v>12</v>
      </c>
      <c r="J274" t="s">
        <v>16</v>
      </c>
      <c r="K274" t="s">
        <v>23</v>
      </c>
    </row>
    <row r="275" spans="3:11" x14ac:dyDescent="0.35">
      <c r="C275" t="s">
        <v>294</v>
      </c>
      <c r="D275">
        <v>2000</v>
      </c>
      <c r="E275" t="s">
        <v>35</v>
      </c>
      <c r="F275">
        <v>25</v>
      </c>
      <c r="G275">
        <v>0</v>
      </c>
      <c r="H275">
        <v>2527.8200000000002</v>
      </c>
      <c r="I275" t="s">
        <v>11</v>
      </c>
      <c r="J275" t="s">
        <v>12</v>
      </c>
      <c r="K275" t="s">
        <v>23</v>
      </c>
    </row>
    <row r="276" spans="3:11" x14ac:dyDescent="0.35">
      <c r="C276" t="s">
        <v>295</v>
      </c>
      <c r="D276">
        <v>1997</v>
      </c>
      <c r="E276" t="s">
        <v>10</v>
      </c>
      <c r="F276">
        <v>28</v>
      </c>
      <c r="G276">
        <v>0</v>
      </c>
      <c r="H276">
        <v>2534.39</v>
      </c>
      <c r="I276" t="s">
        <v>12</v>
      </c>
      <c r="J276" t="s">
        <v>12</v>
      </c>
      <c r="K276" t="s">
        <v>23</v>
      </c>
    </row>
    <row r="277" spans="3:11" x14ac:dyDescent="0.35">
      <c r="C277" t="s">
        <v>296</v>
      </c>
      <c r="D277">
        <v>1990</v>
      </c>
      <c r="E277" t="s">
        <v>37</v>
      </c>
      <c r="F277">
        <v>1</v>
      </c>
      <c r="G277">
        <v>3</v>
      </c>
      <c r="H277">
        <v>2540.39</v>
      </c>
      <c r="I277" t="s">
        <v>11</v>
      </c>
      <c r="J277" t="s">
        <v>11</v>
      </c>
      <c r="K277" t="s">
        <v>13</v>
      </c>
    </row>
    <row r="278" spans="3:11" x14ac:dyDescent="0.35">
      <c r="C278" t="s">
        <v>297</v>
      </c>
      <c r="D278">
        <v>1991</v>
      </c>
      <c r="E278" t="s">
        <v>15</v>
      </c>
      <c r="F278">
        <v>17</v>
      </c>
      <c r="G278">
        <v>3</v>
      </c>
      <c r="H278">
        <v>2545.6799999999998</v>
      </c>
      <c r="I278" t="s">
        <v>11</v>
      </c>
      <c r="J278" t="s">
        <v>16</v>
      </c>
      <c r="K278" t="s">
        <v>13</v>
      </c>
    </row>
    <row r="279" spans="3:11" x14ac:dyDescent="0.35">
      <c r="C279" t="s">
        <v>298</v>
      </c>
      <c r="D279">
        <v>2002</v>
      </c>
      <c r="E279" t="s">
        <v>37</v>
      </c>
      <c r="F279">
        <v>11</v>
      </c>
      <c r="G279">
        <v>2</v>
      </c>
      <c r="H279">
        <v>2566.4699999999998</v>
      </c>
      <c r="I279" t="s">
        <v>11</v>
      </c>
      <c r="J279" t="s">
        <v>12</v>
      </c>
      <c r="K279" t="s">
        <v>13</v>
      </c>
    </row>
    <row r="280" spans="3:11" x14ac:dyDescent="0.35">
      <c r="C280" t="s">
        <v>299</v>
      </c>
      <c r="D280">
        <v>2002</v>
      </c>
      <c r="E280" t="s">
        <v>10</v>
      </c>
      <c r="F280">
        <v>20</v>
      </c>
      <c r="G280">
        <v>0</v>
      </c>
      <c r="H280">
        <v>2585.04</v>
      </c>
      <c r="I280" t="s">
        <v>11</v>
      </c>
      <c r="J280" t="s">
        <v>11</v>
      </c>
      <c r="K280" t="s">
        <v>300</v>
      </c>
    </row>
    <row r="281" spans="3:11" x14ac:dyDescent="0.35">
      <c r="C281" t="s">
        <v>301</v>
      </c>
      <c r="D281">
        <v>2001</v>
      </c>
      <c r="E281" t="s">
        <v>37</v>
      </c>
      <c r="F281">
        <v>15</v>
      </c>
      <c r="G281">
        <v>1</v>
      </c>
      <c r="H281">
        <v>2585.27</v>
      </c>
      <c r="I281" t="s">
        <v>11</v>
      </c>
      <c r="J281" t="s">
        <v>12</v>
      </c>
      <c r="K281" t="s">
        <v>42</v>
      </c>
    </row>
    <row r="282" spans="3:11" x14ac:dyDescent="0.35">
      <c r="C282" t="s">
        <v>302</v>
      </c>
      <c r="D282">
        <v>2001</v>
      </c>
      <c r="E282" t="s">
        <v>10</v>
      </c>
      <c r="F282">
        <v>28</v>
      </c>
      <c r="G282">
        <v>0</v>
      </c>
      <c r="H282">
        <v>2585.85</v>
      </c>
      <c r="I282" t="s">
        <v>11</v>
      </c>
      <c r="J282" t="s">
        <v>11</v>
      </c>
      <c r="K282" t="s">
        <v>247</v>
      </c>
    </row>
    <row r="283" spans="3:11" x14ac:dyDescent="0.35">
      <c r="C283" t="s">
        <v>303</v>
      </c>
      <c r="D283">
        <v>2001</v>
      </c>
      <c r="E283" t="s">
        <v>35</v>
      </c>
      <c r="F283">
        <v>26</v>
      </c>
      <c r="G283">
        <v>1</v>
      </c>
      <c r="H283">
        <v>2597.7800000000002</v>
      </c>
      <c r="I283" t="s">
        <v>11</v>
      </c>
      <c r="J283" t="s">
        <v>16</v>
      </c>
      <c r="K283" t="s">
        <v>42</v>
      </c>
    </row>
    <row r="284" spans="3:11" x14ac:dyDescent="0.35">
      <c r="C284" t="s">
        <v>304</v>
      </c>
      <c r="D284">
        <v>1997</v>
      </c>
      <c r="E284" t="s">
        <v>35</v>
      </c>
      <c r="F284">
        <v>26</v>
      </c>
      <c r="G284">
        <v>0</v>
      </c>
      <c r="H284">
        <v>2632.99</v>
      </c>
      <c r="I284" t="s">
        <v>11</v>
      </c>
      <c r="J284" t="s">
        <v>16</v>
      </c>
      <c r="K284" t="s">
        <v>42</v>
      </c>
    </row>
    <row r="285" spans="3:11" x14ac:dyDescent="0.35">
      <c r="C285" t="s">
        <v>305</v>
      </c>
      <c r="D285">
        <v>2000</v>
      </c>
      <c r="E285" t="s">
        <v>18</v>
      </c>
      <c r="F285">
        <v>24</v>
      </c>
      <c r="G285">
        <v>1</v>
      </c>
      <c r="H285">
        <v>2639.04</v>
      </c>
      <c r="I285" t="s">
        <v>11</v>
      </c>
      <c r="J285" t="s">
        <v>11</v>
      </c>
      <c r="K285" t="s">
        <v>23</v>
      </c>
    </row>
    <row r="286" spans="3:11" x14ac:dyDescent="0.35">
      <c r="C286" t="s">
        <v>306</v>
      </c>
      <c r="D286">
        <v>2000</v>
      </c>
      <c r="E286" t="s">
        <v>30</v>
      </c>
      <c r="F286">
        <v>9</v>
      </c>
      <c r="G286">
        <v>1</v>
      </c>
      <c r="H286">
        <v>2643.27</v>
      </c>
      <c r="I286" t="s">
        <v>11</v>
      </c>
      <c r="J286" t="s">
        <v>16</v>
      </c>
      <c r="K286" t="s">
        <v>23</v>
      </c>
    </row>
    <row r="287" spans="3:11" x14ac:dyDescent="0.35">
      <c r="C287" t="s">
        <v>307</v>
      </c>
      <c r="D287">
        <v>1996</v>
      </c>
      <c r="E287" t="s">
        <v>35</v>
      </c>
      <c r="F287">
        <v>5</v>
      </c>
      <c r="G287">
        <v>0</v>
      </c>
      <c r="H287">
        <v>2680.95</v>
      </c>
      <c r="I287" t="s">
        <v>12</v>
      </c>
      <c r="J287" t="s">
        <v>11</v>
      </c>
      <c r="K287" t="s">
        <v>23</v>
      </c>
    </row>
    <row r="288" spans="3:11" x14ac:dyDescent="0.35">
      <c r="C288" t="s">
        <v>308</v>
      </c>
      <c r="D288">
        <v>1994</v>
      </c>
      <c r="E288" t="s">
        <v>20</v>
      </c>
      <c r="F288">
        <v>17</v>
      </c>
      <c r="G288">
        <v>0</v>
      </c>
      <c r="H288">
        <v>2684.69</v>
      </c>
      <c r="I288" t="s">
        <v>11</v>
      </c>
      <c r="J288" t="s">
        <v>11</v>
      </c>
      <c r="K288" t="s">
        <v>13</v>
      </c>
    </row>
    <row r="289" spans="3:11" x14ac:dyDescent="0.35">
      <c r="C289" t="s">
        <v>309</v>
      </c>
      <c r="D289">
        <v>1994</v>
      </c>
      <c r="E289" t="s">
        <v>37</v>
      </c>
      <c r="F289">
        <v>2</v>
      </c>
      <c r="G289">
        <v>0</v>
      </c>
      <c r="H289">
        <v>2689.5</v>
      </c>
      <c r="I289" t="s">
        <v>12</v>
      </c>
      <c r="J289" t="s">
        <v>11</v>
      </c>
      <c r="K289" t="s">
        <v>13</v>
      </c>
    </row>
    <row r="290" spans="3:11" x14ac:dyDescent="0.35">
      <c r="C290" t="s">
        <v>310</v>
      </c>
      <c r="D290">
        <v>1999</v>
      </c>
      <c r="E290" t="s">
        <v>18</v>
      </c>
      <c r="F290">
        <v>11</v>
      </c>
      <c r="G290">
        <v>0</v>
      </c>
      <c r="H290">
        <v>2690.11</v>
      </c>
      <c r="I290" t="s">
        <v>11</v>
      </c>
      <c r="J290" t="s">
        <v>11</v>
      </c>
      <c r="K290" t="s">
        <v>23</v>
      </c>
    </row>
    <row r="291" spans="3:11" x14ac:dyDescent="0.35">
      <c r="C291" t="s">
        <v>311</v>
      </c>
      <c r="D291">
        <v>1996</v>
      </c>
      <c r="E291" t="s">
        <v>18</v>
      </c>
      <c r="F291">
        <v>13</v>
      </c>
      <c r="G291">
        <v>0</v>
      </c>
      <c r="H291">
        <v>2699.57</v>
      </c>
      <c r="I291" t="s">
        <v>11</v>
      </c>
      <c r="J291" t="s">
        <v>16</v>
      </c>
      <c r="K291" t="s">
        <v>23</v>
      </c>
    </row>
    <row r="292" spans="3:11" x14ac:dyDescent="0.35">
      <c r="C292" t="s">
        <v>312</v>
      </c>
      <c r="D292">
        <v>2003</v>
      </c>
      <c r="E292" t="s">
        <v>10</v>
      </c>
      <c r="F292">
        <v>17</v>
      </c>
      <c r="G292">
        <v>1</v>
      </c>
      <c r="H292">
        <v>2709.11</v>
      </c>
      <c r="I292" t="s">
        <v>11</v>
      </c>
      <c r="J292" t="s">
        <v>11</v>
      </c>
      <c r="K292" t="s">
        <v>23</v>
      </c>
    </row>
    <row r="293" spans="3:11" x14ac:dyDescent="0.35">
      <c r="C293" t="s">
        <v>313</v>
      </c>
      <c r="D293">
        <v>2003</v>
      </c>
      <c r="E293" t="s">
        <v>15</v>
      </c>
      <c r="F293">
        <v>21</v>
      </c>
      <c r="G293">
        <v>1</v>
      </c>
      <c r="H293">
        <v>2709.24</v>
      </c>
      <c r="I293" t="s">
        <v>11</v>
      </c>
      <c r="J293" t="s">
        <v>11</v>
      </c>
      <c r="K293" t="s">
        <v>23</v>
      </c>
    </row>
    <row r="294" spans="3:11" x14ac:dyDescent="0.35">
      <c r="C294" t="s">
        <v>314</v>
      </c>
      <c r="D294">
        <v>2003</v>
      </c>
      <c r="E294" t="s">
        <v>30</v>
      </c>
      <c r="F294">
        <v>1</v>
      </c>
      <c r="G294">
        <v>1</v>
      </c>
      <c r="H294">
        <v>2710.83</v>
      </c>
      <c r="I294" t="s">
        <v>11</v>
      </c>
      <c r="J294" t="s">
        <v>12</v>
      </c>
      <c r="K294" t="s">
        <v>23</v>
      </c>
    </row>
    <row r="295" spans="3:11" x14ac:dyDescent="0.35">
      <c r="C295" t="s">
        <v>315</v>
      </c>
      <c r="D295">
        <v>2003</v>
      </c>
      <c r="E295" t="s">
        <v>35</v>
      </c>
      <c r="F295">
        <v>6</v>
      </c>
      <c r="G295">
        <v>1</v>
      </c>
      <c r="H295">
        <v>2719.28</v>
      </c>
      <c r="I295" t="s">
        <v>11</v>
      </c>
      <c r="J295" t="s">
        <v>11</v>
      </c>
      <c r="K295" t="s">
        <v>23</v>
      </c>
    </row>
    <row r="296" spans="3:11" x14ac:dyDescent="0.35">
      <c r="C296" t="s">
        <v>316</v>
      </c>
      <c r="D296">
        <v>1997</v>
      </c>
      <c r="E296" t="s">
        <v>37</v>
      </c>
      <c r="F296">
        <v>30</v>
      </c>
      <c r="G296">
        <v>0</v>
      </c>
      <c r="H296">
        <v>2721.32</v>
      </c>
      <c r="I296" t="s">
        <v>16</v>
      </c>
      <c r="J296" t="s">
        <v>12</v>
      </c>
      <c r="K296" t="s">
        <v>276</v>
      </c>
    </row>
    <row r="297" spans="3:11" x14ac:dyDescent="0.35">
      <c r="C297" t="s">
        <v>317</v>
      </c>
      <c r="D297">
        <v>1988</v>
      </c>
      <c r="E297" t="s">
        <v>35</v>
      </c>
      <c r="F297">
        <v>20</v>
      </c>
      <c r="G297">
        <v>3</v>
      </c>
      <c r="H297">
        <v>2726.06</v>
      </c>
      <c r="I297" t="s">
        <v>11</v>
      </c>
      <c r="J297" t="s">
        <v>11</v>
      </c>
      <c r="K297" t="s">
        <v>13</v>
      </c>
    </row>
    <row r="298" spans="3:11" x14ac:dyDescent="0.35">
      <c r="C298" t="s">
        <v>318</v>
      </c>
      <c r="D298">
        <v>1997</v>
      </c>
      <c r="E298" t="s">
        <v>37</v>
      </c>
      <c r="F298">
        <v>6</v>
      </c>
      <c r="G298">
        <v>0</v>
      </c>
      <c r="H298">
        <v>2727.4</v>
      </c>
      <c r="I298" t="s">
        <v>12</v>
      </c>
      <c r="J298" t="s">
        <v>12</v>
      </c>
      <c r="K298" t="s">
        <v>168</v>
      </c>
    </row>
    <row r="299" spans="3:11" x14ac:dyDescent="0.35">
      <c r="C299" t="s">
        <v>319</v>
      </c>
      <c r="D299">
        <v>2003</v>
      </c>
      <c r="E299" t="s">
        <v>30</v>
      </c>
      <c r="F299">
        <v>3</v>
      </c>
      <c r="G299">
        <v>1</v>
      </c>
      <c r="H299">
        <v>2730.11</v>
      </c>
      <c r="I299" t="s">
        <v>11</v>
      </c>
      <c r="J299" t="s">
        <v>12</v>
      </c>
      <c r="K299" t="s">
        <v>23</v>
      </c>
    </row>
    <row r="300" spans="3:11" x14ac:dyDescent="0.35">
      <c r="C300" t="s">
        <v>320</v>
      </c>
      <c r="D300">
        <v>2000</v>
      </c>
      <c r="E300" t="s">
        <v>30</v>
      </c>
      <c r="F300">
        <v>17</v>
      </c>
      <c r="G300">
        <v>0</v>
      </c>
      <c r="H300">
        <v>2731.91</v>
      </c>
      <c r="I300" t="s">
        <v>11</v>
      </c>
      <c r="J300" t="s">
        <v>12</v>
      </c>
      <c r="K300" t="s">
        <v>247</v>
      </c>
    </row>
    <row r="301" spans="3:11" x14ac:dyDescent="0.35">
      <c r="C301" t="s">
        <v>321</v>
      </c>
      <c r="D301">
        <v>2000</v>
      </c>
      <c r="E301" t="s">
        <v>37</v>
      </c>
      <c r="F301">
        <v>3</v>
      </c>
      <c r="G301">
        <v>0</v>
      </c>
      <c r="H301">
        <v>2741.95</v>
      </c>
      <c r="I301" t="s">
        <v>11</v>
      </c>
      <c r="J301" t="s">
        <v>12</v>
      </c>
      <c r="K301" t="s">
        <v>247</v>
      </c>
    </row>
    <row r="302" spans="3:11" x14ac:dyDescent="0.35">
      <c r="C302" t="s">
        <v>322</v>
      </c>
      <c r="D302">
        <v>2000</v>
      </c>
      <c r="E302" t="s">
        <v>37</v>
      </c>
      <c r="F302">
        <v>11</v>
      </c>
      <c r="G302">
        <v>0</v>
      </c>
      <c r="H302">
        <v>2755.02</v>
      </c>
      <c r="I302" t="s">
        <v>11</v>
      </c>
      <c r="J302" t="s">
        <v>16</v>
      </c>
      <c r="K302" t="s">
        <v>247</v>
      </c>
    </row>
    <row r="303" spans="3:11" x14ac:dyDescent="0.35">
      <c r="C303" t="s">
        <v>323</v>
      </c>
      <c r="D303">
        <v>1997</v>
      </c>
      <c r="E303" t="s">
        <v>35</v>
      </c>
      <c r="F303">
        <v>10</v>
      </c>
      <c r="G303">
        <v>0</v>
      </c>
      <c r="H303">
        <v>2758.99</v>
      </c>
      <c r="I303" t="s">
        <v>11</v>
      </c>
      <c r="J303" t="s">
        <v>16</v>
      </c>
      <c r="K303" t="s">
        <v>23</v>
      </c>
    </row>
    <row r="304" spans="3:11" x14ac:dyDescent="0.35">
      <c r="C304" t="s">
        <v>324</v>
      </c>
      <c r="D304">
        <v>2004</v>
      </c>
      <c r="E304" t="s">
        <v>15</v>
      </c>
      <c r="F304">
        <v>14</v>
      </c>
      <c r="G304">
        <v>0</v>
      </c>
      <c r="H304">
        <v>2773.46</v>
      </c>
      <c r="I304" t="s">
        <v>11</v>
      </c>
      <c r="J304" t="s">
        <v>16</v>
      </c>
      <c r="K304" t="s">
        <v>300</v>
      </c>
    </row>
    <row r="305" spans="3:11" x14ac:dyDescent="0.35">
      <c r="C305" t="s">
        <v>31</v>
      </c>
      <c r="D305">
        <v>1999</v>
      </c>
      <c r="E305" t="s">
        <v>18</v>
      </c>
      <c r="F305">
        <v>9</v>
      </c>
      <c r="G305">
        <v>1</v>
      </c>
      <c r="H305">
        <v>2775.19</v>
      </c>
      <c r="I305" t="s">
        <v>11</v>
      </c>
      <c r="J305" t="s">
        <v>16</v>
      </c>
      <c r="K305" t="s">
        <v>23</v>
      </c>
    </row>
    <row r="306" spans="3:11" x14ac:dyDescent="0.35">
      <c r="C306" t="s">
        <v>325</v>
      </c>
      <c r="D306">
        <v>1999</v>
      </c>
      <c r="E306" t="s">
        <v>35</v>
      </c>
      <c r="F306">
        <v>29</v>
      </c>
      <c r="G306">
        <v>1</v>
      </c>
      <c r="H306">
        <v>2775.19</v>
      </c>
      <c r="I306" t="s">
        <v>11</v>
      </c>
      <c r="J306" t="s">
        <v>16</v>
      </c>
      <c r="K306" t="s">
        <v>23</v>
      </c>
    </row>
    <row r="307" spans="3:11" x14ac:dyDescent="0.35">
      <c r="C307" t="s">
        <v>326</v>
      </c>
      <c r="D307">
        <v>1999</v>
      </c>
      <c r="E307" t="s">
        <v>30</v>
      </c>
      <c r="F307">
        <v>24</v>
      </c>
      <c r="G307">
        <v>1</v>
      </c>
      <c r="H307">
        <v>2789.06</v>
      </c>
      <c r="I307" t="s">
        <v>11</v>
      </c>
      <c r="J307" t="s">
        <v>12</v>
      </c>
      <c r="K307" t="s">
        <v>23</v>
      </c>
    </row>
    <row r="308" spans="3:11" x14ac:dyDescent="0.35">
      <c r="C308" t="s">
        <v>327</v>
      </c>
      <c r="D308">
        <v>2004</v>
      </c>
      <c r="E308" t="s">
        <v>35</v>
      </c>
      <c r="F308">
        <v>4</v>
      </c>
      <c r="G308">
        <v>2</v>
      </c>
      <c r="H308">
        <v>2801.26</v>
      </c>
      <c r="I308" t="s">
        <v>11</v>
      </c>
      <c r="J308" t="s">
        <v>12</v>
      </c>
      <c r="K308" t="s">
        <v>13</v>
      </c>
    </row>
    <row r="309" spans="3:11" x14ac:dyDescent="0.35">
      <c r="C309" t="s">
        <v>328</v>
      </c>
      <c r="D309">
        <v>2003</v>
      </c>
      <c r="E309" t="s">
        <v>20</v>
      </c>
      <c r="F309">
        <v>23</v>
      </c>
      <c r="G309">
        <v>2</v>
      </c>
      <c r="H309">
        <v>2803.7</v>
      </c>
      <c r="I309" t="s">
        <v>11</v>
      </c>
      <c r="J309" t="s">
        <v>16</v>
      </c>
      <c r="K309" t="s">
        <v>23</v>
      </c>
    </row>
    <row r="310" spans="3:11" x14ac:dyDescent="0.35">
      <c r="C310" t="s">
        <v>329</v>
      </c>
      <c r="D310">
        <v>2000</v>
      </c>
      <c r="E310" t="s">
        <v>37</v>
      </c>
      <c r="F310">
        <v>1</v>
      </c>
      <c r="G310">
        <v>0</v>
      </c>
      <c r="H310">
        <v>2819.51</v>
      </c>
      <c r="I310" t="s">
        <v>11</v>
      </c>
      <c r="J310" t="s">
        <v>12</v>
      </c>
      <c r="K310" t="s">
        <v>42</v>
      </c>
    </row>
    <row r="311" spans="3:11" x14ac:dyDescent="0.35">
      <c r="C311" t="s">
        <v>330</v>
      </c>
      <c r="D311">
        <v>1998</v>
      </c>
      <c r="E311" t="s">
        <v>15</v>
      </c>
      <c r="F311">
        <v>15</v>
      </c>
      <c r="G311">
        <v>0</v>
      </c>
      <c r="H311">
        <v>2842.76</v>
      </c>
      <c r="I311" t="s">
        <v>11</v>
      </c>
      <c r="J311" t="s">
        <v>12</v>
      </c>
      <c r="K311" t="s">
        <v>23</v>
      </c>
    </row>
    <row r="312" spans="3:11" x14ac:dyDescent="0.35">
      <c r="C312" t="s">
        <v>331</v>
      </c>
      <c r="D312">
        <v>1998</v>
      </c>
      <c r="E312" t="s">
        <v>18</v>
      </c>
      <c r="F312">
        <v>17</v>
      </c>
      <c r="G312">
        <v>0</v>
      </c>
      <c r="H312">
        <v>2850.68</v>
      </c>
      <c r="I312" t="s">
        <v>11</v>
      </c>
      <c r="J312" t="s">
        <v>12</v>
      </c>
      <c r="K312" t="s">
        <v>23</v>
      </c>
    </row>
    <row r="313" spans="3:11" x14ac:dyDescent="0.35">
      <c r="C313" t="s">
        <v>332</v>
      </c>
      <c r="D313">
        <v>1998</v>
      </c>
      <c r="E313" t="s">
        <v>20</v>
      </c>
      <c r="F313">
        <v>4</v>
      </c>
      <c r="G313">
        <v>0</v>
      </c>
      <c r="H313">
        <v>2855.44</v>
      </c>
      <c r="I313" t="s">
        <v>11</v>
      </c>
      <c r="J313" t="s">
        <v>12</v>
      </c>
      <c r="K313" t="s">
        <v>23</v>
      </c>
    </row>
    <row r="314" spans="3:11" x14ac:dyDescent="0.35">
      <c r="C314" t="s">
        <v>333</v>
      </c>
      <c r="D314">
        <v>1993</v>
      </c>
      <c r="E314" t="s">
        <v>15</v>
      </c>
      <c r="F314">
        <v>1</v>
      </c>
      <c r="G314">
        <v>0</v>
      </c>
      <c r="H314">
        <v>2866.09</v>
      </c>
      <c r="I314" t="s">
        <v>12</v>
      </c>
      <c r="J314" t="s">
        <v>12</v>
      </c>
      <c r="K314" t="s">
        <v>42</v>
      </c>
    </row>
    <row r="315" spans="3:11" x14ac:dyDescent="0.35">
      <c r="C315" t="s">
        <v>334</v>
      </c>
      <c r="D315">
        <v>1993</v>
      </c>
      <c r="E315" t="s">
        <v>35</v>
      </c>
      <c r="F315">
        <v>12</v>
      </c>
      <c r="G315">
        <v>0</v>
      </c>
      <c r="H315">
        <v>2867.12</v>
      </c>
      <c r="I315" t="s">
        <v>16</v>
      </c>
      <c r="J315" t="s">
        <v>12</v>
      </c>
      <c r="K315" t="s">
        <v>13</v>
      </c>
    </row>
    <row r="316" spans="3:11" x14ac:dyDescent="0.35">
      <c r="C316" t="s">
        <v>335</v>
      </c>
      <c r="D316">
        <v>1996</v>
      </c>
      <c r="E316" t="s">
        <v>18</v>
      </c>
      <c r="F316">
        <v>21</v>
      </c>
      <c r="G316">
        <v>0</v>
      </c>
      <c r="H316">
        <v>2897.32</v>
      </c>
      <c r="I316" t="s">
        <v>12</v>
      </c>
      <c r="J316" t="s">
        <v>12</v>
      </c>
      <c r="K316" t="s">
        <v>168</v>
      </c>
    </row>
    <row r="317" spans="3:11" x14ac:dyDescent="0.35">
      <c r="C317" t="s">
        <v>336</v>
      </c>
      <c r="D317">
        <v>2000</v>
      </c>
      <c r="E317" t="s">
        <v>10</v>
      </c>
      <c r="F317">
        <v>14</v>
      </c>
      <c r="G317">
        <v>0</v>
      </c>
      <c r="H317">
        <v>2897.46</v>
      </c>
      <c r="I317" t="s">
        <v>11</v>
      </c>
      <c r="J317" t="s">
        <v>16</v>
      </c>
      <c r="K317" t="s">
        <v>23</v>
      </c>
    </row>
    <row r="318" spans="3:11" x14ac:dyDescent="0.35">
      <c r="C318" t="s">
        <v>337</v>
      </c>
      <c r="D318">
        <v>1999</v>
      </c>
      <c r="E318" t="s">
        <v>15</v>
      </c>
      <c r="F318">
        <v>1</v>
      </c>
      <c r="G318">
        <v>0</v>
      </c>
      <c r="H318">
        <v>2899.49</v>
      </c>
      <c r="I318" t="s">
        <v>11</v>
      </c>
      <c r="J318" t="s">
        <v>11</v>
      </c>
      <c r="K318" t="s">
        <v>247</v>
      </c>
    </row>
    <row r="319" spans="3:11" x14ac:dyDescent="0.35">
      <c r="C319" t="s">
        <v>338</v>
      </c>
      <c r="D319">
        <v>1996</v>
      </c>
      <c r="E319" t="s">
        <v>37</v>
      </c>
      <c r="F319">
        <v>24</v>
      </c>
      <c r="G319">
        <v>1</v>
      </c>
      <c r="H319">
        <v>2902.91</v>
      </c>
      <c r="I319" t="s">
        <v>11</v>
      </c>
      <c r="J319" t="s">
        <v>11</v>
      </c>
      <c r="K319" t="s">
        <v>13</v>
      </c>
    </row>
    <row r="320" spans="3:11" x14ac:dyDescent="0.35">
      <c r="C320" t="s">
        <v>339</v>
      </c>
      <c r="D320">
        <v>1996</v>
      </c>
      <c r="E320" t="s">
        <v>18</v>
      </c>
      <c r="F320">
        <v>13</v>
      </c>
      <c r="G320">
        <v>1</v>
      </c>
      <c r="H320">
        <v>2904.09</v>
      </c>
      <c r="I320" t="s">
        <v>11</v>
      </c>
      <c r="J320" t="s">
        <v>11</v>
      </c>
      <c r="K320" t="s">
        <v>42</v>
      </c>
    </row>
    <row r="321" spans="3:11" x14ac:dyDescent="0.35">
      <c r="C321" t="s">
        <v>340</v>
      </c>
      <c r="D321">
        <v>2003</v>
      </c>
      <c r="E321" t="s">
        <v>18</v>
      </c>
      <c r="F321">
        <v>5</v>
      </c>
      <c r="G321">
        <v>2</v>
      </c>
      <c r="H321">
        <v>2913.57</v>
      </c>
      <c r="I321" t="s">
        <v>11</v>
      </c>
      <c r="J321" t="s">
        <v>11</v>
      </c>
      <c r="K321" t="s">
        <v>42</v>
      </c>
    </row>
    <row r="322" spans="3:11" x14ac:dyDescent="0.35">
      <c r="C322" t="s">
        <v>341</v>
      </c>
      <c r="D322">
        <v>1996</v>
      </c>
      <c r="E322" t="s">
        <v>18</v>
      </c>
      <c r="F322">
        <v>30</v>
      </c>
      <c r="G322">
        <v>1</v>
      </c>
      <c r="H322">
        <v>2927.06</v>
      </c>
      <c r="I322" t="s">
        <v>11</v>
      </c>
      <c r="J322" t="s">
        <v>11</v>
      </c>
      <c r="K322" t="s">
        <v>13</v>
      </c>
    </row>
    <row r="323" spans="3:11" x14ac:dyDescent="0.35">
      <c r="C323" t="s">
        <v>342</v>
      </c>
      <c r="D323">
        <v>2002</v>
      </c>
      <c r="E323" t="s">
        <v>20</v>
      </c>
      <c r="F323">
        <v>30</v>
      </c>
      <c r="G323">
        <v>0</v>
      </c>
      <c r="H323">
        <v>2943.41</v>
      </c>
      <c r="I323" t="s">
        <v>11</v>
      </c>
      <c r="J323" t="s">
        <v>12</v>
      </c>
      <c r="K323" t="s">
        <v>23</v>
      </c>
    </row>
    <row r="324" spans="3:11" x14ac:dyDescent="0.35">
      <c r="C324" t="s">
        <v>343</v>
      </c>
      <c r="D324">
        <v>1995</v>
      </c>
      <c r="E324" t="s">
        <v>20</v>
      </c>
      <c r="F324">
        <v>24</v>
      </c>
      <c r="G324">
        <v>0</v>
      </c>
      <c r="H324">
        <v>2974.13</v>
      </c>
      <c r="I324" t="s">
        <v>11</v>
      </c>
      <c r="J324" t="s">
        <v>16</v>
      </c>
      <c r="K324" t="s">
        <v>42</v>
      </c>
    </row>
    <row r="325" spans="3:11" x14ac:dyDescent="0.35">
      <c r="C325" t="s">
        <v>344</v>
      </c>
      <c r="D325">
        <v>1987</v>
      </c>
      <c r="E325" t="s">
        <v>18</v>
      </c>
      <c r="F325">
        <v>18</v>
      </c>
      <c r="G325">
        <v>3</v>
      </c>
      <c r="H325">
        <v>2979.52</v>
      </c>
      <c r="I325" t="s">
        <v>11</v>
      </c>
      <c r="J325" t="s">
        <v>12</v>
      </c>
      <c r="K325" t="s">
        <v>13</v>
      </c>
    </row>
    <row r="326" spans="3:11" x14ac:dyDescent="0.35">
      <c r="C326" t="s">
        <v>345</v>
      </c>
      <c r="D326">
        <v>1991</v>
      </c>
      <c r="E326" t="s">
        <v>15</v>
      </c>
      <c r="F326">
        <v>20</v>
      </c>
      <c r="G326">
        <v>3</v>
      </c>
      <c r="H326">
        <v>2985.67</v>
      </c>
      <c r="I326" t="s">
        <v>11</v>
      </c>
      <c r="J326" t="s">
        <v>11</v>
      </c>
      <c r="K326" t="s">
        <v>13</v>
      </c>
    </row>
    <row r="327" spans="3:11" x14ac:dyDescent="0.35">
      <c r="C327" t="s">
        <v>346</v>
      </c>
      <c r="D327">
        <v>2002</v>
      </c>
      <c r="E327" t="s">
        <v>30</v>
      </c>
      <c r="F327">
        <v>15</v>
      </c>
      <c r="G327">
        <v>0</v>
      </c>
      <c r="H327">
        <v>3012.22</v>
      </c>
      <c r="I327" t="s">
        <v>11</v>
      </c>
      <c r="J327" t="s">
        <v>12</v>
      </c>
      <c r="K327" t="s">
        <v>23</v>
      </c>
    </row>
    <row r="328" spans="3:11" x14ac:dyDescent="0.35">
      <c r="C328" t="s">
        <v>347</v>
      </c>
      <c r="D328">
        <v>1988</v>
      </c>
      <c r="E328" t="s">
        <v>20</v>
      </c>
      <c r="F328">
        <v>28</v>
      </c>
      <c r="G328">
        <v>3</v>
      </c>
      <c r="H328">
        <v>3018.04</v>
      </c>
      <c r="I328" t="s">
        <v>11</v>
      </c>
      <c r="J328" t="s">
        <v>11</v>
      </c>
      <c r="K328" t="s">
        <v>23</v>
      </c>
    </row>
    <row r="329" spans="3:11" x14ac:dyDescent="0.35">
      <c r="C329" t="s">
        <v>348</v>
      </c>
      <c r="D329">
        <v>1997</v>
      </c>
      <c r="E329" t="s">
        <v>30</v>
      </c>
      <c r="F329">
        <v>19</v>
      </c>
      <c r="G329">
        <v>0</v>
      </c>
      <c r="H329">
        <v>3021.81</v>
      </c>
      <c r="I329" t="s">
        <v>11</v>
      </c>
      <c r="J329" t="s">
        <v>12</v>
      </c>
      <c r="K329" t="s">
        <v>23</v>
      </c>
    </row>
    <row r="330" spans="3:11" x14ac:dyDescent="0.35">
      <c r="C330" t="s">
        <v>349</v>
      </c>
      <c r="D330">
        <v>1998</v>
      </c>
      <c r="E330" t="s">
        <v>20</v>
      </c>
      <c r="F330">
        <v>15</v>
      </c>
      <c r="G330">
        <v>0</v>
      </c>
      <c r="H330">
        <v>3044.21</v>
      </c>
      <c r="I330" t="s">
        <v>11</v>
      </c>
      <c r="J330" t="s">
        <v>12</v>
      </c>
      <c r="K330" t="s">
        <v>247</v>
      </c>
    </row>
    <row r="331" spans="3:11" x14ac:dyDescent="0.35">
      <c r="C331" t="s">
        <v>350</v>
      </c>
      <c r="D331">
        <v>1998</v>
      </c>
      <c r="E331" t="s">
        <v>35</v>
      </c>
      <c r="F331">
        <v>9</v>
      </c>
      <c r="G331">
        <v>0</v>
      </c>
      <c r="H331">
        <v>3046.06</v>
      </c>
      <c r="I331" t="s">
        <v>11</v>
      </c>
      <c r="J331" t="s">
        <v>16</v>
      </c>
      <c r="K331" t="s">
        <v>249</v>
      </c>
    </row>
    <row r="332" spans="3:11" x14ac:dyDescent="0.35">
      <c r="C332" t="s">
        <v>351</v>
      </c>
      <c r="D332">
        <v>1997</v>
      </c>
      <c r="E332" t="s">
        <v>30</v>
      </c>
      <c r="F332">
        <v>22</v>
      </c>
      <c r="G332">
        <v>0</v>
      </c>
      <c r="H332">
        <v>3051.73</v>
      </c>
      <c r="I332" t="s">
        <v>11</v>
      </c>
      <c r="J332" t="s">
        <v>11</v>
      </c>
      <c r="K332" t="s">
        <v>42</v>
      </c>
    </row>
    <row r="333" spans="3:11" x14ac:dyDescent="0.35">
      <c r="C333" t="s">
        <v>352</v>
      </c>
      <c r="D333">
        <v>2002</v>
      </c>
      <c r="E333" t="s">
        <v>18</v>
      </c>
      <c r="F333">
        <v>21</v>
      </c>
      <c r="G333">
        <v>2</v>
      </c>
      <c r="H333">
        <v>3056.39</v>
      </c>
      <c r="I333" t="s">
        <v>11</v>
      </c>
      <c r="J333" t="s">
        <v>12</v>
      </c>
      <c r="K333" t="s">
        <v>13</v>
      </c>
    </row>
    <row r="334" spans="3:11" x14ac:dyDescent="0.35">
      <c r="C334" t="s">
        <v>353</v>
      </c>
      <c r="D334">
        <v>1994</v>
      </c>
      <c r="E334" t="s">
        <v>20</v>
      </c>
      <c r="F334">
        <v>26</v>
      </c>
      <c r="G334">
        <v>0</v>
      </c>
      <c r="H334">
        <v>3062.51</v>
      </c>
      <c r="I334" t="s">
        <v>12</v>
      </c>
      <c r="J334" t="s">
        <v>16</v>
      </c>
      <c r="K334" t="s">
        <v>23</v>
      </c>
    </row>
    <row r="335" spans="3:11" x14ac:dyDescent="0.35">
      <c r="C335" t="s">
        <v>354</v>
      </c>
      <c r="D335">
        <v>1989</v>
      </c>
      <c r="E335" t="s">
        <v>37</v>
      </c>
      <c r="F335">
        <v>1</v>
      </c>
      <c r="G335">
        <v>3</v>
      </c>
      <c r="H335">
        <v>3065.49</v>
      </c>
      <c r="I335" t="s">
        <v>11</v>
      </c>
      <c r="J335" t="s">
        <v>16</v>
      </c>
      <c r="K335" t="s">
        <v>23</v>
      </c>
    </row>
    <row r="336" spans="3:11" x14ac:dyDescent="0.35">
      <c r="C336" t="s">
        <v>355</v>
      </c>
      <c r="D336">
        <v>1995</v>
      </c>
      <c r="E336" t="s">
        <v>20</v>
      </c>
      <c r="F336">
        <v>10</v>
      </c>
      <c r="G336">
        <v>0</v>
      </c>
      <c r="H336">
        <v>3070.81</v>
      </c>
      <c r="I336" t="s">
        <v>12</v>
      </c>
      <c r="J336" t="s">
        <v>16</v>
      </c>
      <c r="K336" t="s">
        <v>356</v>
      </c>
    </row>
    <row r="337" spans="3:11" x14ac:dyDescent="0.35">
      <c r="C337" t="s">
        <v>357</v>
      </c>
      <c r="D337">
        <v>2001</v>
      </c>
      <c r="E337" t="s">
        <v>37</v>
      </c>
      <c r="F337">
        <v>13</v>
      </c>
      <c r="G337">
        <v>2</v>
      </c>
      <c r="H337">
        <v>3077.1</v>
      </c>
      <c r="I337" t="s">
        <v>11</v>
      </c>
      <c r="J337" t="s">
        <v>16</v>
      </c>
      <c r="K337" t="s">
        <v>23</v>
      </c>
    </row>
    <row r="338" spans="3:11" x14ac:dyDescent="0.35">
      <c r="C338" t="s">
        <v>358</v>
      </c>
      <c r="D338">
        <v>1987</v>
      </c>
      <c r="E338" t="s">
        <v>35</v>
      </c>
      <c r="F338">
        <v>1</v>
      </c>
      <c r="G338">
        <v>3</v>
      </c>
      <c r="H338">
        <v>3088.06</v>
      </c>
      <c r="I338" t="s">
        <v>11</v>
      </c>
      <c r="J338" t="s">
        <v>11</v>
      </c>
      <c r="K338" t="s">
        <v>13</v>
      </c>
    </row>
    <row r="339" spans="3:11" x14ac:dyDescent="0.35">
      <c r="C339" t="s">
        <v>359</v>
      </c>
      <c r="D339">
        <v>1999</v>
      </c>
      <c r="E339" t="s">
        <v>18</v>
      </c>
      <c r="F339">
        <v>25</v>
      </c>
      <c r="G339">
        <v>0</v>
      </c>
      <c r="H339">
        <v>3128.35</v>
      </c>
      <c r="I339" t="s">
        <v>11</v>
      </c>
      <c r="J339" t="s">
        <v>12</v>
      </c>
      <c r="K339" t="s">
        <v>300</v>
      </c>
    </row>
    <row r="340" spans="3:11" x14ac:dyDescent="0.35">
      <c r="C340" t="s">
        <v>360</v>
      </c>
      <c r="D340">
        <v>1994</v>
      </c>
      <c r="E340" t="s">
        <v>10</v>
      </c>
      <c r="F340">
        <v>10</v>
      </c>
      <c r="G340">
        <v>0</v>
      </c>
      <c r="H340">
        <v>3161.45</v>
      </c>
      <c r="I340" t="s">
        <v>11</v>
      </c>
      <c r="J340" t="s">
        <v>16</v>
      </c>
      <c r="K340" t="s">
        <v>42</v>
      </c>
    </row>
    <row r="341" spans="3:11" x14ac:dyDescent="0.35">
      <c r="C341" t="s">
        <v>361</v>
      </c>
      <c r="D341">
        <v>1993</v>
      </c>
      <c r="E341" t="s">
        <v>20</v>
      </c>
      <c r="F341">
        <v>25</v>
      </c>
      <c r="G341">
        <v>0</v>
      </c>
      <c r="H341">
        <v>3162.02</v>
      </c>
      <c r="I341" t="s">
        <v>11</v>
      </c>
      <c r="J341" t="s">
        <v>12</v>
      </c>
      <c r="K341" t="s">
        <v>13</v>
      </c>
    </row>
    <row r="342" spans="3:11" x14ac:dyDescent="0.35">
      <c r="C342" t="s">
        <v>362</v>
      </c>
      <c r="D342">
        <v>2001</v>
      </c>
      <c r="E342" t="s">
        <v>35</v>
      </c>
      <c r="F342">
        <v>29</v>
      </c>
      <c r="G342">
        <v>1</v>
      </c>
      <c r="H342">
        <v>3167.46</v>
      </c>
      <c r="I342" t="s">
        <v>11</v>
      </c>
      <c r="J342" t="s">
        <v>12</v>
      </c>
      <c r="K342" t="s">
        <v>247</v>
      </c>
    </row>
    <row r="343" spans="3:11" x14ac:dyDescent="0.35">
      <c r="C343" t="s">
        <v>363</v>
      </c>
      <c r="D343">
        <v>1994</v>
      </c>
      <c r="E343" t="s">
        <v>37</v>
      </c>
      <c r="F343">
        <v>25</v>
      </c>
      <c r="G343">
        <v>0</v>
      </c>
      <c r="H343">
        <v>3171.61</v>
      </c>
      <c r="I343" t="s">
        <v>11</v>
      </c>
      <c r="J343" t="s">
        <v>12</v>
      </c>
      <c r="K343" t="s">
        <v>13</v>
      </c>
    </row>
    <row r="344" spans="3:11" x14ac:dyDescent="0.35">
      <c r="C344" t="s">
        <v>364</v>
      </c>
      <c r="D344">
        <v>1994</v>
      </c>
      <c r="E344" t="s">
        <v>10</v>
      </c>
      <c r="F344">
        <v>6</v>
      </c>
      <c r="G344">
        <v>0</v>
      </c>
      <c r="H344">
        <v>3172.02</v>
      </c>
      <c r="I344" t="s">
        <v>11</v>
      </c>
      <c r="J344" t="s">
        <v>16</v>
      </c>
      <c r="K344" t="s">
        <v>42</v>
      </c>
    </row>
    <row r="345" spans="3:11" x14ac:dyDescent="0.35">
      <c r="C345" t="s">
        <v>365</v>
      </c>
      <c r="D345">
        <v>1996</v>
      </c>
      <c r="E345" t="s">
        <v>35</v>
      </c>
      <c r="F345">
        <v>14</v>
      </c>
      <c r="G345">
        <v>0</v>
      </c>
      <c r="H345">
        <v>3176.29</v>
      </c>
      <c r="I345" t="s">
        <v>11</v>
      </c>
      <c r="J345" t="s">
        <v>11</v>
      </c>
      <c r="K345" t="s">
        <v>23</v>
      </c>
    </row>
    <row r="346" spans="3:11" x14ac:dyDescent="0.35">
      <c r="C346" t="s">
        <v>366</v>
      </c>
      <c r="D346">
        <v>1996</v>
      </c>
      <c r="E346" t="s">
        <v>10</v>
      </c>
      <c r="F346">
        <v>3</v>
      </c>
      <c r="G346">
        <v>0</v>
      </c>
      <c r="H346">
        <v>3176.82</v>
      </c>
      <c r="I346" t="s">
        <v>11</v>
      </c>
      <c r="J346" t="s">
        <v>16</v>
      </c>
      <c r="K346" t="s">
        <v>23</v>
      </c>
    </row>
    <row r="347" spans="3:11" x14ac:dyDescent="0.35">
      <c r="C347" t="s">
        <v>367</v>
      </c>
      <c r="D347">
        <v>2000</v>
      </c>
      <c r="E347" t="s">
        <v>20</v>
      </c>
      <c r="F347">
        <v>23</v>
      </c>
      <c r="G347">
        <v>0</v>
      </c>
      <c r="H347">
        <v>3179.96</v>
      </c>
      <c r="I347" t="s">
        <v>11</v>
      </c>
      <c r="J347" t="s">
        <v>11</v>
      </c>
      <c r="K347" t="s">
        <v>23</v>
      </c>
    </row>
    <row r="348" spans="3:11" x14ac:dyDescent="0.35">
      <c r="C348" t="s">
        <v>368</v>
      </c>
      <c r="D348">
        <v>2001</v>
      </c>
      <c r="E348" t="s">
        <v>20</v>
      </c>
      <c r="F348">
        <v>2</v>
      </c>
      <c r="G348">
        <v>2</v>
      </c>
      <c r="H348">
        <v>3180.51</v>
      </c>
      <c r="I348" t="s">
        <v>11</v>
      </c>
      <c r="J348" t="s">
        <v>11</v>
      </c>
      <c r="K348" t="s">
        <v>13</v>
      </c>
    </row>
    <row r="349" spans="3:11" x14ac:dyDescent="0.35">
      <c r="C349" t="s">
        <v>369</v>
      </c>
      <c r="D349">
        <v>1996</v>
      </c>
      <c r="E349" t="s">
        <v>37</v>
      </c>
      <c r="F349">
        <v>11</v>
      </c>
      <c r="G349">
        <v>0</v>
      </c>
      <c r="H349">
        <v>3201.25</v>
      </c>
      <c r="I349" t="s">
        <v>11</v>
      </c>
      <c r="J349" t="s">
        <v>12</v>
      </c>
      <c r="K349" t="s">
        <v>23</v>
      </c>
    </row>
    <row r="350" spans="3:11" x14ac:dyDescent="0.35">
      <c r="C350" t="s">
        <v>370</v>
      </c>
      <c r="D350">
        <v>1997</v>
      </c>
      <c r="E350" t="s">
        <v>10</v>
      </c>
      <c r="F350">
        <v>5</v>
      </c>
      <c r="G350">
        <v>0</v>
      </c>
      <c r="H350">
        <v>3206.49</v>
      </c>
      <c r="I350" t="s">
        <v>11</v>
      </c>
      <c r="J350" t="s">
        <v>12</v>
      </c>
      <c r="K350" t="s">
        <v>247</v>
      </c>
    </row>
    <row r="351" spans="3:11" x14ac:dyDescent="0.35">
      <c r="C351" t="s">
        <v>371</v>
      </c>
      <c r="D351">
        <v>1997</v>
      </c>
      <c r="E351" t="s">
        <v>30</v>
      </c>
      <c r="F351">
        <v>22</v>
      </c>
      <c r="G351">
        <v>1</v>
      </c>
      <c r="H351">
        <v>3208.79</v>
      </c>
      <c r="I351" t="s">
        <v>11</v>
      </c>
      <c r="J351" t="s">
        <v>12</v>
      </c>
      <c r="K351" t="s">
        <v>42</v>
      </c>
    </row>
    <row r="352" spans="3:11" x14ac:dyDescent="0.35">
      <c r="C352" t="s">
        <v>372</v>
      </c>
      <c r="D352">
        <v>1997</v>
      </c>
      <c r="E352" t="s">
        <v>10</v>
      </c>
      <c r="F352">
        <v>6</v>
      </c>
      <c r="G352">
        <v>0</v>
      </c>
      <c r="H352">
        <v>3213.62</v>
      </c>
      <c r="I352" t="s">
        <v>11</v>
      </c>
      <c r="J352" t="s">
        <v>11</v>
      </c>
      <c r="K352" t="s">
        <v>247</v>
      </c>
    </row>
    <row r="353" spans="3:11" x14ac:dyDescent="0.35">
      <c r="C353" t="s">
        <v>373</v>
      </c>
      <c r="D353">
        <v>1997</v>
      </c>
      <c r="E353" t="s">
        <v>35</v>
      </c>
      <c r="F353">
        <v>2</v>
      </c>
      <c r="G353">
        <v>1</v>
      </c>
      <c r="H353">
        <v>3227.12</v>
      </c>
      <c r="I353" t="s">
        <v>11</v>
      </c>
      <c r="J353" t="s">
        <v>12</v>
      </c>
      <c r="K353" t="s">
        <v>13</v>
      </c>
    </row>
    <row r="354" spans="3:11" x14ac:dyDescent="0.35">
      <c r="C354" t="s">
        <v>374</v>
      </c>
      <c r="D354">
        <v>1997</v>
      </c>
      <c r="E354" t="s">
        <v>20</v>
      </c>
      <c r="F354">
        <v>2</v>
      </c>
      <c r="G354">
        <v>1</v>
      </c>
      <c r="H354">
        <v>3238.44</v>
      </c>
      <c r="I354" t="s">
        <v>11</v>
      </c>
      <c r="J354" t="s">
        <v>12</v>
      </c>
      <c r="K354" t="s">
        <v>13</v>
      </c>
    </row>
    <row r="355" spans="3:11" x14ac:dyDescent="0.35">
      <c r="C355" t="s">
        <v>375</v>
      </c>
      <c r="D355">
        <v>1991</v>
      </c>
      <c r="E355" t="s">
        <v>15</v>
      </c>
      <c r="F355">
        <v>13</v>
      </c>
      <c r="G355">
        <v>0</v>
      </c>
      <c r="H355">
        <v>3260.2</v>
      </c>
      <c r="I355" t="s">
        <v>12</v>
      </c>
      <c r="J355" t="s">
        <v>11</v>
      </c>
      <c r="K355" t="s">
        <v>42</v>
      </c>
    </row>
    <row r="356" spans="3:11" x14ac:dyDescent="0.35">
      <c r="C356" t="s">
        <v>376</v>
      </c>
      <c r="D356">
        <v>1994</v>
      </c>
      <c r="E356" t="s">
        <v>30</v>
      </c>
      <c r="F356">
        <v>2</v>
      </c>
      <c r="G356">
        <v>0</v>
      </c>
      <c r="H356">
        <v>3268.85</v>
      </c>
      <c r="I356" t="s">
        <v>12</v>
      </c>
      <c r="J356" t="s">
        <v>16</v>
      </c>
      <c r="K356" t="s">
        <v>168</v>
      </c>
    </row>
    <row r="357" spans="3:11" x14ac:dyDescent="0.35">
      <c r="C357" t="s">
        <v>377</v>
      </c>
      <c r="D357">
        <v>1994</v>
      </c>
      <c r="E357" t="s">
        <v>10</v>
      </c>
      <c r="F357">
        <v>1</v>
      </c>
      <c r="G357">
        <v>1</v>
      </c>
      <c r="H357">
        <v>3277.16</v>
      </c>
      <c r="I357" t="s">
        <v>11</v>
      </c>
      <c r="J357" t="s">
        <v>12</v>
      </c>
      <c r="K357" t="s">
        <v>42</v>
      </c>
    </row>
    <row r="358" spans="3:11" x14ac:dyDescent="0.35">
      <c r="C358" t="s">
        <v>378</v>
      </c>
      <c r="D358">
        <v>2001</v>
      </c>
      <c r="E358" t="s">
        <v>37</v>
      </c>
      <c r="F358">
        <v>6</v>
      </c>
      <c r="G358">
        <v>2</v>
      </c>
      <c r="H358">
        <v>3279.87</v>
      </c>
      <c r="I358" t="s">
        <v>11</v>
      </c>
      <c r="J358" t="s">
        <v>16</v>
      </c>
      <c r="K358" t="s">
        <v>356</v>
      </c>
    </row>
    <row r="359" spans="3:11" x14ac:dyDescent="0.35">
      <c r="C359" t="s">
        <v>379</v>
      </c>
      <c r="D359">
        <v>2003</v>
      </c>
      <c r="E359" t="s">
        <v>10</v>
      </c>
      <c r="F359">
        <v>3</v>
      </c>
      <c r="G359">
        <v>0</v>
      </c>
      <c r="H359">
        <v>3280.22</v>
      </c>
      <c r="I359" t="s">
        <v>11</v>
      </c>
      <c r="J359" t="s">
        <v>12</v>
      </c>
      <c r="K359" t="s">
        <v>42</v>
      </c>
    </row>
    <row r="360" spans="3:11" x14ac:dyDescent="0.35">
      <c r="C360" t="s">
        <v>380</v>
      </c>
      <c r="D360">
        <v>1996</v>
      </c>
      <c r="E360" t="s">
        <v>15</v>
      </c>
      <c r="F360">
        <v>17</v>
      </c>
      <c r="G360">
        <v>1</v>
      </c>
      <c r="H360">
        <v>3292.53</v>
      </c>
      <c r="I360" t="s">
        <v>11</v>
      </c>
      <c r="J360" t="s">
        <v>11</v>
      </c>
      <c r="K360" t="s">
        <v>23</v>
      </c>
    </row>
    <row r="361" spans="3:11" x14ac:dyDescent="0.35">
      <c r="C361" t="s">
        <v>381</v>
      </c>
      <c r="D361">
        <v>2003</v>
      </c>
      <c r="E361" t="s">
        <v>30</v>
      </c>
      <c r="F361">
        <v>5</v>
      </c>
      <c r="G361">
        <v>0</v>
      </c>
      <c r="H361">
        <v>3300.7</v>
      </c>
      <c r="I361" t="s">
        <v>11</v>
      </c>
      <c r="J361" t="s">
        <v>11</v>
      </c>
      <c r="K361" t="s">
        <v>200</v>
      </c>
    </row>
    <row r="362" spans="3:11" x14ac:dyDescent="0.35">
      <c r="C362" t="s">
        <v>382</v>
      </c>
      <c r="D362">
        <v>2003</v>
      </c>
      <c r="E362" t="s">
        <v>15</v>
      </c>
      <c r="F362">
        <v>18</v>
      </c>
      <c r="G362">
        <v>0</v>
      </c>
      <c r="H362">
        <v>3308.46</v>
      </c>
      <c r="I362" t="s">
        <v>11</v>
      </c>
      <c r="J362" t="s">
        <v>16</v>
      </c>
      <c r="K362" t="s">
        <v>300</v>
      </c>
    </row>
    <row r="363" spans="3:11" x14ac:dyDescent="0.35">
      <c r="C363" t="s">
        <v>383</v>
      </c>
      <c r="D363">
        <v>1997</v>
      </c>
      <c r="E363" t="s">
        <v>18</v>
      </c>
      <c r="F363">
        <v>20</v>
      </c>
      <c r="G363">
        <v>1</v>
      </c>
      <c r="H363">
        <v>3309.79</v>
      </c>
      <c r="I363" t="s">
        <v>12</v>
      </c>
      <c r="J363" t="s">
        <v>12</v>
      </c>
      <c r="K363" t="s">
        <v>356</v>
      </c>
    </row>
    <row r="364" spans="3:11" x14ac:dyDescent="0.35">
      <c r="C364" t="s">
        <v>384</v>
      </c>
      <c r="D364">
        <v>1991</v>
      </c>
      <c r="E364" t="s">
        <v>20</v>
      </c>
      <c r="F364">
        <v>1</v>
      </c>
      <c r="G364">
        <v>3</v>
      </c>
      <c r="H364">
        <v>3342.79</v>
      </c>
      <c r="I364" t="s">
        <v>11</v>
      </c>
      <c r="J364" t="s">
        <v>16</v>
      </c>
      <c r="K364" t="s">
        <v>13</v>
      </c>
    </row>
    <row r="365" spans="3:11" x14ac:dyDescent="0.35">
      <c r="C365" t="s">
        <v>385</v>
      </c>
      <c r="D365">
        <v>1993</v>
      </c>
      <c r="E365" t="s">
        <v>37</v>
      </c>
      <c r="F365">
        <v>28</v>
      </c>
      <c r="G365">
        <v>0</v>
      </c>
      <c r="H365">
        <v>3353.28</v>
      </c>
      <c r="I365" t="s">
        <v>11</v>
      </c>
      <c r="J365" t="s">
        <v>16</v>
      </c>
      <c r="K365" t="s">
        <v>42</v>
      </c>
    </row>
    <row r="366" spans="3:11" x14ac:dyDescent="0.35">
      <c r="C366" t="s">
        <v>386</v>
      </c>
      <c r="D366">
        <v>1995</v>
      </c>
      <c r="E366" t="s">
        <v>18</v>
      </c>
      <c r="F366">
        <v>23</v>
      </c>
      <c r="G366">
        <v>0</v>
      </c>
      <c r="H366">
        <v>3353.47</v>
      </c>
      <c r="I366" t="s">
        <v>11</v>
      </c>
      <c r="J366" t="s">
        <v>12</v>
      </c>
      <c r="K366" t="s">
        <v>23</v>
      </c>
    </row>
    <row r="367" spans="3:11" x14ac:dyDescent="0.35">
      <c r="C367" t="s">
        <v>387</v>
      </c>
      <c r="D367">
        <v>1993</v>
      </c>
      <c r="E367" t="s">
        <v>37</v>
      </c>
      <c r="F367">
        <v>7</v>
      </c>
      <c r="G367">
        <v>0</v>
      </c>
      <c r="H367">
        <v>3366.67</v>
      </c>
      <c r="I367" t="s">
        <v>11</v>
      </c>
      <c r="J367" t="s">
        <v>11</v>
      </c>
      <c r="K367" t="s">
        <v>13</v>
      </c>
    </row>
    <row r="368" spans="3:11" x14ac:dyDescent="0.35">
      <c r="C368" t="s">
        <v>388</v>
      </c>
      <c r="D368">
        <v>1996</v>
      </c>
      <c r="E368" t="s">
        <v>30</v>
      </c>
      <c r="F368">
        <v>14</v>
      </c>
      <c r="G368">
        <v>1</v>
      </c>
      <c r="H368">
        <v>3378.91</v>
      </c>
      <c r="I368" t="s">
        <v>11</v>
      </c>
      <c r="J368" t="s">
        <v>16</v>
      </c>
      <c r="K368" t="s">
        <v>42</v>
      </c>
    </row>
    <row r="369" spans="3:11" x14ac:dyDescent="0.35">
      <c r="C369" t="s">
        <v>389</v>
      </c>
      <c r="D369">
        <v>1996</v>
      </c>
      <c r="E369" t="s">
        <v>15</v>
      </c>
      <c r="F369">
        <v>13</v>
      </c>
      <c r="G369">
        <v>0</v>
      </c>
      <c r="H369">
        <v>3385.4</v>
      </c>
      <c r="I369" t="s">
        <v>11</v>
      </c>
      <c r="J369" t="s">
        <v>11</v>
      </c>
      <c r="K369" t="s">
        <v>247</v>
      </c>
    </row>
    <row r="370" spans="3:11" x14ac:dyDescent="0.35">
      <c r="C370" t="s">
        <v>390</v>
      </c>
      <c r="D370">
        <v>1996</v>
      </c>
      <c r="E370" t="s">
        <v>35</v>
      </c>
      <c r="F370">
        <v>10</v>
      </c>
      <c r="G370">
        <v>1</v>
      </c>
      <c r="H370">
        <v>3392.37</v>
      </c>
      <c r="I370" t="s">
        <v>11</v>
      </c>
      <c r="J370" t="s">
        <v>12</v>
      </c>
      <c r="K370" t="s">
        <v>13</v>
      </c>
    </row>
    <row r="371" spans="3:11" x14ac:dyDescent="0.35">
      <c r="C371" t="s">
        <v>391</v>
      </c>
      <c r="D371">
        <v>1996</v>
      </c>
      <c r="E371" t="s">
        <v>37</v>
      </c>
      <c r="F371">
        <v>27</v>
      </c>
      <c r="G371">
        <v>1</v>
      </c>
      <c r="H371">
        <v>3392.98</v>
      </c>
      <c r="I371" t="s">
        <v>11</v>
      </c>
      <c r="J371" t="s">
        <v>12</v>
      </c>
      <c r="K371" t="s">
        <v>13</v>
      </c>
    </row>
    <row r="372" spans="3:11" x14ac:dyDescent="0.35">
      <c r="C372" t="s">
        <v>392</v>
      </c>
      <c r="D372">
        <v>2004</v>
      </c>
      <c r="E372" t="s">
        <v>10</v>
      </c>
      <c r="F372">
        <v>16</v>
      </c>
      <c r="G372">
        <v>2</v>
      </c>
      <c r="H372">
        <v>3393.36</v>
      </c>
      <c r="I372" t="s">
        <v>11</v>
      </c>
      <c r="J372" t="s">
        <v>11</v>
      </c>
      <c r="K372" t="s">
        <v>249</v>
      </c>
    </row>
    <row r="373" spans="3:11" x14ac:dyDescent="0.35">
      <c r="C373" t="s">
        <v>393</v>
      </c>
      <c r="D373">
        <v>1996</v>
      </c>
      <c r="E373" t="s">
        <v>30</v>
      </c>
      <c r="F373">
        <v>19</v>
      </c>
      <c r="G373">
        <v>1</v>
      </c>
      <c r="H373">
        <v>3410.32</v>
      </c>
      <c r="I373" t="s">
        <v>11</v>
      </c>
      <c r="J373" t="s">
        <v>11</v>
      </c>
      <c r="K373" t="s">
        <v>42</v>
      </c>
    </row>
    <row r="374" spans="3:11" x14ac:dyDescent="0.35">
      <c r="C374" t="s">
        <v>394</v>
      </c>
      <c r="D374">
        <v>2001</v>
      </c>
      <c r="E374" t="s">
        <v>30</v>
      </c>
      <c r="F374">
        <v>26</v>
      </c>
      <c r="G374">
        <v>0</v>
      </c>
      <c r="H374">
        <v>3434.38</v>
      </c>
      <c r="I374" t="s">
        <v>11</v>
      </c>
      <c r="J374" t="s">
        <v>11</v>
      </c>
      <c r="K374" t="s">
        <v>42</v>
      </c>
    </row>
    <row r="375" spans="3:11" x14ac:dyDescent="0.35">
      <c r="C375" t="s">
        <v>395</v>
      </c>
      <c r="D375">
        <v>1986</v>
      </c>
      <c r="E375" t="s">
        <v>35</v>
      </c>
      <c r="F375">
        <v>27</v>
      </c>
      <c r="G375">
        <v>3</v>
      </c>
      <c r="H375">
        <v>3436.5</v>
      </c>
      <c r="I375" t="s">
        <v>11</v>
      </c>
      <c r="J375" t="s">
        <v>16</v>
      </c>
      <c r="K375" t="s">
        <v>13</v>
      </c>
    </row>
    <row r="376" spans="3:11" x14ac:dyDescent="0.35">
      <c r="C376" t="s">
        <v>396</v>
      </c>
      <c r="D376">
        <v>2000</v>
      </c>
      <c r="E376" t="s">
        <v>18</v>
      </c>
      <c r="F376">
        <v>20</v>
      </c>
      <c r="G376">
        <v>3</v>
      </c>
      <c r="H376">
        <v>3443.06</v>
      </c>
      <c r="I376" t="s">
        <v>11</v>
      </c>
      <c r="J376" t="s">
        <v>16</v>
      </c>
      <c r="K376" t="s">
        <v>42</v>
      </c>
    </row>
    <row r="377" spans="3:11" x14ac:dyDescent="0.35">
      <c r="C377" t="s">
        <v>397</v>
      </c>
      <c r="D377">
        <v>1987</v>
      </c>
      <c r="E377" t="s">
        <v>20</v>
      </c>
      <c r="F377">
        <v>14</v>
      </c>
      <c r="G377">
        <v>3</v>
      </c>
      <c r="H377">
        <v>3453.77</v>
      </c>
      <c r="I377" t="s">
        <v>11</v>
      </c>
      <c r="J377" t="s">
        <v>16</v>
      </c>
      <c r="K377" t="s">
        <v>42</v>
      </c>
    </row>
    <row r="378" spans="3:11" x14ac:dyDescent="0.35">
      <c r="C378" t="s">
        <v>398</v>
      </c>
      <c r="D378">
        <v>2003</v>
      </c>
      <c r="E378" t="s">
        <v>10</v>
      </c>
      <c r="F378">
        <v>29</v>
      </c>
      <c r="G378">
        <v>0</v>
      </c>
      <c r="H378">
        <v>3463.51</v>
      </c>
      <c r="I378" t="s">
        <v>11</v>
      </c>
      <c r="J378" t="s">
        <v>16</v>
      </c>
      <c r="K378" t="s">
        <v>200</v>
      </c>
    </row>
    <row r="379" spans="3:11" x14ac:dyDescent="0.35">
      <c r="C379" t="s">
        <v>399</v>
      </c>
      <c r="D379">
        <v>1993</v>
      </c>
      <c r="E379" t="s">
        <v>37</v>
      </c>
      <c r="F379">
        <v>12</v>
      </c>
      <c r="G379">
        <v>1</v>
      </c>
      <c r="H379">
        <v>3471.41</v>
      </c>
      <c r="I379" t="s">
        <v>11</v>
      </c>
      <c r="J379" t="s">
        <v>11</v>
      </c>
      <c r="K379" t="s">
        <v>13</v>
      </c>
    </row>
    <row r="380" spans="3:11" x14ac:dyDescent="0.35">
      <c r="C380" t="s">
        <v>400</v>
      </c>
      <c r="D380">
        <v>2004</v>
      </c>
      <c r="E380" t="s">
        <v>18</v>
      </c>
      <c r="F380">
        <v>26</v>
      </c>
      <c r="G380">
        <v>3</v>
      </c>
      <c r="H380">
        <v>3481.87</v>
      </c>
      <c r="I380" t="s">
        <v>11</v>
      </c>
      <c r="J380" t="s">
        <v>12</v>
      </c>
      <c r="K380" t="s">
        <v>168</v>
      </c>
    </row>
    <row r="381" spans="3:11" x14ac:dyDescent="0.35">
      <c r="C381" t="s">
        <v>401</v>
      </c>
      <c r="D381">
        <v>1996</v>
      </c>
      <c r="E381" t="s">
        <v>20</v>
      </c>
      <c r="F381">
        <v>19</v>
      </c>
      <c r="G381">
        <v>2</v>
      </c>
      <c r="H381">
        <v>3484.33</v>
      </c>
      <c r="I381" t="s">
        <v>12</v>
      </c>
      <c r="J381" t="s">
        <v>12</v>
      </c>
      <c r="K381" t="s">
        <v>42</v>
      </c>
    </row>
    <row r="382" spans="3:11" x14ac:dyDescent="0.35">
      <c r="C382" t="s">
        <v>402</v>
      </c>
      <c r="D382">
        <v>1996</v>
      </c>
      <c r="E382" t="s">
        <v>20</v>
      </c>
      <c r="F382">
        <v>18</v>
      </c>
      <c r="G382">
        <v>1</v>
      </c>
      <c r="H382">
        <v>3490.55</v>
      </c>
      <c r="I382" t="s">
        <v>16</v>
      </c>
      <c r="J382" t="s">
        <v>11</v>
      </c>
      <c r="K382" t="s">
        <v>164</v>
      </c>
    </row>
    <row r="383" spans="3:11" x14ac:dyDescent="0.35">
      <c r="C383" t="s">
        <v>403</v>
      </c>
      <c r="D383">
        <v>1999</v>
      </c>
      <c r="E383" t="s">
        <v>20</v>
      </c>
      <c r="F383">
        <v>22</v>
      </c>
      <c r="G383">
        <v>2</v>
      </c>
      <c r="H383">
        <v>3500.61</v>
      </c>
      <c r="I383" t="s">
        <v>11</v>
      </c>
      <c r="J383" t="s">
        <v>11</v>
      </c>
      <c r="K383" t="s">
        <v>13</v>
      </c>
    </row>
    <row r="384" spans="3:11" x14ac:dyDescent="0.35">
      <c r="C384" t="s">
        <v>404</v>
      </c>
      <c r="D384">
        <v>1998</v>
      </c>
      <c r="E384" t="s">
        <v>20</v>
      </c>
      <c r="F384">
        <v>16</v>
      </c>
      <c r="G384">
        <v>2</v>
      </c>
      <c r="H384">
        <v>3537.7</v>
      </c>
      <c r="I384" t="s">
        <v>12</v>
      </c>
      <c r="J384" t="s">
        <v>12</v>
      </c>
      <c r="K384" t="s">
        <v>23</v>
      </c>
    </row>
    <row r="385" spans="3:11" x14ac:dyDescent="0.35">
      <c r="C385" t="s">
        <v>405</v>
      </c>
      <c r="D385">
        <v>2003</v>
      </c>
      <c r="E385" t="s">
        <v>35</v>
      </c>
      <c r="F385">
        <v>24</v>
      </c>
      <c r="G385">
        <v>0</v>
      </c>
      <c r="H385">
        <v>3538.9</v>
      </c>
      <c r="I385" t="s">
        <v>11</v>
      </c>
      <c r="J385" t="s">
        <v>11</v>
      </c>
      <c r="K385" t="s">
        <v>23</v>
      </c>
    </row>
    <row r="386" spans="3:11" x14ac:dyDescent="0.35">
      <c r="C386" t="s">
        <v>406</v>
      </c>
      <c r="D386">
        <v>1988</v>
      </c>
      <c r="E386" t="s">
        <v>37</v>
      </c>
      <c r="F386">
        <v>15</v>
      </c>
      <c r="G386">
        <v>3</v>
      </c>
      <c r="H386">
        <v>3540.12</v>
      </c>
      <c r="I386" t="s">
        <v>11</v>
      </c>
      <c r="J386" t="s">
        <v>16</v>
      </c>
      <c r="K386" t="s">
        <v>13</v>
      </c>
    </row>
    <row r="387" spans="3:11" x14ac:dyDescent="0.35">
      <c r="C387" t="s">
        <v>407</v>
      </c>
      <c r="D387">
        <v>1992</v>
      </c>
      <c r="E387" t="s">
        <v>30</v>
      </c>
      <c r="F387">
        <v>22</v>
      </c>
      <c r="G387">
        <v>0</v>
      </c>
      <c r="H387">
        <v>3554.2</v>
      </c>
      <c r="I387" t="s">
        <v>11</v>
      </c>
      <c r="J387" t="s">
        <v>12</v>
      </c>
      <c r="K387" t="s">
        <v>42</v>
      </c>
    </row>
    <row r="388" spans="3:11" x14ac:dyDescent="0.35">
      <c r="C388" t="s">
        <v>408</v>
      </c>
      <c r="D388">
        <v>1994</v>
      </c>
      <c r="E388" t="s">
        <v>20</v>
      </c>
      <c r="F388">
        <v>24</v>
      </c>
      <c r="G388">
        <v>0</v>
      </c>
      <c r="H388">
        <v>3556.92</v>
      </c>
      <c r="I388" t="s">
        <v>11</v>
      </c>
      <c r="J388" t="s">
        <v>12</v>
      </c>
      <c r="K388" t="s">
        <v>23</v>
      </c>
    </row>
    <row r="389" spans="3:11" x14ac:dyDescent="0.35">
      <c r="C389" t="s">
        <v>409</v>
      </c>
      <c r="D389">
        <v>1995</v>
      </c>
      <c r="E389" t="s">
        <v>37</v>
      </c>
      <c r="F389">
        <v>9</v>
      </c>
      <c r="G389">
        <v>0</v>
      </c>
      <c r="H389">
        <v>3558.62</v>
      </c>
      <c r="I389" t="s">
        <v>11</v>
      </c>
      <c r="J389" t="s">
        <v>12</v>
      </c>
      <c r="K389" t="s">
        <v>247</v>
      </c>
    </row>
    <row r="390" spans="3:11" x14ac:dyDescent="0.35">
      <c r="C390" t="s">
        <v>410</v>
      </c>
      <c r="D390">
        <v>1995</v>
      </c>
      <c r="E390" t="s">
        <v>18</v>
      </c>
      <c r="F390">
        <v>16</v>
      </c>
      <c r="G390">
        <v>1</v>
      </c>
      <c r="H390">
        <v>3561.89</v>
      </c>
      <c r="I390" t="s">
        <v>11</v>
      </c>
      <c r="J390" t="s">
        <v>16</v>
      </c>
      <c r="K390" t="s">
        <v>13</v>
      </c>
    </row>
    <row r="391" spans="3:11" x14ac:dyDescent="0.35">
      <c r="C391" t="s">
        <v>411</v>
      </c>
      <c r="D391">
        <v>1981</v>
      </c>
      <c r="E391" t="s">
        <v>37</v>
      </c>
      <c r="F391">
        <v>10</v>
      </c>
      <c r="G391">
        <v>1</v>
      </c>
      <c r="H391">
        <v>3562.87</v>
      </c>
      <c r="I391" t="s">
        <v>11</v>
      </c>
      <c r="J391" t="s">
        <v>16</v>
      </c>
      <c r="K391" t="s">
        <v>13</v>
      </c>
    </row>
    <row r="392" spans="3:11" x14ac:dyDescent="0.35">
      <c r="C392" t="s">
        <v>412</v>
      </c>
      <c r="D392">
        <v>1988</v>
      </c>
      <c r="E392" t="s">
        <v>35</v>
      </c>
      <c r="F392">
        <v>18</v>
      </c>
      <c r="G392">
        <v>3</v>
      </c>
      <c r="H392">
        <v>3569.96</v>
      </c>
      <c r="I392" t="s">
        <v>11</v>
      </c>
      <c r="J392" t="s">
        <v>16</v>
      </c>
      <c r="K392" t="s">
        <v>23</v>
      </c>
    </row>
    <row r="393" spans="3:11" x14ac:dyDescent="0.35">
      <c r="C393" t="s">
        <v>413</v>
      </c>
      <c r="D393">
        <v>1995</v>
      </c>
      <c r="E393" t="s">
        <v>35</v>
      </c>
      <c r="F393">
        <v>23</v>
      </c>
      <c r="G393">
        <v>1</v>
      </c>
      <c r="H393">
        <v>3578</v>
      </c>
      <c r="I393" t="s">
        <v>11</v>
      </c>
      <c r="J393" t="s">
        <v>12</v>
      </c>
      <c r="K393" t="s">
        <v>42</v>
      </c>
    </row>
    <row r="394" spans="3:11" x14ac:dyDescent="0.35">
      <c r="C394" t="s">
        <v>414</v>
      </c>
      <c r="D394">
        <v>2001</v>
      </c>
      <c r="E394" t="s">
        <v>15</v>
      </c>
      <c r="F394">
        <v>11</v>
      </c>
      <c r="G394">
        <v>2</v>
      </c>
      <c r="H394">
        <v>3579.83</v>
      </c>
      <c r="I394" t="s">
        <v>11</v>
      </c>
      <c r="J394" t="s">
        <v>11</v>
      </c>
      <c r="K394" t="s">
        <v>23</v>
      </c>
    </row>
    <row r="395" spans="3:11" x14ac:dyDescent="0.35">
      <c r="C395" t="s">
        <v>415</v>
      </c>
      <c r="D395">
        <v>1986</v>
      </c>
      <c r="E395" t="s">
        <v>30</v>
      </c>
      <c r="F395">
        <v>27</v>
      </c>
      <c r="G395">
        <v>3</v>
      </c>
      <c r="H395">
        <v>3589.14</v>
      </c>
      <c r="I395" t="s">
        <v>11</v>
      </c>
      <c r="J395" t="s">
        <v>11</v>
      </c>
      <c r="K395" t="s">
        <v>13</v>
      </c>
    </row>
    <row r="396" spans="3:11" x14ac:dyDescent="0.35">
      <c r="C396" t="s">
        <v>416</v>
      </c>
      <c r="D396">
        <v>1999</v>
      </c>
      <c r="E396" t="s">
        <v>18</v>
      </c>
      <c r="F396">
        <v>6</v>
      </c>
      <c r="G396">
        <v>3</v>
      </c>
      <c r="H396">
        <v>3591.48</v>
      </c>
      <c r="I396" t="s">
        <v>11</v>
      </c>
      <c r="J396" t="s">
        <v>12</v>
      </c>
      <c r="K396" t="s">
        <v>42</v>
      </c>
    </row>
    <row r="397" spans="3:11" x14ac:dyDescent="0.35">
      <c r="C397" t="s">
        <v>417</v>
      </c>
      <c r="D397">
        <v>1997</v>
      </c>
      <c r="E397" t="s">
        <v>15</v>
      </c>
      <c r="F397">
        <v>4</v>
      </c>
      <c r="G397">
        <v>1</v>
      </c>
      <c r="H397">
        <v>3594.17</v>
      </c>
      <c r="I397" t="s">
        <v>11</v>
      </c>
      <c r="J397" t="s">
        <v>11</v>
      </c>
      <c r="K397" t="s">
        <v>23</v>
      </c>
    </row>
    <row r="398" spans="3:11" x14ac:dyDescent="0.35">
      <c r="C398" t="s">
        <v>418</v>
      </c>
      <c r="D398">
        <v>1999</v>
      </c>
      <c r="E398" t="s">
        <v>35</v>
      </c>
      <c r="F398">
        <v>12</v>
      </c>
      <c r="G398">
        <v>3</v>
      </c>
      <c r="H398">
        <v>3597.6</v>
      </c>
      <c r="I398" t="s">
        <v>11</v>
      </c>
      <c r="J398" t="s">
        <v>11</v>
      </c>
      <c r="K398" t="s">
        <v>42</v>
      </c>
    </row>
    <row r="399" spans="3:11" x14ac:dyDescent="0.35">
      <c r="C399" t="s">
        <v>419</v>
      </c>
      <c r="D399">
        <v>1988</v>
      </c>
      <c r="E399" t="s">
        <v>15</v>
      </c>
      <c r="F399">
        <v>4</v>
      </c>
      <c r="G399">
        <v>3</v>
      </c>
      <c r="H399">
        <v>3603.6</v>
      </c>
      <c r="I399" t="s">
        <v>11</v>
      </c>
      <c r="J399" t="s">
        <v>16</v>
      </c>
      <c r="K399" t="s">
        <v>13</v>
      </c>
    </row>
    <row r="400" spans="3:11" x14ac:dyDescent="0.35">
      <c r="C400" t="s">
        <v>420</v>
      </c>
      <c r="D400">
        <v>1990</v>
      </c>
      <c r="E400" t="s">
        <v>37</v>
      </c>
      <c r="F400">
        <v>11</v>
      </c>
      <c r="G400">
        <v>3</v>
      </c>
      <c r="H400">
        <v>3606.43</v>
      </c>
      <c r="I400" t="s">
        <v>11</v>
      </c>
      <c r="J400" t="s">
        <v>16</v>
      </c>
      <c r="K400" t="s">
        <v>13</v>
      </c>
    </row>
    <row r="401" spans="3:11" x14ac:dyDescent="0.35">
      <c r="C401" t="s">
        <v>421</v>
      </c>
      <c r="D401">
        <v>1985</v>
      </c>
      <c r="E401" t="s">
        <v>18</v>
      </c>
      <c r="F401">
        <v>14</v>
      </c>
      <c r="G401">
        <v>3</v>
      </c>
      <c r="H401">
        <v>3622.13</v>
      </c>
      <c r="I401" t="s">
        <v>11</v>
      </c>
      <c r="J401" t="s">
        <v>16</v>
      </c>
      <c r="K401" t="s">
        <v>13</v>
      </c>
    </row>
    <row r="402" spans="3:11" x14ac:dyDescent="0.35">
      <c r="C402" t="s">
        <v>422</v>
      </c>
      <c r="D402">
        <v>1992</v>
      </c>
      <c r="E402" t="s">
        <v>15</v>
      </c>
      <c r="F402">
        <v>17</v>
      </c>
      <c r="G402">
        <v>0</v>
      </c>
      <c r="H402">
        <v>3645.09</v>
      </c>
      <c r="I402" t="s">
        <v>16</v>
      </c>
      <c r="J402" t="s">
        <v>11</v>
      </c>
      <c r="K402" t="s">
        <v>276</v>
      </c>
    </row>
    <row r="403" spans="3:11" x14ac:dyDescent="0.35">
      <c r="C403" t="s">
        <v>423</v>
      </c>
      <c r="D403">
        <v>1990</v>
      </c>
      <c r="E403" t="s">
        <v>15</v>
      </c>
      <c r="F403">
        <v>8</v>
      </c>
      <c r="G403">
        <v>3</v>
      </c>
      <c r="H403">
        <v>3653.29</v>
      </c>
      <c r="I403" t="s">
        <v>11</v>
      </c>
      <c r="J403" t="s">
        <v>12</v>
      </c>
      <c r="K403" t="s">
        <v>42</v>
      </c>
    </row>
    <row r="404" spans="3:11" x14ac:dyDescent="0.35">
      <c r="C404" t="s">
        <v>424</v>
      </c>
      <c r="D404">
        <v>1992</v>
      </c>
      <c r="E404" t="s">
        <v>20</v>
      </c>
      <c r="F404">
        <v>14</v>
      </c>
      <c r="G404">
        <v>1</v>
      </c>
      <c r="H404">
        <v>3659.35</v>
      </c>
      <c r="I404" t="s">
        <v>12</v>
      </c>
      <c r="J404" t="s">
        <v>16</v>
      </c>
      <c r="K404" t="s">
        <v>42</v>
      </c>
    </row>
    <row r="405" spans="3:11" x14ac:dyDescent="0.35">
      <c r="C405" t="s">
        <v>425</v>
      </c>
      <c r="D405">
        <v>1984</v>
      </c>
      <c r="E405" t="s">
        <v>10</v>
      </c>
      <c r="F405">
        <v>6</v>
      </c>
      <c r="G405">
        <v>3</v>
      </c>
      <c r="H405">
        <v>3678.86</v>
      </c>
      <c r="I405" t="s">
        <v>11</v>
      </c>
      <c r="J405" t="s">
        <v>12</v>
      </c>
      <c r="K405" t="s">
        <v>13</v>
      </c>
    </row>
    <row r="406" spans="3:11" x14ac:dyDescent="0.35">
      <c r="C406" t="s">
        <v>426</v>
      </c>
      <c r="D406">
        <v>2003</v>
      </c>
      <c r="E406" t="s">
        <v>10</v>
      </c>
      <c r="F406">
        <v>10</v>
      </c>
      <c r="G406">
        <v>0</v>
      </c>
      <c r="H406">
        <v>3688.35</v>
      </c>
      <c r="I406" t="s">
        <v>11</v>
      </c>
      <c r="J406" t="s">
        <v>11</v>
      </c>
      <c r="K406" t="s">
        <v>300</v>
      </c>
    </row>
    <row r="407" spans="3:11" x14ac:dyDescent="0.35">
      <c r="C407" t="s">
        <v>427</v>
      </c>
      <c r="D407">
        <v>1981</v>
      </c>
      <c r="E407" t="s">
        <v>30</v>
      </c>
      <c r="F407">
        <v>14</v>
      </c>
      <c r="G407">
        <v>1</v>
      </c>
      <c r="H407">
        <v>3688.38</v>
      </c>
      <c r="I407" t="s">
        <v>11</v>
      </c>
      <c r="J407" t="s">
        <v>11</v>
      </c>
      <c r="K407" t="s">
        <v>13</v>
      </c>
    </row>
    <row r="408" spans="3:11" x14ac:dyDescent="0.35">
      <c r="C408" t="s">
        <v>428</v>
      </c>
      <c r="D408">
        <v>1995</v>
      </c>
      <c r="E408" t="s">
        <v>37</v>
      </c>
      <c r="F408">
        <v>21</v>
      </c>
      <c r="G408">
        <v>2</v>
      </c>
      <c r="H408">
        <v>3693.43</v>
      </c>
      <c r="I408" t="s">
        <v>11</v>
      </c>
      <c r="J408" t="s">
        <v>12</v>
      </c>
      <c r="K408" t="s">
        <v>42</v>
      </c>
    </row>
    <row r="409" spans="3:11" x14ac:dyDescent="0.35">
      <c r="C409" t="s">
        <v>429</v>
      </c>
      <c r="D409">
        <v>1988</v>
      </c>
      <c r="E409" t="s">
        <v>35</v>
      </c>
      <c r="F409">
        <v>18</v>
      </c>
      <c r="G409">
        <v>3</v>
      </c>
      <c r="H409">
        <v>3699.54</v>
      </c>
      <c r="I409" t="s">
        <v>11</v>
      </c>
      <c r="J409" t="s">
        <v>12</v>
      </c>
      <c r="K409" t="s">
        <v>13</v>
      </c>
    </row>
    <row r="410" spans="3:11" x14ac:dyDescent="0.35">
      <c r="C410" t="s">
        <v>430</v>
      </c>
      <c r="D410">
        <v>1989</v>
      </c>
      <c r="E410" t="s">
        <v>30</v>
      </c>
      <c r="F410">
        <v>2</v>
      </c>
      <c r="G410">
        <v>0</v>
      </c>
      <c r="H410">
        <v>3704.35</v>
      </c>
      <c r="I410" t="s">
        <v>11</v>
      </c>
      <c r="J410" t="s">
        <v>11</v>
      </c>
      <c r="K410" t="s">
        <v>13</v>
      </c>
    </row>
    <row r="411" spans="3:11" x14ac:dyDescent="0.35">
      <c r="C411" t="s">
        <v>431</v>
      </c>
      <c r="D411">
        <v>2004</v>
      </c>
      <c r="E411" t="s">
        <v>15</v>
      </c>
      <c r="F411">
        <v>5</v>
      </c>
      <c r="G411">
        <v>0</v>
      </c>
      <c r="H411">
        <v>3722.23</v>
      </c>
      <c r="I411" t="s">
        <v>11</v>
      </c>
      <c r="J411" t="s">
        <v>11</v>
      </c>
      <c r="K411" t="s">
        <v>200</v>
      </c>
    </row>
    <row r="412" spans="3:11" x14ac:dyDescent="0.35">
      <c r="C412" t="s">
        <v>432</v>
      </c>
      <c r="D412">
        <v>1986</v>
      </c>
      <c r="E412" t="s">
        <v>30</v>
      </c>
      <c r="F412">
        <v>1</v>
      </c>
      <c r="G412">
        <v>3</v>
      </c>
      <c r="H412">
        <v>3731.6</v>
      </c>
      <c r="I412" t="s">
        <v>11</v>
      </c>
      <c r="J412" t="s">
        <v>11</v>
      </c>
      <c r="K412" t="s">
        <v>13</v>
      </c>
    </row>
    <row r="413" spans="3:11" x14ac:dyDescent="0.35">
      <c r="C413" t="s">
        <v>433</v>
      </c>
      <c r="D413">
        <v>1994</v>
      </c>
      <c r="E413" t="s">
        <v>35</v>
      </c>
      <c r="F413">
        <v>22</v>
      </c>
      <c r="G413">
        <v>0</v>
      </c>
      <c r="H413">
        <v>3732.63</v>
      </c>
      <c r="I413" t="s">
        <v>11</v>
      </c>
      <c r="J413" t="s">
        <v>12</v>
      </c>
      <c r="K413" t="s">
        <v>247</v>
      </c>
    </row>
    <row r="414" spans="3:11" x14ac:dyDescent="0.35">
      <c r="C414" t="s">
        <v>434</v>
      </c>
      <c r="D414">
        <v>1993</v>
      </c>
      <c r="E414" t="s">
        <v>18</v>
      </c>
      <c r="F414">
        <v>22</v>
      </c>
      <c r="G414">
        <v>0</v>
      </c>
      <c r="H414">
        <v>3736.46</v>
      </c>
      <c r="I414" t="s">
        <v>11</v>
      </c>
      <c r="J414" t="s">
        <v>11</v>
      </c>
      <c r="K414" t="s">
        <v>23</v>
      </c>
    </row>
    <row r="415" spans="3:11" x14ac:dyDescent="0.35">
      <c r="C415" t="s">
        <v>435</v>
      </c>
      <c r="D415">
        <v>1986</v>
      </c>
      <c r="E415" t="s">
        <v>20</v>
      </c>
      <c r="F415">
        <v>9</v>
      </c>
      <c r="G415">
        <v>3</v>
      </c>
      <c r="H415">
        <v>3748.56</v>
      </c>
      <c r="I415" t="s">
        <v>11</v>
      </c>
      <c r="J415" t="s">
        <v>11</v>
      </c>
      <c r="K415" t="s">
        <v>13</v>
      </c>
    </row>
    <row r="416" spans="3:11" x14ac:dyDescent="0.35">
      <c r="C416" t="s">
        <v>436</v>
      </c>
      <c r="D416">
        <v>1991</v>
      </c>
      <c r="E416" t="s">
        <v>37</v>
      </c>
      <c r="F416">
        <v>28</v>
      </c>
      <c r="G416">
        <v>0</v>
      </c>
      <c r="H416">
        <v>3756.62</v>
      </c>
      <c r="I416" t="s">
        <v>11</v>
      </c>
      <c r="J416" t="s">
        <v>11</v>
      </c>
      <c r="K416" t="s">
        <v>13</v>
      </c>
    </row>
    <row r="417" spans="3:11" x14ac:dyDescent="0.35">
      <c r="C417" t="s">
        <v>437</v>
      </c>
      <c r="D417">
        <v>1991</v>
      </c>
      <c r="E417" t="s">
        <v>35</v>
      </c>
      <c r="F417">
        <v>25</v>
      </c>
      <c r="G417">
        <v>0</v>
      </c>
      <c r="H417">
        <v>3757.84</v>
      </c>
      <c r="I417" t="s">
        <v>11</v>
      </c>
      <c r="J417" t="s">
        <v>16</v>
      </c>
      <c r="K417" t="s">
        <v>13</v>
      </c>
    </row>
    <row r="418" spans="3:11" x14ac:dyDescent="0.35">
      <c r="C418" t="s">
        <v>438</v>
      </c>
      <c r="D418">
        <v>1991</v>
      </c>
      <c r="E418" t="s">
        <v>37</v>
      </c>
      <c r="F418">
        <v>24</v>
      </c>
      <c r="G418">
        <v>0</v>
      </c>
      <c r="H418">
        <v>3761.29</v>
      </c>
      <c r="I418" t="s">
        <v>11</v>
      </c>
      <c r="J418" t="s">
        <v>12</v>
      </c>
      <c r="K418" t="s">
        <v>42</v>
      </c>
    </row>
    <row r="419" spans="3:11" x14ac:dyDescent="0.35">
      <c r="C419" t="s">
        <v>439</v>
      </c>
      <c r="D419">
        <v>1994</v>
      </c>
      <c r="E419" t="s">
        <v>15</v>
      </c>
      <c r="F419">
        <v>21</v>
      </c>
      <c r="G419">
        <v>1</v>
      </c>
      <c r="H419">
        <v>3766.88</v>
      </c>
      <c r="I419" t="s">
        <v>11</v>
      </c>
      <c r="J419" t="s">
        <v>16</v>
      </c>
      <c r="K419" t="s">
        <v>13</v>
      </c>
    </row>
    <row r="420" spans="3:11" x14ac:dyDescent="0.35">
      <c r="C420" t="s">
        <v>440</v>
      </c>
      <c r="D420">
        <v>1987</v>
      </c>
      <c r="E420" t="s">
        <v>37</v>
      </c>
      <c r="F420">
        <v>24</v>
      </c>
      <c r="G420">
        <v>3</v>
      </c>
      <c r="H420">
        <v>3773.23</v>
      </c>
      <c r="I420" t="s">
        <v>11</v>
      </c>
      <c r="J420" t="s">
        <v>12</v>
      </c>
      <c r="K420" t="s">
        <v>13</v>
      </c>
    </row>
    <row r="421" spans="3:11" x14ac:dyDescent="0.35">
      <c r="C421" t="s">
        <v>441</v>
      </c>
      <c r="D421">
        <v>1981</v>
      </c>
      <c r="E421" t="s">
        <v>30</v>
      </c>
      <c r="F421">
        <v>13</v>
      </c>
      <c r="G421">
        <v>1</v>
      </c>
      <c r="H421">
        <v>3785.77</v>
      </c>
      <c r="I421" t="s">
        <v>11</v>
      </c>
      <c r="J421" t="s">
        <v>16</v>
      </c>
      <c r="K421" t="s">
        <v>13</v>
      </c>
    </row>
    <row r="422" spans="3:11" x14ac:dyDescent="0.35">
      <c r="C422" t="s">
        <v>442</v>
      </c>
      <c r="D422">
        <v>1988</v>
      </c>
      <c r="E422" t="s">
        <v>35</v>
      </c>
      <c r="F422">
        <v>28</v>
      </c>
      <c r="G422">
        <v>3</v>
      </c>
      <c r="H422">
        <v>3793.55</v>
      </c>
      <c r="I422" t="s">
        <v>11</v>
      </c>
      <c r="J422" t="s">
        <v>12</v>
      </c>
      <c r="K422" t="s">
        <v>13</v>
      </c>
    </row>
    <row r="423" spans="3:11" x14ac:dyDescent="0.35">
      <c r="C423" t="s">
        <v>443</v>
      </c>
      <c r="D423">
        <v>1999</v>
      </c>
      <c r="E423" t="s">
        <v>18</v>
      </c>
      <c r="F423">
        <v>24</v>
      </c>
      <c r="G423">
        <v>0</v>
      </c>
      <c r="H423">
        <v>3796.36</v>
      </c>
      <c r="I423" t="s">
        <v>11</v>
      </c>
      <c r="J423" t="s">
        <v>12</v>
      </c>
      <c r="K423" t="s">
        <v>23</v>
      </c>
    </row>
    <row r="424" spans="3:11" x14ac:dyDescent="0.35">
      <c r="C424" t="s">
        <v>444</v>
      </c>
      <c r="D424">
        <v>1981</v>
      </c>
      <c r="E424" t="s">
        <v>20</v>
      </c>
      <c r="F424">
        <v>29</v>
      </c>
      <c r="G424">
        <v>1</v>
      </c>
      <c r="H424">
        <v>3797.2</v>
      </c>
      <c r="I424" t="s">
        <v>11</v>
      </c>
      <c r="J424" t="s">
        <v>12</v>
      </c>
      <c r="K424" t="s">
        <v>23</v>
      </c>
    </row>
    <row r="425" spans="3:11" x14ac:dyDescent="0.35">
      <c r="C425" t="s">
        <v>445</v>
      </c>
      <c r="D425">
        <v>1994</v>
      </c>
      <c r="E425" t="s">
        <v>35</v>
      </c>
      <c r="F425">
        <v>12</v>
      </c>
      <c r="G425">
        <v>2</v>
      </c>
      <c r="H425">
        <v>3847.67</v>
      </c>
      <c r="I425" t="s">
        <v>12</v>
      </c>
      <c r="J425" t="s">
        <v>11</v>
      </c>
      <c r="K425" t="s">
        <v>42</v>
      </c>
    </row>
    <row r="426" spans="3:11" x14ac:dyDescent="0.35">
      <c r="C426" t="s">
        <v>446</v>
      </c>
      <c r="D426">
        <v>1991</v>
      </c>
      <c r="E426" t="s">
        <v>35</v>
      </c>
      <c r="F426">
        <v>19</v>
      </c>
      <c r="G426">
        <v>0</v>
      </c>
      <c r="H426">
        <v>3857.76</v>
      </c>
      <c r="I426" t="s">
        <v>12</v>
      </c>
      <c r="J426" t="s">
        <v>16</v>
      </c>
      <c r="K426" t="s">
        <v>168</v>
      </c>
    </row>
    <row r="427" spans="3:11" x14ac:dyDescent="0.35">
      <c r="C427" t="s">
        <v>447</v>
      </c>
      <c r="D427">
        <v>2001</v>
      </c>
      <c r="E427" t="s">
        <v>18</v>
      </c>
      <c r="F427">
        <v>6</v>
      </c>
      <c r="G427">
        <v>0</v>
      </c>
      <c r="H427">
        <v>3858.51</v>
      </c>
      <c r="I427" t="s">
        <v>11</v>
      </c>
      <c r="J427" t="s">
        <v>12</v>
      </c>
      <c r="K427" t="s">
        <v>200</v>
      </c>
    </row>
    <row r="428" spans="3:11" x14ac:dyDescent="0.35">
      <c r="C428" t="s">
        <v>448</v>
      </c>
      <c r="D428">
        <v>2001</v>
      </c>
      <c r="E428" t="s">
        <v>37</v>
      </c>
      <c r="F428">
        <v>18</v>
      </c>
      <c r="G428">
        <v>3</v>
      </c>
      <c r="H428">
        <v>3861.21</v>
      </c>
      <c r="I428" t="s">
        <v>11</v>
      </c>
      <c r="J428" t="s">
        <v>11</v>
      </c>
      <c r="K428" t="s">
        <v>168</v>
      </c>
    </row>
    <row r="429" spans="3:11" x14ac:dyDescent="0.35">
      <c r="C429" t="s">
        <v>449</v>
      </c>
      <c r="D429">
        <v>1990</v>
      </c>
      <c r="E429" t="s">
        <v>18</v>
      </c>
      <c r="F429">
        <v>24</v>
      </c>
      <c r="G429">
        <v>0</v>
      </c>
      <c r="H429">
        <v>3866.86</v>
      </c>
      <c r="I429" t="s">
        <v>16</v>
      </c>
      <c r="J429" t="s">
        <v>16</v>
      </c>
      <c r="K429" t="s">
        <v>23</v>
      </c>
    </row>
    <row r="430" spans="3:11" x14ac:dyDescent="0.35">
      <c r="C430" t="s">
        <v>450</v>
      </c>
      <c r="D430">
        <v>1991</v>
      </c>
      <c r="E430" t="s">
        <v>10</v>
      </c>
      <c r="F430">
        <v>25</v>
      </c>
      <c r="G430">
        <v>1</v>
      </c>
      <c r="H430">
        <v>3875.73</v>
      </c>
      <c r="I430" t="s">
        <v>11</v>
      </c>
      <c r="J430" t="s">
        <v>12</v>
      </c>
      <c r="K430" t="s">
        <v>13</v>
      </c>
    </row>
    <row r="431" spans="3:11" x14ac:dyDescent="0.35">
      <c r="C431" t="s">
        <v>451</v>
      </c>
      <c r="D431">
        <v>1996</v>
      </c>
      <c r="E431" t="s">
        <v>37</v>
      </c>
      <c r="F431">
        <v>23</v>
      </c>
      <c r="G431">
        <v>2</v>
      </c>
      <c r="H431">
        <v>3877.3</v>
      </c>
      <c r="I431" t="s">
        <v>16</v>
      </c>
      <c r="J431" t="s">
        <v>12</v>
      </c>
      <c r="K431" t="s">
        <v>23</v>
      </c>
    </row>
    <row r="432" spans="3:11" x14ac:dyDescent="0.35">
      <c r="C432" t="s">
        <v>452</v>
      </c>
      <c r="D432">
        <v>2004</v>
      </c>
      <c r="E432" t="s">
        <v>10</v>
      </c>
      <c r="F432">
        <v>13</v>
      </c>
      <c r="G432">
        <v>0</v>
      </c>
      <c r="H432">
        <v>3889.2</v>
      </c>
      <c r="I432" t="s">
        <v>11</v>
      </c>
      <c r="J432" t="s">
        <v>11</v>
      </c>
      <c r="K432" t="s">
        <v>23</v>
      </c>
    </row>
    <row r="433" spans="3:11" x14ac:dyDescent="0.35">
      <c r="C433" t="s">
        <v>453</v>
      </c>
      <c r="D433">
        <v>1993</v>
      </c>
      <c r="E433" t="s">
        <v>20</v>
      </c>
      <c r="F433">
        <v>14</v>
      </c>
      <c r="G433">
        <v>0</v>
      </c>
      <c r="H433">
        <v>3898.35</v>
      </c>
      <c r="I433" t="s">
        <v>11</v>
      </c>
      <c r="J433" t="s">
        <v>11</v>
      </c>
      <c r="K433" t="s">
        <v>23</v>
      </c>
    </row>
    <row r="434" spans="3:11" x14ac:dyDescent="0.35">
      <c r="C434" t="s">
        <v>454</v>
      </c>
      <c r="D434">
        <v>1981</v>
      </c>
      <c r="E434" t="s">
        <v>35</v>
      </c>
      <c r="F434">
        <v>27</v>
      </c>
      <c r="G434">
        <v>1</v>
      </c>
      <c r="H434">
        <v>3902.07</v>
      </c>
      <c r="I434" t="s">
        <v>11</v>
      </c>
      <c r="J434" t="s">
        <v>11</v>
      </c>
      <c r="K434" t="s">
        <v>13</v>
      </c>
    </row>
    <row r="435" spans="3:11" x14ac:dyDescent="0.35">
      <c r="C435" t="s">
        <v>455</v>
      </c>
      <c r="D435">
        <v>1997</v>
      </c>
      <c r="E435" t="s">
        <v>15</v>
      </c>
      <c r="F435">
        <v>24</v>
      </c>
      <c r="G435">
        <v>3</v>
      </c>
      <c r="H435">
        <v>3906.13</v>
      </c>
      <c r="I435" t="s">
        <v>12</v>
      </c>
      <c r="J435" t="s">
        <v>12</v>
      </c>
      <c r="K435" t="s">
        <v>42</v>
      </c>
    </row>
    <row r="436" spans="3:11" x14ac:dyDescent="0.35">
      <c r="C436" t="s">
        <v>456</v>
      </c>
      <c r="D436">
        <v>1985</v>
      </c>
      <c r="E436" t="s">
        <v>10</v>
      </c>
      <c r="F436">
        <v>5</v>
      </c>
      <c r="G436">
        <v>3</v>
      </c>
      <c r="H436">
        <v>3910.44</v>
      </c>
      <c r="I436" t="s">
        <v>11</v>
      </c>
      <c r="J436" t="s">
        <v>11</v>
      </c>
      <c r="K436" t="s">
        <v>13</v>
      </c>
    </row>
    <row r="437" spans="3:11" x14ac:dyDescent="0.35">
      <c r="C437" t="s">
        <v>457</v>
      </c>
      <c r="D437">
        <v>2000</v>
      </c>
      <c r="E437" t="s">
        <v>10</v>
      </c>
      <c r="F437">
        <v>10</v>
      </c>
      <c r="G437">
        <v>2</v>
      </c>
      <c r="H437">
        <v>3925.76</v>
      </c>
      <c r="I437" t="s">
        <v>11</v>
      </c>
      <c r="J437" t="s">
        <v>11</v>
      </c>
      <c r="K437" t="s">
        <v>247</v>
      </c>
    </row>
    <row r="438" spans="3:11" x14ac:dyDescent="0.35">
      <c r="C438" t="s">
        <v>458</v>
      </c>
      <c r="D438">
        <v>2002</v>
      </c>
      <c r="E438" t="s">
        <v>18</v>
      </c>
      <c r="F438">
        <v>15</v>
      </c>
      <c r="G438">
        <v>0</v>
      </c>
      <c r="H438">
        <v>3931.51</v>
      </c>
      <c r="I438" t="s">
        <v>11</v>
      </c>
      <c r="J438" t="s">
        <v>12</v>
      </c>
      <c r="K438" t="s">
        <v>42</v>
      </c>
    </row>
    <row r="439" spans="3:11" x14ac:dyDescent="0.35">
      <c r="C439" t="s">
        <v>459</v>
      </c>
      <c r="D439">
        <v>1988</v>
      </c>
      <c r="E439" t="s">
        <v>37</v>
      </c>
      <c r="F439">
        <v>24</v>
      </c>
      <c r="G439">
        <v>0</v>
      </c>
      <c r="H439">
        <v>3935.18</v>
      </c>
      <c r="I439" t="s">
        <v>12</v>
      </c>
      <c r="J439" t="s">
        <v>16</v>
      </c>
      <c r="K439" t="s">
        <v>13</v>
      </c>
    </row>
    <row r="440" spans="3:11" x14ac:dyDescent="0.35">
      <c r="C440" t="s">
        <v>460</v>
      </c>
      <c r="D440">
        <v>1993</v>
      </c>
      <c r="E440" t="s">
        <v>20</v>
      </c>
      <c r="F440">
        <v>29</v>
      </c>
      <c r="G440">
        <v>0</v>
      </c>
      <c r="H440">
        <v>3943.6</v>
      </c>
      <c r="I440" t="s">
        <v>11</v>
      </c>
      <c r="J440" t="s">
        <v>12</v>
      </c>
      <c r="K440" t="s">
        <v>247</v>
      </c>
    </row>
    <row r="441" spans="3:11" x14ac:dyDescent="0.35">
      <c r="C441" t="s">
        <v>461</v>
      </c>
      <c r="D441">
        <v>1993</v>
      </c>
      <c r="E441" t="s">
        <v>15</v>
      </c>
      <c r="F441">
        <v>11</v>
      </c>
      <c r="G441">
        <v>1</v>
      </c>
      <c r="H441">
        <v>3947.41</v>
      </c>
      <c r="I441" t="s">
        <v>11</v>
      </c>
      <c r="J441" t="s">
        <v>11</v>
      </c>
      <c r="K441" t="s">
        <v>13</v>
      </c>
    </row>
    <row r="442" spans="3:11" x14ac:dyDescent="0.35">
      <c r="C442" t="s">
        <v>462</v>
      </c>
      <c r="D442">
        <v>1999</v>
      </c>
      <c r="E442" t="s">
        <v>10</v>
      </c>
      <c r="F442">
        <v>10</v>
      </c>
      <c r="G442">
        <v>0</v>
      </c>
      <c r="H442">
        <v>3955.98</v>
      </c>
      <c r="I442" t="s">
        <v>11</v>
      </c>
      <c r="J442" t="s">
        <v>12</v>
      </c>
      <c r="K442" t="s">
        <v>300</v>
      </c>
    </row>
    <row r="443" spans="3:11" x14ac:dyDescent="0.35">
      <c r="C443" t="s">
        <v>463</v>
      </c>
      <c r="D443">
        <v>1995</v>
      </c>
      <c r="E443" t="s">
        <v>10</v>
      </c>
      <c r="F443">
        <v>11</v>
      </c>
      <c r="G443">
        <v>1</v>
      </c>
      <c r="H443">
        <v>3956.07</v>
      </c>
      <c r="I443" t="s">
        <v>11</v>
      </c>
      <c r="J443" t="s">
        <v>11</v>
      </c>
      <c r="K443" t="s">
        <v>23</v>
      </c>
    </row>
    <row r="444" spans="3:11" x14ac:dyDescent="0.35">
      <c r="C444" t="s">
        <v>464</v>
      </c>
      <c r="D444">
        <v>1990</v>
      </c>
      <c r="E444" t="s">
        <v>10</v>
      </c>
      <c r="F444">
        <v>29</v>
      </c>
      <c r="G444">
        <v>0</v>
      </c>
      <c r="H444">
        <v>3972.92</v>
      </c>
      <c r="I444" t="s">
        <v>11</v>
      </c>
      <c r="J444" t="s">
        <v>12</v>
      </c>
      <c r="K444" t="s">
        <v>13</v>
      </c>
    </row>
    <row r="445" spans="3:11" x14ac:dyDescent="0.35">
      <c r="C445" t="s">
        <v>465</v>
      </c>
      <c r="D445">
        <v>1996</v>
      </c>
      <c r="E445" t="s">
        <v>35</v>
      </c>
      <c r="F445">
        <v>17</v>
      </c>
      <c r="G445">
        <v>2</v>
      </c>
      <c r="H445">
        <v>3981.98</v>
      </c>
      <c r="I445" t="s">
        <v>11</v>
      </c>
      <c r="J445" t="s">
        <v>11</v>
      </c>
      <c r="K445" t="s">
        <v>13</v>
      </c>
    </row>
    <row r="446" spans="3:11" x14ac:dyDescent="0.35">
      <c r="C446" t="s">
        <v>466</v>
      </c>
      <c r="D446">
        <v>1996</v>
      </c>
      <c r="E446" t="s">
        <v>20</v>
      </c>
      <c r="F446">
        <v>8</v>
      </c>
      <c r="G446">
        <v>2</v>
      </c>
      <c r="H446">
        <v>3987.93</v>
      </c>
      <c r="I446" t="s">
        <v>11</v>
      </c>
      <c r="J446" t="s">
        <v>11</v>
      </c>
      <c r="K446" t="s">
        <v>42</v>
      </c>
    </row>
    <row r="447" spans="3:11" x14ac:dyDescent="0.35">
      <c r="C447" t="s">
        <v>467</v>
      </c>
      <c r="D447">
        <v>1990</v>
      </c>
      <c r="E447" t="s">
        <v>15</v>
      </c>
      <c r="F447">
        <v>22</v>
      </c>
      <c r="G447">
        <v>0</v>
      </c>
      <c r="H447">
        <v>3989.84</v>
      </c>
      <c r="I447" t="s">
        <v>11</v>
      </c>
      <c r="J447" t="s">
        <v>11</v>
      </c>
      <c r="K447" t="s">
        <v>42</v>
      </c>
    </row>
    <row r="448" spans="3:11" x14ac:dyDescent="0.35">
      <c r="C448" t="s">
        <v>468</v>
      </c>
      <c r="D448">
        <v>1990</v>
      </c>
      <c r="E448" t="s">
        <v>15</v>
      </c>
      <c r="F448">
        <v>1</v>
      </c>
      <c r="G448">
        <v>0</v>
      </c>
      <c r="H448">
        <v>3994.18</v>
      </c>
      <c r="I448" t="s">
        <v>11</v>
      </c>
      <c r="J448" t="s">
        <v>11</v>
      </c>
      <c r="K448" t="s">
        <v>13</v>
      </c>
    </row>
    <row r="449" spans="3:11" x14ac:dyDescent="0.35">
      <c r="C449" t="s">
        <v>469</v>
      </c>
      <c r="D449">
        <v>1989</v>
      </c>
      <c r="E449" t="s">
        <v>10</v>
      </c>
      <c r="F449">
        <v>10</v>
      </c>
      <c r="G449">
        <v>3</v>
      </c>
      <c r="H449">
        <v>4002.36</v>
      </c>
      <c r="I449" t="s">
        <v>11</v>
      </c>
      <c r="J449" t="s">
        <v>16</v>
      </c>
      <c r="K449" t="s">
        <v>13</v>
      </c>
    </row>
    <row r="450" spans="3:11" x14ac:dyDescent="0.35">
      <c r="C450" t="s">
        <v>470</v>
      </c>
      <c r="D450">
        <v>2000</v>
      </c>
      <c r="E450" t="s">
        <v>20</v>
      </c>
      <c r="F450">
        <v>13</v>
      </c>
      <c r="G450">
        <v>3</v>
      </c>
      <c r="H450">
        <v>4005.42</v>
      </c>
      <c r="I450" t="s">
        <v>11</v>
      </c>
      <c r="J450" t="s">
        <v>16</v>
      </c>
      <c r="K450" t="s">
        <v>164</v>
      </c>
    </row>
    <row r="451" spans="3:11" x14ac:dyDescent="0.35">
      <c r="C451" t="s">
        <v>471</v>
      </c>
      <c r="D451">
        <v>1992</v>
      </c>
      <c r="E451" t="s">
        <v>37</v>
      </c>
      <c r="F451">
        <v>11</v>
      </c>
      <c r="G451">
        <v>1</v>
      </c>
      <c r="H451">
        <v>4032.24</v>
      </c>
      <c r="I451" t="s">
        <v>12</v>
      </c>
      <c r="J451" t="s">
        <v>12</v>
      </c>
      <c r="K451" t="s">
        <v>23</v>
      </c>
    </row>
    <row r="452" spans="3:11" x14ac:dyDescent="0.35">
      <c r="C452" t="s">
        <v>472</v>
      </c>
      <c r="D452">
        <v>1984</v>
      </c>
      <c r="E452" t="s">
        <v>10</v>
      </c>
      <c r="F452">
        <v>7</v>
      </c>
      <c r="G452">
        <v>3</v>
      </c>
      <c r="H452">
        <v>4038.41</v>
      </c>
      <c r="I452" t="s">
        <v>11</v>
      </c>
      <c r="J452" t="s">
        <v>16</v>
      </c>
      <c r="K452" t="s">
        <v>13</v>
      </c>
    </row>
    <row r="453" spans="3:11" x14ac:dyDescent="0.35">
      <c r="C453" t="s">
        <v>473</v>
      </c>
      <c r="D453">
        <v>1983</v>
      </c>
      <c r="E453" t="s">
        <v>15</v>
      </c>
      <c r="F453">
        <v>10</v>
      </c>
      <c r="G453">
        <v>3</v>
      </c>
      <c r="H453">
        <v>4039.9</v>
      </c>
      <c r="I453" t="s">
        <v>11</v>
      </c>
      <c r="J453" t="s">
        <v>16</v>
      </c>
      <c r="K453" t="s">
        <v>13</v>
      </c>
    </row>
    <row r="454" spans="3:11" x14ac:dyDescent="0.35">
      <c r="C454" t="s">
        <v>474</v>
      </c>
      <c r="D454">
        <v>1993</v>
      </c>
      <c r="E454" t="s">
        <v>30</v>
      </c>
      <c r="F454">
        <v>26</v>
      </c>
      <c r="G454">
        <v>1</v>
      </c>
      <c r="H454">
        <v>4040.56</v>
      </c>
      <c r="I454" t="s">
        <v>12</v>
      </c>
      <c r="J454" t="s">
        <v>12</v>
      </c>
      <c r="K454" t="s">
        <v>164</v>
      </c>
    </row>
    <row r="455" spans="3:11" x14ac:dyDescent="0.35">
      <c r="C455" t="s">
        <v>475</v>
      </c>
      <c r="D455">
        <v>1988</v>
      </c>
      <c r="E455" t="s">
        <v>15</v>
      </c>
      <c r="F455">
        <v>30</v>
      </c>
      <c r="G455">
        <v>3</v>
      </c>
      <c r="H455">
        <v>4047.94</v>
      </c>
      <c r="I455" t="s">
        <v>11</v>
      </c>
      <c r="J455" t="s">
        <v>16</v>
      </c>
      <c r="K455" t="s">
        <v>13</v>
      </c>
    </row>
    <row r="456" spans="3:11" x14ac:dyDescent="0.35">
      <c r="C456" t="s">
        <v>476</v>
      </c>
      <c r="D456">
        <v>1993</v>
      </c>
      <c r="E456" t="s">
        <v>35</v>
      </c>
      <c r="F456">
        <v>13</v>
      </c>
      <c r="G456">
        <v>2</v>
      </c>
      <c r="H456">
        <v>4058.12</v>
      </c>
      <c r="I456" t="s">
        <v>11</v>
      </c>
      <c r="J456" t="s">
        <v>16</v>
      </c>
      <c r="K456" t="s">
        <v>13</v>
      </c>
    </row>
    <row r="457" spans="3:11" x14ac:dyDescent="0.35">
      <c r="C457" t="s">
        <v>477</v>
      </c>
      <c r="D457">
        <v>1995</v>
      </c>
      <c r="E457" t="s">
        <v>20</v>
      </c>
      <c r="F457">
        <v>14</v>
      </c>
      <c r="G457">
        <v>2</v>
      </c>
      <c r="H457">
        <v>4058.71</v>
      </c>
      <c r="I457" t="s">
        <v>12</v>
      </c>
      <c r="J457" t="s">
        <v>12</v>
      </c>
      <c r="K457" t="s">
        <v>23</v>
      </c>
    </row>
    <row r="458" spans="3:11" x14ac:dyDescent="0.35">
      <c r="C458" t="s">
        <v>478</v>
      </c>
      <c r="D458">
        <v>1983</v>
      </c>
      <c r="E458" t="s">
        <v>20</v>
      </c>
      <c r="F458">
        <v>16</v>
      </c>
      <c r="G458">
        <v>3</v>
      </c>
      <c r="H458">
        <v>4070.42</v>
      </c>
      <c r="I458" t="s">
        <v>11</v>
      </c>
      <c r="J458" t="s">
        <v>16</v>
      </c>
      <c r="K458" t="s">
        <v>13</v>
      </c>
    </row>
    <row r="459" spans="3:11" x14ac:dyDescent="0.35">
      <c r="C459" t="s">
        <v>479</v>
      </c>
      <c r="D459">
        <v>2002</v>
      </c>
      <c r="E459" t="s">
        <v>37</v>
      </c>
      <c r="F459">
        <v>18</v>
      </c>
      <c r="G459">
        <v>0</v>
      </c>
      <c r="H459">
        <v>4070.51</v>
      </c>
      <c r="I459" t="s">
        <v>11</v>
      </c>
      <c r="J459" t="s">
        <v>16</v>
      </c>
      <c r="K459" t="s">
        <v>23</v>
      </c>
    </row>
    <row r="460" spans="3:11" x14ac:dyDescent="0.35">
      <c r="C460" t="s">
        <v>480</v>
      </c>
      <c r="D460">
        <v>1990</v>
      </c>
      <c r="E460" t="s">
        <v>30</v>
      </c>
      <c r="F460">
        <v>1</v>
      </c>
      <c r="G460">
        <v>1</v>
      </c>
      <c r="H460">
        <v>4074.45</v>
      </c>
      <c r="I460" t="s">
        <v>12</v>
      </c>
      <c r="J460" t="s">
        <v>11</v>
      </c>
      <c r="K460" t="s">
        <v>13</v>
      </c>
    </row>
    <row r="461" spans="3:11" x14ac:dyDescent="0.35">
      <c r="C461" t="s">
        <v>481</v>
      </c>
      <c r="D461">
        <v>1990</v>
      </c>
      <c r="E461" t="s">
        <v>30</v>
      </c>
      <c r="F461">
        <v>14</v>
      </c>
      <c r="G461">
        <v>1</v>
      </c>
      <c r="H461">
        <v>4076.5</v>
      </c>
      <c r="I461" t="s">
        <v>11</v>
      </c>
      <c r="J461" t="s">
        <v>12</v>
      </c>
      <c r="K461" t="s">
        <v>42</v>
      </c>
    </row>
    <row r="462" spans="3:11" x14ac:dyDescent="0.35">
      <c r="C462" t="s">
        <v>482</v>
      </c>
      <c r="D462">
        <v>1994</v>
      </c>
      <c r="E462" t="s">
        <v>35</v>
      </c>
      <c r="F462">
        <v>21</v>
      </c>
      <c r="G462">
        <v>1</v>
      </c>
      <c r="H462">
        <v>4133.6400000000003</v>
      </c>
      <c r="I462" t="s">
        <v>11</v>
      </c>
      <c r="J462" t="s">
        <v>12</v>
      </c>
      <c r="K462" t="s">
        <v>23</v>
      </c>
    </row>
    <row r="463" spans="3:11" x14ac:dyDescent="0.35">
      <c r="C463" t="s">
        <v>483</v>
      </c>
      <c r="D463">
        <v>1991</v>
      </c>
      <c r="E463" t="s">
        <v>35</v>
      </c>
      <c r="F463">
        <v>6</v>
      </c>
      <c r="G463">
        <v>0</v>
      </c>
      <c r="H463">
        <v>4134.08</v>
      </c>
      <c r="I463" t="s">
        <v>11</v>
      </c>
      <c r="J463" t="s">
        <v>16</v>
      </c>
      <c r="K463" t="s">
        <v>23</v>
      </c>
    </row>
    <row r="464" spans="3:11" x14ac:dyDescent="0.35">
      <c r="C464" t="s">
        <v>484</v>
      </c>
      <c r="D464">
        <v>1992</v>
      </c>
      <c r="E464" t="s">
        <v>18</v>
      </c>
      <c r="F464">
        <v>18</v>
      </c>
      <c r="G464">
        <v>0</v>
      </c>
      <c r="H464">
        <v>4137.5200000000004</v>
      </c>
      <c r="I464" t="s">
        <v>11</v>
      </c>
      <c r="J464" t="s">
        <v>12</v>
      </c>
      <c r="K464" t="s">
        <v>247</v>
      </c>
    </row>
    <row r="465" spans="3:11" x14ac:dyDescent="0.35">
      <c r="C465" t="s">
        <v>485</v>
      </c>
      <c r="D465">
        <v>1992</v>
      </c>
      <c r="E465" t="s">
        <v>18</v>
      </c>
      <c r="F465">
        <v>28</v>
      </c>
      <c r="G465">
        <v>1</v>
      </c>
      <c r="H465">
        <v>4149.74</v>
      </c>
      <c r="I465" t="s">
        <v>11</v>
      </c>
      <c r="J465" t="s">
        <v>16</v>
      </c>
      <c r="K465" t="s">
        <v>42</v>
      </c>
    </row>
    <row r="466" spans="3:11" x14ac:dyDescent="0.35">
      <c r="C466" t="s">
        <v>486</v>
      </c>
      <c r="D466">
        <v>1992</v>
      </c>
      <c r="E466" t="s">
        <v>35</v>
      </c>
      <c r="F466">
        <v>4</v>
      </c>
      <c r="G466">
        <v>1</v>
      </c>
      <c r="H466">
        <v>4151.03</v>
      </c>
      <c r="I466" t="s">
        <v>11</v>
      </c>
      <c r="J466" t="s">
        <v>11</v>
      </c>
      <c r="K466" t="s">
        <v>13</v>
      </c>
    </row>
    <row r="467" spans="3:11" x14ac:dyDescent="0.35">
      <c r="C467" t="s">
        <v>487</v>
      </c>
      <c r="D467">
        <v>1998</v>
      </c>
      <c r="E467" t="s">
        <v>15</v>
      </c>
      <c r="F467">
        <v>26</v>
      </c>
      <c r="G467">
        <v>0</v>
      </c>
      <c r="H467">
        <v>4154.97</v>
      </c>
      <c r="I467" t="s">
        <v>11</v>
      </c>
      <c r="J467" t="s">
        <v>16</v>
      </c>
      <c r="K467" t="s">
        <v>23</v>
      </c>
    </row>
    <row r="468" spans="3:11" x14ac:dyDescent="0.35">
      <c r="C468" t="s">
        <v>488</v>
      </c>
      <c r="D468">
        <v>1984</v>
      </c>
      <c r="E468" t="s">
        <v>20</v>
      </c>
      <c r="F468">
        <v>16</v>
      </c>
      <c r="G468">
        <v>3</v>
      </c>
      <c r="H468">
        <v>4163.21</v>
      </c>
      <c r="I468" t="s">
        <v>11</v>
      </c>
      <c r="J468" t="s">
        <v>11</v>
      </c>
      <c r="K468" t="s">
        <v>23</v>
      </c>
    </row>
    <row r="469" spans="3:11" x14ac:dyDescent="0.35">
      <c r="C469" t="s">
        <v>489</v>
      </c>
      <c r="D469">
        <v>1989</v>
      </c>
      <c r="E469" t="s">
        <v>18</v>
      </c>
      <c r="F469">
        <v>25</v>
      </c>
      <c r="G469">
        <v>0</v>
      </c>
      <c r="H469">
        <v>4185.1000000000004</v>
      </c>
      <c r="I469" t="s">
        <v>11</v>
      </c>
      <c r="J469" t="s">
        <v>12</v>
      </c>
      <c r="K469" t="s">
        <v>13</v>
      </c>
    </row>
    <row r="470" spans="3:11" x14ac:dyDescent="0.35">
      <c r="C470" t="s">
        <v>490</v>
      </c>
      <c r="D470">
        <v>1995</v>
      </c>
      <c r="E470" t="s">
        <v>37</v>
      </c>
      <c r="F470">
        <v>3</v>
      </c>
      <c r="G470">
        <v>0</v>
      </c>
      <c r="H470">
        <v>4188.7299999999996</v>
      </c>
      <c r="I470" t="s">
        <v>11</v>
      </c>
      <c r="J470" t="s">
        <v>11</v>
      </c>
      <c r="K470" t="s">
        <v>200</v>
      </c>
    </row>
    <row r="471" spans="3:11" x14ac:dyDescent="0.35">
      <c r="C471" t="s">
        <v>491</v>
      </c>
      <c r="D471">
        <v>1997</v>
      </c>
      <c r="E471" t="s">
        <v>20</v>
      </c>
      <c r="F471">
        <v>6</v>
      </c>
      <c r="G471">
        <v>2</v>
      </c>
      <c r="H471">
        <v>4189.1099999999997</v>
      </c>
      <c r="I471" t="s">
        <v>11</v>
      </c>
      <c r="J471" t="s">
        <v>11</v>
      </c>
      <c r="K471" t="s">
        <v>23</v>
      </c>
    </row>
    <row r="472" spans="3:11" x14ac:dyDescent="0.35">
      <c r="C472" t="s">
        <v>492</v>
      </c>
      <c r="D472">
        <v>1998</v>
      </c>
      <c r="E472" t="s">
        <v>30</v>
      </c>
      <c r="F472">
        <v>14</v>
      </c>
      <c r="G472">
        <v>3</v>
      </c>
      <c r="H472">
        <v>4234.93</v>
      </c>
      <c r="I472" t="s">
        <v>11</v>
      </c>
      <c r="J472" t="s">
        <v>16</v>
      </c>
      <c r="K472" t="s">
        <v>42</v>
      </c>
    </row>
    <row r="473" spans="3:11" x14ac:dyDescent="0.35">
      <c r="C473" t="s">
        <v>493</v>
      </c>
      <c r="D473">
        <v>1992</v>
      </c>
      <c r="E473" t="s">
        <v>18</v>
      </c>
      <c r="F473">
        <v>27</v>
      </c>
      <c r="G473">
        <v>1</v>
      </c>
      <c r="H473">
        <v>4237.13</v>
      </c>
      <c r="I473" t="s">
        <v>12</v>
      </c>
      <c r="J473" t="s">
        <v>16</v>
      </c>
      <c r="K473" t="s">
        <v>168</v>
      </c>
    </row>
    <row r="474" spans="3:11" x14ac:dyDescent="0.35">
      <c r="C474" t="s">
        <v>494</v>
      </c>
      <c r="D474">
        <v>1991</v>
      </c>
      <c r="E474" t="s">
        <v>15</v>
      </c>
      <c r="F474">
        <v>3</v>
      </c>
      <c r="G474">
        <v>1</v>
      </c>
      <c r="H474">
        <v>4239.8900000000003</v>
      </c>
      <c r="I474" t="s">
        <v>11</v>
      </c>
      <c r="J474" t="s">
        <v>11</v>
      </c>
      <c r="K474" t="s">
        <v>23</v>
      </c>
    </row>
    <row r="475" spans="3:11" x14ac:dyDescent="0.35">
      <c r="C475" t="s">
        <v>495</v>
      </c>
      <c r="D475">
        <v>1991</v>
      </c>
      <c r="E475" t="s">
        <v>30</v>
      </c>
      <c r="F475">
        <v>1</v>
      </c>
      <c r="G475">
        <v>1</v>
      </c>
      <c r="H475">
        <v>4243.59</v>
      </c>
      <c r="I475" t="s">
        <v>12</v>
      </c>
      <c r="J475" t="s">
        <v>16</v>
      </c>
      <c r="K475" t="s">
        <v>23</v>
      </c>
    </row>
    <row r="476" spans="3:11" x14ac:dyDescent="0.35">
      <c r="C476" t="s">
        <v>496</v>
      </c>
      <c r="D476">
        <v>1982</v>
      </c>
      <c r="E476" t="s">
        <v>18</v>
      </c>
      <c r="F476">
        <v>16</v>
      </c>
      <c r="G476">
        <v>3</v>
      </c>
      <c r="H476">
        <v>4250.24</v>
      </c>
      <c r="I476" t="s">
        <v>11</v>
      </c>
      <c r="J476" t="s">
        <v>12</v>
      </c>
      <c r="K476" t="s">
        <v>13</v>
      </c>
    </row>
    <row r="477" spans="3:11" x14ac:dyDescent="0.35">
      <c r="C477" t="s">
        <v>497</v>
      </c>
      <c r="D477">
        <v>1995</v>
      </c>
      <c r="E477" t="s">
        <v>37</v>
      </c>
      <c r="F477">
        <v>14</v>
      </c>
      <c r="G477">
        <v>3</v>
      </c>
      <c r="H477">
        <v>4260.74</v>
      </c>
      <c r="I477" t="s">
        <v>12</v>
      </c>
      <c r="J477" t="s">
        <v>11</v>
      </c>
      <c r="K477" t="s">
        <v>42</v>
      </c>
    </row>
    <row r="478" spans="3:11" x14ac:dyDescent="0.35">
      <c r="C478" t="s">
        <v>498</v>
      </c>
      <c r="D478">
        <v>1983</v>
      </c>
      <c r="E478" t="s">
        <v>15</v>
      </c>
      <c r="F478">
        <v>20</v>
      </c>
      <c r="G478">
        <v>3</v>
      </c>
      <c r="H478">
        <v>4265.01</v>
      </c>
      <c r="I478" t="s">
        <v>11</v>
      </c>
      <c r="J478" t="s">
        <v>16</v>
      </c>
      <c r="K478" t="s">
        <v>23</v>
      </c>
    </row>
    <row r="479" spans="3:11" x14ac:dyDescent="0.35">
      <c r="C479" t="s">
        <v>499</v>
      </c>
      <c r="D479">
        <v>1992</v>
      </c>
      <c r="E479" t="s">
        <v>18</v>
      </c>
      <c r="F479">
        <v>18</v>
      </c>
      <c r="G479">
        <v>2</v>
      </c>
      <c r="H479">
        <v>4266.17</v>
      </c>
      <c r="I479" t="s">
        <v>12</v>
      </c>
      <c r="J479" t="s">
        <v>11</v>
      </c>
      <c r="K479" t="s">
        <v>13</v>
      </c>
    </row>
    <row r="480" spans="3:11" x14ac:dyDescent="0.35">
      <c r="C480" t="s">
        <v>500</v>
      </c>
      <c r="D480">
        <v>2003</v>
      </c>
      <c r="E480" t="s">
        <v>18</v>
      </c>
      <c r="F480">
        <v>8</v>
      </c>
      <c r="G480">
        <v>0</v>
      </c>
      <c r="H480">
        <v>4278.55</v>
      </c>
      <c r="I480" t="s">
        <v>11</v>
      </c>
      <c r="J480" t="s">
        <v>16</v>
      </c>
      <c r="K480" t="s">
        <v>300</v>
      </c>
    </row>
    <row r="481" spans="3:11" x14ac:dyDescent="0.35">
      <c r="C481" t="s">
        <v>501</v>
      </c>
      <c r="D481">
        <v>2000</v>
      </c>
      <c r="E481" t="s">
        <v>15</v>
      </c>
      <c r="F481">
        <v>25</v>
      </c>
      <c r="G481">
        <v>3</v>
      </c>
      <c r="H481">
        <v>4296.2700000000004</v>
      </c>
      <c r="I481" t="s">
        <v>11</v>
      </c>
      <c r="J481" t="s">
        <v>12</v>
      </c>
      <c r="K481" t="s">
        <v>23</v>
      </c>
    </row>
    <row r="482" spans="3:11" x14ac:dyDescent="0.35">
      <c r="C482" t="s">
        <v>502</v>
      </c>
      <c r="D482">
        <v>1988</v>
      </c>
      <c r="E482" t="s">
        <v>30</v>
      </c>
      <c r="F482">
        <v>19</v>
      </c>
      <c r="G482">
        <v>0</v>
      </c>
      <c r="H482">
        <v>4320.41</v>
      </c>
      <c r="I482" t="s">
        <v>11</v>
      </c>
      <c r="J482" t="s">
        <v>16</v>
      </c>
      <c r="K482" t="s">
        <v>23</v>
      </c>
    </row>
    <row r="483" spans="3:11" x14ac:dyDescent="0.35">
      <c r="C483" t="s">
        <v>503</v>
      </c>
      <c r="D483">
        <v>1994</v>
      </c>
      <c r="E483" t="s">
        <v>15</v>
      </c>
      <c r="F483">
        <v>2</v>
      </c>
      <c r="G483">
        <v>1</v>
      </c>
      <c r="H483">
        <v>4337.74</v>
      </c>
      <c r="I483" t="s">
        <v>11</v>
      </c>
      <c r="J483" t="s">
        <v>16</v>
      </c>
      <c r="K483" t="s">
        <v>247</v>
      </c>
    </row>
    <row r="484" spans="3:11" x14ac:dyDescent="0.35">
      <c r="C484" t="s">
        <v>504</v>
      </c>
      <c r="D484">
        <v>1994</v>
      </c>
      <c r="E484" t="s">
        <v>37</v>
      </c>
      <c r="F484">
        <v>26</v>
      </c>
      <c r="G484">
        <v>2</v>
      </c>
      <c r="H484">
        <v>4340.4399999999996</v>
      </c>
      <c r="I484" t="s">
        <v>11</v>
      </c>
      <c r="J484" t="s">
        <v>16</v>
      </c>
      <c r="K484" t="s">
        <v>13</v>
      </c>
    </row>
    <row r="485" spans="3:11" x14ac:dyDescent="0.35">
      <c r="C485" t="s">
        <v>505</v>
      </c>
      <c r="D485">
        <v>1991</v>
      </c>
      <c r="E485" t="s">
        <v>18</v>
      </c>
      <c r="F485">
        <v>1</v>
      </c>
      <c r="G485">
        <v>0</v>
      </c>
      <c r="H485">
        <v>4347.0200000000004</v>
      </c>
      <c r="I485" t="s">
        <v>11</v>
      </c>
      <c r="J485" t="s">
        <v>16</v>
      </c>
      <c r="K485" t="s">
        <v>247</v>
      </c>
    </row>
    <row r="486" spans="3:11" x14ac:dyDescent="0.35">
      <c r="C486" t="s">
        <v>506</v>
      </c>
      <c r="D486">
        <v>1994</v>
      </c>
      <c r="E486" t="s">
        <v>15</v>
      </c>
      <c r="F486">
        <v>1</v>
      </c>
      <c r="G486">
        <v>2</v>
      </c>
      <c r="H486">
        <v>4349.46</v>
      </c>
      <c r="I486" t="s">
        <v>11</v>
      </c>
      <c r="J486" t="s">
        <v>11</v>
      </c>
      <c r="K486" t="s">
        <v>13</v>
      </c>
    </row>
    <row r="487" spans="3:11" x14ac:dyDescent="0.35">
      <c r="C487" t="s">
        <v>507</v>
      </c>
      <c r="D487">
        <v>1991</v>
      </c>
      <c r="E487" t="s">
        <v>20</v>
      </c>
      <c r="F487">
        <v>13</v>
      </c>
      <c r="G487">
        <v>1</v>
      </c>
      <c r="H487">
        <v>4350.51</v>
      </c>
      <c r="I487" t="s">
        <v>11</v>
      </c>
      <c r="J487" t="s">
        <v>11</v>
      </c>
      <c r="K487" t="s">
        <v>13</v>
      </c>
    </row>
    <row r="488" spans="3:11" x14ac:dyDescent="0.35">
      <c r="C488" t="s">
        <v>508</v>
      </c>
      <c r="D488">
        <v>1990</v>
      </c>
      <c r="E488" t="s">
        <v>35</v>
      </c>
      <c r="F488">
        <v>28</v>
      </c>
      <c r="G488">
        <v>0</v>
      </c>
      <c r="H488">
        <v>4357.04</v>
      </c>
      <c r="I488" t="s">
        <v>11</v>
      </c>
      <c r="J488" t="s">
        <v>12</v>
      </c>
      <c r="K488" t="s">
        <v>23</v>
      </c>
    </row>
    <row r="489" spans="3:11" x14ac:dyDescent="0.35">
      <c r="C489" t="s">
        <v>509</v>
      </c>
      <c r="D489">
        <v>1997</v>
      </c>
      <c r="E489" t="s">
        <v>15</v>
      </c>
      <c r="F489">
        <v>29</v>
      </c>
      <c r="G489">
        <v>3</v>
      </c>
      <c r="H489">
        <v>4391.6499999999996</v>
      </c>
      <c r="I489" t="s">
        <v>11</v>
      </c>
      <c r="J489" t="s">
        <v>11</v>
      </c>
      <c r="K489" t="s">
        <v>42</v>
      </c>
    </row>
    <row r="490" spans="3:11" x14ac:dyDescent="0.35">
      <c r="C490" t="s">
        <v>510</v>
      </c>
      <c r="D490">
        <v>1982</v>
      </c>
      <c r="E490" t="s">
        <v>18</v>
      </c>
      <c r="F490">
        <v>29</v>
      </c>
      <c r="G490">
        <v>3</v>
      </c>
      <c r="H490">
        <v>4392.7</v>
      </c>
      <c r="I490" t="s">
        <v>11</v>
      </c>
      <c r="J490" t="s">
        <v>11</v>
      </c>
      <c r="K490" t="s">
        <v>13</v>
      </c>
    </row>
    <row r="491" spans="3:11" x14ac:dyDescent="0.35">
      <c r="C491" t="s">
        <v>511</v>
      </c>
      <c r="D491">
        <v>1988</v>
      </c>
      <c r="E491" t="s">
        <v>10</v>
      </c>
      <c r="F491">
        <v>18</v>
      </c>
      <c r="G491">
        <v>3</v>
      </c>
      <c r="H491">
        <v>4397.3100000000004</v>
      </c>
      <c r="I491" t="s">
        <v>11</v>
      </c>
      <c r="J491" t="s">
        <v>11</v>
      </c>
      <c r="K491" t="s">
        <v>13</v>
      </c>
    </row>
    <row r="492" spans="3:11" x14ac:dyDescent="0.35">
      <c r="C492" t="s">
        <v>512</v>
      </c>
      <c r="D492">
        <v>1986</v>
      </c>
      <c r="E492" t="s">
        <v>35</v>
      </c>
      <c r="F492">
        <v>11</v>
      </c>
      <c r="G492">
        <v>0</v>
      </c>
      <c r="H492">
        <v>4399.7299999999996</v>
      </c>
      <c r="I492" t="s">
        <v>12</v>
      </c>
      <c r="J492" t="s">
        <v>11</v>
      </c>
      <c r="K492" t="s">
        <v>13</v>
      </c>
    </row>
    <row r="493" spans="3:11" x14ac:dyDescent="0.35">
      <c r="C493" t="s">
        <v>513</v>
      </c>
      <c r="D493">
        <v>1986</v>
      </c>
      <c r="E493" t="s">
        <v>10</v>
      </c>
      <c r="F493">
        <v>13</v>
      </c>
      <c r="G493">
        <v>0</v>
      </c>
      <c r="H493">
        <v>4402.2299999999996</v>
      </c>
      <c r="I493" t="s">
        <v>11</v>
      </c>
      <c r="J493" t="s">
        <v>11</v>
      </c>
      <c r="K493" t="s">
        <v>42</v>
      </c>
    </row>
    <row r="494" spans="3:11" x14ac:dyDescent="0.35">
      <c r="C494" t="s">
        <v>514</v>
      </c>
      <c r="D494">
        <v>1988</v>
      </c>
      <c r="E494" t="s">
        <v>20</v>
      </c>
      <c r="F494">
        <v>16</v>
      </c>
      <c r="G494">
        <v>0</v>
      </c>
      <c r="H494">
        <v>4415.16</v>
      </c>
      <c r="I494" t="s">
        <v>11</v>
      </c>
      <c r="J494" t="s">
        <v>16</v>
      </c>
      <c r="K494" t="s">
        <v>13</v>
      </c>
    </row>
    <row r="495" spans="3:11" x14ac:dyDescent="0.35">
      <c r="C495" t="s">
        <v>515</v>
      </c>
      <c r="D495">
        <v>1992</v>
      </c>
      <c r="E495" t="s">
        <v>35</v>
      </c>
      <c r="F495">
        <v>15</v>
      </c>
      <c r="G495">
        <v>0</v>
      </c>
      <c r="H495">
        <v>4420.95</v>
      </c>
      <c r="I495" t="s">
        <v>11</v>
      </c>
      <c r="J495" t="s">
        <v>12</v>
      </c>
      <c r="K495" t="s">
        <v>516</v>
      </c>
    </row>
    <row r="496" spans="3:11" x14ac:dyDescent="0.35">
      <c r="C496" t="s">
        <v>517</v>
      </c>
      <c r="D496">
        <v>1994</v>
      </c>
      <c r="E496" t="s">
        <v>30</v>
      </c>
      <c r="F496">
        <v>29</v>
      </c>
      <c r="G496">
        <v>2</v>
      </c>
      <c r="H496">
        <v>4428.8900000000003</v>
      </c>
      <c r="I496" t="s">
        <v>12</v>
      </c>
      <c r="J496" t="s">
        <v>16</v>
      </c>
      <c r="K496" t="s">
        <v>356</v>
      </c>
    </row>
    <row r="497" spans="3:11" x14ac:dyDescent="0.35">
      <c r="C497" t="s">
        <v>518</v>
      </c>
      <c r="D497">
        <v>1993</v>
      </c>
      <c r="E497" t="s">
        <v>20</v>
      </c>
      <c r="F497">
        <v>4</v>
      </c>
      <c r="G497">
        <v>2</v>
      </c>
      <c r="H497">
        <v>4433.3900000000003</v>
      </c>
      <c r="I497" t="s">
        <v>11</v>
      </c>
      <c r="J497" t="s">
        <v>12</v>
      </c>
      <c r="K497" t="s">
        <v>23</v>
      </c>
    </row>
    <row r="498" spans="3:11" x14ac:dyDescent="0.35">
      <c r="C498" t="s">
        <v>519</v>
      </c>
      <c r="D498">
        <v>1993</v>
      </c>
      <c r="E498" t="s">
        <v>30</v>
      </c>
      <c r="F498">
        <v>23</v>
      </c>
      <c r="G498">
        <v>2</v>
      </c>
      <c r="H498">
        <v>4433.92</v>
      </c>
      <c r="I498" t="s">
        <v>11</v>
      </c>
      <c r="J498" t="s">
        <v>11</v>
      </c>
      <c r="K498" t="s">
        <v>23</v>
      </c>
    </row>
    <row r="499" spans="3:11" x14ac:dyDescent="0.35">
      <c r="C499" t="s">
        <v>520</v>
      </c>
      <c r="D499">
        <v>1994</v>
      </c>
      <c r="E499" t="s">
        <v>37</v>
      </c>
      <c r="F499">
        <v>8</v>
      </c>
      <c r="G499">
        <v>2</v>
      </c>
      <c r="H499">
        <v>4435.09</v>
      </c>
      <c r="I499" t="s">
        <v>12</v>
      </c>
      <c r="J499" t="s">
        <v>11</v>
      </c>
      <c r="K499" t="s">
        <v>168</v>
      </c>
    </row>
    <row r="500" spans="3:11" x14ac:dyDescent="0.35">
      <c r="C500" t="s">
        <v>521</v>
      </c>
      <c r="D500">
        <v>1994</v>
      </c>
      <c r="E500" t="s">
        <v>37</v>
      </c>
      <c r="F500">
        <v>24</v>
      </c>
      <c r="G500">
        <v>2</v>
      </c>
      <c r="H500">
        <v>4438.26</v>
      </c>
      <c r="I500" t="s">
        <v>11</v>
      </c>
      <c r="J500" t="s">
        <v>12</v>
      </c>
      <c r="K500" t="s">
        <v>356</v>
      </c>
    </row>
    <row r="501" spans="3:11" x14ac:dyDescent="0.35">
      <c r="C501" t="s">
        <v>522</v>
      </c>
      <c r="D501">
        <v>1991</v>
      </c>
      <c r="E501" t="s">
        <v>20</v>
      </c>
      <c r="F501">
        <v>3</v>
      </c>
      <c r="G501">
        <v>1</v>
      </c>
      <c r="H501">
        <v>4441.21</v>
      </c>
      <c r="I501" t="s">
        <v>16</v>
      </c>
      <c r="J501" t="s">
        <v>11</v>
      </c>
      <c r="K501" t="s">
        <v>276</v>
      </c>
    </row>
    <row r="502" spans="3:11" x14ac:dyDescent="0.35">
      <c r="C502" t="s">
        <v>523</v>
      </c>
      <c r="D502">
        <v>1994</v>
      </c>
      <c r="E502" t="s">
        <v>18</v>
      </c>
      <c r="F502">
        <v>28</v>
      </c>
      <c r="G502">
        <v>3</v>
      </c>
      <c r="H502">
        <v>4449.46</v>
      </c>
      <c r="I502" t="s">
        <v>16</v>
      </c>
      <c r="J502" t="s">
        <v>11</v>
      </c>
      <c r="K502" t="s">
        <v>13</v>
      </c>
    </row>
    <row r="503" spans="3:11" x14ac:dyDescent="0.35">
      <c r="C503" t="s">
        <v>524</v>
      </c>
      <c r="D503">
        <v>1990</v>
      </c>
      <c r="E503" t="s">
        <v>35</v>
      </c>
      <c r="F503">
        <v>8</v>
      </c>
      <c r="G503">
        <v>1</v>
      </c>
      <c r="H503">
        <v>4454.3999999999996</v>
      </c>
      <c r="I503" t="s">
        <v>11</v>
      </c>
      <c r="J503" t="s">
        <v>12</v>
      </c>
      <c r="K503" t="s">
        <v>23</v>
      </c>
    </row>
    <row r="504" spans="3:11" x14ac:dyDescent="0.35">
      <c r="C504" t="s">
        <v>525</v>
      </c>
      <c r="D504">
        <v>1990</v>
      </c>
      <c r="E504" t="s">
        <v>10</v>
      </c>
      <c r="F504">
        <v>15</v>
      </c>
      <c r="G504">
        <v>1</v>
      </c>
      <c r="H504">
        <v>4462.72</v>
      </c>
      <c r="I504" t="s">
        <v>11</v>
      </c>
      <c r="J504" t="s">
        <v>12</v>
      </c>
      <c r="K504" t="s">
        <v>23</v>
      </c>
    </row>
    <row r="505" spans="3:11" x14ac:dyDescent="0.35">
      <c r="C505" t="s">
        <v>526</v>
      </c>
      <c r="D505">
        <v>1991</v>
      </c>
      <c r="E505" t="s">
        <v>10</v>
      </c>
      <c r="F505">
        <v>4</v>
      </c>
      <c r="G505">
        <v>2</v>
      </c>
      <c r="H505">
        <v>4463.21</v>
      </c>
      <c r="I505" t="s">
        <v>12</v>
      </c>
      <c r="J505" t="s">
        <v>12</v>
      </c>
      <c r="K505" t="s">
        <v>13</v>
      </c>
    </row>
    <row r="506" spans="3:11" x14ac:dyDescent="0.35">
      <c r="C506" t="s">
        <v>527</v>
      </c>
      <c r="D506">
        <v>1999</v>
      </c>
      <c r="E506" t="s">
        <v>15</v>
      </c>
      <c r="F506">
        <v>20</v>
      </c>
      <c r="G506">
        <v>3</v>
      </c>
      <c r="H506">
        <v>4466.62</v>
      </c>
      <c r="I506" t="s">
        <v>11</v>
      </c>
      <c r="J506" t="s">
        <v>11</v>
      </c>
      <c r="K506" t="s">
        <v>23</v>
      </c>
    </row>
    <row r="507" spans="3:11" x14ac:dyDescent="0.35">
      <c r="C507" t="s">
        <v>528</v>
      </c>
      <c r="D507">
        <v>2004</v>
      </c>
      <c r="E507" t="s">
        <v>10</v>
      </c>
      <c r="F507">
        <v>18</v>
      </c>
      <c r="G507">
        <v>0</v>
      </c>
      <c r="H507">
        <v>4468.25</v>
      </c>
      <c r="I507" t="s">
        <v>11</v>
      </c>
      <c r="J507" t="s">
        <v>11</v>
      </c>
      <c r="K507" t="s">
        <v>23</v>
      </c>
    </row>
    <row r="508" spans="3:11" x14ac:dyDescent="0.35">
      <c r="C508" t="s">
        <v>529</v>
      </c>
      <c r="D508">
        <v>1992</v>
      </c>
      <c r="E508" t="s">
        <v>10</v>
      </c>
      <c r="F508">
        <v>12</v>
      </c>
      <c r="G508">
        <v>0</v>
      </c>
      <c r="H508">
        <v>4488.58</v>
      </c>
      <c r="I508" t="s">
        <v>11</v>
      </c>
      <c r="J508" t="s">
        <v>12</v>
      </c>
      <c r="K508" t="s">
        <v>23</v>
      </c>
    </row>
    <row r="509" spans="3:11" x14ac:dyDescent="0.35">
      <c r="C509" t="s">
        <v>530</v>
      </c>
      <c r="D509">
        <v>1988</v>
      </c>
      <c r="E509" t="s">
        <v>18</v>
      </c>
      <c r="F509">
        <v>26</v>
      </c>
      <c r="G509">
        <v>0</v>
      </c>
      <c r="H509">
        <v>4500.34</v>
      </c>
      <c r="I509" t="s">
        <v>11</v>
      </c>
      <c r="J509" t="s">
        <v>16</v>
      </c>
      <c r="K509" t="s">
        <v>356</v>
      </c>
    </row>
    <row r="510" spans="3:11" x14ac:dyDescent="0.35">
      <c r="C510" t="s">
        <v>531</v>
      </c>
      <c r="D510">
        <v>1997</v>
      </c>
      <c r="E510" t="s">
        <v>37</v>
      </c>
      <c r="F510">
        <v>13</v>
      </c>
      <c r="G510">
        <v>4</v>
      </c>
      <c r="H510">
        <v>4504.66</v>
      </c>
      <c r="I510" t="s">
        <v>16</v>
      </c>
      <c r="J510" t="s">
        <v>11</v>
      </c>
      <c r="K510" t="s">
        <v>13</v>
      </c>
    </row>
    <row r="511" spans="3:11" x14ac:dyDescent="0.35">
      <c r="C511" t="s">
        <v>532</v>
      </c>
      <c r="D511">
        <v>1982</v>
      </c>
      <c r="E511" t="s">
        <v>20</v>
      </c>
      <c r="F511">
        <v>27</v>
      </c>
      <c r="G511">
        <v>3</v>
      </c>
      <c r="H511">
        <v>4511.41</v>
      </c>
      <c r="I511" t="s">
        <v>11</v>
      </c>
      <c r="J511" t="s">
        <v>12</v>
      </c>
      <c r="K511" t="s">
        <v>13</v>
      </c>
    </row>
    <row r="512" spans="3:11" x14ac:dyDescent="0.35">
      <c r="C512" t="s">
        <v>533</v>
      </c>
      <c r="D512">
        <v>1980</v>
      </c>
      <c r="E512" t="s">
        <v>18</v>
      </c>
      <c r="F512">
        <v>16</v>
      </c>
      <c r="G512">
        <v>2</v>
      </c>
      <c r="H512">
        <v>4515.71</v>
      </c>
      <c r="I512" t="s">
        <v>11</v>
      </c>
      <c r="J512" t="s">
        <v>12</v>
      </c>
      <c r="K512" t="s">
        <v>13</v>
      </c>
    </row>
    <row r="513" spans="3:11" x14ac:dyDescent="0.35">
      <c r="C513" t="s">
        <v>534</v>
      </c>
      <c r="D513">
        <v>2003</v>
      </c>
      <c r="E513" t="s">
        <v>37</v>
      </c>
      <c r="F513">
        <v>2</v>
      </c>
      <c r="G513">
        <v>0</v>
      </c>
      <c r="H513">
        <v>4518.3999999999996</v>
      </c>
      <c r="I513" t="s">
        <v>11</v>
      </c>
      <c r="J513" t="s">
        <v>12</v>
      </c>
      <c r="K513" t="s">
        <v>535</v>
      </c>
    </row>
    <row r="514" spans="3:11" x14ac:dyDescent="0.35">
      <c r="C514" t="s">
        <v>536</v>
      </c>
      <c r="D514">
        <v>1987</v>
      </c>
      <c r="E514" t="s">
        <v>30</v>
      </c>
      <c r="F514">
        <v>5</v>
      </c>
      <c r="G514">
        <v>3</v>
      </c>
      <c r="H514">
        <v>4518.7700000000004</v>
      </c>
      <c r="I514" t="s">
        <v>11</v>
      </c>
      <c r="J514" t="s">
        <v>12</v>
      </c>
      <c r="K514" t="s">
        <v>23</v>
      </c>
    </row>
    <row r="515" spans="3:11" x14ac:dyDescent="0.35">
      <c r="C515" t="s">
        <v>537</v>
      </c>
      <c r="D515">
        <v>1988</v>
      </c>
      <c r="E515" t="s">
        <v>30</v>
      </c>
      <c r="F515">
        <v>21</v>
      </c>
      <c r="G515">
        <v>0</v>
      </c>
      <c r="H515">
        <v>4518.83</v>
      </c>
      <c r="I515" t="s">
        <v>11</v>
      </c>
      <c r="J515" t="s">
        <v>11</v>
      </c>
      <c r="K515" t="s">
        <v>356</v>
      </c>
    </row>
    <row r="516" spans="3:11" x14ac:dyDescent="0.35">
      <c r="C516" t="s">
        <v>538</v>
      </c>
      <c r="D516">
        <v>1992</v>
      </c>
      <c r="E516" t="s">
        <v>35</v>
      </c>
      <c r="F516">
        <v>13</v>
      </c>
      <c r="G516">
        <v>1</v>
      </c>
      <c r="H516">
        <v>4527.18</v>
      </c>
      <c r="I516" t="s">
        <v>11</v>
      </c>
      <c r="J516" t="s">
        <v>11</v>
      </c>
      <c r="K516" t="s">
        <v>23</v>
      </c>
    </row>
    <row r="517" spans="3:11" x14ac:dyDescent="0.35">
      <c r="C517" t="s">
        <v>539</v>
      </c>
      <c r="D517">
        <v>1993</v>
      </c>
      <c r="E517" t="s">
        <v>18</v>
      </c>
      <c r="F517">
        <v>29</v>
      </c>
      <c r="G517">
        <v>2</v>
      </c>
      <c r="H517">
        <v>4529.4799999999996</v>
      </c>
      <c r="I517" t="s">
        <v>11</v>
      </c>
      <c r="J517" t="s">
        <v>16</v>
      </c>
      <c r="K517" t="s">
        <v>42</v>
      </c>
    </row>
    <row r="518" spans="3:11" x14ac:dyDescent="0.35">
      <c r="C518" t="s">
        <v>540</v>
      </c>
      <c r="D518">
        <v>1988</v>
      </c>
      <c r="E518" t="s">
        <v>18</v>
      </c>
      <c r="F518">
        <v>13</v>
      </c>
      <c r="G518">
        <v>1</v>
      </c>
      <c r="H518">
        <v>4536.26</v>
      </c>
      <c r="I518" t="s">
        <v>11</v>
      </c>
      <c r="J518" t="s">
        <v>11</v>
      </c>
      <c r="K518" t="s">
        <v>42</v>
      </c>
    </row>
    <row r="519" spans="3:11" x14ac:dyDescent="0.35">
      <c r="C519" t="s">
        <v>541</v>
      </c>
      <c r="D519">
        <v>1990</v>
      </c>
      <c r="E519" t="s">
        <v>15</v>
      </c>
      <c r="F519">
        <v>17</v>
      </c>
      <c r="G519">
        <v>0</v>
      </c>
      <c r="H519">
        <v>4544.2299999999996</v>
      </c>
      <c r="I519" t="s">
        <v>11</v>
      </c>
      <c r="J519" t="s">
        <v>16</v>
      </c>
      <c r="K519" t="s">
        <v>247</v>
      </c>
    </row>
    <row r="520" spans="3:11" x14ac:dyDescent="0.35">
      <c r="C520" t="s">
        <v>542</v>
      </c>
      <c r="D520">
        <v>2004</v>
      </c>
      <c r="E520" t="s">
        <v>30</v>
      </c>
      <c r="F520">
        <v>22</v>
      </c>
      <c r="G520">
        <v>4</v>
      </c>
      <c r="H520">
        <v>4561.1899999999996</v>
      </c>
      <c r="I520" t="s">
        <v>11</v>
      </c>
      <c r="J520" t="s">
        <v>11</v>
      </c>
      <c r="K520" t="s">
        <v>247</v>
      </c>
    </row>
    <row r="521" spans="3:11" x14ac:dyDescent="0.35">
      <c r="C521" t="s">
        <v>543</v>
      </c>
      <c r="D521">
        <v>1990</v>
      </c>
      <c r="E521" t="s">
        <v>20</v>
      </c>
      <c r="F521">
        <v>20</v>
      </c>
      <c r="G521">
        <v>1</v>
      </c>
      <c r="H521">
        <v>4562.84</v>
      </c>
      <c r="I521" t="s">
        <v>11</v>
      </c>
      <c r="J521" t="s">
        <v>11</v>
      </c>
      <c r="K521" t="s">
        <v>13</v>
      </c>
    </row>
    <row r="522" spans="3:11" x14ac:dyDescent="0.35">
      <c r="C522" t="s">
        <v>544</v>
      </c>
      <c r="D522">
        <v>1996</v>
      </c>
      <c r="E522" t="s">
        <v>30</v>
      </c>
      <c r="F522">
        <v>25</v>
      </c>
      <c r="G522">
        <v>2</v>
      </c>
      <c r="H522">
        <v>4564.1899999999996</v>
      </c>
      <c r="I522" t="s">
        <v>11</v>
      </c>
      <c r="J522" t="s">
        <v>11</v>
      </c>
      <c r="K522" t="s">
        <v>247</v>
      </c>
    </row>
    <row r="523" spans="3:11" x14ac:dyDescent="0.35">
      <c r="C523" t="s">
        <v>545</v>
      </c>
      <c r="D523">
        <v>1989</v>
      </c>
      <c r="E523" t="s">
        <v>20</v>
      </c>
      <c r="F523">
        <v>18</v>
      </c>
      <c r="G523">
        <v>0</v>
      </c>
      <c r="H523">
        <v>4571.41</v>
      </c>
      <c r="I523" t="s">
        <v>11</v>
      </c>
      <c r="J523" t="s">
        <v>11</v>
      </c>
      <c r="K523" t="s">
        <v>23</v>
      </c>
    </row>
    <row r="524" spans="3:11" x14ac:dyDescent="0.35">
      <c r="C524" t="s">
        <v>546</v>
      </c>
      <c r="D524">
        <v>2000</v>
      </c>
      <c r="E524" t="s">
        <v>10</v>
      </c>
      <c r="F524">
        <v>2</v>
      </c>
      <c r="G524">
        <v>0</v>
      </c>
      <c r="H524">
        <v>4608.03</v>
      </c>
      <c r="I524" t="s">
        <v>11</v>
      </c>
      <c r="J524" t="s">
        <v>12</v>
      </c>
      <c r="K524" t="s">
        <v>42</v>
      </c>
    </row>
    <row r="525" spans="3:11" x14ac:dyDescent="0.35">
      <c r="C525" t="s">
        <v>547</v>
      </c>
      <c r="D525">
        <v>1998</v>
      </c>
      <c r="E525" t="s">
        <v>18</v>
      </c>
      <c r="F525">
        <v>29</v>
      </c>
      <c r="G525">
        <v>3</v>
      </c>
      <c r="H525">
        <v>4618.08</v>
      </c>
      <c r="I525" t="s">
        <v>11</v>
      </c>
      <c r="J525" t="s">
        <v>16</v>
      </c>
      <c r="K525" t="s">
        <v>23</v>
      </c>
    </row>
    <row r="526" spans="3:11" x14ac:dyDescent="0.35">
      <c r="C526" t="s">
        <v>548</v>
      </c>
      <c r="D526">
        <v>1985</v>
      </c>
      <c r="E526" t="s">
        <v>18</v>
      </c>
      <c r="F526">
        <v>22</v>
      </c>
      <c r="G526">
        <v>0</v>
      </c>
      <c r="H526">
        <v>4646.76</v>
      </c>
      <c r="I526" t="s">
        <v>16</v>
      </c>
      <c r="J526" t="s">
        <v>16</v>
      </c>
      <c r="K526" t="s">
        <v>42</v>
      </c>
    </row>
    <row r="527" spans="3:11" x14ac:dyDescent="0.35">
      <c r="C527" t="s">
        <v>549</v>
      </c>
      <c r="D527">
        <v>1996</v>
      </c>
      <c r="E527" t="s">
        <v>37</v>
      </c>
      <c r="F527">
        <v>25</v>
      </c>
      <c r="G527">
        <v>3</v>
      </c>
      <c r="H527">
        <v>4661.29</v>
      </c>
      <c r="I527" t="s">
        <v>11</v>
      </c>
      <c r="J527" t="s">
        <v>16</v>
      </c>
      <c r="K527" t="s">
        <v>356</v>
      </c>
    </row>
    <row r="528" spans="3:11" x14ac:dyDescent="0.35">
      <c r="C528" t="s">
        <v>550</v>
      </c>
      <c r="D528">
        <v>1990</v>
      </c>
      <c r="E528" t="s">
        <v>35</v>
      </c>
      <c r="F528">
        <v>5</v>
      </c>
      <c r="G528">
        <v>1</v>
      </c>
      <c r="H528">
        <v>4667.6099999999997</v>
      </c>
      <c r="I528" t="s">
        <v>12</v>
      </c>
      <c r="J528" t="s">
        <v>12</v>
      </c>
      <c r="K528" t="s">
        <v>168</v>
      </c>
    </row>
    <row r="529" spans="3:11" x14ac:dyDescent="0.35">
      <c r="C529" t="s">
        <v>551</v>
      </c>
      <c r="D529">
        <v>1990</v>
      </c>
      <c r="E529" t="s">
        <v>20</v>
      </c>
      <c r="F529">
        <v>26</v>
      </c>
      <c r="G529">
        <v>2</v>
      </c>
      <c r="H529">
        <v>4670.6400000000003</v>
      </c>
      <c r="I529" t="s">
        <v>11</v>
      </c>
      <c r="J529" t="s">
        <v>11</v>
      </c>
      <c r="K529" t="s">
        <v>42</v>
      </c>
    </row>
    <row r="530" spans="3:11" x14ac:dyDescent="0.35">
      <c r="C530" t="s">
        <v>552</v>
      </c>
      <c r="D530">
        <v>1990</v>
      </c>
      <c r="E530" t="s">
        <v>10</v>
      </c>
      <c r="F530">
        <v>13</v>
      </c>
      <c r="G530">
        <v>2</v>
      </c>
      <c r="H530">
        <v>4673.3900000000003</v>
      </c>
      <c r="I530" t="s">
        <v>11</v>
      </c>
      <c r="J530" t="s">
        <v>16</v>
      </c>
      <c r="K530" t="s">
        <v>13</v>
      </c>
    </row>
    <row r="531" spans="3:11" x14ac:dyDescent="0.35">
      <c r="C531" t="s">
        <v>553</v>
      </c>
      <c r="D531">
        <v>1979</v>
      </c>
      <c r="E531" t="s">
        <v>37</v>
      </c>
      <c r="F531">
        <v>18</v>
      </c>
      <c r="G531">
        <v>2</v>
      </c>
      <c r="H531">
        <v>4674.2</v>
      </c>
      <c r="I531" t="s">
        <v>11</v>
      </c>
      <c r="J531" t="s">
        <v>16</v>
      </c>
      <c r="K531" t="s">
        <v>13</v>
      </c>
    </row>
    <row r="532" spans="3:11" x14ac:dyDescent="0.35">
      <c r="C532" t="s">
        <v>554</v>
      </c>
      <c r="D532">
        <v>2003</v>
      </c>
      <c r="E532" t="s">
        <v>37</v>
      </c>
      <c r="F532">
        <v>4</v>
      </c>
      <c r="G532">
        <v>0</v>
      </c>
      <c r="H532">
        <v>4678.8</v>
      </c>
      <c r="I532" t="s">
        <v>11</v>
      </c>
      <c r="J532" t="s">
        <v>16</v>
      </c>
      <c r="K532" t="s">
        <v>300</v>
      </c>
    </row>
    <row r="533" spans="3:11" x14ac:dyDescent="0.35">
      <c r="C533" t="s">
        <v>555</v>
      </c>
      <c r="D533">
        <v>1990</v>
      </c>
      <c r="E533" t="s">
        <v>20</v>
      </c>
      <c r="F533">
        <v>4</v>
      </c>
      <c r="G533">
        <v>2</v>
      </c>
      <c r="H533">
        <v>4686.3900000000003</v>
      </c>
      <c r="I533" t="s">
        <v>12</v>
      </c>
      <c r="J533" t="s">
        <v>12</v>
      </c>
      <c r="K533" t="s">
        <v>13</v>
      </c>
    </row>
    <row r="534" spans="3:11" x14ac:dyDescent="0.35">
      <c r="C534" t="s">
        <v>556</v>
      </c>
      <c r="D534">
        <v>2003</v>
      </c>
      <c r="E534" t="s">
        <v>18</v>
      </c>
      <c r="F534">
        <v>22</v>
      </c>
      <c r="G534">
        <v>5</v>
      </c>
      <c r="H534">
        <v>4687.8</v>
      </c>
      <c r="I534" t="s">
        <v>11</v>
      </c>
      <c r="J534" t="s">
        <v>12</v>
      </c>
      <c r="K534" t="s">
        <v>42</v>
      </c>
    </row>
    <row r="535" spans="3:11" x14ac:dyDescent="0.35">
      <c r="C535" t="s">
        <v>557</v>
      </c>
      <c r="D535">
        <v>1977</v>
      </c>
      <c r="E535" t="s">
        <v>30</v>
      </c>
      <c r="F535">
        <v>4</v>
      </c>
      <c r="G535">
        <v>2</v>
      </c>
      <c r="H535">
        <v>4699.47</v>
      </c>
      <c r="I535" t="s">
        <v>11</v>
      </c>
      <c r="J535" t="s">
        <v>12</v>
      </c>
      <c r="K535" t="s">
        <v>13</v>
      </c>
    </row>
    <row r="536" spans="3:11" x14ac:dyDescent="0.35">
      <c r="C536" t="s">
        <v>558</v>
      </c>
      <c r="D536">
        <v>1981</v>
      </c>
      <c r="E536" t="s">
        <v>35</v>
      </c>
      <c r="F536">
        <v>12</v>
      </c>
      <c r="G536">
        <v>1</v>
      </c>
      <c r="H536">
        <v>4712.12</v>
      </c>
      <c r="I536" t="s">
        <v>11</v>
      </c>
      <c r="J536" t="s">
        <v>12</v>
      </c>
      <c r="K536" t="s">
        <v>42</v>
      </c>
    </row>
    <row r="537" spans="3:11" x14ac:dyDescent="0.35">
      <c r="C537" t="s">
        <v>559</v>
      </c>
      <c r="D537">
        <v>1992</v>
      </c>
      <c r="E537" t="s">
        <v>37</v>
      </c>
      <c r="F537">
        <v>9</v>
      </c>
      <c r="G537">
        <v>1</v>
      </c>
      <c r="H537">
        <v>4718.2</v>
      </c>
      <c r="I537" t="s">
        <v>11</v>
      </c>
      <c r="J537" t="s">
        <v>12</v>
      </c>
      <c r="K537" t="s">
        <v>247</v>
      </c>
    </row>
    <row r="538" spans="3:11" x14ac:dyDescent="0.35">
      <c r="C538" t="s">
        <v>560</v>
      </c>
      <c r="D538">
        <v>1992</v>
      </c>
      <c r="E538" t="s">
        <v>20</v>
      </c>
      <c r="F538">
        <v>28</v>
      </c>
      <c r="G538">
        <v>1</v>
      </c>
      <c r="H538">
        <v>4719.5200000000004</v>
      </c>
      <c r="I538" t="s">
        <v>11</v>
      </c>
      <c r="J538" t="s">
        <v>11</v>
      </c>
      <c r="K538" t="s">
        <v>247</v>
      </c>
    </row>
    <row r="539" spans="3:11" x14ac:dyDescent="0.35">
      <c r="C539" t="s">
        <v>561</v>
      </c>
      <c r="D539">
        <v>1994</v>
      </c>
      <c r="E539" t="s">
        <v>35</v>
      </c>
      <c r="F539">
        <v>12</v>
      </c>
      <c r="G539">
        <v>2</v>
      </c>
      <c r="H539">
        <v>4719.74</v>
      </c>
      <c r="I539" t="s">
        <v>11</v>
      </c>
      <c r="J539" t="s">
        <v>16</v>
      </c>
      <c r="K539" t="s">
        <v>23</v>
      </c>
    </row>
    <row r="540" spans="3:11" x14ac:dyDescent="0.35">
      <c r="C540" t="s">
        <v>562</v>
      </c>
      <c r="D540">
        <v>1980</v>
      </c>
      <c r="E540" t="s">
        <v>10</v>
      </c>
      <c r="F540">
        <v>2</v>
      </c>
      <c r="G540">
        <v>2</v>
      </c>
      <c r="H540">
        <v>4728.71</v>
      </c>
      <c r="I540" t="s">
        <v>11</v>
      </c>
      <c r="J540" t="s">
        <v>12</v>
      </c>
      <c r="K540" t="s">
        <v>23</v>
      </c>
    </row>
    <row r="541" spans="3:11" x14ac:dyDescent="0.35">
      <c r="C541" t="s">
        <v>563</v>
      </c>
      <c r="D541">
        <v>1986</v>
      </c>
      <c r="E541" t="s">
        <v>20</v>
      </c>
      <c r="F541">
        <v>5</v>
      </c>
      <c r="G541">
        <v>3</v>
      </c>
      <c r="H541">
        <v>4734.6400000000003</v>
      </c>
      <c r="I541" t="s">
        <v>11</v>
      </c>
      <c r="J541" t="s">
        <v>16</v>
      </c>
      <c r="K541" t="s">
        <v>13</v>
      </c>
    </row>
    <row r="542" spans="3:11" x14ac:dyDescent="0.35">
      <c r="C542" t="s">
        <v>564</v>
      </c>
      <c r="D542">
        <v>1991</v>
      </c>
      <c r="E542" t="s">
        <v>37</v>
      </c>
      <c r="F542">
        <v>12</v>
      </c>
      <c r="G542">
        <v>1</v>
      </c>
      <c r="H542">
        <v>4738.2700000000004</v>
      </c>
      <c r="I542" t="s">
        <v>11</v>
      </c>
      <c r="J542" t="s">
        <v>12</v>
      </c>
      <c r="K542" t="s">
        <v>23</v>
      </c>
    </row>
    <row r="543" spans="3:11" x14ac:dyDescent="0.35">
      <c r="C543" t="s">
        <v>565</v>
      </c>
      <c r="D543">
        <v>2004</v>
      </c>
      <c r="E543" t="s">
        <v>15</v>
      </c>
      <c r="F543">
        <v>24</v>
      </c>
      <c r="G543">
        <v>0</v>
      </c>
      <c r="H543">
        <v>4740.78</v>
      </c>
      <c r="I543" t="s">
        <v>11</v>
      </c>
      <c r="J543" t="s">
        <v>12</v>
      </c>
      <c r="K543" t="s">
        <v>300</v>
      </c>
    </row>
    <row r="544" spans="3:11" x14ac:dyDescent="0.35">
      <c r="C544" t="s">
        <v>566</v>
      </c>
      <c r="D544">
        <v>1987</v>
      </c>
      <c r="E544" t="s">
        <v>18</v>
      </c>
      <c r="F544">
        <v>5</v>
      </c>
      <c r="G544">
        <v>1</v>
      </c>
      <c r="H544">
        <v>4746.34</v>
      </c>
      <c r="I544" t="s">
        <v>11</v>
      </c>
      <c r="J544" t="s">
        <v>11</v>
      </c>
      <c r="K544" t="s">
        <v>42</v>
      </c>
    </row>
    <row r="545" spans="3:11" x14ac:dyDescent="0.35">
      <c r="C545" t="s">
        <v>567</v>
      </c>
      <c r="D545">
        <v>1987</v>
      </c>
      <c r="E545" t="s">
        <v>20</v>
      </c>
      <c r="F545">
        <v>2</v>
      </c>
      <c r="G545">
        <v>1</v>
      </c>
      <c r="H545">
        <v>4747.05</v>
      </c>
      <c r="I545" t="s">
        <v>11</v>
      </c>
      <c r="J545" t="s">
        <v>11</v>
      </c>
      <c r="K545" t="s">
        <v>13</v>
      </c>
    </row>
    <row r="546" spans="3:11" x14ac:dyDescent="0.35">
      <c r="C546" t="s">
        <v>568</v>
      </c>
      <c r="D546">
        <v>1987</v>
      </c>
      <c r="E546" t="s">
        <v>15</v>
      </c>
      <c r="F546">
        <v>22</v>
      </c>
      <c r="G546">
        <v>1</v>
      </c>
      <c r="H546">
        <v>4751.07</v>
      </c>
      <c r="I546" t="s">
        <v>12</v>
      </c>
      <c r="J546" t="s">
        <v>16</v>
      </c>
      <c r="K546" t="s">
        <v>42</v>
      </c>
    </row>
    <row r="547" spans="3:11" x14ac:dyDescent="0.35">
      <c r="C547" t="s">
        <v>569</v>
      </c>
      <c r="D547">
        <v>1992</v>
      </c>
      <c r="E547" t="s">
        <v>35</v>
      </c>
      <c r="F547">
        <v>16</v>
      </c>
      <c r="G547">
        <v>2</v>
      </c>
      <c r="H547">
        <v>4753.6400000000003</v>
      </c>
      <c r="I547" t="s">
        <v>11</v>
      </c>
      <c r="J547" t="s">
        <v>12</v>
      </c>
      <c r="K547" t="s">
        <v>13</v>
      </c>
    </row>
    <row r="548" spans="3:11" x14ac:dyDescent="0.35">
      <c r="C548" t="s">
        <v>570</v>
      </c>
      <c r="D548">
        <v>1987</v>
      </c>
      <c r="E548" t="s">
        <v>20</v>
      </c>
      <c r="F548">
        <v>27</v>
      </c>
      <c r="G548">
        <v>1</v>
      </c>
      <c r="H548">
        <v>4762.33</v>
      </c>
      <c r="I548" t="s">
        <v>12</v>
      </c>
      <c r="J548" t="s">
        <v>12</v>
      </c>
      <c r="K548" t="s">
        <v>42</v>
      </c>
    </row>
    <row r="549" spans="3:11" x14ac:dyDescent="0.35">
      <c r="C549" t="s">
        <v>571</v>
      </c>
      <c r="D549">
        <v>1989</v>
      </c>
      <c r="E549" t="s">
        <v>35</v>
      </c>
      <c r="F549">
        <v>1</v>
      </c>
      <c r="G549">
        <v>1</v>
      </c>
      <c r="H549">
        <v>4766.0200000000004</v>
      </c>
      <c r="I549" t="s">
        <v>11</v>
      </c>
      <c r="J549" t="s">
        <v>12</v>
      </c>
      <c r="K549" t="s">
        <v>42</v>
      </c>
    </row>
    <row r="550" spans="3:11" x14ac:dyDescent="0.35">
      <c r="C550" t="s">
        <v>572</v>
      </c>
      <c r="D550">
        <v>1989</v>
      </c>
      <c r="E550" t="s">
        <v>30</v>
      </c>
      <c r="F550">
        <v>9</v>
      </c>
      <c r="G550">
        <v>1</v>
      </c>
      <c r="H550">
        <v>4779.6000000000004</v>
      </c>
      <c r="I550" t="s">
        <v>11</v>
      </c>
      <c r="J550" t="s">
        <v>12</v>
      </c>
      <c r="K550" t="s">
        <v>13</v>
      </c>
    </row>
    <row r="551" spans="3:11" x14ac:dyDescent="0.35">
      <c r="C551" t="s">
        <v>573</v>
      </c>
      <c r="D551">
        <v>1987</v>
      </c>
      <c r="E551" t="s">
        <v>18</v>
      </c>
      <c r="F551">
        <v>22</v>
      </c>
      <c r="G551">
        <v>3</v>
      </c>
      <c r="H551">
        <v>4787.42</v>
      </c>
      <c r="I551" t="s">
        <v>11</v>
      </c>
      <c r="J551" t="s">
        <v>12</v>
      </c>
      <c r="K551" t="s">
        <v>13</v>
      </c>
    </row>
    <row r="552" spans="3:11" x14ac:dyDescent="0.35">
      <c r="C552" t="s">
        <v>574</v>
      </c>
      <c r="D552">
        <v>1989</v>
      </c>
      <c r="E552" t="s">
        <v>30</v>
      </c>
      <c r="F552">
        <v>16</v>
      </c>
      <c r="G552">
        <v>1</v>
      </c>
      <c r="H552">
        <v>4795.66</v>
      </c>
      <c r="I552" t="s">
        <v>11</v>
      </c>
      <c r="J552" t="s">
        <v>16</v>
      </c>
      <c r="K552" t="s">
        <v>13</v>
      </c>
    </row>
    <row r="553" spans="3:11" x14ac:dyDescent="0.35">
      <c r="C553" t="s">
        <v>575</v>
      </c>
      <c r="D553">
        <v>1978</v>
      </c>
      <c r="E553" t="s">
        <v>37</v>
      </c>
      <c r="F553">
        <v>3</v>
      </c>
      <c r="G553">
        <v>2</v>
      </c>
      <c r="H553">
        <v>4812.34</v>
      </c>
      <c r="I553" t="s">
        <v>11</v>
      </c>
      <c r="J553" t="s">
        <v>12</v>
      </c>
      <c r="K553" t="s">
        <v>13</v>
      </c>
    </row>
    <row r="554" spans="3:11" x14ac:dyDescent="0.35">
      <c r="C554" t="s">
        <v>576</v>
      </c>
      <c r="D554">
        <v>1981</v>
      </c>
      <c r="E554" t="s">
        <v>10</v>
      </c>
      <c r="F554">
        <v>3</v>
      </c>
      <c r="G554">
        <v>1</v>
      </c>
      <c r="H554">
        <v>4827.1000000000004</v>
      </c>
      <c r="I554" t="s">
        <v>11</v>
      </c>
      <c r="J554" t="s">
        <v>16</v>
      </c>
      <c r="K554" t="s">
        <v>13</v>
      </c>
    </row>
    <row r="555" spans="3:11" x14ac:dyDescent="0.35">
      <c r="C555" t="s">
        <v>577</v>
      </c>
      <c r="D555">
        <v>1995</v>
      </c>
      <c r="E555" t="s">
        <v>30</v>
      </c>
      <c r="F555">
        <v>1</v>
      </c>
      <c r="G555">
        <v>3</v>
      </c>
      <c r="H555">
        <v>4827.8999999999996</v>
      </c>
      <c r="I555" t="s">
        <v>16</v>
      </c>
      <c r="J555" t="s">
        <v>11</v>
      </c>
      <c r="K555" t="s">
        <v>31</v>
      </c>
    </row>
    <row r="556" spans="3:11" x14ac:dyDescent="0.35">
      <c r="C556" t="s">
        <v>578</v>
      </c>
      <c r="D556">
        <v>2002</v>
      </c>
      <c r="E556" t="s">
        <v>18</v>
      </c>
      <c r="F556">
        <v>27</v>
      </c>
      <c r="G556">
        <v>5</v>
      </c>
      <c r="H556">
        <v>4830.63</v>
      </c>
      <c r="I556" t="s">
        <v>11</v>
      </c>
      <c r="J556" t="s">
        <v>16</v>
      </c>
      <c r="K556" t="s">
        <v>42</v>
      </c>
    </row>
    <row r="557" spans="3:11" x14ac:dyDescent="0.35">
      <c r="C557" t="s">
        <v>579</v>
      </c>
      <c r="D557">
        <v>2000</v>
      </c>
      <c r="E557" t="s">
        <v>30</v>
      </c>
      <c r="F557">
        <v>11</v>
      </c>
      <c r="G557">
        <v>0</v>
      </c>
      <c r="H557">
        <v>4835.43</v>
      </c>
      <c r="I557" t="s">
        <v>11</v>
      </c>
      <c r="J557" t="s">
        <v>11</v>
      </c>
      <c r="K557" t="s">
        <v>300</v>
      </c>
    </row>
    <row r="558" spans="3:11" x14ac:dyDescent="0.35">
      <c r="C558" t="s">
        <v>580</v>
      </c>
      <c r="D558">
        <v>1992</v>
      </c>
      <c r="E558" t="s">
        <v>20</v>
      </c>
      <c r="F558">
        <v>10</v>
      </c>
      <c r="G558">
        <v>3</v>
      </c>
      <c r="H558">
        <v>4837.58</v>
      </c>
      <c r="I558" t="s">
        <v>12</v>
      </c>
      <c r="J558" t="s">
        <v>11</v>
      </c>
      <c r="K558" t="s">
        <v>13</v>
      </c>
    </row>
    <row r="559" spans="3:11" x14ac:dyDescent="0.35">
      <c r="C559" t="s">
        <v>581</v>
      </c>
      <c r="D559">
        <v>1984</v>
      </c>
      <c r="E559" t="s">
        <v>37</v>
      </c>
      <c r="F559">
        <v>15</v>
      </c>
      <c r="G559">
        <v>3</v>
      </c>
      <c r="H559">
        <v>4839.18</v>
      </c>
      <c r="I559" t="s">
        <v>11</v>
      </c>
      <c r="J559" t="s">
        <v>16</v>
      </c>
      <c r="K559" t="s">
        <v>23</v>
      </c>
    </row>
    <row r="560" spans="3:11" x14ac:dyDescent="0.35">
      <c r="C560" t="s">
        <v>582</v>
      </c>
      <c r="D560">
        <v>1995</v>
      </c>
      <c r="E560" t="s">
        <v>20</v>
      </c>
      <c r="F560">
        <v>29</v>
      </c>
      <c r="G560">
        <v>0</v>
      </c>
      <c r="H560">
        <v>4840.95</v>
      </c>
      <c r="I560" t="s">
        <v>11</v>
      </c>
      <c r="J560" t="s">
        <v>16</v>
      </c>
      <c r="K560" t="s">
        <v>300</v>
      </c>
    </row>
    <row r="561" spans="3:11" x14ac:dyDescent="0.35">
      <c r="C561" t="s">
        <v>583</v>
      </c>
      <c r="D561">
        <v>1979</v>
      </c>
      <c r="E561" t="s">
        <v>30</v>
      </c>
      <c r="F561">
        <v>13</v>
      </c>
      <c r="G561">
        <v>2</v>
      </c>
      <c r="H561">
        <v>4843.79</v>
      </c>
      <c r="I561" t="s">
        <v>11</v>
      </c>
      <c r="J561" t="s">
        <v>12</v>
      </c>
      <c r="K561" t="s">
        <v>13</v>
      </c>
    </row>
    <row r="562" spans="3:11" x14ac:dyDescent="0.35">
      <c r="C562" t="s">
        <v>584</v>
      </c>
      <c r="D562">
        <v>1974</v>
      </c>
      <c r="E562" t="s">
        <v>20</v>
      </c>
      <c r="F562">
        <v>11</v>
      </c>
      <c r="G562">
        <v>0</v>
      </c>
      <c r="H562">
        <v>4844.67</v>
      </c>
      <c r="I562" t="s">
        <v>11</v>
      </c>
      <c r="J562" t="s">
        <v>11</v>
      </c>
      <c r="K562" t="s">
        <v>13</v>
      </c>
    </row>
    <row r="563" spans="3:11" x14ac:dyDescent="0.35">
      <c r="C563" t="s">
        <v>585</v>
      </c>
      <c r="D563">
        <v>2001</v>
      </c>
      <c r="E563" t="s">
        <v>18</v>
      </c>
      <c r="F563">
        <v>7</v>
      </c>
      <c r="G563">
        <v>0</v>
      </c>
      <c r="H563">
        <v>4846.53</v>
      </c>
      <c r="I563" t="s">
        <v>11</v>
      </c>
      <c r="J563" t="s">
        <v>12</v>
      </c>
      <c r="K563" t="s">
        <v>300</v>
      </c>
    </row>
    <row r="564" spans="3:11" x14ac:dyDescent="0.35">
      <c r="C564" t="s">
        <v>586</v>
      </c>
      <c r="D564">
        <v>1995</v>
      </c>
      <c r="E564" t="s">
        <v>30</v>
      </c>
      <c r="F564">
        <v>27</v>
      </c>
      <c r="G564">
        <v>3</v>
      </c>
      <c r="H564">
        <v>4846.92</v>
      </c>
      <c r="I564" t="s">
        <v>11</v>
      </c>
      <c r="J564" t="s">
        <v>12</v>
      </c>
      <c r="K564" t="s">
        <v>356</v>
      </c>
    </row>
    <row r="565" spans="3:11" x14ac:dyDescent="0.35">
      <c r="C565" t="s">
        <v>587</v>
      </c>
      <c r="D565">
        <v>1989</v>
      </c>
      <c r="E565" t="s">
        <v>20</v>
      </c>
      <c r="F565">
        <v>1</v>
      </c>
      <c r="G565">
        <v>3</v>
      </c>
      <c r="H565">
        <v>4859.8900000000003</v>
      </c>
      <c r="I565" t="s">
        <v>11</v>
      </c>
      <c r="J565" t="s">
        <v>12</v>
      </c>
      <c r="K565" t="s">
        <v>42</v>
      </c>
    </row>
    <row r="566" spans="3:11" x14ac:dyDescent="0.35">
      <c r="C566" t="s">
        <v>588</v>
      </c>
      <c r="D566">
        <v>1997</v>
      </c>
      <c r="E566" t="s">
        <v>20</v>
      </c>
      <c r="F566">
        <v>29</v>
      </c>
      <c r="G566">
        <v>4</v>
      </c>
      <c r="H566">
        <v>4877.9799999999996</v>
      </c>
      <c r="I566" t="s">
        <v>11</v>
      </c>
      <c r="J566" t="s">
        <v>12</v>
      </c>
      <c r="K566" t="s">
        <v>23</v>
      </c>
    </row>
    <row r="567" spans="3:11" x14ac:dyDescent="0.35">
      <c r="C567" t="s">
        <v>589</v>
      </c>
      <c r="D567">
        <v>1986</v>
      </c>
      <c r="E567" t="s">
        <v>30</v>
      </c>
      <c r="F567">
        <v>23</v>
      </c>
      <c r="G567">
        <v>0</v>
      </c>
      <c r="H567">
        <v>4883.87</v>
      </c>
      <c r="I567" t="s">
        <v>11</v>
      </c>
      <c r="J567" t="s">
        <v>16</v>
      </c>
      <c r="K567" t="s">
        <v>42</v>
      </c>
    </row>
    <row r="568" spans="3:11" x14ac:dyDescent="0.35">
      <c r="C568" t="s">
        <v>590</v>
      </c>
      <c r="D568">
        <v>1986</v>
      </c>
      <c r="E568" t="s">
        <v>37</v>
      </c>
      <c r="F568">
        <v>27</v>
      </c>
      <c r="G568">
        <v>0</v>
      </c>
      <c r="H568">
        <v>4889.04</v>
      </c>
      <c r="I568" t="s">
        <v>11</v>
      </c>
      <c r="J568" t="s">
        <v>16</v>
      </c>
      <c r="K568" t="s">
        <v>13</v>
      </c>
    </row>
    <row r="569" spans="3:11" x14ac:dyDescent="0.35">
      <c r="C569" t="s">
        <v>591</v>
      </c>
      <c r="D569">
        <v>1989</v>
      </c>
      <c r="E569" t="s">
        <v>10</v>
      </c>
      <c r="F569">
        <v>10</v>
      </c>
      <c r="G569">
        <v>2</v>
      </c>
      <c r="H569">
        <v>4890</v>
      </c>
      <c r="I569" t="s">
        <v>12</v>
      </c>
      <c r="J569" t="s">
        <v>11</v>
      </c>
      <c r="K569" t="s">
        <v>13</v>
      </c>
    </row>
    <row r="570" spans="3:11" x14ac:dyDescent="0.35">
      <c r="C570" t="s">
        <v>592</v>
      </c>
      <c r="D570">
        <v>1990</v>
      </c>
      <c r="E570" t="s">
        <v>15</v>
      </c>
      <c r="F570">
        <v>28</v>
      </c>
      <c r="G570">
        <v>3</v>
      </c>
      <c r="H570">
        <v>4894.3900000000003</v>
      </c>
      <c r="I570" t="s">
        <v>11</v>
      </c>
      <c r="J570" t="s">
        <v>12</v>
      </c>
      <c r="K570" t="s">
        <v>13</v>
      </c>
    </row>
    <row r="571" spans="3:11" x14ac:dyDescent="0.35">
      <c r="C571" t="s">
        <v>593</v>
      </c>
      <c r="D571">
        <v>1988</v>
      </c>
      <c r="E571" t="s">
        <v>20</v>
      </c>
      <c r="F571">
        <v>23</v>
      </c>
      <c r="G571">
        <v>1</v>
      </c>
      <c r="H571">
        <v>4894.75</v>
      </c>
      <c r="I571" t="s">
        <v>12</v>
      </c>
      <c r="J571" t="s">
        <v>12</v>
      </c>
      <c r="K571" t="s">
        <v>23</v>
      </c>
    </row>
    <row r="572" spans="3:11" x14ac:dyDescent="0.35">
      <c r="C572" t="s">
        <v>594</v>
      </c>
      <c r="D572">
        <v>1993</v>
      </c>
      <c r="E572" t="s">
        <v>10</v>
      </c>
      <c r="F572">
        <v>10</v>
      </c>
      <c r="G572">
        <v>2</v>
      </c>
      <c r="H572">
        <v>4906.41</v>
      </c>
      <c r="I572" t="s">
        <v>11</v>
      </c>
      <c r="J572" t="s">
        <v>16</v>
      </c>
      <c r="K572" t="s">
        <v>23</v>
      </c>
    </row>
    <row r="573" spans="3:11" x14ac:dyDescent="0.35">
      <c r="C573" t="s">
        <v>595</v>
      </c>
      <c r="D573">
        <v>1981</v>
      </c>
      <c r="E573" t="s">
        <v>37</v>
      </c>
      <c r="F573">
        <v>18</v>
      </c>
      <c r="G573">
        <v>1</v>
      </c>
      <c r="H573">
        <v>4911.8900000000003</v>
      </c>
      <c r="I573" t="s">
        <v>11</v>
      </c>
      <c r="J573" t="s">
        <v>12</v>
      </c>
      <c r="K573" t="s">
        <v>13</v>
      </c>
    </row>
    <row r="574" spans="3:11" x14ac:dyDescent="0.35">
      <c r="C574" t="s">
        <v>596</v>
      </c>
      <c r="D574">
        <v>2002</v>
      </c>
      <c r="E574" t="s">
        <v>35</v>
      </c>
      <c r="F574">
        <v>21</v>
      </c>
      <c r="G574">
        <v>5</v>
      </c>
      <c r="H574">
        <v>4915.0600000000004</v>
      </c>
      <c r="I574" t="s">
        <v>11</v>
      </c>
      <c r="J574" t="s">
        <v>16</v>
      </c>
      <c r="K574" t="s">
        <v>356</v>
      </c>
    </row>
    <row r="575" spans="3:11" x14ac:dyDescent="0.35">
      <c r="C575" t="s">
        <v>597</v>
      </c>
      <c r="D575">
        <v>1993</v>
      </c>
      <c r="E575" t="s">
        <v>35</v>
      </c>
      <c r="F575">
        <v>10</v>
      </c>
      <c r="G575">
        <v>2</v>
      </c>
      <c r="H575">
        <v>4922.92</v>
      </c>
      <c r="I575" t="s">
        <v>11</v>
      </c>
      <c r="J575" t="s">
        <v>11</v>
      </c>
      <c r="K575" t="s">
        <v>23</v>
      </c>
    </row>
    <row r="576" spans="3:11" x14ac:dyDescent="0.35">
      <c r="C576" t="s">
        <v>598</v>
      </c>
      <c r="D576">
        <v>1991</v>
      </c>
      <c r="E576" t="s">
        <v>35</v>
      </c>
      <c r="F576">
        <v>23</v>
      </c>
      <c r="G576">
        <v>2</v>
      </c>
      <c r="H576">
        <v>4931.6499999999996</v>
      </c>
      <c r="I576" t="s">
        <v>11</v>
      </c>
      <c r="J576" t="s">
        <v>12</v>
      </c>
      <c r="K576" t="s">
        <v>42</v>
      </c>
    </row>
    <row r="577" spans="3:11" x14ac:dyDescent="0.35">
      <c r="C577" t="s">
        <v>599</v>
      </c>
      <c r="D577">
        <v>1991</v>
      </c>
      <c r="E577" t="s">
        <v>15</v>
      </c>
      <c r="F577">
        <v>27</v>
      </c>
      <c r="G577">
        <v>2</v>
      </c>
      <c r="H577">
        <v>4934.71</v>
      </c>
      <c r="I577" t="s">
        <v>11</v>
      </c>
      <c r="J577" t="s">
        <v>12</v>
      </c>
      <c r="K577" t="s">
        <v>42</v>
      </c>
    </row>
    <row r="578" spans="3:11" x14ac:dyDescent="0.35">
      <c r="C578" t="s">
        <v>600</v>
      </c>
      <c r="D578">
        <v>1974</v>
      </c>
      <c r="E578" t="s">
        <v>18</v>
      </c>
      <c r="F578">
        <v>26</v>
      </c>
      <c r="G578">
        <v>0</v>
      </c>
      <c r="H578">
        <v>4942.0600000000004</v>
      </c>
      <c r="I578" t="s">
        <v>11</v>
      </c>
      <c r="J578" t="s">
        <v>11</v>
      </c>
      <c r="K578" t="s">
        <v>13</v>
      </c>
    </row>
    <row r="579" spans="3:11" x14ac:dyDescent="0.35">
      <c r="C579" t="s">
        <v>601</v>
      </c>
      <c r="D579">
        <v>1991</v>
      </c>
      <c r="E579" t="s">
        <v>35</v>
      </c>
      <c r="F579">
        <v>30</v>
      </c>
      <c r="G579">
        <v>2</v>
      </c>
      <c r="H579">
        <v>4949.76</v>
      </c>
      <c r="I579" t="s">
        <v>11</v>
      </c>
      <c r="J579" t="s">
        <v>16</v>
      </c>
      <c r="K579" t="s">
        <v>13</v>
      </c>
    </row>
    <row r="580" spans="3:11" x14ac:dyDescent="0.35">
      <c r="C580" t="s">
        <v>602</v>
      </c>
      <c r="D580">
        <v>1973</v>
      </c>
      <c r="E580" t="s">
        <v>15</v>
      </c>
      <c r="F580">
        <v>7</v>
      </c>
      <c r="G580">
        <v>0</v>
      </c>
      <c r="H580">
        <v>4985.22</v>
      </c>
      <c r="I580" t="s">
        <v>11</v>
      </c>
      <c r="J580" t="s">
        <v>12</v>
      </c>
      <c r="K580" t="s">
        <v>13</v>
      </c>
    </row>
    <row r="581" spans="3:11" x14ac:dyDescent="0.35">
      <c r="C581" t="s">
        <v>603</v>
      </c>
      <c r="D581">
        <v>1988</v>
      </c>
      <c r="E581" t="s">
        <v>18</v>
      </c>
      <c r="F581">
        <v>24</v>
      </c>
      <c r="G581">
        <v>0</v>
      </c>
      <c r="H581">
        <v>4992.38</v>
      </c>
      <c r="I581" t="s">
        <v>11</v>
      </c>
      <c r="J581" t="s">
        <v>12</v>
      </c>
      <c r="K581" t="s">
        <v>247</v>
      </c>
    </row>
    <row r="582" spans="3:11" x14ac:dyDescent="0.35">
      <c r="C582" t="s">
        <v>604</v>
      </c>
      <c r="D582">
        <v>2001</v>
      </c>
      <c r="E582" t="s">
        <v>37</v>
      </c>
      <c r="F582">
        <v>5</v>
      </c>
      <c r="G582">
        <v>0</v>
      </c>
      <c r="H582">
        <v>4999.04</v>
      </c>
      <c r="I582" t="s">
        <v>11</v>
      </c>
      <c r="J582" t="s">
        <v>11</v>
      </c>
      <c r="K582" t="s">
        <v>42</v>
      </c>
    </row>
    <row r="583" spans="3:11" x14ac:dyDescent="0.35">
      <c r="C583" t="s">
        <v>605</v>
      </c>
      <c r="D583">
        <v>1988</v>
      </c>
      <c r="E583" t="s">
        <v>20</v>
      </c>
      <c r="F583">
        <v>4</v>
      </c>
      <c r="G583">
        <v>1</v>
      </c>
      <c r="H583">
        <v>5002.78</v>
      </c>
      <c r="I583" t="s">
        <v>11</v>
      </c>
      <c r="J583" t="s">
        <v>11</v>
      </c>
      <c r="K583" t="s">
        <v>13</v>
      </c>
    </row>
    <row r="584" spans="3:11" x14ac:dyDescent="0.35">
      <c r="C584" t="s">
        <v>606</v>
      </c>
      <c r="D584">
        <v>1977</v>
      </c>
      <c r="E584" t="s">
        <v>18</v>
      </c>
      <c r="F584">
        <v>9</v>
      </c>
      <c r="G584">
        <v>2</v>
      </c>
      <c r="H584">
        <v>5003.7700000000004</v>
      </c>
      <c r="I584" t="s">
        <v>11</v>
      </c>
      <c r="J584" t="s">
        <v>12</v>
      </c>
      <c r="K584" t="s">
        <v>13</v>
      </c>
    </row>
    <row r="585" spans="3:11" x14ac:dyDescent="0.35">
      <c r="C585" t="s">
        <v>607</v>
      </c>
      <c r="D585">
        <v>1988</v>
      </c>
      <c r="E585" t="s">
        <v>10</v>
      </c>
      <c r="F585">
        <v>8</v>
      </c>
      <c r="G585">
        <v>1</v>
      </c>
      <c r="H585">
        <v>5003.8500000000004</v>
      </c>
      <c r="I585" t="s">
        <v>11</v>
      </c>
      <c r="J585" t="s">
        <v>12</v>
      </c>
      <c r="K585" t="s">
        <v>42</v>
      </c>
    </row>
    <row r="586" spans="3:11" x14ac:dyDescent="0.35">
      <c r="C586" t="s">
        <v>608</v>
      </c>
      <c r="D586">
        <v>1988</v>
      </c>
      <c r="E586" t="s">
        <v>15</v>
      </c>
      <c r="F586">
        <v>9</v>
      </c>
      <c r="G586">
        <v>1</v>
      </c>
      <c r="H586">
        <v>5012.47</v>
      </c>
      <c r="I586" t="s">
        <v>11</v>
      </c>
      <c r="J586" t="s">
        <v>12</v>
      </c>
      <c r="K586" t="s">
        <v>42</v>
      </c>
    </row>
    <row r="587" spans="3:11" x14ac:dyDescent="0.35">
      <c r="C587" t="s">
        <v>609</v>
      </c>
      <c r="D587">
        <v>1985</v>
      </c>
      <c r="E587" t="s">
        <v>30</v>
      </c>
      <c r="F587">
        <v>28</v>
      </c>
      <c r="G587">
        <v>0</v>
      </c>
      <c r="H587">
        <v>5028.1499999999996</v>
      </c>
      <c r="I587" t="s">
        <v>16</v>
      </c>
      <c r="J587" t="s">
        <v>11</v>
      </c>
      <c r="K587" t="s">
        <v>23</v>
      </c>
    </row>
    <row r="588" spans="3:11" x14ac:dyDescent="0.35">
      <c r="C588" t="s">
        <v>610</v>
      </c>
      <c r="D588">
        <v>1991</v>
      </c>
      <c r="E588" t="s">
        <v>20</v>
      </c>
      <c r="F588">
        <v>10</v>
      </c>
      <c r="G588">
        <v>2</v>
      </c>
      <c r="H588">
        <v>5031.2700000000004</v>
      </c>
      <c r="I588" t="s">
        <v>12</v>
      </c>
      <c r="J588" t="s">
        <v>16</v>
      </c>
      <c r="K588" t="s">
        <v>168</v>
      </c>
    </row>
    <row r="589" spans="3:11" x14ac:dyDescent="0.35">
      <c r="C589" t="s">
        <v>611</v>
      </c>
      <c r="D589">
        <v>1986</v>
      </c>
      <c r="E589" t="s">
        <v>18</v>
      </c>
      <c r="F589">
        <v>29</v>
      </c>
      <c r="G589">
        <v>3</v>
      </c>
      <c r="H589">
        <v>5034.1000000000004</v>
      </c>
      <c r="I589" t="s">
        <v>11</v>
      </c>
      <c r="J589" t="s">
        <v>11</v>
      </c>
      <c r="K589" t="s">
        <v>13</v>
      </c>
    </row>
    <row r="590" spans="3:11" x14ac:dyDescent="0.35">
      <c r="C590" t="s">
        <v>612</v>
      </c>
      <c r="D590">
        <v>1997</v>
      </c>
      <c r="E590" t="s">
        <v>30</v>
      </c>
      <c r="F590">
        <v>4</v>
      </c>
      <c r="G590">
        <v>0</v>
      </c>
      <c r="H590">
        <v>5038.57</v>
      </c>
      <c r="I590" t="s">
        <v>11</v>
      </c>
      <c r="J590" t="s">
        <v>11</v>
      </c>
      <c r="K590" t="s">
        <v>200</v>
      </c>
    </row>
    <row r="591" spans="3:11" x14ac:dyDescent="0.35">
      <c r="C591" t="s">
        <v>613</v>
      </c>
      <c r="D591">
        <v>2001</v>
      </c>
      <c r="E591" t="s">
        <v>37</v>
      </c>
      <c r="F591">
        <v>16</v>
      </c>
      <c r="G591">
        <v>0</v>
      </c>
      <c r="H591">
        <v>5043.13</v>
      </c>
      <c r="I591" t="s">
        <v>11</v>
      </c>
      <c r="J591" t="s">
        <v>12</v>
      </c>
      <c r="K591" t="s">
        <v>42</v>
      </c>
    </row>
    <row r="592" spans="3:11" x14ac:dyDescent="0.35">
      <c r="C592" t="s">
        <v>614</v>
      </c>
      <c r="D592">
        <v>1997</v>
      </c>
      <c r="E592" t="s">
        <v>10</v>
      </c>
      <c r="F592">
        <v>29</v>
      </c>
      <c r="G592">
        <v>0</v>
      </c>
      <c r="H592">
        <v>5045.1499999999996</v>
      </c>
      <c r="I592" t="s">
        <v>11</v>
      </c>
      <c r="J592" t="s">
        <v>11</v>
      </c>
      <c r="K592" t="s">
        <v>23</v>
      </c>
    </row>
    <row r="593" spans="3:11" x14ac:dyDescent="0.35">
      <c r="C593" t="s">
        <v>615</v>
      </c>
      <c r="D593">
        <v>1980</v>
      </c>
      <c r="E593" t="s">
        <v>20</v>
      </c>
      <c r="F593">
        <v>7</v>
      </c>
      <c r="G593">
        <v>2</v>
      </c>
      <c r="H593">
        <v>5054.05</v>
      </c>
      <c r="I593" t="s">
        <v>11</v>
      </c>
      <c r="J593" t="s">
        <v>11</v>
      </c>
      <c r="K593" t="s">
        <v>13</v>
      </c>
    </row>
    <row r="594" spans="3:11" x14ac:dyDescent="0.35">
      <c r="C594" t="s">
        <v>616</v>
      </c>
      <c r="D594">
        <v>1993</v>
      </c>
      <c r="E594" t="s">
        <v>18</v>
      </c>
      <c r="F594">
        <v>11</v>
      </c>
      <c r="G594">
        <v>0</v>
      </c>
      <c r="H594">
        <v>5059.5600000000004</v>
      </c>
      <c r="I594" t="s">
        <v>11</v>
      </c>
      <c r="J594" t="s">
        <v>16</v>
      </c>
      <c r="K594" t="s">
        <v>300</v>
      </c>
    </row>
    <row r="595" spans="3:11" x14ac:dyDescent="0.35">
      <c r="C595" t="s">
        <v>617</v>
      </c>
      <c r="D595">
        <v>1978</v>
      </c>
      <c r="E595" t="s">
        <v>15</v>
      </c>
      <c r="F595">
        <v>22</v>
      </c>
      <c r="G595">
        <v>2</v>
      </c>
      <c r="H595">
        <v>5077.1899999999996</v>
      </c>
      <c r="I595" t="s">
        <v>11</v>
      </c>
      <c r="J595" t="s">
        <v>12</v>
      </c>
      <c r="K595" t="s">
        <v>23</v>
      </c>
    </row>
    <row r="596" spans="3:11" x14ac:dyDescent="0.35">
      <c r="C596" t="s">
        <v>618</v>
      </c>
      <c r="D596">
        <v>1997</v>
      </c>
      <c r="E596" t="s">
        <v>10</v>
      </c>
      <c r="F596">
        <v>14</v>
      </c>
      <c r="G596">
        <v>5</v>
      </c>
      <c r="H596">
        <v>5080.1000000000004</v>
      </c>
      <c r="I596" t="s">
        <v>12</v>
      </c>
      <c r="J596" t="s">
        <v>11</v>
      </c>
      <c r="K596" t="s">
        <v>42</v>
      </c>
    </row>
    <row r="597" spans="3:11" x14ac:dyDescent="0.35">
      <c r="C597" t="s">
        <v>619</v>
      </c>
      <c r="D597">
        <v>1999</v>
      </c>
      <c r="E597" t="s">
        <v>18</v>
      </c>
      <c r="F597">
        <v>19</v>
      </c>
      <c r="G597">
        <v>0</v>
      </c>
      <c r="H597">
        <v>5087.92</v>
      </c>
      <c r="I597" t="s">
        <v>11</v>
      </c>
      <c r="J597" t="s">
        <v>11</v>
      </c>
      <c r="K597" t="s">
        <v>535</v>
      </c>
    </row>
    <row r="598" spans="3:11" x14ac:dyDescent="0.35">
      <c r="C598" t="s">
        <v>620</v>
      </c>
      <c r="D598">
        <v>1987</v>
      </c>
      <c r="E598" t="s">
        <v>15</v>
      </c>
      <c r="F598">
        <v>18</v>
      </c>
      <c r="G598">
        <v>1</v>
      </c>
      <c r="H598">
        <v>5116.5</v>
      </c>
      <c r="I598" t="s">
        <v>11</v>
      </c>
      <c r="J598" t="s">
        <v>11</v>
      </c>
      <c r="K598" t="s">
        <v>23</v>
      </c>
    </row>
    <row r="599" spans="3:11" x14ac:dyDescent="0.35">
      <c r="C599" t="s">
        <v>621</v>
      </c>
      <c r="D599">
        <v>1988</v>
      </c>
      <c r="E599" t="s">
        <v>15</v>
      </c>
      <c r="F599">
        <v>1</v>
      </c>
      <c r="G599">
        <v>2</v>
      </c>
      <c r="H599">
        <v>5124.1899999999996</v>
      </c>
      <c r="I599" t="s">
        <v>11</v>
      </c>
      <c r="J599" t="s">
        <v>12</v>
      </c>
      <c r="K599" t="s">
        <v>13</v>
      </c>
    </row>
    <row r="600" spans="3:11" x14ac:dyDescent="0.35">
      <c r="C600" t="s">
        <v>622</v>
      </c>
      <c r="D600">
        <v>1987</v>
      </c>
      <c r="E600" t="s">
        <v>20</v>
      </c>
      <c r="F600">
        <v>13</v>
      </c>
      <c r="G600">
        <v>1</v>
      </c>
      <c r="H600">
        <v>5125.22</v>
      </c>
      <c r="I600" t="s">
        <v>16</v>
      </c>
      <c r="J600" t="s">
        <v>11</v>
      </c>
      <c r="K600" t="s">
        <v>23</v>
      </c>
    </row>
    <row r="601" spans="3:11" x14ac:dyDescent="0.35">
      <c r="C601" t="s">
        <v>623</v>
      </c>
      <c r="D601">
        <v>1988</v>
      </c>
      <c r="E601" t="s">
        <v>20</v>
      </c>
      <c r="F601">
        <v>15</v>
      </c>
      <c r="G601">
        <v>3</v>
      </c>
      <c r="H601">
        <v>5136.75</v>
      </c>
      <c r="I601" t="s">
        <v>11</v>
      </c>
      <c r="J601" t="s">
        <v>16</v>
      </c>
      <c r="K601" t="s">
        <v>13</v>
      </c>
    </row>
    <row r="602" spans="3:11" x14ac:dyDescent="0.35">
      <c r="C602" t="s">
        <v>624</v>
      </c>
      <c r="D602">
        <v>1993</v>
      </c>
      <c r="E602" t="s">
        <v>30</v>
      </c>
      <c r="F602">
        <v>10</v>
      </c>
      <c r="G602">
        <v>3</v>
      </c>
      <c r="H602">
        <v>5138.26</v>
      </c>
      <c r="I602" t="s">
        <v>11</v>
      </c>
      <c r="J602" t="s">
        <v>11</v>
      </c>
      <c r="K602" t="s">
        <v>13</v>
      </c>
    </row>
    <row r="603" spans="3:11" x14ac:dyDescent="0.35">
      <c r="C603" t="s">
        <v>625</v>
      </c>
      <c r="D603">
        <v>1984</v>
      </c>
      <c r="E603" t="s">
        <v>35</v>
      </c>
      <c r="F603">
        <v>22</v>
      </c>
      <c r="G603">
        <v>3</v>
      </c>
      <c r="H603">
        <v>5144.18</v>
      </c>
      <c r="I603" t="s">
        <v>11</v>
      </c>
      <c r="J603" t="s">
        <v>16</v>
      </c>
      <c r="K603" t="s">
        <v>13</v>
      </c>
    </row>
    <row r="604" spans="3:11" x14ac:dyDescent="0.35">
      <c r="C604" t="s">
        <v>626</v>
      </c>
      <c r="D604">
        <v>1990</v>
      </c>
      <c r="E604" t="s">
        <v>35</v>
      </c>
      <c r="F604">
        <v>22</v>
      </c>
      <c r="G604">
        <v>1</v>
      </c>
      <c r="H604">
        <v>5148.55</v>
      </c>
      <c r="I604" t="s">
        <v>11</v>
      </c>
      <c r="J604" t="s">
        <v>11</v>
      </c>
      <c r="K604" t="s">
        <v>247</v>
      </c>
    </row>
    <row r="605" spans="3:11" x14ac:dyDescent="0.35">
      <c r="C605" t="s">
        <v>627</v>
      </c>
      <c r="D605">
        <v>1990</v>
      </c>
      <c r="E605" t="s">
        <v>37</v>
      </c>
      <c r="F605">
        <v>9</v>
      </c>
      <c r="G605">
        <v>2</v>
      </c>
      <c r="H605">
        <v>5152.13</v>
      </c>
      <c r="I605" t="s">
        <v>11</v>
      </c>
      <c r="J605" t="s">
        <v>11</v>
      </c>
      <c r="K605" t="s">
        <v>42</v>
      </c>
    </row>
    <row r="606" spans="3:11" x14ac:dyDescent="0.35">
      <c r="C606" t="s">
        <v>628</v>
      </c>
      <c r="D606">
        <v>1991</v>
      </c>
      <c r="E606" t="s">
        <v>35</v>
      </c>
      <c r="F606">
        <v>29</v>
      </c>
      <c r="G606">
        <v>3</v>
      </c>
      <c r="H606">
        <v>5166.96</v>
      </c>
      <c r="I606" t="s">
        <v>11</v>
      </c>
      <c r="J606" t="s">
        <v>11</v>
      </c>
      <c r="K606" t="s">
        <v>23</v>
      </c>
    </row>
    <row r="607" spans="3:11" x14ac:dyDescent="0.35">
      <c r="C607" t="s">
        <v>629</v>
      </c>
      <c r="D607">
        <v>1984</v>
      </c>
      <c r="E607" t="s">
        <v>37</v>
      </c>
      <c r="F607">
        <v>16</v>
      </c>
      <c r="G607">
        <v>3</v>
      </c>
      <c r="H607">
        <v>5177.12</v>
      </c>
      <c r="I607" t="s">
        <v>11</v>
      </c>
      <c r="J607" t="s">
        <v>16</v>
      </c>
      <c r="K607" t="s">
        <v>13</v>
      </c>
    </row>
    <row r="608" spans="3:11" x14ac:dyDescent="0.35">
      <c r="C608" t="s">
        <v>630</v>
      </c>
      <c r="D608">
        <v>1979</v>
      </c>
      <c r="E608" t="s">
        <v>20</v>
      </c>
      <c r="F608">
        <v>12</v>
      </c>
      <c r="G608">
        <v>2</v>
      </c>
      <c r="H608">
        <v>5195.58</v>
      </c>
      <c r="I608" t="s">
        <v>11</v>
      </c>
      <c r="J608" t="s">
        <v>11</v>
      </c>
      <c r="K608" t="s">
        <v>13</v>
      </c>
    </row>
    <row r="609" spans="3:11" x14ac:dyDescent="0.35">
      <c r="C609" t="s">
        <v>631</v>
      </c>
      <c r="D609">
        <v>2004</v>
      </c>
      <c r="E609" t="s">
        <v>18</v>
      </c>
      <c r="F609">
        <v>6</v>
      </c>
      <c r="G609">
        <v>0</v>
      </c>
      <c r="H609">
        <v>5198.6899999999996</v>
      </c>
      <c r="I609" t="s">
        <v>11</v>
      </c>
      <c r="J609" t="s">
        <v>11</v>
      </c>
      <c r="K609" t="s">
        <v>632</v>
      </c>
    </row>
    <row r="610" spans="3:11" x14ac:dyDescent="0.35">
      <c r="C610" t="s">
        <v>633</v>
      </c>
      <c r="D610">
        <v>1983</v>
      </c>
      <c r="E610" t="s">
        <v>37</v>
      </c>
      <c r="F610">
        <v>24</v>
      </c>
      <c r="G610">
        <v>3</v>
      </c>
      <c r="H610">
        <v>5207.97</v>
      </c>
      <c r="I610" t="s">
        <v>11</v>
      </c>
      <c r="J610" t="s">
        <v>11</v>
      </c>
      <c r="K610" t="s">
        <v>23</v>
      </c>
    </row>
    <row r="611" spans="3:11" x14ac:dyDescent="0.35">
      <c r="C611" t="s">
        <v>634</v>
      </c>
      <c r="D611">
        <v>1993</v>
      </c>
      <c r="E611" t="s">
        <v>18</v>
      </c>
      <c r="F611">
        <v>17</v>
      </c>
      <c r="G611">
        <v>3</v>
      </c>
      <c r="H611">
        <v>5209.58</v>
      </c>
      <c r="I611" t="s">
        <v>12</v>
      </c>
      <c r="J611" t="s">
        <v>12</v>
      </c>
      <c r="K611" t="s">
        <v>356</v>
      </c>
    </row>
    <row r="612" spans="3:11" x14ac:dyDescent="0.35">
      <c r="C612" t="s">
        <v>635</v>
      </c>
      <c r="D612">
        <v>1999</v>
      </c>
      <c r="E612" t="s">
        <v>30</v>
      </c>
      <c r="F612">
        <v>1</v>
      </c>
      <c r="G612">
        <v>0</v>
      </c>
      <c r="H612">
        <v>5213.22</v>
      </c>
      <c r="I612" t="s">
        <v>11</v>
      </c>
      <c r="J612" t="s">
        <v>16</v>
      </c>
      <c r="K612" t="s">
        <v>23</v>
      </c>
    </row>
    <row r="613" spans="3:11" x14ac:dyDescent="0.35">
      <c r="C613" t="s">
        <v>636</v>
      </c>
      <c r="D613">
        <v>1995</v>
      </c>
      <c r="E613" t="s">
        <v>18</v>
      </c>
      <c r="F613">
        <v>6</v>
      </c>
      <c r="G613">
        <v>0</v>
      </c>
      <c r="H613">
        <v>5216.4799999999996</v>
      </c>
      <c r="I613" t="s">
        <v>11</v>
      </c>
      <c r="J613" t="s">
        <v>11</v>
      </c>
      <c r="K613" t="s">
        <v>200</v>
      </c>
    </row>
    <row r="614" spans="3:11" x14ac:dyDescent="0.35">
      <c r="C614" t="s">
        <v>637</v>
      </c>
      <c r="D614">
        <v>1987</v>
      </c>
      <c r="E614" t="s">
        <v>18</v>
      </c>
      <c r="F614">
        <v>29</v>
      </c>
      <c r="G614">
        <v>0</v>
      </c>
      <c r="H614">
        <v>5227.99</v>
      </c>
      <c r="I614" t="s">
        <v>11</v>
      </c>
      <c r="J614" t="s">
        <v>16</v>
      </c>
      <c r="K614" t="s">
        <v>247</v>
      </c>
    </row>
    <row r="615" spans="3:11" x14ac:dyDescent="0.35">
      <c r="C615" t="s">
        <v>638</v>
      </c>
      <c r="D615">
        <v>1987</v>
      </c>
      <c r="E615" t="s">
        <v>30</v>
      </c>
      <c r="F615">
        <v>26</v>
      </c>
      <c r="G615">
        <v>1</v>
      </c>
      <c r="H615">
        <v>5240.7700000000004</v>
      </c>
      <c r="I615" t="s">
        <v>11</v>
      </c>
      <c r="J615" t="s">
        <v>11</v>
      </c>
      <c r="K615" t="s">
        <v>42</v>
      </c>
    </row>
    <row r="616" spans="3:11" x14ac:dyDescent="0.35">
      <c r="C616" t="s">
        <v>639</v>
      </c>
      <c r="D616">
        <v>1987</v>
      </c>
      <c r="E616" t="s">
        <v>10</v>
      </c>
      <c r="F616">
        <v>5</v>
      </c>
      <c r="G616">
        <v>1</v>
      </c>
      <c r="H616">
        <v>5245.23</v>
      </c>
      <c r="I616" t="s">
        <v>11</v>
      </c>
      <c r="J616" t="s">
        <v>11</v>
      </c>
      <c r="K616" t="s">
        <v>13</v>
      </c>
    </row>
    <row r="617" spans="3:11" x14ac:dyDescent="0.35">
      <c r="C617" t="s">
        <v>640</v>
      </c>
      <c r="D617">
        <v>1987</v>
      </c>
      <c r="E617" t="s">
        <v>20</v>
      </c>
      <c r="F617">
        <v>9</v>
      </c>
      <c r="G617">
        <v>1</v>
      </c>
      <c r="H617">
        <v>5246.05</v>
      </c>
      <c r="I617" t="s">
        <v>11</v>
      </c>
      <c r="J617" t="s">
        <v>12</v>
      </c>
      <c r="K617" t="s">
        <v>42</v>
      </c>
    </row>
    <row r="618" spans="3:11" x14ac:dyDescent="0.35">
      <c r="C618" t="s">
        <v>641</v>
      </c>
      <c r="D618">
        <v>1990</v>
      </c>
      <c r="E618" t="s">
        <v>10</v>
      </c>
      <c r="F618">
        <v>6</v>
      </c>
      <c r="G618">
        <v>3</v>
      </c>
      <c r="H618">
        <v>5253.52</v>
      </c>
      <c r="I618" t="s">
        <v>12</v>
      </c>
      <c r="J618" t="s">
        <v>12</v>
      </c>
      <c r="K618" t="s">
        <v>42</v>
      </c>
    </row>
    <row r="619" spans="3:11" x14ac:dyDescent="0.35">
      <c r="C619" t="s">
        <v>642</v>
      </c>
      <c r="D619">
        <v>1989</v>
      </c>
      <c r="E619" t="s">
        <v>15</v>
      </c>
      <c r="F619">
        <v>25</v>
      </c>
      <c r="G619">
        <v>2</v>
      </c>
      <c r="H619">
        <v>5257.51</v>
      </c>
      <c r="I619" t="s">
        <v>11</v>
      </c>
      <c r="J619" t="s">
        <v>11</v>
      </c>
      <c r="K619" t="s">
        <v>23</v>
      </c>
    </row>
    <row r="620" spans="3:11" x14ac:dyDescent="0.35">
      <c r="C620" t="s">
        <v>643</v>
      </c>
      <c r="D620">
        <v>1989</v>
      </c>
      <c r="E620" t="s">
        <v>10</v>
      </c>
      <c r="F620">
        <v>19</v>
      </c>
      <c r="G620">
        <v>2</v>
      </c>
      <c r="H620">
        <v>5261.47</v>
      </c>
      <c r="I620" t="s">
        <v>11</v>
      </c>
      <c r="J620" t="s">
        <v>11</v>
      </c>
      <c r="K620" t="s">
        <v>23</v>
      </c>
    </row>
    <row r="621" spans="3:11" x14ac:dyDescent="0.35">
      <c r="C621" t="s">
        <v>644</v>
      </c>
      <c r="D621">
        <v>1986</v>
      </c>
      <c r="E621" t="s">
        <v>37</v>
      </c>
      <c r="F621">
        <v>25</v>
      </c>
      <c r="G621">
        <v>0</v>
      </c>
      <c r="H621">
        <v>5266.37</v>
      </c>
      <c r="I621" t="s">
        <v>11</v>
      </c>
      <c r="J621" t="s">
        <v>11</v>
      </c>
      <c r="K621" t="s">
        <v>23</v>
      </c>
    </row>
    <row r="622" spans="3:11" x14ac:dyDescent="0.35">
      <c r="C622" t="s">
        <v>645</v>
      </c>
      <c r="D622">
        <v>1986</v>
      </c>
      <c r="E622" t="s">
        <v>20</v>
      </c>
      <c r="F622">
        <v>20</v>
      </c>
      <c r="G622">
        <v>0</v>
      </c>
      <c r="H622">
        <v>5267.82</v>
      </c>
      <c r="I622" t="s">
        <v>11</v>
      </c>
      <c r="J622" t="s">
        <v>11</v>
      </c>
      <c r="K622" t="s">
        <v>23</v>
      </c>
    </row>
    <row r="623" spans="3:11" x14ac:dyDescent="0.35">
      <c r="C623" t="s">
        <v>646</v>
      </c>
      <c r="D623">
        <v>1986</v>
      </c>
      <c r="E623" t="s">
        <v>37</v>
      </c>
      <c r="F623">
        <v>20</v>
      </c>
      <c r="G623">
        <v>0</v>
      </c>
      <c r="H623">
        <v>5272.18</v>
      </c>
      <c r="I623" t="s">
        <v>11</v>
      </c>
      <c r="J623" t="s">
        <v>12</v>
      </c>
      <c r="K623" t="s">
        <v>23</v>
      </c>
    </row>
    <row r="624" spans="3:11" x14ac:dyDescent="0.35">
      <c r="C624" t="s">
        <v>647</v>
      </c>
      <c r="D624">
        <v>1987</v>
      </c>
      <c r="E624" t="s">
        <v>20</v>
      </c>
      <c r="F624">
        <v>1</v>
      </c>
      <c r="G624">
        <v>3</v>
      </c>
      <c r="H624">
        <v>5275.86</v>
      </c>
      <c r="I624" t="s">
        <v>11</v>
      </c>
      <c r="J624" t="s">
        <v>11</v>
      </c>
      <c r="K624" t="s">
        <v>13</v>
      </c>
    </row>
    <row r="625" spans="3:11" x14ac:dyDescent="0.35">
      <c r="C625" t="s">
        <v>648</v>
      </c>
      <c r="D625">
        <v>1974</v>
      </c>
      <c r="E625" t="s">
        <v>15</v>
      </c>
      <c r="F625">
        <v>12</v>
      </c>
      <c r="G625">
        <v>0</v>
      </c>
      <c r="H625">
        <v>5291.71</v>
      </c>
      <c r="I625" t="s">
        <v>11</v>
      </c>
      <c r="J625" t="s">
        <v>11</v>
      </c>
      <c r="K625" t="s">
        <v>23</v>
      </c>
    </row>
    <row r="626" spans="3:11" x14ac:dyDescent="0.35">
      <c r="C626" t="s">
        <v>649</v>
      </c>
      <c r="D626">
        <v>2004</v>
      </c>
      <c r="E626" t="s">
        <v>35</v>
      </c>
      <c r="F626">
        <v>22</v>
      </c>
      <c r="G626">
        <v>0</v>
      </c>
      <c r="H626">
        <v>5293.67</v>
      </c>
      <c r="I626" t="s">
        <v>11</v>
      </c>
      <c r="J626" t="s">
        <v>11</v>
      </c>
      <c r="K626" t="s">
        <v>632</v>
      </c>
    </row>
    <row r="627" spans="3:11" x14ac:dyDescent="0.35">
      <c r="C627" t="s">
        <v>650</v>
      </c>
      <c r="D627">
        <v>2000</v>
      </c>
      <c r="E627" t="s">
        <v>20</v>
      </c>
      <c r="F627">
        <v>9</v>
      </c>
      <c r="G627">
        <v>0</v>
      </c>
      <c r="H627">
        <v>5306.7</v>
      </c>
      <c r="I627" t="s">
        <v>11</v>
      </c>
      <c r="J627" t="s">
        <v>12</v>
      </c>
      <c r="K627" t="s">
        <v>23</v>
      </c>
    </row>
    <row r="628" spans="3:11" x14ac:dyDescent="0.35">
      <c r="C628" t="s">
        <v>651</v>
      </c>
      <c r="D628">
        <v>1994</v>
      </c>
      <c r="E628" t="s">
        <v>15</v>
      </c>
      <c r="F628">
        <v>13</v>
      </c>
      <c r="G628">
        <v>3</v>
      </c>
      <c r="H628">
        <v>5312.17</v>
      </c>
      <c r="I628" t="s">
        <v>11</v>
      </c>
      <c r="J628" t="s">
        <v>11</v>
      </c>
      <c r="K628" t="s">
        <v>23</v>
      </c>
    </row>
    <row r="629" spans="3:11" x14ac:dyDescent="0.35">
      <c r="C629" t="s">
        <v>652</v>
      </c>
      <c r="D629">
        <v>1974</v>
      </c>
      <c r="E629" t="s">
        <v>20</v>
      </c>
      <c r="F629">
        <v>2</v>
      </c>
      <c r="G629">
        <v>0</v>
      </c>
      <c r="H629">
        <v>5322.24</v>
      </c>
      <c r="I629" t="s">
        <v>11</v>
      </c>
      <c r="J629" t="s">
        <v>16</v>
      </c>
      <c r="K629" t="s">
        <v>23</v>
      </c>
    </row>
    <row r="630" spans="3:11" x14ac:dyDescent="0.35">
      <c r="C630" t="s">
        <v>653</v>
      </c>
      <c r="D630">
        <v>1992</v>
      </c>
      <c r="E630" t="s">
        <v>18</v>
      </c>
      <c r="F630">
        <v>18</v>
      </c>
      <c r="G630">
        <v>3</v>
      </c>
      <c r="H630">
        <v>5325.65</v>
      </c>
      <c r="I630" t="s">
        <v>11</v>
      </c>
      <c r="J630" t="s">
        <v>16</v>
      </c>
      <c r="K630" t="s">
        <v>42</v>
      </c>
    </row>
    <row r="631" spans="3:11" x14ac:dyDescent="0.35">
      <c r="C631" t="s">
        <v>654</v>
      </c>
      <c r="D631">
        <v>1991</v>
      </c>
      <c r="E631" t="s">
        <v>35</v>
      </c>
      <c r="F631">
        <v>28</v>
      </c>
      <c r="G631">
        <v>2</v>
      </c>
      <c r="H631">
        <v>5327.4</v>
      </c>
      <c r="I631" t="s">
        <v>11</v>
      </c>
      <c r="J631" t="s">
        <v>16</v>
      </c>
      <c r="K631" t="s">
        <v>23</v>
      </c>
    </row>
    <row r="632" spans="3:11" x14ac:dyDescent="0.35">
      <c r="C632" t="s">
        <v>655</v>
      </c>
      <c r="D632">
        <v>1972</v>
      </c>
      <c r="E632" t="s">
        <v>30</v>
      </c>
      <c r="F632">
        <v>15</v>
      </c>
      <c r="G632">
        <v>0</v>
      </c>
      <c r="H632">
        <v>5344.81</v>
      </c>
      <c r="I632" t="s">
        <v>11</v>
      </c>
      <c r="J632" t="s">
        <v>12</v>
      </c>
      <c r="K632" t="s">
        <v>13</v>
      </c>
    </row>
    <row r="633" spans="3:11" x14ac:dyDescent="0.35">
      <c r="C633" t="s">
        <v>656</v>
      </c>
      <c r="D633">
        <v>1989</v>
      </c>
      <c r="E633" t="s">
        <v>15</v>
      </c>
      <c r="F633">
        <v>7</v>
      </c>
      <c r="G633">
        <v>1</v>
      </c>
      <c r="H633">
        <v>5354.07</v>
      </c>
      <c r="I633" t="s">
        <v>11</v>
      </c>
      <c r="J633" t="s">
        <v>12</v>
      </c>
      <c r="K633" t="s">
        <v>247</v>
      </c>
    </row>
    <row r="634" spans="3:11" x14ac:dyDescent="0.35">
      <c r="C634" t="s">
        <v>657</v>
      </c>
      <c r="D634">
        <v>1994</v>
      </c>
      <c r="E634" t="s">
        <v>30</v>
      </c>
      <c r="F634">
        <v>7</v>
      </c>
      <c r="G634">
        <v>0</v>
      </c>
      <c r="H634">
        <v>5364.66</v>
      </c>
      <c r="I634" t="s">
        <v>11</v>
      </c>
      <c r="J634" t="s">
        <v>16</v>
      </c>
      <c r="K634" t="s">
        <v>42</v>
      </c>
    </row>
    <row r="635" spans="3:11" x14ac:dyDescent="0.35">
      <c r="C635" t="s">
        <v>658</v>
      </c>
      <c r="D635">
        <v>1986</v>
      </c>
      <c r="E635" t="s">
        <v>18</v>
      </c>
      <c r="F635">
        <v>1</v>
      </c>
      <c r="G635">
        <v>1</v>
      </c>
      <c r="H635">
        <v>5373.36</v>
      </c>
      <c r="I635" t="s">
        <v>11</v>
      </c>
      <c r="J635" t="s">
        <v>11</v>
      </c>
      <c r="K635" t="s">
        <v>23</v>
      </c>
    </row>
    <row r="636" spans="3:11" x14ac:dyDescent="0.35">
      <c r="C636" t="s">
        <v>659</v>
      </c>
      <c r="D636">
        <v>1989</v>
      </c>
      <c r="E636" t="s">
        <v>15</v>
      </c>
      <c r="F636">
        <v>18</v>
      </c>
      <c r="G636">
        <v>2</v>
      </c>
      <c r="H636">
        <v>5375.04</v>
      </c>
      <c r="I636" t="s">
        <v>11</v>
      </c>
      <c r="J636" t="s">
        <v>16</v>
      </c>
      <c r="K636" t="s">
        <v>42</v>
      </c>
    </row>
    <row r="637" spans="3:11" x14ac:dyDescent="0.35">
      <c r="C637" t="s">
        <v>660</v>
      </c>
      <c r="D637">
        <v>1986</v>
      </c>
      <c r="E637" t="s">
        <v>10</v>
      </c>
      <c r="F637">
        <v>22</v>
      </c>
      <c r="G637">
        <v>1</v>
      </c>
      <c r="H637">
        <v>5377.46</v>
      </c>
      <c r="I637" t="s">
        <v>11</v>
      </c>
      <c r="J637" t="s">
        <v>12</v>
      </c>
      <c r="K637" t="s">
        <v>23</v>
      </c>
    </row>
    <row r="638" spans="3:11" x14ac:dyDescent="0.35">
      <c r="C638" t="s">
        <v>661</v>
      </c>
      <c r="D638">
        <v>1984</v>
      </c>
      <c r="E638" t="s">
        <v>18</v>
      </c>
      <c r="F638">
        <v>1</v>
      </c>
      <c r="G638">
        <v>0</v>
      </c>
      <c r="H638">
        <v>5383.54</v>
      </c>
      <c r="I638" t="s">
        <v>11</v>
      </c>
      <c r="J638" t="s">
        <v>12</v>
      </c>
      <c r="K638" t="s">
        <v>42</v>
      </c>
    </row>
    <row r="639" spans="3:11" x14ac:dyDescent="0.35">
      <c r="C639" t="s">
        <v>662</v>
      </c>
      <c r="D639">
        <v>1988</v>
      </c>
      <c r="E639" t="s">
        <v>35</v>
      </c>
      <c r="F639">
        <v>8</v>
      </c>
      <c r="G639">
        <v>1</v>
      </c>
      <c r="H639">
        <v>5385.34</v>
      </c>
      <c r="I639" t="s">
        <v>11</v>
      </c>
      <c r="J639" t="s">
        <v>12</v>
      </c>
      <c r="K639" t="s">
        <v>23</v>
      </c>
    </row>
    <row r="640" spans="3:11" x14ac:dyDescent="0.35">
      <c r="C640" t="s">
        <v>663</v>
      </c>
      <c r="D640">
        <v>1989</v>
      </c>
      <c r="E640" t="s">
        <v>15</v>
      </c>
      <c r="F640">
        <v>6</v>
      </c>
      <c r="G640">
        <v>3</v>
      </c>
      <c r="H640">
        <v>5396.44</v>
      </c>
      <c r="I640" t="s">
        <v>11</v>
      </c>
      <c r="J640" t="s">
        <v>12</v>
      </c>
      <c r="K640" t="s">
        <v>13</v>
      </c>
    </row>
    <row r="641" spans="3:11" x14ac:dyDescent="0.35">
      <c r="C641" t="s">
        <v>664</v>
      </c>
      <c r="D641">
        <v>1984</v>
      </c>
      <c r="E641" t="s">
        <v>20</v>
      </c>
      <c r="F641">
        <v>3</v>
      </c>
      <c r="G641">
        <v>0</v>
      </c>
      <c r="H641">
        <v>5397.62</v>
      </c>
      <c r="I641" t="s">
        <v>11</v>
      </c>
      <c r="J641" t="s">
        <v>11</v>
      </c>
      <c r="K641" t="s">
        <v>13</v>
      </c>
    </row>
    <row r="642" spans="3:11" x14ac:dyDescent="0.35">
      <c r="C642" t="s">
        <v>665</v>
      </c>
      <c r="D642">
        <v>1984</v>
      </c>
      <c r="E642" t="s">
        <v>35</v>
      </c>
      <c r="F642">
        <v>1</v>
      </c>
      <c r="G642">
        <v>0</v>
      </c>
      <c r="H642">
        <v>5400.98</v>
      </c>
      <c r="I642" t="s">
        <v>11</v>
      </c>
      <c r="J642" t="s">
        <v>11</v>
      </c>
      <c r="K642" t="s">
        <v>13</v>
      </c>
    </row>
    <row r="643" spans="3:11" x14ac:dyDescent="0.35">
      <c r="C643" t="s">
        <v>666</v>
      </c>
      <c r="D643">
        <v>1985</v>
      </c>
      <c r="E643" t="s">
        <v>30</v>
      </c>
      <c r="F643">
        <v>23</v>
      </c>
      <c r="G643">
        <v>3</v>
      </c>
      <c r="H643">
        <v>5402.89</v>
      </c>
      <c r="I643" t="s">
        <v>11</v>
      </c>
      <c r="J643" t="s">
        <v>16</v>
      </c>
      <c r="K643" t="s">
        <v>13</v>
      </c>
    </row>
    <row r="644" spans="3:11" x14ac:dyDescent="0.35">
      <c r="C644" t="s">
        <v>667</v>
      </c>
      <c r="D644">
        <v>1975</v>
      </c>
      <c r="E644" t="s">
        <v>20</v>
      </c>
      <c r="F644">
        <v>27</v>
      </c>
      <c r="G644">
        <v>1</v>
      </c>
      <c r="H644">
        <v>5411.99</v>
      </c>
      <c r="I644" t="s">
        <v>11</v>
      </c>
      <c r="J644" t="s">
        <v>12</v>
      </c>
      <c r="K644" t="s">
        <v>23</v>
      </c>
    </row>
    <row r="645" spans="3:11" x14ac:dyDescent="0.35">
      <c r="C645" t="s">
        <v>668</v>
      </c>
      <c r="D645">
        <v>1982</v>
      </c>
      <c r="E645" t="s">
        <v>20</v>
      </c>
      <c r="F645">
        <v>27</v>
      </c>
      <c r="G645">
        <v>0</v>
      </c>
      <c r="H645">
        <v>5415.66</v>
      </c>
      <c r="I645" t="s">
        <v>11</v>
      </c>
      <c r="J645" t="s">
        <v>12</v>
      </c>
      <c r="K645" t="s">
        <v>13</v>
      </c>
    </row>
    <row r="646" spans="3:11" x14ac:dyDescent="0.35">
      <c r="C646" t="s">
        <v>669</v>
      </c>
      <c r="D646">
        <v>1991</v>
      </c>
      <c r="E646" t="s">
        <v>10</v>
      </c>
      <c r="F646">
        <v>6</v>
      </c>
      <c r="G646">
        <v>3</v>
      </c>
      <c r="H646">
        <v>5425.02</v>
      </c>
      <c r="I646" t="s">
        <v>11</v>
      </c>
      <c r="J646" t="s">
        <v>16</v>
      </c>
      <c r="K646" t="s">
        <v>23</v>
      </c>
    </row>
    <row r="647" spans="3:11" x14ac:dyDescent="0.35">
      <c r="C647" t="s">
        <v>670</v>
      </c>
      <c r="D647">
        <v>1992</v>
      </c>
      <c r="E647" t="s">
        <v>20</v>
      </c>
      <c r="F647">
        <v>17</v>
      </c>
      <c r="G647">
        <v>3</v>
      </c>
      <c r="H647">
        <v>5428.73</v>
      </c>
      <c r="I647" t="s">
        <v>12</v>
      </c>
      <c r="J647" t="s">
        <v>16</v>
      </c>
      <c r="K647" t="s">
        <v>356</v>
      </c>
    </row>
    <row r="648" spans="3:11" x14ac:dyDescent="0.35">
      <c r="C648" t="s">
        <v>671</v>
      </c>
      <c r="D648">
        <v>1978</v>
      </c>
      <c r="E648" t="s">
        <v>18</v>
      </c>
      <c r="F648">
        <v>8</v>
      </c>
      <c r="G648">
        <v>2</v>
      </c>
      <c r="H648">
        <v>5428.98</v>
      </c>
      <c r="I648" t="s">
        <v>11</v>
      </c>
      <c r="J648" t="s">
        <v>11</v>
      </c>
      <c r="K648" t="s">
        <v>23</v>
      </c>
    </row>
    <row r="649" spans="3:11" x14ac:dyDescent="0.35">
      <c r="C649" t="s">
        <v>672</v>
      </c>
      <c r="D649">
        <v>1982</v>
      </c>
      <c r="E649" t="s">
        <v>35</v>
      </c>
      <c r="F649">
        <v>25</v>
      </c>
      <c r="G649">
        <v>0</v>
      </c>
      <c r="H649">
        <v>5438.75</v>
      </c>
      <c r="I649" t="s">
        <v>12</v>
      </c>
      <c r="J649" t="s">
        <v>11</v>
      </c>
      <c r="K649" t="s">
        <v>13</v>
      </c>
    </row>
    <row r="650" spans="3:11" x14ac:dyDescent="0.35">
      <c r="C650" t="s">
        <v>673</v>
      </c>
      <c r="D650">
        <v>1986</v>
      </c>
      <c r="E650" t="s">
        <v>30</v>
      </c>
      <c r="F650">
        <v>25</v>
      </c>
      <c r="G650">
        <v>0</v>
      </c>
      <c r="H650">
        <v>5458.05</v>
      </c>
      <c r="I650" t="s">
        <v>11</v>
      </c>
      <c r="J650" t="s">
        <v>11</v>
      </c>
      <c r="K650" t="s">
        <v>247</v>
      </c>
    </row>
    <row r="651" spans="3:11" x14ac:dyDescent="0.35">
      <c r="C651" t="s">
        <v>674</v>
      </c>
      <c r="D651">
        <v>1973</v>
      </c>
      <c r="E651" t="s">
        <v>37</v>
      </c>
      <c r="F651">
        <v>24</v>
      </c>
      <c r="G651">
        <v>0</v>
      </c>
      <c r="H651">
        <v>5466.88</v>
      </c>
      <c r="I651" t="s">
        <v>11</v>
      </c>
      <c r="J651" t="s">
        <v>11</v>
      </c>
      <c r="K651" t="s">
        <v>13</v>
      </c>
    </row>
    <row r="652" spans="3:11" x14ac:dyDescent="0.35">
      <c r="C652" t="s">
        <v>675</v>
      </c>
      <c r="D652">
        <v>1986</v>
      </c>
      <c r="E652" t="s">
        <v>30</v>
      </c>
      <c r="F652">
        <v>2</v>
      </c>
      <c r="G652">
        <v>0</v>
      </c>
      <c r="H652">
        <v>5469.01</v>
      </c>
      <c r="I652" t="s">
        <v>11</v>
      </c>
      <c r="J652" t="s">
        <v>11</v>
      </c>
      <c r="K652" t="s">
        <v>247</v>
      </c>
    </row>
    <row r="653" spans="3:11" x14ac:dyDescent="0.35">
      <c r="C653" t="s">
        <v>676</v>
      </c>
      <c r="D653">
        <v>1986</v>
      </c>
      <c r="E653" t="s">
        <v>10</v>
      </c>
      <c r="F653">
        <v>12</v>
      </c>
      <c r="G653">
        <v>1</v>
      </c>
      <c r="H653">
        <v>5472.45</v>
      </c>
      <c r="I653" t="s">
        <v>11</v>
      </c>
      <c r="J653" t="s">
        <v>12</v>
      </c>
      <c r="K653" t="s">
        <v>42</v>
      </c>
    </row>
    <row r="654" spans="3:11" x14ac:dyDescent="0.35">
      <c r="C654" t="s">
        <v>677</v>
      </c>
      <c r="D654">
        <v>1986</v>
      </c>
      <c r="E654" t="s">
        <v>20</v>
      </c>
      <c r="F654">
        <v>30</v>
      </c>
      <c r="G654">
        <v>1</v>
      </c>
      <c r="H654">
        <v>5478.04</v>
      </c>
      <c r="I654" t="s">
        <v>11</v>
      </c>
      <c r="J654" t="s">
        <v>12</v>
      </c>
      <c r="K654" t="s">
        <v>13</v>
      </c>
    </row>
    <row r="655" spans="3:11" x14ac:dyDescent="0.35">
      <c r="C655" t="s">
        <v>678</v>
      </c>
      <c r="D655">
        <v>1984</v>
      </c>
      <c r="E655" t="s">
        <v>35</v>
      </c>
      <c r="F655">
        <v>26</v>
      </c>
      <c r="G655">
        <v>1</v>
      </c>
      <c r="H655">
        <v>5484.47</v>
      </c>
      <c r="I655" t="s">
        <v>11</v>
      </c>
      <c r="J655" t="s">
        <v>11</v>
      </c>
      <c r="K655" t="s">
        <v>13</v>
      </c>
    </row>
    <row r="656" spans="3:11" x14ac:dyDescent="0.35">
      <c r="C656" t="s">
        <v>679</v>
      </c>
      <c r="D656">
        <v>1984</v>
      </c>
      <c r="E656" t="s">
        <v>35</v>
      </c>
      <c r="F656">
        <v>17</v>
      </c>
      <c r="G656">
        <v>1</v>
      </c>
      <c r="H656">
        <v>5488.26</v>
      </c>
      <c r="I656" t="s">
        <v>11</v>
      </c>
      <c r="J656" t="s">
        <v>12</v>
      </c>
      <c r="K656" t="s">
        <v>42</v>
      </c>
    </row>
    <row r="657" spans="3:11" x14ac:dyDescent="0.35">
      <c r="C657" t="s">
        <v>680</v>
      </c>
      <c r="D657">
        <v>1988</v>
      </c>
      <c r="E657" t="s">
        <v>10</v>
      </c>
      <c r="F657">
        <v>29</v>
      </c>
      <c r="G657">
        <v>3</v>
      </c>
      <c r="H657">
        <v>5503.36</v>
      </c>
      <c r="I657" t="s">
        <v>11</v>
      </c>
      <c r="J657" t="s">
        <v>11</v>
      </c>
      <c r="K657" t="s">
        <v>23</v>
      </c>
    </row>
    <row r="658" spans="3:11" x14ac:dyDescent="0.35">
      <c r="C658" t="s">
        <v>681</v>
      </c>
      <c r="D658">
        <v>1981</v>
      </c>
      <c r="E658" t="s">
        <v>15</v>
      </c>
      <c r="F658">
        <v>7</v>
      </c>
      <c r="G658">
        <v>1</v>
      </c>
      <c r="H658">
        <v>5539.4</v>
      </c>
      <c r="I658" t="s">
        <v>11</v>
      </c>
      <c r="J658" t="s">
        <v>11</v>
      </c>
      <c r="K658" t="s">
        <v>13</v>
      </c>
    </row>
    <row r="659" spans="3:11" x14ac:dyDescent="0.35">
      <c r="C659" t="s">
        <v>682</v>
      </c>
      <c r="D659">
        <v>1980</v>
      </c>
      <c r="E659" t="s">
        <v>30</v>
      </c>
      <c r="F659">
        <v>7</v>
      </c>
      <c r="G659">
        <v>2</v>
      </c>
      <c r="H659">
        <v>5540.35</v>
      </c>
      <c r="I659" t="s">
        <v>11</v>
      </c>
      <c r="J659" t="s">
        <v>11</v>
      </c>
      <c r="K659" t="s">
        <v>23</v>
      </c>
    </row>
    <row r="660" spans="3:11" x14ac:dyDescent="0.35">
      <c r="C660" t="s">
        <v>683</v>
      </c>
      <c r="D660">
        <v>1999</v>
      </c>
      <c r="E660" t="s">
        <v>20</v>
      </c>
      <c r="F660">
        <v>22</v>
      </c>
      <c r="G660">
        <v>0</v>
      </c>
      <c r="H660">
        <v>5552.61</v>
      </c>
      <c r="I660" t="s">
        <v>11</v>
      </c>
      <c r="J660" t="s">
        <v>12</v>
      </c>
      <c r="K660" t="s">
        <v>535</v>
      </c>
    </row>
    <row r="661" spans="3:11" x14ac:dyDescent="0.35">
      <c r="C661" t="s">
        <v>684</v>
      </c>
      <c r="D661">
        <v>1974</v>
      </c>
      <c r="E661" t="s">
        <v>20</v>
      </c>
      <c r="F661">
        <v>18</v>
      </c>
      <c r="G661">
        <v>0</v>
      </c>
      <c r="H661">
        <v>5576.35</v>
      </c>
      <c r="I661" t="s">
        <v>11</v>
      </c>
      <c r="J661" t="s">
        <v>12</v>
      </c>
      <c r="K661" t="s">
        <v>13</v>
      </c>
    </row>
    <row r="662" spans="3:11" x14ac:dyDescent="0.35">
      <c r="C662" t="s">
        <v>685</v>
      </c>
      <c r="D662">
        <v>1985</v>
      </c>
      <c r="E662" t="s">
        <v>20</v>
      </c>
      <c r="F662">
        <v>5</v>
      </c>
      <c r="G662">
        <v>3</v>
      </c>
      <c r="H662">
        <v>5582.95</v>
      </c>
      <c r="I662" t="s">
        <v>11</v>
      </c>
      <c r="J662" t="s">
        <v>16</v>
      </c>
      <c r="K662" t="s">
        <v>23</v>
      </c>
    </row>
    <row r="663" spans="3:11" x14ac:dyDescent="0.35">
      <c r="C663" t="s">
        <v>686</v>
      </c>
      <c r="D663">
        <v>1986</v>
      </c>
      <c r="E663" t="s">
        <v>15</v>
      </c>
      <c r="F663">
        <v>21</v>
      </c>
      <c r="G663">
        <v>2</v>
      </c>
      <c r="H663">
        <v>5584.31</v>
      </c>
      <c r="I663" t="s">
        <v>12</v>
      </c>
      <c r="J663" t="s">
        <v>16</v>
      </c>
      <c r="K663" t="s">
        <v>13</v>
      </c>
    </row>
    <row r="664" spans="3:11" x14ac:dyDescent="0.35">
      <c r="C664" t="s">
        <v>687</v>
      </c>
      <c r="D664">
        <v>1983</v>
      </c>
      <c r="E664" t="s">
        <v>37</v>
      </c>
      <c r="F664">
        <v>3</v>
      </c>
      <c r="G664">
        <v>3</v>
      </c>
      <c r="H664">
        <v>5587.59</v>
      </c>
      <c r="I664" t="s">
        <v>11</v>
      </c>
      <c r="J664" t="s">
        <v>16</v>
      </c>
      <c r="K664" t="s">
        <v>13</v>
      </c>
    </row>
    <row r="665" spans="3:11" x14ac:dyDescent="0.35">
      <c r="C665" t="s">
        <v>688</v>
      </c>
      <c r="D665">
        <v>1988</v>
      </c>
      <c r="E665" t="s">
        <v>15</v>
      </c>
      <c r="F665">
        <v>18</v>
      </c>
      <c r="G665">
        <v>1</v>
      </c>
      <c r="H665">
        <v>5594.85</v>
      </c>
      <c r="I665" t="s">
        <v>11</v>
      </c>
      <c r="J665" t="s">
        <v>12</v>
      </c>
      <c r="K665" t="s">
        <v>247</v>
      </c>
    </row>
    <row r="666" spans="3:11" x14ac:dyDescent="0.35">
      <c r="C666" t="s">
        <v>689</v>
      </c>
      <c r="D666">
        <v>1978</v>
      </c>
      <c r="E666" t="s">
        <v>20</v>
      </c>
      <c r="F666">
        <v>11</v>
      </c>
      <c r="G666">
        <v>2</v>
      </c>
      <c r="H666">
        <v>5612.83</v>
      </c>
      <c r="I666" t="s">
        <v>11</v>
      </c>
      <c r="J666" t="s">
        <v>12</v>
      </c>
      <c r="K666" t="s">
        <v>13</v>
      </c>
    </row>
    <row r="667" spans="3:11" x14ac:dyDescent="0.35">
      <c r="C667" t="s">
        <v>690</v>
      </c>
      <c r="D667">
        <v>1994</v>
      </c>
      <c r="E667" t="s">
        <v>15</v>
      </c>
      <c r="F667">
        <v>15</v>
      </c>
      <c r="G667">
        <v>5</v>
      </c>
      <c r="H667">
        <v>5615.37</v>
      </c>
      <c r="I667" t="s">
        <v>11</v>
      </c>
      <c r="J667" t="s">
        <v>12</v>
      </c>
      <c r="K667" t="s">
        <v>42</v>
      </c>
    </row>
    <row r="668" spans="3:11" x14ac:dyDescent="0.35">
      <c r="C668" t="s">
        <v>691</v>
      </c>
      <c r="D668">
        <v>1987</v>
      </c>
      <c r="E668" t="s">
        <v>30</v>
      </c>
      <c r="F668">
        <v>9</v>
      </c>
      <c r="G668">
        <v>1</v>
      </c>
      <c r="H668">
        <v>5630.46</v>
      </c>
      <c r="I668" t="s">
        <v>11</v>
      </c>
      <c r="J668" t="s">
        <v>12</v>
      </c>
      <c r="K668" t="s">
        <v>23</v>
      </c>
    </row>
    <row r="669" spans="3:11" x14ac:dyDescent="0.35">
      <c r="C669" t="s">
        <v>692</v>
      </c>
      <c r="D669">
        <v>1983</v>
      </c>
      <c r="E669" t="s">
        <v>18</v>
      </c>
      <c r="F669">
        <v>8</v>
      </c>
      <c r="G669">
        <v>0</v>
      </c>
      <c r="H669">
        <v>5649.72</v>
      </c>
      <c r="I669" t="s">
        <v>11</v>
      </c>
      <c r="J669" t="s">
        <v>12</v>
      </c>
      <c r="K669" t="s">
        <v>42</v>
      </c>
    </row>
    <row r="670" spans="3:11" x14ac:dyDescent="0.35">
      <c r="C670" t="s">
        <v>693</v>
      </c>
      <c r="D670">
        <v>1978</v>
      </c>
      <c r="E670" t="s">
        <v>20</v>
      </c>
      <c r="F670">
        <v>27</v>
      </c>
      <c r="G670">
        <v>2</v>
      </c>
      <c r="H670">
        <v>5650.14</v>
      </c>
      <c r="I670" t="s">
        <v>11</v>
      </c>
      <c r="J670" t="s">
        <v>16</v>
      </c>
      <c r="K670" t="s">
        <v>13</v>
      </c>
    </row>
    <row r="671" spans="3:11" x14ac:dyDescent="0.35">
      <c r="C671" t="s">
        <v>694</v>
      </c>
      <c r="D671">
        <v>1983</v>
      </c>
      <c r="E671" t="s">
        <v>20</v>
      </c>
      <c r="F671">
        <v>3</v>
      </c>
      <c r="G671">
        <v>0</v>
      </c>
      <c r="H671">
        <v>5662.23</v>
      </c>
      <c r="I671" t="s">
        <v>11</v>
      </c>
      <c r="J671" t="s">
        <v>16</v>
      </c>
      <c r="K671" t="s">
        <v>13</v>
      </c>
    </row>
    <row r="672" spans="3:11" x14ac:dyDescent="0.35">
      <c r="C672" t="s">
        <v>695</v>
      </c>
      <c r="D672">
        <v>1984</v>
      </c>
      <c r="E672" t="s">
        <v>35</v>
      </c>
      <c r="F672">
        <v>12</v>
      </c>
      <c r="G672">
        <v>3</v>
      </c>
      <c r="H672">
        <v>5679.13</v>
      </c>
      <c r="I672" t="s">
        <v>11</v>
      </c>
      <c r="J672" t="s">
        <v>11</v>
      </c>
      <c r="K672" t="s">
        <v>13</v>
      </c>
    </row>
    <row r="673" spans="3:11" x14ac:dyDescent="0.35">
      <c r="C673" t="s">
        <v>696</v>
      </c>
      <c r="D673">
        <v>1972</v>
      </c>
      <c r="E673" t="s">
        <v>37</v>
      </c>
      <c r="F673">
        <v>28</v>
      </c>
      <c r="G673">
        <v>0</v>
      </c>
      <c r="H673">
        <v>5690.79</v>
      </c>
      <c r="I673" t="s">
        <v>11</v>
      </c>
      <c r="J673" t="s">
        <v>16</v>
      </c>
      <c r="K673" t="s">
        <v>13</v>
      </c>
    </row>
    <row r="674" spans="3:11" x14ac:dyDescent="0.35">
      <c r="C674" t="s">
        <v>697</v>
      </c>
      <c r="D674">
        <v>1992</v>
      </c>
      <c r="E674" t="s">
        <v>15</v>
      </c>
      <c r="F674">
        <v>3</v>
      </c>
      <c r="G674">
        <v>3</v>
      </c>
      <c r="H674">
        <v>5693.43</v>
      </c>
      <c r="I674" t="s">
        <v>11</v>
      </c>
      <c r="J674" t="s">
        <v>12</v>
      </c>
      <c r="K674" t="s">
        <v>23</v>
      </c>
    </row>
    <row r="675" spans="3:11" x14ac:dyDescent="0.35">
      <c r="C675" t="s">
        <v>698</v>
      </c>
      <c r="D675">
        <v>1974</v>
      </c>
      <c r="E675" t="s">
        <v>10</v>
      </c>
      <c r="F675">
        <v>6</v>
      </c>
      <c r="G675">
        <v>0</v>
      </c>
      <c r="H675">
        <v>5698.74</v>
      </c>
      <c r="I675" t="s">
        <v>11</v>
      </c>
      <c r="J675" t="s">
        <v>11</v>
      </c>
      <c r="K675" t="s">
        <v>23</v>
      </c>
    </row>
    <row r="676" spans="3:11" x14ac:dyDescent="0.35">
      <c r="C676" t="s">
        <v>699</v>
      </c>
      <c r="D676">
        <v>1981</v>
      </c>
      <c r="E676" t="s">
        <v>18</v>
      </c>
      <c r="F676">
        <v>15</v>
      </c>
      <c r="G676">
        <v>0</v>
      </c>
      <c r="H676">
        <v>5699.84</v>
      </c>
      <c r="I676" t="s">
        <v>11</v>
      </c>
      <c r="J676" t="s">
        <v>12</v>
      </c>
      <c r="K676" t="s">
        <v>13</v>
      </c>
    </row>
    <row r="677" spans="3:11" x14ac:dyDescent="0.35">
      <c r="C677" t="s">
        <v>700</v>
      </c>
      <c r="D677">
        <v>1993</v>
      </c>
      <c r="E677" t="s">
        <v>15</v>
      </c>
      <c r="F677">
        <v>3</v>
      </c>
      <c r="G677">
        <v>4</v>
      </c>
      <c r="H677">
        <v>5708.87</v>
      </c>
      <c r="I677" t="s">
        <v>11</v>
      </c>
      <c r="J677" t="s">
        <v>16</v>
      </c>
      <c r="K677" t="s">
        <v>42</v>
      </c>
    </row>
    <row r="678" spans="3:11" x14ac:dyDescent="0.35">
      <c r="C678" t="s">
        <v>701</v>
      </c>
      <c r="D678">
        <v>1981</v>
      </c>
      <c r="E678" t="s">
        <v>35</v>
      </c>
      <c r="F678">
        <v>30</v>
      </c>
      <c r="G678">
        <v>0</v>
      </c>
      <c r="H678">
        <v>5709.16</v>
      </c>
      <c r="I678" t="s">
        <v>12</v>
      </c>
      <c r="J678" t="s">
        <v>12</v>
      </c>
      <c r="K678" t="s">
        <v>13</v>
      </c>
    </row>
    <row r="679" spans="3:11" x14ac:dyDescent="0.35">
      <c r="C679" t="s">
        <v>702</v>
      </c>
      <c r="D679">
        <v>1971</v>
      </c>
      <c r="E679" t="s">
        <v>30</v>
      </c>
      <c r="F679">
        <v>18</v>
      </c>
      <c r="G679">
        <v>0</v>
      </c>
      <c r="H679">
        <v>5720.38</v>
      </c>
      <c r="I679" t="s">
        <v>11</v>
      </c>
      <c r="J679" t="s">
        <v>16</v>
      </c>
      <c r="K679" t="s">
        <v>13</v>
      </c>
    </row>
    <row r="680" spans="3:11" x14ac:dyDescent="0.35">
      <c r="C680" t="s">
        <v>703</v>
      </c>
      <c r="D680">
        <v>1987</v>
      </c>
      <c r="E680" t="s">
        <v>37</v>
      </c>
      <c r="F680">
        <v>19</v>
      </c>
      <c r="G680">
        <v>2</v>
      </c>
      <c r="H680">
        <v>5729.01</v>
      </c>
      <c r="I680" t="s">
        <v>16</v>
      </c>
      <c r="J680" t="s">
        <v>11</v>
      </c>
      <c r="K680" t="s">
        <v>23</v>
      </c>
    </row>
    <row r="681" spans="3:11" x14ac:dyDescent="0.35">
      <c r="C681" t="s">
        <v>704</v>
      </c>
      <c r="D681">
        <v>1972</v>
      </c>
      <c r="E681" t="s">
        <v>35</v>
      </c>
      <c r="F681">
        <v>21</v>
      </c>
      <c r="G681">
        <v>0</v>
      </c>
      <c r="H681">
        <v>5741.67</v>
      </c>
      <c r="I681" t="s">
        <v>11</v>
      </c>
      <c r="J681" t="s">
        <v>12</v>
      </c>
      <c r="K681" t="s">
        <v>13</v>
      </c>
    </row>
    <row r="682" spans="3:11" x14ac:dyDescent="0.35">
      <c r="C682" t="s">
        <v>705</v>
      </c>
      <c r="D682">
        <v>1993</v>
      </c>
      <c r="E682" t="s">
        <v>18</v>
      </c>
      <c r="F682">
        <v>10</v>
      </c>
      <c r="G682">
        <v>0</v>
      </c>
      <c r="H682">
        <v>5748.13</v>
      </c>
      <c r="I682" t="s">
        <v>11</v>
      </c>
      <c r="J682" t="s">
        <v>16</v>
      </c>
      <c r="K682" t="s">
        <v>300</v>
      </c>
    </row>
    <row r="683" spans="3:11" x14ac:dyDescent="0.35">
      <c r="C683" t="s">
        <v>706</v>
      </c>
      <c r="D683">
        <v>1983</v>
      </c>
      <c r="E683" t="s">
        <v>35</v>
      </c>
      <c r="F683">
        <v>30</v>
      </c>
      <c r="G683">
        <v>0</v>
      </c>
      <c r="H683">
        <v>5757.41</v>
      </c>
      <c r="I683" t="s">
        <v>11</v>
      </c>
      <c r="J683" t="s">
        <v>12</v>
      </c>
      <c r="K683" t="s">
        <v>166</v>
      </c>
    </row>
    <row r="684" spans="3:11" x14ac:dyDescent="0.35">
      <c r="C684" t="s">
        <v>707</v>
      </c>
      <c r="D684">
        <v>2004</v>
      </c>
      <c r="E684" t="s">
        <v>15</v>
      </c>
      <c r="F684">
        <v>1</v>
      </c>
      <c r="G684">
        <v>0</v>
      </c>
      <c r="H684">
        <v>5778.71</v>
      </c>
      <c r="I684" t="s">
        <v>11</v>
      </c>
      <c r="J684" t="s">
        <v>12</v>
      </c>
      <c r="K684" t="s">
        <v>632</v>
      </c>
    </row>
    <row r="685" spans="3:11" x14ac:dyDescent="0.35">
      <c r="C685" t="s">
        <v>708</v>
      </c>
      <c r="D685">
        <v>1980</v>
      </c>
      <c r="E685" t="s">
        <v>20</v>
      </c>
      <c r="F685">
        <v>18</v>
      </c>
      <c r="G685">
        <v>2</v>
      </c>
      <c r="H685">
        <v>5807.06</v>
      </c>
      <c r="I685" t="s">
        <v>11</v>
      </c>
      <c r="J685" t="s">
        <v>12</v>
      </c>
      <c r="K685" t="s">
        <v>13</v>
      </c>
    </row>
    <row r="686" spans="3:11" x14ac:dyDescent="0.35">
      <c r="C686" t="s">
        <v>709</v>
      </c>
      <c r="D686">
        <v>1972</v>
      </c>
      <c r="E686" t="s">
        <v>15</v>
      </c>
      <c r="F686">
        <v>2</v>
      </c>
      <c r="G686">
        <v>0</v>
      </c>
      <c r="H686">
        <v>5812.9</v>
      </c>
      <c r="I686" t="s">
        <v>11</v>
      </c>
      <c r="J686" t="s">
        <v>11</v>
      </c>
      <c r="K686" t="s">
        <v>13</v>
      </c>
    </row>
    <row r="687" spans="3:11" x14ac:dyDescent="0.35">
      <c r="C687" t="s">
        <v>710</v>
      </c>
      <c r="D687">
        <v>2002</v>
      </c>
      <c r="E687" t="s">
        <v>10</v>
      </c>
      <c r="F687">
        <v>22</v>
      </c>
      <c r="G687">
        <v>0</v>
      </c>
      <c r="H687">
        <v>5816.58</v>
      </c>
      <c r="I687" t="s">
        <v>11</v>
      </c>
      <c r="J687" t="s">
        <v>11</v>
      </c>
      <c r="K687" t="s">
        <v>535</v>
      </c>
    </row>
    <row r="688" spans="3:11" x14ac:dyDescent="0.35">
      <c r="C688" t="s">
        <v>711</v>
      </c>
      <c r="D688">
        <v>1971</v>
      </c>
      <c r="E688" t="s">
        <v>20</v>
      </c>
      <c r="F688">
        <v>27</v>
      </c>
      <c r="G688">
        <v>0</v>
      </c>
      <c r="H688">
        <v>5832.6</v>
      </c>
      <c r="I688" t="s">
        <v>11</v>
      </c>
      <c r="J688" t="s">
        <v>12</v>
      </c>
      <c r="K688" t="s">
        <v>23</v>
      </c>
    </row>
    <row r="689" spans="3:11" x14ac:dyDescent="0.35">
      <c r="C689" t="s">
        <v>712</v>
      </c>
      <c r="D689">
        <v>1987</v>
      </c>
      <c r="E689" t="s">
        <v>10</v>
      </c>
      <c r="F689">
        <v>27</v>
      </c>
      <c r="G689">
        <v>2</v>
      </c>
      <c r="H689">
        <v>5836.52</v>
      </c>
      <c r="I689" t="s">
        <v>11</v>
      </c>
      <c r="J689" t="s">
        <v>12</v>
      </c>
      <c r="K689" t="s">
        <v>13</v>
      </c>
    </row>
    <row r="690" spans="3:11" x14ac:dyDescent="0.35">
      <c r="C690" t="s">
        <v>713</v>
      </c>
      <c r="D690">
        <v>1995</v>
      </c>
      <c r="E690" t="s">
        <v>35</v>
      </c>
      <c r="F690">
        <v>20</v>
      </c>
      <c r="G690">
        <v>0</v>
      </c>
      <c r="H690">
        <v>5843.99</v>
      </c>
      <c r="I690" t="s">
        <v>11</v>
      </c>
      <c r="J690" t="s">
        <v>11</v>
      </c>
      <c r="K690" t="s">
        <v>200</v>
      </c>
    </row>
    <row r="691" spans="3:11" x14ac:dyDescent="0.35">
      <c r="C691" t="s">
        <v>714</v>
      </c>
      <c r="D691">
        <v>1987</v>
      </c>
      <c r="E691" t="s">
        <v>20</v>
      </c>
      <c r="F691">
        <v>30</v>
      </c>
      <c r="G691">
        <v>2</v>
      </c>
      <c r="H691">
        <v>5846.92</v>
      </c>
      <c r="I691" t="s">
        <v>11</v>
      </c>
      <c r="J691" t="s">
        <v>11</v>
      </c>
      <c r="K691" t="s">
        <v>13</v>
      </c>
    </row>
    <row r="692" spans="3:11" x14ac:dyDescent="0.35">
      <c r="C692" t="s">
        <v>715</v>
      </c>
      <c r="D692">
        <v>1985</v>
      </c>
      <c r="E692" t="s">
        <v>18</v>
      </c>
      <c r="F692">
        <v>18</v>
      </c>
      <c r="G692">
        <v>3</v>
      </c>
      <c r="H692">
        <v>5847.24</v>
      </c>
      <c r="I692" t="s">
        <v>11</v>
      </c>
      <c r="J692" t="s">
        <v>16</v>
      </c>
      <c r="K692" t="s">
        <v>13</v>
      </c>
    </row>
    <row r="693" spans="3:11" x14ac:dyDescent="0.35">
      <c r="C693" t="s">
        <v>716</v>
      </c>
      <c r="D693">
        <v>1984</v>
      </c>
      <c r="E693" t="s">
        <v>15</v>
      </c>
      <c r="F693">
        <v>22</v>
      </c>
      <c r="G693">
        <v>1</v>
      </c>
      <c r="H693">
        <v>5855.9</v>
      </c>
      <c r="I693" t="s">
        <v>11</v>
      </c>
      <c r="J693" t="s">
        <v>12</v>
      </c>
      <c r="K693" t="s">
        <v>23</v>
      </c>
    </row>
    <row r="694" spans="3:11" x14ac:dyDescent="0.35">
      <c r="C694" t="s">
        <v>717</v>
      </c>
      <c r="D694">
        <v>1993</v>
      </c>
      <c r="E694" t="s">
        <v>37</v>
      </c>
      <c r="F694">
        <v>19</v>
      </c>
      <c r="G694">
        <v>0</v>
      </c>
      <c r="H694">
        <v>5877.02</v>
      </c>
      <c r="I694" t="s">
        <v>11</v>
      </c>
      <c r="J694" t="s">
        <v>11</v>
      </c>
      <c r="K694" t="s">
        <v>300</v>
      </c>
    </row>
    <row r="695" spans="3:11" x14ac:dyDescent="0.35">
      <c r="C695" t="s">
        <v>718</v>
      </c>
      <c r="D695">
        <v>1982</v>
      </c>
      <c r="E695" t="s">
        <v>10</v>
      </c>
      <c r="F695">
        <v>8</v>
      </c>
      <c r="G695">
        <v>0</v>
      </c>
      <c r="H695">
        <v>5910.94</v>
      </c>
      <c r="I695" t="s">
        <v>11</v>
      </c>
      <c r="J695" t="s">
        <v>16</v>
      </c>
      <c r="K695" t="s">
        <v>42</v>
      </c>
    </row>
    <row r="696" spans="3:11" x14ac:dyDescent="0.35">
      <c r="C696" t="s">
        <v>719</v>
      </c>
      <c r="D696">
        <v>1982</v>
      </c>
      <c r="E696" t="s">
        <v>30</v>
      </c>
      <c r="F696">
        <v>21</v>
      </c>
      <c r="G696">
        <v>0</v>
      </c>
      <c r="H696">
        <v>5920.1</v>
      </c>
      <c r="I696" t="s">
        <v>11</v>
      </c>
      <c r="J696" t="s">
        <v>16</v>
      </c>
      <c r="K696" t="s">
        <v>13</v>
      </c>
    </row>
    <row r="697" spans="3:11" x14ac:dyDescent="0.35">
      <c r="C697" t="s">
        <v>720</v>
      </c>
      <c r="D697">
        <v>1987</v>
      </c>
      <c r="E697" t="s">
        <v>10</v>
      </c>
      <c r="F697">
        <v>29</v>
      </c>
      <c r="G697">
        <v>3</v>
      </c>
      <c r="H697">
        <v>5926.85</v>
      </c>
      <c r="I697" t="s">
        <v>12</v>
      </c>
      <c r="J697" t="s">
        <v>12</v>
      </c>
      <c r="K697" t="s">
        <v>42</v>
      </c>
    </row>
    <row r="698" spans="3:11" x14ac:dyDescent="0.35">
      <c r="C698" t="s">
        <v>721</v>
      </c>
      <c r="D698">
        <v>1993</v>
      </c>
      <c r="E698" t="s">
        <v>35</v>
      </c>
      <c r="F698">
        <v>13</v>
      </c>
      <c r="G698">
        <v>0</v>
      </c>
      <c r="H698">
        <v>5926.93</v>
      </c>
      <c r="I698" t="s">
        <v>11</v>
      </c>
      <c r="J698" t="s">
        <v>11</v>
      </c>
      <c r="K698" t="s">
        <v>200</v>
      </c>
    </row>
    <row r="699" spans="3:11" x14ac:dyDescent="0.35">
      <c r="C699" t="s">
        <v>722</v>
      </c>
      <c r="D699">
        <v>1994</v>
      </c>
      <c r="E699" t="s">
        <v>10</v>
      </c>
      <c r="F699">
        <v>30</v>
      </c>
      <c r="G699">
        <v>0</v>
      </c>
      <c r="H699">
        <v>5927.65</v>
      </c>
      <c r="I699" t="s">
        <v>11</v>
      </c>
      <c r="J699" t="s">
        <v>16</v>
      </c>
      <c r="K699" t="s">
        <v>23</v>
      </c>
    </row>
    <row r="700" spans="3:11" x14ac:dyDescent="0.35">
      <c r="C700" t="s">
        <v>723</v>
      </c>
      <c r="D700">
        <v>1987</v>
      </c>
      <c r="E700" t="s">
        <v>10</v>
      </c>
      <c r="F700">
        <v>14</v>
      </c>
      <c r="G700">
        <v>3</v>
      </c>
      <c r="H700">
        <v>5934.38</v>
      </c>
      <c r="I700" t="s">
        <v>12</v>
      </c>
      <c r="J700" t="s">
        <v>11</v>
      </c>
      <c r="K700" t="s">
        <v>13</v>
      </c>
    </row>
    <row r="701" spans="3:11" x14ac:dyDescent="0.35">
      <c r="C701" t="s">
        <v>724</v>
      </c>
      <c r="D701">
        <v>2003</v>
      </c>
      <c r="E701" t="s">
        <v>35</v>
      </c>
      <c r="F701">
        <v>13</v>
      </c>
      <c r="G701">
        <v>0</v>
      </c>
      <c r="H701">
        <v>5957.35</v>
      </c>
      <c r="I701" t="s">
        <v>11</v>
      </c>
      <c r="J701" t="s">
        <v>11</v>
      </c>
      <c r="K701" t="s">
        <v>23</v>
      </c>
    </row>
    <row r="702" spans="3:11" x14ac:dyDescent="0.35">
      <c r="C702" t="s">
        <v>725</v>
      </c>
      <c r="D702">
        <v>2004</v>
      </c>
      <c r="E702" t="s">
        <v>10</v>
      </c>
      <c r="F702">
        <v>15</v>
      </c>
      <c r="G702">
        <v>0</v>
      </c>
      <c r="H702">
        <v>5960.91</v>
      </c>
      <c r="I702" t="s">
        <v>11</v>
      </c>
      <c r="J702" t="s">
        <v>16</v>
      </c>
      <c r="K702" t="s">
        <v>535</v>
      </c>
    </row>
    <row r="703" spans="3:11" x14ac:dyDescent="0.35">
      <c r="C703" t="s">
        <v>726</v>
      </c>
      <c r="D703">
        <v>1980</v>
      </c>
      <c r="E703" t="s">
        <v>35</v>
      </c>
      <c r="F703">
        <v>5</v>
      </c>
      <c r="G703">
        <v>0</v>
      </c>
      <c r="H703">
        <v>5966.89</v>
      </c>
      <c r="I703" t="s">
        <v>11</v>
      </c>
      <c r="J703" t="s">
        <v>12</v>
      </c>
      <c r="K703" t="s">
        <v>13</v>
      </c>
    </row>
    <row r="704" spans="3:11" x14ac:dyDescent="0.35">
      <c r="C704" t="s">
        <v>727</v>
      </c>
      <c r="D704">
        <v>1980</v>
      </c>
      <c r="E704" t="s">
        <v>10</v>
      </c>
      <c r="F704">
        <v>21</v>
      </c>
      <c r="G704">
        <v>0</v>
      </c>
      <c r="H704">
        <v>5969.72</v>
      </c>
      <c r="I704" t="s">
        <v>12</v>
      </c>
      <c r="J704" t="s">
        <v>12</v>
      </c>
      <c r="K704" t="s">
        <v>42</v>
      </c>
    </row>
    <row r="705" spans="3:11" x14ac:dyDescent="0.35">
      <c r="C705" t="s">
        <v>728</v>
      </c>
      <c r="D705">
        <v>1989</v>
      </c>
      <c r="E705" t="s">
        <v>10</v>
      </c>
      <c r="F705">
        <v>22</v>
      </c>
      <c r="G705">
        <v>3</v>
      </c>
      <c r="H705">
        <v>5972.38</v>
      </c>
      <c r="I705" t="s">
        <v>11</v>
      </c>
      <c r="J705" t="s">
        <v>11</v>
      </c>
      <c r="K705" t="s">
        <v>42</v>
      </c>
    </row>
    <row r="706" spans="3:11" x14ac:dyDescent="0.35">
      <c r="C706" t="s">
        <v>729</v>
      </c>
      <c r="D706">
        <v>1984</v>
      </c>
      <c r="E706" t="s">
        <v>20</v>
      </c>
      <c r="F706">
        <v>19</v>
      </c>
      <c r="G706">
        <v>1</v>
      </c>
      <c r="H706">
        <v>5974.38</v>
      </c>
      <c r="I706" t="s">
        <v>11</v>
      </c>
      <c r="J706" t="s">
        <v>12</v>
      </c>
      <c r="K706" t="s">
        <v>13</v>
      </c>
    </row>
    <row r="707" spans="3:11" x14ac:dyDescent="0.35">
      <c r="C707" t="s">
        <v>730</v>
      </c>
      <c r="D707">
        <v>1984</v>
      </c>
      <c r="E707" t="s">
        <v>15</v>
      </c>
      <c r="F707">
        <v>11</v>
      </c>
      <c r="G707">
        <v>1</v>
      </c>
      <c r="H707">
        <v>5976.83</v>
      </c>
      <c r="I707" t="s">
        <v>11</v>
      </c>
      <c r="J707" t="s">
        <v>11</v>
      </c>
      <c r="K707" t="s">
        <v>13</v>
      </c>
    </row>
    <row r="708" spans="3:11" x14ac:dyDescent="0.35">
      <c r="C708" t="s">
        <v>731</v>
      </c>
      <c r="D708">
        <v>1970</v>
      </c>
      <c r="E708" t="s">
        <v>18</v>
      </c>
      <c r="F708">
        <v>25</v>
      </c>
      <c r="G708">
        <v>0</v>
      </c>
      <c r="H708">
        <v>5979.66</v>
      </c>
      <c r="I708" t="s">
        <v>11</v>
      </c>
      <c r="J708" t="s">
        <v>12</v>
      </c>
      <c r="K708" t="s">
        <v>13</v>
      </c>
    </row>
    <row r="709" spans="3:11" x14ac:dyDescent="0.35">
      <c r="C709" t="s">
        <v>732</v>
      </c>
      <c r="D709">
        <v>1980</v>
      </c>
      <c r="E709" t="s">
        <v>37</v>
      </c>
      <c r="F709">
        <v>10</v>
      </c>
      <c r="G709">
        <v>0</v>
      </c>
      <c r="H709">
        <v>5979.73</v>
      </c>
      <c r="I709" t="s">
        <v>11</v>
      </c>
      <c r="J709" t="s">
        <v>11</v>
      </c>
      <c r="K709" t="s">
        <v>42</v>
      </c>
    </row>
    <row r="710" spans="3:11" x14ac:dyDescent="0.35">
      <c r="C710" t="s">
        <v>733</v>
      </c>
      <c r="D710">
        <v>1974</v>
      </c>
      <c r="E710" t="s">
        <v>37</v>
      </c>
      <c r="F710">
        <v>11</v>
      </c>
      <c r="G710">
        <v>0</v>
      </c>
      <c r="H710">
        <v>5979.99</v>
      </c>
      <c r="I710" t="s">
        <v>11</v>
      </c>
      <c r="J710" t="s">
        <v>12</v>
      </c>
      <c r="K710" t="s">
        <v>13</v>
      </c>
    </row>
    <row r="711" spans="3:11" x14ac:dyDescent="0.35">
      <c r="C711" t="s">
        <v>734</v>
      </c>
      <c r="D711">
        <v>1988</v>
      </c>
      <c r="E711" t="s">
        <v>18</v>
      </c>
      <c r="F711">
        <v>10</v>
      </c>
      <c r="G711">
        <v>2</v>
      </c>
      <c r="H711">
        <v>5989.52</v>
      </c>
      <c r="I711" t="s">
        <v>11</v>
      </c>
      <c r="J711" t="s">
        <v>16</v>
      </c>
      <c r="K711" t="s">
        <v>23</v>
      </c>
    </row>
    <row r="712" spans="3:11" x14ac:dyDescent="0.35">
      <c r="C712" t="s">
        <v>735</v>
      </c>
      <c r="D712">
        <v>1974</v>
      </c>
      <c r="E712" t="s">
        <v>35</v>
      </c>
      <c r="F712">
        <v>17</v>
      </c>
      <c r="G712">
        <v>0</v>
      </c>
      <c r="H712">
        <v>5990.17</v>
      </c>
      <c r="I712" t="s">
        <v>11</v>
      </c>
      <c r="J712" t="s">
        <v>11</v>
      </c>
      <c r="K712" t="s">
        <v>13</v>
      </c>
    </row>
    <row r="713" spans="3:11" x14ac:dyDescent="0.35">
      <c r="C713" t="s">
        <v>736</v>
      </c>
      <c r="D713">
        <v>1980</v>
      </c>
      <c r="E713" t="s">
        <v>35</v>
      </c>
      <c r="F713">
        <v>8</v>
      </c>
      <c r="G713">
        <v>2</v>
      </c>
      <c r="H713">
        <v>5993.62</v>
      </c>
      <c r="I713" t="s">
        <v>11</v>
      </c>
      <c r="J713" t="s">
        <v>12</v>
      </c>
      <c r="K713" t="s">
        <v>13</v>
      </c>
    </row>
    <row r="714" spans="3:11" x14ac:dyDescent="0.35">
      <c r="C714" t="s">
        <v>737</v>
      </c>
      <c r="D714">
        <v>1989</v>
      </c>
      <c r="E714" t="s">
        <v>35</v>
      </c>
      <c r="F714">
        <v>16</v>
      </c>
      <c r="G714">
        <v>4</v>
      </c>
      <c r="H714">
        <v>6059.17</v>
      </c>
      <c r="I714" t="s">
        <v>11</v>
      </c>
      <c r="J714" t="s">
        <v>16</v>
      </c>
      <c r="K714" t="s">
        <v>42</v>
      </c>
    </row>
    <row r="715" spans="3:11" x14ac:dyDescent="0.35">
      <c r="C715" t="s">
        <v>738</v>
      </c>
      <c r="D715">
        <v>1996</v>
      </c>
      <c r="E715" t="s">
        <v>10</v>
      </c>
      <c r="F715">
        <v>28</v>
      </c>
      <c r="G715">
        <v>0</v>
      </c>
      <c r="H715">
        <v>6061.8</v>
      </c>
      <c r="I715" t="s">
        <v>11</v>
      </c>
      <c r="J715" t="s">
        <v>12</v>
      </c>
      <c r="K715" t="s">
        <v>23</v>
      </c>
    </row>
    <row r="716" spans="3:11" x14ac:dyDescent="0.35">
      <c r="C716" t="s">
        <v>739</v>
      </c>
      <c r="D716">
        <v>1994</v>
      </c>
      <c r="E716" t="s">
        <v>15</v>
      </c>
      <c r="F716">
        <v>8</v>
      </c>
      <c r="G716">
        <v>0</v>
      </c>
      <c r="H716">
        <v>6064.37</v>
      </c>
      <c r="I716" t="s">
        <v>11</v>
      </c>
      <c r="J716" t="s">
        <v>11</v>
      </c>
      <c r="K716" t="s">
        <v>42</v>
      </c>
    </row>
    <row r="717" spans="3:11" x14ac:dyDescent="0.35">
      <c r="C717" t="s">
        <v>740</v>
      </c>
      <c r="D717">
        <v>1984</v>
      </c>
      <c r="E717" t="s">
        <v>20</v>
      </c>
      <c r="F717">
        <v>21</v>
      </c>
      <c r="G717">
        <v>1</v>
      </c>
      <c r="H717">
        <v>6067.13</v>
      </c>
      <c r="I717" t="s">
        <v>12</v>
      </c>
      <c r="J717" t="s">
        <v>16</v>
      </c>
      <c r="K717" t="s">
        <v>168</v>
      </c>
    </row>
    <row r="718" spans="3:11" x14ac:dyDescent="0.35">
      <c r="C718" t="s">
        <v>741</v>
      </c>
      <c r="D718">
        <v>1979</v>
      </c>
      <c r="E718" t="s">
        <v>35</v>
      </c>
      <c r="F718">
        <v>8</v>
      </c>
      <c r="G718">
        <v>2</v>
      </c>
      <c r="H718">
        <v>6074.37</v>
      </c>
      <c r="I718" t="s">
        <v>11</v>
      </c>
      <c r="J718" t="s">
        <v>11</v>
      </c>
      <c r="K718" t="s">
        <v>23</v>
      </c>
    </row>
    <row r="719" spans="3:11" x14ac:dyDescent="0.35">
      <c r="C719" t="s">
        <v>742</v>
      </c>
      <c r="D719">
        <v>1984</v>
      </c>
      <c r="E719" t="s">
        <v>37</v>
      </c>
      <c r="F719">
        <v>14</v>
      </c>
      <c r="G719">
        <v>1</v>
      </c>
      <c r="H719">
        <v>6079.67</v>
      </c>
      <c r="I719" t="s">
        <v>16</v>
      </c>
      <c r="J719" t="s">
        <v>16</v>
      </c>
      <c r="K719" t="s">
        <v>276</v>
      </c>
    </row>
    <row r="720" spans="3:11" x14ac:dyDescent="0.35">
      <c r="C720" t="s">
        <v>743</v>
      </c>
      <c r="D720">
        <v>1984</v>
      </c>
      <c r="E720" t="s">
        <v>10</v>
      </c>
      <c r="F720">
        <v>25</v>
      </c>
      <c r="G720">
        <v>2</v>
      </c>
      <c r="H720">
        <v>6082.41</v>
      </c>
      <c r="I720" t="s">
        <v>16</v>
      </c>
      <c r="J720" t="s">
        <v>11</v>
      </c>
      <c r="K720" t="s">
        <v>42</v>
      </c>
    </row>
    <row r="721" spans="3:11" x14ac:dyDescent="0.35">
      <c r="C721" t="s">
        <v>744</v>
      </c>
      <c r="D721">
        <v>1970</v>
      </c>
      <c r="E721" t="s">
        <v>18</v>
      </c>
      <c r="F721">
        <v>9</v>
      </c>
      <c r="G721">
        <v>0</v>
      </c>
      <c r="H721">
        <v>6098.38</v>
      </c>
      <c r="I721" t="s">
        <v>11</v>
      </c>
      <c r="J721" t="s">
        <v>11</v>
      </c>
      <c r="K721" t="s">
        <v>13</v>
      </c>
    </row>
    <row r="722" spans="3:11" x14ac:dyDescent="0.35">
      <c r="C722" t="s">
        <v>745</v>
      </c>
      <c r="D722">
        <v>1995</v>
      </c>
      <c r="E722" t="s">
        <v>20</v>
      </c>
      <c r="F722">
        <v>9</v>
      </c>
      <c r="G722">
        <v>0</v>
      </c>
      <c r="H722">
        <v>6111.95</v>
      </c>
      <c r="I722" t="s">
        <v>11</v>
      </c>
      <c r="J722" t="s">
        <v>12</v>
      </c>
      <c r="K722" t="s">
        <v>535</v>
      </c>
    </row>
    <row r="723" spans="3:11" x14ac:dyDescent="0.35">
      <c r="C723" t="s">
        <v>746</v>
      </c>
      <c r="D723">
        <v>1985</v>
      </c>
      <c r="E723" t="s">
        <v>10</v>
      </c>
      <c r="F723">
        <v>21</v>
      </c>
      <c r="G723">
        <v>1</v>
      </c>
      <c r="H723">
        <v>6112.35</v>
      </c>
      <c r="I723" t="s">
        <v>11</v>
      </c>
      <c r="J723" t="s">
        <v>16</v>
      </c>
      <c r="K723" t="s">
        <v>23</v>
      </c>
    </row>
    <row r="724" spans="3:11" x14ac:dyDescent="0.35">
      <c r="C724" t="s">
        <v>747</v>
      </c>
      <c r="D724">
        <v>1991</v>
      </c>
      <c r="E724" t="s">
        <v>10</v>
      </c>
      <c r="F724">
        <v>25</v>
      </c>
      <c r="G724">
        <v>3</v>
      </c>
      <c r="H724">
        <v>6113.23</v>
      </c>
      <c r="I724" t="s">
        <v>11</v>
      </c>
      <c r="J724" t="s">
        <v>11</v>
      </c>
      <c r="K724" t="s">
        <v>247</v>
      </c>
    </row>
    <row r="725" spans="3:11" x14ac:dyDescent="0.35">
      <c r="C725" t="s">
        <v>748</v>
      </c>
      <c r="D725">
        <v>1983</v>
      </c>
      <c r="E725" t="s">
        <v>35</v>
      </c>
      <c r="F725">
        <v>11</v>
      </c>
      <c r="G725">
        <v>1</v>
      </c>
      <c r="H725">
        <v>6117.49</v>
      </c>
      <c r="I725" t="s">
        <v>11</v>
      </c>
      <c r="J725" t="s">
        <v>12</v>
      </c>
      <c r="K725" t="s">
        <v>23</v>
      </c>
    </row>
    <row r="726" spans="3:11" x14ac:dyDescent="0.35">
      <c r="C726" t="s">
        <v>749</v>
      </c>
      <c r="D726">
        <v>1983</v>
      </c>
      <c r="E726" t="s">
        <v>15</v>
      </c>
      <c r="F726">
        <v>16</v>
      </c>
      <c r="G726">
        <v>1</v>
      </c>
      <c r="H726">
        <v>6123.57</v>
      </c>
      <c r="I726" t="s">
        <v>12</v>
      </c>
      <c r="J726" t="s">
        <v>11</v>
      </c>
      <c r="K726" t="s">
        <v>23</v>
      </c>
    </row>
    <row r="727" spans="3:11" x14ac:dyDescent="0.35">
      <c r="C727" t="s">
        <v>750</v>
      </c>
      <c r="D727">
        <v>1990</v>
      </c>
      <c r="E727" t="s">
        <v>35</v>
      </c>
      <c r="F727">
        <v>18</v>
      </c>
      <c r="G727">
        <v>3</v>
      </c>
      <c r="H727">
        <v>6128.8</v>
      </c>
      <c r="I727" t="s">
        <v>11</v>
      </c>
      <c r="J727" t="s">
        <v>12</v>
      </c>
      <c r="K727" t="s">
        <v>23</v>
      </c>
    </row>
    <row r="728" spans="3:11" x14ac:dyDescent="0.35">
      <c r="C728" t="s">
        <v>751</v>
      </c>
      <c r="D728">
        <v>1969</v>
      </c>
      <c r="E728" t="s">
        <v>15</v>
      </c>
      <c r="F728">
        <v>9</v>
      </c>
      <c r="G728">
        <v>0</v>
      </c>
      <c r="H728">
        <v>6138.5</v>
      </c>
      <c r="I728" t="s">
        <v>11</v>
      </c>
      <c r="J728" t="s">
        <v>11</v>
      </c>
      <c r="K728" t="s">
        <v>42</v>
      </c>
    </row>
    <row r="729" spans="3:11" x14ac:dyDescent="0.35">
      <c r="C729" t="s">
        <v>752</v>
      </c>
      <c r="D729">
        <v>1978</v>
      </c>
      <c r="E729" t="s">
        <v>20</v>
      </c>
      <c r="F729">
        <v>5</v>
      </c>
      <c r="G729">
        <v>2</v>
      </c>
      <c r="H729">
        <v>6138.58</v>
      </c>
      <c r="I729" t="s">
        <v>11</v>
      </c>
      <c r="J729" t="s">
        <v>16</v>
      </c>
      <c r="K729" t="s">
        <v>13</v>
      </c>
    </row>
    <row r="730" spans="3:11" x14ac:dyDescent="0.35">
      <c r="C730" t="s">
        <v>753</v>
      </c>
      <c r="D730">
        <v>1976</v>
      </c>
      <c r="E730" t="s">
        <v>30</v>
      </c>
      <c r="F730">
        <v>12</v>
      </c>
      <c r="G730">
        <v>2</v>
      </c>
      <c r="H730">
        <v>6139.14</v>
      </c>
      <c r="I730" t="s">
        <v>11</v>
      </c>
      <c r="J730" t="s">
        <v>12</v>
      </c>
      <c r="K730" t="s">
        <v>13</v>
      </c>
    </row>
    <row r="731" spans="3:11" x14ac:dyDescent="0.35">
      <c r="C731" t="s">
        <v>754</v>
      </c>
      <c r="D731">
        <v>1970</v>
      </c>
      <c r="E731" t="s">
        <v>37</v>
      </c>
      <c r="F731">
        <v>14</v>
      </c>
      <c r="G731">
        <v>0</v>
      </c>
      <c r="H731">
        <v>6147.12</v>
      </c>
      <c r="I731" t="s">
        <v>11</v>
      </c>
      <c r="J731" t="s">
        <v>12</v>
      </c>
      <c r="K731" t="s">
        <v>23</v>
      </c>
    </row>
    <row r="732" spans="3:11" x14ac:dyDescent="0.35">
      <c r="C732" t="s">
        <v>755</v>
      </c>
      <c r="D732">
        <v>1973</v>
      </c>
      <c r="E732" t="s">
        <v>15</v>
      </c>
      <c r="F732">
        <v>6</v>
      </c>
      <c r="G732">
        <v>0</v>
      </c>
      <c r="H732">
        <v>6152.05</v>
      </c>
      <c r="I732" t="s">
        <v>11</v>
      </c>
      <c r="J732" t="s">
        <v>12</v>
      </c>
      <c r="K732" t="s">
        <v>13</v>
      </c>
    </row>
    <row r="733" spans="3:11" x14ac:dyDescent="0.35">
      <c r="C733" t="s">
        <v>756</v>
      </c>
      <c r="D733">
        <v>1985</v>
      </c>
      <c r="E733" t="s">
        <v>37</v>
      </c>
      <c r="F733">
        <v>15</v>
      </c>
      <c r="G733">
        <v>3</v>
      </c>
      <c r="H733">
        <v>6159.57</v>
      </c>
      <c r="I733" t="s">
        <v>11</v>
      </c>
      <c r="J733" t="s">
        <v>16</v>
      </c>
      <c r="K733" t="s">
        <v>23</v>
      </c>
    </row>
    <row r="734" spans="3:11" x14ac:dyDescent="0.35">
      <c r="C734" t="s">
        <v>757</v>
      </c>
      <c r="D734">
        <v>1984</v>
      </c>
      <c r="E734" t="s">
        <v>37</v>
      </c>
      <c r="F734">
        <v>6</v>
      </c>
      <c r="G734">
        <v>3</v>
      </c>
      <c r="H734">
        <v>6170.96</v>
      </c>
      <c r="I734" t="s">
        <v>11</v>
      </c>
      <c r="J734" t="s">
        <v>16</v>
      </c>
      <c r="K734" t="s">
        <v>13</v>
      </c>
    </row>
    <row r="735" spans="3:11" x14ac:dyDescent="0.35">
      <c r="C735" t="s">
        <v>758</v>
      </c>
      <c r="D735">
        <v>1985</v>
      </c>
      <c r="E735" t="s">
        <v>35</v>
      </c>
      <c r="F735">
        <v>9</v>
      </c>
      <c r="G735">
        <v>3</v>
      </c>
      <c r="H735">
        <v>6183.32</v>
      </c>
      <c r="I735" t="s">
        <v>11</v>
      </c>
      <c r="J735" t="s">
        <v>11</v>
      </c>
      <c r="K735" t="s">
        <v>23</v>
      </c>
    </row>
    <row r="736" spans="3:11" x14ac:dyDescent="0.35">
      <c r="C736" t="s">
        <v>759</v>
      </c>
      <c r="D736">
        <v>1970</v>
      </c>
      <c r="E736" t="s">
        <v>37</v>
      </c>
      <c r="F736">
        <v>5</v>
      </c>
      <c r="G736">
        <v>0</v>
      </c>
      <c r="H736">
        <v>6183.46</v>
      </c>
      <c r="I736" t="s">
        <v>11</v>
      </c>
      <c r="J736" t="s">
        <v>11</v>
      </c>
      <c r="K736" t="s">
        <v>23</v>
      </c>
    </row>
    <row r="737" spans="3:11" x14ac:dyDescent="0.35">
      <c r="C737" t="s">
        <v>760</v>
      </c>
      <c r="D737">
        <v>1988</v>
      </c>
      <c r="E737" t="s">
        <v>15</v>
      </c>
      <c r="F737">
        <v>1</v>
      </c>
      <c r="G737">
        <v>3</v>
      </c>
      <c r="H737">
        <v>6184.3</v>
      </c>
      <c r="I737" t="s">
        <v>11</v>
      </c>
      <c r="J737" t="s">
        <v>12</v>
      </c>
      <c r="K737" t="s">
        <v>13</v>
      </c>
    </row>
    <row r="738" spans="3:11" x14ac:dyDescent="0.35">
      <c r="C738" t="s">
        <v>761</v>
      </c>
      <c r="D738">
        <v>1981</v>
      </c>
      <c r="E738" t="s">
        <v>15</v>
      </c>
      <c r="F738">
        <v>22</v>
      </c>
      <c r="G738">
        <v>0</v>
      </c>
      <c r="H738">
        <v>6185.32</v>
      </c>
      <c r="I738" t="s">
        <v>11</v>
      </c>
      <c r="J738" t="s">
        <v>16</v>
      </c>
      <c r="K738" t="s">
        <v>13</v>
      </c>
    </row>
    <row r="739" spans="3:11" x14ac:dyDescent="0.35">
      <c r="C739" t="s">
        <v>762</v>
      </c>
      <c r="D739">
        <v>1981</v>
      </c>
      <c r="E739" t="s">
        <v>37</v>
      </c>
      <c r="F739">
        <v>1</v>
      </c>
      <c r="G739">
        <v>0</v>
      </c>
      <c r="H739">
        <v>6186.13</v>
      </c>
      <c r="I739" t="s">
        <v>11</v>
      </c>
      <c r="J739" t="s">
        <v>12</v>
      </c>
      <c r="K739" t="s">
        <v>42</v>
      </c>
    </row>
    <row r="740" spans="3:11" x14ac:dyDescent="0.35">
      <c r="C740" t="s">
        <v>763</v>
      </c>
      <c r="D740">
        <v>1988</v>
      </c>
      <c r="E740" t="s">
        <v>37</v>
      </c>
      <c r="F740">
        <v>23</v>
      </c>
      <c r="G740">
        <v>3</v>
      </c>
      <c r="H740">
        <v>6196.45</v>
      </c>
      <c r="I740" t="s">
        <v>11</v>
      </c>
      <c r="J740" t="s">
        <v>16</v>
      </c>
      <c r="K740" t="s">
        <v>42</v>
      </c>
    </row>
    <row r="741" spans="3:11" x14ac:dyDescent="0.35">
      <c r="C741" t="s">
        <v>764</v>
      </c>
      <c r="D741">
        <v>1985</v>
      </c>
      <c r="E741" t="s">
        <v>10</v>
      </c>
      <c r="F741">
        <v>22</v>
      </c>
      <c r="G741">
        <v>2</v>
      </c>
      <c r="H741">
        <v>6198.75</v>
      </c>
      <c r="I741" t="s">
        <v>11</v>
      </c>
      <c r="J741" t="s">
        <v>16</v>
      </c>
      <c r="K741" t="s">
        <v>23</v>
      </c>
    </row>
    <row r="742" spans="3:11" x14ac:dyDescent="0.35">
      <c r="C742" t="s">
        <v>31</v>
      </c>
      <c r="D742">
        <v>1985</v>
      </c>
      <c r="E742" t="s">
        <v>30</v>
      </c>
      <c r="F742">
        <v>20</v>
      </c>
      <c r="G742">
        <v>2</v>
      </c>
      <c r="H742">
        <v>6203.9</v>
      </c>
      <c r="I742" t="s">
        <v>16</v>
      </c>
      <c r="J742" t="s">
        <v>11</v>
      </c>
      <c r="K742" t="s">
        <v>23</v>
      </c>
    </row>
    <row r="743" spans="3:11" x14ac:dyDescent="0.35">
      <c r="C743" t="s">
        <v>765</v>
      </c>
      <c r="D743">
        <v>1985</v>
      </c>
      <c r="E743" t="s">
        <v>20</v>
      </c>
      <c r="F743">
        <v>22</v>
      </c>
      <c r="G743">
        <v>2</v>
      </c>
      <c r="H743">
        <v>6203.9</v>
      </c>
      <c r="I743" t="s">
        <v>11</v>
      </c>
      <c r="J743" t="s">
        <v>11</v>
      </c>
      <c r="K743" t="s">
        <v>23</v>
      </c>
    </row>
    <row r="744" spans="3:11" x14ac:dyDescent="0.35">
      <c r="C744" t="s">
        <v>766</v>
      </c>
      <c r="D744">
        <v>1999</v>
      </c>
      <c r="E744" t="s">
        <v>20</v>
      </c>
      <c r="F744">
        <v>10</v>
      </c>
      <c r="G744">
        <v>0</v>
      </c>
      <c r="H744">
        <v>6207.26</v>
      </c>
      <c r="I744" t="s">
        <v>11</v>
      </c>
      <c r="J744" t="s">
        <v>11</v>
      </c>
      <c r="K744" t="s">
        <v>535</v>
      </c>
    </row>
    <row r="745" spans="3:11" x14ac:dyDescent="0.35">
      <c r="C745" t="s">
        <v>767</v>
      </c>
      <c r="D745">
        <v>1992</v>
      </c>
      <c r="E745" t="s">
        <v>35</v>
      </c>
      <c r="F745">
        <v>12</v>
      </c>
      <c r="G745">
        <v>0</v>
      </c>
      <c r="H745">
        <v>6208.5</v>
      </c>
      <c r="I745" t="s">
        <v>11</v>
      </c>
      <c r="J745" t="s">
        <v>16</v>
      </c>
      <c r="K745" t="s">
        <v>300</v>
      </c>
    </row>
    <row r="746" spans="3:11" x14ac:dyDescent="0.35">
      <c r="C746" t="s">
        <v>768</v>
      </c>
      <c r="D746">
        <v>1972</v>
      </c>
      <c r="E746" t="s">
        <v>18</v>
      </c>
      <c r="F746">
        <v>29</v>
      </c>
      <c r="G746">
        <v>0</v>
      </c>
      <c r="H746">
        <v>6219.93</v>
      </c>
      <c r="I746" t="s">
        <v>11</v>
      </c>
      <c r="J746" t="s">
        <v>11</v>
      </c>
      <c r="K746" t="s">
        <v>13</v>
      </c>
    </row>
    <row r="747" spans="3:11" x14ac:dyDescent="0.35">
      <c r="C747" t="s">
        <v>769</v>
      </c>
      <c r="D747">
        <v>1978</v>
      </c>
      <c r="E747" t="s">
        <v>20</v>
      </c>
      <c r="F747">
        <v>19</v>
      </c>
      <c r="G747">
        <v>2</v>
      </c>
      <c r="H747">
        <v>6236.95</v>
      </c>
      <c r="I747" t="s">
        <v>11</v>
      </c>
      <c r="J747" t="s">
        <v>11</v>
      </c>
      <c r="K747" t="s">
        <v>13</v>
      </c>
    </row>
    <row r="748" spans="3:11" x14ac:dyDescent="0.35">
      <c r="C748" t="s">
        <v>770</v>
      </c>
      <c r="D748">
        <v>1983</v>
      </c>
      <c r="E748" t="s">
        <v>35</v>
      </c>
      <c r="F748">
        <v>11</v>
      </c>
      <c r="G748">
        <v>1</v>
      </c>
      <c r="H748">
        <v>6238.3</v>
      </c>
      <c r="I748" t="s">
        <v>11</v>
      </c>
      <c r="J748" t="s">
        <v>16</v>
      </c>
      <c r="K748" t="s">
        <v>42</v>
      </c>
    </row>
    <row r="749" spans="3:11" x14ac:dyDescent="0.35">
      <c r="C749" t="s">
        <v>771</v>
      </c>
      <c r="D749">
        <v>1979</v>
      </c>
      <c r="E749" t="s">
        <v>37</v>
      </c>
      <c r="F749">
        <v>10</v>
      </c>
      <c r="G749">
        <v>0</v>
      </c>
      <c r="H749">
        <v>6250.44</v>
      </c>
      <c r="I749" t="s">
        <v>11</v>
      </c>
      <c r="J749" t="s">
        <v>16</v>
      </c>
      <c r="K749" t="s">
        <v>42</v>
      </c>
    </row>
    <row r="750" spans="3:11" x14ac:dyDescent="0.35">
      <c r="C750" t="s">
        <v>772</v>
      </c>
      <c r="D750">
        <v>1972</v>
      </c>
      <c r="E750" t="s">
        <v>15</v>
      </c>
      <c r="F750">
        <v>11</v>
      </c>
      <c r="G750">
        <v>0</v>
      </c>
      <c r="H750">
        <v>6253.85</v>
      </c>
      <c r="I750" t="s">
        <v>11</v>
      </c>
      <c r="J750" t="s">
        <v>11</v>
      </c>
      <c r="K750" t="s">
        <v>13</v>
      </c>
    </row>
    <row r="751" spans="3:11" x14ac:dyDescent="0.35">
      <c r="C751" t="s">
        <v>773</v>
      </c>
      <c r="D751">
        <v>1972</v>
      </c>
      <c r="E751" t="s">
        <v>20</v>
      </c>
      <c r="F751">
        <v>8</v>
      </c>
      <c r="G751">
        <v>0</v>
      </c>
      <c r="H751">
        <v>6254.13</v>
      </c>
      <c r="I751" t="s">
        <v>11</v>
      </c>
      <c r="J751" t="s">
        <v>11</v>
      </c>
      <c r="K751" t="s">
        <v>23</v>
      </c>
    </row>
    <row r="752" spans="3:11" x14ac:dyDescent="0.35">
      <c r="C752" t="s">
        <v>774</v>
      </c>
      <c r="D752">
        <v>1970</v>
      </c>
      <c r="E752" t="s">
        <v>37</v>
      </c>
      <c r="F752">
        <v>11</v>
      </c>
      <c r="G752">
        <v>0</v>
      </c>
      <c r="H752">
        <v>6255.38</v>
      </c>
      <c r="I752" t="s">
        <v>11</v>
      </c>
      <c r="J752" t="s">
        <v>11</v>
      </c>
      <c r="K752" t="s">
        <v>13</v>
      </c>
    </row>
    <row r="753" spans="3:11" x14ac:dyDescent="0.35">
      <c r="C753" t="s">
        <v>775</v>
      </c>
      <c r="D753">
        <v>1995</v>
      </c>
      <c r="E753" t="s">
        <v>37</v>
      </c>
      <c r="F753">
        <v>17</v>
      </c>
      <c r="G753">
        <v>0</v>
      </c>
      <c r="H753">
        <v>6261.2</v>
      </c>
      <c r="I753" t="s">
        <v>11</v>
      </c>
      <c r="J753" t="s">
        <v>16</v>
      </c>
      <c r="K753" t="s">
        <v>535</v>
      </c>
    </row>
    <row r="754" spans="3:11" x14ac:dyDescent="0.35">
      <c r="C754" t="s">
        <v>776</v>
      </c>
      <c r="D754">
        <v>1984</v>
      </c>
      <c r="E754" t="s">
        <v>20</v>
      </c>
      <c r="F754">
        <v>25</v>
      </c>
      <c r="G754">
        <v>3</v>
      </c>
      <c r="H754">
        <v>6269.33</v>
      </c>
      <c r="I754" t="s">
        <v>11</v>
      </c>
      <c r="J754" t="s">
        <v>16</v>
      </c>
      <c r="K754" t="s">
        <v>13</v>
      </c>
    </row>
    <row r="755" spans="3:11" x14ac:dyDescent="0.35">
      <c r="C755" t="s">
        <v>777</v>
      </c>
      <c r="D755">
        <v>1981</v>
      </c>
      <c r="E755" t="s">
        <v>18</v>
      </c>
      <c r="F755">
        <v>30</v>
      </c>
      <c r="G755">
        <v>1</v>
      </c>
      <c r="H755">
        <v>6272.48</v>
      </c>
      <c r="I755" t="s">
        <v>16</v>
      </c>
      <c r="J755" t="s">
        <v>12</v>
      </c>
      <c r="K755" t="s">
        <v>13</v>
      </c>
    </row>
    <row r="756" spans="3:11" x14ac:dyDescent="0.35">
      <c r="C756" t="s">
        <v>778</v>
      </c>
      <c r="D756">
        <v>1993</v>
      </c>
      <c r="E756" t="s">
        <v>37</v>
      </c>
      <c r="F756">
        <v>16</v>
      </c>
      <c r="G756">
        <v>0</v>
      </c>
      <c r="H756">
        <v>6276.3</v>
      </c>
      <c r="I756" t="s">
        <v>11</v>
      </c>
      <c r="J756" t="s">
        <v>16</v>
      </c>
      <c r="K756" t="s">
        <v>200</v>
      </c>
    </row>
    <row r="757" spans="3:11" x14ac:dyDescent="0.35">
      <c r="C757" t="s">
        <v>779</v>
      </c>
      <c r="D757">
        <v>1981</v>
      </c>
      <c r="E757" t="s">
        <v>15</v>
      </c>
      <c r="F757">
        <v>24</v>
      </c>
      <c r="G757">
        <v>1</v>
      </c>
      <c r="H757">
        <v>6282.24</v>
      </c>
      <c r="I757" t="s">
        <v>11</v>
      </c>
      <c r="J757" t="s">
        <v>16</v>
      </c>
      <c r="K757" t="s">
        <v>42</v>
      </c>
    </row>
    <row r="758" spans="3:11" x14ac:dyDescent="0.35">
      <c r="C758" t="s">
        <v>780</v>
      </c>
      <c r="D758">
        <v>1981</v>
      </c>
      <c r="E758" t="s">
        <v>35</v>
      </c>
      <c r="F758">
        <v>26</v>
      </c>
      <c r="G758">
        <v>1</v>
      </c>
      <c r="H758">
        <v>6289.75</v>
      </c>
      <c r="I758" t="s">
        <v>11</v>
      </c>
      <c r="J758" t="s">
        <v>12</v>
      </c>
      <c r="K758" t="s">
        <v>13</v>
      </c>
    </row>
    <row r="759" spans="3:11" x14ac:dyDescent="0.35">
      <c r="C759" t="s">
        <v>781</v>
      </c>
      <c r="D759">
        <v>1996</v>
      </c>
      <c r="E759" t="s">
        <v>10</v>
      </c>
      <c r="F759">
        <v>4</v>
      </c>
      <c r="G759">
        <v>0</v>
      </c>
      <c r="H759">
        <v>6293.63</v>
      </c>
      <c r="I759" t="s">
        <v>11</v>
      </c>
      <c r="J759" t="s">
        <v>12</v>
      </c>
      <c r="K759" t="s">
        <v>300</v>
      </c>
    </row>
    <row r="760" spans="3:11" x14ac:dyDescent="0.35">
      <c r="C760" t="s">
        <v>782</v>
      </c>
      <c r="D760">
        <v>1974</v>
      </c>
      <c r="E760" t="s">
        <v>20</v>
      </c>
      <c r="F760">
        <v>17</v>
      </c>
      <c r="G760">
        <v>0</v>
      </c>
      <c r="H760">
        <v>6302.23</v>
      </c>
      <c r="I760" t="s">
        <v>11</v>
      </c>
      <c r="J760" t="s">
        <v>16</v>
      </c>
      <c r="K760" t="s">
        <v>13</v>
      </c>
    </row>
    <row r="761" spans="3:11" x14ac:dyDescent="0.35">
      <c r="C761" t="s">
        <v>783</v>
      </c>
      <c r="D761">
        <v>1969</v>
      </c>
      <c r="E761" t="s">
        <v>20</v>
      </c>
      <c r="F761">
        <v>4</v>
      </c>
      <c r="G761">
        <v>0</v>
      </c>
      <c r="H761">
        <v>6305.61</v>
      </c>
      <c r="I761" t="s">
        <v>11</v>
      </c>
      <c r="J761" t="s">
        <v>11</v>
      </c>
      <c r="K761" t="s">
        <v>23</v>
      </c>
    </row>
    <row r="762" spans="3:11" x14ac:dyDescent="0.35">
      <c r="C762" t="s">
        <v>784</v>
      </c>
      <c r="D762">
        <v>2004</v>
      </c>
      <c r="E762" t="s">
        <v>10</v>
      </c>
      <c r="F762">
        <v>27</v>
      </c>
      <c r="G762">
        <v>0</v>
      </c>
      <c r="H762">
        <v>6311.11</v>
      </c>
      <c r="I762" t="s">
        <v>11</v>
      </c>
      <c r="J762" t="s">
        <v>11</v>
      </c>
      <c r="K762" t="s">
        <v>42</v>
      </c>
    </row>
    <row r="763" spans="3:11" x14ac:dyDescent="0.35">
      <c r="C763" t="s">
        <v>785</v>
      </c>
      <c r="D763">
        <v>1985</v>
      </c>
      <c r="E763" t="s">
        <v>15</v>
      </c>
      <c r="F763">
        <v>19</v>
      </c>
      <c r="G763">
        <v>2</v>
      </c>
      <c r="H763">
        <v>6311.95</v>
      </c>
      <c r="I763" t="s">
        <v>11</v>
      </c>
      <c r="J763" t="s">
        <v>16</v>
      </c>
      <c r="K763" t="s">
        <v>42</v>
      </c>
    </row>
    <row r="764" spans="3:11" x14ac:dyDescent="0.35">
      <c r="C764" t="s">
        <v>786</v>
      </c>
      <c r="D764">
        <v>1985</v>
      </c>
      <c r="E764" t="s">
        <v>30</v>
      </c>
      <c r="F764">
        <v>15</v>
      </c>
      <c r="G764">
        <v>2</v>
      </c>
      <c r="H764">
        <v>6313.76</v>
      </c>
      <c r="I764" t="s">
        <v>11</v>
      </c>
      <c r="J764" t="s">
        <v>16</v>
      </c>
      <c r="K764" t="s">
        <v>13</v>
      </c>
    </row>
    <row r="765" spans="3:11" x14ac:dyDescent="0.35">
      <c r="C765" t="s">
        <v>787</v>
      </c>
      <c r="D765">
        <v>1990</v>
      </c>
      <c r="E765" t="s">
        <v>35</v>
      </c>
      <c r="F765">
        <v>13</v>
      </c>
      <c r="G765">
        <v>3</v>
      </c>
      <c r="H765">
        <v>6334.34</v>
      </c>
      <c r="I765" t="s">
        <v>11</v>
      </c>
      <c r="J765" t="s">
        <v>11</v>
      </c>
      <c r="K765" t="s">
        <v>247</v>
      </c>
    </row>
    <row r="766" spans="3:11" x14ac:dyDescent="0.35">
      <c r="C766" t="s">
        <v>788</v>
      </c>
      <c r="D766">
        <v>1986</v>
      </c>
      <c r="E766" t="s">
        <v>20</v>
      </c>
      <c r="F766">
        <v>25</v>
      </c>
      <c r="G766">
        <v>3</v>
      </c>
      <c r="H766">
        <v>6335.64</v>
      </c>
      <c r="I766" t="s">
        <v>11</v>
      </c>
      <c r="J766" t="s">
        <v>11</v>
      </c>
      <c r="K766" t="s">
        <v>13</v>
      </c>
    </row>
    <row r="767" spans="3:11" x14ac:dyDescent="0.35">
      <c r="C767" t="s">
        <v>789</v>
      </c>
      <c r="D767">
        <v>1983</v>
      </c>
      <c r="E767" t="s">
        <v>37</v>
      </c>
      <c r="F767">
        <v>21</v>
      </c>
      <c r="G767">
        <v>2</v>
      </c>
      <c r="H767">
        <v>6338.08</v>
      </c>
      <c r="I767" t="s">
        <v>11</v>
      </c>
      <c r="J767" t="s">
        <v>16</v>
      </c>
      <c r="K767" t="s">
        <v>13</v>
      </c>
    </row>
    <row r="768" spans="3:11" x14ac:dyDescent="0.35">
      <c r="C768" t="s">
        <v>790</v>
      </c>
      <c r="D768">
        <v>1983</v>
      </c>
      <c r="E768" t="s">
        <v>35</v>
      </c>
      <c r="F768">
        <v>19</v>
      </c>
      <c r="G768">
        <v>2</v>
      </c>
      <c r="H768">
        <v>6356.27</v>
      </c>
      <c r="I768" t="s">
        <v>12</v>
      </c>
      <c r="J768" t="s">
        <v>11</v>
      </c>
      <c r="K768" t="s">
        <v>13</v>
      </c>
    </row>
    <row r="769" spans="3:11" x14ac:dyDescent="0.35">
      <c r="C769" t="s">
        <v>791</v>
      </c>
      <c r="D769">
        <v>1980</v>
      </c>
      <c r="E769" t="s">
        <v>37</v>
      </c>
      <c r="F769">
        <v>30</v>
      </c>
      <c r="G769">
        <v>0</v>
      </c>
      <c r="H769">
        <v>6358.78</v>
      </c>
      <c r="I769" t="s">
        <v>11</v>
      </c>
      <c r="J769" t="s">
        <v>16</v>
      </c>
      <c r="K769" t="s">
        <v>23</v>
      </c>
    </row>
    <row r="770" spans="3:11" x14ac:dyDescent="0.35">
      <c r="C770" t="s">
        <v>792</v>
      </c>
      <c r="D770">
        <v>1989</v>
      </c>
      <c r="E770" t="s">
        <v>18</v>
      </c>
      <c r="F770">
        <v>24</v>
      </c>
      <c r="G770">
        <v>3</v>
      </c>
      <c r="H770">
        <v>6360.99</v>
      </c>
      <c r="I770" t="s">
        <v>11</v>
      </c>
      <c r="J770" t="s">
        <v>11</v>
      </c>
      <c r="K770" t="s">
        <v>23</v>
      </c>
    </row>
    <row r="771" spans="3:11" x14ac:dyDescent="0.35">
      <c r="C771" t="s">
        <v>793</v>
      </c>
      <c r="D771">
        <v>1996</v>
      </c>
      <c r="E771" t="s">
        <v>10</v>
      </c>
      <c r="F771">
        <v>7</v>
      </c>
      <c r="G771">
        <v>0</v>
      </c>
      <c r="H771">
        <v>6361.47</v>
      </c>
      <c r="I771" t="s">
        <v>11</v>
      </c>
      <c r="J771" t="s">
        <v>12</v>
      </c>
      <c r="K771" t="s">
        <v>300</v>
      </c>
    </row>
    <row r="772" spans="3:11" x14ac:dyDescent="0.35">
      <c r="C772" t="s">
        <v>794</v>
      </c>
      <c r="D772">
        <v>1970</v>
      </c>
      <c r="E772" t="s">
        <v>15</v>
      </c>
      <c r="F772">
        <v>9</v>
      </c>
      <c r="G772">
        <v>0</v>
      </c>
      <c r="H772">
        <v>6367.31</v>
      </c>
      <c r="I772" t="s">
        <v>11</v>
      </c>
      <c r="J772" t="s">
        <v>16</v>
      </c>
      <c r="K772" t="s">
        <v>13</v>
      </c>
    </row>
    <row r="773" spans="3:11" x14ac:dyDescent="0.35">
      <c r="C773" t="s">
        <v>795</v>
      </c>
      <c r="D773">
        <v>1984</v>
      </c>
      <c r="E773" t="s">
        <v>35</v>
      </c>
      <c r="F773">
        <v>13</v>
      </c>
      <c r="G773">
        <v>1</v>
      </c>
      <c r="H773">
        <v>6373.56</v>
      </c>
      <c r="I773" t="s">
        <v>11</v>
      </c>
      <c r="J773" t="s">
        <v>16</v>
      </c>
      <c r="K773" t="s">
        <v>23</v>
      </c>
    </row>
    <row r="774" spans="3:11" x14ac:dyDescent="0.35">
      <c r="C774" t="s">
        <v>796</v>
      </c>
      <c r="D774">
        <v>1976</v>
      </c>
      <c r="E774" t="s">
        <v>15</v>
      </c>
      <c r="F774">
        <v>18</v>
      </c>
      <c r="G774">
        <v>2</v>
      </c>
      <c r="H774">
        <v>6374.16</v>
      </c>
      <c r="I774" t="s">
        <v>11</v>
      </c>
      <c r="J774" t="s">
        <v>11</v>
      </c>
      <c r="K774" t="s">
        <v>13</v>
      </c>
    </row>
    <row r="775" spans="3:11" x14ac:dyDescent="0.35">
      <c r="C775" t="s">
        <v>797</v>
      </c>
      <c r="D775">
        <v>1982</v>
      </c>
      <c r="E775" t="s">
        <v>35</v>
      </c>
      <c r="F775">
        <v>6</v>
      </c>
      <c r="G775">
        <v>1</v>
      </c>
      <c r="H775">
        <v>6389.38</v>
      </c>
      <c r="I775" t="s">
        <v>16</v>
      </c>
      <c r="J775" t="s">
        <v>11</v>
      </c>
      <c r="K775" t="s">
        <v>23</v>
      </c>
    </row>
    <row r="776" spans="3:11" x14ac:dyDescent="0.35">
      <c r="C776" t="s">
        <v>798</v>
      </c>
      <c r="D776">
        <v>1997</v>
      </c>
      <c r="E776" t="s">
        <v>35</v>
      </c>
      <c r="F776">
        <v>16</v>
      </c>
      <c r="G776">
        <v>0</v>
      </c>
      <c r="H776">
        <v>6389.53</v>
      </c>
      <c r="I776" t="s">
        <v>11</v>
      </c>
      <c r="J776" t="s">
        <v>11</v>
      </c>
      <c r="K776" t="s">
        <v>300</v>
      </c>
    </row>
    <row r="777" spans="3:11" x14ac:dyDescent="0.35">
      <c r="C777" t="s">
        <v>799</v>
      </c>
      <c r="D777">
        <v>1982</v>
      </c>
      <c r="E777" t="s">
        <v>37</v>
      </c>
      <c r="F777">
        <v>28</v>
      </c>
      <c r="G777">
        <v>1</v>
      </c>
      <c r="H777">
        <v>6393.6</v>
      </c>
      <c r="I777" t="s">
        <v>11</v>
      </c>
      <c r="J777" t="s">
        <v>16</v>
      </c>
      <c r="K777" t="s">
        <v>23</v>
      </c>
    </row>
    <row r="778" spans="3:11" x14ac:dyDescent="0.35">
      <c r="C778" t="s">
        <v>800</v>
      </c>
      <c r="D778">
        <v>1987</v>
      </c>
      <c r="E778" t="s">
        <v>20</v>
      </c>
      <c r="F778">
        <v>9</v>
      </c>
      <c r="G778">
        <v>2</v>
      </c>
      <c r="H778">
        <v>6402.29</v>
      </c>
      <c r="I778" t="s">
        <v>11</v>
      </c>
      <c r="J778" t="s">
        <v>12</v>
      </c>
      <c r="K778" t="s">
        <v>247</v>
      </c>
    </row>
    <row r="779" spans="3:11" x14ac:dyDescent="0.35">
      <c r="C779" t="s">
        <v>801</v>
      </c>
      <c r="D779">
        <v>1985</v>
      </c>
      <c r="E779" t="s">
        <v>30</v>
      </c>
      <c r="F779">
        <v>10</v>
      </c>
      <c r="G779">
        <v>2</v>
      </c>
      <c r="H779">
        <v>6406.41</v>
      </c>
      <c r="I779" t="s">
        <v>16</v>
      </c>
      <c r="J779" t="s">
        <v>12</v>
      </c>
      <c r="K779" t="s">
        <v>276</v>
      </c>
    </row>
    <row r="780" spans="3:11" x14ac:dyDescent="0.35">
      <c r="C780" t="s">
        <v>802</v>
      </c>
      <c r="D780">
        <v>1970</v>
      </c>
      <c r="E780" t="s">
        <v>35</v>
      </c>
      <c r="F780">
        <v>20</v>
      </c>
      <c r="G780">
        <v>0</v>
      </c>
      <c r="H780">
        <v>6407.05</v>
      </c>
      <c r="I780" t="s">
        <v>11</v>
      </c>
      <c r="J780" t="s">
        <v>16</v>
      </c>
      <c r="K780" t="s">
        <v>13</v>
      </c>
    </row>
    <row r="781" spans="3:11" x14ac:dyDescent="0.35">
      <c r="C781" t="s">
        <v>803</v>
      </c>
      <c r="D781">
        <v>1971</v>
      </c>
      <c r="E781" t="s">
        <v>35</v>
      </c>
      <c r="F781">
        <v>22</v>
      </c>
      <c r="G781">
        <v>0</v>
      </c>
      <c r="H781">
        <v>6412.34</v>
      </c>
      <c r="I781" t="s">
        <v>11</v>
      </c>
      <c r="J781" t="s">
        <v>12</v>
      </c>
      <c r="K781" t="s">
        <v>13</v>
      </c>
    </row>
    <row r="782" spans="3:11" x14ac:dyDescent="0.35">
      <c r="C782" t="s">
        <v>804</v>
      </c>
      <c r="D782">
        <v>1987</v>
      </c>
      <c r="E782" t="s">
        <v>20</v>
      </c>
      <c r="F782">
        <v>4</v>
      </c>
      <c r="G782">
        <v>3</v>
      </c>
      <c r="H782">
        <v>6414.18</v>
      </c>
      <c r="I782" t="s">
        <v>11</v>
      </c>
      <c r="J782" t="s">
        <v>11</v>
      </c>
      <c r="K782" t="s">
        <v>42</v>
      </c>
    </row>
    <row r="783" spans="3:11" x14ac:dyDescent="0.35">
      <c r="C783" t="s">
        <v>805</v>
      </c>
      <c r="D783">
        <v>1976</v>
      </c>
      <c r="E783" t="s">
        <v>30</v>
      </c>
      <c r="F783">
        <v>30</v>
      </c>
      <c r="G783">
        <v>2</v>
      </c>
      <c r="H783">
        <v>6417.28</v>
      </c>
      <c r="I783" t="s">
        <v>11</v>
      </c>
      <c r="J783" t="s">
        <v>12</v>
      </c>
      <c r="K783" t="s">
        <v>13</v>
      </c>
    </row>
    <row r="784" spans="3:11" x14ac:dyDescent="0.35">
      <c r="C784" t="s">
        <v>806</v>
      </c>
      <c r="D784">
        <v>1975</v>
      </c>
      <c r="E784" t="s">
        <v>35</v>
      </c>
      <c r="F784">
        <v>5</v>
      </c>
      <c r="G784">
        <v>1</v>
      </c>
      <c r="H784">
        <v>6423.48</v>
      </c>
      <c r="I784" t="s">
        <v>11</v>
      </c>
      <c r="J784" t="s">
        <v>12</v>
      </c>
      <c r="K784" t="s">
        <v>13</v>
      </c>
    </row>
    <row r="785" spans="3:11" x14ac:dyDescent="0.35">
      <c r="C785" t="s">
        <v>807</v>
      </c>
      <c r="D785">
        <v>1985</v>
      </c>
      <c r="E785" t="s">
        <v>10</v>
      </c>
      <c r="F785">
        <v>22</v>
      </c>
      <c r="G785">
        <v>3</v>
      </c>
      <c r="H785">
        <v>6435.62</v>
      </c>
      <c r="I785" t="s">
        <v>12</v>
      </c>
      <c r="J785" t="s">
        <v>11</v>
      </c>
      <c r="K785" t="s">
        <v>13</v>
      </c>
    </row>
    <row r="786" spans="3:11" x14ac:dyDescent="0.35">
      <c r="C786" t="s">
        <v>808</v>
      </c>
      <c r="D786">
        <v>1984</v>
      </c>
      <c r="E786" t="s">
        <v>35</v>
      </c>
      <c r="F786">
        <v>26</v>
      </c>
      <c r="G786">
        <v>2</v>
      </c>
      <c r="H786">
        <v>6455.86</v>
      </c>
      <c r="I786" t="s">
        <v>12</v>
      </c>
      <c r="J786" t="s">
        <v>12</v>
      </c>
      <c r="K786" t="s">
        <v>23</v>
      </c>
    </row>
    <row r="787" spans="3:11" x14ac:dyDescent="0.35">
      <c r="C787" t="s">
        <v>809</v>
      </c>
      <c r="D787">
        <v>1984</v>
      </c>
      <c r="E787" t="s">
        <v>15</v>
      </c>
      <c r="F787">
        <v>1</v>
      </c>
      <c r="G787">
        <v>2</v>
      </c>
      <c r="H787">
        <v>6457.84</v>
      </c>
      <c r="I787" t="s">
        <v>11</v>
      </c>
      <c r="J787" t="s">
        <v>12</v>
      </c>
      <c r="K787" t="s">
        <v>23</v>
      </c>
    </row>
    <row r="788" spans="3:11" x14ac:dyDescent="0.35">
      <c r="C788" t="s">
        <v>810</v>
      </c>
      <c r="D788">
        <v>1981</v>
      </c>
      <c r="E788" t="s">
        <v>10</v>
      </c>
      <c r="F788">
        <v>27</v>
      </c>
      <c r="G788">
        <v>1</v>
      </c>
      <c r="H788">
        <v>6473.15</v>
      </c>
      <c r="I788" t="s">
        <v>11</v>
      </c>
      <c r="J788" t="s">
        <v>11</v>
      </c>
      <c r="K788" t="s">
        <v>13</v>
      </c>
    </row>
    <row r="789" spans="3:11" x14ac:dyDescent="0.35">
      <c r="C789" t="s">
        <v>811</v>
      </c>
      <c r="D789">
        <v>1980</v>
      </c>
      <c r="E789" t="s">
        <v>18</v>
      </c>
      <c r="F789">
        <v>8</v>
      </c>
      <c r="G789">
        <v>0</v>
      </c>
      <c r="H789">
        <v>6474.01</v>
      </c>
      <c r="I789" t="s">
        <v>11</v>
      </c>
      <c r="J789" t="s">
        <v>12</v>
      </c>
      <c r="K789" t="s">
        <v>42</v>
      </c>
    </row>
    <row r="790" spans="3:11" x14ac:dyDescent="0.35">
      <c r="C790" t="s">
        <v>812</v>
      </c>
      <c r="D790">
        <v>1970</v>
      </c>
      <c r="E790" t="s">
        <v>30</v>
      </c>
      <c r="F790">
        <v>1</v>
      </c>
      <c r="G790">
        <v>0</v>
      </c>
      <c r="H790">
        <v>6481.67</v>
      </c>
      <c r="I790" t="s">
        <v>11</v>
      </c>
      <c r="J790" t="s">
        <v>11</v>
      </c>
      <c r="K790" t="s">
        <v>13</v>
      </c>
    </row>
    <row r="791" spans="3:11" x14ac:dyDescent="0.35">
      <c r="C791" t="s">
        <v>813</v>
      </c>
      <c r="D791">
        <v>1982</v>
      </c>
      <c r="E791" t="s">
        <v>37</v>
      </c>
      <c r="F791">
        <v>9</v>
      </c>
      <c r="G791">
        <v>1</v>
      </c>
      <c r="H791">
        <v>6496.89</v>
      </c>
      <c r="I791" t="s">
        <v>11</v>
      </c>
      <c r="J791" t="s">
        <v>12</v>
      </c>
      <c r="K791" t="s">
        <v>42</v>
      </c>
    </row>
    <row r="792" spans="3:11" x14ac:dyDescent="0.35">
      <c r="C792" t="s">
        <v>814</v>
      </c>
      <c r="D792">
        <v>1982</v>
      </c>
      <c r="E792" t="s">
        <v>35</v>
      </c>
      <c r="F792">
        <v>28</v>
      </c>
      <c r="G792">
        <v>1</v>
      </c>
      <c r="H792">
        <v>6500.24</v>
      </c>
      <c r="I792" t="s">
        <v>11</v>
      </c>
      <c r="J792" t="s">
        <v>11</v>
      </c>
      <c r="K792" t="s">
        <v>13</v>
      </c>
    </row>
    <row r="793" spans="3:11" x14ac:dyDescent="0.35">
      <c r="C793" t="s">
        <v>815</v>
      </c>
      <c r="D793">
        <v>1994</v>
      </c>
      <c r="E793" t="s">
        <v>10</v>
      </c>
      <c r="F793">
        <v>7</v>
      </c>
      <c r="G793">
        <v>0</v>
      </c>
      <c r="H793">
        <v>6512.24</v>
      </c>
      <c r="I793" t="s">
        <v>11</v>
      </c>
      <c r="J793" t="s">
        <v>16</v>
      </c>
      <c r="K793" t="s">
        <v>300</v>
      </c>
    </row>
    <row r="794" spans="3:11" x14ac:dyDescent="0.35">
      <c r="C794" t="s">
        <v>816</v>
      </c>
      <c r="D794">
        <v>1976</v>
      </c>
      <c r="E794" t="s">
        <v>37</v>
      </c>
      <c r="F794">
        <v>23</v>
      </c>
      <c r="G794">
        <v>2</v>
      </c>
      <c r="H794">
        <v>6529.21</v>
      </c>
      <c r="I794" t="s">
        <v>11</v>
      </c>
      <c r="J794" t="s">
        <v>16</v>
      </c>
      <c r="K794" t="s">
        <v>13</v>
      </c>
    </row>
    <row r="795" spans="3:11" x14ac:dyDescent="0.35">
      <c r="C795" t="s">
        <v>817</v>
      </c>
      <c r="D795">
        <v>1982</v>
      </c>
      <c r="E795" t="s">
        <v>35</v>
      </c>
      <c r="F795">
        <v>12</v>
      </c>
      <c r="G795">
        <v>3</v>
      </c>
      <c r="H795">
        <v>6532.04</v>
      </c>
      <c r="I795" t="s">
        <v>11</v>
      </c>
      <c r="J795" t="s">
        <v>16</v>
      </c>
      <c r="K795" t="s">
        <v>13</v>
      </c>
    </row>
    <row r="796" spans="3:11" x14ac:dyDescent="0.35">
      <c r="C796" t="s">
        <v>818</v>
      </c>
      <c r="D796">
        <v>1982</v>
      </c>
      <c r="E796" t="s">
        <v>37</v>
      </c>
      <c r="F796">
        <v>2</v>
      </c>
      <c r="G796">
        <v>3</v>
      </c>
      <c r="H796">
        <v>6536.68</v>
      </c>
      <c r="I796" t="s">
        <v>11</v>
      </c>
      <c r="J796" t="s">
        <v>11</v>
      </c>
      <c r="K796" t="s">
        <v>23</v>
      </c>
    </row>
    <row r="797" spans="3:11" x14ac:dyDescent="0.35">
      <c r="C797" t="s">
        <v>819</v>
      </c>
      <c r="D797">
        <v>1969</v>
      </c>
      <c r="E797" t="s">
        <v>30</v>
      </c>
      <c r="F797">
        <v>3</v>
      </c>
      <c r="G797">
        <v>0</v>
      </c>
      <c r="H797">
        <v>6546.16</v>
      </c>
      <c r="I797" t="s">
        <v>11</v>
      </c>
      <c r="J797" t="s">
        <v>12</v>
      </c>
      <c r="K797" t="s">
        <v>13</v>
      </c>
    </row>
    <row r="798" spans="3:11" x14ac:dyDescent="0.35">
      <c r="C798" t="s">
        <v>820</v>
      </c>
      <c r="D798">
        <v>1986</v>
      </c>
      <c r="E798" t="s">
        <v>30</v>
      </c>
      <c r="F798">
        <v>18</v>
      </c>
      <c r="G798">
        <v>3</v>
      </c>
      <c r="H798">
        <v>6548.2</v>
      </c>
      <c r="I798" t="s">
        <v>11</v>
      </c>
      <c r="J798" t="s">
        <v>12</v>
      </c>
      <c r="K798" t="s">
        <v>23</v>
      </c>
    </row>
    <row r="799" spans="3:11" x14ac:dyDescent="0.35">
      <c r="C799" t="s">
        <v>821</v>
      </c>
      <c r="D799">
        <v>1989</v>
      </c>
      <c r="E799" t="s">
        <v>35</v>
      </c>
      <c r="F799">
        <v>6</v>
      </c>
      <c r="G799">
        <v>3</v>
      </c>
      <c r="H799">
        <v>6551.75</v>
      </c>
      <c r="I799" t="s">
        <v>11</v>
      </c>
      <c r="J799" t="s">
        <v>11</v>
      </c>
      <c r="K799" t="s">
        <v>247</v>
      </c>
    </row>
    <row r="800" spans="3:11" x14ac:dyDescent="0.35">
      <c r="C800" t="s">
        <v>822</v>
      </c>
      <c r="D800">
        <v>1968</v>
      </c>
      <c r="E800" t="s">
        <v>30</v>
      </c>
      <c r="F800">
        <v>11</v>
      </c>
      <c r="G800">
        <v>0</v>
      </c>
      <c r="H800">
        <v>6552.01</v>
      </c>
      <c r="I800" t="s">
        <v>12</v>
      </c>
      <c r="J800" t="s">
        <v>11</v>
      </c>
      <c r="K800" t="s">
        <v>13</v>
      </c>
    </row>
    <row r="801" spans="3:11" x14ac:dyDescent="0.35">
      <c r="C801" t="s">
        <v>823</v>
      </c>
      <c r="D801">
        <v>1984</v>
      </c>
      <c r="E801" t="s">
        <v>20</v>
      </c>
      <c r="F801">
        <v>20</v>
      </c>
      <c r="G801">
        <v>1</v>
      </c>
      <c r="H801">
        <v>6555.07</v>
      </c>
      <c r="I801" t="s">
        <v>11</v>
      </c>
      <c r="J801" t="s">
        <v>11</v>
      </c>
      <c r="K801" t="s">
        <v>247</v>
      </c>
    </row>
    <row r="802" spans="3:11" x14ac:dyDescent="0.35">
      <c r="C802" t="s">
        <v>824</v>
      </c>
      <c r="D802">
        <v>1981</v>
      </c>
      <c r="E802" t="s">
        <v>10</v>
      </c>
      <c r="F802">
        <v>20</v>
      </c>
      <c r="G802">
        <v>0</v>
      </c>
      <c r="H802">
        <v>6571.02</v>
      </c>
      <c r="I802" t="s">
        <v>11</v>
      </c>
      <c r="J802" t="s">
        <v>16</v>
      </c>
      <c r="K802" t="s">
        <v>23</v>
      </c>
    </row>
    <row r="803" spans="3:11" x14ac:dyDescent="0.35">
      <c r="C803" t="s">
        <v>825</v>
      </c>
      <c r="D803">
        <v>1984</v>
      </c>
      <c r="E803" t="s">
        <v>37</v>
      </c>
      <c r="F803">
        <v>5</v>
      </c>
      <c r="G803">
        <v>2</v>
      </c>
      <c r="H803">
        <v>6571.54</v>
      </c>
      <c r="I803" t="s">
        <v>11</v>
      </c>
      <c r="J803" t="s">
        <v>12</v>
      </c>
      <c r="K803" t="s">
        <v>42</v>
      </c>
    </row>
    <row r="804" spans="3:11" x14ac:dyDescent="0.35">
      <c r="C804" t="s">
        <v>826</v>
      </c>
      <c r="D804">
        <v>1982</v>
      </c>
      <c r="E804" t="s">
        <v>15</v>
      </c>
      <c r="F804">
        <v>22</v>
      </c>
      <c r="G804">
        <v>2</v>
      </c>
      <c r="H804">
        <v>6593.51</v>
      </c>
      <c r="I804" t="s">
        <v>11</v>
      </c>
      <c r="J804" t="s">
        <v>16</v>
      </c>
      <c r="K804" t="s">
        <v>13</v>
      </c>
    </row>
    <row r="805" spans="3:11" x14ac:dyDescent="0.35">
      <c r="C805" t="s">
        <v>827</v>
      </c>
      <c r="D805">
        <v>1982</v>
      </c>
      <c r="E805" t="s">
        <v>30</v>
      </c>
      <c r="F805">
        <v>29</v>
      </c>
      <c r="G805">
        <v>1</v>
      </c>
      <c r="H805">
        <v>6600.21</v>
      </c>
      <c r="I805" t="s">
        <v>12</v>
      </c>
      <c r="J805" t="s">
        <v>11</v>
      </c>
      <c r="K805" t="s">
        <v>168</v>
      </c>
    </row>
    <row r="806" spans="3:11" x14ac:dyDescent="0.35">
      <c r="C806" t="s">
        <v>828</v>
      </c>
      <c r="D806">
        <v>1982</v>
      </c>
      <c r="E806" t="s">
        <v>15</v>
      </c>
      <c r="F806">
        <v>7</v>
      </c>
      <c r="G806">
        <v>2</v>
      </c>
      <c r="H806">
        <v>6600.36</v>
      </c>
      <c r="I806" t="s">
        <v>11</v>
      </c>
      <c r="J806" t="s">
        <v>12</v>
      </c>
      <c r="K806" t="s">
        <v>42</v>
      </c>
    </row>
    <row r="807" spans="3:11" x14ac:dyDescent="0.35">
      <c r="C807" t="s">
        <v>829</v>
      </c>
      <c r="D807">
        <v>1982</v>
      </c>
      <c r="E807" t="s">
        <v>35</v>
      </c>
      <c r="F807">
        <v>28</v>
      </c>
      <c r="G807">
        <v>1</v>
      </c>
      <c r="H807">
        <v>6610.11</v>
      </c>
      <c r="I807" t="s">
        <v>12</v>
      </c>
      <c r="J807" t="s">
        <v>11</v>
      </c>
      <c r="K807" t="s">
        <v>164</v>
      </c>
    </row>
    <row r="808" spans="3:11" x14ac:dyDescent="0.35">
      <c r="C808" t="s">
        <v>830</v>
      </c>
      <c r="D808">
        <v>1973</v>
      </c>
      <c r="E808" t="s">
        <v>35</v>
      </c>
      <c r="F808">
        <v>29</v>
      </c>
      <c r="G808">
        <v>0</v>
      </c>
      <c r="H808">
        <v>6630.31</v>
      </c>
      <c r="I808" t="s">
        <v>11</v>
      </c>
      <c r="J808" t="s">
        <v>16</v>
      </c>
      <c r="K808" t="s">
        <v>13</v>
      </c>
    </row>
    <row r="809" spans="3:11" x14ac:dyDescent="0.35">
      <c r="C809" t="s">
        <v>831</v>
      </c>
      <c r="D809">
        <v>2003</v>
      </c>
      <c r="E809" t="s">
        <v>20</v>
      </c>
      <c r="F809">
        <v>4</v>
      </c>
      <c r="G809">
        <v>0</v>
      </c>
      <c r="H809">
        <v>6638.16</v>
      </c>
      <c r="I809" t="s">
        <v>11</v>
      </c>
      <c r="J809" t="s">
        <v>16</v>
      </c>
      <c r="K809" t="s">
        <v>23</v>
      </c>
    </row>
    <row r="810" spans="3:11" x14ac:dyDescent="0.35">
      <c r="C810" t="s">
        <v>832</v>
      </c>
      <c r="D810">
        <v>1990</v>
      </c>
      <c r="E810" t="s">
        <v>18</v>
      </c>
      <c r="F810">
        <v>6</v>
      </c>
      <c r="G810">
        <v>3</v>
      </c>
      <c r="H810">
        <v>6639.3</v>
      </c>
      <c r="I810" t="s">
        <v>11</v>
      </c>
      <c r="J810" t="s">
        <v>11</v>
      </c>
      <c r="K810" t="s">
        <v>300</v>
      </c>
    </row>
    <row r="811" spans="3:11" x14ac:dyDescent="0.35">
      <c r="C811" t="s">
        <v>833</v>
      </c>
      <c r="D811">
        <v>1984</v>
      </c>
      <c r="E811" t="s">
        <v>30</v>
      </c>
      <c r="F811">
        <v>8</v>
      </c>
      <c r="G811">
        <v>2</v>
      </c>
      <c r="H811">
        <v>6640.54</v>
      </c>
      <c r="I811" t="s">
        <v>11</v>
      </c>
      <c r="J811" t="s">
        <v>12</v>
      </c>
      <c r="K811" t="s">
        <v>166</v>
      </c>
    </row>
    <row r="812" spans="3:11" x14ac:dyDescent="0.35">
      <c r="C812" t="s">
        <v>834</v>
      </c>
      <c r="D812">
        <v>1970</v>
      </c>
      <c r="E812" t="s">
        <v>15</v>
      </c>
      <c r="F812">
        <v>8</v>
      </c>
      <c r="G812">
        <v>0</v>
      </c>
      <c r="H812">
        <v>6651.26</v>
      </c>
      <c r="I812" t="s">
        <v>11</v>
      </c>
      <c r="J812" t="s">
        <v>12</v>
      </c>
      <c r="K812" t="s">
        <v>13</v>
      </c>
    </row>
    <row r="813" spans="3:11" x14ac:dyDescent="0.35">
      <c r="C813" t="s">
        <v>835</v>
      </c>
      <c r="D813">
        <v>1984</v>
      </c>
      <c r="E813" t="s">
        <v>10</v>
      </c>
      <c r="F813">
        <v>1</v>
      </c>
      <c r="G813">
        <v>3</v>
      </c>
      <c r="H813">
        <v>6652.53</v>
      </c>
      <c r="I813" t="s">
        <v>12</v>
      </c>
      <c r="J813" t="s">
        <v>11</v>
      </c>
      <c r="K813" t="s">
        <v>13</v>
      </c>
    </row>
    <row r="814" spans="3:11" x14ac:dyDescent="0.35">
      <c r="C814" t="s">
        <v>836</v>
      </c>
      <c r="D814">
        <v>1989</v>
      </c>
      <c r="E814" t="s">
        <v>15</v>
      </c>
      <c r="F814">
        <v>19</v>
      </c>
      <c r="G814">
        <v>5</v>
      </c>
      <c r="H814">
        <v>6653.79</v>
      </c>
      <c r="I814" t="s">
        <v>11</v>
      </c>
      <c r="J814" t="s">
        <v>16</v>
      </c>
      <c r="K814" t="s">
        <v>13</v>
      </c>
    </row>
    <row r="815" spans="3:11" x14ac:dyDescent="0.35">
      <c r="C815" t="s">
        <v>837</v>
      </c>
      <c r="D815">
        <v>1982</v>
      </c>
      <c r="E815" t="s">
        <v>20</v>
      </c>
      <c r="F815">
        <v>27</v>
      </c>
      <c r="G815">
        <v>3</v>
      </c>
      <c r="H815">
        <v>6664.32</v>
      </c>
      <c r="I815" t="s">
        <v>11</v>
      </c>
      <c r="J815" t="s">
        <v>11</v>
      </c>
      <c r="K815" t="s">
        <v>13</v>
      </c>
    </row>
    <row r="816" spans="3:11" x14ac:dyDescent="0.35">
      <c r="C816" t="s">
        <v>838</v>
      </c>
      <c r="D816">
        <v>1981</v>
      </c>
      <c r="E816" t="s">
        <v>20</v>
      </c>
      <c r="F816">
        <v>17</v>
      </c>
      <c r="G816">
        <v>1</v>
      </c>
      <c r="H816">
        <v>6664.69</v>
      </c>
      <c r="I816" t="s">
        <v>12</v>
      </c>
      <c r="J816" t="s">
        <v>16</v>
      </c>
      <c r="K816" t="s">
        <v>23</v>
      </c>
    </row>
    <row r="817" spans="3:11" x14ac:dyDescent="0.35">
      <c r="C817" t="s">
        <v>839</v>
      </c>
      <c r="D817">
        <v>1989</v>
      </c>
      <c r="E817" t="s">
        <v>37</v>
      </c>
      <c r="F817">
        <v>20</v>
      </c>
      <c r="G817">
        <v>5</v>
      </c>
      <c r="H817">
        <v>6666.24</v>
      </c>
      <c r="I817" t="s">
        <v>12</v>
      </c>
      <c r="J817" t="s">
        <v>16</v>
      </c>
      <c r="K817" t="s">
        <v>42</v>
      </c>
    </row>
    <row r="818" spans="3:11" x14ac:dyDescent="0.35">
      <c r="C818" t="s">
        <v>840</v>
      </c>
      <c r="D818">
        <v>1985</v>
      </c>
      <c r="E818" t="s">
        <v>10</v>
      </c>
      <c r="F818">
        <v>9</v>
      </c>
      <c r="G818">
        <v>2</v>
      </c>
      <c r="H818">
        <v>6686.43</v>
      </c>
      <c r="I818" t="s">
        <v>11</v>
      </c>
      <c r="J818" t="s">
        <v>12</v>
      </c>
      <c r="K818" t="s">
        <v>23</v>
      </c>
    </row>
    <row r="819" spans="3:11" x14ac:dyDescent="0.35">
      <c r="C819" t="s">
        <v>841</v>
      </c>
      <c r="D819">
        <v>1968</v>
      </c>
      <c r="E819" t="s">
        <v>10</v>
      </c>
      <c r="F819">
        <v>13</v>
      </c>
      <c r="G819">
        <v>0</v>
      </c>
      <c r="H819">
        <v>6700.56</v>
      </c>
      <c r="I819" t="s">
        <v>12</v>
      </c>
      <c r="J819" t="s">
        <v>16</v>
      </c>
      <c r="K819" t="s">
        <v>23</v>
      </c>
    </row>
    <row r="820" spans="3:11" x14ac:dyDescent="0.35">
      <c r="C820" t="s">
        <v>842</v>
      </c>
      <c r="D820">
        <v>1971</v>
      </c>
      <c r="E820" t="s">
        <v>30</v>
      </c>
      <c r="F820">
        <v>12</v>
      </c>
      <c r="G820">
        <v>0</v>
      </c>
      <c r="H820">
        <v>6706.47</v>
      </c>
      <c r="I820" t="s">
        <v>11</v>
      </c>
      <c r="J820" t="s">
        <v>16</v>
      </c>
      <c r="K820" t="s">
        <v>13</v>
      </c>
    </row>
    <row r="821" spans="3:11" x14ac:dyDescent="0.35">
      <c r="C821" t="s">
        <v>843</v>
      </c>
      <c r="D821">
        <v>1983</v>
      </c>
      <c r="E821" t="s">
        <v>18</v>
      </c>
      <c r="F821">
        <v>12</v>
      </c>
      <c r="G821">
        <v>2</v>
      </c>
      <c r="H821">
        <v>6710.19</v>
      </c>
      <c r="I821" t="s">
        <v>12</v>
      </c>
      <c r="J821" t="s">
        <v>12</v>
      </c>
      <c r="K821" t="s">
        <v>23</v>
      </c>
    </row>
    <row r="822" spans="3:11" x14ac:dyDescent="0.35">
      <c r="C822" t="s">
        <v>844</v>
      </c>
      <c r="D822">
        <v>1994</v>
      </c>
      <c r="E822" t="s">
        <v>18</v>
      </c>
      <c r="F822">
        <v>13</v>
      </c>
      <c r="G822">
        <v>0</v>
      </c>
      <c r="H822">
        <v>6721.37</v>
      </c>
      <c r="I822" t="s">
        <v>11</v>
      </c>
      <c r="J822" t="s">
        <v>16</v>
      </c>
      <c r="K822" t="s">
        <v>23</v>
      </c>
    </row>
    <row r="823" spans="3:11" x14ac:dyDescent="0.35">
      <c r="C823" t="s">
        <v>845</v>
      </c>
      <c r="D823">
        <v>1978</v>
      </c>
      <c r="E823" t="s">
        <v>37</v>
      </c>
      <c r="F823">
        <v>21</v>
      </c>
      <c r="G823">
        <v>2</v>
      </c>
      <c r="H823">
        <v>6737.98</v>
      </c>
      <c r="I823" t="s">
        <v>11</v>
      </c>
      <c r="J823" t="s">
        <v>12</v>
      </c>
      <c r="K823" t="s">
        <v>13</v>
      </c>
    </row>
    <row r="824" spans="3:11" x14ac:dyDescent="0.35">
      <c r="C824" t="s">
        <v>846</v>
      </c>
      <c r="D824">
        <v>1968</v>
      </c>
      <c r="E824" t="s">
        <v>10</v>
      </c>
      <c r="F824">
        <v>18</v>
      </c>
      <c r="G824">
        <v>0</v>
      </c>
      <c r="H824">
        <v>6738.84</v>
      </c>
      <c r="I824" t="s">
        <v>12</v>
      </c>
      <c r="J824" t="s">
        <v>16</v>
      </c>
      <c r="K824" t="s">
        <v>23</v>
      </c>
    </row>
    <row r="825" spans="3:11" x14ac:dyDescent="0.35">
      <c r="C825" t="s">
        <v>847</v>
      </c>
      <c r="D825">
        <v>1986</v>
      </c>
      <c r="E825" t="s">
        <v>35</v>
      </c>
      <c r="F825">
        <v>7</v>
      </c>
      <c r="G825">
        <v>3</v>
      </c>
      <c r="H825">
        <v>6746.74</v>
      </c>
      <c r="I825" t="s">
        <v>12</v>
      </c>
      <c r="J825" t="s">
        <v>11</v>
      </c>
      <c r="K825" t="s">
        <v>168</v>
      </c>
    </row>
    <row r="826" spans="3:11" x14ac:dyDescent="0.35">
      <c r="C826" t="s">
        <v>848</v>
      </c>
      <c r="D826">
        <v>1986</v>
      </c>
      <c r="E826" t="s">
        <v>18</v>
      </c>
      <c r="F826">
        <v>5</v>
      </c>
      <c r="G826">
        <v>3</v>
      </c>
      <c r="H826">
        <v>6748.59</v>
      </c>
      <c r="I826" t="s">
        <v>12</v>
      </c>
      <c r="J826" t="s">
        <v>16</v>
      </c>
      <c r="K826" t="s">
        <v>168</v>
      </c>
    </row>
    <row r="827" spans="3:11" x14ac:dyDescent="0.35">
      <c r="C827" t="s">
        <v>849</v>
      </c>
      <c r="D827">
        <v>1970</v>
      </c>
      <c r="E827" t="s">
        <v>18</v>
      </c>
      <c r="F827">
        <v>17</v>
      </c>
      <c r="G827">
        <v>0</v>
      </c>
      <c r="H827">
        <v>6749.63</v>
      </c>
      <c r="I827" t="s">
        <v>11</v>
      </c>
      <c r="J827" t="s">
        <v>16</v>
      </c>
      <c r="K827" t="s">
        <v>13</v>
      </c>
    </row>
    <row r="828" spans="3:11" x14ac:dyDescent="0.35">
      <c r="C828" t="s">
        <v>850</v>
      </c>
      <c r="D828">
        <v>1966</v>
      </c>
      <c r="E828" t="s">
        <v>30</v>
      </c>
      <c r="F828">
        <v>9</v>
      </c>
      <c r="G828">
        <v>0</v>
      </c>
      <c r="H828">
        <v>6750.27</v>
      </c>
      <c r="I828" t="s">
        <v>12</v>
      </c>
      <c r="J828" t="s">
        <v>11</v>
      </c>
      <c r="K828" t="s">
        <v>13</v>
      </c>
    </row>
    <row r="829" spans="3:11" x14ac:dyDescent="0.35">
      <c r="C829" t="s">
        <v>851</v>
      </c>
      <c r="D829">
        <v>1988</v>
      </c>
      <c r="E829" t="s">
        <v>37</v>
      </c>
      <c r="F829">
        <v>10</v>
      </c>
      <c r="G829">
        <v>3</v>
      </c>
      <c r="H829">
        <v>6753.04</v>
      </c>
      <c r="I829" t="s">
        <v>11</v>
      </c>
      <c r="J829" t="s">
        <v>11</v>
      </c>
      <c r="K829" t="s">
        <v>247</v>
      </c>
    </row>
    <row r="830" spans="3:11" x14ac:dyDescent="0.35">
      <c r="C830" t="s">
        <v>852</v>
      </c>
      <c r="D830">
        <v>1981</v>
      </c>
      <c r="E830" t="s">
        <v>20</v>
      </c>
      <c r="F830">
        <v>21</v>
      </c>
      <c r="G830">
        <v>1</v>
      </c>
      <c r="H830">
        <v>6770.19</v>
      </c>
      <c r="I830" t="s">
        <v>11</v>
      </c>
      <c r="J830" t="s">
        <v>12</v>
      </c>
      <c r="K830" t="s">
        <v>13</v>
      </c>
    </row>
    <row r="831" spans="3:11" x14ac:dyDescent="0.35">
      <c r="C831" t="s">
        <v>853</v>
      </c>
      <c r="D831">
        <v>1981</v>
      </c>
      <c r="E831" t="s">
        <v>20</v>
      </c>
      <c r="F831">
        <v>3</v>
      </c>
      <c r="G831">
        <v>1</v>
      </c>
      <c r="H831">
        <v>6775.96</v>
      </c>
      <c r="I831" t="s">
        <v>11</v>
      </c>
      <c r="J831" t="s">
        <v>12</v>
      </c>
      <c r="K831" t="s">
        <v>42</v>
      </c>
    </row>
    <row r="832" spans="3:11" x14ac:dyDescent="0.35">
      <c r="C832" t="s">
        <v>854</v>
      </c>
      <c r="D832">
        <v>1981</v>
      </c>
      <c r="E832" t="s">
        <v>37</v>
      </c>
      <c r="F832">
        <v>8</v>
      </c>
      <c r="G832">
        <v>1</v>
      </c>
      <c r="H832">
        <v>6781.35</v>
      </c>
      <c r="I832" t="s">
        <v>11</v>
      </c>
      <c r="J832" t="s">
        <v>16</v>
      </c>
      <c r="K832" t="s">
        <v>13</v>
      </c>
    </row>
    <row r="833" spans="3:11" x14ac:dyDescent="0.35">
      <c r="C833" t="s">
        <v>855</v>
      </c>
      <c r="D833">
        <v>1980</v>
      </c>
      <c r="E833" t="s">
        <v>15</v>
      </c>
      <c r="F833">
        <v>23</v>
      </c>
      <c r="G833">
        <v>2</v>
      </c>
      <c r="H833">
        <v>6781.52</v>
      </c>
      <c r="I833" t="s">
        <v>11</v>
      </c>
      <c r="J833" t="s">
        <v>11</v>
      </c>
      <c r="K833" t="s">
        <v>13</v>
      </c>
    </row>
    <row r="834" spans="3:11" x14ac:dyDescent="0.35">
      <c r="C834" t="s">
        <v>856</v>
      </c>
      <c r="D834">
        <v>1985</v>
      </c>
      <c r="E834" t="s">
        <v>30</v>
      </c>
      <c r="F834">
        <v>24</v>
      </c>
      <c r="G834">
        <v>3</v>
      </c>
      <c r="H834">
        <v>6796.86</v>
      </c>
      <c r="I834" t="s">
        <v>12</v>
      </c>
      <c r="J834" t="s">
        <v>12</v>
      </c>
      <c r="K834" t="s">
        <v>23</v>
      </c>
    </row>
    <row r="835" spans="3:11" x14ac:dyDescent="0.35">
      <c r="C835" t="s">
        <v>857</v>
      </c>
      <c r="D835">
        <v>1991</v>
      </c>
      <c r="E835" t="s">
        <v>18</v>
      </c>
      <c r="F835">
        <v>29</v>
      </c>
      <c r="G835">
        <v>5</v>
      </c>
      <c r="H835">
        <v>6799.46</v>
      </c>
      <c r="I835" t="s">
        <v>16</v>
      </c>
      <c r="J835" t="s">
        <v>11</v>
      </c>
      <c r="K835" t="s">
        <v>276</v>
      </c>
    </row>
    <row r="836" spans="3:11" x14ac:dyDescent="0.35">
      <c r="C836" t="s">
        <v>858</v>
      </c>
      <c r="D836">
        <v>1975</v>
      </c>
      <c r="E836" t="s">
        <v>35</v>
      </c>
      <c r="F836">
        <v>17</v>
      </c>
      <c r="G836">
        <v>1</v>
      </c>
      <c r="H836">
        <v>6809.46</v>
      </c>
      <c r="I836" t="s">
        <v>11</v>
      </c>
      <c r="J836" t="s">
        <v>16</v>
      </c>
      <c r="K836" t="s">
        <v>23</v>
      </c>
    </row>
    <row r="837" spans="3:11" x14ac:dyDescent="0.35">
      <c r="C837" t="s">
        <v>859</v>
      </c>
      <c r="D837">
        <v>1994</v>
      </c>
      <c r="E837" t="s">
        <v>10</v>
      </c>
      <c r="F837">
        <v>8</v>
      </c>
      <c r="G837">
        <v>0</v>
      </c>
      <c r="H837">
        <v>6827.69</v>
      </c>
      <c r="I837" t="s">
        <v>11</v>
      </c>
      <c r="J837" t="s">
        <v>11</v>
      </c>
      <c r="K837" t="s">
        <v>300</v>
      </c>
    </row>
    <row r="838" spans="3:11" x14ac:dyDescent="0.35">
      <c r="C838" t="s">
        <v>860</v>
      </c>
      <c r="D838">
        <v>1979</v>
      </c>
      <c r="E838" t="s">
        <v>10</v>
      </c>
      <c r="F838">
        <v>15</v>
      </c>
      <c r="G838">
        <v>0</v>
      </c>
      <c r="H838">
        <v>6837.37</v>
      </c>
      <c r="I838" t="s">
        <v>12</v>
      </c>
      <c r="J838" t="s">
        <v>16</v>
      </c>
      <c r="K838" t="s">
        <v>168</v>
      </c>
    </row>
    <row r="839" spans="3:11" x14ac:dyDescent="0.35">
      <c r="C839" t="s">
        <v>861</v>
      </c>
      <c r="D839">
        <v>2000</v>
      </c>
      <c r="E839" t="s">
        <v>15</v>
      </c>
      <c r="F839">
        <v>30</v>
      </c>
      <c r="G839">
        <v>0</v>
      </c>
      <c r="H839">
        <v>6842.28</v>
      </c>
      <c r="I839" t="s">
        <v>11</v>
      </c>
      <c r="J839" t="s">
        <v>16</v>
      </c>
      <c r="K839" t="s">
        <v>23</v>
      </c>
    </row>
    <row r="840" spans="3:11" x14ac:dyDescent="0.35">
      <c r="C840" t="s">
        <v>862</v>
      </c>
      <c r="D840">
        <v>1977</v>
      </c>
      <c r="E840" t="s">
        <v>18</v>
      </c>
      <c r="F840">
        <v>15</v>
      </c>
      <c r="G840">
        <v>2</v>
      </c>
      <c r="H840">
        <v>6843.17</v>
      </c>
      <c r="I840" t="s">
        <v>11</v>
      </c>
      <c r="J840" t="s">
        <v>16</v>
      </c>
      <c r="K840" t="s">
        <v>13</v>
      </c>
    </row>
    <row r="841" spans="3:11" x14ac:dyDescent="0.35">
      <c r="C841" t="s">
        <v>863</v>
      </c>
      <c r="D841">
        <v>1979</v>
      </c>
      <c r="E841" t="s">
        <v>15</v>
      </c>
      <c r="F841">
        <v>4</v>
      </c>
      <c r="G841">
        <v>1</v>
      </c>
      <c r="H841">
        <v>6849.03</v>
      </c>
      <c r="I841" t="s">
        <v>11</v>
      </c>
      <c r="J841" t="s">
        <v>11</v>
      </c>
      <c r="K841" t="s">
        <v>42</v>
      </c>
    </row>
    <row r="842" spans="3:11" x14ac:dyDescent="0.35">
      <c r="C842" t="s">
        <v>864</v>
      </c>
      <c r="D842">
        <v>1981</v>
      </c>
      <c r="E842" t="s">
        <v>18</v>
      </c>
      <c r="F842">
        <v>19</v>
      </c>
      <c r="G842">
        <v>1</v>
      </c>
      <c r="H842">
        <v>6858.48</v>
      </c>
      <c r="I842" t="s">
        <v>11</v>
      </c>
      <c r="J842" t="s">
        <v>11</v>
      </c>
      <c r="K842" t="s">
        <v>166</v>
      </c>
    </row>
    <row r="843" spans="3:11" x14ac:dyDescent="0.35">
      <c r="C843" t="s">
        <v>865</v>
      </c>
      <c r="D843">
        <v>1978</v>
      </c>
      <c r="E843" t="s">
        <v>35</v>
      </c>
      <c r="F843">
        <v>5</v>
      </c>
      <c r="G843">
        <v>2</v>
      </c>
      <c r="H843">
        <v>6863.49</v>
      </c>
      <c r="I843" t="s">
        <v>11</v>
      </c>
      <c r="J843" t="s">
        <v>16</v>
      </c>
      <c r="K843" t="s">
        <v>13</v>
      </c>
    </row>
    <row r="844" spans="3:11" x14ac:dyDescent="0.35">
      <c r="C844" t="s">
        <v>866</v>
      </c>
      <c r="D844">
        <v>1969</v>
      </c>
      <c r="E844" t="s">
        <v>37</v>
      </c>
      <c r="F844">
        <v>23</v>
      </c>
      <c r="G844">
        <v>0</v>
      </c>
      <c r="H844">
        <v>6868.39</v>
      </c>
      <c r="I844" t="s">
        <v>11</v>
      </c>
      <c r="J844" t="s">
        <v>11</v>
      </c>
      <c r="K844" t="s">
        <v>13</v>
      </c>
    </row>
    <row r="845" spans="3:11" x14ac:dyDescent="0.35">
      <c r="C845" t="s">
        <v>867</v>
      </c>
      <c r="D845">
        <v>1981</v>
      </c>
      <c r="E845" t="s">
        <v>18</v>
      </c>
      <c r="F845">
        <v>23</v>
      </c>
      <c r="G845">
        <v>2</v>
      </c>
      <c r="H845">
        <v>6875.96</v>
      </c>
      <c r="I845" t="s">
        <v>11</v>
      </c>
      <c r="J845" t="s">
        <v>11</v>
      </c>
      <c r="K845" t="s">
        <v>42</v>
      </c>
    </row>
    <row r="846" spans="3:11" x14ac:dyDescent="0.35">
      <c r="C846" t="s">
        <v>868</v>
      </c>
      <c r="D846">
        <v>2004</v>
      </c>
      <c r="E846" t="s">
        <v>30</v>
      </c>
      <c r="F846">
        <v>24</v>
      </c>
      <c r="G846">
        <v>0</v>
      </c>
      <c r="H846">
        <v>6876.53</v>
      </c>
      <c r="I846" t="s">
        <v>11</v>
      </c>
      <c r="J846" t="s">
        <v>16</v>
      </c>
      <c r="K846" t="s">
        <v>23</v>
      </c>
    </row>
    <row r="847" spans="3:11" x14ac:dyDescent="0.35">
      <c r="C847" t="s">
        <v>869</v>
      </c>
      <c r="D847">
        <v>1985</v>
      </c>
      <c r="E847" t="s">
        <v>20</v>
      </c>
      <c r="F847">
        <v>10</v>
      </c>
      <c r="G847">
        <v>2</v>
      </c>
      <c r="H847">
        <v>6877.98</v>
      </c>
      <c r="I847" t="s">
        <v>11</v>
      </c>
      <c r="J847" t="s">
        <v>16</v>
      </c>
      <c r="K847" t="s">
        <v>247</v>
      </c>
    </row>
    <row r="848" spans="3:11" x14ac:dyDescent="0.35">
      <c r="C848" t="s">
        <v>870</v>
      </c>
      <c r="D848">
        <v>1989</v>
      </c>
      <c r="E848" t="s">
        <v>30</v>
      </c>
      <c r="F848">
        <v>21</v>
      </c>
      <c r="G848">
        <v>3</v>
      </c>
      <c r="H848">
        <v>6895.19</v>
      </c>
      <c r="I848" t="s">
        <v>11</v>
      </c>
      <c r="J848" t="s">
        <v>12</v>
      </c>
      <c r="K848" t="s">
        <v>247</v>
      </c>
    </row>
    <row r="849" spans="3:11" x14ac:dyDescent="0.35">
      <c r="C849" t="s">
        <v>871</v>
      </c>
      <c r="D849">
        <v>1984</v>
      </c>
      <c r="E849" t="s">
        <v>20</v>
      </c>
      <c r="F849">
        <v>5</v>
      </c>
      <c r="G849">
        <v>2</v>
      </c>
      <c r="H849">
        <v>6933.24</v>
      </c>
      <c r="I849" t="s">
        <v>11</v>
      </c>
      <c r="J849" t="s">
        <v>12</v>
      </c>
      <c r="K849" t="s">
        <v>23</v>
      </c>
    </row>
    <row r="850" spans="3:11" x14ac:dyDescent="0.35">
      <c r="C850" t="s">
        <v>872</v>
      </c>
      <c r="D850">
        <v>1978</v>
      </c>
      <c r="E850" t="s">
        <v>15</v>
      </c>
      <c r="F850">
        <v>29</v>
      </c>
      <c r="G850">
        <v>2</v>
      </c>
      <c r="H850">
        <v>6938.11</v>
      </c>
      <c r="I850" t="s">
        <v>11</v>
      </c>
      <c r="J850" t="s">
        <v>11</v>
      </c>
      <c r="K850" t="s">
        <v>13</v>
      </c>
    </row>
    <row r="851" spans="3:11" x14ac:dyDescent="0.35">
      <c r="C851" t="s">
        <v>873</v>
      </c>
      <c r="D851">
        <v>1980</v>
      </c>
      <c r="E851" t="s">
        <v>35</v>
      </c>
      <c r="F851">
        <v>30</v>
      </c>
      <c r="G851">
        <v>1</v>
      </c>
      <c r="H851">
        <v>6940.91</v>
      </c>
      <c r="I851" t="s">
        <v>11</v>
      </c>
      <c r="J851" t="s">
        <v>11</v>
      </c>
      <c r="K851" t="s">
        <v>23</v>
      </c>
    </row>
    <row r="852" spans="3:11" x14ac:dyDescent="0.35">
      <c r="C852" t="s">
        <v>874</v>
      </c>
      <c r="D852">
        <v>1980</v>
      </c>
      <c r="E852" t="s">
        <v>37</v>
      </c>
      <c r="F852">
        <v>5</v>
      </c>
      <c r="G852">
        <v>2</v>
      </c>
      <c r="H852">
        <v>6940.94</v>
      </c>
      <c r="I852" t="s">
        <v>11</v>
      </c>
      <c r="J852" t="s">
        <v>12</v>
      </c>
      <c r="K852" t="s">
        <v>13</v>
      </c>
    </row>
    <row r="853" spans="3:11" x14ac:dyDescent="0.35">
      <c r="C853" t="s">
        <v>875</v>
      </c>
      <c r="D853">
        <v>1978</v>
      </c>
      <c r="E853" t="s">
        <v>30</v>
      </c>
      <c r="F853">
        <v>15</v>
      </c>
      <c r="G853">
        <v>0</v>
      </c>
      <c r="H853">
        <v>6948.7</v>
      </c>
      <c r="I853" t="s">
        <v>16</v>
      </c>
      <c r="J853" t="s">
        <v>11</v>
      </c>
      <c r="K853" t="s">
        <v>23</v>
      </c>
    </row>
    <row r="854" spans="3:11" x14ac:dyDescent="0.35">
      <c r="C854" t="s">
        <v>876</v>
      </c>
      <c r="D854">
        <v>1980</v>
      </c>
      <c r="E854" t="s">
        <v>35</v>
      </c>
      <c r="F854">
        <v>18</v>
      </c>
      <c r="G854">
        <v>2</v>
      </c>
      <c r="H854">
        <v>6951.12</v>
      </c>
      <c r="I854" t="s">
        <v>11</v>
      </c>
      <c r="J854" t="s">
        <v>11</v>
      </c>
      <c r="K854" t="s">
        <v>13</v>
      </c>
    </row>
    <row r="855" spans="3:11" x14ac:dyDescent="0.35">
      <c r="C855" t="s">
        <v>877</v>
      </c>
      <c r="D855">
        <v>1975</v>
      </c>
      <c r="E855" t="s">
        <v>18</v>
      </c>
      <c r="F855">
        <v>3</v>
      </c>
      <c r="G855">
        <v>1</v>
      </c>
      <c r="H855">
        <v>6965.21</v>
      </c>
      <c r="I855" t="s">
        <v>11</v>
      </c>
      <c r="J855" t="s">
        <v>12</v>
      </c>
      <c r="K855" t="s">
        <v>13</v>
      </c>
    </row>
    <row r="856" spans="3:11" x14ac:dyDescent="0.35">
      <c r="C856" t="s">
        <v>878</v>
      </c>
      <c r="D856">
        <v>1985</v>
      </c>
      <c r="E856" t="s">
        <v>30</v>
      </c>
      <c r="F856">
        <v>10</v>
      </c>
      <c r="G856">
        <v>3</v>
      </c>
      <c r="H856">
        <v>6985.51</v>
      </c>
      <c r="I856" t="s">
        <v>11</v>
      </c>
      <c r="J856" t="s">
        <v>11</v>
      </c>
      <c r="K856" t="s">
        <v>166</v>
      </c>
    </row>
    <row r="857" spans="3:11" x14ac:dyDescent="0.35">
      <c r="C857" t="s">
        <v>879</v>
      </c>
      <c r="D857">
        <v>1982</v>
      </c>
      <c r="E857" t="s">
        <v>37</v>
      </c>
      <c r="F857">
        <v>18</v>
      </c>
      <c r="G857">
        <v>2</v>
      </c>
      <c r="H857">
        <v>6986.7</v>
      </c>
      <c r="I857" t="s">
        <v>12</v>
      </c>
      <c r="J857" t="s">
        <v>16</v>
      </c>
      <c r="K857" t="s">
        <v>23</v>
      </c>
    </row>
    <row r="858" spans="3:11" x14ac:dyDescent="0.35">
      <c r="C858" t="s">
        <v>880</v>
      </c>
      <c r="D858">
        <v>1982</v>
      </c>
      <c r="E858" t="s">
        <v>20</v>
      </c>
      <c r="F858">
        <v>1</v>
      </c>
      <c r="G858">
        <v>3</v>
      </c>
      <c r="H858">
        <v>6989.95</v>
      </c>
      <c r="I858" t="s">
        <v>11</v>
      </c>
      <c r="J858" t="s">
        <v>16</v>
      </c>
      <c r="K858" t="s">
        <v>13</v>
      </c>
    </row>
    <row r="859" spans="3:11" x14ac:dyDescent="0.35">
      <c r="C859" t="s">
        <v>881</v>
      </c>
      <c r="D859">
        <v>1969</v>
      </c>
      <c r="E859" t="s">
        <v>10</v>
      </c>
      <c r="F859">
        <v>6</v>
      </c>
      <c r="G859">
        <v>0</v>
      </c>
      <c r="H859">
        <v>7003.1</v>
      </c>
      <c r="I859" t="s">
        <v>11</v>
      </c>
      <c r="J859" t="s">
        <v>12</v>
      </c>
      <c r="K859" t="s">
        <v>13</v>
      </c>
    </row>
    <row r="860" spans="3:11" x14ac:dyDescent="0.35">
      <c r="C860" t="s">
        <v>882</v>
      </c>
      <c r="D860">
        <v>1978</v>
      </c>
      <c r="E860" t="s">
        <v>18</v>
      </c>
      <c r="F860">
        <v>2</v>
      </c>
      <c r="G860">
        <v>2</v>
      </c>
      <c r="H860">
        <v>7033.08</v>
      </c>
      <c r="I860" t="s">
        <v>11</v>
      </c>
      <c r="J860" t="s">
        <v>11</v>
      </c>
      <c r="K860" t="s">
        <v>13</v>
      </c>
    </row>
    <row r="861" spans="3:11" x14ac:dyDescent="0.35">
      <c r="C861" t="s">
        <v>883</v>
      </c>
      <c r="D861">
        <v>1995</v>
      </c>
      <c r="E861" t="s">
        <v>37</v>
      </c>
      <c r="F861">
        <v>29</v>
      </c>
      <c r="G861">
        <v>0</v>
      </c>
      <c r="H861">
        <v>7042.11</v>
      </c>
      <c r="I861" t="s">
        <v>11</v>
      </c>
      <c r="J861" t="s">
        <v>12</v>
      </c>
      <c r="K861" t="s">
        <v>23</v>
      </c>
    </row>
    <row r="862" spans="3:11" x14ac:dyDescent="0.35">
      <c r="C862" t="s">
        <v>884</v>
      </c>
      <c r="D862">
        <v>1980</v>
      </c>
      <c r="E862" t="s">
        <v>10</v>
      </c>
      <c r="F862">
        <v>26</v>
      </c>
      <c r="G862">
        <v>1</v>
      </c>
      <c r="H862">
        <v>7045.5</v>
      </c>
      <c r="I862" t="s">
        <v>11</v>
      </c>
      <c r="J862" t="s">
        <v>16</v>
      </c>
      <c r="K862" t="s">
        <v>42</v>
      </c>
    </row>
    <row r="863" spans="3:11" x14ac:dyDescent="0.35">
      <c r="C863" t="s">
        <v>885</v>
      </c>
      <c r="D863">
        <v>1980</v>
      </c>
      <c r="E863" t="s">
        <v>37</v>
      </c>
      <c r="F863">
        <v>22</v>
      </c>
      <c r="G863">
        <v>1</v>
      </c>
      <c r="H863">
        <v>7046.72</v>
      </c>
      <c r="I863" t="s">
        <v>11</v>
      </c>
      <c r="J863" t="s">
        <v>12</v>
      </c>
      <c r="K863" t="s">
        <v>13</v>
      </c>
    </row>
    <row r="864" spans="3:11" x14ac:dyDescent="0.35">
      <c r="C864" t="s">
        <v>886</v>
      </c>
      <c r="D864">
        <v>1980</v>
      </c>
      <c r="E864" t="s">
        <v>10</v>
      </c>
      <c r="F864">
        <v>21</v>
      </c>
      <c r="G864">
        <v>0</v>
      </c>
      <c r="H864">
        <v>7050.02</v>
      </c>
      <c r="I864" t="s">
        <v>11</v>
      </c>
      <c r="J864" t="s">
        <v>16</v>
      </c>
      <c r="K864" t="s">
        <v>247</v>
      </c>
    </row>
    <row r="865" spans="3:11" x14ac:dyDescent="0.35">
      <c r="C865" t="s">
        <v>887</v>
      </c>
      <c r="D865">
        <v>1980</v>
      </c>
      <c r="E865" t="s">
        <v>18</v>
      </c>
      <c r="F865">
        <v>28</v>
      </c>
      <c r="G865">
        <v>1</v>
      </c>
      <c r="H865">
        <v>7050.64</v>
      </c>
      <c r="I865" t="s">
        <v>11</v>
      </c>
      <c r="J865" t="s">
        <v>12</v>
      </c>
      <c r="K865" t="s">
        <v>42</v>
      </c>
    </row>
    <row r="866" spans="3:11" x14ac:dyDescent="0.35">
      <c r="C866" t="s">
        <v>888</v>
      </c>
      <c r="D866">
        <v>1978</v>
      </c>
      <c r="E866" t="s">
        <v>18</v>
      </c>
      <c r="F866">
        <v>24</v>
      </c>
      <c r="G866">
        <v>2</v>
      </c>
      <c r="H866">
        <v>7054.41</v>
      </c>
      <c r="I866" t="s">
        <v>11</v>
      </c>
      <c r="J866" t="s">
        <v>11</v>
      </c>
      <c r="K866" t="s">
        <v>13</v>
      </c>
    </row>
    <row r="867" spans="3:11" x14ac:dyDescent="0.35">
      <c r="C867" t="s">
        <v>889</v>
      </c>
      <c r="D867">
        <v>1982</v>
      </c>
      <c r="E867" t="s">
        <v>37</v>
      </c>
      <c r="F867">
        <v>6</v>
      </c>
      <c r="G867">
        <v>1</v>
      </c>
      <c r="H867">
        <v>7077.19</v>
      </c>
      <c r="I867" t="s">
        <v>11</v>
      </c>
      <c r="J867" t="s">
        <v>12</v>
      </c>
      <c r="K867" t="s">
        <v>247</v>
      </c>
    </row>
    <row r="868" spans="3:11" x14ac:dyDescent="0.35">
      <c r="C868" t="s">
        <v>890</v>
      </c>
      <c r="D868">
        <v>1992</v>
      </c>
      <c r="E868" t="s">
        <v>18</v>
      </c>
      <c r="F868">
        <v>18</v>
      </c>
      <c r="G868">
        <v>0</v>
      </c>
      <c r="H868">
        <v>7096.98</v>
      </c>
      <c r="I868" t="s">
        <v>11</v>
      </c>
      <c r="J868" t="s">
        <v>11</v>
      </c>
      <c r="K868" t="s">
        <v>23</v>
      </c>
    </row>
    <row r="869" spans="3:11" x14ac:dyDescent="0.35">
      <c r="C869" t="s">
        <v>891</v>
      </c>
      <c r="D869">
        <v>1987</v>
      </c>
      <c r="E869" t="s">
        <v>35</v>
      </c>
      <c r="F869">
        <v>11</v>
      </c>
      <c r="G869">
        <v>3</v>
      </c>
      <c r="H869">
        <v>7106.81</v>
      </c>
      <c r="I869" t="s">
        <v>11</v>
      </c>
      <c r="J869" t="s">
        <v>16</v>
      </c>
      <c r="K869" t="s">
        <v>23</v>
      </c>
    </row>
    <row r="870" spans="3:11" x14ac:dyDescent="0.35">
      <c r="C870" t="s">
        <v>892</v>
      </c>
      <c r="D870">
        <v>1968</v>
      </c>
      <c r="E870" t="s">
        <v>18</v>
      </c>
      <c r="F870">
        <v>29</v>
      </c>
      <c r="G870">
        <v>0</v>
      </c>
      <c r="H870">
        <v>7125.25</v>
      </c>
      <c r="I870" t="s">
        <v>12</v>
      </c>
      <c r="J870" t="s">
        <v>11</v>
      </c>
      <c r="K870" t="s">
        <v>13</v>
      </c>
    </row>
    <row r="871" spans="3:11" x14ac:dyDescent="0.35">
      <c r="C871" t="s">
        <v>893</v>
      </c>
      <c r="D871">
        <v>1993</v>
      </c>
      <c r="E871" t="s">
        <v>35</v>
      </c>
      <c r="F871">
        <v>1</v>
      </c>
      <c r="G871">
        <v>0</v>
      </c>
      <c r="H871">
        <v>7128.64</v>
      </c>
      <c r="I871" t="s">
        <v>11</v>
      </c>
      <c r="J871" t="s">
        <v>11</v>
      </c>
      <c r="K871" t="s">
        <v>300</v>
      </c>
    </row>
    <row r="872" spans="3:11" x14ac:dyDescent="0.35">
      <c r="C872" t="s">
        <v>894</v>
      </c>
      <c r="D872">
        <v>1984</v>
      </c>
      <c r="E872" t="s">
        <v>10</v>
      </c>
      <c r="F872">
        <v>7</v>
      </c>
      <c r="G872">
        <v>2</v>
      </c>
      <c r="H872">
        <v>7133.9</v>
      </c>
      <c r="I872" t="s">
        <v>11</v>
      </c>
      <c r="J872" t="s">
        <v>16</v>
      </c>
      <c r="K872" t="s">
        <v>247</v>
      </c>
    </row>
    <row r="873" spans="3:11" x14ac:dyDescent="0.35">
      <c r="C873" t="s">
        <v>895</v>
      </c>
      <c r="D873">
        <v>1999</v>
      </c>
      <c r="E873" t="s">
        <v>35</v>
      </c>
      <c r="F873">
        <v>8</v>
      </c>
      <c r="G873">
        <v>0</v>
      </c>
      <c r="H873">
        <v>7144.4</v>
      </c>
      <c r="I873" t="s">
        <v>11</v>
      </c>
      <c r="J873" t="s">
        <v>16</v>
      </c>
      <c r="K873" t="s">
        <v>632</v>
      </c>
    </row>
    <row r="874" spans="3:11" x14ac:dyDescent="0.35">
      <c r="C874" t="s">
        <v>896</v>
      </c>
      <c r="D874">
        <v>1984</v>
      </c>
      <c r="E874" t="s">
        <v>15</v>
      </c>
      <c r="F874">
        <v>21</v>
      </c>
      <c r="G874">
        <v>2</v>
      </c>
      <c r="H874">
        <v>7144.86</v>
      </c>
      <c r="I874" t="s">
        <v>11</v>
      </c>
      <c r="J874" t="s">
        <v>11</v>
      </c>
      <c r="K874" t="s">
        <v>247</v>
      </c>
    </row>
    <row r="875" spans="3:11" x14ac:dyDescent="0.35">
      <c r="C875" t="s">
        <v>897</v>
      </c>
      <c r="D875">
        <v>1976</v>
      </c>
      <c r="E875" t="s">
        <v>18</v>
      </c>
      <c r="F875">
        <v>24</v>
      </c>
      <c r="G875">
        <v>0</v>
      </c>
      <c r="H875">
        <v>7147.11</v>
      </c>
      <c r="I875" t="s">
        <v>12</v>
      </c>
      <c r="J875" t="s">
        <v>11</v>
      </c>
      <c r="K875" t="s">
        <v>42</v>
      </c>
    </row>
    <row r="876" spans="3:11" x14ac:dyDescent="0.35">
      <c r="C876" t="s">
        <v>898</v>
      </c>
      <c r="D876">
        <v>1978</v>
      </c>
      <c r="E876" t="s">
        <v>10</v>
      </c>
      <c r="F876">
        <v>30</v>
      </c>
      <c r="G876">
        <v>1</v>
      </c>
      <c r="H876">
        <v>7147.47</v>
      </c>
      <c r="I876" t="s">
        <v>11</v>
      </c>
      <c r="J876" t="s">
        <v>12</v>
      </c>
      <c r="K876" t="s">
        <v>13</v>
      </c>
    </row>
    <row r="877" spans="3:11" x14ac:dyDescent="0.35">
      <c r="C877" t="s">
        <v>899</v>
      </c>
      <c r="D877">
        <v>1984</v>
      </c>
      <c r="E877" t="s">
        <v>18</v>
      </c>
      <c r="F877">
        <v>29</v>
      </c>
      <c r="G877">
        <v>3</v>
      </c>
      <c r="H877">
        <v>7151.09</v>
      </c>
      <c r="I877" t="s">
        <v>11</v>
      </c>
      <c r="J877" t="s">
        <v>11</v>
      </c>
      <c r="K877" t="s">
        <v>42</v>
      </c>
    </row>
    <row r="878" spans="3:11" x14ac:dyDescent="0.35">
      <c r="C878" t="s">
        <v>900</v>
      </c>
      <c r="D878">
        <v>1978</v>
      </c>
      <c r="E878" t="s">
        <v>20</v>
      </c>
      <c r="F878">
        <v>6</v>
      </c>
      <c r="G878">
        <v>1</v>
      </c>
      <c r="H878">
        <v>7152.67</v>
      </c>
      <c r="I878" t="s">
        <v>12</v>
      </c>
      <c r="J878" t="s">
        <v>11</v>
      </c>
      <c r="K878" t="s">
        <v>13</v>
      </c>
    </row>
    <row r="879" spans="3:11" x14ac:dyDescent="0.35">
      <c r="C879" t="s">
        <v>901</v>
      </c>
      <c r="D879">
        <v>1981</v>
      </c>
      <c r="E879" t="s">
        <v>10</v>
      </c>
      <c r="F879">
        <v>17</v>
      </c>
      <c r="G879">
        <v>1</v>
      </c>
      <c r="H879">
        <v>7153.55</v>
      </c>
      <c r="I879" t="s">
        <v>11</v>
      </c>
      <c r="J879" t="s">
        <v>16</v>
      </c>
      <c r="K879" t="s">
        <v>23</v>
      </c>
    </row>
    <row r="880" spans="3:11" x14ac:dyDescent="0.35">
      <c r="C880" t="s">
        <v>902</v>
      </c>
      <c r="D880">
        <v>1980</v>
      </c>
      <c r="E880" t="s">
        <v>18</v>
      </c>
      <c r="F880">
        <v>22</v>
      </c>
      <c r="G880">
        <v>2</v>
      </c>
      <c r="H880">
        <v>7160.09</v>
      </c>
      <c r="I880" t="s">
        <v>11</v>
      </c>
      <c r="J880" t="s">
        <v>11</v>
      </c>
      <c r="K880" t="s">
        <v>42</v>
      </c>
    </row>
    <row r="881" spans="3:11" x14ac:dyDescent="0.35">
      <c r="C881" t="s">
        <v>903</v>
      </c>
      <c r="D881">
        <v>1980</v>
      </c>
      <c r="E881" t="s">
        <v>37</v>
      </c>
      <c r="F881">
        <v>7</v>
      </c>
      <c r="G881">
        <v>2</v>
      </c>
      <c r="H881">
        <v>7160.33</v>
      </c>
      <c r="I881" t="s">
        <v>11</v>
      </c>
      <c r="J881" t="s">
        <v>16</v>
      </c>
      <c r="K881" t="s">
        <v>13</v>
      </c>
    </row>
    <row r="882" spans="3:11" x14ac:dyDescent="0.35">
      <c r="C882" t="s">
        <v>904</v>
      </c>
      <c r="D882">
        <v>1980</v>
      </c>
      <c r="E882" t="s">
        <v>20</v>
      </c>
      <c r="F882">
        <v>30</v>
      </c>
      <c r="G882">
        <v>2</v>
      </c>
      <c r="H882">
        <v>7162.01</v>
      </c>
      <c r="I882" t="s">
        <v>11</v>
      </c>
      <c r="J882" t="s">
        <v>12</v>
      </c>
      <c r="K882" t="s">
        <v>13</v>
      </c>
    </row>
    <row r="883" spans="3:11" x14ac:dyDescent="0.35">
      <c r="C883" t="s">
        <v>905</v>
      </c>
      <c r="D883">
        <v>1982</v>
      </c>
      <c r="E883" t="s">
        <v>35</v>
      </c>
      <c r="F883">
        <v>16</v>
      </c>
      <c r="G883">
        <v>2</v>
      </c>
      <c r="H883">
        <v>7173.36</v>
      </c>
      <c r="I883" t="s">
        <v>12</v>
      </c>
      <c r="J883" t="s">
        <v>11</v>
      </c>
      <c r="K883" t="s">
        <v>168</v>
      </c>
    </row>
    <row r="884" spans="3:11" x14ac:dyDescent="0.35">
      <c r="C884" t="s">
        <v>906</v>
      </c>
      <c r="D884">
        <v>1975</v>
      </c>
      <c r="E884" t="s">
        <v>10</v>
      </c>
      <c r="F884">
        <v>19</v>
      </c>
      <c r="G884">
        <v>1</v>
      </c>
      <c r="H884">
        <v>7175.51</v>
      </c>
      <c r="I884" t="s">
        <v>11</v>
      </c>
      <c r="J884" t="s">
        <v>12</v>
      </c>
      <c r="K884" t="s">
        <v>13</v>
      </c>
    </row>
    <row r="885" spans="3:11" x14ac:dyDescent="0.35">
      <c r="C885" t="s">
        <v>907</v>
      </c>
      <c r="D885">
        <v>1968</v>
      </c>
      <c r="E885" t="s">
        <v>35</v>
      </c>
      <c r="F885">
        <v>26</v>
      </c>
      <c r="G885">
        <v>0</v>
      </c>
      <c r="H885">
        <v>7179.52</v>
      </c>
      <c r="I885" t="s">
        <v>12</v>
      </c>
      <c r="J885" t="s">
        <v>12</v>
      </c>
      <c r="K885" t="s">
        <v>13</v>
      </c>
    </row>
    <row r="886" spans="3:11" x14ac:dyDescent="0.35">
      <c r="C886" t="s">
        <v>908</v>
      </c>
      <c r="D886">
        <v>1982</v>
      </c>
      <c r="E886" t="s">
        <v>20</v>
      </c>
      <c r="F886">
        <v>14</v>
      </c>
      <c r="G886">
        <v>3</v>
      </c>
      <c r="H886">
        <v>7196.87</v>
      </c>
      <c r="I886" t="s">
        <v>12</v>
      </c>
      <c r="J886" t="s">
        <v>11</v>
      </c>
      <c r="K886" t="s">
        <v>42</v>
      </c>
    </row>
    <row r="887" spans="3:11" x14ac:dyDescent="0.35">
      <c r="C887" t="s">
        <v>909</v>
      </c>
      <c r="D887">
        <v>1983</v>
      </c>
      <c r="E887" t="s">
        <v>35</v>
      </c>
      <c r="F887">
        <v>11</v>
      </c>
      <c r="G887">
        <v>2</v>
      </c>
      <c r="H887">
        <v>7201.7</v>
      </c>
      <c r="I887" t="s">
        <v>11</v>
      </c>
      <c r="J887" t="s">
        <v>12</v>
      </c>
      <c r="K887" t="s">
        <v>23</v>
      </c>
    </row>
    <row r="888" spans="3:11" x14ac:dyDescent="0.35">
      <c r="C888" t="s">
        <v>910</v>
      </c>
      <c r="D888">
        <v>1983</v>
      </c>
      <c r="E888" t="s">
        <v>15</v>
      </c>
      <c r="F888">
        <v>21</v>
      </c>
      <c r="G888">
        <v>2</v>
      </c>
      <c r="H888">
        <v>7209.49</v>
      </c>
      <c r="I888" t="s">
        <v>11</v>
      </c>
      <c r="J888" t="s">
        <v>12</v>
      </c>
      <c r="K888" t="s">
        <v>23</v>
      </c>
    </row>
    <row r="889" spans="3:11" x14ac:dyDescent="0.35">
      <c r="C889" t="s">
        <v>911</v>
      </c>
      <c r="D889">
        <v>1991</v>
      </c>
      <c r="E889" t="s">
        <v>18</v>
      </c>
      <c r="F889">
        <v>28</v>
      </c>
      <c r="G889">
        <v>3</v>
      </c>
      <c r="H889">
        <v>7220.25</v>
      </c>
      <c r="I889" t="s">
        <v>11</v>
      </c>
      <c r="J889" t="s">
        <v>11</v>
      </c>
      <c r="K889" t="s">
        <v>300</v>
      </c>
    </row>
    <row r="890" spans="3:11" x14ac:dyDescent="0.35">
      <c r="C890" t="s">
        <v>912</v>
      </c>
      <c r="D890">
        <v>1977</v>
      </c>
      <c r="E890" t="s">
        <v>20</v>
      </c>
      <c r="F890">
        <v>15</v>
      </c>
      <c r="G890">
        <v>0</v>
      </c>
      <c r="H890">
        <v>7222.79</v>
      </c>
      <c r="I890" t="s">
        <v>12</v>
      </c>
      <c r="J890" t="s">
        <v>12</v>
      </c>
      <c r="K890" t="s">
        <v>23</v>
      </c>
    </row>
    <row r="891" spans="3:11" x14ac:dyDescent="0.35">
      <c r="C891" t="s">
        <v>913</v>
      </c>
      <c r="D891">
        <v>1986</v>
      </c>
      <c r="E891" t="s">
        <v>10</v>
      </c>
      <c r="F891">
        <v>13</v>
      </c>
      <c r="G891">
        <v>3</v>
      </c>
      <c r="H891">
        <v>7228.22</v>
      </c>
      <c r="I891" t="s">
        <v>11</v>
      </c>
      <c r="J891" t="s">
        <v>16</v>
      </c>
      <c r="K891" t="s">
        <v>247</v>
      </c>
    </row>
    <row r="892" spans="3:11" x14ac:dyDescent="0.35">
      <c r="C892" t="s">
        <v>914</v>
      </c>
      <c r="D892">
        <v>1986</v>
      </c>
      <c r="E892" t="s">
        <v>20</v>
      </c>
      <c r="F892">
        <v>2</v>
      </c>
      <c r="G892">
        <v>4</v>
      </c>
      <c r="H892">
        <v>7243.81</v>
      </c>
      <c r="I892" t="s">
        <v>11</v>
      </c>
      <c r="J892" t="s">
        <v>12</v>
      </c>
      <c r="K892" t="s">
        <v>13</v>
      </c>
    </row>
    <row r="893" spans="3:11" x14ac:dyDescent="0.35">
      <c r="C893" t="s">
        <v>915</v>
      </c>
      <c r="D893">
        <v>1982</v>
      </c>
      <c r="E893" t="s">
        <v>10</v>
      </c>
      <c r="F893">
        <v>24</v>
      </c>
      <c r="G893">
        <v>3</v>
      </c>
      <c r="H893">
        <v>7248.71</v>
      </c>
      <c r="I893" t="s">
        <v>11</v>
      </c>
      <c r="J893" t="s">
        <v>16</v>
      </c>
      <c r="K893" t="s">
        <v>13</v>
      </c>
    </row>
    <row r="894" spans="3:11" x14ac:dyDescent="0.35">
      <c r="C894" t="s">
        <v>916</v>
      </c>
      <c r="D894">
        <v>1981</v>
      </c>
      <c r="E894" t="s">
        <v>35</v>
      </c>
      <c r="F894">
        <v>14</v>
      </c>
      <c r="G894">
        <v>2</v>
      </c>
      <c r="H894">
        <v>7256.72</v>
      </c>
      <c r="I894" t="s">
        <v>12</v>
      </c>
      <c r="J894" t="s">
        <v>11</v>
      </c>
      <c r="K894" t="s">
        <v>23</v>
      </c>
    </row>
    <row r="895" spans="3:11" x14ac:dyDescent="0.35">
      <c r="C895" t="s">
        <v>917</v>
      </c>
      <c r="D895">
        <v>1981</v>
      </c>
      <c r="E895" t="s">
        <v>18</v>
      </c>
      <c r="F895">
        <v>13</v>
      </c>
      <c r="G895">
        <v>2</v>
      </c>
      <c r="H895">
        <v>7261.74</v>
      </c>
      <c r="I895" t="s">
        <v>12</v>
      </c>
      <c r="J895" t="s">
        <v>12</v>
      </c>
      <c r="K895" t="s">
        <v>23</v>
      </c>
    </row>
    <row r="896" spans="3:11" x14ac:dyDescent="0.35">
      <c r="C896" t="s">
        <v>918</v>
      </c>
      <c r="D896">
        <v>1973</v>
      </c>
      <c r="E896" t="s">
        <v>37</v>
      </c>
      <c r="F896">
        <v>25</v>
      </c>
      <c r="G896">
        <v>0</v>
      </c>
      <c r="H896">
        <v>7265.58</v>
      </c>
      <c r="I896" t="s">
        <v>11</v>
      </c>
      <c r="J896" t="s">
        <v>11</v>
      </c>
      <c r="K896" t="s">
        <v>13</v>
      </c>
    </row>
    <row r="897" spans="3:11" x14ac:dyDescent="0.35">
      <c r="C897" t="s">
        <v>919</v>
      </c>
      <c r="D897">
        <v>1981</v>
      </c>
      <c r="E897" t="s">
        <v>35</v>
      </c>
      <c r="F897">
        <v>4</v>
      </c>
      <c r="G897">
        <v>2</v>
      </c>
      <c r="H897">
        <v>7265.7</v>
      </c>
      <c r="I897" t="s">
        <v>12</v>
      </c>
      <c r="J897" t="s">
        <v>12</v>
      </c>
      <c r="K897" t="s">
        <v>23</v>
      </c>
    </row>
    <row r="898" spans="3:11" x14ac:dyDescent="0.35">
      <c r="C898" t="s">
        <v>920</v>
      </c>
      <c r="D898">
        <v>1976</v>
      </c>
      <c r="E898" t="s">
        <v>30</v>
      </c>
      <c r="F898">
        <v>18</v>
      </c>
      <c r="G898">
        <v>2</v>
      </c>
      <c r="H898">
        <v>7273.02</v>
      </c>
      <c r="I898" t="s">
        <v>11</v>
      </c>
      <c r="J898" t="s">
        <v>16</v>
      </c>
      <c r="K898" t="s">
        <v>13</v>
      </c>
    </row>
    <row r="899" spans="3:11" x14ac:dyDescent="0.35">
      <c r="C899" t="s">
        <v>921</v>
      </c>
      <c r="D899">
        <v>1985</v>
      </c>
      <c r="E899" t="s">
        <v>15</v>
      </c>
      <c r="F899">
        <v>2</v>
      </c>
      <c r="G899">
        <v>3</v>
      </c>
      <c r="H899">
        <v>7281.51</v>
      </c>
      <c r="I899" t="s">
        <v>11</v>
      </c>
      <c r="J899" t="s">
        <v>16</v>
      </c>
      <c r="K899" t="s">
        <v>23</v>
      </c>
    </row>
    <row r="900" spans="3:11" x14ac:dyDescent="0.35">
      <c r="C900" t="s">
        <v>922</v>
      </c>
      <c r="D900">
        <v>1966</v>
      </c>
      <c r="E900" t="s">
        <v>30</v>
      </c>
      <c r="F900">
        <v>26</v>
      </c>
      <c r="G900">
        <v>0</v>
      </c>
      <c r="H900">
        <v>7302.46</v>
      </c>
      <c r="I900" t="s">
        <v>12</v>
      </c>
      <c r="J900" t="s">
        <v>16</v>
      </c>
      <c r="K900" t="s">
        <v>23</v>
      </c>
    </row>
    <row r="901" spans="3:11" x14ac:dyDescent="0.35">
      <c r="C901" t="s">
        <v>923</v>
      </c>
      <c r="D901">
        <v>1965</v>
      </c>
      <c r="E901" t="s">
        <v>18</v>
      </c>
      <c r="F901">
        <v>6</v>
      </c>
      <c r="G901">
        <v>0</v>
      </c>
      <c r="H901">
        <v>7304.65</v>
      </c>
      <c r="I901" t="s">
        <v>12</v>
      </c>
      <c r="J901" t="s">
        <v>12</v>
      </c>
      <c r="K901" t="s">
        <v>13</v>
      </c>
    </row>
    <row r="902" spans="3:11" x14ac:dyDescent="0.35">
      <c r="C902" t="s">
        <v>924</v>
      </c>
      <c r="D902">
        <v>1965</v>
      </c>
      <c r="E902" t="s">
        <v>18</v>
      </c>
      <c r="F902">
        <v>25</v>
      </c>
      <c r="G902">
        <v>0</v>
      </c>
      <c r="H902">
        <v>7318.21</v>
      </c>
      <c r="I902" t="s">
        <v>12</v>
      </c>
      <c r="J902" t="s">
        <v>16</v>
      </c>
      <c r="K902" t="s">
        <v>13</v>
      </c>
    </row>
    <row r="903" spans="3:11" x14ac:dyDescent="0.35">
      <c r="C903" t="s">
        <v>925</v>
      </c>
      <c r="D903">
        <v>1972</v>
      </c>
      <c r="E903" t="s">
        <v>35</v>
      </c>
      <c r="F903">
        <v>11</v>
      </c>
      <c r="G903">
        <v>0</v>
      </c>
      <c r="H903">
        <v>7318.22</v>
      </c>
      <c r="I903" t="s">
        <v>11</v>
      </c>
      <c r="J903" t="s">
        <v>12</v>
      </c>
      <c r="K903" t="s">
        <v>23</v>
      </c>
    </row>
    <row r="904" spans="3:11" x14ac:dyDescent="0.35">
      <c r="C904" t="s">
        <v>926</v>
      </c>
      <c r="D904">
        <v>1965</v>
      </c>
      <c r="E904" t="s">
        <v>10</v>
      </c>
      <c r="F904">
        <v>11</v>
      </c>
      <c r="G904">
        <v>0</v>
      </c>
      <c r="H904">
        <v>7322.86</v>
      </c>
      <c r="I904" t="s">
        <v>12</v>
      </c>
      <c r="J904" t="s">
        <v>12</v>
      </c>
      <c r="K904" t="s">
        <v>23</v>
      </c>
    </row>
    <row r="905" spans="3:11" x14ac:dyDescent="0.35">
      <c r="C905" t="s">
        <v>927</v>
      </c>
      <c r="D905">
        <v>2004</v>
      </c>
      <c r="E905" t="s">
        <v>15</v>
      </c>
      <c r="F905">
        <v>15</v>
      </c>
      <c r="G905">
        <v>0</v>
      </c>
      <c r="H905">
        <v>7323.73</v>
      </c>
      <c r="I905" t="s">
        <v>11</v>
      </c>
      <c r="J905" t="s">
        <v>11</v>
      </c>
      <c r="K905" t="s">
        <v>247</v>
      </c>
    </row>
    <row r="906" spans="3:11" x14ac:dyDescent="0.35">
      <c r="C906" t="s">
        <v>928</v>
      </c>
      <c r="D906">
        <v>1979</v>
      </c>
      <c r="E906" t="s">
        <v>18</v>
      </c>
      <c r="F906">
        <v>19</v>
      </c>
      <c r="G906">
        <v>0</v>
      </c>
      <c r="H906">
        <v>7325.05</v>
      </c>
      <c r="I906" t="s">
        <v>11</v>
      </c>
      <c r="J906" t="s">
        <v>12</v>
      </c>
      <c r="K906" t="s">
        <v>247</v>
      </c>
    </row>
    <row r="907" spans="3:11" x14ac:dyDescent="0.35">
      <c r="C907" t="s">
        <v>929</v>
      </c>
      <c r="D907">
        <v>1984</v>
      </c>
      <c r="E907" t="s">
        <v>10</v>
      </c>
      <c r="F907">
        <v>25</v>
      </c>
      <c r="G907">
        <v>3</v>
      </c>
      <c r="H907">
        <v>7325.47</v>
      </c>
      <c r="I907" t="s">
        <v>11</v>
      </c>
      <c r="J907" t="s">
        <v>16</v>
      </c>
      <c r="K907" t="s">
        <v>23</v>
      </c>
    </row>
    <row r="908" spans="3:11" x14ac:dyDescent="0.35">
      <c r="C908" t="s">
        <v>930</v>
      </c>
      <c r="D908">
        <v>1979</v>
      </c>
      <c r="E908" t="s">
        <v>20</v>
      </c>
      <c r="F908">
        <v>19</v>
      </c>
      <c r="G908">
        <v>1</v>
      </c>
      <c r="H908">
        <v>7337.75</v>
      </c>
      <c r="I908" t="s">
        <v>11</v>
      </c>
      <c r="J908" t="s">
        <v>12</v>
      </c>
      <c r="K908" t="s">
        <v>42</v>
      </c>
    </row>
    <row r="909" spans="3:11" x14ac:dyDescent="0.35">
      <c r="C909" t="s">
        <v>931</v>
      </c>
      <c r="D909">
        <v>1986</v>
      </c>
      <c r="E909" t="s">
        <v>18</v>
      </c>
      <c r="F909">
        <v>15</v>
      </c>
      <c r="G909">
        <v>3</v>
      </c>
      <c r="H909">
        <v>7339.93</v>
      </c>
      <c r="I909" t="s">
        <v>11</v>
      </c>
      <c r="J909" t="s">
        <v>11</v>
      </c>
      <c r="K909" t="s">
        <v>23</v>
      </c>
    </row>
    <row r="910" spans="3:11" x14ac:dyDescent="0.35">
      <c r="C910" t="s">
        <v>932</v>
      </c>
      <c r="D910">
        <v>1977</v>
      </c>
      <c r="E910" t="s">
        <v>30</v>
      </c>
      <c r="F910">
        <v>18</v>
      </c>
      <c r="G910">
        <v>0</v>
      </c>
      <c r="H910">
        <v>7345.08</v>
      </c>
      <c r="I910" t="s">
        <v>11</v>
      </c>
      <c r="J910" t="s">
        <v>16</v>
      </c>
      <c r="K910" t="s">
        <v>42</v>
      </c>
    </row>
    <row r="911" spans="3:11" x14ac:dyDescent="0.35">
      <c r="C911" t="s">
        <v>933</v>
      </c>
      <c r="D911">
        <v>1979</v>
      </c>
      <c r="E911" t="s">
        <v>18</v>
      </c>
      <c r="F911">
        <v>26</v>
      </c>
      <c r="G911">
        <v>1</v>
      </c>
      <c r="H911">
        <v>7345.73</v>
      </c>
      <c r="I911" t="s">
        <v>11</v>
      </c>
      <c r="J911" t="s">
        <v>16</v>
      </c>
      <c r="K911" t="s">
        <v>13</v>
      </c>
    </row>
    <row r="912" spans="3:11" x14ac:dyDescent="0.35">
      <c r="C912" t="s">
        <v>934</v>
      </c>
      <c r="D912">
        <v>1977</v>
      </c>
      <c r="E912" t="s">
        <v>30</v>
      </c>
      <c r="F912">
        <v>1</v>
      </c>
      <c r="G912">
        <v>0</v>
      </c>
      <c r="H912">
        <v>7348.14</v>
      </c>
      <c r="I912" t="s">
        <v>11</v>
      </c>
      <c r="J912" t="s">
        <v>16</v>
      </c>
      <c r="K912" t="s">
        <v>42</v>
      </c>
    </row>
    <row r="913" spans="3:11" x14ac:dyDescent="0.35">
      <c r="C913" t="s">
        <v>935</v>
      </c>
      <c r="D913">
        <v>1993</v>
      </c>
      <c r="E913" t="s">
        <v>37</v>
      </c>
      <c r="F913">
        <v>5</v>
      </c>
      <c r="G913">
        <v>0</v>
      </c>
      <c r="H913">
        <v>7349.12</v>
      </c>
      <c r="I913" t="s">
        <v>11</v>
      </c>
      <c r="J913" t="s">
        <v>11</v>
      </c>
      <c r="K913" t="s">
        <v>300</v>
      </c>
    </row>
    <row r="914" spans="3:11" x14ac:dyDescent="0.35">
      <c r="C914" t="s">
        <v>936</v>
      </c>
      <c r="D914">
        <v>1983</v>
      </c>
      <c r="E914" t="s">
        <v>18</v>
      </c>
      <c r="F914">
        <v>21</v>
      </c>
      <c r="G914">
        <v>3</v>
      </c>
      <c r="H914">
        <v>7357.49</v>
      </c>
      <c r="I914" t="s">
        <v>11</v>
      </c>
      <c r="J914" t="s">
        <v>11</v>
      </c>
      <c r="K914" t="s">
        <v>23</v>
      </c>
    </row>
    <row r="915" spans="3:11" x14ac:dyDescent="0.35">
      <c r="C915" t="s">
        <v>937</v>
      </c>
      <c r="D915">
        <v>1981</v>
      </c>
      <c r="E915" t="s">
        <v>10</v>
      </c>
      <c r="F915">
        <v>16</v>
      </c>
      <c r="G915">
        <v>1</v>
      </c>
      <c r="H915">
        <v>7358.18</v>
      </c>
      <c r="I915" t="s">
        <v>11</v>
      </c>
      <c r="J915" t="s">
        <v>12</v>
      </c>
      <c r="K915" t="s">
        <v>247</v>
      </c>
    </row>
    <row r="916" spans="3:11" x14ac:dyDescent="0.35">
      <c r="C916" t="s">
        <v>938</v>
      </c>
      <c r="D916">
        <v>1965</v>
      </c>
      <c r="E916" t="s">
        <v>30</v>
      </c>
      <c r="F916">
        <v>9</v>
      </c>
      <c r="G916">
        <v>0</v>
      </c>
      <c r="H916">
        <v>7362.31</v>
      </c>
      <c r="I916" t="s">
        <v>12</v>
      </c>
      <c r="J916" t="s">
        <v>12</v>
      </c>
      <c r="K916" t="s">
        <v>13</v>
      </c>
    </row>
    <row r="917" spans="3:11" x14ac:dyDescent="0.35">
      <c r="C917" t="s">
        <v>939</v>
      </c>
      <c r="D917">
        <v>1981</v>
      </c>
      <c r="E917" t="s">
        <v>15</v>
      </c>
      <c r="F917">
        <v>24</v>
      </c>
      <c r="G917">
        <v>2</v>
      </c>
      <c r="H917">
        <v>7371.77</v>
      </c>
      <c r="I917" t="s">
        <v>11</v>
      </c>
      <c r="J917" t="s">
        <v>16</v>
      </c>
      <c r="K917" t="s">
        <v>42</v>
      </c>
    </row>
    <row r="918" spans="3:11" x14ac:dyDescent="0.35">
      <c r="C918" t="s">
        <v>940</v>
      </c>
      <c r="D918">
        <v>1993</v>
      </c>
      <c r="E918" t="s">
        <v>10</v>
      </c>
      <c r="F918">
        <v>22</v>
      </c>
      <c r="G918">
        <v>0</v>
      </c>
      <c r="H918">
        <v>7388.85</v>
      </c>
      <c r="I918" t="s">
        <v>11</v>
      </c>
      <c r="J918" t="s">
        <v>11</v>
      </c>
      <c r="K918" t="s">
        <v>535</v>
      </c>
    </row>
    <row r="919" spans="3:11" x14ac:dyDescent="0.35">
      <c r="C919" t="s">
        <v>941</v>
      </c>
      <c r="D919">
        <v>1965</v>
      </c>
      <c r="E919" t="s">
        <v>30</v>
      </c>
      <c r="F919">
        <v>5</v>
      </c>
      <c r="G919">
        <v>0</v>
      </c>
      <c r="H919">
        <v>7403.98</v>
      </c>
      <c r="I919" t="s">
        <v>12</v>
      </c>
      <c r="J919" t="s">
        <v>11</v>
      </c>
      <c r="K919" t="s">
        <v>13</v>
      </c>
    </row>
    <row r="920" spans="3:11" x14ac:dyDescent="0.35">
      <c r="C920" t="s">
        <v>942</v>
      </c>
      <c r="D920">
        <v>1983</v>
      </c>
      <c r="E920" t="s">
        <v>20</v>
      </c>
      <c r="F920">
        <v>19</v>
      </c>
      <c r="G920">
        <v>3</v>
      </c>
      <c r="H920">
        <v>7418.52</v>
      </c>
      <c r="I920" t="s">
        <v>11</v>
      </c>
      <c r="J920" t="s">
        <v>11</v>
      </c>
      <c r="K920" t="s">
        <v>42</v>
      </c>
    </row>
    <row r="921" spans="3:11" x14ac:dyDescent="0.35">
      <c r="C921" t="s">
        <v>943</v>
      </c>
      <c r="D921">
        <v>1978</v>
      </c>
      <c r="E921" t="s">
        <v>15</v>
      </c>
      <c r="F921">
        <v>12</v>
      </c>
      <c r="G921">
        <v>0</v>
      </c>
      <c r="H921">
        <v>7419.48</v>
      </c>
      <c r="I921" t="s">
        <v>11</v>
      </c>
      <c r="J921" t="s">
        <v>11</v>
      </c>
      <c r="K921" t="s">
        <v>23</v>
      </c>
    </row>
    <row r="922" spans="3:11" x14ac:dyDescent="0.35">
      <c r="C922" t="s">
        <v>944</v>
      </c>
      <c r="D922">
        <v>1978</v>
      </c>
      <c r="E922" t="s">
        <v>30</v>
      </c>
      <c r="F922">
        <v>2</v>
      </c>
      <c r="G922">
        <v>0</v>
      </c>
      <c r="H922">
        <v>7421.19</v>
      </c>
      <c r="I922" t="s">
        <v>11</v>
      </c>
      <c r="J922" t="s">
        <v>12</v>
      </c>
      <c r="K922" t="s">
        <v>23</v>
      </c>
    </row>
    <row r="923" spans="3:11" x14ac:dyDescent="0.35">
      <c r="C923" t="s">
        <v>945</v>
      </c>
      <c r="D923">
        <v>1977</v>
      </c>
      <c r="E923" t="s">
        <v>35</v>
      </c>
      <c r="F923">
        <v>25</v>
      </c>
      <c r="G923">
        <v>1</v>
      </c>
      <c r="H923">
        <v>7441.05</v>
      </c>
      <c r="I923" t="s">
        <v>12</v>
      </c>
      <c r="J923" t="s">
        <v>11</v>
      </c>
      <c r="K923" t="s">
        <v>42</v>
      </c>
    </row>
    <row r="924" spans="3:11" x14ac:dyDescent="0.35">
      <c r="C924" t="s">
        <v>946</v>
      </c>
      <c r="D924">
        <v>1979</v>
      </c>
      <c r="E924" t="s">
        <v>20</v>
      </c>
      <c r="F924">
        <v>1</v>
      </c>
      <c r="G924">
        <v>2</v>
      </c>
      <c r="H924">
        <v>7441.5</v>
      </c>
      <c r="I924" t="s">
        <v>12</v>
      </c>
      <c r="J924" t="s">
        <v>11</v>
      </c>
      <c r="K924" t="s">
        <v>42</v>
      </c>
    </row>
    <row r="925" spans="3:11" x14ac:dyDescent="0.35">
      <c r="C925" t="s">
        <v>947</v>
      </c>
      <c r="D925">
        <v>1980</v>
      </c>
      <c r="E925" t="s">
        <v>10</v>
      </c>
      <c r="F925">
        <v>7</v>
      </c>
      <c r="G925">
        <v>1</v>
      </c>
      <c r="H925">
        <v>7443.64</v>
      </c>
      <c r="I925" t="s">
        <v>11</v>
      </c>
      <c r="J925" t="s">
        <v>12</v>
      </c>
      <c r="K925" t="s">
        <v>23</v>
      </c>
    </row>
    <row r="926" spans="3:11" x14ac:dyDescent="0.35">
      <c r="C926" t="s">
        <v>948</v>
      </c>
      <c r="D926">
        <v>1977</v>
      </c>
      <c r="E926" t="s">
        <v>20</v>
      </c>
      <c r="F926">
        <v>25</v>
      </c>
      <c r="G926">
        <v>1</v>
      </c>
      <c r="H926">
        <v>7445.92</v>
      </c>
      <c r="I926" t="s">
        <v>12</v>
      </c>
      <c r="J926" t="s">
        <v>16</v>
      </c>
      <c r="K926" t="s">
        <v>42</v>
      </c>
    </row>
    <row r="927" spans="3:11" x14ac:dyDescent="0.35">
      <c r="C927" t="s">
        <v>949</v>
      </c>
      <c r="D927">
        <v>1977</v>
      </c>
      <c r="E927" t="s">
        <v>20</v>
      </c>
      <c r="F927">
        <v>30</v>
      </c>
      <c r="G927">
        <v>0</v>
      </c>
      <c r="H927">
        <v>7448.4</v>
      </c>
      <c r="I927" t="s">
        <v>12</v>
      </c>
      <c r="J927" t="s">
        <v>12</v>
      </c>
      <c r="K927" t="s">
        <v>356</v>
      </c>
    </row>
    <row r="928" spans="3:11" x14ac:dyDescent="0.35">
      <c r="C928" t="s">
        <v>950</v>
      </c>
      <c r="D928">
        <v>2001</v>
      </c>
      <c r="E928" t="s">
        <v>18</v>
      </c>
      <c r="F928">
        <v>1</v>
      </c>
      <c r="G928">
        <v>0</v>
      </c>
      <c r="H928">
        <v>7450.36</v>
      </c>
      <c r="I928" t="s">
        <v>11</v>
      </c>
      <c r="J928" t="s">
        <v>11</v>
      </c>
      <c r="K928" t="s">
        <v>23</v>
      </c>
    </row>
    <row r="929" spans="3:11" x14ac:dyDescent="0.35">
      <c r="C929" t="s">
        <v>951</v>
      </c>
      <c r="D929">
        <v>1967</v>
      </c>
      <c r="E929" t="s">
        <v>35</v>
      </c>
      <c r="F929">
        <v>4</v>
      </c>
      <c r="G929">
        <v>0</v>
      </c>
      <c r="H929">
        <v>7463.51</v>
      </c>
      <c r="I929" t="s">
        <v>12</v>
      </c>
      <c r="J929" t="s">
        <v>12</v>
      </c>
      <c r="K929" t="s">
        <v>13</v>
      </c>
    </row>
    <row r="930" spans="3:11" x14ac:dyDescent="0.35">
      <c r="C930" t="s">
        <v>952</v>
      </c>
      <c r="D930">
        <v>1996</v>
      </c>
      <c r="E930" t="s">
        <v>18</v>
      </c>
      <c r="F930">
        <v>14</v>
      </c>
      <c r="G930">
        <v>0</v>
      </c>
      <c r="H930">
        <v>7487.38</v>
      </c>
      <c r="I930" t="s">
        <v>11</v>
      </c>
      <c r="J930" t="s">
        <v>12</v>
      </c>
      <c r="K930" t="s">
        <v>23</v>
      </c>
    </row>
    <row r="931" spans="3:11" x14ac:dyDescent="0.35">
      <c r="C931" t="s">
        <v>953</v>
      </c>
      <c r="D931">
        <v>1988</v>
      </c>
      <c r="E931" t="s">
        <v>30</v>
      </c>
      <c r="F931">
        <v>15</v>
      </c>
      <c r="G931">
        <v>3</v>
      </c>
      <c r="H931">
        <v>7494.63</v>
      </c>
      <c r="I931" t="s">
        <v>11</v>
      </c>
      <c r="J931" t="s">
        <v>12</v>
      </c>
      <c r="K931" t="s">
        <v>200</v>
      </c>
    </row>
    <row r="932" spans="3:11" x14ac:dyDescent="0.35">
      <c r="C932" t="s">
        <v>954</v>
      </c>
      <c r="D932">
        <v>1997</v>
      </c>
      <c r="E932" t="s">
        <v>37</v>
      </c>
      <c r="F932">
        <v>28</v>
      </c>
      <c r="G932">
        <v>0</v>
      </c>
      <c r="H932">
        <v>7504.3</v>
      </c>
      <c r="I932" t="s">
        <v>11</v>
      </c>
      <c r="J932" t="s">
        <v>16</v>
      </c>
      <c r="K932" t="s">
        <v>23</v>
      </c>
    </row>
    <row r="933" spans="3:11" x14ac:dyDescent="0.35">
      <c r="C933" t="s">
        <v>955</v>
      </c>
      <c r="D933">
        <v>1983</v>
      </c>
      <c r="E933" t="s">
        <v>10</v>
      </c>
      <c r="F933">
        <v>10</v>
      </c>
      <c r="G933">
        <v>4</v>
      </c>
      <c r="H933">
        <v>7512.27</v>
      </c>
      <c r="I933" t="s">
        <v>12</v>
      </c>
      <c r="J933" t="s">
        <v>11</v>
      </c>
      <c r="K933" t="s">
        <v>42</v>
      </c>
    </row>
    <row r="934" spans="3:11" x14ac:dyDescent="0.35">
      <c r="C934" t="s">
        <v>956</v>
      </c>
      <c r="D934">
        <v>1978</v>
      </c>
      <c r="E934" t="s">
        <v>37</v>
      </c>
      <c r="F934">
        <v>18</v>
      </c>
      <c r="G934">
        <v>1</v>
      </c>
      <c r="H934">
        <v>7518.03</v>
      </c>
      <c r="I934" t="s">
        <v>11</v>
      </c>
      <c r="J934" t="s">
        <v>12</v>
      </c>
      <c r="K934" t="s">
        <v>23</v>
      </c>
    </row>
    <row r="935" spans="3:11" x14ac:dyDescent="0.35">
      <c r="C935" t="s">
        <v>957</v>
      </c>
      <c r="D935">
        <v>1976</v>
      </c>
      <c r="E935" t="s">
        <v>37</v>
      </c>
      <c r="F935">
        <v>10</v>
      </c>
      <c r="G935">
        <v>0</v>
      </c>
      <c r="H935">
        <v>7526.71</v>
      </c>
      <c r="I935" t="s">
        <v>12</v>
      </c>
      <c r="J935" t="s">
        <v>16</v>
      </c>
      <c r="K935" t="s">
        <v>23</v>
      </c>
    </row>
    <row r="936" spans="3:11" x14ac:dyDescent="0.35">
      <c r="C936" t="s">
        <v>958</v>
      </c>
      <c r="D936">
        <v>1978</v>
      </c>
      <c r="E936" t="s">
        <v>30</v>
      </c>
      <c r="F936">
        <v>14</v>
      </c>
      <c r="G936">
        <v>2</v>
      </c>
      <c r="H936">
        <v>7531.7</v>
      </c>
      <c r="I936" t="s">
        <v>11</v>
      </c>
      <c r="J936" t="s">
        <v>16</v>
      </c>
      <c r="K936" t="s">
        <v>13</v>
      </c>
    </row>
    <row r="937" spans="3:11" x14ac:dyDescent="0.35">
      <c r="C937" t="s">
        <v>959</v>
      </c>
      <c r="D937">
        <v>1984</v>
      </c>
      <c r="E937" t="s">
        <v>35</v>
      </c>
      <c r="F937">
        <v>22</v>
      </c>
      <c r="G937">
        <v>3</v>
      </c>
      <c r="H937">
        <v>7537.16</v>
      </c>
      <c r="I937" t="s">
        <v>11</v>
      </c>
      <c r="J937" t="s">
        <v>11</v>
      </c>
      <c r="K937" t="s">
        <v>23</v>
      </c>
    </row>
    <row r="938" spans="3:11" x14ac:dyDescent="0.35">
      <c r="C938" t="s">
        <v>960</v>
      </c>
      <c r="D938">
        <v>1988</v>
      </c>
      <c r="E938" t="s">
        <v>30</v>
      </c>
      <c r="F938">
        <v>15</v>
      </c>
      <c r="G938">
        <v>3</v>
      </c>
      <c r="H938">
        <v>7538.52</v>
      </c>
      <c r="I938" t="s">
        <v>11</v>
      </c>
      <c r="J938" t="s">
        <v>11</v>
      </c>
      <c r="K938" t="s">
        <v>23</v>
      </c>
    </row>
    <row r="939" spans="3:11" x14ac:dyDescent="0.35">
      <c r="C939" t="s">
        <v>961</v>
      </c>
      <c r="D939">
        <v>1994</v>
      </c>
      <c r="E939" t="s">
        <v>35</v>
      </c>
      <c r="F939">
        <v>14</v>
      </c>
      <c r="G939">
        <v>0</v>
      </c>
      <c r="H939">
        <v>7567.13</v>
      </c>
      <c r="I939" t="s">
        <v>11</v>
      </c>
      <c r="J939" t="s">
        <v>11</v>
      </c>
      <c r="K939" t="s">
        <v>300</v>
      </c>
    </row>
    <row r="940" spans="3:11" x14ac:dyDescent="0.35">
      <c r="C940" t="s">
        <v>962</v>
      </c>
      <c r="D940">
        <v>1967</v>
      </c>
      <c r="E940" t="s">
        <v>10</v>
      </c>
      <c r="F940">
        <v>17</v>
      </c>
      <c r="G940">
        <v>0</v>
      </c>
      <c r="H940">
        <v>7585.62</v>
      </c>
      <c r="I940" t="s">
        <v>12</v>
      </c>
      <c r="J940" t="s">
        <v>11</v>
      </c>
      <c r="K940" t="s">
        <v>13</v>
      </c>
    </row>
    <row r="941" spans="3:11" x14ac:dyDescent="0.35">
      <c r="C941" t="s">
        <v>963</v>
      </c>
      <c r="D941">
        <v>1997</v>
      </c>
      <c r="E941" t="s">
        <v>20</v>
      </c>
      <c r="F941">
        <v>30</v>
      </c>
      <c r="G941">
        <v>0</v>
      </c>
      <c r="H941">
        <v>7607.03</v>
      </c>
      <c r="I941" t="s">
        <v>11</v>
      </c>
      <c r="J941" t="s">
        <v>11</v>
      </c>
      <c r="K941" t="s">
        <v>23</v>
      </c>
    </row>
    <row r="942" spans="3:11" x14ac:dyDescent="0.35">
      <c r="C942" t="s">
        <v>964</v>
      </c>
      <c r="D942">
        <v>1968</v>
      </c>
      <c r="E942" t="s">
        <v>10</v>
      </c>
      <c r="F942">
        <v>3</v>
      </c>
      <c r="G942">
        <v>0</v>
      </c>
      <c r="H942">
        <v>7609.6</v>
      </c>
      <c r="I942" t="s">
        <v>12</v>
      </c>
      <c r="J942" t="s">
        <v>11</v>
      </c>
      <c r="K942" t="s">
        <v>23</v>
      </c>
    </row>
    <row r="943" spans="3:11" x14ac:dyDescent="0.35">
      <c r="C943" t="s">
        <v>965</v>
      </c>
      <c r="D943">
        <v>1996</v>
      </c>
      <c r="E943" t="s">
        <v>20</v>
      </c>
      <c r="F943">
        <v>17</v>
      </c>
      <c r="G943">
        <v>0</v>
      </c>
      <c r="H943">
        <v>7623.13</v>
      </c>
      <c r="I943" t="s">
        <v>11</v>
      </c>
      <c r="J943" t="s">
        <v>12</v>
      </c>
      <c r="K943" t="s">
        <v>42</v>
      </c>
    </row>
    <row r="944" spans="3:11" x14ac:dyDescent="0.35">
      <c r="C944" t="s">
        <v>966</v>
      </c>
      <c r="D944">
        <v>1978</v>
      </c>
      <c r="E944" t="s">
        <v>15</v>
      </c>
      <c r="F944">
        <v>28</v>
      </c>
      <c r="G944">
        <v>1</v>
      </c>
      <c r="H944">
        <v>7623.52</v>
      </c>
      <c r="I944" t="s">
        <v>11</v>
      </c>
      <c r="J944" t="s">
        <v>16</v>
      </c>
      <c r="K944" t="s">
        <v>42</v>
      </c>
    </row>
    <row r="945" spans="3:11" x14ac:dyDescent="0.35">
      <c r="C945" t="s">
        <v>967</v>
      </c>
      <c r="D945">
        <v>1978</v>
      </c>
      <c r="E945" t="s">
        <v>15</v>
      </c>
      <c r="F945">
        <v>6</v>
      </c>
      <c r="G945">
        <v>1</v>
      </c>
      <c r="H945">
        <v>7624.63</v>
      </c>
      <c r="I945" t="s">
        <v>11</v>
      </c>
      <c r="J945" t="s">
        <v>16</v>
      </c>
      <c r="K945" t="s">
        <v>42</v>
      </c>
    </row>
    <row r="946" spans="3:11" x14ac:dyDescent="0.35">
      <c r="C946" t="s">
        <v>968</v>
      </c>
      <c r="D946">
        <v>1978</v>
      </c>
      <c r="E946" t="s">
        <v>15</v>
      </c>
      <c r="F946">
        <v>29</v>
      </c>
      <c r="G946">
        <v>1</v>
      </c>
      <c r="H946">
        <v>7626.99</v>
      </c>
      <c r="I946" t="s">
        <v>11</v>
      </c>
      <c r="J946" t="s">
        <v>11</v>
      </c>
      <c r="K946" t="s">
        <v>42</v>
      </c>
    </row>
    <row r="947" spans="3:11" x14ac:dyDescent="0.35">
      <c r="C947" t="s">
        <v>969</v>
      </c>
      <c r="D947">
        <v>1978</v>
      </c>
      <c r="E947" t="s">
        <v>35</v>
      </c>
      <c r="F947">
        <v>24</v>
      </c>
      <c r="G947">
        <v>1</v>
      </c>
      <c r="H947">
        <v>7633.72</v>
      </c>
      <c r="I947" t="s">
        <v>11</v>
      </c>
      <c r="J947" t="s">
        <v>16</v>
      </c>
      <c r="K947" t="s">
        <v>13</v>
      </c>
    </row>
    <row r="948" spans="3:11" x14ac:dyDescent="0.35">
      <c r="C948" t="s">
        <v>970</v>
      </c>
      <c r="D948">
        <v>2001</v>
      </c>
      <c r="E948" t="s">
        <v>30</v>
      </c>
      <c r="F948">
        <v>13</v>
      </c>
      <c r="G948">
        <v>0</v>
      </c>
      <c r="H948">
        <v>7636.92</v>
      </c>
      <c r="I948" t="s">
        <v>11</v>
      </c>
      <c r="J948" t="s">
        <v>12</v>
      </c>
      <c r="K948" t="s">
        <v>23</v>
      </c>
    </row>
    <row r="949" spans="3:11" x14ac:dyDescent="0.35">
      <c r="C949" t="s">
        <v>971</v>
      </c>
      <c r="D949">
        <v>1980</v>
      </c>
      <c r="E949" t="s">
        <v>18</v>
      </c>
      <c r="F949">
        <v>20</v>
      </c>
      <c r="G949">
        <v>1</v>
      </c>
      <c r="H949">
        <v>7639.42</v>
      </c>
      <c r="I949" t="s">
        <v>11</v>
      </c>
      <c r="J949" t="s">
        <v>11</v>
      </c>
      <c r="K949" t="s">
        <v>247</v>
      </c>
    </row>
    <row r="950" spans="3:11" x14ac:dyDescent="0.35">
      <c r="C950" t="s">
        <v>972</v>
      </c>
      <c r="D950">
        <v>1980</v>
      </c>
      <c r="E950" t="s">
        <v>10</v>
      </c>
      <c r="F950">
        <v>24</v>
      </c>
      <c r="G950">
        <v>2</v>
      </c>
      <c r="H950">
        <v>7640.31</v>
      </c>
      <c r="I950" t="s">
        <v>11</v>
      </c>
      <c r="J950" t="s">
        <v>16</v>
      </c>
      <c r="K950" t="s">
        <v>13</v>
      </c>
    </row>
    <row r="951" spans="3:11" x14ac:dyDescent="0.35">
      <c r="C951" t="s">
        <v>973</v>
      </c>
      <c r="D951">
        <v>1999</v>
      </c>
      <c r="E951" t="s">
        <v>18</v>
      </c>
      <c r="F951">
        <v>15</v>
      </c>
      <c r="G951">
        <v>0</v>
      </c>
      <c r="H951">
        <v>7642.05</v>
      </c>
      <c r="I951" t="s">
        <v>11</v>
      </c>
      <c r="J951" t="s">
        <v>11</v>
      </c>
      <c r="K951" t="s">
        <v>535</v>
      </c>
    </row>
    <row r="952" spans="3:11" x14ac:dyDescent="0.35">
      <c r="C952" t="s">
        <v>974</v>
      </c>
      <c r="D952">
        <v>1980</v>
      </c>
      <c r="E952" t="s">
        <v>37</v>
      </c>
      <c r="F952">
        <v>16</v>
      </c>
      <c r="G952">
        <v>1</v>
      </c>
      <c r="H952">
        <v>7650.77</v>
      </c>
      <c r="I952" t="s">
        <v>11</v>
      </c>
      <c r="J952" t="s">
        <v>11</v>
      </c>
      <c r="K952" t="s">
        <v>247</v>
      </c>
    </row>
    <row r="953" spans="3:11" x14ac:dyDescent="0.35">
      <c r="C953" t="s">
        <v>975</v>
      </c>
      <c r="D953">
        <v>1993</v>
      </c>
      <c r="E953" t="s">
        <v>35</v>
      </c>
      <c r="F953">
        <v>10</v>
      </c>
      <c r="G953">
        <v>0</v>
      </c>
      <c r="H953">
        <v>7650.8</v>
      </c>
      <c r="I953" t="s">
        <v>11</v>
      </c>
      <c r="J953" t="s">
        <v>11</v>
      </c>
      <c r="K953" t="s">
        <v>23</v>
      </c>
    </row>
    <row r="954" spans="3:11" x14ac:dyDescent="0.35">
      <c r="C954" t="s">
        <v>976</v>
      </c>
      <c r="D954">
        <v>1998</v>
      </c>
      <c r="E954" t="s">
        <v>20</v>
      </c>
      <c r="F954">
        <v>30</v>
      </c>
      <c r="G954">
        <v>0</v>
      </c>
      <c r="H954">
        <v>7652.26</v>
      </c>
      <c r="I954" t="s">
        <v>11</v>
      </c>
      <c r="J954" t="s">
        <v>12</v>
      </c>
      <c r="K954" t="s">
        <v>249</v>
      </c>
    </row>
    <row r="955" spans="3:11" x14ac:dyDescent="0.35">
      <c r="C955" t="s">
        <v>977</v>
      </c>
      <c r="D955">
        <v>1965</v>
      </c>
      <c r="E955" t="s">
        <v>30</v>
      </c>
      <c r="F955">
        <v>27</v>
      </c>
      <c r="G955">
        <v>0</v>
      </c>
      <c r="H955">
        <v>7657.69</v>
      </c>
      <c r="I955" t="s">
        <v>12</v>
      </c>
      <c r="J955" t="s">
        <v>12</v>
      </c>
      <c r="K955" t="s">
        <v>23</v>
      </c>
    </row>
    <row r="956" spans="3:11" x14ac:dyDescent="0.35">
      <c r="C956" t="s">
        <v>978</v>
      </c>
      <c r="D956">
        <v>1976</v>
      </c>
      <c r="E956" t="s">
        <v>37</v>
      </c>
      <c r="F956">
        <v>9</v>
      </c>
      <c r="G956">
        <v>2</v>
      </c>
      <c r="H956">
        <v>7662.47</v>
      </c>
      <c r="I956" t="s">
        <v>11</v>
      </c>
      <c r="J956" t="s">
        <v>16</v>
      </c>
      <c r="K956" t="s">
        <v>42</v>
      </c>
    </row>
    <row r="957" spans="3:11" x14ac:dyDescent="0.35">
      <c r="C957" t="s">
        <v>979</v>
      </c>
      <c r="D957">
        <v>1996</v>
      </c>
      <c r="E957" t="s">
        <v>15</v>
      </c>
      <c r="F957">
        <v>24</v>
      </c>
      <c r="G957">
        <v>0</v>
      </c>
      <c r="H957">
        <v>7670.75</v>
      </c>
      <c r="I957" t="s">
        <v>11</v>
      </c>
      <c r="J957" t="s">
        <v>11</v>
      </c>
      <c r="K957" t="s">
        <v>632</v>
      </c>
    </row>
    <row r="958" spans="3:11" x14ac:dyDescent="0.35">
      <c r="C958" t="s">
        <v>980</v>
      </c>
      <c r="D958">
        <v>1995</v>
      </c>
      <c r="E958" t="s">
        <v>20</v>
      </c>
      <c r="F958">
        <v>13</v>
      </c>
      <c r="G958">
        <v>0</v>
      </c>
      <c r="H958">
        <v>7676.4</v>
      </c>
      <c r="I958" t="s">
        <v>11</v>
      </c>
      <c r="J958" t="s">
        <v>16</v>
      </c>
      <c r="K958" t="s">
        <v>23</v>
      </c>
    </row>
    <row r="959" spans="3:11" x14ac:dyDescent="0.35">
      <c r="C959" t="s">
        <v>981</v>
      </c>
      <c r="D959">
        <v>1971</v>
      </c>
      <c r="E959" t="s">
        <v>37</v>
      </c>
      <c r="F959">
        <v>11</v>
      </c>
      <c r="G959">
        <v>0</v>
      </c>
      <c r="H959">
        <v>7680.92</v>
      </c>
      <c r="I959" t="s">
        <v>11</v>
      </c>
      <c r="J959" t="s">
        <v>16</v>
      </c>
      <c r="K959" t="s">
        <v>13</v>
      </c>
    </row>
    <row r="960" spans="3:11" x14ac:dyDescent="0.35">
      <c r="C960" t="s">
        <v>982</v>
      </c>
      <c r="D960">
        <v>1981</v>
      </c>
      <c r="E960" t="s">
        <v>30</v>
      </c>
      <c r="F960">
        <v>19</v>
      </c>
      <c r="G960">
        <v>1</v>
      </c>
      <c r="H960">
        <v>7681.17</v>
      </c>
      <c r="I960" t="s">
        <v>11</v>
      </c>
      <c r="J960" t="s">
        <v>11</v>
      </c>
      <c r="K960" t="s">
        <v>516</v>
      </c>
    </row>
    <row r="961" spans="3:11" x14ac:dyDescent="0.35">
      <c r="C961" t="s">
        <v>983</v>
      </c>
      <c r="D961">
        <v>1982</v>
      </c>
      <c r="E961" t="s">
        <v>30</v>
      </c>
      <c r="F961">
        <v>18</v>
      </c>
      <c r="G961">
        <v>3</v>
      </c>
      <c r="H961">
        <v>7682.67</v>
      </c>
      <c r="I961" t="s">
        <v>11</v>
      </c>
      <c r="J961" t="s">
        <v>16</v>
      </c>
      <c r="K961" t="s">
        <v>13</v>
      </c>
    </row>
    <row r="962" spans="3:11" x14ac:dyDescent="0.35">
      <c r="C962" t="s">
        <v>984</v>
      </c>
      <c r="D962">
        <v>1987</v>
      </c>
      <c r="E962" t="s">
        <v>10</v>
      </c>
      <c r="F962">
        <v>12</v>
      </c>
      <c r="G962">
        <v>3</v>
      </c>
      <c r="H962">
        <v>7684.62</v>
      </c>
      <c r="I962" t="s">
        <v>11</v>
      </c>
      <c r="J962" t="s">
        <v>12</v>
      </c>
      <c r="K962" t="s">
        <v>300</v>
      </c>
    </row>
    <row r="963" spans="3:11" x14ac:dyDescent="0.35">
      <c r="C963" t="s">
        <v>985</v>
      </c>
      <c r="D963">
        <v>1978</v>
      </c>
      <c r="E963" t="s">
        <v>30</v>
      </c>
      <c r="F963">
        <v>29</v>
      </c>
      <c r="G963">
        <v>2</v>
      </c>
      <c r="H963">
        <v>7726.85</v>
      </c>
      <c r="I963" t="s">
        <v>16</v>
      </c>
      <c r="J963" t="s">
        <v>11</v>
      </c>
      <c r="K963" t="s">
        <v>42</v>
      </c>
    </row>
    <row r="964" spans="3:11" x14ac:dyDescent="0.35">
      <c r="C964" t="s">
        <v>986</v>
      </c>
      <c r="D964">
        <v>1979</v>
      </c>
      <c r="E964" t="s">
        <v>18</v>
      </c>
      <c r="F964">
        <v>2</v>
      </c>
      <c r="G964">
        <v>1</v>
      </c>
      <c r="H964">
        <v>7727.25</v>
      </c>
      <c r="I964" t="s">
        <v>11</v>
      </c>
      <c r="J964" t="s">
        <v>12</v>
      </c>
      <c r="K964" t="s">
        <v>23</v>
      </c>
    </row>
    <row r="965" spans="3:11" x14ac:dyDescent="0.35">
      <c r="C965" t="s">
        <v>987</v>
      </c>
      <c r="D965">
        <v>1980</v>
      </c>
      <c r="E965" t="s">
        <v>20</v>
      </c>
      <c r="F965">
        <v>10</v>
      </c>
      <c r="G965">
        <v>2</v>
      </c>
      <c r="H965">
        <v>7729.65</v>
      </c>
      <c r="I965" t="s">
        <v>12</v>
      </c>
      <c r="J965" t="s">
        <v>16</v>
      </c>
      <c r="K965" t="s">
        <v>168</v>
      </c>
    </row>
    <row r="966" spans="3:11" x14ac:dyDescent="0.35">
      <c r="C966" t="s">
        <v>988</v>
      </c>
      <c r="D966">
        <v>1978</v>
      </c>
      <c r="E966" t="s">
        <v>30</v>
      </c>
      <c r="F966">
        <v>4</v>
      </c>
      <c r="G966">
        <v>2</v>
      </c>
      <c r="H966">
        <v>7731.43</v>
      </c>
      <c r="I966" t="s">
        <v>12</v>
      </c>
      <c r="J966" t="s">
        <v>11</v>
      </c>
      <c r="K966" t="s">
        <v>13</v>
      </c>
    </row>
    <row r="967" spans="3:11" x14ac:dyDescent="0.35">
      <c r="C967" t="s">
        <v>989</v>
      </c>
      <c r="D967">
        <v>1977</v>
      </c>
      <c r="E967" t="s">
        <v>35</v>
      </c>
      <c r="F967">
        <v>29</v>
      </c>
      <c r="G967">
        <v>0</v>
      </c>
      <c r="H967">
        <v>7731.86</v>
      </c>
      <c r="I967" t="s">
        <v>11</v>
      </c>
      <c r="J967" t="s">
        <v>12</v>
      </c>
      <c r="K967" t="s">
        <v>23</v>
      </c>
    </row>
    <row r="968" spans="3:11" x14ac:dyDescent="0.35">
      <c r="C968" t="s">
        <v>990</v>
      </c>
      <c r="D968">
        <v>1965</v>
      </c>
      <c r="E968" t="s">
        <v>10</v>
      </c>
      <c r="F968">
        <v>18</v>
      </c>
      <c r="G968">
        <v>0</v>
      </c>
      <c r="H968">
        <v>7736.39</v>
      </c>
      <c r="I968" t="s">
        <v>12</v>
      </c>
      <c r="J968" t="s">
        <v>11</v>
      </c>
      <c r="K968" t="s">
        <v>13</v>
      </c>
    </row>
    <row r="969" spans="3:11" x14ac:dyDescent="0.35">
      <c r="C969" t="s">
        <v>991</v>
      </c>
      <c r="D969">
        <v>1978</v>
      </c>
      <c r="E969" t="s">
        <v>20</v>
      </c>
      <c r="F969">
        <v>4</v>
      </c>
      <c r="G969">
        <v>2</v>
      </c>
      <c r="H969">
        <v>7740.34</v>
      </c>
      <c r="I969" t="s">
        <v>16</v>
      </c>
      <c r="J969" t="s">
        <v>16</v>
      </c>
      <c r="K969" t="s">
        <v>42</v>
      </c>
    </row>
    <row r="970" spans="3:11" x14ac:dyDescent="0.35">
      <c r="C970" t="s">
        <v>992</v>
      </c>
      <c r="D970">
        <v>1976</v>
      </c>
      <c r="E970" t="s">
        <v>30</v>
      </c>
      <c r="F970">
        <v>12</v>
      </c>
      <c r="G970">
        <v>1</v>
      </c>
      <c r="H970">
        <v>7742.11</v>
      </c>
      <c r="I970" t="s">
        <v>12</v>
      </c>
      <c r="J970" t="s">
        <v>11</v>
      </c>
      <c r="K970" t="s">
        <v>13</v>
      </c>
    </row>
    <row r="971" spans="3:11" x14ac:dyDescent="0.35">
      <c r="C971" t="s">
        <v>993</v>
      </c>
      <c r="D971">
        <v>1981</v>
      </c>
      <c r="E971" t="s">
        <v>18</v>
      </c>
      <c r="F971">
        <v>30</v>
      </c>
      <c r="G971">
        <v>2</v>
      </c>
      <c r="H971">
        <v>7749.16</v>
      </c>
      <c r="I971" t="s">
        <v>11</v>
      </c>
      <c r="J971" t="s">
        <v>16</v>
      </c>
      <c r="K971" t="s">
        <v>23</v>
      </c>
    </row>
    <row r="972" spans="3:11" x14ac:dyDescent="0.35">
      <c r="C972" t="s">
        <v>994</v>
      </c>
      <c r="D972">
        <v>1997</v>
      </c>
      <c r="E972" t="s">
        <v>30</v>
      </c>
      <c r="F972">
        <v>21</v>
      </c>
      <c r="G972">
        <v>0</v>
      </c>
      <c r="H972">
        <v>7763.06</v>
      </c>
      <c r="I972" t="s">
        <v>11</v>
      </c>
      <c r="J972" t="s">
        <v>16</v>
      </c>
      <c r="K972" t="s">
        <v>23</v>
      </c>
    </row>
    <row r="973" spans="3:11" x14ac:dyDescent="0.35">
      <c r="C973" t="s">
        <v>995</v>
      </c>
      <c r="D973">
        <v>1974</v>
      </c>
      <c r="E973" t="s">
        <v>30</v>
      </c>
      <c r="F973">
        <v>6</v>
      </c>
      <c r="G973">
        <v>0</v>
      </c>
      <c r="H973">
        <v>7789.64</v>
      </c>
      <c r="I973" t="s">
        <v>16</v>
      </c>
      <c r="J973" t="s">
        <v>12</v>
      </c>
      <c r="K973" t="s">
        <v>13</v>
      </c>
    </row>
    <row r="974" spans="3:11" x14ac:dyDescent="0.35">
      <c r="C974" t="s">
        <v>996</v>
      </c>
      <c r="D974">
        <v>1999</v>
      </c>
      <c r="E974" t="s">
        <v>30</v>
      </c>
      <c r="F974">
        <v>25</v>
      </c>
      <c r="G974">
        <v>0</v>
      </c>
      <c r="H974">
        <v>7794.68</v>
      </c>
      <c r="I974" t="s">
        <v>11</v>
      </c>
      <c r="J974" t="s">
        <v>11</v>
      </c>
      <c r="K974" t="s">
        <v>535</v>
      </c>
    </row>
    <row r="975" spans="3:11" x14ac:dyDescent="0.35">
      <c r="C975" t="s">
        <v>997</v>
      </c>
      <c r="D975">
        <v>1997</v>
      </c>
      <c r="E975" t="s">
        <v>30</v>
      </c>
      <c r="F975">
        <v>2</v>
      </c>
      <c r="G975">
        <v>0</v>
      </c>
      <c r="H975">
        <v>7803.77</v>
      </c>
      <c r="I975" t="s">
        <v>11</v>
      </c>
      <c r="J975" t="s">
        <v>12</v>
      </c>
      <c r="K975" t="s">
        <v>23</v>
      </c>
    </row>
    <row r="976" spans="3:11" x14ac:dyDescent="0.35">
      <c r="C976" t="s">
        <v>998</v>
      </c>
      <c r="D976">
        <v>1974</v>
      </c>
      <c r="E976" t="s">
        <v>15</v>
      </c>
      <c r="F976">
        <v>9</v>
      </c>
      <c r="G976">
        <v>0</v>
      </c>
      <c r="H976">
        <v>7804.16</v>
      </c>
      <c r="I976" t="s">
        <v>11</v>
      </c>
      <c r="J976" t="s">
        <v>12</v>
      </c>
      <c r="K976" t="s">
        <v>13</v>
      </c>
    </row>
    <row r="977" spans="3:11" x14ac:dyDescent="0.35">
      <c r="C977" t="s">
        <v>999</v>
      </c>
      <c r="D977">
        <v>1991</v>
      </c>
      <c r="E977" t="s">
        <v>30</v>
      </c>
      <c r="F977">
        <v>21</v>
      </c>
      <c r="G977">
        <v>3</v>
      </c>
      <c r="H977">
        <v>7812.67</v>
      </c>
      <c r="I977" t="s">
        <v>11</v>
      </c>
      <c r="J977" t="s">
        <v>16</v>
      </c>
      <c r="K977" t="s">
        <v>23</v>
      </c>
    </row>
    <row r="978" spans="3:11" x14ac:dyDescent="0.35">
      <c r="C978" t="s">
        <v>1000</v>
      </c>
      <c r="D978">
        <v>1989</v>
      </c>
      <c r="E978" t="s">
        <v>37</v>
      </c>
      <c r="F978">
        <v>12</v>
      </c>
      <c r="G978">
        <v>3</v>
      </c>
      <c r="H978">
        <v>7824.37</v>
      </c>
      <c r="I978" t="s">
        <v>11</v>
      </c>
      <c r="J978" t="s">
        <v>11</v>
      </c>
      <c r="K978" t="s">
        <v>23</v>
      </c>
    </row>
    <row r="979" spans="3:11" x14ac:dyDescent="0.35">
      <c r="C979" t="s">
        <v>1001</v>
      </c>
      <c r="D979">
        <v>2001</v>
      </c>
      <c r="E979" t="s">
        <v>37</v>
      </c>
      <c r="F979">
        <v>5</v>
      </c>
      <c r="G979">
        <v>0</v>
      </c>
      <c r="H979">
        <v>7844.8</v>
      </c>
      <c r="I979" t="s">
        <v>11</v>
      </c>
      <c r="J979" t="s">
        <v>11</v>
      </c>
      <c r="K979" t="s">
        <v>23</v>
      </c>
    </row>
    <row r="980" spans="3:11" x14ac:dyDescent="0.35">
      <c r="C980" t="s">
        <v>1002</v>
      </c>
      <c r="D980">
        <v>1994</v>
      </c>
      <c r="E980" t="s">
        <v>15</v>
      </c>
      <c r="F980">
        <v>17</v>
      </c>
      <c r="G980">
        <v>0</v>
      </c>
      <c r="H980">
        <v>7851.85</v>
      </c>
      <c r="I980" t="s">
        <v>11</v>
      </c>
      <c r="J980" t="s">
        <v>12</v>
      </c>
      <c r="K980" t="s">
        <v>23</v>
      </c>
    </row>
    <row r="981" spans="3:11" x14ac:dyDescent="0.35">
      <c r="C981" t="s">
        <v>1003</v>
      </c>
      <c r="D981">
        <v>1962</v>
      </c>
      <c r="E981" t="s">
        <v>37</v>
      </c>
      <c r="F981">
        <v>10</v>
      </c>
      <c r="G981">
        <v>0</v>
      </c>
      <c r="H981">
        <v>7896.41</v>
      </c>
      <c r="I981" t="s">
        <v>12</v>
      </c>
      <c r="J981" t="s">
        <v>11</v>
      </c>
      <c r="K981" t="s">
        <v>13</v>
      </c>
    </row>
    <row r="982" spans="3:11" x14ac:dyDescent="0.35">
      <c r="C982" t="s">
        <v>1004</v>
      </c>
      <c r="D982">
        <v>1977</v>
      </c>
      <c r="E982" t="s">
        <v>10</v>
      </c>
      <c r="F982">
        <v>20</v>
      </c>
      <c r="G982">
        <v>0</v>
      </c>
      <c r="H982">
        <v>7935.29</v>
      </c>
      <c r="I982" t="s">
        <v>11</v>
      </c>
      <c r="J982" t="s">
        <v>16</v>
      </c>
      <c r="K982" t="s">
        <v>247</v>
      </c>
    </row>
    <row r="983" spans="3:11" x14ac:dyDescent="0.35">
      <c r="C983" t="s">
        <v>1005</v>
      </c>
      <c r="D983">
        <v>1987</v>
      </c>
      <c r="E983" t="s">
        <v>37</v>
      </c>
      <c r="F983">
        <v>29</v>
      </c>
      <c r="G983">
        <v>3</v>
      </c>
      <c r="H983">
        <v>7948.22</v>
      </c>
      <c r="I983" t="s">
        <v>11</v>
      </c>
      <c r="J983" t="s">
        <v>12</v>
      </c>
      <c r="K983" t="s">
        <v>200</v>
      </c>
    </row>
    <row r="984" spans="3:11" x14ac:dyDescent="0.35">
      <c r="C984" t="s">
        <v>1006</v>
      </c>
      <c r="D984">
        <v>1966</v>
      </c>
      <c r="E984" t="s">
        <v>10</v>
      </c>
      <c r="F984">
        <v>9</v>
      </c>
      <c r="G984">
        <v>0</v>
      </c>
      <c r="H984">
        <v>7953.72</v>
      </c>
      <c r="I984" t="s">
        <v>12</v>
      </c>
      <c r="J984" t="s">
        <v>12</v>
      </c>
      <c r="K984" t="s">
        <v>23</v>
      </c>
    </row>
    <row r="985" spans="3:11" x14ac:dyDescent="0.35">
      <c r="C985" t="s">
        <v>1007</v>
      </c>
      <c r="D985">
        <v>1981</v>
      </c>
      <c r="E985" t="s">
        <v>30</v>
      </c>
      <c r="F985">
        <v>28</v>
      </c>
      <c r="G985">
        <v>3</v>
      </c>
      <c r="H985">
        <v>7954.52</v>
      </c>
      <c r="I985" t="s">
        <v>11</v>
      </c>
      <c r="J985" t="s">
        <v>11</v>
      </c>
      <c r="K985" t="s">
        <v>42</v>
      </c>
    </row>
    <row r="986" spans="3:11" x14ac:dyDescent="0.35">
      <c r="C986" t="s">
        <v>1008</v>
      </c>
      <c r="D986">
        <v>1970</v>
      </c>
      <c r="E986" t="s">
        <v>18</v>
      </c>
      <c r="F986">
        <v>19</v>
      </c>
      <c r="G986">
        <v>0</v>
      </c>
      <c r="H986">
        <v>7958.13</v>
      </c>
      <c r="I986" t="s">
        <v>11</v>
      </c>
      <c r="J986" t="s">
        <v>11</v>
      </c>
      <c r="K986" t="s">
        <v>13</v>
      </c>
    </row>
    <row r="987" spans="3:11" x14ac:dyDescent="0.35">
      <c r="C987" t="s">
        <v>1009</v>
      </c>
      <c r="D987">
        <v>1975</v>
      </c>
      <c r="E987" t="s">
        <v>35</v>
      </c>
      <c r="F987">
        <v>10</v>
      </c>
      <c r="G987">
        <v>1</v>
      </c>
      <c r="H987">
        <v>7966.81</v>
      </c>
      <c r="I987" t="s">
        <v>11</v>
      </c>
      <c r="J987" t="s">
        <v>11</v>
      </c>
      <c r="K987" t="s">
        <v>13</v>
      </c>
    </row>
    <row r="988" spans="3:11" x14ac:dyDescent="0.35">
      <c r="C988" t="s">
        <v>1010</v>
      </c>
      <c r="D988">
        <v>1972</v>
      </c>
      <c r="E988" t="s">
        <v>15</v>
      </c>
      <c r="F988">
        <v>23</v>
      </c>
      <c r="G988">
        <v>0</v>
      </c>
      <c r="H988">
        <v>7980.34</v>
      </c>
      <c r="I988" t="s">
        <v>11</v>
      </c>
      <c r="J988" t="s">
        <v>11</v>
      </c>
      <c r="K988" t="s">
        <v>13</v>
      </c>
    </row>
    <row r="989" spans="3:11" x14ac:dyDescent="0.35">
      <c r="C989" t="s">
        <v>1011</v>
      </c>
      <c r="D989">
        <v>1983</v>
      </c>
      <c r="E989" t="s">
        <v>35</v>
      </c>
      <c r="F989">
        <v>28</v>
      </c>
      <c r="G989">
        <v>3</v>
      </c>
      <c r="H989">
        <v>7985.82</v>
      </c>
      <c r="I989" t="s">
        <v>11</v>
      </c>
      <c r="J989" t="s">
        <v>16</v>
      </c>
      <c r="K989" t="s">
        <v>247</v>
      </c>
    </row>
    <row r="990" spans="3:11" x14ac:dyDescent="0.35">
      <c r="C990" t="s">
        <v>1012</v>
      </c>
      <c r="D990">
        <v>1983</v>
      </c>
      <c r="E990" t="s">
        <v>35</v>
      </c>
      <c r="F990">
        <v>20</v>
      </c>
      <c r="G990">
        <v>3</v>
      </c>
      <c r="H990">
        <v>7986.48</v>
      </c>
      <c r="I990" t="s">
        <v>11</v>
      </c>
      <c r="J990" t="s">
        <v>12</v>
      </c>
      <c r="K990" t="s">
        <v>247</v>
      </c>
    </row>
    <row r="991" spans="3:11" x14ac:dyDescent="0.35">
      <c r="C991" t="s">
        <v>1013</v>
      </c>
      <c r="D991">
        <v>1962</v>
      </c>
      <c r="E991" t="s">
        <v>35</v>
      </c>
      <c r="F991">
        <v>22</v>
      </c>
      <c r="G991">
        <v>0</v>
      </c>
      <c r="H991">
        <v>8004.96</v>
      </c>
      <c r="I991" t="s">
        <v>12</v>
      </c>
      <c r="J991" t="s">
        <v>16</v>
      </c>
      <c r="K991" t="s">
        <v>13</v>
      </c>
    </row>
    <row r="992" spans="3:11" x14ac:dyDescent="0.35">
      <c r="C992" t="s">
        <v>1014</v>
      </c>
      <c r="D992">
        <v>1995</v>
      </c>
      <c r="E992" t="s">
        <v>20</v>
      </c>
      <c r="F992">
        <v>18</v>
      </c>
      <c r="G992">
        <v>0</v>
      </c>
      <c r="H992">
        <v>8014.62</v>
      </c>
      <c r="I992" t="s">
        <v>11</v>
      </c>
      <c r="J992" t="s">
        <v>12</v>
      </c>
      <c r="K992" t="s">
        <v>23</v>
      </c>
    </row>
    <row r="993" spans="3:11" x14ac:dyDescent="0.35">
      <c r="C993" t="s">
        <v>1015</v>
      </c>
      <c r="D993">
        <v>1980</v>
      </c>
      <c r="E993" t="s">
        <v>15</v>
      </c>
      <c r="F993">
        <v>8</v>
      </c>
      <c r="G993">
        <v>2</v>
      </c>
      <c r="H993">
        <v>8017.06</v>
      </c>
      <c r="I993" t="s">
        <v>11</v>
      </c>
      <c r="J993" t="s">
        <v>11</v>
      </c>
      <c r="K993" t="s">
        <v>23</v>
      </c>
    </row>
    <row r="994" spans="3:11" x14ac:dyDescent="0.35">
      <c r="C994" t="s">
        <v>1016</v>
      </c>
      <c r="D994">
        <v>1989</v>
      </c>
      <c r="E994" t="s">
        <v>15</v>
      </c>
      <c r="F994">
        <v>3</v>
      </c>
      <c r="G994">
        <v>3</v>
      </c>
      <c r="H994">
        <v>8021.11</v>
      </c>
      <c r="I994" t="s">
        <v>11</v>
      </c>
      <c r="J994" t="s">
        <v>16</v>
      </c>
      <c r="K994" t="s">
        <v>23</v>
      </c>
    </row>
    <row r="995" spans="3:11" x14ac:dyDescent="0.35">
      <c r="C995" t="s">
        <v>1017</v>
      </c>
      <c r="D995">
        <v>1978</v>
      </c>
      <c r="E995" t="s">
        <v>10</v>
      </c>
      <c r="F995">
        <v>17</v>
      </c>
      <c r="G995">
        <v>1</v>
      </c>
      <c r="H995">
        <v>8023.14</v>
      </c>
      <c r="I995" t="s">
        <v>11</v>
      </c>
      <c r="J995" t="s">
        <v>12</v>
      </c>
      <c r="K995" t="s">
        <v>23</v>
      </c>
    </row>
    <row r="996" spans="3:11" x14ac:dyDescent="0.35">
      <c r="C996" t="s">
        <v>1018</v>
      </c>
      <c r="D996">
        <v>1976</v>
      </c>
      <c r="E996" t="s">
        <v>30</v>
      </c>
      <c r="F996">
        <v>20</v>
      </c>
      <c r="G996">
        <v>0</v>
      </c>
      <c r="H996">
        <v>8026.67</v>
      </c>
      <c r="I996" t="s">
        <v>11</v>
      </c>
      <c r="J996" t="s">
        <v>11</v>
      </c>
      <c r="K996" t="s">
        <v>23</v>
      </c>
    </row>
    <row r="997" spans="3:11" x14ac:dyDescent="0.35">
      <c r="C997" t="s">
        <v>1019</v>
      </c>
      <c r="D997">
        <v>1977</v>
      </c>
      <c r="E997" t="s">
        <v>15</v>
      </c>
      <c r="F997">
        <v>6</v>
      </c>
      <c r="G997">
        <v>2</v>
      </c>
      <c r="H997">
        <v>8027.97</v>
      </c>
      <c r="I997" t="s">
        <v>12</v>
      </c>
      <c r="J997" t="s">
        <v>11</v>
      </c>
      <c r="K997" t="s">
        <v>42</v>
      </c>
    </row>
    <row r="998" spans="3:11" x14ac:dyDescent="0.35">
      <c r="C998" t="s">
        <v>1020</v>
      </c>
      <c r="D998">
        <v>2003</v>
      </c>
      <c r="E998" t="s">
        <v>30</v>
      </c>
      <c r="F998">
        <v>12</v>
      </c>
      <c r="G998">
        <v>0</v>
      </c>
      <c r="H998">
        <v>8035.64</v>
      </c>
      <c r="I998" t="s">
        <v>11</v>
      </c>
      <c r="J998" t="s">
        <v>11</v>
      </c>
      <c r="K998" t="s">
        <v>23</v>
      </c>
    </row>
    <row r="999" spans="3:11" x14ac:dyDescent="0.35">
      <c r="C999" t="s">
        <v>1021</v>
      </c>
      <c r="D999">
        <v>1985</v>
      </c>
      <c r="E999" t="s">
        <v>15</v>
      </c>
      <c r="F999">
        <v>28</v>
      </c>
      <c r="G999">
        <v>3</v>
      </c>
      <c r="H999">
        <v>8059.06</v>
      </c>
      <c r="I999" t="s">
        <v>11</v>
      </c>
      <c r="J999" t="s">
        <v>12</v>
      </c>
      <c r="K999" t="s">
        <v>23</v>
      </c>
    </row>
    <row r="1000" spans="3:11" x14ac:dyDescent="0.35">
      <c r="C1000" t="s">
        <v>1022</v>
      </c>
      <c r="D1000">
        <v>1982</v>
      </c>
      <c r="E1000" t="s">
        <v>30</v>
      </c>
      <c r="F1000">
        <v>27</v>
      </c>
      <c r="G1000">
        <v>3</v>
      </c>
      <c r="H1000">
        <v>8059.68</v>
      </c>
      <c r="I1000" t="s">
        <v>11</v>
      </c>
      <c r="J1000" t="s">
        <v>12</v>
      </c>
      <c r="K1000" t="s">
        <v>23</v>
      </c>
    </row>
    <row r="1001" spans="3:11" x14ac:dyDescent="0.35">
      <c r="C1001" t="s">
        <v>1023</v>
      </c>
      <c r="D1001">
        <v>1970</v>
      </c>
      <c r="E1001" t="s">
        <v>30</v>
      </c>
      <c r="F1001">
        <v>12</v>
      </c>
      <c r="G1001">
        <v>0</v>
      </c>
      <c r="H1001">
        <v>8062.31</v>
      </c>
      <c r="I1001" t="s">
        <v>11</v>
      </c>
      <c r="J1001" t="s">
        <v>16</v>
      </c>
      <c r="K1001" t="s">
        <v>13</v>
      </c>
    </row>
    <row r="1002" spans="3:11" x14ac:dyDescent="0.35">
      <c r="C1002" t="s">
        <v>1024</v>
      </c>
      <c r="D1002">
        <v>1975</v>
      </c>
      <c r="E1002" t="s">
        <v>18</v>
      </c>
      <c r="F1002">
        <v>28</v>
      </c>
      <c r="G1002">
        <v>1</v>
      </c>
      <c r="H1002">
        <v>8062.76</v>
      </c>
      <c r="I1002" t="s">
        <v>12</v>
      </c>
      <c r="J1002" t="s">
        <v>12</v>
      </c>
      <c r="K1002" t="s">
        <v>42</v>
      </c>
    </row>
    <row r="1003" spans="3:11" x14ac:dyDescent="0.35">
      <c r="C1003" t="s">
        <v>1025</v>
      </c>
      <c r="D1003">
        <v>1965</v>
      </c>
      <c r="E1003" t="s">
        <v>35</v>
      </c>
      <c r="F1003">
        <v>11</v>
      </c>
      <c r="G1003">
        <v>0</v>
      </c>
      <c r="H1003">
        <v>8067.83</v>
      </c>
      <c r="I1003" t="s">
        <v>12</v>
      </c>
      <c r="J1003" t="s">
        <v>16</v>
      </c>
      <c r="K1003" t="s">
        <v>13</v>
      </c>
    </row>
    <row r="1004" spans="3:11" x14ac:dyDescent="0.35">
      <c r="C1004" t="s">
        <v>1026</v>
      </c>
      <c r="D1004">
        <v>1975</v>
      </c>
      <c r="E1004" t="s">
        <v>30</v>
      </c>
      <c r="F1004">
        <v>15</v>
      </c>
      <c r="G1004">
        <v>1</v>
      </c>
      <c r="H1004">
        <v>8068.19</v>
      </c>
      <c r="I1004" t="s">
        <v>12</v>
      </c>
      <c r="J1004" t="s">
        <v>11</v>
      </c>
      <c r="K1004" t="s">
        <v>42</v>
      </c>
    </row>
    <row r="1005" spans="3:11" x14ac:dyDescent="0.35">
      <c r="C1005" t="s">
        <v>1027</v>
      </c>
      <c r="D1005">
        <v>1965</v>
      </c>
      <c r="E1005" t="s">
        <v>37</v>
      </c>
      <c r="F1005">
        <v>21</v>
      </c>
      <c r="G1005">
        <v>0</v>
      </c>
      <c r="H1005">
        <v>8071.57</v>
      </c>
      <c r="I1005" t="s">
        <v>12</v>
      </c>
      <c r="J1005" t="s">
        <v>16</v>
      </c>
      <c r="K1005" t="s">
        <v>42</v>
      </c>
    </row>
    <row r="1006" spans="3:11" x14ac:dyDescent="0.35">
      <c r="C1006" t="s">
        <v>1028</v>
      </c>
      <c r="D1006">
        <v>1993</v>
      </c>
      <c r="E1006" t="s">
        <v>15</v>
      </c>
      <c r="F1006">
        <v>7</v>
      </c>
      <c r="G1006">
        <v>0</v>
      </c>
      <c r="H1006">
        <v>8077.41</v>
      </c>
      <c r="I1006" t="s">
        <v>11</v>
      </c>
      <c r="J1006" t="s">
        <v>16</v>
      </c>
      <c r="K1006" t="s">
        <v>535</v>
      </c>
    </row>
    <row r="1007" spans="3:11" x14ac:dyDescent="0.35">
      <c r="C1007" t="s">
        <v>1029</v>
      </c>
      <c r="D1007">
        <v>2001</v>
      </c>
      <c r="E1007" t="s">
        <v>35</v>
      </c>
      <c r="F1007">
        <v>28</v>
      </c>
      <c r="G1007">
        <v>0</v>
      </c>
      <c r="H1007">
        <v>8081.26</v>
      </c>
      <c r="I1007" t="s">
        <v>11</v>
      </c>
      <c r="J1007" t="s">
        <v>11</v>
      </c>
      <c r="K1007" t="s">
        <v>23</v>
      </c>
    </row>
    <row r="1008" spans="3:11" x14ac:dyDescent="0.35">
      <c r="C1008" t="s">
        <v>1030</v>
      </c>
      <c r="D1008">
        <v>1994</v>
      </c>
      <c r="E1008" t="s">
        <v>37</v>
      </c>
      <c r="F1008">
        <v>12</v>
      </c>
      <c r="G1008">
        <v>0</v>
      </c>
      <c r="H1008">
        <v>8081.74</v>
      </c>
      <c r="I1008" t="s">
        <v>11</v>
      </c>
      <c r="J1008" t="s">
        <v>11</v>
      </c>
      <c r="K1008" t="s">
        <v>535</v>
      </c>
    </row>
    <row r="1009" spans="3:11" x14ac:dyDescent="0.35">
      <c r="C1009" t="s">
        <v>1031</v>
      </c>
      <c r="D1009">
        <v>1975</v>
      </c>
      <c r="E1009" t="s">
        <v>30</v>
      </c>
      <c r="F1009">
        <v>21</v>
      </c>
      <c r="G1009">
        <v>1</v>
      </c>
      <c r="H1009">
        <v>8083.92</v>
      </c>
      <c r="I1009" t="s">
        <v>12</v>
      </c>
      <c r="J1009" t="s">
        <v>12</v>
      </c>
      <c r="K1009" t="s">
        <v>13</v>
      </c>
    </row>
    <row r="1010" spans="3:11" x14ac:dyDescent="0.35">
      <c r="C1010" t="s">
        <v>1032</v>
      </c>
      <c r="D1010">
        <v>1967</v>
      </c>
      <c r="E1010" t="s">
        <v>18</v>
      </c>
      <c r="F1010">
        <v>10</v>
      </c>
      <c r="G1010">
        <v>0</v>
      </c>
      <c r="H1010">
        <v>8091.3</v>
      </c>
      <c r="I1010" t="s">
        <v>12</v>
      </c>
      <c r="J1010" t="s">
        <v>16</v>
      </c>
      <c r="K1010" t="s">
        <v>23</v>
      </c>
    </row>
    <row r="1011" spans="3:11" x14ac:dyDescent="0.35">
      <c r="C1011" t="s">
        <v>1033</v>
      </c>
      <c r="D1011">
        <v>1973</v>
      </c>
      <c r="E1011" t="s">
        <v>37</v>
      </c>
      <c r="F1011">
        <v>11</v>
      </c>
      <c r="G1011">
        <v>0</v>
      </c>
      <c r="H1011">
        <v>8112.59</v>
      </c>
      <c r="I1011" t="s">
        <v>11</v>
      </c>
      <c r="J1011" t="s">
        <v>11</v>
      </c>
      <c r="K1011" t="s">
        <v>13</v>
      </c>
    </row>
    <row r="1012" spans="3:11" x14ac:dyDescent="0.35">
      <c r="C1012" t="s">
        <v>1034</v>
      </c>
      <c r="D1012">
        <v>1978</v>
      </c>
      <c r="E1012" t="s">
        <v>20</v>
      </c>
      <c r="F1012">
        <v>1</v>
      </c>
      <c r="G1012">
        <v>2</v>
      </c>
      <c r="H1012">
        <v>8116.27</v>
      </c>
      <c r="I1012" t="s">
        <v>12</v>
      </c>
      <c r="J1012" t="s">
        <v>16</v>
      </c>
      <c r="K1012" t="s">
        <v>23</v>
      </c>
    </row>
    <row r="1013" spans="3:11" x14ac:dyDescent="0.35">
      <c r="C1013" t="s">
        <v>1035</v>
      </c>
      <c r="D1013">
        <v>1973</v>
      </c>
      <c r="E1013" t="s">
        <v>30</v>
      </c>
      <c r="F1013">
        <v>16</v>
      </c>
      <c r="G1013">
        <v>0</v>
      </c>
      <c r="H1013">
        <v>8116.68</v>
      </c>
      <c r="I1013" t="s">
        <v>12</v>
      </c>
      <c r="J1013" t="s">
        <v>16</v>
      </c>
      <c r="K1013" t="s">
        <v>42</v>
      </c>
    </row>
    <row r="1014" spans="3:11" x14ac:dyDescent="0.35">
      <c r="C1014" t="s">
        <v>1036</v>
      </c>
      <c r="D1014">
        <v>1973</v>
      </c>
      <c r="E1014" t="s">
        <v>35</v>
      </c>
      <c r="F1014">
        <v>30</v>
      </c>
      <c r="G1014">
        <v>0</v>
      </c>
      <c r="H1014">
        <v>8124.41</v>
      </c>
      <c r="I1014" t="s">
        <v>12</v>
      </c>
      <c r="J1014" t="s">
        <v>16</v>
      </c>
      <c r="K1014" t="s">
        <v>13</v>
      </c>
    </row>
    <row r="1015" spans="3:11" x14ac:dyDescent="0.35">
      <c r="C1015" t="s">
        <v>1037</v>
      </c>
      <c r="D1015">
        <v>1973</v>
      </c>
      <c r="E1015" t="s">
        <v>20</v>
      </c>
      <c r="F1015">
        <v>3</v>
      </c>
      <c r="G1015">
        <v>0</v>
      </c>
      <c r="H1015">
        <v>8125.78</v>
      </c>
      <c r="I1015" t="s">
        <v>11</v>
      </c>
      <c r="J1015" t="s">
        <v>11</v>
      </c>
      <c r="K1015" t="s">
        <v>13</v>
      </c>
    </row>
    <row r="1016" spans="3:11" x14ac:dyDescent="0.35">
      <c r="C1016" t="s">
        <v>1038</v>
      </c>
      <c r="D1016">
        <v>1990</v>
      </c>
      <c r="E1016" t="s">
        <v>18</v>
      </c>
      <c r="F1016">
        <v>21</v>
      </c>
      <c r="G1016">
        <v>3</v>
      </c>
      <c r="H1016">
        <v>8157.92</v>
      </c>
      <c r="I1016" t="s">
        <v>11</v>
      </c>
      <c r="J1016" t="s">
        <v>12</v>
      </c>
      <c r="K1016" t="s">
        <v>200</v>
      </c>
    </row>
    <row r="1017" spans="3:11" x14ac:dyDescent="0.35">
      <c r="C1017" t="s">
        <v>1039</v>
      </c>
      <c r="D1017">
        <v>1982</v>
      </c>
      <c r="E1017" t="s">
        <v>18</v>
      </c>
      <c r="F1017">
        <v>28</v>
      </c>
      <c r="G1017">
        <v>4</v>
      </c>
      <c r="H1017">
        <v>8162.72</v>
      </c>
      <c r="I1017" t="s">
        <v>12</v>
      </c>
      <c r="J1017" t="s">
        <v>12</v>
      </c>
      <c r="K1017" t="s">
        <v>23</v>
      </c>
    </row>
    <row r="1018" spans="3:11" x14ac:dyDescent="0.35">
      <c r="C1018" t="s">
        <v>1040</v>
      </c>
      <c r="D1018">
        <v>1963</v>
      </c>
      <c r="E1018" t="s">
        <v>15</v>
      </c>
      <c r="F1018">
        <v>5</v>
      </c>
      <c r="G1018">
        <v>0</v>
      </c>
      <c r="H1018">
        <v>8177.9</v>
      </c>
      <c r="I1018" t="s">
        <v>12</v>
      </c>
      <c r="J1018" t="s">
        <v>16</v>
      </c>
      <c r="K1018" t="s">
        <v>13</v>
      </c>
    </row>
    <row r="1019" spans="3:11" x14ac:dyDescent="0.35">
      <c r="C1019" t="s">
        <v>1041</v>
      </c>
      <c r="D1019">
        <v>1983</v>
      </c>
      <c r="E1019" t="s">
        <v>18</v>
      </c>
      <c r="F1019">
        <v>8</v>
      </c>
      <c r="G1019">
        <v>3</v>
      </c>
      <c r="H1019">
        <v>8179.51</v>
      </c>
      <c r="I1019" t="s">
        <v>11</v>
      </c>
      <c r="J1019" t="s">
        <v>11</v>
      </c>
      <c r="K1019" t="s">
        <v>516</v>
      </c>
    </row>
    <row r="1020" spans="3:11" x14ac:dyDescent="0.35">
      <c r="C1020" t="s">
        <v>1042</v>
      </c>
      <c r="D1020">
        <v>1997</v>
      </c>
      <c r="E1020" t="s">
        <v>37</v>
      </c>
      <c r="F1020">
        <v>21</v>
      </c>
      <c r="G1020">
        <v>0</v>
      </c>
      <c r="H1020">
        <v>8182.89</v>
      </c>
      <c r="I1020" t="s">
        <v>11</v>
      </c>
      <c r="J1020" t="s">
        <v>16</v>
      </c>
      <c r="K1020" t="s">
        <v>535</v>
      </c>
    </row>
    <row r="1021" spans="3:11" x14ac:dyDescent="0.35">
      <c r="C1021" t="s">
        <v>1043</v>
      </c>
      <c r="D1021">
        <v>1962</v>
      </c>
      <c r="E1021" t="s">
        <v>15</v>
      </c>
      <c r="F1021">
        <v>23</v>
      </c>
      <c r="G1021">
        <v>0</v>
      </c>
      <c r="H1021">
        <v>8188.12</v>
      </c>
      <c r="I1021" t="s">
        <v>12</v>
      </c>
      <c r="J1021" t="s">
        <v>12</v>
      </c>
      <c r="K1021" t="s">
        <v>13</v>
      </c>
    </row>
    <row r="1022" spans="3:11" x14ac:dyDescent="0.35">
      <c r="C1022" t="s">
        <v>1044</v>
      </c>
      <c r="D1022">
        <v>1978</v>
      </c>
      <c r="E1022" t="s">
        <v>37</v>
      </c>
      <c r="F1022">
        <v>24</v>
      </c>
      <c r="G1022">
        <v>2</v>
      </c>
      <c r="H1022">
        <v>8211.1</v>
      </c>
      <c r="I1022" t="s">
        <v>11</v>
      </c>
      <c r="J1022" t="s">
        <v>12</v>
      </c>
      <c r="K1022" t="s">
        <v>13</v>
      </c>
    </row>
    <row r="1023" spans="3:11" x14ac:dyDescent="0.35">
      <c r="C1023" t="s">
        <v>1045</v>
      </c>
      <c r="D1023">
        <v>1978</v>
      </c>
      <c r="E1023" t="s">
        <v>18</v>
      </c>
      <c r="F1023">
        <v>30</v>
      </c>
      <c r="G1023">
        <v>2</v>
      </c>
      <c r="H1023">
        <v>8219.2000000000007</v>
      </c>
      <c r="I1023" t="s">
        <v>11</v>
      </c>
      <c r="J1023" t="s">
        <v>11</v>
      </c>
      <c r="K1023" t="s">
        <v>13</v>
      </c>
    </row>
    <row r="1024" spans="3:11" x14ac:dyDescent="0.35">
      <c r="C1024" t="s">
        <v>1046</v>
      </c>
      <c r="D1024">
        <v>1976</v>
      </c>
      <c r="E1024" t="s">
        <v>20</v>
      </c>
      <c r="F1024">
        <v>3</v>
      </c>
      <c r="G1024">
        <v>1</v>
      </c>
      <c r="H1024">
        <v>8232.64</v>
      </c>
      <c r="I1024" t="s">
        <v>11</v>
      </c>
      <c r="J1024" t="s">
        <v>12</v>
      </c>
      <c r="K1024" t="s">
        <v>13</v>
      </c>
    </row>
    <row r="1025" spans="3:11" x14ac:dyDescent="0.35">
      <c r="C1025" t="s">
        <v>1047</v>
      </c>
      <c r="D1025">
        <v>1976</v>
      </c>
      <c r="E1025" t="s">
        <v>18</v>
      </c>
      <c r="F1025">
        <v>30</v>
      </c>
      <c r="G1025">
        <v>1</v>
      </c>
      <c r="H1025">
        <v>8233.1</v>
      </c>
      <c r="I1025" t="s">
        <v>11</v>
      </c>
      <c r="J1025" t="s">
        <v>11</v>
      </c>
      <c r="K1025" t="s">
        <v>13</v>
      </c>
    </row>
    <row r="1026" spans="3:11" x14ac:dyDescent="0.35">
      <c r="C1026" t="s">
        <v>1048</v>
      </c>
      <c r="D1026">
        <v>1976</v>
      </c>
      <c r="E1026" t="s">
        <v>20</v>
      </c>
      <c r="F1026">
        <v>2</v>
      </c>
      <c r="G1026">
        <v>1</v>
      </c>
      <c r="H1026">
        <v>8240.59</v>
      </c>
      <c r="I1026" t="s">
        <v>11</v>
      </c>
      <c r="J1026" t="s">
        <v>11</v>
      </c>
      <c r="K1026" t="s">
        <v>13</v>
      </c>
    </row>
    <row r="1027" spans="3:11" x14ac:dyDescent="0.35">
      <c r="C1027" t="s">
        <v>1049</v>
      </c>
      <c r="D1027">
        <v>1982</v>
      </c>
      <c r="E1027" t="s">
        <v>20</v>
      </c>
      <c r="F1027">
        <v>27</v>
      </c>
      <c r="G1027">
        <v>3</v>
      </c>
      <c r="H1027">
        <v>8252.2800000000007</v>
      </c>
      <c r="I1027" t="s">
        <v>11</v>
      </c>
      <c r="J1027" t="s">
        <v>11</v>
      </c>
      <c r="K1027" t="s">
        <v>247</v>
      </c>
    </row>
    <row r="1028" spans="3:11" x14ac:dyDescent="0.35">
      <c r="C1028" t="s">
        <v>1050</v>
      </c>
      <c r="D1028">
        <v>1964</v>
      </c>
      <c r="E1028" t="s">
        <v>20</v>
      </c>
      <c r="F1028">
        <v>5</v>
      </c>
      <c r="G1028">
        <v>0</v>
      </c>
      <c r="H1028">
        <v>8268</v>
      </c>
      <c r="I1028" t="s">
        <v>12</v>
      </c>
      <c r="J1028" t="s">
        <v>12</v>
      </c>
      <c r="K1028" t="s">
        <v>13</v>
      </c>
    </row>
    <row r="1029" spans="3:11" x14ac:dyDescent="0.35">
      <c r="C1029" t="s">
        <v>1051</v>
      </c>
      <c r="D1029">
        <v>1974</v>
      </c>
      <c r="E1029" t="s">
        <v>35</v>
      </c>
      <c r="F1029">
        <v>5</v>
      </c>
      <c r="G1029">
        <v>0</v>
      </c>
      <c r="H1029">
        <v>8269.0400000000009</v>
      </c>
      <c r="I1029" t="s">
        <v>11</v>
      </c>
      <c r="J1029" t="s">
        <v>16</v>
      </c>
      <c r="K1029" t="s">
        <v>42</v>
      </c>
    </row>
    <row r="1030" spans="3:11" x14ac:dyDescent="0.35">
      <c r="C1030" t="s">
        <v>1052</v>
      </c>
      <c r="D1030">
        <v>2000</v>
      </c>
      <c r="E1030" t="s">
        <v>15</v>
      </c>
      <c r="F1030">
        <v>28</v>
      </c>
      <c r="G1030">
        <v>0</v>
      </c>
      <c r="H1030">
        <v>8271.4599999999991</v>
      </c>
      <c r="I1030" t="s">
        <v>11</v>
      </c>
      <c r="J1030" t="s">
        <v>16</v>
      </c>
      <c r="K1030" t="s">
        <v>249</v>
      </c>
    </row>
    <row r="1031" spans="3:11" x14ac:dyDescent="0.35">
      <c r="C1031" t="s">
        <v>1053</v>
      </c>
      <c r="D1031">
        <v>1974</v>
      </c>
      <c r="E1031" t="s">
        <v>20</v>
      </c>
      <c r="F1031">
        <v>26</v>
      </c>
      <c r="G1031">
        <v>0</v>
      </c>
      <c r="H1031">
        <v>8277.52</v>
      </c>
      <c r="I1031" t="s">
        <v>11</v>
      </c>
      <c r="J1031" t="s">
        <v>11</v>
      </c>
      <c r="K1031" t="s">
        <v>42</v>
      </c>
    </row>
    <row r="1032" spans="3:11" x14ac:dyDescent="0.35">
      <c r="C1032" t="s">
        <v>1054</v>
      </c>
      <c r="D1032">
        <v>1974</v>
      </c>
      <c r="E1032" t="s">
        <v>30</v>
      </c>
      <c r="F1032">
        <v>22</v>
      </c>
      <c r="G1032">
        <v>0</v>
      </c>
      <c r="H1032">
        <v>8280.6200000000008</v>
      </c>
      <c r="I1032" t="s">
        <v>11</v>
      </c>
      <c r="J1032" t="s">
        <v>11</v>
      </c>
      <c r="K1032" t="s">
        <v>13</v>
      </c>
    </row>
    <row r="1033" spans="3:11" x14ac:dyDescent="0.35">
      <c r="C1033" t="s">
        <v>1055</v>
      </c>
      <c r="D1033">
        <v>1974</v>
      </c>
      <c r="E1033" t="s">
        <v>18</v>
      </c>
      <c r="F1033">
        <v>6</v>
      </c>
      <c r="G1033">
        <v>0</v>
      </c>
      <c r="H1033">
        <v>8283.68</v>
      </c>
      <c r="I1033" t="s">
        <v>11</v>
      </c>
      <c r="J1033" t="s">
        <v>12</v>
      </c>
      <c r="K1033" t="s">
        <v>13</v>
      </c>
    </row>
    <row r="1034" spans="3:11" x14ac:dyDescent="0.35">
      <c r="C1034" t="s">
        <v>1056</v>
      </c>
      <c r="D1034">
        <v>1978</v>
      </c>
      <c r="E1034" t="s">
        <v>18</v>
      </c>
      <c r="F1034">
        <v>26</v>
      </c>
      <c r="G1034">
        <v>2</v>
      </c>
      <c r="H1034">
        <v>8302.5400000000009</v>
      </c>
      <c r="I1034" t="s">
        <v>12</v>
      </c>
      <c r="J1034" t="s">
        <v>12</v>
      </c>
      <c r="K1034" t="s">
        <v>168</v>
      </c>
    </row>
    <row r="1035" spans="3:11" x14ac:dyDescent="0.35">
      <c r="C1035" t="s">
        <v>1057</v>
      </c>
      <c r="D1035">
        <v>1979</v>
      </c>
      <c r="E1035" t="s">
        <v>35</v>
      </c>
      <c r="F1035">
        <v>7</v>
      </c>
      <c r="G1035">
        <v>2</v>
      </c>
      <c r="H1035">
        <v>8310.84</v>
      </c>
      <c r="I1035" t="s">
        <v>11</v>
      </c>
      <c r="J1035" t="s">
        <v>11</v>
      </c>
      <c r="K1035" t="s">
        <v>23</v>
      </c>
    </row>
    <row r="1036" spans="3:11" x14ac:dyDescent="0.35">
      <c r="C1036" t="s">
        <v>1058</v>
      </c>
      <c r="D1036">
        <v>1993</v>
      </c>
      <c r="E1036" t="s">
        <v>18</v>
      </c>
      <c r="F1036">
        <v>22</v>
      </c>
      <c r="G1036">
        <v>0</v>
      </c>
      <c r="H1036">
        <v>8314.65</v>
      </c>
      <c r="I1036" t="s">
        <v>11</v>
      </c>
      <c r="J1036" t="s">
        <v>16</v>
      </c>
      <c r="K1036" t="s">
        <v>23</v>
      </c>
    </row>
    <row r="1037" spans="3:11" x14ac:dyDescent="0.35">
      <c r="C1037" t="s">
        <v>1059</v>
      </c>
      <c r="D1037">
        <v>1976</v>
      </c>
      <c r="E1037" t="s">
        <v>10</v>
      </c>
      <c r="F1037">
        <v>12</v>
      </c>
      <c r="G1037">
        <v>1</v>
      </c>
      <c r="H1037">
        <v>8334.4599999999991</v>
      </c>
      <c r="I1037" t="s">
        <v>12</v>
      </c>
      <c r="J1037" t="s">
        <v>11</v>
      </c>
      <c r="K1037" t="s">
        <v>168</v>
      </c>
    </row>
    <row r="1038" spans="3:11" x14ac:dyDescent="0.35">
      <c r="C1038" t="s">
        <v>1060</v>
      </c>
      <c r="D1038">
        <v>1976</v>
      </c>
      <c r="E1038" t="s">
        <v>10</v>
      </c>
      <c r="F1038">
        <v>20</v>
      </c>
      <c r="G1038">
        <v>1</v>
      </c>
      <c r="H1038">
        <v>8334.59</v>
      </c>
      <c r="I1038" t="s">
        <v>12</v>
      </c>
      <c r="J1038" t="s">
        <v>11</v>
      </c>
      <c r="K1038" t="s">
        <v>168</v>
      </c>
    </row>
    <row r="1039" spans="3:11" x14ac:dyDescent="0.35">
      <c r="C1039" t="s">
        <v>1061</v>
      </c>
      <c r="D1039">
        <v>1976</v>
      </c>
      <c r="E1039" t="s">
        <v>10</v>
      </c>
      <c r="F1039">
        <v>7</v>
      </c>
      <c r="G1039">
        <v>1</v>
      </c>
      <c r="H1039">
        <v>8342.91</v>
      </c>
      <c r="I1039" t="s">
        <v>12</v>
      </c>
      <c r="J1039" t="s">
        <v>16</v>
      </c>
      <c r="K1039" t="s">
        <v>168</v>
      </c>
    </row>
    <row r="1040" spans="3:11" x14ac:dyDescent="0.35">
      <c r="C1040" t="s">
        <v>1062</v>
      </c>
      <c r="D1040">
        <v>1976</v>
      </c>
      <c r="E1040" t="s">
        <v>18</v>
      </c>
      <c r="F1040">
        <v>12</v>
      </c>
      <c r="G1040">
        <v>2</v>
      </c>
      <c r="H1040">
        <v>8347.16</v>
      </c>
      <c r="I1040" t="s">
        <v>11</v>
      </c>
      <c r="J1040" t="s">
        <v>16</v>
      </c>
      <c r="K1040" t="s">
        <v>13</v>
      </c>
    </row>
    <row r="1041" spans="3:11" x14ac:dyDescent="0.35">
      <c r="C1041" t="s">
        <v>1063</v>
      </c>
      <c r="D1041">
        <v>1963</v>
      </c>
      <c r="E1041" t="s">
        <v>20</v>
      </c>
      <c r="F1041">
        <v>21</v>
      </c>
      <c r="G1041">
        <v>0</v>
      </c>
      <c r="H1041">
        <v>8355.5400000000009</v>
      </c>
      <c r="I1041" t="s">
        <v>12</v>
      </c>
      <c r="J1041" t="s">
        <v>12</v>
      </c>
      <c r="K1041" t="s">
        <v>23</v>
      </c>
    </row>
    <row r="1042" spans="3:11" x14ac:dyDescent="0.35">
      <c r="C1042" t="s">
        <v>1064</v>
      </c>
      <c r="D1042">
        <v>1971</v>
      </c>
      <c r="E1042" t="s">
        <v>20</v>
      </c>
      <c r="F1042">
        <v>4</v>
      </c>
      <c r="G1042">
        <v>0</v>
      </c>
      <c r="H1042">
        <v>8396.6200000000008</v>
      </c>
      <c r="I1042" t="s">
        <v>11</v>
      </c>
      <c r="J1042" t="s">
        <v>12</v>
      </c>
      <c r="K1042" t="s">
        <v>13</v>
      </c>
    </row>
    <row r="1043" spans="3:11" x14ac:dyDescent="0.35">
      <c r="C1043" t="s">
        <v>1065</v>
      </c>
      <c r="D1043">
        <v>1971</v>
      </c>
      <c r="E1043" t="s">
        <v>20</v>
      </c>
      <c r="F1043">
        <v>18</v>
      </c>
      <c r="G1043">
        <v>0</v>
      </c>
      <c r="H1043">
        <v>8400.01</v>
      </c>
      <c r="I1043" t="s">
        <v>11</v>
      </c>
      <c r="J1043" t="s">
        <v>12</v>
      </c>
      <c r="K1043" t="s">
        <v>13</v>
      </c>
    </row>
    <row r="1044" spans="3:11" x14ac:dyDescent="0.35">
      <c r="C1044" t="s">
        <v>1066</v>
      </c>
      <c r="D1044">
        <v>1979</v>
      </c>
      <c r="E1044" t="s">
        <v>18</v>
      </c>
      <c r="F1044">
        <v>11</v>
      </c>
      <c r="G1044">
        <v>3</v>
      </c>
      <c r="H1044">
        <v>8410.0499999999993</v>
      </c>
      <c r="I1044" t="s">
        <v>11</v>
      </c>
      <c r="J1044" t="s">
        <v>11</v>
      </c>
      <c r="K1044" t="s">
        <v>23</v>
      </c>
    </row>
    <row r="1045" spans="3:11" x14ac:dyDescent="0.35">
      <c r="C1045" t="s">
        <v>1067</v>
      </c>
      <c r="D1045">
        <v>1977</v>
      </c>
      <c r="E1045" t="s">
        <v>20</v>
      </c>
      <c r="F1045">
        <v>4</v>
      </c>
      <c r="G1045">
        <v>2</v>
      </c>
      <c r="H1045">
        <v>8413.4599999999991</v>
      </c>
      <c r="I1045" t="s">
        <v>12</v>
      </c>
      <c r="J1045" t="s">
        <v>16</v>
      </c>
      <c r="K1045" t="s">
        <v>23</v>
      </c>
    </row>
    <row r="1046" spans="3:11" x14ac:dyDescent="0.35">
      <c r="C1046" t="s">
        <v>1068</v>
      </c>
      <c r="D1046">
        <v>1975</v>
      </c>
      <c r="E1046" t="s">
        <v>20</v>
      </c>
      <c r="F1046">
        <v>28</v>
      </c>
      <c r="G1046">
        <v>1</v>
      </c>
      <c r="H1046">
        <v>8428.07</v>
      </c>
      <c r="I1046" t="s">
        <v>12</v>
      </c>
      <c r="J1046" t="s">
        <v>11</v>
      </c>
      <c r="K1046" t="s">
        <v>23</v>
      </c>
    </row>
    <row r="1047" spans="3:11" x14ac:dyDescent="0.35">
      <c r="C1047" t="s">
        <v>1069</v>
      </c>
      <c r="D1047">
        <v>1963</v>
      </c>
      <c r="E1047" t="s">
        <v>20</v>
      </c>
      <c r="F1047">
        <v>24</v>
      </c>
      <c r="G1047">
        <v>0</v>
      </c>
      <c r="H1047">
        <v>8440.0499999999993</v>
      </c>
      <c r="I1047" t="s">
        <v>12</v>
      </c>
      <c r="J1047" t="s">
        <v>11</v>
      </c>
      <c r="K1047" t="s">
        <v>13</v>
      </c>
    </row>
    <row r="1048" spans="3:11" x14ac:dyDescent="0.35">
      <c r="C1048" t="s">
        <v>1070</v>
      </c>
      <c r="D1048">
        <v>1972</v>
      </c>
      <c r="E1048" t="s">
        <v>20</v>
      </c>
      <c r="F1048">
        <v>9</v>
      </c>
      <c r="G1048">
        <v>0</v>
      </c>
      <c r="H1048">
        <v>8442.67</v>
      </c>
      <c r="I1048" t="s">
        <v>11</v>
      </c>
      <c r="J1048" t="s">
        <v>12</v>
      </c>
      <c r="K1048" t="s">
        <v>13</v>
      </c>
    </row>
    <row r="1049" spans="3:11" x14ac:dyDescent="0.35">
      <c r="C1049" t="s">
        <v>1071</v>
      </c>
      <c r="D1049">
        <v>1972</v>
      </c>
      <c r="E1049" t="s">
        <v>20</v>
      </c>
      <c r="F1049">
        <v>4</v>
      </c>
      <c r="G1049">
        <v>0</v>
      </c>
      <c r="H1049">
        <v>8444.4699999999993</v>
      </c>
      <c r="I1049" t="s">
        <v>12</v>
      </c>
      <c r="J1049" t="s">
        <v>16</v>
      </c>
      <c r="K1049" t="s">
        <v>42</v>
      </c>
    </row>
    <row r="1050" spans="3:11" x14ac:dyDescent="0.35">
      <c r="C1050" t="s">
        <v>1072</v>
      </c>
      <c r="D1050">
        <v>1966</v>
      </c>
      <c r="E1050" t="s">
        <v>18</v>
      </c>
      <c r="F1050">
        <v>12</v>
      </c>
      <c r="G1050">
        <v>0</v>
      </c>
      <c r="H1050">
        <v>8448.66</v>
      </c>
      <c r="I1050" t="s">
        <v>12</v>
      </c>
      <c r="J1050" t="s">
        <v>16</v>
      </c>
      <c r="K1050" t="s">
        <v>13</v>
      </c>
    </row>
    <row r="1051" spans="3:11" x14ac:dyDescent="0.35">
      <c r="C1051" t="s">
        <v>1073</v>
      </c>
      <c r="D1051">
        <v>1984</v>
      </c>
      <c r="E1051" t="s">
        <v>18</v>
      </c>
      <c r="F1051">
        <v>19</v>
      </c>
      <c r="G1051">
        <v>3</v>
      </c>
      <c r="H1051">
        <v>8450.82</v>
      </c>
      <c r="I1051" t="s">
        <v>11</v>
      </c>
      <c r="J1051" t="s">
        <v>11</v>
      </c>
      <c r="K1051" t="s">
        <v>200</v>
      </c>
    </row>
    <row r="1052" spans="3:11" x14ac:dyDescent="0.35">
      <c r="C1052" t="s">
        <v>1074</v>
      </c>
      <c r="D1052">
        <v>1972</v>
      </c>
      <c r="E1052" t="s">
        <v>30</v>
      </c>
      <c r="F1052">
        <v>26</v>
      </c>
      <c r="G1052">
        <v>0</v>
      </c>
      <c r="H1052">
        <v>8457.82</v>
      </c>
      <c r="I1052" t="s">
        <v>11</v>
      </c>
      <c r="J1052" t="s">
        <v>12</v>
      </c>
      <c r="K1052" t="s">
        <v>42</v>
      </c>
    </row>
    <row r="1053" spans="3:11" x14ac:dyDescent="0.35">
      <c r="C1053" t="s">
        <v>1075</v>
      </c>
      <c r="D1053">
        <v>1992</v>
      </c>
      <c r="E1053" t="s">
        <v>20</v>
      </c>
      <c r="F1053">
        <v>9</v>
      </c>
      <c r="G1053">
        <v>0</v>
      </c>
      <c r="H1053">
        <v>8466.35</v>
      </c>
      <c r="I1053" t="s">
        <v>11</v>
      </c>
      <c r="J1053" t="s">
        <v>11</v>
      </c>
      <c r="K1053" t="s">
        <v>23</v>
      </c>
    </row>
    <row r="1054" spans="3:11" x14ac:dyDescent="0.35">
      <c r="C1054" t="s">
        <v>1076</v>
      </c>
      <c r="D1054">
        <v>1993</v>
      </c>
      <c r="E1054" t="s">
        <v>15</v>
      </c>
      <c r="F1054">
        <v>10</v>
      </c>
      <c r="G1054">
        <v>0</v>
      </c>
      <c r="H1054">
        <v>8471.65</v>
      </c>
      <c r="I1054" t="s">
        <v>11</v>
      </c>
      <c r="J1054" t="s">
        <v>16</v>
      </c>
      <c r="K1054" t="s">
        <v>23</v>
      </c>
    </row>
    <row r="1055" spans="3:11" x14ac:dyDescent="0.35">
      <c r="C1055" t="s">
        <v>1077</v>
      </c>
      <c r="D1055">
        <v>1977</v>
      </c>
      <c r="E1055" t="s">
        <v>30</v>
      </c>
      <c r="F1055">
        <v>26</v>
      </c>
      <c r="G1055">
        <v>2</v>
      </c>
      <c r="H1055">
        <v>8515.76</v>
      </c>
      <c r="I1055" t="s">
        <v>11</v>
      </c>
      <c r="J1055" t="s">
        <v>11</v>
      </c>
      <c r="K1055" t="s">
        <v>13</v>
      </c>
    </row>
    <row r="1056" spans="3:11" x14ac:dyDescent="0.35">
      <c r="C1056" t="s">
        <v>1078</v>
      </c>
      <c r="D1056">
        <v>1977</v>
      </c>
      <c r="E1056" t="s">
        <v>18</v>
      </c>
      <c r="F1056">
        <v>21</v>
      </c>
      <c r="G1056">
        <v>2</v>
      </c>
      <c r="H1056">
        <v>8516.83</v>
      </c>
      <c r="I1056" t="s">
        <v>11</v>
      </c>
      <c r="J1056" t="s">
        <v>16</v>
      </c>
      <c r="K1056" t="s">
        <v>13</v>
      </c>
    </row>
    <row r="1057" spans="3:11" x14ac:dyDescent="0.35">
      <c r="C1057" t="s">
        <v>1079</v>
      </c>
      <c r="D1057">
        <v>1977</v>
      </c>
      <c r="E1057" t="s">
        <v>30</v>
      </c>
      <c r="F1057">
        <v>29</v>
      </c>
      <c r="G1057">
        <v>2</v>
      </c>
      <c r="H1057">
        <v>8520.0300000000007</v>
      </c>
      <c r="I1057" t="s">
        <v>11</v>
      </c>
      <c r="J1057" t="s">
        <v>12</v>
      </c>
      <c r="K1057" t="s">
        <v>42</v>
      </c>
    </row>
    <row r="1058" spans="3:11" x14ac:dyDescent="0.35">
      <c r="C1058" t="s">
        <v>1080</v>
      </c>
      <c r="D1058">
        <v>1979</v>
      </c>
      <c r="E1058" t="s">
        <v>35</v>
      </c>
      <c r="F1058">
        <v>13</v>
      </c>
      <c r="G1058">
        <v>3</v>
      </c>
      <c r="H1058">
        <v>8522</v>
      </c>
      <c r="I1058" t="s">
        <v>11</v>
      </c>
      <c r="J1058" t="s">
        <v>11</v>
      </c>
      <c r="K1058" t="s">
        <v>42</v>
      </c>
    </row>
    <row r="1059" spans="3:11" x14ac:dyDescent="0.35">
      <c r="C1059" t="s">
        <v>1081</v>
      </c>
      <c r="D1059">
        <v>1977</v>
      </c>
      <c r="E1059" t="s">
        <v>10</v>
      </c>
      <c r="F1059">
        <v>26</v>
      </c>
      <c r="G1059">
        <v>2</v>
      </c>
      <c r="H1059">
        <v>8527.5300000000007</v>
      </c>
      <c r="I1059" t="s">
        <v>11</v>
      </c>
      <c r="J1059" t="s">
        <v>11</v>
      </c>
      <c r="K1059" t="s">
        <v>13</v>
      </c>
    </row>
    <row r="1060" spans="3:11" x14ac:dyDescent="0.35">
      <c r="C1060" t="s">
        <v>1082</v>
      </c>
      <c r="D1060" t="s">
        <v>31</v>
      </c>
      <c r="E1060" t="s">
        <v>10</v>
      </c>
      <c r="F1060">
        <v>24</v>
      </c>
      <c r="G1060">
        <v>0</v>
      </c>
      <c r="H1060">
        <v>8534.67</v>
      </c>
      <c r="I1060" t="s">
        <v>11</v>
      </c>
      <c r="J1060" t="s">
        <v>12</v>
      </c>
      <c r="K1060" t="s">
        <v>247</v>
      </c>
    </row>
    <row r="1061" spans="3:11" x14ac:dyDescent="0.35">
      <c r="C1061" t="s">
        <v>1083</v>
      </c>
      <c r="D1061">
        <v>1981</v>
      </c>
      <c r="E1061" t="s">
        <v>30</v>
      </c>
      <c r="F1061">
        <v>27</v>
      </c>
      <c r="G1061">
        <v>3</v>
      </c>
      <c r="H1061">
        <v>8538.2900000000009</v>
      </c>
      <c r="I1061" t="s">
        <v>11</v>
      </c>
      <c r="J1061" t="s">
        <v>12</v>
      </c>
      <c r="K1061" t="s">
        <v>247</v>
      </c>
    </row>
    <row r="1062" spans="3:11" x14ac:dyDescent="0.35">
      <c r="C1062" t="s">
        <v>1084</v>
      </c>
      <c r="D1062">
        <v>1975</v>
      </c>
      <c r="E1062" t="s">
        <v>15</v>
      </c>
      <c r="F1062">
        <v>6</v>
      </c>
      <c r="G1062">
        <v>1</v>
      </c>
      <c r="H1062">
        <v>8539.67</v>
      </c>
      <c r="I1062" t="s">
        <v>11</v>
      </c>
      <c r="J1062" t="s">
        <v>12</v>
      </c>
      <c r="K1062" t="s">
        <v>42</v>
      </c>
    </row>
    <row r="1063" spans="3:11" x14ac:dyDescent="0.35">
      <c r="C1063" t="s">
        <v>1085</v>
      </c>
      <c r="D1063" t="s">
        <v>31</v>
      </c>
      <c r="E1063" t="s">
        <v>30</v>
      </c>
      <c r="F1063">
        <v>12</v>
      </c>
      <c r="G1063">
        <v>1</v>
      </c>
      <c r="H1063">
        <v>8547.69</v>
      </c>
      <c r="I1063" t="s">
        <v>11</v>
      </c>
      <c r="J1063" t="s">
        <v>16</v>
      </c>
      <c r="K1063" t="s">
        <v>13</v>
      </c>
    </row>
    <row r="1064" spans="3:11" x14ac:dyDescent="0.35">
      <c r="C1064" t="s">
        <v>1086</v>
      </c>
      <c r="D1064">
        <v>1975</v>
      </c>
      <c r="E1064" t="s">
        <v>35</v>
      </c>
      <c r="F1064">
        <v>6</v>
      </c>
      <c r="G1064">
        <v>1</v>
      </c>
      <c r="H1064">
        <v>8551.35</v>
      </c>
      <c r="I1064" t="s">
        <v>11</v>
      </c>
      <c r="J1064" t="s">
        <v>11</v>
      </c>
      <c r="K1064" t="s">
        <v>42</v>
      </c>
    </row>
    <row r="1065" spans="3:11" x14ac:dyDescent="0.35">
      <c r="C1065" t="s">
        <v>1087</v>
      </c>
      <c r="D1065">
        <v>1975</v>
      </c>
      <c r="E1065" t="s">
        <v>35</v>
      </c>
      <c r="F1065">
        <v>21</v>
      </c>
      <c r="G1065">
        <v>1</v>
      </c>
      <c r="H1065">
        <v>8556.91</v>
      </c>
      <c r="I1065" t="s">
        <v>11</v>
      </c>
      <c r="J1065" t="s">
        <v>16</v>
      </c>
      <c r="K1065" t="s">
        <v>42</v>
      </c>
    </row>
    <row r="1066" spans="3:11" x14ac:dyDescent="0.35">
      <c r="C1066" t="s">
        <v>1088</v>
      </c>
      <c r="D1066">
        <v>1988</v>
      </c>
      <c r="E1066" t="s">
        <v>20</v>
      </c>
      <c r="F1066">
        <v>21</v>
      </c>
      <c r="G1066">
        <v>3</v>
      </c>
      <c r="H1066">
        <v>8567.25</v>
      </c>
      <c r="I1066" t="s">
        <v>11</v>
      </c>
      <c r="J1066" t="s">
        <v>16</v>
      </c>
      <c r="K1066" t="s">
        <v>23</v>
      </c>
    </row>
    <row r="1067" spans="3:11" x14ac:dyDescent="0.35">
      <c r="C1067" t="s">
        <v>1089</v>
      </c>
      <c r="D1067">
        <v>1975</v>
      </c>
      <c r="E1067" t="s">
        <v>20</v>
      </c>
      <c r="F1067">
        <v>26</v>
      </c>
      <c r="G1067">
        <v>1</v>
      </c>
      <c r="H1067">
        <v>8569.86</v>
      </c>
      <c r="I1067" t="s">
        <v>11</v>
      </c>
      <c r="J1067" t="s">
        <v>12</v>
      </c>
      <c r="K1067" t="s">
        <v>13</v>
      </c>
    </row>
    <row r="1068" spans="3:11" x14ac:dyDescent="0.35">
      <c r="C1068" t="s">
        <v>1090</v>
      </c>
      <c r="D1068">
        <v>1982</v>
      </c>
      <c r="E1068" t="s">
        <v>30</v>
      </c>
      <c r="F1068">
        <v>6</v>
      </c>
      <c r="G1068">
        <v>3</v>
      </c>
      <c r="H1068">
        <v>8572.0400000000009</v>
      </c>
      <c r="I1068" t="s">
        <v>11</v>
      </c>
      <c r="J1068" t="s">
        <v>11</v>
      </c>
      <c r="K1068" t="s">
        <v>300</v>
      </c>
    </row>
    <row r="1069" spans="3:11" x14ac:dyDescent="0.35">
      <c r="C1069" t="s">
        <v>1091</v>
      </c>
      <c r="D1069">
        <v>1987</v>
      </c>
      <c r="E1069" t="s">
        <v>15</v>
      </c>
      <c r="F1069">
        <v>11</v>
      </c>
      <c r="G1069">
        <v>3</v>
      </c>
      <c r="H1069">
        <v>8573.2999999999993</v>
      </c>
      <c r="I1069" t="s">
        <v>11</v>
      </c>
      <c r="J1069" t="s">
        <v>11</v>
      </c>
      <c r="K1069" t="s">
        <v>300</v>
      </c>
    </row>
    <row r="1070" spans="3:11" x14ac:dyDescent="0.35">
      <c r="C1070" t="s">
        <v>1092</v>
      </c>
      <c r="D1070">
        <v>1983</v>
      </c>
      <c r="E1070" t="s">
        <v>30</v>
      </c>
      <c r="F1070">
        <v>30</v>
      </c>
      <c r="G1070">
        <v>5</v>
      </c>
      <c r="H1070">
        <v>8582.2999999999993</v>
      </c>
      <c r="I1070" t="s">
        <v>11</v>
      </c>
      <c r="J1070" t="s">
        <v>16</v>
      </c>
      <c r="K1070" t="s">
        <v>13</v>
      </c>
    </row>
    <row r="1071" spans="3:11" x14ac:dyDescent="0.35">
      <c r="C1071" t="s">
        <v>1093</v>
      </c>
      <c r="D1071">
        <v>1983</v>
      </c>
      <c r="E1071" t="s">
        <v>10</v>
      </c>
      <c r="F1071">
        <v>25</v>
      </c>
      <c r="G1071">
        <v>5</v>
      </c>
      <c r="H1071">
        <v>8596.83</v>
      </c>
      <c r="I1071" t="s">
        <v>11</v>
      </c>
      <c r="J1071" t="s">
        <v>12</v>
      </c>
      <c r="K1071" t="s">
        <v>13</v>
      </c>
    </row>
    <row r="1072" spans="3:11" x14ac:dyDescent="0.35">
      <c r="C1072" t="s">
        <v>1094</v>
      </c>
      <c r="D1072">
        <v>1973</v>
      </c>
      <c r="E1072" t="s">
        <v>10</v>
      </c>
      <c r="F1072">
        <v>11</v>
      </c>
      <c r="G1072">
        <v>0</v>
      </c>
      <c r="H1072">
        <v>8601.33</v>
      </c>
      <c r="I1072" t="s">
        <v>11</v>
      </c>
      <c r="J1072" t="s">
        <v>16</v>
      </c>
      <c r="K1072" t="s">
        <v>13</v>
      </c>
    </row>
    <row r="1073" spans="3:11" x14ac:dyDescent="0.35">
      <c r="C1073" t="s">
        <v>1095</v>
      </c>
      <c r="D1073">
        <v>1977</v>
      </c>
      <c r="E1073" t="s">
        <v>20</v>
      </c>
      <c r="F1073">
        <v>24</v>
      </c>
      <c r="G1073">
        <v>2</v>
      </c>
      <c r="H1073">
        <v>8603.82</v>
      </c>
      <c r="I1073" t="s">
        <v>11</v>
      </c>
      <c r="J1073" t="s">
        <v>16</v>
      </c>
      <c r="K1073" t="s">
        <v>166</v>
      </c>
    </row>
    <row r="1074" spans="3:11" x14ac:dyDescent="0.35">
      <c r="C1074" t="s">
        <v>1096</v>
      </c>
      <c r="D1074">
        <v>1977</v>
      </c>
      <c r="E1074" t="s">
        <v>15</v>
      </c>
      <c r="F1074">
        <v>12</v>
      </c>
      <c r="G1074">
        <v>2</v>
      </c>
      <c r="H1074">
        <v>8604.48</v>
      </c>
      <c r="I1074" t="s">
        <v>12</v>
      </c>
      <c r="J1074" t="s">
        <v>11</v>
      </c>
      <c r="K1074" t="s">
        <v>168</v>
      </c>
    </row>
    <row r="1075" spans="3:11" x14ac:dyDescent="0.35">
      <c r="C1075" t="s">
        <v>1097</v>
      </c>
      <c r="D1075">
        <v>1977</v>
      </c>
      <c r="E1075" t="s">
        <v>37</v>
      </c>
      <c r="F1075">
        <v>15</v>
      </c>
      <c r="G1075">
        <v>3</v>
      </c>
      <c r="H1075">
        <v>8605.36</v>
      </c>
      <c r="I1075" t="s">
        <v>11</v>
      </c>
      <c r="J1075" t="s">
        <v>11</v>
      </c>
      <c r="K1075" t="s">
        <v>13</v>
      </c>
    </row>
    <row r="1076" spans="3:11" x14ac:dyDescent="0.35">
      <c r="C1076" t="s">
        <v>1098</v>
      </c>
      <c r="D1076">
        <v>1979</v>
      </c>
      <c r="E1076" t="s">
        <v>10</v>
      </c>
      <c r="F1076">
        <v>17</v>
      </c>
      <c r="G1076">
        <v>3</v>
      </c>
      <c r="H1076">
        <v>8606.2199999999993</v>
      </c>
      <c r="I1076" t="s">
        <v>16</v>
      </c>
      <c r="J1076" t="s">
        <v>11</v>
      </c>
      <c r="K1076" t="s">
        <v>276</v>
      </c>
    </row>
    <row r="1077" spans="3:11" x14ac:dyDescent="0.35">
      <c r="C1077" t="s">
        <v>1099</v>
      </c>
      <c r="D1077">
        <v>1977</v>
      </c>
      <c r="E1077" t="s">
        <v>20</v>
      </c>
      <c r="F1077">
        <v>2</v>
      </c>
      <c r="G1077">
        <v>3</v>
      </c>
      <c r="H1077">
        <v>8615.2999999999993</v>
      </c>
      <c r="I1077" t="s">
        <v>11</v>
      </c>
      <c r="J1077" t="s">
        <v>12</v>
      </c>
      <c r="K1077" t="s">
        <v>42</v>
      </c>
    </row>
    <row r="1078" spans="3:11" x14ac:dyDescent="0.35">
      <c r="C1078" t="s">
        <v>1100</v>
      </c>
      <c r="D1078">
        <v>1975</v>
      </c>
      <c r="E1078" t="s">
        <v>35</v>
      </c>
      <c r="F1078">
        <v>3</v>
      </c>
      <c r="G1078">
        <v>1</v>
      </c>
      <c r="H1078">
        <v>8627.5400000000009</v>
      </c>
      <c r="I1078" t="s">
        <v>11</v>
      </c>
      <c r="J1078" t="s">
        <v>11</v>
      </c>
      <c r="K1078" t="s">
        <v>356</v>
      </c>
    </row>
    <row r="1079" spans="3:11" x14ac:dyDescent="0.35">
      <c r="C1079" t="s">
        <v>1101</v>
      </c>
      <c r="D1079">
        <v>1965</v>
      </c>
      <c r="E1079" t="s">
        <v>37</v>
      </c>
      <c r="F1079">
        <v>21</v>
      </c>
      <c r="G1079">
        <v>0</v>
      </c>
      <c r="H1079">
        <v>8665.09</v>
      </c>
      <c r="I1079" t="s">
        <v>12</v>
      </c>
      <c r="J1079" t="s">
        <v>11</v>
      </c>
      <c r="K1079" t="s">
        <v>23</v>
      </c>
    </row>
    <row r="1080" spans="3:11" x14ac:dyDescent="0.35">
      <c r="C1080" t="s">
        <v>1102</v>
      </c>
      <c r="D1080">
        <v>1969</v>
      </c>
      <c r="E1080" t="s">
        <v>35</v>
      </c>
      <c r="F1080">
        <v>10</v>
      </c>
      <c r="G1080">
        <v>0</v>
      </c>
      <c r="H1080">
        <v>8665.14</v>
      </c>
      <c r="I1080" t="s">
        <v>11</v>
      </c>
      <c r="J1080" t="s">
        <v>12</v>
      </c>
      <c r="K1080" t="s">
        <v>13</v>
      </c>
    </row>
    <row r="1081" spans="3:11" x14ac:dyDescent="0.35">
      <c r="C1081" t="s">
        <v>1103</v>
      </c>
      <c r="D1081">
        <v>1974</v>
      </c>
      <c r="E1081" t="s">
        <v>35</v>
      </c>
      <c r="F1081">
        <v>16</v>
      </c>
      <c r="G1081">
        <v>0</v>
      </c>
      <c r="H1081">
        <v>8671.19</v>
      </c>
      <c r="I1081" t="s">
        <v>11</v>
      </c>
      <c r="J1081" t="s">
        <v>16</v>
      </c>
      <c r="K1081" t="s">
        <v>23</v>
      </c>
    </row>
    <row r="1082" spans="3:11" x14ac:dyDescent="0.35">
      <c r="C1082" t="s">
        <v>1104</v>
      </c>
      <c r="D1082">
        <v>1973</v>
      </c>
      <c r="E1082" t="s">
        <v>37</v>
      </c>
      <c r="F1082">
        <v>11</v>
      </c>
      <c r="G1082">
        <v>0</v>
      </c>
      <c r="H1082">
        <v>8688.86</v>
      </c>
      <c r="I1082" t="s">
        <v>11</v>
      </c>
      <c r="J1082" t="s">
        <v>16</v>
      </c>
      <c r="K1082" t="s">
        <v>356</v>
      </c>
    </row>
    <row r="1083" spans="3:11" x14ac:dyDescent="0.35">
      <c r="C1083" t="s">
        <v>1105</v>
      </c>
      <c r="D1083">
        <v>1980</v>
      </c>
      <c r="E1083" t="s">
        <v>37</v>
      </c>
      <c r="F1083">
        <v>28</v>
      </c>
      <c r="G1083">
        <v>2</v>
      </c>
      <c r="H1083">
        <v>8701.84</v>
      </c>
      <c r="I1083" t="s">
        <v>11</v>
      </c>
      <c r="J1083" t="s">
        <v>12</v>
      </c>
      <c r="K1083" t="s">
        <v>300</v>
      </c>
    </row>
    <row r="1084" spans="3:11" x14ac:dyDescent="0.35">
      <c r="C1084" t="s">
        <v>1106</v>
      </c>
      <c r="D1084">
        <v>1973</v>
      </c>
      <c r="E1084" t="s">
        <v>18</v>
      </c>
      <c r="F1084">
        <v>25</v>
      </c>
      <c r="G1084">
        <v>1</v>
      </c>
      <c r="H1084">
        <v>8703.4599999999991</v>
      </c>
      <c r="I1084" t="s">
        <v>12</v>
      </c>
      <c r="J1084" t="s">
        <v>12</v>
      </c>
      <c r="K1084" t="s">
        <v>42</v>
      </c>
    </row>
    <row r="1085" spans="3:11" x14ac:dyDescent="0.35">
      <c r="C1085" t="s">
        <v>1107</v>
      </c>
      <c r="D1085">
        <v>1976</v>
      </c>
      <c r="E1085" t="s">
        <v>18</v>
      </c>
      <c r="F1085">
        <v>17</v>
      </c>
      <c r="G1085">
        <v>2</v>
      </c>
      <c r="H1085">
        <v>8733.23</v>
      </c>
      <c r="I1085" t="s">
        <v>11</v>
      </c>
      <c r="J1085" t="s">
        <v>12</v>
      </c>
      <c r="K1085" t="s">
        <v>23</v>
      </c>
    </row>
    <row r="1086" spans="3:11" x14ac:dyDescent="0.35">
      <c r="C1086" t="s">
        <v>1108</v>
      </c>
      <c r="D1086">
        <v>1999</v>
      </c>
      <c r="E1086" t="s">
        <v>35</v>
      </c>
      <c r="F1086">
        <v>23</v>
      </c>
      <c r="G1086">
        <v>0</v>
      </c>
      <c r="H1086">
        <v>8747.68</v>
      </c>
      <c r="I1086" t="s">
        <v>11</v>
      </c>
      <c r="J1086" t="s">
        <v>12</v>
      </c>
      <c r="K1086" t="s">
        <v>42</v>
      </c>
    </row>
    <row r="1087" spans="3:11" x14ac:dyDescent="0.35">
      <c r="C1087" t="s">
        <v>1109</v>
      </c>
      <c r="D1087">
        <v>1969</v>
      </c>
      <c r="E1087" t="s">
        <v>20</v>
      </c>
      <c r="F1087">
        <v>9</v>
      </c>
      <c r="G1087">
        <v>0</v>
      </c>
      <c r="H1087">
        <v>8760.1200000000008</v>
      </c>
      <c r="I1087" t="s">
        <v>11</v>
      </c>
      <c r="J1087" t="s">
        <v>16</v>
      </c>
      <c r="K1087" t="s">
        <v>13</v>
      </c>
    </row>
    <row r="1088" spans="3:11" x14ac:dyDescent="0.35">
      <c r="C1088" t="s">
        <v>1110</v>
      </c>
      <c r="D1088">
        <v>1974</v>
      </c>
      <c r="E1088" t="s">
        <v>20</v>
      </c>
      <c r="F1088">
        <v>6</v>
      </c>
      <c r="G1088">
        <v>1</v>
      </c>
      <c r="H1088">
        <v>8765.25</v>
      </c>
      <c r="I1088" t="s">
        <v>11</v>
      </c>
      <c r="J1088" t="s">
        <v>12</v>
      </c>
      <c r="K1088" t="s">
        <v>23</v>
      </c>
    </row>
    <row r="1089" spans="3:11" x14ac:dyDescent="0.35">
      <c r="C1089" t="s">
        <v>1111</v>
      </c>
      <c r="D1089">
        <v>1971</v>
      </c>
      <c r="E1089" t="s">
        <v>35</v>
      </c>
      <c r="F1089">
        <v>23</v>
      </c>
      <c r="G1089">
        <v>0</v>
      </c>
      <c r="H1089">
        <v>8782.4699999999993</v>
      </c>
      <c r="I1089" t="s">
        <v>11</v>
      </c>
      <c r="J1089" t="s">
        <v>12</v>
      </c>
      <c r="K1089" t="s">
        <v>42</v>
      </c>
    </row>
    <row r="1090" spans="3:11" x14ac:dyDescent="0.35">
      <c r="C1090" t="s">
        <v>1112</v>
      </c>
      <c r="D1090">
        <v>1971</v>
      </c>
      <c r="E1090" t="s">
        <v>18</v>
      </c>
      <c r="F1090">
        <v>18</v>
      </c>
      <c r="G1090">
        <v>0</v>
      </c>
      <c r="H1090">
        <v>8798.59</v>
      </c>
      <c r="I1090" t="s">
        <v>11</v>
      </c>
      <c r="J1090" t="s">
        <v>16</v>
      </c>
      <c r="K1090" t="s">
        <v>42</v>
      </c>
    </row>
    <row r="1091" spans="3:11" x14ac:dyDescent="0.35">
      <c r="C1091" t="s">
        <v>1113</v>
      </c>
      <c r="D1091">
        <v>1965</v>
      </c>
      <c r="E1091" t="s">
        <v>35</v>
      </c>
      <c r="F1091">
        <v>29</v>
      </c>
      <c r="G1091">
        <v>0</v>
      </c>
      <c r="H1091">
        <v>8800.49</v>
      </c>
      <c r="I1091" t="s">
        <v>12</v>
      </c>
      <c r="J1091" t="s">
        <v>11</v>
      </c>
      <c r="K1091" t="s">
        <v>13</v>
      </c>
    </row>
    <row r="1092" spans="3:11" x14ac:dyDescent="0.35">
      <c r="C1092" t="s">
        <v>1114</v>
      </c>
      <c r="D1092">
        <v>2001</v>
      </c>
      <c r="E1092" t="s">
        <v>15</v>
      </c>
      <c r="F1092">
        <v>7</v>
      </c>
      <c r="G1092">
        <v>0</v>
      </c>
      <c r="H1092">
        <v>8821.8799999999992</v>
      </c>
      <c r="I1092" t="s">
        <v>11</v>
      </c>
      <c r="J1092" t="s">
        <v>12</v>
      </c>
      <c r="K1092" t="s">
        <v>249</v>
      </c>
    </row>
    <row r="1093" spans="3:11" x14ac:dyDescent="0.35">
      <c r="C1093" t="s">
        <v>1115</v>
      </c>
      <c r="D1093">
        <v>1976</v>
      </c>
      <c r="E1093" t="s">
        <v>18</v>
      </c>
      <c r="F1093">
        <v>14</v>
      </c>
      <c r="G1093">
        <v>2</v>
      </c>
      <c r="H1093">
        <v>8823.2800000000007</v>
      </c>
      <c r="I1093" t="s">
        <v>11</v>
      </c>
      <c r="J1093" t="s">
        <v>16</v>
      </c>
      <c r="K1093" t="s">
        <v>42</v>
      </c>
    </row>
    <row r="1094" spans="3:11" x14ac:dyDescent="0.35">
      <c r="C1094" t="s">
        <v>1116</v>
      </c>
      <c r="D1094">
        <v>1976</v>
      </c>
      <c r="E1094" t="s">
        <v>37</v>
      </c>
      <c r="F1094">
        <v>19</v>
      </c>
      <c r="G1094">
        <v>1</v>
      </c>
      <c r="H1094">
        <v>8823.99</v>
      </c>
      <c r="I1094" t="s">
        <v>11</v>
      </c>
      <c r="J1094" t="s">
        <v>12</v>
      </c>
      <c r="K1094" t="s">
        <v>247</v>
      </c>
    </row>
    <row r="1095" spans="3:11" x14ac:dyDescent="0.35">
      <c r="C1095" t="s">
        <v>1117</v>
      </c>
      <c r="D1095">
        <v>1988</v>
      </c>
      <c r="E1095" t="s">
        <v>35</v>
      </c>
      <c r="F1095">
        <v>22</v>
      </c>
      <c r="G1095">
        <v>3</v>
      </c>
      <c r="H1095">
        <v>8824.27</v>
      </c>
      <c r="I1095" t="s">
        <v>11</v>
      </c>
      <c r="J1095" t="s">
        <v>16</v>
      </c>
      <c r="K1095" t="s">
        <v>200</v>
      </c>
    </row>
    <row r="1096" spans="3:11" x14ac:dyDescent="0.35">
      <c r="C1096" t="s">
        <v>1118</v>
      </c>
      <c r="D1096">
        <v>1976</v>
      </c>
      <c r="E1096" t="s">
        <v>10</v>
      </c>
      <c r="F1096">
        <v>14</v>
      </c>
      <c r="G1096">
        <v>2</v>
      </c>
      <c r="H1096">
        <v>8825.09</v>
      </c>
      <c r="I1096" t="s">
        <v>11</v>
      </c>
      <c r="J1096" t="s">
        <v>12</v>
      </c>
      <c r="K1096" t="s">
        <v>42</v>
      </c>
    </row>
    <row r="1097" spans="3:11" x14ac:dyDescent="0.35">
      <c r="C1097" t="s">
        <v>1119</v>
      </c>
      <c r="D1097">
        <v>1972</v>
      </c>
      <c r="E1097" t="s">
        <v>15</v>
      </c>
      <c r="F1097">
        <v>14</v>
      </c>
      <c r="G1097">
        <v>0</v>
      </c>
      <c r="H1097">
        <v>8827.2099999999991</v>
      </c>
      <c r="I1097" t="s">
        <v>12</v>
      </c>
      <c r="J1097" t="s">
        <v>16</v>
      </c>
      <c r="K1097" t="s">
        <v>23</v>
      </c>
    </row>
    <row r="1098" spans="3:11" x14ac:dyDescent="0.35">
      <c r="C1098" t="s">
        <v>1120</v>
      </c>
      <c r="D1098">
        <v>1972</v>
      </c>
      <c r="E1098" t="s">
        <v>15</v>
      </c>
      <c r="F1098">
        <v>22</v>
      </c>
      <c r="G1098">
        <v>0</v>
      </c>
      <c r="H1098">
        <v>8835.26</v>
      </c>
      <c r="I1098" t="s">
        <v>12</v>
      </c>
      <c r="J1098" t="s">
        <v>11</v>
      </c>
      <c r="K1098" t="s">
        <v>23</v>
      </c>
    </row>
    <row r="1099" spans="3:11" x14ac:dyDescent="0.35">
      <c r="C1099" t="s">
        <v>1121</v>
      </c>
      <c r="D1099">
        <v>1974</v>
      </c>
      <c r="E1099" t="s">
        <v>18</v>
      </c>
      <c r="F1099">
        <v>18</v>
      </c>
      <c r="G1099">
        <v>1</v>
      </c>
      <c r="H1099">
        <v>8871.15</v>
      </c>
      <c r="I1099" t="s">
        <v>11</v>
      </c>
      <c r="J1099" t="s">
        <v>12</v>
      </c>
      <c r="K1099" t="s">
        <v>13</v>
      </c>
    </row>
    <row r="1100" spans="3:11" x14ac:dyDescent="0.35">
      <c r="C1100" t="s">
        <v>1122</v>
      </c>
      <c r="D1100">
        <v>1973</v>
      </c>
      <c r="E1100" t="s">
        <v>20</v>
      </c>
      <c r="F1100">
        <v>9</v>
      </c>
      <c r="G1100">
        <v>0</v>
      </c>
      <c r="H1100">
        <v>8890.59</v>
      </c>
      <c r="I1100" t="s">
        <v>11</v>
      </c>
      <c r="J1100" t="s">
        <v>12</v>
      </c>
      <c r="K1100" t="s">
        <v>23</v>
      </c>
    </row>
    <row r="1101" spans="3:11" x14ac:dyDescent="0.35">
      <c r="C1101" t="s">
        <v>1123</v>
      </c>
      <c r="D1101">
        <v>1978</v>
      </c>
      <c r="E1101" t="s">
        <v>30</v>
      </c>
      <c r="F1101">
        <v>16</v>
      </c>
      <c r="G1101">
        <v>3</v>
      </c>
      <c r="H1101">
        <v>8891.14</v>
      </c>
      <c r="I1101" t="s">
        <v>11</v>
      </c>
      <c r="J1101" t="s">
        <v>12</v>
      </c>
      <c r="K1101" t="s">
        <v>356</v>
      </c>
    </row>
    <row r="1102" spans="3:11" x14ac:dyDescent="0.35">
      <c r="C1102" t="s">
        <v>1124</v>
      </c>
      <c r="D1102">
        <v>1997</v>
      </c>
      <c r="E1102" t="s">
        <v>15</v>
      </c>
      <c r="F1102">
        <v>28</v>
      </c>
      <c r="G1102">
        <v>0</v>
      </c>
      <c r="H1102">
        <v>8906.14</v>
      </c>
      <c r="I1102" t="s">
        <v>11</v>
      </c>
      <c r="J1102" t="s">
        <v>11</v>
      </c>
      <c r="K1102" t="s">
        <v>23</v>
      </c>
    </row>
    <row r="1103" spans="3:11" x14ac:dyDescent="0.35">
      <c r="C1103" t="s">
        <v>1125</v>
      </c>
      <c r="D1103">
        <v>1967</v>
      </c>
      <c r="E1103" t="s">
        <v>20</v>
      </c>
      <c r="F1103">
        <v>6</v>
      </c>
      <c r="G1103">
        <v>0</v>
      </c>
      <c r="H1103">
        <v>8908.4699999999993</v>
      </c>
      <c r="I1103" t="s">
        <v>12</v>
      </c>
      <c r="J1103" t="s">
        <v>11</v>
      </c>
      <c r="K1103" t="s">
        <v>13</v>
      </c>
    </row>
    <row r="1104" spans="3:11" x14ac:dyDescent="0.35">
      <c r="C1104" t="s">
        <v>1126</v>
      </c>
      <c r="D1104">
        <v>1975</v>
      </c>
      <c r="E1104" t="s">
        <v>10</v>
      </c>
      <c r="F1104">
        <v>7</v>
      </c>
      <c r="G1104">
        <v>1</v>
      </c>
      <c r="H1104">
        <v>8930.93</v>
      </c>
      <c r="I1104" t="s">
        <v>11</v>
      </c>
      <c r="J1104" t="s">
        <v>11</v>
      </c>
      <c r="K1104" t="s">
        <v>23</v>
      </c>
    </row>
    <row r="1105" spans="3:11" x14ac:dyDescent="0.35">
      <c r="C1105" t="s">
        <v>1127</v>
      </c>
      <c r="D1105">
        <v>1972</v>
      </c>
      <c r="E1105" t="s">
        <v>18</v>
      </c>
      <c r="F1105">
        <v>6</v>
      </c>
      <c r="G1105">
        <v>0</v>
      </c>
      <c r="H1105">
        <v>8932.08</v>
      </c>
      <c r="I1105" t="s">
        <v>11</v>
      </c>
      <c r="J1105" t="s">
        <v>16</v>
      </c>
      <c r="K1105" t="s">
        <v>42</v>
      </c>
    </row>
    <row r="1106" spans="3:11" x14ac:dyDescent="0.35">
      <c r="C1106" t="s">
        <v>1128</v>
      </c>
      <c r="D1106">
        <v>1976</v>
      </c>
      <c r="E1106" t="s">
        <v>30</v>
      </c>
      <c r="F1106">
        <v>25</v>
      </c>
      <c r="G1106">
        <v>3</v>
      </c>
      <c r="H1106">
        <v>8944.1200000000008</v>
      </c>
      <c r="I1106" t="s">
        <v>12</v>
      </c>
      <c r="J1106" t="s">
        <v>11</v>
      </c>
      <c r="K1106" t="s">
        <v>13</v>
      </c>
    </row>
    <row r="1107" spans="3:11" x14ac:dyDescent="0.35">
      <c r="C1107" t="s">
        <v>1129</v>
      </c>
      <c r="D1107">
        <v>1992</v>
      </c>
      <c r="E1107" t="s">
        <v>20</v>
      </c>
      <c r="F1107">
        <v>27</v>
      </c>
      <c r="G1107">
        <v>0</v>
      </c>
      <c r="H1107">
        <v>8954.99</v>
      </c>
      <c r="I1107" t="s">
        <v>11</v>
      </c>
      <c r="J1107" t="s">
        <v>12</v>
      </c>
      <c r="K1107" t="s">
        <v>535</v>
      </c>
    </row>
    <row r="1108" spans="3:11" x14ac:dyDescent="0.35">
      <c r="C1108" t="s">
        <v>1130</v>
      </c>
      <c r="D1108">
        <v>1974</v>
      </c>
      <c r="E1108" t="s">
        <v>35</v>
      </c>
      <c r="F1108">
        <v>17</v>
      </c>
      <c r="G1108">
        <v>1</v>
      </c>
      <c r="H1108">
        <v>8964.06</v>
      </c>
      <c r="I1108" t="s">
        <v>12</v>
      </c>
      <c r="J1108" t="s">
        <v>11</v>
      </c>
      <c r="K1108" t="s">
        <v>168</v>
      </c>
    </row>
    <row r="1109" spans="3:11" x14ac:dyDescent="0.35">
      <c r="C1109" t="s">
        <v>1131</v>
      </c>
      <c r="D1109">
        <v>1983</v>
      </c>
      <c r="E1109" t="s">
        <v>10</v>
      </c>
      <c r="F1109">
        <v>15</v>
      </c>
      <c r="G1109">
        <v>5</v>
      </c>
      <c r="H1109">
        <v>8965.7999999999993</v>
      </c>
      <c r="I1109" t="s">
        <v>11</v>
      </c>
      <c r="J1109" t="s">
        <v>12</v>
      </c>
      <c r="K1109" t="s">
        <v>23</v>
      </c>
    </row>
    <row r="1110" spans="3:11" x14ac:dyDescent="0.35">
      <c r="C1110" t="s">
        <v>1132</v>
      </c>
      <c r="D1110">
        <v>1974</v>
      </c>
      <c r="E1110" t="s">
        <v>20</v>
      </c>
      <c r="F1110">
        <v>8</v>
      </c>
      <c r="G1110">
        <v>2</v>
      </c>
      <c r="H1110">
        <v>8968.33</v>
      </c>
      <c r="I1110" t="s">
        <v>12</v>
      </c>
      <c r="J1110" t="s">
        <v>11</v>
      </c>
      <c r="K1110" t="s">
        <v>42</v>
      </c>
    </row>
    <row r="1111" spans="3:11" x14ac:dyDescent="0.35">
      <c r="C1111" t="s">
        <v>1133</v>
      </c>
      <c r="D1111">
        <v>1974</v>
      </c>
      <c r="E1111" t="s">
        <v>10</v>
      </c>
      <c r="F1111">
        <v>21</v>
      </c>
      <c r="G1111">
        <v>2</v>
      </c>
      <c r="H1111">
        <v>8978.19</v>
      </c>
      <c r="I1111" t="s">
        <v>11</v>
      </c>
      <c r="J1111" t="s">
        <v>11</v>
      </c>
      <c r="K1111" t="s">
        <v>13</v>
      </c>
    </row>
    <row r="1112" spans="3:11" x14ac:dyDescent="0.35">
      <c r="C1112" t="s">
        <v>1134</v>
      </c>
      <c r="D1112">
        <v>1973</v>
      </c>
      <c r="E1112" t="s">
        <v>37</v>
      </c>
      <c r="F1112">
        <v>11</v>
      </c>
      <c r="G1112">
        <v>0</v>
      </c>
      <c r="H1112">
        <v>8988.16</v>
      </c>
      <c r="I1112" t="s">
        <v>11</v>
      </c>
      <c r="J1112" t="s">
        <v>16</v>
      </c>
      <c r="K1112" t="s">
        <v>23</v>
      </c>
    </row>
    <row r="1113" spans="3:11" x14ac:dyDescent="0.35">
      <c r="C1113" t="s">
        <v>1135</v>
      </c>
      <c r="D1113">
        <v>1979</v>
      </c>
      <c r="E1113" t="s">
        <v>30</v>
      </c>
      <c r="F1113">
        <v>16</v>
      </c>
      <c r="G1113">
        <v>2</v>
      </c>
      <c r="H1113">
        <v>8998.43</v>
      </c>
      <c r="I1113" t="s">
        <v>11</v>
      </c>
      <c r="J1113" t="s">
        <v>16</v>
      </c>
      <c r="K1113" t="s">
        <v>200</v>
      </c>
    </row>
    <row r="1114" spans="3:11" x14ac:dyDescent="0.35">
      <c r="C1114" t="s">
        <v>1136</v>
      </c>
      <c r="D1114">
        <v>1993</v>
      </c>
      <c r="E1114" t="s">
        <v>30</v>
      </c>
      <c r="F1114">
        <v>1</v>
      </c>
      <c r="G1114">
        <v>0</v>
      </c>
      <c r="H1114">
        <v>9010.2000000000007</v>
      </c>
      <c r="I1114" t="s">
        <v>11</v>
      </c>
      <c r="J1114" t="s">
        <v>12</v>
      </c>
      <c r="K1114" t="s">
        <v>535</v>
      </c>
    </row>
    <row r="1115" spans="3:11" x14ac:dyDescent="0.35">
      <c r="C1115" t="s">
        <v>1137</v>
      </c>
      <c r="D1115">
        <v>1972</v>
      </c>
      <c r="E1115" t="s">
        <v>30</v>
      </c>
      <c r="F1115">
        <v>7</v>
      </c>
      <c r="G1115">
        <v>1</v>
      </c>
      <c r="H1115">
        <v>9048.0300000000007</v>
      </c>
      <c r="I1115" t="s">
        <v>11</v>
      </c>
      <c r="J1115" t="s">
        <v>11</v>
      </c>
      <c r="K1115" t="s">
        <v>13</v>
      </c>
    </row>
    <row r="1116" spans="3:11" x14ac:dyDescent="0.35">
      <c r="C1116" t="s">
        <v>1138</v>
      </c>
      <c r="D1116">
        <v>1972</v>
      </c>
      <c r="E1116" t="s">
        <v>30</v>
      </c>
      <c r="F1116">
        <v>2</v>
      </c>
      <c r="G1116">
        <v>1</v>
      </c>
      <c r="H1116">
        <v>9058.73</v>
      </c>
      <c r="I1116" t="s">
        <v>12</v>
      </c>
      <c r="J1116" t="s">
        <v>11</v>
      </c>
      <c r="K1116" t="s">
        <v>13</v>
      </c>
    </row>
    <row r="1117" spans="3:11" x14ac:dyDescent="0.35">
      <c r="C1117" t="s">
        <v>1139</v>
      </c>
      <c r="D1117">
        <v>1977</v>
      </c>
      <c r="E1117" t="s">
        <v>15</v>
      </c>
      <c r="F1117">
        <v>4</v>
      </c>
      <c r="G1117">
        <v>2</v>
      </c>
      <c r="H1117">
        <v>9095.07</v>
      </c>
      <c r="I1117" t="s">
        <v>11</v>
      </c>
      <c r="J1117" t="s">
        <v>11</v>
      </c>
      <c r="K1117" t="s">
        <v>247</v>
      </c>
    </row>
    <row r="1118" spans="3:11" x14ac:dyDescent="0.35">
      <c r="C1118" t="s">
        <v>1140</v>
      </c>
      <c r="D1118">
        <v>1965</v>
      </c>
      <c r="E1118" t="s">
        <v>15</v>
      </c>
      <c r="F1118">
        <v>9</v>
      </c>
      <c r="G1118">
        <v>0</v>
      </c>
      <c r="H1118">
        <v>9095.94</v>
      </c>
      <c r="I1118" t="s">
        <v>12</v>
      </c>
      <c r="J1118" t="s">
        <v>16</v>
      </c>
      <c r="K1118" t="s">
        <v>42</v>
      </c>
    </row>
    <row r="1119" spans="3:11" x14ac:dyDescent="0.35">
      <c r="C1119" t="s">
        <v>1141</v>
      </c>
      <c r="D1119">
        <v>1977</v>
      </c>
      <c r="E1119" t="s">
        <v>30</v>
      </c>
      <c r="F1119">
        <v>2</v>
      </c>
      <c r="G1119">
        <v>3</v>
      </c>
      <c r="H1119">
        <v>9101.7999999999993</v>
      </c>
      <c r="I1119" t="s">
        <v>11</v>
      </c>
      <c r="J1119" t="s">
        <v>16</v>
      </c>
      <c r="K1119" t="s">
        <v>42</v>
      </c>
    </row>
    <row r="1120" spans="3:11" x14ac:dyDescent="0.35">
      <c r="C1120" t="s">
        <v>1142</v>
      </c>
      <c r="D1120">
        <v>1970</v>
      </c>
      <c r="E1120" t="s">
        <v>35</v>
      </c>
      <c r="F1120">
        <v>12</v>
      </c>
      <c r="G1120">
        <v>0</v>
      </c>
      <c r="H1120">
        <v>9140.9500000000007</v>
      </c>
      <c r="I1120" t="s">
        <v>12</v>
      </c>
      <c r="J1120" t="s">
        <v>12</v>
      </c>
      <c r="K1120" t="s">
        <v>13</v>
      </c>
    </row>
    <row r="1121" spans="3:11" x14ac:dyDescent="0.35">
      <c r="C1121" t="s">
        <v>1143</v>
      </c>
      <c r="D1121">
        <v>1970</v>
      </c>
      <c r="E1121" t="s">
        <v>37</v>
      </c>
      <c r="F1121">
        <v>18</v>
      </c>
      <c r="G1121">
        <v>0</v>
      </c>
      <c r="H1121">
        <v>9144.57</v>
      </c>
      <c r="I1121" t="s">
        <v>12</v>
      </c>
      <c r="J1121" t="s">
        <v>11</v>
      </c>
      <c r="K1121" t="s">
        <v>42</v>
      </c>
    </row>
    <row r="1122" spans="3:11" x14ac:dyDescent="0.35">
      <c r="C1122" t="s">
        <v>1144</v>
      </c>
      <c r="D1122">
        <v>1982</v>
      </c>
      <c r="E1122" t="s">
        <v>30</v>
      </c>
      <c r="F1122">
        <v>8</v>
      </c>
      <c r="G1122">
        <v>3</v>
      </c>
      <c r="H1122">
        <v>9147.5</v>
      </c>
      <c r="I1122" t="s">
        <v>11</v>
      </c>
      <c r="J1122" t="s">
        <v>16</v>
      </c>
      <c r="K1122" t="s">
        <v>23</v>
      </c>
    </row>
    <row r="1123" spans="3:11" x14ac:dyDescent="0.35">
      <c r="C1123" t="s">
        <v>1145</v>
      </c>
      <c r="D1123">
        <v>1990</v>
      </c>
      <c r="E1123" t="s">
        <v>35</v>
      </c>
      <c r="F1123">
        <v>23</v>
      </c>
      <c r="G1123">
        <v>3</v>
      </c>
      <c r="H1123">
        <v>9159.51</v>
      </c>
      <c r="I1123" t="s">
        <v>11</v>
      </c>
      <c r="J1123" t="s">
        <v>11</v>
      </c>
      <c r="K1123" t="s">
        <v>300</v>
      </c>
    </row>
    <row r="1124" spans="3:11" x14ac:dyDescent="0.35">
      <c r="C1124" t="s">
        <v>1146</v>
      </c>
      <c r="D1124">
        <v>1970</v>
      </c>
      <c r="E1124" t="s">
        <v>37</v>
      </c>
      <c r="F1124">
        <v>24</v>
      </c>
      <c r="G1124">
        <v>0</v>
      </c>
      <c r="H1124">
        <v>9171.75</v>
      </c>
      <c r="I1124" t="s">
        <v>11</v>
      </c>
      <c r="J1124" t="s">
        <v>11</v>
      </c>
      <c r="K1124" t="s">
        <v>23</v>
      </c>
    </row>
    <row r="1125" spans="3:11" x14ac:dyDescent="0.35">
      <c r="C1125" t="s">
        <v>1147</v>
      </c>
      <c r="D1125">
        <v>1971</v>
      </c>
      <c r="E1125" t="s">
        <v>30</v>
      </c>
      <c r="F1125">
        <v>29</v>
      </c>
      <c r="G1125">
        <v>0</v>
      </c>
      <c r="H1125">
        <v>9174.14</v>
      </c>
      <c r="I1125" t="s">
        <v>12</v>
      </c>
      <c r="J1125" t="s">
        <v>16</v>
      </c>
      <c r="K1125" t="s">
        <v>23</v>
      </c>
    </row>
    <row r="1126" spans="3:11" x14ac:dyDescent="0.35">
      <c r="C1126" t="s">
        <v>1148</v>
      </c>
      <c r="D1126">
        <v>1973</v>
      </c>
      <c r="E1126" t="s">
        <v>30</v>
      </c>
      <c r="F1126">
        <v>25</v>
      </c>
      <c r="G1126">
        <v>1</v>
      </c>
      <c r="H1126">
        <v>9182.17</v>
      </c>
      <c r="I1126" t="s">
        <v>11</v>
      </c>
      <c r="J1126" t="s">
        <v>12</v>
      </c>
      <c r="K1126" t="s">
        <v>42</v>
      </c>
    </row>
    <row r="1127" spans="3:11" x14ac:dyDescent="0.35">
      <c r="C1127" t="s">
        <v>1149</v>
      </c>
      <c r="D1127">
        <v>1976</v>
      </c>
      <c r="E1127" t="s">
        <v>20</v>
      </c>
      <c r="F1127">
        <v>10</v>
      </c>
      <c r="G1127">
        <v>2</v>
      </c>
      <c r="H1127">
        <v>9193.84</v>
      </c>
      <c r="I1127" t="s">
        <v>11</v>
      </c>
      <c r="J1127" t="s">
        <v>16</v>
      </c>
      <c r="K1127" t="s">
        <v>23</v>
      </c>
    </row>
    <row r="1128" spans="3:11" x14ac:dyDescent="0.35">
      <c r="C1128" t="s">
        <v>1150</v>
      </c>
      <c r="D1128">
        <v>1986</v>
      </c>
      <c r="E1128" t="s">
        <v>30</v>
      </c>
      <c r="F1128">
        <v>25</v>
      </c>
      <c r="G1128">
        <v>3</v>
      </c>
      <c r="H1128">
        <v>9210.06</v>
      </c>
      <c r="I1128" t="s">
        <v>11</v>
      </c>
      <c r="J1128" t="s">
        <v>12</v>
      </c>
      <c r="K1128" t="s">
        <v>300</v>
      </c>
    </row>
    <row r="1129" spans="3:11" x14ac:dyDescent="0.35">
      <c r="C1129" t="s">
        <v>1151</v>
      </c>
      <c r="D1129">
        <v>1981</v>
      </c>
      <c r="E1129" t="s">
        <v>30</v>
      </c>
      <c r="F1129">
        <v>5</v>
      </c>
      <c r="G1129">
        <v>5</v>
      </c>
      <c r="H1129">
        <v>9222.4</v>
      </c>
      <c r="I1129" t="s">
        <v>11</v>
      </c>
      <c r="J1129" t="s">
        <v>12</v>
      </c>
      <c r="K1129" t="s">
        <v>166</v>
      </c>
    </row>
    <row r="1130" spans="3:11" x14ac:dyDescent="0.35">
      <c r="C1130" t="s">
        <v>1152</v>
      </c>
      <c r="D1130">
        <v>1975</v>
      </c>
      <c r="E1130" t="s">
        <v>30</v>
      </c>
      <c r="F1130">
        <v>6</v>
      </c>
      <c r="G1130">
        <v>2</v>
      </c>
      <c r="H1130">
        <v>9225.26</v>
      </c>
      <c r="I1130" t="s">
        <v>12</v>
      </c>
      <c r="J1130" t="s">
        <v>12</v>
      </c>
      <c r="K1130" t="s">
        <v>164</v>
      </c>
    </row>
    <row r="1131" spans="3:11" x14ac:dyDescent="0.35">
      <c r="C1131" t="s">
        <v>1153</v>
      </c>
      <c r="D1131">
        <v>1980</v>
      </c>
      <c r="E1131" t="s">
        <v>37</v>
      </c>
      <c r="F1131">
        <v>5</v>
      </c>
      <c r="G1131">
        <v>2</v>
      </c>
      <c r="H1131">
        <v>9247.94</v>
      </c>
      <c r="I1131" t="s">
        <v>11</v>
      </c>
      <c r="J1131" t="s">
        <v>16</v>
      </c>
      <c r="K1131" t="s">
        <v>300</v>
      </c>
    </row>
    <row r="1132" spans="3:11" x14ac:dyDescent="0.35">
      <c r="C1132" t="s">
        <v>1154</v>
      </c>
      <c r="D1132">
        <v>1974</v>
      </c>
      <c r="E1132" t="s">
        <v>35</v>
      </c>
      <c r="F1132">
        <v>21</v>
      </c>
      <c r="G1132">
        <v>1</v>
      </c>
      <c r="H1132">
        <v>9249.5</v>
      </c>
      <c r="I1132" t="s">
        <v>11</v>
      </c>
      <c r="J1132" t="s">
        <v>16</v>
      </c>
      <c r="K1132" t="s">
        <v>23</v>
      </c>
    </row>
    <row r="1133" spans="3:11" x14ac:dyDescent="0.35">
      <c r="C1133" t="s">
        <v>1155</v>
      </c>
      <c r="D1133">
        <v>1971</v>
      </c>
      <c r="E1133" t="s">
        <v>35</v>
      </c>
      <c r="F1133">
        <v>6</v>
      </c>
      <c r="G1133">
        <v>0</v>
      </c>
      <c r="H1133">
        <v>9264.7999999999993</v>
      </c>
      <c r="I1133" t="s">
        <v>11</v>
      </c>
      <c r="J1133" t="s">
        <v>16</v>
      </c>
      <c r="K1133" t="s">
        <v>42</v>
      </c>
    </row>
    <row r="1134" spans="3:11" x14ac:dyDescent="0.35">
      <c r="C1134" t="s">
        <v>1156</v>
      </c>
      <c r="D1134">
        <v>1973</v>
      </c>
      <c r="E1134" t="s">
        <v>37</v>
      </c>
      <c r="F1134">
        <v>27</v>
      </c>
      <c r="G1134">
        <v>1</v>
      </c>
      <c r="H1134">
        <v>9282.48</v>
      </c>
      <c r="I1134" t="s">
        <v>12</v>
      </c>
      <c r="J1134" t="s">
        <v>11</v>
      </c>
      <c r="K1134" t="s">
        <v>168</v>
      </c>
    </row>
    <row r="1135" spans="3:11" x14ac:dyDescent="0.35">
      <c r="C1135" t="s">
        <v>1157</v>
      </c>
      <c r="D1135">
        <v>1971</v>
      </c>
      <c r="E1135" t="s">
        <v>10</v>
      </c>
      <c r="F1135">
        <v>2</v>
      </c>
      <c r="G1135">
        <v>0</v>
      </c>
      <c r="H1135">
        <v>9283.56</v>
      </c>
      <c r="I1135" t="s">
        <v>11</v>
      </c>
      <c r="J1135" t="s">
        <v>12</v>
      </c>
      <c r="K1135" t="s">
        <v>13</v>
      </c>
    </row>
    <row r="1136" spans="3:11" x14ac:dyDescent="0.35">
      <c r="C1136" t="s">
        <v>1158</v>
      </c>
      <c r="D1136">
        <v>1969</v>
      </c>
      <c r="E1136" t="s">
        <v>15</v>
      </c>
      <c r="F1136">
        <v>26</v>
      </c>
      <c r="G1136">
        <v>0</v>
      </c>
      <c r="H1136">
        <v>9285.8700000000008</v>
      </c>
      <c r="I1136" t="s">
        <v>11</v>
      </c>
      <c r="J1136" t="s">
        <v>12</v>
      </c>
      <c r="K1136" t="s">
        <v>13</v>
      </c>
    </row>
    <row r="1137" spans="3:11" x14ac:dyDescent="0.35">
      <c r="C1137" t="s">
        <v>1159</v>
      </c>
      <c r="D1137">
        <v>1973</v>
      </c>
      <c r="E1137" t="s">
        <v>37</v>
      </c>
      <c r="F1137">
        <v>16</v>
      </c>
      <c r="G1137">
        <v>1</v>
      </c>
      <c r="H1137">
        <v>9288.0300000000007</v>
      </c>
      <c r="I1137" t="s">
        <v>11</v>
      </c>
      <c r="J1137" t="s">
        <v>12</v>
      </c>
      <c r="K1137" t="s">
        <v>170</v>
      </c>
    </row>
    <row r="1138" spans="3:11" x14ac:dyDescent="0.35">
      <c r="C1138" t="s">
        <v>1160</v>
      </c>
      <c r="D1138">
        <v>1973</v>
      </c>
      <c r="E1138" t="s">
        <v>20</v>
      </c>
      <c r="F1138">
        <v>18</v>
      </c>
      <c r="G1138">
        <v>1</v>
      </c>
      <c r="H1138">
        <v>9290.14</v>
      </c>
      <c r="I1138" t="s">
        <v>12</v>
      </c>
      <c r="J1138" t="s">
        <v>12</v>
      </c>
      <c r="K1138" t="s">
        <v>168</v>
      </c>
    </row>
    <row r="1139" spans="3:11" x14ac:dyDescent="0.35">
      <c r="C1139" t="s">
        <v>1161</v>
      </c>
      <c r="D1139">
        <v>1976</v>
      </c>
      <c r="E1139" t="s">
        <v>15</v>
      </c>
      <c r="F1139">
        <v>3</v>
      </c>
      <c r="G1139">
        <v>3</v>
      </c>
      <c r="H1139">
        <v>9301.89</v>
      </c>
      <c r="I1139" t="s">
        <v>11</v>
      </c>
      <c r="J1139" t="s">
        <v>16</v>
      </c>
      <c r="K1139" t="s">
        <v>23</v>
      </c>
    </row>
    <row r="1140" spans="3:11" x14ac:dyDescent="0.35">
      <c r="C1140" t="s">
        <v>1162</v>
      </c>
      <c r="D1140">
        <v>1973</v>
      </c>
      <c r="E1140" t="s">
        <v>37</v>
      </c>
      <c r="F1140">
        <v>16</v>
      </c>
      <c r="G1140">
        <v>2</v>
      </c>
      <c r="H1140">
        <v>9304.7000000000007</v>
      </c>
      <c r="I1140" t="s">
        <v>12</v>
      </c>
      <c r="J1140" t="s">
        <v>12</v>
      </c>
      <c r="K1140" t="s">
        <v>13</v>
      </c>
    </row>
    <row r="1141" spans="3:11" x14ac:dyDescent="0.35">
      <c r="C1141" t="s">
        <v>1163</v>
      </c>
      <c r="D1141">
        <v>1963</v>
      </c>
      <c r="E1141" t="s">
        <v>18</v>
      </c>
      <c r="F1141">
        <v>8</v>
      </c>
      <c r="G1141">
        <v>0</v>
      </c>
      <c r="H1141">
        <v>9310.81</v>
      </c>
      <c r="I1141" t="s">
        <v>12</v>
      </c>
      <c r="J1141" t="s">
        <v>16</v>
      </c>
      <c r="K1141" t="s">
        <v>13</v>
      </c>
    </row>
    <row r="1142" spans="3:11" x14ac:dyDescent="0.35">
      <c r="C1142" t="s">
        <v>1164</v>
      </c>
      <c r="D1142">
        <v>1977</v>
      </c>
      <c r="E1142" t="s">
        <v>37</v>
      </c>
      <c r="F1142">
        <v>12</v>
      </c>
      <c r="G1142">
        <v>2</v>
      </c>
      <c r="H1142">
        <v>9315.41</v>
      </c>
      <c r="I1142" t="s">
        <v>11</v>
      </c>
      <c r="J1142" t="s">
        <v>16</v>
      </c>
      <c r="K1142" t="s">
        <v>247</v>
      </c>
    </row>
    <row r="1143" spans="3:11" x14ac:dyDescent="0.35">
      <c r="C1143" t="s">
        <v>1165</v>
      </c>
      <c r="D1143">
        <v>1988</v>
      </c>
      <c r="E1143" t="s">
        <v>10</v>
      </c>
      <c r="F1143">
        <v>9</v>
      </c>
      <c r="G1143">
        <v>3</v>
      </c>
      <c r="H1143">
        <v>9320.26</v>
      </c>
      <c r="I1143" t="s">
        <v>11</v>
      </c>
      <c r="J1143" t="s">
        <v>16</v>
      </c>
      <c r="K1143" t="s">
        <v>23</v>
      </c>
    </row>
    <row r="1144" spans="3:11" x14ac:dyDescent="0.35">
      <c r="C1144" t="s">
        <v>1166</v>
      </c>
      <c r="D1144">
        <v>1996</v>
      </c>
      <c r="E1144" t="s">
        <v>37</v>
      </c>
      <c r="F1144">
        <v>12</v>
      </c>
      <c r="G1144">
        <v>0</v>
      </c>
      <c r="H1144">
        <v>9338.61</v>
      </c>
      <c r="I1144" t="s">
        <v>11</v>
      </c>
      <c r="J1144" t="s">
        <v>16</v>
      </c>
      <c r="K1144" t="s">
        <v>535</v>
      </c>
    </row>
    <row r="1145" spans="3:11" x14ac:dyDescent="0.35">
      <c r="C1145" t="s">
        <v>1167</v>
      </c>
      <c r="D1145">
        <v>1988</v>
      </c>
      <c r="E1145" t="s">
        <v>10</v>
      </c>
      <c r="F1145">
        <v>1</v>
      </c>
      <c r="G1145">
        <v>3</v>
      </c>
      <c r="H1145">
        <v>9344.2000000000007</v>
      </c>
      <c r="I1145" t="s">
        <v>11</v>
      </c>
      <c r="J1145" t="s">
        <v>16</v>
      </c>
      <c r="K1145" t="s">
        <v>300</v>
      </c>
    </row>
    <row r="1146" spans="3:11" x14ac:dyDescent="0.35">
      <c r="C1146" t="s">
        <v>1168</v>
      </c>
      <c r="D1146">
        <v>1971</v>
      </c>
      <c r="E1146" t="s">
        <v>37</v>
      </c>
      <c r="F1146">
        <v>8</v>
      </c>
      <c r="G1146">
        <v>0</v>
      </c>
      <c r="H1146">
        <v>9361.33</v>
      </c>
      <c r="I1146" t="s">
        <v>12</v>
      </c>
      <c r="J1146" t="s">
        <v>16</v>
      </c>
      <c r="K1146" t="s">
        <v>168</v>
      </c>
    </row>
    <row r="1147" spans="3:11" x14ac:dyDescent="0.35">
      <c r="C1147" t="s">
        <v>1169</v>
      </c>
      <c r="D1147">
        <v>1969</v>
      </c>
      <c r="E1147" t="s">
        <v>15</v>
      </c>
      <c r="F1147">
        <v>24</v>
      </c>
      <c r="G1147">
        <v>0</v>
      </c>
      <c r="H1147">
        <v>9377.4500000000007</v>
      </c>
      <c r="I1147" t="s">
        <v>11</v>
      </c>
      <c r="J1147" t="s">
        <v>12</v>
      </c>
      <c r="K1147" t="s">
        <v>13</v>
      </c>
    </row>
    <row r="1148" spans="3:11" x14ac:dyDescent="0.35">
      <c r="C1148" t="s">
        <v>1170</v>
      </c>
      <c r="D1148">
        <v>1971</v>
      </c>
      <c r="E1148" t="s">
        <v>15</v>
      </c>
      <c r="F1148">
        <v>26</v>
      </c>
      <c r="G1148">
        <v>1</v>
      </c>
      <c r="H1148">
        <v>9377.9</v>
      </c>
      <c r="I1148" t="s">
        <v>11</v>
      </c>
      <c r="J1148" t="s">
        <v>16</v>
      </c>
      <c r="K1148" t="s">
        <v>13</v>
      </c>
    </row>
    <row r="1149" spans="3:11" x14ac:dyDescent="0.35">
      <c r="C1149" t="s">
        <v>1171</v>
      </c>
      <c r="D1149">
        <v>1975</v>
      </c>
      <c r="E1149" t="s">
        <v>30</v>
      </c>
      <c r="F1149">
        <v>2</v>
      </c>
      <c r="G1149">
        <v>1</v>
      </c>
      <c r="H1149">
        <v>9380.75</v>
      </c>
      <c r="I1149" t="s">
        <v>11</v>
      </c>
      <c r="J1149" t="s">
        <v>11</v>
      </c>
      <c r="K1149" t="s">
        <v>247</v>
      </c>
    </row>
    <row r="1150" spans="3:11" x14ac:dyDescent="0.35">
      <c r="C1150" t="s">
        <v>1172</v>
      </c>
      <c r="D1150">
        <v>1971</v>
      </c>
      <c r="E1150" t="s">
        <v>30</v>
      </c>
      <c r="F1150">
        <v>29</v>
      </c>
      <c r="G1150">
        <v>1</v>
      </c>
      <c r="H1150">
        <v>9386.16</v>
      </c>
      <c r="I1150" t="s">
        <v>12</v>
      </c>
      <c r="J1150" t="s">
        <v>11</v>
      </c>
      <c r="K1150" t="s">
        <v>13</v>
      </c>
    </row>
    <row r="1151" spans="3:11" x14ac:dyDescent="0.35">
      <c r="C1151" t="s">
        <v>1173</v>
      </c>
      <c r="D1151">
        <v>1971</v>
      </c>
      <c r="E1151" t="s">
        <v>37</v>
      </c>
      <c r="F1151">
        <v>20</v>
      </c>
      <c r="G1151">
        <v>1</v>
      </c>
      <c r="H1151">
        <v>9391.35</v>
      </c>
      <c r="I1151" t="s">
        <v>12</v>
      </c>
      <c r="J1151" t="s">
        <v>12</v>
      </c>
      <c r="K1151" t="s">
        <v>42</v>
      </c>
    </row>
    <row r="1152" spans="3:11" x14ac:dyDescent="0.35">
      <c r="C1152" t="s">
        <v>1174</v>
      </c>
      <c r="D1152">
        <v>1976</v>
      </c>
      <c r="E1152" t="s">
        <v>37</v>
      </c>
      <c r="F1152">
        <v>17</v>
      </c>
      <c r="G1152">
        <v>2</v>
      </c>
      <c r="H1152">
        <v>9411.01</v>
      </c>
      <c r="I1152" t="s">
        <v>11</v>
      </c>
      <c r="J1152" t="s">
        <v>12</v>
      </c>
      <c r="K1152" t="s">
        <v>247</v>
      </c>
    </row>
    <row r="1153" spans="3:11" x14ac:dyDescent="0.35">
      <c r="C1153" t="s">
        <v>1175</v>
      </c>
      <c r="D1153">
        <v>1976</v>
      </c>
      <c r="E1153" t="s">
        <v>37</v>
      </c>
      <c r="F1153">
        <v>30</v>
      </c>
      <c r="G1153">
        <v>3</v>
      </c>
      <c r="H1153">
        <v>9414.92</v>
      </c>
      <c r="I1153" t="s">
        <v>11</v>
      </c>
      <c r="J1153" t="s">
        <v>11</v>
      </c>
      <c r="K1153" t="s">
        <v>42</v>
      </c>
    </row>
    <row r="1154" spans="3:11" x14ac:dyDescent="0.35">
      <c r="C1154" t="s">
        <v>1176</v>
      </c>
      <c r="D1154">
        <v>1976</v>
      </c>
      <c r="E1154" t="s">
        <v>15</v>
      </c>
      <c r="F1154">
        <v>3</v>
      </c>
      <c r="G1154">
        <v>2</v>
      </c>
      <c r="H1154">
        <v>9432.93</v>
      </c>
      <c r="I1154" t="s">
        <v>11</v>
      </c>
      <c r="J1154" t="s">
        <v>16</v>
      </c>
      <c r="K1154" t="s">
        <v>247</v>
      </c>
    </row>
    <row r="1155" spans="3:11" x14ac:dyDescent="0.35">
      <c r="C1155" t="s">
        <v>1177</v>
      </c>
      <c r="D1155">
        <v>1974</v>
      </c>
      <c r="E1155" t="s">
        <v>15</v>
      </c>
      <c r="F1155">
        <v>27</v>
      </c>
      <c r="G1155">
        <v>1</v>
      </c>
      <c r="H1155">
        <v>9447.25</v>
      </c>
      <c r="I1155" t="s">
        <v>11</v>
      </c>
      <c r="J1155" t="s">
        <v>16</v>
      </c>
      <c r="K1155" t="s">
        <v>247</v>
      </c>
    </row>
    <row r="1156" spans="3:11" x14ac:dyDescent="0.35">
      <c r="C1156" t="s">
        <v>1178</v>
      </c>
      <c r="D1156">
        <v>1974</v>
      </c>
      <c r="E1156" t="s">
        <v>18</v>
      </c>
      <c r="F1156">
        <v>8</v>
      </c>
      <c r="G1156">
        <v>1</v>
      </c>
      <c r="H1156">
        <v>9447.3799999999992</v>
      </c>
      <c r="I1156" t="s">
        <v>11</v>
      </c>
      <c r="J1156" t="s">
        <v>12</v>
      </c>
      <c r="K1156" t="s">
        <v>247</v>
      </c>
    </row>
    <row r="1157" spans="3:11" x14ac:dyDescent="0.35">
      <c r="C1157" t="s">
        <v>1179</v>
      </c>
      <c r="D1157">
        <v>1987</v>
      </c>
      <c r="E1157" t="s">
        <v>15</v>
      </c>
      <c r="F1157">
        <v>14</v>
      </c>
      <c r="G1157">
        <v>3</v>
      </c>
      <c r="H1157">
        <v>9448.42</v>
      </c>
      <c r="I1157" t="s">
        <v>11</v>
      </c>
      <c r="J1157" t="s">
        <v>12</v>
      </c>
      <c r="K1157" t="s">
        <v>300</v>
      </c>
    </row>
    <row r="1158" spans="3:11" x14ac:dyDescent="0.35">
      <c r="C1158" t="s">
        <v>1180</v>
      </c>
      <c r="D1158">
        <v>1979</v>
      </c>
      <c r="E1158" t="s">
        <v>10</v>
      </c>
      <c r="F1158">
        <v>17</v>
      </c>
      <c r="G1158">
        <v>2</v>
      </c>
      <c r="H1158">
        <v>9453.92</v>
      </c>
      <c r="I1158" t="s">
        <v>11</v>
      </c>
      <c r="J1158" t="s">
        <v>11</v>
      </c>
      <c r="K1158" t="s">
        <v>300</v>
      </c>
    </row>
    <row r="1159" spans="3:11" x14ac:dyDescent="0.35">
      <c r="C1159" t="s">
        <v>1181</v>
      </c>
      <c r="D1159">
        <v>1969</v>
      </c>
      <c r="E1159" t="s">
        <v>18</v>
      </c>
      <c r="F1159">
        <v>4</v>
      </c>
      <c r="G1159">
        <v>0</v>
      </c>
      <c r="H1159">
        <v>9487.64</v>
      </c>
      <c r="I1159" t="s">
        <v>11</v>
      </c>
      <c r="J1159" t="s">
        <v>11</v>
      </c>
      <c r="K1159" t="s">
        <v>13</v>
      </c>
    </row>
    <row r="1160" spans="3:11" x14ac:dyDescent="0.35">
      <c r="C1160" t="s">
        <v>1182</v>
      </c>
      <c r="D1160">
        <v>1976</v>
      </c>
      <c r="E1160" t="s">
        <v>15</v>
      </c>
      <c r="F1160">
        <v>28</v>
      </c>
      <c r="G1160">
        <v>3</v>
      </c>
      <c r="H1160">
        <v>9500.57</v>
      </c>
      <c r="I1160" t="s">
        <v>11</v>
      </c>
      <c r="J1160" t="s">
        <v>12</v>
      </c>
      <c r="K1160" t="s">
        <v>356</v>
      </c>
    </row>
    <row r="1161" spans="3:11" x14ac:dyDescent="0.35">
      <c r="C1161" t="s">
        <v>1183</v>
      </c>
      <c r="D1161">
        <v>1969</v>
      </c>
      <c r="E1161" t="s">
        <v>35</v>
      </c>
      <c r="F1161">
        <v>24</v>
      </c>
      <c r="G1161">
        <v>0</v>
      </c>
      <c r="H1161">
        <v>9504.31</v>
      </c>
      <c r="I1161" t="s">
        <v>12</v>
      </c>
      <c r="J1161" t="s">
        <v>11</v>
      </c>
      <c r="K1161" t="s">
        <v>13</v>
      </c>
    </row>
    <row r="1162" spans="3:11" x14ac:dyDescent="0.35">
      <c r="C1162" t="s">
        <v>1184</v>
      </c>
      <c r="D1162">
        <v>1992</v>
      </c>
      <c r="E1162" t="s">
        <v>35</v>
      </c>
      <c r="F1162">
        <v>22</v>
      </c>
      <c r="G1162">
        <v>0</v>
      </c>
      <c r="H1162">
        <v>9507.68</v>
      </c>
      <c r="I1162" t="s">
        <v>11</v>
      </c>
      <c r="J1162" t="s">
        <v>16</v>
      </c>
      <c r="K1162" t="s">
        <v>23</v>
      </c>
    </row>
    <row r="1163" spans="3:11" x14ac:dyDescent="0.35">
      <c r="C1163" t="s">
        <v>1185</v>
      </c>
      <c r="D1163">
        <v>1971</v>
      </c>
      <c r="E1163" t="s">
        <v>15</v>
      </c>
      <c r="F1163">
        <v>29</v>
      </c>
      <c r="G1163">
        <v>0</v>
      </c>
      <c r="H1163">
        <v>9528.9</v>
      </c>
      <c r="I1163" t="s">
        <v>11</v>
      </c>
      <c r="J1163" t="s">
        <v>11</v>
      </c>
      <c r="K1163" t="s">
        <v>42</v>
      </c>
    </row>
    <row r="1164" spans="3:11" x14ac:dyDescent="0.35">
      <c r="C1164" t="s">
        <v>1186</v>
      </c>
      <c r="D1164">
        <v>1973</v>
      </c>
      <c r="E1164" t="s">
        <v>30</v>
      </c>
      <c r="F1164">
        <v>21</v>
      </c>
      <c r="G1164">
        <v>0</v>
      </c>
      <c r="H1164">
        <v>9538.65</v>
      </c>
      <c r="I1164" t="s">
        <v>11</v>
      </c>
      <c r="J1164" t="s">
        <v>12</v>
      </c>
      <c r="K1164" t="s">
        <v>300</v>
      </c>
    </row>
    <row r="1165" spans="3:11" x14ac:dyDescent="0.35">
      <c r="C1165" t="s">
        <v>1187</v>
      </c>
      <c r="D1165">
        <v>1975</v>
      </c>
      <c r="E1165" t="s">
        <v>10</v>
      </c>
      <c r="F1165">
        <v>28</v>
      </c>
      <c r="G1165">
        <v>1</v>
      </c>
      <c r="H1165">
        <v>9540.17</v>
      </c>
      <c r="I1165" t="s">
        <v>11</v>
      </c>
      <c r="J1165" t="s">
        <v>11</v>
      </c>
      <c r="K1165" t="s">
        <v>247</v>
      </c>
    </row>
    <row r="1166" spans="3:11" x14ac:dyDescent="0.35">
      <c r="C1166" t="s">
        <v>1188</v>
      </c>
      <c r="D1166">
        <v>1972</v>
      </c>
      <c r="E1166" t="s">
        <v>20</v>
      </c>
      <c r="F1166">
        <v>22</v>
      </c>
      <c r="G1166">
        <v>0</v>
      </c>
      <c r="H1166">
        <v>9541.7000000000007</v>
      </c>
      <c r="I1166" t="s">
        <v>11</v>
      </c>
      <c r="J1166" t="s">
        <v>16</v>
      </c>
      <c r="K1166" t="s">
        <v>247</v>
      </c>
    </row>
    <row r="1167" spans="3:11" x14ac:dyDescent="0.35">
      <c r="C1167" t="s">
        <v>1189</v>
      </c>
      <c r="D1167">
        <v>1972</v>
      </c>
      <c r="E1167" t="s">
        <v>20</v>
      </c>
      <c r="F1167">
        <v>22</v>
      </c>
      <c r="G1167">
        <v>1</v>
      </c>
      <c r="H1167">
        <v>9549.57</v>
      </c>
      <c r="I1167" t="s">
        <v>11</v>
      </c>
      <c r="J1167" t="s">
        <v>16</v>
      </c>
      <c r="K1167" t="s">
        <v>13</v>
      </c>
    </row>
    <row r="1168" spans="3:11" x14ac:dyDescent="0.35">
      <c r="C1168" t="s">
        <v>1190</v>
      </c>
      <c r="D1168">
        <v>1974</v>
      </c>
      <c r="E1168" t="s">
        <v>35</v>
      </c>
      <c r="F1168">
        <v>14</v>
      </c>
      <c r="G1168">
        <v>3</v>
      </c>
      <c r="H1168">
        <v>9563.0300000000007</v>
      </c>
      <c r="I1168" t="s">
        <v>12</v>
      </c>
      <c r="J1168" t="s">
        <v>16</v>
      </c>
      <c r="K1168" t="s">
        <v>42</v>
      </c>
    </row>
    <row r="1169" spans="3:11" x14ac:dyDescent="0.35">
      <c r="C1169" t="s">
        <v>1191</v>
      </c>
      <c r="D1169">
        <v>1973</v>
      </c>
      <c r="E1169" t="s">
        <v>30</v>
      </c>
      <c r="F1169">
        <v>1</v>
      </c>
      <c r="G1169">
        <v>1</v>
      </c>
      <c r="H1169">
        <v>9566.99</v>
      </c>
      <c r="I1169" t="s">
        <v>11</v>
      </c>
      <c r="J1169" t="s">
        <v>16</v>
      </c>
      <c r="K1169" t="s">
        <v>23</v>
      </c>
    </row>
    <row r="1170" spans="3:11" x14ac:dyDescent="0.35">
      <c r="C1170" t="s">
        <v>1192</v>
      </c>
      <c r="D1170">
        <v>1966</v>
      </c>
      <c r="E1170" t="s">
        <v>30</v>
      </c>
      <c r="F1170">
        <v>4</v>
      </c>
      <c r="G1170">
        <v>0</v>
      </c>
      <c r="H1170">
        <v>9582.5400000000009</v>
      </c>
      <c r="I1170" t="s">
        <v>12</v>
      </c>
      <c r="J1170" t="s">
        <v>11</v>
      </c>
      <c r="K1170" t="s">
        <v>13</v>
      </c>
    </row>
    <row r="1171" spans="3:11" x14ac:dyDescent="0.35">
      <c r="C1171" t="s">
        <v>1193</v>
      </c>
      <c r="D1171">
        <v>1973</v>
      </c>
      <c r="E1171" t="s">
        <v>15</v>
      </c>
      <c r="F1171">
        <v>28</v>
      </c>
      <c r="G1171">
        <v>1</v>
      </c>
      <c r="H1171">
        <v>9583.89</v>
      </c>
      <c r="I1171" t="s">
        <v>11</v>
      </c>
      <c r="J1171" t="s">
        <v>12</v>
      </c>
      <c r="K1171" t="s">
        <v>23</v>
      </c>
    </row>
    <row r="1172" spans="3:11" x14ac:dyDescent="0.35">
      <c r="C1172" t="s">
        <v>1194</v>
      </c>
      <c r="D1172">
        <v>1981</v>
      </c>
      <c r="E1172" t="s">
        <v>37</v>
      </c>
      <c r="F1172">
        <v>18</v>
      </c>
      <c r="G1172">
        <v>1</v>
      </c>
      <c r="H1172">
        <v>9584.0400000000009</v>
      </c>
      <c r="I1172" t="s">
        <v>11</v>
      </c>
      <c r="J1172" t="s">
        <v>16</v>
      </c>
      <c r="K1172" t="s">
        <v>300</v>
      </c>
    </row>
    <row r="1173" spans="3:11" x14ac:dyDescent="0.35">
      <c r="C1173" t="s">
        <v>1195</v>
      </c>
      <c r="D1173">
        <v>1964</v>
      </c>
      <c r="E1173" t="s">
        <v>30</v>
      </c>
      <c r="F1173">
        <v>15</v>
      </c>
      <c r="G1173">
        <v>0</v>
      </c>
      <c r="H1173">
        <v>9597.6299999999992</v>
      </c>
      <c r="I1173" t="s">
        <v>12</v>
      </c>
      <c r="J1173" t="s">
        <v>12</v>
      </c>
      <c r="K1173" t="s">
        <v>13</v>
      </c>
    </row>
    <row r="1174" spans="3:11" x14ac:dyDescent="0.35">
      <c r="C1174" t="s">
        <v>1196</v>
      </c>
      <c r="D1174">
        <v>1972</v>
      </c>
      <c r="E1174" t="s">
        <v>30</v>
      </c>
      <c r="F1174">
        <v>27</v>
      </c>
      <c r="G1174">
        <v>1</v>
      </c>
      <c r="H1174">
        <v>9617.66</v>
      </c>
      <c r="I1174" t="s">
        <v>12</v>
      </c>
      <c r="J1174" t="s">
        <v>12</v>
      </c>
      <c r="K1174" t="s">
        <v>168</v>
      </c>
    </row>
    <row r="1175" spans="3:11" x14ac:dyDescent="0.35">
      <c r="C1175" t="s">
        <v>1197</v>
      </c>
      <c r="D1175">
        <v>1982</v>
      </c>
      <c r="E1175" t="s">
        <v>35</v>
      </c>
      <c r="F1175">
        <v>29</v>
      </c>
      <c r="G1175">
        <v>3</v>
      </c>
      <c r="H1175">
        <v>9619.18</v>
      </c>
      <c r="I1175" t="s">
        <v>11</v>
      </c>
      <c r="J1175" t="s">
        <v>16</v>
      </c>
      <c r="K1175" t="s">
        <v>200</v>
      </c>
    </row>
    <row r="1176" spans="3:11" x14ac:dyDescent="0.35">
      <c r="C1176" t="s">
        <v>1198</v>
      </c>
      <c r="D1176">
        <v>1975</v>
      </c>
      <c r="E1176" t="s">
        <v>37</v>
      </c>
      <c r="F1176">
        <v>29</v>
      </c>
      <c r="G1176">
        <v>3</v>
      </c>
      <c r="H1176">
        <v>9620.33</v>
      </c>
      <c r="I1176" t="s">
        <v>12</v>
      </c>
      <c r="J1176" t="s">
        <v>12</v>
      </c>
      <c r="K1176" t="s">
        <v>23</v>
      </c>
    </row>
    <row r="1177" spans="3:11" x14ac:dyDescent="0.35">
      <c r="C1177" t="s">
        <v>1199</v>
      </c>
      <c r="D1177">
        <v>1970</v>
      </c>
      <c r="E1177" t="s">
        <v>30</v>
      </c>
      <c r="F1177">
        <v>16</v>
      </c>
      <c r="G1177">
        <v>0</v>
      </c>
      <c r="H1177">
        <v>9625.92</v>
      </c>
      <c r="I1177" t="s">
        <v>11</v>
      </c>
      <c r="J1177" t="s">
        <v>12</v>
      </c>
      <c r="K1177" t="s">
        <v>42</v>
      </c>
    </row>
    <row r="1178" spans="3:11" x14ac:dyDescent="0.35">
      <c r="C1178" t="s">
        <v>1200</v>
      </c>
      <c r="D1178">
        <v>1998</v>
      </c>
      <c r="E1178" t="s">
        <v>18</v>
      </c>
      <c r="F1178">
        <v>23</v>
      </c>
      <c r="G1178">
        <v>0</v>
      </c>
      <c r="H1178">
        <v>9628.7900000000009</v>
      </c>
      <c r="I1178" t="s">
        <v>11</v>
      </c>
      <c r="J1178" t="s">
        <v>11</v>
      </c>
      <c r="K1178" t="s">
        <v>535</v>
      </c>
    </row>
    <row r="1179" spans="3:11" x14ac:dyDescent="0.35">
      <c r="C1179" t="s">
        <v>1201</v>
      </c>
      <c r="D1179">
        <v>1979</v>
      </c>
      <c r="E1179" t="s">
        <v>30</v>
      </c>
      <c r="F1179">
        <v>19</v>
      </c>
      <c r="G1179">
        <v>2</v>
      </c>
      <c r="H1179">
        <v>9630.2999999999993</v>
      </c>
      <c r="I1179" t="s">
        <v>11</v>
      </c>
      <c r="J1179" t="s">
        <v>11</v>
      </c>
      <c r="K1179" t="s">
        <v>300</v>
      </c>
    </row>
    <row r="1180" spans="3:11" x14ac:dyDescent="0.35">
      <c r="C1180" t="s">
        <v>1202</v>
      </c>
      <c r="D1180">
        <v>1972</v>
      </c>
      <c r="E1180" t="s">
        <v>37</v>
      </c>
      <c r="F1180">
        <v>23</v>
      </c>
      <c r="G1180">
        <v>2</v>
      </c>
      <c r="H1180">
        <v>9630.4</v>
      </c>
      <c r="I1180" t="s">
        <v>11</v>
      </c>
      <c r="J1180" t="s">
        <v>11</v>
      </c>
      <c r="K1180" t="s">
        <v>42</v>
      </c>
    </row>
    <row r="1181" spans="3:11" x14ac:dyDescent="0.35">
      <c r="C1181" t="s">
        <v>1203</v>
      </c>
      <c r="D1181">
        <v>1968</v>
      </c>
      <c r="E1181" t="s">
        <v>18</v>
      </c>
      <c r="F1181">
        <v>22</v>
      </c>
      <c r="G1181">
        <v>0</v>
      </c>
      <c r="H1181">
        <v>9630.91</v>
      </c>
      <c r="I1181" t="s">
        <v>12</v>
      </c>
      <c r="J1181" t="s">
        <v>11</v>
      </c>
      <c r="K1181" t="s">
        <v>13</v>
      </c>
    </row>
    <row r="1182" spans="3:11" x14ac:dyDescent="0.35">
      <c r="C1182" t="s">
        <v>1204</v>
      </c>
      <c r="D1182">
        <v>1970</v>
      </c>
      <c r="E1182" t="s">
        <v>20</v>
      </c>
      <c r="F1182">
        <v>30</v>
      </c>
      <c r="G1182">
        <v>0</v>
      </c>
      <c r="H1182">
        <v>9634.5400000000009</v>
      </c>
      <c r="I1182" t="s">
        <v>11</v>
      </c>
      <c r="J1182" t="s">
        <v>11</v>
      </c>
      <c r="K1182" t="s">
        <v>42</v>
      </c>
    </row>
    <row r="1183" spans="3:11" x14ac:dyDescent="0.35">
      <c r="C1183" t="s">
        <v>1205</v>
      </c>
      <c r="D1183">
        <v>1971</v>
      </c>
      <c r="E1183" t="s">
        <v>10</v>
      </c>
      <c r="F1183">
        <v>19</v>
      </c>
      <c r="G1183">
        <v>0</v>
      </c>
      <c r="H1183">
        <v>9644.25</v>
      </c>
      <c r="I1183" t="s">
        <v>11</v>
      </c>
      <c r="J1183" t="s">
        <v>16</v>
      </c>
      <c r="K1183" t="s">
        <v>23</v>
      </c>
    </row>
    <row r="1184" spans="3:11" x14ac:dyDescent="0.35">
      <c r="C1184" t="s">
        <v>1206</v>
      </c>
      <c r="D1184">
        <v>1974</v>
      </c>
      <c r="E1184" t="s">
        <v>10</v>
      </c>
      <c r="F1184">
        <v>8</v>
      </c>
      <c r="G1184">
        <v>0</v>
      </c>
      <c r="H1184">
        <v>9653.81</v>
      </c>
      <c r="I1184" t="s">
        <v>11</v>
      </c>
      <c r="J1184" t="s">
        <v>11</v>
      </c>
      <c r="K1184" t="s">
        <v>42</v>
      </c>
    </row>
    <row r="1185" spans="3:11" x14ac:dyDescent="0.35">
      <c r="C1185" t="s">
        <v>1207</v>
      </c>
      <c r="D1185">
        <v>1981</v>
      </c>
      <c r="E1185" t="s">
        <v>35</v>
      </c>
      <c r="F1185">
        <v>8</v>
      </c>
      <c r="G1185">
        <v>1</v>
      </c>
      <c r="H1185">
        <v>9664.34</v>
      </c>
      <c r="I1185" t="s">
        <v>11</v>
      </c>
      <c r="J1185" t="s">
        <v>12</v>
      </c>
      <c r="K1185" t="s">
        <v>42</v>
      </c>
    </row>
    <row r="1186" spans="3:11" x14ac:dyDescent="0.35">
      <c r="C1186" t="s">
        <v>1208</v>
      </c>
      <c r="D1186">
        <v>1966</v>
      </c>
      <c r="E1186" t="s">
        <v>20</v>
      </c>
      <c r="F1186">
        <v>16</v>
      </c>
      <c r="G1186">
        <v>0</v>
      </c>
      <c r="H1186">
        <v>9684.2900000000009</v>
      </c>
      <c r="I1186" t="s">
        <v>12</v>
      </c>
      <c r="J1186" t="s">
        <v>11</v>
      </c>
      <c r="K1186" t="s">
        <v>13</v>
      </c>
    </row>
    <row r="1187" spans="3:11" x14ac:dyDescent="0.35">
      <c r="C1187" t="s">
        <v>1209</v>
      </c>
      <c r="D1187">
        <v>1964</v>
      </c>
      <c r="E1187" t="s">
        <v>15</v>
      </c>
      <c r="F1187">
        <v>7</v>
      </c>
      <c r="G1187">
        <v>0</v>
      </c>
      <c r="H1187">
        <v>9698.42</v>
      </c>
      <c r="I1187" t="s">
        <v>12</v>
      </c>
      <c r="J1187" t="s">
        <v>12</v>
      </c>
      <c r="K1187" t="s">
        <v>13</v>
      </c>
    </row>
    <row r="1188" spans="3:11" x14ac:dyDescent="0.35">
      <c r="C1188" t="s">
        <v>1210</v>
      </c>
      <c r="D1188">
        <v>1977</v>
      </c>
      <c r="E1188" t="s">
        <v>20</v>
      </c>
      <c r="F1188">
        <v>19</v>
      </c>
      <c r="G1188">
        <v>3</v>
      </c>
      <c r="H1188">
        <v>9704.67</v>
      </c>
      <c r="I1188" t="s">
        <v>11</v>
      </c>
      <c r="J1188" t="s">
        <v>12</v>
      </c>
      <c r="K1188" t="s">
        <v>247</v>
      </c>
    </row>
    <row r="1189" spans="3:11" x14ac:dyDescent="0.35">
      <c r="C1189" t="s">
        <v>1211</v>
      </c>
      <c r="D1189">
        <v>1972</v>
      </c>
      <c r="E1189" t="s">
        <v>10</v>
      </c>
      <c r="F1189">
        <v>10</v>
      </c>
      <c r="G1189">
        <v>0</v>
      </c>
      <c r="H1189">
        <v>9710.7099999999991</v>
      </c>
      <c r="I1189" t="s">
        <v>11</v>
      </c>
      <c r="J1189" t="s">
        <v>16</v>
      </c>
      <c r="K1189" t="s">
        <v>300</v>
      </c>
    </row>
    <row r="1190" spans="3:11" x14ac:dyDescent="0.35">
      <c r="C1190" t="s">
        <v>1212</v>
      </c>
      <c r="D1190">
        <v>1975</v>
      </c>
      <c r="E1190" t="s">
        <v>18</v>
      </c>
      <c r="F1190">
        <v>27</v>
      </c>
      <c r="G1190">
        <v>2</v>
      </c>
      <c r="H1190">
        <v>9715.84</v>
      </c>
      <c r="I1190" t="s">
        <v>11</v>
      </c>
      <c r="J1190" t="s">
        <v>16</v>
      </c>
      <c r="K1190" t="s">
        <v>247</v>
      </c>
    </row>
    <row r="1191" spans="3:11" x14ac:dyDescent="0.35">
      <c r="C1191" t="s">
        <v>1213</v>
      </c>
      <c r="D1191">
        <v>1970</v>
      </c>
      <c r="E1191" t="s">
        <v>20</v>
      </c>
      <c r="F1191">
        <v>12</v>
      </c>
      <c r="G1191">
        <v>0</v>
      </c>
      <c r="H1191">
        <v>9722.77</v>
      </c>
      <c r="I1191" t="s">
        <v>12</v>
      </c>
      <c r="J1191" t="s">
        <v>16</v>
      </c>
      <c r="K1191" t="s">
        <v>168</v>
      </c>
    </row>
    <row r="1192" spans="3:11" x14ac:dyDescent="0.35">
      <c r="C1192" t="s">
        <v>1214</v>
      </c>
      <c r="D1192">
        <v>1970</v>
      </c>
      <c r="E1192" t="s">
        <v>35</v>
      </c>
      <c r="F1192">
        <v>18</v>
      </c>
      <c r="G1192">
        <v>1</v>
      </c>
      <c r="H1192">
        <v>9724.5300000000007</v>
      </c>
      <c r="I1192" t="s">
        <v>12</v>
      </c>
      <c r="J1192" t="s">
        <v>16</v>
      </c>
      <c r="K1192" t="s">
        <v>42</v>
      </c>
    </row>
    <row r="1193" spans="3:11" x14ac:dyDescent="0.35">
      <c r="C1193" t="s">
        <v>1215</v>
      </c>
      <c r="D1193">
        <v>1970</v>
      </c>
      <c r="E1193" t="s">
        <v>10</v>
      </c>
      <c r="F1193">
        <v>4</v>
      </c>
      <c r="G1193">
        <v>1</v>
      </c>
      <c r="H1193">
        <v>9748.91</v>
      </c>
      <c r="I1193" t="s">
        <v>11</v>
      </c>
      <c r="J1193" t="s">
        <v>16</v>
      </c>
      <c r="K1193" t="s">
        <v>13</v>
      </c>
    </row>
    <row r="1194" spans="3:11" x14ac:dyDescent="0.35">
      <c r="C1194" t="s">
        <v>1216</v>
      </c>
      <c r="D1194">
        <v>2001</v>
      </c>
      <c r="E1194" t="s">
        <v>10</v>
      </c>
      <c r="F1194">
        <v>14</v>
      </c>
      <c r="G1194">
        <v>0</v>
      </c>
      <c r="H1194">
        <v>9753.49</v>
      </c>
      <c r="I1194" t="s">
        <v>11</v>
      </c>
      <c r="J1194" t="s">
        <v>11</v>
      </c>
      <c r="K1194" t="s">
        <v>23</v>
      </c>
    </row>
    <row r="1195" spans="3:11" x14ac:dyDescent="0.35">
      <c r="C1195" t="s">
        <v>1217</v>
      </c>
      <c r="D1195">
        <v>1965</v>
      </c>
      <c r="E1195" t="s">
        <v>20</v>
      </c>
      <c r="F1195">
        <v>5</v>
      </c>
      <c r="G1195">
        <v>0</v>
      </c>
      <c r="H1195">
        <v>9764.08</v>
      </c>
      <c r="I1195" t="s">
        <v>12</v>
      </c>
      <c r="J1195" t="s">
        <v>16</v>
      </c>
      <c r="K1195" t="s">
        <v>23</v>
      </c>
    </row>
    <row r="1196" spans="3:11" x14ac:dyDescent="0.35">
      <c r="C1196" t="s">
        <v>1218</v>
      </c>
      <c r="D1196">
        <v>1973</v>
      </c>
      <c r="E1196" t="s">
        <v>10</v>
      </c>
      <c r="F1196">
        <v>7</v>
      </c>
      <c r="G1196">
        <v>1</v>
      </c>
      <c r="H1196">
        <v>9778.35</v>
      </c>
      <c r="I1196" t="s">
        <v>11</v>
      </c>
      <c r="J1196" t="s">
        <v>11</v>
      </c>
      <c r="K1196" t="s">
        <v>247</v>
      </c>
    </row>
    <row r="1197" spans="3:11" x14ac:dyDescent="0.35">
      <c r="C1197" t="s">
        <v>1219</v>
      </c>
      <c r="D1197">
        <v>1996</v>
      </c>
      <c r="E1197" t="s">
        <v>35</v>
      </c>
      <c r="F1197">
        <v>8</v>
      </c>
      <c r="G1197">
        <v>0</v>
      </c>
      <c r="H1197">
        <v>9787.32</v>
      </c>
      <c r="I1197" t="s">
        <v>11</v>
      </c>
      <c r="J1197" t="s">
        <v>12</v>
      </c>
      <c r="K1197" t="s">
        <v>249</v>
      </c>
    </row>
    <row r="1198" spans="3:11" x14ac:dyDescent="0.35">
      <c r="C1198" t="s">
        <v>1220</v>
      </c>
      <c r="D1198">
        <v>1977</v>
      </c>
      <c r="E1198" t="s">
        <v>18</v>
      </c>
      <c r="F1198">
        <v>7</v>
      </c>
      <c r="G1198">
        <v>5</v>
      </c>
      <c r="H1198">
        <v>9788.8700000000008</v>
      </c>
      <c r="I1198" t="s">
        <v>12</v>
      </c>
      <c r="J1198" t="s">
        <v>11</v>
      </c>
      <c r="K1198" t="s">
        <v>13</v>
      </c>
    </row>
    <row r="1199" spans="3:11" x14ac:dyDescent="0.35">
      <c r="C1199" t="s">
        <v>1221</v>
      </c>
      <c r="D1199">
        <v>1973</v>
      </c>
      <c r="E1199" t="s">
        <v>20</v>
      </c>
      <c r="F1199">
        <v>17</v>
      </c>
      <c r="G1199">
        <v>2</v>
      </c>
      <c r="H1199">
        <v>9800.89</v>
      </c>
      <c r="I1199" t="s">
        <v>11</v>
      </c>
      <c r="J1199" t="s">
        <v>16</v>
      </c>
      <c r="K1199" t="s">
        <v>13</v>
      </c>
    </row>
    <row r="1200" spans="3:11" x14ac:dyDescent="0.35">
      <c r="C1200" t="s">
        <v>1222</v>
      </c>
      <c r="D1200">
        <v>1972</v>
      </c>
      <c r="E1200" t="s">
        <v>18</v>
      </c>
      <c r="F1200">
        <v>28</v>
      </c>
      <c r="G1200">
        <v>0</v>
      </c>
      <c r="H1200">
        <v>9819.25</v>
      </c>
      <c r="I1200" t="s">
        <v>11</v>
      </c>
      <c r="J1200" t="s">
        <v>11</v>
      </c>
      <c r="K1200" t="s">
        <v>300</v>
      </c>
    </row>
    <row r="1201" spans="3:11" x14ac:dyDescent="0.35">
      <c r="C1201" t="s">
        <v>1223</v>
      </c>
      <c r="D1201">
        <v>1972</v>
      </c>
      <c r="E1201" t="s">
        <v>20</v>
      </c>
      <c r="F1201">
        <v>26</v>
      </c>
      <c r="G1201">
        <v>0</v>
      </c>
      <c r="H1201">
        <v>9836.2099999999991</v>
      </c>
      <c r="I1201" t="s">
        <v>11</v>
      </c>
      <c r="J1201" t="s">
        <v>12</v>
      </c>
      <c r="K1201" t="s">
        <v>300</v>
      </c>
    </row>
    <row r="1202" spans="3:11" x14ac:dyDescent="0.35">
      <c r="C1202" t="s">
        <v>1224</v>
      </c>
      <c r="D1202">
        <v>1992</v>
      </c>
      <c r="E1202" t="s">
        <v>35</v>
      </c>
      <c r="F1202">
        <v>13</v>
      </c>
      <c r="G1202">
        <v>0</v>
      </c>
      <c r="H1202">
        <v>9844.4500000000007</v>
      </c>
      <c r="I1202" t="s">
        <v>11</v>
      </c>
      <c r="J1202" t="s">
        <v>16</v>
      </c>
      <c r="K1202" t="s">
        <v>23</v>
      </c>
    </row>
    <row r="1203" spans="3:11" x14ac:dyDescent="0.35">
      <c r="C1203" t="s">
        <v>1225</v>
      </c>
      <c r="D1203">
        <v>1968</v>
      </c>
      <c r="E1203" t="s">
        <v>15</v>
      </c>
      <c r="F1203">
        <v>4</v>
      </c>
      <c r="G1203">
        <v>0</v>
      </c>
      <c r="H1203">
        <v>9850.43</v>
      </c>
      <c r="I1203" t="s">
        <v>12</v>
      </c>
      <c r="J1203" t="s">
        <v>12</v>
      </c>
      <c r="K1203" t="s">
        <v>42</v>
      </c>
    </row>
    <row r="1204" spans="3:11" x14ac:dyDescent="0.35">
      <c r="C1204" t="s">
        <v>1226</v>
      </c>
      <c r="D1204">
        <v>1971</v>
      </c>
      <c r="E1204" t="s">
        <v>37</v>
      </c>
      <c r="F1204">
        <v>23</v>
      </c>
      <c r="G1204">
        <v>1</v>
      </c>
      <c r="H1204">
        <v>9855.1299999999992</v>
      </c>
      <c r="I1204" t="s">
        <v>11</v>
      </c>
      <c r="J1204" t="s">
        <v>12</v>
      </c>
      <c r="K1204" t="s">
        <v>13</v>
      </c>
    </row>
    <row r="1205" spans="3:11" x14ac:dyDescent="0.35">
      <c r="C1205" t="s">
        <v>1227</v>
      </c>
      <c r="D1205">
        <v>1971</v>
      </c>
      <c r="E1205" t="s">
        <v>10</v>
      </c>
      <c r="F1205">
        <v>17</v>
      </c>
      <c r="G1205">
        <v>1</v>
      </c>
      <c r="H1205">
        <v>9861.0300000000007</v>
      </c>
      <c r="I1205" t="s">
        <v>11</v>
      </c>
      <c r="J1205" t="s">
        <v>11</v>
      </c>
      <c r="K1205" t="s">
        <v>42</v>
      </c>
    </row>
    <row r="1206" spans="3:11" x14ac:dyDescent="0.35">
      <c r="C1206" t="s">
        <v>1228</v>
      </c>
      <c r="D1206">
        <v>1969</v>
      </c>
      <c r="E1206" t="s">
        <v>37</v>
      </c>
      <c r="F1206">
        <v>20</v>
      </c>
      <c r="G1206">
        <v>0</v>
      </c>
      <c r="H1206">
        <v>9863.4699999999993</v>
      </c>
      <c r="I1206" t="s">
        <v>12</v>
      </c>
      <c r="J1206" t="s">
        <v>12</v>
      </c>
      <c r="K1206" t="s">
        <v>23</v>
      </c>
    </row>
    <row r="1207" spans="3:11" x14ac:dyDescent="0.35">
      <c r="C1207" t="s">
        <v>1229</v>
      </c>
      <c r="D1207">
        <v>1971</v>
      </c>
      <c r="E1207" t="s">
        <v>15</v>
      </c>
      <c r="F1207">
        <v>9</v>
      </c>
      <c r="G1207">
        <v>0</v>
      </c>
      <c r="H1207">
        <v>9866.2999999999993</v>
      </c>
      <c r="I1207" t="s">
        <v>11</v>
      </c>
      <c r="J1207" t="s">
        <v>12</v>
      </c>
      <c r="K1207" t="s">
        <v>247</v>
      </c>
    </row>
    <row r="1208" spans="3:11" x14ac:dyDescent="0.35">
      <c r="C1208" t="s">
        <v>1230</v>
      </c>
      <c r="D1208">
        <v>1969</v>
      </c>
      <c r="E1208" t="s">
        <v>35</v>
      </c>
      <c r="F1208">
        <v>13</v>
      </c>
      <c r="G1208">
        <v>0</v>
      </c>
      <c r="H1208">
        <v>9869.81</v>
      </c>
      <c r="I1208" t="s">
        <v>12</v>
      </c>
      <c r="J1208" t="s">
        <v>12</v>
      </c>
      <c r="K1208" t="s">
        <v>23</v>
      </c>
    </row>
    <row r="1209" spans="3:11" x14ac:dyDescent="0.35">
      <c r="C1209" t="s">
        <v>1231</v>
      </c>
      <c r="D1209">
        <v>1998</v>
      </c>
      <c r="E1209" t="s">
        <v>10</v>
      </c>
      <c r="F1209">
        <v>6</v>
      </c>
      <c r="G1209">
        <v>0</v>
      </c>
      <c r="H1209">
        <v>9870.59</v>
      </c>
      <c r="I1209" t="s">
        <v>11</v>
      </c>
      <c r="J1209" t="s">
        <v>11</v>
      </c>
      <c r="K1209" t="s">
        <v>249</v>
      </c>
    </row>
    <row r="1210" spans="3:11" x14ac:dyDescent="0.35">
      <c r="C1210" t="s">
        <v>1232</v>
      </c>
      <c r="D1210">
        <v>1971</v>
      </c>
      <c r="E1210" t="s">
        <v>30</v>
      </c>
      <c r="F1210">
        <v>22</v>
      </c>
      <c r="G1210">
        <v>1</v>
      </c>
      <c r="H1210">
        <v>9872.7000000000007</v>
      </c>
      <c r="I1210" t="s">
        <v>11</v>
      </c>
      <c r="J1210" t="s">
        <v>11</v>
      </c>
      <c r="K1210" t="s">
        <v>42</v>
      </c>
    </row>
    <row r="1211" spans="3:11" x14ac:dyDescent="0.35">
      <c r="C1211" t="s">
        <v>1233</v>
      </c>
      <c r="D1211">
        <v>1971</v>
      </c>
      <c r="E1211" t="s">
        <v>10</v>
      </c>
      <c r="F1211">
        <v>3</v>
      </c>
      <c r="G1211">
        <v>0</v>
      </c>
      <c r="H1211">
        <v>9875.68</v>
      </c>
      <c r="I1211" t="s">
        <v>11</v>
      </c>
      <c r="J1211" t="s">
        <v>12</v>
      </c>
      <c r="K1211" t="s">
        <v>247</v>
      </c>
    </row>
    <row r="1212" spans="3:11" x14ac:dyDescent="0.35">
      <c r="C1212" t="s">
        <v>1234</v>
      </c>
      <c r="D1212">
        <v>1971</v>
      </c>
      <c r="E1212" t="s">
        <v>37</v>
      </c>
      <c r="F1212">
        <v>3</v>
      </c>
      <c r="G1212">
        <v>1</v>
      </c>
      <c r="H1212">
        <v>9877.61</v>
      </c>
      <c r="I1212" t="s">
        <v>11</v>
      </c>
      <c r="J1212" t="s">
        <v>16</v>
      </c>
      <c r="K1212" t="s">
        <v>13</v>
      </c>
    </row>
    <row r="1213" spans="3:11" x14ac:dyDescent="0.35">
      <c r="C1213" t="s">
        <v>1235</v>
      </c>
      <c r="D1213">
        <v>1971</v>
      </c>
      <c r="E1213" t="s">
        <v>15</v>
      </c>
      <c r="F1213">
        <v>8</v>
      </c>
      <c r="G1213">
        <v>1</v>
      </c>
      <c r="H1213">
        <v>9880.07</v>
      </c>
      <c r="I1213" t="s">
        <v>11</v>
      </c>
      <c r="J1213" t="s">
        <v>12</v>
      </c>
      <c r="K1213" t="s">
        <v>42</v>
      </c>
    </row>
    <row r="1214" spans="3:11" x14ac:dyDescent="0.35">
      <c r="C1214" t="s">
        <v>1236</v>
      </c>
      <c r="D1214">
        <v>1966</v>
      </c>
      <c r="E1214" t="s">
        <v>15</v>
      </c>
      <c r="F1214">
        <v>5</v>
      </c>
      <c r="G1214">
        <v>0</v>
      </c>
      <c r="H1214">
        <v>9890.23</v>
      </c>
      <c r="I1214" t="s">
        <v>12</v>
      </c>
      <c r="J1214" t="s">
        <v>12</v>
      </c>
      <c r="K1214" t="s">
        <v>13</v>
      </c>
    </row>
    <row r="1215" spans="3:11" x14ac:dyDescent="0.35">
      <c r="C1215" t="s">
        <v>1237</v>
      </c>
      <c r="D1215">
        <v>1996</v>
      </c>
      <c r="E1215" t="s">
        <v>10</v>
      </c>
      <c r="F1215">
        <v>8</v>
      </c>
      <c r="G1215">
        <v>0</v>
      </c>
      <c r="H1215">
        <v>9894.69</v>
      </c>
      <c r="I1215" t="s">
        <v>11</v>
      </c>
      <c r="J1215" t="s">
        <v>12</v>
      </c>
      <c r="K1215" t="s">
        <v>23</v>
      </c>
    </row>
    <row r="1216" spans="3:11" x14ac:dyDescent="0.35">
      <c r="C1216" t="s">
        <v>1238</v>
      </c>
      <c r="D1216">
        <v>1962</v>
      </c>
      <c r="E1216" t="s">
        <v>35</v>
      </c>
      <c r="F1216">
        <v>17</v>
      </c>
      <c r="G1216">
        <v>0</v>
      </c>
      <c r="H1216">
        <v>9907.83</v>
      </c>
      <c r="I1216" t="s">
        <v>12</v>
      </c>
      <c r="J1216" t="s">
        <v>11</v>
      </c>
      <c r="K1216" t="s">
        <v>13</v>
      </c>
    </row>
    <row r="1217" spans="3:11" x14ac:dyDescent="0.35">
      <c r="C1217" t="s">
        <v>1239</v>
      </c>
      <c r="D1217">
        <v>1972</v>
      </c>
      <c r="E1217" t="s">
        <v>20</v>
      </c>
      <c r="F1217">
        <v>14</v>
      </c>
      <c r="G1217">
        <v>1</v>
      </c>
      <c r="H1217">
        <v>9910.36</v>
      </c>
      <c r="I1217" t="s">
        <v>11</v>
      </c>
      <c r="J1217" t="s">
        <v>12</v>
      </c>
      <c r="K1217" t="s">
        <v>23</v>
      </c>
    </row>
    <row r="1218" spans="3:11" x14ac:dyDescent="0.35">
      <c r="C1218" t="s">
        <v>1240</v>
      </c>
      <c r="D1218">
        <v>1985</v>
      </c>
      <c r="E1218" t="s">
        <v>35</v>
      </c>
      <c r="F1218">
        <v>19</v>
      </c>
      <c r="G1218">
        <v>3</v>
      </c>
      <c r="H1218">
        <v>9930.64</v>
      </c>
      <c r="I1218" t="s">
        <v>11</v>
      </c>
      <c r="J1218" t="s">
        <v>12</v>
      </c>
      <c r="K1218" t="s">
        <v>200</v>
      </c>
    </row>
    <row r="1219" spans="3:11" x14ac:dyDescent="0.35">
      <c r="C1219" t="s">
        <v>1241</v>
      </c>
      <c r="D1219">
        <v>1983</v>
      </c>
      <c r="E1219" t="s">
        <v>30</v>
      </c>
      <c r="F1219">
        <v>3</v>
      </c>
      <c r="G1219">
        <v>3</v>
      </c>
      <c r="H1219">
        <v>9931.9599999999991</v>
      </c>
      <c r="I1219" t="s">
        <v>11</v>
      </c>
      <c r="J1219" t="s">
        <v>11</v>
      </c>
      <c r="K1219" t="s">
        <v>23</v>
      </c>
    </row>
    <row r="1220" spans="3:11" x14ac:dyDescent="0.35">
      <c r="C1220" t="s">
        <v>1242</v>
      </c>
      <c r="D1220">
        <v>1964</v>
      </c>
      <c r="E1220" t="s">
        <v>20</v>
      </c>
      <c r="F1220">
        <v>11</v>
      </c>
      <c r="G1220">
        <v>0</v>
      </c>
      <c r="H1220">
        <v>9933.44</v>
      </c>
      <c r="I1220" t="s">
        <v>12</v>
      </c>
      <c r="J1220" t="s">
        <v>12</v>
      </c>
      <c r="K1220" t="s">
        <v>13</v>
      </c>
    </row>
    <row r="1221" spans="3:11" x14ac:dyDescent="0.35">
      <c r="C1221" t="s">
        <v>1243</v>
      </c>
      <c r="D1221">
        <v>1971</v>
      </c>
      <c r="E1221" t="s">
        <v>30</v>
      </c>
      <c r="F1221">
        <v>26</v>
      </c>
      <c r="G1221">
        <v>1</v>
      </c>
      <c r="H1221">
        <v>9957.7199999999993</v>
      </c>
      <c r="I1221" t="s">
        <v>11</v>
      </c>
      <c r="J1221" t="s">
        <v>12</v>
      </c>
      <c r="K1221" t="s">
        <v>170</v>
      </c>
    </row>
    <row r="1222" spans="3:11" x14ac:dyDescent="0.35">
      <c r="C1222" t="s">
        <v>1244</v>
      </c>
      <c r="D1222">
        <v>1971</v>
      </c>
      <c r="E1222" t="s">
        <v>37</v>
      </c>
      <c r="F1222">
        <v>6</v>
      </c>
      <c r="G1222">
        <v>1</v>
      </c>
      <c r="H1222">
        <v>9964.06</v>
      </c>
      <c r="I1222" t="s">
        <v>11</v>
      </c>
      <c r="J1222" t="s">
        <v>11</v>
      </c>
      <c r="K1222" t="s">
        <v>166</v>
      </c>
    </row>
    <row r="1223" spans="3:11" x14ac:dyDescent="0.35">
      <c r="C1223" t="s">
        <v>1245</v>
      </c>
      <c r="D1223">
        <v>1970</v>
      </c>
      <c r="E1223" t="s">
        <v>35</v>
      </c>
      <c r="F1223">
        <v>11</v>
      </c>
      <c r="G1223">
        <v>0</v>
      </c>
      <c r="H1223">
        <v>9991.0400000000009</v>
      </c>
      <c r="I1223" t="s">
        <v>11</v>
      </c>
      <c r="J1223" t="s">
        <v>12</v>
      </c>
      <c r="K1223" t="s">
        <v>23</v>
      </c>
    </row>
    <row r="1224" spans="3:11" x14ac:dyDescent="0.35">
      <c r="C1224" t="s">
        <v>1246</v>
      </c>
      <c r="D1224">
        <v>1988</v>
      </c>
      <c r="E1224" t="s">
        <v>10</v>
      </c>
      <c r="F1224">
        <v>3</v>
      </c>
      <c r="G1224">
        <v>3</v>
      </c>
      <c r="H1224">
        <v>10011.44</v>
      </c>
      <c r="I1224" t="s">
        <v>12</v>
      </c>
      <c r="J1224" t="s">
        <v>12</v>
      </c>
      <c r="K1224" t="s">
        <v>535</v>
      </c>
    </row>
    <row r="1225" spans="3:11" x14ac:dyDescent="0.35">
      <c r="C1225" t="s">
        <v>1247</v>
      </c>
      <c r="D1225">
        <v>1979</v>
      </c>
      <c r="E1225" t="s">
        <v>30</v>
      </c>
      <c r="F1225">
        <v>28</v>
      </c>
      <c r="G1225">
        <v>2</v>
      </c>
      <c r="H1225">
        <v>10027.15</v>
      </c>
      <c r="I1225" t="s">
        <v>12</v>
      </c>
      <c r="J1225" t="s">
        <v>16</v>
      </c>
      <c r="K1225" t="s">
        <v>300</v>
      </c>
    </row>
    <row r="1226" spans="3:11" x14ac:dyDescent="0.35">
      <c r="C1226" t="s">
        <v>1248</v>
      </c>
      <c r="D1226">
        <v>1974</v>
      </c>
      <c r="E1226" t="s">
        <v>35</v>
      </c>
      <c r="F1226">
        <v>30</v>
      </c>
      <c r="G1226">
        <v>2</v>
      </c>
      <c r="H1226">
        <v>10043.25</v>
      </c>
      <c r="I1226" t="s">
        <v>12</v>
      </c>
      <c r="J1226" t="s">
        <v>11</v>
      </c>
      <c r="K1226" t="s">
        <v>247</v>
      </c>
    </row>
    <row r="1227" spans="3:11" x14ac:dyDescent="0.35">
      <c r="C1227" t="s">
        <v>1249</v>
      </c>
      <c r="D1227">
        <v>1969</v>
      </c>
      <c r="E1227" t="s">
        <v>35</v>
      </c>
      <c r="F1227">
        <v>22</v>
      </c>
      <c r="G1227">
        <v>1</v>
      </c>
      <c r="H1227">
        <v>10065.41</v>
      </c>
      <c r="I1227" t="s">
        <v>12</v>
      </c>
      <c r="J1227" t="s">
        <v>11</v>
      </c>
      <c r="K1227" t="s">
        <v>42</v>
      </c>
    </row>
    <row r="1228" spans="3:11" x14ac:dyDescent="0.35">
      <c r="C1228" t="s">
        <v>1250</v>
      </c>
      <c r="D1228">
        <v>1969</v>
      </c>
      <c r="E1228" t="s">
        <v>37</v>
      </c>
      <c r="F1228">
        <v>27</v>
      </c>
      <c r="G1228">
        <v>0</v>
      </c>
      <c r="H1228">
        <v>10072.06</v>
      </c>
      <c r="I1228" t="s">
        <v>12</v>
      </c>
      <c r="J1228" t="s">
        <v>16</v>
      </c>
      <c r="K1228" t="s">
        <v>356</v>
      </c>
    </row>
    <row r="1229" spans="3:11" x14ac:dyDescent="0.35">
      <c r="C1229" t="s">
        <v>1251</v>
      </c>
      <c r="D1229">
        <v>1969</v>
      </c>
      <c r="E1229" t="s">
        <v>10</v>
      </c>
      <c r="F1229">
        <v>3</v>
      </c>
      <c r="G1229">
        <v>1</v>
      </c>
      <c r="H1229">
        <v>10085.85</v>
      </c>
      <c r="I1229" t="s">
        <v>12</v>
      </c>
      <c r="J1229" t="s">
        <v>12</v>
      </c>
      <c r="K1229" t="s">
        <v>42</v>
      </c>
    </row>
    <row r="1230" spans="3:11" x14ac:dyDescent="0.35">
      <c r="C1230" t="s">
        <v>1252</v>
      </c>
      <c r="D1230">
        <v>1976</v>
      </c>
      <c r="E1230" t="s">
        <v>30</v>
      </c>
      <c r="F1230">
        <v>19</v>
      </c>
      <c r="G1230">
        <v>5</v>
      </c>
      <c r="H1230">
        <v>10096.969999999999</v>
      </c>
      <c r="I1230" t="s">
        <v>12</v>
      </c>
      <c r="J1230" t="s">
        <v>11</v>
      </c>
      <c r="K1230" t="s">
        <v>42</v>
      </c>
    </row>
    <row r="1231" spans="3:11" x14ac:dyDescent="0.35">
      <c r="C1231" t="s">
        <v>1253</v>
      </c>
      <c r="D1231">
        <v>1972</v>
      </c>
      <c r="E1231" t="s">
        <v>37</v>
      </c>
      <c r="F1231">
        <v>19</v>
      </c>
      <c r="G1231">
        <v>1</v>
      </c>
      <c r="H1231">
        <v>10106.129999999999</v>
      </c>
      <c r="I1231" t="s">
        <v>12</v>
      </c>
      <c r="J1231" t="s">
        <v>16</v>
      </c>
      <c r="K1231" t="s">
        <v>247</v>
      </c>
    </row>
    <row r="1232" spans="3:11" x14ac:dyDescent="0.35">
      <c r="C1232" t="s">
        <v>1254</v>
      </c>
      <c r="D1232">
        <v>1972</v>
      </c>
      <c r="E1232" t="s">
        <v>35</v>
      </c>
      <c r="F1232">
        <v>8</v>
      </c>
      <c r="G1232">
        <v>2</v>
      </c>
      <c r="H1232">
        <v>10107.219999999999</v>
      </c>
      <c r="I1232" t="s">
        <v>12</v>
      </c>
      <c r="J1232" t="s">
        <v>16</v>
      </c>
      <c r="K1232" t="s">
        <v>13</v>
      </c>
    </row>
    <row r="1233" spans="3:11" x14ac:dyDescent="0.35">
      <c r="C1233" t="s">
        <v>1255</v>
      </c>
      <c r="D1233">
        <v>1975</v>
      </c>
      <c r="E1233" t="s">
        <v>10</v>
      </c>
      <c r="F1233">
        <v>2</v>
      </c>
      <c r="G1233">
        <v>3</v>
      </c>
      <c r="H1233">
        <v>10115.01</v>
      </c>
      <c r="I1233" t="s">
        <v>12</v>
      </c>
      <c r="J1233" t="s">
        <v>12</v>
      </c>
      <c r="K1233" t="s">
        <v>23</v>
      </c>
    </row>
    <row r="1234" spans="3:11" x14ac:dyDescent="0.35">
      <c r="C1234" t="s">
        <v>1256</v>
      </c>
      <c r="D1234">
        <v>1972</v>
      </c>
      <c r="E1234" t="s">
        <v>15</v>
      </c>
      <c r="F1234">
        <v>16</v>
      </c>
      <c r="G1234">
        <v>2</v>
      </c>
      <c r="H1234">
        <v>10118.42</v>
      </c>
      <c r="I1234" t="s">
        <v>12</v>
      </c>
      <c r="J1234" t="s">
        <v>12</v>
      </c>
      <c r="K1234" t="s">
        <v>42</v>
      </c>
    </row>
    <row r="1235" spans="3:11" x14ac:dyDescent="0.35">
      <c r="C1235" t="s">
        <v>1257</v>
      </c>
      <c r="D1235">
        <v>1997</v>
      </c>
      <c r="E1235" t="s">
        <v>20</v>
      </c>
      <c r="F1235">
        <v>5</v>
      </c>
      <c r="G1235">
        <v>0</v>
      </c>
      <c r="H1235">
        <v>10139.84</v>
      </c>
      <c r="I1235" t="s">
        <v>12</v>
      </c>
      <c r="J1235" t="s">
        <v>11</v>
      </c>
      <c r="K1235" t="s">
        <v>23</v>
      </c>
    </row>
    <row r="1236" spans="3:11" x14ac:dyDescent="0.35">
      <c r="C1236" t="s">
        <v>1258</v>
      </c>
      <c r="D1236">
        <v>1974</v>
      </c>
      <c r="E1236" t="s">
        <v>30</v>
      </c>
      <c r="F1236">
        <v>30</v>
      </c>
      <c r="G1236">
        <v>3</v>
      </c>
      <c r="H1236">
        <v>10141.14</v>
      </c>
      <c r="I1236" t="s">
        <v>12</v>
      </c>
      <c r="J1236" t="s">
        <v>16</v>
      </c>
      <c r="K1236" t="s">
        <v>168</v>
      </c>
    </row>
    <row r="1237" spans="3:11" x14ac:dyDescent="0.35">
      <c r="C1237" t="s">
        <v>1259</v>
      </c>
      <c r="D1237">
        <v>1981</v>
      </c>
      <c r="E1237" t="s">
        <v>18</v>
      </c>
      <c r="F1237">
        <v>12</v>
      </c>
      <c r="G1237">
        <v>1</v>
      </c>
      <c r="H1237">
        <v>10146.129999999999</v>
      </c>
      <c r="I1237" t="s">
        <v>12</v>
      </c>
      <c r="J1237" t="s">
        <v>16</v>
      </c>
      <c r="K1237" t="s">
        <v>200</v>
      </c>
    </row>
    <row r="1238" spans="3:11" x14ac:dyDescent="0.35">
      <c r="C1238" t="s">
        <v>1260</v>
      </c>
      <c r="D1238">
        <v>1973</v>
      </c>
      <c r="E1238" t="s">
        <v>37</v>
      </c>
      <c r="F1238">
        <v>13</v>
      </c>
      <c r="G1238">
        <v>2</v>
      </c>
      <c r="H1238">
        <v>10156.780000000001</v>
      </c>
      <c r="I1238" t="s">
        <v>12</v>
      </c>
      <c r="J1238" t="s">
        <v>11</v>
      </c>
      <c r="K1238" t="s">
        <v>23</v>
      </c>
    </row>
    <row r="1239" spans="3:11" x14ac:dyDescent="0.35">
      <c r="C1239" t="s">
        <v>1261</v>
      </c>
      <c r="D1239">
        <v>1972</v>
      </c>
      <c r="E1239" t="s">
        <v>10</v>
      </c>
      <c r="F1239">
        <v>10</v>
      </c>
      <c r="G1239">
        <v>0</v>
      </c>
      <c r="H1239">
        <v>10160.870000000001</v>
      </c>
      <c r="I1239" t="s">
        <v>12</v>
      </c>
      <c r="J1239" t="s">
        <v>12</v>
      </c>
      <c r="K1239" t="s">
        <v>200</v>
      </c>
    </row>
    <row r="1240" spans="3:11" x14ac:dyDescent="0.35">
      <c r="C1240" t="s">
        <v>1262</v>
      </c>
      <c r="D1240">
        <v>1985</v>
      </c>
      <c r="E1240" t="s">
        <v>37</v>
      </c>
      <c r="F1240">
        <v>16</v>
      </c>
      <c r="G1240">
        <v>3</v>
      </c>
      <c r="H1240">
        <v>10191.82</v>
      </c>
      <c r="I1240" t="s">
        <v>12</v>
      </c>
      <c r="J1240" t="s">
        <v>11</v>
      </c>
      <c r="K1240" t="s">
        <v>535</v>
      </c>
    </row>
    <row r="1241" spans="3:11" x14ac:dyDescent="0.35">
      <c r="C1241" t="s">
        <v>1263</v>
      </c>
      <c r="D1241">
        <v>1970</v>
      </c>
      <c r="E1241" t="s">
        <v>30</v>
      </c>
      <c r="F1241">
        <v>24</v>
      </c>
      <c r="G1241">
        <v>0</v>
      </c>
      <c r="H1241">
        <v>10197.77</v>
      </c>
      <c r="I1241" t="s">
        <v>12</v>
      </c>
      <c r="J1241" t="s">
        <v>16</v>
      </c>
      <c r="K1241" t="s">
        <v>247</v>
      </c>
    </row>
    <row r="1242" spans="3:11" x14ac:dyDescent="0.35">
      <c r="C1242" t="s">
        <v>1264</v>
      </c>
      <c r="D1242">
        <v>1967</v>
      </c>
      <c r="E1242" t="s">
        <v>20</v>
      </c>
      <c r="F1242">
        <v>26</v>
      </c>
      <c r="G1242">
        <v>0</v>
      </c>
      <c r="H1242">
        <v>10214.64</v>
      </c>
      <c r="I1242" t="s">
        <v>12</v>
      </c>
      <c r="J1242" t="s">
        <v>11</v>
      </c>
      <c r="K1242" t="s">
        <v>42</v>
      </c>
    </row>
    <row r="1243" spans="3:11" x14ac:dyDescent="0.35">
      <c r="C1243" t="s">
        <v>1265</v>
      </c>
      <c r="D1243">
        <v>1967</v>
      </c>
      <c r="E1243" t="s">
        <v>18</v>
      </c>
      <c r="F1243">
        <v>28</v>
      </c>
      <c r="G1243">
        <v>0</v>
      </c>
      <c r="H1243">
        <v>10226.280000000001</v>
      </c>
      <c r="I1243" t="s">
        <v>12</v>
      </c>
      <c r="J1243" t="s">
        <v>12</v>
      </c>
      <c r="K1243" t="s">
        <v>13</v>
      </c>
    </row>
    <row r="1244" spans="3:11" x14ac:dyDescent="0.35">
      <c r="C1244" t="s">
        <v>1266</v>
      </c>
      <c r="D1244">
        <v>1968</v>
      </c>
      <c r="E1244" t="s">
        <v>20</v>
      </c>
      <c r="F1244">
        <v>23</v>
      </c>
      <c r="G1244">
        <v>0</v>
      </c>
      <c r="H1244">
        <v>10231.5</v>
      </c>
      <c r="I1244" t="s">
        <v>12</v>
      </c>
      <c r="J1244" t="s">
        <v>16</v>
      </c>
      <c r="K1244" t="s">
        <v>23</v>
      </c>
    </row>
    <row r="1245" spans="3:11" x14ac:dyDescent="0.35">
      <c r="C1245" t="s">
        <v>1267</v>
      </c>
      <c r="D1245">
        <v>1975</v>
      </c>
      <c r="E1245" t="s">
        <v>35</v>
      </c>
      <c r="F1245">
        <v>15</v>
      </c>
      <c r="G1245">
        <v>1</v>
      </c>
      <c r="H1245">
        <v>10259.129999999999</v>
      </c>
      <c r="I1245" t="s">
        <v>12</v>
      </c>
      <c r="J1245" t="s">
        <v>11</v>
      </c>
      <c r="K1245" t="s">
        <v>42</v>
      </c>
    </row>
    <row r="1246" spans="3:11" x14ac:dyDescent="0.35">
      <c r="C1246" t="s">
        <v>1268</v>
      </c>
      <c r="D1246">
        <v>1973</v>
      </c>
      <c r="E1246" t="s">
        <v>20</v>
      </c>
      <c r="F1246">
        <v>5</v>
      </c>
      <c r="G1246">
        <v>3</v>
      </c>
      <c r="H1246">
        <v>10264.44</v>
      </c>
      <c r="I1246" t="s">
        <v>12</v>
      </c>
      <c r="J1246" t="s">
        <v>11</v>
      </c>
      <c r="K1246" t="s">
        <v>23</v>
      </c>
    </row>
    <row r="1247" spans="3:11" x14ac:dyDescent="0.35">
      <c r="C1247" t="s">
        <v>1269</v>
      </c>
      <c r="D1247">
        <v>1973</v>
      </c>
      <c r="E1247" t="s">
        <v>15</v>
      </c>
      <c r="F1247">
        <v>27</v>
      </c>
      <c r="G1247">
        <v>3</v>
      </c>
      <c r="H1247">
        <v>10269.459999999999</v>
      </c>
      <c r="I1247" t="s">
        <v>12</v>
      </c>
      <c r="J1247" t="s">
        <v>12</v>
      </c>
      <c r="K1247" t="s">
        <v>23</v>
      </c>
    </row>
    <row r="1248" spans="3:11" x14ac:dyDescent="0.35">
      <c r="C1248" t="s">
        <v>1270</v>
      </c>
      <c r="D1248">
        <v>1970</v>
      </c>
      <c r="E1248" t="s">
        <v>18</v>
      </c>
      <c r="F1248">
        <v>21</v>
      </c>
      <c r="G1248">
        <v>0</v>
      </c>
      <c r="H1248">
        <v>10274.33</v>
      </c>
      <c r="I1248" t="s">
        <v>12</v>
      </c>
      <c r="J1248" t="s">
        <v>16</v>
      </c>
      <c r="K1248" t="s">
        <v>247</v>
      </c>
    </row>
    <row r="1249" spans="3:11" x14ac:dyDescent="0.35">
      <c r="C1249" t="s">
        <v>1271</v>
      </c>
      <c r="D1249">
        <v>1988</v>
      </c>
      <c r="E1249" t="s">
        <v>20</v>
      </c>
      <c r="F1249">
        <v>14</v>
      </c>
      <c r="G1249">
        <v>3</v>
      </c>
      <c r="H1249">
        <v>10276.99</v>
      </c>
      <c r="I1249" t="s">
        <v>12</v>
      </c>
      <c r="J1249" t="s">
        <v>16</v>
      </c>
      <c r="K1249" t="s">
        <v>300</v>
      </c>
    </row>
    <row r="1250" spans="3:11" x14ac:dyDescent="0.35">
      <c r="C1250" t="s">
        <v>1272</v>
      </c>
      <c r="D1250">
        <v>1963</v>
      </c>
      <c r="E1250" t="s">
        <v>20</v>
      </c>
      <c r="F1250">
        <v>24</v>
      </c>
      <c r="G1250">
        <v>0</v>
      </c>
      <c r="H1250">
        <v>10308.040000000001</v>
      </c>
      <c r="I1250" t="s">
        <v>12</v>
      </c>
      <c r="J1250" t="s">
        <v>16</v>
      </c>
      <c r="K1250" t="s">
        <v>13</v>
      </c>
    </row>
    <row r="1251" spans="3:11" x14ac:dyDescent="0.35">
      <c r="C1251" t="s">
        <v>1273</v>
      </c>
      <c r="D1251">
        <v>1962</v>
      </c>
      <c r="E1251" t="s">
        <v>10</v>
      </c>
      <c r="F1251">
        <v>12</v>
      </c>
      <c r="G1251">
        <v>0</v>
      </c>
      <c r="H1251">
        <v>10310.780000000001</v>
      </c>
      <c r="I1251" t="s">
        <v>12</v>
      </c>
      <c r="J1251" t="s">
        <v>12</v>
      </c>
      <c r="K1251" t="s">
        <v>23</v>
      </c>
    </row>
    <row r="1252" spans="3:11" x14ac:dyDescent="0.35">
      <c r="C1252" t="s">
        <v>1274</v>
      </c>
      <c r="D1252">
        <v>1991</v>
      </c>
      <c r="E1252" t="s">
        <v>15</v>
      </c>
      <c r="F1252">
        <v>17</v>
      </c>
      <c r="G1252">
        <v>3</v>
      </c>
      <c r="H1252">
        <v>10315.91</v>
      </c>
      <c r="I1252" t="s">
        <v>12</v>
      </c>
      <c r="J1252" t="s">
        <v>11</v>
      </c>
      <c r="K1252" t="s">
        <v>23</v>
      </c>
    </row>
    <row r="1253" spans="3:11" x14ac:dyDescent="0.35">
      <c r="C1253" t="s">
        <v>1275</v>
      </c>
      <c r="D1253">
        <v>1991</v>
      </c>
      <c r="E1253" t="s">
        <v>35</v>
      </c>
      <c r="F1253">
        <v>21</v>
      </c>
      <c r="G1253">
        <v>3</v>
      </c>
      <c r="H1253">
        <v>10322.9</v>
      </c>
      <c r="I1253" t="s">
        <v>12</v>
      </c>
      <c r="J1253" t="s">
        <v>16</v>
      </c>
      <c r="K1253" t="s">
        <v>535</v>
      </c>
    </row>
    <row r="1254" spans="3:11" x14ac:dyDescent="0.35">
      <c r="C1254" t="s">
        <v>1276</v>
      </c>
      <c r="D1254">
        <v>1970</v>
      </c>
      <c r="E1254" t="s">
        <v>30</v>
      </c>
      <c r="F1254">
        <v>1</v>
      </c>
      <c r="G1254">
        <v>2</v>
      </c>
      <c r="H1254">
        <v>10325.209999999999</v>
      </c>
      <c r="I1254" t="s">
        <v>12</v>
      </c>
      <c r="J1254" t="s">
        <v>12</v>
      </c>
      <c r="K1254" t="s">
        <v>42</v>
      </c>
    </row>
    <row r="1255" spans="3:11" x14ac:dyDescent="0.35">
      <c r="C1255" t="s">
        <v>1277</v>
      </c>
      <c r="D1255">
        <v>1982</v>
      </c>
      <c r="E1255" t="s">
        <v>10</v>
      </c>
      <c r="F1255">
        <v>21</v>
      </c>
      <c r="G1255">
        <v>3</v>
      </c>
      <c r="H1255">
        <v>10329.06</v>
      </c>
      <c r="I1255" t="s">
        <v>12</v>
      </c>
      <c r="J1255" t="s">
        <v>16</v>
      </c>
      <c r="K1255" t="s">
        <v>300</v>
      </c>
    </row>
    <row r="1256" spans="3:11" x14ac:dyDescent="0.35">
      <c r="C1256" t="s">
        <v>1278</v>
      </c>
      <c r="D1256">
        <v>1968</v>
      </c>
      <c r="E1256" t="s">
        <v>10</v>
      </c>
      <c r="F1256">
        <v>19</v>
      </c>
      <c r="G1256">
        <v>0</v>
      </c>
      <c r="H1256">
        <v>10338.93</v>
      </c>
      <c r="I1256" t="s">
        <v>12</v>
      </c>
      <c r="J1256" t="s">
        <v>16</v>
      </c>
      <c r="K1256" t="s">
        <v>13</v>
      </c>
    </row>
    <row r="1257" spans="3:11" x14ac:dyDescent="0.35">
      <c r="C1257" t="s">
        <v>1279</v>
      </c>
      <c r="D1257">
        <v>1973</v>
      </c>
      <c r="E1257" t="s">
        <v>35</v>
      </c>
      <c r="F1257">
        <v>8</v>
      </c>
      <c r="G1257">
        <v>0</v>
      </c>
      <c r="H1257">
        <v>10345.93</v>
      </c>
      <c r="I1257" t="s">
        <v>12</v>
      </c>
      <c r="J1257" t="s">
        <v>11</v>
      </c>
      <c r="K1257" t="s">
        <v>300</v>
      </c>
    </row>
    <row r="1258" spans="3:11" x14ac:dyDescent="0.35">
      <c r="C1258" t="s">
        <v>1280</v>
      </c>
      <c r="D1258">
        <v>1974</v>
      </c>
      <c r="E1258" t="s">
        <v>20</v>
      </c>
      <c r="F1258">
        <v>29</v>
      </c>
      <c r="G1258">
        <v>0</v>
      </c>
      <c r="H1258">
        <v>10352.48</v>
      </c>
      <c r="I1258" t="s">
        <v>12</v>
      </c>
      <c r="J1258" t="s">
        <v>16</v>
      </c>
      <c r="K1258" t="s">
        <v>23</v>
      </c>
    </row>
    <row r="1259" spans="3:11" x14ac:dyDescent="0.35">
      <c r="C1259" t="s">
        <v>1281</v>
      </c>
      <c r="D1259">
        <v>1969</v>
      </c>
      <c r="E1259" t="s">
        <v>18</v>
      </c>
      <c r="F1259">
        <v>17</v>
      </c>
      <c r="G1259">
        <v>0</v>
      </c>
      <c r="H1259">
        <v>10355.64</v>
      </c>
      <c r="I1259" t="s">
        <v>12</v>
      </c>
      <c r="J1259" t="s">
        <v>16</v>
      </c>
      <c r="K1259" t="s">
        <v>23</v>
      </c>
    </row>
    <row r="1260" spans="3:11" x14ac:dyDescent="0.35">
      <c r="C1260" t="s">
        <v>1282</v>
      </c>
      <c r="D1260">
        <v>1971</v>
      </c>
      <c r="E1260" t="s">
        <v>20</v>
      </c>
      <c r="F1260">
        <v>6</v>
      </c>
      <c r="G1260">
        <v>0</v>
      </c>
      <c r="H1260">
        <v>10356.67</v>
      </c>
      <c r="I1260" t="s">
        <v>12</v>
      </c>
      <c r="J1260" t="s">
        <v>16</v>
      </c>
      <c r="K1260" t="s">
        <v>200</v>
      </c>
    </row>
    <row r="1261" spans="3:11" x14ac:dyDescent="0.35">
      <c r="C1261" t="s">
        <v>1283</v>
      </c>
      <c r="D1261">
        <v>1973</v>
      </c>
      <c r="E1261" t="s">
        <v>20</v>
      </c>
      <c r="F1261">
        <v>29</v>
      </c>
      <c r="G1261">
        <v>2</v>
      </c>
      <c r="H1261">
        <v>10370.91</v>
      </c>
      <c r="I1261" t="s">
        <v>12</v>
      </c>
      <c r="J1261" t="s">
        <v>12</v>
      </c>
      <c r="K1261" t="s">
        <v>247</v>
      </c>
    </row>
    <row r="1262" spans="3:11" x14ac:dyDescent="0.35">
      <c r="C1262" t="s">
        <v>1284</v>
      </c>
      <c r="D1262">
        <v>1973</v>
      </c>
      <c r="E1262" t="s">
        <v>20</v>
      </c>
      <c r="F1262">
        <v>19</v>
      </c>
      <c r="G1262">
        <v>3</v>
      </c>
      <c r="H1262">
        <v>10381.48</v>
      </c>
      <c r="I1262" t="s">
        <v>12</v>
      </c>
      <c r="J1262" t="s">
        <v>12</v>
      </c>
      <c r="K1262" t="s">
        <v>13</v>
      </c>
    </row>
    <row r="1263" spans="3:11" x14ac:dyDescent="0.35">
      <c r="C1263" t="s">
        <v>1285</v>
      </c>
      <c r="D1263">
        <v>1969</v>
      </c>
      <c r="E1263" t="s">
        <v>10</v>
      </c>
      <c r="F1263">
        <v>7</v>
      </c>
      <c r="G1263">
        <v>0</v>
      </c>
      <c r="H1263">
        <v>10403.27</v>
      </c>
      <c r="I1263" t="s">
        <v>12</v>
      </c>
      <c r="J1263" t="s">
        <v>11</v>
      </c>
      <c r="K1263" t="s">
        <v>516</v>
      </c>
    </row>
    <row r="1264" spans="3:11" x14ac:dyDescent="0.35">
      <c r="C1264" t="s">
        <v>1286</v>
      </c>
      <c r="D1264">
        <v>1975</v>
      </c>
      <c r="E1264" t="s">
        <v>18</v>
      </c>
      <c r="F1264">
        <v>5</v>
      </c>
      <c r="G1264">
        <v>4</v>
      </c>
      <c r="H1264">
        <v>10407.09</v>
      </c>
      <c r="I1264" t="s">
        <v>12</v>
      </c>
      <c r="J1264" t="s">
        <v>16</v>
      </c>
      <c r="K1264" t="s">
        <v>164</v>
      </c>
    </row>
    <row r="1265" spans="3:11" x14ac:dyDescent="0.35">
      <c r="C1265" t="s">
        <v>1287</v>
      </c>
      <c r="D1265">
        <v>1980</v>
      </c>
      <c r="E1265" t="s">
        <v>37</v>
      </c>
      <c r="F1265">
        <v>24</v>
      </c>
      <c r="G1265">
        <v>2</v>
      </c>
      <c r="H1265">
        <v>10407.98</v>
      </c>
      <c r="I1265" t="s">
        <v>12</v>
      </c>
      <c r="J1265" t="s">
        <v>16</v>
      </c>
      <c r="K1265" t="s">
        <v>300</v>
      </c>
    </row>
    <row r="1266" spans="3:11" x14ac:dyDescent="0.35">
      <c r="C1266" t="s">
        <v>1288</v>
      </c>
      <c r="D1266">
        <v>1973</v>
      </c>
      <c r="E1266" t="s">
        <v>37</v>
      </c>
      <c r="F1266">
        <v>11</v>
      </c>
      <c r="G1266">
        <v>0</v>
      </c>
      <c r="H1266">
        <v>10419.59</v>
      </c>
      <c r="I1266" t="s">
        <v>12</v>
      </c>
      <c r="J1266" t="s">
        <v>11</v>
      </c>
      <c r="K1266" t="s">
        <v>200</v>
      </c>
    </row>
    <row r="1267" spans="3:11" x14ac:dyDescent="0.35">
      <c r="C1267" t="s">
        <v>1289</v>
      </c>
      <c r="D1267">
        <v>1979</v>
      </c>
      <c r="E1267" t="s">
        <v>15</v>
      </c>
      <c r="F1267">
        <v>25</v>
      </c>
      <c r="G1267">
        <v>2</v>
      </c>
      <c r="H1267">
        <v>10419.65</v>
      </c>
      <c r="I1267" t="s">
        <v>12</v>
      </c>
      <c r="J1267" t="s">
        <v>11</v>
      </c>
      <c r="K1267" t="s">
        <v>200</v>
      </c>
    </row>
    <row r="1268" spans="3:11" x14ac:dyDescent="0.35">
      <c r="C1268" t="s">
        <v>1290</v>
      </c>
      <c r="D1268">
        <v>1968</v>
      </c>
      <c r="E1268" t="s">
        <v>30</v>
      </c>
      <c r="F1268">
        <v>27</v>
      </c>
      <c r="G1268">
        <v>0</v>
      </c>
      <c r="H1268">
        <v>10422.92</v>
      </c>
      <c r="I1268" t="s">
        <v>12</v>
      </c>
      <c r="J1268" t="s">
        <v>16</v>
      </c>
      <c r="K1268" t="s">
        <v>356</v>
      </c>
    </row>
    <row r="1269" spans="3:11" x14ac:dyDescent="0.35">
      <c r="C1269" t="s">
        <v>1291</v>
      </c>
      <c r="D1269">
        <v>1968</v>
      </c>
      <c r="E1269" t="s">
        <v>35</v>
      </c>
      <c r="F1269">
        <v>23</v>
      </c>
      <c r="G1269">
        <v>0</v>
      </c>
      <c r="H1269">
        <v>10435.07</v>
      </c>
      <c r="I1269" t="s">
        <v>12</v>
      </c>
      <c r="J1269" t="s">
        <v>16</v>
      </c>
      <c r="K1269" t="s">
        <v>168</v>
      </c>
    </row>
    <row r="1270" spans="3:11" x14ac:dyDescent="0.35">
      <c r="C1270" t="s">
        <v>1292</v>
      </c>
      <c r="D1270">
        <v>1968</v>
      </c>
      <c r="E1270" t="s">
        <v>35</v>
      </c>
      <c r="F1270">
        <v>29</v>
      </c>
      <c r="G1270">
        <v>1</v>
      </c>
      <c r="H1270">
        <v>10436.1</v>
      </c>
      <c r="I1270" t="s">
        <v>12</v>
      </c>
      <c r="J1270" t="s">
        <v>12</v>
      </c>
      <c r="K1270" t="s">
        <v>42</v>
      </c>
    </row>
    <row r="1271" spans="3:11" x14ac:dyDescent="0.35">
      <c r="C1271" t="s">
        <v>1293</v>
      </c>
      <c r="D1271">
        <v>1968</v>
      </c>
      <c r="E1271" t="s">
        <v>15</v>
      </c>
      <c r="F1271">
        <v>8</v>
      </c>
      <c r="G1271">
        <v>1</v>
      </c>
      <c r="H1271">
        <v>10450.549999999999</v>
      </c>
      <c r="I1271" t="s">
        <v>12</v>
      </c>
      <c r="J1271" t="s">
        <v>16</v>
      </c>
      <c r="K1271" t="s">
        <v>42</v>
      </c>
    </row>
    <row r="1272" spans="3:11" x14ac:dyDescent="0.35">
      <c r="C1272" t="s">
        <v>1294</v>
      </c>
      <c r="D1272">
        <v>1964</v>
      </c>
      <c r="E1272" t="s">
        <v>37</v>
      </c>
      <c r="F1272">
        <v>14</v>
      </c>
      <c r="G1272">
        <v>0</v>
      </c>
      <c r="H1272">
        <v>10455.1</v>
      </c>
      <c r="I1272" t="s">
        <v>12</v>
      </c>
      <c r="J1272" t="s">
        <v>16</v>
      </c>
      <c r="K1272" t="s">
        <v>23</v>
      </c>
    </row>
    <row r="1273" spans="3:11" x14ac:dyDescent="0.35">
      <c r="C1273" t="s">
        <v>1295</v>
      </c>
      <c r="D1273">
        <v>1976</v>
      </c>
      <c r="E1273" t="s">
        <v>35</v>
      </c>
      <c r="F1273">
        <v>3</v>
      </c>
      <c r="G1273">
        <v>2</v>
      </c>
      <c r="H1273">
        <v>10455.14</v>
      </c>
      <c r="I1273" t="s">
        <v>12</v>
      </c>
      <c r="J1273" t="s">
        <v>11</v>
      </c>
      <c r="K1273" t="s">
        <v>300</v>
      </c>
    </row>
    <row r="1274" spans="3:11" x14ac:dyDescent="0.35">
      <c r="C1274" t="s">
        <v>1296</v>
      </c>
      <c r="D1274">
        <v>1964</v>
      </c>
      <c r="E1274" t="s">
        <v>10</v>
      </c>
      <c r="F1274">
        <v>27</v>
      </c>
      <c r="G1274">
        <v>0</v>
      </c>
      <c r="H1274">
        <v>10459.19</v>
      </c>
      <c r="I1274" t="s">
        <v>12</v>
      </c>
      <c r="J1274" t="s">
        <v>16</v>
      </c>
      <c r="K1274" t="s">
        <v>13</v>
      </c>
    </row>
    <row r="1275" spans="3:11" x14ac:dyDescent="0.35">
      <c r="C1275" t="s">
        <v>1297</v>
      </c>
      <c r="D1275">
        <v>1969</v>
      </c>
      <c r="E1275" t="s">
        <v>20</v>
      </c>
      <c r="F1275">
        <v>22</v>
      </c>
      <c r="G1275">
        <v>1</v>
      </c>
      <c r="H1275">
        <v>10461.98</v>
      </c>
      <c r="I1275" t="s">
        <v>12</v>
      </c>
      <c r="J1275" t="s">
        <v>16</v>
      </c>
      <c r="K1275" t="s">
        <v>23</v>
      </c>
    </row>
    <row r="1276" spans="3:11" x14ac:dyDescent="0.35">
      <c r="C1276" t="s">
        <v>1298</v>
      </c>
      <c r="D1276">
        <v>1987</v>
      </c>
      <c r="E1276" t="s">
        <v>18</v>
      </c>
      <c r="F1276">
        <v>28</v>
      </c>
      <c r="G1276">
        <v>3</v>
      </c>
      <c r="H1276">
        <v>10464.83</v>
      </c>
      <c r="I1276" t="s">
        <v>12</v>
      </c>
      <c r="J1276" t="s">
        <v>16</v>
      </c>
      <c r="K1276" t="s">
        <v>23</v>
      </c>
    </row>
    <row r="1277" spans="3:11" x14ac:dyDescent="0.35">
      <c r="C1277" t="s">
        <v>1299</v>
      </c>
      <c r="D1277">
        <v>1978</v>
      </c>
      <c r="E1277" t="s">
        <v>35</v>
      </c>
      <c r="F1277">
        <v>21</v>
      </c>
      <c r="G1277">
        <v>2</v>
      </c>
      <c r="H1277">
        <v>10486.55</v>
      </c>
      <c r="I1277" t="s">
        <v>12</v>
      </c>
      <c r="J1277" t="s">
        <v>12</v>
      </c>
      <c r="K1277" t="s">
        <v>200</v>
      </c>
    </row>
    <row r="1278" spans="3:11" x14ac:dyDescent="0.35">
      <c r="C1278" t="s">
        <v>1300</v>
      </c>
      <c r="D1278">
        <v>1972</v>
      </c>
      <c r="E1278" t="s">
        <v>37</v>
      </c>
      <c r="F1278">
        <v>19</v>
      </c>
      <c r="G1278">
        <v>2</v>
      </c>
      <c r="H1278">
        <v>10493.95</v>
      </c>
      <c r="I1278" t="s">
        <v>12</v>
      </c>
      <c r="J1278" t="s">
        <v>16</v>
      </c>
      <c r="K1278" t="s">
        <v>23</v>
      </c>
    </row>
    <row r="1279" spans="3:11" x14ac:dyDescent="0.35">
      <c r="C1279" t="s">
        <v>1301</v>
      </c>
      <c r="D1279">
        <v>1977</v>
      </c>
      <c r="E1279" t="s">
        <v>37</v>
      </c>
      <c r="F1279">
        <v>25</v>
      </c>
      <c r="G1279">
        <v>2</v>
      </c>
      <c r="H1279">
        <v>10495.6</v>
      </c>
      <c r="I1279" t="s">
        <v>12</v>
      </c>
      <c r="J1279" t="s">
        <v>16</v>
      </c>
      <c r="K1279" t="s">
        <v>23</v>
      </c>
    </row>
    <row r="1280" spans="3:11" x14ac:dyDescent="0.35">
      <c r="C1280" t="s">
        <v>1302</v>
      </c>
      <c r="D1280">
        <v>1971</v>
      </c>
      <c r="E1280" t="s">
        <v>20</v>
      </c>
      <c r="F1280">
        <v>26</v>
      </c>
      <c r="G1280">
        <v>0</v>
      </c>
      <c r="H1280">
        <v>10546.48</v>
      </c>
      <c r="I1280" t="s">
        <v>12</v>
      </c>
      <c r="J1280" t="s">
        <v>12</v>
      </c>
      <c r="K1280" t="s">
        <v>42</v>
      </c>
    </row>
    <row r="1281" spans="3:11" x14ac:dyDescent="0.35">
      <c r="C1281" t="s">
        <v>1303</v>
      </c>
      <c r="D1281">
        <v>1971</v>
      </c>
      <c r="E1281" t="s">
        <v>18</v>
      </c>
      <c r="F1281">
        <v>29</v>
      </c>
      <c r="G1281">
        <v>3</v>
      </c>
      <c r="H1281">
        <v>10560.49</v>
      </c>
      <c r="I1281" t="s">
        <v>12</v>
      </c>
      <c r="J1281" t="s">
        <v>11</v>
      </c>
      <c r="K1281" t="s">
        <v>13</v>
      </c>
    </row>
    <row r="1282" spans="3:11" x14ac:dyDescent="0.35">
      <c r="C1282" t="s">
        <v>1304</v>
      </c>
      <c r="D1282">
        <v>1969</v>
      </c>
      <c r="E1282" t="s">
        <v>10</v>
      </c>
      <c r="F1282">
        <v>17</v>
      </c>
      <c r="G1282">
        <v>0</v>
      </c>
      <c r="H1282">
        <v>10564.88</v>
      </c>
      <c r="I1282" t="s">
        <v>12</v>
      </c>
      <c r="J1282" t="s">
        <v>16</v>
      </c>
      <c r="K1282" t="s">
        <v>247</v>
      </c>
    </row>
    <row r="1283" spans="3:11" x14ac:dyDescent="0.35">
      <c r="C1283" t="s">
        <v>1305</v>
      </c>
      <c r="D1283">
        <v>1966</v>
      </c>
      <c r="E1283" t="s">
        <v>30</v>
      </c>
      <c r="F1283">
        <v>11</v>
      </c>
      <c r="G1283">
        <v>0</v>
      </c>
      <c r="H1283">
        <v>10577.09</v>
      </c>
      <c r="I1283" t="s">
        <v>12</v>
      </c>
      <c r="J1283" t="s">
        <v>12</v>
      </c>
      <c r="K1283" t="s">
        <v>42</v>
      </c>
    </row>
    <row r="1284" spans="3:11" x14ac:dyDescent="0.35">
      <c r="C1284" t="s">
        <v>1306</v>
      </c>
      <c r="D1284">
        <v>1969</v>
      </c>
      <c r="E1284" t="s">
        <v>30</v>
      </c>
      <c r="F1284">
        <v>25</v>
      </c>
      <c r="G1284">
        <v>1</v>
      </c>
      <c r="H1284">
        <v>10579.71</v>
      </c>
      <c r="I1284" t="s">
        <v>12</v>
      </c>
      <c r="J1284" t="s">
        <v>12</v>
      </c>
      <c r="K1284" t="s">
        <v>13</v>
      </c>
    </row>
    <row r="1285" spans="3:11" x14ac:dyDescent="0.35">
      <c r="C1285" t="s">
        <v>1307</v>
      </c>
      <c r="D1285">
        <v>1966</v>
      </c>
      <c r="E1285" t="s">
        <v>15</v>
      </c>
      <c r="F1285">
        <v>3</v>
      </c>
      <c r="G1285">
        <v>0</v>
      </c>
      <c r="H1285">
        <v>10594.23</v>
      </c>
      <c r="I1285" t="s">
        <v>12</v>
      </c>
      <c r="J1285" t="s">
        <v>12</v>
      </c>
      <c r="K1285" t="s">
        <v>13</v>
      </c>
    </row>
    <row r="1286" spans="3:11" x14ac:dyDescent="0.35">
      <c r="C1286" t="s">
        <v>1308</v>
      </c>
      <c r="D1286">
        <v>1967</v>
      </c>
      <c r="E1286" t="s">
        <v>15</v>
      </c>
      <c r="F1286">
        <v>29</v>
      </c>
      <c r="G1286">
        <v>0</v>
      </c>
      <c r="H1286">
        <v>10594.5</v>
      </c>
      <c r="I1286" t="s">
        <v>12</v>
      </c>
      <c r="J1286" t="s">
        <v>16</v>
      </c>
      <c r="K1286" t="s">
        <v>23</v>
      </c>
    </row>
    <row r="1287" spans="3:11" x14ac:dyDescent="0.35">
      <c r="C1287" t="s">
        <v>1309</v>
      </c>
      <c r="D1287">
        <v>1972</v>
      </c>
      <c r="E1287" t="s">
        <v>30</v>
      </c>
      <c r="F1287">
        <v>14</v>
      </c>
      <c r="G1287">
        <v>3</v>
      </c>
      <c r="H1287">
        <v>10600.55</v>
      </c>
      <c r="I1287" t="s">
        <v>12</v>
      </c>
      <c r="J1287" t="s">
        <v>16</v>
      </c>
      <c r="K1287" t="s">
        <v>23</v>
      </c>
    </row>
    <row r="1288" spans="3:11" x14ac:dyDescent="0.35">
      <c r="C1288" t="s">
        <v>1310</v>
      </c>
      <c r="D1288">
        <v>1966</v>
      </c>
      <c r="E1288" t="s">
        <v>10</v>
      </c>
      <c r="F1288">
        <v>20</v>
      </c>
      <c r="G1288">
        <v>0</v>
      </c>
      <c r="H1288">
        <v>10601.41</v>
      </c>
      <c r="I1288" t="s">
        <v>12</v>
      </c>
      <c r="J1288" t="s">
        <v>11</v>
      </c>
      <c r="K1288" t="s">
        <v>42</v>
      </c>
    </row>
    <row r="1289" spans="3:11" x14ac:dyDescent="0.35">
      <c r="C1289" t="s">
        <v>1311</v>
      </c>
      <c r="D1289">
        <v>1967</v>
      </c>
      <c r="E1289" t="s">
        <v>18</v>
      </c>
      <c r="F1289">
        <v>23</v>
      </c>
      <c r="G1289">
        <v>0</v>
      </c>
      <c r="H1289">
        <v>10601.63</v>
      </c>
      <c r="I1289" t="s">
        <v>12</v>
      </c>
      <c r="J1289" t="s">
        <v>11</v>
      </c>
      <c r="K1289" t="s">
        <v>23</v>
      </c>
    </row>
    <row r="1290" spans="3:11" x14ac:dyDescent="0.35">
      <c r="C1290" t="s">
        <v>1312</v>
      </c>
      <c r="D1290">
        <v>1966</v>
      </c>
      <c r="E1290" t="s">
        <v>10</v>
      </c>
      <c r="F1290">
        <v>2</v>
      </c>
      <c r="G1290">
        <v>0</v>
      </c>
      <c r="H1290">
        <v>10602.39</v>
      </c>
      <c r="I1290" t="s">
        <v>12</v>
      </c>
      <c r="J1290" t="s">
        <v>12</v>
      </c>
      <c r="K1290" t="s">
        <v>42</v>
      </c>
    </row>
    <row r="1291" spans="3:11" x14ac:dyDescent="0.35">
      <c r="C1291" t="s">
        <v>1313</v>
      </c>
      <c r="D1291">
        <v>1965</v>
      </c>
      <c r="E1291" t="s">
        <v>18</v>
      </c>
      <c r="F1291">
        <v>27</v>
      </c>
      <c r="G1291">
        <v>0</v>
      </c>
      <c r="H1291">
        <v>10608.67</v>
      </c>
      <c r="I1291" t="s">
        <v>12</v>
      </c>
      <c r="J1291" t="s">
        <v>12</v>
      </c>
      <c r="K1291" t="s">
        <v>23</v>
      </c>
    </row>
    <row r="1292" spans="3:11" x14ac:dyDescent="0.35">
      <c r="C1292" t="s">
        <v>1314</v>
      </c>
      <c r="D1292">
        <v>1992</v>
      </c>
      <c r="E1292" t="s">
        <v>10</v>
      </c>
      <c r="F1292">
        <v>23</v>
      </c>
      <c r="G1292">
        <v>0</v>
      </c>
      <c r="H1292">
        <v>10617.04</v>
      </c>
      <c r="I1292" t="s">
        <v>12</v>
      </c>
      <c r="J1292" t="s">
        <v>12</v>
      </c>
      <c r="K1292" t="s">
        <v>535</v>
      </c>
    </row>
    <row r="1293" spans="3:11" x14ac:dyDescent="0.35">
      <c r="C1293" t="s">
        <v>1315</v>
      </c>
      <c r="D1293">
        <v>1990</v>
      </c>
      <c r="E1293" t="s">
        <v>10</v>
      </c>
      <c r="F1293">
        <v>6</v>
      </c>
      <c r="G1293">
        <v>3</v>
      </c>
      <c r="H1293">
        <v>10620.26</v>
      </c>
      <c r="I1293" t="s">
        <v>12</v>
      </c>
      <c r="J1293" t="s">
        <v>12</v>
      </c>
      <c r="K1293" t="s">
        <v>23</v>
      </c>
    </row>
    <row r="1294" spans="3:11" x14ac:dyDescent="0.35">
      <c r="C1294" t="s">
        <v>1316</v>
      </c>
      <c r="D1294">
        <v>1964</v>
      </c>
      <c r="E1294" t="s">
        <v>35</v>
      </c>
      <c r="F1294">
        <v>8</v>
      </c>
      <c r="G1294">
        <v>0</v>
      </c>
      <c r="H1294">
        <v>10627.81</v>
      </c>
      <c r="I1294" t="s">
        <v>12</v>
      </c>
      <c r="J1294" t="s">
        <v>12</v>
      </c>
      <c r="K1294" t="s">
        <v>13</v>
      </c>
    </row>
    <row r="1295" spans="3:11" x14ac:dyDescent="0.35">
      <c r="C1295" t="s">
        <v>1317</v>
      </c>
      <c r="D1295">
        <v>1976</v>
      </c>
      <c r="E1295" t="s">
        <v>15</v>
      </c>
      <c r="F1295">
        <v>22</v>
      </c>
      <c r="G1295">
        <v>2</v>
      </c>
      <c r="H1295">
        <v>10665.44</v>
      </c>
      <c r="I1295" t="s">
        <v>12</v>
      </c>
      <c r="J1295" t="s">
        <v>11</v>
      </c>
      <c r="K1295" t="s">
        <v>300</v>
      </c>
    </row>
    <row r="1296" spans="3:11" x14ac:dyDescent="0.35">
      <c r="C1296" t="s">
        <v>1318</v>
      </c>
      <c r="D1296">
        <v>1962</v>
      </c>
      <c r="E1296" t="s">
        <v>20</v>
      </c>
      <c r="F1296">
        <v>7</v>
      </c>
      <c r="G1296">
        <v>0</v>
      </c>
      <c r="H1296">
        <v>10676.83</v>
      </c>
      <c r="I1296" t="s">
        <v>12</v>
      </c>
      <c r="J1296" t="s">
        <v>12</v>
      </c>
      <c r="K1296" t="s">
        <v>13</v>
      </c>
    </row>
    <row r="1297" spans="3:11" x14ac:dyDescent="0.35">
      <c r="C1297" t="s">
        <v>1319</v>
      </c>
      <c r="D1297">
        <v>1977</v>
      </c>
      <c r="E1297" t="s">
        <v>35</v>
      </c>
      <c r="F1297">
        <v>2</v>
      </c>
      <c r="G1297">
        <v>2</v>
      </c>
      <c r="H1297">
        <v>10690.11</v>
      </c>
      <c r="I1297" t="s">
        <v>12</v>
      </c>
      <c r="J1297" t="s">
        <v>11</v>
      </c>
      <c r="K1297" t="s">
        <v>300</v>
      </c>
    </row>
    <row r="1298" spans="3:11" x14ac:dyDescent="0.35">
      <c r="C1298" t="s">
        <v>1320</v>
      </c>
      <c r="D1298">
        <v>1976</v>
      </c>
      <c r="E1298" t="s">
        <v>20</v>
      </c>
      <c r="F1298">
        <v>30</v>
      </c>
      <c r="G1298">
        <v>2</v>
      </c>
      <c r="H1298">
        <v>10698.38</v>
      </c>
      <c r="I1298" t="s">
        <v>12</v>
      </c>
      <c r="J1298" t="s">
        <v>16</v>
      </c>
      <c r="K1298" t="s">
        <v>200</v>
      </c>
    </row>
    <row r="1299" spans="3:11" x14ac:dyDescent="0.35">
      <c r="C1299" t="s">
        <v>1321</v>
      </c>
      <c r="D1299">
        <v>1972</v>
      </c>
      <c r="E1299" t="s">
        <v>37</v>
      </c>
      <c r="F1299">
        <v>24</v>
      </c>
      <c r="G1299">
        <v>3</v>
      </c>
      <c r="H1299">
        <v>10702.64</v>
      </c>
      <c r="I1299" t="s">
        <v>12</v>
      </c>
      <c r="J1299" t="s">
        <v>12</v>
      </c>
      <c r="K1299" t="s">
        <v>13</v>
      </c>
    </row>
    <row r="1300" spans="3:11" x14ac:dyDescent="0.35">
      <c r="C1300" t="s">
        <v>1322</v>
      </c>
      <c r="D1300">
        <v>1967</v>
      </c>
      <c r="E1300" t="s">
        <v>10</v>
      </c>
      <c r="F1300">
        <v>30</v>
      </c>
      <c r="G1300">
        <v>0</v>
      </c>
      <c r="H1300">
        <v>10704.47</v>
      </c>
      <c r="I1300" t="s">
        <v>12</v>
      </c>
      <c r="J1300" t="s">
        <v>11</v>
      </c>
      <c r="K1300" t="s">
        <v>42</v>
      </c>
    </row>
    <row r="1301" spans="3:11" x14ac:dyDescent="0.35">
      <c r="C1301" t="s">
        <v>1323</v>
      </c>
      <c r="D1301">
        <v>1967</v>
      </c>
      <c r="E1301" t="s">
        <v>37</v>
      </c>
      <c r="F1301">
        <v>5</v>
      </c>
      <c r="G1301">
        <v>0</v>
      </c>
      <c r="H1301">
        <v>10713.64</v>
      </c>
      <c r="I1301" t="s">
        <v>12</v>
      </c>
      <c r="J1301" t="s">
        <v>12</v>
      </c>
      <c r="K1301" t="s">
        <v>42</v>
      </c>
    </row>
    <row r="1302" spans="3:11" x14ac:dyDescent="0.35">
      <c r="C1302" t="s">
        <v>1324</v>
      </c>
      <c r="D1302">
        <v>1992</v>
      </c>
      <c r="E1302" t="s">
        <v>18</v>
      </c>
      <c r="F1302">
        <v>25</v>
      </c>
      <c r="G1302">
        <v>0</v>
      </c>
      <c r="H1302">
        <v>10719.57</v>
      </c>
      <c r="I1302" t="s">
        <v>12</v>
      </c>
      <c r="J1302" t="s">
        <v>16</v>
      </c>
      <c r="K1302" t="s">
        <v>23</v>
      </c>
    </row>
    <row r="1303" spans="3:11" x14ac:dyDescent="0.35">
      <c r="C1303" t="s">
        <v>1325</v>
      </c>
      <c r="D1303">
        <v>1974</v>
      </c>
      <c r="E1303" t="s">
        <v>30</v>
      </c>
      <c r="F1303">
        <v>9</v>
      </c>
      <c r="G1303">
        <v>4</v>
      </c>
      <c r="H1303">
        <v>10736.87</v>
      </c>
      <c r="I1303" t="s">
        <v>12</v>
      </c>
      <c r="J1303" t="s">
        <v>16</v>
      </c>
      <c r="K1303" t="s">
        <v>168</v>
      </c>
    </row>
    <row r="1304" spans="3:11" x14ac:dyDescent="0.35">
      <c r="C1304" t="s">
        <v>1326</v>
      </c>
      <c r="D1304">
        <v>1986</v>
      </c>
      <c r="E1304" t="s">
        <v>35</v>
      </c>
      <c r="F1304">
        <v>29</v>
      </c>
      <c r="G1304">
        <v>3</v>
      </c>
      <c r="H1304">
        <v>10749.02</v>
      </c>
      <c r="I1304" t="s">
        <v>12</v>
      </c>
      <c r="J1304" t="s">
        <v>16</v>
      </c>
      <c r="K1304" t="s">
        <v>535</v>
      </c>
    </row>
    <row r="1305" spans="3:11" x14ac:dyDescent="0.35">
      <c r="C1305" t="s">
        <v>1327</v>
      </c>
      <c r="D1305">
        <v>1989</v>
      </c>
      <c r="E1305" t="s">
        <v>15</v>
      </c>
      <c r="F1305">
        <v>25</v>
      </c>
      <c r="G1305">
        <v>3</v>
      </c>
      <c r="H1305">
        <v>10769.75</v>
      </c>
      <c r="I1305" t="s">
        <v>12</v>
      </c>
      <c r="J1305" t="s">
        <v>11</v>
      </c>
      <c r="K1305" t="s">
        <v>632</v>
      </c>
    </row>
    <row r="1306" spans="3:11" x14ac:dyDescent="0.35">
      <c r="C1306" t="s">
        <v>1328</v>
      </c>
      <c r="D1306">
        <v>1967</v>
      </c>
      <c r="E1306" t="s">
        <v>15</v>
      </c>
      <c r="F1306">
        <v>11</v>
      </c>
      <c r="G1306">
        <v>1</v>
      </c>
      <c r="H1306">
        <v>10791.96</v>
      </c>
      <c r="I1306" t="s">
        <v>12</v>
      </c>
      <c r="J1306" t="s">
        <v>11</v>
      </c>
      <c r="K1306" t="s">
        <v>42</v>
      </c>
    </row>
    <row r="1307" spans="3:11" x14ac:dyDescent="0.35">
      <c r="C1307" t="s">
        <v>1329</v>
      </c>
      <c r="D1307">
        <v>1999</v>
      </c>
      <c r="E1307" t="s">
        <v>30</v>
      </c>
      <c r="F1307">
        <v>24</v>
      </c>
      <c r="G1307">
        <v>0</v>
      </c>
      <c r="H1307">
        <v>10795.94</v>
      </c>
      <c r="I1307" t="s">
        <v>12</v>
      </c>
      <c r="J1307" t="s">
        <v>16</v>
      </c>
      <c r="K1307" t="s">
        <v>42</v>
      </c>
    </row>
    <row r="1308" spans="3:11" x14ac:dyDescent="0.35">
      <c r="C1308" t="s">
        <v>1330</v>
      </c>
      <c r="D1308">
        <v>1967</v>
      </c>
      <c r="E1308" t="s">
        <v>37</v>
      </c>
      <c r="F1308">
        <v>23</v>
      </c>
      <c r="G1308">
        <v>0</v>
      </c>
      <c r="H1308">
        <v>10796.35</v>
      </c>
      <c r="I1308" t="s">
        <v>12</v>
      </c>
      <c r="J1308" t="s">
        <v>16</v>
      </c>
      <c r="K1308" t="s">
        <v>166</v>
      </c>
    </row>
    <row r="1309" spans="3:11" x14ac:dyDescent="0.35">
      <c r="C1309" t="s">
        <v>1331</v>
      </c>
      <c r="D1309">
        <v>1970</v>
      </c>
      <c r="E1309" t="s">
        <v>37</v>
      </c>
      <c r="F1309">
        <v>28</v>
      </c>
      <c r="G1309">
        <v>1</v>
      </c>
      <c r="H1309">
        <v>10797.34</v>
      </c>
      <c r="I1309" t="s">
        <v>12</v>
      </c>
      <c r="J1309" t="s">
        <v>11</v>
      </c>
      <c r="K1309" t="s">
        <v>249</v>
      </c>
    </row>
    <row r="1310" spans="3:11" x14ac:dyDescent="0.35">
      <c r="C1310" t="s">
        <v>1332</v>
      </c>
      <c r="D1310">
        <v>1970</v>
      </c>
      <c r="E1310" t="s">
        <v>30</v>
      </c>
      <c r="F1310">
        <v>18</v>
      </c>
      <c r="G1310">
        <v>2</v>
      </c>
      <c r="H1310">
        <v>10806.84</v>
      </c>
      <c r="I1310" t="s">
        <v>12</v>
      </c>
      <c r="J1310" t="s">
        <v>11</v>
      </c>
      <c r="K1310" t="s">
        <v>42</v>
      </c>
    </row>
    <row r="1311" spans="3:11" x14ac:dyDescent="0.35">
      <c r="C1311" t="s">
        <v>1333</v>
      </c>
      <c r="D1311">
        <v>1967</v>
      </c>
      <c r="E1311" t="s">
        <v>37</v>
      </c>
      <c r="F1311">
        <v>2</v>
      </c>
      <c r="G1311">
        <v>1</v>
      </c>
      <c r="H1311">
        <v>10807.49</v>
      </c>
      <c r="I1311" t="s">
        <v>12</v>
      </c>
      <c r="J1311" t="s">
        <v>11</v>
      </c>
      <c r="K1311" t="s">
        <v>13</v>
      </c>
    </row>
    <row r="1312" spans="3:11" x14ac:dyDescent="0.35">
      <c r="C1312" t="s">
        <v>1334</v>
      </c>
      <c r="D1312">
        <v>1968</v>
      </c>
      <c r="E1312" t="s">
        <v>10</v>
      </c>
      <c r="F1312">
        <v>28</v>
      </c>
      <c r="G1312">
        <v>1</v>
      </c>
      <c r="H1312">
        <v>10825.25</v>
      </c>
      <c r="I1312" t="s">
        <v>12</v>
      </c>
      <c r="J1312" t="s">
        <v>12</v>
      </c>
      <c r="K1312" t="s">
        <v>23</v>
      </c>
    </row>
    <row r="1313" spans="3:11" x14ac:dyDescent="0.35">
      <c r="C1313" t="s">
        <v>1335</v>
      </c>
      <c r="D1313">
        <v>1971</v>
      </c>
      <c r="E1313" t="s">
        <v>30</v>
      </c>
      <c r="F1313">
        <v>20</v>
      </c>
      <c r="G1313">
        <v>2</v>
      </c>
      <c r="H1313">
        <v>10848.13</v>
      </c>
      <c r="I1313" t="s">
        <v>12</v>
      </c>
      <c r="J1313" t="s">
        <v>12</v>
      </c>
      <c r="K1313" t="s">
        <v>23</v>
      </c>
    </row>
    <row r="1314" spans="3:11" x14ac:dyDescent="0.35">
      <c r="C1314" t="s">
        <v>1336</v>
      </c>
      <c r="D1314">
        <v>1994</v>
      </c>
      <c r="E1314" t="s">
        <v>20</v>
      </c>
      <c r="F1314">
        <v>6</v>
      </c>
      <c r="G1314">
        <v>0</v>
      </c>
      <c r="H1314">
        <v>10886.66</v>
      </c>
      <c r="I1314" t="s">
        <v>12</v>
      </c>
      <c r="J1314" t="s">
        <v>12</v>
      </c>
      <c r="K1314" t="s">
        <v>23</v>
      </c>
    </row>
    <row r="1315" spans="3:11" x14ac:dyDescent="0.35">
      <c r="C1315" t="s">
        <v>1337</v>
      </c>
      <c r="D1315">
        <v>1968</v>
      </c>
      <c r="E1315" t="s">
        <v>15</v>
      </c>
      <c r="F1315">
        <v>13</v>
      </c>
      <c r="G1315">
        <v>0</v>
      </c>
      <c r="H1315">
        <v>10923.93</v>
      </c>
      <c r="I1315" t="s">
        <v>12</v>
      </c>
      <c r="J1315" t="s">
        <v>16</v>
      </c>
      <c r="K1315" t="s">
        <v>247</v>
      </c>
    </row>
    <row r="1316" spans="3:11" x14ac:dyDescent="0.35">
      <c r="C1316" t="s">
        <v>1338</v>
      </c>
      <c r="D1316">
        <v>1968</v>
      </c>
      <c r="E1316" t="s">
        <v>15</v>
      </c>
      <c r="F1316">
        <v>12</v>
      </c>
      <c r="G1316">
        <v>1</v>
      </c>
      <c r="H1316">
        <v>10928.85</v>
      </c>
      <c r="I1316" t="s">
        <v>12</v>
      </c>
      <c r="J1316" t="s">
        <v>12</v>
      </c>
      <c r="K1316" t="s">
        <v>13</v>
      </c>
    </row>
    <row r="1317" spans="3:11" x14ac:dyDescent="0.35">
      <c r="C1317" t="s">
        <v>1339</v>
      </c>
      <c r="D1317">
        <v>1969</v>
      </c>
      <c r="E1317" t="s">
        <v>15</v>
      </c>
      <c r="F1317">
        <v>10</v>
      </c>
      <c r="G1317">
        <v>1</v>
      </c>
      <c r="H1317">
        <v>10942.13</v>
      </c>
      <c r="I1317" t="s">
        <v>12</v>
      </c>
      <c r="J1317" t="s">
        <v>12</v>
      </c>
      <c r="K1317" t="s">
        <v>23</v>
      </c>
    </row>
    <row r="1318" spans="3:11" x14ac:dyDescent="0.35">
      <c r="C1318" t="s">
        <v>1340</v>
      </c>
      <c r="D1318">
        <v>1965</v>
      </c>
      <c r="E1318" t="s">
        <v>30</v>
      </c>
      <c r="F1318">
        <v>4</v>
      </c>
      <c r="G1318">
        <v>0</v>
      </c>
      <c r="H1318">
        <v>10959.33</v>
      </c>
      <c r="I1318" t="s">
        <v>12</v>
      </c>
      <c r="J1318" t="s">
        <v>12</v>
      </c>
      <c r="K1318" t="s">
        <v>42</v>
      </c>
    </row>
    <row r="1319" spans="3:11" x14ac:dyDescent="0.35">
      <c r="C1319" t="s">
        <v>1341</v>
      </c>
      <c r="D1319">
        <v>1969</v>
      </c>
      <c r="E1319" t="s">
        <v>35</v>
      </c>
      <c r="F1319">
        <v>14</v>
      </c>
      <c r="G1319">
        <v>1</v>
      </c>
      <c r="H1319">
        <v>10959.69</v>
      </c>
      <c r="I1319" t="s">
        <v>12</v>
      </c>
      <c r="J1319" t="s">
        <v>12</v>
      </c>
      <c r="K1319" t="s">
        <v>23</v>
      </c>
    </row>
    <row r="1320" spans="3:11" x14ac:dyDescent="0.35">
      <c r="C1320" t="s">
        <v>1342</v>
      </c>
      <c r="D1320">
        <v>1965</v>
      </c>
      <c r="E1320" t="s">
        <v>18</v>
      </c>
      <c r="F1320">
        <v>19</v>
      </c>
      <c r="G1320">
        <v>0</v>
      </c>
      <c r="H1320">
        <v>10965.45</v>
      </c>
      <c r="I1320" t="s">
        <v>12</v>
      </c>
      <c r="J1320" t="s">
        <v>11</v>
      </c>
      <c r="K1320" t="s">
        <v>42</v>
      </c>
    </row>
    <row r="1321" spans="3:11" x14ac:dyDescent="0.35">
      <c r="C1321" t="s">
        <v>1343</v>
      </c>
      <c r="D1321">
        <v>1966</v>
      </c>
      <c r="E1321" t="s">
        <v>10</v>
      </c>
      <c r="F1321">
        <v>9</v>
      </c>
      <c r="G1321">
        <v>0</v>
      </c>
      <c r="H1321">
        <v>10976.25</v>
      </c>
      <c r="I1321" t="s">
        <v>12</v>
      </c>
      <c r="J1321" t="s">
        <v>11</v>
      </c>
      <c r="K1321" t="s">
        <v>23</v>
      </c>
    </row>
    <row r="1322" spans="3:11" x14ac:dyDescent="0.35">
      <c r="C1322" t="s">
        <v>1344</v>
      </c>
      <c r="D1322">
        <v>1973</v>
      </c>
      <c r="E1322" t="s">
        <v>37</v>
      </c>
      <c r="F1322">
        <v>21</v>
      </c>
      <c r="G1322">
        <v>4</v>
      </c>
      <c r="H1322">
        <v>10977.21</v>
      </c>
      <c r="I1322" t="s">
        <v>12</v>
      </c>
      <c r="J1322" t="s">
        <v>16</v>
      </c>
      <c r="K1322" t="s">
        <v>13</v>
      </c>
    </row>
    <row r="1323" spans="3:11" x14ac:dyDescent="0.35">
      <c r="C1323" t="s">
        <v>1345</v>
      </c>
      <c r="D1323">
        <v>1965</v>
      </c>
      <c r="E1323" t="s">
        <v>30</v>
      </c>
      <c r="F1323">
        <v>18</v>
      </c>
      <c r="G1323">
        <v>0</v>
      </c>
      <c r="H1323">
        <v>10982.5</v>
      </c>
      <c r="I1323" t="s">
        <v>12</v>
      </c>
      <c r="J1323" t="s">
        <v>12</v>
      </c>
      <c r="K1323" t="s">
        <v>13</v>
      </c>
    </row>
    <row r="1324" spans="3:11" x14ac:dyDescent="0.35">
      <c r="C1324" t="s">
        <v>1346</v>
      </c>
      <c r="D1324">
        <v>2000</v>
      </c>
      <c r="E1324" t="s">
        <v>20</v>
      </c>
      <c r="F1324">
        <v>17</v>
      </c>
      <c r="G1324">
        <v>0</v>
      </c>
      <c r="H1324">
        <v>10991.58</v>
      </c>
      <c r="I1324" t="s">
        <v>12</v>
      </c>
      <c r="J1324" t="s">
        <v>12</v>
      </c>
      <c r="K1324" t="s">
        <v>23</v>
      </c>
    </row>
    <row r="1325" spans="3:11" x14ac:dyDescent="0.35">
      <c r="C1325" t="s">
        <v>1347</v>
      </c>
      <c r="D1325">
        <v>1968</v>
      </c>
      <c r="E1325" t="s">
        <v>37</v>
      </c>
      <c r="F1325">
        <v>24</v>
      </c>
      <c r="G1325">
        <v>2</v>
      </c>
      <c r="H1325">
        <v>11013.71</v>
      </c>
      <c r="I1325" t="s">
        <v>12</v>
      </c>
      <c r="J1325" t="s">
        <v>16</v>
      </c>
      <c r="K1325" t="s">
        <v>13</v>
      </c>
    </row>
    <row r="1326" spans="3:11" x14ac:dyDescent="0.35">
      <c r="C1326" t="s">
        <v>1348</v>
      </c>
      <c r="D1326">
        <v>1974</v>
      </c>
      <c r="E1326" t="s">
        <v>30</v>
      </c>
      <c r="F1326">
        <v>15</v>
      </c>
      <c r="G1326">
        <v>4</v>
      </c>
      <c r="H1326">
        <v>11015.17</v>
      </c>
      <c r="I1326" t="s">
        <v>12</v>
      </c>
      <c r="J1326" t="s">
        <v>16</v>
      </c>
      <c r="K1326" t="s">
        <v>23</v>
      </c>
    </row>
    <row r="1327" spans="3:11" x14ac:dyDescent="0.35">
      <c r="C1327" t="s">
        <v>1349</v>
      </c>
      <c r="D1327">
        <v>1991</v>
      </c>
      <c r="E1327" t="s">
        <v>18</v>
      </c>
      <c r="F1327">
        <v>26</v>
      </c>
      <c r="G1327">
        <v>3</v>
      </c>
      <c r="H1327">
        <v>11018.05</v>
      </c>
      <c r="I1327" t="s">
        <v>12</v>
      </c>
      <c r="J1327" t="s">
        <v>11</v>
      </c>
      <c r="K1327" t="s">
        <v>23</v>
      </c>
    </row>
    <row r="1328" spans="3:11" x14ac:dyDescent="0.35">
      <c r="C1328" t="s">
        <v>1350</v>
      </c>
      <c r="D1328">
        <v>1996</v>
      </c>
      <c r="E1328" t="s">
        <v>10</v>
      </c>
      <c r="F1328">
        <v>21</v>
      </c>
      <c r="G1328">
        <v>0</v>
      </c>
      <c r="H1328">
        <v>11028.56</v>
      </c>
      <c r="I1328" t="s">
        <v>12</v>
      </c>
      <c r="J1328" t="s">
        <v>12</v>
      </c>
      <c r="K1328" t="s">
        <v>23</v>
      </c>
    </row>
    <row r="1329" spans="3:11" x14ac:dyDescent="0.35">
      <c r="C1329" t="s">
        <v>1351</v>
      </c>
      <c r="D1329">
        <v>1974</v>
      </c>
      <c r="E1329" t="s">
        <v>30</v>
      </c>
      <c r="F1329">
        <v>10</v>
      </c>
      <c r="G1329">
        <v>4</v>
      </c>
      <c r="H1329">
        <v>11033.66</v>
      </c>
      <c r="I1329" t="s">
        <v>12</v>
      </c>
      <c r="J1329" t="s">
        <v>12</v>
      </c>
      <c r="K1329" t="s">
        <v>23</v>
      </c>
    </row>
    <row r="1330" spans="3:11" x14ac:dyDescent="0.35">
      <c r="C1330" t="s">
        <v>1352</v>
      </c>
      <c r="D1330">
        <v>1989</v>
      </c>
      <c r="E1330" t="s">
        <v>37</v>
      </c>
      <c r="F1330">
        <v>25</v>
      </c>
      <c r="G1330">
        <v>3</v>
      </c>
      <c r="H1330">
        <v>11037.51</v>
      </c>
      <c r="I1330" t="s">
        <v>12</v>
      </c>
      <c r="J1330" t="s">
        <v>16</v>
      </c>
      <c r="K1330" t="s">
        <v>23</v>
      </c>
    </row>
    <row r="1331" spans="3:11" x14ac:dyDescent="0.35">
      <c r="C1331" t="s">
        <v>1353</v>
      </c>
      <c r="D1331">
        <v>1974</v>
      </c>
      <c r="E1331" t="s">
        <v>35</v>
      </c>
      <c r="F1331">
        <v>30</v>
      </c>
      <c r="G1331">
        <v>0</v>
      </c>
      <c r="H1331">
        <v>11037.85</v>
      </c>
      <c r="I1331" t="s">
        <v>12</v>
      </c>
      <c r="J1331" t="s">
        <v>11</v>
      </c>
      <c r="K1331" t="s">
        <v>200</v>
      </c>
    </row>
    <row r="1332" spans="3:11" x14ac:dyDescent="0.35">
      <c r="C1332" t="s">
        <v>1354</v>
      </c>
      <c r="D1332">
        <v>2001</v>
      </c>
      <c r="E1332" t="s">
        <v>30</v>
      </c>
      <c r="F1332">
        <v>17</v>
      </c>
      <c r="G1332">
        <v>0</v>
      </c>
      <c r="H1332">
        <v>11046.02</v>
      </c>
      <c r="I1332" t="s">
        <v>12</v>
      </c>
      <c r="J1332" t="s">
        <v>16</v>
      </c>
      <c r="K1332" t="s">
        <v>535</v>
      </c>
    </row>
    <row r="1333" spans="3:11" x14ac:dyDescent="0.35">
      <c r="C1333" t="s">
        <v>1355</v>
      </c>
      <c r="D1333">
        <v>2000</v>
      </c>
      <c r="E1333" t="s">
        <v>20</v>
      </c>
      <c r="F1333">
        <v>18</v>
      </c>
      <c r="G1333">
        <v>0</v>
      </c>
      <c r="H1333">
        <v>11068.7</v>
      </c>
      <c r="I1333" t="s">
        <v>12</v>
      </c>
      <c r="J1333" t="s">
        <v>16</v>
      </c>
      <c r="K1333" t="s">
        <v>42</v>
      </c>
    </row>
    <row r="1334" spans="3:11" x14ac:dyDescent="0.35">
      <c r="C1334" t="s">
        <v>1356</v>
      </c>
      <c r="D1334">
        <v>1971</v>
      </c>
      <c r="E1334" t="s">
        <v>15</v>
      </c>
      <c r="F1334">
        <v>9</v>
      </c>
      <c r="G1334">
        <v>0</v>
      </c>
      <c r="H1334">
        <v>11068.77</v>
      </c>
      <c r="I1334" t="s">
        <v>12</v>
      </c>
      <c r="J1334" t="s">
        <v>11</v>
      </c>
      <c r="K1334" t="s">
        <v>23</v>
      </c>
    </row>
    <row r="1335" spans="3:11" x14ac:dyDescent="0.35">
      <c r="C1335" t="s">
        <v>1357</v>
      </c>
      <c r="D1335">
        <v>1966</v>
      </c>
      <c r="E1335" t="s">
        <v>15</v>
      </c>
      <c r="F1335">
        <v>7</v>
      </c>
      <c r="G1335">
        <v>0</v>
      </c>
      <c r="H1335">
        <v>11070.54</v>
      </c>
      <c r="I1335" t="s">
        <v>12</v>
      </c>
      <c r="J1335" t="s">
        <v>12</v>
      </c>
      <c r="K1335" t="s">
        <v>42</v>
      </c>
    </row>
    <row r="1336" spans="3:11" x14ac:dyDescent="0.35">
      <c r="C1336" t="s">
        <v>1358</v>
      </c>
      <c r="D1336">
        <v>1966</v>
      </c>
      <c r="E1336" t="s">
        <v>15</v>
      </c>
      <c r="F1336">
        <v>20</v>
      </c>
      <c r="G1336">
        <v>0</v>
      </c>
      <c r="H1336">
        <v>11073.18</v>
      </c>
      <c r="I1336" t="s">
        <v>12</v>
      </c>
      <c r="J1336" t="s">
        <v>12</v>
      </c>
      <c r="K1336" t="s">
        <v>42</v>
      </c>
    </row>
    <row r="1337" spans="3:11" x14ac:dyDescent="0.35">
      <c r="C1337" t="s">
        <v>1359</v>
      </c>
      <c r="D1337">
        <v>1967</v>
      </c>
      <c r="E1337" t="s">
        <v>20</v>
      </c>
      <c r="F1337">
        <v>4</v>
      </c>
      <c r="G1337">
        <v>0</v>
      </c>
      <c r="H1337">
        <v>11082.58</v>
      </c>
      <c r="I1337" t="s">
        <v>12</v>
      </c>
      <c r="J1337" t="s">
        <v>11</v>
      </c>
      <c r="K1337" t="s">
        <v>23</v>
      </c>
    </row>
    <row r="1338" spans="3:11" x14ac:dyDescent="0.35">
      <c r="C1338" t="s">
        <v>1360</v>
      </c>
      <c r="D1338">
        <v>1972</v>
      </c>
      <c r="E1338" t="s">
        <v>37</v>
      </c>
      <c r="F1338">
        <v>7</v>
      </c>
      <c r="G1338">
        <v>3</v>
      </c>
      <c r="H1338">
        <v>11085.59</v>
      </c>
      <c r="I1338" t="s">
        <v>12</v>
      </c>
      <c r="J1338" t="s">
        <v>11</v>
      </c>
      <c r="K1338" t="s">
        <v>23</v>
      </c>
    </row>
    <row r="1339" spans="3:11" x14ac:dyDescent="0.35">
      <c r="C1339" t="s">
        <v>1361</v>
      </c>
      <c r="D1339">
        <v>1966</v>
      </c>
      <c r="E1339" t="s">
        <v>20</v>
      </c>
      <c r="F1339">
        <v>9</v>
      </c>
      <c r="G1339">
        <v>0</v>
      </c>
      <c r="H1339">
        <v>11090.72</v>
      </c>
      <c r="I1339" t="s">
        <v>12</v>
      </c>
      <c r="J1339" t="s">
        <v>16</v>
      </c>
      <c r="K1339" t="s">
        <v>13</v>
      </c>
    </row>
    <row r="1340" spans="3:11" x14ac:dyDescent="0.35">
      <c r="C1340" t="s">
        <v>1362</v>
      </c>
      <c r="D1340">
        <v>1966</v>
      </c>
      <c r="E1340" t="s">
        <v>10</v>
      </c>
      <c r="F1340">
        <v>5</v>
      </c>
      <c r="G1340">
        <v>0</v>
      </c>
      <c r="H1340">
        <v>11093.62</v>
      </c>
      <c r="I1340" t="s">
        <v>12</v>
      </c>
      <c r="J1340" t="s">
        <v>16</v>
      </c>
      <c r="K1340" t="s">
        <v>13</v>
      </c>
    </row>
    <row r="1341" spans="3:11" x14ac:dyDescent="0.35">
      <c r="C1341" t="s">
        <v>1363</v>
      </c>
      <c r="D1341">
        <v>1980</v>
      </c>
      <c r="E1341" t="s">
        <v>35</v>
      </c>
      <c r="F1341">
        <v>20</v>
      </c>
      <c r="G1341">
        <v>2</v>
      </c>
      <c r="H1341">
        <v>11103.33</v>
      </c>
      <c r="I1341" t="s">
        <v>12</v>
      </c>
      <c r="J1341" t="s">
        <v>16</v>
      </c>
      <c r="K1341" t="s">
        <v>300</v>
      </c>
    </row>
    <row r="1342" spans="3:11" x14ac:dyDescent="0.35">
      <c r="C1342" t="s">
        <v>1364</v>
      </c>
      <c r="D1342">
        <v>1969</v>
      </c>
      <c r="E1342" t="s">
        <v>15</v>
      </c>
      <c r="F1342">
        <v>30</v>
      </c>
      <c r="G1342">
        <v>2</v>
      </c>
      <c r="H1342">
        <v>11150.78</v>
      </c>
      <c r="I1342" t="s">
        <v>12</v>
      </c>
      <c r="J1342" t="s">
        <v>11</v>
      </c>
      <c r="K1342" t="s">
        <v>42</v>
      </c>
    </row>
    <row r="1343" spans="3:11" x14ac:dyDescent="0.35">
      <c r="C1343" t="s">
        <v>1365</v>
      </c>
      <c r="D1343">
        <v>1969</v>
      </c>
      <c r="E1343" t="s">
        <v>18</v>
      </c>
      <c r="F1343">
        <v>25</v>
      </c>
      <c r="G1343">
        <v>2</v>
      </c>
      <c r="H1343">
        <v>11163.57</v>
      </c>
      <c r="I1343" t="s">
        <v>12</v>
      </c>
      <c r="J1343" t="s">
        <v>11</v>
      </c>
      <c r="K1343" t="s">
        <v>42</v>
      </c>
    </row>
    <row r="1344" spans="3:11" x14ac:dyDescent="0.35">
      <c r="C1344" t="s">
        <v>1366</v>
      </c>
      <c r="D1344">
        <v>1966</v>
      </c>
      <c r="E1344" t="s">
        <v>35</v>
      </c>
      <c r="F1344">
        <v>6</v>
      </c>
      <c r="G1344">
        <v>0</v>
      </c>
      <c r="H1344">
        <v>11165.42</v>
      </c>
      <c r="I1344" t="s">
        <v>12</v>
      </c>
      <c r="J1344" t="s">
        <v>16</v>
      </c>
      <c r="K1344" t="s">
        <v>168</v>
      </c>
    </row>
    <row r="1345" spans="3:11" x14ac:dyDescent="0.35">
      <c r="C1345" t="s">
        <v>1367</v>
      </c>
      <c r="D1345">
        <v>1972</v>
      </c>
      <c r="E1345" t="s">
        <v>20</v>
      </c>
      <c r="F1345">
        <v>3</v>
      </c>
      <c r="G1345">
        <v>0</v>
      </c>
      <c r="H1345">
        <v>11186.2</v>
      </c>
      <c r="I1345" t="s">
        <v>12</v>
      </c>
      <c r="J1345" t="s">
        <v>11</v>
      </c>
      <c r="K1345" t="s">
        <v>300</v>
      </c>
    </row>
    <row r="1346" spans="3:11" x14ac:dyDescent="0.35">
      <c r="C1346" t="s">
        <v>1368</v>
      </c>
      <c r="D1346">
        <v>1970</v>
      </c>
      <c r="E1346" t="s">
        <v>18</v>
      </c>
      <c r="F1346">
        <v>14</v>
      </c>
      <c r="G1346">
        <v>2</v>
      </c>
      <c r="H1346">
        <v>11187.66</v>
      </c>
      <c r="I1346" t="s">
        <v>12</v>
      </c>
      <c r="J1346" t="s">
        <v>11</v>
      </c>
      <c r="K1346" t="s">
        <v>23</v>
      </c>
    </row>
    <row r="1347" spans="3:11" x14ac:dyDescent="0.35">
      <c r="C1347" t="s">
        <v>1369</v>
      </c>
      <c r="D1347">
        <v>1976</v>
      </c>
      <c r="E1347" t="s">
        <v>18</v>
      </c>
      <c r="F1347">
        <v>28</v>
      </c>
      <c r="G1347">
        <v>2</v>
      </c>
      <c r="H1347">
        <v>11217.35</v>
      </c>
      <c r="I1347" t="s">
        <v>12</v>
      </c>
      <c r="J1347" t="s">
        <v>11</v>
      </c>
      <c r="K1347" t="s">
        <v>200</v>
      </c>
    </row>
    <row r="1348" spans="3:11" x14ac:dyDescent="0.35">
      <c r="C1348" t="s">
        <v>1370</v>
      </c>
      <c r="D1348">
        <v>1969</v>
      </c>
      <c r="E1348" t="s">
        <v>30</v>
      </c>
      <c r="F1348">
        <v>30</v>
      </c>
      <c r="G1348">
        <v>2</v>
      </c>
      <c r="H1348">
        <v>11244.38</v>
      </c>
      <c r="I1348" t="s">
        <v>12</v>
      </c>
      <c r="J1348" t="s">
        <v>16</v>
      </c>
      <c r="K1348" t="s">
        <v>168</v>
      </c>
    </row>
    <row r="1349" spans="3:11" x14ac:dyDescent="0.35">
      <c r="C1349" t="s">
        <v>1371</v>
      </c>
      <c r="D1349">
        <v>1989</v>
      </c>
      <c r="E1349" t="s">
        <v>30</v>
      </c>
      <c r="F1349">
        <v>17</v>
      </c>
      <c r="G1349">
        <v>3</v>
      </c>
      <c r="H1349">
        <v>11250.43</v>
      </c>
      <c r="I1349" t="s">
        <v>12</v>
      </c>
      <c r="J1349" t="s">
        <v>11</v>
      </c>
      <c r="K1349" t="s">
        <v>535</v>
      </c>
    </row>
    <row r="1350" spans="3:11" x14ac:dyDescent="0.35">
      <c r="C1350" t="s">
        <v>1372</v>
      </c>
      <c r="D1350">
        <v>1969</v>
      </c>
      <c r="E1350" t="s">
        <v>35</v>
      </c>
      <c r="F1350">
        <v>20</v>
      </c>
      <c r="G1350">
        <v>3</v>
      </c>
      <c r="H1350">
        <v>11253.42</v>
      </c>
      <c r="I1350" t="s">
        <v>12</v>
      </c>
      <c r="J1350" t="s">
        <v>16</v>
      </c>
      <c r="K1350" t="s">
        <v>42</v>
      </c>
    </row>
    <row r="1351" spans="3:11" x14ac:dyDescent="0.35">
      <c r="C1351" t="s">
        <v>1373</v>
      </c>
      <c r="D1351">
        <v>1981</v>
      </c>
      <c r="E1351" t="s">
        <v>37</v>
      </c>
      <c r="F1351">
        <v>2</v>
      </c>
      <c r="G1351">
        <v>1</v>
      </c>
      <c r="H1351">
        <v>11255.29</v>
      </c>
      <c r="I1351" t="s">
        <v>12</v>
      </c>
      <c r="J1351" t="s">
        <v>16</v>
      </c>
      <c r="K1351" t="s">
        <v>535</v>
      </c>
    </row>
    <row r="1352" spans="3:11" x14ac:dyDescent="0.35">
      <c r="C1352" t="s">
        <v>1374</v>
      </c>
      <c r="D1352">
        <v>1969</v>
      </c>
      <c r="E1352" t="s">
        <v>37</v>
      </c>
      <c r="F1352">
        <v>11</v>
      </c>
      <c r="G1352">
        <v>3</v>
      </c>
      <c r="H1352">
        <v>11264.54</v>
      </c>
      <c r="I1352" t="s">
        <v>12</v>
      </c>
      <c r="J1352" t="s">
        <v>11</v>
      </c>
      <c r="K1352" t="s">
        <v>42</v>
      </c>
    </row>
    <row r="1353" spans="3:11" x14ac:dyDescent="0.35">
      <c r="C1353" t="s">
        <v>1375</v>
      </c>
      <c r="D1353">
        <v>1971</v>
      </c>
      <c r="E1353" t="s">
        <v>30</v>
      </c>
      <c r="F1353">
        <v>26</v>
      </c>
      <c r="G1353">
        <v>0</v>
      </c>
      <c r="H1353">
        <v>11265.71</v>
      </c>
      <c r="I1353" t="s">
        <v>12</v>
      </c>
      <c r="J1353" t="s">
        <v>16</v>
      </c>
      <c r="K1353" t="s">
        <v>200</v>
      </c>
    </row>
    <row r="1354" spans="3:11" x14ac:dyDescent="0.35">
      <c r="C1354" t="s">
        <v>1376</v>
      </c>
      <c r="D1354">
        <v>2004</v>
      </c>
      <c r="E1354" t="s">
        <v>37</v>
      </c>
      <c r="F1354">
        <v>4</v>
      </c>
      <c r="G1354">
        <v>1</v>
      </c>
      <c r="H1354">
        <v>11272.33</v>
      </c>
      <c r="I1354" t="s">
        <v>12</v>
      </c>
      <c r="J1354" t="s">
        <v>11</v>
      </c>
      <c r="K1354" t="s">
        <v>166</v>
      </c>
    </row>
    <row r="1355" spans="3:11" x14ac:dyDescent="0.35">
      <c r="C1355" t="s">
        <v>1377</v>
      </c>
      <c r="D1355">
        <v>1967</v>
      </c>
      <c r="E1355" t="s">
        <v>18</v>
      </c>
      <c r="F1355">
        <v>14</v>
      </c>
      <c r="G1355">
        <v>0</v>
      </c>
      <c r="H1355">
        <v>11286.54</v>
      </c>
      <c r="I1355" t="s">
        <v>12</v>
      </c>
      <c r="J1355" t="s">
        <v>12</v>
      </c>
      <c r="K1355" t="s">
        <v>247</v>
      </c>
    </row>
    <row r="1356" spans="3:11" x14ac:dyDescent="0.35">
      <c r="C1356" t="s">
        <v>1378</v>
      </c>
      <c r="D1356">
        <v>1970</v>
      </c>
      <c r="E1356" t="s">
        <v>18</v>
      </c>
      <c r="F1356">
        <v>22</v>
      </c>
      <c r="G1356">
        <v>3</v>
      </c>
      <c r="H1356">
        <v>11289.11</v>
      </c>
      <c r="I1356" t="s">
        <v>12</v>
      </c>
      <c r="J1356" t="s">
        <v>16</v>
      </c>
      <c r="K1356" t="s">
        <v>23</v>
      </c>
    </row>
    <row r="1357" spans="3:11" x14ac:dyDescent="0.35">
      <c r="C1357" t="s">
        <v>1379</v>
      </c>
      <c r="D1357">
        <v>1988</v>
      </c>
      <c r="E1357" t="s">
        <v>15</v>
      </c>
      <c r="F1357">
        <v>14</v>
      </c>
      <c r="G1357">
        <v>3</v>
      </c>
      <c r="H1357">
        <v>11294.57</v>
      </c>
      <c r="I1357" t="s">
        <v>12</v>
      </c>
      <c r="J1357" t="s">
        <v>16</v>
      </c>
      <c r="K1357" t="s">
        <v>632</v>
      </c>
    </row>
    <row r="1358" spans="3:11" x14ac:dyDescent="0.35">
      <c r="C1358" t="s">
        <v>1380</v>
      </c>
      <c r="D1358">
        <v>1972</v>
      </c>
      <c r="E1358" t="s">
        <v>20</v>
      </c>
      <c r="F1358">
        <v>25</v>
      </c>
      <c r="G1358">
        <v>4</v>
      </c>
      <c r="H1358">
        <v>11299.34</v>
      </c>
      <c r="I1358" t="s">
        <v>12</v>
      </c>
      <c r="J1358" t="s">
        <v>11</v>
      </c>
      <c r="K1358" t="s">
        <v>42</v>
      </c>
    </row>
    <row r="1359" spans="3:11" x14ac:dyDescent="0.35">
      <c r="C1359" t="s">
        <v>1381</v>
      </c>
      <c r="D1359">
        <v>1968</v>
      </c>
      <c r="E1359" t="s">
        <v>37</v>
      </c>
      <c r="F1359">
        <v>6</v>
      </c>
      <c r="G1359">
        <v>1</v>
      </c>
      <c r="H1359">
        <v>11305.93</v>
      </c>
      <c r="I1359" t="s">
        <v>12</v>
      </c>
      <c r="J1359" t="s">
        <v>16</v>
      </c>
      <c r="K1359" t="s">
        <v>23</v>
      </c>
    </row>
    <row r="1360" spans="3:11" x14ac:dyDescent="0.35">
      <c r="C1360" t="s">
        <v>1382</v>
      </c>
      <c r="D1360">
        <v>1963</v>
      </c>
      <c r="E1360" t="s">
        <v>15</v>
      </c>
      <c r="F1360">
        <v>22</v>
      </c>
      <c r="G1360">
        <v>0</v>
      </c>
      <c r="H1360">
        <v>11312.33</v>
      </c>
      <c r="I1360" t="s">
        <v>12</v>
      </c>
      <c r="J1360" t="s">
        <v>12</v>
      </c>
      <c r="K1360" t="s">
        <v>23</v>
      </c>
    </row>
    <row r="1361" spans="3:11" x14ac:dyDescent="0.35">
      <c r="C1361" t="s">
        <v>1383</v>
      </c>
      <c r="D1361">
        <v>1995</v>
      </c>
      <c r="E1361" t="s">
        <v>30</v>
      </c>
      <c r="F1361">
        <v>10</v>
      </c>
      <c r="G1361">
        <v>0</v>
      </c>
      <c r="H1361">
        <v>11318.57</v>
      </c>
      <c r="I1361" t="s">
        <v>12</v>
      </c>
      <c r="J1361" t="s">
        <v>11</v>
      </c>
      <c r="K1361" t="s">
        <v>535</v>
      </c>
    </row>
    <row r="1362" spans="3:11" x14ac:dyDescent="0.35">
      <c r="C1362" t="s">
        <v>1384</v>
      </c>
      <c r="D1362">
        <v>1963</v>
      </c>
      <c r="E1362" t="s">
        <v>10</v>
      </c>
      <c r="F1362">
        <v>11</v>
      </c>
      <c r="G1362">
        <v>0</v>
      </c>
      <c r="H1362">
        <v>11319.12</v>
      </c>
      <c r="I1362" t="s">
        <v>12</v>
      </c>
      <c r="J1362" t="s">
        <v>16</v>
      </c>
      <c r="K1362" t="s">
        <v>23</v>
      </c>
    </row>
    <row r="1363" spans="3:11" x14ac:dyDescent="0.35">
      <c r="C1363" t="s">
        <v>1385</v>
      </c>
      <c r="D1363">
        <v>2002</v>
      </c>
      <c r="E1363" t="s">
        <v>20</v>
      </c>
      <c r="F1363">
        <v>20</v>
      </c>
      <c r="G1363">
        <v>0</v>
      </c>
      <c r="H1363">
        <v>11321.49</v>
      </c>
      <c r="I1363" t="s">
        <v>12</v>
      </c>
      <c r="J1363" t="s">
        <v>12</v>
      </c>
      <c r="K1363" t="s">
        <v>23</v>
      </c>
    </row>
    <row r="1364" spans="3:11" x14ac:dyDescent="0.35">
      <c r="C1364" t="s">
        <v>1386</v>
      </c>
      <c r="D1364">
        <v>1989</v>
      </c>
      <c r="E1364" t="s">
        <v>35</v>
      </c>
      <c r="F1364">
        <v>19</v>
      </c>
      <c r="G1364">
        <v>1</v>
      </c>
      <c r="H1364">
        <v>11326.71</v>
      </c>
      <c r="I1364" t="s">
        <v>12</v>
      </c>
      <c r="J1364" t="s">
        <v>12</v>
      </c>
      <c r="K1364" t="s">
        <v>13</v>
      </c>
    </row>
    <row r="1365" spans="3:11" x14ac:dyDescent="0.35">
      <c r="C1365" t="s">
        <v>1387</v>
      </c>
      <c r="D1365">
        <v>1968</v>
      </c>
      <c r="E1365" t="s">
        <v>15</v>
      </c>
      <c r="F1365">
        <v>2</v>
      </c>
      <c r="G1365">
        <v>0</v>
      </c>
      <c r="H1365">
        <v>11344.32</v>
      </c>
      <c r="I1365" t="s">
        <v>12</v>
      </c>
      <c r="J1365" t="s">
        <v>11</v>
      </c>
      <c r="K1365" t="s">
        <v>200</v>
      </c>
    </row>
    <row r="1366" spans="3:11" x14ac:dyDescent="0.35">
      <c r="C1366" t="s">
        <v>1388</v>
      </c>
      <c r="D1366">
        <v>1964</v>
      </c>
      <c r="E1366" t="s">
        <v>10</v>
      </c>
      <c r="F1366">
        <v>12</v>
      </c>
      <c r="G1366">
        <v>0</v>
      </c>
      <c r="H1366">
        <v>11345.52</v>
      </c>
      <c r="I1366" t="s">
        <v>12</v>
      </c>
      <c r="J1366" t="s">
        <v>12</v>
      </c>
      <c r="K1366" t="s">
        <v>42</v>
      </c>
    </row>
    <row r="1367" spans="3:11" x14ac:dyDescent="0.35">
      <c r="C1367" t="s">
        <v>1389</v>
      </c>
      <c r="D1367">
        <v>1965</v>
      </c>
      <c r="E1367" t="s">
        <v>15</v>
      </c>
      <c r="F1367">
        <v>29</v>
      </c>
      <c r="G1367">
        <v>0</v>
      </c>
      <c r="H1367">
        <v>11353.23</v>
      </c>
      <c r="I1367" t="s">
        <v>12</v>
      </c>
      <c r="J1367" t="s">
        <v>16</v>
      </c>
      <c r="K1367" t="s">
        <v>23</v>
      </c>
    </row>
    <row r="1368" spans="3:11" x14ac:dyDescent="0.35">
      <c r="C1368" t="s">
        <v>1390</v>
      </c>
      <c r="D1368">
        <v>1965</v>
      </c>
      <c r="E1368" t="s">
        <v>20</v>
      </c>
      <c r="F1368">
        <v>26</v>
      </c>
      <c r="G1368">
        <v>0</v>
      </c>
      <c r="H1368">
        <v>11356.66</v>
      </c>
      <c r="I1368" t="s">
        <v>12</v>
      </c>
      <c r="J1368" t="s">
        <v>12</v>
      </c>
      <c r="K1368" t="s">
        <v>23</v>
      </c>
    </row>
    <row r="1369" spans="3:11" x14ac:dyDescent="0.35">
      <c r="C1369" t="s">
        <v>1391</v>
      </c>
      <c r="D1369">
        <v>1964</v>
      </c>
      <c r="E1369" t="s">
        <v>10</v>
      </c>
      <c r="F1369">
        <v>4</v>
      </c>
      <c r="G1369">
        <v>0</v>
      </c>
      <c r="H1369">
        <v>11362.76</v>
      </c>
      <c r="I1369" t="s">
        <v>12</v>
      </c>
      <c r="J1369" t="s">
        <v>16</v>
      </c>
      <c r="K1369" t="s">
        <v>42</v>
      </c>
    </row>
    <row r="1370" spans="3:11" x14ac:dyDescent="0.35">
      <c r="C1370" t="s">
        <v>1392</v>
      </c>
      <c r="D1370">
        <v>1964</v>
      </c>
      <c r="E1370" t="s">
        <v>10</v>
      </c>
      <c r="F1370">
        <v>3</v>
      </c>
      <c r="G1370">
        <v>0</v>
      </c>
      <c r="H1370">
        <v>11363.28</v>
      </c>
      <c r="I1370" t="s">
        <v>12</v>
      </c>
      <c r="J1370" t="s">
        <v>16</v>
      </c>
      <c r="K1370" t="s">
        <v>13</v>
      </c>
    </row>
    <row r="1371" spans="3:11" x14ac:dyDescent="0.35">
      <c r="C1371" t="s">
        <v>1393</v>
      </c>
      <c r="D1371">
        <v>1964</v>
      </c>
      <c r="E1371" t="s">
        <v>30</v>
      </c>
      <c r="F1371">
        <v>13</v>
      </c>
      <c r="G1371">
        <v>0</v>
      </c>
      <c r="H1371">
        <v>11365.95</v>
      </c>
      <c r="I1371" t="s">
        <v>12</v>
      </c>
      <c r="J1371" t="s">
        <v>11</v>
      </c>
      <c r="K1371" t="s">
        <v>42</v>
      </c>
    </row>
    <row r="1372" spans="3:11" x14ac:dyDescent="0.35">
      <c r="C1372" t="s">
        <v>1394</v>
      </c>
      <c r="D1372">
        <v>1979</v>
      </c>
      <c r="E1372" t="s">
        <v>18</v>
      </c>
      <c r="F1372">
        <v>7</v>
      </c>
      <c r="G1372">
        <v>2</v>
      </c>
      <c r="H1372">
        <v>11369.39</v>
      </c>
      <c r="I1372" t="s">
        <v>12</v>
      </c>
      <c r="J1372" t="s">
        <v>16</v>
      </c>
      <c r="K1372" t="s">
        <v>535</v>
      </c>
    </row>
    <row r="1373" spans="3:11" x14ac:dyDescent="0.35">
      <c r="C1373" t="s">
        <v>1395</v>
      </c>
      <c r="D1373">
        <v>1972</v>
      </c>
      <c r="E1373" t="s">
        <v>30</v>
      </c>
      <c r="F1373">
        <v>6</v>
      </c>
      <c r="G1373">
        <v>0</v>
      </c>
      <c r="H1373">
        <v>11378.57</v>
      </c>
      <c r="I1373" t="s">
        <v>12</v>
      </c>
      <c r="J1373" t="s">
        <v>11</v>
      </c>
      <c r="K1373" t="s">
        <v>200</v>
      </c>
    </row>
    <row r="1374" spans="3:11" x14ac:dyDescent="0.35">
      <c r="C1374" t="s">
        <v>1396</v>
      </c>
      <c r="D1374">
        <v>1964</v>
      </c>
      <c r="E1374" t="s">
        <v>18</v>
      </c>
      <c r="F1374">
        <v>13</v>
      </c>
      <c r="G1374">
        <v>0</v>
      </c>
      <c r="H1374">
        <v>11381.33</v>
      </c>
      <c r="I1374" t="s">
        <v>12</v>
      </c>
      <c r="J1374" t="s">
        <v>11</v>
      </c>
      <c r="K1374" t="s">
        <v>13</v>
      </c>
    </row>
    <row r="1375" spans="3:11" x14ac:dyDescent="0.35">
      <c r="C1375" t="s">
        <v>1397</v>
      </c>
      <c r="D1375">
        <v>1997</v>
      </c>
      <c r="E1375" t="s">
        <v>10</v>
      </c>
      <c r="F1375">
        <v>28</v>
      </c>
      <c r="G1375">
        <v>0</v>
      </c>
      <c r="H1375">
        <v>11388.27</v>
      </c>
      <c r="I1375" t="s">
        <v>12</v>
      </c>
      <c r="J1375" t="s">
        <v>11</v>
      </c>
      <c r="K1375" t="s">
        <v>535</v>
      </c>
    </row>
    <row r="1376" spans="3:11" x14ac:dyDescent="0.35">
      <c r="C1376" t="s">
        <v>1398</v>
      </c>
      <c r="D1376">
        <v>1967</v>
      </c>
      <c r="E1376" t="s">
        <v>30</v>
      </c>
      <c r="F1376">
        <v>19</v>
      </c>
      <c r="G1376">
        <v>1</v>
      </c>
      <c r="H1376">
        <v>11394.07</v>
      </c>
      <c r="I1376" t="s">
        <v>12</v>
      </c>
      <c r="J1376" t="s">
        <v>16</v>
      </c>
      <c r="K1376" t="s">
        <v>170</v>
      </c>
    </row>
    <row r="1377" spans="3:11" x14ac:dyDescent="0.35">
      <c r="C1377" t="s">
        <v>1399</v>
      </c>
      <c r="D1377">
        <v>1970</v>
      </c>
      <c r="E1377" t="s">
        <v>37</v>
      </c>
      <c r="F1377">
        <v>2</v>
      </c>
      <c r="G1377">
        <v>2</v>
      </c>
      <c r="H1377">
        <v>11396.9</v>
      </c>
      <c r="I1377" t="s">
        <v>12</v>
      </c>
      <c r="J1377" t="s">
        <v>12</v>
      </c>
      <c r="K1377" t="s">
        <v>247</v>
      </c>
    </row>
    <row r="1378" spans="3:11" x14ac:dyDescent="0.35">
      <c r="C1378" t="s">
        <v>1400</v>
      </c>
      <c r="D1378">
        <v>1970</v>
      </c>
      <c r="E1378" t="s">
        <v>37</v>
      </c>
      <c r="F1378">
        <v>7</v>
      </c>
      <c r="G1378">
        <v>3</v>
      </c>
      <c r="H1378">
        <v>11411.69</v>
      </c>
      <c r="I1378" t="s">
        <v>12</v>
      </c>
      <c r="J1378" t="s">
        <v>11</v>
      </c>
      <c r="K1378" t="s">
        <v>42</v>
      </c>
    </row>
    <row r="1379" spans="3:11" x14ac:dyDescent="0.35">
      <c r="C1379" t="s">
        <v>1401</v>
      </c>
      <c r="D1379">
        <v>1983</v>
      </c>
      <c r="E1379" t="s">
        <v>37</v>
      </c>
      <c r="F1379">
        <v>23</v>
      </c>
      <c r="G1379">
        <v>3</v>
      </c>
      <c r="H1379">
        <v>11412.02</v>
      </c>
      <c r="I1379" t="s">
        <v>12</v>
      </c>
      <c r="J1379" t="s">
        <v>16</v>
      </c>
      <c r="K1379" t="s">
        <v>300</v>
      </c>
    </row>
    <row r="1380" spans="3:11" x14ac:dyDescent="0.35">
      <c r="C1380" t="s">
        <v>1402</v>
      </c>
      <c r="D1380">
        <v>1985</v>
      </c>
      <c r="E1380" t="s">
        <v>18</v>
      </c>
      <c r="F1380">
        <v>9</v>
      </c>
      <c r="G1380">
        <v>3</v>
      </c>
      <c r="H1380">
        <v>11419.49</v>
      </c>
      <c r="I1380" t="s">
        <v>12</v>
      </c>
      <c r="J1380" t="s">
        <v>16</v>
      </c>
      <c r="K1380" t="s">
        <v>23</v>
      </c>
    </row>
    <row r="1381" spans="3:11" x14ac:dyDescent="0.35">
      <c r="C1381" t="s">
        <v>1403</v>
      </c>
      <c r="D1381">
        <v>1980</v>
      </c>
      <c r="E1381" t="s">
        <v>10</v>
      </c>
      <c r="F1381">
        <v>17</v>
      </c>
      <c r="G1381">
        <v>2</v>
      </c>
      <c r="H1381">
        <v>11435.74</v>
      </c>
      <c r="I1381" t="s">
        <v>12</v>
      </c>
      <c r="J1381" t="s">
        <v>12</v>
      </c>
      <c r="K1381" t="s">
        <v>300</v>
      </c>
    </row>
    <row r="1382" spans="3:11" x14ac:dyDescent="0.35">
      <c r="C1382" t="s">
        <v>1404</v>
      </c>
      <c r="D1382">
        <v>1971</v>
      </c>
      <c r="E1382" t="s">
        <v>20</v>
      </c>
      <c r="F1382">
        <v>12</v>
      </c>
      <c r="G1382">
        <v>3</v>
      </c>
      <c r="H1382">
        <v>11436.74</v>
      </c>
      <c r="I1382" t="s">
        <v>12</v>
      </c>
      <c r="J1382" t="s">
        <v>12</v>
      </c>
      <c r="K1382" t="s">
        <v>23</v>
      </c>
    </row>
    <row r="1383" spans="3:11" x14ac:dyDescent="0.35">
      <c r="C1383" t="s">
        <v>1405</v>
      </c>
      <c r="D1383">
        <v>1966</v>
      </c>
      <c r="E1383" t="s">
        <v>18</v>
      </c>
      <c r="F1383">
        <v>14</v>
      </c>
      <c r="G1383">
        <v>0</v>
      </c>
      <c r="H1383">
        <v>11454.02</v>
      </c>
      <c r="I1383" t="s">
        <v>12</v>
      </c>
      <c r="J1383" t="s">
        <v>16</v>
      </c>
      <c r="K1383" t="s">
        <v>23</v>
      </c>
    </row>
    <row r="1384" spans="3:11" x14ac:dyDescent="0.35">
      <c r="C1384" t="s">
        <v>1406</v>
      </c>
      <c r="D1384">
        <v>1965</v>
      </c>
      <c r="E1384" t="s">
        <v>18</v>
      </c>
      <c r="F1384">
        <v>23</v>
      </c>
      <c r="G1384">
        <v>0</v>
      </c>
      <c r="H1384">
        <v>11455.28</v>
      </c>
      <c r="I1384" t="s">
        <v>12</v>
      </c>
      <c r="J1384" t="s">
        <v>11</v>
      </c>
      <c r="K1384" t="s">
        <v>42</v>
      </c>
    </row>
    <row r="1385" spans="3:11" x14ac:dyDescent="0.35">
      <c r="C1385" t="s">
        <v>1407</v>
      </c>
      <c r="D1385">
        <v>1966</v>
      </c>
      <c r="E1385" t="s">
        <v>20</v>
      </c>
      <c r="F1385">
        <v>7</v>
      </c>
      <c r="G1385">
        <v>0</v>
      </c>
      <c r="H1385">
        <v>11478.14</v>
      </c>
      <c r="I1385" t="s">
        <v>12</v>
      </c>
      <c r="J1385" t="s">
        <v>11</v>
      </c>
      <c r="K1385" t="s">
        <v>200</v>
      </c>
    </row>
    <row r="1386" spans="3:11" x14ac:dyDescent="0.35">
      <c r="C1386" t="s">
        <v>1408</v>
      </c>
      <c r="D1386">
        <v>2004</v>
      </c>
      <c r="E1386" t="s">
        <v>20</v>
      </c>
      <c r="F1386">
        <v>10</v>
      </c>
      <c r="G1386">
        <v>0</v>
      </c>
      <c r="H1386">
        <v>11482.63</v>
      </c>
      <c r="I1386" t="s">
        <v>12</v>
      </c>
      <c r="J1386" t="s">
        <v>11</v>
      </c>
      <c r="K1386" t="s">
        <v>13</v>
      </c>
    </row>
    <row r="1387" spans="3:11" x14ac:dyDescent="0.35">
      <c r="C1387" t="s">
        <v>1409</v>
      </c>
      <c r="D1387">
        <v>1970</v>
      </c>
      <c r="E1387" t="s">
        <v>37</v>
      </c>
      <c r="F1387">
        <v>13</v>
      </c>
      <c r="G1387">
        <v>3</v>
      </c>
      <c r="H1387">
        <v>11488.32</v>
      </c>
      <c r="I1387" t="s">
        <v>12</v>
      </c>
      <c r="J1387" t="s">
        <v>16</v>
      </c>
      <c r="K1387" t="s">
        <v>276</v>
      </c>
    </row>
    <row r="1388" spans="3:11" x14ac:dyDescent="0.35">
      <c r="C1388" t="s">
        <v>1410</v>
      </c>
      <c r="D1388">
        <v>1983</v>
      </c>
      <c r="E1388" t="s">
        <v>18</v>
      </c>
      <c r="F1388">
        <v>7</v>
      </c>
      <c r="G1388">
        <v>3</v>
      </c>
      <c r="H1388">
        <v>11492.46</v>
      </c>
      <c r="I1388" t="s">
        <v>12</v>
      </c>
      <c r="J1388" t="s">
        <v>12</v>
      </c>
      <c r="K1388" t="s">
        <v>535</v>
      </c>
    </row>
    <row r="1389" spans="3:11" x14ac:dyDescent="0.35">
      <c r="C1389" t="s">
        <v>1411</v>
      </c>
      <c r="D1389">
        <v>1969</v>
      </c>
      <c r="E1389" t="s">
        <v>35</v>
      </c>
      <c r="F1389">
        <v>11</v>
      </c>
      <c r="G1389">
        <v>0</v>
      </c>
      <c r="H1389">
        <v>11497.69</v>
      </c>
      <c r="I1389" t="s">
        <v>12</v>
      </c>
      <c r="J1389" t="s">
        <v>16</v>
      </c>
      <c r="K1389" t="s">
        <v>23</v>
      </c>
    </row>
    <row r="1390" spans="3:11" x14ac:dyDescent="0.35">
      <c r="C1390" t="s">
        <v>1412</v>
      </c>
      <c r="D1390">
        <v>1989</v>
      </c>
      <c r="E1390" t="s">
        <v>37</v>
      </c>
      <c r="F1390">
        <v>6</v>
      </c>
      <c r="G1390">
        <v>3</v>
      </c>
      <c r="H1390">
        <v>11511.61</v>
      </c>
      <c r="I1390" t="s">
        <v>12</v>
      </c>
      <c r="J1390" t="s">
        <v>12</v>
      </c>
      <c r="K1390" t="s">
        <v>535</v>
      </c>
    </row>
    <row r="1391" spans="3:11" x14ac:dyDescent="0.35">
      <c r="C1391" t="s">
        <v>1413</v>
      </c>
      <c r="D1391">
        <v>1968</v>
      </c>
      <c r="E1391" t="s">
        <v>18</v>
      </c>
      <c r="F1391">
        <v>24</v>
      </c>
      <c r="G1391">
        <v>1</v>
      </c>
      <c r="H1391">
        <v>11512.41</v>
      </c>
      <c r="I1391" t="s">
        <v>12</v>
      </c>
      <c r="J1391" t="s">
        <v>16</v>
      </c>
      <c r="K1391" t="s">
        <v>247</v>
      </c>
    </row>
    <row r="1392" spans="3:11" x14ac:dyDescent="0.35">
      <c r="C1392" t="s">
        <v>1414</v>
      </c>
      <c r="D1392">
        <v>1971</v>
      </c>
      <c r="E1392" t="s">
        <v>30</v>
      </c>
      <c r="F1392">
        <v>19</v>
      </c>
      <c r="G1392">
        <v>4</v>
      </c>
      <c r="H1392">
        <v>11520.1</v>
      </c>
      <c r="I1392" t="s">
        <v>12</v>
      </c>
      <c r="J1392" t="s">
        <v>16</v>
      </c>
      <c r="K1392" t="s">
        <v>23</v>
      </c>
    </row>
    <row r="1393" spans="3:11" x14ac:dyDescent="0.35">
      <c r="C1393" t="s">
        <v>1415</v>
      </c>
      <c r="D1393">
        <v>1988</v>
      </c>
      <c r="E1393" t="s">
        <v>18</v>
      </c>
      <c r="F1393">
        <v>12</v>
      </c>
      <c r="G1393">
        <v>3</v>
      </c>
      <c r="H1393">
        <v>11524.25</v>
      </c>
      <c r="I1393" t="s">
        <v>12</v>
      </c>
      <c r="J1393" t="s">
        <v>16</v>
      </c>
      <c r="K1393" t="s">
        <v>535</v>
      </c>
    </row>
    <row r="1394" spans="3:11" x14ac:dyDescent="0.35">
      <c r="C1394" t="s">
        <v>1416</v>
      </c>
      <c r="D1394">
        <v>1970</v>
      </c>
      <c r="E1394" t="s">
        <v>10</v>
      </c>
      <c r="F1394">
        <v>23</v>
      </c>
      <c r="G1394">
        <v>0</v>
      </c>
      <c r="H1394">
        <v>11530.12</v>
      </c>
      <c r="I1394" t="s">
        <v>12</v>
      </c>
      <c r="J1394" t="s">
        <v>16</v>
      </c>
      <c r="K1394" t="s">
        <v>23</v>
      </c>
    </row>
    <row r="1395" spans="3:11" x14ac:dyDescent="0.35">
      <c r="C1395" t="s">
        <v>1417</v>
      </c>
      <c r="D1395">
        <v>1965</v>
      </c>
      <c r="E1395" t="s">
        <v>37</v>
      </c>
      <c r="F1395">
        <v>3</v>
      </c>
      <c r="G1395">
        <v>0</v>
      </c>
      <c r="H1395">
        <v>11534.87</v>
      </c>
      <c r="I1395" t="s">
        <v>12</v>
      </c>
      <c r="J1395" t="s">
        <v>16</v>
      </c>
      <c r="K1395" t="s">
        <v>356</v>
      </c>
    </row>
    <row r="1396" spans="3:11" x14ac:dyDescent="0.35">
      <c r="C1396" t="s">
        <v>1418</v>
      </c>
      <c r="D1396">
        <v>1968</v>
      </c>
      <c r="E1396" t="s">
        <v>15</v>
      </c>
      <c r="F1396">
        <v>14</v>
      </c>
      <c r="G1396">
        <v>2</v>
      </c>
      <c r="H1396">
        <v>11538.42</v>
      </c>
      <c r="I1396" t="s">
        <v>12</v>
      </c>
      <c r="J1396" t="s">
        <v>16</v>
      </c>
      <c r="K1396" t="s">
        <v>42</v>
      </c>
    </row>
    <row r="1397" spans="3:11" x14ac:dyDescent="0.35">
      <c r="C1397" t="s">
        <v>1419</v>
      </c>
      <c r="D1397">
        <v>1971</v>
      </c>
      <c r="E1397" t="s">
        <v>30</v>
      </c>
      <c r="F1397">
        <v>1</v>
      </c>
      <c r="G1397">
        <v>0</v>
      </c>
      <c r="H1397">
        <v>11540.25</v>
      </c>
      <c r="I1397" t="s">
        <v>12</v>
      </c>
      <c r="J1397" t="s">
        <v>16</v>
      </c>
      <c r="K1397" t="s">
        <v>23</v>
      </c>
    </row>
    <row r="1398" spans="3:11" x14ac:dyDescent="0.35">
      <c r="C1398" t="s">
        <v>1420</v>
      </c>
      <c r="D1398">
        <v>1973</v>
      </c>
      <c r="E1398" t="s">
        <v>10</v>
      </c>
      <c r="F1398">
        <v>23</v>
      </c>
      <c r="G1398">
        <v>5</v>
      </c>
      <c r="H1398">
        <v>11552.9</v>
      </c>
      <c r="I1398" t="s">
        <v>12</v>
      </c>
      <c r="J1398" t="s">
        <v>11</v>
      </c>
      <c r="K1398" t="s">
        <v>42</v>
      </c>
    </row>
    <row r="1399" spans="3:11" x14ac:dyDescent="0.35">
      <c r="C1399" t="s">
        <v>1421</v>
      </c>
      <c r="D1399">
        <v>1965</v>
      </c>
      <c r="E1399" t="s">
        <v>37</v>
      </c>
      <c r="F1399">
        <v>27</v>
      </c>
      <c r="G1399">
        <v>1</v>
      </c>
      <c r="H1399">
        <v>11554.22</v>
      </c>
      <c r="I1399" t="s">
        <v>12</v>
      </c>
      <c r="J1399" t="s">
        <v>16</v>
      </c>
      <c r="K1399" t="s">
        <v>13</v>
      </c>
    </row>
    <row r="1400" spans="3:11" x14ac:dyDescent="0.35">
      <c r="C1400" t="s">
        <v>1422</v>
      </c>
      <c r="D1400">
        <v>1965</v>
      </c>
      <c r="E1400" t="s">
        <v>30</v>
      </c>
      <c r="F1400">
        <v>25</v>
      </c>
      <c r="G1400">
        <v>0</v>
      </c>
      <c r="H1400">
        <v>11566.3</v>
      </c>
      <c r="I1400" t="s">
        <v>12</v>
      </c>
      <c r="J1400" t="s">
        <v>12</v>
      </c>
      <c r="K1400" t="s">
        <v>168</v>
      </c>
    </row>
    <row r="1401" spans="3:11" x14ac:dyDescent="0.35">
      <c r="C1401" t="s">
        <v>1423</v>
      </c>
      <c r="D1401">
        <v>1965</v>
      </c>
      <c r="E1401" t="s">
        <v>15</v>
      </c>
      <c r="F1401">
        <v>6</v>
      </c>
      <c r="G1401">
        <v>1</v>
      </c>
      <c r="H1401">
        <v>11576.13</v>
      </c>
      <c r="I1401" t="s">
        <v>12</v>
      </c>
      <c r="J1401" t="s">
        <v>12</v>
      </c>
      <c r="K1401" t="s">
        <v>42</v>
      </c>
    </row>
    <row r="1402" spans="3:11" x14ac:dyDescent="0.35">
      <c r="C1402" t="s">
        <v>1424</v>
      </c>
      <c r="D1402">
        <v>1964</v>
      </c>
      <c r="E1402" t="s">
        <v>18</v>
      </c>
      <c r="F1402">
        <v>20</v>
      </c>
      <c r="G1402">
        <v>0</v>
      </c>
      <c r="H1402">
        <v>11602.75</v>
      </c>
      <c r="I1402" t="s">
        <v>12</v>
      </c>
      <c r="J1402" t="s">
        <v>16</v>
      </c>
      <c r="K1402" t="s">
        <v>516</v>
      </c>
    </row>
    <row r="1403" spans="3:11" x14ac:dyDescent="0.35">
      <c r="C1403" t="s">
        <v>1425</v>
      </c>
      <c r="D1403">
        <v>1986</v>
      </c>
      <c r="E1403" t="s">
        <v>10</v>
      </c>
      <c r="F1403">
        <v>17</v>
      </c>
      <c r="G1403">
        <v>3</v>
      </c>
      <c r="H1403">
        <v>11625.11</v>
      </c>
      <c r="I1403" t="s">
        <v>12</v>
      </c>
      <c r="J1403" t="s">
        <v>12</v>
      </c>
      <c r="K1403" t="s">
        <v>632</v>
      </c>
    </row>
    <row r="1404" spans="3:11" x14ac:dyDescent="0.35">
      <c r="C1404" t="s">
        <v>1426</v>
      </c>
      <c r="D1404">
        <v>1966</v>
      </c>
      <c r="E1404" t="s">
        <v>37</v>
      </c>
      <c r="F1404">
        <v>4</v>
      </c>
      <c r="G1404">
        <v>0</v>
      </c>
      <c r="H1404">
        <v>11657.72</v>
      </c>
      <c r="I1404" t="s">
        <v>12</v>
      </c>
      <c r="J1404" t="s">
        <v>11</v>
      </c>
      <c r="K1404" t="s">
        <v>247</v>
      </c>
    </row>
    <row r="1405" spans="3:11" x14ac:dyDescent="0.35">
      <c r="C1405" t="s">
        <v>1427</v>
      </c>
      <c r="D1405">
        <v>1994</v>
      </c>
      <c r="E1405" t="s">
        <v>10</v>
      </c>
      <c r="F1405">
        <v>20</v>
      </c>
      <c r="G1405">
        <v>0</v>
      </c>
      <c r="H1405">
        <v>11657.81</v>
      </c>
      <c r="I1405" t="s">
        <v>12</v>
      </c>
      <c r="J1405" t="s">
        <v>11</v>
      </c>
      <c r="K1405" t="s">
        <v>249</v>
      </c>
    </row>
    <row r="1406" spans="3:11" x14ac:dyDescent="0.35">
      <c r="C1406" t="s">
        <v>1428</v>
      </c>
      <c r="D1406">
        <v>1966</v>
      </c>
      <c r="E1406" t="s">
        <v>10</v>
      </c>
      <c r="F1406">
        <v>6</v>
      </c>
      <c r="G1406">
        <v>0</v>
      </c>
      <c r="H1406">
        <v>11658.12</v>
      </c>
      <c r="I1406" t="s">
        <v>12</v>
      </c>
      <c r="J1406" t="s">
        <v>16</v>
      </c>
      <c r="K1406" t="s">
        <v>247</v>
      </c>
    </row>
    <row r="1407" spans="3:11" x14ac:dyDescent="0.35">
      <c r="C1407" t="s">
        <v>1429</v>
      </c>
      <c r="D1407">
        <v>1966</v>
      </c>
      <c r="E1407" t="s">
        <v>35</v>
      </c>
      <c r="F1407">
        <v>23</v>
      </c>
      <c r="G1407">
        <v>0</v>
      </c>
      <c r="H1407">
        <v>11658.38</v>
      </c>
      <c r="I1407" t="s">
        <v>12</v>
      </c>
      <c r="J1407" t="s">
        <v>12</v>
      </c>
      <c r="K1407" t="s">
        <v>247</v>
      </c>
    </row>
    <row r="1408" spans="3:11" x14ac:dyDescent="0.35">
      <c r="C1408" t="s">
        <v>1430</v>
      </c>
      <c r="D1408">
        <v>1966</v>
      </c>
      <c r="E1408" t="s">
        <v>15</v>
      </c>
      <c r="F1408">
        <v>9</v>
      </c>
      <c r="G1408">
        <v>1</v>
      </c>
      <c r="H1408">
        <v>11674.13</v>
      </c>
      <c r="I1408" t="s">
        <v>12</v>
      </c>
      <c r="J1408" t="s">
        <v>16</v>
      </c>
      <c r="K1408" t="s">
        <v>42</v>
      </c>
    </row>
    <row r="1409" spans="3:11" x14ac:dyDescent="0.35">
      <c r="C1409" t="s">
        <v>1431</v>
      </c>
      <c r="D1409">
        <v>1970</v>
      </c>
      <c r="E1409" t="s">
        <v>30</v>
      </c>
      <c r="F1409">
        <v>1</v>
      </c>
      <c r="G1409">
        <v>0</v>
      </c>
      <c r="H1409">
        <v>11696.52</v>
      </c>
      <c r="I1409" t="s">
        <v>12</v>
      </c>
      <c r="J1409" t="s">
        <v>16</v>
      </c>
      <c r="K1409" t="s">
        <v>300</v>
      </c>
    </row>
    <row r="1410" spans="3:11" x14ac:dyDescent="0.35">
      <c r="C1410" t="s">
        <v>1432</v>
      </c>
      <c r="D1410">
        <v>1982</v>
      </c>
      <c r="E1410" t="s">
        <v>37</v>
      </c>
      <c r="F1410">
        <v>21</v>
      </c>
      <c r="G1410">
        <v>3</v>
      </c>
      <c r="H1410">
        <v>11712.97</v>
      </c>
      <c r="I1410" t="s">
        <v>12</v>
      </c>
      <c r="J1410" t="s">
        <v>11</v>
      </c>
      <c r="K1410" t="s">
        <v>300</v>
      </c>
    </row>
    <row r="1411" spans="3:11" x14ac:dyDescent="0.35">
      <c r="C1411" t="s">
        <v>1433</v>
      </c>
      <c r="D1411">
        <v>1969</v>
      </c>
      <c r="E1411" t="s">
        <v>37</v>
      </c>
      <c r="F1411">
        <v>12</v>
      </c>
      <c r="G1411">
        <v>2</v>
      </c>
      <c r="H1411">
        <v>11729.68</v>
      </c>
      <c r="I1411" t="s">
        <v>12</v>
      </c>
      <c r="J1411" t="s">
        <v>16</v>
      </c>
      <c r="K1411" t="s">
        <v>247</v>
      </c>
    </row>
    <row r="1412" spans="3:11" x14ac:dyDescent="0.35">
      <c r="C1412" t="s">
        <v>1434</v>
      </c>
      <c r="D1412">
        <v>1984</v>
      </c>
      <c r="E1412" t="s">
        <v>15</v>
      </c>
      <c r="F1412">
        <v>26</v>
      </c>
      <c r="G1412">
        <v>3</v>
      </c>
      <c r="H1412">
        <v>11730.82</v>
      </c>
      <c r="I1412" t="s">
        <v>12</v>
      </c>
      <c r="J1412" t="s">
        <v>12</v>
      </c>
      <c r="K1412" t="s">
        <v>535</v>
      </c>
    </row>
    <row r="1413" spans="3:11" x14ac:dyDescent="0.35">
      <c r="C1413" t="s">
        <v>1435</v>
      </c>
      <c r="D1413">
        <v>1964</v>
      </c>
      <c r="E1413" t="s">
        <v>15</v>
      </c>
      <c r="F1413">
        <v>9</v>
      </c>
      <c r="G1413">
        <v>0</v>
      </c>
      <c r="H1413">
        <v>11735.88</v>
      </c>
      <c r="I1413" t="s">
        <v>12</v>
      </c>
      <c r="J1413" t="s">
        <v>16</v>
      </c>
      <c r="K1413" t="s">
        <v>23</v>
      </c>
    </row>
    <row r="1414" spans="3:11" x14ac:dyDescent="0.35">
      <c r="C1414" t="s">
        <v>1436</v>
      </c>
      <c r="D1414">
        <v>1988</v>
      </c>
      <c r="E1414" t="s">
        <v>20</v>
      </c>
      <c r="F1414">
        <v>5</v>
      </c>
      <c r="G1414">
        <v>2</v>
      </c>
      <c r="H1414">
        <v>11737.85</v>
      </c>
      <c r="I1414" t="s">
        <v>12</v>
      </c>
      <c r="J1414" t="s">
        <v>16</v>
      </c>
      <c r="K1414" t="s">
        <v>42</v>
      </c>
    </row>
    <row r="1415" spans="3:11" x14ac:dyDescent="0.35">
      <c r="C1415" t="s">
        <v>1437</v>
      </c>
      <c r="D1415">
        <v>1969</v>
      </c>
      <c r="E1415" t="s">
        <v>15</v>
      </c>
      <c r="F1415">
        <v>12</v>
      </c>
      <c r="G1415">
        <v>3</v>
      </c>
      <c r="H1415">
        <v>11741.73</v>
      </c>
      <c r="I1415" t="s">
        <v>12</v>
      </c>
      <c r="J1415" t="s">
        <v>16</v>
      </c>
      <c r="K1415" t="s">
        <v>42</v>
      </c>
    </row>
    <row r="1416" spans="3:11" x14ac:dyDescent="0.35">
      <c r="C1416" t="s">
        <v>1438</v>
      </c>
      <c r="D1416">
        <v>1963</v>
      </c>
      <c r="E1416" t="s">
        <v>18</v>
      </c>
      <c r="F1416">
        <v>9</v>
      </c>
      <c r="G1416">
        <v>0</v>
      </c>
      <c r="H1416">
        <v>11743.3</v>
      </c>
      <c r="I1416" t="s">
        <v>12</v>
      </c>
      <c r="J1416" t="s">
        <v>12</v>
      </c>
      <c r="K1416" t="s">
        <v>13</v>
      </c>
    </row>
    <row r="1417" spans="3:11" x14ac:dyDescent="0.35">
      <c r="C1417" t="s">
        <v>1439</v>
      </c>
      <c r="D1417">
        <v>1964</v>
      </c>
      <c r="E1417" t="s">
        <v>30</v>
      </c>
      <c r="F1417">
        <v>2</v>
      </c>
      <c r="G1417">
        <v>0</v>
      </c>
      <c r="H1417">
        <v>11743.93</v>
      </c>
      <c r="I1417" t="s">
        <v>12</v>
      </c>
      <c r="J1417" t="s">
        <v>16</v>
      </c>
      <c r="K1417" t="s">
        <v>23</v>
      </c>
    </row>
    <row r="1418" spans="3:11" x14ac:dyDescent="0.35">
      <c r="C1418" t="s">
        <v>1440</v>
      </c>
      <c r="D1418">
        <v>1979</v>
      </c>
      <c r="E1418" t="s">
        <v>15</v>
      </c>
      <c r="F1418">
        <v>6</v>
      </c>
      <c r="G1418">
        <v>2</v>
      </c>
      <c r="H1418">
        <v>11752.68</v>
      </c>
      <c r="I1418" t="s">
        <v>12</v>
      </c>
      <c r="J1418" t="s">
        <v>16</v>
      </c>
      <c r="K1418" t="s">
        <v>535</v>
      </c>
    </row>
    <row r="1419" spans="3:11" x14ac:dyDescent="0.35">
      <c r="C1419" t="s">
        <v>1441</v>
      </c>
      <c r="D1419">
        <v>1966</v>
      </c>
      <c r="E1419" t="s">
        <v>10</v>
      </c>
      <c r="F1419">
        <v>25</v>
      </c>
      <c r="G1419">
        <v>1</v>
      </c>
      <c r="H1419">
        <v>11763</v>
      </c>
      <c r="I1419" t="s">
        <v>12</v>
      </c>
      <c r="J1419" t="s">
        <v>12</v>
      </c>
      <c r="K1419" t="s">
        <v>168</v>
      </c>
    </row>
    <row r="1420" spans="3:11" x14ac:dyDescent="0.35">
      <c r="C1420" t="s">
        <v>1442</v>
      </c>
      <c r="D1420">
        <v>1982</v>
      </c>
      <c r="E1420" t="s">
        <v>15</v>
      </c>
      <c r="F1420">
        <v>20</v>
      </c>
      <c r="G1420">
        <v>3</v>
      </c>
      <c r="H1420">
        <v>11773.06</v>
      </c>
      <c r="I1420" t="s">
        <v>12</v>
      </c>
      <c r="J1420" t="s">
        <v>12</v>
      </c>
      <c r="K1420" t="s">
        <v>535</v>
      </c>
    </row>
    <row r="1421" spans="3:11" x14ac:dyDescent="0.35">
      <c r="C1421" t="s">
        <v>1443</v>
      </c>
      <c r="D1421">
        <v>1965</v>
      </c>
      <c r="E1421" t="s">
        <v>37</v>
      </c>
      <c r="F1421">
        <v>3</v>
      </c>
      <c r="G1421">
        <v>0</v>
      </c>
      <c r="H1421">
        <v>11830.61</v>
      </c>
      <c r="I1421" t="s">
        <v>12</v>
      </c>
      <c r="J1421" t="s">
        <v>16</v>
      </c>
      <c r="K1421" t="s">
        <v>23</v>
      </c>
    </row>
    <row r="1422" spans="3:11" x14ac:dyDescent="0.35">
      <c r="C1422" t="s">
        <v>1444</v>
      </c>
      <c r="D1422">
        <v>1964</v>
      </c>
      <c r="E1422" t="s">
        <v>18</v>
      </c>
      <c r="F1422">
        <v>27</v>
      </c>
      <c r="G1422">
        <v>0</v>
      </c>
      <c r="H1422">
        <v>11833.78</v>
      </c>
      <c r="I1422" t="s">
        <v>12</v>
      </c>
      <c r="J1422" t="s">
        <v>12</v>
      </c>
      <c r="K1422" t="s">
        <v>13</v>
      </c>
    </row>
    <row r="1423" spans="3:11" x14ac:dyDescent="0.35">
      <c r="C1423" t="s">
        <v>1445</v>
      </c>
      <c r="D1423">
        <v>1964</v>
      </c>
      <c r="E1423" t="s">
        <v>20</v>
      </c>
      <c r="F1423">
        <v>11</v>
      </c>
      <c r="G1423">
        <v>0</v>
      </c>
      <c r="H1423">
        <v>11837.16</v>
      </c>
      <c r="I1423" t="s">
        <v>12</v>
      </c>
      <c r="J1423" t="s">
        <v>12</v>
      </c>
      <c r="K1423" t="s">
        <v>42</v>
      </c>
    </row>
    <row r="1424" spans="3:11" x14ac:dyDescent="0.35">
      <c r="C1424" t="s">
        <v>1446</v>
      </c>
      <c r="D1424">
        <v>1965</v>
      </c>
      <c r="E1424" t="s">
        <v>20</v>
      </c>
      <c r="F1424">
        <v>25</v>
      </c>
      <c r="G1424">
        <v>0</v>
      </c>
      <c r="H1424">
        <v>11840.78</v>
      </c>
      <c r="I1424" t="s">
        <v>12</v>
      </c>
      <c r="J1424" t="s">
        <v>11</v>
      </c>
      <c r="K1424" t="s">
        <v>23</v>
      </c>
    </row>
    <row r="1425" spans="3:11" x14ac:dyDescent="0.35">
      <c r="C1425" t="s">
        <v>1447</v>
      </c>
      <c r="D1425">
        <v>1964</v>
      </c>
      <c r="E1425" t="s">
        <v>10</v>
      </c>
      <c r="F1425">
        <v>11</v>
      </c>
      <c r="G1425">
        <v>0</v>
      </c>
      <c r="H1425">
        <v>11842.44</v>
      </c>
      <c r="I1425" t="s">
        <v>12</v>
      </c>
      <c r="J1425" t="s">
        <v>11</v>
      </c>
      <c r="K1425" t="s">
        <v>42</v>
      </c>
    </row>
    <row r="1426" spans="3:11" x14ac:dyDescent="0.35">
      <c r="C1426" t="s">
        <v>1448</v>
      </c>
      <c r="D1426">
        <v>1965</v>
      </c>
      <c r="E1426" t="s">
        <v>15</v>
      </c>
      <c r="F1426">
        <v>10</v>
      </c>
      <c r="G1426">
        <v>0</v>
      </c>
      <c r="H1426">
        <v>11842.62</v>
      </c>
      <c r="I1426" t="s">
        <v>12</v>
      </c>
      <c r="J1426" t="s">
        <v>12</v>
      </c>
      <c r="K1426" t="s">
        <v>23</v>
      </c>
    </row>
    <row r="1427" spans="3:11" x14ac:dyDescent="0.35">
      <c r="C1427" t="s">
        <v>1449</v>
      </c>
      <c r="D1427">
        <v>1964</v>
      </c>
      <c r="E1427" t="s">
        <v>18</v>
      </c>
      <c r="F1427">
        <v>27</v>
      </c>
      <c r="G1427">
        <v>0</v>
      </c>
      <c r="H1427">
        <v>11848.14</v>
      </c>
      <c r="I1427" t="s">
        <v>12</v>
      </c>
      <c r="J1427" t="s">
        <v>11</v>
      </c>
      <c r="K1427" t="s">
        <v>42</v>
      </c>
    </row>
    <row r="1428" spans="3:11" x14ac:dyDescent="0.35">
      <c r="C1428" t="s">
        <v>1450</v>
      </c>
      <c r="D1428">
        <v>1964</v>
      </c>
      <c r="E1428" t="s">
        <v>20</v>
      </c>
      <c r="F1428">
        <v>29</v>
      </c>
      <c r="G1428">
        <v>0</v>
      </c>
      <c r="H1428">
        <v>11856.41</v>
      </c>
      <c r="I1428" t="s">
        <v>12</v>
      </c>
      <c r="J1428" t="s">
        <v>11</v>
      </c>
      <c r="K1428" t="s">
        <v>13</v>
      </c>
    </row>
    <row r="1429" spans="3:11" x14ac:dyDescent="0.35">
      <c r="C1429" t="s">
        <v>1451</v>
      </c>
      <c r="D1429">
        <v>1974</v>
      </c>
      <c r="E1429" t="s">
        <v>10</v>
      </c>
      <c r="F1429">
        <v>7</v>
      </c>
      <c r="G1429">
        <v>0</v>
      </c>
      <c r="H1429">
        <v>11858.56</v>
      </c>
      <c r="I1429" t="s">
        <v>12</v>
      </c>
      <c r="J1429" t="s">
        <v>12</v>
      </c>
      <c r="K1429" t="s">
        <v>42</v>
      </c>
    </row>
    <row r="1430" spans="3:11" x14ac:dyDescent="0.35">
      <c r="C1430" t="s">
        <v>1452</v>
      </c>
      <c r="D1430">
        <v>1967</v>
      </c>
      <c r="E1430" t="s">
        <v>35</v>
      </c>
      <c r="F1430">
        <v>24</v>
      </c>
      <c r="G1430">
        <v>1</v>
      </c>
      <c r="H1430">
        <v>11879.1</v>
      </c>
      <c r="I1430" t="s">
        <v>12</v>
      </c>
      <c r="J1430" t="s">
        <v>12</v>
      </c>
      <c r="K1430" t="s">
        <v>247</v>
      </c>
    </row>
    <row r="1431" spans="3:11" x14ac:dyDescent="0.35">
      <c r="C1431" t="s">
        <v>1453</v>
      </c>
      <c r="D1431">
        <v>1967</v>
      </c>
      <c r="E1431" t="s">
        <v>10</v>
      </c>
      <c r="F1431">
        <v>14</v>
      </c>
      <c r="G1431">
        <v>2</v>
      </c>
      <c r="H1431">
        <v>11881.36</v>
      </c>
      <c r="I1431" t="s">
        <v>12</v>
      </c>
      <c r="J1431" t="s">
        <v>11</v>
      </c>
      <c r="K1431" t="s">
        <v>42</v>
      </c>
    </row>
    <row r="1432" spans="3:11" x14ac:dyDescent="0.35">
      <c r="C1432" t="s">
        <v>1454</v>
      </c>
      <c r="D1432">
        <v>1967</v>
      </c>
      <c r="E1432" t="s">
        <v>37</v>
      </c>
      <c r="F1432">
        <v>29</v>
      </c>
      <c r="G1432">
        <v>2</v>
      </c>
      <c r="H1432">
        <v>11881.97</v>
      </c>
      <c r="I1432" t="s">
        <v>12</v>
      </c>
      <c r="J1432" t="s">
        <v>16</v>
      </c>
      <c r="K1432" t="s">
        <v>13</v>
      </c>
    </row>
    <row r="1433" spans="3:11" x14ac:dyDescent="0.35">
      <c r="C1433" t="s">
        <v>1455</v>
      </c>
      <c r="D1433">
        <v>2004</v>
      </c>
      <c r="E1433" t="s">
        <v>18</v>
      </c>
      <c r="F1433">
        <v>2</v>
      </c>
      <c r="G1433">
        <v>2</v>
      </c>
      <c r="H1433">
        <v>11884.05</v>
      </c>
      <c r="I1433" t="s">
        <v>12</v>
      </c>
      <c r="J1433" t="s">
        <v>12</v>
      </c>
      <c r="K1433" t="s">
        <v>13</v>
      </c>
    </row>
    <row r="1434" spans="3:11" x14ac:dyDescent="0.35">
      <c r="C1434" t="s">
        <v>1456</v>
      </c>
      <c r="D1434">
        <v>1964</v>
      </c>
      <c r="E1434" t="s">
        <v>15</v>
      </c>
      <c r="F1434">
        <v>19</v>
      </c>
      <c r="G1434">
        <v>0</v>
      </c>
      <c r="H1434">
        <v>11918.2</v>
      </c>
      <c r="I1434" t="s">
        <v>12</v>
      </c>
      <c r="J1434" t="s">
        <v>16</v>
      </c>
      <c r="K1434" t="s">
        <v>300</v>
      </c>
    </row>
    <row r="1435" spans="3:11" x14ac:dyDescent="0.35">
      <c r="C1435" t="s">
        <v>1457</v>
      </c>
      <c r="D1435">
        <v>1964</v>
      </c>
      <c r="E1435" t="s">
        <v>30</v>
      </c>
      <c r="F1435">
        <v>20</v>
      </c>
      <c r="G1435">
        <v>0</v>
      </c>
      <c r="H1435">
        <v>11931.13</v>
      </c>
      <c r="I1435" t="s">
        <v>12</v>
      </c>
      <c r="J1435" t="s">
        <v>16</v>
      </c>
      <c r="K1435" t="s">
        <v>166</v>
      </c>
    </row>
    <row r="1436" spans="3:11" x14ac:dyDescent="0.35">
      <c r="C1436" t="s">
        <v>1458</v>
      </c>
      <c r="D1436">
        <v>1964</v>
      </c>
      <c r="E1436" t="s">
        <v>35</v>
      </c>
      <c r="F1436">
        <v>2</v>
      </c>
      <c r="G1436">
        <v>0</v>
      </c>
      <c r="H1436">
        <v>11938.26</v>
      </c>
      <c r="I1436" t="s">
        <v>12</v>
      </c>
      <c r="J1436" t="s">
        <v>12</v>
      </c>
      <c r="K1436" t="s">
        <v>166</v>
      </c>
    </row>
    <row r="1437" spans="3:11" x14ac:dyDescent="0.35">
      <c r="C1437" t="s">
        <v>1459</v>
      </c>
      <c r="D1437">
        <v>1991</v>
      </c>
      <c r="E1437" t="s">
        <v>37</v>
      </c>
      <c r="F1437">
        <v>19</v>
      </c>
      <c r="G1437">
        <v>3</v>
      </c>
      <c r="H1437">
        <v>11941.83</v>
      </c>
      <c r="I1437" t="s">
        <v>12</v>
      </c>
      <c r="J1437" t="s">
        <v>16</v>
      </c>
      <c r="K1437" t="s">
        <v>249</v>
      </c>
    </row>
    <row r="1438" spans="3:11" x14ac:dyDescent="0.35">
      <c r="C1438" t="s">
        <v>1460</v>
      </c>
      <c r="D1438">
        <v>1964</v>
      </c>
      <c r="E1438" t="s">
        <v>30</v>
      </c>
      <c r="F1438">
        <v>25</v>
      </c>
      <c r="G1438">
        <v>0</v>
      </c>
      <c r="H1438">
        <v>11944.59</v>
      </c>
      <c r="I1438" t="s">
        <v>12</v>
      </c>
      <c r="J1438" t="s">
        <v>11</v>
      </c>
      <c r="K1438" t="s">
        <v>168</v>
      </c>
    </row>
    <row r="1439" spans="3:11" x14ac:dyDescent="0.35">
      <c r="C1439" t="s">
        <v>1461</v>
      </c>
      <c r="D1439">
        <v>1965</v>
      </c>
      <c r="E1439" t="s">
        <v>15</v>
      </c>
      <c r="F1439">
        <v>1</v>
      </c>
      <c r="G1439">
        <v>1</v>
      </c>
      <c r="H1439">
        <v>11945.13</v>
      </c>
      <c r="I1439" t="s">
        <v>12</v>
      </c>
      <c r="J1439" t="s">
        <v>11</v>
      </c>
      <c r="K1439" t="s">
        <v>23</v>
      </c>
    </row>
    <row r="1440" spans="3:11" x14ac:dyDescent="0.35">
      <c r="C1440" t="s">
        <v>1462</v>
      </c>
      <c r="D1440">
        <v>1964</v>
      </c>
      <c r="E1440" t="s">
        <v>20</v>
      </c>
      <c r="F1440">
        <v>29</v>
      </c>
      <c r="G1440">
        <v>1</v>
      </c>
      <c r="H1440">
        <v>11946.63</v>
      </c>
      <c r="I1440" t="s">
        <v>12</v>
      </c>
      <c r="J1440" t="s">
        <v>11</v>
      </c>
      <c r="K1440" t="s">
        <v>13</v>
      </c>
    </row>
    <row r="1441" spans="3:11" x14ac:dyDescent="0.35">
      <c r="C1441" t="s">
        <v>1463</v>
      </c>
      <c r="D1441">
        <v>1967</v>
      </c>
      <c r="E1441" t="s">
        <v>30</v>
      </c>
      <c r="F1441">
        <v>22</v>
      </c>
      <c r="G1441">
        <v>3</v>
      </c>
      <c r="H1441">
        <v>11987.17</v>
      </c>
      <c r="I1441" t="s">
        <v>12</v>
      </c>
      <c r="J1441" t="s">
        <v>12</v>
      </c>
      <c r="K1441" t="s">
        <v>13</v>
      </c>
    </row>
    <row r="1442" spans="3:11" x14ac:dyDescent="0.35">
      <c r="C1442" t="s">
        <v>1464</v>
      </c>
      <c r="D1442">
        <v>1983</v>
      </c>
      <c r="E1442" t="s">
        <v>10</v>
      </c>
      <c r="F1442">
        <v>4</v>
      </c>
      <c r="G1442">
        <v>3</v>
      </c>
      <c r="H1442">
        <v>11987.68</v>
      </c>
      <c r="I1442" t="s">
        <v>12</v>
      </c>
      <c r="J1442" t="s">
        <v>11</v>
      </c>
      <c r="K1442" t="s">
        <v>535</v>
      </c>
    </row>
    <row r="1443" spans="3:11" x14ac:dyDescent="0.35">
      <c r="C1443" t="s">
        <v>1465</v>
      </c>
      <c r="D1443">
        <v>1993</v>
      </c>
      <c r="E1443" t="s">
        <v>30</v>
      </c>
      <c r="F1443">
        <v>12</v>
      </c>
      <c r="G1443">
        <v>0</v>
      </c>
      <c r="H1443">
        <v>11994.89</v>
      </c>
      <c r="I1443" t="s">
        <v>12</v>
      </c>
      <c r="J1443" t="s">
        <v>11</v>
      </c>
      <c r="K1443" t="s">
        <v>23</v>
      </c>
    </row>
    <row r="1444" spans="3:11" x14ac:dyDescent="0.35">
      <c r="C1444" t="s">
        <v>1466</v>
      </c>
      <c r="D1444">
        <v>1982</v>
      </c>
      <c r="E1444" t="s">
        <v>37</v>
      </c>
      <c r="F1444">
        <v>17</v>
      </c>
      <c r="G1444">
        <v>3</v>
      </c>
      <c r="H1444">
        <v>12001.29</v>
      </c>
      <c r="I1444" t="s">
        <v>12</v>
      </c>
      <c r="J1444" t="s">
        <v>12</v>
      </c>
      <c r="K1444" t="s">
        <v>300</v>
      </c>
    </row>
    <row r="1445" spans="3:11" x14ac:dyDescent="0.35">
      <c r="C1445" t="s">
        <v>1467</v>
      </c>
      <c r="D1445">
        <v>1965</v>
      </c>
      <c r="E1445" t="s">
        <v>18</v>
      </c>
      <c r="F1445">
        <v>9</v>
      </c>
      <c r="G1445">
        <v>0</v>
      </c>
      <c r="H1445">
        <v>12029.29</v>
      </c>
      <c r="I1445" t="s">
        <v>12</v>
      </c>
      <c r="J1445" t="s">
        <v>11</v>
      </c>
      <c r="K1445" t="s">
        <v>247</v>
      </c>
    </row>
    <row r="1446" spans="3:11" x14ac:dyDescent="0.35">
      <c r="C1446" t="s">
        <v>1468</v>
      </c>
      <c r="D1446">
        <v>1965</v>
      </c>
      <c r="E1446" t="s">
        <v>37</v>
      </c>
      <c r="F1446">
        <v>29</v>
      </c>
      <c r="G1446">
        <v>1</v>
      </c>
      <c r="H1446">
        <v>12032.33</v>
      </c>
      <c r="I1446" t="s">
        <v>12</v>
      </c>
      <c r="J1446" t="s">
        <v>16</v>
      </c>
      <c r="K1446" t="s">
        <v>42</v>
      </c>
    </row>
    <row r="1447" spans="3:11" x14ac:dyDescent="0.35">
      <c r="C1447" t="s">
        <v>1469</v>
      </c>
      <c r="D1447">
        <v>1979</v>
      </c>
      <c r="E1447" t="s">
        <v>37</v>
      </c>
      <c r="F1447">
        <v>16</v>
      </c>
      <c r="G1447">
        <v>2</v>
      </c>
      <c r="H1447">
        <v>12035.18</v>
      </c>
      <c r="I1447" t="s">
        <v>12</v>
      </c>
      <c r="J1447" t="s">
        <v>12</v>
      </c>
      <c r="K1447" t="s">
        <v>300</v>
      </c>
    </row>
    <row r="1448" spans="3:11" x14ac:dyDescent="0.35">
      <c r="C1448" t="s">
        <v>1470</v>
      </c>
      <c r="D1448">
        <v>1966</v>
      </c>
      <c r="E1448" t="s">
        <v>15</v>
      </c>
      <c r="F1448">
        <v>24</v>
      </c>
      <c r="G1448">
        <v>1</v>
      </c>
      <c r="H1448">
        <v>12044.34</v>
      </c>
      <c r="I1448" t="s">
        <v>12</v>
      </c>
      <c r="J1448" t="s">
        <v>16</v>
      </c>
      <c r="K1448" t="s">
        <v>23</v>
      </c>
    </row>
    <row r="1449" spans="3:11" x14ac:dyDescent="0.35">
      <c r="C1449" t="s">
        <v>1471</v>
      </c>
      <c r="D1449">
        <v>1986</v>
      </c>
      <c r="E1449" t="s">
        <v>20</v>
      </c>
      <c r="F1449">
        <v>7</v>
      </c>
      <c r="G1449">
        <v>3</v>
      </c>
      <c r="H1449">
        <v>12048.13</v>
      </c>
      <c r="I1449" t="s">
        <v>12</v>
      </c>
      <c r="J1449" t="s">
        <v>11</v>
      </c>
      <c r="K1449" t="s">
        <v>535</v>
      </c>
    </row>
    <row r="1450" spans="3:11" x14ac:dyDescent="0.35">
      <c r="C1450" t="s">
        <v>1472</v>
      </c>
      <c r="D1450">
        <v>1984</v>
      </c>
      <c r="E1450" t="s">
        <v>20</v>
      </c>
      <c r="F1450">
        <v>2</v>
      </c>
      <c r="G1450">
        <v>3</v>
      </c>
      <c r="H1450">
        <v>12091.34</v>
      </c>
      <c r="I1450" t="s">
        <v>12</v>
      </c>
      <c r="J1450" t="s">
        <v>11</v>
      </c>
      <c r="K1450" t="s">
        <v>632</v>
      </c>
    </row>
    <row r="1451" spans="3:11" x14ac:dyDescent="0.35">
      <c r="C1451" t="s">
        <v>1473</v>
      </c>
      <c r="D1451">
        <v>1968</v>
      </c>
      <c r="E1451" t="s">
        <v>18</v>
      </c>
      <c r="F1451">
        <v>21</v>
      </c>
      <c r="G1451">
        <v>3</v>
      </c>
      <c r="H1451">
        <v>12094.48</v>
      </c>
      <c r="I1451" t="s">
        <v>12</v>
      </c>
      <c r="J1451" t="s">
        <v>12</v>
      </c>
      <c r="K1451" t="s">
        <v>42</v>
      </c>
    </row>
    <row r="1452" spans="3:11" x14ac:dyDescent="0.35">
      <c r="C1452" t="s">
        <v>1474</v>
      </c>
      <c r="D1452">
        <v>1968</v>
      </c>
      <c r="E1452" t="s">
        <v>30</v>
      </c>
      <c r="F1452">
        <v>9</v>
      </c>
      <c r="G1452">
        <v>2</v>
      </c>
      <c r="H1452">
        <v>12096.65</v>
      </c>
      <c r="I1452" t="s">
        <v>12</v>
      </c>
      <c r="J1452" t="s">
        <v>16</v>
      </c>
      <c r="K1452" t="s">
        <v>247</v>
      </c>
    </row>
    <row r="1453" spans="3:11" x14ac:dyDescent="0.35">
      <c r="C1453" t="s">
        <v>1475</v>
      </c>
      <c r="D1453">
        <v>1968</v>
      </c>
      <c r="E1453" t="s">
        <v>37</v>
      </c>
      <c r="F1453">
        <v>25</v>
      </c>
      <c r="G1453">
        <v>3</v>
      </c>
      <c r="H1453">
        <v>12105.32</v>
      </c>
      <c r="I1453" t="s">
        <v>12</v>
      </c>
      <c r="J1453" t="s">
        <v>12</v>
      </c>
      <c r="K1453" t="s">
        <v>42</v>
      </c>
    </row>
    <row r="1454" spans="3:11" x14ac:dyDescent="0.35">
      <c r="C1454" t="s">
        <v>1476</v>
      </c>
      <c r="D1454">
        <v>1963</v>
      </c>
      <c r="E1454" t="s">
        <v>10</v>
      </c>
      <c r="F1454">
        <v>20</v>
      </c>
      <c r="G1454">
        <v>0</v>
      </c>
      <c r="H1454">
        <v>12124.99</v>
      </c>
      <c r="I1454" t="s">
        <v>12</v>
      </c>
      <c r="J1454" t="s">
        <v>16</v>
      </c>
      <c r="K1454" t="s">
        <v>23</v>
      </c>
    </row>
    <row r="1455" spans="3:11" x14ac:dyDescent="0.35">
      <c r="C1455" t="s">
        <v>1477</v>
      </c>
      <c r="D1455">
        <v>1963</v>
      </c>
      <c r="E1455" t="s">
        <v>18</v>
      </c>
      <c r="F1455">
        <v>4</v>
      </c>
      <c r="G1455">
        <v>0</v>
      </c>
      <c r="H1455">
        <v>12129.61</v>
      </c>
      <c r="I1455" t="s">
        <v>12</v>
      </c>
      <c r="J1455" t="s">
        <v>16</v>
      </c>
      <c r="K1455" t="s">
        <v>23</v>
      </c>
    </row>
    <row r="1456" spans="3:11" x14ac:dyDescent="0.35">
      <c r="C1456" t="s">
        <v>1478</v>
      </c>
      <c r="D1456">
        <v>1991</v>
      </c>
      <c r="E1456" t="s">
        <v>15</v>
      </c>
      <c r="F1456">
        <v>6</v>
      </c>
      <c r="G1456">
        <v>3</v>
      </c>
      <c r="H1456">
        <v>12130.8</v>
      </c>
      <c r="I1456" t="s">
        <v>12</v>
      </c>
      <c r="J1456" t="s">
        <v>12</v>
      </c>
      <c r="K1456" t="s">
        <v>535</v>
      </c>
    </row>
    <row r="1457" spans="3:11" x14ac:dyDescent="0.35">
      <c r="C1457" t="s">
        <v>1479</v>
      </c>
      <c r="D1457">
        <v>1974</v>
      </c>
      <c r="E1457" t="s">
        <v>20</v>
      </c>
      <c r="F1457">
        <v>16</v>
      </c>
      <c r="G1457">
        <v>0</v>
      </c>
      <c r="H1457">
        <v>12137.6</v>
      </c>
      <c r="I1457" t="s">
        <v>12</v>
      </c>
      <c r="J1457" t="s">
        <v>12</v>
      </c>
      <c r="K1457" t="s">
        <v>23</v>
      </c>
    </row>
    <row r="1458" spans="3:11" x14ac:dyDescent="0.35">
      <c r="C1458" t="s">
        <v>1480</v>
      </c>
      <c r="D1458">
        <v>1962</v>
      </c>
      <c r="E1458" t="s">
        <v>15</v>
      </c>
      <c r="F1458">
        <v>4</v>
      </c>
      <c r="G1458">
        <v>0</v>
      </c>
      <c r="H1458">
        <v>12142.58</v>
      </c>
      <c r="I1458" t="s">
        <v>12</v>
      </c>
      <c r="J1458" t="s">
        <v>11</v>
      </c>
      <c r="K1458" t="s">
        <v>13</v>
      </c>
    </row>
    <row r="1459" spans="3:11" x14ac:dyDescent="0.35">
      <c r="C1459" t="s">
        <v>1481</v>
      </c>
      <c r="D1459">
        <v>1962</v>
      </c>
      <c r="E1459" t="s">
        <v>20</v>
      </c>
      <c r="F1459">
        <v>15</v>
      </c>
      <c r="G1459">
        <v>0</v>
      </c>
      <c r="H1459">
        <v>12146.97</v>
      </c>
      <c r="I1459" t="s">
        <v>12</v>
      </c>
      <c r="J1459" t="s">
        <v>12</v>
      </c>
      <c r="K1459" t="s">
        <v>42</v>
      </c>
    </row>
    <row r="1460" spans="3:11" x14ac:dyDescent="0.35">
      <c r="C1460" t="s">
        <v>1482</v>
      </c>
      <c r="D1460">
        <v>1987</v>
      </c>
      <c r="E1460" t="s">
        <v>37</v>
      </c>
      <c r="F1460">
        <v>5</v>
      </c>
      <c r="G1460">
        <v>3</v>
      </c>
      <c r="H1460">
        <v>12148.2</v>
      </c>
      <c r="I1460" t="s">
        <v>12</v>
      </c>
      <c r="J1460" t="s">
        <v>12</v>
      </c>
      <c r="K1460" t="s">
        <v>23</v>
      </c>
    </row>
    <row r="1461" spans="3:11" x14ac:dyDescent="0.35">
      <c r="C1461" t="s">
        <v>1483</v>
      </c>
      <c r="D1461">
        <v>1991</v>
      </c>
      <c r="E1461" t="s">
        <v>35</v>
      </c>
      <c r="F1461">
        <v>29</v>
      </c>
      <c r="G1461">
        <v>3</v>
      </c>
      <c r="H1461">
        <v>12198.64</v>
      </c>
      <c r="I1461" t="s">
        <v>12</v>
      </c>
      <c r="J1461" t="s">
        <v>12</v>
      </c>
      <c r="K1461" t="s">
        <v>535</v>
      </c>
    </row>
    <row r="1462" spans="3:11" x14ac:dyDescent="0.35">
      <c r="C1462" t="s">
        <v>1484</v>
      </c>
      <c r="D1462">
        <v>1977</v>
      </c>
      <c r="E1462" t="s">
        <v>35</v>
      </c>
      <c r="F1462">
        <v>14</v>
      </c>
      <c r="G1462">
        <v>2</v>
      </c>
      <c r="H1462">
        <v>12218.7</v>
      </c>
      <c r="I1462" t="s">
        <v>12</v>
      </c>
      <c r="J1462" t="s">
        <v>16</v>
      </c>
      <c r="K1462" t="s">
        <v>23</v>
      </c>
    </row>
    <row r="1463" spans="3:11" x14ac:dyDescent="0.35">
      <c r="C1463" t="s">
        <v>1485</v>
      </c>
      <c r="D1463">
        <v>1964</v>
      </c>
      <c r="E1463" t="s">
        <v>10</v>
      </c>
      <c r="F1463">
        <v>20</v>
      </c>
      <c r="G1463">
        <v>0</v>
      </c>
      <c r="H1463">
        <v>12222.9</v>
      </c>
      <c r="I1463" t="s">
        <v>12</v>
      </c>
      <c r="J1463" t="s">
        <v>11</v>
      </c>
      <c r="K1463" t="s">
        <v>23</v>
      </c>
    </row>
    <row r="1464" spans="3:11" x14ac:dyDescent="0.35">
      <c r="C1464" t="s">
        <v>1486</v>
      </c>
      <c r="D1464">
        <v>1964</v>
      </c>
      <c r="E1464" t="s">
        <v>10</v>
      </c>
      <c r="F1464">
        <v>2</v>
      </c>
      <c r="G1464">
        <v>0</v>
      </c>
      <c r="H1464">
        <v>12224.35</v>
      </c>
      <c r="I1464" t="s">
        <v>12</v>
      </c>
      <c r="J1464" t="s">
        <v>16</v>
      </c>
      <c r="K1464" t="s">
        <v>23</v>
      </c>
    </row>
    <row r="1465" spans="3:11" x14ac:dyDescent="0.35">
      <c r="C1465" t="s">
        <v>1487</v>
      </c>
      <c r="D1465">
        <v>1964</v>
      </c>
      <c r="E1465" t="s">
        <v>18</v>
      </c>
      <c r="F1465">
        <v>24</v>
      </c>
      <c r="G1465">
        <v>0</v>
      </c>
      <c r="H1465">
        <v>12231.61</v>
      </c>
      <c r="I1465" t="s">
        <v>12</v>
      </c>
      <c r="J1465" t="s">
        <v>12</v>
      </c>
      <c r="K1465" t="s">
        <v>23</v>
      </c>
    </row>
    <row r="1466" spans="3:11" x14ac:dyDescent="0.35">
      <c r="C1466" t="s">
        <v>1488</v>
      </c>
      <c r="D1466">
        <v>1963</v>
      </c>
      <c r="E1466" t="s">
        <v>10</v>
      </c>
      <c r="F1466">
        <v>19</v>
      </c>
      <c r="G1466">
        <v>0</v>
      </c>
      <c r="H1466">
        <v>12233.83</v>
      </c>
      <c r="I1466" t="s">
        <v>12</v>
      </c>
      <c r="J1466" t="s">
        <v>16</v>
      </c>
      <c r="K1466" t="s">
        <v>42</v>
      </c>
    </row>
    <row r="1467" spans="3:11" x14ac:dyDescent="0.35">
      <c r="C1467" t="s">
        <v>1489</v>
      </c>
      <c r="D1467">
        <v>1964</v>
      </c>
      <c r="E1467" t="s">
        <v>37</v>
      </c>
      <c r="F1467">
        <v>15</v>
      </c>
      <c r="G1467">
        <v>0</v>
      </c>
      <c r="H1467">
        <v>12235.84</v>
      </c>
      <c r="I1467" t="s">
        <v>12</v>
      </c>
      <c r="J1467" t="s">
        <v>12</v>
      </c>
      <c r="K1467" t="s">
        <v>23</v>
      </c>
    </row>
    <row r="1468" spans="3:11" x14ac:dyDescent="0.35">
      <c r="C1468" t="s">
        <v>1490</v>
      </c>
      <c r="D1468">
        <v>1966</v>
      </c>
      <c r="E1468" t="s">
        <v>10</v>
      </c>
      <c r="F1468">
        <v>29</v>
      </c>
      <c r="G1468">
        <v>0</v>
      </c>
      <c r="H1468">
        <v>12237.73</v>
      </c>
      <c r="I1468" t="s">
        <v>12</v>
      </c>
      <c r="J1468" t="s">
        <v>12</v>
      </c>
      <c r="K1468" t="s">
        <v>23</v>
      </c>
    </row>
    <row r="1469" spans="3:11" x14ac:dyDescent="0.35">
      <c r="C1469" t="s">
        <v>1491</v>
      </c>
      <c r="D1469">
        <v>1963</v>
      </c>
      <c r="E1469" t="s">
        <v>10</v>
      </c>
      <c r="F1469">
        <v>17</v>
      </c>
      <c r="G1469">
        <v>0</v>
      </c>
      <c r="H1469">
        <v>12244.53</v>
      </c>
      <c r="I1469" t="s">
        <v>12</v>
      </c>
      <c r="J1469" t="s">
        <v>16</v>
      </c>
      <c r="K1469" t="s">
        <v>13</v>
      </c>
    </row>
    <row r="1470" spans="3:11" x14ac:dyDescent="0.35">
      <c r="C1470" t="s">
        <v>1492</v>
      </c>
      <c r="D1470">
        <v>1974</v>
      </c>
      <c r="E1470" t="s">
        <v>18</v>
      </c>
      <c r="F1470">
        <v>23</v>
      </c>
      <c r="G1470">
        <v>0</v>
      </c>
      <c r="H1470">
        <v>12245.17</v>
      </c>
      <c r="I1470" t="s">
        <v>12</v>
      </c>
      <c r="J1470" t="s">
        <v>16</v>
      </c>
      <c r="K1470" t="s">
        <v>23</v>
      </c>
    </row>
    <row r="1471" spans="3:11" x14ac:dyDescent="0.35">
      <c r="C1471" t="s">
        <v>1493</v>
      </c>
      <c r="D1471">
        <v>1989</v>
      </c>
      <c r="E1471" t="s">
        <v>15</v>
      </c>
      <c r="F1471">
        <v>23</v>
      </c>
      <c r="G1471">
        <v>3</v>
      </c>
      <c r="H1471">
        <v>12254.44</v>
      </c>
      <c r="I1471" t="s">
        <v>12</v>
      </c>
      <c r="J1471" t="s">
        <v>12</v>
      </c>
      <c r="K1471" t="s">
        <v>535</v>
      </c>
    </row>
    <row r="1472" spans="3:11" x14ac:dyDescent="0.35">
      <c r="C1472" t="s">
        <v>1494</v>
      </c>
      <c r="D1472">
        <v>1986</v>
      </c>
      <c r="E1472" t="s">
        <v>35</v>
      </c>
      <c r="F1472">
        <v>13</v>
      </c>
      <c r="G1472">
        <v>3</v>
      </c>
      <c r="H1472">
        <v>12255.04</v>
      </c>
      <c r="I1472" t="s">
        <v>12</v>
      </c>
      <c r="J1472" t="s">
        <v>11</v>
      </c>
      <c r="K1472" t="s">
        <v>535</v>
      </c>
    </row>
    <row r="1473" spans="3:11" x14ac:dyDescent="0.35">
      <c r="C1473" t="s">
        <v>1495</v>
      </c>
      <c r="D1473">
        <v>1966</v>
      </c>
      <c r="E1473" t="s">
        <v>30</v>
      </c>
      <c r="F1473">
        <v>6</v>
      </c>
      <c r="G1473">
        <v>2</v>
      </c>
      <c r="H1473">
        <v>12265.51</v>
      </c>
      <c r="I1473" t="s">
        <v>12</v>
      </c>
      <c r="J1473" t="s">
        <v>12</v>
      </c>
      <c r="K1473" t="s">
        <v>13</v>
      </c>
    </row>
    <row r="1474" spans="3:11" x14ac:dyDescent="0.35">
      <c r="C1474" t="s">
        <v>1496</v>
      </c>
      <c r="D1474">
        <v>1967</v>
      </c>
      <c r="E1474" t="s">
        <v>30</v>
      </c>
      <c r="F1474">
        <v>30</v>
      </c>
      <c r="G1474">
        <v>2</v>
      </c>
      <c r="H1474">
        <v>12268.63</v>
      </c>
      <c r="I1474" t="s">
        <v>12</v>
      </c>
      <c r="J1474" t="s">
        <v>16</v>
      </c>
      <c r="K1474" t="s">
        <v>23</v>
      </c>
    </row>
    <row r="1475" spans="3:11" x14ac:dyDescent="0.35">
      <c r="C1475" t="s">
        <v>1497</v>
      </c>
      <c r="D1475">
        <v>1967</v>
      </c>
      <c r="E1475" t="s">
        <v>35</v>
      </c>
      <c r="F1475">
        <v>28</v>
      </c>
      <c r="G1475">
        <v>2</v>
      </c>
      <c r="H1475">
        <v>12269.69</v>
      </c>
      <c r="I1475" t="s">
        <v>12</v>
      </c>
      <c r="J1475" t="s">
        <v>11</v>
      </c>
      <c r="K1475" t="s">
        <v>23</v>
      </c>
    </row>
    <row r="1476" spans="3:11" x14ac:dyDescent="0.35">
      <c r="C1476" t="s">
        <v>1498</v>
      </c>
      <c r="D1476">
        <v>1966</v>
      </c>
      <c r="E1476" t="s">
        <v>15</v>
      </c>
      <c r="F1476">
        <v>16</v>
      </c>
      <c r="G1476">
        <v>0</v>
      </c>
      <c r="H1476">
        <v>12282.03</v>
      </c>
      <c r="I1476" t="s">
        <v>12</v>
      </c>
      <c r="J1476" t="s">
        <v>16</v>
      </c>
      <c r="K1476" t="s">
        <v>200</v>
      </c>
    </row>
    <row r="1477" spans="3:11" x14ac:dyDescent="0.35">
      <c r="C1477" t="s">
        <v>1499</v>
      </c>
      <c r="D1477">
        <v>1990</v>
      </c>
      <c r="E1477" t="s">
        <v>37</v>
      </c>
      <c r="F1477">
        <v>29</v>
      </c>
      <c r="G1477">
        <v>3</v>
      </c>
      <c r="H1477">
        <v>12282.38</v>
      </c>
      <c r="I1477" t="s">
        <v>12</v>
      </c>
      <c r="J1477" t="s">
        <v>16</v>
      </c>
      <c r="K1477" t="s">
        <v>42</v>
      </c>
    </row>
    <row r="1478" spans="3:11" x14ac:dyDescent="0.35">
      <c r="C1478" t="s">
        <v>1500</v>
      </c>
      <c r="D1478">
        <v>1963</v>
      </c>
      <c r="E1478" t="s">
        <v>37</v>
      </c>
      <c r="F1478">
        <v>28</v>
      </c>
      <c r="G1478">
        <v>0</v>
      </c>
      <c r="H1478">
        <v>12299.59</v>
      </c>
      <c r="I1478" t="s">
        <v>12</v>
      </c>
      <c r="J1478" t="s">
        <v>16</v>
      </c>
      <c r="K1478" t="s">
        <v>200</v>
      </c>
    </row>
    <row r="1479" spans="3:11" x14ac:dyDescent="0.35">
      <c r="C1479" t="s">
        <v>1501</v>
      </c>
      <c r="D1479">
        <v>1963</v>
      </c>
      <c r="E1479" t="s">
        <v>35</v>
      </c>
      <c r="F1479">
        <v>29</v>
      </c>
      <c r="G1479">
        <v>0</v>
      </c>
      <c r="H1479">
        <v>12323.94</v>
      </c>
      <c r="I1479" t="s">
        <v>12</v>
      </c>
      <c r="J1479" t="s">
        <v>12</v>
      </c>
      <c r="K1479" t="s">
        <v>356</v>
      </c>
    </row>
    <row r="1480" spans="3:11" x14ac:dyDescent="0.35">
      <c r="C1480" t="s">
        <v>1502</v>
      </c>
      <c r="D1480">
        <v>1963</v>
      </c>
      <c r="E1480" t="s">
        <v>35</v>
      </c>
      <c r="F1480">
        <v>2</v>
      </c>
      <c r="G1480">
        <v>1</v>
      </c>
      <c r="H1480">
        <v>12333.83</v>
      </c>
      <c r="I1480" t="s">
        <v>12</v>
      </c>
      <c r="J1480" t="s">
        <v>11</v>
      </c>
      <c r="K1480" t="s">
        <v>42</v>
      </c>
    </row>
    <row r="1481" spans="3:11" x14ac:dyDescent="0.35">
      <c r="C1481" t="s">
        <v>1503</v>
      </c>
      <c r="D1481">
        <v>1963</v>
      </c>
      <c r="E1481" t="s">
        <v>20</v>
      </c>
      <c r="F1481">
        <v>22</v>
      </c>
      <c r="G1481">
        <v>1</v>
      </c>
      <c r="H1481">
        <v>12347.17</v>
      </c>
      <c r="I1481" t="s">
        <v>12</v>
      </c>
      <c r="J1481" t="s">
        <v>12</v>
      </c>
      <c r="K1481" t="s">
        <v>42</v>
      </c>
    </row>
    <row r="1482" spans="3:11" x14ac:dyDescent="0.35">
      <c r="C1482" t="s">
        <v>1504</v>
      </c>
      <c r="D1482">
        <v>1966</v>
      </c>
      <c r="E1482" t="s">
        <v>30</v>
      </c>
      <c r="F1482">
        <v>29</v>
      </c>
      <c r="G1482">
        <v>3</v>
      </c>
      <c r="H1482">
        <v>12363.55</v>
      </c>
      <c r="I1482" t="s">
        <v>12</v>
      </c>
      <c r="J1482" t="s">
        <v>12</v>
      </c>
      <c r="K1482" t="s">
        <v>42</v>
      </c>
    </row>
    <row r="1483" spans="3:11" x14ac:dyDescent="0.35">
      <c r="C1483" t="s">
        <v>1505</v>
      </c>
      <c r="D1483">
        <v>1962</v>
      </c>
      <c r="E1483" t="s">
        <v>20</v>
      </c>
      <c r="F1483">
        <v>26</v>
      </c>
      <c r="G1483">
        <v>0</v>
      </c>
      <c r="H1483">
        <v>12369.89</v>
      </c>
      <c r="I1483" t="s">
        <v>12</v>
      </c>
      <c r="J1483" t="s">
        <v>11</v>
      </c>
      <c r="K1483" t="s">
        <v>247</v>
      </c>
    </row>
    <row r="1484" spans="3:11" x14ac:dyDescent="0.35">
      <c r="C1484" t="s">
        <v>1506</v>
      </c>
      <c r="D1484">
        <v>1989</v>
      </c>
      <c r="E1484" t="s">
        <v>30</v>
      </c>
      <c r="F1484">
        <v>29</v>
      </c>
      <c r="G1484">
        <v>0</v>
      </c>
      <c r="H1484">
        <v>12404.88</v>
      </c>
      <c r="I1484" t="s">
        <v>12</v>
      </c>
      <c r="J1484" t="s">
        <v>12</v>
      </c>
      <c r="K1484" t="s">
        <v>168</v>
      </c>
    </row>
    <row r="1485" spans="3:11" x14ac:dyDescent="0.35">
      <c r="C1485" t="s">
        <v>1507</v>
      </c>
      <c r="D1485">
        <v>1972</v>
      </c>
      <c r="E1485" t="s">
        <v>35</v>
      </c>
      <c r="F1485">
        <v>21</v>
      </c>
      <c r="G1485">
        <v>0</v>
      </c>
      <c r="H1485">
        <v>12407.3</v>
      </c>
      <c r="I1485" t="s">
        <v>12</v>
      </c>
      <c r="J1485" t="s">
        <v>11</v>
      </c>
      <c r="K1485" t="s">
        <v>300</v>
      </c>
    </row>
    <row r="1486" spans="3:11" x14ac:dyDescent="0.35">
      <c r="C1486" t="s">
        <v>1508</v>
      </c>
      <c r="D1486">
        <v>1979</v>
      </c>
      <c r="E1486" t="s">
        <v>10</v>
      </c>
      <c r="F1486">
        <v>14</v>
      </c>
      <c r="G1486">
        <v>2</v>
      </c>
      <c r="H1486">
        <v>12408.29</v>
      </c>
      <c r="I1486" t="s">
        <v>12</v>
      </c>
      <c r="J1486" t="s">
        <v>16</v>
      </c>
      <c r="K1486" t="s">
        <v>632</v>
      </c>
    </row>
    <row r="1487" spans="3:11" x14ac:dyDescent="0.35">
      <c r="C1487" t="s">
        <v>1509</v>
      </c>
      <c r="D1487">
        <v>1964</v>
      </c>
      <c r="E1487" t="s">
        <v>35</v>
      </c>
      <c r="F1487">
        <v>4</v>
      </c>
      <c r="G1487">
        <v>0</v>
      </c>
      <c r="H1487">
        <v>12430.95</v>
      </c>
      <c r="I1487" t="s">
        <v>12</v>
      </c>
      <c r="J1487" t="s">
        <v>12</v>
      </c>
      <c r="K1487" t="s">
        <v>247</v>
      </c>
    </row>
    <row r="1488" spans="3:11" x14ac:dyDescent="0.35">
      <c r="C1488" t="s">
        <v>1510</v>
      </c>
      <c r="D1488">
        <v>1995</v>
      </c>
      <c r="E1488" t="s">
        <v>35</v>
      </c>
      <c r="F1488">
        <v>9</v>
      </c>
      <c r="G1488">
        <v>0</v>
      </c>
      <c r="H1488">
        <v>12452.25</v>
      </c>
      <c r="I1488" t="s">
        <v>12</v>
      </c>
      <c r="J1488" t="s">
        <v>12</v>
      </c>
      <c r="K1488" t="s">
        <v>23</v>
      </c>
    </row>
    <row r="1489" spans="3:11" x14ac:dyDescent="0.35">
      <c r="C1489" t="s">
        <v>1511</v>
      </c>
      <c r="D1489">
        <v>1968</v>
      </c>
      <c r="E1489" t="s">
        <v>15</v>
      </c>
      <c r="F1489">
        <v>26</v>
      </c>
      <c r="G1489">
        <v>3</v>
      </c>
      <c r="H1489">
        <v>12475.35</v>
      </c>
      <c r="I1489" t="s">
        <v>12</v>
      </c>
      <c r="J1489" t="s">
        <v>16</v>
      </c>
      <c r="K1489" t="s">
        <v>23</v>
      </c>
    </row>
    <row r="1490" spans="3:11" x14ac:dyDescent="0.35">
      <c r="C1490" t="s">
        <v>1512</v>
      </c>
      <c r="D1490">
        <v>1968</v>
      </c>
      <c r="E1490" t="s">
        <v>15</v>
      </c>
      <c r="F1490">
        <v>12</v>
      </c>
      <c r="G1490">
        <v>3</v>
      </c>
      <c r="H1490">
        <v>12479.71</v>
      </c>
      <c r="I1490" t="s">
        <v>12</v>
      </c>
      <c r="J1490" t="s">
        <v>12</v>
      </c>
      <c r="K1490" t="s">
        <v>23</v>
      </c>
    </row>
    <row r="1491" spans="3:11" x14ac:dyDescent="0.35">
      <c r="C1491" t="s">
        <v>1513</v>
      </c>
      <c r="D1491">
        <v>1967</v>
      </c>
      <c r="E1491" t="s">
        <v>20</v>
      </c>
      <c r="F1491">
        <v>1</v>
      </c>
      <c r="G1491">
        <v>3</v>
      </c>
      <c r="H1491">
        <v>12485.8</v>
      </c>
      <c r="I1491" t="s">
        <v>12</v>
      </c>
      <c r="J1491" t="s">
        <v>12</v>
      </c>
      <c r="K1491" t="s">
        <v>13</v>
      </c>
    </row>
    <row r="1492" spans="3:11" x14ac:dyDescent="0.35">
      <c r="C1492" t="s">
        <v>1514</v>
      </c>
      <c r="D1492">
        <v>1968</v>
      </c>
      <c r="E1492" t="s">
        <v>30</v>
      </c>
      <c r="F1492">
        <v>3</v>
      </c>
      <c r="G1492">
        <v>3</v>
      </c>
      <c r="H1492">
        <v>12495.29</v>
      </c>
      <c r="I1492" t="s">
        <v>12</v>
      </c>
      <c r="J1492" t="s">
        <v>12</v>
      </c>
      <c r="K1492" t="s">
        <v>23</v>
      </c>
    </row>
    <row r="1493" spans="3:11" x14ac:dyDescent="0.35">
      <c r="C1493" t="s">
        <v>1515</v>
      </c>
      <c r="D1493">
        <v>1966</v>
      </c>
      <c r="E1493" t="s">
        <v>10</v>
      </c>
      <c r="F1493">
        <v>12</v>
      </c>
      <c r="G1493">
        <v>0</v>
      </c>
      <c r="H1493">
        <v>12499.88</v>
      </c>
      <c r="I1493" t="s">
        <v>12</v>
      </c>
      <c r="J1493" t="s">
        <v>11</v>
      </c>
      <c r="K1493" t="s">
        <v>23</v>
      </c>
    </row>
    <row r="1494" spans="3:11" x14ac:dyDescent="0.35">
      <c r="C1494" t="s">
        <v>1516</v>
      </c>
      <c r="D1494">
        <v>1962</v>
      </c>
      <c r="E1494" t="s">
        <v>37</v>
      </c>
      <c r="F1494">
        <v>16</v>
      </c>
      <c r="G1494">
        <v>0</v>
      </c>
      <c r="H1494">
        <v>12523.6</v>
      </c>
      <c r="I1494" t="s">
        <v>12</v>
      </c>
      <c r="J1494" t="s">
        <v>12</v>
      </c>
      <c r="K1494" t="s">
        <v>23</v>
      </c>
    </row>
    <row r="1495" spans="3:11" x14ac:dyDescent="0.35">
      <c r="C1495" t="s">
        <v>1517</v>
      </c>
      <c r="D1495">
        <v>1961</v>
      </c>
      <c r="E1495" t="s">
        <v>15</v>
      </c>
      <c r="F1495">
        <v>28</v>
      </c>
      <c r="G1495">
        <v>0</v>
      </c>
      <c r="H1495">
        <v>12557.61</v>
      </c>
      <c r="I1495" t="s">
        <v>12</v>
      </c>
      <c r="J1495" t="s">
        <v>12</v>
      </c>
      <c r="K1495" t="s">
        <v>13</v>
      </c>
    </row>
    <row r="1496" spans="3:11" x14ac:dyDescent="0.35">
      <c r="C1496" t="s">
        <v>1518</v>
      </c>
      <c r="D1496">
        <v>1961</v>
      </c>
      <c r="E1496" t="s">
        <v>15</v>
      </c>
      <c r="F1496">
        <v>28</v>
      </c>
      <c r="G1496">
        <v>0</v>
      </c>
      <c r="H1496">
        <v>12574.05</v>
      </c>
      <c r="I1496" t="s">
        <v>12</v>
      </c>
      <c r="J1496" t="s">
        <v>16</v>
      </c>
      <c r="K1496" t="s">
        <v>42</v>
      </c>
    </row>
    <row r="1497" spans="3:11" x14ac:dyDescent="0.35">
      <c r="C1497" t="s">
        <v>1519</v>
      </c>
      <c r="D1497">
        <v>1969</v>
      </c>
      <c r="E1497" t="s">
        <v>15</v>
      </c>
      <c r="F1497">
        <v>26</v>
      </c>
      <c r="G1497">
        <v>0</v>
      </c>
      <c r="H1497">
        <v>12579.92</v>
      </c>
      <c r="I1497" t="s">
        <v>12</v>
      </c>
      <c r="J1497" t="s">
        <v>16</v>
      </c>
      <c r="K1497" t="s">
        <v>200</v>
      </c>
    </row>
    <row r="1498" spans="3:11" x14ac:dyDescent="0.35">
      <c r="C1498" t="s">
        <v>1520</v>
      </c>
      <c r="D1498">
        <v>1970</v>
      </c>
      <c r="E1498" t="s">
        <v>18</v>
      </c>
      <c r="F1498">
        <v>18</v>
      </c>
      <c r="G1498">
        <v>5</v>
      </c>
      <c r="H1498">
        <v>12592.53</v>
      </c>
      <c r="I1498" t="s">
        <v>12</v>
      </c>
      <c r="J1498" t="s">
        <v>11</v>
      </c>
      <c r="K1498" t="s">
        <v>13</v>
      </c>
    </row>
    <row r="1499" spans="3:11" x14ac:dyDescent="0.35">
      <c r="C1499" t="s">
        <v>1521</v>
      </c>
      <c r="D1499">
        <v>1988</v>
      </c>
      <c r="E1499" t="s">
        <v>35</v>
      </c>
      <c r="F1499">
        <v>11</v>
      </c>
      <c r="G1499">
        <v>3</v>
      </c>
      <c r="H1499">
        <v>12600.46</v>
      </c>
      <c r="I1499" t="s">
        <v>12</v>
      </c>
      <c r="J1499" t="s">
        <v>16</v>
      </c>
      <c r="K1499" t="s">
        <v>249</v>
      </c>
    </row>
    <row r="1500" spans="3:11" x14ac:dyDescent="0.35">
      <c r="C1500" t="s">
        <v>1522</v>
      </c>
      <c r="D1500">
        <v>1998</v>
      </c>
      <c r="E1500" t="s">
        <v>15</v>
      </c>
      <c r="F1500">
        <v>18</v>
      </c>
      <c r="G1500">
        <v>1</v>
      </c>
      <c r="H1500">
        <v>12609.89</v>
      </c>
      <c r="I1500" t="s">
        <v>12</v>
      </c>
      <c r="J1500" t="s">
        <v>12</v>
      </c>
      <c r="K1500" t="s">
        <v>23</v>
      </c>
    </row>
    <row r="1501" spans="3:11" x14ac:dyDescent="0.35">
      <c r="C1501" t="s">
        <v>1523</v>
      </c>
      <c r="D1501">
        <v>1963</v>
      </c>
      <c r="E1501" t="s">
        <v>35</v>
      </c>
      <c r="F1501">
        <v>19</v>
      </c>
      <c r="G1501">
        <v>0</v>
      </c>
      <c r="H1501">
        <v>12622.18</v>
      </c>
      <c r="I1501" t="s">
        <v>12</v>
      </c>
      <c r="J1501" t="s">
        <v>16</v>
      </c>
      <c r="K1501" t="s">
        <v>23</v>
      </c>
    </row>
    <row r="1502" spans="3:11" x14ac:dyDescent="0.35">
      <c r="C1502" t="s">
        <v>1524</v>
      </c>
      <c r="D1502">
        <v>1970</v>
      </c>
      <c r="E1502" t="s">
        <v>30</v>
      </c>
      <c r="F1502">
        <v>28</v>
      </c>
      <c r="G1502">
        <v>0</v>
      </c>
      <c r="H1502">
        <v>12624.74</v>
      </c>
      <c r="I1502" t="s">
        <v>12</v>
      </c>
      <c r="J1502" t="s">
        <v>16</v>
      </c>
      <c r="K1502" t="s">
        <v>23</v>
      </c>
    </row>
    <row r="1503" spans="3:11" x14ac:dyDescent="0.35">
      <c r="C1503" t="s">
        <v>1525</v>
      </c>
      <c r="D1503">
        <v>1965</v>
      </c>
      <c r="E1503" t="s">
        <v>37</v>
      </c>
      <c r="F1503">
        <v>4</v>
      </c>
      <c r="G1503">
        <v>2</v>
      </c>
      <c r="H1503">
        <v>12629.17</v>
      </c>
      <c r="I1503" t="s">
        <v>12</v>
      </c>
      <c r="J1503" t="s">
        <v>16</v>
      </c>
      <c r="K1503" t="s">
        <v>13</v>
      </c>
    </row>
    <row r="1504" spans="3:11" x14ac:dyDescent="0.35">
      <c r="C1504" t="s">
        <v>1526</v>
      </c>
      <c r="D1504">
        <v>1962</v>
      </c>
      <c r="E1504" t="s">
        <v>15</v>
      </c>
      <c r="F1504">
        <v>22</v>
      </c>
      <c r="G1504">
        <v>0</v>
      </c>
      <c r="H1504">
        <v>12629.9</v>
      </c>
      <c r="I1504" t="s">
        <v>12</v>
      </c>
      <c r="J1504" t="s">
        <v>12</v>
      </c>
      <c r="K1504" t="s">
        <v>13</v>
      </c>
    </row>
    <row r="1505" spans="3:11" x14ac:dyDescent="0.35">
      <c r="C1505" t="s">
        <v>1527</v>
      </c>
      <c r="D1505">
        <v>1962</v>
      </c>
      <c r="E1505" t="s">
        <v>10</v>
      </c>
      <c r="F1505">
        <v>22</v>
      </c>
      <c r="G1505">
        <v>0</v>
      </c>
      <c r="H1505">
        <v>12638.2</v>
      </c>
      <c r="I1505" t="s">
        <v>12</v>
      </c>
      <c r="J1505" t="s">
        <v>16</v>
      </c>
      <c r="K1505" t="s">
        <v>42</v>
      </c>
    </row>
    <row r="1506" spans="3:11" x14ac:dyDescent="0.35">
      <c r="C1506" t="s">
        <v>1528</v>
      </c>
      <c r="D1506">
        <v>1972</v>
      </c>
      <c r="E1506" t="s">
        <v>20</v>
      </c>
      <c r="F1506">
        <v>5</v>
      </c>
      <c r="G1506">
        <v>0</v>
      </c>
      <c r="H1506">
        <v>12640.24</v>
      </c>
      <c r="I1506" t="s">
        <v>12</v>
      </c>
      <c r="J1506" t="s">
        <v>16</v>
      </c>
      <c r="K1506" t="s">
        <v>42</v>
      </c>
    </row>
    <row r="1507" spans="3:11" x14ac:dyDescent="0.35">
      <c r="C1507" t="s">
        <v>1529</v>
      </c>
      <c r="D1507">
        <v>1966</v>
      </c>
      <c r="E1507" t="s">
        <v>30</v>
      </c>
      <c r="F1507">
        <v>17</v>
      </c>
      <c r="G1507">
        <v>2</v>
      </c>
      <c r="H1507">
        <v>12643.38</v>
      </c>
      <c r="I1507" t="s">
        <v>12</v>
      </c>
      <c r="J1507" t="s">
        <v>16</v>
      </c>
      <c r="K1507" t="s">
        <v>23</v>
      </c>
    </row>
    <row r="1508" spans="3:11" x14ac:dyDescent="0.35">
      <c r="C1508" t="s">
        <v>1530</v>
      </c>
      <c r="D1508">
        <v>1962</v>
      </c>
      <c r="E1508" t="s">
        <v>10</v>
      </c>
      <c r="F1508">
        <v>11</v>
      </c>
      <c r="G1508">
        <v>0</v>
      </c>
      <c r="H1508">
        <v>12644.59</v>
      </c>
      <c r="I1508" t="s">
        <v>12</v>
      </c>
      <c r="J1508" t="s">
        <v>11</v>
      </c>
      <c r="K1508" t="s">
        <v>42</v>
      </c>
    </row>
    <row r="1509" spans="3:11" x14ac:dyDescent="0.35">
      <c r="C1509" t="s">
        <v>1531</v>
      </c>
      <c r="D1509">
        <v>1965</v>
      </c>
      <c r="E1509" t="s">
        <v>20</v>
      </c>
      <c r="F1509">
        <v>14</v>
      </c>
      <c r="G1509">
        <v>2</v>
      </c>
      <c r="H1509">
        <v>12646.21</v>
      </c>
      <c r="I1509" t="s">
        <v>12</v>
      </c>
      <c r="J1509" t="s">
        <v>11</v>
      </c>
      <c r="K1509" t="s">
        <v>42</v>
      </c>
    </row>
    <row r="1510" spans="3:11" x14ac:dyDescent="0.35">
      <c r="C1510" t="s">
        <v>1532</v>
      </c>
      <c r="D1510">
        <v>1962</v>
      </c>
      <c r="E1510" t="s">
        <v>35</v>
      </c>
      <c r="F1510">
        <v>27</v>
      </c>
      <c r="G1510">
        <v>0</v>
      </c>
      <c r="H1510">
        <v>12648.7</v>
      </c>
      <c r="I1510" t="s">
        <v>12</v>
      </c>
      <c r="J1510" t="s">
        <v>11</v>
      </c>
      <c r="K1510" t="s">
        <v>13</v>
      </c>
    </row>
    <row r="1511" spans="3:11" x14ac:dyDescent="0.35">
      <c r="C1511" t="s">
        <v>1533</v>
      </c>
      <c r="D1511">
        <v>1974</v>
      </c>
      <c r="E1511" t="s">
        <v>20</v>
      </c>
      <c r="F1511">
        <v>24</v>
      </c>
      <c r="G1511">
        <v>0</v>
      </c>
      <c r="H1511">
        <v>12697.48</v>
      </c>
      <c r="I1511" t="s">
        <v>12</v>
      </c>
      <c r="J1511" t="s">
        <v>12</v>
      </c>
      <c r="K1511" t="s">
        <v>300</v>
      </c>
    </row>
    <row r="1512" spans="3:11" x14ac:dyDescent="0.35">
      <c r="C1512" t="s">
        <v>1534</v>
      </c>
      <c r="D1512">
        <v>1992</v>
      </c>
      <c r="E1512" t="s">
        <v>10</v>
      </c>
      <c r="F1512">
        <v>7</v>
      </c>
      <c r="G1512">
        <v>0</v>
      </c>
      <c r="H1512">
        <v>12699.56</v>
      </c>
      <c r="I1512" t="s">
        <v>12</v>
      </c>
      <c r="J1512" t="s">
        <v>11</v>
      </c>
      <c r="K1512" t="s">
        <v>42</v>
      </c>
    </row>
    <row r="1513" spans="3:11" x14ac:dyDescent="0.35">
      <c r="C1513" t="s">
        <v>1535</v>
      </c>
      <c r="D1513">
        <v>1964</v>
      </c>
      <c r="E1513" t="s">
        <v>15</v>
      </c>
      <c r="F1513">
        <v>28</v>
      </c>
      <c r="G1513">
        <v>0</v>
      </c>
      <c r="H1513">
        <v>12700.63</v>
      </c>
      <c r="I1513" t="s">
        <v>12</v>
      </c>
      <c r="J1513" t="s">
        <v>12</v>
      </c>
      <c r="K1513" t="s">
        <v>42</v>
      </c>
    </row>
    <row r="1514" spans="3:11" x14ac:dyDescent="0.35">
      <c r="C1514" t="s">
        <v>1536</v>
      </c>
      <c r="D1514">
        <v>1970</v>
      </c>
      <c r="E1514" t="s">
        <v>10</v>
      </c>
      <c r="F1514">
        <v>8</v>
      </c>
      <c r="G1514">
        <v>0</v>
      </c>
      <c r="H1514">
        <v>12713</v>
      </c>
      <c r="I1514" t="s">
        <v>12</v>
      </c>
      <c r="J1514" t="s">
        <v>16</v>
      </c>
      <c r="K1514" t="s">
        <v>42</v>
      </c>
    </row>
    <row r="1515" spans="3:11" x14ac:dyDescent="0.35">
      <c r="C1515" t="s">
        <v>1537</v>
      </c>
      <c r="D1515">
        <v>1988</v>
      </c>
      <c r="E1515" t="s">
        <v>10</v>
      </c>
      <c r="F1515">
        <v>17</v>
      </c>
      <c r="G1515">
        <v>3</v>
      </c>
      <c r="H1515">
        <v>12718.21</v>
      </c>
      <c r="I1515" t="s">
        <v>12</v>
      </c>
      <c r="J1515" t="s">
        <v>16</v>
      </c>
      <c r="K1515" t="s">
        <v>535</v>
      </c>
    </row>
    <row r="1516" spans="3:11" x14ac:dyDescent="0.35">
      <c r="C1516" t="s">
        <v>1538</v>
      </c>
      <c r="D1516">
        <v>1962</v>
      </c>
      <c r="E1516" t="s">
        <v>20</v>
      </c>
      <c r="F1516">
        <v>2</v>
      </c>
      <c r="G1516">
        <v>0</v>
      </c>
      <c r="H1516">
        <v>12731</v>
      </c>
      <c r="I1516" t="s">
        <v>12</v>
      </c>
      <c r="J1516" t="s">
        <v>12</v>
      </c>
      <c r="K1516" t="s">
        <v>168</v>
      </c>
    </row>
    <row r="1517" spans="3:11" x14ac:dyDescent="0.35">
      <c r="C1517" t="s">
        <v>1539</v>
      </c>
      <c r="D1517">
        <v>1962</v>
      </c>
      <c r="E1517" t="s">
        <v>37</v>
      </c>
      <c r="F1517">
        <v>1</v>
      </c>
      <c r="G1517">
        <v>0</v>
      </c>
      <c r="H1517">
        <v>12741.17</v>
      </c>
      <c r="I1517" t="s">
        <v>12</v>
      </c>
      <c r="J1517" t="s">
        <v>16</v>
      </c>
      <c r="K1517" t="s">
        <v>356</v>
      </c>
    </row>
    <row r="1518" spans="3:11" x14ac:dyDescent="0.35">
      <c r="C1518" t="s">
        <v>1540</v>
      </c>
      <c r="D1518">
        <v>1975</v>
      </c>
      <c r="E1518" t="s">
        <v>20</v>
      </c>
      <c r="F1518">
        <v>25</v>
      </c>
      <c r="G1518">
        <v>1</v>
      </c>
      <c r="H1518">
        <v>12770.27</v>
      </c>
      <c r="I1518" t="s">
        <v>12</v>
      </c>
      <c r="J1518" t="s">
        <v>12</v>
      </c>
      <c r="K1518" t="s">
        <v>300</v>
      </c>
    </row>
    <row r="1519" spans="3:11" x14ac:dyDescent="0.35">
      <c r="C1519" t="s">
        <v>1541</v>
      </c>
      <c r="D1519">
        <v>1972</v>
      </c>
      <c r="E1519" t="s">
        <v>37</v>
      </c>
      <c r="F1519">
        <v>7</v>
      </c>
      <c r="G1519">
        <v>0</v>
      </c>
      <c r="H1519">
        <v>12776.05</v>
      </c>
      <c r="I1519" t="s">
        <v>12</v>
      </c>
      <c r="J1519" t="s">
        <v>12</v>
      </c>
      <c r="K1519" t="s">
        <v>535</v>
      </c>
    </row>
    <row r="1520" spans="3:11" x14ac:dyDescent="0.35">
      <c r="C1520" t="s">
        <v>1542</v>
      </c>
      <c r="D1520">
        <v>1963</v>
      </c>
      <c r="E1520" t="s">
        <v>30</v>
      </c>
      <c r="F1520">
        <v>5</v>
      </c>
      <c r="G1520">
        <v>0</v>
      </c>
      <c r="H1520">
        <v>12788.03</v>
      </c>
      <c r="I1520" t="s">
        <v>12</v>
      </c>
      <c r="J1520" t="s">
        <v>12</v>
      </c>
      <c r="K1520" t="s">
        <v>200</v>
      </c>
    </row>
    <row r="1521" spans="3:11" x14ac:dyDescent="0.35">
      <c r="C1521" t="s">
        <v>1543</v>
      </c>
      <c r="D1521">
        <v>1983</v>
      </c>
      <c r="E1521" t="s">
        <v>37</v>
      </c>
      <c r="F1521">
        <v>29</v>
      </c>
      <c r="G1521">
        <v>3</v>
      </c>
      <c r="H1521">
        <v>12788.18</v>
      </c>
      <c r="I1521" t="s">
        <v>12</v>
      </c>
      <c r="J1521" t="s">
        <v>16</v>
      </c>
      <c r="K1521" t="s">
        <v>535</v>
      </c>
    </row>
    <row r="1522" spans="3:11" x14ac:dyDescent="0.35">
      <c r="C1522" t="s">
        <v>1544</v>
      </c>
      <c r="D1522">
        <v>1978</v>
      </c>
      <c r="E1522" t="s">
        <v>10</v>
      </c>
      <c r="F1522">
        <v>24</v>
      </c>
      <c r="G1522">
        <v>0</v>
      </c>
      <c r="H1522">
        <v>12797.21</v>
      </c>
      <c r="I1522" t="s">
        <v>12</v>
      </c>
      <c r="J1522" t="s">
        <v>16</v>
      </c>
      <c r="K1522" t="s">
        <v>247</v>
      </c>
    </row>
    <row r="1523" spans="3:11" x14ac:dyDescent="0.35">
      <c r="C1523" t="s">
        <v>1545</v>
      </c>
      <c r="D1523">
        <v>1963</v>
      </c>
      <c r="E1523" t="s">
        <v>10</v>
      </c>
      <c r="F1523">
        <v>20</v>
      </c>
      <c r="G1523">
        <v>0</v>
      </c>
      <c r="H1523">
        <v>12815.44</v>
      </c>
      <c r="I1523" t="s">
        <v>12</v>
      </c>
      <c r="J1523" t="s">
        <v>12</v>
      </c>
      <c r="K1523" t="s">
        <v>247</v>
      </c>
    </row>
    <row r="1524" spans="3:11" x14ac:dyDescent="0.35">
      <c r="C1524" t="s">
        <v>1546</v>
      </c>
      <c r="D1524">
        <v>1967</v>
      </c>
      <c r="E1524" t="s">
        <v>20</v>
      </c>
      <c r="F1524">
        <v>25</v>
      </c>
      <c r="G1524">
        <v>0</v>
      </c>
      <c r="H1524">
        <v>12823.25</v>
      </c>
      <c r="I1524" t="s">
        <v>12</v>
      </c>
      <c r="J1524" t="s">
        <v>12</v>
      </c>
      <c r="K1524" t="s">
        <v>300</v>
      </c>
    </row>
    <row r="1525" spans="3:11" x14ac:dyDescent="0.35">
      <c r="C1525" t="s">
        <v>1547</v>
      </c>
      <c r="D1525">
        <v>2004</v>
      </c>
      <c r="E1525" t="s">
        <v>15</v>
      </c>
      <c r="F1525">
        <v>9</v>
      </c>
      <c r="G1525">
        <v>2</v>
      </c>
      <c r="H1525">
        <v>12829.46</v>
      </c>
      <c r="I1525" t="s">
        <v>12</v>
      </c>
      <c r="J1525" t="s">
        <v>12</v>
      </c>
      <c r="K1525" t="s">
        <v>168</v>
      </c>
    </row>
    <row r="1526" spans="3:11" x14ac:dyDescent="0.35">
      <c r="C1526" t="s">
        <v>1548</v>
      </c>
      <c r="D1526">
        <v>1993</v>
      </c>
      <c r="E1526" t="s">
        <v>20</v>
      </c>
      <c r="F1526">
        <v>27</v>
      </c>
      <c r="G1526">
        <v>0</v>
      </c>
      <c r="H1526">
        <v>12847.24</v>
      </c>
      <c r="I1526" t="s">
        <v>12</v>
      </c>
      <c r="J1526" t="s">
        <v>11</v>
      </c>
      <c r="K1526" t="s">
        <v>23</v>
      </c>
    </row>
    <row r="1527" spans="3:11" x14ac:dyDescent="0.35">
      <c r="C1527" t="s">
        <v>1549</v>
      </c>
      <c r="D1527">
        <v>1973</v>
      </c>
      <c r="E1527" t="s">
        <v>20</v>
      </c>
      <c r="F1527">
        <v>22</v>
      </c>
      <c r="G1527">
        <v>0</v>
      </c>
      <c r="H1527">
        <v>12852.37</v>
      </c>
      <c r="I1527" t="s">
        <v>12</v>
      </c>
      <c r="J1527" t="s">
        <v>16</v>
      </c>
      <c r="K1527" t="s">
        <v>23</v>
      </c>
    </row>
    <row r="1528" spans="3:11" x14ac:dyDescent="0.35">
      <c r="C1528" t="s">
        <v>1550</v>
      </c>
      <c r="D1528">
        <v>1963</v>
      </c>
      <c r="E1528" t="s">
        <v>20</v>
      </c>
      <c r="F1528">
        <v>27</v>
      </c>
      <c r="G1528">
        <v>0</v>
      </c>
      <c r="H1528">
        <v>12856.84</v>
      </c>
      <c r="I1528" t="s">
        <v>12</v>
      </c>
      <c r="J1528" t="s">
        <v>12</v>
      </c>
      <c r="K1528" t="s">
        <v>300</v>
      </c>
    </row>
    <row r="1529" spans="3:11" x14ac:dyDescent="0.35">
      <c r="C1529" t="s">
        <v>1551</v>
      </c>
      <c r="D1529">
        <v>1984</v>
      </c>
      <c r="E1529" t="s">
        <v>35</v>
      </c>
      <c r="F1529">
        <v>6</v>
      </c>
      <c r="G1529">
        <v>3</v>
      </c>
      <c r="H1529">
        <v>12870.31</v>
      </c>
      <c r="I1529" t="s">
        <v>12</v>
      </c>
      <c r="J1529" t="s">
        <v>12</v>
      </c>
      <c r="K1529" t="s">
        <v>23</v>
      </c>
    </row>
    <row r="1530" spans="3:11" x14ac:dyDescent="0.35">
      <c r="C1530" t="s">
        <v>1552</v>
      </c>
      <c r="D1530">
        <v>2004</v>
      </c>
      <c r="E1530" t="s">
        <v>10</v>
      </c>
      <c r="F1530">
        <v>9</v>
      </c>
      <c r="G1530">
        <v>0</v>
      </c>
      <c r="H1530">
        <v>12890.06</v>
      </c>
      <c r="I1530" t="s">
        <v>12</v>
      </c>
      <c r="J1530" t="s">
        <v>16</v>
      </c>
      <c r="K1530" t="s">
        <v>166</v>
      </c>
    </row>
    <row r="1531" spans="3:11" x14ac:dyDescent="0.35">
      <c r="C1531" t="s">
        <v>1553</v>
      </c>
      <c r="D1531">
        <v>1963</v>
      </c>
      <c r="E1531" t="s">
        <v>35</v>
      </c>
      <c r="F1531">
        <v>16</v>
      </c>
      <c r="G1531">
        <v>1</v>
      </c>
      <c r="H1531">
        <v>12913.99</v>
      </c>
      <c r="I1531" t="s">
        <v>12</v>
      </c>
      <c r="J1531" t="s">
        <v>11</v>
      </c>
      <c r="K1531" t="s">
        <v>168</v>
      </c>
    </row>
    <row r="1532" spans="3:11" x14ac:dyDescent="0.35">
      <c r="C1532" t="s">
        <v>1554</v>
      </c>
      <c r="D1532">
        <v>1963</v>
      </c>
      <c r="E1532" t="s">
        <v>20</v>
      </c>
      <c r="F1532">
        <v>1</v>
      </c>
      <c r="G1532">
        <v>2</v>
      </c>
      <c r="H1532">
        <v>12925.89</v>
      </c>
      <c r="I1532" t="s">
        <v>12</v>
      </c>
      <c r="J1532" t="s">
        <v>11</v>
      </c>
      <c r="K1532" t="s">
        <v>13</v>
      </c>
    </row>
    <row r="1533" spans="3:11" x14ac:dyDescent="0.35">
      <c r="C1533" t="s">
        <v>1555</v>
      </c>
      <c r="D1533">
        <v>1963</v>
      </c>
      <c r="E1533" t="s">
        <v>35</v>
      </c>
      <c r="F1533">
        <v>14</v>
      </c>
      <c r="G1533">
        <v>2</v>
      </c>
      <c r="H1533">
        <v>12928.79</v>
      </c>
      <c r="I1533" t="s">
        <v>12</v>
      </c>
      <c r="J1533" t="s">
        <v>11</v>
      </c>
      <c r="K1533" t="s">
        <v>13</v>
      </c>
    </row>
    <row r="1534" spans="3:11" x14ac:dyDescent="0.35">
      <c r="C1534" t="s">
        <v>1556</v>
      </c>
      <c r="D1534">
        <v>1966</v>
      </c>
      <c r="E1534" t="s">
        <v>30</v>
      </c>
      <c r="F1534">
        <v>22</v>
      </c>
      <c r="G1534">
        <v>4</v>
      </c>
      <c r="H1534">
        <v>12949.16</v>
      </c>
      <c r="I1534" t="s">
        <v>12</v>
      </c>
      <c r="J1534" t="s">
        <v>12</v>
      </c>
      <c r="K1534" t="s">
        <v>13</v>
      </c>
    </row>
    <row r="1535" spans="3:11" x14ac:dyDescent="0.35">
      <c r="C1535" t="s">
        <v>1557</v>
      </c>
      <c r="D1535">
        <v>1961</v>
      </c>
      <c r="E1535" t="s">
        <v>35</v>
      </c>
      <c r="F1535">
        <v>20</v>
      </c>
      <c r="G1535">
        <v>0</v>
      </c>
      <c r="H1535">
        <v>12950.07</v>
      </c>
      <c r="I1535" t="s">
        <v>12</v>
      </c>
      <c r="J1535" t="s">
        <v>16</v>
      </c>
      <c r="K1535" t="s">
        <v>23</v>
      </c>
    </row>
    <row r="1536" spans="3:11" x14ac:dyDescent="0.35">
      <c r="C1536" t="s">
        <v>1558</v>
      </c>
      <c r="D1536">
        <v>1960</v>
      </c>
      <c r="E1536" t="s">
        <v>15</v>
      </c>
      <c r="F1536">
        <v>4</v>
      </c>
      <c r="G1536">
        <v>0</v>
      </c>
      <c r="H1536">
        <v>12957.12</v>
      </c>
      <c r="I1536" t="s">
        <v>12</v>
      </c>
      <c r="J1536" t="s">
        <v>16</v>
      </c>
      <c r="K1536" t="s">
        <v>42</v>
      </c>
    </row>
    <row r="1537" spans="3:11" x14ac:dyDescent="0.35">
      <c r="C1537" t="s">
        <v>1559</v>
      </c>
      <c r="D1537">
        <v>1960</v>
      </c>
      <c r="E1537" t="s">
        <v>18</v>
      </c>
      <c r="F1537">
        <v>22</v>
      </c>
      <c r="G1537">
        <v>0</v>
      </c>
      <c r="H1537">
        <v>12979.36</v>
      </c>
      <c r="I1537" t="s">
        <v>12</v>
      </c>
      <c r="J1537" t="s">
        <v>16</v>
      </c>
      <c r="K1537" t="s">
        <v>42</v>
      </c>
    </row>
    <row r="1538" spans="3:11" x14ac:dyDescent="0.35">
      <c r="C1538" t="s">
        <v>1560</v>
      </c>
      <c r="D1538">
        <v>1960</v>
      </c>
      <c r="E1538" t="s">
        <v>20</v>
      </c>
      <c r="F1538">
        <v>23</v>
      </c>
      <c r="G1538">
        <v>0</v>
      </c>
      <c r="H1538">
        <v>12981.35</v>
      </c>
      <c r="I1538" t="s">
        <v>12</v>
      </c>
      <c r="J1538" t="s">
        <v>12</v>
      </c>
      <c r="K1538" t="s">
        <v>13</v>
      </c>
    </row>
    <row r="1539" spans="3:11" x14ac:dyDescent="0.35">
      <c r="C1539" t="s">
        <v>1561</v>
      </c>
      <c r="D1539">
        <v>1960</v>
      </c>
      <c r="E1539" t="s">
        <v>15</v>
      </c>
      <c r="F1539">
        <v>28</v>
      </c>
      <c r="G1539">
        <v>0</v>
      </c>
      <c r="H1539">
        <v>12982.87</v>
      </c>
      <c r="I1539" t="s">
        <v>12</v>
      </c>
      <c r="J1539" t="s">
        <v>16</v>
      </c>
      <c r="K1539" t="s">
        <v>13</v>
      </c>
    </row>
    <row r="1540" spans="3:11" x14ac:dyDescent="0.35">
      <c r="C1540" t="s">
        <v>1562</v>
      </c>
      <c r="D1540">
        <v>1979</v>
      </c>
      <c r="E1540" t="s">
        <v>15</v>
      </c>
      <c r="F1540">
        <v>27</v>
      </c>
      <c r="G1540">
        <v>2</v>
      </c>
      <c r="H1540">
        <v>12994.12</v>
      </c>
      <c r="I1540" t="s">
        <v>12</v>
      </c>
      <c r="J1540" t="s">
        <v>11</v>
      </c>
      <c r="K1540" t="s">
        <v>535</v>
      </c>
    </row>
    <row r="1541" spans="3:11" x14ac:dyDescent="0.35">
      <c r="C1541" t="s">
        <v>1563</v>
      </c>
      <c r="D1541">
        <v>1981</v>
      </c>
      <c r="E1541" t="s">
        <v>37</v>
      </c>
      <c r="F1541">
        <v>30</v>
      </c>
      <c r="G1541">
        <v>1</v>
      </c>
      <c r="H1541">
        <v>13002.91</v>
      </c>
      <c r="I1541" t="s">
        <v>12</v>
      </c>
      <c r="J1541" t="s">
        <v>16</v>
      </c>
      <c r="K1541" t="s">
        <v>23</v>
      </c>
    </row>
    <row r="1542" spans="3:11" x14ac:dyDescent="0.35">
      <c r="C1542" t="s">
        <v>1564</v>
      </c>
      <c r="D1542">
        <v>1962</v>
      </c>
      <c r="E1542" t="s">
        <v>18</v>
      </c>
      <c r="F1542">
        <v>24</v>
      </c>
      <c r="G1542">
        <v>0</v>
      </c>
      <c r="H1542">
        <v>13004.95</v>
      </c>
      <c r="I1542" t="s">
        <v>12</v>
      </c>
      <c r="J1542" t="s">
        <v>16</v>
      </c>
      <c r="K1542" t="s">
        <v>23</v>
      </c>
    </row>
    <row r="1543" spans="3:11" x14ac:dyDescent="0.35">
      <c r="C1543" t="s">
        <v>1565</v>
      </c>
      <c r="D1543">
        <v>1969</v>
      </c>
      <c r="E1543" t="s">
        <v>30</v>
      </c>
      <c r="F1543">
        <v>13</v>
      </c>
      <c r="G1543">
        <v>0</v>
      </c>
      <c r="H1543">
        <v>13008.07</v>
      </c>
      <c r="I1543" t="s">
        <v>12</v>
      </c>
      <c r="J1543" t="s">
        <v>12</v>
      </c>
      <c r="K1543" t="s">
        <v>23</v>
      </c>
    </row>
    <row r="1544" spans="3:11" x14ac:dyDescent="0.35">
      <c r="C1544" t="s">
        <v>1566</v>
      </c>
      <c r="D1544">
        <v>1972</v>
      </c>
      <c r="E1544" t="s">
        <v>20</v>
      </c>
      <c r="F1544">
        <v>27</v>
      </c>
      <c r="G1544">
        <v>0</v>
      </c>
      <c r="H1544">
        <v>13010.86</v>
      </c>
      <c r="I1544" t="s">
        <v>12</v>
      </c>
      <c r="J1544" t="s">
        <v>11</v>
      </c>
      <c r="K1544" t="s">
        <v>23</v>
      </c>
    </row>
    <row r="1545" spans="3:11" x14ac:dyDescent="0.35">
      <c r="C1545" t="s">
        <v>1567</v>
      </c>
      <c r="D1545">
        <v>1962</v>
      </c>
      <c r="E1545" t="s">
        <v>10</v>
      </c>
      <c r="F1545">
        <v>20</v>
      </c>
      <c r="G1545">
        <v>0</v>
      </c>
      <c r="H1545">
        <v>13012.21</v>
      </c>
      <c r="I1545" t="s">
        <v>12</v>
      </c>
      <c r="J1545" t="s">
        <v>16</v>
      </c>
      <c r="K1545" t="s">
        <v>23</v>
      </c>
    </row>
    <row r="1546" spans="3:11" x14ac:dyDescent="0.35">
      <c r="C1546" t="s">
        <v>1568</v>
      </c>
      <c r="D1546">
        <v>1964</v>
      </c>
      <c r="E1546" t="s">
        <v>20</v>
      </c>
      <c r="F1546">
        <v>23</v>
      </c>
      <c r="G1546">
        <v>1</v>
      </c>
      <c r="H1546">
        <v>13019.16</v>
      </c>
      <c r="I1546" t="s">
        <v>12</v>
      </c>
      <c r="J1546" t="s">
        <v>16</v>
      </c>
      <c r="K1546" t="s">
        <v>247</v>
      </c>
    </row>
    <row r="1547" spans="3:11" x14ac:dyDescent="0.35">
      <c r="C1547" t="s">
        <v>1569</v>
      </c>
      <c r="D1547">
        <v>1965</v>
      </c>
      <c r="E1547" t="s">
        <v>15</v>
      </c>
      <c r="F1547">
        <v>4</v>
      </c>
      <c r="G1547">
        <v>0</v>
      </c>
      <c r="H1547">
        <v>13023.93</v>
      </c>
      <c r="I1547" t="s">
        <v>12</v>
      </c>
      <c r="J1547" t="s">
        <v>11</v>
      </c>
      <c r="K1547" t="s">
        <v>200</v>
      </c>
    </row>
    <row r="1548" spans="3:11" x14ac:dyDescent="0.35">
      <c r="C1548" t="s">
        <v>1570</v>
      </c>
      <c r="D1548">
        <v>1961</v>
      </c>
      <c r="E1548" t="s">
        <v>15</v>
      </c>
      <c r="F1548">
        <v>9</v>
      </c>
      <c r="G1548">
        <v>0</v>
      </c>
      <c r="H1548">
        <v>13041.92</v>
      </c>
      <c r="I1548" t="s">
        <v>12</v>
      </c>
      <c r="J1548" t="s">
        <v>16</v>
      </c>
      <c r="K1548" t="s">
        <v>42</v>
      </c>
    </row>
    <row r="1549" spans="3:11" x14ac:dyDescent="0.35">
      <c r="C1549" t="s">
        <v>1571</v>
      </c>
      <c r="D1549">
        <v>1969</v>
      </c>
      <c r="E1549" t="s">
        <v>20</v>
      </c>
      <c r="F1549">
        <v>23</v>
      </c>
      <c r="G1549">
        <v>0</v>
      </c>
      <c r="H1549">
        <v>13044.41</v>
      </c>
      <c r="I1549" t="s">
        <v>12</v>
      </c>
      <c r="J1549" t="s">
        <v>16</v>
      </c>
      <c r="K1549" t="s">
        <v>23</v>
      </c>
    </row>
    <row r="1550" spans="3:11" x14ac:dyDescent="0.35">
      <c r="C1550" t="s">
        <v>1572</v>
      </c>
      <c r="D1550">
        <v>1967</v>
      </c>
      <c r="E1550" t="s">
        <v>35</v>
      </c>
      <c r="F1550">
        <v>6</v>
      </c>
      <c r="G1550">
        <v>3</v>
      </c>
      <c r="H1550">
        <v>13047.33</v>
      </c>
      <c r="I1550" t="s">
        <v>12</v>
      </c>
      <c r="J1550" t="s">
        <v>12</v>
      </c>
      <c r="K1550" t="s">
        <v>247</v>
      </c>
    </row>
    <row r="1551" spans="3:11" x14ac:dyDescent="0.35">
      <c r="C1551" t="s">
        <v>1573</v>
      </c>
      <c r="D1551">
        <v>1985</v>
      </c>
      <c r="E1551" t="s">
        <v>37</v>
      </c>
      <c r="F1551">
        <v>26</v>
      </c>
      <c r="G1551">
        <v>3</v>
      </c>
      <c r="H1551">
        <v>13051.22</v>
      </c>
      <c r="I1551" t="s">
        <v>12</v>
      </c>
      <c r="J1551" t="s">
        <v>16</v>
      </c>
      <c r="K1551" t="s">
        <v>535</v>
      </c>
    </row>
    <row r="1552" spans="3:11" x14ac:dyDescent="0.35">
      <c r="C1552" t="s">
        <v>1574</v>
      </c>
      <c r="D1552">
        <v>1961</v>
      </c>
      <c r="E1552" t="s">
        <v>15</v>
      </c>
      <c r="F1552">
        <v>6</v>
      </c>
      <c r="G1552">
        <v>0</v>
      </c>
      <c r="H1552">
        <v>13063.88</v>
      </c>
      <c r="I1552" t="s">
        <v>12</v>
      </c>
      <c r="J1552" t="s">
        <v>11</v>
      </c>
      <c r="K1552" t="s">
        <v>42</v>
      </c>
    </row>
    <row r="1553" spans="3:11" x14ac:dyDescent="0.35">
      <c r="C1553" t="s">
        <v>1575</v>
      </c>
      <c r="D1553">
        <v>1978</v>
      </c>
      <c r="E1553" t="s">
        <v>10</v>
      </c>
      <c r="F1553">
        <v>17</v>
      </c>
      <c r="G1553">
        <v>2</v>
      </c>
      <c r="H1553">
        <v>13101.74</v>
      </c>
      <c r="I1553" t="s">
        <v>12</v>
      </c>
      <c r="J1553" t="s">
        <v>11</v>
      </c>
      <c r="K1553" t="s">
        <v>535</v>
      </c>
    </row>
    <row r="1554" spans="3:11" x14ac:dyDescent="0.35">
      <c r="C1554" t="s">
        <v>1576</v>
      </c>
      <c r="D1554">
        <v>1971</v>
      </c>
      <c r="E1554" t="s">
        <v>37</v>
      </c>
      <c r="F1554">
        <v>30</v>
      </c>
      <c r="G1554">
        <v>0</v>
      </c>
      <c r="H1554">
        <v>13110.79</v>
      </c>
      <c r="I1554" t="s">
        <v>12</v>
      </c>
      <c r="J1554" t="s">
        <v>11</v>
      </c>
      <c r="K1554" t="s">
        <v>42</v>
      </c>
    </row>
    <row r="1555" spans="3:11" x14ac:dyDescent="0.35">
      <c r="C1555" t="s">
        <v>1577</v>
      </c>
      <c r="D1555">
        <v>1962</v>
      </c>
      <c r="E1555" t="s">
        <v>35</v>
      </c>
      <c r="F1555">
        <v>2</v>
      </c>
      <c r="G1555">
        <v>1</v>
      </c>
      <c r="H1555">
        <v>13112.6</v>
      </c>
      <c r="I1555" t="s">
        <v>12</v>
      </c>
      <c r="J1555" t="s">
        <v>12</v>
      </c>
      <c r="K1555" t="s">
        <v>23</v>
      </c>
    </row>
    <row r="1556" spans="3:11" x14ac:dyDescent="0.35">
      <c r="C1556" t="s">
        <v>1578</v>
      </c>
      <c r="D1556">
        <v>1992</v>
      </c>
      <c r="E1556" t="s">
        <v>35</v>
      </c>
      <c r="F1556">
        <v>12</v>
      </c>
      <c r="G1556">
        <v>0</v>
      </c>
      <c r="H1556">
        <v>13113.51</v>
      </c>
      <c r="I1556" t="s">
        <v>12</v>
      </c>
      <c r="J1556" t="s">
        <v>11</v>
      </c>
      <c r="K1556" t="s">
        <v>535</v>
      </c>
    </row>
    <row r="1557" spans="3:11" x14ac:dyDescent="0.35">
      <c r="C1557" t="s">
        <v>1579</v>
      </c>
      <c r="D1557">
        <v>1963</v>
      </c>
      <c r="E1557" t="s">
        <v>20</v>
      </c>
      <c r="F1557">
        <v>14</v>
      </c>
      <c r="G1557">
        <v>0</v>
      </c>
      <c r="H1557">
        <v>13116.84</v>
      </c>
      <c r="I1557" t="s">
        <v>12</v>
      </c>
      <c r="J1557" t="s">
        <v>16</v>
      </c>
      <c r="K1557" t="s">
        <v>23</v>
      </c>
    </row>
    <row r="1558" spans="3:11" x14ac:dyDescent="0.35">
      <c r="C1558" t="s">
        <v>1580</v>
      </c>
      <c r="D1558">
        <v>1999</v>
      </c>
      <c r="E1558" t="s">
        <v>35</v>
      </c>
      <c r="F1558">
        <v>16</v>
      </c>
      <c r="G1558">
        <v>0</v>
      </c>
      <c r="H1558">
        <v>13126.68</v>
      </c>
      <c r="I1558" t="s">
        <v>12</v>
      </c>
      <c r="J1558" t="s">
        <v>12</v>
      </c>
      <c r="K1558" t="s">
        <v>42</v>
      </c>
    </row>
    <row r="1559" spans="3:11" x14ac:dyDescent="0.35">
      <c r="C1559" t="s">
        <v>1581</v>
      </c>
      <c r="D1559">
        <v>1961</v>
      </c>
      <c r="E1559" t="s">
        <v>20</v>
      </c>
      <c r="F1559">
        <v>7</v>
      </c>
      <c r="G1559">
        <v>0</v>
      </c>
      <c r="H1559">
        <v>13129.6</v>
      </c>
      <c r="I1559" t="s">
        <v>12</v>
      </c>
      <c r="J1559" t="s">
        <v>11</v>
      </c>
      <c r="K1559" t="s">
        <v>356</v>
      </c>
    </row>
    <row r="1560" spans="3:11" x14ac:dyDescent="0.35">
      <c r="C1560" t="s">
        <v>1582</v>
      </c>
      <c r="D1560">
        <v>1961</v>
      </c>
      <c r="E1560" t="s">
        <v>30</v>
      </c>
      <c r="F1560">
        <v>6</v>
      </c>
      <c r="G1560">
        <v>0</v>
      </c>
      <c r="H1560">
        <v>13143.34</v>
      </c>
      <c r="I1560" t="s">
        <v>12</v>
      </c>
      <c r="J1560" t="s">
        <v>11</v>
      </c>
      <c r="K1560" t="s">
        <v>516</v>
      </c>
    </row>
    <row r="1561" spans="3:11" x14ac:dyDescent="0.35">
      <c r="C1561" t="s">
        <v>1583</v>
      </c>
      <c r="D1561">
        <v>1961</v>
      </c>
      <c r="E1561" t="s">
        <v>30</v>
      </c>
      <c r="F1561">
        <v>6</v>
      </c>
      <c r="G1561">
        <v>0</v>
      </c>
      <c r="H1561">
        <v>13143.86</v>
      </c>
      <c r="I1561" t="s">
        <v>12</v>
      </c>
      <c r="J1561" t="s">
        <v>11</v>
      </c>
      <c r="K1561" t="s">
        <v>168</v>
      </c>
    </row>
    <row r="1562" spans="3:11" x14ac:dyDescent="0.35">
      <c r="C1562" t="s">
        <v>1584</v>
      </c>
      <c r="D1562">
        <v>1962</v>
      </c>
      <c r="E1562" t="s">
        <v>35</v>
      </c>
      <c r="F1562">
        <v>5</v>
      </c>
      <c r="G1562">
        <v>0</v>
      </c>
      <c r="H1562">
        <v>13204.29</v>
      </c>
      <c r="I1562" t="s">
        <v>12</v>
      </c>
      <c r="J1562" t="s">
        <v>16</v>
      </c>
      <c r="K1562" t="s">
        <v>247</v>
      </c>
    </row>
    <row r="1563" spans="3:11" x14ac:dyDescent="0.35">
      <c r="C1563" t="s">
        <v>1585</v>
      </c>
      <c r="D1563">
        <v>1982</v>
      </c>
      <c r="E1563" t="s">
        <v>37</v>
      </c>
      <c r="F1563">
        <v>15</v>
      </c>
      <c r="G1563">
        <v>3</v>
      </c>
      <c r="H1563">
        <v>13214.43</v>
      </c>
      <c r="I1563" t="s">
        <v>12</v>
      </c>
      <c r="J1563" t="s">
        <v>11</v>
      </c>
      <c r="K1563" t="s">
        <v>23</v>
      </c>
    </row>
    <row r="1564" spans="3:11" x14ac:dyDescent="0.35">
      <c r="C1564" t="s">
        <v>1586</v>
      </c>
      <c r="D1564">
        <v>1962</v>
      </c>
      <c r="E1564" t="s">
        <v>30</v>
      </c>
      <c r="F1564">
        <v>7</v>
      </c>
      <c r="G1564">
        <v>0</v>
      </c>
      <c r="H1564">
        <v>13217.09</v>
      </c>
      <c r="I1564" t="s">
        <v>12</v>
      </c>
      <c r="J1564" t="s">
        <v>16</v>
      </c>
      <c r="K1564" t="s">
        <v>247</v>
      </c>
    </row>
    <row r="1565" spans="3:11" x14ac:dyDescent="0.35">
      <c r="C1565" t="s">
        <v>1587</v>
      </c>
      <c r="D1565">
        <v>1965</v>
      </c>
      <c r="E1565" t="s">
        <v>15</v>
      </c>
      <c r="F1565">
        <v>13</v>
      </c>
      <c r="G1565">
        <v>2</v>
      </c>
      <c r="H1565">
        <v>13224.06</v>
      </c>
      <c r="I1565" t="s">
        <v>12</v>
      </c>
      <c r="J1565" t="s">
        <v>12</v>
      </c>
      <c r="K1565" t="s">
        <v>247</v>
      </c>
    </row>
    <row r="1566" spans="3:11" x14ac:dyDescent="0.35">
      <c r="C1566" t="s">
        <v>1588</v>
      </c>
      <c r="D1566">
        <v>1962</v>
      </c>
      <c r="E1566" t="s">
        <v>15</v>
      </c>
      <c r="F1566">
        <v>24</v>
      </c>
      <c r="G1566">
        <v>1</v>
      </c>
      <c r="H1566">
        <v>13224.69</v>
      </c>
      <c r="I1566" t="s">
        <v>12</v>
      </c>
      <c r="J1566" t="s">
        <v>11</v>
      </c>
      <c r="K1566" t="s">
        <v>42</v>
      </c>
    </row>
    <row r="1567" spans="3:11" x14ac:dyDescent="0.35">
      <c r="C1567" t="s">
        <v>1589</v>
      </c>
      <c r="D1567">
        <v>1962</v>
      </c>
      <c r="E1567" t="s">
        <v>37</v>
      </c>
      <c r="F1567">
        <v>11</v>
      </c>
      <c r="G1567">
        <v>0</v>
      </c>
      <c r="H1567">
        <v>13228.85</v>
      </c>
      <c r="I1567" t="s">
        <v>12</v>
      </c>
      <c r="J1567" t="s">
        <v>12</v>
      </c>
      <c r="K1567" t="s">
        <v>249</v>
      </c>
    </row>
    <row r="1568" spans="3:11" x14ac:dyDescent="0.35">
      <c r="C1568" t="s">
        <v>1590</v>
      </c>
      <c r="D1568">
        <v>1994</v>
      </c>
      <c r="E1568" t="s">
        <v>10</v>
      </c>
      <c r="F1568">
        <v>1</v>
      </c>
      <c r="G1568">
        <v>0</v>
      </c>
      <c r="H1568">
        <v>13292.52</v>
      </c>
      <c r="I1568" t="s">
        <v>12</v>
      </c>
      <c r="J1568" t="s">
        <v>12</v>
      </c>
      <c r="K1568" t="s">
        <v>23</v>
      </c>
    </row>
    <row r="1569" spans="3:11" x14ac:dyDescent="0.35">
      <c r="C1569" t="s">
        <v>1591</v>
      </c>
      <c r="D1569">
        <v>1976</v>
      </c>
      <c r="E1569" t="s">
        <v>35</v>
      </c>
      <c r="F1569">
        <v>23</v>
      </c>
      <c r="G1569">
        <v>2</v>
      </c>
      <c r="H1569">
        <v>13333.71</v>
      </c>
      <c r="I1569" t="s">
        <v>12</v>
      </c>
      <c r="J1569" t="s">
        <v>11</v>
      </c>
      <c r="K1569" t="s">
        <v>23</v>
      </c>
    </row>
    <row r="1570" spans="3:11" x14ac:dyDescent="0.35">
      <c r="C1570" t="s">
        <v>1592</v>
      </c>
      <c r="D1570">
        <v>1960</v>
      </c>
      <c r="E1570" t="s">
        <v>15</v>
      </c>
      <c r="F1570">
        <v>11</v>
      </c>
      <c r="G1570">
        <v>0</v>
      </c>
      <c r="H1570">
        <v>13352.1</v>
      </c>
      <c r="I1570" t="s">
        <v>12</v>
      </c>
      <c r="J1570" t="s">
        <v>16</v>
      </c>
      <c r="K1570" t="s">
        <v>23</v>
      </c>
    </row>
    <row r="1571" spans="3:11" x14ac:dyDescent="0.35">
      <c r="C1571" t="s">
        <v>1593</v>
      </c>
      <c r="D1571">
        <v>1990</v>
      </c>
      <c r="E1571" t="s">
        <v>37</v>
      </c>
      <c r="F1571">
        <v>2</v>
      </c>
      <c r="G1571">
        <v>3</v>
      </c>
      <c r="H1571">
        <v>13360.94</v>
      </c>
      <c r="I1571" t="s">
        <v>12</v>
      </c>
      <c r="J1571" t="s">
        <v>16</v>
      </c>
      <c r="K1571" t="s">
        <v>23</v>
      </c>
    </row>
    <row r="1572" spans="3:11" x14ac:dyDescent="0.35">
      <c r="C1572" t="s">
        <v>1594</v>
      </c>
      <c r="D1572">
        <v>1964</v>
      </c>
      <c r="E1572" t="s">
        <v>20</v>
      </c>
      <c r="F1572">
        <v>24</v>
      </c>
      <c r="G1572">
        <v>0</v>
      </c>
      <c r="H1572">
        <v>13375.76</v>
      </c>
      <c r="I1572" t="s">
        <v>12</v>
      </c>
      <c r="J1572" t="s">
        <v>11</v>
      </c>
      <c r="K1572" t="s">
        <v>200</v>
      </c>
    </row>
    <row r="1573" spans="3:11" x14ac:dyDescent="0.35">
      <c r="C1573" t="s">
        <v>1595</v>
      </c>
      <c r="D1573">
        <v>1979</v>
      </c>
      <c r="E1573" t="s">
        <v>20</v>
      </c>
      <c r="F1573">
        <v>30</v>
      </c>
      <c r="G1573">
        <v>2</v>
      </c>
      <c r="H1573">
        <v>13377.41</v>
      </c>
      <c r="I1573" t="s">
        <v>12</v>
      </c>
      <c r="J1573" t="s">
        <v>12</v>
      </c>
      <c r="K1573" t="s">
        <v>535</v>
      </c>
    </row>
    <row r="1574" spans="3:11" x14ac:dyDescent="0.35">
      <c r="C1574" t="s">
        <v>1596</v>
      </c>
      <c r="D1574">
        <v>1984</v>
      </c>
      <c r="E1574" t="s">
        <v>18</v>
      </c>
      <c r="F1574">
        <v>6</v>
      </c>
      <c r="G1574">
        <v>3</v>
      </c>
      <c r="H1574">
        <v>13383.67</v>
      </c>
      <c r="I1574" t="s">
        <v>12</v>
      </c>
      <c r="J1574" t="s">
        <v>11</v>
      </c>
      <c r="K1574" t="s">
        <v>249</v>
      </c>
    </row>
    <row r="1575" spans="3:11" x14ac:dyDescent="0.35">
      <c r="C1575" t="s">
        <v>1597</v>
      </c>
      <c r="D1575">
        <v>1959</v>
      </c>
      <c r="E1575" t="s">
        <v>30</v>
      </c>
      <c r="F1575">
        <v>9</v>
      </c>
      <c r="G1575">
        <v>0</v>
      </c>
      <c r="H1575">
        <v>13390.56</v>
      </c>
      <c r="I1575" t="s">
        <v>12</v>
      </c>
      <c r="J1575" t="s">
        <v>12</v>
      </c>
      <c r="K1575" t="s">
        <v>42</v>
      </c>
    </row>
    <row r="1576" spans="3:11" x14ac:dyDescent="0.35">
      <c r="C1576" t="s">
        <v>1598</v>
      </c>
      <c r="D1576">
        <v>1959</v>
      </c>
      <c r="E1576" t="s">
        <v>15</v>
      </c>
      <c r="F1576">
        <v>25</v>
      </c>
      <c r="G1576">
        <v>0</v>
      </c>
      <c r="H1576">
        <v>13393.76</v>
      </c>
      <c r="I1576" t="s">
        <v>12</v>
      </c>
      <c r="J1576" t="s">
        <v>16</v>
      </c>
      <c r="K1576" t="s">
        <v>42</v>
      </c>
    </row>
    <row r="1577" spans="3:11" x14ac:dyDescent="0.35">
      <c r="C1577" t="s">
        <v>1599</v>
      </c>
      <c r="D1577">
        <v>1959</v>
      </c>
      <c r="E1577" t="s">
        <v>30</v>
      </c>
      <c r="F1577">
        <v>20</v>
      </c>
      <c r="G1577">
        <v>0</v>
      </c>
      <c r="H1577">
        <v>13405.39</v>
      </c>
      <c r="I1577" t="s">
        <v>12</v>
      </c>
      <c r="J1577" t="s">
        <v>12</v>
      </c>
      <c r="K1577" t="s">
        <v>13</v>
      </c>
    </row>
    <row r="1578" spans="3:11" x14ac:dyDescent="0.35">
      <c r="C1578" t="s">
        <v>1600</v>
      </c>
      <c r="D1578">
        <v>1992</v>
      </c>
      <c r="E1578" t="s">
        <v>30</v>
      </c>
      <c r="F1578">
        <v>19</v>
      </c>
      <c r="G1578">
        <v>0</v>
      </c>
      <c r="H1578">
        <v>13412.97</v>
      </c>
      <c r="I1578" t="s">
        <v>12</v>
      </c>
      <c r="J1578" t="s">
        <v>12</v>
      </c>
      <c r="K1578" t="s">
        <v>249</v>
      </c>
    </row>
    <row r="1579" spans="3:11" x14ac:dyDescent="0.35">
      <c r="C1579" t="s">
        <v>1601</v>
      </c>
      <c r="D1579">
        <v>1961</v>
      </c>
      <c r="E1579" t="s">
        <v>10</v>
      </c>
      <c r="F1579">
        <v>22</v>
      </c>
      <c r="G1579">
        <v>0</v>
      </c>
      <c r="H1579">
        <v>13415.04</v>
      </c>
      <c r="I1579" t="s">
        <v>12</v>
      </c>
      <c r="J1579" t="s">
        <v>11</v>
      </c>
      <c r="K1579" t="s">
        <v>23</v>
      </c>
    </row>
    <row r="1580" spans="3:11" x14ac:dyDescent="0.35">
      <c r="C1580" t="s">
        <v>1602</v>
      </c>
      <c r="D1580">
        <v>1994</v>
      </c>
      <c r="E1580" t="s">
        <v>18</v>
      </c>
      <c r="F1580">
        <v>17</v>
      </c>
      <c r="G1580">
        <v>0</v>
      </c>
      <c r="H1580">
        <v>13417.05</v>
      </c>
      <c r="I1580" t="s">
        <v>12</v>
      </c>
      <c r="J1580" t="s">
        <v>12</v>
      </c>
      <c r="K1580" t="s">
        <v>23</v>
      </c>
    </row>
    <row r="1581" spans="3:11" x14ac:dyDescent="0.35">
      <c r="C1581" t="s">
        <v>1603</v>
      </c>
      <c r="D1581">
        <v>1961</v>
      </c>
      <c r="E1581" t="s">
        <v>15</v>
      </c>
      <c r="F1581">
        <v>3</v>
      </c>
      <c r="G1581">
        <v>0</v>
      </c>
      <c r="H1581">
        <v>13429.04</v>
      </c>
      <c r="I1581" t="s">
        <v>12</v>
      </c>
      <c r="J1581" t="s">
        <v>12</v>
      </c>
      <c r="K1581" t="s">
        <v>23</v>
      </c>
    </row>
    <row r="1582" spans="3:11" x14ac:dyDescent="0.35">
      <c r="C1582" t="s">
        <v>1604</v>
      </c>
      <c r="D1582">
        <v>1966</v>
      </c>
      <c r="E1582" t="s">
        <v>15</v>
      </c>
      <c r="F1582">
        <v>14</v>
      </c>
      <c r="G1582">
        <v>3</v>
      </c>
      <c r="H1582">
        <v>13430.27</v>
      </c>
      <c r="I1582" t="s">
        <v>12</v>
      </c>
      <c r="J1582" t="s">
        <v>12</v>
      </c>
      <c r="K1582" t="s">
        <v>247</v>
      </c>
    </row>
    <row r="1583" spans="3:11" x14ac:dyDescent="0.35">
      <c r="C1583" t="s">
        <v>1605</v>
      </c>
      <c r="D1583">
        <v>1975</v>
      </c>
      <c r="E1583" t="s">
        <v>18</v>
      </c>
      <c r="F1583">
        <v>29</v>
      </c>
      <c r="G1583">
        <v>1</v>
      </c>
      <c r="H1583">
        <v>13440.7</v>
      </c>
      <c r="I1583" t="s">
        <v>12</v>
      </c>
      <c r="J1583" t="s">
        <v>11</v>
      </c>
      <c r="K1583" t="s">
        <v>23</v>
      </c>
    </row>
    <row r="1584" spans="3:11" x14ac:dyDescent="0.35">
      <c r="C1584" t="s">
        <v>1606</v>
      </c>
      <c r="D1584">
        <v>1960</v>
      </c>
      <c r="E1584" t="s">
        <v>35</v>
      </c>
      <c r="F1584">
        <v>13</v>
      </c>
      <c r="G1584">
        <v>0</v>
      </c>
      <c r="H1584">
        <v>13451.12</v>
      </c>
      <c r="I1584" t="s">
        <v>12</v>
      </c>
      <c r="J1584" t="s">
        <v>16</v>
      </c>
      <c r="K1584" t="s">
        <v>42</v>
      </c>
    </row>
    <row r="1585" spans="3:11" x14ac:dyDescent="0.35">
      <c r="C1585" t="s">
        <v>1607</v>
      </c>
      <c r="D1585">
        <v>1960</v>
      </c>
      <c r="E1585" t="s">
        <v>10</v>
      </c>
      <c r="F1585">
        <v>11</v>
      </c>
      <c r="G1585">
        <v>0</v>
      </c>
      <c r="H1585">
        <v>13457.96</v>
      </c>
      <c r="I1585" t="s">
        <v>12</v>
      </c>
      <c r="J1585" t="s">
        <v>16</v>
      </c>
      <c r="K1585" t="s">
        <v>13</v>
      </c>
    </row>
    <row r="1586" spans="3:11" x14ac:dyDescent="0.35">
      <c r="C1586" t="s">
        <v>1608</v>
      </c>
      <c r="D1586">
        <v>1960</v>
      </c>
      <c r="E1586" t="s">
        <v>30</v>
      </c>
      <c r="F1586">
        <v>16</v>
      </c>
      <c r="G1586">
        <v>0</v>
      </c>
      <c r="H1586">
        <v>13462.52</v>
      </c>
      <c r="I1586" t="s">
        <v>12</v>
      </c>
      <c r="J1586" t="s">
        <v>11</v>
      </c>
      <c r="K1586" t="s">
        <v>42</v>
      </c>
    </row>
    <row r="1587" spans="3:11" x14ac:dyDescent="0.35">
      <c r="C1587" t="s">
        <v>1609</v>
      </c>
      <c r="D1587">
        <v>1985</v>
      </c>
      <c r="E1587" t="s">
        <v>35</v>
      </c>
      <c r="F1587">
        <v>19</v>
      </c>
      <c r="G1587">
        <v>3</v>
      </c>
      <c r="H1587">
        <v>13465.8</v>
      </c>
      <c r="I1587" t="s">
        <v>12</v>
      </c>
      <c r="J1587" t="s">
        <v>16</v>
      </c>
      <c r="K1587" t="s">
        <v>23</v>
      </c>
    </row>
    <row r="1588" spans="3:11" x14ac:dyDescent="0.35">
      <c r="C1588" t="s">
        <v>1610</v>
      </c>
      <c r="D1588">
        <v>1960</v>
      </c>
      <c r="E1588" t="s">
        <v>10</v>
      </c>
      <c r="F1588">
        <v>28</v>
      </c>
      <c r="G1588">
        <v>0</v>
      </c>
      <c r="H1588">
        <v>13470.8</v>
      </c>
      <c r="I1588" t="s">
        <v>12</v>
      </c>
      <c r="J1588" t="s">
        <v>11</v>
      </c>
      <c r="K1588" t="s">
        <v>13</v>
      </c>
    </row>
    <row r="1589" spans="3:11" x14ac:dyDescent="0.35">
      <c r="C1589" t="s">
        <v>1611</v>
      </c>
      <c r="D1589">
        <v>1960</v>
      </c>
      <c r="E1589" t="s">
        <v>10</v>
      </c>
      <c r="F1589">
        <v>24</v>
      </c>
      <c r="G1589">
        <v>0</v>
      </c>
      <c r="H1589">
        <v>13470.86</v>
      </c>
      <c r="I1589" t="s">
        <v>12</v>
      </c>
      <c r="J1589" t="s">
        <v>12</v>
      </c>
      <c r="K1589" t="s">
        <v>42</v>
      </c>
    </row>
    <row r="1590" spans="3:11" x14ac:dyDescent="0.35">
      <c r="C1590" t="s">
        <v>1612</v>
      </c>
      <c r="D1590">
        <v>1975</v>
      </c>
      <c r="E1590" t="s">
        <v>35</v>
      </c>
      <c r="F1590">
        <v>7</v>
      </c>
      <c r="G1590">
        <v>1</v>
      </c>
      <c r="H1590">
        <v>13472.19</v>
      </c>
      <c r="I1590" t="s">
        <v>12</v>
      </c>
      <c r="J1590" t="s">
        <v>11</v>
      </c>
      <c r="K1590" t="s">
        <v>23</v>
      </c>
    </row>
    <row r="1591" spans="3:11" x14ac:dyDescent="0.35">
      <c r="C1591" t="s">
        <v>1613</v>
      </c>
      <c r="D1591">
        <v>1990</v>
      </c>
      <c r="E1591" t="s">
        <v>35</v>
      </c>
      <c r="F1591">
        <v>30</v>
      </c>
      <c r="G1591">
        <v>3</v>
      </c>
      <c r="H1591">
        <v>13480.83</v>
      </c>
      <c r="I1591" t="s">
        <v>12</v>
      </c>
      <c r="J1591" t="s">
        <v>11</v>
      </c>
      <c r="K1591" t="s">
        <v>249</v>
      </c>
    </row>
    <row r="1592" spans="3:11" x14ac:dyDescent="0.35">
      <c r="C1592" t="s">
        <v>1614</v>
      </c>
      <c r="D1592">
        <v>1963</v>
      </c>
      <c r="E1592" t="s">
        <v>37</v>
      </c>
      <c r="F1592">
        <v>14</v>
      </c>
      <c r="G1592">
        <v>0</v>
      </c>
      <c r="H1592">
        <v>13511.28</v>
      </c>
      <c r="I1592" t="s">
        <v>12</v>
      </c>
      <c r="J1592" t="s">
        <v>16</v>
      </c>
      <c r="K1592" t="s">
        <v>23</v>
      </c>
    </row>
    <row r="1593" spans="3:11" x14ac:dyDescent="0.35">
      <c r="C1593" t="s">
        <v>1615</v>
      </c>
      <c r="D1593">
        <v>1960</v>
      </c>
      <c r="E1593" t="s">
        <v>10</v>
      </c>
      <c r="F1593">
        <v>11</v>
      </c>
      <c r="G1593">
        <v>0</v>
      </c>
      <c r="H1593">
        <v>13555</v>
      </c>
      <c r="I1593" t="s">
        <v>12</v>
      </c>
      <c r="J1593" t="s">
        <v>12</v>
      </c>
      <c r="K1593" t="s">
        <v>356</v>
      </c>
    </row>
    <row r="1594" spans="3:11" x14ac:dyDescent="0.35">
      <c r="C1594" t="s">
        <v>1616</v>
      </c>
      <c r="D1594">
        <v>1968</v>
      </c>
      <c r="E1594" t="s">
        <v>10</v>
      </c>
      <c r="F1594">
        <v>15</v>
      </c>
      <c r="G1594">
        <v>0</v>
      </c>
      <c r="H1594">
        <v>13566.04</v>
      </c>
      <c r="I1594" t="s">
        <v>12</v>
      </c>
      <c r="J1594" t="s">
        <v>12</v>
      </c>
      <c r="K1594" t="s">
        <v>535</v>
      </c>
    </row>
    <row r="1595" spans="3:11" x14ac:dyDescent="0.35">
      <c r="C1595" t="s">
        <v>1617</v>
      </c>
      <c r="D1595">
        <v>1992</v>
      </c>
      <c r="E1595" t="s">
        <v>35</v>
      </c>
      <c r="F1595">
        <v>14</v>
      </c>
      <c r="G1595">
        <v>0</v>
      </c>
      <c r="H1595">
        <v>13588.17</v>
      </c>
      <c r="I1595" t="s">
        <v>12</v>
      </c>
      <c r="J1595" t="s">
        <v>16</v>
      </c>
      <c r="K1595" t="s">
        <v>23</v>
      </c>
    </row>
    <row r="1596" spans="3:11" x14ac:dyDescent="0.35">
      <c r="C1596" t="s">
        <v>1618</v>
      </c>
      <c r="D1596">
        <v>1964</v>
      </c>
      <c r="E1596" t="s">
        <v>20</v>
      </c>
      <c r="F1596">
        <v>10</v>
      </c>
      <c r="G1596">
        <v>2</v>
      </c>
      <c r="H1596">
        <v>13607.37</v>
      </c>
      <c r="I1596" t="s">
        <v>12</v>
      </c>
      <c r="J1596" t="s">
        <v>16</v>
      </c>
      <c r="K1596" t="s">
        <v>247</v>
      </c>
    </row>
    <row r="1597" spans="3:11" x14ac:dyDescent="0.35">
      <c r="C1597" t="s">
        <v>1619</v>
      </c>
      <c r="D1597">
        <v>1961</v>
      </c>
      <c r="E1597" t="s">
        <v>15</v>
      </c>
      <c r="F1597">
        <v>18</v>
      </c>
      <c r="G1597">
        <v>0</v>
      </c>
      <c r="H1597">
        <v>13616.36</v>
      </c>
      <c r="I1597" t="s">
        <v>12</v>
      </c>
      <c r="J1597" t="s">
        <v>12</v>
      </c>
      <c r="K1597" t="s">
        <v>247</v>
      </c>
    </row>
    <row r="1598" spans="3:11" x14ac:dyDescent="0.35">
      <c r="C1598" t="s">
        <v>1620</v>
      </c>
      <c r="D1598">
        <v>1969</v>
      </c>
      <c r="E1598" t="s">
        <v>10</v>
      </c>
      <c r="F1598">
        <v>26</v>
      </c>
      <c r="G1598">
        <v>0</v>
      </c>
      <c r="H1598">
        <v>13622.01</v>
      </c>
      <c r="I1598" t="s">
        <v>12</v>
      </c>
      <c r="J1598" t="s">
        <v>12</v>
      </c>
      <c r="K1598" t="s">
        <v>23</v>
      </c>
    </row>
    <row r="1599" spans="3:11" x14ac:dyDescent="0.35">
      <c r="C1599" t="s">
        <v>1621</v>
      </c>
      <c r="D1599">
        <v>1961</v>
      </c>
      <c r="E1599" t="s">
        <v>30</v>
      </c>
      <c r="F1599">
        <v>24</v>
      </c>
      <c r="G1599">
        <v>0</v>
      </c>
      <c r="H1599">
        <v>13635.64</v>
      </c>
      <c r="I1599" t="s">
        <v>12</v>
      </c>
      <c r="J1599" t="s">
        <v>12</v>
      </c>
      <c r="K1599" t="s">
        <v>247</v>
      </c>
    </row>
    <row r="1600" spans="3:11" x14ac:dyDescent="0.35">
      <c r="C1600" t="s">
        <v>1622</v>
      </c>
      <c r="D1600">
        <v>1984</v>
      </c>
      <c r="E1600" t="s">
        <v>10</v>
      </c>
      <c r="F1600">
        <v>20</v>
      </c>
      <c r="G1600">
        <v>3</v>
      </c>
      <c r="H1600">
        <v>13638.06</v>
      </c>
      <c r="I1600" t="s">
        <v>12</v>
      </c>
      <c r="J1600" t="s">
        <v>12</v>
      </c>
      <c r="K1600" t="s">
        <v>249</v>
      </c>
    </row>
    <row r="1601" spans="3:11" x14ac:dyDescent="0.35">
      <c r="C1601" t="s">
        <v>1623</v>
      </c>
      <c r="D1601">
        <v>1963</v>
      </c>
      <c r="E1601" t="s">
        <v>35</v>
      </c>
      <c r="F1601">
        <v>4</v>
      </c>
      <c r="G1601">
        <v>0</v>
      </c>
      <c r="H1601">
        <v>13677.68</v>
      </c>
      <c r="I1601" t="s">
        <v>12</v>
      </c>
      <c r="J1601" t="s">
        <v>11</v>
      </c>
      <c r="K1601" t="s">
        <v>300</v>
      </c>
    </row>
    <row r="1602" spans="3:11" x14ac:dyDescent="0.35">
      <c r="C1602" t="s">
        <v>1624</v>
      </c>
      <c r="D1602">
        <v>1985</v>
      </c>
      <c r="E1602" t="s">
        <v>20</v>
      </c>
      <c r="F1602">
        <v>14</v>
      </c>
      <c r="G1602">
        <v>3</v>
      </c>
      <c r="H1602">
        <v>13685.51</v>
      </c>
      <c r="I1602" t="s">
        <v>12</v>
      </c>
      <c r="J1602" t="s">
        <v>16</v>
      </c>
      <c r="K1602" t="s">
        <v>535</v>
      </c>
    </row>
    <row r="1603" spans="3:11" x14ac:dyDescent="0.35">
      <c r="C1603" t="s">
        <v>1625</v>
      </c>
      <c r="D1603">
        <v>1986</v>
      </c>
      <c r="E1603" t="s">
        <v>15</v>
      </c>
      <c r="F1603">
        <v>24</v>
      </c>
      <c r="G1603">
        <v>3</v>
      </c>
      <c r="H1603">
        <v>13714.55</v>
      </c>
      <c r="I1603" t="s">
        <v>12</v>
      </c>
      <c r="J1603" t="s">
        <v>11</v>
      </c>
      <c r="K1603" t="s">
        <v>249</v>
      </c>
    </row>
    <row r="1604" spans="3:11" x14ac:dyDescent="0.35">
      <c r="C1604" t="s">
        <v>1626</v>
      </c>
      <c r="D1604">
        <v>1981</v>
      </c>
      <c r="E1604" t="s">
        <v>35</v>
      </c>
      <c r="F1604">
        <v>2</v>
      </c>
      <c r="G1604">
        <v>1</v>
      </c>
      <c r="H1604">
        <v>13725.47</v>
      </c>
      <c r="I1604" t="s">
        <v>12</v>
      </c>
      <c r="J1604" t="s">
        <v>11</v>
      </c>
      <c r="K1604" t="s">
        <v>247</v>
      </c>
    </row>
    <row r="1605" spans="3:11" x14ac:dyDescent="0.35">
      <c r="C1605" t="s">
        <v>1627</v>
      </c>
      <c r="D1605">
        <v>1985</v>
      </c>
      <c r="E1605" t="s">
        <v>35</v>
      </c>
      <c r="F1605">
        <v>29</v>
      </c>
      <c r="G1605">
        <v>3</v>
      </c>
      <c r="H1605">
        <v>13726.21</v>
      </c>
      <c r="I1605" t="s">
        <v>12</v>
      </c>
      <c r="J1605" t="s">
        <v>12</v>
      </c>
      <c r="K1605" t="s">
        <v>535</v>
      </c>
    </row>
    <row r="1606" spans="3:11" x14ac:dyDescent="0.35">
      <c r="C1606" t="s">
        <v>1628</v>
      </c>
      <c r="D1606">
        <v>1969</v>
      </c>
      <c r="E1606" t="s">
        <v>37</v>
      </c>
      <c r="F1606">
        <v>23</v>
      </c>
      <c r="G1606">
        <v>0</v>
      </c>
      <c r="H1606">
        <v>13746.74</v>
      </c>
      <c r="I1606" t="s">
        <v>12</v>
      </c>
      <c r="J1606" t="s">
        <v>11</v>
      </c>
      <c r="K1606" t="s">
        <v>535</v>
      </c>
    </row>
    <row r="1607" spans="3:11" x14ac:dyDescent="0.35">
      <c r="C1607" t="s">
        <v>1629</v>
      </c>
      <c r="D1607">
        <v>2004</v>
      </c>
      <c r="E1607" t="s">
        <v>10</v>
      </c>
      <c r="F1607">
        <v>16</v>
      </c>
      <c r="G1607">
        <v>0</v>
      </c>
      <c r="H1607">
        <v>13747.87</v>
      </c>
      <c r="I1607" t="s">
        <v>12</v>
      </c>
      <c r="J1607" t="s">
        <v>11</v>
      </c>
      <c r="K1607" t="s">
        <v>170</v>
      </c>
    </row>
    <row r="1608" spans="3:11" x14ac:dyDescent="0.35">
      <c r="C1608" t="s">
        <v>1630</v>
      </c>
      <c r="D1608">
        <v>1959</v>
      </c>
      <c r="E1608" t="s">
        <v>35</v>
      </c>
      <c r="F1608">
        <v>6</v>
      </c>
      <c r="G1608">
        <v>0</v>
      </c>
      <c r="H1608">
        <v>13770.1</v>
      </c>
      <c r="I1608" t="s">
        <v>12</v>
      </c>
      <c r="J1608" t="s">
        <v>16</v>
      </c>
      <c r="K1608" t="s">
        <v>23</v>
      </c>
    </row>
    <row r="1609" spans="3:11" x14ac:dyDescent="0.35">
      <c r="C1609" t="s">
        <v>1631</v>
      </c>
      <c r="D1609">
        <v>1966</v>
      </c>
      <c r="E1609" t="s">
        <v>15</v>
      </c>
      <c r="F1609">
        <v>10</v>
      </c>
      <c r="G1609">
        <v>0</v>
      </c>
      <c r="H1609">
        <v>13801.61</v>
      </c>
      <c r="I1609" t="s">
        <v>12</v>
      </c>
      <c r="J1609" t="s">
        <v>12</v>
      </c>
      <c r="K1609" t="s">
        <v>535</v>
      </c>
    </row>
    <row r="1610" spans="3:11" x14ac:dyDescent="0.35">
      <c r="C1610" t="s">
        <v>1632</v>
      </c>
      <c r="D1610">
        <v>1986</v>
      </c>
      <c r="E1610" t="s">
        <v>30</v>
      </c>
      <c r="F1610">
        <v>8</v>
      </c>
      <c r="G1610">
        <v>3</v>
      </c>
      <c r="H1610">
        <v>13819.49</v>
      </c>
      <c r="I1610" t="s">
        <v>12</v>
      </c>
      <c r="J1610" t="s">
        <v>11</v>
      </c>
      <c r="K1610" t="s">
        <v>23</v>
      </c>
    </row>
    <row r="1611" spans="3:11" x14ac:dyDescent="0.35">
      <c r="C1611" t="s">
        <v>1633</v>
      </c>
      <c r="D1611">
        <v>1958</v>
      </c>
      <c r="E1611" t="s">
        <v>15</v>
      </c>
      <c r="F1611">
        <v>25</v>
      </c>
      <c r="G1611">
        <v>0</v>
      </c>
      <c r="H1611">
        <v>13822.8</v>
      </c>
      <c r="I1611" t="s">
        <v>12</v>
      </c>
      <c r="J1611" t="s">
        <v>12</v>
      </c>
      <c r="K1611" t="s">
        <v>42</v>
      </c>
    </row>
    <row r="1612" spans="3:11" x14ac:dyDescent="0.35">
      <c r="C1612" t="s">
        <v>1634</v>
      </c>
      <c r="D1612">
        <v>1958</v>
      </c>
      <c r="E1612" t="s">
        <v>30</v>
      </c>
      <c r="F1612">
        <v>10</v>
      </c>
      <c r="G1612">
        <v>0</v>
      </c>
      <c r="H1612">
        <v>13831.12</v>
      </c>
      <c r="I1612" t="s">
        <v>12</v>
      </c>
      <c r="J1612" t="s">
        <v>16</v>
      </c>
      <c r="K1612" t="s">
        <v>13</v>
      </c>
    </row>
    <row r="1613" spans="3:11" x14ac:dyDescent="0.35">
      <c r="C1613" t="s">
        <v>1635</v>
      </c>
      <c r="D1613">
        <v>2003</v>
      </c>
      <c r="E1613" t="s">
        <v>18</v>
      </c>
      <c r="F1613">
        <v>7</v>
      </c>
      <c r="G1613">
        <v>0</v>
      </c>
      <c r="H1613">
        <v>13844.51</v>
      </c>
      <c r="I1613" t="s">
        <v>11</v>
      </c>
      <c r="J1613" t="s">
        <v>16</v>
      </c>
      <c r="K1613" t="s">
        <v>42</v>
      </c>
    </row>
    <row r="1614" spans="3:11" x14ac:dyDescent="0.35">
      <c r="C1614" t="s">
        <v>1636</v>
      </c>
      <c r="D1614">
        <v>1960</v>
      </c>
      <c r="E1614" t="s">
        <v>10</v>
      </c>
      <c r="F1614">
        <v>21</v>
      </c>
      <c r="G1614">
        <v>0</v>
      </c>
      <c r="H1614">
        <v>13844.8</v>
      </c>
      <c r="I1614" t="s">
        <v>11</v>
      </c>
      <c r="J1614" t="s">
        <v>11</v>
      </c>
      <c r="K1614" t="s">
        <v>23</v>
      </c>
    </row>
    <row r="1615" spans="3:11" x14ac:dyDescent="0.35">
      <c r="C1615" t="s">
        <v>1637</v>
      </c>
      <c r="D1615">
        <v>1978</v>
      </c>
      <c r="E1615" t="s">
        <v>30</v>
      </c>
      <c r="F1615">
        <v>19</v>
      </c>
      <c r="G1615">
        <v>2</v>
      </c>
      <c r="H1615">
        <v>13874.89</v>
      </c>
      <c r="I1615" t="s">
        <v>11</v>
      </c>
      <c r="J1615" t="s">
        <v>16</v>
      </c>
      <c r="K1615" t="s">
        <v>23</v>
      </c>
    </row>
    <row r="1616" spans="3:11" x14ac:dyDescent="0.35">
      <c r="C1616" t="s">
        <v>1638</v>
      </c>
      <c r="D1616">
        <v>1959</v>
      </c>
      <c r="E1616" t="s">
        <v>37</v>
      </c>
      <c r="F1616">
        <v>5</v>
      </c>
      <c r="G1616">
        <v>0</v>
      </c>
      <c r="H1616">
        <v>13880.95</v>
      </c>
      <c r="I1616" t="s">
        <v>11</v>
      </c>
      <c r="J1616" t="s">
        <v>11</v>
      </c>
      <c r="K1616" t="s">
        <v>42</v>
      </c>
    </row>
    <row r="1617" spans="3:11" x14ac:dyDescent="0.35">
      <c r="C1617" t="s">
        <v>1639</v>
      </c>
      <c r="D1617">
        <v>1985</v>
      </c>
      <c r="E1617" t="s">
        <v>20</v>
      </c>
      <c r="F1617">
        <v>25</v>
      </c>
      <c r="G1617">
        <v>3</v>
      </c>
      <c r="H1617">
        <v>13886.4</v>
      </c>
      <c r="I1617" t="s">
        <v>11</v>
      </c>
      <c r="J1617" t="s">
        <v>11</v>
      </c>
      <c r="K1617" t="s">
        <v>23</v>
      </c>
    </row>
    <row r="1618" spans="3:11" x14ac:dyDescent="0.35">
      <c r="C1618" t="s">
        <v>1640</v>
      </c>
      <c r="D1618">
        <v>1959</v>
      </c>
      <c r="E1618" t="s">
        <v>30</v>
      </c>
      <c r="F1618">
        <v>29</v>
      </c>
      <c r="G1618">
        <v>0</v>
      </c>
      <c r="H1618">
        <v>13887.2</v>
      </c>
      <c r="I1618" t="s">
        <v>11</v>
      </c>
      <c r="J1618" t="s">
        <v>12</v>
      </c>
      <c r="K1618" t="s">
        <v>13</v>
      </c>
    </row>
    <row r="1619" spans="3:11" x14ac:dyDescent="0.35">
      <c r="C1619" t="s">
        <v>1641</v>
      </c>
      <c r="D1619">
        <v>1959</v>
      </c>
      <c r="E1619" t="s">
        <v>10</v>
      </c>
      <c r="F1619">
        <v>7</v>
      </c>
      <c r="G1619">
        <v>0</v>
      </c>
      <c r="H1619">
        <v>13887.97</v>
      </c>
      <c r="I1619" t="s">
        <v>11</v>
      </c>
      <c r="J1619" t="s">
        <v>11</v>
      </c>
      <c r="K1619" t="s">
        <v>13</v>
      </c>
    </row>
    <row r="1620" spans="3:11" x14ac:dyDescent="0.35">
      <c r="C1620" t="s">
        <v>1642</v>
      </c>
      <c r="D1620">
        <v>1962</v>
      </c>
      <c r="E1620" t="s">
        <v>10</v>
      </c>
      <c r="F1620">
        <v>27</v>
      </c>
      <c r="G1620">
        <v>3</v>
      </c>
      <c r="H1620">
        <v>13919.82</v>
      </c>
      <c r="I1620" t="s">
        <v>11</v>
      </c>
      <c r="J1620" t="s">
        <v>11</v>
      </c>
      <c r="K1620" t="s">
        <v>13</v>
      </c>
    </row>
    <row r="1621" spans="3:11" x14ac:dyDescent="0.35">
      <c r="C1621" t="s">
        <v>1643</v>
      </c>
      <c r="D1621">
        <v>1960</v>
      </c>
      <c r="E1621" t="s">
        <v>18</v>
      </c>
      <c r="F1621">
        <v>18</v>
      </c>
      <c r="G1621">
        <v>1</v>
      </c>
      <c r="H1621">
        <v>13937.67</v>
      </c>
      <c r="I1621" t="s">
        <v>11</v>
      </c>
      <c r="J1621" t="s">
        <v>16</v>
      </c>
      <c r="K1621" t="s">
        <v>23</v>
      </c>
    </row>
    <row r="1622" spans="3:11" x14ac:dyDescent="0.35">
      <c r="C1622" t="s">
        <v>1644</v>
      </c>
      <c r="D1622">
        <v>1959</v>
      </c>
      <c r="E1622" t="s">
        <v>35</v>
      </c>
      <c r="F1622">
        <v>29</v>
      </c>
      <c r="G1622">
        <v>0</v>
      </c>
      <c r="H1622">
        <v>13974.46</v>
      </c>
      <c r="I1622" t="s">
        <v>11</v>
      </c>
      <c r="J1622" t="s">
        <v>11</v>
      </c>
      <c r="K1622" t="s">
        <v>166</v>
      </c>
    </row>
    <row r="1623" spans="3:11" x14ac:dyDescent="0.35">
      <c r="C1623" t="s">
        <v>1645</v>
      </c>
      <c r="D1623">
        <v>1990</v>
      </c>
      <c r="E1623" t="s">
        <v>10</v>
      </c>
      <c r="F1623">
        <v>13</v>
      </c>
      <c r="G1623">
        <v>3</v>
      </c>
      <c r="H1623">
        <v>13979.45</v>
      </c>
      <c r="I1623" t="s">
        <v>11</v>
      </c>
      <c r="J1623" t="s">
        <v>16</v>
      </c>
      <c r="K1623" t="s">
        <v>249</v>
      </c>
    </row>
    <row r="1624" spans="3:11" x14ac:dyDescent="0.35">
      <c r="C1624" t="s">
        <v>1646</v>
      </c>
      <c r="D1624">
        <v>1959</v>
      </c>
      <c r="E1624" t="s">
        <v>20</v>
      </c>
      <c r="F1624">
        <v>6</v>
      </c>
      <c r="G1624">
        <v>0</v>
      </c>
      <c r="H1624">
        <v>13981.85</v>
      </c>
      <c r="I1624" t="s">
        <v>11</v>
      </c>
      <c r="J1624" t="s">
        <v>16</v>
      </c>
      <c r="K1624" t="s">
        <v>168</v>
      </c>
    </row>
    <row r="1625" spans="3:11" x14ac:dyDescent="0.35">
      <c r="C1625" t="s">
        <v>1647</v>
      </c>
      <c r="D1625">
        <v>1963</v>
      </c>
      <c r="E1625" t="s">
        <v>30</v>
      </c>
      <c r="F1625">
        <v>23</v>
      </c>
      <c r="G1625">
        <v>3</v>
      </c>
      <c r="H1625">
        <v>14001.13</v>
      </c>
      <c r="I1625" t="s">
        <v>11</v>
      </c>
      <c r="J1625" t="s">
        <v>16</v>
      </c>
      <c r="K1625" t="s">
        <v>13</v>
      </c>
    </row>
    <row r="1626" spans="3:11" x14ac:dyDescent="0.35">
      <c r="C1626" t="s">
        <v>1648</v>
      </c>
      <c r="D1626">
        <v>1963</v>
      </c>
      <c r="E1626" t="s">
        <v>10</v>
      </c>
      <c r="F1626">
        <v>6</v>
      </c>
      <c r="G1626">
        <v>3</v>
      </c>
      <c r="H1626">
        <v>14001.29</v>
      </c>
      <c r="I1626" t="s">
        <v>11</v>
      </c>
      <c r="J1626" t="s">
        <v>11</v>
      </c>
      <c r="K1626" t="s">
        <v>13</v>
      </c>
    </row>
    <row r="1627" spans="3:11" x14ac:dyDescent="0.35">
      <c r="C1627" t="s">
        <v>1649</v>
      </c>
      <c r="D1627">
        <v>1963</v>
      </c>
      <c r="E1627" t="s">
        <v>10</v>
      </c>
      <c r="F1627">
        <v>8</v>
      </c>
      <c r="G1627">
        <v>3</v>
      </c>
      <c r="H1627">
        <v>14007.22</v>
      </c>
      <c r="I1627" t="s">
        <v>11</v>
      </c>
      <c r="J1627" t="s">
        <v>12</v>
      </c>
      <c r="K1627" t="s">
        <v>42</v>
      </c>
    </row>
    <row r="1628" spans="3:11" x14ac:dyDescent="0.35">
      <c r="C1628" t="s">
        <v>1650</v>
      </c>
      <c r="D1628">
        <v>1960</v>
      </c>
      <c r="E1628" t="s">
        <v>15</v>
      </c>
      <c r="F1628">
        <v>8</v>
      </c>
      <c r="G1628">
        <v>0</v>
      </c>
      <c r="H1628">
        <v>14043.48</v>
      </c>
      <c r="I1628" t="s">
        <v>11</v>
      </c>
      <c r="J1628" t="s">
        <v>12</v>
      </c>
      <c r="K1628" t="s">
        <v>247</v>
      </c>
    </row>
    <row r="1629" spans="3:11" x14ac:dyDescent="0.35">
      <c r="C1629" t="s">
        <v>1651</v>
      </c>
      <c r="D1629">
        <v>1991</v>
      </c>
      <c r="E1629" t="s">
        <v>20</v>
      </c>
      <c r="F1629">
        <v>12</v>
      </c>
      <c r="G1629">
        <v>3</v>
      </c>
      <c r="H1629">
        <v>14081.93</v>
      </c>
      <c r="I1629" t="s">
        <v>11</v>
      </c>
      <c r="J1629" t="s">
        <v>12</v>
      </c>
      <c r="K1629" t="s">
        <v>23</v>
      </c>
    </row>
    <row r="1630" spans="3:11" x14ac:dyDescent="0.35">
      <c r="C1630" t="s">
        <v>1652</v>
      </c>
      <c r="D1630">
        <v>1976</v>
      </c>
      <c r="E1630" t="s">
        <v>20</v>
      </c>
      <c r="F1630">
        <v>26</v>
      </c>
      <c r="G1630">
        <v>2</v>
      </c>
      <c r="H1630">
        <v>14098.07</v>
      </c>
      <c r="I1630" t="s">
        <v>11</v>
      </c>
      <c r="J1630" t="s">
        <v>12</v>
      </c>
      <c r="K1630" t="s">
        <v>249</v>
      </c>
    </row>
    <row r="1631" spans="3:11" x14ac:dyDescent="0.35">
      <c r="C1631" t="s">
        <v>1653</v>
      </c>
      <c r="D1631">
        <v>1961</v>
      </c>
      <c r="E1631" t="s">
        <v>18</v>
      </c>
      <c r="F1631">
        <v>14</v>
      </c>
      <c r="G1631">
        <v>2</v>
      </c>
      <c r="H1631">
        <v>14119.62</v>
      </c>
      <c r="I1631" t="s">
        <v>11</v>
      </c>
      <c r="J1631" t="s">
        <v>16</v>
      </c>
      <c r="K1631" t="s">
        <v>23</v>
      </c>
    </row>
    <row r="1632" spans="3:11" x14ac:dyDescent="0.35">
      <c r="C1632" t="s">
        <v>1654</v>
      </c>
      <c r="D1632">
        <v>2004</v>
      </c>
      <c r="E1632" t="s">
        <v>10</v>
      </c>
      <c r="F1632">
        <v>6</v>
      </c>
      <c r="G1632">
        <v>0</v>
      </c>
      <c r="H1632">
        <v>14133.04</v>
      </c>
      <c r="I1632" t="s">
        <v>11</v>
      </c>
      <c r="J1632" t="s">
        <v>12</v>
      </c>
      <c r="K1632" t="s">
        <v>13</v>
      </c>
    </row>
    <row r="1633" spans="3:11" x14ac:dyDescent="0.35">
      <c r="C1633" t="s">
        <v>1655</v>
      </c>
      <c r="D1633">
        <v>1984</v>
      </c>
      <c r="E1633" t="s">
        <v>10</v>
      </c>
      <c r="F1633">
        <v>7</v>
      </c>
      <c r="G1633">
        <v>3</v>
      </c>
      <c r="H1633">
        <v>14152.46</v>
      </c>
      <c r="I1633" t="s">
        <v>11</v>
      </c>
      <c r="J1633" t="s">
        <v>16</v>
      </c>
      <c r="K1633" t="s">
        <v>23</v>
      </c>
    </row>
    <row r="1634" spans="3:11" x14ac:dyDescent="0.35">
      <c r="C1634" t="s">
        <v>1656</v>
      </c>
      <c r="D1634">
        <v>1968</v>
      </c>
      <c r="E1634" t="s">
        <v>30</v>
      </c>
      <c r="F1634">
        <v>25</v>
      </c>
      <c r="G1634">
        <v>0</v>
      </c>
      <c r="H1634">
        <v>14193.55</v>
      </c>
      <c r="I1634" t="s">
        <v>11</v>
      </c>
      <c r="J1634" t="s">
        <v>16</v>
      </c>
      <c r="K1634" t="s">
        <v>535</v>
      </c>
    </row>
    <row r="1635" spans="3:11" x14ac:dyDescent="0.35">
      <c r="C1635" t="s">
        <v>1657</v>
      </c>
      <c r="D1635">
        <v>1983</v>
      </c>
      <c r="E1635" t="s">
        <v>15</v>
      </c>
      <c r="F1635">
        <v>17</v>
      </c>
      <c r="G1635">
        <v>3</v>
      </c>
      <c r="H1635">
        <v>14209.4</v>
      </c>
      <c r="I1635" t="s">
        <v>11</v>
      </c>
      <c r="J1635" t="s">
        <v>16</v>
      </c>
      <c r="K1635" t="s">
        <v>535</v>
      </c>
    </row>
    <row r="1636" spans="3:11" x14ac:dyDescent="0.35">
      <c r="C1636" t="s">
        <v>1658</v>
      </c>
      <c r="D1636">
        <v>1958</v>
      </c>
      <c r="E1636" t="s">
        <v>20</v>
      </c>
      <c r="F1636">
        <v>21</v>
      </c>
      <c r="G1636">
        <v>0</v>
      </c>
      <c r="H1636">
        <v>14210.54</v>
      </c>
      <c r="I1636" t="s">
        <v>11</v>
      </c>
      <c r="J1636" t="s">
        <v>11</v>
      </c>
      <c r="K1636" t="s">
        <v>23</v>
      </c>
    </row>
    <row r="1637" spans="3:11" x14ac:dyDescent="0.35">
      <c r="C1637" t="s">
        <v>1659</v>
      </c>
      <c r="D1637">
        <v>1961</v>
      </c>
      <c r="E1637" t="s">
        <v>20</v>
      </c>
      <c r="F1637">
        <v>25</v>
      </c>
      <c r="G1637">
        <v>2</v>
      </c>
      <c r="H1637">
        <v>14235.07</v>
      </c>
      <c r="I1637" t="s">
        <v>11</v>
      </c>
      <c r="J1637" t="s">
        <v>16</v>
      </c>
      <c r="K1637" t="s">
        <v>42</v>
      </c>
    </row>
    <row r="1638" spans="3:11" x14ac:dyDescent="0.35">
      <c r="C1638" t="s">
        <v>1660</v>
      </c>
      <c r="D1638">
        <v>1959</v>
      </c>
      <c r="E1638" t="s">
        <v>37</v>
      </c>
      <c r="F1638">
        <v>10</v>
      </c>
      <c r="G1638">
        <v>0</v>
      </c>
      <c r="H1638">
        <v>14254.61</v>
      </c>
      <c r="I1638" t="s">
        <v>11</v>
      </c>
      <c r="J1638" t="s">
        <v>16</v>
      </c>
      <c r="K1638" t="s">
        <v>23</v>
      </c>
    </row>
    <row r="1639" spans="3:11" x14ac:dyDescent="0.35">
      <c r="C1639" t="s">
        <v>1661</v>
      </c>
      <c r="D1639">
        <v>1959</v>
      </c>
      <c r="E1639" t="s">
        <v>15</v>
      </c>
      <c r="F1639">
        <v>8</v>
      </c>
      <c r="G1639">
        <v>0</v>
      </c>
      <c r="H1639">
        <v>14256.19</v>
      </c>
      <c r="I1639" t="s">
        <v>11</v>
      </c>
      <c r="J1639" t="s">
        <v>12</v>
      </c>
      <c r="K1639" t="s">
        <v>23</v>
      </c>
    </row>
    <row r="1640" spans="3:11" x14ac:dyDescent="0.35">
      <c r="C1640" t="s">
        <v>1662</v>
      </c>
      <c r="D1640">
        <v>1974</v>
      </c>
      <c r="E1640" t="s">
        <v>30</v>
      </c>
      <c r="F1640">
        <v>26</v>
      </c>
      <c r="G1640">
        <v>0</v>
      </c>
      <c r="H1640">
        <v>14256.79</v>
      </c>
      <c r="I1640" t="s">
        <v>11</v>
      </c>
      <c r="J1640" t="s">
        <v>11</v>
      </c>
      <c r="K1640" t="s">
        <v>535</v>
      </c>
    </row>
    <row r="1641" spans="3:11" x14ac:dyDescent="0.35">
      <c r="C1641" t="s">
        <v>1663</v>
      </c>
      <c r="D1641">
        <v>1972</v>
      </c>
      <c r="E1641" t="s">
        <v>10</v>
      </c>
      <c r="F1641">
        <v>13</v>
      </c>
      <c r="G1641">
        <v>0</v>
      </c>
      <c r="H1641">
        <v>14258.33</v>
      </c>
      <c r="I1641" t="s">
        <v>11</v>
      </c>
      <c r="J1641" t="s">
        <v>11</v>
      </c>
      <c r="K1641" t="s">
        <v>535</v>
      </c>
    </row>
    <row r="1642" spans="3:11" x14ac:dyDescent="0.35">
      <c r="C1642" t="s">
        <v>1664</v>
      </c>
      <c r="D1642">
        <v>2004</v>
      </c>
      <c r="E1642" t="s">
        <v>20</v>
      </c>
      <c r="F1642">
        <v>6</v>
      </c>
      <c r="G1642">
        <v>0</v>
      </c>
      <c r="H1642">
        <v>14283.46</v>
      </c>
      <c r="I1642" t="s">
        <v>11</v>
      </c>
      <c r="J1642" t="s">
        <v>11</v>
      </c>
      <c r="K1642" t="s">
        <v>247</v>
      </c>
    </row>
    <row r="1643" spans="3:11" x14ac:dyDescent="0.35">
      <c r="C1643" t="s">
        <v>1665</v>
      </c>
      <c r="D1643">
        <v>1968</v>
      </c>
      <c r="E1643" t="s">
        <v>30</v>
      </c>
      <c r="F1643">
        <v>15</v>
      </c>
      <c r="G1643">
        <v>0</v>
      </c>
      <c r="H1643">
        <v>14285.9</v>
      </c>
      <c r="I1643" t="s">
        <v>11</v>
      </c>
      <c r="J1643" t="s">
        <v>12</v>
      </c>
      <c r="K1643" t="s">
        <v>23</v>
      </c>
    </row>
    <row r="1644" spans="3:11" x14ac:dyDescent="0.35">
      <c r="C1644" t="s">
        <v>1666</v>
      </c>
      <c r="D1644">
        <v>1958</v>
      </c>
      <c r="E1644" t="s">
        <v>37</v>
      </c>
      <c r="F1644">
        <v>15</v>
      </c>
      <c r="G1644">
        <v>0</v>
      </c>
      <c r="H1644">
        <v>14313.85</v>
      </c>
      <c r="I1644" t="s">
        <v>11</v>
      </c>
      <c r="J1644" t="s">
        <v>12</v>
      </c>
      <c r="K1644" t="s">
        <v>13</v>
      </c>
    </row>
    <row r="1645" spans="3:11" x14ac:dyDescent="0.35">
      <c r="C1645" t="s">
        <v>1667</v>
      </c>
      <c r="D1645">
        <v>1958</v>
      </c>
      <c r="E1645" t="s">
        <v>10</v>
      </c>
      <c r="F1645">
        <v>10</v>
      </c>
      <c r="G1645">
        <v>0</v>
      </c>
      <c r="H1645">
        <v>14319.03</v>
      </c>
      <c r="I1645" t="s">
        <v>11</v>
      </c>
      <c r="J1645" t="s">
        <v>11</v>
      </c>
      <c r="K1645" t="s">
        <v>42</v>
      </c>
    </row>
    <row r="1646" spans="3:11" x14ac:dyDescent="0.35">
      <c r="C1646" t="s">
        <v>1668</v>
      </c>
      <c r="D1646">
        <v>1969</v>
      </c>
      <c r="E1646" t="s">
        <v>20</v>
      </c>
      <c r="F1646">
        <v>26</v>
      </c>
      <c r="G1646">
        <v>0</v>
      </c>
      <c r="H1646">
        <v>14337.91</v>
      </c>
      <c r="I1646" t="s">
        <v>11</v>
      </c>
      <c r="J1646" t="s">
        <v>12</v>
      </c>
      <c r="K1646" t="s">
        <v>632</v>
      </c>
    </row>
    <row r="1647" spans="3:11" x14ac:dyDescent="0.35">
      <c r="C1647" t="s">
        <v>1669</v>
      </c>
      <c r="D1647">
        <v>1959</v>
      </c>
      <c r="E1647" t="s">
        <v>30</v>
      </c>
      <c r="F1647">
        <v>24</v>
      </c>
      <c r="G1647">
        <v>1</v>
      </c>
      <c r="H1647">
        <v>14349.85</v>
      </c>
      <c r="I1647" t="s">
        <v>11</v>
      </c>
      <c r="J1647" t="s">
        <v>11</v>
      </c>
      <c r="K1647" t="s">
        <v>23</v>
      </c>
    </row>
    <row r="1648" spans="3:11" x14ac:dyDescent="0.35">
      <c r="C1648" t="s">
        <v>1670</v>
      </c>
      <c r="D1648">
        <v>1967</v>
      </c>
      <c r="E1648" t="s">
        <v>37</v>
      </c>
      <c r="F1648">
        <v>10</v>
      </c>
      <c r="G1648">
        <v>0</v>
      </c>
      <c r="H1648">
        <v>14355.43</v>
      </c>
      <c r="I1648" t="s">
        <v>11</v>
      </c>
      <c r="J1648" t="s">
        <v>16</v>
      </c>
      <c r="K1648" t="s">
        <v>535</v>
      </c>
    </row>
    <row r="1649" spans="3:11" x14ac:dyDescent="0.35">
      <c r="C1649" t="s">
        <v>1671</v>
      </c>
      <c r="D1649">
        <v>1988</v>
      </c>
      <c r="E1649" t="s">
        <v>15</v>
      </c>
      <c r="F1649">
        <v>16</v>
      </c>
      <c r="G1649">
        <v>1</v>
      </c>
      <c r="H1649">
        <v>14358.36</v>
      </c>
      <c r="I1649" t="s">
        <v>11</v>
      </c>
      <c r="J1649" t="s">
        <v>11</v>
      </c>
      <c r="K1649" t="s">
        <v>42</v>
      </c>
    </row>
    <row r="1650" spans="3:11" x14ac:dyDescent="0.35">
      <c r="C1650" t="s">
        <v>1672</v>
      </c>
      <c r="D1650">
        <v>1963</v>
      </c>
      <c r="E1650" t="s">
        <v>10</v>
      </c>
      <c r="F1650">
        <v>16</v>
      </c>
      <c r="G1650">
        <v>3</v>
      </c>
      <c r="H1650">
        <v>14382.71</v>
      </c>
      <c r="I1650" t="s">
        <v>11</v>
      </c>
      <c r="J1650" t="s">
        <v>11</v>
      </c>
      <c r="K1650" t="s">
        <v>23</v>
      </c>
    </row>
    <row r="1651" spans="3:11" x14ac:dyDescent="0.35">
      <c r="C1651" t="s">
        <v>1673</v>
      </c>
      <c r="D1651">
        <v>1965</v>
      </c>
      <c r="E1651" t="s">
        <v>18</v>
      </c>
      <c r="F1651">
        <v>22</v>
      </c>
      <c r="G1651">
        <v>4</v>
      </c>
      <c r="H1651">
        <v>14394.4</v>
      </c>
      <c r="I1651" t="s">
        <v>11</v>
      </c>
      <c r="J1651" t="s">
        <v>12</v>
      </c>
      <c r="K1651" t="s">
        <v>247</v>
      </c>
    </row>
    <row r="1652" spans="3:11" x14ac:dyDescent="0.35">
      <c r="C1652" t="s">
        <v>1674</v>
      </c>
      <c r="D1652">
        <v>1958</v>
      </c>
      <c r="E1652" t="s">
        <v>20</v>
      </c>
      <c r="F1652">
        <v>14</v>
      </c>
      <c r="G1652">
        <v>0</v>
      </c>
      <c r="H1652">
        <v>14394.56</v>
      </c>
      <c r="I1652" t="s">
        <v>11</v>
      </c>
      <c r="J1652" t="s">
        <v>16</v>
      </c>
      <c r="K1652" t="s">
        <v>170</v>
      </c>
    </row>
    <row r="1653" spans="3:11" x14ac:dyDescent="0.35">
      <c r="C1653" t="s">
        <v>1675</v>
      </c>
      <c r="D1653">
        <v>1958</v>
      </c>
      <c r="E1653" t="s">
        <v>10</v>
      </c>
      <c r="F1653">
        <v>29</v>
      </c>
      <c r="G1653">
        <v>0</v>
      </c>
      <c r="H1653">
        <v>14410.93</v>
      </c>
      <c r="I1653" t="s">
        <v>11</v>
      </c>
      <c r="J1653" t="s">
        <v>11</v>
      </c>
      <c r="K1653" t="s">
        <v>168</v>
      </c>
    </row>
    <row r="1654" spans="3:11" x14ac:dyDescent="0.35">
      <c r="C1654" t="s">
        <v>1676</v>
      </c>
      <c r="D1654">
        <v>1958</v>
      </c>
      <c r="E1654" t="s">
        <v>20</v>
      </c>
      <c r="F1654">
        <v>20</v>
      </c>
      <c r="G1654">
        <v>1</v>
      </c>
      <c r="H1654">
        <v>14418.28</v>
      </c>
      <c r="I1654" t="s">
        <v>11</v>
      </c>
      <c r="J1654" t="s">
        <v>12</v>
      </c>
      <c r="K1654" t="s">
        <v>13</v>
      </c>
    </row>
    <row r="1655" spans="3:11" x14ac:dyDescent="0.35">
      <c r="C1655" t="s">
        <v>1677</v>
      </c>
      <c r="D1655">
        <v>1999</v>
      </c>
      <c r="E1655" t="s">
        <v>35</v>
      </c>
      <c r="F1655">
        <v>10</v>
      </c>
      <c r="G1655">
        <v>2</v>
      </c>
      <c r="H1655">
        <v>14426.07</v>
      </c>
      <c r="I1655" t="s">
        <v>11</v>
      </c>
      <c r="J1655" t="s">
        <v>16</v>
      </c>
      <c r="K1655" t="s">
        <v>23</v>
      </c>
    </row>
    <row r="1656" spans="3:11" x14ac:dyDescent="0.35">
      <c r="C1656" t="s">
        <v>1678</v>
      </c>
      <c r="D1656">
        <v>1967</v>
      </c>
      <c r="E1656" t="s">
        <v>35</v>
      </c>
      <c r="F1656">
        <v>15</v>
      </c>
      <c r="G1656">
        <v>0</v>
      </c>
      <c r="H1656">
        <v>14426.66</v>
      </c>
      <c r="I1656" t="s">
        <v>11</v>
      </c>
      <c r="J1656" t="s">
        <v>11</v>
      </c>
      <c r="K1656" t="s">
        <v>535</v>
      </c>
    </row>
    <row r="1657" spans="3:11" x14ac:dyDescent="0.35">
      <c r="C1657" t="s">
        <v>1679</v>
      </c>
      <c r="D1657">
        <v>1967</v>
      </c>
      <c r="E1657" t="s">
        <v>15</v>
      </c>
      <c r="F1657">
        <v>4</v>
      </c>
      <c r="G1657">
        <v>0</v>
      </c>
      <c r="H1657">
        <v>14427.63</v>
      </c>
      <c r="I1657" t="s">
        <v>11</v>
      </c>
      <c r="J1657" t="s">
        <v>11</v>
      </c>
      <c r="K1657" t="s">
        <v>300</v>
      </c>
    </row>
    <row r="1658" spans="3:11" x14ac:dyDescent="0.35">
      <c r="C1658" t="s">
        <v>1680</v>
      </c>
      <c r="D1658">
        <v>1959</v>
      </c>
      <c r="E1658" t="s">
        <v>18</v>
      </c>
      <c r="F1658">
        <v>29</v>
      </c>
      <c r="G1658">
        <v>0</v>
      </c>
      <c r="H1658">
        <v>14449.85</v>
      </c>
      <c r="I1658" t="s">
        <v>11</v>
      </c>
      <c r="J1658" t="s">
        <v>16</v>
      </c>
      <c r="K1658" t="s">
        <v>247</v>
      </c>
    </row>
    <row r="1659" spans="3:11" x14ac:dyDescent="0.35">
      <c r="C1659" t="s">
        <v>1681</v>
      </c>
      <c r="D1659">
        <v>1959</v>
      </c>
      <c r="E1659" t="s">
        <v>35</v>
      </c>
      <c r="F1659">
        <v>3</v>
      </c>
      <c r="G1659">
        <v>0</v>
      </c>
      <c r="H1659">
        <v>14451.84</v>
      </c>
      <c r="I1659" t="s">
        <v>11</v>
      </c>
      <c r="J1659" t="s">
        <v>12</v>
      </c>
      <c r="K1659" t="s">
        <v>249</v>
      </c>
    </row>
    <row r="1660" spans="3:11" x14ac:dyDescent="0.35">
      <c r="C1660" t="s">
        <v>1682</v>
      </c>
      <c r="D1660">
        <v>1996</v>
      </c>
      <c r="E1660" t="s">
        <v>15</v>
      </c>
      <c r="F1660">
        <v>10</v>
      </c>
      <c r="G1660">
        <v>2</v>
      </c>
      <c r="H1660">
        <v>14455.64</v>
      </c>
      <c r="I1660" t="s">
        <v>11</v>
      </c>
      <c r="J1660" t="s">
        <v>12</v>
      </c>
      <c r="K1660" t="s">
        <v>247</v>
      </c>
    </row>
    <row r="1661" spans="3:11" x14ac:dyDescent="0.35">
      <c r="C1661" t="s">
        <v>1683</v>
      </c>
      <c r="D1661">
        <v>1976</v>
      </c>
      <c r="E1661" t="s">
        <v>15</v>
      </c>
      <c r="F1661">
        <v>27</v>
      </c>
      <c r="G1661">
        <v>2</v>
      </c>
      <c r="H1661">
        <v>14470.01</v>
      </c>
      <c r="I1661" t="s">
        <v>11</v>
      </c>
      <c r="J1661" t="s">
        <v>12</v>
      </c>
      <c r="K1661" t="s">
        <v>23</v>
      </c>
    </row>
    <row r="1662" spans="3:11" x14ac:dyDescent="0.35">
      <c r="C1662" t="s">
        <v>1684</v>
      </c>
      <c r="D1662">
        <v>1959</v>
      </c>
      <c r="E1662" t="s">
        <v>15</v>
      </c>
      <c r="F1662">
        <v>20</v>
      </c>
      <c r="G1662">
        <v>1</v>
      </c>
      <c r="H1662">
        <v>14474.68</v>
      </c>
      <c r="I1662" t="s">
        <v>11</v>
      </c>
      <c r="J1662" t="s">
        <v>11</v>
      </c>
      <c r="K1662" t="s">
        <v>13</v>
      </c>
    </row>
    <row r="1663" spans="3:11" x14ac:dyDescent="0.35">
      <c r="C1663" t="s">
        <v>1685</v>
      </c>
      <c r="D1663">
        <v>1979</v>
      </c>
      <c r="E1663" t="s">
        <v>37</v>
      </c>
      <c r="F1663">
        <v>20</v>
      </c>
      <c r="G1663">
        <v>5</v>
      </c>
      <c r="H1663">
        <v>14478.33</v>
      </c>
      <c r="I1663" t="s">
        <v>11</v>
      </c>
      <c r="J1663" t="s">
        <v>11</v>
      </c>
      <c r="K1663" t="s">
        <v>13</v>
      </c>
    </row>
    <row r="1664" spans="3:11" x14ac:dyDescent="0.35">
      <c r="C1664" t="s">
        <v>1686</v>
      </c>
      <c r="D1664">
        <v>1989</v>
      </c>
      <c r="E1664" t="s">
        <v>10</v>
      </c>
      <c r="F1664">
        <v>22</v>
      </c>
      <c r="G1664">
        <v>3</v>
      </c>
      <c r="H1664">
        <v>14507.46</v>
      </c>
      <c r="I1664" t="s">
        <v>11</v>
      </c>
      <c r="J1664" t="s">
        <v>12</v>
      </c>
      <c r="K1664" t="s">
        <v>23</v>
      </c>
    </row>
    <row r="1665" spans="3:11" x14ac:dyDescent="0.35">
      <c r="C1665" t="s">
        <v>1687</v>
      </c>
      <c r="D1665">
        <v>1989</v>
      </c>
      <c r="E1665" t="s">
        <v>10</v>
      </c>
      <c r="F1665">
        <v>14</v>
      </c>
      <c r="G1665">
        <v>3</v>
      </c>
      <c r="H1665">
        <v>14547.26</v>
      </c>
      <c r="I1665" t="s">
        <v>11</v>
      </c>
      <c r="J1665" t="s">
        <v>12</v>
      </c>
      <c r="K1665" t="s">
        <v>42</v>
      </c>
    </row>
    <row r="1666" spans="3:11" x14ac:dyDescent="0.35">
      <c r="C1666" t="s">
        <v>1688</v>
      </c>
      <c r="D1666">
        <v>1998</v>
      </c>
      <c r="E1666" t="s">
        <v>20</v>
      </c>
      <c r="F1666">
        <v>12</v>
      </c>
      <c r="G1666">
        <v>0</v>
      </c>
      <c r="H1666">
        <v>14571.89</v>
      </c>
      <c r="I1666" t="s">
        <v>11</v>
      </c>
      <c r="J1666" t="s">
        <v>16</v>
      </c>
      <c r="K1666" t="s">
        <v>247</v>
      </c>
    </row>
    <row r="1667" spans="3:11" x14ac:dyDescent="0.35">
      <c r="C1667" t="s">
        <v>1689</v>
      </c>
      <c r="D1667">
        <v>1962</v>
      </c>
      <c r="E1667" t="s">
        <v>30</v>
      </c>
      <c r="F1667">
        <v>3</v>
      </c>
      <c r="G1667">
        <v>0</v>
      </c>
      <c r="H1667">
        <v>14574.64</v>
      </c>
      <c r="I1667" t="s">
        <v>11</v>
      </c>
      <c r="J1667" t="s">
        <v>16</v>
      </c>
      <c r="K1667" t="s">
        <v>200</v>
      </c>
    </row>
    <row r="1668" spans="3:11" x14ac:dyDescent="0.35">
      <c r="C1668" t="s">
        <v>1690</v>
      </c>
      <c r="D1668">
        <v>1963</v>
      </c>
      <c r="E1668" t="s">
        <v>37</v>
      </c>
      <c r="F1668">
        <v>14</v>
      </c>
      <c r="G1668">
        <v>3</v>
      </c>
      <c r="H1668">
        <v>14590.63</v>
      </c>
      <c r="I1668" t="s">
        <v>11</v>
      </c>
      <c r="J1668" t="s">
        <v>16</v>
      </c>
      <c r="K1668" t="s">
        <v>247</v>
      </c>
    </row>
    <row r="1669" spans="3:11" x14ac:dyDescent="0.35">
      <c r="C1669" t="s">
        <v>1691</v>
      </c>
      <c r="D1669">
        <v>1967</v>
      </c>
      <c r="E1669" t="s">
        <v>10</v>
      </c>
      <c r="F1669">
        <v>18</v>
      </c>
      <c r="G1669">
        <v>0</v>
      </c>
      <c r="H1669">
        <v>14600.62</v>
      </c>
      <c r="I1669" t="s">
        <v>11</v>
      </c>
      <c r="J1669" t="s">
        <v>12</v>
      </c>
      <c r="K1669" t="s">
        <v>632</v>
      </c>
    </row>
    <row r="1670" spans="3:11" x14ac:dyDescent="0.35">
      <c r="C1670" t="s">
        <v>1692</v>
      </c>
      <c r="D1670">
        <v>1965</v>
      </c>
      <c r="E1670" t="s">
        <v>15</v>
      </c>
      <c r="F1670">
        <v>8</v>
      </c>
      <c r="G1670">
        <v>0</v>
      </c>
      <c r="H1670">
        <v>14612.33</v>
      </c>
      <c r="I1670" t="s">
        <v>11</v>
      </c>
      <c r="J1670" t="s">
        <v>12</v>
      </c>
      <c r="K1670" t="s">
        <v>300</v>
      </c>
    </row>
    <row r="1671" spans="3:11" x14ac:dyDescent="0.35">
      <c r="C1671" t="s">
        <v>1693</v>
      </c>
      <c r="D1671">
        <v>1991</v>
      </c>
      <c r="E1671" t="s">
        <v>35</v>
      </c>
      <c r="F1671">
        <v>21</v>
      </c>
      <c r="G1671">
        <v>3</v>
      </c>
      <c r="H1671">
        <v>14630.52</v>
      </c>
      <c r="I1671" t="s">
        <v>11</v>
      </c>
      <c r="J1671" t="s">
        <v>12</v>
      </c>
      <c r="K1671" t="s">
        <v>42</v>
      </c>
    </row>
    <row r="1672" spans="3:11" x14ac:dyDescent="0.35">
      <c r="C1672" t="s">
        <v>1694</v>
      </c>
      <c r="D1672">
        <v>1967</v>
      </c>
      <c r="E1672" t="s">
        <v>20</v>
      </c>
      <c r="F1672">
        <v>1</v>
      </c>
      <c r="G1672">
        <v>0</v>
      </c>
      <c r="H1672">
        <v>14640.35</v>
      </c>
      <c r="I1672" t="s">
        <v>11</v>
      </c>
      <c r="J1672" t="s">
        <v>12</v>
      </c>
      <c r="K1672" t="s">
        <v>535</v>
      </c>
    </row>
    <row r="1673" spans="3:11" x14ac:dyDescent="0.35">
      <c r="C1673" t="s">
        <v>1695</v>
      </c>
      <c r="D1673">
        <v>1981</v>
      </c>
      <c r="E1673" t="s">
        <v>15</v>
      </c>
      <c r="F1673">
        <v>13</v>
      </c>
      <c r="G1673">
        <v>1</v>
      </c>
      <c r="H1673">
        <v>14657.2</v>
      </c>
      <c r="I1673" t="s">
        <v>11</v>
      </c>
      <c r="J1673" t="s">
        <v>16</v>
      </c>
      <c r="K1673" t="s">
        <v>23</v>
      </c>
    </row>
    <row r="1674" spans="3:11" x14ac:dyDescent="0.35">
      <c r="C1674" t="s">
        <v>1696</v>
      </c>
      <c r="D1674">
        <v>1969</v>
      </c>
      <c r="E1674" t="s">
        <v>37</v>
      </c>
      <c r="F1674">
        <v>20</v>
      </c>
      <c r="G1674">
        <v>0</v>
      </c>
      <c r="H1674">
        <v>14665.75</v>
      </c>
      <c r="I1674" t="s">
        <v>11</v>
      </c>
      <c r="J1674" t="s">
        <v>16</v>
      </c>
      <c r="K1674" t="s">
        <v>23</v>
      </c>
    </row>
    <row r="1675" spans="3:11" x14ac:dyDescent="0.35">
      <c r="C1675" t="s">
        <v>1697</v>
      </c>
      <c r="D1675">
        <v>1958</v>
      </c>
      <c r="E1675" t="s">
        <v>10</v>
      </c>
      <c r="F1675">
        <v>23</v>
      </c>
      <c r="G1675">
        <v>0</v>
      </c>
      <c r="H1675">
        <v>14692.67</v>
      </c>
      <c r="I1675" t="s">
        <v>11</v>
      </c>
      <c r="J1675" t="s">
        <v>16</v>
      </c>
      <c r="K1675" t="s">
        <v>23</v>
      </c>
    </row>
    <row r="1676" spans="3:11" x14ac:dyDescent="0.35">
      <c r="C1676" t="s">
        <v>1698</v>
      </c>
      <c r="D1676">
        <v>1982</v>
      </c>
      <c r="E1676" t="s">
        <v>20</v>
      </c>
      <c r="F1676">
        <v>4</v>
      </c>
      <c r="G1676">
        <v>3</v>
      </c>
      <c r="H1676">
        <v>14696.77</v>
      </c>
      <c r="I1676" t="s">
        <v>11</v>
      </c>
      <c r="J1676" t="s">
        <v>11</v>
      </c>
      <c r="K1676" t="s">
        <v>42</v>
      </c>
    </row>
    <row r="1677" spans="3:11" x14ac:dyDescent="0.35">
      <c r="C1677" t="s">
        <v>1699</v>
      </c>
      <c r="D1677">
        <v>2002</v>
      </c>
      <c r="E1677" t="s">
        <v>20</v>
      </c>
      <c r="F1677">
        <v>24</v>
      </c>
      <c r="G1677">
        <v>0</v>
      </c>
      <c r="H1677">
        <v>14711.74</v>
      </c>
      <c r="I1677" t="s">
        <v>11</v>
      </c>
      <c r="J1677" t="s">
        <v>11</v>
      </c>
      <c r="K1677" t="s">
        <v>23</v>
      </c>
    </row>
    <row r="1678" spans="3:11" x14ac:dyDescent="0.35">
      <c r="C1678" t="s">
        <v>1700</v>
      </c>
      <c r="D1678">
        <v>1962</v>
      </c>
      <c r="E1678" t="s">
        <v>10</v>
      </c>
      <c r="F1678">
        <v>29</v>
      </c>
      <c r="G1678">
        <v>0</v>
      </c>
      <c r="H1678">
        <v>14738.43</v>
      </c>
      <c r="I1678" t="s">
        <v>11</v>
      </c>
      <c r="J1678" t="s">
        <v>12</v>
      </c>
      <c r="K1678" t="s">
        <v>300</v>
      </c>
    </row>
    <row r="1679" spans="3:11" x14ac:dyDescent="0.35">
      <c r="C1679" t="s">
        <v>1701</v>
      </c>
      <c r="D1679">
        <v>1965</v>
      </c>
      <c r="E1679" t="s">
        <v>10</v>
      </c>
      <c r="F1679">
        <v>27</v>
      </c>
      <c r="G1679">
        <v>0</v>
      </c>
      <c r="H1679">
        <v>14750.42</v>
      </c>
      <c r="I1679" t="s">
        <v>11</v>
      </c>
      <c r="J1679" t="s">
        <v>11</v>
      </c>
      <c r="K1679" t="s">
        <v>535</v>
      </c>
    </row>
    <row r="1680" spans="3:11" x14ac:dyDescent="0.35">
      <c r="C1680" t="s">
        <v>1702</v>
      </c>
      <c r="D1680">
        <v>1975</v>
      </c>
      <c r="E1680" t="s">
        <v>30</v>
      </c>
      <c r="F1680">
        <v>10</v>
      </c>
      <c r="G1680">
        <v>1</v>
      </c>
      <c r="H1680">
        <v>14819</v>
      </c>
      <c r="I1680" t="s">
        <v>11</v>
      </c>
      <c r="J1680" t="s">
        <v>12</v>
      </c>
      <c r="K1680" t="s">
        <v>249</v>
      </c>
    </row>
    <row r="1681" spans="3:11" x14ac:dyDescent="0.35">
      <c r="C1681" t="s">
        <v>1703</v>
      </c>
      <c r="D1681">
        <v>1979</v>
      </c>
      <c r="E1681" t="s">
        <v>37</v>
      </c>
      <c r="F1681">
        <v>18</v>
      </c>
      <c r="G1681">
        <v>2</v>
      </c>
      <c r="H1681">
        <v>14839.34</v>
      </c>
      <c r="I1681" t="s">
        <v>11</v>
      </c>
      <c r="J1681" t="s">
        <v>12</v>
      </c>
      <c r="K1681" t="s">
        <v>535</v>
      </c>
    </row>
    <row r="1682" spans="3:11" x14ac:dyDescent="0.35">
      <c r="C1682" t="s">
        <v>1704</v>
      </c>
      <c r="D1682">
        <v>1981</v>
      </c>
      <c r="E1682" t="s">
        <v>18</v>
      </c>
      <c r="F1682">
        <v>5</v>
      </c>
      <c r="G1682">
        <v>1</v>
      </c>
      <c r="H1682">
        <v>14843.96</v>
      </c>
      <c r="I1682" t="s">
        <v>11</v>
      </c>
      <c r="J1682" t="s">
        <v>12</v>
      </c>
      <c r="K1682" t="s">
        <v>535</v>
      </c>
    </row>
    <row r="1683" spans="3:11" x14ac:dyDescent="0.35">
      <c r="C1683" t="s">
        <v>1705</v>
      </c>
      <c r="D1683">
        <v>1970</v>
      </c>
      <c r="E1683" t="s">
        <v>15</v>
      </c>
      <c r="F1683">
        <v>11</v>
      </c>
      <c r="G1683">
        <v>0</v>
      </c>
      <c r="H1683">
        <v>14847.63</v>
      </c>
      <c r="I1683" t="s">
        <v>11</v>
      </c>
      <c r="J1683" t="s">
        <v>11</v>
      </c>
      <c r="K1683" t="s">
        <v>249</v>
      </c>
    </row>
    <row r="1684" spans="3:11" x14ac:dyDescent="0.35">
      <c r="C1684" t="s">
        <v>1706</v>
      </c>
      <c r="D1684">
        <v>1958</v>
      </c>
      <c r="E1684" t="s">
        <v>37</v>
      </c>
      <c r="F1684">
        <v>17</v>
      </c>
      <c r="G1684">
        <v>0</v>
      </c>
      <c r="H1684">
        <v>14901.52</v>
      </c>
      <c r="I1684" t="s">
        <v>11</v>
      </c>
      <c r="J1684" t="s">
        <v>11</v>
      </c>
      <c r="K1684" t="s">
        <v>247</v>
      </c>
    </row>
    <row r="1685" spans="3:11" x14ac:dyDescent="0.35">
      <c r="C1685" t="s">
        <v>1707</v>
      </c>
      <c r="D1685">
        <v>1981</v>
      </c>
      <c r="E1685" t="s">
        <v>10</v>
      </c>
      <c r="F1685">
        <v>4</v>
      </c>
      <c r="G1685">
        <v>1</v>
      </c>
      <c r="H1685">
        <v>14908.27</v>
      </c>
      <c r="I1685" t="s">
        <v>11</v>
      </c>
      <c r="J1685" t="s">
        <v>16</v>
      </c>
      <c r="K1685" t="s">
        <v>42</v>
      </c>
    </row>
    <row r="1686" spans="3:11" x14ac:dyDescent="0.35">
      <c r="C1686" t="s">
        <v>1708</v>
      </c>
      <c r="D1686">
        <v>1968</v>
      </c>
      <c r="E1686" t="s">
        <v>15</v>
      </c>
      <c r="F1686">
        <v>8</v>
      </c>
      <c r="G1686">
        <v>0</v>
      </c>
      <c r="H1686">
        <v>14926.97</v>
      </c>
      <c r="I1686" t="s">
        <v>11</v>
      </c>
      <c r="J1686" t="s">
        <v>11</v>
      </c>
      <c r="K1686" t="s">
        <v>23</v>
      </c>
    </row>
    <row r="1687" spans="3:11" x14ac:dyDescent="0.35">
      <c r="C1687" t="s">
        <v>1709</v>
      </c>
      <c r="D1687">
        <v>1962</v>
      </c>
      <c r="E1687" t="s">
        <v>15</v>
      </c>
      <c r="F1687">
        <v>29</v>
      </c>
      <c r="G1687">
        <v>0</v>
      </c>
      <c r="H1687">
        <v>14945.34</v>
      </c>
      <c r="I1687" t="s">
        <v>11</v>
      </c>
      <c r="J1687" t="s">
        <v>16</v>
      </c>
      <c r="K1687" t="s">
        <v>300</v>
      </c>
    </row>
    <row r="1688" spans="3:11" x14ac:dyDescent="0.35">
      <c r="C1688" t="s">
        <v>1710</v>
      </c>
      <c r="D1688">
        <v>1958</v>
      </c>
      <c r="E1688" t="s">
        <v>10</v>
      </c>
      <c r="F1688">
        <v>29</v>
      </c>
      <c r="G1688">
        <v>2</v>
      </c>
      <c r="H1688">
        <v>14988.43</v>
      </c>
      <c r="I1688" t="s">
        <v>11</v>
      </c>
      <c r="J1688" t="s">
        <v>12</v>
      </c>
      <c r="K1688" t="s">
        <v>42</v>
      </c>
    </row>
    <row r="1689" spans="3:11" x14ac:dyDescent="0.35">
      <c r="C1689" t="s">
        <v>1711</v>
      </c>
      <c r="D1689">
        <v>1995</v>
      </c>
      <c r="E1689" t="s">
        <v>35</v>
      </c>
      <c r="F1689">
        <v>2</v>
      </c>
      <c r="G1689">
        <v>2</v>
      </c>
      <c r="H1689">
        <v>15006.58</v>
      </c>
      <c r="I1689" t="s">
        <v>11</v>
      </c>
      <c r="J1689" t="s">
        <v>11</v>
      </c>
      <c r="K1689" t="s">
        <v>247</v>
      </c>
    </row>
    <row r="1690" spans="3:11" x14ac:dyDescent="0.35">
      <c r="C1690" t="s">
        <v>1712</v>
      </c>
      <c r="D1690">
        <v>1960</v>
      </c>
      <c r="E1690" t="s">
        <v>35</v>
      </c>
      <c r="F1690">
        <v>8</v>
      </c>
      <c r="G1690">
        <v>2</v>
      </c>
      <c r="H1690">
        <v>15019.76</v>
      </c>
      <c r="I1690" t="s">
        <v>11</v>
      </c>
      <c r="J1690" t="s">
        <v>11</v>
      </c>
      <c r="K1690" t="s">
        <v>23</v>
      </c>
    </row>
    <row r="1691" spans="3:11" x14ac:dyDescent="0.35">
      <c r="C1691" t="s">
        <v>1713</v>
      </c>
      <c r="D1691">
        <v>1979</v>
      </c>
      <c r="E1691" t="s">
        <v>15</v>
      </c>
      <c r="F1691">
        <v>25</v>
      </c>
      <c r="G1691">
        <v>2</v>
      </c>
      <c r="H1691">
        <v>15025.76</v>
      </c>
      <c r="I1691" t="s">
        <v>11</v>
      </c>
      <c r="J1691" t="s">
        <v>16</v>
      </c>
      <c r="K1691" t="s">
        <v>42</v>
      </c>
    </row>
    <row r="1692" spans="3:11" x14ac:dyDescent="0.35">
      <c r="C1692" t="s">
        <v>1714</v>
      </c>
      <c r="D1692">
        <v>1970</v>
      </c>
      <c r="E1692" t="s">
        <v>20</v>
      </c>
      <c r="F1692">
        <v>11</v>
      </c>
      <c r="G1692">
        <v>0</v>
      </c>
      <c r="H1692">
        <v>15026.3</v>
      </c>
      <c r="I1692" t="s">
        <v>11</v>
      </c>
      <c r="J1692" t="s">
        <v>12</v>
      </c>
      <c r="K1692" t="s">
        <v>42</v>
      </c>
    </row>
    <row r="1693" spans="3:11" x14ac:dyDescent="0.35">
      <c r="C1693" t="s">
        <v>1715</v>
      </c>
      <c r="D1693">
        <v>1971</v>
      </c>
      <c r="E1693" t="s">
        <v>35</v>
      </c>
      <c r="F1693">
        <v>15</v>
      </c>
      <c r="G1693">
        <v>0</v>
      </c>
      <c r="H1693">
        <v>15038.51</v>
      </c>
      <c r="I1693" t="s">
        <v>11</v>
      </c>
      <c r="J1693" t="s">
        <v>12</v>
      </c>
      <c r="K1693" t="s">
        <v>249</v>
      </c>
    </row>
    <row r="1694" spans="3:11" x14ac:dyDescent="0.35">
      <c r="C1694" t="s">
        <v>1716</v>
      </c>
      <c r="D1694">
        <v>1968</v>
      </c>
      <c r="E1694" t="s">
        <v>18</v>
      </c>
      <c r="F1694">
        <v>12</v>
      </c>
      <c r="G1694">
        <v>0</v>
      </c>
      <c r="H1694">
        <v>15052.68</v>
      </c>
      <c r="I1694" t="s">
        <v>11</v>
      </c>
      <c r="J1694" t="s">
        <v>11</v>
      </c>
      <c r="K1694" t="s">
        <v>632</v>
      </c>
    </row>
    <row r="1695" spans="3:11" x14ac:dyDescent="0.35">
      <c r="C1695" t="s">
        <v>1717</v>
      </c>
      <c r="D1695">
        <v>1975</v>
      </c>
      <c r="E1695" t="s">
        <v>37</v>
      </c>
      <c r="F1695">
        <v>26</v>
      </c>
      <c r="G1695">
        <v>1</v>
      </c>
      <c r="H1695">
        <v>15090.35</v>
      </c>
      <c r="I1695" t="s">
        <v>11</v>
      </c>
      <c r="J1695" t="s">
        <v>16</v>
      </c>
      <c r="K1695" t="s">
        <v>249</v>
      </c>
    </row>
    <row r="1696" spans="3:11" x14ac:dyDescent="0.35">
      <c r="C1696" t="s">
        <v>1718</v>
      </c>
      <c r="D1696">
        <v>1972</v>
      </c>
      <c r="E1696" t="s">
        <v>15</v>
      </c>
      <c r="F1696">
        <v>7</v>
      </c>
      <c r="G1696">
        <v>0</v>
      </c>
      <c r="H1696">
        <v>15103.69</v>
      </c>
      <c r="I1696" t="s">
        <v>11</v>
      </c>
      <c r="J1696" t="s">
        <v>16</v>
      </c>
      <c r="K1696" t="s">
        <v>23</v>
      </c>
    </row>
    <row r="1697" spans="3:11" x14ac:dyDescent="0.35">
      <c r="C1697" t="s">
        <v>1719</v>
      </c>
      <c r="D1697">
        <v>1978</v>
      </c>
      <c r="E1697" t="s">
        <v>20</v>
      </c>
      <c r="F1697">
        <v>5</v>
      </c>
      <c r="G1697">
        <v>2</v>
      </c>
      <c r="H1697">
        <v>15123.19</v>
      </c>
      <c r="I1697" t="s">
        <v>11</v>
      </c>
      <c r="J1697" t="s">
        <v>16</v>
      </c>
      <c r="K1697" t="s">
        <v>42</v>
      </c>
    </row>
    <row r="1698" spans="3:11" x14ac:dyDescent="0.35">
      <c r="C1698" t="s">
        <v>1720</v>
      </c>
      <c r="D1698">
        <v>1971</v>
      </c>
      <c r="E1698" t="s">
        <v>15</v>
      </c>
      <c r="F1698">
        <v>25</v>
      </c>
      <c r="G1698">
        <v>0</v>
      </c>
      <c r="H1698">
        <v>15150.44</v>
      </c>
      <c r="I1698" t="s">
        <v>11</v>
      </c>
      <c r="J1698" t="s">
        <v>16</v>
      </c>
      <c r="K1698" t="s">
        <v>249</v>
      </c>
    </row>
    <row r="1699" spans="3:11" x14ac:dyDescent="0.35">
      <c r="C1699" t="s">
        <v>1721</v>
      </c>
      <c r="D1699">
        <v>1962</v>
      </c>
      <c r="E1699" t="s">
        <v>37</v>
      </c>
      <c r="F1699">
        <v>25</v>
      </c>
      <c r="G1699">
        <v>0</v>
      </c>
      <c r="H1699">
        <v>15161.25</v>
      </c>
      <c r="I1699" t="s">
        <v>11</v>
      </c>
      <c r="J1699" t="s">
        <v>11</v>
      </c>
      <c r="K1699" t="s">
        <v>23</v>
      </c>
    </row>
    <row r="1700" spans="3:11" x14ac:dyDescent="0.35">
      <c r="C1700" t="s">
        <v>1722</v>
      </c>
      <c r="D1700">
        <v>1959</v>
      </c>
      <c r="E1700" t="s">
        <v>18</v>
      </c>
      <c r="F1700">
        <v>4</v>
      </c>
      <c r="G1700">
        <v>3</v>
      </c>
      <c r="H1700">
        <v>15161.53</v>
      </c>
      <c r="I1700" t="s">
        <v>11</v>
      </c>
      <c r="J1700" t="s">
        <v>16</v>
      </c>
      <c r="K1700" t="s">
        <v>13</v>
      </c>
    </row>
    <row r="1701" spans="3:11" x14ac:dyDescent="0.35">
      <c r="C1701" t="s">
        <v>1723</v>
      </c>
      <c r="D1701">
        <v>1959</v>
      </c>
      <c r="E1701" t="s">
        <v>30</v>
      </c>
      <c r="F1701">
        <v>3</v>
      </c>
      <c r="G1701">
        <v>3</v>
      </c>
      <c r="H1701">
        <v>15170.07</v>
      </c>
      <c r="I1701" t="s">
        <v>11</v>
      </c>
      <c r="J1701" t="s">
        <v>12</v>
      </c>
      <c r="K1701" t="s">
        <v>42</v>
      </c>
    </row>
    <row r="1702" spans="3:11" x14ac:dyDescent="0.35">
      <c r="C1702" t="s">
        <v>1724</v>
      </c>
      <c r="D1702">
        <v>1962</v>
      </c>
      <c r="E1702" t="s">
        <v>18</v>
      </c>
      <c r="F1702">
        <v>17</v>
      </c>
      <c r="G1702">
        <v>0</v>
      </c>
      <c r="H1702">
        <v>15174.81</v>
      </c>
      <c r="I1702" t="s">
        <v>11</v>
      </c>
      <c r="J1702" t="s">
        <v>16</v>
      </c>
      <c r="K1702" t="s">
        <v>23</v>
      </c>
    </row>
    <row r="1703" spans="3:11" x14ac:dyDescent="0.35">
      <c r="C1703" t="s">
        <v>1725</v>
      </c>
      <c r="D1703">
        <v>1978</v>
      </c>
      <c r="E1703" t="s">
        <v>15</v>
      </c>
      <c r="F1703">
        <v>23</v>
      </c>
      <c r="G1703">
        <v>2</v>
      </c>
      <c r="H1703">
        <v>15207.92</v>
      </c>
      <c r="I1703" t="s">
        <v>11</v>
      </c>
      <c r="J1703" t="s">
        <v>16</v>
      </c>
      <c r="K1703" t="s">
        <v>23</v>
      </c>
    </row>
    <row r="1704" spans="3:11" x14ac:dyDescent="0.35">
      <c r="C1704" t="s">
        <v>1726</v>
      </c>
      <c r="D1704">
        <v>1960</v>
      </c>
      <c r="E1704" t="s">
        <v>10</v>
      </c>
      <c r="F1704">
        <v>25</v>
      </c>
      <c r="G1704">
        <v>2</v>
      </c>
      <c r="H1704">
        <v>15230.32</v>
      </c>
      <c r="I1704" t="s">
        <v>11</v>
      </c>
      <c r="J1704" t="s">
        <v>11</v>
      </c>
      <c r="K1704" t="s">
        <v>247</v>
      </c>
    </row>
    <row r="1705" spans="3:11" x14ac:dyDescent="0.35">
      <c r="C1705" t="s">
        <v>1727</v>
      </c>
      <c r="D1705">
        <v>1969</v>
      </c>
      <c r="E1705" t="s">
        <v>20</v>
      </c>
      <c r="F1705">
        <v>16</v>
      </c>
      <c r="G1705">
        <v>0</v>
      </c>
      <c r="H1705">
        <v>15260.52</v>
      </c>
      <c r="I1705" t="s">
        <v>11</v>
      </c>
      <c r="J1705" t="s">
        <v>11</v>
      </c>
      <c r="K1705" t="s">
        <v>249</v>
      </c>
    </row>
    <row r="1706" spans="3:11" x14ac:dyDescent="0.35">
      <c r="C1706" t="s">
        <v>1728</v>
      </c>
      <c r="D1706">
        <v>1963</v>
      </c>
      <c r="E1706" t="s">
        <v>30</v>
      </c>
      <c r="F1706">
        <v>13</v>
      </c>
      <c r="G1706">
        <v>0</v>
      </c>
      <c r="H1706">
        <v>15322.77</v>
      </c>
      <c r="I1706" t="s">
        <v>11</v>
      </c>
      <c r="J1706" t="s">
        <v>12</v>
      </c>
      <c r="K1706" t="s">
        <v>300</v>
      </c>
    </row>
    <row r="1707" spans="3:11" x14ac:dyDescent="0.35">
      <c r="C1707" t="s">
        <v>1729</v>
      </c>
      <c r="D1707">
        <v>2001</v>
      </c>
      <c r="E1707" t="s">
        <v>10</v>
      </c>
      <c r="F1707">
        <v>14</v>
      </c>
      <c r="G1707">
        <v>1</v>
      </c>
      <c r="H1707">
        <v>15359.1</v>
      </c>
      <c r="I1707" t="s">
        <v>11</v>
      </c>
      <c r="J1707" t="s">
        <v>12</v>
      </c>
      <c r="K1707" t="s">
        <v>247</v>
      </c>
    </row>
    <row r="1708" spans="3:11" x14ac:dyDescent="0.35">
      <c r="C1708" t="s">
        <v>1730</v>
      </c>
      <c r="D1708">
        <v>1988</v>
      </c>
      <c r="E1708" t="s">
        <v>30</v>
      </c>
      <c r="F1708">
        <v>17</v>
      </c>
      <c r="G1708">
        <v>3</v>
      </c>
      <c r="H1708">
        <v>15361.5</v>
      </c>
      <c r="I1708" t="s">
        <v>11</v>
      </c>
      <c r="J1708" t="s">
        <v>12</v>
      </c>
      <c r="K1708" t="s">
        <v>249</v>
      </c>
    </row>
    <row r="1709" spans="3:11" x14ac:dyDescent="0.35">
      <c r="C1709" t="s">
        <v>1731</v>
      </c>
      <c r="D1709">
        <v>1968</v>
      </c>
      <c r="E1709" t="s">
        <v>10</v>
      </c>
      <c r="F1709">
        <v>18</v>
      </c>
      <c r="G1709">
        <v>0</v>
      </c>
      <c r="H1709">
        <v>15363.77</v>
      </c>
      <c r="I1709" t="s">
        <v>11</v>
      </c>
      <c r="J1709" t="s">
        <v>16</v>
      </c>
      <c r="K1709" t="s">
        <v>535</v>
      </c>
    </row>
    <row r="1710" spans="3:11" x14ac:dyDescent="0.35">
      <c r="C1710" t="s">
        <v>1732</v>
      </c>
      <c r="D1710">
        <v>1962</v>
      </c>
      <c r="E1710" t="s">
        <v>20</v>
      </c>
      <c r="F1710">
        <v>6</v>
      </c>
      <c r="G1710">
        <v>0</v>
      </c>
      <c r="H1710">
        <v>15368.22</v>
      </c>
      <c r="I1710" t="s">
        <v>11</v>
      </c>
      <c r="J1710" t="s">
        <v>11</v>
      </c>
      <c r="K1710" t="s">
        <v>42</v>
      </c>
    </row>
    <row r="1711" spans="3:11" x14ac:dyDescent="0.35">
      <c r="C1711" t="s">
        <v>1733</v>
      </c>
      <c r="D1711">
        <v>1964</v>
      </c>
      <c r="E1711" t="s">
        <v>20</v>
      </c>
      <c r="F1711">
        <v>4</v>
      </c>
      <c r="G1711">
        <v>0</v>
      </c>
      <c r="H1711">
        <v>15377.77</v>
      </c>
      <c r="I1711" t="s">
        <v>11</v>
      </c>
      <c r="J1711" t="s">
        <v>11</v>
      </c>
      <c r="K1711" t="s">
        <v>23</v>
      </c>
    </row>
    <row r="1712" spans="3:11" x14ac:dyDescent="0.35">
      <c r="C1712" t="s">
        <v>1734</v>
      </c>
      <c r="D1712">
        <v>1990</v>
      </c>
      <c r="E1712" t="s">
        <v>37</v>
      </c>
      <c r="F1712">
        <v>25</v>
      </c>
      <c r="G1712">
        <v>3</v>
      </c>
      <c r="H1712">
        <v>15440.2</v>
      </c>
      <c r="I1712" t="s">
        <v>11</v>
      </c>
      <c r="J1712" t="s">
        <v>16</v>
      </c>
      <c r="K1712" t="s">
        <v>23</v>
      </c>
    </row>
    <row r="1713" spans="3:11" x14ac:dyDescent="0.35">
      <c r="C1713" t="s">
        <v>1735</v>
      </c>
      <c r="D1713">
        <v>1976</v>
      </c>
      <c r="E1713" t="s">
        <v>10</v>
      </c>
      <c r="F1713">
        <v>20</v>
      </c>
      <c r="G1713">
        <v>2</v>
      </c>
      <c r="H1713">
        <v>15450.48</v>
      </c>
      <c r="I1713" t="s">
        <v>11</v>
      </c>
      <c r="J1713" t="s">
        <v>16</v>
      </c>
      <c r="K1713" t="s">
        <v>535</v>
      </c>
    </row>
    <row r="1714" spans="3:11" x14ac:dyDescent="0.35">
      <c r="C1714" t="s">
        <v>1736</v>
      </c>
      <c r="D1714">
        <v>2004</v>
      </c>
      <c r="E1714" t="s">
        <v>10</v>
      </c>
      <c r="F1714">
        <v>17</v>
      </c>
      <c r="G1714">
        <v>0</v>
      </c>
      <c r="H1714">
        <v>15518.18</v>
      </c>
      <c r="I1714" t="s">
        <v>11</v>
      </c>
      <c r="J1714" t="s">
        <v>12</v>
      </c>
      <c r="K1714" t="s">
        <v>164</v>
      </c>
    </row>
    <row r="1715" spans="3:11" x14ac:dyDescent="0.35">
      <c r="C1715" t="s">
        <v>1737</v>
      </c>
      <c r="D1715">
        <v>1974</v>
      </c>
      <c r="E1715" t="s">
        <v>18</v>
      </c>
      <c r="F1715">
        <v>28</v>
      </c>
      <c r="G1715">
        <v>0</v>
      </c>
      <c r="H1715">
        <v>15532.16</v>
      </c>
      <c r="I1715" t="s">
        <v>11</v>
      </c>
      <c r="J1715" t="s">
        <v>11</v>
      </c>
      <c r="K1715" t="s">
        <v>535</v>
      </c>
    </row>
    <row r="1716" spans="3:11" x14ac:dyDescent="0.35">
      <c r="C1716" t="s">
        <v>1738</v>
      </c>
      <c r="D1716">
        <v>1959</v>
      </c>
      <c r="E1716" t="s">
        <v>37</v>
      </c>
      <c r="F1716">
        <v>2</v>
      </c>
      <c r="G1716">
        <v>3</v>
      </c>
      <c r="H1716">
        <v>15555.19</v>
      </c>
      <c r="I1716" t="s">
        <v>11</v>
      </c>
      <c r="J1716" t="s">
        <v>12</v>
      </c>
      <c r="K1716" t="s">
        <v>23</v>
      </c>
    </row>
    <row r="1717" spans="3:11" x14ac:dyDescent="0.35">
      <c r="C1717" t="s">
        <v>1739</v>
      </c>
      <c r="D1717">
        <v>1974</v>
      </c>
      <c r="E1717" t="s">
        <v>10</v>
      </c>
      <c r="F1717">
        <v>30</v>
      </c>
      <c r="G1717">
        <v>0</v>
      </c>
      <c r="H1717">
        <v>15556.67</v>
      </c>
      <c r="I1717" t="s">
        <v>11</v>
      </c>
      <c r="J1717" t="s">
        <v>11</v>
      </c>
      <c r="K1717" t="s">
        <v>23</v>
      </c>
    </row>
    <row r="1718" spans="3:11" x14ac:dyDescent="0.35">
      <c r="C1718" t="s">
        <v>1740</v>
      </c>
      <c r="D1718">
        <v>1965</v>
      </c>
      <c r="E1718" t="s">
        <v>37</v>
      </c>
      <c r="F1718">
        <v>28</v>
      </c>
      <c r="G1718">
        <v>0</v>
      </c>
      <c r="H1718">
        <v>15608.58</v>
      </c>
      <c r="I1718" t="s">
        <v>11</v>
      </c>
      <c r="J1718" t="s">
        <v>11</v>
      </c>
      <c r="K1718" t="s">
        <v>535</v>
      </c>
    </row>
    <row r="1719" spans="3:11" x14ac:dyDescent="0.35">
      <c r="C1719" t="s">
        <v>1741</v>
      </c>
      <c r="D1719">
        <v>1960</v>
      </c>
      <c r="E1719" t="s">
        <v>18</v>
      </c>
      <c r="F1719">
        <v>6</v>
      </c>
      <c r="G1719">
        <v>3</v>
      </c>
      <c r="H1719">
        <v>15612.19</v>
      </c>
      <c r="I1719" t="s">
        <v>11</v>
      </c>
      <c r="J1719" t="s">
        <v>11</v>
      </c>
      <c r="K1719" t="s">
        <v>23</v>
      </c>
    </row>
    <row r="1720" spans="3:11" x14ac:dyDescent="0.35">
      <c r="C1720" t="s">
        <v>1742</v>
      </c>
      <c r="D1720">
        <v>1988</v>
      </c>
      <c r="E1720" t="s">
        <v>30</v>
      </c>
      <c r="F1720">
        <v>22</v>
      </c>
      <c r="G1720">
        <v>3</v>
      </c>
      <c r="H1720">
        <v>15646.28</v>
      </c>
      <c r="I1720" t="s">
        <v>11</v>
      </c>
      <c r="J1720" t="s">
        <v>11</v>
      </c>
      <c r="K1720" t="s">
        <v>42</v>
      </c>
    </row>
    <row r="1721" spans="3:11" x14ac:dyDescent="0.35">
      <c r="C1721" t="s">
        <v>1743</v>
      </c>
      <c r="D1721">
        <v>1973</v>
      </c>
      <c r="E1721" t="s">
        <v>18</v>
      </c>
      <c r="F1721">
        <v>26</v>
      </c>
      <c r="G1721">
        <v>0</v>
      </c>
      <c r="H1721">
        <v>15670.3</v>
      </c>
      <c r="I1721" t="s">
        <v>11</v>
      </c>
      <c r="J1721" t="s">
        <v>11</v>
      </c>
      <c r="K1721" t="s">
        <v>535</v>
      </c>
    </row>
    <row r="1722" spans="3:11" x14ac:dyDescent="0.35">
      <c r="C1722" t="s">
        <v>1744</v>
      </c>
      <c r="D1722">
        <v>1976</v>
      </c>
      <c r="E1722" t="s">
        <v>20</v>
      </c>
      <c r="F1722">
        <v>20</v>
      </c>
      <c r="G1722">
        <v>2</v>
      </c>
      <c r="H1722">
        <v>15698.86</v>
      </c>
      <c r="I1722" t="s">
        <v>11</v>
      </c>
      <c r="J1722" t="s">
        <v>11</v>
      </c>
      <c r="K1722" t="s">
        <v>23</v>
      </c>
    </row>
    <row r="1723" spans="3:11" x14ac:dyDescent="0.35">
      <c r="C1723" t="s">
        <v>1745</v>
      </c>
      <c r="D1723">
        <v>1974</v>
      </c>
      <c r="E1723" t="s">
        <v>35</v>
      </c>
      <c r="F1723">
        <v>29</v>
      </c>
      <c r="G1723">
        <v>0</v>
      </c>
      <c r="H1723">
        <v>15746.62</v>
      </c>
      <c r="I1723" t="s">
        <v>11</v>
      </c>
      <c r="J1723" t="s">
        <v>16</v>
      </c>
      <c r="K1723" t="s">
        <v>23</v>
      </c>
    </row>
    <row r="1724" spans="3:11" x14ac:dyDescent="0.35">
      <c r="C1724" t="s">
        <v>1746</v>
      </c>
      <c r="D1724">
        <v>1997</v>
      </c>
      <c r="E1724" t="s">
        <v>37</v>
      </c>
      <c r="F1724">
        <v>9</v>
      </c>
      <c r="G1724">
        <v>0</v>
      </c>
      <c r="H1724">
        <v>15817.99</v>
      </c>
      <c r="I1724" t="s">
        <v>11</v>
      </c>
      <c r="J1724" t="s">
        <v>11</v>
      </c>
      <c r="K1724" t="s">
        <v>23</v>
      </c>
    </row>
    <row r="1725" spans="3:11" x14ac:dyDescent="0.35">
      <c r="C1725" t="s">
        <v>1747</v>
      </c>
      <c r="D1725">
        <v>1984</v>
      </c>
      <c r="E1725" t="s">
        <v>18</v>
      </c>
      <c r="F1725">
        <v>26</v>
      </c>
      <c r="G1725">
        <v>0</v>
      </c>
      <c r="H1725">
        <v>15820.7</v>
      </c>
      <c r="I1725" t="s">
        <v>11</v>
      </c>
      <c r="J1725" t="s">
        <v>12</v>
      </c>
      <c r="K1725" t="s">
        <v>42</v>
      </c>
    </row>
    <row r="1726" spans="3:11" x14ac:dyDescent="0.35">
      <c r="C1726" t="s">
        <v>1748</v>
      </c>
      <c r="D1726">
        <v>1982</v>
      </c>
      <c r="E1726" t="s">
        <v>15</v>
      </c>
      <c r="F1726">
        <v>11</v>
      </c>
      <c r="G1726">
        <v>4</v>
      </c>
      <c r="H1726">
        <v>15828.82</v>
      </c>
      <c r="I1726" t="s">
        <v>11</v>
      </c>
      <c r="J1726" t="s">
        <v>12</v>
      </c>
      <c r="K1726" t="s">
        <v>42</v>
      </c>
    </row>
    <row r="1727" spans="3:11" x14ac:dyDescent="0.35">
      <c r="C1727" t="s">
        <v>1749</v>
      </c>
      <c r="D1727">
        <v>1962</v>
      </c>
      <c r="E1727" t="s">
        <v>30</v>
      </c>
      <c r="F1727">
        <v>25</v>
      </c>
      <c r="G1727">
        <v>0</v>
      </c>
      <c r="H1727">
        <v>15840.81</v>
      </c>
      <c r="I1727" t="s">
        <v>11</v>
      </c>
      <c r="J1727" t="s">
        <v>16</v>
      </c>
      <c r="K1727" t="s">
        <v>632</v>
      </c>
    </row>
    <row r="1728" spans="3:11" x14ac:dyDescent="0.35">
      <c r="C1728" t="s">
        <v>1750</v>
      </c>
      <c r="D1728">
        <v>1980</v>
      </c>
      <c r="E1728" t="s">
        <v>37</v>
      </c>
      <c r="F1728">
        <v>12</v>
      </c>
      <c r="G1728">
        <v>2</v>
      </c>
      <c r="H1728">
        <v>15922.29</v>
      </c>
      <c r="I1728" t="s">
        <v>11</v>
      </c>
      <c r="J1728" t="s">
        <v>12</v>
      </c>
      <c r="K1728" t="s">
        <v>535</v>
      </c>
    </row>
    <row r="1729" spans="3:11" x14ac:dyDescent="0.35">
      <c r="C1729" t="s">
        <v>1751</v>
      </c>
      <c r="D1729">
        <v>1982</v>
      </c>
      <c r="E1729" t="s">
        <v>10</v>
      </c>
      <c r="F1729">
        <v>24</v>
      </c>
      <c r="G1729">
        <v>3</v>
      </c>
      <c r="H1729">
        <v>15965.29</v>
      </c>
      <c r="I1729" t="s">
        <v>11</v>
      </c>
      <c r="J1729" t="s">
        <v>16</v>
      </c>
      <c r="K1729" t="s">
        <v>23</v>
      </c>
    </row>
    <row r="1730" spans="3:11" x14ac:dyDescent="0.35">
      <c r="C1730" t="s">
        <v>1752</v>
      </c>
      <c r="D1730">
        <v>1980</v>
      </c>
      <c r="E1730" t="s">
        <v>20</v>
      </c>
      <c r="F1730">
        <v>19</v>
      </c>
      <c r="G1730">
        <v>2</v>
      </c>
      <c r="H1730">
        <v>15966.19</v>
      </c>
      <c r="I1730" t="s">
        <v>11</v>
      </c>
      <c r="J1730" t="s">
        <v>11</v>
      </c>
      <c r="K1730" t="s">
        <v>23</v>
      </c>
    </row>
    <row r="1731" spans="3:11" x14ac:dyDescent="0.35">
      <c r="C1731" t="s">
        <v>1753</v>
      </c>
      <c r="D1731">
        <v>1988</v>
      </c>
      <c r="E1731" t="s">
        <v>30</v>
      </c>
      <c r="F1731">
        <v>5</v>
      </c>
      <c r="G1731">
        <v>3</v>
      </c>
      <c r="H1731">
        <v>16059.06</v>
      </c>
      <c r="I1731" t="s">
        <v>11</v>
      </c>
      <c r="J1731" t="s">
        <v>12</v>
      </c>
      <c r="K1731" t="s">
        <v>23</v>
      </c>
    </row>
    <row r="1732" spans="3:11" x14ac:dyDescent="0.35">
      <c r="C1732" t="s">
        <v>1754</v>
      </c>
      <c r="D1732">
        <v>1978</v>
      </c>
      <c r="E1732" t="s">
        <v>20</v>
      </c>
      <c r="F1732">
        <v>16</v>
      </c>
      <c r="G1732">
        <v>2</v>
      </c>
      <c r="H1732">
        <v>16062.89</v>
      </c>
      <c r="I1732" t="s">
        <v>11</v>
      </c>
      <c r="J1732" t="s">
        <v>11</v>
      </c>
      <c r="K1732" t="s">
        <v>535</v>
      </c>
    </row>
    <row r="1733" spans="3:11" x14ac:dyDescent="0.35">
      <c r="C1733" t="s">
        <v>1755</v>
      </c>
      <c r="D1733">
        <v>1958</v>
      </c>
      <c r="E1733" t="s">
        <v>37</v>
      </c>
      <c r="F1733">
        <v>22</v>
      </c>
      <c r="G1733">
        <v>2</v>
      </c>
      <c r="H1733">
        <v>16069.08</v>
      </c>
      <c r="I1733" t="s">
        <v>11</v>
      </c>
      <c r="J1733" t="s">
        <v>11</v>
      </c>
      <c r="K1733" t="s">
        <v>247</v>
      </c>
    </row>
    <row r="1734" spans="3:11" x14ac:dyDescent="0.35">
      <c r="C1734" t="s">
        <v>1756</v>
      </c>
      <c r="D1734">
        <v>1958</v>
      </c>
      <c r="E1734" t="s">
        <v>18</v>
      </c>
      <c r="F1734">
        <v>21</v>
      </c>
      <c r="G1734">
        <v>3</v>
      </c>
      <c r="H1734">
        <v>16085.13</v>
      </c>
      <c r="I1734" t="s">
        <v>11</v>
      </c>
      <c r="J1734" t="s">
        <v>11</v>
      </c>
      <c r="K1734" t="s">
        <v>13</v>
      </c>
    </row>
    <row r="1735" spans="3:11" x14ac:dyDescent="0.35">
      <c r="C1735" t="s">
        <v>1757</v>
      </c>
      <c r="D1735">
        <v>1985</v>
      </c>
      <c r="E1735" t="s">
        <v>35</v>
      </c>
      <c r="F1735">
        <v>27</v>
      </c>
      <c r="G1735">
        <v>3</v>
      </c>
      <c r="H1735">
        <v>16097.94</v>
      </c>
      <c r="I1735" t="s">
        <v>11</v>
      </c>
      <c r="J1735" t="s">
        <v>12</v>
      </c>
      <c r="K1735" t="s">
        <v>23</v>
      </c>
    </row>
    <row r="1736" spans="3:11" x14ac:dyDescent="0.35">
      <c r="C1736" t="s">
        <v>1758</v>
      </c>
      <c r="D1736">
        <v>1993</v>
      </c>
      <c r="E1736" t="s">
        <v>35</v>
      </c>
      <c r="F1736">
        <v>8</v>
      </c>
      <c r="G1736">
        <v>0</v>
      </c>
      <c r="H1736">
        <v>16115.3</v>
      </c>
      <c r="I1736" t="s">
        <v>11</v>
      </c>
      <c r="J1736" t="s">
        <v>16</v>
      </c>
      <c r="K1736" t="s">
        <v>247</v>
      </c>
    </row>
    <row r="1737" spans="3:11" x14ac:dyDescent="0.35">
      <c r="C1737" t="s">
        <v>1759</v>
      </c>
      <c r="D1737">
        <v>1987</v>
      </c>
      <c r="E1737" t="s">
        <v>37</v>
      </c>
      <c r="F1737">
        <v>6</v>
      </c>
      <c r="G1737">
        <v>3</v>
      </c>
      <c r="H1737">
        <v>16122.65</v>
      </c>
      <c r="I1737" t="s">
        <v>11</v>
      </c>
      <c r="J1737" t="s">
        <v>16</v>
      </c>
      <c r="K1737" t="s">
        <v>42</v>
      </c>
    </row>
    <row r="1738" spans="3:11" x14ac:dyDescent="0.35">
      <c r="C1738" t="s">
        <v>1760</v>
      </c>
      <c r="D1738">
        <v>1993</v>
      </c>
      <c r="E1738" t="s">
        <v>30</v>
      </c>
      <c r="F1738">
        <v>12</v>
      </c>
      <c r="G1738">
        <v>0</v>
      </c>
      <c r="H1738">
        <v>16138.76</v>
      </c>
      <c r="I1738" t="s">
        <v>11</v>
      </c>
      <c r="J1738" t="s">
        <v>12</v>
      </c>
      <c r="K1738" t="s">
        <v>356</v>
      </c>
    </row>
    <row r="1739" spans="3:11" x14ac:dyDescent="0.35">
      <c r="C1739" t="s">
        <v>1761</v>
      </c>
      <c r="D1739">
        <v>1982</v>
      </c>
      <c r="E1739" t="s">
        <v>10</v>
      </c>
      <c r="F1739">
        <v>6</v>
      </c>
      <c r="G1739">
        <v>3</v>
      </c>
      <c r="H1739">
        <v>16152.04</v>
      </c>
      <c r="I1739" t="s">
        <v>11</v>
      </c>
      <c r="J1739" t="s">
        <v>16</v>
      </c>
      <c r="K1739" t="s">
        <v>535</v>
      </c>
    </row>
    <row r="1740" spans="3:11" x14ac:dyDescent="0.35">
      <c r="C1740" t="s">
        <v>1762</v>
      </c>
      <c r="D1740">
        <v>1974</v>
      </c>
      <c r="E1740" t="s">
        <v>20</v>
      </c>
      <c r="F1740">
        <v>11</v>
      </c>
      <c r="G1740">
        <v>0</v>
      </c>
      <c r="H1740">
        <v>16190.97</v>
      </c>
      <c r="I1740" t="s">
        <v>11</v>
      </c>
      <c r="J1740" t="s">
        <v>12</v>
      </c>
      <c r="K1740" t="s">
        <v>23</v>
      </c>
    </row>
    <row r="1741" spans="3:11" x14ac:dyDescent="0.35">
      <c r="C1741" t="s">
        <v>1763</v>
      </c>
      <c r="D1741">
        <v>1988</v>
      </c>
      <c r="E1741" t="s">
        <v>35</v>
      </c>
      <c r="F1741">
        <v>6</v>
      </c>
      <c r="G1741">
        <v>3</v>
      </c>
      <c r="H1741">
        <v>16199.1</v>
      </c>
      <c r="I1741" t="s">
        <v>11</v>
      </c>
      <c r="J1741" t="s">
        <v>11</v>
      </c>
      <c r="K1741" t="s">
        <v>23</v>
      </c>
    </row>
    <row r="1742" spans="3:11" x14ac:dyDescent="0.35">
      <c r="C1742" t="s">
        <v>1764</v>
      </c>
      <c r="D1742">
        <v>1988</v>
      </c>
      <c r="E1742" t="s">
        <v>35</v>
      </c>
      <c r="F1742">
        <v>21</v>
      </c>
      <c r="G1742">
        <v>3</v>
      </c>
      <c r="H1742">
        <v>16205.88</v>
      </c>
      <c r="I1742" t="s">
        <v>11</v>
      </c>
      <c r="J1742" t="s">
        <v>16</v>
      </c>
      <c r="K1742" t="s">
        <v>23</v>
      </c>
    </row>
    <row r="1743" spans="3:11" x14ac:dyDescent="0.35">
      <c r="C1743" t="s">
        <v>1765</v>
      </c>
      <c r="D1743">
        <v>2002</v>
      </c>
      <c r="E1743" t="s">
        <v>20</v>
      </c>
      <c r="F1743">
        <v>8</v>
      </c>
      <c r="G1743">
        <v>0</v>
      </c>
      <c r="H1743">
        <v>16232.85</v>
      </c>
      <c r="I1743" t="s">
        <v>11</v>
      </c>
      <c r="J1743" t="s">
        <v>16</v>
      </c>
      <c r="K1743" t="s">
        <v>42</v>
      </c>
    </row>
    <row r="1744" spans="3:11" x14ac:dyDescent="0.35">
      <c r="C1744" t="s">
        <v>1766</v>
      </c>
      <c r="D1744">
        <v>1972</v>
      </c>
      <c r="E1744" t="s">
        <v>10</v>
      </c>
      <c r="F1744">
        <v>30</v>
      </c>
      <c r="G1744">
        <v>0</v>
      </c>
      <c r="H1744">
        <v>16267.32</v>
      </c>
      <c r="I1744" t="s">
        <v>11</v>
      </c>
      <c r="J1744" t="s">
        <v>11</v>
      </c>
      <c r="K1744" t="s">
        <v>249</v>
      </c>
    </row>
    <row r="1745" spans="3:11" x14ac:dyDescent="0.35">
      <c r="C1745" t="s">
        <v>1767</v>
      </c>
      <c r="D1745">
        <v>2003</v>
      </c>
      <c r="E1745" t="s">
        <v>35</v>
      </c>
      <c r="F1745">
        <v>24</v>
      </c>
      <c r="G1745">
        <v>0</v>
      </c>
      <c r="H1745">
        <v>16297.85</v>
      </c>
      <c r="I1745" t="s">
        <v>11</v>
      </c>
      <c r="J1745" t="s">
        <v>12</v>
      </c>
      <c r="K1745" t="s">
        <v>42</v>
      </c>
    </row>
    <row r="1746" spans="3:11" x14ac:dyDescent="0.35">
      <c r="C1746" t="s">
        <v>1768</v>
      </c>
      <c r="D1746">
        <v>1969</v>
      </c>
      <c r="E1746" t="s">
        <v>35</v>
      </c>
      <c r="F1746">
        <v>8</v>
      </c>
      <c r="G1746">
        <v>0</v>
      </c>
      <c r="H1746">
        <v>16311.05</v>
      </c>
      <c r="I1746" t="s">
        <v>11</v>
      </c>
      <c r="J1746" t="s">
        <v>12</v>
      </c>
      <c r="K1746" t="s">
        <v>535</v>
      </c>
    </row>
    <row r="1747" spans="3:11" x14ac:dyDescent="0.35">
      <c r="C1747" t="s">
        <v>1769</v>
      </c>
      <c r="D1747">
        <v>1965</v>
      </c>
      <c r="E1747" t="s">
        <v>30</v>
      </c>
      <c r="F1747">
        <v>5</v>
      </c>
      <c r="G1747">
        <v>0</v>
      </c>
      <c r="H1747">
        <v>16351.42</v>
      </c>
      <c r="I1747" t="s">
        <v>11</v>
      </c>
      <c r="J1747" t="s">
        <v>12</v>
      </c>
      <c r="K1747" t="s">
        <v>535</v>
      </c>
    </row>
    <row r="1748" spans="3:11" x14ac:dyDescent="0.35">
      <c r="C1748" t="s">
        <v>1770</v>
      </c>
      <c r="D1748">
        <v>1995</v>
      </c>
      <c r="E1748" t="s">
        <v>20</v>
      </c>
      <c r="F1748">
        <v>28</v>
      </c>
      <c r="G1748">
        <v>3</v>
      </c>
      <c r="H1748">
        <v>16420.490000000002</v>
      </c>
      <c r="I1748" t="s">
        <v>11</v>
      </c>
      <c r="J1748" t="s">
        <v>12</v>
      </c>
      <c r="K1748" t="s">
        <v>23</v>
      </c>
    </row>
    <row r="1749" spans="3:11" x14ac:dyDescent="0.35">
      <c r="C1749" t="s">
        <v>1771</v>
      </c>
      <c r="D1749">
        <v>2003</v>
      </c>
      <c r="E1749" t="s">
        <v>30</v>
      </c>
      <c r="F1749">
        <v>20</v>
      </c>
      <c r="G1749">
        <v>1</v>
      </c>
      <c r="H1749">
        <v>16450.89</v>
      </c>
      <c r="I1749" t="s">
        <v>11</v>
      </c>
      <c r="J1749" t="s">
        <v>16</v>
      </c>
      <c r="K1749" t="s">
        <v>23</v>
      </c>
    </row>
    <row r="1750" spans="3:11" x14ac:dyDescent="0.35">
      <c r="C1750" t="s">
        <v>1772</v>
      </c>
      <c r="D1750">
        <v>1958</v>
      </c>
      <c r="E1750" t="s">
        <v>37</v>
      </c>
      <c r="F1750">
        <v>10</v>
      </c>
      <c r="G1750">
        <v>3</v>
      </c>
      <c r="H1750">
        <v>16455.71</v>
      </c>
      <c r="I1750" t="s">
        <v>11</v>
      </c>
      <c r="J1750" t="s">
        <v>11</v>
      </c>
      <c r="K1750" t="s">
        <v>23</v>
      </c>
    </row>
    <row r="1751" spans="3:11" x14ac:dyDescent="0.35">
      <c r="C1751" t="s">
        <v>1773</v>
      </c>
      <c r="D1751">
        <v>1995</v>
      </c>
      <c r="E1751" t="s">
        <v>30</v>
      </c>
      <c r="F1751">
        <v>23</v>
      </c>
      <c r="G1751">
        <v>0</v>
      </c>
      <c r="H1751">
        <v>16577.78</v>
      </c>
      <c r="I1751" t="s">
        <v>11</v>
      </c>
      <c r="J1751" t="s">
        <v>16</v>
      </c>
      <c r="K1751" t="s">
        <v>13</v>
      </c>
    </row>
    <row r="1752" spans="3:11" x14ac:dyDescent="0.35">
      <c r="C1752" t="s">
        <v>1774</v>
      </c>
      <c r="D1752">
        <v>2001</v>
      </c>
      <c r="E1752" t="s">
        <v>18</v>
      </c>
      <c r="F1752">
        <v>25</v>
      </c>
      <c r="G1752">
        <v>0</v>
      </c>
      <c r="H1752">
        <v>16586.5</v>
      </c>
      <c r="I1752" t="s">
        <v>11</v>
      </c>
      <c r="J1752" t="s">
        <v>16</v>
      </c>
      <c r="K1752" t="s">
        <v>13</v>
      </c>
    </row>
    <row r="1753" spans="3:11" x14ac:dyDescent="0.35">
      <c r="C1753" t="s">
        <v>1775</v>
      </c>
      <c r="D1753">
        <v>1963</v>
      </c>
      <c r="E1753" t="s">
        <v>18</v>
      </c>
      <c r="F1753">
        <v>25</v>
      </c>
      <c r="G1753">
        <v>0</v>
      </c>
      <c r="H1753">
        <v>16587.96</v>
      </c>
      <c r="I1753" t="s">
        <v>11</v>
      </c>
      <c r="J1753" t="s">
        <v>11</v>
      </c>
      <c r="K1753" t="s">
        <v>249</v>
      </c>
    </row>
    <row r="1754" spans="3:11" x14ac:dyDescent="0.35">
      <c r="C1754" t="s">
        <v>1776</v>
      </c>
      <c r="D1754">
        <v>1970</v>
      </c>
      <c r="E1754" t="s">
        <v>10</v>
      </c>
      <c r="F1754">
        <v>10</v>
      </c>
      <c r="G1754">
        <v>0</v>
      </c>
      <c r="H1754">
        <v>16600.16</v>
      </c>
      <c r="I1754" t="s">
        <v>11</v>
      </c>
      <c r="J1754" t="s">
        <v>11</v>
      </c>
      <c r="K1754" t="s">
        <v>42</v>
      </c>
    </row>
    <row r="1755" spans="3:11" x14ac:dyDescent="0.35">
      <c r="C1755" t="s">
        <v>1777</v>
      </c>
      <c r="D1755">
        <v>1975</v>
      </c>
      <c r="E1755" t="s">
        <v>10</v>
      </c>
      <c r="F1755">
        <v>24</v>
      </c>
      <c r="G1755">
        <v>1</v>
      </c>
      <c r="H1755">
        <v>16602.18</v>
      </c>
      <c r="I1755" t="s">
        <v>11</v>
      </c>
      <c r="J1755" t="s">
        <v>16</v>
      </c>
      <c r="K1755" t="s">
        <v>535</v>
      </c>
    </row>
    <row r="1756" spans="3:11" x14ac:dyDescent="0.35">
      <c r="C1756" t="s">
        <v>1778</v>
      </c>
      <c r="D1756">
        <v>1977</v>
      </c>
      <c r="E1756" t="s">
        <v>20</v>
      </c>
      <c r="F1756">
        <v>25</v>
      </c>
      <c r="G1756">
        <v>2</v>
      </c>
      <c r="H1756">
        <v>16631.61</v>
      </c>
      <c r="I1756" t="s">
        <v>11</v>
      </c>
      <c r="J1756" t="s">
        <v>16</v>
      </c>
      <c r="K1756" t="s">
        <v>23</v>
      </c>
    </row>
    <row r="1757" spans="3:11" x14ac:dyDescent="0.35">
      <c r="C1757" t="s">
        <v>1779</v>
      </c>
      <c r="D1757">
        <v>1993</v>
      </c>
      <c r="E1757" t="s">
        <v>15</v>
      </c>
      <c r="F1757">
        <v>5</v>
      </c>
      <c r="G1757">
        <v>1</v>
      </c>
      <c r="H1757">
        <v>16657.72</v>
      </c>
      <c r="I1757" t="s">
        <v>11</v>
      </c>
      <c r="J1757" t="s">
        <v>16</v>
      </c>
      <c r="K1757" t="s">
        <v>247</v>
      </c>
    </row>
    <row r="1758" spans="3:11" x14ac:dyDescent="0.35">
      <c r="C1758" t="s">
        <v>1780</v>
      </c>
      <c r="D1758">
        <v>1974</v>
      </c>
      <c r="E1758" t="s">
        <v>35</v>
      </c>
      <c r="F1758">
        <v>28</v>
      </c>
      <c r="G1758">
        <v>0</v>
      </c>
      <c r="H1758">
        <v>16770.990000000002</v>
      </c>
      <c r="I1758" t="s">
        <v>11</v>
      </c>
      <c r="J1758" t="s">
        <v>16</v>
      </c>
      <c r="K1758" t="s">
        <v>23</v>
      </c>
    </row>
    <row r="1759" spans="3:11" x14ac:dyDescent="0.35">
      <c r="C1759" t="s">
        <v>1781</v>
      </c>
      <c r="D1759">
        <v>1989</v>
      </c>
      <c r="E1759" t="s">
        <v>20</v>
      </c>
      <c r="F1759">
        <v>23</v>
      </c>
      <c r="G1759">
        <v>2</v>
      </c>
      <c r="H1759">
        <v>16776.3</v>
      </c>
      <c r="I1759" t="s">
        <v>11</v>
      </c>
      <c r="J1759" t="s">
        <v>11</v>
      </c>
      <c r="K1759" t="s">
        <v>247</v>
      </c>
    </row>
    <row r="1760" spans="3:11" x14ac:dyDescent="0.35">
      <c r="C1760" t="s">
        <v>1782</v>
      </c>
      <c r="D1760">
        <v>1962</v>
      </c>
      <c r="E1760" t="s">
        <v>10</v>
      </c>
      <c r="F1760">
        <v>29</v>
      </c>
      <c r="G1760">
        <v>0</v>
      </c>
      <c r="H1760">
        <v>16779.400000000001</v>
      </c>
      <c r="I1760" t="s">
        <v>11</v>
      </c>
      <c r="J1760" t="s">
        <v>11</v>
      </c>
      <c r="K1760" t="s">
        <v>535</v>
      </c>
    </row>
    <row r="1761" spans="3:11" x14ac:dyDescent="0.35">
      <c r="C1761" t="s">
        <v>1783</v>
      </c>
      <c r="D1761">
        <v>1995</v>
      </c>
      <c r="E1761" t="s">
        <v>37</v>
      </c>
      <c r="F1761">
        <v>19</v>
      </c>
      <c r="G1761">
        <v>1</v>
      </c>
      <c r="H1761">
        <v>16796.41</v>
      </c>
      <c r="I1761" t="s">
        <v>11</v>
      </c>
      <c r="J1761" t="s">
        <v>12</v>
      </c>
      <c r="K1761" t="s">
        <v>247</v>
      </c>
    </row>
    <row r="1762" spans="3:11" x14ac:dyDescent="0.35">
      <c r="C1762" t="s">
        <v>1784</v>
      </c>
      <c r="D1762">
        <v>1974</v>
      </c>
      <c r="E1762" t="s">
        <v>35</v>
      </c>
      <c r="F1762">
        <v>8</v>
      </c>
      <c r="G1762">
        <v>0</v>
      </c>
      <c r="H1762">
        <v>16841.32</v>
      </c>
      <c r="I1762" t="s">
        <v>11</v>
      </c>
      <c r="J1762" t="s">
        <v>12</v>
      </c>
      <c r="K1762" t="s">
        <v>42</v>
      </c>
    </row>
    <row r="1763" spans="3:11" x14ac:dyDescent="0.35">
      <c r="C1763" t="s">
        <v>1785</v>
      </c>
      <c r="D1763">
        <v>2003</v>
      </c>
      <c r="E1763" t="s">
        <v>20</v>
      </c>
      <c r="F1763">
        <v>10</v>
      </c>
      <c r="G1763">
        <v>0</v>
      </c>
      <c r="H1763">
        <v>16884.919999999998</v>
      </c>
      <c r="I1763" t="s">
        <v>11</v>
      </c>
      <c r="J1763" t="s">
        <v>11</v>
      </c>
      <c r="K1763" t="s">
        <v>42</v>
      </c>
    </row>
    <row r="1764" spans="3:11" x14ac:dyDescent="0.35">
      <c r="C1764" t="s">
        <v>1786</v>
      </c>
      <c r="D1764">
        <v>1968</v>
      </c>
      <c r="E1764" t="s">
        <v>37</v>
      </c>
      <c r="F1764">
        <v>21</v>
      </c>
      <c r="G1764">
        <v>0</v>
      </c>
      <c r="H1764">
        <v>16903.5</v>
      </c>
      <c r="I1764" t="s">
        <v>11</v>
      </c>
      <c r="J1764" t="s">
        <v>12</v>
      </c>
      <c r="K1764" t="s">
        <v>23</v>
      </c>
    </row>
    <row r="1765" spans="3:11" x14ac:dyDescent="0.35">
      <c r="C1765" t="s">
        <v>1787</v>
      </c>
      <c r="D1765">
        <v>1977</v>
      </c>
      <c r="E1765" t="s">
        <v>35</v>
      </c>
      <c r="F1765">
        <v>25</v>
      </c>
      <c r="G1765">
        <v>2</v>
      </c>
      <c r="H1765">
        <v>16921.09</v>
      </c>
      <c r="I1765" t="s">
        <v>11</v>
      </c>
      <c r="J1765" t="s">
        <v>12</v>
      </c>
      <c r="K1765" t="s">
        <v>249</v>
      </c>
    </row>
    <row r="1766" spans="3:11" x14ac:dyDescent="0.35">
      <c r="C1766" t="s">
        <v>1788</v>
      </c>
      <c r="D1766">
        <v>1980</v>
      </c>
      <c r="E1766" t="s">
        <v>10</v>
      </c>
      <c r="F1766">
        <v>16</v>
      </c>
      <c r="G1766">
        <v>2</v>
      </c>
      <c r="H1766">
        <v>16990.55</v>
      </c>
      <c r="I1766" t="s">
        <v>11</v>
      </c>
      <c r="J1766" t="s">
        <v>12</v>
      </c>
      <c r="K1766" t="s">
        <v>23</v>
      </c>
    </row>
    <row r="1767" spans="3:11" x14ac:dyDescent="0.35">
      <c r="C1767" t="s">
        <v>1789</v>
      </c>
      <c r="D1767">
        <v>1971</v>
      </c>
      <c r="E1767" t="s">
        <v>35</v>
      </c>
      <c r="F1767">
        <v>22</v>
      </c>
      <c r="G1767">
        <v>0</v>
      </c>
      <c r="H1767">
        <v>17016.009999999998</v>
      </c>
      <c r="I1767" t="s">
        <v>11</v>
      </c>
      <c r="J1767" t="s">
        <v>11</v>
      </c>
      <c r="K1767" t="s">
        <v>249</v>
      </c>
    </row>
    <row r="1768" spans="3:11" x14ac:dyDescent="0.35">
      <c r="C1768" t="s">
        <v>1790</v>
      </c>
      <c r="D1768">
        <v>1996</v>
      </c>
      <c r="E1768" t="s">
        <v>18</v>
      </c>
      <c r="F1768">
        <v>10</v>
      </c>
      <c r="G1768">
        <v>0</v>
      </c>
      <c r="H1768">
        <v>17043.34</v>
      </c>
      <c r="I1768" t="s">
        <v>11</v>
      </c>
      <c r="J1768" t="s">
        <v>12</v>
      </c>
      <c r="K1768" t="s">
        <v>13</v>
      </c>
    </row>
    <row r="1769" spans="3:11" x14ac:dyDescent="0.35">
      <c r="C1769" t="s">
        <v>1791</v>
      </c>
      <c r="D1769">
        <v>2003</v>
      </c>
      <c r="E1769" t="s">
        <v>30</v>
      </c>
      <c r="F1769">
        <v>26</v>
      </c>
      <c r="G1769">
        <v>0</v>
      </c>
      <c r="H1769">
        <v>17081.080000000002</v>
      </c>
      <c r="I1769" t="s">
        <v>11</v>
      </c>
      <c r="J1769" t="s">
        <v>11</v>
      </c>
      <c r="K1769" t="s">
        <v>42</v>
      </c>
    </row>
    <row r="1770" spans="3:11" x14ac:dyDescent="0.35">
      <c r="C1770" t="s">
        <v>1792</v>
      </c>
      <c r="D1770">
        <v>2002</v>
      </c>
      <c r="E1770" t="s">
        <v>18</v>
      </c>
      <c r="F1770">
        <v>28</v>
      </c>
      <c r="G1770">
        <v>1</v>
      </c>
      <c r="H1770">
        <v>17085.27</v>
      </c>
      <c r="I1770" t="s">
        <v>11</v>
      </c>
      <c r="J1770" t="s">
        <v>12</v>
      </c>
      <c r="K1770" t="s">
        <v>13</v>
      </c>
    </row>
    <row r="1771" spans="3:11" x14ac:dyDescent="0.35">
      <c r="C1771" t="s">
        <v>1793</v>
      </c>
      <c r="D1771">
        <v>1998</v>
      </c>
      <c r="E1771" t="s">
        <v>18</v>
      </c>
      <c r="F1771">
        <v>3</v>
      </c>
      <c r="G1771">
        <v>4</v>
      </c>
      <c r="H1771">
        <v>17128.43</v>
      </c>
      <c r="I1771" t="s">
        <v>11</v>
      </c>
      <c r="J1771" t="s">
        <v>12</v>
      </c>
      <c r="K1771" t="s">
        <v>168</v>
      </c>
    </row>
    <row r="1772" spans="3:11" x14ac:dyDescent="0.35">
      <c r="C1772" t="s">
        <v>1794</v>
      </c>
      <c r="D1772">
        <v>1965</v>
      </c>
      <c r="E1772" t="s">
        <v>20</v>
      </c>
      <c r="F1772">
        <v>16</v>
      </c>
      <c r="G1772">
        <v>0</v>
      </c>
      <c r="H1772">
        <v>17172.27</v>
      </c>
      <c r="I1772" t="s">
        <v>11</v>
      </c>
      <c r="J1772" t="s">
        <v>11</v>
      </c>
      <c r="K1772" t="s">
        <v>535</v>
      </c>
    </row>
    <row r="1773" spans="3:11" x14ac:dyDescent="0.35">
      <c r="C1773" t="s">
        <v>1795</v>
      </c>
      <c r="D1773">
        <v>1964</v>
      </c>
      <c r="E1773" t="s">
        <v>18</v>
      </c>
      <c r="F1773">
        <v>7</v>
      </c>
      <c r="G1773">
        <v>0</v>
      </c>
      <c r="H1773">
        <v>17174.52</v>
      </c>
      <c r="I1773" t="s">
        <v>11</v>
      </c>
      <c r="J1773" t="s">
        <v>11</v>
      </c>
      <c r="K1773" t="s">
        <v>23</v>
      </c>
    </row>
    <row r="1774" spans="3:11" x14ac:dyDescent="0.35">
      <c r="C1774" t="s">
        <v>1796</v>
      </c>
      <c r="D1774">
        <v>2004</v>
      </c>
      <c r="E1774" t="s">
        <v>35</v>
      </c>
      <c r="F1774">
        <v>18</v>
      </c>
      <c r="G1774">
        <v>1</v>
      </c>
      <c r="H1774">
        <v>17178.68</v>
      </c>
      <c r="I1774" t="s">
        <v>11</v>
      </c>
      <c r="J1774" t="s">
        <v>11</v>
      </c>
      <c r="K1774" t="s">
        <v>166</v>
      </c>
    </row>
    <row r="1775" spans="3:11" x14ac:dyDescent="0.35">
      <c r="C1775" t="s">
        <v>1797</v>
      </c>
      <c r="D1775">
        <v>1982</v>
      </c>
      <c r="E1775" t="s">
        <v>37</v>
      </c>
      <c r="F1775">
        <v>22</v>
      </c>
      <c r="G1775">
        <v>1</v>
      </c>
      <c r="H1775">
        <v>17179.52</v>
      </c>
      <c r="I1775" t="s">
        <v>11</v>
      </c>
      <c r="J1775" t="s">
        <v>16</v>
      </c>
      <c r="K1775" t="s">
        <v>13</v>
      </c>
    </row>
    <row r="1776" spans="3:11" x14ac:dyDescent="0.35">
      <c r="C1776" t="s">
        <v>1798</v>
      </c>
      <c r="D1776">
        <v>1975</v>
      </c>
      <c r="E1776" t="s">
        <v>35</v>
      </c>
      <c r="F1776">
        <v>25</v>
      </c>
      <c r="G1776">
        <v>1</v>
      </c>
      <c r="H1776">
        <v>17253.43</v>
      </c>
      <c r="I1776" t="s">
        <v>11</v>
      </c>
      <c r="J1776" t="s">
        <v>12</v>
      </c>
      <c r="K1776" t="s">
        <v>535</v>
      </c>
    </row>
    <row r="1777" spans="3:11" x14ac:dyDescent="0.35">
      <c r="C1777" t="s">
        <v>1799</v>
      </c>
      <c r="D1777">
        <v>1963</v>
      </c>
      <c r="E1777" t="s">
        <v>10</v>
      </c>
      <c r="F1777">
        <v>12</v>
      </c>
      <c r="G1777">
        <v>0</v>
      </c>
      <c r="H1777">
        <v>17337.580000000002</v>
      </c>
      <c r="I1777" t="s">
        <v>11</v>
      </c>
      <c r="J1777" t="s">
        <v>12</v>
      </c>
      <c r="K1777" t="s">
        <v>249</v>
      </c>
    </row>
    <row r="1778" spans="3:11" x14ac:dyDescent="0.35">
      <c r="C1778" t="s">
        <v>1800</v>
      </c>
      <c r="D1778">
        <v>2003</v>
      </c>
      <c r="E1778" t="s">
        <v>15</v>
      </c>
      <c r="F1778">
        <v>1</v>
      </c>
      <c r="G1778">
        <v>0</v>
      </c>
      <c r="H1778">
        <v>17352.68</v>
      </c>
      <c r="I1778" t="s">
        <v>11</v>
      </c>
      <c r="J1778" t="s">
        <v>12</v>
      </c>
      <c r="K1778" t="s">
        <v>23</v>
      </c>
    </row>
    <row r="1779" spans="3:11" x14ac:dyDescent="0.35">
      <c r="C1779" t="s">
        <v>1801</v>
      </c>
      <c r="D1779">
        <v>1992</v>
      </c>
      <c r="E1779" t="s">
        <v>37</v>
      </c>
      <c r="F1779">
        <v>18</v>
      </c>
      <c r="G1779">
        <v>2</v>
      </c>
      <c r="H1779">
        <v>17361.77</v>
      </c>
      <c r="I1779" t="s">
        <v>11</v>
      </c>
      <c r="J1779" t="s">
        <v>16</v>
      </c>
      <c r="K1779" t="s">
        <v>23</v>
      </c>
    </row>
    <row r="1780" spans="3:11" x14ac:dyDescent="0.35">
      <c r="C1780" t="s">
        <v>1802</v>
      </c>
      <c r="D1780">
        <v>2003</v>
      </c>
      <c r="E1780" t="s">
        <v>15</v>
      </c>
      <c r="F1780">
        <v>2</v>
      </c>
      <c r="G1780">
        <v>0</v>
      </c>
      <c r="H1780">
        <v>17468.98</v>
      </c>
      <c r="I1780" t="s">
        <v>11</v>
      </c>
      <c r="J1780" t="s">
        <v>16</v>
      </c>
      <c r="K1780" t="s">
        <v>23</v>
      </c>
    </row>
    <row r="1781" spans="3:11" x14ac:dyDescent="0.35">
      <c r="C1781" t="s">
        <v>1803</v>
      </c>
      <c r="D1781">
        <v>1971</v>
      </c>
      <c r="E1781" t="s">
        <v>18</v>
      </c>
      <c r="F1781">
        <v>8</v>
      </c>
      <c r="G1781">
        <v>0</v>
      </c>
      <c r="H1781">
        <v>17479.53</v>
      </c>
      <c r="I1781" t="s">
        <v>16</v>
      </c>
      <c r="J1781" t="s">
        <v>16</v>
      </c>
      <c r="K1781" t="s">
        <v>23</v>
      </c>
    </row>
    <row r="1782" spans="3:11" x14ac:dyDescent="0.35">
      <c r="C1782" t="s">
        <v>1804</v>
      </c>
      <c r="D1782">
        <v>1990</v>
      </c>
      <c r="E1782" t="s">
        <v>30</v>
      </c>
      <c r="F1782">
        <v>29</v>
      </c>
      <c r="G1782">
        <v>0</v>
      </c>
      <c r="H1782">
        <v>17496.310000000001</v>
      </c>
      <c r="I1782" t="s">
        <v>16</v>
      </c>
      <c r="J1782" t="s">
        <v>11</v>
      </c>
      <c r="K1782" t="s">
        <v>42</v>
      </c>
    </row>
    <row r="1783" spans="3:11" x14ac:dyDescent="0.35">
      <c r="C1783" t="s">
        <v>1805</v>
      </c>
      <c r="D1783">
        <v>1965</v>
      </c>
      <c r="E1783" t="s">
        <v>18</v>
      </c>
      <c r="F1783">
        <v>16</v>
      </c>
      <c r="G1783">
        <v>0</v>
      </c>
      <c r="H1783">
        <v>17505.650000000001</v>
      </c>
      <c r="I1783" t="s">
        <v>16</v>
      </c>
      <c r="J1783" t="s">
        <v>11</v>
      </c>
      <c r="K1783" t="s">
        <v>249</v>
      </c>
    </row>
    <row r="1784" spans="3:11" x14ac:dyDescent="0.35">
      <c r="C1784" t="s">
        <v>1806</v>
      </c>
      <c r="D1784">
        <v>1968</v>
      </c>
      <c r="E1784" t="s">
        <v>10</v>
      </c>
      <c r="F1784">
        <v>12</v>
      </c>
      <c r="G1784">
        <v>0</v>
      </c>
      <c r="H1784">
        <v>17507.47</v>
      </c>
      <c r="I1784" t="s">
        <v>16</v>
      </c>
      <c r="J1784" t="s">
        <v>16</v>
      </c>
      <c r="K1784" t="s">
        <v>535</v>
      </c>
    </row>
    <row r="1785" spans="3:11" x14ac:dyDescent="0.35">
      <c r="C1785" t="s">
        <v>1807</v>
      </c>
      <c r="D1785">
        <v>1963</v>
      </c>
      <c r="E1785" t="s">
        <v>15</v>
      </c>
      <c r="F1785">
        <v>16</v>
      </c>
      <c r="G1785">
        <v>0</v>
      </c>
      <c r="H1785">
        <v>17556.88</v>
      </c>
      <c r="I1785" t="s">
        <v>16</v>
      </c>
      <c r="J1785" t="s">
        <v>11</v>
      </c>
      <c r="K1785" t="s">
        <v>23</v>
      </c>
    </row>
    <row r="1786" spans="3:11" x14ac:dyDescent="0.35">
      <c r="C1786" t="s">
        <v>1808</v>
      </c>
      <c r="D1786">
        <v>2002</v>
      </c>
      <c r="E1786" t="s">
        <v>35</v>
      </c>
      <c r="F1786">
        <v>25</v>
      </c>
      <c r="G1786">
        <v>1</v>
      </c>
      <c r="H1786">
        <v>17560.38</v>
      </c>
      <c r="I1786" t="s">
        <v>16</v>
      </c>
      <c r="J1786" t="s">
        <v>16</v>
      </c>
      <c r="K1786" t="s">
        <v>23</v>
      </c>
    </row>
    <row r="1787" spans="3:11" x14ac:dyDescent="0.35">
      <c r="C1787" t="s">
        <v>1809</v>
      </c>
      <c r="D1787">
        <v>1970</v>
      </c>
      <c r="E1787" t="s">
        <v>10</v>
      </c>
      <c r="F1787">
        <v>26</v>
      </c>
      <c r="G1787">
        <v>0</v>
      </c>
      <c r="H1787">
        <v>17584.72</v>
      </c>
      <c r="I1787" t="s">
        <v>16</v>
      </c>
      <c r="J1787" t="s">
        <v>12</v>
      </c>
      <c r="K1787" t="s">
        <v>23</v>
      </c>
    </row>
    <row r="1788" spans="3:11" x14ac:dyDescent="0.35">
      <c r="C1788" t="s">
        <v>1810</v>
      </c>
      <c r="D1788">
        <v>1990</v>
      </c>
      <c r="E1788" t="s">
        <v>37</v>
      </c>
      <c r="F1788">
        <v>25</v>
      </c>
      <c r="G1788">
        <v>1</v>
      </c>
      <c r="H1788">
        <v>17626.240000000002</v>
      </c>
      <c r="I1788" t="s">
        <v>16</v>
      </c>
      <c r="J1788" t="s">
        <v>12</v>
      </c>
      <c r="K1788" t="s">
        <v>13</v>
      </c>
    </row>
    <row r="1789" spans="3:11" x14ac:dyDescent="0.35">
      <c r="C1789" t="s">
        <v>1811</v>
      </c>
      <c r="D1789">
        <v>1994</v>
      </c>
      <c r="E1789" t="s">
        <v>10</v>
      </c>
      <c r="F1789">
        <v>1</v>
      </c>
      <c r="G1789">
        <v>3</v>
      </c>
      <c r="H1789">
        <v>17663.14</v>
      </c>
      <c r="I1789" t="s">
        <v>16</v>
      </c>
      <c r="J1789" t="s">
        <v>12</v>
      </c>
      <c r="K1789" t="s">
        <v>13</v>
      </c>
    </row>
    <row r="1790" spans="3:11" x14ac:dyDescent="0.35">
      <c r="C1790" t="s">
        <v>1812</v>
      </c>
      <c r="D1790">
        <v>2003</v>
      </c>
      <c r="E1790" t="s">
        <v>10</v>
      </c>
      <c r="F1790">
        <v>14</v>
      </c>
      <c r="G1790">
        <v>0</v>
      </c>
      <c r="H1790">
        <v>17748.509999999998</v>
      </c>
      <c r="I1790" t="s">
        <v>16</v>
      </c>
      <c r="J1790" t="s">
        <v>16</v>
      </c>
      <c r="K1790" t="s">
        <v>23</v>
      </c>
    </row>
    <row r="1791" spans="3:11" x14ac:dyDescent="0.35">
      <c r="C1791" t="s">
        <v>1813</v>
      </c>
      <c r="D1791">
        <v>1966</v>
      </c>
      <c r="E1791" t="s">
        <v>18</v>
      </c>
      <c r="F1791">
        <v>21</v>
      </c>
      <c r="G1791">
        <v>0</v>
      </c>
      <c r="H1791">
        <v>17777.73</v>
      </c>
      <c r="I1791" t="s">
        <v>16</v>
      </c>
      <c r="J1791" t="s">
        <v>12</v>
      </c>
      <c r="K1791" t="s">
        <v>23</v>
      </c>
    </row>
    <row r="1792" spans="3:11" x14ac:dyDescent="0.35">
      <c r="C1792" t="s">
        <v>1814</v>
      </c>
      <c r="D1792">
        <v>1979</v>
      </c>
      <c r="E1792" t="s">
        <v>37</v>
      </c>
      <c r="F1792">
        <v>10</v>
      </c>
      <c r="G1792">
        <v>2</v>
      </c>
      <c r="H1792">
        <v>17779.939999999999</v>
      </c>
      <c r="I1792" t="s">
        <v>16</v>
      </c>
      <c r="J1792" t="s">
        <v>11</v>
      </c>
      <c r="K1792" t="s">
        <v>23</v>
      </c>
    </row>
    <row r="1793" spans="3:11" x14ac:dyDescent="0.35">
      <c r="C1793" t="s">
        <v>1815</v>
      </c>
      <c r="D1793">
        <v>1963</v>
      </c>
      <c r="E1793" t="s">
        <v>30</v>
      </c>
      <c r="F1793">
        <v>8</v>
      </c>
      <c r="G1793">
        <v>0</v>
      </c>
      <c r="H1793">
        <v>17832.599999999999</v>
      </c>
      <c r="I1793" t="s">
        <v>16</v>
      </c>
      <c r="J1793" t="s">
        <v>11</v>
      </c>
      <c r="K1793" t="s">
        <v>23</v>
      </c>
    </row>
    <row r="1794" spans="3:11" x14ac:dyDescent="0.35">
      <c r="C1794" t="s">
        <v>1816</v>
      </c>
      <c r="D1794">
        <v>1976</v>
      </c>
      <c r="E1794" t="s">
        <v>30</v>
      </c>
      <c r="F1794">
        <v>12</v>
      </c>
      <c r="G1794">
        <v>2</v>
      </c>
      <c r="H1794">
        <v>17862.919999999998</v>
      </c>
      <c r="I1794" t="s">
        <v>16</v>
      </c>
      <c r="J1794" t="s">
        <v>11</v>
      </c>
      <c r="K1794" t="s">
        <v>23</v>
      </c>
    </row>
    <row r="1795" spans="3:11" x14ac:dyDescent="0.35">
      <c r="C1795" t="s">
        <v>1817</v>
      </c>
      <c r="D1795">
        <v>1997</v>
      </c>
      <c r="E1795" t="s">
        <v>35</v>
      </c>
      <c r="F1795">
        <v>26</v>
      </c>
      <c r="G1795">
        <v>0</v>
      </c>
      <c r="H1795">
        <v>17878.900000000001</v>
      </c>
      <c r="I1795" t="s">
        <v>16</v>
      </c>
      <c r="J1795" t="s">
        <v>11</v>
      </c>
      <c r="K1795" t="s">
        <v>247</v>
      </c>
    </row>
    <row r="1796" spans="3:11" x14ac:dyDescent="0.35">
      <c r="C1796" t="s">
        <v>1818</v>
      </c>
      <c r="D1796">
        <v>1979</v>
      </c>
      <c r="E1796" t="s">
        <v>15</v>
      </c>
      <c r="F1796">
        <v>12</v>
      </c>
      <c r="G1796">
        <v>2</v>
      </c>
      <c r="H1796">
        <v>17882.669999999998</v>
      </c>
      <c r="I1796" t="s">
        <v>16</v>
      </c>
      <c r="J1796" t="s">
        <v>12</v>
      </c>
      <c r="K1796" t="s">
        <v>23</v>
      </c>
    </row>
    <row r="1797" spans="3:11" x14ac:dyDescent="0.35">
      <c r="C1797" t="s">
        <v>1819</v>
      </c>
      <c r="D1797">
        <v>1989</v>
      </c>
      <c r="E1797" t="s">
        <v>30</v>
      </c>
      <c r="F1797">
        <v>4</v>
      </c>
      <c r="G1797">
        <v>0</v>
      </c>
      <c r="H1797">
        <v>17904.53</v>
      </c>
      <c r="I1797" t="s">
        <v>16</v>
      </c>
      <c r="J1797" t="s">
        <v>11</v>
      </c>
      <c r="K1797" t="s">
        <v>356</v>
      </c>
    </row>
    <row r="1798" spans="3:11" x14ac:dyDescent="0.35">
      <c r="C1798" t="s">
        <v>1820</v>
      </c>
      <c r="D1798">
        <v>1977</v>
      </c>
      <c r="E1798" t="s">
        <v>37</v>
      </c>
      <c r="F1798">
        <v>17</v>
      </c>
      <c r="G1798">
        <v>0</v>
      </c>
      <c r="H1798">
        <v>17929.3</v>
      </c>
      <c r="I1798" t="s">
        <v>16</v>
      </c>
      <c r="J1798" t="s">
        <v>11</v>
      </c>
      <c r="K1798" t="s">
        <v>13</v>
      </c>
    </row>
    <row r="1799" spans="3:11" x14ac:dyDescent="0.35">
      <c r="C1799" t="s">
        <v>1821</v>
      </c>
      <c r="D1799">
        <v>2001</v>
      </c>
      <c r="E1799" t="s">
        <v>20</v>
      </c>
      <c r="F1799">
        <v>28</v>
      </c>
      <c r="G1799">
        <v>4</v>
      </c>
      <c r="H1799">
        <v>17942.11</v>
      </c>
      <c r="I1799" t="s">
        <v>16</v>
      </c>
      <c r="J1799" t="s">
        <v>11</v>
      </c>
      <c r="K1799" t="s">
        <v>42</v>
      </c>
    </row>
    <row r="1800" spans="3:11" x14ac:dyDescent="0.35">
      <c r="C1800" t="s">
        <v>1822</v>
      </c>
      <c r="D1800">
        <v>1975</v>
      </c>
      <c r="E1800" t="s">
        <v>18</v>
      </c>
      <c r="F1800">
        <v>27</v>
      </c>
      <c r="G1800">
        <v>1</v>
      </c>
      <c r="H1800">
        <v>18031.16</v>
      </c>
      <c r="I1800" t="s">
        <v>16</v>
      </c>
      <c r="J1800" t="s">
        <v>12</v>
      </c>
      <c r="K1800" t="s">
        <v>249</v>
      </c>
    </row>
    <row r="1801" spans="3:11" x14ac:dyDescent="0.35">
      <c r="C1801" t="s">
        <v>1823</v>
      </c>
      <c r="D1801">
        <v>1965</v>
      </c>
      <c r="E1801" t="s">
        <v>37</v>
      </c>
      <c r="F1801">
        <v>17</v>
      </c>
      <c r="G1801">
        <v>0</v>
      </c>
      <c r="H1801">
        <v>18031.189999999999</v>
      </c>
      <c r="I1801" t="s">
        <v>16</v>
      </c>
      <c r="J1801" t="s">
        <v>11</v>
      </c>
      <c r="K1801" t="s">
        <v>23</v>
      </c>
    </row>
    <row r="1802" spans="3:11" x14ac:dyDescent="0.35">
      <c r="C1802" t="s">
        <v>1824</v>
      </c>
      <c r="D1802">
        <v>1999</v>
      </c>
      <c r="E1802" t="s">
        <v>37</v>
      </c>
      <c r="F1802">
        <v>24</v>
      </c>
      <c r="G1802">
        <v>0</v>
      </c>
      <c r="H1802">
        <v>18033.97</v>
      </c>
      <c r="I1802" t="s">
        <v>16</v>
      </c>
      <c r="J1802" t="s">
        <v>16</v>
      </c>
      <c r="K1802" t="s">
        <v>23</v>
      </c>
    </row>
    <row r="1803" spans="3:11" x14ac:dyDescent="0.35">
      <c r="C1803" t="s">
        <v>1825</v>
      </c>
      <c r="D1803">
        <v>1993</v>
      </c>
      <c r="E1803" t="s">
        <v>10</v>
      </c>
      <c r="F1803">
        <v>12</v>
      </c>
      <c r="G1803">
        <v>2</v>
      </c>
      <c r="H1803">
        <v>18157.88</v>
      </c>
      <c r="I1803" t="s">
        <v>16</v>
      </c>
      <c r="J1803" t="s">
        <v>16</v>
      </c>
      <c r="K1803" t="s">
        <v>23</v>
      </c>
    </row>
    <row r="1804" spans="3:11" x14ac:dyDescent="0.35">
      <c r="C1804" t="s">
        <v>1826</v>
      </c>
      <c r="D1804">
        <v>1963</v>
      </c>
      <c r="E1804" t="s">
        <v>10</v>
      </c>
      <c r="F1804">
        <v>4</v>
      </c>
      <c r="G1804">
        <v>0</v>
      </c>
      <c r="H1804">
        <v>18208.34</v>
      </c>
      <c r="I1804" t="s">
        <v>16</v>
      </c>
      <c r="J1804" t="s">
        <v>11</v>
      </c>
      <c r="K1804" t="s">
        <v>535</v>
      </c>
    </row>
    <row r="1805" spans="3:11" x14ac:dyDescent="0.35">
      <c r="C1805" t="s">
        <v>1827</v>
      </c>
      <c r="D1805">
        <v>1997</v>
      </c>
      <c r="E1805" t="s">
        <v>18</v>
      </c>
      <c r="F1805">
        <v>15</v>
      </c>
      <c r="G1805">
        <v>1</v>
      </c>
      <c r="H1805">
        <v>18218.16</v>
      </c>
      <c r="I1805" t="s">
        <v>16</v>
      </c>
      <c r="J1805" t="s">
        <v>16</v>
      </c>
      <c r="K1805" t="s">
        <v>13</v>
      </c>
    </row>
    <row r="1806" spans="3:11" x14ac:dyDescent="0.35">
      <c r="C1806" t="s">
        <v>1828</v>
      </c>
      <c r="D1806">
        <v>2004</v>
      </c>
      <c r="E1806" t="s">
        <v>20</v>
      </c>
      <c r="F1806">
        <v>10</v>
      </c>
      <c r="G1806">
        <v>3</v>
      </c>
      <c r="H1806">
        <v>18223.45</v>
      </c>
      <c r="I1806" t="s">
        <v>16</v>
      </c>
      <c r="J1806" t="s">
        <v>12</v>
      </c>
      <c r="K1806" t="s">
        <v>13</v>
      </c>
    </row>
    <row r="1807" spans="3:11" x14ac:dyDescent="0.35">
      <c r="C1807" t="s">
        <v>1829</v>
      </c>
      <c r="D1807">
        <v>1995</v>
      </c>
      <c r="E1807" t="s">
        <v>35</v>
      </c>
      <c r="F1807">
        <v>3</v>
      </c>
      <c r="G1807">
        <v>0</v>
      </c>
      <c r="H1807">
        <v>18246.5</v>
      </c>
      <c r="I1807" t="s">
        <v>16</v>
      </c>
      <c r="J1807" t="s">
        <v>16</v>
      </c>
      <c r="K1807" t="s">
        <v>13</v>
      </c>
    </row>
    <row r="1808" spans="3:11" x14ac:dyDescent="0.35">
      <c r="C1808" t="s">
        <v>1830</v>
      </c>
      <c r="D1808">
        <v>1992</v>
      </c>
      <c r="E1808" t="s">
        <v>30</v>
      </c>
      <c r="F1808">
        <v>25</v>
      </c>
      <c r="G1808">
        <v>3</v>
      </c>
      <c r="H1808">
        <v>18259.22</v>
      </c>
      <c r="I1808" t="s">
        <v>16</v>
      </c>
      <c r="J1808" t="s">
        <v>12</v>
      </c>
      <c r="K1808" t="s">
        <v>42</v>
      </c>
    </row>
    <row r="1809" spans="3:11" x14ac:dyDescent="0.35">
      <c r="C1809" t="s">
        <v>1831</v>
      </c>
      <c r="D1809">
        <v>1995</v>
      </c>
      <c r="E1809" t="s">
        <v>10</v>
      </c>
      <c r="F1809">
        <v>4</v>
      </c>
      <c r="G1809">
        <v>0</v>
      </c>
      <c r="H1809">
        <v>18310.740000000002</v>
      </c>
      <c r="I1809" t="s">
        <v>16</v>
      </c>
      <c r="J1809" t="s">
        <v>12</v>
      </c>
      <c r="K1809" t="s">
        <v>23</v>
      </c>
    </row>
    <row r="1810" spans="3:11" x14ac:dyDescent="0.35">
      <c r="C1810" t="s">
        <v>1832</v>
      </c>
      <c r="D1810">
        <v>1999</v>
      </c>
      <c r="E1810" t="s">
        <v>30</v>
      </c>
      <c r="F1810">
        <v>15</v>
      </c>
      <c r="G1810">
        <v>1</v>
      </c>
      <c r="H1810">
        <v>18328.240000000002</v>
      </c>
      <c r="I1810" t="s">
        <v>16</v>
      </c>
      <c r="J1810" t="s">
        <v>11</v>
      </c>
      <c r="K1810" t="s">
        <v>13</v>
      </c>
    </row>
    <row r="1811" spans="3:11" x14ac:dyDescent="0.35">
      <c r="C1811" t="s">
        <v>1833</v>
      </c>
      <c r="D1811">
        <v>1964</v>
      </c>
      <c r="E1811" t="s">
        <v>20</v>
      </c>
      <c r="F1811">
        <v>26</v>
      </c>
      <c r="G1811">
        <v>0</v>
      </c>
      <c r="H1811">
        <v>18443.11</v>
      </c>
      <c r="I1811" t="s">
        <v>16</v>
      </c>
      <c r="J1811" t="s">
        <v>11</v>
      </c>
      <c r="K1811" t="s">
        <v>23</v>
      </c>
    </row>
    <row r="1812" spans="3:11" x14ac:dyDescent="0.35">
      <c r="C1812" t="s">
        <v>1834</v>
      </c>
      <c r="D1812">
        <v>1986</v>
      </c>
      <c r="E1812" t="s">
        <v>35</v>
      </c>
      <c r="F1812">
        <v>12</v>
      </c>
      <c r="G1812">
        <v>2</v>
      </c>
      <c r="H1812">
        <v>18608.259999999998</v>
      </c>
      <c r="I1812" t="s">
        <v>16</v>
      </c>
      <c r="J1812" t="s">
        <v>12</v>
      </c>
      <c r="K1812" t="s">
        <v>42</v>
      </c>
    </row>
    <row r="1813" spans="3:11" x14ac:dyDescent="0.35">
      <c r="C1813" t="s">
        <v>1835</v>
      </c>
      <c r="D1813">
        <v>1998</v>
      </c>
      <c r="E1813" t="s">
        <v>20</v>
      </c>
      <c r="F1813">
        <v>23</v>
      </c>
      <c r="G1813">
        <v>0</v>
      </c>
      <c r="H1813">
        <v>18648.419999999998</v>
      </c>
      <c r="I1813" t="s">
        <v>16</v>
      </c>
      <c r="J1813" t="s">
        <v>16</v>
      </c>
      <c r="K1813" t="s">
        <v>166</v>
      </c>
    </row>
    <row r="1814" spans="3:11" x14ac:dyDescent="0.35">
      <c r="C1814" t="s">
        <v>1836</v>
      </c>
      <c r="D1814">
        <v>1970</v>
      </c>
      <c r="E1814" t="s">
        <v>37</v>
      </c>
      <c r="F1814">
        <v>17</v>
      </c>
      <c r="G1814">
        <v>0</v>
      </c>
      <c r="H1814">
        <v>18682.740000000002</v>
      </c>
      <c r="I1814" t="s">
        <v>16</v>
      </c>
      <c r="J1814" t="s">
        <v>12</v>
      </c>
      <c r="K1814" t="s">
        <v>23</v>
      </c>
    </row>
    <row r="1815" spans="3:11" x14ac:dyDescent="0.35">
      <c r="C1815" t="s">
        <v>1837</v>
      </c>
      <c r="D1815">
        <v>1967</v>
      </c>
      <c r="E1815" t="s">
        <v>35</v>
      </c>
      <c r="F1815">
        <v>30</v>
      </c>
      <c r="G1815">
        <v>0</v>
      </c>
      <c r="H1815">
        <v>18694.689999999999</v>
      </c>
      <c r="I1815" t="s">
        <v>16</v>
      </c>
      <c r="J1815" t="s">
        <v>16</v>
      </c>
      <c r="K1815" t="s">
        <v>249</v>
      </c>
    </row>
    <row r="1816" spans="3:11" x14ac:dyDescent="0.35">
      <c r="C1816" t="s">
        <v>1838</v>
      </c>
      <c r="D1816">
        <v>1992</v>
      </c>
      <c r="E1816" t="s">
        <v>30</v>
      </c>
      <c r="F1816">
        <v>27</v>
      </c>
      <c r="G1816">
        <v>3</v>
      </c>
      <c r="H1816">
        <v>18765.88</v>
      </c>
      <c r="I1816" t="s">
        <v>16</v>
      </c>
      <c r="J1816" t="s">
        <v>11</v>
      </c>
      <c r="K1816" t="s">
        <v>23</v>
      </c>
    </row>
    <row r="1817" spans="3:11" x14ac:dyDescent="0.35">
      <c r="C1817" t="s">
        <v>1839</v>
      </c>
      <c r="D1817">
        <v>1979</v>
      </c>
      <c r="E1817" t="s">
        <v>15</v>
      </c>
      <c r="F1817">
        <v>19</v>
      </c>
      <c r="G1817">
        <v>2</v>
      </c>
      <c r="H1817">
        <v>18767.740000000002</v>
      </c>
      <c r="I1817" t="s">
        <v>16</v>
      </c>
      <c r="J1817" t="s">
        <v>16</v>
      </c>
      <c r="K1817" t="s">
        <v>13</v>
      </c>
    </row>
    <row r="1818" spans="3:11" x14ac:dyDescent="0.35">
      <c r="C1818" t="s">
        <v>1840</v>
      </c>
      <c r="D1818">
        <v>1995</v>
      </c>
      <c r="E1818" t="s">
        <v>15</v>
      </c>
      <c r="F1818">
        <v>28</v>
      </c>
      <c r="G1818">
        <v>3</v>
      </c>
      <c r="H1818">
        <v>18804.75</v>
      </c>
      <c r="I1818" t="s">
        <v>16</v>
      </c>
      <c r="J1818" t="s">
        <v>16</v>
      </c>
      <c r="K1818" t="s">
        <v>23</v>
      </c>
    </row>
    <row r="1819" spans="3:11" x14ac:dyDescent="0.35">
      <c r="C1819" t="s">
        <v>1841</v>
      </c>
      <c r="D1819">
        <v>1979</v>
      </c>
      <c r="E1819" t="s">
        <v>37</v>
      </c>
      <c r="F1819">
        <v>15</v>
      </c>
      <c r="G1819">
        <v>2</v>
      </c>
      <c r="H1819">
        <v>18806.150000000001</v>
      </c>
      <c r="I1819" t="s">
        <v>16</v>
      </c>
      <c r="J1819" t="s">
        <v>11</v>
      </c>
      <c r="K1819" t="s">
        <v>13</v>
      </c>
    </row>
    <row r="1820" spans="3:11" x14ac:dyDescent="0.35">
      <c r="C1820" t="s">
        <v>1842</v>
      </c>
      <c r="D1820">
        <v>1962</v>
      </c>
      <c r="E1820" t="s">
        <v>30</v>
      </c>
      <c r="F1820">
        <v>18</v>
      </c>
      <c r="G1820">
        <v>0</v>
      </c>
      <c r="H1820">
        <v>18815.53</v>
      </c>
      <c r="I1820" t="s">
        <v>16</v>
      </c>
      <c r="J1820" t="s">
        <v>16</v>
      </c>
      <c r="K1820" t="s">
        <v>249</v>
      </c>
    </row>
    <row r="1821" spans="3:11" x14ac:dyDescent="0.35">
      <c r="C1821" t="s">
        <v>1843</v>
      </c>
      <c r="D1821">
        <v>2003</v>
      </c>
      <c r="E1821" t="s">
        <v>10</v>
      </c>
      <c r="F1821">
        <v>24</v>
      </c>
      <c r="G1821">
        <v>3</v>
      </c>
      <c r="H1821">
        <v>18838.7</v>
      </c>
      <c r="I1821" t="s">
        <v>16</v>
      </c>
      <c r="J1821" t="s">
        <v>12</v>
      </c>
      <c r="K1821" t="s">
        <v>23</v>
      </c>
    </row>
    <row r="1822" spans="3:11" x14ac:dyDescent="0.35">
      <c r="C1822" t="s">
        <v>1844</v>
      </c>
      <c r="D1822">
        <v>1963</v>
      </c>
      <c r="E1822" t="s">
        <v>30</v>
      </c>
      <c r="F1822">
        <v>6</v>
      </c>
      <c r="G1822">
        <v>0</v>
      </c>
      <c r="H1822">
        <v>18883.330000000002</v>
      </c>
      <c r="I1822" t="s">
        <v>16</v>
      </c>
      <c r="J1822" t="s">
        <v>16</v>
      </c>
      <c r="K1822" t="s">
        <v>535</v>
      </c>
    </row>
    <row r="1823" spans="3:11" x14ac:dyDescent="0.35">
      <c r="C1823" t="s">
        <v>1845</v>
      </c>
      <c r="D1823">
        <v>1995</v>
      </c>
      <c r="E1823" t="s">
        <v>20</v>
      </c>
      <c r="F1823">
        <v>27</v>
      </c>
      <c r="G1823">
        <v>1</v>
      </c>
      <c r="H1823">
        <v>18903.490000000002</v>
      </c>
      <c r="I1823" t="s">
        <v>16</v>
      </c>
      <c r="J1823" t="s">
        <v>11</v>
      </c>
      <c r="K1823" t="s">
        <v>247</v>
      </c>
    </row>
    <row r="1824" spans="3:11" x14ac:dyDescent="0.35">
      <c r="C1824" t="s">
        <v>1846</v>
      </c>
      <c r="D1824">
        <v>1969</v>
      </c>
      <c r="E1824" t="s">
        <v>35</v>
      </c>
      <c r="F1824">
        <v>3</v>
      </c>
      <c r="G1824">
        <v>0</v>
      </c>
      <c r="H1824">
        <v>18932.810000000001</v>
      </c>
      <c r="I1824" t="s">
        <v>16</v>
      </c>
      <c r="J1824" t="s">
        <v>12</v>
      </c>
      <c r="K1824" t="s">
        <v>23</v>
      </c>
    </row>
    <row r="1825" spans="3:11" x14ac:dyDescent="0.35">
      <c r="C1825" t="s">
        <v>1847</v>
      </c>
      <c r="D1825">
        <v>1963</v>
      </c>
      <c r="E1825" t="s">
        <v>37</v>
      </c>
      <c r="F1825">
        <v>20</v>
      </c>
      <c r="G1825">
        <v>0</v>
      </c>
      <c r="H1825">
        <v>18954.560000000001</v>
      </c>
      <c r="I1825" t="s">
        <v>16</v>
      </c>
      <c r="J1825" t="s">
        <v>16</v>
      </c>
      <c r="K1825" t="s">
        <v>535</v>
      </c>
    </row>
    <row r="1826" spans="3:11" x14ac:dyDescent="0.35">
      <c r="C1826" t="s">
        <v>1848</v>
      </c>
      <c r="D1826">
        <v>1998</v>
      </c>
      <c r="E1826" t="s">
        <v>35</v>
      </c>
      <c r="F1826">
        <v>6</v>
      </c>
      <c r="G1826">
        <v>0</v>
      </c>
      <c r="H1826">
        <v>18955.22</v>
      </c>
      <c r="I1826" t="s">
        <v>16</v>
      </c>
      <c r="J1826" t="s">
        <v>12</v>
      </c>
      <c r="K1826" t="s">
        <v>42</v>
      </c>
    </row>
    <row r="1827" spans="3:11" x14ac:dyDescent="0.35">
      <c r="C1827" t="s">
        <v>1849</v>
      </c>
      <c r="D1827">
        <v>1992</v>
      </c>
      <c r="E1827" t="s">
        <v>15</v>
      </c>
      <c r="F1827">
        <v>30</v>
      </c>
      <c r="G1827">
        <v>1</v>
      </c>
      <c r="H1827">
        <v>18963.169999999998</v>
      </c>
      <c r="I1827" t="s">
        <v>16</v>
      </c>
      <c r="J1827" t="s">
        <v>16</v>
      </c>
      <c r="K1827" t="s">
        <v>13</v>
      </c>
    </row>
    <row r="1828" spans="3:11" x14ac:dyDescent="0.35">
      <c r="C1828" t="s">
        <v>1850</v>
      </c>
      <c r="D1828">
        <v>1988</v>
      </c>
      <c r="E1828" t="s">
        <v>37</v>
      </c>
      <c r="F1828">
        <v>24</v>
      </c>
      <c r="G1828">
        <v>2</v>
      </c>
      <c r="H1828">
        <v>18972.5</v>
      </c>
      <c r="I1828" t="s">
        <v>16</v>
      </c>
      <c r="J1828" t="s">
        <v>12</v>
      </c>
      <c r="K1828" t="s">
        <v>13</v>
      </c>
    </row>
    <row r="1829" spans="3:11" x14ac:dyDescent="0.35">
      <c r="C1829" t="s">
        <v>1851</v>
      </c>
      <c r="D1829">
        <v>1983</v>
      </c>
      <c r="E1829" t="s">
        <v>30</v>
      </c>
      <c r="F1829">
        <v>19</v>
      </c>
      <c r="G1829">
        <v>5</v>
      </c>
      <c r="H1829">
        <v>19023.259999999998</v>
      </c>
      <c r="I1829" t="s">
        <v>16</v>
      </c>
      <c r="J1829" t="s">
        <v>12</v>
      </c>
      <c r="K1829" t="s">
        <v>42</v>
      </c>
    </row>
    <row r="1830" spans="3:11" x14ac:dyDescent="0.35">
      <c r="C1830" t="s">
        <v>1852</v>
      </c>
      <c r="D1830">
        <v>1989</v>
      </c>
      <c r="E1830" t="s">
        <v>18</v>
      </c>
      <c r="F1830">
        <v>5</v>
      </c>
      <c r="G1830">
        <v>1</v>
      </c>
      <c r="H1830">
        <v>19040.88</v>
      </c>
      <c r="I1830" t="s">
        <v>16</v>
      </c>
      <c r="J1830" t="s">
        <v>12</v>
      </c>
      <c r="K1830" t="s">
        <v>42</v>
      </c>
    </row>
    <row r="1831" spans="3:11" x14ac:dyDescent="0.35">
      <c r="C1831" t="s">
        <v>1853</v>
      </c>
      <c r="D1831">
        <v>1993</v>
      </c>
      <c r="E1831" t="s">
        <v>20</v>
      </c>
      <c r="F1831">
        <v>28</v>
      </c>
      <c r="G1831">
        <v>1</v>
      </c>
      <c r="H1831">
        <v>19107.78</v>
      </c>
      <c r="I1831" t="s">
        <v>16</v>
      </c>
      <c r="J1831" t="s">
        <v>11</v>
      </c>
      <c r="K1831" t="s">
        <v>13</v>
      </c>
    </row>
    <row r="1832" spans="3:11" x14ac:dyDescent="0.35">
      <c r="C1832" t="s">
        <v>1854</v>
      </c>
      <c r="D1832">
        <v>1979</v>
      </c>
      <c r="E1832" t="s">
        <v>10</v>
      </c>
      <c r="F1832">
        <v>2</v>
      </c>
      <c r="G1832">
        <v>2</v>
      </c>
      <c r="H1832">
        <v>19144.580000000002</v>
      </c>
      <c r="I1832" t="s">
        <v>16</v>
      </c>
      <c r="J1832" t="s">
        <v>16</v>
      </c>
      <c r="K1832" t="s">
        <v>247</v>
      </c>
    </row>
    <row r="1833" spans="3:11" x14ac:dyDescent="0.35">
      <c r="C1833" t="s">
        <v>1855</v>
      </c>
      <c r="D1833">
        <v>1991</v>
      </c>
      <c r="E1833" t="s">
        <v>20</v>
      </c>
      <c r="F1833">
        <v>16</v>
      </c>
      <c r="G1833">
        <v>3</v>
      </c>
      <c r="H1833">
        <v>19199.939999999999</v>
      </c>
      <c r="I1833" t="s">
        <v>16</v>
      </c>
      <c r="J1833" t="s">
        <v>12</v>
      </c>
      <c r="K1833" t="s">
        <v>42</v>
      </c>
    </row>
    <row r="1834" spans="3:11" x14ac:dyDescent="0.35">
      <c r="C1834" t="s">
        <v>1856</v>
      </c>
      <c r="D1834">
        <v>1985</v>
      </c>
      <c r="E1834" t="s">
        <v>30</v>
      </c>
      <c r="F1834">
        <v>28</v>
      </c>
      <c r="G1834">
        <v>0</v>
      </c>
      <c r="H1834">
        <v>19214.71</v>
      </c>
      <c r="I1834" t="s">
        <v>16</v>
      </c>
      <c r="J1834" t="s">
        <v>12</v>
      </c>
      <c r="K1834" t="s">
        <v>13</v>
      </c>
    </row>
    <row r="1835" spans="3:11" x14ac:dyDescent="0.35">
      <c r="C1835" t="s">
        <v>1857</v>
      </c>
      <c r="D1835">
        <v>1967</v>
      </c>
      <c r="E1835" t="s">
        <v>10</v>
      </c>
      <c r="F1835">
        <v>29</v>
      </c>
      <c r="G1835">
        <v>0</v>
      </c>
      <c r="H1835">
        <v>19259.96</v>
      </c>
      <c r="I1835" t="s">
        <v>16</v>
      </c>
      <c r="J1835" t="s">
        <v>16</v>
      </c>
      <c r="K1835" t="s">
        <v>23</v>
      </c>
    </row>
    <row r="1836" spans="3:11" x14ac:dyDescent="0.35">
      <c r="C1836" t="s">
        <v>1858</v>
      </c>
      <c r="D1836">
        <v>1966</v>
      </c>
      <c r="E1836" t="s">
        <v>15</v>
      </c>
      <c r="F1836">
        <v>15</v>
      </c>
      <c r="G1836">
        <v>0</v>
      </c>
      <c r="H1836">
        <v>19321.060000000001</v>
      </c>
      <c r="I1836" t="s">
        <v>16</v>
      </c>
      <c r="J1836" t="s">
        <v>16</v>
      </c>
      <c r="K1836" t="s">
        <v>23</v>
      </c>
    </row>
    <row r="1837" spans="3:11" x14ac:dyDescent="0.35">
      <c r="C1837" t="s">
        <v>1859</v>
      </c>
      <c r="D1837">
        <v>1991</v>
      </c>
      <c r="E1837" t="s">
        <v>35</v>
      </c>
      <c r="F1837">
        <v>24</v>
      </c>
      <c r="G1837">
        <v>0</v>
      </c>
      <c r="H1837">
        <v>19350.37</v>
      </c>
      <c r="I1837" t="s">
        <v>16</v>
      </c>
      <c r="J1837" t="s">
        <v>12</v>
      </c>
      <c r="K1837" t="s">
        <v>13</v>
      </c>
    </row>
    <row r="1838" spans="3:11" x14ac:dyDescent="0.35">
      <c r="C1838" t="s">
        <v>1860</v>
      </c>
      <c r="D1838">
        <v>1987</v>
      </c>
      <c r="E1838" t="s">
        <v>18</v>
      </c>
      <c r="F1838">
        <v>30</v>
      </c>
      <c r="G1838">
        <v>3</v>
      </c>
      <c r="H1838">
        <v>19362</v>
      </c>
      <c r="I1838" t="s">
        <v>16</v>
      </c>
      <c r="J1838" t="s">
        <v>12</v>
      </c>
      <c r="K1838" t="s">
        <v>13</v>
      </c>
    </row>
    <row r="1839" spans="3:11" x14ac:dyDescent="0.35">
      <c r="C1839" t="s">
        <v>1861</v>
      </c>
      <c r="D1839">
        <v>1993</v>
      </c>
      <c r="E1839" t="s">
        <v>20</v>
      </c>
      <c r="F1839">
        <v>6</v>
      </c>
      <c r="G1839">
        <v>2</v>
      </c>
      <c r="H1839">
        <v>19442.349999999999</v>
      </c>
      <c r="I1839" t="s">
        <v>16</v>
      </c>
      <c r="J1839" t="s">
        <v>12</v>
      </c>
      <c r="K1839" t="s">
        <v>23</v>
      </c>
    </row>
    <row r="1840" spans="3:11" x14ac:dyDescent="0.35">
      <c r="C1840" t="s">
        <v>1862</v>
      </c>
      <c r="D1840">
        <v>1982</v>
      </c>
      <c r="E1840" t="s">
        <v>30</v>
      </c>
      <c r="F1840">
        <v>15</v>
      </c>
      <c r="G1840">
        <v>2</v>
      </c>
      <c r="H1840">
        <v>19444.27</v>
      </c>
      <c r="I1840" t="s">
        <v>16</v>
      </c>
      <c r="J1840" t="s">
        <v>16</v>
      </c>
      <c r="K1840" t="s">
        <v>13</v>
      </c>
    </row>
    <row r="1841" spans="3:11" x14ac:dyDescent="0.35">
      <c r="C1841" t="s">
        <v>1863</v>
      </c>
      <c r="D1841">
        <v>1987</v>
      </c>
      <c r="E1841" t="s">
        <v>15</v>
      </c>
      <c r="F1841">
        <v>30</v>
      </c>
      <c r="G1841">
        <v>4</v>
      </c>
      <c r="H1841">
        <v>19496.72</v>
      </c>
      <c r="I1841" t="s">
        <v>16</v>
      </c>
      <c r="J1841" t="s">
        <v>12</v>
      </c>
      <c r="K1841" t="s">
        <v>166</v>
      </c>
    </row>
    <row r="1842" spans="3:11" x14ac:dyDescent="0.35">
      <c r="C1842" t="s">
        <v>1864</v>
      </c>
      <c r="D1842">
        <v>1980</v>
      </c>
      <c r="E1842" t="s">
        <v>15</v>
      </c>
      <c r="F1842">
        <v>8</v>
      </c>
      <c r="G1842">
        <v>0</v>
      </c>
      <c r="H1842">
        <v>19515.54</v>
      </c>
      <c r="I1842" t="s">
        <v>16</v>
      </c>
      <c r="J1842" t="s">
        <v>16</v>
      </c>
      <c r="K1842" t="s">
        <v>13</v>
      </c>
    </row>
    <row r="1843" spans="3:11" x14ac:dyDescent="0.35">
      <c r="C1843" t="s">
        <v>1865</v>
      </c>
      <c r="D1843">
        <v>1992</v>
      </c>
      <c r="E1843" t="s">
        <v>35</v>
      </c>
      <c r="F1843">
        <v>19</v>
      </c>
      <c r="G1843">
        <v>1</v>
      </c>
      <c r="H1843">
        <v>19521.97</v>
      </c>
      <c r="I1843" t="s">
        <v>16</v>
      </c>
      <c r="J1843" t="s">
        <v>11</v>
      </c>
      <c r="K1843" t="s">
        <v>13</v>
      </c>
    </row>
    <row r="1844" spans="3:11" x14ac:dyDescent="0.35">
      <c r="C1844" t="s">
        <v>1866</v>
      </c>
      <c r="D1844">
        <v>1985</v>
      </c>
      <c r="E1844" t="s">
        <v>20</v>
      </c>
      <c r="F1844">
        <v>17</v>
      </c>
      <c r="G1844">
        <v>0</v>
      </c>
      <c r="H1844">
        <v>19539.240000000002</v>
      </c>
      <c r="I1844" t="s">
        <v>16</v>
      </c>
      <c r="J1844" t="s">
        <v>16</v>
      </c>
      <c r="K1844" t="s">
        <v>13</v>
      </c>
    </row>
    <row r="1845" spans="3:11" x14ac:dyDescent="0.35">
      <c r="C1845" t="s">
        <v>1867</v>
      </c>
      <c r="D1845">
        <v>1963</v>
      </c>
      <c r="E1845" t="s">
        <v>10</v>
      </c>
      <c r="F1845">
        <v>14</v>
      </c>
      <c r="G1845">
        <v>0</v>
      </c>
      <c r="H1845">
        <v>19551.34</v>
      </c>
      <c r="I1845" t="s">
        <v>16</v>
      </c>
      <c r="J1845" t="s">
        <v>12</v>
      </c>
      <c r="K1845" t="s">
        <v>23</v>
      </c>
    </row>
    <row r="1846" spans="3:11" x14ac:dyDescent="0.35">
      <c r="C1846" t="s">
        <v>1868</v>
      </c>
      <c r="D1846">
        <v>1978</v>
      </c>
      <c r="E1846" t="s">
        <v>20</v>
      </c>
      <c r="F1846">
        <v>24</v>
      </c>
      <c r="G1846">
        <v>1</v>
      </c>
      <c r="H1846">
        <v>19594.810000000001</v>
      </c>
      <c r="I1846" t="s">
        <v>16</v>
      </c>
      <c r="J1846" t="s">
        <v>16</v>
      </c>
      <c r="K1846" t="s">
        <v>247</v>
      </c>
    </row>
    <row r="1847" spans="3:11" x14ac:dyDescent="0.35">
      <c r="C1847" t="s">
        <v>1869</v>
      </c>
      <c r="D1847">
        <v>1994</v>
      </c>
      <c r="E1847" t="s">
        <v>35</v>
      </c>
      <c r="F1847">
        <v>27</v>
      </c>
      <c r="G1847">
        <v>0</v>
      </c>
      <c r="H1847">
        <v>19673.34</v>
      </c>
      <c r="I1847" t="s">
        <v>16</v>
      </c>
      <c r="J1847" t="s">
        <v>11</v>
      </c>
      <c r="K1847" t="s">
        <v>23</v>
      </c>
    </row>
    <row r="1848" spans="3:11" x14ac:dyDescent="0.35">
      <c r="C1848" t="s">
        <v>1870</v>
      </c>
      <c r="D1848">
        <v>1990</v>
      </c>
      <c r="E1848" t="s">
        <v>35</v>
      </c>
      <c r="F1848">
        <v>8</v>
      </c>
      <c r="G1848">
        <v>1</v>
      </c>
      <c r="H1848">
        <v>19719.689999999999</v>
      </c>
      <c r="I1848" t="s">
        <v>16</v>
      </c>
      <c r="J1848" t="s">
        <v>11</v>
      </c>
      <c r="K1848" t="s">
        <v>13</v>
      </c>
    </row>
    <row r="1849" spans="3:11" x14ac:dyDescent="0.35">
      <c r="C1849" t="s">
        <v>1871</v>
      </c>
      <c r="D1849">
        <v>1972</v>
      </c>
      <c r="E1849" t="s">
        <v>18</v>
      </c>
      <c r="F1849">
        <v>14</v>
      </c>
      <c r="G1849">
        <v>3</v>
      </c>
      <c r="H1849">
        <v>19749.38</v>
      </c>
      <c r="I1849" t="s">
        <v>16</v>
      </c>
      <c r="J1849" t="s">
        <v>12</v>
      </c>
      <c r="K1849" t="s">
        <v>13</v>
      </c>
    </row>
    <row r="1850" spans="3:11" x14ac:dyDescent="0.35">
      <c r="C1850" t="s">
        <v>1872</v>
      </c>
      <c r="D1850">
        <v>1979</v>
      </c>
      <c r="E1850" t="s">
        <v>37</v>
      </c>
      <c r="F1850">
        <v>30</v>
      </c>
      <c r="G1850">
        <v>2</v>
      </c>
      <c r="H1850">
        <v>19798.05</v>
      </c>
      <c r="I1850" t="s">
        <v>16</v>
      </c>
      <c r="J1850" t="s">
        <v>16</v>
      </c>
      <c r="K1850" t="s">
        <v>247</v>
      </c>
    </row>
    <row r="1851" spans="3:11" x14ac:dyDescent="0.35">
      <c r="C1851" t="s">
        <v>1873</v>
      </c>
      <c r="D1851">
        <v>1997</v>
      </c>
      <c r="E1851" t="s">
        <v>37</v>
      </c>
      <c r="F1851">
        <v>18</v>
      </c>
      <c r="G1851">
        <v>3</v>
      </c>
      <c r="H1851">
        <v>19933.46</v>
      </c>
      <c r="I1851" t="s">
        <v>16</v>
      </c>
      <c r="J1851" t="s">
        <v>12</v>
      </c>
      <c r="K1851" t="s">
        <v>42</v>
      </c>
    </row>
    <row r="1852" spans="3:11" x14ac:dyDescent="0.35">
      <c r="C1852" t="s">
        <v>1874</v>
      </c>
      <c r="D1852">
        <v>1980</v>
      </c>
      <c r="E1852" t="s">
        <v>37</v>
      </c>
      <c r="F1852">
        <v>9</v>
      </c>
      <c r="G1852">
        <v>0</v>
      </c>
      <c r="H1852">
        <v>19964.75</v>
      </c>
      <c r="I1852" t="s">
        <v>16</v>
      </c>
      <c r="J1852" t="s">
        <v>11</v>
      </c>
      <c r="K1852" t="s">
        <v>247</v>
      </c>
    </row>
    <row r="1853" spans="3:11" x14ac:dyDescent="0.35">
      <c r="C1853" t="s">
        <v>1875</v>
      </c>
      <c r="D1853">
        <v>1966</v>
      </c>
      <c r="E1853" t="s">
        <v>35</v>
      </c>
      <c r="F1853">
        <v>10</v>
      </c>
      <c r="G1853">
        <v>0</v>
      </c>
      <c r="H1853">
        <v>19995.29</v>
      </c>
      <c r="I1853" t="s">
        <v>16</v>
      </c>
      <c r="J1853" t="s">
        <v>12</v>
      </c>
      <c r="K1853" t="s">
        <v>535</v>
      </c>
    </row>
    <row r="1854" spans="3:11" x14ac:dyDescent="0.35">
      <c r="C1854" t="s">
        <v>1876</v>
      </c>
      <c r="D1854">
        <v>1988</v>
      </c>
      <c r="E1854" t="s">
        <v>10</v>
      </c>
      <c r="F1854">
        <v>25</v>
      </c>
      <c r="G1854">
        <v>1</v>
      </c>
      <c r="H1854">
        <v>20009.63</v>
      </c>
      <c r="I1854" t="s">
        <v>11</v>
      </c>
      <c r="J1854" t="s">
        <v>16</v>
      </c>
      <c r="K1854" t="s">
        <v>23</v>
      </c>
    </row>
    <row r="1855" spans="3:11" x14ac:dyDescent="0.35">
      <c r="C1855" t="s">
        <v>1877</v>
      </c>
      <c r="D1855">
        <v>1983</v>
      </c>
      <c r="E1855" t="s">
        <v>37</v>
      </c>
      <c r="F1855">
        <v>6</v>
      </c>
      <c r="G1855">
        <v>0</v>
      </c>
      <c r="H1855">
        <v>20149.32</v>
      </c>
      <c r="I1855" t="s">
        <v>11</v>
      </c>
      <c r="J1855" t="s">
        <v>16</v>
      </c>
      <c r="K1855" t="s">
        <v>168</v>
      </c>
    </row>
    <row r="1856" spans="3:11" x14ac:dyDescent="0.35">
      <c r="C1856" t="s">
        <v>1878</v>
      </c>
      <c r="D1856">
        <v>2002</v>
      </c>
      <c r="E1856" t="s">
        <v>10</v>
      </c>
      <c r="F1856">
        <v>9</v>
      </c>
      <c r="G1856">
        <v>0</v>
      </c>
      <c r="H1856">
        <v>20167.34</v>
      </c>
      <c r="I1856" t="s">
        <v>12</v>
      </c>
      <c r="J1856" t="s">
        <v>12</v>
      </c>
      <c r="K1856" t="s">
        <v>42</v>
      </c>
    </row>
    <row r="1857" spans="3:11" x14ac:dyDescent="0.35">
      <c r="C1857" t="s">
        <v>1879</v>
      </c>
      <c r="D1857">
        <v>1994</v>
      </c>
      <c r="E1857" t="s">
        <v>18</v>
      </c>
      <c r="F1857">
        <v>8</v>
      </c>
      <c r="G1857">
        <v>2</v>
      </c>
      <c r="H1857">
        <v>20177.669999999998</v>
      </c>
      <c r="I1857" t="s">
        <v>11</v>
      </c>
      <c r="J1857" t="s">
        <v>16</v>
      </c>
      <c r="K1857" t="s">
        <v>42</v>
      </c>
    </row>
    <row r="1858" spans="3:11" x14ac:dyDescent="0.35">
      <c r="C1858" t="s">
        <v>1880</v>
      </c>
      <c r="D1858">
        <v>1987</v>
      </c>
      <c r="E1858" t="s">
        <v>37</v>
      </c>
      <c r="F1858">
        <v>17</v>
      </c>
      <c r="G1858">
        <v>0</v>
      </c>
      <c r="H1858">
        <v>20234.849999999999</v>
      </c>
      <c r="I1858" t="s">
        <v>11</v>
      </c>
      <c r="J1858" t="s">
        <v>12</v>
      </c>
      <c r="K1858" t="s">
        <v>23</v>
      </c>
    </row>
    <row r="1859" spans="3:11" x14ac:dyDescent="0.35">
      <c r="C1859" t="s">
        <v>1881</v>
      </c>
      <c r="D1859">
        <v>1966</v>
      </c>
      <c r="E1859" t="s">
        <v>35</v>
      </c>
      <c r="F1859">
        <v>22</v>
      </c>
      <c r="G1859">
        <v>0</v>
      </c>
      <c r="H1859">
        <v>20253.84</v>
      </c>
      <c r="I1859" t="s">
        <v>11</v>
      </c>
      <c r="J1859" t="s">
        <v>12</v>
      </c>
      <c r="K1859" t="s">
        <v>23</v>
      </c>
    </row>
    <row r="1860" spans="3:11" x14ac:dyDescent="0.35">
      <c r="C1860" t="s">
        <v>1882</v>
      </c>
      <c r="D1860">
        <v>1993</v>
      </c>
      <c r="E1860" t="s">
        <v>20</v>
      </c>
      <c r="F1860">
        <v>7</v>
      </c>
      <c r="G1860">
        <v>1</v>
      </c>
      <c r="H1860">
        <v>20277.810000000001</v>
      </c>
      <c r="I1860" t="s">
        <v>12</v>
      </c>
      <c r="J1860" t="s">
        <v>12</v>
      </c>
      <c r="K1860" t="s">
        <v>168</v>
      </c>
    </row>
    <row r="1861" spans="3:11" x14ac:dyDescent="0.35">
      <c r="C1861" t="s">
        <v>1883</v>
      </c>
      <c r="D1861">
        <v>1985</v>
      </c>
      <c r="E1861" t="s">
        <v>20</v>
      </c>
      <c r="F1861">
        <v>17</v>
      </c>
      <c r="G1861">
        <v>1</v>
      </c>
      <c r="H1861">
        <v>20296.86</v>
      </c>
      <c r="I1861" t="s">
        <v>12</v>
      </c>
      <c r="J1861" t="s">
        <v>16</v>
      </c>
      <c r="K1861" t="s">
        <v>247</v>
      </c>
    </row>
    <row r="1862" spans="3:11" x14ac:dyDescent="0.35">
      <c r="C1862" t="s">
        <v>1884</v>
      </c>
      <c r="D1862">
        <v>1962</v>
      </c>
      <c r="E1862" t="s">
        <v>10</v>
      </c>
      <c r="F1862">
        <v>2</v>
      </c>
      <c r="G1862">
        <v>0</v>
      </c>
      <c r="H1862">
        <v>20354.5</v>
      </c>
      <c r="I1862" t="s">
        <v>12</v>
      </c>
      <c r="J1862" t="s">
        <v>11</v>
      </c>
      <c r="K1862" t="s">
        <v>535</v>
      </c>
    </row>
    <row r="1863" spans="3:11" x14ac:dyDescent="0.35">
      <c r="C1863" t="s">
        <v>1885</v>
      </c>
      <c r="D1863">
        <v>1985</v>
      </c>
      <c r="E1863" t="s">
        <v>10</v>
      </c>
      <c r="F1863">
        <v>12</v>
      </c>
      <c r="G1863">
        <v>0</v>
      </c>
      <c r="H1863">
        <v>20420.599999999999</v>
      </c>
      <c r="I1863" t="s">
        <v>12</v>
      </c>
      <c r="J1863" t="s">
        <v>11</v>
      </c>
      <c r="K1863" t="s">
        <v>42</v>
      </c>
    </row>
    <row r="1864" spans="3:11" x14ac:dyDescent="0.35">
      <c r="C1864" t="s">
        <v>1886</v>
      </c>
      <c r="D1864">
        <v>1962</v>
      </c>
      <c r="E1864" t="s">
        <v>37</v>
      </c>
      <c r="F1864">
        <v>18</v>
      </c>
      <c r="G1864">
        <v>0</v>
      </c>
      <c r="H1864">
        <v>20446.849999999999</v>
      </c>
      <c r="I1864" t="s">
        <v>11</v>
      </c>
      <c r="J1864" t="s">
        <v>16</v>
      </c>
      <c r="K1864" t="s">
        <v>23</v>
      </c>
    </row>
    <row r="1865" spans="3:11" x14ac:dyDescent="0.35">
      <c r="C1865" t="s">
        <v>1887</v>
      </c>
      <c r="D1865">
        <v>1969</v>
      </c>
      <c r="E1865" t="s">
        <v>37</v>
      </c>
      <c r="F1865">
        <v>13</v>
      </c>
      <c r="G1865">
        <v>3</v>
      </c>
      <c r="H1865">
        <v>20463</v>
      </c>
      <c r="I1865" t="s">
        <v>11</v>
      </c>
      <c r="J1865" t="s">
        <v>11</v>
      </c>
      <c r="K1865" t="s">
        <v>13</v>
      </c>
    </row>
    <row r="1866" spans="3:11" x14ac:dyDescent="0.35">
      <c r="C1866" t="s">
        <v>1888</v>
      </c>
      <c r="D1866">
        <v>1966</v>
      </c>
      <c r="E1866" t="s">
        <v>10</v>
      </c>
      <c r="F1866">
        <v>9</v>
      </c>
      <c r="G1866">
        <v>0</v>
      </c>
      <c r="H1866">
        <v>20568.32</v>
      </c>
      <c r="I1866" t="s">
        <v>12</v>
      </c>
      <c r="J1866" t="s">
        <v>11</v>
      </c>
      <c r="K1866" t="s">
        <v>23</v>
      </c>
    </row>
    <row r="1867" spans="3:11" x14ac:dyDescent="0.35">
      <c r="C1867" t="s">
        <v>1889</v>
      </c>
      <c r="D1867">
        <v>1967</v>
      </c>
      <c r="E1867" t="s">
        <v>30</v>
      </c>
      <c r="F1867">
        <v>17</v>
      </c>
      <c r="G1867">
        <v>0</v>
      </c>
      <c r="H1867">
        <v>20630.28</v>
      </c>
      <c r="I1867" t="s">
        <v>11</v>
      </c>
      <c r="J1867" t="s">
        <v>12</v>
      </c>
      <c r="K1867" t="s">
        <v>42</v>
      </c>
    </row>
    <row r="1868" spans="3:11" x14ac:dyDescent="0.35">
      <c r="C1868" t="s">
        <v>1890</v>
      </c>
      <c r="D1868">
        <v>1965</v>
      </c>
      <c r="E1868" t="s">
        <v>35</v>
      </c>
      <c r="F1868">
        <v>1</v>
      </c>
      <c r="G1868">
        <v>0</v>
      </c>
      <c r="H1868">
        <v>20709.02</v>
      </c>
      <c r="I1868" t="s">
        <v>12</v>
      </c>
      <c r="J1868" t="s">
        <v>11</v>
      </c>
      <c r="K1868" t="s">
        <v>166</v>
      </c>
    </row>
    <row r="1869" spans="3:11" x14ac:dyDescent="0.35">
      <c r="C1869" t="s">
        <v>1891</v>
      </c>
      <c r="D1869">
        <v>1992</v>
      </c>
      <c r="E1869" t="s">
        <v>20</v>
      </c>
      <c r="F1869">
        <v>14</v>
      </c>
      <c r="G1869">
        <v>3</v>
      </c>
      <c r="H1869">
        <v>20745.990000000002</v>
      </c>
      <c r="I1869" t="s">
        <v>12</v>
      </c>
      <c r="J1869" t="s">
        <v>16</v>
      </c>
      <c r="K1869" t="s">
        <v>23</v>
      </c>
    </row>
    <row r="1870" spans="3:11" x14ac:dyDescent="0.35">
      <c r="C1870" t="s">
        <v>1892</v>
      </c>
      <c r="D1870">
        <v>1986</v>
      </c>
      <c r="E1870" t="s">
        <v>35</v>
      </c>
      <c r="F1870">
        <v>4</v>
      </c>
      <c r="G1870">
        <v>1</v>
      </c>
      <c r="H1870">
        <v>20773.63</v>
      </c>
      <c r="I1870" t="s">
        <v>11</v>
      </c>
      <c r="J1870" t="s">
        <v>12</v>
      </c>
      <c r="K1870" t="s">
        <v>356</v>
      </c>
    </row>
    <row r="1871" spans="3:11" x14ac:dyDescent="0.35">
      <c r="C1871" t="s">
        <v>1893</v>
      </c>
      <c r="D1871">
        <v>1967</v>
      </c>
      <c r="E1871" t="s">
        <v>20</v>
      </c>
      <c r="F1871">
        <v>8</v>
      </c>
      <c r="G1871">
        <v>0</v>
      </c>
      <c r="H1871">
        <v>20781.490000000002</v>
      </c>
      <c r="I1871" t="s">
        <v>11</v>
      </c>
      <c r="J1871" t="s">
        <v>12</v>
      </c>
      <c r="K1871" t="s">
        <v>13</v>
      </c>
    </row>
    <row r="1872" spans="3:11" x14ac:dyDescent="0.35">
      <c r="C1872" t="s">
        <v>1894</v>
      </c>
      <c r="D1872">
        <v>1975</v>
      </c>
      <c r="E1872" t="s">
        <v>30</v>
      </c>
      <c r="F1872">
        <v>8</v>
      </c>
      <c r="G1872">
        <v>0</v>
      </c>
      <c r="H1872">
        <v>20878.78</v>
      </c>
      <c r="I1872" t="s">
        <v>11</v>
      </c>
      <c r="J1872" t="s">
        <v>16</v>
      </c>
      <c r="K1872" t="s">
        <v>247</v>
      </c>
    </row>
    <row r="1873" spans="3:11" x14ac:dyDescent="0.35">
      <c r="C1873" t="s">
        <v>1895</v>
      </c>
      <c r="D1873">
        <v>1964</v>
      </c>
      <c r="E1873" t="s">
        <v>15</v>
      </c>
      <c r="F1873">
        <v>19</v>
      </c>
      <c r="G1873">
        <v>0</v>
      </c>
      <c r="H1873">
        <v>20893.060000000001</v>
      </c>
      <c r="I1873" t="s">
        <v>11</v>
      </c>
      <c r="J1873" t="s">
        <v>12</v>
      </c>
      <c r="K1873" t="s">
        <v>23</v>
      </c>
    </row>
    <row r="1874" spans="3:11" x14ac:dyDescent="0.35">
      <c r="C1874" t="s">
        <v>1896</v>
      </c>
      <c r="D1874">
        <v>1987</v>
      </c>
      <c r="E1874" t="s">
        <v>15</v>
      </c>
      <c r="F1874">
        <v>27</v>
      </c>
      <c r="G1874">
        <v>2</v>
      </c>
      <c r="H1874">
        <v>20984.09</v>
      </c>
      <c r="I1874" t="s">
        <v>11</v>
      </c>
      <c r="J1874" t="s">
        <v>11</v>
      </c>
      <c r="K1874" t="s">
        <v>164</v>
      </c>
    </row>
    <row r="1875" spans="3:11" x14ac:dyDescent="0.35">
      <c r="C1875" t="s">
        <v>1897</v>
      </c>
      <c r="D1875">
        <v>1983</v>
      </c>
      <c r="E1875" t="s">
        <v>10</v>
      </c>
      <c r="F1875">
        <v>2</v>
      </c>
      <c r="G1875">
        <v>1</v>
      </c>
      <c r="H1875">
        <v>21082.16</v>
      </c>
      <c r="I1875" t="s">
        <v>12</v>
      </c>
      <c r="J1875" t="s">
        <v>11</v>
      </c>
      <c r="K1875" t="s">
        <v>42</v>
      </c>
    </row>
    <row r="1876" spans="3:11" x14ac:dyDescent="0.35">
      <c r="C1876" t="s">
        <v>1898</v>
      </c>
      <c r="D1876">
        <v>1977</v>
      </c>
      <c r="E1876" t="s">
        <v>15</v>
      </c>
      <c r="F1876">
        <v>23</v>
      </c>
      <c r="G1876">
        <v>2</v>
      </c>
      <c r="H1876">
        <v>21098.55</v>
      </c>
      <c r="I1876" t="s">
        <v>12</v>
      </c>
      <c r="J1876" t="s">
        <v>12</v>
      </c>
      <c r="K1876" t="s">
        <v>23</v>
      </c>
    </row>
    <row r="1877" spans="3:11" x14ac:dyDescent="0.35">
      <c r="C1877" t="s">
        <v>1899</v>
      </c>
      <c r="D1877">
        <v>1969</v>
      </c>
      <c r="E1877" t="s">
        <v>35</v>
      </c>
      <c r="F1877">
        <v>26</v>
      </c>
      <c r="G1877">
        <v>0</v>
      </c>
      <c r="H1877">
        <v>21195.82</v>
      </c>
      <c r="I1877" t="s">
        <v>12</v>
      </c>
      <c r="J1877" t="s">
        <v>16</v>
      </c>
      <c r="K1877" t="s">
        <v>13</v>
      </c>
    </row>
    <row r="1878" spans="3:11" x14ac:dyDescent="0.35">
      <c r="C1878" t="s">
        <v>1900</v>
      </c>
      <c r="D1878">
        <v>1974</v>
      </c>
      <c r="E1878" t="s">
        <v>37</v>
      </c>
      <c r="F1878">
        <v>14</v>
      </c>
      <c r="G1878">
        <v>0</v>
      </c>
      <c r="H1878">
        <v>21223.68</v>
      </c>
      <c r="I1878" t="s">
        <v>12</v>
      </c>
      <c r="J1878" t="s">
        <v>11</v>
      </c>
      <c r="K1878" t="s">
        <v>13</v>
      </c>
    </row>
    <row r="1879" spans="3:11" x14ac:dyDescent="0.35">
      <c r="C1879" t="s">
        <v>1901</v>
      </c>
      <c r="D1879">
        <v>1974</v>
      </c>
      <c r="E1879" t="s">
        <v>20</v>
      </c>
      <c r="F1879">
        <v>3</v>
      </c>
      <c r="G1879">
        <v>0</v>
      </c>
      <c r="H1879">
        <v>21232.18</v>
      </c>
      <c r="I1879" t="s">
        <v>12</v>
      </c>
      <c r="J1879" t="s">
        <v>11</v>
      </c>
      <c r="K1879" t="s">
        <v>42</v>
      </c>
    </row>
    <row r="1880" spans="3:11" x14ac:dyDescent="0.35">
      <c r="C1880" t="s">
        <v>1902</v>
      </c>
      <c r="D1880">
        <v>1980</v>
      </c>
      <c r="E1880" t="s">
        <v>30</v>
      </c>
      <c r="F1880">
        <v>10</v>
      </c>
      <c r="G1880">
        <v>2</v>
      </c>
      <c r="H1880">
        <v>21259.38</v>
      </c>
      <c r="I1880" t="s">
        <v>12</v>
      </c>
      <c r="J1880" t="s">
        <v>12</v>
      </c>
      <c r="K1880" t="s">
        <v>166</v>
      </c>
    </row>
    <row r="1881" spans="3:11" x14ac:dyDescent="0.35">
      <c r="C1881" t="s">
        <v>1903</v>
      </c>
      <c r="D1881">
        <v>2004</v>
      </c>
      <c r="E1881" t="s">
        <v>35</v>
      </c>
      <c r="F1881">
        <v>4</v>
      </c>
      <c r="G1881">
        <v>0</v>
      </c>
      <c r="H1881">
        <v>21344.85</v>
      </c>
      <c r="I1881" t="s">
        <v>12</v>
      </c>
      <c r="J1881" t="s">
        <v>16</v>
      </c>
      <c r="K1881" t="s">
        <v>247</v>
      </c>
    </row>
    <row r="1882" spans="3:11" x14ac:dyDescent="0.35">
      <c r="C1882" t="s">
        <v>1904</v>
      </c>
      <c r="D1882">
        <v>1980</v>
      </c>
      <c r="E1882" t="s">
        <v>20</v>
      </c>
      <c r="F1882">
        <v>4</v>
      </c>
      <c r="G1882">
        <v>0</v>
      </c>
      <c r="H1882">
        <v>21348.71</v>
      </c>
      <c r="I1882" t="s">
        <v>11</v>
      </c>
      <c r="J1882" t="s">
        <v>16</v>
      </c>
      <c r="K1882" t="s">
        <v>23</v>
      </c>
    </row>
    <row r="1883" spans="3:11" x14ac:dyDescent="0.35">
      <c r="C1883" t="s">
        <v>1905</v>
      </c>
      <c r="D1883">
        <v>1990</v>
      </c>
      <c r="E1883" t="s">
        <v>15</v>
      </c>
      <c r="F1883">
        <v>21</v>
      </c>
      <c r="G1883">
        <v>4</v>
      </c>
      <c r="H1883">
        <v>21472.48</v>
      </c>
      <c r="I1883" t="s">
        <v>11</v>
      </c>
      <c r="J1883" t="s">
        <v>11</v>
      </c>
      <c r="K1883" t="s">
        <v>23</v>
      </c>
    </row>
    <row r="1884" spans="3:11" x14ac:dyDescent="0.35">
      <c r="C1884" t="s">
        <v>1906</v>
      </c>
      <c r="D1884">
        <v>1999</v>
      </c>
      <c r="E1884" t="s">
        <v>18</v>
      </c>
      <c r="F1884">
        <v>12</v>
      </c>
      <c r="G1884">
        <v>0</v>
      </c>
      <c r="H1884">
        <v>21595.38</v>
      </c>
      <c r="I1884" t="s">
        <v>11</v>
      </c>
      <c r="J1884" t="s">
        <v>12</v>
      </c>
      <c r="K1884" t="s">
        <v>23</v>
      </c>
    </row>
    <row r="1885" spans="3:11" x14ac:dyDescent="0.35">
      <c r="C1885" t="s">
        <v>1907</v>
      </c>
      <c r="D1885">
        <v>1983</v>
      </c>
      <c r="E1885" t="s">
        <v>30</v>
      </c>
      <c r="F1885">
        <v>25</v>
      </c>
      <c r="G1885">
        <v>3</v>
      </c>
      <c r="H1885">
        <v>21659.93</v>
      </c>
      <c r="I1885" t="s">
        <v>12</v>
      </c>
      <c r="J1885" t="s">
        <v>12</v>
      </c>
      <c r="K1885" t="s">
        <v>247</v>
      </c>
    </row>
    <row r="1886" spans="3:11" x14ac:dyDescent="0.35">
      <c r="C1886" t="s">
        <v>1908</v>
      </c>
      <c r="D1886">
        <v>1962</v>
      </c>
      <c r="E1886" t="s">
        <v>15</v>
      </c>
      <c r="F1886">
        <v>16</v>
      </c>
      <c r="G1886">
        <v>0</v>
      </c>
      <c r="H1886">
        <v>21661.16</v>
      </c>
      <c r="I1886" t="s">
        <v>11</v>
      </c>
      <c r="J1886" t="s">
        <v>11</v>
      </c>
      <c r="K1886" t="s">
        <v>23</v>
      </c>
    </row>
    <row r="1887" spans="3:11" x14ac:dyDescent="0.35">
      <c r="C1887" t="s">
        <v>1909</v>
      </c>
      <c r="D1887">
        <v>1976</v>
      </c>
      <c r="E1887" t="s">
        <v>10</v>
      </c>
      <c r="F1887">
        <v>18</v>
      </c>
      <c r="G1887">
        <v>1</v>
      </c>
      <c r="H1887">
        <v>21677.279999999999</v>
      </c>
      <c r="I1887" t="s">
        <v>12</v>
      </c>
      <c r="J1887" t="s">
        <v>16</v>
      </c>
      <c r="K1887" t="s">
        <v>23</v>
      </c>
    </row>
    <row r="1888" spans="3:11" x14ac:dyDescent="0.35">
      <c r="C1888" t="s">
        <v>1910</v>
      </c>
      <c r="D1888">
        <v>1979</v>
      </c>
      <c r="E1888" t="s">
        <v>20</v>
      </c>
      <c r="F1888">
        <v>20</v>
      </c>
      <c r="G1888">
        <v>1</v>
      </c>
      <c r="H1888">
        <v>21771.34</v>
      </c>
      <c r="I1888" t="s">
        <v>12</v>
      </c>
      <c r="J1888" t="s">
        <v>16</v>
      </c>
      <c r="K1888" t="s">
        <v>247</v>
      </c>
    </row>
    <row r="1889" spans="3:11" x14ac:dyDescent="0.35">
      <c r="C1889" t="s">
        <v>1911</v>
      </c>
      <c r="D1889">
        <v>1979</v>
      </c>
      <c r="E1889" t="s">
        <v>20</v>
      </c>
      <c r="F1889">
        <v>28</v>
      </c>
      <c r="G1889">
        <v>0</v>
      </c>
      <c r="H1889">
        <v>21774.32</v>
      </c>
      <c r="I1889" t="s">
        <v>12</v>
      </c>
      <c r="J1889" t="s">
        <v>11</v>
      </c>
      <c r="K1889" t="s">
        <v>23</v>
      </c>
    </row>
    <row r="1890" spans="3:11" x14ac:dyDescent="0.35">
      <c r="C1890" t="s">
        <v>1912</v>
      </c>
      <c r="D1890">
        <v>1963</v>
      </c>
      <c r="E1890" t="s">
        <v>35</v>
      </c>
      <c r="F1890">
        <v>27</v>
      </c>
      <c r="G1890">
        <v>0</v>
      </c>
      <c r="H1890">
        <v>21797</v>
      </c>
      <c r="I1890" t="s">
        <v>12</v>
      </c>
      <c r="J1890" t="s">
        <v>16</v>
      </c>
      <c r="K1890" t="s">
        <v>42</v>
      </c>
    </row>
    <row r="1891" spans="3:11" x14ac:dyDescent="0.35">
      <c r="C1891" t="s">
        <v>1913</v>
      </c>
      <c r="D1891">
        <v>1979</v>
      </c>
      <c r="E1891" t="s">
        <v>35</v>
      </c>
      <c r="F1891">
        <v>17</v>
      </c>
      <c r="G1891">
        <v>2</v>
      </c>
      <c r="H1891">
        <v>21880.82</v>
      </c>
      <c r="I1891" t="s">
        <v>12</v>
      </c>
      <c r="J1891" t="s">
        <v>16</v>
      </c>
      <c r="K1891" t="s">
        <v>23</v>
      </c>
    </row>
    <row r="1892" spans="3:11" x14ac:dyDescent="0.35">
      <c r="C1892" t="s">
        <v>1914</v>
      </c>
      <c r="D1892">
        <v>2003</v>
      </c>
      <c r="E1892" t="s">
        <v>20</v>
      </c>
      <c r="F1892">
        <v>28</v>
      </c>
      <c r="G1892">
        <v>0</v>
      </c>
      <c r="H1892">
        <v>21882.400000000001</v>
      </c>
      <c r="I1892" t="s">
        <v>11</v>
      </c>
      <c r="J1892" t="s">
        <v>16</v>
      </c>
      <c r="K1892" t="s">
        <v>42</v>
      </c>
    </row>
    <row r="1893" spans="3:11" x14ac:dyDescent="0.35">
      <c r="C1893" t="s">
        <v>1915</v>
      </c>
      <c r="D1893">
        <v>1975</v>
      </c>
      <c r="E1893" t="s">
        <v>30</v>
      </c>
      <c r="F1893">
        <v>19</v>
      </c>
      <c r="G1893">
        <v>1</v>
      </c>
      <c r="H1893">
        <v>21978.68</v>
      </c>
      <c r="I1893" t="s">
        <v>12</v>
      </c>
      <c r="J1893" t="s">
        <v>12</v>
      </c>
      <c r="K1893" t="s">
        <v>13</v>
      </c>
    </row>
    <row r="1894" spans="3:11" x14ac:dyDescent="0.35">
      <c r="C1894" t="s">
        <v>1916</v>
      </c>
      <c r="D1894">
        <v>1989</v>
      </c>
      <c r="E1894" t="s">
        <v>37</v>
      </c>
      <c r="F1894">
        <v>14</v>
      </c>
      <c r="G1894">
        <v>0</v>
      </c>
      <c r="H1894">
        <v>21984.47</v>
      </c>
      <c r="I1894" t="s">
        <v>12</v>
      </c>
      <c r="J1894" t="s">
        <v>16</v>
      </c>
      <c r="K1894" t="s">
        <v>23</v>
      </c>
    </row>
    <row r="1895" spans="3:11" x14ac:dyDescent="0.35">
      <c r="C1895" t="s">
        <v>1917</v>
      </c>
      <c r="D1895">
        <v>2001</v>
      </c>
      <c r="E1895" t="s">
        <v>35</v>
      </c>
      <c r="F1895">
        <v>28</v>
      </c>
      <c r="G1895">
        <v>0</v>
      </c>
      <c r="H1895">
        <v>22097.62</v>
      </c>
      <c r="I1895" t="s">
        <v>12</v>
      </c>
      <c r="J1895" t="s">
        <v>16</v>
      </c>
      <c r="K1895" t="s">
        <v>42</v>
      </c>
    </row>
    <row r="1896" spans="3:11" x14ac:dyDescent="0.35">
      <c r="C1896" t="s">
        <v>1918</v>
      </c>
      <c r="D1896">
        <v>1980</v>
      </c>
      <c r="E1896" t="s">
        <v>20</v>
      </c>
      <c r="F1896">
        <v>12</v>
      </c>
      <c r="G1896">
        <v>0</v>
      </c>
      <c r="H1896">
        <v>22144.03</v>
      </c>
      <c r="I1896" t="s">
        <v>11</v>
      </c>
      <c r="J1896" t="s">
        <v>11</v>
      </c>
      <c r="K1896" t="s">
        <v>42</v>
      </c>
    </row>
    <row r="1897" spans="3:11" x14ac:dyDescent="0.35">
      <c r="C1897" t="s">
        <v>1919</v>
      </c>
      <c r="D1897">
        <v>1965</v>
      </c>
      <c r="E1897" t="s">
        <v>35</v>
      </c>
      <c r="F1897">
        <v>24</v>
      </c>
      <c r="G1897">
        <v>1</v>
      </c>
      <c r="H1897">
        <v>22192.44</v>
      </c>
      <c r="I1897" t="s">
        <v>12</v>
      </c>
      <c r="J1897" t="s">
        <v>16</v>
      </c>
      <c r="K1897" t="s">
        <v>13</v>
      </c>
    </row>
    <row r="1898" spans="3:11" x14ac:dyDescent="0.35">
      <c r="C1898" t="s">
        <v>1920</v>
      </c>
      <c r="D1898">
        <v>1971</v>
      </c>
      <c r="E1898" t="s">
        <v>18</v>
      </c>
      <c r="F1898">
        <v>16</v>
      </c>
      <c r="G1898">
        <v>1</v>
      </c>
      <c r="H1898">
        <v>22218.11</v>
      </c>
      <c r="I1898" t="s">
        <v>11</v>
      </c>
      <c r="J1898" t="s">
        <v>12</v>
      </c>
      <c r="K1898" t="s">
        <v>13</v>
      </c>
    </row>
    <row r="1899" spans="3:11" x14ac:dyDescent="0.35">
      <c r="C1899" t="s">
        <v>1921</v>
      </c>
      <c r="D1899">
        <v>1982</v>
      </c>
      <c r="E1899" t="s">
        <v>30</v>
      </c>
      <c r="F1899">
        <v>27</v>
      </c>
      <c r="G1899">
        <v>1</v>
      </c>
      <c r="H1899">
        <v>22331.57</v>
      </c>
      <c r="I1899" t="s">
        <v>11</v>
      </c>
      <c r="J1899" t="s">
        <v>12</v>
      </c>
      <c r="K1899" t="s">
        <v>247</v>
      </c>
    </row>
    <row r="1900" spans="3:11" x14ac:dyDescent="0.35">
      <c r="C1900" t="s">
        <v>1922</v>
      </c>
      <c r="D1900">
        <v>1999</v>
      </c>
      <c r="E1900" t="s">
        <v>35</v>
      </c>
      <c r="F1900">
        <v>26</v>
      </c>
      <c r="G1900">
        <v>2</v>
      </c>
      <c r="H1900">
        <v>22395.74</v>
      </c>
      <c r="I1900" t="s">
        <v>12</v>
      </c>
      <c r="J1900" t="s">
        <v>11</v>
      </c>
      <c r="K1900" t="s">
        <v>247</v>
      </c>
    </row>
    <row r="1901" spans="3:11" x14ac:dyDescent="0.35">
      <c r="C1901" t="s">
        <v>1923</v>
      </c>
      <c r="D1901">
        <v>1966</v>
      </c>
      <c r="E1901" t="s">
        <v>35</v>
      </c>
      <c r="F1901">
        <v>18</v>
      </c>
      <c r="G1901">
        <v>0</v>
      </c>
      <c r="H1901">
        <v>22412.65</v>
      </c>
      <c r="I1901" t="s">
        <v>12</v>
      </c>
      <c r="J1901" t="s">
        <v>12</v>
      </c>
      <c r="K1901" t="s">
        <v>276</v>
      </c>
    </row>
    <row r="1902" spans="3:11" x14ac:dyDescent="0.35">
      <c r="C1902" t="s">
        <v>1924</v>
      </c>
      <c r="D1902">
        <v>1983</v>
      </c>
      <c r="E1902" t="s">
        <v>30</v>
      </c>
      <c r="F1902">
        <v>21</v>
      </c>
      <c r="G1902">
        <v>1</v>
      </c>
      <c r="H1902">
        <v>22462.04</v>
      </c>
      <c r="I1902" t="s">
        <v>12</v>
      </c>
      <c r="J1902" t="s">
        <v>16</v>
      </c>
      <c r="K1902" t="s">
        <v>166</v>
      </c>
    </row>
    <row r="1903" spans="3:11" x14ac:dyDescent="0.35">
      <c r="C1903" t="s">
        <v>1925</v>
      </c>
      <c r="D1903">
        <v>1979</v>
      </c>
      <c r="E1903" t="s">
        <v>15</v>
      </c>
      <c r="F1903">
        <v>14</v>
      </c>
      <c r="G1903">
        <v>2</v>
      </c>
      <c r="H1903">
        <v>22478.6</v>
      </c>
      <c r="I1903" t="s">
        <v>12</v>
      </c>
      <c r="J1903" t="s">
        <v>11</v>
      </c>
      <c r="K1903" t="s">
        <v>42</v>
      </c>
    </row>
    <row r="1904" spans="3:11" x14ac:dyDescent="0.35">
      <c r="C1904" t="s">
        <v>1926</v>
      </c>
      <c r="D1904">
        <v>2003</v>
      </c>
      <c r="E1904" t="s">
        <v>10</v>
      </c>
      <c r="F1904">
        <v>25</v>
      </c>
      <c r="G1904">
        <v>2</v>
      </c>
      <c r="H1904">
        <v>22493.66</v>
      </c>
      <c r="I1904" t="s">
        <v>11</v>
      </c>
      <c r="J1904" t="s">
        <v>16</v>
      </c>
      <c r="K1904" t="s">
        <v>23</v>
      </c>
    </row>
    <row r="1905" spans="3:11" x14ac:dyDescent="0.35">
      <c r="C1905" t="s">
        <v>1927</v>
      </c>
      <c r="D1905">
        <v>1970</v>
      </c>
      <c r="E1905" t="s">
        <v>15</v>
      </c>
      <c r="F1905">
        <v>9</v>
      </c>
      <c r="G1905">
        <v>0</v>
      </c>
      <c r="H1905">
        <v>23045.57</v>
      </c>
      <c r="I1905" t="s">
        <v>11</v>
      </c>
      <c r="J1905" t="s">
        <v>11</v>
      </c>
      <c r="K1905" t="s">
        <v>247</v>
      </c>
    </row>
    <row r="1906" spans="3:11" x14ac:dyDescent="0.35">
      <c r="C1906" t="s">
        <v>1928</v>
      </c>
      <c r="D1906">
        <v>1975</v>
      </c>
      <c r="E1906" t="s">
        <v>20</v>
      </c>
      <c r="F1906">
        <v>9</v>
      </c>
      <c r="G1906">
        <v>0</v>
      </c>
      <c r="H1906">
        <v>23065.42</v>
      </c>
      <c r="I1906" t="s">
        <v>11</v>
      </c>
      <c r="J1906" t="s">
        <v>11</v>
      </c>
      <c r="K1906" t="s">
        <v>13</v>
      </c>
    </row>
    <row r="1907" spans="3:11" x14ac:dyDescent="0.35">
      <c r="C1907" t="s">
        <v>1929</v>
      </c>
      <c r="D1907">
        <v>2003</v>
      </c>
      <c r="E1907" t="s">
        <v>30</v>
      </c>
      <c r="F1907">
        <v>14</v>
      </c>
      <c r="G1907">
        <v>0</v>
      </c>
      <c r="H1907">
        <v>23082.959999999999</v>
      </c>
      <c r="I1907" t="s">
        <v>11</v>
      </c>
      <c r="J1907" t="s">
        <v>11</v>
      </c>
      <c r="K1907" t="s">
        <v>42</v>
      </c>
    </row>
    <row r="1908" spans="3:11" x14ac:dyDescent="0.35">
      <c r="C1908" t="s">
        <v>1930</v>
      </c>
      <c r="D1908">
        <v>1997</v>
      </c>
      <c r="E1908" t="s">
        <v>35</v>
      </c>
      <c r="F1908">
        <v>7</v>
      </c>
      <c r="G1908">
        <v>2</v>
      </c>
      <c r="H1908">
        <v>23241.47</v>
      </c>
      <c r="I1908" t="s">
        <v>11</v>
      </c>
      <c r="J1908" t="s">
        <v>12</v>
      </c>
      <c r="K1908" t="s">
        <v>170</v>
      </c>
    </row>
    <row r="1909" spans="3:11" x14ac:dyDescent="0.35">
      <c r="C1909" t="s">
        <v>1931</v>
      </c>
      <c r="D1909">
        <v>1969</v>
      </c>
      <c r="E1909" t="s">
        <v>15</v>
      </c>
      <c r="F1909">
        <v>14</v>
      </c>
      <c r="G1909">
        <v>1</v>
      </c>
      <c r="H1909">
        <v>23244.79</v>
      </c>
      <c r="I1909" t="s">
        <v>11</v>
      </c>
      <c r="J1909" t="s">
        <v>12</v>
      </c>
      <c r="K1909" t="s">
        <v>13</v>
      </c>
    </row>
    <row r="1910" spans="3:11" x14ac:dyDescent="0.35">
      <c r="C1910" t="s">
        <v>1932</v>
      </c>
      <c r="D1910">
        <v>1994</v>
      </c>
      <c r="E1910" t="s">
        <v>37</v>
      </c>
      <c r="F1910">
        <v>3</v>
      </c>
      <c r="G1910">
        <v>1</v>
      </c>
      <c r="H1910">
        <v>23288.93</v>
      </c>
      <c r="I1910" t="s">
        <v>11</v>
      </c>
      <c r="J1910" t="s">
        <v>12</v>
      </c>
      <c r="K1910" t="s">
        <v>247</v>
      </c>
    </row>
    <row r="1911" spans="3:11" x14ac:dyDescent="0.35">
      <c r="C1911" t="s">
        <v>1933</v>
      </c>
      <c r="D1911">
        <v>1973</v>
      </c>
      <c r="E1911" t="s">
        <v>37</v>
      </c>
      <c r="F1911">
        <v>22</v>
      </c>
      <c r="G1911">
        <v>2</v>
      </c>
      <c r="H1911">
        <v>23306.55</v>
      </c>
      <c r="I1911" t="s">
        <v>11</v>
      </c>
      <c r="J1911" t="s">
        <v>11</v>
      </c>
      <c r="K1911" t="s">
        <v>42</v>
      </c>
    </row>
    <row r="1912" spans="3:11" x14ac:dyDescent="0.35">
      <c r="C1912" t="s">
        <v>1934</v>
      </c>
      <c r="D1912">
        <v>1975</v>
      </c>
      <c r="E1912" t="s">
        <v>15</v>
      </c>
      <c r="F1912">
        <v>13</v>
      </c>
      <c r="G1912">
        <v>1</v>
      </c>
      <c r="H1912">
        <v>23401.31</v>
      </c>
      <c r="I1912" t="s">
        <v>11</v>
      </c>
      <c r="J1912" t="s">
        <v>12</v>
      </c>
      <c r="K1912" t="s">
        <v>247</v>
      </c>
    </row>
    <row r="1913" spans="3:11" x14ac:dyDescent="0.35">
      <c r="C1913" t="s">
        <v>1935</v>
      </c>
      <c r="D1913">
        <v>1983</v>
      </c>
      <c r="E1913" t="s">
        <v>35</v>
      </c>
      <c r="F1913">
        <v>26</v>
      </c>
      <c r="G1913">
        <v>2</v>
      </c>
      <c r="H1913">
        <v>23563.02</v>
      </c>
      <c r="I1913" t="s">
        <v>11</v>
      </c>
      <c r="J1913" t="s">
        <v>11</v>
      </c>
      <c r="K1913" t="s">
        <v>13</v>
      </c>
    </row>
    <row r="1914" spans="3:11" x14ac:dyDescent="0.35">
      <c r="C1914" t="s">
        <v>1936</v>
      </c>
      <c r="D1914">
        <v>1974</v>
      </c>
      <c r="E1914" t="s">
        <v>18</v>
      </c>
      <c r="F1914">
        <v>2</v>
      </c>
      <c r="G1914">
        <v>1</v>
      </c>
      <c r="H1914">
        <v>23568.27</v>
      </c>
      <c r="I1914" t="s">
        <v>11</v>
      </c>
      <c r="J1914" t="s">
        <v>11</v>
      </c>
      <c r="K1914" t="s">
        <v>42</v>
      </c>
    </row>
    <row r="1915" spans="3:11" x14ac:dyDescent="0.35">
      <c r="C1915" t="s">
        <v>1937</v>
      </c>
      <c r="D1915">
        <v>1973</v>
      </c>
      <c r="E1915" t="s">
        <v>18</v>
      </c>
      <c r="F1915">
        <v>27</v>
      </c>
      <c r="G1915">
        <v>2</v>
      </c>
      <c r="H1915">
        <v>23807.24</v>
      </c>
      <c r="I1915" t="s">
        <v>11</v>
      </c>
      <c r="J1915" t="s">
        <v>12</v>
      </c>
      <c r="K1915" t="s">
        <v>23</v>
      </c>
    </row>
    <row r="1916" spans="3:11" x14ac:dyDescent="0.35">
      <c r="C1916" t="s">
        <v>1938</v>
      </c>
      <c r="D1916">
        <v>1970</v>
      </c>
      <c r="E1916" t="s">
        <v>35</v>
      </c>
      <c r="F1916">
        <v>8</v>
      </c>
      <c r="G1916">
        <v>1</v>
      </c>
      <c r="H1916">
        <v>23887.66</v>
      </c>
      <c r="I1916" t="s">
        <v>11</v>
      </c>
      <c r="J1916" t="s">
        <v>12</v>
      </c>
      <c r="K1916" t="s">
        <v>23</v>
      </c>
    </row>
    <row r="1917" spans="3:11" x14ac:dyDescent="0.35">
      <c r="C1917" t="s">
        <v>1939</v>
      </c>
      <c r="D1917">
        <v>1971</v>
      </c>
      <c r="E1917" t="s">
        <v>10</v>
      </c>
      <c r="F1917">
        <v>10</v>
      </c>
      <c r="G1917">
        <v>2</v>
      </c>
      <c r="H1917">
        <v>23967.38</v>
      </c>
      <c r="I1917" t="s">
        <v>11</v>
      </c>
      <c r="J1917" t="s">
        <v>11</v>
      </c>
      <c r="K1917" t="s">
        <v>23</v>
      </c>
    </row>
    <row r="1918" spans="3:11" x14ac:dyDescent="0.35">
      <c r="C1918" t="s">
        <v>1940</v>
      </c>
      <c r="D1918">
        <v>2003</v>
      </c>
      <c r="E1918" t="s">
        <v>30</v>
      </c>
      <c r="F1918">
        <v>30</v>
      </c>
      <c r="G1918">
        <v>2</v>
      </c>
      <c r="H1918">
        <v>24059.68</v>
      </c>
      <c r="I1918" t="s">
        <v>11</v>
      </c>
      <c r="J1918" t="s">
        <v>11</v>
      </c>
      <c r="K1918" t="s">
        <v>23</v>
      </c>
    </row>
    <row r="1919" spans="3:11" x14ac:dyDescent="0.35">
      <c r="C1919" t="s">
        <v>1941</v>
      </c>
      <c r="D1919">
        <v>1973</v>
      </c>
      <c r="E1919" t="s">
        <v>18</v>
      </c>
      <c r="F1919">
        <v>13</v>
      </c>
      <c r="G1919">
        <v>3</v>
      </c>
      <c r="H1919">
        <v>24106.91</v>
      </c>
      <c r="I1919" t="s">
        <v>11</v>
      </c>
      <c r="J1919" t="s">
        <v>11</v>
      </c>
      <c r="K1919" t="s">
        <v>247</v>
      </c>
    </row>
    <row r="1920" spans="3:11" x14ac:dyDescent="0.35">
      <c r="C1920" t="s">
        <v>1942</v>
      </c>
      <c r="D1920">
        <v>1974</v>
      </c>
      <c r="E1920" t="s">
        <v>20</v>
      </c>
      <c r="F1920">
        <v>10</v>
      </c>
      <c r="G1920">
        <v>3</v>
      </c>
      <c r="H1920">
        <v>24180.93</v>
      </c>
      <c r="I1920" t="s">
        <v>11</v>
      </c>
      <c r="J1920" t="s">
        <v>16</v>
      </c>
      <c r="K1920" t="s">
        <v>13</v>
      </c>
    </row>
    <row r="1921" spans="3:11" x14ac:dyDescent="0.35">
      <c r="C1921" t="s">
        <v>1943</v>
      </c>
      <c r="D1921">
        <v>1964</v>
      </c>
      <c r="E1921" t="s">
        <v>30</v>
      </c>
      <c r="F1921">
        <v>16</v>
      </c>
      <c r="G1921">
        <v>0</v>
      </c>
      <c r="H1921">
        <v>24227.34</v>
      </c>
      <c r="I1921" t="s">
        <v>11</v>
      </c>
      <c r="J1921" t="s">
        <v>16</v>
      </c>
      <c r="K1921" t="s">
        <v>13</v>
      </c>
    </row>
    <row r="1922" spans="3:11" x14ac:dyDescent="0.35">
      <c r="C1922" t="s">
        <v>1944</v>
      </c>
      <c r="D1922">
        <v>2004</v>
      </c>
      <c r="E1922" t="s">
        <v>35</v>
      </c>
      <c r="F1922">
        <v>3</v>
      </c>
      <c r="G1922">
        <v>0</v>
      </c>
      <c r="H1922">
        <v>24294.02</v>
      </c>
      <c r="I1922" t="s">
        <v>11</v>
      </c>
      <c r="J1922" t="s">
        <v>16</v>
      </c>
      <c r="K1922" t="s">
        <v>42</v>
      </c>
    </row>
    <row r="1923" spans="3:11" x14ac:dyDescent="0.35">
      <c r="C1923" t="s">
        <v>1945</v>
      </c>
      <c r="D1923">
        <v>1999</v>
      </c>
      <c r="E1923" t="s">
        <v>37</v>
      </c>
      <c r="F1923">
        <v>7</v>
      </c>
      <c r="G1923">
        <v>0</v>
      </c>
      <c r="H1923">
        <v>24387.74</v>
      </c>
      <c r="I1923" t="s">
        <v>11</v>
      </c>
      <c r="J1923" t="s">
        <v>16</v>
      </c>
      <c r="K1923" t="s">
        <v>42</v>
      </c>
    </row>
    <row r="1924" spans="3:11" x14ac:dyDescent="0.35">
      <c r="C1924" t="s">
        <v>1946</v>
      </c>
      <c r="D1924">
        <v>1970</v>
      </c>
      <c r="E1924" t="s">
        <v>15</v>
      </c>
      <c r="F1924">
        <v>30</v>
      </c>
      <c r="G1924">
        <v>0</v>
      </c>
      <c r="H1924">
        <v>24393.62</v>
      </c>
      <c r="I1924" t="s">
        <v>11</v>
      </c>
      <c r="J1924" t="s">
        <v>12</v>
      </c>
      <c r="K1924" t="s">
        <v>23</v>
      </c>
    </row>
    <row r="1925" spans="3:11" x14ac:dyDescent="0.35">
      <c r="C1925" t="s">
        <v>1947</v>
      </c>
      <c r="D1925">
        <v>1968</v>
      </c>
      <c r="E1925" t="s">
        <v>10</v>
      </c>
      <c r="F1925">
        <v>6</v>
      </c>
      <c r="G1925">
        <v>0</v>
      </c>
      <c r="H1925">
        <v>24476.48</v>
      </c>
      <c r="I1925" t="s">
        <v>11</v>
      </c>
      <c r="J1925" t="s">
        <v>11</v>
      </c>
      <c r="K1925" t="s">
        <v>23</v>
      </c>
    </row>
    <row r="1926" spans="3:11" x14ac:dyDescent="0.35">
      <c r="C1926" t="s">
        <v>1948</v>
      </c>
      <c r="D1926">
        <v>1961</v>
      </c>
      <c r="E1926" t="s">
        <v>37</v>
      </c>
      <c r="F1926">
        <v>21</v>
      </c>
      <c r="G1926">
        <v>0</v>
      </c>
      <c r="H1926">
        <v>24513.09</v>
      </c>
      <c r="I1926" t="s">
        <v>11</v>
      </c>
      <c r="J1926" t="s">
        <v>11</v>
      </c>
      <c r="K1926" t="s">
        <v>13</v>
      </c>
    </row>
    <row r="1927" spans="3:11" x14ac:dyDescent="0.35">
      <c r="C1927" t="s">
        <v>1949</v>
      </c>
      <c r="D1927">
        <v>1972</v>
      </c>
      <c r="E1927" t="s">
        <v>20</v>
      </c>
      <c r="F1927">
        <v>14</v>
      </c>
      <c r="G1927">
        <v>1</v>
      </c>
      <c r="H1927">
        <v>24520.26</v>
      </c>
      <c r="I1927" t="s">
        <v>11</v>
      </c>
      <c r="J1927" t="s">
        <v>12</v>
      </c>
      <c r="K1927" t="s">
        <v>42</v>
      </c>
    </row>
    <row r="1928" spans="3:11" x14ac:dyDescent="0.35">
      <c r="C1928" t="s">
        <v>1950</v>
      </c>
      <c r="D1928">
        <v>1975</v>
      </c>
      <c r="E1928" t="s">
        <v>18</v>
      </c>
      <c r="F1928">
        <v>13</v>
      </c>
      <c r="G1928">
        <v>2</v>
      </c>
      <c r="H1928">
        <v>24535.7</v>
      </c>
      <c r="I1928" t="s">
        <v>11</v>
      </c>
      <c r="J1928" t="s">
        <v>11</v>
      </c>
      <c r="K1928" t="s">
        <v>23</v>
      </c>
    </row>
    <row r="1929" spans="3:11" x14ac:dyDescent="0.35">
      <c r="C1929" t="s">
        <v>1951</v>
      </c>
      <c r="D1929">
        <v>1976</v>
      </c>
      <c r="E1929" t="s">
        <v>37</v>
      </c>
      <c r="F1929">
        <v>12</v>
      </c>
      <c r="G1929">
        <v>0</v>
      </c>
      <c r="H1929">
        <v>24603.05</v>
      </c>
      <c r="I1929" t="s">
        <v>11</v>
      </c>
      <c r="J1929" t="s">
        <v>11</v>
      </c>
      <c r="K1929" t="s">
        <v>42</v>
      </c>
    </row>
    <row r="1930" spans="3:11" x14ac:dyDescent="0.35">
      <c r="C1930" t="s">
        <v>1952</v>
      </c>
      <c r="D1930">
        <v>1970</v>
      </c>
      <c r="E1930" t="s">
        <v>18</v>
      </c>
      <c r="F1930">
        <v>12</v>
      </c>
      <c r="G1930">
        <v>2</v>
      </c>
      <c r="H1930">
        <v>24667.42</v>
      </c>
      <c r="I1930" t="s">
        <v>11</v>
      </c>
      <c r="J1930" t="s">
        <v>12</v>
      </c>
      <c r="K1930" t="s">
        <v>13</v>
      </c>
    </row>
    <row r="1931" spans="3:11" x14ac:dyDescent="0.35">
      <c r="C1931" t="s">
        <v>1953</v>
      </c>
      <c r="D1931">
        <v>1996</v>
      </c>
      <c r="E1931" t="s">
        <v>35</v>
      </c>
      <c r="F1931">
        <v>28</v>
      </c>
      <c r="G1931">
        <v>4</v>
      </c>
      <c r="H1931">
        <v>24671.66</v>
      </c>
      <c r="I1931" t="s">
        <v>11</v>
      </c>
      <c r="J1931" t="s">
        <v>16</v>
      </c>
      <c r="K1931" t="s">
        <v>247</v>
      </c>
    </row>
    <row r="1932" spans="3:11" x14ac:dyDescent="0.35">
      <c r="C1932" t="s">
        <v>1954</v>
      </c>
      <c r="D1932">
        <v>1992</v>
      </c>
      <c r="E1932" t="s">
        <v>37</v>
      </c>
      <c r="F1932">
        <v>11</v>
      </c>
      <c r="G1932">
        <v>0</v>
      </c>
      <c r="H1932">
        <v>24795.040000000001</v>
      </c>
      <c r="I1932" t="s">
        <v>11</v>
      </c>
      <c r="J1932" t="s">
        <v>12</v>
      </c>
      <c r="K1932" t="s">
        <v>42</v>
      </c>
    </row>
    <row r="1933" spans="3:11" x14ac:dyDescent="0.35">
      <c r="C1933" t="s">
        <v>1955</v>
      </c>
      <c r="D1933">
        <v>1994</v>
      </c>
      <c r="E1933" t="s">
        <v>20</v>
      </c>
      <c r="F1933">
        <v>9</v>
      </c>
      <c r="G1933">
        <v>0</v>
      </c>
      <c r="H1933">
        <v>24817.25</v>
      </c>
      <c r="I1933" t="s">
        <v>11</v>
      </c>
      <c r="J1933" t="s">
        <v>11</v>
      </c>
      <c r="K1933" t="s">
        <v>42</v>
      </c>
    </row>
    <row r="1934" spans="3:11" x14ac:dyDescent="0.35">
      <c r="C1934" t="s">
        <v>1956</v>
      </c>
      <c r="D1934">
        <v>1995</v>
      </c>
      <c r="E1934" t="s">
        <v>18</v>
      </c>
      <c r="F1934">
        <v>10</v>
      </c>
      <c r="G1934">
        <v>0</v>
      </c>
      <c r="H1934">
        <v>24863.25</v>
      </c>
      <c r="I1934" t="s">
        <v>11</v>
      </c>
      <c r="J1934" t="s">
        <v>12</v>
      </c>
      <c r="K1934" t="s">
        <v>42</v>
      </c>
    </row>
    <row r="1935" spans="3:11" x14ac:dyDescent="0.35">
      <c r="C1935" t="s">
        <v>1957</v>
      </c>
      <c r="D1935">
        <v>1970</v>
      </c>
      <c r="E1935" t="s">
        <v>15</v>
      </c>
      <c r="F1935">
        <v>26</v>
      </c>
      <c r="G1935">
        <v>3</v>
      </c>
      <c r="H1935">
        <v>24869.84</v>
      </c>
      <c r="I1935" t="s">
        <v>11</v>
      </c>
      <c r="J1935" t="s">
        <v>11</v>
      </c>
      <c r="K1935" t="s">
        <v>168</v>
      </c>
    </row>
    <row r="1936" spans="3:11" x14ac:dyDescent="0.35">
      <c r="C1936" t="s">
        <v>1958</v>
      </c>
      <c r="D1936">
        <v>1969</v>
      </c>
      <c r="E1936" t="s">
        <v>10</v>
      </c>
      <c r="F1936">
        <v>23</v>
      </c>
      <c r="G1936">
        <v>3</v>
      </c>
      <c r="H1936">
        <v>24873.38</v>
      </c>
      <c r="I1936" t="s">
        <v>11</v>
      </c>
      <c r="J1936" t="s">
        <v>16</v>
      </c>
      <c r="K1936" t="s">
        <v>247</v>
      </c>
    </row>
    <row r="1937" spans="3:11" x14ac:dyDescent="0.35">
      <c r="C1937" t="s">
        <v>1959</v>
      </c>
      <c r="D1937">
        <v>1987</v>
      </c>
      <c r="E1937" t="s">
        <v>18</v>
      </c>
      <c r="F1937">
        <v>14</v>
      </c>
      <c r="G1937">
        <v>2</v>
      </c>
      <c r="H1937">
        <v>24915.05</v>
      </c>
      <c r="I1937" t="s">
        <v>11</v>
      </c>
      <c r="J1937" t="s">
        <v>16</v>
      </c>
      <c r="K1937" t="s">
        <v>247</v>
      </c>
    </row>
    <row r="1938" spans="3:11" x14ac:dyDescent="0.35">
      <c r="C1938" t="s">
        <v>1960</v>
      </c>
      <c r="D1938">
        <v>1975</v>
      </c>
      <c r="E1938" t="s">
        <v>15</v>
      </c>
      <c r="F1938">
        <v>14</v>
      </c>
      <c r="G1938">
        <v>3</v>
      </c>
      <c r="H1938">
        <v>24915.22</v>
      </c>
      <c r="I1938" t="s">
        <v>11</v>
      </c>
      <c r="J1938" t="s">
        <v>12</v>
      </c>
      <c r="K1938" t="s">
        <v>23</v>
      </c>
    </row>
    <row r="1939" spans="3:11" x14ac:dyDescent="0.35">
      <c r="C1939" t="s">
        <v>1961</v>
      </c>
      <c r="D1939">
        <v>1995</v>
      </c>
      <c r="E1939" t="s">
        <v>30</v>
      </c>
      <c r="F1939">
        <v>4</v>
      </c>
      <c r="G1939">
        <v>0</v>
      </c>
      <c r="H1939">
        <v>25075.97</v>
      </c>
      <c r="I1939" t="s">
        <v>11</v>
      </c>
      <c r="J1939" t="s">
        <v>11</v>
      </c>
      <c r="K1939" t="s">
        <v>42</v>
      </c>
    </row>
    <row r="1940" spans="3:11" x14ac:dyDescent="0.35">
      <c r="C1940" t="s">
        <v>1962</v>
      </c>
      <c r="D1940">
        <v>1998</v>
      </c>
      <c r="E1940" t="s">
        <v>18</v>
      </c>
      <c r="F1940">
        <v>14</v>
      </c>
      <c r="G1940">
        <v>0</v>
      </c>
      <c r="H1940">
        <v>25081.77</v>
      </c>
      <c r="I1940" t="s">
        <v>11</v>
      </c>
      <c r="J1940" t="s">
        <v>11</v>
      </c>
      <c r="K1940" t="s">
        <v>13</v>
      </c>
    </row>
    <row r="1941" spans="3:11" x14ac:dyDescent="0.35">
      <c r="C1941" t="s">
        <v>1963</v>
      </c>
      <c r="D1941">
        <v>1998</v>
      </c>
      <c r="E1941" t="s">
        <v>15</v>
      </c>
      <c r="F1941">
        <v>24</v>
      </c>
      <c r="G1941">
        <v>0</v>
      </c>
      <c r="H1941">
        <v>25127.22</v>
      </c>
      <c r="I1941" t="s">
        <v>11</v>
      </c>
      <c r="J1941" t="s">
        <v>12</v>
      </c>
      <c r="K1941" t="s">
        <v>42</v>
      </c>
    </row>
    <row r="1942" spans="3:11" x14ac:dyDescent="0.35">
      <c r="C1942" t="s">
        <v>1964</v>
      </c>
      <c r="D1942">
        <v>1975</v>
      </c>
      <c r="E1942" t="s">
        <v>30</v>
      </c>
      <c r="F1942">
        <v>14</v>
      </c>
      <c r="G1942">
        <v>3</v>
      </c>
      <c r="H1942">
        <v>25309.49</v>
      </c>
      <c r="I1942" t="s">
        <v>11</v>
      </c>
      <c r="J1942" t="s">
        <v>16</v>
      </c>
      <c r="K1942" t="s">
        <v>42</v>
      </c>
    </row>
    <row r="1943" spans="3:11" x14ac:dyDescent="0.35">
      <c r="C1943" t="s">
        <v>1965</v>
      </c>
      <c r="D1943">
        <v>1972</v>
      </c>
      <c r="E1943" t="s">
        <v>20</v>
      </c>
      <c r="F1943">
        <v>26</v>
      </c>
      <c r="G1943">
        <v>2</v>
      </c>
      <c r="H1943">
        <v>25333.33</v>
      </c>
      <c r="I1943" t="s">
        <v>11</v>
      </c>
      <c r="J1943" t="s">
        <v>11</v>
      </c>
      <c r="K1943" t="s">
        <v>356</v>
      </c>
    </row>
    <row r="1944" spans="3:11" x14ac:dyDescent="0.35">
      <c r="C1944" t="s">
        <v>1966</v>
      </c>
      <c r="D1944">
        <v>1968</v>
      </c>
      <c r="E1944" t="s">
        <v>35</v>
      </c>
      <c r="F1944">
        <v>22</v>
      </c>
      <c r="G1944">
        <v>3</v>
      </c>
      <c r="H1944">
        <v>25382.3</v>
      </c>
      <c r="I1944" t="s">
        <v>11</v>
      </c>
      <c r="J1944" t="s">
        <v>11</v>
      </c>
      <c r="K1944" t="s">
        <v>42</v>
      </c>
    </row>
    <row r="1945" spans="3:11" x14ac:dyDescent="0.35">
      <c r="C1945" t="s">
        <v>1967</v>
      </c>
      <c r="D1945">
        <v>1968</v>
      </c>
      <c r="E1945" t="s">
        <v>30</v>
      </c>
      <c r="F1945">
        <v>11</v>
      </c>
      <c r="G1945">
        <v>1</v>
      </c>
      <c r="H1945">
        <v>25517.11</v>
      </c>
      <c r="I1945" t="s">
        <v>11</v>
      </c>
      <c r="J1945" t="s">
        <v>12</v>
      </c>
      <c r="K1945" t="s">
        <v>356</v>
      </c>
    </row>
    <row r="1946" spans="3:11" x14ac:dyDescent="0.35">
      <c r="C1946" t="s">
        <v>1968</v>
      </c>
      <c r="D1946">
        <v>2001</v>
      </c>
      <c r="E1946" t="s">
        <v>35</v>
      </c>
      <c r="F1946">
        <v>2</v>
      </c>
      <c r="G1946">
        <v>0</v>
      </c>
      <c r="H1946">
        <v>25648.98</v>
      </c>
      <c r="I1946" t="s">
        <v>11</v>
      </c>
      <c r="J1946" t="s">
        <v>16</v>
      </c>
      <c r="K1946" t="s">
        <v>42</v>
      </c>
    </row>
    <row r="1947" spans="3:11" x14ac:dyDescent="0.35">
      <c r="C1947" t="s">
        <v>1969</v>
      </c>
      <c r="D1947">
        <v>1972</v>
      </c>
      <c r="E1947" t="s">
        <v>10</v>
      </c>
      <c r="F1947">
        <v>17</v>
      </c>
      <c r="G1947">
        <v>0</v>
      </c>
      <c r="H1947">
        <v>25656.58</v>
      </c>
      <c r="I1947" t="s">
        <v>11</v>
      </c>
      <c r="J1947" t="s">
        <v>12</v>
      </c>
      <c r="K1947" t="s">
        <v>247</v>
      </c>
    </row>
    <row r="1948" spans="3:11" x14ac:dyDescent="0.35">
      <c r="C1948" t="s">
        <v>1970</v>
      </c>
      <c r="D1948">
        <v>1963</v>
      </c>
      <c r="E1948" t="s">
        <v>35</v>
      </c>
      <c r="F1948">
        <v>21</v>
      </c>
      <c r="G1948">
        <v>0</v>
      </c>
      <c r="H1948">
        <v>25678.78</v>
      </c>
      <c r="I1948" t="s">
        <v>11</v>
      </c>
      <c r="J1948" t="s">
        <v>12</v>
      </c>
      <c r="K1948" t="s">
        <v>23</v>
      </c>
    </row>
    <row r="1949" spans="3:11" x14ac:dyDescent="0.35">
      <c r="C1949" t="s">
        <v>1971</v>
      </c>
      <c r="D1949">
        <v>1970</v>
      </c>
      <c r="E1949" t="s">
        <v>30</v>
      </c>
      <c r="F1949">
        <v>3</v>
      </c>
      <c r="G1949">
        <v>3</v>
      </c>
      <c r="H1949">
        <v>25992.82</v>
      </c>
      <c r="I1949" t="s">
        <v>11</v>
      </c>
      <c r="J1949" t="s">
        <v>11</v>
      </c>
      <c r="K1949" t="s">
        <v>13</v>
      </c>
    </row>
    <row r="1950" spans="3:11" x14ac:dyDescent="0.35">
      <c r="C1950" t="s">
        <v>1972</v>
      </c>
      <c r="D1950">
        <v>2001</v>
      </c>
      <c r="E1950" t="s">
        <v>18</v>
      </c>
      <c r="F1950">
        <v>5</v>
      </c>
      <c r="G1950">
        <v>2</v>
      </c>
      <c r="H1950">
        <v>26018.95</v>
      </c>
      <c r="I1950" t="s">
        <v>11</v>
      </c>
      <c r="J1950" t="s">
        <v>11</v>
      </c>
      <c r="K1950" t="s">
        <v>23</v>
      </c>
    </row>
    <row r="1951" spans="3:11" x14ac:dyDescent="0.35">
      <c r="C1951" t="s">
        <v>1973</v>
      </c>
      <c r="D1951">
        <v>2000</v>
      </c>
      <c r="E1951" t="s">
        <v>30</v>
      </c>
      <c r="F1951">
        <v>26</v>
      </c>
      <c r="G1951">
        <v>0</v>
      </c>
      <c r="H1951">
        <v>26026.97</v>
      </c>
      <c r="I1951" t="s">
        <v>11</v>
      </c>
      <c r="J1951" t="s">
        <v>12</v>
      </c>
      <c r="K1951" t="s">
        <v>42</v>
      </c>
    </row>
    <row r="1952" spans="3:11" x14ac:dyDescent="0.35">
      <c r="C1952" t="s">
        <v>1974</v>
      </c>
      <c r="D1952">
        <v>1966</v>
      </c>
      <c r="E1952" t="s">
        <v>10</v>
      </c>
      <c r="F1952">
        <v>9</v>
      </c>
      <c r="G1952">
        <v>1</v>
      </c>
      <c r="H1952">
        <v>26109.33</v>
      </c>
      <c r="I1952" t="s">
        <v>11</v>
      </c>
      <c r="J1952" t="s">
        <v>12</v>
      </c>
      <c r="K1952" t="s">
        <v>23</v>
      </c>
    </row>
    <row r="1953" spans="3:11" x14ac:dyDescent="0.35">
      <c r="C1953" t="s">
        <v>1975</v>
      </c>
      <c r="D1953">
        <v>2002</v>
      </c>
      <c r="E1953" t="s">
        <v>37</v>
      </c>
      <c r="F1953">
        <v>11</v>
      </c>
      <c r="G1953">
        <v>0</v>
      </c>
      <c r="H1953">
        <v>26125.67</v>
      </c>
      <c r="I1953" t="s">
        <v>11</v>
      </c>
      <c r="J1953" t="s">
        <v>16</v>
      </c>
      <c r="K1953" t="s">
        <v>13</v>
      </c>
    </row>
    <row r="1954" spans="3:11" x14ac:dyDescent="0.35">
      <c r="C1954" t="s">
        <v>1976</v>
      </c>
      <c r="D1954">
        <v>1973</v>
      </c>
      <c r="E1954" t="s">
        <v>10</v>
      </c>
      <c r="F1954">
        <v>7</v>
      </c>
      <c r="G1954">
        <v>1</v>
      </c>
      <c r="H1954">
        <v>26140.36</v>
      </c>
      <c r="I1954" t="s">
        <v>11</v>
      </c>
      <c r="J1954" t="s">
        <v>12</v>
      </c>
      <c r="K1954" t="s">
        <v>42</v>
      </c>
    </row>
    <row r="1955" spans="3:11" x14ac:dyDescent="0.35">
      <c r="C1955" t="s">
        <v>1977</v>
      </c>
      <c r="D1955">
        <v>1975</v>
      </c>
      <c r="E1955" t="s">
        <v>18</v>
      </c>
      <c r="F1955">
        <v>4</v>
      </c>
      <c r="G1955">
        <v>1</v>
      </c>
      <c r="H1955">
        <v>26236.58</v>
      </c>
      <c r="I1955" t="s">
        <v>11</v>
      </c>
      <c r="J1955" t="s">
        <v>16</v>
      </c>
      <c r="K1955" t="s">
        <v>42</v>
      </c>
    </row>
    <row r="1956" spans="3:11" x14ac:dyDescent="0.35">
      <c r="C1956" t="s">
        <v>1978</v>
      </c>
      <c r="D1956">
        <v>2004</v>
      </c>
      <c r="E1956" t="s">
        <v>30</v>
      </c>
      <c r="F1956">
        <v>5</v>
      </c>
      <c r="G1956">
        <v>0</v>
      </c>
      <c r="H1956">
        <v>26316.59</v>
      </c>
      <c r="I1956" t="s">
        <v>11</v>
      </c>
      <c r="J1956" t="s">
        <v>12</v>
      </c>
      <c r="K1956" t="s">
        <v>42</v>
      </c>
    </row>
    <row r="1957" spans="3:11" x14ac:dyDescent="0.35">
      <c r="C1957" t="s">
        <v>1979</v>
      </c>
      <c r="D1957">
        <v>1974</v>
      </c>
      <c r="E1957" t="s">
        <v>20</v>
      </c>
      <c r="F1957">
        <v>21</v>
      </c>
      <c r="G1957">
        <v>1</v>
      </c>
      <c r="H1957">
        <v>26392.26</v>
      </c>
      <c r="I1957" t="s">
        <v>11</v>
      </c>
      <c r="J1957" t="s">
        <v>11</v>
      </c>
      <c r="K1957" t="s">
        <v>247</v>
      </c>
    </row>
    <row r="1958" spans="3:11" x14ac:dyDescent="0.35">
      <c r="C1958" t="s">
        <v>1980</v>
      </c>
      <c r="D1958">
        <v>1970</v>
      </c>
      <c r="E1958" t="s">
        <v>35</v>
      </c>
      <c r="F1958">
        <v>27</v>
      </c>
      <c r="G1958">
        <v>2</v>
      </c>
      <c r="H1958">
        <v>26467.1</v>
      </c>
      <c r="I1958" t="s">
        <v>11</v>
      </c>
      <c r="J1958" t="s">
        <v>12</v>
      </c>
      <c r="K1958" t="s">
        <v>23</v>
      </c>
    </row>
    <row r="1959" spans="3:11" x14ac:dyDescent="0.35">
      <c r="C1959" t="s">
        <v>1981</v>
      </c>
      <c r="D1959">
        <v>2004</v>
      </c>
      <c r="E1959" t="s">
        <v>20</v>
      </c>
      <c r="F1959">
        <v>5</v>
      </c>
      <c r="G1959">
        <v>0</v>
      </c>
      <c r="H1959">
        <v>26479.4</v>
      </c>
      <c r="I1959" t="s">
        <v>11</v>
      </c>
      <c r="J1959" t="s">
        <v>11</v>
      </c>
      <c r="K1959" t="s">
        <v>42</v>
      </c>
    </row>
    <row r="1960" spans="3:11" x14ac:dyDescent="0.35">
      <c r="C1960" t="s">
        <v>1982</v>
      </c>
      <c r="D1960">
        <v>1988</v>
      </c>
      <c r="E1960" t="s">
        <v>10</v>
      </c>
      <c r="F1960">
        <v>22</v>
      </c>
      <c r="G1960">
        <v>3</v>
      </c>
      <c r="H1960">
        <v>26607.89</v>
      </c>
      <c r="I1960" t="s">
        <v>11</v>
      </c>
      <c r="J1960" t="s">
        <v>16</v>
      </c>
      <c r="K1960" t="s">
        <v>42</v>
      </c>
    </row>
    <row r="1961" spans="3:11" x14ac:dyDescent="0.35">
      <c r="C1961" t="s">
        <v>1983</v>
      </c>
      <c r="D1961">
        <v>1991</v>
      </c>
      <c r="E1961" t="s">
        <v>35</v>
      </c>
      <c r="F1961">
        <v>22</v>
      </c>
      <c r="G1961">
        <v>3</v>
      </c>
      <c r="H1961">
        <v>26912.560000000001</v>
      </c>
      <c r="I1961" t="s">
        <v>11</v>
      </c>
      <c r="J1961" t="s">
        <v>11</v>
      </c>
      <c r="K1961" t="s">
        <v>42</v>
      </c>
    </row>
    <row r="1962" spans="3:11" x14ac:dyDescent="0.35">
      <c r="C1962" t="s">
        <v>1984</v>
      </c>
      <c r="D1962">
        <v>1958</v>
      </c>
      <c r="E1962" t="s">
        <v>30</v>
      </c>
      <c r="F1962">
        <v>25</v>
      </c>
      <c r="G1962">
        <v>0</v>
      </c>
      <c r="H1962">
        <v>26926.51</v>
      </c>
      <c r="I1962" t="s">
        <v>11</v>
      </c>
      <c r="J1962" t="s">
        <v>16</v>
      </c>
      <c r="K1962" t="s">
        <v>13</v>
      </c>
    </row>
    <row r="1963" spans="3:11" x14ac:dyDescent="0.35">
      <c r="C1963" t="s">
        <v>1985</v>
      </c>
      <c r="D1963">
        <v>2002</v>
      </c>
      <c r="E1963" t="s">
        <v>18</v>
      </c>
      <c r="F1963">
        <v>17</v>
      </c>
      <c r="G1963">
        <v>0</v>
      </c>
      <c r="H1963">
        <v>26927.69</v>
      </c>
      <c r="I1963" t="s">
        <v>11</v>
      </c>
      <c r="J1963" t="s">
        <v>11</v>
      </c>
      <c r="K1963" t="s">
        <v>42</v>
      </c>
    </row>
    <row r="1964" spans="3:11" x14ac:dyDescent="0.35">
      <c r="C1964" t="s">
        <v>1986</v>
      </c>
      <c r="D1964">
        <v>2000</v>
      </c>
      <c r="E1964" t="s">
        <v>15</v>
      </c>
      <c r="F1964">
        <v>9</v>
      </c>
      <c r="G1964">
        <v>0</v>
      </c>
      <c r="H1964">
        <v>26936.98</v>
      </c>
      <c r="I1964" t="s">
        <v>11</v>
      </c>
      <c r="J1964" t="s">
        <v>12</v>
      </c>
      <c r="K1964" t="s">
        <v>42</v>
      </c>
    </row>
    <row r="1965" spans="3:11" x14ac:dyDescent="0.35">
      <c r="C1965" t="s">
        <v>1987</v>
      </c>
      <c r="D1965">
        <v>1960</v>
      </c>
      <c r="E1965" t="s">
        <v>10</v>
      </c>
      <c r="F1965">
        <v>9</v>
      </c>
      <c r="G1965">
        <v>1</v>
      </c>
      <c r="H1965">
        <v>27000.98</v>
      </c>
      <c r="I1965" t="s">
        <v>11</v>
      </c>
      <c r="J1965" t="s">
        <v>11</v>
      </c>
      <c r="K1965" t="s">
        <v>13</v>
      </c>
    </row>
    <row r="1966" spans="3:11" x14ac:dyDescent="0.35">
      <c r="C1966" t="s">
        <v>1988</v>
      </c>
      <c r="D1966">
        <v>1958</v>
      </c>
      <c r="E1966" t="s">
        <v>18</v>
      </c>
      <c r="F1966">
        <v>30</v>
      </c>
      <c r="G1966">
        <v>0</v>
      </c>
      <c r="H1966">
        <v>27037.91</v>
      </c>
      <c r="I1966" t="s">
        <v>11</v>
      </c>
      <c r="J1966" t="s">
        <v>11</v>
      </c>
      <c r="K1966" t="s">
        <v>13</v>
      </c>
    </row>
    <row r="1967" spans="3:11" x14ac:dyDescent="0.35">
      <c r="C1967" t="s">
        <v>1989</v>
      </c>
      <c r="D1967">
        <v>1994</v>
      </c>
      <c r="E1967" t="s">
        <v>10</v>
      </c>
      <c r="F1967">
        <v>2</v>
      </c>
      <c r="G1967">
        <v>0</v>
      </c>
      <c r="H1967">
        <v>27080.639999999999</v>
      </c>
      <c r="I1967" t="s">
        <v>11</v>
      </c>
      <c r="J1967" t="s">
        <v>11</v>
      </c>
      <c r="K1967" t="s">
        <v>42</v>
      </c>
    </row>
    <row r="1968" spans="3:11" x14ac:dyDescent="0.35">
      <c r="C1968" t="s">
        <v>1990</v>
      </c>
      <c r="D1968">
        <v>1990</v>
      </c>
      <c r="E1968" t="s">
        <v>30</v>
      </c>
      <c r="F1968">
        <v>13</v>
      </c>
      <c r="G1968">
        <v>3</v>
      </c>
      <c r="H1968">
        <v>27092.38</v>
      </c>
      <c r="I1968" t="s">
        <v>11</v>
      </c>
      <c r="J1968" t="s">
        <v>12</v>
      </c>
      <c r="K1968" t="s">
        <v>42</v>
      </c>
    </row>
    <row r="1969" spans="3:11" x14ac:dyDescent="0.35">
      <c r="C1969" t="s">
        <v>1991</v>
      </c>
      <c r="D1969">
        <v>1970</v>
      </c>
      <c r="E1969" t="s">
        <v>37</v>
      </c>
      <c r="F1969">
        <v>2</v>
      </c>
      <c r="G1969">
        <v>0</v>
      </c>
      <c r="H1969">
        <v>27117.99</v>
      </c>
      <c r="I1969" t="s">
        <v>11</v>
      </c>
      <c r="J1969" t="s">
        <v>11</v>
      </c>
      <c r="K1969" t="s">
        <v>13</v>
      </c>
    </row>
    <row r="1970" spans="3:11" x14ac:dyDescent="0.35">
      <c r="C1970" t="s">
        <v>1992</v>
      </c>
      <c r="D1970">
        <v>1965</v>
      </c>
      <c r="E1970" t="s">
        <v>30</v>
      </c>
      <c r="F1970">
        <v>21</v>
      </c>
      <c r="G1970">
        <v>0</v>
      </c>
      <c r="H1970">
        <v>27218.44</v>
      </c>
      <c r="I1970" t="s">
        <v>11</v>
      </c>
      <c r="J1970" t="s">
        <v>16</v>
      </c>
      <c r="K1970" t="s">
        <v>356</v>
      </c>
    </row>
    <row r="1971" spans="3:11" x14ac:dyDescent="0.35">
      <c r="C1971" t="s">
        <v>1993</v>
      </c>
      <c r="D1971">
        <v>1999</v>
      </c>
      <c r="E1971" t="s">
        <v>30</v>
      </c>
      <c r="F1971">
        <v>2</v>
      </c>
      <c r="G1971">
        <v>0</v>
      </c>
      <c r="H1971">
        <v>27236.959999999999</v>
      </c>
      <c r="I1971" t="s">
        <v>11</v>
      </c>
      <c r="J1971" t="s">
        <v>16</v>
      </c>
      <c r="K1971" t="s">
        <v>42</v>
      </c>
    </row>
    <row r="1972" spans="3:11" x14ac:dyDescent="0.35">
      <c r="C1972" t="s">
        <v>1994</v>
      </c>
      <c r="D1972">
        <v>1968</v>
      </c>
      <c r="E1972" t="s">
        <v>18</v>
      </c>
      <c r="F1972">
        <v>6</v>
      </c>
      <c r="G1972">
        <v>3</v>
      </c>
      <c r="H1972">
        <v>27322.73</v>
      </c>
      <c r="I1972" t="s">
        <v>11</v>
      </c>
      <c r="J1972" t="s">
        <v>11</v>
      </c>
      <c r="K1972" t="s">
        <v>13</v>
      </c>
    </row>
    <row r="1973" spans="3:11" x14ac:dyDescent="0.35">
      <c r="C1973" t="s">
        <v>1995</v>
      </c>
      <c r="D1973">
        <v>1969</v>
      </c>
      <c r="E1973" t="s">
        <v>37</v>
      </c>
      <c r="F1973">
        <v>16</v>
      </c>
      <c r="G1973">
        <v>0</v>
      </c>
      <c r="H1973">
        <v>27346.04</v>
      </c>
      <c r="I1973" t="s">
        <v>11</v>
      </c>
      <c r="J1973" t="s">
        <v>11</v>
      </c>
      <c r="K1973" t="s">
        <v>13</v>
      </c>
    </row>
    <row r="1974" spans="3:11" x14ac:dyDescent="0.35">
      <c r="C1974" t="s">
        <v>1996</v>
      </c>
      <c r="D1974">
        <v>1988</v>
      </c>
      <c r="E1974" t="s">
        <v>20</v>
      </c>
      <c r="F1974">
        <v>15</v>
      </c>
      <c r="G1974">
        <v>2</v>
      </c>
      <c r="H1974">
        <v>27375.9</v>
      </c>
      <c r="I1974" t="s">
        <v>11</v>
      </c>
      <c r="J1974" t="s">
        <v>12</v>
      </c>
      <c r="K1974" t="s">
        <v>164</v>
      </c>
    </row>
    <row r="1975" spans="3:11" x14ac:dyDescent="0.35">
      <c r="C1975" t="s">
        <v>1997</v>
      </c>
      <c r="D1975">
        <v>1985</v>
      </c>
      <c r="E1975" t="s">
        <v>30</v>
      </c>
      <c r="F1975">
        <v>5</v>
      </c>
      <c r="G1975">
        <v>3</v>
      </c>
      <c r="H1975">
        <v>27432.73</v>
      </c>
      <c r="I1975" t="s">
        <v>11</v>
      </c>
      <c r="J1975" t="s">
        <v>16</v>
      </c>
      <c r="K1975" t="s">
        <v>42</v>
      </c>
    </row>
    <row r="1976" spans="3:11" x14ac:dyDescent="0.35">
      <c r="C1976" t="s">
        <v>1998</v>
      </c>
      <c r="D1976">
        <v>1981</v>
      </c>
      <c r="E1976" t="s">
        <v>37</v>
      </c>
      <c r="F1976">
        <v>3</v>
      </c>
      <c r="G1976">
        <v>1</v>
      </c>
      <c r="H1976">
        <v>27495.59</v>
      </c>
      <c r="I1976" t="s">
        <v>11</v>
      </c>
      <c r="J1976" t="s">
        <v>16</v>
      </c>
      <c r="K1976" t="s">
        <v>42</v>
      </c>
    </row>
    <row r="1977" spans="3:11" x14ac:dyDescent="0.35">
      <c r="C1977" t="s">
        <v>1999</v>
      </c>
      <c r="D1977">
        <v>1965</v>
      </c>
      <c r="E1977" t="s">
        <v>37</v>
      </c>
      <c r="F1977">
        <v>19</v>
      </c>
      <c r="G1977">
        <v>0</v>
      </c>
      <c r="H1977">
        <v>27533.91</v>
      </c>
      <c r="I1977" t="s">
        <v>11</v>
      </c>
      <c r="J1977" t="s">
        <v>12</v>
      </c>
      <c r="K1977" t="s">
        <v>13</v>
      </c>
    </row>
    <row r="1978" spans="3:11" x14ac:dyDescent="0.35">
      <c r="C1978" t="s">
        <v>2000</v>
      </c>
      <c r="D1978">
        <v>1984</v>
      </c>
      <c r="E1978" t="s">
        <v>10</v>
      </c>
      <c r="F1978">
        <v>22</v>
      </c>
      <c r="G1978">
        <v>3</v>
      </c>
      <c r="H1978">
        <v>27534.53</v>
      </c>
      <c r="I1978" t="s">
        <v>11</v>
      </c>
      <c r="J1978" t="s">
        <v>11</v>
      </c>
      <c r="K1978" t="s">
        <v>42</v>
      </c>
    </row>
    <row r="1979" spans="3:11" x14ac:dyDescent="0.35">
      <c r="C1979" t="s">
        <v>2001</v>
      </c>
      <c r="D1979">
        <v>1985</v>
      </c>
      <c r="E1979" t="s">
        <v>15</v>
      </c>
      <c r="F1979">
        <v>6</v>
      </c>
      <c r="G1979">
        <v>3</v>
      </c>
      <c r="H1979">
        <v>27598.93</v>
      </c>
      <c r="I1979" t="s">
        <v>11</v>
      </c>
      <c r="J1979" t="s">
        <v>16</v>
      </c>
      <c r="K1979" t="s">
        <v>42</v>
      </c>
    </row>
    <row r="1980" spans="3:11" x14ac:dyDescent="0.35">
      <c r="C1980" t="s">
        <v>2002</v>
      </c>
      <c r="D1980">
        <v>1992</v>
      </c>
      <c r="E1980" t="s">
        <v>18</v>
      </c>
      <c r="F1980">
        <v>11</v>
      </c>
      <c r="G1980">
        <v>0</v>
      </c>
      <c r="H1980">
        <v>27614.71</v>
      </c>
      <c r="I1980" t="s">
        <v>11</v>
      </c>
      <c r="J1980" t="s">
        <v>12</v>
      </c>
      <c r="K1980" t="s">
        <v>42</v>
      </c>
    </row>
    <row r="1981" spans="3:11" x14ac:dyDescent="0.35">
      <c r="C1981" t="s">
        <v>2003</v>
      </c>
      <c r="D1981">
        <v>1997</v>
      </c>
      <c r="E1981" t="s">
        <v>20</v>
      </c>
      <c r="F1981">
        <v>9</v>
      </c>
      <c r="G1981">
        <v>0</v>
      </c>
      <c r="H1981">
        <v>27619.360000000001</v>
      </c>
      <c r="I1981" t="s">
        <v>11</v>
      </c>
      <c r="J1981" t="s">
        <v>12</v>
      </c>
      <c r="K1981" t="s">
        <v>42</v>
      </c>
    </row>
    <row r="1982" spans="3:11" x14ac:dyDescent="0.35">
      <c r="C1982" t="s">
        <v>2004</v>
      </c>
      <c r="D1982">
        <v>1997</v>
      </c>
      <c r="E1982" t="s">
        <v>37</v>
      </c>
      <c r="F1982">
        <v>7</v>
      </c>
      <c r="G1982">
        <v>0</v>
      </c>
      <c r="H1982">
        <v>27625.17</v>
      </c>
      <c r="I1982" t="s">
        <v>16</v>
      </c>
      <c r="J1982" t="s">
        <v>16</v>
      </c>
      <c r="K1982" t="s">
        <v>42</v>
      </c>
    </row>
    <row r="1983" spans="3:11" x14ac:dyDescent="0.35">
      <c r="C1983" t="s">
        <v>2005</v>
      </c>
      <c r="D1983">
        <v>1992</v>
      </c>
      <c r="E1983" t="s">
        <v>10</v>
      </c>
      <c r="F1983">
        <v>3</v>
      </c>
      <c r="G1983">
        <v>0</v>
      </c>
      <c r="H1983">
        <v>27696.11</v>
      </c>
      <c r="I1983" t="s">
        <v>16</v>
      </c>
      <c r="J1983" t="s">
        <v>11</v>
      </c>
      <c r="K1983" t="s">
        <v>42</v>
      </c>
    </row>
    <row r="1984" spans="3:11" x14ac:dyDescent="0.35">
      <c r="C1984" t="s">
        <v>2006</v>
      </c>
      <c r="D1984">
        <v>2002</v>
      </c>
      <c r="E1984" t="s">
        <v>30</v>
      </c>
      <c r="F1984">
        <v>6</v>
      </c>
      <c r="G1984">
        <v>1</v>
      </c>
      <c r="H1984">
        <v>27724.29</v>
      </c>
      <c r="I1984" t="s">
        <v>16</v>
      </c>
      <c r="J1984" t="s">
        <v>12</v>
      </c>
      <c r="K1984" t="s">
        <v>13</v>
      </c>
    </row>
    <row r="1985" spans="3:11" x14ac:dyDescent="0.35">
      <c r="C1985" t="s">
        <v>2007</v>
      </c>
      <c r="D1985">
        <v>1960</v>
      </c>
      <c r="E1985" t="s">
        <v>10</v>
      </c>
      <c r="F1985">
        <v>6</v>
      </c>
      <c r="G1985">
        <v>0</v>
      </c>
      <c r="H1985">
        <v>27808.73</v>
      </c>
      <c r="I1985" t="s">
        <v>16</v>
      </c>
      <c r="J1985" t="s">
        <v>16</v>
      </c>
      <c r="K1985" t="s">
        <v>13</v>
      </c>
    </row>
    <row r="1986" spans="3:11" x14ac:dyDescent="0.35">
      <c r="C1986" t="s">
        <v>2008</v>
      </c>
      <c r="D1986">
        <v>1985</v>
      </c>
      <c r="E1986" t="s">
        <v>30</v>
      </c>
      <c r="F1986">
        <v>4</v>
      </c>
      <c r="G1986">
        <v>3</v>
      </c>
      <c r="H1986">
        <v>27849.94</v>
      </c>
      <c r="I1986" t="s">
        <v>16</v>
      </c>
      <c r="J1986" t="s">
        <v>16</v>
      </c>
      <c r="K1986" t="s">
        <v>42</v>
      </c>
    </row>
    <row r="1987" spans="3:11" x14ac:dyDescent="0.35">
      <c r="C1987" t="s">
        <v>2009</v>
      </c>
      <c r="D1987">
        <v>1989</v>
      </c>
      <c r="E1987" t="s">
        <v>15</v>
      </c>
      <c r="F1987">
        <v>21</v>
      </c>
      <c r="G1987">
        <v>3</v>
      </c>
      <c r="H1987">
        <v>27925.86</v>
      </c>
      <c r="I1987" t="s">
        <v>16</v>
      </c>
      <c r="J1987" t="s">
        <v>11</v>
      </c>
      <c r="K1987" t="s">
        <v>42</v>
      </c>
    </row>
    <row r="1988" spans="3:11" x14ac:dyDescent="0.35">
      <c r="C1988" t="s">
        <v>2010</v>
      </c>
      <c r="D1988">
        <v>1991</v>
      </c>
      <c r="E1988" t="s">
        <v>18</v>
      </c>
      <c r="F1988">
        <v>4</v>
      </c>
      <c r="G1988">
        <v>3</v>
      </c>
      <c r="H1988">
        <v>27931.11</v>
      </c>
      <c r="I1988" t="s">
        <v>16</v>
      </c>
      <c r="J1988" t="s">
        <v>12</v>
      </c>
      <c r="K1988" t="s">
        <v>42</v>
      </c>
    </row>
    <row r="1989" spans="3:11" x14ac:dyDescent="0.35">
      <c r="C1989" t="s">
        <v>2011</v>
      </c>
      <c r="D1989">
        <v>1961</v>
      </c>
      <c r="E1989" t="s">
        <v>10</v>
      </c>
      <c r="F1989">
        <v>28</v>
      </c>
      <c r="G1989">
        <v>3</v>
      </c>
      <c r="H1989">
        <v>27941.29</v>
      </c>
      <c r="I1989" t="s">
        <v>16</v>
      </c>
      <c r="J1989" t="s">
        <v>12</v>
      </c>
      <c r="K1989" t="s">
        <v>42</v>
      </c>
    </row>
    <row r="1990" spans="3:11" x14ac:dyDescent="0.35">
      <c r="C1990" t="s">
        <v>2012</v>
      </c>
      <c r="D1990">
        <v>1999</v>
      </c>
      <c r="E1990" t="s">
        <v>30</v>
      </c>
      <c r="F1990">
        <v>21</v>
      </c>
      <c r="G1990">
        <v>0</v>
      </c>
      <c r="H1990">
        <v>27980.77</v>
      </c>
      <c r="I1990" t="s">
        <v>16</v>
      </c>
      <c r="J1990" t="s">
        <v>16</v>
      </c>
      <c r="K1990" t="s">
        <v>42</v>
      </c>
    </row>
    <row r="1991" spans="3:11" x14ac:dyDescent="0.35">
      <c r="C1991" t="s">
        <v>2013</v>
      </c>
      <c r="D1991">
        <v>1985</v>
      </c>
      <c r="E1991" t="s">
        <v>15</v>
      </c>
      <c r="F1991">
        <v>29</v>
      </c>
      <c r="G1991">
        <v>3</v>
      </c>
      <c r="H1991">
        <v>28006.94</v>
      </c>
      <c r="I1991" t="s">
        <v>16</v>
      </c>
      <c r="J1991" t="s">
        <v>11</v>
      </c>
      <c r="K1991" t="s">
        <v>42</v>
      </c>
    </row>
    <row r="1992" spans="3:11" x14ac:dyDescent="0.35">
      <c r="C1992" t="s">
        <v>2014</v>
      </c>
      <c r="D1992">
        <v>1960</v>
      </c>
      <c r="E1992" t="s">
        <v>15</v>
      </c>
      <c r="F1992">
        <v>22</v>
      </c>
      <c r="G1992">
        <v>0</v>
      </c>
      <c r="H1992">
        <v>28101.33</v>
      </c>
      <c r="I1992" t="s">
        <v>16</v>
      </c>
      <c r="J1992" t="s">
        <v>11</v>
      </c>
      <c r="K1992" t="s">
        <v>166</v>
      </c>
    </row>
    <row r="1993" spans="3:11" x14ac:dyDescent="0.35">
      <c r="C1993" t="s">
        <v>2015</v>
      </c>
      <c r="D1993">
        <v>1999</v>
      </c>
      <c r="E1993" t="s">
        <v>20</v>
      </c>
      <c r="F1993">
        <v>6</v>
      </c>
      <c r="G1993">
        <v>0</v>
      </c>
      <c r="H1993">
        <v>28245.34</v>
      </c>
      <c r="I1993" t="s">
        <v>16</v>
      </c>
      <c r="J1993" t="s">
        <v>12</v>
      </c>
      <c r="K1993" t="s">
        <v>42</v>
      </c>
    </row>
    <row r="1994" spans="3:11" x14ac:dyDescent="0.35">
      <c r="C1994" t="s">
        <v>2016</v>
      </c>
      <c r="D1994">
        <v>1963</v>
      </c>
      <c r="E1994" t="s">
        <v>15</v>
      </c>
      <c r="F1994">
        <v>25</v>
      </c>
      <c r="G1994">
        <v>1</v>
      </c>
      <c r="H1994">
        <v>28287.9</v>
      </c>
      <c r="I1994" t="s">
        <v>16</v>
      </c>
      <c r="J1994" t="s">
        <v>16</v>
      </c>
      <c r="K1994" t="s">
        <v>13</v>
      </c>
    </row>
    <row r="1995" spans="3:11" x14ac:dyDescent="0.35">
      <c r="C1995" t="s">
        <v>2017</v>
      </c>
      <c r="D1995">
        <v>1990</v>
      </c>
      <c r="E1995" t="s">
        <v>30</v>
      </c>
      <c r="F1995">
        <v>24</v>
      </c>
      <c r="G1995">
        <v>3</v>
      </c>
      <c r="H1995">
        <v>28302.33</v>
      </c>
      <c r="I1995" t="s">
        <v>16</v>
      </c>
      <c r="J1995" t="s">
        <v>11</v>
      </c>
      <c r="K1995" t="s">
        <v>42</v>
      </c>
    </row>
    <row r="1996" spans="3:11" x14ac:dyDescent="0.35">
      <c r="C1996" t="s">
        <v>2018</v>
      </c>
      <c r="D1996">
        <v>1977</v>
      </c>
      <c r="E1996" t="s">
        <v>30</v>
      </c>
      <c r="F1996">
        <v>2</v>
      </c>
      <c r="G1996">
        <v>1</v>
      </c>
      <c r="H1996">
        <v>28340.19</v>
      </c>
      <c r="I1996" t="s">
        <v>16</v>
      </c>
      <c r="J1996" t="s">
        <v>11</v>
      </c>
      <c r="K1996" t="s">
        <v>23</v>
      </c>
    </row>
    <row r="1997" spans="3:11" x14ac:dyDescent="0.35">
      <c r="C1997" t="s">
        <v>2019</v>
      </c>
      <c r="D1997">
        <v>1974</v>
      </c>
      <c r="E1997" t="s">
        <v>20</v>
      </c>
      <c r="F1997">
        <v>16</v>
      </c>
      <c r="G1997">
        <v>1</v>
      </c>
      <c r="H1997">
        <v>28468.92</v>
      </c>
      <c r="I1997" t="s">
        <v>16</v>
      </c>
      <c r="J1997" t="s">
        <v>16</v>
      </c>
      <c r="K1997" t="s">
        <v>23</v>
      </c>
    </row>
    <row r="1998" spans="3:11" x14ac:dyDescent="0.35">
      <c r="C1998" t="s">
        <v>2020</v>
      </c>
      <c r="D1998">
        <v>1982</v>
      </c>
      <c r="E1998" t="s">
        <v>30</v>
      </c>
      <c r="F1998">
        <v>11</v>
      </c>
      <c r="G1998">
        <v>1</v>
      </c>
      <c r="H1998">
        <v>28476.73</v>
      </c>
      <c r="I1998" t="s">
        <v>16</v>
      </c>
      <c r="J1998" t="s">
        <v>11</v>
      </c>
      <c r="K1998" t="s">
        <v>23</v>
      </c>
    </row>
    <row r="1999" spans="3:11" x14ac:dyDescent="0.35">
      <c r="C1999" t="s">
        <v>2021</v>
      </c>
      <c r="D1999">
        <v>1985</v>
      </c>
      <c r="E1999" t="s">
        <v>20</v>
      </c>
      <c r="F1999">
        <v>27</v>
      </c>
      <c r="G1999">
        <v>3</v>
      </c>
      <c r="H1999">
        <v>28542.86</v>
      </c>
      <c r="I1999" t="s">
        <v>16</v>
      </c>
      <c r="J1999" t="s">
        <v>12</v>
      </c>
      <c r="K1999" t="s">
        <v>42</v>
      </c>
    </row>
    <row r="2000" spans="3:11" x14ac:dyDescent="0.35">
      <c r="C2000" t="s">
        <v>2022</v>
      </c>
      <c r="D2000">
        <v>1990</v>
      </c>
      <c r="E2000" t="s">
        <v>30</v>
      </c>
      <c r="F2000">
        <v>5</v>
      </c>
      <c r="G2000">
        <v>3</v>
      </c>
      <c r="H2000">
        <v>28716.14</v>
      </c>
      <c r="I2000" t="s">
        <v>16</v>
      </c>
      <c r="J2000" t="s">
        <v>12</v>
      </c>
      <c r="K2000" t="s">
        <v>42</v>
      </c>
    </row>
    <row r="2001" spans="3:11" x14ac:dyDescent="0.35">
      <c r="C2001" t="s">
        <v>2023</v>
      </c>
      <c r="D2001">
        <v>1961</v>
      </c>
      <c r="E2001" t="s">
        <v>35</v>
      </c>
      <c r="F2001">
        <v>3</v>
      </c>
      <c r="G2001">
        <v>1</v>
      </c>
      <c r="H2001">
        <v>28868.66</v>
      </c>
      <c r="I2001" t="s">
        <v>16</v>
      </c>
      <c r="J2001" t="s">
        <v>11</v>
      </c>
      <c r="K2001" t="s">
        <v>23</v>
      </c>
    </row>
    <row r="2002" spans="3:11" x14ac:dyDescent="0.35">
      <c r="C2002" t="s">
        <v>2024</v>
      </c>
      <c r="D2002">
        <v>1962</v>
      </c>
      <c r="E2002" t="s">
        <v>10</v>
      </c>
      <c r="F2002">
        <v>25</v>
      </c>
      <c r="G2002">
        <v>0</v>
      </c>
      <c r="H2002">
        <v>28923.14</v>
      </c>
      <c r="I2002" t="s">
        <v>16</v>
      </c>
      <c r="J2002" t="s">
        <v>16</v>
      </c>
      <c r="K2002" t="s">
        <v>23</v>
      </c>
    </row>
    <row r="2003" spans="3:11" x14ac:dyDescent="0.35">
      <c r="C2003" t="s">
        <v>2025</v>
      </c>
      <c r="D2003">
        <v>1959</v>
      </c>
      <c r="E2003" t="s">
        <v>30</v>
      </c>
      <c r="F2003">
        <v>5</v>
      </c>
      <c r="G2003">
        <v>0</v>
      </c>
      <c r="H2003">
        <v>28950.47</v>
      </c>
      <c r="I2003" t="s">
        <v>16</v>
      </c>
      <c r="J2003" t="s">
        <v>16</v>
      </c>
      <c r="K2003" t="s">
        <v>23</v>
      </c>
    </row>
    <row r="2004" spans="3:11" x14ac:dyDescent="0.35">
      <c r="C2004" t="s">
        <v>2026</v>
      </c>
      <c r="D2004">
        <v>2003</v>
      </c>
      <c r="E2004" t="s">
        <v>20</v>
      </c>
      <c r="F2004">
        <v>1</v>
      </c>
      <c r="G2004">
        <v>0</v>
      </c>
      <c r="H2004">
        <v>28998.68</v>
      </c>
      <c r="I2004" t="s">
        <v>16</v>
      </c>
      <c r="J2004" t="s">
        <v>12</v>
      </c>
      <c r="K2004" t="s">
        <v>42</v>
      </c>
    </row>
    <row r="2005" spans="3:11" x14ac:dyDescent="0.35">
      <c r="C2005" t="s">
        <v>2027</v>
      </c>
      <c r="D2005">
        <v>1992</v>
      </c>
      <c r="E2005" t="s">
        <v>10</v>
      </c>
      <c r="F2005">
        <v>7</v>
      </c>
      <c r="G2005">
        <v>0</v>
      </c>
      <c r="H2005">
        <v>29007.82</v>
      </c>
      <c r="I2005" t="s">
        <v>16</v>
      </c>
      <c r="J2005" t="s">
        <v>12</v>
      </c>
      <c r="K2005" t="s">
        <v>42</v>
      </c>
    </row>
    <row r="2006" spans="3:11" x14ac:dyDescent="0.35">
      <c r="C2006" t="s">
        <v>2028</v>
      </c>
      <c r="D2006">
        <v>1980</v>
      </c>
      <c r="E2006" t="s">
        <v>10</v>
      </c>
      <c r="F2006">
        <v>14</v>
      </c>
      <c r="G2006">
        <v>2</v>
      </c>
      <c r="H2006">
        <v>29114.21</v>
      </c>
      <c r="I2006" t="s">
        <v>16</v>
      </c>
      <c r="J2006" t="s">
        <v>12</v>
      </c>
      <c r="K2006" t="s">
        <v>42</v>
      </c>
    </row>
    <row r="2007" spans="3:11" x14ac:dyDescent="0.35">
      <c r="C2007" t="s">
        <v>2029</v>
      </c>
      <c r="D2007">
        <v>1978</v>
      </c>
      <c r="E2007" t="s">
        <v>15</v>
      </c>
      <c r="F2007">
        <v>29</v>
      </c>
      <c r="G2007">
        <v>2</v>
      </c>
      <c r="H2007">
        <v>29114.77</v>
      </c>
      <c r="I2007" t="s">
        <v>16</v>
      </c>
      <c r="J2007" t="s">
        <v>16</v>
      </c>
      <c r="K2007" t="s">
        <v>42</v>
      </c>
    </row>
    <row r="2008" spans="3:11" x14ac:dyDescent="0.35">
      <c r="C2008" t="s">
        <v>2030</v>
      </c>
      <c r="D2008">
        <v>1961</v>
      </c>
      <c r="E2008" t="s">
        <v>30</v>
      </c>
      <c r="F2008">
        <v>24</v>
      </c>
      <c r="G2008">
        <v>0</v>
      </c>
      <c r="H2008">
        <v>29141.360000000001</v>
      </c>
      <c r="I2008" t="s">
        <v>16</v>
      </c>
      <c r="J2008" t="s">
        <v>12</v>
      </c>
      <c r="K2008" t="s">
        <v>23</v>
      </c>
    </row>
    <row r="2009" spans="3:11" x14ac:dyDescent="0.35">
      <c r="C2009" t="s">
        <v>2031</v>
      </c>
      <c r="D2009">
        <v>1976</v>
      </c>
      <c r="E2009" t="s">
        <v>15</v>
      </c>
      <c r="F2009">
        <v>8</v>
      </c>
      <c r="G2009">
        <v>2</v>
      </c>
      <c r="H2009">
        <v>29160.39</v>
      </c>
      <c r="I2009" t="s">
        <v>16</v>
      </c>
      <c r="J2009" t="s">
        <v>11</v>
      </c>
      <c r="K2009" t="s">
        <v>42</v>
      </c>
    </row>
    <row r="2010" spans="3:11" x14ac:dyDescent="0.35">
      <c r="C2010" t="s">
        <v>2032</v>
      </c>
      <c r="D2010">
        <v>1969</v>
      </c>
      <c r="E2010" t="s">
        <v>10</v>
      </c>
      <c r="F2010">
        <v>9</v>
      </c>
      <c r="G2010">
        <v>2</v>
      </c>
      <c r="H2010">
        <v>29186.48</v>
      </c>
      <c r="I2010" t="s">
        <v>16</v>
      </c>
      <c r="J2010" t="s">
        <v>12</v>
      </c>
      <c r="K2010" t="s">
        <v>247</v>
      </c>
    </row>
    <row r="2011" spans="3:11" x14ac:dyDescent="0.35">
      <c r="C2011" t="s">
        <v>2033</v>
      </c>
      <c r="D2011">
        <v>1978</v>
      </c>
      <c r="E2011" t="s">
        <v>10</v>
      </c>
      <c r="F2011">
        <v>21</v>
      </c>
      <c r="G2011">
        <v>2</v>
      </c>
      <c r="H2011">
        <v>29227.599999999999</v>
      </c>
      <c r="I2011" t="s">
        <v>16</v>
      </c>
      <c r="J2011" t="s">
        <v>12</v>
      </c>
      <c r="K2011" t="s">
        <v>23</v>
      </c>
    </row>
    <row r="2012" spans="3:11" x14ac:dyDescent="0.35">
      <c r="C2012" t="s">
        <v>2034</v>
      </c>
      <c r="D2012">
        <v>1958</v>
      </c>
      <c r="E2012" t="s">
        <v>18</v>
      </c>
      <c r="F2012">
        <v>5</v>
      </c>
      <c r="G2012">
        <v>0</v>
      </c>
      <c r="H2012">
        <v>29330.98</v>
      </c>
      <c r="I2012" t="s">
        <v>16</v>
      </c>
      <c r="J2012" t="s">
        <v>11</v>
      </c>
      <c r="K2012" t="s">
        <v>23</v>
      </c>
    </row>
    <row r="2013" spans="3:11" x14ac:dyDescent="0.35">
      <c r="C2013" t="s">
        <v>2035</v>
      </c>
      <c r="D2013">
        <v>1985</v>
      </c>
      <c r="E2013" t="s">
        <v>15</v>
      </c>
      <c r="F2013">
        <v>7</v>
      </c>
      <c r="G2013">
        <v>3</v>
      </c>
      <c r="H2013">
        <v>29352.560000000001</v>
      </c>
      <c r="I2013" t="s">
        <v>16</v>
      </c>
      <c r="J2013" t="s">
        <v>16</v>
      </c>
      <c r="K2013" t="s">
        <v>42</v>
      </c>
    </row>
    <row r="2014" spans="3:11" x14ac:dyDescent="0.35">
      <c r="C2014" t="s">
        <v>2036</v>
      </c>
      <c r="D2014">
        <v>1987</v>
      </c>
      <c r="E2014" t="s">
        <v>10</v>
      </c>
      <c r="F2014">
        <v>16</v>
      </c>
      <c r="G2014">
        <v>3</v>
      </c>
      <c r="H2014">
        <v>29443.59</v>
      </c>
      <c r="I2014" t="s">
        <v>16</v>
      </c>
      <c r="J2014" t="s">
        <v>16</v>
      </c>
      <c r="K2014" t="s">
        <v>42</v>
      </c>
    </row>
    <row r="2015" spans="3:11" x14ac:dyDescent="0.35">
      <c r="C2015" t="s">
        <v>2037</v>
      </c>
      <c r="D2015">
        <v>1959</v>
      </c>
      <c r="E2015" t="s">
        <v>37</v>
      </c>
      <c r="F2015">
        <v>20</v>
      </c>
      <c r="G2015">
        <v>0</v>
      </c>
      <c r="H2015">
        <v>29523.17</v>
      </c>
      <c r="I2015" t="s">
        <v>16</v>
      </c>
      <c r="J2015" t="s">
        <v>11</v>
      </c>
      <c r="K2015" t="s">
        <v>247</v>
      </c>
    </row>
    <row r="2016" spans="3:11" x14ac:dyDescent="0.35">
      <c r="C2016" t="s">
        <v>2038</v>
      </c>
      <c r="D2016">
        <v>1975</v>
      </c>
      <c r="E2016" t="s">
        <v>15</v>
      </c>
      <c r="F2016">
        <v>3</v>
      </c>
      <c r="G2016">
        <v>1</v>
      </c>
      <c r="H2016">
        <v>29583.8</v>
      </c>
      <c r="I2016" t="s">
        <v>16</v>
      </c>
      <c r="J2016" t="s">
        <v>16</v>
      </c>
      <c r="K2016" t="s">
        <v>42</v>
      </c>
    </row>
    <row r="2017" spans="3:11" x14ac:dyDescent="0.35">
      <c r="C2017" t="s">
        <v>2039</v>
      </c>
      <c r="D2017">
        <v>1993</v>
      </c>
      <c r="E2017" t="s">
        <v>10</v>
      </c>
      <c r="F2017">
        <v>27</v>
      </c>
      <c r="G2017">
        <v>0</v>
      </c>
      <c r="H2017">
        <v>29622.69</v>
      </c>
      <c r="I2017" t="s">
        <v>16</v>
      </c>
      <c r="J2017" t="s">
        <v>16</v>
      </c>
      <c r="K2017" t="s">
        <v>42</v>
      </c>
    </row>
    <row r="2018" spans="3:11" x14ac:dyDescent="0.35">
      <c r="C2018" t="s">
        <v>2040</v>
      </c>
      <c r="D2018">
        <v>1973</v>
      </c>
      <c r="E2018" t="s">
        <v>35</v>
      </c>
      <c r="F2018">
        <v>23</v>
      </c>
      <c r="G2018">
        <v>0</v>
      </c>
      <c r="H2018">
        <v>29757.69</v>
      </c>
      <c r="I2018" t="s">
        <v>16</v>
      </c>
      <c r="J2018" t="s">
        <v>12</v>
      </c>
      <c r="K2018" t="s">
        <v>42</v>
      </c>
    </row>
    <row r="2019" spans="3:11" x14ac:dyDescent="0.35">
      <c r="C2019" t="s">
        <v>2041</v>
      </c>
      <c r="D2019">
        <v>1998</v>
      </c>
      <c r="E2019" t="s">
        <v>18</v>
      </c>
      <c r="F2019">
        <v>20</v>
      </c>
      <c r="G2019">
        <v>0</v>
      </c>
      <c r="H2019">
        <v>29760.6</v>
      </c>
      <c r="I2019" t="s">
        <v>16</v>
      </c>
      <c r="J2019" t="s">
        <v>11</v>
      </c>
      <c r="K2019" t="s">
        <v>42</v>
      </c>
    </row>
    <row r="2020" spans="3:11" x14ac:dyDescent="0.35">
      <c r="C2020" t="s">
        <v>2042</v>
      </c>
      <c r="D2020">
        <v>1981</v>
      </c>
      <c r="E2020" t="s">
        <v>35</v>
      </c>
      <c r="F2020">
        <v>13</v>
      </c>
      <c r="G2020">
        <v>1</v>
      </c>
      <c r="H2020">
        <v>29816.639999999999</v>
      </c>
      <c r="I2020" t="s">
        <v>16</v>
      </c>
      <c r="J2020" t="s">
        <v>11</v>
      </c>
      <c r="K2020" t="s">
        <v>42</v>
      </c>
    </row>
    <row r="2021" spans="3:11" x14ac:dyDescent="0.35">
      <c r="C2021" t="s">
        <v>2043</v>
      </c>
      <c r="D2021">
        <v>1982</v>
      </c>
      <c r="E2021" t="s">
        <v>37</v>
      </c>
      <c r="F2021">
        <v>29</v>
      </c>
      <c r="G2021">
        <v>3</v>
      </c>
      <c r="H2021">
        <v>29818.76</v>
      </c>
      <c r="I2021" t="s">
        <v>16</v>
      </c>
      <c r="J2021" t="s">
        <v>16</v>
      </c>
      <c r="K2021" t="s">
        <v>23</v>
      </c>
    </row>
    <row r="2022" spans="3:11" x14ac:dyDescent="0.35">
      <c r="C2022" t="s">
        <v>2044</v>
      </c>
      <c r="D2022">
        <v>1989</v>
      </c>
      <c r="E2022" t="s">
        <v>30</v>
      </c>
      <c r="F2022">
        <v>30</v>
      </c>
      <c r="G2022">
        <v>3</v>
      </c>
      <c r="H2022">
        <v>29852.48</v>
      </c>
      <c r="I2022" t="s">
        <v>16</v>
      </c>
      <c r="J2022" t="s">
        <v>12</v>
      </c>
      <c r="K2022" t="s">
        <v>42</v>
      </c>
    </row>
    <row r="2023" spans="3:11" x14ac:dyDescent="0.35">
      <c r="C2023" t="s">
        <v>2045</v>
      </c>
      <c r="D2023">
        <v>1975</v>
      </c>
      <c r="E2023" t="s">
        <v>35</v>
      </c>
      <c r="F2023">
        <v>19</v>
      </c>
      <c r="G2023">
        <v>1</v>
      </c>
      <c r="H2023">
        <v>29899.25</v>
      </c>
      <c r="I2023" t="s">
        <v>16</v>
      </c>
      <c r="J2023" t="s">
        <v>12</v>
      </c>
      <c r="K2023" t="s">
        <v>42</v>
      </c>
    </row>
    <row r="2024" spans="3:11" x14ac:dyDescent="0.35">
      <c r="C2024" t="s">
        <v>2046</v>
      </c>
      <c r="D2024">
        <v>1988</v>
      </c>
      <c r="E2024" t="s">
        <v>30</v>
      </c>
      <c r="F2024">
        <v>30</v>
      </c>
      <c r="G2024">
        <v>3</v>
      </c>
      <c r="H2024">
        <v>29929.56</v>
      </c>
      <c r="I2024" t="s">
        <v>16</v>
      </c>
      <c r="J2024" t="s">
        <v>16</v>
      </c>
      <c r="K2024" t="s">
        <v>42</v>
      </c>
    </row>
    <row r="2025" spans="3:11" x14ac:dyDescent="0.35">
      <c r="C2025" t="s">
        <v>2047</v>
      </c>
      <c r="D2025">
        <v>1976</v>
      </c>
      <c r="E2025" t="s">
        <v>18</v>
      </c>
      <c r="F2025">
        <v>12</v>
      </c>
      <c r="G2025">
        <v>2</v>
      </c>
      <c r="H2025">
        <v>29933.75</v>
      </c>
      <c r="I2025" t="s">
        <v>16</v>
      </c>
      <c r="J2025" t="s">
        <v>16</v>
      </c>
      <c r="K2025" t="s">
        <v>42</v>
      </c>
    </row>
    <row r="2026" spans="3:11" x14ac:dyDescent="0.35">
      <c r="C2026" t="s">
        <v>2048</v>
      </c>
      <c r="D2026">
        <v>1991</v>
      </c>
      <c r="E2026" t="s">
        <v>37</v>
      </c>
      <c r="F2026">
        <v>5</v>
      </c>
      <c r="G2026">
        <v>3</v>
      </c>
      <c r="H2026">
        <v>29969.67</v>
      </c>
      <c r="I2026" t="s">
        <v>16</v>
      </c>
      <c r="J2026" t="s">
        <v>16</v>
      </c>
      <c r="K2026" t="s">
        <v>42</v>
      </c>
    </row>
    <row r="2027" spans="3:11" x14ac:dyDescent="0.35">
      <c r="C2027" t="s">
        <v>2049</v>
      </c>
      <c r="D2027">
        <v>1981</v>
      </c>
      <c r="E2027" t="s">
        <v>35</v>
      </c>
      <c r="F2027">
        <v>4</v>
      </c>
      <c r="G2027">
        <v>1</v>
      </c>
      <c r="H2027">
        <v>30026.87</v>
      </c>
      <c r="I2027" t="s">
        <v>11</v>
      </c>
      <c r="J2027" t="s">
        <v>12</v>
      </c>
      <c r="K2027" t="s">
        <v>23</v>
      </c>
    </row>
    <row r="2028" spans="3:11" x14ac:dyDescent="0.35">
      <c r="C2028" t="s">
        <v>2050</v>
      </c>
      <c r="D2028">
        <v>1967</v>
      </c>
      <c r="E2028" t="s">
        <v>18</v>
      </c>
      <c r="F2028">
        <v>16</v>
      </c>
      <c r="G2028">
        <v>3</v>
      </c>
      <c r="H2028">
        <v>30063.58</v>
      </c>
      <c r="I2028" t="s">
        <v>16</v>
      </c>
      <c r="J2028" t="s">
        <v>16</v>
      </c>
      <c r="K2028" t="s">
        <v>23</v>
      </c>
    </row>
    <row r="2029" spans="3:11" x14ac:dyDescent="0.35">
      <c r="C2029" t="s">
        <v>2051</v>
      </c>
      <c r="D2029">
        <v>1979</v>
      </c>
      <c r="E2029" t="s">
        <v>20</v>
      </c>
      <c r="F2029">
        <v>2</v>
      </c>
      <c r="G2029">
        <v>2</v>
      </c>
      <c r="H2029">
        <v>30095.97</v>
      </c>
      <c r="I2029" t="s">
        <v>11</v>
      </c>
      <c r="J2029" t="s">
        <v>12</v>
      </c>
      <c r="K2029" t="s">
        <v>42</v>
      </c>
    </row>
    <row r="2030" spans="3:11" x14ac:dyDescent="0.35">
      <c r="C2030" t="s">
        <v>2052</v>
      </c>
      <c r="D2030">
        <v>1971</v>
      </c>
      <c r="E2030" t="s">
        <v>30</v>
      </c>
      <c r="F2030">
        <v>25</v>
      </c>
      <c r="G2030">
        <v>0</v>
      </c>
      <c r="H2030">
        <v>30134.75</v>
      </c>
      <c r="I2030" t="s">
        <v>11</v>
      </c>
      <c r="J2030" t="s">
        <v>12</v>
      </c>
      <c r="K2030" t="s">
        <v>42</v>
      </c>
    </row>
    <row r="2031" spans="3:11" x14ac:dyDescent="0.35">
      <c r="C2031" t="s">
        <v>2053</v>
      </c>
      <c r="D2031">
        <v>1958</v>
      </c>
      <c r="E2031" t="s">
        <v>35</v>
      </c>
      <c r="F2031">
        <v>11</v>
      </c>
      <c r="G2031">
        <v>1</v>
      </c>
      <c r="H2031">
        <v>30166.62</v>
      </c>
      <c r="I2031" t="s">
        <v>16</v>
      </c>
      <c r="J2031" t="s">
        <v>12</v>
      </c>
      <c r="K2031" t="s">
        <v>23</v>
      </c>
    </row>
    <row r="2032" spans="3:11" x14ac:dyDescent="0.35">
      <c r="C2032" t="s">
        <v>2054</v>
      </c>
      <c r="D2032">
        <v>1963</v>
      </c>
      <c r="E2032" t="s">
        <v>20</v>
      </c>
      <c r="F2032">
        <v>13</v>
      </c>
      <c r="G2032">
        <v>3</v>
      </c>
      <c r="H2032">
        <v>30184.94</v>
      </c>
      <c r="I2032" t="s">
        <v>16</v>
      </c>
      <c r="J2032" t="s">
        <v>16</v>
      </c>
      <c r="K2032" t="s">
        <v>276</v>
      </c>
    </row>
    <row r="2033" spans="3:11" x14ac:dyDescent="0.35">
      <c r="C2033" t="s">
        <v>2055</v>
      </c>
      <c r="D2033">
        <v>1962</v>
      </c>
      <c r="E2033" t="s">
        <v>20</v>
      </c>
      <c r="F2033">
        <v>15</v>
      </c>
      <c r="G2033">
        <v>0</v>
      </c>
      <c r="H2033">
        <v>30260</v>
      </c>
      <c r="I2033" t="s">
        <v>16</v>
      </c>
      <c r="J2033" t="s">
        <v>16</v>
      </c>
      <c r="K2033" t="s">
        <v>276</v>
      </c>
    </row>
    <row r="2034" spans="3:11" x14ac:dyDescent="0.35">
      <c r="C2034" t="s">
        <v>2056</v>
      </c>
      <c r="D2034">
        <v>1972</v>
      </c>
      <c r="E2034" t="s">
        <v>10</v>
      </c>
      <c r="F2034">
        <v>24</v>
      </c>
      <c r="G2034">
        <v>2</v>
      </c>
      <c r="H2034">
        <v>30284.639999999999</v>
      </c>
      <c r="I2034" t="s">
        <v>16</v>
      </c>
      <c r="J2034" t="s">
        <v>16</v>
      </c>
      <c r="K2034" t="s">
        <v>23</v>
      </c>
    </row>
    <row r="2035" spans="3:11" x14ac:dyDescent="0.35">
      <c r="C2035" t="s">
        <v>2057</v>
      </c>
      <c r="D2035">
        <v>2004</v>
      </c>
      <c r="E2035" t="s">
        <v>18</v>
      </c>
      <c r="F2035">
        <v>1</v>
      </c>
      <c r="G2035">
        <v>0</v>
      </c>
      <c r="H2035">
        <v>30328.27</v>
      </c>
      <c r="I2035" t="s">
        <v>11</v>
      </c>
      <c r="J2035" t="s">
        <v>11</v>
      </c>
      <c r="K2035" t="s">
        <v>42</v>
      </c>
    </row>
    <row r="2036" spans="3:11" x14ac:dyDescent="0.35">
      <c r="C2036" t="s">
        <v>2058</v>
      </c>
      <c r="D2036">
        <v>1969</v>
      </c>
      <c r="E2036" t="s">
        <v>10</v>
      </c>
      <c r="F2036">
        <v>30</v>
      </c>
      <c r="G2036">
        <v>0</v>
      </c>
      <c r="H2036">
        <v>30366.93</v>
      </c>
      <c r="I2036" t="s">
        <v>11</v>
      </c>
      <c r="J2036" t="s">
        <v>11</v>
      </c>
      <c r="K2036" t="s">
        <v>42</v>
      </c>
    </row>
    <row r="2037" spans="3:11" x14ac:dyDescent="0.35">
      <c r="C2037" t="s">
        <v>2059</v>
      </c>
      <c r="D2037">
        <v>1976</v>
      </c>
      <c r="E2037" t="s">
        <v>20</v>
      </c>
      <c r="F2037">
        <v>3</v>
      </c>
      <c r="G2037">
        <v>2</v>
      </c>
      <c r="H2037">
        <v>30409.53</v>
      </c>
      <c r="I2037" t="s">
        <v>11</v>
      </c>
      <c r="J2037" t="s">
        <v>12</v>
      </c>
      <c r="K2037" t="s">
        <v>23</v>
      </c>
    </row>
    <row r="2038" spans="3:11" x14ac:dyDescent="0.35">
      <c r="C2038" t="s">
        <v>2060</v>
      </c>
      <c r="D2038">
        <v>1998</v>
      </c>
      <c r="E2038" t="s">
        <v>37</v>
      </c>
      <c r="F2038">
        <v>28</v>
      </c>
      <c r="G2038">
        <v>0</v>
      </c>
      <c r="H2038">
        <v>30422.03</v>
      </c>
      <c r="I2038" t="s">
        <v>11</v>
      </c>
      <c r="J2038" t="s">
        <v>12</v>
      </c>
      <c r="K2038" t="s">
        <v>42</v>
      </c>
    </row>
    <row r="2039" spans="3:11" x14ac:dyDescent="0.35">
      <c r="C2039" t="s">
        <v>2061</v>
      </c>
      <c r="D2039">
        <v>1983</v>
      </c>
      <c r="E2039" t="s">
        <v>20</v>
      </c>
      <c r="F2039">
        <v>3</v>
      </c>
      <c r="G2039">
        <v>3</v>
      </c>
      <c r="H2039">
        <v>30457.37</v>
      </c>
      <c r="I2039" t="s">
        <v>11</v>
      </c>
      <c r="J2039" t="s">
        <v>16</v>
      </c>
      <c r="K2039" t="s">
        <v>23</v>
      </c>
    </row>
    <row r="2040" spans="3:11" x14ac:dyDescent="0.35">
      <c r="C2040" t="s">
        <v>2062</v>
      </c>
      <c r="D2040">
        <v>1986</v>
      </c>
      <c r="E2040" t="s">
        <v>35</v>
      </c>
      <c r="F2040">
        <v>10</v>
      </c>
      <c r="G2040">
        <v>3</v>
      </c>
      <c r="H2040">
        <v>30530.5</v>
      </c>
      <c r="I2040" t="s">
        <v>11</v>
      </c>
      <c r="J2040" t="s">
        <v>16</v>
      </c>
      <c r="K2040" t="s">
        <v>42</v>
      </c>
    </row>
    <row r="2041" spans="3:11" x14ac:dyDescent="0.35">
      <c r="C2041" t="s">
        <v>2063</v>
      </c>
      <c r="D2041">
        <v>1970</v>
      </c>
      <c r="E2041" t="s">
        <v>15</v>
      </c>
      <c r="F2041">
        <v>11</v>
      </c>
      <c r="G2041">
        <v>0</v>
      </c>
      <c r="H2041">
        <v>30625.65</v>
      </c>
      <c r="I2041" t="s">
        <v>11</v>
      </c>
      <c r="J2041" t="s">
        <v>12</v>
      </c>
      <c r="K2041" t="s">
        <v>42</v>
      </c>
    </row>
    <row r="2042" spans="3:11" x14ac:dyDescent="0.35">
      <c r="C2042" t="s">
        <v>2064</v>
      </c>
      <c r="D2042">
        <v>1999</v>
      </c>
      <c r="E2042" t="s">
        <v>20</v>
      </c>
      <c r="F2042">
        <v>21</v>
      </c>
      <c r="G2042">
        <v>0</v>
      </c>
      <c r="H2042">
        <v>30697.71</v>
      </c>
      <c r="I2042" t="s">
        <v>16</v>
      </c>
      <c r="J2042" t="s">
        <v>11</v>
      </c>
      <c r="K2042" t="s">
        <v>42</v>
      </c>
    </row>
    <row r="2043" spans="3:11" x14ac:dyDescent="0.35">
      <c r="C2043" t="s">
        <v>2065</v>
      </c>
      <c r="D2043">
        <v>1983</v>
      </c>
      <c r="E2043" t="s">
        <v>30</v>
      </c>
      <c r="F2043">
        <v>21</v>
      </c>
      <c r="G2043">
        <v>3</v>
      </c>
      <c r="H2043">
        <v>30724.44</v>
      </c>
      <c r="I2043" t="s">
        <v>11</v>
      </c>
      <c r="J2043" t="s">
        <v>12</v>
      </c>
      <c r="K2043" t="s">
        <v>42</v>
      </c>
    </row>
    <row r="2044" spans="3:11" x14ac:dyDescent="0.35">
      <c r="C2044" t="s">
        <v>2066</v>
      </c>
      <c r="D2044">
        <v>1988</v>
      </c>
      <c r="E2044" t="s">
        <v>20</v>
      </c>
      <c r="F2044">
        <v>5</v>
      </c>
      <c r="G2044">
        <v>3</v>
      </c>
      <c r="H2044">
        <v>30763.01</v>
      </c>
      <c r="I2044" t="s">
        <v>11</v>
      </c>
      <c r="J2044" t="s">
        <v>16</v>
      </c>
      <c r="K2044" t="s">
        <v>42</v>
      </c>
    </row>
    <row r="2045" spans="3:11" x14ac:dyDescent="0.35">
      <c r="C2045" t="s">
        <v>2067</v>
      </c>
      <c r="D2045">
        <v>1961</v>
      </c>
      <c r="E2045" t="s">
        <v>20</v>
      </c>
      <c r="F2045">
        <v>9</v>
      </c>
      <c r="G2045">
        <v>3</v>
      </c>
      <c r="H2045">
        <v>30942.19</v>
      </c>
      <c r="I2045" t="s">
        <v>11</v>
      </c>
      <c r="J2045" t="s">
        <v>11</v>
      </c>
      <c r="K2045" t="s">
        <v>13</v>
      </c>
    </row>
    <row r="2046" spans="3:11" x14ac:dyDescent="0.35">
      <c r="C2046" t="s">
        <v>2068</v>
      </c>
      <c r="D2046">
        <v>2004</v>
      </c>
      <c r="E2046" t="s">
        <v>15</v>
      </c>
      <c r="F2046">
        <v>9</v>
      </c>
      <c r="G2046">
        <v>0</v>
      </c>
      <c r="H2046">
        <v>31196.61</v>
      </c>
      <c r="I2046" t="s">
        <v>11</v>
      </c>
      <c r="J2046" t="s">
        <v>16</v>
      </c>
      <c r="K2046" t="s">
        <v>42</v>
      </c>
    </row>
    <row r="2047" spans="3:11" x14ac:dyDescent="0.35">
      <c r="C2047" t="s">
        <v>2069</v>
      </c>
      <c r="D2047">
        <v>2000</v>
      </c>
      <c r="E2047" t="s">
        <v>10</v>
      </c>
      <c r="F2047">
        <v>22</v>
      </c>
      <c r="G2047">
        <v>0</v>
      </c>
      <c r="H2047">
        <v>31234.560000000001</v>
      </c>
      <c r="I2047" t="s">
        <v>16</v>
      </c>
      <c r="J2047" t="s">
        <v>16</v>
      </c>
      <c r="K2047" t="s">
        <v>42</v>
      </c>
    </row>
    <row r="2048" spans="3:11" x14ac:dyDescent="0.35">
      <c r="C2048" t="s">
        <v>2070</v>
      </c>
      <c r="D2048">
        <v>1968</v>
      </c>
      <c r="E2048" t="s">
        <v>10</v>
      </c>
      <c r="F2048">
        <v>9</v>
      </c>
      <c r="G2048">
        <v>0</v>
      </c>
      <c r="H2048">
        <v>31322.53</v>
      </c>
      <c r="I2048" t="s">
        <v>11</v>
      </c>
      <c r="J2048" t="s">
        <v>16</v>
      </c>
      <c r="K2048" t="s">
        <v>42</v>
      </c>
    </row>
    <row r="2049" spans="3:11" x14ac:dyDescent="0.35">
      <c r="C2049" t="s">
        <v>2071</v>
      </c>
      <c r="D2049">
        <v>1995</v>
      </c>
      <c r="E2049" t="s">
        <v>20</v>
      </c>
      <c r="F2049">
        <v>27</v>
      </c>
      <c r="G2049">
        <v>0</v>
      </c>
      <c r="H2049">
        <v>31328.27</v>
      </c>
      <c r="I2049" t="s">
        <v>11</v>
      </c>
      <c r="J2049" t="s">
        <v>11</v>
      </c>
      <c r="K2049" t="s">
        <v>42</v>
      </c>
    </row>
    <row r="2050" spans="3:11" x14ac:dyDescent="0.35">
      <c r="C2050" t="s">
        <v>2072</v>
      </c>
      <c r="D2050">
        <v>1974</v>
      </c>
      <c r="E2050" t="s">
        <v>37</v>
      </c>
      <c r="F2050">
        <v>8</v>
      </c>
      <c r="G2050">
        <v>0</v>
      </c>
      <c r="H2050">
        <v>31368.81</v>
      </c>
      <c r="I2050" t="s">
        <v>11</v>
      </c>
      <c r="J2050" t="s">
        <v>12</v>
      </c>
      <c r="K2050" t="s">
        <v>42</v>
      </c>
    </row>
    <row r="2051" spans="3:11" x14ac:dyDescent="0.35">
      <c r="C2051" t="s">
        <v>2073</v>
      </c>
      <c r="D2051">
        <v>1975</v>
      </c>
      <c r="E2051" t="s">
        <v>37</v>
      </c>
      <c r="F2051">
        <v>29</v>
      </c>
      <c r="G2051">
        <v>1</v>
      </c>
      <c r="H2051">
        <v>31591.82</v>
      </c>
      <c r="I2051" t="s">
        <v>11</v>
      </c>
      <c r="J2051" t="s">
        <v>16</v>
      </c>
      <c r="K2051" t="s">
        <v>42</v>
      </c>
    </row>
    <row r="2052" spans="3:11" x14ac:dyDescent="0.35">
      <c r="C2052" t="s">
        <v>2074</v>
      </c>
      <c r="D2052">
        <v>1960</v>
      </c>
      <c r="E2052" t="s">
        <v>30</v>
      </c>
      <c r="F2052">
        <v>13</v>
      </c>
      <c r="G2052">
        <v>1</v>
      </c>
      <c r="H2052">
        <v>31620</v>
      </c>
      <c r="I2052" t="s">
        <v>11</v>
      </c>
      <c r="J2052" t="s">
        <v>16</v>
      </c>
      <c r="K2052" t="s">
        <v>247</v>
      </c>
    </row>
    <row r="2053" spans="3:11" x14ac:dyDescent="0.35">
      <c r="C2053" t="s">
        <v>2075</v>
      </c>
      <c r="D2053">
        <v>1977</v>
      </c>
      <c r="E2053" t="s">
        <v>37</v>
      </c>
      <c r="F2053">
        <v>14</v>
      </c>
      <c r="G2053">
        <v>2</v>
      </c>
      <c r="H2053">
        <v>31736.7</v>
      </c>
      <c r="I2053" t="s">
        <v>11</v>
      </c>
      <c r="J2053" t="s">
        <v>11</v>
      </c>
      <c r="K2053" t="s">
        <v>23</v>
      </c>
    </row>
    <row r="2054" spans="3:11" x14ac:dyDescent="0.35">
      <c r="C2054" t="s">
        <v>2076</v>
      </c>
      <c r="D2054">
        <v>1984</v>
      </c>
      <c r="E2054" t="s">
        <v>20</v>
      </c>
      <c r="F2054">
        <v>10</v>
      </c>
      <c r="G2054">
        <v>3</v>
      </c>
      <c r="H2054">
        <v>31743.919999999998</v>
      </c>
      <c r="I2054" t="s">
        <v>11</v>
      </c>
      <c r="J2054" t="s">
        <v>16</v>
      </c>
      <c r="K2054" t="s">
        <v>42</v>
      </c>
    </row>
    <row r="2055" spans="3:11" x14ac:dyDescent="0.35">
      <c r="C2055" t="s">
        <v>2077</v>
      </c>
      <c r="D2055">
        <v>1975</v>
      </c>
      <c r="E2055" t="s">
        <v>20</v>
      </c>
      <c r="F2055">
        <v>25</v>
      </c>
      <c r="G2055">
        <v>1</v>
      </c>
      <c r="H2055">
        <v>31897.1</v>
      </c>
      <c r="I2055" t="s">
        <v>11</v>
      </c>
      <c r="J2055" t="s">
        <v>12</v>
      </c>
      <c r="K2055" t="s">
        <v>42</v>
      </c>
    </row>
    <row r="2056" spans="3:11" x14ac:dyDescent="0.35">
      <c r="C2056" t="s">
        <v>2078</v>
      </c>
      <c r="D2056">
        <v>1972</v>
      </c>
      <c r="E2056" t="s">
        <v>20</v>
      </c>
      <c r="F2056">
        <v>21</v>
      </c>
      <c r="G2056">
        <v>0</v>
      </c>
      <c r="H2056">
        <v>31980.89</v>
      </c>
      <c r="I2056" t="s">
        <v>11</v>
      </c>
      <c r="J2056" t="s">
        <v>16</v>
      </c>
      <c r="K2056" t="s">
        <v>42</v>
      </c>
    </row>
    <row r="2057" spans="3:11" x14ac:dyDescent="0.35">
      <c r="C2057" t="s">
        <v>2079</v>
      </c>
      <c r="D2057">
        <v>1993</v>
      </c>
      <c r="E2057" t="s">
        <v>20</v>
      </c>
      <c r="F2057">
        <v>13</v>
      </c>
      <c r="G2057">
        <v>0</v>
      </c>
      <c r="H2057">
        <v>32086.21</v>
      </c>
      <c r="I2057" t="s">
        <v>16</v>
      </c>
      <c r="J2057" t="s">
        <v>12</v>
      </c>
      <c r="K2057" t="s">
        <v>42</v>
      </c>
    </row>
    <row r="2058" spans="3:11" x14ac:dyDescent="0.35">
      <c r="C2058" t="s">
        <v>2080</v>
      </c>
      <c r="D2058">
        <v>1978</v>
      </c>
      <c r="E2058" t="s">
        <v>15</v>
      </c>
      <c r="F2058">
        <v>10</v>
      </c>
      <c r="G2058">
        <v>2</v>
      </c>
      <c r="H2058">
        <v>32108.66</v>
      </c>
      <c r="I2058" t="s">
        <v>16</v>
      </c>
      <c r="J2058" t="s">
        <v>12</v>
      </c>
      <c r="K2058" t="s">
        <v>356</v>
      </c>
    </row>
    <row r="2059" spans="3:11" x14ac:dyDescent="0.35">
      <c r="C2059" t="s">
        <v>2081</v>
      </c>
      <c r="D2059">
        <v>1969</v>
      </c>
      <c r="E2059" t="s">
        <v>20</v>
      </c>
      <c r="F2059">
        <v>11</v>
      </c>
      <c r="G2059">
        <v>0</v>
      </c>
      <c r="H2059">
        <v>32192.76</v>
      </c>
      <c r="I2059" t="s">
        <v>16</v>
      </c>
      <c r="J2059" t="s">
        <v>11</v>
      </c>
      <c r="K2059" t="s">
        <v>42</v>
      </c>
    </row>
    <row r="2060" spans="3:11" x14ac:dyDescent="0.35">
      <c r="C2060" t="s">
        <v>2082</v>
      </c>
      <c r="D2060">
        <v>1994</v>
      </c>
      <c r="E2060" t="s">
        <v>20</v>
      </c>
      <c r="F2060">
        <v>8</v>
      </c>
      <c r="G2060">
        <v>0</v>
      </c>
      <c r="H2060">
        <v>32222.81</v>
      </c>
      <c r="I2060" t="s">
        <v>11</v>
      </c>
      <c r="J2060" t="s">
        <v>16</v>
      </c>
      <c r="K2060" t="s">
        <v>42</v>
      </c>
    </row>
    <row r="2061" spans="3:11" x14ac:dyDescent="0.35">
      <c r="C2061" t="s">
        <v>2083</v>
      </c>
      <c r="D2061">
        <v>1975</v>
      </c>
      <c r="E2061" t="s">
        <v>30</v>
      </c>
      <c r="F2061">
        <v>17</v>
      </c>
      <c r="G2061">
        <v>1</v>
      </c>
      <c r="H2061">
        <v>32259.96</v>
      </c>
      <c r="I2061" t="s">
        <v>11</v>
      </c>
      <c r="J2061" t="s">
        <v>12</v>
      </c>
      <c r="K2061" t="s">
        <v>23</v>
      </c>
    </row>
    <row r="2062" spans="3:11" x14ac:dyDescent="0.35">
      <c r="C2062" t="s">
        <v>2084</v>
      </c>
      <c r="D2062">
        <v>1986</v>
      </c>
      <c r="E2062" t="s">
        <v>30</v>
      </c>
      <c r="F2062">
        <v>2</v>
      </c>
      <c r="G2062">
        <v>3</v>
      </c>
      <c r="H2062">
        <v>32288.49</v>
      </c>
      <c r="I2062" t="s">
        <v>11</v>
      </c>
      <c r="J2062" t="s">
        <v>11</v>
      </c>
      <c r="K2062" t="s">
        <v>42</v>
      </c>
    </row>
    <row r="2063" spans="3:11" x14ac:dyDescent="0.35">
      <c r="C2063" t="s">
        <v>2085</v>
      </c>
      <c r="D2063">
        <v>1972</v>
      </c>
      <c r="E2063" t="s">
        <v>37</v>
      </c>
      <c r="F2063">
        <v>19</v>
      </c>
      <c r="G2063">
        <v>0</v>
      </c>
      <c r="H2063">
        <v>32428.63</v>
      </c>
      <c r="I2063" t="s">
        <v>11</v>
      </c>
      <c r="J2063" t="s">
        <v>11</v>
      </c>
      <c r="K2063" t="s">
        <v>42</v>
      </c>
    </row>
    <row r="2064" spans="3:11" x14ac:dyDescent="0.35">
      <c r="C2064" t="s">
        <v>2086</v>
      </c>
      <c r="D2064">
        <v>1976</v>
      </c>
      <c r="E2064" t="s">
        <v>35</v>
      </c>
      <c r="F2064">
        <v>9</v>
      </c>
      <c r="G2064">
        <v>2</v>
      </c>
      <c r="H2064">
        <v>32430.22</v>
      </c>
      <c r="I2064" t="s">
        <v>11</v>
      </c>
      <c r="J2064" t="s">
        <v>12</v>
      </c>
      <c r="K2064" t="s">
        <v>42</v>
      </c>
    </row>
    <row r="2065" spans="3:11" x14ac:dyDescent="0.35">
      <c r="C2065" t="s">
        <v>2087</v>
      </c>
      <c r="D2065">
        <v>1981</v>
      </c>
      <c r="E2065" t="s">
        <v>20</v>
      </c>
      <c r="F2065">
        <v>27</v>
      </c>
      <c r="G2065">
        <v>1</v>
      </c>
      <c r="H2065">
        <v>32462.35</v>
      </c>
      <c r="I2065" t="s">
        <v>11</v>
      </c>
      <c r="J2065" t="s">
        <v>11</v>
      </c>
      <c r="K2065" t="s">
        <v>42</v>
      </c>
    </row>
    <row r="2066" spans="3:11" x14ac:dyDescent="0.35">
      <c r="C2066" t="s">
        <v>2088</v>
      </c>
      <c r="D2066">
        <v>1976</v>
      </c>
      <c r="E2066" t="s">
        <v>20</v>
      </c>
      <c r="F2066">
        <v>19</v>
      </c>
      <c r="G2066">
        <v>2</v>
      </c>
      <c r="H2066">
        <v>32485.46</v>
      </c>
      <c r="I2066" t="s">
        <v>11</v>
      </c>
      <c r="J2066" t="s">
        <v>16</v>
      </c>
      <c r="K2066" t="s">
        <v>42</v>
      </c>
    </row>
    <row r="2067" spans="3:11" x14ac:dyDescent="0.35">
      <c r="C2067" t="s">
        <v>2089</v>
      </c>
      <c r="D2067">
        <v>2003</v>
      </c>
      <c r="E2067" t="s">
        <v>37</v>
      </c>
      <c r="F2067">
        <v>8</v>
      </c>
      <c r="G2067">
        <v>0</v>
      </c>
      <c r="H2067">
        <v>32548.34</v>
      </c>
      <c r="I2067" t="s">
        <v>16</v>
      </c>
      <c r="J2067" t="s">
        <v>11</v>
      </c>
      <c r="K2067" t="s">
        <v>13</v>
      </c>
    </row>
    <row r="2068" spans="3:11" x14ac:dyDescent="0.35">
      <c r="C2068" t="s">
        <v>2090</v>
      </c>
      <c r="D2068">
        <v>1990</v>
      </c>
      <c r="E2068" t="s">
        <v>10</v>
      </c>
      <c r="F2068">
        <v>13</v>
      </c>
      <c r="G2068">
        <v>3</v>
      </c>
      <c r="H2068">
        <v>32672.11</v>
      </c>
      <c r="I2068" t="s">
        <v>16</v>
      </c>
      <c r="J2068" t="s">
        <v>16</v>
      </c>
      <c r="K2068" t="s">
        <v>42</v>
      </c>
    </row>
    <row r="2069" spans="3:11" x14ac:dyDescent="0.35">
      <c r="C2069" t="s">
        <v>2091</v>
      </c>
      <c r="D2069">
        <v>1968</v>
      </c>
      <c r="E2069" t="s">
        <v>15</v>
      </c>
      <c r="F2069">
        <v>1</v>
      </c>
      <c r="G2069">
        <v>0</v>
      </c>
      <c r="H2069">
        <v>32686.080000000002</v>
      </c>
      <c r="I2069" t="s">
        <v>11</v>
      </c>
      <c r="J2069" t="s">
        <v>12</v>
      </c>
      <c r="K2069" t="s">
        <v>42</v>
      </c>
    </row>
    <row r="2070" spans="3:11" x14ac:dyDescent="0.35">
      <c r="C2070" t="s">
        <v>2092</v>
      </c>
      <c r="D2070">
        <v>1990</v>
      </c>
      <c r="E2070" t="s">
        <v>20</v>
      </c>
      <c r="F2070">
        <v>30</v>
      </c>
      <c r="G2070">
        <v>3</v>
      </c>
      <c r="H2070">
        <v>32716.2</v>
      </c>
      <c r="I2070" t="s">
        <v>16</v>
      </c>
      <c r="J2070" t="s">
        <v>11</v>
      </c>
      <c r="K2070" t="s">
        <v>42</v>
      </c>
    </row>
    <row r="2071" spans="3:11" x14ac:dyDescent="0.35">
      <c r="C2071" t="s">
        <v>2093</v>
      </c>
      <c r="D2071">
        <v>1990</v>
      </c>
      <c r="E2071" t="s">
        <v>10</v>
      </c>
      <c r="F2071">
        <v>9</v>
      </c>
      <c r="G2071">
        <v>2</v>
      </c>
      <c r="H2071">
        <v>32734.19</v>
      </c>
      <c r="I2071" t="s">
        <v>11</v>
      </c>
      <c r="J2071" t="s">
        <v>16</v>
      </c>
      <c r="K2071" t="s">
        <v>23</v>
      </c>
    </row>
    <row r="2072" spans="3:11" x14ac:dyDescent="0.35">
      <c r="C2072" t="s">
        <v>2094</v>
      </c>
      <c r="D2072">
        <v>1974</v>
      </c>
      <c r="E2072" t="s">
        <v>30</v>
      </c>
      <c r="F2072">
        <v>6</v>
      </c>
      <c r="G2072">
        <v>0</v>
      </c>
      <c r="H2072">
        <v>32760.48</v>
      </c>
      <c r="I2072" t="s">
        <v>16</v>
      </c>
      <c r="J2072" t="s">
        <v>16</v>
      </c>
      <c r="K2072" t="s">
        <v>42</v>
      </c>
    </row>
    <row r="2073" spans="3:11" x14ac:dyDescent="0.35">
      <c r="C2073" t="s">
        <v>2095</v>
      </c>
      <c r="D2073">
        <v>1972</v>
      </c>
      <c r="E2073" t="s">
        <v>15</v>
      </c>
      <c r="F2073">
        <v>7</v>
      </c>
      <c r="G2073">
        <v>0</v>
      </c>
      <c r="H2073">
        <v>32765.33</v>
      </c>
      <c r="I2073" t="s">
        <v>11</v>
      </c>
      <c r="J2073" t="s">
        <v>11</v>
      </c>
      <c r="K2073" t="s">
        <v>23</v>
      </c>
    </row>
    <row r="2074" spans="3:11" x14ac:dyDescent="0.35">
      <c r="C2074" t="s">
        <v>2096</v>
      </c>
      <c r="D2074">
        <v>1980</v>
      </c>
      <c r="E2074" t="s">
        <v>30</v>
      </c>
      <c r="F2074">
        <v>12</v>
      </c>
      <c r="G2074">
        <v>3</v>
      </c>
      <c r="H2074">
        <v>32787.46</v>
      </c>
      <c r="I2074" t="s">
        <v>16</v>
      </c>
      <c r="J2074" t="s">
        <v>12</v>
      </c>
      <c r="K2074" t="s">
        <v>23</v>
      </c>
    </row>
    <row r="2075" spans="3:11" x14ac:dyDescent="0.35">
      <c r="C2075" t="s">
        <v>2097</v>
      </c>
      <c r="D2075">
        <v>1995</v>
      </c>
      <c r="E2075" t="s">
        <v>30</v>
      </c>
      <c r="F2075">
        <v>4</v>
      </c>
      <c r="G2075">
        <v>0</v>
      </c>
      <c r="H2075">
        <v>32827.51</v>
      </c>
      <c r="I2075" t="s">
        <v>16</v>
      </c>
      <c r="J2075" t="s">
        <v>11</v>
      </c>
      <c r="K2075" t="s">
        <v>42</v>
      </c>
    </row>
    <row r="2076" spans="3:11" x14ac:dyDescent="0.35">
      <c r="C2076" t="s">
        <v>2098</v>
      </c>
      <c r="D2076">
        <v>1981</v>
      </c>
      <c r="E2076" t="s">
        <v>15</v>
      </c>
      <c r="F2076">
        <v>17</v>
      </c>
      <c r="G2076">
        <v>1</v>
      </c>
      <c r="H2076">
        <v>32906.69</v>
      </c>
      <c r="I2076" t="s">
        <v>11</v>
      </c>
      <c r="J2076" t="s">
        <v>12</v>
      </c>
      <c r="K2076" t="s">
        <v>42</v>
      </c>
    </row>
    <row r="2077" spans="3:11" x14ac:dyDescent="0.35">
      <c r="C2077" t="s">
        <v>2099</v>
      </c>
      <c r="D2077">
        <v>1971</v>
      </c>
      <c r="E2077" t="s">
        <v>35</v>
      </c>
      <c r="F2077">
        <v>24</v>
      </c>
      <c r="G2077">
        <v>0</v>
      </c>
      <c r="H2077">
        <v>32947.629999999997</v>
      </c>
      <c r="I2077" t="s">
        <v>11</v>
      </c>
      <c r="J2077" t="s">
        <v>16</v>
      </c>
      <c r="K2077" t="s">
        <v>42</v>
      </c>
    </row>
    <row r="2078" spans="3:11" x14ac:dyDescent="0.35">
      <c r="C2078" t="s">
        <v>2100</v>
      </c>
      <c r="D2078">
        <v>1995</v>
      </c>
      <c r="E2078" t="s">
        <v>10</v>
      </c>
      <c r="F2078">
        <v>8</v>
      </c>
      <c r="G2078">
        <v>0</v>
      </c>
      <c r="H2078">
        <v>33017.46</v>
      </c>
      <c r="I2078" t="s">
        <v>16</v>
      </c>
      <c r="J2078" t="s">
        <v>16</v>
      </c>
      <c r="K2078" t="s">
        <v>42</v>
      </c>
    </row>
    <row r="2079" spans="3:11" x14ac:dyDescent="0.35">
      <c r="C2079" t="s">
        <v>2101</v>
      </c>
      <c r="D2079">
        <v>1967</v>
      </c>
      <c r="E2079" t="s">
        <v>10</v>
      </c>
      <c r="F2079">
        <v>10</v>
      </c>
      <c r="G2079">
        <v>0</v>
      </c>
      <c r="H2079">
        <v>33025.32</v>
      </c>
      <c r="I2079" t="s">
        <v>11</v>
      </c>
      <c r="J2079" t="s">
        <v>12</v>
      </c>
      <c r="K2079" t="s">
        <v>42</v>
      </c>
    </row>
    <row r="2080" spans="3:11" x14ac:dyDescent="0.35">
      <c r="C2080" t="s">
        <v>2102</v>
      </c>
      <c r="D2080">
        <v>1994</v>
      </c>
      <c r="E2080" t="s">
        <v>10</v>
      </c>
      <c r="F2080">
        <v>28</v>
      </c>
      <c r="G2080">
        <v>0</v>
      </c>
      <c r="H2080">
        <v>33057.230000000003</v>
      </c>
      <c r="I2080" t="s">
        <v>16</v>
      </c>
      <c r="J2080" t="s">
        <v>11</v>
      </c>
      <c r="K2080" t="s">
        <v>42</v>
      </c>
    </row>
    <row r="2081" spans="3:11" x14ac:dyDescent="0.35">
      <c r="C2081" t="s">
        <v>2103</v>
      </c>
      <c r="D2081">
        <v>1962</v>
      </c>
      <c r="E2081" t="s">
        <v>10</v>
      </c>
      <c r="F2081">
        <v>1</v>
      </c>
      <c r="G2081">
        <v>0</v>
      </c>
      <c r="H2081">
        <v>33074.94</v>
      </c>
      <c r="I2081" t="s">
        <v>16</v>
      </c>
      <c r="J2081" t="s">
        <v>11</v>
      </c>
      <c r="K2081" t="s">
        <v>42</v>
      </c>
    </row>
    <row r="2082" spans="3:11" x14ac:dyDescent="0.35">
      <c r="C2082" t="s">
        <v>2104</v>
      </c>
      <c r="D2082">
        <v>1969</v>
      </c>
      <c r="E2082" t="s">
        <v>37</v>
      </c>
      <c r="F2082">
        <v>30</v>
      </c>
      <c r="G2082">
        <v>0</v>
      </c>
      <c r="H2082">
        <v>33090.660000000003</v>
      </c>
      <c r="I2082" t="s">
        <v>11</v>
      </c>
      <c r="J2082" t="s">
        <v>11</v>
      </c>
      <c r="K2082" t="s">
        <v>42</v>
      </c>
    </row>
    <row r="2083" spans="3:11" x14ac:dyDescent="0.35">
      <c r="C2083" t="s">
        <v>2105</v>
      </c>
      <c r="D2083">
        <v>1985</v>
      </c>
      <c r="E2083" t="s">
        <v>10</v>
      </c>
      <c r="F2083">
        <v>15</v>
      </c>
      <c r="G2083">
        <v>3</v>
      </c>
      <c r="H2083">
        <v>33121</v>
      </c>
      <c r="I2083" t="s">
        <v>11</v>
      </c>
      <c r="J2083" t="s">
        <v>16</v>
      </c>
      <c r="K2083" t="s">
        <v>42</v>
      </c>
    </row>
    <row r="2084" spans="3:11" x14ac:dyDescent="0.35">
      <c r="C2084" t="s">
        <v>2106</v>
      </c>
      <c r="D2084">
        <v>1990</v>
      </c>
      <c r="E2084" t="s">
        <v>37</v>
      </c>
      <c r="F2084">
        <v>12</v>
      </c>
      <c r="G2084">
        <v>3</v>
      </c>
      <c r="H2084">
        <v>33292.83</v>
      </c>
      <c r="I2084" t="s">
        <v>11</v>
      </c>
      <c r="J2084" t="s">
        <v>16</v>
      </c>
      <c r="K2084" t="s">
        <v>42</v>
      </c>
    </row>
    <row r="2085" spans="3:11" x14ac:dyDescent="0.35">
      <c r="C2085" t="s">
        <v>2107</v>
      </c>
      <c r="D2085">
        <v>2003</v>
      </c>
      <c r="E2085" t="s">
        <v>15</v>
      </c>
      <c r="F2085">
        <v>28</v>
      </c>
      <c r="G2085">
        <v>0</v>
      </c>
      <c r="H2085">
        <v>33307.550000000003</v>
      </c>
      <c r="I2085" t="s">
        <v>11</v>
      </c>
      <c r="J2085" t="s">
        <v>12</v>
      </c>
      <c r="K2085" t="s">
        <v>23</v>
      </c>
    </row>
    <row r="2086" spans="3:11" x14ac:dyDescent="0.35">
      <c r="C2086" t="s">
        <v>2108</v>
      </c>
      <c r="D2086">
        <v>1972</v>
      </c>
      <c r="E2086" t="s">
        <v>20</v>
      </c>
      <c r="F2086">
        <v>5</v>
      </c>
      <c r="G2086">
        <v>0</v>
      </c>
      <c r="H2086">
        <v>33344.449999999997</v>
      </c>
      <c r="I2086" t="s">
        <v>11</v>
      </c>
      <c r="J2086" t="s">
        <v>12</v>
      </c>
      <c r="K2086" t="s">
        <v>42</v>
      </c>
    </row>
    <row r="2087" spans="3:11" x14ac:dyDescent="0.35">
      <c r="C2087" t="s">
        <v>2109</v>
      </c>
      <c r="D2087">
        <v>1985</v>
      </c>
      <c r="E2087" t="s">
        <v>30</v>
      </c>
      <c r="F2087">
        <v>7</v>
      </c>
      <c r="G2087">
        <v>3</v>
      </c>
      <c r="H2087">
        <v>33450.99</v>
      </c>
      <c r="I2087" t="s">
        <v>11</v>
      </c>
      <c r="J2087" t="s">
        <v>11</v>
      </c>
      <c r="K2087" t="s">
        <v>42</v>
      </c>
    </row>
    <row r="2088" spans="3:11" x14ac:dyDescent="0.35">
      <c r="C2088" t="s">
        <v>2110</v>
      </c>
      <c r="D2088">
        <v>1970</v>
      </c>
      <c r="E2088" t="s">
        <v>18</v>
      </c>
      <c r="F2088">
        <v>18</v>
      </c>
      <c r="G2088">
        <v>2</v>
      </c>
      <c r="H2088">
        <v>33471.97</v>
      </c>
      <c r="I2088" t="s">
        <v>11</v>
      </c>
      <c r="J2088" t="s">
        <v>11</v>
      </c>
      <c r="K2088" t="s">
        <v>23</v>
      </c>
    </row>
    <row r="2089" spans="3:11" x14ac:dyDescent="0.35">
      <c r="C2089" t="s">
        <v>2111</v>
      </c>
      <c r="D2089">
        <v>2002</v>
      </c>
      <c r="E2089" t="s">
        <v>35</v>
      </c>
      <c r="F2089">
        <v>25</v>
      </c>
      <c r="G2089">
        <v>0</v>
      </c>
      <c r="H2089">
        <v>33475.82</v>
      </c>
      <c r="I2089" t="s">
        <v>16</v>
      </c>
      <c r="J2089" t="s">
        <v>16</v>
      </c>
      <c r="K2089" t="s">
        <v>170</v>
      </c>
    </row>
    <row r="2090" spans="3:11" x14ac:dyDescent="0.35">
      <c r="C2090" t="s">
        <v>2112</v>
      </c>
      <c r="D2090">
        <v>1984</v>
      </c>
      <c r="E2090" t="s">
        <v>10</v>
      </c>
      <c r="F2090">
        <v>22</v>
      </c>
      <c r="G2090">
        <v>3</v>
      </c>
      <c r="H2090">
        <v>33527.1</v>
      </c>
      <c r="I2090" t="s">
        <v>11</v>
      </c>
      <c r="J2090" t="s">
        <v>12</v>
      </c>
      <c r="K2090" t="s">
        <v>42</v>
      </c>
    </row>
    <row r="2091" spans="3:11" x14ac:dyDescent="0.35">
      <c r="C2091" t="s">
        <v>2113</v>
      </c>
      <c r="D2091">
        <v>2003</v>
      </c>
      <c r="E2091" t="s">
        <v>20</v>
      </c>
      <c r="F2091">
        <v>9</v>
      </c>
      <c r="G2091">
        <v>0</v>
      </c>
      <c r="H2091">
        <v>33611.71</v>
      </c>
      <c r="I2091" t="s">
        <v>16</v>
      </c>
      <c r="J2091" t="s">
        <v>11</v>
      </c>
      <c r="K2091" t="s">
        <v>42</v>
      </c>
    </row>
    <row r="2092" spans="3:11" x14ac:dyDescent="0.35">
      <c r="C2092" t="s">
        <v>2114</v>
      </c>
      <c r="D2092">
        <v>1993</v>
      </c>
      <c r="E2092" t="s">
        <v>15</v>
      </c>
      <c r="F2092">
        <v>28</v>
      </c>
      <c r="G2092">
        <v>0</v>
      </c>
      <c r="H2092">
        <v>33707.550000000003</v>
      </c>
      <c r="I2092" t="s">
        <v>11</v>
      </c>
      <c r="J2092" t="s">
        <v>11</v>
      </c>
      <c r="K2092" t="s">
        <v>42</v>
      </c>
    </row>
    <row r="2093" spans="3:11" x14ac:dyDescent="0.35">
      <c r="C2093" t="s">
        <v>2115</v>
      </c>
      <c r="D2093">
        <v>2004</v>
      </c>
      <c r="E2093" t="s">
        <v>15</v>
      </c>
      <c r="F2093">
        <v>1</v>
      </c>
      <c r="G2093">
        <v>0</v>
      </c>
      <c r="H2093">
        <v>33732.69</v>
      </c>
      <c r="I2093" t="s">
        <v>16</v>
      </c>
      <c r="J2093" t="s">
        <v>16</v>
      </c>
      <c r="K2093" t="s">
        <v>356</v>
      </c>
    </row>
    <row r="2094" spans="3:11" x14ac:dyDescent="0.35">
      <c r="C2094" t="s">
        <v>2116</v>
      </c>
      <c r="D2094">
        <v>2003</v>
      </c>
      <c r="E2094" t="s">
        <v>20</v>
      </c>
      <c r="F2094">
        <v>12</v>
      </c>
      <c r="G2094">
        <v>0</v>
      </c>
      <c r="H2094">
        <v>33750.29</v>
      </c>
      <c r="I2094" t="s">
        <v>16</v>
      </c>
      <c r="J2094" t="s">
        <v>12</v>
      </c>
      <c r="K2094" t="s">
        <v>23</v>
      </c>
    </row>
    <row r="2095" spans="3:11" x14ac:dyDescent="0.35">
      <c r="C2095" t="s">
        <v>2117</v>
      </c>
      <c r="D2095">
        <v>1962</v>
      </c>
      <c r="E2095" t="s">
        <v>30</v>
      </c>
      <c r="F2095">
        <v>11</v>
      </c>
      <c r="G2095">
        <v>0</v>
      </c>
      <c r="H2095">
        <v>33753.32</v>
      </c>
      <c r="I2095" t="s">
        <v>16</v>
      </c>
      <c r="J2095" t="s">
        <v>12</v>
      </c>
      <c r="K2095" t="s">
        <v>42</v>
      </c>
    </row>
    <row r="2096" spans="3:11" x14ac:dyDescent="0.35">
      <c r="C2096" t="s">
        <v>2118</v>
      </c>
      <c r="D2096">
        <v>2000</v>
      </c>
      <c r="E2096" t="s">
        <v>37</v>
      </c>
      <c r="F2096">
        <v>26</v>
      </c>
      <c r="G2096">
        <v>0</v>
      </c>
      <c r="H2096">
        <v>33829.39</v>
      </c>
      <c r="I2096" t="s">
        <v>11</v>
      </c>
      <c r="J2096" t="s">
        <v>12</v>
      </c>
      <c r="K2096" t="s">
        <v>42</v>
      </c>
    </row>
    <row r="2097" spans="3:11" x14ac:dyDescent="0.35">
      <c r="C2097" t="s">
        <v>2119</v>
      </c>
      <c r="D2097">
        <v>1997</v>
      </c>
      <c r="E2097" t="s">
        <v>35</v>
      </c>
      <c r="F2097">
        <v>9</v>
      </c>
      <c r="G2097">
        <v>0</v>
      </c>
      <c r="H2097">
        <v>33900.65</v>
      </c>
      <c r="I2097" t="s">
        <v>11</v>
      </c>
      <c r="J2097" t="s">
        <v>12</v>
      </c>
      <c r="K2097" t="s">
        <v>42</v>
      </c>
    </row>
    <row r="2098" spans="3:11" x14ac:dyDescent="0.35">
      <c r="C2098" t="s">
        <v>2120</v>
      </c>
      <c r="D2098">
        <v>2000</v>
      </c>
      <c r="E2098" t="s">
        <v>30</v>
      </c>
      <c r="F2098">
        <v>27</v>
      </c>
      <c r="G2098">
        <v>0</v>
      </c>
      <c r="H2098">
        <v>33907.550000000003</v>
      </c>
      <c r="I2098" t="s">
        <v>11</v>
      </c>
      <c r="J2098" t="s">
        <v>11</v>
      </c>
      <c r="K2098" t="s">
        <v>23</v>
      </c>
    </row>
    <row r="2099" spans="3:11" x14ac:dyDescent="0.35">
      <c r="C2099" t="s">
        <v>2121</v>
      </c>
      <c r="D2099">
        <v>1994</v>
      </c>
      <c r="E2099" t="s">
        <v>20</v>
      </c>
      <c r="F2099">
        <v>25</v>
      </c>
      <c r="G2099">
        <v>0</v>
      </c>
      <c r="H2099">
        <v>33975.47</v>
      </c>
      <c r="I2099" t="s">
        <v>11</v>
      </c>
      <c r="J2099" t="s">
        <v>11</v>
      </c>
      <c r="K2099" t="s">
        <v>42</v>
      </c>
    </row>
    <row r="2100" spans="3:11" x14ac:dyDescent="0.35">
      <c r="C2100" t="s">
        <v>2122</v>
      </c>
      <c r="D2100">
        <v>1972</v>
      </c>
      <c r="E2100" t="s">
        <v>10</v>
      </c>
      <c r="F2100">
        <v>26</v>
      </c>
      <c r="G2100">
        <v>0</v>
      </c>
      <c r="H2100">
        <v>34053.360000000001</v>
      </c>
      <c r="I2100" t="s">
        <v>11</v>
      </c>
      <c r="J2100" t="s">
        <v>11</v>
      </c>
      <c r="K2100" t="s">
        <v>42</v>
      </c>
    </row>
    <row r="2101" spans="3:11" x14ac:dyDescent="0.35">
      <c r="C2101" t="s">
        <v>2123</v>
      </c>
      <c r="D2101">
        <v>2002</v>
      </c>
      <c r="E2101" t="s">
        <v>30</v>
      </c>
      <c r="F2101">
        <v>26</v>
      </c>
      <c r="G2101">
        <v>0</v>
      </c>
      <c r="H2101">
        <v>34084.68</v>
      </c>
      <c r="I2101" t="s">
        <v>11</v>
      </c>
      <c r="J2101" t="s">
        <v>12</v>
      </c>
      <c r="K2101" t="s">
        <v>42</v>
      </c>
    </row>
    <row r="2102" spans="3:11" x14ac:dyDescent="0.35">
      <c r="C2102" t="s">
        <v>2124</v>
      </c>
      <c r="D2102">
        <v>1999</v>
      </c>
      <c r="E2102" t="s">
        <v>15</v>
      </c>
      <c r="F2102">
        <v>6</v>
      </c>
      <c r="G2102">
        <v>0</v>
      </c>
      <c r="H2102">
        <v>34166.269999999997</v>
      </c>
      <c r="I2102" t="s">
        <v>11</v>
      </c>
      <c r="J2102" t="s">
        <v>12</v>
      </c>
      <c r="K2102" t="s">
        <v>42</v>
      </c>
    </row>
    <row r="2103" spans="3:11" x14ac:dyDescent="0.35">
      <c r="C2103" t="s">
        <v>2125</v>
      </c>
      <c r="D2103">
        <v>1971</v>
      </c>
      <c r="E2103" t="s">
        <v>35</v>
      </c>
      <c r="F2103">
        <v>25</v>
      </c>
      <c r="G2103">
        <v>0</v>
      </c>
      <c r="H2103">
        <v>34205.07</v>
      </c>
      <c r="I2103" t="s">
        <v>11</v>
      </c>
      <c r="J2103" t="s">
        <v>11</v>
      </c>
      <c r="K2103" t="s">
        <v>42</v>
      </c>
    </row>
    <row r="2104" spans="3:11" x14ac:dyDescent="0.35">
      <c r="C2104" t="s">
        <v>2126</v>
      </c>
      <c r="D2104">
        <v>1975</v>
      </c>
      <c r="E2104" t="s">
        <v>10</v>
      </c>
      <c r="F2104">
        <v>21</v>
      </c>
      <c r="G2104">
        <v>1</v>
      </c>
      <c r="H2104">
        <v>34210.33</v>
      </c>
      <c r="I2104" t="s">
        <v>11</v>
      </c>
      <c r="J2104" t="s">
        <v>16</v>
      </c>
      <c r="K2104" t="s">
        <v>23</v>
      </c>
    </row>
    <row r="2105" spans="3:11" x14ac:dyDescent="0.35">
      <c r="C2105" t="s">
        <v>2127</v>
      </c>
      <c r="D2105">
        <v>1962</v>
      </c>
      <c r="E2105" t="s">
        <v>10</v>
      </c>
      <c r="F2105">
        <v>5</v>
      </c>
      <c r="G2105">
        <v>0</v>
      </c>
      <c r="H2105">
        <v>34218.019999999997</v>
      </c>
      <c r="I2105" t="s">
        <v>16</v>
      </c>
      <c r="J2105" t="s">
        <v>16</v>
      </c>
      <c r="K2105" t="s">
        <v>42</v>
      </c>
    </row>
    <row r="2106" spans="3:11" x14ac:dyDescent="0.35">
      <c r="C2106" t="s">
        <v>2128</v>
      </c>
      <c r="D2106">
        <v>1998</v>
      </c>
      <c r="E2106" t="s">
        <v>18</v>
      </c>
      <c r="F2106">
        <v>11</v>
      </c>
      <c r="G2106">
        <v>0</v>
      </c>
      <c r="H2106">
        <v>34254.050000000003</v>
      </c>
      <c r="I2106" t="s">
        <v>16</v>
      </c>
      <c r="J2106" t="s">
        <v>12</v>
      </c>
      <c r="K2106" t="s">
        <v>166</v>
      </c>
    </row>
    <row r="2107" spans="3:11" x14ac:dyDescent="0.35">
      <c r="C2107" t="s">
        <v>2129</v>
      </c>
      <c r="D2107">
        <v>1995</v>
      </c>
      <c r="E2107" t="s">
        <v>37</v>
      </c>
      <c r="F2107">
        <v>30</v>
      </c>
      <c r="G2107">
        <v>0</v>
      </c>
      <c r="H2107">
        <v>34289.43</v>
      </c>
      <c r="I2107" t="s">
        <v>16</v>
      </c>
      <c r="J2107" t="s">
        <v>16</v>
      </c>
      <c r="K2107" t="s">
        <v>42</v>
      </c>
    </row>
    <row r="2108" spans="3:11" x14ac:dyDescent="0.35">
      <c r="C2108" t="s">
        <v>2130</v>
      </c>
      <c r="D2108">
        <v>1986</v>
      </c>
      <c r="E2108" t="s">
        <v>37</v>
      </c>
      <c r="F2108">
        <v>11</v>
      </c>
      <c r="G2108">
        <v>3</v>
      </c>
      <c r="H2108">
        <v>34293.120000000003</v>
      </c>
      <c r="I2108" t="s">
        <v>16</v>
      </c>
      <c r="J2108" t="s">
        <v>11</v>
      </c>
      <c r="K2108" t="s">
        <v>42</v>
      </c>
    </row>
    <row r="2109" spans="3:11" x14ac:dyDescent="0.35">
      <c r="C2109" t="s">
        <v>2131</v>
      </c>
      <c r="D2109">
        <v>2004</v>
      </c>
      <c r="E2109" t="s">
        <v>15</v>
      </c>
      <c r="F2109">
        <v>1</v>
      </c>
      <c r="G2109">
        <v>2</v>
      </c>
      <c r="H2109">
        <v>34303.17</v>
      </c>
      <c r="I2109" t="s">
        <v>16</v>
      </c>
      <c r="J2109" t="s">
        <v>12</v>
      </c>
      <c r="K2109" t="s">
        <v>13</v>
      </c>
    </row>
    <row r="2110" spans="3:11" x14ac:dyDescent="0.35">
      <c r="C2110" t="s">
        <v>2132</v>
      </c>
      <c r="D2110">
        <v>1983</v>
      </c>
      <c r="E2110" t="s">
        <v>37</v>
      </c>
      <c r="F2110">
        <v>2</v>
      </c>
      <c r="G2110">
        <v>3</v>
      </c>
      <c r="H2110">
        <v>34307.22</v>
      </c>
      <c r="I2110" t="s">
        <v>11</v>
      </c>
      <c r="J2110" t="s">
        <v>11</v>
      </c>
      <c r="K2110" t="s">
        <v>23</v>
      </c>
    </row>
    <row r="2111" spans="3:11" x14ac:dyDescent="0.35">
      <c r="C2111" t="s">
        <v>2133</v>
      </c>
      <c r="D2111">
        <v>1984</v>
      </c>
      <c r="E2111" t="s">
        <v>37</v>
      </c>
      <c r="F2111">
        <v>1</v>
      </c>
      <c r="G2111">
        <v>3</v>
      </c>
      <c r="H2111">
        <v>34402.22</v>
      </c>
      <c r="I2111" t="s">
        <v>11</v>
      </c>
      <c r="J2111" t="s">
        <v>12</v>
      </c>
      <c r="K2111" t="s">
        <v>42</v>
      </c>
    </row>
    <row r="2112" spans="3:11" x14ac:dyDescent="0.35">
      <c r="C2112" t="s">
        <v>2134</v>
      </c>
      <c r="D2112">
        <v>2003</v>
      </c>
      <c r="E2112" t="s">
        <v>37</v>
      </c>
      <c r="F2112">
        <v>5</v>
      </c>
      <c r="G2112">
        <v>0</v>
      </c>
      <c r="H2112">
        <v>34439.86</v>
      </c>
      <c r="I2112" t="s">
        <v>11</v>
      </c>
      <c r="J2112" t="s">
        <v>16</v>
      </c>
      <c r="K2112" t="s">
        <v>13</v>
      </c>
    </row>
    <row r="2113" spans="3:11" x14ac:dyDescent="0.35">
      <c r="C2113" t="s">
        <v>2135</v>
      </c>
      <c r="D2113">
        <v>1990</v>
      </c>
      <c r="E2113" t="s">
        <v>20</v>
      </c>
      <c r="F2113">
        <v>24</v>
      </c>
      <c r="G2113">
        <v>3</v>
      </c>
      <c r="H2113">
        <v>34456.269999999997</v>
      </c>
      <c r="I2113" t="s">
        <v>16</v>
      </c>
      <c r="J2113" t="s">
        <v>11</v>
      </c>
      <c r="K2113" t="s">
        <v>42</v>
      </c>
    </row>
    <row r="2114" spans="3:11" x14ac:dyDescent="0.35">
      <c r="C2114" t="s">
        <v>2136</v>
      </c>
      <c r="D2114">
        <v>1998</v>
      </c>
      <c r="E2114" t="s">
        <v>18</v>
      </c>
      <c r="F2114">
        <v>24</v>
      </c>
      <c r="G2114">
        <v>0</v>
      </c>
      <c r="H2114">
        <v>34472.839999999997</v>
      </c>
      <c r="I2114" t="s">
        <v>16</v>
      </c>
      <c r="J2114" t="s">
        <v>12</v>
      </c>
      <c r="K2114" t="s">
        <v>42</v>
      </c>
    </row>
    <row r="2115" spans="3:11" x14ac:dyDescent="0.35">
      <c r="C2115" t="s">
        <v>2137</v>
      </c>
      <c r="D2115">
        <v>1976</v>
      </c>
      <c r="E2115" t="s">
        <v>15</v>
      </c>
      <c r="F2115">
        <v>25</v>
      </c>
      <c r="G2115">
        <v>2</v>
      </c>
      <c r="H2115">
        <v>34543.39</v>
      </c>
      <c r="I2115" t="s">
        <v>11</v>
      </c>
      <c r="J2115" t="s">
        <v>12</v>
      </c>
      <c r="K2115" t="s">
        <v>42</v>
      </c>
    </row>
    <row r="2116" spans="3:11" x14ac:dyDescent="0.35">
      <c r="C2116" t="s">
        <v>2138</v>
      </c>
      <c r="D2116">
        <v>2004</v>
      </c>
      <c r="E2116" t="s">
        <v>37</v>
      </c>
      <c r="F2116">
        <v>9</v>
      </c>
      <c r="G2116">
        <v>0</v>
      </c>
      <c r="H2116">
        <v>34617.839999999997</v>
      </c>
      <c r="I2116" t="s">
        <v>16</v>
      </c>
      <c r="J2116" t="s">
        <v>12</v>
      </c>
      <c r="K2116" t="s">
        <v>168</v>
      </c>
    </row>
    <row r="2117" spans="3:11" x14ac:dyDescent="0.35">
      <c r="C2117" t="s">
        <v>2139</v>
      </c>
      <c r="D2117">
        <v>1994</v>
      </c>
      <c r="E2117" t="s">
        <v>10</v>
      </c>
      <c r="F2117">
        <v>7</v>
      </c>
      <c r="G2117">
        <v>0</v>
      </c>
      <c r="H2117">
        <v>34672.15</v>
      </c>
      <c r="I2117" t="s">
        <v>16</v>
      </c>
      <c r="J2117" t="s">
        <v>12</v>
      </c>
      <c r="K2117" t="s">
        <v>13</v>
      </c>
    </row>
    <row r="2118" spans="3:11" x14ac:dyDescent="0.35">
      <c r="C2118" t="s">
        <v>2140</v>
      </c>
      <c r="D2118">
        <v>2003</v>
      </c>
      <c r="E2118" t="s">
        <v>10</v>
      </c>
      <c r="F2118">
        <v>3</v>
      </c>
      <c r="G2118">
        <v>0</v>
      </c>
      <c r="H2118">
        <v>34779.620000000003</v>
      </c>
      <c r="I2118" t="s">
        <v>16</v>
      </c>
      <c r="J2118" t="s">
        <v>11</v>
      </c>
      <c r="K2118" t="s">
        <v>42</v>
      </c>
    </row>
    <row r="2119" spans="3:11" x14ac:dyDescent="0.35">
      <c r="C2119" t="s">
        <v>2141</v>
      </c>
      <c r="D2119">
        <v>1995</v>
      </c>
      <c r="E2119" t="s">
        <v>30</v>
      </c>
      <c r="F2119">
        <v>27</v>
      </c>
      <c r="G2119">
        <v>1</v>
      </c>
      <c r="H2119">
        <v>34806.47</v>
      </c>
      <c r="I2119" t="s">
        <v>16</v>
      </c>
      <c r="J2119" t="s">
        <v>11</v>
      </c>
      <c r="K2119" t="s">
        <v>13</v>
      </c>
    </row>
    <row r="2120" spans="3:11" x14ac:dyDescent="0.35">
      <c r="C2120" t="s">
        <v>2142</v>
      </c>
      <c r="D2120">
        <v>2003</v>
      </c>
      <c r="E2120" t="s">
        <v>20</v>
      </c>
      <c r="F2120">
        <v>17</v>
      </c>
      <c r="G2120">
        <v>0</v>
      </c>
      <c r="H2120">
        <v>34828.65</v>
      </c>
      <c r="I2120" t="s">
        <v>16</v>
      </c>
      <c r="J2120" t="s">
        <v>12</v>
      </c>
      <c r="K2120" t="s">
        <v>42</v>
      </c>
    </row>
    <row r="2121" spans="3:11" x14ac:dyDescent="0.35">
      <c r="C2121" t="s">
        <v>2143</v>
      </c>
      <c r="D2121">
        <v>1995</v>
      </c>
      <c r="E2121" t="s">
        <v>37</v>
      </c>
      <c r="F2121">
        <v>17</v>
      </c>
      <c r="G2121">
        <v>0</v>
      </c>
      <c r="H2121">
        <v>34838.870000000003</v>
      </c>
      <c r="I2121" t="s">
        <v>11</v>
      </c>
      <c r="J2121" t="s">
        <v>12</v>
      </c>
      <c r="K2121" t="s">
        <v>42</v>
      </c>
    </row>
    <row r="2122" spans="3:11" x14ac:dyDescent="0.35">
      <c r="C2122" t="s">
        <v>2144</v>
      </c>
      <c r="D2122">
        <v>1983</v>
      </c>
      <c r="E2122" t="s">
        <v>10</v>
      </c>
      <c r="F2122">
        <v>29</v>
      </c>
      <c r="G2122">
        <v>3</v>
      </c>
      <c r="H2122">
        <v>34940.61</v>
      </c>
      <c r="I2122" t="s">
        <v>11</v>
      </c>
      <c r="J2122" t="s">
        <v>12</v>
      </c>
      <c r="K2122" t="s">
        <v>42</v>
      </c>
    </row>
    <row r="2123" spans="3:11" x14ac:dyDescent="0.35">
      <c r="C2123" t="s">
        <v>2145</v>
      </c>
      <c r="D2123">
        <v>1967</v>
      </c>
      <c r="E2123" t="s">
        <v>37</v>
      </c>
      <c r="F2123">
        <v>7</v>
      </c>
      <c r="G2123">
        <v>0</v>
      </c>
      <c r="H2123">
        <v>34975.68</v>
      </c>
      <c r="I2123" t="s">
        <v>11</v>
      </c>
      <c r="J2123" t="s">
        <v>11</v>
      </c>
      <c r="K2123" t="s">
        <v>42</v>
      </c>
    </row>
    <row r="2124" spans="3:11" x14ac:dyDescent="0.35">
      <c r="C2124" t="s">
        <v>2146</v>
      </c>
      <c r="D2124">
        <v>1998</v>
      </c>
      <c r="E2124" t="s">
        <v>35</v>
      </c>
      <c r="F2124">
        <v>22</v>
      </c>
      <c r="G2124">
        <v>0</v>
      </c>
      <c r="H2124">
        <v>34976.42</v>
      </c>
      <c r="I2124" t="s">
        <v>11</v>
      </c>
      <c r="J2124" t="s">
        <v>16</v>
      </c>
      <c r="K2124" t="s">
        <v>42</v>
      </c>
    </row>
    <row r="2125" spans="3:11" x14ac:dyDescent="0.35">
      <c r="C2125" t="s">
        <v>2147</v>
      </c>
      <c r="D2125">
        <v>1997</v>
      </c>
      <c r="E2125" t="s">
        <v>35</v>
      </c>
      <c r="F2125">
        <v>22</v>
      </c>
      <c r="G2125">
        <v>0</v>
      </c>
      <c r="H2125">
        <v>34979.86</v>
      </c>
      <c r="I2125" t="s">
        <v>11</v>
      </c>
      <c r="J2125" t="s">
        <v>11</v>
      </c>
      <c r="K2125" t="s">
        <v>42</v>
      </c>
    </row>
    <row r="2126" spans="3:11" x14ac:dyDescent="0.35">
      <c r="C2126" t="s">
        <v>2148</v>
      </c>
      <c r="D2126">
        <v>1982</v>
      </c>
      <c r="E2126" t="s">
        <v>10</v>
      </c>
      <c r="F2126">
        <v>5</v>
      </c>
      <c r="G2126">
        <v>3</v>
      </c>
      <c r="H2126">
        <v>35000.730000000003</v>
      </c>
      <c r="I2126" t="s">
        <v>11</v>
      </c>
      <c r="J2126" t="s">
        <v>12</v>
      </c>
      <c r="K2126" t="s">
        <v>42</v>
      </c>
    </row>
    <row r="2127" spans="3:11" x14ac:dyDescent="0.35">
      <c r="C2127" t="s">
        <v>2149</v>
      </c>
      <c r="D2127">
        <v>1975</v>
      </c>
      <c r="E2127" t="s">
        <v>35</v>
      </c>
      <c r="F2127">
        <v>29</v>
      </c>
      <c r="G2127">
        <v>1</v>
      </c>
      <c r="H2127">
        <v>35050.620000000003</v>
      </c>
      <c r="I2127" t="s">
        <v>11</v>
      </c>
      <c r="J2127" t="s">
        <v>16</v>
      </c>
      <c r="K2127" t="s">
        <v>42</v>
      </c>
    </row>
    <row r="2128" spans="3:11" x14ac:dyDescent="0.35">
      <c r="C2128" t="s">
        <v>2150</v>
      </c>
      <c r="D2128">
        <v>1977</v>
      </c>
      <c r="E2128" t="s">
        <v>18</v>
      </c>
      <c r="F2128">
        <v>29</v>
      </c>
      <c r="G2128">
        <v>0</v>
      </c>
      <c r="H2128">
        <v>35069.370000000003</v>
      </c>
      <c r="I2128" t="s">
        <v>16</v>
      </c>
      <c r="J2128" t="s">
        <v>16</v>
      </c>
      <c r="K2128" t="s">
        <v>356</v>
      </c>
    </row>
    <row r="2129" spans="3:11" x14ac:dyDescent="0.35">
      <c r="C2129" t="s">
        <v>2151</v>
      </c>
      <c r="D2129">
        <v>1998</v>
      </c>
      <c r="E2129" t="s">
        <v>30</v>
      </c>
      <c r="F2129">
        <v>22</v>
      </c>
      <c r="G2129">
        <v>0</v>
      </c>
      <c r="H2129">
        <v>35147.53</v>
      </c>
      <c r="I2129" t="s">
        <v>16</v>
      </c>
      <c r="J2129" t="s">
        <v>16</v>
      </c>
      <c r="K2129" t="s">
        <v>168</v>
      </c>
    </row>
    <row r="2130" spans="3:11" x14ac:dyDescent="0.35">
      <c r="C2130" t="s">
        <v>2152</v>
      </c>
      <c r="D2130">
        <v>1967</v>
      </c>
      <c r="E2130" t="s">
        <v>30</v>
      </c>
      <c r="F2130">
        <v>30</v>
      </c>
      <c r="G2130">
        <v>1</v>
      </c>
      <c r="H2130">
        <v>35160.129999999997</v>
      </c>
      <c r="I2130" t="s">
        <v>11</v>
      </c>
      <c r="J2130" t="s">
        <v>11</v>
      </c>
      <c r="K2130" t="s">
        <v>42</v>
      </c>
    </row>
    <row r="2131" spans="3:11" x14ac:dyDescent="0.35">
      <c r="C2131" t="s">
        <v>2153</v>
      </c>
      <c r="D2131">
        <v>1997</v>
      </c>
      <c r="E2131" t="s">
        <v>10</v>
      </c>
      <c r="F2131">
        <v>9</v>
      </c>
      <c r="G2131">
        <v>0</v>
      </c>
      <c r="H2131">
        <v>35302.089999999997</v>
      </c>
      <c r="I2131" t="s">
        <v>16</v>
      </c>
      <c r="J2131" t="s">
        <v>11</v>
      </c>
      <c r="K2131" t="s">
        <v>42</v>
      </c>
    </row>
    <row r="2132" spans="3:11" x14ac:dyDescent="0.35">
      <c r="C2132" t="s">
        <v>2154</v>
      </c>
      <c r="D2132">
        <v>1988</v>
      </c>
      <c r="E2132" t="s">
        <v>20</v>
      </c>
      <c r="F2132">
        <v>19</v>
      </c>
      <c r="G2132">
        <v>3</v>
      </c>
      <c r="H2132">
        <v>35315.96</v>
      </c>
      <c r="I2132" t="s">
        <v>11</v>
      </c>
      <c r="J2132" t="s">
        <v>16</v>
      </c>
      <c r="K2132" t="s">
        <v>42</v>
      </c>
    </row>
    <row r="2133" spans="3:11" x14ac:dyDescent="0.35">
      <c r="C2133" t="s">
        <v>2155</v>
      </c>
      <c r="D2133">
        <v>1971</v>
      </c>
      <c r="E2133" t="s">
        <v>20</v>
      </c>
      <c r="F2133">
        <v>22</v>
      </c>
      <c r="G2133">
        <v>0</v>
      </c>
      <c r="H2133">
        <v>35345.730000000003</v>
      </c>
      <c r="I2133" t="s">
        <v>11</v>
      </c>
      <c r="J2133" t="s">
        <v>12</v>
      </c>
      <c r="K2133" t="s">
        <v>42</v>
      </c>
    </row>
    <row r="2134" spans="3:11" x14ac:dyDescent="0.35">
      <c r="C2134" t="s">
        <v>2156</v>
      </c>
      <c r="D2134">
        <v>1988</v>
      </c>
      <c r="E2134" t="s">
        <v>15</v>
      </c>
      <c r="F2134">
        <v>20</v>
      </c>
      <c r="G2134">
        <v>0</v>
      </c>
      <c r="H2134">
        <v>35491.64</v>
      </c>
      <c r="I2134" t="s">
        <v>16</v>
      </c>
      <c r="J2134" t="s">
        <v>11</v>
      </c>
      <c r="K2134" t="s">
        <v>42</v>
      </c>
    </row>
    <row r="2135" spans="3:11" x14ac:dyDescent="0.35">
      <c r="C2135" t="s">
        <v>2157</v>
      </c>
      <c r="D2135">
        <v>1973</v>
      </c>
      <c r="E2135" t="s">
        <v>30</v>
      </c>
      <c r="F2135">
        <v>16</v>
      </c>
      <c r="G2135">
        <v>0</v>
      </c>
      <c r="H2135">
        <v>35517.19</v>
      </c>
      <c r="I2135" t="s">
        <v>11</v>
      </c>
      <c r="J2135" t="s">
        <v>11</v>
      </c>
      <c r="K2135" t="s">
        <v>42</v>
      </c>
    </row>
    <row r="2136" spans="3:11" x14ac:dyDescent="0.35">
      <c r="C2136" t="s">
        <v>2158</v>
      </c>
      <c r="D2136">
        <v>1992</v>
      </c>
      <c r="E2136" t="s">
        <v>20</v>
      </c>
      <c r="F2136">
        <v>13</v>
      </c>
      <c r="G2136">
        <v>0</v>
      </c>
      <c r="H2136">
        <v>35547.47</v>
      </c>
      <c r="I2136" t="s">
        <v>11</v>
      </c>
      <c r="J2136" t="s">
        <v>12</v>
      </c>
      <c r="K2136" t="s">
        <v>42</v>
      </c>
    </row>
    <row r="2137" spans="3:11" x14ac:dyDescent="0.35">
      <c r="C2137" t="s">
        <v>2159</v>
      </c>
      <c r="D2137">
        <v>1973</v>
      </c>
      <c r="E2137" t="s">
        <v>37</v>
      </c>
      <c r="F2137">
        <v>27</v>
      </c>
      <c r="G2137">
        <v>0</v>
      </c>
      <c r="H2137">
        <v>35547.72</v>
      </c>
      <c r="I2137" t="s">
        <v>16</v>
      </c>
      <c r="J2137" t="s">
        <v>16</v>
      </c>
      <c r="K2137" t="s">
        <v>42</v>
      </c>
    </row>
    <row r="2138" spans="3:11" x14ac:dyDescent="0.35">
      <c r="C2138" t="s">
        <v>2160</v>
      </c>
      <c r="D2138">
        <v>1964</v>
      </c>
      <c r="E2138" t="s">
        <v>35</v>
      </c>
      <c r="F2138">
        <v>29</v>
      </c>
      <c r="G2138">
        <v>0</v>
      </c>
      <c r="H2138">
        <v>35573.26</v>
      </c>
      <c r="I2138" t="s">
        <v>11</v>
      </c>
      <c r="J2138" t="s">
        <v>16</v>
      </c>
      <c r="K2138" t="s">
        <v>42</v>
      </c>
    </row>
    <row r="2139" spans="3:11" x14ac:dyDescent="0.35">
      <c r="C2139" t="s">
        <v>2161</v>
      </c>
      <c r="D2139">
        <v>1971</v>
      </c>
      <c r="E2139" t="s">
        <v>35</v>
      </c>
      <c r="F2139">
        <v>10</v>
      </c>
      <c r="G2139">
        <v>0</v>
      </c>
      <c r="H2139">
        <v>35583.17</v>
      </c>
      <c r="I2139" t="s">
        <v>16</v>
      </c>
      <c r="J2139" t="s">
        <v>12</v>
      </c>
      <c r="K2139" t="s">
        <v>42</v>
      </c>
    </row>
    <row r="2140" spans="3:11" x14ac:dyDescent="0.35">
      <c r="C2140" t="s">
        <v>31</v>
      </c>
      <c r="D2140">
        <v>2000</v>
      </c>
      <c r="E2140" t="s">
        <v>37</v>
      </c>
      <c r="F2140">
        <v>13</v>
      </c>
      <c r="G2140">
        <v>0</v>
      </c>
      <c r="H2140">
        <v>35585.58</v>
      </c>
      <c r="I2140" t="s">
        <v>16</v>
      </c>
      <c r="J2140" t="s">
        <v>11</v>
      </c>
      <c r="K2140" t="s">
        <v>42</v>
      </c>
    </row>
    <row r="2141" spans="3:11" x14ac:dyDescent="0.35">
      <c r="C2141" t="s">
        <v>2162</v>
      </c>
      <c r="D2141">
        <v>2000</v>
      </c>
      <c r="E2141" t="s">
        <v>15</v>
      </c>
      <c r="F2141">
        <v>19</v>
      </c>
      <c r="G2141">
        <v>0</v>
      </c>
      <c r="H2141">
        <v>35585.58</v>
      </c>
      <c r="I2141" t="s">
        <v>11</v>
      </c>
      <c r="J2141" t="s">
        <v>12</v>
      </c>
      <c r="K2141" t="s">
        <v>42</v>
      </c>
    </row>
    <row r="2142" spans="3:11" x14ac:dyDescent="0.35">
      <c r="C2142" t="s">
        <v>2163</v>
      </c>
      <c r="D2142">
        <v>2000</v>
      </c>
      <c r="E2142" t="s">
        <v>30</v>
      </c>
      <c r="F2142">
        <v>17</v>
      </c>
      <c r="G2142">
        <v>3</v>
      </c>
      <c r="H2142">
        <v>35595.589999999997</v>
      </c>
      <c r="I2142" t="s">
        <v>11</v>
      </c>
      <c r="J2142" t="s">
        <v>12</v>
      </c>
      <c r="K2142" t="s">
        <v>13</v>
      </c>
    </row>
    <row r="2143" spans="3:11" x14ac:dyDescent="0.35">
      <c r="C2143" t="s">
        <v>2164</v>
      </c>
      <c r="D2143">
        <v>1978</v>
      </c>
      <c r="E2143" t="s">
        <v>30</v>
      </c>
      <c r="F2143">
        <v>19</v>
      </c>
      <c r="G2143">
        <v>2</v>
      </c>
      <c r="H2143">
        <v>35701.9</v>
      </c>
      <c r="I2143" t="s">
        <v>11</v>
      </c>
      <c r="J2143" t="s">
        <v>16</v>
      </c>
      <c r="K2143" t="s">
        <v>42</v>
      </c>
    </row>
    <row r="2144" spans="3:11" x14ac:dyDescent="0.35">
      <c r="C2144" t="s">
        <v>2165</v>
      </c>
      <c r="D2144">
        <v>1974</v>
      </c>
      <c r="E2144" t="s">
        <v>10</v>
      </c>
      <c r="F2144">
        <v>15</v>
      </c>
      <c r="G2144">
        <v>0</v>
      </c>
      <c r="H2144">
        <v>35711.39</v>
      </c>
      <c r="I2144" t="s">
        <v>11</v>
      </c>
      <c r="J2144" t="s">
        <v>12</v>
      </c>
      <c r="K2144" t="s">
        <v>23</v>
      </c>
    </row>
    <row r="2145" spans="3:11" x14ac:dyDescent="0.35">
      <c r="C2145" t="s">
        <v>2166</v>
      </c>
      <c r="D2145">
        <v>1976</v>
      </c>
      <c r="E2145" t="s">
        <v>37</v>
      </c>
      <c r="F2145">
        <v>4</v>
      </c>
      <c r="G2145">
        <v>2</v>
      </c>
      <c r="H2145">
        <v>35733.96</v>
      </c>
      <c r="I2145" t="s">
        <v>11</v>
      </c>
      <c r="J2145" t="s">
        <v>11</v>
      </c>
      <c r="K2145" t="s">
        <v>42</v>
      </c>
    </row>
    <row r="2146" spans="3:11" x14ac:dyDescent="0.35">
      <c r="C2146" t="s">
        <v>2167</v>
      </c>
      <c r="D2146">
        <v>1992</v>
      </c>
      <c r="E2146" t="s">
        <v>18</v>
      </c>
      <c r="F2146">
        <v>18</v>
      </c>
      <c r="G2146">
        <v>0</v>
      </c>
      <c r="H2146">
        <v>35883.269999999997</v>
      </c>
      <c r="I2146" t="s">
        <v>11</v>
      </c>
      <c r="J2146" t="s">
        <v>16</v>
      </c>
      <c r="K2146" t="s">
        <v>42</v>
      </c>
    </row>
    <row r="2147" spans="3:11" x14ac:dyDescent="0.35">
      <c r="C2147" t="s">
        <v>2168</v>
      </c>
      <c r="D2147">
        <v>1981</v>
      </c>
      <c r="E2147" t="s">
        <v>15</v>
      </c>
      <c r="F2147">
        <v>22</v>
      </c>
      <c r="G2147">
        <v>1</v>
      </c>
      <c r="H2147">
        <v>35952.65</v>
      </c>
      <c r="I2147" t="s">
        <v>16</v>
      </c>
      <c r="J2147" t="s">
        <v>12</v>
      </c>
      <c r="K2147" t="s">
        <v>42</v>
      </c>
    </row>
    <row r="2148" spans="3:11" x14ac:dyDescent="0.35">
      <c r="C2148" t="s">
        <v>2169</v>
      </c>
      <c r="D2148">
        <v>1999</v>
      </c>
      <c r="E2148" t="s">
        <v>20</v>
      </c>
      <c r="F2148">
        <v>4</v>
      </c>
      <c r="G2148">
        <v>2</v>
      </c>
      <c r="H2148">
        <v>36021.01</v>
      </c>
      <c r="I2148" t="s">
        <v>11</v>
      </c>
      <c r="J2148" t="s">
        <v>12</v>
      </c>
      <c r="K2148" t="s">
        <v>13</v>
      </c>
    </row>
    <row r="2149" spans="3:11" x14ac:dyDescent="0.35">
      <c r="C2149" t="s">
        <v>2170</v>
      </c>
      <c r="D2149">
        <v>1963</v>
      </c>
      <c r="E2149" t="s">
        <v>10</v>
      </c>
      <c r="F2149">
        <v>22</v>
      </c>
      <c r="G2149">
        <v>0</v>
      </c>
      <c r="H2149">
        <v>36074.339999999997</v>
      </c>
      <c r="I2149" t="s">
        <v>11</v>
      </c>
      <c r="J2149" t="s">
        <v>16</v>
      </c>
      <c r="K2149" t="s">
        <v>42</v>
      </c>
    </row>
    <row r="2150" spans="3:11" x14ac:dyDescent="0.35">
      <c r="C2150" t="s">
        <v>2171</v>
      </c>
      <c r="D2150">
        <v>1996</v>
      </c>
      <c r="E2150" t="s">
        <v>35</v>
      </c>
      <c r="F2150">
        <v>20</v>
      </c>
      <c r="G2150">
        <v>2</v>
      </c>
      <c r="H2150">
        <v>36085.22</v>
      </c>
      <c r="I2150" t="s">
        <v>16</v>
      </c>
      <c r="J2150" t="s">
        <v>16</v>
      </c>
      <c r="K2150" t="s">
        <v>42</v>
      </c>
    </row>
    <row r="2151" spans="3:11" x14ac:dyDescent="0.35">
      <c r="C2151" t="s">
        <v>2172</v>
      </c>
      <c r="D2151">
        <v>1979</v>
      </c>
      <c r="E2151" t="s">
        <v>15</v>
      </c>
      <c r="F2151">
        <v>4</v>
      </c>
      <c r="G2151">
        <v>2</v>
      </c>
      <c r="H2151">
        <v>36090.49</v>
      </c>
      <c r="I2151" t="s">
        <v>11</v>
      </c>
      <c r="J2151" t="s">
        <v>11</v>
      </c>
      <c r="K2151" t="s">
        <v>42</v>
      </c>
    </row>
    <row r="2152" spans="3:11" x14ac:dyDescent="0.35">
      <c r="C2152" t="s">
        <v>2173</v>
      </c>
      <c r="D2152">
        <v>1997</v>
      </c>
      <c r="E2152" t="s">
        <v>18</v>
      </c>
      <c r="F2152">
        <v>12</v>
      </c>
      <c r="G2152">
        <v>2</v>
      </c>
      <c r="H2152">
        <v>36124.57</v>
      </c>
      <c r="I2152" t="s">
        <v>16</v>
      </c>
      <c r="J2152" t="s">
        <v>12</v>
      </c>
      <c r="K2152" t="s">
        <v>13</v>
      </c>
    </row>
    <row r="2153" spans="3:11" x14ac:dyDescent="0.35">
      <c r="C2153" t="s">
        <v>2174</v>
      </c>
      <c r="D2153">
        <v>2004</v>
      </c>
      <c r="E2153" t="s">
        <v>35</v>
      </c>
      <c r="F2153">
        <v>30</v>
      </c>
      <c r="G2153">
        <v>0</v>
      </c>
      <c r="H2153">
        <v>36149.480000000003</v>
      </c>
      <c r="I2153" t="s">
        <v>11</v>
      </c>
      <c r="J2153" t="s">
        <v>11</v>
      </c>
      <c r="K2153" t="s">
        <v>13</v>
      </c>
    </row>
    <row r="2154" spans="3:11" x14ac:dyDescent="0.35">
      <c r="C2154" t="s">
        <v>2175</v>
      </c>
      <c r="D2154">
        <v>1974</v>
      </c>
      <c r="E2154" t="s">
        <v>30</v>
      </c>
      <c r="F2154">
        <v>6</v>
      </c>
      <c r="G2154">
        <v>0</v>
      </c>
      <c r="H2154">
        <v>36182.870000000003</v>
      </c>
      <c r="I2154" t="s">
        <v>11</v>
      </c>
      <c r="J2154" t="s">
        <v>12</v>
      </c>
      <c r="K2154" t="s">
        <v>23</v>
      </c>
    </row>
    <row r="2155" spans="3:11" x14ac:dyDescent="0.35">
      <c r="C2155" t="s">
        <v>2176</v>
      </c>
      <c r="D2155">
        <v>1999</v>
      </c>
      <c r="E2155" t="s">
        <v>37</v>
      </c>
      <c r="F2155">
        <v>1</v>
      </c>
      <c r="G2155">
        <v>3</v>
      </c>
      <c r="H2155">
        <v>36189.1</v>
      </c>
      <c r="I2155" t="s">
        <v>16</v>
      </c>
      <c r="J2155" t="s">
        <v>12</v>
      </c>
      <c r="K2155" t="s">
        <v>168</v>
      </c>
    </row>
    <row r="2156" spans="3:11" x14ac:dyDescent="0.35">
      <c r="C2156" t="s">
        <v>2177</v>
      </c>
      <c r="D2156">
        <v>1993</v>
      </c>
      <c r="E2156" t="s">
        <v>30</v>
      </c>
      <c r="F2156">
        <v>28</v>
      </c>
      <c r="G2156">
        <v>0</v>
      </c>
      <c r="H2156">
        <v>36197.699999999997</v>
      </c>
      <c r="I2156" t="s">
        <v>16</v>
      </c>
      <c r="J2156" t="s">
        <v>12</v>
      </c>
      <c r="K2156" t="s">
        <v>42</v>
      </c>
    </row>
    <row r="2157" spans="3:11" x14ac:dyDescent="0.35">
      <c r="C2157" t="s">
        <v>2178</v>
      </c>
      <c r="D2157">
        <v>2003</v>
      </c>
      <c r="E2157" t="s">
        <v>20</v>
      </c>
      <c r="F2157">
        <v>5</v>
      </c>
      <c r="G2157">
        <v>0</v>
      </c>
      <c r="H2157">
        <v>36219.410000000003</v>
      </c>
      <c r="I2157" t="s">
        <v>16</v>
      </c>
      <c r="J2157" t="s">
        <v>16</v>
      </c>
      <c r="K2157" t="s">
        <v>23</v>
      </c>
    </row>
    <row r="2158" spans="3:11" x14ac:dyDescent="0.35">
      <c r="C2158" t="s">
        <v>2179</v>
      </c>
      <c r="D2158">
        <v>2004</v>
      </c>
      <c r="E2158" t="s">
        <v>30</v>
      </c>
      <c r="F2158">
        <v>25</v>
      </c>
      <c r="G2158">
        <v>0</v>
      </c>
      <c r="H2158">
        <v>36307.800000000003</v>
      </c>
      <c r="I2158" t="s">
        <v>16</v>
      </c>
      <c r="J2158" t="s">
        <v>11</v>
      </c>
      <c r="K2158" t="s">
        <v>13</v>
      </c>
    </row>
    <row r="2159" spans="3:11" x14ac:dyDescent="0.35">
      <c r="C2159" t="s">
        <v>2180</v>
      </c>
      <c r="D2159">
        <v>1992</v>
      </c>
      <c r="E2159" t="s">
        <v>18</v>
      </c>
      <c r="F2159">
        <v>16</v>
      </c>
      <c r="G2159">
        <v>0</v>
      </c>
      <c r="H2159">
        <v>36314.050000000003</v>
      </c>
      <c r="I2159" t="s">
        <v>11</v>
      </c>
      <c r="J2159" t="s">
        <v>11</v>
      </c>
      <c r="K2159" t="s">
        <v>42</v>
      </c>
    </row>
    <row r="2160" spans="3:11" x14ac:dyDescent="0.35">
      <c r="C2160" t="s">
        <v>2181</v>
      </c>
      <c r="D2160">
        <v>1967</v>
      </c>
      <c r="E2160" t="s">
        <v>37</v>
      </c>
      <c r="F2160">
        <v>18</v>
      </c>
      <c r="G2160">
        <v>0</v>
      </c>
      <c r="H2160">
        <v>36332.449999999997</v>
      </c>
      <c r="I2160" t="s">
        <v>16</v>
      </c>
      <c r="J2160" t="s">
        <v>12</v>
      </c>
      <c r="K2160" t="s">
        <v>42</v>
      </c>
    </row>
    <row r="2161" spans="3:11" x14ac:dyDescent="0.35">
      <c r="C2161" t="s">
        <v>2182</v>
      </c>
      <c r="D2161">
        <v>1975</v>
      </c>
      <c r="E2161" t="s">
        <v>18</v>
      </c>
      <c r="F2161">
        <v>5</v>
      </c>
      <c r="G2161">
        <v>1</v>
      </c>
      <c r="H2161">
        <v>36350.71</v>
      </c>
      <c r="I2161" t="s">
        <v>16</v>
      </c>
      <c r="J2161" t="s">
        <v>11</v>
      </c>
      <c r="K2161" t="s">
        <v>42</v>
      </c>
    </row>
    <row r="2162" spans="3:11" x14ac:dyDescent="0.35">
      <c r="C2162" t="s">
        <v>2183</v>
      </c>
      <c r="D2162">
        <v>2003</v>
      </c>
      <c r="E2162" t="s">
        <v>30</v>
      </c>
      <c r="F2162">
        <v>9</v>
      </c>
      <c r="G2162">
        <v>2</v>
      </c>
      <c r="H2162">
        <v>36397.58</v>
      </c>
      <c r="I2162" t="s">
        <v>11</v>
      </c>
      <c r="J2162" t="s">
        <v>12</v>
      </c>
      <c r="K2162" t="s">
        <v>42</v>
      </c>
    </row>
    <row r="2163" spans="3:11" x14ac:dyDescent="0.35">
      <c r="C2163" t="s">
        <v>2184</v>
      </c>
      <c r="D2163">
        <v>1962</v>
      </c>
      <c r="E2163" t="s">
        <v>15</v>
      </c>
      <c r="F2163">
        <v>19</v>
      </c>
      <c r="G2163">
        <v>0</v>
      </c>
      <c r="H2163">
        <v>36445.550000000003</v>
      </c>
      <c r="I2163" t="s">
        <v>11</v>
      </c>
      <c r="J2163" t="s">
        <v>11</v>
      </c>
      <c r="K2163" t="s">
        <v>42</v>
      </c>
    </row>
    <row r="2164" spans="3:11" x14ac:dyDescent="0.35">
      <c r="C2164" t="s">
        <v>2185</v>
      </c>
      <c r="D2164">
        <v>1973</v>
      </c>
      <c r="E2164" t="s">
        <v>35</v>
      </c>
      <c r="F2164">
        <v>9</v>
      </c>
      <c r="G2164">
        <v>0</v>
      </c>
      <c r="H2164">
        <v>36541.550000000003</v>
      </c>
      <c r="I2164" t="s">
        <v>11</v>
      </c>
      <c r="J2164" t="s">
        <v>12</v>
      </c>
      <c r="K2164" t="s">
        <v>42</v>
      </c>
    </row>
    <row r="2165" spans="3:11" x14ac:dyDescent="0.35">
      <c r="C2165" t="s">
        <v>2186</v>
      </c>
      <c r="D2165">
        <v>1992</v>
      </c>
      <c r="E2165" t="s">
        <v>37</v>
      </c>
      <c r="F2165">
        <v>9</v>
      </c>
      <c r="G2165">
        <v>0</v>
      </c>
      <c r="H2165">
        <v>36572.800000000003</v>
      </c>
      <c r="I2165" t="s">
        <v>16</v>
      </c>
      <c r="J2165" t="s">
        <v>11</v>
      </c>
      <c r="K2165" t="s">
        <v>42</v>
      </c>
    </row>
    <row r="2166" spans="3:11" x14ac:dyDescent="0.35">
      <c r="C2166" t="s">
        <v>2187</v>
      </c>
      <c r="D2166">
        <v>1961</v>
      </c>
      <c r="E2166" t="s">
        <v>10</v>
      </c>
      <c r="F2166">
        <v>29</v>
      </c>
      <c r="G2166">
        <v>4</v>
      </c>
      <c r="H2166">
        <v>36580.28</v>
      </c>
      <c r="I2166" t="s">
        <v>11</v>
      </c>
      <c r="J2166" t="s">
        <v>11</v>
      </c>
      <c r="K2166" t="s">
        <v>13</v>
      </c>
    </row>
    <row r="2167" spans="3:11" x14ac:dyDescent="0.35">
      <c r="C2167" t="s">
        <v>2188</v>
      </c>
      <c r="D2167">
        <v>1970</v>
      </c>
      <c r="E2167" t="s">
        <v>10</v>
      </c>
      <c r="F2167">
        <v>14</v>
      </c>
      <c r="G2167">
        <v>0</v>
      </c>
      <c r="H2167">
        <v>36786.370000000003</v>
      </c>
      <c r="I2167" t="s">
        <v>16</v>
      </c>
      <c r="J2167" t="s">
        <v>16</v>
      </c>
      <c r="K2167" t="s">
        <v>42</v>
      </c>
    </row>
    <row r="2168" spans="3:11" x14ac:dyDescent="0.35">
      <c r="C2168" t="s">
        <v>2189</v>
      </c>
      <c r="D2168">
        <v>1965</v>
      </c>
      <c r="E2168" t="s">
        <v>30</v>
      </c>
      <c r="F2168">
        <v>28</v>
      </c>
      <c r="G2168">
        <v>0</v>
      </c>
      <c r="H2168">
        <v>36795.29</v>
      </c>
      <c r="I2168" t="s">
        <v>11</v>
      </c>
      <c r="J2168" t="s">
        <v>16</v>
      </c>
      <c r="K2168" t="s">
        <v>42</v>
      </c>
    </row>
    <row r="2169" spans="3:11" x14ac:dyDescent="0.35">
      <c r="C2169" t="s">
        <v>31</v>
      </c>
      <c r="D2169">
        <v>1992</v>
      </c>
      <c r="E2169" t="s">
        <v>37</v>
      </c>
      <c r="F2169">
        <v>6</v>
      </c>
      <c r="G2169">
        <v>0</v>
      </c>
      <c r="H2169">
        <v>36837.47</v>
      </c>
      <c r="I2169" t="s">
        <v>16</v>
      </c>
      <c r="J2169" t="s">
        <v>11</v>
      </c>
      <c r="K2169" t="s">
        <v>42</v>
      </c>
    </row>
    <row r="2170" spans="3:11" x14ac:dyDescent="0.35">
      <c r="C2170" t="s">
        <v>2190</v>
      </c>
      <c r="D2170">
        <v>1992</v>
      </c>
      <c r="E2170" t="s">
        <v>10</v>
      </c>
      <c r="F2170">
        <v>4</v>
      </c>
      <c r="G2170">
        <v>0</v>
      </c>
      <c r="H2170">
        <v>36837.47</v>
      </c>
      <c r="I2170" t="s">
        <v>11</v>
      </c>
      <c r="J2170" t="s">
        <v>12</v>
      </c>
      <c r="K2170" t="s">
        <v>42</v>
      </c>
    </row>
    <row r="2171" spans="3:11" x14ac:dyDescent="0.35">
      <c r="C2171" t="s">
        <v>2191</v>
      </c>
      <c r="D2171">
        <v>1972</v>
      </c>
      <c r="E2171" t="s">
        <v>30</v>
      </c>
      <c r="F2171">
        <v>5</v>
      </c>
      <c r="G2171">
        <v>0</v>
      </c>
      <c r="H2171">
        <v>36889.99</v>
      </c>
      <c r="I2171" t="s">
        <v>16</v>
      </c>
      <c r="J2171" t="s">
        <v>12</v>
      </c>
      <c r="K2171" t="s">
        <v>42</v>
      </c>
    </row>
    <row r="2172" spans="3:11" x14ac:dyDescent="0.35">
      <c r="C2172" t="s">
        <v>2192</v>
      </c>
      <c r="D2172">
        <v>2003</v>
      </c>
      <c r="E2172" t="s">
        <v>18</v>
      </c>
      <c r="F2172">
        <v>21</v>
      </c>
      <c r="G2172">
        <v>0</v>
      </c>
      <c r="H2172">
        <v>36898.730000000003</v>
      </c>
      <c r="I2172" t="s">
        <v>11</v>
      </c>
      <c r="J2172" t="s">
        <v>16</v>
      </c>
      <c r="K2172" t="s">
        <v>23</v>
      </c>
    </row>
    <row r="2173" spans="3:11" x14ac:dyDescent="0.35">
      <c r="C2173" t="s">
        <v>2193</v>
      </c>
      <c r="D2173">
        <v>1963</v>
      </c>
      <c r="E2173" t="s">
        <v>10</v>
      </c>
      <c r="F2173">
        <v>24</v>
      </c>
      <c r="G2173">
        <v>2</v>
      </c>
      <c r="H2173">
        <v>36910.61</v>
      </c>
      <c r="I2173" t="s">
        <v>11</v>
      </c>
      <c r="J2173" t="s">
        <v>11</v>
      </c>
      <c r="K2173" t="s">
        <v>42</v>
      </c>
    </row>
    <row r="2174" spans="3:11" x14ac:dyDescent="0.35">
      <c r="C2174" t="s">
        <v>2194</v>
      </c>
      <c r="D2174">
        <v>1991</v>
      </c>
      <c r="E2174" t="s">
        <v>18</v>
      </c>
      <c r="F2174">
        <v>10</v>
      </c>
      <c r="G2174">
        <v>3</v>
      </c>
      <c r="H2174">
        <v>36911.99</v>
      </c>
      <c r="I2174" t="s">
        <v>11</v>
      </c>
      <c r="J2174" t="s">
        <v>11</v>
      </c>
      <c r="K2174" t="s">
        <v>42</v>
      </c>
    </row>
    <row r="2175" spans="3:11" x14ac:dyDescent="0.35">
      <c r="C2175" t="s">
        <v>2195</v>
      </c>
      <c r="D2175">
        <v>1968</v>
      </c>
      <c r="E2175" t="s">
        <v>37</v>
      </c>
      <c r="F2175">
        <v>22</v>
      </c>
      <c r="G2175">
        <v>0</v>
      </c>
      <c r="H2175">
        <v>36922.61</v>
      </c>
      <c r="I2175" t="s">
        <v>11</v>
      </c>
      <c r="J2175" t="s">
        <v>16</v>
      </c>
      <c r="K2175" t="s">
        <v>42</v>
      </c>
    </row>
    <row r="2176" spans="3:11" x14ac:dyDescent="0.35">
      <c r="C2176" t="s">
        <v>2196</v>
      </c>
      <c r="D2176">
        <v>1977</v>
      </c>
      <c r="E2176" t="s">
        <v>35</v>
      </c>
      <c r="F2176">
        <v>13</v>
      </c>
      <c r="G2176">
        <v>2</v>
      </c>
      <c r="H2176">
        <v>36935.64</v>
      </c>
      <c r="I2176" t="s">
        <v>11</v>
      </c>
      <c r="J2176" t="s">
        <v>16</v>
      </c>
      <c r="K2176" t="s">
        <v>42</v>
      </c>
    </row>
    <row r="2177" spans="3:11" x14ac:dyDescent="0.35">
      <c r="C2177" t="s">
        <v>2197</v>
      </c>
      <c r="D2177">
        <v>1992</v>
      </c>
      <c r="E2177" t="s">
        <v>35</v>
      </c>
      <c r="F2177">
        <v>25</v>
      </c>
      <c r="G2177">
        <v>0</v>
      </c>
      <c r="H2177">
        <v>36950.26</v>
      </c>
      <c r="I2177" t="s">
        <v>16</v>
      </c>
      <c r="J2177" t="s">
        <v>16</v>
      </c>
      <c r="K2177" t="s">
        <v>13</v>
      </c>
    </row>
    <row r="2178" spans="3:11" x14ac:dyDescent="0.35">
      <c r="C2178" t="s">
        <v>2198</v>
      </c>
      <c r="D2178">
        <v>1992</v>
      </c>
      <c r="E2178" t="s">
        <v>20</v>
      </c>
      <c r="F2178">
        <v>13</v>
      </c>
      <c r="G2178">
        <v>0</v>
      </c>
      <c r="H2178">
        <v>36976.449999999997</v>
      </c>
      <c r="I2178" t="s">
        <v>11</v>
      </c>
      <c r="J2178" t="s">
        <v>12</v>
      </c>
      <c r="K2178" t="s">
        <v>42</v>
      </c>
    </row>
    <row r="2179" spans="3:11" x14ac:dyDescent="0.35">
      <c r="C2179" t="s">
        <v>2199</v>
      </c>
      <c r="D2179">
        <v>1991</v>
      </c>
      <c r="E2179" t="s">
        <v>15</v>
      </c>
      <c r="F2179">
        <v>1</v>
      </c>
      <c r="G2179">
        <v>3</v>
      </c>
      <c r="H2179">
        <v>37040.879999999997</v>
      </c>
      <c r="I2179" t="s">
        <v>11</v>
      </c>
      <c r="J2179" t="s">
        <v>11</v>
      </c>
      <c r="K2179" t="s">
        <v>42</v>
      </c>
    </row>
    <row r="2180" spans="3:11" x14ac:dyDescent="0.35">
      <c r="C2180" t="s">
        <v>2200</v>
      </c>
      <c r="D2180">
        <v>1988</v>
      </c>
      <c r="E2180" t="s">
        <v>30</v>
      </c>
      <c r="F2180">
        <v>17</v>
      </c>
      <c r="G2180">
        <v>3</v>
      </c>
      <c r="H2180">
        <v>37076.370000000003</v>
      </c>
      <c r="I2180" t="s">
        <v>11</v>
      </c>
      <c r="J2180" t="s">
        <v>16</v>
      </c>
      <c r="K2180" t="s">
        <v>42</v>
      </c>
    </row>
    <row r="2181" spans="3:11" x14ac:dyDescent="0.35">
      <c r="C2181" t="s">
        <v>2201</v>
      </c>
      <c r="D2181">
        <v>1989</v>
      </c>
      <c r="E2181" t="s">
        <v>18</v>
      </c>
      <c r="F2181">
        <v>10</v>
      </c>
      <c r="G2181">
        <v>0</v>
      </c>
      <c r="H2181">
        <v>37079.370000000003</v>
      </c>
      <c r="I2181" t="s">
        <v>11</v>
      </c>
      <c r="J2181" t="s">
        <v>12</v>
      </c>
      <c r="K2181" t="s">
        <v>42</v>
      </c>
    </row>
    <row r="2182" spans="3:11" x14ac:dyDescent="0.35">
      <c r="C2182" t="s">
        <v>2202</v>
      </c>
      <c r="D2182">
        <v>1995</v>
      </c>
      <c r="E2182" t="s">
        <v>37</v>
      </c>
      <c r="F2182">
        <v>30</v>
      </c>
      <c r="G2182">
        <v>0</v>
      </c>
      <c r="H2182">
        <v>37133.9</v>
      </c>
      <c r="I2182" t="s">
        <v>11</v>
      </c>
      <c r="J2182" t="s">
        <v>11</v>
      </c>
      <c r="K2182" t="s">
        <v>13</v>
      </c>
    </row>
    <row r="2183" spans="3:11" x14ac:dyDescent="0.35">
      <c r="C2183" t="s">
        <v>2203</v>
      </c>
      <c r="D2183">
        <v>2000</v>
      </c>
      <c r="E2183" t="s">
        <v>20</v>
      </c>
      <c r="F2183">
        <v>5</v>
      </c>
      <c r="G2183">
        <v>1</v>
      </c>
      <c r="H2183">
        <v>37165.160000000003</v>
      </c>
      <c r="I2183" t="s">
        <v>16</v>
      </c>
      <c r="J2183" t="s">
        <v>12</v>
      </c>
      <c r="K2183" t="s">
        <v>31</v>
      </c>
    </row>
    <row r="2184" spans="3:11" x14ac:dyDescent="0.35">
      <c r="C2184" t="s">
        <v>2204</v>
      </c>
      <c r="D2184">
        <v>1990</v>
      </c>
      <c r="E2184" t="s">
        <v>37</v>
      </c>
      <c r="F2184">
        <v>17</v>
      </c>
      <c r="G2184">
        <v>3</v>
      </c>
      <c r="H2184">
        <v>37251.22</v>
      </c>
      <c r="I2184" t="s">
        <v>11</v>
      </c>
      <c r="J2184" t="s">
        <v>11</v>
      </c>
      <c r="K2184" t="s">
        <v>42</v>
      </c>
    </row>
    <row r="2185" spans="3:11" x14ac:dyDescent="0.35">
      <c r="C2185" t="s">
        <v>2205</v>
      </c>
      <c r="D2185">
        <v>1985</v>
      </c>
      <c r="E2185" t="s">
        <v>15</v>
      </c>
      <c r="F2185">
        <v>17</v>
      </c>
      <c r="G2185">
        <v>0</v>
      </c>
      <c r="H2185">
        <v>37270.15</v>
      </c>
      <c r="I2185" t="s">
        <v>11</v>
      </c>
      <c r="J2185" t="s">
        <v>16</v>
      </c>
      <c r="K2185" t="s">
        <v>247</v>
      </c>
    </row>
    <row r="2186" spans="3:11" x14ac:dyDescent="0.35">
      <c r="C2186" t="s">
        <v>2206</v>
      </c>
      <c r="D2186">
        <v>1975</v>
      </c>
      <c r="E2186" t="s">
        <v>15</v>
      </c>
      <c r="F2186">
        <v>9</v>
      </c>
      <c r="G2186">
        <v>1</v>
      </c>
      <c r="H2186">
        <v>37272.339999999997</v>
      </c>
      <c r="I2186" t="s">
        <v>11</v>
      </c>
      <c r="J2186" t="s">
        <v>12</v>
      </c>
      <c r="K2186" t="s">
        <v>42</v>
      </c>
    </row>
    <row r="2187" spans="3:11" x14ac:dyDescent="0.35">
      <c r="C2187" t="s">
        <v>2207</v>
      </c>
      <c r="D2187">
        <v>1969</v>
      </c>
      <c r="E2187" t="s">
        <v>37</v>
      </c>
      <c r="F2187">
        <v>30</v>
      </c>
      <c r="G2187">
        <v>0</v>
      </c>
      <c r="H2187">
        <v>37277.269999999997</v>
      </c>
      <c r="I2187" t="s">
        <v>16</v>
      </c>
      <c r="J2187" t="s">
        <v>12</v>
      </c>
      <c r="K2187" t="s">
        <v>42</v>
      </c>
    </row>
    <row r="2188" spans="3:11" x14ac:dyDescent="0.35">
      <c r="C2188" t="s">
        <v>2208</v>
      </c>
      <c r="D2188">
        <v>1979</v>
      </c>
      <c r="E2188" t="s">
        <v>35</v>
      </c>
      <c r="F2188">
        <v>3</v>
      </c>
      <c r="G2188">
        <v>2</v>
      </c>
      <c r="H2188">
        <v>37425.94</v>
      </c>
      <c r="I2188" t="s">
        <v>11</v>
      </c>
      <c r="J2188" t="s">
        <v>16</v>
      </c>
      <c r="K2188" t="s">
        <v>42</v>
      </c>
    </row>
    <row r="2189" spans="3:11" x14ac:dyDescent="0.35">
      <c r="C2189" t="s">
        <v>2209</v>
      </c>
      <c r="D2189">
        <v>2002</v>
      </c>
      <c r="E2189" t="s">
        <v>20</v>
      </c>
      <c r="F2189">
        <v>27</v>
      </c>
      <c r="G2189">
        <v>3</v>
      </c>
      <c r="H2189">
        <v>37465.339999999997</v>
      </c>
      <c r="I2189" t="s">
        <v>16</v>
      </c>
      <c r="J2189" t="s">
        <v>11</v>
      </c>
      <c r="K2189" t="s">
        <v>23</v>
      </c>
    </row>
    <row r="2190" spans="3:11" x14ac:dyDescent="0.35">
      <c r="C2190" t="s">
        <v>2210</v>
      </c>
      <c r="D2190">
        <v>2000</v>
      </c>
      <c r="E2190" t="s">
        <v>37</v>
      </c>
      <c r="F2190">
        <v>12</v>
      </c>
      <c r="G2190">
        <v>2</v>
      </c>
      <c r="H2190">
        <v>37484.449999999997</v>
      </c>
      <c r="I2190" t="s">
        <v>16</v>
      </c>
      <c r="J2190" t="s">
        <v>16</v>
      </c>
      <c r="K2190" t="s">
        <v>13</v>
      </c>
    </row>
    <row r="2191" spans="3:11" x14ac:dyDescent="0.35">
      <c r="C2191" t="s">
        <v>2211</v>
      </c>
      <c r="D2191">
        <v>1990</v>
      </c>
      <c r="E2191" t="s">
        <v>15</v>
      </c>
      <c r="F2191">
        <v>16</v>
      </c>
      <c r="G2191">
        <v>1</v>
      </c>
      <c r="H2191">
        <v>37607.53</v>
      </c>
      <c r="I2191" t="s">
        <v>16</v>
      </c>
      <c r="J2191" t="s">
        <v>11</v>
      </c>
      <c r="K2191" t="s">
        <v>166</v>
      </c>
    </row>
    <row r="2192" spans="3:11" x14ac:dyDescent="0.35">
      <c r="C2192" t="s">
        <v>2212</v>
      </c>
      <c r="D2192">
        <v>1982</v>
      </c>
      <c r="E2192" t="s">
        <v>18</v>
      </c>
      <c r="F2192">
        <v>20</v>
      </c>
      <c r="G2192">
        <v>3</v>
      </c>
      <c r="H2192">
        <v>37650.74</v>
      </c>
      <c r="I2192" t="s">
        <v>11</v>
      </c>
      <c r="J2192" t="s">
        <v>11</v>
      </c>
      <c r="K2192" t="s">
        <v>23</v>
      </c>
    </row>
    <row r="2193" spans="3:11" x14ac:dyDescent="0.35">
      <c r="C2193" t="s">
        <v>2213</v>
      </c>
      <c r="D2193">
        <v>1970</v>
      </c>
      <c r="E2193" t="s">
        <v>37</v>
      </c>
      <c r="F2193">
        <v>28</v>
      </c>
      <c r="G2193">
        <v>0</v>
      </c>
      <c r="H2193">
        <v>37675.06</v>
      </c>
      <c r="I2193" t="s">
        <v>11</v>
      </c>
      <c r="J2193" t="s">
        <v>12</v>
      </c>
      <c r="K2193" t="s">
        <v>42</v>
      </c>
    </row>
    <row r="2194" spans="3:11" x14ac:dyDescent="0.35">
      <c r="C2194" t="s">
        <v>2214</v>
      </c>
      <c r="D2194">
        <v>1988</v>
      </c>
      <c r="E2194" t="s">
        <v>37</v>
      </c>
      <c r="F2194">
        <v>10</v>
      </c>
      <c r="G2194">
        <v>1</v>
      </c>
      <c r="H2194">
        <v>37701.879999999997</v>
      </c>
      <c r="I2194" t="s">
        <v>11</v>
      </c>
      <c r="J2194" t="s">
        <v>12</v>
      </c>
      <c r="K2194" t="s">
        <v>249</v>
      </c>
    </row>
    <row r="2195" spans="3:11" x14ac:dyDescent="0.35">
      <c r="C2195" t="s">
        <v>2215</v>
      </c>
      <c r="D2195">
        <v>1976</v>
      </c>
      <c r="E2195" t="s">
        <v>20</v>
      </c>
      <c r="F2195">
        <v>18</v>
      </c>
      <c r="G2195">
        <v>2</v>
      </c>
      <c r="H2195">
        <v>37735.199999999997</v>
      </c>
      <c r="I2195" t="s">
        <v>11</v>
      </c>
      <c r="J2195" t="s">
        <v>11</v>
      </c>
      <c r="K2195" t="s">
        <v>42</v>
      </c>
    </row>
    <row r="2196" spans="3:11" x14ac:dyDescent="0.35">
      <c r="C2196" t="s">
        <v>2216</v>
      </c>
      <c r="D2196">
        <v>1986</v>
      </c>
      <c r="E2196" t="s">
        <v>35</v>
      </c>
      <c r="F2196">
        <v>15</v>
      </c>
      <c r="G2196">
        <v>0</v>
      </c>
      <c r="H2196">
        <v>37742.58</v>
      </c>
      <c r="I2196" t="s">
        <v>16</v>
      </c>
      <c r="J2196" t="s">
        <v>16</v>
      </c>
      <c r="K2196" t="s">
        <v>13</v>
      </c>
    </row>
    <row r="2197" spans="3:11" x14ac:dyDescent="0.35">
      <c r="C2197" t="s">
        <v>2217</v>
      </c>
      <c r="D2197">
        <v>1983</v>
      </c>
      <c r="E2197" t="s">
        <v>10</v>
      </c>
      <c r="F2197">
        <v>26</v>
      </c>
      <c r="G2197">
        <v>3</v>
      </c>
      <c r="H2197">
        <v>37800.980000000003</v>
      </c>
      <c r="I2197" t="s">
        <v>11</v>
      </c>
      <c r="J2197" t="s">
        <v>11</v>
      </c>
      <c r="K2197" t="s">
        <v>42</v>
      </c>
    </row>
    <row r="2198" spans="3:11" x14ac:dyDescent="0.35">
      <c r="C2198" t="s">
        <v>2218</v>
      </c>
      <c r="D2198">
        <v>1979</v>
      </c>
      <c r="E2198" t="s">
        <v>20</v>
      </c>
      <c r="F2198">
        <v>9</v>
      </c>
      <c r="G2198">
        <v>0</v>
      </c>
      <c r="H2198">
        <v>37829.72</v>
      </c>
      <c r="I2198" t="s">
        <v>16</v>
      </c>
      <c r="J2198" t="s">
        <v>11</v>
      </c>
      <c r="K2198" t="s">
        <v>42</v>
      </c>
    </row>
    <row r="2199" spans="3:11" x14ac:dyDescent="0.35">
      <c r="C2199" t="s">
        <v>2219</v>
      </c>
      <c r="D2199">
        <v>1998</v>
      </c>
      <c r="E2199" t="s">
        <v>10</v>
      </c>
      <c r="F2199">
        <v>29</v>
      </c>
      <c r="G2199">
        <v>0</v>
      </c>
      <c r="H2199">
        <v>38126.25</v>
      </c>
      <c r="I2199" t="s">
        <v>16</v>
      </c>
      <c r="J2199" t="s">
        <v>12</v>
      </c>
      <c r="K2199" t="s">
        <v>13</v>
      </c>
    </row>
    <row r="2200" spans="3:11" x14ac:dyDescent="0.35">
      <c r="C2200" t="s">
        <v>2220</v>
      </c>
      <c r="D2200">
        <v>1972</v>
      </c>
      <c r="E2200" t="s">
        <v>15</v>
      </c>
      <c r="F2200">
        <v>19</v>
      </c>
      <c r="G2200">
        <v>0</v>
      </c>
      <c r="H2200">
        <v>38189.1</v>
      </c>
      <c r="I2200" t="s">
        <v>11</v>
      </c>
      <c r="J2200" t="s">
        <v>11</v>
      </c>
      <c r="K2200" t="s">
        <v>42</v>
      </c>
    </row>
    <row r="2201" spans="3:11" x14ac:dyDescent="0.35">
      <c r="C2201" t="s">
        <v>2221</v>
      </c>
      <c r="D2201">
        <v>1989</v>
      </c>
      <c r="E2201" t="s">
        <v>20</v>
      </c>
      <c r="F2201">
        <v>8</v>
      </c>
      <c r="G2201">
        <v>3</v>
      </c>
      <c r="H2201">
        <v>38237.339999999997</v>
      </c>
      <c r="I2201" t="s">
        <v>11</v>
      </c>
      <c r="J2201" t="s">
        <v>12</v>
      </c>
      <c r="K2201" t="s">
        <v>42</v>
      </c>
    </row>
    <row r="2202" spans="3:11" x14ac:dyDescent="0.35">
      <c r="C2202" t="s">
        <v>2222</v>
      </c>
      <c r="D2202">
        <v>1964</v>
      </c>
      <c r="E2202" t="s">
        <v>18</v>
      </c>
      <c r="F2202">
        <v>16</v>
      </c>
      <c r="G2202">
        <v>0</v>
      </c>
      <c r="H2202">
        <v>38241.74</v>
      </c>
      <c r="I2202" t="s">
        <v>11</v>
      </c>
      <c r="J2202" t="s">
        <v>12</v>
      </c>
      <c r="K2202" t="s">
        <v>42</v>
      </c>
    </row>
    <row r="2203" spans="3:11" x14ac:dyDescent="0.35">
      <c r="C2203" t="s">
        <v>2223</v>
      </c>
      <c r="D2203">
        <v>1980</v>
      </c>
      <c r="E2203" t="s">
        <v>35</v>
      </c>
      <c r="F2203">
        <v>16</v>
      </c>
      <c r="G2203">
        <v>1</v>
      </c>
      <c r="H2203">
        <v>38245.589999999997</v>
      </c>
      <c r="I2203" t="s">
        <v>16</v>
      </c>
      <c r="J2203" t="s">
        <v>11</v>
      </c>
      <c r="K2203" t="s">
        <v>13</v>
      </c>
    </row>
    <row r="2204" spans="3:11" x14ac:dyDescent="0.35">
      <c r="C2204" t="s">
        <v>2224</v>
      </c>
      <c r="D2204">
        <v>1989</v>
      </c>
      <c r="E2204" t="s">
        <v>37</v>
      </c>
      <c r="F2204">
        <v>30</v>
      </c>
      <c r="G2204">
        <v>1</v>
      </c>
      <c r="H2204">
        <v>38282.75</v>
      </c>
      <c r="I2204" t="s">
        <v>16</v>
      </c>
      <c r="J2204" t="s">
        <v>11</v>
      </c>
      <c r="K2204" t="s">
        <v>13</v>
      </c>
    </row>
    <row r="2205" spans="3:11" x14ac:dyDescent="0.35">
      <c r="C2205" t="s">
        <v>2225</v>
      </c>
      <c r="D2205">
        <v>1980</v>
      </c>
      <c r="E2205" t="s">
        <v>18</v>
      </c>
      <c r="F2205">
        <v>12</v>
      </c>
      <c r="G2205">
        <v>2</v>
      </c>
      <c r="H2205">
        <v>38313.129999999997</v>
      </c>
      <c r="I2205" t="s">
        <v>16</v>
      </c>
      <c r="J2205" t="s">
        <v>12</v>
      </c>
      <c r="K2205" t="s">
        <v>42</v>
      </c>
    </row>
    <row r="2206" spans="3:11" x14ac:dyDescent="0.35">
      <c r="C2206" t="s">
        <v>2226</v>
      </c>
      <c r="D2206">
        <v>2002</v>
      </c>
      <c r="E2206" t="s">
        <v>20</v>
      </c>
      <c r="F2206">
        <v>17</v>
      </c>
      <c r="G2206">
        <v>2</v>
      </c>
      <c r="H2206">
        <v>38344.57</v>
      </c>
      <c r="I2206" t="s">
        <v>16</v>
      </c>
      <c r="J2206" t="s">
        <v>12</v>
      </c>
      <c r="K2206" t="s">
        <v>42</v>
      </c>
    </row>
    <row r="2207" spans="3:11" x14ac:dyDescent="0.35">
      <c r="C2207" t="s">
        <v>2227</v>
      </c>
      <c r="D2207">
        <v>1970</v>
      </c>
      <c r="E2207" t="s">
        <v>35</v>
      </c>
      <c r="F2207">
        <v>22</v>
      </c>
      <c r="G2207">
        <v>0</v>
      </c>
      <c r="H2207">
        <v>38389.79</v>
      </c>
      <c r="I2207" t="s">
        <v>11</v>
      </c>
      <c r="J2207" t="s">
        <v>12</v>
      </c>
      <c r="K2207" t="s">
        <v>42</v>
      </c>
    </row>
    <row r="2208" spans="3:11" x14ac:dyDescent="0.35">
      <c r="C2208" t="s">
        <v>2228</v>
      </c>
      <c r="D2208">
        <v>1971</v>
      </c>
      <c r="E2208" t="s">
        <v>30</v>
      </c>
      <c r="F2208">
        <v>23</v>
      </c>
      <c r="G2208">
        <v>0</v>
      </c>
      <c r="H2208">
        <v>38405.26</v>
      </c>
      <c r="I2208" t="s">
        <v>11</v>
      </c>
      <c r="J2208" t="s">
        <v>16</v>
      </c>
      <c r="K2208" t="s">
        <v>42</v>
      </c>
    </row>
    <row r="2209" spans="3:11" x14ac:dyDescent="0.35">
      <c r="C2209" t="s">
        <v>2229</v>
      </c>
      <c r="D2209">
        <v>1986</v>
      </c>
      <c r="E2209" t="s">
        <v>18</v>
      </c>
      <c r="F2209">
        <v>21</v>
      </c>
      <c r="G2209">
        <v>2</v>
      </c>
      <c r="H2209">
        <v>38415.47</v>
      </c>
      <c r="I2209" t="s">
        <v>16</v>
      </c>
      <c r="J2209" t="s">
        <v>11</v>
      </c>
      <c r="K2209" t="s">
        <v>42</v>
      </c>
    </row>
    <row r="2210" spans="3:11" x14ac:dyDescent="0.35">
      <c r="C2210" t="s">
        <v>2230</v>
      </c>
      <c r="D2210">
        <v>1999</v>
      </c>
      <c r="E2210" t="s">
        <v>15</v>
      </c>
      <c r="F2210">
        <v>12</v>
      </c>
      <c r="G2210">
        <v>2</v>
      </c>
      <c r="H2210">
        <v>38511.629999999997</v>
      </c>
      <c r="I2210" t="s">
        <v>11</v>
      </c>
      <c r="J2210" t="s">
        <v>11</v>
      </c>
      <c r="K2210" t="s">
        <v>247</v>
      </c>
    </row>
    <row r="2211" spans="3:11" x14ac:dyDescent="0.35">
      <c r="C2211" t="s">
        <v>2231</v>
      </c>
      <c r="D2211">
        <v>1990</v>
      </c>
      <c r="E2211" t="s">
        <v>10</v>
      </c>
      <c r="F2211">
        <v>13</v>
      </c>
      <c r="G2211">
        <v>3</v>
      </c>
      <c r="H2211">
        <v>38652.089999999997</v>
      </c>
      <c r="I2211" t="s">
        <v>11</v>
      </c>
      <c r="J2211" t="s">
        <v>11</v>
      </c>
      <c r="K2211" t="s">
        <v>42</v>
      </c>
    </row>
    <row r="2212" spans="3:11" x14ac:dyDescent="0.35">
      <c r="C2212" t="s">
        <v>2232</v>
      </c>
      <c r="D2212">
        <v>1986</v>
      </c>
      <c r="E2212" t="s">
        <v>10</v>
      </c>
      <c r="F2212">
        <v>20</v>
      </c>
      <c r="G2212">
        <v>1</v>
      </c>
      <c r="H2212">
        <v>38709.18</v>
      </c>
      <c r="I2212" t="s">
        <v>16</v>
      </c>
      <c r="J2212" t="s">
        <v>12</v>
      </c>
      <c r="K2212" t="s">
        <v>13</v>
      </c>
    </row>
    <row r="2213" spans="3:11" x14ac:dyDescent="0.35">
      <c r="C2213" t="s">
        <v>31</v>
      </c>
      <c r="D2213">
        <v>1991</v>
      </c>
      <c r="E2213" t="s">
        <v>15</v>
      </c>
      <c r="F2213">
        <v>22</v>
      </c>
      <c r="G2213">
        <v>2</v>
      </c>
      <c r="H2213">
        <v>38711</v>
      </c>
      <c r="I2213" t="s">
        <v>16</v>
      </c>
      <c r="J2213" t="s">
        <v>12</v>
      </c>
      <c r="K2213" t="s">
        <v>42</v>
      </c>
    </row>
    <row r="2214" spans="3:11" x14ac:dyDescent="0.35">
      <c r="C2214" t="s">
        <v>2233</v>
      </c>
      <c r="D2214">
        <v>1991</v>
      </c>
      <c r="E2214" t="s">
        <v>15</v>
      </c>
      <c r="F2214">
        <v>2</v>
      </c>
      <c r="G2214">
        <v>2</v>
      </c>
      <c r="H2214">
        <v>38711</v>
      </c>
      <c r="I2214" t="s">
        <v>11</v>
      </c>
      <c r="J2214" t="s">
        <v>11</v>
      </c>
      <c r="K2214" t="s">
        <v>42</v>
      </c>
    </row>
    <row r="2215" spans="3:11" x14ac:dyDescent="0.35">
      <c r="C2215" t="s">
        <v>2234</v>
      </c>
      <c r="D2215">
        <v>1976</v>
      </c>
      <c r="E2215" t="s">
        <v>18</v>
      </c>
      <c r="F2215">
        <v>15</v>
      </c>
      <c r="G2215">
        <v>2</v>
      </c>
      <c r="H2215">
        <v>38740.120000000003</v>
      </c>
      <c r="I2215" t="s">
        <v>11</v>
      </c>
      <c r="J2215" t="s">
        <v>11</v>
      </c>
      <c r="K2215" t="s">
        <v>23</v>
      </c>
    </row>
    <row r="2216" spans="3:11" x14ac:dyDescent="0.35">
      <c r="C2216" t="s">
        <v>2235</v>
      </c>
      <c r="D2216">
        <v>1991</v>
      </c>
      <c r="E2216" t="s">
        <v>15</v>
      </c>
      <c r="F2216">
        <v>8</v>
      </c>
      <c r="G2216">
        <v>3</v>
      </c>
      <c r="H2216">
        <v>38746.36</v>
      </c>
      <c r="I2216" t="s">
        <v>16</v>
      </c>
      <c r="J2216" t="s">
        <v>11</v>
      </c>
      <c r="K2216" t="s">
        <v>23</v>
      </c>
    </row>
    <row r="2217" spans="3:11" x14ac:dyDescent="0.35">
      <c r="C2217" t="s">
        <v>2236</v>
      </c>
      <c r="D2217">
        <v>2004</v>
      </c>
      <c r="E2217" t="s">
        <v>30</v>
      </c>
      <c r="F2217">
        <v>5</v>
      </c>
      <c r="G2217">
        <v>0</v>
      </c>
      <c r="H2217">
        <v>38792.69</v>
      </c>
      <c r="I2217" t="s">
        <v>11</v>
      </c>
      <c r="J2217" t="s">
        <v>11</v>
      </c>
      <c r="K2217" t="s">
        <v>13</v>
      </c>
    </row>
    <row r="2218" spans="3:11" x14ac:dyDescent="0.35">
      <c r="C2218" t="s">
        <v>2237</v>
      </c>
      <c r="D2218">
        <v>1979</v>
      </c>
      <c r="E2218" t="s">
        <v>30</v>
      </c>
      <c r="F2218">
        <v>3</v>
      </c>
      <c r="G2218">
        <v>2</v>
      </c>
      <c r="H2218">
        <v>38836.980000000003</v>
      </c>
      <c r="I2218" t="s">
        <v>11</v>
      </c>
      <c r="J2218" t="s">
        <v>16</v>
      </c>
      <c r="K2218" t="s">
        <v>42</v>
      </c>
    </row>
    <row r="2219" spans="3:11" x14ac:dyDescent="0.35">
      <c r="C2219" t="s">
        <v>2238</v>
      </c>
      <c r="D2219">
        <v>1964</v>
      </c>
      <c r="E2219" t="s">
        <v>18</v>
      </c>
      <c r="F2219">
        <v>6</v>
      </c>
      <c r="G2219">
        <v>0</v>
      </c>
      <c r="H2219">
        <v>38869.25</v>
      </c>
      <c r="I2219" t="s">
        <v>11</v>
      </c>
      <c r="J2219" t="s">
        <v>11</v>
      </c>
      <c r="K2219" t="s">
        <v>42</v>
      </c>
    </row>
    <row r="2220" spans="3:11" x14ac:dyDescent="0.35">
      <c r="C2220" t="s">
        <v>2239</v>
      </c>
      <c r="D2220">
        <v>1967</v>
      </c>
      <c r="E2220" t="s">
        <v>10</v>
      </c>
      <c r="F2220">
        <v>30</v>
      </c>
      <c r="G2220">
        <v>0</v>
      </c>
      <c r="H2220">
        <v>38893.360000000001</v>
      </c>
      <c r="I2220" t="s">
        <v>16</v>
      </c>
      <c r="J2220" t="s">
        <v>11</v>
      </c>
      <c r="K2220" t="s">
        <v>42</v>
      </c>
    </row>
    <row r="2221" spans="3:11" x14ac:dyDescent="0.35">
      <c r="C2221" t="s">
        <v>2240</v>
      </c>
      <c r="D2221">
        <v>1987</v>
      </c>
      <c r="E2221" t="s">
        <v>18</v>
      </c>
      <c r="F2221">
        <v>16</v>
      </c>
      <c r="G2221">
        <v>3</v>
      </c>
      <c r="H2221">
        <v>38924.04</v>
      </c>
      <c r="I2221" t="s">
        <v>11</v>
      </c>
      <c r="J2221" t="s">
        <v>11</v>
      </c>
      <c r="K2221" t="s">
        <v>42</v>
      </c>
    </row>
    <row r="2222" spans="3:11" x14ac:dyDescent="0.35">
      <c r="C2222" t="s">
        <v>2241</v>
      </c>
      <c r="D2222">
        <v>1976</v>
      </c>
      <c r="E2222" t="s">
        <v>30</v>
      </c>
      <c r="F2222">
        <v>15</v>
      </c>
      <c r="G2222">
        <v>2</v>
      </c>
      <c r="H2222">
        <v>38932.559999999998</v>
      </c>
      <c r="I2222" t="s">
        <v>11</v>
      </c>
      <c r="J2222" t="s">
        <v>12</v>
      </c>
      <c r="K2222" t="s">
        <v>42</v>
      </c>
    </row>
    <row r="2223" spans="3:11" x14ac:dyDescent="0.35">
      <c r="C2223" t="s">
        <v>2242</v>
      </c>
      <c r="D2223">
        <v>1980</v>
      </c>
      <c r="E2223" t="s">
        <v>20</v>
      </c>
      <c r="F2223">
        <v>24</v>
      </c>
      <c r="G2223">
        <v>2</v>
      </c>
      <c r="H2223">
        <v>38947.43</v>
      </c>
      <c r="I2223" t="s">
        <v>11</v>
      </c>
      <c r="J2223" t="s">
        <v>12</v>
      </c>
      <c r="K2223" t="s">
        <v>42</v>
      </c>
    </row>
    <row r="2224" spans="3:11" x14ac:dyDescent="0.35">
      <c r="C2224" t="s">
        <v>2243</v>
      </c>
      <c r="D2224">
        <v>1978</v>
      </c>
      <c r="E2224" t="s">
        <v>37</v>
      </c>
      <c r="F2224">
        <v>12</v>
      </c>
      <c r="G2224">
        <v>2</v>
      </c>
      <c r="H2224">
        <v>38998.550000000003</v>
      </c>
      <c r="I2224" t="s">
        <v>16</v>
      </c>
      <c r="J2224" t="s">
        <v>16</v>
      </c>
      <c r="K2224" t="s">
        <v>42</v>
      </c>
    </row>
    <row r="2225" spans="3:11" x14ac:dyDescent="0.35">
      <c r="C2225" t="s">
        <v>2244</v>
      </c>
      <c r="D2225">
        <v>1985</v>
      </c>
      <c r="E2225" t="s">
        <v>20</v>
      </c>
      <c r="F2225">
        <v>20</v>
      </c>
      <c r="G2225">
        <v>1</v>
      </c>
      <c r="H2225">
        <v>39047.29</v>
      </c>
      <c r="I2225" t="s">
        <v>16</v>
      </c>
      <c r="J2225" t="s">
        <v>12</v>
      </c>
      <c r="K2225" t="s">
        <v>356</v>
      </c>
    </row>
    <row r="2226" spans="3:11" x14ac:dyDescent="0.35">
      <c r="C2226" t="s">
        <v>2245</v>
      </c>
      <c r="D2226">
        <v>1982</v>
      </c>
      <c r="E2226" t="s">
        <v>35</v>
      </c>
      <c r="F2226">
        <v>4</v>
      </c>
      <c r="G2226">
        <v>1</v>
      </c>
      <c r="H2226">
        <v>39125.33</v>
      </c>
      <c r="I2226" t="s">
        <v>16</v>
      </c>
      <c r="J2226" t="s">
        <v>16</v>
      </c>
      <c r="K2226" t="s">
        <v>168</v>
      </c>
    </row>
    <row r="2227" spans="3:11" x14ac:dyDescent="0.35">
      <c r="C2227" t="s">
        <v>2246</v>
      </c>
      <c r="D2227">
        <v>1962</v>
      </c>
      <c r="E2227" t="s">
        <v>10</v>
      </c>
      <c r="F2227">
        <v>7</v>
      </c>
      <c r="G2227">
        <v>0</v>
      </c>
      <c r="H2227">
        <v>39221.120000000003</v>
      </c>
      <c r="I2227" t="s">
        <v>11</v>
      </c>
      <c r="J2227" t="s">
        <v>16</v>
      </c>
      <c r="K2227" t="s">
        <v>42</v>
      </c>
    </row>
    <row r="2228" spans="3:11" x14ac:dyDescent="0.35">
      <c r="C2228" t="s">
        <v>2247</v>
      </c>
      <c r="D2228">
        <v>1992</v>
      </c>
      <c r="E2228" t="s">
        <v>15</v>
      </c>
      <c r="F2228">
        <v>30</v>
      </c>
      <c r="G2228">
        <v>2</v>
      </c>
      <c r="H2228">
        <v>39241.440000000002</v>
      </c>
      <c r="I2228" t="s">
        <v>16</v>
      </c>
      <c r="J2228" t="s">
        <v>12</v>
      </c>
      <c r="K2228" t="s">
        <v>42</v>
      </c>
    </row>
    <row r="2229" spans="3:11" x14ac:dyDescent="0.35">
      <c r="C2229" t="s">
        <v>2248</v>
      </c>
      <c r="D2229">
        <v>1982</v>
      </c>
      <c r="E2229" t="s">
        <v>35</v>
      </c>
      <c r="F2229">
        <v>16</v>
      </c>
      <c r="G2229">
        <v>3</v>
      </c>
      <c r="H2229">
        <v>39315.279999999999</v>
      </c>
      <c r="I2229" t="s">
        <v>11</v>
      </c>
      <c r="J2229" t="s">
        <v>12</v>
      </c>
      <c r="K2229" t="s">
        <v>42</v>
      </c>
    </row>
    <row r="2230" spans="3:11" x14ac:dyDescent="0.35">
      <c r="C2230" t="s">
        <v>2249</v>
      </c>
      <c r="D2230">
        <v>1978</v>
      </c>
      <c r="E2230" t="s">
        <v>35</v>
      </c>
      <c r="F2230">
        <v>5</v>
      </c>
      <c r="G2230">
        <v>2</v>
      </c>
      <c r="H2230">
        <v>39352.6</v>
      </c>
      <c r="I2230" t="s">
        <v>11</v>
      </c>
      <c r="J2230" t="s">
        <v>12</v>
      </c>
      <c r="K2230" t="s">
        <v>42</v>
      </c>
    </row>
    <row r="2231" spans="3:11" x14ac:dyDescent="0.35">
      <c r="C2231" t="s">
        <v>2250</v>
      </c>
      <c r="D2231">
        <v>1966</v>
      </c>
      <c r="E2231" t="s">
        <v>18</v>
      </c>
      <c r="F2231">
        <v>24</v>
      </c>
      <c r="G2231">
        <v>0</v>
      </c>
      <c r="H2231">
        <v>39396.86</v>
      </c>
      <c r="I2231" t="s">
        <v>11</v>
      </c>
      <c r="J2231" t="s">
        <v>11</v>
      </c>
      <c r="K2231" t="s">
        <v>42</v>
      </c>
    </row>
    <row r="2232" spans="3:11" x14ac:dyDescent="0.35">
      <c r="C2232" t="s">
        <v>2251</v>
      </c>
      <c r="D2232">
        <v>1978</v>
      </c>
      <c r="E2232" t="s">
        <v>10</v>
      </c>
      <c r="F2232">
        <v>12</v>
      </c>
      <c r="G2232">
        <v>1</v>
      </c>
      <c r="H2232">
        <v>39556.49</v>
      </c>
      <c r="I2232" t="s">
        <v>16</v>
      </c>
      <c r="J2232" t="s">
        <v>11</v>
      </c>
      <c r="K2232" t="s">
        <v>164</v>
      </c>
    </row>
    <row r="2233" spans="3:11" x14ac:dyDescent="0.35">
      <c r="C2233" t="s">
        <v>2252</v>
      </c>
      <c r="D2233">
        <v>1981</v>
      </c>
      <c r="E2233" t="s">
        <v>10</v>
      </c>
      <c r="F2233">
        <v>5</v>
      </c>
      <c r="G2233">
        <v>3</v>
      </c>
      <c r="H2233">
        <v>39597.410000000003</v>
      </c>
      <c r="I2233" t="s">
        <v>16</v>
      </c>
      <c r="J2233" t="s">
        <v>11</v>
      </c>
      <c r="K2233" t="s">
        <v>356</v>
      </c>
    </row>
    <row r="2234" spans="3:11" x14ac:dyDescent="0.35">
      <c r="C2234" t="s">
        <v>2253</v>
      </c>
      <c r="D2234">
        <v>1995</v>
      </c>
      <c r="E2234" t="s">
        <v>35</v>
      </c>
      <c r="F2234">
        <v>7</v>
      </c>
      <c r="G2234">
        <v>0</v>
      </c>
      <c r="H2234">
        <v>39611.760000000002</v>
      </c>
      <c r="I2234" t="s">
        <v>16</v>
      </c>
      <c r="J2234" t="s">
        <v>12</v>
      </c>
      <c r="K2234" t="s">
        <v>13</v>
      </c>
    </row>
    <row r="2235" spans="3:11" x14ac:dyDescent="0.35">
      <c r="C2235" t="s">
        <v>2254</v>
      </c>
      <c r="D2235">
        <v>1977</v>
      </c>
      <c r="E2235" t="s">
        <v>30</v>
      </c>
      <c r="F2235">
        <v>17</v>
      </c>
      <c r="G2235">
        <v>2</v>
      </c>
      <c r="H2235">
        <v>39670.44</v>
      </c>
      <c r="I2235" t="s">
        <v>11</v>
      </c>
      <c r="J2235" t="s">
        <v>16</v>
      </c>
      <c r="K2235" t="s">
        <v>23</v>
      </c>
    </row>
    <row r="2236" spans="3:11" x14ac:dyDescent="0.35">
      <c r="C2236" t="s">
        <v>2255</v>
      </c>
      <c r="D2236">
        <v>1968</v>
      </c>
      <c r="E2236" t="s">
        <v>20</v>
      </c>
      <c r="F2236">
        <v>29</v>
      </c>
      <c r="G2236">
        <v>0</v>
      </c>
      <c r="H2236">
        <v>39721.93</v>
      </c>
      <c r="I2236" t="s">
        <v>11</v>
      </c>
      <c r="J2236" t="s">
        <v>11</v>
      </c>
      <c r="K2236" t="s">
        <v>42</v>
      </c>
    </row>
    <row r="2237" spans="3:11" x14ac:dyDescent="0.35">
      <c r="C2237" t="s">
        <v>2256</v>
      </c>
      <c r="D2237">
        <v>2003</v>
      </c>
      <c r="E2237" t="s">
        <v>10</v>
      </c>
      <c r="F2237">
        <v>16</v>
      </c>
      <c r="G2237">
        <v>0</v>
      </c>
      <c r="H2237">
        <v>39722.75</v>
      </c>
      <c r="I2237" t="s">
        <v>16</v>
      </c>
      <c r="J2237" t="s">
        <v>16</v>
      </c>
      <c r="K2237" t="s">
        <v>13</v>
      </c>
    </row>
    <row r="2238" spans="3:11" x14ac:dyDescent="0.35">
      <c r="C2238" t="s">
        <v>2257</v>
      </c>
      <c r="D2238">
        <v>1977</v>
      </c>
      <c r="E2238" t="s">
        <v>35</v>
      </c>
      <c r="F2238">
        <v>12</v>
      </c>
      <c r="G2238">
        <v>1</v>
      </c>
      <c r="H2238">
        <v>39725.519999999997</v>
      </c>
      <c r="I2238" t="s">
        <v>11</v>
      </c>
      <c r="J2238" t="s">
        <v>16</v>
      </c>
      <c r="K2238" t="s">
        <v>23</v>
      </c>
    </row>
    <row r="2239" spans="3:11" x14ac:dyDescent="0.35">
      <c r="C2239" t="s">
        <v>2258</v>
      </c>
      <c r="D2239">
        <v>1973</v>
      </c>
      <c r="E2239" t="s">
        <v>30</v>
      </c>
      <c r="F2239">
        <v>17</v>
      </c>
      <c r="G2239">
        <v>0</v>
      </c>
      <c r="H2239">
        <v>39727.61</v>
      </c>
      <c r="I2239" t="s">
        <v>16</v>
      </c>
      <c r="J2239" t="s">
        <v>11</v>
      </c>
      <c r="K2239" t="s">
        <v>42</v>
      </c>
    </row>
    <row r="2240" spans="3:11" x14ac:dyDescent="0.35">
      <c r="C2240" t="s">
        <v>2259</v>
      </c>
      <c r="D2240">
        <v>1987</v>
      </c>
      <c r="E2240" t="s">
        <v>10</v>
      </c>
      <c r="F2240">
        <v>24</v>
      </c>
      <c r="G2240">
        <v>1</v>
      </c>
      <c r="H2240">
        <v>39774.28</v>
      </c>
      <c r="I2240" t="s">
        <v>16</v>
      </c>
      <c r="J2240" t="s">
        <v>16</v>
      </c>
      <c r="K2240" t="s">
        <v>276</v>
      </c>
    </row>
    <row r="2241" spans="3:11" x14ac:dyDescent="0.35">
      <c r="C2241" t="s">
        <v>2260</v>
      </c>
      <c r="D2241">
        <v>1985</v>
      </c>
      <c r="E2241" t="s">
        <v>10</v>
      </c>
      <c r="F2241">
        <v>17</v>
      </c>
      <c r="G2241">
        <v>2</v>
      </c>
      <c r="H2241">
        <v>39836.519999999997</v>
      </c>
      <c r="I2241" t="s">
        <v>11</v>
      </c>
      <c r="J2241" t="s">
        <v>16</v>
      </c>
      <c r="K2241" t="s">
        <v>42</v>
      </c>
    </row>
    <row r="2242" spans="3:11" x14ac:dyDescent="0.35">
      <c r="C2242" t="s">
        <v>2261</v>
      </c>
      <c r="D2242">
        <v>1983</v>
      </c>
      <c r="E2242" t="s">
        <v>18</v>
      </c>
      <c r="F2242">
        <v>1</v>
      </c>
      <c r="G2242">
        <v>3</v>
      </c>
      <c r="H2242">
        <v>39865.699999999997</v>
      </c>
      <c r="I2242" t="s">
        <v>11</v>
      </c>
      <c r="J2242" t="s">
        <v>11</v>
      </c>
      <c r="K2242" t="s">
        <v>42</v>
      </c>
    </row>
    <row r="2243" spans="3:11" x14ac:dyDescent="0.35">
      <c r="C2243" t="s">
        <v>2262</v>
      </c>
      <c r="D2243">
        <v>1985</v>
      </c>
      <c r="E2243" t="s">
        <v>35</v>
      </c>
      <c r="F2243">
        <v>22</v>
      </c>
      <c r="G2243">
        <v>1</v>
      </c>
      <c r="H2243">
        <v>39871.699999999997</v>
      </c>
      <c r="I2243" t="s">
        <v>16</v>
      </c>
      <c r="J2243" t="s">
        <v>11</v>
      </c>
      <c r="K2243" t="s">
        <v>13</v>
      </c>
    </row>
    <row r="2244" spans="3:11" x14ac:dyDescent="0.35">
      <c r="C2244" t="s">
        <v>2263</v>
      </c>
      <c r="D2244">
        <v>1975</v>
      </c>
      <c r="E2244" t="s">
        <v>30</v>
      </c>
      <c r="F2244">
        <v>2</v>
      </c>
      <c r="G2244">
        <v>1</v>
      </c>
      <c r="H2244">
        <v>39963.120000000003</v>
      </c>
      <c r="I2244" t="s">
        <v>11</v>
      </c>
      <c r="J2244" t="s">
        <v>11</v>
      </c>
      <c r="K2244" t="s">
        <v>42</v>
      </c>
    </row>
    <row r="2245" spans="3:11" x14ac:dyDescent="0.35">
      <c r="C2245" t="s">
        <v>2264</v>
      </c>
      <c r="D2245">
        <v>1987</v>
      </c>
      <c r="E2245" t="s">
        <v>35</v>
      </c>
      <c r="F2245">
        <v>8</v>
      </c>
      <c r="G2245">
        <v>3</v>
      </c>
      <c r="H2245">
        <v>39983.43</v>
      </c>
      <c r="I2245" t="s">
        <v>11</v>
      </c>
      <c r="J2245" t="s">
        <v>12</v>
      </c>
      <c r="K2245" t="s">
        <v>23</v>
      </c>
    </row>
    <row r="2246" spans="3:11" x14ac:dyDescent="0.35">
      <c r="C2246" t="s">
        <v>2265</v>
      </c>
      <c r="D2246">
        <v>1982</v>
      </c>
      <c r="E2246" t="s">
        <v>30</v>
      </c>
      <c r="F2246">
        <v>25</v>
      </c>
      <c r="G2246">
        <v>2</v>
      </c>
      <c r="H2246">
        <v>40003.33</v>
      </c>
      <c r="I2246" t="s">
        <v>16</v>
      </c>
      <c r="J2246" t="s">
        <v>16</v>
      </c>
      <c r="K2246" t="s">
        <v>23</v>
      </c>
    </row>
    <row r="2247" spans="3:11" x14ac:dyDescent="0.35">
      <c r="C2247" t="s">
        <v>2266</v>
      </c>
      <c r="D2247">
        <v>1978</v>
      </c>
      <c r="E2247" t="s">
        <v>30</v>
      </c>
      <c r="F2247">
        <v>20</v>
      </c>
      <c r="G2247">
        <v>2</v>
      </c>
      <c r="H2247">
        <v>40054.730000000003</v>
      </c>
      <c r="I2247" t="s">
        <v>16</v>
      </c>
      <c r="J2247" t="s">
        <v>12</v>
      </c>
      <c r="K2247" t="s">
        <v>42</v>
      </c>
    </row>
    <row r="2248" spans="3:11" x14ac:dyDescent="0.35">
      <c r="C2248" t="s">
        <v>2267</v>
      </c>
      <c r="D2248">
        <v>1966</v>
      </c>
      <c r="E2248" t="s">
        <v>35</v>
      </c>
      <c r="F2248">
        <v>12</v>
      </c>
      <c r="G2248">
        <v>0</v>
      </c>
      <c r="H2248">
        <v>40069.440000000002</v>
      </c>
      <c r="I2248" t="s">
        <v>16</v>
      </c>
      <c r="J2248" t="s">
        <v>12</v>
      </c>
      <c r="K2248" t="s">
        <v>42</v>
      </c>
    </row>
    <row r="2249" spans="3:11" x14ac:dyDescent="0.35">
      <c r="C2249" t="s">
        <v>2268</v>
      </c>
      <c r="D2249">
        <v>1983</v>
      </c>
      <c r="E2249" t="s">
        <v>37</v>
      </c>
      <c r="F2249">
        <v>14</v>
      </c>
      <c r="G2249">
        <v>2</v>
      </c>
      <c r="H2249">
        <v>40103.89</v>
      </c>
      <c r="I2249" t="s">
        <v>16</v>
      </c>
      <c r="J2249" t="s">
        <v>11</v>
      </c>
      <c r="K2249" t="s">
        <v>42</v>
      </c>
    </row>
    <row r="2250" spans="3:11" x14ac:dyDescent="0.35">
      <c r="C2250" t="s">
        <v>2269</v>
      </c>
      <c r="D2250">
        <v>1985</v>
      </c>
      <c r="E2250" t="s">
        <v>37</v>
      </c>
      <c r="F2250">
        <v>21</v>
      </c>
      <c r="G2250">
        <v>4</v>
      </c>
      <c r="H2250">
        <v>40182.25</v>
      </c>
      <c r="I2250" t="s">
        <v>16</v>
      </c>
      <c r="J2250" t="s">
        <v>11</v>
      </c>
      <c r="K2250" t="s">
        <v>42</v>
      </c>
    </row>
    <row r="2251" spans="3:11" x14ac:dyDescent="0.35">
      <c r="C2251" t="s">
        <v>2270</v>
      </c>
      <c r="D2251">
        <v>1979</v>
      </c>
      <c r="E2251" t="s">
        <v>35</v>
      </c>
      <c r="F2251">
        <v>18</v>
      </c>
      <c r="G2251">
        <v>2</v>
      </c>
      <c r="H2251">
        <v>40204.83</v>
      </c>
      <c r="I2251" t="s">
        <v>16</v>
      </c>
      <c r="J2251" t="s">
        <v>12</v>
      </c>
      <c r="K2251" t="s">
        <v>23</v>
      </c>
    </row>
    <row r="2252" spans="3:11" x14ac:dyDescent="0.35">
      <c r="C2252" t="s">
        <v>2271</v>
      </c>
      <c r="D2252">
        <v>1981</v>
      </c>
      <c r="E2252" t="s">
        <v>10</v>
      </c>
      <c r="F2252">
        <v>28</v>
      </c>
      <c r="G2252">
        <v>1</v>
      </c>
      <c r="H2252">
        <v>40208.559999999998</v>
      </c>
      <c r="I2252" t="s">
        <v>16</v>
      </c>
      <c r="J2252" t="s">
        <v>11</v>
      </c>
      <c r="K2252" t="s">
        <v>42</v>
      </c>
    </row>
    <row r="2253" spans="3:11" x14ac:dyDescent="0.35">
      <c r="C2253" t="s">
        <v>2272</v>
      </c>
      <c r="D2253">
        <v>1981</v>
      </c>
      <c r="E2253" t="s">
        <v>37</v>
      </c>
      <c r="F2253">
        <v>4</v>
      </c>
      <c r="G2253">
        <v>1</v>
      </c>
      <c r="H2253">
        <v>40273.65</v>
      </c>
      <c r="I2253" t="s">
        <v>16</v>
      </c>
      <c r="J2253" t="s">
        <v>12</v>
      </c>
      <c r="K2253" t="s">
        <v>13</v>
      </c>
    </row>
    <row r="2254" spans="3:11" x14ac:dyDescent="0.35">
      <c r="C2254" t="s">
        <v>2273</v>
      </c>
      <c r="D2254">
        <v>1977</v>
      </c>
      <c r="E2254" t="s">
        <v>18</v>
      </c>
      <c r="F2254">
        <v>27</v>
      </c>
      <c r="G2254">
        <v>2</v>
      </c>
      <c r="H2254">
        <v>40284.379999999997</v>
      </c>
      <c r="I2254" t="s">
        <v>16</v>
      </c>
      <c r="J2254" t="s">
        <v>12</v>
      </c>
      <c r="K2254" t="s">
        <v>23</v>
      </c>
    </row>
    <row r="2255" spans="3:11" x14ac:dyDescent="0.35">
      <c r="C2255" t="s">
        <v>2274</v>
      </c>
      <c r="D2255">
        <v>1962</v>
      </c>
      <c r="E2255" t="s">
        <v>20</v>
      </c>
      <c r="F2255">
        <v>4</v>
      </c>
      <c r="G2255">
        <v>0</v>
      </c>
      <c r="H2255">
        <v>40309.93</v>
      </c>
      <c r="I2255" t="s">
        <v>16</v>
      </c>
      <c r="J2255" t="s">
        <v>12</v>
      </c>
      <c r="K2255" t="s">
        <v>42</v>
      </c>
    </row>
    <row r="2256" spans="3:11" x14ac:dyDescent="0.35">
      <c r="C2256" t="s">
        <v>2275</v>
      </c>
      <c r="D2256">
        <v>1966</v>
      </c>
      <c r="E2256" t="s">
        <v>35</v>
      </c>
      <c r="F2256">
        <v>12</v>
      </c>
      <c r="G2256">
        <v>0</v>
      </c>
      <c r="H2256">
        <v>40373.74</v>
      </c>
      <c r="I2256" t="s">
        <v>16</v>
      </c>
      <c r="J2256" t="s">
        <v>12</v>
      </c>
      <c r="K2256" t="s">
        <v>42</v>
      </c>
    </row>
    <row r="2257" spans="3:11" x14ac:dyDescent="0.35">
      <c r="C2257" t="s">
        <v>2276</v>
      </c>
      <c r="D2257">
        <v>1985</v>
      </c>
      <c r="E2257" t="s">
        <v>15</v>
      </c>
      <c r="F2257">
        <v>3</v>
      </c>
      <c r="G2257">
        <v>0</v>
      </c>
      <c r="H2257">
        <v>40419.019999999997</v>
      </c>
      <c r="I2257" t="s">
        <v>16</v>
      </c>
      <c r="J2257" t="s">
        <v>11</v>
      </c>
      <c r="K2257" t="s">
        <v>13</v>
      </c>
    </row>
    <row r="2258" spans="3:11" x14ac:dyDescent="0.35">
      <c r="C2258" t="s">
        <v>2277</v>
      </c>
      <c r="D2258">
        <v>1975</v>
      </c>
      <c r="E2258" t="s">
        <v>10</v>
      </c>
      <c r="F2258">
        <v>10</v>
      </c>
      <c r="G2258">
        <v>1</v>
      </c>
      <c r="H2258">
        <v>40590.550000000003</v>
      </c>
      <c r="I2258" t="s">
        <v>16</v>
      </c>
      <c r="J2258" t="s">
        <v>12</v>
      </c>
      <c r="K2258" t="s">
        <v>23</v>
      </c>
    </row>
    <row r="2259" spans="3:11" x14ac:dyDescent="0.35">
      <c r="C2259" t="s">
        <v>2278</v>
      </c>
      <c r="D2259">
        <v>1970</v>
      </c>
      <c r="E2259" t="s">
        <v>20</v>
      </c>
      <c r="F2259">
        <v>25</v>
      </c>
      <c r="G2259">
        <v>0</v>
      </c>
      <c r="H2259">
        <v>40692.910000000003</v>
      </c>
      <c r="I2259" t="s">
        <v>16</v>
      </c>
      <c r="J2259" t="s">
        <v>16</v>
      </c>
      <c r="K2259" t="s">
        <v>42</v>
      </c>
    </row>
    <row r="2260" spans="3:11" x14ac:dyDescent="0.35">
      <c r="C2260" t="s">
        <v>2279</v>
      </c>
      <c r="D2260">
        <v>1976</v>
      </c>
      <c r="E2260" t="s">
        <v>30</v>
      </c>
      <c r="F2260">
        <v>26</v>
      </c>
      <c r="G2260">
        <v>3</v>
      </c>
      <c r="H2260">
        <v>40720.550000000003</v>
      </c>
      <c r="I2260" t="s">
        <v>16</v>
      </c>
      <c r="J2260" t="s">
        <v>12</v>
      </c>
      <c r="K2260" t="s">
        <v>23</v>
      </c>
    </row>
    <row r="2261" spans="3:11" x14ac:dyDescent="0.35">
      <c r="C2261" t="s">
        <v>2280</v>
      </c>
      <c r="D2261">
        <v>1972</v>
      </c>
      <c r="E2261" t="s">
        <v>18</v>
      </c>
      <c r="F2261">
        <v>10</v>
      </c>
      <c r="G2261">
        <v>0</v>
      </c>
      <c r="H2261">
        <v>40817.85</v>
      </c>
      <c r="I2261" t="s">
        <v>16</v>
      </c>
      <c r="J2261" t="s">
        <v>12</v>
      </c>
      <c r="K2261" t="s">
        <v>42</v>
      </c>
    </row>
    <row r="2262" spans="3:11" x14ac:dyDescent="0.35">
      <c r="C2262" t="s">
        <v>2281</v>
      </c>
      <c r="D2262">
        <v>1999</v>
      </c>
      <c r="E2262" t="s">
        <v>10</v>
      </c>
      <c r="F2262">
        <v>2</v>
      </c>
      <c r="G2262">
        <v>1</v>
      </c>
      <c r="H2262">
        <v>40904.199999999997</v>
      </c>
      <c r="I2262" t="s">
        <v>16</v>
      </c>
      <c r="J2262" t="s">
        <v>16</v>
      </c>
      <c r="K2262" t="s">
        <v>247</v>
      </c>
    </row>
    <row r="2263" spans="3:11" x14ac:dyDescent="0.35">
      <c r="C2263" t="s">
        <v>2282</v>
      </c>
      <c r="D2263">
        <v>1992</v>
      </c>
      <c r="E2263" t="s">
        <v>35</v>
      </c>
      <c r="F2263">
        <v>4</v>
      </c>
      <c r="G2263">
        <v>3</v>
      </c>
      <c r="H2263">
        <v>40932.43</v>
      </c>
      <c r="I2263" t="s">
        <v>16</v>
      </c>
      <c r="J2263" t="s">
        <v>11</v>
      </c>
      <c r="K2263" t="s">
        <v>13</v>
      </c>
    </row>
    <row r="2264" spans="3:11" x14ac:dyDescent="0.35">
      <c r="C2264" t="s">
        <v>2283</v>
      </c>
      <c r="D2264">
        <v>1979</v>
      </c>
      <c r="E2264" t="s">
        <v>20</v>
      </c>
      <c r="F2264">
        <v>16</v>
      </c>
      <c r="G2264">
        <v>3</v>
      </c>
      <c r="H2264">
        <v>40941.29</v>
      </c>
      <c r="I2264" t="s">
        <v>16</v>
      </c>
      <c r="J2264" t="s">
        <v>11</v>
      </c>
      <c r="K2264" t="s">
        <v>13</v>
      </c>
    </row>
    <row r="2265" spans="3:11" x14ac:dyDescent="0.35">
      <c r="C2265" t="s">
        <v>2284</v>
      </c>
      <c r="D2265">
        <v>1983</v>
      </c>
      <c r="E2265" t="s">
        <v>20</v>
      </c>
      <c r="F2265">
        <v>8</v>
      </c>
      <c r="G2265">
        <v>3</v>
      </c>
      <c r="H2265">
        <v>40961.29</v>
      </c>
      <c r="I2265" t="s">
        <v>16</v>
      </c>
      <c r="J2265" t="s">
        <v>11</v>
      </c>
      <c r="K2265" t="s">
        <v>42</v>
      </c>
    </row>
    <row r="2266" spans="3:11" x14ac:dyDescent="0.35">
      <c r="C2266" t="s">
        <v>2285</v>
      </c>
      <c r="D2266">
        <v>1974</v>
      </c>
      <c r="E2266" t="s">
        <v>18</v>
      </c>
      <c r="F2266">
        <v>5</v>
      </c>
      <c r="G2266">
        <v>0</v>
      </c>
      <c r="H2266">
        <v>40974.160000000003</v>
      </c>
      <c r="I2266" t="s">
        <v>16</v>
      </c>
      <c r="J2266" t="s">
        <v>11</v>
      </c>
      <c r="K2266" t="s">
        <v>13</v>
      </c>
    </row>
    <row r="2267" spans="3:11" x14ac:dyDescent="0.35">
      <c r="C2267" t="s">
        <v>2286</v>
      </c>
      <c r="D2267">
        <v>1979</v>
      </c>
      <c r="E2267" t="s">
        <v>37</v>
      </c>
      <c r="F2267">
        <v>11</v>
      </c>
      <c r="G2267">
        <v>1</v>
      </c>
      <c r="H2267">
        <v>41034.22</v>
      </c>
      <c r="I2267" t="s">
        <v>16</v>
      </c>
      <c r="J2267" t="s">
        <v>12</v>
      </c>
      <c r="K2267" t="s">
        <v>356</v>
      </c>
    </row>
    <row r="2268" spans="3:11" x14ac:dyDescent="0.35">
      <c r="C2268" t="s">
        <v>2287</v>
      </c>
      <c r="D2268">
        <v>1972</v>
      </c>
      <c r="E2268" t="s">
        <v>35</v>
      </c>
      <c r="F2268">
        <v>12</v>
      </c>
      <c r="G2268">
        <v>0</v>
      </c>
      <c r="H2268">
        <v>41055.29</v>
      </c>
      <c r="I2268" t="s">
        <v>16</v>
      </c>
      <c r="J2268" t="s">
        <v>11</v>
      </c>
      <c r="K2268" t="s">
        <v>42</v>
      </c>
    </row>
    <row r="2269" spans="3:11" x14ac:dyDescent="0.35">
      <c r="C2269" t="s">
        <v>2288</v>
      </c>
      <c r="D2269">
        <v>1972</v>
      </c>
      <c r="E2269" t="s">
        <v>20</v>
      </c>
      <c r="F2269">
        <v>6</v>
      </c>
      <c r="G2269">
        <v>0</v>
      </c>
      <c r="H2269">
        <v>41097.160000000003</v>
      </c>
      <c r="I2269" t="s">
        <v>16</v>
      </c>
      <c r="J2269" t="s">
        <v>12</v>
      </c>
      <c r="K2269" t="s">
        <v>168</v>
      </c>
    </row>
    <row r="2270" spans="3:11" x14ac:dyDescent="0.35">
      <c r="C2270" t="s">
        <v>2289</v>
      </c>
      <c r="D2270">
        <v>1969</v>
      </c>
      <c r="E2270" t="s">
        <v>35</v>
      </c>
      <c r="F2270">
        <v>8</v>
      </c>
      <c r="G2270">
        <v>0</v>
      </c>
      <c r="H2270">
        <v>41191.57</v>
      </c>
      <c r="I2270" t="s">
        <v>16</v>
      </c>
      <c r="J2270" t="s">
        <v>11</v>
      </c>
      <c r="K2270" t="s">
        <v>42</v>
      </c>
    </row>
    <row r="2271" spans="3:11" x14ac:dyDescent="0.35">
      <c r="C2271" t="s">
        <v>2290</v>
      </c>
      <c r="D2271">
        <v>1964</v>
      </c>
      <c r="E2271" t="s">
        <v>18</v>
      </c>
      <c r="F2271">
        <v>6</v>
      </c>
      <c r="G2271">
        <v>0</v>
      </c>
      <c r="H2271">
        <v>41250.39</v>
      </c>
      <c r="I2271" t="s">
        <v>16</v>
      </c>
      <c r="J2271" t="s">
        <v>12</v>
      </c>
      <c r="K2271" t="s">
        <v>42</v>
      </c>
    </row>
    <row r="2272" spans="3:11" x14ac:dyDescent="0.35">
      <c r="C2272" t="s">
        <v>2291</v>
      </c>
      <c r="D2272">
        <v>1977</v>
      </c>
      <c r="E2272" t="s">
        <v>35</v>
      </c>
      <c r="F2272">
        <v>27</v>
      </c>
      <c r="G2272">
        <v>2</v>
      </c>
      <c r="H2272">
        <v>41271.5</v>
      </c>
      <c r="I2272" t="s">
        <v>16</v>
      </c>
      <c r="J2272" t="s">
        <v>11</v>
      </c>
      <c r="K2272" t="s">
        <v>42</v>
      </c>
    </row>
    <row r="2273" spans="3:11" x14ac:dyDescent="0.35">
      <c r="C2273" t="s">
        <v>2292</v>
      </c>
      <c r="D2273">
        <v>1964</v>
      </c>
      <c r="E2273" t="s">
        <v>37</v>
      </c>
      <c r="F2273">
        <v>7</v>
      </c>
      <c r="G2273">
        <v>0</v>
      </c>
      <c r="H2273">
        <v>41331.79</v>
      </c>
      <c r="I2273" t="s">
        <v>16</v>
      </c>
      <c r="J2273" t="s">
        <v>11</v>
      </c>
      <c r="K2273" t="s">
        <v>42</v>
      </c>
    </row>
    <row r="2274" spans="3:11" x14ac:dyDescent="0.35">
      <c r="C2274" t="s">
        <v>2293</v>
      </c>
      <c r="D2274">
        <v>1971</v>
      </c>
      <c r="E2274" t="s">
        <v>37</v>
      </c>
      <c r="F2274">
        <v>16</v>
      </c>
      <c r="G2274">
        <v>0</v>
      </c>
      <c r="H2274">
        <v>41351.879999999997</v>
      </c>
      <c r="I2274" t="s">
        <v>16</v>
      </c>
      <c r="J2274" t="s">
        <v>11</v>
      </c>
      <c r="K2274" t="s">
        <v>42</v>
      </c>
    </row>
    <row r="2275" spans="3:11" x14ac:dyDescent="0.35">
      <c r="C2275" t="s">
        <v>2294</v>
      </c>
      <c r="D2275">
        <v>1967</v>
      </c>
      <c r="E2275" t="s">
        <v>30</v>
      </c>
      <c r="F2275">
        <v>22</v>
      </c>
      <c r="G2275">
        <v>0</v>
      </c>
      <c r="H2275">
        <v>41505.15</v>
      </c>
      <c r="I2275" t="s">
        <v>16</v>
      </c>
      <c r="J2275" t="s">
        <v>11</v>
      </c>
      <c r="K2275" t="s">
        <v>42</v>
      </c>
    </row>
    <row r="2276" spans="3:11" x14ac:dyDescent="0.35">
      <c r="C2276" t="s">
        <v>2295</v>
      </c>
      <c r="D2276">
        <v>1974</v>
      </c>
      <c r="E2276" t="s">
        <v>15</v>
      </c>
      <c r="F2276">
        <v>24</v>
      </c>
      <c r="G2276">
        <v>0</v>
      </c>
      <c r="H2276">
        <v>41636.199999999997</v>
      </c>
      <c r="I2276" t="s">
        <v>16</v>
      </c>
      <c r="J2276" t="s">
        <v>16</v>
      </c>
      <c r="K2276" t="s">
        <v>42</v>
      </c>
    </row>
    <row r="2277" spans="3:11" x14ac:dyDescent="0.35">
      <c r="C2277" t="s">
        <v>2296</v>
      </c>
      <c r="D2277">
        <v>1976</v>
      </c>
      <c r="E2277" t="s">
        <v>37</v>
      </c>
      <c r="F2277">
        <v>29</v>
      </c>
      <c r="G2277">
        <v>1</v>
      </c>
      <c r="H2277">
        <v>41661.599999999999</v>
      </c>
      <c r="I2277" t="s">
        <v>16</v>
      </c>
      <c r="J2277" t="s">
        <v>12</v>
      </c>
      <c r="K2277" t="s">
        <v>42</v>
      </c>
    </row>
    <row r="2278" spans="3:11" x14ac:dyDescent="0.35">
      <c r="C2278" t="s">
        <v>2297</v>
      </c>
      <c r="D2278">
        <v>1975</v>
      </c>
      <c r="E2278" t="s">
        <v>15</v>
      </c>
      <c r="F2278">
        <v>14</v>
      </c>
      <c r="G2278">
        <v>0</v>
      </c>
      <c r="H2278">
        <v>41676.080000000002</v>
      </c>
      <c r="I2278" t="s">
        <v>16</v>
      </c>
      <c r="J2278" t="s">
        <v>11</v>
      </c>
      <c r="K2278" t="s">
        <v>13</v>
      </c>
    </row>
    <row r="2279" spans="3:11" x14ac:dyDescent="0.35">
      <c r="C2279" t="s">
        <v>2298</v>
      </c>
      <c r="D2279">
        <v>1975</v>
      </c>
      <c r="E2279" t="s">
        <v>20</v>
      </c>
      <c r="F2279">
        <v>29</v>
      </c>
      <c r="G2279">
        <v>1</v>
      </c>
      <c r="H2279">
        <v>41681.86</v>
      </c>
      <c r="I2279" t="s">
        <v>16</v>
      </c>
      <c r="J2279" t="s">
        <v>16</v>
      </c>
      <c r="K2279" t="s">
        <v>42</v>
      </c>
    </row>
    <row r="2280" spans="3:11" x14ac:dyDescent="0.35">
      <c r="C2280" t="s">
        <v>2299</v>
      </c>
      <c r="D2280">
        <v>1962</v>
      </c>
      <c r="E2280" t="s">
        <v>20</v>
      </c>
      <c r="F2280">
        <v>22</v>
      </c>
      <c r="G2280">
        <v>0</v>
      </c>
      <c r="H2280">
        <v>41794.629999999997</v>
      </c>
      <c r="I2280" t="s">
        <v>16</v>
      </c>
      <c r="J2280" t="s">
        <v>12</v>
      </c>
      <c r="K2280" t="s">
        <v>42</v>
      </c>
    </row>
    <row r="2281" spans="3:11" x14ac:dyDescent="0.35">
      <c r="C2281" t="s">
        <v>2300</v>
      </c>
      <c r="D2281">
        <v>1966</v>
      </c>
      <c r="E2281" t="s">
        <v>20</v>
      </c>
      <c r="F2281">
        <v>21</v>
      </c>
      <c r="G2281">
        <v>0</v>
      </c>
      <c r="H2281">
        <v>41886.54</v>
      </c>
      <c r="I2281" t="s">
        <v>16</v>
      </c>
      <c r="J2281" t="s">
        <v>12</v>
      </c>
      <c r="K2281" t="s">
        <v>42</v>
      </c>
    </row>
    <row r="2282" spans="3:11" x14ac:dyDescent="0.35">
      <c r="C2282" t="s">
        <v>2301</v>
      </c>
      <c r="D2282">
        <v>1972</v>
      </c>
      <c r="E2282" t="s">
        <v>18</v>
      </c>
      <c r="F2282">
        <v>8</v>
      </c>
      <c r="G2282">
        <v>1</v>
      </c>
      <c r="H2282">
        <v>41919.1</v>
      </c>
      <c r="I2282" t="s">
        <v>16</v>
      </c>
      <c r="J2282" t="s">
        <v>16</v>
      </c>
      <c r="K2282" t="s">
        <v>168</v>
      </c>
    </row>
    <row r="2283" spans="3:11" x14ac:dyDescent="0.35">
      <c r="C2283" t="s">
        <v>2302</v>
      </c>
      <c r="D2283">
        <v>1984</v>
      </c>
      <c r="E2283" t="s">
        <v>15</v>
      </c>
      <c r="F2283">
        <v>10</v>
      </c>
      <c r="G2283">
        <v>3</v>
      </c>
      <c r="H2283">
        <v>41949.24</v>
      </c>
      <c r="I2283" t="s">
        <v>16</v>
      </c>
      <c r="J2283" t="s">
        <v>16</v>
      </c>
      <c r="K2283" t="s">
        <v>13</v>
      </c>
    </row>
    <row r="2284" spans="3:11" x14ac:dyDescent="0.35">
      <c r="C2284" t="s">
        <v>2303</v>
      </c>
      <c r="D2284">
        <v>1968</v>
      </c>
      <c r="E2284" t="s">
        <v>30</v>
      </c>
      <c r="F2284">
        <v>19</v>
      </c>
      <c r="G2284">
        <v>1</v>
      </c>
      <c r="H2284">
        <v>41999.519999999997</v>
      </c>
      <c r="I2284" t="s">
        <v>16</v>
      </c>
      <c r="J2284" t="s">
        <v>12</v>
      </c>
      <c r="K2284" t="s">
        <v>13</v>
      </c>
    </row>
    <row r="2285" spans="3:11" x14ac:dyDescent="0.35">
      <c r="C2285" t="s">
        <v>2304</v>
      </c>
      <c r="D2285">
        <v>1976</v>
      </c>
      <c r="E2285" t="s">
        <v>15</v>
      </c>
      <c r="F2285">
        <v>28</v>
      </c>
      <c r="G2285">
        <v>0</v>
      </c>
      <c r="H2285">
        <v>42111.66</v>
      </c>
      <c r="I2285" t="s">
        <v>16</v>
      </c>
      <c r="J2285" t="s">
        <v>16</v>
      </c>
      <c r="K2285" t="s">
        <v>247</v>
      </c>
    </row>
    <row r="2286" spans="3:11" x14ac:dyDescent="0.35">
      <c r="C2286" t="s">
        <v>2305</v>
      </c>
      <c r="D2286">
        <v>1997</v>
      </c>
      <c r="E2286" t="s">
        <v>30</v>
      </c>
      <c r="F2286">
        <v>9</v>
      </c>
      <c r="G2286">
        <v>2</v>
      </c>
      <c r="H2286">
        <v>42112.24</v>
      </c>
      <c r="I2286" t="s">
        <v>16</v>
      </c>
      <c r="J2286" t="s">
        <v>12</v>
      </c>
      <c r="K2286" t="s">
        <v>13</v>
      </c>
    </row>
    <row r="2287" spans="3:11" x14ac:dyDescent="0.35">
      <c r="C2287" t="s">
        <v>2306</v>
      </c>
      <c r="D2287">
        <v>1979</v>
      </c>
      <c r="E2287" t="s">
        <v>10</v>
      </c>
      <c r="F2287">
        <v>3</v>
      </c>
      <c r="G2287">
        <v>3</v>
      </c>
      <c r="H2287">
        <v>42124.52</v>
      </c>
      <c r="I2287" t="s">
        <v>16</v>
      </c>
      <c r="J2287" t="s">
        <v>16</v>
      </c>
      <c r="K2287" t="s">
        <v>13</v>
      </c>
    </row>
    <row r="2288" spans="3:11" x14ac:dyDescent="0.35">
      <c r="C2288" t="s">
        <v>2307</v>
      </c>
      <c r="D2288">
        <v>1973</v>
      </c>
      <c r="E2288" t="s">
        <v>20</v>
      </c>
      <c r="F2288">
        <v>18</v>
      </c>
      <c r="G2288">
        <v>0</v>
      </c>
      <c r="H2288">
        <v>42188.15</v>
      </c>
      <c r="I2288" t="s">
        <v>16</v>
      </c>
      <c r="J2288" t="s">
        <v>16</v>
      </c>
      <c r="K2288" t="s">
        <v>42</v>
      </c>
    </row>
    <row r="2289" spans="3:11" x14ac:dyDescent="0.35">
      <c r="C2289" t="s">
        <v>2308</v>
      </c>
      <c r="D2289">
        <v>1975</v>
      </c>
      <c r="E2289" t="s">
        <v>35</v>
      </c>
      <c r="F2289">
        <v>15</v>
      </c>
      <c r="G2289">
        <v>1</v>
      </c>
      <c r="H2289">
        <v>42211.14</v>
      </c>
      <c r="I2289" t="s">
        <v>16</v>
      </c>
      <c r="J2289" t="s">
        <v>12</v>
      </c>
      <c r="K2289" t="s">
        <v>13</v>
      </c>
    </row>
    <row r="2290" spans="3:11" x14ac:dyDescent="0.35">
      <c r="C2290" t="s">
        <v>2309</v>
      </c>
      <c r="D2290">
        <v>1967</v>
      </c>
      <c r="E2290" t="s">
        <v>18</v>
      </c>
      <c r="F2290">
        <v>28</v>
      </c>
      <c r="G2290">
        <v>0</v>
      </c>
      <c r="H2290">
        <v>42303.69</v>
      </c>
      <c r="I2290" t="s">
        <v>16</v>
      </c>
      <c r="J2290" t="s">
        <v>11</v>
      </c>
      <c r="K2290" t="s">
        <v>168</v>
      </c>
    </row>
    <row r="2291" spans="3:11" x14ac:dyDescent="0.35">
      <c r="C2291" t="s">
        <v>2310</v>
      </c>
      <c r="D2291">
        <v>1968</v>
      </c>
      <c r="E2291" t="s">
        <v>35</v>
      </c>
      <c r="F2291">
        <v>3</v>
      </c>
      <c r="G2291">
        <v>0</v>
      </c>
      <c r="H2291">
        <v>42478.6</v>
      </c>
      <c r="I2291" t="s">
        <v>16</v>
      </c>
      <c r="J2291" t="s">
        <v>11</v>
      </c>
      <c r="K2291" t="s">
        <v>42</v>
      </c>
    </row>
    <row r="2292" spans="3:11" x14ac:dyDescent="0.35">
      <c r="C2292" t="s">
        <v>2311</v>
      </c>
      <c r="D2292">
        <v>1967</v>
      </c>
      <c r="E2292" t="s">
        <v>18</v>
      </c>
      <c r="F2292">
        <v>27</v>
      </c>
      <c r="G2292">
        <v>0</v>
      </c>
      <c r="H2292">
        <v>42538.720000000001</v>
      </c>
      <c r="I2292" t="s">
        <v>16</v>
      </c>
      <c r="J2292" t="s">
        <v>12</v>
      </c>
      <c r="K2292" t="s">
        <v>42</v>
      </c>
    </row>
    <row r="2293" spans="3:11" x14ac:dyDescent="0.35">
      <c r="C2293" t="s">
        <v>2312</v>
      </c>
      <c r="D2293">
        <v>1979</v>
      </c>
      <c r="E2293" t="s">
        <v>30</v>
      </c>
      <c r="F2293">
        <v>27</v>
      </c>
      <c r="G2293">
        <v>2</v>
      </c>
      <c r="H2293">
        <v>42560.43</v>
      </c>
      <c r="I2293" t="s">
        <v>16</v>
      </c>
      <c r="J2293" t="s">
        <v>12</v>
      </c>
      <c r="K2293" t="s">
        <v>13</v>
      </c>
    </row>
    <row r="2294" spans="3:11" x14ac:dyDescent="0.35">
      <c r="C2294" t="s">
        <v>2313</v>
      </c>
      <c r="D2294">
        <v>1971</v>
      </c>
      <c r="E2294" t="s">
        <v>15</v>
      </c>
      <c r="F2294">
        <v>3</v>
      </c>
      <c r="G2294">
        <v>0</v>
      </c>
      <c r="H2294">
        <v>42644.2</v>
      </c>
      <c r="I2294" t="s">
        <v>16</v>
      </c>
      <c r="J2294" t="s">
        <v>12</v>
      </c>
      <c r="K2294" t="s">
        <v>42</v>
      </c>
    </row>
    <row r="2295" spans="3:11" x14ac:dyDescent="0.35">
      <c r="C2295" t="s">
        <v>2314</v>
      </c>
      <c r="D2295">
        <v>1977</v>
      </c>
      <c r="E2295" t="s">
        <v>37</v>
      </c>
      <c r="F2295">
        <v>21</v>
      </c>
      <c r="G2295">
        <v>2</v>
      </c>
      <c r="H2295">
        <v>42760.5</v>
      </c>
      <c r="I2295" t="s">
        <v>16</v>
      </c>
      <c r="J2295" t="s">
        <v>11</v>
      </c>
      <c r="K2295" t="s">
        <v>23</v>
      </c>
    </row>
    <row r="2296" spans="3:11" x14ac:dyDescent="0.35">
      <c r="C2296" t="s">
        <v>2315</v>
      </c>
      <c r="D2296">
        <v>1965</v>
      </c>
      <c r="E2296" t="s">
        <v>37</v>
      </c>
      <c r="F2296">
        <v>29</v>
      </c>
      <c r="G2296">
        <v>0</v>
      </c>
      <c r="H2296">
        <v>42764.12</v>
      </c>
      <c r="I2296" t="s">
        <v>16</v>
      </c>
      <c r="J2296" t="s">
        <v>11</v>
      </c>
      <c r="K2296" t="s">
        <v>42</v>
      </c>
    </row>
    <row r="2297" spans="3:11" x14ac:dyDescent="0.35">
      <c r="C2297" t="s">
        <v>2316</v>
      </c>
      <c r="D2297">
        <v>1972</v>
      </c>
      <c r="E2297" t="s">
        <v>20</v>
      </c>
      <c r="F2297">
        <v>10</v>
      </c>
      <c r="G2297">
        <v>2</v>
      </c>
      <c r="H2297">
        <v>42856.84</v>
      </c>
      <c r="I2297" t="s">
        <v>16</v>
      </c>
      <c r="J2297" t="s">
        <v>16</v>
      </c>
      <c r="K2297" t="s">
        <v>42</v>
      </c>
    </row>
    <row r="2298" spans="3:11" x14ac:dyDescent="0.35">
      <c r="C2298" t="s">
        <v>2317</v>
      </c>
      <c r="D2298">
        <v>1975</v>
      </c>
      <c r="E2298" t="s">
        <v>37</v>
      </c>
      <c r="F2298">
        <v>23</v>
      </c>
      <c r="G2298">
        <v>1</v>
      </c>
      <c r="H2298">
        <v>42969.85</v>
      </c>
      <c r="I2298" t="s">
        <v>16</v>
      </c>
      <c r="J2298" t="s">
        <v>12</v>
      </c>
      <c r="K2298" t="s">
        <v>13</v>
      </c>
    </row>
    <row r="2299" spans="3:11" x14ac:dyDescent="0.35">
      <c r="C2299" t="s">
        <v>2318</v>
      </c>
      <c r="D2299">
        <v>1978</v>
      </c>
      <c r="E2299" t="s">
        <v>15</v>
      </c>
      <c r="F2299">
        <v>4</v>
      </c>
      <c r="G2299">
        <v>0</v>
      </c>
      <c r="H2299">
        <v>42983.46</v>
      </c>
      <c r="I2299" t="s">
        <v>16</v>
      </c>
      <c r="J2299" t="s">
        <v>11</v>
      </c>
      <c r="K2299" t="s">
        <v>23</v>
      </c>
    </row>
    <row r="2300" spans="3:11" x14ac:dyDescent="0.35">
      <c r="C2300" t="s">
        <v>2319</v>
      </c>
      <c r="D2300">
        <v>1965</v>
      </c>
      <c r="E2300" t="s">
        <v>15</v>
      </c>
      <c r="F2300">
        <v>29</v>
      </c>
      <c r="G2300">
        <v>0</v>
      </c>
      <c r="H2300">
        <v>43073.760000000002</v>
      </c>
      <c r="I2300" t="s">
        <v>11</v>
      </c>
      <c r="J2300" t="s">
        <v>11</v>
      </c>
      <c r="K2300" t="s">
        <v>42</v>
      </c>
    </row>
    <row r="2301" spans="3:11" x14ac:dyDescent="0.35">
      <c r="C2301" t="s">
        <v>2320</v>
      </c>
      <c r="D2301">
        <v>1969</v>
      </c>
      <c r="E2301" t="s">
        <v>30</v>
      </c>
      <c r="F2301">
        <v>3</v>
      </c>
      <c r="G2301">
        <v>0</v>
      </c>
      <c r="H2301">
        <v>43254.42</v>
      </c>
      <c r="I2301" t="s">
        <v>11</v>
      </c>
      <c r="J2301" t="s">
        <v>11</v>
      </c>
      <c r="K2301" t="s">
        <v>168</v>
      </c>
    </row>
    <row r="2302" spans="3:11" x14ac:dyDescent="0.35">
      <c r="C2302" t="s">
        <v>2321</v>
      </c>
      <c r="D2302">
        <v>1965</v>
      </c>
      <c r="E2302" t="s">
        <v>35</v>
      </c>
      <c r="F2302">
        <v>22</v>
      </c>
      <c r="G2302">
        <v>0</v>
      </c>
      <c r="H2302">
        <v>43578.94</v>
      </c>
      <c r="I2302" t="s">
        <v>11</v>
      </c>
      <c r="J2302" t="s">
        <v>11</v>
      </c>
      <c r="K2302" t="s">
        <v>23</v>
      </c>
    </row>
    <row r="2303" spans="3:11" x14ac:dyDescent="0.35">
      <c r="C2303" t="s">
        <v>2322</v>
      </c>
      <c r="D2303">
        <v>1986</v>
      </c>
      <c r="E2303" t="s">
        <v>30</v>
      </c>
      <c r="F2303">
        <v>29</v>
      </c>
      <c r="G2303">
        <v>3</v>
      </c>
      <c r="H2303">
        <v>43753.34</v>
      </c>
      <c r="I2303" t="s">
        <v>11</v>
      </c>
      <c r="J2303" t="s">
        <v>16</v>
      </c>
      <c r="K2303" t="s">
        <v>164</v>
      </c>
    </row>
    <row r="2304" spans="3:11" x14ac:dyDescent="0.35">
      <c r="C2304" t="s">
        <v>2323</v>
      </c>
      <c r="D2304">
        <v>1966</v>
      </c>
      <c r="E2304" t="s">
        <v>37</v>
      </c>
      <c r="F2304">
        <v>25</v>
      </c>
      <c r="G2304">
        <v>2</v>
      </c>
      <c r="H2304">
        <v>43813.87</v>
      </c>
      <c r="I2304" t="s">
        <v>11</v>
      </c>
      <c r="J2304" t="s">
        <v>11</v>
      </c>
      <c r="K2304" t="s">
        <v>13</v>
      </c>
    </row>
    <row r="2305" spans="3:11" x14ac:dyDescent="0.35">
      <c r="C2305" t="s">
        <v>2324</v>
      </c>
      <c r="D2305">
        <v>1966</v>
      </c>
      <c r="E2305" t="s">
        <v>10</v>
      </c>
      <c r="F2305">
        <v>2</v>
      </c>
      <c r="G2305">
        <v>0</v>
      </c>
      <c r="H2305">
        <v>43817.45</v>
      </c>
      <c r="I2305" t="s">
        <v>11</v>
      </c>
      <c r="J2305" t="s">
        <v>12</v>
      </c>
      <c r="K2305" t="s">
        <v>23</v>
      </c>
    </row>
    <row r="2306" spans="3:11" x14ac:dyDescent="0.35">
      <c r="C2306" t="s">
        <v>2325</v>
      </c>
      <c r="D2306">
        <v>1980</v>
      </c>
      <c r="E2306" t="s">
        <v>15</v>
      </c>
      <c r="F2306">
        <v>10</v>
      </c>
      <c r="G2306">
        <v>2</v>
      </c>
      <c r="H2306">
        <v>43896.38</v>
      </c>
      <c r="I2306" t="s">
        <v>11</v>
      </c>
      <c r="J2306" t="s">
        <v>16</v>
      </c>
      <c r="K2306" t="s">
        <v>13</v>
      </c>
    </row>
    <row r="2307" spans="3:11" x14ac:dyDescent="0.35">
      <c r="C2307" t="s">
        <v>2326</v>
      </c>
      <c r="D2307">
        <v>1966</v>
      </c>
      <c r="E2307" t="s">
        <v>37</v>
      </c>
      <c r="F2307">
        <v>5</v>
      </c>
      <c r="G2307">
        <v>0</v>
      </c>
      <c r="H2307">
        <v>43921.18</v>
      </c>
      <c r="I2307" t="s">
        <v>11</v>
      </c>
      <c r="J2307" t="s">
        <v>11</v>
      </c>
      <c r="K2307" t="s">
        <v>23</v>
      </c>
    </row>
    <row r="2308" spans="3:11" x14ac:dyDescent="0.35">
      <c r="C2308" t="s">
        <v>2327</v>
      </c>
      <c r="D2308">
        <v>1988</v>
      </c>
      <c r="E2308" t="s">
        <v>10</v>
      </c>
      <c r="F2308">
        <v>16</v>
      </c>
      <c r="G2308">
        <v>1</v>
      </c>
      <c r="H2308">
        <v>43943.88</v>
      </c>
      <c r="I2308" t="s">
        <v>11</v>
      </c>
      <c r="J2308" t="s">
        <v>16</v>
      </c>
      <c r="K2308" t="s">
        <v>23</v>
      </c>
    </row>
    <row r="2309" spans="3:11" x14ac:dyDescent="0.35">
      <c r="C2309" t="s">
        <v>2328</v>
      </c>
      <c r="D2309">
        <v>1975</v>
      </c>
      <c r="E2309" t="s">
        <v>18</v>
      </c>
      <c r="F2309">
        <v>1</v>
      </c>
      <c r="G2309">
        <v>2</v>
      </c>
      <c r="H2309">
        <v>44202.65</v>
      </c>
      <c r="I2309" t="s">
        <v>11</v>
      </c>
      <c r="J2309" t="s">
        <v>11</v>
      </c>
      <c r="K2309" t="s">
        <v>13</v>
      </c>
    </row>
    <row r="2310" spans="3:11" x14ac:dyDescent="0.35">
      <c r="C2310" t="s">
        <v>2329</v>
      </c>
      <c r="D2310">
        <v>1968</v>
      </c>
      <c r="E2310" t="s">
        <v>15</v>
      </c>
      <c r="F2310">
        <v>24</v>
      </c>
      <c r="G2310">
        <v>2</v>
      </c>
      <c r="H2310">
        <v>44260.75</v>
      </c>
      <c r="I2310" t="s">
        <v>11</v>
      </c>
      <c r="J2310" t="s">
        <v>16</v>
      </c>
      <c r="K2310" t="s">
        <v>13</v>
      </c>
    </row>
    <row r="2311" spans="3:11" x14ac:dyDescent="0.35">
      <c r="C2311" t="s">
        <v>2330</v>
      </c>
      <c r="D2311">
        <v>1971</v>
      </c>
      <c r="E2311" t="s">
        <v>37</v>
      </c>
      <c r="F2311">
        <v>29</v>
      </c>
      <c r="G2311">
        <v>0</v>
      </c>
      <c r="H2311">
        <v>44400.41</v>
      </c>
      <c r="I2311" t="s">
        <v>11</v>
      </c>
      <c r="J2311" t="s">
        <v>11</v>
      </c>
      <c r="K2311" t="s">
        <v>13</v>
      </c>
    </row>
    <row r="2312" spans="3:11" x14ac:dyDescent="0.35">
      <c r="C2312" t="s">
        <v>2331</v>
      </c>
      <c r="D2312">
        <v>1967</v>
      </c>
      <c r="E2312" t="s">
        <v>20</v>
      </c>
      <c r="F2312">
        <v>14</v>
      </c>
      <c r="G2312">
        <v>0</v>
      </c>
      <c r="H2312">
        <v>44423.8</v>
      </c>
      <c r="I2312" t="s">
        <v>11</v>
      </c>
      <c r="J2312" t="s">
        <v>12</v>
      </c>
      <c r="K2312" t="s">
        <v>13</v>
      </c>
    </row>
    <row r="2313" spans="3:11" x14ac:dyDescent="0.35">
      <c r="C2313" t="s">
        <v>2332</v>
      </c>
      <c r="D2313">
        <v>2000</v>
      </c>
      <c r="E2313" t="s">
        <v>35</v>
      </c>
      <c r="F2313">
        <v>2</v>
      </c>
      <c r="G2313">
        <v>1</v>
      </c>
      <c r="H2313">
        <v>44501.4</v>
      </c>
      <c r="I2313" t="s">
        <v>11</v>
      </c>
      <c r="J2313" t="s">
        <v>12</v>
      </c>
      <c r="K2313" t="s">
        <v>13</v>
      </c>
    </row>
    <row r="2314" spans="3:11" x14ac:dyDescent="0.35">
      <c r="C2314" t="s">
        <v>2333</v>
      </c>
      <c r="D2314">
        <v>1993</v>
      </c>
      <c r="E2314" t="s">
        <v>37</v>
      </c>
      <c r="F2314">
        <v>11</v>
      </c>
      <c r="G2314">
        <v>2</v>
      </c>
      <c r="H2314">
        <v>44585.46</v>
      </c>
      <c r="I2314" t="s">
        <v>11</v>
      </c>
      <c r="J2314" t="s">
        <v>11</v>
      </c>
      <c r="K2314" t="s">
        <v>42</v>
      </c>
    </row>
    <row r="2315" spans="3:11" x14ac:dyDescent="0.35">
      <c r="C2315" t="s">
        <v>2334</v>
      </c>
      <c r="D2315">
        <v>1971</v>
      </c>
      <c r="E2315" t="s">
        <v>35</v>
      </c>
      <c r="F2315">
        <v>13</v>
      </c>
      <c r="G2315">
        <v>2</v>
      </c>
      <c r="H2315">
        <v>44641.2</v>
      </c>
      <c r="I2315" t="s">
        <v>11</v>
      </c>
      <c r="J2315" t="s">
        <v>12</v>
      </c>
      <c r="K2315" t="s">
        <v>247</v>
      </c>
    </row>
    <row r="2316" spans="3:11" x14ac:dyDescent="0.35">
      <c r="C2316" t="s">
        <v>2335</v>
      </c>
      <c r="D2316">
        <v>1962</v>
      </c>
      <c r="E2316" t="s">
        <v>30</v>
      </c>
      <c r="F2316">
        <v>17</v>
      </c>
      <c r="G2316">
        <v>0</v>
      </c>
      <c r="H2316">
        <v>45008.959999999999</v>
      </c>
      <c r="I2316" t="s">
        <v>11</v>
      </c>
      <c r="J2316" t="s">
        <v>11</v>
      </c>
      <c r="K2316" t="s">
        <v>13</v>
      </c>
    </row>
    <row r="2317" spans="3:11" x14ac:dyDescent="0.35">
      <c r="C2317" t="s">
        <v>2336</v>
      </c>
      <c r="D2317">
        <v>1974</v>
      </c>
      <c r="E2317" t="s">
        <v>35</v>
      </c>
      <c r="F2317">
        <v>9</v>
      </c>
      <c r="G2317">
        <v>2</v>
      </c>
      <c r="H2317">
        <v>45702.02</v>
      </c>
      <c r="I2317" t="s">
        <v>11</v>
      </c>
      <c r="J2317" t="s">
        <v>11</v>
      </c>
      <c r="K2317" t="s">
        <v>23</v>
      </c>
    </row>
    <row r="2318" spans="3:11" x14ac:dyDescent="0.35">
      <c r="C2318" t="s">
        <v>2337</v>
      </c>
      <c r="D2318">
        <v>1960</v>
      </c>
      <c r="E2318" t="s">
        <v>30</v>
      </c>
      <c r="F2318">
        <v>21</v>
      </c>
      <c r="G2318">
        <v>0</v>
      </c>
      <c r="H2318">
        <v>45710.21</v>
      </c>
      <c r="I2318" t="s">
        <v>11</v>
      </c>
      <c r="J2318" t="s">
        <v>11</v>
      </c>
      <c r="K2318" t="s">
        <v>168</v>
      </c>
    </row>
    <row r="2319" spans="3:11" x14ac:dyDescent="0.35">
      <c r="C2319" t="s">
        <v>2338</v>
      </c>
      <c r="D2319">
        <v>1979</v>
      </c>
      <c r="E2319" t="s">
        <v>35</v>
      </c>
      <c r="F2319">
        <v>12</v>
      </c>
      <c r="G2319">
        <v>0</v>
      </c>
      <c r="H2319">
        <v>45863.21</v>
      </c>
      <c r="I2319" t="s">
        <v>11</v>
      </c>
      <c r="J2319" t="s">
        <v>16</v>
      </c>
      <c r="K2319" t="s">
        <v>13</v>
      </c>
    </row>
    <row r="2320" spans="3:11" x14ac:dyDescent="0.35">
      <c r="C2320" t="s">
        <v>2339</v>
      </c>
      <c r="D2320">
        <v>1985</v>
      </c>
      <c r="E2320" t="s">
        <v>20</v>
      </c>
      <c r="F2320">
        <v>30</v>
      </c>
      <c r="G2320">
        <v>2</v>
      </c>
      <c r="H2320">
        <v>46113.51</v>
      </c>
      <c r="I2320" t="s">
        <v>11</v>
      </c>
      <c r="J2320" t="s">
        <v>12</v>
      </c>
      <c r="K2320" t="s">
        <v>42</v>
      </c>
    </row>
    <row r="2321" spans="3:11" x14ac:dyDescent="0.35">
      <c r="C2321" t="s">
        <v>2340</v>
      </c>
      <c r="D2321">
        <v>1962</v>
      </c>
      <c r="E2321" t="s">
        <v>30</v>
      </c>
      <c r="F2321">
        <v>4</v>
      </c>
      <c r="G2321">
        <v>3</v>
      </c>
      <c r="H2321">
        <v>46130.53</v>
      </c>
      <c r="I2321" t="s">
        <v>16</v>
      </c>
      <c r="J2321" t="s">
        <v>16</v>
      </c>
      <c r="K2321" t="s">
        <v>23</v>
      </c>
    </row>
    <row r="2322" spans="3:11" x14ac:dyDescent="0.35">
      <c r="C2322" t="s">
        <v>2341</v>
      </c>
      <c r="D2322">
        <v>1976</v>
      </c>
      <c r="E2322" t="s">
        <v>30</v>
      </c>
      <c r="F2322">
        <v>2</v>
      </c>
      <c r="G2322">
        <v>3</v>
      </c>
      <c r="H2322">
        <v>46151.12</v>
      </c>
      <c r="I2322" t="s">
        <v>16</v>
      </c>
      <c r="J2322" t="s">
        <v>12</v>
      </c>
      <c r="K2322" t="s">
        <v>13</v>
      </c>
    </row>
    <row r="2323" spans="3:11" x14ac:dyDescent="0.35">
      <c r="C2323" t="s">
        <v>2342</v>
      </c>
      <c r="D2323">
        <v>1978</v>
      </c>
      <c r="E2323" t="s">
        <v>35</v>
      </c>
      <c r="F2323">
        <v>17</v>
      </c>
      <c r="G2323">
        <v>2</v>
      </c>
      <c r="H2323">
        <v>46200.99</v>
      </c>
      <c r="I2323" t="s">
        <v>16</v>
      </c>
      <c r="J2323" t="s">
        <v>16</v>
      </c>
      <c r="K2323" t="s">
        <v>13</v>
      </c>
    </row>
    <row r="2324" spans="3:11" x14ac:dyDescent="0.35">
      <c r="C2324" t="s">
        <v>2343</v>
      </c>
      <c r="D2324">
        <v>1971</v>
      </c>
      <c r="E2324" t="s">
        <v>30</v>
      </c>
      <c r="F2324">
        <v>6</v>
      </c>
      <c r="G2324">
        <v>3</v>
      </c>
      <c r="H2324">
        <v>46255.11</v>
      </c>
      <c r="I2324" t="s">
        <v>16</v>
      </c>
      <c r="J2324" t="s">
        <v>12</v>
      </c>
      <c r="K2324" t="s">
        <v>247</v>
      </c>
    </row>
    <row r="2325" spans="3:11" x14ac:dyDescent="0.35">
      <c r="C2325" t="s">
        <v>2344</v>
      </c>
      <c r="D2325">
        <v>1961</v>
      </c>
      <c r="E2325" t="s">
        <v>35</v>
      </c>
      <c r="F2325">
        <v>8</v>
      </c>
      <c r="G2325">
        <v>0</v>
      </c>
      <c r="H2325">
        <v>46599.11</v>
      </c>
      <c r="I2325" t="s">
        <v>16</v>
      </c>
      <c r="J2325" t="s">
        <v>16</v>
      </c>
      <c r="K2325" t="s">
        <v>13</v>
      </c>
    </row>
    <row r="2326" spans="3:11" x14ac:dyDescent="0.35">
      <c r="C2326" t="s">
        <v>2345</v>
      </c>
      <c r="D2326">
        <v>1969</v>
      </c>
      <c r="E2326" t="s">
        <v>18</v>
      </c>
      <c r="F2326">
        <v>23</v>
      </c>
      <c r="G2326">
        <v>3</v>
      </c>
      <c r="H2326">
        <v>46661.440000000002</v>
      </c>
      <c r="I2326" t="s">
        <v>16</v>
      </c>
      <c r="J2326" t="s">
        <v>12</v>
      </c>
      <c r="K2326" t="s">
        <v>23</v>
      </c>
    </row>
    <row r="2327" spans="3:11" x14ac:dyDescent="0.35">
      <c r="C2327" t="s">
        <v>2346</v>
      </c>
      <c r="D2327">
        <v>1960</v>
      </c>
      <c r="E2327" t="s">
        <v>15</v>
      </c>
      <c r="F2327">
        <v>17</v>
      </c>
      <c r="G2327">
        <v>3</v>
      </c>
      <c r="H2327">
        <v>46718.16</v>
      </c>
      <c r="I2327" t="s">
        <v>16</v>
      </c>
      <c r="J2327" t="s">
        <v>16</v>
      </c>
      <c r="K2327" t="s">
        <v>23</v>
      </c>
    </row>
    <row r="2328" spans="3:11" x14ac:dyDescent="0.35">
      <c r="C2328" t="s">
        <v>2347</v>
      </c>
      <c r="D2328">
        <v>1958</v>
      </c>
      <c r="E2328" t="s">
        <v>20</v>
      </c>
      <c r="F2328">
        <v>15</v>
      </c>
      <c r="G2328">
        <v>0</v>
      </c>
      <c r="H2328">
        <v>46889.26</v>
      </c>
      <c r="I2328" t="s">
        <v>11</v>
      </c>
      <c r="J2328" t="s">
        <v>12</v>
      </c>
      <c r="K2328" t="s">
        <v>13</v>
      </c>
    </row>
    <row r="2329" spans="3:11" x14ac:dyDescent="0.35">
      <c r="C2329" t="s">
        <v>2348</v>
      </c>
      <c r="D2329">
        <v>1959</v>
      </c>
      <c r="E2329" t="s">
        <v>10</v>
      </c>
      <c r="F2329">
        <v>14</v>
      </c>
      <c r="G2329">
        <v>0</v>
      </c>
      <c r="H2329">
        <v>47055.53</v>
      </c>
      <c r="I2329" t="s">
        <v>11</v>
      </c>
      <c r="J2329" t="s">
        <v>16</v>
      </c>
      <c r="K2329" t="s">
        <v>13</v>
      </c>
    </row>
    <row r="2330" spans="3:11" x14ac:dyDescent="0.35">
      <c r="C2330" t="s">
        <v>2349</v>
      </c>
      <c r="D2330">
        <v>1970</v>
      </c>
      <c r="E2330" t="s">
        <v>30</v>
      </c>
      <c r="F2330">
        <v>28</v>
      </c>
      <c r="G2330">
        <v>2</v>
      </c>
      <c r="H2330">
        <v>47269.85</v>
      </c>
      <c r="I2330" t="s">
        <v>16</v>
      </c>
      <c r="J2330" t="s">
        <v>11</v>
      </c>
      <c r="K2330" t="s">
        <v>13</v>
      </c>
    </row>
    <row r="2331" spans="3:11" x14ac:dyDescent="0.35">
      <c r="C2331" t="s">
        <v>2350</v>
      </c>
      <c r="D2331">
        <v>1958</v>
      </c>
      <c r="E2331" t="s">
        <v>20</v>
      </c>
      <c r="F2331">
        <v>3</v>
      </c>
      <c r="G2331">
        <v>2</v>
      </c>
      <c r="H2331">
        <v>47291.06</v>
      </c>
      <c r="I2331" t="s">
        <v>11</v>
      </c>
      <c r="J2331" t="s">
        <v>16</v>
      </c>
      <c r="K2331" t="s">
        <v>42</v>
      </c>
    </row>
    <row r="2332" spans="3:11" x14ac:dyDescent="0.35">
      <c r="C2332" t="s">
        <v>2351</v>
      </c>
      <c r="D2332">
        <v>1959</v>
      </c>
      <c r="E2332" t="s">
        <v>37</v>
      </c>
      <c r="F2332">
        <v>4</v>
      </c>
      <c r="G2332">
        <v>2</v>
      </c>
      <c r="H2332">
        <v>47305.31</v>
      </c>
      <c r="I2332" t="s">
        <v>11</v>
      </c>
      <c r="J2332" t="s">
        <v>16</v>
      </c>
      <c r="K2332" t="s">
        <v>42</v>
      </c>
    </row>
    <row r="2333" spans="3:11" x14ac:dyDescent="0.35">
      <c r="C2333" t="s">
        <v>2352</v>
      </c>
      <c r="D2333">
        <v>1961</v>
      </c>
      <c r="E2333" t="s">
        <v>18</v>
      </c>
      <c r="F2333">
        <v>13</v>
      </c>
      <c r="G2333">
        <v>1</v>
      </c>
      <c r="H2333">
        <v>47403.88</v>
      </c>
      <c r="I2333" t="s">
        <v>16</v>
      </c>
      <c r="J2333" t="s">
        <v>12</v>
      </c>
      <c r="K2333" t="s">
        <v>42</v>
      </c>
    </row>
    <row r="2334" spans="3:11" x14ac:dyDescent="0.35">
      <c r="C2334" t="s">
        <v>2353</v>
      </c>
      <c r="D2334">
        <v>1971</v>
      </c>
      <c r="E2334" t="s">
        <v>20</v>
      </c>
      <c r="F2334">
        <v>27</v>
      </c>
      <c r="G2334">
        <v>2</v>
      </c>
      <c r="H2334">
        <v>47462.89</v>
      </c>
      <c r="I2334" t="s">
        <v>16</v>
      </c>
      <c r="J2334" t="s">
        <v>11</v>
      </c>
      <c r="K2334" t="s">
        <v>13</v>
      </c>
    </row>
    <row r="2335" spans="3:11" x14ac:dyDescent="0.35">
      <c r="C2335" t="s">
        <v>2354</v>
      </c>
      <c r="D2335">
        <v>1964</v>
      </c>
      <c r="E2335" t="s">
        <v>15</v>
      </c>
      <c r="F2335">
        <v>7</v>
      </c>
      <c r="G2335">
        <v>2</v>
      </c>
      <c r="H2335">
        <v>47496.49</v>
      </c>
      <c r="I2335" t="s">
        <v>16</v>
      </c>
      <c r="J2335" t="s">
        <v>12</v>
      </c>
      <c r="K2335" t="s">
        <v>23</v>
      </c>
    </row>
    <row r="2336" spans="3:11" x14ac:dyDescent="0.35">
      <c r="C2336" t="s">
        <v>2355</v>
      </c>
      <c r="D2336">
        <v>1963</v>
      </c>
      <c r="E2336" t="s">
        <v>35</v>
      </c>
      <c r="F2336">
        <v>5</v>
      </c>
      <c r="G2336">
        <v>1</v>
      </c>
      <c r="H2336">
        <v>47896.79</v>
      </c>
      <c r="I2336" t="s">
        <v>16</v>
      </c>
      <c r="J2336" t="s">
        <v>12</v>
      </c>
      <c r="K2336" t="s">
        <v>247</v>
      </c>
    </row>
    <row r="2337" spans="3:11" x14ac:dyDescent="0.35">
      <c r="C2337" t="s">
        <v>2356</v>
      </c>
      <c r="D2337">
        <v>1958</v>
      </c>
      <c r="E2337" t="s">
        <v>15</v>
      </c>
      <c r="F2337">
        <v>16</v>
      </c>
      <c r="G2337">
        <v>1</v>
      </c>
      <c r="H2337">
        <v>47928.03</v>
      </c>
      <c r="I2337" t="s">
        <v>11</v>
      </c>
      <c r="J2337" t="s">
        <v>12</v>
      </c>
      <c r="K2337" t="s">
        <v>42</v>
      </c>
    </row>
    <row r="2338" spans="3:11" x14ac:dyDescent="0.35">
      <c r="C2338" t="s">
        <v>2357</v>
      </c>
      <c r="D2338">
        <v>1962</v>
      </c>
      <c r="E2338" t="s">
        <v>35</v>
      </c>
      <c r="F2338">
        <v>27</v>
      </c>
      <c r="G2338">
        <v>0</v>
      </c>
      <c r="H2338">
        <v>48173.36</v>
      </c>
      <c r="I2338" t="s">
        <v>16</v>
      </c>
      <c r="J2338" t="s">
        <v>12</v>
      </c>
      <c r="K2338" t="s">
        <v>42</v>
      </c>
    </row>
    <row r="2339" spans="3:11" x14ac:dyDescent="0.35">
      <c r="C2339" t="s">
        <v>2358</v>
      </c>
      <c r="D2339">
        <v>1961</v>
      </c>
      <c r="E2339" t="s">
        <v>30</v>
      </c>
      <c r="F2339">
        <v>21</v>
      </c>
      <c r="G2339">
        <v>1</v>
      </c>
      <c r="H2339">
        <v>48517.56</v>
      </c>
      <c r="I2339" t="s">
        <v>16</v>
      </c>
      <c r="J2339" t="s">
        <v>12</v>
      </c>
      <c r="K2339" t="s">
        <v>247</v>
      </c>
    </row>
    <row r="2340" spans="3:11" x14ac:dyDescent="0.35">
      <c r="C2340" t="s">
        <v>2359</v>
      </c>
      <c r="D2340">
        <v>1968</v>
      </c>
      <c r="E2340" t="s">
        <v>30</v>
      </c>
      <c r="F2340">
        <v>1</v>
      </c>
      <c r="G2340">
        <v>3</v>
      </c>
      <c r="H2340">
        <v>48549.18</v>
      </c>
      <c r="I2340" t="s">
        <v>16</v>
      </c>
      <c r="J2340" t="s">
        <v>12</v>
      </c>
      <c r="K2340" t="s">
        <v>168</v>
      </c>
    </row>
    <row r="2341" spans="3:11" x14ac:dyDescent="0.35">
      <c r="C2341" t="s">
        <v>2360</v>
      </c>
      <c r="D2341">
        <v>1962</v>
      </c>
      <c r="E2341" t="s">
        <v>37</v>
      </c>
      <c r="F2341">
        <v>11</v>
      </c>
      <c r="G2341">
        <v>0</v>
      </c>
      <c r="H2341">
        <v>48673.56</v>
      </c>
      <c r="I2341" t="s">
        <v>16</v>
      </c>
      <c r="J2341" t="s">
        <v>11</v>
      </c>
      <c r="K2341" t="s">
        <v>13</v>
      </c>
    </row>
    <row r="2342" spans="3:11" x14ac:dyDescent="0.35">
      <c r="C2342" t="s">
        <v>2361</v>
      </c>
      <c r="D2342">
        <v>1965</v>
      </c>
      <c r="E2342" t="s">
        <v>37</v>
      </c>
      <c r="F2342">
        <v>27</v>
      </c>
      <c r="G2342">
        <v>1</v>
      </c>
      <c r="H2342">
        <v>48675.519999999997</v>
      </c>
      <c r="I2342" t="s">
        <v>16</v>
      </c>
      <c r="J2342" t="s">
        <v>11</v>
      </c>
      <c r="K2342" t="s">
        <v>13</v>
      </c>
    </row>
    <row r="2343" spans="3:11" x14ac:dyDescent="0.35">
      <c r="C2343" t="s">
        <v>2362</v>
      </c>
      <c r="D2343">
        <v>1959</v>
      </c>
      <c r="E2343" t="s">
        <v>10</v>
      </c>
      <c r="F2343">
        <v>22</v>
      </c>
      <c r="G2343">
        <v>0</v>
      </c>
      <c r="H2343">
        <v>48824.45</v>
      </c>
      <c r="I2343" t="s">
        <v>11</v>
      </c>
      <c r="J2343" t="s">
        <v>16</v>
      </c>
      <c r="K2343" t="s">
        <v>42</v>
      </c>
    </row>
    <row r="2344" spans="3:11" x14ac:dyDescent="0.35">
      <c r="C2344" t="s">
        <v>2363</v>
      </c>
      <c r="D2344">
        <v>1978</v>
      </c>
      <c r="E2344" t="s">
        <v>30</v>
      </c>
      <c r="F2344">
        <v>29</v>
      </c>
      <c r="G2344">
        <v>0</v>
      </c>
      <c r="H2344">
        <v>48885.14</v>
      </c>
      <c r="I2344" t="s">
        <v>16</v>
      </c>
      <c r="J2344" t="s">
        <v>11</v>
      </c>
      <c r="K2344" t="s">
        <v>13</v>
      </c>
    </row>
    <row r="2345" spans="3:11" x14ac:dyDescent="0.35">
      <c r="C2345" t="s">
        <v>2364</v>
      </c>
      <c r="D2345">
        <v>1963</v>
      </c>
      <c r="E2345" t="s">
        <v>20</v>
      </c>
      <c r="F2345">
        <v>4</v>
      </c>
      <c r="G2345">
        <v>1</v>
      </c>
      <c r="H2345">
        <v>48970.25</v>
      </c>
      <c r="I2345" t="s">
        <v>16</v>
      </c>
      <c r="J2345" t="s">
        <v>11</v>
      </c>
      <c r="K2345" t="s">
        <v>13</v>
      </c>
    </row>
    <row r="2346" spans="3:11" x14ac:dyDescent="0.35">
      <c r="C2346" t="s">
        <v>2365</v>
      </c>
      <c r="D2346">
        <v>1958</v>
      </c>
      <c r="E2346" t="s">
        <v>18</v>
      </c>
      <c r="F2346">
        <v>27</v>
      </c>
      <c r="G2346">
        <v>2</v>
      </c>
      <c r="H2346">
        <v>49577.66</v>
      </c>
      <c r="I2346" t="s">
        <v>11</v>
      </c>
      <c r="J2346" t="s">
        <v>11</v>
      </c>
      <c r="K2346" t="s">
        <v>13</v>
      </c>
    </row>
    <row r="2347" spans="3:11" x14ac:dyDescent="0.35">
      <c r="C2347" t="s">
        <v>2366</v>
      </c>
      <c r="D2347">
        <v>1994</v>
      </c>
      <c r="E2347" t="s">
        <v>37</v>
      </c>
      <c r="F2347">
        <v>27</v>
      </c>
      <c r="G2347">
        <v>1</v>
      </c>
      <c r="H2347">
        <v>51194.559999999998</v>
      </c>
      <c r="I2347" t="s">
        <v>16</v>
      </c>
      <c r="J2347" t="s">
        <v>12</v>
      </c>
      <c r="K2347" t="s">
        <v>42</v>
      </c>
    </row>
    <row r="2348" spans="3:11" x14ac:dyDescent="0.35">
      <c r="C2348" t="s">
        <v>2367</v>
      </c>
      <c r="D2348">
        <v>1962</v>
      </c>
      <c r="E2348" t="s">
        <v>35</v>
      </c>
      <c r="F2348">
        <v>4</v>
      </c>
      <c r="G2348">
        <v>0</v>
      </c>
      <c r="H2348">
        <v>52590.83</v>
      </c>
      <c r="I2348" t="s">
        <v>16</v>
      </c>
      <c r="J2348" t="s">
        <v>12</v>
      </c>
      <c r="K2348" t="s">
        <v>42</v>
      </c>
    </row>
    <row r="2349" spans="3:11" x14ac:dyDescent="0.35">
      <c r="C2349" t="s">
        <v>2368</v>
      </c>
      <c r="D2349">
        <v>1989</v>
      </c>
      <c r="E2349" t="s">
        <v>18</v>
      </c>
      <c r="F2349">
        <v>19</v>
      </c>
      <c r="G2349">
        <v>0</v>
      </c>
      <c r="H2349">
        <v>55135.4</v>
      </c>
      <c r="I2349" t="s">
        <v>16</v>
      </c>
      <c r="J2349" t="s">
        <v>11</v>
      </c>
      <c r="K2349" t="s">
        <v>23</v>
      </c>
    </row>
    <row r="2350" spans="3:11" x14ac:dyDescent="0.35">
      <c r="C2350" t="s">
        <v>2369</v>
      </c>
      <c r="D2350">
        <v>1991</v>
      </c>
      <c r="E2350" t="s">
        <v>18</v>
      </c>
      <c r="F2350">
        <v>6</v>
      </c>
      <c r="G2350">
        <v>1</v>
      </c>
      <c r="H2350">
        <v>58571.07</v>
      </c>
      <c r="I2350" t="s">
        <v>16</v>
      </c>
      <c r="J2350" t="s">
        <v>12</v>
      </c>
      <c r="K2350" t="s">
        <v>247</v>
      </c>
    </row>
    <row r="2351" spans="3:11" x14ac:dyDescent="0.35">
      <c r="C2351" t="s">
        <v>2370</v>
      </c>
      <c r="D2351">
        <v>1970</v>
      </c>
      <c r="E2351" t="s">
        <v>31</v>
      </c>
      <c r="F2351">
        <v>11</v>
      </c>
      <c r="G2351">
        <v>3</v>
      </c>
      <c r="H2351">
        <v>60021.4</v>
      </c>
      <c r="I2351" t="s">
        <v>16</v>
      </c>
      <c r="J2351" t="s">
        <v>16</v>
      </c>
      <c r="K2351" t="s">
        <v>23</v>
      </c>
    </row>
    <row r="2352" spans="3:11" x14ac:dyDescent="0.35">
      <c r="C2352" t="s">
        <v>2371</v>
      </c>
      <c r="D2352">
        <v>1977</v>
      </c>
      <c r="E2352" t="s">
        <v>18</v>
      </c>
      <c r="F2352">
        <v>8</v>
      </c>
      <c r="G2352">
        <v>0</v>
      </c>
      <c r="H2352">
        <v>62592.87</v>
      </c>
      <c r="I2352" t="s">
        <v>11</v>
      </c>
      <c r="J2352" t="s">
        <v>12</v>
      </c>
      <c r="K2352" t="s">
        <v>13</v>
      </c>
    </row>
    <row r="2353" spans="3:11" x14ac:dyDescent="0.35">
      <c r="C2353" t="s">
        <v>2372</v>
      </c>
      <c r="D2353">
        <v>1968</v>
      </c>
      <c r="E2353" t="s">
        <v>37</v>
      </c>
      <c r="F2353">
        <v>12</v>
      </c>
      <c r="G2353">
        <v>0</v>
      </c>
      <c r="H2353">
        <v>63770.43</v>
      </c>
      <c r="I2353" t="s">
        <v>16</v>
      </c>
      <c r="J2353" t="s">
        <v>12</v>
      </c>
      <c r="K2353" t="s">
        <v>13</v>
      </c>
    </row>
  </sheetData>
  <mergeCells count="1">
    <mergeCell ref="M11:O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2D2A3-97ED-4215-A29F-98693F62F8F1}">
  <dimension ref="B2:S2351"/>
  <sheetViews>
    <sheetView topLeftCell="A4" zoomScale="110" workbookViewId="0">
      <selection activeCell="P14" sqref="P14"/>
    </sheetView>
  </sheetViews>
  <sheetFormatPr defaultRowHeight="14.5" x14ac:dyDescent="0.35"/>
  <cols>
    <col min="14" max="14" width="11.6328125" customWidth="1"/>
    <col min="15" max="15" width="8.36328125" customWidth="1"/>
    <col min="17" max="18" width="12.36328125" bestFit="1" customWidth="1"/>
    <col min="19" max="19" width="15.1796875" bestFit="1" customWidth="1"/>
  </cols>
  <sheetData>
    <row r="2" spans="2:19" x14ac:dyDescent="0.35">
      <c r="B2" t="s">
        <v>4722</v>
      </c>
    </row>
    <row r="3" spans="2:19" x14ac:dyDescent="0.35">
      <c r="B3" t="s">
        <v>4723</v>
      </c>
    </row>
    <row r="4" spans="2:19" x14ac:dyDescent="0.35">
      <c r="B4" t="s">
        <v>4724</v>
      </c>
    </row>
    <row r="5" spans="2:19" x14ac:dyDescent="0.35">
      <c r="B5" t="s">
        <v>4725</v>
      </c>
    </row>
    <row r="7" spans="2:19" ht="15.5" x14ac:dyDescent="0.35">
      <c r="C7" s="3" t="s">
        <v>0</v>
      </c>
      <c r="D7" s="3" t="s">
        <v>1</v>
      </c>
      <c r="E7" s="3" t="s">
        <v>2</v>
      </c>
      <c r="F7" s="3" t="s">
        <v>3</v>
      </c>
      <c r="G7" s="3" t="s">
        <v>4</v>
      </c>
      <c r="H7" s="3" t="s">
        <v>5</v>
      </c>
      <c r="I7" s="3" t="s">
        <v>6</v>
      </c>
      <c r="J7" s="3" t="s">
        <v>7</v>
      </c>
      <c r="K7" s="3" t="s">
        <v>8</v>
      </c>
      <c r="L7" s="15" t="s">
        <v>2</v>
      </c>
      <c r="M7" s="15" t="s">
        <v>1</v>
      </c>
      <c r="N7" s="18" t="s">
        <v>6</v>
      </c>
      <c r="O7" s="15" t="s">
        <v>7</v>
      </c>
      <c r="Q7" t="s">
        <v>4730</v>
      </c>
      <c r="R7">
        <f>ROUND(AVERAGE(D8:D2350),0)</f>
        <v>1983</v>
      </c>
    </row>
    <row r="8" spans="2:19" x14ac:dyDescent="0.35">
      <c r="C8" t="s">
        <v>9</v>
      </c>
      <c r="D8">
        <v>1992</v>
      </c>
      <c r="E8" t="s">
        <v>10</v>
      </c>
      <c r="F8">
        <v>9</v>
      </c>
      <c r="G8">
        <v>0</v>
      </c>
      <c r="H8">
        <v>563.84</v>
      </c>
      <c r="I8" t="s">
        <v>11</v>
      </c>
      <c r="J8" t="s">
        <v>12</v>
      </c>
      <c r="K8" t="s">
        <v>13</v>
      </c>
      <c r="L8" s="16" t="str">
        <f>IF(E8="?","SEP",E8)</f>
        <v>Jul</v>
      </c>
      <c r="M8" s="16">
        <f>IF(D8="?",$R$7,D8)</f>
        <v>1992</v>
      </c>
      <c r="N8" s="24" t="str">
        <f>IF(I8="?",$R$12,I8)</f>
        <v>tier - 2</v>
      </c>
      <c r="O8" s="24" t="str">
        <f>IF(J8="?",$R$18,J8)</f>
        <v>tier - 3</v>
      </c>
    </row>
    <row r="9" spans="2:19" x14ac:dyDescent="0.35">
      <c r="C9" t="s">
        <v>14</v>
      </c>
      <c r="D9">
        <v>1992</v>
      </c>
      <c r="E9" t="s">
        <v>15</v>
      </c>
      <c r="F9">
        <v>30</v>
      </c>
      <c r="G9">
        <v>0</v>
      </c>
      <c r="H9">
        <v>570.62</v>
      </c>
      <c r="I9" t="s">
        <v>11</v>
      </c>
      <c r="J9" t="s">
        <v>16</v>
      </c>
      <c r="K9" t="s">
        <v>13</v>
      </c>
      <c r="L9" s="16" t="str">
        <f t="shared" ref="L9:L72" si="0">IF(E9="?","SEP",E9)</f>
        <v>Nov</v>
      </c>
      <c r="M9" s="16">
        <f>IF(D9="?",$R$7,D9)</f>
        <v>1992</v>
      </c>
      <c r="N9" s="24" t="str">
        <f>IF(I9="?",$R$12,I9)</f>
        <v>tier - 2</v>
      </c>
      <c r="O9" s="24" t="str">
        <f>IF(J9="?",$R$18,J9)</f>
        <v>tier - 1</v>
      </c>
      <c r="Q9" t="s">
        <v>4731</v>
      </c>
    </row>
    <row r="10" spans="2:19" x14ac:dyDescent="0.35">
      <c r="C10" t="s">
        <v>17</v>
      </c>
      <c r="D10">
        <v>1993</v>
      </c>
      <c r="E10" t="s">
        <v>18</v>
      </c>
      <c r="F10">
        <v>30</v>
      </c>
      <c r="G10">
        <v>0</v>
      </c>
      <c r="H10">
        <v>600</v>
      </c>
      <c r="I10" t="s">
        <v>11</v>
      </c>
      <c r="J10" t="s">
        <v>16</v>
      </c>
      <c r="K10" t="s">
        <v>13</v>
      </c>
      <c r="L10" s="16" t="str">
        <f t="shared" si="0"/>
        <v>Jun</v>
      </c>
      <c r="M10" s="16">
        <f>IF(D10="?",$R$7,D10)</f>
        <v>1993</v>
      </c>
      <c r="N10" s="24" t="str">
        <f>IF(I10="?",$R$12,I10)</f>
        <v>tier - 2</v>
      </c>
      <c r="O10" s="24" t="str">
        <f>IF(J10="?",$R$18,J10)</f>
        <v>tier - 1</v>
      </c>
      <c r="R10" s="22" t="s">
        <v>4736</v>
      </c>
      <c r="S10" t="s">
        <v>4735</v>
      </c>
    </row>
    <row r="11" spans="2:19" x14ac:dyDescent="0.35">
      <c r="C11" t="s">
        <v>19</v>
      </c>
      <c r="D11">
        <v>1992</v>
      </c>
      <c r="E11" t="s">
        <v>20</v>
      </c>
      <c r="F11">
        <v>13</v>
      </c>
      <c r="G11">
        <v>0</v>
      </c>
      <c r="H11">
        <v>604.54</v>
      </c>
      <c r="I11" t="s">
        <v>12</v>
      </c>
      <c r="J11" t="s">
        <v>12</v>
      </c>
      <c r="K11" t="s">
        <v>13</v>
      </c>
      <c r="L11" s="16" t="str">
        <f t="shared" si="0"/>
        <v>Sep</v>
      </c>
      <c r="M11" s="16">
        <f>IF(D11="?",$R$7,D11)</f>
        <v>1992</v>
      </c>
      <c r="N11" s="24" t="str">
        <f>IF(I11="?",$R$12,I11)</f>
        <v>tier - 3</v>
      </c>
      <c r="O11" s="24" t="str">
        <f>IF(J11="?",$R$18,J11)</f>
        <v>tier - 3</v>
      </c>
      <c r="R11" s="10" t="s">
        <v>16</v>
      </c>
      <c r="S11" s="23">
        <v>309</v>
      </c>
    </row>
    <row r="12" spans="2:19" x14ac:dyDescent="0.35">
      <c r="C12" t="s">
        <v>21</v>
      </c>
      <c r="D12">
        <v>1998</v>
      </c>
      <c r="E12" t="s">
        <v>10</v>
      </c>
      <c r="F12">
        <v>27</v>
      </c>
      <c r="G12">
        <v>0</v>
      </c>
      <c r="H12">
        <v>637.26</v>
      </c>
      <c r="I12" t="s">
        <v>12</v>
      </c>
      <c r="J12" t="s">
        <v>12</v>
      </c>
      <c r="K12" t="s">
        <v>13</v>
      </c>
      <c r="L12" s="16" t="str">
        <f t="shared" si="0"/>
        <v>Jul</v>
      </c>
      <c r="M12" s="16">
        <f>IF(D12="?",$R$7,D12)</f>
        <v>1998</v>
      </c>
      <c r="N12" s="24" t="str">
        <f>IF(I12="?",$R$12,I12)</f>
        <v>tier - 3</v>
      </c>
      <c r="O12" s="24" t="str">
        <f>IF(J12="?",$R$18,J12)</f>
        <v>tier - 3</v>
      </c>
      <c r="R12" s="10" t="s">
        <v>11</v>
      </c>
      <c r="S12" s="23">
        <v>1339</v>
      </c>
    </row>
    <row r="13" spans="2:19" x14ac:dyDescent="0.35">
      <c r="C13" t="s">
        <v>22</v>
      </c>
      <c r="D13">
        <v>2001</v>
      </c>
      <c r="E13" t="s">
        <v>15</v>
      </c>
      <c r="F13">
        <v>20</v>
      </c>
      <c r="G13">
        <v>0</v>
      </c>
      <c r="H13">
        <v>646.14</v>
      </c>
      <c r="I13" t="s">
        <v>12</v>
      </c>
      <c r="J13" t="s">
        <v>12</v>
      </c>
      <c r="K13" t="s">
        <v>23</v>
      </c>
      <c r="L13" s="16" t="str">
        <f t="shared" si="0"/>
        <v>Nov</v>
      </c>
      <c r="M13" s="16">
        <f>IF(D13="?",$R$7,D13)</f>
        <v>2001</v>
      </c>
      <c r="N13" s="24" t="str">
        <f>IF(I13="?",$R$12,I13)</f>
        <v>tier - 3</v>
      </c>
      <c r="O13" s="24" t="str">
        <f>IF(J13="?",$R$18,J13)</f>
        <v>tier - 3</v>
      </c>
      <c r="R13" s="10" t="s">
        <v>12</v>
      </c>
      <c r="S13" s="23">
        <v>694</v>
      </c>
    </row>
    <row r="14" spans="2:19" x14ac:dyDescent="0.35">
      <c r="C14" t="s">
        <v>24</v>
      </c>
      <c r="D14">
        <v>1993</v>
      </c>
      <c r="E14" t="s">
        <v>18</v>
      </c>
      <c r="F14">
        <v>1</v>
      </c>
      <c r="G14">
        <v>0</v>
      </c>
      <c r="H14">
        <v>650</v>
      </c>
      <c r="I14" t="s">
        <v>12</v>
      </c>
      <c r="J14" t="s">
        <v>12</v>
      </c>
      <c r="K14" t="s">
        <v>13</v>
      </c>
      <c r="L14" s="16" t="str">
        <f t="shared" si="0"/>
        <v>Jun</v>
      </c>
      <c r="M14" s="16">
        <f>IF(D14="?",$R$7,D14)</f>
        <v>1993</v>
      </c>
      <c r="N14" s="24" t="str">
        <f>IF(I14="?",$R$12,I14)</f>
        <v>tier - 3</v>
      </c>
      <c r="O14" s="24" t="str">
        <f>IF(J14="?",$R$18,J14)</f>
        <v>tier - 3</v>
      </c>
      <c r="R14" s="10" t="s">
        <v>4737</v>
      </c>
      <c r="S14" s="23">
        <v>2342</v>
      </c>
    </row>
    <row r="15" spans="2:19" x14ac:dyDescent="0.35">
      <c r="C15" t="s">
        <v>25</v>
      </c>
      <c r="D15">
        <v>1995</v>
      </c>
      <c r="E15" t="s">
        <v>10</v>
      </c>
      <c r="F15">
        <v>4</v>
      </c>
      <c r="G15">
        <v>0</v>
      </c>
      <c r="H15">
        <v>650</v>
      </c>
      <c r="I15" t="s">
        <v>12</v>
      </c>
      <c r="J15" t="s">
        <v>12</v>
      </c>
      <c r="K15" t="s">
        <v>13</v>
      </c>
      <c r="L15" s="16" t="str">
        <f t="shared" si="0"/>
        <v>Jul</v>
      </c>
      <c r="M15" s="16">
        <f>IF(D15="?",$R$7,D15)</f>
        <v>1995</v>
      </c>
      <c r="N15" s="24" t="str">
        <f>IF(I15="?",$R$12,I15)</f>
        <v>tier - 3</v>
      </c>
      <c r="O15" s="24" t="str">
        <f>IF(J15="?",$R$18,J15)</f>
        <v>tier - 3</v>
      </c>
    </row>
    <row r="16" spans="2:19" x14ac:dyDescent="0.35">
      <c r="C16" t="s">
        <v>26</v>
      </c>
      <c r="D16">
        <v>2002</v>
      </c>
      <c r="E16" t="s">
        <v>15</v>
      </c>
      <c r="F16">
        <v>29</v>
      </c>
      <c r="G16">
        <v>0</v>
      </c>
      <c r="H16">
        <v>668</v>
      </c>
      <c r="I16" t="s">
        <v>12</v>
      </c>
      <c r="J16" t="s">
        <v>11</v>
      </c>
      <c r="K16" t="s">
        <v>23</v>
      </c>
      <c r="L16" s="16" t="str">
        <f t="shared" si="0"/>
        <v>Nov</v>
      </c>
      <c r="M16" s="16">
        <f>IF(D16="?",$R$7,D16)</f>
        <v>2002</v>
      </c>
      <c r="N16" s="24" t="str">
        <f>IF(I16="?",$R$12,I16)</f>
        <v>tier - 3</v>
      </c>
      <c r="O16" s="24" t="str">
        <f>IF(J16="?",$R$18,J16)</f>
        <v>tier - 2</v>
      </c>
      <c r="R16" s="22" t="s">
        <v>4736</v>
      </c>
      <c r="S16" t="s">
        <v>4738</v>
      </c>
    </row>
    <row r="17" spans="3:19" x14ac:dyDescent="0.35">
      <c r="C17" t="s">
        <v>27</v>
      </c>
      <c r="D17">
        <v>1997</v>
      </c>
      <c r="E17" t="s">
        <v>15</v>
      </c>
      <c r="F17">
        <v>9</v>
      </c>
      <c r="G17">
        <v>0</v>
      </c>
      <c r="H17">
        <v>670</v>
      </c>
      <c r="I17" t="s">
        <v>12</v>
      </c>
      <c r="J17" t="s">
        <v>12</v>
      </c>
      <c r="K17" t="s">
        <v>13</v>
      </c>
      <c r="L17" s="16" t="str">
        <f t="shared" si="0"/>
        <v>Nov</v>
      </c>
      <c r="M17" s="16">
        <f>IF(D17="?",$R$7,D17)</f>
        <v>1997</v>
      </c>
      <c r="N17" s="24" t="str">
        <f>IF(I17="?",$R$12,I17)</f>
        <v>tier - 3</v>
      </c>
      <c r="O17" s="24" t="str">
        <f>IF(J17="?",$R$18,J17)</f>
        <v>tier - 3</v>
      </c>
      <c r="R17" s="10" t="s">
        <v>16</v>
      </c>
      <c r="S17" s="23">
        <v>734</v>
      </c>
    </row>
    <row r="18" spans="3:19" x14ac:dyDescent="0.35">
      <c r="C18" t="s">
        <v>28</v>
      </c>
      <c r="D18">
        <v>2001</v>
      </c>
      <c r="E18" t="s">
        <v>20</v>
      </c>
      <c r="F18">
        <v>12</v>
      </c>
      <c r="G18">
        <v>0</v>
      </c>
      <c r="H18">
        <v>687.54</v>
      </c>
      <c r="I18" t="s">
        <v>12</v>
      </c>
      <c r="J18" t="s">
        <v>11</v>
      </c>
      <c r="K18" t="s">
        <v>13</v>
      </c>
      <c r="L18" s="16" t="str">
        <f t="shared" si="0"/>
        <v>Sep</v>
      </c>
      <c r="M18" s="16">
        <f>IF(D18="?",$R$7,D18)</f>
        <v>2001</v>
      </c>
      <c r="N18" s="24" t="str">
        <f>IF(I18="?",$R$12,I18)</f>
        <v>tier - 3</v>
      </c>
      <c r="O18" s="24" t="str">
        <f>IF(J18="?",$R$18,J18)</f>
        <v>tier - 2</v>
      </c>
      <c r="R18" s="10" t="s">
        <v>11</v>
      </c>
      <c r="S18" s="23">
        <v>812</v>
      </c>
    </row>
    <row r="19" spans="3:19" x14ac:dyDescent="0.35">
      <c r="C19" t="s">
        <v>29</v>
      </c>
      <c r="D19">
        <v>1999</v>
      </c>
      <c r="E19" t="s">
        <v>30</v>
      </c>
      <c r="F19">
        <v>26</v>
      </c>
      <c r="G19">
        <v>0</v>
      </c>
      <c r="H19">
        <v>700</v>
      </c>
      <c r="I19" t="s">
        <v>31</v>
      </c>
      <c r="J19" t="s">
        <v>12</v>
      </c>
      <c r="K19" t="s">
        <v>13</v>
      </c>
      <c r="L19" s="16" t="str">
        <f t="shared" si="0"/>
        <v>Dec</v>
      </c>
      <c r="M19" s="16">
        <f>IF(D19="?",$R$7,D19)</f>
        <v>1999</v>
      </c>
      <c r="N19" s="24" t="str">
        <f>IF(I19="?",$R$12,I19)</f>
        <v>tier - 2</v>
      </c>
      <c r="O19" s="24" t="str">
        <f>IF(J19="?",$R$18,J19)</f>
        <v>tier - 3</v>
      </c>
      <c r="R19" s="10" t="s">
        <v>12</v>
      </c>
      <c r="S19" s="23">
        <v>796</v>
      </c>
    </row>
    <row r="20" spans="3:19" x14ac:dyDescent="0.35">
      <c r="C20" t="s">
        <v>32</v>
      </c>
      <c r="D20">
        <v>1999</v>
      </c>
      <c r="E20" t="s">
        <v>30</v>
      </c>
      <c r="F20">
        <v>14</v>
      </c>
      <c r="G20">
        <v>0</v>
      </c>
      <c r="H20">
        <v>722.99</v>
      </c>
      <c r="I20" t="s">
        <v>12</v>
      </c>
      <c r="J20" t="s">
        <v>16</v>
      </c>
      <c r="K20" t="s">
        <v>13</v>
      </c>
      <c r="L20" s="16" t="str">
        <f t="shared" si="0"/>
        <v>Dec</v>
      </c>
      <c r="M20" s="16">
        <f>IF(D20="?",$R$7,D20)</f>
        <v>1999</v>
      </c>
      <c r="N20" s="24" t="str">
        <f>IF(I20="?",$R$12,I20)</f>
        <v>tier - 3</v>
      </c>
      <c r="O20" s="24" t="str">
        <f>IF(J20="?",$R$18,J20)</f>
        <v>tier - 1</v>
      </c>
      <c r="R20" s="10" t="s">
        <v>4737</v>
      </c>
      <c r="S20" s="23">
        <v>2342</v>
      </c>
    </row>
    <row r="21" spans="3:19" x14ac:dyDescent="0.35">
      <c r="C21" t="s">
        <v>33</v>
      </c>
      <c r="D21">
        <v>2002</v>
      </c>
      <c r="E21" t="s">
        <v>31</v>
      </c>
      <c r="F21">
        <v>19</v>
      </c>
      <c r="G21">
        <v>0</v>
      </c>
      <c r="H21">
        <v>750</v>
      </c>
      <c r="I21" t="s">
        <v>12</v>
      </c>
      <c r="J21" t="s">
        <v>16</v>
      </c>
      <c r="K21" t="s">
        <v>23</v>
      </c>
      <c r="L21" s="16" t="str">
        <f t="shared" si="0"/>
        <v>SEP</v>
      </c>
      <c r="M21" s="16">
        <f>IF(D21="?",$R$7,D21)</f>
        <v>2002</v>
      </c>
      <c r="N21" s="24" t="str">
        <f>IF(I21="?",$R$12,I21)</f>
        <v>tier - 3</v>
      </c>
      <c r="O21" s="24" t="str">
        <f>IF(J21="?",$R$18,J21)</f>
        <v>tier - 1</v>
      </c>
    </row>
    <row r="22" spans="3:19" x14ac:dyDescent="0.35">
      <c r="C22" t="s">
        <v>34</v>
      </c>
      <c r="D22">
        <v>1993</v>
      </c>
      <c r="E22" t="s">
        <v>35</v>
      </c>
      <c r="F22">
        <v>9</v>
      </c>
      <c r="G22">
        <v>0</v>
      </c>
      <c r="H22">
        <v>760</v>
      </c>
      <c r="I22" t="s">
        <v>12</v>
      </c>
      <c r="J22" t="s">
        <v>16</v>
      </c>
      <c r="K22" t="s">
        <v>13</v>
      </c>
      <c r="L22" s="16" t="str">
        <f t="shared" si="0"/>
        <v>Aug</v>
      </c>
      <c r="M22" s="16">
        <f>IF(D22="?",$R$7,D22)</f>
        <v>1993</v>
      </c>
      <c r="N22" s="24" t="str">
        <f>IF(I22="?",$R$12,I22)</f>
        <v>tier - 3</v>
      </c>
      <c r="O22" s="24" t="str">
        <f>IF(J22="?",$R$18,J22)</f>
        <v>tier - 1</v>
      </c>
    </row>
    <row r="23" spans="3:19" x14ac:dyDescent="0.35">
      <c r="C23" t="s">
        <v>36</v>
      </c>
      <c r="D23">
        <v>1996</v>
      </c>
      <c r="E23" t="s">
        <v>37</v>
      </c>
      <c r="F23">
        <v>22</v>
      </c>
      <c r="G23">
        <v>0</v>
      </c>
      <c r="H23">
        <v>760</v>
      </c>
      <c r="I23" t="s">
        <v>12</v>
      </c>
      <c r="J23" t="s">
        <v>12</v>
      </c>
      <c r="K23" t="s">
        <v>13</v>
      </c>
      <c r="L23" s="16" t="str">
        <f t="shared" si="0"/>
        <v>Oct</v>
      </c>
      <c r="M23" s="16">
        <f>IF(D23="?",$R$7,D23)</f>
        <v>1996</v>
      </c>
      <c r="N23" s="24" t="str">
        <f>IF(I23="?",$R$12,I23)</f>
        <v>tier - 3</v>
      </c>
      <c r="O23" s="24" t="str">
        <f>IF(J23="?",$R$18,J23)</f>
        <v>tier - 3</v>
      </c>
    </row>
    <row r="24" spans="3:19" x14ac:dyDescent="0.35">
      <c r="C24" t="s">
        <v>38</v>
      </c>
      <c r="D24">
        <v>1993</v>
      </c>
      <c r="E24" t="s">
        <v>18</v>
      </c>
      <c r="F24">
        <v>28</v>
      </c>
      <c r="G24">
        <v>0</v>
      </c>
      <c r="H24">
        <v>770</v>
      </c>
      <c r="I24" t="s">
        <v>12</v>
      </c>
      <c r="J24" t="s">
        <v>12</v>
      </c>
      <c r="K24" t="s">
        <v>13</v>
      </c>
      <c r="L24" s="16" t="str">
        <f t="shared" si="0"/>
        <v>Jun</v>
      </c>
      <c r="M24" s="16">
        <f>IF(D24="?",$R$7,D24)</f>
        <v>1993</v>
      </c>
      <c r="N24" s="24" t="str">
        <f>IF(I24="?",$R$12,I24)</f>
        <v>tier - 3</v>
      </c>
      <c r="O24" s="24" t="str">
        <f>IF(J24="?",$R$18,J24)</f>
        <v>tier - 3</v>
      </c>
    </row>
    <row r="25" spans="3:19" x14ac:dyDescent="0.35">
      <c r="C25" t="s">
        <v>39</v>
      </c>
      <c r="D25">
        <v>1996</v>
      </c>
      <c r="E25" t="s">
        <v>31</v>
      </c>
      <c r="F25">
        <v>18</v>
      </c>
      <c r="G25">
        <v>0</v>
      </c>
      <c r="H25">
        <v>770.38</v>
      </c>
      <c r="I25" t="s">
        <v>12</v>
      </c>
      <c r="J25" t="s">
        <v>31</v>
      </c>
      <c r="K25" t="s">
        <v>23</v>
      </c>
      <c r="L25" s="16" t="str">
        <f t="shared" si="0"/>
        <v>SEP</v>
      </c>
      <c r="M25" s="16">
        <f>IF(D25="?",$R$7,D25)</f>
        <v>1996</v>
      </c>
      <c r="N25" s="24" t="str">
        <f>IF(I25="?",$R$12,I25)</f>
        <v>tier - 3</v>
      </c>
      <c r="O25" s="24" t="str">
        <f>IF(J25="?",$R$18,J25)</f>
        <v>tier - 2</v>
      </c>
    </row>
    <row r="26" spans="3:19" x14ac:dyDescent="0.35">
      <c r="C26" t="s">
        <v>40</v>
      </c>
      <c r="D26">
        <v>1995</v>
      </c>
      <c r="E26" t="s">
        <v>30</v>
      </c>
      <c r="F26">
        <v>7</v>
      </c>
      <c r="G26">
        <v>0</v>
      </c>
      <c r="H26">
        <v>773.54</v>
      </c>
      <c r="I26" t="s">
        <v>12</v>
      </c>
      <c r="J26" t="s">
        <v>11</v>
      </c>
      <c r="K26" t="s">
        <v>13</v>
      </c>
      <c r="L26" s="16" t="str">
        <f t="shared" si="0"/>
        <v>Dec</v>
      </c>
      <c r="M26" s="16">
        <f>IF(D26="?",$R$7,D26)</f>
        <v>1995</v>
      </c>
      <c r="N26" s="24" t="str">
        <f>IF(I26="?",$R$12,I26)</f>
        <v>tier - 3</v>
      </c>
      <c r="O26" s="24" t="str">
        <f>IF(J26="?",$R$18,J26)</f>
        <v>tier - 2</v>
      </c>
    </row>
    <row r="27" spans="3:19" x14ac:dyDescent="0.35">
      <c r="C27" t="s">
        <v>41</v>
      </c>
      <c r="D27">
        <v>2004</v>
      </c>
      <c r="E27" t="s">
        <v>37</v>
      </c>
      <c r="F27">
        <v>7</v>
      </c>
      <c r="G27">
        <v>0</v>
      </c>
      <c r="H27">
        <v>830.52</v>
      </c>
      <c r="I27" t="s">
        <v>12</v>
      </c>
      <c r="J27" t="s">
        <v>11</v>
      </c>
      <c r="K27" t="s">
        <v>42</v>
      </c>
      <c r="L27" s="16" t="str">
        <f t="shared" si="0"/>
        <v>Oct</v>
      </c>
      <c r="M27" s="16">
        <f>IF(D27="?",$R$7,D27)</f>
        <v>2004</v>
      </c>
      <c r="N27" s="24" t="str">
        <f>IF(I27="?",$R$12,I27)</f>
        <v>tier - 3</v>
      </c>
      <c r="O27" s="24" t="str">
        <f>IF(J27="?",$R$18,J27)</f>
        <v>tier - 2</v>
      </c>
    </row>
    <row r="28" spans="3:19" x14ac:dyDescent="0.35">
      <c r="C28" t="s">
        <v>43</v>
      </c>
      <c r="D28">
        <v>2000</v>
      </c>
      <c r="E28" t="s">
        <v>15</v>
      </c>
      <c r="F28">
        <v>18</v>
      </c>
      <c r="G28">
        <v>0</v>
      </c>
      <c r="H28">
        <v>865.41</v>
      </c>
      <c r="I28" t="s">
        <v>12</v>
      </c>
      <c r="J28" t="s">
        <v>16</v>
      </c>
      <c r="K28" t="s">
        <v>13</v>
      </c>
      <c r="L28" s="16" t="str">
        <f t="shared" si="0"/>
        <v>Nov</v>
      </c>
      <c r="M28" s="16">
        <f>IF(D28="?",$R$7,D28)</f>
        <v>2000</v>
      </c>
      <c r="N28" s="24" t="str">
        <f>IF(I28="?",$R$12,I28)</f>
        <v>tier - 3</v>
      </c>
      <c r="O28" s="24" t="str">
        <f>IF(J28="?",$R$18,J28)</f>
        <v>tier - 1</v>
      </c>
    </row>
    <row r="29" spans="3:19" x14ac:dyDescent="0.35">
      <c r="C29" t="s">
        <v>44</v>
      </c>
      <c r="D29">
        <v>1993</v>
      </c>
      <c r="E29" t="s">
        <v>15</v>
      </c>
      <c r="F29">
        <v>27</v>
      </c>
      <c r="G29">
        <v>0</v>
      </c>
      <c r="H29">
        <v>896.21</v>
      </c>
      <c r="I29" t="s">
        <v>12</v>
      </c>
      <c r="J29" t="s">
        <v>16</v>
      </c>
      <c r="K29" t="s">
        <v>13</v>
      </c>
      <c r="L29" s="16" t="str">
        <f t="shared" si="0"/>
        <v>Nov</v>
      </c>
      <c r="M29" s="16">
        <f>IF(D29="?",$R$7,D29)</f>
        <v>1993</v>
      </c>
      <c r="N29" s="24" t="str">
        <f>IF(I29="?",$R$12,I29)</f>
        <v>tier - 3</v>
      </c>
      <c r="O29" s="24" t="str">
        <f>IF(J29="?",$R$18,J29)</f>
        <v>tier - 1</v>
      </c>
    </row>
    <row r="30" spans="3:19" x14ac:dyDescent="0.35">
      <c r="C30" t="s">
        <v>45</v>
      </c>
      <c r="D30">
        <v>1994</v>
      </c>
      <c r="E30" t="s">
        <v>37</v>
      </c>
      <c r="F30">
        <v>30</v>
      </c>
      <c r="G30">
        <v>0</v>
      </c>
      <c r="H30">
        <v>915.07</v>
      </c>
      <c r="I30" t="s">
        <v>12</v>
      </c>
      <c r="J30" t="s">
        <v>16</v>
      </c>
      <c r="K30" t="s">
        <v>13</v>
      </c>
      <c r="L30" s="16" t="str">
        <f t="shared" si="0"/>
        <v>Oct</v>
      </c>
      <c r="M30" s="16">
        <f>IF(D30="?",$R$7,D30)</f>
        <v>1994</v>
      </c>
      <c r="N30" s="24" t="str">
        <f>IF(I30="?",$R$12,I30)</f>
        <v>tier - 3</v>
      </c>
      <c r="O30" s="24" t="str">
        <f>IF(J30="?",$R$18,J30)</f>
        <v>tier - 1</v>
      </c>
    </row>
    <row r="31" spans="3:19" x14ac:dyDescent="0.35">
      <c r="C31" t="s">
        <v>46</v>
      </c>
      <c r="D31">
        <v>1995</v>
      </c>
      <c r="E31" t="s">
        <v>37</v>
      </c>
      <c r="F31">
        <v>28</v>
      </c>
      <c r="G31">
        <v>0</v>
      </c>
      <c r="H31">
        <v>928.59</v>
      </c>
      <c r="I31" t="s">
        <v>12</v>
      </c>
      <c r="J31" t="s">
        <v>16</v>
      </c>
      <c r="K31" t="s">
        <v>13</v>
      </c>
      <c r="L31" s="16" t="str">
        <f t="shared" si="0"/>
        <v>Oct</v>
      </c>
      <c r="M31" s="16">
        <f>IF(D31="?",$R$7,D31)</f>
        <v>1995</v>
      </c>
      <c r="N31" s="24" t="str">
        <f>IF(I31="?",$R$12,I31)</f>
        <v>tier - 3</v>
      </c>
      <c r="O31" s="24" t="str">
        <f>IF(J31="?",$R$18,J31)</f>
        <v>tier - 1</v>
      </c>
    </row>
    <row r="32" spans="3:19" x14ac:dyDescent="0.35">
      <c r="C32" t="s">
        <v>47</v>
      </c>
      <c r="D32">
        <v>2001</v>
      </c>
      <c r="E32" t="s">
        <v>35</v>
      </c>
      <c r="F32">
        <v>19</v>
      </c>
      <c r="G32">
        <v>0</v>
      </c>
      <c r="H32">
        <v>964.71</v>
      </c>
      <c r="I32" t="s">
        <v>12</v>
      </c>
      <c r="J32" t="s">
        <v>11</v>
      </c>
      <c r="K32" t="s">
        <v>13</v>
      </c>
      <c r="L32" s="16" t="str">
        <f t="shared" si="0"/>
        <v>Aug</v>
      </c>
      <c r="M32" s="16">
        <f>IF(D32="?",$R$7,D32)</f>
        <v>2001</v>
      </c>
      <c r="N32" s="24" t="str">
        <f>IF(I32="?",$R$12,I32)</f>
        <v>tier - 3</v>
      </c>
      <c r="O32" s="24" t="str">
        <f>IF(J32="?",$R$18,J32)</f>
        <v>tier - 2</v>
      </c>
    </row>
    <row r="33" spans="3:15" x14ac:dyDescent="0.35">
      <c r="C33" t="s">
        <v>48</v>
      </c>
      <c r="D33">
        <v>1994</v>
      </c>
      <c r="E33" t="s">
        <v>15</v>
      </c>
      <c r="F33">
        <v>22</v>
      </c>
      <c r="G33">
        <v>0</v>
      </c>
      <c r="H33">
        <v>1006.65</v>
      </c>
      <c r="I33" t="s">
        <v>12</v>
      </c>
      <c r="J33" t="s">
        <v>11</v>
      </c>
      <c r="K33" t="s">
        <v>13</v>
      </c>
      <c r="L33" s="16" t="str">
        <f t="shared" si="0"/>
        <v>Nov</v>
      </c>
      <c r="M33" s="16">
        <f>IF(D33="?",$R$7,D33)</f>
        <v>1994</v>
      </c>
      <c r="N33" s="24" t="str">
        <f>IF(I33="?",$R$12,I33)</f>
        <v>tier - 3</v>
      </c>
      <c r="O33" s="24" t="str">
        <f>IF(J33="?",$R$18,J33)</f>
        <v>tier - 2</v>
      </c>
    </row>
    <row r="34" spans="3:15" x14ac:dyDescent="0.35">
      <c r="C34" t="s">
        <v>49</v>
      </c>
      <c r="D34">
        <v>2000</v>
      </c>
      <c r="E34" t="s">
        <v>37</v>
      </c>
      <c r="F34">
        <v>9</v>
      </c>
      <c r="G34">
        <v>0</v>
      </c>
      <c r="H34">
        <v>1012</v>
      </c>
      <c r="I34" t="s">
        <v>12</v>
      </c>
      <c r="J34" t="s">
        <v>11</v>
      </c>
      <c r="K34" t="s">
        <v>13</v>
      </c>
      <c r="L34" s="16" t="str">
        <f t="shared" si="0"/>
        <v>Oct</v>
      </c>
      <c r="M34" s="16">
        <f>IF(D34="?",$R$7,D34)</f>
        <v>2000</v>
      </c>
      <c r="N34" s="24" t="str">
        <f>IF(I34="?",$R$12,I34)</f>
        <v>tier - 3</v>
      </c>
      <c r="O34" s="24" t="str">
        <f>IF(J34="?",$R$18,J34)</f>
        <v>tier - 2</v>
      </c>
    </row>
    <row r="35" spans="3:15" x14ac:dyDescent="0.35">
      <c r="C35" t="s">
        <v>50</v>
      </c>
      <c r="D35">
        <v>1999</v>
      </c>
      <c r="E35" t="s">
        <v>35</v>
      </c>
      <c r="F35">
        <v>5</v>
      </c>
      <c r="G35">
        <v>0</v>
      </c>
      <c r="H35">
        <v>1019</v>
      </c>
      <c r="I35" t="s">
        <v>12</v>
      </c>
      <c r="J35" t="s">
        <v>11</v>
      </c>
      <c r="K35" t="s">
        <v>13</v>
      </c>
      <c r="L35" s="16" t="str">
        <f t="shared" si="0"/>
        <v>Aug</v>
      </c>
      <c r="M35" s="16">
        <f>IF(D35="?",$R$7,D35)</f>
        <v>1999</v>
      </c>
      <c r="N35" s="24" t="str">
        <f>IF(I35="?",$R$12,I35)</f>
        <v>tier - 3</v>
      </c>
      <c r="O35" s="24" t="str">
        <f>IF(J35="?",$R$18,J35)</f>
        <v>tier - 2</v>
      </c>
    </row>
    <row r="36" spans="3:15" x14ac:dyDescent="0.35">
      <c r="C36" t="s">
        <v>51</v>
      </c>
      <c r="D36">
        <v>1995</v>
      </c>
      <c r="E36" t="s">
        <v>37</v>
      </c>
      <c r="F36">
        <v>5</v>
      </c>
      <c r="G36">
        <v>0</v>
      </c>
      <c r="H36">
        <v>1033.74</v>
      </c>
      <c r="I36" t="s">
        <v>12</v>
      </c>
      <c r="J36" t="s">
        <v>16</v>
      </c>
      <c r="K36" t="s">
        <v>13</v>
      </c>
      <c r="L36" s="16" t="str">
        <f t="shared" si="0"/>
        <v>Oct</v>
      </c>
      <c r="M36" s="16">
        <f>IF(D36="?",$R$7,D36)</f>
        <v>1995</v>
      </c>
      <c r="N36" s="24" t="str">
        <f>IF(I36="?",$R$12,I36)</f>
        <v>tier - 3</v>
      </c>
      <c r="O36" s="24" t="str">
        <f>IF(J36="?",$R$18,J36)</f>
        <v>tier - 1</v>
      </c>
    </row>
    <row r="37" spans="3:15" x14ac:dyDescent="0.35">
      <c r="C37" t="s">
        <v>52</v>
      </c>
      <c r="D37">
        <v>1994</v>
      </c>
      <c r="E37" t="s">
        <v>15</v>
      </c>
      <c r="F37">
        <v>17</v>
      </c>
      <c r="G37">
        <v>0</v>
      </c>
      <c r="H37">
        <v>1044</v>
      </c>
      <c r="I37" t="s">
        <v>12</v>
      </c>
      <c r="J37" t="s">
        <v>11</v>
      </c>
      <c r="K37" t="s">
        <v>13</v>
      </c>
      <c r="L37" s="16" t="str">
        <f t="shared" si="0"/>
        <v>Nov</v>
      </c>
      <c r="M37" s="16">
        <f>IF(D37="?",$R$7,D37)</f>
        <v>1994</v>
      </c>
      <c r="N37" s="24" t="str">
        <f>IF(I37="?",$R$12,I37)</f>
        <v>tier - 3</v>
      </c>
      <c r="O37" s="24" t="str">
        <f>IF(J37="?",$R$18,J37)</f>
        <v>tier - 2</v>
      </c>
    </row>
    <row r="38" spans="3:15" x14ac:dyDescent="0.35">
      <c r="C38" t="s">
        <v>53</v>
      </c>
      <c r="D38">
        <v>2002</v>
      </c>
      <c r="E38" t="s">
        <v>10</v>
      </c>
      <c r="F38">
        <v>20</v>
      </c>
      <c r="G38">
        <v>0</v>
      </c>
      <c r="H38">
        <v>1047</v>
      </c>
      <c r="I38" t="s">
        <v>12</v>
      </c>
      <c r="J38" t="s">
        <v>16</v>
      </c>
      <c r="K38" t="s">
        <v>13</v>
      </c>
      <c r="L38" s="16" t="str">
        <f t="shared" si="0"/>
        <v>Jul</v>
      </c>
      <c r="M38" s="16">
        <f>IF(D38="?",$R$7,D38)</f>
        <v>2002</v>
      </c>
      <c r="N38" s="24" t="str">
        <f>IF(I38="?",$R$12,I38)</f>
        <v>tier - 3</v>
      </c>
      <c r="O38" s="24" t="str">
        <f>IF(J38="?",$R$18,J38)</f>
        <v>tier - 1</v>
      </c>
    </row>
    <row r="39" spans="3:15" x14ac:dyDescent="0.35">
      <c r="C39" t="s">
        <v>54</v>
      </c>
      <c r="D39">
        <v>2002</v>
      </c>
      <c r="E39" t="s">
        <v>10</v>
      </c>
      <c r="F39">
        <v>1</v>
      </c>
      <c r="G39">
        <v>0</v>
      </c>
      <c r="H39">
        <v>1049</v>
      </c>
      <c r="I39" t="s">
        <v>12</v>
      </c>
      <c r="J39" t="s">
        <v>11</v>
      </c>
      <c r="K39" t="s">
        <v>23</v>
      </c>
      <c r="L39" s="16" t="str">
        <f t="shared" si="0"/>
        <v>Jul</v>
      </c>
      <c r="M39" s="16">
        <f>IF(D39="?",$R$7,D39)</f>
        <v>2002</v>
      </c>
      <c r="N39" s="24" t="str">
        <f>IF(I39="?",$R$12,I39)</f>
        <v>tier - 3</v>
      </c>
      <c r="O39" s="24" t="str">
        <f>IF(J39="?",$R$18,J39)</f>
        <v>tier - 2</v>
      </c>
    </row>
    <row r="40" spans="3:15" x14ac:dyDescent="0.35">
      <c r="C40" t="s">
        <v>55</v>
      </c>
      <c r="D40">
        <v>1995</v>
      </c>
      <c r="E40" t="s">
        <v>18</v>
      </c>
      <c r="F40">
        <v>1</v>
      </c>
      <c r="G40">
        <v>0</v>
      </c>
      <c r="H40">
        <v>1056</v>
      </c>
      <c r="I40" t="s">
        <v>12</v>
      </c>
      <c r="J40" t="s">
        <v>11</v>
      </c>
      <c r="K40" t="s">
        <v>13</v>
      </c>
      <c r="L40" s="16" t="str">
        <f t="shared" si="0"/>
        <v>Jun</v>
      </c>
      <c r="M40" s="16">
        <f>IF(D40="?",$R$7,D40)</f>
        <v>1995</v>
      </c>
      <c r="N40" s="24" t="str">
        <f>IF(I40="?",$R$12,I40)</f>
        <v>tier - 3</v>
      </c>
      <c r="O40" s="24" t="str">
        <f>IF(J40="?",$R$18,J40)</f>
        <v>tier - 2</v>
      </c>
    </row>
    <row r="41" spans="3:15" x14ac:dyDescent="0.35">
      <c r="C41" t="s">
        <v>56</v>
      </c>
      <c r="D41">
        <v>1993</v>
      </c>
      <c r="E41" t="s">
        <v>20</v>
      </c>
      <c r="F41">
        <v>28</v>
      </c>
      <c r="G41">
        <v>0</v>
      </c>
      <c r="H41">
        <v>1068</v>
      </c>
      <c r="I41" t="s">
        <v>12</v>
      </c>
      <c r="J41" t="s">
        <v>16</v>
      </c>
      <c r="K41" t="s">
        <v>13</v>
      </c>
      <c r="L41" s="16" t="str">
        <f t="shared" si="0"/>
        <v>Sep</v>
      </c>
      <c r="M41" s="16">
        <f>IF(D41="?",$R$7,D41)</f>
        <v>1993</v>
      </c>
      <c r="N41" s="24" t="str">
        <f>IF(I41="?",$R$12,I41)</f>
        <v>tier - 3</v>
      </c>
      <c r="O41" s="24" t="str">
        <f>IF(J41="?",$R$18,J41)</f>
        <v>tier - 1</v>
      </c>
    </row>
    <row r="42" spans="3:15" x14ac:dyDescent="0.35">
      <c r="C42" t="s">
        <v>57</v>
      </c>
      <c r="D42">
        <v>2004</v>
      </c>
      <c r="E42" t="s">
        <v>35</v>
      </c>
      <c r="F42">
        <v>24</v>
      </c>
      <c r="G42">
        <v>0</v>
      </c>
      <c r="H42">
        <v>1070</v>
      </c>
      <c r="I42" t="s">
        <v>12</v>
      </c>
      <c r="J42" t="s">
        <v>12</v>
      </c>
      <c r="K42" t="s">
        <v>13</v>
      </c>
      <c r="L42" s="16" t="str">
        <f t="shared" si="0"/>
        <v>Aug</v>
      </c>
      <c r="M42" s="16">
        <f>IF(D42="?",$R$7,D42)</f>
        <v>2004</v>
      </c>
      <c r="N42" s="24" t="str">
        <f>IF(I42="?",$R$12,I42)</f>
        <v>tier - 3</v>
      </c>
      <c r="O42" s="24" t="str">
        <f>IF(J42="?",$R$18,J42)</f>
        <v>tier - 3</v>
      </c>
    </row>
    <row r="43" spans="3:15" x14ac:dyDescent="0.35">
      <c r="C43" t="s">
        <v>58</v>
      </c>
      <c r="D43">
        <v>1997</v>
      </c>
      <c r="E43" t="s">
        <v>35</v>
      </c>
      <c r="F43">
        <v>13</v>
      </c>
      <c r="G43">
        <v>0</v>
      </c>
      <c r="H43">
        <v>1071</v>
      </c>
      <c r="I43" t="s">
        <v>12</v>
      </c>
      <c r="J43" t="s">
        <v>12</v>
      </c>
      <c r="K43" t="s">
        <v>13</v>
      </c>
      <c r="L43" s="16" t="str">
        <f t="shared" si="0"/>
        <v>Aug</v>
      </c>
      <c r="M43" s="16">
        <f>IF(D43="?",$R$7,D43)</f>
        <v>1997</v>
      </c>
      <c r="N43" s="24" t="str">
        <f>IF(I43="?",$R$12,I43)</f>
        <v>tier - 3</v>
      </c>
      <c r="O43" s="24" t="str">
        <f>IF(J43="?",$R$18,J43)</f>
        <v>tier - 3</v>
      </c>
    </row>
    <row r="44" spans="3:15" x14ac:dyDescent="0.35">
      <c r="C44" t="s">
        <v>59</v>
      </c>
      <c r="D44">
        <v>1998</v>
      </c>
      <c r="E44" t="s">
        <v>30</v>
      </c>
      <c r="F44">
        <v>26</v>
      </c>
      <c r="G44">
        <v>0</v>
      </c>
      <c r="H44">
        <v>1082</v>
      </c>
      <c r="I44" t="s">
        <v>12</v>
      </c>
      <c r="J44" t="s">
        <v>11</v>
      </c>
      <c r="K44" t="s">
        <v>13</v>
      </c>
      <c r="L44" s="16" t="str">
        <f t="shared" si="0"/>
        <v>Dec</v>
      </c>
      <c r="M44" s="16">
        <f>IF(D44="?",$R$7,D44)</f>
        <v>1998</v>
      </c>
      <c r="N44" s="24" t="str">
        <f>IF(I44="?",$R$12,I44)</f>
        <v>tier - 3</v>
      </c>
      <c r="O44" s="24" t="str">
        <f>IF(J44="?",$R$18,J44)</f>
        <v>tier - 2</v>
      </c>
    </row>
    <row r="45" spans="3:15" x14ac:dyDescent="0.35">
      <c r="C45" t="s">
        <v>60</v>
      </c>
      <c r="D45">
        <v>2002</v>
      </c>
      <c r="E45" t="s">
        <v>35</v>
      </c>
      <c r="F45">
        <v>13</v>
      </c>
      <c r="G45">
        <v>0</v>
      </c>
      <c r="H45">
        <v>1086</v>
      </c>
      <c r="I45" t="s">
        <v>12</v>
      </c>
      <c r="J45" t="s">
        <v>12</v>
      </c>
      <c r="K45" t="s">
        <v>13</v>
      </c>
      <c r="L45" s="16" t="str">
        <f t="shared" si="0"/>
        <v>Aug</v>
      </c>
      <c r="M45" s="16">
        <f>IF(D45="?",$R$7,D45)</f>
        <v>2002</v>
      </c>
      <c r="N45" s="24" t="str">
        <f>IF(I45="?",$R$12,I45)</f>
        <v>tier - 3</v>
      </c>
      <c r="O45" s="24" t="str">
        <f>IF(J45="?",$R$18,J45)</f>
        <v>tier - 3</v>
      </c>
    </row>
    <row r="46" spans="3:15" x14ac:dyDescent="0.35">
      <c r="C46" t="s">
        <v>61</v>
      </c>
      <c r="D46">
        <v>2004</v>
      </c>
      <c r="E46" t="s">
        <v>15</v>
      </c>
      <c r="F46">
        <v>12</v>
      </c>
      <c r="G46">
        <v>0</v>
      </c>
      <c r="H46">
        <v>1121.8699999999999</v>
      </c>
      <c r="I46" t="s">
        <v>12</v>
      </c>
      <c r="J46" t="s">
        <v>16</v>
      </c>
      <c r="K46" t="s">
        <v>13</v>
      </c>
      <c r="L46" s="16" t="str">
        <f t="shared" si="0"/>
        <v>Nov</v>
      </c>
      <c r="M46" s="16">
        <f>IF(D46="?",$R$7,D46)</f>
        <v>2004</v>
      </c>
      <c r="N46" s="24" t="str">
        <f>IF(I46="?",$R$12,I46)</f>
        <v>tier - 3</v>
      </c>
      <c r="O46" s="24" t="str">
        <f>IF(J46="?",$R$18,J46)</f>
        <v>tier - 1</v>
      </c>
    </row>
    <row r="47" spans="3:15" x14ac:dyDescent="0.35">
      <c r="C47" t="s">
        <v>62</v>
      </c>
      <c r="D47">
        <v>2004</v>
      </c>
      <c r="E47" t="s">
        <v>18</v>
      </c>
      <c r="F47">
        <v>14</v>
      </c>
      <c r="G47">
        <v>0</v>
      </c>
      <c r="H47">
        <v>1131.51</v>
      </c>
      <c r="I47" t="s">
        <v>12</v>
      </c>
      <c r="J47" t="s">
        <v>16</v>
      </c>
      <c r="K47" t="s">
        <v>13</v>
      </c>
      <c r="L47" s="16" t="str">
        <f t="shared" si="0"/>
        <v>Jun</v>
      </c>
      <c r="M47" s="16">
        <f>IF(D47="?",$R$7,D47)</f>
        <v>2004</v>
      </c>
      <c r="N47" s="24" t="str">
        <f>IF(I47="?",$R$12,I47)</f>
        <v>tier - 3</v>
      </c>
      <c r="O47" s="24" t="str">
        <f>IF(J47="?",$R$18,J47)</f>
        <v>tier - 1</v>
      </c>
    </row>
    <row r="48" spans="3:15" x14ac:dyDescent="0.35">
      <c r="C48" t="s">
        <v>63</v>
      </c>
      <c r="D48">
        <v>2002</v>
      </c>
      <c r="E48" t="s">
        <v>10</v>
      </c>
      <c r="F48">
        <v>19</v>
      </c>
      <c r="G48">
        <v>0</v>
      </c>
      <c r="H48">
        <v>1132</v>
      </c>
      <c r="I48" t="s">
        <v>12</v>
      </c>
      <c r="J48" t="s">
        <v>16</v>
      </c>
      <c r="K48" t="s">
        <v>13</v>
      </c>
      <c r="L48" s="16" t="str">
        <f t="shared" si="0"/>
        <v>Jul</v>
      </c>
      <c r="M48" s="16">
        <f>IF(D48="?",$R$7,D48)</f>
        <v>2002</v>
      </c>
      <c r="N48" s="24" t="str">
        <f>IF(I48="?",$R$12,I48)</f>
        <v>tier - 3</v>
      </c>
      <c r="O48" s="24" t="str">
        <f>IF(J48="?",$R$18,J48)</f>
        <v>tier - 1</v>
      </c>
    </row>
    <row r="49" spans="3:15" x14ac:dyDescent="0.35">
      <c r="C49" t="s">
        <v>64</v>
      </c>
      <c r="D49">
        <v>2004</v>
      </c>
      <c r="E49" t="s">
        <v>37</v>
      </c>
      <c r="F49">
        <v>6</v>
      </c>
      <c r="G49">
        <v>0</v>
      </c>
      <c r="H49">
        <v>1135</v>
      </c>
      <c r="I49" t="s">
        <v>12</v>
      </c>
      <c r="J49" t="s">
        <v>12</v>
      </c>
      <c r="K49" t="s">
        <v>13</v>
      </c>
      <c r="L49" s="16" t="str">
        <f t="shared" si="0"/>
        <v>Oct</v>
      </c>
      <c r="M49" s="16">
        <f>IF(D49="?",$R$7,D49)</f>
        <v>2004</v>
      </c>
      <c r="N49" s="24" t="str">
        <f>IF(I49="?",$R$12,I49)</f>
        <v>tier - 3</v>
      </c>
      <c r="O49" s="24" t="str">
        <f>IF(J49="?",$R$18,J49)</f>
        <v>tier - 3</v>
      </c>
    </row>
    <row r="50" spans="3:15" x14ac:dyDescent="0.35">
      <c r="C50" t="s">
        <v>65</v>
      </c>
      <c r="D50">
        <v>2004</v>
      </c>
      <c r="E50" t="s">
        <v>18</v>
      </c>
      <c r="F50">
        <v>11</v>
      </c>
      <c r="G50">
        <v>0</v>
      </c>
      <c r="H50">
        <v>1135.94</v>
      </c>
      <c r="I50" t="s">
        <v>12</v>
      </c>
      <c r="J50" t="s">
        <v>12</v>
      </c>
      <c r="K50" t="s">
        <v>13</v>
      </c>
      <c r="L50" s="16" t="str">
        <f t="shared" si="0"/>
        <v>Jun</v>
      </c>
      <c r="M50" s="16">
        <f>IF(D50="?",$R$7,D50)</f>
        <v>2004</v>
      </c>
      <c r="N50" s="24" t="str">
        <f>IF(I50="?",$R$12,I50)</f>
        <v>tier - 3</v>
      </c>
      <c r="O50" s="24" t="str">
        <f>IF(J50="?",$R$18,J50)</f>
        <v>tier - 3</v>
      </c>
    </row>
    <row r="51" spans="3:15" x14ac:dyDescent="0.35">
      <c r="C51" t="s">
        <v>66</v>
      </c>
      <c r="D51">
        <v>2004</v>
      </c>
      <c r="E51" t="s">
        <v>15</v>
      </c>
      <c r="F51">
        <v>28</v>
      </c>
      <c r="G51">
        <v>0</v>
      </c>
      <c r="H51">
        <v>1136.4000000000001</v>
      </c>
      <c r="I51" t="s">
        <v>12</v>
      </c>
      <c r="J51" t="s">
        <v>12</v>
      </c>
      <c r="K51" t="s">
        <v>13</v>
      </c>
      <c r="L51" s="16" t="str">
        <f t="shared" si="0"/>
        <v>Nov</v>
      </c>
      <c r="M51" s="16">
        <f>IF(D51="?",$R$7,D51)</f>
        <v>2004</v>
      </c>
      <c r="N51" s="24" t="str">
        <f>IF(I51="?",$R$12,I51)</f>
        <v>tier - 3</v>
      </c>
      <c r="O51" s="24" t="str">
        <f>IF(J51="?",$R$18,J51)</f>
        <v>tier - 3</v>
      </c>
    </row>
    <row r="52" spans="3:15" x14ac:dyDescent="0.35">
      <c r="C52" t="s">
        <v>67</v>
      </c>
      <c r="D52">
        <v>2002</v>
      </c>
      <c r="E52" t="s">
        <v>35</v>
      </c>
      <c r="F52">
        <v>11</v>
      </c>
      <c r="G52">
        <v>0</v>
      </c>
      <c r="H52">
        <v>1137</v>
      </c>
      <c r="I52" t="s">
        <v>12</v>
      </c>
      <c r="J52" t="s">
        <v>16</v>
      </c>
      <c r="K52" t="s">
        <v>13</v>
      </c>
      <c r="L52" s="16" t="str">
        <f t="shared" si="0"/>
        <v>Aug</v>
      </c>
      <c r="M52" s="16">
        <f>IF(D52="?",$R$7,D52)</f>
        <v>2002</v>
      </c>
      <c r="N52" s="24" t="str">
        <f>IF(I52="?",$R$12,I52)</f>
        <v>tier - 3</v>
      </c>
      <c r="O52" s="24" t="str">
        <f>IF(J52="?",$R$18,J52)</f>
        <v>tier - 1</v>
      </c>
    </row>
    <row r="53" spans="3:15" x14ac:dyDescent="0.35">
      <c r="C53" t="s">
        <v>31</v>
      </c>
      <c r="D53">
        <v>2004</v>
      </c>
      <c r="E53" t="s">
        <v>15</v>
      </c>
      <c r="F53">
        <v>6</v>
      </c>
      <c r="G53">
        <v>0</v>
      </c>
      <c r="H53">
        <v>1137.01</v>
      </c>
      <c r="I53" t="s">
        <v>12</v>
      </c>
      <c r="J53" t="s">
        <v>16</v>
      </c>
      <c r="K53" t="s">
        <v>13</v>
      </c>
      <c r="L53" s="16" t="str">
        <f t="shared" si="0"/>
        <v>Nov</v>
      </c>
      <c r="M53" s="16">
        <f>IF(D53="?",$R$7,D53)</f>
        <v>2004</v>
      </c>
      <c r="N53" s="24" t="str">
        <f>IF(I53="?",$R$12,I53)</f>
        <v>tier - 3</v>
      </c>
      <c r="O53" s="24" t="str">
        <f>IF(J53="?",$R$18,J53)</f>
        <v>tier - 1</v>
      </c>
    </row>
    <row r="54" spans="3:15" x14ac:dyDescent="0.35">
      <c r="C54" t="s">
        <v>68</v>
      </c>
      <c r="D54">
        <v>2004</v>
      </c>
      <c r="E54" t="s">
        <v>37</v>
      </c>
      <c r="F54">
        <v>15</v>
      </c>
      <c r="G54">
        <v>0</v>
      </c>
      <c r="H54">
        <v>1137.01</v>
      </c>
      <c r="I54" t="s">
        <v>12</v>
      </c>
      <c r="J54" t="s">
        <v>16</v>
      </c>
      <c r="K54" t="s">
        <v>13</v>
      </c>
      <c r="L54" s="16" t="str">
        <f t="shared" si="0"/>
        <v>Oct</v>
      </c>
      <c r="M54" s="16">
        <f>IF(D54="?",$R$7,D54)</f>
        <v>2004</v>
      </c>
      <c r="N54" s="24" t="str">
        <f>IF(I54="?",$R$12,I54)</f>
        <v>tier - 3</v>
      </c>
      <c r="O54" s="24" t="str">
        <f>IF(J54="?",$R$18,J54)</f>
        <v>tier - 1</v>
      </c>
    </row>
    <row r="55" spans="3:15" x14ac:dyDescent="0.35">
      <c r="C55" t="s">
        <v>69</v>
      </c>
      <c r="D55">
        <v>2004</v>
      </c>
      <c r="E55" t="s">
        <v>15</v>
      </c>
      <c r="F55">
        <v>27</v>
      </c>
      <c r="G55">
        <v>0</v>
      </c>
      <c r="H55">
        <v>1137.47</v>
      </c>
      <c r="I55" t="s">
        <v>12</v>
      </c>
      <c r="J55" t="s">
        <v>11</v>
      </c>
      <c r="K55" t="s">
        <v>13</v>
      </c>
      <c r="L55" s="16" t="str">
        <f t="shared" si="0"/>
        <v>Nov</v>
      </c>
      <c r="M55" s="16">
        <f>IF(D55="?",$R$7,D55)</f>
        <v>2004</v>
      </c>
      <c r="N55" s="24" t="str">
        <f>IF(I55="?",$R$12,I55)</f>
        <v>tier - 3</v>
      </c>
      <c r="O55" s="24" t="str">
        <f>IF(J55="?",$R$18,J55)</f>
        <v>tier - 2</v>
      </c>
    </row>
    <row r="56" spans="3:15" x14ac:dyDescent="0.35">
      <c r="C56" t="s">
        <v>70</v>
      </c>
      <c r="D56">
        <v>2001</v>
      </c>
      <c r="E56" t="s">
        <v>37</v>
      </c>
      <c r="F56">
        <v>25</v>
      </c>
      <c r="G56">
        <v>0</v>
      </c>
      <c r="H56">
        <v>1141</v>
      </c>
      <c r="I56" t="s">
        <v>12</v>
      </c>
      <c r="J56" t="s">
        <v>16</v>
      </c>
      <c r="K56" t="s">
        <v>13</v>
      </c>
      <c r="L56" s="16" t="str">
        <f t="shared" si="0"/>
        <v>Oct</v>
      </c>
      <c r="M56" s="16">
        <f>IF(D56="?",$R$7,D56)</f>
        <v>2001</v>
      </c>
      <c r="N56" s="24" t="str">
        <f>IF(I56="?",$R$12,I56)</f>
        <v>tier - 3</v>
      </c>
      <c r="O56" s="24" t="str">
        <f>IF(J56="?",$R$18,J56)</f>
        <v>tier - 1</v>
      </c>
    </row>
    <row r="57" spans="3:15" x14ac:dyDescent="0.35">
      <c r="C57" t="s">
        <v>71</v>
      </c>
      <c r="D57">
        <v>2004</v>
      </c>
      <c r="E57" t="s">
        <v>20</v>
      </c>
      <c r="F57">
        <v>12</v>
      </c>
      <c r="G57">
        <v>0</v>
      </c>
      <c r="H57">
        <v>1141.45</v>
      </c>
      <c r="I57" t="s">
        <v>12</v>
      </c>
      <c r="J57" t="s">
        <v>12</v>
      </c>
      <c r="K57" t="s">
        <v>13</v>
      </c>
      <c r="L57" s="16" t="str">
        <f t="shared" si="0"/>
        <v>Sep</v>
      </c>
      <c r="M57" s="16">
        <f>IF(D57="?",$R$7,D57)</f>
        <v>2004</v>
      </c>
      <c r="N57" s="24" t="str">
        <f>IF(I57="?",$R$12,I57)</f>
        <v>tier - 3</v>
      </c>
      <c r="O57" s="24" t="str">
        <f>IF(J57="?",$R$18,J57)</f>
        <v>tier - 3</v>
      </c>
    </row>
    <row r="58" spans="3:15" x14ac:dyDescent="0.35">
      <c r="C58" t="s">
        <v>72</v>
      </c>
      <c r="D58">
        <v>2002</v>
      </c>
      <c r="E58" t="s">
        <v>37</v>
      </c>
      <c r="F58">
        <v>1</v>
      </c>
      <c r="G58">
        <v>0</v>
      </c>
      <c r="H58">
        <v>1142</v>
      </c>
      <c r="I58" t="s">
        <v>12</v>
      </c>
      <c r="J58" t="s">
        <v>11</v>
      </c>
      <c r="K58" t="s">
        <v>42</v>
      </c>
      <c r="L58" s="16" t="str">
        <f t="shared" si="0"/>
        <v>Oct</v>
      </c>
      <c r="M58" s="16">
        <f>IF(D58="?",$R$7,D58)</f>
        <v>2002</v>
      </c>
      <c r="N58" s="24" t="str">
        <f>IF(I58="?",$R$12,I58)</f>
        <v>tier - 3</v>
      </c>
      <c r="O58" s="24" t="str">
        <f>IF(J58="?",$R$18,J58)</f>
        <v>tier - 2</v>
      </c>
    </row>
    <row r="59" spans="3:15" x14ac:dyDescent="0.35">
      <c r="C59" t="s">
        <v>73</v>
      </c>
      <c r="D59">
        <v>2004</v>
      </c>
      <c r="E59" t="s">
        <v>18</v>
      </c>
      <c r="F59">
        <v>10</v>
      </c>
      <c r="G59">
        <v>0</v>
      </c>
      <c r="H59">
        <v>1146.8</v>
      </c>
      <c r="I59" t="s">
        <v>11</v>
      </c>
      <c r="J59" t="s">
        <v>11</v>
      </c>
      <c r="K59" t="s">
        <v>13</v>
      </c>
      <c r="L59" s="16" t="str">
        <f t="shared" si="0"/>
        <v>Jun</v>
      </c>
      <c r="M59" s="16">
        <f>IF(D59="?",$R$7,D59)</f>
        <v>2004</v>
      </c>
      <c r="N59" s="24" t="str">
        <f>IF(I59="?",$R$12,I59)</f>
        <v>tier - 2</v>
      </c>
      <c r="O59" s="24" t="str">
        <f>IF(J59="?",$R$18,J59)</f>
        <v>tier - 2</v>
      </c>
    </row>
    <row r="60" spans="3:15" x14ac:dyDescent="0.35">
      <c r="C60" t="s">
        <v>74</v>
      </c>
      <c r="D60">
        <v>2003</v>
      </c>
      <c r="E60" t="s">
        <v>18</v>
      </c>
      <c r="F60">
        <v>12</v>
      </c>
      <c r="G60">
        <v>0</v>
      </c>
      <c r="H60">
        <v>1149</v>
      </c>
      <c r="I60" t="s">
        <v>11</v>
      </c>
      <c r="J60" t="s">
        <v>16</v>
      </c>
      <c r="K60" t="s">
        <v>23</v>
      </c>
      <c r="L60" s="16" t="str">
        <f t="shared" si="0"/>
        <v>Jun</v>
      </c>
      <c r="M60" s="16">
        <f>IF(D60="?",$R$7,D60)</f>
        <v>2003</v>
      </c>
      <c r="N60" s="24" t="str">
        <f>IF(I60="?",$R$12,I60)</f>
        <v>tier - 2</v>
      </c>
      <c r="O60" s="24" t="str">
        <f>IF(J60="?",$R$18,J60)</f>
        <v>tier - 1</v>
      </c>
    </row>
    <row r="61" spans="3:15" x14ac:dyDescent="0.35">
      <c r="C61" t="s">
        <v>75</v>
      </c>
      <c r="D61">
        <v>2004</v>
      </c>
      <c r="E61" t="s">
        <v>10</v>
      </c>
      <c r="F61">
        <v>18</v>
      </c>
      <c r="G61">
        <v>0</v>
      </c>
      <c r="H61">
        <v>1149.4000000000001</v>
      </c>
      <c r="I61" t="s">
        <v>11</v>
      </c>
      <c r="J61" t="s">
        <v>11</v>
      </c>
      <c r="K61" t="s">
        <v>13</v>
      </c>
      <c r="L61" s="16" t="str">
        <f t="shared" si="0"/>
        <v>Jul</v>
      </c>
      <c r="M61" s="16">
        <f>IF(D61="?",$R$7,D61)</f>
        <v>2004</v>
      </c>
      <c r="N61" s="24" t="str">
        <f>IF(I61="?",$R$12,I61)</f>
        <v>tier - 2</v>
      </c>
      <c r="O61" s="24" t="str">
        <f>IF(J61="?",$R$18,J61)</f>
        <v>tier - 2</v>
      </c>
    </row>
    <row r="62" spans="3:15" x14ac:dyDescent="0.35">
      <c r="C62" t="s">
        <v>76</v>
      </c>
      <c r="D62">
        <v>1994</v>
      </c>
      <c r="E62" t="s">
        <v>10</v>
      </c>
      <c r="F62">
        <v>26</v>
      </c>
      <c r="G62">
        <v>0</v>
      </c>
      <c r="H62">
        <v>1158.32</v>
      </c>
      <c r="I62" t="s">
        <v>11</v>
      </c>
      <c r="J62" t="s">
        <v>16</v>
      </c>
      <c r="K62" t="s">
        <v>13</v>
      </c>
      <c r="L62" s="16" t="str">
        <f t="shared" si="0"/>
        <v>Jul</v>
      </c>
      <c r="M62" s="16">
        <f>IF(D62="?",$R$7,D62)</f>
        <v>1994</v>
      </c>
      <c r="N62" s="24" t="str">
        <f>IF(I62="?",$R$12,I62)</f>
        <v>tier - 2</v>
      </c>
      <c r="O62" s="24" t="str">
        <f>IF(J62="?",$R$18,J62)</f>
        <v>tier - 1</v>
      </c>
    </row>
    <row r="63" spans="3:15" x14ac:dyDescent="0.35">
      <c r="C63" t="s">
        <v>77</v>
      </c>
      <c r="D63">
        <v>2004</v>
      </c>
      <c r="E63" t="s">
        <v>15</v>
      </c>
      <c r="F63">
        <v>11</v>
      </c>
      <c r="G63">
        <v>0</v>
      </c>
      <c r="H63">
        <v>1163.46</v>
      </c>
      <c r="I63" t="s">
        <v>11</v>
      </c>
      <c r="J63" t="s">
        <v>12</v>
      </c>
      <c r="K63" t="s">
        <v>13</v>
      </c>
      <c r="L63" s="16" t="str">
        <f t="shared" si="0"/>
        <v>Nov</v>
      </c>
      <c r="M63" s="16">
        <f>IF(D63="?",$R$7,D63)</f>
        <v>2004</v>
      </c>
      <c r="N63" s="24" t="str">
        <f>IF(I63="?",$R$12,I63)</f>
        <v>tier - 2</v>
      </c>
      <c r="O63" s="24" t="str">
        <f>IF(J63="?",$R$18,J63)</f>
        <v>tier - 3</v>
      </c>
    </row>
    <row r="64" spans="3:15" x14ac:dyDescent="0.35">
      <c r="C64" t="s">
        <v>78</v>
      </c>
      <c r="D64">
        <v>2002</v>
      </c>
      <c r="E64" t="s">
        <v>18</v>
      </c>
      <c r="F64">
        <v>11</v>
      </c>
      <c r="G64">
        <v>0</v>
      </c>
      <c r="H64">
        <v>1165</v>
      </c>
      <c r="I64" t="s">
        <v>11</v>
      </c>
      <c r="J64" t="s">
        <v>12</v>
      </c>
      <c r="K64" t="s">
        <v>23</v>
      </c>
      <c r="L64" s="16" t="str">
        <f t="shared" si="0"/>
        <v>Jun</v>
      </c>
      <c r="M64" s="16">
        <f>IF(D64="?",$R$7,D64)</f>
        <v>2002</v>
      </c>
      <c r="N64" s="24" t="str">
        <f>IF(I64="?",$R$12,I64)</f>
        <v>tier - 2</v>
      </c>
      <c r="O64" s="24" t="str">
        <f>IF(J64="?",$R$18,J64)</f>
        <v>tier - 3</v>
      </c>
    </row>
    <row r="65" spans="3:15" x14ac:dyDescent="0.35">
      <c r="C65" t="s">
        <v>79</v>
      </c>
      <c r="D65">
        <v>2001</v>
      </c>
      <c r="E65" t="s">
        <v>15</v>
      </c>
      <c r="F65">
        <v>12</v>
      </c>
      <c r="G65">
        <v>0</v>
      </c>
      <c r="H65">
        <v>1167</v>
      </c>
      <c r="I65" t="s">
        <v>11</v>
      </c>
      <c r="J65" t="s">
        <v>16</v>
      </c>
      <c r="K65" t="s">
        <v>13</v>
      </c>
      <c r="L65" s="16" t="str">
        <f t="shared" si="0"/>
        <v>Nov</v>
      </c>
      <c r="M65" s="16">
        <f>IF(D65="?",$R$7,D65)</f>
        <v>2001</v>
      </c>
      <c r="N65" s="24" t="str">
        <f>IF(I65="?",$R$12,I65)</f>
        <v>tier - 2</v>
      </c>
      <c r="O65" s="24" t="str">
        <f>IF(J65="?",$R$18,J65)</f>
        <v>tier - 1</v>
      </c>
    </row>
    <row r="66" spans="3:15" x14ac:dyDescent="0.35">
      <c r="C66" t="s">
        <v>80</v>
      </c>
      <c r="D66">
        <v>1996</v>
      </c>
      <c r="E66" t="s">
        <v>35</v>
      </c>
      <c r="F66">
        <v>11</v>
      </c>
      <c r="G66">
        <v>0</v>
      </c>
      <c r="H66">
        <v>1178</v>
      </c>
      <c r="I66" t="s">
        <v>11</v>
      </c>
      <c r="J66" t="s">
        <v>12</v>
      </c>
      <c r="K66" t="s">
        <v>13</v>
      </c>
      <c r="L66" s="16" t="str">
        <f t="shared" si="0"/>
        <v>Aug</v>
      </c>
      <c r="M66" s="16">
        <f>IF(D66="?",$R$7,D66)</f>
        <v>1996</v>
      </c>
      <c r="N66" s="24" t="str">
        <f>IF(I66="?",$R$12,I66)</f>
        <v>tier - 2</v>
      </c>
      <c r="O66" s="24" t="str">
        <f>IF(J66="?",$R$18,J66)</f>
        <v>tier - 3</v>
      </c>
    </row>
    <row r="67" spans="3:15" x14ac:dyDescent="0.35">
      <c r="C67" t="s">
        <v>81</v>
      </c>
      <c r="D67">
        <v>1997</v>
      </c>
      <c r="E67" t="s">
        <v>18</v>
      </c>
      <c r="F67">
        <v>28</v>
      </c>
      <c r="G67">
        <v>0</v>
      </c>
      <c r="H67">
        <v>1178.07</v>
      </c>
      <c r="I67" t="s">
        <v>11</v>
      </c>
      <c r="J67" t="s">
        <v>11</v>
      </c>
      <c r="K67" t="s">
        <v>13</v>
      </c>
      <c r="L67" s="16" t="str">
        <f t="shared" si="0"/>
        <v>Jun</v>
      </c>
      <c r="M67" s="16">
        <f>IF(D67="?",$R$7,D67)</f>
        <v>1997</v>
      </c>
      <c r="N67" s="24" t="str">
        <f>IF(I67="?",$R$12,I67)</f>
        <v>tier - 2</v>
      </c>
      <c r="O67" s="24" t="str">
        <f>IF(J67="?",$R$18,J67)</f>
        <v>tier - 2</v>
      </c>
    </row>
    <row r="68" spans="3:15" x14ac:dyDescent="0.35">
      <c r="C68" t="s">
        <v>82</v>
      </c>
      <c r="D68">
        <v>2002</v>
      </c>
      <c r="E68" t="s">
        <v>35</v>
      </c>
      <c r="F68">
        <v>26</v>
      </c>
      <c r="G68">
        <v>0</v>
      </c>
      <c r="H68">
        <v>1191</v>
      </c>
      <c r="I68" t="s">
        <v>11</v>
      </c>
      <c r="J68" t="s">
        <v>16</v>
      </c>
      <c r="K68" t="s">
        <v>13</v>
      </c>
      <c r="L68" s="16" t="str">
        <f t="shared" si="0"/>
        <v>Aug</v>
      </c>
      <c r="M68" s="16">
        <f>IF(D68="?",$R$7,D68)</f>
        <v>2002</v>
      </c>
      <c r="N68" s="24" t="str">
        <f>IF(I68="?",$R$12,I68)</f>
        <v>tier - 2</v>
      </c>
      <c r="O68" s="24" t="str">
        <f>IF(J68="?",$R$18,J68)</f>
        <v>tier - 1</v>
      </c>
    </row>
    <row r="69" spans="3:15" x14ac:dyDescent="0.35">
      <c r="C69" t="s">
        <v>83</v>
      </c>
      <c r="D69">
        <v>1999</v>
      </c>
      <c r="E69" t="s">
        <v>18</v>
      </c>
      <c r="F69">
        <v>28</v>
      </c>
      <c r="G69">
        <v>0</v>
      </c>
      <c r="H69">
        <v>1200</v>
      </c>
      <c r="I69" t="s">
        <v>11</v>
      </c>
      <c r="J69" t="s">
        <v>12</v>
      </c>
      <c r="K69" t="s">
        <v>23</v>
      </c>
      <c r="L69" s="16" t="str">
        <f t="shared" si="0"/>
        <v>Jun</v>
      </c>
      <c r="M69" s="16">
        <f>IF(D69="?",$R$7,D69)</f>
        <v>1999</v>
      </c>
      <c r="N69" s="24" t="str">
        <f>IF(I69="?",$R$12,I69)</f>
        <v>tier - 2</v>
      </c>
      <c r="O69" s="24" t="str">
        <f>IF(J69="?",$R$18,J69)</f>
        <v>tier - 3</v>
      </c>
    </row>
    <row r="70" spans="3:15" x14ac:dyDescent="0.35">
      <c r="C70" t="s">
        <v>84</v>
      </c>
      <c r="D70">
        <v>1992</v>
      </c>
      <c r="E70" t="s">
        <v>37</v>
      </c>
      <c r="F70">
        <v>6</v>
      </c>
      <c r="G70">
        <v>0</v>
      </c>
      <c r="H70">
        <v>1200.55</v>
      </c>
      <c r="I70" t="s">
        <v>11</v>
      </c>
      <c r="J70" t="s">
        <v>12</v>
      </c>
      <c r="K70" t="s">
        <v>13</v>
      </c>
      <c r="L70" s="16" t="str">
        <f t="shared" si="0"/>
        <v>Oct</v>
      </c>
      <c r="M70" s="16">
        <f>IF(D70="?",$R$7,D70)</f>
        <v>1992</v>
      </c>
      <c r="N70" s="24" t="str">
        <f>IF(I70="?",$R$12,I70)</f>
        <v>tier - 2</v>
      </c>
      <c r="O70" s="24" t="str">
        <f>IF(J70="?",$R$18,J70)</f>
        <v>tier - 3</v>
      </c>
    </row>
    <row r="71" spans="3:15" x14ac:dyDescent="0.35">
      <c r="C71" t="s">
        <v>85</v>
      </c>
      <c r="D71">
        <v>2004</v>
      </c>
      <c r="E71" t="s">
        <v>18</v>
      </c>
      <c r="F71">
        <v>2</v>
      </c>
      <c r="G71">
        <v>0</v>
      </c>
      <c r="H71">
        <v>1210</v>
      </c>
      <c r="I71" t="s">
        <v>11</v>
      </c>
      <c r="J71" t="s">
        <v>16</v>
      </c>
      <c r="K71" t="s">
        <v>13</v>
      </c>
      <c r="L71" s="16" t="str">
        <f t="shared" si="0"/>
        <v>Jun</v>
      </c>
      <c r="M71" s="16">
        <f>IF(D71="?",$R$7,D71)</f>
        <v>2004</v>
      </c>
      <c r="N71" s="24" t="str">
        <f>IF(I71="?",$R$12,I71)</f>
        <v>tier - 2</v>
      </c>
      <c r="O71" s="24" t="str">
        <f>IF(J71="?",$R$18,J71)</f>
        <v>tier - 1</v>
      </c>
    </row>
    <row r="72" spans="3:15" x14ac:dyDescent="0.35">
      <c r="C72" t="s">
        <v>86</v>
      </c>
      <c r="D72">
        <v>1996</v>
      </c>
      <c r="E72" t="s">
        <v>15</v>
      </c>
      <c r="F72">
        <v>4</v>
      </c>
      <c r="G72">
        <v>0</v>
      </c>
      <c r="H72">
        <v>1220</v>
      </c>
      <c r="I72" t="s">
        <v>11</v>
      </c>
      <c r="J72" t="s">
        <v>12</v>
      </c>
      <c r="K72" t="s">
        <v>23</v>
      </c>
      <c r="L72" s="16" t="str">
        <f t="shared" si="0"/>
        <v>Nov</v>
      </c>
      <c r="M72" s="16">
        <f>IF(D72="?",$R$7,D72)</f>
        <v>1996</v>
      </c>
      <c r="N72" s="24" t="str">
        <f>IF(I72="?",$R$12,I72)</f>
        <v>tier - 2</v>
      </c>
      <c r="O72" s="24" t="str">
        <f>IF(J72="?",$R$18,J72)</f>
        <v>tier - 3</v>
      </c>
    </row>
    <row r="73" spans="3:15" x14ac:dyDescent="0.35">
      <c r="C73" t="s">
        <v>87</v>
      </c>
      <c r="D73">
        <v>2004</v>
      </c>
      <c r="E73" t="s">
        <v>10</v>
      </c>
      <c r="F73">
        <v>9</v>
      </c>
      <c r="G73">
        <v>0</v>
      </c>
      <c r="H73">
        <v>1224</v>
      </c>
      <c r="I73" t="s">
        <v>11</v>
      </c>
      <c r="J73" t="s">
        <v>16</v>
      </c>
      <c r="K73" t="s">
        <v>13</v>
      </c>
      <c r="L73" s="16" t="str">
        <f t="shared" ref="L73:L136" si="1">IF(E73="?","SEP",E73)</f>
        <v>Jul</v>
      </c>
      <c r="M73" s="16">
        <f>IF(D73="?",$R$7,D73)</f>
        <v>2004</v>
      </c>
      <c r="N73" s="24" t="str">
        <f>IF(I73="?",$R$12,I73)</f>
        <v>tier - 2</v>
      </c>
      <c r="O73" s="24" t="str">
        <f>IF(J73="?",$R$18,J73)</f>
        <v>tier - 1</v>
      </c>
    </row>
    <row r="74" spans="3:15" x14ac:dyDescent="0.35">
      <c r="C74" t="s">
        <v>88</v>
      </c>
      <c r="D74">
        <v>2004</v>
      </c>
      <c r="E74" t="s">
        <v>37</v>
      </c>
      <c r="F74">
        <v>16</v>
      </c>
      <c r="G74">
        <v>0</v>
      </c>
      <c r="H74">
        <v>1228</v>
      </c>
      <c r="I74" t="s">
        <v>11</v>
      </c>
      <c r="J74" t="s">
        <v>16</v>
      </c>
      <c r="K74" t="s">
        <v>23</v>
      </c>
      <c r="L74" s="16" t="str">
        <f t="shared" si="1"/>
        <v>Oct</v>
      </c>
      <c r="M74" s="16">
        <f>IF(D74="?",$R$7,D74)</f>
        <v>2004</v>
      </c>
      <c r="N74" s="24" t="str">
        <f>IF(I74="?",$R$12,I74)</f>
        <v>tier - 2</v>
      </c>
      <c r="O74" s="24" t="str">
        <f>IF(J74="?",$R$18,J74)</f>
        <v>tier - 1</v>
      </c>
    </row>
    <row r="75" spans="3:15" x14ac:dyDescent="0.35">
      <c r="C75" t="s">
        <v>89</v>
      </c>
      <c r="D75">
        <v>1998</v>
      </c>
      <c r="E75" t="s">
        <v>10</v>
      </c>
      <c r="F75">
        <v>13</v>
      </c>
      <c r="G75">
        <v>0</v>
      </c>
      <c r="H75">
        <v>1234</v>
      </c>
      <c r="I75" t="s">
        <v>11</v>
      </c>
      <c r="J75" t="s">
        <v>16</v>
      </c>
      <c r="K75" t="s">
        <v>13</v>
      </c>
      <c r="L75" s="16" t="str">
        <f t="shared" si="1"/>
        <v>Jul</v>
      </c>
      <c r="M75" s="16">
        <f>IF(D75="?",$R$7,D75)</f>
        <v>1998</v>
      </c>
      <c r="N75" s="24" t="str">
        <f>IF(I75="?",$R$12,I75)</f>
        <v>tier - 2</v>
      </c>
      <c r="O75" s="24" t="str">
        <f>IF(J75="?",$R$18,J75)</f>
        <v>tier - 1</v>
      </c>
    </row>
    <row r="76" spans="3:15" x14ac:dyDescent="0.35">
      <c r="C76" t="s">
        <v>90</v>
      </c>
      <c r="D76">
        <v>2002</v>
      </c>
      <c r="E76" t="s">
        <v>30</v>
      </c>
      <c r="F76">
        <v>12</v>
      </c>
      <c r="G76">
        <v>0</v>
      </c>
      <c r="H76">
        <v>1237</v>
      </c>
      <c r="I76" t="s">
        <v>11</v>
      </c>
      <c r="J76" t="s">
        <v>11</v>
      </c>
      <c r="K76" t="s">
        <v>13</v>
      </c>
      <c r="L76" s="16" t="str">
        <f t="shared" si="1"/>
        <v>Dec</v>
      </c>
      <c r="M76" s="16">
        <f>IF(D76="?",$R$7,D76)</f>
        <v>2002</v>
      </c>
      <c r="N76" s="24" t="str">
        <f>IF(I76="?",$R$12,I76)</f>
        <v>tier - 2</v>
      </c>
      <c r="O76" s="24" t="str">
        <f>IF(J76="?",$R$18,J76)</f>
        <v>tier - 2</v>
      </c>
    </row>
    <row r="77" spans="3:15" x14ac:dyDescent="0.35">
      <c r="C77" t="s">
        <v>91</v>
      </c>
      <c r="D77">
        <v>1998</v>
      </c>
      <c r="E77" t="s">
        <v>37</v>
      </c>
      <c r="F77">
        <v>11</v>
      </c>
      <c r="G77">
        <v>0</v>
      </c>
      <c r="H77">
        <v>1240</v>
      </c>
      <c r="I77" t="s">
        <v>11</v>
      </c>
      <c r="J77" t="s">
        <v>16</v>
      </c>
      <c r="K77" t="s">
        <v>23</v>
      </c>
      <c r="L77" s="16" t="str">
        <f t="shared" si="1"/>
        <v>Oct</v>
      </c>
      <c r="M77" s="16">
        <f>IF(D77="?",$R$7,D77)</f>
        <v>1998</v>
      </c>
      <c r="N77" s="24" t="str">
        <f>IF(I77="?",$R$12,I77)</f>
        <v>tier - 2</v>
      </c>
      <c r="O77" s="24" t="str">
        <f>IF(J77="?",$R$18,J77)</f>
        <v>tier - 1</v>
      </c>
    </row>
    <row r="78" spans="3:15" x14ac:dyDescent="0.35">
      <c r="C78" t="s">
        <v>92</v>
      </c>
      <c r="D78">
        <v>2002</v>
      </c>
      <c r="E78" t="s">
        <v>10</v>
      </c>
      <c r="F78">
        <v>1</v>
      </c>
      <c r="G78">
        <v>0</v>
      </c>
      <c r="H78">
        <v>1241</v>
      </c>
      <c r="I78" t="s">
        <v>11</v>
      </c>
      <c r="J78" t="s">
        <v>11</v>
      </c>
      <c r="K78" t="s">
        <v>13</v>
      </c>
      <c r="L78" s="16" t="str">
        <f t="shared" si="1"/>
        <v>Jul</v>
      </c>
      <c r="M78" s="16">
        <f>IF(D78="?",$R$7,D78)</f>
        <v>2002</v>
      </c>
      <c r="N78" s="24" t="str">
        <f>IF(I78="?",$R$12,I78)</f>
        <v>tier - 2</v>
      </c>
      <c r="O78" s="24" t="str">
        <f>IF(J78="?",$R$18,J78)</f>
        <v>tier - 2</v>
      </c>
    </row>
    <row r="79" spans="3:15" x14ac:dyDescent="0.35">
      <c r="C79" t="s">
        <v>93</v>
      </c>
      <c r="D79">
        <v>2003</v>
      </c>
      <c r="E79" t="s">
        <v>35</v>
      </c>
      <c r="F79">
        <v>2</v>
      </c>
      <c r="G79">
        <v>0</v>
      </c>
      <c r="H79">
        <v>1241.57</v>
      </c>
      <c r="I79" t="s">
        <v>11</v>
      </c>
      <c r="J79" t="s">
        <v>11</v>
      </c>
      <c r="K79" t="s">
        <v>42</v>
      </c>
      <c r="L79" s="16" t="str">
        <f t="shared" si="1"/>
        <v>Aug</v>
      </c>
      <c r="M79" s="16">
        <f>IF(D79="?",$R$7,D79)</f>
        <v>2003</v>
      </c>
      <c r="N79" s="24" t="str">
        <f>IF(I79="?",$R$12,I79)</f>
        <v>tier - 2</v>
      </c>
      <c r="O79" s="24" t="str">
        <f>IF(J79="?",$R$18,J79)</f>
        <v>tier - 2</v>
      </c>
    </row>
    <row r="80" spans="3:15" x14ac:dyDescent="0.35">
      <c r="C80" t="s">
        <v>94</v>
      </c>
      <c r="D80">
        <v>2003</v>
      </c>
      <c r="E80" t="s">
        <v>20</v>
      </c>
      <c r="F80">
        <v>15</v>
      </c>
      <c r="G80">
        <v>0</v>
      </c>
      <c r="H80">
        <v>1242.26</v>
      </c>
      <c r="I80" t="s">
        <v>11</v>
      </c>
      <c r="J80" t="s">
        <v>16</v>
      </c>
      <c r="K80" t="s">
        <v>42</v>
      </c>
      <c r="L80" s="16" t="str">
        <f t="shared" si="1"/>
        <v>Sep</v>
      </c>
      <c r="M80" s="16">
        <f>IF(D80="?",$R$7,D80)</f>
        <v>2003</v>
      </c>
      <c r="N80" s="24" t="str">
        <f>IF(I80="?",$R$12,I80)</f>
        <v>tier - 2</v>
      </c>
      <c r="O80" s="24" t="str">
        <f>IF(J80="?",$R$18,J80)</f>
        <v>tier - 1</v>
      </c>
    </row>
    <row r="81" spans="3:15" x14ac:dyDescent="0.35">
      <c r="C81" t="s">
        <v>95</v>
      </c>
      <c r="D81">
        <v>2003</v>
      </c>
      <c r="E81" t="s">
        <v>20</v>
      </c>
      <c r="F81">
        <v>8</v>
      </c>
      <c r="G81">
        <v>0</v>
      </c>
      <c r="H81">
        <v>1242.82</v>
      </c>
      <c r="I81" t="s">
        <v>11</v>
      </c>
      <c r="J81" t="s">
        <v>16</v>
      </c>
      <c r="K81" t="s">
        <v>42</v>
      </c>
      <c r="L81" s="16" t="str">
        <f t="shared" si="1"/>
        <v>Sep</v>
      </c>
      <c r="M81" s="16">
        <f>IF(D81="?",$R$7,D81)</f>
        <v>2003</v>
      </c>
      <c r="N81" s="24" t="str">
        <f>IF(I81="?",$R$12,I81)</f>
        <v>tier - 2</v>
      </c>
      <c r="O81" s="24" t="str">
        <f>IF(J81="?",$R$18,J81)</f>
        <v>tier - 1</v>
      </c>
    </row>
    <row r="82" spans="3:15" x14ac:dyDescent="0.35">
      <c r="C82" t="s">
        <v>96</v>
      </c>
      <c r="D82">
        <v>2003</v>
      </c>
      <c r="E82" t="s">
        <v>20</v>
      </c>
      <c r="F82">
        <v>15</v>
      </c>
      <c r="G82">
        <v>0</v>
      </c>
      <c r="H82">
        <v>1252.4100000000001</v>
      </c>
      <c r="I82" t="s">
        <v>11</v>
      </c>
      <c r="J82" t="s">
        <v>12</v>
      </c>
      <c r="K82" t="s">
        <v>42</v>
      </c>
      <c r="L82" s="16" t="str">
        <f t="shared" si="1"/>
        <v>Sep</v>
      </c>
      <c r="M82" s="16">
        <f>IF(D82="?",$R$7,D82)</f>
        <v>2003</v>
      </c>
      <c r="N82" s="24" t="str">
        <f>IF(I82="?",$R$12,I82)</f>
        <v>tier - 2</v>
      </c>
      <c r="O82" s="24" t="str">
        <f>IF(J82="?",$R$18,J82)</f>
        <v>tier - 3</v>
      </c>
    </row>
    <row r="83" spans="3:15" x14ac:dyDescent="0.35">
      <c r="C83" t="s">
        <v>97</v>
      </c>
      <c r="D83">
        <v>1997</v>
      </c>
      <c r="E83" t="s">
        <v>15</v>
      </c>
      <c r="F83">
        <v>4</v>
      </c>
      <c r="G83">
        <v>0</v>
      </c>
      <c r="H83">
        <v>1253</v>
      </c>
      <c r="I83" t="s">
        <v>11</v>
      </c>
      <c r="J83" t="s">
        <v>11</v>
      </c>
      <c r="K83" t="s">
        <v>13</v>
      </c>
      <c r="L83" s="16" t="str">
        <f t="shared" si="1"/>
        <v>Nov</v>
      </c>
      <c r="M83" s="16">
        <f>IF(D83="?",$R$7,D83)</f>
        <v>1997</v>
      </c>
      <c r="N83" s="24" t="str">
        <f>IF(I83="?",$R$12,I83)</f>
        <v>tier - 2</v>
      </c>
      <c r="O83" s="24" t="str">
        <f>IF(J83="?",$R$18,J83)</f>
        <v>tier - 2</v>
      </c>
    </row>
    <row r="84" spans="3:15" x14ac:dyDescent="0.35">
      <c r="C84" t="s">
        <v>98</v>
      </c>
      <c r="D84">
        <v>2003</v>
      </c>
      <c r="E84" t="s">
        <v>30</v>
      </c>
      <c r="F84">
        <v>10</v>
      </c>
      <c r="G84">
        <v>0</v>
      </c>
      <c r="H84">
        <v>1253.94</v>
      </c>
      <c r="I84" t="s">
        <v>11</v>
      </c>
      <c r="J84" t="s">
        <v>11</v>
      </c>
      <c r="K84" t="s">
        <v>42</v>
      </c>
      <c r="L84" s="16" t="str">
        <f t="shared" si="1"/>
        <v>Dec</v>
      </c>
      <c r="M84" s="16">
        <f>IF(D84="?",$R$7,D84)</f>
        <v>2003</v>
      </c>
      <c r="N84" s="24" t="str">
        <f>IF(I84="?",$R$12,I84)</f>
        <v>tier - 2</v>
      </c>
      <c r="O84" s="24" t="str">
        <f>IF(J84="?",$R$18,J84)</f>
        <v>tier - 2</v>
      </c>
    </row>
    <row r="85" spans="3:15" x14ac:dyDescent="0.35">
      <c r="C85" t="s">
        <v>99</v>
      </c>
      <c r="D85">
        <v>2003</v>
      </c>
      <c r="E85" t="s">
        <v>37</v>
      </c>
      <c r="F85">
        <v>13</v>
      </c>
      <c r="G85">
        <v>0</v>
      </c>
      <c r="H85">
        <v>1256.3</v>
      </c>
      <c r="I85" t="s">
        <v>11</v>
      </c>
      <c r="J85" t="s">
        <v>12</v>
      </c>
      <c r="K85" t="s">
        <v>42</v>
      </c>
      <c r="L85" s="16" t="str">
        <f t="shared" si="1"/>
        <v>Oct</v>
      </c>
      <c r="M85" s="16">
        <f>IF(D85="?",$R$7,D85)</f>
        <v>2003</v>
      </c>
      <c r="N85" s="24" t="str">
        <f>IF(I85="?",$R$12,I85)</f>
        <v>tier - 2</v>
      </c>
      <c r="O85" s="24" t="str">
        <f>IF(J85="?",$R$18,J85)</f>
        <v>tier - 3</v>
      </c>
    </row>
    <row r="86" spans="3:15" x14ac:dyDescent="0.35">
      <c r="C86" t="s">
        <v>100</v>
      </c>
      <c r="D86">
        <v>2003</v>
      </c>
      <c r="E86" t="s">
        <v>37</v>
      </c>
      <c r="F86">
        <v>30</v>
      </c>
      <c r="G86">
        <v>0</v>
      </c>
      <c r="H86">
        <v>1261.44</v>
      </c>
      <c r="I86" t="s">
        <v>11</v>
      </c>
      <c r="J86" t="s">
        <v>12</v>
      </c>
      <c r="K86" t="s">
        <v>42</v>
      </c>
      <c r="L86" s="16" t="str">
        <f t="shared" si="1"/>
        <v>Oct</v>
      </c>
      <c r="M86" s="16">
        <f>IF(D86="?",$R$7,D86)</f>
        <v>2003</v>
      </c>
      <c r="N86" s="24" t="str">
        <f>IF(I86="?",$R$12,I86)</f>
        <v>tier - 2</v>
      </c>
      <c r="O86" s="24" t="str">
        <f>IF(J86="?",$R$18,J86)</f>
        <v>tier - 3</v>
      </c>
    </row>
    <row r="87" spans="3:15" x14ac:dyDescent="0.35">
      <c r="C87" t="s">
        <v>101</v>
      </c>
      <c r="D87">
        <v>2003</v>
      </c>
      <c r="E87" t="s">
        <v>35</v>
      </c>
      <c r="F87">
        <v>15</v>
      </c>
      <c r="G87">
        <v>0</v>
      </c>
      <c r="H87">
        <v>1261.8599999999999</v>
      </c>
      <c r="I87" t="s">
        <v>11</v>
      </c>
      <c r="J87" t="s">
        <v>12</v>
      </c>
      <c r="K87" t="s">
        <v>42</v>
      </c>
      <c r="L87" s="16" t="str">
        <f t="shared" si="1"/>
        <v>Aug</v>
      </c>
      <c r="M87" s="16">
        <f>IF(D87="?",$R$7,D87)</f>
        <v>2003</v>
      </c>
      <c r="N87" s="24" t="str">
        <f>IF(I87="?",$R$12,I87)</f>
        <v>tier - 2</v>
      </c>
      <c r="O87" s="24" t="str">
        <f>IF(J87="?",$R$18,J87)</f>
        <v>tier - 3</v>
      </c>
    </row>
    <row r="88" spans="3:15" x14ac:dyDescent="0.35">
      <c r="C88" t="s">
        <v>102</v>
      </c>
      <c r="D88">
        <v>2003</v>
      </c>
      <c r="E88" t="s">
        <v>15</v>
      </c>
      <c r="F88">
        <v>21</v>
      </c>
      <c r="G88">
        <v>0</v>
      </c>
      <c r="H88">
        <v>1263.25</v>
      </c>
      <c r="I88" t="s">
        <v>11</v>
      </c>
      <c r="J88" t="s">
        <v>12</v>
      </c>
      <c r="K88" t="s">
        <v>42</v>
      </c>
      <c r="L88" s="16" t="str">
        <f t="shared" si="1"/>
        <v>Nov</v>
      </c>
      <c r="M88" s="16">
        <f>IF(D88="?",$R$7,D88)</f>
        <v>2003</v>
      </c>
      <c r="N88" s="24" t="str">
        <f>IF(I88="?",$R$12,I88)</f>
        <v>tier - 2</v>
      </c>
      <c r="O88" s="24" t="str">
        <f>IF(J88="?",$R$18,J88)</f>
        <v>tier - 3</v>
      </c>
    </row>
    <row r="89" spans="3:15" x14ac:dyDescent="0.35">
      <c r="C89" t="s">
        <v>103</v>
      </c>
      <c r="D89">
        <v>2002</v>
      </c>
      <c r="E89" t="s">
        <v>30</v>
      </c>
      <c r="F89">
        <v>4</v>
      </c>
      <c r="G89">
        <v>0</v>
      </c>
      <c r="H89">
        <v>1267</v>
      </c>
      <c r="I89" t="s">
        <v>11</v>
      </c>
      <c r="J89" t="s">
        <v>16</v>
      </c>
      <c r="K89" t="s">
        <v>13</v>
      </c>
      <c r="L89" s="16" t="str">
        <f t="shared" si="1"/>
        <v>Dec</v>
      </c>
      <c r="M89" s="16">
        <f>IF(D89="?",$R$7,D89)</f>
        <v>2002</v>
      </c>
      <c r="N89" s="24" t="str">
        <f>IF(I89="?",$R$12,I89)</f>
        <v>tier - 2</v>
      </c>
      <c r="O89" s="24" t="str">
        <f>IF(J89="?",$R$18,J89)</f>
        <v>tier - 1</v>
      </c>
    </row>
    <row r="90" spans="3:15" x14ac:dyDescent="0.35">
      <c r="C90" t="s">
        <v>104</v>
      </c>
      <c r="D90">
        <v>1997</v>
      </c>
      <c r="E90" t="s">
        <v>37</v>
      </c>
      <c r="F90">
        <v>26</v>
      </c>
      <c r="G90">
        <v>0</v>
      </c>
      <c r="H90">
        <v>1276</v>
      </c>
      <c r="I90" t="s">
        <v>11</v>
      </c>
      <c r="J90" t="s">
        <v>11</v>
      </c>
      <c r="K90" t="s">
        <v>23</v>
      </c>
      <c r="L90" s="16" t="str">
        <f t="shared" si="1"/>
        <v>Oct</v>
      </c>
      <c r="M90" s="16">
        <f>IF(D90="?",$R$7,D90)</f>
        <v>1997</v>
      </c>
      <c r="N90" s="24" t="str">
        <f>IF(I90="?",$R$12,I90)</f>
        <v>tier - 2</v>
      </c>
      <c r="O90" s="24" t="str">
        <f>IF(J90="?",$R$18,J90)</f>
        <v>tier - 2</v>
      </c>
    </row>
    <row r="91" spans="3:15" x14ac:dyDescent="0.35">
      <c r="C91" t="s">
        <v>105</v>
      </c>
      <c r="D91">
        <v>2004</v>
      </c>
      <c r="E91" t="s">
        <v>20</v>
      </c>
      <c r="F91">
        <v>30</v>
      </c>
      <c r="G91">
        <v>0</v>
      </c>
      <c r="H91">
        <v>1283</v>
      </c>
      <c r="I91" t="s">
        <v>11</v>
      </c>
      <c r="J91" t="s">
        <v>16</v>
      </c>
      <c r="K91" t="s">
        <v>13</v>
      </c>
      <c r="L91" s="16" t="str">
        <f t="shared" si="1"/>
        <v>Sep</v>
      </c>
      <c r="M91" s="16">
        <f>IF(D91="?",$R$7,D91)</f>
        <v>2004</v>
      </c>
      <c r="N91" s="24" t="str">
        <f>IF(I91="?",$R$12,I91)</f>
        <v>tier - 2</v>
      </c>
      <c r="O91" s="24" t="str">
        <f>IF(J91="?",$R$18,J91)</f>
        <v>tier - 1</v>
      </c>
    </row>
    <row r="92" spans="3:15" x14ac:dyDescent="0.35">
      <c r="C92" t="s">
        <v>106</v>
      </c>
      <c r="D92">
        <v>2004</v>
      </c>
      <c r="E92" t="s">
        <v>10</v>
      </c>
      <c r="F92">
        <v>28</v>
      </c>
      <c r="G92">
        <v>0</v>
      </c>
      <c r="H92">
        <v>1285</v>
      </c>
      <c r="I92" t="s">
        <v>11</v>
      </c>
      <c r="J92" t="s">
        <v>12</v>
      </c>
      <c r="K92" t="s">
        <v>13</v>
      </c>
      <c r="L92" s="16" t="str">
        <f t="shared" si="1"/>
        <v>Jul</v>
      </c>
      <c r="M92" s="16">
        <f>IF(D92="?",$R$7,D92)</f>
        <v>2004</v>
      </c>
      <c r="N92" s="24" t="str">
        <f>IF(I92="?",$R$12,I92)</f>
        <v>tier - 2</v>
      </c>
      <c r="O92" s="24" t="str">
        <f>IF(J92="?",$R$18,J92)</f>
        <v>tier - 3</v>
      </c>
    </row>
    <row r="93" spans="3:15" x14ac:dyDescent="0.35">
      <c r="C93" t="s">
        <v>107</v>
      </c>
      <c r="D93">
        <v>2000</v>
      </c>
      <c r="E93" t="s">
        <v>18</v>
      </c>
      <c r="F93">
        <v>26</v>
      </c>
      <c r="G93">
        <v>0</v>
      </c>
      <c r="H93">
        <v>1286</v>
      </c>
      <c r="I93" t="s">
        <v>11</v>
      </c>
      <c r="J93" t="s">
        <v>11</v>
      </c>
      <c r="K93" t="s">
        <v>13</v>
      </c>
      <c r="L93" s="16" t="str">
        <f t="shared" si="1"/>
        <v>Jun</v>
      </c>
      <c r="M93" s="16">
        <f>IF(D93="?",$R$7,D93)</f>
        <v>2000</v>
      </c>
      <c r="N93" s="24" t="str">
        <f>IF(I93="?",$R$12,I93)</f>
        <v>tier - 2</v>
      </c>
      <c r="O93" s="24" t="str">
        <f>IF(J93="?",$R$18,J93)</f>
        <v>tier - 2</v>
      </c>
    </row>
    <row r="94" spans="3:15" x14ac:dyDescent="0.35">
      <c r="C94" t="s">
        <v>108</v>
      </c>
      <c r="D94">
        <v>1998</v>
      </c>
      <c r="E94" t="s">
        <v>18</v>
      </c>
      <c r="F94">
        <v>4</v>
      </c>
      <c r="G94">
        <v>0</v>
      </c>
      <c r="H94">
        <v>1290.93</v>
      </c>
      <c r="I94" t="s">
        <v>11</v>
      </c>
      <c r="J94" t="s">
        <v>11</v>
      </c>
      <c r="K94" t="s">
        <v>13</v>
      </c>
      <c r="L94" s="16" t="str">
        <f t="shared" si="1"/>
        <v>Jun</v>
      </c>
      <c r="M94" s="16">
        <f>IF(D94="?",$R$7,D94)</f>
        <v>1998</v>
      </c>
      <c r="N94" s="24" t="str">
        <f>IF(I94="?",$R$12,I94)</f>
        <v>tier - 2</v>
      </c>
      <c r="O94" s="24" t="str">
        <f>IF(J94="?",$R$18,J94)</f>
        <v>tier - 2</v>
      </c>
    </row>
    <row r="95" spans="3:15" x14ac:dyDescent="0.35">
      <c r="C95" t="s">
        <v>109</v>
      </c>
      <c r="D95">
        <v>2001</v>
      </c>
      <c r="E95" t="s">
        <v>15</v>
      </c>
      <c r="F95">
        <v>29</v>
      </c>
      <c r="G95">
        <v>0</v>
      </c>
      <c r="H95">
        <v>1293</v>
      </c>
      <c r="I95" t="s">
        <v>11</v>
      </c>
      <c r="J95" t="s">
        <v>12</v>
      </c>
      <c r="K95" t="s">
        <v>23</v>
      </c>
      <c r="L95" s="16" t="str">
        <f t="shared" si="1"/>
        <v>Nov</v>
      </c>
      <c r="M95" s="16">
        <f>IF(D95="?",$R$7,D95)</f>
        <v>2001</v>
      </c>
      <c r="N95" s="24" t="str">
        <f>IF(I95="?",$R$12,I95)</f>
        <v>tier - 2</v>
      </c>
      <c r="O95" s="24" t="str">
        <f>IF(J95="?",$R$18,J95)</f>
        <v>tier - 3</v>
      </c>
    </row>
    <row r="96" spans="3:15" x14ac:dyDescent="0.35">
      <c r="C96" t="s">
        <v>110</v>
      </c>
      <c r="D96">
        <v>2002</v>
      </c>
      <c r="E96" t="s">
        <v>30</v>
      </c>
      <c r="F96">
        <v>10</v>
      </c>
      <c r="G96">
        <v>0</v>
      </c>
      <c r="H96">
        <v>1304</v>
      </c>
      <c r="I96" t="s">
        <v>11</v>
      </c>
      <c r="J96" t="s">
        <v>11</v>
      </c>
      <c r="K96" t="s">
        <v>23</v>
      </c>
      <c r="L96" s="16" t="str">
        <f t="shared" si="1"/>
        <v>Dec</v>
      </c>
      <c r="M96" s="16">
        <f>IF(D96="?",$R$7,D96)</f>
        <v>2002</v>
      </c>
      <c r="N96" s="24" t="str">
        <f>IF(I96="?",$R$12,I96)</f>
        <v>tier - 2</v>
      </c>
      <c r="O96" s="24" t="str">
        <f>IF(J96="?",$R$18,J96)</f>
        <v>tier - 2</v>
      </c>
    </row>
    <row r="97" spans="3:15" x14ac:dyDescent="0.35">
      <c r="C97" t="s">
        <v>111</v>
      </c>
      <c r="D97">
        <v>1999</v>
      </c>
      <c r="E97" t="s">
        <v>30</v>
      </c>
      <c r="F97">
        <v>2</v>
      </c>
      <c r="G97">
        <v>0</v>
      </c>
      <c r="H97">
        <v>1304</v>
      </c>
      <c r="I97" t="s">
        <v>11</v>
      </c>
      <c r="J97" t="s">
        <v>11</v>
      </c>
      <c r="K97" t="s">
        <v>13</v>
      </c>
      <c r="L97" s="16" t="str">
        <f t="shared" si="1"/>
        <v>Dec</v>
      </c>
      <c r="M97" s="16">
        <f>IF(D97="?",$R$7,D97)</f>
        <v>1999</v>
      </c>
      <c r="N97" s="24" t="str">
        <f>IF(I97="?",$R$12,I97)</f>
        <v>tier - 2</v>
      </c>
      <c r="O97" s="24" t="str">
        <f>IF(J97="?",$R$18,J97)</f>
        <v>tier - 2</v>
      </c>
    </row>
    <row r="98" spans="3:15" x14ac:dyDescent="0.35">
      <c r="C98" t="s">
        <v>112</v>
      </c>
      <c r="D98">
        <v>2002</v>
      </c>
      <c r="E98" t="s">
        <v>37</v>
      </c>
      <c r="F98">
        <v>13</v>
      </c>
      <c r="G98">
        <v>0</v>
      </c>
      <c r="H98">
        <v>1315</v>
      </c>
      <c r="I98" t="s">
        <v>11</v>
      </c>
      <c r="J98" t="s">
        <v>11</v>
      </c>
      <c r="K98" t="s">
        <v>13</v>
      </c>
      <c r="L98" s="16" t="str">
        <f t="shared" si="1"/>
        <v>Oct</v>
      </c>
      <c r="M98" s="16">
        <f>IF(D98="?",$R$7,D98)</f>
        <v>2002</v>
      </c>
      <c r="N98" s="24" t="str">
        <f>IF(I98="?",$R$12,I98)</f>
        <v>tier - 2</v>
      </c>
      <c r="O98" s="24" t="str">
        <f>IF(J98="?",$R$18,J98)</f>
        <v>tier - 2</v>
      </c>
    </row>
    <row r="99" spans="3:15" x14ac:dyDescent="0.35">
      <c r="C99" t="s">
        <v>113</v>
      </c>
      <c r="D99">
        <v>1999</v>
      </c>
      <c r="E99" t="s">
        <v>37</v>
      </c>
      <c r="F99">
        <v>14</v>
      </c>
      <c r="G99">
        <v>0</v>
      </c>
      <c r="H99">
        <v>1329.17</v>
      </c>
      <c r="I99" t="s">
        <v>11</v>
      </c>
      <c r="J99" t="s">
        <v>12</v>
      </c>
      <c r="K99" t="s">
        <v>13</v>
      </c>
      <c r="L99" s="16" t="str">
        <f t="shared" si="1"/>
        <v>Oct</v>
      </c>
      <c r="M99" s="16">
        <f>IF(D99="?",$R$7,D99)</f>
        <v>1999</v>
      </c>
      <c r="N99" s="24" t="str">
        <f>IF(I99="?",$R$12,I99)</f>
        <v>tier - 2</v>
      </c>
      <c r="O99" s="24" t="str">
        <f>IF(J99="?",$R$18,J99)</f>
        <v>tier - 3</v>
      </c>
    </row>
    <row r="100" spans="3:15" x14ac:dyDescent="0.35">
      <c r="C100" t="s">
        <v>114</v>
      </c>
      <c r="D100">
        <v>1998</v>
      </c>
      <c r="E100" t="s">
        <v>10</v>
      </c>
      <c r="F100">
        <v>12</v>
      </c>
      <c r="G100">
        <v>0</v>
      </c>
      <c r="H100">
        <v>1332.61</v>
      </c>
      <c r="I100" t="s">
        <v>11</v>
      </c>
      <c r="J100" t="s">
        <v>12</v>
      </c>
      <c r="K100" t="s">
        <v>13</v>
      </c>
      <c r="L100" s="16" t="str">
        <f t="shared" si="1"/>
        <v>Jul</v>
      </c>
      <c r="M100" s="16">
        <f>IF(D100="?",$R$7,D100)</f>
        <v>1998</v>
      </c>
      <c r="N100" s="24" t="str">
        <f>IF(I100="?",$R$12,I100)</f>
        <v>tier - 2</v>
      </c>
      <c r="O100" s="24" t="str">
        <f>IF(J100="?",$R$18,J100)</f>
        <v>tier - 3</v>
      </c>
    </row>
    <row r="101" spans="3:15" x14ac:dyDescent="0.35">
      <c r="C101" t="s">
        <v>115</v>
      </c>
      <c r="D101">
        <v>1995</v>
      </c>
      <c r="E101" t="s">
        <v>10</v>
      </c>
      <c r="F101">
        <v>30</v>
      </c>
      <c r="G101">
        <v>0</v>
      </c>
      <c r="H101">
        <v>1338</v>
      </c>
      <c r="I101" t="s">
        <v>11</v>
      </c>
      <c r="J101" t="s">
        <v>12</v>
      </c>
      <c r="K101" t="s">
        <v>23</v>
      </c>
      <c r="L101" s="16" t="str">
        <f t="shared" si="1"/>
        <v>Jul</v>
      </c>
      <c r="M101" s="16">
        <f>IF(D101="?",$R$7,D101)</f>
        <v>1995</v>
      </c>
      <c r="N101" s="24" t="str">
        <f>IF(I101="?",$R$12,I101)</f>
        <v>tier - 2</v>
      </c>
      <c r="O101" s="24" t="str">
        <f>IF(J101="?",$R$18,J101)</f>
        <v>tier - 3</v>
      </c>
    </row>
    <row r="102" spans="3:15" x14ac:dyDescent="0.35">
      <c r="C102" t="s">
        <v>116</v>
      </c>
      <c r="D102">
        <v>1997</v>
      </c>
      <c r="E102" t="s">
        <v>15</v>
      </c>
      <c r="F102">
        <v>7</v>
      </c>
      <c r="G102">
        <v>0</v>
      </c>
      <c r="H102">
        <v>1341.16</v>
      </c>
      <c r="I102" t="s">
        <v>11</v>
      </c>
      <c r="J102" t="s">
        <v>11</v>
      </c>
      <c r="K102" t="s">
        <v>23</v>
      </c>
      <c r="L102" s="16" t="str">
        <f t="shared" si="1"/>
        <v>Nov</v>
      </c>
      <c r="M102" s="16">
        <f>IF(D102="?",$R$7,D102)</f>
        <v>1997</v>
      </c>
      <c r="N102" s="24" t="str">
        <f>IF(I102="?",$R$12,I102)</f>
        <v>tier - 2</v>
      </c>
      <c r="O102" s="24" t="str">
        <f>IF(J102="?",$R$18,J102)</f>
        <v>tier - 2</v>
      </c>
    </row>
    <row r="103" spans="3:15" x14ac:dyDescent="0.35">
      <c r="C103" t="s">
        <v>117</v>
      </c>
      <c r="D103">
        <v>1998</v>
      </c>
      <c r="E103" t="s">
        <v>30</v>
      </c>
      <c r="F103">
        <v>3</v>
      </c>
      <c r="G103">
        <v>0</v>
      </c>
      <c r="H103">
        <v>1359</v>
      </c>
      <c r="I103" t="s">
        <v>11</v>
      </c>
      <c r="J103" t="s">
        <v>16</v>
      </c>
      <c r="K103" t="s">
        <v>13</v>
      </c>
      <c r="L103" s="16" t="str">
        <f t="shared" si="1"/>
        <v>Dec</v>
      </c>
      <c r="M103" s="16">
        <f>IF(D103="?",$R$7,D103)</f>
        <v>1998</v>
      </c>
      <c r="N103" s="24" t="str">
        <f>IF(I103="?",$R$12,I103)</f>
        <v>tier - 2</v>
      </c>
      <c r="O103" s="24" t="str">
        <f>IF(J103="?",$R$18,J103)</f>
        <v>tier - 1</v>
      </c>
    </row>
    <row r="104" spans="3:15" x14ac:dyDescent="0.35">
      <c r="C104" t="s">
        <v>118</v>
      </c>
      <c r="D104">
        <v>2002</v>
      </c>
      <c r="E104" t="s">
        <v>35</v>
      </c>
      <c r="F104">
        <v>15</v>
      </c>
      <c r="G104">
        <v>0</v>
      </c>
      <c r="H104">
        <v>1382</v>
      </c>
      <c r="I104" t="s">
        <v>11</v>
      </c>
      <c r="J104" t="s">
        <v>16</v>
      </c>
      <c r="K104" t="s">
        <v>13</v>
      </c>
      <c r="L104" s="16" t="str">
        <f t="shared" si="1"/>
        <v>Aug</v>
      </c>
      <c r="M104" s="16">
        <f>IF(D104="?",$R$7,D104)</f>
        <v>2002</v>
      </c>
      <c r="N104" s="24" t="str">
        <f>IF(I104="?",$R$12,I104)</f>
        <v>tier - 2</v>
      </c>
      <c r="O104" s="24" t="str">
        <f>IF(J104="?",$R$18,J104)</f>
        <v>tier - 1</v>
      </c>
    </row>
    <row r="105" spans="3:15" x14ac:dyDescent="0.35">
      <c r="C105" t="s">
        <v>119</v>
      </c>
      <c r="D105">
        <v>1999</v>
      </c>
      <c r="E105" t="s">
        <v>10</v>
      </c>
      <c r="F105">
        <v>6</v>
      </c>
      <c r="G105">
        <v>0</v>
      </c>
      <c r="H105">
        <v>1389</v>
      </c>
      <c r="I105" t="s">
        <v>11</v>
      </c>
      <c r="J105" t="s">
        <v>11</v>
      </c>
      <c r="K105" t="s">
        <v>13</v>
      </c>
      <c r="L105" s="16" t="str">
        <f t="shared" si="1"/>
        <v>Jul</v>
      </c>
      <c r="M105" s="16">
        <f>IF(D105="?",$R$7,D105)</f>
        <v>1999</v>
      </c>
      <c r="N105" s="24" t="str">
        <f>IF(I105="?",$R$12,I105)</f>
        <v>tier - 2</v>
      </c>
      <c r="O105" s="24" t="str">
        <f>IF(J105="?",$R$18,J105)</f>
        <v>tier - 2</v>
      </c>
    </row>
    <row r="106" spans="3:15" x14ac:dyDescent="0.35">
      <c r="C106" t="s">
        <v>120</v>
      </c>
      <c r="D106">
        <v>2002</v>
      </c>
      <c r="E106" t="s">
        <v>15</v>
      </c>
      <c r="F106">
        <v>14</v>
      </c>
      <c r="G106">
        <v>0</v>
      </c>
      <c r="H106">
        <v>1390</v>
      </c>
      <c r="I106" t="s">
        <v>11</v>
      </c>
      <c r="J106" t="s">
        <v>11</v>
      </c>
      <c r="K106" t="s">
        <v>13</v>
      </c>
      <c r="L106" s="16" t="str">
        <f t="shared" si="1"/>
        <v>Nov</v>
      </c>
      <c r="M106" s="16">
        <f>IF(D106="?",$R$7,D106)</f>
        <v>2002</v>
      </c>
      <c r="N106" s="24" t="str">
        <f>IF(I106="?",$R$12,I106)</f>
        <v>tier - 2</v>
      </c>
      <c r="O106" s="24" t="str">
        <f>IF(J106="?",$R$18,J106)</f>
        <v>tier - 2</v>
      </c>
    </row>
    <row r="107" spans="3:15" x14ac:dyDescent="0.35">
      <c r="C107" t="s">
        <v>121</v>
      </c>
      <c r="D107">
        <v>2002</v>
      </c>
      <c r="E107" t="s">
        <v>30</v>
      </c>
      <c r="F107">
        <v>22</v>
      </c>
      <c r="G107">
        <v>0</v>
      </c>
      <c r="H107">
        <v>1391.53</v>
      </c>
      <c r="I107" t="s">
        <v>11</v>
      </c>
      <c r="J107" t="s">
        <v>16</v>
      </c>
      <c r="K107" t="s">
        <v>13</v>
      </c>
      <c r="L107" s="16" t="str">
        <f t="shared" si="1"/>
        <v>Dec</v>
      </c>
      <c r="M107" s="16">
        <f>IF(D107="?",$R$7,D107)</f>
        <v>2002</v>
      </c>
      <c r="N107" s="24" t="str">
        <f>IF(I107="?",$R$12,I107)</f>
        <v>tier - 2</v>
      </c>
      <c r="O107" s="24" t="str">
        <f>IF(J107="?",$R$18,J107)</f>
        <v>tier - 1</v>
      </c>
    </row>
    <row r="108" spans="3:15" x14ac:dyDescent="0.35">
      <c r="C108" t="s">
        <v>122</v>
      </c>
      <c r="D108">
        <v>1998</v>
      </c>
      <c r="E108" t="s">
        <v>20</v>
      </c>
      <c r="F108">
        <v>5</v>
      </c>
      <c r="G108">
        <v>0</v>
      </c>
      <c r="H108">
        <v>1400.44</v>
      </c>
      <c r="I108" t="s">
        <v>11</v>
      </c>
      <c r="J108" t="s">
        <v>11</v>
      </c>
      <c r="K108" t="s">
        <v>13</v>
      </c>
      <c r="L108" s="16" t="str">
        <f t="shared" si="1"/>
        <v>Sep</v>
      </c>
      <c r="M108" s="16">
        <f>IF(D108="?",$R$7,D108)</f>
        <v>1998</v>
      </c>
      <c r="N108" s="24" t="str">
        <f>IF(I108="?",$R$12,I108)</f>
        <v>tier - 2</v>
      </c>
      <c r="O108" s="24" t="str">
        <f>IF(J108="?",$R$18,J108)</f>
        <v>tier - 2</v>
      </c>
    </row>
    <row r="109" spans="3:15" x14ac:dyDescent="0.35">
      <c r="C109" t="s">
        <v>123</v>
      </c>
      <c r="D109">
        <v>1997</v>
      </c>
      <c r="E109" t="s">
        <v>37</v>
      </c>
      <c r="F109">
        <v>27</v>
      </c>
      <c r="G109">
        <v>0</v>
      </c>
      <c r="H109">
        <v>1402</v>
      </c>
      <c r="I109" t="s">
        <v>11</v>
      </c>
      <c r="J109" t="s">
        <v>12</v>
      </c>
      <c r="K109" t="s">
        <v>42</v>
      </c>
      <c r="L109" s="16" t="str">
        <f t="shared" si="1"/>
        <v>Oct</v>
      </c>
      <c r="M109" s="16">
        <f>IF(D109="?",$R$7,D109)</f>
        <v>1997</v>
      </c>
      <c r="N109" s="24" t="str">
        <f>IF(I109="?",$R$12,I109)</f>
        <v>tier - 2</v>
      </c>
      <c r="O109" s="24" t="str">
        <f>IF(J109="?",$R$18,J109)</f>
        <v>tier - 3</v>
      </c>
    </row>
    <row r="110" spans="3:15" x14ac:dyDescent="0.35">
      <c r="C110" t="s">
        <v>124</v>
      </c>
      <c r="D110">
        <v>1996</v>
      </c>
      <c r="E110" t="s">
        <v>18</v>
      </c>
      <c r="F110">
        <v>23</v>
      </c>
      <c r="G110">
        <v>0</v>
      </c>
      <c r="H110">
        <v>1417</v>
      </c>
      <c r="I110" t="s">
        <v>11</v>
      </c>
      <c r="J110" t="s">
        <v>12</v>
      </c>
      <c r="K110" t="s">
        <v>13</v>
      </c>
      <c r="L110" s="16" t="str">
        <f t="shared" si="1"/>
        <v>Jun</v>
      </c>
      <c r="M110" s="16">
        <f>IF(D110="?",$R$7,D110)</f>
        <v>1996</v>
      </c>
      <c r="N110" s="24" t="str">
        <f>IF(I110="?",$R$12,I110)</f>
        <v>tier - 2</v>
      </c>
      <c r="O110" s="24" t="str">
        <f>IF(J110="?",$R$18,J110)</f>
        <v>tier - 3</v>
      </c>
    </row>
    <row r="111" spans="3:15" x14ac:dyDescent="0.35">
      <c r="C111" t="s">
        <v>125</v>
      </c>
      <c r="D111">
        <v>2001</v>
      </c>
      <c r="E111" t="s">
        <v>35</v>
      </c>
      <c r="F111">
        <v>23</v>
      </c>
      <c r="G111">
        <v>0</v>
      </c>
      <c r="H111">
        <v>1421</v>
      </c>
      <c r="I111" t="s">
        <v>11</v>
      </c>
      <c r="J111" t="s">
        <v>11</v>
      </c>
      <c r="K111" t="s">
        <v>13</v>
      </c>
      <c r="L111" s="16" t="str">
        <f t="shared" si="1"/>
        <v>Aug</v>
      </c>
      <c r="M111" s="16">
        <f>IF(D111="?",$R$7,D111)</f>
        <v>2001</v>
      </c>
      <c r="N111" s="24" t="str">
        <f>IF(I111="?",$R$12,I111)</f>
        <v>tier - 2</v>
      </c>
      <c r="O111" s="24" t="str">
        <f>IF(J111="?",$R$18,J111)</f>
        <v>tier - 2</v>
      </c>
    </row>
    <row r="112" spans="3:15" x14ac:dyDescent="0.35">
      <c r="C112" t="s">
        <v>126</v>
      </c>
      <c r="D112">
        <v>1997</v>
      </c>
      <c r="E112" t="s">
        <v>30</v>
      </c>
      <c r="F112">
        <v>5</v>
      </c>
      <c r="G112">
        <v>0</v>
      </c>
      <c r="H112">
        <v>1422</v>
      </c>
      <c r="I112" t="s">
        <v>11</v>
      </c>
      <c r="J112" t="s">
        <v>11</v>
      </c>
      <c r="K112" t="s">
        <v>13</v>
      </c>
      <c r="L112" s="16" t="str">
        <f t="shared" si="1"/>
        <v>Dec</v>
      </c>
      <c r="M112" s="16">
        <f>IF(D112="?",$R$7,D112)</f>
        <v>1997</v>
      </c>
      <c r="N112" s="24" t="str">
        <f>IF(I112="?",$R$12,I112)</f>
        <v>tier - 2</v>
      </c>
      <c r="O112" s="24" t="str">
        <f>IF(J112="?",$R$18,J112)</f>
        <v>tier - 2</v>
      </c>
    </row>
    <row r="113" spans="3:15" x14ac:dyDescent="0.35">
      <c r="C113" t="s">
        <v>127</v>
      </c>
      <c r="D113">
        <v>2000</v>
      </c>
      <c r="E113" t="s">
        <v>20</v>
      </c>
      <c r="F113">
        <v>1</v>
      </c>
      <c r="G113">
        <v>0</v>
      </c>
      <c r="H113">
        <v>1438</v>
      </c>
      <c r="I113" t="s">
        <v>11</v>
      </c>
      <c r="J113" t="s">
        <v>11</v>
      </c>
      <c r="K113" t="s">
        <v>13</v>
      </c>
      <c r="L113" s="16" t="str">
        <f t="shared" si="1"/>
        <v>Sep</v>
      </c>
      <c r="M113" s="16">
        <f>IF(D113="?",$R$7,D113)</f>
        <v>2000</v>
      </c>
      <c r="N113" s="24" t="str">
        <f>IF(I113="?",$R$12,I113)</f>
        <v>tier - 2</v>
      </c>
      <c r="O113" s="24" t="str">
        <f>IF(J113="?",$R$18,J113)</f>
        <v>tier - 2</v>
      </c>
    </row>
    <row r="114" spans="3:15" x14ac:dyDescent="0.35">
      <c r="C114" t="s">
        <v>128</v>
      </c>
      <c r="D114">
        <v>1997</v>
      </c>
      <c r="E114" t="s">
        <v>18</v>
      </c>
      <c r="F114">
        <v>19</v>
      </c>
      <c r="G114">
        <v>0</v>
      </c>
      <c r="H114">
        <v>1445</v>
      </c>
      <c r="I114" t="s">
        <v>11</v>
      </c>
      <c r="J114" t="s">
        <v>16</v>
      </c>
      <c r="K114" t="s">
        <v>13</v>
      </c>
      <c r="L114" s="16" t="str">
        <f t="shared" si="1"/>
        <v>Jun</v>
      </c>
      <c r="M114" s="16">
        <f>IF(D114="?",$R$7,D114)</f>
        <v>1997</v>
      </c>
      <c r="N114" s="24" t="str">
        <f>IF(I114="?",$R$12,I114)</f>
        <v>tier - 2</v>
      </c>
      <c r="O114" s="24" t="str">
        <f>IF(J114="?",$R$18,J114)</f>
        <v>tier - 1</v>
      </c>
    </row>
    <row r="115" spans="3:15" x14ac:dyDescent="0.35">
      <c r="C115" t="s">
        <v>129</v>
      </c>
      <c r="D115">
        <v>2003</v>
      </c>
      <c r="E115" t="s">
        <v>18</v>
      </c>
      <c r="F115">
        <v>20</v>
      </c>
      <c r="G115">
        <v>0</v>
      </c>
      <c r="H115">
        <v>1467</v>
      </c>
      <c r="I115" t="s">
        <v>11</v>
      </c>
      <c r="J115" t="s">
        <v>11</v>
      </c>
      <c r="K115" t="s">
        <v>13</v>
      </c>
      <c r="L115" s="16" t="str">
        <f t="shared" si="1"/>
        <v>Jun</v>
      </c>
      <c r="M115" s="16">
        <f>IF(D115="?",$R$7,D115)</f>
        <v>2003</v>
      </c>
      <c r="N115" s="24" t="str">
        <f>IF(I115="?",$R$12,I115)</f>
        <v>tier - 2</v>
      </c>
      <c r="O115" s="24" t="str">
        <f>IF(J115="?",$R$18,J115)</f>
        <v>tier - 2</v>
      </c>
    </row>
    <row r="116" spans="3:15" x14ac:dyDescent="0.35">
      <c r="C116" t="s">
        <v>130</v>
      </c>
      <c r="D116">
        <v>1998</v>
      </c>
      <c r="E116" t="s">
        <v>30</v>
      </c>
      <c r="F116">
        <v>7</v>
      </c>
      <c r="G116">
        <v>0</v>
      </c>
      <c r="H116">
        <v>1477</v>
      </c>
      <c r="I116" t="s">
        <v>11</v>
      </c>
      <c r="J116" t="s">
        <v>16</v>
      </c>
      <c r="K116" t="s">
        <v>13</v>
      </c>
      <c r="L116" s="16" t="str">
        <f t="shared" si="1"/>
        <v>Dec</v>
      </c>
      <c r="M116" s="16">
        <f>IF(D116="?",$R$7,D116)</f>
        <v>1998</v>
      </c>
      <c r="N116" s="24" t="str">
        <f>IF(I116="?",$R$12,I116)</f>
        <v>tier - 2</v>
      </c>
      <c r="O116" s="24" t="str">
        <f>IF(J116="?",$R$18,J116)</f>
        <v>tier - 1</v>
      </c>
    </row>
    <row r="117" spans="3:15" x14ac:dyDescent="0.35">
      <c r="C117" t="s">
        <v>131</v>
      </c>
      <c r="D117">
        <v>1997</v>
      </c>
      <c r="E117" t="s">
        <v>18</v>
      </c>
      <c r="F117">
        <v>9</v>
      </c>
      <c r="G117">
        <v>0</v>
      </c>
      <c r="H117">
        <v>1481</v>
      </c>
      <c r="I117" t="s">
        <v>11</v>
      </c>
      <c r="J117" t="s">
        <v>16</v>
      </c>
      <c r="K117" t="s">
        <v>23</v>
      </c>
      <c r="L117" s="16" t="str">
        <f t="shared" si="1"/>
        <v>Jun</v>
      </c>
      <c r="M117" s="16">
        <f>IF(D117="?",$R$7,D117)</f>
        <v>1997</v>
      </c>
      <c r="N117" s="24" t="str">
        <f>IF(I117="?",$R$12,I117)</f>
        <v>tier - 2</v>
      </c>
      <c r="O117" s="24" t="str">
        <f>IF(J117="?",$R$18,J117)</f>
        <v>tier - 1</v>
      </c>
    </row>
    <row r="118" spans="3:15" x14ac:dyDescent="0.35">
      <c r="C118" t="s">
        <v>132</v>
      </c>
      <c r="D118">
        <v>1995</v>
      </c>
      <c r="E118" t="s">
        <v>37</v>
      </c>
      <c r="F118">
        <v>7</v>
      </c>
      <c r="G118">
        <v>0</v>
      </c>
      <c r="H118">
        <v>1493</v>
      </c>
      <c r="I118" t="s">
        <v>11</v>
      </c>
      <c r="J118" t="s">
        <v>12</v>
      </c>
      <c r="K118" t="s">
        <v>13</v>
      </c>
      <c r="L118" s="16" t="str">
        <f t="shared" si="1"/>
        <v>Oct</v>
      </c>
      <c r="M118" s="16">
        <f>IF(D118="?",$R$7,D118)</f>
        <v>1995</v>
      </c>
      <c r="N118" s="24" t="str">
        <f>IF(I118="?",$R$12,I118)</f>
        <v>tier - 2</v>
      </c>
      <c r="O118" s="24" t="str">
        <f>IF(J118="?",$R$18,J118)</f>
        <v>tier - 3</v>
      </c>
    </row>
    <row r="119" spans="3:15" x14ac:dyDescent="0.35">
      <c r="C119" t="s">
        <v>133</v>
      </c>
      <c r="D119">
        <v>1998</v>
      </c>
      <c r="E119" t="s">
        <v>18</v>
      </c>
      <c r="F119">
        <v>19</v>
      </c>
      <c r="G119">
        <v>0</v>
      </c>
      <c r="H119">
        <v>1497</v>
      </c>
      <c r="I119" t="s">
        <v>11</v>
      </c>
      <c r="J119" t="s">
        <v>11</v>
      </c>
      <c r="K119" t="s">
        <v>13</v>
      </c>
      <c r="L119" s="16" t="str">
        <f t="shared" si="1"/>
        <v>Jun</v>
      </c>
      <c r="M119" s="16">
        <f>IF(D119="?",$R$7,D119)</f>
        <v>1998</v>
      </c>
      <c r="N119" s="24" t="str">
        <f>IF(I119="?",$R$12,I119)</f>
        <v>tier - 2</v>
      </c>
      <c r="O119" s="24" t="str">
        <f>IF(J119="?",$R$18,J119)</f>
        <v>tier - 2</v>
      </c>
    </row>
    <row r="120" spans="3:15" x14ac:dyDescent="0.35">
      <c r="C120" t="s">
        <v>134</v>
      </c>
      <c r="D120">
        <v>2001</v>
      </c>
      <c r="E120" t="s">
        <v>35</v>
      </c>
      <c r="F120">
        <v>25</v>
      </c>
      <c r="G120">
        <v>0</v>
      </c>
      <c r="H120">
        <v>1515.34</v>
      </c>
      <c r="I120" t="s">
        <v>11</v>
      </c>
      <c r="J120" t="s">
        <v>12</v>
      </c>
      <c r="K120" t="s">
        <v>13</v>
      </c>
      <c r="L120" s="16" t="str">
        <f t="shared" si="1"/>
        <v>Aug</v>
      </c>
      <c r="M120" s="16">
        <f>IF(D120="?",$R$7,D120)</f>
        <v>2001</v>
      </c>
      <c r="N120" s="24" t="str">
        <f>IF(I120="?",$R$12,I120)</f>
        <v>tier - 2</v>
      </c>
      <c r="O120" s="24" t="str">
        <f>IF(J120="?",$R$18,J120)</f>
        <v>tier - 3</v>
      </c>
    </row>
    <row r="121" spans="3:15" x14ac:dyDescent="0.35">
      <c r="C121" t="s">
        <v>135</v>
      </c>
      <c r="D121">
        <v>2001</v>
      </c>
      <c r="E121" t="s">
        <v>10</v>
      </c>
      <c r="F121">
        <v>7</v>
      </c>
      <c r="G121">
        <v>0</v>
      </c>
      <c r="H121">
        <v>1526.31</v>
      </c>
      <c r="I121" t="s">
        <v>11</v>
      </c>
      <c r="J121" t="s">
        <v>12</v>
      </c>
      <c r="K121" t="s">
        <v>42</v>
      </c>
      <c r="L121" s="16" t="str">
        <f t="shared" si="1"/>
        <v>Jul</v>
      </c>
      <c r="M121" s="16">
        <f>IF(D121="?",$R$7,D121)</f>
        <v>2001</v>
      </c>
      <c r="N121" s="24" t="str">
        <f>IF(I121="?",$R$12,I121)</f>
        <v>tier - 2</v>
      </c>
      <c r="O121" s="24" t="str">
        <f>IF(J121="?",$R$18,J121)</f>
        <v>tier - 3</v>
      </c>
    </row>
    <row r="122" spans="3:15" x14ac:dyDescent="0.35">
      <c r="C122" t="s">
        <v>136</v>
      </c>
      <c r="D122">
        <v>2001</v>
      </c>
      <c r="E122" t="s">
        <v>18</v>
      </c>
      <c r="F122">
        <v>2</v>
      </c>
      <c r="G122">
        <v>0</v>
      </c>
      <c r="H122">
        <v>1532.47</v>
      </c>
      <c r="I122" t="s">
        <v>11</v>
      </c>
      <c r="J122" t="s">
        <v>11</v>
      </c>
      <c r="K122" t="s">
        <v>13</v>
      </c>
      <c r="L122" s="16" t="str">
        <f t="shared" si="1"/>
        <v>Jun</v>
      </c>
      <c r="M122" s="16">
        <f>IF(D122="?",$R$7,D122)</f>
        <v>2001</v>
      </c>
      <c r="N122" s="24" t="str">
        <f>IF(I122="?",$R$12,I122)</f>
        <v>tier - 2</v>
      </c>
      <c r="O122" s="24" t="str">
        <f>IF(J122="?",$R$18,J122)</f>
        <v>tier - 2</v>
      </c>
    </row>
    <row r="123" spans="3:15" x14ac:dyDescent="0.35">
      <c r="C123" t="s">
        <v>137</v>
      </c>
      <c r="D123">
        <v>2001</v>
      </c>
      <c r="E123" t="s">
        <v>30</v>
      </c>
      <c r="F123">
        <v>5</v>
      </c>
      <c r="G123">
        <v>0</v>
      </c>
      <c r="H123">
        <v>1534.3</v>
      </c>
      <c r="I123" t="s">
        <v>11</v>
      </c>
      <c r="J123" t="s">
        <v>11</v>
      </c>
      <c r="K123" t="s">
        <v>13</v>
      </c>
      <c r="L123" s="16" t="str">
        <f t="shared" si="1"/>
        <v>Dec</v>
      </c>
      <c r="M123" s="16">
        <f>IF(D123="?",$R$7,D123)</f>
        <v>2001</v>
      </c>
      <c r="N123" s="24" t="str">
        <f>IF(I123="?",$R$12,I123)</f>
        <v>tier - 2</v>
      </c>
      <c r="O123" s="24" t="str">
        <f>IF(J123="?",$R$18,J123)</f>
        <v>tier - 2</v>
      </c>
    </row>
    <row r="124" spans="3:15" x14ac:dyDescent="0.35">
      <c r="C124" t="s">
        <v>138</v>
      </c>
      <c r="D124">
        <v>1992</v>
      </c>
      <c r="E124" t="s">
        <v>20</v>
      </c>
      <c r="F124">
        <v>22</v>
      </c>
      <c r="G124">
        <v>0</v>
      </c>
      <c r="H124">
        <v>1566.88</v>
      </c>
      <c r="I124" t="s">
        <v>11</v>
      </c>
      <c r="J124" t="s">
        <v>16</v>
      </c>
      <c r="K124" t="s">
        <v>13</v>
      </c>
      <c r="L124" s="16" t="str">
        <f t="shared" si="1"/>
        <v>Sep</v>
      </c>
      <c r="M124" s="16">
        <f>IF(D124="?",$R$7,D124)</f>
        <v>1992</v>
      </c>
      <c r="N124" s="24" t="str">
        <f>IF(I124="?",$R$12,I124)</f>
        <v>tier - 2</v>
      </c>
      <c r="O124" s="24" t="str">
        <f>IF(J124="?",$R$18,J124)</f>
        <v>tier - 1</v>
      </c>
    </row>
    <row r="125" spans="3:15" x14ac:dyDescent="0.35">
      <c r="C125" t="s">
        <v>139</v>
      </c>
      <c r="D125">
        <v>2004</v>
      </c>
      <c r="E125" t="s">
        <v>15</v>
      </c>
      <c r="F125">
        <v>19</v>
      </c>
      <c r="G125">
        <v>0</v>
      </c>
      <c r="H125">
        <v>1607.51</v>
      </c>
      <c r="I125" t="s">
        <v>11</v>
      </c>
      <c r="J125" t="s">
        <v>12</v>
      </c>
      <c r="K125" t="s">
        <v>13</v>
      </c>
      <c r="L125" s="16" t="str">
        <f t="shared" si="1"/>
        <v>Nov</v>
      </c>
      <c r="M125" s="16">
        <f>IF(D125="?",$R$7,D125)</f>
        <v>2004</v>
      </c>
      <c r="N125" s="24" t="str">
        <f>IF(I125="?",$R$12,I125)</f>
        <v>tier - 2</v>
      </c>
      <c r="O125" s="24" t="str">
        <f>IF(J125="?",$R$18,J125)</f>
        <v>tier - 3</v>
      </c>
    </row>
    <row r="126" spans="3:15" x14ac:dyDescent="0.35">
      <c r="C126" t="s">
        <v>140</v>
      </c>
      <c r="D126">
        <v>2004</v>
      </c>
      <c r="E126" t="s">
        <v>10</v>
      </c>
      <c r="F126">
        <v>22</v>
      </c>
      <c r="G126">
        <v>0</v>
      </c>
      <c r="H126">
        <v>1615.77</v>
      </c>
      <c r="I126" t="s">
        <v>11</v>
      </c>
      <c r="J126" t="s">
        <v>16</v>
      </c>
      <c r="K126" t="s">
        <v>13</v>
      </c>
      <c r="L126" s="16" t="str">
        <f t="shared" si="1"/>
        <v>Jul</v>
      </c>
      <c r="M126" s="16">
        <f>IF(D126="?",$R$7,D126)</f>
        <v>2004</v>
      </c>
      <c r="N126" s="24" t="str">
        <f>IF(I126="?",$R$12,I126)</f>
        <v>tier - 2</v>
      </c>
      <c r="O126" s="24" t="str">
        <f>IF(J126="?",$R$18,J126)</f>
        <v>tier - 1</v>
      </c>
    </row>
    <row r="127" spans="3:15" x14ac:dyDescent="0.35">
      <c r="C127" t="s">
        <v>141</v>
      </c>
      <c r="D127">
        <v>1995</v>
      </c>
      <c r="E127" t="s">
        <v>35</v>
      </c>
      <c r="F127">
        <v>5</v>
      </c>
      <c r="G127">
        <v>0</v>
      </c>
      <c r="H127">
        <v>1617.16</v>
      </c>
      <c r="I127" t="s">
        <v>11</v>
      </c>
      <c r="J127" t="s">
        <v>16</v>
      </c>
      <c r="K127" t="s">
        <v>13</v>
      </c>
      <c r="L127" s="16" t="str">
        <f t="shared" si="1"/>
        <v>Aug</v>
      </c>
      <c r="M127" s="16">
        <f>IF(D127="?",$R$7,D127)</f>
        <v>1995</v>
      </c>
      <c r="N127" s="24" t="str">
        <f>IF(I127="?",$R$12,I127)</f>
        <v>tier - 2</v>
      </c>
      <c r="O127" s="24" t="str">
        <f>IF(J127="?",$R$18,J127)</f>
        <v>tier - 1</v>
      </c>
    </row>
    <row r="128" spans="3:15" x14ac:dyDescent="0.35">
      <c r="C128" t="s">
        <v>142</v>
      </c>
      <c r="D128">
        <v>2003</v>
      </c>
      <c r="E128" t="s">
        <v>20</v>
      </c>
      <c r="F128">
        <v>14</v>
      </c>
      <c r="G128">
        <v>0</v>
      </c>
      <c r="H128">
        <v>1621.34</v>
      </c>
      <c r="I128" t="s">
        <v>11</v>
      </c>
      <c r="J128" t="s">
        <v>11</v>
      </c>
      <c r="K128" t="s">
        <v>23</v>
      </c>
      <c r="L128" s="16" t="str">
        <f t="shared" si="1"/>
        <v>Sep</v>
      </c>
      <c r="M128" s="16">
        <f>IF(D128="?",$R$7,D128)</f>
        <v>2003</v>
      </c>
      <c r="N128" s="24" t="str">
        <f>IF(I128="?",$R$12,I128)</f>
        <v>tier - 2</v>
      </c>
      <c r="O128" s="24" t="str">
        <f>IF(J128="?",$R$18,J128)</f>
        <v>tier - 2</v>
      </c>
    </row>
    <row r="129" spans="3:15" x14ac:dyDescent="0.35">
      <c r="C129" t="s">
        <v>143</v>
      </c>
      <c r="D129">
        <v>2004</v>
      </c>
      <c r="E129" t="s">
        <v>35</v>
      </c>
      <c r="F129">
        <v>21</v>
      </c>
      <c r="G129">
        <v>0</v>
      </c>
      <c r="H129">
        <v>1621.88</v>
      </c>
      <c r="I129" t="s">
        <v>11</v>
      </c>
      <c r="J129" t="s">
        <v>11</v>
      </c>
      <c r="K129" t="s">
        <v>13</v>
      </c>
      <c r="L129" s="16" t="str">
        <f t="shared" si="1"/>
        <v>Aug</v>
      </c>
      <c r="M129" s="16">
        <f>IF(D129="?",$R$7,D129)</f>
        <v>2004</v>
      </c>
      <c r="N129" s="24" t="str">
        <f>IF(I129="?",$R$12,I129)</f>
        <v>tier - 2</v>
      </c>
      <c r="O129" s="24" t="str">
        <f>IF(J129="?",$R$18,J129)</f>
        <v>tier - 2</v>
      </c>
    </row>
    <row r="130" spans="3:15" x14ac:dyDescent="0.35">
      <c r="C130" t="s">
        <v>144</v>
      </c>
      <c r="D130">
        <v>2004</v>
      </c>
      <c r="E130" t="s">
        <v>10</v>
      </c>
      <c r="F130">
        <v>25</v>
      </c>
      <c r="G130">
        <v>0</v>
      </c>
      <c r="H130">
        <v>1622.19</v>
      </c>
      <c r="I130" t="s">
        <v>11</v>
      </c>
      <c r="J130" t="s">
        <v>16</v>
      </c>
      <c r="K130" t="s">
        <v>13</v>
      </c>
      <c r="L130" s="16" t="str">
        <f t="shared" si="1"/>
        <v>Jul</v>
      </c>
      <c r="M130" s="16">
        <f>IF(D130="?",$R$7,D130)</f>
        <v>2004</v>
      </c>
      <c r="N130" s="24" t="str">
        <f>IF(I130="?",$R$12,I130)</f>
        <v>tier - 2</v>
      </c>
      <c r="O130" s="24" t="str">
        <f>IF(J130="?",$R$18,J130)</f>
        <v>tier - 1</v>
      </c>
    </row>
    <row r="131" spans="3:15" x14ac:dyDescent="0.35">
      <c r="C131" t="s">
        <v>145</v>
      </c>
      <c r="D131">
        <v>2003</v>
      </c>
      <c r="E131" t="s">
        <v>20</v>
      </c>
      <c r="F131">
        <v>9</v>
      </c>
      <c r="G131">
        <v>0</v>
      </c>
      <c r="H131">
        <v>1625.43</v>
      </c>
      <c r="I131" t="s">
        <v>11</v>
      </c>
      <c r="J131" t="s">
        <v>12</v>
      </c>
      <c r="K131" t="s">
        <v>23</v>
      </c>
      <c r="L131" s="16" t="str">
        <f t="shared" si="1"/>
        <v>Sep</v>
      </c>
      <c r="M131" s="16">
        <f>IF(D131="?",$R$7,D131)</f>
        <v>2003</v>
      </c>
      <c r="N131" s="24" t="str">
        <f>IF(I131="?",$R$12,I131)</f>
        <v>tier - 2</v>
      </c>
      <c r="O131" s="24" t="str">
        <f>IF(J131="?",$R$18,J131)</f>
        <v>tier - 3</v>
      </c>
    </row>
    <row r="132" spans="3:15" x14ac:dyDescent="0.35">
      <c r="C132" t="s">
        <v>146</v>
      </c>
      <c r="D132">
        <v>2003</v>
      </c>
      <c r="E132" t="s">
        <v>30</v>
      </c>
      <c r="F132">
        <v>4</v>
      </c>
      <c r="G132">
        <v>0</v>
      </c>
      <c r="H132">
        <v>1627.28</v>
      </c>
      <c r="I132" t="s">
        <v>11</v>
      </c>
      <c r="J132" t="s">
        <v>11</v>
      </c>
      <c r="K132" t="s">
        <v>23</v>
      </c>
      <c r="L132" s="16" t="str">
        <f t="shared" si="1"/>
        <v>Dec</v>
      </c>
      <c r="M132" s="16">
        <f>IF(D132="?",$R$7,D132)</f>
        <v>2003</v>
      </c>
      <c r="N132" s="24" t="str">
        <f>IF(I132="?",$R$12,I132)</f>
        <v>tier - 2</v>
      </c>
      <c r="O132" s="24" t="str">
        <f>IF(J132="?",$R$18,J132)</f>
        <v>tier - 2</v>
      </c>
    </row>
    <row r="133" spans="3:15" x14ac:dyDescent="0.35">
      <c r="C133" t="s">
        <v>147</v>
      </c>
      <c r="D133">
        <v>2003</v>
      </c>
      <c r="E133" t="s">
        <v>10</v>
      </c>
      <c r="F133">
        <v>17</v>
      </c>
      <c r="G133">
        <v>0</v>
      </c>
      <c r="H133">
        <v>1628.47</v>
      </c>
      <c r="I133" t="s">
        <v>11</v>
      </c>
      <c r="J133" t="s">
        <v>16</v>
      </c>
      <c r="K133" t="s">
        <v>23</v>
      </c>
      <c r="L133" s="16" t="str">
        <f t="shared" si="1"/>
        <v>Jul</v>
      </c>
      <c r="M133" s="16">
        <f>IF(D133="?",$R$7,D133)</f>
        <v>2003</v>
      </c>
      <c r="N133" s="24" t="str">
        <f>IF(I133="?",$R$12,I133)</f>
        <v>tier - 2</v>
      </c>
      <c r="O133" s="24" t="str">
        <f>IF(J133="?",$R$18,J133)</f>
        <v>tier - 1</v>
      </c>
    </row>
    <row r="134" spans="3:15" x14ac:dyDescent="0.35">
      <c r="C134" t="s">
        <v>148</v>
      </c>
      <c r="D134">
        <v>2004</v>
      </c>
      <c r="E134" t="s">
        <v>37</v>
      </c>
      <c r="F134">
        <v>4</v>
      </c>
      <c r="G134">
        <v>0</v>
      </c>
      <c r="H134">
        <v>1629.83</v>
      </c>
      <c r="I134" t="s">
        <v>11</v>
      </c>
      <c r="J134" t="s">
        <v>11</v>
      </c>
      <c r="K134" t="s">
        <v>13</v>
      </c>
      <c r="L134" s="16" t="str">
        <f t="shared" si="1"/>
        <v>Oct</v>
      </c>
      <c r="M134" s="16">
        <f>IF(D134="?",$R$7,D134)</f>
        <v>2004</v>
      </c>
      <c r="N134" s="24" t="str">
        <f>IF(I134="?",$R$12,I134)</f>
        <v>tier - 2</v>
      </c>
      <c r="O134" s="24" t="str">
        <f>IF(J134="?",$R$18,J134)</f>
        <v>tier - 2</v>
      </c>
    </row>
    <row r="135" spans="3:15" x14ac:dyDescent="0.35">
      <c r="C135" t="s">
        <v>149</v>
      </c>
      <c r="D135">
        <v>2004</v>
      </c>
      <c r="E135" t="s">
        <v>30</v>
      </c>
      <c r="F135">
        <v>5</v>
      </c>
      <c r="G135">
        <v>0</v>
      </c>
      <c r="H135">
        <v>1631.67</v>
      </c>
      <c r="I135" t="s">
        <v>11</v>
      </c>
      <c r="J135" t="s">
        <v>12</v>
      </c>
      <c r="K135" t="s">
        <v>13</v>
      </c>
      <c r="L135" s="16" t="str">
        <f t="shared" si="1"/>
        <v>Dec</v>
      </c>
      <c r="M135" s="16">
        <f>IF(D135="?",$R$7,D135)</f>
        <v>2004</v>
      </c>
      <c r="N135" s="24" t="str">
        <f>IF(I135="?",$R$12,I135)</f>
        <v>tier - 2</v>
      </c>
      <c r="O135" s="24" t="str">
        <f>IF(J135="?",$R$18,J135)</f>
        <v>tier - 3</v>
      </c>
    </row>
    <row r="136" spans="3:15" x14ac:dyDescent="0.35">
      <c r="C136" t="s">
        <v>150</v>
      </c>
      <c r="D136">
        <v>2004</v>
      </c>
      <c r="E136" t="s">
        <v>10</v>
      </c>
      <c r="F136">
        <v>9</v>
      </c>
      <c r="G136">
        <v>0</v>
      </c>
      <c r="H136">
        <v>1631.82</v>
      </c>
      <c r="I136" t="s">
        <v>11</v>
      </c>
      <c r="J136" t="s">
        <v>16</v>
      </c>
      <c r="K136" t="s">
        <v>13</v>
      </c>
      <c r="L136" s="16" t="str">
        <f t="shared" si="1"/>
        <v>Jul</v>
      </c>
      <c r="M136" s="16">
        <f>IF(D136="?",$R$7,D136)</f>
        <v>2004</v>
      </c>
      <c r="N136" s="24" t="str">
        <f>IF(I136="?",$R$12,I136)</f>
        <v>tier - 2</v>
      </c>
      <c r="O136" s="24" t="str">
        <f>IF(J136="?",$R$18,J136)</f>
        <v>tier - 1</v>
      </c>
    </row>
    <row r="137" spans="3:15" x14ac:dyDescent="0.35">
      <c r="C137" t="s">
        <v>151</v>
      </c>
      <c r="D137">
        <v>2003</v>
      </c>
      <c r="E137" t="s">
        <v>37</v>
      </c>
      <c r="F137">
        <v>3</v>
      </c>
      <c r="G137">
        <v>0</v>
      </c>
      <c r="H137">
        <v>1632.04</v>
      </c>
      <c r="I137" t="s">
        <v>11</v>
      </c>
      <c r="J137" t="s">
        <v>11</v>
      </c>
      <c r="K137" t="s">
        <v>23</v>
      </c>
      <c r="L137" s="16" t="str">
        <f t="shared" ref="L137:L200" si="2">IF(E137="?","SEP",E137)</f>
        <v>Oct</v>
      </c>
      <c r="M137" s="16">
        <f>IF(D137="?",$R$7,D137)</f>
        <v>2003</v>
      </c>
      <c r="N137" s="24" t="str">
        <f>IF(I137="?",$R$12,I137)</f>
        <v>tier - 2</v>
      </c>
      <c r="O137" s="24" t="str">
        <f>IF(J137="?",$R$18,J137)</f>
        <v>tier - 2</v>
      </c>
    </row>
    <row r="138" spans="3:15" x14ac:dyDescent="0.35">
      <c r="C138" t="s">
        <v>152</v>
      </c>
      <c r="D138">
        <v>2003</v>
      </c>
      <c r="E138" t="s">
        <v>20</v>
      </c>
      <c r="F138">
        <v>16</v>
      </c>
      <c r="G138">
        <v>0</v>
      </c>
      <c r="H138">
        <v>1632.56</v>
      </c>
      <c r="I138" t="s">
        <v>11</v>
      </c>
      <c r="J138" t="s">
        <v>11</v>
      </c>
      <c r="K138" t="s">
        <v>23</v>
      </c>
      <c r="L138" s="16" t="str">
        <f t="shared" si="2"/>
        <v>Sep</v>
      </c>
      <c r="M138" s="16">
        <f>IF(D138="?",$R$7,D138)</f>
        <v>2003</v>
      </c>
      <c r="N138" s="24" t="str">
        <f>IF(I138="?",$R$12,I138)</f>
        <v>tier - 2</v>
      </c>
      <c r="O138" s="24" t="str">
        <f>IF(J138="?",$R$18,J138)</f>
        <v>tier - 2</v>
      </c>
    </row>
    <row r="139" spans="3:15" x14ac:dyDescent="0.35">
      <c r="C139" t="s">
        <v>153</v>
      </c>
      <c r="D139">
        <v>2004</v>
      </c>
      <c r="E139" t="s">
        <v>30</v>
      </c>
      <c r="F139">
        <v>13</v>
      </c>
      <c r="G139">
        <v>0</v>
      </c>
      <c r="H139">
        <v>1633.04</v>
      </c>
      <c r="I139" t="s">
        <v>11</v>
      </c>
      <c r="J139" t="s">
        <v>11</v>
      </c>
      <c r="K139" t="s">
        <v>13</v>
      </c>
      <c r="L139" s="16" t="str">
        <f t="shared" si="2"/>
        <v>Dec</v>
      </c>
      <c r="M139" s="16">
        <f>IF(D139="?",$R$7,D139)</f>
        <v>2004</v>
      </c>
      <c r="N139" s="24" t="str">
        <f>IF(I139="?",$R$12,I139)</f>
        <v>tier - 2</v>
      </c>
      <c r="O139" s="24" t="str">
        <f>IF(J139="?",$R$18,J139)</f>
        <v>tier - 2</v>
      </c>
    </row>
    <row r="140" spans="3:15" x14ac:dyDescent="0.35">
      <c r="C140" t="s">
        <v>154</v>
      </c>
      <c r="D140">
        <v>2004</v>
      </c>
      <c r="E140" t="s">
        <v>35</v>
      </c>
      <c r="F140">
        <v>8</v>
      </c>
      <c r="G140">
        <v>0</v>
      </c>
      <c r="H140">
        <v>1633.96</v>
      </c>
      <c r="I140" t="s">
        <v>11</v>
      </c>
      <c r="J140" t="s">
        <v>16</v>
      </c>
      <c r="K140" t="s">
        <v>13</v>
      </c>
      <c r="L140" s="16" t="str">
        <f t="shared" si="2"/>
        <v>Aug</v>
      </c>
      <c r="M140" s="16">
        <f>IF(D140="?",$R$7,D140)</f>
        <v>2004</v>
      </c>
      <c r="N140" s="24" t="str">
        <f>IF(I140="?",$R$12,I140)</f>
        <v>tier - 2</v>
      </c>
      <c r="O140" s="24" t="str">
        <f>IF(J140="?",$R$18,J140)</f>
        <v>tier - 1</v>
      </c>
    </row>
    <row r="141" spans="3:15" x14ac:dyDescent="0.35">
      <c r="C141" t="s">
        <v>155</v>
      </c>
      <c r="D141">
        <v>2004</v>
      </c>
      <c r="E141" t="s">
        <v>18</v>
      </c>
      <c r="F141">
        <v>13</v>
      </c>
      <c r="G141">
        <v>0</v>
      </c>
      <c r="H141">
        <v>1634.57</v>
      </c>
      <c r="I141" t="s">
        <v>11</v>
      </c>
      <c r="J141" t="s">
        <v>11</v>
      </c>
      <c r="K141" t="s">
        <v>13</v>
      </c>
      <c r="L141" s="16" t="str">
        <f t="shared" si="2"/>
        <v>Jun</v>
      </c>
      <c r="M141" s="16">
        <f>IF(D141="?",$R$7,D141)</f>
        <v>2004</v>
      </c>
      <c r="N141" s="24" t="str">
        <f>IF(I141="?",$R$12,I141)</f>
        <v>tier - 2</v>
      </c>
      <c r="O141" s="24" t="str">
        <f>IF(J141="?",$R$18,J141)</f>
        <v>tier - 2</v>
      </c>
    </row>
    <row r="142" spans="3:15" x14ac:dyDescent="0.35">
      <c r="C142" t="s">
        <v>156</v>
      </c>
      <c r="D142">
        <v>2003</v>
      </c>
      <c r="E142" t="s">
        <v>30</v>
      </c>
      <c r="F142">
        <v>30</v>
      </c>
      <c r="G142">
        <v>0</v>
      </c>
      <c r="H142">
        <v>1635.73</v>
      </c>
      <c r="I142" t="s">
        <v>11</v>
      </c>
      <c r="J142" t="s">
        <v>12</v>
      </c>
      <c r="K142" t="s">
        <v>23</v>
      </c>
      <c r="L142" s="16" t="str">
        <f t="shared" si="2"/>
        <v>Dec</v>
      </c>
      <c r="M142" s="16">
        <f>IF(D142="?",$R$7,D142)</f>
        <v>2003</v>
      </c>
      <c r="N142" s="24" t="str">
        <f>IF(I142="?",$R$12,I142)</f>
        <v>tier - 2</v>
      </c>
      <c r="O142" s="24" t="str">
        <f>IF(J142="?",$R$18,J142)</f>
        <v>tier - 3</v>
      </c>
    </row>
    <row r="143" spans="3:15" x14ac:dyDescent="0.35">
      <c r="C143" t="s">
        <v>157</v>
      </c>
      <c r="D143">
        <v>2003</v>
      </c>
      <c r="E143" t="s">
        <v>20</v>
      </c>
      <c r="F143">
        <v>16</v>
      </c>
      <c r="G143">
        <v>0</v>
      </c>
      <c r="H143">
        <v>1639.56</v>
      </c>
      <c r="I143" t="s">
        <v>11</v>
      </c>
      <c r="J143" t="s">
        <v>11</v>
      </c>
      <c r="K143" t="s">
        <v>23</v>
      </c>
      <c r="L143" s="16" t="str">
        <f t="shared" si="2"/>
        <v>Sep</v>
      </c>
      <c r="M143" s="16">
        <f>IF(D143="?",$R$7,D143)</f>
        <v>2003</v>
      </c>
      <c r="N143" s="24" t="str">
        <f>IF(I143="?",$R$12,I143)</f>
        <v>tier - 2</v>
      </c>
      <c r="O143" s="24" t="str">
        <f>IF(J143="?",$R$18,J143)</f>
        <v>tier - 2</v>
      </c>
    </row>
    <row r="144" spans="3:15" x14ac:dyDescent="0.35">
      <c r="C144" t="s">
        <v>158</v>
      </c>
      <c r="D144">
        <v>2003</v>
      </c>
      <c r="E144" t="s">
        <v>35</v>
      </c>
      <c r="F144">
        <v>21</v>
      </c>
      <c r="G144">
        <v>0</v>
      </c>
      <c r="H144">
        <v>1639.56</v>
      </c>
      <c r="I144" t="s">
        <v>11</v>
      </c>
      <c r="J144" t="s">
        <v>11</v>
      </c>
      <c r="K144" t="s">
        <v>23</v>
      </c>
      <c r="L144" s="16" t="str">
        <f t="shared" si="2"/>
        <v>Aug</v>
      </c>
      <c r="M144" s="16">
        <f>IF(D144="?",$R$7,D144)</f>
        <v>2003</v>
      </c>
      <c r="N144" s="24" t="str">
        <f>IF(I144="?",$R$12,I144)</f>
        <v>tier - 2</v>
      </c>
      <c r="O144" s="24" t="str">
        <f>IF(J144="?",$R$18,J144)</f>
        <v>tier - 2</v>
      </c>
    </row>
    <row r="145" spans="3:15" x14ac:dyDescent="0.35">
      <c r="C145" t="s">
        <v>159</v>
      </c>
      <c r="D145">
        <v>2003</v>
      </c>
      <c r="E145" t="s">
        <v>30</v>
      </c>
      <c r="F145">
        <v>30</v>
      </c>
      <c r="G145">
        <v>0</v>
      </c>
      <c r="H145">
        <v>1646.43</v>
      </c>
      <c r="I145" t="s">
        <v>11</v>
      </c>
      <c r="J145" t="s">
        <v>16</v>
      </c>
      <c r="K145" t="s">
        <v>23</v>
      </c>
      <c r="L145" s="16" t="str">
        <f t="shared" si="2"/>
        <v>Dec</v>
      </c>
      <c r="M145" s="16">
        <f>IF(D145="?",$R$7,D145)</f>
        <v>2003</v>
      </c>
      <c r="N145" s="24" t="str">
        <f>IF(I145="?",$R$12,I145)</f>
        <v>tier - 2</v>
      </c>
      <c r="O145" s="24" t="str">
        <f>IF(J145="?",$R$18,J145)</f>
        <v>tier - 1</v>
      </c>
    </row>
    <row r="146" spans="3:15" x14ac:dyDescent="0.35">
      <c r="C146" t="s">
        <v>160</v>
      </c>
      <c r="D146">
        <v>2000</v>
      </c>
      <c r="E146" t="s">
        <v>37</v>
      </c>
      <c r="F146">
        <v>23</v>
      </c>
      <c r="G146">
        <v>0</v>
      </c>
      <c r="H146">
        <v>1665</v>
      </c>
      <c r="I146" t="s">
        <v>11</v>
      </c>
      <c r="J146" t="s">
        <v>11</v>
      </c>
      <c r="K146" t="s">
        <v>13</v>
      </c>
      <c r="L146" s="16" t="str">
        <f t="shared" si="2"/>
        <v>Oct</v>
      </c>
      <c r="M146" s="16">
        <f>IF(D146="?",$R$7,D146)</f>
        <v>2000</v>
      </c>
      <c r="N146" s="24" t="str">
        <f>IF(I146="?",$R$12,I146)</f>
        <v>tier - 2</v>
      </c>
      <c r="O146" s="24" t="str">
        <f>IF(J146="?",$R$18,J146)</f>
        <v>tier - 2</v>
      </c>
    </row>
    <row r="147" spans="3:15" x14ac:dyDescent="0.35">
      <c r="C147" t="s">
        <v>161</v>
      </c>
      <c r="D147">
        <v>2000</v>
      </c>
      <c r="E147" t="s">
        <v>18</v>
      </c>
      <c r="F147">
        <v>10</v>
      </c>
      <c r="G147">
        <v>0</v>
      </c>
      <c r="H147">
        <v>1674.63</v>
      </c>
      <c r="I147" t="s">
        <v>11</v>
      </c>
      <c r="J147" t="s">
        <v>11</v>
      </c>
      <c r="K147" t="s">
        <v>13</v>
      </c>
      <c r="L147" s="16" t="str">
        <f t="shared" si="2"/>
        <v>Jun</v>
      </c>
      <c r="M147" s="16">
        <f>IF(D147="?",$R$7,D147)</f>
        <v>2000</v>
      </c>
      <c r="N147" s="24" t="str">
        <f>IF(I147="?",$R$12,I147)</f>
        <v>tier - 2</v>
      </c>
      <c r="O147" s="24" t="str">
        <f>IF(J147="?",$R$18,J147)</f>
        <v>tier - 2</v>
      </c>
    </row>
    <row r="148" spans="3:15" x14ac:dyDescent="0.35">
      <c r="C148" t="s">
        <v>162</v>
      </c>
      <c r="D148">
        <v>2000</v>
      </c>
      <c r="E148" t="s">
        <v>37</v>
      </c>
      <c r="F148">
        <v>21</v>
      </c>
      <c r="G148">
        <v>0</v>
      </c>
      <c r="H148">
        <v>1682.6</v>
      </c>
      <c r="I148" t="s">
        <v>11</v>
      </c>
      <c r="J148" t="s">
        <v>11</v>
      </c>
      <c r="K148" t="s">
        <v>42</v>
      </c>
      <c r="L148" s="16" t="str">
        <f t="shared" si="2"/>
        <v>Oct</v>
      </c>
      <c r="M148" s="16">
        <f>IF(D148="?",$R$7,D148)</f>
        <v>2000</v>
      </c>
      <c r="N148" s="24" t="str">
        <f>IF(I148="?",$R$12,I148)</f>
        <v>tier - 2</v>
      </c>
      <c r="O148" s="24" t="str">
        <f>IF(J148="?",$R$18,J148)</f>
        <v>tier - 2</v>
      </c>
    </row>
    <row r="149" spans="3:15" x14ac:dyDescent="0.35">
      <c r="C149" t="s">
        <v>163</v>
      </c>
      <c r="D149">
        <v>2004</v>
      </c>
      <c r="E149" t="s">
        <v>15</v>
      </c>
      <c r="F149">
        <v>17</v>
      </c>
      <c r="G149">
        <v>0</v>
      </c>
      <c r="H149">
        <v>1694.8</v>
      </c>
      <c r="I149" t="s">
        <v>11</v>
      </c>
      <c r="J149" t="s">
        <v>11</v>
      </c>
      <c r="K149" t="s">
        <v>164</v>
      </c>
      <c r="L149" s="16" t="str">
        <f t="shared" si="2"/>
        <v>Nov</v>
      </c>
      <c r="M149" s="16">
        <f>IF(D149="?",$R$7,D149)</f>
        <v>2004</v>
      </c>
      <c r="N149" s="24" t="str">
        <f>IF(I149="?",$R$12,I149)</f>
        <v>tier - 2</v>
      </c>
      <c r="O149" s="24" t="str">
        <f>IF(J149="?",$R$18,J149)</f>
        <v>tier - 2</v>
      </c>
    </row>
    <row r="150" spans="3:15" x14ac:dyDescent="0.35">
      <c r="C150" t="s">
        <v>165</v>
      </c>
      <c r="D150">
        <v>2004</v>
      </c>
      <c r="E150" t="s">
        <v>30</v>
      </c>
      <c r="F150">
        <v>10</v>
      </c>
      <c r="G150">
        <v>0</v>
      </c>
      <c r="H150">
        <v>1702.46</v>
      </c>
      <c r="I150" t="s">
        <v>11</v>
      </c>
      <c r="J150" t="s">
        <v>12</v>
      </c>
      <c r="K150" t="s">
        <v>166</v>
      </c>
      <c r="L150" s="16" t="str">
        <f t="shared" si="2"/>
        <v>Dec</v>
      </c>
      <c r="M150" s="16">
        <f>IF(D150="?",$R$7,D150)</f>
        <v>2004</v>
      </c>
      <c r="N150" s="24" t="str">
        <f>IF(I150="?",$R$12,I150)</f>
        <v>tier - 2</v>
      </c>
      <c r="O150" s="24" t="str">
        <f>IF(J150="?",$R$18,J150)</f>
        <v>tier - 3</v>
      </c>
    </row>
    <row r="151" spans="3:15" x14ac:dyDescent="0.35">
      <c r="C151" t="s">
        <v>167</v>
      </c>
      <c r="D151">
        <v>2004</v>
      </c>
      <c r="E151" t="s">
        <v>15</v>
      </c>
      <c r="F151">
        <v>7</v>
      </c>
      <c r="G151">
        <v>0</v>
      </c>
      <c r="H151">
        <v>1704.57</v>
      </c>
      <c r="I151" t="s">
        <v>11</v>
      </c>
      <c r="J151" t="s">
        <v>16</v>
      </c>
      <c r="K151" t="s">
        <v>168</v>
      </c>
      <c r="L151" s="16" t="str">
        <f t="shared" si="2"/>
        <v>Nov</v>
      </c>
      <c r="M151" s="16">
        <f>IF(D151="?",$R$7,D151)</f>
        <v>2004</v>
      </c>
      <c r="N151" s="24" t="str">
        <f>IF(I151="?",$R$12,I151)</f>
        <v>tier - 2</v>
      </c>
      <c r="O151" s="24" t="str">
        <f>IF(J151="?",$R$18,J151)</f>
        <v>tier - 1</v>
      </c>
    </row>
    <row r="152" spans="3:15" x14ac:dyDescent="0.35">
      <c r="C152" t="s">
        <v>169</v>
      </c>
      <c r="D152">
        <v>2004</v>
      </c>
      <c r="E152" t="s">
        <v>30</v>
      </c>
      <c r="F152">
        <v>14</v>
      </c>
      <c r="G152">
        <v>0</v>
      </c>
      <c r="H152">
        <v>1704.7</v>
      </c>
      <c r="I152" t="s">
        <v>11</v>
      </c>
      <c r="J152" t="s">
        <v>12</v>
      </c>
      <c r="K152" t="s">
        <v>170</v>
      </c>
      <c r="L152" s="16" t="str">
        <f t="shared" si="2"/>
        <v>Dec</v>
      </c>
      <c r="M152" s="16">
        <f>IF(D152="?",$R$7,D152)</f>
        <v>2004</v>
      </c>
      <c r="N152" s="24" t="str">
        <f>IF(I152="?",$R$12,I152)</f>
        <v>tier - 2</v>
      </c>
      <c r="O152" s="24" t="str">
        <f>IF(J152="?",$R$18,J152)</f>
        <v>tier - 3</v>
      </c>
    </row>
    <row r="153" spans="3:15" x14ac:dyDescent="0.35">
      <c r="C153" t="s">
        <v>171</v>
      </c>
      <c r="D153">
        <v>2004</v>
      </c>
      <c r="E153" t="s">
        <v>30</v>
      </c>
      <c r="F153">
        <v>6</v>
      </c>
      <c r="G153">
        <v>0</v>
      </c>
      <c r="H153">
        <v>1705.62</v>
      </c>
      <c r="I153" t="s">
        <v>11</v>
      </c>
      <c r="J153" t="s">
        <v>11</v>
      </c>
      <c r="K153" t="s">
        <v>164</v>
      </c>
      <c r="L153" s="16" t="str">
        <f t="shared" si="2"/>
        <v>Dec</v>
      </c>
      <c r="M153" s="16">
        <f>IF(D153="?",$R$7,D153)</f>
        <v>2004</v>
      </c>
      <c r="N153" s="24" t="str">
        <f>IF(I153="?",$R$12,I153)</f>
        <v>tier - 2</v>
      </c>
      <c r="O153" s="24" t="str">
        <f>IF(J153="?",$R$18,J153)</f>
        <v>tier - 2</v>
      </c>
    </row>
    <row r="154" spans="3:15" x14ac:dyDescent="0.35">
      <c r="C154" t="s">
        <v>172</v>
      </c>
      <c r="D154">
        <v>2004</v>
      </c>
      <c r="E154" t="s">
        <v>37</v>
      </c>
      <c r="F154">
        <v>17</v>
      </c>
      <c r="G154">
        <v>0</v>
      </c>
      <c r="H154">
        <v>1708</v>
      </c>
      <c r="I154" t="s">
        <v>12</v>
      </c>
      <c r="J154" t="s">
        <v>11</v>
      </c>
      <c r="K154" t="s">
        <v>168</v>
      </c>
      <c r="L154" s="16" t="str">
        <f t="shared" si="2"/>
        <v>Oct</v>
      </c>
      <c r="M154" s="16">
        <f>IF(D154="?",$R$7,D154)</f>
        <v>2004</v>
      </c>
      <c r="N154" s="24" t="str">
        <f>IF(I154="?",$R$12,I154)</f>
        <v>tier - 3</v>
      </c>
      <c r="O154" s="24" t="str">
        <f>IF(J154="?",$R$18,J154)</f>
        <v>tier - 2</v>
      </c>
    </row>
    <row r="155" spans="3:15" x14ac:dyDescent="0.35">
      <c r="C155" t="s">
        <v>173</v>
      </c>
      <c r="D155">
        <v>2004</v>
      </c>
      <c r="E155" t="s">
        <v>30</v>
      </c>
      <c r="F155">
        <v>12</v>
      </c>
      <c r="G155">
        <v>0</v>
      </c>
      <c r="H155">
        <v>1708.93</v>
      </c>
      <c r="I155" t="s">
        <v>12</v>
      </c>
      <c r="J155" t="s">
        <v>16</v>
      </c>
      <c r="K155" t="s">
        <v>166</v>
      </c>
      <c r="L155" s="16" t="str">
        <f t="shared" si="2"/>
        <v>Dec</v>
      </c>
      <c r="M155" s="16">
        <f>IF(D155="?",$R$7,D155)</f>
        <v>2004</v>
      </c>
      <c r="N155" s="24" t="str">
        <f>IF(I155="?",$R$12,I155)</f>
        <v>tier - 3</v>
      </c>
      <c r="O155" s="24" t="str">
        <f>IF(J155="?",$R$18,J155)</f>
        <v>tier - 1</v>
      </c>
    </row>
    <row r="156" spans="3:15" x14ac:dyDescent="0.35">
      <c r="C156" t="s">
        <v>174</v>
      </c>
      <c r="D156">
        <v>2004</v>
      </c>
      <c r="E156" t="s">
        <v>20</v>
      </c>
      <c r="F156">
        <v>19</v>
      </c>
      <c r="G156">
        <v>1</v>
      </c>
      <c r="H156">
        <v>1711.03</v>
      </c>
      <c r="I156" t="s">
        <v>12</v>
      </c>
      <c r="J156" t="s">
        <v>12</v>
      </c>
      <c r="K156" t="s">
        <v>13</v>
      </c>
      <c r="L156" s="16" t="str">
        <f t="shared" si="2"/>
        <v>Sep</v>
      </c>
      <c r="M156" s="16">
        <f>IF(D156="?",$R$7,D156)</f>
        <v>2004</v>
      </c>
      <c r="N156" s="24" t="str">
        <f>IF(I156="?",$R$12,I156)</f>
        <v>tier - 3</v>
      </c>
      <c r="O156" s="24" t="str">
        <f>IF(J156="?",$R$18,J156)</f>
        <v>tier - 3</v>
      </c>
    </row>
    <row r="157" spans="3:15" x14ac:dyDescent="0.35">
      <c r="C157" t="s">
        <v>175</v>
      </c>
      <c r="D157">
        <v>2004</v>
      </c>
      <c r="E157" t="s">
        <v>20</v>
      </c>
      <c r="F157">
        <v>21</v>
      </c>
      <c r="G157">
        <v>0</v>
      </c>
      <c r="H157">
        <v>1712.23</v>
      </c>
      <c r="I157" t="s">
        <v>12</v>
      </c>
      <c r="J157" t="s">
        <v>16</v>
      </c>
      <c r="K157" t="s">
        <v>168</v>
      </c>
      <c r="L157" s="16" t="str">
        <f t="shared" si="2"/>
        <v>Sep</v>
      </c>
      <c r="M157" s="16">
        <f>IF(D157="?",$R$7,D157)</f>
        <v>2004</v>
      </c>
      <c r="N157" s="24" t="str">
        <f>IF(I157="?",$R$12,I157)</f>
        <v>tier - 3</v>
      </c>
      <c r="O157" s="24" t="str">
        <f>IF(J157="?",$R$18,J157)</f>
        <v>tier - 1</v>
      </c>
    </row>
    <row r="158" spans="3:15" x14ac:dyDescent="0.35">
      <c r="C158" t="s">
        <v>176</v>
      </c>
      <c r="D158">
        <v>2004</v>
      </c>
      <c r="E158" t="s">
        <v>18</v>
      </c>
      <c r="F158">
        <v>10</v>
      </c>
      <c r="G158">
        <v>1</v>
      </c>
      <c r="H158">
        <v>1719.44</v>
      </c>
      <c r="I158" t="s">
        <v>12</v>
      </c>
      <c r="J158" t="s">
        <v>12</v>
      </c>
      <c r="K158" t="s">
        <v>13</v>
      </c>
      <c r="L158" s="16" t="str">
        <f t="shared" si="2"/>
        <v>Jun</v>
      </c>
      <c r="M158" s="16">
        <f>IF(D158="?",$R$7,D158)</f>
        <v>2004</v>
      </c>
      <c r="N158" s="24" t="str">
        <f>IF(I158="?",$R$12,I158)</f>
        <v>tier - 3</v>
      </c>
      <c r="O158" s="24" t="str">
        <f>IF(J158="?",$R$18,J158)</f>
        <v>tier - 3</v>
      </c>
    </row>
    <row r="159" spans="3:15" x14ac:dyDescent="0.35">
      <c r="C159" t="s">
        <v>177</v>
      </c>
      <c r="D159">
        <v>2004</v>
      </c>
      <c r="E159" t="s">
        <v>20</v>
      </c>
      <c r="F159">
        <v>11</v>
      </c>
      <c r="G159">
        <v>1</v>
      </c>
      <c r="H159">
        <v>1720.35</v>
      </c>
      <c r="I159" t="s">
        <v>12</v>
      </c>
      <c r="J159" t="s">
        <v>12</v>
      </c>
      <c r="K159" t="s">
        <v>13</v>
      </c>
      <c r="L159" s="16" t="str">
        <f t="shared" si="2"/>
        <v>Sep</v>
      </c>
      <c r="M159" s="16">
        <f>IF(D159="?",$R$7,D159)</f>
        <v>2004</v>
      </c>
      <c r="N159" s="24" t="str">
        <f>IF(I159="?",$R$12,I159)</f>
        <v>tier - 3</v>
      </c>
      <c r="O159" s="24" t="str">
        <f>IF(J159="?",$R$18,J159)</f>
        <v>tier - 3</v>
      </c>
    </row>
    <row r="160" spans="3:15" x14ac:dyDescent="0.35">
      <c r="C160" t="s">
        <v>178</v>
      </c>
      <c r="D160">
        <v>2004</v>
      </c>
      <c r="E160" t="s">
        <v>37</v>
      </c>
      <c r="F160">
        <v>21</v>
      </c>
      <c r="G160">
        <v>1</v>
      </c>
      <c r="H160">
        <v>1725.55</v>
      </c>
      <c r="I160" t="s">
        <v>12</v>
      </c>
      <c r="J160" t="s">
        <v>11</v>
      </c>
      <c r="K160" t="s">
        <v>13</v>
      </c>
      <c r="L160" s="16" t="str">
        <f t="shared" si="2"/>
        <v>Oct</v>
      </c>
      <c r="M160" s="16">
        <f>IF(D160="?",$R$7,D160)</f>
        <v>2004</v>
      </c>
      <c r="N160" s="24" t="str">
        <f>IF(I160="?",$R$12,I160)</f>
        <v>tier - 3</v>
      </c>
      <c r="O160" s="24" t="str">
        <f>IF(J160="?",$R$18,J160)</f>
        <v>tier - 2</v>
      </c>
    </row>
    <row r="161" spans="3:15" x14ac:dyDescent="0.35">
      <c r="C161" t="s">
        <v>179</v>
      </c>
      <c r="D161">
        <v>2004</v>
      </c>
      <c r="E161" t="s">
        <v>20</v>
      </c>
      <c r="F161">
        <v>9</v>
      </c>
      <c r="G161">
        <v>1</v>
      </c>
      <c r="H161">
        <v>1727.54</v>
      </c>
      <c r="I161" t="s">
        <v>12</v>
      </c>
      <c r="J161" t="s">
        <v>16</v>
      </c>
      <c r="K161" t="s">
        <v>13</v>
      </c>
      <c r="L161" s="16" t="str">
        <f t="shared" si="2"/>
        <v>Sep</v>
      </c>
      <c r="M161" s="16">
        <f>IF(D161="?",$R$7,D161)</f>
        <v>2004</v>
      </c>
      <c r="N161" s="24" t="str">
        <f>IF(I161="?",$R$12,I161)</f>
        <v>tier - 3</v>
      </c>
      <c r="O161" s="24" t="str">
        <f>IF(J161="?",$R$18,J161)</f>
        <v>tier - 1</v>
      </c>
    </row>
    <row r="162" spans="3:15" x14ac:dyDescent="0.35">
      <c r="C162" t="s">
        <v>180</v>
      </c>
      <c r="D162">
        <v>2003</v>
      </c>
      <c r="E162" t="s">
        <v>15</v>
      </c>
      <c r="F162">
        <v>21</v>
      </c>
      <c r="G162">
        <v>0</v>
      </c>
      <c r="H162">
        <v>1727.79</v>
      </c>
      <c r="I162" t="s">
        <v>12</v>
      </c>
      <c r="J162" t="s">
        <v>12</v>
      </c>
      <c r="K162" t="s">
        <v>42</v>
      </c>
      <c r="L162" s="16" t="str">
        <f t="shared" si="2"/>
        <v>Nov</v>
      </c>
      <c r="M162" s="16">
        <f>IF(D162="?",$R$7,D162)</f>
        <v>2003</v>
      </c>
      <c r="N162" s="24" t="str">
        <f>IF(I162="?",$R$12,I162)</f>
        <v>tier - 3</v>
      </c>
      <c r="O162" s="24" t="str">
        <f>IF(J162="?",$R$18,J162)</f>
        <v>tier - 3</v>
      </c>
    </row>
    <row r="163" spans="3:15" x14ac:dyDescent="0.35">
      <c r="C163" t="s">
        <v>181</v>
      </c>
      <c r="D163">
        <v>2003</v>
      </c>
      <c r="E163" t="s">
        <v>20</v>
      </c>
      <c r="F163">
        <v>1</v>
      </c>
      <c r="G163">
        <v>0</v>
      </c>
      <c r="H163">
        <v>1728.9</v>
      </c>
      <c r="I163" t="s">
        <v>12</v>
      </c>
      <c r="J163" t="s">
        <v>11</v>
      </c>
      <c r="K163" t="s">
        <v>42</v>
      </c>
      <c r="L163" s="16" t="str">
        <f t="shared" si="2"/>
        <v>Sep</v>
      </c>
      <c r="M163" s="16">
        <f>IF(D163="?",$R$7,D163)</f>
        <v>2003</v>
      </c>
      <c r="N163" s="24" t="str">
        <f>IF(I163="?",$R$12,I163)</f>
        <v>tier - 3</v>
      </c>
      <c r="O163" s="24" t="str">
        <f>IF(J163="?",$R$18,J163)</f>
        <v>tier - 2</v>
      </c>
    </row>
    <row r="164" spans="3:15" x14ac:dyDescent="0.35">
      <c r="C164" t="s">
        <v>182</v>
      </c>
      <c r="D164">
        <v>2003</v>
      </c>
      <c r="E164" t="s">
        <v>15</v>
      </c>
      <c r="F164">
        <v>9</v>
      </c>
      <c r="G164">
        <v>0</v>
      </c>
      <c r="H164">
        <v>1731.68</v>
      </c>
      <c r="I164" t="s">
        <v>12</v>
      </c>
      <c r="J164" t="s">
        <v>11</v>
      </c>
      <c r="K164" t="s">
        <v>42</v>
      </c>
      <c r="L164" s="16" t="str">
        <f t="shared" si="2"/>
        <v>Nov</v>
      </c>
      <c r="M164" s="16">
        <f>IF(D164="?",$R$7,D164)</f>
        <v>2003</v>
      </c>
      <c r="N164" s="24" t="str">
        <f>IF(I164="?",$R$12,I164)</f>
        <v>tier - 3</v>
      </c>
      <c r="O164" s="24" t="str">
        <f>IF(J164="?",$R$18,J164)</f>
        <v>tier - 2</v>
      </c>
    </row>
    <row r="165" spans="3:15" x14ac:dyDescent="0.35">
      <c r="C165" t="s">
        <v>183</v>
      </c>
      <c r="D165">
        <v>2003</v>
      </c>
      <c r="E165" t="s">
        <v>15</v>
      </c>
      <c r="F165">
        <v>14</v>
      </c>
      <c r="G165">
        <v>0</v>
      </c>
      <c r="H165">
        <v>1737.38</v>
      </c>
      <c r="I165" t="s">
        <v>12</v>
      </c>
      <c r="J165" t="s">
        <v>11</v>
      </c>
      <c r="K165" t="s">
        <v>42</v>
      </c>
      <c r="L165" s="16" t="str">
        <f t="shared" si="2"/>
        <v>Nov</v>
      </c>
      <c r="M165" s="16">
        <f>IF(D165="?",$R$7,D165)</f>
        <v>2003</v>
      </c>
      <c r="N165" s="24" t="str">
        <f>IF(I165="?",$R$12,I165)</f>
        <v>tier - 3</v>
      </c>
      <c r="O165" s="24" t="str">
        <f>IF(J165="?",$R$18,J165)</f>
        <v>tier - 2</v>
      </c>
    </row>
    <row r="166" spans="3:15" x14ac:dyDescent="0.35">
      <c r="C166" t="s">
        <v>184</v>
      </c>
      <c r="D166">
        <v>2003</v>
      </c>
      <c r="E166" t="s">
        <v>10</v>
      </c>
      <c r="F166">
        <v>25</v>
      </c>
      <c r="G166">
        <v>0</v>
      </c>
      <c r="H166">
        <v>1743.21</v>
      </c>
      <c r="I166" t="s">
        <v>12</v>
      </c>
      <c r="J166" t="s">
        <v>16</v>
      </c>
      <c r="K166" t="s">
        <v>42</v>
      </c>
      <c r="L166" s="16" t="str">
        <f t="shared" si="2"/>
        <v>Jul</v>
      </c>
      <c r="M166" s="16">
        <f>IF(D166="?",$R$7,D166)</f>
        <v>2003</v>
      </c>
      <c r="N166" s="24" t="str">
        <f>IF(I166="?",$R$12,I166)</f>
        <v>tier - 3</v>
      </c>
      <c r="O166" s="24" t="str">
        <f>IF(J166="?",$R$18,J166)</f>
        <v>tier - 1</v>
      </c>
    </row>
    <row r="167" spans="3:15" x14ac:dyDescent="0.35">
      <c r="C167" t="s">
        <v>185</v>
      </c>
      <c r="D167">
        <v>2003</v>
      </c>
      <c r="E167" t="s">
        <v>10</v>
      </c>
      <c r="F167">
        <v>28</v>
      </c>
      <c r="G167">
        <v>0</v>
      </c>
      <c r="H167">
        <v>1744.47</v>
      </c>
      <c r="I167" t="s">
        <v>12</v>
      </c>
      <c r="J167" t="s">
        <v>16</v>
      </c>
      <c r="K167" t="s">
        <v>42</v>
      </c>
      <c r="L167" s="16" t="str">
        <f t="shared" si="2"/>
        <v>Jul</v>
      </c>
      <c r="M167" s="16">
        <f>IF(D167="?",$R$7,D167)</f>
        <v>2003</v>
      </c>
      <c r="N167" s="24" t="str">
        <f>IF(I167="?",$R$12,I167)</f>
        <v>tier - 3</v>
      </c>
      <c r="O167" s="24" t="str">
        <f>IF(J167="?",$R$18,J167)</f>
        <v>tier - 1</v>
      </c>
    </row>
    <row r="168" spans="3:15" x14ac:dyDescent="0.35">
      <c r="C168" t="s">
        <v>186</v>
      </c>
      <c r="D168">
        <v>2003</v>
      </c>
      <c r="E168" t="s">
        <v>20</v>
      </c>
      <c r="F168">
        <v>26</v>
      </c>
      <c r="G168">
        <v>0</v>
      </c>
      <c r="H168">
        <v>1748.77</v>
      </c>
      <c r="I168" t="s">
        <v>12</v>
      </c>
      <c r="J168" t="s">
        <v>16</v>
      </c>
      <c r="K168" t="s">
        <v>42</v>
      </c>
      <c r="L168" s="16" t="str">
        <f t="shared" si="2"/>
        <v>Sep</v>
      </c>
      <c r="M168" s="16">
        <f>IF(D168="?",$R$7,D168)</f>
        <v>2003</v>
      </c>
      <c r="N168" s="24" t="str">
        <f>IF(I168="?",$R$12,I168)</f>
        <v>tier - 3</v>
      </c>
      <c r="O168" s="24" t="str">
        <f>IF(J168="?",$R$18,J168)</f>
        <v>tier - 1</v>
      </c>
    </row>
    <row r="169" spans="3:15" x14ac:dyDescent="0.35">
      <c r="C169" t="s">
        <v>187</v>
      </c>
      <c r="D169">
        <v>1998</v>
      </c>
      <c r="E169" t="s">
        <v>37</v>
      </c>
      <c r="F169">
        <v>7</v>
      </c>
      <c r="G169">
        <v>0</v>
      </c>
      <c r="H169">
        <v>1756.6</v>
      </c>
      <c r="I169" t="s">
        <v>12</v>
      </c>
      <c r="J169" t="s">
        <v>12</v>
      </c>
      <c r="K169" t="s">
        <v>13</v>
      </c>
      <c r="L169" s="16" t="str">
        <f t="shared" si="2"/>
        <v>Oct</v>
      </c>
      <c r="M169" s="16">
        <f>IF(D169="?",$R$7,D169)</f>
        <v>1998</v>
      </c>
      <c r="N169" s="24" t="str">
        <f>IF(I169="?",$R$12,I169)</f>
        <v>tier - 3</v>
      </c>
      <c r="O169" s="24" t="str">
        <f>IF(J169="?",$R$18,J169)</f>
        <v>tier - 3</v>
      </c>
    </row>
    <row r="170" spans="3:15" x14ac:dyDescent="0.35">
      <c r="C170" t="s">
        <v>188</v>
      </c>
      <c r="D170">
        <v>2003</v>
      </c>
      <c r="E170" t="s">
        <v>15</v>
      </c>
      <c r="F170">
        <v>19</v>
      </c>
      <c r="G170">
        <v>0</v>
      </c>
      <c r="H170">
        <v>1759.34</v>
      </c>
      <c r="I170" t="s">
        <v>12</v>
      </c>
      <c r="J170" t="s">
        <v>16</v>
      </c>
      <c r="K170" t="s">
        <v>42</v>
      </c>
      <c r="L170" s="16" t="str">
        <f t="shared" si="2"/>
        <v>Nov</v>
      </c>
      <c r="M170" s="16">
        <f>IF(D170="?",$R$7,D170)</f>
        <v>2003</v>
      </c>
      <c r="N170" s="24" t="str">
        <f>IF(I170="?",$R$12,I170)</f>
        <v>tier - 3</v>
      </c>
      <c r="O170" s="24" t="str">
        <f>IF(J170="?",$R$18,J170)</f>
        <v>tier - 1</v>
      </c>
    </row>
    <row r="171" spans="3:15" x14ac:dyDescent="0.35">
      <c r="C171" t="s">
        <v>189</v>
      </c>
      <c r="D171">
        <v>2002</v>
      </c>
      <c r="E171" t="s">
        <v>30</v>
      </c>
      <c r="F171">
        <v>13</v>
      </c>
      <c r="G171">
        <v>0</v>
      </c>
      <c r="H171">
        <v>1769.53</v>
      </c>
      <c r="I171" t="s">
        <v>12</v>
      </c>
      <c r="J171" t="s">
        <v>12</v>
      </c>
      <c r="K171" t="s">
        <v>23</v>
      </c>
      <c r="L171" s="16" t="str">
        <f t="shared" si="2"/>
        <v>Dec</v>
      </c>
      <c r="M171" s="16">
        <f>IF(D171="?",$R$7,D171)</f>
        <v>2002</v>
      </c>
      <c r="N171" s="24" t="str">
        <f>IF(I171="?",$R$12,I171)</f>
        <v>tier - 3</v>
      </c>
      <c r="O171" s="24" t="str">
        <f>IF(J171="?",$R$18,J171)</f>
        <v>tier - 3</v>
      </c>
    </row>
    <row r="172" spans="3:15" x14ac:dyDescent="0.35">
      <c r="C172" t="s">
        <v>190</v>
      </c>
      <c r="D172">
        <v>1999</v>
      </c>
      <c r="E172" t="s">
        <v>20</v>
      </c>
      <c r="F172">
        <v>25</v>
      </c>
      <c r="G172">
        <v>0</v>
      </c>
      <c r="H172">
        <v>1815.88</v>
      </c>
      <c r="I172" t="s">
        <v>12</v>
      </c>
      <c r="J172" t="s">
        <v>12</v>
      </c>
      <c r="K172" t="s">
        <v>13</v>
      </c>
      <c r="L172" s="16" t="str">
        <f t="shared" si="2"/>
        <v>Sep</v>
      </c>
      <c r="M172" s="16">
        <f>IF(D172="?",$R$7,D172)</f>
        <v>1999</v>
      </c>
      <c r="N172" s="24" t="str">
        <f>IF(I172="?",$R$12,I172)</f>
        <v>tier - 3</v>
      </c>
      <c r="O172" s="24" t="str">
        <f>IF(J172="?",$R$18,J172)</f>
        <v>tier - 3</v>
      </c>
    </row>
    <row r="173" spans="3:15" x14ac:dyDescent="0.35">
      <c r="C173" t="s">
        <v>191</v>
      </c>
      <c r="D173">
        <v>2004</v>
      </c>
      <c r="E173" t="s">
        <v>35</v>
      </c>
      <c r="F173">
        <v>19</v>
      </c>
      <c r="G173">
        <v>0</v>
      </c>
      <c r="H173">
        <v>1822.54</v>
      </c>
      <c r="I173" t="s">
        <v>12</v>
      </c>
      <c r="J173" t="s">
        <v>16</v>
      </c>
      <c r="K173" t="s">
        <v>23</v>
      </c>
      <c r="L173" s="16" t="str">
        <f t="shared" si="2"/>
        <v>Aug</v>
      </c>
      <c r="M173" s="16">
        <f>IF(D173="?",$R$7,D173)</f>
        <v>2004</v>
      </c>
      <c r="N173" s="24" t="str">
        <f>IF(I173="?",$R$12,I173)</f>
        <v>tier - 3</v>
      </c>
      <c r="O173" s="24" t="str">
        <f>IF(J173="?",$R$18,J173)</f>
        <v>tier - 1</v>
      </c>
    </row>
    <row r="174" spans="3:15" x14ac:dyDescent="0.35">
      <c r="C174" t="s">
        <v>192</v>
      </c>
      <c r="D174">
        <v>1999</v>
      </c>
      <c r="E174" t="s">
        <v>15</v>
      </c>
      <c r="F174">
        <v>17</v>
      </c>
      <c r="G174">
        <v>0</v>
      </c>
      <c r="H174">
        <v>1824.29</v>
      </c>
      <c r="I174" t="s">
        <v>12</v>
      </c>
      <c r="J174" t="s">
        <v>12</v>
      </c>
      <c r="K174" t="s">
        <v>13</v>
      </c>
      <c r="L174" s="16" t="str">
        <f t="shared" si="2"/>
        <v>Nov</v>
      </c>
      <c r="M174" s="16">
        <f>IF(D174="?",$R$7,D174)</f>
        <v>1999</v>
      </c>
      <c r="N174" s="24" t="str">
        <f>IF(I174="?",$R$12,I174)</f>
        <v>tier - 3</v>
      </c>
      <c r="O174" s="24" t="str">
        <f>IF(J174="?",$R$18,J174)</f>
        <v>tier - 3</v>
      </c>
    </row>
    <row r="175" spans="3:15" x14ac:dyDescent="0.35">
      <c r="C175" t="s">
        <v>193</v>
      </c>
      <c r="D175">
        <v>1999</v>
      </c>
      <c r="E175" t="s">
        <v>37</v>
      </c>
      <c r="F175">
        <v>1</v>
      </c>
      <c r="G175">
        <v>0</v>
      </c>
      <c r="H175">
        <v>1826.84</v>
      </c>
      <c r="I175" t="s">
        <v>12</v>
      </c>
      <c r="J175" t="s">
        <v>11</v>
      </c>
      <c r="K175" t="s">
        <v>42</v>
      </c>
      <c r="L175" s="16" t="str">
        <f t="shared" si="2"/>
        <v>Oct</v>
      </c>
      <c r="M175" s="16">
        <f>IF(D175="?",$R$7,D175)</f>
        <v>1999</v>
      </c>
      <c r="N175" s="24" t="str">
        <f>IF(I175="?",$R$12,I175)</f>
        <v>tier - 3</v>
      </c>
      <c r="O175" s="24" t="str">
        <f>IF(J175="?",$R$18,J175)</f>
        <v>tier - 2</v>
      </c>
    </row>
    <row r="176" spans="3:15" x14ac:dyDescent="0.35">
      <c r="C176" t="s">
        <v>194</v>
      </c>
      <c r="D176">
        <v>2003</v>
      </c>
      <c r="E176" t="s">
        <v>35</v>
      </c>
      <c r="F176">
        <v>11</v>
      </c>
      <c r="G176">
        <v>1</v>
      </c>
      <c r="H176">
        <v>1832.09</v>
      </c>
      <c r="I176" t="s">
        <v>12</v>
      </c>
      <c r="J176" t="s">
        <v>12</v>
      </c>
      <c r="K176" t="s">
        <v>42</v>
      </c>
      <c r="L176" s="16" t="str">
        <f t="shared" si="2"/>
        <v>Aug</v>
      </c>
      <c r="M176" s="16">
        <f>IF(D176="?",$R$7,D176)</f>
        <v>2003</v>
      </c>
      <c r="N176" s="24" t="str">
        <f>IF(I176="?",$R$12,I176)</f>
        <v>tier - 3</v>
      </c>
      <c r="O176" s="24" t="str">
        <f>IF(J176="?",$R$18,J176)</f>
        <v>tier - 3</v>
      </c>
    </row>
    <row r="177" spans="3:15" x14ac:dyDescent="0.35">
      <c r="C177" t="s">
        <v>195</v>
      </c>
      <c r="D177">
        <v>2003</v>
      </c>
      <c r="E177" t="s">
        <v>35</v>
      </c>
      <c r="F177">
        <v>4</v>
      </c>
      <c r="G177">
        <v>1</v>
      </c>
      <c r="H177">
        <v>1837.24</v>
      </c>
      <c r="I177" t="s">
        <v>12</v>
      </c>
      <c r="J177" t="s">
        <v>11</v>
      </c>
      <c r="K177" t="s">
        <v>42</v>
      </c>
      <c r="L177" s="16" t="str">
        <f t="shared" si="2"/>
        <v>Aug</v>
      </c>
      <c r="M177" s="16">
        <f>IF(D177="?",$R$7,D177)</f>
        <v>2003</v>
      </c>
      <c r="N177" s="24" t="str">
        <f>IF(I177="?",$R$12,I177)</f>
        <v>tier - 3</v>
      </c>
      <c r="O177" s="24" t="str">
        <f>IF(J177="?",$R$18,J177)</f>
        <v>tier - 2</v>
      </c>
    </row>
    <row r="178" spans="3:15" x14ac:dyDescent="0.35">
      <c r="C178" t="s">
        <v>196</v>
      </c>
      <c r="D178">
        <v>1999</v>
      </c>
      <c r="E178" t="s">
        <v>30</v>
      </c>
      <c r="F178">
        <v>12</v>
      </c>
      <c r="G178">
        <v>0</v>
      </c>
      <c r="H178">
        <v>1837.28</v>
      </c>
      <c r="I178" t="s">
        <v>12</v>
      </c>
      <c r="J178" t="s">
        <v>11</v>
      </c>
      <c r="K178" t="s">
        <v>13</v>
      </c>
      <c r="L178" s="16" t="str">
        <f t="shared" si="2"/>
        <v>Dec</v>
      </c>
      <c r="M178" s="16">
        <f>IF(D178="?",$R$7,D178)</f>
        <v>1999</v>
      </c>
      <c r="N178" s="24" t="str">
        <f>IF(I178="?",$R$12,I178)</f>
        <v>tier - 3</v>
      </c>
      <c r="O178" s="24" t="str">
        <f>IF(J178="?",$R$18,J178)</f>
        <v>tier - 2</v>
      </c>
    </row>
    <row r="179" spans="3:15" x14ac:dyDescent="0.35">
      <c r="C179" t="s">
        <v>197</v>
      </c>
      <c r="D179">
        <v>2003</v>
      </c>
      <c r="E179" t="s">
        <v>10</v>
      </c>
      <c r="F179">
        <v>20</v>
      </c>
      <c r="G179">
        <v>1</v>
      </c>
      <c r="H179">
        <v>1842.52</v>
      </c>
      <c r="I179" t="s">
        <v>12</v>
      </c>
      <c r="J179" t="s">
        <v>11</v>
      </c>
      <c r="K179" t="s">
        <v>42</v>
      </c>
      <c r="L179" s="16" t="str">
        <f t="shared" si="2"/>
        <v>Jul</v>
      </c>
      <c r="M179" s="16">
        <f>IF(D179="?",$R$7,D179)</f>
        <v>2003</v>
      </c>
      <c r="N179" s="24" t="str">
        <f>IF(I179="?",$R$12,I179)</f>
        <v>tier - 3</v>
      </c>
      <c r="O179" s="24" t="str">
        <f>IF(J179="?",$R$18,J179)</f>
        <v>tier - 2</v>
      </c>
    </row>
    <row r="180" spans="3:15" x14ac:dyDescent="0.35">
      <c r="C180" t="s">
        <v>198</v>
      </c>
      <c r="D180">
        <v>1994</v>
      </c>
      <c r="E180" t="s">
        <v>30</v>
      </c>
      <c r="F180">
        <v>6</v>
      </c>
      <c r="G180">
        <v>0</v>
      </c>
      <c r="H180">
        <v>1850.55</v>
      </c>
      <c r="I180" t="s">
        <v>12</v>
      </c>
      <c r="J180" t="s">
        <v>11</v>
      </c>
      <c r="K180" t="s">
        <v>23</v>
      </c>
      <c r="L180" s="16" t="str">
        <f t="shared" si="2"/>
        <v>Dec</v>
      </c>
      <c r="M180" s="16">
        <f>IF(D180="?",$R$7,D180)</f>
        <v>1994</v>
      </c>
      <c r="N180" s="24" t="str">
        <f>IF(I180="?",$R$12,I180)</f>
        <v>tier - 3</v>
      </c>
      <c r="O180" s="24" t="str">
        <f>IF(J180="?",$R$18,J180)</f>
        <v>tier - 2</v>
      </c>
    </row>
    <row r="181" spans="3:15" x14ac:dyDescent="0.35">
      <c r="C181" t="s">
        <v>199</v>
      </c>
      <c r="D181">
        <v>2004</v>
      </c>
      <c r="E181" t="s">
        <v>30</v>
      </c>
      <c r="F181">
        <v>27</v>
      </c>
      <c r="G181">
        <v>0</v>
      </c>
      <c r="H181">
        <v>1863.45</v>
      </c>
      <c r="I181" t="s">
        <v>12</v>
      </c>
      <c r="J181" t="s">
        <v>16</v>
      </c>
      <c r="K181" t="s">
        <v>200</v>
      </c>
      <c r="L181" s="16" t="str">
        <f t="shared" si="2"/>
        <v>Dec</v>
      </c>
      <c r="M181" s="16">
        <f>IF(D181="?",$R$7,D181)</f>
        <v>2004</v>
      </c>
      <c r="N181" s="24" t="str">
        <f>IF(I181="?",$R$12,I181)</f>
        <v>tier - 3</v>
      </c>
      <c r="O181" s="24" t="str">
        <f>IF(J181="?",$R$18,J181)</f>
        <v>tier - 1</v>
      </c>
    </row>
    <row r="182" spans="3:15" x14ac:dyDescent="0.35">
      <c r="C182" t="s">
        <v>201</v>
      </c>
      <c r="D182">
        <v>1996</v>
      </c>
      <c r="E182" t="s">
        <v>10</v>
      </c>
      <c r="F182">
        <v>2</v>
      </c>
      <c r="G182">
        <v>0</v>
      </c>
      <c r="H182">
        <v>1865.98</v>
      </c>
      <c r="I182" t="s">
        <v>12</v>
      </c>
      <c r="J182" t="s">
        <v>12</v>
      </c>
      <c r="K182" t="s">
        <v>23</v>
      </c>
      <c r="L182" s="16" t="str">
        <f t="shared" si="2"/>
        <v>Jul</v>
      </c>
      <c r="M182" s="16">
        <f>IF(D182="?",$R$7,D182)</f>
        <v>1996</v>
      </c>
      <c r="N182" s="24" t="str">
        <f>IF(I182="?",$R$12,I182)</f>
        <v>tier - 3</v>
      </c>
      <c r="O182" s="24" t="str">
        <f>IF(J182="?",$R$18,J182)</f>
        <v>tier - 3</v>
      </c>
    </row>
    <row r="183" spans="3:15" x14ac:dyDescent="0.35">
      <c r="C183" t="s">
        <v>202</v>
      </c>
      <c r="D183">
        <v>2002</v>
      </c>
      <c r="E183" t="s">
        <v>20</v>
      </c>
      <c r="F183">
        <v>22</v>
      </c>
      <c r="G183">
        <v>0</v>
      </c>
      <c r="H183">
        <v>1875.34</v>
      </c>
      <c r="I183" t="s">
        <v>12</v>
      </c>
      <c r="J183" t="s">
        <v>11</v>
      </c>
      <c r="K183" t="s">
        <v>42</v>
      </c>
      <c r="L183" s="16" t="str">
        <f t="shared" si="2"/>
        <v>Sep</v>
      </c>
      <c r="M183" s="16">
        <f>IF(D183="?",$R$7,D183)</f>
        <v>2002</v>
      </c>
      <c r="N183" s="24" t="str">
        <f>IF(I183="?",$R$12,I183)</f>
        <v>tier - 3</v>
      </c>
      <c r="O183" s="24" t="str">
        <f>IF(J183="?",$R$18,J183)</f>
        <v>tier - 2</v>
      </c>
    </row>
    <row r="184" spans="3:15" x14ac:dyDescent="0.35">
      <c r="C184" t="s">
        <v>203</v>
      </c>
      <c r="D184">
        <v>2002</v>
      </c>
      <c r="E184" t="s">
        <v>37</v>
      </c>
      <c r="F184">
        <v>29</v>
      </c>
      <c r="G184">
        <v>0</v>
      </c>
      <c r="H184">
        <v>1877.93</v>
      </c>
      <c r="I184" t="s">
        <v>12</v>
      </c>
      <c r="J184" t="s">
        <v>16</v>
      </c>
      <c r="K184" t="s">
        <v>13</v>
      </c>
      <c r="L184" s="16" t="str">
        <f t="shared" si="2"/>
        <v>Oct</v>
      </c>
      <c r="M184" s="16">
        <f>IF(D184="?",$R$7,D184)</f>
        <v>2002</v>
      </c>
      <c r="N184" s="24" t="str">
        <f>IF(I184="?",$R$12,I184)</f>
        <v>tier - 3</v>
      </c>
      <c r="O184" s="24" t="str">
        <f>IF(J184="?",$R$18,J184)</f>
        <v>tier - 1</v>
      </c>
    </row>
    <row r="185" spans="3:15" x14ac:dyDescent="0.35">
      <c r="C185" t="s">
        <v>204</v>
      </c>
      <c r="D185">
        <v>2002</v>
      </c>
      <c r="E185" t="s">
        <v>35</v>
      </c>
      <c r="F185">
        <v>29</v>
      </c>
      <c r="G185">
        <v>0</v>
      </c>
      <c r="H185">
        <v>1880.07</v>
      </c>
      <c r="I185" t="s">
        <v>12</v>
      </c>
      <c r="J185" t="s">
        <v>11</v>
      </c>
      <c r="K185" t="s">
        <v>13</v>
      </c>
      <c r="L185" s="16" t="str">
        <f t="shared" si="2"/>
        <v>Aug</v>
      </c>
      <c r="M185" s="16">
        <f>IF(D185="?",$R$7,D185)</f>
        <v>2002</v>
      </c>
      <c r="N185" s="24" t="str">
        <f>IF(I185="?",$R$12,I185)</f>
        <v>tier - 3</v>
      </c>
      <c r="O185" s="24" t="str">
        <f>IF(J185="?",$R$18,J185)</f>
        <v>tier - 2</v>
      </c>
    </row>
    <row r="186" spans="3:15" x14ac:dyDescent="0.35">
      <c r="C186" t="s">
        <v>205</v>
      </c>
      <c r="D186">
        <v>2002</v>
      </c>
      <c r="E186" t="s">
        <v>35</v>
      </c>
      <c r="F186">
        <v>21</v>
      </c>
      <c r="G186">
        <v>0</v>
      </c>
      <c r="H186">
        <v>1880.49</v>
      </c>
      <c r="I186" t="s">
        <v>12</v>
      </c>
      <c r="J186" t="s">
        <v>16</v>
      </c>
      <c r="K186" t="s">
        <v>42</v>
      </c>
      <c r="L186" s="16" t="str">
        <f t="shared" si="2"/>
        <v>Aug</v>
      </c>
      <c r="M186" s="16">
        <f>IF(D186="?",$R$7,D186)</f>
        <v>2002</v>
      </c>
      <c r="N186" s="24" t="str">
        <f>IF(I186="?",$R$12,I186)</f>
        <v>tier - 3</v>
      </c>
      <c r="O186" s="24" t="str">
        <f>IF(J186="?",$R$18,J186)</f>
        <v>tier - 1</v>
      </c>
    </row>
    <row r="187" spans="3:15" x14ac:dyDescent="0.35">
      <c r="C187" t="s">
        <v>206</v>
      </c>
      <c r="D187">
        <v>2001</v>
      </c>
      <c r="E187" t="s">
        <v>35</v>
      </c>
      <c r="F187">
        <v>10</v>
      </c>
      <c r="G187">
        <v>0</v>
      </c>
      <c r="H187">
        <v>1906.36</v>
      </c>
      <c r="I187" t="s">
        <v>12</v>
      </c>
      <c r="J187" t="s">
        <v>16</v>
      </c>
      <c r="K187" t="s">
        <v>23</v>
      </c>
      <c r="L187" s="16" t="str">
        <f t="shared" si="2"/>
        <v>Aug</v>
      </c>
      <c r="M187" s="16">
        <f>IF(D187="?",$R$7,D187)</f>
        <v>2001</v>
      </c>
      <c r="N187" s="24" t="str">
        <f>IF(I187="?",$R$12,I187)</f>
        <v>tier - 3</v>
      </c>
      <c r="O187" s="24" t="str">
        <f>IF(J187="?",$R$18,J187)</f>
        <v>tier - 1</v>
      </c>
    </row>
    <row r="188" spans="3:15" x14ac:dyDescent="0.35">
      <c r="C188" t="s">
        <v>207</v>
      </c>
      <c r="D188">
        <v>1994</v>
      </c>
      <c r="E188" t="s">
        <v>37</v>
      </c>
      <c r="F188">
        <v>6</v>
      </c>
      <c r="G188">
        <v>0</v>
      </c>
      <c r="H188">
        <v>1908.9</v>
      </c>
      <c r="I188" t="s">
        <v>12</v>
      </c>
      <c r="J188" t="s">
        <v>12</v>
      </c>
      <c r="K188" t="s">
        <v>13</v>
      </c>
      <c r="L188" s="16" t="str">
        <f t="shared" si="2"/>
        <v>Oct</v>
      </c>
      <c r="M188" s="16">
        <f>IF(D188="?",$R$7,D188)</f>
        <v>1994</v>
      </c>
      <c r="N188" s="24" t="str">
        <f>IF(I188="?",$R$12,I188)</f>
        <v>tier - 3</v>
      </c>
      <c r="O188" s="24" t="str">
        <f>IF(J188="?",$R$18,J188)</f>
        <v>tier - 3</v>
      </c>
    </row>
    <row r="189" spans="3:15" x14ac:dyDescent="0.35">
      <c r="C189" t="s">
        <v>208</v>
      </c>
      <c r="D189">
        <v>2001</v>
      </c>
      <c r="E189" t="s">
        <v>35</v>
      </c>
      <c r="F189">
        <v>3</v>
      </c>
      <c r="G189">
        <v>0</v>
      </c>
      <c r="H189">
        <v>1909.53</v>
      </c>
      <c r="I189" t="s">
        <v>12</v>
      </c>
      <c r="J189" t="s">
        <v>12</v>
      </c>
      <c r="K189" t="s">
        <v>23</v>
      </c>
      <c r="L189" s="16" t="str">
        <f t="shared" si="2"/>
        <v>Aug</v>
      </c>
      <c r="M189" s="16">
        <f>IF(D189="?",$R$7,D189)</f>
        <v>2001</v>
      </c>
      <c r="N189" s="24" t="str">
        <f>IF(I189="?",$R$12,I189)</f>
        <v>tier - 3</v>
      </c>
      <c r="O189" s="24" t="str">
        <f>IF(J189="?",$R$18,J189)</f>
        <v>tier - 3</v>
      </c>
    </row>
    <row r="190" spans="3:15" x14ac:dyDescent="0.35">
      <c r="C190" t="s">
        <v>209</v>
      </c>
      <c r="D190">
        <v>2001</v>
      </c>
      <c r="E190" t="s">
        <v>30</v>
      </c>
      <c r="F190">
        <v>9</v>
      </c>
      <c r="G190">
        <v>0</v>
      </c>
      <c r="H190">
        <v>1917.32</v>
      </c>
      <c r="I190" t="s">
        <v>12</v>
      </c>
      <c r="J190" t="s">
        <v>11</v>
      </c>
      <c r="K190" t="s">
        <v>23</v>
      </c>
      <c r="L190" s="16" t="str">
        <f t="shared" si="2"/>
        <v>Dec</v>
      </c>
      <c r="M190" s="16">
        <f>IF(D190="?",$R$7,D190)</f>
        <v>2001</v>
      </c>
      <c r="N190" s="24" t="str">
        <f>IF(I190="?",$R$12,I190)</f>
        <v>tier - 3</v>
      </c>
      <c r="O190" s="24" t="str">
        <f>IF(J190="?",$R$18,J190)</f>
        <v>tier - 2</v>
      </c>
    </row>
    <row r="191" spans="3:15" x14ac:dyDescent="0.35">
      <c r="C191" t="s">
        <v>210</v>
      </c>
      <c r="D191">
        <v>2002</v>
      </c>
      <c r="E191" t="s">
        <v>20</v>
      </c>
      <c r="F191">
        <v>7</v>
      </c>
      <c r="G191">
        <v>1</v>
      </c>
      <c r="H191">
        <v>1964.78</v>
      </c>
      <c r="I191" t="s">
        <v>12</v>
      </c>
      <c r="J191" t="s">
        <v>16</v>
      </c>
      <c r="K191" t="s">
        <v>42</v>
      </c>
      <c r="L191" s="16" t="str">
        <f t="shared" si="2"/>
        <v>Sep</v>
      </c>
      <c r="M191" s="16">
        <f>IF(D191="?",$R$7,D191)</f>
        <v>2002</v>
      </c>
      <c r="N191" s="24" t="str">
        <f>IF(I191="?",$R$12,I191)</f>
        <v>tier - 3</v>
      </c>
      <c r="O191" s="24" t="str">
        <f>IF(J191="?",$R$18,J191)</f>
        <v>tier - 1</v>
      </c>
    </row>
    <row r="192" spans="3:15" x14ac:dyDescent="0.35">
      <c r="C192" t="s">
        <v>211</v>
      </c>
      <c r="D192">
        <v>2002</v>
      </c>
      <c r="E192" t="s">
        <v>10</v>
      </c>
      <c r="F192">
        <v>29</v>
      </c>
      <c r="G192">
        <v>0</v>
      </c>
      <c r="H192">
        <v>1967.02</v>
      </c>
      <c r="I192" t="s">
        <v>12</v>
      </c>
      <c r="J192" t="s">
        <v>11</v>
      </c>
      <c r="K192" t="s">
        <v>168</v>
      </c>
      <c r="L192" s="16" t="str">
        <f t="shared" si="2"/>
        <v>Jul</v>
      </c>
      <c r="M192" s="16">
        <f>IF(D192="?",$R$7,D192)</f>
        <v>2002</v>
      </c>
      <c r="N192" s="24" t="str">
        <f>IF(I192="?",$R$12,I192)</f>
        <v>tier - 3</v>
      </c>
      <c r="O192" s="24" t="str">
        <f>IF(J192="?",$R$18,J192)</f>
        <v>tier - 2</v>
      </c>
    </row>
    <row r="193" spans="3:15" x14ac:dyDescent="0.35">
      <c r="C193" t="s">
        <v>212</v>
      </c>
      <c r="D193">
        <v>1998</v>
      </c>
      <c r="E193" t="s">
        <v>20</v>
      </c>
      <c r="F193">
        <v>28</v>
      </c>
      <c r="G193">
        <v>0</v>
      </c>
      <c r="H193">
        <v>1969.61</v>
      </c>
      <c r="I193" t="s">
        <v>12</v>
      </c>
      <c r="J193" t="s">
        <v>12</v>
      </c>
      <c r="K193" t="s">
        <v>42</v>
      </c>
      <c r="L193" s="16" t="str">
        <f t="shared" si="2"/>
        <v>Sep</v>
      </c>
      <c r="M193" s="16">
        <f>IF(D193="?",$R$7,D193)</f>
        <v>1998</v>
      </c>
      <c r="N193" s="24" t="str">
        <f>IF(I193="?",$R$12,I193)</f>
        <v>tier - 3</v>
      </c>
      <c r="O193" s="24" t="str">
        <f>IF(J193="?",$R$18,J193)</f>
        <v>tier - 3</v>
      </c>
    </row>
    <row r="194" spans="3:15" x14ac:dyDescent="0.35">
      <c r="C194" t="s">
        <v>213</v>
      </c>
      <c r="D194">
        <v>1998</v>
      </c>
      <c r="E194" t="s">
        <v>37</v>
      </c>
      <c r="F194">
        <v>5</v>
      </c>
      <c r="G194">
        <v>0</v>
      </c>
      <c r="H194">
        <v>1972.95</v>
      </c>
      <c r="I194" t="s">
        <v>12</v>
      </c>
      <c r="J194" t="s">
        <v>16</v>
      </c>
      <c r="K194" t="s">
        <v>42</v>
      </c>
      <c r="L194" s="16" t="str">
        <f t="shared" si="2"/>
        <v>Oct</v>
      </c>
      <c r="M194" s="16">
        <f>IF(D194="?",$R$7,D194)</f>
        <v>1998</v>
      </c>
      <c r="N194" s="24" t="str">
        <f>IF(I194="?",$R$12,I194)</f>
        <v>tier - 3</v>
      </c>
      <c r="O194" s="24" t="str">
        <f>IF(J194="?",$R$18,J194)</f>
        <v>tier - 1</v>
      </c>
    </row>
    <row r="195" spans="3:15" x14ac:dyDescent="0.35">
      <c r="C195" t="s">
        <v>214</v>
      </c>
      <c r="D195">
        <v>1998</v>
      </c>
      <c r="E195" t="s">
        <v>20</v>
      </c>
      <c r="F195">
        <v>29</v>
      </c>
      <c r="G195">
        <v>0</v>
      </c>
      <c r="H195">
        <v>1977.82</v>
      </c>
      <c r="I195" t="s">
        <v>12</v>
      </c>
      <c r="J195" t="s">
        <v>16</v>
      </c>
      <c r="K195" t="s">
        <v>42</v>
      </c>
      <c r="L195" s="16" t="str">
        <f t="shared" si="2"/>
        <v>Sep</v>
      </c>
      <c r="M195" s="16">
        <f>IF(D195="?",$R$7,D195)</f>
        <v>1998</v>
      </c>
      <c r="N195" s="24" t="str">
        <f>IF(I195="?",$R$12,I195)</f>
        <v>tier - 3</v>
      </c>
      <c r="O195" s="24" t="str">
        <f>IF(J195="?",$R$18,J195)</f>
        <v>tier - 1</v>
      </c>
    </row>
    <row r="196" spans="3:15" x14ac:dyDescent="0.35">
      <c r="C196" t="s">
        <v>215</v>
      </c>
      <c r="D196">
        <v>2002</v>
      </c>
      <c r="E196" t="s">
        <v>10</v>
      </c>
      <c r="F196">
        <v>16</v>
      </c>
      <c r="G196">
        <v>1</v>
      </c>
      <c r="H196">
        <v>1980.07</v>
      </c>
      <c r="I196" t="s">
        <v>12</v>
      </c>
      <c r="J196" t="s">
        <v>12</v>
      </c>
      <c r="K196" t="s">
        <v>42</v>
      </c>
      <c r="L196" s="16" t="str">
        <f t="shared" si="2"/>
        <v>Jul</v>
      </c>
      <c r="M196" s="16">
        <f>IF(D196="?",$R$7,D196)</f>
        <v>2002</v>
      </c>
      <c r="N196" s="24" t="str">
        <f>IF(I196="?",$R$12,I196)</f>
        <v>tier - 3</v>
      </c>
      <c r="O196" s="24" t="str">
        <f>IF(J196="?",$R$18,J196)</f>
        <v>tier - 3</v>
      </c>
    </row>
    <row r="197" spans="3:15" x14ac:dyDescent="0.35">
      <c r="C197" t="s">
        <v>216</v>
      </c>
      <c r="D197">
        <v>1998</v>
      </c>
      <c r="E197" t="s">
        <v>30</v>
      </c>
      <c r="F197">
        <v>29</v>
      </c>
      <c r="G197">
        <v>0</v>
      </c>
      <c r="H197">
        <v>1981.58</v>
      </c>
      <c r="I197" t="s">
        <v>12</v>
      </c>
      <c r="J197" t="s">
        <v>16</v>
      </c>
      <c r="K197" t="s">
        <v>13</v>
      </c>
      <c r="L197" s="16" t="str">
        <f t="shared" si="2"/>
        <v>Dec</v>
      </c>
      <c r="M197" s="16">
        <f>IF(D197="?",$R$7,D197)</f>
        <v>1998</v>
      </c>
      <c r="N197" s="24" t="str">
        <f>IF(I197="?",$R$12,I197)</f>
        <v>tier - 3</v>
      </c>
      <c r="O197" s="24" t="str">
        <f>IF(J197="?",$R$18,J197)</f>
        <v>tier - 1</v>
      </c>
    </row>
    <row r="198" spans="3:15" x14ac:dyDescent="0.35">
      <c r="C198" t="s">
        <v>217</v>
      </c>
      <c r="D198">
        <v>2002</v>
      </c>
      <c r="E198" t="s">
        <v>20</v>
      </c>
      <c r="F198">
        <v>29</v>
      </c>
      <c r="G198">
        <v>0</v>
      </c>
      <c r="H198">
        <v>1984.45</v>
      </c>
      <c r="I198" t="s">
        <v>12</v>
      </c>
      <c r="J198" t="s">
        <v>12</v>
      </c>
      <c r="K198" t="s">
        <v>168</v>
      </c>
      <c r="L198" s="16" t="str">
        <f t="shared" si="2"/>
        <v>Sep</v>
      </c>
      <c r="M198" s="16">
        <f>IF(D198="?",$R$7,D198)</f>
        <v>2002</v>
      </c>
      <c r="N198" s="24" t="str">
        <f>IF(I198="?",$R$12,I198)</f>
        <v>tier - 3</v>
      </c>
      <c r="O198" s="24" t="str">
        <f>IF(J198="?",$R$18,J198)</f>
        <v>tier - 3</v>
      </c>
    </row>
    <row r="199" spans="3:15" x14ac:dyDescent="0.35">
      <c r="C199" t="s">
        <v>218</v>
      </c>
      <c r="D199">
        <v>1998</v>
      </c>
      <c r="E199" t="s">
        <v>20</v>
      </c>
      <c r="F199">
        <v>14</v>
      </c>
      <c r="G199">
        <v>0</v>
      </c>
      <c r="H199">
        <v>1986.93</v>
      </c>
      <c r="I199" t="s">
        <v>12</v>
      </c>
      <c r="J199" t="s">
        <v>11</v>
      </c>
      <c r="K199" t="s">
        <v>13</v>
      </c>
      <c r="L199" s="16" t="str">
        <f t="shared" si="2"/>
        <v>Sep</v>
      </c>
      <c r="M199" s="16">
        <f>IF(D199="?",$R$7,D199)</f>
        <v>1998</v>
      </c>
      <c r="N199" s="24" t="str">
        <f>IF(I199="?",$R$12,I199)</f>
        <v>tier - 3</v>
      </c>
      <c r="O199" s="24" t="str">
        <f>IF(J199="?",$R$18,J199)</f>
        <v>tier - 2</v>
      </c>
    </row>
    <row r="200" spans="3:15" x14ac:dyDescent="0.35">
      <c r="C200" t="s">
        <v>219</v>
      </c>
      <c r="D200">
        <v>2001</v>
      </c>
      <c r="E200" t="s">
        <v>35</v>
      </c>
      <c r="F200">
        <v>14</v>
      </c>
      <c r="G200">
        <v>0</v>
      </c>
      <c r="H200">
        <v>2007.95</v>
      </c>
      <c r="I200" t="s">
        <v>12</v>
      </c>
      <c r="J200" t="s">
        <v>11</v>
      </c>
      <c r="K200" t="s">
        <v>42</v>
      </c>
      <c r="L200" s="16" t="str">
        <f t="shared" si="2"/>
        <v>Aug</v>
      </c>
      <c r="M200" s="16">
        <f>IF(D200="?",$R$7,D200)</f>
        <v>2001</v>
      </c>
      <c r="N200" s="24" t="str">
        <f>IF(I200="?",$R$12,I200)</f>
        <v>tier - 3</v>
      </c>
      <c r="O200" s="24" t="str">
        <f>IF(J200="?",$R$18,J200)</f>
        <v>tier - 2</v>
      </c>
    </row>
    <row r="201" spans="3:15" x14ac:dyDescent="0.35">
      <c r="C201" t="s">
        <v>220</v>
      </c>
      <c r="D201">
        <v>2001</v>
      </c>
      <c r="E201" t="s">
        <v>10</v>
      </c>
      <c r="F201">
        <v>1</v>
      </c>
      <c r="G201">
        <v>0</v>
      </c>
      <c r="H201">
        <v>2020.18</v>
      </c>
      <c r="I201" t="s">
        <v>12</v>
      </c>
      <c r="J201" t="s">
        <v>16</v>
      </c>
      <c r="K201" t="s">
        <v>42</v>
      </c>
      <c r="L201" s="16" t="str">
        <f t="shared" ref="L201:L264" si="3">IF(E201="?","SEP",E201)</f>
        <v>Jul</v>
      </c>
      <c r="M201" s="16">
        <f>IF(D201="?",$R$7,D201)</f>
        <v>2001</v>
      </c>
      <c r="N201" s="24" t="str">
        <f>IF(I201="?",$R$12,I201)</f>
        <v>tier - 3</v>
      </c>
      <c r="O201" s="24" t="str">
        <f>IF(J201="?",$R$18,J201)</f>
        <v>tier - 1</v>
      </c>
    </row>
    <row r="202" spans="3:15" x14ac:dyDescent="0.35">
      <c r="C202" t="s">
        <v>221</v>
      </c>
      <c r="D202">
        <v>2001</v>
      </c>
      <c r="E202" t="s">
        <v>20</v>
      </c>
      <c r="F202">
        <v>6</v>
      </c>
      <c r="G202">
        <v>0</v>
      </c>
      <c r="H202">
        <v>2020.55</v>
      </c>
      <c r="I202" t="s">
        <v>12</v>
      </c>
      <c r="J202" t="s">
        <v>11</v>
      </c>
      <c r="K202" t="s">
        <v>13</v>
      </c>
      <c r="L202" s="16" t="str">
        <f t="shared" si="3"/>
        <v>Sep</v>
      </c>
      <c r="M202" s="16">
        <f>IF(D202="?",$R$7,D202)</f>
        <v>2001</v>
      </c>
      <c r="N202" s="24" t="str">
        <f>IF(I202="?",$R$12,I202)</f>
        <v>tier - 3</v>
      </c>
      <c r="O202" s="24" t="str">
        <f>IF(J202="?",$R$18,J202)</f>
        <v>tier - 2</v>
      </c>
    </row>
    <row r="203" spans="3:15" x14ac:dyDescent="0.35">
      <c r="C203" t="s">
        <v>222</v>
      </c>
      <c r="D203">
        <v>2001</v>
      </c>
      <c r="E203" t="s">
        <v>35</v>
      </c>
      <c r="F203">
        <v>4</v>
      </c>
      <c r="G203">
        <v>0</v>
      </c>
      <c r="H203">
        <v>2026.97</v>
      </c>
      <c r="I203" t="s">
        <v>12</v>
      </c>
      <c r="J203" t="s">
        <v>11</v>
      </c>
      <c r="K203" t="s">
        <v>13</v>
      </c>
      <c r="L203" s="16" t="str">
        <f t="shared" si="3"/>
        <v>Aug</v>
      </c>
      <c r="M203" s="16">
        <f>IF(D203="?",$R$7,D203)</f>
        <v>2001</v>
      </c>
      <c r="N203" s="24" t="str">
        <f>IF(I203="?",$R$12,I203)</f>
        <v>tier - 3</v>
      </c>
      <c r="O203" s="24" t="str">
        <f>IF(J203="?",$R$18,J203)</f>
        <v>tier - 2</v>
      </c>
    </row>
    <row r="204" spans="3:15" x14ac:dyDescent="0.35">
      <c r="C204" t="s">
        <v>223</v>
      </c>
      <c r="D204">
        <v>2000</v>
      </c>
      <c r="E204" t="s">
        <v>20</v>
      </c>
      <c r="F204">
        <v>2</v>
      </c>
      <c r="G204">
        <v>0</v>
      </c>
      <c r="H204">
        <v>2045.69</v>
      </c>
      <c r="I204" t="s">
        <v>12</v>
      </c>
      <c r="J204" t="s">
        <v>12</v>
      </c>
      <c r="K204" t="s">
        <v>23</v>
      </c>
      <c r="L204" s="16" t="str">
        <f t="shared" si="3"/>
        <v>Sep</v>
      </c>
      <c r="M204" s="16">
        <f>IF(D204="?",$R$7,D204)</f>
        <v>2000</v>
      </c>
      <c r="N204" s="24" t="str">
        <f>IF(I204="?",$R$12,I204)</f>
        <v>tier - 3</v>
      </c>
      <c r="O204" s="24" t="str">
        <f>IF(J204="?",$R$18,J204)</f>
        <v>tier - 3</v>
      </c>
    </row>
    <row r="205" spans="3:15" x14ac:dyDescent="0.35">
      <c r="C205" t="s">
        <v>224</v>
      </c>
      <c r="D205">
        <v>2000</v>
      </c>
      <c r="E205" t="s">
        <v>10</v>
      </c>
      <c r="F205">
        <v>26</v>
      </c>
      <c r="G205">
        <v>0</v>
      </c>
      <c r="H205">
        <v>2055.3200000000002</v>
      </c>
      <c r="I205" t="s">
        <v>12</v>
      </c>
      <c r="J205" t="s">
        <v>12</v>
      </c>
      <c r="K205" t="s">
        <v>23</v>
      </c>
      <c r="L205" s="16" t="str">
        <f t="shared" si="3"/>
        <v>Jul</v>
      </c>
      <c r="M205" s="16">
        <f>IF(D205="?",$R$7,D205)</f>
        <v>2000</v>
      </c>
      <c r="N205" s="24" t="str">
        <f>IF(I205="?",$R$12,I205)</f>
        <v>tier - 3</v>
      </c>
      <c r="O205" s="24" t="str">
        <f>IF(J205="?",$R$18,J205)</f>
        <v>tier - 3</v>
      </c>
    </row>
    <row r="206" spans="3:15" x14ac:dyDescent="0.35">
      <c r="C206" t="s">
        <v>225</v>
      </c>
      <c r="D206">
        <v>2004</v>
      </c>
      <c r="E206" t="s">
        <v>18</v>
      </c>
      <c r="F206">
        <v>12</v>
      </c>
      <c r="G206">
        <v>0</v>
      </c>
      <c r="H206">
        <v>2094.1</v>
      </c>
      <c r="I206" t="s">
        <v>12</v>
      </c>
      <c r="J206" t="s">
        <v>11</v>
      </c>
      <c r="K206" t="s">
        <v>200</v>
      </c>
      <c r="L206" s="16" t="str">
        <f t="shared" si="3"/>
        <v>Jun</v>
      </c>
      <c r="M206" s="16">
        <f>IF(D206="?",$R$7,D206)</f>
        <v>2004</v>
      </c>
      <c r="N206" s="24" t="str">
        <f>IF(I206="?",$R$12,I206)</f>
        <v>tier - 3</v>
      </c>
      <c r="O206" s="24" t="str">
        <f>IF(J206="?",$R$18,J206)</f>
        <v>tier - 2</v>
      </c>
    </row>
    <row r="207" spans="3:15" x14ac:dyDescent="0.35">
      <c r="C207" t="s">
        <v>226</v>
      </c>
      <c r="D207">
        <v>2001</v>
      </c>
      <c r="E207" t="s">
        <v>35</v>
      </c>
      <c r="F207">
        <v>14</v>
      </c>
      <c r="G207">
        <v>0</v>
      </c>
      <c r="H207">
        <v>2102.2600000000002</v>
      </c>
      <c r="I207" t="s">
        <v>12</v>
      </c>
      <c r="J207" t="s">
        <v>11</v>
      </c>
      <c r="K207" t="s">
        <v>166</v>
      </c>
      <c r="L207" s="16" t="str">
        <f t="shared" si="3"/>
        <v>Aug</v>
      </c>
      <c r="M207" s="16">
        <f>IF(D207="?",$R$7,D207)</f>
        <v>2001</v>
      </c>
      <c r="N207" s="24" t="str">
        <f>IF(I207="?",$R$12,I207)</f>
        <v>tier - 3</v>
      </c>
      <c r="O207" s="24" t="str">
        <f>IF(J207="?",$R$18,J207)</f>
        <v>tier - 2</v>
      </c>
    </row>
    <row r="208" spans="3:15" x14ac:dyDescent="0.35">
      <c r="C208" t="s">
        <v>227</v>
      </c>
      <c r="D208">
        <v>2001</v>
      </c>
      <c r="E208" t="s">
        <v>18</v>
      </c>
      <c r="F208">
        <v>22</v>
      </c>
      <c r="G208">
        <v>1</v>
      </c>
      <c r="H208">
        <v>2103.08</v>
      </c>
      <c r="I208" t="s">
        <v>12</v>
      </c>
      <c r="J208" t="s">
        <v>11</v>
      </c>
      <c r="K208" t="s">
        <v>42</v>
      </c>
      <c r="L208" s="16" t="str">
        <f t="shared" si="3"/>
        <v>Jun</v>
      </c>
      <c r="M208" s="16">
        <f>IF(D208="?",$R$7,D208)</f>
        <v>2001</v>
      </c>
      <c r="N208" s="24" t="str">
        <f>IF(I208="?",$R$12,I208)</f>
        <v>tier - 3</v>
      </c>
      <c r="O208" s="24" t="str">
        <f>IF(J208="?",$R$18,J208)</f>
        <v>tier - 2</v>
      </c>
    </row>
    <row r="209" spans="3:15" x14ac:dyDescent="0.35">
      <c r="C209" t="s">
        <v>228</v>
      </c>
      <c r="D209">
        <v>2001</v>
      </c>
      <c r="E209" t="s">
        <v>15</v>
      </c>
      <c r="F209">
        <v>28</v>
      </c>
      <c r="G209">
        <v>0</v>
      </c>
      <c r="H209">
        <v>2104.11</v>
      </c>
      <c r="I209" t="s">
        <v>11</v>
      </c>
      <c r="J209" t="s">
        <v>16</v>
      </c>
      <c r="K209" t="s">
        <v>168</v>
      </c>
      <c r="L209" s="16" t="str">
        <f t="shared" si="3"/>
        <v>Nov</v>
      </c>
      <c r="M209" s="16">
        <f>IF(D209="?",$R$7,D209)</f>
        <v>2001</v>
      </c>
      <c r="N209" s="24" t="str">
        <f>IF(I209="?",$R$12,I209)</f>
        <v>tier - 2</v>
      </c>
      <c r="O209" s="24" t="str">
        <f>IF(J209="?",$R$18,J209)</f>
        <v>tier - 1</v>
      </c>
    </row>
    <row r="210" spans="3:15" x14ac:dyDescent="0.35">
      <c r="C210" t="s">
        <v>229</v>
      </c>
      <c r="D210">
        <v>1989</v>
      </c>
      <c r="E210" t="s">
        <v>10</v>
      </c>
      <c r="F210">
        <v>21</v>
      </c>
      <c r="G210">
        <v>3</v>
      </c>
      <c r="H210">
        <v>2106.2600000000002</v>
      </c>
      <c r="I210" t="s">
        <v>11</v>
      </c>
      <c r="J210" t="s">
        <v>11</v>
      </c>
      <c r="K210" t="s">
        <v>13</v>
      </c>
      <c r="L210" s="16" t="str">
        <f t="shared" si="3"/>
        <v>Jul</v>
      </c>
      <c r="M210" s="16">
        <f>IF(D210="?",$R$7,D210)</f>
        <v>1989</v>
      </c>
      <c r="N210" s="24" t="str">
        <f>IF(I210="?",$R$12,I210)</f>
        <v>tier - 2</v>
      </c>
      <c r="O210" s="24" t="str">
        <f>IF(J210="?",$R$18,J210)</f>
        <v>tier - 2</v>
      </c>
    </row>
    <row r="211" spans="3:15" x14ac:dyDescent="0.35">
      <c r="C211" t="s">
        <v>230</v>
      </c>
      <c r="D211">
        <v>2003</v>
      </c>
      <c r="E211" t="s">
        <v>20</v>
      </c>
      <c r="F211">
        <v>30</v>
      </c>
      <c r="G211">
        <v>0</v>
      </c>
      <c r="H211">
        <v>2117.34</v>
      </c>
      <c r="I211" t="s">
        <v>11</v>
      </c>
      <c r="J211" t="s">
        <v>12</v>
      </c>
      <c r="K211" t="s">
        <v>23</v>
      </c>
      <c r="L211" s="16" t="str">
        <f t="shared" si="3"/>
        <v>Sep</v>
      </c>
      <c r="M211" s="16">
        <f>IF(D211="?",$R$7,D211)</f>
        <v>2003</v>
      </c>
      <c r="N211" s="24" t="str">
        <f>IF(I211="?",$R$12,I211)</f>
        <v>tier - 2</v>
      </c>
      <c r="O211" s="24" t="str">
        <f>IF(J211="?",$R$18,J211)</f>
        <v>tier - 3</v>
      </c>
    </row>
    <row r="212" spans="3:15" x14ac:dyDescent="0.35">
      <c r="C212" t="s">
        <v>231</v>
      </c>
      <c r="D212">
        <v>2004</v>
      </c>
      <c r="E212" t="s">
        <v>15</v>
      </c>
      <c r="F212">
        <v>4</v>
      </c>
      <c r="G212">
        <v>0</v>
      </c>
      <c r="H212">
        <v>2118.61</v>
      </c>
      <c r="I212" t="s">
        <v>11</v>
      </c>
      <c r="J212" t="s">
        <v>16</v>
      </c>
      <c r="K212" t="s">
        <v>23</v>
      </c>
      <c r="L212" s="16" t="str">
        <f t="shared" si="3"/>
        <v>Nov</v>
      </c>
      <c r="M212" s="16">
        <f>IF(D212="?",$R$7,D212)</f>
        <v>2004</v>
      </c>
      <c r="N212" s="24" t="str">
        <f>IF(I212="?",$R$12,I212)</f>
        <v>tier - 2</v>
      </c>
      <c r="O212" s="24" t="str">
        <f>IF(J212="?",$R$18,J212)</f>
        <v>tier - 1</v>
      </c>
    </row>
    <row r="213" spans="3:15" x14ac:dyDescent="0.35">
      <c r="C213" t="s">
        <v>232</v>
      </c>
      <c r="D213">
        <v>2003</v>
      </c>
      <c r="E213" t="s">
        <v>35</v>
      </c>
      <c r="F213">
        <v>30</v>
      </c>
      <c r="G213">
        <v>0</v>
      </c>
      <c r="H213">
        <v>2128.4299999999998</v>
      </c>
      <c r="I213" t="s">
        <v>11</v>
      </c>
      <c r="J213" t="s">
        <v>16</v>
      </c>
      <c r="K213" t="s">
        <v>23</v>
      </c>
      <c r="L213" s="16" t="str">
        <f t="shared" si="3"/>
        <v>Aug</v>
      </c>
      <c r="M213" s="16">
        <f>IF(D213="?",$R$7,D213)</f>
        <v>2003</v>
      </c>
      <c r="N213" s="24" t="str">
        <f>IF(I213="?",$R$12,I213)</f>
        <v>tier - 2</v>
      </c>
      <c r="O213" s="24" t="str">
        <f>IF(J213="?",$R$18,J213)</f>
        <v>tier - 1</v>
      </c>
    </row>
    <row r="214" spans="3:15" x14ac:dyDescent="0.35">
      <c r="C214" t="s">
        <v>233</v>
      </c>
      <c r="D214">
        <v>2003</v>
      </c>
      <c r="E214" t="s">
        <v>30</v>
      </c>
      <c r="F214">
        <v>22</v>
      </c>
      <c r="G214">
        <v>0</v>
      </c>
      <c r="H214">
        <v>2130.6799999999998</v>
      </c>
      <c r="I214" t="s">
        <v>11</v>
      </c>
      <c r="J214" t="s">
        <v>12</v>
      </c>
      <c r="K214" t="s">
        <v>23</v>
      </c>
      <c r="L214" s="16" t="str">
        <f t="shared" si="3"/>
        <v>Dec</v>
      </c>
      <c r="M214" s="16">
        <f>IF(D214="?",$R$7,D214)</f>
        <v>2003</v>
      </c>
      <c r="N214" s="24" t="str">
        <f>IF(I214="?",$R$12,I214)</f>
        <v>tier - 2</v>
      </c>
      <c r="O214" s="24" t="str">
        <f>IF(J214="?",$R$18,J214)</f>
        <v>tier - 3</v>
      </c>
    </row>
    <row r="215" spans="3:15" x14ac:dyDescent="0.35">
      <c r="C215" t="s">
        <v>234</v>
      </c>
      <c r="D215">
        <v>2003</v>
      </c>
      <c r="E215" t="s">
        <v>20</v>
      </c>
      <c r="F215">
        <v>1</v>
      </c>
      <c r="G215">
        <v>0</v>
      </c>
      <c r="H215">
        <v>2134.9</v>
      </c>
      <c r="I215" t="s">
        <v>11</v>
      </c>
      <c r="J215" t="s">
        <v>12</v>
      </c>
      <c r="K215" t="s">
        <v>23</v>
      </c>
      <c r="L215" s="16" t="str">
        <f t="shared" si="3"/>
        <v>Sep</v>
      </c>
      <c r="M215" s="16">
        <f>IF(D215="?",$R$7,D215)</f>
        <v>2003</v>
      </c>
      <c r="N215" s="24" t="str">
        <f>IF(I215="?",$R$12,I215)</f>
        <v>tier - 2</v>
      </c>
      <c r="O215" s="24" t="str">
        <f>IF(J215="?",$R$18,J215)</f>
        <v>tier - 3</v>
      </c>
    </row>
    <row r="216" spans="3:15" x14ac:dyDescent="0.35">
      <c r="C216" t="s">
        <v>235</v>
      </c>
      <c r="D216">
        <v>2003</v>
      </c>
      <c r="E216" t="s">
        <v>20</v>
      </c>
      <c r="F216">
        <v>26</v>
      </c>
      <c r="G216">
        <v>0</v>
      </c>
      <c r="H216">
        <v>2136.88</v>
      </c>
      <c r="I216" t="s">
        <v>11</v>
      </c>
      <c r="J216" t="s">
        <v>11</v>
      </c>
      <c r="K216" t="s">
        <v>23</v>
      </c>
      <c r="L216" s="16" t="str">
        <f t="shared" si="3"/>
        <v>Sep</v>
      </c>
      <c r="M216" s="16">
        <f>IF(D216="?",$R$7,D216)</f>
        <v>2003</v>
      </c>
      <c r="N216" s="24" t="str">
        <f>IF(I216="?",$R$12,I216)</f>
        <v>tier - 2</v>
      </c>
      <c r="O216" s="24" t="str">
        <f>IF(J216="?",$R$18,J216)</f>
        <v>tier - 2</v>
      </c>
    </row>
    <row r="217" spans="3:15" x14ac:dyDescent="0.35">
      <c r="C217" t="s">
        <v>236</v>
      </c>
      <c r="D217">
        <v>1997</v>
      </c>
      <c r="E217" t="s">
        <v>20</v>
      </c>
      <c r="F217">
        <v>3</v>
      </c>
      <c r="G217">
        <v>0</v>
      </c>
      <c r="H217">
        <v>2137.65</v>
      </c>
      <c r="I217" t="s">
        <v>12</v>
      </c>
      <c r="J217" t="s">
        <v>16</v>
      </c>
      <c r="K217" t="s">
        <v>13</v>
      </c>
      <c r="L217" s="16" t="str">
        <f t="shared" si="3"/>
        <v>Sep</v>
      </c>
      <c r="M217" s="16">
        <f>IF(D217="?",$R$7,D217)</f>
        <v>1997</v>
      </c>
      <c r="N217" s="24" t="str">
        <f>IF(I217="?",$R$12,I217)</f>
        <v>tier - 3</v>
      </c>
      <c r="O217" s="24" t="str">
        <f>IF(J217="?",$R$18,J217)</f>
        <v>tier - 1</v>
      </c>
    </row>
    <row r="218" spans="3:15" x14ac:dyDescent="0.35">
      <c r="C218" t="s">
        <v>237</v>
      </c>
      <c r="D218">
        <v>2003</v>
      </c>
      <c r="E218" t="s">
        <v>35</v>
      </c>
      <c r="F218">
        <v>19</v>
      </c>
      <c r="G218">
        <v>0</v>
      </c>
      <c r="H218">
        <v>2138.0700000000002</v>
      </c>
      <c r="I218" t="s">
        <v>11</v>
      </c>
      <c r="J218" t="s">
        <v>16</v>
      </c>
      <c r="K218" t="s">
        <v>23</v>
      </c>
      <c r="L218" s="16" t="str">
        <f t="shared" si="3"/>
        <v>Aug</v>
      </c>
      <c r="M218" s="16">
        <f>IF(D218="?",$R$7,D218)</f>
        <v>2003</v>
      </c>
      <c r="N218" s="24" t="str">
        <f>IF(I218="?",$R$12,I218)</f>
        <v>tier - 2</v>
      </c>
      <c r="O218" s="24" t="str">
        <f>IF(J218="?",$R$18,J218)</f>
        <v>tier - 1</v>
      </c>
    </row>
    <row r="219" spans="3:15" x14ac:dyDescent="0.35">
      <c r="C219" t="s">
        <v>238</v>
      </c>
      <c r="D219">
        <v>2004</v>
      </c>
      <c r="E219" t="s">
        <v>37</v>
      </c>
      <c r="F219">
        <v>4</v>
      </c>
      <c r="G219">
        <v>0</v>
      </c>
      <c r="H219">
        <v>2144.85</v>
      </c>
      <c r="I219" t="s">
        <v>11</v>
      </c>
      <c r="J219" t="s">
        <v>16</v>
      </c>
      <c r="K219" t="s">
        <v>42</v>
      </c>
      <c r="L219" s="16" t="str">
        <f t="shared" si="3"/>
        <v>Oct</v>
      </c>
      <c r="M219" s="16">
        <f>IF(D219="?",$R$7,D219)</f>
        <v>2004</v>
      </c>
      <c r="N219" s="24" t="str">
        <f>IF(I219="?",$R$12,I219)</f>
        <v>tier - 2</v>
      </c>
      <c r="O219" s="24" t="str">
        <f>IF(J219="?",$R$18,J219)</f>
        <v>tier - 1</v>
      </c>
    </row>
    <row r="220" spans="3:15" x14ac:dyDescent="0.35">
      <c r="C220" t="s">
        <v>239</v>
      </c>
      <c r="D220">
        <v>2000</v>
      </c>
      <c r="E220" t="s">
        <v>30</v>
      </c>
      <c r="F220">
        <v>27</v>
      </c>
      <c r="G220">
        <v>0</v>
      </c>
      <c r="H220">
        <v>2150.4699999999998</v>
      </c>
      <c r="I220" t="s">
        <v>11</v>
      </c>
      <c r="J220" t="s">
        <v>12</v>
      </c>
      <c r="K220" t="s">
        <v>42</v>
      </c>
      <c r="L220" s="16" t="str">
        <f t="shared" si="3"/>
        <v>Dec</v>
      </c>
      <c r="M220" s="16">
        <f>IF(D220="?",$R$7,D220)</f>
        <v>2000</v>
      </c>
      <c r="N220" s="24" t="str">
        <f>IF(I220="?",$R$12,I220)</f>
        <v>tier - 2</v>
      </c>
      <c r="O220" s="24" t="str">
        <f>IF(J220="?",$R$18,J220)</f>
        <v>tier - 3</v>
      </c>
    </row>
    <row r="221" spans="3:15" x14ac:dyDescent="0.35">
      <c r="C221" t="s">
        <v>240</v>
      </c>
      <c r="D221">
        <v>2000</v>
      </c>
      <c r="E221" t="s">
        <v>37</v>
      </c>
      <c r="F221">
        <v>22</v>
      </c>
      <c r="G221">
        <v>0</v>
      </c>
      <c r="H221">
        <v>2154.36</v>
      </c>
      <c r="I221" t="s">
        <v>11</v>
      </c>
      <c r="J221" t="s">
        <v>11</v>
      </c>
      <c r="K221" t="s">
        <v>42</v>
      </c>
      <c r="L221" s="16" t="str">
        <f t="shared" si="3"/>
        <v>Oct</v>
      </c>
      <c r="M221" s="16">
        <f>IF(D221="?",$R$7,D221)</f>
        <v>2000</v>
      </c>
      <c r="N221" s="24" t="str">
        <f>IF(I221="?",$R$12,I221)</f>
        <v>tier - 2</v>
      </c>
      <c r="O221" s="24" t="str">
        <f>IF(J221="?",$R$18,J221)</f>
        <v>tier - 2</v>
      </c>
    </row>
    <row r="222" spans="3:15" x14ac:dyDescent="0.35">
      <c r="C222" t="s">
        <v>241</v>
      </c>
      <c r="D222">
        <v>2000</v>
      </c>
      <c r="E222" t="s">
        <v>15</v>
      </c>
      <c r="F222">
        <v>29</v>
      </c>
      <c r="G222">
        <v>0</v>
      </c>
      <c r="H222">
        <v>2155.6799999999998</v>
      </c>
      <c r="I222" t="s">
        <v>11</v>
      </c>
      <c r="J222" t="s">
        <v>12</v>
      </c>
      <c r="K222" t="s">
        <v>13</v>
      </c>
      <c r="L222" s="16" t="str">
        <f t="shared" si="3"/>
        <v>Nov</v>
      </c>
      <c r="M222" s="16">
        <f>IF(D222="?",$R$7,D222)</f>
        <v>2000</v>
      </c>
      <c r="N222" s="24" t="str">
        <f>IF(I222="?",$R$12,I222)</f>
        <v>tier - 2</v>
      </c>
      <c r="O222" s="24" t="str">
        <f>IF(J222="?",$R$18,J222)</f>
        <v>tier - 3</v>
      </c>
    </row>
    <row r="223" spans="3:15" x14ac:dyDescent="0.35">
      <c r="C223" t="s">
        <v>242</v>
      </c>
      <c r="D223">
        <v>2000</v>
      </c>
      <c r="E223" t="s">
        <v>30</v>
      </c>
      <c r="F223">
        <v>10</v>
      </c>
      <c r="G223">
        <v>0</v>
      </c>
      <c r="H223">
        <v>2156.75</v>
      </c>
      <c r="I223" t="s">
        <v>11</v>
      </c>
      <c r="J223" t="s">
        <v>11</v>
      </c>
      <c r="K223" t="s">
        <v>13</v>
      </c>
      <c r="L223" s="16" t="str">
        <f t="shared" si="3"/>
        <v>Dec</v>
      </c>
      <c r="M223" s="16">
        <f>IF(D223="?",$R$7,D223)</f>
        <v>2000</v>
      </c>
      <c r="N223" s="24" t="str">
        <f>IF(I223="?",$R$12,I223)</f>
        <v>tier - 2</v>
      </c>
      <c r="O223" s="24" t="str">
        <f>IF(J223="?",$R$18,J223)</f>
        <v>tier - 2</v>
      </c>
    </row>
    <row r="224" spans="3:15" x14ac:dyDescent="0.35">
      <c r="C224" t="s">
        <v>243</v>
      </c>
      <c r="D224">
        <v>2000</v>
      </c>
      <c r="E224" t="s">
        <v>35</v>
      </c>
      <c r="F224">
        <v>23</v>
      </c>
      <c r="G224">
        <v>0</v>
      </c>
      <c r="H224">
        <v>2166.73</v>
      </c>
      <c r="I224" t="s">
        <v>11</v>
      </c>
      <c r="J224" t="s">
        <v>11</v>
      </c>
      <c r="K224" t="s">
        <v>42</v>
      </c>
      <c r="L224" s="16" t="str">
        <f t="shared" si="3"/>
        <v>Aug</v>
      </c>
      <c r="M224" s="16">
        <f>IF(D224="?",$R$7,D224)</f>
        <v>2000</v>
      </c>
      <c r="N224" s="24" t="str">
        <f>IF(I224="?",$R$12,I224)</f>
        <v>tier - 2</v>
      </c>
      <c r="O224" s="24" t="str">
        <f>IF(J224="?",$R$18,J224)</f>
        <v>tier - 2</v>
      </c>
    </row>
    <row r="225" spans="3:15" x14ac:dyDescent="0.35">
      <c r="C225" t="s">
        <v>244</v>
      </c>
      <c r="D225">
        <v>1994</v>
      </c>
      <c r="E225" t="s">
        <v>20</v>
      </c>
      <c r="F225">
        <v>27</v>
      </c>
      <c r="G225">
        <v>0</v>
      </c>
      <c r="H225">
        <v>2170.08</v>
      </c>
      <c r="I225" t="s">
        <v>11</v>
      </c>
      <c r="J225" t="s">
        <v>11</v>
      </c>
      <c r="K225" t="s">
        <v>13</v>
      </c>
      <c r="L225" s="16" t="str">
        <f t="shared" si="3"/>
        <v>Sep</v>
      </c>
      <c r="M225" s="16">
        <f>IF(D225="?",$R$7,D225)</f>
        <v>1994</v>
      </c>
      <c r="N225" s="24" t="str">
        <f>IF(I225="?",$R$12,I225)</f>
        <v>tier - 2</v>
      </c>
      <c r="O225" s="24" t="str">
        <f>IF(J225="?",$R$18,J225)</f>
        <v>tier - 2</v>
      </c>
    </row>
    <row r="226" spans="3:15" x14ac:dyDescent="0.35">
      <c r="C226" t="s">
        <v>245</v>
      </c>
      <c r="D226">
        <v>1991</v>
      </c>
      <c r="E226" t="s">
        <v>30</v>
      </c>
      <c r="F226">
        <v>16</v>
      </c>
      <c r="G226">
        <v>3</v>
      </c>
      <c r="H226">
        <v>2193.1999999999998</v>
      </c>
      <c r="I226" t="s">
        <v>11</v>
      </c>
      <c r="J226" t="s">
        <v>11</v>
      </c>
      <c r="K226" t="s">
        <v>23</v>
      </c>
      <c r="L226" s="16" t="str">
        <f t="shared" si="3"/>
        <v>Dec</v>
      </c>
      <c r="M226" s="16">
        <f>IF(D226="?",$R$7,D226)</f>
        <v>1991</v>
      </c>
      <c r="N226" s="24" t="str">
        <f>IF(I226="?",$R$12,I226)</f>
        <v>tier - 2</v>
      </c>
      <c r="O226" s="24" t="str">
        <f>IF(J226="?",$R$18,J226)</f>
        <v>tier - 2</v>
      </c>
    </row>
    <row r="227" spans="3:15" x14ac:dyDescent="0.35">
      <c r="C227" t="s">
        <v>246</v>
      </c>
      <c r="D227">
        <v>2004</v>
      </c>
      <c r="E227" t="s">
        <v>30</v>
      </c>
      <c r="F227">
        <v>7</v>
      </c>
      <c r="G227">
        <v>0</v>
      </c>
      <c r="H227">
        <v>2196.4699999999998</v>
      </c>
      <c r="I227" t="s">
        <v>11</v>
      </c>
      <c r="J227" t="s">
        <v>12</v>
      </c>
      <c r="K227" t="s">
        <v>247</v>
      </c>
      <c r="L227" s="16" t="str">
        <f t="shared" si="3"/>
        <v>Dec</v>
      </c>
      <c r="M227" s="16">
        <f>IF(D227="?",$R$7,D227)</f>
        <v>2004</v>
      </c>
      <c r="N227" s="24" t="str">
        <f>IF(I227="?",$R$12,I227)</f>
        <v>tier - 2</v>
      </c>
      <c r="O227" s="24" t="str">
        <f>IF(J227="?",$R$18,J227)</f>
        <v>tier - 3</v>
      </c>
    </row>
    <row r="228" spans="3:15" x14ac:dyDescent="0.35">
      <c r="C228" t="s">
        <v>248</v>
      </c>
      <c r="D228">
        <v>2004</v>
      </c>
      <c r="E228" t="s">
        <v>20</v>
      </c>
      <c r="F228">
        <v>3</v>
      </c>
      <c r="G228">
        <v>0</v>
      </c>
      <c r="H228">
        <v>2198.19</v>
      </c>
      <c r="I228" t="s">
        <v>11</v>
      </c>
      <c r="J228" t="s">
        <v>16</v>
      </c>
      <c r="K228" t="s">
        <v>249</v>
      </c>
      <c r="L228" s="16" t="str">
        <f t="shared" si="3"/>
        <v>Sep</v>
      </c>
      <c r="M228" s="16">
        <f>IF(D228="?",$R$7,D228)</f>
        <v>2004</v>
      </c>
      <c r="N228" s="24" t="str">
        <f>IF(I228="?",$R$12,I228)</f>
        <v>tier - 2</v>
      </c>
      <c r="O228" s="24" t="str">
        <f>IF(J228="?",$R$18,J228)</f>
        <v>tier - 1</v>
      </c>
    </row>
    <row r="229" spans="3:15" x14ac:dyDescent="0.35">
      <c r="C229" t="s">
        <v>250</v>
      </c>
      <c r="D229">
        <v>2004</v>
      </c>
      <c r="E229" t="s">
        <v>20</v>
      </c>
      <c r="F229">
        <v>12</v>
      </c>
      <c r="G229">
        <v>0</v>
      </c>
      <c r="H229">
        <v>2200.83</v>
      </c>
      <c r="I229" t="s">
        <v>11</v>
      </c>
      <c r="J229" t="s">
        <v>11</v>
      </c>
      <c r="K229" t="s">
        <v>247</v>
      </c>
      <c r="L229" s="16" t="str">
        <f t="shared" si="3"/>
        <v>Sep</v>
      </c>
      <c r="M229" s="16">
        <f>IF(D229="?",$R$7,D229)</f>
        <v>2004</v>
      </c>
      <c r="N229" s="24" t="str">
        <f>IF(I229="?",$R$12,I229)</f>
        <v>tier - 2</v>
      </c>
      <c r="O229" s="24" t="str">
        <f>IF(J229="?",$R$18,J229)</f>
        <v>tier - 2</v>
      </c>
    </row>
    <row r="230" spans="3:15" x14ac:dyDescent="0.35">
      <c r="C230" t="s">
        <v>251</v>
      </c>
      <c r="D230">
        <v>2004</v>
      </c>
      <c r="E230" t="s">
        <v>10</v>
      </c>
      <c r="F230">
        <v>27</v>
      </c>
      <c r="G230">
        <v>1</v>
      </c>
      <c r="H230">
        <v>2201.1</v>
      </c>
      <c r="I230" t="s">
        <v>11</v>
      </c>
      <c r="J230" t="s">
        <v>12</v>
      </c>
      <c r="K230" t="s">
        <v>13</v>
      </c>
      <c r="L230" s="16" t="str">
        <f t="shared" si="3"/>
        <v>Jul</v>
      </c>
      <c r="M230" s="16">
        <f>IF(D230="?",$R$7,D230)</f>
        <v>2004</v>
      </c>
      <c r="N230" s="24" t="str">
        <f>IF(I230="?",$R$12,I230)</f>
        <v>tier - 2</v>
      </c>
      <c r="O230" s="24" t="str">
        <f>IF(J230="?",$R$18,J230)</f>
        <v>tier - 3</v>
      </c>
    </row>
    <row r="231" spans="3:15" x14ac:dyDescent="0.35">
      <c r="C231" t="s">
        <v>252</v>
      </c>
      <c r="D231">
        <v>2004</v>
      </c>
      <c r="E231" t="s">
        <v>35</v>
      </c>
      <c r="F231">
        <v>6</v>
      </c>
      <c r="G231">
        <v>0</v>
      </c>
      <c r="H231">
        <v>2203.4699999999998</v>
      </c>
      <c r="I231" t="s">
        <v>11</v>
      </c>
      <c r="J231" t="s">
        <v>11</v>
      </c>
      <c r="K231" t="s">
        <v>247</v>
      </c>
      <c r="L231" s="16" t="str">
        <f t="shared" si="3"/>
        <v>Aug</v>
      </c>
      <c r="M231" s="16">
        <f>IF(D231="?",$R$7,D231)</f>
        <v>2004</v>
      </c>
      <c r="N231" s="24" t="str">
        <f>IF(I231="?",$R$12,I231)</f>
        <v>tier - 2</v>
      </c>
      <c r="O231" s="24" t="str">
        <f>IF(J231="?",$R$18,J231)</f>
        <v>tier - 2</v>
      </c>
    </row>
    <row r="232" spans="3:15" x14ac:dyDescent="0.35">
      <c r="C232" t="s">
        <v>253</v>
      </c>
      <c r="D232">
        <v>2004</v>
      </c>
      <c r="E232" t="s">
        <v>37</v>
      </c>
      <c r="F232">
        <v>28</v>
      </c>
      <c r="G232">
        <v>0</v>
      </c>
      <c r="H232">
        <v>2203.7399999999998</v>
      </c>
      <c r="I232" t="s">
        <v>11</v>
      </c>
      <c r="J232" t="s">
        <v>11</v>
      </c>
      <c r="K232" t="s">
        <v>247</v>
      </c>
      <c r="L232" s="16" t="str">
        <f t="shared" si="3"/>
        <v>Oct</v>
      </c>
      <c r="M232" s="16">
        <f>IF(D232="?",$R$7,D232)</f>
        <v>2004</v>
      </c>
      <c r="N232" s="24" t="str">
        <f>IF(I232="?",$R$12,I232)</f>
        <v>tier - 2</v>
      </c>
      <c r="O232" s="24" t="str">
        <f>IF(J232="?",$R$18,J232)</f>
        <v>tier - 2</v>
      </c>
    </row>
    <row r="233" spans="3:15" x14ac:dyDescent="0.35">
      <c r="C233" t="s">
        <v>254</v>
      </c>
      <c r="D233">
        <v>2004</v>
      </c>
      <c r="E233" t="s">
        <v>15</v>
      </c>
      <c r="F233">
        <v>13</v>
      </c>
      <c r="G233">
        <v>0</v>
      </c>
      <c r="H233">
        <v>2205.98</v>
      </c>
      <c r="I233" t="s">
        <v>11</v>
      </c>
      <c r="J233" t="s">
        <v>12</v>
      </c>
      <c r="K233" t="s">
        <v>247</v>
      </c>
      <c r="L233" s="16" t="str">
        <f t="shared" si="3"/>
        <v>Nov</v>
      </c>
      <c r="M233" s="16">
        <f>IF(D233="?",$R$7,D233)</f>
        <v>2004</v>
      </c>
      <c r="N233" s="24" t="str">
        <f>IF(I233="?",$R$12,I233)</f>
        <v>tier - 2</v>
      </c>
      <c r="O233" s="24" t="str">
        <f>IF(J233="?",$R$18,J233)</f>
        <v>tier - 3</v>
      </c>
    </row>
    <row r="234" spans="3:15" x14ac:dyDescent="0.35">
      <c r="C234" t="s">
        <v>255</v>
      </c>
      <c r="D234">
        <v>2004</v>
      </c>
      <c r="E234" t="s">
        <v>35</v>
      </c>
      <c r="F234">
        <v>6</v>
      </c>
      <c r="G234">
        <v>0</v>
      </c>
      <c r="H234">
        <v>2207.6999999999998</v>
      </c>
      <c r="I234" t="s">
        <v>11</v>
      </c>
      <c r="J234" t="s">
        <v>11</v>
      </c>
      <c r="K234" t="s">
        <v>247</v>
      </c>
      <c r="L234" s="16" t="str">
        <f t="shared" si="3"/>
        <v>Aug</v>
      </c>
      <c r="M234" s="16">
        <f>IF(D234="?",$R$7,D234)</f>
        <v>2004</v>
      </c>
      <c r="N234" s="24" t="str">
        <f>IF(I234="?",$R$12,I234)</f>
        <v>tier - 2</v>
      </c>
      <c r="O234" s="24" t="str">
        <f>IF(J234="?",$R$18,J234)</f>
        <v>tier - 2</v>
      </c>
    </row>
    <row r="235" spans="3:15" x14ac:dyDescent="0.35">
      <c r="C235" t="s">
        <v>256</v>
      </c>
      <c r="D235">
        <v>2004</v>
      </c>
      <c r="E235" t="s">
        <v>10</v>
      </c>
      <c r="F235">
        <v>27</v>
      </c>
      <c r="G235">
        <v>0</v>
      </c>
      <c r="H235">
        <v>2211.13</v>
      </c>
      <c r="I235" t="s">
        <v>11</v>
      </c>
      <c r="J235" t="s">
        <v>11</v>
      </c>
      <c r="K235" t="s">
        <v>247</v>
      </c>
      <c r="L235" s="16" t="str">
        <f t="shared" si="3"/>
        <v>Jul</v>
      </c>
      <c r="M235" s="16">
        <f>IF(D235="?",$R$7,D235)</f>
        <v>2004</v>
      </c>
      <c r="N235" s="24" t="str">
        <f>IF(I235="?",$R$12,I235)</f>
        <v>tier - 2</v>
      </c>
      <c r="O235" s="24" t="str">
        <f>IF(J235="?",$R$18,J235)</f>
        <v>tier - 2</v>
      </c>
    </row>
    <row r="236" spans="3:15" x14ac:dyDescent="0.35">
      <c r="C236" t="s">
        <v>257</v>
      </c>
      <c r="D236">
        <v>1994</v>
      </c>
      <c r="E236" t="s">
        <v>15</v>
      </c>
      <c r="F236">
        <v>17</v>
      </c>
      <c r="G236">
        <v>0</v>
      </c>
      <c r="H236">
        <v>2213.21</v>
      </c>
      <c r="I236" t="s">
        <v>11</v>
      </c>
      <c r="J236" t="s">
        <v>11</v>
      </c>
      <c r="K236" t="s">
        <v>13</v>
      </c>
      <c r="L236" s="16" t="str">
        <f t="shared" si="3"/>
        <v>Nov</v>
      </c>
      <c r="M236" s="16">
        <f>IF(D236="?",$R$7,D236)</f>
        <v>1994</v>
      </c>
      <c r="N236" s="24" t="str">
        <f>IF(I236="?",$R$12,I236)</f>
        <v>tier - 2</v>
      </c>
      <c r="O236" s="24" t="str">
        <f>IF(J236="?",$R$18,J236)</f>
        <v>tier - 2</v>
      </c>
    </row>
    <row r="237" spans="3:15" x14ac:dyDescent="0.35">
      <c r="C237" t="s">
        <v>258</v>
      </c>
      <c r="D237">
        <v>2004</v>
      </c>
      <c r="E237" t="s">
        <v>18</v>
      </c>
      <c r="F237">
        <v>13</v>
      </c>
      <c r="G237">
        <v>0</v>
      </c>
      <c r="H237">
        <v>2217.4699999999998</v>
      </c>
      <c r="I237" t="s">
        <v>11</v>
      </c>
      <c r="J237" t="s">
        <v>16</v>
      </c>
      <c r="K237" t="s">
        <v>247</v>
      </c>
      <c r="L237" s="16" t="str">
        <f t="shared" si="3"/>
        <v>Jun</v>
      </c>
      <c r="M237" s="16">
        <f>IF(D237="?",$R$7,D237)</f>
        <v>2004</v>
      </c>
      <c r="N237" s="24" t="str">
        <f>IF(I237="?",$R$12,I237)</f>
        <v>tier - 2</v>
      </c>
      <c r="O237" s="24" t="str">
        <f>IF(J237="?",$R$18,J237)</f>
        <v>tier - 1</v>
      </c>
    </row>
    <row r="238" spans="3:15" x14ac:dyDescent="0.35">
      <c r="C238" t="s">
        <v>259</v>
      </c>
      <c r="D238">
        <v>2004</v>
      </c>
      <c r="E238" t="s">
        <v>20</v>
      </c>
      <c r="F238">
        <v>25</v>
      </c>
      <c r="G238">
        <v>0</v>
      </c>
      <c r="H238">
        <v>2217.6</v>
      </c>
      <c r="I238" t="s">
        <v>11</v>
      </c>
      <c r="J238" t="s">
        <v>16</v>
      </c>
      <c r="K238" t="s">
        <v>247</v>
      </c>
      <c r="L238" s="16" t="str">
        <f t="shared" si="3"/>
        <v>Sep</v>
      </c>
      <c r="M238" s="16">
        <f>IF(D238="?",$R$7,D238)</f>
        <v>2004</v>
      </c>
      <c r="N238" s="24" t="str">
        <f>IF(I238="?",$R$12,I238)</f>
        <v>tier - 2</v>
      </c>
      <c r="O238" s="24" t="str">
        <f>IF(J238="?",$R$18,J238)</f>
        <v>tier - 1</v>
      </c>
    </row>
    <row r="239" spans="3:15" x14ac:dyDescent="0.35">
      <c r="C239" t="s">
        <v>260</v>
      </c>
      <c r="D239">
        <v>2004</v>
      </c>
      <c r="E239" t="s">
        <v>30</v>
      </c>
      <c r="F239">
        <v>12</v>
      </c>
      <c r="G239">
        <v>1</v>
      </c>
      <c r="H239">
        <v>2219.4499999999998</v>
      </c>
      <c r="I239" t="s">
        <v>11</v>
      </c>
      <c r="J239" t="s">
        <v>16</v>
      </c>
      <c r="K239" t="s">
        <v>13</v>
      </c>
      <c r="L239" s="16" t="str">
        <f t="shared" si="3"/>
        <v>Dec</v>
      </c>
      <c r="M239" s="16">
        <f>IF(D239="?",$R$7,D239)</f>
        <v>2004</v>
      </c>
      <c r="N239" s="24" t="str">
        <f>IF(I239="?",$R$12,I239)</f>
        <v>tier - 2</v>
      </c>
      <c r="O239" s="24" t="str">
        <f>IF(J239="?",$R$18,J239)</f>
        <v>tier - 1</v>
      </c>
    </row>
    <row r="240" spans="3:15" x14ac:dyDescent="0.35">
      <c r="C240" t="s">
        <v>261</v>
      </c>
      <c r="D240">
        <v>2003</v>
      </c>
      <c r="E240" t="s">
        <v>30</v>
      </c>
      <c r="F240">
        <v>10</v>
      </c>
      <c r="G240">
        <v>1</v>
      </c>
      <c r="H240">
        <v>2221.56</v>
      </c>
      <c r="I240" t="s">
        <v>11</v>
      </c>
      <c r="J240" t="s">
        <v>12</v>
      </c>
      <c r="K240" t="s">
        <v>23</v>
      </c>
      <c r="L240" s="16" t="str">
        <f t="shared" si="3"/>
        <v>Dec</v>
      </c>
      <c r="M240" s="16">
        <f>IF(D240="?",$R$7,D240)</f>
        <v>2003</v>
      </c>
      <c r="N240" s="24" t="str">
        <f>IF(I240="?",$R$12,I240)</f>
        <v>tier - 2</v>
      </c>
      <c r="O240" s="24" t="str">
        <f>IF(J240="?",$R$18,J240)</f>
        <v>tier - 3</v>
      </c>
    </row>
    <row r="241" spans="3:15" x14ac:dyDescent="0.35">
      <c r="C241" t="s">
        <v>262</v>
      </c>
      <c r="D241">
        <v>2000</v>
      </c>
      <c r="E241" t="s">
        <v>18</v>
      </c>
      <c r="F241">
        <v>30</v>
      </c>
      <c r="G241">
        <v>0</v>
      </c>
      <c r="H241">
        <v>2250.84</v>
      </c>
      <c r="I241" t="s">
        <v>11</v>
      </c>
      <c r="J241" t="s">
        <v>11</v>
      </c>
      <c r="K241" t="s">
        <v>170</v>
      </c>
      <c r="L241" s="16" t="str">
        <f t="shared" si="3"/>
        <v>Jun</v>
      </c>
      <c r="M241" s="16">
        <f>IF(D241="?",$R$7,D241)</f>
        <v>2000</v>
      </c>
      <c r="N241" s="24" t="str">
        <f>IF(I241="?",$R$12,I241)</f>
        <v>tier - 2</v>
      </c>
      <c r="O241" s="24" t="str">
        <f>IF(J241="?",$R$18,J241)</f>
        <v>tier - 2</v>
      </c>
    </row>
    <row r="242" spans="3:15" x14ac:dyDescent="0.35">
      <c r="C242" t="s">
        <v>263</v>
      </c>
      <c r="D242">
        <v>2000</v>
      </c>
      <c r="E242" t="s">
        <v>30</v>
      </c>
      <c r="F242">
        <v>11</v>
      </c>
      <c r="G242">
        <v>0</v>
      </c>
      <c r="H242">
        <v>2254.8000000000002</v>
      </c>
      <c r="I242" t="s">
        <v>11</v>
      </c>
      <c r="J242" t="s">
        <v>12</v>
      </c>
      <c r="K242" t="s">
        <v>168</v>
      </c>
      <c r="L242" s="16" t="str">
        <f t="shared" si="3"/>
        <v>Dec</v>
      </c>
      <c r="M242" s="16">
        <f>IF(D242="?",$R$7,D242)</f>
        <v>2000</v>
      </c>
      <c r="N242" s="24" t="str">
        <f>IF(I242="?",$R$12,I242)</f>
        <v>tier - 2</v>
      </c>
      <c r="O242" s="24" t="str">
        <f>IF(J242="?",$R$18,J242)</f>
        <v>tier - 3</v>
      </c>
    </row>
    <row r="243" spans="3:15" x14ac:dyDescent="0.35">
      <c r="C243" t="s">
        <v>264</v>
      </c>
      <c r="D243">
        <v>2002</v>
      </c>
      <c r="E243" t="s">
        <v>10</v>
      </c>
      <c r="F243">
        <v>15</v>
      </c>
      <c r="G243">
        <v>0</v>
      </c>
      <c r="H243">
        <v>2257.48</v>
      </c>
      <c r="I243" t="s">
        <v>11</v>
      </c>
      <c r="J243" t="s">
        <v>16</v>
      </c>
      <c r="K243" t="s">
        <v>23</v>
      </c>
      <c r="L243" s="16" t="str">
        <f t="shared" si="3"/>
        <v>Jul</v>
      </c>
      <c r="M243" s="16">
        <f>IF(D243="?",$R$7,D243)</f>
        <v>2002</v>
      </c>
      <c r="N243" s="24" t="str">
        <f>IF(I243="?",$R$12,I243)</f>
        <v>tier - 2</v>
      </c>
      <c r="O243" s="24" t="str">
        <f>IF(J243="?",$R$18,J243)</f>
        <v>tier - 1</v>
      </c>
    </row>
    <row r="244" spans="3:15" x14ac:dyDescent="0.35">
      <c r="C244" t="s">
        <v>265</v>
      </c>
      <c r="D244">
        <v>2002</v>
      </c>
      <c r="E244" t="s">
        <v>15</v>
      </c>
      <c r="F244">
        <v>12</v>
      </c>
      <c r="G244">
        <v>0</v>
      </c>
      <c r="H244">
        <v>2261.5700000000002</v>
      </c>
      <c r="I244" t="s">
        <v>11</v>
      </c>
      <c r="J244" t="s">
        <v>16</v>
      </c>
      <c r="K244" t="s">
        <v>23</v>
      </c>
      <c r="L244" s="16" t="str">
        <f t="shared" si="3"/>
        <v>Nov</v>
      </c>
      <c r="M244" s="16">
        <f>IF(D244="?",$R$7,D244)</f>
        <v>2002</v>
      </c>
      <c r="N244" s="24" t="str">
        <f>IF(I244="?",$R$12,I244)</f>
        <v>tier - 2</v>
      </c>
      <c r="O244" s="24" t="str">
        <f>IF(J244="?",$R$18,J244)</f>
        <v>tier - 1</v>
      </c>
    </row>
    <row r="245" spans="3:15" x14ac:dyDescent="0.35">
      <c r="C245" t="s">
        <v>266</v>
      </c>
      <c r="D245">
        <v>1991</v>
      </c>
      <c r="E245" t="s">
        <v>18</v>
      </c>
      <c r="F245">
        <v>16</v>
      </c>
      <c r="G245">
        <v>3</v>
      </c>
      <c r="H245">
        <v>2277.7199999999998</v>
      </c>
      <c r="I245" t="s">
        <v>11</v>
      </c>
      <c r="J245" t="s">
        <v>16</v>
      </c>
      <c r="K245" t="s">
        <v>13</v>
      </c>
      <c r="L245" s="16" t="str">
        <f t="shared" si="3"/>
        <v>Jun</v>
      </c>
      <c r="M245" s="16">
        <f>IF(D245="?",$R$7,D245)</f>
        <v>1991</v>
      </c>
      <c r="N245" s="24" t="str">
        <f>IF(I245="?",$R$12,I245)</f>
        <v>tier - 2</v>
      </c>
      <c r="O245" s="24" t="str">
        <f>IF(J245="?",$R$18,J245)</f>
        <v>tier - 1</v>
      </c>
    </row>
    <row r="246" spans="3:15" x14ac:dyDescent="0.35">
      <c r="C246" t="s">
        <v>267</v>
      </c>
      <c r="D246">
        <v>1989</v>
      </c>
      <c r="E246" t="s">
        <v>37</v>
      </c>
      <c r="F246">
        <v>5</v>
      </c>
      <c r="G246">
        <v>3</v>
      </c>
      <c r="H246">
        <v>2295.2399999999998</v>
      </c>
      <c r="I246" t="s">
        <v>11</v>
      </c>
      <c r="J246" t="s">
        <v>16</v>
      </c>
      <c r="K246" t="s">
        <v>13</v>
      </c>
      <c r="L246" s="16" t="str">
        <f t="shared" si="3"/>
        <v>Oct</v>
      </c>
      <c r="M246" s="16">
        <f>IF(D246="?",$R$7,D246)</f>
        <v>1989</v>
      </c>
      <c r="N246" s="24" t="str">
        <f>IF(I246="?",$R$12,I246)</f>
        <v>tier - 2</v>
      </c>
      <c r="O246" s="24" t="str">
        <f>IF(J246="?",$R$18,J246)</f>
        <v>tier - 1</v>
      </c>
    </row>
    <row r="247" spans="3:15" x14ac:dyDescent="0.35">
      <c r="C247" t="s">
        <v>268</v>
      </c>
      <c r="D247">
        <v>1996</v>
      </c>
      <c r="E247" t="s">
        <v>15</v>
      </c>
      <c r="F247">
        <v>28</v>
      </c>
      <c r="G247">
        <v>0</v>
      </c>
      <c r="H247">
        <v>2302.3000000000002</v>
      </c>
      <c r="I247" t="s">
        <v>16</v>
      </c>
      <c r="J247" t="s">
        <v>11</v>
      </c>
      <c r="K247" t="s">
        <v>42</v>
      </c>
      <c r="L247" s="16" t="str">
        <f t="shared" si="3"/>
        <v>Nov</v>
      </c>
      <c r="M247" s="16">
        <f>IF(D247="?",$R$7,D247)</f>
        <v>1996</v>
      </c>
      <c r="N247" s="24" t="str">
        <f>IF(I247="?",$R$12,I247)</f>
        <v>tier - 1</v>
      </c>
      <c r="O247" s="24" t="str">
        <f>IF(J247="?",$R$18,J247)</f>
        <v>tier - 2</v>
      </c>
    </row>
    <row r="248" spans="3:15" x14ac:dyDescent="0.35">
      <c r="C248" t="s">
        <v>269</v>
      </c>
      <c r="D248">
        <v>2004</v>
      </c>
      <c r="E248" t="s">
        <v>20</v>
      </c>
      <c r="F248">
        <v>6</v>
      </c>
      <c r="G248">
        <v>2</v>
      </c>
      <c r="H248">
        <v>2304</v>
      </c>
      <c r="I248" t="s">
        <v>11</v>
      </c>
      <c r="J248" t="s">
        <v>12</v>
      </c>
      <c r="K248" t="s">
        <v>13</v>
      </c>
      <c r="L248" s="16" t="str">
        <f t="shared" si="3"/>
        <v>Sep</v>
      </c>
      <c r="M248" s="16">
        <f>IF(D248="?",$R$7,D248)</f>
        <v>2004</v>
      </c>
      <c r="N248" s="24" t="str">
        <f>IF(I248="?",$R$12,I248)</f>
        <v>tier - 2</v>
      </c>
      <c r="O248" s="24" t="str">
        <f>IF(J248="?",$R$18,J248)</f>
        <v>tier - 3</v>
      </c>
    </row>
    <row r="249" spans="3:15" x14ac:dyDescent="0.35">
      <c r="C249" t="s">
        <v>270</v>
      </c>
      <c r="D249">
        <v>1996</v>
      </c>
      <c r="E249" t="s">
        <v>30</v>
      </c>
      <c r="F249">
        <v>17</v>
      </c>
      <c r="G249">
        <v>0</v>
      </c>
      <c r="H249">
        <v>2322.62</v>
      </c>
      <c r="I249" t="s">
        <v>11</v>
      </c>
      <c r="J249" t="s">
        <v>16</v>
      </c>
      <c r="K249" t="s">
        <v>13</v>
      </c>
      <c r="L249" s="16" t="str">
        <f t="shared" si="3"/>
        <v>Dec</v>
      </c>
      <c r="M249" s="16">
        <f>IF(D249="?",$R$7,D249)</f>
        <v>1996</v>
      </c>
      <c r="N249" s="24" t="str">
        <f>IF(I249="?",$R$12,I249)</f>
        <v>tier - 2</v>
      </c>
      <c r="O249" s="24" t="str">
        <f>IF(J249="?",$R$18,J249)</f>
        <v>tier - 1</v>
      </c>
    </row>
    <row r="250" spans="3:15" x14ac:dyDescent="0.35">
      <c r="C250" t="s">
        <v>271</v>
      </c>
      <c r="D250">
        <v>2003</v>
      </c>
      <c r="E250" t="s">
        <v>15</v>
      </c>
      <c r="F250">
        <v>18</v>
      </c>
      <c r="G250">
        <v>1</v>
      </c>
      <c r="H250">
        <v>2331.52</v>
      </c>
      <c r="I250" t="s">
        <v>11</v>
      </c>
      <c r="J250" t="s">
        <v>12</v>
      </c>
      <c r="K250" t="s">
        <v>42</v>
      </c>
      <c r="L250" s="16" t="str">
        <f t="shared" si="3"/>
        <v>Nov</v>
      </c>
      <c r="M250" s="16">
        <f>IF(D250="?",$R$7,D250)</f>
        <v>2003</v>
      </c>
      <c r="N250" s="24" t="str">
        <f>IF(I250="?",$R$12,I250)</f>
        <v>tier - 2</v>
      </c>
      <c r="O250" s="24" t="str">
        <f>IF(J250="?",$R$18,J250)</f>
        <v>tier - 3</v>
      </c>
    </row>
    <row r="251" spans="3:15" x14ac:dyDescent="0.35">
      <c r="C251" t="s">
        <v>272</v>
      </c>
      <c r="D251">
        <v>1998</v>
      </c>
      <c r="E251" t="s">
        <v>37</v>
      </c>
      <c r="F251">
        <v>21</v>
      </c>
      <c r="G251">
        <v>0</v>
      </c>
      <c r="H251">
        <v>2352.9699999999998</v>
      </c>
      <c r="I251" t="s">
        <v>12</v>
      </c>
      <c r="J251" t="s">
        <v>12</v>
      </c>
      <c r="K251" t="s">
        <v>23</v>
      </c>
      <c r="L251" s="16" t="str">
        <f t="shared" si="3"/>
        <v>Oct</v>
      </c>
      <c r="M251" s="16">
        <f>IF(D251="?",$R$7,D251)</f>
        <v>1998</v>
      </c>
      <c r="N251" s="24" t="str">
        <f>IF(I251="?",$R$12,I251)</f>
        <v>tier - 3</v>
      </c>
      <c r="O251" s="24" t="str">
        <f>IF(J251="?",$R$18,J251)</f>
        <v>tier - 3</v>
      </c>
    </row>
    <row r="252" spans="3:15" x14ac:dyDescent="0.35">
      <c r="C252" t="s">
        <v>273</v>
      </c>
      <c r="D252">
        <v>2002</v>
      </c>
      <c r="E252" t="s">
        <v>15</v>
      </c>
      <c r="F252">
        <v>5</v>
      </c>
      <c r="G252">
        <v>1</v>
      </c>
      <c r="H252">
        <v>2362.23</v>
      </c>
      <c r="I252" t="s">
        <v>11</v>
      </c>
      <c r="J252" t="s">
        <v>16</v>
      </c>
      <c r="K252" t="s">
        <v>23</v>
      </c>
      <c r="L252" s="16" t="str">
        <f t="shared" si="3"/>
        <v>Nov</v>
      </c>
      <c r="M252" s="16">
        <f>IF(D252="?",$R$7,D252)</f>
        <v>2002</v>
      </c>
      <c r="N252" s="24" t="str">
        <f>IF(I252="?",$R$12,I252)</f>
        <v>tier - 2</v>
      </c>
      <c r="O252" s="24" t="str">
        <f>IF(J252="?",$R$18,J252)</f>
        <v>tier - 1</v>
      </c>
    </row>
    <row r="253" spans="3:15" x14ac:dyDescent="0.35">
      <c r="C253" t="s">
        <v>274</v>
      </c>
      <c r="D253">
        <v>1988</v>
      </c>
      <c r="E253" t="s">
        <v>30</v>
      </c>
      <c r="F253">
        <v>12</v>
      </c>
      <c r="G253">
        <v>3</v>
      </c>
      <c r="H253">
        <v>2373.3000000000002</v>
      </c>
      <c r="I253" t="s">
        <v>11</v>
      </c>
      <c r="J253" t="s">
        <v>11</v>
      </c>
      <c r="K253" t="s">
        <v>13</v>
      </c>
      <c r="L253" s="16" t="str">
        <f t="shared" si="3"/>
        <v>Dec</v>
      </c>
      <c r="M253" s="16">
        <f>IF(D253="?",$R$7,D253)</f>
        <v>1988</v>
      </c>
      <c r="N253" s="24" t="str">
        <f>IF(I253="?",$R$12,I253)</f>
        <v>tier - 2</v>
      </c>
      <c r="O253" s="24" t="str">
        <f>IF(J253="?",$R$18,J253)</f>
        <v>tier - 2</v>
      </c>
    </row>
    <row r="254" spans="3:15" x14ac:dyDescent="0.35">
      <c r="C254" t="s">
        <v>275</v>
      </c>
      <c r="D254">
        <v>1999</v>
      </c>
      <c r="E254" t="s">
        <v>30</v>
      </c>
      <c r="F254">
        <v>17</v>
      </c>
      <c r="G254">
        <v>0</v>
      </c>
      <c r="H254">
        <v>2395.17</v>
      </c>
      <c r="I254" t="s">
        <v>11</v>
      </c>
      <c r="J254" t="s">
        <v>16</v>
      </c>
      <c r="K254" t="s">
        <v>276</v>
      </c>
      <c r="L254" s="16" t="str">
        <f t="shared" si="3"/>
        <v>Dec</v>
      </c>
      <c r="M254" s="16">
        <f>IF(D254="?",$R$7,D254)</f>
        <v>1999</v>
      </c>
      <c r="N254" s="24" t="str">
        <f>IF(I254="?",$R$12,I254)</f>
        <v>tier - 2</v>
      </c>
      <c r="O254" s="24" t="str">
        <f>IF(J254="?",$R$18,J254)</f>
        <v>tier - 1</v>
      </c>
    </row>
    <row r="255" spans="3:15" x14ac:dyDescent="0.35">
      <c r="C255" t="s">
        <v>277</v>
      </c>
      <c r="D255">
        <v>1999</v>
      </c>
      <c r="E255" t="s">
        <v>35</v>
      </c>
      <c r="F255">
        <v>10</v>
      </c>
      <c r="G255">
        <v>0</v>
      </c>
      <c r="H255">
        <v>2396.1</v>
      </c>
      <c r="I255" t="s">
        <v>11</v>
      </c>
      <c r="J255" t="s">
        <v>16</v>
      </c>
      <c r="K255" t="s">
        <v>166</v>
      </c>
      <c r="L255" s="16" t="str">
        <f t="shared" si="3"/>
        <v>Aug</v>
      </c>
      <c r="M255" s="16">
        <f>IF(D255="?",$R$7,D255)</f>
        <v>1999</v>
      </c>
      <c r="N255" s="24" t="str">
        <f>IF(I255="?",$R$12,I255)</f>
        <v>tier - 2</v>
      </c>
      <c r="O255" s="24" t="str">
        <f>IF(J255="?",$R$18,J255)</f>
        <v>tier - 1</v>
      </c>
    </row>
    <row r="256" spans="3:15" x14ac:dyDescent="0.35">
      <c r="C256" t="s">
        <v>278</v>
      </c>
      <c r="D256">
        <v>2001</v>
      </c>
      <c r="E256" t="s">
        <v>18</v>
      </c>
      <c r="F256">
        <v>3</v>
      </c>
      <c r="G256">
        <v>0</v>
      </c>
      <c r="H256">
        <v>2404.73</v>
      </c>
      <c r="I256" t="s">
        <v>11</v>
      </c>
      <c r="J256" t="s">
        <v>12</v>
      </c>
      <c r="K256" t="s">
        <v>23</v>
      </c>
      <c r="L256" s="16" t="str">
        <f t="shared" si="3"/>
        <v>Jun</v>
      </c>
      <c r="M256" s="16">
        <f>IF(D256="?",$R$7,D256)</f>
        <v>2001</v>
      </c>
      <c r="N256" s="24" t="str">
        <f>IF(I256="?",$R$12,I256)</f>
        <v>tier - 2</v>
      </c>
      <c r="O256" s="24" t="str">
        <f>IF(J256="?",$R$18,J256)</f>
        <v>tier - 3</v>
      </c>
    </row>
    <row r="257" spans="3:15" x14ac:dyDescent="0.35">
      <c r="C257" t="s">
        <v>279</v>
      </c>
      <c r="D257">
        <v>1999</v>
      </c>
      <c r="E257" t="s">
        <v>15</v>
      </c>
      <c r="F257">
        <v>12</v>
      </c>
      <c r="G257">
        <v>1</v>
      </c>
      <c r="H257">
        <v>2416.96</v>
      </c>
      <c r="I257" t="s">
        <v>11</v>
      </c>
      <c r="J257" t="s">
        <v>11</v>
      </c>
      <c r="K257" t="s">
        <v>42</v>
      </c>
      <c r="L257" s="16" t="str">
        <f t="shared" si="3"/>
        <v>Nov</v>
      </c>
      <c r="M257" s="16">
        <f>IF(D257="?",$R$7,D257)</f>
        <v>1999</v>
      </c>
      <c r="N257" s="24" t="str">
        <f>IF(I257="?",$R$12,I257)</f>
        <v>tier - 2</v>
      </c>
      <c r="O257" s="24" t="str">
        <f>IF(J257="?",$R$18,J257)</f>
        <v>tier - 2</v>
      </c>
    </row>
    <row r="258" spans="3:15" x14ac:dyDescent="0.35">
      <c r="C258" t="s">
        <v>280</v>
      </c>
      <c r="D258">
        <v>1999</v>
      </c>
      <c r="E258" t="s">
        <v>15</v>
      </c>
      <c r="F258">
        <v>21</v>
      </c>
      <c r="G258">
        <v>1</v>
      </c>
      <c r="H258">
        <v>2438.06</v>
      </c>
      <c r="I258" t="s">
        <v>11</v>
      </c>
      <c r="J258" t="s">
        <v>11</v>
      </c>
      <c r="K258" t="s">
        <v>13</v>
      </c>
      <c r="L258" s="16" t="str">
        <f t="shared" si="3"/>
        <v>Nov</v>
      </c>
      <c r="M258" s="16">
        <f>IF(D258="?",$R$7,D258)</f>
        <v>1999</v>
      </c>
      <c r="N258" s="24" t="str">
        <f>IF(I258="?",$R$12,I258)</f>
        <v>tier - 2</v>
      </c>
      <c r="O258" s="24" t="str">
        <f>IF(J258="?",$R$18,J258)</f>
        <v>tier - 2</v>
      </c>
    </row>
    <row r="259" spans="3:15" x14ac:dyDescent="0.35">
      <c r="C259" t="s">
        <v>281</v>
      </c>
      <c r="D259">
        <v>2002</v>
      </c>
      <c r="E259" t="s">
        <v>10</v>
      </c>
      <c r="F259">
        <v>29</v>
      </c>
      <c r="G259">
        <v>0</v>
      </c>
      <c r="H259">
        <v>2457.21</v>
      </c>
      <c r="I259" t="s">
        <v>11</v>
      </c>
      <c r="J259" t="s">
        <v>16</v>
      </c>
      <c r="K259" t="s">
        <v>247</v>
      </c>
      <c r="L259" s="16" t="str">
        <f t="shared" si="3"/>
        <v>Jul</v>
      </c>
      <c r="M259" s="16">
        <f>IF(D259="?",$R$7,D259)</f>
        <v>2002</v>
      </c>
      <c r="N259" s="24" t="str">
        <f>IF(I259="?",$R$12,I259)</f>
        <v>tier - 2</v>
      </c>
      <c r="O259" s="24" t="str">
        <f>IF(J259="?",$R$18,J259)</f>
        <v>tier - 1</v>
      </c>
    </row>
    <row r="260" spans="3:15" x14ac:dyDescent="0.35">
      <c r="C260" t="s">
        <v>282</v>
      </c>
      <c r="D260">
        <v>1998</v>
      </c>
      <c r="E260" t="s">
        <v>15</v>
      </c>
      <c r="F260">
        <v>19</v>
      </c>
      <c r="G260">
        <v>0</v>
      </c>
      <c r="H260">
        <v>2457.5</v>
      </c>
      <c r="I260" t="s">
        <v>11</v>
      </c>
      <c r="J260" t="s">
        <v>16</v>
      </c>
      <c r="K260" t="s">
        <v>42</v>
      </c>
      <c r="L260" s="16" t="str">
        <f t="shared" si="3"/>
        <v>Nov</v>
      </c>
      <c r="M260" s="16">
        <f>IF(D260="?",$R$7,D260)</f>
        <v>1998</v>
      </c>
      <c r="N260" s="24" t="str">
        <f>IF(I260="?",$R$12,I260)</f>
        <v>tier - 2</v>
      </c>
      <c r="O260" s="24" t="str">
        <f>IF(J260="?",$R$18,J260)</f>
        <v>tier - 1</v>
      </c>
    </row>
    <row r="261" spans="3:15" x14ac:dyDescent="0.35">
      <c r="C261" t="s">
        <v>283</v>
      </c>
      <c r="D261">
        <v>2002</v>
      </c>
      <c r="E261" t="s">
        <v>10</v>
      </c>
      <c r="F261">
        <v>11</v>
      </c>
      <c r="G261">
        <v>0</v>
      </c>
      <c r="H261">
        <v>2459.7199999999998</v>
      </c>
      <c r="I261" t="s">
        <v>11</v>
      </c>
      <c r="J261" t="s">
        <v>11</v>
      </c>
      <c r="K261" t="s">
        <v>247</v>
      </c>
      <c r="L261" s="16" t="str">
        <f t="shared" si="3"/>
        <v>Jul</v>
      </c>
      <c r="M261" s="16">
        <f>IF(D261="?",$R$7,D261)</f>
        <v>2002</v>
      </c>
      <c r="N261" s="24" t="str">
        <f>IF(I261="?",$R$12,I261)</f>
        <v>tier - 2</v>
      </c>
      <c r="O261" s="24" t="str">
        <f>IF(J261="?",$R$18,J261)</f>
        <v>tier - 2</v>
      </c>
    </row>
    <row r="262" spans="3:15" x14ac:dyDescent="0.35">
      <c r="C262" t="s">
        <v>284</v>
      </c>
      <c r="D262">
        <v>1998</v>
      </c>
      <c r="E262" t="s">
        <v>35</v>
      </c>
      <c r="F262">
        <v>17</v>
      </c>
      <c r="G262">
        <v>0</v>
      </c>
      <c r="H262">
        <v>2464.62</v>
      </c>
      <c r="I262" t="s">
        <v>11</v>
      </c>
      <c r="J262" t="s">
        <v>12</v>
      </c>
      <c r="K262" t="s">
        <v>13</v>
      </c>
      <c r="L262" s="16" t="str">
        <f t="shared" si="3"/>
        <v>Aug</v>
      </c>
      <c r="M262" s="16">
        <f>IF(D262="?",$R$7,D262)</f>
        <v>1998</v>
      </c>
      <c r="N262" s="24" t="str">
        <f>IF(I262="?",$R$12,I262)</f>
        <v>tier - 2</v>
      </c>
      <c r="O262" s="24" t="str">
        <f>IF(J262="?",$R$18,J262)</f>
        <v>tier - 3</v>
      </c>
    </row>
    <row r="263" spans="3:15" x14ac:dyDescent="0.35">
      <c r="C263" t="s">
        <v>285</v>
      </c>
      <c r="D263">
        <v>1998</v>
      </c>
      <c r="E263" t="s">
        <v>10</v>
      </c>
      <c r="F263">
        <v>2</v>
      </c>
      <c r="G263">
        <v>0</v>
      </c>
      <c r="H263">
        <v>2473.33</v>
      </c>
      <c r="I263" t="s">
        <v>11</v>
      </c>
      <c r="J263" t="s">
        <v>12</v>
      </c>
      <c r="K263" t="s">
        <v>13</v>
      </c>
      <c r="L263" s="16" t="str">
        <f t="shared" si="3"/>
        <v>Jul</v>
      </c>
      <c r="M263" s="16">
        <f>IF(D263="?",$R$7,D263)</f>
        <v>1998</v>
      </c>
      <c r="N263" s="24" t="str">
        <f>IF(I263="?",$R$12,I263)</f>
        <v>tier - 2</v>
      </c>
      <c r="O263" s="24" t="str">
        <f>IF(J263="?",$R$18,J263)</f>
        <v>tier - 3</v>
      </c>
    </row>
    <row r="264" spans="3:15" x14ac:dyDescent="0.35">
      <c r="C264" t="s">
        <v>286</v>
      </c>
      <c r="D264">
        <v>1998</v>
      </c>
      <c r="E264" t="s">
        <v>18</v>
      </c>
      <c r="F264">
        <v>20</v>
      </c>
      <c r="G264">
        <v>0</v>
      </c>
      <c r="H264">
        <v>2480.98</v>
      </c>
      <c r="I264" t="s">
        <v>11</v>
      </c>
      <c r="J264" t="s">
        <v>11</v>
      </c>
      <c r="K264" t="s">
        <v>13</v>
      </c>
      <c r="L264" s="16" t="str">
        <f t="shared" si="3"/>
        <v>Jun</v>
      </c>
      <c r="M264" s="16">
        <f>IF(D264="?",$R$7,D264)</f>
        <v>1998</v>
      </c>
      <c r="N264" s="24" t="str">
        <f>IF(I264="?",$R$12,I264)</f>
        <v>tier - 2</v>
      </c>
      <c r="O264" s="24" t="str">
        <f>IF(J264="?",$R$18,J264)</f>
        <v>tier - 2</v>
      </c>
    </row>
    <row r="265" spans="3:15" x14ac:dyDescent="0.35">
      <c r="C265" t="s">
        <v>287</v>
      </c>
      <c r="D265">
        <v>1995</v>
      </c>
      <c r="E265" t="s">
        <v>15</v>
      </c>
      <c r="F265">
        <v>6</v>
      </c>
      <c r="G265">
        <v>0</v>
      </c>
      <c r="H265">
        <v>2483.7399999999998</v>
      </c>
      <c r="I265" t="s">
        <v>12</v>
      </c>
      <c r="J265" t="s">
        <v>11</v>
      </c>
      <c r="K265" t="s">
        <v>13</v>
      </c>
      <c r="L265" s="16" t="str">
        <f t="shared" ref="L265:L328" si="4">IF(E265="?","SEP",E265)</f>
        <v>Nov</v>
      </c>
      <c r="M265" s="16">
        <f>IF(D265="?",$R$7,D265)</f>
        <v>1995</v>
      </c>
      <c r="N265" s="24" t="str">
        <f>IF(I265="?",$R$12,I265)</f>
        <v>tier - 3</v>
      </c>
      <c r="O265" s="24" t="str">
        <f>IF(J265="?",$R$18,J265)</f>
        <v>tier - 2</v>
      </c>
    </row>
    <row r="266" spans="3:15" x14ac:dyDescent="0.35">
      <c r="C266" t="s">
        <v>288</v>
      </c>
      <c r="D266">
        <v>1995</v>
      </c>
      <c r="E266" t="s">
        <v>37</v>
      </c>
      <c r="F266">
        <v>14</v>
      </c>
      <c r="G266">
        <v>0</v>
      </c>
      <c r="H266">
        <v>2494.02</v>
      </c>
      <c r="I266" t="s">
        <v>12</v>
      </c>
      <c r="J266" t="s">
        <v>16</v>
      </c>
      <c r="K266" t="s">
        <v>42</v>
      </c>
      <c r="L266" s="16" t="str">
        <f t="shared" si="4"/>
        <v>Oct</v>
      </c>
      <c r="M266" s="16">
        <f>IF(D266="?",$R$7,D266)</f>
        <v>1995</v>
      </c>
      <c r="N266" s="24" t="str">
        <f>IF(I266="?",$R$12,I266)</f>
        <v>tier - 3</v>
      </c>
      <c r="O266" s="24" t="str">
        <f>IF(J266="?",$R$18,J266)</f>
        <v>tier - 1</v>
      </c>
    </row>
    <row r="267" spans="3:15" x14ac:dyDescent="0.35">
      <c r="C267" t="s">
        <v>289</v>
      </c>
      <c r="D267">
        <v>1995</v>
      </c>
      <c r="E267" t="s">
        <v>10</v>
      </c>
      <c r="F267">
        <v>9</v>
      </c>
      <c r="G267">
        <v>0</v>
      </c>
      <c r="H267">
        <v>2497.04</v>
      </c>
      <c r="I267" t="s">
        <v>12</v>
      </c>
      <c r="J267" t="s">
        <v>12</v>
      </c>
      <c r="K267" t="s">
        <v>13</v>
      </c>
      <c r="L267" s="16" t="str">
        <f t="shared" si="4"/>
        <v>Jul</v>
      </c>
      <c r="M267" s="16">
        <f>IF(D267="?",$R$7,D267)</f>
        <v>1995</v>
      </c>
      <c r="N267" s="24" t="str">
        <f>IF(I267="?",$R$12,I267)</f>
        <v>tier - 3</v>
      </c>
      <c r="O267" s="24" t="str">
        <f>IF(J267="?",$R$18,J267)</f>
        <v>tier - 3</v>
      </c>
    </row>
    <row r="268" spans="3:15" x14ac:dyDescent="0.35">
      <c r="C268" t="s">
        <v>290</v>
      </c>
      <c r="D268">
        <v>1995</v>
      </c>
      <c r="E268" t="s">
        <v>37</v>
      </c>
      <c r="F268">
        <v>15</v>
      </c>
      <c r="G268">
        <v>0</v>
      </c>
      <c r="H268">
        <v>2498.41</v>
      </c>
      <c r="I268" t="s">
        <v>12</v>
      </c>
      <c r="J268" t="s">
        <v>12</v>
      </c>
      <c r="K268" t="s">
        <v>13</v>
      </c>
      <c r="L268" s="16" t="str">
        <f t="shared" si="4"/>
        <v>Oct</v>
      </c>
      <c r="M268" s="16">
        <f>IF(D268="?",$R$7,D268)</f>
        <v>1995</v>
      </c>
      <c r="N268" s="24" t="str">
        <f>IF(I268="?",$R$12,I268)</f>
        <v>tier - 3</v>
      </c>
      <c r="O268" s="24" t="str">
        <f>IF(J268="?",$R$18,J268)</f>
        <v>tier - 3</v>
      </c>
    </row>
    <row r="269" spans="3:15" x14ac:dyDescent="0.35">
      <c r="C269" t="s">
        <v>291</v>
      </c>
      <c r="D269">
        <v>2004</v>
      </c>
      <c r="E269" t="s">
        <v>20</v>
      </c>
      <c r="F269">
        <v>6</v>
      </c>
      <c r="G269">
        <v>0</v>
      </c>
      <c r="H269">
        <v>2500.9299999999998</v>
      </c>
      <c r="I269" t="s">
        <v>11</v>
      </c>
      <c r="J269" t="s">
        <v>11</v>
      </c>
      <c r="K269" t="s">
        <v>23</v>
      </c>
      <c r="L269" s="16" t="str">
        <f t="shared" si="4"/>
        <v>Sep</v>
      </c>
      <c r="M269" s="16">
        <f>IF(D269="?",$R$7,D269)</f>
        <v>2004</v>
      </c>
      <c r="N269" s="24" t="str">
        <f>IF(I269="?",$R$12,I269)</f>
        <v>tier - 2</v>
      </c>
      <c r="O269" s="24" t="str">
        <f>IF(J269="?",$R$18,J269)</f>
        <v>tier - 2</v>
      </c>
    </row>
    <row r="270" spans="3:15" x14ac:dyDescent="0.35">
      <c r="C270" t="s">
        <v>292</v>
      </c>
      <c r="D270">
        <v>1991</v>
      </c>
      <c r="E270" t="s">
        <v>35</v>
      </c>
      <c r="F270">
        <v>5</v>
      </c>
      <c r="G270">
        <v>3</v>
      </c>
      <c r="H270">
        <v>2510.79</v>
      </c>
      <c r="I270" t="s">
        <v>11</v>
      </c>
      <c r="J270" t="s">
        <v>16</v>
      </c>
      <c r="K270" t="s">
        <v>13</v>
      </c>
      <c r="L270" s="16" t="str">
        <f t="shared" si="4"/>
        <v>Aug</v>
      </c>
      <c r="M270" s="16">
        <f>IF(D270="?",$R$7,D270)</f>
        <v>1991</v>
      </c>
      <c r="N270" s="24" t="str">
        <f>IF(I270="?",$R$12,I270)</f>
        <v>tier - 2</v>
      </c>
      <c r="O270" s="24" t="str">
        <f>IF(J270="?",$R$18,J270)</f>
        <v>tier - 1</v>
      </c>
    </row>
    <row r="271" spans="3:15" x14ac:dyDescent="0.35">
      <c r="C271" t="s">
        <v>293</v>
      </c>
      <c r="D271">
        <v>1997</v>
      </c>
      <c r="E271" t="s">
        <v>15</v>
      </c>
      <c r="F271">
        <v>2</v>
      </c>
      <c r="G271">
        <v>0</v>
      </c>
      <c r="H271">
        <v>2523.17</v>
      </c>
      <c r="I271" t="s">
        <v>12</v>
      </c>
      <c r="J271" t="s">
        <v>16</v>
      </c>
      <c r="K271" t="s">
        <v>23</v>
      </c>
      <c r="L271" s="16" t="str">
        <f t="shared" si="4"/>
        <v>Nov</v>
      </c>
      <c r="M271" s="16">
        <f>IF(D271="?",$R$7,D271)</f>
        <v>1997</v>
      </c>
      <c r="N271" s="24" t="str">
        <f>IF(I271="?",$R$12,I271)</f>
        <v>tier - 3</v>
      </c>
      <c r="O271" s="24" t="str">
        <f>IF(J271="?",$R$18,J271)</f>
        <v>tier - 1</v>
      </c>
    </row>
    <row r="272" spans="3:15" x14ac:dyDescent="0.35">
      <c r="C272" t="s">
        <v>294</v>
      </c>
      <c r="D272">
        <v>2000</v>
      </c>
      <c r="E272" t="s">
        <v>35</v>
      </c>
      <c r="F272">
        <v>25</v>
      </c>
      <c r="G272">
        <v>0</v>
      </c>
      <c r="H272">
        <v>2527.8200000000002</v>
      </c>
      <c r="I272" t="s">
        <v>11</v>
      </c>
      <c r="J272" t="s">
        <v>12</v>
      </c>
      <c r="K272" t="s">
        <v>23</v>
      </c>
      <c r="L272" s="16" t="str">
        <f t="shared" si="4"/>
        <v>Aug</v>
      </c>
      <c r="M272" s="16">
        <f>IF(D272="?",$R$7,D272)</f>
        <v>2000</v>
      </c>
      <c r="N272" s="24" t="str">
        <f>IF(I272="?",$R$12,I272)</f>
        <v>tier - 2</v>
      </c>
      <c r="O272" s="24" t="str">
        <f>IF(J272="?",$R$18,J272)</f>
        <v>tier - 3</v>
      </c>
    </row>
    <row r="273" spans="3:15" x14ac:dyDescent="0.35">
      <c r="C273" t="s">
        <v>295</v>
      </c>
      <c r="D273">
        <v>1997</v>
      </c>
      <c r="E273" t="s">
        <v>10</v>
      </c>
      <c r="F273">
        <v>28</v>
      </c>
      <c r="G273">
        <v>0</v>
      </c>
      <c r="H273">
        <v>2534.39</v>
      </c>
      <c r="I273" t="s">
        <v>12</v>
      </c>
      <c r="J273" t="s">
        <v>12</v>
      </c>
      <c r="K273" t="s">
        <v>23</v>
      </c>
      <c r="L273" s="16" t="str">
        <f t="shared" si="4"/>
        <v>Jul</v>
      </c>
      <c r="M273" s="16">
        <f>IF(D273="?",$R$7,D273)</f>
        <v>1997</v>
      </c>
      <c r="N273" s="24" t="str">
        <f>IF(I273="?",$R$12,I273)</f>
        <v>tier - 3</v>
      </c>
      <c r="O273" s="24" t="str">
        <f>IF(J273="?",$R$18,J273)</f>
        <v>tier - 3</v>
      </c>
    </row>
    <row r="274" spans="3:15" x14ac:dyDescent="0.35">
      <c r="C274" t="s">
        <v>296</v>
      </c>
      <c r="D274">
        <v>1990</v>
      </c>
      <c r="E274" t="s">
        <v>37</v>
      </c>
      <c r="F274">
        <v>1</v>
      </c>
      <c r="G274">
        <v>3</v>
      </c>
      <c r="H274">
        <v>2540.39</v>
      </c>
      <c r="I274" t="s">
        <v>11</v>
      </c>
      <c r="J274" t="s">
        <v>11</v>
      </c>
      <c r="K274" t="s">
        <v>13</v>
      </c>
      <c r="L274" s="16" t="str">
        <f t="shared" si="4"/>
        <v>Oct</v>
      </c>
      <c r="M274" s="16">
        <f>IF(D274="?",$R$7,D274)</f>
        <v>1990</v>
      </c>
      <c r="N274" s="24" t="str">
        <f>IF(I274="?",$R$12,I274)</f>
        <v>tier - 2</v>
      </c>
      <c r="O274" s="24" t="str">
        <f>IF(J274="?",$R$18,J274)</f>
        <v>tier - 2</v>
      </c>
    </row>
    <row r="275" spans="3:15" x14ac:dyDescent="0.35">
      <c r="C275" t="s">
        <v>297</v>
      </c>
      <c r="D275">
        <v>1991</v>
      </c>
      <c r="E275" t="s">
        <v>15</v>
      </c>
      <c r="F275">
        <v>17</v>
      </c>
      <c r="G275">
        <v>3</v>
      </c>
      <c r="H275">
        <v>2545.6799999999998</v>
      </c>
      <c r="I275" t="s">
        <v>11</v>
      </c>
      <c r="J275" t="s">
        <v>16</v>
      </c>
      <c r="K275" t="s">
        <v>13</v>
      </c>
      <c r="L275" s="16" t="str">
        <f t="shared" si="4"/>
        <v>Nov</v>
      </c>
      <c r="M275" s="16">
        <f>IF(D275="?",$R$7,D275)</f>
        <v>1991</v>
      </c>
      <c r="N275" s="24" t="str">
        <f>IF(I275="?",$R$12,I275)</f>
        <v>tier - 2</v>
      </c>
      <c r="O275" s="24" t="str">
        <f>IF(J275="?",$R$18,J275)</f>
        <v>tier - 1</v>
      </c>
    </row>
    <row r="276" spans="3:15" x14ac:dyDescent="0.35">
      <c r="C276" t="s">
        <v>298</v>
      </c>
      <c r="D276">
        <v>2002</v>
      </c>
      <c r="E276" t="s">
        <v>37</v>
      </c>
      <c r="F276">
        <v>11</v>
      </c>
      <c r="G276">
        <v>2</v>
      </c>
      <c r="H276">
        <v>2566.4699999999998</v>
      </c>
      <c r="I276" t="s">
        <v>11</v>
      </c>
      <c r="J276" t="s">
        <v>12</v>
      </c>
      <c r="K276" t="s">
        <v>13</v>
      </c>
      <c r="L276" s="16" t="str">
        <f t="shared" si="4"/>
        <v>Oct</v>
      </c>
      <c r="M276" s="16">
        <f>IF(D276="?",$R$7,D276)</f>
        <v>2002</v>
      </c>
      <c r="N276" s="24" t="str">
        <f>IF(I276="?",$R$12,I276)</f>
        <v>tier - 2</v>
      </c>
      <c r="O276" s="24" t="str">
        <f>IF(J276="?",$R$18,J276)</f>
        <v>tier - 3</v>
      </c>
    </row>
    <row r="277" spans="3:15" x14ac:dyDescent="0.35">
      <c r="C277" t="s">
        <v>299</v>
      </c>
      <c r="D277">
        <v>2002</v>
      </c>
      <c r="E277" t="s">
        <v>10</v>
      </c>
      <c r="F277">
        <v>20</v>
      </c>
      <c r="G277">
        <v>0</v>
      </c>
      <c r="H277">
        <v>2585.04</v>
      </c>
      <c r="I277" t="s">
        <v>11</v>
      </c>
      <c r="J277" t="s">
        <v>11</v>
      </c>
      <c r="K277" t="s">
        <v>300</v>
      </c>
      <c r="L277" s="16" t="str">
        <f t="shared" si="4"/>
        <v>Jul</v>
      </c>
      <c r="M277" s="16">
        <f>IF(D277="?",$R$7,D277)</f>
        <v>2002</v>
      </c>
      <c r="N277" s="24" t="str">
        <f>IF(I277="?",$R$12,I277)</f>
        <v>tier - 2</v>
      </c>
      <c r="O277" s="24" t="str">
        <f>IF(J277="?",$R$18,J277)</f>
        <v>tier - 2</v>
      </c>
    </row>
    <row r="278" spans="3:15" x14ac:dyDescent="0.35">
      <c r="C278" t="s">
        <v>301</v>
      </c>
      <c r="D278">
        <v>2001</v>
      </c>
      <c r="E278" t="s">
        <v>37</v>
      </c>
      <c r="F278">
        <v>15</v>
      </c>
      <c r="G278">
        <v>1</v>
      </c>
      <c r="H278">
        <v>2585.27</v>
      </c>
      <c r="I278" t="s">
        <v>11</v>
      </c>
      <c r="J278" t="s">
        <v>12</v>
      </c>
      <c r="K278" t="s">
        <v>42</v>
      </c>
      <c r="L278" s="16" t="str">
        <f t="shared" si="4"/>
        <v>Oct</v>
      </c>
      <c r="M278" s="16">
        <f>IF(D278="?",$R$7,D278)</f>
        <v>2001</v>
      </c>
      <c r="N278" s="24" t="str">
        <f>IF(I278="?",$R$12,I278)</f>
        <v>tier - 2</v>
      </c>
      <c r="O278" s="24" t="str">
        <f>IF(J278="?",$R$18,J278)</f>
        <v>tier - 3</v>
      </c>
    </row>
    <row r="279" spans="3:15" x14ac:dyDescent="0.35">
      <c r="C279" t="s">
        <v>302</v>
      </c>
      <c r="D279">
        <v>2001</v>
      </c>
      <c r="E279" t="s">
        <v>10</v>
      </c>
      <c r="F279">
        <v>28</v>
      </c>
      <c r="G279">
        <v>0</v>
      </c>
      <c r="H279">
        <v>2585.85</v>
      </c>
      <c r="I279" t="s">
        <v>11</v>
      </c>
      <c r="J279" t="s">
        <v>11</v>
      </c>
      <c r="K279" t="s">
        <v>247</v>
      </c>
      <c r="L279" s="16" t="str">
        <f t="shared" si="4"/>
        <v>Jul</v>
      </c>
      <c r="M279" s="16">
        <f>IF(D279="?",$R$7,D279)</f>
        <v>2001</v>
      </c>
      <c r="N279" s="24" t="str">
        <f>IF(I279="?",$R$12,I279)</f>
        <v>tier - 2</v>
      </c>
      <c r="O279" s="24" t="str">
        <f>IF(J279="?",$R$18,J279)</f>
        <v>tier - 2</v>
      </c>
    </row>
    <row r="280" spans="3:15" x14ac:dyDescent="0.35">
      <c r="C280" t="s">
        <v>303</v>
      </c>
      <c r="D280">
        <v>2001</v>
      </c>
      <c r="E280" t="s">
        <v>35</v>
      </c>
      <c r="F280">
        <v>26</v>
      </c>
      <c r="G280">
        <v>1</v>
      </c>
      <c r="H280">
        <v>2597.7800000000002</v>
      </c>
      <c r="I280" t="s">
        <v>11</v>
      </c>
      <c r="J280" t="s">
        <v>16</v>
      </c>
      <c r="K280" t="s">
        <v>42</v>
      </c>
      <c r="L280" s="16" t="str">
        <f t="shared" si="4"/>
        <v>Aug</v>
      </c>
      <c r="M280" s="16">
        <f>IF(D280="?",$R$7,D280)</f>
        <v>2001</v>
      </c>
      <c r="N280" s="24" t="str">
        <f>IF(I280="?",$R$12,I280)</f>
        <v>tier - 2</v>
      </c>
      <c r="O280" s="24" t="str">
        <f>IF(J280="?",$R$18,J280)</f>
        <v>tier - 1</v>
      </c>
    </row>
    <row r="281" spans="3:15" x14ac:dyDescent="0.35">
      <c r="C281" t="s">
        <v>304</v>
      </c>
      <c r="D281">
        <v>1997</v>
      </c>
      <c r="E281" t="s">
        <v>35</v>
      </c>
      <c r="F281">
        <v>26</v>
      </c>
      <c r="G281">
        <v>0</v>
      </c>
      <c r="H281">
        <v>2632.99</v>
      </c>
      <c r="I281" t="s">
        <v>11</v>
      </c>
      <c r="J281" t="s">
        <v>16</v>
      </c>
      <c r="K281" t="s">
        <v>42</v>
      </c>
      <c r="L281" s="16" t="str">
        <f t="shared" si="4"/>
        <v>Aug</v>
      </c>
      <c r="M281" s="16">
        <f>IF(D281="?",$R$7,D281)</f>
        <v>1997</v>
      </c>
      <c r="N281" s="24" t="str">
        <f>IF(I281="?",$R$12,I281)</f>
        <v>tier - 2</v>
      </c>
      <c r="O281" s="24" t="str">
        <f>IF(J281="?",$R$18,J281)</f>
        <v>tier - 1</v>
      </c>
    </row>
    <row r="282" spans="3:15" x14ac:dyDescent="0.35">
      <c r="C282" t="s">
        <v>305</v>
      </c>
      <c r="D282">
        <v>2000</v>
      </c>
      <c r="E282" t="s">
        <v>18</v>
      </c>
      <c r="F282">
        <v>24</v>
      </c>
      <c r="G282">
        <v>1</v>
      </c>
      <c r="H282">
        <v>2639.04</v>
      </c>
      <c r="I282" t="s">
        <v>11</v>
      </c>
      <c r="J282" t="s">
        <v>11</v>
      </c>
      <c r="K282" t="s">
        <v>23</v>
      </c>
      <c r="L282" s="16" t="str">
        <f t="shared" si="4"/>
        <v>Jun</v>
      </c>
      <c r="M282" s="16">
        <f>IF(D282="?",$R$7,D282)</f>
        <v>2000</v>
      </c>
      <c r="N282" s="24" t="str">
        <f>IF(I282="?",$R$12,I282)</f>
        <v>tier - 2</v>
      </c>
      <c r="O282" s="24" t="str">
        <f>IF(J282="?",$R$18,J282)</f>
        <v>tier - 2</v>
      </c>
    </row>
    <row r="283" spans="3:15" x14ac:dyDescent="0.35">
      <c r="C283" t="s">
        <v>306</v>
      </c>
      <c r="D283">
        <v>2000</v>
      </c>
      <c r="E283" t="s">
        <v>30</v>
      </c>
      <c r="F283">
        <v>9</v>
      </c>
      <c r="G283">
        <v>1</v>
      </c>
      <c r="H283">
        <v>2643.27</v>
      </c>
      <c r="I283" t="s">
        <v>11</v>
      </c>
      <c r="J283" t="s">
        <v>16</v>
      </c>
      <c r="K283" t="s">
        <v>23</v>
      </c>
      <c r="L283" s="16" t="str">
        <f t="shared" si="4"/>
        <v>Dec</v>
      </c>
      <c r="M283" s="16">
        <f>IF(D283="?",$R$7,D283)</f>
        <v>2000</v>
      </c>
      <c r="N283" s="24" t="str">
        <f>IF(I283="?",$R$12,I283)</f>
        <v>tier - 2</v>
      </c>
      <c r="O283" s="24" t="str">
        <f>IF(J283="?",$R$18,J283)</f>
        <v>tier - 1</v>
      </c>
    </row>
    <row r="284" spans="3:15" x14ac:dyDescent="0.35">
      <c r="C284" t="s">
        <v>307</v>
      </c>
      <c r="D284">
        <v>1996</v>
      </c>
      <c r="E284" t="s">
        <v>35</v>
      </c>
      <c r="F284">
        <v>5</v>
      </c>
      <c r="G284">
        <v>0</v>
      </c>
      <c r="H284">
        <v>2680.95</v>
      </c>
      <c r="I284" t="s">
        <v>12</v>
      </c>
      <c r="J284" t="s">
        <v>11</v>
      </c>
      <c r="K284" t="s">
        <v>23</v>
      </c>
      <c r="L284" s="16" t="str">
        <f t="shared" si="4"/>
        <v>Aug</v>
      </c>
      <c r="M284" s="16">
        <f>IF(D284="?",$R$7,D284)</f>
        <v>1996</v>
      </c>
      <c r="N284" s="24" t="str">
        <f>IF(I284="?",$R$12,I284)</f>
        <v>tier - 3</v>
      </c>
      <c r="O284" s="24" t="str">
        <f>IF(J284="?",$R$18,J284)</f>
        <v>tier - 2</v>
      </c>
    </row>
    <row r="285" spans="3:15" x14ac:dyDescent="0.35">
      <c r="C285" t="s">
        <v>308</v>
      </c>
      <c r="D285">
        <v>1994</v>
      </c>
      <c r="E285" t="s">
        <v>20</v>
      </c>
      <c r="F285">
        <v>17</v>
      </c>
      <c r="G285">
        <v>0</v>
      </c>
      <c r="H285">
        <v>2684.69</v>
      </c>
      <c r="I285" t="s">
        <v>11</v>
      </c>
      <c r="J285" t="s">
        <v>11</v>
      </c>
      <c r="K285" t="s">
        <v>13</v>
      </c>
      <c r="L285" s="16" t="str">
        <f t="shared" si="4"/>
        <v>Sep</v>
      </c>
      <c r="M285" s="16">
        <f>IF(D285="?",$R$7,D285)</f>
        <v>1994</v>
      </c>
      <c r="N285" s="24" t="str">
        <f>IF(I285="?",$R$12,I285)</f>
        <v>tier - 2</v>
      </c>
      <c r="O285" s="24" t="str">
        <f>IF(J285="?",$R$18,J285)</f>
        <v>tier - 2</v>
      </c>
    </row>
    <row r="286" spans="3:15" x14ac:dyDescent="0.35">
      <c r="C286" t="s">
        <v>309</v>
      </c>
      <c r="D286">
        <v>1994</v>
      </c>
      <c r="E286" t="s">
        <v>37</v>
      </c>
      <c r="F286">
        <v>2</v>
      </c>
      <c r="G286">
        <v>0</v>
      </c>
      <c r="H286">
        <v>2689.5</v>
      </c>
      <c r="I286" t="s">
        <v>12</v>
      </c>
      <c r="J286" t="s">
        <v>11</v>
      </c>
      <c r="K286" t="s">
        <v>13</v>
      </c>
      <c r="L286" s="16" t="str">
        <f t="shared" si="4"/>
        <v>Oct</v>
      </c>
      <c r="M286" s="16">
        <f>IF(D286="?",$R$7,D286)</f>
        <v>1994</v>
      </c>
      <c r="N286" s="24" t="str">
        <f>IF(I286="?",$R$12,I286)</f>
        <v>tier - 3</v>
      </c>
      <c r="O286" s="24" t="str">
        <f>IF(J286="?",$R$18,J286)</f>
        <v>tier - 2</v>
      </c>
    </row>
    <row r="287" spans="3:15" x14ac:dyDescent="0.35">
      <c r="C287" t="s">
        <v>310</v>
      </c>
      <c r="D287">
        <v>1999</v>
      </c>
      <c r="E287" t="s">
        <v>18</v>
      </c>
      <c r="F287">
        <v>11</v>
      </c>
      <c r="G287">
        <v>0</v>
      </c>
      <c r="H287">
        <v>2690.11</v>
      </c>
      <c r="I287" t="s">
        <v>11</v>
      </c>
      <c r="J287" t="s">
        <v>11</v>
      </c>
      <c r="K287" t="s">
        <v>23</v>
      </c>
      <c r="L287" s="16" t="str">
        <f t="shared" si="4"/>
        <v>Jun</v>
      </c>
      <c r="M287" s="16">
        <f>IF(D287="?",$R$7,D287)</f>
        <v>1999</v>
      </c>
      <c r="N287" s="24" t="str">
        <f>IF(I287="?",$R$12,I287)</f>
        <v>tier - 2</v>
      </c>
      <c r="O287" s="24" t="str">
        <f>IF(J287="?",$R$18,J287)</f>
        <v>tier - 2</v>
      </c>
    </row>
    <row r="288" spans="3:15" x14ac:dyDescent="0.35">
      <c r="C288" t="s">
        <v>311</v>
      </c>
      <c r="D288">
        <v>1996</v>
      </c>
      <c r="E288" t="s">
        <v>18</v>
      </c>
      <c r="F288">
        <v>13</v>
      </c>
      <c r="G288">
        <v>0</v>
      </c>
      <c r="H288">
        <v>2699.57</v>
      </c>
      <c r="I288" t="s">
        <v>11</v>
      </c>
      <c r="J288" t="s">
        <v>16</v>
      </c>
      <c r="K288" t="s">
        <v>23</v>
      </c>
      <c r="L288" s="16" t="str">
        <f t="shared" si="4"/>
        <v>Jun</v>
      </c>
      <c r="M288" s="16">
        <f>IF(D288="?",$R$7,D288)</f>
        <v>1996</v>
      </c>
      <c r="N288" s="24" t="str">
        <f>IF(I288="?",$R$12,I288)</f>
        <v>tier - 2</v>
      </c>
      <c r="O288" s="24" t="str">
        <f>IF(J288="?",$R$18,J288)</f>
        <v>tier - 1</v>
      </c>
    </row>
    <row r="289" spans="3:15" x14ac:dyDescent="0.35">
      <c r="C289" t="s">
        <v>312</v>
      </c>
      <c r="D289">
        <v>2003</v>
      </c>
      <c r="E289" t="s">
        <v>10</v>
      </c>
      <c r="F289">
        <v>17</v>
      </c>
      <c r="G289">
        <v>1</v>
      </c>
      <c r="H289">
        <v>2709.11</v>
      </c>
      <c r="I289" t="s">
        <v>11</v>
      </c>
      <c r="J289" t="s">
        <v>11</v>
      </c>
      <c r="K289" t="s">
        <v>23</v>
      </c>
      <c r="L289" s="16" t="str">
        <f t="shared" si="4"/>
        <v>Jul</v>
      </c>
      <c r="M289" s="16">
        <f>IF(D289="?",$R$7,D289)</f>
        <v>2003</v>
      </c>
      <c r="N289" s="24" t="str">
        <f>IF(I289="?",$R$12,I289)</f>
        <v>tier - 2</v>
      </c>
      <c r="O289" s="24" t="str">
        <f>IF(J289="?",$R$18,J289)</f>
        <v>tier - 2</v>
      </c>
    </row>
    <row r="290" spans="3:15" x14ac:dyDescent="0.35">
      <c r="C290" t="s">
        <v>313</v>
      </c>
      <c r="D290">
        <v>2003</v>
      </c>
      <c r="E290" t="s">
        <v>15</v>
      </c>
      <c r="F290">
        <v>21</v>
      </c>
      <c r="G290">
        <v>1</v>
      </c>
      <c r="H290">
        <v>2709.24</v>
      </c>
      <c r="I290" t="s">
        <v>11</v>
      </c>
      <c r="J290" t="s">
        <v>11</v>
      </c>
      <c r="K290" t="s">
        <v>23</v>
      </c>
      <c r="L290" s="16" t="str">
        <f t="shared" si="4"/>
        <v>Nov</v>
      </c>
      <c r="M290" s="16">
        <f>IF(D290="?",$R$7,D290)</f>
        <v>2003</v>
      </c>
      <c r="N290" s="24" t="str">
        <f>IF(I290="?",$R$12,I290)</f>
        <v>tier - 2</v>
      </c>
      <c r="O290" s="24" t="str">
        <f>IF(J290="?",$R$18,J290)</f>
        <v>tier - 2</v>
      </c>
    </row>
    <row r="291" spans="3:15" x14ac:dyDescent="0.35">
      <c r="C291" t="s">
        <v>314</v>
      </c>
      <c r="D291">
        <v>2003</v>
      </c>
      <c r="E291" t="s">
        <v>30</v>
      </c>
      <c r="F291">
        <v>1</v>
      </c>
      <c r="G291">
        <v>1</v>
      </c>
      <c r="H291">
        <v>2710.83</v>
      </c>
      <c r="I291" t="s">
        <v>11</v>
      </c>
      <c r="J291" t="s">
        <v>12</v>
      </c>
      <c r="K291" t="s">
        <v>23</v>
      </c>
      <c r="L291" s="16" t="str">
        <f t="shared" si="4"/>
        <v>Dec</v>
      </c>
      <c r="M291" s="16">
        <f>IF(D291="?",$R$7,D291)</f>
        <v>2003</v>
      </c>
      <c r="N291" s="24" t="str">
        <f>IF(I291="?",$R$12,I291)</f>
        <v>tier - 2</v>
      </c>
      <c r="O291" s="24" t="str">
        <f>IF(J291="?",$R$18,J291)</f>
        <v>tier - 3</v>
      </c>
    </row>
    <row r="292" spans="3:15" x14ac:dyDescent="0.35">
      <c r="C292" t="s">
        <v>315</v>
      </c>
      <c r="D292">
        <v>2003</v>
      </c>
      <c r="E292" t="s">
        <v>35</v>
      </c>
      <c r="F292">
        <v>6</v>
      </c>
      <c r="G292">
        <v>1</v>
      </c>
      <c r="H292">
        <v>2719.28</v>
      </c>
      <c r="I292" t="s">
        <v>11</v>
      </c>
      <c r="J292" t="s">
        <v>11</v>
      </c>
      <c r="K292" t="s">
        <v>23</v>
      </c>
      <c r="L292" s="16" t="str">
        <f t="shared" si="4"/>
        <v>Aug</v>
      </c>
      <c r="M292" s="16">
        <f>IF(D292="?",$R$7,D292)</f>
        <v>2003</v>
      </c>
      <c r="N292" s="24" t="str">
        <f>IF(I292="?",$R$12,I292)</f>
        <v>tier - 2</v>
      </c>
      <c r="O292" s="24" t="str">
        <f>IF(J292="?",$R$18,J292)</f>
        <v>tier - 2</v>
      </c>
    </row>
    <row r="293" spans="3:15" x14ac:dyDescent="0.35">
      <c r="C293" t="s">
        <v>316</v>
      </c>
      <c r="D293">
        <v>1997</v>
      </c>
      <c r="E293" t="s">
        <v>37</v>
      </c>
      <c r="F293">
        <v>30</v>
      </c>
      <c r="G293">
        <v>0</v>
      </c>
      <c r="H293">
        <v>2721.32</v>
      </c>
      <c r="I293" t="s">
        <v>16</v>
      </c>
      <c r="J293" t="s">
        <v>12</v>
      </c>
      <c r="K293" t="s">
        <v>276</v>
      </c>
      <c r="L293" s="16" t="str">
        <f t="shared" si="4"/>
        <v>Oct</v>
      </c>
      <c r="M293" s="16">
        <f>IF(D293="?",$R$7,D293)</f>
        <v>1997</v>
      </c>
      <c r="N293" s="24" t="str">
        <f>IF(I293="?",$R$12,I293)</f>
        <v>tier - 1</v>
      </c>
      <c r="O293" s="24" t="str">
        <f>IF(J293="?",$R$18,J293)</f>
        <v>tier - 3</v>
      </c>
    </row>
    <row r="294" spans="3:15" x14ac:dyDescent="0.35">
      <c r="C294" t="s">
        <v>317</v>
      </c>
      <c r="D294">
        <v>1988</v>
      </c>
      <c r="E294" t="s">
        <v>35</v>
      </c>
      <c r="F294">
        <v>20</v>
      </c>
      <c r="G294">
        <v>3</v>
      </c>
      <c r="H294">
        <v>2726.06</v>
      </c>
      <c r="I294" t="s">
        <v>11</v>
      </c>
      <c r="J294" t="s">
        <v>11</v>
      </c>
      <c r="K294" t="s">
        <v>13</v>
      </c>
      <c r="L294" s="16" t="str">
        <f t="shared" si="4"/>
        <v>Aug</v>
      </c>
      <c r="M294" s="16">
        <f>IF(D294="?",$R$7,D294)</f>
        <v>1988</v>
      </c>
      <c r="N294" s="24" t="str">
        <f>IF(I294="?",$R$12,I294)</f>
        <v>tier - 2</v>
      </c>
      <c r="O294" s="24" t="str">
        <f>IF(J294="?",$R$18,J294)</f>
        <v>tier - 2</v>
      </c>
    </row>
    <row r="295" spans="3:15" x14ac:dyDescent="0.35">
      <c r="C295" t="s">
        <v>318</v>
      </c>
      <c r="D295">
        <v>1997</v>
      </c>
      <c r="E295" t="s">
        <v>37</v>
      </c>
      <c r="F295">
        <v>6</v>
      </c>
      <c r="G295">
        <v>0</v>
      </c>
      <c r="H295">
        <v>2727.4</v>
      </c>
      <c r="I295" t="s">
        <v>12</v>
      </c>
      <c r="J295" t="s">
        <v>12</v>
      </c>
      <c r="K295" t="s">
        <v>168</v>
      </c>
      <c r="L295" s="16" t="str">
        <f t="shared" si="4"/>
        <v>Oct</v>
      </c>
      <c r="M295" s="16">
        <f>IF(D295="?",$R$7,D295)</f>
        <v>1997</v>
      </c>
      <c r="N295" s="24" t="str">
        <f>IF(I295="?",$R$12,I295)</f>
        <v>tier - 3</v>
      </c>
      <c r="O295" s="24" t="str">
        <f>IF(J295="?",$R$18,J295)</f>
        <v>tier - 3</v>
      </c>
    </row>
    <row r="296" spans="3:15" x14ac:dyDescent="0.35">
      <c r="C296" t="s">
        <v>319</v>
      </c>
      <c r="D296">
        <v>2003</v>
      </c>
      <c r="E296" t="s">
        <v>30</v>
      </c>
      <c r="F296">
        <v>3</v>
      </c>
      <c r="G296">
        <v>1</v>
      </c>
      <c r="H296">
        <v>2730.11</v>
      </c>
      <c r="I296" t="s">
        <v>11</v>
      </c>
      <c r="J296" t="s">
        <v>12</v>
      </c>
      <c r="K296" t="s">
        <v>23</v>
      </c>
      <c r="L296" s="16" t="str">
        <f t="shared" si="4"/>
        <v>Dec</v>
      </c>
      <c r="M296" s="16">
        <f>IF(D296="?",$R$7,D296)</f>
        <v>2003</v>
      </c>
      <c r="N296" s="24" t="str">
        <f>IF(I296="?",$R$12,I296)</f>
        <v>tier - 2</v>
      </c>
      <c r="O296" s="24" t="str">
        <f>IF(J296="?",$R$18,J296)</f>
        <v>tier - 3</v>
      </c>
    </row>
    <row r="297" spans="3:15" x14ac:dyDescent="0.35">
      <c r="C297" t="s">
        <v>320</v>
      </c>
      <c r="D297">
        <v>2000</v>
      </c>
      <c r="E297" t="s">
        <v>30</v>
      </c>
      <c r="F297">
        <v>17</v>
      </c>
      <c r="G297">
        <v>0</v>
      </c>
      <c r="H297">
        <v>2731.91</v>
      </c>
      <c r="I297" t="s">
        <v>11</v>
      </c>
      <c r="J297" t="s">
        <v>12</v>
      </c>
      <c r="K297" t="s">
        <v>247</v>
      </c>
      <c r="L297" s="16" t="str">
        <f t="shared" si="4"/>
        <v>Dec</v>
      </c>
      <c r="M297" s="16">
        <f>IF(D297="?",$R$7,D297)</f>
        <v>2000</v>
      </c>
      <c r="N297" s="24" t="str">
        <f>IF(I297="?",$R$12,I297)</f>
        <v>tier - 2</v>
      </c>
      <c r="O297" s="24" t="str">
        <f>IF(J297="?",$R$18,J297)</f>
        <v>tier - 3</v>
      </c>
    </row>
    <row r="298" spans="3:15" x14ac:dyDescent="0.35">
      <c r="C298" t="s">
        <v>321</v>
      </c>
      <c r="D298">
        <v>2000</v>
      </c>
      <c r="E298" t="s">
        <v>37</v>
      </c>
      <c r="F298">
        <v>3</v>
      </c>
      <c r="G298">
        <v>0</v>
      </c>
      <c r="H298">
        <v>2741.95</v>
      </c>
      <c r="I298" t="s">
        <v>11</v>
      </c>
      <c r="J298" t="s">
        <v>12</v>
      </c>
      <c r="K298" t="s">
        <v>247</v>
      </c>
      <c r="L298" s="16" t="str">
        <f t="shared" si="4"/>
        <v>Oct</v>
      </c>
      <c r="M298" s="16">
        <f>IF(D298="?",$R$7,D298)</f>
        <v>2000</v>
      </c>
      <c r="N298" s="24" t="str">
        <f>IF(I298="?",$R$12,I298)</f>
        <v>tier - 2</v>
      </c>
      <c r="O298" s="24" t="str">
        <f>IF(J298="?",$R$18,J298)</f>
        <v>tier - 3</v>
      </c>
    </row>
    <row r="299" spans="3:15" x14ac:dyDescent="0.35">
      <c r="C299" t="s">
        <v>322</v>
      </c>
      <c r="D299">
        <v>2000</v>
      </c>
      <c r="E299" t="s">
        <v>37</v>
      </c>
      <c r="F299">
        <v>11</v>
      </c>
      <c r="G299">
        <v>0</v>
      </c>
      <c r="H299">
        <v>2755.02</v>
      </c>
      <c r="I299" t="s">
        <v>11</v>
      </c>
      <c r="J299" t="s">
        <v>16</v>
      </c>
      <c r="K299" t="s">
        <v>247</v>
      </c>
      <c r="L299" s="16" t="str">
        <f t="shared" si="4"/>
        <v>Oct</v>
      </c>
      <c r="M299" s="16">
        <f>IF(D299="?",$R$7,D299)</f>
        <v>2000</v>
      </c>
      <c r="N299" s="24" t="str">
        <f>IF(I299="?",$R$12,I299)</f>
        <v>tier - 2</v>
      </c>
      <c r="O299" s="24" t="str">
        <f>IF(J299="?",$R$18,J299)</f>
        <v>tier - 1</v>
      </c>
    </row>
    <row r="300" spans="3:15" x14ac:dyDescent="0.35">
      <c r="C300" t="s">
        <v>323</v>
      </c>
      <c r="D300">
        <v>1997</v>
      </c>
      <c r="E300" t="s">
        <v>35</v>
      </c>
      <c r="F300">
        <v>10</v>
      </c>
      <c r="G300">
        <v>0</v>
      </c>
      <c r="H300">
        <v>2758.99</v>
      </c>
      <c r="I300" t="s">
        <v>11</v>
      </c>
      <c r="J300" t="s">
        <v>16</v>
      </c>
      <c r="K300" t="s">
        <v>23</v>
      </c>
      <c r="L300" s="16" t="str">
        <f t="shared" si="4"/>
        <v>Aug</v>
      </c>
      <c r="M300" s="16">
        <f>IF(D300="?",$R$7,D300)</f>
        <v>1997</v>
      </c>
      <c r="N300" s="24" t="str">
        <f>IF(I300="?",$R$12,I300)</f>
        <v>tier - 2</v>
      </c>
      <c r="O300" s="24" t="str">
        <f>IF(J300="?",$R$18,J300)</f>
        <v>tier - 1</v>
      </c>
    </row>
    <row r="301" spans="3:15" x14ac:dyDescent="0.35">
      <c r="C301" t="s">
        <v>324</v>
      </c>
      <c r="D301">
        <v>2004</v>
      </c>
      <c r="E301" t="s">
        <v>15</v>
      </c>
      <c r="F301">
        <v>14</v>
      </c>
      <c r="G301">
        <v>0</v>
      </c>
      <c r="H301">
        <v>2773.46</v>
      </c>
      <c r="I301" t="s">
        <v>11</v>
      </c>
      <c r="J301" t="s">
        <v>16</v>
      </c>
      <c r="K301" t="s">
        <v>300</v>
      </c>
      <c r="L301" s="16" t="str">
        <f t="shared" si="4"/>
        <v>Nov</v>
      </c>
      <c r="M301" s="16">
        <f>IF(D301="?",$R$7,D301)</f>
        <v>2004</v>
      </c>
      <c r="N301" s="24" t="str">
        <f>IF(I301="?",$R$12,I301)</f>
        <v>tier - 2</v>
      </c>
      <c r="O301" s="24" t="str">
        <f>IF(J301="?",$R$18,J301)</f>
        <v>tier - 1</v>
      </c>
    </row>
    <row r="302" spans="3:15" x14ac:dyDescent="0.35">
      <c r="C302" t="s">
        <v>31</v>
      </c>
      <c r="D302">
        <v>1999</v>
      </c>
      <c r="E302" t="s">
        <v>18</v>
      </c>
      <c r="F302">
        <v>9</v>
      </c>
      <c r="G302">
        <v>1</v>
      </c>
      <c r="H302">
        <v>2775.19</v>
      </c>
      <c r="I302" t="s">
        <v>11</v>
      </c>
      <c r="J302" t="s">
        <v>16</v>
      </c>
      <c r="K302" t="s">
        <v>23</v>
      </c>
      <c r="L302" s="16" t="str">
        <f t="shared" si="4"/>
        <v>Jun</v>
      </c>
      <c r="M302" s="16">
        <f>IF(D302="?",$R$7,D302)</f>
        <v>1999</v>
      </c>
      <c r="N302" s="24" t="str">
        <f>IF(I302="?",$R$12,I302)</f>
        <v>tier - 2</v>
      </c>
      <c r="O302" s="24" t="str">
        <f>IF(J302="?",$R$18,J302)</f>
        <v>tier - 1</v>
      </c>
    </row>
    <row r="303" spans="3:15" x14ac:dyDescent="0.35">
      <c r="C303" t="s">
        <v>325</v>
      </c>
      <c r="D303">
        <v>1999</v>
      </c>
      <c r="E303" t="s">
        <v>35</v>
      </c>
      <c r="F303">
        <v>29</v>
      </c>
      <c r="G303">
        <v>1</v>
      </c>
      <c r="H303">
        <v>2775.19</v>
      </c>
      <c r="I303" t="s">
        <v>11</v>
      </c>
      <c r="J303" t="s">
        <v>16</v>
      </c>
      <c r="K303" t="s">
        <v>23</v>
      </c>
      <c r="L303" s="16" t="str">
        <f t="shared" si="4"/>
        <v>Aug</v>
      </c>
      <c r="M303" s="16">
        <f>IF(D303="?",$R$7,D303)</f>
        <v>1999</v>
      </c>
      <c r="N303" s="24" t="str">
        <f>IF(I303="?",$R$12,I303)</f>
        <v>tier - 2</v>
      </c>
      <c r="O303" s="24" t="str">
        <f>IF(J303="?",$R$18,J303)</f>
        <v>tier - 1</v>
      </c>
    </row>
    <row r="304" spans="3:15" x14ac:dyDescent="0.35">
      <c r="C304" t="s">
        <v>326</v>
      </c>
      <c r="D304">
        <v>1999</v>
      </c>
      <c r="E304" t="s">
        <v>30</v>
      </c>
      <c r="F304">
        <v>24</v>
      </c>
      <c r="G304">
        <v>1</v>
      </c>
      <c r="H304">
        <v>2789.06</v>
      </c>
      <c r="I304" t="s">
        <v>11</v>
      </c>
      <c r="J304" t="s">
        <v>12</v>
      </c>
      <c r="K304" t="s">
        <v>23</v>
      </c>
      <c r="L304" s="16" t="str">
        <f t="shared" si="4"/>
        <v>Dec</v>
      </c>
      <c r="M304" s="16">
        <f>IF(D304="?",$R$7,D304)</f>
        <v>1999</v>
      </c>
      <c r="N304" s="24" t="str">
        <f>IF(I304="?",$R$12,I304)</f>
        <v>tier - 2</v>
      </c>
      <c r="O304" s="24" t="str">
        <f>IF(J304="?",$R$18,J304)</f>
        <v>tier - 3</v>
      </c>
    </row>
    <row r="305" spans="3:15" x14ac:dyDescent="0.35">
      <c r="C305" t="s">
        <v>327</v>
      </c>
      <c r="D305">
        <v>2004</v>
      </c>
      <c r="E305" t="s">
        <v>35</v>
      </c>
      <c r="F305">
        <v>4</v>
      </c>
      <c r="G305">
        <v>2</v>
      </c>
      <c r="H305">
        <v>2801.26</v>
      </c>
      <c r="I305" t="s">
        <v>11</v>
      </c>
      <c r="J305" t="s">
        <v>12</v>
      </c>
      <c r="K305" t="s">
        <v>13</v>
      </c>
      <c r="L305" s="16" t="str">
        <f t="shared" si="4"/>
        <v>Aug</v>
      </c>
      <c r="M305" s="16">
        <f>IF(D305="?",$R$7,D305)</f>
        <v>2004</v>
      </c>
      <c r="N305" s="24" t="str">
        <f>IF(I305="?",$R$12,I305)</f>
        <v>tier - 2</v>
      </c>
      <c r="O305" s="24" t="str">
        <f>IF(J305="?",$R$18,J305)</f>
        <v>tier - 3</v>
      </c>
    </row>
    <row r="306" spans="3:15" x14ac:dyDescent="0.35">
      <c r="C306" t="s">
        <v>328</v>
      </c>
      <c r="D306">
        <v>2003</v>
      </c>
      <c r="E306" t="s">
        <v>20</v>
      </c>
      <c r="F306">
        <v>23</v>
      </c>
      <c r="G306">
        <v>2</v>
      </c>
      <c r="H306">
        <v>2803.7</v>
      </c>
      <c r="I306" t="s">
        <v>11</v>
      </c>
      <c r="J306" t="s">
        <v>16</v>
      </c>
      <c r="K306" t="s">
        <v>23</v>
      </c>
      <c r="L306" s="16" t="str">
        <f t="shared" si="4"/>
        <v>Sep</v>
      </c>
      <c r="M306" s="16">
        <f>IF(D306="?",$R$7,D306)</f>
        <v>2003</v>
      </c>
      <c r="N306" s="24" t="str">
        <f>IF(I306="?",$R$12,I306)</f>
        <v>tier - 2</v>
      </c>
      <c r="O306" s="24" t="str">
        <f>IF(J306="?",$R$18,J306)</f>
        <v>tier - 1</v>
      </c>
    </row>
    <row r="307" spans="3:15" x14ac:dyDescent="0.35">
      <c r="C307" t="s">
        <v>329</v>
      </c>
      <c r="D307">
        <v>2000</v>
      </c>
      <c r="E307" t="s">
        <v>37</v>
      </c>
      <c r="F307">
        <v>1</v>
      </c>
      <c r="G307">
        <v>0</v>
      </c>
      <c r="H307">
        <v>2819.51</v>
      </c>
      <c r="I307" t="s">
        <v>11</v>
      </c>
      <c r="J307" t="s">
        <v>12</v>
      </c>
      <c r="K307" t="s">
        <v>42</v>
      </c>
      <c r="L307" s="16" t="str">
        <f t="shared" si="4"/>
        <v>Oct</v>
      </c>
      <c r="M307" s="16">
        <f>IF(D307="?",$R$7,D307)</f>
        <v>2000</v>
      </c>
      <c r="N307" s="24" t="str">
        <f>IF(I307="?",$R$12,I307)</f>
        <v>tier - 2</v>
      </c>
      <c r="O307" s="24" t="str">
        <f>IF(J307="?",$R$18,J307)</f>
        <v>tier - 3</v>
      </c>
    </row>
    <row r="308" spans="3:15" x14ac:dyDescent="0.35">
      <c r="C308" t="s">
        <v>330</v>
      </c>
      <c r="D308">
        <v>1998</v>
      </c>
      <c r="E308" t="s">
        <v>15</v>
      </c>
      <c r="F308">
        <v>15</v>
      </c>
      <c r="G308">
        <v>0</v>
      </c>
      <c r="H308">
        <v>2842.76</v>
      </c>
      <c r="I308" t="s">
        <v>11</v>
      </c>
      <c r="J308" t="s">
        <v>12</v>
      </c>
      <c r="K308" t="s">
        <v>23</v>
      </c>
      <c r="L308" s="16" t="str">
        <f t="shared" si="4"/>
        <v>Nov</v>
      </c>
      <c r="M308" s="16">
        <f>IF(D308="?",$R$7,D308)</f>
        <v>1998</v>
      </c>
      <c r="N308" s="24" t="str">
        <f>IF(I308="?",$R$12,I308)</f>
        <v>tier - 2</v>
      </c>
      <c r="O308" s="24" t="str">
        <f>IF(J308="?",$R$18,J308)</f>
        <v>tier - 3</v>
      </c>
    </row>
    <row r="309" spans="3:15" x14ac:dyDescent="0.35">
      <c r="C309" t="s">
        <v>331</v>
      </c>
      <c r="D309">
        <v>1998</v>
      </c>
      <c r="E309" t="s">
        <v>18</v>
      </c>
      <c r="F309">
        <v>17</v>
      </c>
      <c r="G309">
        <v>0</v>
      </c>
      <c r="H309">
        <v>2850.68</v>
      </c>
      <c r="I309" t="s">
        <v>11</v>
      </c>
      <c r="J309" t="s">
        <v>12</v>
      </c>
      <c r="K309" t="s">
        <v>23</v>
      </c>
      <c r="L309" s="16" t="str">
        <f t="shared" si="4"/>
        <v>Jun</v>
      </c>
      <c r="M309" s="16">
        <f>IF(D309="?",$R$7,D309)</f>
        <v>1998</v>
      </c>
      <c r="N309" s="24" t="str">
        <f>IF(I309="?",$R$12,I309)</f>
        <v>tier - 2</v>
      </c>
      <c r="O309" s="24" t="str">
        <f>IF(J309="?",$R$18,J309)</f>
        <v>tier - 3</v>
      </c>
    </row>
    <row r="310" spans="3:15" x14ac:dyDescent="0.35">
      <c r="C310" t="s">
        <v>332</v>
      </c>
      <c r="D310">
        <v>1998</v>
      </c>
      <c r="E310" t="s">
        <v>20</v>
      </c>
      <c r="F310">
        <v>4</v>
      </c>
      <c r="G310">
        <v>0</v>
      </c>
      <c r="H310">
        <v>2855.44</v>
      </c>
      <c r="I310" t="s">
        <v>11</v>
      </c>
      <c r="J310" t="s">
        <v>12</v>
      </c>
      <c r="K310" t="s">
        <v>23</v>
      </c>
      <c r="L310" s="16" t="str">
        <f t="shared" si="4"/>
        <v>Sep</v>
      </c>
      <c r="M310" s="16">
        <f>IF(D310="?",$R$7,D310)</f>
        <v>1998</v>
      </c>
      <c r="N310" s="24" t="str">
        <f>IF(I310="?",$R$12,I310)</f>
        <v>tier - 2</v>
      </c>
      <c r="O310" s="24" t="str">
        <f>IF(J310="?",$R$18,J310)</f>
        <v>tier - 3</v>
      </c>
    </row>
    <row r="311" spans="3:15" x14ac:dyDescent="0.35">
      <c r="C311" t="s">
        <v>333</v>
      </c>
      <c r="D311">
        <v>1993</v>
      </c>
      <c r="E311" t="s">
        <v>15</v>
      </c>
      <c r="F311">
        <v>1</v>
      </c>
      <c r="G311">
        <v>0</v>
      </c>
      <c r="H311">
        <v>2866.09</v>
      </c>
      <c r="I311" t="s">
        <v>12</v>
      </c>
      <c r="J311" t="s">
        <v>12</v>
      </c>
      <c r="K311" t="s">
        <v>42</v>
      </c>
      <c r="L311" s="16" t="str">
        <f t="shared" si="4"/>
        <v>Nov</v>
      </c>
      <c r="M311" s="16">
        <f>IF(D311="?",$R$7,D311)</f>
        <v>1993</v>
      </c>
      <c r="N311" s="24" t="str">
        <f>IF(I311="?",$R$12,I311)</f>
        <v>tier - 3</v>
      </c>
      <c r="O311" s="24" t="str">
        <f>IF(J311="?",$R$18,J311)</f>
        <v>tier - 3</v>
      </c>
    </row>
    <row r="312" spans="3:15" x14ac:dyDescent="0.35">
      <c r="C312" t="s">
        <v>334</v>
      </c>
      <c r="D312">
        <v>1993</v>
      </c>
      <c r="E312" t="s">
        <v>35</v>
      </c>
      <c r="F312">
        <v>12</v>
      </c>
      <c r="G312">
        <v>0</v>
      </c>
      <c r="H312">
        <v>2867.12</v>
      </c>
      <c r="I312" t="s">
        <v>16</v>
      </c>
      <c r="J312" t="s">
        <v>12</v>
      </c>
      <c r="K312" t="s">
        <v>13</v>
      </c>
      <c r="L312" s="16" t="str">
        <f t="shared" si="4"/>
        <v>Aug</v>
      </c>
      <c r="M312" s="16">
        <f>IF(D312="?",$R$7,D312)</f>
        <v>1993</v>
      </c>
      <c r="N312" s="24" t="str">
        <f>IF(I312="?",$R$12,I312)</f>
        <v>tier - 1</v>
      </c>
      <c r="O312" s="24" t="str">
        <f>IF(J312="?",$R$18,J312)</f>
        <v>tier - 3</v>
      </c>
    </row>
    <row r="313" spans="3:15" x14ac:dyDescent="0.35">
      <c r="C313" t="s">
        <v>335</v>
      </c>
      <c r="D313">
        <v>1996</v>
      </c>
      <c r="E313" t="s">
        <v>18</v>
      </c>
      <c r="F313">
        <v>21</v>
      </c>
      <c r="G313">
        <v>0</v>
      </c>
      <c r="H313">
        <v>2897.32</v>
      </c>
      <c r="I313" t="s">
        <v>12</v>
      </c>
      <c r="J313" t="s">
        <v>12</v>
      </c>
      <c r="K313" t="s">
        <v>168</v>
      </c>
      <c r="L313" s="16" t="str">
        <f t="shared" si="4"/>
        <v>Jun</v>
      </c>
      <c r="M313" s="16">
        <f>IF(D313="?",$R$7,D313)</f>
        <v>1996</v>
      </c>
      <c r="N313" s="24" t="str">
        <f>IF(I313="?",$R$12,I313)</f>
        <v>tier - 3</v>
      </c>
      <c r="O313" s="24" t="str">
        <f>IF(J313="?",$R$18,J313)</f>
        <v>tier - 3</v>
      </c>
    </row>
    <row r="314" spans="3:15" x14ac:dyDescent="0.35">
      <c r="C314" t="s">
        <v>336</v>
      </c>
      <c r="D314">
        <v>2000</v>
      </c>
      <c r="E314" t="s">
        <v>10</v>
      </c>
      <c r="F314">
        <v>14</v>
      </c>
      <c r="G314">
        <v>0</v>
      </c>
      <c r="H314">
        <v>2897.46</v>
      </c>
      <c r="I314" t="s">
        <v>11</v>
      </c>
      <c r="J314" t="s">
        <v>16</v>
      </c>
      <c r="K314" t="s">
        <v>23</v>
      </c>
      <c r="L314" s="16" t="str">
        <f t="shared" si="4"/>
        <v>Jul</v>
      </c>
      <c r="M314" s="16">
        <f>IF(D314="?",$R$7,D314)</f>
        <v>2000</v>
      </c>
      <c r="N314" s="24" t="str">
        <f>IF(I314="?",$R$12,I314)</f>
        <v>tier - 2</v>
      </c>
      <c r="O314" s="24" t="str">
        <f>IF(J314="?",$R$18,J314)</f>
        <v>tier - 1</v>
      </c>
    </row>
    <row r="315" spans="3:15" x14ac:dyDescent="0.35">
      <c r="C315" t="s">
        <v>337</v>
      </c>
      <c r="D315">
        <v>1999</v>
      </c>
      <c r="E315" t="s">
        <v>15</v>
      </c>
      <c r="F315">
        <v>1</v>
      </c>
      <c r="G315">
        <v>0</v>
      </c>
      <c r="H315">
        <v>2899.49</v>
      </c>
      <c r="I315" t="s">
        <v>11</v>
      </c>
      <c r="J315" t="s">
        <v>11</v>
      </c>
      <c r="K315" t="s">
        <v>247</v>
      </c>
      <c r="L315" s="16" t="str">
        <f t="shared" si="4"/>
        <v>Nov</v>
      </c>
      <c r="M315" s="16">
        <f>IF(D315="?",$R$7,D315)</f>
        <v>1999</v>
      </c>
      <c r="N315" s="24" t="str">
        <f>IF(I315="?",$R$12,I315)</f>
        <v>tier - 2</v>
      </c>
      <c r="O315" s="24" t="str">
        <f>IF(J315="?",$R$18,J315)</f>
        <v>tier - 2</v>
      </c>
    </row>
    <row r="316" spans="3:15" x14ac:dyDescent="0.35">
      <c r="C316" t="s">
        <v>338</v>
      </c>
      <c r="D316">
        <v>1996</v>
      </c>
      <c r="E316" t="s">
        <v>37</v>
      </c>
      <c r="F316">
        <v>24</v>
      </c>
      <c r="G316">
        <v>1</v>
      </c>
      <c r="H316">
        <v>2902.91</v>
      </c>
      <c r="I316" t="s">
        <v>11</v>
      </c>
      <c r="J316" t="s">
        <v>11</v>
      </c>
      <c r="K316" t="s">
        <v>13</v>
      </c>
      <c r="L316" s="16" t="str">
        <f t="shared" si="4"/>
        <v>Oct</v>
      </c>
      <c r="M316" s="16">
        <f>IF(D316="?",$R$7,D316)</f>
        <v>1996</v>
      </c>
      <c r="N316" s="24" t="str">
        <f>IF(I316="?",$R$12,I316)</f>
        <v>tier - 2</v>
      </c>
      <c r="O316" s="24" t="str">
        <f>IF(J316="?",$R$18,J316)</f>
        <v>tier - 2</v>
      </c>
    </row>
    <row r="317" spans="3:15" x14ac:dyDescent="0.35">
      <c r="C317" t="s">
        <v>339</v>
      </c>
      <c r="D317">
        <v>1996</v>
      </c>
      <c r="E317" t="s">
        <v>18</v>
      </c>
      <c r="F317">
        <v>13</v>
      </c>
      <c r="G317">
        <v>1</v>
      </c>
      <c r="H317">
        <v>2904.09</v>
      </c>
      <c r="I317" t="s">
        <v>11</v>
      </c>
      <c r="J317" t="s">
        <v>11</v>
      </c>
      <c r="K317" t="s">
        <v>42</v>
      </c>
      <c r="L317" s="16" t="str">
        <f t="shared" si="4"/>
        <v>Jun</v>
      </c>
      <c r="M317" s="16">
        <f>IF(D317="?",$R$7,D317)</f>
        <v>1996</v>
      </c>
      <c r="N317" s="24" t="str">
        <f>IF(I317="?",$R$12,I317)</f>
        <v>tier - 2</v>
      </c>
      <c r="O317" s="24" t="str">
        <f>IF(J317="?",$R$18,J317)</f>
        <v>tier - 2</v>
      </c>
    </row>
    <row r="318" spans="3:15" x14ac:dyDescent="0.35">
      <c r="C318" t="s">
        <v>340</v>
      </c>
      <c r="D318">
        <v>2003</v>
      </c>
      <c r="E318" t="s">
        <v>18</v>
      </c>
      <c r="F318">
        <v>5</v>
      </c>
      <c r="G318">
        <v>2</v>
      </c>
      <c r="H318">
        <v>2913.57</v>
      </c>
      <c r="I318" t="s">
        <v>11</v>
      </c>
      <c r="J318" t="s">
        <v>11</v>
      </c>
      <c r="K318" t="s">
        <v>42</v>
      </c>
      <c r="L318" s="16" t="str">
        <f t="shared" si="4"/>
        <v>Jun</v>
      </c>
      <c r="M318" s="16">
        <f>IF(D318="?",$R$7,D318)</f>
        <v>2003</v>
      </c>
      <c r="N318" s="24" t="str">
        <f>IF(I318="?",$R$12,I318)</f>
        <v>tier - 2</v>
      </c>
      <c r="O318" s="24" t="str">
        <f>IF(J318="?",$R$18,J318)</f>
        <v>tier - 2</v>
      </c>
    </row>
    <row r="319" spans="3:15" x14ac:dyDescent="0.35">
      <c r="C319" t="s">
        <v>341</v>
      </c>
      <c r="D319">
        <v>1996</v>
      </c>
      <c r="E319" t="s">
        <v>18</v>
      </c>
      <c r="F319">
        <v>30</v>
      </c>
      <c r="G319">
        <v>1</v>
      </c>
      <c r="H319">
        <v>2927.06</v>
      </c>
      <c r="I319" t="s">
        <v>11</v>
      </c>
      <c r="J319" t="s">
        <v>11</v>
      </c>
      <c r="K319" t="s">
        <v>13</v>
      </c>
      <c r="L319" s="16" t="str">
        <f t="shared" si="4"/>
        <v>Jun</v>
      </c>
      <c r="M319" s="16">
        <f>IF(D319="?",$R$7,D319)</f>
        <v>1996</v>
      </c>
      <c r="N319" s="24" t="str">
        <f>IF(I319="?",$R$12,I319)</f>
        <v>tier - 2</v>
      </c>
      <c r="O319" s="24" t="str">
        <f>IF(J319="?",$R$18,J319)</f>
        <v>tier - 2</v>
      </c>
    </row>
    <row r="320" spans="3:15" x14ac:dyDescent="0.35">
      <c r="C320" t="s">
        <v>342</v>
      </c>
      <c r="D320">
        <v>2002</v>
      </c>
      <c r="E320" t="s">
        <v>20</v>
      </c>
      <c r="F320">
        <v>30</v>
      </c>
      <c r="G320">
        <v>0</v>
      </c>
      <c r="H320">
        <v>2943.41</v>
      </c>
      <c r="I320" t="s">
        <v>11</v>
      </c>
      <c r="J320" t="s">
        <v>12</v>
      </c>
      <c r="K320" t="s">
        <v>23</v>
      </c>
      <c r="L320" s="16" t="str">
        <f t="shared" si="4"/>
        <v>Sep</v>
      </c>
      <c r="M320" s="16">
        <f>IF(D320="?",$R$7,D320)</f>
        <v>2002</v>
      </c>
      <c r="N320" s="24" t="str">
        <f>IF(I320="?",$R$12,I320)</f>
        <v>tier - 2</v>
      </c>
      <c r="O320" s="24" t="str">
        <f>IF(J320="?",$R$18,J320)</f>
        <v>tier - 3</v>
      </c>
    </row>
    <row r="321" spans="3:15" x14ac:dyDescent="0.35">
      <c r="C321" t="s">
        <v>343</v>
      </c>
      <c r="D321">
        <v>1995</v>
      </c>
      <c r="E321" t="s">
        <v>20</v>
      </c>
      <c r="F321">
        <v>24</v>
      </c>
      <c r="G321">
        <v>0</v>
      </c>
      <c r="H321">
        <v>2974.13</v>
      </c>
      <c r="I321" t="s">
        <v>11</v>
      </c>
      <c r="J321" t="s">
        <v>16</v>
      </c>
      <c r="K321" t="s">
        <v>42</v>
      </c>
      <c r="L321" s="16" t="str">
        <f t="shared" si="4"/>
        <v>Sep</v>
      </c>
      <c r="M321" s="16">
        <f>IF(D321="?",$R$7,D321)</f>
        <v>1995</v>
      </c>
      <c r="N321" s="24" t="str">
        <f>IF(I321="?",$R$12,I321)</f>
        <v>tier - 2</v>
      </c>
      <c r="O321" s="24" t="str">
        <f>IF(J321="?",$R$18,J321)</f>
        <v>tier - 1</v>
      </c>
    </row>
    <row r="322" spans="3:15" x14ac:dyDescent="0.35">
      <c r="C322" t="s">
        <v>344</v>
      </c>
      <c r="D322">
        <v>1987</v>
      </c>
      <c r="E322" t="s">
        <v>18</v>
      </c>
      <c r="F322">
        <v>18</v>
      </c>
      <c r="G322">
        <v>3</v>
      </c>
      <c r="H322">
        <v>2979.52</v>
      </c>
      <c r="I322" t="s">
        <v>11</v>
      </c>
      <c r="J322" t="s">
        <v>12</v>
      </c>
      <c r="K322" t="s">
        <v>13</v>
      </c>
      <c r="L322" s="16" t="str">
        <f t="shared" si="4"/>
        <v>Jun</v>
      </c>
      <c r="M322" s="16">
        <f>IF(D322="?",$R$7,D322)</f>
        <v>1987</v>
      </c>
      <c r="N322" s="24" t="str">
        <f>IF(I322="?",$R$12,I322)</f>
        <v>tier - 2</v>
      </c>
      <c r="O322" s="24" t="str">
        <f>IF(J322="?",$R$18,J322)</f>
        <v>tier - 3</v>
      </c>
    </row>
    <row r="323" spans="3:15" x14ac:dyDescent="0.35">
      <c r="C323" t="s">
        <v>345</v>
      </c>
      <c r="D323">
        <v>1991</v>
      </c>
      <c r="E323" t="s">
        <v>15</v>
      </c>
      <c r="F323">
        <v>20</v>
      </c>
      <c r="G323">
        <v>3</v>
      </c>
      <c r="H323">
        <v>2985.67</v>
      </c>
      <c r="I323" t="s">
        <v>11</v>
      </c>
      <c r="J323" t="s">
        <v>11</v>
      </c>
      <c r="K323" t="s">
        <v>13</v>
      </c>
      <c r="L323" s="16" t="str">
        <f t="shared" si="4"/>
        <v>Nov</v>
      </c>
      <c r="M323" s="16">
        <f>IF(D323="?",$R$7,D323)</f>
        <v>1991</v>
      </c>
      <c r="N323" s="24" t="str">
        <f>IF(I323="?",$R$12,I323)</f>
        <v>tier - 2</v>
      </c>
      <c r="O323" s="24" t="str">
        <f>IF(J323="?",$R$18,J323)</f>
        <v>tier - 2</v>
      </c>
    </row>
    <row r="324" spans="3:15" x14ac:dyDescent="0.35">
      <c r="C324" t="s">
        <v>346</v>
      </c>
      <c r="D324">
        <v>2002</v>
      </c>
      <c r="E324" t="s">
        <v>30</v>
      </c>
      <c r="F324">
        <v>15</v>
      </c>
      <c r="G324">
        <v>0</v>
      </c>
      <c r="H324">
        <v>3012.22</v>
      </c>
      <c r="I324" t="s">
        <v>11</v>
      </c>
      <c r="J324" t="s">
        <v>12</v>
      </c>
      <c r="K324" t="s">
        <v>23</v>
      </c>
      <c r="L324" s="16" t="str">
        <f t="shared" si="4"/>
        <v>Dec</v>
      </c>
      <c r="M324" s="16">
        <f>IF(D324="?",$R$7,D324)</f>
        <v>2002</v>
      </c>
      <c r="N324" s="24" t="str">
        <f>IF(I324="?",$R$12,I324)</f>
        <v>tier - 2</v>
      </c>
      <c r="O324" s="24" t="str">
        <f>IF(J324="?",$R$18,J324)</f>
        <v>tier - 3</v>
      </c>
    </row>
    <row r="325" spans="3:15" x14ac:dyDescent="0.35">
      <c r="C325" t="s">
        <v>347</v>
      </c>
      <c r="D325">
        <v>1988</v>
      </c>
      <c r="E325" t="s">
        <v>20</v>
      </c>
      <c r="F325">
        <v>28</v>
      </c>
      <c r="G325">
        <v>3</v>
      </c>
      <c r="H325">
        <v>3018.04</v>
      </c>
      <c r="I325" t="s">
        <v>11</v>
      </c>
      <c r="J325" t="s">
        <v>11</v>
      </c>
      <c r="K325" t="s">
        <v>23</v>
      </c>
      <c r="L325" s="16" t="str">
        <f t="shared" si="4"/>
        <v>Sep</v>
      </c>
      <c r="M325" s="16">
        <f>IF(D325="?",$R$7,D325)</f>
        <v>1988</v>
      </c>
      <c r="N325" s="24" t="str">
        <f>IF(I325="?",$R$12,I325)</f>
        <v>tier - 2</v>
      </c>
      <c r="O325" s="24" t="str">
        <f>IF(J325="?",$R$18,J325)</f>
        <v>tier - 2</v>
      </c>
    </row>
    <row r="326" spans="3:15" x14ac:dyDescent="0.35">
      <c r="C326" t="s">
        <v>348</v>
      </c>
      <c r="D326">
        <v>1997</v>
      </c>
      <c r="E326" t="s">
        <v>30</v>
      </c>
      <c r="F326">
        <v>19</v>
      </c>
      <c r="G326">
        <v>0</v>
      </c>
      <c r="H326">
        <v>3021.81</v>
      </c>
      <c r="I326" t="s">
        <v>11</v>
      </c>
      <c r="J326" t="s">
        <v>12</v>
      </c>
      <c r="K326" t="s">
        <v>23</v>
      </c>
      <c r="L326" s="16" t="str">
        <f t="shared" si="4"/>
        <v>Dec</v>
      </c>
      <c r="M326" s="16">
        <f>IF(D326="?",$R$7,D326)</f>
        <v>1997</v>
      </c>
      <c r="N326" s="24" t="str">
        <f>IF(I326="?",$R$12,I326)</f>
        <v>tier - 2</v>
      </c>
      <c r="O326" s="24" t="str">
        <f>IF(J326="?",$R$18,J326)</f>
        <v>tier - 3</v>
      </c>
    </row>
    <row r="327" spans="3:15" x14ac:dyDescent="0.35">
      <c r="C327" t="s">
        <v>349</v>
      </c>
      <c r="D327">
        <v>1998</v>
      </c>
      <c r="E327" t="s">
        <v>20</v>
      </c>
      <c r="F327">
        <v>15</v>
      </c>
      <c r="G327">
        <v>0</v>
      </c>
      <c r="H327">
        <v>3044.21</v>
      </c>
      <c r="I327" t="s">
        <v>11</v>
      </c>
      <c r="J327" t="s">
        <v>12</v>
      </c>
      <c r="K327" t="s">
        <v>247</v>
      </c>
      <c r="L327" s="16" t="str">
        <f t="shared" si="4"/>
        <v>Sep</v>
      </c>
      <c r="M327" s="16">
        <f>IF(D327="?",$R$7,D327)</f>
        <v>1998</v>
      </c>
      <c r="N327" s="24" t="str">
        <f>IF(I327="?",$R$12,I327)</f>
        <v>tier - 2</v>
      </c>
      <c r="O327" s="24" t="str">
        <f>IF(J327="?",$R$18,J327)</f>
        <v>tier - 3</v>
      </c>
    </row>
    <row r="328" spans="3:15" x14ac:dyDescent="0.35">
      <c r="C328" t="s">
        <v>350</v>
      </c>
      <c r="D328">
        <v>1998</v>
      </c>
      <c r="E328" t="s">
        <v>35</v>
      </c>
      <c r="F328">
        <v>9</v>
      </c>
      <c r="G328">
        <v>0</v>
      </c>
      <c r="H328">
        <v>3046.06</v>
      </c>
      <c r="I328" t="s">
        <v>11</v>
      </c>
      <c r="J328" t="s">
        <v>16</v>
      </c>
      <c r="K328" t="s">
        <v>249</v>
      </c>
      <c r="L328" s="16" t="str">
        <f t="shared" si="4"/>
        <v>Aug</v>
      </c>
      <c r="M328" s="16">
        <f>IF(D328="?",$R$7,D328)</f>
        <v>1998</v>
      </c>
      <c r="N328" s="24" t="str">
        <f>IF(I328="?",$R$12,I328)</f>
        <v>tier - 2</v>
      </c>
      <c r="O328" s="24" t="str">
        <f>IF(J328="?",$R$18,J328)</f>
        <v>tier - 1</v>
      </c>
    </row>
    <row r="329" spans="3:15" x14ac:dyDescent="0.35">
      <c r="C329" t="s">
        <v>351</v>
      </c>
      <c r="D329">
        <v>1997</v>
      </c>
      <c r="E329" t="s">
        <v>30</v>
      </c>
      <c r="F329">
        <v>22</v>
      </c>
      <c r="G329">
        <v>0</v>
      </c>
      <c r="H329">
        <v>3051.73</v>
      </c>
      <c r="I329" t="s">
        <v>11</v>
      </c>
      <c r="J329" t="s">
        <v>11</v>
      </c>
      <c r="K329" t="s">
        <v>42</v>
      </c>
      <c r="L329" s="16" t="str">
        <f t="shared" ref="L329:L392" si="5">IF(E329="?","SEP",E329)</f>
        <v>Dec</v>
      </c>
      <c r="M329" s="16">
        <f>IF(D329="?",$R$7,D329)</f>
        <v>1997</v>
      </c>
      <c r="N329" s="24" t="str">
        <f>IF(I329="?",$R$12,I329)</f>
        <v>tier - 2</v>
      </c>
      <c r="O329" s="24" t="str">
        <f>IF(J329="?",$R$18,J329)</f>
        <v>tier - 2</v>
      </c>
    </row>
    <row r="330" spans="3:15" x14ac:dyDescent="0.35">
      <c r="C330" t="s">
        <v>352</v>
      </c>
      <c r="D330">
        <v>2002</v>
      </c>
      <c r="E330" t="s">
        <v>18</v>
      </c>
      <c r="F330">
        <v>21</v>
      </c>
      <c r="G330">
        <v>2</v>
      </c>
      <c r="H330">
        <v>3056.39</v>
      </c>
      <c r="I330" t="s">
        <v>11</v>
      </c>
      <c r="J330" t="s">
        <v>12</v>
      </c>
      <c r="K330" t="s">
        <v>13</v>
      </c>
      <c r="L330" s="16" t="str">
        <f t="shared" si="5"/>
        <v>Jun</v>
      </c>
      <c r="M330" s="16">
        <f>IF(D330="?",$R$7,D330)</f>
        <v>2002</v>
      </c>
      <c r="N330" s="24" t="str">
        <f>IF(I330="?",$R$12,I330)</f>
        <v>tier - 2</v>
      </c>
      <c r="O330" s="24" t="str">
        <f>IF(J330="?",$R$18,J330)</f>
        <v>tier - 3</v>
      </c>
    </row>
    <row r="331" spans="3:15" x14ac:dyDescent="0.35">
      <c r="C331" t="s">
        <v>353</v>
      </c>
      <c r="D331">
        <v>1994</v>
      </c>
      <c r="E331" t="s">
        <v>20</v>
      </c>
      <c r="F331">
        <v>26</v>
      </c>
      <c r="G331">
        <v>0</v>
      </c>
      <c r="H331">
        <v>3062.51</v>
      </c>
      <c r="I331" t="s">
        <v>12</v>
      </c>
      <c r="J331" t="s">
        <v>16</v>
      </c>
      <c r="K331" t="s">
        <v>23</v>
      </c>
      <c r="L331" s="16" t="str">
        <f t="shared" si="5"/>
        <v>Sep</v>
      </c>
      <c r="M331" s="16">
        <f>IF(D331="?",$R$7,D331)</f>
        <v>1994</v>
      </c>
      <c r="N331" s="24" t="str">
        <f>IF(I331="?",$R$12,I331)</f>
        <v>tier - 3</v>
      </c>
      <c r="O331" s="24" t="str">
        <f>IF(J331="?",$R$18,J331)</f>
        <v>tier - 1</v>
      </c>
    </row>
    <row r="332" spans="3:15" x14ac:dyDescent="0.35">
      <c r="C332" t="s">
        <v>354</v>
      </c>
      <c r="D332">
        <v>1989</v>
      </c>
      <c r="E332" t="s">
        <v>37</v>
      </c>
      <c r="F332">
        <v>1</v>
      </c>
      <c r="G332">
        <v>3</v>
      </c>
      <c r="H332">
        <v>3065.49</v>
      </c>
      <c r="I332" t="s">
        <v>11</v>
      </c>
      <c r="J332" t="s">
        <v>16</v>
      </c>
      <c r="K332" t="s">
        <v>23</v>
      </c>
      <c r="L332" s="16" t="str">
        <f t="shared" si="5"/>
        <v>Oct</v>
      </c>
      <c r="M332" s="16">
        <f>IF(D332="?",$R$7,D332)</f>
        <v>1989</v>
      </c>
      <c r="N332" s="24" t="str">
        <f>IF(I332="?",$R$12,I332)</f>
        <v>tier - 2</v>
      </c>
      <c r="O332" s="24" t="str">
        <f>IF(J332="?",$R$18,J332)</f>
        <v>tier - 1</v>
      </c>
    </row>
    <row r="333" spans="3:15" x14ac:dyDescent="0.35">
      <c r="C333" t="s">
        <v>355</v>
      </c>
      <c r="D333">
        <v>1995</v>
      </c>
      <c r="E333" t="s">
        <v>20</v>
      </c>
      <c r="F333">
        <v>10</v>
      </c>
      <c r="G333">
        <v>0</v>
      </c>
      <c r="H333">
        <v>3070.81</v>
      </c>
      <c r="I333" t="s">
        <v>12</v>
      </c>
      <c r="J333" t="s">
        <v>16</v>
      </c>
      <c r="K333" t="s">
        <v>356</v>
      </c>
      <c r="L333" s="16" t="str">
        <f t="shared" si="5"/>
        <v>Sep</v>
      </c>
      <c r="M333" s="16">
        <f>IF(D333="?",$R$7,D333)</f>
        <v>1995</v>
      </c>
      <c r="N333" s="24" t="str">
        <f>IF(I333="?",$R$12,I333)</f>
        <v>tier - 3</v>
      </c>
      <c r="O333" s="24" t="str">
        <f>IF(J333="?",$R$18,J333)</f>
        <v>tier - 1</v>
      </c>
    </row>
    <row r="334" spans="3:15" x14ac:dyDescent="0.35">
      <c r="C334" t="s">
        <v>357</v>
      </c>
      <c r="D334">
        <v>2001</v>
      </c>
      <c r="E334" t="s">
        <v>37</v>
      </c>
      <c r="F334">
        <v>13</v>
      </c>
      <c r="G334">
        <v>2</v>
      </c>
      <c r="H334">
        <v>3077.1</v>
      </c>
      <c r="I334" t="s">
        <v>11</v>
      </c>
      <c r="J334" t="s">
        <v>16</v>
      </c>
      <c r="K334" t="s">
        <v>23</v>
      </c>
      <c r="L334" s="16" t="str">
        <f t="shared" si="5"/>
        <v>Oct</v>
      </c>
      <c r="M334" s="16">
        <f>IF(D334="?",$R$7,D334)</f>
        <v>2001</v>
      </c>
      <c r="N334" s="24" t="str">
        <f>IF(I334="?",$R$12,I334)</f>
        <v>tier - 2</v>
      </c>
      <c r="O334" s="24" t="str">
        <f>IF(J334="?",$R$18,J334)</f>
        <v>tier - 1</v>
      </c>
    </row>
    <row r="335" spans="3:15" x14ac:dyDescent="0.35">
      <c r="C335" t="s">
        <v>358</v>
      </c>
      <c r="D335">
        <v>1987</v>
      </c>
      <c r="E335" t="s">
        <v>35</v>
      </c>
      <c r="F335">
        <v>1</v>
      </c>
      <c r="G335">
        <v>3</v>
      </c>
      <c r="H335">
        <v>3088.06</v>
      </c>
      <c r="I335" t="s">
        <v>11</v>
      </c>
      <c r="J335" t="s">
        <v>11</v>
      </c>
      <c r="K335" t="s">
        <v>13</v>
      </c>
      <c r="L335" s="16" t="str">
        <f t="shared" si="5"/>
        <v>Aug</v>
      </c>
      <c r="M335" s="16">
        <f>IF(D335="?",$R$7,D335)</f>
        <v>1987</v>
      </c>
      <c r="N335" s="24" t="str">
        <f>IF(I335="?",$R$12,I335)</f>
        <v>tier - 2</v>
      </c>
      <c r="O335" s="24" t="str">
        <f>IF(J335="?",$R$18,J335)</f>
        <v>tier - 2</v>
      </c>
    </row>
    <row r="336" spans="3:15" x14ac:dyDescent="0.35">
      <c r="C336" t="s">
        <v>359</v>
      </c>
      <c r="D336">
        <v>1999</v>
      </c>
      <c r="E336" t="s">
        <v>18</v>
      </c>
      <c r="F336">
        <v>25</v>
      </c>
      <c r="G336">
        <v>0</v>
      </c>
      <c r="H336">
        <v>3128.35</v>
      </c>
      <c r="I336" t="s">
        <v>11</v>
      </c>
      <c r="J336" t="s">
        <v>12</v>
      </c>
      <c r="K336" t="s">
        <v>300</v>
      </c>
      <c r="L336" s="16" t="str">
        <f t="shared" si="5"/>
        <v>Jun</v>
      </c>
      <c r="M336" s="16">
        <f>IF(D336="?",$R$7,D336)</f>
        <v>1999</v>
      </c>
      <c r="N336" s="24" t="str">
        <f>IF(I336="?",$R$12,I336)</f>
        <v>tier - 2</v>
      </c>
      <c r="O336" s="24" t="str">
        <f>IF(J336="?",$R$18,J336)</f>
        <v>tier - 3</v>
      </c>
    </row>
    <row r="337" spans="3:15" x14ac:dyDescent="0.35">
      <c r="C337" t="s">
        <v>360</v>
      </c>
      <c r="D337">
        <v>1994</v>
      </c>
      <c r="E337" t="s">
        <v>10</v>
      </c>
      <c r="F337">
        <v>10</v>
      </c>
      <c r="G337">
        <v>0</v>
      </c>
      <c r="H337">
        <v>3161.45</v>
      </c>
      <c r="I337" t="s">
        <v>11</v>
      </c>
      <c r="J337" t="s">
        <v>16</v>
      </c>
      <c r="K337" t="s">
        <v>42</v>
      </c>
      <c r="L337" s="16" t="str">
        <f t="shared" si="5"/>
        <v>Jul</v>
      </c>
      <c r="M337" s="16">
        <f>IF(D337="?",$R$7,D337)</f>
        <v>1994</v>
      </c>
      <c r="N337" s="24" t="str">
        <f>IF(I337="?",$R$12,I337)</f>
        <v>tier - 2</v>
      </c>
      <c r="O337" s="24" t="str">
        <f>IF(J337="?",$R$18,J337)</f>
        <v>tier - 1</v>
      </c>
    </row>
    <row r="338" spans="3:15" x14ac:dyDescent="0.35">
      <c r="C338" t="s">
        <v>361</v>
      </c>
      <c r="D338">
        <v>1993</v>
      </c>
      <c r="E338" t="s">
        <v>20</v>
      </c>
      <c r="F338">
        <v>25</v>
      </c>
      <c r="G338">
        <v>0</v>
      </c>
      <c r="H338">
        <v>3162.02</v>
      </c>
      <c r="I338" t="s">
        <v>11</v>
      </c>
      <c r="J338" t="s">
        <v>12</v>
      </c>
      <c r="K338" t="s">
        <v>13</v>
      </c>
      <c r="L338" s="16" t="str">
        <f t="shared" si="5"/>
        <v>Sep</v>
      </c>
      <c r="M338" s="16">
        <f>IF(D338="?",$R$7,D338)</f>
        <v>1993</v>
      </c>
      <c r="N338" s="24" t="str">
        <f>IF(I338="?",$R$12,I338)</f>
        <v>tier - 2</v>
      </c>
      <c r="O338" s="24" t="str">
        <f>IF(J338="?",$R$18,J338)</f>
        <v>tier - 3</v>
      </c>
    </row>
    <row r="339" spans="3:15" x14ac:dyDescent="0.35">
      <c r="C339" t="s">
        <v>362</v>
      </c>
      <c r="D339">
        <v>2001</v>
      </c>
      <c r="E339" t="s">
        <v>35</v>
      </c>
      <c r="F339">
        <v>29</v>
      </c>
      <c r="G339">
        <v>1</v>
      </c>
      <c r="H339">
        <v>3167.46</v>
      </c>
      <c r="I339" t="s">
        <v>11</v>
      </c>
      <c r="J339" t="s">
        <v>12</v>
      </c>
      <c r="K339" t="s">
        <v>247</v>
      </c>
      <c r="L339" s="16" t="str">
        <f t="shared" si="5"/>
        <v>Aug</v>
      </c>
      <c r="M339" s="16">
        <f>IF(D339="?",$R$7,D339)</f>
        <v>2001</v>
      </c>
      <c r="N339" s="24" t="str">
        <f>IF(I339="?",$R$12,I339)</f>
        <v>tier - 2</v>
      </c>
      <c r="O339" s="24" t="str">
        <f>IF(J339="?",$R$18,J339)</f>
        <v>tier - 3</v>
      </c>
    </row>
    <row r="340" spans="3:15" x14ac:dyDescent="0.35">
      <c r="C340" t="s">
        <v>363</v>
      </c>
      <c r="D340">
        <v>1994</v>
      </c>
      <c r="E340" t="s">
        <v>37</v>
      </c>
      <c r="F340">
        <v>25</v>
      </c>
      <c r="G340">
        <v>0</v>
      </c>
      <c r="H340">
        <v>3171.61</v>
      </c>
      <c r="I340" t="s">
        <v>11</v>
      </c>
      <c r="J340" t="s">
        <v>12</v>
      </c>
      <c r="K340" t="s">
        <v>13</v>
      </c>
      <c r="L340" s="16" t="str">
        <f t="shared" si="5"/>
        <v>Oct</v>
      </c>
      <c r="M340" s="16">
        <f>IF(D340="?",$R$7,D340)</f>
        <v>1994</v>
      </c>
      <c r="N340" s="24" t="str">
        <f>IF(I340="?",$R$12,I340)</f>
        <v>tier - 2</v>
      </c>
      <c r="O340" s="24" t="str">
        <f>IF(J340="?",$R$18,J340)</f>
        <v>tier - 3</v>
      </c>
    </row>
    <row r="341" spans="3:15" x14ac:dyDescent="0.35">
      <c r="C341" t="s">
        <v>364</v>
      </c>
      <c r="D341">
        <v>1994</v>
      </c>
      <c r="E341" t="s">
        <v>10</v>
      </c>
      <c r="F341">
        <v>6</v>
      </c>
      <c r="G341">
        <v>0</v>
      </c>
      <c r="H341">
        <v>3172.02</v>
      </c>
      <c r="I341" t="s">
        <v>11</v>
      </c>
      <c r="J341" t="s">
        <v>16</v>
      </c>
      <c r="K341" t="s">
        <v>42</v>
      </c>
      <c r="L341" s="16" t="str">
        <f t="shared" si="5"/>
        <v>Jul</v>
      </c>
      <c r="M341" s="16">
        <f>IF(D341="?",$R$7,D341)</f>
        <v>1994</v>
      </c>
      <c r="N341" s="24" t="str">
        <f>IF(I341="?",$R$12,I341)</f>
        <v>tier - 2</v>
      </c>
      <c r="O341" s="24" t="str">
        <f>IF(J341="?",$R$18,J341)</f>
        <v>tier - 1</v>
      </c>
    </row>
    <row r="342" spans="3:15" x14ac:dyDescent="0.35">
      <c r="C342" t="s">
        <v>365</v>
      </c>
      <c r="D342">
        <v>1996</v>
      </c>
      <c r="E342" t="s">
        <v>35</v>
      </c>
      <c r="F342">
        <v>14</v>
      </c>
      <c r="G342">
        <v>0</v>
      </c>
      <c r="H342">
        <v>3176.29</v>
      </c>
      <c r="I342" t="s">
        <v>11</v>
      </c>
      <c r="J342" t="s">
        <v>11</v>
      </c>
      <c r="K342" t="s">
        <v>23</v>
      </c>
      <c r="L342" s="16" t="str">
        <f t="shared" si="5"/>
        <v>Aug</v>
      </c>
      <c r="M342" s="16">
        <f>IF(D342="?",$R$7,D342)</f>
        <v>1996</v>
      </c>
      <c r="N342" s="24" t="str">
        <f>IF(I342="?",$R$12,I342)</f>
        <v>tier - 2</v>
      </c>
      <c r="O342" s="24" t="str">
        <f>IF(J342="?",$R$18,J342)</f>
        <v>tier - 2</v>
      </c>
    </row>
    <row r="343" spans="3:15" x14ac:dyDescent="0.35">
      <c r="C343" t="s">
        <v>366</v>
      </c>
      <c r="D343">
        <v>1996</v>
      </c>
      <c r="E343" t="s">
        <v>10</v>
      </c>
      <c r="F343">
        <v>3</v>
      </c>
      <c r="G343">
        <v>0</v>
      </c>
      <c r="H343">
        <v>3176.82</v>
      </c>
      <c r="I343" t="s">
        <v>11</v>
      </c>
      <c r="J343" t="s">
        <v>16</v>
      </c>
      <c r="K343" t="s">
        <v>23</v>
      </c>
      <c r="L343" s="16" t="str">
        <f t="shared" si="5"/>
        <v>Jul</v>
      </c>
      <c r="M343" s="16">
        <f>IF(D343="?",$R$7,D343)</f>
        <v>1996</v>
      </c>
      <c r="N343" s="24" t="str">
        <f>IF(I343="?",$R$12,I343)</f>
        <v>tier - 2</v>
      </c>
      <c r="O343" s="24" t="str">
        <f>IF(J343="?",$R$18,J343)</f>
        <v>tier - 1</v>
      </c>
    </row>
    <row r="344" spans="3:15" x14ac:dyDescent="0.35">
      <c r="C344" t="s">
        <v>367</v>
      </c>
      <c r="D344">
        <v>2000</v>
      </c>
      <c r="E344" t="s">
        <v>20</v>
      </c>
      <c r="F344">
        <v>23</v>
      </c>
      <c r="G344">
        <v>0</v>
      </c>
      <c r="H344">
        <v>3179.96</v>
      </c>
      <c r="I344" t="s">
        <v>11</v>
      </c>
      <c r="J344" t="s">
        <v>11</v>
      </c>
      <c r="K344" t="s">
        <v>23</v>
      </c>
      <c r="L344" s="16" t="str">
        <f t="shared" si="5"/>
        <v>Sep</v>
      </c>
      <c r="M344" s="16">
        <f>IF(D344="?",$R$7,D344)</f>
        <v>2000</v>
      </c>
      <c r="N344" s="24" t="str">
        <f>IF(I344="?",$R$12,I344)</f>
        <v>tier - 2</v>
      </c>
      <c r="O344" s="24" t="str">
        <f>IF(J344="?",$R$18,J344)</f>
        <v>tier - 2</v>
      </c>
    </row>
    <row r="345" spans="3:15" x14ac:dyDescent="0.35">
      <c r="C345" t="s">
        <v>368</v>
      </c>
      <c r="D345">
        <v>2001</v>
      </c>
      <c r="E345" t="s">
        <v>20</v>
      </c>
      <c r="F345">
        <v>2</v>
      </c>
      <c r="G345">
        <v>2</v>
      </c>
      <c r="H345">
        <v>3180.51</v>
      </c>
      <c r="I345" t="s">
        <v>11</v>
      </c>
      <c r="J345" t="s">
        <v>11</v>
      </c>
      <c r="K345" t="s">
        <v>13</v>
      </c>
      <c r="L345" s="16" t="str">
        <f t="shared" si="5"/>
        <v>Sep</v>
      </c>
      <c r="M345" s="16">
        <f>IF(D345="?",$R$7,D345)</f>
        <v>2001</v>
      </c>
      <c r="N345" s="24" t="str">
        <f>IF(I345="?",$R$12,I345)</f>
        <v>tier - 2</v>
      </c>
      <c r="O345" s="24" t="str">
        <f>IF(J345="?",$R$18,J345)</f>
        <v>tier - 2</v>
      </c>
    </row>
    <row r="346" spans="3:15" x14ac:dyDescent="0.35">
      <c r="C346" t="s">
        <v>369</v>
      </c>
      <c r="D346">
        <v>1996</v>
      </c>
      <c r="E346" t="s">
        <v>37</v>
      </c>
      <c r="F346">
        <v>11</v>
      </c>
      <c r="G346">
        <v>0</v>
      </c>
      <c r="H346">
        <v>3201.25</v>
      </c>
      <c r="I346" t="s">
        <v>11</v>
      </c>
      <c r="J346" t="s">
        <v>12</v>
      </c>
      <c r="K346" t="s">
        <v>23</v>
      </c>
      <c r="L346" s="16" t="str">
        <f t="shared" si="5"/>
        <v>Oct</v>
      </c>
      <c r="M346" s="16">
        <f>IF(D346="?",$R$7,D346)</f>
        <v>1996</v>
      </c>
      <c r="N346" s="24" t="str">
        <f>IF(I346="?",$R$12,I346)</f>
        <v>tier - 2</v>
      </c>
      <c r="O346" s="24" t="str">
        <f>IF(J346="?",$R$18,J346)</f>
        <v>tier - 3</v>
      </c>
    </row>
    <row r="347" spans="3:15" x14ac:dyDescent="0.35">
      <c r="C347" t="s">
        <v>370</v>
      </c>
      <c r="D347">
        <v>1997</v>
      </c>
      <c r="E347" t="s">
        <v>10</v>
      </c>
      <c r="F347">
        <v>5</v>
      </c>
      <c r="G347">
        <v>0</v>
      </c>
      <c r="H347">
        <v>3206.49</v>
      </c>
      <c r="I347" t="s">
        <v>11</v>
      </c>
      <c r="J347" t="s">
        <v>12</v>
      </c>
      <c r="K347" t="s">
        <v>247</v>
      </c>
      <c r="L347" s="16" t="str">
        <f t="shared" si="5"/>
        <v>Jul</v>
      </c>
      <c r="M347" s="16">
        <f>IF(D347="?",$R$7,D347)</f>
        <v>1997</v>
      </c>
      <c r="N347" s="24" t="str">
        <f>IF(I347="?",$R$12,I347)</f>
        <v>tier - 2</v>
      </c>
      <c r="O347" s="24" t="str">
        <f>IF(J347="?",$R$18,J347)</f>
        <v>tier - 3</v>
      </c>
    </row>
    <row r="348" spans="3:15" x14ac:dyDescent="0.35">
      <c r="C348" t="s">
        <v>371</v>
      </c>
      <c r="D348">
        <v>1997</v>
      </c>
      <c r="E348" t="s">
        <v>30</v>
      </c>
      <c r="F348">
        <v>22</v>
      </c>
      <c r="G348">
        <v>1</v>
      </c>
      <c r="H348">
        <v>3208.79</v>
      </c>
      <c r="I348" t="s">
        <v>11</v>
      </c>
      <c r="J348" t="s">
        <v>12</v>
      </c>
      <c r="K348" t="s">
        <v>42</v>
      </c>
      <c r="L348" s="16" t="str">
        <f t="shared" si="5"/>
        <v>Dec</v>
      </c>
      <c r="M348" s="16">
        <f>IF(D348="?",$R$7,D348)</f>
        <v>1997</v>
      </c>
      <c r="N348" s="24" t="str">
        <f>IF(I348="?",$R$12,I348)</f>
        <v>tier - 2</v>
      </c>
      <c r="O348" s="24" t="str">
        <f>IF(J348="?",$R$18,J348)</f>
        <v>tier - 3</v>
      </c>
    </row>
    <row r="349" spans="3:15" x14ac:dyDescent="0.35">
      <c r="C349" t="s">
        <v>372</v>
      </c>
      <c r="D349">
        <v>1997</v>
      </c>
      <c r="E349" t="s">
        <v>10</v>
      </c>
      <c r="F349">
        <v>6</v>
      </c>
      <c r="G349">
        <v>0</v>
      </c>
      <c r="H349">
        <v>3213.62</v>
      </c>
      <c r="I349" t="s">
        <v>11</v>
      </c>
      <c r="J349" t="s">
        <v>11</v>
      </c>
      <c r="K349" t="s">
        <v>247</v>
      </c>
      <c r="L349" s="16" t="str">
        <f t="shared" si="5"/>
        <v>Jul</v>
      </c>
      <c r="M349" s="16">
        <f>IF(D349="?",$R$7,D349)</f>
        <v>1997</v>
      </c>
      <c r="N349" s="24" t="str">
        <f>IF(I349="?",$R$12,I349)</f>
        <v>tier - 2</v>
      </c>
      <c r="O349" s="24" t="str">
        <f>IF(J349="?",$R$18,J349)</f>
        <v>tier - 2</v>
      </c>
    </row>
    <row r="350" spans="3:15" x14ac:dyDescent="0.35">
      <c r="C350" t="s">
        <v>373</v>
      </c>
      <c r="D350">
        <v>1997</v>
      </c>
      <c r="E350" t="s">
        <v>35</v>
      </c>
      <c r="F350">
        <v>2</v>
      </c>
      <c r="G350">
        <v>1</v>
      </c>
      <c r="H350">
        <v>3227.12</v>
      </c>
      <c r="I350" t="s">
        <v>11</v>
      </c>
      <c r="J350" t="s">
        <v>12</v>
      </c>
      <c r="K350" t="s">
        <v>13</v>
      </c>
      <c r="L350" s="16" t="str">
        <f t="shared" si="5"/>
        <v>Aug</v>
      </c>
      <c r="M350" s="16">
        <f>IF(D350="?",$R$7,D350)</f>
        <v>1997</v>
      </c>
      <c r="N350" s="24" t="str">
        <f>IF(I350="?",$R$12,I350)</f>
        <v>tier - 2</v>
      </c>
      <c r="O350" s="24" t="str">
        <f>IF(J350="?",$R$18,J350)</f>
        <v>tier - 3</v>
      </c>
    </row>
    <row r="351" spans="3:15" x14ac:dyDescent="0.35">
      <c r="C351" t="s">
        <v>374</v>
      </c>
      <c r="D351">
        <v>1997</v>
      </c>
      <c r="E351" t="s">
        <v>20</v>
      </c>
      <c r="F351">
        <v>2</v>
      </c>
      <c r="G351">
        <v>1</v>
      </c>
      <c r="H351">
        <v>3238.44</v>
      </c>
      <c r="I351" t="s">
        <v>11</v>
      </c>
      <c r="J351" t="s">
        <v>12</v>
      </c>
      <c r="K351" t="s">
        <v>13</v>
      </c>
      <c r="L351" s="16" t="str">
        <f t="shared" si="5"/>
        <v>Sep</v>
      </c>
      <c r="M351" s="16">
        <f>IF(D351="?",$R$7,D351)</f>
        <v>1997</v>
      </c>
      <c r="N351" s="24" t="str">
        <f>IF(I351="?",$R$12,I351)</f>
        <v>tier - 2</v>
      </c>
      <c r="O351" s="24" t="str">
        <f>IF(J351="?",$R$18,J351)</f>
        <v>tier - 3</v>
      </c>
    </row>
    <row r="352" spans="3:15" x14ac:dyDescent="0.35">
      <c r="C352" t="s">
        <v>375</v>
      </c>
      <c r="D352">
        <v>1991</v>
      </c>
      <c r="E352" t="s">
        <v>15</v>
      </c>
      <c r="F352">
        <v>13</v>
      </c>
      <c r="G352">
        <v>0</v>
      </c>
      <c r="H352">
        <v>3260.2</v>
      </c>
      <c r="I352" t="s">
        <v>12</v>
      </c>
      <c r="J352" t="s">
        <v>11</v>
      </c>
      <c r="K352" t="s">
        <v>42</v>
      </c>
      <c r="L352" s="16" t="str">
        <f t="shared" si="5"/>
        <v>Nov</v>
      </c>
      <c r="M352" s="16">
        <f>IF(D352="?",$R$7,D352)</f>
        <v>1991</v>
      </c>
      <c r="N352" s="24" t="str">
        <f>IF(I352="?",$R$12,I352)</f>
        <v>tier - 3</v>
      </c>
      <c r="O352" s="24" t="str">
        <f>IF(J352="?",$R$18,J352)</f>
        <v>tier - 2</v>
      </c>
    </row>
    <row r="353" spans="3:15" x14ac:dyDescent="0.35">
      <c r="C353" t="s">
        <v>376</v>
      </c>
      <c r="D353">
        <v>1994</v>
      </c>
      <c r="E353" t="s">
        <v>30</v>
      </c>
      <c r="F353">
        <v>2</v>
      </c>
      <c r="G353">
        <v>0</v>
      </c>
      <c r="H353">
        <v>3268.85</v>
      </c>
      <c r="I353" t="s">
        <v>12</v>
      </c>
      <c r="J353" t="s">
        <v>16</v>
      </c>
      <c r="K353" t="s">
        <v>168</v>
      </c>
      <c r="L353" s="16" t="str">
        <f t="shared" si="5"/>
        <v>Dec</v>
      </c>
      <c r="M353" s="16">
        <f>IF(D353="?",$R$7,D353)</f>
        <v>1994</v>
      </c>
      <c r="N353" s="24" t="str">
        <f>IF(I353="?",$R$12,I353)</f>
        <v>tier - 3</v>
      </c>
      <c r="O353" s="24" t="str">
        <f>IF(J353="?",$R$18,J353)</f>
        <v>tier - 1</v>
      </c>
    </row>
    <row r="354" spans="3:15" x14ac:dyDescent="0.35">
      <c r="C354" t="s">
        <v>377</v>
      </c>
      <c r="D354">
        <v>1994</v>
      </c>
      <c r="E354" t="s">
        <v>10</v>
      </c>
      <c r="F354">
        <v>1</v>
      </c>
      <c r="G354">
        <v>1</v>
      </c>
      <c r="H354">
        <v>3277.16</v>
      </c>
      <c r="I354" t="s">
        <v>11</v>
      </c>
      <c r="J354" t="s">
        <v>12</v>
      </c>
      <c r="K354" t="s">
        <v>42</v>
      </c>
      <c r="L354" s="16" t="str">
        <f t="shared" si="5"/>
        <v>Jul</v>
      </c>
      <c r="M354" s="16">
        <f>IF(D354="?",$R$7,D354)</f>
        <v>1994</v>
      </c>
      <c r="N354" s="24" t="str">
        <f>IF(I354="?",$R$12,I354)</f>
        <v>tier - 2</v>
      </c>
      <c r="O354" s="24" t="str">
        <f>IF(J354="?",$R$18,J354)</f>
        <v>tier - 3</v>
      </c>
    </row>
    <row r="355" spans="3:15" x14ac:dyDescent="0.35">
      <c r="C355" t="s">
        <v>378</v>
      </c>
      <c r="D355">
        <v>2001</v>
      </c>
      <c r="E355" t="s">
        <v>37</v>
      </c>
      <c r="F355">
        <v>6</v>
      </c>
      <c r="G355">
        <v>2</v>
      </c>
      <c r="H355">
        <v>3279.87</v>
      </c>
      <c r="I355" t="s">
        <v>11</v>
      </c>
      <c r="J355" t="s">
        <v>16</v>
      </c>
      <c r="K355" t="s">
        <v>356</v>
      </c>
      <c r="L355" s="16" t="str">
        <f t="shared" si="5"/>
        <v>Oct</v>
      </c>
      <c r="M355" s="16">
        <f>IF(D355="?",$R$7,D355)</f>
        <v>2001</v>
      </c>
      <c r="N355" s="24" t="str">
        <f>IF(I355="?",$R$12,I355)</f>
        <v>tier - 2</v>
      </c>
      <c r="O355" s="24" t="str">
        <f>IF(J355="?",$R$18,J355)</f>
        <v>tier - 1</v>
      </c>
    </row>
    <row r="356" spans="3:15" x14ac:dyDescent="0.35">
      <c r="C356" t="s">
        <v>379</v>
      </c>
      <c r="D356">
        <v>2003</v>
      </c>
      <c r="E356" t="s">
        <v>10</v>
      </c>
      <c r="F356">
        <v>3</v>
      </c>
      <c r="G356">
        <v>0</v>
      </c>
      <c r="H356">
        <v>3280.22</v>
      </c>
      <c r="I356" t="s">
        <v>11</v>
      </c>
      <c r="J356" t="s">
        <v>12</v>
      </c>
      <c r="K356" t="s">
        <v>42</v>
      </c>
      <c r="L356" s="16" t="str">
        <f t="shared" si="5"/>
        <v>Jul</v>
      </c>
      <c r="M356" s="16">
        <f>IF(D356="?",$R$7,D356)</f>
        <v>2003</v>
      </c>
      <c r="N356" s="24" t="str">
        <f>IF(I356="?",$R$12,I356)</f>
        <v>tier - 2</v>
      </c>
      <c r="O356" s="24" t="str">
        <f>IF(J356="?",$R$18,J356)</f>
        <v>tier - 3</v>
      </c>
    </row>
    <row r="357" spans="3:15" x14ac:dyDescent="0.35">
      <c r="C357" t="s">
        <v>380</v>
      </c>
      <c r="D357">
        <v>1996</v>
      </c>
      <c r="E357" t="s">
        <v>15</v>
      </c>
      <c r="F357">
        <v>17</v>
      </c>
      <c r="G357">
        <v>1</v>
      </c>
      <c r="H357">
        <v>3292.53</v>
      </c>
      <c r="I357" t="s">
        <v>11</v>
      </c>
      <c r="J357" t="s">
        <v>11</v>
      </c>
      <c r="K357" t="s">
        <v>23</v>
      </c>
      <c r="L357" s="16" t="str">
        <f t="shared" si="5"/>
        <v>Nov</v>
      </c>
      <c r="M357" s="16">
        <f>IF(D357="?",$R$7,D357)</f>
        <v>1996</v>
      </c>
      <c r="N357" s="24" t="str">
        <f>IF(I357="?",$R$12,I357)</f>
        <v>tier - 2</v>
      </c>
      <c r="O357" s="24" t="str">
        <f>IF(J357="?",$R$18,J357)</f>
        <v>tier - 2</v>
      </c>
    </row>
    <row r="358" spans="3:15" x14ac:dyDescent="0.35">
      <c r="C358" t="s">
        <v>381</v>
      </c>
      <c r="D358">
        <v>2003</v>
      </c>
      <c r="E358" t="s">
        <v>30</v>
      </c>
      <c r="F358">
        <v>5</v>
      </c>
      <c r="G358">
        <v>0</v>
      </c>
      <c r="H358">
        <v>3300.7</v>
      </c>
      <c r="I358" t="s">
        <v>11</v>
      </c>
      <c r="J358" t="s">
        <v>11</v>
      </c>
      <c r="K358" t="s">
        <v>200</v>
      </c>
      <c r="L358" s="16" t="str">
        <f t="shared" si="5"/>
        <v>Dec</v>
      </c>
      <c r="M358" s="16">
        <f>IF(D358="?",$R$7,D358)</f>
        <v>2003</v>
      </c>
      <c r="N358" s="24" t="str">
        <f>IF(I358="?",$R$12,I358)</f>
        <v>tier - 2</v>
      </c>
      <c r="O358" s="24" t="str">
        <f>IF(J358="?",$R$18,J358)</f>
        <v>tier - 2</v>
      </c>
    </row>
    <row r="359" spans="3:15" x14ac:dyDescent="0.35">
      <c r="C359" t="s">
        <v>382</v>
      </c>
      <c r="D359">
        <v>2003</v>
      </c>
      <c r="E359" t="s">
        <v>15</v>
      </c>
      <c r="F359">
        <v>18</v>
      </c>
      <c r="G359">
        <v>0</v>
      </c>
      <c r="H359">
        <v>3308.46</v>
      </c>
      <c r="I359" t="s">
        <v>11</v>
      </c>
      <c r="J359" t="s">
        <v>16</v>
      </c>
      <c r="K359" t="s">
        <v>300</v>
      </c>
      <c r="L359" s="16" t="str">
        <f t="shared" si="5"/>
        <v>Nov</v>
      </c>
      <c r="M359" s="16">
        <f>IF(D359="?",$R$7,D359)</f>
        <v>2003</v>
      </c>
      <c r="N359" s="24" t="str">
        <f>IF(I359="?",$R$12,I359)</f>
        <v>tier - 2</v>
      </c>
      <c r="O359" s="24" t="str">
        <f>IF(J359="?",$R$18,J359)</f>
        <v>tier - 1</v>
      </c>
    </row>
    <row r="360" spans="3:15" x14ac:dyDescent="0.35">
      <c r="C360" t="s">
        <v>383</v>
      </c>
      <c r="D360">
        <v>1997</v>
      </c>
      <c r="E360" t="s">
        <v>18</v>
      </c>
      <c r="F360">
        <v>20</v>
      </c>
      <c r="G360">
        <v>1</v>
      </c>
      <c r="H360">
        <v>3309.79</v>
      </c>
      <c r="I360" t="s">
        <v>12</v>
      </c>
      <c r="J360" t="s">
        <v>12</v>
      </c>
      <c r="K360" t="s">
        <v>356</v>
      </c>
      <c r="L360" s="16" t="str">
        <f t="shared" si="5"/>
        <v>Jun</v>
      </c>
      <c r="M360" s="16">
        <f>IF(D360="?",$R$7,D360)</f>
        <v>1997</v>
      </c>
      <c r="N360" s="24" t="str">
        <f>IF(I360="?",$R$12,I360)</f>
        <v>tier - 3</v>
      </c>
      <c r="O360" s="24" t="str">
        <f>IF(J360="?",$R$18,J360)</f>
        <v>tier - 3</v>
      </c>
    </row>
    <row r="361" spans="3:15" x14ac:dyDescent="0.35">
      <c r="C361" t="s">
        <v>384</v>
      </c>
      <c r="D361">
        <v>1991</v>
      </c>
      <c r="E361" t="s">
        <v>20</v>
      </c>
      <c r="F361">
        <v>1</v>
      </c>
      <c r="G361">
        <v>3</v>
      </c>
      <c r="H361">
        <v>3342.79</v>
      </c>
      <c r="I361" t="s">
        <v>11</v>
      </c>
      <c r="J361" t="s">
        <v>16</v>
      </c>
      <c r="K361" t="s">
        <v>13</v>
      </c>
      <c r="L361" s="16" t="str">
        <f t="shared" si="5"/>
        <v>Sep</v>
      </c>
      <c r="M361" s="16">
        <f>IF(D361="?",$R$7,D361)</f>
        <v>1991</v>
      </c>
      <c r="N361" s="24" t="str">
        <f>IF(I361="?",$R$12,I361)</f>
        <v>tier - 2</v>
      </c>
      <c r="O361" s="24" t="str">
        <f>IF(J361="?",$R$18,J361)</f>
        <v>tier - 1</v>
      </c>
    </row>
    <row r="362" spans="3:15" x14ac:dyDescent="0.35">
      <c r="C362" t="s">
        <v>385</v>
      </c>
      <c r="D362">
        <v>1993</v>
      </c>
      <c r="E362" t="s">
        <v>37</v>
      </c>
      <c r="F362">
        <v>28</v>
      </c>
      <c r="G362">
        <v>0</v>
      </c>
      <c r="H362">
        <v>3353.28</v>
      </c>
      <c r="I362" t="s">
        <v>11</v>
      </c>
      <c r="J362" t="s">
        <v>16</v>
      </c>
      <c r="K362" t="s">
        <v>42</v>
      </c>
      <c r="L362" s="16" t="str">
        <f t="shared" si="5"/>
        <v>Oct</v>
      </c>
      <c r="M362" s="16">
        <f>IF(D362="?",$R$7,D362)</f>
        <v>1993</v>
      </c>
      <c r="N362" s="24" t="str">
        <f>IF(I362="?",$R$12,I362)</f>
        <v>tier - 2</v>
      </c>
      <c r="O362" s="24" t="str">
        <f>IF(J362="?",$R$18,J362)</f>
        <v>tier - 1</v>
      </c>
    </row>
    <row r="363" spans="3:15" x14ac:dyDescent="0.35">
      <c r="C363" t="s">
        <v>386</v>
      </c>
      <c r="D363">
        <v>1995</v>
      </c>
      <c r="E363" t="s">
        <v>18</v>
      </c>
      <c r="F363">
        <v>23</v>
      </c>
      <c r="G363">
        <v>0</v>
      </c>
      <c r="H363">
        <v>3353.47</v>
      </c>
      <c r="I363" t="s">
        <v>11</v>
      </c>
      <c r="J363" t="s">
        <v>12</v>
      </c>
      <c r="K363" t="s">
        <v>23</v>
      </c>
      <c r="L363" s="16" t="str">
        <f t="shared" si="5"/>
        <v>Jun</v>
      </c>
      <c r="M363" s="16">
        <f>IF(D363="?",$R$7,D363)</f>
        <v>1995</v>
      </c>
      <c r="N363" s="24" t="str">
        <f>IF(I363="?",$R$12,I363)</f>
        <v>tier - 2</v>
      </c>
      <c r="O363" s="24" t="str">
        <f>IF(J363="?",$R$18,J363)</f>
        <v>tier - 3</v>
      </c>
    </row>
    <row r="364" spans="3:15" x14ac:dyDescent="0.35">
      <c r="C364" t="s">
        <v>387</v>
      </c>
      <c r="D364">
        <v>1993</v>
      </c>
      <c r="E364" t="s">
        <v>37</v>
      </c>
      <c r="F364">
        <v>7</v>
      </c>
      <c r="G364">
        <v>0</v>
      </c>
      <c r="H364">
        <v>3366.67</v>
      </c>
      <c r="I364" t="s">
        <v>11</v>
      </c>
      <c r="J364" t="s">
        <v>11</v>
      </c>
      <c r="K364" t="s">
        <v>13</v>
      </c>
      <c r="L364" s="16" t="str">
        <f t="shared" si="5"/>
        <v>Oct</v>
      </c>
      <c r="M364" s="16">
        <f>IF(D364="?",$R$7,D364)</f>
        <v>1993</v>
      </c>
      <c r="N364" s="24" t="str">
        <f>IF(I364="?",$R$12,I364)</f>
        <v>tier - 2</v>
      </c>
      <c r="O364" s="24" t="str">
        <f>IF(J364="?",$R$18,J364)</f>
        <v>tier - 2</v>
      </c>
    </row>
    <row r="365" spans="3:15" x14ac:dyDescent="0.35">
      <c r="C365" t="s">
        <v>388</v>
      </c>
      <c r="D365">
        <v>1996</v>
      </c>
      <c r="E365" t="s">
        <v>30</v>
      </c>
      <c r="F365">
        <v>14</v>
      </c>
      <c r="G365">
        <v>1</v>
      </c>
      <c r="H365">
        <v>3378.91</v>
      </c>
      <c r="I365" t="s">
        <v>11</v>
      </c>
      <c r="J365" t="s">
        <v>16</v>
      </c>
      <c r="K365" t="s">
        <v>42</v>
      </c>
      <c r="L365" s="16" t="str">
        <f t="shared" si="5"/>
        <v>Dec</v>
      </c>
      <c r="M365" s="16">
        <f>IF(D365="?",$R$7,D365)</f>
        <v>1996</v>
      </c>
      <c r="N365" s="24" t="str">
        <f>IF(I365="?",$R$12,I365)</f>
        <v>tier - 2</v>
      </c>
      <c r="O365" s="24" t="str">
        <f>IF(J365="?",$R$18,J365)</f>
        <v>tier - 1</v>
      </c>
    </row>
    <row r="366" spans="3:15" x14ac:dyDescent="0.35">
      <c r="C366" t="s">
        <v>389</v>
      </c>
      <c r="D366">
        <v>1996</v>
      </c>
      <c r="E366" t="s">
        <v>15</v>
      </c>
      <c r="F366">
        <v>13</v>
      </c>
      <c r="G366">
        <v>0</v>
      </c>
      <c r="H366">
        <v>3385.4</v>
      </c>
      <c r="I366" t="s">
        <v>11</v>
      </c>
      <c r="J366" t="s">
        <v>11</v>
      </c>
      <c r="K366" t="s">
        <v>247</v>
      </c>
      <c r="L366" s="16" t="str">
        <f t="shared" si="5"/>
        <v>Nov</v>
      </c>
      <c r="M366" s="16">
        <f>IF(D366="?",$R$7,D366)</f>
        <v>1996</v>
      </c>
      <c r="N366" s="24" t="str">
        <f>IF(I366="?",$R$12,I366)</f>
        <v>tier - 2</v>
      </c>
      <c r="O366" s="24" t="str">
        <f>IF(J366="?",$R$18,J366)</f>
        <v>tier - 2</v>
      </c>
    </row>
    <row r="367" spans="3:15" x14ac:dyDescent="0.35">
      <c r="C367" t="s">
        <v>390</v>
      </c>
      <c r="D367">
        <v>1996</v>
      </c>
      <c r="E367" t="s">
        <v>35</v>
      </c>
      <c r="F367">
        <v>10</v>
      </c>
      <c r="G367">
        <v>1</v>
      </c>
      <c r="H367">
        <v>3392.37</v>
      </c>
      <c r="I367" t="s">
        <v>11</v>
      </c>
      <c r="J367" t="s">
        <v>12</v>
      </c>
      <c r="K367" t="s">
        <v>13</v>
      </c>
      <c r="L367" s="16" t="str">
        <f t="shared" si="5"/>
        <v>Aug</v>
      </c>
      <c r="M367" s="16">
        <f>IF(D367="?",$R$7,D367)</f>
        <v>1996</v>
      </c>
      <c r="N367" s="24" t="str">
        <f>IF(I367="?",$R$12,I367)</f>
        <v>tier - 2</v>
      </c>
      <c r="O367" s="24" t="str">
        <f>IF(J367="?",$R$18,J367)</f>
        <v>tier - 3</v>
      </c>
    </row>
    <row r="368" spans="3:15" x14ac:dyDescent="0.35">
      <c r="C368" t="s">
        <v>391</v>
      </c>
      <c r="D368">
        <v>1996</v>
      </c>
      <c r="E368" t="s">
        <v>37</v>
      </c>
      <c r="F368">
        <v>27</v>
      </c>
      <c r="G368">
        <v>1</v>
      </c>
      <c r="H368">
        <v>3392.98</v>
      </c>
      <c r="I368" t="s">
        <v>11</v>
      </c>
      <c r="J368" t="s">
        <v>12</v>
      </c>
      <c r="K368" t="s">
        <v>13</v>
      </c>
      <c r="L368" s="16" t="str">
        <f t="shared" si="5"/>
        <v>Oct</v>
      </c>
      <c r="M368" s="16">
        <f>IF(D368="?",$R$7,D368)</f>
        <v>1996</v>
      </c>
      <c r="N368" s="24" t="str">
        <f>IF(I368="?",$R$12,I368)</f>
        <v>tier - 2</v>
      </c>
      <c r="O368" s="24" t="str">
        <f>IF(J368="?",$R$18,J368)</f>
        <v>tier - 3</v>
      </c>
    </row>
    <row r="369" spans="3:15" x14ac:dyDescent="0.35">
      <c r="C369" t="s">
        <v>392</v>
      </c>
      <c r="D369">
        <v>2004</v>
      </c>
      <c r="E369" t="s">
        <v>10</v>
      </c>
      <c r="F369">
        <v>16</v>
      </c>
      <c r="G369">
        <v>2</v>
      </c>
      <c r="H369">
        <v>3393.36</v>
      </c>
      <c r="I369" t="s">
        <v>11</v>
      </c>
      <c r="J369" t="s">
        <v>11</v>
      </c>
      <c r="K369" t="s">
        <v>249</v>
      </c>
      <c r="L369" s="16" t="str">
        <f t="shared" si="5"/>
        <v>Jul</v>
      </c>
      <c r="M369" s="16">
        <f>IF(D369="?",$R$7,D369)</f>
        <v>2004</v>
      </c>
      <c r="N369" s="24" t="str">
        <f>IF(I369="?",$R$12,I369)</f>
        <v>tier - 2</v>
      </c>
      <c r="O369" s="24" t="str">
        <f>IF(J369="?",$R$18,J369)</f>
        <v>tier - 2</v>
      </c>
    </row>
    <row r="370" spans="3:15" x14ac:dyDescent="0.35">
      <c r="C370" t="s">
        <v>393</v>
      </c>
      <c r="D370">
        <v>1996</v>
      </c>
      <c r="E370" t="s">
        <v>30</v>
      </c>
      <c r="F370">
        <v>19</v>
      </c>
      <c r="G370">
        <v>1</v>
      </c>
      <c r="H370">
        <v>3410.32</v>
      </c>
      <c r="I370" t="s">
        <v>11</v>
      </c>
      <c r="J370" t="s">
        <v>11</v>
      </c>
      <c r="K370" t="s">
        <v>42</v>
      </c>
      <c r="L370" s="16" t="str">
        <f t="shared" si="5"/>
        <v>Dec</v>
      </c>
      <c r="M370" s="16">
        <f>IF(D370="?",$R$7,D370)</f>
        <v>1996</v>
      </c>
      <c r="N370" s="24" t="str">
        <f>IF(I370="?",$R$12,I370)</f>
        <v>tier - 2</v>
      </c>
      <c r="O370" s="24" t="str">
        <f>IF(J370="?",$R$18,J370)</f>
        <v>tier - 2</v>
      </c>
    </row>
    <row r="371" spans="3:15" x14ac:dyDescent="0.35">
      <c r="C371" t="s">
        <v>394</v>
      </c>
      <c r="D371">
        <v>2001</v>
      </c>
      <c r="E371" t="s">
        <v>30</v>
      </c>
      <c r="F371">
        <v>26</v>
      </c>
      <c r="G371">
        <v>0</v>
      </c>
      <c r="H371">
        <v>3434.38</v>
      </c>
      <c r="I371" t="s">
        <v>11</v>
      </c>
      <c r="J371" t="s">
        <v>11</v>
      </c>
      <c r="K371" t="s">
        <v>42</v>
      </c>
      <c r="L371" s="16" t="str">
        <f t="shared" si="5"/>
        <v>Dec</v>
      </c>
      <c r="M371" s="16">
        <f>IF(D371="?",$R$7,D371)</f>
        <v>2001</v>
      </c>
      <c r="N371" s="24" t="str">
        <f>IF(I371="?",$R$12,I371)</f>
        <v>tier - 2</v>
      </c>
      <c r="O371" s="24" t="str">
        <f>IF(J371="?",$R$18,J371)</f>
        <v>tier - 2</v>
      </c>
    </row>
    <row r="372" spans="3:15" x14ac:dyDescent="0.35">
      <c r="C372" t="s">
        <v>395</v>
      </c>
      <c r="D372">
        <v>1986</v>
      </c>
      <c r="E372" t="s">
        <v>35</v>
      </c>
      <c r="F372">
        <v>27</v>
      </c>
      <c r="G372">
        <v>3</v>
      </c>
      <c r="H372">
        <v>3436.5</v>
      </c>
      <c r="I372" t="s">
        <v>11</v>
      </c>
      <c r="J372" t="s">
        <v>16</v>
      </c>
      <c r="K372" t="s">
        <v>13</v>
      </c>
      <c r="L372" s="16" t="str">
        <f t="shared" si="5"/>
        <v>Aug</v>
      </c>
      <c r="M372" s="16">
        <f>IF(D372="?",$R$7,D372)</f>
        <v>1986</v>
      </c>
      <c r="N372" s="24" t="str">
        <f>IF(I372="?",$R$12,I372)</f>
        <v>tier - 2</v>
      </c>
      <c r="O372" s="24" t="str">
        <f>IF(J372="?",$R$18,J372)</f>
        <v>tier - 1</v>
      </c>
    </row>
    <row r="373" spans="3:15" x14ac:dyDescent="0.35">
      <c r="C373" t="s">
        <v>396</v>
      </c>
      <c r="D373">
        <v>2000</v>
      </c>
      <c r="E373" t="s">
        <v>18</v>
      </c>
      <c r="F373">
        <v>20</v>
      </c>
      <c r="G373">
        <v>3</v>
      </c>
      <c r="H373">
        <v>3443.06</v>
      </c>
      <c r="I373" t="s">
        <v>11</v>
      </c>
      <c r="J373" t="s">
        <v>16</v>
      </c>
      <c r="K373" t="s">
        <v>42</v>
      </c>
      <c r="L373" s="16" t="str">
        <f t="shared" si="5"/>
        <v>Jun</v>
      </c>
      <c r="M373" s="16">
        <f>IF(D373="?",$R$7,D373)</f>
        <v>2000</v>
      </c>
      <c r="N373" s="24" t="str">
        <f>IF(I373="?",$R$12,I373)</f>
        <v>tier - 2</v>
      </c>
      <c r="O373" s="24" t="str">
        <f>IF(J373="?",$R$18,J373)</f>
        <v>tier - 1</v>
      </c>
    </row>
    <row r="374" spans="3:15" x14ac:dyDescent="0.35">
      <c r="C374" t="s">
        <v>397</v>
      </c>
      <c r="D374">
        <v>1987</v>
      </c>
      <c r="E374" t="s">
        <v>20</v>
      </c>
      <c r="F374">
        <v>14</v>
      </c>
      <c r="G374">
        <v>3</v>
      </c>
      <c r="H374">
        <v>3453.77</v>
      </c>
      <c r="I374" t="s">
        <v>11</v>
      </c>
      <c r="J374" t="s">
        <v>16</v>
      </c>
      <c r="K374" t="s">
        <v>42</v>
      </c>
      <c r="L374" s="16" t="str">
        <f t="shared" si="5"/>
        <v>Sep</v>
      </c>
      <c r="M374" s="16">
        <f>IF(D374="?",$R$7,D374)</f>
        <v>1987</v>
      </c>
      <c r="N374" s="24" t="str">
        <f>IF(I374="?",$R$12,I374)</f>
        <v>tier - 2</v>
      </c>
      <c r="O374" s="24" t="str">
        <f>IF(J374="?",$R$18,J374)</f>
        <v>tier - 1</v>
      </c>
    </row>
    <row r="375" spans="3:15" x14ac:dyDescent="0.35">
      <c r="C375" t="s">
        <v>398</v>
      </c>
      <c r="D375">
        <v>2003</v>
      </c>
      <c r="E375" t="s">
        <v>10</v>
      </c>
      <c r="F375">
        <v>29</v>
      </c>
      <c r="G375">
        <v>0</v>
      </c>
      <c r="H375">
        <v>3463.51</v>
      </c>
      <c r="I375" t="s">
        <v>11</v>
      </c>
      <c r="J375" t="s">
        <v>16</v>
      </c>
      <c r="K375" t="s">
        <v>200</v>
      </c>
      <c r="L375" s="16" t="str">
        <f t="shared" si="5"/>
        <v>Jul</v>
      </c>
      <c r="M375" s="16">
        <f>IF(D375="?",$R$7,D375)</f>
        <v>2003</v>
      </c>
      <c r="N375" s="24" t="str">
        <f>IF(I375="?",$R$12,I375)</f>
        <v>tier - 2</v>
      </c>
      <c r="O375" s="24" t="str">
        <f>IF(J375="?",$R$18,J375)</f>
        <v>tier - 1</v>
      </c>
    </row>
    <row r="376" spans="3:15" x14ac:dyDescent="0.35">
      <c r="C376" t="s">
        <v>399</v>
      </c>
      <c r="D376">
        <v>1993</v>
      </c>
      <c r="E376" t="s">
        <v>37</v>
      </c>
      <c r="F376">
        <v>12</v>
      </c>
      <c r="G376">
        <v>1</v>
      </c>
      <c r="H376">
        <v>3471.41</v>
      </c>
      <c r="I376" t="s">
        <v>11</v>
      </c>
      <c r="J376" t="s">
        <v>11</v>
      </c>
      <c r="K376" t="s">
        <v>13</v>
      </c>
      <c r="L376" s="16" t="str">
        <f t="shared" si="5"/>
        <v>Oct</v>
      </c>
      <c r="M376" s="16">
        <f>IF(D376="?",$R$7,D376)</f>
        <v>1993</v>
      </c>
      <c r="N376" s="24" t="str">
        <f>IF(I376="?",$R$12,I376)</f>
        <v>tier - 2</v>
      </c>
      <c r="O376" s="24" t="str">
        <f>IF(J376="?",$R$18,J376)</f>
        <v>tier - 2</v>
      </c>
    </row>
    <row r="377" spans="3:15" x14ac:dyDescent="0.35">
      <c r="C377" t="s">
        <v>400</v>
      </c>
      <c r="D377">
        <v>2004</v>
      </c>
      <c r="E377" t="s">
        <v>18</v>
      </c>
      <c r="F377">
        <v>26</v>
      </c>
      <c r="G377">
        <v>3</v>
      </c>
      <c r="H377">
        <v>3481.87</v>
      </c>
      <c r="I377" t="s">
        <v>11</v>
      </c>
      <c r="J377" t="s">
        <v>12</v>
      </c>
      <c r="K377" t="s">
        <v>168</v>
      </c>
      <c r="L377" s="16" t="str">
        <f t="shared" si="5"/>
        <v>Jun</v>
      </c>
      <c r="M377" s="16">
        <f>IF(D377="?",$R$7,D377)</f>
        <v>2004</v>
      </c>
      <c r="N377" s="24" t="str">
        <f>IF(I377="?",$R$12,I377)</f>
        <v>tier - 2</v>
      </c>
      <c r="O377" s="24" t="str">
        <f>IF(J377="?",$R$18,J377)</f>
        <v>tier - 3</v>
      </c>
    </row>
    <row r="378" spans="3:15" x14ac:dyDescent="0.35">
      <c r="C378" t="s">
        <v>401</v>
      </c>
      <c r="D378">
        <v>1996</v>
      </c>
      <c r="E378" t="s">
        <v>20</v>
      </c>
      <c r="F378">
        <v>19</v>
      </c>
      <c r="G378">
        <v>2</v>
      </c>
      <c r="H378">
        <v>3484.33</v>
      </c>
      <c r="I378" t="s">
        <v>12</v>
      </c>
      <c r="J378" t="s">
        <v>12</v>
      </c>
      <c r="K378" t="s">
        <v>42</v>
      </c>
      <c r="L378" s="16" t="str">
        <f t="shared" si="5"/>
        <v>Sep</v>
      </c>
      <c r="M378" s="16">
        <f>IF(D378="?",$R$7,D378)</f>
        <v>1996</v>
      </c>
      <c r="N378" s="24" t="str">
        <f>IF(I378="?",$R$12,I378)</f>
        <v>tier - 3</v>
      </c>
      <c r="O378" s="24" t="str">
        <f>IF(J378="?",$R$18,J378)</f>
        <v>tier - 3</v>
      </c>
    </row>
    <row r="379" spans="3:15" x14ac:dyDescent="0.35">
      <c r="C379" t="s">
        <v>402</v>
      </c>
      <c r="D379">
        <v>1996</v>
      </c>
      <c r="E379" t="s">
        <v>20</v>
      </c>
      <c r="F379">
        <v>18</v>
      </c>
      <c r="G379">
        <v>1</v>
      </c>
      <c r="H379">
        <v>3490.55</v>
      </c>
      <c r="I379" t="s">
        <v>16</v>
      </c>
      <c r="J379" t="s">
        <v>11</v>
      </c>
      <c r="K379" t="s">
        <v>164</v>
      </c>
      <c r="L379" s="16" t="str">
        <f t="shared" si="5"/>
        <v>Sep</v>
      </c>
      <c r="M379" s="16">
        <f>IF(D379="?",$R$7,D379)</f>
        <v>1996</v>
      </c>
      <c r="N379" s="24" t="str">
        <f>IF(I379="?",$R$12,I379)</f>
        <v>tier - 1</v>
      </c>
      <c r="O379" s="24" t="str">
        <f>IF(J379="?",$R$18,J379)</f>
        <v>tier - 2</v>
      </c>
    </row>
    <row r="380" spans="3:15" x14ac:dyDescent="0.35">
      <c r="C380" t="s">
        <v>403</v>
      </c>
      <c r="D380">
        <v>1999</v>
      </c>
      <c r="E380" t="s">
        <v>20</v>
      </c>
      <c r="F380">
        <v>22</v>
      </c>
      <c r="G380">
        <v>2</v>
      </c>
      <c r="H380">
        <v>3500.61</v>
      </c>
      <c r="I380" t="s">
        <v>11</v>
      </c>
      <c r="J380" t="s">
        <v>11</v>
      </c>
      <c r="K380" t="s">
        <v>13</v>
      </c>
      <c r="L380" s="16" t="str">
        <f t="shared" si="5"/>
        <v>Sep</v>
      </c>
      <c r="M380" s="16">
        <f>IF(D380="?",$R$7,D380)</f>
        <v>1999</v>
      </c>
      <c r="N380" s="24" t="str">
        <f>IF(I380="?",$R$12,I380)</f>
        <v>tier - 2</v>
      </c>
      <c r="O380" s="24" t="str">
        <f>IF(J380="?",$R$18,J380)</f>
        <v>tier - 2</v>
      </c>
    </row>
    <row r="381" spans="3:15" x14ac:dyDescent="0.35">
      <c r="C381" t="s">
        <v>404</v>
      </c>
      <c r="D381">
        <v>1998</v>
      </c>
      <c r="E381" t="s">
        <v>20</v>
      </c>
      <c r="F381">
        <v>16</v>
      </c>
      <c r="G381">
        <v>2</v>
      </c>
      <c r="H381">
        <v>3537.7</v>
      </c>
      <c r="I381" t="s">
        <v>12</v>
      </c>
      <c r="J381" t="s">
        <v>12</v>
      </c>
      <c r="K381" t="s">
        <v>23</v>
      </c>
      <c r="L381" s="16" t="str">
        <f t="shared" si="5"/>
        <v>Sep</v>
      </c>
      <c r="M381" s="16">
        <f>IF(D381="?",$R$7,D381)</f>
        <v>1998</v>
      </c>
      <c r="N381" s="24" t="str">
        <f>IF(I381="?",$R$12,I381)</f>
        <v>tier - 3</v>
      </c>
      <c r="O381" s="24" t="str">
        <f>IF(J381="?",$R$18,J381)</f>
        <v>tier - 3</v>
      </c>
    </row>
    <row r="382" spans="3:15" x14ac:dyDescent="0.35">
      <c r="C382" t="s">
        <v>405</v>
      </c>
      <c r="D382">
        <v>2003</v>
      </c>
      <c r="E382" t="s">
        <v>35</v>
      </c>
      <c r="F382">
        <v>24</v>
      </c>
      <c r="G382">
        <v>0</v>
      </c>
      <c r="H382">
        <v>3538.9</v>
      </c>
      <c r="I382" t="s">
        <v>11</v>
      </c>
      <c r="J382" t="s">
        <v>11</v>
      </c>
      <c r="K382" t="s">
        <v>23</v>
      </c>
      <c r="L382" s="16" t="str">
        <f t="shared" si="5"/>
        <v>Aug</v>
      </c>
      <c r="M382" s="16">
        <f>IF(D382="?",$R$7,D382)</f>
        <v>2003</v>
      </c>
      <c r="N382" s="24" t="str">
        <f>IF(I382="?",$R$12,I382)</f>
        <v>tier - 2</v>
      </c>
      <c r="O382" s="24" t="str">
        <f>IF(J382="?",$R$18,J382)</f>
        <v>tier - 2</v>
      </c>
    </row>
    <row r="383" spans="3:15" x14ac:dyDescent="0.35">
      <c r="C383" t="s">
        <v>406</v>
      </c>
      <c r="D383">
        <v>1988</v>
      </c>
      <c r="E383" t="s">
        <v>37</v>
      </c>
      <c r="F383">
        <v>15</v>
      </c>
      <c r="G383">
        <v>3</v>
      </c>
      <c r="H383">
        <v>3540.12</v>
      </c>
      <c r="I383" t="s">
        <v>11</v>
      </c>
      <c r="J383" t="s">
        <v>16</v>
      </c>
      <c r="K383" t="s">
        <v>13</v>
      </c>
      <c r="L383" s="16" t="str">
        <f t="shared" si="5"/>
        <v>Oct</v>
      </c>
      <c r="M383" s="16">
        <f>IF(D383="?",$R$7,D383)</f>
        <v>1988</v>
      </c>
      <c r="N383" s="24" t="str">
        <f>IF(I383="?",$R$12,I383)</f>
        <v>tier - 2</v>
      </c>
      <c r="O383" s="24" t="str">
        <f>IF(J383="?",$R$18,J383)</f>
        <v>tier - 1</v>
      </c>
    </row>
    <row r="384" spans="3:15" x14ac:dyDescent="0.35">
      <c r="C384" t="s">
        <v>407</v>
      </c>
      <c r="D384">
        <v>1992</v>
      </c>
      <c r="E384" t="s">
        <v>30</v>
      </c>
      <c r="F384">
        <v>22</v>
      </c>
      <c r="G384">
        <v>0</v>
      </c>
      <c r="H384">
        <v>3554.2</v>
      </c>
      <c r="I384" t="s">
        <v>11</v>
      </c>
      <c r="J384" t="s">
        <v>12</v>
      </c>
      <c r="K384" t="s">
        <v>42</v>
      </c>
      <c r="L384" s="16" t="str">
        <f t="shared" si="5"/>
        <v>Dec</v>
      </c>
      <c r="M384" s="16">
        <f>IF(D384="?",$R$7,D384)</f>
        <v>1992</v>
      </c>
      <c r="N384" s="24" t="str">
        <f>IF(I384="?",$R$12,I384)</f>
        <v>tier - 2</v>
      </c>
      <c r="O384" s="24" t="str">
        <f>IF(J384="?",$R$18,J384)</f>
        <v>tier - 3</v>
      </c>
    </row>
    <row r="385" spans="3:15" x14ac:dyDescent="0.35">
      <c r="C385" t="s">
        <v>408</v>
      </c>
      <c r="D385">
        <v>1994</v>
      </c>
      <c r="E385" t="s">
        <v>20</v>
      </c>
      <c r="F385">
        <v>24</v>
      </c>
      <c r="G385">
        <v>0</v>
      </c>
      <c r="H385">
        <v>3556.92</v>
      </c>
      <c r="I385" t="s">
        <v>11</v>
      </c>
      <c r="J385" t="s">
        <v>12</v>
      </c>
      <c r="K385" t="s">
        <v>23</v>
      </c>
      <c r="L385" s="16" t="str">
        <f t="shared" si="5"/>
        <v>Sep</v>
      </c>
      <c r="M385" s="16">
        <f>IF(D385="?",$R$7,D385)</f>
        <v>1994</v>
      </c>
      <c r="N385" s="24" t="str">
        <f>IF(I385="?",$R$12,I385)</f>
        <v>tier - 2</v>
      </c>
      <c r="O385" s="24" t="str">
        <f>IF(J385="?",$R$18,J385)</f>
        <v>tier - 3</v>
      </c>
    </row>
    <row r="386" spans="3:15" x14ac:dyDescent="0.35">
      <c r="C386" t="s">
        <v>409</v>
      </c>
      <c r="D386">
        <v>1995</v>
      </c>
      <c r="E386" t="s">
        <v>37</v>
      </c>
      <c r="F386">
        <v>9</v>
      </c>
      <c r="G386">
        <v>0</v>
      </c>
      <c r="H386">
        <v>3558.62</v>
      </c>
      <c r="I386" t="s">
        <v>11</v>
      </c>
      <c r="J386" t="s">
        <v>12</v>
      </c>
      <c r="K386" t="s">
        <v>247</v>
      </c>
      <c r="L386" s="16" t="str">
        <f t="shared" si="5"/>
        <v>Oct</v>
      </c>
      <c r="M386" s="16">
        <f>IF(D386="?",$R$7,D386)</f>
        <v>1995</v>
      </c>
      <c r="N386" s="24" t="str">
        <f>IF(I386="?",$R$12,I386)</f>
        <v>tier - 2</v>
      </c>
      <c r="O386" s="24" t="str">
        <f>IF(J386="?",$R$18,J386)</f>
        <v>tier - 3</v>
      </c>
    </row>
    <row r="387" spans="3:15" x14ac:dyDescent="0.35">
      <c r="C387" t="s">
        <v>410</v>
      </c>
      <c r="D387">
        <v>1995</v>
      </c>
      <c r="E387" t="s">
        <v>18</v>
      </c>
      <c r="F387">
        <v>16</v>
      </c>
      <c r="G387">
        <v>1</v>
      </c>
      <c r="H387">
        <v>3561.89</v>
      </c>
      <c r="I387" t="s">
        <v>11</v>
      </c>
      <c r="J387" t="s">
        <v>16</v>
      </c>
      <c r="K387" t="s">
        <v>13</v>
      </c>
      <c r="L387" s="16" t="str">
        <f t="shared" si="5"/>
        <v>Jun</v>
      </c>
      <c r="M387" s="16">
        <f>IF(D387="?",$R$7,D387)</f>
        <v>1995</v>
      </c>
      <c r="N387" s="24" t="str">
        <f>IF(I387="?",$R$12,I387)</f>
        <v>tier - 2</v>
      </c>
      <c r="O387" s="24" t="str">
        <f>IF(J387="?",$R$18,J387)</f>
        <v>tier - 1</v>
      </c>
    </row>
    <row r="388" spans="3:15" x14ac:dyDescent="0.35">
      <c r="C388" t="s">
        <v>411</v>
      </c>
      <c r="D388">
        <v>1981</v>
      </c>
      <c r="E388" t="s">
        <v>37</v>
      </c>
      <c r="F388">
        <v>10</v>
      </c>
      <c r="G388">
        <v>1</v>
      </c>
      <c r="H388">
        <v>3562.87</v>
      </c>
      <c r="I388" t="s">
        <v>11</v>
      </c>
      <c r="J388" t="s">
        <v>16</v>
      </c>
      <c r="K388" t="s">
        <v>13</v>
      </c>
      <c r="L388" s="16" t="str">
        <f t="shared" si="5"/>
        <v>Oct</v>
      </c>
      <c r="M388" s="16">
        <f>IF(D388="?",$R$7,D388)</f>
        <v>1981</v>
      </c>
      <c r="N388" s="24" t="str">
        <f>IF(I388="?",$R$12,I388)</f>
        <v>tier - 2</v>
      </c>
      <c r="O388" s="24" t="str">
        <f>IF(J388="?",$R$18,J388)</f>
        <v>tier - 1</v>
      </c>
    </row>
    <row r="389" spans="3:15" x14ac:dyDescent="0.35">
      <c r="C389" t="s">
        <v>412</v>
      </c>
      <c r="D389">
        <v>1988</v>
      </c>
      <c r="E389" t="s">
        <v>35</v>
      </c>
      <c r="F389">
        <v>18</v>
      </c>
      <c r="G389">
        <v>3</v>
      </c>
      <c r="H389">
        <v>3569.96</v>
      </c>
      <c r="I389" t="s">
        <v>11</v>
      </c>
      <c r="J389" t="s">
        <v>16</v>
      </c>
      <c r="K389" t="s">
        <v>23</v>
      </c>
      <c r="L389" s="16" t="str">
        <f t="shared" si="5"/>
        <v>Aug</v>
      </c>
      <c r="M389" s="16">
        <f>IF(D389="?",$R$7,D389)</f>
        <v>1988</v>
      </c>
      <c r="N389" s="24" t="str">
        <f>IF(I389="?",$R$12,I389)</f>
        <v>tier - 2</v>
      </c>
      <c r="O389" s="24" t="str">
        <f>IF(J389="?",$R$18,J389)</f>
        <v>tier - 1</v>
      </c>
    </row>
    <row r="390" spans="3:15" x14ac:dyDescent="0.35">
      <c r="C390" t="s">
        <v>413</v>
      </c>
      <c r="D390">
        <v>1995</v>
      </c>
      <c r="E390" t="s">
        <v>35</v>
      </c>
      <c r="F390">
        <v>23</v>
      </c>
      <c r="G390">
        <v>1</v>
      </c>
      <c r="H390">
        <v>3578</v>
      </c>
      <c r="I390" t="s">
        <v>11</v>
      </c>
      <c r="J390" t="s">
        <v>12</v>
      </c>
      <c r="K390" t="s">
        <v>42</v>
      </c>
      <c r="L390" s="16" t="str">
        <f t="shared" si="5"/>
        <v>Aug</v>
      </c>
      <c r="M390" s="16">
        <f>IF(D390="?",$R$7,D390)</f>
        <v>1995</v>
      </c>
      <c r="N390" s="24" t="str">
        <f>IF(I390="?",$R$12,I390)</f>
        <v>tier - 2</v>
      </c>
      <c r="O390" s="24" t="str">
        <f>IF(J390="?",$R$18,J390)</f>
        <v>tier - 3</v>
      </c>
    </row>
    <row r="391" spans="3:15" x14ac:dyDescent="0.35">
      <c r="C391" t="s">
        <v>414</v>
      </c>
      <c r="D391">
        <v>2001</v>
      </c>
      <c r="E391" t="s">
        <v>15</v>
      </c>
      <c r="F391">
        <v>11</v>
      </c>
      <c r="G391">
        <v>2</v>
      </c>
      <c r="H391">
        <v>3579.83</v>
      </c>
      <c r="I391" t="s">
        <v>11</v>
      </c>
      <c r="J391" t="s">
        <v>11</v>
      </c>
      <c r="K391" t="s">
        <v>23</v>
      </c>
      <c r="L391" s="16" t="str">
        <f t="shared" si="5"/>
        <v>Nov</v>
      </c>
      <c r="M391" s="16">
        <f>IF(D391="?",$R$7,D391)</f>
        <v>2001</v>
      </c>
      <c r="N391" s="24" t="str">
        <f>IF(I391="?",$R$12,I391)</f>
        <v>tier - 2</v>
      </c>
      <c r="O391" s="24" t="str">
        <f>IF(J391="?",$R$18,J391)</f>
        <v>tier - 2</v>
      </c>
    </row>
    <row r="392" spans="3:15" x14ac:dyDescent="0.35">
      <c r="C392" t="s">
        <v>415</v>
      </c>
      <c r="D392">
        <v>1986</v>
      </c>
      <c r="E392" t="s">
        <v>30</v>
      </c>
      <c r="F392">
        <v>27</v>
      </c>
      <c r="G392">
        <v>3</v>
      </c>
      <c r="H392">
        <v>3589.14</v>
      </c>
      <c r="I392" t="s">
        <v>11</v>
      </c>
      <c r="J392" t="s">
        <v>11</v>
      </c>
      <c r="K392" t="s">
        <v>13</v>
      </c>
      <c r="L392" s="16" t="str">
        <f t="shared" si="5"/>
        <v>Dec</v>
      </c>
      <c r="M392" s="16">
        <f>IF(D392="?",$R$7,D392)</f>
        <v>1986</v>
      </c>
      <c r="N392" s="24" t="str">
        <f>IF(I392="?",$R$12,I392)</f>
        <v>tier - 2</v>
      </c>
      <c r="O392" s="24" t="str">
        <f>IF(J392="?",$R$18,J392)</f>
        <v>tier - 2</v>
      </c>
    </row>
    <row r="393" spans="3:15" x14ac:dyDescent="0.35">
      <c r="C393" t="s">
        <v>416</v>
      </c>
      <c r="D393">
        <v>1999</v>
      </c>
      <c r="E393" t="s">
        <v>18</v>
      </c>
      <c r="F393">
        <v>6</v>
      </c>
      <c r="G393">
        <v>3</v>
      </c>
      <c r="H393">
        <v>3591.48</v>
      </c>
      <c r="I393" t="s">
        <v>11</v>
      </c>
      <c r="J393" t="s">
        <v>12</v>
      </c>
      <c r="K393" t="s">
        <v>42</v>
      </c>
      <c r="L393" s="16" t="str">
        <f t="shared" ref="L393:L456" si="6">IF(E393="?","SEP",E393)</f>
        <v>Jun</v>
      </c>
      <c r="M393" s="16">
        <f>IF(D393="?",$R$7,D393)</f>
        <v>1999</v>
      </c>
      <c r="N393" s="24" t="str">
        <f>IF(I393="?",$R$12,I393)</f>
        <v>tier - 2</v>
      </c>
      <c r="O393" s="24" t="str">
        <f>IF(J393="?",$R$18,J393)</f>
        <v>tier - 3</v>
      </c>
    </row>
    <row r="394" spans="3:15" x14ac:dyDescent="0.35">
      <c r="C394" t="s">
        <v>417</v>
      </c>
      <c r="D394">
        <v>1997</v>
      </c>
      <c r="E394" t="s">
        <v>15</v>
      </c>
      <c r="F394">
        <v>4</v>
      </c>
      <c r="G394">
        <v>1</v>
      </c>
      <c r="H394">
        <v>3594.17</v>
      </c>
      <c r="I394" t="s">
        <v>11</v>
      </c>
      <c r="J394" t="s">
        <v>11</v>
      </c>
      <c r="K394" t="s">
        <v>23</v>
      </c>
      <c r="L394" s="16" t="str">
        <f t="shared" si="6"/>
        <v>Nov</v>
      </c>
      <c r="M394" s="16">
        <f>IF(D394="?",$R$7,D394)</f>
        <v>1997</v>
      </c>
      <c r="N394" s="24" t="str">
        <f>IF(I394="?",$R$12,I394)</f>
        <v>tier - 2</v>
      </c>
      <c r="O394" s="24" t="str">
        <f>IF(J394="?",$R$18,J394)</f>
        <v>tier - 2</v>
      </c>
    </row>
    <row r="395" spans="3:15" x14ac:dyDescent="0.35">
      <c r="C395" t="s">
        <v>418</v>
      </c>
      <c r="D395">
        <v>1999</v>
      </c>
      <c r="E395" t="s">
        <v>35</v>
      </c>
      <c r="F395">
        <v>12</v>
      </c>
      <c r="G395">
        <v>3</v>
      </c>
      <c r="H395">
        <v>3597.6</v>
      </c>
      <c r="I395" t="s">
        <v>11</v>
      </c>
      <c r="J395" t="s">
        <v>11</v>
      </c>
      <c r="K395" t="s">
        <v>42</v>
      </c>
      <c r="L395" s="16" t="str">
        <f t="shared" si="6"/>
        <v>Aug</v>
      </c>
      <c r="M395" s="16">
        <f>IF(D395="?",$R$7,D395)</f>
        <v>1999</v>
      </c>
      <c r="N395" s="24" t="str">
        <f>IF(I395="?",$R$12,I395)</f>
        <v>tier - 2</v>
      </c>
      <c r="O395" s="24" t="str">
        <f>IF(J395="?",$R$18,J395)</f>
        <v>tier - 2</v>
      </c>
    </row>
    <row r="396" spans="3:15" x14ac:dyDescent="0.35">
      <c r="C396" t="s">
        <v>419</v>
      </c>
      <c r="D396">
        <v>1988</v>
      </c>
      <c r="E396" t="s">
        <v>15</v>
      </c>
      <c r="F396">
        <v>4</v>
      </c>
      <c r="G396">
        <v>3</v>
      </c>
      <c r="H396">
        <v>3603.6</v>
      </c>
      <c r="I396" t="s">
        <v>11</v>
      </c>
      <c r="J396" t="s">
        <v>16</v>
      </c>
      <c r="K396" t="s">
        <v>13</v>
      </c>
      <c r="L396" s="16" t="str">
        <f t="shared" si="6"/>
        <v>Nov</v>
      </c>
      <c r="M396" s="16">
        <f>IF(D396="?",$R$7,D396)</f>
        <v>1988</v>
      </c>
      <c r="N396" s="24" t="str">
        <f>IF(I396="?",$R$12,I396)</f>
        <v>tier - 2</v>
      </c>
      <c r="O396" s="24" t="str">
        <f>IF(J396="?",$R$18,J396)</f>
        <v>tier - 1</v>
      </c>
    </row>
    <row r="397" spans="3:15" x14ac:dyDescent="0.35">
      <c r="C397" t="s">
        <v>420</v>
      </c>
      <c r="D397">
        <v>1990</v>
      </c>
      <c r="E397" t="s">
        <v>37</v>
      </c>
      <c r="F397">
        <v>11</v>
      </c>
      <c r="G397">
        <v>3</v>
      </c>
      <c r="H397">
        <v>3606.43</v>
      </c>
      <c r="I397" t="s">
        <v>11</v>
      </c>
      <c r="J397" t="s">
        <v>16</v>
      </c>
      <c r="K397" t="s">
        <v>13</v>
      </c>
      <c r="L397" s="16" t="str">
        <f t="shared" si="6"/>
        <v>Oct</v>
      </c>
      <c r="M397" s="16">
        <f>IF(D397="?",$R$7,D397)</f>
        <v>1990</v>
      </c>
      <c r="N397" s="24" t="str">
        <f>IF(I397="?",$R$12,I397)</f>
        <v>tier - 2</v>
      </c>
      <c r="O397" s="24" t="str">
        <f>IF(J397="?",$R$18,J397)</f>
        <v>tier - 1</v>
      </c>
    </row>
    <row r="398" spans="3:15" x14ac:dyDescent="0.35">
      <c r="C398" t="s">
        <v>421</v>
      </c>
      <c r="D398">
        <v>1985</v>
      </c>
      <c r="E398" t="s">
        <v>18</v>
      </c>
      <c r="F398">
        <v>14</v>
      </c>
      <c r="G398">
        <v>3</v>
      </c>
      <c r="H398">
        <v>3622.13</v>
      </c>
      <c r="I398" t="s">
        <v>11</v>
      </c>
      <c r="J398" t="s">
        <v>16</v>
      </c>
      <c r="K398" t="s">
        <v>13</v>
      </c>
      <c r="L398" s="16" t="str">
        <f t="shared" si="6"/>
        <v>Jun</v>
      </c>
      <c r="M398" s="16">
        <f>IF(D398="?",$R$7,D398)</f>
        <v>1985</v>
      </c>
      <c r="N398" s="24" t="str">
        <f>IF(I398="?",$R$12,I398)</f>
        <v>tier - 2</v>
      </c>
      <c r="O398" s="24" t="str">
        <f>IF(J398="?",$R$18,J398)</f>
        <v>tier - 1</v>
      </c>
    </row>
    <row r="399" spans="3:15" x14ac:dyDescent="0.35">
      <c r="C399" t="s">
        <v>422</v>
      </c>
      <c r="D399">
        <v>1992</v>
      </c>
      <c r="E399" t="s">
        <v>15</v>
      </c>
      <c r="F399">
        <v>17</v>
      </c>
      <c r="G399">
        <v>0</v>
      </c>
      <c r="H399">
        <v>3645.09</v>
      </c>
      <c r="I399" t="s">
        <v>16</v>
      </c>
      <c r="J399" t="s">
        <v>11</v>
      </c>
      <c r="K399" t="s">
        <v>276</v>
      </c>
      <c r="L399" s="16" t="str">
        <f t="shared" si="6"/>
        <v>Nov</v>
      </c>
      <c r="M399" s="16">
        <f>IF(D399="?",$R$7,D399)</f>
        <v>1992</v>
      </c>
      <c r="N399" s="24" t="str">
        <f>IF(I399="?",$R$12,I399)</f>
        <v>tier - 1</v>
      </c>
      <c r="O399" s="24" t="str">
        <f>IF(J399="?",$R$18,J399)</f>
        <v>tier - 2</v>
      </c>
    </row>
    <row r="400" spans="3:15" x14ac:dyDescent="0.35">
      <c r="C400" t="s">
        <v>423</v>
      </c>
      <c r="D400">
        <v>1990</v>
      </c>
      <c r="E400" t="s">
        <v>15</v>
      </c>
      <c r="F400">
        <v>8</v>
      </c>
      <c r="G400">
        <v>3</v>
      </c>
      <c r="H400">
        <v>3653.29</v>
      </c>
      <c r="I400" t="s">
        <v>11</v>
      </c>
      <c r="J400" t="s">
        <v>12</v>
      </c>
      <c r="K400" t="s">
        <v>42</v>
      </c>
      <c r="L400" s="16" t="str">
        <f t="shared" si="6"/>
        <v>Nov</v>
      </c>
      <c r="M400" s="16">
        <f>IF(D400="?",$R$7,D400)</f>
        <v>1990</v>
      </c>
      <c r="N400" s="24" t="str">
        <f>IF(I400="?",$R$12,I400)</f>
        <v>tier - 2</v>
      </c>
      <c r="O400" s="24" t="str">
        <f>IF(J400="?",$R$18,J400)</f>
        <v>tier - 3</v>
      </c>
    </row>
    <row r="401" spans="3:15" x14ac:dyDescent="0.35">
      <c r="C401" t="s">
        <v>424</v>
      </c>
      <c r="D401">
        <v>1992</v>
      </c>
      <c r="E401" t="s">
        <v>20</v>
      </c>
      <c r="F401">
        <v>14</v>
      </c>
      <c r="G401">
        <v>1</v>
      </c>
      <c r="H401">
        <v>3659.35</v>
      </c>
      <c r="I401" t="s">
        <v>12</v>
      </c>
      <c r="J401" t="s">
        <v>16</v>
      </c>
      <c r="K401" t="s">
        <v>42</v>
      </c>
      <c r="L401" s="16" t="str">
        <f t="shared" si="6"/>
        <v>Sep</v>
      </c>
      <c r="M401" s="16">
        <f>IF(D401="?",$R$7,D401)</f>
        <v>1992</v>
      </c>
      <c r="N401" s="24" t="str">
        <f>IF(I401="?",$R$12,I401)</f>
        <v>tier - 3</v>
      </c>
      <c r="O401" s="24" t="str">
        <f>IF(J401="?",$R$18,J401)</f>
        <v>tier - 1</v>
      </c>
    </row>
    <row r="402" spans="3:15" x14ac:dyDescent="0.35">
      <c r="C402" t="s">
        <v>425</v>
      </c>
      <c r="D402">
        <v>1984</v>
      </c>
      <c r="E402" t="s">
        <v>10</v>
      </c>
      <c r="F402">
        <v>6</v>
      </c>
      <c r="G402">
        <v>3</v>
      </c>
      <c r="H402">
        <v>3678.86</v>
      </c>
      <c r="I402" t="s">
        <v>11</v>
      </c>
      <c r="J402" t="s">
        <v>12</v>
      </c>
      <c r="K402" t="s">
        <v>13</v>
      </c>
      <c r="L402" s="16" t="str">
        <f t="shared" si="6"/>
        <v>Jul</v>
      </c>
      <c r="M402" s="16">
        <f>IF(D402="?",$R$7,D402)</f>
        <v>1984</v>
      </c>
      <c r="N402" s="24" t="str">
        <f>IF(I402="?",$R$12,I402)</f>
        <v>tier - 2</v>
      </c>
      <c r="O402" s="24" t="str">
        <f>IF(J402="?",$R$18,J402)</f>
        <v>tier - 3</v>
      </c>
    </row>
    <row r="403" spans="3:15" x14ac:dyDescent="0.35">
      <c r="C403" t="s">
        <v>426</v>
      </c>
      <c r="D403">
        <v>2003</v>
      </c>
      <c r="E403" t="s">
        <v>10</v>
      </c>
      <c r="F403">
        <v>10</v>
      </c>
      <c r="G403">
        <v>0</v>
      </c>
      <c r="H403">
        <v>3688.35</v>
      </c>
      <c r="I403" t="s">
        <v>11</v>
      </c>
      <c r="J403" t="s">
        <v>11</v>
      </c>
      <c r="K403" t="s">
        <v>300</v>
      </c>
      <c r="L403" s="16" t="str">
        <f t="shared" si="6"/>
        <v>Jul</v>
      </c>
      <c r="M403" s="16">
        <f>IF(D403="?",$R$7,D403)</f>
        <v>2003</v>
      </c>
      <c r="N403" s="24" t="str">
        <f>IF(I403="?",$R$12,I403)</f>
        <v>tier - 2</v>
      </c>
      <c r="O403" s="24" t="str">
        <f>IF(J403="?",$R$18,J403)</f>
        <v>tier - 2</v>
      </c>
    </row>
    <row r="404" spans="3:15" x14ac:dyDescent="0.35">
      <c r="C404" t="s">
        <v>427</v>
      </c>
      <c r="D404">
        <v>1981</v>
      </c>
      <c r="E404" t="s">
        <v>30</v>
      </c>
      <c r="F404">
        <v>14</v>
      </c>
      <c r="G404">
        <v>1</v>
      </c>
      <c r="H404">
        <v>3688.38</v>
      </c>
      <c r="I404" t="s">
        <v>11</v>
      </c>
      <c r="J404" t="s">
        <v>11</v>
      </c>
      <c r="K404" t="s">
        <v>13</v>
      </c>
      <c r="L404" s="16" t="str">
        <f t="shared" si="6"/>
        <v>Dec</v>
      </c>
      <c r="M404" s="16">
        <f>IF(D404="?",$R$7,D404)</f>
        <v>1981</v>
      </c>
      <c r="N404" s="24" t="str">
        <f>IF(I404="?",$R$12,I404)</f>
        <v>tier - 2</v>
      </c>
      <c r="O404" s="24" t="str">
        <f>IF(J404="?",$R$18,J404)</f>
        <v>tier - 2</v>
      </c>
    </row>
    <row r="405" spans="3:15" x14ac:dyDescent="0.35">
      <c r="C405" t="s">
        <v>428</v>
      </c>
      <c r="D405">
        <v>1995</v>
      </c>
      <c r="E405" t="s">
        <v>37</v>
      </c>
      <c r="F405">
        <v>21</v>
      </c>
      <c r="G405">
        <v>2</v>
      </c>
      <c r="H405">
        <v>3693.43</v>
      </c>
      <c r="I405" t="s">
        <v>11</v>
      </c>
      <c r="J405" t="s">
        <v>12</v>
      </c>
      <c r="K405" t="s">
        <v>42</v>
      </c>
      <c r="L405" s="16" t="str">
        <f t="shared" si="6"/>
        <v>Oct</v>
      </c>
      <c r="M405" s="16">
        <f>IF(D405="?",$R$7,D405)</f>
        <v>1995</v>
      </c>
      <c r="N405" s="24" t="str">
        <f>IF(I405="?",$R$12,I405)</f>
        <v>tier - 2</v>
      </c>
      <c r="O405" s="24" t="str">
        <f>IF(J405="?",$R$18,J405)</f>
        <v>tier - 3</v>
      </c>
    </row>
    <row r="406" spans="3:15" x14ac:dyDescent="0.35">
      <c r="C406" t="s">
        <v>429</v>
      </c>
      <c r="D406">
        <v>1988</v>
      </c>
      <c r="E406" t="s">
        <v>35</v>
      </c>
      <c r="F406">
        <v>18</v>
      </c>
      <c r="G406">
        <v>3</v>
      </c>
      <c r="H406">
        <v>3699.54</v>
      </c>
      <c r="I406" t="s">
        <v>11</v>
      </c>
      <c r="J406" t="s">
        <v>12</v>
      </c>
      <c r="K406" t="s">
        <v>13</v>
      </c>
      <c r="L406" s="16" t="str">
        <f t="shared" si="6"/>
        <v>Aug</v>
      </c>
      <c r="M406" s="16">
        <f>IF(D406="?",$R$7,D406)</f>
        <v>1988</v>
      </c>
      <c r="N406" s="24" t="str">
        <f>IF(I406="?",$R$12,I406)</f>
        <v>tier - 2</v>
      </c>
      <c r="O406" s="24" t="str">
        <f>IF(J406="?",$R$18,J406)</f>
        <v>tier - 3</v>
      </c>
    </row>
    <row r="407" spans="3:15" x14ac:dyDescent="0.35">
      <c r="C407" t="s">
        <v>430</v>
      </c>
      <c r="D407">
        <v>1989</v>
      </c>
      <c r="E407" t="s">
        <v>30</v>
      </c>
      <c r="F407">
        <v>2</v>
      </c>
      <c r="G407">
        <v>0</v>
      </c>
      <c r="H407">
        <v>3704.35</v>
      </c>
      <c r="I407" t="s">
        <v>11</v>
      </c>
      <c r="J407" t="s">
        <v>11</v>
      </c>
      <c r="K407" t="s">
        <v>13</v>
      </c>
      <c r="L407" s="16" t="str">
        <f t="shared" si="6"/>
        <v>Dec</v>
      </c>
      <c r="M407" s="16">
        <f>IF(D407="?",$R$7,D407)</f>
        <v>1989</v>
      </c>
      <c r="N407" s="24" t="str">
        <f>IF(I407="?",$R$12,I407)</f>
        <v>tier - 2</v>
      </c>
      <c r="O407" s="24" t="str">
        <f>IF(J407="?",$R$18,J407)</f>
        <v>tier - 2</v>
      </c>
    </row>
    <row r="408" spans="3:15" x14ac:dyDescent="0.35">
      <c r="C408" t="s">
        <v>431</v>
      </c>
      <c r="D408">
        <v>2004</v>
      </c>
      <c r="E408" t="s">
        <v>15</v>
      </c>
      <c r="F408">
        <v>5</v>
      </c>
      <c r="G408">
        <v>0</v>
      </c>
      <c r="H408">
        <v>3722.23</v>
      </c>
      <c r="I408" t="s">
        <v>11</v>
      </c>
      <c r="J408" t="s">
        <v>11</v>
      </c>
      <c r="K408" t="s">
        <v>200</v>
      </c>
      <c r="L408" s="16" t="str">
        <f t="shared" si="6"/>
        <v>Nov</v>
      </c>
      <c r="M408" s="16">
        <f>IF(D408="?",$R$7,D408)</f>
        <v>2004</v>
      </c>
      <c r="N408" s="24" t="str">
        <f>IF(I408="?",$R$12,I408)</f>
        <v>tier - 2</v>
      </c>
      <c r="O408" s="24" t="str">
        <f>IF(J408="?",$R$18,J408)</f>
        <v>tier - 2</v>
      </c>
    </row>
    <row r="409" spans="3:15" x14ac:dyDescent="0.35">
      <c r="C409" t="s">
        <v>432</v>
      </c>
      <c r="D409">
        <v>1986</v>
      </c>
      <c r="E409" t="s">
        <v>30</v>
      </c>
      <c r="F409">
        <v>1</v>
      </c>
      <c r="G409">
        <v>3</v>
      </c>
      <c r="H409">
        <v>3731.6</v>
      </c>
      <c r="I409" t="s">
        <v>11</v>
      </c>
      <c r="J409" t="s">
        <v>11</v>
      </c>
      <c r="K409" t="s">
        <v>13</v>
      </c>
      <c r="L409" s="16" t="str">
        <f t="shared" si="6"/>
        <v>Dec</v>
      </c>
      <c r="M409" s="16">
        <f>IF(D409="?",$R$7,D409)</f>
        <v>1986</v>
      </c>
      <c r="N409" s="24" t="str">
        <f>IF(I409="?",$R$12,I409)</f>
        <v>tier - 2</v>
      </c>
      <c r="O409" s="24" t="str">
        <f>IF(J409="?",$R$18,J409)</f>
        <v>tier - 2</v>
      </c>
    </row>
    <row r="410" spans="3:15" x14ac:dyDescent="0.35">
      <c r="C410" t="s">
        <v>433</v>
      </c>
      <c r="D410">
        <v>1994</v>
      </c>
      <c r="E410" t="s">
        <v>35</v>
      </c>
      <c r="F410">
        <v>22</v>
      </c>
      <c r="G410">
        <v>0</v>
      </c>
      <c r="H410">
        <v>3732.63</v>
      </c>
      <c r="I410" t="s">
        <v>11</v>
      </c>
      <c r="J410" t="s">
        <v>12</v>
      </c>
      <c r="K410" t="s">
        <v>247</v>
      </c>
      <c r="L410" s="16" t="str">
        <f t="shared" si="6"/>
        <v>Aug</v>
      </c>
      <c r="M410" s="16">
        <f>IF(D410="?",$R$7,D410)</f>
        <v>1994</v>
      </c>
      <c r="N410" s="24" t="str">
        <f>IF(I410="?",$R$12,I410)</f>
        <v>tier - 2</v>
      </c>
      <c r="O410" s="24" t="str">
        <f>IF(J410="?",$R$18,J410)</f>
        <v>tier - 3</v>
      </c>
    </row>
    <row r="411" spans="3:15" x14ac:dyDescent="0.35">
      <c r="C411" t="s">
        <v>434</v>
      </c>
      <c r="D411">
        <v>1993</v>
      </c>
      <c r="E411" t="s">
        <v>18</v>
      </c>
      <c r="F411">
        <v>22</v>
      </c>
      <c r="G411">
        <v>0</v>
      </c>
      <c r="H411">
        <v>3736.46</v>
      </c>
      <c r="I411" t="s">
        <v>11</v>
      </c>
      <c r="J411" t="s">
        <v>11</v>
      </c>
      <c r="K411" t="s">
        <v>23</v>
      </c>
      <c r="L411" s="16" t="str">
        <f t="shared" si="6"/>
        <v>Jun</v>
      </c>
      <c r="M411" s="16">
        <f>IF(D411="?",$R$7,D411)</f>
        <v>1993</v>
      </c>
      <c r="N411" s="24" t="str">
        <f>IF(I411="?",$R$12,I411)</f>
        <v>tier - 2</v>
      </c>
      <c r="O411" s="24" t="str">
        <f>IF(J411="?",$R$18,J411)</f>
        <v>tier - 2</v>
      </c>
    </row>
    <row r="412" spans="3:15" x14ac:dyDescent="0.35">
      <c r="C412" t="s">
        <v>435</v>
      </c>
      <c r="D412">
        <v>1986</v>
      </c>
      <c r="E412" t="s">
        <v>20</v>
      </c>
      <c r="F412">
        <v>9</v>
      </c>
      <c r="G412">
        <v>3</v>
      </c>
      <c r="H412">
        <v>3748.56</v>
      </c>
      <c r="I412" t="s">
        <v>11</v>
      </c>
      <c r="J412" t="s">
        <v>11</v>
      </c>
      <c r="K412" t="s">
        <v>13</v>
      </c>
      <c r="L412" s="16" t="str">
        <f t="shared" si="6"/>
        <v>Sep</v>
      </c>
      <c r="M412" s="16">
        <f>IF(D412="?",$R$7,D412)</f>
        <v>1986</v>
      </c>
      <c r="N412" s="24" t="str">
        <f>IF(I412="?",$R$12,I412)</f>
        <v>tier - 2</v>
      </c>
      <c r="O412" s="24" t="str">
        <f>IF(J412="?",$R$18,J412)</f>
        <v>tier - 2</v>
      </c>
    </row>
    <row r="413" spans="3:15" x14ac:dyDescent="0.35">
      <c r="C413" t="s">
        <v>436</v>
      </c>
      <c r="D413">
        <v>1991</v>
      </c>
      <c r="E413" t="s">
        <v>37</v>
      </c>
      <c r="F413">
        <v>28</v>
      </c>
      <c r="G413">
        <v>0</v>
      </c>
      <c r="H413">
        <v>3756.62</v>
      </c>
      <c r="I413" t="s">
        <v>11</v>
      </c>
      <c r="J413" t="s">
        <v>11</v>
      </c>
      <c r="K413" t="s">
        <v>13</v>
      </c>
      <c r="L413" s="16" t="str">
        <f t="shared" si="6"/>
        <v>Oct</v>
      </c>
      <c r="M413" s="16">
        <f>IF(D413="?",$R$7,D413)</f>
        <v>1991</v>
      </c>
      <c r="N413" s="24" t="str">
        <f>IF(I413="?",$R$12,I413)</f>
        <v>tier - 2</v>
      </c>
      <c r="O413" s="24" t="str">
        <f>IF(J413="?",$R$18,J413)</f>
        <v>tier - 2</v>
      </c>
    </row>
    <row r="414" spans="3:15" x14ac:dyDescent="0.35">
      <c r="C414" t="s">
        <v>437</v>
      </c>
      <c r="D414">
        <v>1991</v>
      </c>
      <c r="E414" t="s">
        <v>35</v>
      </c>
      <c r="F414">
        <v>25</v>
      </c>
      <c r="G414">
        <v>0</v>
      </c>
      <c r="H414">
        <v>3757.84</v>
      </c>
      <c r="I414" t="s">
        <v>11</v>
      </c>
      <c r="J414" t="s">
        <v>16</v>
      </c>
      <c r="K414" t="s">
        <v>13</v>
      </c>
      <c r="L414" s="16" t="str">
        <f t="shared" si="6"/>
        <v>Aug</v>
      </c>
      <c r="M414" s="16">
        <f>IF(D414="?",$R$7,D414)</f>
        <v>1991</v>
      </c>
      <c r="N414" s="24" t="str">
        <f>IF(I414="?",$R$12,I414)</f>
        <v>tier - 2</v>
      </c>
      <c r="O414" s="24" t="str">
        <f>IF(J414="?",$R$18,J414)</f>
        <v>tier - 1</v>
      </c>
    </row>
    <row r="415" spans="3:15" x14ac:dyDescent="0.35">
      <c r="C415" t="s">
        <v>438</v>
      </c>
      <c r="D415">
        <v>1991</v>
      </c>
      <c r="E415" t="s">
        <v>37</v>
      </c>
      <c r="F415">
        <v>24</v>
      </c>
      <c r="G415">
        <v>0</v>
      </c>
      <c r="H415">
        <v>3761.29</v>
      </c>
      <c r="I415" t="s">
        <v>11</v>
      </c>
      <c r="J415" t="s">
        <v>12</v>
      </c>
      <c r="K415" t="s">
        <v>42</v>
      </c>
      <c r="L415" s="16" t="str">
        <f t="shared" si="6"/>
        <v>Oct</v>
      </c>
      <c r="M415" s="16">
        <f>IF(D415="?",$R$7,D415)</f>
        <v>1991</v>
      </c>
      <c r="N415" s="24" t="str">
        <f>IF(I415="?",$R$12,I415)</f>
        <v>tier - 2</v>
      </c>
      <c r="O415" s="24" t="str">
        <f>IF(J415="?",$R$18,J415)</f>
        <v>tier - 3</v>
      </c>
    </row>
    <row r="416" spans="3:15" x14ac:dyDescent="0.35">
      <c r="C416" t="s">
        <v>439</v>
      </c>
      <c r="D416">
        <v>1994</v>
      </c>
      <c r="E416" t="s">
        <v>15</v>
      </c>
      <c r="F416">
        <v>21</v>
      </c>
      <c r="G416">
        <v>1</v>
      </c>
      <c r="H416">
        <v>3766.88</v>
      </c>
      <c r="I416" t="s">
        <v>11</v>
      </c>
      <c r="J416" t="s">
        <v>16</v>
      </c>
      <c r="K416" t="s">
        <v>13</v>
      </c>
      <c r="L416" s="16" t="str">
        <f t="shared" si="6"/>
        <v>Nov</v>
      </c>
      <c r="M416" s="16">
        <f>IF(D416="?",$R$7,D416)</f>
        <v>1994</v>
      </c>
      <c r="N416" s="24" t="str">
        <f>IF(I416="?",$R$12,I416)</f>
        <v>tier - 2</v>
      </c>
      <c r="O416" s="24" t="str">
        <f>IF(J416="?",$R$18,J416)</f>
        <v>tier - 1</v>
      </c>
    </row>
    <row r="417" spans="3:15" x14ac:dyDescent="0.35">
      <c r="C417" t="s">
        <v>440</v>
      </c>
      <c r="D417">
        <v>1987</v>
      </c>
      <c r="E417" t="s">
        <v>37</v>
      </c>
      <c r="F417">
        <v>24</v>
      </c>
      <c r="G417">
        <v>3</v>
      </c>
      <c r="H417">
        <v>3773.23</v>
      </c>
      <c r="I417" t="s">
        <v>11</v>
      </c>
      <c r="J417" t="s">
        <v>12</v>
      </c>
      <c r="K417" t="s">
        <v>13</v>
      </c>
      <c r="L417" s="16" t="str">
        <f t="shared" si="6"/>
        <v>Oct</v>
      </c>
      <c r="M417" s="16">
        <f>IF(D417="?",$R$7,D417)</f>
        <v>1987</v>
      </c>
      <c r="N417" s="24" t="str">
        <f>IF(I417="?",$R$12,I417)</f>
        <v>tier - 2</v>
      </c>
      <c r="O417" s="24" t="str">
        <f>IF(J417="?",$R$18,J417)</f>
        <v>tier - 3</v>
      </c>
    </row>
    <row r="418" spans="3:15" x14ac:dyDescent="0.35">
      <c r="C418" t="s">
        <v>441</v>
      </c>
      <c r="D418">
        <v>1981</v>
      </c>
      <c r="E418" t="s">
        <v>30</v>
      </c>
      <c r="F418">
        <v>13</v>
      </c>
      <c r="G418">
        <v>1</v>
      </c>
      <c r="H418">
        <v>3785.77</v>
      </c>
      <c r="I418" t="s">
        <v>11</v>
      </c>
      <c r="J418" t="s">
        <v>16</v>
      </c>
      <c r="K418" t="s">
        <v>13</v>
      </c>
      <c r="L418" s="16" t="str">
        <f t="shared" si="6"/>
        <v>Dec</v>
      </c>
      <c r="M418" s="16">
        <f>IF(D418="?",$R$7,D418)</f>
        <v>1981</v>
      </c>
      <c r="N418" s="24" t="str">
        <f>IF(I418="?",$R$12,I418)</f>
        <v>tier - 2</v>
      </c>
      <c r="O418" s="24" t="str">
        <f>IF(J418="?",$R$18,J418)</f>
        <v>tier - 1</v>
      </c>
    </row>
    <row r="419" spans="3:15" x14ac:dyDescent="0.35">
      <c r="C419" t="s">
        <v>442</v>
      </c>
      <c r="D419">
        <v>1988</v>
      </c>
      <c r="E419" t="s">
        <v>35</v>
      </c>
      <c r="F419">
        <v>28</v>
      </c>
      <c r="G419">
        <v>3</v>
      </c>
      <c r="H419">
        <v>3793.55</v>
      </c>
      <c r="I419" t="s">
        <v>11</v>
      </c>
      <c r="J419" t="s">
        <v>12</v>
      </c>
      <c r="K419" t="s">
        <v>13</v>
      </c>
      <c r="L419" s="16" t="str">
        <f t="shared" si="6"/>
        <v>Aug</v>
      </c>
      <c r="M419" s="16">
        <f>IF(D419="?",$R$7,D419)</f>
        <v>1988</v>
      </c>
      <c r="N419" s="24" t="str">
        <f>IF(I419="?",$R$12,I419)</f>
        <v>tier - 2</v>
      </c>
      <c r="O419" s="24" t="str">
        <f>IF(J419="?",$R$18,J419)</f>
        <v>tier - 3</v>
      </c>
    </row>
    <row r="420" spans="3:15" x14ac:dyDescent="0.35">
      <c r="C420" t="s">
        <v>443</v>
      </c>
      <c r="D420">
        <v>1999</v>
      </c>
      <c r="E420" t="s">
        <v>18</v>
      </c>
      <c r="F420">
        <v>24</v>
      </c>
      <c r="G420">
        <v>0</v>
      </c>
      <c r="H420">
        <v>3796.36</v>
      </c>
      <c r="I420" t="s">
        <v>11</v>
      </c>
      <c r="J420" t="s">
        <v>12</v>
      </c>
      <c r="K420" t="s">
        <v>23</v>
      </c>
      <c r="L420" s="16" t="str">
        <f t="shared" si="6"/>
        <v>Jun</v>
      </c>
      <c r="M420" s="16">
        <f>IF(D420="?",$R$7,D420)</f>
        <v>1999</v>
      </c>
      <c r="N420" s="24" t="str">
        <f>IF(I420="?",$R$12,I420)</f>
        <v>tier - 2</v>
      </c>
      <c r="O420" s="24" t="str">
        <f>IF(J420="?",$R$18,J420)</f>
        <v>tier - 3</v>
      </c>
    </row>
    <row r="421" spans="3:15" x14ac:dyDescent="0.35">
      <c r="C421" t="s">
        <v>444</v>
      </c>
      <c r="D421">
        <v>1981</v>
      </c>
      <c r="E421" t="s">
        <v>20</v>
      </c>
      <c r="F421">
        <v>29</v>
      </c>
      <c r="G421">
        <v>1</v>
      </c>
      <c r="H421">
        <v>3797.2</v>
      </c>
      <c r="I421" t="s">
        <v>11</v>
      </c>
      <c r="J421" t="s">
        <v>12</v>
      </c>
      <c r="K421" t="s">
        <v>23</v>
      </c>
      <c r="L421" s="16" t="str">
        <f t="shared" si="6"/>
        <v>Sep</v>
      </c>
      <c r="M421" s="16">
        <f>IF(D421="?",$R$7,D421)</f>
        <v>1981</v>
      </c>
      <c r="N421" s="24" t="str">
        <f>IF(I421="?",$R$12,I421)</f>
        <v>tier - 2</v>
      </c>
      <c r="O421" s="24" t="str">
        <f>IF(J421="?",$R$18,J421)</f>
        <v>tier - 3</v>
      </c>
    </row>
    <row r="422" spans="3:15" x14ac:dyDescent="0.35">
      <c r="C422" t="s">
        <v>445</v>
      </c>
      <c r="D422">
        <v>1994</v>
      </c>
      <c r="E422" t="s">
        <v>35</v>
      </c>
      <c r="F422">
        <v>12</v>
      </c>
      <c r="G422">
        <v>2</v>
      </c>
      <c r="H422">
        <v>3847.67</v>
      </c>
      <c r="I422" t="s">
        <v>12</v>
      </c>
      <c r="J422" t="s">
        <v>11</v>
      </c>
      <c r="K422" t="s">
        <v>42</v>
      </c>
      <c r="L422" s="16" t="str">
        <f t="shared" si="6"/>
        <v>Aug</v>
      </c>
      <c r="M422" s="16">
        <f>IF(D422="?",$R$7,D422)</f>
        <v>1994</v>
      </c>
      <c r="N422" s="24" t="str">
        <f>IF(I422="?",$R$12,I422)</f>
        <v>tier - 3</v>
      </c>
      <c r="O422" s="24" t="str">
        <f>IF(J422="?",$R$18,J422)</f>
        <v>tier - 2</v>
      </c>
    </row>
    <row r="423" spans="3:15" x14ac:dyDescent="0.35">
      <c r="C423" t="s">
        <v>446</v>
      </c>
      <c r="D423">
        <v>1991</v>
      </c>
      <c r="E423" t="s">
        <v>35</v>
      </c>
      <c r="F423">
        <v>19</v>
      </c>
      <c r="G423">
        <v>0</v>
      </c>
      <c r="H423">
        <v>3857.76</v>
      </c>
      <c r="I423" t="s">
        <v>12</v>
      </c>
      <c r="J423" t="s">
        <v>16</v>
      </c>
      <c r="K423" t="s">
        <v>168</v>
      </c>
      <c r="L423" s="16" t="str">
        <f t="shared" si="6"/>
        <v>Aug</v>
      </c>
      <c r="M423" s="16">
        <f>IF(D423="?",$R$7,D423)</f>
        <v>1991</v>
      </c>
      <c r="N423" s="24" t="str">
        <f>IF(I423="?",$R$12,I423)</f>
        <v>tier - 3</v>
      </c>
      <c r="O423" s="24" t="str">
        <f>IF(J423="?",$R$18,J423)</f>
        <v>tier - 1</v>
      </c>
    </row>
    <row r="424" spans="3:15" x14ac:dyDescent="0.35">
      <c r="C424" t="s">
        <v>447</v>
      </c>
      <c r="D424">
        <v>2001</v>
      </c>
      <c r="E424" t="s">
        <v>18</v>
      </c>
      <c r="F424">
        <v>6</v>
      </c>
      <c r="G424">
        <v>0</v>
      </c>
      <c r="H424">
        <v>3858.51</v>
      </c>
      <c r="I424" t="s">
        <v>11</v>
      </c>
      <c r="J424" t="s">
        <v>12</v>
      </c>
      <c r="K424" t="s">
        <v>200</v>
      </c>
      <c r="L424" s="16" t="str">
        <f t="shared" si="6"/>
        <v>Jun</v>
      </c>
      <c r="M424" s="16">
        <f>IF(D424="?",$R$7,D424)</f>
        <v>2001</v>
      </c>
      <c r="N424" s="24" t="str">
        <f>IF(I424="?",$R$12,I424)</f>
        <v>tier - 2</v>
      </c>
      <c r="O424" s="24" t="str">
        <f>IF(J424="?",$R$18,J424)</f>
        <v>tier - 3</v>
      </c>
    </row>
    <row r="425" spans="3:15" x14ac:dyDescent="0.35">
      <c r="C425" t="s">
        <v>448</v>
      </c>
      <c r="D425">
        <v>2001</v>
      </c>
      <c r="E425" t="s">
        <v>37</v>
      </c>
      <c r="F425">
        <v>18</v>
      </c>
      <c r="G425">
        <v>3</v>
      </c>
      <c r="H425">
        <v>3861.21</v>
      </c>
      <c r="I425" t="s">
        <v>11</v>
      </c>
      <c r="J425" t="s">
        <v>11</v>
      </c>
      <c r="K425" t="s">
        <v>168</v>
      </c>
      <c r="L425" s="16" t="str">
        <f t="shared" si="6"/>
        <v>Oct</v>
      </c>
      <c r="M425" s="16">
        <f>IF(D425="?",$R$7,D425)</f>
        <v>2001</v>
      </c>
      <c r="N425" s="24" t="str">
        <f>IF(I425="?",$R$12,I425)</f>
        <v>tier - 2</v>
      </c>
      <c r="O425" s="24" t="str">
        <f>IF(J425="?",$R$18,J425)</f>
        <v>tier - 2</v>
      </c>
    </row>
    <row r="426" spans="3:15" x14ac:dyDescent="0.35">
      <c r="C426" t="s">
        <v>449</v>
      </c>
      <c r="D426">
        <v>1990</v>
      </c>
      <c r="E426" t="s">
        <v>18</v>
      </c>
      <c r="F426">
        <v>24</v>
      </c>
      <c r="G426">
        <v>0</v>
      </c>
      <c r="H426">
        <v>3866.86</v>
      </c>
      <c r="I426" t="s">
        <v>16</v>
      </c>
      <c r="J426" t="s">
        <v>16</v>
      </c>
      <c r="K426" t="s">
        <v>23</v>
      </c>
      <c r="L426" s="16" t="str">
        <f t="shared" si="6"/>
        <v>Jun</v>
      </c>
      <c r="M426" s="16">
        <f>IF(D426="?",$R$7,D426)</f>
        <v>1990</v>
      </c>
      <c r="N426" s="24" t="str">
        <f>IF(I426="?",$R$12,I426)</f>
        <v>tier - 1</v>
      </c>
      <c r="O426" s="24" t="str">
        <f>IF(J426="?",$R$18,J426)</f>
        <v>tier - 1</v>
      </c>
    </row>
    <row r="427" spans="3:15" x14ac:dyDescent="0.35">
      <c r="C427" t="s">
        <v>450</v>
      </c>
      <c r="D427">
        <v>1991</v>
      </c>
      <c r="E427" t="s">
        <v>10</v>
      </c>
      <c r="F427">
        <v>25</v>
      </c>
      <c r="G427">
        <v>1</v>
      </c>
      <c r="H427">
        <v>3875.73</v>
      </c>
      <c r="I427" t="s">
        <v>11</v>
      </c>
      <c r="J427" t="s">
        <v>12</v>
      </c>
      <c r="K427" t="s">
        <v>13</v>
      </c>
      <c r="L427" s="16" t="str">
        <f t="shared" si="6"/>
        <v>Jul</v>
      </c>
      <c r="M427" s="16">
        <f>IF(D427="?",$R$7,D427)</f>
        <v>1991</v>
      </c>
      <c r="N427" s="24" t="str">
        <f>IF(I427="?",$R$12,I427)</f>
        <v>tier - 2</v>
      </c>
      <c r="O427" s="24" t="str">
        <f>IF(J427="?",$R$18,J427)</f>
        <v>tier - 3</v>
      </c>
    </row>
    <row r="428" spans="3:15" x14ac:dyDescent="0.35">
      <c r="C428" t="s">
        <v>451</v>
      </c>
      <c r="D428">
        <v>1996</v>
      </c>
      <c r="E428" t="s">
        <v>37</v>
      </c>
      <c r="F428">
        <v>23</v>
      </c>
      <c r="G428">
        <v>2</v>
      </c>
      <c r="H428">
        <v>3877.3</v>
      </c>
      <c r="I428" t="s">
        <v>16</v>
      </c>
      <c r="J428" t="s">
        <v>12</v>
      </c>
      <c r="K428" t="s">
        <v>23</v>
      </c>
      <c r="L428" s="16" t="str">
        <f t="shared" si="6"/>
        <v>Oct</v>
      </c>
      <c r="M428" s="16">
        <f>IF(D428="?",$R$7,D428)</f>
        <v>1996</v>
      </c>
      <c r="N428" s="24" t="str">
        <f>IF(I428="?",$R$12,I428)</f>
        <v>tier - 1</v>
      </c>
      <c r="O428" s="24" t="str">
        <f>IF(J428="?",$R$18,J428)</f>
        <v>tier - 3</v>
      </c>
    </row>
    <row r="429" spans="3:15" x14ac:dyDescent="0.35">
      <c r="C429" t="s">
        <v>452</v>
      </c>
      <c r="D429">
        <v>2004</v>
      </c>
      <c r="E429" t="s">
        <v>10</v>
      </c>
      <c r="F429">
        <v>13</v>
      </c>
      <c r="G429">
        <v>0</v>
      </c>
      <c r="H429">
        <v>3889.2</v>
      </c>
      <c r="I429" t="s">
        <v>11</v>
      </c>
      <c r="J429" t="s">
        <v>11</v>
      </c>
      <c r="K429" t="s">
        <v>23</v>
      </c>
      <c r="L429" s="16" t="str">
        <f t="shared" si="6"/>
        <v>Jul</v>
      </c>
      <c r="M429" s="16">
        <f>IF(D429="?",$R$7,D429)</f>
        <v>2004</v>
      </c>
      <c r="N429" s="24" t="str">
        <f>IF(I429="?",$R$12,I429)</f>
        <v>tier - 2</v>
      </c>
      <c r="O429" s="24" t="str">
        <f>IF(J429="?",$R$18,J429)</f>
        <v>tier - 2</v>
      </c>
    </row>
    <row r="430" spans="3:15" x14ac:dyDescent="0.35">
      <c r="C430" t="s">
        <v>453</v>
      </c>
      <c r="D430">
        <v>1993</v>
      </c>
      <c r="E430" t="s">
        <v>20</v>
      </c>
      <c r="F430">
        <v>14</v>
      </c>
      <c r="G430">
        <v>0</v>
      </c>
      <c r="H430">
        <v>3898.35</v>
      </c>
      <c r="I430" t="s">
        <v>11</v>
      </c>
      <c r="J430" t="s">
        <v>11</v>
      </c>
      <c r="K430" t="s">
        <v>23</v>
      </c>
      <c r="L430" s="16" t="str">
        <f t="shared" si="6"/>
        <v>Sep</v>
      </c>
      <c r="M430" s="16">
        <f>IF(D430="?",$R$7,D430)</f>
        <v>1993</v>
      </c>
      <c r="N430" s="24" t="str">
        <f>IF(I430="?",$R$12,I430)</f>
        <v>tier - 2</v>
      </c>
      <c r="O430" s="24" t="str">
        <f>IF(J430="?",$R$18,J430)</f>
        <v>tier - 2</v>
      </c>
    </row>
    <row r="431" spans="3:15" x14ac:dyDescent="0.35">
      <c r="C431" t="s">
        <v>454</v>
      </c>
      <c r="D431">
        <v>1981</v>
      </c>
      <c r="E431" t="s">
        <v>35</v>
      </c>
      <c r="F431">
        <v>27</v>
      </c>
      <c r="G431">
        <v>1</v>
      </c>
      <c r="H431">
        <v>3902.07</v>
      </c>
      <c r="I431" t="s">
        <v>11</v>
      </c>
      <c r="J431" t="s">
        <v>11</v>
      </c>
      <c r="K431" t="s">
        <v>13</v>
      </c>
      <c r="L431" s="16" t="str">
        <f t="shared" si="6"/>
        <v>Aug</v>
      </c>
      <c r="M431" s="16">
        <f>IF(D431="?",$R$7,D431)</f>
        <v>1981</v>
      </c>
      <c r="N431" s="24" t="str">
        <f>IF(I431="?",$R$12,I431)</f>
        <v>tier - 2</v>
      </c>
      <c r="O431" s="24" t="str">
        <f>IF(J431="?",$R$18,J431)</f>
        <v>tier - 2</v>
      </c>
    </row>
    <row r="432" spans="3:15" x14ac:dyDescent="0.35">
      <c r="C432" t="s">
        <v>455</v>
      </c>
      <c r="D432">
        <v>1997</v>
      </c>
      <c r="E432" t="s">
        <v>15</v>
      </c>
      <c r="F432">
        <v>24</v>
      </c>
      <c r="G432">
        <v>3</v>
      </c>
      <c r="H432">
        <v>3906.13</v>
      </c>
      <c r="I432" t="s">
        <v>12</v>
      </c>
      <c r="J432" t="s">
        <v>12</v>
      </c>
      <c r="K432" t="s">
        <v>42</v>
      </c>
      <c r="L432" s="16" t="str">
        <f t="shared" si="6"/>
        <v>Nov</v>
      </c>
      <c r="M432" s="16">
        <f>IF(D432="?",$R$7,D432)</f>
        <v>1997</v>
      </c>
      <c r="N432" s="24" t="str">
        <f>IF(I432="?",$R$12,I432)</f>
        <v>tier - 3</v>
      </c>
      <c r="O432" s="24" t="str">
        <f>IF(J432="?",$R$18,J432)</f>
        <v>tier - 3</v>
      </c>
    </row>
    <row r="433" spans="3:15" x14ac:dyDescent="0.35">
      <c r="C433" t="s">
        <v>456</v>
      </c>
      <c r="D433">
        <v>1985</v>
      </c>
      <c r="E433" t="s">
        <v>10</v>
      </c>
      <c r="F433">
        <v>5</v>
      </c>
      <c r="G433">
        <v>3</v>
      </c>
      <c r="H433">
        <v>3910.44</v>
      </c>
      <c r="I433" t="s">
        <v>11</v>
      </c>
      <c r="J433" t="s">
        <v>11</v>
      </c>
      <c r="K433" t="s">
        <v>13</v>
      </c>
      <c r="L433" s="16" t="str">
        <f t="shared" si="6"/>
        <v>Jul</v>
      </c>
      <c r="M433" s="16">
        <f>IF(D433="?",$R$7,D433)</f>
        <v>1985</v>
      </c>
      <c r="N433" s="24" t="str">
        <f>IF(I433="?",$R$12,I433)</f>
        <v>tier - 2</v>
      </c>
      <c r="O433" s="24" t="str">
        <f>IF(J433="?",$R$18,J433)</f>
        <v>tier - 2</v>
      </c>
    </row>
    <row r="434" spans="3:15" x14ac:dyDescent="0.35">
      <c r="C434" t="s">
        <v>457</v>
      </c>
      <c r="D434">
        <v>2000</v>
      </c>
      <c r="E434" t="s">
        <v>10</v>
      </c>
      <c r="F434">
        <v>10</v>
      </c>
      <c r="G434">
        <v>2</v>
      </c>
      <c r="H434">
        <v>3925.76</v>
      </c>
      <c r="I434" t="s">
        <v>11</v>
      </c>
      <c r="J434" t="s">
        <v>11</v>
      </c>
      <c r="K434" t="s">
        <v>247</v>
      </c>
      <c r="L434" s="16" t="str">
        <f t="shared" si="6"/>
        <v>Jul</v>
      </c>
      <c r="M434" s="16">
        <f>IF(D434="?",$R$7,D434)</f>
        <v>2000</v>
      </c>
      <c r="N434" s="24" t="str">
        <f>IF(I434="?",$R$12,I434)</f>
        <v>tier - 2</v>
      </c>
      <c r="O434" s="24" t="str">
        <f>IF(J434="?",$R$18,J434)</f>
        <v>tier - 2</v>
      </c>
    </row>
    <row r="435" spans="3:15" x14ac:dyDescent="0.35">
      <c r="C435" t="s">
        <v>458</v>
      </c>
      <c r="D435">
        <v>2002</v>
      </c>
      <c r="E435" t="s">
        <v>18</v>
      </c>
      <c r="F435">
        <v>15</v>
      </c>
      <c r="G435">
        <v>0</v>
      </c>
      <c r="H435">
        <v>3931.51</v>
      </c>
      <c r="I435" t="s">
        <v>11</v>
      </c>
      <c r="J435" t="s">
        <v>12</v>
      </c>
      <c r="K435" t="s">
        <v>42</v>
      </c>
      <c r="L435" s="16" t="str">
        <f t="shared" si="6"/>
        <v>Jun</v>
      </c>
      <c r="M435" s="16">
        <f>IF(D435="?",$R$7,D435)</f>
        <v>2002</v>
      </c>
      <c r="N435" s="24" t="str">
        <f>IF(I435="?",$R$12,I435)</f>
        <v>tier - 2</v>
      </c>
      <c r="O435" s="24" t="str">
        <f>IF(J435="?",$R$18,J435)</f>
        <v>tier - 3</v>
      </c>
    </row>
    <row r="436" spans="3:15" x14ac:dyDescent="0.35">
      <c r="C436" t="s">
        <v>459</v>
      </c>
      <c r="D436">
        <v>1988</v>
      </c>
      <c r="E436" t="s">
        <v>37</v>
      </c>
      <c r="F436">
        <v>24</v>
      </c>
      <c r="G436">
        <v>0</v>
      </c>
      <c r="H436">
        <v>3935.18</v>
      </c>
      <c r="I436" t="s">
        <v>12</v>
      </c>
      <c r="J436" t="s">
        <v>16</v>
      </c>
      <c r="K436" t="s">
        <v>13</v>
      </c>
      <c r="L436" s="16" t="str">
        <f t="shared" si="6"/>
        <v>Oct</v>
      </c>
      <c r="M436" s="16">
        <f>IF(D436="?",$R$7,D436)</f>
        <v>1988</v>
      </c>
      <c r="N436" s="24" t="str">
        <f>IF(I436="?",$R$12,I436)</f>
        <v>tier - 3</v>
      </c>
      <c r="O436" s="24" t="str">
        <f>IF(J436="?",$R$18,J436)</f>
        <v>tier - 1</v>
      </c>
    </row>
    <row r="437" spans="3:15" x14ac:dyDescent="0.35">
      <c r="C437" t="s">
        <v>460</v>
      </c>
      <c r="D437">
        <v>1993</v>
      </c>
      <c r="E437" t="s">
        <v>20</v>
      </c>
      <c r="F437">
        <v>29</v>
      </c>
      <c r="G437">
        <v>0</v>
      </c>
      <c r="H437">
        <v>3943.6</v>
      </c>
      <c r="I437" t="s">
        <v>11</v>
      </c>
      <c r="J437" t="s">
        <v>12</v>
      </c>
      <c r="K437" t="s">
        <v>247</v>
      </c>
      <c r="L437" s="16" t="str">
        <f t="shared" si="6"/>
        <v>Sep</v>
      </c>
      <c r="M437" s="16">
        <f>IF(D437="?",$R$7,D437)</f>
        <v>1993</v>
      </c>
      <c r="N437" s="24" t="str">
        <f>IF(I437="?",$R$12,I437)</f>
        <v>tier - 2</v>
      </c>
      <c r="O437" s="24" t="str">
        <f>IF(J437="?",$R$18,J437)</f>
        <v>tier - 3</v>
      </c>
    </row>
    <row r="438" spans="3:15" x14ac:dyDescent="0.35">
      <c r="C438" t="s">
        <v>461</v>
      </c>
      <c r="D438">
        <v>1993</v>
      </c>
      <c r="E438" t="s">
        <v>15</v>
      </c>
      <c r="F438">
        <v>11</v>
      </c>
      <c r="G438">
        <v>1</v>
      </c>
      <c r="H438">
        <v>3947.41</v>
      </c>
      <c r="I438" t="s">
        <v>11</v>
      </c>
      <c r="J438" t="s">
        <v>11</v>
      </c>
      <c r="K438" t="s">
        <v>13</v>
      </c>
      <c r="L438" s="16" t="str">
        <f t="shared" si="6"/>
        <v>Nov</v>
      </c>
      <c r="M438" s="16">
        <f>IF(D438="?",$R$7,D438)</f>
        <v>1993</v>
      </c>
      <c r="N438" s="24" t="str">
        <f>IF(I438="?",$R$12,I438)</f>
        <v>tier - 2</v>
      </c>
      <c r="O438" s="24" t="str">
        <f>IF(J438="?",$R$18,J438)</f>
        <v>tier - 2</v>
      </c>
    </row>
    <row r="439" spans="3:15" x14ac:dyDescent="0.35">
      <c r="C439" t="s">
        <v>462</v>
      </c>
      <c r="D439">
        <v>1999</v>
      </c>
      <c r="E439" t="s">
        <v>10</v>
      </c>
      <c r="F439">
        <v>10</v>
      </c>
      <c r="G439">
        <v>0</v>
      </c>
      <c r="H439">
        <v>3955.98</v>
      </c>
      <c r="I439" t="s">
        <v>11</v>
      </c>
      <c r="J439" t="s">
        <v>12</v>
      </c>
      <c r="K439" t="s">
        <v>300</v>
      </c>
      <c r="L439" s="16" t="str">
        <f t="shared" si="6"/>
        <v>Jul</v>
      </c>
      <c r="M439" s="16">
        <f>IF(D439="?",$R$7,D439)</f>
        <v>1999</v>
      </c>
      <c r="N439" s="24" t="str">
        <f>IF(I439="?",$R$12,I439)</f>
        <v>tier - 2</v>
      </c>
      <c r="O439" s="24" t="str">
        <f>IF(J439="?",$R$18,J439)</f>
        <v>tier - 3</v>
      </c>
    </row>
    <row r="440" spans="3:15" x14ac:dyDescent="0.35">
      <c r="C440" t="s">
        <v>463</v>
      </c>
      <c r="D440">
        <v>1995</v>
      </c>
      <c r="E440" t="s">
        <v>10</v>
      </c>
      <c r="F440">
        <v>11</v>
      </c>
      <c r="G440">
        <v>1</v>
      </c>
      <c r="H440">
        <v>3956.07</v>
      </c>
      <c r="I440" t="s">
        <v>11</v>
      </c>
      <c r="J440" t="s">
        <v>11</v>
      </c>
      <c r="K440" t="s">
        <v>23</v>
      </c>
      <c r="L440" s="16" t="str">
        <f t="shared" si="6"/>
        <v>Jul</v>
      </c>
      <c r="M440" s="16">
        <f>IF(D440="?",$R$7,D440)</f>
        <v>1995</v>
      </c>
      <c r="N440" s="24" t="str">
        <f>IF(I440="?",$R$12,I440)</f>
        <v>tier - 2</v>
      </c>
      <c r="O440" s="24" t="str">
        <f>IF(J440="?",$R$18,J440)</f>
        <v>tier - 2</v>
      </c>
    </row>
    <row r="441" spans="3:15" x14ac:dyDescent="0.35">
      <c r="C441" t="s">
        <v>464</v>
      </c>
      <c r="D441">
        <v>1990</v>
      </c>
      <c r="E441" t="s">
        <v>10</v>
      </c>
      <c r="F441">
        <v>29</v>
      </c>
      <c r="G441">
        <v>0</v>
      </c>
      <c r="H441">
        <v>3972.92</v>
      </c>
      <c r="I441" t="s">
        <v>11</v>
      </c>
      <c r="J441" t="s">
        <v>12</v>
      </c>
      <c r="K441" t="s">
        <v>13</v>
      </c>
      <c r="L441" s="16" t="str">
        <f t="shared" si="6"/>
        <v>Jul</v>
      </c>
      <c r="M441" s="16">
        <f>IF(D441="?",$R$7,D441)</f>
        <v>1990</v>
      </c>
      <c r="N441" s="24" t="str">
        <f>IF(I441="?",$R$12,I441)</f>
        <v>tier - 2</v>
      </c>
      <c r="O441" s="24" t="str">
        <f>IF(J441="?",$R$18,J441)</f>
        <v>tier - 3</v>
      </c>
    </row>
    <row r="442" spans="3:15" x14ac:dyDescent="0.35">
      <c r="C442" t="s">
        <v>465</v>
      </c>
      <c r="D442">
        <v>1996</v>
      </c>
      <c r="E442" t="s">
        <v>35</v>
      </c>
      <c r="F442">
        <v>17</v>
      </c>
      <c r="G442">
        <v>2</v>
      </c>
      <c r="H442">
        <v>3981.98</v>
      </c>
      <c r="I442" t="s">
        <v>11</v>
      </c>
      <c r="J442" t="s">
        <v>11</v>
      </c>
      <c r="K442" t="s">
        <v>13</v>
      </c>
      <c r="L442" s="16" t="str">
        <f t="shared" si="6"/>
        <v>Aug</v>
      </c>
      <c r="M442" s="16">
        <f>IF(D442="?",$R$7,D442)</f>
        <v>1996</v>
      </c>
      <c r="N442" s="24" t="str">
        <f>IF(I442="?",$R$12,I442)</f>
        <v>tier - 2</v>
      </c>
      <c r="O442" s="24" t="str">
        <f>IF(J442="?",$R$18,J442)</f>
        <v>tier - 2</v>
      </c>
    </row>
    <row r="443" spans="3:15" x14ac:dyDescent="0.35">
      <c r="C443" t="s">
        <v>466</v>
      </c>
      <c r="D443">
        <v>1996</v>
      </c>
      <c r="E443" t="s">
        <v>20</v>
      </c>
      <c r="F443">
        <v>8</v>
      </c>
      <c r="G443">
        <v>2</v>
      </c>
      <c r="H443">
        <v>3987.93</v>
      </c>
      <c r="I443" t="s">
        <v>11</v>
      </c>
      <c r="J443" t="s">
        <v>11</v>
      </c>
      <c r="K443" t="s">
        <v>42</v>
      </c>
      <c r="L443" s="16" t="str">
        <f t="shared" si="6"/>
        <v>Sep</v>
      </c>
      <c r="M443" s="16">
        <f>IF(D443="?",$R$7,D443)</f>
        <v>1996</v>
      </c>
      <c r="N443" s="24" t="str">
        <f>IF(I443="?",$R$12,I443)</f>
        <v>tier - 2</v>
      </c>
      <c r="O443" s="24" t="str">
        <f>IF(J443="?",$R$18,J443)</f>
        <v>tier - 2</v>
      </c>
    </row>
    <row r="444" spans="3:15" x14ac:dyDescent="0.35">
      <c r="C444" t="s">
        <v>467</v>
      </c>
      <c r="D444">
        <v>1990</v>
      </c>
      <c r="E444" t="s">
        <v>15</v>
      </c>
      <c r="F444">
        <v>22</v>
      </c>
      <c r="G444">
        <v>0</v>
      </c>
      <c r="H444">
        <v>3989.84</v>
      </c>
      <c r="I444" t="s">
        <v>11</v>
      </c>
      <c r="J444" t="s">
        <v>11</v>
      </c>
      <c r="K444" t="s">
        <v>42</v>
      </c>
      <c r="L444" s="16" t="str">
        <f t="shared" si="6"/>
        <v>Nov</v>
      </c>
      <c r="M444" s="16">
        <f>IF(D444="?",$R$7,D444)</f>
        <v>1990</v>
      </c>
      <c r="N444" s="24" t="str">
        <f>IF(I444="?",$R$12,I444)</f>
        <v>tier - 2</v>
      </c>
      <c r="O444" s="24" t="str">
        <f>IF(J444="?",$R$18,J444)</f>
        <v>tier - 2</v>
      </c>
    </row>
    <row r="445" spans="3:15" x14ac:dyDescent="0.35">
      <c r="C445" t="s">
        <v>468</v>
      </c>
      <c r="D445">
        <v>1990</v>
      </c>
      <c r="E445" t="s">
        <v>15</v>
      </c>
      <c r="F445">
        <v>1</v>
      </c>
      <c r="G445">
        <v>0</v>
      </c>
      <c r="H445">
        <v>3994.18</v>
      </c>
      <c r="I445" t="s">
        <v>11</v>
      </c>
      <c r="J445" t="s">
        <v>11</v>
      </c>
      <c r="K445" t="s">
        <v>13</v>
      </c>
      <c r="L445" s="16" t="str">
        <f t="shared" si="6"/>
        <v>Nov</v>
      </c>
      <c r="M445" s="16">
        <f>IF(D445="?",$R$7,D445)</f>
        <v>1990</v>
      </c>
      <c r="N445" s="24" t="str">
        <f>IF(I445="?",$R$12,I445)</f>
        <v>tier - 2</v>
      </c>
      <c r="O445" s="24" t="str">
        <f>IF(J445="?",$R$18,J445)</f>
        <v>tier - 2</v>
      </c>
    </row>
    <row r="446" spans="3:15" x14ac:dyDescent="0.35">
      <c r="C446" t="s">
        <v>469</v>
      </c>
      <c r="D446">
        <v>1989</v>
      </c>
      <c r="E446" t="s">
        <v>10</v>
      </c>
      <c r="F446">
        <v>10</v>
      </c>
      <c r="G446">
        <v>3</v>
      </c>
      <c r="H446">
        <v>4002.36</v>
      </c>
      <c r="I446" t="s">
        <v>11</v>
      </c>
      <c r="J446" t="s">
        <v>16</v>
      </c>
      <c r="K446" t="s">
        <v>13</v>
      </c>
      <c r="L446" s="16" t="str">
        <f t="shared" si="6"/>
        <v>Jul</v>
      </c>
      <c r="M446" s="16">
        <f>IF(D446="?",$R$7,D446)</f>
        <v>1989</v>
      </c>
      <c r="N446" s="24" t="str">
        <f>IF(I446="?",$R$12,I446)</f>
        <v>tier - 2</v>
      </c>
      <c r="O446" s="24" t="str">
        <f>IF(J446="?",$R$18,J446)</f>
        <v>tier - 1</v>
      </c>
    </row>
    <row r="447" spans="3:15" x14ac:dyDescent="0.35">
      <c r="C447" t="s">
        <v>470</v>
      </c>
      <c r="D447">
        <v>2000</v>
      </c>
      <c r="E447" t="s">
        <v>20</v>
      </c>
      <c r="F447">
        <v>13</v>
      </c>
      <c r="G447">
        <v>3</v>
      </c>
      <c r="H447">
        <v>4005.42</v>
      </c>
      <c r="I447" t="s">
        <v>11</v>
      </c>
      <c r="J447" t="s">
        <v>16</v>
      </c>
      <c r="K447" t="s">
        <v>164</v>
      </c>
      <c r="L447" s="16" t="str">
        <f t="shared" si="6"/>
        <v>Sep</v>
      </c>
      <c r="M447" s="16">
        <f>IF(D447="?",$R$7,D447)</f>
        <v>2000</v>
      </c>
      <c r="N447" s="24" t="str">
        <f>IF(I447="?",$R$12,I447)</f>
        <v>tier - 2</v>
      </c>
      <c r="O447" s="24" t="str">
        <f>IF(J447="?",$R$18,J447)</f>
        <v>tier - 1</v>
      </c>
    </row>
    <row r="448" spans="3:15" x14ac:dyDescent="0.35">
      <c r="C448" t="s">
        <v>471</v>
      </c>
      <c r="D448">
        <v>1992</v>
      </c>
      <c r="E448" t="s">
        <v>37</v>
      </c>
      <c r="F448">
        <v>11</v>
      </c>
      <c r="G448">
        <v>1</v>
      </c>
      <c r="H448">
        <v>4032.24</v>
      </c>
      <c r="I448" t="s">
        <v>12</v>
      </c>
      <c r="J448" t="s">
        <v>12</v>
      </c>
      <c r="K448" t="s">
        <v>23</v>
      </c>
      <c r="L448" s="16" t="str">
        <f t="shared" si="6"/>
        <v>Oct</v>
      </c>
      <c r="M448" s="16">
        <f>IF(D448="?",$R$7,D448)</f>
        <v>1992</v>
      </c>
      <c r="N448" s="24" t="str">
        <f>IF(I448="?",$R$12,I448)</f>
        <v>tier - 3</v>
      </c>
      <c r="O448" s="24" t="str">
        <f>IF(J448="?",$R$18,J448)</f>
        <v>tier - 3</v>
      </c>
    </row>
    <row r="449" spans="3:15" x14ac:dyDescent="0.35">
      <c r="C449" t="s">
        <v>472</v>
      </c>
      <c r="D449">
        <v>1984</v>
      </c>
      <c r="E449" t="s">
        <v>10</v>
      </c>
      <c r="F449">
        <v>7</v>
      </c>
      <c r="G449">
        <v>3</v>
      </c>
      <c r="H449">
        <v>4038.41</v>
      </c>
      <c r="I449" t="s">
        <v>11</v>
      </c>
      <c r="J449" t="s">
        <v>16</v>
      </c>
      <c r="K449" t="s">
        <v>13</v>
      </c>
      <c r="L449" s="16" t="str">
        <f t="shared" si="6"/>
        <v>Jul</v>
      </c>
      <c r="M449" s="16">
        <f>IF(D449="?",$R$7,D449)</f>
        <v>1984</v>
      </c>
      <c r="N449" s="24" t="str">
        <f>IF(I449="?",$R$12,I449)</f>
        <v>tier - 2</v>
      </c>
      <c r="O449" s="24" t="str">
        <f>IF(J449="?",$R$18,J449)</f>
        <v>tier - 1</v>
      </c>
    </row>
    <row r="450" spans="3:15" x14ac:dyDescent="0.35">
      <c r="C450" t="s">
        <v>473</v>
      </c>
      <c r="D450">
        <v>1983</v>
      </c>
      <c r="E450" t="s">
        <v>15</v>
      </c>
      <c r="F450">
        <v>10</v>
      </c>
      <c r="G450">
        <v>3</v>
      </c>
      <c r="H450">
        <v>4039.9</v>
      </c>
      <c r="I450" t="s">
        <v>11</v>
      </c>
      <c r="J450" t="s">
        <v>16</v>
      </c>
      <c r="K450" t="s">
        <v>13</v>
      </c>
      <c r="L450" s="16" t="str">
        <f t="shared" si="6"/>
        <v>Nov</v>
      </c>
      <c r="M450" s="16">
        <f>IF(D450="?",$R$7,D450)</f>
        <v>1983</v>
      </c>
      <c r="N450" s="24" t="str">
        <f>IF(I450="?",$R$12,I450)</f>
        <v>tier - 2</v>
      </c>
      <c r="O450" s="24" t="str">
        <f>IF(J450="?",$R$18,J450)</f>
        <v>tier - 1</v>
      </c>
    </row>
    <row r="451" spans="3:15" x14ac:dyDescent="0.35">
      <c r="C451" t="s">
        <v>474</v>
      </c>
      <c r="D451">
        <v>1993</v>
      </c>
      <c r="E451" t="s">
        <v>30</v>
      </c>
      <c r="F451">
        <v>26</v>
      </c>
      <c r="G451">
        <v>1</v>
      </c>
      <c r="H451">
        <v>4040.56</v>
      </c>
      <c r="I451" t="s">
        <v>12</v>
      </c>
      <c r="J451" t="s">
        <v>12</v>
      </c>
      <c r="K451" t="s">
        <v>164</v>
      </c>
      <c r="L451" s="16" t="str">
        <f t="shared" si="6"/>
        <v>Dec</v>
      </c>
      <c r="M451" s="16">
        <f>IF(D451="?",$R$7,D451)</f>
        <v>1993</v>
      </c>
      <c r="N451" s="24" t="str">
        <f>IF(I451="?",$R$12,I451)</f>
        <v>tier - 3</v>
      </c>
      <c r="O451" s="24" t="str">
        <f>IF(J451="?",$R$18,J451)</f>
        <v>tier - 3</v>
      </c>
    </row>
    <row r="452" spans="3:15" x14ac:dyDescent="0.35">
      <c r="C452" t="s">
        <v>475</v>
      </c>
      <c r="D452">
        <v>1988</v>
      </c>
      <c r="E452" t="s">
        <v>15</v>
      </c>
      <c r="F452">
        <v>30</v>
      </c>
      <c r="G452">
        <v>3</v>
      </c>
      <c r="H452">
        <v>4047.94</v>
      </c>
      <c r="I452" t="s">
        <v>11</v>
      </c>
      <c r="J452" t="s">
        <v>16</v>
      </c>
      <c r="K452" t="s">
        <v>13</v>
      </c>
      <c r="L452" s="16" t="str">
        <f t="shared" si="6"/>
        <v>Nov</v>
      </c>
      <c r="M452" s="16">
        <f>IF(D452="?",$R$7,D452)</f>
        <v>1988</v>
      </c>
      <c r="N452" s="24" t="str">
        <f>IF(I452="?",$R$12,I452)</f>
        <v>tier - 2</v>
      </c>
      <c r="O452" s="24" t="str">
        <f>IF(J452="?",$R$18,J452)</f>
        <v>tier - 1</v>
      </c>
    </row>
    <row r="453" spans="3:15" x14ac:dyDescent="0.35">
      <c r="C453" t="s">
        <v>476</v>
      </c>
      <c r="D453">
        <v>1993</v>
      </c>
      <c r="E453" t="s">
        <v>35</v>
      </c>
      <c r="F453">
        <v>13</v>
      </c>
      <c r="G453">
        <v>2</v>
      </c>
      <c r="H453">
        <v>4058.12</v>
      </c>
      <c r="I453" t="s">
        <v>11</v>
      </c>
      <c r="J453" t="s">
        <v>16</v>
      </c>
      <c r="K453" t="s">
        <v>13</v>
      </c>
      <c r="L453" s="16" t="str">
        <f t="shared" si="6"/>
        <v>Aug</v>
      </c>
      <c r="M453" s="16">
        <f>IF(D453="?",$R$7,D453)</f>
        <v>1993</v>
      </c>
      <c r="N453" s="24" t="str">
        <f>IF(I453="?",$R$12,I453)</f>
        <v>tier - 2</v>
      </c>
      <c r="O453" s="24" t="str">
        <f>IF(J453="?",$R$18,J453)</f>
        <v>tier - 1</v>
      </c>
    </row>
    <row r="454" spans="3:15" x14ac:dyDescent="0.35">
      <c r="C454" t="s">
        <v>477</v>
      </c>
      <c r="D454">
        <v>1995</v>
      </c>
      <c r="E454" t="s">
        <v>20</v>
      </c>
      <c r="F454">
        <v>14</v>
      </c>
      <c r="G454">
        <v>2</v>
      </c>
      <c r="H454">
        <v>4058.71</v>
      </c>
      <c r="I454" t="s">
        <v>12</v>
      </c>
      <c r="J454" t="s">
        <v>12</v>
      </c>
      <c r="K454" t="s">
        <v>23</v>
      </c>
      <c r="L454" s="16" t="str">
        <f t="shared" si="6"/>
        <v>Sep</v>
      </c>
      <c r="M454" s="16">
        <f>IF(D454="?",$R$7,D454)</f>
        <v>1995</v>
      </c>
      <c r="N454" s="24" t="str">
        <f>IF(I454="?",$R$12,I454)</f>
        <v>tier - 3</v>
      </c>
      <c r="O454" s="24" t="str">
        <f>IF(J454="?",$R$18,J454)</f>
        <v>tier - 3</v>
      </c>
    </row>
    <row r="455" spans="3:15" x14ac:dyDescent="0.35">
      <c r="C455" t="s">
        <v>478</v>
      </c>
      <c r="D455">
        <v>1983</v>
      </c>
      <c r="E455" t="s">
        <v>20</v>
      </c>
      <c r="F455">
        <v>16</v>
      </c>
      <c r="G455">
        <v>3</v>
      </c>
      <c r="H455">
        <v>4070.42</v>
      </c>
      <c r="I455" t="s">
        <v>11</v>
      </c>
      <c r="J455" t="s">
        <v>16</v>
      </c>
      <c r="K455" t="s">
        <v>13</v>
      </c>
      <c r="L455" s="16" t="str">
        <f t="shared" si="6"/>
        <v>Sep</v>
      </c>
      <c r="M455" s="16">
        <f>IF(D455="?",$R$7,D455)</f>
        <v>1983</v>
      </c>
      <c r="N455" s="24" t="str">
        <f>IF(I455="?",$R$12,I455)</f>
        <v>tier - 2</v>
      </c>
      <c r="O455" s="24" t="str">
        <f>IF(J455="?",$R$18,J455)</f>
        <v>tier - 1</v>
      </c>
    </row>
    <row r="456" spans="3:15" x14ac:dyDescent="0.35">
      <c r="C456" t="s">
        <v>479</v>
      </c>
      <c r="D456">
        <v>2002</v>
      </c>
      <c r="E456" t="s">
        <v>37</v>
      </c>
      <c r="F456">
        <v>18</v>
      </c>
      <c r="G456">
        <v>0</v>
      </c>
      <c r="H456">
        <v>4070.51</v>
      </c>
      <c r="I456" t="s">
        <v>11</v>
      </c>
      <c r="J456" t="s">
        <v>16</v>
      </c>
      <c r="K456" t="s">
        <v>23</v>
      </c>
      <c r="L456" s="16" t="str">
        <f t="shared" si="6"/>
        <v>Oct</v>
      </c>
      <c r="M456" s="16">
        <f>IF(D456="?",$R$7,D456)</f>
        <v>2002</v>
      </c>
      <c r="N456" s="24" t="str">
        <f>IF(I456="?",$R$12,I456)</f>
        <v>tier - 2</v>
      </c>
      <c r="O456" s="24" t="str">
        <f>IF(J456="?",$R$18,J456)</f>
        <v>tier - 1</v>
      </c>
    </row>
    <row r="457" spans="3:15" x14ac:dyDescent="0.35">
      <c r="C457" t="s">
        <v>480</v>
      </c>
      <c r="D457">
        <v>1990</v>
      </c>
      <c r="E457" t="s">
        <v>30</v>
      </c>
      <c r="F457">
        <v>1</v>
      </c>
      <c r="G457">
        <v>1</v>
      </c>
      <c r="H457">
        <v>4074.45</v>
      </c>
      <c r="I457" t="s">
        <v>12</v>
      </c>
      <c r="J457" t="s">
        <v>11</v>
      </c>
      <c r="K457" t="s">
        <v>13</v>
      </c>
      <c r="L457" s="16" t="str">
        <f t="shared" ref="L457:L520" si="7">IF(E457="?","SEP",E457)</f>
        <v>Dec</v>
      </c>
      <c r="M457" s="16">
        <f>IF(D457="?",$R$7,D457)</f>
        <v>1990</v>
      </c>
      <c r="N457" s="24" t="str">
        <f>IF(I457="?",$R$12,I457)</f>
        <v>tier - 3</v>
      </c>
      <c r="O457" s="24" t="str">
        <f>IF(J457="?",$R$18,J457)</f>
        <v>tier - 2</v>
      </c>
    </row>
    <row r="458" spans="3:15" x14ac:dyDescent="0.35">
      <c r="C458" t="s">
        <v>481</v>
      </c>
      <c r="D458">
        <v>1990</v>
      </c>
      <c r="E458" t="s">
        <v>30</v>
      </c>
      <c r="F458">
        <v>14</v>
      </c>
      <c r="G458">
        <v>1</v>
      </c>
      <c r="H458">
        <v>4076.5</v>
      </c>
      <c r="I458" t="s">
        <v>11</v>
      </c>
      <c r="J458" t="s">
        <v>12</v>
      </c>
      <c r="K458" t="s">
        <v>42</v>
      </c>
      <c r="L458" s="16" t="str">
        <f t="shared" si="7"/>
        <v>Dec</v>
      </c>
      <c r="M458" s="16">
        <f>IF(D458="?",$R$7,D458)</f>
        <v>1990</v>
      </c>
      <c r="N458" s="24" t="str">
        <f>IF(I458="?",$R$12,I458)</f>
        <v>tier - 2</v>
      </c>
      <c r="O458" s="24" t="str">
        <f>IF(J458="?",$R$18,J458)</f>
        <v>tier - 3</v>
      </c>
    </row>
    <row r="459" spans="3:15" x14ac:dyDescent="0.35">
      <c r="C459" t="s">
        <v>482</v>
      </c>
      <c r="D459">
        <v>1994</v>
      </c>
      <c r="E459" t="s">
        <v>35</v>
      </c>
      <c r="F459">
        <v>21</v>
      </c>
      <c r="G459">
        <v>1</v>
      </c>
      <c r="H459">
        <v>4133.6400000000003</v>
      </c>
      <c r="I459" t="s">
        <v>11</v>
      </c>
      <c r="J459" t="s">
        <v>12</v>
      </c>
      <c r="K459" t="s">
        <v>23</v>
      </c>
      <c r="L459" s="16" t="str">
        <f t="shared" si="7"/>
        <v>Aug</v>
      </c>
      <c r="M459" s="16">
        <f>IF(D459="?",$R$7,D459)</f>
        <v>1994</v>
      </c>
      <c r="N459" s="24" t="str">
        <f>IF(I459="?",$R$12,I459)</f>
        <v>tier - 2</v>
      </c>
      <c r="O459" s="24" t="str">
        <f>IF(J459="?",$R$18,J459)</f>
        <v>tier - 3</v>
      </c>
    </row>
    <row r="460" spans="3:15" x14ac:dyDescent="0.35">
      <c r="C460" t="s">
        <v>483</v>
      </c>
      <c r="D460">
        <v>1991</v>
      </c>
      <c r="E460" t="s">
        <v>35</v>
      </c>
      <c r="F460">
        <v>6</v>
      </c>
      <c r="G460">
        <v>0</v>
      </c>
      <c r="H460">
        <v>4134.08</v>
      </c>
      <c r="I460" t="s">
        <v>11</v>
      </c>
      <c r="J460" t="s">
        <v>16</v>
      </c>
      <c r="K460" t="s">
        <v>23</v>
      </c>
      <c r="L460" s="16" t="str">
        <f t="shared" si="7"/>
        <v>Aug</v>
      </c>
      <c r="M460" s="16">
        <f>IF(D460="?",$R$7,D460)</f>
        <v>1991</v>
      </c>
      <c r="N460" s="24" t="str">
        <f>IF(I460="?",$R$12,I460)</f>
        <v>tier - 2</v>
      </c>
      <c r="O460" s="24" t="str">
        <f>IF(J460="?",$R$18,J460)</f>
        <v>tier - 1</v>
      </c>
    </row>
    <row r="461" spans="3:15" x14ac:dyDescent="0.35">
      <c r="C461" t="s">
        <v>484</v>
      </c>
      <c r="D461">
        <v>1992</v>
      </c>
      <c r="E461" t="s">
        <v>18</v>
      </c>
      <c r="F461">
        <v>18</v>
      </c>
      <c r="G461">
        <v>0</v>
      </c>
      <c r="H461">
        <v>4137.5200000000004</v>
      </c>
      <c r="I461" t="s">
        <v>11</v>
      </c>
      <c r="J461" t="s">
        <v>12</v>
      </c>
      <c r="K461" t="s">
        <v>247</v>
      </c>
      <c r="L461" s="16" t="str">
        <f t="shared" si="7"/>
        <v>Jun</v>
      </c>
      <c r="M461" s="16">
        <f>IF(D461="?",$R$7,D461)</f>
        <v>1992</v>
      </c>
      <c r="N461" s="24" t="str">
        <f>IF(I461="?",$R$12,I461)</f>
        <v>tier - 2</v>
      </c>
      <c r="O461" s="24" t="str">
        <f>IF(J461="?",$R$18,J461)</f>
        <v>tier - 3</v>
      </c>
    </row>
    <row r="462" spans="3:15" x14ac:dyDescent="0.35">
      <c r="C462" t="s">
        <v>485</v>
      </c>
      <c r="D462">
        <v>1992</v>
      </c>
      <c r="E462" t="s">
        <v>18</v>
      </c>
      <c r="F462">
        <v>28</v>
      </c>
      <c r="G462">
        <v>1</v>
      </c>
      <c r="H462">
        <v>4149.74</v>
      </c>
      <c r="I462" t="s">
        <v>11</v>
      </c>
      <c r="J462" t="s">
        <v>16</v>
      </c>
      <c r="K462" t="s">
        <v>42</v>
      </c>
      <c r="L462" s="16" t="str">
        <f t="shared" si="7"/>
        <v>Jun</v>
      </c>
      <c r="M462" s="16">
        <f>IF(D462="?",$R$7,D462)</f>
        <v>1992</v>
      </c>
      <c r="N462" s="24" t="str">
        <f>IF(I462="?",$R$12,I462)</f>
        <v>tier - 2</v>
      </c>
      <c r="O462" s="24" t="str">
        <f>IF(J462="?",$R$18,J462)</f>
        <v>tier - 1</v>
      </c>
    </row>
    <row r="463" spans="3:15" x14ac:dyDescent="0.35">
      <c r="C463" t="s">
        <v>486</v>
      </c>
      <c r="D463">
        <v>1992</v>
      </c>
      <c r="E463" t="s">
        <v>35</v>
      </c>
      <c r="F463">
        <v>4</v>
      </c>
      <c r="G463">
        <v>1</v>
      </c>
      <c r="H463">
        <v>4151.03</v>
      </c>
      <c r="I463" t="s">
        <v>11</v>
      </c>
      <c r="J463" t="s">
        <v>11</v>
      </c>
      <c r="K463" t="s">
        <v>13</v>
      </c>
      <c r="L463" s="16" t="str">
        <f t="shared" si="7"/>
        <v>Aug</v>
      </c>
      <c r="M463" s="16">
        <f>IF(D463="?",$R$7,D463)</f>
        <v>1992</v>
      </c>
      <c r="N463" s="24" t="str">
        <f>IF(I463="?",$R$12,I463)</f>
        <v>tier - 2</v>
      </c>
      <c r="O463" s="24" t="str">
        <f>IF(J463="?",$R$18,J463)</f>
        <v>tier - 2</v>
      </c>
    </row>
    <row r="464" spans="3:15" x14ac:dyDescent="0.35">
      <c r="C464" t="s">
        <v>487</v>
      </c>
      <c r="D464">
        <v>1998</v>
      </c>
      <c r="E464" t="s">
        <v>15</v>
      </c>
      <c r="F464">
        <v>26</v>
      </c>
      <c r="G464">
        <v>0</v>
      </c>
      <c r="H464">
        <v>4154.97</v>
      </c>
      <c r="I464" t="s">
        <v>11</v>
      </c>
      <c r="J464" t="s">
        <v>16</v>
      </c>
      <c r="K464" t="s">
        <v>23</v>
      </c>
      <c r="L464" s="16" t="str">
        <f t="shared" si="7"/>
        <v>Nov</v>
      </c>
      <c r="M464" s="16">
        <f>IF(D464="?",$R$7,D464)</f>
        <v>1998</v>
      </c>
      <c r="N464" s="24" t="str">
        <f>IF(I464="?",$R$12,I464)</f>
        <v>tier - 2</v>
      </c>
      <c r="O464" s="24" t="str">
        <f>IF(J464="?",$R$18,J464)</f>
        <v>tier - 1</v>
      </c>
    </row>
    <row r="465" spans="3:15" x14ac:dyDescent="0.35">
      <c r="C465" t="s">
        <v>488</v>
      </c>
      <c r="D465">
        <v>1984</v>
      </c>
      <c r="E465" t="s">
        <v>20</v>
      </c>
      <c r="F465">
        <v>16</v>
      </c>
      <c r="G465">
        <v>3</v>
      </c>
      <c r="H465">
        <v>4163.21</v>
      </c>
      <c r="I465" t="s">
        <v>11</v>
      </c>
      <c r="J465" t="s">
        <v>11</v>
      </c>
      <c r="K465" t="s">
        <v>23</v>
      </c>
      <c r="L465" s="16" t="str">
        <f t="shared" si="7"/>
        <v>Sep</v>
      </c>
      <c r="M465" s="16">
        <f>IF(D465="?",$R$7,D465)</f>
        <v>1984</v>
      </c>
      <c r="N465" s="24" t="str">
        <f>IF(I465="?",$R$12,I465)</f>
        <v>tier - 2</v>
      </c>
      <c r="O465" s="24" t="str">
        <f>IF(J465="?",$R$18,J465)</f>
        <v>tier - 2</v>
      </c>
    </row>
    <row r="466" spans="3:15" x14ac:dyDescent="0.35">
      <c r="C466" t="s">
        <v>489</v>
      </c>
      <c r="D466">
        <v>1989</v>
      </c>
      <c r="E466" t="s">
        <v>18</v>
      </c>
      <c r="F466">
        <v>25</v>
      </c>
      <c r="G466">
        <v>0</v>
      </c>
      <c r="H466">
        <v>4185.1000000000004</v>
      </c>
      <c r="I466" t="s">
        <v>11</v>
      </c>
      <c r="J466" t="s">
        <v>12</v>
      </c>
      <c r="K466" t="s">
        <v>13</v>
      </c>
      <c r="L466" s="16" t="str">
        <f t="shared" si="7"/>
        <v>Jun</v>
      </c>
      <c r="M466" s="16">
        <f>IF(D466="?",$R$7,D466)</f>
        <v>1989</v>
      </c>
      <c r="N466" s="24" t="str">
        <f>IF(I466="?",$R$12,I466)</f>
        <v>tier - 2</v>
      </c>
      <c r="O466" s="24" t="str">
        <f>IF(J466="?",$R$18,J466)</f>
        <v>tier - 3</v>
      </c>
    </row>
    <row r="467" spans="3:15" x14ac:dyDescent="0.35">
      <c r="C467" t="s">
        <v>490</v>
      </c>
      <c r="D467">
        <v>1995</v>
      </c>
      <c r="E467" t="s">
        <v>37</v>
      </c>
      <c r="F467">
        <v>3</v>
      </c>
      <c r="G467">
        <v>0</v>
      </c>
      <c r="H467">
        <v>4188.7299999999996</v>
      </c>
      <c r="I467" t="s">
        <v>11</v>
      </c>
      <c r="J467" t="s">
        <v>11</v>
      </c>
      <c r="K467" t="s">
        <v>200</v>
      </c>
      <c r="L467" s="16" t="str">
        <f t="shared" si="7"/>
        <v>Oct</v>
      </c>
      <c r="M467" s="16">
        <f>IF(D467="?",$R$7,D467)</f>
        <v>1995</v>
      </c>
      <c r="N467" s="24" t="str">
        <f>IF(I467="?",$R$12,I467)</f>
        <v>tier - 2</v>
      </c>
      <c r="O467" s="24" t="str">
        <f>IF(J467="?",$R$18,J467)</f>
        <v>tier - 2</v>
      </c>
    </row>
    <row r="468" spans="3:15" x14ac:dyDescent="0.35">
      <c r="C468" t="s">
        <v>491</v>
      </c>
      <c r="D468">
        <v>1997</v>
      </c>
      <c r="E468" t="s">
        <v>20</v>
      </c>
      <c r="F468">
        <v>6</v>
      </c>
      <c r="G468">
        <v>2</v>
      </c>
      <c r="H468">
        <v>4189.1099999999997</v>
      </c>
      <c r="I468" t="s">
        <v>11</v>
      </c>
      <c r="J468" t="s">
        <v>11</v>
      </c>
      <c r="K468" t="s">
        <v>23</v>
      </c>
      <c r="L468" s="16" t="str">
        <f t="shared" si="7"/>
        <v>Sep</v>
      </c>
      <c r="M468" s="16">
        <f>IF(D468="?",$R$7,D468)</f>
        <v>1997</v>
      </c>
      <c r="N468" s="24" t="str">
        <f>IF(I468="?",$R$12,I468)</f>
        <v>tier - 2</v>
      </c>
      <c r="O468" s="24" t="str">
        <f>IF(J468="?",$R$18,J468)</f>
        <v>tier - 2</v>
      </c>
    </row>
    <row r="469" spans="3:15" x14ac:dyDescent="0.35">
      <c r="C469" t="s">
        <v>492</v>
      </c>
      <c r="D469">
        <v>1998</v>
      </c>
      <c r="E469" t="s">
        <v>30</v>
      </c>
      <c r="F469">
        <v>14</v>
      </c>
      <c r="G469">
        <v>3</v>
      </c>
      <c r="H469">
        <v>4234.93</v>
      </c>
      <c r="I469" t="s">
        <v>11</v>
      </c>
      <c r="J469" t="s">
        <v>16</v>
      </c>
      <c r="K469" t="s">
        <v>42</v>
      </c>
      <c r="L469" s="16" t="str">
        <f t="shared" si="7"/>
        <v>Dec</v>
      </c>
      <c r="M469" s="16">
        <f>IF(D469="?",$R$7,D469)</f>
        <v>1998</v>
      </c>
      <c r="N469" s="24" t="str">
        <f>IF(I469="?",$R$12,I469)</f>
        <v>tier - 2</v>
      </c>
      <c r="O469" s="24" t="str">
        <f>IF(J469="?",$R$18,J469)</f>
        <v>tier - 1</v>
      </c>
    </row>
    <row r="470" spans="3:15" x14ac:dyDescent="0.35">
      <c r="C470" t="s">
        <v>493</v>
      </c>
      <c r="D470">
        <v>1992</v>
      </c>
      <c r="E470" t="s">
        <v>18</v>
      </c>
      <c r="F470">
        <v>27</v>
      </c>
      <c r="G470">
        <v>1</v>
      </c>
      <c r="H470">
        <v>4237.13</v>
      </c>
      <c r="I470" t="s">
        <v>12</v>
      </c>
      <c r="J470" t="s">
        <v>16</v>
      </c>
      <c r="K470" t="s">
        <v>168</v>
      </c>
      <c r="L470" s="16" t="str">
        <f t="shared" si="7"/>
        <v>Jun</v>
      </c>
      <c r="M470" s="16">
        <f>IF(D470="?",$R$7,D470)</f>
        <v>1992</v>
      </c>
      <c r="N470" s="24" t="str">
        <f>IF(I470="?",$R$12,I470)</f>
        <v>tier - 3</v>
      </c>
      <c r="O470" s="24" t="str">
        <f>IF(J470="?",$R$18,J470)</f>
        <v>tier - 1</v>
      </c>
    </row>
    <row r="471" spans="3:15" x14ac:dyDescent="0.35">
      <c r="C471" t="s">
        <v>494</v>
      </c>
      <c r="D471">
        <v>1991</v>
      </c>
      <c r="E471" t="s">
        <v>15</v>
      </c>
      <c r="F471">
        <v>3</v>
      </c>
      <c r="G471">
        <v>1</v>
      </c>
      <c r="H471">
        <v>4239.8900000000003</v>
      </c>
      <c r="I471" t="s">
        <v>11</v>
      </c>
      <c r="J471" t="s">
        <v>11</v>
      </c>
      <c r="K471" t="s">
        <v>23</v>
      </c>
      <c r="L471" s="16" t="str">
        <f t="shared" si="7"/>
        <v>Nov</v>
      </c>
      <c r="M471" s="16">
        <f>IF(D471="?",$R$7,D471)</f>
        <v>1991</v>
      </c>
      <c r="N471" s="24" t="str">
        <f>IF(I471="?",$R$12,I471)</f>
        <v>tier - 2</v>
      </c>
      <c r="O471" s="24" t="str">
        <f>IF(J471="?",$R$18,J471)</f>
        <v>tier - 2</v>
      </c>
    </row>
    <row r="472" spans="3:15" x14ac:dyDescent="0.35">
      <c r="C472" t="s">
        <v>495</v>
      </c>
      <c r="D472">
        <v>1991</v>
      </c>
      <c r="E472" t="s">
        <v>30</v>
      </c>
      <c r="F472">
        <v>1</v>
      </c>
      <c r="G472">
        <v>1</v>
      </c>
      <c r="H472">
        <v>4243.59</v>
      </c>
      <c r="I472" t="s">
        <v>12</v>
      </c>
      <c r="J472" t="s">
        <v>16</v>
      </c>
      <c r="K472" t="s">
        <v>23</v>
      </c>
      <c r="L472" s="16" t="str">
        <f t="shared" si="7"/>
        <v>Dec</v>
      </c>
      <c r="M472" s="16">
        <f>IF(D472="?",$R$7,D472)</f>
        <v>1991</v>
      </c>
      <c r="N472" s="24" t="str">
        <f>IF(I472="?",$R$12,I472)</f>
        <v>tier - 3</v>
      </c>
      <c r="O472" s="24" t="str">
        <f>IF(J472="?",$R$18,J472)</f>
        <v>tier - 1</v>
      </c>
    </row>
    <row r="473" spans="3:15" x14ac:dyDescent="0.35">
      <c r="C473" t="s">
        <v>496</v>
      </c>
      <c r="D473">
        <v>1982</v>
      </c>
      <c r="E473" t="s">
        <v>18</v>
      </c>
      <c r="F473">
        <v>16</v>
      </c>
      <c r="G473">
        <v>3</v>
      </c>
      <c r="H473">
        <v>4250.24</v>
      </c>
      <c r="I473" t="s">
        <v>11</v>
      </c>
      <c r="J473" t="s">
        <v>12</v>
      </c>
      <c r="K473" t="s">
        <v>13</v>
      </c>
      <c r="L473" s="16" t="str">
        <f t="shared" si="7"/>
        <v>Jun</v>
      </c>
      <c r="M473" s="16">
        <f>IF(D473="?",$R$7,D473)</f>
        <v>1982</v>
      </c>
      <c r="N473" s="24" t="str">
        <f>IF(I473="?",$R$12,I473)</f>
        <v>tier - 2</v>
      </c>
      <c r="O473" s="24" t="str">
        <f>IF(J473="?",$R$18,J473)</f>
        <v>tier - 3</v>
      </c>
    </row>
    <row r="474" spans="3:15" x14ac:dyDescent="0.35">
      <c r="C474" t="s">
        <v>497</v>
      </c>
      <c r="D474">
        <v>1995</v>
      </c>
      <c r="E474" t="s">
        <v>37</v>
      </c>
      <c r="F474">
        <v>14</v>
      </c>
      <c r="G474">
        <v>3</v>
      </c>
      <c r="H474">
        <v>4260.74</v>
      </c>
      <c r="I474" t="s">
        <v>12</v>
      </c>
      <c r="J474" t="s">
        <v>11</v>
      </c>
      <c r="K474" t="s">
        <v>42</v>
      </c>
      <c r="L474" s="16" t="str">
        <f t="shared" si="7"/>
        <v>Oct</v>
      </c>
      <c r="M474" s="16">
        <f>IF(D474="?",$R$7,D474)</f>
        <v>1995</v>
      </c>
      <c r="N474" s="24" t="str">
        <f>IF(I474="?",$R$12,I474)</f>
        <v>tier - 3</v>
      </c>
      <c r="O474" s="24" t="str">
        <f>IF(J474="?",$R$18,J474)</f>
        <v>tier - 2</v>
      </c>
    </row>
    <row r="475" spans="3:15" x14ac:dyDescent="0.35">
      <c r="C475" t="s">
        <v>498</v>
      </c>
      <c r="D475">
        <v>1983</v>
      </c>
      <c r="E475" t="s">
        <v>15</v>
      </c>
      <c r="F475">
        <v>20</v>
      </c>
      <c r="G475">
        <v>3</v>
      </c>
      <c r="H475">
        <v>4265.01</v>
      </c>
      <c r="I475" t="s">
        <v>11</v>
      </c>
      <c r="J475" t="s">
        <v>16</v>
      </c>
      <c r="K475" t="s">
        <v>23</v>
      </c>
      <c r="L475" s="16" t="str">
        <f t="shared" si="7"/>
        <v>Nov</v>
      </c>
      <c r="M475" s="16">
        <f>IF(D475="?",$R$7,D475)</f>
        <v>1983</v>
      </c>
      <c r="N475" s="24" t="str">
        <f>IF(I475="?",$R$12,I475)</f>
        <v>tier - 2</v>
      </c>
      <c r="O475" s="24" t="str">
        <f>IF(J475="?",$R$18,J475)</f>
        <v>tier - 1</v>
      </c>
    </row>
    <row r="476" spans="3:15" x14ac:dyDescent="0.35">
      <c r="C476" t="s">
        <v>499</v>
      </c>
      <c r="D476">
        <v>1992</v>
      </c>
      <c r="E476" t="s">
        <v>18</v>
      </c>
      <c r="F476">
        <v>18</v>
      </c>
      <c r="G476">
        <v>2</v>
      </c>
      <c r="H476">
        <v>4266.17</v>
      </c>
      <c r="I476" t="s">
        <v>12</v>
      </c>
      <c r="J476" t="s">
        <v>11</v>
      </c>
      <c r="K476" t="s">
        <v>13</v>
      </c>
      <c r="L476" s="16" t="str">
        <f t="shared" si="7"/>
        <v>Jun</v>
      </c>
      <c r="M476" s="16">
        <f>IF(D476="?",$R$7,D476)</f>
        <v>1992</v>
      </c>
      <c r="N476" s="24" t="str">
        <f>IF(I476="?",$R$12,I476)</f>
        <v>tier - 3</v>
      </c>
      <c r="O476" s="24" t="str">
        <f>IF(J476="?",$R$18,J476)</f>
        <v>tier - 2</v>
      </c>
    </row>
    <row r="477" spans="3:15" x14ac:dyDescent="0.35">
      <c r="C477" t="s">
        <v>500</v>
      </c>
      <c r="D477">
        <v>2003</v>
      </c>
      <c r="E477" t="s">
        <v>18</v>
      </c>
      <c r="F477">
        <v>8</v>
      </c>
      <c r="G477">
        <v>0</v>
      </c>
      <c r="H477">
        <v>4278.55</v>
      </c>
      <c r="I477" t="s">
        <v>11</v>
      </c>
      <c r="J477" t="s">
        <v>16</v>
      </c>
      <c r="K477" t="s">
        <v>300</v>
      </c>
      <c r="L477" s="16" t="str">
        <f t="shared" si="7"/>
        <v>Jun</v>
      </c>
      <c r="M477" s="16">
        <f>IF(D477="?",$R$7,D477)</f>
        <v>2003</v>
      </c>
      <c r="N477" s="24" t="str">
        <f>IF(I477="?",$R$12,I477)</f>
        <v>tier - 2</v>
      </c>
      <c r="O477" s="24" t="str">
        <f>IF(J477="?",$R$18,J477)</f>
        <v>tier - 1</v>
      </c>
    </row>
    <row r="478" spans="3:15" x14ac:dyDescent="0.35">
      <c r="C478" t="s">
        <v>501</v>
      </c>
      <c r="D478">
        <v>2000</v>
      </c>
      <c r="E478" t="s">
        <v>15</v>
      </c>
      <c r="F478">
        <v>25</v>
      </c>
      <c r="G478">
        <v>3</v>
      </c>
      <c r="H478">
        <v>4296.2700000000004</v>
      </c>
      <c r="I478" t="s">
        <v>11</v>
      </c>
      <c r="J478" t="s">
        <v>12</v>
      </c>
      <c r="K478" t="s">
        <v>23</v>
      </c>
      <c r="L478" s="16" t="str">
        <f t="shared" si="7"/>
        <v>Nov</v>
      </c>
      <c r="M478" s="16">
        <f>IF(D478="?",$R$7,D478)</f>
        <v>2000</v>
      </c>
      <c r="N478" s="24" t="str">
        <f>IF(I478="?",$R$12,I478)</f>
        <v>tier - 2</v>
      </c>
      <c r="O478" s="24" t="str">
        <f>IF(J478="?",$R$18,J478)</f>
        <v>tier - 3</v>
      </c>
    </row>
    <row r="479" spans="3:15" x14ac:dyDescent="0.35">
      <c r="C479" t="s">
        <v>502</v>
      </c>
      <c r="D479">
        <v>1988</v>
      </c>
      <c r="E479" t="s">
        <v>30</v>
      </c>
      <c r="F479">
        <v>19</v>
      </c>
      <c r="G479">
        <v>0</v>
      </c>
      <c r="H479">
        <v>4320.41</v>
      </c>
      <c r="I479" t="s">
        <v>11</v>
      </c>
      <c r="J479" t="s">
        <v>16</v>
      </c>
      <c r="K479" t="s">
        <v>23</v>
      </c>
      <c r="L479" s="16" t="str">
        <f t="shared" si="7"/>
        <v>Dec</v>
      </c>
      <c r="M479" s="16">
        <f>IF(D479="?",$R$7,D479)</f>
        <v>1988</v>
      </c>
      <c r="N479" s="24" t="str">
        <f>IF(I479="?",$R$12,I479)</f>
        <v>tier - 2</v>
      </c>
      <c r="O479" s="24" t="str">
        <f>IF(J479="?",$R$18,J479)</f>
        <v>tier - 1</v>
      </c>
    </row>
    <row r="480" spans="3:15" x14ac:dyDescent="0.35">
      <c r="C480" t="s">
        <v>503</v>
      </c>
      <c r="D480">
        <v>1994</v>
      </c>
      <c r="E480" t="s">
        <v>15</v>
      </c>
      <c r="F480">
        <v>2</v>
      </c>
      <c r="G480">
        <v>1</v>
      </c>
      <c r="H480">
        <v>4337.74</v>
      </c>
      <c r="I480" t="s">
        <v>11</v>
      </c>
      <c r="J480" t="s">
        <v>16</v>
      </c>
      <c r="K480" t="s">
        <v>247</v>
      </c>
      <c r="L480" s="16" t="str">
        <f t="shared" si="7"/>
        <v>Nov</v>
      </c>
      <c r="M480" s="16">
        <f>IF(D480="?",$R$7,D480)</f>
        <v>1994</v>
      </c>
      <c r="N480" s="24" t="str">
        <f>IF(I480="?",$R$12,I480)</f>
        <v>tier - 2</v>
      </c>
      <c r="O480" s="24" t="str">
        <f>IF(J480="?",$R$18,J480)</f>
        <v>tier - 1</v>
      </c>
    </row>
    <row r="481" spans="3:15" x14ac:dyDescent="0.35">
      <c r="C481" t="s">
        <v>504</v>
      </c>
      <c r="D481">
        <v>1994</v>
      </c>
      <c r="E481" t="s">
        <v>37</v>
      </c>
      <c r="F481">
        <v>26</v>
      </c>
      <c r="G481">
        <v>2</v>
      </c>
      <c r="H481">
        <v>4340.4399999999996</v>
      </c>
      <c r="I481" t="s">
        <v>11</v>
      </c>
      <c r="J481" t="s">
        <v>16</v>
      </c>
      <c r="K481" t="s">
        <v>13</v>
      </c>
      <c r="L481" s="16" t="str">
        <f t="shared" si="7"/>
        <v>Oct</v>
      </c>
      <c r="M481" s="16">
        <f>IF(D481="?",$R$7,D481)</f>
        <v>1994</v>
      </c>
      <c r="N481" s="24" t="str">
        <f>IF(I481="?",$R$12,I481)</f>
        <v>tier - 2</v>
      </c>
      <c r="O481" s="24" t="str">
        <f>IF(J481="?",$R$18,J481)</f>
        <v>tier - 1</v>
      </c>
    </row>
    <row r="482" spans="3:15" x14ac:dyDescent="0.35">
      <c r="C482" t="s">
        <v>505</v>
      </c>
      <c r="D482">
        <v>1991</v>
      </c>
      <c r="E482" t="s">
        <v>18</v>
      </c>
      <c r="F482">
        <v>1</v>
      </c>
      <c r="G482">
        <v>0</v>
      </c>
      <c r="H482">
        <v>4347.0200000000004</v>
      </c>
      <c r="I482" t="s">
        <v>11</v>
      </c>
      <c r="J482" t="s">
        <v>16</v>
      </c>
      <c r="K482" t="s">
        <v>247</v>
      </c>
      <c r="L482" s="16" t="str">
        <f t="shared" si="7"/>
        <v>Jun</v>
      </c>
      <c r="M482" s="16">
        <f>IF(D482="?",$R$7,D482)</f>
        <v>1991</v>
      </c>
      <c r="N482" s="24" t="str">
        <f>IF(I482="?",$R$12,I482)</f>
        <v>tier - 2</v>
      </c>
      <c r="O482" s="24" t="str">
        <f>IF(J482="?",$R$18,J482)</f>
        <v>tier - 1</v>
      </c>
    </row>
    <row r="483" spans="3:15" x14ac:dyDescent="0.35">
      <c r="C483" t="s">
        <v>506</v>
      </c>
      <c r="D483">
        <v>1994</v>
      </c>
      <c r="E483" t="s">
        <v>15</v>
      </c>
      <c r="F483">
        <v>1</v>
      </c>
      <c r="G483">
        <v>2</v>
      </c>
      <c r="H483">
        <v>4349.46</v>
      </c>
      <c r="I483" t="s">
        <v>11</v>
      </c>
      <c r="J483" t="s">
        <v>11</v>
      </c>
      <c r="K483" t="s">
        <v>13</v>
      </c>
      <c r="L483" s="16" t="str">
        <f t="shared" si="7"/>
        <v>Nov</v>
      </c>
      <c r="M483" s="16">
        <f>IF(D483="?",$R$7,D483)</f>
        <v>1994</v>
      </c>
      <c r="N483" s="24" t="str">
        <f>IF(I483="?",$R$12,I483)</f>
        <v>tier - 2</v>
      </c>
      <c r="O483" s="24" t="str">
        <f>IF(J483="?",$R$18,J483)</f>
        <v>tier - 2</v>
      </c>
    </row>
    <row r="484" spans="3:15" x14ac:dyDescent="0.35">
      <c r="C484" t="s">
        <v>507</v>
      </c>
      <c r="D484">
        <v>1991</v>
      </c>
      <c r="E484" t="s">
        <v>20</v>
      </c>
      <c r="F484">
        <v>13</v>
      </c>
      <c r="G484">
        <v>1</v>
      </c>
      <c r="H484">
        <v>4350.51</v>
      </c>
      <c r="I484" t="s">
        <v>11</v>
      </c>
      <c r="J484" t="s">
        <v>11</v>
      </c>
      <c r="K484" t="s">
        <v>13</v>
      </c>
      <c r="L484" s="16" t="str">
        <f t="shared" si="7"/>
        <v>Sep</v>
      </c>
      <c r="M484" s="16">
        <f>IF(D484="?",$R$7,D484)</f>
        <v>1991</v>
      </c>
      <c r="N484" s="24" t="str">
        <f>IF(I484="?",$R$12,I484)</f>
        <v>tier - 2</v>
      </c>
      <c r="O484" s="24" t="str">
        <f>IF(J484="?",$R$18,J484)</f>
        <v>tier - 2</v>
      </c>
    </row>
    <row r="485" spans="3:15" x14ac:dyDescent="0.35">
      <c r="C485" t="s">
        <v>508</v>
      </c>
      <c r="D485">
        <v>1990</v>
      </c>
      <c r="E485" t="s">
        <v>35</v>
      </c>
      <c r="F485">
        <v>28</v>
      </c>
      <c r="G485">
        <v>0</v>
      </c>
      <c r="H485">
        <v>4357.04</v>
      </c>
      <c r="I485" t="s">
        <v>11</v>
      </c>
      <c r="J485" t="s">
        <v>12</v>
      </c>
      <c r="K485" t="s">
        <v>23</v>
      </c>
      <c r="L485" s="16" t="str">
        <f t="shared" si="7"/>
        <v>Aug</v>
      </c>
      <c r="M485" s="16">
        <f>IF(D485="?",$R$7,D485)</f>
        <v>1990</v>
      </c>
      <c r="N485" s="24" t="str">
        <f>IF(I485="?",$R$12,I485)</f>
        <v>tier - 2</v>
      </c>
      <c r="O485" s="24" t="str">
        <f>IF(J485="?",$R$18,J485)</f>
        <v>tier - 3</v>
      </c>
    </row>
    <row r="486" spans="3:15" x14ac:dyDescent="0.35">
      <c r="C486" t="s">
        <v>509</v>
      </c>
      <c r="D486">
        <v>1997</v>
      </c>
      <c r="E486" t="s">
        <v>15</v>
      </c>
      <c r="F486">
        <v>29</v>
      </c>
      <c r="G486">
        <v>3</v>
      </c>
      <c r="H486">
        <v>4391.6499999999996</v>
      </c>
      <c r="I486" t="s">
        <v>11</v>
      </c>
      <c r="J486" t="s">
        <v>11</v>
      </c>
      <c r="K486" t="s">
        <v>42</v>
      </c>
      <c r="L486" s="16" t="str">
        <f t="shared" si="7"/>
        <v>Nov</v>
      </c>
      <c r="M486" s="16">
        <f>IF(D486="?",$R$7,D486)</f>
        <v>1997</v>
      </c>
      <c r="N486" s="24" t="str">
        <f>IF(I486="?",$R$12,I486)</f>
        <v>tier - 2</v>
      </c>
      <c r="O486" s="24" t="str">
        <f>IF(J486="?",$R$18,J486)</f>
        <v>tier - 2</v>
      </c>
    </row>
    <row r="487" spans="3:15" x14ac:dyDescent="0.35">
      <c r="C487" t="s">
        <v>510</v>
      </c>
      <c r="D487">
        <v>1982</v>
      </c>
      <c r="E487" t="s">
        <v>18</v>
      </c>
      <c r="F487">
        <v>29</v>
      </c>
      <c r="G487">
        <v>3</v>
      </c>
      <c r="H487">
        <v>4392.7</v>
      </c>
      <c r="I487" t="s">
        <v>11</v>
      </c>
      <c r="J487" t="s">
        <v>11</v>
      </c>
      <c r="K487" t="s">
        <v>13</v>
      </c>
      <c r="L487" s="16" t="str">
        <f t="shared" si="7"/>
        <v>Jun</v>
      </c>
      <c r="M487" s="16">
        <f>IF(D487="?",$R$7,D487)</f>
        <v>1982</v>
      </c>
      <c r="N487" s="24" t="str">
        <f>IF(I487="?",$R$12,I487)</f>
        <v>tier - 2</v>
      </c>
      <c r="O487" s="24" t="str">
        <f>IF(J487="?",$R$18,J487)</f>
        <v>tier - 2</v>
      </c>
    </row>
    <row r="488" spans="3:15" x14ac:dyDescent="0.35">
      <c r="C488" t="s">
        <v>511</v>
      </c>
      <c r="D488">
        <v>1988</v>
      </c>
      <c r="E488" t="s">
        <v>10</v>
      </c>
      <c r="F488">
        <v>18</v>
      </c>
      <c r="G488">
        <v>3</v>
      </c>
      <c r="H488">
        <v>4397.3100000000004</v>
      </c>
      <c r="I488" t="s">
        <v>11</v>
      </c>
      <c r="J488" t="s">
        <v>11</v>
      </c>
      <c r="K488" t="s">
        <v>13</v>
      </c>
      <c r="L488" s="16" t="str">
        <f t="shared" si="7"/>
        <v>Jul</v>
      </c>
      <c r="M488" s="16">
        <f>IF(D488="?",$R$7,D488)</f>
        <v>1988</v>
      </c>
      <c r="N488" s="24" t="str">
        <f>IF(I488="?",$R$12,I488)</f>
        <v>tier - 2</v>
      </c>
      <c r="O488" s="24" t="str">
        <f>IF(J488="?",$R$18,J488)</f>
        <v>tier - 2</v>
      </c>
    </row>
    <row r="489" spans="3:15" x14ac:dyDescent="0.35">
      <c r="C489" t="s">
        <v>512</v>
      </c>
      <c r="D489">
        <v>1986</v>
      </c>
      <c r="E489" t="s">
        <v>35</v>
      </c>
      <c r="F489">
        <v>11</v>
      </c>
      <c r="G489">
        <v>0</v>
      </c>
      <c r="H489">
        <v>4399.7299999999996</v>
      </c>
      <c r="I489" t="s">
        <v>12</v>
      </c>
      <c r="J489" t="s">
        <v>11</v>
      </c>
      <c r="K489" t="s">
        <v>13</v>
      </c>
      <c r="L489" s="16" t="str">
        <f t="shared" si="7"/>
        <v>Aug</v>
      </c>
      <c r="M489" s="16">
        <f>IF(D489="?",$R$7,D489)</f>
        <v>1986</v>
      </c>
      <c r="N489" s="24" t="str">
        <f>IF(I489="?",$R$12,I489)</f>
        <v>tier - 3</v>
      </c>
      <c r="O489" s="24" t="str">
        <f>IF(J489="?",$R$18,J489)</f>
        <v>tier - 2</v>
      </c>
    </row>
    <row r="490" spans="3:15" x14ac:dyDescent="0.35">
      <c r="C490" t="s">
        <v>513</v>
      </c>
      <c r="D490">
        <v>1986</v>
      </c>
      <c r="E490" t="s">
        <v>10</v>
      </c>
      <c r="F490">
        <v>13</v>
      </c>
      <c r="G490">
        <v>0</v>
      </c>
      <c r="H490">
        <v>4402.2299999999996</v>
      </c>
      <c r="I490" t="s">
        <v>11</v>
      </c>
      <c r="J490" t="s">
        <v>11</v>
      </c>
      <c r="K490" t="s">
        <v>42</v>
      </c>
      <c r="L490" s="16" t="str">
        <f t="shared" si="7"/>
        <v>Jul</v>
      </c>
      <c r="M490" s="16">
        <f>IF(D490="?",$R$7,D490)</f>
        <v>1986</v>
      </c>
      <c r="N490" s="24" t="str">
        <f>IF(I490="?",$R$12,I490)</f>
        <v>tier - 2</v>
      </c>
      <c r="O490" s="24" t="str">
        <f>IF(J490="?",$R$18,J490)</f>
        <v>tier - 2</v>
      </c>
    </row>
    <row r="491" spans="3:15" x14ac:dyDescent="0.35">
      <c r="C491" t="s">
        <v>514</v>
      </c>
      <c r="D491">
        <v>1988</v>
      </c>
      <c r="E491" t="s">
        <v>20</v>
      </c>
      <c r="F491">
        <v>16</v>
      </c>
      <c r="G491">
        <v>0</v>
      </c>
      <c r="H491">
        <v>4415.16</v>
      </c>
      <c r="I491" t="s">
        <v>11</v>
      </c>
      <c r="J491" t="s">
        <v>16</v>
      </c>
      <c r="K491" t="s">
        <v>13</v>
      </c>
      <c r="L491" s="16" t="str">
        <f t="shared" si="7"/>
        <v>Sep</v>
      </c>
      <c r="M491" s="16">
        <f>IF(D491="?",$R$7,D491)</f>
        <v>1988</v>
      </c>
      <c r="N491" s="24" t="str">
        <f>IF(I491="?",$R$12,I491)</f>
        <v>tier - 2</v>
      </c>
      <c r="O491" s="24" t="str">
        <f>IF(J491="?",$R$18,J491)</f>
        <v>tier - 1</v>
      </c>
    </row>
    <row r="492" spans="3:15" x14ac:dyDescent="0.35">
      <c r="C492" t="s">
        <v>515</v>
      </c>
      <c r="D492">
        <v>1992</v>
      </c>
      <c r="E492" t="s">
        <v>35</v>
      </c>
      <c r="F492">
        <v>15</v>
      </c>
      <c r="G492">
        <v>0</v>
      </c>
      <c r="H492">
        <v>4420.95</v>
      </c>
      <c r="I492" t="s">
        <v>11</v>
      </c>
      <c r="J492" t="s">
        <v>12</v>
      </c>
      <c r="K492" t="s">
        <v>516</v>
      </c>
      <c r="L492" s="16" t="str">
        <f t="shared" si="7"/>
        <v>Aug</v>
      </c>
      <c r="M492" s="16">
        <f>IF(D492="?",$R$7,D492)</f>
        <v>1992</v>
      </c>
      <c r="N492" s="24" t="str">
        <f>IF(I492="?",$R$12,I492)</f>
        <v>tier - 2</v>
      </c>
      <c r="O492" s="24" t="str">
        <f>IF(J492="?",$R$18,J492)</f>
        <v>tier - 3</v>
      </c>
    </row>
    <row r="493" spans="3:15" x14ac:dyDescent="0.35">
      <c r="C493" t="s">
        <v>517</v>
      </c>
      <c r="D493">
        <v>1994</v>
      </c>
      <c r="E493" t="s">
        <v>30</v>
      </c>
      <c r="F493">
        <v>29</v>
      </c>
      <c r="G493">
        <v>2</v>
      </c>
      <c r="H493">
        <v>4428.8900000000003</v>
      </c>
      <c r="I493" t="s">
        <v>12</v>
      </c>
      <c r="J493" t="s">
        <v>16</v>
      </c>
      <c r="K493" t="s">
        <v>356</v>
      </c>
      <c r="L493" s="16" t="str">
        <f t="shared" si="7"/>
        <v>Dec</v>
      </c>
      <c r="M493" s="16">
        <f>IF(D493="?",$R$7,D493)</f>
        <v>1994</v>
      </c>
      <c r="N493" s="24" t="str">
        <f>IF(I493="?",$R$12,I493)</f>
        <v>tier - 3</v>
      </c>
      <c r="O493" s="24" t="str">
        <f>IF(J493="?",$R$18,J493)</f>
        <v>tier - 1</v>
      </c>
    </row>
    <row r="494" spans="3:15" x14ac:dyDescent="0.35">
      <c r="C494" t="s">
        <v>518</v>
      </c>
      <c r="D494">
        <v>1993</v>
      </c>
      <c r="E494" t="s">
        <v>20</v>
      </c>
      <c r="F494">
        <v>4</v>
      </c>
      <c r="G494">
        <v>2</v>
      </c>
      <c r="H494">
        <v>4433.3900000000003</v>
      </c>
      <c r="I494" t="s">
        <v>11</v>
      </c>
      <c r="J494" t="s">
        <v>12</v>
      </c>
      <c r="K494" t="s">
        <v>23</v>
      </c>
      <c r="L494" s="16" t="str">
        <f t="shared" si="7"/>
        <v>Sep</v>
      </c>
      <c r="M494" s="16">
        <f>IF(D494="?",$R$7,D494)</f>
        <v>1993</v>
      </c>
      <c r="N494" s="24" t="str">
        <f>IF(I494="?",$R$12,I494)</f>
        <v>tier - 2</v>
      </c>
      <c r="O494" s="24" t="str">
        <f>IF(J494="?",$R$18,J494)</f>
        <v>tier - 3</v>
      </c>
    </row>
    <row r="495" spans="3:15" x14ac:dyDescent="0.35">
      <c r="C495" t="s">
        <v>519</v>
      </c>
      <c r="D495">
        <v>1993</v>
      </c>
      <c r="E495" t="s">
        <v>30</v>
      </c>
      <c r="F495">
        <v>23</v>
      </c>
      <c r="G495">
        <v>2</v>
      </c>
      <c r="H495">
        <v>4433.92</v>
      </c>
      <c r="I495" t="s">
        <v>11</v>
      </c>
      <c r="J495" t="s">
        <v>11</v>
      </c>
      <c r="K495" t="s">
        <v>23</v>
      </c>
      <c r="L495" s="16" t="str">
        <f t="shared" si="7"/>
        <v>Dec</v>
      </c>
      <c r="M495" s="16">
        <f>IF(D495="?",$R$7,D495)</f>
        <v>1993</v>
      </c>
      <c r="N495" s="24" t="str">
        <f>IF(I495="?",$R$12,I495)</f>
        <v>tier - 2</v>
      </c>
      <c r="O495" s="24" t="str">
        <f>IF(J495="?",$R$18,J495)</f>
        <v>tier - 2</v>
      </c>
    </row>
    <row r="496" spans="3:15" x14ac:dyDescent="0.35">
      <c r="C496" t="s">
        <v>520</v>
      </c>
      <c r="D496">
        <v>1994</v>
      </c>
      <c r="E496" t="s">
        <v>37</v>
      </c>
      <c r="F496">
        <v>8</v>
      </c>
      <c r="G496">
        <v>2</v>
      </c>
      <c r="H496">
        <v>4435.09</v>
      </c>
      <c r="I496" t="s">
        <v>12</v>
      </c>
      <c r="J496" t="s">
        <v>11</v>
      </c>
      <c r="K496" t="s">
        <v>168</v>
      </c>
      <c r="L496" s="16" t="str">
        <f t="shared" si="7"/>
        <v>Oct</v>
      </c>
      <c r="M496" s="16">
        <f>IF(D496="?",$R$7,D496)</f>
        <v>1994</v>
      </c>
      <c r="N496" s="24" t="str">
        <f>IF(I496="?",$R$12,I496)</f>
        <v>tier - 3</v>
      </c>
      <c r="O496" s="24" t="str">
        <f>IF(J496="?",$R$18,J496)</f>
        <v>tier - 2</v>
      </c>
    </row>
    <row r="497" spans="3:15" x14ac:dyDescent="0.35">
      <c r="C497" t="s">
        <v>521</v>
      </c>
      <c r="D497">
        <v>1994</v>
      </c>
      <c r="E497" t="s">
        <v>37</v>
      </c>
      <c r="F497">
        <v>24</v>
      </c>
      <c r="G497">
        <v>2</v>
      </c>
      <c r="H497">
        <v>4438.26</v>
      </c>
      <c r="I497" t="s">
        <v>11</v>
      </c>
      <c r="J497" t="s">
        <v>12</v>
      </c>
      <c r="K497" t="s">
        <v>356</v>
      </c>
      <c r="L497" s="16" t="str">
        <f t="shared" si="7"/>
        <v>Oct</v>
      </c>
      <c r="M497" s="16">
        <f>IF(D497="?",$R$7,D497)</f>
        <v>1994</v>
      </c>
      <c r="N497" s="24" t="str">
        <f>IF(I497="?",$R$12,I497)</f>
        <v>tier - 2</v>
      </c>
      <c r="O497" s="24" t="str">
        <f>IF(J497="?",$R$18,J497)</f>
        <v>tier - 3</v>
      </c>
    </row>
    <row r="498" spans="3:15" x14ac:dyDescent="0.35">
      <c r="C498" t="s">
        <v>522</v>
      </c>
      <c r="D498">
        <v>1991</v>
      </c>
      <c r="E498" t="s">
        <v>20</v>
      </c>
      <c r="F498">
        <v>3</v>
      </c>
      <c r="G498">
        <v>1</v>
      </c>
      <c r="H498">
        <v>4441.21</v>
      </c>
      <c r="I498" t="s">
        <v>16</v>
      </c>
      <c r="J498" t="s">
        <v>11</v>
      </c>
      <c r="K498" t="s">
        <v>276</v>
      </c>
      <c r="L498" s="16" t="str">
        <f t="shared" si="7"/>
        <v>Sep</v>
      </c>
      <c r="M498" s="16">
        <f>IF(D498="?",$R$7,D498)</f>
        <v>1991</v>
      </c>
      <c r="N498" s="24" t="str">
        <f>IF(I498="?",$R$12,I498)</f>
        <v>tier - 1</v>
      </c>
      <c r="O498" s="24" t="str">
        <f>IF(J498="?",$R$18,J498)</f>
        <v>tier - 2</v>
      </c>
    </row>
    <row r="499" spans="3:15" x14ac:dyDescent="0.35">
      <c r="C499" t="s">
        <v>523</v>
      </c>
      <c r="D499">
        <v>1994</v>
      </c>
      <c r="E499" t="s">
        <v>18</v>
      </c>
      <c r="F499">
        <v>28</v>
      </c>
      <c r="G499">
        <v>3</v>
      </c>
      <c r="H499">
        <v>4449.46</v>
      </c>
      <c r="I499" t="s">
        <v>16</v>
      </c>
      <c r="J499" t="s">
        <v>11</v>
      </c>
      <c r="K499" t="s">
        <v>13</v>
      </c>
      <c r="L499" s="16" t="str">
        <f t="shared" si="7"/>
        <v>Jun</v>
      </c>
      <c r="M499" s="16">
        <f>IF(D499="?",$R$7,D499)</f>
        <v>1994</v>
      </c>
      <c r="N499" s="24" t="str">
        <f>IF(I499="?",$R$12,I499)</f>
        <v>tier - 1</v>
      </c>
      <c r="O499" s="24" t="str">
        <f>IF(J499="?",$R$18,J499)</f>
        <v>tier - 2</v>
      </c>
    </row>
    <row r="500" spans="3:15" x14ac:dyDescent="0.35">
      <c r="C500" t="s">
        <v>524</v>
      </c>
      <c r="D500">
        <v>1990</v>
      </c>
      <c r="E500" t="s">
        <v>35</v>
      </c>
      <c r="F500">
        <v>8</v>
      </c>
      <c r="G500">
        <v>1</v>
      </c>
      <c r="H500">
        <v>4454.3999999999996</v>
      </c>
      <c r="I500" t="s">
        <v>11</v>
      </c>
      <c r="J500" t="s">
        <v>12</v>
      </c>
      <c r="K500" t="s">
        <v>23</v>
      </c>
      <c r="L500" s="16" t="str">
        <f t="shared" si="7"/>
        <v>Aug</v>
      </c>
      <c r="M500" s="16">
        <f>IF(D500="?",$R$7,D500)</f>
        <v>1990</v>
      </c>
      <c r="N500" s="24" t="str">
        <f>IF(I500="?",$R$12,I500)</f>
        <v>tier - 2</v>
      </c>
      <c r="O500" s="24" t="str">
        <f>IF(J500="?",$R$18,J500)</f>
        <v>tier - 3</v>
      </c>
    </row>
    <row r="501" spans="3:15" x14ac:dyDescent="0.35">
      <c r="C501" t="s">
        <v>525</v>
      </c>
      <c r="D501">
        <v>1990</v>
      </c>
      <c r="E501" t="s">
        <v>10</v>
      </c>
      <c r="F501">
        <v>15</v>
      </c>
      <c r="G501">
        <v>1</v>
      </c>
      <c r="H501">
        <v>4462.72</v>
      </c>
      <c r="I501" t="s">
        <v>11</v>
      </c>
      <c r="J501" t="s">
        <v>12</v>
      </c>
      <c r="K501" t="s">
        <v>23</v>
      </c>
      <c r="L501" s="16" t="str">
        <f t="shared" si="7"/>
        <v>Jul</v>
      </c>
      <c r="M501" s="16">
        <f>IF(D501="?",$R$7,D501)</f>
        <v>1990</v>
      </c>
      <c r="N501" s="24" t="str">
        <f>IF(I501="?",$R$12,I501)</f>
        <v>tier - 2</v>
      </c>
      <c r="O501" s="24" t="str">
        <f>IF(J501="?",$R$18,J501)</f>
        <v>tier - 3</v>
      </c>
    </row>
    <row r="502" spans="3:15" x14ac:dyDescent="0.35">
      <c r="C502" t="s">
        <v>526</v>
      </c>
      <c r="D502">
        <v>1991</v>
      </c>
      <c r="E502" t="s">
        <v>10</v>
      </c>
      <c r="F502">
        <v>4</v>
      </c>
      <c r="G502">
        <v>2</v>
      </c>
      <c r="H502">
        <v>4463.21</v>
      </c>
      <c r="I502" t="s">
        <v>12</v>
      </c>
      <c r="J502" t="s">
        <v>12</v>
      </c>
      <c r="K502" t="s">
        <v>13</v>
      </c>
      <c r="L502" s="16" t="str">
        <f t="shared" si="7"/>
        <v>Jul</v>
      </c>
      <c r="M502" s="16">
        <f>IF(D502="?",$R$7,D502)</f>
        <v>1991</v>
      </c>
      <c r="N502" s="24" t="str">
        <f>IF(I502="?",$R$12,I502)</f>
        <v>tier - 3</v>
      </c>
      <c r="O502" s="24" t="str">
        <f>IF(J502="?",$R$18,J502)</f>
        <v>tier - 3</v>
      </c>
    </row>
    <row r="503" spans="3:15" x14ac:dyDescent="0.35">
      <c r="C503" t="s">
        <v>527</v>
      </c>
      <c r="D503">
        <v>1999</v>
      </c>
      <c r="E503" t="s">
        <v>15</v>
      </c>
      <c r="F503">
        <v>20</v>
      </c>
      <c r="G503">
        <v>3</v>
      </c>
      <c r="H503">
        <v>4466.62</v>
      </c>
      <c r="I503" t="s">
        <v>11</v>
      </c>
      <c r="J503" t="s">
        <v>11</v>
      </c>
      <c r="K503" t="s">
        <v>23</v>
      </c>
      <c r="L503" s="16" t="str">
        <f t="shared" si="7"/>
        <v>Nov</v>
      </c>
      <c r="M503" s="16">
        <f>IF(D503="?",$R$7,D503)</f>
        <v>1999</v>
      </c>
      <c r="N503" s="24" t="str">
        <f>IF(I503="?",$R$12,I503)</f>
        <v>tier - 2</v>
      </c>
      <c r="O503" s="24" t="str">
        <f>IF(J503="?",$R$18,J503)</f>
        <v>tier - 2</v>
      </c>
    </row>
    <row r="504" spans="3:15" x14ac:dyDescent="0.35">
      <c r="C504" t="s">
        <v>528</v>
      </c>
      <c r="D504">
        <v>2004</v>
      </c>
      <c r="E504" t="s">
        <v>10</v>
      </c>
      <c r="F504">
        <v>18</v>
      </c>
      <c r="G504">
        <v>0</v>
      </c>
      <c r="H504">
        <v>4468.25</v>
      </c>
      <c r="I504" t="s">
        <v>11</v>
      </c>
      <c r="J504" t="s">
        <v>11</v>
      </c>
      <c r="K504" t="s">
        <v>23</v>
      </c>
      <c r="L504" s="16" t="str">
        <f t="shared" si="7"/>
        <v>Jul</v>
      </c>
      <c r="M504" s="16">
        <f>IF(D504="?",$R$7,D504)</f>
        <v>2004</v>
      </c>
      <c r="N504" s="24" t="str">
        <f>IF(I504="?",$R$12,I504)</f>
        <v>tier - 2</v>
      </c>
      <c r="O504" s="24" t="str">
        <f>IF(J504="?",$R$18,J504)</f>
        <v>tier - 2</v>
      </c>
    </row>
    <row r="505" spans="3:15" x14ac:dyDescent="0.35">
      <c r="C505" t="s">
        <v>529</v>
      </c>
      <c r="D505">
        <v>1992</v>
      </c>
      <c r="E505" t="s">
        <v>10</v>
      </c>
      <c r="F505">
        <v>12</v>
      </c>
      <c r="G505">
        <v>0</v>
      </c>
      <c r="H505">
        <v>4488.58</v>
      </c>
      <c r="I505" t="s">
        <v>11</v>
      </c>
      <c r="J505" t="s">
        <v>12</v>
      </c>
      <c r="K505" t="s">
        <v>23</v>
      </c>
      <c r="L505" s="16" t="str">
        <f t="shared" si="7"/>
        <v>Jul</v>
      </c>
      <c r="M505" s="16">
        <f>IF(D505="?",$R$7,D505)</f>
        <v>1992</v>
      </c>
      <c r="N505" s="24" t="str">
        <f>IF(I505="?",$R$12,I505)</f>
        <v>tier - 2</v>
      </c>
      <c r="O505" s="24" t="str">
        <f>IF(J505="?",$R$18,J505)</f>
        <v>tier - 3</v>
      </c>
    </row>
    <row r="506" spans="3:15" x14ac:dyDescent="0.35">
      <c r="C506" t="s">
        <v>530</v>
      </c>
      <c r="D506">
        <v>1988</v>
      </c>
      <c r="E506" t="s">
        <v>18</v>
      </c>
      <c r="F506">
        <v>26</v>
      </c>
      <c r="G506">
        <v>0</v>
      </c>
      <c r="H506">
        <v>4500.34</v>
      </c>
      <c r="I506" t="s">
        <v>11</v>
      </c>
      <c r="J506" t="s">
        <v>16</v>
      </c>
      <c r="K506" t="s">
        <v>356</v>
      </c>
      <c r="L506" s="16" t="str">
        <f t="shared" si="7"/>
        <v>Jun</v>
      </c>
      <c r="M506" s="16">
        <f>IF(D506="?",$R$7,D506)</f>
        <v>1988</v>
      </c>
      <c r="N506" s="24" t="str">
        <f>IF(I506="?",$R$12,I506)</f>
        <v>tier - 2</v>
      </c>
      <c r="O506" s="24" t="str">
        <f>IF(J506="?",$R$18,J506)</f>
        <v>tier - 1</v>
      </c>
    </row>
    <row r="507" spans="3:15" x14ac:dyDescent="0.35">
      <c r="C507" t="s">
        <v>531</v>
      </c>
      <c r="D507">
        <v>1997</v>
      </c>
      <c r="E507" t="s">
        <v>37</v>
      </c>
      <c r="F507">
        <v>13</v>
      </c>
      <c r="G507">
        <v>4</v>
      </c>
      <c r="H507">
        <v>4504.66</v>
      </c>
      <c r="I507" t="s">
        <v>16</v>
      </c>
      <c r="J507" t="s">
        <v>11</v>
      </c>
      <c r="K507" t="s">
        <v>13</v>
      </c>
      <c r="L507" s="16" t="str">
        <f t="shared" si="7"/>
        <v>Oct</v>
      </c>
      <c r="M507" s="16">
        <f>IF(D507="?",$R$7,D507)</f>
        <v>1997</v>
      </c>
      <c r="N507" s="24" t="str">
        <f>IF(I507="?",$R$12,I507)</f>
        <v>tier - 1</v>
      </c>
      <c r="O507" s="24" t="str">
        <f>IF(J507="?",$R$18,J507)</f>
        <v>tier - 2</v>
      </c>
    </row>
    <row r="508" spans="3:15" x14ac:dyDescent="0.35">
      <c r="C508" t="s">
        <v>532</v>
      </c>
      <c r="D508">
        <v>1982</v>
      </c>
      <c r="E508" t="s">
        <v>20</v>
      </c>
      <c r="F508">
        <v>27</v>
      </c>
      <c r="G508">
        <v>3</v>
      </c>
      <c r="H508">
        <v>4511.41</v>
      </c>
      <c r="I508" t="s">
        <v>11</v>
      </c>
      <c r="J508" t="s">
        <v>12</v>
      </c>
      <c r="K508" t="s">
        <v>13</v>
      </c>
      <c r="L508" s="16" t="str">
        <f t="shared" si="7"/>
        <v>Sep</v>
      </c>
      <c r="M508" s="16">
        <f>IF(D508="?",$R$7,D508)</f>
        <v>1982</v>
      </c>
      <c r="N508" s="24" t="str">
        <f>IF(I508="?",$R$12,I508)</f>
        <v>tier - 2</v>
      </c>
      <c r="O508" s="24" t="str">
        <f>IF(J508="?",$R$18,J508)</f>
        <v>tier - 3</v>
      </c>
    </row>
    <row r="509" spans="3:15" x14ac:dyDescent="0.35">
      <c r="C509" t="s">
        <v>533</v>
      </c>
      <c r="D509">
        <v>1980</v>
      </c>
      <c r="E509" t="s">
        <v>18</v>
      </c>
      <c r="F509">
        <v>16</v>
      </c>
      <c r="G509">
        <v>2</v>
      </c>
      <c r="H509">
        <v>4515.71</v>
      </c>
      <c r="I509" t="s">
        <v>11</v>
      </c>
      <c r="J509" t="s">
        <v>12</v>
      </c>
      <c r="K509" t="s">
        <v>13</v>
      </c>
      <c r="L509" s="16" t="str">
        <f t="shared" si="7"/>
        <v>Jun</v>
      </c>
      <c r="M509" s="16">
        <f>IF(D509="?",$R$7,D509)</f>
        <v>1980</v>
      </c>
      <c r="N509" s="24" t="str">
        <f>IF(I509="?",$R$12,I509)</f>
        <v>tier - 2</v>
      </c>
      <c r="O509" s="24" t="str">
        <f>IF(J509="?",$R$18,J509)</f>
        <v>tier - 3</v>
      </c>
    </row>
    <row r="510" spans="3:15" x14ac:dyDescent="0.35">
      <c r="C510" t="s">
        <v>534</v>
      </c>
      <c r="D510">
        <v>2003</v>
      </c>
      <c r="E510" t="s">
        <v>37</v>
      </c>
      <c r="F510">
        <v>2</v>
      </c>
      <c r="G510">
        <v>0</v>
      </c>
      <c r="H510">
        <v>4518.3999999999996</v>
      </c>
      <c r="I510" t="s">
        <v>11</v>
      </c>
      <c r="J510" t="s">
        <v>12</v>
      </c>
      <c r="K510" t="s">
        <v>535</v>
      </c>
      <c r="L510" s="16" t="str">
        <f t="shared" si="7"/>
        <v>Oct</v>
      </c>
      <c r="M510" s="16">
        <f>IF(D510="?",$R$7,D510)</f>
        <v>2003</v>
      </c>
      <c r="N510" s="24" t="str">
        <f>IF(I510="?",$R$12,I510)</f>
        <v>tier - 2</v>
      </c>
      <c r="O510" s="24" t="str">
        <f>IF(J510="?",$R$18,J510)</f>
        <v>tier - 3</v>
      </c>
    </row>
    <row r="511" spans="3:15" x14ac:dyDescent="0.35">
      <c r="C511" t="s">
        <v>536</v>
      </c>
      <c r="D511">
        <v>1987</v>
      </c>
      <c r="E511" t="s">
        <v>30</v>
      </c>
      <c r="F511">
        <v>5</v>
      </c>
      <c r="G511">
        <v>3</v>
      </c>
      <c r="H511">
        <v>4518.7700000000004</v>
      </c>
      <c r="I511" t="s">
        <v>11</v>
      </c>
      <c r="J511" t="s">
        <v>12</v>
      </c>
      <c r="K511" t="s">
        <v>23</v>
      </c>
      <c r="L511" s="16" t="str">
        <f t="shared" si="7"/>
        <v>Dec</v>
      </c>
      <c r="M511" s="16">
        <f>IF(D511="?",$R$7,D511)</f>
        <v>1987</v>
      </c>
      <c r="N511" s="24" t="str">
        <f>IF(I511="?",$R$12,I511)</f>
        <v>tier - 2</v>
      </c>
      <c r="O511" s="24" t="str">
        <f>IF(J511="?",$R$18,J511)</f>
        <v>tier - 3</v>
      </c>
    </row>
    <row r="512" spans="3:15" x14ac:dyDescent="0.35">
      <c r="C512" t="s">
        <v>537</v>
      </c>
      <c r="D512">
        <v>1988</v>
      </c>
      <c r="E512" t="s">
        <v>30</v>
      </c>
      <c r="F512">
        <v>21</v>
      </c>
      <c r="G512">
        <v>0</v>
      </c>
      <c r="H512">
        <v>4518.83</v>
      </c>
      <c r="I512" t="s">
        <v>11</v>
      </c>
      <c r="J512" t="s">
        <v>11</v>
      </c>
      <c r="K512" t="s">
        <v>356</v>
      </c>
      <c r="L512" s="16" t="str">
        <f t="shared" si="7"/>
        <v>Dec</v>
      </c>
      <c r="M512" s="16">
        <f>IF(D512="?",$R$7,D512)</f>
        <v>1988</v>
      </c>
      <c r="N512" s="24" t="str">
        <f>IF(I512="?",$R$12,I512)</f>
        <v>tier - 2</v>
      </c>
      <c r="O512" s="24" t="str">
        <f>IF(J512="?",$R$18,J512)</f>
        <v>tier - 2</v>
      </c>
    </row>
    <row r="513" spans="3:15" x14ac:dyDescent="0.35">
      <c r="C513" t="s">
        <v>538</v>
      </c>
      <c r="D513">
        <v>1992</v>
      </c>
      <c r="E513" t="s">
        <v>35</v>
      </c>
      <c r="F513">
        <v>13</v>
      </c>
      <c r="G513">
        <v>1</v>
      </c>
      <c r="H513">
        <v>4527.18</v>
      </c>
      <c r="I513" t="s">
        <v>11</v>
      </c>
      <c r="J513" t="s">
        <v>11</v>
      </c>
      <c r="K513" t="s">
        <v>23</v>
      </c>
      <c r="L513" s="16" t="str">
        <f t="shared" si="7"/>
        <v>Aug</v>
      </c>
      <c r="M513" s="16">
        <f>IF(D513="?",$R$7,D513)</f>
        <v>1992</v>
      </c>
      <c r="N513" s="24" t="str">
        <f>IF(I513="?",$R$12,I513)</f>
        <v>tier - 2</v>
      </c>
      <c r="O513" s="24" t="str">
        <f>IF(J513="?",$R$18,J513)</f>
        <v>tier - 2</v>
      </c>
    </row>
    <row r="514" spans="3:15" x14ac:dyDescent="0.35">
      <c r="C514" t="s">
        <v>539</v>
      </c>
      <c r="D514">
        <v>1993</v>
      </c>
      <c r="E514" t="s">
        <v>18</v>
      </c>
      <c r="F514">
        <v>29</v>
      </c>
      <c r="G514">
        <v>2</v>
      </c>
      <c r="H514">
        <v>4529.4799999999996</v>
      </c>
      <c r="I514" t="s">
        <v>11</v>
      </c>
      <c r="J514" t="s">
        <v>16</v>
      </c>
      <c r="K514" t="s">
        <v>42</v>
      </c>
      <c r="L514" s="16" t="str">
        <f t="shared" si="7"/>
        <v>Jun</v>
      </c>
      <c r="M514" s="16">
        <f>IF(D514="?",$R$7,D514)</f>
        <v>1993</v>
      </c>
      <c r="N514" s="24" t="str">
        <f>IF(I514="?",$R$12,I514)</f>
        <v>tier - 2</v>
      </c>
      <c r="O514" s="24" t="str">
        <f>IF(J514="?",$R$18,J514)</f>
        <v>tier - 1</v>
      </c>
    </row>
    <row r="515" spans="3:15" x14ac:dyDescent="0.35">
      <c r="C515" t="s">
        <v>540</v>
      </c>
      <c r="D515">
        <v>1988</v>
      </c>
      <c r="E515" t="s">
        <v>18</v>
      </c>
      <c r="F515">
        <v>13</v>
      </c>
      <c r="G515">
        <v>1</v>
      </c>
      <c r="H515">
        <v>4536.26</v>
      </c>
      <c r="I515" t="s">
        <v>11</v>
      </c>
      <c r="J515" t="s">
        <v>11</v>
      </c>
      <c r="K515" t="s">
        <v>42</v>
      </c>
      <c r="L515" s="16" t="str">
        <f t="shared" si="7"/>
        <v>Jun</v>
      </c>
      <c r="M515" s="16">
        <f>IF(D515="?",$R$7,D515)</f>
        <v>1988</v>
      </c>
      <c r="N515" s="24" t="str">
        <f>IF(I515="?",$R$12,I515)</f>
        <v>tier - 2</v>
      </c>
      <c r="O515" s="24" t="str">
        <f>IF(J515="?",$R$18,J515)</f>
        <v>tier - 2</v>
      </c>
    </row>
    <row r="516" spans="3:15" x14ac:dyDescent="0.35">
      <c r="C516" t="s">
        <v>541</v>
      </c>
      <c r="D516">
        <v>1990</v>
      </c>
      <c r="E516" t="s">
        <v>15</v>
      </c>
      <c r="F516">
        <v>17</v>
      </c>
      <c r="G516">
        <v>0</v>
      </c>
      <c r="H516">
        <v>4544.2299999999996</v>
      </c>
      <c r="I516" t="s">
        <v>11</v>
      </c>
      <c r="J516" t="s">
        <v>16</v>
      </c>
      <c r="K516" t="s">
        <v>247</v>
      </c>
      <c r="L516" s="16" t="str">
        <f t="shared" si="7"/>
        <v>Nov</v>
      </c>
      <c r="M516" s="16">
        <f>IF(D516="?",$R$7,D516)</f>
        <v>1990</v>
      </c>
      <c r="N516" s="24" t="str">
        <f>IF(I516="?",$R$12,I516)</f>
        <v>tier - 2</v>
      </c>
      <c r="O516" s="24" t="str">
        <f>IF(J516="?",$R$18,J516)</f>
        <v>tier - 1</v>
      </c>
    </row>
    <row r="517" spans="3:15" x14ac:dyDescent="0.35">
      <c r="C517" t="s">
        <v>542</v>
      </c>
      <c r="D517">
        <v>2004</v>
      </c>
      <c r="E517" t="s">
        <v>30</v>
      </c>
      <c r="F517">
        <v>22</v>
      </c>
      <c r="G517">
        <v>4</v>
      </c>
      <c r="H517">
        <v>4561.1899999999996</v>
      </c>
      <c r="I517" t="s">
        <v>11</v>
      </c>
      <c r="J517" t="s">
        <v>11</v>
      </c>
      <c r="K517" t="s">
        <v>247</v>
      </c>
      <c r="L517" s="16" t="str">
        <f t="shared" si="7"/>
        <v>Dec</v>
      </c>
      <c r="M517" s="16">
        <f>IF(D517="?",$R$7,D517)</f>
        <v>2004</v>
      </c>
      <c r="N517" s="24" t="str">
        <f>IF(I517="?",$R$12,I517)</f>
        <v>tier - 2</v>
      </c>
      <c r="O517" s="24" t="str">
        <f>IF(J517="?",$R$18,J517)</f>
        <v>tier - 2</v>
      </c>
    </row>
    <row r="518" spans="3:15" x14ac:dyDescent="0.35">
      <c r="C518" t="s">
        <v>543</v>
      </c>
      <c r="D518">
        <v>1990</v>
      </c>
      <c r="E518" t="s">
        <v>20</v>
      </c>
      <c r="F518">
        <v>20</v>
      </c>
      <c r="G518">
        <v>1</v>
      </c>
      <c r="H518">
        <v>4562.84</v>
      </c>
      <c r="I518" t="s">
        <v>11</v>
      </c>
      <c r="J518" t="s">
        <v>11</v>
      </c>
      <c r="K518" t="s">
        <v>13</v>
      </c>
      <c r="L518" s="16" t="str">
        <f t="shared" si="7"/>
        <v>Sep</v>
      </c>
      <c r="M518" s="16">
        <f>IF(D518="?",$R$7,D518)</f>
        <v>1990</v>
      </c>
      <c r="N518" s="24" t="str">
        <f>IF(I518="?",$R$12,I518)</f>
        <v>tier - 2</v>
      </c>
      <c r="O518" s="24" t="str">
        <f>IF(J518="?",$R$18,J518)</f>
        <v>tier - 2</v>
      </c>
    </row>
    <row r="519" spans="3:15" x14ac:dyDescent="0.35">
      <c r="C519" t="s">
        <v>544</v>
      </c>
      <c r="D519">
        <v>1996</v>
      </c>
      <c r="E519" t="s">
        <v>30</v>
      </c>
      <c r="F519">
        <v>25</v>
      </c>
      <c r="G519">
        <v>2</v>
      </c>
      <c r="H519">
        <v>4564.1899999999996</v>
      </c>
      <c r="I519" t="s">
        <v>11</v>
      </c>
      <c r="J519" t="s">
        <v>11</v>
      </c>
      <c r="K519" t="s">
        <v>247</v>
      </c>
      <c r="L519" s="16" t="str">
        <f t="shared" si="7"/>
        <v>Dec</v>
      </c>
      <c r="M519" s="16">
        <f>IF(D519="?",$R$7,D519)</f>
        <v>1996</v>
      </c>
      <c r="N519" s="24" t="str">
        <f>IF(I519="?",$R$12,I519)</f>
        <v>tier - 2</v>
      </c>
      <c r="O519" s="24" t="str">
        <f>IF(J519="?",$R$18,J519)</f>
        <v>tier - 2</v>
      </c>
    </row>
    <row r="520" spans="3:15" x14ac:dyDescent="0.35">
      <c r="C520" t="s">
        <v>545</v>
      </c>
      <c r="D520">
        <v>1989</v>
      </c>
      <c r="E520" t="s">
        <v>20</v>
      </c>
      <c r="F520">
        <v>18</v>
      </c>
      <c r="G520">
        <v>0</v>
      </c>
      <c r="H520">
        <v>4571.41</v>
      </c>
      <c r="I520" t="s">
        <v>11</v>
      </c>
      <c r="J520" t="s">
        <v>11</v>
      </c>
      <c r="K520" t="s">
        <v>23</v>
      </c>
      <c r="L520" s="16" t="str">
        <f t="shared" si="7"/>
        <v>Sep</v>
      </c>
      <c r="M520" s="16">
        <f>IF(D520="?",$R$7,D520)</f>
        <v>1989</v>
      </c>
      <c r="N520" s="24" t="str">
        <f>IF(I520="?",$R$12,I520)</f>
        <v>tier - 2</v>
      </c>
      <c r="O520" s="24" t="str">
        <f>IF(J520="?",$R$18,J520)</f>
        <v>tier - 2</v>
      </c>
    </row>
    <row r="521" spans="3:15" x14ac:dyDescent="0.35">
      <c r="C521" t="s">
        <v>546</v>
      </c>
      <c r="D521">
        <v>2000</v>
      </c>
      <c r="E521" t="s">
        <v>10</v>
      </c>
      <c r="F521">
        <v>2</v>
      </c>
      <c r="G521">
        <v>0</v>
      </c>
      <c r="H521">
        <v>4608.03</v>
      </c>
      <c r="I521" t="s">
        <v>11</v>
      </c>
      <c r="J521" t="s">
        <v>12</v>
      </c>
      <c r="K521" t="s">
        <v>42</v>
      </c>
      <c r="L521" s="16" t="str">
        <f t="shared" ref="L521:L584" si="8">IF(E521="?","SEP",E521)</f>
        <v>Jul</v>
      </c>
      <c r="M521" s="16">
        <f>IF(D521="?",$R$7,D521)</f>
        <v>2000</v>
      </c>
      <c r="N521" s="24" t="str">
        <f>IF(I521="?",$R$12,I521)</f>
        <v>tier - 2</v>
      </c>
      <c r="O521" s="24" t="str">
        <f>IF(J521="?",$R$18,J521)</f>
        <v>tier - 3</v>
      </c>
    </row>
    <row r="522" spans="3:15" x14ac:dyDescent="0.35">
      <c r="C522" t="s">
        <v>547</v>
      </c>
      <c r="D522">
        <v>1998</v>
      </c>
      <c r="E522" t="s">
        <v>18</v>
      </c>
      <c r="F522">
        <v>29</v>
      </c>
      <c r="G522">
        <v>3</v>
      </c>
      <c r="H522">
        <v>4618.08</v>
      </c>
      <c r="I522" t="s">
        <v>11</v>
      </c>
      <c r="J522" t="s">
        <v>16</v>
      </c>
      <c r="K522" t="s">
        <v>23</v>
      </c>
      <c r="L522" s="16" t="str">
        <f t="shared" si="8"/>
        <v>Jun</v>
      </c>
      <c r="M522" s="16">
        <f>IF(D522="?",$R$7,D522)</f>
        <v>1998</v>
      </c>
      <c r="N522" s="24" t="str">
        <f>IF(I522="?",$R$12,I522)</f>
        <v>tier - 2</v>
      </c>
      <c r="O522" s="24" t="str">
        <f>IF(J522="?",$R$18,J522)</f>
        <v>tier - 1</v>
      </c>
    </row>
    <row r="523" spans="3:15" x14ac:dyDescent="0.35">
      <c r="C523" t="s">
        <v>548</v>
      </c>
      <c r="D523">
        <v>1985</v>
      </c>
      <c r="E523" t="s">
        <v>18</v>
      </c>
      <c r="F523">
        <v>22</v>
      </c>
      <c r="G523">
        <v>0</v>
      </c>
      <c r="H523">
        <v>4646.76</v>
      </c>
      <c r="I523" t="s">
        <v>16</v>
      </c>
      <c r="J523" t="s">
        <v>16</v>
      </c>
      <c r="K523" t="s">
        <v>42</v>
      </c>
      <c r="L523" s="16" t="str">
        <f t="shared" si="8"/>
        <v>Jun</v>
      </c>
      <c r="M523" s="16">
        <f>IF(D523="?",$R$7,D523)</f>
        <v>1985</v>
      </c>
      <c r="N523" s="24" t="str">
        <f>IF(I523="?",$R$12,I523)</f>
        <v>tier - 1</v>
      </c>
      <c r="O523" s="24" t="str">
        <f>IF(J523="?",$R$18,J523)</f>
        <v>tier - 1</v>
      </c>
    </row>
    <row r="524" spans="3:15" x14ac:dyDescent="0.35">
      <c r="C524" t="s">
        <v>549</v>
      </c>
      <c r="D524">
        <v>1996</v>
      </c>
      <c r="E524" t="s">
        <v>37</v>
      </c>
      <c r="F524">
        <v>25</v>
      </c>
      <c r="G524">
        <v>3</v>
      </c>
      <c r="H524">
        <v>4661.29</v>
      </c>
      <c r="I524" t="s">
        <v>11</v>
      </c>
      <c r="J524" t="s">
        <v>16</v>
      </c>
      <c r="K524" t="s">
        <v>356</v>
      </c>
      <c r="L524" s="16" t="str">
        <f t="shared" si="8"/>
        <v>Oct</v>
      </c>
      <c r="M524" s="16">
        <f>IF(D524="?",$R$7,D524)</f>
        <v>1996</v>
      </c>
      <c r="N524" s="24" t="str">
        <f>IF(I524="?",$R$12,I524)</f>
        <v>tier - 2</v>
      </c>
      <c r="O524" s="24" t="str">
        <f>IF(J524="?",$R$18,J524)</f>
        <v>tier - 1</v>
      </c>
    </row>
    <row r="525" spans="3:15" x14ac:dyDescent="0.35">
      <c r="C525" t="s">
        <v>550</v>
      </c>
      <c r="D525">
        <v>1990</v>
      </c>
      <c r="E525" t="s">
        <v>35</v>
      </c>
      <c r="F525">
        <v>5</v>
      </c>
      <c r="G525">
        <v>1</v>
      </c>
      <c r="H525">
        <v>4667.6099999999997</v>
      </c>
      <c r="I525" t="s">
        <v>12</v>
      </c>
      <c r="J525" t="s">
        <v>12</v>
      </c>
      <c r="K525" t="s">
        <v>168</v>
      </c>
      <c r="L525" s="16" t="str">
        <f t="shared" si="8"/>
        <v>Aug</v>
      </c>
      <c r="M525" s="16">
        <f>IF(D525="?",$R$7,D525)</f>
        <v>1990</v>
      </c>
      <c r="N525" s="24" t="str">
        <f>IF(I525="?",$R$12,I525)</f>
        <v>tier - 3</v>
      </c>
      <c r="O525" s="24" t="str">
        <f>IF(J525="?",$R$18,J525)</f>
        <v>tier - 3</v>
      </c>
    </row>
    <row r="526" spans="3:15" x14ac:dyDescent="0.35">
      <c r="C526" t="s">
        <v>551</v>
      </c>
      <c r="D526">
        <v>1990</v>
      </c>
      <c r="E526" t="s">
        <v>20</v>
      </c>
      <c r="F526">
        <v>26</v>
      </c>
      <c r="G526">
        <v>2</v>
      </c>
      <c r="H526">
        <v>4670.6400000000003</v>
      </c>
      <c r="I526" t="s">
        <v>11</v>
      </c>
      <c r="J526" t="s">
        <v>11</v>
      </c>
      <c r="K526" t="s">
        <v>42</v>
      </c>
      <c r="L526" s="16" t="str">
        <f t="shared" si="8"/>
        <v>Sep</v>
      </c>
      <c r="M526" s="16">
        <f>IF(D526="?",$R$7,D526)</f>
        <v>1990</v>
      </c>
      <c r="N526" s="24" t="str">
        <f>IF(I526="?",$R$12,I526)</f>
        <v>tier - 2</v>
      </c>
      <c r="O526" s="24" t="str">
        <f>IF(J526="?",$R$18,J526)</f>
        <v>tier - 2</v>
      </c>
    </row>
    <row r="527" spans="3:15" x14ac:dyDescent="0.35">
      <c r="C527" t="s">
        <v>552</v>
      </c>
      <c r="D527">
        <v>1990</v>
      </c>
      <c r="E527" t="s">
        <v>10</v>
      </c>
      <c r="F527">
        <v>13</v>
      </c>
      <c r="G527">
        <v>2</v>
      </c>
      <c r="H527">
        <v>4673.3900000000003</v>
      </c>
      <c r="I527" t="s">
        <v>11</v>
      </c>
      <c r="J527" t="s">
        <v>16</v>
      </c>
      <c r="K527" t="s">
        <v>13</v>
      </c>
      <c r="L527" s="16" t="str">
        <f t="shared" si="8"/>
        <v>Jul</v>
      </c>
      <c r="M527" s="16">
        <f>IF(D527="?",$R$7,D527)</f>
        <v>1990</v>
      </c>
      <c r="N527" s="24" t="str">
        <f>IF(I527="?",$R$12,I527)</f>
        <v>tier - 2</v>
      </c>
      <c r="O527" s="24" t="str">
        <f>IF(J527="?",$R$18,J527)</f>
        <v>tier - 1</v>
      </c>
    </row>
    <row r="528" spans="3:15" x14ac:dyDescent="0.35">
      <c r="C528" t="s">
        <v>553</v>
      </c>
      <c r="D528">
        <v>1979</v>
      </c>
      <c r="E528" t="s">
        <v>37</v>
      </c>
      <c r="F528">
        <v>18</v>
      </c>
      <c r="G528">
        <v>2</v>
      </c>
      <c r="H528">
        <v>4674.2</v>
      </c>
      <c r="I528" t="s">
        <v>11</v>
      </c>
      <c r="J528" t="s">
        <v>16</v>
      </c>
      <c r="K528" t="s">
        <v>13</v>
      </c>
      <c r="L528" s="16" t="str">
        <f t="shared" si="8"/>
        <v>Oct</v>
      </c>
      <c r="M528" s="16">
        <f>IF(D528="?",$R$7,D528)</f>
        <v>1979</v>
      </c>
      <c r="N528" s="24" t="str">
        <f>IF(I528="?",$R$12,I528)</f>
        <v>tier - 2</v>
      </c>
      <c r="O528" s="24" t="str">
        <f>IF(J528="?",$R$18,J528)</f>
        <v>tier - 1</v>
      </c>
    </row>
    <row r="529" spans="3:15" x14ac:dyDescent="0.35">
      <c r="C529" t="s">
        <v>554</v>
      </c>
      <c r="D529">
        <v>2003</v>
      </c>
      <c r="E529" t="s">
        <v>37</v>
      </c>
      <c r="F529">
        <v>4</v>
      </c>
      <c r="G529">
        <v>0</v>
      </c>
      <c r="H529">
        <v>4678.8</v>
      </c>
      <c r="I529" t="s">
        <v>11</v>
      </c>
      <c r="J529" t="s">
        <v>16</v>
      </c>
      <c r="K529" t="s">
        <v>300</v>
      </c>
      <c r="L529" s="16" t="str">
        <f t="shared" si="8"/>
        <v>Oct</v>
      </c>
      <c r="M529" s="16">
        <f>IF(D529="?",$R$7,D529)</f>
        <v>2003</v>
      </c>
      <c r="N529" s="24" t="str">
        <f>IF(I529="?",$R$12,I529)</f>
        <v>tier - 2</v>
      </c>
      <c r="O529" s="24" t="str">
        <f>IF(J529="?",$R$18,J529)</f>
        <v>tier - 1</v>
      </c>
    </row>
    <row r="530" spans="3:15" x14ac:dyDescent="0.35">
      <c r="C530" t="s">
        <v>555</v>
      </c>
      <c r="D530">
        <v>1990</v>
      </c>
      <c r="E530" t="s">
        <v>20</v>
      </c>
      <c r="F530">
        <v>4</v>
      </c>
      <c r="G530">
        <v>2</v>
      </c>
      <c r="H530">
        <v>4686.3900000000003</v>
      </c>
      <c r="I530" t="s">
        <v>12</v>
      </c>
      <c r="J530" t="s">
        <v>12</v>
      </c>
      <c r="K530" t="s">
        <v>13</v>
      </c>
      <c r="L530" s="16" t="str">
        <f t="shared" si="8"/>
        <v>Sep</v>
      </c>
      <c r="M530" s="16">
        <f>IF(D530="?",$R$7,D530)</f>
        <v>1990</v>
      </c>
      <c r="N530" s="24" t="str">
        <f>IF(I530="?",$R$12,I530)</f>
        <v>tier - 3</v>
      </c>
      <c r="O530" s="24" t="str">
        <f>IF(J530="?",$R$18,J530)</f>
        <v>tier - 3</v>
      </c>
    </row>
    <row r="531" spans="3:15" x14ac:dyDescent="0.35">
      <c r="C531" t="s">
        <v>556</v>
      </c>
      <c r="D531">
        <v>2003</v>
      </c>
      <c r="E531" t="s">
        <v>18</v>
      </c>
      <c r="F531">
        <v>22</v>
      </c>
      <c r="G531">
        <v>5</v>
      </c>
      <c r="H531">
        <v>4687.8</v>
      </c>
      <c r="I531" t="s">
        <v>11</v>
      </c>
      <c r="J531" t="s">
        <v>12</v>
      </c>
      <c r="K531" t="s">
        <v>42</v>
      </c>
      <c r="L531" s="16" t="str">
        <f t="shared" si="8"/>
        <v>Jun</v>
      </c>
      <c r="M531" s="16">
        <f>IF(D531="?",$R$7,D531)</f>
        <v>2003</v>
      </c>
      <c r="N531" s="24" t="str">
        <f>IF(I531="?",$R$12,I531)</f>
        <v>tier - 2</v>
      </c>
      <c r="O531" s="24" t="str">
        <f>IF(J531="?",$R$18,J531)</f>
        <v>tier - 3</v>
      </c>
    </row>
    <row r="532" spans="3:15" x14ac:dyDescent="0.35">
      <c r="C532" t="s">
        <v>557</v>
      </c>
      <c r="D532">
        <v>1977</v>
      </c>
      <c r="E532" t="s">
        <v>30</v>
      </c>
      <c r="F532">
        <v>4</v>
      </c>
      <c r="G532">
        <v>2</v>
      </c>
      <c r="H532">
        <v>4699.47</v>
      </c>
      <c r="I532" t="s">
        <v>11</v>
      </c>
      <c r="J532" t="s">
        <v>12</v>
      </c>
      <c r="K532" t="s">
        <v>13</v>
      </c>
      <c r="L532" s="16" t="str">
        <f t="shared" si="8"/>
        <v>Dec</v>
      </c>
      <c r="M532" s="16">
        <f>IF(D532="?",$R$7,D532)</f>
        <v>1977</v>
      </c>
      <c r="N532" s="24" t="str">
        <f>IF(I532="?",$R$12,I532)</f>
        <v>tier - 2</v>
      </c>
      <c r="O532" s="24" t="str">
        <f>IF(J532="?",$R$18,J532)</f>
        <v>tier - 3</v>
      </c>
    </row>
    <row r="533" spans="3:15" x14ac:dyDescent="0.35">
      <c r="C533" t="s">
        <v>558</v>
      </c>
      <c r="D533">
        <v>1981</v>
      </c>
      <c r="E533" t="s">
        <v>35</v>
      </c>
      <c r="F533">
        <v>12</v>
      </c>
      <c r="G533">
        <v>1</v>
      </c>
      <c r="H533">
        <v>4712.12</v>
      </c>
      <c r="I533" t="s">
        <v>11</v>
      </c>
      <c r="J533" t="s">
        <v>12</v>
      </c>
      <c r="K533" t="s">
        <v>42</v>
      </c>
      <c r="L533" s="16" t="str">
        <f t="shared" si="8"/>
        <v>Aug</v>
      </c>
      <c r="M533" s="16">
        <f>IF(D533="?",$R$7,D533)</f>
        <v>1981</v>
      </c>
      <c r="N533" s="24" t="str">
        <f>IF(I533="?",$R$12,I533)</f>
        <v>tier - 2</v>
      </c>
      <c r="O533" s="24" t="str">
        <f>IF(J533="?",$R$18,J533)</f>
        <v>tier - 3</v>
      </c>
    </row>
    <row r="534" spans="3:15" x14ac:dyDescent="0.35">
      <c r="C534" t="s">
        <v>559</v>
      </c>
      <c r="D534">
        <v>1992</v>
      </c>
      <c r="E534" t="s">
        <v>37</v>
      </c>
      <c r="F534">
        <v>9</v>
      </c>
      <c r="G534">
        <v>1</v>
      </c>
      <c r="H534">
        <v>4718.2</v>
      </c>
      <c r="I534" t="s">
        <v>11</v>
      </c>
      <c r="J534" t="s">
        <v>12</v>
      </c>
      <c r="K534" t="s">
        <v>247</v>
      </c>
      <c r="L534" s="16" t="str">
        <f t="shared" si="8"/>
        <v>Oct</v>
      </c>
      <c r="M534" s="16">
        <f>IF(D534="?",$R$7,D534)</f>
        <v>1992</v>
      </c>
      <c r="N534" s="24" t="str">
        <f>IF(I534="?",$R$12,I534)</f>
        <v>tier - 2</v>
      </c>
      <c r="O534" s="24" t="str">
        <f>IF(J534="?",$R$18,J534)</f>
        <v>tier - 3</v>
      </c>
    </row>
    <row r="535" spans="3:15" x14ac:dyDescent="0.35">
      <c r="C535" t="s">
        <v>560</v>
      </c>
      <c r="D535">
        <v>1992</v>
      </c>
      <c r="E535" t="s">
        <v>20</v>
      </c>
      <c r="F535">
        <v>28</v>
      </c>
      <c r="G535">
        <v>1</v>
      </c>
      <c r="H535">
        <v>4719.5200000000004</v>
      </c>
      <c r="I535" t="s">
        <v>11</v>
      </c>
      <c r="J535" t="s">
        <v>11</v>
      </c>
      <c r="K535" t="s">
        <v>247</v>
      </c>
      <c r="L535" s="16" t="str">
        <f t="shared" si="8"/>
        <v>Sep</v>
      </c>
      <c r="M535" s="16">
        <f>IF(D535="?",$R$7,D535)</f>
        <v>1992</v>
      </c>
      <c r="N535" s="24" t="str">
        <f>IF(I535="?",$R$12,I535)</f>
        <v>tier - 2</v>
      </c>
      <c r="O535" s="24" t="str">
        <f>IF(J535="?",$R$18,J535)</f>
        <v>tier - 2</v>
      </c>
    </row>
    <row r="536" spans="3:15" x14ac:dyDescent="0.35">
      <c r="C536" t="s">
        <v>561</v>
      </c>
      <c r="D536">
        <v>1994</v>
      </c>
      <c r="E536" t="s">
        <v>35</v>
      </c>
      <c r="F536">
        <v>12</v>
      </c>
      <c r="G536">
        <v>2</v>
      </c>
      <c r="H536">
        <v>4719.74</v>
      </c>
      <c r="I536" t="s">
        <v>11</v>
      </c>
      <c r="J536" t="s">
        <v>16</v>
      </c>
      <c r="K536" t="s">
        <v>23</v>
      </c>
      <c r="L536" s="16" t="str">
        <f t="shared" si="8"/>
        <v>Aug</v>
      </c>
      <c r="M536" s="16">
        <f>IF(D536="?",$R$7,D536)</f>
        <v>1994</v>
      </c>
      <c r="N536" s="24" t="str">
        <f>IF(I536="?",$R$12,I536)</f>
        <v>tier - 2</v>
      </c>
      <c r="O536" s="24" t="str">
        <f>IF(J536="?",$R$18,J536)</f>
        <v>tier - 1</v>
      </c>
    </row>
    <row r="537" spans="3:15" x14ac:dyDescent="0.35">
      <c r="C537" t="s">
        <v>562</v>
      </c>
      <c r="D537">
        <v>1980</v>
      </c>
      <c r="E537" t="s">
        <v>10</v>
      </c>
      <c r="F537">
        <v>2</v>
      </c>
      <c r="G537">
        <v>2</v>
      </c>
      <c r="H537">
        <v>4728.71</v>
      </c>
      <c r="I537" t="s">
        <v>11</v>
      </c>
      <c r="J537" t="s">
        <v>12</v>
      </c>
      <c r="K537" t="s">
        <v>23</v>
      </c>
      <c r="L537" s="16" t="str">
        <f t="shared" si="8"/>
        <v>Jul</v>
      </c>
      <c r="M537" s="16">
        <f>IF(D537="?",$R$7,D537)</f>
        <v>1980</v>
      </c>
      <c r="N537" s="24" t="str">
        <f>IF(I537="?",$R$12,I537)</f>
        <v>tier - 2</v>
      </c>
      <c r="O537" s="24" t="str">
        <f>IF(J537="?",$R$18,J537)</f>
        <v>tier - 3</v>
      </c>
    </row>
    <row r="538" spans="3:15" x14ac:dyDescent="0.35">
      <c r="C538" t="s">
        <v>563</v>
      </c>
      <c r="D538">
        <v>1986</v>
      </c>
      <c r="E538" t="s">
        <v>20</v>
      </c>
      <c r="F538">
        <v>5</v>
      </c>
      <c r="G538">
        <v>3</v>
      </c>
      <c r="H538">
        <v>4734.6400000000003</v>
      </c>
      <c r="I538" t="s">
        <v>11</v>
      </c>
      <c r="J538" t="s">
        <v>16</v>
      </c>
      <c r="K538" t="s">
        <v>13</v>
      </c>
      <c r="L538" s="16" t="str">
        <f t="shared" si="8"/>
        <v>Sep</v>
      </c>
      <c r="M538" s="16">
        <f>IF(D538="?",$R$7,D538)</f>
        <v>1986</v>
      </c>
      <c r="N538" s="24" t="str">
        <f>IF(I538="?",$R$12,I538)</f>
        <v>tier - 2</v>
      </c>
      <c r="O538" s="24" t="str">
        <f>IF(J538="?",$R$18,J538)</f>
        <v>tier - 1</v>
      </c>
    </row>
    <row r="539" spans="3:15" x14ac:dyDescent="0.35">
      <c r="C539" t="s">
        <v>564</v>
      </c>
      <c r="D539">
        <v>1991</v>
      </c>
      <c r="E539" t="s">
        <v>37</v>
      </c>
      <c r="F539">
        <v>12</v>
      </c>
      <c r="G539">
        <v>1</v>
      </c>
      <c r="H539">
        <v>4738.2700000000004</v>
      </c>
      <c r="I539" t="s">
        <v>11</v>
      </c>
      <c r="J539" t="s">
        <v>12</v>
      </c>
      <c r="K539" t="s">
        <v>23</v>
      </c>
      <c r="L539" s="16" t="str">
        <f t="shared" si="8"/>
        <v>Oct</v>
      </c>
      <c r="M539" s="16">
        <f>IF(D539="?",$R$7,D539)</f>
        <v>1991</v>
      </c>
      <c r="N539" s="24" t="str">
        <f>IF(I539="?",$R$12,I539)</f>
        <v>tier - 2</v>
      </c>
      <c r="O539" s="24" t="str">
        <f>IF(J539="?",$R$18,J539)</f>
        <v>tier - 3</v>
      </c>
    </row>
    <row r="540" spans="3:15" x14ac:dyDescent="0.35">
      <c r="C540" t="s">
        <v>565</v>
      </c>
      <c r="D540">
        <v>2004</v>
      </c>
      <c r="E540" t="s">
        <v>15</v>
      </c>
      <c r="F540">
        <v>24</v>
      </c>
      <c r="G540">
        <v>0</v>
      </c>
      <c r="H540">
        <v>4740.78</v>
      </c>
      <c r="I540" t="s">
        <v>11</v>
      </c>
      <c r="J540" t="s">
        <v>12</v>
      </c>
      <c r="K540" t="s">
        <v>300</v>
      </c>
      <c r="L540" s="16" t="str">
        <f t="shared" si="8"/>
        <v>Nov</v>
      </c>
      <c r="M540" s="16">
        <f>IF(D540="?",$R$7,D540)</f>
        <v>2004</v>
      </c>
      <c r="N540" s="24" t="str">
        <f>IF(I540="?",$R$12,I540)</f>
        <v>tier - 2</v>
      </c>
      <c r="O540" s="24" t="str">
        <f>IF(J540="?",$R$18,J540)</f>
        <v>tier - 3</v>
      </c>
    </row>
    <row r="541" spans="3:15" x14ac:dyDescent="0.35">
      <c r="C541" t="s">
        <v>566</v>
      </c>
      <c r="D541">
        <v>1987</v>
      </c>
      <c r="E541" t="s">
        <v>18</v>
      </c>
      <c r="F541">
        <v>5</v>
      </c>
      <c r="G541">
        <v>1</v>
      </c>
      <c r="H541">
        <v>4746.34</v>
      </c>
      <c r="I541" t="s">
        <v>11</v>
      </c>
      <c r="J541" t="s">
        <v>11</v>
      </c>
      <c r="K541" t="s">
        <v>42</v>
      </c>
      <c r="L541" s="16" t="str">
        <f t="shared" si="8"/>
        <v>Jun</v>
      </c>
      <c r="M541" s="16">
        <f>IF(D541="?",$R$7,D541)</f>
        <v>1987</v>
      </c>
      <c r="N541" s="24" t="str">
        <f>IF(I541="?",$R$12,I541)</f>
        <v>tier - 2</v>
      </c>
      <c r="O541" s="24" t="str">
        <f>IF(J541="?",$R$18,J541)</f>
        <v>tier - 2</v>
      </c>
    </row>
    <row r="542" spans="3:15" x14ac:dyDescent="0.35">
      <c r="C542" t="s">
        <v>567</v>
      </c>
      <c r="D542">
        <v>1987</v>
      </c>
      <c r="E542" t="s">
        <v>20</v>
      </c>
      <c r="F542">
        <v>2</v>
      </c>
      <c r="G542">
        <v>1</v>
      </c>
      <c r="H542">
        <v>4747.05</v>
      </c>
      <c r="I542" t="s">
        <v>11</v>
      </c>
      <c r="J542" t="s">
        <v>11</v>
      </c>
      <c r="K542" t="s">
        <v>13</v>
      </c>
      <c r="L542" s="16" t="str">
        <f t="shared" si="8"/>
        <v>Sep</v>
      </c>
      <c r="M542" s="16">
        <f>IF(D542="?",$R$7,D542)</f>
        <v>1987</v>
      </c>
      <c r="N542" s="24" t="str">
        <f>IF(I542="?",$R$12,I542)</f>
        <v>tier - 2</v>
      </c>
      <c r="O542" s="24" t="str">
        <f>IF(J542="?",$R$18,J542)</f>
        <v>tier - 2</v>
      </c>
    </row>
    <row r="543" spans="3:15" x14ac:dyDescent="0.35">
      <c r="C543" t="s">
        <v>568</v>
      </c>
      <c r="D543">
        <v>1987</v>
      </c>
      <c r="E543" t="s">
        <v>15</v>
      </c>
      <c r="F543">
        <v>22</v>
      </c>
      <c r="G543">
        <v>1</v>
      </c>
      <c r="H543">
        <v>4751.07</v>
      </c>
      <c r="I543" t="s">
        <v>12</v>
      </c>
      <c r="J543" t="s">
        <v>16</v>
      </c>
      <c r="K543" t="s">
        <v>42</v>
      </c>
      <c r="L543" s="16" t="str">
        <f t="shared" si="8"/>
        <v>Nov</v>
      </c>
      <c r="M543" s="16">
        <f>IF(D543="?",$R$7,D543)</f>
        <v>1987</v>
      </c>
      <c r="N543" s="24" t="str">
        <f>IF(I543="?",$R$12,I543)</f>
        <v>tier - 3</v>
      </c>
      <c r="O543" s="24" t="str">
        <f>IF(J543="?",$R$18,J543)</f>
        <v>tier - 1</v>
      </c>
    </row>
    <row r="544" spans="3:15" x14ac:dyDescent="0.35">
      <c r="C544" t="s">
        <v>569</v>
      </c>
      <c r="D544">
        <v>1992</v>
      </c>
      <c r="E544" t="s">
        <v>35</v>
      </c>
      <c r="F544">
        <v>16</v>
      </c>
      <c r="G544">
        <v>2</v>
      </c>
      <c r="H544">
        <v>4753.6400000000003</v>
      </c>
      <c r="I544" t="s">
        <v>11</v>
      </c>
      <c r="J544" t="s">
        <v>12</v>
      </c>
      <c r="K544" t="s">
        <v>13</v>
      </c>
      <c r="L544" s="16" t="str">
        <f t="shared" si="8"/>
        <v>Aug</v>
      </c>
      <c r="M544" s="16">
        <f>IF(D544="?",$R$7,D544)</f>
        <v>1992</v>
      </c>
      <c r="N544" s="24" t="str">
        <f>IF(I544="?",$R$12,I544)</f>
        <v>tier - 2</v>
      </c>
      <c r="O544" s="24" t="str">
        <f>IF(J544="?",$R$18,J544)</f>
        <v>tier - 3</v>
      </c>
    </row>
    <row r="545" spans="3:15" x14ac:dyDescent="0.35">
      <c r="C545" t="s">
        <v>570</v>
      </c>
      <c r="D545">
        <v>1987</v>
      </c>
      <c r="E545" t="s">
        <v>20</v>
      </c>
      <c r="F545">
        <v>27</v>
      </c>
      <c r="G545">
        <v>1</v>
      </c>
      <c r="H545">
        <v>4762.33</v>
      </c>
      <c r="I545" t="s">
        <v>12</v>
      </c>
      <c r="J545" t="s">
        <v>12</v>
      </c>
      <c r="K545" t="s">
        <v>42</v>
      </c>
      <c r="L545" s="16" t="str">
        <f t="shared" si="8"/>
        <v>Sep</v>
      </c>
      <c r="M545" s="16">
        <f>IF(D545="?",$R$7,D545)</f>
        <v>1987</v>
      </c>
      <c r="N545" s="24" t="str">
        <f>IF(I545="?",$R$12,I545)</f>
        <v>tier - 3</v>
      </c>
      <c r="O545" s="24" t="str">
        <f>IF(J545="?",$R$18,J545)</f>
        <v>tier - 3</v>
      </c>
    </row>
    <row r="546" spans="3:15" x14ac:dyDescent="0.35">
      <c r="C546" t="s">
        <v>571</v>
      </c>
      <c r="D546">
        <v>1989</v>
      </c>
      <c r="E546" t="s">
        <v>35</v>
      </c>
      <c r="F546">
        <v>1</v>
      </c>
      <c r="G546">
        <v>1</v>
      </c>
      <c r="H546">
        <v>4766.0200000000004</v>
      </c>
      <c r="I546" t="s">
        <v>11</v>
      </c>
      <c r="J546" t="s">
        <v>12</v>
      </c>
      <c r="K546" t="s">
        <v>42</v>
      </c>
      <c r="L546" s="16" t="str">
        <f t="shared" si="8"/>
        <v>Aug</v>
      </c>
      <c r="M546" s="16">
        <f>IF(D546="?",$R$7,D546)</f>
        <v>1989</v>
      </c>
      <c r="N546" s="24" t="str">
        <f>IF(I546="?",$R$12,I546)</f>
        <v>tier - 2</v>
      </c>
      <c r="O546" s="24" t="str">
        <f>IF(J546="?",$R$18,J546)</f>
        <v>tier - 3</v>
      </c>
    </row>
    <row r="547" spans="3:15" x14ac:dyDescent="0.35">
      <c r="C547" t="s">
        <v>572</v>
      </c>
      <c r="D547">
        <v>1989</v>
      </c>
      <c r="E547" t="s">
        <v>30</v>
      </c>
      <c r="F547">
        <v>9</v>
      </c>
      <c r="G547">
        <v>1</v>
      </c>
      <c r="H547">
        <v>4779.6000000000004</v>
      </c>
      <c r="I547" t="s">
        <v>11</v>
      </c>
      <c r="J547" t="s">
        <v>12</v>
      </c>
      <c r="K547" t="s">
        <v>13</v>
      </c>
      <c r="L547" s="16" t="str">
        <f t="shared" si="8"/>
        <v>Dec</v>
      </c>
      <c r="M547" s="16">
        <f>IF(D547="?",$R$7,D547)</f>
        <v>1989</v>
      </c>
      <c r="N547" s="24" t="str">
        <f>IF(I547="?",$R$12,I547)</f>
        <v>tier - 2</v>
      </c>
      <c r="O547" s="24" t="str">
        <f>IF(J547="?",$R$18,J547)</f>
        <v>tier - 3</v>
      </c>
    </row>
    <row r="548" spans="3:15" x14ac:dyDescent="0.35">
      <c r="C548" t="s">
        <v>573</v>
      </c>
      <c r="D548">
        <v>1987</v>
      </c>
      <c r="E548" t="s">
        <v>18</v>
      </c>
      <c r="F548">
        <v>22</v>
      </c>
      <c r="G548">
        <v>3</v>
      </c>
      <c r="H548">
        <v>4787.42</v>
      </c>
      <c r="I548" t="s">
        <v>11</v>
      </c>
      <c r="J548" t="s">
        <v>12</v>
      </c>
      <c r="K548" t="s">
        <v>13</v>
      </c>
      <c r="L548" s="16" t="str">
        <f t="shared" si="8"/>
        <v>Jun</v>
      </c>
      <c r="M548" s="16">
        <f>IF(D548="?",$R$7,D548)</f>
        <v>1987</v>
      </c>
      <c r="N548" s="24" t="str">
        <f>IF(I548="?",$R$12,I548)</f>
        <v>tier - 2</v>
      </c>
      <c r="O548" s="24" t="str">
        <f>IF(J548="?",$R$18,J548)</f>
        <v>tier - 3</v>
      </c>
    </row>
    <row r="549" spans="3:15" x14ac:dyDescent="0.35">
      <c r="C549" t="s">
        <v>574</v>
      </c>
      <c r="D549">
        <v>1989</v>
      </c>
      <c r="E549" t="s">
        <v>30</v>
      </c>
      <c r="F549">
        <v>16</v>
      </c>
      <c r="G549">
        <v>1</v>
      </c>
      <c r="H549">
        <v>4795.66</v>
      </c>
      <c r="I549" t="s">
        <v>11</v>
      </c>
      <c r="J549" t="s">
        <v>16</v>
      </c>
      <c r="K549" t="s">
        <v>13</v>
      </c>
      <c r="L549" s="16" t="str">
        <f t="shared" si="8"/>
        <v>Dec</v>
      </c>
      <c r="M549" s="16">
        <f>IF(D549="?",$R$7,D549)</f>
        <v>1989</v>
      </c>
      <c r="N549" s="24" t="str">
        <f>IF(I549="?",$R$12,I549)</f>
        <v>tier - 2</v>
      </c>
      <c r="O549" s="24" t="str">
        <f>IF(J549="?",$R$18,J549)</f>
        <v>tier - 1</v>
      </c>
    </row>
    <row r="550" spans="3:15" x14ac:dyDescent="0.35">
      <c r="C550" t="s">
        <v>575</v>
      </c>
      <c r="D550">
        <v>1978</v>
      </c>
      <c r="E550" t="s">
        <v>37</v>
      </c>
      <c r="F550">
        <v>3</v>
      </c>
      <c r="G550">
        <v>2</v>
      </c>
      <c r="H550">
        <v>4812.34</v>
      </c>
      <c r="I550" t="s">
        <v>11</v>
      </c>
      <c r="J550" t="s">
        <v>12</v>
      </c>
      <c r="K550" t="s">
        <v>13</v>
      </c>
      <c r="L550" s="16" t="str">
        <f t="shared" si="8"/>
        <v>Oct</v>
      </c>
      <c r="M550" s="16">
        <f>IF(D550="?",$R$7,D550)</f>
        <v>1978</v>
      </c>
      <c r="N550" s="24" t="str">
        <f>IF(I550="?",$R$12,I550)</f>
        <v>tier - 2</v>
      </c>
      <c r="O550" s="24" t="str">
        <f>IF(J550="?",$R$18,J550)</f>
        <v>tier - 3</v>
      </c>
    </row>
    <row r="551" spans="3:15" x14ac:dyDescent="0.35">
      <c r="C551" t="s">
        <v>576</v>
      </c>
      <c r="D551">
        <v>1981</v>
      </c>
      <c r="E551" t="s">
        <v>10</v>
      </c>
      <c r="F551">
        <v>3</v>
      </c>
      <c r="G551">
        <v>1</v>
      </c>
      <c r="H551">
        <v>4827.1000000000004</v>
      </c>
      <c r="I551" t="s">
        <v>11</v>
      </c>
      <c r="J551" t="s">
        <v>16</v>
      </c>
      <c r="K551" t="s">
        <v>13</v>
      </c>
      <c r="L551" s="16" t="str">
        <f t="shared" si="8"/>
        <v>Jul</v>
      </c>
      <c r="M551" s="16">
        <f>IF(D551="?",$R$7,D551)</f>
        <v>1981</v>
      </c>
      <c r="N551" s="24" t="str">
        <f>IF(I551="?",$R$12,I551)</f>
        <v>tier - 2</v>
      </c>
      <c r="O551" s="24" t="str">
        <f>IF(J551="?",$R$18,J551)</f>
        <v>tier - 1</v>
      </c>
    </row>
    <row r="552" spans="3:15" x14ac:dyDescent="0.35">
      <c r="C552" t="s">
        <v>577</v>
      </c>
      <c r="D552">
        <v>1995</v>
      </c>
      <c r="E552" t="s">
        <v>30</v>
      </c>
      <c r="F552">
        <v>1</v>
      </c>
      <c r="G552">
        <v>3</v>
      </c>
      <c r="H552">
        <v>4827.8999999999996</v>
      </c>
      <c r="I552" t="s">
        <v>16</v>
      </c>
      <c r="J552" t="s">
        <v>11</v>
      </c>
      <c r="K552" t="s">
        <v>31</v>
      </c>
      <c r="L552" s="16" t="str">
        <f t="shared" si="8"/>
        <v>Dec</v>
      </c>
      <c r="M552" s="16">
        <f>IF(D552="?",$R$7,D552)</f>
        <v>1995</v>
      </c>
      <c r="N552" s="24" t="str">
        <f>IF(I552="?",$R$12,I552)</f>
        <v>tier - 1</v>
      </c>
      <c r="O552" s="24" t="str">
        <f>IF(J552="?",$R$18,J552)</f>
        <v>tier - 2</v>
      </c>
    </row>
    <row r="553" spans="3:15" x14ac:dyDescent="0.35">
      <c r="C553" t="s">
        <v>578</v>
      </c>
      <c r="D553">
        <v>2002</v>
      </c>
      <c r="E553" t="s">
        <v>18</v>
      </c>
      <c r="F553">
        <v>27</v>
      </c>
      <c r="G553">
        <v>5</v>
      </c>
      <c r="H553">
        <v>4830.63</v>
      </c>
      <c r="I553" t="s">
        <v>11</v>
      </c>
      <c r="J553" t="s">
        <v>16</v>
      </c>
      <c r="K553" t="s">
        <v>42</v>
      </c>
      <c r="L553" s="16" t="str">
        <f t="shared" si="8"/>
        <v>Jun</v>
      </c>
      <c r="M553" s="16">
        <f>IF(D553="?",$R$7,D553)</f>
        <v>2002</v>
      </c>
      <c r="N553" s="24" t="str">
        <f>IF(I553="?",$R$12,I553)</f>
        <v>tier - 2</v>
      </c>
      <c r="O553" s="24" t="str">
        <f>IF(J553="?",$R$18,J553)</f>
        <v>tier - 1</v>
      </c>
    </row>
    <row r="554" spans="3:15" x14ac:dyDescent="0.35">
      <c r="C554" t="s">
        <v>579</v>
      </c>
      <c r="D554">
        <v>2000</v>
      </c>
      <c r="E554" t="s">
        <v>30</v>
      </c>
      <c r="F554">
        <v>11</v>
      </c>
      <c r="G554">
        <v>0</v>
      </c>
      <c r="H554">
        <v>4835.43</v>
      </c>
      <c r="I554" t="s">
        <v>11</v>
      </c>
      <c r="J554" t="s">
        <v>11</v>
      </c>
      <c r="K554" t="s">
        <v>300</v>
      </c>
      <c r="L554" s="16" t="str">
        <f t="shared" si="8"/>
        <v>Dec</v>
      </c>
      <c r="M554" s="16">
        <f>IF(D554="?",$R$7,D554)</f>
        <v>2000</v>
      </c>
      <c r="N554" s="24" t="str">
        <f>IF(I554="?",$R$12,I554)</f>
        <v>tier - 2</v>
      </c>
      <c r="O554" s="24" t="str">
        <f>IF(J554="?",$R$18,J554)</f>
        <v>tier - 2</v>
      </c>
    </row>
    <row r="555" spans="3:15" x14ac:dyDescent="0.35">
      <c r="C555" t="s">
        <v>580</v>
      </c>
      <c r="D555">
        <v>1992</v>
      </c>
      <c r="E555" t="s">
        <v>20</v>
      </c>
      <c r="F555">
        <v>10</v>
      </c>
      <c r="G555">
        <v>3</v>
      </c>
      <c r="H555">
        <v>4837.58</v>
      </c>
      <c r="I555" t="s">
        <v>12</v>
      </c>
      <c r="J555" t="s">
        <v>11</v>
      </c>
      <c r="K555" t="s">
        <v>13</v>
      </c>
      <c r="L555" s="16" t="str">
        <f t="shared" si="8"/>
        <v>Sep</v>
      </c>
      <c r="M555" s="16">
        <f>IF(D555="?",$R$7,D555)</f>
        <v>1992</v>
      </c>
      <c r="N555" s="24" t="str">
        <f>IF(I555="?",$R$12,I555)</f>
        <v>tier - 3</v>
      </c>
      <c r="O555" s="24" t="str">
        <f>IF(J555="?",$R$18,J555)</f>
        <v>tier - 2</v>
      </c>
    </row>
    <row r="556" spans="3:15" x14ac:dyDescent="0.35">
      <c r="C556" t="s">
        <v>581</v>
      </c>
      <c r="D556">
        <v>1984</v>
      </c>
      <c r="E556" t="s">
        <v>37</v>
      </c>
      <c r="F556">
        <v>15</v>
      </c>
      <c r="G556">
        <v>3</v>
      </c>
      <c r="H556">
        <v>4839.18</v>
      </c>
      <c r="I556" t="s">
        <v>11</v>
      </c>
      <c r="J556" t="s">
        <v>16</v>
      </c>
      <c r="K556" t="s">
        <v>23</v>
      </c>
      <c r="L556" s="16" t="str">
        <f t="shared" si="8"/>
        <v>Oct</v>
      </c>
      <c r="M556" s="16">
        <f>IF(D556="?",$R$7,D556)</f>
        <v>1984</v>
      </c>
      <c r="N556" s="24" t="str">
        <f>IF(I556="?",$R$12,I556)</f>
        <v>tier - 2</v>
      </c>
      <c r="O556" s="24" t="str">
        <f>IF(J556="?",$R$18,J556)</f>
        <v>tier - 1</v>
      </c>
    </row>
    <row r="557" spans="3:15" x14ac:dyDescent="0.35">
      <c r="C557" t="s">
        <v>582</v>
      </c>
      <c r="D557">
        <v>1995</v>
      </c>
      <c r="E557" t="s">
        <v>20</v>
      </c>
      <c r="F557">
        <v>29</v>
      </c>
      <c r="G557">
        <v>0</v>
      </c>
      <c r="H557">
        <v>4840.95</v>
      </c>
      <c r="I557" t="s">
        <v>11</v>
      </c>
      <c r="J557" t="s">
        <v>16</v>
      </c>
      <c r="K557" t="s">
        <v>300</v>
      </c>
      <c r="L557" s="16" t="str">
        <f t="shared" si="8"/>
        <v>Sep</v>
      </c>
      <c r="M557" s="16">
        <f>IF(D557="?",$R$7,D557)</f>
        <v>1995</v>
      </c>
      <c r="N557" s="24" t="str">
        <f>IF(I557="?",$R$12,I557)</f>
        <v>tier - 2</v>
      </c>
      <c r="O557" s="24" t="str">
        <f>IF(J557="?",$R$18,J557)</f>
        <v>tier - 1</v>
      </c>
    </row>
    <row r="558" spans="3:15" x14ac:dyDescent="0.35">
      <c r="C558" t="s">
        <v>583</v>
      </c>
      <c r="D558">
        <v>1979</v>
      </c>
      <c r="E558" t="s">
        <v>30</v>
      </c>
      <c r="F558">
        <v>13</v>
      </c>
      <c r="G558">
        <v>2</v>
      </c>
      <c r="H558">
        <v>4843.79</v>
      </c>
      <c r="I558" t="s">
        <v>11</v>
      </c>
      <c r="J558" t="s">
        <v>12</v>
      </c>
      <c r="K558" t="s">
        <v>13</v>
      </c>
      <c r="L558" s="16" t="str">
        <f t="shared" si="8"/>
        <v>Dec</v>
      </c>
      <c r="M558" s="16">
        <f>IF(D558="?",$R$7,D558)</f>
        <v>1979</v>
      </c>
      <c r="N558" s="24" t="str">
        <f>IF(I558="?",$R$12,I558)</f>
        <v>tier - 2</v>
      </c>
      <c r="O558" s="24" t="str">
        <f>IF(J558="?",$R$18,J558)</f>
        <v>tier - 3</v>
      </c>
    </row>
    <row r="559" spans="3:15" x14ac:dyDescent="0.35">
      <c r="C559" t="s">
        <v>584</v>
      </c>
      <c r="D559">
        <v>1974</v>
      </c>
      <c r="E559" t="s">
        <v>20</v>
      </c>
      <c r="F559">
        <v>11</v>
      </c>
      <c r="G559">
        <v>0</v>
      </c>
      <c r="H559">
        <v>4844.67</v>
      </c>
      <c r="I559" t="s">
        <v>11</v>
      </c>
      <c r="J559" t="s">
        <v>11</v>
      </c>
      <c r="K559" t="s">
        <v>13</v>
      </c>
      <c r="L559" s="16" t="str">
        <f t="shared" si="8"/>
        <v>Sep</v>
      </c>
      <c r="M559" s="16">
        <f>IF(D559="?",$R$7,D559)</f>
        <v>1974</v>
      </c>
      <c r="N559" s="24" t="str">
        <f>IF(I559="?",$R$12,I559)</f>
        <v>tier - 2</v>
      </c>
      <c r="O559" s="24" t="str">
        <f>IF(J559="?",$R$18,J559)</f>
        <v>tier - 2</v>
      </c>
    </row>
    <row r="560" spans="3:15" x14ac:dyDescent="0.35">
      <c r="C560" t="s">
        <v>585</v>
      </c>
      <c r="D560">
        <v>2001</v>
      </c>
      <c r="E560" t="s">
        <v>18</v>
      </c>
      <c r="F560">
        <v>7</v>
      </c>
      <c r="G560">
        <v>0</v>
      </c>
      <c r="H560">
        <v>4846.53</v>
      </c>
      <c r="I560" t="s">
        <v>11</v>
      </c>
      <c r="J560" t="s">
        <v>12</v>
      </c>
      <c r="K560" t="s">
        <v>300</v>
      </c>
      <c r="L560" s="16" t="str">
        <f t="shared" si="8"/>
        <v>Jun</v>
      </c>
      <c r="M560" s="16">
        <f>IF(D560="?",$R$7,D560)</f>
        <v>2001</v>
      </c>
      <c r="N560" s="24" t="str">
        <f>IF(I560="?",$R$12,I560)</f>
        <v>tier - 2</v>
      </c>
      <c r="O560" s="24" t="str">
        <f>IF(J560="?",$R$18,J560)</f>
        <v>tier - 3</v>
      </c>
    </row>
    <row r="561" spans="3:15" x14ac:dyDescent="0.35">
      <c r="C561" t="s">
        <v>586</v>
      </c>
      <c r="D561">
        <v>1995</v>
      </c>
      <c r="E561" t="s">
        <v>30</v>
      </c>
      <c r="F561">
        <v>27</v>
      </c>
      <c r="G561">
        <v>3</v>
      </c>
      <c r="H561">
        <v>4846.92</v>
      </c>
      <c r="I561" t="s">
        <v>11</v>
      </c>
      <c r="J561" t="s">
        <v>12</v>
      </c>
      <c r="K561" t="s">
        <v>356</v>
      </c>
      <c r="L561" s="16" t="str">
        <f t="shared" si="8"/>
        <v>Dec</v>
      </c>
      <c r="M561" s="16">
        <f>IF(D561="?",$R$7,D561)</f>
        <v>1995</v>
      </c>
      <c r="N561" s="24" t="str">
        <f>IF(I561="?",$R$12,I561)</f>
        <v>tier - 2</v>
      </c>
      <c r="O561" s="24" t="str">
        <f>IF(J561="?",$R$18,J561)</f>
        <v>tier - 3</v>
      </c>
    </row>
    <row r="562" spans="3:15" x14ac:dyDescent="0.35">
      <c r="C562" t="s">
        <v>587</v>
      </c>
      <c r="D562">
        <v>1989</v>
      </c>
      <c r="E562" t="s">
        <v>20</v>
      </c>
      <c r="F562">
        <v>1</v>
      </c>
      <c r="G562">
        <v>3</v>
      </c>
      <c r="H562">
        <v>4859.8900000000003</v>
      </c>
      <c r="I562" t="s">
        <v>11</v>
      </c>
      <c r="J562" t="s">
        <v>12</v>
      </c>
      <c r="K562" t="s">
        <v>42</v>
      </c>
      <c r="L562" s="16" t="str">
        <f t="shared" si="8"/>
        <v>Sep</v>
      </c>
      <c r="M562" s="16">
        <f>IF(D562="?",$R$7,D562)</f>
        <v>1989</v>
      </c>
      <c r="N562" s="24" t="str">
        <f>IF(I562="?",$R$12,I562)</f>
        <v>tier - 2</v>
      </c>
      <c r="O562" s="24" t="str">
        <f>IF(J562="?",$R$18,J562)</f>
        <v>tier - 3</v>
      </c>
    </row>
    <row r="563" spans="3:15" x14ac:dyDescent="0.35">
      <c r="C563" t="s">
        <v>588</v>
      </c>
      <c r="D563">
        <v>1997</v>
      </c>
      <c r="E563" t="s">
        <v>20</v>
      </c>
      <c r="F563">
        <v>29</v>
      </c>
      <c r="G563">
        <v>4</v>
      </c>
      <c r="H563">
        <v>4877.9799999999996</v>
      </c>
      <c r="I563" t="s">
        <v>11</v>
      </c>
      <c r="J563" t="s">
        <v>12</v>
      </c>
      <c r="K563" t="s">
        <v>23</v>
      </c>
      <c r="L563" s="16" t="str">
        <f t="shared" si="8"/>
        <v>Sep</v>
      </c>
      <c r="M563" s="16">
        <f>IF(D563="?",$R$7,D563)</f>
        <v>1997</v>
      </c>
      <c r="N563" s="24" t="str">
        <f>IF(I563="?",$R$12,I563)</f>
        <v>tier - 2</v>
      </c>
      <c r="O563" s="24" t="str">
        <f>IF(J563="?",$R$18,J563)</f>
        <v>tier - 3</v>
      </c>
    </row>
    <row r="564" spans="3:15" x14ac:dyDescent="0.35">
      <c r="C564" t="s">
        <v>589</v>
      </c>
      <c r="D564">
        <v>1986</v>
      </c>
      <c r="E564" t="s">
        <v>30</v>
      </c>
      <c r="F564">
        <v>23</v>
      </c>
      <c r="G564">
        <v>0</v>
      </c>
      <c r="H564">
        <v>4883.87</v>
      </c>
      <c r="I564" t="s">
        <v>11</v>
      </c>
      <c r="J564" t="s">
        <v>16</v>
      </c>
      <c r="K564" t="s">
        <v>42</v>
      </c>
      <c r="L564" s="16" t="str">
        <f t="shared" si="8"/>
        <v>Dec</v>
      </c>
      <c r="M564" s="16">
        <f>IF(D564="?",$R$7,D564)</f>
        <v>1986</v>
      </c>
      <c r="N564" s="24" t="str">
        <f>IF(I564="?",$R$12,I564)</f>
        <v>tier - 2</v>
      </c>
      <c r="O564" s="24" t="str">
        <f>IF(J564="?",$R$18,J564)</f>
        <v>tier - 1</v>
      </c>
    </row>
    <row r="565" spans="3:15" x14ac:dyDescent="0.35">
      <c r="C565" t="s">
        <v>590</v>
      </c>
      <c r="D565">
        <v>1986</v>
      </c>
      <c r="E565" t="s">
        <v>37</v>
      </c>
      <c r="F565">
        <v>27</v>
      </c>
      <c r="G565">
        <v>0</v>
      </c>
      <c r="H565">
        <v>4889.04</v>
      </c>
      <c r="I565" t="s">
        <v>11</v>
      </c>
      <c r="J565" t="s">
        <v>16</v>
      </c>
      <c r="K565" t="s">
        <v>13</v>
      </c>
      <c r="L565" s="16" t="str">
        <f t="shared" si="8"/>
        <v>Oct</v>
      </c>
      <c r="M565" s="16">
        <f>IF(D565="?",$R$7,D565)</f>
        <v>1986</v>
      </c>
      <c r="N565" s="24" t="str">
        <f>IF(I565="?",$R$12,I565)</f>
        <v>tier - 2</v>
      </c>
      <c r="O565" s="24" t="str">
        <f>IF(J565="?",$R$18,J565)</f>
        <v>tier - 1</v>
      </c>
    </row>
    <row r="566" spans="3:15" x14ac:dyDescent="0.35">
      <c r="C566" t="s">
        <v>591</v>
      </c>
      <c r="D566">
        <v>1989</v>
      </c>
      <c r="E566" t="s">
        <v>10</v>
      </c>
      <c r="F566">
        <v>10</v>
      </c>
      <c r="G566">
        <v>2</v>
      </c>
      <c r="H566">
        <v>4890</v>
      </c>
      <c r="I566" t="s">
        <v>12</v>
      </c>
      <c r="J566" t="s">
        <v>11</v>
      </c>
      <c r="K566" t="s">
        <v>13</v>
      </c>
      <c r="L566" s="16" t="str">
        <f t="shared" si="8"/>
        <v>Jul</v>
      </c>
      <c r="M566" s="16">
        <f>IF(D566="?",$R$7,D566)</f>
        <v>1989</v>
      </c>
      <c r="N566" s="24" t="str">
        <f>IF(I566="?",$R$12,I566)</f>
        <v>tier - 3</v>
      </c>
      <c r="O566" s="24" t="str">
        <f>IF(J566="?",$R$18,J566)</f>
        <v>tier - 2</v>
      </c>
    </row>
    <row r="567" spans="3:15" x14ac:dyDescent="0.35">
      <c r="C567" t="s">
        <v>592</v>
      </c>
      <c r="D567">
        <v>1990</v>
      </c>
      <c r="E567" t="s">
        <v>15</v>
      </c>
      <c r="F567">
        <v>28</v>
      </c>
      <c r="G567">
        <v>3</v>
      </c>
      <c r="H567">
        <v>4894.3900000000003</v>
      </c>
      <c r="I567" t="s">
        <v>11</v>
      </c>
      <c r="J567" t="s">
        <v>12</v>
      </c>
      <c r="K567" t="s">
        <v>13</v>
      </c>
      <c r="L567" s="16" t="str">
        <f t="shared" si="8"/>
        <v>Nov</v>
      </c>
      <c r="M567" s="16">
        <f>IF(D567="?",$R$7,D567)</f>
        <v>1990</v>
      </c>
      <c r="N567" s="24" t="str">
        <f>IF(I567="?",$R$12,I567)</f>
        <v>tier - 2</v>
      </c>
      <c r="O567" s="24" t="str">
        <f>IF(J567="?",$R$18,J567)</f>
        <v>tier - 3</v>
      </c>
    </row>
    <row r="568" spans="3:15" x14ac:dyDescent="0.35">
      <c r="C568" t="s">
        <v>593</v>
      </c>
      <c r="D568">
        <v>1988</v>
      </c>
      <c r="E568" t="s">
        <v>20</v>
      </c>
      <c r="F568">
        <v>23</v>
      </c>
      <c r="G568">
        <v>1</v>
      </c>
      <c r="H568">
        <v>4894.75</v>
      </c>
      <c r="I568" t="s">
        <v>12</v>
      </c>
      <c r="J568" t="s">
        <v>12</v>
      </c>
      <c r="K568" t="s">
        <v>23</v>
      </c>
      <c r="L568" s="16" t="str">
        <f t="shared" si="8"/>
        <v>Sep</v>
      </c>
      <c r="M568" s="16">
        <f>IF(D568="?",$R$7,D568)</f>
        <v>1988</v>
      </c>
      <c r="N568" s="24" t="str">
        <f>IF(I568="?",$R$12,I568)</f>
        <v>tier - 3</v>
      </c>
      <c r="O568" s="24" t="str">
        <f>IF(J568="?",$R$18,J568)</f>
        <v>tier - 3</v>
      </c>
    </row>
    <row r="569" spans="3:15" x14ac:dyDescent="0.35">
      <c r="C569" t="s">
        <v>594</v>
      </c>
      <c r="D569">
        <v>1993</v>
      </c>
      <c r="E569" t="s">
        <v>10</v>
      </c>
      <c r="F569">
        <v>10</v>
      </c>
      <c r="G569">
        <v>2</v>
      </c>
      <c r="H569">
        <v>4906.41</v>
      </c>
      <c r="I569" t="s">
        <v>11</v>
      </c>
      <c r="J569" t="s">
        <v>16</v>
      </c>
      <c r="K569" t="s">
        <v>23</v>
      </c>
      <c r="L569" s="16" t="str">
        <f t="shared" si="8"/>
        <v>Jul</v>
      </c>
      <c r="M569" s="16">
        <f>IF(D569="?",$R$7,D569)</f>
        <v>1993</v>
      </c>
      <c r="N569" s="24" t="str">
        <f>IF(I569="?",$R$12,I569)</f>
        <v>tier - 2</v>
      </c>
      <c r="O569" s="24" t="str">
        <f>IF(J569="?",$R$18,J569)</f>
        <v>tier - 1</v>
      </c>
    </row>
    <row r="570" spans="3:15" x14ac:dyDescent="0.35">
      <c r="C570" t="s">
        <v>595</v>
      </c>
      <c r="D570">
        <v>1981</v>
      </c>
      <c r="E570" t="s">
        <v>37</v>
      </c>
      <c r="F570">
        <v>18</v>
      </c>
      <c r="G570">
        <v>1</v>
      </c>
      <c r="H570">
        <v>4911.8900000000003</v>
      </c>
      <c r="I570" t="s">
        <v>11</v>
      </c>
      <c r="J570" t="s">
        <v>12</v>
      </c>
      <c r="K570" t="s">
        <v>13</v>
      </c>
      <c r="L570" s="16" t="str">
        <f t="shared" si="8"/>
        <v>Oct</v>
      </c>
      <c r="M570" s="16">
        <f>IF(D570="?",$R$7,D570)</f>
        <v>1981</v>
      </c>
      <c r="N570" s="24" t="str">
        <f>IF(I570="?",$R$12,I570)</f>
        <v>tier - 2</v>
      </c>
      <c r="O570" s="24" t="str">
        <f>IF(J570="?",$R$18,J570)</f>
        <v>tier - 3</v>
      </c>
    </row>
    <row r="571" spans="3:15" x14ac:dyDescent="0.35">
      <c r="C571" t="s">
        <v>596</v>
      </c>
      <c r="D571">
        <v>2002</v>
      </c>
      <c r="E571" t="s">
        <v>35</v>
      </c>
      <c r="F571">
        <v>21</v>
      </c>
      <c r="G571">
        <v>5</v>
      </c>
      <c r="H571">
        <v>4915.0600000000004</v>
      </c>
      <c r="I571" t="s">
        <v>11</v>
      </c>
      <c r="J571" t="s">
        <v>16</v>
      </c>
      <c r="K571" t="s">
        <v>356</v>
      </c>
      <c r="L571" s="16" t="str">
        <f t="shared" si="8"/>
        <v>Aug</v>
      </c>
      <c r="M571" s="16">
        <f>IF(D571="?",$R$7,D571)</f>
        <v>2002</v>
      </c>
      <c r="N571" s="24" t="str">
        <f>IF(I571="?",$R$12,I571)</f>
        <v>tier - 2</v>
      </c>
      <c r="O571" s="24" t="str">
        <f>IF(J571="?",$R$18,J571)</f>
        <v>tier - 1</v>
      </c>
    </row>
    <row r="572" spans="3:15" x14ac:dyDescent="0.35">
      <c r="C572" t="s">
        <v>597</v>
      </c>
      <c r="D572">
        <v>1993</v>
      </c>
      <c r="E572" t="s">
        <v>35</v>
      </c>
      <c r="F572">
        <v>10</v>
      </c>
      <c r="G572">
        <v>2</v>
      </c>
      <c r="H572">
        <v>4922.92</v>
      </c>
      <c r="I572" t="s">
        <v>11</v>
      </c>
      <c r="J572" t="s">
        <v>11</v>
      </c>
      <c r="K572" t="s">
        <v>23</v>
      </c>
      <c r="L572" s="16" t="str">
        <f t="shared" si="8"/>
        <v>Aug</v>
      </c>
      <c r="M572" s="16">
        <f>IF(D572="?",$R$7,D572)</f>
        <v>1993</v>
      </c>
      <c r="N572" s="24" t="str">
        <f>IF(I572="?",$R$12,I572)</f>
        <v>tier - 2</v>
      </c>
      <c r="O572" s="24" t="str">
        <f>IF(J572="?",$R$18,J572)</f>
        <v>tier - 2</v>
      </c>
    </row>
    <row r="573" spans="3:15" x14ac:dyDescent="0.35">
      <c r="C573" t="s">
        <v>598</v>
      </c>
      <c r="D573">
        <v>1991</v>
      </c>
      <c r="E573" t="s">
        <v>35</v>
      </c>
      <c r="F573">
        <v>23</v>
      </c>
      <c r="G573">
        <v>2</v>
      </c>
      <c r="H573">
        <v>4931.6499999999996</v>
      </c>
      <c r="I573" t="s">
        <v>11</v>
      </c>
      <c r="J573" t="s">
        <v>12</v>
      </c>
      <c r="K573" t="s">
        <v>42</v>
      </c>
      <c r="L573" s="16" t="str">
        <f t="shared" si="8"/>
        <v>Aug</v>
      </c>
      <c r="M573" s="16">
        <f>IF(D573="?",$R$7,D573)</f>
        <v>1991</v>
      </c>
      <c r="N573" s="24" t="str">
        <f>IF(I573="?",$R$12,I573)</f>
        <v>tier - 2</v>
      </c>
      <c r="O573" s="24" t="str">
        <f>IF(J573="?",$R$18,J573)</f>
        <v>tier - 3</v>
      </c>
    </row>
    <row r="574" spans="3:15" x14ac:dyDescent="0.35">
      <c r="C574" t="s">
        <v>599</v>
      </c>
      <c r="D574">
        <v>1991</v>
      </c>
      <c r="E574" t="s">
        <v>15</v>
      </c>
      <c r="F574">
        <v>27</v>
      </c>
      <c r="G574">
        <v>2</v>
      </c>
      <c r="H574">
        <v>4934.71</v>
      </c>
      <c r="I574" t="s">
        <v>11</v>
      </c>
      <c r="J574" t="s">
        <v>12</v>
      </c>
      <c r="K574" t="s">
        <v>42</v>
      </c>
      <c r="L574" s="16" t="str">
        <f t="shared" si="8"/>
        <v>Nov</v>
      </c>
      <c r="M574" s="16">
        <f>IF(D574="?",$R$7,D574)</f>
        <v>1991</v>
      </c>
      <c r="N574" s="24" t="str">
        <f>IF(I574="?",$R$12,I574)</f>
        <v>tier - 2</v>
      </c>
      <c r="O574" s="24" t="str">
        <f>IF(J574="?",$R$18,J574)</f>
        <v>tier - 3</v>
      </c>
    </row>
    <row r="575" spans="3:15" x14ac:dyDescent="0.35">
      <c r="C575" t="s">
        <v>600</v>
      </c>
      <c r="D575">
        <v>1974</v>
      </c>
      <c r="E575" t="s">
        <v>18</v>
      </c>
      <c r="F575">
        <v>26</v>
      </c>
      <c r="G575">
        <v>0</v>
      </c>
      <c r="H575">
        <v>4942.0600000000004</v>
      </c>
      <c r="I575" t="s">
        <v>11</v>
      </c>
      <c r="J575" t="s">
        <v>11</v>
      </c>
      <c r="K575" t="s">
        <v>13</v>
      </c>
      <c r="L575" s="16" t="str">
        <f t="shared" si="8"/>
        <v>Jun</v>
      </c>
      <c r="M575" s="16">
        <f>IF(D575="?",$R$7,D575)</f>
        <v>1974</v>
      </c>
      <c r="N575" s="24" t="str">
        <f>IF(I575="?",$R$12,I575)</f>
        <v>tier - 2</v>
      </c>
      <c r="O575" s="24" t="str">
        <f>IF(J575="?",$R$18,J575)</f>
        <v>tier - 2</v>
      </c>
    </row>
    <row r="576" spans="3:15" x14ac:dyDescent="0.35">
      <c r="C576" t="s">
        <v>601</v>
      </c>
      <c r="D576">
        <v>1991</v>
      </c>
      <c r="E576" t="s">
        <v>35</v>
      </c>
      <c r="F576">
        <v>30</v>
      </c>
      <c r="G576">
        <v>2</v>
      </c>
      <c r="H576">
        <v>4949.76</v>
      </c>
      <c r="I576" t="s">
        <v>11</v>
      </c>
      <c r="J576" t="s">
        <v>16</v>
      </c>
      <c r="K576" t="s">
        <v>13</v>
      </c>
      <c r="L576" s="16" t="str">
        <f t="shared" si="8"/>
        <v>Aug</v>
      </c>
      <c r="M576" s="16">
        <f>IF(D576="?",$R$7,D576)</f>
        <v>1991</v>
      </c>
      <c r="N576" s="24" t="str">
        <f>IF(I576="?",$R$12,I576)</f>
        <v>tier - 2</v>
      </c>
      <c r="O576" s="24" t="str">
        <f>IF(J576="?",$R$18,J576)</f>
        <v>tier - 1</v>
      </c>
    </row>
    <row r="577" spans="3:15" x14ac:dyDescent="0.35">
      <c r="C577" t="s">
        <v>602</v>
      </c>
      <c r="D577">
        <v>1973</v>
      </c>
      <c r="E577" t="s">
        <v>15</v>
      </c>
      <c r="F577">
        <v>7</v>
      </c>
      <c r="G577">
        <v>0</v>
      </c>
      <c r="H577">
        <v>4985.22</v>
      </c>
      <c r="I577" t="s">
        <v>11</v>
      </c>
      <c r="J577" t="s">
        <v>12</v>
      </c>
      <c r="K577" t="s">
        <v>13</v>
      </c>
      <c r="L577" s="16" t="str">
        <f t="shared" si="8"/>
        <v>Nov</v>
      </c>
      <c r="M577" s="16">
        <f>IF(D577="?",$R$7,D577)</f>
        <v>1973</v>
      </c>
      <c r="N577" s="24" t="str">
        <f>IF(I577="?",$R$12,I577)</f>
        <v>tier - 2</v>
      </c>
      <c r="O577" s="24" t="str">
        <f>IF(J577="?",$R$18,J577)</f>
        <v>tier - 3</v>
      </c>
    </row>
    <row r="578" spans="3:15" x14ac:dyDescent="0.35">
      <c r="C578" t="s">
        <v>603</v>
      </c>
      <c r="D578">
        <v>1988</v>
      </c>
      <c r="E578" t="s">
        <v>18</v>
      </c>
      <c r="F578">
        <v>24</v>
      </c>
      <c r="G578">
        <v>0</v>
      </c>
      <c r="H578">
        <v>4992.38</v>
      </c>
      <c r="I578" t="s">
        <v>11</v>
      </c>
      <c r="J578" t="s">
        <v>12</v>
      </c>
      <c r="K578" t="s">
        <v>247</v>
      </c>
      <c r="L578" s="16" t="str">
        <f t="shared" si="8"/>
        <v>Jun</v>
      </c>
      <c r="M578" s="16">
        <f>IF(D578="?",$R$7,D578)</f>
        <v>1988</v>
      </c>
      <c r="N578" s="24" t="str">
        <f>IF(I578="?",$R$12,I578)</f>
        <v>tier - 2</v>
      </c>
      <c r="O578" s="24" t="str">
        <f>IF(J578="?",$R$18,J578)</f>
        <v>tier - 3</v>
      </c>
    </row>
    <row r="579" spans="3:15" x14ac:dyDescent="0.35">
      <c r="C579" t="s">
        <v>604</v>
      </c>
      <c r="D579">
        <v>2001</v>
      </c>
      <c r="E579" t="s">
        <v>37</v>
      </c>
      <c r="F579">
        <v>5</v>
      </c>
      <c r="G579">
        <v>0</v>
      </c>
      <c r="H579">
        <v>4999.04</v>
      </c>
      <c r="I579" t="s">
        <v>11</v>
      </c>
      <c r="J579" t="s">
        <v>11</v>
      </c>
      <c r="K579" t="s">
        <v>42</v>
      </c>
      <c r="L579" s="16" t="str">
        <f t="shared" si="8"/>
        <v>Oct</v>
      </c>
      <c r="M579" s="16">
        <f>IF(D579="?",$R$7,D579)</f>
        <v>2001</v>
      </c>
      <c r="N579" s="24" t="str">
        <f>IF(I579="?",$R$12,I579)</f>
        <v>tier - 2</v>
      </c>
      <c r="O579" s="24" t="str">
        <f>IF(J579="?",$R$18,J579)</f>
        <v>tier - 2</v>
      </c>
    </row>
    <row r="580" spans="3:15" x14ac:dyDescent="0.35">
      <c r="C580" t="s">
        <v>605</v>
      </c>
      <c r="D580">
        <v>1988</v>
      </c>
      <c r="E580" t="s">
        <v>20</v>
      </c>
      <c r="F580">
        <v>4</v>
      </c>
      <c r="G580">
        <v>1</v>
      </c>
      <c r="H580">
        <v>5002.78</v>
      </c>
      <c r="I580" t="s">
        <v>11</v>
      </c>
      <c r="J580" t="s">
        <v>11</v>
      </c>
      <c r="K580" t="s">
        <v>13</v>
      </c>
      <c r="L580" s="16" t="str">
        <f t="shared" si="8"/>
        <v>Sep</v>
      </c>
      <c r="M580" s="16">
        <f>IF(D580="?",$R$7,D580)</f>
        <v>1988</v>
      </c>
      <c r="N580" s="24" t="str">
        <f>IF(I580="?",$R$12,I580)</f>
        <v>tier - 2</v>
      </c>
      <c r="O580" s="24" t="str">
        <f>IF(J580="?",$R$18,J580)</f>
        <v>tier - 2</v>
      </c>
    </row>
    <row r="581" spans="3:15" x14ac:dyDescent="0.35">
      <c r="C581" t="s">
        <v>606</v>
      </c>
      <c r="D581">
        <v>1977</v>
      </c>
      <c r="E581" t="s">
        <v>18</v>
      </c>
      <c r="F581">
        <v>9</v>
      </c>
      <c r="G581">
        <v>2</v>
      </c>
      <c r="H581">
        <v>5003.7700000000004</v>
      </c>
      <c r="I581" t="s">
        <v>11</v>
      </c>
      <c r="J581" t="s">
        <v>12</v>
      </c>
      <c r="K581" t="s">
        <v>13</v>
      </c>
      <c r="L581" s="16" t="str">
        <f t="shared" si="8"/>
        <v>Jun</v>
      </c>
      <c r="M581" s="16">
        <f>IF(D581="?",$R$7,D581)</f>
        <v>1977</v>
      </c>
      <c r="N581" s="24" t="str">
        <f>IF(I581="?",$R$12,I581)</f>
        <v>tier - 2</v>
      </c>
      <c r="O581" s="24" t="str">
        <f>IF(J581="?",$R$18,J581)</f>
        <v>tier - 3</v>
      </c>
    </row>
    <row r="582" spans="3:15" x14ac:dyDescent="0.35">
      <c r="C582" t="s">
        <v>607</v>
      </c>
      <c r="D582">
        <v>1988</v>
      </c>
      <c r="E582" t="s">
        <v>10</v>
      </c>
      <c r="F582">
        <v>8</v>
      </c>
      <c r="G582">
        <v>1</v>
      </c>
      <c r="H582">
        <v>5003.8500000000004</v>
      </c>
      <c r="I582" t="s">
        <v>11</v>
      </c>
      <c r="J582" t="s">
        <v>12</v>
      </c>
      <c r="K582" t="s">
        <v>42</v>
      </c>
      <c r="L582" s="16" t="str">
        <f t="shared" si="8"/>
        <v>Jul</v>
      </c>
      <c r="M582" s="16">
        <f>IF(D582="?",$R$7,D582)</f>
        <v>1988</v>
      </c>
      <c r="N582" s="24" t="str">
        <f>IF(I582="?",$R$12,I582)</f>
        <v>tier - 2</v>
      </c>
      <c r="O582" s="24" t="str">
        <f>IF(J582="?",$R$18,J582)</f>
        <v>tier - 3</v>
      </c>
    </row>
    <row r="583" spans="3:15" x14ac:dyDescent="0.35">
      <c r="C583" t="s">
        <v>608</v>
      </c>
      <c r="D583">
        <v>1988</v>
      </c>
      <c r="E583" t="s">
        <v>15</v>
      </c>
      <c r="F583">
        <v>9</v>
      </c>
      <c r="G583">
        <v>1</v>
      </c>
      <c r="H583">
        <v>5012.47</v>
      </c>
      <c r="I583" t="s">
        <v>11</v>
      </c>
      <c r="J583" t="s">
        <v>12</v>
      </c>
      <c r="K583" t="s">
        <v>42</v>
      </c>
      <c r="L583" s="16" t="str">
        <f t="shared" si="8"/>
        <v>Nov</v>
      </c>
      <c r="M583" s="16">
        <f>IF(D583="?",$R$7,D583)</f>
        <v>1988</v>
      </c>
      <c r="N583" s="24" t="str">
        <f>IF(I583="?",$R$12,I583)</f>
        <v>tier - 2</v>
      </c>
      <c r="O583" s="24" t="str">
        <f>IF(J583="?",$R$18,J583)</f>
        <v>tier - 3</v>
      </c>
    </row>
    <row r="584" spans="3:15" x14ac:dyDescent="0.35">
      <c r="C584" t="s">
        <v>609</v>
      </c>
      <c r="D584">
        <v>1985</v>
      </c>
      <c r="E584" t="s">
        <v>30</v>
      </c>
      <c r="F584">
        <v>28</v>
      </c>
      <c r="G584">
        <v>0</v>
      </c>
      <c r="H584">
        <v>5028.1499999999996</v>
      </c>
      <c r="I584" t="s">
        <v>16</v>
      </c>
      <c r="J584" t="s">
        <v>11</v>
      </c>
      <c r="K584" t="s">
        <v>23</v>
      </c>
      <c r="L584" s="16" t="str">
        <f t="shared" si="8"/>
        <v>Dec</v>
      </c>
      <c r="M584" s="16">
        <f>IF(D584="?",$R$7,D584)</f>
        <v>1985</v>
      </c>
      <c r="N584" s="24" t="str">
        <f>IF(I584="?",$R$12,I584)</f>
        <v>tier - 1</v>
      </c>
      <c r="O584" s="24" t="str">
        <f>IF(J584="?",$R$18,J584)</f>
        <v>tier - 2</v>
      </c>
    </row>
    <row r="585" spans="3:15" x14ac:dyDescent="0.35">
      <c r="C585" t="s">
        <v>610</v>
      </c>
      <c r="D585">
        <v>1991</v>
      </c>
      <c r="E585" t="s">
        <v>20</v>
      </c>
      <c r="F585">
        <v>10</v>
      </c>
      <c r="G585">
        <v>2</v>
      </c>
      <c r="H585">
        <v>5031.2700000000004</v>
      </c>
      <c r="I585" t="s">
        <v>12</v>
      </c>
      <c r="J585" t="s">
        <v>16</v>
      </c>
      <c r="K585" t="s">
        <v>168</v>
      </c>
      <c r="L585" s="16" t="str">
        <f t="shared" ref="L585:L648" si="9">IF(E585="?","SEP",E585)</f>
        <v>Sep</v>
      </c>
      <c r="M585" s="16">
        <f>IF(D585="?",$R$7,D585)</f>
        <v>1991</v>
      </c>
      <c r="N585" s="24" t="str">
        <f>IF(I585="?",$R$12,I585)</f>
        <v>tier - 3</v>
      </c>
      <c r="O585" s="24" t="str">
        <f>IF(J585="?",$R$18,J585)</f>
        <v>tier - 1</v>
      </c>
    </row>
    <row r="586" spans="3:15" x14ac:dyDescent="0.35">
      <c r="C586" t="s">
        <v>611</v>
      </c>
      <c r="D586">
        <v>1986</v>
      </c>
      <c r="E586" t="s">
        <v>18</v>
      </c>
      <c r="F586">
        <v>29</v>
      </c>
      <c r="G586">
        <v>3</v>
      </c>
      <c r="H586">
        <v>5034.1000000000004</v>
      </c>
      <c r="I586" t="s">
        <v>11</v>
      </c>
      <c r="J586" t="s">
        <v>11</v>
      </c>
      <c r="K586" t="s">
        <v>13</v>
      </c>
      <c r="L586" s="16" t="str">
        <f t="shared" si="9"/>
        <v>Jun</v>
      </c>
      <c r="M586" s="16">
        <f>IF(D586="?",$R$7,D586)</f>
        <v>1986</v>
      </c>
      <c r="N586" s="24" t="str">
        <f>IF(I586="?",$R$12,I586)</f>
        <v>tier - 2</v>
      </c>
      <c r="O586" s="24" t="str">
        <f>IF(J586="?",$R$18,J586)</f>
        <v>tier - 2</v>
      </c>
    </row>
    <row r="587" spans="3:15" x14ac:dyDescent="0.35">
      <c r="C587" t="s">
        <v>612</v>
      </c>
      <c r="D587">
        <v>1997</v>
      </c>
      <c r="E587" t="s">
        <v>30</v>
      </c>
      <c r="F587">
        <v>4</v>
      </c>
      <c r="G587">
        <v>0</v>
      </c>
      <c r="H587">
        <v>5038.57</v>
      </c>
      <c r="I587" t="s">
        <v>11</v>
      </c>
      <c r="J587" t="s">
        <v>11</v>
      </c>
      <c r="K587" t="s">
        <v>200</v>
      </c>
      <c r="L587" s="16" t="str">
        <f t="shared" si="9"/>
        <v>Dec</v>
      </c>
      <c r="M587" s="16">
        <f>IF(D587="?",$R$7,D587)</f>
        <v>1997</v>
      </c>
      <c r="N587" s="24" t="str">
        <f>IF(I587="?",$R$12,I587)</f>
        <v>tier - 2</v>
      </c>
      <c r="O587" s="24" t="str">
        <f>IF(J587="?",$R$18,J587)</f>
        <v>tier - 2</v>
      </c>
    </row>
    <row r="588" spans="3:15" x14ac:dyDescent="0.35">
      <c r="C588" t="s">
        <v>613</v>
      </c>
      <c r="D588">
        <v>2001</v>
      </c>
      <c r="E588" t="s">
        <v>37</v>
      </c>
      <c r="F588">
        <v>16</v>
      </c>
      <c r="G588">
        <v>0</v>
      </c>
      <c r="H588">
        <v>5043.13</v>
      </c>
      <c r="I588" t="s">
        <v>11</v>
      </c>
      <c r="J588" t="s">
        <v>12</v>
      </c>
      <c r="K588" t="s">
        <v>42</v>
      </c>
      <c r="L588" s="16" t="str">
        <f t="shared" si="9"/>
        <v>Oct</v>
      </c>
      <c r="M588" s="16">
        <f>IF(D588="?",$R$7,D588)</f>
        <v>2001</v>
      </c>
      <c r="N588" s="24" t="str">
        <f>IF(I588="?",$R$12,I588)</f>
        <v>tier - 2</v>
      </c>
      <c r="O588" s="24" t="str">
        <f>IF(J588="?",$R$18,J588)</f>
        <v>tier - 3</v>
      </c>
    </row>
    <row r="589" spans="3:15" x14ac:dyDescent="0.35">
      <c r="C589" t="s">
        <v>614</v>
      </c>
      <c r="D589">
        <v>1997</v>
      </c>
      <c r="E589" t="s">
        <v>10</v>
      </c>
      <c r="F589">
        <v>29</v>
      </c>
      <c r="G589">
        <v>0</v>
      </c>
      <c r="H589">
        <v>5045.1499999999996</v>
      </c>
      <c r="I589" t="s">
        <v>11</v>
      </c>
      <c r="J589" t="s">
        <v>11</v>
      </c>
      <c r="K589" t="s">
        <v>23</v>
      </c>
      <c r="L589" s="16" t="str">
        <f t="shared" si="9"/>
        <v>Jul</v>
      </c>
      <c r="M589" s="16">
        <f>IF(D589="?",$R$7,D589)</f>
        <v>1997</v>
      </c>
      <c r="N589" s="24" t="str">
        <f>IF(I589="?",$R$12,I589)</f>
        <v>tier - 2</v>
      </c>
      <c r="O589" s="24" t="str">
        <f>IF(J589="?",$R$18,J589)</f>
        <v>tier - 2</v>
      </c>
    </row>
    <row r="590" spans="3:15" x14ac:dyDescent="0.35">
      <c r="C590" t="s">
        <v>615</v>
      </c>
      <c r="D590">
        <v>1980</v>
      </c>
      <c r="E590" t="s">
        <v>20</v>
      </c>
      <c r="F590">
        <v>7</v>
      </c>
      <c r="G590">
        <v>2</v>
      </c>
      <c r="H590">
        <v>5054.05</v>
      </c>
      <c r="I590" t="s">
        <v>11</v>
      </c>
      <c r="J590" t="s">
        <v>11</v>
      </c>
      <c r="K590" t="s">
        <v>13</v>
      </c>
      <c r="L590" s="16" t="str">
        <f t="shared" si="9"/>
        <v>Sep</v>
      </c>
      <c r="M590" s="16">
        <f>IF(D590="?",$R$7,D590)</f>
        <v>1980</v>
      </c>
      <c r="N590" s="24" t="str">
        <f>IF(I590="?",$R$12,I590)</f>
        <v>tier - 2</v>
      </c>
      <c r="O590" s="24" t="str">
        <f>IF(J590="?",$R$18,J590)</f>
        <v>tier - 2</v>
      </c>
    </row>
    <row r="591" spans="3:15" x14ac:dyDescent="0.35">
      <c r="C591" t="s">
        <v>616</v>
      </c>
      <c r="D591">
        <v>1993</v>
      </c>
      <c r="E591" t="s">
        <v>18</v>
      </c>
      <c r="F591">
        <v>11</v>
      </c>
      <c r="G591">
        <v>0</v>
      </c>
      <c r="H591">
        <v>5059.5600000000004</v>
      </c>
      <c r="I591" t="s">
        <v>11</v>
      </c>
      <c r="J591" t="s">
        <v>16</v>
      </c>
      <c r="K591" t="s">
        <v>300</v>
      </c>
      <c r="L591" s="16" t="str">
        <f t="shared" si="9"/>
        <v>Jun</v>
      </c>
      <c r="M591" s="16">
        <f>IF(D591="?",$R$7,D591)</f>
        <v>1993</v>
      </c>
      <c r="N591" s="24" t="str">
        <f>IF(I591="?",$R$12,I591)</f>
        <v>tier - 2</v>
      </c>
      <c r="O591" s="24" t="str">
        <f>IF(J591="?",$R$18,J591)</f>
        <v>tier - 1</v>
      </c>
    </row>
    <row r="592" spans="3:15" x14ac:dyDescent="0.35">
      <c r="C592" t="s">
        <v>617</v>
      </c>
      <c r="D592">
        <v>1978</v>
      </c>
      <c r="E592" t="s">
        <v>15</v>
      </c>
      <c r="F592">
        <v>22</v>
      </c>
      <c r="G592">
        <v>2</v>
      </c>
      <c r="H592">
        <v>5077.1899999999996</v>
      </c>
      <c r="I592" t="s">
        <v>11</v>
      </c>
      <c r="J592" t="s">
        <v>12</v>
      </c>
      <c r="K592" t="s">
        <v>23</v>
      </c>
      <c r="L592" s="16" t="str">
        <f t="shared" si="9"/>
        <v>Nov</v>
      </c>
      <c r="M592" s="16">
        <f>IF(D592="?",$R$7,D592)</f>
        <v>1978</v>
      </c>
      <c r="N592" s="24" t="str">
        <f>IF(I592="?",$R$12,I592)</f>
        <v>tier - 2</v>
      </c>
      <c r="O592" s="24" t="str">
        <f>IF(J592="?",$R$18,J592)</f>
        <v>tier - 3</v>
      </c>
    </row>
    <row r="593" spans="3:15" x14ac:dyDescent="0.35">
      <c r="C593" t="s">
        <v>618</v>
      </c>
      <c r="D593">
        <v>1997</v>
      </c>
      <c r="E593" t="s">
        <v>10</v>
      </c>
      <c r="F593">
        <v>14</v>
      </c>
      <c r="G593">
        <v>5</v>
      </c>
      <c r="H593">
        <v>5080.1000000000004</v>
      </c>
      <c r="I593" t="s">
        <v>12</v>
      </c>
      <c r="J593" t="s">
        <v>11</v>
      </c>
      <c r="K593" t="s">
        <v>42</v>
      </c>
      <c r="L593" s="16" t="str">
        <f t="shared" si="9"/>
        <v>Jul</v>
      </c>
      <c r="M593" s="16">
        <f>IF(D593="?",$R$7,D593)</f>
        <v>1997</v>
      </c>
      <c r="N593" s="24" t="str">
        <f>IF(I593="?",$R$12,I593)</f>
        <v>tier - 3</v>
      </c>
      <c r="O593" s="24" t="str">
        <f>IF(J593="?",$R$18,J593)</f>
        <v>tier - 2</v>
      </c>
    </row>
    <row r="594" spans="3:15" x14ac:dyDescent="0.35">
      <c r="C594" t="s">
        <v>619</v>
      </c>
      <c r="D594">
        <v>1999</v>
      </c>
      <c r="E594" t="s">
        <v>18</v>
      </c>
      <c r="F594">
        <v>19</v>
      </c>
      <c r="G594">
        <v>0</v>
      </c>
      <c r="H594">
        <v>5087.92</v>
      </c>
      <c r="I594" t="s">
        <v>11</v>
      </c>
      <c r="J594" t="s">
        <v>11</v>
      </c>
      <c r="K594" t="s">
        <v>535</v>
      </c>
      <c r="L594" s="16" t="str">
        <f t="shared" si="9"/>
        <v>Jun</v>
      </c>
      <c r="M594" s="16">
        <f>IF(D594="?",$R$7,D594)</f>
        <v>1999</v>
      </c>
      <c r="N594" s="24" t="str">
        <f>IF(I594="?",$R$12,I594)</f>
        <v>tier - 2</v>
      </c>
      <c r="O594" s="24" t="str">
        <f>IF(J594="?",$R$18,J594)</f>
        <v>tier - 2</v>
      </c>
    </row>
    <row r="595" spans="3:15" x14ac:dyDescent="0.35">
      <c r="C595" t="s">
        <v>620</v>
      </c>
      <c r="D595">
        <v>1987</v>
      </c>
      <c r="E595" t="s">
        <v>15</v>
      </c>
      <c r="F595">
        <v>18</v>
      </c>
      <c r="G595">
        <v>1</v>
      </c>
      <c r="H595">
        <v>5116.5</v>
      </c>
      <c r="I595" t="s">
        <v>11</v>
      </c>
      <c r="J595" t="s">
        <v>11</v>
      </c>
      <c r="K595" t="s">
        <v>23</v>
      </c>
      <c r="L595" s="16" t="str">
        <f t="shared" si="9"/>
        <v>Nov</v>
      </c>
      <c r="M595" s="16">
        <f>IF(D595="?",$R$7,D595)</f>
        <v>1987</v>
      </c>
      <c r="N595" s="24" t="str">
        <f>IF(I595="?",$R$12,I595)</f>
        <v>tier - 2</v>
      </c>
      <c r="O595" s="24" t="str">
        <f>IF(J595="?",$R$18,J595)</f>
        <v>tier - 2</v>
      </c>
    </row>
    <row r="596" spans="3:15" x14ac:dyDescent="0.35">
      <c r="C596" t="s">
        <v>621</v>
      </c>
      <c r="D596">
        <v>1988</v>
      </c>
      <c r="E596" t="s">
        <v>15</v>
      </c>
      <c r="F596">
        <v>1</v>
      </c>
      <c r="G596">
        <v>2</v>
      </c>
      <c r="H596">
        <v>5124.1899999999996</v>
      </c>
      <c r="I596" t="s">
        <v>11</v>
      </c>
      <c r="J596" t="s">
        <v>12</v>
      </c>
      <c r="K596" t="s">
        <v>13</v>
      </c>
      <c r="L596" s="16" t="str">
        <f t="shared" si="9"/>
        <v>Nov</v>
      </c>
      <c r="M596" s="16">
        <f>IF(D596="?",$R$7,D596)</f>
        <v>1988</v>
      </c>
      <c r="N596" s="24" t="str">
        <f>IF(I596="?",$R$12,I596)</f>
        <v>tier - 2</v>
      </c>
      <c r="O596" s="24" t="str">
        <f>IF(J596="?",$R$18,J596)</f>
        <v>tier - 3</v>
      </c>
    </row>
    <row r="597" spans="3:15" x14ac:dyDescent="0.35">
      <c r="C597" t="s">
        <v>622</v>
      </c>
      <c r="D597">
        <v>1987</v>
      </c>
      <c r="E597" t="s">
        <v>20</v>
      </c>
      <c r="F597">
        <v>13</v>
      </c>
      <c r="G597">
        <v>1</v>
      </c>
      <c r="H597">
        <v>5125.22</v>
      </c>
      <c r="I597" t="s">
        <v>16</v>
      </c>
      <c r="J597" t="s">
        <v>11</v>
      </c>
      <c r="K597" t="s">
        <v>23</v>
      </c>
      <c r="L597" s="16" t="str">
        <f t="shared" si="9"/>
        <v>Sep</v>
      </c>
      <c r="M597" s="16">
        <f>IF(D597="?",$R$7,D597)</f>
        <v>1987</v>
      </c>
      <c r="N597" s="24" t="str">
        <f>IF(I597="?",$R$12,I597)</f>
        <v>tier - 1</v>
      </c>
      <c r="O597" s="24" t="str">
        <f>IF(J597="?",$R$18,J597)</f>
        <v>tier - 2</v>
      </c>
    </row>
    <row r="598" spans="3:15" x14ac:dyDescent="0.35">
      <c r="C598" t="s">
        <v>623</v>
      </c>
      <c r="D598">
        <v>1988</v>
      </c>
      <c r="E598" t="s">
        <v>20</v>
      </c>
      <c r="F598">
        <v>15</v>
      </c>
      <c r="G598">
        <v>3</v>
      </c>
      <c r="H598">
        <v>5136.75</v>
      </c>
      <c r="I598" t="s">
        <v>11</v>
      </c>
      <c r="J598" t="s">
        <v>16</v>
      </c>
      <c r="K598" t="s">
        <v>13</v>
      </c>
      <c r="L598" s="16" t="str">
        <f t="shared" si="9"/>
        <v>Sep</v>
      </c>
      <c r="M598" s="16">
        <f>IF(D598="?",$R$7,D598)</f>
        <v>1988</v>
      </c>
      <c r="N598" s="24" t="str">
        <f>IF(I598="?",$R$12,I598)</f>
        <v>tier - 2</v>
      </c>
      <c r="O598" s="24" t="str">
        <f>IF(J598="?",$R$18,J598)</f>
        <v>tier - 1</v>
      </c>
    </row>
    <row r="599" spans="3:15" x14ac:dyDescent="0.35">
      <c r="C599" t="s">
        <v>624</v>
      </c>
      <c r="D599">
        <v>1993</v>
      </c>
      <c r="E599" t="s">
        <v>30</v>
      </c>
      <c r="F599">
        <v>10</v>
      </c>
      <c r="G599">
        <v>3</v>
      </c>
      <c r="H599">
        <v>5138.26</v>
      </c>
      <c r="I599" t="s">
        <v>11</v>
      </c>
      <c r="J599" t="s">
        <v>11</v>
      </c>
      <c r="K599" t="s">
        <v>13</v>
      </c>
      <c r="L599" s="16" t="str">
        <f t="shared" si="9"/>
        <v>Dec</v>
      </c>
      <c r="M599" s="16">
        <f>IF(D599="?",$R$7,D599)</f>
        <v>1993</v>
      </c>
      <c r="N599" s="24" t="str">
        <f>IF(I599="?",$R$12,I599)</f>
        <v>tier - 2</v>
      </c>
      <c r="O599" s="24" t="str">
        <f>IF(J599="?",$R$18,J599)</f>
        <v>tier - 2</v>
      </c>
    </row>
    <row r="600" spans="3:15" x14ac:dyDescent="0.35">
      <c r="C600" t="s">
        <v>625</v>
      </c>
      <c r="D600">
        <v>1984</v>
      </c>
      <c r="E600" t="s">
        <v>35</v>
      </c>
      <c r="F600">
        <v>22</v>
      </c>
      <c r="G600">
        <v>3</v>
      </c>
      <c r="H600">
        <v>5144.18</v>
      </c>
      <c r="I600" t="s">
        <v>11</v>
      </c>
      <c r="J600" t="s">
        <v>16</v>
      </c>
      <c r="K600" t="s">
        <v>13</v>
      </c>
      <c r="L600" s="16" t="str">
        <f t="shared" si="9"/>
        <v>Aug</v>
      </c>
      <c r="M600" s="16">
        <f>IF(D600="?",$R$7,D600)</f>
        <v>1984</v>
      </c>
      <c r="N600" s="24" t="str">
        <f>IF(I600="?",$R$12,I600)</f>
        <v>tier - 2</v>
      </c>
      <c r="O600" s="24" t="str">
        <f>IF(J600="?",$R$18,J600)</f>
        <v>tier - 1</v>
      </c>
    </row>
    <row r="601" spans="3:15" x14ac:dyDescent="0.35">
      <c r="C601" t="s">
        <v>626</v>
      </c>
      <c r="D601">
        <v>1990</v>
      </c>
      <c r="E601" t="s">
        <v>35</v>
      </c>
      <c r="F601">
        <v>22</v>
      </c>
      <c r="G601">
        <v>1</v>
      </c>
      <c r="H601">
        <v>5148.55</v>
      </c>
      <c r="I601" t="s">
        <v>11</v>
      </c>
      <c r="J601" t="s">
        <v>11</v>
      </c>
      <c r="K601" t="s">
        <v>247</v>
      </c>
      <c r="L601" s="16" t="str">
        <f t="shared" si="9"/>
        <v>Aug</v>
      </c>
      <c r="M601" s="16">
        <f>IF(D601="?",$R$7,D601)</f>
        <v>1990</v>
      </c>
      <c r="N601" s="24" t="str">
        <f>IF(I601="?",$R$12,I601)</f>
        <v>tier - 2</v>
      </c>
      <c r="O601" s="24" t="str">
        <f>IF(J601="?",$R$18,J601)</f>
        <v>tier - 2</v>
      </c>
    </row>
    <row r="602" spans="3:15" x14ac:dyDescent="0.35">
      <c r="C602" t="s">
        <v>627</v>
      </c>
      <c r="D602">
        <v>1990</v>
      </c>
      <c r="E602" t="s">
        <v>37</v>
      </c>
      <c r="F602">
        <v>9</v>
      </c>
      <c r="G602">
        <v>2</v>
      </c>
      <c r="H602">
        <v>5152.13</v>
      </c>
      <c r="I602" t="s">
        <v>11</v>
      </c>
      <c r="J602" t="s">
        <v>11</v>
      </c>
      <c r="K602" t="s">
        <v>42</v>
      </c>
      <c r="L602" s="16" t="str">
        <f t="shared" si="9"/>
        <v>Oct</v>
      </c>
      <c r="M602" s="16">
        <f>IF(D602="?",$R$7,D602)</f>
        <v>1990</v>
      </c>
      <c r="N602" s="24" t="str">
        <f>IF(I602="?",$R$12,I602)</f>
        <v>tier - 2</v>
      </c>
      <c r="O602" s="24" t="str">
        <f>IF(J602="?",$R$18,J602)</f>
        <v>tier - 2</v>
      </c>
    </row>
    <row r="603" spans="3:15" x14ac:dyDescent="0.35">
      <c r="C603" t="s">
        <v>628</v>
      </c>
      <c r="D603">
        <v>1991</v>
      </c>
      <c r="E603" t="s">
        <v>35</v>
      </c>
      <c r="F603">
        <v>29</v>
      </c>
      <c r="G603">
        <v>3</v>
      </c>
      <c r="H603">
        <v>5166.96</v>
      </c>
      <c r="I603" t="s">
        <v>11</v>
      </c>
      <c r="J603" t="s">
        <v>11</v>
      </c>
      <c r="K603" t="s">
        <v>23</v>
      </c>
      <c r="L603" s="16" t="str">
        <f t="shared" si="9"/>
        <v>Aug</v>
      </c>
      <c r="M603" s="16">
        <f>IF(D603="?",$R$7,D603)</f>
        <v>1991</v>
      </c>
      <c r="N603" s="24" t="str">
        <f>IF(I603="?",$R$12,I603)</f>
        <v>tier - 2</v>
      </c>
      <c r="O603" s="24" t="str">
        <f>IF(J603="?",$R$18,J603)</f>
        <v>tier - 2</v>
      </c>
    </row>
    <row r="604" spans="3:15" x14ac:dyDescent="0.35">
      <c r="C604" t="s">
        <v>629</v>
      </c>
      <c r="D604">
        <v>1984</v>
      </c>
      <c r="E604" t="s">
        <v>37</v>
      </c>
      <c r="F604">
        <v>16</v>
      </c>
      <c r="G604">
        <v>3</v>
      </c>
      <c r="H604">
        <v>5177.12</v>
      </c>
      <c r="I604" t="s">
        <v>11</v>
      </c>
      <c r="J604" t="s">
        <v>16</v>
      </c>
      <c r="K604" t="s">
        <v>13</v>
      </c>
      <c r="L604" s="16" t="str">
        <f t="shared" si="9"/>
        <v>Oct</v>
      </c>
      <c r="M604" s="16">
        <f>IF(D604="?",$R$7,D604)</f>
        <v>1984</v>
      </c>
      <c r="N604" s="24" t="str">
        <f>IF(I604="?",$R$12,I604)</f>
        <v>tier - 2</v>
      </c>
      <c r="O604" s="24" t="str">
        <f>IF(J604="?",$R$18,J604)</f>
        <v>tier - 1</v>
      </c>
    </row>
    <row r="605" spans="3:15" x14ac:dyDescent="0.35">
      <c r="C605" t="s">
        <v>630</v>
      </c>
      <c r="D605">
        <v>1979</v>
      </c>
      <c r="E605" t="s">
        <v>20</v>
      </c>
      <c r="F605">
        <v>12</v>
      </c>
      <c r="G605">
        <v>2</v>
      </c>
      <c r="H605">
        <v>5195.58</v>
      </c>
      <c r="I605" t="s">
        <v>11</v>
      </c>
      <c r="J605" t="s">
        <v>11</v>
      </c>
      <c r="K605" t="s">
        <v>13</v>
      </c>
      <c r="L605" s="16" t="str">
        <f t="shared" si="9"/>
        <v>Sep</v>
      </c>
      <c r="M605" s="16">
        <f>IF(D605="?",$R$7,D605)</f>
        <v>1979</v>
      </c>
      <c r="N605" s="24" t="str">
        <f>IF(I605="?",$R$12,I605)</f>
        <v>tier - 2</v>
      </c>
      <c r="O605" s="24" t="str">
        <f>IF(J605="?",$R$18,J605)</f>
        <v>tier - 2</v>
      </c>
    </row>
    <row r="606" spans="3:15" x14ac:dyDescent="0.35">
      <c r="C606" t="s">
        <v>631</v>
      </c>
      <c r="D606">
        <v>2004</v>
      </c>
      <c r="E606" t="s">
        <v>18</v>
      </c>
      <c r="F606">
        <v>6</v>
      </c>
      <c r="G606">
        <v>0</v>
      </c>
      <c r="H606">
        <v>5198.6899999999996</v>
      </c>
      <c r="I606" t="s">
        <v>11</v>
      </c>
      <c r="J606" t="s">
        <v>11</v>
      </c>
      <c r="K606" t="s">
        <v>632</v>
      </c>
      <c r="L606" s="16" t="str">
        <f t="shared" si="9"/>
        <v>Jun</v>
      </c>
      <c r="M606" s="16">
        <f>IF(D606="?",$R$7,D606)</f>
        <v>2004</v>
      </c>
      <c r="N606" s="24" t="str">
        <f>IF(I606="?",$R$12,I606)</f>
        <v>tier - 2</v>
      </c>
      <c r="O606" s="24" t="str">
        <f>IF(J606="?",$R$18,J606)</f>
        <v>tier - 2</v>
      </c>
    </row>
    <row r="607" spans="3:15" x14ac:dyDescent="0.35">
      <c r="C607" t="s">
        <v>633</v>
      </c>
      <c r="D607">
        <v>1983</v>
      </c>
      <c r="E607" t="s">
        <v>37</v>
      </c>
      <c r="F607">
        <v>24</v>
      </c>
      <c r="G607">
        <v>3</v>
      </c>
      <c r="H607">
        <v>5207.97</v>
      </c>
      <c r="I607" t="s">
        <v>11</v>
      </c>
      <c r="J607" t="s">
        <v>11</v>
      </c>
      <c r="K607" t="s">
        <v>23</v>
      </c>
      <c r="L607" s="16" t="str">
        <f t="shared" si="9"/>
        <v>Oct</v>
      </c>
      <c r="M607" s="16">
        <f>IF(D607="?",$R$7,D607)</f>
        <v>1983</v>
      </c>
      <c r="N607" s="24" t="str">
        <f>IF(I607="?",$R$12,I607)</f>
        <v>tier - 2</v>
      </c>
      <c r="O607" s="24" t="str">
        <f>IF(J607="?",$R$18,J607)</f>
        <v>tier - 2</v>
      </c>
    </row>
    <row r="608" spans="3:15" x14ac:dyDescent="0.35">
      <c r="C608" t="s">
        <v>634</v>
      </c>
      <c r="D608">
        <v>1993</v>
      </c>
      <c r="E608" t="s">
        <v>18</v>
      </c>
      <c r="F608">
        <v>17</v>
      </c>
      <c r="G608">
        <v>3</v>
      </c>
      <c r="H608">
        <v>5209.58</v>
      </c>
      <c r="I608" t="s">
        <v>12</v>
      </c>
      <c r="J608" t="s">
        <v>12</v>
      </c>
      <c r="K608" t="s">
        <v>356</v>
      </c>
      <c r="L608" s="16" t="str">
        <f t="shared" si="9"/>
        <v>Jun</v>
      </c>
      <c r="M608" s="16">
        <f>IF(D608="?",$R$7,D608)</f>
        <v>1993</v>
      </c>
      <c r="N608" s="24" t="str">
        <f>IF(I608="?",$R$12,I608)</f>
        <v>tier - 3</v>
      </c>
      <c r="O608" s="24" t="str">
        <f>IF(J608="?",$R$18,J608)</f>
        <v>tier - 3</v>
      </c>
    </row>
    <row r="609" spans="3:15" x14ac:dyDescent="0.35">
      <c r="C609" t="s">
        <v>635</v>
      </c>
      <c r="D609">
        <v>1999</v>
      </c>
      <c r="E609" t="s">
        <v>30</v>
      </c>
      <c r="F609">
        <v>1</v>
      </c>
      <c r="G609">
        <v>0</v>
      </c>
      <c r="H609">
        <v>5213.22</v>
      </c>
      <c r="I609" t="s">
        <v>11</v>
      </c>
      <c r="J609" t="s">
        <v>16</v>
      </c>
      <c r="K609" t="s">
        <v>23</v>
      </c>
      <c r="L609" s="16" t="str">
        <f t="shared" si="9"/>
        <v>Dec</v>
      </c>
      <c r="M609" s="16">
        <f>IF(D609="?",$R$7,D609)</f>
        <v>1999</v>
      </c>
      <c r="N609" s="24" t="str">
        <f>IF(I609="?",$R$12,I609)</f>
        <v>tier - 2</v>
      </c>
      <c r="O609" s="24" t="str">
        <f>IF(J609="?",$R$18,J609)</f>
        <v>tier - 1</v>
      </c>
    </row>
    <row r="610" spans="3:15" x14ac:dyDescent="0.35">
      <c r="C610" t="s">
        <v>636</v>
      </c>
      <c r="D610">
        <v>1995</v>
      </c>
      <c r="E610" t="s">
        <v>18</v>
      </c>
      <c r="F610">
        <v>6</v>
      </c>
      <c r="G610">
        <v>0</v>
      </c>
      <c r="H610">
        <v>5216.4799999999996</v>
      </c>
      <c r="I610" t="s">
        <v>11</v>
      </c>
      <c r="J610" t="s">
        <v>11</v>
      </c>
      <c r="K610" t="s">
        <v>200</v>
      </c>
      <c r="L610" s="16" t="str">
        <f t="shared" si="9"/>
        <v>Jun</v>
      </c>
      <c r="M610" s="16">
        <f>IF(D610="?",$R$7,D610)</f>
        <v>1995</v>
      </c>
      <c r="N610" s="24" t="str">
        <f>IF(I610="?",$R$12,I610)</f>
        <v>tier - 2</v>
      </c>
      <c r="O610" s="24" t="str">
        <f>IF(J610="?",$R$18,J610)</f>
        <v>tier - 2</v>
      </c>
    </row>
    <row r="611" spans="3:15" x14ac:dyDescent="0.35">
      <c r="C611" t="s">
        <v>637</v>
      </c>
      <c r="D611">
        <v>1987</v>
      </c>
      <c r="E611" t="s">
        <v>18</v>
      </c>
      <c r="F611">
        <v>29</v>
      </c>
      <c r="G611">
        <v>0</v>
      </c>
      <c r="H611">
        <v>5227.99</v>
      </c>
      <c r="I611" t="s">
        <v>11</v>
      </c>
      <c r="J611" t="s">
        <v>16</v>
      </c>
      <c r="K611" t="s">
        <v>247</v>
      </c>
      <c r="L611" s="16" t="str">
        <f t="shared" si="9"/>
        <v>Jun</v>
      </c>
      <c r="M611" s="16">
        <f>IF(D611="?",$R$7,D611)</f>
        <v>1987</v>
      </c>
      <c r="N611" s="24" t="str">
        <f>IF(I611="?",$R$12,I611)</f>
        <v>tier - 2</v>
      </c>
      <c r="O611" s="24" t="str">
        <f>IF(J611="?",$R$18,J611)</f>
        <v>tier - 1</v>
      </c>
    </row>
    <row r="612" spans="3:15" x14ac:dyDescent="0.35">
      <c r="C612" t="s">
        <v>638</v>
      </c>
      <c r="D612">
        <v>1987</v>
      </c>
      <c r="E612" t="s">
        <v>30</v>
      </c>
      <c r="F612">
        <v>26</v>
      </c>
      <c r="G612">
        <v>1</v>
      </c>
      <c r="H612">
        <v>5240.7700000000004</v>
      </c>
      <c r="I612" t="s">
        <v>11</v>
      </c>
      <c r="J612" t="s">
        <v>11</v>
      </c>
      <c r="K612" t="s">
        <v>42</v>
      </c>
      <c r="L612" s="16" t="str">
        <f t="shared" si="9"/>
        <v>Dec</v>
      </c>
      <c r="M612" s="16">
        <f>IF(D612="?",$R$7,D612)</f>
        <v>1987</v>
      </c>
      <c r="N612" s="24" t="str">
        <f>IF(I612="?",$R$12,I612)</f>
        <v>tier - 2</v>
      </c>
      <c r="O612" s="24" t="str">
        <f>IF(J612="?",$R$18,J612)</f>
        <v>tier - 2</v>
      </c>
    </row>
    <row r="613" spans="3:15" x14ac:dyDescent="0.35">
      <c r="C613" t="s">
        <v>639</v>
      </c>
      <c r="D613">
        <v>1987</v>
      </c>
      <c r="E613" t="s">
        <v>10</v>
      </c>
      <c r="F613">
        <v>5</v>
      </c>
      <c r="G613">
        <v>1</v>
      </c>
      <c r="H613">
        <v>5245.23</v>
      </c>
      <c r="I613" t="s">
        <v>11</v>
      </c>
      <c r="J613" t="s">
        <v>11</v>
      </c>
      <c r="K613" t="s">
        <v>13</v>
      </c>
      <c r="L613" s="16" t="str">
        <f t="shared" si="9"/>
        <v>Jul</v>
      </c>
      <c r="M613" s="16">
        <f>IF(D613="?",$R$7,D613)</f>
        <v>1987</v>
      </c>
      <c r="N613" s="24" t="str">
        <f>IF(I613="?",$R$12,I613)</f>
        <v>tier - 2</v>
      </c>
      <c r="O613" s="24" t="str">
        <f>IF(J613="?",$R$18,J613)</f>
        <v>tier - 2</v>
      </c>
    </row>
    <row r="614" spans="3:15" x14ac:dyDescent="0.35">
      <c r="C614" t="s">
        <v>640</v>
      </c>
      <c r="D614">
        <v>1987</v>
      </c>
      <c r="E614" t="s">
        <v>20</v>
      </c>
      <c r="F614">
        <v>9</v>
      </c>
      <c r="G614">
        <v>1</v>
      </c>
      <c r="H614">
        <v>5246.05</v>
      </c>
      <c r="I614" t="s">
        <v>11</v>
      </c>
      <c r="J614" t="s">
        <v>12</v>
      </c>
      <c r="K614" t="s">
        <v>42</v>
      </c>
      <c r="L614" s="16" t="str">
        <f t="shared" si="9"/>
        <v>Sep</v>
      </c>
      <c r="M614" s="16">
        <f>IF(D614="?",$R$7,D614)</f>
        <v>1987</v>
      </c>
      <c r="N614" s="24" t="str">
        <f>IF(I614="?",$R$12,I614)</f>
        <v>tier - 2</v>
      </c>
      <c r="O614" s="24" t="str">
        <f>IF(J614="?",$R$18,J614)</f>
        <v>tier - 3</v>
      </c>
    </row>
    <row r="615" spans="3:15" x14ac:dyDescent="0.35">
      <c r="C615" t="s">
        <v>641</v>
      </c>
      <c r="D615">
        <v>1990</v>
      </c>
      <c r="E615" t="s">
        <v>10</v>
      </c>
      <c r="F615">
        <v>6</v>
      </c>
      <c r="G615">
        <v>3</v>
      </c>
      <c r="H615">
        <v>5253.52</v>
      </c>
      <c r="I615" t="s">
        <v>12</v>
      </c>
      <c r="J615" t="s">
        <v>12</v>
      </c>
      <c r="K615" t="s">
        <v>42</v>
      </c>
      <c r="L615" s="16" t="str">
        <f t="shared" si="9"/>
        <v>Jul</v>
      </c>
      <c r="M615" s="16">
        <f>IF(D615="?",$R$7,D615)</f>
        <v>1990</v>
      </c>
      <c r="N615" s="24" t="str">
        <f>IF(I615="?",$R$12,I615)</f>
        <v>tier - 3</v>
      </c>
      <c r="O615" s="24" t="str">
        <f>IF(J615="?",$R$18,J615)</f>
        <v>tier - 3</v>
      </c>
    </row>
    <row r="616" spans="3:15" x14ac:dyDescent="0.35">
      <c r="C616" t="s">
        <v>642</v>
      </c>
      <c r="D616">
        <v>1989</v>
      </c>
      <c r="E616" t="s">
        <v>15</v>
      </c>
      <c r="F616">
        <v>25</v>
      </c>
      <c r="G616">
        <v>2</v>
      </c>
      <c r="H616">
        <v>5257.51</v>
      </c>
      <c r="I616" t="s">
        <v>11</v>
      </c>
      <c r="J616" t="s">
        <v>11</v>
      </c>
      <c r="K616" t="s">
        <v>23</v>
      </c>
      <c r="L616" s="16" t="str">
        <f t="shared" si="9"/>
        <v>Nov</v>
      </c>
      <c r="M616" s="16">
        <f>IF(D616="?",$R$7,D616)</f>
        <v>1989</v>
      </c>
      <c r="N616" s="24" t="str">
        <f>IF(I616="?",$R$12,I616)</f>
        <v>tier - 2</v>
      </c>
      <c r="O616" s="24" t="str">
        <f>IF(J616="?",$R$18,J616)</f>
        <v>tier - 2</v>
      </c>
    </row>
    <row r="617" spans="3:15" x14ac:dyDescent="0.35">
      <c r="C617" t="s">
        <v>643</v>
      </c>
      <c r="D617">
        <v>1989</v>
      </c>
      <c r="E617" t="s">
        <v>10</v>
      </c>
      <c r="F617">
        <v>19</v>
      </c>
      <c r="G617">
        <v>2</v>
      </c>
      <c r="H617">
        <v>5261.47</v>
      </c>
      <c r="I617" t="s">
        <v>11</v>
      </c>
      <c r="J617" t="s">
        <v>11</v>
      </c>
      <c r="K617" t="s">
        <v>23</v>
      </c>
      <c r="L617" s="16" t="str">
        <f t="shared" si="9"/>
        <v>Jul</v>
      </c>
      <c r="M617" s="16">
        <f>IF(D617="?",$R$7,D617)</f>
        <v>1989</v>
      </c>
      <c r="N617" s="24" t="str">
        <f>IF(I617="?",$R$12,I617)</f>
        <v>tier - 2</v>
      </c>
      <c r="O617" s="24" t="str">
        <f>IF(J617="?",$R$18,J617)</f>
        <v>tier - 2</v>
      </c>
    </row>
    <row r="618" spans="3:15" x14ac:dyDescent="0.35">
      <c r="C618" t="s">
        <v>644</v>
      </c>
      <c r="D618">
        <v>1986</v>
      </c>
      <c r="E618" t="s">
        <v>37</v>
      </c>
      <c r="F618">
        <v>25</v>
      </c>
      <c r="G618">
        <v>0</v>
      </c>
      <c r="H618">
        <v>5266.37</v>
      </c>
      <c r="I618" t="s">
        <v>11</v>
      </c>
      <c r="J618" t="s">
        <v>11</v>
      </c>
      <c r="K618" t="s">
        <v>23</v>
      </c>
      <c r="L618" s="16" t="str">
        <f t="shared" si="9"/>
        <v>Oct</v>
      </c>
      <c r="M618" s="16">
        <f>IF(D618="?",$R$7,D618)</f>
        <v>1986</v>
      </c>
      <c r="N618" s="24" t="str">
        <f>IF(I618="?",$R$12,I618)</f>
        <v>tier - 2</v>
      </c>
      <c r="O618" s="24" t="str">
        <f>IF(J618="?",$R$18,J618)</f>
        <v>tier - 2</v>
      </c>
    </row>
    <row r="619" spans="3:15" x14ac:dyDescent="0.35">
      <c r="C619" t="s">
        <v>645</v>
      </c>
      <c r="D619">
        <v>1986</v>
      </c>
      <c r="E619" t="s">
        <v>20</v>
      </c>
      <c r="F619">
        <v>20</v>
      </c>
      <c r="G619">
        <v>0</v>
      </c>
      <c r="H619">
        <v>5267.82</v>
      </c>
      <c r="I619" t="s">
        <v>11</v>
      </c>
      <c r="J619" t="s">
        <v>11</v>
      </c>
      <c r="K619" t="s">
        <v>23</v>
      </c>
      <c r="L619" s="16" t="str">
        <f t="shared" si="9"/>
        <v>Sep</v>
      </c>
      <c r="M619" s="16">
        <f>IF(D619="?",$R$7,D619)</f>
        <v>1986</v>
      </c>
      <c r="N619" s="24" t="str">
        <f>IF(I619="?",$R$12,I619)</f>
        <v>tier - 2</v>
      </c>
      <c r="O619" s="24" t="str">
        <f>IF(J619="?",$R$18,J619)</f>
        <v>tier - 2</v>
      </c>
    </row>
    <row r="620" spans="3:15" x14ac:dyDescent="0.35">
      <c r="C620" t="s">
        <v>646</v>
      </c>
      <c r="D620">
        <v>1986</v>
      </c>
      <c r="E620" t="s">
        <v>37</v>
      </c>
      <c r="F620">
        <v>20</v>
      </c>
      <c r="G620">
        <v>0</v>
      </c>
      <c r="H620">
        <v>5272.18</v>
      </c>
      <c r="I620" t="s">
        <v>11</v>
      </c>
      <c r="J620" t="s">
        <v>12</v>
      </c>
      <c r="K620" t="s">
        <v>23</v>
      </c>
      <c r="L620" s="16" t="str">
        <f t="shared" si="9"/>
        <v>Oct</v>
      </c>
      <c r="M620" s="16">
        <f>IF(D620="?",$R$7,D620)</f>
        <v>1986</v>
      </c>
      <c r="N620" s="24" t="str">
        <f>IF(I620="?",$R$12,I620)</f>
        <v>tier - 2</v>
      </c>
      <c r="O620" s="24" t="str">
        <f>IF(J620="?",$R$18,J620)</f>
        <v>tier - 3</v>
      </c>
    </row>
    <row r="621" spans="3:15" x14ac:dyDescent="0.35">
      <c r="C621" t="s">
        <v>647</v>
      </c>
      <c r="D621">
        <v>1987</v>
      </c>
      <c r="E621" t="s">
        <v>20</v>
      </c>
      <c r="F621">
        <v>1</v>
      </c>
      <c r="G621">
        <v>3</v>
      </c>
      <c r="H621">
        <v>5275.86</v>
      </c>
      <c r="I621" t="s">
        <v>11</v>
      </c>
      <c r="J621" t="s">
        <v>11</v>
      </c>
      <c r="K621" t="s">
        <v>13</v>
      </c>
      <c r="L621" s="16" t="str">
        <f t="shared" si="9"/>
        <v>Sep</v>
      </c>
      <c r="M621" s="16">
        <f>IF(D621="?",$R$7,D621)</f>
        <v>1987</v>
      </c>
      <c r="N621" s="24" t="str">
        <f>IF(I621="?",$R$12,I621)</f>
        <v>tier - 2</v>
      </c>
      <c r="O621" s="24" t="str">
        <f>IF(J621="?",$R$18,J621)</f>
        <v>tier - 2</v>
      </c>
    </row>
    <row r="622" spans="3:15" x14ac:dyDescent="0.35">
      <c r="C622" t="s">
        <v>648</v>
      </c>
      <c r="D622">
        <v>1974</v>
      </c>
      <c r="E622" t="s">
        <v>15</v>
      </c>
      <c r="F622">
        <v>12</v>
      </c>
      <c r="G622">
        <v>0</v>
      </c>
      <c r="H622">
        <v>5291.71</v>
      </c>
      <c r="I622" t="s">
        <v>11</v>
      </c>
      <c r="J622" t="s">
        <v>11</v>
      </c>
      <c r="K622" t="s">
        <v>23</v>
      </c>
      <c r="L622" s="16" t="str">
        <f t="shared" si="9"/>
        <v>Nov</v>
      </c>
      <c r="M622" s="16">
        <f>IF(D622="?",$R$7,D622)</f>
        <v>1974</v>
      </c>
      <c r="N622" s="24" t="str">
        <f>IF(I622="?",$R$12,I622)</f>
        <v>tier - 2</v>
      </c>
      <c r="O622" s="24" t="str">
        <f>IF(J622="?",$R$18,J622)</f>
        <v>tier - 2</v>
      </c>
    </row>
    <row r="623" spans="3:15" x14ac:dyDescent="0.35">
      <c r="C623" t="s">
        <v>649</v>
      </c>
      <c r="D623">
        <v>2004</v>
      </c>
      <c r="E623" t="s">
        <v>35</v>
      </c>
      <c r="F623">
        <v>22</v>
      </c>
      <c r="G623">
        <v>0</v>
      </c>
      <c r="H623">
        <v>5293.67</v>
      </c>
      <c r="I623" t="s">
        <v>11</v>
      </c>
      <c r="J623" t="s">
        <v>11</v>
      </c>
      <c r="K623" t="s">
        <v>632</v>
      </c>
      <c r="L623" s="16" t="str">
        <f t="shared" si="9"/>
        <v>Aug</v>
      </c>
      <c r="M623" s="16">
        <f>IF(D623="?",$R$7,D623)</f>
        <v>2004</v>
      </c>
      <c r="N623" s="24" t="str">
        <f>IF(I623="?",$R$12,I623)</f>
        <v>tier - 2</v>
      </c>
      <c r="O623" s="24" t="str">
        <f>IF(J623="?",$R$18,J623)</f>
        <v>tier - 2</v>
      </c>
    </row>
    <row r="624" spans="3:15" x14ac:dyDescent="0.35">
      <c r="C624" t="s">
        <v>650</v>
      </c>
      <c r="D624">
        <v>2000</v>
      </c>
      <c r="E624" t="s">
        <v>20</v>
      </c>
      <c r="F624">
        <v>9</v>
      </c>
      <c r="G624">
        <v>0</v>
      </c>
      <c r="H624">
        <v>5306.7</v>
      </c>
      <c r="I624" t="s">
        <v>11</v>
      </c>
      <c r="J624" t="s">
        <v>12</v>
      </c>
      <c r="K624" t="s">
        <v>23</v>
      </c>
      <c r="L624" s="16" t="str">
        <f t="shared" si="9"/>
        <v>Sep</v>
      </c>
      <c r="M624" s="16">
        <f>IF(D624="?",$R$7,D624)</f>
        <v>2000</v>
      </c>
      <c r="N624" s="24" t="str">
        <f>IF(I624="?",$R$12,I624)</f>
        <v>tier - 2</v>
      </c>
      <c r="O624" s="24" t="str">
        <f>IF(J624="?",$R$18,J624)</f>
        <v>tier - 3</v>
      </c>
    </row>
    <row r="625" spans="3:15" x14ac:dyDescent="0.35">
      <c r="C625" t="s">
        <v>651</v>
      </c>
      <c r="D625">
        <v>1994</v>
      </c>
      <c r="E625" t="s">
        <v>15</v>
      </c>
      <c r="F625">
        <v>13</v>
      </c>
      <c r="G625">
        <v>3</v>
      </c>
      <c r="H625">
        <v>5312.17</v>
      </c>
      <c r="I625" t="s">
        <v>11</v>
      </c>
      <c r="J625" t="s">
        <v>11</v>
      </c>
      <c r="K625" t="s">
        <v>23</v>
      </c>
      <c r="L625" s="16" t="str">
        <f t="shared" si="9"/>
        <v>Nov</v>
      </c>
      <c r="M625" s="16">
        <f>IF(D625="?",$R$7,D625)</f>
        <v>1994</v>
      </c>
      <c r="N625" s="24" t="str">
        <f>IF(I625="?",$R$12,I625)</f>
        <v>tier - 2</v>
      </c>
      <c r="O625" s="24" t="str">
        <f>IF(J625="?",$R$18,J625)</f>
        <v>tier - 2</v>
      </c>
    </row>
    <row r="626" spans="3:15" x14ac:dyDescent="0.35">
      <c r="C626" t="s">
        <v>652</v>
      </c>
      <c r="D626">
        <v>1974</v>
      </c>
      <c r="E626" t="s">
        <v>20</v>
      </c>
      <c r="F626">
        <v>2</v>
      </c>
      <c r="G626">
        <v>0</v>
      </c>
      <c r="H626">
        <v>5322.24</v>
      </c>
      <c r="I626" t="s">
        <v>11</v>
      </c>
      <c r="J626" t="s">
        <v>16</v>
      </c>
      <c r="K626" t="s">
        <v>23</v>
      </c>
      <c r="L626" s="16" t="str">
        <f t="shared" si="9"/>
        <v>Sep</v>
      </c>
      <c r="M626" s="16">
        <f>IF(D626="?",$R$7,D626)</f>
        <v>1974</v>
      </c>
      <c r="N626" s="24" t="str">
        <f>IF(I626="?",$R$12,I626)</f>
        <v>tier - 2</v>
      </c>
      <c r="O626" s="24" t="str">
        <f>IF(J626="?",$R$18,J626)</f>
        <v>tier - 1</v>
      </c>
    </row>
    <row r="627" spans="3:15" x14ac:dyDescent="0.35">
      <c r="C627" t="s">
        <v>653</v>
      </c>
      <c r="D627">
        <v>1992</v>
      </c>
      <c r="E627" t="s">
        <v>18</v>
      </c>
      <c r="F627">
        <v>18</v>
      </c>
      <c r="G627">
        <v>3</v>
      </c>
      <c r="H627">
        <v>5325.65</v>
      </c>
      <c r="I627" t="s">
        <v>11</v>
      </c>
      <c r="J627" t="s">
        <v>16</v>
      </c>
      <c r="K627" t="s">
        <v>42</v>
      </c>
      <c r="L627" s="16" t="str">
        <f t="shared" si="9"/>
        <v>Jun</v>
      </c>
      <c r="M627" s="16">
        <f>IF(D627="?",$R$7,D627)</f>
        <v>1992</v>
      </c>
      <c r="N627" s="24" t="str">
        <f>IF(I627="?",$R$12,I627)</f>
        <v>tier - 2</v>
      </c>
      <c r="O627" s="24" t="str">
        <f>IF(J627="?",$R$18,J627)</f>
        <v>tier - 1</v>
      </c>
    </row>
    <row r="628" spans="3:15" x14ac:dyDescent="0.35">
      <c r="C628" t="s">
        <v>654</v>
      </c>
      <c r="D628">
        <v>1991</v>
      </c>
      <c r="E628" t="s">
        <v>35</v>
      </c>
      <c r="F628">
        <v>28</v>
      </c>
      <c r="G628">
        <v>2</v>
      </c>
      <c r="H628">
        <v>5327.4</v>
      </c>
      <c r="I628" t="s">
        <v>11</v>
      </c>
      <c r="J628" t="s">
        <v>16</v>
      </c>
      <c r="K628" t="s">
        <v>23</v>
      </c>
      <c r="L628" s="16" t="str">
        <f t="shared" si="9"/>
        <v>Aug</v>
      </c>
      <c r="M628" s="16">
        <f>IF(D628="?",$R$7,D628)</f>
        <v>1991</v>
      </c>
      <c r="N628" s="24" t="str">
        <f>IF(I628="?",$R$12,I628)</f>
        <v>tier - 2</v>
      </c>
      <c r="O628" s="24" t="str">
        <f>IF(J628="?",$R$18,J628)</f>
        <v>tier - 1</v>
      </c>
    </row>
    <row r="629" spans="3:15" x14ac:dyDescent="0.35">
      <c r="C629" t="s">
        <v>655</v>
      </c>
      <c r="D629">
        <v>1972</v>
      </c>
      <c r="E629" t="s">
        <v>30</v>
      </c>
      <c r="F629">
        <v>15</v>
      </c>
      <c r="G629">
        <v>0</v>
      </c>
      <c r="H629">
        <v>5344.81</v>
      </c>
      <c r="I629" t="s">
        <v>11</v>
      </c>
      <c r="J629" t="s">
        <v>12</v>
      </c>
      <c r="K629" t="s">
        <v>13</v>
      </c>
      <c r="L629" s="16" t="str">
        <f t="shared" si="9"/>
        <v>Dec</v>
      </c>
      <c r="M629" s="16">
        <f>IF(D629="?",$R$7,D629)</f>
        <v>1972</v>
      </c>
      <c r="N629" s="24" t="str">
        <f>IF(I629="?",$R$12,I629)</f>
        <v>tier - 2</v>
      </c>
      <c r="O629" s="24" t="str">
        <f>IF(J629="?",$R$18,J629)</f>
        <v>tier - 3</v>
      </c>
    </row>
    <row r="630" spans="3:15" x14ac:dyDescent="0.35">
      <c r="C630" t="s">
        <v>656</v>
      </c>
      <c r="D630">
        <v>1989</v>
      </c>
      <c r="E630" t="s">
        <v>15</v>
      </c>
      <c r="F630">
        <v>7</v>
      </c>
      <c r="G630">
        <v>1</v>
      </c>
      <c r="H630">
        <v>5354.07</v>
      </c>
      <c r="I630" t="s">
        <v>11</v>
      </c>
      <c r="J630" t="s">
        <v>12</v>
      </c>
      <c r="K630" t="s">
        <v>247</v>
      </c>
      <c r="L630" s="16" t="str">
        <f t="shared" si="9"/>
        <v>Nov</v>
      </c>
      <c r="M630" s="16">
        <f>IF(D630="?",$R$7,D630)</f>
        <v>1989</v>
      </c>
      <c r="N630" s="24" t="str">
        <f>IF(I630="?",$R$12,I630)</f>
        <v>tier - 2</v>
      </c>
      <c r="O630" s="24" t="str">
        <f>IF(J630="?",$R$18,J630)</f>
        <v>tier - 3</v>
      </c>
    </row>
    <row r="631" spans="3:15" x14ac:dyDescent="0.35">
      <c r="C631" t="s">
        <v>657</v>
      </c>
      <c r="D631">
        <v>1994</v>
      </c>
      <c r="E631" t="s">
        <v>30</v>
      </c>
      <c r="F631">
        <v>7</v>
      </c>
      <c r="G631">
        <v>0</v>
      </c>
      <c r="H631">
        <v>5364.66</v>
      </c>
      <c r="I631" t="s">
        <v>11</v>
      </c>
      <c r="J631" t="s">
        <v>16</v>
      </c>
      <c r="K631" t="s">
        <v>42</v>
      </c>
      <c r="L631" s="16" t="str">
        <f t="shared" si="9"/>
        <v>Dec</v>
      </c>
      <c r="M631" s="16">
        <f>IF(D631="?",$R$7,D631)</f>
        <v>1994</v>
      </c>
      <c r="N631" s="24" t="str">
        <f>IF(I631="?",$R$12,I631)</f>
        <v>tier - 2</v>
      </c>
      <c r="O631" s="24" t="str">
        <f>IF(J631="?",$R$18,J631)</f>
        <v>tier - 1</v>
      </c>
    </row>
    <row r="632" spans="3:15" x14ac:dyDescent="0.35">
      <c r="C632" t="s">
        <v>658</v>
      </c>
      <c r="D632">
        <v>1986</v>
      </c>
      <c r="E632" t="s">
        <v>18</v>
      </c>
      <c r="F632">
        <v>1</v>
      </c>
      <c r="G632">
        <v>1</v>
      </c>
      <c r="H632">
        <v>5373.36</v>
      </c>
      <c r="I632" t="s">
        <v>11</v>
      </c>
      <c r="J632" t="s">
        <v>11</v>
      </c>
      <c r="K632" t="s">
        <v>23</v>
      </c>
      <c r="L632" s="16" t="str">
        <f t="shared" si="9"/>
        <v>Jun</v>
      </c>
      <c r="M632" s="16">
        <f>IF(D632="?",$R$7,D632)</f>
        <v>1986</v>
      </c>
      <c r="N632" s="24" t="str">
        <f>IF(I632="?",$R$12,I632)</f>
        <v>tier - 2</v>
      </c>
      <c r="O632" s="24" t="str">
        <f>IF(J632="?",$R$18,J632)</f>
        <v>tier - 2</v>
      </c>
    </row>
    <row r="633" spans="3:15" x14ac:dyDescent="0.35">
      <c r="C633" t="s">
        <v>659</v>
      </c>
      <c r="D633">
        <v>1989</v>
      </c>
      <c r="E633" t="s">
        <v>15</v>
      </c>
      <c r="F633">
        <v>18</v>
      </c>
      <c r="G633">
        <v>2</v>
      </c>
      <c r="H633">
        <v>5375.04</v>
      </c>
      <c r="I633" t="s">
        <v>11</v>
      </c>
      <c r="J633" t="s">
        <v>16</v>
      </c>
      <c r="K633" t="s">
        <v>42</v>
      </c>
      <c r="L633" s="16" t="str">
        <f t="shared" si="9"/>
        <v>Nov</v>
      </c>
      <c r="M633" s="16">
        <f>IF(D633="?",$R$7,D633)</f>
        <v>1989</v>
      </c>
      <c r="N633" s="24" t="str">
        <f>IF(I633="?",$R$12,I633)</f>
        <v>tier - 2</v>
      </c>
      <c r="O633" s="24" t="str">
        <f>IF(J633="?",$R$18,J633)</f>
        <v>tier - 1</v>
      </c>
    </row>
    <row r="634" spans="3:15" x14ac:dyDescent="0.35">
      <c r="C634" t="s">
        <v>660</v>
      </c>
      <c r="D634">
        <v>1986</v>
      </c>
      <c r="E634" t="s">
        <v>10</v>
      </c>
      <c r="F634">
        <v>22</v>
      </c>
      <c r="G634">
        <v>1</v>
      </c>
      <c r="H634">
        <v>5377.46</v>
      </c>
      <c r="I634" t="s">
        <v>11</v>
      </c>
      <c r="J634" t="s">
        <v>12</v>
      </c>
      <c r="K634" t="s">
        <v>23</v>
      </c>
      <c r="L634" s="16" t="str">
        <f t="shared" si="9"/>
        <v>Jul</v>
      </c>
      <c r="M634" s="16">
        <f>IF(D634="?",$R$7,D634)</f>
        <v>1986</v>
      </c>
      <c r="N634" s="24" t="str">
        <f>IF(I634="?",$R$12,I634)</f>
        <v>tier - 2</v>
      </c>
      <c r="O634" s="24" t="str">
        <f>IF(J634="?",$R$18,J634)</f>
        <v>tier - 3</v>
      </c>
    </row>
    <row r="635" spans="3:15" x14ac:dyDescent="0.35">
      <c r="C635" t="s">
        <v>661</v>
      </c>
      <c r="D635">
        <v>1984</v>
      </c>
      <c r="E635" t="s">
        <v>18</v>
      </c>
      <c r="F635">
        <v>1</v>
      </c>
      <c r="G635">
        <v>0</v>
      </c>
      <c r="H635">
        <v>5383.54</v>
      </c>
      <c r="I635" t="s">
        <v>11</v>
      </c>
      <c r="J635" t="s">
        <v>12</v>
      </c>
      <c r="K635" t="s">
        <v>42</v>
      </c>
      <c r="L635" s="16" t="str">
        <f t="shared" si="9"/>
        <v>Jun</v>
      </c>
      <c r="M635" s="16">
        <f>IF(D635="?",$R$7,D635)</f>
        <v>1984</v>
      </c>
      <c r="N635" s="24" t="str">
        <f>IF(I635="?",$R$12,I635)</f>
        <v>tier - 2</v>
      </c>
      <c r="O635" s="24" t="str">
        <f>IF(J635="?",$R$18,J635)</f>
        <v>tier - 3</v>
      </c>
    </row>
    <row r="636" spans="3:15" x14ac:dyDescent="0.35">
      <c r="C636" t="s">
        <v>662</v>
      </c>
      <c r="D636">
        <v>1988</v>
      </c>
      <c r="E636" t="s">
        <v>35</v>
      </c>
      <c r="F636">
        <v>8</v>
      </c>
      <c r="G636">
        <v>1</v>
      </c>
      <c r="H636">
        <v>5385.34</v>
      </c>
      <c r="I636" t="s">
        <v>11</v>
      </c>
      <c r="J636" t="s">
        <v>12</v>
      </c>
      <c r="K636" t="s">
        <v>23</v>
      </c>
      <c r="L636" s="16" t="str">
        <f t="shared" si="9"/>
        <v>Aug</v>
      </c>
      <c r="M636" s="16">
        <f>IF(D636="?",$R$7,D636)</f>
        <v>1988</v>
      </c>
      <c r="N636" s="24" t="str">
        <f>IF(I636="?",$R$12,I636)</f>
        <v>tier - 2</v>
      </c>
      <c r="O636" s="24" t="str">
        <f>IF(J636="?",$R$18,J636)</f>
        <v>tier - 3</v>
      </c>
    </row>
    <row r="637" spans="3:15" x14ac:dyDescent="0.35">
      <c r="C637" t="s">
        <v>663</v>
      </c>
      <c r="D637">
        <v>1989</v>
      </c>
      <c r="E637" t="s">
        <v>15</v>
      </c>
      <c r="F637">
        <v>6</v>
      </c>
      <c r="G637">
        <v>3</v>
      </c>
      <c r="H637">
        <v>5396.44</v>
      </c>
      <c r="I637" t="s">
        <v>11</v>
      </c>
      <c r="J637" t="s">
        <v>12</v>
      </c>
      <c r="K637" t="s">
        <v>13</v>
      </c>
      <c r="L637" s="16" t="str">
        <f t="shared" si="9"/>
        <v>Nov</v>
      </c>
      <c r="M637" s="16">
        <f>IF(D637="?",$R$7,D637)</f>
        <v>1989</v>
      </c>
      <c r="N637" s="24" t="str">
        <f>IF(I637="?",$R$12,I637)</f>
        <v>tier - 2</v>
      </c>
      <c r="O637" s="24" t="str">
        <f>IF(J637="?",$R$18,J637)</f>
        <v>tier - 3</v>
      </c>
    </row>
    <row r="638" spans="3:15" x14ac:dyDescent="0.35">
      <c r="C638" t="s">
        <v>664</v>
      </c>
      <c r="D638">
        <v>1984</v>
      </c>
      <c r="E638" t="s">
        <v>20</v>
      </c>
      <c r="F638">
        <v>3</v>
      </c>
      <c r="G638">
        <v>0</v>
      </c>
      <c r="H638">
        <v>5397.62</v>
      </c>
      <c r="I638" t="s">
        <v>11</v>
      </c>
      <c r="J638" t="s">
        <v>11</v>
      </c>
      <c r="K638" t="s">
        <v>13</v>
      </c>
      <c r="L638" s="16" t="str">
        <f t="shared" si="9"/>
        <v>Sep</v>
      </c>
      <c r="M638" s="16">
        <f>IF(D638="?",$R$7,D638)</f>
        <v>1984</v>
      </c>
      <c r="N638" s="24" t="str">
        <f>IF(I638="?",$R$12,I638)</f>
        <v>tier - 2</v>
      </c>
      <c r="O638" s="24" t="str">
        <f>IF(J638="?",$R$18,J638)</f>
        <v>tier - 2</v>
      </c>
    </row>
    <row r="639" spans="3:15" x14ac:dyDescent="0.35">
      <c r="C639" t="s">
        <v>665</v>
      </c>
      <c r="D639">
        <v>1984</v>
      </c>
      <c r="E639" t="s">
        <v>35</v>
      </c>
      <c r="F639">
        <v>1</v>
      </c>
      <c r="G639">
        <v>0</v>
      </c>
      <c r="H639">
        <v>5400.98</v>
      </c>
      <c r="I639" t="s">
        <v>11</v>
      </c>
      <c r="J639" t="s">
        <v>11</v>
      </c>
      <c r="K639" t="s">
        <v>13</v>
      </c>
      <c r="L639" s="16" t="str">
        <f t="shared" si="9"/>
        <v>Aug</v>
      </c>
      <c r="M639" s="16">
        <f>IF(D639="?",$R$7,D639)</f>
        <v>1984</v>
      </c>
      <c r="N639" s="24" t="str">
        <f>IF(I639="?",$R$12,I639)</f>
        <v>tier - 2</v>
      </c>
      <c r="O639" s="24" t="str">
        <f>IF(J639="?",$R$18,J639)</f>
        <v>tier - 2</v>
      </c>
    </row>
    <row r="640" spans="3:15" x14ac:dyDescent="0.35">
      <c r="C640" t="s">
        <v>666</v>
      </c>
      <c r="D640">
        <v>1985</v>
      </c>
      <c r="E640" t="s">
        <v>30</v>
      </c>
      <c r="F640">
        <v>23</v>
      </c>
      <c r="G640">
        <v>3</v>
      </c>
      <c r="H640">
        <v>5402.89</v>
      </c>
      <c r="I640" t="s">
        <v>11</v>
      </c>
      <c r="J640" t="s">
        <v>16</v>
      </c>
      <c r="K640" t="s">
        <v>13</v>
      </c>
      <c r="L640" s="16" t="str">
        <f t="shared" si="9"/>
        <v>Dec</v>
      </c>
      <c r="M640" s="16">
        <f>IF(D640="?",$R$7,D640)</f>
        <v>1985</v>
      </c>
      <c r="N640" s="24" t="str">
        <f>IF(I640="?",$R$12,I640)</f>
        <v>tier - 2</v>
      </c>
      <c r="O640" s="24" t="str">
        <f>IF(J640="?",$R$18,J640)</f>
        <v>tier - 1</v>
      </c>
    </row>
    <row r="641" spans="3:15" x14ac:dyDescent="0.35">
      <c r="C641" t="s">
        <v>667</v>
      </c>
      <c r="D641">
        <v>1975</v>
      </c>
      <c r="E641" t="s">
        <v>20</v>
      </c>
      <c r="F641">
        <v>27</v>
      </c>
      <c r="G641">
        <v>1</v>
      </c>
      <c r="H641">
        <v>5411.99</v>
      </c>
      <c r="I641" t="s">
        <v>11</v>
      </c>
      <c r="J641" t="s">
        <v>12</v>
      </c>
      <c r="K641" t="s">
        <v>23</v>
      </c>
      <c r="L641" s="16" t="str">
        <f t="shared" si="9"/>
        <v>Sep</v>
      </c>
      <c r="M641" s="16">
        <f>IF(D641="?",$R$7,D641)</f>
        <v>1975</v>
      </c>
      <c r="N641" s="24" t="str">
        <f>IF(I641="?",$R$12,I641)</f>
        <v>tier - 2</v>
      </c>
      <c r="O641" s="24" t="str">
        <f>IF(J641="?",$R$18,J641)</f>
        <v>tier - 3</v>
      </c>
    </row>
    <row r="642" spans="3:15" x14ac:dyDescent="0.35">
      <c r="C642" t="s">
        <v>668</v>
      </c>
      <c r="D642">
        <v>1982</v>
      </c>
      <c r="E642" t="s">
        <v>20</v>
      </c>
      <c r="F642">
        <v>27</v>
      </c>
      <c r="G642">
        <v>0</v>
      </c>
      <c r="H642">
        <v>5415.66</v>
      </c>
      <c r="I642" t="s">
        <v>11</v>
      </c>
      <c r="J642" t="s">
        <v>12</v>
      </c>
      <c r="K642" t="s">
        <v>13</v>
      </c>
      <c r="L642" s="16" t="str">
        <f t="shared" si="9"/>
        <v>Sep</v>
      </c>
      <c r="M642" s="16">
        <f>IF(D642="?",$R$7,D642)</f>
        <v>1982</v>
      </c>
      <c r="N642" s="24" t="str">
        <f>IF(I642="?",$R$12,I642)</f>
        <v>tier - 2</v>
      </c>
      <c r="O642" s="24" t="str">
        <f>IF(J642="?",$R$18,J642)</f>
        <v>tier - 3</v>
      </c>
    </row>
    <row r="643" spans="3:15" x14ac:dyDescent="0.35">
      <c r="C643" t="s">
        <v>669</v>
      </c>
      <c r="D643">
        <v>1991</v>
      </c>
      <c r="E643" t="s">
        <v>10</v>
      </c>
      <c r="F643">
        <v>6</v>
      </c>
      <c r="G643">
        <v>3</v>
      </c>
      <c r="H643">
        <v>5425.02</v>
      </c>
      <c r="I643" t="s">
        <v>11</v>
      </c>
      <c r="J643" t="s">
        <v>16</v>
      </c>
      <c r="K643" t="s">
        <v>23</v>
      </c>
      <c r="L643" s="16" t="str">
        <f t="shared" si="9"/>
        <v>Jul</v>
      </c>
      <c r="M643" s="16">
        <f>IF(D643="?",$R$7,D643)</f>
        <v>1991</v>
      </c>
      <c r="N643" s="24" t="str">
        <f>IF(I643="?",$R$12,I643)</f>
        <v>tier - 2</v>
      </c>
      <c r="O643" s="24" t="str">
        <f>IF(J643="?",$R$18,J643)</f>
        <v>tier - 1</v>
      </c>
    </row>
    <row r="644" spans="3:15" x14ac:dyDescent="0.35">
      <c r="C644" t="s">
        <v>670</v>
      </c>
      <c r="D644">
        <v>1992</v>
      </c>
      <c r="E644" t="s">
        <v>20</v>
      </c>
      <c r="F644">
        <v>17</v>
      </c>
      <c r="G644">
        <v>3</v>
      </c>
      <c r="H644">
        <v>5428.73</v>
      </c>
      <c r="I644" t="s">
        <v>12</v>
      </c>
      <c r="J644" t="s">
        <v>16</v>
      </c>
      <c r="K644" t="s">
        <v>356</v>
      </c>
      <c r="L644" s="16" t="str">
        <f t="shared" si="9"/>
        <v>Sep</v>
      </c>
      <c r="M644" s="16">
        <f>IF(D644="?",$R$7,D644)</f>
        <v>1992</v>
      </c>
      <c r="N644" s="24" t="str">
        <f>IF(I644="?",$R$12,I644)</f>
        <v>tier - 3</v>
      </c>
      <c r="O644" s="24" t="str">
        <f>IF(J644="?",$R$18,J644)</f>
        <v>tier - 1</v>
      </c>
    </row>
    <row r="645" spans="3:15" x14ac:dyDescent="0.35">
      <c r="C645" t="s">
        <v>671</v>
      </c>
      <c r="D645">
        <v>1978</v>
      </c>
      <c r="E645" t="s">
        <v>18</v>
      </c>
      <c r="F645">
        <v>8</v>
      </c>
      <c r="G645">
        <v>2</v>
      </c>
      <c r="H645">
        <v>5428.98</v>
      </c>
      <c r="I645" t="s">
        <v>11</v>
      </c>
      <c r="J645" t="s">
        <v>11</v>
      </c>
      <c r="K645" t="s">
        <v>23</v>
      </c>
      <c r="L645" s="16" t="str">
        <f t="shared" si="9"/>
        <v>Jun</v>
      </c>
      <c r="M645" s="16">
        <f>IF(D645="?",$R$7,D645)</f>
        <v>1978</v>
      </c>
      <c r="N645" s="24" t="str">
        <f>IF(I645="?",$R$12,I645)</f>
        <v>tier - 2</v>
      </c>
      <c r="O645" s="24" t="str">
        <f>IF(J645="?",$R$18,J645)</f>
        <v>tier - 2</v>
      </c>
    </row>
    <row r="646" spans="3:15" x14ac:dyDescent="0.35">
      <c r="C646" t="s">
        <v>672</v>
      </c>
      <c r="D646">
        <v>1982</v>
      </c>
      <c r="E646" t="s">
        <v>35</v>
      </c>
      <c r="F646">
        <v>25</v>
      </c>
      <c r="G646">
        <v>0</v>
      </c>
      <c r="H646">
        <v>5438.75</v>
      </c>
      <c r="I646" t="s">
        <v>12</v>
      </c>
      <c r="J646" t="s">
        <v>11</v>
      </c>
      <c r="K646" t="s">
        <v>13</v>
      </c>
      <c r="L646" s="16" t="str">
        <f t="shared" si="9"/>
        <v>Aug</v>
      </c>
      <c r="M646" s="16">
        <f>IF(D646="?",$R$7,D646)</f>
        <v>1982</v>
      </c>
      <c r="N646" s="24" t="str">
        <f>IF(I646="?",$R$12,I646)</f>
        <v>tier - 3</v>
      </c>
      <c r="O646" s="24" t="str">
        <f>IF(J646="?",$R$18,J646)</f>
        <v>tier - 2</v>
      </c>
    </row>
    <row r="647" spans="3:15" x14ac:dyDescent="0.35">
      <c r="C647" t="s">
        <v>673</v>
      </c>
      <c r="D647">
        <v>1986</v>
      </c>
      <c r="E647" t="s">
        <v>30</v>
      </c>
      <c r="F647">
        <v>25</v>
      </c>
      <c r="G647">
        <v>0</v>
      </c>
      <c r="H647">
        <v>5458.05</v>
      </c>
      <c r="I647" t="s">
        <v>11</v>
      </c>
      <c r="J647" t="s">
        <v>11</v>
      </c>
      <c r="K647" t="s">
        <v>247</v>
      </c>
      <c r="L647" s="16" t="str">
        <f t="shared" si="9"/>
        <v>Dec</v>
      </c>
      <c r="M647" s="16">
        <f>IF(D647="?",$R$7,D647)</f>
        <v>1986</v>
      </c>
      <c r="N647" s="24" t="str">
        <f>IF(I647="?",$R$12,I647)</f>
        <v>tier - 2</v>
      </c>
      <c r="O647" s="24" t="str">
        <f>IF(J647="?",$R$18,J647)</f>
        <v>tier - 2</v>
      </c>
    </row>
    <row r="648" spans="3:15" x14ac:dyDescent="0.35">
      <c r="C648" t="s">
        <v>674</v>
      </c>
      <c r="D648">
        <v>1973</v>
      </c>
      <c r="E648" t="s">
        <v>37</v>
      </c>
      <c r="F648">
        <v>24</v>
      </c>
      <c r="G648">
        <v>0</v>
      </c>
      <c r="H648">
        <v>5466.88</v>
      </c>
      <c r="I648" t="s">
        <v>11</v>
      </c>
      <c r="J648" t="s">
        <v>11</v>
      </c>
      <c r="K648" t="s">
        <v>13</v>
      </c>
      <c r="L648" s="16" t="str">
        <f t="shared" si="9"/>
        <v>Oct</v>
      </c>
      <c r="M648" s="16">
        <f>IF(D648="?",$R$7,D648)</f>
        <v>1973</v>
      </c>
      <c r="N648" s="24" t="str">
        <f>IF(I648="?",$R$12,I648)</f>
        <v>tier - 2</v>
      </c>
      <c r="O648" s="24" t="str">
        <f>IF(J648="?",$R$18,J648)</f>
        <v>tier - 2</v>
      </c>
    </row>
    <row r="649" spans="3:15" x14ac:dyDescent="0.35">
      <c r="C649" t="s">
        <v>675</v>
      </c>
      <c r="D649">
        <v>1986</v>
      </c>
      <c r="E649" t="s">
        <v>30</v>
      </c>
      <c r="F649">
        <v>2</v>
      </c>
      <c r="G649">
        <v>0</v>
      </c>
      <c r="H649">
        <v>5469.01</v>
      </c>
      <c r="I649" t="s">
        <v>11</v>
      </c>
      <c r="J649" t="s">
        <v>11</v>
      </c>
      <c r="K649" t="s">
        <v>247</v>
      </c>
      <c r="L649" s="16" t="str">
        <f t="shared" ref="L649:L712" si="10">IF(E649="?","SEP",E649)</f>
        <v>Dec</v>
      </c>
      <c r="M649" s="16">
        <f>IF(D649="?",$R$7,D649)</f>
        <v>1986</v>
      </c>
      <c r="N649" s="24" t="str">
        <f>IF(I649="?",$R$12,I649)</f>
        <v>tier - 2</v>
      </c>
      <c r="O649" s="24" t="str">
        <f>IF(J649="?",$R$18,J649)</f>
        <v>tier - 2</v>
      </c>
    </row>
    <row r="650" spans="3:15" x14ac:dyDescent="0.35">
      <c r="C650" t="s">
        <v>676</v>
      </c>
      <c r="D650">
        <v>1986</v>
      </c>
      <c r="E650" t="s">
        <v>10</v>
      </c>
      <c r="F650">
        <v>12</v>
      </c>
      <c r="G650">
        <v>1</v>
      </c>
      <c r="H650">
        <v>5472.45</v>
      </c>
      <c r="I650" t="s">
        <v>11</v>
      </c>
      <c r="J650" t="s">
        <v>12</v>
      </c>
      <c r="K650" t="s">
        <v>42</v>
      </c>
      <c r="L650" s="16" t="str">
        <f t="shared" si="10"/>
        <v>Jul</v>
      </c>
      <c r="M650" s="16">
        <f>IF(D650="?",$R$7,D650)</f>
        <v>1986</v>
      </c>
      <c r="N650" s="24" t="str">
        <f>IF(I650="?",$R$12,I650)</f>
        <v>tier - 2</v>
      </c>
      <c r="O650" s="24" t="str">
        <f>IF(J650="?",$R$18,J650)</f>
        <v>tier - 3</v>
      </c>
    </row>
    <row r="651" spans="3:15" x14ac:dyDescent="0.35">
      <c r="C651" t="s">
        <v>677</v>
      </c>
      <c r="D651">
        <v>1986</v>
      </c>
      <c r="E651" t="s">
        <v>20</v>
      </c>
      <c r="F651">
        <v>30</v>
      </c>
      <c r="G651">
        <v>1</v>
      </c>
      <c r="H651">
        <v>5478.04</v>
      </c>
      <c r="I651" t="s">
        <v>11</v>
      </c>
      <c r="J651" t="s">
        <v>12</v>
      </c>
      <c r="K651" t="s">
        <v>13</v>
      </c>
      <c r="L651" s="16" t="str">
        <f t="shared" si="10"/>
        <v>Sep</v>
      </c>
      <c r="M651" s="16">
        <f>IF(D651="?",$R$7,D651)</f>
        <v>1986</v>
      </c>
      <c r="N651" s="24" t="str">
        <f>IF(I651="?",$R$12,I651)</f>
        <v>tier - 2</v>
      </c>
      <c r="O651" s="24" t="str">
        <f>IF(J651="?",$R$18,J651)</f>
        <v>tier - 3</v>
      </c>
    </row>
    <row r="652" spans="3:15" x14ac:dyDescent="0.35">
      <c r="C652" t="s">
        <v>678</v>
      </c>
      <c r="D652">
        <v>1984</v>
      </c>
      <c r="E652" t="s">
        <v>35</v>
      </c>
      <c r="F652">
        <v>26</v>
      </c>
      <c r="G652">
        <v>1</v>
      </c>
      <c r="H652">
        <v>5484.47</v>
      </c>
      <c r="I652" t="s">
        <v>11</v>
      </c>
      <c r="J652" t="s">
        <v>11</v>
      </c>
      <c r="K652" t="s">
        <v>13</v>
      </c>
      <c r="L652" s="16" t="str">
        <f t="shared" si="10"/>
        <v>Aug</v>
      </c>
      <c r="M652" s="16">
        <f>IF(D652="?",$R$7,D652)</f>
        <v>1984</v>
      </c>
      <c r="N652" s="24" t="str">
        <f>IF(I652="?",$R$12,I652)</f>
        <v>tier - 2</v>
      </c>
      <c r="O652" s="24" t="str">
        <f>IF(J652="?",$R$18,J652)</f>
        <v>tier - 2</v>
      </c>
    </row>
    <row r="653" spans="3:15" x14ac:dyDescent="0.35">
      <c r="C653" t="s">
        <v>679</v>
      </c>
      <c r="D653">
        <v>1984</v>
      </c>
      <c r="E653" t="s">
        <v>35</v>
      </c>
      <c r="F653">
        <v>17</v>
      </c>
      <c r="G653">
        <v>1</v>
      </c>
      <c r="H653">
        <v>5488.26</v>
      </c>
      <c r="I653" t="s">
        <v>11</v>
      </c>
      <c r="J653" t="s">
        <v>12</v>
      </c>
      <c r="K653" t="s">
        <v>42</v>
      </c>
      <c r="L653" s="16" t="str">
        <f t="shared" si="10"/>
        <v>Aug</v>
      </c>
      <c r="M653" s="16">
        <f>IF(D653="?",$R$7,D653)</f>
        <v>1984</v>
      </c>
      <c r="N653" s="24" t="str">
        <f>IF(I653="?",$R$12,I653)</f>
        <v>tier - 2</v>
      </c>
      <c r="O653" s="24" t="str">
        <f>IF(J653="?",$R$18,J653)</f>
        <v>tier - 3</v>
      </c>
    </row>
    <row r="654" spans="3:15" x14ac:dyDescent="0.35">
      <c r="C654" t="s">
        <v>680</v>
      </c>
      <c r="D654">
        <v>1988</v>
      </c>
      <c r="E654" t="s">
        <v>10</v>
      </c>
      <c r="F654">
        <v>29</v>
      </c>
      <c r="G654">
        <v>3</v>
      </c>
      <c r="H654">
        <v>5503.36</v>
      </c>
      <c r="I654" t="s">
        <v>11</v>
      </c>
      <c r="J654" t="s">
        <v>11</v>
      </c>
      <c r="K654" t="s">
        <v>23</v>
      </c>
      <c r="L654" s="16" t="str">
        <f t="shared" si="10"/>
        <v>Jul</v>
      </c>
      <c r="M654" s="16">
        <f>IF(D654="?",$R$7,D654)</f>
        <v>1988</v>
      </c>
      <c r="N654" s="24" t="str">
        <f>IF(I654="?",$R$12,I654)</f>
        <v>tier - 2</v>
      </c>
      <c r="O654" s="24" t="str">
        <f>IF(J654="?",$R$18,J654)</f>
        <v>tier - 2</v>
      </c>
    </row>
    <row r="655" spans="3:15" x14ac:dyDescent="0.35">
      <c r="C655" t="s">
        <v>681</v>
      </c>
      <c r="D655">
        <v>1981</v>
      </c>
      <c r="E655" t="s">
        <v>15</v>
      </c>
      <c r="F655">
        <v>7</v>
      </c>
      <c r="G655">
        <v>1</v>
      </c>
      <c r="H655">
        <v>5539.4</v>
      </c>
      <c r="I655" t="s">
        <v>11</v>
      </c>
      <c r="J655" t="s">
        <v>11</v>
      </c>
      <c r="K655" t="s">
        <v>13</v>
      </c>
      <c r="L655" s="16" t="str">
        <f t="shared" si="10"/>
        <v>Nov</v>
      </c>
      <c r="M655" s="16">
        <f>IF(D655="?",$R$7,D655)</f>
        <v>1981</v>
      </c>
      <c r="N655" s="24" t="str">
        <f>IF(I655="?",$R$12,I655)</f>
        <v>tier - 2</v>
      </c>
      <c r="O655" s="24" t="str">
        <f>IF(J655="?",$R$18,J655)</f>
        <v>tier - 2</v>
      </c>
    </row>
    <row r="656" spans="3:15" x14ac:dyDescent="0.35">
      <c r="C656" t="s">
        <v>682</v>
      </c>
      <c r="D656">
        <v>1980</v>
      </c>
      <c r="E656" t="s">
        <v>30</v>
      </c>
      <c r="F656">
        <v>7</v>
      </c>
      <c r="G656">
        <v>2</v>
      </c>
      <c r="H656">
        <v>5540.35</v>
      </c>
      <c r="I656" t="s">
        <v>11</v>
      </c>
      <c r="J656" t="s">
        <v>11</v>
      </c>
      <c r="K656" t="s">
        <v>23</v>
      </c>
      <c r="L656" s="16" t="str">
        <f t="shared" si="10"/>
        <v>Dec</v>
      </c>
      <c r="M656" s="16">
        <f>IF(D656="?",$R$7,D656)</f>
        <v>1980</v>
      </c>
      <c r="N656" s="24" t="str">
        <f>IF(I656="?",$R$12,I656)</f>
        <v>tier - 2</v>
      </c>
      <c r="O656" s="24" t="str">
        <f>IF(J656="?",$R$18,J656)</f>
        <v>tier - 2</v>
      </c>
    </row>
    <row r="657" spans="3:15" x14ac:dyDescent="0.35">
      <c r="C657" t="s">
        <v>683</v>
      </c>
      <c r="D657">
        <v>1999</v>
      </c>
      <c r="E657" t="s">
        <v>20</v>
      </c>
      <c r="F657">
        <v>22</v>
      </c>
      <c r="G657">
        <v>0</v>
      </c>
      <c r="H657">
        <v>5552.61</v>
      </c>
      <c r="I657" t="s">
        <v>11</v>
      </c>
      <c r="J657" t="s">
        <v>12</v>
      </c>
      <c r="K657" t="s">
        <v>535</v>
      </c>
      <c r="L657" s="16" t="str">
        <f t="shared" si="10"/>
        <v>Sep</v>
      </c>
      <c r="M657" s="16">
        <f>IF(D657="?",$R$7,D657)</f>
        <v>1999</v>
      </c>
      <c r="N657" s="24" t="str">
        <f>IF(I657="?",$R$12,I657)</f>
        <v>tier - 2</v>
      </c>
      <c r="O657" s="24" t="str">
        <f>IF(J657="?",$R$18,J657)</f>
        <v>tier - 3</v>
      </c>
    </row>
    <row r="658" spans="3:15" x14ac:dyDescent="0.35">
      <c r="C658" t="s">
        <v>684</v>
      </c>
      <c r="D658">
        <v>1974</v>
      </c>
      <c r="E658" t="s">
        <v>20</v>
      </c>
      <c r="F658">
        <v>18</v>
      </c>
      <c r="G658">
        <v>0</v>
      </c>
      <c r="H658">
        <v>5576.35</v>
      </c>
      <c r="I658" t="s">
        <v>11</v>
      </c>
      <c r="J658" t="s">
        <v>12</v>
      </c>
      <c r="K658" t="s">
        <v>13</v>
      </c>
      <c r="L658" s="16" t="str">
        <f t="shared" si="10"/>
        <v>Sep</v>
      </c>
      <c r="M658" s="16">
        <f>IF(D658="?",$R$7,D658)</f>
        <v>1974</v>
      </c>
      <c r="N658" s="24" t="str">
        <f>IF(I658="?",$R$12,I658)</f>
        <v>tier - 2</v>
      </c>
      <c r="O658" s="24" t="str">
        <f>IF(J658="?",$R$18,J658)</f>
        <v>tier - 3</v>
      </c>
    </row>
    <row r="659" spans="3:15" x14ac:dyDescent="0.35">
      <c r="C659" t="s">
        <v>685</v>
      </c>
      <c r="D659">
        <v>1985</v>
      </c>
      <c r="E659" t="s">
        <v>20</v>
      </c>
      <c r="F659">
        <v>5</v>
      </c>
      <c r="G659">
        <v>3</v>
      </c>
      <c r="H659">
        <v>5582.95</v>
      </c>
      <c r="I659" t="s">
        <v>11</v>
      </c>
      <c r="J659" t="s">
        <v>16</v>
      </c>
      <c r="K659" t="s">
        <v>23</v>
      </c>
      <c r="L659" s="16" t="str">
        <f t="shared" si="10"/>
        <v>Sep</v>
      </c>
      <c r="M659" s="16">
        <f>IF(D659="?",$R$7,D659)</f>
        <v>1985</v>
      </c>
      <c r="N659" s="24" t="str">
        <f>IF(I659="?",$R$12,I659)</f>
        <v>tier - 2</v>
      </c>
      <c r="O659" s="24" t="str">
        <f>IF(J659="?",$R$18,J659)</f>
        <v>tier - 1</v>
      </c>
    </row>
    <row r="660" spans="3:15" x14ac:dyDescent="0.35">
      <c r="C660" t="s">
        <v>686</v>
      </c>
      <c r="D660">
        <v>1986</v>
      </c>
      <c r="E660" t="s">
        <v>15</v>
      </c>
      <c r="F660">
        <v>21</v>
      </c>
      <c r="G660">
        <v>2</v>
      </c>
      <c r="H660">
        <v>5584.31</v>
      </c>
      <c r="I660" t="s">
        <v>12</v>
      </c>
      <c r="J660" t="s">
        <v>16</v>
      </c>
      <c r="K660" t="s">
        <v>13</v>
      </c>
      <c r="L660" s="16" t="str">
        <f t="shared" si="10"/>
        <v>Nov</v>
      </c>
      <c r="M660" s="16">
        <f>IF(D660="?",$R$7,D660)</f>
        <v>1986</v>
      </c>
      <c r="N660" s="24" t="str">
        <f>IF(I660="?",$R$12,I660)</f>
        <v>tier - 3</v>
      </c>
      <c r="O660" s="24" t="str">
        <f>IF(J660="?",$R$18,J660)</f>
        <v>tier - 1</v>
      </c>
    </row>
    <row r="661" spans="3:15" x14ac:dyDescent="0.35">
      <c r="C661" t="s">
        <v>687</v>
      </c>
      <c r="D661">
        <v>1983</v>
      </c>
      <c r="E661" t="s">
        <v>37</v>
      </c>
      <c r="F661">
        <v>3</v>
      </c>
      <c r="G661">
        <v>3</v>
      </c>
      <c r="H661">
        <v>5587.59</v>
      </c>
      <c r="I661" t="s">
        <v>11</v>
      </c>
      <c r="J661" t="s">
        <v>16</v>
      </c>
      <c r="K661" t="s">
        <v>13</v>
      </c>
      <c r="L661" s="16" t="str">
        <f t="shared" si="10"/>
        <v>Oct</v>
      </c>
      <c r="M661" s="16">
        <f>IF(D661="?",$R$7,D661)</f>
        <v>1983</v>
      </c>
      <c r="N661" s="24" t="str">
        <f>IF(I661="?",$R$12,I661)</f>
        <v>tier - 2</v>
      </c>
      <c r="O661" s="24" t="str">
        <f>IF(J661="?",$R$18,J661)</f>
        <v>tier - 1</v>
      </c>
    </row>
    <row r="662" spans="3:15" x14ac:dyDescent="0.35">
      <c r="C662" t="s">
        <v>688</v>
      </c>
      <c r="D662">
        <v>1988</v>
      </c>
      <c r="E662" t="s">
        <v>15</v>
      </c>
      <c r="F662">
        <v>18</v>
      </c>
      <c r="G662">
        <v>1</v>
      </c>
      <c r="H662">
        <v>5594.85</v>
      </c>
      <c r="I662" t="s">
        <v>11</v>
      </c>
      <c r="J662" t="s">
        <v>12</v>
      </c>
      <c r="K662" t="s">
        <v>247</v>
      </c>
      <c r="L662" s="16" t="str">
        <f t="shared" si="10"/>
        <v>Nov</v>
      </c>
      <c r="M662" s="16">
        <f>IF(D662="?",$R$7,D662)</f>
        <v>1988</v>
      </c>
      <c r="N662" s="24" t="str">
        <f>IF(I662="?",$R$12,I662)</f>
        <v>tier - 2</v>
      </c>
      <c r="O662" s="24" t="str">
        <f>IF(J662="?",$R$18,J662)</f>
        <v>tier - 3</v>
      </c>
    </row>
    <row r="663" spans="3:15" x14ac:dyDescent="0.35">
      <c r="C663" t="s">
        <v>689</v>
      </c>
      <c r="D663">
        <v>1978</v>
      </c>
      <c r="E663" t="s">
        <v>20</v>
      </c>
      <c r="F663">
        <v>11</v>
      </c>
      <c r="G663">
        <v>2</v>
      </c>
      <c r="H663">
        <v>5612.83</v>
      </c>
      <c r="I663" t="s">
        <v>11</v>
      </c>
      <c r="J663" t="s">
        <v>12</v>
      </c>
      <c r="K663" t="s">
        <v>13</v>
      </c>
      <c r="L663" s="16" t="str">
        <f t="shared" si="10"/>
        <v>Sep</v>
      </c>
      <c r="M663" s="16">
        <f>IF(D663="?",$R$7,D663)</f>
        <v>1978</v>
      </c>
      <c r="N663" s="24" t="str">
        <f>IF(I663="?",$R$12,I663)</f>
        <v>tier - 2</v>
      </c>
      <c r="O663" s="24" t="str">
        <f>IF(J663="?",$R$18,J663)</f>
        <v>tier - 3</v>
      </c>
    </row>
    <row r="664" spans="3:15" x14ac:dyDescent="0.35">
      <c r="C664" t="s">
        <v>690</v>
      </c>
      <c r="D664">
        <v>1994</v>
      </c>
      <c r="E664" t="s">
        <v>15</v>
      </c>
      <c r="F664">
        <v>15</v>
      </c>
      <c r="G664">
        <v>5</v>
      </c>
      <c r="H664">
        <v>5615.37</v>
      </c>
      <c r="I664" t="s">
        <v>11</v>
      </c>
      <c r="J664" t="s">
        <v>12</v>
      </c>
      <c r="K664" t="s">
        <v>42</v>
      </c>
      <c r="L664" s="16" t="str">
        <f t="shared" si="10"/>
        <v>Nov</v>
      </c>
      <c r="M664" s="16">
        <f>IF(D664="?",$R$7,D664)</f>
        <v>1994</v>
      </c>
      <c r="N664" s="24" t="str">
        <f>IF(I664="?",$R$12,I664)</f>
        <v>tier - 2</v>
      </c>
      <c r="O664" s="24" t="str">
        <f>IF(J664="?",$R$18,J664)</f>
        <v>tier - 3</v>
      </c>
    </row>
    <row r="665" spans="3:15" x14ac:dyDescent="0.35">
      <c r="C665" t="s">
        <v>691</v>
      </c>
      <c r="D665">
        <v>1987</v>
      </c>
      <c r="E665" t="s">
        <v>30</v>
      </c>
      <c r="F665">
        <v>9</v>
      </c>
      <c r="G665">
        <v>1</v>
      </c>
      <c r="H665">
        <v>5630.46</v>
      </c>
      <c r="I665" t="s">
        <v>11</v>
      </c>
      <c r="J665" t="s">
        <v>12</v>
      </c>
      <c r="K665" t="s">
        <v>23</v>
      </c>
      <c r="L665" s="16" t="str">
        <f t="shared" si="10"/>
        <v>Dec</v>
      </c>
      <c r="M665" s="16">
        <f>IF(D665="?",$R$7,D665)</f>
        <v>1987</v>
      </c>
      <c r="N665" s="24" t="str">
        <f>IF(I665="?",$R$12,I665)</f>
        <v>tier - 2</v>
      </c>
      <c r="O665" s="24" t="str">
        <f>IF(J665="?",$R$18,J665)</f>
        <v>tier - 3</v>
      </c>
    </row>
    <row r="666" spans="3:15" x14ac:dyDescent="0.35">
      <c r="C666" t="s">
        <v>692</v>
      </c>
      <c r="D666">
        <v>1983</v>
      </c>
      <c r="E666" t="s">
        <v>18</v>
      </c>
      <c r="F666">
        <v>8</v>
      </c>
      <c r="G666">
        <v>0</v>
      </c>
      <c r="H666">
        <v>5649.72</v>
      </c>
      <c r="I666" t="s">
        <v>11</v>
      </c>
      <c r="J666" t="s">
        <v>12</v>
      </c>
      <c r="K666" t="s">
        <v>42</v>
      </c>
      <c r="L666" s="16" t="str">
        <f t="shared" si="10"/>
        <v>Jun</v>
      </c>
      <c r="M666" s="16">
        <f>IF(D666="?",$R$7,D666)</f>
        <v>1983</v>
      </c>
      <c r="N666" s="24" t="str">
        <f>IF(I666="?",$R$12,I666)</f>
        <v>tier - 2</v>
      </c>
      <c r="O666" s="24" t="str">
        <f>IF(J666="?",$R$18,J666)</f>
        <v>tier - 3</v>
      </c>
    </row>
    <row r="667" spans="3:15" x14ac:dyDescent="0.35">
      <c r="C667" t="s">
        <v>693</v>
      </c>
      <c r="D667">
        <v>1978</v>
      </c>
      <c r="E667" t="s">
        <v>20</v>
      </c>
      <c r="F667">
        <v>27</v>
      </c>
      <c r="G667">
        <v>2</v>
      </c>
      <c r="H667">
        <v>5650.14</v>
      </c>
      <c r="I667" t="s">
        <v>11</v>
      </c>
      <c r="J667" t="s">
        <v>16</v>
      </c>
      <c r="K667" t="s">
        <v>13</v>
      </c>
      <c r="L667" s="16" t="str">
        <f t="shared" si="10"/>
        <v>Sep</v>
      </c>
      <c r="M667" s="16">
        <f>IF(D667="?",$R$7,D667)</f>
        <v>1978</v>
      </c>
      <c r="N667" s="24" t="str">
        <f>IF(I667="?",$R$12,I667)</f>
        <v>tier - 2</v>
      </c>
      <c r="O667" s="24" t="str">
        <f>IF(J667="?",$R$18,J667)</f>
        <v>tier - 1</v>
      </c>
    </row>
    <row r="668" spans="3:15" x14ac:dyDescent="0.35">
      <c r="C668" t="s">
        <v>694</v>
      </c>
      <c r="D668">
        <v>1983</v>
      </c>
      <c r="E668" t="s">
        <v>20</v>
      </c>
      <c r="F668">
        <v>3</v>
      </c>
      <c r="G668">
        <v>0</v>
      </c>
      <c r="H668">
        <v>5662.23</v>
      </c>
      <c r="I668" t="s">
        <v>11</v>
      </c>
      <c r="J668" t="s">
        <v>16</v>
      </c>
      <c r="K668" t="s">
        <v>13</v>
      </c>
      <c r="L668" s="16" t="str">
        <f t="shared" si="10"/>
        <v>Sep</v>
      </c>
      <c r="M668" s="16">
        <f>IF(D668="?",$R$7,D668)</f>
        <v>1983</v>
      </c>
      <c r="N668" s="24" t="str">
        <f>IF(I668="?",$R$12,I668)</f>
        <v>tier - 2</v>
      </c>
      <c r="O668" s="24" t="str">
        <f>IF(J668="?",$R$18,J668)</f>
        <v>tier - 1</v>
      </c>
    </row>
    <row r="669" spans="3:15" x14ac:dyDescent="0.35">
      <c r="C669" t="s">
        <v>695</v>
      </c>
      <c r="D669">
        <v>1984</v>
      </c>
      <c r="E669" t="s">
        <v>35</v>
      </c>
      <c r="F669">
        <v>12</v>
      </c>
      <c r="G669">
        <v>3</v>
      </c>
      <c r="H669">
        <v>5679.13</v>
      </c>
      <c r="I669" t="s">
        <v>11</v>
      </c>
      <c r="J669" t="s">
        <v>11</v>
      </c>
      <c r="K669" t="s">
        <v>13</v>
      </c>
      <c r="L669" s="16" t="str">
        <f t="shared" si="10"/>
        <v>Aug</v>
      </c>
      <c r="M669" s="16">
        <f>IF(D669="?",$R$7,D669)</f>
        <v>1984</v>
      </c>
      <c r="N669" s="24" t="str">
        <f>IF(I669="?",$R$12,I669)</f>
        <v>tier - 2</v>
      </c>
      <c r="O669" s="24" t="str">
        <f>IF(J669="?",$R$18,J669)</f>
        <v>tier - 2</v>
      </c>
    </row>
    <row r="670" spans="3:15" x14ac:dyDescent="0.35">
      <c r="C670" t="s">
        <v>696</v>
      </c>
      <c r="D670">
        <v>1972</v>
      </c>
      <c r="E670" t="s">
        <v>37</v>
      </c>
      <c r="F670">
        <v>28</v>
      </c>
      <c r="G670">
        <v>0</v>
      </c>
      <c r="H670">
        <v>5690.79</v>
      </c>
      <c r="I670" t="s">
        <v>11</v>
      </c>
      <c r="J670" t="s">
        <v>16</v>
      </c>
      <c r="K670" t="s">
        <v>13</v>
      </c>
      <c r="L670" s="16" t="str">
        <f t="shared" si="10"/>
        <v>Oct</v>
      </c>
      <c r="M670" s="16">
        <f>IF(D670="?",$R$7,D670)</f>
        <v>1972</v>
      </c>
      <c r="N670" s="24" t="str">
        <f>IF(I670="?",$R$12,I670)</f>
        <v>tier - 2</v>
      </c>
      <c r="O670" s="24" t="str">
        <f>IF(J670="?",$R$18,J670)</f>
        <v>tier - 1</v>
      </c>
    </row>
    <row r="671" spans="3:15" x14ac:dyDescent="0.35">
      <c r="C671" t="s">
        <v>697</v>
      </c>
      <c r="D671">
        <v>1992</v>
      </c>
      <c r="E671" t="s">
        <v>15</v>
      </c>
      <c r="F671">
        <v>3</v>
      </c>
      <c r="G671">
        <v>3</v>
      </c>
      <c r="H671">
        <v>5693.43</v>
      </c>
      <c r="I671" t="s">
        <v>11</v>
      </c>
      <c r="J671" t="s">
        <v>12</v>
      </c>
      <c r="K671" t="s">
        <v>23</v>
      </c>
      <c r="L671" s="16" t="str">
        <f t="shared" si="10"/>
        <v>Nov</v>
      </c>
      <c r="M671" s="16">
        <f>IF(D671="?",$R$7,D671)</f>
        <v>1992</v>
      </c>
      <c r="N671" s="24" t="str">
        <f>IF(I671="?",$R$12,I671)</f>
        <v>tier - 2</v>
      </c>
      <c r="O671" s="24" t="str">
        <f>IF(J671="?",$R$18,J671)</f>
        <v>tier - 3</v>
      </c>
    </row>
    <row r="672" spans="3:15" x14ac:dyDescent="0.35">
      <c r="C672" t="s">
        <v>698</v>
      </c>
      <c r="D672">
        <v>1974</v>
      </c>
      <c r="E672" t="s">
        <v>10</v>
      </c>
      <c r="F672">
        <v>6</v>
      </c>
      <c r="G672">
        <v>0</v>
      </c>
      <c r="H672">
        <v>5698.74</v>
      </c>
      <c r="I672" t="s">
        <v>11</v>
      </c>
      <c r="J672" t="s">
        <v>11</v>
      </c>
      <c r="K672" t="s">
        <v>23</v>
      </c>
      <c r="L672" s="16" t="str">
        <f t="shared" si="10"/>
        <v>Jul</v>
      </c>
      <c r="M672" s="16">
        <f>IF(D672="?",$R$7,D672)</f>
        <v>1974</v>
      </c>
      <c r="N672" s="24" t="str">
        <f>IF(I672="?",$R$12,I672)</f>
        <v>tier - 2</v>
      </c>
      <c r="O672" s="24" t="str">
        <f>IF(J672="?",$R$18,J672)</f>
        <v>tier - 2</v>
      </c>
    </row>
    <row r="673" spans="3:15" x14ac:dyDescent="0.35">
      <c r="C673" t="s">
        <v>699</v>
      </c>
      <c r="D673">
        <v>1981</v>
      </c>
      <c r="E673" t="s">
        <v>18</v>
      </c>
      <c r="F673">
        <v>15</v>
      </c>
      <c r="G673">
        <v>0</v>
      </c>
      <c r="H673">
        <v>5699.84</v>
      </c>
      <c r="I673" t="s">
        <v>11</v>
      </c>
      <c r="J673" t="s">
        <v>12</v>
      </c>
      <c r="K673" t="s">
        <v>13</v>
      </c>
      <c r="L673" s="16" t="str">
        <f t="shared" si="10"/>
        <v>Jun</v>
      </c>
      <c r="M673" s="16">
        <f>IF(D673="?",$R$7,D673)</f>
        <v>1981</v>
      </c>
      <c r="N673" s="24" t="str">
        <f>IF(I673="?",$R$12,I673)</f>
        <v>tier - 2</v>
      </c>
      <c r="O673" s="24" t="str">
        <f>IF(J673="?",$R$18,J673)</f>
        <v>tier - 3</v>
      </c>
    </row>
    <row r="674" spans="3:15" x14ac:dyDescent="0.35">
      <c r="C674" t="s">
        <v>700</v>
      </c>
      <c r="D674">
        <v>1993</v>
      </c>
      <c r="E674" t="s">
        <v>15</v>
      </c>
      <c r="F674">
        <v>3</v>
      </c>
      <c r="G674">
        <v>4</v>
      </c>
      <c r="H674">
        <v>5708.87</v>
      </c>
      <c r="I674" t="s">
        <v>11</v>
      </c>
      <c r="J674" t="s">
        <v>16</v>
      </c>
      <c r="K674" t="s">
        <v>42</v>
      </c>
      <c r="L674" s="16" t="str">
        <f t="shared" si="10"/>
        <v>Nov</v>
      </c>
      <c r="M674" s="16">
        <f>IF(D674="?",$R$7,D674)</f>
        <v>1993</v>
      </c>
      <c r="N674" s="24" t="str">
        <f>IF(I674="?",$R$12,I674)</f>
        <v>tier - 2</v>
      </c>
      <c r="O674" s="24" t="str">
        <f>IF(J674="?",$R$18,J674)</f>
        <v>tier - 1</v>
      </c>
    </row>
    <row r="675" spans="3:15" x14ac:dyDescent="0.35">
      <c r="C675" t="s">
        <v>701</v>
      </c>
      <c r="D675">
        <v>1981</v>
      </c>
      <c r="E675" t="s">
        <v>35</v>
      </c>
      <c r="F675">
        <v>30</v>
      </c>
      <c r="G675">
        <v>0</v>
      </c>
      <c r="H675">
        <v>5709.16</v>
      </c>
      <c r="I675" t="s">
        <v>12</v>
      </c>
      <c r="J675" t="s">
        <v>12</v>
      </c>
      <c r="K675" t="s">
        <v>13</v>
      </c>
      <c r="L675" s="16" t="str">
        <f t="shared" si="10"/>
        <v>Aug</v>
      </c>
      <c r="M675" s="16">
        <f>IF(D675="?",$R$7,D675)</f>
        <v>1981</v>
      </c>
      <c r="N675" s="24" t="str">
        <f>IF(I675="?",$R$12,I675)</f>
        <v>tier - 3</v>
      </c>
      <c r="O675" s="24" t="str">
        <f>IF(J675="?",$R$18,J675)</f>
        <v>tier - 3</v>
      </c>
    </row>
    <row r="676" spans="3:15" x14ac:dyDescent="0.35">
      <c r="C676" t="s">
        <v>702</v>
      </c>
      <c r="D676">
        <v>1971</v>
      </c>
      <c r="E676" t="s">
        <v>30</v>
      </c>
      <c r="F676">
        <v>18</v>
      </c>
      <c r="G676">
        <v>0</v>
      </c>
      <c r="H676">
        <v>5720.38</v>
      </c>
      <c r="I676" t="s">
        <v>11</v>
      </c>
      <c r="J676" t="s">
        <v>16</v>
      </c>
      <c r="K676" t="s">
        <v>13</v>
      </c>
      <c r="L676" s="16" t="str">
        <f t="shared" si="10"/>
        <v>Dec</v>
      </c>
      <c r="M676" s="16">
        <f>IF(D676="?",$R$7,D676)</f>
        <v>1971</v>
      </c>
      <c r="N676" s="24" t="str">
        <f>IF(I676="?",$R$12,I676)</f>
        <v>tier - 2</v>
      </c>
      <c r="O676" s="24" t="str">
        <f>IF(J676="?",$R$18,J676)</f>
        <v>tier - 1</v>
      </c>
    </row>
    <row r="677" spans="3:15" x14ac:dyDescent="0.35">
      <c r="C677" t="s">
        <v>703</v>
      </c>
      <c r="D677">
        <v>1987</v>
      </c>
      <c r="E677" t="s">
        <v>37</v>
      </c>
      <c r="F677">
        <v>19</v>
      </c>
      <c r="G677">
        <v>2</v>
      </c>
      <c r="H677">
        <v>5729.01</v>
      </c>
      <c r="I677" t="s">
        <v>16</v>
      </c>
      <c r="J677" t="s">
        <v>11</v>
      </c>
      <c r="K677" t="s">
        <v>23</v>
      </c>
      <c r="L677" s="16" t="str">
        <f t="shared" si="10"/>
        <v>Oct</v>
      </c>
      <c r="M677" s="16">
        <f>IF(D677="?",$R$7,D677)</f>
        <v>1987</v>
      </c>
      <c r="N677" s="24" t="str">
        <f>IF(I677="?",$R$12,I677)</f>
        <v>tier - 1</v>
      </c>
      <c r="O677" s="24" t="str">
        <f>IF(J677="?",$R$18,J677)</f>
        <v>tier - 2</v>
      </c>
    </row>
    <row r="678" spans="3:15" x14ac:dyDescent="0.35">
      <c r="C678" t="s">
        <v>704</v>
      </c>
      <c r="D678">
        <v>1972</v>
      </c>
      <c r="E678" t="s">
        <v>35</v>
      </c>
      <c r="F678">
        <v>21</v>
      </c>
      <c r="G678">
        <v>0</v>
      </c>
      <c r="H678">
        <v>5741.67</v>
      </c>
      <c r="I678" t="s">
        <v>11</v>
      </c>
      <c r="J678" t="s">
        <v>12</v>
      </c>
      <c r="K678" t="s">
        <v>13</v>
      </c>
      <c r="L678" s="16" t="str">
        <f t="shared" si="10"/>
        <v>Aug</v>
      </c>
      <c r="M678" s="16">
        <f>IF(D678="?",$R$7,D678)</f>
        <v>1972</v>
      </c>
      <c r="N678" s="24" t="str">
        <f>IF(I678="?",$R$12,I678)</f>
        <v>tier - 2</v>
      </c>
      <c r="O678" s="24" t="str">
        <f>IF(J678="?",$R$18,J678)</f>
        <v>tier - 3</v>
      </c>
    </row>
    <row r="679" spans="3:15" x14ac:dyDescent="0.35">
      <c r="C679" t="s">
        <v>705</v>
      </c>
      <c r="D679">
        <v>1993</v>
      </c>
      <c r="E679" t="s">
        <v>18</v>
      </c>
      <c r="F679">
        <v>10</v>
      </c>
      <c r="G679">
        <v>0</v>
      </c>
      <c r="H679">
        <v>5748.13</v>
      </c>
      <c r="I679" t="s">
        <v>11</v>
      </c>
      <c r="J679" t="s">
        <v>16</v>
      </c>
      <c r="K679" t="s">
        <v>300</v>
      </c>
      <c r="L679" s="16" t="str">
        <f t="shared" si="10"/>
        <v>Jun</v>
      </c>
      <c r="M679" s="16">
        <f>IF(D679="?",$R$7,D679)</f>
        <v>1993</v>
      </c>
      <c r="N679" s="24" t="str">
        <f>IF(I679="?",$R$12,I679)</f>
        <v>tier - 2</v>
      </c>
      <c r="O679" s="24" t="str">
        <f>IF(J679="?",$R$18,J679)</f>
        <v>tier - 1</v>
      </c>
    </row>
    <row r="680" spans="3:15" x14ac:dyDescent="0.35">
      <c r="C680" t="s">
        <v>706</v>
      </c>
      <c r="D680">
        <v>1983</v>
      </c>
      <c r="E680" t="s">
        <v>35</v>
      </c>
      <c r="F680">
        <v>30</v>
      </c>
      <c r="G680">
        <v>0</v>
      </c>
      <c r="H680">
        <v>5757.41</v>
      </c>
      <c r="I680" t="s">
        <v>11</v>
      </c>
      <c r="J680" t="s">
        <v>12</v>
      </c>
      <c r="K680" t="s">
        <v>166</v>
      </c>
      <c r="L680" s="16" t="str">
        <f t="shared" si="10"/>
        <v>Aug</v>
      </c>
      <c r="M680" s="16">
        <f>IF(D680="?",$R$7,D680)</f>
        <v>1983</v>
      </c>
      <c r="N680" s="24" t="str">
        <f>IF(I680="?",$R$12,I680)</f>
        <v>tier - 2</v>
      </c>
      <c r="O680" s="24" t="str">
        <f>IF(J680="?",$R$18,J680)</f>
        <v>tier - 3</v>
      </c>
    </row>
    <row r="681" spans="3:15" x14ac:dyDescent="0.35">
      <c r="C681" t="s">
        <v>707</v>
      </c>
      <c r="D681">
        <v>2004</v>
      </c>
      <c r="E681" t="s">
        <v>15</v>
      </c>
      <c r="F681">
        <v>1</v>
      </c>
      <c r="G681">
        <v>0</v>
      </c>
      <c r="H681">
        <v>5778.71</v>
      </c>
      <c r="I681" t="s">
        <v>11</v>
      </c>
      <c r="J681" t="s">
        <v>12</v>
      </c>
      <c r="K681" t="s">
        <v>632</v>
      </c>
      <c r="L681" s="16" t="str">
        <f t="shared" si="10"/>
        <v>Nov</v>
      </c>
      <c r="M681" s="16">
        <f>IF(D681="?",$R$7,D681)</f>
        <v>2004</v>
      </c>
      <c r="N681" s="24" t="str">
        <f>IF(I681="?",$R$12,I681)</f>
        <v>tier - 2</v>
      </c>
      <c r="O681" s="24" t="str">
        <f>IF(J681="?",$R$18,J681)</f>
        <v>tier - 3</v>
      </c>
    </row>
    <row r="682" spans="3:15" x14ac:dyDescent="0.35">
      <c r="C682" t="s">
        <v>708</v>
      </c>
      <c r="D682">
        <v>1980</v>
      </c>
      <c r="E682" t="s">
        <v>20</v>
      </c>
      <c r="F682">
        <v>18</v>
      </c>
      <c r="G682">
        <v>2</v>
      </c>
      <c r="H682">
        <v>5807.06</v>
      </c>
      <c r="I682" t="s">
        <v>11</v>
      </c>
      <c r="J682" t="s">
        <v>12</v>
      </c>
      <c r="K682" t="s">
        <v>13</v>
      </c>
      <c r="L682" s="16" t="str">
        <f t="shared" si="10"/>
        <v>Sep</v>
      </c>
      <c r="M682" s="16">
        <f>IF(D682="?",$R$7,D682)</f>
        <v>1980</v>
      </c>
      <c r="N682" s="24" t="str">
        <f>IF(I682="?",$R$12,I682)</f>
        <v>tier - 2</v>
      </c>
      <c r="O682" s="24" t="str">
        <f>IF(J682="?",$R$18,J682)</f>
        <v>tier - 3</v>
      </c>
    </row>
    <row r="683" spans="3:15" x14ac:dyDescent="0.35">
      <c r="C683" t="s">
        <v>709</v>
      </c>
      <c r="D683">
        <v>1972</v>
      </c>
      <c r="E683" t="s">
        <v>15</v>
      </c>
      <c r="F683">
        <v>2</v>
      </c>
      <c r="G683">
        <v>0</v>
      </c>
      <c r="H683">
        <v>5812.9</v>
      </c>
      <c r="I683" t="s">
        <v>11</v>
      </c>
      <c r="J683" t="s">
        <v>11</v>
      </c>
      <c r="K683" t="s">
        <v>13</v>
      </c>
      <c r="L683" s="16" t="str">
        <f t="shared" si="10"/>
        <v>Nov</v>
      </c>
      <c r="M683" s="16">
        <f>IF(D683="?",$R$7,D683)</f>
        <v>1972</v>
      </c>
      <c r="N683" s="24" t="str">
        <f>IF(I683="?",$R$12,I683)</f>
        <v>tier - 2</v>
      </c>
      <c r="O683" s="24" t="str">
        <f>IF(J683="?",$R$18,J683)</f>
        <v>tier - 2</v>
      </c>
    </row>
    <row r="684" spans="3:15" x14ac:dyDescent="0.35">
      <c r="C684" t="s">
        <v>710</v>
      </c>
      <c r="D684">
        <v>2002</v>
      </c>
      <c r="E684" t="s">
        <v>10</v>
      </c>
      <c r="F684">
        <v>22</v>
      </c>
      <c r="G684">
        <v>0</v>
      </c>
      <c r="H684">
        <v>5816.58</v>
      </c>
      <c r="I684" t="s">
        <v>11</v>
      </c>
      <c r="J684" t="s">
        <v>11</v>
      </c>
      <c r="K684" t="s">
        <v>535</v>
      </c>
      <c r="L684" s="16" t="str">
        <f t="shared" si="10"/>
        <v>Jul</v>
      </c>
      <c r="M684" s="16">
        <f>IF(D684="?",$R$7,D684)</f>
        <v>2002</v>
      </c>
      <c r="N684" s="24" t="str">
        <f>IF(I684="?",$R$12,I684)</f>
        <v>tier - 2</v>
      </c>
      <c r="O684" s="24" t="str">
        <f>IF(J684="?",$R$18,J684)</f>
        <v>tier - 2</v>
      </c>
    </row>
    <row r="685" spans="3:15" x14ac:dyDescent="0.35">
      <c r="C685" t="s">
        <v>711</v>
      </c>
      <c r="D685">
        <v>1971</v>
      </c>
      <c r="E685" t="s">
        <v>20</v>
      </c>
      <c r="F685">
        <v>27</v>
      </c>
      <c r="G685">
        <v>0</v>
      </c>
      <c r="H685">
        <v>5832.6</v>
      </c>
      <c r="I685" t="s">
        <v>11</v>
      </c>
      <c r="J685" t="s">
        <v>12</v>
      </c>
      <c r="K685" t="s">
        <v>23</v>
      </c>
      <c r="L685" s="16" t="str">
        <f t="shared" si="10"/>
        <v>Sep</v>
      </c>
      <c r="M685" s="16">
        <f>IF(D685="?",$R$7,D685)</f>
        <v>1971</v>
      </c>
      <c r="N685" s="24" t="str">
        <f>IF(I685="?",$R$12,I685)</f>
        <v>tier - 2</v>
      </c>
      <c r="O685" s="24" t="str">
        <f>IF(J685="?",$R$18,J685)</f>
        <v>tier - 3</v>
      </c>
    </row>
    <row r="686" spans="3:15" x14ac:dyDescent="0.35">
      <c r="C686" t="s">
        <v>712</v>
      </c>
      <c r="D686">
        <v>1987</v>
      </c>
      <c r="E686" t="s">
        <v>10</v>
      </c>
      <c r="F686">
        <v>27</v>
      </c>
      <c r="G686">
        <v>2</v>
      </c>
      <c r="H686">
        <v>5836.52</v>
      </c>
      <c r="I686" t="s">
        <v>11</v>
      </c>
      <c r="J686" t="s">
        <v>12</v>
      </c>
      <c r="K686" t="s">
        <v>13</v>
      </c>
      <c r="L686" s="16" t="str">
        <f t="shared" si="10"/>
        <v>Jul</v>
      </c>
      <c r="M686" s="16">
        <f>IF(D686="?",$R$7,D686)</f>
        <v>1987</v>
      </c>
      <c r="N686" s="24" t="str">
        <f>IF(I686="?",$R$12,I686)</f>
        <v>tier - 2</v>
      </c>
      <c r="O686" s="24" t="str">
        <f>IF(J686="?",$R$18,J686)</f>
        <v>tier - 3</v>
      </c>
    </row>
    <row r="687" spans="3:15" x14ac:dyDescent="0.35">
      <c r="C687" t="s">
        <v>713</v>
      </c>
      <c r="D687">
        <v>1995</v>
      </c>
      <c r="E687" t="s">
        <v>35</v>
      </c>
      <c r="F687">
        <v>20</v>
      </c>
      <c r="G687">
        <v>0</v>
      </c>
      <c r="H687">
        <v>5843.99</v>
      </c>
      <c r="I687" t="s">
        <v>11</v>
      </c>
      <c r="J687" t="s">
        <v>11</v>
      </c>
      <c r="K687" t="s">
        <v>200</v>
      </c>
      <c r="L687" s="16" t="str">
        <f t="shared" si="10"/>
        <v>Aug</v>
      </c>
      <c r="M687" s="16">
        <f>IF(D687="?",$R$7,D687)</f>
        <v>1995</v>
      </c>
      <c r="N687" s="24" t="str">
        <f>IF(I687="?",$R$12,I687)</f>
        <v>tier - 2</v>
      </c>
      <c r="O687" s="24" t="str">
        <f>IF(J687="?",$R$18,J687)</f>
        <v>tier - 2</v>
      </c>
    </row>
    <row r="688" spans="3:15" x14ac:dyDescent="0.35">
      <c r="C688" t="s">
        <v>714</v>
      </c>
      <c r="D688">
        <v>1987</v>
      </c>
      <c r="E688" t="s">
        <v>20</v>
      </c>
      <c r="F688">
        <v>30</v>
      </c>
      <c r="G688">
        <v>2</v>
      </c>
      <c r="H688">
        <v>5846.92</v>
      </c>
      <c r="I688" t="s">
        <v>11</v>
      </c>
      <c r="J688" t="s">
        <v>11</v>
      </c>
      <c r="K688" t="s">
        <v>13</v>
      </c>
      <c r="L688" s="16" t="str">
        <f t="shared" si="10"/>
        <v>Sep</v>
      </c>
      <c r="M688" s="16">
        <f>IF(D688="?",$R$7,D688)</f>
        <v>1987</v>
      </c>
      <c r="N688" s="24" t="str">
        <f>IF(I688="?",$R$12,I688)</f>
        <v>tier - 2</v>
      </c>
      <c r="O688" s="24" t="str">
        <f>IF(J688="?",$R$18,J688)</f>
        <v>tier - 2</v>
      </c>
    </row>
    <row r="689" spans="3:15" x14ac:dyDescent="0.35">
      <c r="C689" t="s">
        <v>715</v>
      </c>
      <c r="D689">
        <v>1985</v>
      </c>
      <c r="E689" t="s">
        <v>18</v>
      </c>
      <c r="F689">
        <v>18</v>
      </c>
      <c r="G689">
        <v>3</v>
      </c>
      <c r="H689">
        <v>5847.24</v>
      </c>
      <c r="I689" t="s">
        <v>11</v>
      </c>
      <c r="J689" t="s">
        <v>16</v>
      </c>
      <c r="K689" t="s">
        <v>13</v>
      </c>
      <c r="L689" s="16" t="str">
        <f t="shared" si="10"/>
        <v>Jun</v>
      </c>
      <c r="M689" s="16">
        <f>IF(D689="?",$R$7,D689)</f>
        <v>1985</v>
      </c>
      <c r="N689" s="24" t="str">
        <f>IF(I689="?",$R$12,I689)</f>
        <v>tier - 2</v>
      </c>
      <c r="O689" s="24" t="str">
        <f>IF(J689="?",$R$18,J689)</f>
        <v>tier - 1</v>
      </c>
    </row>
    <row r="690" spans="3:15" x14ac:dyDescent="0.35">
      <c r="C690" t="s">
        <v>716</v>
      </c>
      <c r="D690">
        <v>1984</v>
      </c>
      <c r="E690" t="s">
        <v>15</v>
      </c>
      <c r="F690">
        <v>22</v>
      </c>
      <c r="G690">
        <v>1</v>
      </c>
      <c r="H690">
        <v>5855.9</v>
      </c>
      <c r="I690" t="s">
        <v>11</v>
      </c>
      <c r="J690" t="s">
        <v>12</v>
      </c>
      <c r="K690" t="s">
        <v>23</v>
      </c>
      <c r="L690" s="16" t="str">
        <f t="shared" si="10"/>
        <v>Nov</v>
      </c>
      <c r="M690" s="16">
        <f>IF(D690="?",$R$7,D690)</f>
        <v>1984</v>
      </c>
      <c r="N690" s="24" t="str">
        <f>IF(I690="?",$R$12,I690)</f>
        <v>tier - 2</v>
      </c>
      <c r="O690" s="24" t="str">
        <f>IF(J690="?",$R$18,J690)</f>
        <v>tier - 3</v>
      </c>
    </row>
    <row r="691" spans="3:15" x14ac:dyDescent="0.35">
      <c r="C691" t="s">
        <v>717</v>
      </c>
      <c r="D691">
        <v>1993</v>
      </c>
      <c r="E691" t="s">
        <v>37</v>
      </c>
      <c r="F691">
        <v>19</v>
      </c>
      <c r="G691">
        <v>0</v>
      </c>
      <c r="H691">
        <v>5877.02</v>
      </c>
      <c r="I691" t="s">
        <v>11</v>
      </c>
      <c r="J691" t="s">
        <v>11</v>
      </c>
      <c r="K691" t="s">
        <v>300</v>
      </c>
      <c r="L691" s="16" t="str">
        <f t="shared" si="10"/>
        <v>Oct</v>
      </c>
      <c r="M691" s="16">
        <f>IF(D691="?",$R$7,D691)</f>
        <v>1993</v>
      </c>
      <c r="N691" s="24" t="str">
        <f>IF(I691="?",$R$12,I691)</f>
        <v>tier - 2</v>
      </c>
      <c r="O691" s="24" t="str">
        <f>IF(J691="?",$R$18,J691)</f>
        <v>tier - 2</v>
      </c>
    </row>
    <row r="692" spans="3:15" x14ac:dyDescent="0.35">
      <c r="C692" t="s">
        <v>718</v>
      </c>
      <c r="D692">
        <v>1982</v>
      </c>
      <c r="E692" t="s">
        <v>10</v>
      </c>
      <c r="F692">
        <v>8</v>
      </c>
      <c r="G692">
        <v>0</v>
      </c>
      <c r="H692">
        <v>5910.94</v>
      </c>
      <c r="I692" t="s">
        <v>11</v>
      </c>
      <c r="J692" t="s">
        <v>16</v>
      </c>
      <c r="K692" t="s">
        <v>42</v>
      </c>
      <c r="L692" s="16" t="str">
        <f t="shared" si="10"/>
        <v>Jul</v>
      </c>
      <c r="M692" s="16">
        <f>IF(D692="?",$R$7,D692)</f>
        <v>1982</v>
      </c>
      <c r="N692" s="24" t="str">
        <f>IF(I692="?",$R$12,I692)</f>
        <v>tier - 2</v>
      </c>
      <c r="O692" s="24" t="str">
        <f>IF(J692="?",$R$18,J692)</f>
        <v>tier - 1</v>
      </c>
    </row>
    <row r="693" spans="3:15" x14ac:dyDescent="0.35">
      <c r="C693" t="s">
        <v>719</v>
      </c>
      <c r="D693">
        <v>1982</v>
      </c>
      <c r="E693" t="s">
        <v>30</v>
      </c>
      <c r="F693">
        <v>21</v>
      </c>
      <c r="G693">
        <v>0</v>
      </c>
      <c r="H693">
        <v>5920.1</v>
      </c>
      <c r="I693" t="s">
        <v>11</v>
      </c>
      <c r="J693" t="s">
        <v>16</v>
      </c>
      <c r="K693" t="s">
        <v>13</v>
      </c>
      <c r="L693" s="16" t="str">
        <f t="shared" si="10"/>
        <v>Dec</v>
      </c>
      <c r="M693" s="16">
        <f>IF(D693="?",$R$7,D693)</f>
        <v>1982</v>
      </c>
      <c r="N693" s="24" t="str">
        <f>IF(I693="?",$R$12,I693)</f>
        <v>tier - 2</v>
      </c>
      <c r="O693" s="24" t="str">
        <f>IF(J693="?",$R$18,J693)</f>
        <v>tier - 1</v>
      </c>
    </row>
    <row r="694" spans="3:15" x14ac:dyDescent="0.35">
      <c r="C694" t="s">
        <v>720</v>
      </c>
      <c r="D694">
        <v>1987</v>
      </c>
      <c r="E694" t="s">
        <v>10</v>
      </c>
      <c r="F694">
        <v>29</v>
      </c>
      <c r="G694">
        <v>3</v>
      </c>
      <c r="H694">
        <v>5926.85</v>
      </c>
      <c r="I694" t="s">
        <v>12</v>
      </c>
      <c r="J694" t="s">
        <v>12</v>
      </c>
      <c r="K694" t="s">
        <v>42</v>
      </c>
      <c r="L694" s="16" t="str">
        <f t="shared" si="10"/>
        <v>Jul</v>
      </c>
      <c r="M694" s="16">
        <f>IF(D694="?",$R$7,D694)</f>
        <v>1987</v>
      </c>
      <c r="N694" s="24" t="str">
        <f>IF(I694="?",$R$12,I694)</f>
        <v>tier - 3</v>
      </c>
      <c r="O694" s="24" t="str">
        <f>IF(J694="?",$R$18,J694)</f>
        <v>tier - 3</v>
      </c>
    </row>
    <row r="695" spans="3:15" x14ac:dyDescent="0.35">
      <c r="C695" t="s">
        <v>721</v>
      </c>
      <c r="D695">
        <v>1993</v>
      </c>
      <c r="E695" t="s">
        <v>35</v>
      </c>
      <c r="F695">
        <v>13</v>
      </c>
      <c r="G695">
        <v>0</v>
      </c>
      <c r="H695">
        <v>5926.93</v>
      </c>
      <c r="I695" t="s">
        <v>11</v>
      </c>
      <c r="J695" t="s">
        <v>11</v>
      </c>
      <c r="K695" t="s">
        <v>200</v>
      </c>
      <c r="L695" s="16" t="str">
        <f t="shared" si="10"/>
        <v>Aug</v>
      </c>
      <c r="M695" s="16">
        <f>IF(D695="?",$R$7,D695)</f>
        <v>1993</v>
      </c>
      <c r="N695" s="24" t="str">
        <f>IF(I695="?",$R$12,I695)</f>
        <v>tier - 2</v>
      </c>
      <c r="O695" s="24" t="str">
        <f>IF(J695="?",$R$18,J695)</f>
        <v>tier - 2</v>
      </c>
    </row>
    <row r="696" spans="3:15" x14ac:dyDescent="0.35">
      <c r="C696" t="s">
        <v>722</v>
      </c>
      <c r="D696">
        <v>1994</v>
      </c>
      <c r="E696" t="s">
        <v>10</v>
      </c>
      <c r="F696">
        <v>30</v>
      </c>
      <c r="G696">
        <v>0</v>
      </c>
      <c r="H696">
        <v>5927.65</v>
      </c>
      <c r="I696" t="s">
        <v>11</v>
      </c>
      <c r="J696" t="s">
        <v>16</v>
      </c>
      <c r="K696" t="s">
        <v>23</v>
      </c>
      <c r="L696" s="16" t="str">
        <f t="shared" si="10"/>
        <v>Jul</v>
      </c>
      <c r="M696" s="16">
        <f>IF(D696="?",$R$7,D696)</f>
        <v>1994</v>
      </c>
      <c r="N696" s="24" t="str">
        <f>IF(I696="?",$R$12,I696)</f>
        <v>tier - 2</v>
      </c>
      <c r="O696" s="24" t="str">
        <f>IF(J696="?",$R$18,J696)</f>
        <v>tier - 1</v>
      </c>
    </row>
    <row r="697" spans="3:15" x14ac:dyDescent="0.35">
      <c r="C697" t="s">
        <v>723</v>
      </c>
      <c r="D697">
        <v>1987</v>
      </c>
      <c r="E697" t="s">
        <v>10</v>
      </c>
      <c r="F697">
        <v>14</v>
      </c>
      <c r="G697">
        <v>3</v>
      </c>
      <c r="H697">
        <v>5934.38</v>
      </c>
      <c r="I697" t="s">
        <v>12</v>
      </c>
      <c r="J697" t="s">
        <v>11</v>
      </c>
      <c r="K697" t="s">
        <v>13</v>
      </c>
      <c r="L697" s="16" t="str">
        <f t="shared" si="10"/>
        <v>Jul</v>
      </c>
      <c r="M697" s="16">
        <f>IF(D697="?",$R$7,D697)</f>
        <v>1987</v>
      </c>
      <c r="N697" s="24" t="str">
        <f>IF(I697="?",$R$12,I697)</f>
        <v>tier - 3</v>
      </c>
      <c r="O697" s="24" t="str">
        <f>IF(J697="?",$R$18,J697)</f>
        <v>tier - 2</v>
      </c>
    </row>
    <row r="698" spans="3:15" x14ac:dyDescent="0.35">
      <c r="C698" t="s">
        <v>724</v>
      </c>
      <c r="D698">
        <v>2003</v>
      </c>
      <c r="E698" t="s">
        <v>35</v>
      </c>
      <c r="F698">
        <v>13</v>
      </c>
      <c r="G698">
        <v>0</v>
      </c>
      <c r="H698">
        <v>5957.35</v>
      </c>
      <c r="I698" t="s">
        <v>11</v>
      </c>
      <c r="J698" t="s">
        <v>11</v>
      </c>
      <c r="K698" t="s">
        <v>23</v>
      </c>
      <c r="L698" s="16" t="str">
        <f t="shared" si="10"/>
        <v>Aug</v>
      </c>
      <c r="M698" s="16">
        <f>IF(D698="?",$R$7,D698)</f>
        <v>2003</v>
      </c>
      <c r="N698" s="24" t="str">
        <f>IF(I698="?",$R$12,I698)</f>
        <v>tier - 2</v>
      </c>
      <c r="O698" s="24" t="str">
        <f>IF(J698="?",$R$18,J698)</f>
        <v>tier - 2</v>
      </c>
    </row>
    <row r="699" spans="3:15" x14ac:dyDescent="0.35">
      <c r="C699" t="s">
        <v>725</v>
      </c>
      <c r="D699">
        <v>2004</v>
      </c>
      <c r="E699" t="s">
        <v>10</v>
      </c>
      <c r="F699">
        <v>15</v>
      </c>
      <c r="G699">
        <v>0</v>
      </c>
      <c r="H699">
        <v>5960.91</v>
      </c>
      <c r="I699" t="s">
        <v>11</v>
      </c>
      <c r="J699" t="s">
        <v>16</v>
      </c>
      <c r="K699" t="s">
        <v>535</v>
      </c>
      <c r="L699" s="16" t="str">
        <f t="shared" si="10"/>
        <v>Jul</v>
      </c>
      <c r="M699" s="16">
        <f>IF(D699="?",$R$7,D699)</f>
        <v>2004</v>
      </c>
      <c r="N699" s="24" t="str">
        <f>IF(I699="?",$R$12,I699)</f>
        <v>tier - 2</v>
      </c>
      <c r="O699" s="24" t="str">
        <f>IF(J699="?",$R$18,J699)</f>
        <v>tier - 1</v>
      </c>
    </row>
    <row r="700" spans="3:15" x14ac:dyDescent="0.35">
      <c r="C700" t="s">
        <v>726</v>
      </c>
      <c r="D700">
        <v>1980</v>
      </c>
      <c r="E700" t="s">
        <v>35</v>
      </c>
      <c r="F700">
        <v>5</v>
      </c>
      <c r="G700">
        <v>0</v>
      </c>
      <c r="H700">
        <v>5966.89</v>
      </c>
      <c r="I700" t="s">
        <v>11</v>
      </c>
      <c r="J700" t="s">
        <v>12</v>
      </c>
      <c r="K700" t="s">
        <v>13</v>
      </c>
      <c r="L700" s="16" t="str">
        <f t="shared" si="10"/>
        <v>Aug</v>
      </c>
      <c r="M700" s="16">
        <f>IF(D700="?",$R$7,D700)</f>
        <v>1980</v>
      </c>
      <c r="N700" s="24" t="str">
        <f>IF(I700="?",$R$12,I700)</f>
        <v>tier - 2</v>
      </c>
      <c r="O700" s="24" t="str">
        <f>IF(J700="?",$R$18,J700)</f>
        <v>tier - 3</v>
      </c>
    </row>
    <row r="701" spans="3:15" x14ac:dyDescent="0.35">
      <c r="C701" t="s">
        <v>727</v>
      </c>
      <c r="D701">
        <v>1980</v>
      </c>
      <c r="E701" t="s">
        <v>10</v>
      </c>
      <c r="F701">
        <v>21</v>
      </c>
      <c r="G701">
        <v>0</v>
      </c>
      <c r="H701">
        <v>5969.72</v>
      </c>
      <c r="I701" t="s">
        <v>12</v>
      </c>
      <c r="J701" t="s">
        <v>12</v>
      </c>
      <c r="K701" t="s">
        <v>42</v>
      </c>
      <c r="L701" s="16" t="str">
        <f t="shared" si="10"/>
        <v>Jul</v>
      </c>
      <c r="M701" s="16">
        <f>IF(D701="?",$R$7,D701)</f>
        <v>1980</v>
      </c>
      <c r="N701" s="24" t="str">
        <f>IF(I701="?",$R$12,I701)</f>
        <v>tier - 3</v>
      </c>
      <c r="O701" s="24" t="str">
        <f>IF(J701="?",$R$18,J701)</f>
        <v>tier - 3</v>
      </c>
    </row>
    <row r="702" spans="3:15" x14ac:dyDescent="0.35">
      <c r="C702" t="s">
        <v>728</v>
      </c>
      <c r="D702">
        <v>1989</v>
      </c>
      <c r="E702" t="s">
        <v>10</v>
      </c>
      <c r="F702">
        <v>22</v>
      </c>
      <c r="G702">
        <v>3</v>
      </c>
      <c r="H702">
        <v>5972.38</v>
      </c>
      <c r="I702" t="s">
        <v>11</v>
      </c>
      <c r="J702" t="s">
        <v>11</v>
      </c>
      <c r="K702" t="s">
        <v>42</v>
      </c>
      <c r="L702" s="16" t="str">
        <f t="shared" si="10"/>
        <v>Jul</v>
      </c>
      <c r="M702" s="16">
        <f>IF(D702="?",$R$7,D702)</f>
        <v>1989</v>
      </c>
      <c r="N702" s="24" t="str">
        <f>IF(I702="?",$R$12,I702)</f>
        <v>tier - 2</v>
      </c>
      <c r="O702" s="24" t="str">
        <f>IF(J702="?",$R$18,J702)</f>
        <v>tier - 2</v>
      </c>
    </row>
    <row r="703" spans="3:15" x14ac:dyDescent="0.35">
      <c r="C703" t="s">
        <v>729</v>
      </c>
      <c r="D703">
        <v>1984</v>
      </c>
      <c r="E703" t="s">
        <v>20</v>
      </c>
      <c r="F703">
        <v>19</v>
      </c>
      <c r="G703">
        <v>1</v>
      </c>
      <c r="H703">
        <v>5974.38</v>
      </c>
      <c r="I703" t="s">
        <v>11</v>
      </c>
      <c r="J703" t="s">
        <v>12</v>
      </c>
      <c r="K703" t="s">
        <v>13</v>
      </c>
      <c r="L703" s="16" t="str">
        <f t="shared" si="10"/>
        <v>Sep</v>
      </c>
      <c r="M703" s="16">
        <f>IF(D703="?",$R$7,D703)</f>
        <v>1984</v>
      </c>
      <c r="N703" s="24" t="str">
        <f>IF(I703="?",$R$12,I703)</f>
        <v>tier - 2</v>
      </c>
      <c r="O703" s="24" t="str">
        <f>IF(J703="?",$R$18,J703)</f>
        <v>tier - 3</v>
      </c>
    </row>
    <row r="704" spans="3:15" x14ac:dyDescent="0.35">
      <c r="C704" t="s">
        <v>730</v>
      </c>
      <c r="D704">
        <v>1984</v>
      </c>
      <c r="E704" t="s">
        <v>15</v>
      </c>
      <c r="F704">
        <v>11</v>
      </c>
      <c r="G704">
        <v>1</v>
      </c>
      <c r="H704">
        <v>5976.83</v>
      </c>
      <c r="I704" t="s">
        <v>11</v>
      </c>
      <c r="J704" t="s">
        <v>11</v>
      </c>
      <c r="K704" t="s">
        <v>13</v>
      </c>
      <c r="L704" s="16" t="str">
        <f t="shared" si="10"/>
        <v>Nov</v>
      </c>
      <c r="M704" s="16">
        <f>IF(D704="?",$R$7,D704)</f>
        <v>1984</v>
      </c>
      <c r="N704" s="24" t="str">
        <f>IF(I704="?",$R$12,I704)</f>
        <v>tier - 2</v>
      </c>
      <c r="O704" s="24" t="str">
        <f>IF(J704="?",$R$18,J704)</f>
        <v>tier - 2</v>
      </c>
    </row>
    <row r="705" spans="3:15" x14ac:dyDescent="0.35">
      <c r="C705" t="s">
        <v>731</v>
      </c>
      <c r="D705">
        <v>1970</v>
      </c>
      <c r="E705" t="s">
        <v>18</v>
      </c>
      <c r="F705">
        <v>25</v>
      </c>
      <c r="G705">
        <v>0</v>
      </c>
      <c r="H705">
        <v>5979.66</v>
      </c>
      <c r="I705" t="s">
        <v>11</v>
      </c>
      <c r="J705" t="s">
        <v>12</v>
      </c>
      <c r="K705" t="s">
        <v>13</v>
      </c>
      <c r="L705" s="16" t="str">
        <f t="shared" si="10"/>
        <v>Jun</v>
      </c>
      <c r="M705" s="16">
        <f>IF(D705="?",$R$7,D705)</f>
        <v>1970</v>
      </c>
      <c r="N705" s="24" t="str">
        <f>IF(I705="?",$R$12,I705)</f>
        <v>tier - 2</v>
      </c>
      <c r="O705" s="24" t="str">
        <f>IF(J705="?",$R$18,J705)</f>
        <v>tier - 3</v>
      </c>
    </row>
    <row r="706" spans="3:15" x14ac:dyDescent="0.35">
      <c r="C706" t="s">
        <v>732</v>
      </c>
      <c r="D706">
        <v>1980</v>
      </c>
      <c r="E706" t="s">
        <v>37</v>
      </c>
      <c r="F706">
        <v>10</v>
      </c>
      <c r="G706">
        <v>0</v>
      </c>
      <c r="H706">
        <v>5979.73</v>
      </c>
      <c r="I706" t="s">
        <v>11</v>
      </c>
      <c r="J706" t="s">
        <v>11</v>
      </c>
      <c r="K706" t="s">
        <v>42</v>
      </c>
      <c r="L706" s="16" t="str">
        <f t="shared" si="10"/>
        <v>Oct</v>
      </c>
      <c r="M706" s="16">
        <f>IF(D706="?",$R$7,D706)</f>
        <v>1980</v>
      </c>
      <c r="N706" s="24" t="str">
        <f>IF(I706="?",$R$12,I706)</f>
        <v>tier - 2</v>
      </c>
      <c r="O706" s="24" t="str">
        <f>IF(J706="?",$R$18,J706)</f>
        <v>tier - 2</v>
      </c>
    </row>
    <row r="707" spans="3:15" x14ac:dyDescent="0.35">
      <c r="C707" t="s">
        <v>733</v>
      </c>
      <c r="D707">
        <v>1974</v>
      </c>
      <c r="E707" t="s">
        <v>37</v>
      </c>
      <c r="F707">
        <v>11</v>
      </c>
      <c r="G707">
        <v>0</v>
      </c>
      <c r="H707">
        <v>5979.99</v>
      </c>
      <c r="I707" t="s">
        <v>11</v>
      </c>
      <c r="J707" t="s">
        <v>12</v>
      </c>
      <c r="K707" t="s">
        <v>13</v>
      </c>
      <c r="L707" s="16" t="str">
        <f t="shared" si="10"/>
        <v>Oct</v>
      </c>
      <c r="M707" s="16">
        <f>IF(D707="?",$R$7,D707)</f>
        <v>1974</v>
      </c>
      <c r="N707" s="24" t="str">
        <f>IF(I707="?",$R$12,I707)</f>
        <v>tier - 2</v>
      </c>
      <c r="O707" s="24" t="str">
        <f>IF(J707="?",$R$18,J707)</f>
        <v>tier - 3</v>
      </c>
    </row>
    <row r="708" spans="3:15" x14ac:dyDescent="0.35">
      <c r="C708" t="s">
        <v>734</v>
      </c>
      <c r="D708">
        <v>1988</v>
      </c>
      <c r="E708" t="s">
        <v>18</v>
      </c>
      <c r="F708">
        <v>10</v>
      </c>
      <c r="G708">
        <v>2</v>
      </c>
      <c r="H708">
        <v>5989.52</v>
      </c>
      <c r="I708" t="s">
        <v>11</v>
      </c>
      <c r="J708" t="s">
        <v>16</v>
      </c>
      <c r="K708" t="s">
        <v>23</v>
      </c>
      <c r="L708" s="16" t="str">
        <f t="shared" si="10"/>
        <v>Jun</v>
      </c>
      <c r="M708" s="16">
        <f>IF(D708="?",$R$7,D708)</f>
        <v>1988</v>
      </c>
      <c r="N708" s="24" t="str">
        <f>IF(I708="?",$R$12,I708)</f>
        <v>tier - 2</v>
      </c>
      <c r="O708" s="24" t="str">
        <f>IF(J708="?",$R$18,J708)</f>
        <v>tier - 1</v>
      </c>
    </row>
    <row r="709" spans="3:15" x14ac:dyDescent="0.35">
      <c r="C709" t="s">
        <v>735</v>
      </c>
      <c r="D709">
        <v>1974</v>
      </c>
      <c r="E709" t="s">
        <v>35</v>
      </c>
      <c r="F709">
        <v>17</v>
      </c>
      <c r="G709">
        <v>0</v>
      </c>
      <c r="H709">
        <v>5990.17</v>
      </c>
      <c r="I709" t="s">
        <v>11</v>
      </c>
      <c r="J709" t="s">
        <v>11</v>
      </c>
      <c r="K709" t="s">
        <v>13</v>
      </c>
      <c r="L709" s="16" t="str">
        <f t="shared" si="10"/>
        <v>Aug</v>
      </c>
      <c r="M709" s="16">
        <f>IF(D709="?",$R$7,D709)</f>
        <v>1974</v>
      </c>
      <c r="N709" s="24" t="str">
        <f>IF(I709="?",$R$12,I709)</f>
        <v>tier - 2</v>
      </c>
      <c r="O709" s="24" t="str">
        <f>IF(J709="?",$R$18,J709)</f>
        <v>tier - 2</v>
      </c>
    </row>
    <row r="710" spans="3:15" x14ac:dyDescent="0.35">
      <c r="C710" t="s">
        <v>736</v>
      </c>
      <c r="D710">
        <v>1980</v>
      </c>
      <c r="E710" t="s">
        <v>35</v>
      </c>
      <c r="F710">
        <v>8</v>
      </c>
      <c r="G710">
        <v>2</v>
      </c>
      <c r="H710">
        <v>5993.62</v>
      </c>
      <c r="I710" t="s">
        <v>11</v>
      </c>
      <c r="J710" t="s">
        <v>12</v>
      </c>
      <c r="K710" t="s">
        <v>13</v>
      </c>
      <c r="L710" s="16" t="str">
        <f t="shared" si="10"/>
        <v>Aug</v>
      </c>
      <c r="M710" s="16">
        <f>IF(D710="?",$R$7,D710)</f>
        <v>1980</v>
      </c>
      <c r="N710" s="24" t="str">
        <f>IF(I710="?",$R$12,I710)</f>
        <v>tier - 2</v>
      </c>
      <c r="O710" s="24" t="str">
        <f>IF(J710="?",$R$18,J710)</f>
        <v>tier - 3</v>
      </c>
    </row>
    <row r="711" spans="3:15" x14ac:dyDescent="0.35">
      <c r="C711" t="s">
        <v>737</v>
      </c>
      <c r="D711">
        <v>1989</v>
      </c>
      <c r="E711" t="s">
        <v>35</v>
      </c>
      <c r="F711">
        <v>16</v>
      </c>
      <c r="G711">
        <v>4</v>
      </c>
      <c r="H711">
        <v>6059.17</v>
      </c>
      <c r="I711" t="s">
        <v>11</v>
      </c>
      <c r="J711" t="s">
        <v>16</v>
      </c>
      <c r="K711" t="s">
        <v>42</v>
      </c>
      <c r="L711" s="16" t="str">
        <f t="shared" si="10"/>
        <v>Aug</v>
      </c>
      <c r="M711" s="16">
        <f>IF(D711="?",$R$7,D711)</f>
        <v>1989</v>
      </c>
      <c r="N711" s="24" t="str">
        <f>IF(I711="?",$R$12,I711)</f>
        <v>tier - 2</v>
      </c>
      <c r="O711" s="24" t="str">
        <f>IF(J711="?",$R$18,J711)</f>
        <v>tier - 1</v>
      </c>
    </row>
    <row r="712" spans="3:15" x14ac:dyDescent="0.35">
      <c r="C712" t="s">
        <v>738</v>
      </c>
      <c r="D712">
        <v>1996</v>
      </c>
      <c r="E712" t="s">
        <v>10</v>
      </c>
      <c r="F712">
        <v>28</v>
      </c>
      <c r="G712">
        <v>0</v>
      </c>
      <c r="H712">
        <v>6061.8</v>
      </c>
      <c r="I712" t="s">
        <v>11</v>
      </c>
      <c r="J712" t="s">
        <v>12</v>
      </c>
      <c r="K712" t="s">
        <v>23</v>
      </c>
      <c r="L712" s="16" t="str">
        <f t="shared" si="10"/>
        <v>Jul</v>
      </c>
      <c r="M712" s="16">
        <f>IF(D712="?",$R$7,D712)</f>
        <v>1996</v>
      </c>
      <c r="N712" s="24" t="str">
        <f>IF(I712="?",$R$12,I712)</f>
        <v>tier - 2</v>
      </c>
      <c r="O712" s="24" t="str">
        <f>IF(J712="?",$R$18,J712)</f>
        <v>tier - 3</v>
      </c>
    </row>
    <row r="713" spans="3:15" x14ac:dyDescent="0.35">
      <c r="C713" t="s">
        <v>739</v>
      </c>
      <c r="D713">
        <v>1994</v>
      </c>
      <c r="E713" t="s">
        <v>15</v>
      </c>
      <c r="F713">
        <v>8</v>
      </c>
      <c r="G713">
        <v>0</v>
      </c>
      <c r="H713">
        <v>6064.37</v>
      </c>
      <c r="I713" t="s">
        <v>11</v>
      </c>
      <c r="J713" t="s">
        <v>11</v>
      </c>
      <c r="K713" t="s">
        <v>42</v>
      </c>
      <c r="L713" s="16" t="str">
        <f t="shared" ref="L713:L776" si="11">IF(E713="?","SEP",E713)</f>
        <v>Nov</v>
      </c>
      <c r="M713" s="16">
        <f>IF(D713="?",$R$7,D713)</f>
        <v>1994</v>
      </c>
      <c r="N713" s="24" t="str">
        <f>IF(I713="?",$R$12,I713)</f>
        <v>tier - 2</v>
      </c>
      <c r="O713" s="24" t="str">
        <f>IF(J713="?",$R$18,J713)</f>
        <v>tier - 2</v>
      </c>
    </row>
    <row r="714" spans="3:15" x14ac:dyDescent="0.35">
      <c r="C714" t="s">
        <v>740</v>
      </c>
      <c r="D714">
        <v>1984</v>
      </c>
      <c r="E714" t="s">
        <v>20</v>
      </c>
      <c r="F714">
        <v>21</v>
      </c>
      <c r="G714">
        <v>1</v>
      </c>
      <c r="H714">
        <v>6067.13</v>
      </c>
      <c r="I714" t="s">
        <v>12</v>
      </c>
      <c r="J714" t="s">
        <v>16</v>
      </c>
      <c r="K714" t="s">
        <v>168</v>
      </c>
      <c r="L714" s="16" t="str">
        <f t="shared" si="11"/>
        <v>Sep</v>
      </c>
      <c r="M714" s="16">
        <f>IF(D714="?",$R$7,D714)</f>
        <v>1984</v>
      </c>
      <c r="N714" s="24" t="str">
        <f>IF(I714="?",$R$12,I714)</f>
        <v>tier - 3</v>
      </c>
      <c r="O714" s="24" t="str">
        <f>IF(J714="?",$R$18,J714)</f>
        <v>tier - 1</v>
      </c>
    </row>
    <row r="715" spans="3:15" x14ac:dyDescent="0.35">
      <c r="C715" t="s">
        <v>741</v>
      </c>
      <c r="D715">
        <v>1979</v>
      </c>
      <c r="E715" t="s">
        <v>35</v>
      </c>
      <c r="F715">
        <v>8</v>
      </c>
      <c r="G715">
        <v>2</v>
      </c>
      <c r="H715">
        <v>6074.37</v>
      </c>
      <c r="I715" t="s">
        <v>11</v>
      </c>
      <c r="J715" t="s">
        <v>11</v>
      </c>
      <c r="K715" t="s">
        <v>23</v>
      </c>
      <c r="L715" s="16" t="str">
        <f t="shared" si="11"/>
        <v>Aug</v>
      </c>
      <c r="M715" s="16">
        <f>IF(D715="?",$R$7,D715)</f>
        <v>1979</v>
      </c>
      <c r="N715" s="24" t="str">
        <f>IF(I715="?",$R$12,I715)</f>
        <v>tier - 2</v>
      </c>
      <c r="O715" s="24" t="str">
        <f>IF(J715="?",$R$18,J715)</f>
        <v>tier - 2</v>
      </c>
    </row>
    <row r="716" spans="3:15" x14ac:dyDescent="0.35">
      <c r="C716" t="s">
        <v>742</v>
      </c>
      <c r="D716">
        <v>1984</v>
      </c>
      <c r="E716" t="s">
        <v>37</v>
      </c>
      <c r="F716">
        <v>14</v>
      </c>
      <c r="G716">
        <v>1</v>
      </c>
      <c r="H716">
        <v>6079.67</v>
      </c>
      <c r="I716" t="s">
        <v>16</v>
      </c>
      <c r="J716" t="s">
        <v>16</v>
      </c>
      <c r="K716" t="s">
        <v>276</v>
      </c>
      <c r="L716" s="16" t="str">
        <f t="shared" si="11"/>
        <v>Oct</v>
      </c>
      <c r="M716" s="16">
        <f>IF(D716="?",$R$7,D716)</f>
        <v>1984</v>
      </c>
      <c r="N716" s="24" t="str">
        <f>IF(I716="?",$R$12,I716)</f>
        <v>tier - 1</v>
      </c>
      <c r="O716" s="24" t="str">
        <f>IF(J716="?",$R$18,J716)</f>
        <v>tier - 1</v>
      </c>
    </row>
    <row r="717" spans="3:15" x14ac:dyDescent="0.35">
      <c r="C717" t="s">
        <v>743</v>
      </c>
      <c r="D717">
        <v>1984</v>
      </c>
      <c r="E717" t="s">
        <v>10</v>
      </c>
      <c r="F717">
        <v>25</v>
      </c>
      <c r="G717">
        <v>2</v>
      </c>
      <c r="H717">
        <v>6082.41</v>
      </c>
      <c r="I717" t="s">
        <v>16</v>
      </c>
      <c r="J717" t="s">
        <v>11</v>
      </c>
      <c r="K717" t="s">
        <v>42</v>
      </c>
      <c r="L717" s="16" t="str">
        <f t="shared" si="11"/>
        <v>Jul</v>
      </c>
      <c r="M717" s="16">
        <f>IF(D717="?",$R$7,D717)</f>
        <v>1984</v>
      </c>
      <c r="N717" s="24" t="str">
        <f>IF(I717="?",$R$12,I717)</f>
        <v>tier - 1</v>
      </c>
      <c r="O717" s="24" t="str">
        <f>IF(J717="?",$R$18,J717)</f>
        <v>tier - 2</v>
      </c>
    </row>
    <row r="718" spans="3:15" x14ac:dyDescent="0.35">
      <c r="C718" t="s">
        <v>744</v>
      </c>
      <c r="D718">
        <v>1970</v>
      </c>
      <c r="E718" t="s">
        <v>18</v>
      </c>
      <c r="F718">
        <v>9</v>
      </c>
      <c r="G718">
        <v>0</v>
      </c>
      <c r="H718">
        <v>6098.38</v>
      </c>
      <c r="I718" t="s">
        <v>11</v>
      </c>
      <c r="J718" t="s">
        <v>11</v>
      </c>
      <c r="K718" t="s">
        <v>13</v>
      </c>
      <c r="L718" s="16" t="str">
        <f t="shared" si="11"/>
        <v>Jun</v>
      </c>
      <c r="M718" s="16">
        <f>IF(D718="?",$R$7,D718)</f>
        <v>1970</v>
      </c>
      <c r="N718" s="24" t="str">
        <f>IF(I718="?",$R$12,I718)</f>
        <v>tier - 2</v>
      </c>
      <c r="O718" s="24" t="str">
        <f>IF(J718="?",$R$18,J718)</f>
        <v>tier - 2</v>
      </c>
    </row>
    <row r="719" spans="3:15" x14ac:dyDescent="0.35">
      <c r="C719" t="s">
        <v>745</v>
      </c>
      <c r="D719">
        <v>1995</v>
      </c>
      <c r="E719" t="s">
        <v>20</v>
      </c>
      <c r="F719">
        <v>9</v>
      </c>
      <c r="G719">
        <v>0</v>
      </c>
      <c r="H719">
        <v>6111.95</v>
      </c>
      <c r="I719" t="s">
        <v>11</v>
      </c>
      <c r="J719" t="s">
        <v>12</v>
      </c>
      <c r="K719" t="s">
        <v>535</v>
      </c>
      <c r="L719" s="16" t="str">
        <f t="shared" si="11"/>
        <v>Sep</v>
      </c>
      <c r="M719" s="16">
        <f>IF(D719="?",$R$7,D719)</f>
        <v>1995</v>
      </c>
      <c r="N719" s="24" t="str">
        <f>IF(I719="?",$R$12,I719)</f>
        <v>tier - 2</v>
      </c>
      <c r="O719" s="24" t="str">
        <f>IF(J719="?",$R$18,J719)</f>
        <v>tier - 3</v>
      </c>
    </row>
    <row r="720" spans="3:15" x14ac:dyDescent="0.35">
      <c r="C720" t="s">
        <v>746</v>
      </c>
      <c r="D720">
        <v>1985</v>
      </c>
      <c r="E720" t="s">
        <v>10</v>
      </c>
      <c r="F720">
        <v>21</v>
      </c>
      <c r="G720">
        <v>1</v>
      </c>
      <c r="H720">
        <v>6112.35</v>
      </c>
      <c r="I720" t="s">
        <v>11</v>
      </c>
      <c r="J720" t="s">
        <v>16</v>
      </c>
      <c r="K720" t="s">
        <v>23</v>
      </c>
      <c r="L720" s="16" t="str">
        <f t="shared" si="11"/>
        <v>Jul</v>
      </c>
      <c r="M720" s="16">
        <f>IF(D720="?",$R$7,D720)</f>
        <v>1985</v>
      </c>
      <c r="N720" s="24" t="str">
        <f>IF(I720="?",$R$12,I720)</f>
        <v>tier - 2</v>
      </c>
      <c r="O720" s="24" t="str">
        <f>IF(J720="?",$R$18,J720)</f>
        <v>tier - 1</v>
      </c>
    </row>
    <row r="721" spans="3:15" x14ac:dyDescent="0.35">
      <c r="C721" t="s">
        <v>747</v>
      </c>
      <c r="D721">
        <v>1991</v>
      </c>
      <c r="E721" t="s">
        <v>10</v>
      </c>
      <c r="F721">
        <v>25</v>
      </c>
      <c r="G721">
        <v>3</v>
      </c>
      <c r="H721">
        <v>6113.23</v>
      </c>
      <c r="I721" t="s">
        <v>11</v>
      </c>
      <c r="J721" t="s">
        <v>11</v>
      </c>
      <c r="K721" t="s">
        <v>247</v>
      </c>
      <c r="L721" s="16" t="str">
        <f t="shared" si="11"/>
        <v>Jul</v>
      </c>
      <c r="M721" s="16">
        <f>IF(D721="?",$R$7,D721)</f>
        <v>1991</v>
      </c>
      <c r="N721" s="24" t="str">
        <f>IF(I721="?",$R$12,I721)</f>
        <v>tier - 2</v>
      </c>
      <c r="O721" s="24" t="str">
        <f>IF(J721="?",$R$18,J721)</f>
        <v>tier - 2</v>
      </c>
    </row>
    <row r="722" spans="3:15" x14ac:dyDescent="0.35">
      <c r="C722" t="s">
        <v>748</v>
      </c>
      <c r="D722">
        <v>1983</v>
      </c>
      <c r="E722" t="s">
        <v>35</v>
      </c>
      <c r="F722">
        <v>11</v>
      </c>
      <c r="G722">
        <v>1</v>
      </c>
      <c r="H722">
        <v>6117.49</v>
      </c>
      <c r="I722" t="s">
        <v>11</v>
      </c>
      <c r="J722" t="s">
        <v>12</v>
      </c>
      <c r="K722" t="s">
        <v>23</v>
      </c>
      <c r="L722" s="16" t="str">
        <f t="shared" si="11"/>
        <v>Aug</v>
      </c>
      <c r="M722" s="16">
        <f>IF(D722="?",$R$7,D722)</f>
        <v>1983</v>
      </c>
      <c r="N722" s="24" t="str">
        <f>IF(I722="?",$R$12,I722)</f>
        <v>tier - 2</v>
      </c>
      <c r="O722" s="24" t="str">
        <f>IF(J722="?",$R$18,J722)</f>
        <v>tier - 3</v>
      </c>
    </row>
    <row r="723" spans="3:15" x14ac:dyDescent="0.35">
      <c r="C723" t="s">
        <v>749</v>
      </c>
      <c r="D723">
        <v>1983</v>
      </c>
      <c r="E723" t="s">
        <v>15</v>
      </c>
      <c r="F723">
        <v>16</v>
      </c>
      <c r="G723">
        <v>1</v>
      </c>
      <c r="H723">
        <v>6123.57</v>
      </c>
      <c r="I723" t="s">
        <v>12</v>
      </c>
      <c r="J723" t="s">
        <v>11</v>
      </c>
      <c r="K723" t="s">
        <v>23</v>
      </c>
      <c r="L723" s="16" t="str">
        <f t="shared" si="11"/>
        <v>Nov</v>
      </c>
      <c r="M723" s="16">
        <f>IF(D723="?",$R$7,D723)</f>
        <v>1983</v>
      </c>
      <c r="N723" s="24" t="str">
        <f>IF(I723="?",$R$12,I723)</f>
        <v>tier - 3</v>
      </c>
      <c r="O723" s="24" t="str">
        <f>IF(J723="?",$R$18,J723)</f>
        <v>tier - 2</v>
      </c>
    </row>
    <row r="724" spans="3:15" x14ac:dyDescent="0.35">
      <c r="C724" t="s">
        <v>750</v>
      </c>
      <c r="D724">
        <v>1990</v>
      </c>
      <c r="E724" t="s">
        <v>35</v>
      </c>
      <c r="F724">
        <v>18</v>
      </c>
      <c r="G724">
        <v>3</v>
      </c>
      <c r="H724">
        <v>6128.8</v>
      </c>
      <c r="I724" t="s">
        <v>11</v>
      </c>
      <c r="J724" t="s">
        <v>12</v>
      </c>
      <c r="K724" t="s">
        <v>23</v>
      </c>
      <c r="L724" s="16" t="str">
        <f t="shared" si="11"/>
        <v>Aug</v>
      </c>
      <c r="M724" s="16">
        <f>IF(D724="?",$R$7,D724)</f>
        <v>1990</v>
      </c>
      <c r="N724" s="24" t="str">
        <f>IF(I724="?",$R$12,I724)</f>
        <v>tier - 2</v>
      </c>
      <c r="O724" s="24" t="str">
        <f>IF(J724="?",$R$18,J724)</f>
        <v>tier - 3</v>
      </c>
    </row>
    <row r="725" spans="3:15" x14ac:dyDescent="0.35">
      <c r="C725" t="s">
        <v>751</v>
      </c>
      <c r="D725">
        <v>1969</v>
      </c>
      <c r="E725" t="s">
        <v>15</v>
      </c>
      <c r="F725">
        <v>9</v>
      </c>
      <c r="G725">
        <v>0</v>
      </c>
      <c r="H725">
        <v>6138.5</v>
      </c>
      <c r="I725" t="s">
        <v>11</v>
      </c>
      <c r="J725" t="s">
        <v>11</v>
      </c>
      <c r="K725" t="s">
        <v>42</v>
      </c>
      <c r="L725" s="16" t="str">
        <f t="shared" si="11"/>
        <v>Nov</v>
      </c>
      <c r="M725" s="16">
        <f>IF(D725="?",$R$7,D725)</f>
        <v>1969</v>
      </c>
      <c r="N725" s="24" t="str">
        <f>IF(I725="?",$R$12,I725)</f>
        <v>tier - 2</v>
      </c>
      <c r="O725" s="24" t="str">
        <f>IF(J725="?",$R$18,J725)</f>
        <v>tier - 2</v>
      </c>
    </row>
    <row r="726" spans="3:15" x14ac:dyDescent="0.35">
      <c r="C726" t="s">
        <v>752</v>
      </c>
      <c r="D726">
        <v>1978</v>
      </c>
      <c r="E726" t="s">
        <v>20</v>
      </c>
      <c r="F726">
        <v>5</v>
      </c>
      <c r="G726">
        <v>2</v>
      </c>
      <c r="H726">
        <v>6138.58</v>
      </c>
      <c r="I726" t="s">
        <v>11</v>
      </c>
      <c r="J726" t="s">
        <v>16</v>
      </c>
      <c r="K726" t="s">
        <v>13</v>
      </c>
      <c r="L726" s="16" t="str">
        <f t="shared" si="11"/>
        <v>Sep</v>
      </c>
      <c r="M726" s="16">
        <f>IF(D726="?",$R$7,D726)</f>
        <v>1978</v>
      </c>
      <c r="N726" s="24" t="str">
        <f>IF(I726="?",$R$12,I726)</f>
        <v>tier - 2</v>
      </c>
      <c r="O726" s="24" t="str">
        <f>IF(J726="?",$R$18,J726)</f>
        <v>tier - 1</v>
      </c>
    </row>
    <row r="727" spans="3:15" x14ac:dyDescent="0.35">
      <c r="C727" t="s">
        <v>753</v>
      </c>
      <c r="D727">
        <v>1976</v>
      </c>
      <c r="E727" t="s">
        <v>30</v>
      </c>
      <c r="F727">
        <v>12</v>
      </c>
      <c r="G727">
        <v>2</v>
      </c>
      <c r="H727">
        <v>6139.14</v>
      </c>
      <c r="I727" t="s">
        <v>11</v>
      </c>
      <c r="J727" t="s">
        <v>12</v>
      </c>
      <c r="K727" t="s">
        <v>13</v>
      </c>
      <c r="L727" s="16" t="str">
        <f t="shared" si="11"/>
        <v>Dec</v>
      </c>
      <c r="M727" s="16">
        <f>IF(D727="?",$R$7,D727)</f>
        <v>1976</v>
      </c>
      <c r="N727" s="24" t="str">
        <f>IF(I727="?",$R$12,I727)</f>
        <v>tier - 2</v>
      </c>
      <c r="O727" s="24" t="str">
        <f>IF(J727="?",$R$18,J727)</f>
        <v>tier - 3</v>
      </c>
    </row>
    <row r="728" spans="3:15" x14ac:dyDescent="0.35">
      <c r="C728" t="s">
        <v>754</v>
      </c>
      <c r="D728">
        <v>1970</v>
      </c>
      <c r="E728" t="s">
        <v>37</v>
      </c>
      <c r="F728">
        <v>14</v>
      </c>
      <c r="G728">
        <v>0</v>
      </c>
      <c r="H728">
        <v>6147.12</v>
      </c>
      <c r="I728" t="s">
        <v>11</v>
      </c>
      <c r="J728" t="s">
        <v>12</v>
      </c>
      <c r="K728" t="s">
        <v>23</v>
      </c>
      <c r="L728" s="16" t="str">
        <f t="shared" si="11"/>
        <v>Oct</v>
      </c>
      <c r="M728" s="16">
        <f>IF(D728="?",$R$7,D728)</f>
        <v>1970</v>
      </c>
      <c r="N728" s="24" t="str">
        <f>IF(I728="?",$R$12,I728)</f>
        <v>tier - 2</v>
      </c>
      <c r="O728" s="24" t="str">
        <f>IF(J728="?",$R$18,J728)</f>
        <v>tier - 3</v>
      </c>
    </row>
    <row r="729" spans="3:15" x14ac:dyDescent="0.35">
      <c r="C729" t="s">
        <v>755</v>
      </c>
      <c r="D729">
        <v>1973</v>
      </c>
      <c r="E729" t="s">
        <v>15</v>
      </c>
      <c r="F729">
        <v>6</v>
      </c>
      <c r="G729">
        <v>0</v>
      </c>
      <c r="H729">
        <v>6152.05</v>
      </c>
      <c r="I729" t="s">
        <v>11</v>
      </c>
      <c r="J729" t="s">
        <v>12</v>
      </c>
      <c r="K729" t="s">
        <v>13</v>
      </c>
      <c r="L729" s="16" t="str">
        <f t="shared" si="11"/>
        <v>Nov</v>
      </c>
      <c r="M729" s="16">
        <f>IF(D729="?",$R$7,D729)</f>
        <v>1973</v>
      </c>
      <c r="N729" s="24" t="str">
        <f>IF(I729="?",$R$12,I729)</f>
        <v>tier - 2</v>
      </c>
      <c r="O729" s="24" t="str">
        <f>IF(J729="?",$R$18,J729)</f>
        <v>tier - 3</v>
      </c>
    </row>
    <row r="730" spans="3:15" x14ac:dyDescent="0.35">
      <c r="C730" t="s">
        <v>756</v>
      </c>
      <c r="D730">
        <v>1985</v>
      </c>
      <c r="E730" t="s">
        <v>37</v>
      </c>
      <c r="F730">
        <v>15</v>
      </c>
      <c r="G730">
        <v>3</v>
      </c>
      <c r="H730">
        <v>6159.57</v>
      </c>
      <c r="I730" t="s">
        <v>11</v>
      </c>
      <c r="J730" t="s">
        <v>16</v>
      </c>
      <c r="K730" t="s">
        <v>23</v>
      </c>
      <c r="L730" s="16" t="str">
        <f t="shared" si="11"/>
        <v>Oct</v>
      </c>
      <c r="M730" s="16">
        <f>IF(D730="?",$R$7,D730)</f>
        <v>1985</v>
      </c>
      <c r="N730" s="24" t="str">
        <f>IF(I730="?",$R$12,I730)</f>
        <v>tier - 2</v>
      </c>
      <c r="O730" s="24" t="str">
        <f>IF(J730="?",$R$18,J730)</f>
        <v>tier - 1</v>
      </c>
    </row>
    <row r="731" spans="3:15" x14ac:dyDescent="0.35">
      <c r="C731" t="s">
        <v>757</v>
      </c>
      <c r="D731">
        <v>1984</v>
      </c>
      <c r="E731" t="s">
        <v>37</v>
      </c>
      <c r="F731">
        <v>6</v>
      </c>
      <c r="G731">
        <v>3</v>
      </c>
      <c r="H731">
        <v>6170.96</v>
      </c>
      <c r="I731" t="s">
        <v>11</v>
      </c>
      <c r="J731" t="s">
        <v>16</v>
      </c>
      <c r="K731" t="s">
        <v>13</v>
      </c>
      <c r="L731" s="16" t="str">
        <f t="shared" si="11"/>
        <v>Oct</v>
      </c>
      <c r="M731" s="16">
        <f>IF(D731="?",$R$7,D731)</f>
        <v>1984</v>
      </c>
      <c r="N731" s="24" t="str">
        <f>IF(I731="?",$R$12,I731)</f>
        <v>tier - 2</v>
      </c>
      <c r="O731" s="24" t="str">
        <f>IF(J731="?",$R$18,J731)</f>
        <v>tier - 1</v>
      </c>
    </row>
    <row r="732" spans="3:15" x14ac:dyDescent="0.35">
      <c r="C732" t="s">
        <v>758</v>
      </c>
      <c r="D732">
        <v>1985</v>
      </c>
      <c r="E732" t="s">
        <v>35</v>
      </c>
      <c r="F732">
        <v>9</v>
      </c>
      <c r="G732">
        <v>3</v>
      </c>
      <c r="H732">
        <v>6183.32</v>
      </c>
      <c r="I732" t="s">
        <v>11</v>
      </c>
      <c r="J732" t="s">
        <v>11</v>
      </c>
      <c r="K732" t="s">
        <v>23</v>
      </c>
      <c r="L732" s="16" t="str">
        <f t="shared" si="11"/>
        <v>Aug</v>
      </c>
      <c r="M732" s="16">
        <f>IF(D732="?",$R$7,D732)</f>
        <v>1985</v>
      </c>
      <c r="N732" s="24" t="str">
        <f>IF(I732="?",$R$12,I732)</f>
        <v>tier - 2</v>
      </c>
      <c r="O732" s="24" t="str">
        <f>IF(J732="?",$R$18,J732)</f>
        <v>tier - 2</v>
      </c>
    </row>
    <row r="733" spans="3:15" x14ac:dyDescent="0.35">
      <c r="C733" t="s">
        <v>759</v>
      </c>
      <c r="D733">
        <v>1970</v>
      </c>
      <c r="E733" t="s">
        <v>37</v>
      </c>
      <c r="F733">
        <v>5</v>
      </c>
      <c r="G733">
        <v>0</v>
      </c>
      <c r="H733">
        <v>6183.46</v>
      </c>
      <c r="I733" t="s">
        <v>11</v>
      </c>
      <c r="J733" t="s">
        <v>11</v>
      </c>
      <c r="K733" t="s">
        <v>23</v>
      </c>
      <c r="L733" s="16" t="str">
        <f t="shared" si="11"/>
        <v>Oct</v>
      </c>
      <c r="M733" s="16">
        <f>IF(D733="?",$R$7,D733)</f>
        <v>1970</v>
      </c>
      <c r="N733" s="24" t="str">
        <f>IF(I733="?",$R$12,I733)</f>
        <v>tier - 2</v>
      </c>
      <c r="O733" s="24" t="str">
        <f>IF(J733="?",$R$18,J733)</f>
        <v>tier - 2</v>
      </c>
    </row>
    <row r="734" spans="3:15" x14ac:dyDescent="0.35">
      <c r="C734" t="s">
        <v>760</v>
      </c>
      <c r="D734">
        <v>1988</v>
      </c>
      <c r="E734" t="s">
        <v>15</v>
      </c>
      <c r="F734">
        <v>1</v>
      </c>
      <c r="G734">
        <v>3</v>
      </c>
      <c r="H734">
        <v>6184.3</v>
      </c>
      <c r="I734" t="s">
        <v>11</v>
      </c>
      <c r="J734" t="s">
        <v>12</v>
      </c>
      <c r="K734" t="s">
        <v>13</v>
      </c>
      <c r="L734" s="16" t="str">
        <f t="shared" si="11"/>
        <v>Nov</v>
      </c>
      <c r="M734" s="16">
        <f>IF(D734="?",$R$7,D734)</f>
        <v>1988</v>
      </c>
      <c r="N734" s="24" t="str">
        <f>IF(I734="?",$R$12,I734)</f>
        <v>tier - 2</v>
      </c>
      <c r="O734" s="24" t="str">
        <f>IF(J734="?",$R$18,J734)</f>
        <v>tier - 3</v>
      </c>
    </row>
    <row r="735" spans="3:15" x14ac:dyDescent="0.35">
      <c r="C735" t="s">
        <v>761</v>
      </c>
      <c r="D735">
        <v>1981</v>
      </c>
      <c r="E735" t="s">
        <v>15</v>
      </c>
      <c r="F735">
        <v>22</v>
      </c>
      <c r="G735">
        <v>0</v>
      </c>
      <c r="H735">
        <v>6185.32</v>
      </c>
      <c r="I735" t="s">
        <v>11</v>
      </c>
      <c r="J735" t="s">
        <v>16</v>
      </c>
      <c r="K735" t="s">
        <v>13</v>
      </c>
      <c r="L735" s="16" t="str">
        <f t="shared" si="11"/>
        <v>Nov</v>
      </c>
      <c r="M735" s="16">
        <f>IF(D735="?",$R$7,D735)</f>
        <v>1981</v>
      </c>
      <c r="N735" s="24" t="str">
        <f>IF(I735="?",$R$12,I735)</f>
        <v>tier - 2</v>
      </c>
      <c r="O735" s="24" t="str">
        <f>IF(J735="?",$R$18,J735)</f>
        <v>tier - 1</v>
      </c>
    </row>
    <row r="736" spans="3:15" x14ac:dyDescent="0.35">
      <c r="C736" t="s">
        <v>762</v>
      </c>
      <c r="D736">
        <v>1981</v>
      </c>
      <c r="E736" t="s">
        <v>37</v>
      </c>
      <c r="F736">
        <v>1</v>
      </c>
      <c r="G736">
        <v>0</v>
      </c>
      <c r="H736">
        <v>6186.13</v>
      </c>
      <c r="I736" t="s">
        <v>11</v>
      </c>
      <c r="J736" t="s">
        <v>12</v>
      </c>
      <c r="K736" t="s">
        <v>42</v>
      </c>
      <c r="L736" s="16" t="str">
        <f t="shared" si="11"/>
        <v>Oct</v>
      </c>
      <c r="M736" s="16">
        <f>IF(D736="?",$R$7,D736)</f>
        <v>1981</v>
      </c>
      <c r="N736" s="24" t="str">
        <f>IF(I736="?",$R$12,I736)</f>
        <v>tier - 2</v>
      </c>
      <c r="O736" s="24" t="str">
        <f>IF(J736="?",$R$18,J736)</f>
        <v>tier - 3</v>
      </c>
    </row>
    <row r="737" spans="3:15" x14ac:dyDescent="0.35">
      <c r="C737" t="s">
        <v>763</v>
      </c>
      <c r="D737">
        <v>1988</v>
      </c>
      <c r="E737" t="s">
        <v>37</v>
      </c>
      <c r="F737">
        <v>23</v>
      </c>
      <c r="G737">
        <v>3</v>
      </c>
      <c r="H737">
        <v>6196.45</v>
      </c>
      <c r="I737" t="s">
        <v>11</v>
      </c>
      <c r="J737" t="s">
        <v>16</v>
      </c>
      <c r="K737" t="s">
        <v>42</v>
      </c>
      <c r="L737" s="16" t="str">
        <f t="shared" si="11"/>
        <v>Oct</v>
      </c>
      <c r="M737" s="16">
        <f>IF(D737="?",$R$7,D737)</f>
        <v>1988</v>
      </c>
      <c r="N737" s="24" t="str">
        <f>IF(I737="?",$R$12,I737)</f>
        <v>tier - 2</v>
      </c>
      <c r="O737" s="24" t="str">
        <f>IF(J737="?",$R$18,J737)</f>
        <v>tier - 1</v>
      </c>
    </row>
    <row r="738" spans="3:15" x14ac:dyDescent="0.35">
      <c r="C738" t="s">
        <v>764</v>
      </c>
      <c r="D738">
        <v>1985</v>
      </c>
      <c r="E738" t="s">
        <v>10</v>
      </c>
      <c r="F738">
        <v>22</v>
      </c>
      <c r="G738">
        <v>2</v>
      </c>
      <c r="H738">
        <v>6198.75</v>
      </c>
      <c r="I738" t="s">
        <v>11</v>
      </c>
      <c r="J738" t="s">
        <v>16</v>
      </c>
      <c r="K738" t="s">
        <v>23</v>
      </c>
      <c r="L738" s="16" t="str">
        <f t="shared" si="11"/>
        <v>Jul</v>
      </c>
      <c r="M738" s="16">
        <f>IF(D738="?",$R$7,D738)</f>
        <v>1985</v>
      </c>
      <c r="N738" s="24" t="str">
        <f>IF(I738="?",$R$12,I738)</f>
        <v>tier - 2</v>
      </c>
      <c r="O738" s="24" t="str">
        <f>IF(J738="?",$R$18,J738)</f>
        <v>tier - 1</v>
      </c>
    </row>
    <row r="739" spans="3:15" x14ac:dyDescent="0.35">
      <c r="C739" t="s">
        <v>31</v>
      </c>
      <c r="D739">
        <v>1985</v>
      </c>
      <c r="E739" t="s">
        <v>30</v>
      </c>
      <c r="F739">
        <v>20</v>
      </c>
      <c r="G739">
        <v>2</v>
      </c>
      <c r="H739">
        <v>6203.9</v>
      </c>
      <c r="I739" t="s">
        <v>16</v>
      </c>
      <c r="J739" t="s">
        <v>11</v>
      </c>
      <c r="K739" t="s">
        <v>23</v>
      </c>
      <c r="L739" s="16" t="str">
        <f t="shared" si="11"/>
        <v>Dec</v>
      </c>
      <c r="M739" s="16">
        <f>IF(D739="?",$R$7,D739)</f>
        <v>1985</v>
      </c>
      <c r="N739" s="24" t="str">
        <f>IF(I739="?",$R$12,I739)</f>
        <v>tier - 1</v>
      </c>
      <c r="O739" s="24" t="str">
        <f>IF(J739="?",$R$18,J739)</f>
        <v>tier - 2</v>
      </c>
    </row>
    <row r="740" spans="3:15" x14ac:dyDescent="0.35">
      <c r="C740" t="s">
        <v>765</v>
      </c>
      <c r="D740">
        <v>1985</v>
      </c>
      <c r="E740" t="s">
        <v>20</v>
      </c>
      <c r="F740">
        <v>22</v>
      </c>
      <c r="G740">
        <v>2</v>
      </c>
      <c r="H740">
        <v>6203.9</v>
      </c>
      <c r="I740" t="s">
        <v>11</v>
      </c>
      <c r="J740" t="s">
        <v>11</v>
      </c>
      <c r="K740" t="s">
        <v>23</v>
      </c>
      <c r="L740" s="16" t="str">
        <f t="shared" si="11"/>
        <v>Sep</v>
      </c>
      <c r="M740" s="16">
        <f>IF(D740="?",$R$7,D740)</f>
        <v>1985</v>
      </c>
      <c r="N740" s="24" t="str">
        <f>IF(I740="?",$R$12,I740)</f>
        <v>tier - 2</v>
      </c>
      <c r="O740" s="24" t="str">
        <f>IF(J740="?",$R$18,J740)</f>
        <v>tier - 2</v>
      </c>
    </row>
    <row r="741" spans="3:15" x14ac:dyDescent="0.35">
      <c r="C741" t="s">
        <v>766</v>
      </c>
      <c r="D741">
        <v>1999</v>
      </c>
      <c r="E741" t="s">
        <v>20</v>
      </c>
      <c r="F741">
        <v>10</v>
      </c>
      <c r="G741">
        <v>0</v>
      </c>
      <c r="H741">
        <v>6207.26</v>
      </c>
      <c r="I741" t="s">
        <v>11</v>
      </c>
      <c r="J741" t="s">
        <v>11</v>
      </c>
      <c r="K741" t="s">
        <v>535</v>
      </c>
      <c r="L741" s="16" t="str">
        <f t="shared" si="11"/>
        <v>Sep</v>
      </c>
      <c r="M741" s="16">
        <f>IF(D741="?",$R$7,D741)</f>
        <v>1999</v>
      </c>
      <c r="N741" s="24" t="str">
        <f>IF(I741="?",$R$12,I741)</f>
        <v>tier - 2</v>
      </c>
      <c r="O741" s="24" t="str">
        <f>IF(J741="?",$R$18,J741)</f>
        <v>tier - 2</v>
      </c>
    </row>
    <row r="742" spans="3:15" x14ac:dyDescent="0.35">
      <c r="C742" t="s">
        <v>767</v>
      </c>
      <c r="D742">
        <v>1992</v>
      </c>
      <c r="E742" t="s">
        <v>35</v>
      </c>
      <c r="F742">
        <v>12</v>
      </c>
      <c r="G742">
        <v>0</v>
      </c>
      <c r="H742">
        <v>6208.5</v>
      </c>
      <c r="I742" t="s">
        <v>11</v>
      </c>
      <c r="J742" t="s">
        <v>16</v>
      </c>
      <c r="K742" t="s">
        <v>300</v>
      </c>
      <c r="L742" s="16" t="str">
        <f t="shared" si="11"/>
        <v>Aug</v>
      </c>
      <c r="M742" s="16">
        <f>IF(D742="?",$R$7,D742)</f>
        <v>1992</v>
      </c>
      <c r="N742" s="24" t="str">
        <f>IF(I742="?",$R$12,I742)</f>
        <v>tier - 2</v>
      </c>
      <c r="O742" s="24" t="str">
        <f>IF(J742="?",$R$18,J742)</f>
        <v>tier - 1</v>
      </c>
    </row>
    <row r="743" spans="3:15" x14ac:dyDescent="0.35">
      <c r="C743" t="s">
        <v>768</v>
      </c>
      <c r="D743">
        <v>1972</v>
      </c>
      <c r="E743" t="s">
        <v>18</v>
      </c>
      <c r="F743">
        <v>29</v>
      </c>
      <c r="G743">
        <v>0</v>
      </c>
      <c r="H743">
        <v>6219.93</v>
      </c>
      <c r="I743" t="s">
        <v>11</v>
      </c>
      <c r="J743" t="s">
        <v>11</v>
      </c>
      <c r="K743" t="s">
        <v>13</v>
      </c>
      <c r="L743" s="16" t="str">
        <f t="shared" si="11"/>
        <v>Jun</v>
      </c>
      <c r="M743" s="16">
        <f>IF(D743="?",$R$7,D743)</f>
        <v>1972</v>
      </c>
      <c r="N743" s="24" t="str">
        <f>IF(I743="?",$R$12,I743)</f>
        <v>tier - 2</v>
      </c>
      <c r="O743" s="24" t="str">
        <f>IF(J743="?",$R$18,J743)</f>
        <v>tier - 2</v>
      </c>
    </row>
    <row r="744" spans="3:15" x14ac:dyDescent="0.35">
      <c r="C744" t="s">
        <v>769</v>
      </c>
      <c r="D744">
        <v>1978</v>
      </c>
      <c r="E744" t="s">
        <v>20</v>
      </c>
      <c r="F744">
        <v>19</v>
      </c>
      <c r="G744">
        <v>2</v>
      </c>
      <c r="H744">
        <v>6236.95</v>
      </c>
      <c r="I744" t="s">
        <v>11</v>
      </c>
      <c r="J744" t="s">
        <v>11</v>
      </c>
      <c r="K744" t="s">
        <v>13</v>
      </c>
      <c r="L744" s="16" t="str">
        <f t="shared" si="11"/>
        <v>Sep</v>
      </c>
      <c r="M744" s="16">
        <f>IF(D744="?",$R$7,D744)</f>
        <v>1978</v>
      </c>
      <c r="N744" s="24" t="str">
        <f>IF(I744="?",$R$12,I744)</f>
        <v>tier - 2</v>
      </c>
      <c r="O744" s="24" t="str">
        <f>IF(J744="?",$R$18,J744)</f>
        <v>tier - 2</v>
      </c>
    </row>
    <row r="745" spans="3:15" x14ac:dyDescent="0.35">
      <c r="C745" t="s">
        <v>770</v>
      </c>
      <c r="D745">
        <v>1983</v>
      </c>
      <c r="E745" t="s">
        <v>35</v>
      </c>
      <c r="F745">
        <v>11</v>
      </c>
      <c r="G745">
        <v>1</v>
      </c>
      <c r="H745">
        <v>6238.3</v>
      </c>
      <c r="I745" t="s">
        <v>11</v>
      </c>
      <c r="J745" t="s">
        <v>16</v>
      </c>
      <c r="K745" t="s">
        <v>42</v>
      </c>
      <c r="L745" s="16" t="str">
        <f t="shared" si="11"/>
        <v>Aug</v>
      </c>
      <c r="M745" s="16">
        <f>IF(D745="?",$R$7,D745)</f>
        <v>1983</v>
      </c>
      <c r="N745" s="24" t="str">
        <f>IF(I745="?",$R$12,I745)</f>
        <v>tier - 2</v>
      </c>
      <c r="O745" s="24" t="str">
        <f>IF(J745="?",$R$18,J745)</f>
        <v>tier - 1</v>
      </c>
    </row>
    <row r="746" spans="3:15" x14ac:dyDescent="0.35">
      <c r="C746" t="s">
        <v>771</v>
      </c>
      <c r="D746">
        <v>1979</v>
      </c>
      <c r="E746" t="s">
        <v>37</v>
      </c>
      <c r="F746">
        <v>10</v>
      </c>
      <c r="G746">
        <v>0</v>
      </c>
      <c r="H746">
        <v>6250.44</v>
      </c>
      <c r="I746" t="s">
        <v>11</v>
      </c>
      <c r="J746" t="s">
        <v>16</v>
      </c>
      <c r="K746" t="s">
        <v>42</v>
      </c>
      <c r="L746" s="16" t="str">
        <f t="shared" si="11"/>
        <v>Oct</v>
      </c>
      <c r="M746" s="16">
        <f>IF(D746="?",$R$7,D746)</f>
        <v>1979</v>
      </c>
      <c r="N746" s="24" t="str">
        <f>IF(I746="?",$R$12,I746)</f>
        <v>tier - 2</v>
      </c>
      <c r="O746" s="24" t="str">
        <f>IF(J746="?",$R$18,J746)</f>
        <v>tier - 1</v>
      </c>
    </row>
    <row r="747" spans="3:15" x14ac:dyDescent="0.35">
      <c r="C747" t="s">
        <v>772</v>
      </c>
      <c r="D747">
        <v>1972</v>
      </c>
      <c r="E747" t="s">
        <v>15</v>
      </c>
      <c r="F747">
        <v>11</v>
      </c>
      <c r="G747">
        <v>0</v>
      </c>
      <c r="H747">
        <v>6253.85</v>
      </c>
      <c r="I747" t="s">
        <v>11</v>
      </c>
      <c r="J747" t="s">
        <v>11</v>
      </c>
      <c r="K747" t="s">
        <v>13</v>
      </c>
      <c r="L747" s="16" t="str">
        <f t="shared" si="11"/>
        <v>Nov</v>
      </c>
      <c r="M747" s="16">
        <f>IF(D747="?",$R$7,D747)</f>
        <v>1972</v>
      </c>
      <c r="N747" s="24" t="str">
        <f>IF(I747="?",$R$12,I747)</f>
        <v>tier - 2</v>
      </c>
      <c r="O747" s="24" t="str">
        <f>IF(J747="?",$R$18,J747)</f>
        <v>tier - 2</v>
      </c>
    </row>
    <row r="748" spans="3:15" x14ac:dyDescent="0.35">
      <c r="C748" t="s">
        <v>773</v>
      </c>
      <c r="D748">
        <v>1972</v>
      </c>
      <c r="E748" t="s">
        <v>20</v>
      </c>
      <c r="F748">
        <v>8</v>
      </c>
      <c r="G748">
        <v>0</v>
      </c>
      <c r="H748">
        <v>6254.13</v>
      </c>
      <c r="I748" t="s">
        <v>11</v>
      </c>
      <c r="J748" t="s">
        <v>11</v>
      </c>
      <c r="K748" t="s">
        <v>23</v>
      </c>
      <c r="L748" s="16" t="str">
        <f t="shared" si="11"/>
        <v>Sep</v>
      </c>
      <c r="M748" s="16">
        <f>IF(D748="?",$R$7,D748)</f>
        <v>1972</v>
      </c>
      <c r="N748" s="24" t="str">
        <f>IF(I748="?",$R$12,I748)</f>
        <v>tier - 2</v>
      </c>
      <c r="O748" s="24" t="str">
        <f>IF(J748="?",$R$18,J748)</f>
        <v>tier - 2</v>
      </c>
    </row>
    <row r="749" spans="3:15" x14ac:dyDescent="0.35">
      <c r="C749" t="s">
        <v>774</v>
      </c>
      <c r="D749">
        <v>1970</v>
      </c>
      <c r="E749" t="s">
        <v>37</v>
      </c>
      <c r="F749">
        <v>11</v>
      </c>
      <c r="G749">
        <v>0</v>
      </c>
      <c r="H749">
        <v>6255.38</v>
      </c>
      <c r="I749" t="s">
        <v>11</v>
      </c>
      <c r="J749" t="s">
        <v>11</v>
      </c>
      <c r="K749" t="s">
        <v>13</v>
      </c>
      <c r="L749" s="16" t="str">
        <f t="shared" si="11"/>
        <v>Oct</v>
      </c>
      <c r="M749" s="16">
        <f>IF(D749="?",$R$7,D749)</f>
        <v>1970</v>
      </c>
      <c r="N749" s="24" t="str">
        <f>IF(I749="?",$R$12,I749)</f>
        <v>tier - 2</v>
      </c>
      <c r="O749" s="24" t="str">
        <f>IF(J749="?",$R$18,J749)</f>
        <v>tier - 2</v>
      </c>
    </row>
    <row r="750" spans="3:15" x14ac:dyDescent="0.35">
      <c r="C750" t="s">
        <v>775</v>
      </c>
      <c r="D750">
        <v>1995</v>
      </c>
      <c r="E750" t="s">
        <v>37</v>
      </c>
      <c r="F750">
        <v>17</v>
      </c>
      <c r="G750">
        <v>0</v>
      </c>
      <c r="H750">
        <v>6261.2</v>
      </c>
      <c r="I750" t="s">
        <v>11</v>
      </c>
      <c r="J750" t="s">
        <v>16</v>
      </c>
      <c r="K750" t="s">
        <v>535</v>
      </c>
      <c r="L750" s="16" t="str">
        <f t="shared" si="11"/>
        <v>Oct</v>
      </c>
      <c r="M750" s="16">
        <f>IF(D750="?",$R$7,D750)</f>
        <v>1995</v>
      </c>
      <c r="N750" s="24" t="str">
        <f>IF(I750="?",$R$12,I750)</f>
        <v>tier - 2</v>
      </c>
      <c r="O750" s="24" t="str">
        <f>IF(J750="?",$R$18,J750)</f>
        <v>tier - 1</v>
      </c>
    </row>
    <row r="751" spans="3:15" x14ac:dyDescent="0.35">
      <c r="C751" t="s">
        <v>776</v>
      </c>
      <c r="D751">
        <v>1984</v>
      </c>
      <c r="E751" t="s">
        <v>20</v>
      </c>
      <c r="F751">
        <v>25</v>
      </c>
      <c r="G751">
        <v>3</v>
      </c>
      <c r="H751">
        <v>6269.33</v>
      </c>
      <c r="I751" t="s">
        <v>11</v>
      </c>
      <c r="J751" t="s">
        <v>16</v>
      </c>
      <c r="K751" t="s">
        <v>13</v>
      </c>
      <c r="L751" s="16" t="str">
        <f t="shared" si="11"/>
        <v>Sep</v>
      </c>
      <c r="M751" s="16">
        <f>IF(D751="?",$R$7,D751)</f>
        <v>1984</v>
      </c>
      <c r="N751" s="24" t="str">
        <f>IF(I751="?",$R$12,I751)</f>
        <v>tier - 2</v>
      </c>
      <c r="O751" s="24" t="str">
        <f>IF(J751="?",$R$18,J751)</f>
        <v>tier - 1</v>
      </c>
    </row>
    <row r="752" spans="3:15" x14ac:dyDescent="0.35">
      <c r="C752" t="s">
        <v>777</v>
      </c>
      <c r="D752">
        <v>1981</v>
      </c>
      <c r="E752" t="s">
        <v>18</v>
      </c>
      <c r="F752">
        <v>30</v>
      </c>
      <c r="G752">
        <v>1</v>
      </c>
      <c r="H752">
        <v>6272.48</v>
      </c>
      <c r="I752" t="s">
        <v>16</v>
      </c>
      <c r="J752" t="s">
        <v>12</v>
      </c>
      <c r="K752" t="s">
        <v>13</v>
      </c>
      <c r="L752" s="16" t="str">
        <f t="shared" si="11"/>
        <v>Jun</v>
      </c>
      <c r="M752" s="16">
        <f>IF(D752="?",$R$7,D752)</f>
        <v>1981</v>
      </c>
      <c r="N752" s="24" t="str">
        <f>IF(I752="?",$R$12,I752)</f>
        <v>tier - 1</v>
      </c>
      <c r="O752" s="24" t="str">
        <f>IF(J752="?",$R$18,J752)</f>
        <v>tier - 3</v>
      </c>
    </row>
    <row r="753" spans="3:15" x14ac:dyDescent="0.35">
      <c r="C753" t="s">
        <v>778</v>
      </c>
      <c r="D753">
        <v>1993</v>
      </c>
      <c r="E753" t="s">
        <v>37</v>
      </c>
      <c r="F753">
        <v>16</v>
      </c>
      <c r="G753">
        <v>0</v>
      </c>
      <c r="H753">
        <v>6276.3</v>
      </c>
      <c r="I753" t="s">
        <v>11</v>
      </c>
      <c r="J753" t="s">
        <v>16</v>
      </c>
      <c r="K753" t="s">
        <v>200</v>
      </c>
      <c r="L753" s="16" t="str">
        <f t="shared" si="11"/>
        <v>Oct</v>
      </c>
      <c r="M753" s="16">
        <f>IF(D753="?",$R$7,D753)</f>
        <v>1993</v>
      </c>
      <c r="N753" s="24" t="str">
        <f>IF(I753="?",$R$12,I753)</f>
        <v>tier - 2</v>
      </c>
      <c r="O753" s="24" t="str">
        <f>IF(J753="?",$R$18,J753)</f>
        <v>tier - 1</v>
      </c>
    </row>
    <row r="754" spans="3:15" x14ac:dyDescent="0.35">
      <c r="C754" t="s">
        <v>779</v>
      </c>
      <c r="D754">
        <v>1981</v>
      </c>
      <c r="E754" t="s">
        <v>15</v>
      </c>
      <c r="F754">
        <v>24</v>
      </c>
      <c r="G754">
        <v>1</v>
      </c>
      <c r="H754">
        <v>6282.24</v>
      </c>
      <c r="I754" t="s">
        <v>11</v>
      </c>
      <c r="J754" t="s">
        <v>16</v>
      </c>
      <c r="K754" t="s">
        <v>42</v>
      </c>
      <c r="L754" s="16" t="str">
        <f t="shared" si="11"/>
        <v>Nov</v>
      </c>
      <c r="M754" s="16">
        <f>IF(D754="?",$R$7,D754)</f>
        <v>1981</v>
      </c>
      <c r="N754" s="24" t="str">
        <f>IF(I754="?",$R$12,I754)</f>
        <v>tier - 2</v>
      </c>
      <c r="O754" s="24" t="str">
        <f>IF(J754="?",$R$18,J754)</f>
        <v>tier - 1</v>
      </c>
    </row>
    <row r="755" spans="3:15" x14ac:dyDescent="0.35">
      <c r="C755" t="s">
        <v>780</v>
      </c>
      <c r="D755">
        <v>1981</v>
      </c>
      <c r="E755" t="s">
        <v>35</v>
      </c>
      <c r="F755">
        <v>26</v>
      </c>
      <c r="G755">
        <v>1</v>
      </c>
      <c r="H755">
        <v>6289.75</v>
      </c>
      <c r="I755" t="s">
        <v>11</v>
      </c>
      <c r="J755" t="s">
        <v>12</v>
      </c>
      <c r="K755" t="s">
        <v>13</v>
      </c>
      <c r="L755" s="16" t="str">
        <f t="shared" si="11"/>
        <v>Aug</v>
      </c>
      <c r="M755" s="16">
        <f>IF(D755="?",$R$7,D755)</f>
        <v>1981</v>
      </c>
      <c r="N755" s="24" t="str">
        <f>IF(I755="?",$R$12,I755)</f>
        <v>tier - 2</v>
      </c>
      <c r="O755" s="24" t="str">
        <f>IF(J755="?",$R$18,J755)</f>
        <v>tier - 3</v>
      </c>
    </row>
    <row r="756" spans="3:15" x14ac:dyDescent="0.35">
      <c r="C756" t="s">
        <v>781</v>
      </c>
      <c r="D756">
        <v>1996</v>
      </c>
      <c r="E756" t="s">
        <v>10</v>
      </c>
      <c r="F756">
        <v>4</v>
      </c>
      <c r="G756">
        <v>0</v>
      </c>
      <c r="H756">
        <v>6293.63</v>
      </c>
      <c r="I756" t="s">
        <v>11</v>
      </c>
      <c r="J756" t="s">
        <v>12</v>
      </c>
      <c r="K756" t="s">
        <v>300</v>
      </c>
      <c r="L756" s="16" t="str">
        <f t="shared" si="11"/>
        <v>Jul</v>
      </c>
      <c r="M756" s="16">
        <f>IF(D756="?",$R$7,D756)</f>
        <v>1996</v>
      </c>
      <c r="N756" s="24" t="str">
        <f>IF(I756="?",$R$12,I756)</f>
        <v>tier - 2</v>
      </c>
      <c r="O756" s="24" t="str">
        <f>IF(J756="?",$R$18,J756)</f>
        <v>tier - 3</v>
      </c>
    </row>
    <row r="757" spans="3:15" x14ac:dyDescent="0.35">
      <c r="C757" t="s">
        <v>782</v>
      </c>
      <c r="D757">
        <v>1974</v>
      </c>
      <c r="E757" t="s">
        <v>20</v>
      </c>
      <c r="F757">
        <v>17</v>
      </c>
      <c r="G757">
        <v>0</v>
      </c>
      <c r="H757">
        <v>6302.23</v>
      </c>
      <c r="I757" t="s">
        <v>11</v>
      </c>
      <c r="J757" t="s">
        <v>16</v>
      </c>
      <c r="K757" t="s">
        <v>13</v>
      </c>
      <c r="L757" s="16" t="str">
        <f t="shared" si="11"/>
        <v>Sep</v>
      </c>
      <c r="M757" s="16">
        <f>IF(D757="?",$R$7,D757)</f>
        <v>1974</v>
      </c>
      <c r="N757" s="24" t="str">
        <f>IF(I757="?",$R$12,I757)</f>
        <v>tier - 2</v>
      </c>
      <c r="O757" s="24" t="str">
        <f>IF(J757="?",$R$18,J757)</f>
        <v>tier - 1</v>
      </c>
    </row>
    <row r="758" spans="3:15" x14ac:dyDescent="0.35">
      <c r="C758" t="s">
        <v>783</v>
      </c>
      <c r="D758">
        <v>1969</v>
      </c>
      <c r="E758" t="s">
        <v>20</v>
      </c>
      <c r="F758">
        <v>4</v>
      </c>
      <c r="G758">
        <v>0</v>
      </c>
      <c r="H758">
        <v>6305.61</v>
      </c>
      <c r="I758" t="s">
        <v>11</v>
      </c>
      <c r="J758" t="s">
        <v>11</v>
      </c>
      <c r="K758" t="s">
        <v>23</v>
      </c>
      <c r="L758" s="16" t="str">
        <f t="shared" si="11"/>
        <v>Sep</v>
      </c>
      <c r="M758" s="16">
        <f>IF(D758="?",$R$7,D758)</f>
        <v>1969</v>
      </c>
      <c r="N758" s="24" t="str">
        <f>IF(I758="?",$R$12,I758)</f>
        <v>tier - 2</v>
      </c>
      <c r="O758" s="24" t="str">
        <f>IF(J758="?",$R$18,J758)</f>
        <v>tier - 2</v>
      </c>
    </row>
    <row r="759" spans="3:15" x14ac:dyDescent="0.35">
      <c r="C759" t="s">
        <v>784</v>
      </c>
      <c r="D759">
        <v>2004</v>
      </c>
      <c r="E759" t="s">
        <v>10</v>
      </c>
      <c r="F759">
        <v>27</v>
      </c>
      <c r="G759">
        <v>0</v>
      </c>
      <c r="H759">
        <v>6311.11</v>
      </c>
      <c r="I759" t="s">
        <v>11</v>
      </c>
      <c r="J759" t="s">
        <v>11</v>
      </c>
      <c r="K759" t="s">
        <v>42</v>
      </c>
      <c r="L759" s="16" t="str">
        <f t="shared" si="11"/>
        <v>Jul</v>
      </c>
      <c r="M759" s="16">
        <f>IF(D759="?",$R$7,D759)</f>
        <v>2004</v>
      </c>
      <c r="N759" s="24" t="str">
        <f>IF(I759="?",$R$12,I759)</f>
        <v>tier - 2</v>
      </c>
      <c r="O759" s="24" t="str">
        <f>IF(J759="?",$R$18,J759)</f>
        <v>tier - 2</v>
      </c>
    </row>
    <row r="760" spans="3:15" x14ac:dyDescent="0.35">
      <c r="C760" t="s">
        <v>785</v>
      </c>
      <c r="D760">
        <v>1985</v>
      </c>
      <c r="E760" t="s">
        <v>15</v>
      </c>
      <c r="F760">
        <v>19</v>
      </c>
      <c r="G760">
        <v>2</v>
      </c>
      <c r="H760">
        <v>6311.95</v>
      </c>
      <c r="I760" t="s">
        <v>11</v>
      </c>
      <c r="J760" t="s">
        <v>16</v>
      </c>
      <c r="K760" t="s">
        <v>42</v>
      </c>
      <c r="L760" s="16" t="str">
        <f t="shared" si="11"/>
        <v>Nov</v>
      </c>
      <c r="M760" s="16">
        <f>IF(D760="?",$R$7,D760)</f>
        <v>1985</v>
      </c>
      <c r="N760" s="24" t="str">
        <f>IF(I760="?",$R$12,I760)</f>
        <v>tier - 2</v>
      </c>
      <c r="O760" s="24" t="str">
        <f>IF(J760="?",$R$18,J760)</f>
        <v>tier - 1</v>
      </c>
    </row>
    <row r="761" spans="3:15" x14ac:dyDescent="0.35">
      <c r="C761" t="s">
        <v>786</v>
      </c>
      <c r="D761">
        <v>1985</v>
      </c>
      <c r="E761" t="s">
        <v>30</v>
      </c>
      <c r="F761">
        <v>15</v>
      </c>
      <c r="G761">
        <v>2</v>
      </c>
      <c r="H761">
        <v>6313.76</v>
      </c>
      <c r="I761" t="s">
        <v>11</v>
      </c>
      <c r="J761" t="s">
        <v>16</v>
      </c>
      <c r="K761" t="s">
        <v>13</v>
      </c>
      <c r="L761" s="16" t="str">
        <f t="shared" si="11"/>
        <v>Dec</v>
      </c>
      <c r="M761" s="16">
        <f>IF(D761="?",$R$7,D761)</f>
        <v>1985</v>
      </c>
      <c r="N761" s="24" t="str">
        <f>IF(I761="?",$R$12,I761)</f>
        <v>tier - 2</v>
      </c>
      <c r="O761" s="24" t="str">
        <f>IF(J761="?",$R$18,J761)</f>
        <v>tier - 1</v>
      </c>
    </row>
    <row r="762" spans="3:15" x14ac:dyDescent="0.35">
      <c r="C762" t="s">
        <v>787</v>
      </c>
      <c r="D762">
        <v>1990</v>
      </c>
      <c r="E762" t="s">
        <v>35</v>
      </c>
      <c r="F762">
        <v>13</v>
      </c>
      <c r="G762">
        <v>3</v>
      </c>
      <c r="H762">
        <v>6334.34</v>
      </c>
      <c r="I762" t="s">
        <v>11</v>
      </c>
      <c r="J762" t="s">
        <v>11</v>
      </c>
      <c r="K762" t="s">
        <v>247</v>
      </c>
      <c r="L762" s="16" t="str">
        <f t="shared" si="11"/>
        <v>Aug</v>
      </c>
      <c r="M762" s="16">
        <f>IF(D762="?",$R$7,D762)</f>
        <v>1990</v>
      </c>
      <c r="N762" s="24" t="str">
        <f>IF(I762="?",$R$12,I762)</f>
        <v>tier - 2</v>
      </c>
      <c r="O762" s="24" t="str">
        <f>IF(J762="?",$R$18,J762)</f>
        <v>tier - 2</v>
      </c>
    </row>
    <row r="763" spans="3:15" x14ac:dyDescent="0.35">
      <c r="C763" t="s">
        <v>788</v>
      </c>
      <c r="D763">
        <v>1986</v>
      </c>
      <c r="E763" t="s">
        <v>20</v>
      </c>
      <c r="F763">
        <v>25</v>
      </c>
      <c r="G763">
        <v>3</v>
      </c>
      <c r="H763">
        <v>6335.64</v>
      </c>
      <c r="I763" t="s">
        <v>11</v>
      </c>
      <c r="J763" t="s">
        <v>11</v>
      </c>
      <c r="K763" t="s">
        <v>13</v>
      </c>
      <c r="L763" s="16" t="str">
        <f t="shared" si="11"/>
        <v>Sep</v>
      </c>
      <c r="M763" s="16">
        <f>IF(D763="?",$R$7,D763)</f>
        <v>1986</v>
      </c>
      <c r="N763" s="24" t="str">
        <f>IF(I763="?",$R$12,I763)</f>
        <v>tier - 2</v>
      </c>
      <c r="O763" s="24" t="str">
        <f>IF(J763="?",$R$18,J763)</f>
        <v>tier - 2</v>
      </c>
    </row>
    <row r="764" spans="3:15" x14ac:dyDescent="0.35">
      <c r="C764" t="s">
        <v>789</v>
      </c>
      <c r="D764">
        <v>1983</v>
      </c>
      <c r="E764" t="s">
        <v>37</v>
      </c>
      <c r="F764">
        <v>21</v>
      </c>
      <c r="G764">
        <v>2</v>
      </c>
      <c r="H764">
        <v>6338.08</v>
      </c>
      <c r="I764" t="s">
        <v>11</v>
      </c>
      <c r="J764" t="s">
        <v>16</v>
      </c>
      <c r="K764" t="s">
        <v>13</v>
      </c>
      <c r="L764" s="16" t="str">
        <f t="shared" si="11"/>
        <v>Oct</v>
      </c>
      <c r="M764" s="16">
        <f>IF(D764="?",$R$7,D764)</f>
        <v>1983</v>
      </c>
      <c r="N764" s="24" t="str">
        <f>IF(I764="?",$R$12,I764)</f>
        <v>tier - 2</v>
      </c>
      <c r="O764" s="24" t="str">
        <f>IF(J764="?",$R$18,J764)</f>
        <v>tier - 1</v>
      </c>
    </row>
    <row r="765" spans="3:15" x14ac:dyDescent="0.35">
      <c r="C765" t="s">
        <v>790</v>
      </c>
      <c r="D765">
        <v>1983</v>
      </c>
      <c r="E765" t="s">
        <v>35</v>
      </c>
      <c r="F765">
        <v>19</v>
      </c>
      <c r="G765">
        <v>2</v>
      </c>
      <c r="H765">
        <v>6356.27</v>
      </c>
      <c r="I765" t="s">
        <v>12</v>
      </c>
      <c r="J765" t="s">
        <v>11</v>
      </c>
      <c r="K765" t="s">
        <v>13</v>
      </c>
      <c r="L765" s="16" t="str">
        <f t="shared" si="11"/>
        <v>Aug</v>
      </c>
      <c r="M765" s="16">
        <f>IF(D765="?",$R$7,D765)</f>
        <v>1983</v>
      </c>
      <c r="N765" s="24" t="str">
        <f>IF(I765="?",$R$12,I765)</f>
        <v>tier - 3</v>
      </c>
      <c r="O765" s="24" t="str">
        <f>IF(J765="?",$R$18,J765)</f>
        <v>tier - 2</v>
      </c>
    </row>
    <row r="766" spans="3:15" x14ac:dyDescent="0.35">
      <c r="C766" t="s">
        <v>791</v>
      </c>
      <c r="D766">
        <v>1980</v>
      </c>
      <c r="E766" t="s">
        <v>37</v>
      </c>
      <c r="F766">
        <v>30</v>
      </c>
      <c r="G766">
        <v>0</v>
      </c>
      <c r="H766">
        <v>6358.78</v>
      </c>
      <c r="I766" t="s">
        <v>11</v>
      </c>
      <c r="J766" t="s">
        <v>16</v>
      </c>
      <c r="K766" t="s">
        <v>23</v>
      </c>
      <c r="L766" s="16" t="str">
        <f t="shared" si="11"/>
        <v>Oct</v>
      </c>
      <c r="M766" s="16">
        <f>IF(D766="?",$R$7,D766)</f>
        <v>1980</v>
      </c>
      <c r="N766" s="24" t="str">
        <f>IF(I766="?",$R$12,I766)</f>
        <v>tier - 2</v>
      </c>
      <c r="O766" s="24" t="str">
        <f>IF(J766="?",$R$18,J766)</f>
        <v>tier - 1</v>
      </c>
    </row>
    <row r="767" spans="3:15" x14ac:dyDescent="0.35">
      <c r="C767" t="s">
        <v>792</v>
      </c>
      <c r="D767">
        <v>1989</v>
      </c>
      <c r="E767" t="s">
        <v>18</v>
      </c>
      <c r="F767">
        <v>24</v>
      </c>
      <c r="G767">
        <v>3</v>
      </c>
      <c r="H767">
        <v>6360.99</v>
      </c>
      <c r="I767" t="s">
        <v>11</v>
      </c>
      <c r="J767" t="s">
        <v>11</v>
      </c>
      <c r="K767" t="s">
        <v>23</v>
      </c>
      <c r="L767" s="16" t="str">
        <f t="shared" si="11"/>
        <v>Jun</v>
      </c>
      <c r="M767" s="16">
        <f>IF(D767="?",$R$7,D767)</f>
        <v>1989</v>
      </c>
      <c r="N767" s="24" t="str">
        <f>IF(I767="?",$R$12,I767)</f>
        <v>tier - 2</v>
      </c>
      <c r="O767" s="24" t="str">
        <f>IF(J767="?",$R$18,J767)</f>
        <v>tier - 2</v>
      </c>
    </row>
    <row r="768" spans="3:15" x14ac:dyDescent="0.35">
      <c r="C768" t="s">
        <v>793</v>
      </c>
      <c r="D768">
        <v>1996</v>
      </c>
      <c r="E768" t="s">
        <v>10</v>
      </c>
      <c r="F768">
        <v>7</v>
      </c>
      <c r="G768">
        <v>0</v>
      </c>
      <c r="H768">
        <v>6361.47</v>
      </c>
      <c r="I768" t="s">
        <v>11</v>
      </c>
      <c r="J768" t="s">
        <v>12</v>
      </c>
      <c r="K768" t="s">
        <v>300</v>
      </c>
      <c r="L768" s="16" t="str">
        <f t="shared" si="11"/>
        <v>Jul</v>
      </c>
      <c r="M768" s="16">
        <f>IF(D768="?",$R$7,D768)</f>
        <v>1996</v>
      </c>
      <c r="N768" s="24" t="str">
        <f>IF(I768="?",$R$12,I768)</f>
        <v>tier - 2</v>
      </c>
      <c r="O768" s="24" t="str">
        <f>IF(J768="?",$R$18,J768)</f>
        <v>tier - 3</v>
      </c>
    </row>
    <row r="769" spans="3:15" x14ac:dyDescent="0.35">
      <c r="C769" t="s">
        <v>794</v>
      </c>
      <c r="D769">
        <v>1970</v>
      </c>
      <c r="E769" t="s">
        <v>15</v>
      </c>
      <c r="F769">
        <v>9</v>
      </c>
      <c r="G769">
        <v>0</v>
      </c>
      <c r="H769">
        <v>6367.31</v>
      </c>
      <c r="I769" t="s">
        <v>11</v>
      </c>
      <c r="J769" t="s">
        <v>16</v>
      </c>
      <c r="K769" t="s">
        <v>13</v>
      </c>
      <c r="L769" s="16" t="str">
        <f t="shared" si="11"/>
        <v>Nov</v>
      </c>
      <c r="M769" s="16">
        <f>IF(D769="?",$R$7,D769)</f>
        <v>1970</v>
      </c>
      <c r="N769" s="24" t="str">
        <f>IF(I769="?",$R$12,I769)</f>
        <v>tier - 2</v>
      </c>
      <c r="O769" s="24" t="str">
        <f>IF(J769="?",$R$18,J769)</f>
        <v>tier - 1</v>
      </c>
    </row>
    <row r="770" spans="3:15" x14ac:dyDescent="0.35">
      <c r="C770" t="s">
        <v>795</v>
      </c>
      <c r="D770">
        <v>1984</v>
      </c>
      <c r="E770" t="s">
        <v>35</v>
      </c>
      <c r="F770">
        <v>13</v>
      </c>
      <c r="G770">
        <v>1</v>
      </c>
      <c r="H770">
        <v>6373.56</v>
      </c>
      <c r="I770" t="s">
        <v>11</v>
      </c>
      <c r="J770" t="s">
        <v>16</v>
      </c>
      <c r="K770" t="s">
        <v>23</v>
      </c>
      <c r="L770" s="16" t="str">
        <f t="shared" si="11"/>
        <v>Aug</v>
      </c>
      <c r="M770" s="16">
        <f>IF(D770="?",$R$7,D770)</f>
        <v>1984</v>
      </c>
      <c r="N770" s="24" t="str">
        <f>IF(I770="?",$R$12,I770)</f>
        <v>tier - 2</v>
      </c>
      <c r="O770" s="24" t="str">
        <f>IF(J770="?",$R$18,J770)</f>
        <v>tier - 1</v>
      </c>
    </row>
    <row r="771" spans="3:15" x14ac:dyDescent="0.35">
      <c r="C771" t="s">
        <v>796</v>
      </c>
      <c r="D771">
        <v>1976</v>
      </c>
      <c r="E771" t="s">
        <v>15</v>
      </c>
      <c r="F771">
        <v>18</v>
      </c>
      <c r="G771">
        <v>2</v>
      </c>
      <c r="H771">
        <v>6374.16</v>
      </c>
      <c r="I771" t="s">
        <v>11</v>
      </c>
      <c r="J771" t="s">
        <v>11</v>
      </c>
      <c r="K771" t="s">
        <v>13</v>
      </c>
      <c r="L771" s="16" t="str">
        <f t="shared" si="11"/>
        <v>Nov</v>
      </c>
      <c r="M771" s="16">
        <f>IF(D771="?",$R$7,D771)</f>
        <v>1976</v>
      </c>
      <c r="N771" s="24" t="str">
        <f>IF(I771="?",$R$12,I771)</f>
        <v>tier - 2</v>
      </c>
      <c r="O771" s="24" t="str">
        <f>IF(J771="?",$R$18,J771)</f>
        <v>tier - 2</v>
      </c>
    </row>
    <row r="772" spans="3:15" x14ac:dyDescent="0.35">
      <c r="C772" t="s">
        <v>797</v>
      </c>
      <c r="D772">
        <v>1982</v>
      </c>
      <c r="E772" t="s">
        <v>35</v>
      </c>
      <c r="F772">
        <v>6</v>
      </c>
      <c r="G772">
        <v>1</v>
      </c>
      <c r="H772">
        <v>6389.38</v>
      </c>
      <c r="I772" t="s">
        <v>16</v>
      </c>
      <c r="J772" t="s">
        <v>11</v>
      </c>
      <c r="K772" t="s">
        <v>23</v>
      </c>
      <c r="L772" s="16" t="str">
        <f t="shared" si="11"/>
        <v>Aug</v>
      </c>
      <c r="M772" s="16">
        <f>IF(D772="?",$R$7,D772)</f>
        <v>1982</v>
      </c>
      <c r="N772" s="24" t="str">
        <f>IF(I772="?",$R$12,I772)</f>
        <v>tier - 1</v>
      </c>
      <c r="O772" s="24" t="str">
        <f>IF(J772="?",$R$18,J772)</f>
        <v>tier - 2</v>
      </c>
    </row>
    <row r="773" spans="3:15" x14ac:dyDescent="0.35">
      <c r="C773" t="s">
        <v>798</v>
      </c>
      <c r="D773">
        <v>1997</v>
      </c>
      <c r="E773" t="s">
        <v>35</v>
      </c>
      <c r="F773">
        <v>16</v>
      </c>
      <c r="G773">
        <v>0</v>
      </c>
      <c r="H773">
        <v>6389.53</v>
      </c>
      <c r="I773" t="s">
        <v>11</v>
      </c>
      <c r="J773" t="s">
        <v>11</v>
      </c>
      <c r="K773" t="s">
        <v>300</v>
      </c>
      <c r="L773" s="16" t="str">
        <f t="shared" si="11"/>
        <v>Aug</v>
      </c>
      <c r="M773" s="16">
        <f>IF(D773="?",$R$7,D773)</f>
        <v>1997</v>
      </c>
      <c r="N773" s="24" t="str">
        <f>IF(I773="?",$R$12,I773)</f>
        <v>tier - 2</v>
      </c>
      <c r="O773" s="24" t="str">
        <f>IF(J773="?",$R$18,J773)</f>
        <v>tier - 2</v>
      </c>
    </row>
    <row r="774" spans="3:15" x14ac:dyDescent="0.35">
      <c r="C774" t="s">
        <v>799</v>
      </c>
      <c r="D774">
        <v>1982</v>
      </c>
      <c r="E774" t="s">
        <v>37</v>
      </c>
      <c r="F774">
        <v>28</v>
      </c>
      <c r="G774">
        <v>1</v>
      </c>
      <c r="H774">
        <v>6393.6</v>
      </c>
      <c r="I774" t="s">
        <v>11</v>
      </c>
      <c r="J774" t="s">
        <v>16</v>
      </c>
      <c r="K774" t="s">
        <v>23</v>
      </c>
      <c r="L774" s="16" t="str">
        <f t="shared" si="11"/>
        <v>Oct</v>
      </c>
      <c r="M774" s="16">
        <f>IF(D774="?",$R$7,D774)</f>
        <v>1982</v>
      </c>
      <c r="N774" s="24" t="str">
        <f>IF(I774="?",$R$12,I774)</f>
        <v>tier - 2</v>
      </c>
      <c r="O774" s="24" t="str">
        <f>IF(J774="?",$R$18,J774)</f>
        <v>tier - 1</v>
      </c>
    </row>
    <row r="775" spans="3:15" x14ac:dyDescent="0.35">
      <c r="C775" t="s">
        <v>800</v>
      </c>
      <c r="D775">
        <v>1987</v>
      </c>
      <c r="E775" t="s">
        <v>20</v>
      </c>
      <c r="F775">
        <v>9</v>
      </c>
      <c r="G775">
        <v>2</v>
      </c>
      <c r="H775">
        <v>6402.29</v>
      </c>
      <c r="I775" t="s">
        <v>11</v>
      </c>
      <c r="J775" t="s">
        <v>12</v>
      </c>
      <c r="K775" t="s">
        <v>247</v>
      </c>
      <c r="L775" s="16" t="str">
        <f t="shared" si="11"/>
        <v>Sep</v>
      </c>
      <c r="M775" s="16">
        <f>IF(D775="?",$R$7,D775)</f>
        <v>1987</v>
      </c>
      <c r="N775" s="24" t="str">
        <f>IF(I775="?",$R$12,I775)</f>
        <v>tier - 2</v>
      </c>
      <c r="O775" s="24" t="str">
        <f>IF(J775="?",$R$18,J775)</f>
        <v>tier - 3</v>
      </c>
    </row>
    <row r="776" spans="3:15" x14ac:dyDescent="0.35">
      <c r="C776" t="s">
        <v>801</v>
      </c>
      <c r="D776">
        <v>1985</v>
      </c>
      <c r="E776" t="s">
        <v>30</v>
      </c>
      <c r="F776">
        <v>10</v>
      </c>
      <c r="G776">
        <v>2</v>
      </c>
      <c r="H776">
        <v>6406.41</v>
      </c>
      <c r="I776" t="s">
        <v>16</v>
      </c>
      <c r="J776" t="s">
        <v>12</v>
      </c>
      <c r="K776" t="s">
        <v>276</v>
      </c>
      <c r="L776" s="16" t="str">
        <f t="shared" si="11"/>
        <v>Dec</v>
      </c>
      <c r="M776" s="16">
        <f>IF(D776="?",$R$7,D776)</f>
        <v>1985</v>
      </c>
      <c r="N776" s="24" t="str">
        <f>IF(I776="?",$R$12,I776)</f>
        <v>tier - 1</v>
      </c>
      <c r="O776" s="24" t="str">
        <f>IF(J776="?",$R$18,J776)</f>
        <v>tier - 3</v>
      </c>
    </row>
    <row r="777" spans="3:15" x14ac:dyDescent="0.35">
      <c r="C777" t="s">
        <v>802</v>
      </c>
      <c r="D777">
        <v>1970</v>
      </c>
      <c r="E777" t="s">
        <v>35</v>
      </c>
      <c r="F777">
        <v>20</v>
      </c>
      <c r="G777">
        <v>0</v>
      </c>
      <c r="H777">
        <v>6407.05</v>
      </c>
      <c r="I777" t="s">
        <v>11</v>
      </c>
      <c r="J777" t="s">
        <v>16</v>
      </c>
      <c r="K777" t="s">
        <v>13</v>
      </c>
      <c r="L777" s="16" t="str">
        <f t="shared" ref="L777:L840" si="12">IF(E777="?","SEP",E777)</f>
        <v>Aug</v>
      </c>
      <c r="M777" s="16">
        <f>IF(D777="?",$R$7,D777)</f>
        <v>1970</v>
      </c>
      <c r="N777" s="24" t="str">
        <f>IF(I777="?",$R$12,I777)</f>
        <v>tier - 2</v>
      </c>
      <c r="O777" s="24" t="str">
        <f>IF(J777="?",$R$18,J777)</f>
        <v>tier - 1</v>
      </c>
    </row>
    <row r="778" spans="3:15" x14ac:dyDescent="0.35">
      <c r="C778" t="s">
        <v>803</v>
      </c>
      <c r="D778">
        <v>1971</v>
      </c>
      <c r="E778" t="s">
        <v>35</v>
      </c>
      <c r="F778">
        <v>22</v>
      </c>
      <c r="G778">
        <v>0</v>
      </c>
      <c r="H778">
        <v>6412.34</v>
      </c>
      <c r="I778" t="s">
        <v>11</v>
      </c>
      <c r="J778" t="s">
        <v>12</v>
      </c>
      <c r="K778" t="s">
        <v>13</v>
      </c>
      <c r="L778" s="16" t="str">
        <f t="shared" si="12"/>
        <v>Aug</v>
      </c>
      <c r="M778" s="16">
        <f>IF(D778="?",$R$7,D778)</f>
        <v>1971</v>
      </c>
      <c r="N778" s="24" t="str">
        <f>IF(I778="?",$R$12,I778)</f>
        <v>tier - 2</v>
      </c>
      <c r="O778" s="24" t="str">
        <f>IF(J778="?",$R$18,J778)</f>
        <v>tier - 3</v>
      </c>
    </row>
    <row r="779" spans="3:15" x14ac:dyDescent="0.35">
      <c r="C779" t="s">
        <v>804</v>
      </c>
      <c r="D779">
        <v>1987</v>
      </c>
      <c r="E779" t="s">
        <v>20</v>
      </c>
      <c r="F779">
        <v>4</v>
      </c>
      <c r="G779">
        <v>3</v>
      </c>
      <c r="H779">
        <v>6414.18</v>
      </c>
      <c r="I779" t="s">
        <v>11</v>
      </c>
      <c r="J779" t="s">
        <v>11</v>
      </c>
      <c r="K779" t="s">
        <v>42</v>
      </c>
      <c r="L779" s="16" t="str">
        <f t="shared" si="12"/>
        <v>Sep</v>
      </c>
      <c r="M779" s="16">
        <f>IF(D779="?",$R$7,D779)</f>
        <v>1987</v>
      </c>
      <c r="N779" s="24" t="str">
        <f>IF(I779="?",$R$12,I779)</f>
        <v>tier - 2</v>
      </c>
      <c r="O779" s="24" t="str">
        <f>IF(J779="?",$R$18,J779)</f>
        <v>tier - 2</v>
      </c>
    </row>
    <row r="780" spans="3:15" x14ac:dyDescent="0.35">
      <c r="C780" t="s">
        <v>805</v>
      </c>
      <c r="D780">
        <v>1976</v>
      </c>
      <c r="E780" t="s">
        <v>30</v>
      </c>
      <c r="F780">
        <v>30</v>
      </c>
      <c r="G780">
        <v>2</v>
      </c>
      <c r="H780">
        <v>6417.28</v>
      </c>
      <c r="I780" t="s">
        <v>11</v>
      </c>
      <c r="J780" t="s">
        <v>12</v>
      </c>
      <c r="K780" t="s">
        <v>13</v>
      </c>
      <c r="L780" s="16" t="str">
        <f t="shared" si="12"/>
        <v>Dec</v>
      </c>
      <c r="M780" s="16">
        <f>IF(D780="?",$R$7,D780)</f>
        <v>1976</v>
      </c>
      <c r="N780" s="24" t="str">
        <f>IF(I780="?",$R$12,I780)</f>
        <v>tier - 2</v>
      </c>
      <c r="O780" s="24" t="str">
        <f>IF(J780="?",$R$18,J780)</f>
        <v>tier - 3</v>
      </c>
    </row>
    <row r="781" spans="3:15" x14ac:dyDescent="0.35">
      <c r="C781" t="s">
        <v>806</v>
      </c>
      <c r="D781">
        <v>1975</v>
      </c>
      <c r="E781" t="s">
        <v>35</v>
      </c>
      <c r="F781">
        <v>5</v>
      </c>
      <c r="G781">
        <v>1</v>
      </c>
      <c r="H781">
        <v>6423.48</v>
      </c>
      <c r="I781" t="s">
        <v>11</v>
      </c>
      <c r="J781" t="s">
        <v>12</v>
      </c>
      <c r="K781" t="s">
        <v>13</v>
      </c>
      <c r="L781" s="16" t="str">
        <f t="shared" si="12"/>
        <v>Aug</v>
      </c>
      <c r="M781" s="16">
        <f>IF(D781="?",$R$7,D781)</f>
        <v>1975</v>
      </c>
      <c r="N781" s="24" t="str">
        <f>IF(I781="?",$R$12,I781)</f>
        <v>tier - 2</v>
      </c>
      <c r="O781" s="24" t="str">
        <f>IF(J781="?",$R$18,J781)</f>
        <v>tier - 3</v>
      </c>
    </row>
    <row r="782" spans="3:15" x14ac:dyDescent="0.35">
      <c r="C782" t="s">
        <v>807</v>
      </c>
      <c r="D782">
        <v>1985</v>
      </c>
      <c r="E782" t="s">
        <v>10</v>
      </c>
      <c r="F782">
        <v>22</v>
      </c>
      <c r="G782">
        <v>3</v>
      </c>
      <c r="H782">
        <v>6435.62</v>
      </c>
      <c r="I782" t="s">
        <v>12</v>
      </c>
      <c r="J782" t="s">
        <v>11</v>
      </c>
      <c r="K782" t="s">
        <v>13</v>
      </c>
      <c r="L782" s="16" t="str">
        <f t="shared" si="12"/>
        <v>Jul</v>
      </c>
      <c r="M782" s="16">
        <f>IF(D782="?",$R$7,D782)</f>
        <v>1985</v>
      </c>
      <c r="N782" s="24" t="str">
        <f>IF(I782="?",$R$12,I782)</f>
        <v>tier - 3</v>
      </c>
      <c r="O782" s="24" t="str">
        <f>IF(J782="?",$R$18,J782)</f>
        <v>tier - 2</v>
      </c>
    </row>
    <row r="783" spans="3:15" x14ac:dyDescent="0.35">
      <c r="C783" t="s">
        <v>808</v>
      </c>
      <c r="D783">
        <v>1984</v>
      </c>
      <c r="E783" t="s">
        <v>35</v>
      </c>
      <c r="F783">
        <v>26</v>
      </c>
      <c r="G783">
        <v>2</v>
      </c>
      <c r="H783">
        <v>6455.86</v>
      </c>
      <c r="I783" t="s">
        <v>12</v>
      </c>
      <c r="J783" t="s">
        <v>12</v>
      </c>
      <c r="K783" t="s">
        <v>23</v>
      </c>
      <c r="L783" s="16" t="str">
        <f t="shared" si="12"/>
        <v>Aug</v>
      </c>
      <c r="M783" s="16">
        <f>IF(D783="?",$R$7,D783)</f>
        <v>1984</v>
      </c>
      <c r="N783" s="24" t="str">
        <f>IF(I783="?",$R$12,I783)</f>
        <v>tier - 3</v>
      </c>
      <c r="O783" s="24" t="str">
        <f>IF(J783="?",$R$18,J783)</f>
        <v>tier - 3</v>
      </c>
    </row>
    <row r="784" spans="3:15" x14ac:dyDescent="0.35">
      <c r="C784" t="s">
        <v>809</v>
      </c>
      <c r="D784">
        <v>1984</v>
      </c>
      <c r="E784" t="s">
        <v>15</v>
      </c>
      <c r="F784">
        <v>1</v>
      </c>
      <c r="G784">
        <v>2</v>
      </c>
      <c r="H784">
        <v>6457.84</v>
      </c>
      <c r="I784" t="s">
        <v>11</v>
      </c>
      <c r="J784" t="s">
        <v>12</v>
      </c>
      <c r="K784" t="s">
        <v>23</v>
      </c>
      <c r="L784" s="16" t="str">
        <f t="shared" si="12"/>
        <v>Nov</v>
      </c>
      <c r="M784" s="16">
        <f>IF(D784="?",$R$7,D784)</f>
        <v>1984</v>
      </c>
      <c r="N784" s="24" t="str">
        <f>IF(I784="?",$R$12,I784)</f>
        <v>tier - 2</v>
      </c>
      <c r="O784" s="24" t="str">
        <f>IF(J784="?",$R$18,J784)</f>
        <v>tier - 3</v>
      </c>
    </row>
    <row r="785" spans="3:15" x14ac:dyDescent="0.35">
      <c r="C785" t="s">
        <v>810</v>
      </c>
      <c r="D785">
        <v>1981</v>
      </c>
      <c r="E785" t="s">
        <v>10</v>
      </c>
      <c r="F785">
        <v>27</v>
      </c>
      <c r="G785">
        <v>1</v>
      </c>
      <c r="H785">
        <v>6473.15</v>
      </c>
      <c r="I785" t="s">
        <v>11</v>
      </c>
      <c r="J785" t="s">
        <v>11</v>
      </c>
      <c r="K785" t="s">
        <v>13</v>
      </c>
      <c r="L785" s="16" t="str">
        <f t="shared" si="12"/>
        <v>Jul</v>
      </c>
      <c r="M785" s="16">
        <f>IF(D785="?",$R$7,D785)</f>
        <v>1981</v>
      </c>
      <c r="N785" s="24" t="str">
        <f>IF(I785="?",$R$12,I785)</f>
        <v>tier - 2</v>
      </c>
      <c r="O785" s="24" t="str">
        <f>IF(J785="?",$R$18,J785)</f>
        <v>tier - 2</v>
      </c>
    </row>
    <row r="786" spans="3:15" x14ac:dyDescent="0.35">
      <c r="C786" t="s">
        <v>811</v>
      </c>
      <c r="D786">
        <v>1980</v>
      </c>
      <c r="E786" t="s">
        <v>18</v>
      </c>
      <c r="F786">
        <v>8</v>
      </c>
      <c r="G786">
        <v>0</v>
      </c>
      <c r="H786">
        <v>6474.01</v>
      </c>
      <c r="I786" t="s">
        <v>11</v>
      </c>
      <c r="J786" t="s">
        <v>12</v>
      </c>
      <c r="K786" t="s">
        <v>42</v>
      </c>
      <c r="L786" s="16" t="str">
        <f t="shared" si="12"/>
        <v>Jun</v>
      </c>
      <c r="M786" s="16">
        <f>IF(D786="?",$R$7,D786)</f>
        <v>1980</v>
      </c>
      <c r="N786" s="24" t="str">
        <f>IF(I786="?",$R$12,I786)</f>
        <v>tier - 2</v>
      </c>
      <c r="O786" s="24" t="str">
        <f>IF(J786="?",$R$18,J786)</f>
        <v>tier - 3</v>
      </c>
    </row>
    <row r="787" spans="3:15" x14ac:dyDescent="0.35">
      <c r="C787" t="s">
        <v>812</v>
      </c>
      <c r="D787">
        <v>1970</v>
      </c>
      <c r="E787" t="s">
        <v>30</v>
      </c>
      <c r="F787">
        <v>1</v>
      </c>
      <c r="G787">
        <v>0</v>
      </c>
      <c r="H787">
        <v>6481.67</v>
      </c>
      <c r="I787" t="s">
        <v>11</v>
      </c>
      <c r="J787" t="s">
        <v>11</v>
      </c>
      <c r="K787" t="s">
        <v>13</v>
      </c>
      <c r="L787" s="16" t="str">
        <f t="shared" si="12"/>
        <v>Dec</v>
      </c>
      <c r="M787" s="16">
        <f>IF(D787="?",$R$7,D787)</f>
        <v>1970</v>
      </c>
      <c r="N787" s="24" t="str">
        <f>IF(I787="?",$R$12,I787)</f>
        <v>tier - 2</v>
      </c>
      <c r="O787" s="24" t="str">
        <f>IF(J787="?",$R$18,J787)</f>
        <v>tier - 2</v>
      </c>
    </row>
    <row r="788" spans="3:15" x14ac:dyDescent="0.35">
      <c r="C788" t="s">
        <v>813</v>
      </c>
      <c r="D788">
        <v>1982</v>
      </c>
      <c r="E788" t="s">
        <v>37</v>
      </c>
      <c r="F788">
        <v>9</v>
      </c>
      <c r="G788">
        <v>1</v>
      </c>
      <c r="H788">
        <v>6496.89</v>
      </c>
      <c r="I788" t="s">
        <v>11</v>
      </c>
      <c r="J788" t="s">
        <v>12</v>
      </c>
      <c r="K788" t="s">
        <v>42</v>
      </c>
      <c r="L788" s="16" t="str">
        <f t="shared" si="12"/>
        <v>Oct</v>
      </c>
      <c r="M788" s="16">
        <f>IF(D788="?",$R$7,D788)</f>
        <v>1982</v>
      </c>
      <c r="N788" s="24" t="str">
        <f>IF(I788="?",$R$12,I788)</f>
        <v>tier - 2</v>
      </c>
      <c r="O788" s="24" t="str">
        <f>IF(J788="?",$R$18,J788)</f>
        <v>tier - 3</v>
      </c>
    </row>
    <row r="789" spans="3:15" x14ac:dyDescent="0.35">
      <c r="C789" t="s">
        <v>814</v>
      </c>
      <c r="D789">
        <v>1982</v>
      </c>
      <c r="E789" t="s">
        <v>35</v>
      </c>
      <c r="F789">
        <v>28</v>
      </c>
      <c r="G789">
        <v>1</v>
      </c>
      <c r="H789">
        <v>6500.24</v>
      </c>
      <c r="I789" t="s">
        <v>11</v>
      </c>
      <c r="J789" t="s">
        <v>11</v>
      </c>
      <c r="K789" t="s">
        <v>13</v>
      </c>
      <c r="L789" s="16" t="str">
        <f t="shared" si="12"/>
        <v>Aug</v>
      </c>
      <c r="M789" s="16">
        <f>IF(D789="?",$R$7,D789)</f>
        <v>1982</v>
      </c>
      <c r="N789" s="24" t="str">
        <f>IF(I789="?",$R$12,I789)</f>
        <v>tier - 2</v>
      </c>
      <c r="O789" s="24" t="str">
        <f>IF(J789="?",$R$18,J789)</f>
        <v>tier - 2</v>
      </c>
    </row>
    <row r="790" spans="3:15" x14ac:dyDescent="0.35">
      <c r="C790" t="s">
        <v>815</v>
      </c>
      <c r="D790">
        <v>1994</v>
      </c>
      <c r="E790" t="s">
        <v>10</v>
      </c>
      <c r="F790">
        <v>7</v>
      </c>
      <c r="G790">
        <v>0</v>
      </c>
      <c r="H790">
        <v>6512.24</v>
      </c>
      <c r="I790" t="s">
        <v>11</v>
      </c>
      <c r="J790" t="s">
        <v>16</v>
      </c>
      <c r="K790" t="s">
        <v>300</v>
      </c>
      <c r="L790" s="16" t="str">
        <f t="shared" si="12"/>
        <v>Jul</v>
      </c>
      <c r="M790" s="16">
        <f>IF(D790="?",$R$7,D790)</f>
        <v>1994</v>
      </c>
      <c r="N790" s="24" t="str">
        <f>IF(I790="?",$R$12,I790)</f>
        <v>tier - 2</v>
      </c>
      <c r="O790" s="24" t="str">
        <f>IF(J790="?",$R$18,J790)</f>
        <v>tier - 1</v>
      </c>
    </row>
    <row r="791" spans="3:15" x14ac:dyDescent="0.35">
      <c r="C791" t="s">
        <v>816</v>
      </c>
      <c r="D791">
        <v>1976</v>
      </c>
      <c r="E791" t="s">
        <v>37</v>
      </c>
      <c r="F791">
        <v>23</v>
      </c>
      <c r="G791">
        <v>2</v>
      </c>
      <c r="H791">
        <v>6529.21</v>
      </c>
      <c r="I791" t="s">
        <v>11</v>
      </c>
      <c r="J791" t="s">
        <v>16</v>
      </c>
      <c r="K791" t="s">
        <v>13</v>
      </c>
      <c r="L791" s="16" t="str">
        <f t="shared" si="12"/>
        <v>Oct</v>
      </c>
      <c r="M791" s="16">
        <f>IF(D791="?",$R$7,D791)</f>
        <v>1976</v>
      </c>
      <c r="N791" s="24" t="str">
        <f>IF(I791="?",$R$12,I791)</f>
        <v>tier - 2</v>
      </c>
      <c r="O791" s="24" t="str">
        <f>IF(J791="?",$R$18,J791)</f>
        <v>tier - 1</v>
      </c>
    </row>
    <row r="792" spans="3:15" x14ac:dyDescent="0.35">
      <c r="C792" t="s">
        <v>817</v>
      </c>
      <c r="D792">
        <v>1982</v>
      </c>
      <c r="E792" t="s">
        <v>35</v>
      </c>
      <c r="F792">
        <v>12</v>
      </c>
      <c r="G792">
        <v>3</v>
      </c>
      <c r="H792">
        <v>6532.04</v>
      </c>
      <c r="I792" t="s">
        <v>11</v>
      </c>
      <c r="J792" t="s">
        <v>16</v>
      </c>
      <c r="K792" t="s">
        <v>13</v>
      </c>
      <c r="L792" s="16" t="str">
        <f t="shared" si="12"/>
        <v>Aug</v>
      </c>
      <c r="M792" s="16">
        <f>IF(D792="?",$R$7,D792)</f>
        <v>1982</v>
      </c>
      <c r="N792" s="24" t="str">
        <f>IF(I792="?",$R$12,I792)</f>
        <v>tier - 2</v>
      </c>
      <c r="O792" s="24" t="str">
        <f>IF(J792="?",$R$18,J792)</f>
        <v>tier - 1</v>
      </c>
    </row>
    <row r="793" spans="3:15" x14ac:dyDescent="0.35">
      <c r="C793" t="s">
        <v>818</v>
      </c>
      <c r="D793">
        <v>1982</v>
      </c>
      <c r="E793" t="s">
        <v>37</v>
      </c>
      <c r="F793">
        <v>2</v>
      </c>
      <c r="G793">
        <v>3</v>
      </c>
      <c r="H793">
        <v>6536.68</v>
      </c>
      <c r="I793" t="s">
        <v>11</v>
      </c>
      <c r="J793" t="s">
        <v>11</v>
      </c>
      <c r="K793" t="s">
        <v>23</v>
      </c>
      <c r="L793" s="16" t="str">
        <f t="shared" si="12"/>
        <v>Oct</v>
      </c>
      <c r="M793" s="16">
        <f>IF(D793="?",$R$7,D793)</f>
        <v>1982</v>
      </c>
      <c r="N793" s="24" t="str">
        <f>IF(I793="?",$R$12,I793)</f>
        <v>tier - 2</v>
      </c>
      <c r="O793" s="24" t="str">
        <f>IF(J793="?",$R$18,J793)</f>
        <v>tier - 2</v>
      </c>
    </row>
    <row r="794" spans="3:15" x14ac:dyDescent="0.35">
      <c r="C794" t="s">
        <v>819</v>
      </c>
      <c r="D794">
        <v>1969</v>
      </c>
      <c r="E794" t="s">
        <v>30</v>
      </c>
      <c r="F794">
        <v>3</v>
      </c>
      <c r="G794">
        <v>0</v>
      </c>
      <c r="H794">
        <v>6546.16</v>
      </c>
      <c r="I794" t="s">
        <v>11</v>
      </c>
      <c r="J794" t="s">
        <v>12</v>
      </c>
      <c r="K794" t="s">
        <v>13</v>
      </c>
      <c r="L794" s="16" t="str">
        <f t="shared" si="12"/>
        <v>Dec</v>
      </c>
      <c r="M794" s="16">
        <f>IF(D794="?",$R$7,D794)</f>
        <v>1969</v>
      </c>
      <c r="N794" s="24" t="str">
        <f>IF(I794="?",$R$12,I794)</f>
        <v>tier - 2</v>
      </c>
      <c r="O794" s="24" t="str">
        <f>IF(J794="?",$R$18,J794)</f>
        <v>tier - 3</v>
      </c>
    </row>
    <row r="795" spans="3:15" x14ac:dyDescent="0.35">
      <c r="C795" t="s">
        <v>820</v>
      </c>
      <c r="D795">
        <v>1986</v>
      </c>
      <c r="E795" t="s">
        <v>30</v>
      </c>
      <c r="F795">
        <v>18</v>
      </c>
      <c r="G795">
        <v>3</v>
      </c>
      <c r="H795">
        <v>6548.2</v>
      </c>
      <c r="I795" t="s">
        <v>11</v>
      </c>
      <c r="J795" t="s">
        <v>12</v>
      </c>
      <c r="K795" t="s">
        <v>23</v>
      </c>
      <c r="L795" s="16" t="str">
        <f t="shared" si="12"/>
        <v>Dec</v>
      </c>
      <c r="M795" s="16">
        <f>IF(D795="?",$R$7,D795)</f>
        <v>1986</v>
      </c>
      <c r="N795" s="24" t="str">
        <f>IF(I795="?",$R$12,I795)</f>
        <v>tier - 2</v>
      </c>
      <c r="O795" s="24" t="str">
        <f>IF(J795="?",$R$18,J795)</f>
        <v>tier - 3</v>
      </c>
    </row>
    <row r="796" spans="3:15" x14ac:dyDescent="0.35">
      <c r="C796" t="s">
        <v>821</v>
      </c>
      <c r="D796">
        <v>1989</v>
      </c>
      <c r="E796" t="s">
        <v>35</v>
      </c>
      <c r="F796">
        <v>6</v>
      </c>
      <c r="G796">
        <v>3</v>
      </c>
      <c r="H796">
        <v>6551.75</v>
      </c>
      <c r="I796" t="s">
        <v>11</v>
      </c>
      <c r="J796" t="s">
        <v>11</v>
      </c>
      <c r="K796" t="s">
        <v>247</v>
      </c>
      <c r="L796" s="16" t="str">
        <f t="shared" si="12"/>
        <v>Aug</v>
      </c>
      <c r="M796" s="16">
        <f>IF(D796="?",$R$7,D796)</f>
        <v>1989</v>
      </c>
      <c r="N796" s="24" t="str">
        <f>IF(I796="?",$R$12,I796)</f>
        <v>tier - 2</v>
      </c>
      <c r="O796" s="24" t="str">
        <f>IF(J796="?",$R$18,J796)</f>
        <v>tier - 2</v>
      </c>
    </row>
    <row r="797" spans="3:15" x14ac:dyDescent="0.35">
      <c r="C797" t="s">
        <v>822</v>
      </c>
      <c r="D797">
        <v>1968</v>
      </c>
      <c r="E797" t="s">
        <v>30</v>
      </c>
      <c r="F797">
        <v>11</v>
      </c>
      <c r="G797">
        <v>0</v>
      </c>
      <c r="H797">
        <v>6552.01</v>
      </c>
      <c r="I797" t="s">
        <v>12</v>
      </c>
      <c r="J797" t="s">
        <v>11</v>
      </c>
      <c r="K797" t="s">
        <v>13</v>
      </c>
      <c r="L797" s="16" t="str">
        <f t="shared" si="12"/>
        <v>Dec</v>
      </c>
      <c r="M797" s="16">
        <f>IF(D797="?",$R$7,D797)</f>
        <v>1968</v>
      </c>
      <c r="N797" s="24" t="str">
        <f>IF(I797="?",$R$12,I797)</f>
        <v>tier - 3</v>
      </c>
      <c r="O797" s="24" t="str">
        <f>IF(J797="?",$R$18,J797)</f>
        <v>tier - 2</v>
      </c>
    </row>
    <row r="798" spans="3:15" x14ac:dyDescent="0.35">
      <c r="C798" t="s">
        <v>823</v>
      </c>
      <c r="D798">
        <v>1984</v>
      </c>
      <c r="E798" t="s">
        <v>20</v>
      </c>
      <c r="F798">
        <v>20</v>
      </c>
      <c r="G798">
        <v>1</v>
      </c>
      <c r="H798">
        <v>6555.07</v>
      </c>
      <c r="I798" t="s">
        <v>11</v>
      </c>
      <c r="J798" t="s">
        <v>11</v>
      </c>
      <c r="K798" t="s">
        <v>247</v>
      </c>
      <c r="L798" s="16" t="str">
        <f t="shared" si="12"/>
        <v>Sep</v>
      </c>
      <c r="M798" s="16">
        <f>IF(D798="?",$R$7,D798)</f>
        <v>1984</v>
      </c>
      <c r="N798" s="24" t="str">
        <f>IF(I798="?",$R$12,I798)</f>
        <v>tier - 2</v>
      </c>
      <c r="O798" s="24" t="str">
        <f>IF(J798="?",$R$18,J798)</f>
        <v>tier - 2</v>
      </c>
    </row>
    <row r="799" spans="3:15" x14ac:dyDescent="0.35">
      <c r="C799" t="s">
        <v>824</v>
      </c>
      <c r="D799">
        <v>1981</v>
      </c>
      <c r="E799" t="s">
        <v>10</v>
      </c>
      <c r="F799">
        <v>20</v>
      </c>
      <c r="G799">
        <v>0</v>
      </c>
      <c r="H799">
        <v>6571.02</v>
      </c>
      <c r="I799" t="s">
        <v>11</v>
      </c>
      <c r="J799" t="s">
        <v>16</v>
      </c>
      <c r="K799" t="s">
        <v>23</v>
      </c>
      <c r="L799" s="16" t="str">
        <f t="shared" si="12"/>
        <v>Jul</v>
      </c>
      <c r="M799" s="16">
        <f>IF(D799="?",$R$7,D799)</f>
        <v>1981</v>
      </c>
      <c r="N799" s="24" t="str">
        <f>IF(I799="?",$R$12,I799)</f>
        <v>tier - 2</v>
      </c>
      <c r="O799" s="24" t="str">
        <f>IF(J799="?",$R$18,J799)</f>
        <v>tier - 1</v>
      </c>
    </row>
    <row r="800" spans="3:15" x14ac:dyDescent="0.35">
      <c r="C800" t="s">
        <v>825</v>
      </c>
      <c r="D800">
        <v>1984</v>
      </c>
      <c r="E800" t="s">
        <v>37</v>
      </c>
      <c r="F800">
        <v>5</v>
      </c>
      <c r="G800">
        <v>2</v>
      </c>
      <c r="H800">
        <v>6571.54</v>
      </c>
      <c r="I800" t="s">
        <v>11</v>
      </c>
      <c r="J800" t="s">
        <v>12</v>
      </c>
      <c r="K800" t="s">
        <v>42</v>
      </c>
      <c r="L800" s="16" t="str">
        <f t="shared" si="12"/>
        <v>Oct</v>
      </c>
      <c r="M800" s="16">
        <f>IF(D800="?",$R$7,D800)</f>
        <v>1984</v>
      </c>
      <c r="N800" s="24" t="str">
        <f>IF(I800="?",$R$12,I800)</f>
        <v>tier - 2</v>
      </c>
      <c r="O800" s="24" t="str">
        <f>IF(J800="?",$R$18,J800)</f>
        <v>tier - 3</v>
      </c>
    </row>
    <row r="801" spans="3:15" x14ac:dyDescent="0.35">
      <c r="C801" t="s">
        <v>826</v>
      </c>
      <c r="D801">
        <v>1982</v>
      </c>
      <c r="E801" t="s">
        <v>15</v>
      </c>
      <c r="F801">
        <v>22</v>
      </c>
      <c r="G801">
        <v>2</v>
      </c>
      <c r="H801">
        <v>6593.51</v>
      </c>
      <c r="I801" t="s">
        <v>11</v>
      </c>
      <c r="J801" t="s">
        <v>16</v>
      </c>
      <c r="K801" t="s">
        <v>13</v>
      </c>
      <c r="L801" s="16" t="str">
        <f t="shared" si="12"/>
        <v>Nov</v>
      </c>
      <c r="M801" s="16">
        <f>IF(D801="?",$R$7,D801)</f>
        <v>1982</v>
      </c>
      <c r="N801" s="24" t="str">
        <f>IF(I801="?",$R$12,I801)</f>
        <v>tier - 2</v>
      </c>
      <c r="O801" s="24" t="str">
        <f>IF(J801="?",$R$18,J801)</f>
        <v>tier - 1</v>
      </c>
    </row>
    <row r="802" spans="3:15" x14ac:dyDescent="0.35">
      <c r="C802" t="s">
        <v>827</v>
      </c>
      <c r="D802">
        <v>1982</v>
      </c>
      <c r="E802" t="s">
        <v>30</v>
      </c>
      <c r="F802">
        <v>29</v>
      </c>
      <c r="G802">
        <v>1</v>
      </c>
      <c r="H802">
        <v>6600.21</v>
      </c>
      <c r="I802" t="s">
        <v>12</v>
      </c>
      <c r="J802" t="s">
        <v>11</v>
      </c>
      <c r="K802" t="s">
        <v>168</v>
      </c>
      <c r="L802" s="16" t="str">
        <f t="shared" si="12"/>
        <v>Dec</v>
      </c>
      <c r="M802" s="16">
        <f>IF(D802="?",$R$7,D802)</f>
        <v>1982</v>
      </c>
      <c r="N802" s="24" t="str">
        <f>IF(I802="?",$R$12,I802)</f>
        <v>tier - 3</v>
      </c>
      <c r="O802" s="24" t="str">
        <f>IF(J802="?",$R$18,J802)</f>
        <v>tier - 2</v>
      </c>
    </row>
    <row r="803" spans="3:15" x14ac:dyDescent="0.35">
      <c r="C803" t="s">
        <v>828</v>
      </c>
      <c r="D803">
        <v>1982</v>
      </c>
      <c r="E803" t="s">
        <v>15</v>
      </c>
      <c r="F803">
        <v>7</v>
      </c>
      <c r="G803">
        <v>2</v>
      </c>
      <c r="H803">
        <v>6600.36</v>
      </c>
      <c r="I803" t="s">
        <v>11</v>
      </c>
      <c r="J803" t="s">
        <v>12</v>
      </c>
      <c r="K803" t="s">
        <v>42</v>
      </c>
      <c r="L803" s="16" t="str">
        <f t="shared" si="12"/>
        <v>Nov</v>
      </c>
      <c r="M803" s="16">
        <f>IF(D803="?",$R$7,D803)</f>
        <v>1982</v>
      </c>
      <c r="N803" s="24" t="str">
        <f>IF(I803="?",$R$12,I803)</f>
        <v>tier - 2</v>
      </c>
      <c r="O803" s="24" t="str">
        <f>IF(J803="?",$R$18,J803)</f>
        <v>tier - 3</v>
      </c>
    </row>
    <row r="804" spans="3:15" x14ac:dyDescent="0.35">
      <c r="C804" t="s">
        <v>829</v>
      </c>
      <c r="D804">
        <v>1982</v>
      </c>
      <c r="E804" t="s">
        <v>35</v>
      </c>
      <c r="F804">
        <v>28</v>
      </c>
      <c r="G804">
        <v>1</v>
      </c>
      <c r="H804">
        <v>6610.11</v>
      </c>
      <c r="I804" t="s">
        <v>12</v>
      </c>
      <c r="J804" t="s">
        <v>11</v>
      </c>
      <c r="K804" t="s">
        <v>164</v>
      </c>
      <c r="L804" s="16" t="str">
        <f t="shared" si="12"/>
        <v>Aug</v>
      </c>
      <c r="M804" s="16">
        <f>IF(D804="?",$R$7,D804)</f>
        <v>1982</v>
      </c>
      <c r="N804" s="24" t="str">
        <f>IF(I804="?",$R$12,I804)</f>
        <v>tier - 3</v>
      </c>
      <c r="O804" s="24" t="str">
        <f>IF(J804="?",$R$18,J804)</f>
        <v>tier - 2</v>
      </c>
    </row>
    <row r="805" spans="3:15" x14ac:dyDescent="0.35">
      <c r="C805" t="s">
        <v>830</v>
      </c>
      <c r="D805">
        <v>1973</v>
      </c>
      <c r="E805" t="s">
        <v>35</v>
      </c>
      <c r="F805">
        <v>29</v>
      </c>
      <c r="G805">
        <v>0</v>
      </c>
      <c r="H805">
        <v>6630.31</v>
      </c>
      <c r="I805" t="s">
        <v>11</v>
      </c>
      <c r="J805" t="s">
        <v>16</v>
      </c>
      <c r="K805" t="s">
        <v>13</v>
      </c>
      <c r="L805" s="16" t="str">
        <f t="shared" si="12"/>
        <v>Aug</v>
      </c>
      <c r="M805" s="16">
        <f>IF(D805="?",$R$7,D805)</f>
        <v>1973</v>
      </c>
      <c r="N805" s="24" t="str">
        <f>IF(I805="?",$R$12,I805)</f>
        <v>tier - 2</v>
      </c>
      <c r="O805" s="24" t="str">
        <f>IF(J805="?",$R$18,J805)</f>
        <v>tier - 1</v>
      </c>
    </row>
    <row r="806" spans="3:15" x14ac:dyDescent="0.35">
      <c r="C806" t="s">
        <v>831</v>
      </c>
      <c r="D806">
        <v>2003</v>
      </c>
      <c r="E806" t="s">
        <v>20</v>
      </c>
      <c r="F806">
        <v>4</v>
      </c>
      <c r="G806">
        <v>0</v>
      </c>
      <c r="H806">
        <v>6638.16</v>
      </c>
      <c r="I806" t="s">
        <v>11</v>
      </c>
      <c r="J806" t="s">
        <v>16</v>
      </c>
      <c r="K806" t="s">
        <v>23</v>
      </c>
      <c r="L806" s="16" t="str">
        <f t="shared" si="12"/>
        <v>Sep</v>
      </c>
      <c r="M806" s="16">
        <f>IF(D806="?",$R$7,D806)</f>
        <v>2003</v>
      </c>
      <c r="N806" s="24" t="str">
        <f>IF(I806="?",$R$12,I806)</f>
        <v>tier - 2</v>
      </c>
      <c r="O806" s="24" t="str">
        <f>IF(J806="?",$R$18,J806)</f>
        <v>tier - 1</v>
      </c>
    </row>
    <row r="807" spans="3:15" x14ac:dyDescent="0.35">
      <c r="C807" t="s">
        <v>832</v>
      </c>
      <c r="D807">
        <v>1990</v>
      </c>
      <c r="E807" t="s">
        <v>18</v>
      </c>
      <c r="F807">
        <v>6</v>
      </c>
      <c r="G807">
        <v>3</v>
      </c>
      <c r="H807">
        <v>6639.3</v>
      </c>
      <c r="I807" t="s">
        <v>11</v>
      </c>
      <c r="J807" t="s">
        <v>11</v>
      </c>
      <c r="K807" t="s">
        <v>300</v>
      </c>
      <c r="L807" s="16" t="str">
        <f t="shared" si="12"/>
        <v>Jun</v>
      </c>
      <c r="M807" s="16">
        <f>IF(D807="?",$R$7,D807)</f>
        <v>1990</v>
      </c>
      <c r="N807" s="24" t="str">
        <f>IF(I807="?",$R$12,I807)</f>
        <v>tier - 2</v>
      </c>
      <c r="O807" s="24" t="str">
        <f>IF(J807="?",$R$18,J807)</f>
        <v>tier - 2</v>
      </c>
    </row>
    <row r="808" spans="3:15" x14ac:dyDescent="0.35">
      <c r="C808" t="s">
        <v>833</v>
      </c>
      <c r="D808">
        <v>1984</v>
      </c>
      <c r="E808" t="s">
        <v>30</v>
      </c>
      <c r="F808">
        <v>8</v>
      </c>
      <c r="G808">
        <v>2</v>
      </c>
      <c r="H808">
        <v>6640.54</v>
      </c>
      <c r="I808" t="s">
        <v>11</v>
      </c>
      <c r="J808" t="s">
        <v>12</v>
      </c>
      <c r="K808" t="s">
        <v>166</v>
      </c>
      <c r="L808" s="16" t="str">
        <f t="shared" si="12"/>
        <v>Dec</v>
      </c>
      <c r="M808" s="16">
        <f>IF(D808="?",$R$7,D808)</f>
        <v>1984</v>
      </c>
      <c r="N808" s="24" t="str">
        <f>IF(I808="?",$R$12,I808)</f>
        <v>tier - 2</v>
      </c>
      <c r="O808" s="24" t="str">
        <f>IF(J808="?",$R$18,J808)</f>
        <v>tier - 3</v>
      </c>
    </row>
    <row r="809" spans="3:15" x14ac:dyDescent="0.35">
      <c r="C809" t="s">
        <v>834</v>
      </c>
      <c r="D809">
        <v>1970</v>
      </c>
      <c r="E809" t="s">
        <v>15</v>
      </c>
      <c r="F809">
        <v>8</v>
      </c>
      <c r="G809">
        <v>0</v>
      </c>
      <c r="H809">
        <v>6651.26</v>
      </c>
      <c r="I809" t="s">
        <v>11</v>
      </c>
      <c r="J809" t="s">
        <v>12</v>
      </c>
      <c r="K809" t="s">
        <v>13</v>
      </c>
      <c r="L809" s="16" t="str">
        <f t="shared" si="12"/>
        <v>Nov</v>
      </c>
      <c r="M809" s="16">
        <f>IF(D809="?",$R$7,D809)</f>
        <v>1970</v>
      </c>
      <c r="N809" s="24" t="str">
        <f>IF(I809="?",$R$12,I809)</f>
        <v>tier - 2</v>
      </c>
      <c r="O809" s="24" t="str">
        <f>IF(J809="?",$R$18,J809)</f>
        <v>tier - 3</v>
      </c>
    </row>
    <row r="810" spans="3:15" x14ac:dyDescent="0.35">
      <c r="C810" t="s">
        <v>835</v>
      </c>
      <c r="D810">
        <v>1984</v>
      </c>
      <c r="E810" t="s">
        <v>10</v>
      </c>
      <c r="F810">
        <v>1</v>
      </c>
      <c r="G810">
        <v>3</v>
      </c>
      <c r="H810">
        <v>6652.53</v>
      </c>
      <c r="I810" t="s">
        <v>12</v>
      </c>
      <c r="J810" t="s">
        <v>11</v>
      </c>
      <c r="K810" t="s">
        <v>13</v>
      </c>
      <c r="L810" s="16" t="str">
        <f t="shared" si="12"/>
        <v>Jul</v>
      </c>
      <c r="M810" s="16">
        <f>IF(D810="?",$R$7,D810)</f>
        <v>1984</v>
      </c>
      <c r="N810" s="24" t="str">
        <f>IF(I810="?",$R$12,I810)</f>
        <v>tier - 3</v>
      </c>
      <c r="O810" s="24" t="str">
        <f>IF(J810="?",$R$18,J810)</f>
        <v>tier - 2</v>
      </c>
    </row>
    <row r="811" spans="3:15" x14ac:dyDescent="0.35">
      <c r="C811" t="s">
        <v>836</v>
      </c>
      <c r="D811">
        <v>1989</v>
      </c>
      <c r="E811" t="s">
        <v>15</v>
      </c>
      <c r="F811">
        <v>19</v>
      </c>
      <c r="G811">
        <v>5</v>
      </c>
      <c r="H811">
        <v>6653.79</v>
      </c>
      <c r="I811" t="s">
        <v>11</v>
      </c>
      <c r="J811" t="s">
        <v>16</v>
      </c>
      <c r="K811" t="s">
        <v>13</v>
      </c>
      <c r="L811" s="16" t="str">
        <f t="shared" si="12"/>
        <v>Nov</v>
      </c>
      <c r="M811" s="16">
        <f>IF(D811="?",$R$7,D811)</f>
        <v>1989</v>
      </c>
      <c r="N811" s="24" t="str">
        <f>IF(I811="?",$R$12,I811)</f>
        <v>tier - 2</v>
      </c>
      <c r="O811" s="24" t="str">
        <f>IF(J811="?",$R$18,J811)</f>
        <v>tier - 1</v>
      </c>
    </row>
    <row r="812" spans="3:15" x14ac:dyDescent="0.35">
      <c r="C812" t="s">
        <v>837</v>
      </c>
      <c r="D812">
        <v>1982</v>
      </c>
      <c r="E812" t="s">
        <v>20</v>
      </c>
      <c r="F812">
        <v>27</v>
      </c>
      <c r="G812">
        <v>3</v>
      </c>
      <c r="H812">
        <v>6664.32</v>
      </c>
      <c r="I812" t="s">
        <v>11</v>
      </c>
      <c r="J812" t="s">
        <v>11</v>
      </c>
      <c r="K812" t="s">
        <v>13</v>
      </c>
      <c r="L812" s="16" t="str">
        <f t="shared" si="12"/>
        <v>Sep</v>
      </c>
      <c r="M812" s="16">
        <f>IF(D812="?",$R$7,D812)</f>
        <v>1982</v>
      </c>
      <c r="N812" s="24" t="str">
        <f>IF(I812="?",$R$12,I812)</f>
        <v>tier - 2</v>
      </c>
      <c r="O812" s="24" t="str">
        <f>IF(J812="?",$R$18,J812)</f>
        <v>tier - 2</v>
      </c>
    </row>
    <row r="813" spans="3:15" x14ac:dyDescent="0.35">
      <c r="C813" t="s">
        <v>838</v>
      </c>
      <c r="D813">
        <v>1981</v>
      </c>
      <c r="E813" t="s">
        <v>20</v>
      </c>
      <c r="F813">
        <v>17</v>
      </c>
      <c r="G813">
        <v>1</v>
      </c>
      <c r="H813">
        <v>6664.69</v>
      </c>
      <c r="I813" t="s">
        <v>12</v>
      </c>
      <c r="J813" t="s">
        <v>16</v>
      </c>
      <c r="K813" t="s">
        <v>23</v>
      </c>
      <c r="L813" s="16" t="str">
        <f t="shared" si="12"/>
        <v>Sep</v>
      </c>
      <c r="M813" s="16">
        <f>IF(D813="?",$R$7,D813)</f>
        <v>1981</v>
      </c>
      <c r="N813" s="24" t="str">
        <f>IF(I813="?",$R$12,I813)</f>
        <v>tier - 3</v>
      </c>
      <c r="O813" s="24" t="str">
        <f>IF(J813="?",$R$18,J813)</f>
        <v>tier - 1</v>
      </c>
    </row>
    <row r="814" spans="3:15" x14ac:dyDescent="0.35">
      <c r="C814" t="s">
        <v>839</v>
      </c>
      <c r="D814">
        <v>1989</v>
      </c>
      <c r="E814" t="s">
        <v>37</v>
      </c>
      <c r="F814">
        <v>20</v>
      </c>
      <c r="G814">
        <v>5</v>
      </c>
      <c r="H814">
        <v>6666.24</v>
      </c>
      <c r="I814" t="s">
        <v>12</v>
      </c>
      <c r="J814" t="s">
        <v>16</v>
      </c>
      <c r="K814" t="s">
        <v>42</v>
      </c>
      <c r="L814" s="16" t="str">
        <f t="shared" si="12"/>
        <v>Oct</v>
      </c>
      <c r="M814" s="16">
        <f>IF(D814="?",$R$7,D814)</f>
        <v>1989</v>
      </c>
      <c r="N814" s="24" t="str">
        <f>IF(I814="?",$R$12,I814)</f>
        <v>tier - 3</v>
      </c>
      <c r="O814" s="24" t="str">
        <f>IF(J814="?",$R$18,J814)</f>
        <v>tier - 1</v>
      </c>
    </row>
    <row r="815" spans="3:15" x14ac:dyDescent="0.35">
      <c r="C815" t="s">
        <v>840</v>
      </c>
      <c r="D815">
        <v>1985</v>
      </c>
      <c r="E815" t="s">
        <v>10</v>
      </c>
      <c r="F815">
        <v>9</v>
      </c>
      <c r="G815">
        <v>2</v>
      </c>
      <c r="H815">
        <v>6686.43</v>
      </c>
      <c r="I815" t="s">
        <v>11</v>
      </c>
      <c r="J815" t="s">
        <v>12</v>
      </c>
      <c r="K815" t="s">
        <v>23</v>
      </c>
      <c r="L815" s="16" t="str">
        <f t="shared" si="12"/>
        <v>Jul</v>
      </c>
      <c r="M815" s="16">
        <f>IF(D815="?",$R$7,D815)</f>
        <v>1985</v>
      </c>
      <c r="N815" s="24" t="str">
        <f>IF(I815="?",$R$12,I815)</f>
        <v>tier - 2</v>
      </c>
      <c r="O815" s="24" t="str">
        <f>IF(J815="?",$R$18,J815)</f>
        <v>tier - 3</v>
      </c>
    </row>
    <row r="816" spans="3:15" x14ac:dyDescent="0.35">
      <c r="C816" t="s">
        <v>841</v>
      </c>
      <c r="D816">
        <v>1968</v>
      </c>
      <c r="E816" t="s">
        <v>10</v>
      </c>
      <c r="F816">
        <v>13</v>
      </c>
      <c r="G816">
        <v>0</v>
      </c>
      <c r="H816">
        <v>6700.56</v>
      </c>
      <c r="I816" t="s">
        <v>12</v>
      </c>
      <c r="J816" t="s">
        <v>16</v>
      </c>
      <c r="K816" t="s">
        <v>23</v>
      </c>
      <c r="L816" s="16" t="str">
        <f t="shared" si="12"/>
        <v>Jul</v>
      </c>
      <c r="M816" s="16">
        <f>IF(D816="?",$R$7,D816)</f>
        <v>1968</v>
      </c>
      <c r="N816" s="24" t="str">
        <f>IF(I816="?",$R$12,I816)</f>
        <v>tier - 3</v>
      </c>
      <c r="O816" s="24" t="str">
        <f>IF(J816="?",$R$18,J816)</f>
        <v>tier - 1</v>
      </c>
    </row>
    <row r="817" spans="3:15" x14ac:dyDescent="0.35">
      <c r="C817" t="s">
        <v>842</v>
      </c>
      <c r="D817">
        <v>1971</v>
      </c>
      <c r="E817" t="s">
        <v>30</v>
      </c>
      <c r="F817">
        <v>12</v>
      </c>
      <c r="G817">
        <v>0</v>
      </c>
      <c r="H817">
        <v>6706.47</v>
      </c>
      <c r="I817" t="s">
        <v>11</v>
      </c>
      <c r="J817" t="s">
        <v>16</v>
      </c>
      <c r="K817" t="s">
        <v>13</v>
      </c>
      <c r="L817" s="16" t="str">
        <f t="shared" si="12"/>
        <v>Dec</v>
      </c>
      <c r="M817" s="16">
        <f>IF(D817="?",$R$7,D817)</f>
        <v>1971</v>
      </c>
      <c r="N817" s="24" t="str">
        <f>IF(I817="?",$R$12,I817)</f>
        <v>tier - 2</v>
      </c>
      <c r="O817" s="24" t="str">
        <f>IF(J817="?",$R$18,J817)</f>
        <v>tier - 1</v>
      </c>
    </row>
    <row r="818" spans="3:15" x14ac:dyDescent="0.35">
      <c r="C818" t="s">
        <v>843</v>
      </c>
      <c r="D818">
        <v>1983</v>
      </c>
      <c r="E818" t="s">
        <v>18</v>
      </c>
      <c r="F818">
        <v>12</v>
      </c>
      <c r="G818">
        <v>2</v>
      </c>
      <c r="H818">
        <v>6710.19</v>
      </c>
      <c r="I818" t="s">
        <v>12</v>
      </c>
      <c r="J818" t="s">
        <v>12</v>
      </c>
      <c r="K818" t="s">
        <v>23</v>
      </c>
      <c r="L818" s="16" t="str">
        <f t="shared" si="12"/>
        <v>Jun</v>
      </c>
      <c r="M818" s="16">
        <f>IF(D818="?",$R$7,D818)</f>
        <v>1983</v>
      </c>
      <c r="N818" s="24" t="str">
        <f>IF(I818="?",$R$12,I818)</f>
        <v>tier - 3</v>
      </c>
      <c r="O818" s="24" t="str">
        <f>IF(J818="?",$R$18,J818)</f>
        <v>tier - 3</v>
      </c>
    </row>
    <row r="819" spans="3:15" x14ac:dyDescent="0.35">
      <c r="C819" t="s">
        <v>844</v>
      </c>
      <c r="D819">
        <v>1994</v>
      </c>
      <c r="E819" t="s">
        <v>18</v>
      </c>
      <c r="F819">
        <v>13</v>
      </c>
      <c r="G819">
        <v>0</v>
      </c>
      <c r="H819">
        <v>6721.37</v>
      </c>
      <c r="I819" t="s">
        <v>11</v>
      </c>
      <c r="J819" t="s">
        <v>16</v>
      </c>
      <c r="K819" t="s">
        <v>23</v>
      </c>
      <c r="L819" s="16" t="str">
        <f t="shared" si="12"/>
        <v>Jun</v>
      </c>
      <c r="M819" s="16">
        <f>IF(D819="?",$R$7,D819)</f>
        <v>1994</v>
      </c>
      <c r="N819" s="24" t="str">
        <f>IF(I819="?",$R$12,I819)</f>
        <v>tier - 2</v>
      </c>
      <c r="O819" s="24" t="str">
        <f>IF(J819="?",$R$18,J819)</f>
        <v>tier - 1</v>
      </c>
    </row>
    <row r="820" spans="3:15" x14ac:dyDescent="0.35">
      <c r="C820" t="s">
        <v>845</v>
      </c>
      <c r="D820">
        <v>1978</v>
      </c>
      <c r="E820" t="s">
        <v>37</v>
      </c>
      <c r="F820">
        <v>21</v>
      </c>
      <c r="G820">
        <v>2</v>
      </c>
      <c r="H820">
        <v>6737.98</v>
      </c>
      <c r="I820" t="s">
        <v>11</v>
      </c>
      <c r="J820" t="s">
        <v>12</v>
      </c>
      <c r="K820" t="s">
        <v>13</v>
      </c>
      <c r="L820" s="16" t="str">
        <f t="shared" si="12"/>
        <v>Oct</v>
      </c>
      <c r="M820" s="16">
        <f>IF(D820="?",$R$7,D820)</f>
        <v>1978</v>
      </c>
      <c r="N820" s="24" t="str">
        <f>IF(I820="?",$R$12,I820)</f>
        <v>tier - 2</v>
      </c>
      <c r="O820" s="24" t="str">
        <f>IF(J820="?",$R$18,J820)</f>
        <v>tier - 3</v>
      </c>
    </row>
    <row r="821" spans="3:15" x14ac:dyDescent="0.35">
      <c r="C821" t="s">
        <v>846</v>
      </c>
      <c r="D821">
        <v>1968</v>
      </c>
      <c r="E821" t="s">
        <v>10</v>
      </c>
      <c r="F821">
        <v>18</v>
      </c>
      <c r="G821">
        <v>0</v>
      </c>
      <c r="H821">
        <v>6738.84</v>
      </c>
      <c r="I821" t="s">
        <v>12</v>
      </c>
      <c r="J821" t="s">
        <v>16</v>
      </c>
      <c r="K821" t="s">
        <v>23</v>
      </c>
      <c r="L821" s="16" t="str">
        <f t="shared" si="12"/>
        <v>Jul</v>
      </c>
      <c r="M821" s="16">
        <f>IF(D821="?",$R$7,D821)</f>
        <v>1968</v>
      </c>
      <c r="N821" s="24" t="str">
        <f>IF(I821="?",$R$12,I821)</f>
        <v>tier - 3</v>
      </c>
      <c r="O821" s="24" t="str">
        <f>IF(J821="?",$R$18,J821)</f>
        <v>tier - 1</v>
      </c>
    </row>
    <row r="822" spans="3:15" x14ac:dyDescent="0.35">
      <c r="C822" t="s">
        <v>847</v>
      </c>
      <c r="D822">
        <v>1986</v>
      </c>
      <c r="E822" t="s">
        <v>35</v>
      </c>
      <c r="F822">
        <v>7</v>
      </c>
      <c r="G822">
        <v>3</v>
      </c>
      <c r="H822">
        <v>6746.74</v>
      </c>
      <c r="I822" t="s">
        <v>12</v>
      </c>
      <c r="J822" t="s">
        <v>11</v>
      </c>
      <c r="K822" t="s">
        <v>168</v>
      </c>
      <c r="L822" s="16" t="str">
        <f t="shared" si="12"/>
        <v>Aug</v>
      </c>
      <c r="M822" s="16">
        <f>IF(D822="?",$R$7,D822)</f>
        <v>1986</v>
      </c>
      <c r="N822" s="24" t="str">
        <f>IF(I822="?",$R$12,I822)</f>
        <v>tier - 3</v>
      </c>
      <c r="O822" s="24" t="str">
        <f>IF(J822="?",$R$18,J822)</f>
        <v>tier - 2</v>
      </c>
    </row>
    <row r="823" spans="3:15" x14ac:dyDescent="0.35">
      <c r="C823" t="s">
        <v>848</v>
      </c>
      <c r="D823">
        <v>1986</v>
      </c>
      <c r="E823" t="s">
        <v>18</v>
      </c>
      <c r="F823">
        <v>5</v>
      </c>
      <c r="G823">
        <v>3</v>
      </c>
      <c r="H823">
        <v>6748.59</v>
      </c>
      <c r="I823" t="s">
        <v>12</v>
      </c>
      <c r="J823" t="s">
        <v>16</v>
      </c>
      <c r="K823" t="s">
        <v>168</v>
      </c>
      <c r="L823" s="16" t="str">
        <f t="shared" si="12"/>
        <v>Jun</v>
      </c>
      <c r="M823" s="16">
        <f>IF(D823="?",$R$7,D823)</f>
        <v>1986</v>
      </c>
      <c r="N823" s="24" t="str">
        <f>IF(I823="?",$R$12,I823)</f>
        <v>tier - 3</v>
      </c>
      <c r="O823" s="24" t="str">
        <f>IF(J823="?",$R$18,J823)</f>
        <v>tier - 1</v>
      </c>
    </row>
    <row r="824" spans="3:15" x14ac:dyDescent="0.35">
      <c r="C824" t="s">
        <v>849</v>
      </c>
      <c r="D824">
        <v>1970</v>
      </c>
      <c r="E824" t="s">
        <v>18</v>
      </c>
      <c r="F824">
        <v>17</v>
      </c>
      <c r="G824">
        <v>0</v>
      </c>
      <c r="H824">
        <v>6749.63</v>
      </c>
      <c r="I824" t="s">
        <v>11</v>
      </c>
      <c r="J824" t="s">
        <v>16</v>
      </c>
      <c r="K824" t="s">
        <v>13</v>
      </c>
      <c r="L824" s="16" t="str">
        <f t="shared" si="12"/>
        <v>Jun</v>
      </c>
      <c r="M824" s="16">
        <f>IF(D824="?",$R$7,D824)</f>
        <v>1970</v>
      </c>
      <c r="N824" s="24" t="str">
        <f>IF(I824="?",$R$12,I824)</f>
        <v>tier - 2</v>
      </c>
      <c r="O824" s="24" t="str">
        <f>IF(J824="?",$R$18,J824)</f>
        <v>tier - 1</v>
      </c>
    </row>
    <row r="825" spans="3:15" x14ac:dyDescent="0.35">
      <c r="C825" t="s">
        <v>850</v>
      </c>
      <c r="D825">
        <v>1966</v>
      </c>
      <c r="E825" t="s">
        <v>30</v>
      </c>
      <c r="F825">
        <v>9</v>
      </c>
      <c r="G825">
        <v>0</v>
      </c>
      <c r="H825">
        <v>6750.27</v>
      </c>
      <c r="I825" t="s">
        <v>12</v>
      </c>
      <c r="J825" t="s">
        <v>11</v>
      </c>
      <c r="K825" t="s">
        <v>13</v>
      </c>
      <c r="L825" s="16" t="str">
        <f t="shared" si="12"/>
        <v>Dec</v>
      </c>
      <c r="M825" s="16">
        <f>IF(D825="?",$R$7,D825)</f>
        <v>1966</v>
      </c>
      <c r="N825" s="24" t="str">
        <f>IF(I825="?",$R$12,I825)</f>
        <v>tier - 3</v>
      </c>
      <c r="O825" s="24" t="str">
        <f>IF(J825="?",$R$18,J825)</f>
        <v>tier - 2</v>
      </c>
    </row>
    <row r="826" spans="3:15" x14ac:dyDescent="0.35">
      <c r="C826" t="s">
        <v>851</v>
      </c>
      <c r="D826">
        <v>1988</v>
      </c>
      <c r="E826" t="s">
        <v>37</v>
      </c>
      <c r="F826">
        <v>10</v>
      </c>
      <c r="G826">
        <v>3</v>
      </c>
      <c r="H826">
        <v>6753.04</v>
      </c>
      <c r="I826" t="s">
        <v>11</v>
      </c>
      <c r="J826" t="s">
        <v>11</v>
      </c>
      <c r="K826" t="s">
        <v>247</v>
      </c>
      <c r="L826" s="16" t="str">
        <f t="shared" si="12"/>
        <v>Oct</v>
      </c>
      <c r="M826" s="16">
        <f>IF(D826="?",$R$7,D826)</f>
        <v>1988</v>
      </c>
      <c r="N826" s="24" t="str">
        <f>IF(I826="?",$R$12,I826)</f>
        <v>tier - 2</v>
      </c>
      <c r="O826" s="24" t="str">
        <f>IF(J826="?",$R$18,J826)</f>
        <v>tier - 2</v>
      </c>
    </row>
    <row r="827" spans="3:15" x14ac:dyDescent="0.35">
      <c r="C827" t="s">
        <v>852</v>
      </c>
      <c r="D827">
        <v>1981</v>
      </c>
      <c r="E827" t="s">
        <v>20</v>
      </c>
      <c r="F827">
        <v>21</v>
      </c>
      <c r="G827">
        <v>1</v>
      </c>
      <c r="H827">
        <v>6770.19</v>
      </c>
      <c r="I827" t="s">
        <v>11</v>
      </c>
      <c r="J827" t="s">
        <v>12</v>
      </c>
      <c r="K827" t="s">
        <v>13</v>
      </c>
      <c r="L827" s="16" t="str">
        <f t="shared" si="12"/>
        <v>Sep</v>
      </c>
      <c r="M827" s="16">
        <f>IF(D827="?",$R$7,D827)</f>
        <v>1981</v>
      </c>
      <c r="N827" s="24" t="str">
        <f>IF(I827="?",$R$12,I827)</f>
        <v>tier - 2</v>
      </c>
      <c r="O827" s="24" t="str">
        <f>IF(J827="?",$R$18,J827)</f>
        <v>tier - 3</v>
      </c>
    </row>
    <row r="828" spans="3:15" x14ac:dyDescent="0.35">
      <c r="C828" t="s">
        <v>853</v>
      </c>
      <c r="D828">
        <v>1981</v>
      </c>
      <c r="E828" t="s">
        <v>20</v>
      </c>
      <c r="F828">
        <v>3</v>
      </c>
      <c r="G828">
        <v>1</v>
      </c>
      <c r="H828">
        <v>6775.96</v>
      </c>
      <c r="I828" t="s">
        <v>11</v>
      </c>
      <c r="J828" t="s">
        <v>12</v>
      </c>
      <c r="K828" t="s">
        <v>42</v>
      </c>
      <c r="L828" s="16" t="str">
        <f t="shared" si="12"/>
        <v>Sep</v>
      </c>
      <c r="M828" s="16">
        <f>IF(D828="?",$R$7,D828)</f>
        <v>1981</v>
      </c>
      <c r="N828" s="24" t="str">
        <f>IF(I828="?",$R$12,I828)</f>
        <v>tier - 2</v>
      </c>
      <c r="O828" s="24" t="str">
        <f>IF(J828="?",$R$18,J828)</f>
        <v>tier - 3</v>
      </c>
    </row>
    <row r="829" spans="3:15" x14ac:dyDescent="0.35">
      <c r="C829" t="s">
        <v>854</v>
      </c>
      <c r="D829">
        <v>1981</v>
      </c>
      <c r="E829" t="s">
        <v>37</v>
      </c>
      <c r="F829">
        <v>8</v>
      </c>
      <c r="G829">
        <v>1</v>
      </c>
      <c r="H829">
        <v>6781.35</v>
      </c>
      <c r="I829" t="s">
        <v>11</v>
      </c>
      <c r="J829" t="s">
        <v>16</v>
      </c>
      <c r="K829" t="s">
        <v>13</v>
      </c>
      <c r="L829" s="16" t="str">
        <f t="shared" si="12"/>
        <v>Oct</v>
      </c>
      <c r="M829" s="16">
        <f>IF(D829="?",$R$7,D829)</f>
        <v>1981</v>
      </c>
      <c r="N829" s="24" t="str">
        <f>IF(I829="?",$R$12,I829)</f>
        <v>tier - 2</v>
      </c>
      <c r="O829" s="24" t="str">
        <f>IF(J829="?",$R$18,J829)</f>
        <v>tier - 1</v>
      </c>
    </row>
    <row r="830" spans="3:15" x14ac:dyDescent="0.35">
      <c r="C830" t="s">
        <v>855</v>
      </c>
      <c r="D830">
        <v>1980</v>
      </c>
      <c r="E830" t="s">
        <v>15</v>
      </c>
      <c r="F830">
        <v>23</v>
      </c>
      <c r="G830">
        <v>2</v>
      </c>
      <c r="H830">
        <v>6781.52</v>
      </c>
      <c r="I830" t="s">
        <v>11</v>
      </c>
      <c r="J830" t="s">
        <v>11</v>
      </c>
      <c r="K830" t="s">
        <v>13</v>
      </c>
      <c r="L830" s="16" t="str">
        <f t="shared" si="12"/>
        <v>Nov</v>
      </c>
      <c r="M830" s="16">
        <f>IF(D830="?",$R$7,D830)</f>
        <v>1980</v>
      </c>
      <c r="N830" s="24" t="str">
        <f>IF(I830="?",$R$12,I830)</f>
        <v>tier - 2</v>
      </c>
      <c r="O830" s="24" t="str">
        <f>IF(J830="?",$R$18,J830)</f>
        <v>tier - 2</v>
      </c>
    </row>
    <row r="831" spans="3:15" x14ac:dyDescent="0.35">
      <c r="C831" t="s">
        <v>856</v>
      </c>
      <c r="D831">
        <v>1985</v>
      </c>
      <c r="E831" t="s">
        <v>30</v>
      </c>
      <c r="F831">
        <v>24</v>
      </c>
      <c r="G831">
        <v>3</v>
      </c>
      <c r="H831">
        <v>6796.86</v>
      </c>
      <c r="I831" t="s">
        <v>12</v>
      </c>
      <c r="J831" t="s">
        <v>12</v>
      </c>
      <c r="K831" t="s">
        <v>23</v>
      </c>
      <c r="L831" s="16" t="str">
        <f t="shared" si="12"/>
        <v>Dec</v>
      </c>
      <c r="M831" s="16">
        <f>IF(D831="?",$R$7,D831)</f>
        <v>1985</v>
      </c>
      <c r="N831" s="24" t="str">
        <f>IF(I831="?",$R$12,I831)</f>
        <v>tier - 3</v>
      </c>
      <c r="O831" s="24" t="str">
        <f>IF(J831="?",$R$18,J831)</f>
        <v>tier - 3</v>
      </c>
    </row>
    <row r="832" spans="3:15" x14ac:dyDescent="0.35">
      <c r="C832" t="s">
        <v>857</v>
      </c>
      <c r="D832">
        <v>1991</v>
      </c>
      <c r="E832" t="s">
        <v>18</v>
      </c>
      <c r="F832">
        <v>29</v>
      </c>
      <c r="G832">
        <v>5</v>
      </c>
      <c r="H832">
        <v>6799.46</v>
      </c>
      <c r="I832" t="s">
        <v>16</v>
      </c>
      <c r="J832" t="s">
        <v>11</v>
      </c>
      <c r="K832" t="s">
        <v>276</v>
      </c>
      <c r="L832" s="16" t="str">
        <f t="shared" si="12"/>
        <v>Jun</v>
      </c>
      <c r="M832" s="16">
        <f>IF(D832="?",$R$7,D832)</f>
        <v>1991</v>
      </c>
      <c r="N832" s="24" t="str">
        <f>IF(I832="?",$R$12,I832)</f>
        <v>tier - 1</v>
      </c>
      <c r="O832" s="24" t="str">
        <f>IF(J832="?",$R$18,J832)</f>
        <v>tier - 2</v>
      </c>
    </row>
    <row r="833" spans="3:15" x14ac:dyDescent="0.35">
      <c r="C833" t="s">
        <v>858</v>
      </c>
      <c r="D833">
        <v>1975</v>
      </c>
      <c r="E833" t="s">
        <v>35</v>
      </c>
      <c r="F833">
        <v>17</v>
      </c>
      <c r="G833">
        <v>1</v>
      </c>
      <c r="H833">
        <v>6809.46</v>
      </c>
      <c r="I833" t="s">
        <v>11</v>
      </c>
      <c r="J833" t="s">
        <v>16</v>
      </c>
      <c r="K833" t="s">
        <v>23</v>
      </c>
      <c r="L833" s="16" t="str">
        <f t="shared" si="12"/>
        <v>Aug</v>
      </c>
      <c r="M833" s="16">
        <f>IF(D833="?",$R$7,D833)</f>
        <v>1975</v>
      </c>
      <c r="N833" s="24" t="str">
        <f>IF(I833="?",$R$12,I833)</f>
        <v>tier - 2</v>
      </c>
      <c r="O833" s="24" t="str">
        <f>IF(J833="?",$R$18,J833)</f>
        <v>tier - 1</v>
      </c>
    </row>
    <row r="834" spans="3:15" x14ac:dyDescent="0.35">
      <c r="C834" t="s">
        <v>859</v>
      </c>
      <c r="D834">
        <v>1994</v>
      </c>
      <c r="E834" t="s">
        <v>10</v>
      </c>
      <c r="F834">
        <v>8</v>
      </c>
      <c r="G834">
        <v>0</v>
      </c>
      <c r="H834">
        <v>6827.69</v>
      </c>
      <c r="I834" t="s">
        <v>11</v>
      </c>
      <c r="J834" t="s">
        <v>11</v>
      </c>
      <c r="K834" t="s">
        <v>300</v>
      </c>
      <c r="L834" s="16" t="str">
        <f t="shared" si="12"/>
        <v>Jul</v>
      </c>
      <c r="M834" s="16">
        <f>IF(D834="?",$R$7,D834)</f>
        <v>1994</v>
      </c>
      <c r="N834" s="24" t="str">
        <f>IF(I834="?",$R$12,I834)</f>
        <v>tier - 2</v>
      </c>
      <c r="O834" s="24" t="str">
        <f>IF(J834="?",$R$18,J834)</f>
        <v>tier - 2</v>
      </c>
    </row>
    <row r="835" spans="3:15" x14ac:dyDescent="0.35">
      <c r="C835" t="s">
        <v>860</v>
      </c>
      <c r="D835">
        <v>1979</v>
      </c>
      <c r="E835" t="s">
        <v>10</v>
      </c>
      <c r="F835">
        <v>15</v>
      </c>
      <c r="G835">
        <v>0</v>
      </c>
      <c r="H835">
        <v>6837.37</v>
      </c>
      <c r="I835" t="s">
        <v>12</v>
      </c>
      <c r="J835" t="s">
        <v>16</v>
      </c>
      <c r="K835" t="s">
        <v>168</v>
      </c>
      <c r="L835" s="16" t="str">
        <f t="shared" si="12"/>
        <v>Jul</v>
      </c>
      <c r="M835" s="16">
        <f>IF(D835="?",$R$7,D835)</f>
        <v>1979</v>
      </c>
      <c r="N835" s="24" t="str">
        <f>IF(I835="?",$R$12,I835)</f>
        <v>tier - 3</v>
      </c>
      <c r="O835" s="24" t="str">
        <f>IF(J835="?",$R$18,J835)</f>
        <v>tier - 1</v>
      </c>
    </row>
    <row r="836" spans="3:15" x14ac:dyDescent="0.35">
      <c r="C836" t="s">
        <v>861</v>
      </c>
      <c r="D836">
        <v>2000</v>
      </c>
      <c r="E836" t="s">
        <v>15</v>
      </c>
      <c r="F836">
        <v>30</v>
      </c>
      <c r="G836">
        <v>0</v>
      </c>
      <c r="H836">
        <v>6842.28</v>
      </c>
      <c r="I836" t="s">
        <v>11</v>
      </c>
      <c r="J836" t="s">
        <v>16</v>
      </c>
      <c r="K836" t="s">
        <v>23</v>
      </c>
      <c r="L836" s="16" t="str">
        <f t="shared" si="12"/>
        <v>Nov</v>
      </c>
      <c r="M836" s="16">
        <f>IF(D836="?",$R$7,D836)</f>
        <v>2000</v>
      </c>
      <c r="N836" s="24" t="str">
        <f>IF(I836="?",$R$12,I836)</f>
        <v>tier - 2</v>
      </c>
      <c r="O836" s="24" t="str">
        <f>IF(J836="?",$R$18,J836)</f>
        <v>tier - 1</v>
      </c>
    </row>
    <row r="837" spans="3:15" x14ac:dyDescent="0.35">
      <c r="C837" t="s">
        <v>862</v>
      </c>
      <c r="D837">
        <v>1977</v>
      </c>
      <c r="E837" t="s">
        <v>18</v>
      </c>
      <c r="F837">
        <v>15</v>
      </c>
      <c r="G837">
        <v>2</v>
      </c>
      <c r="H837">
        <v>6843.17</v>
      </c>
      <c r="I837" t="s">
        <v>11</v>
      </c>
      <c r="J837" t="s">
        <v>16</v>
      </c>
      <c r="K837" t="s">
        <v>13</v>
      </c>
      <c r="L837" s="16" t="str">
        <f t="shared" si="12"/>
        <v>Jun</v>
      </c>
      <c r="M837" s="16">
        <f>IF(D837="?",$R$7,D837)</f>
        <v>1977</v>
      </c>
      <c r="N837" s="24" t="str">
        <f>IF(I837="?",$R$12,I837)</f>
        <v>tier - 2</v>
      </c>
      <c r="O837" s="24" t="str">
        <f>IF(J837="?",$R$18,J837)</f>
        <v>tier - 1</v>
      </c>
    </row>
    <row r="838" spans="3:15" x14ac:dyDescent="0.35">
      <c r="C838" t="s">
        <v>863</v>
      </c>
      <c r="D838">
        <v>1979</v>
      </c>
      <c r="E838" t="s">
        <v>15</v>
      </c>
      <c r="F838">
        <v>4</v>
      </c>
      <c r="G838">
        <v>1</v>
      </c>
      <c r="H838">
        <v>6849.03</v>
      </c>
      <c r="I838" t="s">
        <v>11</v>
      </c>
      <c r="J838" t="s">
        <v>11</v>
      </c>
      <c r="K838" t="s">
        <v>42</v>
      </c>
      <c r="L838" s="16" t="str">
        <f t="shared" si="12"/>
        <v>Nov</v>
      </c>
      <c r="M838" s="16">
        <f>IF(D838="?",$R$7,D838)</f>
        <v>1979</v>
      </c>
      <c r="N838" s="24" t="str">
        <f>IF(I838="?",$R$12,I838)</f>
        <v>tier - 2</v>
      </c>
      <c r="O838" s="24" t="str">
        <f>IF(J838="?",$R$18,J838)</f>
        <v>tier - 2</v>
      </c>
    </row>
    <row r="839" spans="3:15" x14ac:dyDescent="0.35">
      <c r="C839" t="s">
        <v>864</v>
      </c>
      <c r="D839">
        <v>1981</v>
      </c>
      <c r="E839" t="s">
        <v>18</v>
      </c>
      <c r="F839">
        <v>19</v>
      </c>
      <c r="G839">
        <v>1</v>
      </c>
      <c r="H839">
        <v>6858.48</v>
      </c>
      <c r="I839" t="s">
        <v>11</v>
      </c>
      <c r="J839" t="s">
        <v>11</v>
      </c>
      <c r="K839" t="s">
        <v>166</v>
      </c>
      <c r="L839" s="16" t="str">
        <f t="shared" si="12"/>
        <v>Jun</v>
      </c>
      <c r="M839" s="16">
        <f>IF(D839="?",$R$7,D839)</f>
        <v>1981</v>
      </c>
      <c r="N839" s="24" t="str">
        <f>IF(I839="?",$R$12,I839)</f>
        <v>tier - 2</v>
      </c>
      <c r="O839" s="24" t="str">
        <f>IF(J839="?",$R$18,J839)</f>
        <v>tier - 2</v>
      </c>
    </row>
    <row r="840" spans="3:15" x14ac:dyDescent="0.35">
      <c r="C840" t="s">
        <v>865</v>
      </c>
      <c r="D840">
        <v>1978</v>
      </c>
      <c r="E840" t="s">
        <v>35</v>
      </c>
      <c r="F840">
        <v>5</v>
      </c>
      <c r="G840">
        <v>2</v>
      </c>
      <c r="H840">
        <v>6863.49</v>
      </c>
      <c r="I840" t="s">
        <v>11</v>
      </c>
      <c r="J840" t="s">
        <v>16</v>
      </c>
      <c r="K840" t="s">
        <v>13</v>
      </c>
      <c r="L840" s="16" t="str">
        <f t="shared" si="12"/>
        <v>Aug</v>
      </c>
      <c r="M840" s="16">
        <f>IF(D840="?",$R$7,D840)</f>
        <v>1978</v>
      </c>
      <c r="N840" s="24" t="str">
        <f>IF(I840="?",$R$12,I840)</f>
        <v>tier - 2</v>
      </c>
      <c r="O840" s="24" t="str">
        <f>IF(J840="?",$R$18,J840)</f>
        <v>tier - 1</v>
      </c>
    </row>
    <row r="841" spans="3:15" x14ac:dyDescent="0.35">
      <c r="C841" t="s">
        <v>866</v>
      </c>
      <c r="D841">
        <v>1969</v>
      </c>
      <c r="E841" t="s">
        <v>37</v>
      </c>
      <c r="F841">
        <v>23</v>
      </c>
      <c r="G841">
        <v>0</v>
      </c>
      <c r="H841">
        <v>6868.39</v>
      </c>
      <c r="I841" t="s">
        <v>11</v>
      </c>
      <c r="J841" t="s">
        <v>11</v>
      </c>
      <c r="K841" t="s">
        <v>13</v>
      </c>
      <c r="L841" s="16" t="str">
        <f t="shared" ref="L841:L904" si="13">IF(E841="?","SEP",E841)</f>
        <v>Oct</v>
      </c>
      <c r="M841" s="16">
        <f>IF(D841="?",$R$7,D841)</f>
        <v>1969</v>
      </c>
      <c r="N841" s="24" t="str">
        <f>IF(I841="?",$R$12,I841)</f>
        <v>tier - 2</v>
      </c>
      <c r="O841" s="24" t="str">
        <f>IF(J841="?",$R$18,J841)</f>
        <v>tier - 2</v>
      </c>
    </row>
    <row r="842" spans="3:15" x14ac:dyDescent="0.35">
      <c r="C842" t="s">
        <v>867</v>
      </c>
      <c r="D842">
        <v>1981</v>
      </c>
      <c r="E842" t="s">
        <v>18</v>
      </c>
      <c r="F842">
        <v>23</v>
      </c>
      <c r="G842">
        <v>2</v>
      </c>
      <c r="H842">
        <v>6875.96</v>
      </c>
      <c r="I842" t="s">
        <v>11</v>
      </c>
      <c r="J842" t="s">
        <v>11</v>
      </c>
      <c r="K842" t="s">
        <v>42</v>
      </c>
      <c r="L842" s="16" t="str">
        <f t="shared" si="13"/>
        <v>Jun</v>
      </c>
      <c r="M842" s="16">
        <f>IF(D842="?",$R$7,D842)</f>
        <v>1981</v>
      </c>
      <c r="N842" s="24" t="str">
        <f>IF(I842="?",$R$12,I842)</f>
        <v>tier - 2</v>
      </c>
      <c r="O842" s="24" t="str">
        <f>IF(J842="?",$R$18,J842)</f>
        <v>tier - 2</v>
      </c>
    </row>
    <row r="843" spans="3:15" x14ac:dyDescent="0.35">
      <c r="C843" t="s">
        <v>868</v>
      </c>
      <c r="D843">
        <v>2004</v>
      </c>
      <c r="E843" t="s">
        <v>30</v>
      </c>
      <c r="F843">
        <v>24</v>
      </c>
      <c r="G843">
        <v>0</v>
      </c>
      <c r="H843">
        <v>6876.53</v>
      </c>
      <c r="I843" t="s">
        <v>11</v>
      </c>
      <c r="J843" t="s">
        <v>16</v>
      </c>
      <c r="K843" t="s">
        <v>23</v>
      </c>
      <c r="L843" s="16" t="str">
        <f t="shared" si="13"/>
        <v>Dec</v>
      </c>
      <c r="M843" s="16">
        <f>IF(D843="?",$R$7,D843)</f>
        <v>2004</v>
      </c>
      <c r="N843" s="24" t="str">
        <f>IF(I843="?",$R$12,I843)</f>
        <v>tier - 2</v>
      </c>
      <c r="O843" s="24" t="str">
        <f>IF(J843="?",$R$18,J843)</f>
        <v>tier - 1</v>
      </c>
    </row>
    <row r="844" spans="3:15" x14ac:dyDescent="0.35">
      <c r="C844" t="s">
        <v>869</v>
      </c>
      <c r="D844">
        <v>1985</v>
      </c>
      <c r="E844" t="s">
        <v>20</v>
      </c>
      <c r="F844">
        <v>10</v>
      </c>
      <c r="G844">
        <v>2</v>
      </c>
      <c r="H844">
        <v>6877.98</v>
      </c>
      <c r="I844" t="s">
        <v>11</v>
      </c>
      <c r="J844" t="s">
        <v>16</v>
      </c>
      <c r="K844" t="s">
        <v>247</v>
      </c>
      <c r="L844" s="16" t="str">
        <f t="shared" si="13"/>
        <v>Sep</v>
      </c>
      <c r="M844" s="16">
        <f>IF(D844="?",$R$7,D844)</f>
        <v>1985</v>
      </c>
      <c r="N844" s="24" t="str">
        <f>IF(I844="?",$R$12,I844)</f>
        <v>tier - 2</v>
      </c>
      <c r="O844" s="24" t="str">
        <f>IF(J844="?",$R$18,J844)</f>
        <v>tier - 1</v>
      </c>
    </row>
    <row r="845" spans="3:15" x14ac:dyDescent="0.35">
      <c r="C845" t="s">
        <v>870</v>
      </c>
      <c r="D845">
        <v>1989</v>
      </c>
      <c r="E845" t="s">
        <v>30</v>
      </c>
      <c r="F845">
        <v>21</v>
      </c>
      <c r="G845">
        <v>3</v>
      </c>
      <c r="H845">
        <v>6895.19</v>
      </c>
      <c r="I845" t="s">
        <v>11</v>
      </c>
      <c r="J845" t="s">
        <v>12</v>
      </c>
      <c r="K845" t="s">
        <v>247</v>
      </c>
      <c r="L845" s="16" t="str">
        <f t="shared" si="13"/>
        <v>Dec</v>
      </c>
      <c r="M845" s="16">
        <f>IF(D845="?",$R$7,D845)</f>
        <v>1989</v>
      </c>
      <c r="N845" s="24" t="str">
        <f>IF(I845="?",$R$12,I845)</f>
        <v>tier - 2</v>
      </c>
      <c r="O845" s="24" t="str">
        <f>IF(J845="?",$R$18,J845)</f>
        <v>tier - 3</v>
      </c>
    </row>
    <row r="846" spans="3:15" x14ac:dyDescent="0.35">
      <c r="C846" t="s">
        <v>871</v>
      </c>
      <c r="D846">
        <v>1984</v>
      </c>
      <c r="E846" t="s">
        <v>20</v>
      </c>
      <c r="F846">
        <v>5</v>
      </c>
      <c r="G846">
        <v>2</v>
      </c>
      <c r="H846">
        <v>6933.24</v>
      </c>
      <c r="I846" t="s">
        <v>11</v>
      </c>
      <c r="J846" t="s">
        <v>12</v>
      </c>
      <c r="K846" t="s">
        <v>23</v>
      </c>
      <c r="L846" s="16" t="str">
        <f t="shared" si="13"/>
        <v>Sep</v>
      </c>
      <c r="M846" s="16">
        <f>IF(D846="?",$R$7,D846)</f>
        <v>1984</v>
      </c>
      <c r="N846" s="24" t="str">
        <f>IF(I846="?",$R$12,I846)</f>
        <v>tier - 2</v>
      </c>
      <c r="O846" s="24" t="str">
        <f>IF(J846="?",$R$18,J846)</f>
        <v>tier - 3</v>
      </c>
    </row>
    <row r="847" spans="3:15" x14ac:dyDescent="0.35">
      <c r="C847" t="s">
        <v>872</v>
      </c>
      <c r="D847">
        <v>1978</v>
      </c>
      <c r="E847" t="s">
        <v>15</v>
      </c>
      <c r="F847">
        <v>29</v>
      </c>
      <c r="G847">
        <v>2</v>
      </c>
      <c r="H847">
        <v>6938.11</v>
      </c>
      <c r="I847" t="s">
        <v>11</v>
      </c>
      <c r="J847" t="s">
        <v>11</v>
      </c>
      <c r="K847" t="s">
        <v>13</v>
      </c>
      <c r="L847" s="16" t="str">
        <f t="shared" si="13"/>
        <v>Nov</v>
      </c>
      <c r="M847" s="16">
        <f>IF(D847="?",$R$7,D847)</f>
        <v>1978</v>
      </c>
      <c r="N847" s="24" t="str">
        <f>IF(I847="?",$R$12,I847)</f>
        <v>tier - 2</v>
      </c>
      <c r="O847" s="24" t="str">
        <f>IF(J847="?",$R$18,J847)</f>
        <v>tier - 2</v>
      </c>
    </row>
    <row r="848" spans="3:15" x14ac:dyDescent="0.35">
      <c r="C848" t="s">
        <v>873</v>
      </c>
      <c r="D848">
        <v>1980</v>
      </c>
      <c r="E848" t="s">
        <v>35</v>
      </c>
      <c r="F848">
        <v>30</v>
      </c>
      <c r="G848">
        <v>1</v>
      </c>
      <c r="H848">
        <v>6940.91</v>
      </c>
      <c r="I848" t="s">
        <v>11</v>
      </c>
      <c r="J848" t="s">
        <v>11</v>
      </c>
      <c r="K848" t="s">
        <v>23</v>
      </c>
      <c r="L848" s="16" t="str">
        <f t="shared" si="13"/>
        <v>Aug</v>
      </c>
      <c r="M848" s="16">
        <f>IF(D848="?",$R$7,D848)</f>
        <v>1980</v>
      </c>
      <c r="N848" s="24" t="str">
        <f>IF(I848="?",$R$12,I848)</f>
        <v>tier - 2</v>
      </c>
      <c r="O848" s="24" t="str">
        <f>IF(J848="?",$R$18,J848)</f>
        <v>tier - 2</v>
      </c>
    </row>
    <row r="849" spans="3:15" x14ac:dyDescent="0.35">
      <c r="C849" t="s">
        <v>874</v>
      </c>
      <c r="D849">
        <v>1980</v>
      </c>
      <c r="E849" t="s">
        <v>37</v>
      </c>
      <c r="F849">
        <v>5</v>
      </c>
      <c r="G849">
        <v>2</v>
      </c>
      <c r="H849">
        <v>6940.94</v>
      </c>
      <c r="I849" t="s">
        <v>11</v>
      </c>
      <c r="J849" t="s">
        <v>12</v>
      </c>
      <c r="K849" t="s">
        <v>13</v>
      </c>
      <c r="L849" s="16" t="str">
        <f t="shared" si="13"/>
        <v>Oct</v>
      </c>
      <c r="M849" s="16">
        <f>IF(D849="?",$R$7,D849)</f>
        <v>1980</v>
      </c>
      <c r="N849" s="24" t="str">
        <f>IF(I849="?",$R$12,I849)</f>
        <v>tier - 2</v>
      </c>
      <c r="O849" s="24" t="str">
        <f>IF(J849="?",$R$18,J849)</f>
        <v>tier - 3</v>
      </c>
    </row>
    <row r="850" spans="3:15" x14ac:dyDescent="0.35">
      <c r="C850" t="s">
        <v>875</v>
      </c>
      <c r="D850">
        <v>1978</v>
      </c>
      <c r="E850" t="s">
        <v>30</v>
      </c>
      <c r="F850">
        <v>15</v>
      </c>
      <c r="G850">
        <v>0</v>
      </c>
      <c r="H850">
        <v>6948.7</v>
      </c>
      <c r="I850" t="s">
        <v>16</v>
      </c>
      <c r="J850" t="s">
        <v>11</v>
      </c>
      <c r="K850" t="s">
        <v>23</v>
      </c>
      <c r="L850" s="16" t="str">
        <f t="shared" si="13"/>
        <v>Dec</v>
      </c>
      <c r="M850" s="16">
        <f>IF(D850="?",$R$7,D850)</f>
        <v>1978</v>
      </c>
      <c r="N850" s="24" t="str">
        <f>IF(I850="?",$R$12,I850)</f>
        <v>tier - 1</v>
      </c>
      <c r="O850" s="24" t="str">
        <f>IF(J850="?",$R$18,J850)</f>
        <v>tier - 2</v>
      </c>
    </row>
    <row r="851" spans="3:15" x14ac:dyDescent="0.35">
      <c r="C851" t="s">
        <v>876</v>
      </c>
      <c r="D851">
        <v>1980</v>
      </c>
      <c r="E851" t="s">
        <v>35</v>
      </c>
      <c r="F851">
        <v>18</v>
      </c>
      <c r="G851">
        <v>2</v>
      </c>
      <c r="H851">
        <v>6951.12</v>
      </c>
      <c r="I851" t="s">
        <v>11</v>
      </c>
      <c r="J851" t="s">
        <v>11</v>
      </c>
      <c r="K851" t="s">
        <v>13</v>
      </c>
      <c r="L851" s="16" t="str">
        <f t="shared" si="13"/>
        <v>Aug</v>
      </c>
      <c r="M851" s="16">
        <f>IF(D851="?",$R$7,D851)</f>
        <v>1980</v>
      </c>
      <c r="N851" s="24" t="str">
        <f>IF(I851="?",$R$12,I851)</f>
        <v>tier - 2</v>
      </c>
      <c r="O851" s="24" t="str">
        <f>IF(J851="?",$R$18,J851)</f>
        <v>tier - 2</v>
      </c>
    </row>
    <row r="852" spans="3:15" x14ac:dyDescent="0.35">
      <c r="C852" t="s">
        <v>877</v>
      </c>
      <c r="D852">
        <v>1975</v>
      </c>
      <c r="E852" t="s">
        <v>18</v>
      </c>
      <c r="F852">
        <v>3</v>
      </c>
      <c r="G852">
        <v>1</v>
      </c>
      <c r="H852">
        <v>6965.21</v>
      </c>
      <c r="I852" t="s">
        <v>11</v>
      </c>
      <c r="J852" t="s">
        <v>12</v>
      </c>
      <c r="K852" t="s">
        <v>13</v>
      </c>
      <c r="L852" s="16" t="str">
        <f t="shared" si="13"/>
        <v>Jun</v>
      </c>
      <c r="M852" s="16">
        <f>IF(D852="?",$R$7,D852)</f>
        <v>1975</v>
      </c>
      <c r="N852" s="24" t="str">
        <f>IF(I852="?",$R$12,I852)</f>
        <v>tier - 2</v>
      </c>
      <c r="O852" s="24" t="str">
        <f>IF(J852="?",$R$18,J852)</f>
        <v>tier - 3</v>
      </c>
    </row>
    <row r="853" spans="3:15" x14ac:dyDescent="0.35">
      <c r="C853" t="s">
        <v>878</v>
      </c>
      <c r="D853">
        <v>1985</v>
      </c>
      <c r="E853" t="s">
        <v>30</v>
      </c>
      <c r="F853">
        <v>10</v>
      </c>
      <c r="G853">
        <v>3</v>
      </c>
      <c r="H853">
        <v>6985.51</v>
      </c>
      <c r="I853" t="s">
        <v>11</v>
      </c>
      <c r="J853" t="s">
        <v>11</v>
      </c>
      <c r="K853" t="s">
        <v>166</v>
      </c>
      <c r="L853" s="16" t="str">
        <f t="shared" si="13"/>
        <v>Dec</v>
      </c>
      <c r="M853" s="16">
        <f>IF(D853="?",$R$7,D853)</f>
        <v>1985</v>
      </c>
      <c r="N853" s="24" t="str">
        <f>IF(I853="?",$R$12,I853)</f>
        <v>tier - 2</v>
      </c>
      <c r="O853" s="24" t="str">
        <f>IF(J853="?",$R$18,J853)</f>
        <v>tier - 2</v>
      </c>
    </row>
    <row r="854" spans="3:15" x14ac:dyDescent="0.35">
      <c r="C854" t="s">
        <v>879</v>
      </c>
      <c r="D854">
        <v>1982</v>
      </c>
      <c r="E854" t="s">
        <v>37</v>
      </c>
      <c r="F854">
        <v>18</v>
      </c>
      <c r="G854">
        <v>2</v>
      </c>
      <c r="H854">
        <v>6986.7</v>
      </c>
      <c r="I854" t="s">
        <v>12</v>
      </c>
      <c r="J854" t="s">
        <v>16</v>
      </c>
      <c r="K854" t="s">
        <v>23</v>
      </c>
      <c r="L854" s="16" t="str">
        <f t="shared" si="13"/>
        <v>Oct</v>
      </c>
      <c r="M854" s="16">
        <f>IF(D854="?",$R$7,D854)</f>
        <v>1982</v>
      </c>
      <c r="N854" s="24" t="str">
        <f>IF(I854="?",$R$12,I854)</f>
        <v>tier - 3</v>
      </c>
      <c r="O854" s="24" t="str">
        <f>IF(J854="?",$R$18,J854)</f>
        <v>tier - 1</v>
      </c>
    </row>
    <row r="855" spans="3:15" x14ac:dyDescent="0.35">
      <c r="C855" t="s">
        <v>880</v>
      </c>
      <c r="D855">
        <v>1982</v>
      </c>
      <c r="E855" t="s">
        <v>20</v>
      </c>
      <c r="F855">
        <v>1</v>
      </c>
      <c r="G855">
        <v>3</v>
      </c>
      <c r="H855">
        <v>6989.95</v>
      </c>
      <c r="I855" t="s">
        <v>11</v>
      </c>
      <c r="J855" t="s">
        <v>16</v>
      </c>
      <c r="K855" t="s">
        <v>13</v>
      </c>
      <c r="L855" s="16" t="str">
        <f t="shared" si="13"/>
        <v>Sep</v>
      </c>
      <c r="M855" s="16">
        <f>IF(D855="?",$R$7,D855)</f>
        <v>1982</v>
      </c>
      <c r="N855" s="24" t="str">
        <f>IF(I855="?",$R$12,I855)</f>
        <v>tier - 2</v>
      </c>
      <c r="O855" s="24" t="str">
        <f>IF(J855="?",$R$18,J855)</f>
        <v>tier - 1</v>
      </c>
    </row>
    <row r="856" spans="3:15" x14ac:dyDescent="0.35">
      <c r="C856" t="s">
        <v>881</v>
      </c>
      <c r="D856">
        <v>1969</v>
      </c>
      <c r="E856" t="s">
        <v>10</v>
      </c>
      <c r="F856">
        <v>6</v>
      </c>
      <c r="G856">
        <v>0</v>
      </c>
      <c r="H856">
        <v>7003.1</v>
      </c>
      <c r="I856" t="s">
        <v>11</v>
      </c>
      <c r="J856" t="s">
        <v>12</v>
      </c>
      <c r="K856" t="s">
        <v>13</v>
      </c>
      <c r="L856" s="16" t="str">
        <f t="shared" si="13"/>
        <v>Jul</v>
      </c>
      <c r="M856" s="16">
        <f>IF(D856="?",$R$7,D856)</f>
        <v>1969</v>
      </c>
      <c r="N856" s="24" t="str">
        <f>IF(I856="?",$R$12,I856)</f>
        <v>tier - 2</v>
      </c>
      <c r="O856" s="24" t="str">
        <f>IF(J856="?",$R$18,J856)</f>
        <v>tier - 3</v>
      </c>
    </row>
    <row r="857" spans="3:15" x14ac:dyDescent="0.35">
      <c r="C857" t="s">
        <v>882</v>
      </c>
      <c r="D857">
        <v>1978</v>
      </c>
      <c r="E857" t="s">
        <v>18</v>
      </c>
      <c r="F857">
        <v>2</v>
      </c>
      <c r="G857">
        <v>2</v>
      </c>
      <c r="H857">
        <v>7033.08</v>
      </c>
      <c r="I857" t="s">
        <v>11</v>
      </c>
      <c r="J857" t="s">
        <v>11</v>
      </c>
      <c r="K857" t="s">
        <v>13</v>
      </c>
      <c r="L857" s="16" t="str">
        <f t="shared" si="13"/>
        <v>Jun</v>
      </c>
      <c r="M857" s="16">
        <f>IF(D857="?",$R$7,D857)</f>
        <v>1978</v>
      </c>
      <c r="N857" s="24" t="str">
        <f>IF(I857="?",$R$12,I857)</f>
        <v>tier - 2</v>
      </c>
      <c r="O857" s="24" t="str">
        <f>IF(J857="?",$R$18,J857)</f>
        <v>tier - 2</v>
      </c>
    </row>
    <row r="858" spans="3:15" x14ac:dyDescent="0.35">
      <c r="C858" t="s">
        <v>883</v>
      </c>
      <c r="D858">
        <v>1995</v>
      </c>
      <c r="E858" t="s">
        <v>37</v>
      </c>
      <c r="F858">
        <v>29</v>
      </c>
      <c r="G858">
        <v>0</v>
      </c>
      <c r="H858">
        <v>7042.11</v>
      </c>
      <c r="I858" t="s">
        <v>11</v>
      </c>
      <c r="J858" t="s">
        <v>12</v>
      </c>
      <c r="K858" t="s">
        <v>23</v>
      </c>
      <c r="L858" s="16" t="str">
        <f t="shared" si="13"/>
        <v>Oct</v>
      </c>
      <c r="M858" s="16">
        <f>IF(D858="?",$R$7,D858)</f>
        <v>1995</v>
      </c>
      <c r="N858" s="24" t="str">
        <f>IF(I858="?",$R$12,I858)</f>
        <v>tier - 2</v>
      </c>
      <c r="O858" s="24" t="str">
        <f>IF(J858="?",$R$18,J858)</f>
        <v>tier - 3</v>
      </c>
    </row>
    <row r="859" spans="3:15" x14ac:dyDescent="0.35">
      <c r="C859" t="s">
        <v>884</v>
      </c>
      <c r="D859">
        <v>1980</v>
      </c>
      <c r="E859" t="s">
        <v>10</v>
      </c>
      <c r="F859">
        <v>26</v>
      </c>
      <c r="G859">
        <v>1</v>
      </c>
      <c r="H859">
        <v>7045.5</v>
      </c>
      <c r="I859" t="s">
        <v>11</v>
      </c>
      <c r="J859" t="s">
        <v>16</v>
      </c>
      <c r="K859" t="s">
        <v>42</v>
      </c>
      <c r="L859" s="16" t="str">
        <f t="shared" si="13"/>
        <v>Jul</v>
      </c>
      <c r="M859" s="16">
        <f>IF(D859="?",$R$7,D859)</f>
        <v>1980</v>
      </c>
      <c r="N859" s="24" t="str">
        <f>IF(I859="?",$R$12,I859)</f>
        <v>tier - 2</v>
      </c>
      <c r="O859" s="24" t="str">
        <f>IF(J859="?",$R$18,J859)</f>
        <v>tier - 1</v>
      </c>
    </row>
    <row r="860" spans="3:15" x14ac:dyDescent="0.35">
      <c r="C860" t="s">
        <v>885</v>
      </c>
      <c r="D860">
        <v>1980</v>
      </c>
      <c r="E860" t="s">
        <v>37</v>
      </c>
      <c r="F860">
        <v>22</v>
      </c>
      <c r="G860">
        <v>1</v>
      </c>
      <c r="H860">
        <v>7046.72</v>
      </c>
      <c r="I860" t="s">
        <v>11</v>
      </c>
      <c r="J860" t="s">
        <v>12</v>
      </c>
      <c r="K860" t="s">
        <v>13</v>
      </c>
      <c r="L860" s="16" t="str">
        <f t="shared" si="13"/>
        <v>Oct</v>
      </c>
      <c r="M860" s="16">
        <f>IF(D860="?",$R$7,D860)</f>
        <v>1980</v>
      </c>
      <c r="N860" s="24" t="str">
        <f>IF(I860="?",$R$12,I860)</f>
        <v>tier - 2</v>
      </c>
      <c r="O860" s="24" t="str">
        <f>IF(J860="?",$R$18,J860)</f>
        <v>tier - 3</v>
      </c>
    </row>
    <row r="861" spans="3:15" x14ac:dyDescent="0.35">
      <c r="C861" t="s">
        <v>886</v>
      </c>
      <c r="D861">
        <v>1980</v>
      </c>
      <c r="E861" t="s">
        <v>10</v>
      </c>
      <c r="F861">
        <v>21</v>
      </c>
      <c r="G861">
        <v>0</v>
      </c>
      <c r="H861">
        <v>7050.02</v>
      </c>
      <c r="I861" t="s">
        <v>11</v>
      </c>
      <c r="J861" t="s">
        <v>16</v>
      </c>
      <c r="K861" t="s">
        <v>247</v>
      </c>
      <c r="L861" s="16" t="str">
        <f t="shared" si="13"/>
        <v>Jul</v>
      </c>
      <c r="M861" s="16">
        <f>IF(D861="?",$R$7,D861)</f>
        <v>1980</v>
      </c>
      <c r="N861" s="24" t="str">
        <f>IF(I861="?",$R$12,I861)</f>
        <v>tier - 2</v>
      </c>
      <c r="O861" s="24" t="str">
        <f>IF(J861="?",$R$18,J861)</f>
        <v>tier - 1</v>
      </c>
    </row>
    <row r="862" spans="3:15" x14ac:dyDescent="0.35">
      <c r="C862" t="s">
        <v>887</v>
      </c>
      <c r="D862">
        <v>1980</v>
      </c>
      <c r="E862" t="s">
        <v>18</v>
      </c>
      <c r="F862">
        <v>28</v>
      </c>
      <c r="G862">
        <v>1</v>
      </c>
      <c r="H862">
        <v>7050.64</v>
      </c>
      <c r="I862" t="s">
        <v>11</v>
      </c>
      <c r="J862" t="s">
        <v>12</v>
      </c>
      <c r="K862" t="s">
        <v>42</v>
      </c>
      <c r="L862" s="16" t="str">
        <f t="shared" si="13"/>
        <v>Jun</v>
      </c>
      <c r="M862" s="16">
        <f>IF(D862="?",$R$7,D862)</f>
        <v>1980</v>
      </c>
      <c r="N862" s="24" t="str">
        <f>IF(I862="?",$R$12,I862)</f>
        <v>tier - 2</v>
      </c>
      <c r="O862" s="24" t="str">
        <f>IF(J862="?",$R$18,J862)</f>
        <v>tier - 3</v>
      </c>
    </row>
    <row r="863" spans="3:15" x14ac:dyDescent="0.35">
      <c r="C863" t="s">
        <v>888</v>
      </c>
      <c r="D863">
        <v>1978</v>
      </c>
      <c r="E863" t="s">
        <v>18</v>
      </c>
      <c r="F863">
        <v>24</v>
      </c>
      <c r="G863">
        <v>2</v>
      </c>
      <c r="H863">
        <v>7054.41</v>
      </c>
      <c r="I863" t="s">
        <v>11</v>
      </c>
      <c r="J863" t="s">
        <v>11</v>
      </c>
      <c r="K863" t="s">
        <v>13</v>
      </c>
      <c r="L863" s="16" t="str">
        <f t="shared" si="13"/>
        <v>Jun</v>
      </c>
      <c r="M863" s="16">
        <f>IF(D863="?",$R$7,D863)</f>
        <v>1978</v>
      </c>
      <c r="N863" s="24" t="str">
        <f>IF(I863="?",$R$12,I863)</f>
        <v>tier - 2</v>
      </c>
      <c r="O863" s="24" t="str">
        <f>IF(J863="?",$R$18,J863)</f>
        <v>tier - 2</v>
      </c>
    </row>
    <row r="864" spans="3:15" x14ac:dyDescent="0.35">
      <c r="C864" t="s">
        <v>889</v>
      </c>
      <c r="D864">
        <v>1982</v>
      </c>
      <c r="E864" t="s">
        <v>37</v>
      </c>
      <c r="F864">
        <v>6</v>
      </c>
      <c r="G864">
        <v>1</v>
      </c>
      <c r="H864">
        <v>7077.19</v>
      </c>
      <c r="I864" t="s">
        <v>11</v>
      </c>
      <c r="J864" t="s">
        <v>12</v>
      </c>
      <c r="K864" t="s">
        <v>247</v>
      </c>
      <c r="L864" s="16" t="str">
        <f t="shared" si="13"/>
        <v>Oct</v>
      </c>
      <c r="M864" s="16">
        <f>IF(D864="?",$R$7,D864)</f>
        <v>1982</v>
      </c>
      <c r="N864" s="24" t="str">
        <f>IF(I864="?",$R$12,I864)</f>
        <v>tier - 2</v>
      </c>
      <c r="O864" s="24" t="str">
        <f>IF(J864="?",$R$18,J864)</f>
        <v>tier - 3</v>
      </c>
    </row>
    <row r="865" spans="3:15" x14ac:dyDescent="0.35">
      <c r="C865" t="s">
        <v>890</v>
      </c>
      <c r="D865">
        <v>1992</v>
      </c>
      <c r="E865" t="s">
        <v>18</v>
      </c>
      <c r="F865">
        <v>18</v>
      </c>
      <c r="G865">
        <v>0</v>
      </c>
      <c r="H865">
        <v>7096.98</v>
      </c>
      <c r="I865" t="s">
        <v>11</v>
      </c>
      <c r="J865" t="s">
        <v>11</v>
      </c>
      <c r="K865" t="s">
        <v>23</v>
      </c>
      <c r="L865" s="16" t="str">
        <f t="shared" si="13"/>
        <v>Jun</v>
      </c>
      <c r="M865" s="16">
        <f>IF(D865="?",$R$7,D865)</f>
        <v>1992</v>
      </c>
      <c r="N865" s="24" t="str">
        <f>IF(I865="?",$R$12,I865)</f>
        <v>tier - 2</v>
      </c>
      <c r="O865" s="24" t="str">
        <f>IF(J865="?",$R$18,J865)</f>
        <v>tier - 2</v>
      </c>
    </row>
    <row r="866" spans="3:15" x14ac:dyDescent="0.35">
      <c r="C866" t="s">
        <v>891</v>
      </c>
      <c r="D866">
        <v>1987</v>
      </c>
      <c r="E866" t="s">
        <v>35</v>
      </c>
      <c r="F866">
        <v>11</v>
      </c>
      <c r="G866">
        <v>3</v>
      </c>
      <c r="H866">
        <v>7106.81</v>
      </c>
      <c r="I866" t="s">
        <v>11</v>
      </c>
      <c r="J866" t="s">
        <v>16</v>
      </c>
      <c r="K866" t="s">
        <v>23</v>
      </c>
      <c r="L866" s="16" t="str">
        <f t="shared" si="13"/>
        <v>Aug</v>
      </c>
      <c r="M866" s="16">
        <f>IF(D866="?",$R$7,D866)</f>
        <v>1987</v>
      </c>
      <c r="N866" s="24" t="str">
        <f>IF(I866="?",$R$12,I866)</f>
        <v>tier - 2</v>
      </c>
      <c r="O866" s="24" t="str">
        <f>IF(J866="?",$R$18,J866)</f>
        <v>tier - 1</v>
      </c>
    </row>
    <row r="867" spans="3:15" x14ac:dyDescent="0.35">
      <c r="C867" t="s">
        <v>892</v>
      </c>
      <c r="D867">
        <v>1968</v>
      </c>
      <c r="E867" t="s">
        <v>18</v>
      </c>
      <c r="F867">
        <v>29</v>
      </c>
      <c r="G867">
        <v>0</v>
      </c>
      <c r="H867">
        <v>7125.25</v>
      </c>
      <c r="I867" t="s">
        <v>12</v>
      </c>
      <c r="J867" t="s">
        <v>11</v>
      </c>
      <c r="K867" t="s">
        <v>13</v>
      </c>
      <c r="L867" s="16" t="str">
        <f t="shared" si="13"/>
        <v>Jun</v>
      </c>
      <c r="M867" s="16">
        <f>IF(D867="?",$R$7,D867)</f>
        <v>1968</v>
      </c>
      <c r="N867" s="24" t="str">
        <f>IF(I867="?",$R$12,I867)</f>
        <v>tier - 3</v>
      </c>
      <c r="O867" s="24" t="str">
        <f>IF(J867="?",$R$18,J867)</f>
        <v>tier - 2</v>
      </c>
    </row>
    <row r="868" spans="3:15" x14ac:dyDescent="0.35">
      <c r="C868" t="s">
        <v>893</v>
      </c>
      <c r="D868">
        <v>1993</v>
      </c>
      <c r="E868" t="s">
        <v>35</v>
      </c>
      <c r="F868">
        <v>1</v>
      </c>
      <c r="G868">
        <v>0</v>
      </c>
      <c r="H868">
        <v>7128.64</v>
      </c>
      <c r="I868" t="s">
        <v>11</v>
      </c>
      <c r="J868" t="s">
        <v>11</v>
      </c>
      <c r="K868" t="s">
        <v>300</v>
      </c>
      <c r="L868" s="16" t="str">
        <f t="shared" si="13"/>
        <v>Aug</v>
      </c>
      <c r="M868" s="16">
        <f>IF(D868="?",$R$7,D868)</f>
        <v>1993</v>
      </c>
      <c r="N868" s="24" t="str">
        <f>IF(I868="?",$R$12,I868)</f>
        <v>tier - 2</v>
      </c>
      <c r="O868" s="24" t="str">
        <f>IF(J868="?",$R$18,J868)</f>
        <v>tier - 2</v>
      </c>
    </row>
    <row r="869" spans="3:15" x14ac:dyDescent="0.35">
      <c r="C869" t="s">
        <v>894</v>
      </c>
      <c r="D869">
        <v>1984</v>
      </c>
      <c r="E869" t="s">
        <v>10</v>
      </c>
      <c r="F869">
        <v>7</v>
      </c>
      <c r="G869">
        <v>2</v>
      </c>
      <c r="H869">
        <v>7133.9</v>
      </c>
      <c r="I869" t="s">
        <v>11</v>
      </c>
      <c r="J869" t="s">
        <v>16</v>
      </c>
      <c r="K869" t="s">
        <v>247</v>
      </c>
      <c r="L869" s="16" t="str">
        <f t="shared" si="13"/>
        <v>Jul</v>
      </c>
      <c r="M869" s="16">
        <f>IF(D869="?",$R$7,D869)</f>
        <v>1984</v>
      </c>
      <c r="N869" s="24" t="str">
        <f>IF(I869="?",$R$12,I869)</f>
        <v>tier - 2</v>
      </c>
      <c r="O869" s="24" t="str">
        <f>IF(J869="?",$R$18,J869)</f>
        <v>tier - 1</v>
      </c>
    </row>
    <row r="870" spans="3:15" x14ac:dyDescent="0.35">
      <c r="C870" t="s">
        <v>895</v>
      </c>
      <c r="D870">
        <v>1999</v>
      </c>
      <c r="E870" t="s">
        <v>35</v>
      </c>
      <c r="F870">
        <v>8</v>
      </c>
      <c r="G870">
        <v>0</v>
      </c>
      <c r="H870">
        <v>7144.4</v>
      </c>
      <c r="I870" t="s">
        <v>11</v>
      </c>
      <c r="J870" t="s">
        <v>16</v>
      </c>
      <c r="K870" t="s">
        <v>632</v>
      </c>
      <c r="L870" s="16" t="str">
        <f t="shared" si="13"/>
        <v>Aug</v>
      </c>
      <c r="M870" s="16">
        <f>IF(D870="?",$R$7,D870)</f>
        <v>1999</v>
      </c>
      <c r="N870" s="24" t="str">
        <f>IF(I870="?",$R$12,I870)</f>
        <v>tier - 2</v>
      </c>
      <c r="O870" s="24" t="str">
        <f>IF(J870="?",$R$18,J870)</f>
        <v>tier - 1</v>
      </c>
    </row>
    <row r="871" spans="3:15" x14ac:dyDescent="0.35">
      <c r="C871" t="s">
        <v>896</v>
      </c>
      <c r="D871">
        <v>1984</v>
      </c>
      <c r="E871" t="s">
        <v>15</v>
      </c>
      <c r="F871">
        <v>21</v>
      </c>
      <c r="G871">
        <v>2</v>
      </c>
      <c r="H871">
        <v>7144.86</v>
      </c>
      <c r="I871" t="s">
        <v>11</v>
      </c>
      <c r="J871" t="s">
        <v>11</v>
      </c>
      <c r="K871" t="s">
        <v>247</v>
      </c>
      <c r="L871" s="16" t="str">
        <f t="shared" si="13"/>
        <v>Nov</v>
      </c>
      <c r="M871" s="16">
        <f>IF(D871="?",$R$7,D871)</f>
        <v>1984</v>
      </c>
      <c r="N871" s="24" t="str">
        <f>IF(I871="?",$R$12,I871)</f>
        <v>tier - 2</v>
      </c>
      <c r="O871" s="24" t="str">
        <f>IF(J871="?",$R$18,J871)</f>
        <v>tier - 2</v>
      </c>
    </row>
    <row r="872" spans="3:15" x14ac:dyDescent="0.35">
      <c r="C872" t="s">
        <v>897</v>
      </c>
      <c r="D872">
        <v>1976</v>
      </c>
      <c r="E872" t="s">
        <v>18</v>
      </c>
      <c r="F872">
        <v>24</v>
      </c>
      <c r="G872">
        <v>0</v>
      </c>
      <c r="H872">
        <v>7147.11</v>
      </c>
      <c r="I872" t="s">
        <v>12</v>
      </c>
      <c r="J872" t="s">
        <v>11</v>
      </c>
      <c r="K872" t="s">
        <v>42</v>
      </c>
      <c r="L872" s="16" t="str">
        <f t="shared" si="13"/>
        <v>Jun</v>
      </c>
      <c r="M872" s="16">
        <f>IF(D872="?",$R$7,D872)</f>
        <v>1976</v>
      </c>
      <c r="N872" s="24" t="str">
        <f>IF(I872="?",$R$12,I872)</f>
        <v>tier - 3</v>
      </c>
      <c r="O872" s="24" t="str">
        <f>IF(J872="?",$R$18,J872)</f>
        <v>tier - 2</v>
      </c>
    </row>
    <row r="873" spans="3:15" x14ac:dyDescent="0.35">
      <c r="C873" t="s">
        <v>898</v>
      </c>
      <c r="D873">
        <v>1978</v>
      </c>
      <c r="E873" t="s">
        <v>10</v>
      </c>
      <c r="F873">
        <v>30</v>
      </c>
      <c r="G873">
        <v>1</v>
      </c>
      <c r="H873">
        <v>7147.47</v>
      </c>
      <c r="I873" t="s">
        <v>11</v>
      </c>
      <c r="J873" t="s">
        <v>12</v>
      </c>
      <c r="K873" t="s">
        <v>13</v>
      </c>
      <c r="L873" s="16" t="str">
        <f t="shared" si="13"/>
        <v>Jul</v>
      </c>
      <c r="M873" s="16">
        <f>IF(D873="?",$R$7,D873)</f>
        <v>1978</v>
      </c>
      <c r="N873" s="24" t="str">
        <f>IF(I873="?",$R$12,I873)</f>
        <v>tier - 2</v>
      </c>
      <c r="O873" s="24" t="str">
        <f>IF(J873="?",$R$18,J873)</f>
        <v>tier - 3</v>
      </c>
    </row>
    <row r="874" spans="3:15" x14ac:dyDescent="0.35">
      <c r="C874" t="s">
        <v>899</v>
      </c>
      <c r="D874">
        <v>1984</v>
      </c>
      <c r="E874" t="s">
        <v>18</v>
      </c>
      <c r="F874">
        <v>29</v>
      </c>
      <c r="G874">
        <v>3</v>
      </c>
      <c r="H874">
        <v>7151.09</v>
      </c>
      <c r="I874" t="s">
        <v>11</v>
      </c>
      <c r="J874" t="s">
        <v>11</v>
      </c>
      <c r="K874" t="s">
        <v>42</v>
      </c>
      <c r="L874" s="16" t="str">
        <f t="shared" si="13"/>
        <v>Jun</v>
      </c>
      <c r="M874" s="16">
        <f>IF(D874="?",$R$7,D874)</f>
        <v>1984</v>
      </c>
      <c r="N874" s="24" t="str">
        <f>IF(I874="?",$R$12,I874)</f>
        <v>tier - 2</v>
      </c>
      <c r="O874" s="24" t="str">
        <f>IF(J874="?",$R$18,J874)</f>
        <v>tier - 2</v>
      </c>
    </row>
    <row r="875" spans="3:15" x14ac:dyDescent="0.35">
      <c r="C875" t="s">
        <v>900</v>
      </c>
      <c r="D875">
        <v>1978</v>
      </c>
      <c r="E875" t="s">
        <v>20</v>
      </c>
      <c r="F875">
        <v>6</v>
      </c>
      <c r="G875">
        <v>1</v>
      </c>
      <c r="H875">
        <v>7152.67</v>
      </c>
      <c r="I875" t="s">
        <v>12</v>
      </c>
      <c r="J875" t="s">
        <v>11</v>
      </c>
      <c r="K875" t="s">
        <v>13</v>
      </c>
      <c r="L875" s="16" t="str">
        <f t="shared" si="13"/>
        <v>Sep</v>
      </c>
      <c r="M875" s="16">
        <f>IF(D875="?",$R$7,D875)</f>
        <v>1978</v>
      </c>
      <c r="N875" s="24" t="str">
        <f>IF(I875="?",$R$12,I875)</f>
        <v>tier - 3</v>
      </c>
      <c r="O875" s="24" t="str">
        <f>IF(J875="?",$R$18,J875)</f>
        <v>tier - 2</v>
      </c>
    </row>
    <row r="876" spans="3:15" x14ac:dyDescent="0.35">
      <c r="C876" t="s">
        <v>901</v>
      </c>
      <c r="D876">
        <v>1981</v>
      </c>
      <c r="E876" t="s">
        <v>10</v>
      </c>
      <c r="F876">
        <v>17</v>
      </c>
      <c r="G876">
        <v>1</v>
      </c>
      <c r="H876">
        <v>7153.55</v>
      </c>
      <c r="I876" t="s">
        <v>11</v>
      </c>
      <c r="J876" t="s">
        <v>16</v>
      </c>
      <c r="K876" t="s">
        <v>23</v>
      </c>
      <c r="L876" s="16" t="str">
        <f t="shared" si="13"/>
        <v>Jul</v>
      </c>
      <c r="M876" s="16">
        <f>IF(D876="?",$R$7,D876)</f>
        <v>1981</v>
      </c>
      <c r="N876" s="24" t="str">
        <f>IF(I876="?",$R$12,I876)</f>
        <v>tier - 2</v>
      </c>
      <c r="O876" s="24" t="str">
        <f>IF(J876="?",$R$18,J876)</f>
        <v>tier - 1</v>
      </c>
    </row>
    <row r="877" spans="3:15" x14ac:dyDescent="0.35">
      <c r="C877" t="s">
        <v>902</v>
      </c>
      <c r="D877">
        <v>1980</v>
      </c>
      <c r="E877" t="s">
        <v>18</v>
      </c>
      <c r="F877">
        <v>22</v>
      </c>
      <c r="G877">
        <v>2</v>
      </c>
      <c r="H877">
        <v>7160.09</v>
      </c>
      <c r="I877" t="s">
        <v>11</v>
      </c>
      <c r="J877" t="s">
        <v>11</v>
      </c>
      <c r="K877" t="s">
        <v>42</v>
      </c>
      <c r="L877" s="16" t="str">
        <f t="shared" si="13"/>
        <v>Jun</v>
      </c>
      <c r="M877" s="16">
        <f>IF(D877="?",$R$7,D877)</f>
        <v>1980</v>
      </c>
      <c r="N877" s="24" t="str">
        <f>IF(I877="?",$R$12,I877)</f>
        <v>tier - 2</v>
      </c>
      <c r="O877" s="24" t="str">
        <f>IF(J877="?",$R$18,J877)</f>
        <v>tier - 2</v>
      </c>
    </row>
    <row r="878" spans="3:15" x14ac:dyDescent="0.35">
      <c r="C878" t="s">
        <v>903</v>
      </c>
      <c r="D878">
        <v>1980</v>
      </c>
      <c r="E878" t="s">
        <v>37</v>
      </c>
      <c r="F878">
        <v>7</v>
      </c>
      <c r="G878">
        <v>2</v>
      </c>
      <c r="H878">
        <v>7160.33</v>
      </c>
      <c r="I878" t="s">
        <v>11</v>
      </c>
      <c r="J878" t="s">
        <v>16</v>
      </c>
      <c r="K878" t="s">
        <v>13</v>
      </c>
      <c r="L878" s="16" t="str">
        <f t="shared" si="13"/>
        <v>Oct</v>
      </c>
      <c r="M878" s="16">
        <f>IF(D878="?",$R$7,D878)</f>
        <v>1980</v>
      </c>
      <c r="N878" s="24" t="str">
        <f>IF(I878="?",$R$12,I878)</f>
        <v>tier - 2</v>
      </c>
      <c r="O878" s="24" t="str">
        <f>IF(J878="?",$R$18,J878)</f>
        <v>tier - 1</v>
      </c>
    </row>
    <row r="879" spans="3:15" x14ac:dyDescent="0.35">
      <c r="C879" t="s">
        <v>904</v>
      </c>
      <c r="D879">
        <v>1980</v>
      </c>
      <c r="E879" t="s">
        <v>20</v>
      </c>
      <c r="F879">
        <v>30</v>
      </c>
      <c r="G879">
        <v>2</v>
      </c>
      <c r="H879">
        <v>7162.01</v>
      </c>
      <c r="I879" t="s">
        <v>11</v>
      </c>
      <c r="J879" t="s">
        <v>12</v>
      </c>
      <c r="K879" t="s">
        <v>13</v>
      </c>
      <c r="L879" s="16" t="str">
        <f t="shared" si="13"/>
        <v>Sep</v>
      </c>
      <c r="M879" s="16">
        <f>IF(D879="?",$R$7,D879)</f>
        <v>1980</v>
      </c>
      <c r="N879" s="24" t="str">
        <f>IF(I879="?",$R$12,I879)</f>
        <v>tier - 2</v>
      </c>
      <c r="O879" s="24" t="str">
        <f>IF(J879="?",$R$18,J879)</f>
        <v>tier - 3</v>
      </c>
    </row>
    <row r="880" spans="3:15" x14ac:dyDescent="0.35">
      <c r="C880" t="s">
        <v>905</v>
      </c>
      <c r="D880">
        <v>1982</v>
      </c>
      <c r="E880" t="s">
        <v>35</v>
      </c>
      <c r="F880">
        <v>16</v>
      </c>
      <c r="G880">
        <v>2</v>
      </c>
      <c r="H880">
        <v>7173.36</v>
      </c>
      <c r="I880" t="s">
        <v>12</v>
      </c>
      <c r="J880" t="s">
        <v>11</v>
      </c>
      <c r="K880" t="s">
        <v>168</v>
      </c>
      <c r="L880" s="16" t="str">
        <f t="shared" si="13"/>
        <v>Aug</v>
      </c>
      <c r="M880" s="16">
        <f>IF(D880="?",$R$7,D880)</f>
        <v>1982</v>
      </c>
      <c r="N880" s="24" t="str">
        <f>IF(I880="?",$R$12,I880)</f>
        <v>tier - 3</v>
      </c>
      <c r="O880" s="24" t="str">
        <f>IF(J880="?",$R$18,J880)</f>
        <v>tier - 2</v>
      </c>
    </row>
    <row r="881" spans="3:15" x14ac:dyDescent="0.35">
      <c r="C881" t="s">
        <v>906</v>
      </c>
      <c r="D881">
        <v>1975</v>
      </c>
      <c r="E881" t="s">
        <v>10</v>
      </c>
      <c r="F881">
        <v>19</v>
      </c>
      <c r="G881">
        <v>1</v>
      </c>
      <c r="H881">
        <v>7175.51</v>
      </c>
      <c r="I881" t="s">
        <v>11</v>
      </c>
      <c r="J881" t="s">
        <v>12</v>
      </c>
      <c r="K881" t="s">
        <v>13</v>
      </c>
      <c r="L881" s="16" t="str">
        <f t="shared" si="13"/>
        <v>Jul</v>
      </c>
      <c r="M881" s="16">
        <f>IF(D881="?",$R$7,D881)</f>
        <v>1975</v>
      </c>
      <c r="N881" s="24" t="str">
        <f>IF(I881="?",$R$12,I881)</f>
        <v>tier - 2</v>
      </c>
      <c r="O881" s="24" t="str">
        <f>IF(J881="?",$R$18,J881)</f>
        <v>tier - 3</v>
      </c>
    </row>
    <row r="882" spans="3:15" x14ac:dyDescent="0.35">
      <c r="C882" t="s">
        <v>907</v>
      </c>
      <c r="D882">
        <v>1968</v>
      </c>
      <c r="E882" t="s">
        <v>35</v>
      </c>
      <c r="F882">
        <v>26</v>
      </c>
      <c r="G882">
        <v>0</v>
      </c>
      <c r="H882">
        <v>7179.52</v>
      </c>
      <c r="I882" t="s">
        <v>12</v>
      </c>
      <c r="J882" t="s">
        <v>12</v>
      </c>
      <c r="K882" t="s">
        <v>13</v>
      </c>
      <c r="L882" s="16" t="str">
        <f t="shared" si="13"/>
        <v>Aug</v>
      </c>
      <c r="M882" s="16">
        <f>IF(D882="?",$R$7,D882)</f>
        <v>1968</v>
      </c>
      <c r="N882" s="24" t="str">
        <f>IF(I882="?",$R$12,I882)</f>
        <v>tier - 3</v>
      </c>
      <c r="O882" s="24" t="str">
        <f>IF(J882="?",$R$18,J882)</f>
        <v>tier - 3</v>
      </c>
    </row>
    <row r="883" spans="3:15" x14ac:dyDescent="0.35">
      <c r="C883" t="s">
        <v>908</v>
      </c>
      <c r="D883">
        <v>1982</v>
      </c>
      <c r="E883" t="s">
        <v>20</v>
      </c>
      <c r="F883">
        <v>14</v>
      </c>
      <c r="G883">
        <v>3</v>
      </c>
      <c r="H883">
        <v>7196.87</v>
      </c>
      <c r="I883" t="s">
        <v>12</v>
      </c>
      <c r="J883" t="s">
        <v>11</v>
      </c>
      <c r="K883" t="s">
        <v>42</v>
      </c>
      <c r="L883" s="16" t="str">
        <f t="shared" si="13"/>
        <v>Sep</v>
      </c>
      <c r="M883" s="16">
        <f>IF(D883="?",$R$7,D883)</f>
        <v>1982</v>
      </c>
      <c r="N883" s="24" t="str">
        <f>IF(I883="?",$R$12,I883)</f>
        <v>tier - 3</v>
      </c>
      <c r="O883" s="24" t="str">
        <f>IF(J883="?",$R$18,J883)</f>
        <v>tier - 2</v>
      </c>
    </row>
    <row r="884" spans="3:15" x14ac:dyDescent="0.35">
      <c r="C884" t="s">
        <v>909</v>
      </c>
      <c r="D884">
        <v>1983</v>
      </c>
      <c r="E884" t="s">
        <v>35</v>
      </c>
      <c r="F884">
        <v>11</v>
      </c>
      <c r="G884">
        <v>2</v>
      </c>
      <c r="H884">
        <v>7201.7</v>
      </c>
      <c r="I884" t="s">
        <v>11</v>
      </c>
      <c r="J884" t="s">
        <v>12</v>
      </c>
      <c r="K884" t="s">
        <v>23</v>
      </c>
      <c r="L884" s="16" t="str">
        <f t="shared" si="13"/>
        <v>Aug</v>
      </c>
      <c r="M884" s="16">
        <f>IF(D884="?",$R$7,D884)</f>
        <v>1983</v>
      </c>
      <c r="N884" s="24" t="str">
        <f>IF(I884="?",$R$12,I884)</f>
        <v>tier - 2</v>
      </c>
      <c r="O884" s="24" t="str">
        <f>IF(J884="?",$R$18,J884)</f>
        <v>tier - 3</v>
      </c>
    </row>
    <row r="885" spans="3:15" x14ac:dyDescent="0.35">
      <c r="C885" t="s">
        <v>910</v>
      </c>
      <c r="D885">
        <v>1983</v>
      </c>
      <c r="E885" t="s">
        <v>15</v>
      </c>
      <c r="F885">
        <v>21</v>
      </c>
      <c r="G885">
        <v>2</v>
      </c>
      <c r="H885">
        <v>7209.49</v>
      </c>
      <c r="I885" t="s">
        <v>11</v>
      </c>
      <c r="J885" t="s">
        <v>12</v>
      </c>
      <c r="K885" t="s">
        <v>23</v>
      </c>
      <c r="L885" s="16" t="str">
        <f t="shared" si="13"/>
        <v>Nov</v>
      </c>
      <c r="M885" s="16">
        <f>IF(D885="?",$R$7,D885)</f>
        <v>1983</v>
      </c>
      <c r="N885" s="24" t="str">
        <f>IF(I885="?",$R$12,I885)</f>
        <v>tier - 2</v>
      </c>
      <c r="O885" s="24" t="str">
        <f>IF(J885="?",$R$18,J885)</f>
        <v>tier - 3</v>
      </c>
    </row>
    <row r="886" spans="3:15" x14ac:dyDescent="0.35">
      <c r="C886" t="s">
        <v>911</v>
      </c>
      <c r="D886">
        <v>1991</v>
      </c>
      <c r="E886" t="s">
        <v>18</v>
      </c>
      <c r="F886">
        <v>28</v>
      </c>
      <c r="G886">
        <v>3</v>
      </c>
      <c r="H886">
        <v>7220.25</v>
      </c>
      <c r="I886" t="s">
        <v>11</v>
      </c>
      <c r="J886" t="s">
        <v>11</v>
      </c>
      <c r="K886" t="s">
        <v>300</v>
      </c>
      <c r="L886" s="16" t="str">
        <f t="shared" si="13"/>
        <v>Jun</v>
      </c>
      <c r="M886" s="16">
        <f>IF(D886="?",$R$7,D886)</f>
        <v>1991</v>
      </c>
      <c r="N886" s="24" t="str">
        <f>IF(I886="?",$R$12,I886)</f>
        <v>tier - 2</v>
      </c>
      <c r="O886" s="24" t="str">
        <f>IF(J886="?",$R$18,J886)</f>
        <v>tier - 2</v>
      </c>
    </row>
    <row r="887" spans="3:15" x14ac:dyDescent="0.35">
      <c r="C887" t="s">
        <v>912</v>
      </c>
      <c r="D887">
        <v>1977</v>
      </c>
      <c r="E887" t="s">
        <v>20</v>
      </c>
      <c r="F887">
        <v>15</v>
      </c>
      <c r="G887">
        <v>0</v>
      </c>
      <c r="H887">
        <v>7222.79</v>
      </c>
      <c r="I887" t="s">
        <v>12</v>
      </c>
      <c r="J887" t="s">
        <v>12</v>
      </c>
      <c r="K887" t="s">
        <v>23</v>
      </c>
      <c r="L887" s="16" t="str">
        <f t="shared" si="13"/>
        <v>Sep</v>
      </c>
      <c r="M887" s="16">
        <f>IF(D887="?",$R$7,D887)</f>
        <v>1977</v>
      </c>
      <c r="N887" s="24" t="str">
        <f>IF(I887="?",$R$12,I887)</f>
        <v>tier - 3</v>
      </c>
      <c r="O887" s="24" t="str">
        <f>IF(J887="?",$R$18,J887)</f>
        <v>tier - 3</v>
      </c>
    </row>
    <row r="888" spans="3:15" x14ac:dyDescent="0.35">
      <c r="C888" t="s">
        <v>913</v>
      </c>
      <c r="D888">
        <v>1986</v>
      </c>
      <c r="E888" t="s">
        <v>10</v>
      </c>
      <c r="F888">
        <v>13</v>
      </c>
      <c r="G888">
        <v>3</v>
      </c>
      <c r="H888">
        <v>7228.22</v>
      </c>
      <c r="I888" t="s">
        <v>11</v>
      </c>
      <c r="J888" t="s">
        <v>16</v>
      </c>
      <c r="K888" t="s">
        <v>247</v>
      </c>
      <c r="L888" s="16" t="str">
        <f t="shared" si="13"/>
        <v>Jul</v>
      </c>
      <c r="M888" s="16">
        <f>IF(D888="?",$R$7,D888)</f>
        <v>1986</v>
      </c>
      <c r="N888" s="24" t="str">
        <f>IF(I888="?",$R$12,I888)</f>
        <v>tier - 2</v>
      </c>
      <c r="O888" s="24" t="str">
        <f>IF(J888="?",$R$18,J888)</f>
        <v>tier - 1</v>
      </c>
    </row>
    <row r="889" spans="3:15" x14ac:dyDescent="0.35">
      <c r="C889" t="s">
        <v>914</v>
      </c>
      <c r="D889">
        <v>1986</v>
      </c>
      <c r="E889" t="s">
        <v>20</v>
      </c>
      <c r="F889">
        <v>2</v>
      </c>
      <c r="G889">
        <v>4</v>
      </c>
      <c r="H889">
        <v>7243.81</v>
      </c>
      <c r="I889" t="s">
        <v>11</v>
      </c>
      <c r="J889" t="s">
        <v>12</v>
      </c>
      <c r="K889" t="s">
        <v>13</v>
      </c>
      <c r="L889" s="16" t="str">
        <f t="shared" si="13"/>
        <v>Sep</v>
      </c>
      <c r="M889" s="16">
        <f>IF(D889="?",$R$7,D889)</f>
        <v>1986</v>
      </c>
      <c r="N889" s="24" t="str">
        <f>IF(I889="?",$R$12,I889)</f>
        <v>tier - 2</v>
      </c>
      <c r="O889" s="24" t="str">
        <f>IF(J889="?",$R$18,J889)</f>
        <v>tier - 3</v>
      </c>
    </row>
    <row r="890" spans="3:15" x14ac:dyDescent="0.35">
      <c r="C890" t="s">
        <v>915</v>
      </c>
      <c r="D890">
        <v>1982</v>
      </c>
      <c r="E890" t="s">
        <v>10</v>
      </c>
      <c r="F890">
        <v>24</v>
      </c>
      <c r="G890">
        <v>3</v>
      </c>
      <c r="H890">
        <v>7248.71</v>
      </c>
      <c r="I890" t="s">
        <v>11</v>
      </c>
      <c r="J890" t="s">
        <v>16</v>
      </c>
      <c r="K890" t="s">
        <v>13</v>
      </c>
      <c r="L890" s="16" t="str">
        <f t="shared" si="13"/>
        <v>Jul</v>
      </c>
      <c r="M890" s="16">
        <f>IF(D890="?",$R$7,D890)</f>
        <v>1982</v>
      </c>
      <c r="N890" s="24" t="str">
        <f>IF(I890="?",$R$12,I890)</f>
        <v>tier - 2</v>
      </c>
      <c r="O890" s="24" t="str">
        <f>IF(J890="?",$R$18,J890)</f>
        <v>tier - 1</v>
      </c>
    </row>
    <row r="891" spans="3:15" x14ac:dyDescent="0.35">
      <c r="C891" t="s">
        <v>916</v>
      </c>
      <c r="D891">
        <v>1981</v>
      </c>
      <c r="E891" t="s">
        <v>35</v>
      </c>
      <c r="F891">
        <v>14</v>
      </c>
      <c r="G891">
        <v>2</v>
      </c>
      <c r="H891">
        <v>7256.72</v>
      </c>
      <c r="I891" t="s">
        <v>12</v>
      </c>
      <c r="J891" t="s">
        <v>11</v>
      </c>
      <c r="K891" t="s">
        <v>23</v>
      </c>
      <c r="L891" s="16" t="str">
        <f t="shared" si="13"/>
        <v>Aug</v>
      </c>
      <c r="M891" s="16">
        <f>IF(D891="?",$R$7,D891)</f>
        <v>1981</v>
      </c>
      <c r="N891" s="24" t="str">
        <f>IF(I891="?",$R$12,I891)</f>
        <v>tier - 3</v>
      </c>
      <c r="O891" s="24" t="str">
        <f>IF(J891="?",$R$18,J891)</f>
        <v>tier - 2</v>
      </c>
    </row>
    <row r="892" spans="3:15" x14ac:dyDescent="0.35">
      <c r="C892" t="s">
        <v>917</v>
      </c>
      <c r="D892">
        <v>1981</v>
      </c>
      <c r="E892" t="s">
        <v>18</v>
      </c>
      <c r="F892">
        <v>13</v>
      </c>
      <c r="G892">
        <v>2</v>
      </c>
      <c r="H892">
        <v>7261.74</v>
      </c>
      <c r="I892" t="s">
        <v>12</v>
      </c>
      <c r="J892" t="s">
        <v>12</v>
      </c>
      <c r="K892" t="s">
        <v>23</v>
      </c>
      <c r="L892" s="16" t="str">
        <f t="shared" si="13"/>
        <v>Jun</v>
      </c>
      <c r="M892" s="16">
        <f>IF(D892="?",$R$7,D892)</f>
        <v>1981</v>
      </c>
      <c r="N892" s="24" t="str">
        <f>IF(I892="?",$R$12,I892)</f>
        <v>tier - 3</v>
      </c>
      <c r="O892" s="24" t="str">
        <f>IF(J892="?",$R$18,J892)</f>
        <v>tier - 3</v>
      </c>
    </row>
    <row r="893" spans="3:15" x14ac:dyDescent="0.35">
      <c r="C893" t="s">
        <v>918</v>
      </c>
      <c r="D893">
        <v>1973</v>
      </c>
      <c r="E893" t="s">
        <v>37</v>
      </c>
      <c r="F893">
        <v>25</v>
      </c>
      <c r="G893">
        <v>0</v>
      </c>
      <c r="H893">
        <v>7265.58</v>
      </c>
      <c r="I893" t="s">
        <v>11</v>
      </c>
      <c r="J893" t="s">
        <v>11</v>
      </c>
      <c r="K893" t="s">
        <v>13</v>
      </c>
      <c r="L893" s="16" t="str">
        <f t="shared" si="13"/>
        <v>Oct</v>
      </c>
      <c r="M893" s="16">
        <f>IF(D893="?",$R$7,D893)</f>
        <v>1973</v>
      </c>
      <c r="N893" s="24" t="str">
        <f>IF(I893="?",$R$12,I893)</f>
        <v>tier - 2</v>
      </c>
      <c r="O893" s="24" t="str">
        <f>IF(J893="?",$R$18,J893)</f>
        <v>tier - 2</v>
      </c>
    </row>
    <row r="894" spans="3:15" x14ac:dyDescent="0.35">
      <c r="C894" t="s">
        <v>919</v>
      </c>
      <c r="D894">
        <v>1981</v>
      </c>
      <c r="E894" t="s">
        <v>35</v>
      </c>
      <c r="F894">
        <v>4</v>
      </c>
      <c r="G894">
        <v>2</v>
      </c>
      <c r="H894">
        <v>7265.7</v>
      </c>
      <c r="I894" t="s">
        <v>12</v>
      </c>
      <c r="J894" t="s">
        <v>12</v>
      </c>
      <c r="K894" t="s">
        <v>23</v>
      </c>
      <c r="L894" s="16" t="str">
        <f t="shared" si="13"/>
        <v>Aug</v>
      </c>
      <c r="M894" s="16">
        <f>IF(D894="?",$R$7,D894)</f>
        <v>1981</v>
      </c>
      <c r="N894" s="24" t="str">
        <f>IF(I894="?",$R$12,I894)</f>
        <v>tier - 3</v>
      </c>
      <c r="O894" s="24" t="str">
        <f>IF(J894="?",$R$18,J894)</f>
        <v>tier - 3</v>
      </c>
    </row>
    <row r="895" spans="3:15" x14ac:dyDescent="0.35">
      <c r="C895" t="s">
        <v>920</v>
      </c>
      <c r="D895">
        <v>1976</v>
      </c>
      <c r="E895" t="s">
        <v>30</v>
      </c>
      <c r="F895">
        <v>18</v>
      </c>
      <c r="G895">
        <v>2</v>
      </c>
      <c r="H895">
        <v>7273.02</v>
      </c>
      <c r="I895" t="s">
        <v>11</v>
      </c>
      <c r="J895" t="s">
        <v>16</v>
      </c>
      <c r="K895" t="s">
        <v>13</v>
      </c>
      <c r="L895" s="16" t="str">
        <f t="shared" si="13"/>
        <v>Dec</v>
      </c>
      <c r="M895" s="16">
        <f>IF(D895="?",$R$7,D895)</f>
        <v>1976</v>
      </c>
      <c r="N895" s="24" t="str">
        <f>IF(I895="?",$R$12,I895)</f>
        <v>tier - 2</v>
      </c>
      <c r="O895" s="24" t="str">
        <f>IF(J895="?",$R$18,J895)</f>
        <v>tier - 1</v>
      </c>
    </row>
    <row r="896" spans="3:15" x14ac:dyDescent="0.35">
      <c r="C896" t="s">
        <v>921</v>
      </c>
      <c r="D896">
        <v>1985</v>
      </c>
      <c r="E896" t="s">
        <v>15</v>
      </c>
      <c r="F896">
        <v>2</v>
      </c>
      <c r="G896">
        <v>3</v>
      </c>
      <c r="H896">
        <v>7281.51</v>
      </c>
      <c r="I896" t="s">
        <v>11</v>
      </c>
      <c r="J896" t="s">
        <v>16</v>
      </c>
      <c r="K896" t="s">
        <v>23</v>
      </c>
      <c r="L896" s="16" t="str">
        <f t="shared" si="13"/>
        <v>Nov</v>
      </c>
      <c r="M896" s="16">
        <f>IF(D896="?",$R$7,D896)</f>
        <v>1985</v>
      </c>
      <c r="N896" s="24" t="str">
        <f>IF(I896="?",$R$12,I896)</f>
        <v>tier - 2</v>
      </c>
      <c r="O896" s="24" t="str">
        <f>IF(J896="?",$R$18,J896)</f>
        <v>tier - 1</v>
      </c>
    </row>
    <row r="897" spans="3:15" x14ac:dyDescent="0.35">
      <c r="C897" t="s">
        <v>922</v>
      </c>
      <c r="D897">
        <v>1966</v>
      </c>
      <c r="E897" t="s">
        <v>30</v>
      </c>
      <c r="F897">
        <v>26</v>
      </c>
      <c r="G897">
        <v>0</v>
      </c>
      <c r="H897">
        <v>7302.46</v>
      </c>
      <c r="I897" t="s">
        <v>12</v>
      </c>
      <c r="J897" t="s">
        <v>16</v>
      </c>
      <c r="K897" t="s">
        <v>23</v>
      </c>
      <c r="L897" s="16" t="str">
        <f t="shared" si="13"/>
        <v>Dec</v>
      </c>
      <c r="M897" s="16">
        <f>IF(D897="?",$R$7,D897)</f>
        <v>1966</v>
      </c>
      <c r="N897" s="24" t="str">
        <f>IF(I897="?",$R$12,I897)</f>
        <v>tier - 3</v>
      </c>
      <c r="O897" s="24" t="str">
        <f>IF(J897="?",$R$18,J897)</f>
        <v>tier - 1</v>
      </c>
    </row>
    <row r="898" spans="3:15" x14ac:dyDescent="0.35">
      <c r="C898" t="s">
        <v>923</v>
      </c>
      <c r="D898">
        <v>1965</v>
      </c>
      <c r="E898" t="s">
        <v>18</v>
      </c>
      <c r="F898">
        <v>6</v>
      </c>
      <c r="G898">
        <v>0</v>
      </c>
      <c r="H898">
        <v>7304.65</v>
      </c>
      <c r="I898" t="s">
        <v>12</v>
      </c>
      <c r="J898" t="s">
        <v>12</v>
      </c>
      <c r="K898" t="s">
        <v>13</v>
      </c>
      <c r="L898" s="16" t="str">
        <f t="shared" si="13"/>
        <v>Jun</v>
      </c>
      <c r="M898" s="16">
        <f>IF(D898="?",$R$7,D898)</f>
        <v>1965</v>
      </c>
      <c r="N898" s="24" t="str">
        <f>IF(I898="?",$R$12,I898)</f>
        <v>tier - 3</v>
      </c>
      <c r="O898" s="24" t="str">
        <f>IF(J898="?",$R$18,J898)</f>
        <v>tier - 3</v>
      </c>
    </row>
    <row r="899" spans="3:15" x14ac:dyDescent="0.35">
      <c r="C899" t="s">
        <v>924</v>
      </c>
      <c r="D899">
        <v>1965</v>
      </c>
      <c r="E899" t="s">
        <v>18</v>
      </c>
      <c r="F899">
        <v>25</v>
      </c>
      <c r="G899">
        <v>0</v>
      </c>
      <c r="H899">
        <v>7318.21</v>
      </c>
      <c r="I899" t="s">
        <v>12</v>
      </c>
      <c r="J899" t="s">
        <v>16</v>
      </c>
      <c r="K899" t="s">
        <v>13</v>
      </c>
      <c r="L899" s="16" t="str">
        <f t="shared" si="13"/>
        <v>Jun</v>
      </c>
      <c r="M899" s="16">
        <f>IF(D899="?",$R$7,D899)</f>
        <v>1965</v>
      </c>
      <c r="N899" s="24" t="str">
        <f>IF(I899="?",$R$12,I899)</f>
        <v>tier - 3</v>
      </c>
      <c r="O899" s="24" t="str">
        <f>IF(J899="?",$R$18,J899)</f>
        <v>tier - 1</v>
      </c>
    </row>
    <row r="900" spans="3:15" x14ac:dyDescent="0.35">
      <c r="C900" t="s">
        <v>925</v>
      </c>
      <c r="D900">
        <v>1972</v>
      </c>
      <c r="E900" t="s">
        <v>35</v>
      </c>
      <c r="F900">
        <v>11</v>
      </c>
      <c r="G900">
        <v>0</v>
      </c>
      <c r="H900">
        <v>7318.22</v>
      </c>
      <c r="I900" t="s">
        <v>11</v>
      </c>
      <c r="J900" t="s">
        <v>12</v>
      </c>
      <c r="K900" t="s">
        <v>23</v>
      </c>
      <c r="L900" s="16" t="str">
        <f t="shared" si="13"/>
        <v>Aug</v>
      </c>
      <c r="M900" s="16">
        <f>IF(D900="?",$R$7,D900)</f>
        <v>1972</v>
      </c>
      <c r="N900" s="24" t="str">
        <f>IF(I900="?",$R$12,I900)</f>
        <v>tier - 2</v>
      </c>
      <c r="O900" s="24" t="str">
        <f>IF(J900="?",$R$18,J900)</f>
        <v>tier - 3</v>
      </c>
    </row>
    <row r="901" spans="3:15" x14ac:dyDescent="0.35">
      <c r="C901" t="s">
        <v>926</v>
      </c>
      <c r="D901">
        <v>1965</v>
      </c>
      <c r="E901" t="s">
        <v>10</v>
      </c>
      <c r="F901">
        <v>11</v>
      </c>
      <c r="G901">
        <v>0</v>
      </c>
      <c r="H901">
        <v>7322.86</v>
      </c>
      <c r="I901" t="s">
        <v>12</v>
      </c>
      <c r="J901" t="s">
        <v>12</v>
      </c>
      <c r="K901" t="s">
        <v>23</v>
      </c>
      <c r="L901" s="16" t="str">
        <f t="shared" si="13"/>
        <v>Jul</v>
      </c>
      <c r="M901" s="16">
        <f>IF(D901="?",$R$7,D901)</f>
        <v>1965</v>
      </c>
      <c r="N901" s="24" t="str">
        <f>IF(I901="?",$R$12,I901)</f>
        <v>tier - 3</v>
      </c>
      <c r="O901" s="24" t="str">
        <f>IF(J901="?",$R$18,J901)</f>
        <v>tier - 3</v>
      </c>
    </row>
    <row r="902" spans="3:15" x14ac:dyDescent="0.35">
      <c r="C902" t="s">
        <v>927</v>
      </c>
      <c r="D902">
        <v>2004</v>
      </c>
      <c r="E902" t="s">
        <v>15</v>
      </c>
      <c r="F902">
        <v>15</v>
      </c>
      <c r="G902">
        <v>0</v>
      </c>
      <c r="H902">
        <v>7323.73</v>
      </c>
      <c r="I902" t="s">
        <v>11</v>
      </c>
      <c r="J902" t="s">
        <v>11</v>
      </c>
      <c r="K902" t="s">
        <v>247</v>
      </c>
      <c r="L902" s="16" t="str">
        <f t="shared" si="13"/>
        <v>Nov</v>
      </c>
      <c r="M902" s="16">
        <f>IF(D902="?",$R$7,D902)</f>
        <v>2004</v>
      </c>
      <c r="N902" s="24" t="str">
        <f>IF(I902="?",$R$12,I902)</f>
        <v>tier - 2</v>
      </c>
      <c r="O902" s="24" t="str">
        <f>IF(J902="?",$R$18,J902)</f>
        <v>tier - 2</v>
      </c>
    </row>
    <row r="903" spans="3:15" x14ac:dyDescent="0.35">
      <c r="C903" t="s">
        <v>928</v>
      </c>
      <c r="D903">
        <v>1979</v>
      </c>
      <c r="E903" t="s">
        <v>18</v>
      </c>
      <c r="F903">
        <v>19</v>
      </c>
      <c r="G903">
        <v>0</v>
      </c>
      <c r="H903">
        <v>7325.05</v>
      </c>
      <c r="I903" t="s">
        <v>11</v>
      </c>
      <c r="J903" t="s">
        <v>12</v>
      </c>
      <c r="K903" t="s">
        <v>247</v>
      </c>
      <c r="L903" s="16" t="str">
        <f t="shared" si="13"/>
        <v>Jun</v>
      </c>
      <c r="M903" s="16">
        <f>IF(D903="?",$R$7,D903)</f>
        <v>1979</v>
      </c>
      <c r="N903" s="24" t="str">
        <f>IF(I903="?",$R$12,I903)</f>
        <v>tier - 2</v>
      </c>
      <c r="O903" s="24" t="str">
        <f>IF(J903="?",$R$18,J903)</f>
        <v>tier - 3</v>
      </c>
    </row>
    <row r="904" spans="3:15" x14ac:dyDescent="0.35">
      <c r="C904" t="s">
        <v>929</v>
      </c>
      <c r="D904">
        <v>1984</v>
      </c>
      <c r="E904" t="s">
        <v>10</v>
      </c>
      <c r="F904">
        <v>25</v>
      </c>
      <c r="G904">
        <v>3</v>
      </c>
      <c r="H904">
        <v>7325.47</v>
      </c>
      <c r="I904" t="s">
        <v>11</v>
      </c>
      <c r="J904" t="s">
        <v>16</v>
      </c>
      <c r="K904" t="s">
        <v>23</v>
      </c>
      <c r="L904" s="16" t="str">
        <f t="shared" si="13"/>
        <v>Jul</v>
      </c>
      <c r="M904" s="16">
        <f>IF(D904="?",$R$7,D904)</f>
        <v>1984</v>
      </c>
      <c r="N904" s="24" t="str">
        <f>IF(I904="?",$R$12,I904)</f>
        <v>tier - 2</v>
      </c>
      <c r="O904" s="24" t="str">
        <f>IF(J904="?",$R$18,J904)</f>
        <v>tier - 1</v>
      </c>
    </row>
    <row r="905" spans="3:15" x14ac:dyDescent="0.35">
      <c r="C905" t="s">
        <v>930</v>
      </c>
      <c r="D905">
        <v>1979</v>
      </c>
      <c r="E905" t="s">
        <v>20</v>
      </c>
      <c r="F905">
        <v>19</v>
      </c>
      <c r="G905">
        <v>1</v>
      </c>
      <c r="H905">
        <v>7337.75</v>
      </c>
      <c r="I905" t="s">
        <v>11</v>
      </c>
      <c r="J905" t="s">
        <v>12</v>
      </c>
      <c r="K905" t="s">
        <v>42</v>
      </c>
      <c r="L905" s="16" t="str">
        <f t="shared" ref="L905:L968" si="14">IF(E905="?","SEP",E905)</f>
        <v>Sep</v>
      </c>
      <c r="M905" s="16">
        <f>IF(D905="?",$R$7,D905)</f>
        <v>1979</v>
      </c>
      <c r="N905" s="24" t="str">
        <f>IF(I905="?",$R$12,I905)</f>
        <v>tier - 2</v>
      </c>
      <c r="O905" s="24" t="str">
        <f>IF(J905="?",$R$18,J905)</f>
        <v>tier - 3</v>
      </c>
    </row>
    <row r="906" spans="3:15" x14ac:dyDescent="0.35">
      <c r="C906" t="s">
        <v>931</v>
      </c>
      <c r="D906">
        <v>1986</v>
      </c>
      <c r="E906" t="s">
        <v>18</v>
      </c>
      <c r="F906">
        <v>15</v>
      </c>
      <c r="G906">
        <v>3</v>
      </c>
      <c r="H906">
        <v>7339.93</v>
      </c>
      <c r="I906" t="s">
        <v>11</v>
      </c>
      <c r="J906" t="s">
        <v>11</v>
      </c>
      <c r="K906" t="s">
        <v>23</v>
      </c>
      <c r="L906" s="16" t="str">
        <f t="shared" si="14"/>
        <v>Jun</v>
      </c>
      <c r="M906" s="16">
        <f>IF(D906="?",$R$7,D906)</f>
        <v>1986</v>
      </c>
      <c r="N906" s="24" t="str">
        <f>IF(I906="?",$R$12,I906)</f>
        <v>tier - 2</v>
      </c>
      <c r="O906" s="24" t="str">
        <f>IF(J906="?",$R$18,J906)</f>
        <v>tier - 2</v>
      </c>
    </row>
    <row r="907" spans="3:15" x14ac:dyDescent="0.35">
      <c r="C907" t="s">
        <v>932</v>
      </c>
      <c r="D907">
        <v>1977</v>
      </c>
      <c r="E907" t="s">
        <v>30</v>
      </c>
      <c r="F907">
        <v>18</v>
      </c>
      <c r="G907">
        <v>0</v>
      </c>
      <c r="H907">
        <v>7345.08</v>
      </c>
      <c r="I907" t="s">
        <v>11</v>
      </c>
      <c r="J907" t="s">
        <v>16</v>
      </c>
      <c r="K907" t="s">
        <v>42</v>
      </c>
      <c r="L907" s="16" t="str">
        <f t="shared" si="14"/>
        <v>Dec</v>
      </c>
      <c r="M907" s="16">
        <f>IF(D907="?",$R$7,D907)</f>
        <v>1977</v>
      </c>
      <c r="N907" s="24" t="str">
        <f>IF(I907="?",$R$12,I907)</f>
        <v>tier - 2</v>
      </c>
      <c r="O907" s="24" t="str">
        <f>IF(J907="?",$R$18,J907)</f>
        <v>tier - 1</v>
      </c>
    </row>
    <row r="908" spans="3:15" x14ac:dyDescent="0.35">
      <c r="C908" t="s">
        <v>933</v>
      </c>
      <c r="D908">
        <v>1979</v>
      </c>
      <c r="E908" t="s">
        <v>18</v>
      </c>
      <c r="F908">
        <v>26</v>
      </c>
      <c r="G908">
        <v>1</v>
      </c>
      <c r="H908">
        <v>7345.73</v>
      </c>
      <c r="I908" t="s">
        <v>11</v>
      </c>
      <c r="J908" t="s">
        <v>16</v>
      </c>
      <c r="K908" t="s">
        <v>13</v>
      </c>
      <c r="L908" s="16" t="str">
        <f t="shared" si="14"/>
        <v>Jun</v>
      </c>
      <c r="M908" s="16">
        <f>IF(D908="?",$R$7,D908)</f>
        <v>1979</v>
      </c>
      <c r="N908" s="24" t="str">
        <f>IF(I908="?",$R$12,I908)</f>
        <v>tier - 2</v>
      </c>
      <c r="O908" s="24" t="str">
        <f>IF(J908="?",$R$18,J908)</f>
        <v>tier - 1</v>
      </c>
    </row>
    <row r="909" spans="3:15" x14ac:dyDescent="0.35">
      <c r="C909" t="s">
        <v>934</v>
      </c>
      <c r="D909">
        <v>1977</v>
      </c>
      <c r="E909" t="s">
        <v>30</v>
      </c>
      <c r="F909">
        <v>1</v>
      </c>
      <c r="G909">
        <v>0</v>
      </c>
      <c r="H909">
        <v>7348.14</v>
      </c>
      <c r="I909" t="s">
        <v>11</v>
      </c>
      <c r="J909" t="s">
        <v>16</v>
      </c>
      <c r="K909" t="s">
        <v>42</v>
      </c>
      <c r="L909" s="16" t="str">
        <f t="shared" si="14"/>
        <v>Dec</v>
      </c>
      <c r="M909" s="16">
        <f>IF(D909="?",$R$7,D909)</f>
        <v>1977</v>
      </c>
      <c r="N909" s="24" t="str">
        <f>IF(I909="?",$R$12,I909)</f>
        <v>tier - 2</v>
      </c>
      <c r="O909" s="24" t="str">
        <f>IF(J909="?",$R$18,J909)</f>
        <v>tier - 1</v>
      </c>
    </row>
    <row r="910" spans="3:15" x14ac:dyDescent="0.35">
      <c r="C910" t="s">
        <v>935</v>
      </c>
      <c r="D910">
        <v>1993</v>
      </c>
      <c r="E910" t="s">
        <v>37</v>
      </c>
      <c r="F910">
        <v>5</v>
      </c>
      <c r="G910">
        <v>0</v>
      </c>
      <c r="H910">
        <v>7349.12</v>
      </c>
      <c r="I910" t="s">
        <v>11</v>
      </c>
      <c r="J910" t="s">
        <v>11</v>
      </c>
      <c r="K910" t="s">
        <v>300</v>
      </c>
      <c r="L910" s="16" t="str">
        <f t="shared" si="14"/>
        <v>Oct</v>
      </c>
      <c r="M910" s="16">
        <f>IF(D910="?",$R$7,D910)</f>
        <v>1993</v>
      </c>
      <c r="N910" s="24" t="str">
        <f>IF(I910="?",$R$12,I910)</f>
        <v>tier - 2</v>
      </c>
      <c r="O910" s="24" t="str">
        <f>IF(J910="?",$R$18,J910)</f>
        <v>tier - 2</v>
      </c>
    </row>
    <row r="911" spans="3:15" x14ac:dyDescent="0.35">
      <c r="C911" t="s">
        <v>936</v>
      </c>
      <c r="D911">
        <v>1983</v>
      </c>
      <c r="E911" t="s">
        <v>18</v>
      </c>
      <c r="F911">
        <v>21</v>
      </c>
      <c r="G911">
        <v>3</v>
      </c>
      <c r="H911">
        <v>7357.49</v>
      </c>
      <c r="I911" t="s">
        <v>11</v>
      </c>
      <c r="J911" t="s">
        <v>11</v>
      </c>
      <c r="K911" t="s">
        <v>23</v>
      </c>
      <c r="L911" s="16" t="str">
        <f t="shared" si="14"/>
        <v>Jun</v>
      </c>
      <c r="M911" s="16">
        <f>IF(D911="?",$R$7,D911)</f>
        <v>1983</v>
      </c>
      <c r="N911" s="24" t="str">
        <f>IF(I911="?",$R$12,I911)</f>
        <v>tier - 2</v>
      </c>
      <c r="O911" s="24" t="str">
        <f>IF(J911="?",$R$18,J911)</f>
        <v>tier - 2</v>
      </c>
    </row>
    <row r="912" spans="3:15" x14ac:dyDescent="0.35">
      <c r="C912" t="s">
        <v>937</v>
      </c>
      <c r="D912">
        <v>1981</v>
      </c>
      <c r="E912" t="s">
        <v>10</v>
      </c>
      <c r="F912">
        <v>16</v>
      </c>
      <c r="G912">
        <v>1</v>
      </c>
      <c r="H912">
        <v>7358.18</v>
      </c>
      <c r="I912" t="s">
        <v>11</v>
      </c>
      <c r="J912" t="s">
        <v>12</v>
      </c>
      <c r="K912" t="s">
        <v>247</v>
      </c>
      <c r="L912" s="16" t="str">
        <f t="shared" si="14"/>
        <v>Jul</v>
      </c>
      <c r="M912" s="16">
        <f>IF(D912="?",$R$7,D912)</f>
        <v>1981</v>
      </c>
      <c r="N912" s="24" t="str">
        <f>IF(I912="?",$R$12,I912)</f>
        <v>tier - 2</v>
      </c>
      <c r="O912" s="24" t="str">
        <f>IF(J912="?",$R$18,J912)</f>
        <v>tier - 3</v>
      </c>
    </row>
    <row r="913" spans="3:15" x14ac:dyDescent="0.35">
      <c r="C913" t="s">
        <v>938</v>
      </c>
      <c r="D913">
        <v>1965</v>
      </c>
      <c r="E913" t="s">
        <v>30</v>
      </c>
      <c r="F913">
        <v>9</v>
      </c>
      <c r="G913">
        <v>0</v>
      </c>
      <c r="H913">
        <v>7362.31</v>
      </c>
      <c r="I913" t="s">
        <v>12</v>
      </c>
      <c r="J913" t="s">
        <v>12</v>
      </c>
      <c r="K913" t="s">
        <v>13</v>
      </c>
      <c r="L913" s="16" t="str">
        <f t="shared" si="14"/>
        <v>Dec</v>
      </c>
      <c r="M913" s="16">
        <f>IF(D913="?",$R$7,D913)</f>
        <v>1965</v>
      </c>
      <c r="N913" s="24" t="str">
        <f>IF(I913="?",$R$12,I913)</f>
        <v>tier - 3</v>
      </c>
      <c r="O913" s="24" t="str">
        <f>IF(J913="?",$R$18,J913)</f>
        <v>tier - 3</v>
      </c>
    </row>
    <row r="914" spans="3:15" x14ac:dyDescent="0.35">
      <c r="C914" t="s">
        <v>939</v>
      </c>
      <c r="D914">
        <v>1981</v>
      </c>
      <c r="E914" t="s">
        <v>15</v>
      </c>
      <c r="F914">
        <v>24</v>
      </c>
      <c r="G914">
        <v>2</v>
      </c>
      <c r="H914">
        <v>7371.77</v>
      </c>
      <c r="I914" t="s">
        <v>11</v>
      </c>
      <c r="J914" t="s">
        <v>16</v>
      </c>
      <c r="K914" t="s">
        <v>42</v>
      </c>
      <c r="L914" s="16" t="str">
        <f t="shared" si="14"/>
        <v>Nov</v>
      </c>
      <c r="M914" s="16">
        <f>IF(D914="?",$R$7,D914)</f>
        <v>1981</v>
      </c>
      <c r="N914" s="24" t="str">
        <f>IF(I914="?",$R$12,I914)</f>
        <v>tier - 2</v>
      </c>
      <c r="O914" s="24" t="str">
        <f>IF(J914="?",$R$18,J914)</f>
        <v>tier - 1</v>
      </c>
    </row>
    <row r="915" spans="3:15" x14ac:dyDescent="0.35">
      <c r="C915" t="s">
        <v>940</v>
      </c>
      <c r="D915">
        <v>1993</v>
      </c>
      <c r="E915" t="s">
        <v>10</v>
      </c>
      <c r="F915">
        <v>22</v>
      </c>
      <c r="G915">
        <v>0</v>
      </c>
      <c r="H915">
        <v>7388.85</v>
      </c>
      <c r="I915" t="s">
        <v>11</v>
      </c>
      <c r="J915" t="s">
        <v>11</v>
      </c>
      <c r="K915" t="s">
        <v>535</v>
      </c>
      <c r="L915" s="16" t="str">
        <f t="shared" si="14"/>
        <v>Jul</v>
      </c>
      <c r="M915" s="16">
        <f>IF(D915="?",$R$7,D915)</f>
        <v>1993</v>
      </c>
      <c r="N915" s="24" t="str">
        <f>IF(I915="?",$R$12,I915)</f>
        <v>tier - 2</v>
      </c>
      <c r="O915" s="24" t="str">
        <f>IF(J915="?",$R$18,J915)</f>
        <v>tier - 2</v>
      </c>
    </row>
    <row r="916" spans="3:15" x14ac:dyDescent="0.35">
      <c r="C916" t="s">
        <v>941</v>
      </c>
      <c r="D916">
        <v>1965</v>
      </c>
      <c r="E916" t="s">
        <v>30</v>
      </c>
      <c r="F916">
        <v>5</v>
      </c>
      <c r="G916">
        <v>0</v>
      </c>
      <c r="H916">
        <v>7403.98</v>
      </c>
      <c r="I916" t="s">
        <v>12</v>
      </c>
      <c r="J916" t="s">
        <v>11</v>
      </c>
      <c r="K916" t="s">
        <v>13</v>
      </c>
      <c r="L916" s="16" t="str">
        <f t="shared" si="14"/>
        <v>Dec</v>
      </c>
      <c r="M916" s="16">
        <f>IF(D916="?",$R$7,D916)</f>
        <v>1965</v>
      </c>
      <c r="N916" s="24" t="str">
        <f>IF(I916="?",$R$12,I916)</f>
        <v>tier - 3</v>
      </c>
      <c r="O916" s="24" t="str">
        <f>IF(J916="?",$R$18,J916)</f>
        <v>tier - 2</v>
      </c>
    </row>
    <row r="917" spans="3:15" x14ac:dyDescent="0.35">
      <c r="C917" t="s">
        <v>942</v>
      </c>
      <c r="D917">
        <v>1983</v>
      </c>
      <c r="E917" t="s">
        <v>20</v>
      </c>
      <c r="F917">
        <v>19</v>
      </c>
      <c r="G917">
        <v>3</v>
      </c>
      <c r="H917">
        <v>7418.52</v>
      </c>
      <c r="I917" t="s">
        <v>11</v>
      </c>
      <c r="J917" t="s">
        <v>11</v>
      </c>
      <c r="K917" t="s">
        <v>42</v>
      </c>
      <c r="L917" s="16" t="str">
        <f t="shared" si="14"/>
        <v>Sep</v>
      </c>
      <c r="M917" s="16">
        <f>IF(D917="?",$R$7,D917)</f>
        <v>1983</v>
      </c>
      <c r="N917" s="24" t="str">
        <f>IF(I917="?",$R$12,I917)</f>
        <v>tier - 2</v>
      </c>
      <c r="O917" s="24" t="str">
        <f>IF(J917="?",$R$18,J917)</f>
        <v>tier - 2</v>
      </c>
    </row>
    <row r="918" spans="3:15" x14ac:dyDescent="0.35">
      <c r="C918" t="s">
        <v>943</v>
      </c>
      <c r="D918">
        <v>1978</v>
      </c>
      <c r="E918" t="s">
        <v>15</v>
      </c>
      <c r="F918">
        <v>12</v>
      </c>
      <c r="G918">
        <v>0</v>
      </c>
      <c r="H918">
        <v>7419.48</v>
      </c>
      <c r="I918" t="s">
        <v>11</v>
      </c>
      <c r="J918" t="s">
        <v>11</v>
      </c>
      <c r="K918" t="s">
        <v>23</v>
      </c>
      <c r="L918" s="16" t="str">
        <f t="shared" si="14"/>
        <v>Nov</v>
      </c>
      <c r="M918" s="16">
        <f>IF(D918="?",$R$7,D918)</f>
        <v>1978</v>
      </c>
      <c r="N918" s="24" t="str">
        <f>IF(I918="?",$R$12,I918)</f>
        <v>tier - 2</v>
      </c>
      <c r="O918" s="24" t="str">
        <f>IF(J918="?",$R$18,J918)</f>
        <v>tier - 2</v>
      </c>
    </row>
    <row r="919" spans="3:15" x14ac:dyDescent="0.35">
      <c r="C919" t="s">
        <v>944</v>
      </c>
      <c r="D919">
        <v>1978</v>
      </c>
      <c r="E919" t="s">
        <v>30</v>
      </c>
      <c r="F919">
        <v>2</v>
      </c>
      <c r="G919">
        <v>0</v>
      </c>
      <c r="H919">
        <v>7421.19</v>
      </c>
      <c r="I919" t="s">
        <v>11</v>
      </c>
      <c r="J919" t="s">
        <v>12</v>
      </c>
      <c r="K919" t="s">
        <v>23</v>
      </c>
      <c r="L919" s="16" t="str">
        <f t="shared" si="14"/>
        <v>Dec</v>
      </c>
      <c r="M919" s="16">
        <f>IF(D919="?",$R$7,D919)</f>
        <v>1978</v>
      </c>
      <c r="N919" s="24" t="str">
        <f>IF(I919="?",$R$12,I919)</f>
        <v>tier - 2</v>
      </c>
      <c r="O919" s="24" t="str">
        <f>IF(J919="?",$R$18,J919)</f>
        <v>tier - 3</v>
      </c>
    </row>
    <row r="920" spans="3:15" x14ac:dyDescent="0.35">
      <c r="C920" t="s">
        <v>945</v>
      </c>
      <c r="D920">
        <v>1977</v>
      </c>
      <c r="E920" t="s">
        <v>35</v>
      </c>
      <c r="F920">
        <v>25</v>
      </c>
      <c r="G920">
        <v>1</v>
      </c>
      <c r="H920">
        <v>7441.05</v>
      </c>
      <c r="I920" t="s">
        <v>12</v>
      </c>
      <c r="J920" t="s">
        <v>11</v>
      </c>
      <c r="K920" t="s">
        <v>42</v>
      </c>
      <c r="L920" s="16" t="str">
        <f t="shared" si="14"/>
        <v>Aug</v>
      </c>
      <c r="M920" s="16">
        <f>IF(D920="?",$R$7,D920)</f>
        <v>1977</v>
      </c>
      <c r="N920" s="24" t="str">
        <f>IF(I920="?",$R$12,I920)</f>
        <v>tier - 3</v>
      </c>
      <c r="O920" s="24" t="str">
        <f>IF(J920="?",$R$18,J920)</f>
        <v>tier - 2</v>
      </c>
    </row>
    <row r="921" spans="3:15" x14ac:dyDescent="0.35">
      <c r="C921" t="s">
        <v>946</v>
      </c>
      <c r="D921">
        <v>1979</v>
      </c>
      <c r="E921" t="s">
        <v>20</v>
      </c>
      <c r="F921">
        <v>1</v>
      </c>
      <c r="G921">
        <v>2</v>
      </c>
      <c r="H921">
        <v>7441.5</v>
      </c>
      <c r="I921" t="s">
        <v>12</v>
      </c>
      <c r="J921" t="s">
        <v>11</v>
      </c>
      <c r="K921" t="s">
        <v>42</v>
      </c>
      <c r="L921" s="16" t="str">
        <f t="shared" si="14"/>
        <v>Sep</v>
      </c>
      <c r="M921" s="16">
        <f>IF(D921="?",$R$7,D921)</f>
        <v>1979</v>
      </c>
      <c r="N921" s="24" t="str">
        <f>IF(I921="?",$R$12,I921)</f>
        <v>tier - 3</v>
      </c>
      <c r="O921" s="24" t="str">
        <f>IF(J921="?",$R$18,J921)</f>
        <v>tier - 2</v>
      </c>
    </row>
    <row r="922" spans="3:15" x14ac:dyDescent="0.35">
      <c r="C922" t="s">
        <v>947</v>
      </c>
      <c r="D922">
        <v>1980</v>
      </c>
      <c r="E922" t="s">
        <v>10</v>
      </c>
      <c r="F922">
        <v>7</v>
      </c>
      <c r="G922">
        <v>1</v>
      </c>
      <c r="H922">
        <v>7443.64</v>
      </c>
      <c r="I922" t="s">
        <v>11</v>
      </c>
      <c r="J922" t="s">
        <v>12</v>
      </c>
      <c r="K922" t="s">
        <v>23</v>
      </c>
      <c r="L922" s="16" t="str">
        <f t="shared" si="14"/>
        <v>Jul</v>
      </c>
      <c r="M922" s="16">
        <f>IF(D922="?",$R$7,D922)</f>
        <v>1980</v>
      </c>
      <c r="N922" s="24" t="str">
        <f>IF(I922="?",$R$12,I922)</f>
        <v>tier - 2</v>
      </c>
      <c r="O922" s="24" t="str">
        <f>IF(J922="?",$R$18,J922)</f>
        <v>tier - 3</v>
      </c>
    </row>
    <row r="923" spans="3:15" x14ac:dyDescent="0.35">
      <c r="C923" t="s">
        <v>948</v>
      </c>
      <c r="D923">
        <v>1977</v>
      </c>
      <c r="E923" t="s">
        <v>20</v>
      </c>
      <c r="F923">
        <v>25</v>
      </c>
      <c r="G923">
        <v>1</v>
      </c>
      <c r="H923">
        <v>7445.92</v>
      </c>
      <c r="I923" t="s">
        <v>12</v>
      </c>
      <c r="J923" t="s">
        <v>16</v>
      </c>
      <c r="K923" t="s">
        <v>42</v>
      </c>
      <c r="L923" s="16" t="str">
        <f t="shared" si="14"/>
        <v>Sep</v>
      </c>
      <c r="M923" s="16">
        <f>IF(D923="?",$R$7,D923)</f>
        <v>1977</v>
      </c>
      <c r="N923" s="24" t="str">
        <f>IF(I923="?",$R$12,I923)</f>
        <v>tier - 3</v>
      </c>
      <c r="O923" s="24" t="str">
        <f>IF(J923="?",$R$18,J923)</f>
        <v>tier - 1</v>
      </c>
    </row>
    <row r="924" spans="3:15" x14ac:dyDescent="0.35">
      <c r="C924" t="s">
        <v>949</v>
      </c>
      <c r="D924">
        <v>1977</v>
      </c>
      <c r="E924" t="s">
        <v>20</v>
      </c>
      <c r="F924">
        <v>30</v>
      </c>
      <c r="G924">
        <v>0</v>
      </c>
      <c r="H924">
        <v>7448.4</v>
      </c>
      <c r="I924" t="s">
        <v>12</v>
      </c>
      <c r="J924" t="s">
        <v>12</v>
      </c>
      <c r="K924" t="s">
        <v>356</v>
      </c>
      <c r="L924" s="16" t="str">
        <f t="shared" si="14"/>
        <v>Sep</v>
      </c>
      <c r="M924" s="16">
        <f>IF(D924="?",$R$7,D924)</f>
        <v>1977</v>
      </c>
      <c r="N924" s="24" t="str">
        <f>IF(I924="?",$R$12,I924)</f>
        <v>tier - 3</v>
      </c>
      <c r="O924" s="24" t="str">
        <f>IF(J924="?",$R$18,J924)</f>
        <v>tier - 3</v>
      </c>
    </row>
    <row r="925" spans="3:15" x14ac:dyDescent="0.35">
      <c r="C925" t="s">
        <v>950</v>
      </c>
      <c r="D925">
        <v>2001</v>
      </c>
      <c r="E925" t="s">
        <v>18</v>
      </c>
      <c r="F925">
        <v>1</v>
      </c>
      <c r="G925">
        <v>0</v>
      </c>
      <c r="H925">
        <v>7450.36</v>
      </c>
      <c r="I925" t="s">
        <v>11</v>
      </c>
      <c r="J925" t="s">
        <v>11</v>
      </c>
      <c r="K925" t="s">
        <v>23</v>
      </c>
      <c r="L925" s="16" t="str">
        <f t="shared" si="14"/>
        <v>Jun</v>
      </c>
      <c r="M925" s="16">
        <f>IF(D925="?",$R$7,D925)</f>
        <v>2001</v>
      </c>
      <c r="N925" s="24" t="str">
        <f>IF(I925="?",$R$12,I925)</f>
        <v>tier - 2</v>
      </c>
      <c r="O925" s="24" t="str">
        <f>IF(J925="?",$R$18,J925)</f>
        <v>tier - 2</v>
      </c>
    </row>
    <row r="926" spans="3:15" x14ac:dyDescent="0.35">
      <c r="C926" t="s">
        <v>951</v>
      </c>
      <c r="D926">
        <v>1967</v>
      </c>
      <c r="E926" t="s">
        <v>35</v>
      </c>
      <c r="F926">
        <v>4</v>
      </c>
      <c r="G926">
        <v>0</v>
      </c>
      <c r="H926">
        <v>7463.51</v>
      </c>
      <c r="I926" t="s">
        <v>12</v>
      </c>
      <c r="J926" t="s">
        <v>12</v>
      </c>
      <c r="K926" t="s">
        <v>13</v>
      </c>
      <c r="L926" s="16" t="str">
        <f t="shared" si="14"/>
        <v>Aug</v>
      </c>
      <c r="M926" s="16">
        <f>IF(D926="?",$R$7,D926)</f>
        <v>1967</v>
      </c>
      <c r="N926" s="24" t="str">
        <f>IF(I926="?",$R$12,I926)</f>
        <v>tier - 3</v>
      </c>
      <c r="O926" s="24" t="str">
        <f>IF(J926="?",$R$18,J926)</f>
        <v>tier - 3</v>
      </c>
    </row>
    <row r="927" spans="3:15" x14ac:dyDescent="0.35">
      <c r="C927" t="s">
        <v>952</v>
      </c>
      <c r="D927">
        <v>1996</v>
      </c>
      <c r="E927" t="s">
        <v>18</v>
      </c>
      <c r="F927">
        <v>14</v>
      </c>
      <c r="G927">
        <v>0</v>
      </c>
      <c r="H927">
        <v>7487.38</v>
      </c>
      <c r="I927" t="s">
        <v>11</v>
      </c>
      <c r="J927" t="s">
        <v>12</v>
      </c>
      <c r="K927" t="s">
        <v>23</v>
      </c>
      <c r="L927" s="16" t="str">
        <f t="shared" si="14"/>
        <v>Jun</v>
      </c>
      <c r="M927" s="16">
        <f>IF(D927="?",$R$7,D927)</f>
        <v>1996</v>
      </c>
      <c r="N927" s="24" t="str">
        <f>IF(I927="?",$R$12,I927)</f>
        <v>tier - 2</v>
      </c>
      <c r="O927" s="24" t="str">
        <f>IF(J927="?",$R$18,J927)</f>
        <v>tier - 3</v>
      </c>
    </row>
    <row r="928" spans="3:15" x14ac:dyDescent="0.35">
      <c r="C928" t="s">
        <v>953</v>
      </c>
      <c r="D928">
        <v>1988</v>
      </c>
      <c r="E928" t="s">
        <v>30</v>
      </c>
      <c r="F928">
        <v>15</v>
      </c>
      <c r="G928">
        <v>3</v>
      </c>
      <c r="H928">
        <v>7494.63</v>
      </c>
      <c r="I928" t="s">
        <v>11</v>
      </c>
      <c r="J928" t="s">
        <v>12</v>
      </c>
      <c r="K928" t="s">
        <v>200</v>
      </c>
      <c r="L928" s="16" t="str">
        <f t="shared" si="14"/>
        <v>Dec</v>
      </c>
      <c r="M928" s="16">
        <f>IF(D928="?",$R$7,D928)</f>
        <v>1988</v>
      </c>
      <c r="N928" s="24" t="str">
        <f>IF(I928="?",$R$12,I928)</f>
        <v>tier - 2</v>
      </c>
      <c r="O928" s="24" t="str">
        <f>IF(J928="?",$R$18,J928)</f>
        <v>tier - 3</v>
      </c>
    </row>
    <row r="929" spans="3:15" x14ac:dyDescent="0.35">
      <c r="C929" t="s">
        <v>954</v>
      </c>
      <c r="D929">
        <v>1997</v>
      </c>
      <c r="E929" t="s">
        <v>37</v>
      </c>
      <c r="F929">
        <v>28</v>
      </c>
      <c r="G929">
        <v>0</v>
      </c>
      <c r="H929">
        <v>7504.3</v>
      </c>
      <c r="I929" t="s">
        <v>11</v>
      </c>
      <c r="J929" t="s">
        <v>16</v>
      </c>
      <c r="K929" t="s">
        <v>23</v>
      </c>
      <c r="L929" s="16" t="str">
        <f t="shared" si="14"/>
        <v>Oct</v>
      </c>
      <c r="M929" s="16">
        <f>IF(D929="?",$R$7,D929)</f>
        <v>1997</v>
      </c>
      <c r="N929" s="24" t="str">
        <f>IF(I929="?",$R$12,I929)</f>
        <v>tier - 2</v>
      </c>
      <c r="O929" s="24" t="str">
        <f>IF(J929="?",$R$18,J929)</f>
        <v>tier - 1</v>
      </c>
    </row>
    <row r="930" spans="3:15" x14ac:dyDescent="0.35">
      <c r="C930" t="s">
        <v>955</v>
      </c>
      <c r="D930">
        <v>1983</v>
      </c>
      <c r="E930" t="s">
        <v>10</v>
      </c>
      <c r="F930">
        <v>10</v>
      </c>
      <c r="G930">
        <v>4</v>
      </c>
      <c r="H930">
        <v>7512.27</v>
      </c>
      <c r="I930" t="s">
        <v>12</v>
      </c>
      <c r="J930" t="s">
        <v>11</v>
      </c>
      <c r="K930" t="s">
        <v>42</v>
      </c>
      <c r="L930" s="16" t="str">
        <f t="shared" si="14"/>
        <v>Jul</v>
      </c>
      <c r="M930" s="16">
        <f>IF(D930="?",$R$7,D930)</f>
        <v>1983</v>
      </c>
      <c r="N930" s="24" t="str">
        <f>IF(I930="?",$R$12,I930)</f>
        <v>tier - 3</v>
      </c>
      <c r="O930" s="24" t="str">
        <f>IF(J930="?",$R$18,J930)</f>
        <v>tier - 2</v>
      </c>
    </row>
    <row r="931" spans="3:15" x14ac:dyDescent="0.35">
      <c r="C931" t="s">
        <v>956</v>
      </c>
      <c r="D931">
        <v>1978</v>
      </c>
      <c r="E931" t="s">
        <v>37</v>
      </c>
      <c r="F931">
        <v>18</v>
      </c>
      <c r="G931">
        <v>1</v>
      </c>
      <c r="H931">
        <v>7518.03</v>
      </c>
      <c r="I931" t="s">
        <v>11</v>
      </c>
      <c r="J931" t="s">
        <v>12</v>
      </c>
      <c r="K931" t="s">
        <v>23</v>
      </c>
      <c r="L931" s="16" t="str">
        <f t="shared" si="14"/>
        <v>Oct</v>
      </c>
      <c r="M931" s="16">
        <f>IF(D931="?",$R$7,D931)</f>
        <v>1978</v>
      </c>
      <c r="N931" s="24" t="str">
        <f>IF(I931="?",$R$12,I931)</f>
        <v>tier - 2</v>
      </c>
      <c r="O931" s="24" t="str">
        <f>IF(J931="?",$R$18,J931)</f>
        <v>tier - 3</v>
      </c>
    </row>
    <row r="932" spans="3:15" x14ac:dyDescent="0.35">
      <c r="C932" t="s">
        <v>957</v>
      </c>
      <c r="D932">
        <v>1976</v>
      </c>
      <c r="E932" t="s">
        <v>37</v>
      </c>
      <c r="F932">
        <v>10</v>
      </c>
      <c r="G932">
        <v>0</v>
      </c>
      <c r="H932">
        <v>7526.71</v>
      </c>
      <c r="I932" t="s">
        <v>12</v>
      </c>
      <c r="J932" t="s">
        <v>16</v>
      </c>
      <c r="K932" t="s">
        <v>23</v>
      </c>
      <c r="L932" s="16" t="str">
        <f t="shared" si="14"/>
        <v>Oct</v>
      </c>
      <c r="M932" s="16">
        <f>IF(D932="?",$R$7,D932)</f>
        <v>1976</v>
      </c>
      <c r="N932" s="24" t="str">
        <f>IF(I932="?",$R$12,I932)</f>
        <v>tier - 3</v>
      </c>
      <c r="O932" s="24" t="str">
        <f>IF(J932="?",$R$18,J932)</f>
        <v>tier - 1</v>
      </c>
    </row>
    <row r="933" spans="3:15" x14ac:dyDescent="0.35">
      <c r="C933" t="s">
        <v>958</v>
      </c>
      <c r="D933">
        <v>1978</v>
      </c>
      <c r="E933" t="s">
        <v>30</v>
      </c>
      <c r="F933">
        <v>14</v>
      </c>
      <c r="G933">
        <v>2</v>
      </c>
      <c r="H933">
        <v>7531.7</v>
      </c>
      <c r="I933" t="s">
        <v>11</v>
      </c>
      <c r="J933" t="s">
        <v>16</v>
      </c>
      <c r="K933" t="s">
        <v>13</v>
      </c>
      <c r="L933" s="16" t="str">
        <f t="shared" si="14"/>
        <v>Dec</v>
      </c>
      <c r="M933" s="16">
        <f>IF(D933="?",$R$7,D933)</f>
        <v>1978</v>
      </c>
      <c r="N933" s="24" t="str">
        <f>IF(I933="?",$R$12,I933)</f>
        <v>tier - 2</v>
      </c>
      <c r="O933" s="24" t="str">
        <f>IF(J933="?",$R$18,J933)</f>
        <v>tier - 1</v>
      </c>
    </row>
    <row r="934" spans="3:15" x14ac:dyDescent="0.35">
      <c r="C934" t="s">
        <v>959</v>
      </c>
      <c r="D934">
        <v>1984</v>
      </c>
      <c r="E934" t="s">
        <v>35</v>
      </c>
      <c r="F934">
        <v>22</v>
      </c>
      <c r="G934">
        <v>3</v>
      </c>
      <c r="H934">
        <v>7537.16</v>
      </c>
      <c r="I934" t="s">
        <v>11</v>
      </c>
      <c r="J934" t="s">
        <v>11</v>
      </c>
      <c r="K934" t="s">
        <v>23</v>
      </c>
      <c r="L934" s="16" t="str">
        <f t="shared" si="14"/>
        <v>Aug</v>
      </c>
      <c r="M934" s="16">
        <f>IF(D934="?",$R$7,D934)</f>
        <v>1984</v>
      </c>
      <c r="N934" s="24" t="str">
        <f>IF(I934="?",$R$12,I934)</f>
        <v>tier - 2</v>
      </c>
      <c r="O934" s="24" t="str">
        <f>IF(J934="?",$R$18,J934)</f>
        <v>tier - 2</v>
      </c>
    </row>
    <row r="935" spans="3:15" x14ac:dyDescent="0.35">
      <c r="C935" t="s">
        <v>960</v>
      </c>
      <c r="D935">
        <v>1988</v>
      </c>
      <c r="E935" t="s">
        <v>30</v>
      </c>
      <c r="F935">
        <v>15</v>
      </c>
      <c r="G935">
        <v>3</v>
      </c>
      <c r="H935">
        <v>7538.52</v>
      </c>
      <c r="I935" t="s">
        <v>11</v>
      </c>
      <c r="J935" t="s">
        <v>11</v>
      </c>
      <c r="K935" t="s">
        <v>23</v>
      </c>
      <c r="L935" s="16" t="str">
        <f t="shared" si="14"/>
        <v>Dec</v>
      </c>
      <c r="M935" s="16">
        <f>IF(D935="?",$R$7,D935)</f>
        <v>1988</v>
      </c>
      <c r="N935" s="24" t="str">
        <f>IF(I935="?",$R$12,I935)</f>
        <v>tier - 2</v>
      </c>
      <c r="O935" s="24" t="str">
        <f>IF(J935="?",$R$18,J935)</f>
        <v>tier - 2</v>
      </c>
    </row>
    <row r="936" spans="3:15" x14ac:dyDescent="0.35">
      <c r="C936" t="s">
        <v>961</v>
      </c>
      <c r="D936">
        <v>1994</v>
      </c>
      <c r="E936" t="s">
        <v>35</v>
      </c>
      <c r="F936">
        <v>14</v>
      </c>
      <c r="G936">
        <v>0</v>
      </c>
      <c r="H936">
        <v>7567.13</v>
      </c>
      <c r="I936" t="s">
        <v>11</v>
      </c>
      <c r="J936" t="s">
        <v>11</v>
      </c>
      <c r="K936" t="s">
        <v>300</v>
      </c>
      <c r="L936" s="16" t="str">
        <f t="shared" si="14"/>
        <v>Aug</v>
      </c>
      <c r="M936" s="16">
        <f>IF(D936="?",$R$7,D936)</f>
        <v>1994</v>
      </c>
      <c r="N936" s="24" t="str">
        <f>IF(I936="?",$R$12,I936)</f>
        <v>tier - 2</v>
      </c>
      <c r="O936" s="24" t="str">
        <f>IF(J936="?",$R$18,J936)</f>
        <v>tier - 2</v>
      </c>
    </row>
    <row r="937" spans="3:15" x14ac:dyDescent="0.35">
      <c r="C937" t="s">
        <v>962</v>
      </c>
      <c r="D937">
        <v>1967</v>
      </c>
      <c r="E937" t="s">
        <v>10</v>
      </c>
      <c r="F937">
        <v>17</v>
      </c>
      <c r="G937">
        <v>0</v>
      </c>
      <c r="H937">
        <v>7585.62</v>
      </c>
      <c r="I937" t="s">
        <v>12</v>
      </c>
      <c r="J937" t="s">
        <v>11</v>
      </c>
      <c r="K937" t="s">
        <v>13</v>
      </c>
      <c r="L937" s="16" t="str">
        <f t="shared" si="14"/>
        <v>Jul</v>
      </c>
      <c r="M937" s="16">
        <f>IF(D937="?",$R$7,D937)</f>
        <v>1967</v>
      </c>
      <c r="N937" s="24" t="str">
        <f>IF(I937="?",$R$12,I937)</f>
        <v>tier - 3</v>
      </c>
      <c r="O937" s="24" t="str">
        <f>IF(J937="?",$R$18,J937)</f>
        <v>tier - 2</v>
      </c>
    </row>
    <row r="938" spans="3:15" x14ac:dyDescent="0.35">
      <c r="C938" t="s">
        <v>963</v>
      </c>
      <c r="D938">
        <v>1997</v>
      </c>
      <c r="E938" t="s">
        <v>20</v>
      </c>
      <c r="F938">
        <v>30</v>
      </c>
      <c r="G938">
        <v>0</v>
      </c>
      <c r="H938">
        <v>7607.03</v>
      </c>
      <c r="I938" t="s">
        <v>11</v>
      </c>
      <c r="J938" t="s">
        <v>11</v>
      </c>
      <c r="K938" t="s">
        <v>23</v>
      </c>
      <c r="L938" s="16" t="str">
        <f t="shared" si="14"/>
        <v>Sep</v>
      </c>
      <c r="M938" s="16">
        <f>IF(D938="?",$R$7,D938)</f>
        <v>1997</v>
      </c>
      <c r="N938" s="24" t="str">
        <f>IF(I938="?",$R$12,I938)</f>
        <v>tier - 2</v>
      </c>
      <c r="O938" s="24" t="str">
        <f>IF(J938="?",$R$18,J938)</f>
        <v>tier - 2</v>
      </c>
    </row>
    <row r="939" spans="3:15" x14ac:dyDescent="0.35">
      <c r="C939" t="s">
        <v>964</v>
      </c>
      <c r="D939">
        <v>1968</v>
      </c>
      <c r="E939" t="s">
        <v>10</v>
      </c>
      <c r="F939">
        <v>3</v>
      </c>
      <c r="G939">
        <v>0</v>
      </c>
      <c r="H939">
        <v>7609.6</v>
      </c>
      <c r="I939" t="s">
        <v>12</v>
      </c>
      <c r="J939" t="s">
        <v>11</v>
      </c>
      <c r="K939" t="s">
        <v>23</v>
      </c>
      <c r="L939" s="16" t="str">
        <f t="shared" si="14"/>
        <v>Jul</v>
      </c>
      <c r="M939" s="16">
        <f>IF(D939="?",$R$7,D939)</f>
        <v>1968</v>
      </c>
      <c r="N939" s="24" t="str">
        <f>IF(I939="?",$R$12,I939)</f>
        <v>tier - 3</v>
      </c>
      <c r="O939" s="24" t="str">
        <f>IF(J939="?",$R$18,J939)</f>
        <v>tier - 2</v>
      </c>
    </row>
    <row r="940" spans="3:15" x14ac:dyDescent="0.35">
      <c r="C940" t="s">
        <v>965</v>
      </c>
      <c r="D940">
        <v>1996</v>
      </c>
      <c r="E940" t="s">
        <v>20</v>
      </c>
      <c r="F940">
        <v>17</v>
      </c>
      <c r="G940">
        <v>0</v>
      </c>
      <c r="H940">
        <v>7623.13</v>
      </c>
      <c r="I940" t="s">
        <v>11</v>
      </c>
      <c r="J940" t="s">
        <v>12</v>
      </c>
      <c r="K940" t="s">
        <v>42</v>
      </c>
      <c r="L940" s="16" t="str">
        <f t="shared" si="14"/>
        <v>Sep</v>
      </c>
      <c r="M940" s="16">
        <f>IF(D940="?",$R$7,D940)</f>
        <v>1996</v>
      </c>
      <c r="N940" s="24" t="str">
        <f>IF(I940="?",$R$12,I940)</f>
        <v>tier - 2</v>
      </c>
      <c r="O940" s="24" t="str">
        <f>IF(J940="?",$R$18,J940)</f>
        <v>tier - 3</v>
      </c>
    </row>
    <row r="941" spans="3:15" x14ac:dyDescent="0.35">
      <c r="C941" t="s">
        <v>966</v>
      </c>
      <c r="D941">
        <v>1978</v>
      </c>
      <c r="E941" t="s">
        <v>15</v>
      </c>
      <c r="F941">
        <v>28</v>
      </c>
      <c r="G941">
        <v>1</v>
      </c>
      <c r="H941">
        <v>7623.52</v>
      </c>
      <c r="I941" t="s">
        <v>11</v>
      </c>
      <c r="J941" t="s">
        <v>16</v>
      </c>
      <c r="K941" t="s">
        <v>42</v>
      </c>
      <c r="L941" s="16" t="str">
        <f t="shared" si="14"/>
        <v>Nov</v>
      </c>
      <c r="M941" s="16">
        <f>IF(D941="?",$R$7,D941)</f>
        <v>1978</v>
      </c>
      <c r="N941" s="24" t="str">
        <f>IF(I941="?",$R$12,I941)</f>
        <v>tier - 2</v>
      </c>
      <c r="O941" s="24" t="str">
        <f>IF(J941="?",$R$18,J941)</f>
        <v>tier - 1</v>
      </c>
    </row>
    <row r="942" spans="3:15" x14ac:dyDescent="0.35">
      <c r="C942" t="s">
        <v>967</v>
      </c>
      <c r="D942">
        <v>1978</v>
      </c>
      <c r="E942" t="s">
        <v>15</v>
      </c>
      <c r="F942">
        <v>6</v>
      </c>
      <c r="G942">
        <v>1</v>
      </c>
      <c r="H942">
        <v>7624.63</v>
      </c>
      <c r="I942" t="s">
        <v>11</v>
      </c>
      <c r="J942" t="s">
        <v>16</v>
      </c>
      <c r="K942" t="s">
        <v>42</v>
      </c>
      <c r="L942" s="16" t="str">
        <f t="shared" si="14"/>
        <v>Nov</v>
      </c>
      <c r="M942" s="16">
        <f>IF(D942="?",$R$7,D942)</f>
        <v>1978</v>
      </c>
      <c r="N942" s="24" t="str">
        <f>IF(I942="?",$R$12,I942)</f>
        <v>tier - 2</v>
      </c>
      <c r="O942" s="24" t="str">
        <f>IF(J942="?",$R$18,J942)</f>
        <v>tier - 1</v>
      </c>
    </row>
    <row r="943" spans="3:15" x14ac:dyDescent="0.35">
      <c r="C943" t="s">
        <v>968</v>
      </c>
      <c r="D943">
        <v>1978</v>
      </c>
      <c r="E943" t="s">
        <v>15</v>
      </c>
      <c r="F943">
        <v>29</v>
      </c>
      <c r="G943">
        <v>1</v>
      </c>
      <c r="H943">
        <v>7626.99</v>
      </c>
      <c r="I943" t="s">
        <v>11</v>
      </c>
      <c r="J943" t="s">
        <v>11</v>
      </c>
      <c r="K943" t="s">
        <v>42</v>
      </c>
      <c r="L943" s="16" t="str">
        <f t="shared" si="14"/>
        <v>Nov</v>
      </c>
      <c r="M943" s="16">
        <f>IF(D943="?",$R$7,D943)</f>
        <v>1978</v>
      </c>
      <c r="N943" s="24" t="str">
        <f>IF(I943="?",$R$12,I943)</f>
        <v>tier - 2</v>
      </c>
      <c r="O943" s="24" t="str">
        <f>IF(J943="?",$R$18,J943)</f>
        <v>tier - 2</v>
      </c>
    </row>
    <row r="944" spans="3:15" x14ac:dyDescent="0.35">
      <c r="C944" t="s">
        <v>969</v>
      </c>
      <c r="D944">
        <v>1978</v>
      </c>
      <c r="E944" t="s">
        <v>35</v>
      </c>
      <c r="F944">
        <v>24</v>
      </c>
      <c r="G944">
        <v>1</v>
      </c>
      <c r="H944">
        <v>7633.72</v>
      </c>
      <c r="I944" t="s">
        <v>11</v>
      </c>
      <c r="J944" t="s">
        <v>16</v>
      </c>
      <c r="K944" t="s">
        <v>13</v>
      </c>
      <c r="L944" s="16" t="str">
        <f t="shared" si="14"/>
        <v>Aug</v>
      </c>
      <c r="M944" s="16">
        <f>IF(D944="?",$R$7,D944)</f>
        <v>1978</v>
      </c>
      <c r="N944" s="24" t="str">
        <f>IF(I944="?",$R$12,I944)</f>
        <v>tier - 2</v>
      </c>
      <c r="O944" s="24" t="str">
        <f>IF(J944="?",$R$18,J944)</f>
        <v>tier - 1</v>
      </c>
    </row>
    <row r="945" spans="3:15" x14ac:dyDescent="0.35">
      <c r="C945" t="s">
        <v>970</v>
      </c>
      <c r="D945">
        <v>2001</v>
      </c>
      <c r="E945" t="s">
        <v>30</v>
      </c>
      <c r="F945">
        <v>13</v>
      </c>
      <c r="G945">
        <v>0</v>
      </c>
      <c r="H945">
        <v>7636.92</v>
      </c>
      <c r="I945" t="s">
        <v>11</v>
      </c>
      <c r="J945" t="s">
        <v>12</v>
      </c>
      <c r="K945" t="s">
        <v>23</v>
      </c>
      <c r="L945" s="16" t="str">
        <f t="shared" si="14"/>
        <v>Dec</v>
      </c>
      <c r="M945" s="16">
        <f>IF(D945="?",$R$7,D945)</f>
        <v>2001</v>
      </c>
      <c r="N945" s="24" t="str">
        <f>IF(I945="?",$R$12,I945)</f>
        <v>tier - 2</v>
      </c>
      <c r="O945" s="24" t="str">
        <f>IF(J945="?",$R$18,J945)</f>
        <v>tier - 3</v>
      </c>
    </row>
    <row r="946" spans="3:15" x14ac:dyDescent="0.35">
      <c r="C946" t="s">
        <v>971</v>
      </c>
      <c r="D946">
        <v>1980</v>
      </c>
      <c r="E946" t="s">
        <v>18</v>
      </c>
      <c r="F946">
        <v>20</v>
      </c>
      <c r="G946">
        <v>1</v>
      </c>
      <c r="H946">
        <v>7639.42</v>
      </c>
      <c r="I946" t="s">
        <v>11</v>
      </c>
      <c r="J946" t="s">
        <v>11</v>
      </c>
      <c r="K946" t="s">
        <v>247</v>
      </c>
      <c r="L946" s="16" t="str">
        <f t="shared" si="14"/>
        <v>Jun</v>
      </c>
      <c r="M946" s="16">
        <f>IF(D946="?",$R$7,D946)</f>
        <v>1980</v>
      </c>
      <c r="N946" s="24" t="str">
        <f>IF(I946="?",$R$12,I946)</f>
        <v>tier - 2</v>
      </c>
      <c r="O946" s="24" t="str">
        <f>IF(J946="?",$R$18,J946)</f>
        <v>tier - 2</v>
      </c>
    </row>
    <row r="947" spans="3:15" x14ac:dyDescent="0.35">
      <c r="C947" t="s">
        <v>972</v>
      </c>
      <c r="D947">
        <v>1980</v>
      </c>
      <c r="E947" t="s">
        <v>10</v>
      </c>
      <c r="F947">
        <v>24</v>
      </c>
      <c r="G947">
        <v>2</v>
      </c>
      <c r="H947">
        <v>7640.31</v>
      </c>
      <c r="I947" t="s">
        <v>11</v>
      </c>
      <c r="J947" t="s">
        <v>16</v>
      </c>
      <c r="K947" t="s">
        <v>13</v>
      </c>
      <c r="L947" s="16" t="str">
        <f t="shared" si="14"/>
        <v>Jul</v>
      </c>
      <c r="M947" s="16">
        <f>IF(D947="?",$R$7,D947)</f>
        <v>1980</v>
      </c>
      <c r="N947" s="24" t="str">
        <f>IF(I947="?",$R$12,I947)</f>
        <v>tier - 2</v>
      </c>
      <c r="O947" s="24" t="str">
        <f>IF(J947="?",$R$18,J947)</f>
        <v>tier - 1</v>
      </c>
    </row>
    <row r="948" spans="3:15" x14ac:dyDescent="0.35">
      <c r="C948" t="s">
        <v>973</v>
      </c>
      <c r="D948">
        <v>1999</v>
      </c>
      <c r="E948" t="s">
        <v>18</v>
      </c>
      <c r="F948">
        <v>15</v>
      </c>
      <c r="G948">
        <v>0</v>
      </c>
      <c r="H948">
        <v>7642.05</v>
      </c>
      <c r="I948" t="s">
        <v>11</v>
      </c>
      <c r="J948" t="s">
        <v>11</v>
      </c>
      <c r="K948" t="s">
        <v>535</v>
      </c>
      <c r="L948" s="16" t="str">
        <f t="shared" si="14"/>
        <v>Jun</v>
      </c>
      <c r="M948" s="16">
        <f>IF(D948="?",$R$7,D948)</f>
        <v>1999</v>
      </c>
      <c r="N948" s="24" t="str">
        <f>IF(I948="?",$R$12,I948)</f>
        <v>tier - 2</v>
      </c>
      <c r="O948" s="24" t="str">
        <f>IF(J948="?",$R$18,J948)</f>
        <v>tier - 2</v>
      </c>
    </row>
    <row r="949" spans="3:15" x14ac:dyDescent="0.35">
      <c r="C949" t="s">
        <v>974</v>
      </c>
      <c r="D949">
        <v>1980</v>
      </c>
      <c r="E949" t="s">
        <v>37</v>
      </c>
      <c r="F949">
        <v>16</v>
      </c>
      <c r="G949">
        <v>1</v>
      </c>
      <c r="H949">
        <v>7650.77</v>
      </c>
      <c r="I949" t="s">
        <v>11</v>
      </c>
      <c r="J949" t="s">
        <v>11</v>
      </c>
      <c r="K949" t="s">
        <v>247</v>
      </c>
      <c r="L949" s="16" t="str">
        <f t="shared" si="14"/>
        <v>Oct</v>
      </c>
      <c r="M949" s="16">
        <f>IF(D949="?",$R$7,D949)</f>
        <v>1980</v>
      </c>
      <c r="N949" s="24" t="str">
        <f>IF(I949="?",$R$12,I949)</f>
        <v>tier - 2</v>
      </c>
      <c r="O949" s="24" t="str">
        <f>IF(J949="?",$R$18,J949)</f>
        <v>tier - 2</v>
      </c>
    </row>
    <row r="950" spans="3:15" x14ac:dyDescent="0.35">
      <c r="C950" t="s">
        <v>975</v>
      </c>
      <c r="D950">
        <v>1993</v>
      </c>
      <c r="E950" t="s">
        <v>35</v>
      </c>
      <c r="F950">
        <v>10</v>
      </c>
      <c r="G950">
        <v>0</v>
      </c>
      <c r="H950">
        <v>7650.8</v>
      </c>
      <c r="I950" t="s">
        <v>11</v>
      </c>
      <c r="J950" t="s">
        <v>11</v>
      </c>
      <c r="K950" t="s">
        <v>23</v>
      </c>
      <c r="L950" s="16" t="str">
        <f t="shared" si="14"/>
        <v>Aug</v>
      </c>
      <c r="M950" s="16">
        <f>IF(D950="?",$R$7,D950)</f>
        <v>1993</v>
      </c>
      <c r="N950" s="24" t="str">
        <f>IF(I950="?",$R$12,I950)</f>
        <v>tier - 2</v>
      </c>
      <c r="O950" s="24" t="str">
        <f>IF(J950="?",$R$18,J950)</f>
        <v>tier - 2</v>
      </c>
    </row>
    <row r="951" spans="3:15" x14ac:dyDescent="0.35">
      <c r="C951" t="s">
        <v>976</v>
      </c>
      <c r="D951">
        <v>1998</v>
      </c>
      <c r="E951" t="s">
        <v>20</v>
      </c>
      <c r="F951">
        <v>30</v>
      </c>
      <c r="G951">
        <v>0</v>
      </c>
      <c r="H951">
        <v>7652.26</v>
      </c>
      <c r="I951" t="s">
        <v>11</v>
      </c>
      <c r="J951" t="s">
        <v>12</v>
      </c>
      <c r="K951" t="s">
        <v>249</v>
      </c>
      <c r="L951" s="16" t="str">
        <f t="shared" si="14"/>
        <v>Sep</v>
      </c>
      <c r="M951" s="16">
        <f>IF(D951="?",$R$7,D951)</f>
        <v>1998</v>
      </c>
      <c r="N951" s="24" t="str">
        <f>IF(I951="?",$R$12,I951)</f>
        <v>tier - 2</v>
      </c>
      <c r="O951" s="24" t="str">
        <f>IF(J951="?",$R$18,J951)</f>
        <v>tier - 3</v>
      </c>
    </row>
    <row r="952" spans="3:15" x14ac:dyDescent="0.35">
      <c r="C952" t="s">
        <v>977</v>
      </c>
      <c r="D952">
        <v>1965</v>
      </c>
      <c r="E952" t="s">
        <v>30</v>
      </c>
      <c r="F952">
        <v>27</v>
      </c>
      <c r="G952">
        <v>0</v>
      </c>
      <c r="H952">
        <v>7657.69</v>
      </c>
      <c r="I952" t="s">
        <v>12</v>
      </c>
      <c r="J952" t="s">
        <v>12</v>
      </c>
      <c r="K952" t="s">
        <v>23</v>
      </c>
      <c r="L952" s="16" t="str">
        <f t="shared" si="14"/>
        <v>Dec</v>
      </c>
      <c r="M952" s="16">
        <f>IF(D952="?",$R$7,D952)</f>
        <v>1965</v>
      </c>
      <c r="N952" s="24" t="str">
        <f>IF(I952="?",$R$12,I952)</f>
        <v>tier - 3</v>
      </c>
      <c r="O952" s="24" t="str">
        <f>IF(J952="?",$R$18,J952)</f>
        <v>tier - 3</v>
      </c>
    </row>
    <row r="953" spans="3:15" x14ac:dyDescent="0.35">
      <c r="C953" t="s">
        <v>978</v>
      </c>
      <c r="D953">
        <v>1976</v>
      </c>
      <c r="E953" t="s">
        <v>37</v>
      </c>
      <c r="F953">
        <v>9</v>
      </c>
      <c r="G953">
        <v>2</v>
      </c>
      <c r="H953">
        <v>7662.47</v>
      </c>
      <c r="I953" t="s">
        <v>11</v>
      </c>
      <c r="J953" t="s">
        <v>16</v>
      </c>
      <c r="K953" t="s">
        <v>42</v>
      </c>
      <c r="L953" s="16" t="str">
        <f t="shared" si="14"/>
        <v>Oct</v>
      </c>
      <c r="M953" s="16">
        <f>IF(D953="?",$R$7,D953)</f>
        <v>1976</v>
      </c>
      <c r="N953" s="24" t="str">
        <f>IF(I953="?",$R$12,I953)</f>
        <v>tier - 2</v>
      </c>
      <c r="O953" s="24" t="str">
        <f>IF(J953="?",$R$18,J953)</f>
        <v>tier - 1</v>
      </c>
    </row>
    <row r="954" spans="3:15" x14ac:dyDescent="0.35">
      <c r="C954" t="s">
        <v>979</v>
      </c>
      <c r="D954">
        <v>1996</v>
      </c>
      <c r="E954" t="s">
        <v>15</v>
      </c>
      <c r="F954">
        <v>24</v>
      </c>
      <c r="G954">
        <v>0</v>
      </c>
      <c r="H954">
        <v>7670.75</v>
      </c>
      <c r="I954" t="s">
        <v>11</v>
      </c>
      <c r="J954" t="s">
        <v>11</v>
      </c>
      <c r="K954" t="s">
        <v>632</v>
      </c>
      <c r="L954" s="16" t="str">
        <f t="shared" si="14"/>
        <v>Nov</v>
      </c>
      <c r="M954" s="16">
        <f>IF(D954="?",$R$7,D954)</f>
        <v>1996</v>
      </c>
      <c r="N954" s="24" t="str">
        <f>IF(I954="?",$R$12,I954)</f>
        <v>tier - 2</v>
      </c>
      <c r="O954" s="24" t="str">
        <f>IF(J954="?",$R$18,J954)</f>
        <v>tier - 2</v>
      </c>
    </row>
    <row r="955" spans="3:15" x14ac:dyDescent="0.35">
      <c r="C955" t="s">
        <v>980</v>
      </c>
      <c r="D955">
        <v>1995</v>
      </c>
      <c r="E955" t="s">
        <v>20</v>
      </c>
      <c r="F955">
        <v>13</v>
      </c>
      <c r="G955">
        <v>0</v>
      </c>
      <c r="H955">
        <v>7676.4</v>
      </c>
      <c r="I955" t="s">
        <v>11</v>
      </c>
      <c r="J955" t="s">
        <v>16</v>
      </c>
      <c r="K955" t="s">
        <v>23</v>
      </c>
      <c r="L955" s="16" t="str">
        <f t="shared" si="14"/>
        <v>Sep</v>
      </c>
      <c r="M955" s="16">
        <f>IF(D955="?",$R$7,D955)</f>
        <v>1995</v>
      </c>
      <c r="N955" s="24" t="str">
        <f>IF(I955="?",$R$12,I955)</f>
        <v>tier - 2</v>
      </c>
      <c r="O955" s="24" t="str">
        <f>IF(J955="?",$R$18,J955)</f>
        <v>tier - 1</v>
      </c>
    </row>
    <row r="956" spans="3:15" x14ac:dyDescent="0.35">
      <c r="C956" t="s">
        <v>981</v>
      </c>
      <c r="D956">
        <v>1971</v>
      </c>
      <c r="E956" t="s">
        <v>37</v>
      </c>
      <c r="F956">
        <v>11</v>
      </c>
      <c r="G956">
        <v>0</v>
      </c>
      <c r="H956">
        <v>7680.92</v>
      </c>
      <c r="I956" t="s">
        <v>11</v>
      </c>
      <c r="J956" t="s">
        <v>16</v>
      </c>
      <c r="K956" t="s">
        <v>13</v>
      </c>
      <c r="L956" s="16" t="str">
        <f t="shared" si="14"/>
        <v>Oct</v>
      </c>
      <c r="M956" s="16">
        <f>IF(D956="?",$R$7,D956)</f>
        <v>1971</v>
      </c>
      <c r="N956" s="24" t="str">
        <f>IF(I956="?",$R$12,I956)</f>
        <v>tier - 2</v>
      </c>
      <c r="O956" s="24" t="str">
        <f>IF(J956="?",$R$18,J956)</f>
        <v>tier - 1</v>
      </c>
    </row>
    <row r="957" spans="3:15" x14ac:dyDescent="0.35">
      <c r="C957" t="s">
        <v>982</v>
      </c>
      <c r="D957">
        <v>1981</v>
      </c>
      <c r="E957" t="s">
        <v>30</v>
      </c>
      <c r="F957">
        <v>19</v>
      </c>
      <c r="G957">
        <v>1</v>
      </c>
      <c r="H957">
        <v>7681.17</v>
      </c>
      <c r="I957" t="s">
        <v>11</v>
      </c>
      <c r="J957" t="s">
        <v>11</v>
      </c>
      <c r="K957" t="s">
        <v>516</v>
      </c>
      <c r="L957" s="16" t="str">
        <f t="shared" si="14"/>
        <v>Dec</v>
      </c>
      <c r="M957" s="16">
        <f>IF(D957="?",$R$7,D957)</f>
        <v>1981</v>
      </c>
      <c r="N957" s="24" t="str">
        <f>IF(I957="?",$R$12,I957)</f>
        <v>tier - 2</v>
      </c>
      <c r="O957" s="24" t="str">
        <f>IF(J957="?",$R$18,J957)</f>
        <v>tier - 2</v>
      </c>
    </row>
    <row r="958" spans="3:15" x14ac:dyDescent="0.35">
      <c r="C958" t="s">
        <v>983</v>
      </c>
      <c r="D958">
        <v>1982</v>
      </c>
      <c r="E958" t="s">
        <v>30</v>
      </c>
      <c r="F958">
        <v>18</v>
      </c>
      <c r="G958">
        <v>3</v>
      </c>
      <c r="H958">
        <v>7682.67</v>
      </c>
      <c r="I958" t="s">
        <v>11</v>
      </c>
      <c r="J958" t="s">
        <v>16</v>
      </c>
      <c r="K958" t="s">
        <v>13</v>
      </c>
      <c r="L958" s="16" t="str">
        <f t="shared" si="14"/>
        <v>Dec</v>
      </c>
      <c r="M958" s="16">
        <f>IF(D958="?",$R$7,D958)</f>
        <v>1982</v>
      </c>
      <c r="N958" s="24" t="str">
        <f>IF(I958="?",$R$12,I958)</f>
        <v>tier - 2</v>
      </c>
      <c r="O958" s="24" t="str">
        <f>IF(J958="?",$R$18,J958)</f>
        <v>tier - 1</v>
      </c>
    </row>
    <row r="959" spans="3:15" x14ac:dyDescent="0.35">
      <c r="C959" t="s">
        <v>984</v>
      </c>
      <c r="D959">
        <v>1987</v>
      </c>
      <c r="E959" t="s">
        <v>10</v>
      </c>
      <c r="F959">
        <v>12</v>
      </c>
      <c r="G959">
        <v>3</v>
      </c>
      <c r="H959">
        <v>7684.62</v>
      </c>
      <c r="I959" t="s">
        <v>11</v>
      </c>
      <c r="J959" t="s">
        <v>12</v>
      </c>
      <c r="K959" t="s">
        <v>300</v>
      </c>
      <c r="L959" s="16" t="str">
        <f t="shared" si="14"/>
        <v>Jul</v>
      </c>
      <c r="M959" s="16">
        <f>IF(D959="?",$R$7,D959)</f>
        <v>1987</v>
      </c>
      <c r="N959" s="24" t="str">
        <f>IF(I959="?",$R$12,I959)</f>
        <v>tier - 2</v>
      </c>
      <c r="O959" s="24" t="str">
        <f>IF(J959="?",$R$18,J959)</f>
        <v>tier - 3</v>
      </c>
    </row>
    <row r="960" spans="3:15" x14ac:dyDescent="0.35">
      <c r="C960" t="s">
        <v>985</v>
      </c>
      <c r="D960">
        <v>1978</v>
      </c>
      <c r="E960" t="s">
        <v>30</v>
      </c>
      <c r="F960">
        <v>29</v>
      </c>
      <c r="G960">
        <v>2</v>
      </c>
      <c r="H960">
        <v>7726.85</v>
      </c>
      <c r="I960" t="s">
        <v>16</v>
      </c>
      <c r="J960" t="s">
        <v>11</v>
      </c>
      <c r="K960" t="s">
        <v>42</v>
      </c>
      <c r="L960" s="16" t="str">
        <f t="shared" si="14"/>
        <v>Dec</v>
      </c>
      <c r="M960" s="16">
        <f>IF(D960="?",$R$7,D960)</f>
        <v>1978</v>
      </c>
      <c r="N960" s="24" t="str">
        <f>IF(I960="?",$R$12,I960)</f>
        <v>tier - 1</v>
      </c>
      <c r="O960" s="24" t="str">
        <f>IF(J960="?",$R$18,J960)</f>
        <v>tier - 2</v>
      </c>
    </row>
    <row r="961" spans="3:15" x14ac:dyDescent="0.35">
      <c r="C961" t="s">
        <v>986</v>
      </c>
      <c r="D961">
        <v>1979</v>
      </c>
      <c r="E961" t="s">
        <v>18</v>
      </c>
      <c r="F961">
        <v>2</v>
      </c>
      <c r="G961">
        <v>1</v>
      </c>
      <c r="H961">
        <v>7727.25</v>
      </c>
      <c r="I961" t="s">
        <v>11</v>
      </c>
      <c r="J961" t="s">
        <v>12</v>
      </c>
      <c r="K961" t="s">
        <v>23</v>
      </c>
      <c r="L961" s="16" t="str">
        <f t="shared" si="14"/>
        <v>Jun</v>
      </c>
      <c r="M961" s="16">
        <f>IF(D961="?",$R$7,D961)</f>
        <v>1979</v>
      </c>
      <c r="N961" s="24" t="str">
        <f>IF(I961="?",$R$12,I961)</f>
        <v>tier - 2</v>
      </c>
      <c r="O961" s="24" t="str">
        <f>IF(J961="?",$R$18,J961)</f>
        <v>tier - 3</v>
      </c>
    </row>
    <row r="962" spans="3:15" x14ac:dyDescent="0.35">
      <c r="C962" t="s">
        <v>987</v>
      </c>
      <c r="D962">
        <v>1980</v>
      </c>
      <c r="E962" t="s">
        <v>20</v>
      </c>
      <c r="F962">
        <v>10</v>
      </c>
      <c r="G962">
        <v>2</v>
      </c>
      <c r="H962">
        <v>7729.65</v>
      </c>
      <c r="I962" t="s">
        <v>12</v>
      </c>
      <c r="J962" t="s">
        <v>16</v>
      </c>
      <c r="K962" t="s">
        <v>168</v>
      </c>
      <c r="L962" s="16" t="str">
        <f t="shared" si="14"/>
        <v>Sep</v>
      </c>
      <c r="M962" s="16">
        <f>IF(D962="?",$R$7,D962)</f>
        <v>1980</v>
      </c>
      <c r="N962" s="24" t="str">
        <f>IF(I962="?",$R$12,I962)</f>
        <v>tier - 3</v>
      </c>
      <c r="O962" s="24" t="str">
        <f>IF(J962="?",$R$18,J962)</f>
        <v>tier - 1</v>
      </c>
    </row>
    <row r="963" spans="3:15" x14ac:dyDescent="0.35">
      <c r="C963" t="s">
        <v>988</v>
      </c>
      <c r="D963">
        <v>1978</v>
      </c>
      <c r="E963" t="s">
        <v>30</v>
      </c>
      <c r="F963">
        <v>4</v>
      </c>
      <c r="G963">
        <v>2</v>
      </c>
      <c r="H963">
        <v>7731.43</v>
      </c>
      <c r="I963" t="s">
        <v>12</v>
      </c>
      <c r="J963" t="s">
        <v>11</v>
      </c>
      <c r="K963" t="s">
        <v>13</v>
      </c>
      <c r="L963" s="16" t="str">
        <f t="shared" si="14"/>
        <v>Dec</v>
      </c>
      <c r="M963" s="16">
        <f>IF(D963="?",$R$7,D963)</f>
        <v>1978</v>
      </c>
      <c r="N963" s="24" t="str">
        <f>IF(I963="?",$R$12,I963)</f>
        <v>tier - 3</v>
      </c>
      <c r="O963" s="24" t="str">
        <f>IF(J963="?",$R$18,J963)</f>
        <v>tier - 2</v>
      </c>
    </row>
    <row r="964" spans="3:15" x14ac:dyDescent="0.35">
      <c r="C964" t="s">
        <v>989</v>
      </c>
      <c r="D964">
        <v>1977</v>
      </c>
      <c r="E964" t="s">
        <v>35</v>
      </c>
      <c r="F964">
        <v>29</v>
      </c>
      <c r="G964">
        <v>0</v>
      </c>
      <c r="H964">
        <v>7731.86</v>
      </c>
      <c r="I964" t="s">
        <v>11</v>
      </c>
      <c r="J964" t="s">
        <v>12</v>
      </c>
      <c r="K964" t="s">
        <v>23</v>
      </c>
      <c r="L964" s="16" t="str">
        <f t="shared" si="14"/>
        <v>Aug</v>
      </c>
      <c r="M964" s="16">
        <f>IF(D964="?",$R$7,D964)</f>
        <v>1977</v>
      </c>
      <c r="N964" s="24" t="str">
        <f>IF(I964="?",$R$12,I964)</f>
        <v>tier - 2</v>
      </c>
      <c r="O964" s="24" t="str">
        <f>IF(J964="?",$R$18,J964)</f>
        <v>tier - 3</v>
      </c>
    </row>
    <row r="965" spans="3:15" x14ac:dyDescent="0.35">
      <c r="C965" t="s">
        <v>990</v>
      </c>
      <c r="D965">
        <v>1965</v>
      </c>
      <c r="E965" t="s">
        <v>10</v>
      </c>
      <c r="F965">
        <v>18</v>
      </c>
      <c r="G965">
        <v>0</v>
      </c>
      <c r="H965">
        <v>7736.39</v>
      </c>
      <c r="I965" t="s">
        <v>12</v>
      </c>
      <c r="J965" t="s">
        <v>11</v>
      </c>
      <c r="K965" t="s">
        <v>13</v>
      </c>
      <c r="L965" s="16" t="str">
        <f t="shared" si="14"/>
        <v>Jul</v>
      </c>
      <c r="M965" s="16">
        <f>IF(D965="?",$R$7,D965)</f>
        <v>1965</v>
      </c>
      <c r="N965" s="24" t="str">
        <f>IF(I965="?",$R$12,I965)</f>
        <v>tier - 3</v>
      </c>
      <c r="O965" s="24" t="str">
        <f>IF(J965="?",$R$18,J965)</f>
        <v>tier - 2</v>
      </c>
    </row>
    <row r="966" spans="3:15" x14ac:dyDescent="0.35">
      <c r="C966" t="s">
        <v>991</v>
      </c>
      <c r="D966">
        <v>1978</v>
      </c>
      <c r="E966" t="s">
        <v>20</v>
      </c>
      <c r="F966">
        <v>4</v>
      </c>
      <c r="G966">
        <v>2</v>
      </c>
      <c r="H966">
        <v>7740.34</v>
      </c>
      <c r="I966" t="s">
        <v>16</v>
      </c>
      <c r="J966" t="s">
        <v>16</v>
      </c>
      <c r="K966" t="s">
        <v>42</v>
      </c>
      <c r="L966" s="16" t="str">
        <f t="shared" si="14"/>
        <v>Sep</v>
      </c>
      <c r="M966" s="16">
        <f>IF(D966="?",$R$7,D966)</f>
        <v>1978</v>
      </c>
      <c r="N966" s="24" t="str">
        <f>IF(I966="?",$R$12,I966)</f>
        <v>tier - 1</v>
      </c>
      <c r="O966" s="24" t="str">
        <f>IF(J966="?",$R$18,J966)</f>
        <v>tier - 1</v>
      </c>
    </row>
    <row r="967" spans="3:15" x14ac:dyDescent="0.35">
      <c r="C967" t="s">
        <v>992</v>
      </c>
      <c r="D967">
        <v>1976</v>
      </c>
      <c r="E967" t="s">
        <v>30</v>
      </c>
      <c r="F967">
        <v>12</v>
      </c>
      <c r="G967">
        <v>1</v>
      </c>
      <c r="H967">
        <v>7742.11</v>
      </c>
      <c r="I967" t="s">
        <v>12</v>
      </c>
      <c r="J967" t="s">
        <v>11</v>
      </c>
      <c r="K967" t="s">
        <v>13</v>
      </c>
      <c r="L967" s="16" t="str">
        <f t="shared" si="14"/>
        <v>Dec</v>
      </c>
      <c r="M967" s="16">
        <f>IF(D967="?",$R$7,D967)</f>
        <v>1976</v>
      </c>
      <c r="N967" s="24" t="str">
        <f>IF(I967="?",$R$12,I967)</f>
        <v>tier - 3</v>
      </c>
      <c r="O967" s="24" t="str">
        <f>IF(J967="?",$R$18,J967)</f>
        <v>tier - 2</v>
      </c>
    </row>
    <row r="968" spans="3:15" x14ac:dyDescent="0.35">
      <c r="C968" t="s">
        <v>993</v>
      </c>
      <c r="D968">
        <v>1981</v>
      </c>
      <c r="E968" t="s">
        <v>18</v>
      </c>
      <c r="F968">
        <v>30</v>
      </c>
      <c r="G968">
        <v>2</v>
      </c>
      <c r="H968">
        <v>7749.16</v>
      </c>
      <c r="I968" t="s">
        <v>11</v>
      </c>
      <c r="J968" t="s">
        <v>16</v>
      </c>
      <c r="K968" t="s">
        <v>23</v>
      </c>
      <c r="L968" s="16" t="str">
        <f t="shared" si="14"/>
        <v>Jun</v>
      </c>
      <c r="M968" s="16">
        <f>IF(D968="?",$R$7,D968)</f>
        <v>1981</v>
      </c>
      <c r="N968" s="24" t="str">
        <f>IF(I968="?",$R$12,I968)</f>
        <v>tier - 2</v>
      </c>
      <c r="O968" s="24" t="str">
        <f>IF(J968="?",$R$18,J968)</f>
        <v>tier - 1</v>
      </c>
    </row>
    <row r="969" spans="3:15" x14ac:dyDescent="0.35">
      <c r="C969" t="s">
        <v>994</v>
      </c>
      <c r="D969">
        <v>1997</v>
      </c>
      <c r="E969" t="s">
        <v>30</v>
      </c>
      <c r="F969">
        <v>21</v>
      </c>
      <c r="G969">
        <v>0</v>
      </c>
      <c r="H969">
        <v>7763.06</v>
      </c>
      <c r="I969" t="s">
        <v>11</v>
      </c>
      <c r="J969" t="s">
        <v>16</v>
      </c>
      <c r="K969" t="s">
        <v>23</v>
      </c>
      <c r="L969" s="16" t="str">
        <f t="shared" ref="L969:L1032" si="15">IF(E969="?","SEP",E969)</f>
        <v>Dec</v>
      </c>
      <c r="M969" s="16">
        <f>IF(D969="?",$R$7,D969)</f>
        <v>1997</v>
      </c>
      <c r="N969" s="24" t="str">
        <f>IF(I969="?",$R$12,I969)</f>
        <v>tier - 2</v>
      </c>
      <c r="O969" s="24" t="str">
        <f>IF(J969="?",$R$18,J969)</f>
        <v>tier - 1</v>
      </c>
    </row>
    <row r="970" spans="3:15" x14ac:dyDescent="0.35">
      <c r="C970" t="s">
        <v>995</v>
      </c>
      <c r="D970">
        <v>1974</v>
      </c>
      <c r="E970" t="s">
        <v>30</v>
      </c>
      <c r="F970">
        <v>6</v>
      </c>
      <c r="G970">
        <v>0</v>
      </c>
      <c r="H970">
        <v>7789.64</v>
      </c>
      <c r="I970" t="s">
        <v>16</v>
      </c>
      <c r="J970" t="s">
        <v>12</v>
      </c>
      <c r="K970" t="s">
        <v>13</v>
      </c>
      <c r="L970" s="16" t="str">
        <f t="shared" si="15"/>
        <v>Dec</v>
      </c>
      <c r="M970" s="16">
        <f>IF(D970="?",$R$7,D970)</f>
        <v>1974</v>
      </c>
      <c r="N970" s="24" t="str">
        <f>IF(I970="?",$R$12,I970)</f>
        <v>tier - 1</v>
      </c>
      <c r="O970" s="24" t="str">
        <f>IF(J970="?",$R$18,J970)</f>
        <v>tier - 3</v>
      </c>
    </row>
    <row r="971" spans="3:15" x14ac:dyDescent="0.35">
      <c r="C971" t="s">
        <v>996</v>
      </c>
      <c r="D971">
        <v>1999</v>
      </c>
      <c r="E971" t="s">
        <v>30</v>
      </c>
      <c r="F971">
        <v>25</v>
      </c>
      <c r="G971">
        <v>0</v>
      </c>
      <c r="H971">
        <v>7794.68</v>
      </c>
      <c r="I971" t="s">
        <v>11</v>
      </c>
      <c r="J971" t="s">
        <v>11</v>
      </c>
      <c r="K971" t="s">
        <v>535</v>
      </c>
      <c r="L971" s="16" t="str">
        <f t="shared" si="15"/>
        <v>Dec</v>
      </c>
      <c r="M971" s="16">
        <f>IF(D971="?",$R$7,D971)</f>
        <v>1999</v>
      </c>
      <c r="N971" s="24" t="str">
        <f>IF(I971="?",$R$12,I971)</f>
        <v>tier - 2</v>
      </c>
      <c r="O971" s="24" t="str">
        <f>IF(J971="?",$R$18,J971)</f>
        <v>tier - 2</v>
      </c>
    </row>
    <row r="972" spans="3:15" x14ac:dyDescent="0.35">
      <c r="C972" t="s">
        <v>997</v>
      </c>
      <c r="D972">
        <v>1997</v>
      </c>
      <c r="E972" t="s">
        <v>30</v>
      </c>
      <c r="F972">
        <v>2</v>
      </c>
      <c r="G972">
        <v>0</v>
      </c>
      <c r="H972">
        <v>7803.77</v>
      </c>
      <c r="I972" t="s">
        <v>11</v>
      </c>
      <c r="J972" t="s">
        <v>12</v>
      </c>
      <c r="K972" t="s">
        <v>23</v>
      </c>
      <c r="L972" s="16" t="str">
        <f t="shared" si="15"/>
        <v>Dec</v>
      </c>
      <c r="M972" s="16">
        <f>IF(D972="?",$R$7,D972)</f>
        <v>1997</v>
      </c>
      <c r="N972" s="24" t="str">
        <f>IF(I972="?",$R$12,I972)</f>
        <v>tier - 2</v>
      </c>
      <c r="O972" s="24" t="str">
        <f>IF(J972="?",$R$18,J972)</f>
        <v>tier - 3</v>
      </c>
    </row>
    <row r="973" spans="3:15" x14ac:dyDescent="0.35">
      <c r="C973" t="s">
        <v>998</v>
      </c>
      <c r="D973">
        <v>1974</v>
      </c>
      <c r="E973" t="s">
        <v>15</v>
      </c>
      <c r="F973">
        <v>9</v>
      </c>
      <c r="G973">
        <v>0</v>
      </c>
      <c r="H973">
        <v>7804.16</v>
      </c>
      <c r="I973" t="s">
        <v>11</v>
      </c>
      <c r="J973" t="s">
        <v>12</v>
      </c>
      <c r="K973" t="s">
        <v>13</v>
      </c>
      <c r="L973" s="16" t="str">
        <f t="shared" si="15"/>
        <v>Nov</v>
      </c>
      <c r="M973" s="16">
        <f>IF(D973="?",$R$7,D973)</f>
        <v>1974</v>
      </c>
      <c r="N973" s="24" t="str">
        <f>IF(I973="?",$R$12,I973)</f>
        <v>tier - 2</v>
      </c>
      <c r="O973" s="24" t="str">
        <f>IF(J973="?",$R$18,J973)</f>
        <v>tier - 3</v>
      </c>
    </row>
    <row r="974" spans="3:15" x14ac:dyDescent="0.35">
      <c r="C974" t="s">
        <v>999</v>
      </c>
      <c r="D974">
        <v>1991</v>
      </c>
      <c r="E974" t="s">
        <v>30</v>
      </c>
      <c r="F974">
        <v>21</v>
      </c>
      <c r="G974">
        <v>3</v>
      </c>
      <c r="H974">
        <v>7812.67</v>
      </c>
      <c r="I974" t="s">
        <v>11</v>
      </c>
      <c r="J974" t="s">
        <v>16</v>
      </c>
      <c r="K974" t="s">
        <v>23</v>
      </c>
      <c r="L974" s="16" t="str">
        <f t="shared" si="15"/>
        <v>Dec</v>
      </c>
      <c r="M974" s="16">
        <f>IF(D974="?",$R$7,D974)</f>
        <v>1991</v>
      </c>
      <c r="N974" s="24" t="str">
        <f>IF(I974="?",$R$12,I974)</f>
        <v>tier - 2</v>
      </c>
      <c r="O974" s="24" t="str">
        <f>IF(J974="?",$R$18,J974)</f>
        <v>tier - 1</v>
      </c>
    </row>
    <row r="975" spans="3:15" x14ac:dyDescent="0.35">
      <c r="C975" t="s">
        <v>1000</v>
      </c>
      <c r="D975">
        <v>1989</v>
      </c>
      <c r="E975" t="s">
        <v>37</v>
      </c>
      <c r="F975">
        <v>12</v>
      </c>
      <c r="G975">
        <v>3</v>
      </c>
      <c r="H975">
        <v>7824.37</v>
      </c>
      <c r="I975" t="s">
        <v>11</v>
      </c>
      <c r="J975" t="s">
        <v>11</v>
      </c>
      <c r="K975" t="s">
        <v>23</v>
      </c>
      <c r="L975" s="16" t="str">
        <f t="shared" si="15"/>
        <v>Oct</v>
      </c>
      <c r="M975" s="16">
        <f>IF(D975="?",$R$7,D975)</f>
        <v>1989</v>
      </c>
      <c r="N975" s="24" t="str">
        <f>IF(I975="?",$R$12,I975)</f>
        <v>tier - 2</v>
      </c>
      <c r="O975" s="24" t="str">
        <f>IF(J975="?",$R$18,J975)</f>
        <v>tier - 2</v>
      </c>
    </row>
    <row r="976" spans="3:15" x14ac:dyDescent="0.35">
      <c r="C976" t="s">
        <v>1001</v>
      </c>
      <c r="D976">
        <v>2001</v>
      </c>
      <c r="E976" t="s">
        <v>37</v>
      </c>
      <c r="F976">
        <v>5</v>
      </c>
      <c r="G976">
        <v>0</v>
      </c>
      <c r="H976">
        <v>7844.8</v>
      </c>
      <c r="I976" t="s">
        <v>11</v>
      </c>
      <c r="J976" t="s">
        <v>11</v>
      </c>
      <c r="K976" t="s">
        <v>23</v>
      </c>
      <c r="L976" s="16" t="str">
        <f t="shared" si="15"/>
        <v>Oct</v>
      </c>
      <c r="M976" s="16">
        <f>IF(D976="?",$R$7,D976)</f>
        <v>2001</v>
      </c>
      <c r="N976" s="24" t="str">
        <f>IF(I976="?",$R$12,I976)</f>
        <v>tier - 2</v>
      </c>
      <c r="O976" s="24" t="str">
        <f>IF(J976="?",$R$18,J976)</f>
        <v>tier - 2</v>
      </c>
    </row>
    <row r="977" spans="3:15" x14ac:dyDescent="0.35">
      <c r="C977" t="s">
        <v>1002</v>
      </c>
      <c r="D977">
        <v>1994</v>
      </c>
      <c r="E977" t="s">
        <v>15</v>
      </c>
      <c r="F977">
        <v>17</v>
      </c>
      <c r="G977">
        <v>0</v>
      </c>
      <c r="H977">
        <v>7851.85</v>
      </c>
      <c r="I977" t="s">
        <v>11</v>
      </c>
      <c r="J977" t="s">
        <v>12</v>
      </c>
      <c r="K977" t="s">
        <v>23</v>
      </c>
      <c r="L977" s="16" t="str">
        <f t="shared" si="15"/>
        <v>Nov</v>
      </c>
      <c r="M977" s="16">
        <f>IF(D977="?",$R$7,D977)</f>
        <v>1994</v>
      </c>
      <c r="N977" s="24" t="str">
        <f>IF(I977="?",$R$12,I977)</f>
        <v>tier - 2</v>
      </c>
      <c r="O977" s="24" t="str">
        <f>IF(J977="?",$R$18,J977)</f>
        <v>tier - 3</v>
      </c>
    </row>
    <row r="978" spans="3:15" x14ac:dyDescent="0.35">
      <c r="C978" t="s">
        <v>1003</v>
      </c>
      <c r="D978">
        <v>1962</v>
      </c>
      <c r="E978" t="s">
        <v>37</v>
      </c>
      <c r="F978">
        <v>10</v>
      </c>
      <c r="G978">
        <v>0</v>
      </c>
      <c r="H978">
        <v>7896.41</v>
      </c>
      <c r="I978" t="s">
        <v>12</v>
      </c>
      <c r="J978" t="s">
        <v>11</v>
      </c>
      <c r="K978" t="s">
        <v>13</v>
      </c>
      <c r="L978" s="16" t="str">
        <f t="shared" si="15"/>
        <v>Oct</v>
      </c>
      <c r="M978" s="16">
        <f>IF(D978="?",$R$7,D978)</f>
        <v>1962</v>
      </c>
      <c r="N978" s="24" t="str">
        <f>IF(I978="?",$R$12,I978)</f>
        <v>tier - 3</v>
      </c>
      <c r="O978" s="24" t="str">
        <f>IF(J978="?",$R$18,J978)</f>
        <v>tier - 2</v>
      </c>
    </row>
    <row r="979" spans="3:15" x14ac:dyDescent="0.35">
      <c r="C979" t="s">
        <v>1004</v>
      </c>
      <c r="D979">
        <v>1977</v>
      </c>
      <c r="E979" t="s">
        <v>10</v>
      </c>
      <c r="F979">
        <v>20</v>
      </c>
      <c r="G979">
        <v>0</v>
      </c>
      <c r="H979">
        <v>7935.29</v>
      </c>
      <c r="I979" t="s">
        <v>11</v>
      </c>
      <c r="J979" t="s">
        <v>16</v>
      </c>
      <c r="K979" t="s">
        <v>247</v>
      </c>
      <c r="L979" s="16" t="str">
        <f t="shared" si="15"/>
        <v>Jul</v>
      </c>
      <c r="M979" s="16">
        <f>IF(D979="?",$R$7,D979)</f>
        <v>1977</v>
      </c>
      <c r="N979" s="24" t="str">
        <f>IF(I979="?",$R$12,I979)</f>
        <v>tier - 2</v>
      </c>
      <c r="O979" s="24" t="str">
        <f>IF(J979="?",$R$18,J979)</f>
        <v>tier - 1</v>
      </c>
    </row>
    <row r="980" spans="3:15" x14ac:dyDescent="0.35">
      <c r="C980" t="s">
        <v>1005</v>
      </c>
      <c r="D980">
        <v>1987</v>
      </c>
      <c r="E980" t="s">
        <v>37</v>
      </c>
      <c r="F980">
        <v>29</v>
      </c>
      <c r="G980">
        <v>3</v>
      </c>
      <c r="H980">
        <v>7948.22</v>
      </c>
      <c r="I980" t="s">
        <v>11</v>
      </c>
      <c r="J980" t="s">
        <v>12</v>
      </c>
      <c r="K980" t="s">
        <v>200</v>
      </c>
      <c r="L980" s="16" t="str">
        <f t="shared" si="15"/>
        <v>Oct</v>
      </c>
      <c r="M980" s="16">
        <f>IF(D980="?",$R$7,D980)</f>
        <v>1987</v>
      </c>
      <c r="N980" s="24" t="str">
        <f>IF(I980="?",$R$12,I980)</f>
        <v>tier - 2</v>
      </c>
      <c r="O980" s="24" t="str">
        <f>IF(J980="?",$R$18,J980)</f>
        <v>tier - 3</v>
      </c>
    </row>
    <row r="981" spans="3:15" x14ac:dyDescent="0.35">
      <c r="C981" t="s">
        <v>1006</v>
      </c>
      <c r="D981">
        <v>1966</v>
      </c>
      <c r="E981" t="s">
        <v>10</v>
      </c>
      <c r="F981">
        <v>9</v>
      </c>
      <c r="G981">
        <v>0</v>
      </c>
      <c r="H981">
        <v>7953.72</v>
      </c>
      <c r="I981" t="s">
        <v>12</v>
      </c>
      <c r="J981" t="s">
        <v>12</v>
      </c>
      <c r="K981" t="s">
        <v>23</v>
      </c>
      <c r="L981" s="16" t="str">
        <f t="shared" si="15"/>
        <v>Jul</v>
      </c>
      <c r="M981" s="16">
        <f>IF(D981="?",$R$7,D981)</f>
        <v>1966</v>
      </c>
      <c r="N981" s="24" t="str">
        <f>IF(I981="?",$R$12,I981)</f>
        <v>tier - 3</v>
      </c>
      <c r="O981" s="24" t="str">
        <f>IF(J981="?",$R$18,J981)</f>
        <v>tier - 3</v>
      </c>
    </row>
    <row r="982" spans="3:15" x14ac:dyDescent="0.35">
      <c r="C982" t="s">
        <v>1007</v>
      </c>
      <c r="D982">
        <v>1981</v>
      </c>
      <c r="E982" t="s">
        <v>30</v>
      </c>
      <c r="F982">
        <v>28</v>
      </c>
      <c r="G982">
        <v>3</v>
      </c>
      <c r="H982">
        <v>7954.52</v>
      </c>
      <c r="I982" t="s">
        <v>11</v>
      </c>
      <c r="J982" t="s">
        <v>11</v>
      </c>
      <c r="K982" t="s">
        <v>42</v>
      </c>
      <c r="L982" s="16" t="str">
        <f t="shared" si="15"/>
        <v>Dec</v>
      </c>
      <c r="M982" s="16">
        <f>IF(D982="?",$R$7,D982)</f>
        <v>1981</v>
      </c>
      <c r="N982" s="24" t="str">
        <f>IF(I982="?",$R$12,I982)</f>
        <v>tier - 2</v>
      </c>
      <c r="O982" s="24" t="str">
        <f>IF(J982="?",$R$18,J982)</f>
        <v>tier - 2</v>
      </c>
    </row>
    <row r="983" spans="3:15" x14ac:dyDescent="0.35">
      <c r="C983" t="s">
        <v>1008</v>
      </c>
      <c r="D983">
        <v>1970</v>
      </c>
      <c r="E983" t="s">
        <v>18</v>
      </c>
      <c r="F983">
        <v>19</v>
      </c>
      <c r="G983">
        <v>0</v>
      </c>
      <c r="H983">
        <v>7958.13</v>
      </c>
      <c r="I983" t="s">
        <v>11</v>
      </c>
      <c r="J983" t="s">
        <v>11</v>
      </c>
      <c r="K983" t="s">
        <v>13</v>
      </c>
      <c r="L983" s="16" t="str">
        <f t="shared" si="15"/>
        <v>Jun</v>
      </c>
      <c r="M983" s="16">
        <f>IF(D983="?",$R$7,D983)</f>
        <v>1970</v>
      </c>
      <c r="N983" s="24" t="str">
        <f>IF(I983="?",$R$12,I983)</f>
        <v>tier - 2</v>
      </c>
      <c r="O983" s="24" t="str">
        <f>IF(J983="?",$R$18,J983)</f>
        <v>tier - 2</v>
      </c>
    </row>
    <row r="984" spans="3:15" x14ac:dyDescent="0.35">
      <c r="C984" t="s">
        <v>1009</v>
      </c>
      <c r="D984">
        <v>1975</v>
      </c>
      <c r="E984" t="s">
        <v>35</v>
      </c>
      <c r="F984">
        <v>10</v>
      </c>
      <c r="G984">
        <v>1</v>
      </c>
      <c r="H984">
        <v>7966.81</v>
      </c>
      <c r="I984" t="s">
        <v>11</v>
      </c>
      <c r="J984" t="s">
        <v>11</v>
      </c>
      <c r="K984" t="s">
        <v>13</v>
      </c>
      <c r="L984" s="16" t="str">
        <f t="shared" si="15"/>
        <v>Aug</v>
      </c>
      <c r="M984" s="16">
        <f>IF(D984="?",$R$7,D984)</f>
        <v>1975</v>
      </c>
      <c r="N984" s="24" t="str">
        <f>IF(I984="?",$R$12,I984)</f>
        <v>tier - 2</v>
      </c>
      <c r="O984" s="24" t="str">
        <f>IF(J984="?",$R$18,J984)</f>
        <v>tier - 2</v>
      </c>
    </row>
    <row r="985" spans="3:15" x14ac:dyDescent="0.35">
      <c r="C985" t="s">
        <v>1010</v>
      </c>
      <c r="D985">
        <v>1972</v>
      </c>
      <c r="E985" t="s">
        <v>15</v>
      </c>
      <c r="F985">
        <v>23</v>
      </c>
      <c r="G985">
        <v>0</v>
      </c>
      <c r="H985">
        <v>7980.34</v>
      </c>
      <c r="I985" t="s">
        <v>11</v>
      </c>
      <c r="J985" t="s">
        <v>11</v>
      </c>
      <c r="K985" t="s">
        <v>13</v>
      </c>
      <c r="L985" s="16" t="str">
        <f t="shared" si="15"/>
        <v>Nov</v>
      </c>
      <c r="M985" s="16">
        <f>IF(D985="?",$R$7,D985)</f>
        <v>1972</v>
      </c>
      <c r="N985" s="24" t="str">
        <f>IF(I985="?",$R$12,I985)</f>
        <v>tier - 2</v>
      </c>
      <c r="O985" s="24" t="str">
        <f>IF(J985="?",$R$18,J985)</f>
        <v>tier - 2</v>
      </c>
    </row>
    <row r="986" spans="3:15" x14ac:dyDescent="0.35">
      <c r="C986" t="s">
        <v>1011</v>
      </c>
      <c r="D986">
        <v>1983</v>
      </c>
      <c r="E986" t="s">
        <v>35</v>
      </c>
      <c r="F986">
        <v>28</v>
      </c>
      <c r="G986">
        <v>3</v>
      </c>
      <c r="H986">
        <v>7985.82</v>
      </c>
      <c r="I986" t="s">
        <v>11</v>
      </c>
      <c r="J986" t="s">
        <v>16</v>
      </c>
      <c r="K986" t="s">
        <v>247</v>
      </c>
      <c r="L986" s="16" t="str">
        <f t="shared" si="15"/>
        <v>Aug</v>
      </c>
      <c r="M986" s="16">
        <f>IF(D986="?",$R$7,D986)</f>
        <v>1983</v>
      </c>
      <c r="N986" s="24" t="str">
        <f>IF(I986="?",$R$12,I986)</f>
        <v>tier - 2</v>
      </c>
      <c r="O986" s="24" t="str">
        <f>IF(J986="?",$R$18,J986)</f>
        <v>tier - 1</v>
      </c>
    </row>
    <row r="987" spans="3:15" x14ac:dyDescent="0.35">
      <c r="C987" t="s">
        <v>1012</v>
      </c>
      <c r="D987">
        <v>1983</v>
      </c>
      <c r="E987" t="s">
        <v>35</v>
      </c>
      <c r="F987">
        <v>20</v>
      </c>
      <c r="G987">
        <v>3</v>
      </c>
      <c r="H987">
        <v>7986.48</v>
      </c>
      <c r="I987" t="s">
        <v>11</v>
      </c>
      <c r="J987" t="s">
        <v>12</v>
      </c>
      <c r="K987" t="s">
        <v>247</v>
      </c>
      <c r="L987" s="16" t="str">
        <f t="shared" si="15"/>
        <v>Aug</v>
      </c>
      <c r="M987" s="16">
        <f>IF(D987="?",$R$7,D987)</f>
        <v>1983</v>
      </c>
      <c r="N987" s="24" t="str">
        <f>IF(I987="?",$R$12,I987)</f>
        <v>tier - 2</v>
      </c>
      <c r="O987" s="24" t="str">
        <f>IF(J987="?",$R$18,J987)</f>
        <v>tier - 3</v>
      </c>
    </row>
    <row r="988" spans="3:15" x14ac:dyDescent="0.35">
      <c r="C988" t="s">
        <v>1013</v>
      </c>
      <c r="D988">
        <v>1962</v>
      </c>
      <c r="E988" t="s">
        <v>35</v>
      </c>
      <c r="F988">
        <v>22</v>
      </c>
      <c r="G988">
        <v>0</v>
      </c>
      <c r="H988">
        <v>8004.96</v>
      </c>
      <c r="I988" t="s">
        <v>12</v>
      </c>
      <c r="J988" t="s">
        <v>16</v>
      </c>
      <c r="K988" t="s">
        <v>13</v>
      </c>
      <c r="L988" s="16" t="str">
        <f t="shared" si="15"/>
        <v>Aug</v>
      </c>
      <c r="M988" s="16">
        <f>IF(D988="?",$R$7,D988)</f>
        <v>1962</v>
      </c>
      <c r="N988" s="24" t="str">
        <f>IF(I988="?",$R$12,I988)</f>
        <v>tier - 3</v>
      </c>
      <c r="O988" s="24" t="str">
        <f>IF(J988="?",$R$18,J988)</f>
        <v>tier - 1</v>
      </c>
    </row>
    <row r="989" spans="3:15" x14ac:dyDescent="0.35">
      <c r="C989" t="s">
        <v>1014</v>
      </c>
      <c r="D989">
        <v>1995</v>
      </c>
      <c r="E989" t="s">
        <v>20</v>
      </c>
      <c r="F989">
        <v>18</v>
      </c>
      <c r="G989">
        <v>0</v>
      </c>
      <c r="H989">
        <v>8014.62</v>
      </c>
      <c r="I989" t="s">
        <v>11</v>
      </c>
      <c r="J989" t="s">
        <v>12</v>
      </c>
      <c r="K989" t="s">
        <v>23</v>
      </c>
      <c r="L989" s="16" t="str">
        <f t="shared" si="15"/>
        <v>Sep</v>
      </c>
      <c r="M989" s="16">
        <f>IF(D989="?",$R$7,D989)</f>
        <v>1995</v>
      </c>
      <c r="N989" s="24" t="str">
        <f>IF(I989="?",$R$12,I989)</f>
        <v>tier - 2</v>
      </c>
      <c r="O989" s="24" t="str">
        <f>IF(J989="?",$R$18,J989)</f>
        <v>tier - 3</v>
      </c>
    </row>
    <row r="990" spans="3:15" x14ac:dyDescent="0.35">
      <c r="C990" t="s">
        <v>1015</v>
      </c>
      <c r="D990">
        <v>1980</v>
      </c>
      <c r="E990" t="s">
        <v>15</v>
      </c>
      <c r="F990">
        <v>8</v>
      </c>
      <c r="G990">
        <v>2</v>
      </c>
      <c r="H990">
        <v>8017.06</v>
      </c>
      <c r="I990" t="s">
        <v>11</v>
      </c>
      <c r="J990" t="s">
        <v>11</v>
      </c>
      <c r="K990" t="s">
        <v>23</v>
      </c>
      <c r="L990" s="16" t="str">
        <f t="shared" si="15"/>
        <v>Nov</v>
      </c>
      <c r="M990" s="16">
        <f>IF(D990="?",$R$7,D990)</f>
        <v>1980</v>
      </c>
      <c r="N990" s="24" t="str">
        <f>IF(I990="?",$R$12,I990)</f>
        <v>tier - 2</v>
      </c>
      <c r="O990" s="24" t="str">
        <f>IF(J990="?",$R$18,J990)</f>
        <v>tier - 2</v>
      </c>
    </row>
    <row r="991" spans="3:15" x14ac:dyDescent="0.35">
      <c r="C991" t="s">
        <v>1016</v>
      </c>
      <c r="D991">
        <v>1989</v>
      </c>
      <c r="E991" t="s">
        <v>15</v>
      </c>
      <c r="F991">
        <v>3</v>
      </c>
      <c r="G991">
        <v>3</v>
      </c>
      <c r="H991">
        <v>8021.11</v>
      </c>
      <c r="I991" t="s">
        <v>11</v>
      </c>
      <c r="J991" t="s">
        <v>16</v>
      </c>
      <c r="K991" t="s">
        <v>23</v>
      </c>
      <c r="L991" s="16" t="str">
        <f t="shared" si="15"/>
        <v>Nov</v>
      </c>
      <c r="M991" s="16">
        <f>IF(D991="?",$R$7,D991)</f>
        <v>1989</v>
      </c>
      <c r="N991" s="24" t="str">
        <f>IF(I991="?",$R$12,I991)</f>
        <v>tier - 2</v>
      </c>
      <c r="O991" s="24" t="str">
        <f>IF(J991="?",$R$18,J991)</f>
        <v>tier - 1</v>
      </c>
    </row>
    <row r="992" spans="3:15" x14ac:dyDescent="0.35">
      <c r="C992" t="s">
        <v>1017</v>
      </c>
      <c r="D992">
        <v>1978</v>
      </c>
      <c r="E992" t="s">
        <v>10</v>
      </c>
      <c r="F992">
        <v>17</v>
      </c>
      <c r="G992">
        <v>1</v>
      </c>
      <c r="H992">
        <v>8023.14</v>
      </c>
      <c r="I992" t="s">
        <v>11</v>
      </c>
      <c r="J992" t="s">
        <v>12</v>
      </c>
      <c r="K992" t="s">
        <v>23</v>
      </c>
      <c r="L992" s="16" t="str">
        <f t="shared" si="15"/>
        <v>Jul</v>
      </c>
      <c r="M992" s="16">
        <f>IF(D992="?",$R$7,D992)</f>
        <v>1978</v>
      </c>
      <c r="N992" s="24" t="str">
        <f>IF(I992="?",$R$12,I992)</f>
        <v>tier - 2</v>
      </c>
      <c r="O992" s="24" t="str">
        <f>IF(J992="?",$R$18,J992)</f>
        <v>tier - 3</v>
      </c>
    </row>
    <row r="993" spans="3:15" x14ac:dyDescent="0.35">
      <c r="C993" t="s">
        <v>1018</v>
      </c>
      <c r="D993">
        <v>1976</v>
      </c>
      <c r="E993" t="s">
        <v>30</v>
      </c>
      <c r="F993">
        <v>20</v>
      </c>
      <c r="G993">
        <v>0</v>
      </c>
      <c r="H993">
        <v>8026.67</v>
      </c>
      <c r="I993" t="s">
        <v>11</v>
      </c>
      <c r="J993" t="s">
        <v>11</v>
      </c>
      <c r="K993" t="s">
        <v>23</v>
      </c>
      <c r="L993" s="16" t="str">
        <f t="shared" si="15"/>
        <v>Dec</v>
      </c>
      <c r="M993" s="16">
        <f>IF(D993="?",$R$7,D993)</f>
        <v>1976</v>
      </c>
      <c r="N993" s="24" t="str">
        <f>IF(I993="?",$R$12,I993)</f>
        <v>tier - 2</v>
      </c>
      <c r="O993" s="24" t="str">
        <f>IF(J993="?",$R$18,J993)</f>
        <v>tier - 2</v>
      </c>
    </row>
    <row r="994" spans="3:15" x14ac:dyDescent="0.35">
      <c r="C994" t="s">
        <v>1019</v>
      </c>
      <c r="D994">
        <v>1977</v>
      </c>
      <c r="E994" t="s">
        <v>15</v>
      </c>
      <c r="F994">
        <v>6</v>
      </c>
      <c r="G994">
        <v>2</v>
      </c>
      <c r="H994">
        <v>8027.97</v>
      </c>
      <c r="I994" t="s">
        <v>12</v>
      </c>
      <c r="J994" t="s">
        <v>11</v>
      </c>
      <c r="K994" t="s">
        <v>42</v>
      </c>
      <c r="L994" s="16" t="str">
        <f t="shared" si="15"/>
        <v>Nov</v>
      </c>
      <c r="M994" s="16">
        <f>IF(D994="?",$R$7,D994)</f>
        <v>1977</v>
      </c>
      <c r="N994" s="24" t="str">
        <f>IF(I994="?",$R$12,I994)</f>
        <v>tier - 3</v>
      </c>
      <c r="O994" s="24" t="str">
        <f>IF(J994="?",$R$18,J994)</f>
        <v>tier - 2</v>
      </c>
    </row>
    <row r="995" spans="3:15" x14ac:dyDescent="0.35">
      <c r="C995" t="s">
        <v>1020</v>
      </c>
      <c r="D995">
        <v>2003</v>
      </c>
      <c r="E995" t="s">
        <v>30</v>
      </c>
      <c r="F995">
        <v>12</v>
      </c>
      <c r="G995">
        <v>0</v>
      </c>
      <c r="H995">
        <v>8035.64</v>
      </c>
      <c r="I995" t="s">
        <v>11</v>
      </c>
      <c r="J995" t="s">
        <v>11</v>
      </c>
      <c r="K995" t="s">
        <v>23</v>
      </c>
      <c r="L995" s="16" t="str">
        <f t="shared" si="15"/>
        <v>Dec</v>
      </c>
      <c r="M995" s="16">
        <f>IF(D995="?",$R$7,D995)</f>
        <v>2003</v>
      </c>
      <c r="N995" s="24" t="str">
        <f>IF(I995="?",$R$12,I995)</f>
        <v>tier - 2</v>
      </c>
      <c r="O995" s="24" t="str">
        <f>IF(J995="?",$R$18,J995)</f>
        <v>tier - 2</v>
      </c>
    </row>
    <row r="996" spans="3:15" x14ac:dyDescent="0.35">
      <c r="C996" t="s">
        <v>1021</v>
      </c>
      <c r="D996">
        <v>1985</v>
      </c>
      <c r="E996" t="s">
        <v>15</v>
      </c>
      <c r="F996">
        <v>28</v>
      </c>
      <c r="G996">
        <v>3</v>
      </c>
      <c r="H996">
        <v>8059.06</v>
      </c>
      <c r="I996" t="s">
        <v>11</v>
      </c>
      <c r="J996" t="s">
        <v>12</v>
      </c>
      <c r="K996" t="s">
        <v>23</v>
      </c>
      <c r="L996" s="16" t="str">
        <f t="shared" si="15"/>
        <v>Nov</v>
      </c>
      <c r="M996" s="16">
        <f>IF(D996="?",$R$7,D996)</f>
        <v>1985</v>
      </c>
      <c r="N996" s="24" t="str">
        <f>IF(I996="?",$R$12,I996)</f>
        <v>tier - 2</v>
      </c>
      <c r="O996" s="24" t="str">
        <f>IF(J996="?",$R$18,J996)</f>
        <v>tier - 3</v>
      </c>
    </row>
    <row r="997" spans="3:15" x14ac:dyDescent="0.35">
      <c r="C997" t="s">
        <v>1022</v>
      </c>
      <c r="D997">
        <v>1982</v>
      </c>
      <c r="E997" t="s">
        <v>30</v>
      </c>
      <c r="F997">
        <v>27</v>
      </c>
      <c r="G997">
        <v>3</v>
      </c>
      <c r="H997">
        <v>8059.68</v>
      </c>
      <c r="I997" t="s">
        <v>11</v>
      </c>
      <c r="J997" t="s">
        <v>12</v>
      </c>
      <c r="K997" t="s">
        <v>23</v>
      </c>
      <c r="L997" s="16" t="str">
        <f t="shared" si="15"/>
        <v>Dec</v>
      </c>
      <c r="M997" s="16">
        <f>IF(D997="?",$R$7,D997)</f>
        <v>1982</v>
      </c>
      <c r="N997" s="24" t="str">
        <f>IF(I997="?",$R$12,I997)</f>
        <v>tier - 2</v>
      </c>
      <c r="O997" s="24" t="str">
        <f>IF(J997="?",$R$18,J997)</f>
        <v>tier - 3</v>
      </c>
    </row>
    <row r="998" spans="3:15" x14ac:dyDescent="0.35">
      <c r="C998" t="s">
        <v>1023</v>
      </c>
      <c r="D998">
        <v>1970</v>
      </c>
      <c r="E998" t="s">
        <v>30</v>
      </c>
      <c r="F998">
        <v>12</v>
      </c>
      <c r="G998">
        <v>0</v>
      </c>
      <c r="H998">
        <v>8062.31</v>
      </c>
      <c r="I998" t="s">
        <v>11</v>
      </c>
      <c r="J998" t="s">
        <v>16</v>
      </c>
      <c r="K998" t="s">
        <v>13</v>
      </c>
      <c r="L998" s="16" t="str">
        <f t="shared" si="15"/>
        <v>Dec</v>
      </c>
      <c r="M998" s="16">
        <f>IF(D998="?",$R$7,D998)</f>
        <v>1970</v>
      </c>
      <c r="N998" s="24" t="str">
        <f>IF(I998="?",$R$12,I998)</f>
        <v>tier - 2</v>
      </c>
      <c r="O998" s="24" t="str">
        <f>IF(J998="?",$R$18,J998)</f>
        <v>tier - 1</v>
      </c>
    </row>
    <row r="999" spans="3:15" x14ac:dyDescent="0.35">
      <c r="C999" t="s">
        <v>1024</v>
      </c>
      <c r="D999">
        <v>1975</v>
      </c>
      <c r="E999" t="s">
        <v>18</v>
      </c>
      <c r="F999">
        <v>28</v>
      </c>
      <c r="G999">
        <v>1</v>
      </c>
      <c r="H999">
        <v>8062.76</v>
      </c>
      <c r="I999" t="s">
        <v>12</v>
      </c>
      <c r="J999" t="s">
        <v>12</v>
      </c>
      <c r="K999" t="s">
        <v>42</v>
      </c>
      <c r="L999" s="16" t="str">
        <f t="shared" si="15"/>
        <v>Jun</v>
      </c>
      <c r="M999" s="16">
        <f>IF(D999="?",$R$7,D999)</f>
        <v>1975</v>
      </c>
      <c r="N999" s="24" t="str">
        <f>IF(I999="?",$R$12,I999)</f>
        <v>tier - 3</v>
      </c>
      <c r="O999" s="24" t="str">
        <f>IF(J999="?",$R$18,J999)</f>
        <v>tier - 3</v>
      </c>
    </row>
    <row r="1000" spans="3:15" x14ac:dyDescent="0.35">
      <c r="C1000" t="s">
        <v>1025</v>
      </c>
      <c r="D1000">
        <v>1965</v>
      </c>
      <c r="E1000" t="s">
        <v>35</v>
      </c>
      <c r="F1000">
        <v>11</v>
      </c>
      <c r="G1000">
        <v>0</v>
      </c>
      <c r="H1000">
        <v>8067.83</v>
      </c>
      <c r="I1000" t="s">
        <v>12</v>
      </c>
      <c r="J1000" t="s">
        <v>16</v>
      </c>
      <c r="K1000" t="s">
        <v>13</v>
      </c>
      <c r="L1000" s="16" t="str">
        <f t="shared" si="15"/>
        <v>Aug</v>
      </c>
      <c r="M1000" s="16">
        <f>IF(D1000="?",$R$7,D1000)</f>
        <v>1965</v>
      </c>
      <c r="N1000" s="24" t="str">
        <f>IF(I1000="?",$R$12,I1000)</f>
        <v>tier - 3</v>
      </c>
      <c r="O1000" s="24" t="str">
        <f>IF(J1000="?",$R$18,J1000)</f>
        <v>tier - 1</v>
      </c>
    </row>
    <row r="1001" spans="3:15" x14ac:dyDescent="0.35">
      <c r="C1001" t="s">
        <v>1026</v>
      </c>
      <c r="D1001">
        <v>1975</v>
      </c>
      <c r="E1001" t="s">
        <v>30</v>
      </c>
      <c r="F1001">
        <v>15</v>
      </c>
      <c r="G1001">
        <v>1</v>
      </c>
      <c r="H1001">
        <v>8068.19</v>
      </c>
      <c r="I1001" t="s">
        <v>12</v>
      </c>
      <c r="J1001" t="s">
        <v>11</v>
      </c>
      <c r="K1001" t="s">
        <v>42</v>
      </c>
      <c r="L1001" s="16" t="str">
        <f t="shared" si="15"/>
        <v>Dec</v>
      </c>
      <c r="M1001" s="16">
        <f>IF(D1001="?",$R$7,D1001)</f>
        <v>1975</v>
      </c>
      <c r="N1001" s="24" t="str">
        <f>IF(I1001="?",$R$12,I1001)</f>
        <v>tier - 3</v>
      </c>
      <c r="O1001" s="24" t="str">
        <f>IF(J1001="?",$R$18,J1001)</f>
        <v>tier - 2</v>
      </c>
    </row>
    <row r="1002" spans="3:15" x14ac:dyDescent="0.35">
      <c r="C1002" t="s">
        <v>1027</v>
      </c>
      <c r="D1002">
        <v>1965</v>
      </c>
      <c r="E1002" t="s">
        <v>37</v>
      </c>
      <c r="F1002">
        <v>21</v>
      </c>
      <c r="G1002">
        <v>0</v>
      </c>
      <c r="H1002">
        <v>8071.57</v>
      </c>
      <c r="I1002" t="s">
        <v>12</v>
      </c>
      <c r="J1002" t="s">
        <v>16</v>
      </c>
      <c r="K1002" t="s">
        <v>42</v>
      </c>
      <c r="L1002" s="16" t="str">
        <f t="shared" si="15"/>
        <v>Oct</v>
      </c>
      <c r="M1002" s="16">
        <f>IF(D1002="?",$R$7,D1002)</f>
        <v>1965</v>
      </c>
      <c r="N1002" s="24" t="str">
        <f>IF(I1002="?",$R$12,I1002)</f>
        <v>tier - 3</v>
      </c>
      <c r="O1002" s="24" t="str">
        <f>IF(J1002="?",$R$18,J1002)</f>
        <v>tier - 1</v>
      </c>
    </row>
    <row r="1003" spans="3:15" x14ac:dyDescent="0.35">
      <c r="C1003" t="s">
        <v>1028</v>
      </c>
      <c r="D1003">
        <v>1993</v>
      </c>
      <c r="E1003" t="s">
        <v>15</v>
      </c>
      <c r="F1003">
        <v>7</v>
      </c>
      <c r="G1003">
        <v>0</v>
      </c>
      <c r="H1003">
        <v>8077.41</v>
      </c>
      <c r="I1003" t="s">
        <v>11</v>
      </c>
      <c r="J1003" t="s">
        <v>16</v>
      </c>
      <c r="K1003" t="s">
        <v>535</v>
      </c>
      <c r="L1003" s="16" t="str">
        <f t="shared" si="15"/>
        <v>Nov</v>
      </c>
      <c r="M1003" s="16">
        <f>IF(D1003="?",$R$7,D1003)</f>
        <v>1993</v>
      </c>
      <c r="N1003" s="24" t="str">
        <f>IF(I1003="?",$R$12,I1003)</f>
        <v>tier - 2</v>
      </c>
      <c r="O1003" s="24" t="str">
        <f>IF(J1003="?",$R$18,J1003)</f>
        <v>tier - 1</v>
      </c>
    </row>
    <row r="1004" spans="3:15" x14ac:dyDescent="0.35">
      <c r="C1004" t="s">
        <v>1029</v>
      </c>
      <c r="D1004">
        <v>2001</v>
      </c>
      <c r="E1004" t="s">
        <v>35</v>
      </c>
      <c r="F1004">
        <v>28</v>
      </c>
      <c r="G1004">
        <v>0</v>
      </c>
      <c r="H1004">
        <v>8081.26</v>
      </c>
      <c r="I1004" t="s">
        <v>11</v>
      </c>
      <c r="J1004" t="s">
        <v>11</v>
      </c>
      <c r="K1004" t="s">
        <v>23</v>
      </c>
      <c r="L1004" s="16" t="str">
        <f t="shared" si="15"/>
        <v>Aug</v>
      </c>
      <c r="M1004" s="16">
        <f>IF(D1004="?",$R$7,D1004)</f>
        <v>2001</v>
      </c>
      <c r="N1004" s="24" t="str">
        <f>IF(I1004="?",$R$12,I1004)</f>
        <v>tier - 2</v>
      </c>
      <c r="O1004" s="24" t="str">
        <f>IF(J1004="?",$R$18,J1004)</f>
        <v>tier - 2</v>
      </c>
    </row>
    <row r="1005" spans="3:15" x14ac:dyDescent="0.35">
      <c r="C1005" t="s">
        <v>1030</v>
      </c>
      <c r="D1005">
        <v>1994</v>
      </c>
      <c r="E1005" t="s">
        <v>37</v>
      </c>
      <c r="F1005">
        <v>12</v>
      </c>
      <c r="G1005">
        <v>0</v>
      </c>
      <c r="H1005">
        <v>8081.74</v>
      </c>
      <c r="I1005" t="s">
        <v>11</v>
      </c>
      <c r="J1005" t="s">
        <v>11</v>
      </c>
      <c r="K1005" t="s">
        <v>535</v>
      </c>
      <c r="L1005" s="16" t="str">
        <f t="shared" si="15"/>
        <v>Oct</v>
      </c>
      <c r="M1005" s="16">
        <f>IF(D1005="?",$R$7,D1005)</f>
        <v>1994</v>
      </c>
      <c r="N1005" s="24" t="str">
        <f>IF(I1005="?",$R$12,I1005)</f>
        <v>tier - 2</v>
      </c>
      <c r="O1005" s="24" t="str">
        <f>IF(J1005="?",$R$18,J1005)</f>
        <v>tier - 2</v>
      </c>
    </row>
    <row r="1006" spans="3:15" x14ac:dyDescent="0.35">
      <c r="C1006" t="s">
        <v>1031</v>
      </c>
      <c r="D1006">
        <v>1975</v>
      </c>
      <c r="E1006" t="s">
        <v>30</v>
      </c>
      <c r="F1006">
        <v>21</v>
      </c>
      <c r="G1006">
        <v>1</v>
      </c>
      <c r="H1006">
        <v>8083.92</v>
      </c>
      <c r="I1006" t="s">
        <v>12</v>
      </c>
      <c r="J1006" t="s">
        <v>12</v>
      </c>
      <c r="K1006" t="s">
        <v>13</v>
      </c>
      <c r="L1006" s="16" t="str">
        <f t="shared" si="15"/>
        <v>Dec</v>
      </c>
      <c r="M1006" s="16">
        <f>IF(D1006="?",$R$7,D1006)</f>
        <v>1975</v>
      </c>
      <c r="N1006" s="24" t="str">
        <f>IF(I1006="?",$R$12,I1006)</f>
        <v>tier - 3</v>
      </c>
      <c r="O1006" s="24" t="str">
        <f>IF(J1006="?",$R$18,J1006)</f>
        <v>tier - 3</v>
      </c>
    </row>
    <row r="1007" spans="3:15" x14ac:dyDescent="0.35">
      <c r="C1007" t="s">
        <v>1032</v>
      </c>
      <c r="D1007">
        <v>1967</v>
      </c>
      <c r="E1007" t="s">
        <v>18</v>
      </c>
      <c r="F1007">
        <v>10</v>
      </c>
      <c r="G1007">
        <v>0</v>
      </c>
      <c r="H1007">
        <v>8091.3</v>
      </c>
      <c r="I1007" t="s">
        <v>12</v>
      </c>
      <c r="J1007" t="s">
        <v>16</v>
      </c>
      <c r="K1007" t="s">
        <v>23</v>
      </c>
      <c r="L1007" s="16" t="str">
        <f t="shared" si="15"/>
        <v>Jun</v>
      </c>
      <c r="M1007" s="16">
        <f>IF(D1007="?",$R$7,D1007)</f>
        <v>1967</v>
      </c>
      <c r="N1007" s="24" t="str">
        <f>IF(I1007="?",$R$12,I1007)</f>
        <v>tier - 3</v>
      </c>
      <c r="O1007" s="24" t="str">
        <f>IF(J1007="?",$R$18,J1007)</f>
        <v>tier - 1</v>
      </c>
    </row>
    <row r="1008" spans="3:15" x14ac:dyDescent="0.35">
      <c r="C1008" t="s">
        <v>1033</v>
      </c>
      <c r="D1008">
        <v>1973</v>
      </c>
      <c r="E1008" t="s">
        <v>37</v>
      </c>
      <c r="F1008">
        <v>11</v>
      </c>
      <c r="G1008">
        <v>0</v>
      </c>
      <c r="H1008">
        <v>8112.59</v>
      </c>
      <c r="I1008" t="s">
        <v>11</v>
      </c>
      <c r="J1008" t="s">
        <v>11</v>
      </c>
      <c r="K1008" t="s">
        <v>13</v>
      </c>
      <c r="L1008" s="16" t="str">
        <f t="shared" si="15"/>
        <v>Oct</v>
      </c>
      <c r="M1008" s="16">
        <f>IF(D1008="?",$R$7,D1008)</f>
        <v>1973</v>
      </c>
      <c r="N1008" s="24" t="str">
        <f>IF(I1008="?",$R$12,I1008)</f>
        <v>tier - 2</v>
      </c>
      <c r="O1008" s="24" t="str">
        <f>IF(J1008="?",$R$18,J1008)</f>
        <v>tier - 2</v>
      </c>
    </row>
    <row r="1009" spans="3:15" x14ac:dyDescent="0.35">
      <c r="C1009" t="s">
        <v>1034</v>
      </c>
      <c r="D1009">
        <v>1978</v>
      </c>
      <c r="E1009" t="s">
        <v>20</v>
      </c>
      <c r="F1009">
        <v>1</v>
      </c>
      <c r="G1009">
        <v>2</v>
      </c>
      <c r="H1009">
        <v>8116.27</v>
      </c>
      <c r="I1009" t="s">
        <v>12</v>
      </c>
      <c r="J1009" t="s">
        <v>16</v>
      </c>
      <c r="K1009" t="s">
        <v>23</v>
      </c>
      <c r="L1009" s="16" t="str">
        <f t="shared" si="15"/>
        <v>Sep</v>
      </c>
      <c r="M1009" s="16">
        <f>IF(D1009="?",$R$7,D1009)</f>
        <v>1978</v>
      </c>
      <c r="N1009" s="24" t="str">
        <f>IF(I1009="?",$R$12,I1009)</f>
        <v>tier - 3</v>
      </c>
      <c r="O1009" s="24" t="str">
        <f>IF(J1009="?",$R$18,J1009)</f>
        <v>tier - 1</v>
      </c>
    </row>
    <row r="1010" spans="3:15" x14ac:dyDescent="0.35">
      <c r="C1010" t="s">
        <v>1035</v>
      </c>
      <c r="D1010">
        <v>1973</v>
      </c>
      <c r="E1010" t="s">
        <v>30</v>
      </c>
      <c r="F1010">
        <v>16</v>
      </c>
      <c r="G1010">
        <v>0</v>
      </c>
      <c r="H1010">
        <v>8116.68</v>
      </c>
      <c r="I1010" t="s">
        <v>12</v>
      </c>
      <c r="J1010" t="s">
        <v>16</v>
      </c>
      <c r="K1010" t="s">
        <v>42</v>
      </c>
      <c r="L1010" s="16" t="str">
        <f t="shared" si="15"/>
        <v>Dec</v>
      </c>
      <c r="M1010" s="16">
        <f>IF(D1010="?",$R$7,D1010)</f>
        <v>1973</v>
      </c>
      <c r="N1010" s="24" t="str">
        <f>IF(I1010="?",$R$12,I1010)</f>
        <v>tier - 3</v>
      </c>
      <c r="O1010" s="24" t="str">
        <f>IF(J1010="?",$R$18,J1010)</f>
        <v>tier - 1</v>
      </c>
    </row>
    <row r="1011" spans="3:15" x14ac:dyDescent="0.35">
      <c r="C1011" t="s">
        <v>1036</v>
      </c>
      <c r="D1011">
        <v>1973</v>
      </c>
      <c r="E1011" t="s">
        <v>35</v>
      </c>
      <c r="F1011">
        <v>30</v>
      </c>
      <c r="G1011">
        <v>0</v>
      </c>
      <c r="H1011">
        <v>8124.41</v>
      </c>
      <c r="I1011" t="s">
        <v>12</v>
      </c>
      <c r="J1011" t="s">
        <v>16</v>
      </c>
      <c r="K1011" t="s">
        <v>13</v>
      </c>
      <c r="L1011" s="16" t="str">
        <f t="shared" si="15"/>
        <v>Aug</v>
      </c>
      <c r="M1011" s="16">
        <f>IF(D1011="?",$R$7,D1011)</f>
        <v>1973</v>
      </c>
      <c r="N1011" s="24" t="str">
        <f>IF(I1011="?",$R$12,I1011)</f>
        <v>tier - 3</v>
      </c>
      <c r="O1011" s="24" t="str">
        <f>IF(J1011="?",$R$18,J1011)</f>
        <v>tier - 1</v>
      </c>
    </row>
    <row r="1012" spans="3:15" x14ac:dyDescent="0.35">
      <c r="C1012" t="s">
        <v>1037</v>
      </c>
      <c r="D1012">
        <v>1973</v>
      </c>
      <c r="E1012" t="s">
        <v>20</v>
      </c>
      <c r="F1012">
        <v>3</v>
      </c>
      <c r="G1012">
        <v>0</v>
      </c>
      <c r="H1012">
        <v>8125.78</v>
      </c>
      <c r="I1012" t="s">
        <v>11</v>
      </c>
      <c r="J1012" t="s">
        <v>11</v>
      </c>
      <c r="K1012" t="s">
        <v>13</v>
      </c>
      <c r="L1012" s="16" t="str">
        <f t="shared" si="15"/>
        <v>Sep</v>
      </c>
      <c r="M1012" s="16">
        <f>IF(D1012="?",$R$7,D1012)</f>
        <v>1973</v>
      </c>
      <c r="N1012" s="24" t="str">
        <f>IF(I1012="?",$R$12,I1012)</f>
        <v>tier - 2</v>
      </c>
      <c r="O1012" s="24" t="str">
        <f>IF(J1012="?",$R$18,J1012)</f>
        <v>tier - 2</v>
      </c>
    </row>
    <row r="1013" spans="3:15" x14ac:dyDescent="0.35">
      <c r="C1013" t="s">
        <v>1038</v>
      </c>
      <c r="D1013">
        <v>1990</v>
      </c>
      <c r="E1013" t="s">
        <v>18</v>
      </c>
      <c r="F1013">
        <v>21</v>
      </c>
      <c r="G1013">
        <v>3</v>
      </c>
      <c r="H1013">
        <v>8157.92</v>
      </c>
      <c r="I1013" t="s">
        <v>11</v>
      </c>
      <c r="J1013" t="s">
        <v>12</v>
      </c>
      <c r="K1013" t="s">
        <v>200</v>
      </c>
      <c r="L1013" s="16" t="str">
        <f t="shared" si="15"/>
        <v>Jun</v>
      </c>
      <c r="M1013" s="16">
        <f>IF(D1013="?",$R$7,D1013)</f>
        <v>1990</v>
      </c>
      <c r="N1013" s="24" t="str">
        <f>IF(I1013="?",$R$12,I1013)</f>
        <v>tier - 2</v>
      </c>
      <c r="O1013" s="24" t="str">
        <f>IF(J1013="?",$R$18,J1013)</f>
        <v>tier - 3</v>
      </c>
    </row>
    <row r="1014" spans="3:15" x14ac:dyDescent="0.35">
      <c r="C1014" t="s">
        <v>1039</v>
      </c>
      <c r="D1014">
        <v>1982</v>
      </c>
      <c r="E1014" t="s">
        <v>18</v>
      </c>
      <c r="F1014">
        <v>28</v>
      </c>
      <c r="G1014">
        <v>4</v>
      </c>
      <c r="H1014">
        <v>8162.72</v>
      </c>
      <c r="I1014" t="s">
        <v>12</v>
      </c>
      <c r="J1014" t="s">
        <v>12</v>
      </c>
      <c r="K1014" t="s">
        <v>23</v>
      </c>
      <c r="L1014" s="16" t="str">
        <f t="shared" si="15"/>
        <v>Jun</v>
      </c>
      <c r="M1014" s="16">
        <f>IF(D1014="?",$R$7,D1014)</f>
        <v>1982</v>
      </c>
      <c r="N1014" s="24" t="str">
        <f>IF(I1014="?",$R$12,I1014)</f>
        <v>tier - 3</v>
      </c>
      <c r="O1014" s="24" t="str">
        <f>IF(J1014="?",$R$18,J1014)</f>
        <v>tier - 3</v>
      </c>
    </row>
    <row r="1015" spans="3:15" x14ac:dyDescent="0.35">
      <c r="C1015" t="s">
        <v>1040</v>
      </c>
      <c r="D1015">
        <v>1963</v>
      </c>
      <c r="E1015" t="s">
        <v>15</v>
      </c>
      <c r="F1015">
        <v>5</v>
      </c>
      <c r="G1015">
        <v>0</v>
      </c>
      <c r="H1015">
        <v>8177.9</v>
      </c>
      <c r="I1015" t="s">
        <v>12</v>
      </c>
      <c r="J1015" t="s">
        <v>16</v>
      </c>
      <c r="K1015" t="s">
        <v>13</v>
      </c>
      <c r="L1015" s="16" t="str">
        <f t="shared" si="15"/>
        <v>Nov</v>
      </c>
      <c r="M1015" s="16">
        <f>IF(D1015="?",$R$7,D1015)</f>
        <v>1963</v>
      </c>
      <c r="N1015" s="24" t="str">
        <f>IF(I1015="?",$R$12,I1015)</f>
        <v>tier - 3</v>
      </c>
      <c r="O1015" s="24" t="str">
        <f>IF(J1015="?",$R$18,J1015)</f>
        <v>tier - 1</v>
      </c>
    </row>
    <row r="1016" spans="3:15" x14ac:dyDescent="0.35">
      <c r="C1016" t="s">
        <v>1041</v>
      </c>
      <c r="D1016">
        <v>1983</v>
      </c>
      <c r="E1016" t="s">
        <v>18</v>
      </c>
      <c r="F1016">
        <v>8</v>
      </c>
      <c r="G1016">
        <v>3</v>
      </c>
      <c r="H1016">
        <v>8179.51</v>
      </c>
      <c r="I1016" t="s">
        <v>11</v>
      </c>
      <c r="J1016" t="s">
        <v>11</v>
      </c>
      <c r="K1016" t="s">
        <v>516</v>
      </c>
      <c r="L1016" s="16" t="str">
        <f t="shared" si="15"/>
        <v>Jun</v>
      </c>
      <c r="M1016" s="16">
        <f>IF(D1016="?",$R$7,D1016)</f>
        <v>1983</v>
      </c>
      <c r="N1016" s="24" t="str">
        <f>IF(I1016="?",$R$12,I1016)</f>
        <v>tier - 2</v>
      </c>
      <c r="O1016" s="24" t="str">
        <f>IF(J1016="?",$R$18,J1016)</f>
        <v>tier - 2</v>
      </c>
    </row>
    <row r="1017" spans="3:15" x14ac:dyDescent="0.35">
      <c r="C1017" t="s">
        <v>1042</v>
      </c>
      <c r="D1017">
        <v>1997</v>
      </c>
      <c r="E1017" t="s">
        <v>37</v>
      </c>
      <c r="F1017">
        <v>21</v>
      </c>
      <c r="G1017">
        <v>0</v>
      </c>
      <c r="H1017">
        <v>8182.89</v>
      </c>
      <c r="I1017" t="s">
        <v>11</v>
      </c>
      <c r="J1017" t="s">
        <v>16</v>
      </c>
      <c r="K1017" t="s">
        <v>535</v>
      </c>
      <c r="L1017" s="16" t="str">
        <f t="shared" si="15"/>
        <v>Oct</v>
      </c>
      <c r="M1017" s="16">
        <f>IF(D1017="?",$R$7,D1017)</f>
        <v>1997</v>
      </c>
      <c r="N1017" s="24" t="str">
        <f>IF(I1017="?",$R$12,I1017)</f>
        <v>tier - 2</v>
      </c>
      <c r="O1017" s="24" t="str">
        <f>IF(J1017="?",$R$18,J1017)</f>
        <v>tier - 1</v>
      </c>
    </row>
    <row r="1018" spans="3:15" x14ac:dyDescent="0.35">
      <c r="C1018" t="s">
        <v>1043</v>
      </c>
      <c r="D1018">
        <v>1962</v>
      </c>
      <c r="E1018" t="s">
        <v>15</v>
      </c>
      <c r="F1018">
        <v>23</v>
      </c>
      <c r="G1018">
        <v>0</v>
      </c>
      <c r="H1018">
        <v>8188.12</v>
      </c>
      <c r="I1018" t="s">
        <v>12</v>
      </c>
      <c r="J1018" t="s">
        <v>12</v>
      </c>
      <c r="K1018" t="s">
        <v>13</v>
      </c>
      <c r="L1018" s="16" t="str">
        <f t="shared" si="15"/>
        <v>Nov</v>
      </c>
      <c r="M1018" s="16">
        <f>IF(D1018="?",$R$7,D1018)</f>
        <v>1962</v>
      </c>
      <c r="N1018" s="24" t="str">
        <f>IF(I1018="?",$R$12,I1018)</f>
        <v>tier - 3</v>
      </c>
      <c r="O1018" s="24" t="str">
        <f>IF(J1018="?",$R$18,J1018)</f>
        <v>tier - 3</v>
      </c>
    </row>
    <row r="1019" spans="3:15" x14ac:dyDescent="0.35">
      <c r="C1019" t="s">
        <v>1044</v>
      </c>
      <c r="D1019">
        <v>1978</v>
      </c>
      <c r="E1019" t="s">
        <v>37</v>
      </c>
      <c r="F1019">
        <v>24</v>
      </c>
      <c r="G1019">
        <v>2</v>
      </c>
      <c r="H1019">
        <v>8211.1</v>
      </c>
      <c r="I1019" t="s">
        <v>11</v>
      </c>
      <c r="J1019" t="s">
        <v>12</v>
      </c>
      <c r="K1019" t="s">
        <v>13</v>
      </c>
      <c r="L1019" s="16" t="str">
        <f t="shared" si="15"/>
        <v>Oct</v>
      </c>
      <c r="M1019" s="16">
        <f>IF(D1019="?",$R$7,D1019)</f>
        <v>1978</v>
      </c>
      <c r="N1019" s="24" t="str">
        <f>IF(I1019="?",$R$12,I1019)</f>
        <v>tier - 2</v>
      </c>
      <c r="O1019" s="24" t="str">
        <f>IF(J1019="?",$R$18,J1019)</f>
        <v>tier - 3</v>
      </c>
    </row>
    <row r="1020" spans="3:15" x14ac:dyDescent="0.35">
      <c r="C1020" t="s">
        <v>1045</v>
      </c>
      <c r="D1020">
        <v>1978</v>
      </c>
      <c r="E1020" t="s">
        <v>18</v>
      </c>
      <c r="F1020">
        <v>30</v>
      </c>
      <c r="G1020">
        <v>2</v>
      </c>
      <c r="H1020">
        <v>8219.2000000000007</v>
      </c>
      <c r="I1020" t="s">
        <v>11</v>
      </c>
      <c r="J1020" t="s">
        <v>11</v>
      </c>
      <c r="K1020" t="s">
        <v>13</v>
      </c>
      <c r="L1020" s="16" t="str">
        <f t="shared" si="15"/>
        <v>Jun</v>
      </c>
      <c r="M1020" s="16">
        <f>IF(D1020="?",$R$7,D1020)</f>
        <v>1978</v>
      </c>
      <c r="N1020" s="24" t="str">
        <f>IF(I1020="?",$R$12,I1020)</f>
        <v>tier - 2</v>
      </c>
      <c r="O1020" s="24" t="str">
        <f>IF(J1020="?",$R$18,J1020)</f>
        <v>tier - 2</v>
      </c>
    </row>
    <row r="1021" spans="3:15" x14ac:dyDescent="0.35">
      <c r="C1021" t="s">
        <v>1046</v>
      </c>
      <c r="D1021">
        <v>1976</v>
      </c>
      <c r="E1021" t="s">
        <v>20</v>
      </c>
      <c r="F1021">
        <v>3</v>
      </c>
      <c r="G1021">
        <v>1</v>
      </c>
      <c r="H1021">
        <v>8232.64</v>
      </c>
      <c r="I1021" t="s">
        <v>11</v>
      </c>
      <c r="J1021" t="s">
        <v>12</v>
      </c>
      <c r="K1021" t="s">
        <v>13</v>
      </c>
      <c r="L1021" s="16" t="str">
        <f t="shared" si="15"/>
        <v>Sep</v>
      </c>
      <c r="M1021" s="16">
        <f>IF(D1021="?",$R$7,D1021)</f>
        <v>1976</v>
      </c>
      <c r="N1021" s="24" t="str">
        <f>IF(I1021="?",$R$12,I1021)</f>
        <v>tier - 2</v>
      </c>
      <c r="O1021" s="24" t="str">
        <f>IF(J1021="?",$R$18,J1021)</f>
        <v>tier - 3</v>
      </c>
    </row>
    <row r="1022" spans="3:15" x14ac:dyDescent="0.35">
      <c r="C1022" t="s">
        <v>1047</v>
      </c>
      <c r="D1022">
        <v>1976</v>
      </c>
      <c r="E1022" t="s">
        <v>18</v>
      </c>
      <c r="F1022">
        <v>30</v>
      </c>
      <c r="G1022">
        <v>1</v>
      </c>
      <c r="H1022">
        <v>8233.1</v>
      </c>
      <c r="I1022" t="s">
        <v>11</v>
      </c>
      <c r="J1022" t="s">
        <v>11</v>
      </c>
      <c r="K1022" t="s">
        <v>13</v>
      </c>
      <c r="L1022" s="16" t="str">
        <f t="shared" si="15"/>
        <v>Jun</v>
      </c>
      <c r="M1022" s="16">
        <f>IF(D1022="?",$R$7,D1022)</f>
        <v>1976</v>
      </c>
      <c r="N1022" s="24" t="str">
        <f>IF(I1022="?",$R$12,I1022)</f>
        <v>tier - 2</v>
      </c>
      <c r="O1022" s="24" t="str">
        <f>IF(J1022="?",$R$18,J1022)</f>
        <v>tier - 2</v>
      </c>
    </row>
    <row r="1023" spans="3:15" x14ac:dyDescent="0.35">
      <c r="C1023" t="s">
        <v>1048</v>
      </c>
      <c r="D1023">
        <v>1976</v>
      </c>
      <c r="E1023" t="s">
        <v>20</v>
      </c>
      <c r="F1023">
        <v>2</v>
      </c>
      <c r="G1023">
        <v>1</v>
      </c>
      <c r="H1023">
        <v>8240.59</v>
      </c>
      <c r="I1023" t="s">
        <v>11</v>
      </c>
      <c r="J1023" t="s">
        <v>11</v>
      </c>
      <c r="K1023" t="s">
        <v>13</v>
      </c>
      <c r="L1023" s="16" t="str">
        <f t="shared" si="15"/>
        <v>Sep</v>
      </c>
      <c r="M1023" s="16">
        <f>IF(D1023="?",$R$7,D1023)</f>
        <v>1976</v>
      </c>
      <c r="N1023" s="24" t="str">
        <f>IF(I1023="?",$R$12,I1023)</f>
        <v>tier - 2</v>
      </c>
      <c r="O1023" s="24" t="str">
        <f>IF(J1023="?",$R$18,J1023)</f>
        <v>tier - 2</v>
      </c>
    </row>
    <row r="1024" spans="3:15" x14ac:dyDescent="0.35">
      <c r="C1024" t="s">
        <v>1049</v>
      </c>
      <c r="D1024">
        <v>1982</v>
      </c>
      <c r="E1024" t="s">
        <v>20</v>
      </c>
      <c r="F1024">
        <v>27</v>
      </c>
      <c r="G1024">
        <v>3</v>
      </c>
      <c r="H1024">
        <v>8252.2800000000007</v>
      </c>
      <c r="I1024" t="s">
        <v>11</v>
      </c>
      <c r="J1024" t="s">
        <v>11</v>
      </c>
      <c r="K1024" t="s">
        <v>247</v>
      </c>
      <c r="L1024" s="16" t="str">
        <f t="shared" si="15"/>
        <v>Sep</v>
      </c>
      <c r="M1024" s="16">
        <f>IF(D1024="?",$R$7,D1024)</f>
        <v>1982</v>
      </c>
      <c r="N1024" s="24" t="str">
        <f>IF(I1024="?",$R$12,I1024)</f>
        <v>tier - 2</v>
      </c>
      <c r="O1024" s="24" t="str">
        <f>IF(J1024="?",$R$18,J1024)</f>
        <v>tier - 2</v>
      </c>
    </row>
    <row r="1025" spans="3:15" x14ac:dyDescent="0.35">
      <c r="C1025" t="s">
        <v>1050</v>
      </c>
      <c r="D1025">
        <v>1964</v>
      </c>
      <c r="E1025" t="s">
        <v>20</v>
      </c>
      <c r="F1025">
        <v>5</v>
      </c>
      <c r="G1025">
        <v>0</v>
      </c>
      <c r="H1025">
        <v>8268</v>
      </c>
      <c r="I1025" t="s">
        <v>12</v>
      </c>
      <c r="J1025" t="s">
        <v>12</v>
      </c>
      <c r="K1025" t="s">
        <v>13</v>
      </c>
      <c r="L1025" s="16" t="str">
        <f t="shared" si="15"/>
        <v>Sep</v>
      </c>
      <c r="M1025" s="16">
        <f>IF(D1025="?",$R$7,D1025)</f>
        <v>1964</v>
      </c>
      <c r="N1025" s="24" t="str">
        <f>IF(I1025="?",$R$12,I1025)</f>
        <v>tier - 3</v>
      </c>
      <c r="O1025" s="24" t="str">
        <f>IF(J1025="?",$R$18,J1025)</f>
        <v>tier - 3</v>
      </c>
    </row>
    <row r="1026" spans="3:15" x14ac:dyDescent="0.35">
      <c r="C1026" t="s">
        <v>1051</v>
      </c>
      <c r="D1026">
        <v>1974</v>
      </c>
      <c r="E1026" t="s">
        <v>35</v>
      </c>
      <c r="F1026">
        <v>5</v>
      </c>
      <c r="G1026">
        <v>0</v>
      </c>
      <c r="H1026">
        <v>8269.0400000000009</v>
      </c>
      <c r="I1026" t="s">
        <v>11</v>
      </c>
      <c r="J1026" t="s">
        <v>16</v>
      </c>
      <c r="K1026" t="s">
        <v>42</v>
      </c>
      <c r="L1026" s="16" t="str">
        <f t="shared" si="15"/>
        <v>Aug</v>
      </c>
      <c r="M1026" s="16">
        <f>IF(D1026="?",$R$7,D1026)</f>
        <v>1974</v>
      </c>
      <c r="N1026" s="24" t="str">
        <f>IF(I1026="?",$R$12,I1026)</f>
        <v>tier - 2</v>
      </c>
      <c r="O1026" s="24" t="str">
        <f>IF(J1026="?",$R$18,J1026)</f>
        <v>tier - 1</v>
      </c>
    </row>
    <row r="1027" spans="3:15" x14ac:dyDescent="0.35">
      <c r="C1027" t="s">
        <v>1052</v>
      </c>
      <c r="D1027">
        <v>2000</v>
      </c>
      <c r="E1027" t="s">
        <v>15</v>
      </c>
      <c r="F1027">
        <v>28</v>
      </c>
      <c r="G1027">
        <v>0</v>
      </c>
      <c r="H1027">
        <v>8271.4599999999991</v>
      </c>
      <c r="I1027" t="s">
        <v>11</v>
      </c>
      <c r="J1027" t="s">
        <v>16</v>
      </c>
      <c r="K1027" t="s">
        <v>249</v>
      </c>
      <c r="L1027" s="16" t="str">
        <f t="shared" si="15"/>
        <v>Nov</v>
      </c>
      <c r="M1027" s="16">
        <f>IF(D1027="?",$R$7,D1027)</f>
        <v>2000</v>
      </c>
      <c r="N1027" s="24" t="str">
        <f>IF(I1027="?",$R$12,I1027)</f>
        <v>tier - 2</v>
      </c>
      <c r="O1027" s="24" t="str">
        <f>IF(J1027="?",$R$18,J1027)</f>
        <v>tier - 1</v>
      </c>
    </row>
    <row r="1028" spans="3:15" x14ac:dyDescent="0.35">
      <c r="C1028" t="s">
        <v>1053</v>
      </c>
      <c r="D1028">
        <v>1974</v>
      </c>
      <c r="E1028" t="s">
        <v>20</v>
      </c>
      <c r="F1028">
        <v>26</v>
      </c>
      <c r="G1028">
        <v>0</v>
      </c>
      <c r="H1028">
        <v>8277.52</v>
      </c>
      <c r="I1028" t="s">
        <v>11</v>
      </c>
      <c r="J1028" t="s">
        <v>11</v>
      </c>
      <c r="K1028" t="s">
        <v>42</v>
      </c>
      <c r="L1028" s="16" t="str">
        <f t="shared" si="15"/>
        <v>Sep</v>
      </c>
      <c r="M1028" s="16">
        <f>IF(D1028="?",$R$7,D1028)</f>
        <v>1974</v>
      </c>
      <c r="N1028" s="24" t="str">
        <f>IF(I1028="?",$R$12,I1028)</f>
        <v>tier - 2</v>
      </c>
      <c r="O1028" s="24" t="str">
        <f>IF(J1028="?",$R$18,J1028)</f>
        <v>tier - 2</v>
      </c>
    </row>
    <row r="1029" spans="3:15" x14ac:dyDescent="0.35">
      <c r="C1029" t="s">
        <v>1054</v>
      </c>
      <c r="D1029">
        <v>1974</v>
      </c>
      <c r="E1029" t="s">
        <v>30</v>
      </c>
      <c r="F1029">
        <v>22</v>
      </c>
      <c r="G1029">
        <v>0</v>
      </c>
      <c r="H1029">
        <v>8280.6200000000008</v>
      </c>
      <c r="I1029" t="s">
        <v>11</v>
      </c>
      <c r="J1029" t="s">
        <v>11</v>
      </c>
      <c r="K1029" t="s">
        <v>13</v>
      </c>
      <c r="L1029" s="16" t="str">
        <f t="shared" si="15"/>
        <v>Dec</v>
      </c>
      <c r="M1029" s="16">
        <f>IF(D1029="?",$R$7,D1029)</f>
        <v>1974</v>
      </c>
      <c r="N1029" s="24" t="str">
        <f>IF(I1029="?",$R$12,I1029)</f>
        <v>tier - 2</v>
      </c>
      <c r="O1029" s="24" t="str">
        <f>IF(J1029="?",$R$18,J1029)</f>
        <v>tier - 2</v>
      </c>
    </row>
    <row r="1030" spans="3:15" x14ac:dyDescent="0.35">
      <c r="C1030" t="s">
        <v>1055</v>
      </c>
      <c r="D1030">
        <v>1974</v>
      </c>
      <c r="E1030" t="s">
        <v>18</v>
      </c>
      <c r="F1030">
        <v>6</v>
      </c>
      <c r="G1030">
        <v>0</v>
      </c>
      <c r="H1030">
        <v>8283.68</v>
      </c>
      <c r="I1030" t="s">
        <v>11</v>
      </c>
      <c r="J1030" t="s">
        <v>12</v>
      </c>
      <c r="K1030" t="s">
        <v>13</v>
      </c>
      <c r="L1030" s="16" t="str">
        <f t="shared" si="15"/>
        <v>Jun</v>
      </c>
      <c r="M1030" s="16">
        <f>IF(D1030="?",$R$7,D1030)</f>
        <v>1974</v>
      </c>
      <c r="N1030" s="24" t="str">
        <f>IF(I1030="?",$R$12,I1030)</f>
        <v>tier - 2</v>
      </c>
      <c r="O1030" s="24" t="str">
        <f>IF(J1030="?",$R$18,J1030)</f>
        <v>tier - 3</v>
      </c>
    </row>
    <row r="1031" spans="3:15" x14ac:dyDescent="0.35">
      <c r="C1031" t="s">
        <v>1056</v>
      </c>
      <c r="D1031">
        <v>1978</v>
      </c>
      <c r="E1031" t="s">
        <v>18</v>
      </c>
      <c r="F1031">
        <v>26</v>
      </c>
      <c r="G1031">
        <v>2</v>
      </c>
      <c r="H1031">
        <v>8302.5400000000009</v>
      </c>
      <c r="I1031" t="s">
        <v>12</v>
      </c>
      <c r="J1031" t="s">
        <v>12</v>
      </c>
      <c r="K1031" t="s">
        <v>168</v>
      </c>
      <c r="L1031" s="16" t="str">
        <f t="shared" si="15"/>
        <v>Jun</v>
      </c>
      <c r="M1031" s="16">
        <f>IF(D1031="?",$R$7,D1031)</f>
        <v>1978</v>
      </c>
      <c r="N1031" s="24" t="str">
        <f>IF(I1031="?",$R$12,I1031)</f>
        <v>tier - 3</v>
      </c>
      <c r="O1031" s="24" t="str">
        <f>IF(J1031="?",$R$18,J1031)</f>
        <v>tier - 3</v>
      </c>
    </row>
    <row r="1032" spans="3:15" x14ac:dyDescent="0.35">
      <c r="C1032" t="s">
        <v>1057</v>
      </c>
      <c r="D1032">
        <v>1979</v>
      </c>
      <c r="E1032" t="s">
        <v>35</v>
      </c>
      <c r="F1032">
        <v>7</v>
      </c>
      <c r="G1032">
        <v>2</v>
      </c>
      <c r="H1032">
        <v>8310.84</v>
      </c>
      <c r="I1032" t="s">
        <v>11</v>
      </c>
      <c r="J1032" t="s">
        <v>11</v>
      </c>
      <c r="K1032" t="s">
        <v>23</v>
      </c>
      <c r="L1032" s="16" t="str">
        <f t="shared" si="15"/>
        <v>Aug</v>
      </c>
      <c r="M1032" s="16">
        <f>IF(D1032="?",$R$7,D1032)</f>
        <v>1979</v>
      </c>
      <c r="N1032" s="24" t="str">
        <f>IF(I1032="?",$R$12,I1032)</f>
        <v>tier - 2</v>
      </c>
      <c r="O1032" s="24" t="str">
        <f>IF(J1032="?",$R$18,J1032)</f>
        <v>tier - 2</v>
      </c>
    </row>
    <row r="1033" spans="3:15" x14ac:dyDescent="0.35">
      <c r="C1033" t="s">
        <v>1058</v>
      </c>
      <c r="D1033">
        <v>1993</v>
      </c>
      <c r="E1033" t="s">
        <v>18</v>
      </c>
      <c r="F1033">
        <v>22</v>
      </c>
      <c r="G1033">
        <v>0</v>
      </c>
      <c r="H1033">
        <v>8314.65</v>
      </c>
      <c r="I1033" t="s">
        <v>11</v>
      </c>
      <c r="J1033" t="s">
        <v>16</v>
      </c>
      <c r="K1033" t="s">
        <v>23</v>
      </c>
      <c r="L1033" s="16" t="str">
        <f t="shared" ref="L1033:L1096" si="16">IF(E1033="?","SEP",E1033)</f>
        <v>Jun</v>
      </c>
      <c r="M1033" s="16">
        <f>IF(D1033="?",$R$7,D1033)</f>
        <v>1993</v>
      </c>
      <c r="N1033" s="24" t="str">
        <f>IF(I1033="?",$R$12,I1033)</f>
        <v>tier - 2</v>
      </c>
      <c r="O1033" s="24" t="str">
        <f>IF(J1033="?",$R$18,J1033)</f>
        <v>tier - 1</v>
      </c>
    </row>
    <row r="1034" spans="3:15" x14ac:dyDescent="0.35">
      <c r="C1034" t="s">
        <v>1059</v>
      </c>
      <c r="D1034">
        <v>1976</v>
      </c>
      <c r="E1034" t="s">
        <v>10</v>
      </c>
      <c r="F1034">
        <v>12</v>
      </c>
      <c r="G1034">
        <v>1</v>
      </c>
      <c r="H1034">
        <v>8334.4599999999991</v>
      </c>
      <c r="I1034" t="s">
        <v>12</v>
      </c>
      <c r="J1034" t="s">
        <v>11</v>
      </c>
      <c r="K1034" t="s">
        <v>168</v>
      </c>
      <c r="L1034" s="16" t="str">
        <f t="shared" si="16"/>
        <v>Jul</v>
      </c>
      <c r="M1034" s="16">
        <f>IF(D1034="?",$R$7,D1034)</f>
        <v>1976</v>
      </c>
      <c r="N1034" s="24" t="str">
        <f>IF(I1034="?",$R$12,I1034)</f>
        <v>tier - 3</v>
      </c>
      <c r="O1034" s="24" t="str">
        <f>IF(J1034="?",$R$18,J1034)</f>
        <v>tier - 2</v>
      </c>
    </row>
    <row r="1035" spans="3:15" x14ac:dyDescent="0.35">
      <c r="C1035" t="s">
        <v>1060</v>
      </c>
      <c r="D1035">
        <v>1976</v>
      </c>
      <c r="E1035" t="s">
        <v>10</v>
      </c>
      <c r="F1035">
        <v>20</v>
      </c>
      <c r="G1035">
        <v>1</v>
      </c>
      <c r="H1035">
        <v>8334.59</v>
      </c>
      <c r="I1035" t="s">
        <v>12</v>
      </c>
      <c r="J1035" t="s">
        <v>11</v>
      </c>
      <c r="K1035" t="s">
        <v>168</v>
      </c>
      <c r="L1035" s="16" t="str">
        <f t="shared" si="16"/>
        <v>Jul</v>
      </c>
      <c r="M1035" s="16">
        <f>IF(D1035="?",$R$7,D1035)</f>
        <v>1976</v>
      </c>
      <c r="N1035" s="24" t="str">
        <f>IF(I1035="?",$R$12,I1035)</f>
        <v>tier - 3</v>
      </c>
      <c r="O1035" s="24" t="str">
        <f>IF(J1035="?",$R$18,J1035)</f>
        <v>tier - 2</v>
      </c>
    </row>
    <row r="1036" spans="3:15" x14ac:dyDescent="0.35">
      <c r="C1036" t="s">
        <v>1061</v>
      </c>
      <c r="D1036">
        <v>1976</v>
      </c>
      <c r="E1036" t="s">
        <v>10</v>
      </c>
      <c r="F1036">
        <v>7</v>
      </c>
      <c r="G1036">
        <v>1</v>
      </c>
      <c r="H1036">
        <v>8342.91</v>
      </c>
      <c r="I1036" t="s">
        <v>12</v>
      </c>
      <c r="J1036" t="s">
        <v>16</v>
      </c>
      <c r="K1036" t="s">
        <v>168</v>
      </c>
      <c r="L1036" s="16" t="str">
        <f t="shared" si="16"/>
        <v>Jul</v>
      </c>
      <c r="M1036" s="16">
        <f>IF(D1036="?",$R$7,D1036)</f>
        <v>1976</v>
      </c>
      <c r="N1036" s="24" t="str">
        <f>IF(I1036="?",$R$12,I1036)</f>
        <v>tier - 3</v>
      </c>
      <c r="O1036" s="24" t="str">
        <f>IF(J1036="?",$R$18,J1036)</f>
        <v>tier - 1</v>
      </c>
    </row>
    <row r="1037" spans="3:15" x14ac:dyDescent="0.35">
      <c r="C1037" t="s">
        <v>1062</v>
      </c>
      <c r="D1037">
        <v>1976</v>
      </c>
      <c r="E1037" t="s">
        <v>18</v>
      </c>
      <c r="F1037">
        <v>12</v>
      </c>
      <c r="G1037">
        <v>2</v>
      </c>
      <c r="H1037">
        <v>8347.16</v>
      </c>
      <c r="I1037" t="s">
        <v>11</v>
      </c>
      <c r="J1037" t="s">
        <v>16</v>
      </c>
      <c r="K1037" t="s">
        <v>13</v>
      </c>
      <c r="L1037" s="16" t="str">
        <f t="shared" si="16"/>
        <v>Jun</v>
      </c>
      <c r="M1037" s="16">
        <f>IF(D1037="?",$R$7,D1037)</f>
        <v>1976</v>
      </c>
      <c r="N1037" s="24" t="str">
        <f>IF(I1037="?",$R$12,I1037)</f>
        <v>tier - 2</v>
      </c>
      <c r="O1037" s="24" t="str">
        <f>IF(J1037="?",$R$18,J1037)</f>
        <v>tier - 1</v>
      </c>
    </row>
    <row r="1038" spans="3:15" x14ac:dyDescent="0.35">
      <c r="C1038" t="s">
        <v>1063</v>
      </c>
      <c r="D1038">
        <v>1963</v>
      </c>
      <c r="E1038" t="s">
        <v>20</v>
      </c>
      <c r="F1038">
        <v>21</v>
      </c>
      <c r="G1038">
        <v>0</v>
      </c>
      <c r="H1038">
        <v>8355.5400000000009</v>
      </c>
      <c r="I1038" t="s">
        <v>12</v>
      </c>
      <c r="J1038" t="s">
        <v>12</v>
      </c>
      <c r="K1038" t="s">
        <v>23</v>
      </c>
      <c r="L1038" s="16" t="str">
        <f t="shared" si="16"/>
        <v>Sep</v>
      </c>
      <c r="M1038" s="16">
        <f>IF(D1038="?",$R$7,D1038)</f>
        <v>1963</v>
      </c>
      <c r="N1038" s="24" t="str">
        <f>IF(I1038="?",$R$12,I1038)</f>
        <v>tier - 3</v>
      </c>
      <c r="O1038" s="24" t="str">
        <f>IF(J1038="?",$R$18,J1038)</f>
        <v>tier - 3</v>
      </c>
    </row>
    <row r="1039" spans="3:15" x14ac:dyDescent="0.35">
      <c r="C1039" t="s">
        <v>1064</v>
      </c>
      <c r="D1039">
        <v>1971</v>
      </c>
      <c r="E1039" t="s">
        <v>20</v>
      </c>
      <c r="F1039">
        <v>4</v>
      </c>
      <c r="G1039">
        <v>0</v>
      </c>
      <c r="H1039">
        <v>8396.6200000000008</v>
      </c>
      <c r="I1039" t="s">
        <v>11</v>
      </c>
      <c r="J1039" t="s">
        <v>12</v>
      </c>
      <c r="K1039" t="s">
        <v>13</v>
      </c>
      <c r="L1039" s="16" t="str">
        <f t="shared" si="16"/>
        <v>Sep</v>
      </c>
      <c r="M1039" s="16">
        <f>IF(D1039="?",$R$7,D1039)</f>
        <v>1971</v>
      </c>
      <c r="N1039" s="24" t="str">
        <f>IF(I1039="?",$R$12,I1039)</f>
        <v>tier - 2</v>
      </c>
      <c r="O1039" s="24" t="str">
        <f>IF(J1039="?",$R$18,J1039)</f>
        <v>tier - 3</v>
      </c>
    </row>
    <row r="1040" spans="3:15" x14ac:dyDescent="0.35">
      <c r="C1040" t="s">
        <v>1065</v>
      </c>
      <c r="D1040">
        <v>1971</v>
      </c>
      <c r="E1040" t="s">
        <v>20</v>
      </c>
      <c r="F1040">
        <v>18</v>
      </c>
      <c r="G1040">
        <v>0</v>
      </c>
      <c r="H1040">
        <v>8400.01</v>
      </c>
      <c r="I1040" t="s">
        <v>11</v>
      </c>
      <c r="J1040" t="s">
        <v>12</v>
      </c>
      <c r="K1040" t="s">
        <v>13</v>
      </c>
      <c r="L1040" s="16" t="str">
        <f t="shared" si="16"/>
        <v>Sep</v>
      </c>
      <c r="M1040" s="16">
        <f>IF(D1040="?",$R$7,D1040)</f>
        <v>1971</v>
      </c>
      <c r="N1040" s="24" t="str">
        <f>IF(I1040="?",$R$12,I1040)</f>
        <v>tier - 2</v>
      </c>
      <c r="O1040" s="24" t="str">
        <f>IF(J1040="?",$R$18,J1040)</f>
        <v>tier - 3</v>
      </c>
    </row>
    <row r="1041" spans="3:15" x14ac:dyDescent="0.35">
      <c r="C1041" t="s">
        <v>1066</v>
      </c>
      <c r="D1041">
        <v>1979</v>
      </c>
      <c r="E1041" t="s">
        <v>18</v>
      </c>
      <c r="F1041">
        <v>11</v>
      </c>
      <c r="G1041">
        <v>3</v>
      </c>
      <c r="H1041">
        <v>8410.0499999999993</v>
      </c>
      <c r="I1041" t="s">
        <v>11</v>
      </c>
      <c r="J1041" t="s">
        <v>11</v>
      </c>
      <c r="K1041" t="s">
        <v>23</v>
      </c>
      <c r="L1041" s="16" t="str">
        <f t="shared" si="16"/>
        <v>Jun</v>
      </c>
      <c r="M1041" s="16">
        <f>IF(D1041="?",$R$7,D1041)</f>
        <v>1979</v>
      </c>
      <c r="N1041" s="24" t="str">
        <f>IF(I1041="?",$R$12,I1041)</f>
        <v>tier - 2</v>
      </c>
      <c r="O1041" s="24" t="str">
        <f>IF(J1041="?",$R$18,J1041)</f>
        <v>tier - 2</v>
      </c>
    </row>
    <row r="1042" spans="3:15" x14ac:dyDescent="0.35">
      <c r="C1042" t="s">
        <v>1067</v>
      </c>
      <c r="D1042">
        <v>1977</v>
      </c>
      <c r="E1042" t="s">
        <v>20</v>
      </c>
      <c r="F1042">
        <v>4</v>
      </c>
      <c r="G1042">
        <v>2</v>
      </c>
      <c r="H1042">
        <v>8413.4599999999991</v>
      </c>
      <c r="I1042" t="s">
        <v>12</v>
      </c>
      <c r="J1042" t="s">
        <v>16</v>
      </c>
      <c r="K1042" t="s">
        <v>23</v>
      </c>
      <c r="L1042" s="16" t="str">
        <f t="shared" si="16"/>
        <v>Sep</v>
      </c>
      <c r="M1042" s="16">
        <f>IF(D1042="?",$R$7,D1042)</f>
        <v>1977</v>
      </c>
      <c r="N1042" s="24" t="str">
        <f>IF(I1042="?",$R$12,I1042)</f>
        <v>tier - 3</v>
      </c>
      <c r="O1042" s="24" t="str">
        <f>IF(J1042="?",$R$18,J1042)</f>
        <v>tier - 1</v>
      </c>
    </row>
    <row r="1043" spans="3:15" x14ac:dyDescent="0.35">
      <c r="C1043" t="s">
        <v>1068</v>
      </c>
      <c r="D1043">
        <v>1975</v>
      </c>
      <c r="E1043" t="s">
        <v>20</v>
      </c>
      <c r="F1043">
        <v>28</v>
      </c>
      <c r="G1043">
        <v>1</v>
      </c>
      <c r="H1043">
        <v>8428.07</v>
      </c>
      <c r="I1043" t="s">
        <v>12</v>
      </c>
      <c r="J1043" t="s">
        <v>11</v>
      </c>
      <c r="K1043" t="s">
        <v>23</v>
      </c>
      <c r="L1043" s="16" t="str">
        <f t="shared" si="16"/>
        <v>Sep</v>
      </c>
      <c r="M1043" s="16">
        <f>IF(D1043="?",$R$7,D1043)</f>
        <v>1975</v>
      </c>
      <c r="N1043" s="24" t="str">
        <f>IF(I1043="?",$R$12,I1043)</f>
        <v>tier - 3</v>
      </c>
      <c r="O1043" s="24" t="str">
        <f>IF(J1043="?",$R$18,J1043)</f>
        <v>tier - 2</v>
      </c>
    </row>
    <row r="1044" spans="3:15" x14ac:dyDescent="0.35">
      <c r="C1044" t="s">
        <v>1069</v>
      </c>
      <c r="D1044">
        <v>1963</v>
      </c>
      <c r="E1044" t="s">
        <v>20</v>
      </c>
      <c r="F1044">
        <v>24</v>
      </c>
      <c r="G1044">
        <v>0</v>
      </c>
      <c r="H1044">
        <v>8440.0499999999993</v>
      </c>
      <c r="I1044" t="s">
        <v>12</v>
      </c>
      <c r="J1044" t="s">
        <v>11</v>
      </c>
      <c r="K1044" t="s">
        <v>13</v>
      </c>
      <c r="L1044" s="16" t="str">
        <f t="shared" si="16"/>
        <v>Sep</v>
      </c>
      <c r="M1044" s="16">
        <f>IF(D1044="?",$R$7,D1044)</f>
        <v>1963</v>
      </c>
      <c r="N1044" s="24" t="str">
        <f>IF(I1044="?",$R$12,I1044)</f>
        <v>tier - 3</v>
      </c>
      <c r="O1044" s="24" t="str">
        <f>IF(J1044="?",$R$18,J1044)</f>
        <v>tier - 2</v>
      </c>
    </row>
    <row r="1045" spans="3:15" x14ac:dyDescent="0.35">
      <c r="C1045" t="s">
        <v>1070</v>
      </c>
      <c r="D1045">
        <v>1972</v>
      </c>
      <c r="E1045" t="s">
        <v>20</v>
      </c>
      <c r="F1045">
        <v>9</v>
      </c>
      <c r="G1045">
        <v>0</v>
      </c>
      <c r="H1045">
        <v>8442.67</v>
      </c>
      <c r="I1045" t="s">
        <v>11</v>
      </c>
      <c r="J1045" t="s">
        <v>12</v>
      </c>
      <c r="K1045" t="s">
        <v>13</v>
      </c>
      <c r="L1045" s="16" t="str">
        <f t="shared" si="16"/>
        <v>Sep</v>
      </c>
      <c r="M1045" s="16">
        <f>IF(D1045="?",$R$7,D1045)</f>
        <v>1972</v>
      </c>
      <c r="N1045" s="24" t="str">
        <f>IF(I1045="?",$R$12,I1045)</f>
        <v>tier - 2</v>
      </c>
      <c r="O1045" s="24" t="str">
        <f>IF(J1045="?",$R$18,J1045)</f>
        <v>tier - 3</v>
      </c>
    </row>
    <row r="1046" spans="3:15" x14ac:dyDescent="0.35">
      <c r="C1046" t="s">
        <v>1071</v>
      </c>
      <c r="D1046">
        <v>1972</v>
      </c>
      <c r="E1046" t="s">
        <v>20</v>
      </c>
      <c r="F1046">
        <v>4</v>
      </c>
      <c r="G1046">
        <v>0</v>
      </c>
      <c r="H1046">
        <v>8444.4699999999993</v>
      </c>
      <c r="I1046" t="s">
        <v>12</v>
      </c>
      <c r="J1046" t="s">
        <v>16</v>
      </c>
      <c r="K1046" t="s">
        <v>42</v>
      </c>
      <c r="L1046" s="16" t="str">
        <f t="shared" si="16"/>
        <v>Sep</v>
      </c>
      <c r="M1046" s="16">
        <f>IF(D1046="?",$R$7,D1046)</f>
        <v>1972</v>
      </c>
      <c r="N1046" s="24" t="str">
        <f>IF(I1046="?",$R$12,I1046)</f>
        <v>tier - 3</v>
      </c>
      <c r="O1046" s="24" t="str">
        <f>IF(J1046="?",$R$18,J1046)</f>
        <v>tier - 1</v>
      </c>
    </row>
    <row r="1047" spans="3:15" x14ac:dyDescent="0.35">
      <c r="C1047" t="s">
        <v>1072</v>
      </c>
      <c r="D1047">
        <v>1966</v>
      </c>
      <c r="E1047" t="s">
        <v>18</v>
      </c>
      <c r="F1047">
        <v>12</v>
      </c>
      <c r="G1047">
        <v>0</v>
      </c>
      <c r="H1047">
        <v>8448.66</v>
      </c>
      <c r="I1047" t="s">
        <v>12</v>
      </c>
      <c r="J1047" t="s">
        <v>16</v>
      </c>
      <c r="K1047" t="s">
        <v>13</v>
      </c>
      <c r="L1047" s="16" t="str">
        <f t="shared" si="16"/>
        <v>Jun</v>
      </c>
      <c r="M1047" s="16">
        <f>IF(D1047="?",$R$7,D1047)</f>
        <v>1966</v>
      </c>
      <c r="N1047" s="24" t="str">
        <f>IF(I1047="?",$R$12,I1047)</f>
        <v>tier - 3</v>
      </c>
      <c r="O1047" s="24" t="str">
        <f>IF(J1047="?",$R$18,J1047)</f>
        <v>tier - 1</v>
      </c>
    </row>
    <row r="1048" spans="3:15" x14ac:dyDescent="0.35">
      <c r="C1048" t="s">
        <v>1073</v>
      </c>
      <c r="D1048">
        <v>1984</v>
      </c>
      <c r="E1048" t="s">
        <v>18</v>
      </c>
      <c r="F1048">
        <v>19</v>
      </c>
      <c r="G1048">
        <v>3</v>
      </c>
      <c r="H1048">
        <v>8450.82</v>
      </c>
      <c r="I1048" t="s">
        <v>11</v>
      </c>
      <c r="J1048" t="s">
        <v>11</v>
      </c>
      <c r="K1048" t="s">
        <v>200</v>
      </c>
      <c r="L1048" s="16" t="str">
        <f t="shared" si="16"/>
        <v>Jun</v>
      </c>
      <c r="M1048" s="16">
        <f>IF(D1048="?",$R$7,D1048)</f>
        <v>1984</v>
      </c>
      <c r="N1048" s="24" t="str">
        <f>IF(I1048="?",$R$12,I1048)</f>
        <v>tier - 2</v>
      </c>
      <c r="O1048" s="24" t="str">
        <f>IF(J1048="?",$R$18,J1048)</f>
        <v>tier - 2</v>
      </c>
    </row>
    <row r="1049" spans="3:15" x14ac:dyDescent="0.35">
      <c r="C1049" t="s">
        <v>1074</v>
      </c>
      <c r="D1049">
        <v>1972</v>
      </c>
      <c r="E1049" t="s">
        <v>30</v>
      </c>
      <c r="F1049">
        <v>26</v>
      </c>
      <c r="G1049">
        <v>0</v>
      </c>
      <c r="H1049">
        <v>8457.82</v>
      </c>
      <c r="I1049" t="s">
        <v>11</v>
      </c>
      <c r="J1049" t="s">
        <v>12</v>
      </c>
      <c r="K1049" t="s">
        <v>42</v>
      </c>
      <c r="L1049" s="16" t="str">
        <f t="shared" si="16"/>
        <v>Dec</v>
      </c>
      <c r="M1049" s="16">
        <f>IF(D1049="?",$R$7,D1049)</f>
        <v>1972</v>
      </c>
      <c r="N1049" s="24" t="str">
        <f>IF(I1049="?",$R$12,I1049)</f>
        <v>tier - 2</v>
      </c>
      <c r="O1049" s="24" t="str">
        <f>IF(J1049="?",$R$18,J1049)</f>
        <v>tier - 3</v>
      </c>
    </row>
    <row r="1050" spans="3:15" x14ac:dyDescent="0.35">
      <c r="C1050" t="s">
        <v>1075</v>
      </c>
      <c r="D1050">
        <v>1992</v>
      </c>
      <c r="E1050" t="s">
        <v>20</v>
      </c>
      <c r="F1050">
        <v>9</v>
      </c>
      <c r="G1050">
        <v>0</v>
      </c>
      <c r="H1050">
        <v>8466.35</v>
      </c>
      <c r="I1050" t="s">
        <v>11</v>
      </c>
      <c r="J1050" t="s">
        <v>11</v>
      </c>
      <c r="K1050" t="s">
        <v>23</v>
      </c>
      <c r="L1050" s="16" t="str">
        <f t="shared" si="16"/>
        <v>Sep</v>
      </c>
      <c r="M1050" s="16">
        <f>IF(D1050="?",$R$7,D1050)</f>
        <v>1992</v>
      </c>
      <c r="N1050" s="24" t="str">
        <f>IF(I1050="?",$R$12,I1050)</f>
        <v>tier - 2</v>
      </c>
      <c r="O1050" s="24" t="str">
        <f>IF(J1050="?",$R$18,J1050)</f>
        <v>tier - 2</v>
      </c>
    </row>
    <row r="1051" spans="3:15" x14ac:dyDescent="0.35">
      <c r="C1051" t="s">
        <v>1076</v>
      </c>
      <c r="D1051">
        <v>1993</v>
      </c>
      <c r="E1051" t="s">
        <v>15</v>
      </c>
      <c r="F1051">
        <v>10</v>
      </c>
      <c r="G1051">
        <v>0</v>
      </c>
      <c r="H1051">
        <v>8471.65</v>
      </c>
      <c r="I1051" t="s">
        <v>11</v>
      </c>
      <c r="J1051" t="s">
        <v>16</v>
      </c>
      <c r="K1051" t="s">
        <v>23</v>
      </c>
      <c r="L1051" s="16" t="str">
        <f t="shared" si="16"/>
        <v>Nov</v>
      </c>
      <c r="M1051" s="16">
        <f>IF(D1051="?",$R$7,D1051)</f>
        <v>1993</v>
      </c>
      <c r="N1051" s="24" t="str">
        <f>IF(I1051="?",$R$12,I1051)</f>
        <v>tier - 2</v>
      </c>
      <c r="O1051" s="24" t="str">
        <f>IF(J1051="?",$R$18,J1051)</f>
        <v>tier - 1</v>
      </c>
    </row>
    <row r="1052" spans="3:15" x14ac:dyDescent="0.35">
      <c r="C1052" t="s">
        <v>1077</v>
      </c>
      <c r="D1052">
        <v>1977</v>
      </c>
      <c r="E1052" t="s">
        <v>30</v>
      </c>
      <c r="F1052">
        <v>26</v>
      </c>
      <c r="G1052">
        <v>2</v>
      </c>
      <c r="H1052">
        <v>8515.76</v>
      </c>
      <c r="I1052" t="s">
        <v>11</v>
      </c>
      <c r="J1052" t="s">
        <v>11</v>
      </c>
      <c r="K1052" t="s">
        <v>13</v>
      </c>
      <c r="L1052" s="16" t="str">
        <f t="shared" si="16"/>
        <v>Dec</v>
      </c>
      <c r="M1052" s="16">
        <f>IF(D1052="?",$R$7,D1052)</f>
        <v>1977</v>
      </c>
      <c r="N1052" s="24" t="str">
        <f>IF(I1052="?",$R$12,I1052)</f>
        <v>tier - 2</v>
      </c>
      <c r="O1052" s="24" t="str">
        <f>IF(J1052="?",$R$18,J1052)</f>
        <v>tier - 2</v>
      </c>
    </row>
    <row r="1053" spans="3:15" x14ac:dyDescent="0.35">
      <c r="C1053" t="s">
        <v>1078</v>
      </c>
      <c r="D1053">
        <v>1977</v>
      </c>
      <c r="E1053" t="s">
        <v>18</v>
      </c>
      <c r="F1053">
        <v>21</v>
      </c>
      <c r="G1053">
        <v>2</v>
      </c>
      <c r="H1053">
        <v>8516.83</v>
      </c>
      <c r="I1053" t="s">
        <v>11</v>
      </c>
      <c r="J1053" t="s">
        <v>16</v>
      </c>
      <c r="K1053" t="s">
        <v>13</v>
      </c>
      <c r="L1053" s="16" t="str">
        <f t="shared" si="16"/>
        <v>Jun</v>
      </c>
      <c r="M1053" s="16">
        <f>IF(D1053="?",$R$7,D1053)</f>
        <v>1977</v>
      </c>
      <c r="N1053" s="24" t="str">
        <f>IF(I1053="?",$R$12,I1053)</f>
        <v>tier - 2</v>
      </c>
      <c r="O1053" s="24" t="str">
        <f>IF(J1053="?",$R$18,J1053)</f>
        <v>tier - 1</v>
      </c>
    </row>
    <row r="1054" spans="3:15" x14ac:dyDescent="0.35">
      <c r="C1054" t="s">
        <v>1079</v>
      </c>
      <c r="D1054">
        <v>1977</v>
      </c>
      <c r="E1054" t="s">
        <v>30</v>
      </c>
      <c r="F1054">
        <v>29</v>
      </c>
      <c r="G1054">
        <v>2</v>
      </c>
      <c r="H1054">
        <v>8520.0300000000007</v>
      </c>
      <c r="I1054" t="s">
        <v>11</v>
      </c>
      <c r="J1054" t="s">
        <v>12</v>
      </c>
      <c r="K1054" t="s">
        <v>42</v>
      </c>
      <c r="L1054" s="16" t="str">
        <f t="shared" si="16"/>
        <v>Dec</v>
      </c>
      <c r="M1054" s="16">
        <f>IF(D1054="?",$R$7,D1054)</f>
        <v>1977</v>
      </c>
      <c r="N1054" s="24" t="str">
        <f>IF(I1054="?",$R$12,I1054)</f>
        <v>tier - 2</v>
      </c>
      <c r="O1054" s="24" t="str">
        <f>IF(J1054="?",$R$18,J1054)</f>
        <v>tier - 3</v>
      </c>
    </row>
    <row r="1055" spans="3:15" x14ac:dyDescent="0.35">
      <c r="C1055" t="s">
        <v>1080</v>
      </c>
      <c r="D1055">
        <v>1979</v>
      </c>
      <c r="E1055" t="s">
        <v>35</v>
      </c>
      <c r="F1055">
        <v>13</v>
      </c>
      <c r="G1055">
        <v>3</v>
      </c>
      <c r="H1055">
        <v>8522</v>
      </c>
      <c r="I1055" t="s">
        <v>11</v>
      </c>
      <c r="J1055" t="s">
        <v>11</v>
      </c>
      <c r="K1055" t="s">
        <v>42</v>
      </c>
      <c r="L1055" s="16" t="str">
        <f t="shared" si="16"/>
        <v>Aug</v>
      </c>
      <c r="M1055" s="16">
        <f>IF(D1055="?",$R$7,D1055)</f>
        <v>1979</v>
      </c>
      <c r="N1055" s="24" t="str">
        <f>IF(I1055="?",$R$12,I1055)</f>
        <v>tier - 2</v>
      </c>
      <c r="O1055" s="24" t="str">
        <f>IF(J1055="?",$R$18,J1055)</f>
        <v>tier - 2</v>
      </c>
    </row>
    <row r="1056" spans="3:15" x14ac:dyDescent="0.35">
      <c r="C1056" t="s">
        <v>1081</v>
      </c>
      <c r="D1056">
        <v>1977</v>
      </c>
      <c r="E1056" t="s">
        <v>10</v>
      </c>
      <c r="F1056">
        <v>26</v>
      </c>
      <c r="G1056">
        <v>2</v>
      </c>
      <c r="H1056">
        <v>8527.5300000000007</v>
      </c>
      <c r="I1056" t="s">
        <v>11</v>
      </c>
      <c r="J1056" t="s">
        <v>11</v>
      </c>
      <c r="K1056" t="s">
        <v>13</v>
      </c>
      <c r="L1056" s="16" t="str">
        <f t="shared" si="16"/>
        <v>Jul</v>
      </c>
      <c r="M1056" s="16">
        <f>IF(D1056="?",$R$7,D1056)</f>
        <v>1977</v>
      </c>
      <c r="N1056" s="24" t="str">
        <f>IF(I1056="?",$R$12,I1056)</f>
        <v>tier - 2</v>
      </c>
      <c r="O1056" s="24" t="str">
        <f>IF(J1056="?",$R$18,J1056)</f>
        <v>tier - 2</v>
      </c>
    </row>
    <row r="1057" spans="3:15" x14ac:dyDescent="0.35">
      <c r="C1057" t="s">
        <v>1082</v>
      </c>
      <c r="D1057" t="s">
        <v>31</v>
      </c>
      <c r="E1057" t="s">
        <v>10</v>
      </c>
      <c r="F1057">
        <v>24</v>
      </c>
      <c r="G1057">
        <v>0</v>
      </c>
      <c r="H1057">
        <v>8534.67</v>
      </c>
      <c r="I1057" t="s">
        <v>11</v>
      </c>
      <c r="J1057" t="s">
        <v>12</v>
      </c>
      <c r="K1057" t="s">
        <v>247</v>
      </c>
      <c r="L1057" s="16" t="str">
        <f t="shared" si="16"/>
        <v>Jul</v>
      </c>
      <c r="M1057" s="16">
        <f>IF(D1057="?",$R$7,D1057)</f>
        <v>1983</v>
      </c>
      <c r="N1057" s="24" t="str">
        <f>IF(I1057="?",$R$12,I1057)</f>
        <v>tier - 2</v>
      </c>
      <c r="O1057" s="24" t="str">
        <f>IF(J1057="?",$R$18,J1057)</f>
        <v>tier - 3</v>
      </c>
    </row>
    <row r="1058" spans="3:15" x14ac:dyDescent="0.35">
      <c r="C1058" t="s">
        <v>1083</v>
      </c>
      <c r="D1058">
        <v>1981</v>
      </c>
      <c r="E1058" t="s">
        <v>30</v>
      </c>
      <c r="F1058">
        <v>27</v>
      </c>
      <c r="G1058">
        <v>3</v>
      </c>
      <c r="H1058">
        <v>8538.2900000000009</v>
      </c>
      <c r="I1058" t="s">
        <v>11</v>
      </c>
      <c r="J1058" t="s">
        <v>12</v>
      </c>
      <c r="K1058" t="s">
        <v>247</v>
      </c>
      <c r="L1058" s="16" t="str">
        <f t="shared" si="16"/>
        <v>Dec</v>
      </c>
      <c r="M1058" s="16">
        <f>IF(D1058="?",$R$7,D1058)</f>
        <v>1981</v>
      </c>
      <c r="N1058" s="24" t="str">
        <f>IF(I1058="?",$R$12,I1058)</f>
        <v>tier - 2</v>
      </c>
      <c r="O1058" s="24" t="str">
        <f>IF(J1058="?",$R$18,J1058)</f>
        <v>tier - 3</v>
      </c>
    </row>
    <row r="1059" spans="3:15" x14ac:dyDescent="0.35">
      <c r="C1059" t="s">
        <v>1084</v>
      </c>
      <c r="D1059">
        <v>1975</v>
      </c>
      <c r="E1059" t="s">
        <v>15</v>
      </c>
      <c r="F1059">
        <v>6</v>
      </c>
      <c r="G1059">
        <v>1</v>
      </c>
      <c r="H1059">
        <v>8539.67</v>
      </c>
      <c r="I1059" t="s">
        <v>11</v>
      </c>
      <c r="J1059" t="s">
        <v>12</v>
      </c>
      <c r="K1059" t="s">
        <v>42</v>
      </c>
      <c r="L1059" s="16" t="str">
        <f t="shared" si="16"/>
        <v>Nov</v>
      </c>
      <c r="M1059" s="16">
        <f>IF(D1059="?",$R$7,D1059)</f>
        <v>1975</v>
      </c>
      <c r="N1059" s="24" t="str">
        <f>IF(I1059="?",$R$12,I1059)</f>
        <v>tier - 2</v>
      </c>
      <c r="O1059" s="24" t="str">
        <f>IF(J1059="?",$R$18,J1059)</f>
        <v>tier - 3</v>
      </c>
    </row>
    <row r="1060" spans="3:15" x14ac:dyDescent="0.35">
      <c r="C1060" t="s">
        <v>1085</v>
      </c>
      <c r="D1060" t="s">
        <v>31</v>
      </c>
      <c r="E1060" t="s">
        <v>30</v>
      </c>
      <c r="F1060">
        <v>12</v>
      </c>
      <c r="G1060">
        <v>1</v>
      </c>
      <c r="H1060">
        <v>8547.69</v>
      </c>
      <c r="I1060" t="s">
        <v>11</v>
      </c>
      <c r="J1060" t="s">
        <v>16</v>
      </c>
      <c r="K1060" t="s">
        <v>13</v>
      </c>
      <c r="L1060" s="16" t="str">
        <f t="shared" si="16"/>
        <v>Dec</v>
      </c>
      <c r="M1060" s="16">
        <f>IF(D1060="?",$R$7,D1060)</f>
        <v>1983</v>
      </c>
      <c r="N1060" s="24" t="str">
        <f>IF(I1060="?",$R$12,I1060)</f>
        <v>tier - 2</v>
      </c>
      <c r="O1060" s="24" t="str">
        <f>IF(J1060="?",$R$18,J1060)</f>
        <v>tier - 1</v>
      </c>
    </row>
    <row r="1061" spans="3:15" x14ac:dyDescent="0.35">
      <c r="C1061" t="s">
        <v>1086</v>
      </c>
      <c r="D1061">
        <v>1975</v>
      </c>
      <c r="E1061" t="s">
        <v>35</v>
      </c>
      <c r="F1061">
        <v>6</v>
      </c>
      <c r="G1061">
        <v>1</v>
      </c>
      <c r="H1061">
        <v>8551.35</v>
      </c>
      <c r="I1061" t="s">
        <v>11</v>
      </c>
      <c r="J1061" t="s">
        <v>11</v>
      </c>
      <c r="K1061" t="s">
        <v>42</v>
      </c>
      <c r="L1061" s="16" t="str">
        <f t="shared" si="16"/>
        <v>Aug</v>
      </c>
      <c r="M1061" s="16">
        <f>IF(D1061="?",$R$7,D1061)</f>
        <v>1975</v>
      </c>
      <c r="N1061" s="24" t="str">
        <f>IF(I1061="?",$R$12,I1061)</f>
        <v>tier - 2</v>
      </c>
      <c r="O1061" s="24" t="str">
        <f>IF(J1061="?",$R$18,J1061)</f>
        <v>tier - 2</v>
      </c>
    </row>
    <row r="1062" spans="3:15" x14ac:dyDescent="0.35">
      <c r="C1062" t="s">
        <v>1087</v>
      </c>
      <c r="D1062">
        <v>1975</v>
      </c>
      <c r="E1062" t="s">
        <v>35</v>
      </c>
      <c r="F1062">
        <v>21</v>
      </c>
      <c r="G1062">
        <v>1</v>
      </c>
      <c r="H1062">
        <v>8556.91</v>
      </c>
      <c r="I1062" t="s">
        <v>11</v>
      </c>
      <c r="J1062" t="s">
        <v>16</v>
      </c>
      <c r="K1062" t="s">
        <v>42</v>
      </c>
      <c r="L1062" s="16" t="str">
        <f t="shared" si="16"/>
        <v>Aug</v>
      </c>
      <c r="M1062" s="16">
        <f>IF(D1062="?",$R$7,D1062)</f>
        <v>1975</v>
      </c>
      <c r="N1062" s="24" t="str">
        <f>IF(I1062="?",$R$12,I1062)</f>
        <v>tier - 2</v>
      </c>
      <c r="O1062" s="24" t="str">
        <f>IF(J1062="?",$R$18,J1062)</f>
        <v>tier - 1</v>
      </c>
    </row>
    <row r="1063" spans="3:15" x14ac:dyDescent="0.35">
      <c r="C1063" t="s">
        <v>1088</v>
      </c>
      <c r="D1063">
        <v>1988</v>
      </c>
      <c r="E1063" t="s">
        <v>20</v>
      </c>
      <c r="F1063">
        <v>21</v>
      </c>
      <c r="G1063">
        <v>3</v>
      </c>
      <c r="H1063">
        <v>8567.25</v>
      </c>
      <c r="I1063" t="s">
        <v>11</v>
      </c>
      <c r="J1063" t="s">
        <v>16</v>
      </c>
      <c r="K1063" t="s">
        <v>23</v>
      </c>
      <c r="L1063" s="16" t="str">
        <f t="shared" si="16"/>
        <v>Sep</v>
      </c>
      <c r="M1063" s="16">
        <f>IF(D1063="?",$R$7,D1063)</f>
        <v>1988</v>
      </c>
      <c r="N1063" s="24" t="str">
        <f>IF(I1063="?",$R$12,I1063)</f>
        <v>tier - 2</v>
      </c>
      <c r="O1063" s="24" t="str">
        <f>IF(J1063="?",$R$18,J1063)</f>
        <v>tier - 1</v>
      </c>
    </row>
    <row r="1064" spans="3:15" x14ac:dyDescent="0.35">
      <c r="C1064" t="s">
        <v>1089</v>
      </c>
      <c r="D1064">
        <v>1975</v>
      </c>
      <c r="E1064" t="s">
        <v>20</v>
      </c>
      <c r="F1064">
        <v>26</v>
      </c>
      <c r="G1064">
        <v>1</v>
      </c>
      <c r="H1064">
        <v>8569.86</v>
      </c>
      <c r="I1064" t="s">
        <v>11</v>
      </c>
      <c r="J1064" t="s">
        <v>12</v>
      </c>
      <c r="K1064" t="s">
        <v>13</v>
      </c>
      <c r="L1064" s="16" t="str">
        <f t="shared" si="16"/>
        <v>Sep</v>
      </c>
      <c r="M1064" s="16">
        <f>IF(D1064="?",$R$7,D1064)</f>
        <v>1975</v>
      </c>
      <c r="N1064" s="24" t="str">
        <f>IF(I1064="?",$R$12,I1064)</f>
        <v>tier - 2</v>
      </c>
      <c r="O1064" s="24" t="str">
        <f>IF(J1064="?",$R$18,J1064)</f>
        <v>tier - 3</v>
      </c>
    </row>
    <row r="1065" spans="3:15" x14ac:dyDescent="0.35">
      <c r="C1065" t="s">
        <v>1090</v>
      </c>
      <c r="D1065">
        <v>1982</v>
      </c>
      <c r="E1065" t="s">
        <v>30</v>
      </c>
      <c r="F1065">
        <v>6</v>
      </c>
      <c r="G1065">
        <v>3</v>
      </c>
      <c r="H1065">
        <v>8572.0400000000009</v>
      </c>
      <c r="I1065" t="s">
        <v>11</v>
      </c>
      <c r="J1065" t="s">
        <v>11</v>
      </c>
      <c r="K1065" t="s">
        <v>300</v>
      </c>
      <c r="L1065" s="16" t="str">
        <f t="shared" si="16"/>
        <v>Dec</v>
      </c>
      <c r="M1065" s="16">
        <f>IF(D1065="?",$R$7,D1065)</f>
        <v>1982</v>
      </c>
      <c r="N1065" s="24" t="str">
        <f>IF(I1065="?",$R$12,I1065)</f>
        <v>tier - 2</v>
      </c>
      <c r="O1065" s="24" t="str">
        <f>IF(J1065="?",$R$18,J1065)</f>
        <v>tier - 2</v>
      </c>
    </row>
    <row r="1066" spans="3:15" x14ac:dyDescent="0.35">
      <c r="C1066" t="s">
        <v>1091</v>
      </c>
      <c r="D1066">
        <v>1987</v>
      </c>
      <c r="E1066" t="s">
        <v>15</v>
      </c>
      <c r="F1066">
        <v>11</v>
      </c>
      <c r="G1066">
        <v>3</v>
      </c>
      <c r="H1066">
        <v>8573.2999999999993</v>
      </c>
      <c r="I1066" t="s">
        <v>11</v>
      </c>
      <c r="J1066" t="s">
        <v>11</v>
      </c>
      <c r="K1066" t="s">
        <v>300</v>
      </c>
      <c r="L1066" s="16" t="str">
        <f t="shared" si="16"/>
        <v>Nov</v>
      </c>
      <c r="M1066" s="16">
        <f>IF(D1066="?",$R$7,D1066)</f>
        <v>1987</v>
      </c>
      <c r="N1066" s="24" t="str">
        <f>IF(I1066="?",$R$12,I1066)</f>
        <v>tier - 2</v>
      </c>
      <c r="O1066" s="24" t="str">
        <f>IF(J1066="?",$R$18,J1066)</f>
        <v>tier - 2</v>
      </c>
    </row>
    <row r="1067" spans="3:15" x14ac:dyDescent="0.35">
      <c r="C1067" t="s">
        <v>1092</v>
      </c>
      <c r="D1067">
        <v>1983</v>
      </c>
      <c r="E1067" t="s">
        <v>30</v>
      </c>
      <c r="F1067">
        <v>30</v>
      </c>
      <c r="G1067">
        <v>5</v>
      </c>
      <c r="H1067">
        <v>8582.2999999999993</v>
      </c>
      <c r="I1067" t="s">
        <v>11</v>
      </c>
      <c r="J1067" t="s">
        <v>16</v>
      </c>
      <c r="K1067" t="s">
        <v>13</v>
      </c>
      <c r="L1067" s="16" t="str">
        <f t="shared" si="16"/>
        <v>Dec</v>
      </c>
      <c r="M1067" s="16">
        <f>IF(D1067="?",$R$7,D1067)</f>
        <v>1983</v>
      </c>
      <c r="N1067" s="24" t="str">
        <f>IF(I1067="?",$R$12,I1067)</f>
        <v>tier - 2</v>
      </c>
      <c r="O1067" s="24" t="str">
        <f>IF(J1067="?",$R$18,J1067)</f>
        <v>tier - 1</v>
      </c>
    </row>
    <row r="1068" spans="3:15" x14ac:dyDescent="0.35">
      <c r="C1068" t="s">
        <v>1093</v>
      </c>
      <c r="D1068">
        <v>1983</v>
      </c>
      <c r="E1068" t="s">
        <v>10</v>
      </c>
      <c r="F1068">
        <v>25</v>
      </c>
      <c r="G1068">
        <v>5</v>
      </c>
      <c r="H1068">
        <v>8596.83</v>
      </c>
      <c r="I1068" t="s">
        <v>11</v>
      </c>
      <c r="J1068" t="s">
        <v>12</v>
      </c>
      <c r="K1068" t="s">
        <v>13</v>
      </c>
      <c r="L1068" s="16" t="str">
        <f t="shared" si="16"/>
        <v>Jul</v>
      </c>
      <c r="M1068" s="16">
        <f>IF(D1068="?",$R$7,D1068)</f>
        <v>1983</v>
      </c>
      <c r="N1068" s="24" t="str">
        <f>IF(I1068="?",$R$12,I1068)</f>
        <v>tier - 2</v>
      </c>
      <c r="O1068" s="24" t="str">
        <f>IF(J1068="?",$R$18,J1068)</f>
        <v>tier - 3</v>
      </c>
    </row>
    <row r="1069" spans="3:15" x14ac:dyDescent="0.35">
      <c r="C1069" t="s">
        <v>1094</v>
      </c>
      <c r="D1069">
        <v>1973</v>
      </c>
      <c r="E1069" t="s">
        <v>10</v>
      </c>
      <c r="F1069">
        <v>11</v>
      </c>
      <c r="G1069">
        <v>0</v>
      </c>
      <c r="H1069">
        <v>8601.33</v>
      </c>
      <c r="I1069" t="s">
        <v>11</v>
      </c>
      <c r="J1069" t="s">
        <v>16</v>
      </c>
      <c r="K1069" t="s">
        <v>13</v>
      </c>
      <c r="L1069" s="16" t="str">
        <f t="shared" si="16"/>
        <v>Jul</v>
      </c>
      <c r="M1069" s="16">
        <f>IF(D1069="?",$R$7,D1069)</f>
        <v>1973</v>
      </c>
      <c r="N1069" s="24" t="str">
        <f>IF(I1069="?",$R$12,I1069)</f>
        <v>tier - 2</v>
      </c>
      <c r="O1069" s="24" t="str">
        <f>IF(J1069="?",$R$18,J1069)</f>
        <v>tier - 1</v>
      </c>
    </row>
    <row r="1070" spans="3:15" x14ac:dyDescent="0.35">
      <c r="C1070" t="s">
        <v>1095</v>
      </c>
      <c r="D1070">
        <v>1977</v>
      </c>
      <c r="E1070" t="s">
        <v>20</v>
      </c>
      <c r="F1070">
        <v>24</v>
      </c>
      <c r="G1070">
        <v>2</v>
      </c>
      <c r="H1070">
        <v>8603.82</v>
      </c>
      <c r="I1070" t="s">
        <v>11</v>
      </c>
      <c r="J1070" t="s">
        <v>16</v>
      </c>
      <c r="K1070" t="s">
        <v>166</v>
      </c>
      <c r="L1070" s="16" t="str">
        <f t="shared" si="16"/>
        <v>Sep</v>
      </c>
      <c r="M1070" s="16">
        <f>IF(D1070="?",$R$7,D1070)</f>
        <v>1977</v>
      </c>
      <c r="N1070" s="24" t="str">
        <f>IF(I1070="?",$R$12,I1070)</f>
        <v>tier - 2</v>
      </c>
      <c r="O1070" s="24" t="str">
        <f>IF(J1070="?",$R$18,J1070)</f>
        <v>tier - 1</v>
      </c>
    </row>
    <row r="1071" spans="3:15" x14ac:dyDescent="0.35">
      <c r="C1071" t="s">
        <v>1096</v>
      </c>
      <c r="D1071">
        <v>1977</v>
      </c>
      <c r="E1071" t="s">
        <v>15</v>
      </c>
      <c r="F1071">
        <v>12</v>
      </c>
      <c r="G1071">
        <v>2</v>
      </c>
      <c r="H1071">
        <v>8604.48</v>
      </c>
      <c r="I1071" t="s">
        <v>12</v>
      </c>
      <c r="J1071" t="s">
        <v>11</v>
      </c>
      <c r="K1071" t="s">
        <v>168</v>
      </c>
      <c r="L1071" s="16" t="str">
        <f t="shared" si="16"/>
        <v>Nov</v>
      </c>
      <c r="M1071" s="16">
        <f>IF(D1071="?",$R$7,D1071)</f>
        <v>1977</v>
      </c>
      <c r="N1071" s="24" t="str">
        <f>IF(I1071="?",$R$12,I1071)</f>
        <v>tier - 3</v>
      </c>
      <c r="O1071" s="24" t="str">
        <f>IF(J1071="?",$R$18,J1071)</f>
        <v>tier - 2</v>
      </c>
    </row>
    <row r="1072" spans="3:15" x14ac:dyDescent="0.35">
      <c r="C1072" t="s">
        <v>1097</v>
      </c>
      <c r="D1072">
        <v>1977</v>
      </c>
      <c r="E1072" t="s">
        <v>37</v>
      </c>
      <c r="F1072">
        <v>15</v>
      </c>
      <c r="G1072">
        <v>3</v>
      </c>
      <c r="H1072">
        <v>8605.36</v>
      </c>
      <c r="I1072" t="s">
        <v>11</v>
      </c>
      <c r="J1072" t="s">
        <v>11</v>
      </c>
      <c r="K1072" t="s">
        <v>13</v>
      </c>
      <c r="L1072" s="16" t="str">
        <f t="shared" si="16"/>
        <v>Oct</v>
      </c>
      <c r="M1072" s="16">
        <f>IF(D1072="?",$R$7,D1072)</f>
        <v>1977</v>
      </c>
      <c r="N1072" s="24" t="str">
        <f>IF(I1072="?",$R$12,I1072)</f>
        <v>tier - 2</v>
      </c>
      <c r="O1072" s="24" t="str">
        <f>IF(J1072="?",$R$18,J1072)</f>
        <v>tier - 2</v>
      </c>
    </row>
    <row r="1073" spans="3:15" x14ac:dyDescent="0.35">
      <c r="C1073" t="s">
        <v>1098</v>
      </c>
      <c r="D1073">
        <v>1979</v>
      </c>
      <c r="E1073" t="s">
        <v>10</v>
      </c>
      <c r="F1073">
        <v>17</v>
      </c>
      <c r="G1073">
        <v>3</v>
      </c>
      <c r="H1073">
        <v>8606.2199999999993</v>
      </c>
      <c r="I1073" t="s">
        <v>16</v>
      </c>
      <c r="J1073" t="s">
        <v>11</v>
      </c>
      <c r="K1073" t="s">
        <v>276</v>
      </c>
      <c r="L1073" s="16" t="str">
        <f t="shared" si="16"/>
        <v>Jul</v>
      </c>
      <c r="M1073" s="16">
        <f>IF(D1073="?",$R$7,D1073)</f>
        <v>1979</v>
      </c>
      <c r="N1073" s="24" t="str">
        <f>IF(I1073="?",$R$12,I1073)</f>
        <v>tier - 1</v>
      </c>
      <c r="O1073" s="24" t="str">
        <f>IF(J1073="?",$R$18,J1073)</f>
        <v>tier - 2</v>
      </c>
    </row>
    <row r="1074" spans="3:15" x14ac:dyDescent="0.35">
      <c r="C1074" t="s">
        <v>1099</v>
      </c>
      <c r="D1074">
        <v>1977</v>
      </c>
      <c r="E1074" t="s">
        <v>20</v>
      </c>
      <c r="F1074">
        <v>2</v>
      </c>
      <c r="G1074">
        <v>3</v>
      </c>
      <c r="H1074">
        <v>8615.2999999999993</v>
      </c>
      <c r="I1074" t="s">
        <v>11</v>
      </c>
      <c r="J1074" t="s">
        <v>12</v>
      </c>
      <c r="K1074" t="s">
        <v>42</v>
      </c>
      <c r="L1074" s="16" t="str">
        <f t="shared" si="16"/>
        <v>Sep</v>
      </c>
      <c r="M1074" s="16">
        <f>IF(D1074="?",$R$7,D1074)</f>
        <v>1977</v>
      </c>
      <c r="N1074" s="24" t="str">
        <f>IF(I1074="?",$R$12,I1074)</f>
        <v>tier - 2</v>
      </c>
      <c r="O1074" s="24" t="str">
        <f>IF(J1074="?",$R$18,J1074)</f>
        <v>tier - 3</v>
      </c>
    </row>
    <row r="1075" spans="3:15" x14ac:dyDescent="0.35">
      <c r="C1075" t="s">
        <v>1100</v>
      </c>
      <c r="D1075">
        <v>1975</v>
      </c>
      <c r="E1075" t="s">
        <v>35</v>
      </c>
      <c r="F1075">
        <v>3</v>
      </c>
      <c r="G1075">
        <v>1</v>
      </c>
      <c r="H1075">
        <v>8627.5400000000009</v>
      </c>
      <c r="I1075" t="s">
        <v>11</v>
      </c>
      <c r="J1075" t="s">
        <v>11</v>
      </c>
      <c r="K1075" t="s">
        <v>356</v>
      </c>
      <c r="L1075" s="16" t="str">
        <f t="shared" si="16"/>
        <v>Aug</v>
      </c>
      <c r="M1075" s="16">
        <f>IF(D1075="?",$R$7,D1075)</f>
        <v>1975</v>
      </c>
      <c r="N1075" s="24" t="str">
        <f>IF(I1075="?",$R$12,I1075)</f>
        <v>tier - 2</v>
      </c>
      <c r="O1075" s="24" t="str">
        <f>IF(J1075="?",$R$18,J1075)</f>
        <v>tier - 2</v>
      </c>
    </row>
    <row r="1076" spans="3:15" x14ac:dyDescent="0.35">
      <c r="C1076" t="s">
        <v>1101</v>
      </c>
      <c r="D1076">
        <v>1965</v>
      </c>
      <c r="E1076" t="s">
        <v>37</v>
      </c>
      <c r="F1076">
        <v>21</v>
      </c>
      <c r="G1076">
        <v>0</v>
      </c>
      <c r="H1076">
        <v>8665.09</v>
      </c>
      <c r="I1076" t="s">
        <v>12</v>
      </c>
      <c r="J1076" t="s">
        <v>11</v>
      </c>
      <c r="K1076" t="s">
        <v>23</v>
      </c>
      <c r="L1076" s="16" t="str">
        <f t="shared" si="16"/>
        <v>Oct</v>
      </c>
      <c r="M1076" s="16">
        <f>IF(D1076="?",$R$7,D1076)</f>
        <v>1965</v>
      </c>
      <c r="N1076" s="24" t="str">
        <f>IF(I1076="?",$R$12,I1076)</f>
        <v>tier - 3</v>
      </c>
      <c r="O1076" s="24" t="str">
        <f>IF(J1076="?",$R$18,J1076)</f>
        <v>tier - 2</v>
      </c>
    </row>
    <row r="1077" spans="3:15" x14ac:dyDescent="0.35">
      <c r="C1077" t="s">
        <v>1102</v>
      </c>
      <c r="D1077">
        <v>1969</v>
      </c>
      <c r="E1077" t="s">
        <v>35</v>
      </c>
      <c r="F1077">
        <v>10</v>
      </c>
      <c r="G1077">
        <v>0</v>
      </c>
      <c r="H1077">
        <v>8665.14</v>
      </c>
      <c r="I1077" t="s">
        <v>11</v>
      </c>
      <c r="J1077" t="s">
        <v>12</v>
      </c>
      <c r="K1077" t="s">
        <v>13</v>
      </c>
      <c r="L1077" s="16" t="str">
        <f t="shared" si="16"/>
        <v>Aug</v>
      </c>
      <c r="M1077" s="16">
        <f>IF(D1077="?",$R$7,D1077)</f>
        <v>1969</v>
      </c>
      <c r="N1077" s="24" t="str">
        <f>IF(I1077="?",$R$12,I1077)</f>
        <v>tier - 2</v>
      </c>
      <c r="O1077" s="24" t="str">
        <f>IF(J1077="?",$R$18,J1077)</f>
        <v>tier - 3</v>
      </c>
    </row>
    <row r="1078" spans="3:15" x14ac:dyDescent="0.35">
      <c r="C1078" t="s">
        <v>1103</v>
      </c>
      <c r="D1078">
        <v>1974</v>
      </c>
      <c r="E1078" t="s">
        <v>35</v>
      </c>
      <c r="F1078">
        <v>16</v>
      </c>
      <c r="G1078">
        <v>0</v>
      </c>
      <c r="H1078">
        <v>8671.19</v>
      </c>
      <c r="I1078" t="s">
        <v>11</v>
      </c>
      <c r="J1078" t="s">
        <v>16</v>
      </c>
      <c r="K1078" t="s">
        <v>23</v>
      </c>
      <c r="L1078" s="16" t="str">
        <f t="shared" si="16"/>
        <v>Aug</v>
      </c>
      <c r="M1078" s="16">
        <f>IF(D1078="?",$R$7,D1078)</f>
        <v>1974</v>
      </c>
      <c r="N1078" s="24" t="str">
        <f>IF(I1078="?",$R$12,I1078)</f>
        <v>tier - 2</v>
      </c>
      <c r="O1078" s="24" t="str">
        <f>IF(J1078="?",$R$18,J1078)</f>
        <v>tier - 1</v>
      </c>
    </row>
    <row r="1079" spans="3:15" x14ac:dyDescent="0.35">
      <c r="C1079" t="s">
        <v>1104</v>
      </c>
      <c r="D1079">
        <v>1973</v>
      </c>
      <c r="E1079" t="s">
        <v>37</v>
      </c>
      <c r="F1079">
        <v>11</v>
      </c>
      <c r="G1079">
        <v>0</v>
      </c>
      <c r="H1079">
        <v>8688.86</v>
      </c>
      <c r="I1079" t="s">
        <v>11</v>
      </c>
      <c r="J1079" t="s">
        <v>16</v>
      </c>
      <c r="K1079" t="s">
        <v>356</v>
      </c>
      <c r="L1079" s="16" t="str">
        <f t="shared" si="16"/>
        <v>Oct</v>
      </c>
      <c r="M1079" s="16">
        <f>IF(D1079="?",$R$7,D1079)</f>
        <v>1973</v>
      </c>
      <c r="N1079" s="24" t="str">
        <f>IF(I1079="?",$R$12,I1079)</f>
        <v>tier - 2</v>
      </c>
      <c r="O1079" s="24" t="str">
        <f>IF(J1079="?",$R$18,J1079)</f>
        <v>tier - 1</v>
      </c>
    </row>
    <row r="1080" spans="3:15" x14ac:dyDescent="0.35">
      <c r="C1080" t="s">
        <v>1105</v>
      </c>
      <c r="D1080">
        <v>1980</v>
      </c>
      <c r="E1080" t="s">
        <v>37</v>
      </c>
      <c r="F1080">
        <v>28</v>
      </c>
      <c r="G1080">
        <v>2</v>
      </c>
      <c r="H1080">
        <v>8701.84</v>
      </c>
      <c r="I1080" t="s">
        <v>11</v>
      </c>
      <c r="J1080" t="s">
        <v>12</v>
      </c>
      <c r="K1080" t="s">
        <v>300</v>
      </c>
      <c r="L1080" s="16" t="str">
        <f t="shared" si="16"/>
        <v>Oct</v>
      </c>
      <c r="M1080" s="16">
        <f>IF(D1080="?",$R$7,D1080)</f>
        <v>1980</v>
      </c>
      <c r="N1080" s="24" t="str">
        <f>IF(I1080="?",$R$12,I1080)</f>
        <v>tier - 2</v>
      </c>
      <c r="O1080" s="24" t="str">
        <f>IF(J1080="?",$R$18,J1080)</f>
        <v>tier - 3</v>
      </c>
    </row>
    <row r="1081" spans="3:15" x14ac:dyDescent="0.35">
      <c r="C1081" t="s">
        <v>1106</v>
      </c>
      <c r="D1081">
        <v>1973</v>
      </c>
      <c r="E1081" t="s">
        <v>18</v>
      </c>
      <c r="F1081">
        <v>25</v>
      </c>
      <c r="G1081">
        <v>1</v>
      </c>
      <c r="H1081">
        <v>8703.4599999999991</v>
      </c>
      <c r="I1081" t="s">
        <v>12</v>
      </c>
      <c r="J1081" t="s">
        <v>12</v>
      </c>
      <c r="K1081" t="s">
        <v>42</v>
      </c>
      <c r="L1081" s="16" t="str">
        <f t="shared" si="16"/>
        <v>Jun</v>
      </c>
      <c r="M1081" s="16">
        <f>IF(D1081="?",$R$7,D1081)</f>
        <v>1973</v>
      </c>
      <c r="N1081" s="24" t="str">
        <f>IF(I1081="?",$R$12,I1081)</f>
        <v>tier - 3</v>
      </c>
      <c r="O1081" s="24" t="str">
        <f>IF(J1081="?",$R$18,J1081)</f>
        <v>tier - 3</v>
      </c>
    </row>
    <row r="1082" spans="3:15" x14ac:dyDescent="0.35">
      <c r="C1082" t="s">
        <v>1107</v>
      </c>
      <c r="D1082">
        <v>1976</v>
      </c>
      <c r="E1082" t="s">
        <v>18</v>
      </c>
      <c r="F1082">
        <v>17</v>
      </c>
      <c r="G1082">
        <v>2</v>
      </c>
      <c r="H1082">
        <v>8733.23</v>
      </c>
      <c r="I1082" t="s">
        <v>11</v>
      </c>
      <c r="J1082" t="s">
        <v>12</v>
      </c>
      <c r="K1082" t="s">
        <v>23</v>
      </c>
      <c r="L1082" s="16" t="str">
        <f t="shared" si="16"/>
        <v>Jun</v>
      </c>
      <c r="M1082" s="16">
        <f>IF(D1082="?",$R$7,D1082)</f>
        <v>1976</v>
      </c>
      <c r="N1082" s="24" t="str">
        <f>IF(I1082="?",$R$12,I1082)</f>
        <v>tier - 2</v>
      </c>
      <c r="O1082" s="24" t="str">
        <f>IF(J1082="?",$R$18,J1082)</f>
        <v>tier - 3</v>
      </c>
    </row>
    <row r="1083" spans="3:15" x14ac:dyDescent="0.35">
      <c r="C1083" t="s">
        <v>1108</v>
      </c>
      <c r="D1083">
        <v>1999</v>
      </c>
      <c r="E1083" t="s">
        <v>35</v>
      </c>
      <c r="F1083">
        <v>23</v>
      </c>
      <c r="G1083">
        <v>0</v>
      </c>
      <c r="H1083">
        <v>8747.68</v>
      </c>
      <c r="I1083" t="s">
        <v>11</v>
      </c>
      <c r="J1083" t="s">
        <v>12</v>
      </c>
      <c r="K1083" t="s">
        <v>42</v>
      </c>
      <c r="L1083" s="16" t="str">
        <f t="shared" si="16"/>
        <v>Aug</v>
      </c>
      <c r="M1083" s="16">
        <f>IF(D1083="?",$R$7,D1083)</f>
        <v>1999</v>
      </c>
      <c r="N1083" s="24" t="str">
        <f>IF(I1083="?",$R$12,I1083)</f>
        <v>tier - 2</v>
      </c>
      <c r="O1083" s="24" t="str">
        <f>IF(J1083="?",$R$18,J1083)</f>
        <v>tier - 3</v>
      </c>
    </row>
    <row r="1084" spans="3:15" x14ac:dyDescent="0.35">
      <c r="C1084" t="s">
        <v>1109</v>
      </c>
      <c r="D1084">
        <v>1969</v>
      </c>
      <c r="E1084" t="s">
        <v>20</v>
      </c>
      <c r="F1084">
        <v>9</v>
      </c>
      <c r="G1084">
        <v>0</v>
      </c>
      <c r="H1084">
        <v>8760.1200000000008</v>
      </c>
      <c r="I1084" t="s">
        <v>11</v>
      </c>
      <c r="J1084" t="s">
        <v>16</v>
      </c>
      <c r="K1084" t="s">
        <v>13</v>
      </c>
      <c r="L1084" s="16" t="str">
        <f t="shared" si="16"/>
        <v>Sep</v>
      </c>
      <c r="M1084" s="16">
        <f>IF(D1084="?",$R$7,D1084)</f>
        <v>1969</v>
      </c>
      <c r="N1084" s="24" t="str">
        <f>IF(I1084="?",$R$12,I1084)</f>
        <v>tier - 2</v>
      </c>
      <c r="O1084" s="24" t="str">
        <f>IF(J1084="?",$R$18,J1084)</f>
        <v>tier - 1</v>
      </c>
    </row>
    <row r="1085" spans="3:15" x14ac:dyDescent="0.35">
      <c r="C1085" t="s">
        <v>1110</v>
      </c>
      <c r="D1085">
        <v>1974</v>
      </c>
      <c r="E1085" t="s">
        <v>20</v>
      </c>
      <c r="F1085">
        <v>6</v>
      </c>
      <c r="G1085">
        <v>1</v>
      </c>
      <c r="H1085">
        <v>8765.25</v>
      </c>
      <c r="I1085" t="s">
        <v>11</v>
      </c>
      <c r="J1085" t="s">
        <v>12</v>
      </c>
      <c r="K1085" t="s">
        <v>23</v>
      </c>
      <c r="L1085" s="16" t="str">
        <f t="shared" si="16"/>
        <v>Sep</v>
      </c>
      <c r="M1085" s="16">
        <f>IF(D1085="?",$R$7,D1085)</f>
        <v>1974</v>
      </c>
      <c r="N1085" s="24" t="str">
        <f>IF(I1085="?",$R$12,I1085)</f>
        <v>tier - 2</v>
      </c>
      <c r="O1085" s="24" t="str">
        <f>IF(J1085="?",$R$18,J1085)</f>
        <v>tier - 3</v>
      </c>
    </row>
    <row r="1086" spans="3:15" x14ac:dyDescent="0.35">
      <c r="C1086" t="s">
        <v>1111</v>
      </c>
      <c r="D1086">
        <v>1971</v>
      </c>
      <c r="E1086" t="s">
        <v>35</v>
      </c>
      <c r="F1086">
        <v>23</v>
      </c>
      <c r="G1086">
        <v>0</v>
      </c>
      <c r="H1086">
        <v>8782.4699999999993</v>
      </c>
      <c r="I1086" t="s">
        <v>11</v>
      </c>
      <c r="J1086" t="s">
        <v>12</v>
      </c>
      <c r="K1086" t="s">
        <v>42</v>
      </c>
      <c r="L1086" s="16" t="str">
        <f t="shared" si="16"/>
        <v>Aug</v>
      </c>
      <c r="M1086" s="16">
        <f>IF(D1086="?",$R$7,D1086)</f>
        <v>1971</v>
      </c>
      <c r="N1086" s="24" t="str">
        <f>IF(I1086="?",$R$12,I1086)</f>
        <v>tier - 2</v>
      </c>
      <c r="O1086" s="24" t="str">
        <f>IF(J1086="?",$R$18,J1086)</f>
        <v>tier - 3</v>
      </c>
    </row>
    <row r="1087" spans="3:15" x14ac:dyDescent="0.35">
      <c r="C1087" t="s">
        <v>1112</v>
      </c>
      <c r="D1087">
        <v>1971</v>
      </c>
      <c r="E1087" t="s">
        <v>18</v>
      </c>
      <c r="F1087">
        <v>18</v>
      </c>
      <c r="G1087">
        <v>0</v>
      </c>
      <c r="H1087">
        <v>8798.59</v>
      </c>
      <c r="I1087" t="s">
        <v>11</v>
      </c>
      <c r="J1087" t="s">
        <v>16</v>
      </c>
      <c r="K1087" t="s">
        <v>42</v>
      </c>
      <c r="L1087" s="16" t="str">
        <f t="shared" si="16"/>
        <v>Jun</v>
      </c>
      <c r="M1087" s="16">
        <f>IF(D1087="?",$R$7,D1087)</f>
        <v>1971</v>
      </c>
      <c r="N1087" s="24" t="str">
        <f>IF(I1087="?",$R$12,I1087)</f>
        <v>tier - 2</v>
      </c>
      <c r="O1087" s="24" t="str">
        <f>IF(J1087="?",$R$18,J1087)</f>
        <v>tier - 1</v>
      </c>
    </row>
    <row r="1088" spans="3:15" x14ac:dyDescent="0.35">
      <c r="C1088" t="s">
        <v>1113</v>
      </c>
      <c r="D1088">
        <v>1965</v>
      </c>
      <c r="E1088" t="s">
        <v>35</v>
      </c>
      <c r="F1088">
        <v>29</v>
      </c>
      <c r="G1088">
        <v>0</v>
      </c>
      <c r="H1088">
        <v>8800.49</v>
      </c>
      <c r="I1088" t="s">
        <v>12</v>
      </c>
      <c r="J1088" t="s">
        <v>11</v>
      </c>
      <c r="K1088" t="s">
        <v>13</v>
      </c>
      <c r="L1088" s="16" t="str">
        <f t="shared" si="16"/>
        <v>Aug</v>
      </c>
      <c r="M1088" s="16">
        <f>IF(D1088="?",$R$7,D1088)</f>
        <v>1965</v>
      </c>
      <c r="N1088" s="24" t="str">
        <f>IF(I1088="?",$R$12,I1088)</f>
        <v>tier - 3</v>
      </c>
      <c r="O1088" s="24" t="str">
        <f>IF(J1088="?",$R$18,J1088)</f>
        <v>tier - 2</v>
      </c>
    </row>
    <row r="1089" spans="3:15" x14ac:dyDescent="0.35">
      <c r="C1089" t="s">
        <v>1114</v>
      </c>
      <c r="D1089">
        <v>2001</v>
      </c>
      <c r="E1089" t="s">
        <v>15</v>
      </c>
      <c r="F1089">
        <v>7</v>
      </c>
      <c r="G1089">
        <v>0</v>
      </c>
      <c r="H1089">
        <v>8821.8799999999992</v>
      </c>
      <c r="I1089" t="s">
        <v>11</v>
      </c>
      <c r="J1089" t="s">
        <v>12</v>
      </c>
      <c r="K1089" t="s">
        <v>249</v>
      </c>
      <c r="L1089" s="16" t="str">
        <f t="shared" si="16"/>
        <v>Nov</v>
      </c>
      <c r="M1089" s="16">
        <f>IF(D1089="?",$R$7,D1089)</f>
        <v>2001</v>
      </c>
      <c r="N1089" s="24" t="str">
        <f>IF(I1089="?",$R$12,I1089)</f>
        <v>tier - 2</v>
      </c>
      <c r="O1089" s="24" t="str">
        <f>IF(J1089="?",$R$18,J1089)</f>
        <v>tier - 3</v>
      </c>
    </row>
    <row r="1090" spans="3:15" x14ac:dyDescent="0.35">
      <c r="C1090" t="s">
        <v>1115</v>
      </c>
      <c r="D1090">
        <v>1976</v>
      </c>
      <c r="E1090" t="s">
        <v>18</v>
      </c>
      <c r="F1090">
        <v>14</v>
      </c>
      <c r="G1090">
        <v>2</v>
      </c>
      <c r="H1090">
        <v>8823.2800000000007</v>
      </c>
      <c r="I1090" t="s">
        <v>11</v>
      </c>
      <c r="J1090" t="s">
        <v>16</v>
      </c>
      <c r="K1090" t="s">
        <v>42</v>
      </c>
      <c r="L1090" s="16" t="str">
        <f t="shared" si="16"/>
        <v>Jun</v>
      </c>
      <c r="M1090" s="16">
        <f>IF(D1090="?",$R$7,D1090)</f>
        <v>1976</v>
      </c>
      <c r="N1090" s="24" t="str">
        <f>IF(I1090="?",$R$12,I1090)</f>
        <v>tier - 2</v>
      </c>
      <c r="O1090" s="24" t="str">
        <f>IF(J1090="?",$R$18,J1090)</f>
        <v>tier - 1</v>
      </c>
    </row>
    <row r="1091" spans="3:15" x14ac:dyDescent="0.35">
      <c r="C1091" t="s">
        <v>1116</v>
      </c>
      <c r="D1091">
        <v>1976</v>
      </c>
      <c r="E1091" t="s">
        <v>37</v>
      </c>
      <c r="F1091">
        <v>19</v>
      </c>
      <c r="G1091">
        <v>1</v>
      </c>
      <c r="H1091">
        <v>8823.99</v>
      </c>
      <c r="I1091" t="s">
        <v>11</v>
      </c>
      <c r="J1091" t="s">
        <v>12</v>
      </c>
      <c r="K1091" t="s">
        <v>247</v>
      </c>
      <c r="L1091" s="16" t="str">
        <f t="shared" si="16"/>
        <v>Oct</v>
      </c>
      <c r="M1091" s="16">
        <f>IF(D1091="?",$R$7,D1091)</f>
        <v>1976</v>
      </c>
      <c r="N1091" s="24" t="str">
        <f>IF(I1091="?",$R$12,I1091)</f>
        <v>tier - 2</v>
      </c>
      <c r="O1091" s="24" t="str">
        <f>IF(J1091="?",$R$18,J1091)</f>
        <v>tier - 3</v>
      </c>
    </row>
    <row r="1092" spans="3:15" x14ac:dyDescent="0.35">
      <c r="C1092" t="s">
        <v>1117</v>
      </c>
      <c r="D1092">
        <v>1988</v>
      </c>
      <c r="E1092" t="s">
        <v>35</v>
      </c>
      <c r="F1092">
        <v>22</v>
      </c>
      <c r="G1092">
        <v>3</v>
      </c>
      <c r="H1092">
        <v>8824.27</v>
      </c>
      <c r="I1092" t="s">
        <v>11</v>
      </c>
      <c r="J1092" t="s">
        <v>16</v>
      </c>
      <c r="K1092" t="s">
        <v>200</v>
      </c>
      <c r="L1092" s="16" t="str">
        <f t="shared" si="16"/>
        <v>Aug</v>
      </c>
      <c r="M1092" s="16">
        <f>IF(D1092="?",$R$7,D1092)</f>
        <v>1988</v>
      </c>
      <c r="N1092" s="24" t="str">
        <f>IF(I1092="?",$R$12,I1092)</f>
        <v>tier - 2</v>
      </c>
      <c r="O1092" s="24" t="str">
        <f>IF(J1092="?",$R$18,J1092)</f>
        <v>tier - 1</v>
      </c>
    </row>
    <row r="1093" spans="3:15" x14ac:dyDescent="0.35">
      <c r="C1093" t="s">
        <v>1118</v>
      </c>
      <c r="D1093">
        <v>1976</v>
      </c>
      <c r="E1093" t="s">
        <v>10</v>
      </c>
      <c r="F1093">
        <v>14</v>
      </c>
      <c r="G1093">
        <v>2</v>
      </c>
      <c r="H1093">
        <v>8825.09</v>
      </c>
      <c r="I1093" t="s">
        <v>11</v>
      </c>
      <c r="J1093" t="s">
        <v>12</v>
      </c>
      <c r="K1093" t="s">
        <v>42</v>
      </c>
      <c r="L1093" s="16" t="str">
        <f t="shared" si="16"/>
        <v>Jul</v>
      </c>
      <c r="M1093" s="16">
        <f>IF(D1093="?",$R$7,D1093)</f>
        <v>1976</v>
      </c>
      <c r="N1093" s="24" t="str">
        <f>IF(I1093="?",$R$12,I1093)</f>
        <v>tier - 2</v>
      </c>
      <c r="O1093" s="24" t="str">
        <f>IF(J1093="?",$R$18,J1093)</f>
        <v>tier - 3</v>
      </c>
    </row>
    <row r="1094" spans="3:15" x14ac:dyDescent="0.35">
      <c r="C1094" t="s">
        <v>1119</v>
      </c>
      <c r="D1094">
        <v>1972</v>
      </c>
      <c r="E1094" t="s">
        <v>15</v>
      </c>
      <c r="F1094">
        <v>14</v>
      </c>
      <c r="G1094">
        <v>0</v>
      </c>
      <c r="H1094">
        <v>8827.2099999999991</v>
      </c>
      <c r="I1094" t="s">
        <v>12</v>
      </c>
      <c r="J1094" t="s">
        <v>16</v>
      </c>
      <c r="K1094" t="s">
        <v>23</v>
      </c>
      <c r="L1094" s="16" t="str">
        <f t="shared" si="16"/>
        <v>Nov</v>
      </c>
      <c r="M1094" s="16">
        <f>IF(D1094="?",$R$7,D1094)</f>
        <v>1972</v>
      </c>
      <c r="N1094" s="24" t="str">
        <f>IF(I1094="?",$R$12,I1094)</f>
        <v>tier - 3</v>
      </c>
      <c r="O1094" s="24" t="str">
        <f>IF(J1094="?",$R$18,J1094)</f>
        <v>tier - 1</v>
      </c>
    </row>
    <row r="1095" spans="3:15" x14ac:dyDescent="0.35">
      <c r="C1095" t="s">
        <v>1120</v>
      </c>
      <c r="D1095">
        <v>1972</v>
      </c>
      <c r="E1095" t="s">
        <v>15</v>
      </c>
      <c r="F1095">
        <v>22</v>
      </c>
      <c r="G1095">
        <v>0</v>
      </c>
      <c r="H1095">
        <v>8835.26</v>
      </c>
      <c r="I1095" t="s">
        <v>12</v>
      </c>
      <c r="J1095" t="s">
        <v>11</v>
      </c>
      <c r="K1095" t="s">
        <v>23</v>
      </c>
      <c r="L1095" s="16" t="str">
        <f t="shared" si="16"/>
        <v>Nov</v>
      </c>
      <c r="M1095" s="16">
        <f>IF(D1095="?",$R$7,D1095)</f>
        <v>1972</v>
      </c>
      <c r="N1095" s="24" t="str">
        <f>IF(I1095="?",$R$12,I1095)</f>
        <v>tier - 3</v>
      </c>
      <c r="O1095" s="24" t="str">
        <f>IF(J1095="?",$R$18,J1095)</f>
        <v>tier - 2</v>
      </c>
    </row>
    <row r="1096" spans="3:15" x14ac:dyDescent="0.35">
      <c r="C1096" t="s">
        <v>1121</v>
      </c>
      <c r="D1096">
        <v>1974</v>
      </c>
      <c r="E1096" t="s">
        <v>18</v>
      </c>
      <c r="F1096">
        <v>18</v>
      </c>
      <c r="G1096">
        <v>1</v>
      </c>
      <c r="H1096">
        <v>8871.15</v>
      </c>
      <c r="I1096" t="s">
        <v>11</v>
      </c>
      <c r="J1096" t="s">
        <v>12</v>
      </c>
      <c r="K1096" t="s">
        <v>13</v>
      </c>
      <c r="L1096" s="16" t="str">
        <f t="shared" si="16"/>
        <v>Jun</v>
      </c>
      <c r="M1096" s="16">
        <f>IF(D1096="?",$R$7,D1096)</f>
        <v>1974</v>
      </c>
      <c r="N1096" s="24" t="str">
        <f>IF(I1096="?",$R$12,I1096)</f>
        <v>tier - 2</v>
      </c>
      <c r="O1096" s="24" t="str">
        <f>IF(J1096="?",$R$18,J1096)</f>
        <v>tier - 3</v>
      </c>
    </row>
    <row r="1097" spans="3:15" x14ac:dyDescent="0.35">
      <c r="C1097" t="s">
        <v>1122</v>
      </c>
      <c r="D1097">
        <v>1973</v>
      </c>
      <c r="E1097" t="s">
        <v>20</v>
      </c>
      <c r="F1097">
        <v>9</v>
      </c>
      <c r="G1097">
        <v>0</v>
      </c>
      <c r="H1097">
        <v>8890.59</v>
      </c>
      <c r="I1097" t="s">
        <v>11</v>
      </c>
      <c r="J1097" t="s">
        <v>12</v>
      </c>
      <c r="K1097" t="s">
        <v>23</v>
      </c>
      <c r="L1097" s="16" t="str">
        <f t="shared" ref="L1097:L1160" si="17">IF(E1097="?","SEP",E1097)</f>
        <v>Sep</v>
      </c>
      <c r="M1097" s="16">
        <f>IF(D1097="?",$R$7,D1097)</f>
        <v>1973</v>
      </c>
      <c r="N1097" s="24" t="str">
        <f>IF(I1097="?",$R$12,I1097)</f>
        <v>tier - 2</v>
      </c>
      <c r="O1097" s="24" t="str">
        <f>IF(J1097="?",$R$18,J1097)</f>
        <v>tier - 3</v>
      </c>
    </row>
    <row r="1098" spans="3:15" x14ac:dyDescent="0.35">
      <c r="C1098" t="s">
        <v>1123</v>
      </c>
      <c r="D1098">
        <v>1978</v>
      </c>
      <c r="E1098" t="s">
        <v>30</v>
      </c>
      <c r="F1098">
        <v>16</v>
      </c>
      <c r="G1098">
        <v>3</v>
      </c>
      <c r="H1098">
        <v>8891.14</v>
      </c>
      <c r="I1098" t="s">
        <v>11</v>
      </c>
      <c r="J1098" t="s">
        <v>12</v>
      </c>
      <c r="K1098" t="s">
        <v>356</v>
      </c>
      <c r="L1098" s="16" t="str">
        <f t="shared" si="17"/>
        <v>Dec</v>
      </c>
      <c r="M1098" s="16">
        <f>IF(D1098="?",$R$7,D1098)</f>
        <v>1978</v>
      </c>
      <c r="N1098" s="24" t="str">
        <f>IF(I1098="?",$R$12,I1098)</f>
        <v>tier - 2</v>
      </c>
      <c r="O1098" s="24" t="str">
        <f>IF(J1098="?",$R$18,J1098)</f>
        <v>tier - 3</v>
      </c>
    </row>
    <row r="1099" spans="3:15" x14ac:dyDescent="0.35">
      <c r="C1099" t="s">
        <v>1124</v>
      </c>
      <c r="D1099">
        <v>1997</v>
      </c>
      <c r="E1099" t="s">
        <v>15</v>
      </c>
      <c r="F1099">
        <v>28</v>
      </c>
      <c r="G1099">
        <v>0</v>
      </c>
      <c r="H1099">
        <v>8906.14</v>
      </c>
      <c r="I1099" t="s">
        <v>11</v>
      </c>
      <c r="J1099" t="s">
        <v>11</v>
      </c>
      <c r="K1099" t="s">
        <v>23</v>
      </c>
      <c r="L1099" s="16" t="str">
        <f t="shared" si="17"/>
        <v>Nov</v>
      </c>
      <c r="M1099" s="16">
        <f>IF(D1099="?",$R$7,D1099)</f>
        <v>1997</v>
      </c>
      <c r="N1099" s="24" t="str">
        <f>IF(I1099="?",$R$12,I1099)</f>
        <v>tier - 2</v>
      </c>
      <c r="O1099" s="24" t="str">
        <f>IF(J1099="?",$R$18,J1099)</f>
        <v>tier - 2</v>
      </c>
    </row>
    <row r="1100" spans="3:15" x14ac:dyDescent="0.35">
      <c r="C1100" t="s">
        <v>1125</v>
      </c>
      <c r="D1100">
        <v>1967</v>
      </c>
      <c r="E1100" t="s">
        <v>20</v>
      </c>
      <c r="F1100">
        <v>6</v>
      </c>
      <c r="G1100">
        <v>0</v>
      </c>
      <c r="H1100">
        <v>8908.4699999999993</v>
      </c>
      <c r="I1100" t="s">
        <v>12</v>
      </c>
      <c r="J1100" t="s">
        <v>11</v>
      </c>
      <c r="K1100" t="s">
        <v>13</v>
      </c>
      <c r="L1100" s="16" t="str">
        <f t="shared" si="17"/>
        <v>Sep</v>
      </c>
      <c r="M1100" s="16">
        <f>IF(D1100="?",$R$7,D1100)</f>
        <v>1967</v>
      </c>
      <c r="N1100" s="24" t="str">
        <f>IF(I1100="?",$R$12,I1100)</f>
        <v>tier - 3</v>
      </c>
      <c r="O1100" s="24" t="str">
        <f>IF(J1100="?",$R$18,J1100)</f>
        <v>tier - 2</v>
      </c>
    </row>
    <row r="1101" spans="3:15" x14ac:dyDescent="0.35">
      <c r="C1101" t="s">
        <v>1126</v>
      </c>
      <c r="D1101">
        <v>1975</v>
      </c>
      <c r="E1101" t="s">
        <v>10</v>
      </c>
      <c r="F1101">
        <v>7</v>
      </c>
      <c r="G1101">
        <v>1</v>
      </c>
      <c r="H1101">
        <v>8930.93</v>
      </c>
      <c r="I1101" t="s">
        <v>11</v>
      </c>
      <c r="J1101" t="s">
        <v>11</v>
      </c>
      <c r="K1101" t="s">
        <v>23</v>
      </c>
      <c r="L1101" s="16" t="str">
        <f t="shared" si="17"/>
        <v>Jul</v>
      </c>
      <c r="M1101" s="16">
        <f>IF(D1101="?",$R$7,D1101)</f>
        <v>1975</v>
      </c>
      <c r="N1101" s="24" t="str">
        <f>IF(I1101="?",$R$12,I1101)</f>
        <v>tier - 2</v>
      </c>
      <c r="O1101" s="24" t="str">
        <f>IF(J1101="?",$R$18,J1101)</f>
        <v>tier - 2</v>
      </c>
    </row>
    <row r="1102" spans="3:15" x14ac:dyDescent="0.35">
      <c r="C1102" t="s">
        <v>1127</v>
      </c>
      <c r="D1102">
        <v>1972</v>
      </c>
      <c r="E1102" t="s">
        <v>18</v>
      </c>
      <c r="F1102">
        <v>6</v>
      </c>
      <c r="G1102">
        <v>0</v>
      </c>
      <c r="H1102">
        <v>8932.08</v>
      </c>
      <c r="I1102" t="s">
        <v>11</v>
      </c>
      <c r="J1102" t="s">
        <v>16</v>
      </c>
      <c r="K1102" t="s">
        <v>42</v>
      </c>
      <c r="L1102" s="16" t="str">
        <f t="shared" si="17"/>
        <v>Jun</v>
      </c>
      <c r="M1102" s="16">
        <f>IF(D1102="?",$R$7,D1102)</f>
        <v>1972</v>
      </c>
      <c r="N1102" s="24" t="str">
        <f>IF(I1102="?",$R$12,I1102)</f>
        <v>tier - 2</v>
      </c>
      <c r="O1102" s="24" t="str">
        <f>IF(J1102="?",$R$18,J1102)</f>
        <v>tier - 1</v>
      </c>
    </row>
    <row r="1103" spans="3:15" x14ac:dyDescent="0.35">
      <c r="C1103" t="s">
        <v>1128</v>
      </c>
      <c r="D1103">
        <v>1976</v>
      </c>
      <c r="E1103" t="s">
        <v>30</v>
      </c>
      <c r="F1103">
        <v>25</v>
      </c>
      <c r="G1103">
        <v>3</v>
      </c>
      <c r="H1103">
        <v>8944.1200000000008</v>
      </c>
      <c r="I1103" t="s">
        <v>12</v>
      </c>
      <c r="J1103" t="s">
        <v>11</v>
      </c>
      <c r="K1103" t="s">
        <v>13</v>
      </c>
      <c r="L1103" s="16" t="str">
        <f t="shared" si="17"/>
        <v>Dec</v>
      </c>
      <c r="M1103" s="16">
        <f>IF(D1103="?",$R$7,D1103)</f>
        <v>1976</v>
      </c>
      <c r="N1103" s="24" t="str">
        <f>IF(I1103="?",$R$12,I1103)</f>
        <v>tier - 3</v>
      </c>
      <c r="O1103" s="24" t="str">
        <f>IF(J1103="?",$R$18,J1103)</f>
        <v>tier - 2</v>
      </c>
    </row>
    <row r="1104" spans="3:15" x14ac:dyDescent="0.35">
      <c r="C1104" t="s">
        <v>1129</v>
      </c>
      <c r="D1104">
        <v>1992</v>
      </c>
      <c r="E1104" t="s">
        <v>20</v>
      </c>
      <c r="F1104">
        <v>27</v>
      </c>
      <c r="G1104">
        <v>0</v>
      </c>
      <c r="H1104">
        <v>8954.99</v>
      </c>
      <c r="I1104" t="s">
        <v>11</v>
      </c>
      <c r="J1104" t="s">
        <v>12</v>
      </c>
      <c r="K1104" t="s">
        <v>535</v>
      </c>
      <c r="L1104" s="16" t="str">
        <f t="shared" si="17"/>
        <v>Sep</v>
      </c>
      <c r="M1104" s="16">
        <f>IF(D1104="?",$R$7,D1104)</f>
        <v>1992</v>
      </c>
      <c r="N1104" s="24" t="str">
        <f>IF(I1104="?",$R$12,I1104)</f>
        <v>tier - 2</v>
      </c>
      <c r="O1104" s="24" t="str">
        <f>IF(J1104="?",$R$18,J1104)</f>
        <v>tier - 3</v>
      </c>
    </row>
    <row r="1105" spans="3:15" x14ac:dyDescent="0.35">
      <c r="C1105" t="s">
        <v>1130</v>
      </c>
      <c r="D1105">
        <v>1974</v>
      </c>
      <c r="E1105" t="s">
        <v>35</v>
      </c>
      <c r="F1105">
        <v>17</v>
      </c>
      <c r="G1105">
        <v>1</v>
      </c>
      <c r="H1105">
        <v>8964.06</v>
      </c>
      <c r="I1105" t="s">
        <v>12</v>
      </c>
      <c r="J1105" t="s">
        <v>11</v>
      </c>
      <c r="K1105" t="s">
        <v>168</v>
      </c>
      <c r="L1105" s="16" t="str">
        <f t="shared" si="17"/>
        <v>Aug</v>
      </c>
      <c r="M1105" s="16">
        <f>IF(D1105="?",$R$7,D1105)</f>
        <v>1974</v>
      </c>
      <c r="N1105" s="24" t="str">
        <f>IF(I1105="?",$R$12,I1105)</f>
        <v>tier - 3</v>
      </c>
      <c r="O1105" s="24" t="str">
        <f>IF(J1105="?",$R$18,J1105)</f>
        <v>tier - 2</v>
      </c>
    </row>
    <row r="1106" spans="3:15" x14ac:dyDescent="0.35">
      <c r="C1106" t="s">
        <v>1131</v>
      </c>
      <c r="D1106">
        <v>1983</v>
      </c>
      <c r="E1106" t="s">
        <v>10</v>
      </c>
      <c r="F1106">
        <v>15</v>
      </c>
      <c r="G1106">
        <v>5</v>
      </c>
      <c r="H1106">
        <v>8965.7999999999993</v>
      </c>
      <c r="I1106" t="s">
        <v>11</v>
      </c>
      <c r="J1106" t="s">
        <v>12</v>
      </c>
      <c r="K1106" t="s">
        <v>23</v>
      </c>
      <c r="L1106" s="16" t="str">
        <f t="shared" si="17"/>
        <v>Jul</v>
      </c>
      <c r="M1106" s="16">
        <f>IF(D1106="?",$R$7,D1106)</f>
        <v>1983</v>
      </c>
      <c r="N1106" s="24" t="str">
        <f>IF(I1106="?",$R$12,I1106)</f>
        <v>tier - 2</v>
      </c>
      <c r="O1106" s="24" t="str">
        <f>IF(J1106="?",$R$18,J1106)</f>
        <v>tier - 3</v>
      </c>
    </row>
    <row r="1107" spans="3:15" x14ac:dyDescent="0.35">
      <c r="C1107" t="s">
        <v>1132</v>
      </c>
      <c r="D1107">
        <v>1974</v>
      </c>
      <c r="E1107" t="s">
        <v>20</v>
      </c>
      <c r="F1107">
        <v>8</v>
      </c>
      <c r="G1107">
        <v>2</v>
      </c>
      <c r="H1107">
        <v>8968.33</v>
      </c>
      <c r="I1107" t="s">
        <v>12</v>
      </c>
      <c r="J1107" t="s">
        <v>11</v>
      </c>
      <c r="K1107" t="s">
        <v>42</v>
      </c>
      <c r="L1107" s="16" t="str">
        <f t="shared" si="17"/>
        <v>Sep</v>
      </c>
      <c r="M1107" s="16">
        <f>IF(D1107="?",$R$7,D1107)</f>
        <v>1974</v>
      </c>
      <c r="N1107" s="24" t="str">
        <f>IF(I1107="?",$R$12,I1107)</f>
        <v>tier - 3</v>
      </c>
      <c r="O1107" s="24" t="str">
        <f>IF(J1107="?",$R$18,J1107)</f>
        <v>tier - 2</v>
      </c>
    </row>
    <row r="1108" spans="3:15" x14ac:dyDescent="0.35">
      <c r="C1108" t="s">
        <v>1133</v>
      </c>
      <c r="D1108">
        <v>1974</v>
      </c>
      <c r="E1108" t="s">
        <v>10</v>
      </c>
      <c r="F1108">
        <v>21</v>
      </c>
      <c r="G1108">
        <v>2</v>
      </c>
      <c r="H1108">
        <v>8978.19</v>
      </c>
      <c r="I1108" t="s">
        <v>11</v>
      </c>
      <c r="J1108" t="s">
        <v>11</v>
      </c>
      <c r="K1108" t="s">
        <v>13</v>
      </c>
      <c r="L1108" s="16" t="str">
        <f t="shared" si="17"/>
        <v>Jul</v>
      </c>
      <c r="M1108" s="16">
        <f>IF(D1108="?",$R$7,D1108)</f>
        <v>1974</v>
      </c>
      <c r="N1108" s="24" t="str">
        <f>IF(I1108="?",$R$12,I1108)</f>
        <v>tier - 2</v>
      </c>
      <c r="O1108" s="24" t="str">
        <f>IF(J1108="?",$R$18,J1108)</f>
        <v>tier - 2</v>
      </c>
    </row>
    <row r="1109" spans="3:15" x14ac:dyDescent="0.35">
      <c r="C1109" t="s">
        <v>1134</v>
      </c>
      <c r="D1109">
        <v>1973</v>
      </c>
      <c r="E1109" t="s">
        <v>37</v>
      </c>
      <c r="F1109">
        <v>11</v>
      </c>
      <c r="G1109">
        <v>0</v>
      </c>
      <c r="H1109">
        <v>8988.16</v>
      </c>
      <c r="I1109" t="s">
        <v>11</v>
      </c>
      <c r="J1109" t="s">
        <v>16</v>
      </c>
      <c r="K1109" t="s">
        <v>23</v>
      </c>
      <c r="L1109" s="16" t="str">
        <f t="shared" si="17"/>
        <v>Oct</v>
      </c>
      <c r="M1109" s="16">
        <f>IF(D1109="?",$R$7,D1109)</f>
        <v>1973</v>
      </c>
      <c r="N1109" s="24" t="str">
        <f>IF(I1109="?",$R$12,I1109)</f>
        <v>tier - 2</v>
      </c>
      <c r="O1109" s="24" t="str">
        <f>IF(J1109="?",$R$18,J1109)</f>
        <v>tier - 1</v>
      </c>
    </row>
    <row r="1110" spans="3:15" x14ac:dyDescent="0.35">
      <c r="C1110" t="s">
        <v>1135</v>
      </c>
      <c r="D1110">
        <v>1979</v>
      </c>
      <c r="E1110" t="s">
        <v>30</v>
      </c>
      <c r="F1110">
        <v>16</v>
      </c>
      <c r="G1110">
        <v>2</v>
      </c>
      <c r="H1110">
        <v>8998.43</v>
      </c>
      <c r="I1110" t="s">
        <v>11</v>
      </c>
      <c r="J1110" t="s">
        <v>16</v>
      </c>
      <c r="K1110" t="s">
        <v>200</v>
      </c>
      <c r="L1110" s="16" t="str">
        <f t="shared" si="17"/>
        <v>Dec</v>
      </c>
      <c r="M1110" s="16">
        <f>IF(D1110="?",$R$7,D1110)</f>
        <v>1979</v>
      </c>
      <c r="N1110" s="24" t="str">
        <f>IF(I1110="?",$R$12,I1110)</f>
        <v>tier - 2</v>
      </c>
      <c r="O1110" s="24" t="str">
        <f>IF(J1110="?",$R$18,J1110)</f>
        <v>tier - 1</v>
      </c>
    </row>
    <row r="1111" spans="3:15" x14ac:dyDescent="0.35">
      <c r="C1111" t="s">
        <v>1136</v>
      </c>
      <c r="D1111">
        <v>1993</v>
      </c>
      <c r="E1111" t="s">
        <v>30</v>
      </c>
      <c r="F1111">
        <v>1</v>
      </c>
      <c r="G1111">
        <v>0</v>
      </c>
      <c r="H1111">
        <v>9010.2000000000007</v>
      </c>
      <c r="I1111" t="s">
        <v>11</v>
      </c>
      <c r="J1111" t="s">
        <v>12</v>
      </c>
      <c r="K1111" t="s">
        <v>535</v>
      </c>
      <c r="L1111" s="16" t="str">
        <f t="shared" si="17"/>
        <v>Dec</v>
      </c>
      <c r="M1111" s="16">
        <f>IF(D1111="?",$R$7,D1111)</f>
        <v>1993</v>
      </c>
      <c r="N1111" s="24" t="str">
        <f>IF(I1111="?",$R$12,I1111)</f>
        <v>tier - 2</v>
      </c>
      <c r="O1111" s="24" t="str">
        <f>IF(J1111="?",$R$18,J1111)</f>
        <v>tier - 3</v>
      </c>
    </row>
    <row r="1112" spans="3:15" x14ac:dyDescent="0.35">
      <c r="C1112" t="s">
        <v>1137</v>
      </c>
      <c r="D1112">
        <v>1972</v>
      </c>
      <c r="E1112" t="s">
        <v>30</v>
      </c>
      <c r="F1112">
        <v>7</v>
      </c>
      <c r="G1112">
        <v>1</v>
      </c>
      <c r="H1112">
        <v>9048.0300000000007</v>
      </c>
      <c r="I1112" t="s">
        <v>11</v>
      </c>
      <c r="J1112" t="s">
        <v>11</v>
      </c>
      <c r="K1112" t="s">
        <v>13</v>
      </c>
      <c r="L1112" s="16" t="str">
        <f t="shared" si="17"/>
        <v>Dec</v>
      </c>
      <c r="M1112" s="16">
        <f>IF(D1112="?",$R$7,D1112)</f>
        <v>1972</v>
      </c>
      <c r="N1112" s="24" t="str">
        <f>IF(I1112="?",$R$12,I1112)</f>
        <v>tier - 2</v>
      </c>
      <c r="O1112" s="24" t="str">
        <f>IF(J1112="?",$R$18,J1112)</f>
        <v>tier - 2</v>
      </c>
    </row>
    <row r="1113" spans="3:15" x14ac:dyDescent="0.35">
      <c r="C1113" t="s">
        <v>1138</v>
      </c>
      <c r="D1113">
        <v>1972</v>
      </c>
      <c r="E1113" t="s">
        <v>30</v>
      </c>
      <c r="F1113">
        <v>2</v>
      </c>
      <c r="G1113">
        <v>1</v>
      </c>
      <c r="H1113">
        <v>9058.73</v>
      </c>
      <c r="I1113" t="s">
        <v>12</v>
      </c>
      <c r="J1113" t="s">
        <v>11</v>
      </c>
      <c r="K1113" t="s">
        <v>13</v>
      </c>
      <c r="L1113" s="16" t="str">
        <f t="shared" si="17"/>
        <v>Dec</v>
      </c>
      <c r="M1113" s="16">
        <f>IF(D1113="?",$R$7,D1113)</f>
        <v>1972</v>
      </c>
      <c r="N1113" s="24" t="str">
        <f>IF(I1113="?",$R$12,I1113)</f>
        <v>tier - 3</v>
      </c>
      <c r="O1113" s="24" t="str">
        <f>IF(J1113="?",$R$18,J1113)</f>
        <v>tier - 2</v>
      </c>
    </row>
    <row r="1114" spans="3:15" x14ac:dyDescent="0.35">
      <c r="C1114" t="s">
        <v>1139</v>
      </c>
      <c r="D1114">
        <v>1977</v>
      </c>
      <c r="E1114" t="s">
        <v>15</v>
      </c>
      <c r="F1114">
        <v>4</v>
      </c>
      <c r="G1114">
        <v>2</v>
      </c>
      <c r="H1114">
        <v>9095.07</v>
      </c>
      <c r="I1114" t="s">
        <v>11</v>
      </c>
      <c r="J1114" t="s">
        <v>11</v>
      </c>
      <c r="K1114" t="s">
        <v>247</v>
      </c>
      <c r="L1114" s="16" t="str">
        <f t="shared" si="17"/>
        <v>Nov</v>
      </c>
      <c r="M1114" s="16">
        <f>IF(D1114="?",$R$7,D1114)</f>
        <v>1977</v>
      </c>
      <c r="N1114" s="24" t="str">
        <f>IF(I1114="?",$R$12,I1114)</f>
        <v>tier - 2</v>
      </c>
      <c r="O1114" s="24" t="str">
        <f>IF(J1114="?",$R$18,J1114)</f>
        <v>tier - 2</v>
      </c>
    </row>
    <row r="1115" spans="3:15" x14ac:dyDescent="0.35">
      <c r="C1115" t="s">
        <v>1140</v>
      </c>
      <c r="D1115">
        <v>1965</v>
      </c>
      <c r="E1115" t="s">
        <v>15</v>
      </c>
      <c r="F1115">
        <v>9</v>
      </c>
      <c r="G1115">
        <v>0</v>
      </c>
      <c r="H1115">
        <v>9095.94</v>
      </c>
      <c r="I1115" t="s">
        <v>12</v>
      </c>
      <c r="J1115" t="s">
        <v>16</v>
      </c>
      <c r="K1115" t="s">
        <v>42</v>
      </c>
      <c r="L1115" s="16" t="str">
        <f t="shared" si="17"/>
        <v>Nov</v>
      </c>
      <c r="M1115" s="16">
        <f>IF(D1115="?",$R$7,D1115)</f>
        <v>1965</v>
      </c>
      <c r="N1115" s="24" t="str">
        <f>IF(I1115="?",$R$12,I1115)</f>
        <v>tier - 3</v>
      </c>
      <c r="O1115" s="24" t="str">
        <f>IF(J1115="?",$R$18,J1115)</f>
        <v>tier - 1</v>
      </c>
    </row>
    <row r="1116" spans="3:15" x14ac:dyDescent="0.35">
      <c r="C1116" t="s">
        <v>1141</v>
      </c>
      <c r="D1116">
        <v>1977</v>
      </c>
      <c r="E1116" t="s">
        <v>30</v>
      </c>
      <c r="F1116">
        <v>2</v>
      </c>
      <c r="G1116">
        <v>3</v>
      </c>
      <c r="H1116">
        <v>9101.7999999999993</v>
      </c>
      <c r="I1116" t="s">
        <v>11</v>
      </c>
      <c r="J1116" t="s">
        <v>16</v>
      </c>
      <c r="K1116" t="s">
        <v>42</v>
      </c>
      <c r="L1116" s="16" t="str">
        <f t="shared" si="17"/>
        <v>Dec</v>
      </c>
      <c r="M1116" s="16">
        <f>IF(D1116="?",$R$7,D1116)</f>
        <v>1977</v>
      </c>
      <c r="N1116" s="24" t="str">
        <f>IF(I1116="?",$R$12,I1116)</f>
        <v>tier - 2</v>
      </c>
      <c r="O1116" s="24" t="str">
        <f>IF(J1116="?",$R$18,J1116)</f>
        <v>tier - 1</v>
      </c>
    </row>
    <row r="1117" spans="3:15" x14ac:dyDescent="0.35">
      <c r="C1117" t="s">
        <v>1142</v>
      </c>
      <c r="D1117">
        <v>1970</v>
      </c>
      <c r="E1117" t="s">
        <v>35</v>
      </c>
      <c r="F1117">
        <v>12</v>
      </c>
      <c r="G1117">
        <v>0</v>
      </c>
      <c r="H1117">
        <v>9140.9500000000007</v>
      </c>
      <c r="I1117" t="s">
        <v>12</v>
      </c>
      <c r="J1117" t="s">
        <v>12</v>
      </c>
      <c r="K1117" t="s">
        <v>13</v>
      </c>
      <c r="L1117" s="16" t="str">
        <f t="shared" si="17"/>
        <v>Aug</v>
      </c>
      <c r="M1117" s="16">
        <f>IF(D1117="?",$R$7,D1117)</f>
        <v>1970</v>
      </c>
      <c r="N1117" s="24" t="str">
        <f>IF(I1117="?",$R$12,I1117)</f>
        <v>tier - 3</v>
      </c>
      <c r="O1117" s="24" t="str">
        <f>IF(J1117="?",$R$18,J1117)</f>
        <v>tier - 3</v>
      </c>
    </row>
    <row r="1118" spans="3:15" x14ac:dyDescent="0.35">
      <c r="C1118" t="s">
        <v>1143</v>
      </c>
      <c r="D1118">
        <v>1970</v>
      </c>
      <c r="E1118" t="s">
        <v>37</v>
      </c>
      <c r="F1118">
        <v>18</v>
      </c>
      <c r="G1118">
        <v>0</v>
      </c>
      <c r="H1118">
        <v>9144.57</v>
      </c>
      <c r="I1118" t="s">
        <v>12</v>
      </c>
      <c r="J1118" t="s">
        <v>11</v>
      </c>
      <c r="K1118" t="s">
        <v>42</v>
      </c>
      <c r="L1118" s="16" t="str">
        <f t="shared" si="17"/>
        <v>Oct</v>
      </c>
      <c r="M1118" s="16">
        <f>IF(D1118="?",$R$7,D1118)</f>
        <v>1970</v>
      </c>
      <c r="N1118" s="24" t="str">
        <f>IF(I1118="?",$R$12,I1118)</f>
        <v>tier - 3</v>
      </c>
      <c r="O1118" s="24" t="str">
        <f>IF(J1118="?",$R$18,J1118)</f>
        <v>tier - 2</v>
      </c>
    </row>
    <row r="1119" spans="3:15" x14ac:dyDescent="0.35">
      <c r="C1119" t="s">
        <v>1144</v>
      </c>
      <c r="D1119">
        <v>1982</v>
      </c>
      <c r="E1119" t="s">
        <v>30</v>
      </c>
      <c r="F1119">
        <v>8</v>
      </c>
      <c r="G1119">
        <v>3</v>
      </c>
      <c r="H1119">
        <v>9147.5</v>
      </c>
      <c r="I1119" t="s">
        <v>11</v>
      </c>
      <c r="J1119" t="s">
        <v>16</v>
      </c>
      <c r="K1119" t="s">
        <v>23</v>
      </c>
      <c r="L1119" s="16" t="str">
        <f t="shared" si="17"/>
        <v>Dec</v>
      </c>
      <c r="M1119" s="16">
        <f>IF(D1119="?",$R$7,D1119)</f>
        <v>1982</v>
      </c>
      <c r="N1119" s="24" t="str">
        <f>IF(I1119="?",$R$12,I1119)</f>
        <v>tier - 2</v>
      </c>
      <c r="O1119" s="24" t="str">
        <f>IF(J1119="?",$R$18,J1119)</f>
        <v>tier - 1</v>
      </c>
    </row>
    <row r="1120" spans="3:15" x14ac:dyDescent="0.35">
      <c r="C1120" t="s">
        <v>1145</v>
      </c>
      <c r="D1120">
        <v>1990</v>
      </c>
      <c r="E1120" t="s">
        <v>35</v>
      </c>
      <c r="F1120">
        <v>23</v>
      </c>
      <c r="G1120">
        <v>3</v>
      </c>
      <c r="H1120">
        <v>9159.51</v>
      </c>
      <c r="I1120" t="s">
        <v>11</v>
      </c>
      <c r="J1120" t="s">
        <v>11</v>
      </c>
      <c r="K1120" t="s">
        <v>300</v>
      </c>
      <c r="L1120" s="16" t="str">
        <f t="shared" si="17"/>
        <v>Aug</v>
      </c>
      <c r="M1120" s="16">
        <f>IF(D1120="?",$R$7,D1120)</f>
        <v>1990</v>
      </c>
      <c r="N1120" s="24" t="str">
        <f>IF(I1120="?",$R$12,I1120)</f>
        <v>tier - 2</v>
      </c>
      <c r="O1120" s="24" t="str">
        <f>IF(J1120="?",$R$18,J1120)</f>
        <v>tier - 2</v>
      </c>
    </row>
    <row r="1121" spans="3:15" x14ac:dyDescent="0.35">
      <c r="C1121" t="s">
        <v>1146</v>
      </c>
      <c r="D1121">
        <v>1970</v>
      </c>
      <c r="E1121" t="s">
        <v>37</v>
      </c>
      <c r="F1121">
        <v>24</v>
      </c>
      <c r="G1121">
        <v>0</v>
      </c>
      <c r="H1121">
        <v>9171.75</v>
      </c>
      <c r="I1121" t="s">
        <v>11</v>
      </c>
      <c r="J1121" t="s">
        <v>11</v>
      </c>
      <c r="K1121" t="s">
        <v>23</v>
      </c>
      <c r="L1121" s="16" t="str">
        <f t="shared" si="17"/>
        <v>Oct</v>
      </c>
      <c r="M1121" s="16">
        <f>IF(D1121="?",$R$7,D1121)</f>
        <v>1970</v>
      </c>
      <c r="N1121" s="24" t="str">
        <f>IF(I1121="?",$R$12,I1121)</f>
        <v>tier - 2</v>
      </c>
      <c r="O1121" s="24" t="str">
        <f>IF(J1121="?",$R$18,J1121)</f>
        <v>tier - 2</v>
      </c>
    </row>
    <row r="1122" spans="3:15" x14ac:dyDescent="0.35">
      <c r="C1122" t="s">
        <v>1147</v>
      </c>
      <c r="D1122">
        <v>1971</v>
      </c>
      <c r="E1122" t="s">
        <v>30</v>
      </c>
      <c r="F1122">
        <v>29</v>
      </c>
      <c r="G1122">
        <v>0</v>
      </c>
      <c r="H1122">
        <v>9174.14</v>
      </c>
      <c r="I1122" t="s">
        <v>12</v>
      </c>
      <c r="J1122" t="s">
        <v>16</v>
      </c>
      <c r="K1122" t="s">
        <v>23</v>
      </c>
      <c r="L1122" s="16" t="str">
        <f t="shared" si="17"/>
        <v>Dec</v>
      </c>
      <c r="M1122" s="16">
        <f>IF(D1122="?",$R$7,D1122)</f>
        <v>1971</v>
      </c>
      <c r="N1122" s="24" t="str">
        <f>IF(I1122="?",$R$12,I1122)</f>
        <v>tier - 3</v>
      </c>
      <c r="O1122" s="24" t="str">
        <f>IF(J1122="?",$R$18,J1122)</f>
        <v>tier - 1</v>
      </c>
    </row>
    <row r="1123" spans="3:15" x14ac:dyDescent="0.35">
      <c r="C1123" t="s">
        <v>1148</v>
      </c>
      <c r="D1123">
        <v>1973</v>
      </c>
      <c r="E1123" t="s">
        <v>30</v>
      </c>
      <c r="F1123">
        <v>25</v>
      </c>
      <c r="G1123">
        <v>1</v>
      </c>
      <c r="H1123">
        <v>9182.17</v>
      </c>
      <c r="I1123" t="s">
        <v>11</v>
      </c>
      <c r="J1123" t="s">
        <v>12</v>
      </c>
      <c r="K1123" t="s">
        <v>42</v>
      </c>
      <c r="L1123" s="16" t="str">
        <f t="shared" si="17"/>
        <v>Dec</v>
      </c>
      <c r="M1123" s="16">
        <f>IF(D1123="?",$R$7,D1123)</f>
        <v>1973</v>
      </c>
      <c r="N1123" s="24" t="str">
        <f>IF(I1123="?",$R$12,I1123)</f>
        <v>tier - 2</v>
      </c>
      <c r="O1123" s="24" t="str">
        <f>IF(J1123="?",$R$18,J1123)</f>
        <v>tier - 3</v>
      </c>
    </row>
    <row r="1124" spans="3:15" x14ac:dyDescent="0.35">
      <c r="C1124" t="s">
        <v>1149</v>
      </c>
      <c r="D1124">
        <v>1976</v>
      </c>
      <c r="E1124" t="s">
        <v>20</v>
      </c>
      <c r="F1124">
        <v>10</v>
      </c>
      <c r="G1124">
        <v>2</v>
      </c>
      <c r="H1124">
        <v>9193.84</v>
      </c>
      <c r="I1124" t="s">
        <v>11</v>
      </c>
      <c r="J1124" t="s">
        <v>16</v>
      </c>
      <c r="K1124" t="s">
        <v>23</v>
      </c>
      <c r="L1124" s="16" t="str">
        <f t="shared" si="17"/>
        <v>Sep</v>
      </c>
      <c r="M1124" s="16">
        <f>IF(D1124="?",$R$7,D1124)</f>
        <v>1976</v>
      </c>
      <c r="N1124" s="24" t="str">
        <f>IF(I1124="?",$R$12,I1124)</f>
        <v>tier - 2</v>
      </c>
      <c r="O1124" s="24" t="str">
        <f>IF(J1124="?",$R$18,J1124)</f>
        <v>tier - 1</v>
      </c>
    </row>
    <row r="1125" spans="3:15" x14ac:dyDescent="0.35">
      <c r="C1125" t="s">
        <v>1150</v>
      </c>
      <c r="D1125">
        <v>1986</v>
      </c>
      <c r="E1125" t="s">
        <v>30</v>
      </c>
      <c r="F1125">
        <v>25</v>
      </c>
      <c r="G1125">
        <v>3</v>
      </c>
      <c r="H1125">
        <v>9210.06</v>
      </c>
      <c r="I1125" t="s">
        <v>11</v>
      </c>
      <c r="J1125" t="s">
        <v>12</v>
      </c>
      <c r="K1125" t="s">
        <v>300</v>
      </c>
      <c r="L1125" s="16" t="str">
        <f t="shared" si="17"/>
        <v>Dec</v>
      </c>
      <c r="M1125" s="16">
        <f>IF(D1125="?",$R$7,D1125)</f>
        <v>1986</v>
      </c>
      <c r="N1125" s="24" t="str">
        <f>IF(I1125="?",$R$12,I1125)</f>
        <v>tier - 2</v>
      </c>
      <c r="O1125" s="24" t="str">
        <f>IF(J1125="?",$R$18,J1125)</f>
        <v>tier - 3</v>
      </c>
    </row>
    <row r="1126" spans="3:15" x14ac:dyDescent="0.35">
      <c r="C1126" t="s">
        <v>1151</v>
      </c>
      <c r="D1126">
        <v>1981</v>
      </c>
      <c r="E1126" t="s">
        <v>30</v>
      </c>
      <c r="F1126">
        <v>5</v>
      </c>
      <c r="G1126">
        <v>5</v>
      </c>
      <c r="H1126">
        <v>9222.4</v>
      </c>
      <c r="I1126" t="s">
        <v>11</v>
      </c>
      <c r="J1126" t="s">
        <v>12</v>
      </c>
      <c r="K1126" t="s">
        <v>166</v>
      </c>
      <c r="L1126" s="16" t="str">
        <f t="shared" si="17"/>
        <v>Dec</v>
      </c>
      <c r="M1126" s="16">
        <f>IF(D1126="?",$R$7,D1126)</f>
        <v>1981</v>
      </c>
      <c r="N1126" s="24" t="str">
        <f>IF(I1126="?",$R$12,I1126)</f>
        <v>tier - 2</v>
      </c>
      <c r="O1126" s="24" t="str">
        <f>IF(J1126="?",$R$18,J1126)</f>
        <v>tier - 3</v>
      </c>
    </row>
    <row r="1127" spans="3:15" x14ac:dyDescent="0.35">
      <c r="C1127" t="s">
        <v>1152</v>
      </c>
      <c r="D1127">
        <v>1975</v>
      </c>
      <c r="E1127" t="s">
        <v>30</v>
      </c>
      <c r="F1127">
        <v>6</v>
      </c>
      <c r="G1127">
        <v>2</v>
      </c>
      <c r="H1127">
        <v>9225.26</v>
      </c>
      <c r="I1127" t="s">
        <v>12</v>
      </c>
      <c r="J1127" t="s">
        <v>12</v>
      </c>
      <c r="K1127" t="s">
        <v>164</v>
      </c>
      <c r="L1127" s="16" t="str">
        <f t="shared" si="17"/>
        <v>Dec</v>
      </c>
      <c r="M1127" s="16">
        <f>IF(D1127="?",$R$7,D1127)</f>
        <v>1975</v>
      </c>
      <c r="N1127" s="24" t="str">
        <f>IF(I1127="?",$R$12,I1127)</f>
        <v>tier - 3</v>
      </c>
      <c r="O1127" s="24" t="str">
        <f>IF(J1127="?",$R$18,J1127)</f>
        <v>tier - 3</v>
      </c>
    </row>
    <row r="1128" spans="3:15" x14ac:dyDescent="0.35">
      <c r="C1128" t="s">
        <v>1153</v>
      </c>
      <c r="D1128">
        <v>1980</v>
      </c>
      <c r="E1128" t="s">
        <v>37</v>
      </c>
      <c r="F1128">
        <v>5</v>
      </c>
      <c r="G1128">
        <v>2</v>
      </c>
      <c r="H1128">
        <v>9247.94</v>
      </c>
      <c r="I1128" t="s">
        <v>11</v>
      </c>
      <c r="J1128" t="s">
        <v>16</v>
      </c>
      <c r="K1128" t="s">
        <v>300</v>
      </c>
      <c r="L1128" s="16" t="str">
        <f t="shared" si="17"/>
        <v>Oct</v>
      </c>
      <c r="M1128" s="16">
        <f>IF(D1128="?",$R$7,D1128)</f>
        <v>1980</v>
      </c>
      <c r="N1128" s="24" t="str">
        <f>IF(I1128="?",$R$12,I1128)</f>
        <v>tier - 2</v>
      </c>
      <c r="O1128" s="24" t="str">
        <f>IF(J1128="?",$R$18,J1128)</f>
        <v>tier - 1</v>
      </c>
    </row>
    <row r="1129" spans="3:15" x14ac:dyDescent="0.35">
      <c r="C1129" t="s">
        <v>1154</v>
      </c>
      <c r="D1129">
        <v>1974</v>
      </c>
      <c r="E1129" t="s">
        <v>35</v>
      </c>
      <c r="F1129">
        <v>21</v>
      </c>
      <c r="G1129">
        <v>1</v>
      </c>
      <c r="H1129">
        <v>9249.5</v>
      </c>
      <c r="I1129" t="s">
        <v>11</v>
      </c>
      <c r="J1129" t="s">
        <v>16</v>
      </c>
      <c r="K1129" t="s">
        <v>23</v>
      </c>
      <c r="L1129" s="16" t="str">
        <f t="shared" si="17"/>
        <v>Aug</v>
      </c>
      <c r="M1129" s="16">
        <f>IF(D1129="?",$R$7,D1129)</f>
        <v>1974</v>
      </c>
      <c r="N1129" s="24" t="str">
        <f>IF(I1129="?",$R$12,I1129)</f>
        <v>tier - 2</v>
      </c>
      <c r="O1129" s="24" t="str">
        <f>IF(J1129="?",$R$18,J1129)</f>
        <v>tier - 1</v>
      </c>
    </row>
    <row r="1130" spans="3:15" x14ac:dyDescent="0.35">
      <c r="C1130" t="s">
        <v>1155</v>
      </c>
      <c r="D1130">
        <v>1971</v>
      </c>
      <c r="E1130" t="s">
        <v>35</v>
      </c>
      <c r="F1130">
        <v>6</v>
      </c>
      <c r="G1130">
        <v>0</v>
      </c>
      <c r="H1130">
        <v>9264.7999999999993</v>
      </c>
      <c r="I1130" t="s">
        <v>11</v>
      </c>
      <c r="J1130" t="s">
        <v>16</v>
      </c>
      <c r="K1130" t="s">
        <v>42</v>
      </c>
      <c r="L1130" s="16" t="str">
        <f t="shared" si="17"/>
        <v>Aug</v>
      </c>
      <c r="M1130" s="16">
        <f>IF(D1130="?",$R$7,D1130)</f>
        <v>1971</v>
      </c>
      <c r="N1130" s="24" t="str">
        <f>IF(I1130="?",$R$12,I1130)</f>
        <v>tier - 2</v>
      </c>
      <c r="O1130" s="24" t="str">
        <f>IF(J1130="?",$R$18,J1130)</f>
        <v>tier - 1</v>
      </c>
    </row>
    <row r="1131" spans="3:15" x14ac:dyDescent="0.35">
      <c r="C1131" t="s">
        <v>1156</v>
      </c>
      <c r="D1131">
        <v>1973</v>
      </c>
      <c r="E1131" t="s">
        <v>37</v>
      </c>
      <c r="F1131">
        <v>27</v>
      </c>
      <c r="G1131">
        <v>1</v>
      </c>
      <c r="H1131">
        <v>9282.48</v>
      </c>
      <c r="I1131" t="s">
        <v>12</v>
      </c>
      <c r="J1131" t="s">
        <v>11</v>
      </c>
      <c r="K1131" t="s">
        <v>168</v>
      </c>
      <c r="L1131" s="16" t="str">
        <f t="shared" si="17"/>
        <v>Oct</v>
      </c>
      <c r="M1131" s="16">
        <f>IF(D1131="?",$R$7,D1131)</f>
        <v>1973</v>
      </c>
      <c r="N1131" s="24" t="str">
        <f>IF(I1131="?",$R$12,I1131)</f>
        <v>tier - 3</v>
      </c>
      <c r="O1131" s="24" t="str">
        <f>IF(J1131="?",$R$18,J1131)</f>
        <v>tier - 2</v>
      </c>
    </row>
    <row r="1132" spans="3:15" x14ac:dyDescent="0.35">
      <c r="C1132" t="s">
        <v>1157</v>
      </c>
      <c r="D1132">
        <v>1971</v>
      </c>
      <c r="E1132" t="s">
        <v>10</v>
      </c>
      <c r="F1132">
        <v>2</v>
      </c>
      <c r="G1132">
        <v>0</v>
      </c>
      <c r="H1132">
        <v>9283.56</v>
      </c>
      <c r="I1132" t="s">
        <v>11</v>
      </c>
      <c r="J1132" t="s">
        <v>12</v>
      </c>
      <c r="K1132" t="s">
        <v>13</v>
      </c>
      <c r="L1132" s="16" t="str">
        <f t="shared" si="17"/>
        <v>Jul</v>
      </c>
      <c r="M1132" s="16">
        <f>IF(D1132="?",$R$7,D1132)</f>
        <v>1971</v>
      </c>
      <c r="N1132" s="24" t="str">
        <f>IF(I1132="?",$R$12,I1132)</f>
        <v>tier - 2</v>
      </c>
      <c r="O1132" s="24" t="str">
        <f>IF(J1132="?",$R$18,J1132)</f>
        <v>tier - 3</v>
      </c>
    </row>
    <row r="1133" spans="3:15" x14ac:dyDescent="0.35">
      <c r="C1133" t="s">
        <v>1158</v>
      </c>
      <c r="D1133">
        <v>1969</v>
      </c>
      <c r="E1133" t="s">
        <v>15</v>
      </c>
      <c r="F1133">
        <v>26</v>
      </c>
      <c r="G1133">
        <v>0</v>
      </c>
      <c r="H1133">
        <v>9285.8700000000008</v>
      </c>
      <c r="I1133" t="s">
        <v>11</v>
      </c>
      <c r="J1133" t="s">
        <v>12</v>
      </c>
      <c r="K1133" t="s">
        <v>13</v>
      </c>
      <c r="L1133" s="16" t="str">
        <f t="shared" si="17"/>
        <v>Nov</v>
      </c>
      <c r="M1133" s="16">
        <f>IF(D1133="?",$R$7,D1133)</f>
        <v>1969</v>
      </c>
      <c r="N1133" s="24" t="str">
        <f>IF(I1133="?",$R$12,I1133)</f>
        <v>tier - 2</v>
      </c>
      <c r="O1133" s="24" t="str">
        <f>IF(J1133="?",$R$18,J1133)</f>
        <v>tier - 3</v>
      </c>
    </row>
    <row r="1134" spans="3:15" x14ac:dyDescent="0.35">
      <c r="C1134" t="s">
        <v>1159</v>
      </c>
      <c r="D1134">
        <v>1973</v>
      </c>
      <c r="E1134" t="s">
        <v>37</v>
      </c>
      <c r="F1134">
        <v>16</v>
      </c>
      <c r="G1134">
        <v>1</v>
      </c>
      <c r="H1134">
        <v>9288.0300000000007</v>
      </c>
      <c r="I1134" t="s">
        <v>11</v>
      </c>
      <c r="J1134" t="s">
        <v>12</v>
      </c>
      <c r="K1134" t="s">
        <v>170</v>
      </c>
      <c r="L1134" s="16" t="str">
        <f t="shared" si="17"/>
        <v>Oct</v>
      </c>
      <c r="M1134" s="16">
        <f>IF(D1134="?",$R$7,D1134)</f>
        <v>1973</v>
      </c>
      <c r="N1134" s="24" t="str">
        <f>IF(I1134="?",$R$12,I1134)</f>
        <v>tier - 2</v>
      </c>
      <c r="O1134" s="24" t="str">
        <f>IF(J1134="?",$R$18,J1134)</f>
        <v>tier - 3</v>
      </c>
    </row>
    <row r="1135" spans="3:15" x14ac:dyDescent="0.35">
      <c r="C1135" t="s">
        <v>1160</v>
      </c>
      <c r="D1135">
        <v>1973</v>
      </c>
      <c r="E1135" t="s">
        <v>20</v>
      </c>
      <c r="F1135">
        <v>18</v>
      </c>
      <c r="G1135">
        <v>1</v>
      </c>
      <c r="H1135">
        <v>9290.14</v>
      </c>
      <c r="I1135" t="s">
        <v>12</v>
      </c>
      <c r="J1135" t="s">
        <v>12</v>
      </c>
      <c r="K1135" t="s">
        <v>168</v>
      </c>
      <c r="L1135" s="16" t="str">
        <f t="shared" si="17"/>
        <v>Sep</v>
      </c>
      <c r="M1135" s="16">
        <f>IF(D1135="?",$R$7,D1135)</f>
        <v>1973</v>
      </c>
      <c r="N1135" s="24" t="str">
        <f>IF(I1135="?",$R$12,I1135)</f>
        <v>tier - 3</v>
      </c>
      <c r="O1135" s="24" t="str">
        <f>IF(J1135="?",$R$18,J1135)</f>
        <v>tier - 3</v>
      </c>
    </row>
    <row r="1136" spans="3:15" x14ac:dyDescent="0.35">
      <c r="C1136" t="s">
        <v>1161</v>
      </c>
      <c r="D1136">
        <v>1976</v>
      </c>
      <c r="E1136" t="s">
        <v>15</v>
      </c>
      <c r="F1136">
        <v>3</v>
      </c>
      <c r="G1136">
        <v>3</v>
      </c>
      <c r="H1136">
        <v>9301.89</v>
      </c>
      <c r="I1136" t="s">
        <v>11</v>
      </c>
      <c r="J1136" t="s">
        <v>16</v>
      </c>
      <c r="K1136" t="s">
        <v>23</v>
      </c>
      <c r="L1136" s="16" t="str">
        <f t="shared" si="17"/>
        <v>Nov</v>
      </c>
      <c r="M1136" s="16">
        <f>IF(D1136="?",$R$7,D1136)</f>
        <v>1976</v>
      </c>
      <c r="N1136" s="24" t="str">
        <f>IF(I1136="?",$R$12,I1136)</f>
        <v>tier - 2</v>
      </c>
      <c r="O1136" s="24" t="str">
        <f>IF(J1136="?",$R$18,J1136)</f>
        <v>tier - 1</v>
      </c>
    </row>
    <row r="1137" spans="3:15" x14ac:dyDescent="0.35">
      <c r="C1137" t="s">
        <v>1162</v>
      </c>
      <c r="D1137">
        <v>1973</v>
      </c>
      <c r="E1137" t="s">
        <v>37</v>
      </c>
      <c r="F1137">
        <v>16</v>
      </c>
      <c r="G1137">
        <v>2</v>
      </c>
      <c r="H1137">
        <v>9304.7000000000007</v>
      </c>
      <c r="I1137" t="s">
        <v>12</v>
      </c>
      <c r="J1137" t="s">
        <v>12</v>
      </c>
      <c r="K1137" t="s">
        <v>13</v>
      </c>
      <c r="L1137" s="16" t="str">
        <f t="shared" si="17"/>
        <v>Oct</v>
      </c>
      <c r="M1137" s="16">
        <f>IF(D1137="?",$R$7,D1137)</f>
        <v>1973</v>
      </c>
      <c r="N1137" s="24" t="str">
        <f>IF(I1137="?",$R$12,I1137)</f>
        <v>tier - 3</v>
      </c>
      <c r="O1137" s="24" t="str">
        <f>IF(J1137="?",$R$18,J1137)</f>
        <v>tier - 3</v>
      </c>
    </row>
    <row r="1138" spans="3:15" x14ac:dyDescent="0.35">
      <c r="C1138" t="s">
        <v>1163</v>
      </c>
      <c r="D1138">
        <v>1963</v>
      </c>
      <c r="E1138" t="s">
        <v>18</v>
      </c>
      <c r="F1138">
        <v>8</v>
      </c>
      <c r="G1138">
        <v>0</v>
      </c>
      <c r="H1138">
        <v>9310.81</v>
      </c>
      <c r="I1138" t="s">
        <v>12</v>
      </c>
      <c r="J1138" t="s">
        <v>16</v>
      </c>
      <c r="K1138" t="s">
        <v>13</v>
      </c>
      <c r="L1138" s="16" t="str">
        <f t="shared" si="17"/>
        <v>Jun</v>
      </c>
      <c r="M1138" s="16">
        <f>IF(D1138="?",$R$7,D1138)</f>
        <v>1963</v>
      </c>
      <c r="N1138" s="24" t="str">
        <f>IF(I1138="?",$R$12,I1138)</f>
        <v>tier - 3</v>
      </c>
      <c r="O1138" s="24" t="str">
        <f>IF(J1138="?",$R$18,J1138)</f>
        <v>tier - 1</v>
      </c>
    </row>
    <row r="1139" spans="3:15" x14ac:dyDescent="0.35">
      <c r="C1139" t="s">
        <v>1164</v>
      </c>
      <c r="D1139">
        <v>1977</v>
      </c>
      <c r="E1139" t="s">
        <v>37</v>
      </c>
      <c r="F1139">
        <v>12</v>
      </c>
      <c r="G1139">
        <v>2</v>
      </c>
      <c r="H1139">
        <v>9315.41</v>
      </c>
      <c r="I1139" t="s">
        <v>11</v>
      </c>
      <c r="J1139" t="s">
        <v>16</v>
      </c>
      <c r="K1139" t="s">
        <v>247</v>
      </c>
      <c r="L1139" s="16" t="str">
        <f t="shared" si="17"/>
        <v>Oct</v>
      </c>
      <c r="M1139" s="16">
        <f>IF(D1139="?",$R$7,D1139)</f>
        <v>1977</v>
      </c>
      <c r="N1139" s="24" t="str">
        <f>IF(I1139="?",$R$12,I1139)</f>
        <v>tier - 2</v>
      </c>
      <c r="O1139" s="24" t="str">
        <f>IF(J1139="?",$R$18,J1139)</f>
        <v>tier - 1</v>
      </c>
    </row>
    <row r="1140" spans="3:15" x14ac:dyDescent="0.35">
      <c r="C1140" t="s">
        <v>1165</v>
      </c>
      <c r="D1140">
        <v>1988</v>
      </c>
      <c r="E1140" t="s">
        <v>10</v>
      </c>
      <c r="F1140">
        <v>9</v>
      </c>
      <c r="G1140">
        <v>3</v>
      </c>
      <c r="H1140">
        <v>9320.26</v>
      </c>
      <c r="I1140" t="s">
        <v>11</v>
      </c>
      <c r="J1140" t="s">
        <v>16</v>
      </c>
      <c r="K1140" t="s">
        <v>23</v>
      </c>
      <c r="L1140" s="16" t="str">
        <f t="shared" si="17"/>
        <v>Jul</v>
      </c>
      <c r="M1140" s="16">
        <f>IF(D1140="?",$R$7,D1140)</f>
        <v>1988</v>
      </c>
      <c r="N1140" s="24" t="str">
        <f>IF(I1140="?",$R$12,I1140)</f>
        <v>tier - 2</v>
      </c>
      <c r="O1140" s="24" t="str">
        <f>IF(J1140="?",$R$18,J1140)</f>
        <v>tier - 1</v>
      </c>
    </row>
    <row r="1141" spans="3:15" x14ac:dyDescent="0.35">
      <c r="C1141" t="s">
        <v>1166</v>
      </c>
      <c r="D1141">
        <v>1996</v>
      </c>
      <c r="E1141" t="s">
        <v>37</v>
      </c>
      <c r="F1141">
        <v>12</v>
      </c>
      <c r="G1141">
        <v>0</v>
      </c>
      <c r="H1141">
        <v>9338.61</v>
      </c>
      <c r="I1141" t="s">
        <v>11</v>
      </c>
      <c r="J1141" t="s">
        <v>16</v>
      </c>
      <c r="K1141" t="s">
        <v>535</v>
      </c>
      <c r="L1141" s="16" t="str">
        <f t="shared" si="17"/>
        <v>Oct</v>
      </c>
      <c r="M1141" s="16">
        <f>IF(D1141="?",$R$7,D1141)</f>
        <v>1996</v>
      </c>
      <c r="N1141" s="24" t="str">
        <f>IF(I1141="?",$R$12,I1141)</f>
        <v>tier - 2</v>
      </c>
      <c r="O1141" s="24" t="str">
        <f>IF(J1141="?",$R$18,J1141)</f>
        <v>tier - 1</v>
      </c>
    </row>
    <row r="1142" spans="3:15" x14ac:dyDescent="0.35">
      <c r="C1142" t="s">
        <v>1167</v>
      </c>
      <c r="D1142">
        <v>1988</v>
      </c>
      <c r="E1142" t="s">
        <v>10</v>
      </c>
      <c r="F1142">
        <v>1</v>
      </c>
      <c r="G1142">
        <v>3</v>
      </c>
      <c r="H1142">
        <v>9344.2000000000007</v>
      </c>
      <c r="I1142" t="s">
        <v>11</v>
      </c>
      <c r="J1142" t="s">
        <v>16</v>
      </c>
      <c r="K1142" t="s">
        <v>300</v>
      </c>
      <c r="L1142" s="16" t="str">
        <f t="shared" si="17"/>
        <v>Jul</v>
      </c>
      <c r="M1142" s="16">
        <f>IF(D1142="?",$R$7,D1142)</f>
        <v>1988</v>
      </c>
      <c r="N1142" s="24" t="str">
        <f>IF(I1142="?",$R$12,I1142)</f>
        <v>tier - 2</v>
      </c>
      <c r="O1142" s="24" t="str">
        <f>IF(J1142="?",$R$18,J1142)</f>
        <v>tier - 1</v>
      </c>
    </row>
    <row r="1143" spans="3:15" x14ac:dyDescent="0.35">
      <c r="C1143" t="s">
        <v>1168</v>
      </c>
      <c r="D1143">
        <v>1971</v>
      </c>
      <c r="E1143" t="s">
        <v>37</v>
      </c>
      <c r="F1143">
        <v>8</v>
      </c>
      <c r="G1143">
        <v>0</v>
      </c>
      <c r="H1143">
        <v>9361.33</v>
      </c>
      <c r="I1143" t="s">
        <v>12</v>
      </c>
      <c r="J1143" t="s">
        <v>16</v>
      </c>
      <c r="K1143" t="s">
        <v>168</v>
      </c>
      <c r="L1143" s="16" t="str">
        <f t="shared" si="17"/>
        <v>Oct</v>
      </c>
      <c r="M1143" s="16">
        <f>IF(D1143="?",$R$7,D1143)</f>
        <v>1971</v>
      </c>
      <c r="N1143" s="24" t="str">
        <f>IF(I1143="?",$R$12,I1143)</f>
        <v>tier - 3</v>
      </c>
      <c r="O1143" s="24" t="str">
        <f>IF(J1143="?",$R$18,J1143)</f>
        <v>tier - 1</v>
      </c>
    </row>
    <row r="1144" spans="3:15" x14ac:dyDescent="0.35">
      <c r="C1144" t="s">
        <v>1169</v>
      </c>
      <c r="D1144">
        <v>1969</v>
      </c>
      <c r="E1144" t="s">
        <v>15</v>
      </c>
      <c r="F1144">
        <v>24</v>
      </c>
      <c r="G1144">
        <v>0</v>
      </c>
      <c r="H1144">
        <v>9377.4500000000007</v>
      </c>
      <c r="I1144" t="s">
        <v>11</v>
      </c>
      <c r="J1144" t="s">
        <v>12</v>
      </c>
      <c r="K1144" t="s">
        <v>13</v>
      </c>
      <c r="L1144" s="16" t="str">
        <f t="shared" si="17"/>
        <v>Nov</v>
      </c>
      <c r="M1144" s="16">
        <f>IF(D1144="?",$R$7,D1144)</f>
        <v>1969</v>
      </c>
      <c r="N1144" s="24" t="str">
        <f>IF(I1144="?",$R$12,I1144)</f>
        <v>tier - 2</v>
      </c>
      <c r="O1144" s="24" t="str">
        <f>IF(J1144="?",$R$18,J1144)</f>
        <v>tier - 3</v>
      </c>
    </row>
    <row r="1145" spans="3:15" x14ac:dyDescent="0.35">
      <c r="C1145" t="s">
        <v>1170</v>
      </c>
      <c r="D1145">
        <v>1971</v>
      </c>
      <c r="E1145" t="s">
        <v>15</v>
      </c>
      <c r="F1145">
        <v>26</v>
      </c>
      <c r="G1145">
        <v>1</v>
      </c>
      <c r="H1145">
        <v>9377.9</v>
      </c>
      <c r="I1145" t="s">
        <v>11</v>
      </c>
      <c r="J1145" t="s">
        <v>16</v>
      </c>
      <c r="K1145" t="s">
        <v>13</v>
      </c>
      <c r="L1145" s="16" t="str">
        <f t="shared" si="17"/>
        <v>Nov</v>
      </c>
      <c r="M1145" s="16">
        <f>IF(D1145="?",$R$7,D1145)</f>
        <v>1971</v>
      </c>
      <c r="N1145" s="24" t="str">
        <f>IF(I1145="?",$R$12,I1145)</f>
        <v>tier - 2</v>
      </c>
      <c r="O1145" s="24" t="str">
        <f>IF(J1145="?",$R$18,J1145)</f>
        <v>tier - 1</v>
      </c>
    </row>
    <row r="1146" spans="3:15" x14ac:dyDescent="0.35">
      <c r="C1146" t="s">
        <v>1171</v>
      </c>
      <c r="D1146">
        <v>1975</v>
      </c>
      <c r="E1146" t="s">
        <v>30</v>
      </c>
      <c r="F1146">
        <v>2</v>
      </c>
      <c r="G1146">
        <v>1</v>
      </c>
      <c r="H1146">
        <v>9380.75</v>
      </c>
      <c r="I1146" t="s">
        <v>11</v>
      </c>
      <c r="J1146" t="s">
        <v>11</v>
      </c>
      <c r="K1146" t="s">
        <v>247</v>
      </c>
      <c r="L1146" s="16" t="str">
        <f t="shared" si="17"/>
        <v>Dec</v>
      </c>
      <c r="M1146" s="16">
        <f>IF(D1146="?",$R$7,D1146)</f>
        <v>1975</v>
      </c>
      <c r="N1146" s="24" t="str">
        <f>IF(I1146="?",$R$12,I1146)</f>
        <v>tier - 2</v>
      </c>
      <c r="O1146" s="24" t="str">
        <f>IF(J1146="?",$R$18,J1146)</f>
        <v>tier - 2</v>
      </c>
    </row>
    <row r="1147" spans="3:15" x14ac:dyDescent="0.35">
      <c r="C1147" t="s">
        <v>1172</v>
      </c>
      <c r="D1147">
        <v>1971</v>
      </c>
      <c r="E1147" t="s">
        <v>30</v>
      </c>
      <c r="F1147">
        <v>29</v>
      </c>
      <c r="G1147">
        <v>1</v>
      </c>
      <c r="H1147">
        <v>9386.16</v>
      </c>
      <c r="I1147" t="s">
        <v>12</v>
      </c>
      <c r="J1147" t="s">
        <v>11</v>
      </c>
      <c r="K1147" t="s">
        <v>13</v>
      </c>
      <c r="L1147" s="16" t="str">
        <f t="shared" si="17"/>
        <v>Dec</v>
      </c>
      <c r="M1147" s="16">
        <f>IF(D1147="?",$R$7,D1147)</f>
        <v>1971</v>
      </c>
      <c r="N1147" s="24" t="str">
        <f>IF(I1147="?",$R$12,I1147)</f>
        <v>tier - 3</v>
      </c>
      <c r="O1147" s="24" t="str">
        <f>IF(J1147="?",$R$18,J1147)</f>
        <v>tier - 2</v>
      </c>
    </row>
    <row r="1148" spans="3:15" x14ac:dyDescent="0.35">
      <c r="C1148" t="s">
        <v>1173</v>
      </c>
      <c r="D1148">
        <v>1971</v>
      </c>
      <c r="E1148" t="s">
        <v>37</v>
      </c>
      <c r="F1148">
        <v>20</v>
      </c>
      <c r="G1148">
        <v>1</v>
      </c>
      <c r="H1148">
        <v>9391.35</v>
      </c>
      <c r="I1148" t="s">
        <v>12</v>
      </c>
      <c r="J1148" t="s">
        <v>12</v>
      </c>
      <c r="K1148" t="s">
        <v>42</v>
      </c>
      <c r="L1148" s="16" t="str">
        <f t="shared" si="17"/>
        <v>Oct</v>
      </c>
      <c r="M1148" s="16">
        <f>IF(D1148="?",$R$7,D1148)</f>
        <v>1971</v>
      </c>
      <c r="N1148" s="24" t="str">
        <f>IF(I1148="?",$R$12,I1148)</f>
        <v>tier - 3</v>
      </c>
      <c r="O1148" s="24" t="str">
        <f>IF(J1148="?",$R$18,J1148)</f>
        <v>tier - 3</v>
      </c>
    </row>
    <row r="1149" spans="3:15" x14ac:dyDescent="0.35">
      <c r="C1149" t="s">
        <v>1174</v>
      </c>
      <c r="D1149">
        <v>1976</v>
      </c>
      <c r="E1149" t="s">
        <v>37</v>
      </c>
      <c r="F1149">
        <v>17</v>
      </c>
      <c r="G1149">
        <v>2</v>
      </c>
      <c r="H1149">
        <v>9411.01</v>
      </c>
      <c r="I1149" t="s">
        <v>11</v>
      </c>
      <c r="J1149" t="s">
        <v>12</v>
      </c>
      <c r="K1149" t="s">
        <v>247</v>
      </c>
      <c r="L1149" s="16" t="str">
        <f t="shared" si="17"/>
        <v>Oct</v>
      </c>
      <c r="M1149" s="16">
        <f>IF(D1149="?",$R$7,D1149)</f>
        <v>1976</v>
      </c>
      <c r="N1149" s="24" t="str">
        <f>IF(I1149="?",$R$12,I1149)</f>
        <v>tier - 2</v>
      </c>
      <c r="O1149" s="24" t="str">
        <f>IF(J1149="?",$R$18,J1149)</f>
        <v>tier - 3</v>
      </c>
    </row>
    <row r="1150" spans="3:15" x14ac:dyDescent="0.35">
      <c r="C1150" t="s">
        <v>1175</v>
      </c>
      <c r="D1150">
        <v>1976</v>
      </c>
      <c r="E1150" t="s">
        <v>37</v>
      </c>
      <c r="F1150">
        <v>30</v>
      </c>
      <c r="G1150">
        <v>3</v>
      </c>
      <c r="H1150">
        <v>9414.92</v>
      </c>
      <c r="I1150" t="s">
        <v>11</v>
      </c>
      <c r="J1150" t="s">
        <v>11</v>
      </c>
      <c r="K1150" t="s">
        <v>42</v>
      </c>
      <c r="L1150" s="16" t="str">
        <f t="shared" si="17"/>
        <v>Oct</v>
      </c>
      <c r="M1150" s="16">
        <f>IF(D1150="?",$R$7,D1150)</f>
        <v>1976</v>
      </c>
      <c r="N1150" s="24" t="str">
        <f>IF(I1150="?",$R$12,I1150)</f>
        <v>tier - 2</v>
      </c>
      <c r="O1150" s="24" t="str">
        <f>IF(J1150="?",$R$18,J1150)</f>
        <v>tier - 2</v>
      </c>
    </row>
    <row r="1151" spans="3:15" x14ac:dyDescent="0.35">
      <c r="C1151" t="s">
        <v>1176</v>
      </c>
      <c r="D1151">
        <v>1976</v>
      </c>
      <c r="E1151" t="s">
        <v>15</v>
      </c>
      <c r="F1151">
        <v>3</v>
      </c>
      <c r="G1151">
        <v>2</v>
      </c>
      <c r="H1151">
        <v>9432.93</v>
      </c>
      <c r="I1151" t="s">
        <v>11</v>
      </c>
      <c r="J1151" t="s">
        <v>16</v>
      </c>
      <c r="K1151" t="s">
        <v>247</v>
      </c>
      <c r="L1151" s="16" t="str">
        <f t="shared" si="17"/>
        <v>Nov</v>
      </c>
      <c r="M1151" s="16">
        <f>IF(D1151="?",$R$7,D1151)</f>
        <v>1976</v>
      </c>
      <c r="N1151" s="24" t="str">
        <f>IF(I1151="?",$R$12,I1151)</f>
        <v>tier - 2</v>
      </c>
      <c r="O1151" s="24" t="str">
        <f>IF(J1151="?",$R$18,J1151)</f>
        <v>tier - 1</v>
      </c>
    </row>
    <row r="1152" spans="3:15" x14ac:dyDescent="0.35">
      <c r="C1152" t="s">
        <v>1177</v>
      </c>
      <c r="D1152">
        <v>1974</v>
      </c>
      <c r="E1152" t="s">
        <v>15</v>
      </c>
      <c r="F1152">
        <v>27</v>
      </c>
      <c r="G1152">
        <v>1</v>
      </c>
      <c r="H1152">
        <v>9447.25</v>
      </c>
      <c r="I1152" t="s">
        <v>11</v>
      </c>
      <c r="J1152" t="s">
        <v>16</v>
      </c>
      <c r="K1152" t="s">
        <v>247</v>
      </c>
      <c r="L1152" s="16" t="str">
        <f t="shared" si="17"/>
        <v>Nov</v>
      </c>
      <c r="M1152" s="16">
        <f>IF(D1152="?",$R$7,D1152)</f>
        <v>1974</v>
      </c>
      <c r="N1152" s="24" t="str">
        <f>IF(I1152="?",$R$12,I1152)</f>
        <v>tier - 2</v>
      </c>
      <c r="O1152" s="24" t="str">
        <f>IF(J1152="?",$R$18,J1152)</f>
        <v>tier - 1</v>
      </c>
    </row>
    <row r="1153" spans="3:15" x14ac:dyDescent="0.35">
      <c r="C1153" t="s">
        <v>1178</v>
      </c>
      <c r="D1153">
        <v>1974</v>
      </c>
      <c r="E1153" t="s">
        <v>18</v>
      </c>
      <c r="F1153">
        <v>8</v>
      </c>
      <c r="G1153">
        <v>1</v>
      </c>
      <c r="H1153">
        <v>9447.3799999999992</v>
      </c>
      <c r="I1153" t="s">
        <v>11</v>
      </c>
      <c r="J1153" t="s">
        <v>12</v>
      </c>
      <c r="K1153" t="s">
        <v>247</v>
      </c>
      <c r="L1153" s="16" t="str">
        <f t="shared" si="17"/>
        <v>Jun</v>
      </c>
      <c r="M1153" s="16">
        <f>IF(D1153="?",$R$7,D1153)</f>
        <v>1974</v>
      </c>
      <c r="N1153" s="24" t="str">
        <f>IF(I1153="?",$R$12,I1153)</f>
        <v>tier - 2</v>
      </c>
      <c r="O1153" s="24" t="str">
        <f>IF(J1153="?",$R$18,J1153)</f>
        <v>tier - 3</v>
      </c>
    </row>
    <row r="1154" spans="3:15" x14ac:dyDescent="0.35">
      <c r="C1154" t="s">
        <v>1179</v>
      </c>
      <c r="D1154">
        <v>1987</v>
      </c>
      <c r="E1154" t="s">
        <v>15</v>
      </c>
      <c r="F1154">
        <v>14</v>
      </c>
      <c r="G1154">
        <v>3</v>
      </c>
      <c r="H1154">
        <v>9448.42</v>
      </c>
      <c r="I1154" t="s">
        <v>11</v>
      </c>
      <c r="J1154" t="s">
        <v>12</v>
      </c>
      <c r="K1154" t="s">
        <v>300</v>
      </c>
      <c r="L1154" s="16" t="str">
        <f t="shared" si="17"/>
        <v>Nov</v>
      </c>
      <c r="M1154" s="16">
        <f>IF(D1154="?",$R$7,D1154)</f>
        <v>1987</v>
      </c>
      <c r="N1154" s="24" t="str">
        <f>IF(I1154="?",$R$12,I1154)</f>
        <v>tier - 2</v>
      </c>
      <c r="O1154" s="24" t="str">
        <f>IF(J1154="?",$R$18,J1154)</f>
        <v>tier - 3</v>
      </c>
    </row>
    <row r="1155" spans="3:15" x14ac:dyDescent="0.35">
      <c r="C1155" t="s">
        <v>1180</v>
      </c>
      <c r="D1155">
        <v>1979</v>
      </c>
      <c r="E1155" t="s">
        <v>10</v>
      </c>
      <c r="F1155">
        <v>17</v>
      </c>
      <c r="G1155">
        <v>2</v>
      </c>
      <c r="H1155">
        <v>9453.92</v>
      </c>
      <c r="I1155" t="s">
        <v>11</v>
      </c>
      <c r="J1155" t="s">
        <v>11</v>
      </c>
      <c r="K1155" t="s">
        <v>300</v>
      </c>
      <c r="L1155" s="16" t="str">
        <f t="shared" si="17"/>
        <v>Jul</v>
      </c>
      <c r="M1155" s="16">
        <f>IF(D1155="?",$R$7,D1155)</f>
        <v>1979</v>
      </c>
      <c r="N1155" s="24" t="str">
        <f>IF(I1155="?",$R$12,I1155)</f>
        <v>tier - 2</v>
      </c>
      <c r="O1155" s="24" t="str">
        <f>IF(J1155="?",$R$18,J1155)</f>
        <v>tier - 2</v>
      </c>
    </row>
    <row r="1156" spans="3:15" x14ac:dyDescent="0.35">
      <c r="C1156" t="s">
        <v>1181</v>
      </c>
      <c r="D1156">
        <v>1969</v>
      </c>
      <c r="E1156" t="s">
        <v>18</v>
      </c>
      <c r="F1156">
        <v>4</v>
      </c>
      <c r="G1156">
        <v>0</v>
      </c>
      <c r="H1156">
        <v>9487.64</v>
      </c>
      <c r="I1156" t="s">
        <v>11</v>
      </c>
      <c r="J1156" t="s">
        <v>11</v>
      </c>
      <c r="K1156" t="s">
        <v>13</v>
      </c>
      <c r="L1156" s="16" t="str">
        <f t="shared" si="17"/>
        <v>Jun</v>
      </c>
      <c r="M1156" s="16">
        <f>IF(D1156="?",$R$7,D1156)</f>
        <v>1969</v>
      </c>
      <c r="N1156" s="24" t="str">
        <f>IF(I1156="?",$R$12,I1156)</f>
        <v>tier - 2</v>
      </c>
      <c r="O1156" s="24" t="str">
        <f>IF(J1156="?",$R$18,J1156)</f>
        <v>tier - 2</v>
      </c>
    </row>
    <row r="1157" spans="3:15" x14ac:dyDescent="0.35">
      <c r="C1157" t="s">
        <v>1182</v>
      </c>
      <c r="D1157">
        <v>1976</v>
      </c>
      <c r="E1157" t="s">
        <v>15</v>
      </c>
      <c r="F1157">
        <v>28</v>
      </c>
      <c r="G1157">
        <v>3</v>
      </c>
      <c r="H1157">
        <v>9500.57</v>
      </c>
      <c r="I1157" t="s">
        <v>11</v>
      </c>
      <c r="J1157" t="s">
        <v>12</v>
      </c>
      <c r="K1157" t="s">
        <v>356</v>
      </c>
      <c r="L1157" s="16" t="str">
        <f t="shared" si="17"/>
        <v>Nov</v>
      </c>
      <c r="M1157" s="16">
        <f>IF(D1157="?",$R$7,D1157)</f>
        <v>1976</v>
      </c>
      <c r="N1157" s="24" t="str">
        <f>IF(I1157="?",$R$12,I1157)</f>
        <v>tier - 2</v>
      </c>
      <c r="O1157" s="24" t="str">
        <f>IF(J1157="?",$R$18,J1157)</f>
        <v>tier - 3</v>
      </c>
    </row>
    <row r="1158" spans="3:15" x14ac:dyDescent="0.35">
      <c r="C1158" t="s">
        <v>1183</v>
      </c>
      <c r="D1158">
        <v>1969</v>
      </c>
      <c r="E1158" t="s">
        <v>35</v>
      </c>
      <c r="F1158">
        <v>24</v>
      </c>
      <c r="G1158">
        <v>0</v>
      </c>
      <c r="H1158">
        <v>9504.31</v>
      </c>
      <c r="I1158" t="s">
        <v>12</v>
      </c>
      <c r="J1158" t="s">
        <v>11</v>
      </c>
      <c r="K1158" t="s">
        <v>13</v>
      </c>
      <c r="L1158" s="16" t="str">
        <f t="shared" si="17"/>
        <v>Aug</v>
      </c>
      <c r="M1158" s="16">
        <f>IF(D1158="?",$R$7,D1158)</f>
        <v>1969</v>
      </c>
      <c r="N1158" s="24" t="str">
        <f>IF(I1158="?",$R$12,I1158)</f>
        <v>tier - 3</v>
      </c>
      <c r="O1158" s="24" t="str">
        <f>IF(J1158="?",$R$18,J1158)</f>
        <v>tier - 2</v>
      </c>
    </row>
    <row r="1159" spans="3:15" x14ac:dyDescent="0.35">
      <c r="C1159" t="s">
        <v>1184</v>
      </c>
      <c r="D1159">
        <v>1992</v>
      </c>
      <c r="E1159" t="s">
        <v>35</v>
      </c>
      <c r="F1159">
        <v>22</v>
      </c>
      <c r="G1159">
        <v>0</v>
      </c>
      <c r="H1159">
        <v>9507.68</v>
      </c>
      <c r="I1159" t="s">
        <v>11</v>
      </c>
      <c r="J1159" t="s">
        <v>16</v>
      </c>
      <c r="K1159" t="s">
        <v>23</v>
      </c>
      <c r="L1159" s="16" t="str">
        <f t="shared" si="17"/>
        <v>Aug</v>
      </c>
      <c r="M1159" s="16">
        <f>IF(D1159="?",$R$7,D1159)</f>
        <v>1992</v>
      </c>
      <c r="N1159" s="24" t="str">
        <f>IF(I1159="?",$R$12,I1159)</f>
        <v>tier - 2</v>
      </c>
      <c r="O1159" s="24" t="str">
        <f>IF(J1159="?",$R$18,J1159)</f>
        <v>tier - 1</v>
      </c>
    </row>
    <row r="1160" spans="3:15" x14ac:dyDescent="0.35">
      <c r="C1160" t="s">
        <v>1185</v>
      </c>
      <c r="D1160">
        <v>1971</v>
      </c>
      <c r="E1160" t="s">
        <v>15</v>
      </c>
      <c r="F1160">
        <v>29</v>
      </c>
      <c r="G1160">
        <v>0</v>
      </c>
      <c r="H1160">
        <v>9528.9</v>
      </c>
      <c r="I1160" t="s">
        <v>11</v>
      </c>
      <c r="J1160" t="s">
        <v>11</v>
      </c>
      <c r="K1160" t="s">
        <v>42</v>
      </c>
      <c r="L1160" s="16" t="str">
        <f t="shared" si="17"/>
        <v>Nov</v>
      </c>
      <c r="M1160" s="16">
        <f>IF(D1160="?",$R$7,D1160)</f>
        <v>1971</v>
      </c>
      <c r="N1160" s="24" t="str">
        <f>IF(I1160="?",$R$12,I1160)</f>
        <v>tier - 2</v>
      </c>
      <c r="O1160" s="24" t="str">
        <f>IF(J1160="?",$R$18,J1160)</f>
        <v>tier - 2</v>
      </c>
    </row>
    <row r="1161" spans="3:15" x14ac:dyDescent="0.35">
      <c r="C1161" t="s">
        <v>1186</v>
      </c>
      <c r="D1161">
        <v>1973</v>
      </c>
      <c r="E1161" t="s">
        <v>30</v>
      </c>
      <c r="F1161">
        <v>21</v>
      </c>
      <c r="G1161">
        <v>0</v>
      </c>
      <c r="H1161">
        <v>9538.65</v>
      </c>
      <c r="I1161" t="s">
        <v>11</v>
      </c>
      <c r="J1161" t="s">
        <v>12</v>
      </c>
      <c r="K1161" t="s">
        <v>300</v>
      </c>
      <c r="L1161" s="16" t="str">
        <f t="shared" ref="L1161:L1224" si="18">IF(E1161="?","SEP",E1161)</f>
        <v>Dec</v>
      </c>
      <c r="M1161" s="16">
        <f>IF(D1161="?",$R$7,D1161)</f>
        <v>1973</v>
      </c>
      <c r="N1161" s="24" t="str">
        <f>IF(I1161="?",$R$12,I1161)</f>
        <v>tier - 2</v>
      </c>
      <c r="O1161" s="24" t="str">
        <f>IF(J1161="?",$R$18,J1161)</f>
        <v>tier - 3</v>
      </c>
    </row>
    <row r="1162" spans="3:15" x14ac:dyDescent="0.35">
      <c r="C1162" t="s">
        <v>1187</v>
      </c>
      <c r="D1162">
        <v>1975</v>
      </c>
      <c r="E1162" t="s">
        <v>10</v>
      </c>
      <c r="F1162">
        <v>28</v>
      </c>
      <c r="G1162">
        <v>1</v>
      </c>
      <c r="H1162">
        <v>9540.17</v>
      </c>
      <c r="I1162" t="s">
        <v>11</v>
      </c>
      <c r="J1162" t="s">
        <v>11</v>
      </c>
      <c r="K1162" t="s">
        <v>247</v>
      </c>
      <c r="L1162" s="16" t="str">
        <f t="shared" si="18"/>
        <v>Jul</v>
      </c>
      <c r="M1162" s="16">
        <f>IF(D1162="?",$R$7,D1162)</f>
        <v>1975</v>
      </c>
      <c r="N1162" s="24" t="str">
        <f>IF(I1162="?",$R$12,I1162)</f>
        <v>tier - 2</v>
      </c>
      <c r="O1162" s="24" t="str">
        <f>IF(J1162="?",$R$18,J1162)</f>
        <v>tier - 2</v>
      </c>
    </row>
    <row r="1163" spans="3:15" x14ac:dyDescent="0.35">
      <c r="C1163" t="s">
        <v>1188</v>
      </c>
      <c r="D1163">
        <v>1972</v>
      </c>
      <c r="E1163" t="s">
        <v>20</v>
      </c>
      <c r="F1163">
        <v>22</v>
      </c>
      <c r="G1163">
        <v>0</v>
      </c>
      <c r="H1163">
        <v>9541.7000000000007</v>
      </c>
      <c r="I1163" t="s">
        <v>11</v>
      </c>
      <c r="J1163" t="s">
        <v>16</v>
      </c>
      <c r="K1163" t="s">
        <v>247</v>
      </c>
      <c r="L1163" s="16" t="str">
        <f t="shared" si="18"/>
        <v>Sep</v>
      </c>
      <c r="M1163" s="16">
        <f>IF(D1163="?",$R$7,D1163)</f>
        <v>1972</v>
      </c>
      <c r="N1163" s="24" t="str">
        <f>IF(I1163="?",$R$12,I1163)</f>
        <v>tier - 2</v>
      </c>
      <c r="O1163" s="24" t="str">
        <f>IF(J1163="?",$R$18,J1163)</f>
        <v>tier - 1</v>
      </c>
    </row>
    <row r="1164" spans="3:15" x14ac:dyDescent="0.35">
      <c r="C1164" t="s">
        <v>1189</v>
      </c>
      <c r="D1164">
        <v>1972</v>
      </c>
      <c r="E1164" t="s">
        <v>20</v>
      </c>
      <c r="F1164">
        <v>22</v>
      </c>
      <c r="G1164">
        <v>1</v>
      </c>
      <c r="H1164">
        <v>9549.57</v>
      </c>
      <c r="I1164" t="s">
        <v>11</v>
      </c>
      <c r="J1164" t="s">
        <v>16</v>
      </c>
      <c r="K1164" t="s">
        <v>13</v>
      </c>
      <c r="L1164" s="16" t="str">
        <f t="shared" si="18"/>
        <v>Sep</v>
      </c>
      <c r="M1164" s="16">
        <f>IF(D1164="?",$R$7,D1164)</f>
        <v>1972</v>
      </c>
      <c r="N1164" s="24" t="str">
        <f>IF(I1164="?",$R$12,I1164)</f>
        <v>tier - 2</v>
      </c>
      <c r="O1164" s="24" t="str">
        <f>IF(J1164="?",$R$18,J1164)</f>
        <v>tier - 1</v>
      </c>
    </row>
    <row r="1165" spans="3:15" x14ac:dyDescent="0.35">
      <c r="C1165" t="s">
        <v>1190</v>
      </c>
      <c r="D1165">
        <v>1974</v>
      </c>
      <c r="E1165" t="s">
        <v>35</v>
      </c>
      <c r="F1165">
        <v>14</v>
      </c>
      <c r="G1165">
        <v>3</v>
      </c>
      <c r="H1165">
        <v>9563.0300000000007</v>
      </c>
      <c r="I1165" t="s">
        <v>12</v>
      </c>
      <c r="J1165" t="s">
        <v>16</v>
      </c>
      <c r="K1165" t="s">
        <v>42</v>
      </c>
      <c r="L1165" s="16" t="str">
        <f t="shared" si="18"/>
        <v>Aug</v>
      </c>
      <c r="M1165" s="16">
        <f>IF(D1165="?",$R$7,D1165)</f>
        <v>1974</v>
      </c>
      <c r="N1165" s="24" t="str">
        <f>IF(I1165="?",$R$12,I1165)</f>
        <v>tier - 3</v>
      </c>
      <c r="O1165" s="24" t="str">
        <f>IF(J1165="?",$R$18,J1165)</f>
        <v>tier - 1</v>
      </c>
    </row>
    <row r="1166" spans="3:15" x14ac:dyDescent="0.35">
      <c r="C1166" t="s">
        <v>1191</v>
      </c>
      <c r="D1166">
        <v>1973</v>
      </c>
      <c r="E1166" t="s">
        <v>30</v>
      </c>
      <c r="F1166">
        <v>1</v>
      </c>
      <c r="G1166">
        <v>1</v>
      </c>
      <c r="H1166">
        <v>9566.99</v>
      </c>
      <c r="I1166" t="s">
        <v>11</v>
      </c>
      <c r="J1166" t="s">
        <v>16</v>
      </c>
      <c r="K1166" t="s">
        <v>23</v>
      </c>
      <c r="L1166" s="16" t="str">
        <f t="shared" si="18"/>
        <v>Dec</v>
      </c>
      <c r="M1166" s="16">
        <f>IF(D1166="?",$R$7,D1166)</f>
        <v>1973</v>
      </c>
      <c r="N1166" s="24" t="str">
        <f>IF(I1166="?",$R$12,I1166)</f>
        <v>tier - 2</v>
      </c>
      <c r="O1166" s="24" t="str">
        <f>IF(J1166="?",$R$18,J1166)</f>
        <v>tier - 1</v>
      </c>
    </row>
    <row r="1167" spans="3:15" x14ac:dyDescent="0.35">
      <c r="C1167" t="s">
        <v>1192</v>
      </c>
      <c r="D1167">
        <v>1966</v>
      </c>
      <c r="E1167" t="s">
        <v>30</v>
      </c>
      <c r="F1167">
        <v>4</v>
      </c>
      <c r="G1167">
        <v>0</v>
      </c>
      <c r="H1167">
        <v>9582.5400000000009</v>
      </c>
      <c r="I1167" t="s">
        <v>12</v>
      </c>
      <c r="J1167" t="s">
        <v>11</v>
      </c>
      <c r="K1167" t="s">
        <v>13</v>
      </c>
      <c r="L1167" s="16" t="str">
        <f t="shared" si="18"/>
        <v>Dec</v>
      </c>
      <c r="M1167" s="16">
        <f>IF(D1167="?",$R$7,D1167)</f>
        <v>1966</v>
      </c>
      <c r="N1167" s="24" t="str">
        <f>IF(I1167="?",$R$12,I1167)</f>
        <v>tier - 3</v>
      </c>
      <c r="O1167" s="24" t="str">
        <f>IF(J1167="?",$R$18,J1167)</f>
        <v>tier - 2</v>
      </c>
    </row>
    <row r="1168" spans="3:15" x14ac:dyDescent="0.35">
      <c r="C1168" t="s">
        <v>1193</v>
      </c>
      <c r="D1168">
        <v>1973</v>
      </c>
      <c r="E1168" t="s">
        <v>15</v>
      </c>
      <c r="F1168">
        <v>28</v>
      </c>
      <c r="G1168">
        <v>1</v>
      </c>
      <c r="H1168">
        <v>9583.89</v>
      </c>
      <c r="I1168" t="s">
        <v>11</v>
      </c>
      <c r="J1168" t="s">
        <v>12</v>
      </c>
      <c r="K1168" t="s">
        <v>23</v>
      </c>
      <c r="L1168" s="16" t="str">
        <f t="shared" si="18"/>
        <v>Nov</v>
      </c>
      <c r="M1168" s="16">
        <f>IF(D1168="?",$R$7,D1168)</f>
        <v>1973</v>
      </c>
      <c r="N1168" s="24" t="str">
        <f>IF(I1168="?",$R$12,I1168)</f>
        <v>tier - 2</v>
      </c>
      <c r="O1168" s="24" t="str">
        <f>IF(J1168="?",$R$18,J1168)</f>
        <v>tier - 3</v>
      </c>
    </row>
    <row r="1169" spans="3:15" x14ac:dyDescent="0.35">
      <c r="C1169" t="s">
        <v>1194</v>
      </c>
      <c r="D1169">
        <v>1981</v>
      </c>
      <c r="E1169" t="s">
        <v>37</v>
      </c>
      <c r="F1169">
        <v>18</v>
      </c>
      <c r="G1169">
        <v>1</v>
      </c>
      <c r="H1169">
        <v>9584.0400000000009</v>
      </c>
      <c r="I1169" t="s">
        <v>11</v>
      </c>
      <c r="J1169" t="s">
        <v>16</v>
      </c>
      <c r="K1169" t="s">
        <v>300</v>
      </c>
      <c r="L1169" s="16" t="str">
        <f t="shared" si="18"/>
        <v>Oct</v>
      </c>
      <c r="M1169" s="16">
        <f>IF(D1169="?",$R$7,D1169)</f>
        <v>1981</v>
      </c>
      <c r="N1169" s="24" t="str">
        <f>IF(I1169="?",$R$12,I1169)</f>
        <v>tier - 2</v>
      </c>
      <c r="O1169" s="24" t="str">
        <f>IF(J1169="?",$R$18,J1169)</f>
        <v>tier - 1</v>
      </c>
    </row>
    <row r="1170" spans="3:15" x14ac:dyDescent="0.35">
      <c r="C1170" t="s">
        <v>1195</v>
      </c>
      <c r="D1170">
        <v>1964</v>
      </c>
      <c r="E1170" t="s">
        <v>30</v>
      </c>
      <c r="F1170">
        <v>15</v>
      </c>
      <c r="G1170">
        <v>0</v>
      </c>
      <c r="H1170">
        <v>9597.6299999999992</v>
      </c>
      <c r="I1170" t="s">
        <v>12</v>
      </c>
      <c r="J1170" t="s">
        <v>12</v>
      </c>
      <c r="K1170" t="s">
        <v>13</v>
      </c>
      <c r="L1170" s="16" t="str">
        <f t="shared" si="18"/>
        <v>Dec</v>
      </c>
      <c r="M1170" s="16">
        <f>IF(D1170="?",$R$7,D1170)</f>
        <v>1964</v>
      </c>
      <c r="N1170" s="24" t="str">
        <f>IF(I1170="?",$R$12,I1170)</f>
        <v>tier - 3</v>
      </c>
      <c r="O1170" s="24" t="str">
        <f>IF(J1170="?",$R$18,J1170)</f>
        <v>tier - 3</v>
      </c>
    </row>
    <row r="1171" spans="3:15" x14ac:dyDescent="0.35">
      <c r="C1171" t="s">
        <v>1196</v>
      </c>
      <c r="D1171">
        <v>1972</v>
      </c>
      <c r="E1171" t="s">
        <v>30</v>
      </c>
      <c r="F1171">
        <v>27</v>
      </c>
      <c r="G1171">
        <v>1</v>
      </c>
      <c r="H1171">
        <v>9617.66</v>
      </c>
      <c r="I1171" t="s">
        <v>12</v>
      </c>
      <c r="J1171" t="s">
        <v>12</v>
      </c>
      <c r="K1171" t="s">
        <v>168</v>
      </c>
      <c r="L1171" s="16" t="str">
        <f t="shared" si="18"/>
        <v>Dec</v>
      </c>
      <c r="M1171" s="16">
        <f>IF(D1171="?",$R$7,D1171)</f>
        <v>1972</v>
      </c>
      <c r="N1171" s="24" t="str">
        <f>IF(I1171="?",$R$12,I1171)</f>
        <v>tier - 3</v>
      </c>
      <c r="O1171" s="24" t="str">
        <f>IF(J1171="?",$R$18,J1171)</f>
        <v>tier - 3</v>
      </c>
    </row>
    <row r="1172" spans="3:15" x14ac:dyDescent="0.35">
      <c r="C1172" t="s">
        <v>1197</v>
      </c>
      <c r="D1172">
        <v>1982</v>
      </c>
      <c r="E1172" t="s">
        <v>35</v>
      </c>
      <c r="F1172">
        <v>29</v>
      </c>
      <c r="G1172">
        <v>3</v>
      </c>
      <c r="H1172">
        <v>9619.18</v>
      </c>
      <c r="I1172" t="s">
        <v>11</v>
      </c>
      <c r="J1172" t="s">
        <v>16</v>
      </c>
      <c r="K1172" t="s">
        <v>200</v>
      </c>
      <c r="L1172" s="16" t="str">
        <f t="shared" si="18"/>
        <v>Aug</v>
      </c>
      <c r="M1172" s="16">
        <f>IF(D1172="?",$R$7,D1172)</f>
        <v>1982</v>
      </c>
      <c r="N1172" s="24" t="str">
        <f>IF(I1172="?",$R$12,I1172)</f>
        <v>tier - 2</v>
      </c>
      <c r="O1172" s="24" t="str">
        <f>IF(J1172="?",$R$18,J1172)</f>
        <v>tier - 1</v>
      </c>
    </row>
    <row r="1173" spans="3:15" x14ac:dyDescent="0.35">
      <c r="C1173" t="s">
        <v>1198</v>
      </c>
      <c r="D1173">
        <v>1975</v>
      </c>
      <c r="E1173" t="s">
        <v>37</v>
      </c>
      <c r="F1173">
        <v>29</v>
      </c>
      <c r="G1173">
        <v>3</v>
      </c>
      <c r="H1173">
        <v>9620.33</v>
      </c>
      <c r="I1173" t="s">
        <v>12</v>
      </c>
      <c r="J1173" t="s">
        <v>12</v>
      </c>
      <c r="K1173" t="s">
        <v>23</v>
      </c>
      <c r="L1173" s="16" t="str">
        <f t="shared" si="18"/>
        <v>Oct</v>
      </c>
      <c r="M1173" s="16">
        <f>IF(D1173="?",$R$7,D1173)</f>
        <v>1975</v>
      </c>
      <c r="N1173" s="24" t="str">
        <f>IF(I1173="?",$R$12,I1173)</f>
        <v>tier - 3</v>
      </c>
      <c r="O1173" s="24" t="str">
        <f>IF(J1173="?",$R$18,J1173)</f>
        <v>tier - 3</v>
      </c>
    </row>
    <row r="1174" spans="3:15" x14ac:dyDescent="0.35">
      <c r="C1174" t="s">
        <v>1199</v>
      </c>
      <c r="D1174">
        <v>1970</v>
      </c>
      <c r="E1174" t="s">
        <v>30</v>
      </c>
      <c r="F1174">
        <v>16</v>
      </c>
      <c r="G1174">
        <v>0</v>
      </c>
      <c r="H1174">
        <v>9625.92</v>
      </c>
      <c r="I1174" t="s">
        <v>11</v>
      </c>
      <c r="J1174" t="s">
        <v>12</v>
      </c>
      <c r="K1174" t="s">
        <v>42</v>
      </c>
      <c r="L1174" s="16" t="str">
        <f t="shared" si="18"/>
        <v>Dec</v>
      </c>
      <c r="M1174" s="16">
        <f>IF(D1174="?",$R$7,D1174)</f>
        <v>1970</v>
      </c>
      <c r="N1174" s="24" t="str">
        <f>IF(I1174="?",$R$12,I1174)</f>
        <v>tier - 2</v>
      </c>
      <c r="O1174" s="24" t="str">
        <f>IF(J1174="?",$R$18,J1174)</f>
        <v>tier - 3</v>
      </c>
    </row>
    <row r="1175" spans="3:15" x14ac:dyDescent="0.35">
      <c r="C1175" t="s">
        <v>1200</v>
      </c>
      <c r="D1175">
        <v>1998</v>
      </c>
      <c r="E1175" t="s">
        <v>18</v>
      </c>
      <c r="F1175">
        <v>23</v>
      </c>
      <c r="G1175">
        <v>0</v>
      </c>
      <c r="H1175">
        <v>9628.7900000000009</v>
      </c>
      <c r="I1175" t="s">
        <v>11</v>
      </c>
      <c r="J1175" t="s">
        <v>11</v>
      </c>
      <c r="K1175" t="s">
        <v>535</v>
      </c>
      <c r="L1175" s="16" t="str">
        <f t="shared" si="18"/>
        <v>Jun</v>
      </c>
      <c r="M1175" s="16">
        <f>IF(D1175="?",$R$7,D1175)</f>
        <v>1998</v>
      </c>
      <c r="N1175" s="24" t="str">
        <f>IF(I1175="?",$R$12,I1175)</f>
        <v>tier - 2</v>
      </c>
      <c r="O1175" s="24" t="str">
        <f>IF(J1175="?",$R$18,J1175)</f>
        <v>tier - 2</v>
      </c>
    </row>
    <row r="1176" spans="3:15" x14ac:dyDescent="0.35">
      <c r="C1176" t="s">
        <v>1201</v>
      </c>
      <c r="D1176">
        <v>1979</v>
      </c>
      <c r="E1176" t="s">
        <v>30</v>
      </c>
      <c r="F1176">
        <v>19</v>
      </c>
      <c r="G1176">
        <v>2</v>
      </c>
      <c r="H1176">
        <v>9630.2999999999993</v>
      </c>
      <c r="I1176" t="s">
        <v>11</v>
      </c>
      <c r="J1176" t="s">
        <v>11</v>
      </c>
      <c r="K1176" t="s">
        <v>300</v>
      </c>
      <c r="L1176" s="16" t="str">
        <f t="shared" si="18"/>
        <v>Dec</v>
      </c>
      <c r="M1176" s="16">
        <f>IF(D1176="?",$R$7,D1176)</f>
        <v>1979</v>
      </c>
      <c r="N1176" s="24" t="str">
        <f>IF(I1176="?",$R$12,I1176)</f>
        <v>tier - 2</v>
      </c>
      <c r="O1176" s="24" t="str">
        <f>IF(J1176="?",$R$18,J1176)</f>
        <v>tier - 2</v>
      </c>
    </row>
    <row r="1177" spans="3:15" x14ac:dyDescent="0.35">
      <c r="C1177" t="s">
        <v>1202</v>
      </c>
      <c r="D1177">
        <v>1972</v>
      </c>
      <c r="E1177" t="s">
        <v>37</v>
      </c>
      <c r="F1177">
        <v>23</v>
      </c>
      <c r="G1177">
        <v>2</v>
      </c>
      <c r="H1177">
        <v>9630.4</v>
      </c>
      <c r="I1177" t="s">
        <v>11</v>
      </c>
      <c r="J1177" t="s">
        <v>11</v>
      </c>
      <c r="K1177" t="s">
        <v>42</v>
      </c>
      <c r="L1177" s="16" t="str">
        <f t="shared" si="18"/>
        <v>Oct</v>
      </c>
      <c r="M1177" s="16">
        <f>IF(D1177="?",$R$7,D1177)</f>
        <v>1972</v>
      </c>
      <c r="N1177" s="24" t="str">
        <f>IF(I1177="?",$R$12,I1177)</f>
        <v>tier - 2</v>
      </c>
      <c r="O1177" s="24" t="str">
        <f>IF(J1177="?",$R$18,J1177)</f>
        <v>tier - 2</v>
      </c>
    </row>
    <row r="1178" spans="3:15" x14ac:dyDescent="0.35">
      <c r="C1178" t="s">
        <v>1203</v>
      </c>
      <c r="D1178">
        <v>1968</v>
      </c>
      <c r="E1178" t="s">
        <v>18</v>
      </c>
      <c r="F1178">
        <v>22</v>
      </c>
      <c r="G1178">
        <v>0</v>
      </c>
      <c r="H1178">
        <v>9630.91</v>
      </c>
      <c r="I1178" t="s">
        <v>12</v>
      </c>
      <c r="J1178" t="s">
        <v>11</v>
      </c>
      <c r="K1178" t="s">
        <v>13</v>
      </c>
      <c r="L1178" s="16" t="str">
        <f t="shared" si="18"/>
        <v>Jun</v>
      </c>
      <c r="M1178" s="16">
        <f>IF(D1178="?",$R$7,D1178)</f>
        <v>1968</v>
      </c>
      <c r="N1178" s="24" t="str">
        <f>IF(I1178="?",$R$12,I1178)</f>
        <v>tier - 3</v>
      </c>
      <c r="O1178" s="24" t="str">
        <f>IF(J1178="?",$R$18,J1178)</f>
        <v>tier - 2</v>
      </c>
    </row>
    <row r="1179" spans="3:15" x14ac:dyDescent="0.35">
      <c r="C1179" t="s">
        <v>1204</v>
      </c>
      <c r="D1179">
        <v>1970</v>
      </c>
      <c r="E1179" t="s">
        <v>20</v>
      </c>
      <c r="F1179">
        <v>30</v>
      </c>
      <c r="G1179">
        <v>0</v>
      </c>
      <c r="H1179">
        <v>9634.5400000000009</v>
      </c>
      <c r="I1179" t="s">
        <v>11</v>
      </c>
      <c r="J1179" t="s">
        <v>11</v>
      </c>
      <c r="K1179" t="s">
        <v>42</v>
      </c>
      <c r="L1179" s="16" t="str">
        <f t="shared" si="18"/>
        <v>Sep</v>
      </c>
      <c r="M1179" s="16">
        <f>IF(D1179="?",$R$7,D1179)</f>
        <v>1970</v>
      </c>
      <c r="N1179" s="24" t="str">
        <f>IF(I1179="?",$R$12,I1179)</f>
        <v>tier - 2</v>
      </c>
      <c r="O1179" s="24" t="str">
        <f>IF(J1179="?",$R$18,J1179)</f>
        <v>tier - 2</v>
      </c>
    </row>
    <row r="1180" spans="3:15" x14ac:dyDescent="0.35">
      <c r="C1180" t="s">
        <v>1205</v>
      </c>
      <c r="D1180">
        <v>1971</v>
      </c>
      <c r="E1180" t="s">
        <v>10</v>
      </c>
      <c r="F1180">
        <v>19</v>
      </c>
      <c r="G1180">
        <v>0</v>
      </c>
      <c r="H1180">
        <v>9644.25</v>
      </c>
      <c r="I1180" t="s">
        <v>11</v>
      </c>
      <c r="J1180" t="s">
        <v>16</v>
      </c>
      <c r="K1180" t="s">
        <v>23</v>
      </c>
      <c r="L1180" s="16" t="str">
        <f t="shared" si="18"/>
        <v>Jul</v>
      </c>
      <c r="M1180" s="16">
        <f>IF(D1180="?",$R$7,D1180)</f>
        <v>1971</v>
      </c>
      <c r="N1180" s="24" t="str">
        <f>IF(I1180="?",$R$12,I1180)</f>
        <v>tier - 2</v>
      </c>
      <c r="O1180" s="24" t="str">
        <f>IF(J1180="?",$R$18,J1180)</f>
        <v>tier - 1</v>
      </c>
    </row>
    <row r="1181" spans="3:15" x14ac:dyDescent="0.35">
      <c r="C1181" t="s">
        <v>1206</v>
      </c>
      <c r="D1181">
        <v>1974</v>
      </c>
      <c r="E1181" t="s">
        <v>10</v>
      </c>
      <c r="F1181">
        <v>8</v>
      </c>
      <c r="G1181">
        <v>0</v>
      </c>
      <c r="H1181">
        <v>9653.81</v>
      </c>
      <c r="I1181" t="s">
        <v>11</v>
      </c>
      <c r="J1181" t="s">
        <v>11</v>
      </c>
      <c r="K1181" t="s">
        <v>42</v>
      </c>
      <c r="L1181" s="16" t="str">
        <f t="shared" si="18"/>
        <v>Jul</v>
      </c>
      <c r="M1181" s="16">
        <f>IF(D1181="?",$R$7,D1181)</f>
        <v>1974</v>
      </c>
      <c r="N1181" s="24" t="str">
        <f>IF(I1181="?",$R$12,I1181)</f>
        <v>tier - 2</v>
      </c>
      <c r="O1181" s="24" t="str">
        <f>IF(J1181="?",$R$18,J1181)</f>
        <v>tier - 2</v>
      </c>
    </row>
    <row r="1182" spans="3:15" x14ac:dyDescent="0.35">
      <c r="C1182" t="s">
        <v>1207</v>
      </c>
      <c r="D1182">
        <v>1981</v>
      </c>
      <c r="E1182" t="s">
        <v>35</v>
      </c>
      <c r="F1182">
        <v>8</v>
      </c>
      <c r="G1182">
        <v>1</v>
      </c>
      <c r="H1182">
        <v>9664.34</v>
      </c>
      <c r="I1182" t="s">
        <v>11</v>
      </c>
      <c r="J1182" t="s">
        <v>12</v>
      </c>
      <c r="K1182" t="s">
        <v>42</v>
      </c>
      <c r="L1182" s="16" t="str">
        <f t="shared" si="18"/>
        <v>Aug</v>
      </c>
      <c r="M1182" s="16">
        <f>IF(D1182="?",$R$7,D1182)</f>
        <v>1981</v>
      </c>
      <c r="N1182" s="24" t="str">
        <f>IF(I1182="?",$R$12,I1182)</f>
        <v>tier - 2</v>
      </c>
      <c r="O1182" s="24" t="str">
        <f>IF(J1182="?",$R$18,J1182)</f>
        <v>tier - 3</v>
      </c>
    </row>
    <row r="1183" spans="3:15" x14ac:dyDescent="0.35">
      <c r="C1183" t="s">
        <v>1208</v>
      </c>
      <c r="D1183">
        <v>1966</v>
      </c>
      <c r="E1183" t="s">
        <v>20</v>
      </c>
      <c r="F1183">
        <v>16</v>
      </c>
      <c r="G1183">
        <v>0</v>
      </c>
      <c r="H1183">
        <v>9684.2900000000009</v>
      </c>
      <c r="I1183" t="s">
        <v>12</v>
      </c>
      <c r="J1183" t="s">
        <v>11</v>
      </c>
      <c r="K1183" t="s">
        <v>13</v>
      </c>
      <c r="L1183" s="16" t="str">
        <f t="shared" si="18"/>
        <v>Sep</v>
      </c>
      <c r="M1183" s="16">
        <f>IF(D1183="?",$R$7,D1183)</f>
        <v>1966</v>
      </c>
      <c r="N1183" s="24" t="str">
        <f>IF(I1183="?",$R$12,I1183)</f>
        <v>tier - 3</v>
      </c>
      <c r="O1183" s="24" t="str">
        <f>IF(J1183="?",$R$18,J1183)</f>
        <v>tier - 2</v>
      </c>
    </row>
    <row r="1184" spans="3:15" x14ac:dyDescent="0.35">
      <c r="C1184" t="s">
        <v>1209</v>
      </c>
      <c r="D1184">
        <v>1964</v>
      </c>
      <c r="E1184" t="s">
        <v>15</v>
      </c>
      <c r="F1184">
        <v>7</v>
      </c>
      <c r="G1184">
        <v>0</v>
      </c>
      <c r="H1184">
        <v>9698.42</v>
      </c>
      <c r="I1184" t="s">
        <v>12</v>
      </c>
      <c r="J1184" t="s">
        <v>12</v>
      </c>
      <c r="K1184" t="s">
        <v>13</v>
      </c>
      <c r="L1184" s="16" t="str">
        <f t="shared" si="18"/>
        <v>Nov</v>
      </c>
      <c r="M1184" s="16">
        <f>IF(D1184="?",$R$7,D1184)</f>
        <v>1964</v>
      </c>
      <c r="N1184" s="24" t="str">
        <f>IF(I1184="?",$R$12,I1184)</f>
        <v>tier - 3</v>
      </c>
      <c r="O1184" s="24" t="str">
        <f>IF(J1184="?",$R$18,J1184)</f>
        <v>tier - 3</v>
      </c>
    </row>
    <row r="1185" spans="3:15" x14ac:dyDescent="0.35">
      <c r="C1185" t="s">
        <v>1210</v>
      </c>
      <c r="D1185">
        <v>1977</v>
      </c>
      <c r="E1185" t="s">
        <v>20</v>
      </c>
      <c r="F1185">
        <v>19</v>
      </c>
      <c r="G1185">
        <v>3</v>
      </c>
      <c r="H1185">
        <v>9704.67</v>
      </c>
      <c r="I1185" t="s">
        <v>11</v>
      </c>
      <c r="J1185" t="s">
        <v>12</v>
      </c>
      <c r="K1185" t="s">
        <v>247</v>
      </c>
      <c r="L1185" s="16" t="str">
        <f t="shared" si="18"/>
        <v>Sep</v>
      </c>
      <c r="M1185" s="16">
        <f>IF(D1185="?",$R$7,D1185)</f>
        <v>1977</v>
      </c>
      <c r="N1185" s="24" t="str">
        <f>IF(I1185="?",$R$12,I1185)</f>
        <v>tier - 2</v>
      </c>
      <c r="O1185" s="24" t="str">
        <f>IF(J1185="?",$R$18,J1185)</f>
        <v>tier - 3</v>
      </c>
    </row>
    <row r="1186" spans="3:15" x14ac:dyDescent="0.35">
      <c r="C1186" t="s">
        <v>1211</v>
      </c>
      <c r="D1186">
        <v>1972</v>
      </c>
      <c r="E1186" t="s">
        <v>10</v>
      </c>
      <c r="F1186">
        <v>10</v>
      </c>
      <c r="G1186">
        <v>0</v>
      </c>
      <c r="H1186">
        <v>9710.7099999999991</v>
      </c>
      <c r="I1186" t="s">
        <v>11</v>
      </c>
      <c r="J1186" t="s">
        <v>16</v>
      </c>
      <c r="K1186" t="s">
        <v>300</v>
      </c>
      <c r="L1186" s="16" t="str">
        <f t="shared" si="18"/>
        <v>Jul</v>
      </c>
      <c r="M1186" s="16">
        <f>IF(D1186="?",$R$7,D1186)</f>
        <v>1972</v>
      </c>
      <c r="N1186" s="24" t="str">
        <f>IF(I1186="?",$R$12,I1186)</f>
        <v>tier - 2</v>
      </c>
      <c r="O1186" s="24" t="str">
        <f>IF(J1186="?",$R$18,J1186)</f>
        <v>tier - 1</v>
      </c>
    </row>
    <row r="1187" spans="3:15" x14ac:dyDescent="0.35">
      <c r="C1187" t="s">
        <v>1212</v>
      </c>
      <c r="D1187">
        <v>1975</v>
      </c>
      <c r="E1187" t="s">
        <v>18</v>
      </c>
      <c r="F1187">
        <v>27</v>
      </c>
      <c r="G1187">
        <v>2</v>
      </c>
      <c r="H1187">
        <v>9715.84</v>
      </c>
      <c r="I1187" t="s">
        <v>11</v>
      </c>
      <c r="J1187" t="s">
        <v>16</v>
      </c>
      <c r="K1187" t="s">
        <v>247</v>
      </c>
      <c r="L1187" s="16" t="str">
        <f t="shared" si="18"/>
        <v>Jun</v>
      </c>
      <c r="M1187" s="16">
        <f>IF(D1187="?",$R$7,D1187)</f>
        <v>1975</v>
      </c>
      <c r="N1187" s="24" t="str">
        <f>IF(I1187="?",$R$12,I1187)</f>
        <v>tier - 2</v>
      </c>
      <c r="O1187" s="24" t="str">
        <f>IF(J1187="?",$R$18,J1187)</f>
        <v>tier - 1</v>
      </c>
    </row>
    <row r="1188" spans="3:15" x14ac:dyDescent="0.35">
      <c r="C1188" t="s">
        <v>1213</v>
      </c>
      <c r="D1188">
        <v>1970</v>
      </c>
      <c r="E1188" t="s">
        <v>20</v>
      </c>
      <c r="F1188">
        <v>12</v>
      </c>
      <c r="G1188">
        <v>0</v>
      </c>
      <c r="H1188">
        <v>9722.77</v>
      </c>
      <c r="I1188" t="s">
        <v>12</v>
      </c>
      <c r="J1188" t="s">
        <v>16</v>
      </c>
      <c r="K1188" t="s">
        <v>168</v>
      </c>
      <c r="L1188" s="16" t="str">
        <f t="shared" si="18"/>
        <v>Sep</v>
      </c>
      <c r="M1188" s="16">
        <f>IF(D1188="?",$R$7,D1188)</f>
        <v>1970</v>
      </c>
      <c r="N1188" s="24" t="str">
        <f>IF(I1188="?",$R$12,I1188)</f>
        <v>tier - 3</v>
      </c>
      <c r="O1188" s="24" t="str">
        <f>IF(J1188="?",$R$18,J1188)</f>
        <v>tier - 1</v>
      </c>
    </row>
    <row r="1189" spans="3:15" x14ac:dyDescent="0.35">
      <c r="C1189" t="s">
        <v>1214</v>
      </c>
      <c r="D1189">
        <v>1970</v>
      </c>
      <c r="E1189" t="s">
        <v>35</v>
      </c>
      <c r="F1189">
        <v>18</v>
      </c>
      <c r="G1189">
        <v>1</v>
      </c>
      <c r="H1189">
        <v>9724.5300000000007</v>
      </c>
      <c r="I1189" t="s">
        <v>12</v>
      </c>
      <c r="J1189" t="s">
        <v>16</v>
      </c>
      <c r="K1189" t="s">
        <v>42</v>
      </c>
      <c r="L1189" s="16" t="str">
        <f t="shared" si="18"/>
        <v>Aug</v>
      </c>
      <c r="M1189" s="16">
        <f>IF(D1189="?",$R$7,D1189)</f>
        <v>1970</v>
      </c>
      <c r="N1189" s="24" t="str">
        <f>IF(I1189="?",$R$12,I1189)</f>
        <v>tier - 3</v>
      </c>
      <c r="O1189" s="24" t="str">
        <f>IF(J1189="?",$R$18,J1189)</f>
        <v>tier - 1</v>
      </c>
    </row>
    <row r="1190" spans="3:15" x14ac:dyDescent="0.35">
      <c r="C1190" t="s">
        <v>1215</v>
      </c>
      <c r="D1190">
        <v>1970</v>
      </c>
      <c r="E1190" t="s">
        <v>10</v>
      </c>
      <c r="F1190">
        <v>4</v>
      </c>
      <c r="G1190">
        <v>1</v>
      </c>
      <c r="H1190">
        <v>9748.91</v>
      </c>
      <c r="I1190" t="s">
        <v>11</v>
      </c>
      <c r="J1190" t="s">
        <v>16</v>
      </c>
      <c r="K1190" t="s">
        <v>13</v>
      </c>
      <c r="L1190" s="16" t="str">
        <f t="shared" si="18"/>
        <v>Jul</v>
      </c>
      <c r="M1190" s="16">
        <f>IF(D1190="?",$R$7,D1190)</f>
        <v>1970</v>
      </c>
      <c r="N1190" s="24" t="str">
        <f>IF(I1190="?",$R$12,I1190)</f>
        <v>tier - 2</v>
      </c>
      <c r="O1190" s="24" t="str">
        <f>IF(J1190="?",$R$18,J1190)</f>
        <v>tier - 1</v>
      </c>
    </row>
    <row r="1191" spans="3:15" x14ac:dyDescent="0.35">
      <c r="C1191" t="s">
        <v>1216</v>
      </c>
      <c r="D1191">
        <v>2001</v>
      </c>
      <c r="E1191" t="s">
        <v>10</v>
      </c>
      <c r="F1191">
        <v>14</v>
      </c>
      <c r="G1191">
        <v>0</v>
      </c>
      <c r="H1191">
        <v>9753.49</v>
      </c>
      <c r="I1191" t="s">
        <v>11</v>
      </c>
      <c r="J1191" t="s">
        <v>11</v>
      </c>
      <c r="K1191" t="s">
        <v>23</v>
      </c>
      <c r="L1191" s="16" t="str">
        <f t="shared" si="18"/>
        <v>Jul</v>
      </c>
      <c r="M1191" s="16">
        <f>IF(D1191="?",$R$7,D1191)</f>
        <v>2001</v>
      </c>
      <c r="N1191" s="24" t="str">
        <f>IF(I1191="?",$R$12,I1191)</f>
        <v>tier - 2</v>
      </c>
      <c r="O1191" s="24" t="str">
        <f>IF(J1191="?",$R$18,J1191)</f>
        <v>tier - 2</v>
      </c>
    </row>
    <row r="1192" spans="3:15" x14ac:dyDescent="0.35">
      <c r="C1192" t="s">
        <v>1217</v>
      </c>
      <c r="D1192">
        <v>1965</v>
      </c>
      <c r="E1192" t="s">
        <v>20</v>
      </c>
      <c r="F1192">
        <v>5</v>
      </c>
      <c r="G1192">
        <v>0</v>
      </c>
      <c r="H1192">
        <v>9764.08</v>
      </c>
      <c r="I1192" t="s">
        <v>12</v>
      </c>
      <c r="J1192" t="s">
        <v>16</v>
      </c>
      <c r="K1192" t="s">
        <v>23</v>
      </c>
      <c r="L1192" s="16" t="str">
        <f t="shared" si="18"/>
        <v>Sep</v>
      </c>
      <c r="M1192" s="16">
        <f>IF(D1192="?",$R$7,D1192)</f>
        <v>1965</v>
      </c>
      <c r="N1192" s="24" t="str">
        <f>IF(I1192="?",$R$12,I1192)</f>
        <v>tier - 3</v>
      </c>
      <c r="O1192" s="24" t="str">
        <f>IF(J1192="?",$R$18,J1192)</f>
        <v>tier - 1</v>
      </c>
    </row>
    <row r="1193" spans="3:15" x14ac:dyDescent="0.35">
      <c r="C1193" t="s">
        <v>1218</v>
      </c>
      <c r="D1193">
        <v>1973</v>
      </c>
      <c r="E1193" t="s">
        <v>10</v>
      </c>
      <c r="F1193">
        <v>7</v>
      </c>
      <c r="G1193">
        <v>1</v>
      </c>
      <c r="H1193">
        <v>9778.35</v>
      </c>
      <c r="I1193" t="s">
        <v>11</v>
      </c>
      <c r="J1193" t="s">
        <v>11</v>
      </c>
      <c r="K1193" t="s">
        <v>247</v>
      </c>
      <c r="L1193" s="16" t="str">
        <f t="shared" si="18"/>
        <v>Jul</v>
      </c>
      <c r="M1193" s="16">
        <f>IF(D1193="?",$R$7,D1193)</f>
        <v>1973</v>
      </c>
      <c r="N1193" s="24" t="str">
        <f>IF(I1193="?",$R$12,I1193)</f>
        <v>tier - 2</v>
      </c>
      <c r="O1193" s="24" t="str">
        <f>IF(J1193="?",$R$18,J1193)</f>
        <v>tier - 2</v>
      </c>
    </row>
    <row r="1194" spans="3:15" x14ac:dyDescent="0.35">
      <c r="C1194" t="s">
        <v>1219</v>
      </c>
      <c r="D1194">
        <v>1996</v>
      </c>
      <c r="E1194" t="s">
        <v>35</v>
      </c>
      <c r="F1194">
        <v>8</v>
      </c>
      <c r="G1194">
        <v>0</v>
      </c>
      <c r="H1194">
        <v>9787.32</v>
      </c>
      <c r="I1194" t="s">
        <v>11</v>
      </c>
      <c r="J1194" t="s">
        <v>12</v>
      </c>
      <c r="K1194" t="s">
        <v>249</v>
      </c>
      <c r="L1194" s="16" t="str">
        <f t="shared" si="18"/>
        <v>Aug</v>
      </c>
      <c r="M1194" s="16">
        <f>IF(D1194="?",$R$7,D1194)</f>
        <v>1996</v>
      </c>
      <c r="N1194" s="24" t="str">
        <f>IF(I1194="?",$R$12,I1194)</f>
        <v>tier - 2</v>
      </c>
      <c r="O1194" s="24" t="str">
        <f>IF(J1194="?",$R$18,J1194)</f>
        <v>tier - 3</v>
      </c>
    </row>
    <row r="1195" spans="3:15" x14ac:dyDescent="0.35">
      <c r="C1195" t="s">
        <v>1220</v>
      </c>
      <c r="D1195">
        <v>1977</v>
      </c>
      <c r="E1195" t="s">
        <v>18</v>
      </c>
      <c r="F1195">
        <v>7</v>
      </c>
      <c r="G1195">
        <v>5</v>
      </c>
      <c r="H1195">
        <v>9788.8700000000008</v>
      </c>
      <c r="I1195" t="s">
        <v>12</v>
      </c>
      <c r="J1195" t="s">
        <v>11</v>
      </c>
      <c r="K1195" t="s">
        <v>13</v>
      </c>
      <c r="L1195" s="16" t="str">
        <f t="shared" si="18"/>
        <v>Jun</v>
      </c>
      <c r="M1195" s="16">
        <f>IF(D1195="?",$R$7,D1195)</f>
        <v>1977</v>
      </c>
      <c r="N1195" s="24" t="str">
        <f>IF(I1195="?",$R$12,I1195)</f>
        <v>tier - 3</v>
      </c>
      <c r="O1195" s="24" t="str">
        <f>IF(J1195="?",$R$18,J1195)</f>
        <v>tier - 2</v>
      </c>
    </row>
    <row r="1196" spans="3:15" x14ac:dyDescent="0.35">
      <c r="C1196" t="s">
        <v>1221</v>
      </c>
      <c r="D1196">
        <v>1973</v>
      </c>
      <c r="E1196" t="s">
        <v>20</v>
      </c>
      <c r="F1196">
        <v>17</v>
      </c>
      <c r="G1196">
        <v>2</v>
      </c>
      <c r="H1196">
        <v>9800.89</v>
      </c>
      <c r="I1196" t="s">
        <v>11</v>
      </c>
      <c r="J1196" t="s">
        <v>16</v>
      </c>
      <c r="K1196" t="s">
        <v>13</v>
      </c>
      <c r="L1196" s="16" t="str">
        <f t="shared" si="18"/>
        <v>Sep</v>
      </c>
      <c r="M1196" s="16">
        <f>IF(D1196="?",$R$7,D1196)</f>
        <v>1973</v>
      </c>
      <c r="N1196" s="24" t="str">
        <f>IF(I1196="?",$R$12,I1196)</f>
        <v>tier - 2</v>
      </c>
      <c r="O1196" s="24" t="str">
        <f>IF(J1196="?",$R$18,J1196)</f>
        <v>tier - 1</v>
      </c>
    </row>
    <row r="1197" spans="3:15" x14ac:dyDescent="0.35">
      <c r="C1197" t="s">
        <v>1222</v>
      </c>
      <c r="D1197">
        <v>1972</v>
      </c>
      <c r="E1197" t="s">
        <v>18</v>
      </c>
      <c r="F1197">
        <v>28</v>
      </c>
      <c r="G1197">
        <v>0</v>
      </c>
      <c r="H1197">
        <v>9819.25</v>
      </c>
      <c r="I1197" t="s">
        <v>11</v>
      </c>
      <c r="J1197" t="s">
        <v>11</v>
      </c>
      <c r="K1197" t="s">
        <v>300</v>
      </c>
      <c r="L1197" s="16" t="str">
        <f t="shared" si="18"/>
        <v>Jun</v>
      </c>
      <c r="M1197" s="16">
        <f>IF(D1197="?",$R$7,D1197)</f>
        <v>1972</v>
      </c>
      <c r="N1197" s="24" t="str">
        <f>IF(I1197="?",$R$12,I1197)</f>
        <v>tier - 2</v>
      </c>
      <c r="O1197" s="24" t="str">
        <f>IF(J1197="?",$R$18,J1197)</f>
        <v>tier - 2</v>
      </c>
    </row>
    <row r="1198" spans="3:15" x14ac:dyDescent="0.35">
      <c r="C1198" t="s">
        <v>1223</v>
      </c>
      <c r="D1198">
        <v>1972</v>
      </c>
      <c r="E1198" t="s">
        <v>20</v>
      </c>
      <c r="F1198">
        <v>26</v>
      </c>
      <c r="G1198">
        <v>0</v>
      </c>
      <c r="H1198">
        <v>9836.2099999999991</v>
      </c>
      <c r="I1198" t="s">
        <v>11</v>
      </c>
      <c r="J1198" t="s">
        <v>12</v>
      </c>
      <c r="K1198" t="s">
        <v>300</v>
      </c>
      <c r="L1198" s="16" t="str">
        <f t="shared" si="18"/>
        <v>Sep</v>
      </c>
      <c r="M1198" s="16">
        <f>IF(D1198="?",$R$7,D1198)</f>
        <v>1972</v>
      </c>
      <c r="N1198" s="24" t="str">
        <f>IF(I1198="?",$R$12,I1198)</f>
        <v>tier - 2</v>
      </c>
      <c r="O1198" s="24" t="str">
        <f>IF(J1198="?",$R$18,J1198)</f>
        <v>tier - 3</v>
      </c>
    </row>
    <row r="1199" spans="3:15" x14ac:dyDescent="0.35">
      <c r="C1199" t="s">
        <v>1224</v>
      </c>
      <c r="D1199">
        <v>1992</v>
      </c>
      <c r="E1199" t="s">
        <v>35</v>
      </c>
      <c r="F1199">
        <v>13</v>
      </c>
      <c r="G1199">
        <v>0</v>
      </c>
      <c r="H1199">
        <v>9844.4500000000007</v>
      </c>
      <c r="I1199" t="s">
        <v>11</v>
      </c>
      <c r="J1199" t="s">
        <v>16</v>
      </c>
      <c r="K1199" t="s">
        <v>23</v>
      </c>
      <c r="L1199" s="16" t="str">
        <f t="shared" si="18"/>
        <v>Aug</v>
      </c>
      <c r="M1199" s="16">
        <f>IF(D1199="?",$R$7,D1199)</f>
        <v>1992</v>
      </c>
      <c r="N1199" s="24" t="str">
        <f>IF(I1199="?",$R$12,I1199)</f>
        <v>tier - 2</v>
      </c>
      <c r="O1199" s="24" t="str">
        <f>IF(J1199="?",$R$18,J1199)</f>
        <v>tier - 1</v>
      </c>
    </row>
    <row r="1200" spans="3:15" x14ac:dyDescent="0.35">
      <c r="C1200" t="s">
        <v>1225</v>
      </c>
      <c r="D1200">
        <v>1968</v>
      </c>
      <c r="E1200" t="s">
        <v>15</v>
      </c>
      <c r="F1200">
        <v>4</v>
      </c>
      <c r="G1200">
        <v>0</v>
      </c>
      <c r="H1200">
        <v>9850.43</v>
      </c>
      <c r="I1200" t="s">
        <v>12</v>
      </c>
      <c r="J1200" t="s">
        <v>12</v>
      </c>
      <c r="K1200" t="s">
        <v>42</v>
      </c>
      <c r="L1200" s="16" t="str">
        <f t="shared" si="18"/>
        <v>Nov</v>
      </c>
      <c r="M1200" s="16">
        <f>IF(D1200="?",$R$7,D1200)</f>
        <v>1968</v>
      </c>
      <c r="N1200" s="24" t="str">
        <f>IF(I1200="?",$R$12,I1200)</f>
        <v>tier - 3</v>
      </c>
      <c r="O1200" s="24" t="str">
        <f>IF(J1200="?",$R$18,J1200)</f>
        <v>tier - 3</v>
      </c>
    </row>
    <row r="1201" spans="3:15" x14ac:dyDescent="0.35">
      <c r="C1201" t="s">
        <v>1226</v>
      </c>
      <c r="D1201">
        <v>1971</v>
      </c>
      <c r="E1201" t="s">
        <v>37</v>
      </c>
      <c r="F1201">
        <v>23</v>
      </c>
      <c r="G1201">
        <v>1</v>
      </c>
      <c r="H1201">
        <v>9855.1299999999992</v>
      </c>
      <c r="I1201" t="s">
        <v>11</v>
      </c>
      <c r="J1201" t="s">
        <v>12</v>
      </c>
      <c r="K1201" t="s">
        <v>13</v>
      </c>
      <c r="L1201" s="16" t="str">
        <f t="shared" si="18"/>
        <v>Oct</v>
      </c>
      <c r="M1201" s="16">
        <f>IF(D1201="?",$R$7,D1201)</f>
        <v>1971</v>
      </c>
      <c r="N1201" s="24" t="str">
        <f>IF(I1201="?",$R$12,I1201)</f>
        <v>tier - 2</v>
      </c>
      <c r="O1201" s="24" t="str">
        <f>IF(J1201="?",$R$18,J1201)</f>
        <v>tier - 3</v>
      </c>
    </row>
    <row r="1202" spans="3:15" x14ac:dyDescent="0.35">
      <c r="C1202" t="s">
        <v>1227</v>
      </c>
      <c r="D1202">
        <v>1971</v>
      </c>
      <c r="E1202" t="s">
        <v>10</v>
      </c>
      <c r="F1202">
        <v>17</v>
      </c>
      <c r="G1202">
        <v>1</v>
      </c>
      <c r="H1202">
        <v>9861.0300000000007</v>
      </c>
      <c r="I1202" t="s">
        <v>11</v>
      </c>
      <c r="J1202" t="s">
        <v>11</v>
      </c>
      <c r="K1202" t="s">
        <v>42</v>
      </c>
      <c r="L1202" s="16" t="str">
        <f t="shared" si="18"/>
        <v>Jul</v>
      </c>
      <c r="M1202" s="16">
        <f>IF(D1202="?",$R$7,D1202)</f>
        <v>1971</v>
      </c>
      <c r="N1202" s="24" t="str">
        <f>IF(I1202="?",$R$12,I1202)</f>
        <v>tier - 2</v>
      </c>
      <c r="O1202" s="24" t="str">
        <f>IF(J1202="?",$R$18,J1202)</f>
        <v>tier - 2</v>
      </c>
    </row>
    <row r="1203" spans="3:15" x14ac:dyDescent="0.35">
      <c r="C1203" t="s">
        <v>1228</v>
      </c>
      <c r="D1203">
        <v>1969</v>
      </c>
      <c r="E1203" t="s">
        <v>37</v>
      </c>
      <c r="F1203">
        <v>20</v>
      </c>
      <c r="G1203">
        <v>0</v>
      </c>
      <c r="H1203">
        <v>9863.4699999999993</v>
      </c>
      <c r="I1203" t="s">
        <v>12</v>
      </c>
      <c r="J1203" t="s">
        <v>12</v>
      </c>
      <c r="K1203" t="s">
        <v>23</v>
      </c>
      <c r="L1203" s="16" t="str">
        <f t="shared" si="18"/>
        <v>Oct</v>
      </c>
      <c r="M1203" s="16">
        <f>IF(D1203="?",$R$7,D1203)</f>
        <v>1969</v>
      </c>
      <c r="N1203" s="24" t="str">
        <f>IF(I1203="?",$R$12,I1203)</f>
        <v>tier - 3</v>
      </c>
      <c r="O1203" s="24" t="str">
        <f>IF(J1203="?",$R$18,J1203)</f>
        <v>tier - 3</v>
      </c>
    </row>
    <row r="1204" spans="3:15" x14ac:dyDescent="0.35">
      <c r="C1204" t="s">
        <v>1229</v>
      </c>
      <c r="D1204">
        <v>1971</v>
      </c>
      <c r="E1204" t="s">
        <v>15</v>
      </c>
      <c r="F1204">
        <v>9</v>
      </c>
      <c r="G1204">
        <v>0</v>
      </c>
      <c r="H1204">
        <v>9866.2999999999993</v>
      </c>
      <c r="I1204" t="s">
        <v>11</v>
      </c>
      <c r="J1204" t="s">
        <v>12</v>
      </c>
      <c r="K1204" t="s">
        <v>247</v>
      </c>
      <c r="L1204" s="16" t="str">
        <f t="shared" si="18"/>
        <v>Nov</v>
      </c>
      <c r="M1204" s="16">
        <f>IF(D1204="?",$R$7,D1204)</f>
        <v>1971</v>
      </c>
      <c r="N1204" s="24" t="str">
        <f>IF(I1204="?",$R$12,I1204)</f>
        <v>tier - 2</v>
      </c>
      <c r="O1204" s="24" t="str">
        <f>IF(J1204="?",$R$18,J1204)</f>
        <v>tier - 3</v>
      </c>
    </row>
    <row r="1205" spans="3:15" x14ac:dyDescent="0.35">
      <c r="C1205" t="s">
        <v>1230</v>
      </c>
      <c r="D1205">
        <v>1969</v>
      </c>
      <c r="E1205" t="s">
        <v>35</v>
      </c>
      <c r="F1205">
        <v>13</v>
      </c>
      <c r="G1205">
        <v>0</v>
      </c>
      <c r="H1205">
        <v>9869.81</v>
      </c>
      <c r="I1205" t="s">
        <v>12</v>
      </c>
      <c r="J1205" t="s">
        <v>12</v>
      </c>
      <c r="K1205" t="s">
        <v>23</v>
      </c>
      <c r="L1205" s="16" t="str">
        <f t="shared" si="18"/>
        <v>Aug</v>
      </c>
      <c r="M1205" s="16">
        <f>IF(D1205="?",$R$7,D1205)</f>
        <v>1969</v>
      </c>
      <c r="N1205" s="24" t="str">
        <f>IF(I1205="?",$R$12,I1205)</f>
        <v>tier - 3</v>
      </c>
      <c r="O1205" s="24" t="str">
        <f>IF(J1205="?",$R$18,J1205)</f>
        <v>tier - 3</v>
      </c>
    </row>
    <row r="1206" spans="3:15" x14ac:dyDescent="0.35">
      <c r="C1206" t="s">
        <v>1231</v>
      </c>
      <c r="D1206">
        <v>1998</v>
      </c>
      <c r="E1206" t="s">
        <v>10</v>
      </c>
      <c r="F1206">
        <v>6</v>
      </c>
      <c r="G1206">
        <v>0</v>
      </c>
      <c r="H1206">
        <v>9870.59</v>
      </c>
      <c r="I1206" t="s">
        <v>11</v>
      </c>
      <c r="J1206" t="s">
        <v>11</v>
      </c>
      <c r="K1206" t="s">
        <v>249</v>
      </c>
      <c r="L1206" s="16" t="str">
        <f t="shared" si="18"/>
        <v>Jul</v>
      </c>
      <c r="M1206" s="16">
        <f>IF(D1206="?",$R$7,D1206)</f>
        <v>1998</v>
      </c>
      <c r="N1206" s="24" t="str">
        <f>IF(I1206="?",$R$12,I1206)</f>
        <v>tier - 2</v>
      </c>
      <c r="O1206" s="24" t="str">
        <f>IF(J1206="?",$R$18,J1206)</f>
        <v>tier - 2</v>
      </c>
    </row>
    <row r="1207" spans="3:15" x14ac:dyDescent="0.35">
      <c r="C1207" t="s">
        <v>1232</v>
      </c>
      <c r="D1207">
        <v>1971</v>
      </c>
      <c r="E1207" t="s">
        <v>30</v>
      </c>
      <c r="F1207">
        <v>22</v>
      </c>
      <c r="G1207">
        <v>1</v>
      </c>
      <c r="H1207">
        <v>9872.7000000000007</v>
      </c>
      <c r="I1207" t="s">
        <v>11</v>
      </c>
      <c r="J1207" t="s">
        <v>11</v>
      </c>
      <c r="K1207" t="s">
        <v>42</v>
      </c>
      <c r="L1207" s="16" t="str">
        <f t="shared" si="18"/>
        <v>Dec</v>
      </c>
      <c r="M1207" s="16">
        <f>IF(D1207="?",$R$7,D1207)</f>
        <v>1971</v>
      </c>
      <c r="N1207" s="24" t="str">
        <f>IF(I1207="?",$R$12,I1207)</f>
        <v>tier - 2</v>
      </c>
      <c r="O1207" s="24" t="str">
        <f>IF(J1207="?",$R$18,J1207)</f>
        <v>tier - 2</v>
      </c>
    </row>
    <row r="1208" spans="3:15" x14ac:dyDescent="0.35">
      <c r="C1208" t="s">
        <v>1233</v>
      </c>
      <c r="D1208">
        <v>1971</v>
      </c>
      <c r="E1208" t="s">
        <v>10</v>
      </c>
      <c r="F1208">
        <v>3</v>
      </c>
      <c r="G1208">
        <v>0</v>
      </c>
      <c r="H1208">
        <v>9875.68</v>
      </c>
      <c r="I1208" t="s">
        <v>11</v>
      </c>
      <c r="J1208" t="s">
        <v>12</v>
      </c>
      <c r="K1208" t="s">
        <v>247</v>
      </c>
      <c r="L1208" s="16" t="str">
        <f t="shared" si="18"/>
        <v>Jul</v>
      </c>
      <c r="M1208" s="16">
        <f>IF(D1208="?",$R$7,D1208)</f>
        <v>1971</v>
      </c>
      <c r="N1208" s="24" t="str">
        <f>IF(I1208="?",$R$12,I1208)</f>
        <v>tier - 2</v>
      </c>
      <c r="O1208" s="24" t="str">
        <f>IF(J1208="?",$R$18,J1208)</f>
        <v>tier - 3</v>
      </c>
    </row>
    <row r="1209" spans="3:15" x14ac:dyDescent="0.35">
      <c r="C1209" t="s">
        <v>1234</v>
      </c>
      <c r="D1209">
        <v>1971</v>
      </c>
      <c r="E1209" t="s">
        <v>37</v>
      </c>
      <c r="F1209">
        <v>3</v>
      </c>
      <c r="G1209">
        <v>1</v>
      </c>
      <c r="H1209">
        <v>9877.61</v>
      </c>
      <c r="I1209" t="s">
        <v>11</v>
      </c>
      <c r="J1209" t="s">
        <v>16</v>
      </c>
      <c r="K1209" t="s">
        <v>13</v>
      </c>
      <c r="L1209" s="16" t="str">
        <f t="shared" si="18"/>
        <v>Oct</v>
      </c>
      <c r="M1209" s="16">
        <f>IF(D1209="?",$R$7,D1209)</f>
        <v>1971</v>
      </c>
      <c r="N1209" s="24" t="str">
        <f>IF(I1209="?",$R$12,I1209)</f>
        <v>tier - 2</v>
      </c>
      <c r="O1209" s="24" t="str">
        <f>IF(J1209="?",$R$18,J1209)</f>
        <v>tier - 1</v>
      </c>
    </row>
    <row r="1210" spans="3:15" x14ac:dyDescent="0.35">
      <c r="C1210" t="s">
        <v>1235</v>
      </c>
      <c r="D1210">
        <v>1971</v>
      </c>
      <c r="E1210" t="s">
        <v>15</v>
      </c>
      <c r="F1210">
        <v>8</v>
      </c>
      <c r="G1210">
        <v>1</v>
      </c>
      <c r="H1210">
        <v>9880.07</v>
      </c>
      <c r="I1210" t="s">
        <v>11</v>
      </c>
      <c r="J1210" t="s">
        <v>12</v>
      </c>
      <c r="K1210" t="s">
        <v>42</v>
      </c>
      <c r="L1210" s="16" t="str">
        <f t="shared" si="18"/>
        <v>Nov</v>
      </c>
      <c r="M1210" s="16">
        <f>IF(D1210="?",$R$7,D1210)</f>
        <v>1971</v>
      </c>
      <c r="N1210" s="24" t="str">
        <f>IF(I1210="?",$R$12,I1210)</f>
        <v>tier - 2</v>
      </c>
      <c r="O1210" s="24" t="str">
        <f>IF(J1210="?",$R$18,J1210)</f>
        <v>tier - 3</v>
      </c>
    </row>
    <row r="1211" spans="3:15" x14ac:dyDescent="0.35">
      <c r="C1211" t="s">
        <v>1236</v>
      </c>
      <c r="D1211">
        <v>1966</v>
      </c>
      <c r="E1211" t="s">
        <v>15</v>
      </c>
      <c r="F1211">
        <v>5</v>
      </c>
      <c r="G1211">
        <v>0</v>
      </c>
      <c r="H1211">
        <v>9890.23</v>
      </c>
      <c r="I1211" t="s">
        <v>12</v>
      </c>
      <c r="J1211" t="s">
        <v>12</v>
      </c>
      <c r="K1211" t="s">
        <v>13</v>
      </c>
      <c r="L1211" s="16" t="str">
        <f t="shared" si="18"/>
        <v>Nov</v>
      </c>
      <c r="M1211" s="16">
        <f>IF(D1211="?",$R$7,D1211)</f>
        <v>1966</v>
      </c>
      <c r="N1211" s="24" t="str">
        <f>IF(I1211="?",$R$12,I1211)</f>
        <v>tier - 3</v>
      </c>
      <c r="O1211" s="24" t="str">
        <f>IF(J1211="?",$R$18,J1211)</f>
        <v>tier - 3</v>
      </c>
    </row>
    <row r="1212" spans="3:15" x14ac:dyDescent="0.35">
      <c r="C1212" t="s">
        <v>1237</v>
      </c>
      <c r="D1212">
        <v>1996</v>
      </c>
      <c r="E1212" t="s">
        <v>10</v>
      </c>
      <c r="F1212">
        <v>8</v>
      </c>
      <c r="G1212">
        <v>0</v>
      </c>
      <c r="H1212">
        <v>9894.69</v>
      </c>
      <c r="I1212" t="s">
        <v>11</v>
      </c>
      <c r="J1212" t="s">
        <v>12</v>
      </c>
      <c r="K1212" t="s">
        <v>23</v>
      </c>
      <c r="L1212" s="16" t="str">
        <f t="shared" si="18"/>
        <v>Jul</v>
      </c>
      <c r="M1212" s="16">
        <f>IF(D1212="?",$R$7,D1212)</f>
        <v>1996</v>
      </c>
      <c r="N1212" s="24" t="str">
        <f>IF(I1212="?",$R$12,I1212)</f>
        <v>tier - 2</v>
      </c>
      <c r="O1212" s="24" t="str">
        <f>IF(J1212="?",$R$18,J1212)</f>
        <v>tier - 3</v>
      </c>
    </row>
    <row r="1213" spans="3:15" x14ac:dyDescent="0.35">
      <c r="C1213" t="s">
        <v>1238</v>
      </c>
      <c r="D1213">
        <v>1962</v>
      </c>
      <c r="E1213" t="s">
        <v>35</v>
      </c>
      <c r="F1213">
        <v>17</v>
      </c>
      <c r="G1213">
        <v>0</v>
      </c>
      <c r="H1213">
        <v>9907.83</v>
      </c>
      <c r="I1213" t="s">
        <v>12</v>
      </c>
      <c r="J1213" t="s">
        <v>11</v>
      </c>
      <c r="K1213" t="s">
        <v>13</v>
      </c>
      <c r="L1213" s="16" t="str">
        <f t="shared" si="18"/>
        <v>Aug</v>
      </c>
      <c r="M1213" s="16">
        <f>IF(D1213="?",$R$7,D1213)</f>
        <v>1962</v>
      </c>
      <c r="N1213" s="24" t="str">
        <f>IF(I1213="?",$R$12,I1213)</f>
        <v>tier - 3</v>
      </c>
      <c r="O1213" s="24" t="str">
        <f>IF(J1213="?",$R$18,J1213)</f>
        <v>tier - 2</v>
      </c>
    </row>
    <row r="1214" spans="3:15" x14ac:dyDescent="0.35">
      <c r="C1214" t="s">
        <v>1239</v>
      </c>
      <c r="D1214">
        <v>1972</v>
      </c>
      <c r="E1214" t="s">
        <v>20</v>
      </c>
      <c r="F1214">
        <v>14</v>
      </c>
      <c r="G1214">
        <v>1</v>
      </c>
      <c r="H1214">
        <v>9910.36</v>
      </c>
      <c r="I1214" t="s">
        <v>11</v>
      </c>
      <c r="J1214" t="s">
        <v>12</v>
      </c>
      <c r="K1214" t="s">
        <v>23</v>
      </c>
      <c r="L1214" s="16" t="str">
        <f t="shared" si="18"/>
        <v>Sep</v>
      </c>
      <c r="M1214" s="16">
        <f>IF(D1214="?",$R$7,D1214)</f>
        <v>1972</v>
      </c>
      <c r="N1214" s="24" t="str">
        <f>IF(I1214="?",$R$12,I1214)</f>
        <v>tier - 2</v>
      </c>
      <c r="O1214" s="24" t="str">
        <f>IF(J1214="?",$R$18,J1214)</f>
        <v>tier - 3</v>
      </c>
    </row>
    <row r="1215" spans="3:15" x14ac:dyDescent="0.35">
      <c r="C1215" t="s">
        <v>1240</v>
      </c>
      <c r="D1215">
        <v>1985</v>
      </c>
      <c r="E1215" t="s">
        <v>35</v>
      </c>
      <c r="F1215">
        <v>19</v>
      </c>
      <c r="G1215">
        <v>3</v>
      </c>
      <c r="H1215">
        <v>9930.64</v>
      </c>
      <c r="I1215" t="s">
        <v>11</v>
      </c>
      <c r="J1215" t="s">
        <v>12</v>
      </c>
      <c r="K1215" t="s">
        <v>200</v>
      </c>
      <c r="L1215" s="16" t="str">
        <f t="shared" si="18"/>
        <v>Aug</v>
      </c>
      <c r="M1215" s="16">
        <f>IF(D1215="?",$R$7,D1215)</f>
        <v>1985</v>
      </c>
      <c r="N1215" s="24" t="str">
        <f>IF(I1215="?",$R$12,I1215)</f>
        <v>tier - 2</v>
      </c>
      <c r="O1215" s="24" t="str">
        <f>IF(J1215="?",$R$18,J1215)</f>
        <v>tier - 3</v>
      </c>
    </row>
    <row r="1216" spans="3:15" x14ac:dyDescent="0.35">
      <c r="C1216" t="s">
        <v>1241</v>
      </c>
      <c r="D1216">
        <v>1983</v>
      </c>
      <c r="E1216" t="s">
        <v>30</v>
      </c>
      <c r="F1216">
        <v>3</v>
      </c>
      <c r="G1216">
        <v>3</v>
      </c>
      <c r="H1216">
        <v>9931.9599999999991</v>
      </c>
      <c r="I1216" t="s">
        <v>11</v>
      </c>
      <c r="J1216" t="s">
        <v>11</v>
      </c>
      <c r="K1216" t="s">
        <v>23</v>
      </c>
      <c r="L1216" s="16" t="str">
        <f t="shared" si="18"/>
        <v>Dec</v>
      </c>
      <c r="M1216" s="16">
        <f>IF(D1216="?",$R$7,D1216)</f>
        <v>1983</v>
      </c>
      <c r="N1216" s="24" t="str">
        <f>IF(I1216="?",$R$12,I1216)</f>
        <v>tier - 2</v>
      </c>
      <c r="O1216" s="24" t="str">
        <f>IF(J1216="?",$R$18,J1216)</f>
        <v>tier - 2</v>
      </c>
    </row>
    <row r="1217" spans="3:15" x14ac:dyDescent="0.35">
      <c r="C1217" t="s">
        <v>1242</v>
      </c>
      <c r="D1217">
        <v>1964</v>
      </c>
      <c r="E1217" t="s">
        <v>20</v>
      </c>
      <c r="F1217">
        <v>11</v>
      </c>
      <c r="G1217">
        <v>0</v>
      </c>
      <c r="H1217">
        <v>9933.44</v>
      </c>
      <c r="I1217" t="s">
        <v>12</v>
      </c>
      <c r="J1217" t="s">
        <v>12</v>
      </c>
      <c r="K1217" t="s">
        <v>13</v>
      </c>
      <c r="L1217" s="16" t="str">
        <f t="shared" si="18"/>
        <v>Sep</v>
      </c>
      <c r="M1217" s="16">
        <f>IF(D1217="?",$R$7,D1217)</f>
        <v>1964</v>
      </c>
      <c r="N1217" s="24" t="str">
        <f>IF(I1217="?",$R$12,I1217)</f>
        <v>tier - 3</v>
      </c>
      <c r="O1217" s="24" t="str">
        <f>IF(J1217="?",$R$18,J1217)</f>
        <v>tier - 3</v>
      </c>
    </row>
    <row r="1218" spans="3:15" x14ac:dyDescent="0.35">
      <c r="C1218" t="s">
        <v>1243</v>
      </c>
      <c r="D1218">
        <v>1971</v>
      </c>
      <c r="E1218" t="s">
        <v>30</v>
      </c>
      <c r="F1218">
        <v>26</v>
      </c>
      <c r="G1218">
        <v>1</v>
      </c>
      <c r="H1218">
        <v>9957.7199999999993</v>
      </c>
      <c r="I1218" t="s">
        <v>11</v>
      </c>
      <c r="J1218" t="s">
        <v>12</v>
      </c>
      <c r="K1218" t="s">
        <v>170</v>
      </c>
      <c r="L1218" s="16" t="str">
        <f t="shared" si="18"/>
        <v>Dec</v>
      </c>
      <c r="M1218" s="16">
        <f>IF(D1218="?",$R$7,D1218)</f>
        <v>1971</v>
      </c>
      <c r="N1218" s="24" t="str">
        <f>IF(I1218="?",$R$12,I1218)</f>
        <v>tier - 2</v>
      </c>
      <c r="O1218" s="24" t="str">
        <f>IF(J1218="?",$R$18,J1218)</f>
        <v>tier - 3</v>
      </c>
    </row>
    <row r="1219" spans="3:15" x14ac:dyDescent="0.35">
      <c r="C1219" t="s">
        <v>1244</v>
      </c>
      <c r="D1219">
        <v>1971</v>
      </c>
      <c r="E1219" t="s">
        <v>37</v>
      </c>
      <c r="F1219">
        <v>6</v>
      </c>
      <c r="G1219">
        <v>1</v>
      </c>
      <c r="H1219">
        <v>9964.06</v>
      </c>
      <c r="I1219" t="s">
        <v>11</v>
      </c>
      <c r="J1219" t="s">
        <v>11</v>
      </c>
      <c r="K1219" t="s">
        <v>166</v>
      </c>
      <c r="L1219" s="16" t="str">
        <f t="shared" si="18"/>
        <v>Oct</v>
      </c>
      <c r="M1219" s="16">
        <f>IF(D1219="?",$R$7,D1219)</f>
        <v>1971</v>
      </c>
      <c r="N1219" s="24" t="str">
        <f>IF(I1219="?",$R$12,I1219)</f>
        <v>tier - 2</v>
      </c>
      <c r="O1219" s="24" t="str">
        <f>IF(J1219="?",$R$18,J1219)</f>
        <v>tier - 2</v>
      </c>
    </row>
    <row r="1220" spans="3:15" x14ac:dyDescent="0.35">
      <c r="C1220" t="s">
        <v>1245</v>
      </c>
      <c r="D1220">
        <v>1970</v>
      </c>
      <c r="E1220" t="s">
        <v>35</v>
      </c>
      <c r="F1220">
        <v>11</v>
      </c>
      <c r="G1220">
        <v>0</v>
      </c>
      <c r="H1220">
        <v>9991.0400000000009</v>
      </c>
      <c r="I1220" t="s">
        <v>11</v>
      </c>
      <c r="J1220" t="s">
        <v>12</v>
      </c>
      <c r="K1220" t="s">
        <v>23</v>
      </c>
      <c r="L1220" s="16" t="str">
        <f t="shared" si="18"/>
        <v>Aug</v>
      </c>
      <c r="M1220" s="16">
        <f>IF(D1220="?",$R$7,D1220)</f>
        <v>1970</v>
      </c>
      <c r="N1220" s="24" t="str">
        <f>IF(I1220="?",$R$12,I1220)</f>
        <v>tier - 2</v>
      </c>
      <c r="O1220" s="24" t="str">
        <f>IF(J1220="?",$R$18,J1220)</f>
        <v>tier - 3</v>
      </c>
    </row>
    <row r="1221" spans="3:15" x14ac:dyDescent="0.35">
      <c r="C1221" t="s">
        <v>1246</v>
      </c>
      <c r="D1221">
        <v>1988</v>
      </c>
      <c r="E1221" t="s">
        <v>10</v>
      </c>
      <c r="F1221">
        <v>3</v>
      </c>
      <c r="G1221">
        <v>3</v>
      </c>
      <c r="H1221">
        <v>10011.44</v>
      </c>
      <c r="I1221" t="s">
        <v>12</v>
      </c>
      <c r="J1221" t="s">
        <v>12</v>
      </c>
      <c r="K1221" t="s">
        <v>535</v>
      </c>
      <c r="L1221" s="16" t="str">
        <f t="shared" si="18"/>
        <v>Jul</v>
      </c>
      <c r="M1221" s="16">
        <f>IF(D1221="?",$R$7,D1221)</f>
        <v>1988</v>
      </c>
      <c r="N1221" s="24" t="str">
        <f>IF(I1221="?",$R$12,I1221)</f>
        <v>tier - 3</v>
      </c>
      <c r="O1221" s="24" t="str">
        <f>IF(J1221="?",$R$18,J1221)</f>
        <v>tier - 3</v>
      </c>
    </row>
    <row r="1222" spans="3:15" x14ac:dyDescent="0.35">
      <c r="C1222" t="s">
        <v>1247</v>
      </c>
      <c r="D1222">
        <v>1979</v>
      </c>
      <c r="E1222" t="s">
        <v>30</v>
      </c>
      <c r="F1222">
        <v>28</v>
      </c>
      <c r="G1222">
        <v>2</v>
      </c>
      <c r="H1222">
        <v>10027.15</v>
      </c>
      <c r="I1222" t="s">
        <v>12</v>
      </c>
      <c r="J1222" t="s">
        <v>16</v>
      </c>
      <c r="K1222" t="s">
        <v>300</v>
      </c>
      <c r="L1222" s="16" t="str">
        <f t="shared" si="18"/>
        <v>Dec</v>
      </c>
      <c r="M1222" s="16">
        <f>IF(D1222="?",$R$7,D1222)</f>
        <v>1979</v>
      </c>
      <c r="N1222" s="24" t="str">
        <f>IF(I1222="?",$R$12,I1222)</f>
        <v>tier - 3</v>
      </c>
      <c r="O1222" s="24" t="str">
        <f>IF(J1222="?",$R$18,J1222)</f>
        <v>tier - 1</v>
      </c>
    </row>
    <row r="1223" spans="3:15" x14ac:dyDescent="0.35">
      <c r="C1223" t="s">
        <v>1248</v>
      </c>
      <c r="D1223">
        <v>1974</v>
      </c>
      <c r="E1223" t="s">
        <v>35</v>
      </c>
      <c r="F1223">
        <v>30</v>
      </c>
      <c r="G1223">
        <v>2</v>
      </c>
      <c r="H1223">
        <v>10043.25</v>
      </c>
      <c r="I1223" t="s">
        <v>12</v>
      </c>
      <c r="J1223" t="s">
        <v>11</v>
      </c>
      <c r="K1223" t="s">
        <v>247</v>
      </c>
      <c r="L1223" s="16" t="str">
        <f t="shared" si="18"/>
        <v>Aug</v>
      </c>
      <c r="M1223" s="16">
        <f>IF(D1223="?",$R$7,D1223)</f>
        <v>1974</v>
      </c>
      <c r="N1223" s="24" t="str">
        <f>IF(I1223="?",$R$12,I1223)</f>
        <v>tier - 3</v>
      </c>
      <c r="O1223" s="24" t="str">
        <f>IF(J1223="?",$R$18,J1223)</f>
        <v>tier - 2</v>
      </c>
    </row>
    <row r="1224" spans="3:15" x14ac:dyDescent="0.35">
      <c r="C1224" t="s">
        <v>1249</v>
      </c>
      <c r="D1224">
        <v>1969</v>
      </c>
      <c r="E1224" t="s">
        <v>35</v>
      </c>
      <c r="F1224">
        <v>22</v>
      </c>
      <c r="G1224">
        <v>1</v>
      </c>
      <c r="H1224">
        <v>10065.41</v>
      </c>
      <c r="I1224" t="s">
        <v>12</v>
      </c>
      <c r="J1224" t="s">
        <v>11</v>
      </c>
      <c r="K1224" t="s">
        <v>42</v>
      </c>
      <c r="L1224" s="16" t="str">
        <f t="shared" si="18"/>
        <v>Aug</v>
      </c>
      <c r="M1224" s="16">
        <f>IF(D1224="?",$R$7,D1224)</f>
        <v>1969</v>
      </c>
      <c r="N1224" s="24" t="str">
        <f>IF(I1224="?",$R$12,I1224)</f>
        <v>tier - 3</v>
      </c>
      <c r="O1224" s="24" t="str">
        <f>IF(J1224="?",$R$18,J1224)</f>
        <v>tier - 2</v>
      </c>
    </row>
    <row r="1225" spans="3:15" x14ac:dyDescent="0.35">
      <c r="C1225" t="s">
        <v>1250</v>
      </c>
      <c r="D1225">
        <v>1969</v>
      </c>
      <c r="E1225" t="s">
        <v>37</v>
      </c>
      <c r="F1225">
        <v>27</v>
      </c>
      <c r="G1225">
        <v>0</v>
      </c>
      <c r="H1225">
        <v>10072.06</v>
      </c>
      <c r="I1225" t="s">
        <v>12</v>
      </c>
      <c r="J1225" t="s">
        <v>16</v>
      </c>
      <c r="K1225" t="s">
        <v>356</v>
      </c>
      <c r="L1225" s="16" t="str">
        <f t="shared" ref="L1225:L1288" si="19">IF(E1225="?","SEP",E1225)</f>
        <v>Oct</v>
      </c>
      <c r="M1225" s="16">
        <f>IF(D1225="?",$R$7,D1225)</f>
        <v>1969</v>
      </c>
      <c r="N1225" s="24" t="str">
        <f>IF(I1225="?",$R$12,I1225)</f>
        <v>tier - 3</v>
      </c>
      <c r="O1225" s="24" t="str">
        <f>IF(J1225="?",$R$18,J1225)</f>
        <v>tier - 1</v>
      </c>
    </row>
    <row r="1226" spans="3:15" x14ac:dyDescent="0.35">
      <c r="C1226" t="s">
        <v>1251</v>
      </c>
      <c r="D1226">
        <v>1969</v>
      </c>
      <c r="E1226" t="s">
        <v>10</v>
      </c>
      <c r="F1226">
        <v>3</v>
      </c>
      <c r="G1226">
        <v>1</v>
      </c>
      <c r="H1226">
        <v>10085.85</v>
      </c>
      <c r="I1226" t="s">
        <v>12</v>
      </c>
      <c r="J1226" t="s">
        <v>12</v>
      </c>
      <c r="K1226" t="s">
        <v>42</v>
      </c>
      <c r="L1226" s="16" t="str">
        <f t="shared" si="19"/>
        <v>Jul</v>
      </c>
      <c r="M1226" s="16">
        <f>IF(D1226="?",$R$7,D1226)</f>
        <v>1969</v>
      </c>
      <c r="N1226" s="24" t="str">
        <f>IF(I1226="?",$R$12,I1226)</f>
        <v>tier - 3</v>
      </c>
      <c r="O1226" s="24" t="str">
        <f>IF(J1226="?",$R$18,J1226)</f>
        <v>tier - 3</v>
      </c>
    </row>
    <row r="1227" spans="3:15" x14ac:dyDescent="0.35">
      <c r="C1227" t="s">
        <v>1252</v>
      </c>
      <c r="D1227">
        <v>1976</v>
      </c>
      <c r="E1227" t="s">
        <v>30</v>
      </c>
      <c r="F1227">
        <v>19</v>
      </c>
      <c r="G1227">
        <v>5</v>
      </c>
      <c r="H1227">
        <v>10096.969999999999</v>
      </c>
      <c r="I1227" t="s">
        <v>12</v>
      </c>
      <c r="J1227" t="s">
        <v>11</v>
      </c>
      <c r="K1227" t="s">
        <v>42</v>
      </c>
      <c r="L1227" s="16" t="str">
        <f t="shared" si="19"/>
        <v>Dec</v>
      </c>
      <c r="M1227" s="16">
        <f>IF(D1227="?",$R$7,D1227)</f>
        <v>1976</v>
      </c>
      <c r="N1227" s="24" t="str">
        <f>IF(I1227="?",$R$12,I1227)</f>
        <v>tier - 3</v>
      </c>
      <c r="O1227" s="24" t="str">
        <f>IF(J1227="?",$R$18,J1227)</f>
        <v>tier - 2</v>
      </c>
    </row>
    <row r="1228" spans="3:15" x14ac:dyDescent="0.35">
      <c r="C1228" t="s">
        <v>1253</v>
      </c>
      <c r="D1228">
        <v>1972</v>
      </c>
      <c r="E1228" t="s">
        <v>37</v>
      </c>
      <c r="F1228">
        <v>19</v>
      </c>
      <c r="G1228">
        <v>1</v>
      </c>
      <c r="H1228">
        <v>10106.129999999999</v>
      </c>
      <c r="I1228" t="s">
        <v>12</v>
      </c>
      <c r="J1228" t="s">
        <v>16</v>
      </c>
      <c r="K1228" t="s">
        <v>247</v>
      </c>
      <c r="L1228" s="16" t="str">
        <f t="shared" si="19"/>
        <v>Oct</v>
      </c>
      <c r="M1228" s="16">
        <f>IF(D1228="?",$R$7,D1228)</f>
        <v>1972</v>
      </c>
      <c r="N1228" s="24" t="str">
        <f>IF(I1228="?",$R$12,I1228)</f>
        <v>tier - 3</v>
      </c>
      <c r="O1228" s="24" t="str">
        <f>IF(J1228="?",$R$18,J1228)</f>
        <v>tier - 1</v>
      </c>
    </row>
    <row r="1229" spans="3:15" x14ac:dyDescent="0.35">
      <c r="C1229" t="s">
        <v>1254</v>
      </c>
      <c r="D1229">
        <v>1972</v>
      </c>
      <c r="E1229" t="s">
        <v>35</v>
      </c>
      <c r="F1229">
        <v>8</v>
      </c>
      <c r="G1229">
        <v>2</v>
      </c>
      <c r="H1229">
        <v>10107.219999999999</v>
      </c>
      <c r="I1229" t="s">
        <v>12</v>
      </c>
      <c r="J1229" t="s">
        <v>16</v>
      </c>
      <c r="K1229" t="s">
        <v>13</v>
      </c>
      <c r="L1229" s="16" t="str">
        <f t="shared" si="19"/>
        <v>Aug</v>
      </c>
      <c r="M1229" s="16">
        <f>IF(D1229="?",$R$7,D1229)</f>
        <v>1972</v>
      </c>
      <c r="N1229" s="24" t="str">
        <f>IF(I1229="?",$R$12,I1229)</f>
        <v>tier - 3</v>
      </c>
      <c r="O1229" s="24" t="str">
        <f>IF(J1229="?",$R$18,J1229)</f>
        <v>tier - 1</v>
      </c>
    </row>
    <row r="1230" spans="3:15" x14ac:dyDescent="0.35">
      <c r="C1230" t="s">
        <v>1255</v>
      </c>
      <c r="D1230">
        <v>1975</v>
      </c>
      <c r="E1230" t="s">
        <v>10</v>
      </c>
      <c r="F1230">
        <v>2</v>
      </c>
      <c r="G1230">
        <v>3</v>
      </c>
      <c r="H1230">
        <v>10115.01</v>
      </c>
      <c r="I1230" t="s">
        <v>12</v>
      </c>
      <c r="J1230" t="s">
        <v>12</v>
      </c>
      <c r="K1230" t="s">
        <v>23</v>
      </c>
      <c r="L1230" s="16" t="str">
        <f t="shared" si="19"/>
        <v>Jul</v>
      </c>
      <c r="M1230" s="16">
        <f>IF(D1230="?",$R$7,D1230)</f>
        <v>1975</v>
      </c>
      <c r="N1230" s="24" t="str">
        <f>IF(I1230="?",$R$12,I1230)</f>
        <v>tier - 3</v>
      </c>
      <c r="O1230" s="24" t="str">
        <f>IF(J1230="?",$R$18,J1230)</f>
        <v>tier - 3</v>
      </c>
    </row>
    <row r="1231" spans="3:15" x14ac:dyDescent="0.35">
      <c r="C1231" t="s">
        <v>1256</v>
      </c>
      <c r="D1231">
        <v>1972</v>
      </c>
      <c r="E1231" t="s">
        <v>15</v>
      </c>
      <c r="F1231">
        <v>16</v>
      </c>
      <c r="G1231">
        <v>2</v>
      </c>
      <c r="H1231">
        <v>10118.42</v>
      </c>
      <c r="I1231" t="s">
        <v>12</v>
      </c>
      <c r="J1231" t="s">
        <v>12</v>
      </c>
      <c r="K1231" t="s">
        <v>42</v>
      </c>
      <c r="L1231" s="16" t="str">
        <f t="shared" si="19"/>
        <v>Nov</v>
      </c>
      <c r="M1231" s="16">
        <f>IF(D1231="?",$R$7,D1231)</f>
        <v>1972</v>
      </c>
      <c r="N1231" s="24" t="str">
        <f>IF(I1231="?",$R$12,I1231)</f>
        <v>tier - 3</v>
      </c>
      <c r="O1231" s="24" t="str">
        <f>IF(J1231="?",$R$18,J1231)</f>
        <v>tier - 3</v>
      </c>
    </row>
    <row r="1232" spans="3:15" x14ac:dyDescent="0.35">
      <c r="C1232" t="s">
        <v>1257</v>
      </c>
      <c r="D1232">
        <v>1997</v>
      </c>
      <c r="E1232" t="s">
        <v>20</v>
      </c>
      <c r="F1232">
        <v>5</v>
      </c>
      <c r="G1232">
        <v>0</v>
      </c>
      <c r="H1232">
        <v>10139.84</v>
      </c>
      <c r="I1232" t="s">
        <v>12</v>
      </c>
      <c r="J1232" t="s">
        <v>11</v>
      </c>
      <c r="K1232" t="s">
        <v>23</v>
      </c>
      <c r="L1232" s="16" t="str">
        <f t="shared" si="19"/>
        <v>Sep</v>
      </c>
      <c r="M1232" s="16">
        <f>IF(D1232="?",$R$7,D1232)</f>
        <v>1997</v>
      </c>
      <c r="N1232" s="24" t="str">
        <f>IF(I1232="?",$R$12,I1232)</f>
        <v>tier - 3</v>
      </c>
      <c r="O1232" s="24" t="str">
        <f>IF(J1232="?",$R$18,J1232)</f>
        <v>tier - 2</v>
      </c>
    </row>
    <row r="1233" spans="3:15" x14ac:dyDescent="0.35">
      <c r="C1233" t="s">
        <v>1258</v>
      </c>
      <c r="D1233">
        <v>1974</v>
      </c>
      <c r="E1233" t="s">
        <v>30</v>
      </c>
      <c r="F1233">
        <v>30</v>
      </c>
      <c r="G1233">
        <v>3</v>
      </c>
      <c r="H1233">
        <v>10141.14</v>
      </c>
      <c r="I1233" t="s">
        <v>12</v>
      </c>
      <c r="J1233" t="s">
        <v>16</v>
      </c>
      <c r="K1233" t="s">
        <v>168</v>
      </c>
      <c r="L1233" s="16" t="str">
        <f t="shared" si="19"/>
        <v>Dec</v>
      </c>
      <c r="M1233" s="16">
        <f>IF(D1233="?",$R$7,D1233)</f>
        <v>1974</v>
      </c>
      <c r="N1233" s="24" t="str">
        <f>IF(I1233="?",$R$12,I1233)</f>
        <v>tier - 3</v>
      </c>
      <c r="O1233" s="24" t="str">
        <f>IF(J1233="?",$R$18,J1233)</f>
        <v>tier - 1</v>
      </c>
    </row>
    <row r="1234" spans="3:15" x14ac:dyDescent="0.35">
      <c r="C1234" t="s">
        <v>1259</v>
      </c>
      <c r="D1234">
        <v>1981</v>
      </c>
      <c r="E1234" t="s">
        <v>18</v>
      </c>
      <c r="F1234">
        <v>12</v>
      </c>
      <c r="G1234">
        <v>1</v>
      </c>
      <c r="H1234">
        <v>10146.129999999999</v>
      </c>
      <c r="I1234" t="s">
        <v>12</v>
      </c>
      <c r="J1234" t="s">
        <v>16</v>
      </c>
      <c r="K1234" t="s">
        <v>200</v>
      </c>
      <c r="L1234" s="16" t="str">
        <f t="shared" si="19"/>
        <v>Jun</v>
      </c>
      <c r="M1234" s="16">
        <f>IF(D1234="?",$R$7,D1234)</f>
        <v>1981</v>
      </c>
      <c r="N1234" s="24" t="str">
        <f>IF(I1234="?",$R$12,I1234)</f>
        <v>tier - 3</v>
      </c>
      <c r="O1234" s="24" t="str">
        <f>IF(J1234="?",$R$18,J1234)</f>
        <v>tier - 1</v>
      </c>
    </row>
    <row r="1235" spans="3:15" x14ac:dyDescent="0.35">
      <c r="C1235" t="s">
        <v>1260</v>
      </c>
      <c r="D1235">
        <v>1973</v>
      </c>
      <c r="E1235" t="s">
        <v>37</v>
      </c>
      <c r="F1235">
        <v>13</v>
      </c>
      <c r="G1235">
        <v>2</v>
      </c>
      <c r="H1235">
        <v>10156.780000000001</v>
      </c>
      <c r="I1235" t="s">
        <v>12</v>
      </c>
      <c r="J1235" t="s">
        <v>11</v>
      </c>
      <c r="K1235" t="s">
        <v>23</v>
      </c>
      <c r="L1235" s="16" t="str">
        <f t="shared" si="19"/>
        <v>Oct</v>
      </c>
      <c r="M1235" s="16">
        <f>IF(D1235="?",$R$7,D1235)</f>
        <v>1973</v>
      </c>
      <c r="N1235" s="24" t="str">
        <f>IF(I1235="?",$R$12,I1235)</f>
        <v>tier - 3</v>
      </c>
      <c r="O1235" s="24" t="str">
        <f>IF(J1235="?",$R$18,J1235)</f>
        <v>tier - 2</v>
      </c>
    </row>
    <row r="1236" spans="3:15" x14ac:dyDescent="0.35">
      <c r="C1236" t="s">
        <v>1261</v>
      </c>
      <c r="D1236">
        <v>1972</v>
      </c>
      <c r="E1236" t="s">
        <v>10</v>
      </c>
      <c r="F1236">
        <v>10</v>
      </c>
      <c r="G1236">
        <v>0</v>
      </c>
      <c r="H1236">
        <v>10160.870000000001</v>
      </c>
      <c r="I1236" t="s">
        <v>12</v>
      </c>
      <c r="J1236" t="s">
        <v>12</v>
      </c>
      <c r="K1236" t="s">
        <v>200</v>
      </c>
      <c r="L1236" s="16" t="str">
        <f t="shared" si="19"/>
        <v>Jul</v>
      </c>
      <c r="M1236" s="16">
        <f>IF(D1236="?",$R$7,D1236)</f>
        <v>1972</v>
      </c>
      <c r="N1236" s="24" t="str">
        <f>IF(I1236="?",$R$12,I1236)</f>
        <v>tier - 3</v>
      </c>
      <c r="O1236" s="24" t="str">
        <f>IF(J1236="?",$R$18,J1236)</f>
        <v>tier - 3</v>
      </c>
    </row>
    <row r="1237" spans="3:15" x14ac:dyDescent="0.35">
      <c r="C1237" t="s">
        <v>1262</v>
      </c>
      <c r="D1237">
        <v>1985</v>
      </c>
      <c r="E1237" t="s">
        <v>37</v>
      </c>
      <c r="F1237">
        <v>16</v>
      </c>
      <c r="G1237">
        <v>3</v>
      </c>
      <c r="H1237">
        <v>10191.82</v>
      </c>
      <c r="I1237" t="s">
        <v>12</v>
      </c>
      <c r="J1237" t="s">
        <v>11</v>
      </c>
      <c r="K1237" t="s">
        <v>535</v>
      </c>
      <c r="L1237" s="16" t="str">
        <f t="shared" si="19"/>
        <v>Oct</v>
      </c>
      <c r="M1237" s="16">
        <f>IF(D1237="?",$R$7,D1237)</f>
        <v>1985</v>
      </c>
      <c r="N1237" s="24" t="str">
        <f>IF(I1237="?",$R$12,I1237)</f>
        <v>tier - 3</v>
      </c>
      <c r="O1237" s="24" t="str">
        <f>IF(J1237="?",$R$18,J1237)</f>
        <v>tier - 2</v>
      </c>
    </row>
    <row r="1238" spans="3:15" x14ac:dyDescent="0.35">
      <c r="C1238" t="s">
        <v>1263</v>
      </c>
      <c r="D1238">
        <v>1970</v>
      </c>
      <c r="E1238" t="s">
        <v>30</v>
      </c>
      <c r="F1238">
        <v>24</v>
      </c>
      <c r="G1238">
        <v>0</v>
      </c>
      <c r="H1238">
        <v>10197.77</v>
      </c>
      <c r="I1238" t="s">
        <v>12</v>
      </c>
      <c r="J1238" t="s">
        <v>16</v>
      </c>
      <c r="K1238" t="s">
        <v>247</v>
      </c>
      <c r="L1238" s="16" t="str">
        <f t="shared" si="19"/>
        <v>Dec</v>
      </c>
      <c r="M1238" s="16">
        <f>IF(D1238="?",$R$7,D1238)</f>
        <v>1970</v>
      </c>
      <c r="N1238" s="24" t="str">
        <f>IF(I1238="?",$R$12,I1238)</f>
        <v>tier - 3</v>
      </c>
      <c r="O1238" s="24" t="str">
        <f>IF(J1238="?",$R$18,J1238)</f>
        <v>tier - 1</v>
      </c>
    </row>
    <row r="1239" spans="3:15" x14ac:dyDescent="0.35">
      <c r="C1239" t="s">
        <v>1264</v>
      </c>
      <c r="D1239">
        <v>1967</v>
      </c>
      <c r="E1239" t="s">
        <v>20</v>
      </c>
      <c r="F1239">
        <v>26</v>
      </c>
      <c r="G1239">
        <v>0</v>
      </c>
      <c r="H1239">
        <v>10214.64</v>
      </c>
      <c r="I1239" t="s">
        <v>12</v>
      </c>
      <c r="J1239" t="s">
        <v>11</v>
      </c>
      <c r="K1239" t="s">
        <v>42</v>
      </c>
      <c r="L1239" s="16" t="str">
        <f t="shared" si="19"/>
        <v>Sep</v>
      </c>
      <c r="M1239" s="16">
        <f>IF(D1239="?",$R$7,D1239)</f>
        <v>1967</v>
      </c>
      <c r="N1239" s="24" t="str">
        <f>IF(I1239="?",$R$12,I1239)</f>
        <v>tier - 3</v>
      </c>
      <c r="O1239" s="24" t="str">
        <f>IF(J1239="?",$R$18,J1239)</f>
        <v>tier - 2</v>
      </c>
    </row>
    <row r="1240" spans="3:15" x14ac:dyDescent="0.35">
      <c r="C1240" t="s">
        <v>1265</v>
      </c>
      <c r="D1240">
        <v>1967</v>
      </c>
      <c r="E1240" t="s">
        <v>18</v>
      </c>
      <c r="F1240">
        <v>28</v>
      </c>
      <c r="G1240">
        <v>0</v>
      </c>
      <c r="H1240">
        <v>10226.280000000001</v>
      </c>
      <c r="I1240" t="s">
        <v>12</v>
      </c>
      <c r="J1240" t="s">
        <v>12</v>
      </c>
      <c r="K1240" t="s">
        <v>13</v>
      </c>
      <c r="L1240" s="16" t="str">
        <f t="shared" si="19"/>
        <v>Jun</v>
      </c>
      <c r="M1240" s="16">
        <f>IF(D1240="?",$R$7,D1240)</f>
        <v>1967</v>
      </c>
      <c r="N1240" s="24" t="str">
        <f>IF(I1240="?",$R$12,I1240)</f>
        <v>tier - 3</v>
      </c>
      <c r="O1240" s="24" t="str">
        <f>IF(J1240="?",$R$18,J1240)</f>
        <v>tier - 3</v>
      </c>
    </row>
    <row r="1241" spans="3:15" x14ac:dyDescent="0.35">
      <c r="C1241" t="s">
        <v>1266</v>
      </c>
      <c r="D1241">
        <v>1968</v>
      </c>
      <c r="E1241" t="s">
        <v>20</v>
      </c>
      <c r="F1241">
        <v>23</v>
      </c>
      <c r="G1241">
        <v>0</v>
      </c>
      <c r="H1241">
        <v>10231.5</v>
      </c>
      <c r="I1241" t="s">
        <v>12</v>
      </c>
      <c r="J1241" t="s">
        <v>16</v>
      </c>
      <c r="K1241" t="s">
        <v>23</v>
      </c>
      <c r="L1241" s="16" t="str">
        <f t="shared" si="19"/>
        <v>Sep</v>
      </c>
      <c r="M1241" s="16">
        <f>IF(D1241="?",$R$7,D1241)</f>
        <v>1968</v>
      </c>
      <c r="N1241" s="24" t="str">
        <f>IF(I1241="?",$R$12,I1241)</f>
        <v>tier - 3</v>
      </c>
      <c r="O1241" s="24" t="str">
        <f>IF(J1241="?",$R$18,J1241)</f>
        <v>tier - 1</v>
      </c>
    </row>
    <row r="1242" spans="3:15" x14ac:dyDescent="0.35">
      <c r="C1242" t="s">
        <v>1267</v>
      </c>
      <c r="D1242">
        <v>1975</v>
      </c>
      <c r="E1242" t="s">
        <v>35</v>
      </c>
      <c r="F1242">
        <v>15</v>
      </c>
      <c r="G1242">
        <v>1</v>
      </c>
      <c r="H1242">
        <v>10259.129999999999</v>
      </c>
      <c r="I1242" t="s">
        <v>12</v>
      </c>
      <c r="J1242" t="s">
        <v>11</v>
      </c>
      <c r="K1242" t="s">
        <v>42</v>
      </c>
      <c r="L1242" s="16" t="str">
        <f t="shared" si="19"/>
        <v>Aug</v>
      </c>
      <c r="M1242" s="16">
        <f>IF(D1242="?",$R$7,D1242)</f>
        <v>1975</v>
      </c>
      <c r="N1242" s="24" t="str">
        <f>IF(I1242="?",$R$12,I1242)</f>
        <v>tier - 3</v>
      </c>
      <c r="O1242" s="24" t="str">
        <f>IF(J1242="?",$R$18,J1242)</f>
        <v>tier - 2</v>
      </c>
    </row>
    <row r="1243" spans="3:15" x14ac:dyDescent="0.35">
      <c r="C1243" t="s">
        <v>1268</v>
      </c>
      <c r="D1243">
        <v>1973</v>
      </c>
      <c r="E1243" t="s">
        <v>20</v>
      </c>
      <c r="F1243">
        <v>5</v>
      </c>
      <c r="G1243">
        <v>3</v>
      </c>
      <c r="H1243">
        <v>10264.44</v>
      </c>
      <c r="I1243" t="s">
        <v>12</v>
      </c>
      <c r="J1243" t="s">
        <v>11</v>
      </c>
      <c r="K1243" t="s">
        <v>23</v>
      </c>
      <c r="L1243" s="16" t="str">
        <f t="shared" si="19"/>
        <v>Sep</v>
      </c>
      <c r="M1243" s="16">
        <f>IF(D1243="?",$R$7,D1243)</f>
        <v>1973</v>
      </c>
      <c r="N1243" s="24" t="str">
        <f>IF(I1243="?",$R$12,I1243)</f>
        <v>tier - 3</v>
      </c>
      <c r="O1243" s="24" t="str">
        <f>IF(J1243="?",$R$18,J1243)</f>
        <v>tier - 2</v>
      </c>
    </row>
    <row r="1244" spans="3:15" x14ac:dyDescent="0.35">
      <c r="C1244" t="s">
        <v>1269</v>
      </c>
      <c r="D1244">
        <v>1973</v>
      </c>
      <c r="E1244" t="s">
        <v>15</v>
      </c>
      <c r="F1244">
        <v>27</v>
      </c>
      <c r="G1244">
        <v>3</v>
      </c>
      <c r="H1244">
        <v>10269.459999999999</v>
      </c>
      <c r="I1244" t="s">
        <v>12</v>
      </c>
      <c r="J1244" t="s">
        <v>12</v>
      </c>
      <c r="K1244" t="s">
        <v>23</v>
      </c>
      <c r="L1244" s="16" t="str">
        <f t="shared" si="19"/>
        <v>Nov</v>
      </c>
      <c r="M1244" s="16">
        <f>IF(D1244="?",$R$7,D1244)</f>
        <v>1973</v>
      </c>
      <c r="N1244" s="24" t="str">
        <f>IF(I1244="?",$R$12,I1244)</f>
        <v>tier - 3</v>
      </c>
      <c r="O1244" s="24" t="str">
        <f>IF(J1244="?",$R$18,J1244)</f>
        <v>tier - 3</v>
      </c>
    </row>
    <row r="1245" spans="3:15" x14ac:dyDescent="0.35">
      <c r="C1245" t="s">
        <v>1270</v>
      </c>
      <c r="D1245">
        <v>1970</v>
      </c>
      <c r="E1245" t="s">
        <v>18</v>
      </c>
      <c r="F1245">
        <v>21</v>
      </c>
      <c r="G1245">
        <v>0</v>
      </c>
      <c r="H1245">
        <v>10274.33</v>
      </c>
      <c r="I1245" t="s">
        <v>12</v>
      </c>
      <c r="J1245" t="s">
        <v>16</v>
      </c>
      <c r="K1245" t="s">
        <v>247</v>
      </c>
      <c r="L1245" s="16" t="str">
        <f t="shared" si="19"/>
        <v>Jun</v>
      </c>
      <c r="M1245" s="16">
        <f>IF(D1245="?",$R$7,D1245)</f>
        <v>1970</v>
      </c>
      <c r="N1245" s="24" t="str">
        <f>IF(I1245="?",$R$12,I1245)</f>
        <v>tier - 3</v>
      </c>
      <c r="O1245" s="24" t="str">
        <f>IF(J1245="?",$R$18,J1245)</f>
        <v>tier - 1</v>
      </c>
    </row>
    <row r="1246" spans="3:15" x14ac:dyDescent="0.35">
      <c r="C1246" t="s">
        <v>1271</v>
      </c>
      <c r="D1246">
        <v>1988</v>
      </c>
      <c r="E1246" t="s">
        <v>20</v>
      </c>
      <c r="F1246">
        <v>14</v>
      </c>
      <c r="G1246">
        <v>3</v>
      </c>
      <c r="H1246">
        <v>10276.99</v>
      </c>
      <c r="I1246" t="s">
        <v>12</v>
      </c>
      <c r="J1246" t="s">
        <v>16</v>
      </c>
      <c r="K1246" t="s">
        <v>300</v>
      </c>
      <c r="L1246" s="16" t="str">
        <f t="shared" si="19"/>
        <v>Sep</v>
      </c>
      <c r="M1246" s="16">
        <f>IF(D1246="?",$R$7,D1246)</f>
        <v>1988</v>
      </c>
      <c r="N1246" s="24" t="str">
        <f>IF(I1246="?",$R$12,I1246)</f>
        <v>tier - 3</v>
      </c>
      <c r="O1246" s="24" t="str">
        <f>IF(J1246="?",$R$18,J1246)</f>
        <v>tier - 1</v>
      </c>
    </row>
    <row r="1247" spans="3:15" x14ac:dyDescent="0.35">
      <c r="C1247" t="s">
        <v>1272</v>
      </c>
      <c r="D1247">
        <v>1963</v>
      </c>
      <c r="E1247" t="s">
        <v>20</v>
      </c>
      <c r="F1247">
        <v>24</v>
      </c>
      <c r="G1247">
        <v>0</v>
      </c>
      <c r="H1247">
        <v>10308.040000000001</v>
      </c>
      <c r="I1247" t="s">
        <v>12</v>
      </c>
      <c r="J1247" t="s">
        <v>16</v>
      </c>
      <c r="K1247" t="s">
        <v>13</v>
      </c>
      <c r="L1247" s="16" t="str">
        <f t="shared" si="19"/>
        <v>Sep</v>
      </c>
      <c r="M1247" s="16">
        <f>IF(D1247="?",$R$7,D1247)</f>
        <v>1963</v>
      </c>
      <c r="N1247" s="24" t="str">
        <f>IF(I1247="?",$R$12,I1247)</f>
        <v>tier - 3</v>
      </c>
      <c r="O1247" s="24" t="str">
        <f>IF(J1247="?",$R$18,J1247)</f>
        <v>tier - 1</v>
      </c>
    </row>
    <row r="1248" spans="3:15" x14ac:dyDescent="0.35">
      <c r="C1248" t="s">
        <v>1273</v>
      </c>
      <c r="D1248">
        <v>1962</v>
      </c>
      <c r="E1248" t="s">
        <v>10</v>
      </c>
      <c r="F1248">
        <v>12</v>
      </c>
      <c r="G1248">
        <v>0</v>
      </c>
      <c r="H1248">
        <v>10310.780000000001</v>
      </c>
      <c r="I1248" t="s">
        <v>12</v>
      </c>
      <c r="J1248" t="s">
        <v>12</v>
      </c>
      <c r="K1248" t="s">
        <v>23</v>
      </c>
      <c r="L1248" s="16" t="str">
        <f t="shared" si="19"/>
        <v>Jul</v>
      </c>
      <c r="M1248" s="16">
        <f>IF(D1248="?",$R$7,D1248)</f>
        <v>1962</v>
      </c>
      <c r="N1248" s="24" t="str">
        <f>IF(I1248="?",$R$12,I1248)</f>
        <v>tier - 3</v>
      </c>
      <c r="O1248" s="24" t="str">
        <f>IF(J1248="?",$R$18,J1248)</f>
        <v>tier - 3</v>
      </c>
    </row>
    <row r="1249" spans="3:15" x14ac:dyDescent="0.35">
      <c r="C1249" t="s">
        <v>1274</v>
      </c>
      <c r="D1249">
        <v>1991</v>
      </c>
      <c r="E1249" t="s">
        <v>15</v>
      </c>
      <c r="F1249">
        <v>17</v>
      </c>
      <c r="G1249">
        <v>3</v>
      </c>
      <c r="H1249">
        <v>10315.91</v>
      </c>
      <c r="I1249" t="s">
        <v>12</v>
      </c>
      <c r="J1249" t="s">
        <v>11</v>
      </c>
      <c r="K1249" t="s">
        <v>23</v>
      </c>
      <c r="L1249" s="16" t="str">
        <f t="shared" si="19"/>
        <v>Nov</v>
      </c>
      <c r="M1249" s="16">
        <f>IF(D1249="?",$R$7,D1249)</f>
        <v>1991</v>
      </c>
      <c r="N1249" s="24" t="str">
        <f>IF(I1249="?",$R$12,I1249)</f>
        <v>tier - 3</v>
      </c>
      <c r="O1249" s="24" t="str">
        <f>IF(J1249="?",$R$18,J1249)</f>
        <v>tier - 2</v>
      </c>
    </row>
    <row r="1250" spans="3:15" x14ac:dyDescent="0.35">
      <c r="C1250" t="s">
        <v>1275</v>
      </c>
      <c r="D1250">
        <v>1991</v>
      </c>
      <c r="E1250" t="s">
        <v>35</v>
      </c>
      <c r="F1250">
        <v>21</v>
      </c>
      <c r="G1250">
        <v>3</v>
      </c>
      <c r="H1250">
        <v>10322.9</v>
      </c>
      <c r="I1250" t="s">
        <v>12</v>
      </c>
      <c r="J1250" t="s">
        <v>16</v>
      </c>
      <c r="K1250" t="s">
        <v>535</v>
      </c>
      <c r="L1250" s="16" t="str">
        <f t="shared" si="19"/>
        <v>Aug</v>
      </c>
      <c r="M1250" s="16">
        <f>IF(D1250="?",$R$7,D1250)</f>
        <v>1991</v>
      </c>
      <c r="N1250" s="24" t="str">
        <f>IF(I1250="?",$R$12,I1250)</f>
        <v>tier - 3</v>
      </c>
      <c r="O1250" s="24" t="str">
        <f>IF(J1250="?",$R$18,J1250)</f>
        <v>tier - 1</v>
      </c>
    </row>
    <row r="1251" spans="3:15" x14ac:dyDescent="0.35">
      <c r="C1251" t="s">
        <v>1276</v>
      </c>
      <c r="D1251">
        <v>1970</v>
      </c>
      <c r="E1251" t="s">
        <v>30</v>
      </c>
      <c r="F1251">
        <v>1</v>
      </c>
      <c r="G1251">
        <v>2</v>
      </c>
      <c r="H1251">
        <v>10325.209999999999</v>
      </c>
      <c r="I1251" t="s">
        <v>12</v>
      </c>
      <c r="J1251" t="s">
        <v>12</v>
      </c>
      <c r="K1251" t="s">
        <v>42</v>
      </c>
      <c r="L1251" s="16" t="str">
        <f t="shared" si="19"/>
        <v>Dec</v>
      </c>
      <c r="M1251" s="16">
        <f>IF(D1251="?",$R$7,D1251)</f>
        <v>1970</v>
      </c>
      <c r="N1251" s="24" t="str">
        <f>IF(I1251="?",$R$12,I1251)</f>
        <v>tier - 3</v>
      </c>
      <c r="O1251" s="24" t="str">
        <f>IF(J1251="?",$R$18,J1251)</f>
        <v>tier - 3</v>
      </c>
    </row>
    <row r="1252" spans="3:15" x14ac:dyDescent="0.35">
      <c r="C1252" t="s">
        <v>1277</v>
      </c>
      <c r="D1252">
        <v>1982</v>
      </c>
      <c r="E1252" t="s">
        <v>10</v>
      </c>
      <c r="F1252">
        <v>21</v>
      </c>
      <c r="G1252">
        <v>3</v>
      </c>
      <c r="H1252">
        <v>10329.06</v>
      </c>
      <c r="I1252" t="s">
        <v>12</v>
      </c>
      <c r="J1252" t="s">
        <v>16</v>
      </c>
      <c r="K1252" t="s">
        <v>300</v>
      </c>
      <c r="L1252" s="16" t="str">
        <f t="shared" si="19"/>
        <v>Jul</v>
      </c>
      <c r="M1252" s="16">
        <f>IF(D1252="?",$R$7,D1252)</f>
        <v>1982</v>
      </c>
      <c r="N1252" s="24" t="str">
        <f>IF(I1252="?",$R$12,I1252)</f>
        <v>tier - 3</v>
      </c>
      <c r="O1252" s="24" t="str">
        <f>IF(J1252="?",$R$18,J1252)</f>
        <v>tier - 1</v>
      </c>
    </row>
    <row r="1253" spans="3:15" x14ac:dyDescent="0.35">
      <c r="C1253" t="s">
        <v>1278</v>
      </c>
      <c r="D1253">
        <v>1968</v>
      </c>
      <c r="E1253" t="s">
        <v>10</v>
      </c>
      <c r="F1253">
        <v>19</v>
      </c>
      <c r="G1253">
        <v>0</v>
      </c>
      <c r="H1253">
        <v>10338.93</v>
      </c>
      <c r="I1253" t="s">
        <v>12</v>
      </c>
      <c r="J1253" t="s">
        <v>16</v>
      </c>
      <c r="K1253" t="s">
        <v>13</v>
      </c>
      <c r="L1253" s="16" t="str">
        <f t="shared" si="19"/>
        <v>Jul</v>
      </c>
      <c r="M1253" s="16">
        <f>IF(D1253="?",$R$7,D1253)</f>
        <v>1968</v>
      </c>
      <c r="N1253" s="24" t="str">
        <f>IF(I1253="?",$R$12,I1253)</f>
        <v>tier - 3</v>
      </c>
      <c r="O1253" s="24" t="str">
        <f>IF(J1253="?",$R$18,J1253)</f>
        <v>tier - 1</v>
      </c>
    </row>
    <row r="1254" spans="3:15" x14ac:dyDescent="0.35">
      <c r="C1254" t="s">
        <v>1279</v>
      </c>
      <c r="D1254">
        <v>1973</v>
      </c>
      <c r="E1254" t="s">
        <v>35</v>
      </c>
      <c r="F1254">
        <v>8</v>
      </c>
      <c r="G1254">
        <v>0</v>
      </c>
      <c r="H1254">
        <v>10345.93</v>
      </c>
      <c r="I1254" t="s">
        <v>12</v>
      </c>
      <c r="J1254" t="s">
        <v>11</v>
      </c>
      <c r="K1254" t="s">
        <v>300</v>
      </c>
      <c r="L1254" s="16" t="str">
        <f t="shared" si="19"/>
        <v>Aug</v>
      </c>
      <c r="M1254" s="16">
        <f>IF(D1254="?",$R$7,D1254)</f>
        <v>1973</v>
      </c>
      <c r="N1254" s="24" t="str">
        <f>IF(I1254="?",$R$12,I1254)</f>
        <v>tier - 3</v>
      </c>
      <c r="O1254" s="24" t="str">
        <f>IF(J1254="?",$R$18,J1254)</f>
        <v>tier - 2</v>
      </c>
    </row>
    <row r="1255" spans="3:15" x14ac:dyDescent="0.35">
      <c r="C1255" t="s">
        <v>1280</v>
      </c>
      <c r="D1255">
        <v>1974</v>
      </c>
      <c r="E1255" t="s">
        <v>20</v>
      </c>
      <c r="F1255">
        <v>29</v>
      </c>
      <c r="G1255">
        <v>0</v>
      </c>
      <c r="H1255">
        <v>10352.48</v>
      </c>
      <c r="I1255" t="s">
        <v>12</v>
      </c>
      <c r="J1255" t="s">
        <v>16</v>
      </c>
      <c r="K1255" t="s">
        <v>23</v>
      </c>
      <c r="L1255" s="16" t="str">
        <f t="shared" si="19"/>
        <v>Sep</v>
      </c>
      <c r="M1255" s="16">
        <f>IF(D1255="?",$R$7,D1255)</f>
        <v>1974</v>
      </c>
      <c r="N1255" s="24" t="str">
        <f>IF(I1255="?",$R$12,I1255)</f>
        <v>tier - 3</v>
      </c>
      <c r="O1255" s="24" t="str">
        <f>IF(J1255="?",$R$18,J1255)</f>
        <v>tier - 1</v>
      </c>
    </row>
    <row r="1256" spans="3:15" x14ac:dyDescent="0.35">
      <c r="C1256" t="s">
        <v>1281</v>
      </c>
      <c r="D1256">
        <v>1969</v>
      </c>
      <c r="E1256" t="s">
        <v>18</v>
      </c>
      <c r="F1256">
        <v>17</v>
      </c>
      <c r="G1256">
        <v>0</v>
      </c>
      <c r="H1256">
        <v>10355.64</v>
      </c>
      <c r="I1256" t="s">
        <v>12</v>
      </c>
      <c r="J1256" t="s">
        <v>16</v>
      </c>
      <c r="K1256" t="s">
        <v>23</v>
      </c>
      <c r="L1256" s="16" t="str">
        <f t="shared" si="19"/>
        <v>Jun</v>
      </c>
      <c r="M1256" s="16">
        <f>IF(D1256="?",$R$7,D1256)</f>
        <v>1969</v>
      </c>
      <c r="N1256" s="24" t="str">
        <f>IF(I1256="?",$R$12,I1256)</f>
        <v>tier - 3</v>
      </c>
      <c r="O1256" s="24" t="str">
        <f>IF(J1256="?",$R$18,J1256)</f>
        <v>tier - 1</v>
      </c>
    </row>
    <row r="1257" spans="3:15" x14ac:dyDescent="0.35">
      <c r="C1257" t="s">
        <v>1282</v>
      </c>
      <c r="D1257">
        <v>1971</v>
      </c>
      <c r="E1257" t="s">
        <v>20</v>
      </c>
      <c r="F1257">
        <v>6</v>
      </c>
      <c r="G1257">
        <v>0</v>
      </c>
      <c r="H1257">
        <v>10356.67</v>
      </c>
      <c r="I1257" t="s">
        <v>12</v>
      </c>
      <c r="J1257" t="s">
        <v>16</v>
      </c>
      <c r="K1257" t="s">
        <v>200</v>
      </c>
      <c r="L1257" s="16" t="str">
        <f t="shared" si="19"/>
        <v>Sep</v>
      </c>
      <c r="M1257" s="16">
        <f>IF(D1257="?",$R$7,D1257)</f>
        <v>1971</v>
      </c>
      <c r="N1257" s="24" t="str">
        <f>IF(I1257="?",$R$12,I1257)</f>
        <v>tier - 3</v>
      </c>
      <c r="O1257" s="24" t="str">
        <f>IF(J1257="?",$R$18,J1257)</f>
        <v>tier - 1</v>
      </c>
    </row>
    <row r="1258" spans="3:15" x14ac:dyDescent="0.35">
      <c r="C1258" t="s">
        <v>1283</v>
      </c>
      <c r="D1258">
        <v>1973</v>
      </c>
      <c r="E1258" t="s">
        <v>20</v>
      </c>
      <c r="F1258">
        <v>29</v>
      </c>
      <c r="G1258">
        <v>2</v>
      </c>
      <c r="H1258">
        <v>10370.91</v>
      </c>
      <c r="I1258" t="s">
        <v>12</v>
      </c>
      <c r="J1258" t="s">
        <v>12</v>
      </c>
      <c r="K1258" t="s">
        <v>247</v>
      </c>
      <c r="L1258" s="16" t="str">
        <f t="shared" si="19"/>
        <v>Sep</v>
      </c>
      <c r="M1258" s="16">
        <f>IF(D1258="?",$R$7,D1258)</f>
        <v>1973</v>
      </c>
      <c r="N1258" s="24" t="str">
        <f>IF(I1258="?",$R$12,I1258)</f>
        <v>tier - 3</v>
      </c>
      <c r="O1258" s="24" t="str">
        <f>IF(J1258="?",$R$18,J1258)</f>
        <v>tier - 3</v>
      </c>
    </row>
    <row r="1259" spans="3:15" x14ac:dyDescent="0.35">
      <c r="C1259" t="s">
        <v>1284</v>
      </c>
      <c r="D1259">
        <v>1973</v>
      </c>
      <c r="E1259" t="s">
        <v>20</v>
      </c>
      <c r="F1259">
        <v>19</v>
      </c>
      <c r="G1259">
        <v>3</v>
      </c>
      <c r="H1259">
        <v>10381.48</v>
      </c>
      <c r="I1259" t="s">
        <v>12</v>
      </c>
      <c r="J1259" t="s">
        <v>12</v>
      </c>
      <c r="K1259" t="s">
        <v>13</v>
      </c>
      <c r="L1259" s="16" t="str">
        <f t="shared" si="19"/>
        <v>Sep</v>
      </c>
      <c r="M1259" s="16">
        <f>IF(D1259="?",$R$7,D1259)</f>
        <v>1973</v>
      </c>
      <c r="N1259" s="24" t="str">
        <f>IF(I1259="?",$R$12,I1259)</f>
        <v>tier - 3</v>
      </c>
      <c r="O1259" s="24" t="str">
        <f>IF(J1259="?",$R$18,J1259)</f>
        <v>tier - 3</v>
      </c>
    </row>
    <row r="1260" spans="3:15" x14ac:dyDescent="0.35">
      <c r="C1260" t="s">
        <v>1285</v>
      </c>
      <c r="D1260">
        <v>1969</v>
      </c>
      <c r="E1260" t="s">
        <v>10</v>
      </c>
      <c r="F1260">
        <v>7</v>
      </c>
      <c r="G1260">
        <v>0</v>
      </c>
      <c r="H1260">
        <v>10403.27</v>
      </c>
      <c r="I1260" t="s">
        <v>12</v>
      </c>
      <c r="J1260" t="s">
        <v>11</v>
      </c>
      <c r="K1260" t="s">
        <v>516</v>
      </c>
      <c r="L1260" s="16" t="str">
        <f t="shared" si="19"/>
        <v>Jul</v>
      </c>
      <c r="M1260" s="16">
        <f>IF(D1260="?",$R$7,D1260)</f>
        <v>1969</v>
      </c>
      <c r="N1260" s="24" t="str">
        <f>IF(I1260="?",$R$12,I1260)</f>
        <v>tier - 3</v>
      </c>
      <c r="O1260" s="24" t="str">
        <f>IF(J1260="?",$R$18,J1260)</f>
        <v>tier - 2</v>
      </c>
    </row>
    <row r="1261" spans="3:15" x14ac:dyDescent="0.35">
      <c r="C1261" t="s">
        <v>1286</v>
      </c>
      <c r="D1261">
        <v>1975</v>
      </c>
      <c r="E1261" t="s">
        <v>18</v>
      </c>
      <c r="F1261">
        <v>5</v>
      </c>
      <c r="G1261">
        <v>4</v>
      </c>
      <c r="H1261">
        <v>10407.09</v>
      </c>
      <c r="I1261" t="s">
        <v>12</v>
      </c>
      <c r="J1261" t="s">
        <v>16</v>
      </c>
      <c r="K1261" t="s">
        <v>164</v>
      </c>
      <c r="L1261" s="16" t="str">
        <f t="shared" si="19"/>
        <v>Jun</v>
      </c>
      <c r="M1261" s="16">
        <f>IF(D1261="?",$R$7,D1261)</f>
        <v>1975</v>
      </c>
      <c r="N1261" s="24" t="str">
        <f>IF(I1261="?",$R$12,I1261)</f>
        <v>tier - 3</v>
      </c>
      <c r="O1261" s="24" t="str">
        <f>IF(J1261="?",$R$18,J1261)</f>
        <v>tier - 1</v>
      </c>
    </row>
    <row r="1262" spans="3:15" x14ac:dyDescent="0.35">
      <c r="C1262" t="s">
        <v>1287</v>
      </c>
      <c r="D1262">
        <v>1980</v>
      </c>
      <c r="E1262" t="s">
        <v>37</v>
      </c>
      <c r="F1262">
        <v>24</v>
      </c>
      <c r="G1262">
        <v>2</v>
      </c>
      <c r="H1262">
        <v>10407.98</v>
      </c>
      <c r="I1262" t="s">
        <v>12</v>
      </c>
      <c r="J1262" t="s">
        <v>16</v>
      </c>
      <c r="K1262" t="s">
        <v>300</v>
      </c>
      <c r="L1262" s="16" t="str">
        <f t="shared" si="19"/>
        <v>Oct</v>
      </c>
      <c r="M1262" s="16">
        <f>IF(D1262="?",$R$7,D1262)</f>
        <v>1980</v>
      </c>
      <c r="N1262" s="24" t="str">
        <f>IF(I1262="?",$R$12,I1262)</f>
        <v>tier - 3</v>
      </c>
      <c r="O1262" s="24" t="str">
        <f>IF(J1262="?",$R$18,J1262)</f>
        <v>tier - 1</v>
      </c>
    </row>
    <row r="1263" spans="3:15" x14ac:dyDescent="0.35">
      <c r="C1263" t="s">
        <v>1288</v>
      </c>
      <c r="D1263">
        <v>1973</v>
      </c>
      <c r="E1263" t="s">
        <v>37</v>
      </c>
      <c r="F1263">
        <v>11</v>
      </c>
      <c r="G1263">
        <v>0</v>
      </c>
      <c r="H1263">
        <v>10419.59</v>
      </c>
      <c r="I1263" t="s">
        <v>12</v>
      </c>
      <c r="J1263" t="s">
        <v>11</v>
      </c>
      <c r="K1263" t="s">
        <v>200</v>
      </c>
      <c r="L1263" s="16" t="str">
        <f t="shared" si="19"/>
        <v>Oct</v>
      </c>
      <c r="M1263" s="16">
        <f>IF(D1263="?",$R$7,D1263)</f>
        <v>1973</v>
      </c>
      <c r="N1263" s="24" t="str">
        <f>IF(I1263="?",$R$12,I1263)</f>
        <v>tier - 3</v>
      </c>
      <c r="O1263" s="24" t="str">
        <f>IF(J1263="?",$R$18,J1263)</f>
        <v>tier - 2</v>
      </c>
    </row>
    <row r="1264" spans="3:15" x14ac:dyDescent="0.35">
      <c r="C1264" t="s">
        <v>1289</v>
      </c>
      <c r="D1264">
        <v>1979</v>
      </c>
      <c r="E1264" t="s">
        <v>15</v>
      </c>
      <c r="F1264">
        <v>25</v>
      </c>
      <c r="G1264">
        <v>2</v>
      </c>
      <c r="H1264">
        <v>10419.65</v>
      </c>
      <c r="I1264" t="s">
        <v>12</v>
      </c>
      <c r="J1264" t="s">
        <v>11</v>
      </c>
      <c r="K1264" t="s">
        <v>200</v>
      </c>
      <c r="L1264" s="16" t="str">
        <f t="shared" si="19"/>
        <v>Nov</v>
      </c>
      <c r="M1264" s="16">
        <f>IF(D1264="?",$R$7,D1264)</f>
        <v>1979</v>
      </c>
      <c r="N1264" s="24" t="str">
        <f>IF(I1264="?",$R$12,I1264)</f>
        <v>tier - 3</v>
      </c>
      <c r="O1264" s="24" t="str">
        <f>IF(J1264="?",$R$18,J1264)</f>
        <v>tier - 2</v>
      </c>
    </row>
    <row r="1265" spans="3:15" x14ac:dyDescent="0.35">
      <c r="C1265" t="s">
        <v>1290</v>
      </c>
      <c r="D1265">
        <v>1968</v>
      </c>
      <c r="E1265" t="s">
        <v>30</v>
      </c>
      <c r="F1265">
        <v>27</v>
      </c>
      <c r="G1265">
        <v>0</v>
      </c>
      <c r="H1265">
        <v>10422.92</v>
      </c>
      <c r="I1265" t="s">
        <v>12</v>
      </c>
      <c r="J1265" t="s">
        <v>16</v>
      </c>
      <c r="K1265" t="s">
        <v>356</v>
      </c>
      <c r="L1265" s="16" t="str">
        <f t="shared" si="19"/>
        <v>Dec</v>
      </c>
      <c r="M1265" s="16">
        <f>IF(D1265="?",$R$7,D1265)</f>
        <v>1968</v>
      </c>
      <c r="N1265" s="24" t="str">
        <f>IF(I1265="?",$R$12,I1265)</f>
        <v>tier - 3</v>
      </c>
      <c r="O1265" s="24" t="str">
        <f>IF(J1265="?",$R$18,J1265)</f>
        <v>tier - 1</v>
      </c>
    </row>
    <row r="1266" spans="3:15" x14ac:dyDescent="0.35">
      <c r="C1266" t="s">
        <v>1291</v>
      </c>
      <c r="D1266">
        <v>1968</v>
      </c>
      <c r="E1266" t="s">
        <v>35</v>
      </c>
      <c r="F1266">
        <v>23</v>
      </c>
      <c r="G1266">
        <v>0</v>
      </c>
      <c r="H1266">
        <v>10435.07</v>
      </c>
      <c r="I1266" t="s">
        <v>12</v>
      </c>
      <c r="J1266" t="s">
        <v>16</v>
      </c>
      <c r="K1266" t="s">
        <v>168</v>
      </c>
      <c r="L1266" s="16" t="str">
        <f t="shared" si="19"/>
        <v>Aug</v>
      </c>
      <c r="M1266" s="16">
        <f>IF(D1266="?",$R$7,D1266)</f>
        <v>1968</v>
      </c>
      <c r="N1266" s="24" t="str">
        <f>IF(I1266="?",$R$12,I1266)</f>
        <v>tier - 3</v>
      </c>
      <c r="O1266" s="24" t="str">
        <f>IF(J1266="?",$R$18,J1266)</f>
        <v>tier - 1</v>
      </c>
    </row>
    <row r="1267" spans="3:15" x14ac:dyDescent="0.35">
      <c r="C1267" t="s">
        <v>1292</v>
      </c>
      <c r="D1267">
        <v>1968</v>
      </c>
      <c r="E1267" t="s">
        <v>35</v>
      </c>
      <c r="F1267">
        <v>29</v>
      </c>
      <c r="G1267">
        <v>1</v>
      </c>
      <c r="H1267">
        <v>10436.1</v>
      </c>
      <c r="I1267" t="s">
        <v>12</v>
      </c>
      <c r="J1267" t="s">
        <v>12</v>
      </c>
      <c r="K1267" t="s">
        <v>42</v>
      </c>
      <c r="L1267" s="16" t="str">
        <f t="shared" si="19"/>
        <v>Aug</v>
      </c>
      <c r="M1267" s="16">
        <f>IF(D1267="?",$R$7,D1267)</f>
        <v>1968</v>
      </c>
      <c r="N1267" s="24" t="str">
        <f>IF(I1267="?",$R$12,I1267)</f>
        <v>tier - 3</v>
      </c>
      <c r="O1267" s="24" t="str">
        <f>IF(J1267="?",$R$18,J1267)</f>
        <v>tier - 3</v>
      </c>
    </row>
    <row r="1268" spans="3:15" x14ac:dyDescent="0.35">
      <c r="C1268" t="s">
        <v>1293</v>
      </c>
      <c r="D1268">
        <v>1968</v>
      </c>
      <c r="E1268" t="s">
        <v>15</v>
      </c>
      <c r="F1268">
        <v>8</v>
      </c>
      <c r="G1268">
        <v>1</v>
      </c>
      <c r="H1268">
        <v>10450.549999999999</v>
      </c>
      <c r="I1268" t="s">
        <v>12</v>
      </c>
      <c r="J1268" t="s">
        <v>16</v>
      </c>
      <c r="K1268" t="s">
        <v>42</v>
      </c>
      <c r="L1268" s="16" t="str">
        <f t="shared" si="19"/>
        <v>Nov</v>
      </c>
      <c r="M1268" s="16">
        <f>IF(D1268="?",$R$7,D1268)</f>
        <v>1968</v>
      </c>
      <c r="N1268" s="24" t="str">
        <f>IF(I1268="?",$R$12,I1268)</f>
        <v>tier - 3</v>
      </c>
      <c r="O1268" s="24" t="str">
        <f>IF(J1268="?",$R$18,J1268)</f>
        <v>tier - 1</v>
      </c>
    </row>
    <row r="1269" spans="3:15" x14ac:dyDescent="0.35">
      <c r="C1269" t="s">
        <v>1294</v>
      </c>
      <c r="D1269">
        <v>1964</v>
      </c>
      <c r="E1269" t="s">
        <v>37</v>
      </c>
      <c r="F1269">
        <v>14</v>
      </c>
      <c r="G1269">
        <v>0</v>
      </c>
      <c r="H1269">
        <v>10455.1</v>
      </c>
      <c r="I1269" t="s">
        <v>12</v>
      </c>
      <c r="J1269" t="s">
        <v>16</v>
      </c>
      <c r="K1269" t="s">
        <v>23</v>
      </c>
      <c r="L1269" s="16" t="str">
        <f t="shared" si="19"/>
        <v>Oct</v>
      </c>
      <c r="M1269" s="16">
        <f>IF(D1269="?",$R$7,D1269)</f>
        <v>1964</v>
      </c>
      <c r="N1269" s="24" t="str">
        <f>IF(I1269="?",$R$12,I1269)</f>
        <v>tier - 3</v>
      </c>
      <c r="O1269" s="24" t="str">
        <f>IF(J1269="?",$R$18,J1269)</f>
        <v>tier - 1</v>
      </c>
    </row>
    <row r="1270" spans="3:15" x14ac:dyDescent="0.35">
      <c r="C1270" t="s">
        <v>1295</v>
      </c>
      <c r="D1270">
        <v>1976</v>
      </c>
      <c r="E1270" t="s">
        <v>35</v>
      </c>
      <c r="F1270">
        <v>3</v>
      </c>
      <c r="G1270">
        <v>2</v>
      </c>
      <c r="H1270">
        <v>10455.14</v>
      </c>
      <c r="I1270" t="s">
        <v>12</v>
      </c>
      <c r="J1270" t="s">
        <v>11</v>
      </c>
      <c r="K1270" t="s">
        <v>300</v>
      </c>
      <c r="L1270" s="16" t="str">
        <f t="shared" si="19"/>
        <v>Aug</v>
      </c>
      <c r="M1270" s="16">
        <f>IF(D1270="?",$R$7,D1270)</f>
        <v>1976</v>
      </c>
      <c r="N1270" s="24" t="str">
        <f>IF(I1270="?",$R$12,I1270)</f>
        <v>tier - 3</v>
      </c>
      <c r="O1270" s="24" t="str">
        <f>IF(J1270="?",$R$18,J1270)</f>
        <v>tier - 2</v>
      </c>
    </row>
    <row r="1271" spans="3:15" x14ac:dyDescent="0.35">
      <c r="C1271" t="s">
        <v>1296</v>
      </c>
      <c r="D1271">
        <v>1964</v>
      </c>
      <c r="E1271" t="s">
        <v>10</v>
      </c>
      <c r="F1271">
        <v>27</v>
      </c>
      <c r="G1271">
        <v>0</v>
      </c>
      <c r="H1271">
        <v>10459.19</v>
      </c>
      <c r="I1271" t="s">
        <v>12</v>
      </c>
      <c r="J1271" t="s">
        <v>16</v>
      </c>
      <c r="K1271" t="s">
        <v>13</v>
      </c>
      <c r="L1271" s="16" t="str">
        <f t="shared" si="19"/>
        <v>Jul</v>
      </c>
      <c r="M1271" s="16">
        <f>IF(D1271="?",$R$7,D1271)</f>
        <v>1964</v>
      </c>
      <c r="N1271" s="24" t="str">
        <f>IF(I1271="?",$R$12,I1271)</f>
        <v>tier - 3</v>
      </c>
      <c r="O1271" s="24" t="str">
        <f>IF(J1271="?",$R$18,J1271)</f>
        <v>tier - 1</v>
      </c>
    </row>
    <row r="1272" spans="3:15" x14ac:dyDescent="0.35">
      <c r="C1272" t="s">
        <v>1297</v>
      </c>
      <c r="D1272">
        <v>1969</v>
      </c>
      <c r="E1272" t="s">
        <v>20</v>
      </c>
      <c r="F1272">
        <v>22</v>
      </c>
      <c r="G1272">
        <v>1</v>
      </c>
      <c r="H1272">
        <v>10461.98</v>
      </c>
      <c r="I1272" t="s">
        <v>12</v>
      </c>
      <c r="J1272" t="s">
        <v>16</v>
      </c>
      <c r="K1272" t="s">
        <v>23</v>
      </c>
      <c r="L1272" s="16" t="str">
        <f t="shared" si="19"/>
        <v>Sep</v>
      </c>
      <c r="M1272" s="16">
        <f>IF(D1272="?",$R$7,D1272)</f>
        <v>1969</v>
      </c>
      <c r="N1272" s="24" t="str">
        <f>IF(I1272="?",$R$12,I1272)</f>
        <v>tier - 3</v>
      </c>
      <c r="O1272" s="24" t="str">
        <f>IF(J1272="?",$R$18,J1272)</f>
        <v>tier - 1</v>
      </c>
    </row>
    <row r="1273" spans="3:15" x14ac:dyDescent="0.35">
      <c r="C1273" t="s">
        <v>1298</v>
      </c>
      <c r="D1273">
        <v>1987</v>
      </c>
      <c r="E1273" t="s">
        <v>18</v>
      </c>
      <c r="F1273">
        <v>28</v>
      </c>
      <c r="G1273">
        <v>3</v>
      </c>
      <c r="H1273">
        <v>10464.83</v>
      </c>
      <c r="I1273" t="s">
        <v>12</v>
      </c>
      <c r="J1273" t="s">
        <v>16</v>
      </c>
      <c r="K1273" t="s">
        <v>23</v>
      </c>
      <c r="L1273" s="16" t="str">
        <f t="shared" si="19"/>
        <v>Jun</v>
      </c>
      <c r="M1273" s="16">
        <f>IF(D1273="?",$R$7,D1273)</f>
        <v>1987</v>
      </c>
      <c r="N1273" s="24" t="str">
        <f>IF(I1273="?",$R$12,I1273)</f>
        <v>tier - 3</v>
      </c>
      <c r="O1273" s="24" t="str">
        <f>IF(J1273="?",$R$18,J1273)</f>
        <v>tier - 1</v>
      </c>
    </row>
    <row r="1274" spans="3:15" x14ac:dyDescent="0.35">
      <c r="C1274" t="s">
        <v>1299</v>
      </c>
      <c r="D1274">
        <v>1978</v>
      </c>
      <c r="E1274" t="s">
        <v>35</v>
      </c>
      <c r="F1274">
        <v>21</v>
      </c>
      <c r="G1274">
        <v>2</v>
      </c>
      <c r="H1274">
        <v>10486.55</v>
      </c>
      <c r="I1274" t="s">
        <v>12</v>
      </c>
      <c r="J1274" t="s">
        <v>12</v>
      </c>
      <c r="K1274" t="s">
        <v>200</v>
      </c>
      <c r="L1274" s="16" t="str">
        <f t="shared" si="19"/>
        <v>Aug</v>
      </c>
      <c r="M1274" s="16">
        <f>IF(D1274="?",$R$7,D1274)</f>
        <v>1978</v>
      </c>
      <c r="N1274" s="24" t="str">
        <f>IF(I1274="?",$R$12,I1274)</f>
        <v>tier - 3</v>
      </c>
      <c r="O1274" s="24" t="str">
        <f>IF(J1274="?",$R$18,J1274)</f>
        <v>tier - 3</v>
      </c>
    </row>
    <row r="1275" spans="3:15" x14ac:dyDescent="0.35">
      <c r="C1275" t="s">
        <v>1300</v>
      </c>
      <c r="D1275">
        <v>1972</v>
      </c>
      <c r="E1275" t="s">
        <v>37</v>
      </c>
      <c r="F1275">
        <v>19</v>
      </c>
      <c r="G1275">
        <v>2</v>
      </c>
      <c r="H1275">
        <v>10493.95</v>
      </c>
      <c r="I1275" t="s">
        <v>12</v>
      </c>
      <c r="J1275" t="s">
        <v>16</v>
      </c>
      <c r="K1275" t="s">
        <v>23</v>
      </c>
      <c r="L1275" s="16" t="str">
        <f t="shared" si="19"/>
        <v>Oct</v>
      </c>
      <c r="M1275" s="16">
        <f>IF(D1275="?",$R$7,D1275)</f>
        <v>1972</v>
      </c>
      <c r="N1275" s="24" t="str">
        <f>IF(I1275="?",$R$12,I1275)</f>
        <v>tier - 3</v>
      </c>
      <c r="O1275" s="24" t="str">
        <f>IF(J1275="?",$R$18,J1275)</f>
        <v>tier - 1</v>
      </c>
    </row>
    <row r="1276" spans="3:15" x14ac:dyDescent="0.35">
      <c r="C1276" t="s">
        <v>1301</v>
      </c>
      <c r="D1276">
        <v>1977</v>
      </c>
      <c r="E1276" t="s">
        <v>37</v>
      </c>
      <c r="F1276">
        <v>25</v>
      </c>
      <c r="G1276">
        <v>2</v>
      </c>
      <c r="H1276">
        <v>10495.6</v>
      </c>
      <c r="I1276" t="s">
        <v>12</v>
      </c>
      <c r="J1276" t="s">
        <v>16</v>
      </c>
      <c r="K1276" t="s">
        <v>23</v>
      </c>
      <c r="L1276" s="16" t="str">
        <f t="shared" si="19"/>
        <v>Oct</v>
      </c>
      <c r="M1276" s="16">
        <f>IF(D1276="?",$R$7,D1276)</f>
        <v>1977</v>
      </c>
      <c r="N1276" s="24" t="str">
        <f>IF(I1276="?",$R$12,I1276)</f>
        <v>tier - 3</v>
      </c>
      <c r="O1276" s="24" t="str">
        <f>IF(J1276="?",$R$18,J1276)</f>
        <v>tier - 1</v>
      </c>
    </row>
    <row r="1277" spans="3:15" x14ac:dyDescent="0.35">
      <c r="C1277" t="s">
        <v>1302</v>
      </c>
      <c r="D1277">
        <v>1971</v>
      </c>
      <c r="E1277" t="s">
        <v>20</v>
      </c>
      <c r="F1277">
        <v>26</v>
      </c>
      <c r="G1277">
        <v>0</v>
      </c>
      <c r="H1277">
        <v>10546.48</v>
      </c>
      <c r="I1277" t="s">
        <v>12</v>
      </c>
      <c r="J1277" t="s">
        <v>12</v>
      </c>
      <c r="K1277" t="s">
        <v>42</v>
      </c>
      <c r="L1277" s="16" t="str">
        <f t="shared" si="19"/>
        <v>Sep</v>
      </c>
      <c r="M1277" s="16">
        <f>IF(D1277="?",$R$7,D1277)</f>
        <v>1971</v>
      </c>
      <c r="N1277" s="24" t="str">
        <f>IF(I1277="?",$R$12,I1277)</f>
        <v>tier - 3</v>
      </c>
      <c r="O1277" s="24" t="str">
        <f>IF(J1277="?",$R$18,J1277)</f>
        <v>tier - 3</v>
      </c>
    </row>
    <row r="1278" spans="3:15" x14ac:dyDescent="0.35">
      <c r="C1278" t="s">
        <v>1303</v>
      </c>
      <c r="D1278">
        <v>1971</v>
      </c>
      <c r="E1278" t="s">
        <v>18</v>
      </c>
      <c r="F1278">
        <v>29</v>
      </c>
      <c r="G1278">
        <v>3</v>
      </c>
      <c r="H1278">
        <v>10560.49</v>
      </c>
      <c r="I1278" t="s">
        <v>12</v>
      </c>
      <c r="J1278" t="s">
        <v>11</v>
      </c>
      <c r="K1278" t="s">
        <v>13</v>
      </c>
      <c r="L1278" s="16" t="str">
        <f t="shared" si="19"/>
        <v>Jun</v>
      </c>
      <c r="M1278" s="16">
        <f>IF(D1278="?",$R$7,D1278)</f>
        <v>1971</v>
      </c>
      <c r="N1278" s="24" t="str">
        <f>IF(I1278="?",$R$12,I1278)</f>
        <v>tier - 3</v>
      </c>
      <c r="O1278" s="24" t="str">
        <f>IF(J1278="?",$R$18,J1278)</f>
        <v>tier - 2</v>
      </c>
    </row>
    <row r="1279" spans="3:15" x14ac:dyDescent="0.35">
      <c r="C1279" t="s">
        <v>1304</v>
      </c>
      <c r="D1279">
        <v>1969</v>
      </c>
      <c r="E1279" t="s">
        <v>10</v>
      </c>
      <c r="F1279">
        <v>17</v>
      </c>
      <c r="G1279">
        <v>0</v>
      </c>
      <c r="H1279">
        <v>10564.88</v>
      </c>
      <c r="I1279" t="s">
        <v>12</v>
      </c>
      <c r="J1279" t="s">
        <v>16</v>
      </c>
      <c r="K1279" t="s">
        <v>247</v>
      </c>
      <c r="L1279" s="16" t="str">
        <f t="shared" si="19"/>
        <v>Jul</v>
      </c>
      <c r="M1279" s="16">
        <f>IF(D1279="?",$R$7,D1279)</f>
        <v>1969</v>
      </c>
      <c r="N1279" s="24" t="str">
        <f>IF(I1279="?",$R$12,I1279)</f>
        <v>tier - 3</v>
      </c>
      <c r="O1279" s="24" t="str">
        <f>IF(J1279="?",$R$18,J1279)</f>
        <v>tier - 1</v>
      </c>
    </row>
    <row r="1280" spans="3:15" x14ac:dyDescent="0.35">
      <c r="C1280" t="s">
        <v>1305</v>
      </c>
      <c r="D1280">
        <v>1966</v>
      </c>
      <c r="E1280" t="s">
        <v>30</v>
      </c>
      <c r="F1280">
        <v>11</v>
      </c>
      <c r="G1280">
        <v>0</v>
      </c>
      <c r="H1280">
        <v>10577.09</v>
      </c>
      <c r="I1280" t="s">
        <v>12</v>
      </c>
      <c r="J1280" t="s">
        <v>12</v>
      </c>
      <c r="K1280" t="s">
        <v>42</v>
      </c>
      <c r="L1280" s="16" t="str">
        <f t="shared" si="19"/>
        <v>Dec</v>
      </c>
      <c r="M1280" s="16">
        <f>IF(D1280="?",$R$7,D1280)</f>
        <v>1966</v>
      </c>
      <c r="N1280" s="24" t="str">
        <f>IF(I1280="?",$R$12,I1280)</f>
        <v>tier - 3</v>
      </c>
      <c r="O1280" s="24" t="str">
        <f>IF(J1280="?",$R$18,J1280)</f>
        <v>tier - 3</v>
      </c>
    </row>
    <row r="1281" spans="3:15" x14ac:dyDescent="0.35">
      <c r="C1281" t="s">
        <v>1306</v>
      </c>
      <c r="D1281">
        <v>1969</v>
      </c>
      <c r="E1281" t="s">
        <v>30</v>
      </c>
      <c r="F1281">
        <v>25</v>
      </c>
      <c r="G1281">
        <v>1</v>
      </c>
      <c r="H1281">
        <v>10579.71</v>
      </c>
      <c r="I1281" t="s">
        <v>12</v>
      </c>
      <c r="J1281" t="s">
        <v>12</v>
      </c>
      <c r="K1281" t="s">
        <v>13</v>
      </c>
      <c r="L1281" s="16" t="str">
        <f t="shared" si="19"/>
        <v>Dec</v>
      </c>
      <c r="M1281" s="16">
        <f>IF(D1281="?",$R$7,D1281)</f>
        <v>1969</v>
      </c>
      <c r="N1281" s="24" t="str">
        <f>IF(I1281="?",$R$12,I1281)</f>
        <v>tier - 3</v>
      </c>
      <c r="O1281" s="24" t="str">
        <f>IF(J1281="?",$R$18,J1281)</f>
        <v>tier - 3</v>
      </c>
    </row>
    <row r="1282" spans="3:15" x14ac:dyDescent="0.35">
      <c r="C1282" t="s">
        <v>1307</v>
      </c>
      <c r="D1282">
        <v>1966</v>
      </c>
      <c r="E1282" t="s">
        <v>15</v>
      </c>
      <c r="F1282">
        <v>3</v>
      </c>
      <c r="G1282">
        <v>0</v>
      </c>
      <c r="H1282">
        <v>10594.23</v>
      </c>
      <c r="I1282" t="s">
        <v>12</v>
      </c>
      <c r="J1282" t="s">
        <v>12</v>
      </c>
      <c r="K1282" t="s">
        <v>13</v>
      </c>
      <c r="L1282" s="16" t="str">
        <f t="shared" si="19"/>
        <v>Nov</v>
      </c>
      <c r="M1282" s="16">
        <f>IF(D1282="?",$R$7,D1282)</f>
        <v>1966</v>
      </c>
      <c r="N1282" s="24" t="str">
        <f>IF(I1282="?",$R$12,I1282)</f>
        <v>tier - 3</v>
      </c>
      <c r="O1282" s="24" t="str">
        <f>IF(J1282="?",$R$18,J1282)</f>
        <v>tier - 3</v>
      </c>
    </row>
    <row r="1283" spans="3:15" x14ac:dyDescent="0.35">
      <c r="C1283" t="s">
        <v>1308</v>
      </c>
      <c r="D1283">
        <v>1967</v>
      </c>
      <c r="E1283" t="s">
        <v>15</v>
      </c>
      <c r="F1283">
        <v>29</v>
      </c>
      <c r="G1283">
        <v>0</v>
      </c>
      <c r="H1283">
        <v>10594.5</v>
      </c>
      <c r="I1283" t="s">
        <v>12</v>
      </c>
      <c r="J1283" t="s">
        <v>16</v>
      </c>
      <c r="K1283" t="s">
        <v>23</v>
      </c>
      <c r="L1283" s="16" t="str">
        <f t="shared" si="19"/>
        <v>Nov</v>
      </c>
      <c r="M1283" s="16">
        <f>IF(D1283="?",$R$7,D1283)</f>
        <v>1967</v>
      </c>
      <c r="N1283" s="24" t="str">
        <f>IF(I1283="?",$R$12,I1283)</f>
        <v>tier - 3</v>
      </c>
      <c r="O1283" s="24" t="str">
        <f>IF(J1283="?",$R$18,J1283)</f>
        <v>tier - 1</v>
      </c>
    </row>
    <row r="1284" spans="3:15" x14ac:dyDescent="0.35">
      <c r="C1284" t="s">
        <v>1309</v>
      </c>
      <c r="D1284">
        <v>1972</v>
      </c>
      <c r="E1284" t="s">
        <v>30</v>
      </c>
      <c r="F1284">
        <v>14</v>
      </c>
      <c r="G1284">
        <v>3</v>
      </c>
      <c r="H1284">
        <v>10600.55</v>
      </c>
      <c r="I1284" t="s">
        <v>12</v>
      </c>
      <c r="J1284" t="s">
        <v>16</v>
      </c>
      <c r="K1284" t="s">
        <v>23</v>
      </c>
      <c r="L1284" s="16" t="str">
        <f t="shared" si="19"/>
        <v>Dec</v>
      </c>
      <c r="M1284" s="16">
        <f>IF(D1284="?",$R$7,D1284)</f>
        <v>1972</v>
      </c>
      <c r="N1284" s="24" t="str">
        <f>IF(I1284="?",$R$12,I1284)</f>
        <v>tier - 3</v>
      </c>
      <c r="O1284" s="24" t="str">
        <f>IF(J1284="?",$R$18,J1284)</f>
        <v>tier - 1</v>
      </c>
    </row>
    <row r="1285" spans="3:15" x14ac:dyDescent="0.35">
      <c r="C1285" t="s">
        <v>1310</v>
      </c>
      <c r="D1285">
        <v>1966</v>
      </c>
      <c r="E1285" t="s">
        <v>10</v>
      </c>
      <c r="F1285">
        <v>20</v>
      </c>
      <c r="G1285">
        <v>0</v>
      </c>
      <c r="H1285">
        <v>10601.41</v>
      </c>
      <c r="I1285" t="s">
        <v>12</v>
      </c>
      <c r="J1285" t="s">
        <v>11</v>
      </c>
      <c r="K1285" t="s">
        <v>42</v>
      </c>
      <c r="L1285" s="16" t="str">
        <f t="shared" si="19"/>
        <v>Jul</v>
      </c>
      <c r="M1285" s="16">
        <f>IF(D1285="?",$R$7,D1285)</f>
        <v>1966</v>
      </c>
      <c r="N1285" s="24" t="str">
        <f>IF(I1285="?",$R$12,I1285)</f>
        <v>tier - 3</v>
      </c>
      <c r="O1285" s="24" t="str">
        <f>IF(J1285="?",$R$18,J1285)</f>
        <v>tier - 2</v>
      </c>
    </row>
    <row r="1286" spans="3:15" x14ac:dyDescent="0.35">
      <c r="C1286" t="s">
        <v>1311</v>
      </c>
      <c r="D1286">
        <v>1967</v>
      </c>
      <c r="E1286" t="s">
        <v>18</v>
      </c>
      <c r="F1286">
        <v>23</v>
      </c>
      <c r="G1286">
        <v>0</v>
      </c>
      <c r="H1286">
        <v>10601.63</v>
      </c>
      <c r="I1286" t="s">
        <v>12</v>
      </c>
      <c r="J1286" t="s">
        <v>11</v>
      </c>
      <c r="K1286" t="s">
        <v>23</v>
      </c>
      <c r="L1286" s="16" t="str">
        <f t="shared" si="19"/>
        <v>Jun</v>
      </c>
      <c r="M1286" s="16">
        <f>IF(D1286="?",$R$7,D1286)</f>
        <v>1967</v>
      </c>
      <c r="N1286" s="24" t="str">
        <f>IF(I1286="?",$R$12,I1286)</f>
        <v>tier - 3</v>
      </c>
      <c r="O1286" s="24" t="str">
        <f>IF(J1286="?",$R$18,J1286)</f>
        <v>tier - 2</v>
      </c>
    </row>
    <row r="1287" spans="3:15" x14ac:dyDescent="0.35">
      <c r="C1287" t="s">
        <v>1312</v>
      </c>
      <c r="D1287">
        <v>1966</v>
      </c>
      <c r="E1287" t="s">
        <v>10</v>
      </c>
      <c r="F1287">
        <v>2</v>
      </c>
      <c r="G1287">
        <v>0</v>
      </c>
      <c r="H1287">
        <v>10602.39</v>
      </c>
      <c r="I1287" t="s">
        <v>12</v>
      </c>
      <c r="J1287" t="s">
        <v>12</v>
      </c>
      <c r="K1287" t="s">
        <v>42</v>
      </c>
      <c r="L1287" s="16" t="str">
        <f t="shared" si="19"/>
        <v>Jul</v>
      </c>
      <c r="M1287" s="16">
        <f>IF(D1287="?",$R$7,D1287)</f>
        <v>1966</v>
      </c>
      <c r="N1287" s="24" t="str">
        <f>IF(I1287="?",$R$12,I1287)</f>
        <v>tier - 3</v>
      </c>
      <c r="O1287" s="24" t="str">
        <f>IF(J1287="?",$R$18,J1287)</f>
        <v>tier - 3</v>
      </c>
    </row>
    <row r="1288" spans="3:15" x14ac:dyDescent="0.35">
      <c r="C1288" t="s">
        <v>1313</v>
      </c>
      <c r="D1288">
        <v>1965</v>
      </c>
      <c r="E1288" t="s">
        <v>18</v>
      </c>
      <c r="F1288">
        <v>27</v>
      </c>
      <c r="G1288">
        <v>0</v>
      </c>
      <c r="H1288">
        <v>10608.67</v>
      </c>
      <c r="I1288" t="s">
        <v>12</v>
      </c>
      <c r="J1288" t="s">
        <v>12</v>
      </c>
      <c r="K1288" t="s">
        <v>23</v>
      </c>
      <c r="L1288" s="16" t="str">
        <f t="shared" si="19"/>
        <v>Jun</v>
      </c>
      <c r="M1288" s="16">
        <f>IF(D1288="?",$R$7,D1288)</f>
        <v>1965</v>
      </c>
      <c r="N1288" s="24" t="str">
        <f>IF(I1288="?",$R$12,I1288)</f>
        <v>tier - 3</v>
      </c>
      <c r="O1288" s="24" t="str">
        <f>IF(J1288="?",$R$18,J1288)</f>
        <v>tier - 3</v>
      </c>
    </row>
    <row r="1289" spans="3:15" x14ac:dyDescent="0.35">
      <c r="C1289" t="s">
        <v>1314</v>
      </c>
      <c r="D1289">
        <v>1992</v>
      </c>
      <c r="E1289" t="s">
        <v>10</v>
      </c>
      <c r="F1289">
        <v>23</v>
      </c>
      <c r="G1289">
        <v>0</v>
      </c>
      <c r="H1289">
        <v>10617.04</v>
      </c>
      <c r="I1289" t="s">
        <v>12</v>
      </c>
      <c r="J1289" t="s">
        <v>12</v>
      </c>
      <c r="K1289" t="s">
        <v>535</v>
      </c>
      <c r="L1289" s="16" t="str">
        <f t="shared" ref="L1289:L1352" si="20">IF(E1289="?","SEP",E1289)</f>
        <v>Jul</v>
      </c>
      <c r="M1289" s="16">
        <f>IF(D1289="?",$R$7,D1289)</f>
        <v>1992</v>
      </c>
      <c r="N1289" s="24" t="str">
        <f>IF(I1289="?",$R$12,I1289)</f>
        <v>tier - 3</v>
      </c>
      <c r="O1289" s="24" t="str">
        <f>IF(J1289="?",$R$18,J1289)</f>
        <v>tier - 3</v>
      </c>
    </row>
    <row r="1290" spans="3:15" x14ac:dyDescent="0.35">
      <c r="C1290" t="s">
        <v>1315</v>
      </c>
      <c r="D1290">
        <v>1990</v>
      </c>
      <c r="E1290" t="s">
        <v>10</v>
      </c>
      <c r="F1290">
        <v>6</v>
      </c>
      <c r="G1290">
        <v>3</v>
      </c>
      <c r="H1290">
        <v>10620.26</v>
      </c>
      <c r="I1290" t="s">
        <v>12</v>
      </c>
      <c r="J1290" t="s">
        <v>12</v>
      </c>
      <c r="K1290" t="s">
        <v>23</v>
      </c>
      <c r="L1290" s="16" t="str">
        <f t="shared" si="20"/>
        <v>Jul</v>
      </c>
      <c r="M1290" s="16">
        <f>IF(D1290="?",$R$7,D1290)</f>
        <v>1990</v>
      </c>
      <c r="N1290" s="24" t="str">
        <f>IF(I1290="?",$R$12,I1290)</f>
        <v>tier - 3</v>
      </c>
      <c r="O1290" s="24" t="str">
        <f>IF(J1290="?",$R$18,J1290)</f>
        <v>tier - 3</v>
      </c>
    </row>
    <row r="1291" spans="3:15" x14ac:dyDescent="0.35">
      <c r="C1291" t="s">
        <v>1316</v>
      </c>
      <c r="D1291">
        <v>1964</v>
      </c>
      <c r="E1291" t="s">
        <v>35</v>
      </c>
      <c r="F1291">
        <v>8</v>
      </c>
      <c r="G1291">
        <v>0</v>
      </c>
      <c r="H1291">
        <v>10627.81</v>
      </c>
      <c r="I1291" t="s">
        <v>12</v>
      </c>
      <c r="J1291" t="s">
        <v>12</v>
      </c>
      <c r="K1291" t="s">
        <v>13</v>
      </c>
      <c r="L1291" s="16" t="str">
        <f t="shared" si="20"/>
        <v>Aug</v>
      </c>
      <c r="M1291" s="16">
        <f>IF(D1291="?",$R$7,D1291)</f>
        <v>1964</v>
      </c>
      <c r="N1291" s="24" t="str">
        <f>IF(I1291="?",$R$12,I1291)</f>
        <v>tier - 3</v>
      </c>
      <c r="O1291" s="24" t="str">
        <f>IF(J1291="?",$R$18,J1291)</f>
        <v>tier - 3</v>
      </c>
    </row>
    <row r="1292" spans="3:15" x14ac:dyDescent="0.35">
      <c r="C1292" t="s">
        <v>1317</v>
      </c>
      <c r="D1292">
        <v>1976</v>
      </c>
      <c r="E1292" t="s">
        <v>15</v>
      </c>
      <c r="F1292">
        <v>22</v>
      </c>
      <c r="G1292">
        <v>2</v>
      </c>
      <c r="H1292">
        <v>10665.44</v>
      </c>
      <c r="I1292" t="s">
        <v>12</v>
      </c>
      <c r="J1292" t="s">
        <v>11</v>
      </c>
      <c r="K1292" t="s">
        <v>300</v>
      </c>
      <c r="L1292" s="16" t="str">
        <f t="shared" si="20"/>
        <v>Nov</v>
      </c>
      <c r="M1292" s="16">
        <f>IF(D1292="?",$R$7,D1292)</f>
        <v>1976</v>
      </c>
      <c r="N1292" s="24" t="str">
        <f>IF(I1292="?",$R$12,I1292)</f>
        <v>tier - 3</v>
      </c>
      <c r="O1292" s="24" t="str">
        <f>IF(J1292="?",$R$18,J1292)</f>
        <v>tier - 2</v>
      </c>
    </row>
    <row r="1293" spans="3:15" x14ac:dyDescent="0.35">
      <c r="C1293" t="s">
        <v>1318</v>
      </c>
      <c r="D1293">
        <v>1962</v>
      </c>
      <c r="E1293" t="s">
        <v>20</v>
      </c>
      <c r="F1293">
        <v>7</v>
      </c>
      <c r="G1293">
        <v>0</v>
      </c>
      <c r="H1293">
        <v>10676.83</v>
      </c>
      <c r="I1293" t="s">
        <v>12</v>
      </c>
      <c r="J1293" t="s">
        <v>12</v>
      </c>
      <c r="K1293" t="s">
        <v>13</v>
      </c>
      <c r="L1293" s="16" t="str">
        <f t="shared" si="20"/>
        <v>Sep</v>
      </c>
      <c r="M1293" s="16">
        <f>IF(D1293="?",$R$7,D1293)</f>
        <v>1962</v>
      </c>
      <c r="N1293" s="24" t="str">
        <f>IF(I1293="?",$R$12,I1293)</f>
        <v>tier - 3</v>
      </c>
      <c r="O1293" s="24" t="str">
        <f>IF(J1293="?",$R$18,J1293)</f>
        <v>tier - 3</v>
      </c>
    </row>
    <row r="1294" spans="3:15" x14ac:dyDescent="0.35">
      <c r="C1294" t="s">
        <v>1319</v>
      </c>
      <c r="D1294">
        <v>1977</v>
      </c>
      <c r="E1294" t="s">
        <v>35</v>
      </c>
      <c r="F1294">
        <v>2</v>
      </c>
      <c r="G1294">
        <v>2</v>
      </c>
      <c r="H1294">
        <v>10690.11</v>
      </c>
      <c r="I1294" t="s">
        <v>12</v>
      </c>
      <c r="J1294" t="s">
        <v>11</v>
      </c>
      <c r="K1294" t="s">
        <v>300</v>
      </c>
      <c r="L1294" s="16" t="str">
        <f t="shared" si="20"/>
        <v>Aug</v>
      </c>
      <c r="M1294" s="16">
        <f>IF(D1294="?",$R$7,D1294)</f>
        <v>1977</v>
      </c>
      <c r="N1294" s="24" t="str">
        <f>IF(I1294="?",$R$12,I1294)</f>
        <v>tier - 3</v>
      </c>
      <c r="O1294" s="24" t="str">
        <f>IF(J1294="?",$R$18,J1294)</f>
        <v>tier - 2</v>
      </c>
    </row>
    <row r="1295" spans="3:15" x14ac:dyDescent="0.35">
      <c r="C1295" t="s">
        <v>1320</v>
      </c>
      <c r="D1295">
        <v>1976</v>
      </c>
      <c r="E1295" t="s">
        <v>20</v>
      </c>
      <c r="F1295">
        <v>30</v>
      </c>
      <c r="G1295">
        <v>2</v>
      </c>
      <c r="H1295">
        <v>10698.38</v>
      </c>
      <c r="I1295" t="s">
        <v>12</v>
      </c>
      <c r="J1295" t="s">
        <v>16</v>
      </c>
      <c r="K1295" t="s">
        <v>200</v>
      </c>
      <c r="L1295" s="16" t="str">
        <f t="shared" si="20"/>
        <v>Sep</v>
      </c>
      <c r="M1295" s="16">
        <f>IF(D1295="?",$R$7,D1295)</f>
        <v>1976</v>
      </c>
      <c r="N1295" s="24" t="str">
        <f>IF(I1295="?",$R$12,I1295)</f>
        <v>tier - 3</v>
      </c>
      <c r="O1295" s="24" t="str">
        <f>IF(J1295="?",$R$18,J1295)</f>
        <v>tier - 1</v>
      </c>
    </row>
    <row r="1296" spans="3:15" x14ac:dyDescent="0.35">
      <c r="C1296" t="s">
        <v>1321</v>
      </c>
      <c r="D1296">
        <v>1972</v>
      </c>
      <c r="E1296" t="s">
        <v>37</v>
      </c>
      <c r="F1296">
        <v>24</v>
      </c>
      <c r="G1296">
        <v>3</v>
      </c>
      <c r="H1296">
        <v>10702.64</v>
      </c>
      <c r="I1296" t="s">
        <v>12</v>
      </c>
      <c r="J1296" t="s">
        <v>12</v>
      </c>
      <c r="K1296" t="s">
        <v>13</v>
      </c>
      <c r="L1296" s="16" t="str">
        <f t="shared" si="20"/>
        <v>Oct</v>
      </c>
      <c r="M1296" s="16">
        <f>IF(D1296="?",$R$7,D1296)</f>
        <v>1972</v>
      </c>
      <c r="N1296" s="24" t="str">
        <f>IF(I1296="?",$R$12,I1296)</f>
        <v>tier - 3</v>
      </c>
      <c r="O1296" s="24" t="str">
        <f>IF(J1296="?",$R$18,J1296)</f>
        <v>tier - 3</v>
      </c>
    </row>
    <row r="1297" spans="3:15" x14ac:dyDescent="0.35">
      <c r="C1297" t="s">
        <v>1322</v>
      </c>
      <c r="D1297">
        <v>1967</v>
      </c>
      <c r="E1297" t="s">
        <v>10</v>
      </c>
      <c r="F1297">
        <v>30</v>
      </c>
      <c r="G1297">
        <v>0</v>
      </c>
      <c r="H1297">
        <v>10704.47</v>
      </c>
      <c r="I1297" t="s">
        <v>12</v>
      </c>
      <c r="J1297" t="s">
        <v>11</v>
      </c>
      <c r="K1297" t="s">
        <v>42</v>
      </c>
      <c r="L1297" s="16" t="str">
        <f t="shared" si="20"/>
        <v>Jul</v>
      </c>
      <c r="M1297" s="16">
        <f>IF(D1297="?",$R$7,D1297)</f>
        <v>1967</v>
      </c>
      <c r="N1297" s="24" t="str">
        <f>IF(I1297="?",$R$12,I1297)</f>
        <v>tier - 3</v>
      </c>
      <c r="O1297" s="24" t="str">
        <f>IF(J1297="?",$R$18,J1297)</f>
        <v>tier - 2</v>
      </c>
    </row>
    <row r="1298" spans="3:15" x14ac:dyDescent="0.35">
      <c r="C1298" t="s">
        <v>1323</v>
      </c>
      <c r="D1298">
        <v>1967</v>
      </c>
      <c r="E1298" t="s">
        <v>37</v>
      </c>
      <c r="F1298">
        <v>5</v>
      </c>
      <c r="G1298">
        <v>0</v>
      </c>
      <c r="H1298">
        <v>10713.64</v>
      </c>
      <c r="I1298" t="s">
        <v>12</v>
      </c>
      <c r="J1298" t="s">
        <v>12</v>
      </c>
      <c r="K1298" t="s">
        <v>42</v>
      </c>
      <c r="L1298" s="16" t="str">
        <f t="shared" si="20"/>
        <v>Oct</v>
      </c>
      <c r="M1298" s="16">
        <f>IF(D1298="?",$R$7,D1298)</f>
        <v>1967</v>
      </c>
      <c r="N1298" s="24" t="str">
        <f>IF(I1298="?",$R$12,I1298)</f>
        <v>tier - 3</v>
      </c>
      <c r="O1298" s="24" t="str">
        <f>IF(J1298="?",$R$18,J1298)</f>
        <v>tier - 3</v>
      </c>
    </row>
    <row r="1299" spans="3:15" x14ac:dyDescent="0.35">
      <c r="C1299" t="s">
        <v>1324</v>
      </c>
      <c r="D1299">
        <v>1992</v>
      </c>
      <c r="E1299" t="s">
        <v>18</v>
      </c>
      <c r="F1299">
        <v>25</v>
      </c>
      <c r="G1299">
        <v>0</v>
      </c>
      <c r="H1299">
        <v>10719.57</v>
      </c>
      <c r="I1299" t="s">
        <v>12</v>
      </c>
      <c r="J1299" t="s">
        <v>16</v>
      </c>
      <c r="K1299" t="s">
        <v>23</v>
      </c>
      <c r="L1299" s="16" t="str">
        <f t="shared" si="20"/>
        <v>Jun</v>
      </c>
      <c r="M1299" s="16">
        <f>IF(D1299="?",$R$7,D1299)</f>
        <v>1992</v>
      </c>
      <c r="N1299" s="24" t="str">
        <f>IF(I1299="?",$R$12,I1299)</f>
        <v>tier - 3</v>
      </c>
      <c r="O1299" s="24" t="str">
        <f>IF(J1299="?",$R$18,J1299)</f>
        <v>tier - 1</v>
      </c>
    </row>
    <row r="1300" spans="3:15" x14ac:dyDescent="0.35">
      <c r="C1300" t="s">
        <v>1325</v>
      </c>
      <c r="D1300">
        <v>1974</v>
      </c>
      <c r="E1300" t="s">
        <v>30</v>
      </c>
      <c r="F1300">
        <v>9</v>
      </c>
      <c r="G1300">
        <v>4</v>
      </c>
      <c r="H1300">
        <v>10736.87</v>
      </c>
      <c r="I1300" t="s">
        <v>12</v>
      </c>
      <c r="J1300" t="s">
        <v>16</v>
      </c>
      <c r="K1300" t="s">
        <v>168</v>
      </c>
      <c r="L1300" s="16" t="str">
        <f t="shared" si="20"/>
        <v>Dec</v>
      </c>
      <c r="M1300" s="16">
        <f>IF(D1300="?",$R$7,D1300)</f>
        <v>1974</v>
      </c>
      <c r="N1300" s="24" t="str">
        <f>IF(I1300="?",$R$12,I1300)</f>
        <v>tier - 3</v>
      </c>
      <c r="O1300" s="24" t="str">
        <f>IF(J1300="?",$R$18,J1300)</f>
        <v>tier - 1</v>
      </c>
    </row>
    <row r="1301" spans="3:15" x14ac:dyDescent="0.35">
      <c r="C1301" t="s">
        <v>1326</v>
      </c>
      <c r="D1301">
        <v>1986</v>
      </c>
      <c r="E1301" t="s">
        <v>35</v>
      </c>
      <c r="F1301">
        <v>29</v>
      </c>
      <c r="G1301">
        <v>3</v>
      </c>
      <c r="H1301">
        <v>10749.02</v>
      </c>
      <c r="I1301" t="s">
        <v>12</v>
      </c>
      <c r="J1301" t="s">
        <v>16</v>
      </c>
      <c r="K1301" t="s">
        <v>535</v>
      </c>
      <c r="L1301" s="16" t="str">
        <f t="shared" si="20"/>
        <v>Aug</v>
      </c>
      <c r="M1301" s="16">
        <f>IF(D1301="?",$R$7,D1301)</f>
        <v>1986</v>
      </c>
      <c r="N1301" s="24" t="str">
        <f>IF(I1301="?",$R$12,I1301)</f>
        <v>tier - 3</v>
      </c>
      <c r="O1301" s="24" t="str">
        <f>IF(J1301="?",$R$18,J1301)</f>
        <v>tier - 1</v>
      </c>
    </row>
    <row r="1302" spans="3:15" x14ac:dyDescent="0.35">
      <c r="C1302" t="s">
        <v>1327</v>
      </c>
      <c r="D1302">
        <v>1989</v>
      </c>
      <c r="E1302" t="s">
        <v>15</v>
      </c>
      <c r="F1302">
        <v>25</v>
      </c>
      <c r="G1302">
        <v>3</v>
      </c>
      <c r="H1302">
        <v>10769.75</v>
      </c>
      <c r="I1302" t="s">
        <v>12</v>
      </c>
      <c r="J1302" t="s">
        <v>11</v>
      </c>
      <c r="K1302" t="s">
        <v>632</v>
      </c>
      <c r="L1302" s="16" t="str">
        <f t="shared" si="20"/>
        <v>Nov</v>
      </c>
      <c r="M1302" s="16">
        <f>IF(D1302="?",$R$7,D1302)</f>
        <v>1989</v>
      </c>
      <c r="N1302" s="24" t="str">
        <f>IF(I1302="?",$R$12,I1302)</f>
        <v>tier - 3</v>
      </c>
      <c r="O1302" s="24" t="str">
        <f>IF(J1302="?",$R$18,J1302)</f>
        <v>tier - 2</v>
      </c>
    </row>
    <row r="1303" spans="3:15" x14ac:dyDescent="0.35">
      <c r="C1303" t="s">
        <v>1328</v>
      </c>
      <c r="D1303">
        <v>1967</v>
      </c>
      <c r="E1303" t="s">
        <v>15</v>
      </c>
      <c r="F1303">
        <v>11</v>
      </c>
      <c r="G1303">
        <v>1</v>
      </c>
      <c r="H1303">
        <v>10791.96</v>
      </c>
      <c r="I1303" t="s">
        <v>12</v>
      </c>
      <c r="J1303" t="s">
        <v>11</v>
      </c>
      <c r="K1303" t="s">
        <v>42</v>
      </c>
      <c r="L1303" s="16" t="str">
        <f t="shared" si="20"/>
        <v>Nov</v>
      </c>
      <c r="M1303" s="16">
        <f>IF(D1303="?",$R$7,D1303)</f>
        <v>1967</v>
      </c>
      <c r="N1303" s="24" t="str">
        <f>IF(I1303="?",$R$12,I1303)</f>
        <v>tier - 3</v>
      </c>
      <c r="O1303" s="24" t="str">
        <f>IF(J1303="?",$R$18,J1303)</f>
        <v>tier - 2</v>
      </c>
    </row>
    <row r="1304" spans="3:15" x14ac:dyDescent="0.35">
      <c r="C1304" t="s">
        <v>1329</v>
      </c>
      <c r="D1304">
        <v>1999</v>
      </c>
      <c r="E1304" t="s">
        <v>30</v>
      </c>
      <c r="F1304">
        <v>24</v>
      </c>
      <c r="G1304">
        <v>0</v>
      </c>
      <c r="H1304">
        <v>10795.94</v>
      </c>
      <c r="I1304" t="s">
        <v>12</v>
      </c>
      <c r="J1304" t="s">
        <v>16</v>
      </c>
      <c r="K1304" t="s">
        <v>42</v>
      </c>
      <c r="L1304" s="16" t="str">
        <f t="shared" si="20"/>
        <v>Dec</v>
      </c>
      <c r="M1304" s="16">
        <f>IF(D1304="?",$R$7,D1304)</f>
        <v>1999</v>
      </c>
      <c r="N1304" s="24" t="str">
        <f>IF(I1304="?",$R$12,I1304)</f>
        <v>tier - 3</v>
      </c>
      <c r="O1304" s="24" t="str">
        <f>IF(J1304="?",$R$18,J1304)</f>
        <v>tier - 1</v>
      </c>
    </row>
    <row r="1305" spans="3:15" x14ac:dyDescent="0.35">
      <c r="C1305" t="s">
        <v>1330</v>
      </c>
      <c r="D1305">
        <v>1967</v>
      </c>
      <c r="E1305" t="s">
        <v>37</v>
      </c>
      <c r="F1305">
        <v>23</v>
      </c>
      <c r="G1305">
        <v>0</v>
      </c>
      <c r="H1305">
        <v>10796.35</v>
      </c>
      <c r="I1305" t="s">
        <v>12</v>
      </c>
      <c r="J1305" t="s">
        <v>16</v>
      </c>
      <c r="K1305" t="s">
        <v>166</v>
      </c>
      <c r="L1305" s="16" t="str">
        <f t="shared" si="20"/>
        <v>Oct</v>
      </c>
      <c r="M1305" s="16">
        <f>IF(D1305="?",$R$7,D1305)</f>
        <v>1967</v>
      </c>
      <c r="N1305" s="24" t="str">
        <f>IF(I1305="?",$R$12,I1305)</f>
        <v>tier - 3</v>
      </c>
      <c r="O1305" s="24" t="str">
        <f>IF(J1305="?",$R$18,J1305)</f>
        <v>tier - 1</v>
      </c>
    </row>
    <row r="1306" spans="3:15" x14ac:dyDescent="0.35">
      <c r="C1306" t="s">
        <v>1331</v>
      </c>
      <c r="D1306">
        <v>1970</v>
      </c>
      <c r="E1306" t="s">
        <v>37</v>
      </c>
      <c r="F1306">
        <v>28</v>
      </c>
      <c r="G1306">
        <v>1</v>
      </c>
      <c r="H1306">
        <v>10797.34</v>
      </c>
      <c r="I1306" t="s">
        <v>12</v>
      </c>
      <c r="J1306" t="s">
        <v>11</v>
      </c>
      <c r="K1306" t="s">
        <v>249</v>
      </c>
      <c r="L1306" s="16" t="str">
        <f t="shared" si="20"/>
        <v>Oct</v>
      </c>
      <c r="M1306" s="16">
        <f>IF(D1306="?",$R$7,D1306)</f>
        <v>1970</v>
      </c>
      <c r="N1306" s="24" t="str">
        <f>IF(I1306="?",$R$12,I1306)</f>
        <v>tier - 3</v>
      </c>
      <c r="O1306" s="24" t="str">
        <f>IF(J1306="?",$R$18,J1306)</f>
        <v>tier - 2</v>
      </c>
    </row>
    <row r="1307" spans="3:15" x14ac:dyDescent="0.35">
      <c r="C1307" t="s">
        <v>1332</v>
      </c>
      <c r="D1307">
        <v>1970</v>
      </c>
      <c r="E1307" t="s">
        <v>30</v>
      </c>
      <c r="F1307">
        <v>18</v>
      </c>
      <c r="G1307">
        <v>2</v>
      </c>
      <c r="H1307">
        <v>10806.84</v>
      </c>
      <c r="I1307" t="s">
        <v>12</v>
      </c>
      <c r="J1307" t="s">
        <v>11</v>
      </c>
      <c r="K1307" t="s">
        <v>42</v>
      </c>
      <c r="L1307" s="16" t="str">
        <f t="shared" si="20"/>
        <v>Dec</v>
      </c>
      <c r="M1307" s="16">
        <f>IF(D1307="?",$R$7,D1307)</f>
        <v>1970</v>
      </c>
      <c r="N1307" s="24" t="str">
        <f>IF(I1307="?",$R$12,I1307)</f>
        <v>tier - 3</v>
      </c>
      <c r="O1307" s="24" t="str">
        <f>IF(J1307="?",$R$18,J1307)</f>
        <v>tier - 2</v>
      </c>
    </row>
    <row r="1308" spans="3:15" x14ac:dyDescent="0.35">
      <c r="C1308" t="s">
        <v>1333</v>
      </c>
      <c r="D1308">
        <v>1967</v>
      </c>
      <c r="E1308" t="s">
        <v>37</v>
      </c>
      <c r="F1308">
        <v>2</v>
      </c>
      <c r="G1308">
        <v>1</v>
      </c>
      <c r="H1308">
        <v>10807.49</v>
      </c>
      <c r="I1308" t="s">
        <v>12</v>
      </c>
      <c r="J1308" t="s">
        <v>11</v>
      </c>
      <c r="K1308" t="s">
        <v>13</v>
      </c>
      <c r="L1308" s="16" t="str">
        <f t="shared" si="20"/>
        <v>Oct</v>
      </c>
      <c r="M1308" s="16">
        <f>IF(D1308="?",$R$7,D1308)</f>
        <v>1967</v>
      </c>
      <c r="N1308" s="24" t="str">
        <f>IF(I1308="?",$R$12,I1308)</f>
        <v>tier - 3</v>
      </c>
      <c r="O1308" s="24" t="str">
        <f>IF(J1308="?",$R$18,J1308)</f>
        <v>tier - 2</v>
      </c>
    </row>
    <row r="1309" spans="3:15" x14ac:dyDescent="0.35">
      <c r="C1309" t="s">
        <v>1334</v>
      </c>
      <c r="D1309">
        <v>1968</v>
      </c>
      <c r="E1309" t="s">
        <v>10</v>
      </c>
      <c r="F1309">
        <v>28</v>
      </c>
      <c r="G1309">
        <v>1</v>
      </c>
      <c r="H1309">
        <v>10825.25</v>
      </c>
      <c r="I1309" t="s">
        <v>12</v>
      </c>
      <c r="J1309" t="s">
        <v>12</v>
      </c>
      <c r="K1309" t="s">
        <v>23</v>
      </c>
      <c r="L1309" s="16" t="str">
        <f t="shared" si="20"/>
        <v>Jul</v>
      </c>
      <c r="M1309" s="16">
        <f>IF(D1309="?",$R$7,D1309)</f>
        <v>1968</v>
      </c>
      <c r="N1309" s="24" t="str">
        <f>IF(I1309="?",$R$12,I1309)</f>
        <v>tier - 3</v>
      </c>
      <c r="O1309" s="24" t="str">
        <f>IF(J1309="?",$R$18,J1309)</f>
        <v>tier - 3</v>
      </c>
    </row>
    <row r="1310" spans="3:15" x14ac:dyDescent="0.35">
      <c r="C1310" t="s">
        <v>1335</v>
      </c>
      <c r="D1310">
        <v>1971</v>
      </c>
      <c r="E1310" t="s">
        <v>30</v>
      </c>
      <c r="F1310">
        <v>20</v>
      </c>
      <c r="G1310">
        <v>2</v>
      </c>
      <c r="H1310">
        <v>10848.13</v>
      </c>
      <c r="I1310" t="s">
        <v>12</v>
      </c>
      <c r="J1310" t="s">
        <v>12</v>
      </c>
      <c r="K1310" t="s">
        <v>23</v>
      </c>
      <c r="L1310" s="16" t="str">
        <f t="shared" si="20"/>
        <v>Dec</v>
      </c>
      <c r="M1310" s="16">
        <f>IF(D1310="?",$R$7,D1310)</f>
        <v>1971</v>
      </c>
      <c r="N1310" s="24" t="str">
        <f>IF(I1310="?",$R$12,I1310)</f>
        <v>tier - 3</v>
      </c>
      <c r="O1310" s="24" t="str">
        <f>IF(J1310="?",$R$18,J1310)</f>
        <v>tier - 3</v>
      </c>
    </row>
    <row r="1311" spans="3:15" x14ac:dyDescent="0.35">
      <c r="C1311" t="s">
        <v>1336</v>
      </c>
      <c r="D1311">
        <v>1994</v>
      </c>
      <c r="E1311" t="s">
        <v>20</v>
      </c>
      <c r="F1311">
        <v>6</v>
      </c>
      <c r="G1311">
        <v>0</v>
      </c>
      <c r="H1311">
        <v>10886.66</v>
      </c>
      <c r="I1311" t="s">
        <v>12</v>
      </c>
      <c r="J1311" t="s">
        <v>12</v>
      </c>
      <c r="K1311" t="s">
        <v>23</v>
      </c>
      <c r="L1311" s="16" t="str">
        <f t="shared" si="20"/>
        <v>Sep</v>
      </c>
      <c r="M1311" s="16">
        <f>IF(D1311="?",$R$7,D1311)</f>
        <v>1994</v>
      </c>
      <c r="N1311" s="24" t="str">
        <f>IF(I1311="?",$R$12,I1311)</f>
        <v>tier - 3</v>
      </c>
      <c r="O1311" s="24" t="str">
        <f>IF(J1311="?",$R$18,J1311)</f>
        <v>tier - 3</v>
      </c>
    </row>
    <row r="1312" spans="3:15" x14ac:dyDescent="0.35">
      <c r="C1312" t="s">
        <v>1337</v>
      </c>
      <c r="D1312">
        <v>1968</v>
      </c>
      <c r="E1312" t="s">
        <v>15</v>
      </c>
      <c r="F1312">
        <v>13</v>
      </c>
      <c r="G1312">
        <v>0</v>
      </c>
      <c r="H1312">
        <v>10923.93</v>
      </c>
      <c r="I1312" t="s">
        <v>12</v>
      </c>
      <c r="J1312" t="s">
        <v>16</v>
      </c>
      <c r="K1312" t="s">
        <v>247</v>
      </c>
      <c r="L1312" s="16" t="str">
        <f t="shared" si="20"/>
        <v>Nov</v>
      </c>
      <c r="M1312" s="16">
        <f>IF(D1312="?",$R$7,D1312)</f>
        <v>1968</v>
      </c>
      <c r="N1312" s="24" t="str">
        <f>IF(I1312="?",$R$12,I1312)</f>
        <v>tier - 3</v>
      </c>
      <c r="O1312" s="24" t="str">
        <f>IF(J1312="?",$R$18,J1312)</f>
        <v>tier - 1</v>
      </c>
    </row>
    <row r="1313" spans="3:15" x14ac:dyDescent="0.35">
      <c r="C1313" t="s">
        <v>1338</v>
      </c>
      <c r="D1313">
        <v>1968</v>
      </c>
      <c r="E1313" t="s">
        <v>15</v>
      </c>
      <c r="F1313">
        <v>12</v>
      </c>
      <c r="G1313">
        <v>1</v>
      </c>
      <c r="H1313">
        <v>10928.85</v>
      </c>
      <c r="I1313" t="s">
        <v>12</v>
      </c>
      <c r="J1313" t="s">
        <v>12</v>
      </c>
      <c r="K1313" t="s">
        <v>13</v>
      </c>
      <c r="L1313" s="16" t="str">
        <f t="shared" si="20"/>
        <v>Nov</v>
      </c>
      <c r="M1313" s="16">
        <f>IF(D1313="?",$R$7,D1313)</f>
        <v>1968</v>
      </c>
      <c r="N1313" s="24" t="str">
        <f>IF(I1313="?",$R$12,I1313)</f>
        <v>tier - 3</v>
      </c>
      <c r="O1313" s="24" t="str">
        <f>IF(J1313="?",$R$18,J1313)</f>
        <v>tier - 3</v>
      </c>
    </row>
    <row r="1314" spans="3:15" x14ac:dyDescent="0.35">
      <c r="C1314" t="s">
        <v>1339</v>
      </c>
      <c r="D1314">
        <v>1969</v>
      </c>
      <c r="E1314" t="s">
        <v>15</v>
      </c>
      <c r="F1314">
        <v>10</v>
      </c>
      <c r="G1314">
        <v>1</v>
      </c>
      <c r="H1314">
        <v>10942.13</v>
      </c>
      <c r="I1314" t="s">
        <v>12</v>
      </c>
      <c r="J1314" t="s">
        <v>12</v>
      </c>
      <c r="K1314" t="s">
        <v>23</v>
      </c>
      <c r="L1314" s="16" t="str">
        <f t="shared" si="20"/>
        <v>Nov</v>
      </c>
      <c r="M1314" s="16">
        <f>IF(D1314="?",$R$7,D1314)</f>
        <v>1969</v>
      </c>
      <c r="N1314" s="24" t="str">
        <f>IF(I1314="?",$R$12,I1314)</f>
        <v>tier - 3</v>
      </c>
      <c r="O1314" s="24" t="str">
        <f>IF(J1314="?",$R$18,J1314)</f>
        <v>tier - 3</v>
      </c>
    </row>
    <row r="1315" spans="3:15" x14ac:dyDescent="0.35">
      <c r="C1315" t="s">
        <v>1340</v>
      </c>
      <c r="D1315">
        <v>1965</v>
      </c>
      <c r="E1315" t="s">
        <v>30</v>
      </c>
      <c r="F1315">
        <v>4</v>
      </c>
      <c r="G1315">
        <v>0</v>
      </c>
      <c r="H1315">
        <v>10959.33</v>
      </c>
      <c r="I1315" t="s">
        <v>12</v>
      </c>
      <c r="J1315" t="s">
        <v>12</v>
      </c>
      <c r="K1315" t="s">
        <v>42</v>
      </c>
      <c r="L1315" s="16" t="str">
        <f t="shared" si="20"/>
        <v>Dec</v>
      </c>
      <c r="M1315" s="16">
        <f>IF(D1315="?",$R$7,D1315)</f>
        <v>1965</v>
      </c>
      <c r="N1315" s="24" t="str">
        <f>IF(I1315="?",$R$12,I1315)</f>
        <v>tier - 3</v>
      </c>
      <c r="O1315" s="24" t="str">
        <f>IF(J1315="?",$R$18,J1315)</f>
        <v>tier - 3</v>
      </c>
    </row>
    <row r="1316" spans="3:15" x14ac:dyDescent="0.35">
      <c r="C1316" t="s">
        <v>1341</v>
      </c>
      <c r="D1316">
        <v>1969</v>
      </c>
      <c r="E1316" t="s">
        <v>35</v>
      </c>
      <c r="F1316">
        <v>14</v>
      </c>
      <c r="G1316">
        <v>1</v>
      </c>
      <c r="H1316">
        <v>10959.69</v>
      </c>
      <c r="I1316" t="s">
        <v>12</v>
      </c>
      <c r="J1316" t="s">
        <v>12</v>
      </c>
      <c r="K1316" t="s">
        <v>23</v>
      </c>
      <c r="L1316" s="16" t="str">
        <f t="shared" si="20"/>
        <v>Aug</v>
      </c>
      <c r="M1316" s="16">
        <f>IF(D1316="?",$R$7,D1316)</f>
        <v>1969</v>
      </c>
      <c r="N1316" s="24" t="str">
        <f>IF(I1316="?",$R$12,I1316)</f>
        <v>tier - 3</v>
      </c>
      <c r="O1316" s="24" t="str">
        <f>IF(J1316="?",$R$18,J1316)</f>
        <v>tier - 3</v>
      </c>
    </row>
    <row r="1317" spans="3:15" x14ac:dyDescent="0.35">
      <c r="C1317" t="s">
        <v>1342</v>
      </c>
      <c r="D1317">
        <v>1965</v>
      </c>
      <c r="E1317" t="s">
        <v>18</v>
      </c>
      <c r="F1317">
        <v>19</v>
      </c>
      <c r="G1317">
        <v>0</v>
      </c>
      <c r="H1317">
        <v>10965.45</v>
      </c>
      <c r="I1317" t="s">
        <v>12</v>
      </c>
      <c r="J1317" t="s">
        <v>11</v>
      </c>
      <c r="K1317" t="s">
        <v>42</v>
      </c>
      <c r="L1317" s="16" t="str">
        <f t="shared" si="20"/>
        <v>Jun</v>
      </c>
      <c r="M1317" s="16">
        <f>IF(D1317="?",$R$7,D1317)</f>
        <v>1965</v>
      </c>
      <c r="N1317" s="24" t="str">
        <f>IF(I1317="?",$R$12,I1317)</f>
        <v>tier - 3</v>
      </c>
      <c r="O1317" s="24" t="str">
        <f>IF(J1317="?",$R$18,J1317)</f>
        <v>tier - 2</v>
      </c>
    </row>
    <row r="1318" spans="3:15" x14ac:dyDescent="0.35">
      <c r="C1318" t="s">
        <v>1343</v>
      </c>
      <c r="D1318">
        <v>1966</v>
      </c>
      <c r="E1318" t="s">
        <v>10</v>
      </c>
      <c r="F1318">
        <v>9</v>
      </c>
      <c r="G1318">
        <v>0</v>
      </c>
      <c r="H1318">
        <v>10976.25</v>
      </c>
      <c r="I1318" t="s">
        <v>12</v>
      </c>
      <c r="J1318" t="s">
        <v>11</v>
      </c>
      <c r="K1318" t="s">
        <v>23</v>
      </c>
      <c r="L1318" s="16" t="str">
        <f t="shared" si="20"/>
        <v>Jul</v>
      </c>
      <c r="M1318" s="16">
        <f>IF(D1318="?",$R$7,D1318)</f>
        <v>1966</v>
      </c>
      <c r="N1318" s="24" t="str">
        <f>IF(I1318="?",$R$12,I1318)</f>
        <v>tier - 3</v>
      </c>
      <c r="O1318" s="24" t="str">
        <f>IF(J1318="?",$R$18,J1318)</f>
        <v>tier - 2</v>
      </c>
    </row>
    <row r="1319" spans="3:15" x14ac:dyDescent="0.35">
      <c r="C1319" t="s">
        <v>1344</v>
      </c>
      <c r="D1319">
        <v>1973</v>
      </c>
      <c r="E1319" t="s">
        <v>37</v>
      </c>
      <c r="F1319">
        <v>21</v>
      </c>
      <c r="G1319">
        <v>4</v>
      </c>
      <c r="H1319">
        <v>10977.21</v>
      </c>
      <c r="I1319" t="s">
        <v>12</v>
      </c>
      <c r="J1319" t="s">
        <v>16</v>
      </c>
      <c r="K1319" t="s">
        <v>13</v>
      </c>
      <c r="L1319" s="16" t="str">
        <f t="shared" si="20"/>
        <v>Oct</v>
      </c>
      <c r="M1319" s="16">
        <f>IF(D1319="?",$R$7,D1319)</f>
        <v>1973</v>
      </c>
      <c r="N1319" s="24" t="str">
        <f>IF(I1319="?",$R$12,I1319)</f>
        <v>tier - 3</v>
      </c>
      <c r="O1319" s="24" t="str">
        <f>IF(J1319="?",$R$18,J1319)</f>
        <v>tier - 1</v>
      </c>
    </row>
    <row r="1320" spans="3:15" x14ac:dyDescent="0.35">
      <c r="C1320" t="s">
        <v>1345</v>
      </c>
      <c r="D1320">
        <v>1965</v>
      </c>
      <c r="E1320" t="s">
        <v>30</v>
      </c>
      <c r="F1320">
        <v>18</v>
      </c>
      <c r="G1320">
        <v>0</v>
      </c>
      <c r="H1320">
        <v>10982.5</v>
      </c>
      <c r="I1320" t="s">
        <v>12</v>
      </c>
      <c r="J1320" t="s">
        <v>12</v>
      </c>
      <c r="K1320" t="s">
        <v>13</v>
      </c>
      <c r="L1320" s="16" t="str">
        <f t="shared" si="20"/>
        <v>Dec</v>
      </c>
      <c r="M1320" s="16">
        <f>IF(D1320="?",$R$7,D1320)</f>
        <v>1965</v>
      </c>
      <c r="N1320" s="24" t="str">
        <f>IF(I1320="?",$R$12,I1320)</f>
        <v>tier - 3</v>
      </c>
      <c r="O1320" s="24" t="str">
        <f>IF(J1320="?",$R$18,J1320)</f>
        <v>tier - 3</v>
      </c>
    </row>
    <row r="1321" spans="3:15" x14ac:dyDescent="0.35">
      <c r="C1321" t="s">
        <v>1346</v>
      </c>
      <c r="D1321">
        <v>2000</v>
      </c>
      <c r="E1321" t="s">
        <v>20</v>
      </c>
      <c r="F1321">
        <v>17</v>
      </c>
      <c r="G1321">
        <v>0</v>
      </c>
      <c r="H1321">
        <v>10991.58</v>
      </c>
      <c r="I1321" t="s">
        <v>12</v>
      </c>
      <c r="J1321" t="s">
        <v>12</v>
      </c>
      <c r="K1321" t="s">
        <v>23</v>
      </c>
      <c r="L1321" s="16" t="str">
        <f t="shared" si="20"/>
        <v>Sep</v>
      </c>
      <c r="M1321" s="16">
        <f>IF(D1321="?",$R$7,D1321)</f>
        <v>2000</v>
      </c>
      <c r="N1321" s="24" t="str">
        <f>IF(I1321="?",$R$12,I1321)</f>
        <v>tier - 3</v>
      </c>
      <c r="O1321" s="24" t="str">
        <f>IF(J1321="?",$R$18,J1321)</f>
        <v>tier - 3</v>
      </c>
    </row>
    <row r="1322" spans="3:15" x14ac:dyDescent="0.35">
      <c r="C1322" t="s">
        <v>1347</v>
      </c>
      <c r="D1322">
        <v>1968</v>
      </c>
      <c r="E1322" t="s">
        <v>37</v>
      </c>
      <c r="F1322">
        <v>24</v>
      </c>
      <c r="G1322">
        <v>2</v>
      </c>
      <c r="H1322">
        <v>11013.71</v>
      </c>
      <c r="I1322" t="s">
        <v>12</v>
      </c>
      <c r="J1322" t="s">
        <v>16</v>
      </c>
      <c r="K1322" t="s">
        <v>13</v>
      </c>
      <c r="L1322" s="16" t="str">
        <f t="shared" si="20"/>
        <v>Oct</v>
      </c>
      <c r="M1322" s="16">
        <f>IF(D1322="?",$R$7,D1322)</f>
        <v>1968</v>
      </c>
      <c r="N1322" s="24" t="str">
        <f>IF(I1322="?",$R$12,I1322)</f>
        <v>tier - 3</v>
      </c>
      <c r="O1322" s="24" t="str">
        <f>IF(J1322="?",$R$18,J1322)</f>
        <v>tier - 1</v>
      </c>
    </row>
    <row r="1323" spans="3:15" x14ac:dyDescent="0.35">
      <c r="C1323" t="s">
        <v>1348</v>
      </c>
      <c r="D1323">
        <v>1974</v>
      </c>
      <c r="E1323" t="s">
        <v>30</v>
      </c>
      <c r="F1323">
        <v>15</v>
      </c>
      <c r="G1323">
        <v>4</v>
      </c>
      <c r="H1323">
        <v>11015.17</v>
      </c>
      <c r="I1323" t="s">
        <v>12</v>
      </c>
      <c r="J1323" t="s">
        <v>16</v>
      </c>
      <c r="K1323" t="s">
        <v>23</v>
      </c>
      <c r="L1323" s="16" t="str">
        <f t="shared" si="20"/>
        <v>Dec</v>
      </c>
      <c r="M1323" s="16">
        <f>IF(D1323="?",$R$7,D1323)</f>
        <v>1974</v>
      </c>
      <c r="N1323" s="24" t="str">
        <f>IF(I1323="?",$R$12,I1323)</f>
        <v>tier - 3</v>
      </c>
      <c r="O1323" s="24" t="str">
        <f>IF(J1323="?",$R$18,J1323)</f>
        <v>tier - 1</v>
      </c>
    </row>
    <row r="1324" spans="3:15" x14ac:dyDescent="0.35">
      <c r="C1324" t="s">
        <v>1349</v>
      </c>
      <c r="D1324">
        <v>1991</v>
      </c>
      <c r="E1324" t="s">
        <v>18</v>
      </c>
      <c r="F1324">
        <v>26</v>
      </c>
      <c r="G1324">
        <v>3</v>
      </c>
      <c r="H1324">
        <v>11018.05</v>
      </c>
      <c r="I1324" t="s">
        <v>12</v>
      </c>
      <c r="J1324" t="s">
        <v>11</v>
      </c>
      <c r="K1324" t="s">
        <v>23</v>
      </c>
      <c r="L1324" s="16" t="str">
        <f t="shared" si="20"/>
        <v>Jun</v>
      </c>
      <c r="M1324" s="16">
        <f>IF(D1324="?",$R$7,D1324)</f>
        <v>1991</v>
      </c>
      <c r="N1324" s="24" t="str">
        <f>IF(I1324="?",$R$12,I1324)</f>
        <v>tier - 3</v>
      </c>
      <c r="O1324" s="24" t="str">
        <f>IF(J1324="?",$R$18,J1324)</f>
        <v>tier - 2</v>
      </c>
    </row>
    <row r="1325" spans="3:15" x14ac:dyDescent="0.35">
      <c r="C1325" t="s">
        <v>1350</v>
      </c>
      <c r="D1325">
        <v>1996</v>
      </c>
      <c r="E1325" t="s">
        <v>10</v>
      </c>
      <c r="F1325">
        <v>21</v>
      </c>
      <c r="G1325">
        <v>0</v>
      </c>
      <c r="H1325">
        <v>11028.56</v>
      </c>
      <c r="I1325" t="s">
        <v>12</v>
      </c>
      <c r="J1325" t="s">
        <v>12</v>
      </c>
      <c r="K1325" t="s">
        <v>23</v>
      </c>
      <c r="L1325" s="16" t="str">
        <f t="shared" si="20"/>
        <v>Jul</v>
      </c>
      <c r="M1325" s="16">
        <f>IF(D1325="?",$R$7,D1325)</f>
        <v>1996</v>
      </c>
      <c r="N1325" s="24" t="str">
        <f>IF(I1325="?",$R$12,I1325)</f>
        <v>tier - 3</v>
      </c>
      <c r="O1325" s="24" t="str">
        <f>IF(J1325="?",$R$18,J1325)</f>
        <v>tier - 3</v>
      </c>
    </row>
    <row r="1326" spans="3:15" x14ac:dyDescent="0.35">
      <c r="C1326" t="s">
        <v>1351</v>
      </c>
      <c r="D1326">
        <v>1974</v>
      </c>
      <c r="E1326" t="s">
        <v>30</v>
      </c>
      <c r="F1326">
        <v>10</v>
      </c>
      <c r="G1326">
        <v>4</v>
      </c>
      <c r="H1326">
        <v>11033.66</v>
      </c>
      <c r="I1326" t="s">
        <v>12</v>
      </c>
      <c r="J1326" t="s">
        <v>12</v>
      </c>
      <c r="K1326" t="s">
        <v>23</v>
      </c>
      <c r="L1326" s="16" t="str">
        <f t="shared" si="20"/>
        <v>Dec</v>
      </c>
      <c r="M1326" s="16">
        <f>IF(D1326="?",$R$7,D1326)</f>
        <v>1974</v>
      </c>
      <c r="N1326" s="24" t="str">
        <f>IF(I1326="?",$R$12,I1326)</f>
        <v>tier - 3</v>
      </c>
      <c r="O1326" s="24" t="str">
        <f>IF(J1326="?",$R$18,J1326)</f>
        <v>tier - 3</v>
      </c>
    </row>
    <row r="1327" spans="3:15" x14ac:dyDescent="0.35">
      <c r="C1327" t="s">
        <v>1352</v>
      </c>
      <c r="D1327">
        <v>1989</v>
      </c>
      <c r="E1327" t="s">
        <v>37</v>
      </c>
      <c r="F1327">
        <v>25</v>
      </c>
      <c r="G1327">
        <v>3</v>
      </c>
      <c r="H1327">
        <v>11037.51</v>
      </c>
      <c r="I1327" t="s">
        <v>12</v>
      </c>
      <c r="J1327" t="s">
        <v>16</v>
      </c>
      <c r="K1327" t="s">
        <v>23</v>
      </c>
      <c r="L1327" s="16" t="str">
        <f t="shared" si="20"/>
        <v>Oct</v>
      </c>
      <c r="M1327" s="16">
        <f>IF(D1327="?",$R$7,D1327)</f>
        <v>1989</v>
      </c>
      <c r="N1327" s="24" t="str">
        <f>IF(I1327="?",$R$12,I1327)</f>
        <v>tier - 3</v>
      </c>
      <c r="O1327" s="24" t="str">
        <f>IF(J1327="?",$R$18,J1327)</f>
        <v>tier - 1</v>
      </c>
    </row>
    <row r="1328" spans="3:15" x14ac:dyDescent="0.35">
      <c r="C1328" t="s">
        <v>1353</v>
      </c>
      <c r="D1328">
        <v>1974</v>
      </c>
      <c r="E1328" t="s">
        <v>35</v>
      </c>
      <c r="F1328">
        <v>30</v>
      </c>
      <c r="G1328">
        <v>0</v>
      </c>
      <c r="H1328">
        <v>11037.85</v>
      </c>
      <c r="I1328" t="s">
        <v>12</v>
      </c>
      <c r="J1328" t="s">
        <v>11</v>
      </c>
      <c r="K1328" t="s">
        <v>200</v>
      </c>
      <c r="L1328" s="16" t="str">
        <f t="shared" si="20"/>
        <v>Aug</v>
      </c>
      <c r="M1328" s="16">
        <f>IF(D1328="?",$R$7,D1328)</f>
        <v>1974</v>
      </c>
      <c r="N1328" s="24" t="str">
        <f>IF(I1328="?",$R$12,I1328)</f>
        <v>tier - 3</v>
      </c>
      <c r="O1328" s="24" t="str">
        <f>IF(J1328="?",$R$18,J1328)</f>
        <v>tier - 2</v>
      </c>
    </row>
    <row r="1329" spans="3:15" x14ac:dyDescent="0.35">
      <c r="C1329" t="s">
        <v>1354</v>
      </c>
      <c r="D1329">
        <v>2001</v>
      </c>
      <c r="E1329" t="s">
        <v>30</v>
      </c>
      <c r="F1329">
        <v>17</v>
      </c>
      <c r="G1329">
        <v>0</v>
      </c>
      <c r="H1329">
        <v>11046.02</v>
      </c>
      <c r="I1329" t="s">
        <v>12</v>
      </c>
      <c r="J1329" t="s">
        <v>16</v>
      </c>
      <c r="K1329" t="s">
        <v>535</v>
      </c>
      <c r="L1329" s="16" t="str">
        <f t="shared" si="20"/>
        <v>Dec</v>
      </c>
      <c r="M1329" s="16">
        <f>IF(D1329="?",$R$7,D1329)</f>
        <v>2001</v>
      </c>
      <c r="N1329" s="24" t="str">
        <f>IF(I1329="?",$R$12,I1329)</f>
        <v>tier - 3</v>
      </c>
      <c r="O1329" s="24" t="str">
        <f>IF(J1329="?",$R$18,J1329)</f>
        <v>tier - 1</v>
      </c>
    </row>
    <row r="1330" spans="3:15" x14ac:dyDescent="0.35">
      <c r="C1330" t="s">
        <v>1355</v>
      </c>
      <c r="D1330">
        <v>2000</v>
      </c>
      <c r="E1330" t="s">
        <v>20</v>
      </c>
      <c r="F1330">
        <v>18</v>
      </c>
      <c r="G1330">
        <v>0</v>
      </c>
      <c r="H1330">
        <v>11068.7</v>
      </c>
      <c r="I1330" t="s">
        <v>12</v>
      </c>
      <c r="J1330" t="s">
        <v>16</v>
      </c>
      <c r="K1330" t="s">
        <v>42</v>
      </c>
      <c r="L1330" s="16" t="str">
        <f t="shared" si="20"/>
        <v>Sep</v>
      </c>
      <c r="M1330" s="16">
        <f>IF(D1330="?",$R$7,D1330)</f>
        <v>2000</v>
      </c>
      <c r="N1330" s="24" t="str">
        <f>IF(I1330="?",$R$12,I1330)</f>
        <v>tier - 3</v>
      </c>
      <c r="O1330" s="24" t="str">
        <f>IF(J1330="?",$R$18,J1330)</f>
        <v>tier - 1</v>
      </c>
    </row>
    <row r="1331" spans="3:15" x14ac:dyDescent="0.35">
      <c r="C1331" t="s">
        <v>1356</v>
      </c>
      <c r="D1331">
        <v>1971</v>
      </c>
      <c r="E1331" t="s">
        <v>15</v>
      </c>
      <c r="F1331">
        <v>9</v>
      </c>
      <c r="G1331">
        <v>0</v>
      </c>
      <c r="H1331">
        <v>11068.77</v>
      </c>
      <c r="I1331" t="s">
        <v>12</v>
      </c>
      <c r="J1331" t="s">
        <v>11</v>
      </c>
      <c r="K1331" t="s">
        <v>23</v>
      </c>
      <c r="L1331" s="16" t="str">
        <f t="shared" si="20"/>
        <v>Nov</v>
      </c>
      <c r="M1331" s="16">
        <f>IF(D1331="?",$R$7,D1331)</f>
        <v>1971</v>
      </c>
      <c r="N1331" s="24" t="str">
        <f>IF(I1331="?",$R$12,I1331)</f>
        <v>tier - 3</v>
      </c>
      <c r="O1331" s="24" t="str">
        <f>IF(J1331="?",$R$18,J1331)</f>
        <v>tier - 2</v>
      </c>
    </row>
    <row r="1332" spans="3:15" x14ac:dyDescent="0.35">
      <c r="C1332" t="s">
        <v>1357</v>
      </c>
      <c r="D1332">
        <v>1966</v>
      </c>
      <c r="E1332" t="s">
        <v>15</v>
      </c>
      <c r="F1332">
        <v>7</v>
      </c>
      <c r="G1332">
        <v>0</v>
      </c>
      <c r="H1332">
        <v>11070.54</v>
      </c>
      <c r="I1332" t="s">
        <v>12</v>
      </c>
      <c r="J1332" t="s">
        <v>12</v>
      </c>
      <c r="K1332" t="s">
        <v>42</v>
      </c>
      <c r="L1332" s="16" t="str">
        <f t="shared" si="20"/>
        <v>Nov</v>
      </c>
      <c r="M1332" s="16">
        <f>IF(D1332="?",$R$7,D1332)</f>
        <v>1966</v>
      </c>
      <c r="N1332" s="24" t="str">
        <f>IF(I1332="?",$R$12,I1332)</f>
        <v>tier - 3</v>
      </c>
      <c r="O1332" s="24" t="str">
        <f>IF(J1332="?",$R$18,J1332)</f>
        <v>tier - 3</v>
      </c>
    </row>
    <row r="1333" spans="3:15" x14ac:dyDescent="0.35">
      <c r="C1333" t="s">
        <v>1358</v>
      </c>
      <c r="D1333">
        <v>1966</v>
      </c>
      <c r="E1333" t="s">
        <v>15</v>
      </c>
      <c r="F1333">
        <v>20</v>
      </c>
      <c r="G1333">
        <v>0</v>
      </c>
      <c r="H1333">
        <v>11073.18</v>
      </c>
      <c r="I1333" t="s">
        <v>12</v>
      </c>
      <c r="J1333" t="s">
        <v>12</v>
      </c>
      <c r="K1333" t="s">
        <v>42</v>
      </c>
      <c r="L1333" s="16" t="str">
        <f t="shared" si="20"/>
        <v>Nov</v>
      </c>
      <c r="M1333" s="16">
        <f>IF(D1333="?",$R$7,D1333)</f>
        <v>1966</v>
      </c>
      <c r="N1333" s="24" t="str">
        <f>IF(I1333="?",$R$12,I1333)</f>
        <v>tier - 3</v>
      </c>
      <c r="O1333" s="24" t="str">
        <f>IF(J1333="?",$R$18,J1333)</f>
        <v>tier - 3</v>
      </c>
    </row>
    <row r="1334" spans="3:15" x14ac:dyDescent="0.35">
      <c r="C1334" t="s">
        <v>1359</v>
      </c>
      <c r="D1334">
        <v>1967</v>
      </c>
      <c r="E1334" t="s">
        <v>20</v>
      </c>
      <c r="F1334">
        <v>4</v>
      </c>
      <c r="G1334">
        <v>0</v>
      </c>
      <c r="H1334">
        <v>11082.58</v>
      </c>
      <c r="I1334" t="s">
        <v>12</v>
      </c>
      <c r="J1334" t="s">
        <v>11</v>
      </c>
      <c r="K1334" t="s">
        <v>23</v>
      </c>
      <c r="L1334" s="16" t="str">
        <f t="shared" si="20"/>
        <v>Sep</v>
      </c>
      <c r="M1334" s="16">
        <f>IF(D1334="?",$R$7,D1334)</f>
        <v>1967</v>
      </c>
      <c r="N1334" s="24" t="str">
        <f>IF(I1334="?",$R$12,I1334)</f>
        <v>tier - 3</v>
      </c>
      <c r="O1334" s="24" t="str">
        <f>IF(J1334="?",$R$18,J1334)</f>
        <v>tier - 2</v>
      </c>
    </row>
    <row r="1335" spans="3:15" x14ac:dyDescent="0.35">
      <c r="C1335" t="s">
        <v>1360</v>
      </c>
      <c r="D1335">
        <v>1972</v>
      </c>
      <c r="E1335" t="s">
        <v>37</v>
      </c>
      <c r="F1335">
        <v>7</v>
      </c>
      <c r="G1335">
        <v>3</v>
      </c>
      <c r="H1335">
        <v>11085.59</v>
      </c>
      <c r="I1335" t="s">
        <v>12</v>
      </c>
      <c r="J1335" t="s">
        <v>11</v>
      </c>
      <c r="K1335" t="s">
        <v>23</v>
      </c>
      <c r="L1335" s="16" t="str">
        <f t="shared" si="20"/>
        <v>Oct</v>
      </c>
      <c r="M1335" s="16">
        <f>IF(D1335="?",$R$7,D1335)</f>
        <v>1972</v>
      </c>
      <c r="N1335" s="24" t="str">
        <f>IF(I1335="?",$R$12,I1335)</f>
        <v>tier - 3</v>
      </c>
      <c r="O1335" s="24" t="str">
        <f>IF(J1335="?",$R$18,J1335)</f>
        <v>tier - 2</v>
      </c>
    </row>
    <row r="1336" spans="3:15" x14ac:dyDescent="0.35">
      <c r="C1336" t="s">
        <v>1361</v>
      </c>
      <c r="D1336">
        <v>1966</v>
      </c>
      <c r="E1336" t="s">
        <v>20</v>
      </c>
      <c r="F1336">
        <v>9</v>
      </c>
      <c r="G1336">
        <v>0</v>
      </c>
      <c r="H1336">
        <v>11090.72</v>
      </c>
      <c r="I1336" t="s">
        <v>12</v>
      </c>
      <c r="J1336" t="s">
        <v>16</v>
      </c>
      <c r="K1336" t="s">
        <v>13</v>
      </c>
      <c r="L1336" s="16" t="str">
        <f t="shared" si="20"/>
        <v>Sep</v>
      </c>
      <c r="M1336" s="16">
        <f>IF(D1336="?",$R$7,D1336)</f>
        <v>1966</v>
      </c>
      <c r="N1336" s="24" t="str">
        <f>IF(I1336="?",$R$12,I1336)</f>
        <v>tier - 3</v>
      </c>
      <c r="O1336" s="24" t="str">
        <f>IF(J1336="?",$R$18,J1336)</f>
        <v>tier - 1</v>
      </c>
    </row>
    <row r="1337" spans="3:15" x14ac:dyDescent="0.35">
      <c r="C1337" t="s">
        <v>1362</v>
      </c>
      <c r="D1337">
        <v>1966</v>
      </c>
      <c r="E1337" t="s">
        <v>10</v>
      </c>
      <c r="F1337">
        <v>5</v>
      </c>
      <c r="G1337">
        <v>0</v>
      </c>
      <c r="H1337">
        <v>11093.62</v>
      </c>
      <c r="I1337" t="s">
        <v>12</v>
      </c>
      <c r="J1337" t="s">
        <v>16</v>
      </c>
      <c r="K1337" t="s">
        <v>13</v>
      </c>
      <c r="L1337" s="16" t="str">
        <f t="shared" si="20"/>
        <v>Jul</v>
      </c>
      <c r="M1337" s="16">
        <f>IF(D1337="?",$R$7,D1337)</f>
        <v>1966</v>
      </c>
      <c r="N1337" s="24" t="str">
        <f>IF(I1337="?",$R$12,I1337)</f>
        <v>tier - 3</v>
      </c>
      <c r="O1337" s="24" t="str">
        <f>IF(J1337="?",$R$18,J1337)</f>
        <v>tier - 1</v>
      </c>
    </row>
    <row r="1338" spans="3:15" x14ac:dyDescent="0.35">
      <c r="C1338" t="s">
        <v>1363</v>
      </c>
      <c r="D1338">
        <v>1980</v>
      </c>
      <c r="E1338" t="s">
        <v>35</v>
      </c>
      <c r="F1338">
        <v>20</v>
      </c>
      <c r="G1338">
        <v>2</v>
      </c>
      <c r="H1338">
        <v>11103.33</v>
      </c>
      <c r="I1338" t="s">
        <v>12</v>
      </c>
      <c r="J1338" t="s">
        <v>16</v>
      </c>
      <c r="K1338" t="s">
        <v>300</v>
      </c>
      <c r="L1338" s="16" t="str">
        <f t="shared" si="20"/>
        <v>Aug</v>
      </c>
      <c r="M1338" s="16">
        <f>IF(D1338="?",$R$7,D1338)</f>
        <v>1980</v>
      </c>
      <c r="N1338" s="24" t="str">
        <f>IF(I1338="?",$R$12,I1338)</f>
        <v>tier - 3</v>
      </c>
      <c r="O1338" s="24" t="str">
        <f>IF(J1338="?",$R$18,J1338)</f>
        <v>tier - 1</v>
      </c>
    </row>
    <row r="1339" spans="3:15" x14ac:dyDescent="0.35">
      <c r="C1339" t="s">
        <v>1364</v>
      </c>
      <c r="D1339">
        <v>1969</v>
      </c>
      <c r="E1339" t="s">
        <v>15</v>
      </c>
      <c r="F1339">
        <v>30</v>
      </c>
      <c r="G1339">
        <v>2</v>
      </c>
      <c r="H1339">
        <v>11150.78</v>
      </c>
      <c r="I1339" t="s">
        <v>12</v>
      </c>
      <c r="J1339" t="s">
        <v>11</v>
      </c>
      <c r="K1339" t="s">
        <v>42</v>
      </c>
      <c r="L1339" s="16" t="str">
        <f t="shared" si="20"/>
        <v>Nov</v>
      </c>
      <c r="M1339" s="16">
        <f>IF(D1339="?",$R$7,D1339)</f>
        <v>1969</v>
      </c>
      <c r="N1339" s="24" t="str">
        <f>IF(I1339="?",$R$12,I1339)</f>
        <v>tier - 3</v>
      </c>
      <c r="O1339" s="24" t="str">
        <f>IF(J1339="?",$R$18,J1339)</f>
        <v>tier - 2</v>
      </c>
    </row>
    <row r="1340" spans="3:15" x14ac:dyDescent="0.35">
      <c r="C1340" t="s">
        <v>1365</v>
      </c>
      <c r="D1340">
        <v>1969</v>
      </c>
      <c r="E1340" t="s">
        <v>18</v>
      </c>
      <c r="F1340">
        <v>25</v>
      </c>
      <c r="G1340">
        <v>2</v>
      </c>
      <c r="H1340">
        <v>11163.57</v>
      </c>
      <c r="I1340" t="s">
        <v>12</v>
      </c>
      <c r="J1340" t="s">
        <v>11</v>
      </c>
      <c r="K1340" t="s">
        <v>42</v>
      </c>
      <c r="L1340" s="16" t="str">
        <f t="shared" si="20"/>
        <v>Jun</v>
      </c>
      <c r="M1340" s="16">
        <f>IF(D1340="?",$R$7,D1340)</f>
        <v>1969</v>
      </c>
      <c r="N1340" s="24" t="str">
        <f>IF(I1340="?",$R$12,I1340)</f>
        <v>tier - 3</v>
      </c>
      <c r="O1340" s="24" t="str">
        <f>IF(J1340="?",$R$18,J1340)</f>
        <v>tier - 2</v>
      </c>
    </row>
    <row r="1341" spans="3:15" x14ac:dyDescent="0.35">
      <c r="C1341" t="s">
        <v>1366</v>
      </c>
      <c r="D1341">
        <v>1966</v>
      </c>
      <c r="E1341" t="s">
        <v>35</v>
      </c>
      <c r="F1341">
        <v>6</v>
      </c>
      <c r="G1341">
        <v>0</v>
      </c>
      <c r="H1341">
        <v>11165.42</v>
      </c>
      <c r="I1341" t="s">
        <v>12</v>
      </c>
      <c r="J1341" t="s">
        <v>16</v>
      </c>
      <c r="K1341" t="s">
        <v>168</v>
      </c>
      <c r="L1341" s="16" t="str">
        <f t="shared" si="20"/>
        <v>Aug</v>
      </c>
      <c r="M1341" s="16">
        <f>IF(D1341="?",$R$7,D1341)</f>
        <v>1966</v>
      </c>
      <c r="N1341" s="24" t="str">
        <f>IF(I1341="?",$R$12,I1341)</f>
        <v>tier - 3</v>
      </c>
      <c r="O1341" s="24" t="str">
        <f>IF(J1341="?",$R$18,J1341)</f>
        <v>tier - 1</v>
      </c>
    </row>
    <row r="1342" spans="3:15" x14ac:dyDescent="0.35">
      <c r="C1342" t="s">
        <v>1367</v>
      </c>
      <c r="D1342">
        <v>1972</v>
      </c>
      <c r="E1342" t="s">
        <v>20</v>
      </c>
      <c r="F1342">
        <v>3</v>
      </c>
      <c r="G1342">
        <v>0</v>
      </c>
      <c r="H1342">
        <v>11186.2</v>
      </c>
      <c r="I1342" t="s">
        <v>12</v>
      </c>
      <c r="J1342" t="s">
        <v>11</v>
      </c>
      <c r="K1342" t="s">
        <v>300</v>
      </c>
      <c r="L1342" s="16" t="str">
        <f t="shared" si="20"/>
        <v>Sep</v>
      </c>
      <c r="M1342" s="16">
        <f>IF(D1342="?",$R$7,D1342)</f>
        <v>1972</v>
      </c>
      <c r="N1342" s="24" t="str">
        <f>IF(I1342="?",$R$12,I1342)</f>
        <v>tier - 3</v>
      </c>
      <c r="O1342" s="24" t="str">
        <f>IF(J1342="?",$R$18,J1342)</f>
        <v>tier - 2</v>
      </c>
    </row>
    <row r="1343" spans="3:15" x14ac:dyDescent="0.35">
      <c r="C1343" t="s">
        <v>1368</v>
      </c>
      <c r="D1343">
        <v>1970</v>
      </c>
      <c r="E1343" t="s">
        <v>18</v>
      </c>
      <c r="F1343">
        <v>14</v>
      </c>
      <c r="G1343">
        <v>2</v>
      </c>
      <c r="H1343">
        <v>11187.66</v>
      </c>
      <c r="I1343" t="s">
        <v>12</v>
      </c>
      <c r="J1343" t="s">
        <v>11</v>
      </c>
      <c r="K1343" t="s">
        <v>23</v>
      </c>
      <c r="L1343" s="16" t="str">
        <f t="shared" si="20"/>
        <v>Jun</v>
      </c>
      <c r="M1343" s="16">
        <f>IF(D1343="?",$R$7,D1343)</f>
        <v>1970</v>
      </c>
      <c r="N1343" s="24" t="str">
        <f>IF(I1343="?",$R$12,I1343)</f>
        <v>tier - 3</v>
      </c>
      <c r="O1343" s="24" t="str">
        <f>IF(J1343="?",$R$18,J1343)</f>
        <v>tier - 2</v>
      </c>
    </row>
    <row r="1344" spans="3:15" x14ac:dyDescent="0.35">
      <c r="C1344" t="s">
        <v>1369</v>
      </c>
      <c r="D1344">
        <v>1976</v>
      </c>
      <c r="E1344" t="s">
        <v>18</v>
      </c>
      <c r="F1344">
        <v>28</v>
      </c>
      <c r="G1344">
        <v>2</v>
      </c>
      <c r="H1344">
        <v>11217.35</v>
      </c>
      <c r="I1344" t="s">
        <v>12</v>
      </c>
      <c r="J1344" t="s">
        <v>11</v>
      </c>
      <c r="K1344" t="s">
        <v>200</v>
      </c>
      <c r="L1344" s="16" t="str">
        <f t="shared" si="20"/>
        <v>Jun</v>
      </c>
      <c r="M1344" s="16">
        <f>IF(D1344="?",$R$7,D1344)</f>
        <v>1976</v>
      </c>
      <c r="N1344" s="24" t="str">
        <f>IF(I1344="?",$R$12,I1344)</f>
        <v>tier - 3</v>
      </c>
      <c r="O1344" s="24" t="str">
        <f>IF(J1344="?",$R$18,J1344)</f>
        <v>tier - 2</v>
      </c>
    </row>
    <row r="1345" spans="3:15" x14ac:dyDescent="0.35">
      <c r="C1345" t="s">
        <v>1370</v>
      </c>
      <c r="D1345">
        <v>1969</v>
      </c>
      <c r="E1345" t="s">
        <v>30</v>
      </c>
      <c r="F1345">
        <v>30</v>
      </c>
      <c r="G1345">
        <v>2</v>
      </c>
      <c r="H1345">
        <v>11244.38</v>
      </c>
      <c r="I1345" t="s">
        <v>12</v>
      </c>
      <c r="J1345" t="s">
        <v>16</v>
      </c>
      <c r="K1345" t="s">
        <v>168</v>
      </c>
      <c r="L1345" s="16" t="str">
        <f t="shared" si="20"/>
        <v>Dec</v>
      </c>
      <c r="M1345" s="16">
        <f>IF(D1345="?",$R$7,D1345)</f>
        <v>1969</v>
      </c>
      <c r="N1345" s="24" t="str">
        <f>IF(I1345="?",$R$12,I1345)</f>
        <v>tier - 3</v>
      </c>
      <c r="O1345" s="24" t="str">
        <f>IF(J1345="?",$R$18,J1345)</f>
        <v>tier - 1</v>
      </c>
    </row>
    <row r="1346" spans="3:15" x14ac:dyDescent="0.35">
      <c r="C1346" t="s">
        <v>1371</v>
      </c>
      <c r="D1346">
        <v>1989</v>
      </c>
      <c r="E1346" t="s">
        <v>30</v>
      </c>
      <c r="F1346">
        <v>17</v>
      </c>
      <c r="G1346">
        <v>3</v>
      </c>
      <c r="H1346">
        <v>11250.43</v>
      </c>
      <c r="I1346" t="s">
        <v>12</v>
      </c>
      <c r="J1346" t="s">
        <v>11</v>
      </c>
      <c r="K1346" t="s">
        <v>535</v>
      </c>
      <c r="L1346" s="16" t="str">
        <f t="shared" si="20"/>
        <v>Dec</v>
      </c>
      <c r="M1346" s="16">
        <f>IF(D1346="?",$R$7,D1346)</f>
        <v>1989</v>
      </c>
      <c r="N1346" s="24" t="str">
        <f>IF(I1346="?",$R$12,I1346)</f>
        <v>tier - 3</v>
      </c>
      <c r="O1346" s="24" t="str">
        <f>IF(J1346="?",$R$18,J1346)</f>
        <v>tier - 2</v>
      </c>
    </row>
    <row r="1347" spans="3:15" x14ac:dyDescent="0.35">
      <c r="C1347" t="s">
        <v>1372</v>
      </c>
      <c r="D1347">
        <v>1969</v>
      </c>
      <c r="E1347" t="s">
        <v>35</v>
      </c>
      <c r="F1347">
        <v>20</v>
      </c>
      <c r="G1347">
        <v>3</v>
      </c>
      <c r="H1347">
        <v>11253.42</v>
      </c>
      <c r="I1347" t="s">
        <v>12</v>
      </c>
      <c r="J1347" t="s">
        <v>16</v>
      </c>
      <c r="K1347" t="s">
        <v>42</v>
      </c>
      <c r="L1347" s="16" t="str">
        <f t="shared" si="20"/>
        <v>Aug</v>
      </c>
      <c r="M1347" s="16">
        <f>IF(D1347="?",$R$7,D1347)</f>
        <v>1969</v>
      </c>
      <c r="N1347" s="24" t="str">
        <f>IF(I1347="?",$R$12,I1347)</f>
        <v>tier - 3</v>
      </c>
      <c r="O1347" s="24" t="str">
        <f>IF(J1347="?",$R$18,J1347)</f>
        <v>tier - 1</v>
      </c>
    </row>
    <row r="1348" spans="3:15" x14ac:dyDescent="0.35">
      <c r="C1348" t="s">
        <v>1373</v>
      </c>
      <c r="D1348">
        <v>1981</v>
      </c>
      <c r="E1348" t="s">
        <v>37</v>
      </c>
      <c r="F1348">
        <v>2</v>
      </c>
      <c r="G1348">
        <v>1</v>
      </c>
      <c r="H1348">
        <v>11255.29</v>
      </c>
      <c r="I1348" t="s">
        <v>12</v>
      </c>
      <c r="J1348" t="s">
        <v>16</v>
      </c>
      <c r="K1348" t="s">
        <v>535</v>
      </c>
      <c r="L1348" s="16" t="str">
        <f t="shared" si="20"/>
        <v>Oct</v>
      </c>
      <c r="M1348" s="16">
        <f>IF(D1348="?",$R$7,D1348)</f>
        <v>1981</v>
      </c>
      <c r="N1348" s="24" t="str">
        <f>IF(I1348="?",$R$12,I1348)</f>
        <v>tier - 3</v>
      </c>
      <c r="O1348" s="24" t="str">
        <f>IF(J1348="?",$R$18,J1348)</f>
        <v>tier - 1</v>
      </c>
    </row>
    <row r="1349" spans="3:15" x14ac:dyDescent="0.35">
      <c r="C1349" t="s">
        <v>1374</v>
      </c>
      <c r="D1349">
        <v>1969</v>
      </c>
      <c r="E1349" t="s">
        <v>37</v>
      </c>
      <c r="F1349">
        <v>11</v>
      </c>
      <c r="G1349">
        <v>3</v>
      </c>
      <c r="H1349">
        <v>11264.54</v>
      </c>
      <c r="I1349" t="s">
        <v>12</v>
      </c>
      <c r="J1349" t="s">
        <v>11</v>
      </c>
      <c r="K1349" t="s">
        <v>42</v>
      </c>
      <c r="L1349" s="16" t="str">
        <f t="shared" si="20"/>
        <v>Oct</v>
      </c>
      <c r="M1349" s="16">
        <f>IF(D1349="?",$R$7,D1349)</f>
        <v>1969</v>
      </c>
      <c r="N1349" s="24" t="str">
        <f>IF(I1349="?",$R$12,I1349)</f>
        <v>tier - 3</v>
      </c>
      <c r="O1349" s="24" t="str">
        <f>IF(J1349="?",$R$18,J1349)</f>
        <v>tier - 2</v>
      </c>
    </row>
    <row r="1350" spans="3:15" x14ac:dyDescent="0.35">
      <c r="C1350" t="s">
        <v>1375</v>
      </c>
      <c r="D1350">
        <v>1971</v>
      </c>
      <c r="E1350" t="s">
        <v>30</v>
      </c>
      <c r="F1350">
        <v>26</v>
      </c>
      <c r="G1350">
        <v>0</v>
      </c>
      <c r="H1350">
        <v>11265.71</v>
      </c>
      <c r="I1350" t="s">
        <v>12</v>
      </c>
      <c r="J1350" t="s">
        <v>16</v>
      </c>
      <c r="K1350" t="s">
        <v>200</v>
      </c>
      <c r="L1350" s="16" t="str">
        <f t="shared" si="20"/>
        <v>Dec</v>
      </c>
      <c r="M1350" s="16">
        <f>IF(D1350="?",$R$7,D1350)</f>
        <v>1971</v>
      </c>
      <c r="N1350" s="24" t="str">
        <f>IF(I1350="?",$R$12,I1350)</f>
        <v>tier - 3</v>
      </c>
      <c r="O1350" s="24" t="str">
        <f>IF(J1350="?",$R$18,J1350)</f>
        <v>tier - 1</v>
      </c>
    </row>
    <row r="1351" spans="3:15" x14ac:dyDescent="0.35">
      <c r="C1351" t="s">
        <v>1376</v>
      </c>
      <c r="D1351">
        <v>2004</v>
      </c>
      <c r="E1351" t="s">
        <v>37</v>
      </c>
      <c r="F1351">
        <v>4</v>
      </c>
      <c r="G1351">
        <v>1</v>
      </c>
      <c r="H1351">
        <v>11272.33</v>
      </c>
      <c r="I1351" t="s">
        <v>12</v>
      </c>
      <c r="J1351" t="s">
        <v>11</v>
      </c>
      <c r="K1351" t="s">
        <v>166</v>
      </c>
      <c r="L1351" s="16" t="str">
        <f t="shared" si="20"/>
        <v>Oct</v>
      </c>
      <c r="M1351" s="16">
        <f>IF(D1351="?",$R$7,D1351)</f>
        <v>2004</v>
      </c>
      <c r="N1351" s="24" t="str">
        <f>IF(I1351="?",$R$12,I1351)</f>
        <v>tier - 3</v>
      </c>
      <c r="O1351" s="24" t="str">
        <f>IF(J1351="?",$R$18,J1351)</f>
        <v>tier - 2</v>
      </c>
    </row>
    <row r="1352" spans="3:15" x14ac:dyDescent="0.35">
      <c r="C1352" t="s">
        <v>1377</v>
      </c>
      <c r="D1352">
        <v>1967</v>
      </c>
      <c r="E1352" t="s">
        <v>18</v>
      </c>
      <c r="F1352">
        <v>14</v>
      </c>
      <c r="G1352">
        <v>0</v>
      </c>
      <c r="H1352">
        <v>11286.54</v>
      </c>
      <c r="I1352" t="s">
        <v>12</v>
      </c>
      <c r="J1352" t="s">
        <v>12</v>
      </c>
      <c r="K1352" t="s">
        <v>247</v>
      </c>
      <c r="L1352" s="16" t="str">
        <f t="shared" si="20"/>
        <v>Jun</v>
      </c>
      <c r="M1352" s="16">
        <f>IF(D1352="?",$R$7,D1352)</f>
        <v>1967</v>
      </c>
      <c r="N1352" s="24" t="str">
        <f>IF(I1352="?",$R$12,I1352)</f>
        <v>tier - 3</v>
      </c>
      <c r="O1352" s="24" t="str">
        <f>IF(J1352="?",$R$18,J1352)</f>
        <v>tier - 3</v>
      </c>
    </row>
    <row r="1353" spans="3:15" x14ac:dyDescent="0.35">
      <c r="C1353" t="s">
        <v>1378</v>
      </c>
      <c r="D1353">
        <v>1970</v>
      </c>
      <c r="E1353" t="s">
        <v>18</v>
      </c>
      <c r="F1353">
        <v>22</v>
      </c>
      <c r="G1353">
        <v>3</v>
      </c>
      <c r="H1353">
        <v>11289.11</v>
      </c>
      <c r="I1353" t="s">
        <v>12</v>
      </c>
      <c r="J1353" t="s">
        <v>16</v>
      </c>
      <c r="K1353" t="s">
        <v>23</v>
      </c>
      <c r="L1353" s="16" t="str">
        <f t="shared" ref="L1353:L1416" si="21">IF(E1353="?","SEP",E1353)</f>
        <v>Jun</v>
      </c>
      <c r="M1353" s="16">
        <f>IF(D1353="?",$R$7,D1353)</f>
        <v>1970</v>
      </c>
      <c r="N1353" s="24" t="str">
        <f>IF(I1353="?",$R$12,I1353)</f>
        <v>tier - 3</v>
      </c>
      <c r="O1353" s="24" t="str">
        <f>IF(J1353="?",$R$18,J1353)</f>
        <v>tier - 1</v>
      </c>
    </row>
    <row r="1354" spans="3:15" x14ac:dyDescent="0.35">
      <c r="C1354" t="s">
        <v>1379</v>
      </c>
      <c r="D1354">
        <v>1988</v>
      </c>
      <c r="E1354" t="s">
        <v>15</v>
      </c>
      <c r="F1354">
        <v>14</v>
      </c>
      <c r="G1354">
        <v>3</v>
      </c>
      <c r="H1354">
        <v>11294.57</v>
      </c>
      <c r="I1354" t="s">
        <v>12</v>
      </c>
      <c r="J1354" t="s">
        <v>16</v>
      </c>
      <c r="K1354" t="s">
        <v>632</v>
      </c>
      <c r="L1354" s="16" t="str">
        <f t="shared" si="21"/>
        <v>Nov</v>
      </c>
      <c r="M1354" s="16">
        <f>IF(D1354="?",$R$7,D1354)</f>
        <v>1988</v>
      </c>
      <c r="N1354" s="24" t="str">
        <f>IF(I1354="?",$R$12,I1354)</f>
        <v>tier - 3</v>
      </c>
      <c r="O1354" s="24" t="str">
        <f>IF(J1354="?",$R$18,J1354)</f>
        <v>tier - 1</v>
      </c>
    </row>
    <row r="1355" spans="3:15" x14ac:dyDescent="0.35">
      <c r="C1355" t="s">
        <v>1380</v>
      </c>
      <c r="D1355">
        <v>1972</v>
      </c>
      <c r="E1355" t="s">
        <v>20</v>
      </c>
      <c r="F1355">
        <v>25</v>
      </c>
      <c r="G1355">
        <v>4</v>
      </c>
      <c r="H1355">
        <v>11299.34</v>
      </c>
      <c r="I1355" t="s">
        <v>12</v>
      </c>
      <c r="J1355" t="s">
        <v>11</v>
      </c>
      <c r="K1355" t="s">
        <v>42</v>
      </c>
      <c r="L1355" s="16" t="str">
        <f t="shared" si="21"/>
        <v>Sep</v>
      </c>
      <c r="M1355" s="16">
        <f>IF(D1355="?",$R$7,D1355)</f>
        <v>1972</v>
      </c>
      <c r="N1355" s="24" t="str">
        <f>IF(I1355="?",$R$12,I1355)</f>
        <v>tier - 3</v>
      </c>
      <c r="O1355" s="24" t="str">
        <f>IF(J1355="?",$R$18,J1355)</f>
        <v>tier - 2</v>
      </c>
    </row>
    <row r="1356" spans="3:15" x14ac:dyDescent="0.35">
      <c r="C1356" t="s">
        <v>1381</v>
      </c>
      <c r="D1356">
        <v>1968</v>
      </c>
      <c r="E1356" t="s">
        <v>37</v>
      </c>
      <c r="F1356">
        <v>6</v>
      </c>
      <c r="G1356">
        <v>1</v>
      </c>
      <c r="H1356">
        <v>11305.93</v>
      </c>
      <c r="I1356" t="s">
        <v>12</v>
      </c>
      <c r="J1356" t="s">
        <v>16</v>
      </c>
      <c r="K1356" t="s">
        <v>23</v>
      </c>
      <c r="L1356" s="16" t="str">
        <f t="shared" si="21"/>
        <v>Oct</v>
      </c>
      <c r="M1356" s="16">
        <f>IF(D1356="?",$R$7,D1356)</f>
        <v>1968</v>
      </c>
      <c r="N1356" s="24" t="str">
        <f>IF(I1356="?",$R$12,I1356)</f>
        <v>tier - 3</v>
      </c>
      <c r="O1356" s="24" t="str">
        <f>IF(J1356="?",$R$18,J1356)</f>
        <v>tier - 1</v>
      </c>
    </row>
    <row r="1357" spans="3:15" x14ac:dyDescent="0.35">
      <c r="C1357" t="s">
        <v>1382</v>
      </c>
      <c r="D1357">
        <v>1963</v>
      </c>
      <c r="E1357" t="s">
        <v>15</v>
      </c>
      <c r="F1357">
        <v>22</v>
      </c>
      <c r="G1357">
        <v>0</v>
      </c>
      <c r="H1357">
        <v>11312.33</v>
      </c>
      <c r="I1357" t="s">
        <v>12</v>
      </c>
      <c r="J1357" t="s">
        <v>12</v>
      </c>
      <c r="K1357" t="s">
        <v>23</v>
      </c>
      <c r="L1357" s="16" t="str">
        <f t="shared" si="21"/>
        <v>Nov</v>
      </c>
      <c r="M1357" s="16">
        <f>IF(D1357="?",$R$7,D1357)</f>
        <v>1963</v>
      </c>
      <c r="N1357" s="24" t="str">
        <f>IF(I1357="?",$R$12,I1357)</f>
        <v>tier - 3</v>
      </c>
      <c r="O1357" s="24" t="str">
        <f>IF(J1357="?",$R$18,J1357)</f>
        <v>tier - 3</v>
      </c>
    </row>
    <row r="1358" spans="3:15" x14ac:dyDescent="0.35">
      <c r="C1358" t="s">
        <v>1383</v>
      </c>
      <c r="D1358">
        <v>1995</v>
      </c>
      <c r="E1358" t="s">
        <v>30</v>
      </c>
      <c r="F1358">
        <v>10</v>
      </c>
      <c r="G1358">
        <v>0</v>
      </c>
      <c r="H1358">
        <v>11318.57</v>
      </c>
      <c r="I1358" t="s">
        <v>12</v>
      </c>
      <c r="J1358" t="s">
        <v>11</v>
      </c>
      <c r="K1358" t="s">
        <v>535</v>
      </c>
      <c r="L1358" s="16" t="str">
        <f t="shared" si="21"/>
        <v>Dec</v>
      </c>
      <c r="M1358" s="16">
        <f>IF(D1358="?",$R$7,D1358)</f>
        <v>1995</v>
      </c>
      <c r="N1358" s="24" t="str">
        <f>IF(I1358="?",$R$12,I1358)</f>
        <v>tier - 3</v>
      </c>
      <c r="O1358" s="24" t="str">
        <f>IF(J1358="?",$R$18,J1358)</f>
        <v>tier - 2</v>
      </c>
    </row>
    <row r="1359" spans="3:15" x14ac:dyDescent="0.35">
      <c r="C1359" t="s">
        <v>1384</v>
      </c>
      <c r="D1359">
        <v>1963</v>
      </c>
      <c r="E1359" t="s">
        <v>10</v>
      </c>
      <c r="F1359">
        <v>11</v>
      </c>
      <c r="G1359">
        <v>0</v>
      </c>
      <c r="H1359">
        <v>11319.12</v>
      </c>
      <c r="I1359" t="s">
        <v>12</v>
      </c>
      <c r="J1359" t="s">
        <v>16</v>
      </c>
      <c r="K1359" t="s">
        <v>23</v>
      </c>
      <c r="L1359" s="16" t="str">
        <f t="shared" si="21"/>
        <v>Jul</v>
      </c>
      <c r="M1359" s="16">
        <f>IF(D1359="?",$R$7,D1359)</f>
        <v>1963</v>
      </c>
      <c r="N1359" s="24" t="str">
        <f>IF(I1359="?",$R$12,I1359)</f>
        <v>tier - 3</v>
      </c>
      <c r="O1359" s="24" t="str">
        <f>IF(J1359="?",$R$18,J1359)</f>
        <v>tier - 1</v>
      </c>
    </row>
    <row r="1360" spans="3:15" x14ac:dyDescent="0.35">
      <c r="C1360" t="s">
        <v>1385</v>
      </c>
      <c r="D1360">
        <v>2002</v>
      </c>
      <c r="E1360" t="s">
        <v>20</v>
      </c>
      <c r="F1360">
        <v>20</v>
      </c>
      <c r="G1360">
        <v>0</v>
      </c>
      <c r="H1360">
        <v>11321.49</v>
      </c>
      <c r="I1360" t="s">
        <v>12</v>
      </c>
      <c r="J1360" t="s">
        <v>12</v>
      </c>
      <c r="K1360" t="s">
        <v>23</v>
      </c>
      <c r="L1360" s="16" t="str">
        <f t="shared" si="21"/>
        <v>Sep</v>
      </c>
      <c r="M1360" s="16">
        <f>IF(D1360="?",$R$7,D1360)</f>
        <v>2002</v>
      </c>
      <c r="N1360" s="24" t="str">
        <f>IF(I1360="?",$R$12,I1360)</f>
        <v>tier - 3</v>
      </c>
      <c r="O1360" s="24" t="str">
        <f>IF(J1360="?",$R$18,J1360)</f>
        <v>tier - 3</v>
      </c>
    </row>
    <row r="1361" spans="3:15" x14ac:dyDescent="0.35">
      <c r="C1361" t="s">
        <v>1386</v>
      </c>
      <c r="D1361">
        <v>1989</v>
      </c>
      <c r="E1361" t="s">
        <v>35</v>
      </c>
      <c r="F1361">
        <v>19</v>
      </c>
      <c r="G1361">
        <v>1</v>
      </c>
      <c r="H1361">
        <v>11326.71</v>
      </c>
      <c r="I1361" t="s">
        <v>12</v>
      </c>
      <c r="J1361" t="s">
        <v>12</v>
      </c>
      <c r="K1361" t="s">
        <v>13</v>
      </c>
      <c r="L1361" s="16" t="str">
        <f t="shared" si="21"/>
        <v>Aug</v>
      </c>
      <c r="M1361" s="16">
        <f>IF(D1361="?",$R$7,D1361)</f>
        <v>1989</v>
      </c>
      <c r="N1361" s="24" t="str">
        <f>IF(I1361="?",$R$12,I1361)</f>
        <v>tier - 3</v>
      </c>
      <c r="O1361" s="24" t="str">
        <f>IF(J1361="?",$R$18,J1361)</f>
        <v>tier - 3</v>
      </c>
    </row>
    <row r="1362" spans="3:15" x14ac:dyDescent="0.35">
      <c r="C1362" t="s">
        <v>1387</v>
      </c>
      <c r="D1362">
        <v>1968</v>
      </c>
      <c r="E1362" t="s">
        <v>15</v>
      </c>
      <c r="F1362">
        <v>2</v>
      </c>
      <c r="G1362">
        <v>0</v>
      </c>
      <c r="H1362">
        <v>11344.32</v>
      </c>
      <c r="I1362" t="s">
        <v>12</v>
      </c>
      <c r="J1362" t="s">
        <v>11</v>
      </c>
      <c r="K1362" t="s">
        <v>200</v>
      </c>
      <c r="L1362" s="16" t="str">
        <f t="shared" si="21"/>
        <v>Nov</v>
      </c>
      <c r="M1362" s="16">
        <f>IF(D1362="?",$R$7,D1362)</f>
        <v>1968</v>
      </c>
      <c r="N1362" s="24" t="str">
        <f>IF(I1362="?",$R$12,I1362)</f>
        <v>tier - 3</v>
      </c>
      <c r="O1362" s="24" t="str">
        <f>IF(J1362="?",$R$18,J1362)</f>
        <v>tier - 2</v>
      </c>
    </row>
    <row r="1363" spans="3:15" x14ac:dyDescent="0.35">
      <c r="C1363" t="s">
        <v>1388</v>
      </c>
      <c r="D1363">
        <v>1964</v>
      </c>
      <c r="E1363" t="s">
        <v>10</v>
      </c>
      <c r="F1363">
        <v>12</v>
      </c>
      <c r="G1363">
        <v>0</v>
      </c>
      <c r="H1363">
        <v>11345.52</v>
      </c>
      <c r="I1363" t="s">
        <v>12</v>
      </c>
      <c r="J1363" t="s">
        <v>12</v>
      </c>
      <c r="K1363" t="s">
        <v>42</v>
      </c>
      <c r="L1363" s="16" t="str">
        <f t="shared" si="21"/>
        <v>Jul</v>
      </c>
      <c r="M1363" s="16">
        <f>IF(D1363="?",$R$7,D1363)</f>
        <v>1964</v>
      </c>
      <c r="N1363" s="24" t="str">
        <f>IF(I1363="?",$R$12,I1363)</f>
        <v>tier - 3</v>
      </c>
      <c r="O1363" s="24" t="str">
        <f>IF(J1363="?",$R$18,J1363)</f>
        <v>tier - 3</v>
      </c>
    </row>
    <row r="1364" spans="3:15" x14ac:dyDescent="0.35">
      <c r="C1364" t="s">
        <v>1389</v>
      </c>
      <c r="D1364">
        <v>1965</v>
      </c>
      <c r="E1364" t="s">
        <v>15</v>
      </c>
      <c r="F1364">
        <v>29</v>
      </c>
      <c r="G1364">
        <v>0</v>
      </c>
      <c r="H1364">
        <v>11353.23</v>
      </c>
      <c r="I1364" t="s">
        <v>12</v>
      </c>
      <c r="J1364" t="s">
        <v>16</v>
      </c>
      <c r="K1364" t="s">
        <v>23</v>
      </c>
      <c r="L1364" s="16" t="str">
        <f t="shared" si="21"/>
        <v>Nov</v>
      </c>
      <c r="M1364" s="16">
        <f>IF(D1364="?",$R$7,D1364)</f>
        <v>1965</v>
      </c>
      <c r="N1364" s="24" t="str">
        <f>IF(I1364="?",$R$12,I1364)</f>
        <v>tier - 3</v>
      </c>
      <c r="O1364" s="24" t="str">
        <f>IF(J1364="?",$R$18,J1364)</f>
        <v>tier - 1</v>
      </c>
    </row>
    <row r="1365" spans="3:15" x14ac:dyDescent="0.35">
      <c r="C1365" t="s">
        <v>1390</v>
      </c>
      <c r="D1365">
        <v>1965</v>
      </c>
      <c r="E1365" t="s">
        <v>20</v>
      </c>
      <c r="F1365">
        <v>26</v>
      </c>
      <c r="G1365">
        <v>0</v>
      </c>
      <c r="H1365">
        <v>11356.66</v>
      </c>
      <c r="I1365" t="s">
        <v>12</v>
      </c>
      <c r="J1365" t="s">
        <v>12</v>
      </c>
      <c r="K1365" t="s">
        <v>23</v>
      </c>
      <c r="L1365" s="16" t="str">
        <f t="shared" si="21"/>
        <v>Sep</v>
      </c>
      <c r="M1365" s="16">
        <f>IF(D1365="?",$R$7,D1365)</f>
        <v>1965</v>
      </c>
      <c r="N1365" s="24" t="str">
        <f>IF(I1365="?",$R$12,I1365)</f>
        <v>tier - 3</v>
      </c>
      <c r="O1365" s="24" t="str">
        <f>IF(J1365="?",$R$18,J1365)</f>
        <v>tier - 3</v>
      </c>
    </row>
    <row r="1366" spans="3:15" x14ac:dyDescent="0.35">
      <c r="C1366" t="s">
        <v>1391</v>
      </c>
      <c r="D1366">
        <v>1964</v>
      </c>
      <c r="E1366" t="s">
        <v>10</v>
      </c>
      <c r="F1366">
        <v>4</v>
      </c>
      <c r="G1366">
        <v>0</v>
      </c>
      <c r="H1366">
        <v>11362.76</v>
      </c>
      <c r="I1366" t="s">
        <v>12</v>
      </c>
      <c r="J1366" t="s">
        <v>16</v>
      </c>
      <c r="K1366" t="s">
        <v>42</v>
      </c>
      <c r="L1366" s="16" t="str">
        <f t="shared" si="21"/>
        <v>Jul</v>
      </c>
      <c r="M1366" s="16">
        <f>IF(D1366="?",$R$7,D1366)</f>
        <v>1964</v>
      </c>
      <c r="N1366" s="24" t="str">
        <f>IF(I1366="?",$R$12,I1366)</f>
        <v>tier - 3</v>
      </c>
      <c r="O1366" s="24" t="str">
        <f>IF(J1366="?",$R$18,J1366)</f>
        <v>tier - 1</v>
      </c>
    </row>
    <row r="1367" spans="3:15" x14ac:dyDescent="0.35">
      <c r="C1367" t="s">
        <v>1392</v>
      </c>
      <c r="D1367">
        <v>1964</v>
      </c>
      <c r="E1367" t="s">
        <v>10</v>
      </c>
      <c r="F1367">
        <v>3</v>
      </c>
      <c r="G1367">
        <v>0</v>
      </c>
      <c r="H1367">
        <v>11363.28</v>
      </c>
      <c r="I1367" t="s">
        <v>12</v>
      </c>
      <c r="J1367" t="s">
        <v>16</v>
      </c>
      <c r="K1367" t="s">
        <v>13</v>
      </c>
      <c r="L1367" s="16" t="str">
        <f t="shared" si="21"/>
        <v>Jul</v>
      </c>
      <c r="M1367" s="16">
        <f>IF(D1367="?",$R$7,D1367)</f>
        <v>1964</v>
      </c>
      <c r="N1367" s="24" t="str">
        <f>IF(I1367="?",$R$12,I1367)</f>
        <v>tier - 3</v>
      </c>
      <c r="O1367" s="24" t="str">
        <f>IF(J1367="?",$R$18,J1367)</f>
        <v>tier - 1</v>
      </c>
    </row>
    <row r="1368" spans="3:15" x14ac:dyDescent="0.35">
      <c r="C1368" t="s">
        <v>1393</v>
      </c>
      <c r="D1368">
        <v>1964</v>
      </c>
      <c r="E1368" t="s">
        <v>30</v>
      </c>
      <c r="F1368">
        <v>13</v>
      </c>
      <c r="G1368">
        <v>0</v>
      </c>
      <c r="H1368">
        <v>11365.95</v>
      </c>
      <c r="I1368" t="s">
        <v>12</v>
      </c>
      <c r="J1368" t="s">
        <v>11</v>
      </c>
      <c r="K1368" t="s">
        <v>42</v>
      </c>
      <c r="L1368" s="16" t="str">
        <f t="shared" si="21"/>
        <v>Dec</v>
      </c>
      <c r="M1368" s="16">
        <f>IF(D1368="?",$R$7,D1368)</f>
        <v>1964</v>
      </c>
      <c r="N1368" s="24" t="str">
        <f>IF(I1368="?",$R$12,I1368)</f>
        <v>tier - 3</v>
      </c>
      <c r="O1368" s="24" t="str">
        <f>IF(J1368="?",$R$18,J1368)</f>
        <v>tier - 2</v>
      </c>
    </row>
    <row r="1369" spans="3:15" x14ac:dyDescent="0.35">
      <c r="C1369" t="s">
        <v>1394</v>
      </c>
      <c r="D1369">
        <v>1979</v>
      </c>
      <c r="E1369" t="s">
        <v>18</v>
      </c>
      <c r="F1369">
        <v>7</v>
      </c>
      <c r="G1369">
        <v>2</v>
      </c>
      <c r="H1369">
        <v>11369.39</v>
      </c>
      <c r="I1369" t="s">
        <v>12</v>
      </c>
      <c r="J1369" t="s">
        <v>16</v>
      </c>
      <c r="K1369" t="s">
        <v>535</v>
      </c>
      <c r="L1369" s="16" t="str">
        <f t="shared" si="21"/>
        <v>Jun</v>
      </c>
      <c r="M1369" s="16">
        <f>IF(D1369="?",$R$7,D1369)</f>
        <v>1979</v>
      </c>
      <c r="N1369" s="24" t="str">
        <f>IF(I1369="?",$R$12,I1369)</f>
        <v>tier - 3</v>
      </c>
      <c r="O1369" s="24" t="str">
        <f>IF(J1369="?",$R$18,J1369)</f>
        <v>tier - 1</v>
      </c>
    </row>
    <row r="1370" spans="3:15" x14ac:dyDescent="0.35">
      <c r="C1370" t="s">
        <v>1395</v>
      </c>
      <c r="D1370">
        <v>1972</v>
      </c>
      <c r="E1370" t="s">
        <v>30</v>
      </c>
      <c r="F1370">
        <v>6</v>
      </c>
      <c r="G1370">
        <v>0</v>
      </c>
      <c r="H1370">
        <v>11378.57</v>
      </c>
      <c r="I1370" t="s">
        <v>12</v>
      </c>
      <c r="J1370" t="s">
        <v>11</v>
      </c>
      <c r="K1370" t="s">
        <v>200</v>
      </c>
      <c r="L1370" s="16" t="str">
        <f t="shared" si="21"/>
        <v>Dec</v>
      </c>
      <c r="M1370" s="16">
        <f>IF(D1370="?",$R$7,D1370)</f>
        <v>1972</v>
      </c>
      <c r="N1370" s="24" t="str">
        <f>IF(I1370="?",$R$12,I1370)</f>
        <v>tier - 3</v>
      </c>
      <c r="O1370" s="24" t="str">
        <f>IF(J1370="?",$R$18,J1370)</f>
        <v>tier - 2</v>
      </c>
    </row>
    <row r="1371" spans="3:15" x14ac:dyDescent="0.35">
      <c r="C1371" t="s">
        <v>1396</v>
      </c>
      <c r="D1371">
        <v>1964</v>
      </c>
      <c r="E1371" t="s">
        <v>18</v>
      </c>
      <c r="F1371">
        <v>13</v>
      </c>
      <c r="G1371">
        <v>0</v>
      </c>
      <c r="H1371">
        <v>11381.33</v>
      </c>
      <c r="I1371" t="s">
        <v>12</v>
      </c>
      <c r="J1371" t="s">
        <v>11</v>
      </c>
      <c r="K1371" t="s">
        <v>13</v>
      </c>
      <c r="L1371" s="16" t="str">
        <f t="shared" si="21"/>
        <v>Jun</v>
      </c>
      <c r="M1371" s="16">
        <f>IF(D1371="?",$R$7,D1371)</f>
        <v>1964</v>
      </c>
      <c r="N1371" s="24" t="str">
        <f>IF(I1371="?",$R$12,I1371)</f>
        <v>tier - 3</v>
      </c>
      <c r="O1371" s="24" t="str">
        <f>IF(J1371="?",$R$18,J1371)</f>
        <v>tier - 2</v>
      </c>
    </row>
    <row r="1372" spans="3:15" x14ac:dyDescent="0.35">
      <c r="C1372" t="s">
        <v>1397</v>
      </c>
      <c r="D1372">
        <v>1997</v>
      </c>
      <c r="E1372" t="s">
        <v>10</v>
      </c>
      <c r="F1372">
        <v>28</v>
      </c>
      <c r="G1372">
        <v>0</v>
      </c>
      <c r="H1372">
        <v>11388.27</v>
      </c>
      <c r="I1372" t="s">
        <v>12</v>
      </c>
      <c r="J1372" t="s">
        <v>11</v>
      </c>
      <c r="K1372" t="s">
        <v>535</v>
      </c>
      <c r="L1372" s="16" t="str">
        <f t="shared" si="21"/>
        <v>Jul</v>
      </c>
      <c r="M1372" s="16">
        <f>IF(D1372="?",$R$7,D1372)</f>
        <v>1997</v>
      </c>
      <c r="N1372" s="24" t="str">
        <f>IF(I1372="?",$R$12,I1372)</f>
        <v>tier - 3</v>
      </c>
      <c r="O1372" s="24" t="str">
        <f>IF(J1372="?",$R$18,J1372)</f>
        <v>tier - 2</v>
      </c>
    </row>
    <row r="1373" spans="3:15" x14ac:dyDescent="0.35">
      <c r="C1373" t="s">
        <v>1398</v>
      </c>
      <c r="D1373">
        <v>1967</v>
      </c>
      <c r="E1373" t="s">
        <v>30</v>
      </c>
      <c r="F1373">
        <v>19</v>
      </c>
      <c r="G1373">
        <v>1</v>
      </c>
      <c r="H1373">
        <v>11394.07</v>
      </c>
      <c r="I1373" t="s">
        <v>12</v>
      </c>
      <c r="J1373" t="s">
        <v>16</v>
      </c>
      <c r="K1373" t="s">
        <v>170</v>
      </c>
      <c r="L1373" s="16" t="str">
        <f t="shared" si="21"/>
        <v>Dec</v>
      </c>
      <c r="M1373" s="16">
        <f>IF(D1373="?",$R$7,D1373)</f>
        <v>1967</v>
      </c>
      <c r="N1373" s="24" t="str">
        <f>IF(I1373="?",$R$12,I1373)</f>
        <v>tier - 3</v>
      </c>
      <c r="O1373" s="24" t="str">
        <f>IF(J1373="?",$R$18,J1373)</f>
        <v>tier - 1</v>
      </c>
    </row>
    <row r="1374" spans="3:15" x14ac:dyDescent="0.35">
      <c r="C1374" t="s">
        <v>1399</v>
      </c>
      <c r="D1374">
        <v>1970</v>
      </c>
      <c r="E1374" t="s">
        <v>37</v>
      </c>
      <c r="F1374">
        <v>2</v>
      </c>
      <c r="G1374">
        <v>2</v>
      </c>
      <c r="H1374">
        <v>11396.9</v>
      </c>
      <c r="I1374" t="s">
        <v>12</v>
      </c>
      <c r="J1374" t="s">
        <v>12</v>
      </c>
      <c r="K1374" t="s">
        <v>247</v>
      </c>
      <c r="L1374" s="16" t="str">
        <f t="shared" si="21"/>
        <v>Oct</v>
      </c>
      <c r="M1374" s="16">
        <f>IF(D1374="?",$R$7,D1374)</f>
        <v>1970</v>
      </c>
      <c r="N1374" s="24" t="str">
        <f>IF(I1374="?",$R$12,I1374)</f>
        <v>tier - 3</v>
      </c>
      <c r="O1374" s="24" t="str">
        <f>IF(J1374="?",$R$18,J1374)</f>
        <v>tier - 3</v>
      </c>
    </row>
    <row r="1375" spans="3:15" x14ac:dyDescent="0.35">
      <c r="C1375" t="s">
        <v>1400</v>
      </c>
      <c r="D1375">
        <v>1970</v>
      </c>
      <c r="E1375" t="s">
        <v>37</v>
      </c>
      <c r="F1375">
        <v>7</v>
      </c>
      <c r="G1375">
        <v>3</v>
      </c>
      <c r="H1375">
        <v>11411.69</v>
      </c>
      <c r="I1375" t="s">
        <v>12</v>
      </c>
      <c r="J1375" t="s">
        <v>11</v>
      </c>
      <c r="K1375" t="s">
        <v>42</v>
      </c>
      <c r="L1375" s="16" t="str">
        <f t="shared" si="21"/>
        <v>Oct</v>
      </c>
      <c r="M1375" s="16">
        <f>IF(D1375="?",$R$7,D1375)</f>
        <v>1970</v>
      </c>
      <c r="N1375" s="24" t="str">
        <f>IF(I1375="?",$R$12,I1375)</f>
        <v>tier - 3</v>
      </c>
      <c r="O1375" s="24" t="str">
        <f>IF(J1375="?",$R$18,J1375)</f>
        <v>tier - 2</v>
      </c>
    </row>
    <row r="1376" spans="3:15" x14ac:dyDescent="0.35">
      <c r="C1376" t="s">
        <v>1401</v>
      </c>
      <c r="D1376">
        <v>1983</v>
      </c>
      <c r="E1376" t="s">
        <v>37</v>
      </c>
      <c r="F1376">
        <v>23</v>
      </c>
      <c r="G1376">
        <v>3</v>
      </c>
      <c r="H1376">
        <v>11412.02</v>
      </c>
      <c r="I1376" t="s">
        <v>12</v>
      </c>
      <c r="J1376" t="s">
        <v>16</v>
      </c>
      <c r="K1376" t="s">
        <v>300</v>
      </c>
      <c r="L1376" s="16" t="str">
        <f t="shared" si="21"/>
        <v>Oct</v>
      </c>
      <c r="M1376" s="16">
        <f>IF(D1376="?",$R$7,D1376)</f>
        <v>1983</v>
      </c>
      <c r="N1376" s="24" t="str">
        <f>IF(I1376="?",$R$12,I1376)</f>
        <v>tier - 3</v>
      </c>
      <c r="O1376" s="24" t="str">
        <f>IF(J1376="?",$R$18,J1376)</f>
        <v>tier - 1</v>
      </c>
    </row>
    <row r="1377" spans="3:15" x14ac:dyDescent="0.35">
      <c r="C1377" t="s">
        <v>1402</v>
      </c>
      <c r="D1377">
        <v>1985</v>
      </c>
      <c r="E1377" t="s">
        <v>18</v>
      </c>
      <c r="F1377">
        <v>9</v>
      </c>
      <c r="G1377">
        <v>3</v>
      </c>
      <c r="H1377">
        <v>11419.49</v>
      </c>
      <c r="I1377" t="s">
        <v>12</v>
      </c>
      <c r="J1377" t="s">
        <v>16</v>
      </c>
      <c r="K1377" t="s">
        <v>23</v>
      </c>
      <c r="L1377" s="16" t="str">
        <f t="shared" si="21"/>
        <v>Jun</v>
      </c>
      <c r="M1377" s="16">
        <f>IF(D1377="?",$R$7,D1377)</f>
        <v>1985</v>
      </c>
      <c r="N1377" s="24" t="str">
        <f>IF(I1377="?",$R$12,I1377)</f>
        <v>tier - 3</v>
      </c>
      <c r="O1377" s="24" t="str">
        <f>IF(J1377="?",$R$18,J1377)</f>
        <v>tier - 1</v>
      </c>
    </row>
    <row r="1378" spans="3:15" x14ac:dyDescent="0.35">
      <c r="C1378" t="s">
        <v>1403</v>
      </c>
      <c r="D1378">
        <v>1980</v>
      </c>
      <c r="E1378" t="s">
        <v>10</v>
      </c>
      <c r="F1378">
        <v>17</v>
      </c>
      <c r="G1378">
        <v>2</v>
      </c>
      <c r="H1378">
        <v>11435.74</v>
      </c>
      <c r="I1378" t="s">
        <v>12</v>
      </c>
      <c r="J1378" t="s">
        <v>12</v>
      </c>
      <c r="K1378" t="s">
        <v>300</v>
      </c>
      <c r="L1378" s="16" t="str">
        <f t="shared" si="21"/>
        <v>Jul</v>
      </c>
      <c r="M1378" s="16">
        <f>IF(D1378="?",$R$7,D1378)</f>
        <v>1980</v>
      </c>
      <c r="N1378" s="24" t="str">
        <f>IF(I1378="?",$R$12,I1378)</f>
        <v>tier - 3</v>
      </c>
      <c r="O1378" s="24" t="str">
        <f>IF(J1378="?",$R$18,J1378)</f>
        <v>tier - 3</v>
      </c>
    </row>
    <row r="1379" spans="3:15" x14ac:dyDescent="0.35">
      <c r="C1379" t="s">
        <v>1404</v>
      </c>
      <c r="D1379">
        <v>1971</v>
      </c>
      <c r="E1379" t="s">
        <v>20</v>
      </c>
      <c r="F1379">
        <v>12</v>
      </c>
      <c r="G1379">
        <v>3</v>
      </c>
      <c r="H1379">
        <v>11436.74</v>
      </c>
      <c r="I1379" t="s">
        <v>12</v>
      </c>
      <c r="J1379" t="s">
        <v>12</v>
      </c>
      <c r="K1379" t="s">
        <v>23</v>
      </c>
      <c r="L1379" s="16" t="str">
        <f t="shared" si="21"/>
        <v>Sep</v>
      </c>
      <c r="M1379" s="16">
        <f>IF(D1379="?",$R$7,D1379)</f>
        <v>1971</v>
      </c>
      <c r="N1379" s="24" t="str">
        <f>IF(I1379="?",$R$12,I1379)</f>
        <v>tier - 3</v>
      </c>
      <c r="O1379" s="24" t="str">
        <f>IF(J1379="?",$R$18,J1379)</f>
        <v>tier - 3</v>
      </c>
    </row>
    <row r="1380" spans="3:15" x14ac:dyDescent="0.35">
      <c r="C1380" t="s">
        <v>1405</v>
      </c>
      <c r="D1380">
        <v>1966</v>
      </c>
      <c r="E1380" t="s">
        <v>18</v>
      </c>
      <c r="F1380">
        <v>14</v>
      </c>
      <c r="G1380">
        <v>0</v>
      </c>
      <c r="H1380">
        <v>11454.02</v>
      </c>
      <c r="I1380" t="s">
        <v>12</v>
      </c>
      <c r="J1380" t="s">
        <v>16</v>
      </c>
      <c r="K1380" t="s">
        <v>23</v>
      </c>
      <c r="L1380" s="16" t="str">
        <f t="shared" si="21"/>
        <v>Jun</v>
      </c>
      <c r="M1380" s="16">
        <f>IF(D1380="?",$R$7,D1380)</f>
        <v>1966</v>
      </c>
      <c r="N1380" s="24" t="str">
        <f>IF(I1380="?",$R$12,I1380)</f>
        <v>tier - 3</v>
      </c>
      <c r="O1380" s="24" t="str">
        <f>IF(J1380="?",$R$18,J1380)</f>
        <v>tier - 1</v>
      </c>
    </row>
    <row r="1381" spans="3:15" x14ac:dyDescent="0.35">
      <c r="C1381" t="s">
        <v>1406</v>
      </c>
      <c r="D1381">
        <v>1965</v>
      </c>
      <c r="E1381" t="s">
        <v>18</v>
      </c>
      <c r="F1381">
        <v>23</v>
      </c>
      <c r="G1381">
        <v>0</v>
      </c>
      <c r="H1381">
        <v>11455.28</v>
      </c>
      <c r="I1381" t="s">
        <v>12</v>
      </c>
      <c r="J1381" t="s">
        <v>11</v>
      </c>
      <c r="K1381" t="s">
        <v>42</v>
      </c>
      <c r="L1381" s="16" t="str">
        <f t="shared" si="21"/>
        <v>Jun</v>
      </c>
      <c r="M1381" s="16">
        <f>IF(D1381="?",$R$7,D1381)</f>
        <v>1965</v>
      </c>
      <c r="N1381" s="24" t="str">
        <f>IF(I1381="?",$R$12,I1381)</f>
        <v>tier - 3</v>
      </c>
      <c r="O1381" s="24" t="str">
        <f>IF(J1381="?",$R$18,J1381)</f>
        <v>tier - 2</v>
      </c>
    </row>
    <row r="1382" spans="3:15" x14ac:dyDescent="0.35">
      <c r="C1382" t="s">
        <v>1407</v>
      </c>
      <c r="D1382">
        <v>1966</v>
      </c>
      <c r="E1382" t="s">
        <v>20</v>
      </c>
      <c r="F1382">
        <v>7</v>
      </c>
      <c r="G1382">
        <v>0</v>
      </c>
      <c r="H1382">
        <v>11478.14</v>
      </c>
      <c r="I1382" t="s">
        <v>12</v>
      </c>
      <c r="J1382" t="s">
        <v>11</v>
      </c>
      <c r="K1382" t="s">
        <v>200</v>
      </c>
      <c r="L1382" s="16" t="str">
        <f t="shared" si="21"/>
        <v>Sep</v>
      </c>
      <c r="M1382" s="16">
        <f>IF(D1382="?",$R$7,D1382)</f>
        <v>1966</v>
      </c>
      <c r="N1382" s="24" t="str">
        <f>IF(I1382="?",$R$12,I1382)</f>
        <v>tier - 3</v>
      </c>
      <c r="O1382" s="24" t="str">
        <f>IF(J1382="?",$R$18,J1382)</f>
        <v>tier - 2</v>
      </c>
    </row>
    <row r="1383" spans="3:15" x14ac:dyDescent="0.35">
      <c r="C1383" t="s">
        <v>1408</v>
      </c>
      <c r="D1383">
        <v>2004</v>
      </c>
      <c r="E1383" t="s">
        <v>20</v>
      </c>
      <c r="F1383">
        <v>10</v>
      </c>
      <c r="G1383">
        <v>0</v>
      </c>
      <c r="H1383">
        <v>11482.63</v>
      </c>
      <c r="I1383" t="s">
        <v>12</v>
      </c>
      <c r="J1383" t="s">
        <v>11</v>
      </c>
      <c r="K1383" t="s">
        <v>13</v>
      </c>
      <c r="L1383" s="16" t="str">
        <f t="shared" si="21"/>
        <v>Sep</v>
      </c>
      <c r="M1383" s="16">
        <f>IF(D1383="?",$R$7,D1383)</f>
        <v>2004</v>
      </c>
      <c r="N1383" s="24" t="str">
        <f>IF(I1383="?",$R$12,I1383)</f>
        <v>tier - 3</v>
      </c>
      <c r="O1383" s="24" t="str">
        <f>IF(J1383="?",$R$18,J1383)</f>
        <v>tier - 2</v>
      </c>
    </row>
    <row r="1384" spans="3:15" x14ac:dyDescent="0.35">
      <c r="C1384" t="s">
        <v>1409</v>
      </c>
      <c r="D1384">
        <v>1970</v>
      </c>
      <c r="E1384" t="s">
        <v>37</v>
      </c>
      <c r="F1384">
        <v>13</v>
      </c>
      <c r="G1384">
        <v>3</v>
      </c>
      <c r="H1384">
        <v>11488.32</v>
      </c>
      <c r="I1384" t="s">
        <v>12</v>
      </c>
      <c r="J1384" t="s">
        <v>16</v>
      </c>
      <c r="K1384" t="s">
        <v>276</v>
      </c>
      <c r="L1384" s="16" t="str">
        <f t="shared" si="21"/>
        <v>Oct</v>
      </c>
      <c r="M1384" s="16">
        <f>IF(D1384="?",$R$7,D1384)</f>
        <v>1970</v>
      </c>
      <c r="N1384" s="24" t="str">
        <f>IF(I1384="?",$R$12,I1384)</f>
        <v>tier - 3</v>
      </c>
      <c r="O1384" s="24" t="str">
        <f>IF(J1384="?",$R$18,J1384)</f>
        <v>tier - 1</v>
      </c>
    </row>
    <row r="1385" spans="3:15" x14ac:dyDescent="0.35">
      <c r="C1385" t="s">
        <v>1410</v>
      </c>
      <c r="D1385">
        <v>1983</v>
      </c>
      <c r="E1385" t="s">
        <v>18</v>
      </c>
      <c r="F1385">
        <v>7</v>
      </c>
      <c r="G1385">
        <v>3</v>
      </c>
      <c r="H1385">
        <v>11492.46</v>
      </c>
      <c r="I1385" t="s">
        <v>12</v>
      </c>
      <c r="J1385" t="s">
        <v>12</v>
      </c>
      <c r="K1385" t="s">
        <v>535</v>
      </c>
      <c r="L1385" s="16" t="str">
        <f t="shared" si="21"/>
        <v>Jun</v>
      </c>
      <c r="M1385" s="16">
        <f>IF(D1385="?",$R$7,D1385)</f>
        <v>1983</v>
      </c>
      <c r="N1385" s="24" t="str">
        <f>IF(I1385="?",$R$12,I1385)</f>
        <v>tier - 3</v>
      </c>
      <c r="O1385" s="24" t="str">
        <f>IF(J1385="?",$R$18,J1385)</f>
        <v>tier - 3</v>
      </c>
    </row>
    <row r="1386" spans="3:15" x14ac:dyDescent="0.35">
      <c r="C1386" t="s">
        <v>1411</v>
      </c>
      <c r="D1386">
        <v>1969</v>
      </c>
      <c r="E1386" t="s">
        <v>35</v>
      </c>
      <c r="F1386">
        <v>11</v>
      </c>
      <c r="G1386">
        <v>0</v>
      </c>
      <c r="H1386">
        <v>11497.69</v>
      </c>
      <c r="I1386" t="s">
        <v>12</v>
      </c>
      <c r="J1386" t="s">
        <v>16</v>
      </c>
      <c r="K1386" t="s">
        <v>23</v>
      </c>
      <c r="L1386" s="16" t="str">
        <f t="shared" si="21"/>
        <v>Aug</v>
      </c>
      <c r="M1386" s="16">
        <f>IF(D1386="?",$R$7,D1386)</f>
        <v>1969</v>
      </c>
      <c r="N1386" s="24" t="str">
        <f>IF(I1386="?",$R$12,I1386)</f>
        <v>tier - 3</v>
      </c>
      <c r="O1386" s="24" t="str">
        <f>IF(J1386="?",$R$18,J1386)</f>
        <v>tier - 1</v>
      </c>
    </row>
    <row r="1387" spans="3:15" x14ac:dyDescent="0.35">
      <c r="C1387" t="s">
        <v>1412</v>
      </c>
      <c r="D1387">
        <v>1989</v>
      </c>
      <c r="E1387" t="s">
        <v>37</v>
      </c>
      <c r="F1387">
        <v>6</v>
      </c>
      <c r="G1387">
        <v>3</v>
      </c>
      <c r="H1387">
        <v>11511.61</v>
      </c>
      <c r="I1387" t="s">
        <v>12</v>
      </c>
      <c r="J1387" t="s">
        <v>12</v>
      </c>
      <c r="K1387" t="s">
        <v>535</v>
      </c>
      <c r="L1387" s="16" t="str">
        <f t="shared" si="21"/>
        <v>Oct</v>
      </c>
      <c r="M1387" s="16">
        <f>IF(D1387="?",$R$7,D1387)</f>
        <v>1989</v>
      </c>
      <c r="N1387" s="24" t="str">
        <f>IF(I1387="?",$R$12,I1387)</f>
        <v>tier - 3</v>
      </c>
      <c r="O1387" s="24" t="str">
        <f>IF(J1387="?",$R$18,J1387)</f>
        <v>tier - 3</v>
      </c>
    </row>
    <row r="1388" spans="3:15" x14ac:dyDescent="0.35">
      <c r="C1388" t="s">
        <v>1413</v>
      </c>
      <c r="D1388">
        <v>1968</v>
      </c>
      <c r="E1388" t="s">
        <v>18</v>
      </c>
      <c r="F1388">
        <v>24</v>
      </c>
      <c r="G1388">
        <v>1</v>
      </c>
      <c r="H1388">
        <v>11512.41</v>
      </c>
      <c r="I1388" t="s">
        <v>12</v>
      </c>
      <c r="J1388" t="s">
        <v>16</v>
      </c>
      <c r="K1388" t="s">
        <v>247</v>
      </c>
      <c r="L1388" s="16" t="str">
        <f t="shared" si="21"/>
        <v>Jun</v>
      </c>
      <c r="M1388" s="16">
        <f>IF(D1388="?",$R$7,D1388)</f>
        <v>1968</v>
      </c>
      <c r="N1388" s="24" t="str">
        <f>IF(I1388="?",$R$12,I1388)</f>
        <v>tier - 3</v>
      </c>
      <c r="O1388" s="24" t="str">
        <f>IF(J1388="?",$R$18,J1388)</f>
        <v>tier - 1</v>
      </c>
    </row>
    <row r="1389" spans="3:15" x14ac:dyDescent="0.35">
      <c r="C1389" t="s">
        <v>1414</v>
      </c>
      <c r="D1389">
        <v>1971</v>
      </c>
      <c r="E1389" t="s">
        <v>30</v>
      </c>
      <c r="F1389">
        <v>19</v>
      </c>
      <c r="G1389">
        <v>4</v>
      </c>
      <c r="H1389">
        <v>11520.1</v>
      </c>
      <c r="I1389" t="s">
        <v>12</v>
      </c>
      <c r="J1389" t="s">
        <v>16</v>
      </c>
      <c r="K1389" t="s">
        <v>23</v>
      </c>
      <c r="L1389" s="16" t="str">
        <f t="shared" si="21"/>
        <v>Dec</v>
      </c>
      <c r="M1389" s="16">
        <f>IF(D1389="?",$R$7,D1389)</f>
        <v>1971</v>
      </c>
      <c r="N1389" s="24" t="str">
        <f>IF(I1389="?",$R$12,I1389)</f>
        <v>tier - 3</v>
      </c>
      <c r="O1389" s="24" t="str">
        <f>IF(J1389="?",$R$18,J1389)</f>
        <v>tier - 1</v>
      </c>
    </row>
    <row r="1390" spans="3:15" x14ac:dyDescent="0.35">
      <c r="C1390" t="s">
        <v>1415</v>
      </c>
      <c r="D1390">
        <v>1988</v>
      </c>
      <c r="E1390" t="s">
        <v>18</v>
      </c>
      <c r="F1390">
        <v>12</v>
      </c>
      <c r="G1390">
        <v>3</v>
      </c>
      <c r="H1390">
        <v>11524.25</v>
      </c>
      <c r="I1390" t="s">
        <v>12</v>
      </c>
      <c r="J1390" t="s">
        <v>16</v>
      </c>
      <c r="K1390" t="s">
        <v>535</v>
      </c>
      <c r="L1390" s="16" t="str">
        <f t="shared" si="21"/>
        <v>Jun</v>
      </c>
      <c r="M1390" s="16">
        <f>IF(D1390="?",$R$7,D1390)</f>
        <v>1988</v>
      </c>
      <c r="N1390" s="24" t="str">
        <f>IF(I1390="?",$R$12,I1390)</f>
        <v>tier - 3</v>
      </c>
      <c r="O1390" s="24" t="str">
        <f>IF(J1390="?",$R$18,J1390)</f>
        <v>tier - 1</v>
      </c>
    </row>
    <row r="1391" spans="3:15" x14ac:dyDescent="0.35">
      <c r="C1391" t="s">
        <v>1416</v>
      </c>
      <c r="D1391">
        <v>1970</v>
      </c>
      <c r="E1391" t="s">
        <v>10</v>
      </c>
      <c r="F1391">
        <v>23</v>
      </c>
      <c r="G1391">
        <v>0</v>
      </c>
      <c r="H1391">
        <v>11530.12</v>
      </c>
      <c r="I1391" t="s">
        <v>12</v>
      </c>
      <c r="J1391" t="s">
        <v>16</v>
      </c>
      <c r="K1391" t="s">
        <v>23</v>
      </c>
      <c r="L1391" s="16" t="str">
        <f t="shared" si="21"/>
        <v>Jul</v>
      </c>
      <c r="M1391" s="16">
        <f>IF(D1391="?",$R$7,D1391)</f>
        <v>1970</v>
      </c>
      <c r="N1391" s="24" t="str">
        <f>IF(I1391="?",$R$12,I1391)</f>
        <v>tier - 3</v>
      </c>
      <c r="O1391" s="24" t="str">
        <f>IF(J1391="?",$R$18,J1391)</f>
        <v>tier - 1</v>
      </c>
    </row>
    <row r="1392" spans="3:15" x14ac:dyDescent="0.35">
      <c r="C1392" t="s">
        <v>1417</v>
      </c>
      <c r="D1392">
        <v>1965</v>
      </c>
      <c r="E1392" t="s">
        <v>37</v>
      </c>
      <c r="F1392">
        <v>3</v>
      </c>
      <c r="G1392">
        <v>0</v>
      </c>
      <c r="H1392">
        <v>11534.87</v>
      </c>
      <c r="I1392" t="s">
        <v>12</v>
      </c>
      <c r="J1392" t="s">
        <v>16</v>
      </c>
      <c r="K1392" t="s">
        <v>356</v>
      </c>
      <c r="L1392" s="16" t="str">
        <f t="shared" si="21"/>
        <v>Oct</v>
      </c>
      <c r="M1392" s="16">
        <f>IF(D1392="?",$R$7,D1392)</f>
        <v>1965</v>
      </c>
      <c r="N1392" s="24" t="str">
        <f>IF(I1392="?",$R$12,I1392)</f>
        <v>tier - 3</v>
      </c>
      <c r="O1392" s="24" t="str">
        <f>IF(J1392="?",$R$18,J1392)</f>
        <v>tier - 1</v>
      </c>
    </row>
    <row r="1393" spans="3:15" x14ac:dyDescent="0.35">
      <c r="C1393" t="s">
        <v>1418</v>
      </c>
      <c r="D1393">
        <v>1968</v>
      </c>
      <c r="E1393" t="s">
        <v>15</v>
      </c>
      <c r="F1393">
        <v>14</v>
      </c>
      <c r="G1393">
        <v>2</v>
      </c>
      <c r="H1393">
        <v>11538.42</v>
      </c>
      <c r="I1393" t="s">
        <v>12</v>
      </c>
      <c r="J1393" t="s">
        <v>16</v>
      </c>
      <c r="K1393" t="s">
        <v>42</v>
      </c>
      <c r="L1393" s="16" t="str">
        <f t="shared" si="21"/>
        <v>Nov</v>
      </c>
      <c r="M1393" s="16">
        <f>IF(D1393="?",$R$7,D1393)</f>
        <v>1968</v>
      </c>
      <c r="N1393" s="24" t="str">
        <f>IF(I1393="?",$R$12,I1393)</f>
        <v>tier - 3</v>
      </c>
      <c r="O1393" s="24" t="str">
        <f>IF(J1393="?",$R$18,J1393)</f>
        <v>tier - 1</v>
      </c>
    </row>
    <row r="1394" spans="3:15" x14ac:dyDescent="0.35">
      <c r="C1394" t="s">
        <v>1419</v>
      </c>
      <c r="D1394">
        <v>1971</v>
      </c>
      <c r="E1394" t="s">
        <v>30</v>
      </c>
      <c r="F1394">
        <v>1</v>
      </c>
      <c r="G1394">
        <v>0</v>
      </c>
      <c r="H1394">
        <v>11540.25</v>
      </c>
      <c r="I1394" t="s">
        <v>12</v>
      </c>
      <c r="J1394" t="s">
        <v>16</v>
      </c>
      <c r="K1394" t="s">
        <v>23</v>
      </c>
      <c r="L1394" s="16" t="str">
        <f t="shared" si="21"/>
        <v>Dec</v>
      </c>
      <c r="M1394" s="16">
        <f>IF(D1394="?",$R$7,D1394)</f>
        <v>1971</v>
      </c>
      <c r="N1394" s="24" t="str">
        <f>IF(I1394="?",$R$12,I1394)</f>
        <v>tier - 3</v>
      </c>
      <c r="O1394" s="24" t="str">
        <f>IF(J1394="?",$R$18,J1394)</f>
        <v>tier - 1</v>
      </c>
    </row>
    <row r="1395" spans="3:15" x14ac:dyDescent="0.35">
      <c r="C1395" t="s">
        <v>1420</v>
      </c>
      <c r="D1395">
        <v>1973</v>
      </c>
      <c r="E1395" t="s">
        <v>10</v>
      </c>
      <c r="F1395">
        <v>23</v>
      </c>
      <c r="G1395">
        <v>5</v>
      </c>
      <c r="H1395">
        <v>11552.9</v>
      </c>
      <c r="I1395" t="s">
        <v>12</v>
      </c>
      <c r="J1395" t="s">
        <v>11</v>
      </c>
      <c r="K1395" t="s">
        <v>42</v>
      </c>
      <c r="L1395" s="16" t="str">
        <f t="shared" si="21"/>
        <v>Jul</v>
      </c>
      <c r="M1395" s="16">
        <f>IF(D1395="?",$R$7,D1395)</f>
        <v>1973</v>
      </c>
      <c r="N1395" s="24" t="str">
        <f>IF(I1395="?",$R$12,I1395)</f>
        <v>tier - 3</v>
      </c>
      <c r="O1395" s="24" t="str">
        <f>IF(J1395="?",$R$18,J1395)</f>
        <v>tier - 2</v>
      </c>
    </row>
    <row r="1396" spans="3:15" x14ac:dyDescent="0.35">
      <c r="C1396" t="s">
        <v>1421</v>
      </c>
      <c r="D1396">
        <v>1965</v>
      </c>
      <c r="E1396" t="s">
        <v>37</v>
      </c>
      <c r="F1396">
        <v>27</v>
      </c>
      <c r="G1396">
        <v>1</v>
      </c>
      <c r="H1396">
        <v>11554.22</v>
      </c>
      <c r="I1396" t="s">
        <v>12</v>
      </c>
      <c r="J1396" t="s">
        <v>16</v>
      </c>
      <c r="K1396" t="s">
        <v>13</v>
      </c>
      <c r="L1396" s="16" t="str">
        <f t="shared" si="21"/>
        <v>Oct</v>
      </c>
      <c r="M1396" s="16">
        <f>IF(D1396="?",$R$7,D1396)</f>
        <v>1965</v>
      </c>
      <c r="N1396" s="24" t="str">
        <f>IF(I1396="?",$R$12,I1396)</f>
        <v>tier - 3</v>
      </c>
      <c r="O1396" s="24" t="str">
        <f>IF(J1396="?",$R$18,J1396)</f>
        <v>tier - 1</v>
      </c>
    </row>
    <row r="1397" spans="3:15" x14ac:dyDescent="0.35">
      <c r="C1397" t="s">
        <v>1422</v>
      </c>
      <c r="D1397">
        <v>1965</v>
      </c>
      <c r="E1397" t="s">
        <v>30</v>
      </c>
      <c r="F1397">
        <v>25</v>
      </c>
      <c r="G1397">
        <v>0</v>
      </c>
      <c r="H1397">
        <v>11566.3</v>
      </c>
      <c r="I1397" t="s">
        <v>12</v>
      </c>
      <c r="J1397" t="s">
        <v>12</v>
      </c>
      <c r="K1397" t="s">
        <v>168</v>
      </c>
      <c r="L1397" s="16" t="str">
        <f t="shared" si="21"/>
        <v>Dec</v>
      </c>
      <c r="M1397" s="16">
        <f>IF(D1397="?",$R$7,D1397)</f>
        <v>1965</v>
      </c>
      <c r="N1397" s="24" t="str">
        <f>IF(I1397="?",$R$12,I1397)</f>
        <v>tier - 3</v>
      </c>
      <c r="O1397" s="24" t="str">
        <f>IF(J1397="?",$R$18,J1397)</f>
        <v>tier - 3</v>
      </c>
    </row>
    <row r="1398" spans="3:15" x14ac:dyDescent="0.35">
      <c r="C1398" t="s">
        <v>1423</v>
      </c>
      <c r="D1398">
        <v>1965</v>
      </c>
      <c r="E1398" t="s">
        <v>15</v>
      </c>
      <c r="F1398">
        <v>6</v>
      </c>
      <c r="G1398">
        <v>1</v>
      </c>
      <c r="H1398">
        <v>11576.13</v>
      </c>
      <c r="I1398" t="s">
        <v>12</v>
      </c>
      <c r="J1398" t="s">
        <v>12</v>
      </c>
      <c r="K1398" t="s">
        <v>42</v>
      </c>
      <c r="L1398" s="16" t="str">
        <f t="shared" si="21"/>
        <v>Nov</v>
      </c>
      <c r="M1398" s="16">
        <f>IF(D1398="?",$R$7,D1398)</f>
        <v>1965</v>
      </c>
      <c r="N1398" s="24" t="str">
        <f>IF(I1398="?",$R$12,I1398)</f>
        <v>tier - 3</v>
      </c>
      <c r="O1398" s="24" t="str">
        <f>IF(J1398="?",$R$18,J1398)</f>
        <v>tier - 3</v>
      </c>
    </row>
    <row r="1399" spans="3:15" x14ac:dyDescent="0.35">
      <c r="C1399" t="s">
        <v>1424</v>
      </c>
      <c r="D1399">
        <v>1964</v>
      </c>
      <c r="E1399" t="s">
        <v>18</v>
      </c>
      <c r="F1399">
        <v>20</v>
      </c>
      <c r="G1399">
        <v>0</v>
      </c>
      <c r="H1399">
        <v>11602.75</v>
      </c>
      <c r="I1399" t="s">
        <v>12</v>
      </c>
      <c r="J1399" t="s">
        <v>16</v>
      </c>
      <c r="K1399" t="s">
        <v>516</v>
      </c>
      <c r="L1399" s="16" t="str">
        <f t="shared" si="21"/>
        <v>Jun</v>
      </c>
      <c r="M1399" s="16">
        <f>IF(D1399="?",$R$7,D1399)</f>
        <v>1964</v>
      </c>
      <c r="N1399" s="24" t="str">
        <f>IF(I1399="?",$R$12,I1399)</f>
        <v>tier - 3</v>
      </c>
      <c r="O1399" s="24" t="str">
        <f>IF(J1399="?",$R$18,J1399)</f>
        <v>tier - 1</v>
      </c>
    </row>
    <row r="1400" spans="3:15" x14ac:dyDescent="0.35">
      <c r="C1400" t="s">
        <v>1425</v>
      </c>
      <c r="D1400">
        <v>1986</v>
      </c>
      <c r="E1400" t="s">
        <v>10</v>
      </c>
      <c r="F1400">
        <v>17</v>
      </c>
      <c r="G1400">
        <v>3</v>
      </c>
      <c r="H1400">
        <v>11625.11</v>
      </c>
      <c r="I1400" t="s">
        <v>12</v>
      </c>
      <c r="J1400" t="s">
        <v>12</v>
      </c>
      <c r="K1400" t="s">
        <v>632</v>
      </c>
      <c r="L1400" s="16" t="str">
        <f t="shared" si="21"/>
        <v>Jul</v>
      </c>
      <c r="M1400" s="16">
        <f>IF(D1400="?",$R$7,D1400)</f>
        <v>1986</v>
      </c>
      <c r="N1400" s="24" t="str">
        <f>IF(I1400="?",$R$12,I1400)</f>
        <v>tier - 3</v>
      </c>
      <c r="O1400" s="24" t="str">
        <f>IF(J1400="?",$R$18,J1400)</f>
        <v>tier - 3</v>
      </c>
    </row>
    <row r="1401" spans="3:15" x14ac:dyDescent="0.35">
      <c r="C1401" t="s">
        <v>1426</v>
      </c>
      <c r="D1401">
        <v>1966</v>
      </c>
      <c r="E1401" t="s">
        <v>37</v>
      </c>
      <c r="F1401">
        <v>4</v>
      </c>
      <c r="G1401">
        <v>0</v>
      </c>
      <c r="H1401">
        <v>11657.72</v>
      </c>
      <c r="I1401" t="s">
        <v>12</v>
      </c>
      <c r="J1401" t="s">
        <v>11</v>
      </c>
      <c r="K1401" t="s">
        <v>247</v>
      </c>
      <c r="L1401" s="16" t="str">
        <f t="shared" si="21"/>
        <v>Oct</v>
      </c>
      <c r="M1401" s="16">
        <f>IF(D1401="?",$R$7,D1401)</f>
        <v>1966</v>
      </c>
      <c r="N1401" s="24" t="str">
        <f>IF(I1401="?",$R$12,I1401)</f>
        <v>tier - 3</v>
      </c>
      <c r="O1401" s="24" t="str">
        <f>IF(J1401="?",$R$18,J1401)</f>
        <v>tier - 2</v>
      </c>
    </row>
    <row r="1402" spans="3:15" x14ac:dyDescent="0.35">
      <c r="C1402" t="s">
        <v>1427</v>
      </c>
      <c r="D1402">
        <v>1994</v>
      </c>
      <c r="E1402" t="s">
        <v>10</v>
      </c>
      <c r="F1402">
        <v>20</v>
      </c>
      <c r="G1402">
        <v>0</v>
      </c>
      <c r="H1402">
        <v>11657.81</v>
      </c>
      <c r="I1402" t="s">
        <v>12</v>
      </c>
      <c r="J1402" t="s">
        <v>11</v>
      </c>
      <c r="K1402" t="s">
        <v>249</v>
      </c>
      <c r="L1402" s="16" t="str">
        <f t="shared" si="21"/>
        <v>Jul</v>
      </c>
      <c r="M1402" s="16">
        <f>IF(D1402="?",$R$7,D1402)</f>
        <v>1994</v>
      </c>
      <c r="N1402" s="24" t="str">
        <f>IF(I1402="?",$R$12,I1402)</f>
        <v>tier - 3</v>
      </c>
      <c r="O1402" s="24" t="str">
        <f>IF(J1402="?",$R$18,J1402)</f>
        <v>tier - 2</v>
      </c>
    </row>
    <row r="1403" spans="3:15" x14ac:dyDescent="0.35">
      <c r="C1403" t="s">
        <v>1428</v>
      </c>
      <c r="D1403">
        <v>1966</v>
      </c>
      <c r="E1403" t="s">
        <v>10</v>
      </c>
      <c r="F1403">
        <v>6</v>
      </c>
      <c r="G1403">
        <v>0</v>
      </c>
      <c r="H1403">
        <v>11658.12</v>
      </c>
      <c r="I1403" t="s">
        <v>12</v>
      </c>
      <c r="J1403" t="s">
        <v>16</v>
      </c>
      <c r="K1403" t="s">
        <v>247</v>
      </c>
      <c r="L1403" s="16" t="str">
        <f t="shared" si="21"/>
        <v>Jul</v>
      </c>
      <c r="M1403" s="16">
        <f>IF(D1403="?",$R$7,D1403)</f>
        <v>1966</v>
      </c>
      <c r="N1403" s="24" t="str">
        <f>IF(I1403="?",$R$12,I1403)</f>
        <v>tier - 3</v>
      </c>
      <c r="O1403" s="24" t="str">
        <f>IF(J1403="?",$R$18,J1403)</f>
        <v>tier - 1</v>
      </c>
    </row>
    <row r="1404" spans="3:15" x14ac:dyDescent="0.35">
      <c r="C1404" t="s">
        <v>1429</v>
      </c>
      <c r="D1404">
        <v>1966</v>
      </c>
      <c r="E1404" t="s">
        <v>35</v>
      </c>
      <c r="F1404">
        <v>23</v>
      </c>
      <c r="G1404">
        <v>0</v>
      </c>
      <c r="H1404">
        <v>11658.38</v>
      </c>
      <c r="I1404" t="s">
        <v>12</v>
      </c>
      <c r="J1404" t="s">
        <v>12</v>
      </c>
      <c r="K1404" t="s">
        <v>247</v>
      </c>
      <c r="L1404" s="16" t="str">
        <f t="shared" si="21"/>
        <v>Aug</v>
      </c>
      <c r="M1404" s="16">
        <f>IF(D1404="?",$R$7,D1404)</f>
        <v>1966</v>
      </c>
      <c r="N1404" s="24" t="str">
        <f>IF(I1404="?",$R$12,I1404)</f>
        <v>tier - 3</v>
      </c>
      <c r="O1404" s="24" t="str">
        <f>IF(J1404="?",$R$18,J1404)</f>
        <v>tier - 3</v>
      </c>
    </row>
    <row r="1405" spans="3:15" x14ac:dyDescent="0.35">
      <c r="C1405" t="s">
        <v>1430</v>
      </c>
      <c r="D1405">
        <v>1966</v>
      </c>
      <c r="E1405" t="s">
        <v>15</v>
      </c>
      <c r="F1405">
        <v>9</v>
      </c>
      <c r="G1405">
        <v>1</v>
      </c>
      <c r="H1405">
        <v>11674.13</v>
      </c>
      <c r="I1405" t="s">
        <v>12</v>
      </c>
      <c r="J1405" t="s">
        <v>16</v>
      </c>
      <c r="K1405" t="s">
        <v>42</v>
      </c>
      <c r="L1405" s="16" t="str">
        <f t="shared" si="21"/>
        <v>Nov</v>
      </c>
      <c r="M1405" s="16">
        <f>IF(D1405="?",$R$7,D1405)</f>
        <v>1966</v>
      </c>
      <c r="N1405" s="24" t="str">
        <f>IF(I1405="?",$R$12,I1405)</f>
        <v>tier - 3</v>
      </c>
      <c r="O1405" s="24" t="str">
        <f>IF(J1405="?",$R$18,J1405)</f>
        <v>tier - 1</v>
      </c>
    </row>
    <row r="1406" spans="3:15" x14ac:dyDescent="0.35">
      <c r="C1406" t="s">
        <v>1431</v>
      </c>
      <c r="D1406">
        <v>1970</v>
      </c>
      <c r="E1406" t="s">
        <v>30</v>
      </c>
      <c r="F1406">
        <v>1</v>
      </c>
      <c r="G1406">
        <v>0</v>
      </c>
      <c r="H1406">
        <v>11696.52</v>
      </c>
      <c r="I1406" t="s">
        <v>12</v>
      </c>
      <c r="J1406" t="s">
        <v>16</v>
      </c>
      <c r="K1406" t="s">
        <v>300</v>
      </c>
      <c r="L1406" s="16" t="str">
        <f t="shared" si="21"/>
        <v>Dec</v>
      </c>
      <c r="M1406" s="16">
        <f>IF(D1406="?",$R$7,D1406)</f>
        <v>1970</v>
      </c>
      <c r="N1406" s="24" t="str">
        <f>IF(I1406="?",$R$12,I1406)</f>
        <v>tier - 3</v>
      </c>
      <c r="O1406" s="24" t="str">
        <f>IF(J1406="?",$R$18,J1406)</f>
        <v>tier - 1</v>
      </c>
    </row>
    <row r="1407" spans="3:15" x14ac:dyDescent="0.35">
      <c r="C1407" t="s">
        <v>1432</v>
      </c>
      <c r="D1407">
        <v>1982</v>
      </c>
      <c r="E1407" t="s">
        <v>37</v>
      </c>
      <c r="F1407">
        <v>21</v>
      </c>
      <c r="G1407">
        <v>3</v>
      </c>
      <c r="H1407">
        <v>11712.97</v>
      </c>
      <c r="I1407" t="s">
        <v>12</v>
      </c>
      <c r="J1407" t="s">
        <v>11</v>
      </c>
      <c r="K1407" t="s">
        <v>300</v>
      </c>
      <c r="L1407" s="16" t="str">
        <f t="shared" si="21"/>
        <v>Oct</v>
      </c>
      <c r="M1407" s="16">
        <f>IF(D1407="?",$R$7,D1407)</f>
        <v>1982</v>
      </c>
      <c r="N1407" s="24" t="str">
        <f>IF(I1407="?",$R$12,I1407)</f>
        <v>tier - 3</v>
      </c>
      <c r="O1407" s="24" t="str">
        <f>IF(J1407="?",$R$18,J1407)</f>
        <v>tier - 2</v>
      </c>
    </row>
    <row r="1408" spans="3:15" x14ac:dyDescent="0.35">
      <c r="C1408" t="s">
        <v>1433</v>
      </c>
      <c r="D1408">
        <v>1969</v>
      </c>
      <c r="E1408" t="s">
        <v>37</v>
      </c>
      <c r="F1408">
        <v>12</v>
      </c>
      <c r="G1408">
        <v>2</v>
      </c>
      <c r="H1408">
        <v>11729.68</v>
      </c>
      <c r="I1408" t="s">
        <v>12</v>
      </c>
      <c r="J1408" t="s">
        <v>16</v>
      </c>
      <c r="K1408" t="s">
        <v>247</v>
      </c>
      <c r="L1408" s="16" t="str">
        <f t="shared" si="21"/>
        <v>Oct</v>
      </c>
      <c r="M1408" s="16">
        <f>IF(D1408="?",$R$7,D1408)</f>
        <v>1969</v>
      </c>
      <c r="N1408" s="24" t="str">
        <f>IF(I1408="?",$R$12,I1408)</f>
        <v>tier - 3</v>
      </c>
      <c r="O1408" s="24" t="str">
        <f>IF(J1408="?",$R$18,J1408)</f>
        <v>tier - 1</v>
      </c>
    </row>
    <row r="1409" spans="3:15" x14ac:dyDescent="0.35">
      <c r="C1409" t="s">
        <v>1434</v>
      </c>
      <c r="D1409">
        <v>1984</v>
      </c>
      <c r="E1409" t="s">
        <v>15</v>
      </c>
      <c r="F1409">
        <v>26</v>
      </c>
      <c r="G1409">
        <v>3</v>
      </c>
      <c r="H1409">
        <v>11730.82</v>
      </c>
      <c r="I1409" t="s">
        <v>12</v>
      </c>
      <c r="J1409" t="s">
        <v>12</v>
      </c>
      <c r="K1409" t="s">
        <v>535</v>
      </c>
      <c r="L1409" s="16" t="str">
        <f t="shared" si="21"/>
        <v>Nov</v>
      </c>
      <c r="M1409" s="16">
        <f>IF(D1409="?",$R$7,D1409)</f>
        <v>1984</v>
      </c>
      <c r="N1409" s="24" t="str">
        <f>IF(I1409="?",$R$12,I1409)</f>
        <v>tier - 3</v>
      </c>
      <c r="O1409" s="24" t="str">
        <f>IF(J1409="?",$R$18,J1409)</f>
        <v>tier - 3</v>
      </c>
    </row>
    <row r="1410" spans="3:15" x14ac:dyDescent="0.35">
      <c r="C1410" t="s">
        <v>1435</v>
      </c>
      <c r="D1410">
        <v>1964</v>
      </c>
      <c r="E1410" t="s">
        <v>15</v>
      </c>
      <c r="F1410">
        <v>9</v>
      </c>
      <c r="G1410">
        <v>0</v>
      </c>
      <c r="H1410">
        <v>11735.88</v>
      </c>
      <c r="I1410" t="s">
        <v>12</v>
      </c>
      <c r="J1410" t="s">
        <v>16</v>
      </c>
      <c r="K1410" t="s">
        <v>23</v>
      </c>
      <c r="L1410" s="16" t="str">
        <f t="shared" si="21"/>
        <v>Nov</v>
      </c>
      <c r="M1410" s="16">
        <f>IF(D1410="?",$R$7,D1410)</f>
        <v>1964</v>
      </c>
      <c r="N1410" s="24" t="str">
        <f>IF(I1410="?",$R$12,I1410)</f>
        <v>tier - 3</v>
      </c>
      <c r="O1410" s="24" t="str">
        <f>IF(J1410="?",$R$18,J1410)</f>
        <v>tier - 1</v>
      </c>
    </row>
    <row r="1411" spans="3:15" x14ac:dyDescent="0.35">
      <c r="C1411" t="s">
        <v>1436</v>
      </c>
      <c r="D1411">
        <v>1988</v>
      </c>
      <c r="E1411" t="s">
        <v>20</v>
      </c>
      <c r="F1411">
        <v>5</v>
      </c>
      <c r="G1411">
        <v>2</v>
      </c>
      <c r="H1411">
        <v>11737.85</v>
      </c>
      <c r="I1411" t="s">
        <v>12</v>
      </c>
      <c r="J1411" t="s">
        <v>16</v>
      </c>
      <c r="K1411" t="s">
        <v>42</v>
      </c>
      <c r="L1411" s="16" t="str">
        <f t="shared" si="21"/>
        <v>Sep</v>
      </c>
      <c r="M1411" s="16">
        <f>IF(D1411="?",$R$7,D1411)</f>
        <v>1988</v>
      </c>
      <c r="N1411" s="24" t="str">
        <f>IF(I1411="?",$R$12,I1411)</f>
        <v>tier - 3</v>
      </c>
      <c r="O1411" s="24" t="str">
        <f>IF(J1411="?",$R$18,J1411)</f>
        <v>tier - 1</v>
      </c>
    </row>
    <row r="1412" spans="3:15" x14ac:dyDescent="0.35">
      <c r="C1412" t="s">
        <v>1437</v>
      </c>
      <c r="D1412">
        <v>1969</v>
      </c>
      <c r="E1412" t="s">
        <v>15</v>
      </c>
      <c r="F1412">
        <v>12</v>
      </c>
      <c r="G1412">
        <v>3</v>
      </c>
      <c r="H1412">
        <v>11741.73</v>
      </c>
      <c r="I1412" t="s">
        <v>12</v>
      </c>
      <c r="J1412" t="s">
        <v>16</v>
      </c>
      <c r="K1412" t="s">
        <v>42</v>
      </c>
      <c r="L1412" s="16" t="str">
        <f t="shared" si="21"/>
        <v>Nov</v>
      </c>
      <c r="M1412" s="16">
        <f>IF(D1412="?",$R$7,D1412)</f>
        <v>1969</v>
      </c>
      <c r="N1412" s="24" t="str">
        <f>IF(I1412="?",$R$12,I1412)</f>
        <v>tier - 3</v>
      </c>
      <c r="O1412" s="24" t="str">
        <f>IF(J1412="?",$R$18,J1412)</f>
        <v>tier - 1</v>
      </c>
    </row>
    <row r="1413" spans="3:15" x14ac:dyDescent="0.35">
      <c r="C1413" t="s">
        <v>1438</v>
      </c>
      <c r="D1413">
        <v>1963</v>
      </c>
      <c r="E1413" t="s">
        <v>18</v>
      </c>
      <c r="F1413">
        <v>9</v>
      </c>
      <c r="G1413">
        <v>0</v>
      </c>
      <c r="H1413">
        <v>11743.3</v>
      </c>
      <c r="I1413" t="s">
        <v>12</v>
      </c>
      <c r="J1413" t="s">
        <v>12</v>
      </c>
      <c r="K1413" t="s">
        <v>13</v>
      </c>
      <c r="L1413" s="16" t="str">
        <f t="shared" si="21"/>
        <v>Jun</v>
      </c>
      <c r="M1413" s="16">
        <f>IF(D1413="?",$R$7,D1413)</f>
        <v>1963</v>
      </c>
      <c r="N1413" s="24" t="str">
        <f>IF(I1413="?",$R$12,I1413)</f>
        <v>tier - 3</v>
      </c>
      <c r="O1413" s="24" t="str">
        <f>IF(J1413="?",$R$18,J1413)</f>
        <v>tier - 3</v>
      </c>
    </row>
    <row r="1414" spans="3:15" x14ac:dyDescent="0.35">
      <c r="C1414" t="s">
        <v>1439</v>
      </c>
      <c r="D1414">
        <v>1964</v>
      </c>
      <c r="E1414" t="s">
        <v>30</v>
      </c>
      <c r="F1414">
        <v>2</v>
      </c>
      <c r="G1414">
        <v>0</v>
      </c>
      <c r="H1414">
        <v>11743.93</v>
      </c>
      <c r="I1414" t="s">
        <v>12</v>
      </c>
      <c r="J1414" t="s">
        <v>16</v>
      </c>
      <c r="K1414" t="s">
        <v>23</v>
      </c>
      <c r="L1414" s="16" t="str">
        <f t="shared" si="21"/>
        <v>Dec</v>
      </c>
      <c r="M1414" s="16">
        <f>IF(D1414="?",$R$7,D1414)</f>
        <v>1964</v>
      </c>
      <c r="N1414" s="24" t="str">
        <f>IF(I1414="?",$R$12,I1414)</f>
        <v>tier - 3</v>
      </c>
      <c r="O1414" s="24" t="str">
        <f>IF(J1414="?",$R$18,J1414)</f>
        <v>tier - 1</v>
      </c>
    </row>
    <row r="1415" spans="3:15" x14ac:dyDescent="0.35">
      <c r="C1415" t="s">
        <v>1440</v>
      </c>
      <c r="D1415">
        <v>1979</v>
      </c>
      <c r="E1415" t="s">
        <v>15</v>
      </c>
      <c r="F1415">
        <v>6</v>
      </c>
      <c r="G1415">
        <v>2</v>
      </c>
      <c r="H1415">
        <v>11752.68</v>
      </c>
      <c r="I1415" t="s">
        <v>12</v>
      </c>
      <c r="J1415" t="s">
        <v>16</v>
      </c>
      <c r="K1415" t="s">
        <v>535</v>
      </c>
      <c r="L1415" s="16" t="str">
        <f t="shared" si="21"/>
        <v>Nov</v>
      </c>
      <c r="M1415" s="16">
        <f>IF(D1415="?",$R$7,D1415)</f>
        <v>1979</v>
      </c>
      <c r="N1415" s="24" t="str">
        <f>IF(I1415="?",$R$12,I1415)</f>
        <v>tier - 3</v>
      </c>
      <c r="O1415" s="24" t="str">
        <f>IF(J1415="?",$R$18,J1415)</f>
        <v>tier - 1</v>
      </c>
    </row>
    <row r="1416" spans="3:15" x14ac:dyDescent="0.35">
      <c r="C1416" t="s">
        <v>1441</v>
      </c>
      <c r="D1416">
        <v>1966</v>
      </c>
      <c r="E1416" t="s">
        <v>10</v>
      </c>
      <c r="F1416">
        <v>25</v>
      </c>
      <c r="G1416">
        <v>1</v>
      </c>
      <c r="H1416">
        <v>11763</v>
      </c>
      <c r="I1416" t="s">
        <v>12</v>
      </c>
      <c r="J1416" t="s">
        <v>12</v>
      </c>
      <c r="K1416" t="s">
        <v>168</v>
      </c>
      <c r="L1416" s="16" t="str">
        <f t="shared" si="21"/>
        <v>Jul</v>
      </c>
      <c r="M1416" s="16">
        <f>IF(D1416="?",$R$7,D1416)</f>
        <v>1966</v>
      </c>
      <c r="N1416" s="24" t="str">
        <f>IF(I1416="?",$R$12,I1416)</f>
        <v>tier - 3</v>
      </c>
      <c r="O1416" s="24" t="str">
        <f>IF(J1416="?",$R$18,J1416)</f>
        <v>tier - 3</v>
      </c>
    </row>
    <row r="1417" spans="3:15" x14ac:dyDescent="0.35">
      <c r="C1417" t="s">
        <v>1442</v>
      </c>
      <c r="D1417">
        <v>1982</v>
      </c>
      <c r="E1417" t="s">
        <v>15</v>
      </c>
      <c r="F1417">
        <v>20</v>
      </c>
      <c r="G1417">
        <v>3</v>
      </c>
      <c r="H1417">
        <v>11773.06</v>
      </c>
      <c r="I1417" t="s">
        <v>12</v>
      </c>
      <c r="J1417" t="s">
        <v>12</v>
      </c>
      <c r="K1417" t="s">
        <v>535</v>
      </c>
      <c r="L1417" s="16" t="str">
        <f t="shared" ref="L1417:L1480" si="22">IF(E1417="?","SEP",E1417)</f>
        <v>Nov</v>
      </c>
      <c r="M1417" s="16">
        <f>IF(D1417="?",$R$7,D1417)</f>
        <v>1982</v>
      </c>
      <c r="N1417" s="24" t="str">
        <f>IF(I1417="?",$R$12,I1417)</f>
        <v>tier - 3</v>
      </c>
      <c r="O1417" s="24" t="str">
        <f>IF(J1417="?",$R$18,J1417)</f>
        <v>tier - 3</v>
      </c>
    </row>
    <row r="1418" spans="3:15" x14ac:dyDescent="0.35">
      <c r="C1418" t="s">
        <v>1443</v>
      </c>
      <c r="D1418">
        <v>1965</v>
      </c>
      <c r="E1418" t="s">
        <v>37</v>
      </c>
      <c r="F1418">
        <v>3</v>
      </c>
      <c r="G1418">
        <v>0</v>
      </c>
      <c r="H1418">
        <v>11830.61</v>
      </c>
      <c r="I1418" t="s">
        <v>12</v>
      </c>
      <c r="J1418" t="s">
        <v>16</v>
      </c>
      <c r="K1418" t="s">
        <v>23</v>
      </c>
      <c r="L1418" s="16" t="str">
        <f t="shared" si="22"/>
        <v>Oct</v>
      </c>
      <c r="M1418" s="16">
        <f>IF(D1418="?",$R$7,D1418)</f>
        <v>1965</v>
      </c>
      <c r="N1418" s="24" t="str">
        <f>IF(I1418="?",$R$12,I1418)</f>
        <v>tier - 3</v>
      </c>
      <c r="O1418" s="24" t="str">
        <f>IF(J1418="?",$R$18,J1418)</f>
        <v>tier - 1</v>
      </c>
    </row>
    <row r="1419" spans="3:15" x14ac:dyDescent="0.35">
      <c r="C1419" t="s">
        <v>1444</v>
      </c>
      <c r="D1419">
        <v>1964</v>
      </c>
      <c r="E1419" t="s">
        <v>18</v>
      </c>
      <c r="F1419">
        <v>27</v>
      </c>
      <c r="G1419">
        <v>0</v>
      </c>
      <c r="H1419">
        <v>11833.78</v>
      </c>
      <c r="I1419" t="s">
        <v>12</v>
      </c>
      <c r="J1419" t="s">
        <v>12</v>
      </c>
      <c r="K1419" t="s">
        <v>13</v>
      </c>
      <c r="L1419" s="16" t="str">
        <f t="shared" si="22"/>
        <v>Jun</v>
      </c>
      <c r="M1419" s="16">
        <f>IF(D1419="?",$R$7,D1419)</f>
        <v>1964</v>
      </c>
      <c r="N1419" s="24" t="str">
        <f>IF(I1419="?",$R$12,I1419)</f>
        <v>tier - 3</v>
      </c>
      <c r="O1419" s="24" t="str">
        <f>IF(J1419="?",$R$18,J1419)</f>
        <v>tier - 3</v>
      </c>
    </row>
    <row r="1420" spans="3:15" x14ac:dyDescent="0.35">
      <c r="C1420" t="s">
        <v>1445</v>
      </c>
      <c r="D1420">
        <v>1964</v>
      </c>
      <c r="E1420" t="s">
        <v>20</v>
      </c>
      <c r="F1420">
        <v>11</v>
      </c>
      <c r="G1420">
        <v>0</v>
      </c>
      <c r="H1420">
        <v>11837.16</v>
      </c>
      <c r="I1420" t="s">
        <v>12</v>
      </c>
      <c r="J1420" t="s">
        <v>12</v>
      </c>
      <c r="K1420" t="s">
        <v>42</v>
      </c>
      <c r="L1420" s="16" t="str">
        <f t="shared" si="22"/>
        <v>Sep</v>
      </c>
      <c r="M1420" s="16">
        <f>IF(D1420="?",$R$7,D1420)</f>
        <v>1964</v>
      </c>
      <c r="N1420" s="24" t="str">
        <f>IF(I1420="?",$R$12,I1420)</f>
        <v>tier - 3</v>
      </c>
      <c r="O1420" s="24" t="str">
        <f>IF(J1420="?",$R$18,J1420)</f>
        <v>tier - 3</v>
      </c>
    </row>
    <row r="1421" spans="3:15" x14ac:dyDescent="0.35">
      <c r="C1421" t="s">
        <v>1446</v>
      </c>
      <c r="D1421">
        <v>1965</v>
      </c>
      <c r="E1421" t="s">
        <v>20</v>
      </c>
      <c r="F1421">
        <v>25</v>
      </c>
      <c r="G1421">
        <v>0</v>
      </c>
      <c r="H1421">
        <v>11840.78</v>
      </c>
      <c r="I1421" t="s">
        <v>12</v>
      </c>
      <c r="J1421" t="s">
        <v>11</v>
      </c>
      <c r="K1421" t="s">
        <v>23</v>
      </c>
      <c r="L1421" s="16" t="str">
        <f t="shared" si="22"/>
        <v>Sep</v>
      </c>
      <c r="M1421" s="16">
        <f>IF(D1421="?",$R$7,D1421)</f>
        <v>1965</v>
      </c>
      <c r="N1421" s="24" t="str">
        <f>IF(I1421="?",$R$12,I1421)</f>
        <v>tier - 3</v>
      </c>
      <c r="O1421" s="24" t="str">
        <f>IF(J1421="?",$R$18,J1421)</f>
        <v>tier - 2</v>
      </c>
    </row>
    <row r="1422" spans="3:15" x14ac:dyDescent="0.35">
      <c r="C1422" t="s">
        <v>1447</v>
      </c>
      <c r="D1422">
        <v>1964</v>
      </c>
      <c r="E1422" t="s">
        <v>10</v>
      </c>
      <c r="F1422">
        <v>11</v>
      </c>
      <c r="G1422">
        <v>0</v>
      </c>
      <c r="H1422">
        <v>11842.44</v>
      </c>
      <c r="I1422" t="s">
        <v>12</v>
      </c>
      <c r="J1422" t="s">
        <v>11</v>
      </c>
      <c r="K1422" t="s">
        <v>42</v>
      </c>
      <c r="L1422" s="16" t="str">
        <f t="shared" si="22"/>
        <v>Jul</v>
      </c>
      <c r="M1422" s="16">
        <f>IF(D1422="?",$R$7,D1422)</f>
        <v>1964</v>
      </c>
      <c r="N1422" s="24" t="str">
        <f>IF(I1422="?",$R$12,I1422)</f>
        <v>tier - 3</v>
      </c>
      <c r="O1422" s="24" t="str">
        <f>IF(J1422="?",$R$18,J1422)</f>
        <v>tier - 2</v>
      </c>
    </row>
    <row r="1423" spans="3:15" x14ac:dyDescent="0.35">
      <c r="C1423" t="s">
        <v>1448</v>
      </c>
      <c r="D1423">
        <v>1965</v>
      </c>
      <c r="E1423" t="s">
        <v>15</v>
      </c>
      <c r="F1423">
        <v>10</v>
      </c>
      <c r="G1423">
        <v>0</v>
      </c>
      <c r="H1423">
        <v>11842.62</v>
      </c>
      <c r="I1423" t="s">
        <v>12</v>
      </c>
      <c r="J1423" t="s">
        <v>12</v>
      </c>
      <c r="K1423" t="s">
        <v>23</v>
      </c>
      <c r="L1423" s="16" t="str">
        <f t="shared" si="22"/>
        <v>Nov</v>
      </c>
      <c r="M1423" s="16">
        <f>IF(D1423="?",$R$7,D1423)</f>
        <v>1965</v>
      </c>
      <c r="N1423" s="24" t="str">
        <f>IF(I1423="?",$R$12,I1423)</f>
        <v>tier - 3</v>
      </c>
      <c r="O1423" s="24" t="str">
        <f>IF(J1423="?",$R$18,J1423)</f>
        <v>tier - 3</v>
      </c>
    </row>
    <row r="1424" spans="3:15" x14ac:dyDescent="0.35">
      <c r="C1424" t="s">
        <v>1449</v>
      </c>
      <c r="D1424">
        <v>1964</v>
      </c>
      <c r="E1424" t="s">
        <v>18</v>
      </c>
      <c r="F1424">
        <v>27</v>
      </c>
      <c r="G1424">
        <v>0</v>
      </c>
      <c r="H1424">
        <v>11848.14</v>
      </c>
      <c r="I1424" t="s">
        <v>12</v>
      </c>
      <c r="J1424" t="s">
        <v>11</v>
      </c>
      <c r="K1424" t="s">
        <v>42</v>
      </c>
      <c r="L1424" s="16" t="str">
        <f t="shared" si="22"/>
        <v>Jun</v>
      </c>
      <c r="M1424" s="16">
        <f>IF(D1424="?",$R$7,D1424)</f>
        <v>1964</v>
      </c>
      <c r="N1424" s="24" t="str">
        <f>IF(I1424="?",$R$12,I1424)</f>
        <v>tier - 3</v>
      </c>
      <c r="O1424" s="24" t="str">
        <f>IF(J1424="?",$R$18,J1424)</f>
        <v>tier - 2</v>
      </c>
    </row>
    <row r="1425" spans="3:15" x14ac:dyDescent="0.35">
      <c r="C1425" t="s">
        <v>1450</v>
      </c>
      <c r="D1425">
        <v>1964</v>
      </c>
      <c r="E1425" t="s">
        <v>20</v>
      </c>
      <c r="F1425">
        <v>29</v>
      </c>
      <c r="G1425">
        <v>0</v>
      </c>
      <c r="H1425">
        <v>11856.41</v>
      </c>
      <c r="I1425" t="s">
        <v>12</v>
      </c>
      <c r="J1425" t="s">
        <v>11</v>
      </c>
      <c r="K1425" t="s">
        <v>13</v>
      </c>
      <c r="L1425" s="16" t="str">
        <f t="shared" si="22"/>
        <v>Sep</v>
      </c>
      <c r="M1425" s="16">
        <f>IF(D1425="?",$R$7,D1425)</f>
        <v>1964</v>
      </c>
      <c r="N1425" s="24" t="str">
        <f>IF(I1425="?",$R$12,I1425)</f>
        <v>tier - 3</v>
      </c>
      <c r="O1425" s="24" t="str">
        <f>IF(J1425="?",$R$18,J1425)</f>
        <v>tier - 2</v>
      </c>
    </row>
    <row r="1426" spans="3:15" x14ac:dyDescent="0.35">
      <c r="C1426" t="s">
        <v>1451</v>
      </c>
      <c r="D1426">
        <v>1974</v>
      </c>
      <c r="E1426" t="s">
        <v>10</v>
      </c>
      <c r="F1426">
        <v>7</v>
      </c>
      <c r="G1426">
        <v>0</v>
      </c>
      <c r="H1426">
        <v>11858.56</v>
      </c>
      <c r="I1426" t="s">
        <v>12</v>
      </c>
      <c r="J1426" t="s">
        <v>12</v>
      </c>
      <c r="K1426" t="s">
        <v>42</v>
      </c>
      <c r="L1426" s="16" t="str">
        <f t="shared" si="22"/>
        <v>Jul</v>
      </c>
      <c r="M1426" s="16">
        <f>IF(D1426="?",$R$7,D1426)</f>
        <v>1974</v>
      </c>
      <c r="N1426" s="24" t="str">
        <f>IF(I1426="?",$R$12,I1426)</f>
        <v>tier - 3</v>
      </c>
      <c r="O1426" s="24" t="str">
        <f>IF(J1426="?",$R$18,J1426)</f>
        <v>tier - 3</v>
      </c>
    </row>
    <row r="1427" spans="3:15" x14ac:dyDescent="0.35">
      <c r="C1427" t="s">
        <v>1452</v>
      </c>
      <c r="D1427">
        <v>1967</v>
      </c>
      <c r="E1427" t="s">
        <v>35</v>
      </c>
      <c r="F1427">
        <v>24</v>
      </c>
      <c r="G1427">
        <v>1</v>
      </c>
      <c r="H1427">
        <v>11879.1</v>
      </c>
      <c r="I1427" t="s">
        <v>12</v>
      </c>
      <c r="J1427" t="s">
        <v>12</v>
      </c>
      <c r="K1427" t="s">
        <v>247</v>
      </c>
      <c r="L1427" s="16" t="str">
        <f t="shared" si="22"/>
        <v>Aug</v>
      </c>
      <c r="M1427" s="16">
        <f>IF(D1427="?",$R$7,D1427)</f>
        <v>1967</v>
      </c>
      <c r="N1427" s="24" t="str">
        <f>IF(I1427="?",$R$12,I1427)</f>
        <v>tier - 3</v>
      </c>
      <c r="O1427" s="24" t="str">
        <f>IF(J1427="?",$R$18,J1427)</f>
        <v>tier - 3</v>
      </c>
    </row>
    <row r="1428" spans="3:15" x14ac:dyDescent="0.35">
      <c r="C1428" t="s">
        <v>1453</v>
      </c>
      <c r="D1428">
        <v>1967</v>
      </c>
      <c r="E1428" t="s">
        <v>10</v>
      </c>
      <c r="F1428">
        <v>14</v>
      </c>
      <c r="G1428">
        <v>2</v>
      </c>
      <c r="H1428">
        <v>11881.36</v>
      </c>
      <c r="I1428" t="s">
        <v>12</v>
      </c>
      <c r="J1428" t="s">
        <v>11</v>
      </c>
      <c r="K1428" t="s">
        <v>42</v>
      </c>
      <c r="L1428" s="16" t="str">
        <f t="shared" si="22"/>
        <v>Jul</v>
      </c>
      <c r="M1428" s="16">
        <f>IF(D1428="?",$R$7,D1428)</f>
        <v>1967</v>
      </c>
      <c r="N1428" s="24" t="str">
        <f>IF(I1428="?",$R$12,I1428)</f>
        <v>tier - 3</v>
      </c>
      <c r="O1428" s="24" t="str">
        <f>IF(J1428="?",$R$18,J1428)</f>
        <v>tier - 2</v>
      </c>
    </row>
    <row r="1429" spans="3:15" x14ac:dyDescent="0.35">
      <c r="C1429" t="s">
        <v>1454</v>
      </c>
      <c r="D1429">
        <v>1967</v>
      </c>
      <c r="E1429" t="s">
        <v>37</v>
      </c>
      <c r="F1429">
        <v>29</v>
      </c>
      <c r="G1429">
        <v>2</v>
      </c>
      <c r="H1429">
        <v>11881.97</v>
      </c>
      <c r="I1429" t="s">
        <v>12</v>
      </c>
      <c r="J1429" t="s">
        <v>16</v>
      </c>
      <c r="K1429" t="s">
        <v>13</v>
      </c>
      <c r="L1429" s="16" t="str">
        <f t="shared" si="22"/>
        <v>Oct</v>
      </c>
      <c r="M1429" s="16">
        <f>IF(D1429="?",$R$7,D1429)</f>
        <v>1967</v>
      </c>
      <c r="N1429" s="24" t="str">
        <f>IF(I1429="?",$R$12,I1429)</f>
        <v>tier - 3</v>
      </c>
      <c r="O1429" s="24" t="str">
        <f>IF(J1429="?",$R$18,J1429)</f>
        <v>tier - 1</v>
      </c>
    </row>
    <row r="1430" spans="3:15" x14ac:dyDescent="0.35">
      <c r="C1430" t="s">
        <v>1455</v>
      </c>
      <c r="D1430">
        <v>2004</v>
      </c>
      <c r="E1430" t="s">
        <v>18</v>
      </c>
      <c r="F1430">
        <v>2</v>
      </c>
      <c r="G1430">
        <v>2</v>
      </c>
      <c r="H1430">
        <v>11884.05</v>
      </c>
      <c r="I1430" t="s">
        <v>12</v>
      </c>
      <c r="J1430" t="s">
        <v>12</v>
      </c>
      <c r="K1430" t="s">
        <v>13</v>
      </c>
      <c r="L1430" s="16" t="str">
        <f t="shared" si="22"/>
        <v>Jun</v>
      </c>
      <c r="M1430" s="16">
        <f>IF(D1430="?",$R$7,D1430)</f>
        <v>2004</v>
      </c>
      <c r="N1430" s="24" t="str">
        <f>IF(I1430="?",$R$12,I1430)</f>
        <v>tier - 3</v>
      </c>
      <c r="O1430" s="24" t="str">
        <f>IF(J1430="?",$R$18,J1430)</f>
        <v>tier - 3</v>
      </c>
    </row>
    <row r="1431" spans="3:15" x14ac:dyDescent="0.35">
      <c r="C1431" t="s">
        <v>1456</v>
      </c>
      <c r="D1431">
        <v>1964</v>
      </c>
      <c r="E1431" t="s">
        <v>15</v>
      </c>
      <c r="F1431">
        <v>19</v>
      </c>
      <c r="G1431">
        <v>0</v>
      </c>
      <c r="H1431">
        <v>11918.2</v>
      </c>
      <c r="I1431" t="s">
        <v>12</v>
      </c>
      <c r="J1431" t="s">
        <v>16</v>
      </c>
      <c r="K1431" t="s">
        <v>300</v>
      </c>
      <c r="L1431" s="16" t="str">
        <f t="shared" si="22"/>
        <v>Nov</v>
      </c>
      <c r="M1431" s="16">
        <f>IF(D1431="?",$R$7,D1431)</f>
        <v>1964</v>
      </c>
      <c r="N1431" s="24" t="str">
        <f>IF(I1431="?",$R$12,I1431)</f>
        <v>tier - 3</v>
      </c>
      <c r="O1431" s="24" t="str">
        <f>IF(J1431="?",$R$18,J1431)</f>
        <v>tier - 1</v>
      </c>
    </row>
    <row r="1432" spans="3:15" x14ac:dyDescent="0.35">
      <c r="C1432" t="s">
        <v>1457</v>
      </c>
      <c r="D1432">
        <v>1964</v>
      </c>
      <c r="E1432" t="s">
        <v>30</v>
      </c>
      <c r="F1432">
        <v>20</v>
      </c>
      <c r="G1432">
        <v>0</v>
      </c>
      <c r="H1432">
        <v>11931.13</v>
      </c>
      <c r="I1432" t="s">
        <v>12</v>
      </c>
      <c r="J1432" t="s">
        <v>16</v>
      </c>
      <c r="K1432" t="s">
        <v>166</v>
      </c>
      <c r="L1432" s="16" t="str">
        <f t="shared" si="22"/>
        <v>Dec</v>
      </c>
      <c r="M1432" s="16">
        <f>IF(D1432="?",$R$7,D1432)</f>
        <v>1964</v>
      </c>
      <c r="N1432" s="24" t="str">
        <f>IF(I1432="?",$R$12,I1432)</f>
        <v>tier - 3</v>
      </c>
      <c r="O1432" s="24" t="str">
        <f>IF(J1432="?",$R$18,J1432)</f>
        <v>tier - 1</v>
      </c>
    </row>
    <row r="1433" spans="3:15" x14ac:dyDescent="0.35">
      <c r="C1433" t="s">
        <v>1458</v>
      </c>
      <c r="D1433">
        <v>1964</v>
      </c>
      <c r="E1433" t="s">
        <v>35</v>
      </c>
      <c r="F1433">
        <v>2</v>
      </c>
      <c r="G1433">
        <v>0</v>
      </c>
      <c r="H1433">
        <v>11938.26</v>
      </c>
      <c r="I1433" t="s">
        <v>12</v>
      </c>
      <c r="J1433" t="s">
        <v>12</v>
      </c>
      <c r="K1433" t="s">
        <v>166</v>
      </c>
      <c r="L1433" s="16" t="str">
        <f t="shared" si="22"/>
        <v>Aug</v>
      </c>
      <c r="M1433" s="16">
        <f>IF(D1433="?",$R$7,D1433)</f>
        <v>1964</v>
      </c>
      <c r="N1433" s="24" t="str">
        <f>IF(I1433="?",$R$12,I1433)</f>
        <v>tier - 3</v>
      </c>
      <c r="O1433" s="24" t="str">
        <f>IF(J1433="?",$R$18,J1433)</f>
        <v>tier - 3</v>
      </c>
    </row>
    <row r="1434" spans="3:15" x14ac:dyDescent="0.35">
      <c r="C1434" t="s">
        <v>1459</v>
      </c>
      <c r="D1434">
        <v>1991</v>
      </c>
      <c r="E1434" t="s">
        <v>37</v>
      </c>
      <c r="F1434">
        <v>19</v>
      </c>
      <c r="G1434">
        <v>3</v>
      </c>
      <c r="H1434">
        <v>11941.83</v>
      </c>
      <c r="I1434" t="s">
        <v>12</v>
      </c>
      <c r="J1434" t="s">
        <v>16</v>
      </c>
      <c r="K1434" t="s">
        <v>249</v>
      </c>
      <c r="L1434" s="16" t="str">
        <f t="shared" si="22"/>
        <v>Oct</v>
      </c>
      <c r="M1434" s="16">
        <f>IF(D1434="?",$R$7,D1434)</f>
        <v>1991</v>
      </c>
      <c r="N1434" s="24" t="str">
        <f>IF(I1434="?",$R$12,I1434)</f>
        <v>tier - 3</v>
      </c>
      <c r="O1434" s="24" t="str">
        <f>IF(J1434="?",$R$18,J1434)</f>
        <v>tier - 1</v>
      </c>
    </row>
    <row r="1435" spans="3:15" x14ac:dyDescent="0.35">
      <c r="C1435" t="s">
        <v>1460</v>
      </c>
      <c r="D1435">
        <v>1964</v>
      </c>
      <c r="E1435" t="s">
        <v>30</v>
      </c>
      <c r="F1435">
        <v>25</v>
      </c>
      <c r="G1435">
        <v>0</v>
      </c>
      <c r="H1435">
        <v>11944.59</v>
      </c>
      <c r="I1435" t="s">
        <v>12</v>
      </c>
      <c r="J1435" t="s">
        <v>11</v>
      </c>
      <c r="K1435" t="s">
        <v>168</v>
      </c>
      <c r="L1435" s="16" t="str">
        <f t="shared" si="22"/>
        <v>Dec</v>
      </c>
      <c r="M1435" s="16">
        <f>IF(D1435="?",$R$7,D1435)</f>
        <v>1964</v>
      </c>
      <c r="N1435" s="24" t="str">
        <f>IF(I1435="?",$R$12,I1435)</f>
        <v>tier - 3</v>
      </c>
      <c r="O1435" s="24" t="str">
        <f>IF(J1435="?",$R$18,J1435)</f>
        <v>tier - 2</v>
      </c>
    </row>
    <row r="1436" spans="3:15" x14ac:dyDescent="0.35">
      <c r="C1436" t="s">
        <v>1461</v>
      </c>
      <c r="D1436">
        <v>1965</v>
      </c>
      <c r="E1436" t="s">
        <v>15</v>
      </c>
      <c r="F1436">
        <v>1</v>
      </c>
      <c r="G1436">
        <v>1</v>
      </c>
      <c r="H1436">
        <v>11945.13</v>
      </c>
      <c r="I1436" t="s">
        <v>12</v>
      </c>
      <c r="J1436" t="s">
        <v>11</v>
      </c>
      <c r="K1436" t="s">
        <v>23</v>
      </c>
      <c r="L1436" s="16" t="str">
        <f t="shared" si="22"/>
        <v>Nov</v>
      </c>
      <c r="M1436" s="16">
        <f>IF(D1436="?",$R$7,D1436)</f>
        <v>1965</v>
      </c>
      <c r="N1436" s="24" t="str">
        <f>IF(I1436="?",$R$12,I1436)</f>
        <v>tier - 3</v>
      </c>
      <c r="O1436" s="24" t="str">
        <f>IF(J1436="?",$R$18,J1436)</f>
        <v>tier - 2</v>
      </c>
    </row>
    <row r="1437" spans="3:15" x14ac:dyDescent="0.35">
      <c r="C1437" t="s">
        <v>1462</v>
      </c>
      <c r="D1437">
        <v>1964</v>
      </c>
      <c r="E1437" t="s">
        <v>20</v>
      </c>
      <c r="F1437">
        <v>29</v>
      </c>
      <c r="G1437">
        <v>1</v>
      </c>
      <c r="H1437">
        <v>11946.63</v>
      </c>
      <c r="I1437" t="s">
        <v>12</v>
      </c>
      <c r="J1437" t="s">
        <v>11</v>
      </c>
      <c r="K1437" t="s">
        <v>13</v>
      </c>
      <c r="L1437" s="16" t="str">
        <f t="shared" si="22"/>
        <v>Sep</v>
      </c>
      <c r="M1437" s="16">
        <f>IF(D1437="?",$R$7,D1437)</f>
        <v>1964</v>
      </c>
      <c r="N1437" s="24" t="str">
        <f>IF(I1437="?",$R$12,I1437)</f>
        <v>tier - 3</v>
      </c>
      <c r="O1437" s="24" t="str">
        <f>IF(J1437="?",$R$18,J1437)</f>
        <v>tier - 2</v>
      </c>
    </row>
    <row r="1438" spans="3:15" x14ac:dyDescent="0.35">
      <c r="C1438" t="s">
        <v>1463</v>
      </c>
      <c r="D1438">
        <v>1967</v>
      </c>
      <c r="E1438" t="s">
        <v>30</v>
      </c>
      <c r="F1438">
        <v>22</v>
      </c>
      <c r="G1438">
        <v>3</v>
      </c>
      <c r="H1438">
        <v>11987.17</v>
      </c>
      <c r="I1438" t="s">
        <v>12</v>
      </c>
      <c r="J1438" t="s">
        <v>12</v>
      </c>
      <c r="K1438" t="s">
        <v>13</v>
      </c>
      <c r="L1438" s="16" t="str">
        <f t="shared" si="22"/>
        <v>Dec</v>
      </c>
      <c r="M1438" s="16">
        <f>IF(D1438="?",$R$7,D1438)</f>
        <v>1967</v>
      </c>
      <c r="N1438" s="24" t="str">
        <f>IF(I1438="?",$R$12,I1438)</f>
        <v>tier - 3</v>
      </c>
      <c r="O1438" s="24" t="str">
        <f>IF(J1438="?",$R$18,J1438)</f>
        <v>tier - 3</v>
      </c>
    </row>
    <row r="1439" spans="3:15" x14ac:dyDescent="0.35">
      <c r="C1439" t="s">
        <v>1464</v>
      </c>
      <c r="D1439">
        <v>1983</v>
      </c>
      <c r="E1439" t="s">
        <v>10</v>
      </c>
      <c r="F1439">
        <v>4</v>
      </c>
      <c r="G1439">
        <v>3</v>
      </c>
      <c r="H1439">
        <v>11987.68</v>
      </c>
      <c r="I1439" t="s">
        <v>12</v>
      </c>
      <c r="J1439" t="s">
        <v>11</v>
      </c>
      <c r="K1439" t="s">
        <v>535</v>
      </c>
      <c r="L1439" s="16" t="str">
        <f t="shared" si="22"/>
        <v>Jul</v>
      </c>
      <c r="M1439" s="16">
        <f>IF(D1439="?",$R$7,D1439)</f>
        <v>1983</v>
      </c>
      <c r="N1439" s="24" t="str">
        <f>IF(I1439="?",$R$12,I1439)</f>
        <v>tier - 3</v>
      </c>
      <c r="O1439" s="24" t="str">
        <f>IF(J1439="?",$R$18,J1439)</f>
        <v>tier - 2</v>
      </c>
    </row>
    <row r="1440" spans="3:15" x14ac:dyDescent="0.35">
      <c r="C1440" t="s">
        <v>1465</v>
      </c>
      <c r="D1440">
        <v>1993</v>
      </c>
      <c r="E1440" t="s">
        <v>30</v>
      </c>
      <c r="F1440">
        <v>12</v>
      </c>
      <c r="G1440">
        <v>0</v>
      </c>
      <c r="H1440">
        <v>11994.89</v>
      </c>
      <c r="I1440" t="s">
        <v>12</v>
      </c>
      <c r="J1440" t="s">
        <v>11</v>
      </c>
      <c r="K1440" t="s">
        <v>23</v>
      </c>
      <c r="L1440" s="16" t="str">
        <f t="shared" si="22"/>
        <v>Dec</v>
      </c>
      <c r="M1440" s="16">
        <f>IF(D1440="?",$R$7,D1440)</f>
        <v>1993</v>
      </c>
      <c r="N1440" s="24" t="str">
        <f>IF(I1440="?",$R$12,I1440)</f>
        <v>tier - 3</v>
      </c>
      <c r="O1440" s="24" t="str">
        <f>IF(J1440="?",$R$18,J1440)</f>
        <v>tier - 2</v>
      </c>
    </row>
    <row r="1441" spans="3:15" x14ac:dyDescent="0.35">
      <c r="C1441" t="s">
        <v>1466</v>
      </c>
      <c r="D1441">
        <v>1982</v>
      </c>
      <c r="E1441" t="s">
        <v>37</v>
      </c>
      <c r="F1441">
        <v>17</v>
      </c>
      <c r="G1441">
        <v>3</v>
      </c>
      <c r="H1441">
        <v>12001.29</v>
      </c>
      <c r="I1441" t="s">
        <v>12</v>
      </c>
      <c r="J1441" t="s">
        <v>12</v>
      </c>
      <c r="K1441" t="s">
        <v>300</v>
      </c>
      <c r="L1441" s="16" t="str">
        <f t="shared" si="22"/>
        <v>Oct</v>
      </c>
      <c r="M1441" s="16">
        <f>IF(D1441="?",$R$7,D1441)</f>
        <v>1982</v>
      </c>
      <c r="N1441" s="24" t="str">
        <f>IF(I1441="?",$R$12,I1441)</f>
        <v>tier - 3</v>
      </c>
      <c r="O1441" s="24" t="str">
        <f>IF(J1441="?",$R$18,J1441)</f>
        <v>tier - 3</v>
      </c>
    </row>
    <row r="1442" spans="3:15" x14ac:dyDescent="0.35">
      <c r="C1442" t="s">
        <v>1467</v>
      </c>
      <c r="D1442">
        <v>1965</v>
      </c>
      <c r="E1442" t="s">
        <v>18</v>
      </c>
      <c r="F1442">
        <v>9</v>
      </c>
      <c r="G1442">
        <v>0</v>
      </c>
      <c r="H1442">
        <v>12029.29</v>
      </c>
      <c r="I1442" t="s">
        <v>12</v>
      </c>
      <c r="J1442" t="s">
        <v>11</v>
      </c>
      <c r="K1442" t="s">
        <v>247</v>
      </c>
      <c r="L1442" s="16" t="str">
        <f t="shared" si="22"/>
        <v>Jun</v>
      </c>
      <c r="M1442" s="16">
        <f>IF(D1442="?",$R$7,D1442)</f>
        <v>1965</v>
      </c>
      <c r="N1442" s="24" t="str">
        <f>IF(I1442="?",$R$12,I1442)</f>
        <v>tier - 3</v>
      </c>
      <c r="O1442" s="24" t="str">
        <f>IF(J1442="?",$R$18,J1442)</f>
        <v>tier - 2</v>
      </c>
    </row>
    <row r="1443" spans="3:15" x14ac:dyDescent="0.35">
      <c r="C1443" t="s">
        <v>1468</v>
      </c>
      <c r="D1443">
        <v>1965</v>
      </c>
      <c r="E1443" t="s">
        <v>37</v>
      </c>
      <c r="F1443">
        <v>29</v>
      </c>
      <c r="G1443">
        <v>1</v>
      </c>
      <c r="H1443">
        <v>12032.33</v>
      </c>
      <c r="I1443" t="s">
        <v>12</v>
      </c>
      <c r="J1443" t="s">
        <v>16</v>
      </c>
      <c r="K1443" t="s">
        <v>42</v>
      </c>
      <c r="L1443" s="16" t="str">
        <f t="shared" si="22"/>
        <v>Oct</v>
      </c>
      <c r="M1443" s="16">
        <f>IF(D1443="?",$R$7,D1443)</f>
        <v>1965</v>
      </c>
      <c r="N1443" s="24" t="str">
        <f>IF(I1443="?",$R$12,I1443)</f>
        <v>tier - 3</v>
      </c>
      <c r="O1443" s="24" t="str">
        <f>IF(J1443="?",$R$18,J1443)</f>
        <v>tier - 1</v>
      </c>
    </row>
    <row r="1444" spans="3:15" x14ac:dyDescent="0.35">
      <c r="C1444" t="s">
        <v>1469</v>
      </c>
      <c r="D1444">
        <v>1979</v>
      </c>
      <c r="E1444" t="s">
        <v>37</v>
      </c>
      <c r="F1444">
        <v>16</v>
      </c>
      <c r="G1444">
        <v>2</v>
      </c>
      <c r="H1444">
        <v>12035.18</v>
      </c>
      <c r="I1444" t="s">
        <v>12</v>
      </c>
      <c r="J1444" t="s">
        <v>12</v>
      </c>
      <c r="K1444" t="s">
        <v>300</v>
      </c>
      <c r="L1444" s="16" t="str">
        <f t="shared" si="22"/>
        <v>Oct</v>
      </c>
      <c r="M1444" s="16">
        <f>IF(D1444="?",$R$7,D1444)</f>
        <v>1979</v>
      </c>
      <c r="N1444" s="24" t="str">
        <f>IF(I1444="?",$R$12,I1444)</f>
        <v>tier - 3</v>
      </c>
      <c r="O1444" s="24" t="str">
        <f>IF(J1444="?",$R$18,J1444)</f>
        <v>tier - 3</v>
      </c>
    </row>
    <row r="1445" spans="3:15" x14ac:dyDescent="0.35">
      <c r="C1445" t="s">
        <v>1470</v>
      </c>
      <c r="D1445">
        <v>1966</v>
      </c>
      <c r="E1445" t="s">
        <v>15</v>
      </c>
      <c r="F1445">
        <v>24</v>
      </c>
      <c r="G1445">
        <v>1</v>
      </c>
      <c r="H1445">
        <v>12044.34</v>
      </c>
      <c r="I1445" t="s">
        <v>12</v>
      </c>
      <c r="J1445" t="s">
        <v>16</v>
      </c>
      <c r="K1445" t="s">
        <v>23</v>
      </c>
      <c r="L1445" s="16" t="str">
        <f t="shared" si="22"/>
        <v>Nov</v>
      </c>
      <c r="M1445" s="16">
        <f>IF(D1445="?",$R$7,D1445)</f>
        <v>1966</v>
      </c>
      <c r="N1445" s="24" t="str">
        <f>IF(I1445="?",$R$12,I1445)</f>
        <v>tier - 3</v>
      </c>
      <c r="O1445" s="24" t="str">
        <f>IF(J1445="?",$R$18,J1445)</f>
        <v>tier - 1</v>
      </c>
    </row>
    <row r="1446" spans="3:15" x14ac:dyDescent="0.35">
      <c r="C1446" t="s">
        <v>1471</v>
      </c>
      <c r="D1446">
        <v>1986</v>
      </c>
      <c r="E1446" t="s">
        <v>20</v>
      </c>
      <c r="F1446">
        <v>7</v>
      </c>
      <c r="G1446">
        <v>3</v>
      </c>
      <c r="H1446">
        <v>12048.13</v>
      </c>
      <c r="I1446" t="s">
        <v>12</v>
      </c>
      <c r="J1446" t="s">
        <v>11</v>
      </c>
      <c r="K1446" t="s">
        <v>535</v>
      </c>
      <c r="L1446" s="16" t="str">
        <f t="shared" si="22"/>
        <v>Sep</v>
      </c>
      <c r="M1446" s="16">
        <f>IF(D1446="?",$R$7,D1446)</f>
        <v>1986</v>
      </c>
      <c r="N1446" s="24" t="str">
        <f>IF(I1446="?",$R$12,I1446)</f>
        <v>tier - 3</v>
      </c>
      <c r="O1446" s="24" t="str">
        <f>IF(J1446="?",$R$18,J1446)</f>
        <v>tier - 2</v>
      </c>
    </row>
    <row r="1447" spans="3:15" x14ac:dyDescent="0.35">
      <c r="C1447" t="s">
        <v>1472</v>
      </c>
      <c r="D1447">
        <v>1984</v>
      </c>
      <c r="E1447" t="s">
        <v>20</v>
      </c>
      <c r="F1447">
        <v>2</v>
      </c>
      <c r="G1447">
        <v>3</v>
      </c>
      <c r="H1447">
        <v>12091.34</v>
      </c>
      <c r="I1447" t="s">
        <v>12</v>
      </c>
      <c r="J1447" t="s">
        <v>11</v>
      </c>
      <c r="K1447" t="s">
        <v>632</v>
      </c>
      <c r="L1447" s="16" t="str">
        <f t="shared" si="22"/>
        <v>Sep</v>
      </c>
      <c r="M1447" s="16">
        <f>IF(D1447="?",$R$7,D1447)</f>
        <v>1984</v>
      </c>
      <c r="N1447" s="24" t="str">
        <f>IF(I1447="?",$R$12,I1447)</f>
        <v>tier - 3</v>
      </c>
      <c r="O1447" s="24" t="str">
        <f>IF(J1447="?",$R$18,J1447)</f>
        <v>tier - 2</v>
      </c>
    </row>
    <row r="1448" spans="3:15" x14ac:dyDescent="0.35">
      <c r="C1448" t="s">
        <v>1473</v>
      </c>
      <c r="D1448">
        <v>1968</v>
      </c>
      <c r="E1448" t="s">
        <v>18</v>
      </c>
      <c r="F1448">
        <v>21</v>
      </c>
      <c r="G1448">
        <v>3</v>
      </c>
      <c r="H1448">
        <v>12094.48</v>
      </c>
      <c r="I1448" t="s">
        <v>12</v>
      </c>
      <c r="J1448" t="s">
        <v>12</v>
      </c>
      <c r="K1448" t="s">
        <v>42</v>
      </c>
      <c r="L1448" s="16" t="str">
        <f t="shared" si="22"/>
        <v>Jun</v>
      </c>
      <c r="M1448" s="16">
        <f>IF(D1448="?",$R$7,D1448)</f>
        <v>1968</v>
      </c>
      <c r="N1448" s="24" t="str">
        <f>IF(I1448="?",$R$12,I1448)</f>
        <v>tier - 3</v>
      </c>
      <c r="O1448" s="24" t="str">
        <f>IF(J1448="?",$R$18,J1448)</f>
        <v>tier - 3</v>
      </c>
    </row>
    <row r="1449" spans="3:15" x14ac:dyDescent="0.35">
      <c r="C1449" t="s">
        <v>1474</v>
      </c>
      <c r="D1449">
        <v>1968</v>
      </c>
      <c r="E1449" t="s">
        <v>30</v>
      </c>
      <c r="F1449">
        <v>9</v>
      </c>
      <c r="G1449">
        <v>2</v>
      </c>
      <c r="H1449">
        <v>12096.65</v>
      </c>
      <c r="I1449" t="s">
        <v>12</v>
      </c>
      <c r="J1449" t="s">
        <v>16</v>
      </c>
      <c r="K1449" t="s">
        <v>247</v>
      </c>
      <c r="L1449" s="16" t="str">
        <f t="shared" si="22"/>
        <v>Dec</v>
      </c>
      <c r="M1449" s="16">
        <f>IF(D1449="?",$R$7,D1449)</f>
        <v>1968</v>
      </c>
      <c r="N1449" s="24" t="str">
        <f>IF(I1449="?",$R$12,I1449)</f>
        <v>tier - 3</v>
      </c>
      <c r="O1449" s="24" t="str">
        <f>IF(J1449="?",$R$18,J1449)</f>
        <v>tier - 1</v>
      </c>
    </row>
    <row r="1450" spans="3:15" x14ac:dyDescent="0.35">
      <c r="C1450" t="s">
        <v>1475</v>
      </c>
      <c r="D1450">
        <v>1968</v>
      </c>
      <c r="E1450" t="s">
        <v>37</v>
      </c>
      <c r="F1450">
        <v>25</v>
      </c>
      <c r="G1450">
        <v>3</v>
      </c>
      <c r="H1450">
        <v>12105.32</v>
      </c>
      <c r="I1450" t="s">
        <v>12</v>
      </c>
      <c r="J1450" t="s">
        <v>12</v>
      </c>
      <c r="K1450" t="s">
        <v>42</v>
      </c>
      <c r="L1450" s="16" t="str">
        <f t="shared" si="22"/>
        <v>Oct</v>
      </c>
      <c r="M1450" s="16">
        <f>IF(D1450="?",$R$7,D1450)</f>
        <v>1968</v>
      </c>
      <c r="N1450" s="24" t="str">
        <f>IF(I1450="?",$R$12,I1450)</f>
        <v>tier - 3</v>
      </c>
      <c r="O1450" s="24" t="str">
        <f>IF(J1450="?",$R$18,J1450)</f>
        <v>tier - 3</v>
      </c>
    </row>
    <row r="1451" spans="3:15" x14ac:dyDescent="0.35">
      <c r="C1451" t="s">
        <v>1476</v>
      </c>
      <c r="D1451">
        <v>1963</v>
      </c>
      <c r="E1451" t="s">
        <v>10</v>
      </c>
      <c r="F1451">
        <v>20</v>
      </c>
      <c r="G1451">
        <v>0</v>
      </c>
      <c r="H1451">
        <v>12124.99</v>
      </c>
      <c r="I1451" t="s">
        <v>12</v>
      </c>
      <c r="J1451" t="s">
        <v>16</v>
      </c>
      <c r="K1451" t="s">
        <v>23</v>
      </c>
      <c r="L1451" s="16" t="str">
        <f t="shared" si="22"/>
        <v>Jul</v>
      </c>
      <c r="M1451" s="16">
        <f>IF(D1451="?",$R$7,D1451)</f>
        <v>1963</v>
      </c>
      <c r="N1451" s="24" t="str">
        <f>IF(I1451="?",$R$12,I1451)</f>
        <v>tier - 3</v>
      </c>
      <c r="O1451" s="24" t="str">
        <f>IF(J1451="?",$R$18,J1451)</f>
        <v>tier - 1</v>
      </c>
    </row>
    <row r="1452" spans="3:15" x14ac:dyDescent="0.35">
      <c r="C1452" t="s">
        <v>1477</v>
      </c>
      <c r="D1452">
        <v>1963</v>
      </c>
      <c r="E1452" t="s">
        <v>18</v>
      </c>
      <c r="F1452">
        <v>4</v>
      </c>
      <c r="G1452">
        <v>0</v>
      </c>
      <c r="H1452">
        <v>12129.61</v>
      </c>
      <c r="I1452" t="s">
        <v>12</v>
      </c>
      <c r="J1452" t="s">
        <v>16</v>
      </c>
      <c r="K1452" t="s">
        <v>23</v>
      </c>
      <c r="L1452" s="16" t="str">
        <f t="shared" si="22"/>
        <v>Jun</v>
      </c>
      <c r="M1452" s="16">
        <f>IF(D1452="?",$R$7,D1452)</f>
        <v>1963</v>
      </c>
      <c r="N1452" s="24" t="str">
        <f>IF(I1452="?",$R$12,I1452)</f>
        <v>tier - 3</v>
      </c>
      <c r="O1452" s="24" t="str">
        <f>IF(J1452="?",$R$18,J1452)</f>
        <v>tier - 1</v>
      </c>
    </row>
    <row r="1453" spans="3:15" x14ac:dyDescent="0.35">
      <c r="C1453" t="s">
        <v>1478</v>
      </c>
      <c r="D1453">
        <v>1991</v>
      </c>
      <c r="E1453" t="s">
        <v>15</v>
      </c>
      <c r="F1453">
        <v>6</v>
      </c>
      <c r="G1453">
        <v>3</v>
      </c>
      <c r="H1453">
        <v>12130.8</v>
      </c>
      <c r="I1453" t="s">
        <v>12</v>
      </c>
      <c r="J1453" t="s">
        <v>12</v>
      </c>
      <c r="K1453" t="s">
        <v>535</v>
      </c>
      <c r="L1453" s="16" t="str">
        <f t="shared" si="22"/>
        <v>Nov</v>
      </c>
      <c r="M1453" s="16">
        <f>IF(D1453="?",$R$7,D1453)</f>
        <v>1991</v>
      </c>
      <c r="N1453" s="24" t="str">
        <f>IF(I1453="?",$R$12,I1453)</f>
        <v>tier - 3</v>
      </c>
      <c r="O1453" s="24" t="str">
        <f>IF(J1453="?",$R$18,J1453)</f>
        <v>tier - 3</v>
      </c>
    </row>
    <row r="1454" spans="3:15" x14ac:dyDescent="0.35">
      <c r="C1454" t="s">
        <v>1479</v>
      </c>
      <c r="D1454">
        <v>1974</v>
      </c>
      <c r="E1454" t="s">
        <v>20</v>
      </c>
      <c r="F1454">
        <v>16</v>
      </c>
      <c r="G1454">
        <v>0</v>
      </c>
      <c r="H1454">
        <v>12137.6</v>
      </c>
      <c r="I1454" t="s">
        <v>12</v>
      </c>
      <c r="J1454" t="s">
        <v>12</v>
      </c>
      <c r="K1454" t="s">
        <v>23</v>
      </c>
      <c r="L1454" s="16" t="str">
        <f t="shared" si="22"/>
        <v>Sep</v>
      </c>
      <c r="M1454" s="16">
        <f>IF(D1454="?",$R$7,D1454)</f>
        <v>1974</v>
      </c>
      <c r="N1454" s="24" t="str">
        <f>IF(I1454="?",$R$12,I1454)</f>
        <v>tier - 3</v>
      </c>
      <c r="O1454" s="24" t="str">
        <f>IF(J1454="?",$R$18,J1454)</f>
        <v>tier - 3</v>
      </c>
    </row>
    <row r="1455" spans="3:15" x14ac:dyDescent="0.35">
      <c r="C1455" t="s">
        <v>1480</v>
      </c>
      <c r="D1455">
        <v>1962</v>
      </c>
      <c r="E1455" t="s">
        <v>15</v>
      </c>
      <c r="F1455">
        <v>4</v>
      </c>
      <c r="G1455">
        <v>0</v>
      </c>
      <c r="H1455">
        <v>12142.58</v>
      </c>
      <c r="I1455" t="s">
        <v>12</v>
      </c>
      <c r="J1455" t="s">
        <v>11</v>
      </c>
      <c r="K1455" t="s">
        <v>13</v>
      </c>
      <c r="L1455" s="16" t="str">
        <f t="shared" si="22"/>
        <v>Nov</v>
      </c>
      <c r="M1455" s="16">
        <f>IF(D1455="?",$R$7,D1455)</f>
        <v>1962</v>
      </c>
      <c r="N1455" s="24" t="str">
        <f>IF(I1455="?",$R$12,I1455)</f>
        <v>tier - 3</v>
      </c>
      <c r="O1455" s="24" t="str">
        <f>IF(J1455="?",$R$18,J1455)</f>
        <v>tier - 2</v>
      </c>
    </row>
    <row r="1456" spans="3:15" x14ac:dyDescent="0.35">
      <c r="C1456" t="s">
        <v>1481</v>
      </c>
      <c r="D1456">
        <v>1962</v>
      </c>
      <c r="E1456" t="s">
        <v>20</v>
      </c>
      <c r="F1456">
        <v>15</v>
      </c>
      <c r="G1456">
        <v>0</v>
      </c>
      <c r="H1456">
        <v>12146.97</v>
      </c>
      <c r="I1456" t="s">
        <v>12</v>
      </c>
      <c r="J1456" t="s">
        <v>12</v>
      </c>
      <c r="K1456" t="s">
        <v>42</v>
      </c>
      <c r="L1456" s="16" t="str">
        <f t="shared" si="22"/>
        <v>Sep</v>
      </c>
      <c r="M1456" s="16">
        <f>IF(D1456="?",$R$7,D1456)</f>
        <v>1962</v>
      </c>
      <c r="N1456" s="24" t="str">
        <f>IF(I1456="?",$R$12,I1456)</f>
        <v>tier - 3</v>
      </c>
      <c r="O1456" s="24" t="str">
        <f>IF(J1456="?",$R$18,J1456)</f>
        <v>tier - 3</v>
      </c>
    </row>
    <row r="1457" spans="3:15" x14ac:dyDescent="0.35">
      <c r="C1457" t="s">
        <v>1482</v>
      </c>
      <c r="D1457">
        <v>1987</v>
      </c>
      <c r="E1457" t="s">
        <v>37</v>
      </c>
      <c r="F1457">
        <v>5</v>
      </c>
      <c r="G1457">
        <v>3</v>
      </c>
      <c r="H1457">
        <v>12148.2</v>
      </c>
      <c r="I1457" t="s">
        <v>12</v>
      </c>
      <c r="J1457" t="s">
        <v>12</v>
      </c>
      <c r="K1457" t="s">
        <v>23</v>
      </c>
      <c r="L1457" s="16" t="str">
        <f t="shared" si="22"/>
        <v>Oct</v>
      </c>
      <c r="M1457" s="16">
        <f>IF(D1457="?",$R$7,D1457)</f>
        <v>1987</v>
      </c>
      <c r="N1457" s="24" t="str">
        <f>IF(I1457="?",$R$12,I1457)</f>
        <v>tier - 3</v>
      </c>
      <c r="O1457" s="24" t="str">
        <f>IF(J1457="?",$R$18,J1457)</f>
        <v>tier - 3</v>
      </c>
    </row>
    <row r="1458" spans="3:15" x14ac:dyDescent="0.35">
      <c r="C1458" t="s">
        <v>1483</v>
      </c>
      <c r="D1458">
        <v>1991</v>
      </c>
      <c r="E1458" t="s">
        <v>35</v>
      </c>
      <c r="F1458">
        <v>29</v>
      </c>
      <c r="G1458">
        <v>3</v>
      </c>
      <c r="H1458">
        <v>12198.64</v>
      </c>
      <c r="I1458" t="s">
        <v>12</v>
      </c>
      <c r="J1458" t="s">
        <v>12</v>
      </c>
      <c r="K1458" t="s">
        <v>535</v>
      </c>
      <c r="L1458" s="16" t="str">
        <f t="shared" si="22"/>
        <v>Aug</v>
      </c>
      <c r="M1458" s="16">
        <f>IF(D1458="?",$R$7,D1458)</f>
        <v>1991</v>
      </c>
      <c r="N1458" s="24" t="str">
        <f>IF(I1458="?",$R$12,I1458)</f>
        <v>tier - 3</v>
      </c>
      <c r="O1458" s="24" t="str">
        <f>IF(J1458="?",$R$18,J1458)</f>
        <v>tier - 3</v>
      </c>
    </row>
    <row r="1459" spans="3:15" x14ac:dyDescent="0.35">
      <c r="C1459" t="s">
        <v>1484</v>
      </c>
      <c r="D1459">
        <v>1977</v>
      </c>
      <c r="E1459" t="s">
        <v>35</v>
      </c>
      <c r="F1459">
        <v>14</v>
      </c>
      <c r="G1459">
        <v>2</v>
      </c>
      <c r="H1459">
        <v>12218.7</v>
      </c>
      <c r="I1459" t="s">
        <v>12</v>
      </c>
      <c r="J1459" t="s">
        <v>16</v>
      </c>
      <c r="K1459" t="s">
        <v>23</v>
      </c>
      <c r="L1459" s="16" t="str">
        <f t="shared" si="22"/>
        <v>Aug</v>
      </c>
      <c r="M1459" s="16">
        <f>IF(D1459="?",$R$7,D1459)</f>
        <v>1977</v>
      </c>
      <c r="N1459" s="24" t="str">
        <f>IF(I1459="?",$R$12,I1459)</f>
        <v>tier - 3</v>
      </c>
      <c r="O1459" s="24" t="str">
        <f>IF(J1459="?",$R$18,J1459)</f>
        <v>tier - 1</v>
      </c>
    </row>
    <row r="1460" spans="3:15" x14ac:dyDescent="0.35">
      <c r="C1460" t="s">
        <v>1485</v>
      </c>
      <c r="D1460">
        <v>1964</v>
      </c>
      <c r="E1460" t="s">
        <v>10</v>
      </c>
      <c r="F1460">
        <v>20</v>
      </c>
      <c r="G1460">
        <v>0</v>
      </c>
      <c r="H1460">
        <v>12222.9</v>
      </c>
      <c r="I1460" t="s">
        <v>12</v>
      </c>
      <c r="J1460" t="s">
        <v>11</v>
      </c>
      <c r="K1460" t="s">
        <v>23</v>
      </c>
      <c r="L1460" s="16" t="str">
        <f t="shared" si="22"/>
        <v>Jul</v>
      </c>
      <c r="M1460" s="16">
        <f>IF(D1460="?",$R$7,D1460)</f>
        <v>1964</v>
      </c>
      <c r="N1460" s="24" t="str">
        <f>IF(I1460="?",$R$12,I1460)</f>
        <v>tier - 3</v>
      </c>
      <c r="O1460" s="24" t="str">
        <f>IF(J1460="?",$R$18,J1460)</f>
        <v>tier - 2</v>
      </c>
    </row>
    <row r="1461" spans="3:15" x14ac:dyDescent="0.35">
      <c r="C1461" t="s">
        <v>1486</v>
      </c>
      <c r="D1461">
        <v>1964</v>
      </c>
      <c r="E1461" t="s">
        <v>10</v>
      </c>
      <c r="F1461">
        <v>2</v>
      </c>
      <c r="G1461">
        <v>0</v>
      </c>
      <c r="H1461">
        <v>12224.35</v>
      </c>
      <c r="I1461" t="s">
        <v>12</v>
      </c>
      <c r="J1461" t="s">
        <v>16</v>
      </c>
      <c r="K1461" t="s">
        <v>23</v>
      </c>
      <c r="L1461" s="16" t="str">
        <f t="shared" si="22"/>
        <v>Jul</v>
      </c>
      <c r="M1461" s="16">
        <f>IF(D1461="?",$R$7,D1461)</f>
        <v>1964</v>
      </c>
      <c r="N1461" s="24" t="str">
        <f>IF(I1461="?",$R$12,I1461)</f>
        <v>tier - 3</v>
      </c>
      <c r="O1461" s="24" t="str">
        <f>IF(J1461="?",$R$18,J1461)</f>
        <v>tier - 1</v>
      </c>
    </row>
    <row r="1462" spans="3:15" x14ac:dyDescent="0.35">
      <c r="C1462" t="s">
        <v>1487</v>
      </c>
      <c r="D1462">
        <v>1964</v>
      </c>
      <c r="E1462" t="s">
        <v>18</v>
      </c>
      <c r="F1462">
        <v>24</v>
      </c>
      <c r="G1462">
        <v>0</v>
      </c>
      <c r="H1462">
        <v>12231.61</v>
      </c>
      <c r="I1462" t="s">
        <v>12</v>
      </c>
      <c r="J1462" t="s">
        <v>12</v>
      </c>
      <c r="K1462" t="s">
        <v>23</v>
      </c>
      <c r="L1462" s="16" t="str">
        <f t="shared" si="22"/>
        <v>Jun</v>
      </c>
      <c r="M1462" s="16">
        <f>IF(D1462="?",$R$7,D1462)</f>
        <v>1964</v>
      </c>
      <c r="N1462" s="24" t="str">
        <f>IF(I1462="?",$R$12,I1462)</f>
        <v>tier - 3</v>
      </c>
      <c r="O1462" s="24" t="str">
        <f>IF(J1462="?",$R$18,J1462)</f>
        <v>tier - 3</v>
      </c>
    </row>
    <row r="1463" spans="3:15" x14ac:dyDescent="0.35">
      <c r="C1463" t="s">
        <v>1488</v>
      </c>
      <c r="D1463">
        <v>1963</v>
      </c>
      <c r="E1463" t="s">
        <v>10</v>
      </c>
      <c r="F1463">
        <v>19</v>
      </c>
      <c r="G1463">
        <v>0</v>
      </c>
      <c r="H1463">
        <v>12233.83</v>
      </c>
      <c r="I1463" t="s">
        <v>12</v>
      </c>
      <c r="J1463" t="s">
        <v>16</v>
      </c>
      <c r="K1463" t="s">
        <v>42</v>
      </c>
      <c r="L1463" s="16" t="str">
        <f t="shared" si="22"/>
        <v>Jul</v>
      </c>
      <c r="M1463" s="16">
        <f>IF(D1463="?",$R$7,D1463)</f>
        <v>1963</v>
      </c>
      <c r="N1463" s="24" t="str">
        <f>IF(I1463="?",$R$12,I1463)</f>
        <v>tier - 3</v>
      </c>
      <c r="O1463" s="24" t="str">
        <f>IF(J1463="?",$R$18,J1463)</f>
        <v>tier - 1</v>
      </c>
    </row>
    <row r="1464" spans="3:15" x14ac:dyDescent="0.35">
      <c r="C1464" t="s">
        <v>1489</v>
      </c>
      <c r="D1464">
        <v>1964</v>
      </c>
      <c r="E1464" t="s">
        <v>37</v>
      </c>
      <c r="F1464">
        <v>15</v>
      </c>
      <c r="G1464">
        <v>0</v>
      </c>
      <c r="H1464">
        <v>12235.84</v>
      </c>
      <c r="I1464" t="s">
        <v>12</v>
      </c>
      <c r="J1464" t="s">
        <v>12</v>
      </c>
      <c r="K1464" t="s">
        <v>23</v>
      </c>
      <c r="L1464" s="16" t="str">
        <f t="shared" si="22"/>
        <v>Oct</v>
      </c>
      <c r="M1464" s="16">
        <f>IF(D1464="?",$R$7,D1464)</f>
        <v>1964</v>
      </c>
      <c r="N1464" s="24" t="str">
        <f>IF(I1464="?",$R$12,I1464)</f>
        <v>tier - 3</v>
      </c>
      <c r="O1464" s="24" t="str">
        <f>IF(J1464="?",$R$18,J1464)</f>
        <v>tier - 3</v>
      </c>
    </row>
    <row r="1465" spans="3:15" x14ac:dyDescent="0.35">
      <c r="C1465" t="s">
        <v>1490</v>
      </c>
      <c r="D1465">
        <v>1966</v>
      </c>
      <c r="E1465" t="s">
        <v>10</v>
      </c>
      <c r="F1465">
        <v>29</v>
      </c>
      <c r="G1465">
        <v>0</v>
      </c>
      <c r="H1465">
        <v>12237.73</v>
      </c>
      <c r="I1465" t="s">
        <v>12</v>
      </c>
      <c r="J1465" t="s">
        <v>12</v>
      </c>
      <c r="K1465" t="s">
        <v>23</v>
      </c>
      <c r="L1465" s="16" t="str">
        <f t="shared" si="22"/>
        <v>Jul</v>
      </c>
      <c r="M1465" s="16">
        <f>IF(D1465="?",$R$7,D1465)</f>
        <v>1966</v>
      </c>
      <c r="N1465" s="24" t="str">
        <f>IF(I1465="?",$R$12,I1465)</f>
        <v>tier - 3</v>
      </c>
      <c r="O1465" s="24" t="str">
        <f>IF(J1465="?",$R$18,J1465)</f>
        <v>tier - 3</v>
      </c>
    </row>
    <row r="1466" spans="3:15" x14ac:dyDescent="0.35">
      <c r="C1466" t="s">
        <v>1491</v>
      </c>
      <c r="D1466">
        <v>1963</v>
      </c>
      <c r="E1466" t="s">
        <v>10</v>
      </c>
      <c r="F1466">
        <v>17</v>
      </c>
      <c r="G1466">
        <v>0</v>
      </c>
      <c r="H1466">
        <v>12244.53</v>
      </c>
      <c r="I1466" t="s">
        <v>12</v>
      </c>
      <c r="J1466" t="s">
        <v>16</v>
      </c>
      <c r="K1466" t="s">
        <v>13</v>
      </c>
      <c r="L1466" s="16" t="str">
        <f t="shared" si="22"/>
        <v>Jul</v>
      </c>
      <c r="M1466" s="16">
        <f>IF(D1466="?",$R$7,D1466)</f>
        <v>1963</v>
      </c>
      <c r="N1466" s="24" t="str">
        <f>IF(I1466="?",$R$12,I1466)</f>
        <v>tier - 3</v>
      </c>
      <c r="O1466" s="24" t="str">
        <f>IF(J1466="?",$R$18,J1466)</f>
        <v>tier - 1</v>
      </c>
    </row>
    <row r="1467" spans="3:15" x14ac:dyDescent="0.35">
      <c r="C1467" t="s">
        <v>1492</v>
      </c>
      <c r="D1467">
        <v>1974</v>
      </c>
      <c r="E1467" t="s">
        <v>18</v>
      </c>
      <c r="F1467">
        <v>23</v>
      </c>
      <c r="G1467">
        <v>0</v>
      </c>
      <c r="H1467">
        <v>12245.17</v>
      </c>
      <c r="I1467" t="s">
        <v>12</v>
      </c>
      <c r="J1467" t="s">
        <v>16</v>
      </c>
      <c r="K1467" t="s">
        <v>23</v>
      </c>
      <c r="L1467" s="16" t="str">
        <f t="shared" si="22"/>
        <v>Jun</v>
      </c>
      <c r="M1467" s="16">
        <f>IF(D1467="?",$R$7,D1467)</f>
        <v>1974</v>
      </c>
      <c r="N1467" s="24" t="str">
        <f>IF(I1467="?",$R$12,I1467)</f>
        <v>tier - 3</v>
      </c>
      <c r="O1467" s="24" t="str">
        <f>IF(J1467="?",$R$18,J1467)</f>
        <v>tier - 1</v>
      </c>
    </row>
    <row r="1468" spans="3:15" x14ac:dyDescent="0.35">
      <c r="C1468" t="s">
        <v>1493</v>
      </c>
      <c r="D1468">
        <v>1989</v>
      </c>
      <c r="E1468" t="s">
        <v>15</v>
      </c>
      <c r="F1468">
        <v>23</v>
      </c>
      <c r="G1468">
        <v>3</v>
      </c>
      <c r="H1468">
        <v>12254.44</v>
      </c>
      <c r="I1468" t="s">
        <v>12</v>
      </c>
      <c r="J1468" t="s">
        <v>12</v>
      </c>
      <c r="K1468" t="s">
        <v>535</v>
      </c>
      <c r="L1468" s="16" t="str">
        <f t="shared" si="22"/>
        <v>Nov</v>
      </c>
      <c r="M1468" s="16">
        <f>IF(D1468="?",$R$7,D1468)</f>
        <v>1989</v>
      </c>
      <c r="N1468" s="24" t="str">
        <f>IF(I1468="?",$R$12,I1468)</f>
        <v>tier - 3</v>
      </c>
      <c r="O1468" s="24" t="str">
        <f>IF(J1468="?",$R$18,J1468)</f>
        <v>tier - 3</v>
      </c>
    </row>
    <row r="1469" spans="3:15" x14ac:dyDescent="0.35">
      <c r="C1469" t="s">
        <v>1494</v>
      </c>
      <c r="D1469">
        <v>1986</v>
      </c>
      <c r="E1469" t="s">
        <v>35</v>
      </c>
      <c r="F1469">
        <v>13</v>
      </c>
      <c r="G1469">
        <v>3</v>
      </c>
      <c r="H1469">
        <v>12255.04</v>
      </c>
      <c r="I1469" t="s">
        <v>12</v>
      </c>
      <c r="J1469" t="s">
        <v>11</v>
      </c>
      <c r="K1469" t="s">
        <v>535</v>
      </c>
      <c r="L1469" s="16" t="str">
        <f t="shared" si="22"/>
        <v>Aug</v>
      </c>
      <c r="M1469" s="16">
        <f>IF(D1469="?",$R$7,D1469)</f>
        <v>1986</v>
      </c>
      <c r="N1469" s="24" t="str">
        <f>IF(I1469="?",$R$12,I1469)</f>
        <v>tier - 3</v>
      </c>
      <c r="O1469" s="24" t="str">
        <f>IF(J1469="?",$R$18,J1469)</f>
        <v>tier - 2</v>
      </c>
    </row>
    <row r="1470" spans="3:15" x14ac:dyDescent="0.35">
      <c r="C1470" t="s">
        <v>1495</v>
      </c>
      <c r="D1470">
        <v>1966</v>
      </c>
      <c r="E1470" t="s">
        <v>30</v>
      </c>
      <c r="F1470">
        <v>6</v>
      </c>
      <c r="G1470">
        <v>2</v>
      </c>
      <c r="H1470">
        <v>12265.51</v>
      </c>
      <c r="I1470" t="s">
        <v>12</v>
      </c>
      <c r="J1470" t="s">
        <v>12</v>
      </c>
      <c r="K1470" t="s">
        <v>13</v>
      </c>
      <c r="L1470" s="16" t="str">
        <f t="shared" si="22"/>
        <v>Dec</v>
      </c>
      <c r="M1470" s="16">
        <f>IF(D1470="?",$R$7,D1470)</f>
        <v>1966</v>
      </c>
      <c r="N1470" s="24" t="str">
        <f>IF(I1470="?",$R$12,I1470)</f>
        <v>tier - 3</v>
      </c>
      <c r="O1470" s="24" t="str">
        <f>IF(J1470="?",$R$18,J1470)</f>
        <v>tier - 3</v>
      </c>
    </row>
    <row r="1471" spans="3:15" x14ac:dyDescent="0.35">
      <c r="C1471" t="s">
        <v>1496</v>
      </c>
      <c r="D1471">
        <v>1967</v>
      </c>
      <c r="E1471" t="s">
        <v>30</v>
      </c>
      <c r="F1471">
        <v>30</v>
      </c>
      <c r="G1471">
        <v>2</v>
      </c>
      <c r="H1471">
        <v>12268.63</v>
      </c>
      <c r="I1471" t="s">
        <v>12</v>
      </c>
      <c r="J1471" t="s">
        <v>16</v>
      </c>
      <c r="K1471" t="s">
        <v>23</v>
      </c>
      <c r="L1471" s="16" t="str">
        <f t="shared" si="22"/>
        <v>Dec</v>
      </c>
      <c r="M1471" s="16">
        <f>IF(D1471="?",$R$7,D1471)</f>
        <v>1967</v>
      </c>
      <c r="N1471" s="24" t="str">
        <f>IF(I1471="?",$R$12,I1471)</f>
        <v>tier - 3</v>
      </c>
      <c r="O1471" s="24" t="str">
        <f>IF(J1471="?",$R$18,J1471)</f>
        <v>tier - 1</v>
      </c>
    </row>
    <row r="1472" spans="3:15" x14ac:dyDescent="0.35">
      <c r="C1472" t="s">
        <v>1497</v>
      </c>
      <c r="D1472">
        <v>1967</v>
      </c>
      <c r="E1472" t="s">
        <v>35</v>
      </c>
      <c r="F1472">
        <v>28</v>
      </c>
      <c r="G1472">
        <v>2</v>
      </c>
      <c r="H1472">
        <v>12269.69</v>
      </c>
      <c r="I1472" t="s">
        <v>12</v>
      </c>
      <c r="J1472" t="s">
        <v>11</v>
      </c>
      <c r="K1472" t="s">
        <v>23</v>
      </c>
      <c r="L1472" s="16" t="str">
        <f t="shared" si="22"/>
        <v>Aug</v>
      </c>
      <c r="M1472" s="16">
        <f>IF(D1472="?",$R$7,D1472)</f>
        <v>1967</v>
      </c>
      <c r="N1472" s="24" t="str">
        <f>IF(I1472="?",$R$12,I1472)</f>
        <v>tier - 3</v>
      </c>
      <c r="O1472" s="24" t="str">
        <f>IF(J1472="?",$R$18,J1472)</f>
        <v>tier - 2</v>
      </c>
    </row>
    <row r="1473" spans="3:15" x14ac:dyDescent="0.35">
      <c r="C1473" t="s">
        <v>1498</v>
      </c>
      <c r="D1473">
        <v>1966</v>
      </c>
      <c r="E1473" t="s">
        <v>15</v>
      </c>
      <c r="F1473">
        <v>16</v>
      </c>
      <c r="G1473">
        <v>0</v>
      </c>
      <c r="H1473">
        <v>12282.03</v>
      </c>
      <c r="I1473" t="s">
        <v>12</v>
      </c>
      <c r="J1473" t="s">
        <v>16</v>
      </c>
      <c r="K1473" t="s">
        <v>200</v>
      </c>
      <c r="L1473" s="16" t="str">
        <f t="shared" si="22"/>
        <v>Nov</v>
      </c>
      <c r="M1473" s="16">
        <f>IF(D1473="?",$R$7,D1473)</f>
        <v>1966</v>
      </c>
      <c r="N1473" s="24" t="str">
        <f>IF(I1473="?",$R$12,I1473)</f>
        <v>tier - 3</v>
      </c>
      <c r="O1473" s="24" t="str">
        <f>IF(J1473="?",$R$18,J1473)</f>
        <v>tier - 1</v>
      </c>
    </row>
    <row r="1474" spans="3:15" x14ac:dyDescent="0.35">
      <c r="C1474" t="s">
        <v>1499</v>
      </c>
      <c r="D1474">
        <v>1990</v>
      </c>
      <c r="E1474" t="s">
        <v>37</v>
      </c>
      <c r="F1474">
        <v>29</v>
      </c>
      <c r="G1474">
        <v>3</v>
      </c>
      <c r="H1474">
        <v>12282.38</v>
      </c>
      <c r="I1474" t="s">
        <v>12</v>
      </c>
      <c r="J1474" t="s">
        <v>16</v>
      </c>
      <c r="K1474" t="s">
        <v>42</v>
      </c>
      <c r="L1474" s="16" t="str">
        <f t="shared" si="22"/>
        <v>Oct</v>
      </c>
      <c r="M1474" s="16">
        <f>IF(D1474="?",$R$7,D1474)</f>
        <v>1990</v>
      </c>
      <c r="N1474" s="24" t="str">
        <f>IF(I1474="?",$R$12,I1474)</f>
        <v>tier - 3</v>
      </c>
      <c r="O1474" s="24" t="str">
        <f>IF(J1474="?",$R$18,J1474)</f>
        <v>tier - 1</v>
      </c>
    </row>
    <row r="1475" spans="3:15" x14ac:dyDescent="0.35">
      <c r="C1475" t="s">
        <v>1500</v>
      </c>
      <c r="D1475">
        <v>1963</v>
      </c>
      <c r="E1475" t="s">
        <v>37</v>
      </c>
      <c r="F1475">
        <v>28</v>
      </c>
      <c r="G1475">
        <v>0</v>
      </c>
      <c r="H1475">
        <v>12299.59</v>
      </c>
      <c r="I1475" t="s">
        <v>12</v>
      </c>
      <c r="J1475" t="s">
        <v>16</v>
      </c>
      <c r="K1475" t="s">
        <v>200</v>
      </c>
      <c r="L1475" s="16" t="str">
        <f t="shared" si="22"/>
        <v>Oct</v>
      </c>
      <c r="M1475" s="16">
        <f>IF(D1475="?",$R$7,D1475)</f>
        <v>1963</v>
      </c>
      <c r="N1475" s="24" t="str">
        <f>IF(I1475="?",$R$12,I1475)</f>
        <v>tier - 3</v>
      </c>
      <c r="O1475" s="24" t="str">
        <f>IF(J1475="?",$R$18,J1475)</f>
        <v>tier - 1</v>
      </c>
    </row>
    <row r="1476" spans="3:15" x14ac:dyDescent="0.35">
      <c r="C1476" t="s">
        <v>1501</v>
      </c>
      <c r="D1476">
        <v>1963</v>
      </c>
      <c r="E1476" t="s">
        <v>35</v>
      </c>
      <c r="F1476">
        <v>29</v>
      </c>
      <c r="G1476">
        <v>0</v>
      </c>
      <c r="H1476">
        <v>12323.94</v>
      </c>
      <c r="I1476" t="s">
        <v>12</v>
      </c>
      <c r="J1476" t="s">
        <v>12</v>
      </c>
      <c r="K1476" t="s">
        <v>356</v>
      </c>
      <c r="L1476" s="16" t="str">
        <f t="shared" si="22"/>
        <v>Aug</v>
      </c>
      <c r="M1476" s="16">
        <f>IF(D1476="?",$R$7,D1476)</f>
        <v>1963</v>
      </c>
      <c r="N1476" s="24" t="str">
        <f>IF(I1476="?",$R$12,I1476)</f>
        <v>tier - 3</v>
      </c>
      <c r="O1476" s="24" t="str">
        <f>IF(J1476="?",$R$18,J1476)</f>
        <v>tier - 3</v>
      </c>
    </row>
    <row r="1477" spans="3:15" x14ac:dyDescent="0.35">
      <c r="C1477" t="s">
        <v>1502</v>
      </c>
      <c r="D1477">
        <v>1963</v>
      </c>
      <c r="E1477" t="s">
        <v>35</v>
      </c>
      <c r="F1477">
        <v>2</v>
      </c>
      <c r="G1477">
        <v>1</v>
      </c>
      <c r="H1477">
        <v>12333.83</v>
      </c>
      <c r="I1477" t="s">
        <v>12</v>
      </c>
      <c r="J1477" t="s">
        <v>11</v>
      </c>
      <c r="K1477" t="s">
        <v>42</v>
      </c>
      <c r="L1477" s="16" t="str">
        <f t="shared" si="22"/>
        <v>Aug</v>
      </c>
      <c r="M1477" s="16">
        <f>IF(D1477="?",$R$7,D1477)</f>
        <v>1963</v>
      </c>
      <c r="N1477" s="24" t="str">
        <f>IF(I1477="?",$R$12,I1477)</f>
        <v>tier - 3</v>
      </c>
      <c r="O1477" s="24" t="str">
        <f>IF(J1477="?",$R$18,J1477)</f>
        <v>tier - 2</v>
      </c>
    </row>
    <row r="1478" spans="3:15" x14ac:dyDescent="0.35">
      <c r="C1478" t="s">
        <v>1503</v>
      </c>
      <c r="D1478">
        <v>1963</v>
      </c>
      <c r="E1478" t="s">
        <v>20</v>
      </c>
      <c r="F1478">
        <v>22</v>
      </c>
      <c r="G1478">
        <v>1</v>
      </c>
      <c r="H1478">
        <v>12347.17</v>
      </c>
      <c r="I1478" t="s">
        <v>12</v>
      </c>
      <c r="J1478" t="s">
        <v>12</v>
      </c>
      <c r="K1478" t="s">
        <v>42</v>
      </c>
      <c r="L1478" s="16" t="str">
        <f t="shared" si="22"/>
        <v>Sep</v>
      </c>
      <c r="M1478" s="16">
        <f>IF(D1478="?",$R$7,D1478)</f>
        <v>1963</v>
      </c>
      <c r="N1478" s="24" t="str">
        <f>IF(I1478="?",$R$12,I1478)</f>
        <v>tier - 3</v>
      </c>
      <c r="O1478" s="24" t="str">
        <f>IF(J1478="?",$R$18,J1478)</f>
        <v>tier - 3</v>
      </c>
    </row>
    <row r="1479" spans="3:15" x14ac:dyDescent="0.35">
      <c r="C1479" t="s">
        <v>1504</v>
      </c>
      <c r="D1479">
        <v>1966</v>
      </c>
      <c r="E1479" t="s">
        <v>30</v>
      </c>
      <c r="F1479">
        <v>29</v>
      </c>
      <c r="G1479">
        <v>3</v>
      </c>
      <c r="H1479">
        <v>12363.55</v>
      </c>
      <c r="I1479" t="s">
        <v>12</v>
      </c>
      <c r="J1479" t="s">
        <v>12</v>
      </c>
      <c r="K1479" t="s">
        <v>42</v>
      </c>
      <c r="L1479" s="16" t="str">
        <f t="shared" si="22"/>
        <v>Dec</v>
      </c>
      <c r="M1479" s="16">
        <f>IF(D1479="?",$R$7,D1479)</f>
        <v>1966</v>
      </c>
      <c r="N1479" s="24" t="str">
        <f>IF(I1479="?",$R$12,I1479)</f>
        <v>tier - 3</v>
      </c>
      <c r="O1479" s="24" t="str">
        <f>IF(J1479="?",$R$18,J1479)</f>
        <v>tier - 3</v>
      </c>
    </row>
    <row r="1480" spans="3:15" x14ac:dyDescent="0.35">
      <c r="C1480" t="s">
        <v>1505</v>
      </c>
      <c r="D1480">
        <v>1962</v>
      </c>
      <c r="E1480" t="s">
        <v>20</v>
      </c>
      <c r="F1480">
        <v>26</v>
      </c>
      <c r="G1480">
        <v>0</v>
      </c>
      <c r="H1480">
        <v>12369.89</v>
      </c>
      <c r="I1480" t="s">
        <v>12</v>
      </c>
      <c r="J1480" t="s">
        <v>11</v>
      </c>
      <c r="K1480" t="s">
        <v>247</v>
      </c>
      <c r="L1480" s="16" t="str">
        <f t="shared" si="22"/>
        <v>Sep</v>
      </c>
      <c r="M1480" s="16">
        <f>IF(D1480="?",$R$7,D1480)</f>
        <v>1962</v>
      </c>
      <c r="N1480" s="24" t="str">
        <f>IF(I1480="?",$R$12,I1480)</f>
        <v>tier - 3</v>
      </c>
      <c r="O1480" s="24" t="str">
        <f>IF(J1480="?",$R$18,J1480)</f>
        <v>tier - 2</v>
      </c>
    </row>
    <row r="1481" spans="3:15" x14ac:dyDescent="0.35">
      <c r="C1481" t="s">
        <v>1506</v>
      </c>
      <c r="D1481">
        <v>1989</v>
      </c>
      <c r="E1481" t="s">
        <v>30</v>
      </c>
      <c r="F1481">
        <v>29</v>
      </c>
      <c r="G1481">
        <v>0</v>
      </c>
      <c r="H1481">
        <v>12404.88</v>
      </c>
      <c r="I1481" t="s">
        <v>12</v>
      </c>
      <c r="J1481" t="s">
        <v>12</v>
      </c>
      <c r="K1481" t="s">
        <v>168</v>
      </c>
      <c r="L1481" s="16" t="str">
        <f t="shared" ref="L1481:L1544" si="23">IF(E1481="?","SEP",E1481)</f>
        <v>Dec</v>
      </c>
      <c r="M1481" s="16">
        <f>IF(D1481="?",$R$7,D1481)</f>
        <v>1989</v>
      </c>
      <c r="N1481" s="24" t="str">
        <f>IF(I1481="?",$R$12,I1481)</f>
        <v>tier - 3</v>
      </c>
      <c r="O1481" s="24" t="str">
        <f>IF(J1481="?",$R$18,J1481)</f>
        <v>tier - 3</v>
      </c>
    </row>
    <row r="1482" spans="3:15" x14ac:dyDescent="0.35">
      <c r="C1482" t="s">
        <v>1507</v>
      </c>
      <c r="D1482">
        <v>1972</v>
      </c>
      <c r="E1482" t="s">
        <v>35</v>
      </c>
      <c r="F1482">
        <v>21</v>
      </c>
      <c r="G1482">
        <v>0</v>
      </c>
      <c r="H1482">
        <v>12407.3</v>
      </c>
      <c r="I1482" t="s">
        <v>12</v>
      </c>
      <c r="J1482" t="s">
        <v>11</v>
      </c>
      <c r="K1482" t="s">
        <v>300</v>
      </c>
      <c r="L1482" s="16" t="str">
        <f t="shared" si="23"/>
        <v>Aug</v>
      </c>
      <c r="M1482" s="16">
        <f>IF(D1482="?",$R$7,D1482)</f>
        <v>1972</v>
      </c>
      <c r="N1482" s="24" t="str">
        <f>IF(I1482="?",$R$12,I1482)</f>
        <v>tier - 3</v>
      </c>
      <c r="O1482" s="24" t="str">
        <f>IF(J1482="?",$R$18,J1482)</f>
        <v>tier - 2</v>
      </c>
    </row>
    <row r="1483" spans="3:15" x14ac:dyDescent="0.35">
      <c r="C1483" t="s">
        <v>1508</v>
      </c>
      <c r="D1483">
        <v>1979</v>
      </c>
      <c r="E1483" t="s">
        <v>10</v>
      </c>
      <c r="F1483">
        <v>14</v>
      </c>
      <c r="G1483">
        <v>2</v>
      </c>
      <c r="H1483">
        <v>12408.29</v>
      </c>
      <c r="I1483" t="s">
        <v>12</v>
      </c>
      <c r="J1483" t="s">
        <v>16</v>
      </c>
      <c r="K1483" t="s">
        <v>632</v>
      </c>
      <c r="L1483" s="16" t="str">
        <f t="shared" si="23"/>
        <v>Jul</v>
      </c>
      <c r="M1483" s="16">
        <f>IF(D1483="?",$R$7,D1483)</f>
        <v>1979</v>
      </c>
      <c r="N1483" s="24" t="str">
        <f>IF(I1483="?",$R$12,I1483)</f>
        <v>tier - 3</v>
      </c>
      <c r="O1483" s="24" t="str">
        <f>IF(J1483="?",$R$18,J1483)</f>
        <v>tier - 1</v>
      </c>
    </row>
    <row r="1484" spans="3:15" x14ac:dyDescent="0.35">
      <c r="C1484" t="s">
        <v>1509</v>
      </c>
      <c r="D1484">
        <v>1964</v>
      </c>
      <c r="E1484" t="s">
        <v>35</v>
      </c>
      <c r="F1484">
        <v>4</v>
      </c>
      <c r="G1484">
        <v>0</v>
      </c>
      <c r="H1484">
        <v>12430.95</v>
      </c>
      <c r="I1484" t="s">
        <v>12</v>
      </c>
      <c r="J1484" t="s">
        <v>12</v>
      </c>
      <c r="K1484" t="s">
        <v>247</v>
      </c>
      <c r="L1484" s="16" t="str">
        <f t="shared" si="23"/>
        <v>Aug</v>
      </c>
      <c r="M1484" s="16">
        <f>IF(D1484="?",$R$7,D1484)</f>
        <v>1964</v>
      </c>
      <c r="N1484" s="24" t="str">
        <f>IF(I1484="?",$R$12,I1484)</f>
        <v>tier - 3</v>
      </c>
      <c r="O1484" s="24" t="str">
        <f>IF(J1484="?",$R$18,J1484)</f>
        <v>tier - 3</v>
      </c>
    </row>
    <row r="1485" spans="3:15" x14ac:dyDescent="0.35">
      <c r="C1485" t="s">
        <v>1510</v>
      </c>
      <c r="D1485">
        <v>1995</v>
      </c>
      <c r="E1485" t="s">
        <v>35</v>
      </c>
      <c r="F1485">
        <v>9</v>
      </c>
      <c r="G1485">
        <v>0</v>
      </c>
      <c r="H1485">
        <v>12452.25</v>
      </c>
      <c r="I1485" t="s">
        <v>12</v>
      </c>
      <c r="J1485" t="s">
        <v>12</v>
      </c>
      <c r="K1485" t="s">
        <v>23</v>
      </c>
      <c r="L1485" s="16" t="str">
        <f t="shared" si="23"/>
        <v>Aug</v>
      </c>
      <c r="M1485" s="16">
        <f>IF(D1485="?",$R$7,D1485)</f>
        <v>1995</v>
      </c>
      <c r="N1485" s="24" t="str">
        <f>IF(I1485="?",$R$12,I1485)</f>
        <v>tier - 3</v>
      </c>
      <c r="O1485" s="24" t="str">
        <f>IF(J1485="?",$R$18,J1485)</f>
        <v>tier - 3</v>
      </c>
    </row>
    <row r="1486" spans="3:15" x14ac:dyDescent="0.35">
      <c r="C1486" t="s">
        <v>1511</v>
      </c>
      <c r="D1486">
        <v>1968</v>
      </c>
      <c r="E1486" t="s">
        <v>15</v>
      </c>
      <c r="F1486">
        <v>26</v>
      </c>
      <c r="G1486">
        <v>3</v>
      </c>
      <c r="H1486">
        <v>12475.35</v>
      </c>
      <c r="I1486" t="s">
        <v>12</v>
      </c>
      <c r="J1486" t="s">
        <v>16</v>
      </c>
      <c r="K1486" t="s">
        <v>23</v>
      </c>
      <c r="L1486" s="16" t="str">
        <f t="shared" si="23"/>
        <v>Nov</v>
      </c>
      <c r="M1486" s="16">
        <f>IF(D1486="?",$R$7,D1486)</f>
        <v>1968</v>
      </c>
      <c r="N1486" s="24" t="str">
        <f>IF(I1486="?",$R$12,I1486)</f>
        <v>tier - 3</v>
      </c>
      <c r="O1486" s="24" t="str">
        <f>IF(J1486="?",$R$18,J1486)</f>
        <v>tier - 1</v>
      </c>
    </row>
    <row r="1487" spans="3:15" x14ac:dyDescent="0.35">
      <c r="C1487" t="s">
        <v>1512</v>
      </c>
      <c r="D1487">
        <v>1968</v>
      </c>
      <c r="E1487" t="s">
        <v>15</v>
      </c>
      <c r="F1487">
        <v>12</v>
      </c>
      <c r="G1487">
        <v>3</v>
      </c>
      <c r="H1487">
        <v>12479.71</v>
      </c>
      <c r="I1487" t="s">
        <v>12</v>
      </c>
      <c r="J1487" t="s">
        <v>12</v>
      </c>
      <c r="K1487" t="s">
        <v>23</v>
      </c>
      <c r="L1487" s="16" t="str">
        <f t="shared" si="23"/>
        <v>Nov</v>
      </c>
      <c r="M1487" s="16">
        <f>IF(D1487="?",$R$7,D1487)</f>
        <v>1968</v>
      </c>
      <c r="N1487" s="24" t="str">
        <f>IF(I1487="?",$R$12,I1487)</f>
        <v>tier - 3</v>
      </c>
      <c r="O1487" s="24" t="str">
        <f>IF(J1487="?",$R$18,J1487)</f>
        <v>tier - 3</v>
      </c>
    </row>
    <row r="1488" spans="3:15" x14ac:dyDescent="0.35">
      <c r="C1488" t="s">
        <v>1513</v>
      </c>
      <c r="D1488">
        <v>1967</v>
      </c>
      <c r="E1488" t="s">
        <v>20</v>
      </c>
      <c r="F1488">
        <v>1</v>
      </c>
      <c r="G1488">
        <v>3</v>
      </c>
      <c r="H1488">
        <v>12485.8</v>
      </c>
      <c r="I1488" t="s">
        <v>12</v>
      </c>
      <c r="J1488" t="s">
        <v>12</v>
      </c>
      <c r="K1488" t="s">
        <v>13</v>
      </c>
      <c r="L1488" s="16" t="str">
        <f t="shared" si="23"/>
        <v>Sep</v>
      </c>
      <c r="M1488" s="16">
        <f>IF(D1488="?",$R$7,D1488)</f>
        <v>1967</v>
      </c>
      <c r="N1488" s="24" t="str">
        <f>IF(I1488="?",$R$12,I1488)</f>
        <v>tier - 3</v>
      </c>
      <c r="O1488" s="24" t="str">
        <f>IF(J1488="?",$R$18,J1488)</f>
        <v>tier - 3</v>
      </c>
    </row>
    <row r="1489" spans="3:15" x14ac:dyDescent="0.35">
      <c r="C1489" t="s">
        <v>1514</v>
      </c>
      <c r="D1489">
        <v>1968</v>
      </c>
      <c r="E1489" t="s">
        <v>30</v>
      </c>
      <c r="F1489">
        <v>3</v>
      </c>
      <c r="G1489">
        <v>3</v>
      </c>
      <c r="H1489">
        <v>12495.29</v>
      </c>
      <c r="I1489" t="s">
        <v>12</v>
      </c>
      <c r="J1489" t="s">
        <v>12</v>
      </c>
      <c r="K1489" t="s">
        <v>23</v>
      </c>
      <c r="L1489" s="16" t="str">
        <f t="shared" si="23"/>
        <v>Dec</v>
      </c>
      <c r="M1489" s="16">
        <f>IF(D1489="?",$R$7,D1489)</f>
        <v>1968</v>
      </c>
      <c r="N1489" s="24" t="str">
        <f>IF(I1489="?",$R$12,I1489)</f>
        <v>tier - 3</v>
      </c>
      <c r="O1489" s="24" t="str">
        <f>IF(J1489="?",$R$18,J1489)</f>
        <v>tier - 3</v>
      </c>
    </row>
    <row r="1490" spans="3:15" x14ac:dyDescent="0.35">
      <c r="C1490" t="s">
        <v>1515</v>
      </c>
      <c r="D1490">
        <v>1966</v>
      </c>
      <c r="E1490" t="s">
        <v>10</v>
      </c>
      <c r="F1490">
        <v>12</v>
      </c>
      <c r="G1490">
        <v>0</v>
      </c>
      <c r="H1490">
        <v>12499.88</v>
      </c>
      <c r="I1490" t="s">
        <v>12</v>
      </c>
      <c r="J1490" t="s">
        <v>11</v>
      </c>
      <c r="K1490" t="s">
        <v>23</v>
      </c>
      <c r="L1490" s="16" t="str">
        <f t="shared" si="23"/>
        <v>Jul</v>
      </c>
      <c r="M1490" s="16">
        <f>IF(D1490="?",$R$7,D1490)</f>
        <v>1966</v>
      </c>
      <c r="N1490" s="24" t="str">
        <f>IF(I1490="?",$R$12,I1490)</f>
        <v>tier - 3</v>
      </c>
      <c r="O1490" s="24" t="str">
        <f>IF(J1490="?",$R$18,J1490)</f>
        <v>tier - 2</v>
      </c>
    </row>
    <row r="1491" spans="3:15" x14ac:dyDescent="0.35">
      <c r="C1491" t="s">
        <v>1516</v>
      </c>
      <c r="D1491">
        <v>1962</v>
      </c>
      <c r="E1491" t="s">
        <v>37</v>
      </c>
      <c r="F1491">
        <v>16</v>
      </c>
      <c r="G1491">
        <v>0</v>
      </c>
      <c r="H1491">
        <v>12523.6</v>
      </c>
      <c r="I1491" t="s">
        <v>12</v>
      </c>
      <c r="J1491" t="s">
        <v>12</v>
      </c>
      <c r="K1491" t="s">
        <v>23</v>
      </c>
      <c r="L1491" s="16" t="str">
        <f t="shared" si="23"/>
        <v>Oct</v>
      </c>
      <c r="M1491" s="16">
        <f>IF(D1491="?",$R$7,D1491)</f>
        <v>1962</v>
      </c>
      <c r="N1491" s="24" t="str">
        <f>IF(I1491="?",$R$12,I1491)</f>
        <v>tier - 3</v>
      </c>
      <c r="O1491" s="24" t="str">
        <f>IF(J1491="?",$R$18,J1491)</f>
        <v>tier - 3</v>
      </c>
    </row>
    <row r="1492" spans="3:15" x14ac:dyDescent="0.35">
      <c r="C1492" t="s">
        <v>1517</v>
      </c>
      <c r="D1492">
        <v>1961</v>
      </c>
      <c r="E1492" t="s">
        <v>15</v>
      </c>
      <c r="F1492">
        <v>28</v>
      </c>
      <c r="G1492">
        <v>0</v>
      </c>
      <c r="H1492">
        <v>12557.61</v>
      </c>
      <c r="I1492" t="s">
        <v>12</v>
      </c>
      <c r="J1492" t="s">
        <v>12</v>
      </c>
      <c r="K1492" t="s">
        <v>13</v>
      </c>
      <c r="L1492" s="16" t="str">
        <f t="shared" si="23"/>
        <v>Nov</v>
      </c>
      <c r="M1492" s="16">
        <f>IF(D1492="?",$R$7,D1492)</f>
        <v>1961</v>
      </c>
      <c r="N1492" s="24" t="str">
        <f>IF(I1492="?",$R$12,I1492)</f>
        <v>tier - 3</v>
      </c>
      <c r="O1492" s="24" t="str">
        <f>IF(J1492="?",$R$18,J1492)</f>
        <v>tier - 3</v>
      </c>
    </row>
    <row r="1493" spans="3:15" x14ac:dyDescent="0.35">
      <c r="C1493" t="s">
        <v>1518</v>
      </c>
      <c r="D1493">
        <v>1961</v>
      </c>
      <c r="E1493" t="s">
        <v>15</v>
      </c>
      <c r="F1493">
        <v>28</v>
      </c>
      <c r="G1493">
        <v>0</v>
      </c>
      <c r="H1493">
        <v>12574.05</v>
      </c>
      <c r="I1493" t="s">
        <v>12</v>
      </c>
      <c r="J1493" t="s">
        <v>16</v>
      </c>
      <c r="K1493" t="s">
        <v>42</v>
      </c>
      <c r="L1493" s="16" t="str">
        <f t="shared" si="23"/>
        <v>Nov</v>
      </c>
      <c r="M1493" s="16">
        <f>IF(D1493="?",$R$7,D1493)</f>
        <v>1961</v>
      </c>
      <c r="N1493" s="24" t="str">
        <f>IF(I1493="?",$R$12,I1493)</f>
        <v>tier - 3</v>
      </c>
      <c r="O1493" s="24" t="str">
        <f>IF(J1493="?",$R$18,J1493)</f>
        <v>tier - 1</v>
      </c>
    </row>
    <row r="1494" spans="3:15" x14ac:dyDescent="0.35">
      <c r="C1494" t="s">
        <v>1519</v>
      </c>
      <c r="D1494">
        <v>1969</v>
      </c>
      <c r="E1494" t="s">
        <v>15</v>
      </c>
      <c r="F1494">
        <v>26</v>
      </c>
      <c r="G1494">
        <v>0</v>
      </c>
      <c r="H1494">
        <v>12579.92</v>
      </c>
      <c r="I1494" t="s">
        <v>12</v>
      </c>
      <c r="J1494" t="s">
        <v>16</v>
      </c>
      <c r="K1494" t="s">
        <v>200</v>
      </c>
      <c r="L1494" s="16" t="str">
        <f t="shared" si="23"/>
        <v>Nov</v>
      </c>
      <c r="M1494" s="16">
        <f>IF(D1494="?",$R$7,D1494)</f>
        <v>1969</v>
      </c>
      <c r="N1494" s="24" t="str">
        <f>IF(I1494="?",$R$12,I1494)</f>
        <v>tier - 3</v>
      </c>
      <c r="O1494" s="24" t="str">
        <f>IF(J1494="?",$R$18,J1494)</f>
        <v>tier - 1</v>
      </c>
    </row>
    <row r="1495" spans="3:15" x14ac:dyDescent="0.35">
      <c r="C1495" t="s">
        <v>1520</v>
      </c>
      <c r="D1495">
        <v>1970</v>
      </c>
      <c r="E1495" t="s">
        <v>18</v>
      </c>
      <c r="F1495">
        <v>18</v>
      </c>
      <c r="G1495">
        <v>5</v>
      </c>
      <c r="H1495">
        <v>12592.53</v>
      </c>
      <c r="I1495" t="s">
        <v>12</v>
      </c>
      <c r="J1495" t="s">
        <v>11</v>
      </c>
      <c r="K1495" t="s">
        <v>13</v>
      </c>
      <c r="L1495" s="16" t="str">
        <f t="shared" si="23"/>
        <v>Jun</v>
      </c>
      <c r="M1495" s="16">
        <f>IF(D1495="?",$R$7,D1495)</f>
        <v>1970</v>
      </c>
      <c r="N1495" s="24" t="str">
        <f>IF(I1495="?",$R$12,I1495)</f>
        <v>tier - 3</v>
      </c>
      <c r="O1495" s="24" t="str">
        <f>IF(J1495="?",$R$18,J1495)</f>
        <v>tier - 2</v>
      </c>
    </row>
    <row r="1496" spans="3:15" x14ac:dyDescent="0.35">
      <c r="C1496" t="s">
        <v>1521</v>
      </c>
      <c r="D1496">
        <v>1988</v>
      </c>
      <c r="E1496" t="s">
        <v>35</v>
      </c>
      <c r="F1496">
        <v>11</v>
      </c>
      <c r="G1496">
        <v>3</v>
      </c>
      <c r="H1496">
        <v>12600.46</v>
      </c>
      <c r="I1496" t="s">
        <v>12</v>
      </c>
      <c r="J1496" t="s">
        <v>16</v>
      </c>
      <c r="K1496" t="s">
        <v>249</v>
      </c>
      <c r="L1496" s="16" t="str">
        <f t="shared" si="23"/>
        <v>Aug</v>
      </c>
      <c r="M1496" s="16">
        <f>IF(D1496="?",$R$7,D1496)</f>
        <v>1988</v>
      </c>
      <c r="N1496" s="24" t="str">
        <f>IF(I1496="?",$R$12,I1496)</f>
        <v>tier - 3</v>
      </c>
      <c r="O1496" s="24" t="str">
        <f>IF(J1496="?",$R$18,J1496)</f>
        <v>tier - 1</v>
      </c>
    </row>
    <row r="1497" spans="3:15" x14ac:dyDescent="0.35">
      <c r="C1497" t="s">
        <v>1522</v>
      </c>
      <c r="D1497">
        <v>1998</v>
      </c>
      <c r="E1497" t="s">
        <v>15</v>
      </c>
      <c r="F1497">
        <v>18</v>
      </c>
      <c r="G1497">
        <v>1</v>
      </c>
      <c r="H1497">
        <v>12609.89</v>
      </c>
      <c r="I1497" t="s">
        <v>12</v>
      </c>
      <c r="J1497" t="s">
        <v>12</v>
      </c>
      <c r="K1497" t="s">
        <v>23</v>
      </c>
      <c r="L1497" s="16" t="str">
        <f t="shared" si="23"/>
        <v>Nov</v>
      </c>
      <c r="M1497" s="16">
        <f>IF(D1497="?",$R$7,D1497)</f>
        <v>1998</v>
      </c>
      <c r="N1497" s="24" t="str">
        <f>IF(I1497="?",$R$12,I1497)</f>
        <v>tier - 3</v>
      </c>
      <c r="O1497" s="24" t="str">
        <f>IF(J1497="?",$R$18,J1497)</f>
        <v>tier - 3</v>
      </c>
    </row>
    <row r="1498" spans="3:15" x14ac:dyDescent="0.35">
      <c r="C1498" t="s">
        <v>1523</v>
      </c>
      <c r="D1498">
        <v>1963</v>
      </c>
      <c r="E1498" t="s">
        <v>35</v>
      </c>
      <c r="F1498">
        <v>19</v>
      </c>
      <c r="G1498">
        <v>0</v>
      </c>
      <c r="H1498">
        <v>12622.18</v>
      </c>
      <c r="I1498" t="s">
        <v>12</v>
      </c>
      <c r="J1498" t="s">
        <v>16</v>
      </c>
      <c r="K1498" t="s">
        <v>23</v>
      </c>
      <c r="L1498" s="16" t="str">
        <f t="shared" si="23"/>
        <v>Aug</v>
      </c>
      <c r="M1498" s="16">
        <f>IF(D1498="?",$R$7,D1498)</f>
        <v>1963</v>
      </c>
      <c r="N1498" s="24" t="str">
        <f>IF(I1498="?",$R$12,I1498)</f>
        <v>tier - 3</v>
      </c>
      <c r="O1498" s="24" t="str">
        <f>IF(J1498="?",$R$18,J1498)</f>
        <v>tier - 1</v>
      </c>
    </row>
    <row r="1499" spans="3:15" x14ac:dyDescent="0.35">
      <c r="C1499" t="s">
        <v>1524</v>
      </c>
      <c r="D1499">
        <v>1970</v>
      </c>
      <c r="E1499" t="s">
        <v>30</v>
      </c>
      <c r="F1499">
        <v>28</v>
      </c>
      <c r="G1499">
        <v>0</v>
      </c>
      <c r="H1499">
        <v>12624.74</v>
      </c>
      <c r="I1499" t="s">
        <v>12</v>
      </c>
      <c r="J1499" t="s">
        <v>16</v>
      </c>
      <c r="K1499" t="s">
        <v>23</v>
      </c>
      <c r="L1499" s="16" t="str">
        <f t="shared" si="23"/>
        <v>Dec</v>
      </c>
      <c r="M1499" s="16">
        <f>IF(D1499="?",$R$7,D1499)</f>
        <v>1970</v>
      </c>
      <c r="N1499" s="24" t="str">
        <f>IF(I1499="?",$R$12,I1499)</f>
        <v>tier - 3</v>
      </c>
      <c r="O1499" s="24" t="str">
        <f>IF(J1499="?",$R$18,J1499)</f>
        <v>tier - 1</v>
      </c>
    </row>
    <row r="1500" spans="3:15" x14ac:dyDescent="0.35">
      <c r="C1500" t="s">
        <v>1525</v>
      </c>
      <c r="D1500">
        <v>1965</v>
      </c>
      <c r="E1500" t="s">
        <v>37</v>
      </c>
      <c r="F1500">
        <v>4</v>
      </c>
      <c r="G1500">
        <v>2</v>
      </c>
      <c r="H1500">
        <v>12629.17</v>
      </c>
      <c r="I1500" t="s">
        <v>12</v>
      </c>
      <c r="J1500" t="s">
        <v>16</v>
      </c>
      <c r="K1500" t="s">
        <v>13</v>
      </c>
      <c r="L1500" s="16" t="str">
        <f t="shared" si="23"/>
        <v>Oct</v>
      </c>
      <c r="M1500" s="16">
        <f>IF(D1500="?",$R$7,D1500)</f>
        <v>1965</v>
      </c>
      <c r="N1500" s="24" t="str">
        <f>IF(I1500="?",$R$12,I1500)</f>
        <v>tier - 3</v>
      </c>
      <c r="O1500" s="24" t="str">
        <f>IF(J1500="?",$R$18,J1500)</f>
        <v>tier - 1</v>
      </c>
    </row>
    <row r="1501" spans="3:15" x14ac:dyDescent="0.35">
      <c r="C1501" t="s">
        <v>1526</v>
      </c>
      <c r="D1501">
        <v>1962</v>
      </c>
      <c r="E1501" t="s">
        <v>15</v>
      </c>
      <c r="F1501">
        <v>22</v>
      </c>
      <c r="G1501">
        <v>0</v>
      </c>
      <c r="H1501">
        <v>12629.9</v>
      </c>
      <c r="I1501" t="s">
        <v>12</v>
      </c>
      <c r="J1501" t="s">
        <v>12</v>
      </c>
      <c r="K1501" t="s">
        <v>13</v>
      </c>
      <c r="L1501" s="16" t="str">
        <f t="shared" si="23"/>
        <v>Nov</v>
      </c>
      <c r="M1501" s="16">
        <f>IF(D1501="?",$R$7,D1501)</f>
        <v>1962</v>
      </c>
      <c r="N1501" s="24" t="str">
        <f>IF(I1501="?",$R$12,I1501)</f>
        <v>tier - 3</v>
      </c>
      <c r="O1501" s="24" t="str">
        <f>IF(J1501="?",$R$18,J1501)</f>
        <v>tier - 3</v>
      </c>
    </row>
    <row r="1502" spans="3:15" x14ac:dyDescent="0.35">
      <c r="C1502" t="s">
        <v>1527</v>
      </c>
      <c r="D1502">
        <v>1962</v>
      </c>
      <c r="E1502" t="s">
        <v>10</v>
      </c>
      <c r="F1502">
        <v>22</v>
      </c>
      <c r="G1502">
        <v>0</v>
      </c>
      <c r="H1502">
        <v>12638.2</v>
      </c>
      <c r="I1502" t="s">
        <v>12</v>
      </c>
      <c r="J1502" t="s">
        <v>16</v>
      </c>
      <c r="K1502" t="s">
        <v>42</v>
      </c>
      <c r="L1502" s="16" t="str">
        <f t="shared" si="23"/>
        <v>Jul</v>
      </c>
      <c r="M1502" s="16">
        <f>IF(D1502="?",$R$7,D1502)</f>
        <v>1962</v>
      </c>
      <c r="N1502" s="24" t="str">
        <f>IF(I1502="?",$R$12,I1502)</f>
        <v>tier - 3</v>
      </c>
      <c r="O1502" s="24" t="str">
        <f>IF(J1502="?",$R$18,J1502)</f>
        <v>tier - 1</v>
      </c>
    </row>
    <row r="1503" spans="3:15" x14ac:dyDescent="0.35">
      <c r="C1503" t="s">
        <v>1528</v>
      </c>
      <c r="D1503">
        <v>1972</v>
      </c>
      <c r="E1503" t="s">
        <v>20</v>
      </c>
      <c r="F1503">
        <v>5</v>
      </c>
      <c r="G1503">
        <v>0</v>
      </c>
      <c r="H1503">
        <v>12640.24</v>
      </c>
      <c r="I1503" t="s">
        <v>12</v>
      </c>
      <c r="J1503" t="s">
        <v>16</v>
      </c>
      <c r="K1503" t="s">
        <v>42</v>
      </c>
      <c r="L1503" s="16" t="str">
        <f t="shared" si="23"/>
        <v>Sep</v>
      </c>
      <c r="M1503" s="16">
        <f>IF(D1503="?",$R$7,D1503)</f>
        <v>1972</v>
      </c>
      <c r="N1503" s="24" t="str">
        <f>IF(I1503="?",$R$12,I1503)</f>
        <v>tier - 3</v>
      </c>
      <c r="O1503" s="24" t="str">
        <f>IF(J1503="?",$R$18,J1503)</f>
        <v>tier - 1</v>
      </c>
    </row>
    <row r="1504" spans="3:15" x14ac:dyDescent="0.35">
      <c r="C1504" t="s">
        <v>1529</v>
      </c>
      <c r="D1504">
        <v>1966</v>
      </c>
      <c r="E1504" t="s">
        <v>30</v>
      </c>
      <c r="F1504">
        <v>17</v>
      </c>
      <c r="G1504">
        <v>2</v>
      </c>
      <c r="H1504">
        <v>12643.38</v>
      </c>
      <c r="I1504" t="s">
        <v>12</v>
      </c>
      <c r="J1504" t="s">
        <v>16</v>
      </c>
      <c r="K1504" t="s">
        <v>23</v>
      </c>
      <c r="L1504" s="16" t="str">
        <f t="shared" si="23"/>
        <v>Dec</v>
      </c>
      <c r="M1504" s="16">
        <f>IF(D1504="?",$R$7,D1504)</f>
        <v>1966</v>
      </c>
      <c r="N1504" s="24" t="str">
        <f>IF(I1504="?",$R$12,I1504)</f>
        <v>tier - 3</v>
      </c>
      <c r="O1504" s="24" t="str">
        <f>IF(J1504="?",$R$18,J1504)</f>
        <v>tier - 1</v>
      </c>
    </row>
    <row r="1505" spans="3:15" x14ac:dyDescent="0.35">
      <c r="C1505" t="s">
        <v>1530</v>
      </c>
      <c r="D1505">
        <v>1962</v>
      </c>
      <c r="E1505" t="s">
        <v>10</v>
      </c>
      <c r="F1505">
        <v>11</v>
      </c>
      <c r="G1505">
        <v>0</v>
      </c>
      <c r="H1505">
        <v>12644.59</v>
      </c>
      <c r="I1505" t="s">
        <v>12</v>
      </c>
      <c r="J1505" t="s">
        <v>11</v>
      </c>
      <c r="K1505" t="s">
        <v>42</v>
      </c>
      <c r="L1505" s="16" t="str">
        <f t="shared" si="23"/>
        <v>Jul</v>
      </c>
      <c r="M1505" s="16">
        <f>IF(D1505="?",$R$7,D1505)</f>
        <v>1962</v>
      </c>
      <c r="N1505" s="24" t="str">
        <f>IF(I1505="?",$R$12,I1505)</f>
        <v>tier - 3</v>
      </c>
      <c r="O1505" s="24" t="str">
        <f>IF(J1505="?",$R$18,J1505)</f>
        <v>tier - 2</v>
      </c>
    </row>
    <row r="1506" spans="3:15" x14ac:dyDescent="0.35">
      <c r="C1506" t="s">
        <v>1531</v>
      </c>
      <c r="D1506">
        <v>1965</v>
      </c>
      <c r="E1506" t="s">
        <v>20</v>
      </c>
      <c r="F1506">
        <v>14</v>
      </c>
      <c r="G1506">
        <v>2</v>
      </c>
      <c r="H1506">
        <v>12646.21</v>
      </c>
      <c r="I1506" t="s">
        <v>12</v>
      </c>
      <c r="J1506" t="s">
        <v>11</v>
      </c>
      <c r="K1506" t="s">
        <v>42</v>
      </c>
      <c r="L1506" s="16" t="str">
        <f t="shared" si="23"/>
        <v>Sep</v>
      </c>
      <c r="M1506" s="16">
        <f>IF(D1506="?",$R$7,D1506)</f>
        <v>1965</v>
      </c>
      <c r="N1506" s="24" t="str">
        <f>IF(I1506="?",$R$12,I1506)</f>
        <v>tier - 3</v>
      </c>
      <c r="O1506" s="24" t="str">
        <f>IF(J1506="?",$R$18,J1506)</f>
        <v>tier - 2</v>
      </c>
    </row>
    <row r="1507" spans="3:15" x14ac:dyDescent="0.35">
      <c r="C1507" t="s">
        <v>1532</v>
      </c>
      <c r="D1507">
        <v>1962</v>
      </c>
      <c r="E1507" t="s">
        <v>35</v>
      </c>
      <c r="F1507">
        <v>27</v>
      </c>
      <c r="G1507">
        <v>0</v>
      </c>
      <c r="H1507">
        <v>12648.7</v>
      </c>
      <c r="I1507" t="s">
        <v>12</v>
      </c>
      <c r="J1507" t="s">
        <v>11</v>
      </c>
      <c r="K1507" t="s">
        <v>13</v>
      </c>
      <c r="L1507" s="16" t="str">
        <f t="shared" si="23"/>
        <v>Aug</v>
      </c>
      <c r="M1507" s="16">
        <f>IF(D1507="?",$R$7,D1507)</f>
        <v>1962</v>
      </c>
      <c r="N1507" s="24" t="str">
        <f>IF(I1507="?",$R$12,I1507)</f>
        <v>tier - 3</v>
      </c>
      <c r="O1507" s="24" t="str">
        <f>IF(J1507="?",$R$18,J1507)</f>
        <v>tier - 2</v>
      </c>
    </row>
    <row r="1508" spans="3:15" x14ac:dyDescent="0.35">
      <c r="C1508" t="s">
        <v>1533</v>
      </c>
      <c r="D1508">
        <v>1974</v>
      </c>
      <c r="E1508" t="s">
        <v>20</v>
      </c>
      <c r="F1508">
        <v>24</v>
      </c>
      <c r="G1508">
        <v>0</v>
      </c>
      <c r="H1508">
        <v>12697.48</v>
      </c>
      <c r="I1508" t="s">
        <v>12</v>
      </c>
      <c r="J1508" t="s">
        <v>12</v>
      </c>
      <c r="K1508" t="s">
        <v>300</v>
      </c>
      <c r="L1508" s="16" t="str">
        <f t="shared" si="23"/>
        <v>Sep</v>
      </c>
      <c r="M1508" s="16">
        <f>IF(D1508="?",$R$7,D1508)</f>
        <v>1974</v>
      </c>
      <c r="N1508" s="24" t="str">
        <f>IF(I1508="?",$R$12,I1508)</f>
        <v>tier - 3</v>
      </c>
      <c r="O1508" s="24" t="str">
        <f>IF(J1508="?",$R$18,J1508)</f>
        <v>tier - 3</v>
      </c>
    </row>
    <row r="1509" spans="3:15" x14ac:dyDescent="0.35">
      <c r="C1509" t="s">
        <v>1534</v>
      </c>
      <c r="D1509">
        <v>1992</v>
      </c>
      <c r="E1509" t="s">
        <v>10</v>
      </c>
      <c r="F1509">
        <v>7</v>
      </c>
      <c r="G1509">
        <v>0</v>
      </c>
      <c r="H1509">
        <v>12699.56</v>
      </c>
      <c r="I1509" t="s">
        <v>12</v>
      </c>
      <c r="J1509" t="s">
        <v>11</v>
      </c>
      <c r="K1509" t="s">
        <v>42</v>
      </c>
      <c r="L1509" s="16" t="str">
        <f t="shared" si="23"/>
        <v>Jul</v>
      </c>
      <c r="M1509" s="16">
        <f>IF(D1509="?",$R$7,D1509)</f>
        <v>1992</v>
      </c>
      <c r="N1509" s="24" t="str">
        <f>IF(I1509="?",$R$12,I1509)</f>
        <v>tier - 3</v>
      </c>
      <c r="O1509" s="24" t="str">
        <f>IF(J1509="?",$R$18,J1509)</f>
        <v>tier - 2</v>
      </c>
    </row>
    <row r="1510" spans="3:15" x14ac:dyDescent="0.35">
      <c r="C1510" t="s">
        <v>1535</v>
      </c>
      <c r="D1510">
        <v>1964</v>
      </c>
      <c r="E1510" t="s">
        <v>15</v>
      </c>
      <c r="F1510">
        <v>28</v>
      </c>
      <c r="G1510">
        <v>0</v>
      </c>
      <c r="H1510">
        <v>12700.63</v>
      </c>
      <c r="I1510" t="s">
        <v>12</v>
      </c>
      <c r="J1510" t="s">
        <v>12</v>
      </c>
      <c r="K1510" t="s">
        <v>42</v>
      </c>
      <c r="L1510" s="16" t="str">
        <f t="shared" si="23"/>
        <v>Nov</v>
      </c>
      <c r="M1510" s="16">
        <f>IF(D1510="?",$R$7,D1510)</f>
        <v>1964</v>
      </c>
      <c r="N1510" s="24" t="str">
        <f>IF(I1510="?",$R$12,I1510)</f>
        <v>tier - 3</v>
      </c>
      <c r="O1510" s="24" t="str">
        <f>IF(J1510="?",$R$18,J1510)</f>
        <v>tier - 3</v>
      </c>
    </row>
    <row r="1511" spans="3:15" x14ac:dyDescent="0.35">
      <c r="C1511" t="s">
        <v>1536</v>
      </c>
      <c r="D1511">
        <v>1970</v>
      </c>
      <c r="E1511" t="s">
        <v>10</v>
      </c>
      <c r="F1511">
        <v>8</v>
      </c>
      <c r="G1511">
        <v>0</v>
      </c>
      <c r="H1511">
        <v>12713</v>
      </c>
      <c r="I1511" t="s">
        <v>12</v>
      </c>
      <c r="J1511" t="s">
        <v>16</v>
      </c>
      <c r="K1511" t="s">
        <v>42</v>
      </c>
      <c r="L1511" s="16" t="str">
        <f t="shared" si="23"/>
        <v>Jul</v>
      </c>
      <c r="M1511" s="16">
        <f>IF(D1511="?",$R$7,D1511)</f>
        <v>1970</v>
      </c>
      <c r="N1511" s="24" t="str">
        <f>IF(I1511="?",$R$12,I1511)</f>
        <v>tier - 3</v>
      </c>
      <c r="O1511" s="24" t="str">
        <f>IF(J1511="?",$R$18,J1511)</f>
        <v>tier - 1</v>
      </c>
    </row>
    <row r="1512" spans="3:15" x14ac:dyDescent="0.35">
      <c r="C1512" t="s">
        <v>1537</v>
      </c>
      <c r="D1512">
        <v>1988</v>
      </c>
      <c r="E1512" t="s">
        <v>10</v>
      </c>
      <c r="F1512">
        <v>17</v>
      </c>
      <c r="G1512">
        <v>3</v>
      </c>
      <c r="H1512">
        <v>12718.21</v>
      </c>
      <c r="I1512" t="s">
        <v>12</v>
      </c>
      <c r="J1512" t="s">
        <v>16</v>
      </c>
      <c r="K1512" t="s">
        <v>535</v>
      </c>
      <c r="L1512" s="16" t="str">
        <f t="shared" si="23"/>
        <v>Jul</v>
      </c>
      <c r="M1512" s="16">
        <f>IF(D1512="?",$R$7,D1512)</f>
        <v>1988</v>
      </c>
      <c r="N1512" s="24" t="str">
        <f>IF(I1512="?",$R$12,I1512)</f>
        <v>tier - 3</v>
      </c>
      <c r="O1512" s="24" t="str">
        <f>IF(J1512="?",$R$18,J1512)</f>
        <v>tier - 1</v>
      </c>
    </row>
    <row r="1513" spans="3:15" x14ac:dyDescent="0.35">
      <c r="C1513" t="s">
        <v>1538</v>
      </c>
      <c r="D1513">
        <v>1962</v>
      </c>
      <c r="E1513" t="s">
        <v>20</v>
      </c>
      <c r="F1513">
        <v>2</v>
      </c>
      <c r="G1513">
        <v>0</v>
      </c>
      <c r="H1513">
        <v>12731</v>
      </c>
      <c r="I1513" t="s">
        <v>12</v>
      </c>
      <c r="J1513" t="s">
        <v>12</v>
      </c>
      <c r="K1513" t="s">
        <v>168</v>
      </c>
      <c r="L1513" s="16" t="str">
        <f t="shared" si="23"/>
        <v>Sep</v>
      </c>
      <c r="M1513" s="16">
        <f>IF(D1513="?",$R$7,D1513)</f>
        <v>1962</v>
      </c>
      <c r="N1513" s="24" t="str">
        <f>IF(I1513="?",$R$12,I1513)</f>
        <v>tier - 3</v>
      </c>
      <c r="O1513" s="24" t="str">
        <f>IF(J1513="?",$R$18,J1513)</f>
        <v>tier - 3</v>
      </c>
    </row>
    <row r="1514" spans="3:15" x14ac:dyDescent="0.35">
      <c r="C1514" t="s">
        <v>1539</v>
      </c>
      <c r="D1514">
        <v>1962</v>
      </c>
      <c r="E1514" t="s">
        <v>37</v>
      </c>
      <c r="F1514">
        <v>1</v>
      </c>
      <c r="G1514">
        <v>0</v>
      </c>
      <c r="H1514">
        <v>12741.17</v>
      </c>
      <c r="I1514" t="s">
        <v>12</v>
      </c>
      <c r="J1514" t="s">
        <v>16</v>
      </c>
      <c r="K1514" t="s">
        <v>356</v>
      </c>
      <c r="L1514" s="16" t="str">
        <f t="shared" si="23"/>
        <v>Oct</v>
      </c>
      <c r="M1514" s="16">
        <f>IF(D1514="?",$R$7,D1514)</f>
        <v>1962</v>
      </c>
      <c r="N1514" s="24" t="str">
        <f>IF(I1514="?",$R$12,I1514)</f>
        <v>tier - 3</v>
      </c>
      <c r="O1514" s="24" t="str">
        <f>IF(J1514="?",$R$18,J1514)</f>
        <v>tier - 1</v>
      </c>
    </row>
    <row r="1515" spans="3:15" x14ac:dyDescent="0.35">
      <c r="C1515" t="s">
        <v>1540</v>
      </c>
      <c r="D1515">
        <v>1975</v>
      </c>
      <c r="E1515" t="s">
        <v>20</v>
      </c>
      <c r="F1515">
        <v>25</v>
      </c>
      <c r="G1515">
        <v>1</v>
      </c>
      <c r="H1515">
        <v>12770.27</v>
      </c>
      <c r="I1515" t="s">
        <v>12</v>
      </c>
      <c r="J1515" t="s">
        <v>12</v>
      </c>
      <c r="K1515" t="s">
        <v>300</v>
      </c>
      <c r="L1515" s="16" t="str">
        <f t="shared" si="23"/>
        <v>Sep</v>
      </c>
      <c r="M1515" s="16">
        <f>IF(D1515="?",$R$7,D1515)</f>
        <v>1975</v>
      </c>
      <c r="N1515" s="24" t="str">
        <f>IF(I1515="?",$R$12,I1515)</f>
        <v>tier - 3</v>
      </c>
      <c r="O1515" s="24" t="str">
        <f>IF(J1515="?",$R$18,J1515)</f>
        <v>tier - 3</v>
      </c>
    </row>
    <row r="1516" spans="3:15" x14ac:dyDescent="0.35">
      <c r="C1516" t="s">
        <v>1541</v>
      </c>
      <c r="D1516">
        <v>1972</v>
      </c>
      <c r="E1516" t="s">
        <v>37</v>
      </c>
      <c r="F1516">
        <v>7</v>
      </c>
      <c r="G1516">
        <v>0</v>
      </c>
      <c r="H1516">
        <v>12776.05</v>
      </c>
      <c r="I1516" t="s">
        <v>12</v>
      </c>
      <c r="J1516" t="s">
        <v>12</v>
      </c>
      <c r="K1516" t="s">
        <v>535</v>
      </c>
      <c r="L1516" s="16" t="str">
        <f t="shared" si="23"/>
        <v>Oct</v>
      </c>
      <c r="M1516" s="16">
        <f>IF(D1516="?",$R$7,D1516)</f>
        <v>1972</v>
      </c>
      <c r="N1516" s="24" t="str">
        <f>IF(I1516="?",$R$12,I1516)</f>
        <v>tier - 3</v>
      </c>
      <c r="O1516" s="24" t="str">
        <f>IF(J1516="?",$R$18,J1516)</f>
        <v>tier - 3</v>
      </c>
    </row>
    <row r="1517" spans="3:15" x14ac:dyDescent="0.35">
      <c r="C1517" t="s">
        <v>1542</v>
      </c>
      <c r="D1517">
        <v>1963</v>
      </c>
      <c r="E1517" t="s">
        <v>30</v>
      </c>
      <c r="F1517">
        <v>5</v>
      </c>
      <c r="G1517">
        <v>0</v>
      </c>
      <c r="H1517">
        <v>12788.03</v>
      </c>
      <c r="I1517" t="s">
        <v>12</v>
      </c>
      <c r="J1517" t="s">
        <v>12</v>
      </c>
      <c r="K1517" t="s">
        <v>200</v>
      </c>
      <c r="L1517" s="16" t="str">
        <f t="shared" si="23"/>
        <v>Dec</v>
      </c>
      <c r="M1517" s="16">
        <f>IF(D1517="?",$R$7,D1517)</f>
        <v>1963</v>
      </c>
      <c r="N1517" s="24" t="str">
        <f>IF(I1517="?",$R$12,I1517)</f>
        <v>tier - 3</v>
      </c>
      <c r="O1517" s="24" t="str">
        <f>IF(J1517="?",$R$18,J1517)</f>
        <v>tier - 3</v>
      </c>
    </row>
    <row r="1518" spans="3:15" x14ac:dyDescent="0.35">
      <c r="C1518" t="s">
        <v>1543</v>
      </c>
      <c r="D1518">
        <v>1983</v>
      </c>
      <c r="E1518" t="s">
        <v>37</v>
      </c>
      <c r="F1518">
        <v>29</v>
      </c>
      <c r="G1518">
        <v>3</v>
      </c>
      <c r="H1518">
        <v>12788.18</v>
      </c>
      <c r="I1518" t="s">
        <v>12</v>
      </c>
      <c r="J1518" t="s">
        <v>16</v>
      </c>
      <c r="K1518" t="s">
        <v>535</v>
      </c>
      <c r="L1518" s="16" t="str">
        <f t="shared" si="23"/>
        <v>Oct</v>
      </c>
      <c r="M1518" s="16">
        <f>IF(D1518="?",$R$7,D1518)</f>
        <v>1983</v>
      </c>
      <c r="N1518" s="24" t="str">
        <f>IF(I1518="?",$R$12,I1518)</f>
        <v>tier - 3</v>
      </c>
      <c r="O1518" s="24" t="str">
        <f>IF(J1518="?",$R$18,J1518)</f>
        <v>tier - 1</v>
      </c>
    </row>
    <row r="1519" spans="3:15" x14ac:dyDescent="0.35">
      <c r="C1519" t="s">
        <v>1544</v>
      </c>
      <c r="D1519">
        <v>1978</v>
      </c>
      <c r="E1519" t="s">
        <v>10</v>
      </c>
      <c r="F1519">
        <v>24</v>
      </c>
      <c r="G1519">
        <v>0</v>
      </c>
      <c r="H1519">
        <v>12797.21</v>
      </c>
      <c r="I1519" t="s">
        <v>12</v>
      </c>
      <c r="J1519" t="s">
        <v>16</v>
      </c>
      <c r="K1519" t="s">
        <v>247</v>
      </c>
      <c r="L1519" s="16" t="str">
        <f t="shared" si="23"/>
        <v>Jul</v>
      </c>
      <c r="M1519" s="16">
        <f>IF(D1519="?",$R$7,D1519)</f>
        <v>1978</v>
      </c>
      <c r="N1519" s="24" t="str">
        <f>IF(I1519="?",$R$12,I1519)</f>
        <v>tier - 3</v>
      </c>
      <c r="O1519" s="24" t="str">
        <f>IF(J1519="?",$R$18,J1519)</f>
        <v>tier - 1</v>
      </c>
    </row>
    <row r="1520" spans="3:15" x14ac:dyDescent="0.35">
      <c r="C1520" t="s">
        <v>1545</v>
      </c>
      <c r="D1520">
        <v>1963</v>
      </c>
      <c r="E1520" t="s">
        <v>10</v>
      </c>
      <c r="F1520">
        <v>20</v>
      </c>
      <c r="G1520">
        <v>0</v>
      </c>
      <c r="H1520">
        <v>12815.44</v>
      </c>
      <c r="I1520" t="s">
        <v>12</v>
      </c>
      <c r="J1520" t="s">
        <v>12</v>
      </c>
      <c r="K1520" t="s">
        <v>247</v>
      </c>
      <c r="L1520" s="16" t="str">
        <f t="shared" si="23"/>
        <v>Jul</v>
      </c>
      <c r="M1520" s="16">
        <f>IF(D1520="?",$R$7,D1520)</f>
        <v>1963</v>
      </c>
      <c r="N1520" s="24" t="str">
        <f>IF(I1520="?",$R$12,I1520)</f>
        <v>tier - 3</v>
      </c>
      <c r="O1520" s="24" t="str">
        <f>IF(J1520="?",$R$18,J1520)</f>
        <v>tier - 3</v>
      </c>
    </row>
    <row r="1521" spans="3:15" x14ac:dyDescent="0.35">
      <c r="C1521" t="s">
        <v>1546</v>
      </c>
      <c r="D1521">
        <v>1967</v>
      </c>
      <c r="E1521" t="s">
        <v>20</v>
      </c>
      <c r="F1521">
        <v>25</v>
      </c>
      <c r="G1521">
        <v>0</v>
      </c>
      <c r="H1521">
        <v>12823.25</v>
      </c>
      <c r="I1521" t="s">
        <v>12</v>
      </c>
      <c r="J1521" t="s">
        <v>12</v>
      </c>
      <c r="K1521" t="s">
        <v>300</v>
      </c>
      <c r="L1521" s="16" t="str">
        <f t="shared" si="23"/>
        <v>Sep</v>
      </c>
      <c r="M1521" s="16">
        <f>IF(D1521="?",$R$7,D1521)</f>
        <v>1967</v>
      </c>
      <c r="N1521" s="24" t="str">
        <f>IF(I1521="?",$R$12,I1521)</f>
        <v>tier - 3</v>
      </c>
      <c r="O1521" s="24" t="str">
        <f>IF(J1521="?",$R$18,J1521)</f>
        <v>tier - 3</v>
      </c>
    </row>
    <row r="1522" spans="3:15" x14ac:dyDescent="0.35">
      <c r="C1522" t="s">
        <v>1547</v>
      </c>
      <c r="D1522">
        <v>2004</v>
      </c>
      <c r="E1522" t="s">
        <v>15</v>
      </c>
      <c r="F1522">
        <v>9</v>
      </c>
      <c r="G1522">
        <v>2</v>
      </c>
      <c r="H1522">
        <v>12829.46</v>
      </c>
      <c r="I1522" t="s">
        <v>12</v>
      </c>
      <c r="J1522" t="s">
        <v>12</v>
      </c>
      <c r="K1522" t="s">
        <v>168</v>
      </c>
      <c r="L1522" s="16" t="str">
        <f t="shared" si="23"/>
        <v>Nov</v>
      </c>
      <c r="M1522" s="16">
        <f>IF(D1522="?",$R$7,D1522)</f>
        <v>2004</v>
      </c>
      <c r="N1522" s="24" t="str">
        <f>IF(I1522="?",$R$12,I1522)</f>
        <v>tier - 3</v>
      </c>
      <c r="O1522" s="24" t="str">
        <f>IF(J1522="?",$R$18,J1522)</f>
        <v>tier - 3</v>
      </c>
    </row>
    <row r="1523" spans="3:15" x14ac:dyDescent="0.35">
      <c r="C1523" t="s">
        <v>1548</v>
      </c>
      <c r="D1523">
        <v>1993</v>
      </c>
      <c r="E1523" t="s">
        <v>20</v>
      </c>
      <c r="F1523">
        <v>27</v>
      </c>
      <c r="G1523">
        <v>0</v>
      </c>
      <c r="H1523">
        <v>12847.24</v>
      </c>
      <c r="I1523" t="s">
        <v>12</v>
      </c>
      <c r="J1523" t="s">
        <v>11</v>
      </c>
      <c r="K1523" t="s">
        <v>23</v>
      </c>
      <c r="L1523" s="16" t="str">
        <f t="shared" si="23"/>
        <v>Sep</v>
      </c>
      <c r="M1523" s="16">
        <f>IF(D1523="?",$R$7,D1523)</f>
        <v>1993</v>
      </c>
      <c r="N1523" s="24" t="str">
        <f>IF(I1523="?",$R$12,I1523)</f>
        <v>tier - 3</v>
      </c>
      <c r="O1523" s="24" t="str">
        <f>IF(J1523="?",$R$18,J1523)</f>
        <v>tier - 2</v>
      </c>
    </row>
    <row r="1524" spans="3:15" x14ac:dyDescent="0.35">
      <c r="C1524" t="s">
        <v>1549</v>
      </c>
      <c r="D1524">
        <v>1973</v>
      </c>
      <c r="E1524" t="s">
        <v>20</v>
      </c>
      <c r="F1524">
        <v>22</v>
      </c>
      <c r="G1524">
        <v>0</v>
      </c>
      <c r="H1524">
        <v>12852.37</v>
      </c>
      <c r="I1524" t="s">
        <v>12</v>
      </c>
      <c r="J1524" t="s">
        <v>16</v>
      </c>
      <c r="K1524" t="s">
        <v>23</v>
      </c>
      <c r="L1524" s="16" t="str">
        <f t="shared" si="23"/>
        <v>Sep</v>
      </c>
      <c r="M1524" s="16">
        <f>IF(D1524="?",$R$7,D1524)</f>
        <v>1973</v>
      </c>
      <c r="N1524" s="24" t="str">
        <f>IF(I1524="?",$R$12,I1524)</f>
        <v>tier - 3</v>
      </c>
      <c r="O1524" s="24" t="str">
        <f>IF(J1524="?",$R$18,J1524)</f>
        <v>tier - 1</v>
      </c>
    </row>
    <row r="1525" spans="3:15" x14ac:dyDescent="0.35">
      <c r="C1525" t="s">
        <v>1550</v>
      </c>
      <c r="D1525">
        <v>1963</v>
      </c>
      <c r="E1525" t="s">
        <v>20</v>
      </c>
      <c r="F1525">
        <v>27</v>
      </c>
      <c r="G1525">
        <v>0</v>
      </c>
      <c r="H1525">
        <v>12856.84</v>
      </c>
      <c r="I1525" t="s">
        <v>12</v>
      </c>
      <c r="J1525" t="s">
        <v>12</v>
      </c>
      <c r="K1525" t="s">
        <v>300</v>
      </c>
      <c r="L1525" s="16" t="str">
        <f t="shared" si="23"/>
        <v>Sep</v>
      </c>
      <c r="M1525" s="16">
        <f>IF(D1525="?",$R$7,D1525)</f>
        <v>1963</v>
      </c>
      <c r="N1525" s="24" t="str">
        <f>IF(I1525="?",$R$12,I1525)</f>
        <v>tier - 3</v>
      </c>
      <c r="O1525" s="24" t="str">
        <f>IF(J1525="?",$R$18,J1525)</f>
        <v>tier - 3</v>
      </c>
    </row>
    <row r="1526" spans="3:15" x14ac:dyDescent="0.35">
      <c r="C1526" t="s">
        <v>1551</v>
      </c>
      <c r="D1526">
        <v>1984</v>
      </c>
      <c r="E1526" t="s">
        <v>35</v>
      </c>
      <c r="F1526">
        <v>6</v>
      </c>
      <c r="G1526">
        <v>3</v>
      </c>
      <c r="H1526">
        <v>12870.31</v>
      </c>
      <c r="I1526" t="s">
        <v>12</v>
      </c>
      <c r="J1526" t="s">
        <v>12</v>
      </c>
      <c r="K1526" t="s">
        <v>23</v>
      </c>
      <c r="L1526" s="16" t="str">
        <f t="shared" si="23"/>
        <v>Aug</v>
      </c>
      <c r="M1526" s="16">
        <f>IF(D1526="?",$R$7,D1526)</f>
        <v>1984</v>
      </c>
      <c r="N1526" s="24" t="str">
        <f>IF(I1526="?",$R$12,I1526)</f>
        <v>tier - 3</v>
      </c>
      <c r="O1526" s="24" t="str">
        <f>IF(J1526="?",$R$18,J1526)</f>
        <v>tier - 3</v>
      </c>
    </row>
    <row r="1527" spans="3:15" x14ac:dyDescent="0.35">
      <c r="C1527" t="s">
        <v>1552</v>
      </c>
      <c r="D1527">
        <v>2004</v>
      </c>
      <c r="E1527" t="s">
        <v>10</v>
      </c>
      <c r="F1527">
        <v>9</v>
      </c>
      <c r="G1527">
        <v>0</v>
      </c>
      <c r="H1527">
        <v>12890.06</v>
      </c>
      <c r="I1527" t="s">
        <v>12</v>
      </c>
      <c r="J1527" t="s">
        <v>16</v>
      </c>
      <c r="K1527" t="s">
        <v>166</v>
      </c>
      <c r="L1527" s="16" t="str">
        <f t="shared" si="23"/>
        <v>Jul</v>
      </c>
      <c r="M1527" s="16">
        <f>IF(D1527="?",$R$7,D1527)</f>
        <v>2004</v>
      </c>
      <c r="N1527" s="24" t="str">
        <f>IF(I1527="?",$R$12,I1527)</f>
        <v>tier - 3</v>
      </c>
      <c r="O1527" s="24" t="str">
        <f>IF(J1527="?",$R$18,J1527)</f>
        <v>tier - 1</v>
      </c>
    </row>
    <row r="1528" spans="3:15" x14ac:dyDescent="0.35">
      <c r="C1528" t="s">
        <v>1553</v>
      </c>
      <c r="D1528">
        <v>1963</v>
      </c>
      <c r="E1528" t="s">
        <v>35</v>
      </c>
      <c r="F1528">
        <v>16</v>
      </c>
      <c r="G1528">
        <v>1</v>
      </c>
      <c r="H1528">
        <v>12913.99</v>
      </c>
      <c r="I1528" t="s">
        <v>12</v>
      </c>
      <c r="J1528" t="s">
        <v>11</v>
      </c>
      <c r="K1528" t="s">
        <v>168</v>
      </c>
      <c r="L1528" s="16" t="str">
        <f t="shared" si="23"/>
        <v>Aug</v>
      </c>
      <c r="M1528" s="16">
        <f>IF(D1528="?",$R$7,D1528)</f>
        <v>1963</v>
      </c>
      <c r="N1528" s="24" t="str">
        <f>IF(I1528="?",$R$12,I1528)</f>
        <v>tier - 3</v>
      </c>
      <c r="O1528" s="24" t="str">
        <f>IF(J1528="?",$R$18,J1528)</f>
        <v>tier - 2</v>
      </c>
    </row>
    <row r="1529" spans="3:15" x14ac:dyDescent="0.35">
      <c r="C1529" t="s">
        <v>1554</v>
      </c>
      <c r="D1529">
        <v>1963</v>
      </c>
      <c r="E1529" t="s">
        <v>20</v>
      </c>
      <c r="F1529">
        <v>1</v>
      </c>
      <c r="G1529">
        <v>2</v>
      </c>
      <c r="H1529">
        <v>12925.89</v>
      </c>
      <c r="I1529" t="s">
        <v>12</v>
      </c>
      <c r="J1529" t="s">
        <v>11</v>
      </c>
      <c r="K1529" t="s">
        <v>13</v>
      </c>
      <c r="L1529" s="16" t="str">
        <f t="shared" si="23"/>
        <v>Sep</v>
      </c>
      <c r="M1529" s="16">
        <f>IF(D1529="?",$R$7,D1529)</f>
        <v>1963</v>
      </c>
      <c r="N1529" s="24" t="str">
        <f>IF(I1529="?",$R$12,I1529)</f>
        <v>tier - 3</v>
      </c>
      <c r="O1529" s="24" t="str">
        <f>IF(J1529="?",$R$18,J1529)</f>
        <v>tier - 2</v>
      </c>
    </row>
    <row r="1530" spans="3:15" x14ac:dyDescent="0.35">
      <c r="C1530" t="s">
        <v>1555</v>
      </c>
      <c r="D1530">
        <v>1963</v>
      </c>
      <c r="E1530" t="s">
        <v>35</v>
      </c>
      <c r="F1530">
        <v>14</v>
      </c>
      <c r="G1530">
        <v>2</v>
      </c>
      <c r="H1530">
        <v>12928.79</v>
      </c>
      <c r="I1530" t="s">
        <v>12</v>
      </c>
      <c r="J1530" t="s">
        <v>11</v>
      </c>
      <c r="K1530" t="s">
        <v>13</v>
      </c>
      <c r="L1530" s="16" t="str">
        <f t="shared" si="23"/>
        <v>Aug</v>
      </c>
      <c r="M1530" s="16">
        <f>IF(D1530="?",$R$7,D1530)</f>
        <v>1963</v>
      </c>
      <c r="N1530" s="24" t="str">
        <f>IF(I1530="?",$R$12,I1530)</f>
        <v>tier - 3</v>
      </c>
      <c r="O1530" s="24" t="str">
        <f>IF(J1530="?",$R$18,J1530)</f>
        <v>tier - 2</v>
      </c>
    </row>
    <row r="1531" spans="3:15" x14ac:dyDescent="0.35">
      <c r="C1531" t="s">
        <v>1556</v>
      </c>
      <c r="D1531">
        <v>1966</v>
      </c>
      <c r="E1531" t="s">
        <v>30</v>
      </c>
      <c r="F1531">
        <v>22</v>
      </c>
      <c r="G1531">
        <v>4</v>
      </c>
      <c r="H1531">
        <v>12949.16</v>
      </c>
      <c r="I1531" t="s">
        <v>12</v>
      </c>
      <c r="J1531" t="s">
        <v>12</v>
      </c>
      <c r="K1531" t="s">
        <v>13</v>
      </c>
      <c r="L1531" s="16" t="str">
        <f t="shared" si="23"/>
        <v>Dec</v>
      </c>
      <c r="M1531" s="16">
        <f>IF(D1531="?",$R$7,D1531)</f>
        <v>1966</v>
      </c>
      <c r="N1531" s="24" t="str">
        <f>IF(I1531="?",$R$12,I1531)</f>
        <v>tier - 3</v>
      </c>
      <c r="O1531" s="24" t="str">
        <f>IF(J1531="?",$R$18,J1531)</f>
        <v>tier - 3</v>
      </c>
    </row>
    <row r="1532" spans="3:15" x14ac:dyDescent="0.35">
      <c r="C1532" t="s">
        <v>1557</v>
      </c>
      <c r="D1532">
        <v>1961</v>
      </c>
      <c r="E1532" t="s">
        <v>35</v>
      </c>
      <c r="F1532">
        <v>20</v>
      </c>
      <c r="G1532">
        <v>0</v>
      </c>
      <c r="H1532">
        <v>12950.07</v>
      </c>
      <c r="I1532" t="s">
        <v>12</v>
      </c>
      <c r="J1532" t="s">
        <v>16</v>
      </c>
      <c r="K1532" t="s">
        <v>23</v>
      </c>
      <c r="L1532" s="16" t="str">
        <f t="shared" si="23"/>
        <v>Aug</v>
      </c>
      <c r="M1532" s="16">
        <f>IF(D1532="?",$R$7,D1532)</f>
        <v>1961</v>
      </c>
      <c r="N1532" s="24" t="str">
        <f>IF(I1532="?",$R$12,I1532)</f>
        <v>tier - 3</v>
      </c>
      <c r="O1532" s="24" t="str">
        <f>IF(J1532="?",$R$18,J1532)</f>
        <v>tier - 1</v>
      </c>
    </row>
    <row r="1533" spans="3:15" x14ac:dyDescent="0.35">
      <c r="C1533" t="s">
        <v>1558</v>
      </c>
      <c r="D1533">
        <v>1960</v>
      </c>
      <c r="E1533" t="s">
        <v>15</v>
      </c>
      <c r="F1533">
        <v>4</v>
      </c>
      <c r="G1533">
        <v>0</v>
      </c>
      <c r="H1533">
        <v>12957.12</v>
      </c>
      <c r="I1533" t="s">
        <v>12</v>
      </c>
      <c r="J1533" t="s">
        <v>16</v>
      </c>
      <c r="K1533" t="s">
        <v>42</v>
      </c>
      <c r="L1533" s="16" t="str">
        <f t="shared" si="23"/>
        <v>Nov</v>
      </c>
      <c r="M1533" s="16">
        <f>IF(D1533="?",$R$7,D1533)</f>
        <v>1960</v>
      </c>
      <c r="N1533" s="24" t="str">
        <f>IF(I1533="?",$R$12,I1533)</f>
        <v>tier - 3</v>
      </c>
      <c r="O1533" s="24" t="str">
        <f>IF(J1533="?",$R$18,J1533)</f>
        <v>tier - 1</v>
      </c>
    </row>
    <row r="1534" spans="3:15" x14ac:dyDescent="0.35">
      <c r="C1534" t="s">
        <v>1559</v>
      </c>
      <c r="D1534">
        <v>1960</v>
      </c>
      <c r="E1534" t="s">
        <v>18</v>
      </c>
      <c r="F1534">
        <v>22</v>
      </c>
      <c r="G1534">
        <v>0</v>
      </c>
      <c r="H1534">
        <v>12979.36</v>
      </c>
      <c r="I1534" t="s">
        <v>12</v>
      </c>
      <c r="J1534" t="s">
        <v>16</v>
      </c>
      <c r="K1534" t="s">
        <v>42</v>
      </c>
      <c r="L1534" s="16" t="str">
        <f t="shared" si="23"/>
        <v>Jun</v>
      </c>
      <c r="M1534" s="16">
        <f>IF(D1534="?",$R$7,D1534)</f>
        <v>1960</v>
      </c>
      <c r="N1534" s="24" t="str">
        <f>IF(I1534="?",$R$12,I1534)</f>
        <v>tier - 3</v>
      </c>
      <c r="O1534" s="24" t="str">
        <f>IF(J1534="?",$R$18,J1534)</f>
        <v>tier - 1</v>
      </c>
    </row>
    <row r="1535" spans="3:15" x14ac:dyDescent="0.35">
      <c r="C1535" t="s">
        <v>1560</v>
      </c>
      <c r="D1535">
        <v>1960</v>
      </c>
      <c r="E1535" t="s">
        <v>20</v>
      </c>
      <c r="F1535">
        <v>23</v>
      </c>
      <c r="G1535">
        <v>0</v>
      </c>
      <c r="H1535">
        <v>12981.35</v>
      </c>
      <c r="I1535" t="s">
        <v>12</v>
      </c>
      <c r="J1535" t="s">
        <v>12</v>
      </c>
      <c r="K1535" t="s">
        <v>13</v>
      </c>
      <c r="L1535" s="16" t="str">
        <f t="shared" si="23"/>
        <v>Sep</v>
      </c>
      <c r="M1535" s="16">
        <f>IF(D1535="?",$R$7,D1535)</f>
        <v>1960</v>
      </c>
      <c r="N1535" s="24" t="str">
        <f>IF(I1535="?",$R$12,I1535)</f>
        <v>tier - 3</v>
      </c>
      <c r="O1535" s="24" t="str">
        <f>IF(J1535="?",$R$18,J1535)</f>
        <v>tier - 3</v>
      </c>
    </row>
    <row r="1536" spans="3:15" x14ac:dyDescent="0.35">
      <c r="C1536" t="s">
        <v>1561</v>
      </c>
      <c r="D1536">
        <v>1960</v>
      </c>
      <c r="E1536" t="s">
        <v>15</v>
      </c>
      <c r="F1536">
        <v>28</v>
      </c>
      <c r="G1536">
        <v>0</v>
      </c>
      <c r="H1536">
        <v>12982.87</v>
      </c>
      <c r="I1536" t="s">
        <v>12</v>
      </c>
      <c r="J1536" t="s">
        <v>16</v>
      </c>
      <c r="K1536" t="s">
        <v>13</v>
      </c>
      <c r="L1536" s="16" t="str">
        <f t="shared" si="23"/>
        <v>Nov</v>
      </c>
      <c r="M1536" s="16">
        <f>IF(D1536="?",$R$7,D1536)</f>
        <v>1960</v>
      </c>
      <c r="N1536" s="24" t="str">
        <f>IF(I1536="?",$R$12,I1536)</f>
        <v>tier - 3</v>
      </c>
      <c r="O1536" s="24" t="str">
        <f>IF(J1536="?",$R$18,J1536)</f>
        <v>tier - 1</v>
      </c>
    </row>
    <row r="1537" spans="3:15" x14ac:dyDescent="0.35">
      <c r="C1537" t="s">
        <v>1562</v>
      </c>
      <c r="D1537">
        <v>1979</v>
      </c>
      <c r="E1537" t="s">
        <v>15</v>
      </c>
      <c r="F1537">
        <v>27</v>
      </c>
      <c r="G1537">
        <v>2</v>
      </c>
      <c r="H1537">
        <v>12994.12</v>
      </c>
      <c r="I1537" t="s">
        <v>12</v>
      </c>
      <c r="J1537" t="s">
        <v>11</v>
      </c>
      <c r="K1537" t="s">
        <v>535</v>
      </c>
      <c r="L1537" s="16" t="str">
        <f t="shared" si="23"/>
        <v>Nov</v>
      </c>
      <c r="M1537" s="16">
        <f>IF(D1537="?",$R$7,D1537)</f>
        <v>1979</v>
      </c>
      <c r="N1537" s="24" t="str">
        <f>IF(I1537="?",$R$12,I1537)</f>
        <v>tier - 3</v>
      </c>
      <c r="O1537" s="24" t="str">
        <f>IF(J1537="?",$R$18,J1537)</f>
        <v>tier - 2</v>
      </c>
    </row>
    <row r="1538" spans="3:15" x14ac:dyDescent="0.35">
      <c r="C1538" t="s">
        <v>1563</v>
      </c>
      <c r="D1538">
        <v>1981</v>
      </c>
      <c r="E1538" t="s">
        <v>37</v>
      </c>
      <c r="F1538">
        <v>30</v>
      </c>
      <c r="G1538">
        <v>1</v>
      </c>
      <c r="H1538">
        <v>13002.91</v>
      </c>
      <c r="I1538" t="s">
        <v>12</v>
      </c>
      <c r="J1538" t="s">
        <v>16</v>
      </c>
      <c r="K1538" t="s">
        <v>23</v>
      </c>
      <c r="L1538" s="16" t="str">
        <f t="shared" si="23"/>
        <v>Oct</v>
      </c>
      <c r="M1538" s="16">
        <f>IF(D1538="?",$R$7,D1538)</f>
        <v>1981</v>
      </c>
      <c r="N1538" s="24" t="str">
        <f>IF(I1538="?",$R$12,I1538)</f>
        <v>tier - 3</v>
      </c>
      <c r="O1538" s="24" t="str">
        <f>IF(J1538="?",$R$18,J1538)</f>
        <v>tier - 1</v>
      </c>
    </row>
    <row r="1539" spans="3:15" x14ac:dyDescent="0.35">
      <c r="C1539" t="s">
        <v>1564</v>
      </c>
      <c r="D1539">
        <v>1962</v>
      </c>
      <c r="E1539" t="s">
        <v>18</v>
      </c>
      <c r="F1539">
        <v>24</v>
      </c>
      <c r="G1539">
        <v>0</v>
      </c>
      <c r="H1539">
        <v>13004.95</v>
      </c>
      <c r="I1539" t="s">
        <v>12</v>
      </c>
      <c r="J1539" t="s">
        <v>16</v>
      </c>
      <c r="K1539" t="s">
        <v>23</v>
      </c>
      <c r="L1539" s="16" t="str">
        <f t="shared" si="23"/>
        <v>Jun</v>
      </c>
      <c r="M1539" s="16">
        <f>IF(D1539="?",$R$7,D1539)</f>
        <v>1962</v>
      </c>
      <c r="N1539" s="24" t="str">
        <f>IF(I1539="?",$R$12,I1539)</f>
        <v>tier - 3</v>
      </c>
      <c r="O1539" s="24" t="str">
        <f>IF(J1539="?",$R$18,J1539)</f>
        <v>tier - 1</v>
      </c>
    </row>
    <row r="1540" spans="3:15" x14ac:dyDescent="0.35">
      <c r="C1540" t="s">
        <v>1565</v>
      </c>
      <c r="D1540">
        <v>1969</v>
      </c>
      <c r="E1540" t="s">
        <v>30</v>
      </c>
      <c r="F1540">
        <v>13</v>
      </c>
      <c r="G1540">
        <v>0</v>
      </c>
      <c r="H1540">
        <v>13008.07</v>
      </c>
      <c r="I1540" t="s">
        <v>12</v>
      </c>
      <c r="J1540" t="s">
        <v>12</v>
      </c>
      <c r="K1540" t="s">
        <v>23</v>
      </c>
      <c r="L1540" s="16" t="str">
        <f t="shared" si="23"/>
        <v>Dec</v>
      </c>
      <c r="M1540" s="16">
        <f>IF(D1540="?",$R$7,D1540)</f>
        <v>1969</v>
      </c>
      <c r="N1540" s="24" t="str">
        <f>IF(I1540="?",$R$12,I1540)</f>
        <v>tier - 3</v>
      </c>
      <c r="O1540" s="24" t="str">
        <f>IF(J1540="?",$R$18,J1540)</f>
        <v>tier - 3</v>
      </c>
    </row>
    <row r="1541" spans="3:15" x14ac:dyDescent="0.35">
      <c r="C1541" t="s">
        <v>1566</v>
      </c>
      <c r="D1541">
        <v>1972</v>
      </c>
      <c r="E1541" t="s">
        <v>20</v>
      </c>
      <c r="F1541">
        <v>27</v>
      </c>
      <c r="G1541">
        <v>0</v>
      </c>
      <c r="H1541">
        <v>13010.86</v>
      </c>
      <c r="I1541" t="s">
        <v>12</v>
      </c>
      <c r="J1541" t="s">
        <v>11</v>
      </c>
      <c r="K1541" t="s">
        <v>23</v>
      </c>
      <c r="L1541" s="16" t="str">
        <f t="shared" si="23"/>
        <v>Sep</v>
      </c>
      <c r="M1541" s="16">
        <f>IF(D1541="?",$R$7,D1541)</f>
        <v>1972</v>
      </c>
      <c r="N1541" s="24" t="str">
        <f>IF(I1541="?",$R$12,I1541)</f>
        <v>tier - 3</v>
      </c>
      <c r="O1541" s="24" t="str">
        <f>IF(J1541="?",$R$18,J1541)</f>
        <v>tier - 2</v>
      </c>
    </row>
    <row r="1542" spans="3:15" x14ac:dyDescent="0.35">
      <c r="C1542" t="s">
        <v>1567</v>
      </c>
      <c r="D1542">
        <v>1962</v>
      </c>
      <c r="E1542" t="s">
        <v>10</v>
      </c>
      <c r="F1542">
        <v>20</v>
      </c>
      <c r="G1542">
        <v>0</v>
      </c>
      <c r="H1542">
        <v>13012.21</v>
      </c>
      <c r="I1542" t="s">
        <v>12</v>
      </c>
      <c r="J1542" t="s">
        <v>16</v>
      </c>
      <c r="K1542" t="s">
        <v>23</v>
      </c>
      <c r="L1542" s="16" t="str">
        <f t="shared" si="23"/>
        <v>Jul</v>
      </c>
      <c r="M1542" s="16">
        <f>IF(D1542="?",$R$7,D1542)</f>
        <v>1962</v>
      </c>
      <c r="N1542" s="24" t="str">
        <f>IF(I1542="?",$R$12,I1542)</f>
        <v>tier - 3</v>
      </c>
      <c r="O1542" s="24" t="str">
        <f>IF(J1542="?",$R$18,J1542)</f>
        <v>tier - 1</v>
      </c>
    </row>
    <row r="1543" spans="3:15" x14ac:dyDescent="0.35">
      <c r="C1543" t="s">
        <v>1568</v>
      </c>
      <c r="D1543">
        <v>1964</v>
      </c>
      <c r="E1543" t="s">
        <v>20</v>
      </c>
      <c r="F1543">
        <v>23</v>
      </c>
      <c r="G1543">
        <v>1</v>
      </c>
      <c r="H1543">
        <v>13019.16</v>
      </c>
      <c r="I1543" t="s">
        <v>12</v>
      </c>
      <c r="J1543" t="s">
        <v>16</v>
      </c>
      <c r="K1543" t="s">
        <v>247</v>
      </c>
      <c r="L1543" s="16" t="str">
        <f t="shared" si="23"/>
        <v>Sep</v>
      </c>
      <c r="M1543" s="16">
        <f>IF(D1543="?",$R$7,D1543)</f>
        <v>1964</v>
      </c>
      <c r="N1543" s="24" t="str">
        <f>IF(I1543="?",$R$12,I1543)</f>
        <v>tier - 3</v>
      </c>
      <c r="O1543" s="24" t="str">
        <f>IF(J1543="?",$R$18,J1543)</f>
        <v>tier - 1</v>
      </c>
    </row>
    <row r="1544" spans="3:15" x14ac:dyDescent="0.35">
      <c r="C1544" t="s">
        <v>1569</v>
      </c>
      <c r="D1544">
        <v>1965</v>
      </c>
      <c r="E1544" t="s">
        <v>15</v>
      </c>
      <c r="F1544">
        <v>4</v>
      </c>
      <c r="G1544">
        <v>0</v>
      </c>
      <c r="H1544">
        <v>13023.93</v>
      </c>
      <c r="I1544" t="s">
        <v>12</v>
      </c>
      <c r="J1544" t="s">
        <v>11</v>
      </c>
      <c r="K1544" t="s">
        <v>200</v>
      </c>
      <c r="L1544" s="16" t="str">
        <f t="shared" si="23"/>
        <v>Nov</v>
      </c>
      <c r="M1544" s="16">
        <f>IF(D1544="?",$R$7,D1544)</f>
        <v>1965</v>
      </c>
      <c r="N1544" s="24" t="str">
        <f>IF(I1544="?",$R$12,I1544)</f>
        <v>tier - 3</v>
      </c>
      <c r="O1544" s="24" t="str">
        <f>IF(J1544="?",$R$18,J1544)</f>
        <v>tier - 2</v>
      </c>
    </row>
    <row r="1545" spans="3:15" x14ac:dyDescent="0.35">
      <c r="C1545" t="s">
        <v>1570</v>
      </c>
      <c r="D1545">
        <v>1961</v>
      </c>
      <c r="E1545" t="s">
        <v>15</v>
      </c>
      <c r="F1545">
        <v>9</v>
      </c>
      <c r="G1545">
        <v>0</v>
      </c>
      <c r="H1545">
        <v>13041.92</v>
      </c>
      <c r="I1545" t="s">
        <v>12</v>
      </c>
      <c r="J1545" t="s">
        <v>16</v>
      </c>
      <c r="K1545" t="s">
        <v>42</v>
      </c>
      <c r="L1545" s="16" t="str">
        <f t="shared" ref="L1545:L1608" si="24">IF(E1545="?","SEP",E1545)</f>
        <v>Nov</v>
      </c>
      <c r="M1545" s="16">
        <f>IF(D1545="?",$R$7,D1545)</f>
        <v>1961</v>
      </c>
      <c r="N1545" s="24" t="str">
        <f>IF(I1545="?",$R$12,I1545)</f>
        <v>tier - 3</v>
      </c>
      <c r="O1545" s="24" t="str">
        <f>IF(J1545="?",$R$18,J1545)</f>
        <v>tier - 1</v>
      </c>
    </row>
    <row r="1546" spans="3:15" x14ac:dyDescent="0.35">
      <c r="C1546" t="s">
        <v>1571</v>
      </c>
      <c r="D1546">
        <v>1969</v>
      </c>
      <c r="E1546" t="s">
        <v>20</v>
      </c>
      <c r="F1546">
        <v>23</v>
      </c>
      <c r="G1546">
        <v>0</v>
      </c>
      <c r="H1546">
        <v>13044.41</v>
      </c>
      <c r="I1546" t="s">
        <v>12</v>
      </c>
      <c r="J1546" t="s">
        <v>16</v>
      </c>
      <c r="K1546" t="s">
        <v>23</v>
      </c>
      <c r="L1546" s="16" t="str">
        <f t="shared" si="24"/>
        <v>Sep</v>
      </c>
      <c r="M1546" s="16">
        <f>IF(D1546="?",$R$7,D1546)</f>
        <v>1969</v>
      </c>
      <c r="N1546" s="24" t="str">
        <f>IF(I1546="?",$R$12,I1546)</f>
        <v>tier - 3</v>
      </c>
      <c r="O1546" s="24" t="str">
        <f>IF(J1546="?",$R$18,J1546)</f>
        <v>tier - 1</v>
      </c>
    </row>
    <row r="1547" spans="3:15" x14ac:dyDescent="0.35">
      <c r="C1547" t="s">
        <v>1572</v>
      </c>
      <c r="D1547">
        <v>1967</v>
      </c>
      <c r="E1547" t="s">
        <v>35</v>
      </c>
      <c r="F1547">
        <v>6</v>
      </c>
      <c r="G1547">
        <v>3</v>
      </c>
      <c r="H1547">
        <v>13047.33</v>
      </c>
      <c r="I1547" t="s">
        <v>12</v>
      </c>
      <c r="J1547" t="s">
        <v>12</v>
      </c>
      <c r="K1547" t="s">
        <v>247</v>
      </c>
      <c r="L1547" s="16" t="str">
        <f t="shared" si="24"/>
        <v>Aug</v>
      </c>
      <c r="M1547" s="16">
        <f>IF(D1547="?",$R$7,D1547)</f>
        <v>1967</v>
      </c>
      <c r="N1547" s="24" t="str">
        <f>IF(I1547="?",$R$12,I1547)</f>
        <v>tier - 3</v>
      </c>
      <c r="O1547" s="24" t="str">
        <f>IF(J1547="?",$R$18,J1547)</f>
        <v>tier - 3</v>
      </c>
    </row>
    <row r="1548" spans="3:15" x14ac:dyDescent="0.35">
      <c r="C1548" t="s">
        <v>1573</v>
      </c>
      <c r="D1548">
        <v>1985</v>
      </c>
      <c r="E1548" t="s">
        <v>37</v>
      </c>
      <c r="F1548">
        <v>26</v>
      </c>
      <c r="G1548">
        <v>3</v>
      </c>
      <c r="H1548">
        <v>13051.22</v>
      </c>
      <c r="I1548" t="s">
        <v>12</v>
      </c>
      <c r="J1548" t="s">
        <v>16</v>
      </c>
      <c r="K1548" t="s">
        <v>535</v>
      </c>
      <c r="L1548" s="16" t="str">
        <f t="shared" si="24"/>
        <v>Oct</v>
      </c>
      <c r="M1548" s="16">
        <f>IF(D1548="?",$R$7,D1548)</f>
        <v>1985</v>
      </c>
      <c r="N1548" s="24" t="str">
        <f>IF(I1548="?",$R$12,I1548)</f>
        <v>tier - 3</v>
      </c>
      <c r="O1548" s="24" t="str">
        <f>IF(J1548="?",$R$18,J1548)</f>
        <v>tier - 1</v>
      </c>
    </row>
    <row r="1549" spans="3:15" x14ac:dyDescent="0.35">
      <c r="C1549" t="s">
        <v>1574</v>
      </c>
      <c r="D1549">
        <v>1961</v>
      </c>
      <c r="E1549" t="s">
        <v>15</v>
      </c>
      <c r="F1549">
        <v>6</v>
      </c>
      <c r="G1549">
        <v>0</v>
      </c>
      <c r="H1549">
        <v>13063.88</v>
      </c>
      <c r="I1549" t="s">
        <v>12</v>
      </c>
      <c r="J1549" t="s">
        <v>11</v>
      </c>
      <c r="K1549" t="s">
        <v>42</v>
      </c>
      <c r="L1549" s="16" t="str">
        <f t="shared" si="24"/>
        <v>Nov</v>
      </c>
      <c r="M1549" s="16">
        <f>IF(D1549="?",$R$7,D1549)</f>
        <v>1961</v>
      </c>
      <c r="N1549" s="24" t="str">
        <f>IF(I1549="?",$R$12,I1549)</f>
        <v>tier - 3</v>
      </c>
      <c r="O1549" s="24" t="str">
        <f>IF(J1549="?",$R$18,J1549)</f>
        <v>tier - 2</v>
      </c>
    </row>
    <row r="1550" spans="3:15" x14ac:dyDescent="0.35">
      <c r="C1550" t="s">
        <v>1575</v>
      </c>
      <c r="D1550">
        <v>1978</v>
      </c>
      <c r="E1550" t="s">
        <v>10</v>
      </c>
      <c r="F1550">
        <v>17</v>
      </c>
      <c r="G1550">
        <v>2</v>
      </c>
      <c r="H1550">
        <v>13101.74</v>
      </c>
      <c r="I1550" t="s">
        <v>12</v>
      </c>
      <c r="J1550" t="s">
        <v>11</v>
      </c>
      <c r="K1550" t="s">
        <v>535</v>
      </c>
      <c r="L1550" s="16" t="str">
        <f t="shared" si="24"/>
        <v>Jul</v>
      </c>
      <c r="M1550" s="16">
        <f>IF(D1550="?",$R$7,D1550)</f>
        <v>1978</v>
      </c>
      <c r="N1550" s="24" t="str">
        <f>IF(I1550="?",$R$12,I1550)</f>
        <v>tier - 3</v>
      </c>
      <c r="O1550" s="24" t="str">
        <f>IF(J1550="?",$R$18,J1550)</f>
        <v>tier - 2</v>
      </c>
    </row>
    <row r="1551" spans="3:15" x14ac:dyDescent="0.35">
      <c r="C1551" t="s">
        <v>1576</v>
      </c>
      <c r="D1551">
        <v>1971</v>
      </c>
      <c r="E1551" t="s">
        <v>37</v>
      </c>
      <c r="F1551">
        <v>30</v>
      </c>
      <c r="G1551">
        <v>0</v>
      </c>
      <c r="H1551">
        <v>13110.79</v>
      </c>
      <c r="I1551" t="s">
        <v>12</v>
      </c>
      <c r="J1551" t="s">
        <v>11</v>
      </c>
      <c r="K1551" t="s">
        <v>42</v>
      </c>
      <c r="L1551" s="16" t="str">
        <f t="shared" si="24"/>
        <v>Oct</v>
      </c>
      <c r="M1551" s="16">
        <f>IF(D1551="?",$R$7,D1551)</f>
        <v>1971</v>
      </c>
      <c r="N1551" s="24" t="str">
        <f>IF(I1551="?",$R$12,I1551)</f>
        <v>tier - 3</v>
      </c>
      <c r="O1551" s="24" t="str">
        <f>IF(J1551="?",$R$18,J1551)</f>
        <v>tier - 2</v>
      </c>
    </row>
    <row r="1552" spans="3:15" x14ac:dyDescent="0.35">
      <c r="C1552" t="s">
        <v>1577</v>
      </c>
      <c r="D1552">
        <v>1962</v>
      </c>
      <c r="E1552" t="s">
        <v>35</v>
      </c>
      <c r="F1552">
        <v>2</v>
      </c>
      <c r="G1552">
        <v>1</v>
      </c>
      <c r="H1552">
        <v>13112.6</v>
      </c>
      <c r="I1552" t="s">
        <v>12</v>
      </c>
      <c r="J1552" t="s">
        <v>12</v>
      </c>
      <c r="K1552" t="s">
        <v>23</v>
      </c>
      <c r="L1552" s="16" t="str">
        <f t="shared" si="24"/>
        <v>Aug</v>
      </c>
      <c r="M1552" s="16">
        <f>IF(D1552="?",$R$7,D1552)</f>
        <v>1962</v>
      </c>
      <c r="N1552" s="24" t="str">
        <f>IF(I1552="?",$R$12,I1552)</f>
        <v>tier - 3</v>
      </c>
      <c r="O1552" s="24" t="str">
        <f>IF(J1552="?",$R$18,J1552)</f>
        <v>tier - 3</v>
      </c>
    </row>
    <row r="1553" spans="3:15" x14ac:dyDescent="0.35">
      <c r="C1553" t="s">
        <v>1578</v>
      </c>
      <c r="D1553">
        <v>1992</v>
      </c>
      <c r="E1553" t="s">
        <v>35</v>
      </c>
      <c r="F1553">
        <v>12</v>
      </c>
      <c r="G1553">
        <v>0</v>
      </c>
      <c r="H1553">
        <v>13113.51</v>
      </c>
      <c r="I1553" t="s">
        <v>12</v>
      </c>
      <c r="J1553" t="s">
        <v>11</v>
      </c>
      <c r="K1553" t="s">
        <v>535</v>
      </c>
      <c r="L1553" s="16" t="str">
        <f t="shared" si="24"/>
        <v>Aug</v>
      </c>
      <c r="M1553" s="16">
        <f>IF(D1553="?",$R$7,D1553)</f>
        <v>1992</v>
      </c>
      <c r="N1553" s="24" t="str">
        <f>IF(I1553="?",$R$12,I1553)</f>
        <v>tier - 3</v>
      </c>
      <c r="O1553" s="24" t="str">
        <f>IF(J1553="?",$R$18,J1553)</f>
        <v>tier - 2</v>
      </c>
    </row>
    <row r="1554" spans="3:15" x14ac:dyDescent="0.35">
      <c r="C1554" t="s">
        <v>1579</v>
      </c>
      <c r="D1554">
        <v>1963</v>
      </c>
      <c r="E1554" t="s">
        <v>20</v>
      </c>
      <c r="F1554">
        <v>14</v>
      </c>
      <c r="G1554">
        <v>0</v>
      </c>
      <c r="H1554">
        <v>13116.84</v>
      </c>
      <c r="I1554" t="s">
        <v>12</v>
      </c>
      <c r="J1554" t="s">
        <v>16</v>
      </c>
      <c r="K1554" t="s">
        <v>23</v>
      </c>
      <c r="L1554" s="16" t="str">
        <f t="shared" si="24"/>
        <v>Sep</v>
      </c>
      <c r="M1554" s="16">
        <f>IF(D1554="?",$R$7,D1554)</f>
        <v>1963</v>
      </c>
      <c r="N1554" s="24" t="str">
        <f>IF(I1554="?",$R$12,I1554)</f>
        <v>tier - 3</v>
      </c>
      <c r="O1554" s="24" t="str">
        <f>IF(J1554="?",$R$18,J1554)</f>
        <v>tier - 1</v>
      </c>
    </row>
    <row r="1555" spans="3:15" x14ac:dyDescent="0.35">
      <c r="C1555" t="s">
        <v>1580</v>
      </c>
      <c r="D1555">
        <v>1999</v>
      </c>
      <c r="E1555" t="s">
        <v>35</v>
      </c>
      <c r="F1555">
        <v>16</v>
      </c>
      <c r="G1555">
        <v>0</v>
      </c>
      <c r="H1555">
        <v>13126.68</v>
      </c>
      <c r="I1555" t="s">
        <v>12</v>
      </c>
      <c r="J1555" t="s">
        <v>12</v>
      </c>
      <c r="K1555" t="s">
        <v>42</v>
      </c>
      <c r="L1555" s="16" t="str">
        <f t="shared" si="24"/>
        <v>Aug</v>
      </c>
      <c r="M1555" s="16">
        <f>IF(D1555="?",$R$7,D1555)</f>
        <v>1999</v>
      </c>
      <c r="N1555" s="24" t="str">
        <f>IF(I1555="?",$R$12,I1555)</f>
        <v>tier - 3</v>
      </c>
      <c r="O1555" s="24" t="str">
        <f>IF(J1555="?",$R$18,J1555)</f>
        <v>tier - 3</v>
      </c>
    </row>
    <row r="1556" spans="3:15" x14ac:dyDescent="0.35">
      <c r="C1556" t="s">
        <v>1581</v>
      </c>
      <c r="D1556">
        <v>1961</v>
      </c>
      <c r="E1556" t="s">
        <v>20</v>
      </c>
      <c r="F1556">
        <v>7</v>
      </c>
      <c r="G1556">
        <v>0</v>
      </c>
      <c r="H1556">
        <v>13129.6</v>
      </c>
      <c r="I1556" t="s">
        <v>12</v>
      </c>
      <c r="J1556" t="s">
        <v>11</v>
      </c>
      <c r="K1556" t="s">
        <v>356</v>
      </c>
      <c r="L1556" s="16" t="str">
        <f t="shared" si="24"/>
        <v>Sep</v>
      </c>
      <c r="M1556" s="16">
        <f>IF(D1556="?",$R$7,D1556)</f>
        <v>1961</v>
      </c>
      <c r="N1556" s="24" t="str">
        <f>IF(I1556="?",$R$12,I1556)</f>
        <v>tier - 3</v>
      </c>
      <c r="O1556" s="24" t="str">
        <f>IF(J1556="?",$R$18,J1556)</f>
        <v>tier - 2</v>
      </c>
    </row>
    <row r="1557" spans="3:15" x14ac:dyDescent="0.35">
      <c r="C1557" t="s">
        <v>1582</v>
      </c>
      <c r="D1557">
        <v>1961</v>
      </c>
      <c r="E1557" t="s">
        <v>30</v>
      </c>
      <c r="F1557">
        <v>6</v>
      </c>
      <c r="G1557">
        <v>0</v>
      </c>
      <c r="H1557">
        <v>13143.34</v>
      </c>
      <c r="I1557" t="s">
        <v>12</v>
      </c>
      <c r="J1557" t="s">
        <v>11</v>
      </c>
      <c r="K1557" t="s">
        <v>516</v>
      </c>
      <c r="L1557" s="16" t="str">
        <f t="shared" si="24"/>
        <v>Dec</v>
      </c>
      <c r="M1557" s="16">
        <f>IF(D1557="?",$R$7,D1557)</f>
        <v>1961</v>
      </c>
      <c r="N1557" s="24" t="str">
        <f>IF(I1557="?",$R$12,I1557)</f>
        <v>tier - 3</v>
      </c>
      <c r="O1557" s="24" t="str">
        <f>IF(J1557="?",$R$18,J1557)</f>
        <v>tier - 2</v>
      </c>
    </row>
    <row r="1558" spans="3:15" x14ac:dyDescent="0.35">
      <c r="C1558" t="s">
        <v>1583</v>
      </c>
      <c r="D1558">
        <v>1961</v>
      </c>
      <c r="E1558" t="s">
        <v>30</v>
      </c>
      <c r="F1558">
        <v>6</v>
      </c>
      <c r="G1558">
        <v>0</v>
      </c>
      <c r="H1558">
        <v>13143.86</v>
      </c>
      <c r="I1558" t="s">
        <v>12</v>
      </c>
      <c r="J1558" t="s">
        <v>11</v>
      </c>
      <c r="K1558" t="s">
        <v>168</v>
      </c>
      <c r="L1558" s="16" t="str">
        <f t="shared" si="24"/>
        <v>Dec</v>
      </c>
      <c r="M1558" s="16">
        <f>IF(D1558="?",$R$7,D1558)</f>
        <v>1961</v>
      </c>
      <c r="N1558" s="24" t="str">
        <f>IF(I1558="?",$R$12,I1558)</f>
        <v>tier - 3</v>
      </c>
      <c r="O1558" s="24" t="str">
        <f>IF(J1558="?",$R$18,J1558)</f>
        <v>tier - 2</v>
      </c>
    </row>
    <row r="1559" spans="3:15" x14ac:dyDescent="0.35">
      <c r="C1559" t="s">
        <v>1584</v>
      </c>
      <c r="D1559">
        <v>1962</v>
      </c>
      <c r="E1559" t="s">
        <v>35</v>
      </c>
      <c r="F1559">
        <v>5</v>
      </c>
      <c r="G1559">
        <v>0</v>
      </c>
      <c r="H1559">
        <v>13204.29</v>
      </c>
      <c r="I1559" t="s">
        <v>12</v>
      </c>
      <c r="J1559" t="s">
        <v>16</v>
      </c>
      <c r="K1559" t="s">
        <v>247</v>
      </c>
      <c r="L1559" s="16" t="str">
        <f t="shared" si="24"/>
        <v>Aug</v>
      </c>
      <c r="M1559" s="16">
        <f>IF(D1559="?",$R$7,D1559)</f>
        <v>1962</v>
      </c>
      <c r="N1559" s="24" t="str">
        <f>IF(I1559="?",$R$12,I1559)</f>
        <v>tier - 3</v>
      </c>
      <c r="O1559" s="24" t="str">
        <f>IF(J1559="?",$R$18,J1559)</f>
        <v>tier - 1</v>
      </c>
    </row>
    <row r="1560" spans="3:15" x14ac:dyDescent="0.35">
      <c r="C1560" t="s">
        <v>1585</v>
      </c>
      <c r="D1560">
        <v>1982</v>
      </c>
      <c r="E1560" t="s">
        <v>37</v>
      </c>
      <c r="F1560">
        <v>15</v>
      </c>
      <c r="G1560">
        <v>3</v>
      </c>
      <c r="H1560">
        <v>13214.43</v>
      </c>
      <c r="I1560" t="s">
        <v>12</v>
      </c>
      <c r="J1560" t="s">
        <v>11</v>
      </c>
      <c r="K1560" t="s">
        <v>23</v>
      </c>
      <c r="L1560" s="16" t="str">
        <f t="shared" si="24"/>
        <v>Oct</v>
      </c>
      <c r="M1560" s="16">
        <f>IF(D1560="?",$R$7,D1560)</f>
        <v>1982</v>
      </c>
      <c r="N1560" s="24" t="str">
        <f>IF(I1560="?",$R$12,I1560)</f>
        <v>tier - 3</v>
      </c>
      <c r="O1560" s="24" t="str">
        <f>IF(J1560="?",$R$18,J1560)</f>
        <v>tier - 2</v>
      </c>
    </row>
    <row r="1561" spans="3:15" x14ac:dyDescent="0.35">
      <c r="C1561" t="s">
        <v>1586</v>
      </c>
      <c r="D1561">
        <v>1962</v>
      </c>
      <c r="E1561" t="s">
        <v>30</v>
      </c>
      <c r="F1561">
        <v>7</v>
      </c>
      <c r="G1561">
        <v>0</v>
      </c>
      <c r="H1561">
        <v>13217.09</v>
      </c>
      <c r="I1561" t="s">
        <v>12</v>
      </c>
      <c r="J1561" t="s">
        <v>16</v>
      </c>
      <c r="K1561" t="s">
        <v>247</v>
      </c>
      <c r="L1561" s="16" t="str">
        <f t="shared" si="24"/>
        <v>Dec</v>
      </c>
      <c r="M1561" s="16">
        <f>IF(D1561="?",$R$7,D1561)</f>
        <v>1962</v>
      </c>
      <c r="N1561" s="24" t="str">
        <f>IF(I1561="?",$R$12,I1561)</f>
        <v>tier - 3</v>
      </c>
      <c r="O1561" s="24" t="str">
        <f>IF(J1561="?",$R$18,J1561)</f>
        <v>tier - 1</v>
      </c>
    </row>
    <row r="1562" spans="3:15" x14ac:dyDescent="0.35">
      <c r="C1562" t="s">
        <v>1587</v>
      </c>
      <c r="D1562">
        <v>1965</v>
      </c>
      <c r="E1562" t="s">
        <v>15</v>
      </c>
      <c r="F1562">
        <v>13</v>
      </c>
      <c r="G1562">
        <v>2</v>
      </c>
      <c r="H1562">
        <v>13224.06</v>
      </c>
      <c r="I1562" t="s">
        <v>12</v>
      </c>
      <c r="J1562" t="s">
        <v>12</v>
      </c>
      <c r="K1562" t="s">
        <v>247</v>
      </c>
      <c r="L1562" s="16" t="str">
        <f t="shared" si="24"/>
        <v>Nov</v>
      </c>
      <c r="M1562" s="16">
        <f>IF(D1562="?",$R$7,D1562)</f>
        <v>1965</v>
      </c>
      <c r="N1562" s="24" t="str">
        <f>IF(I1562="?",$R$12,I1562)</f>
        <v>tier - 3</v>
      </c>
      <c r="O1562" s="24" t="str">
        <f>IF(J1562="?",$R$18,J1562)</f>
        <v>tier - 3</v>
      </c>
    </row>
    <row r="1563" spans="3:15" x14ac:dyDescent="0.35">
      <c r="C1563" t="s">
        <v>1588</v>
      </c>
      <c r="D1563">
        <v>1962</v>
      </c>
      <c r="E1563" t="s">
        <v>15</v>
      </c>
      <c r="F1563">
        <v>24</v>
      </c>
      <c r="G1563">
        <v>1</v>
      </c>
      <c r="H1563">
        <v>13224.69</v>
      </c>
      <c r="I1563" t="s">
        <v>12</v>
      </c>
      <c r="J1563" t="s">
        <v>11</v>
      </c>
      <c r="K1563" t="s">
        <v>42</v>
      </c>
      <c r="L1563" s="16" t="str">
        <f t="shared" si="24"/>
        <v>Nov</v>
      </c>
      <c r="M1563" s="16">
        <f>IF(D1563="?",$R$7,D1563)</f>
        <v>1962</v>
      </c>
      <c r="N1563" s="24" t="str">
        <f>IF(I1563="?",$R$12,I1563)</f>
        <v>tier - 3</v>
      </c>
      <c r="O1563" s="24" t="str">
        <f>IF(J1563="?",$R$18,J1563)</f>
        <v>tier - 2</v>
      </c>
    </row>
    <row r="1564" spans="3:15" x14ac:dyDescent="0.35">
      <c r="C1564" t="s">
        <v>1589</v>
      </c>
      <c r="D1564">
        <v>1962</v>
      </c>
      <c r="E1564" t="s">
        <v>37</v>
      </c>
      <c r="F1564">
        <v>11</v>
      </c>
      <c r="G1564">
        <v>0</v>
      </c>
      <c r="H1564">
        <v>13228.85</v>
      </c>
      <c r="I1564" t="s">
        <v>12</v>
      </c>
      <c r="J1564" t="s">
        <v>12</v>
      </c>
      <c r="K1564" t="s">
        <v>249</v>
      </c>
      <c r="L1564" s="16" t="str">
        <f t="shared" si="24"/>
        <v>Oct</v>
      </c>
      <c r="M1564" s="16">
        <f>IF(D1564="?",$R$7,D1564)</f>
        <v>1962</v>
      </c>
      <c r="N1564" s="24" t="str">
        <f>IF(I1564="?",$R$12,I1564)</f>
        <v>tier - 3</v>
      </c>
      <c r="O1564" s="24" t="str">
        <f>IF(J1564="?",$R$18,J1564)</f>
        <v>tier - 3</v>
      </c>
    </row>
    <row r="1565" spans="3:15" x14ac:dyDescent="0.35">
      <c r="C1565" t="s">
        <v>1590</v>
      </c>
      <c r="D1565">
        <v>1994</v>
      </c>
      <c r="E1565" t="s">
        <v>10</v>
      </c>
      <c r="F1565">
        <v>1</v>
      </c>
      <c r="G1565">
        <v>0</v>
      </c>
      <c r="H1565">
        <v>13292.52</v>
      </c>
      <c r="I1565" t="s">
        <v>12</v>
      </c>
      <c r="J1565" t="s">
        <v>12</v>
      </c>
      <c r="K1565" t="s">
        <v>23</v>
      </c>
      <c r="L1565" s="16" t="str">
        <f t="shared" si="24"/>
        <v>Jul</v>
      </c>
      <c r="M1565" s="16">
        <f>IF(D1565="?",$R$7,D1565)</f>
        <v>1994</v>
      </c>
      <c r="N1565" s="24" t="str">
        <f>IF(I1565="?",$R$12,I1565)</f>
        <v>tier - 3</v>
      </c>
      <c r="O1565" s="24" t="str">
        <f>IF(J1565="?",$R$18,J1565)</f>
        <v>tier - 3</v>
      </c>
    </row>
    <row r="1566" spans="3:15" x14ac:dyDescent="0.35">
      <c r="C1566" t="s">
        <v>1591</v>
      </c>
      <c r="D1566">
        <v>1976</v>
      </c>
      <c r="E1566" t="s">
        <v>35</v>
      </c>
      <c r="F1566">
        <v>23</v>
      </c>
      <c r="G1566">
        <v>2</v>
      </c>
      <c r="H1566">
        <v>13333.71</v>
      </c>
      <c r="I1566" t="s">
        <v>12</v>
      </c>
      <c r="J1566" t="s">
        <v>11</v>
      </c>
      <c r="K1566" t="s">
        <v>23</v>
      </c>
      <c r="L1566" s="16" t="str">
        <f t="shared" si="24"/>
        <v>Aug</v>
      </c>
      <c r="M1566" s="16">
        <f>IF(D1566="?",$R$7,D1566)</f>
        <v>1976</v>
      </c>
      <c r="N1566" s="24" t="str">
        <f>IF(I1566="?",$R$12,I1566)</f>
        <v>tier - 3</v>
      </c>
      <c r="O1566" s="24" t="str">
        <f>IF(J1566="?",$R$18,J1566)</f>
        <v>tier - 2</v>
      </c>
    </row>
    <row r="1567" spans="3:15" x14ac:dyDescent="0.35">
      <c r="C1567" t="s">
        <v>1592</v>
      </c>
      <c r="D1567">
        <v>1960</v>
      </c>
      <c r="E1567" t="s">
        <v>15</v>
      </c>
      <c r="F1567">
        <v>11</v>
      </c>
      <c r="G1567">
        <v>0</v>
      </c>
      <c r="H1567">
        <v>13352.1</v>
      </c>
      <c r="I1567" t="s">
        <v>12</v>
      </c>
      <c r="J1567" t="s">
        <v>16</v>
      </c>
      <c r="K1567" t="s">
        <v>23</v>
      </c>
      <c r="L1567" s="16" t="str">
        <f t="shared" si="24"/>
        <v>Nov</v>
      </c>
      <c r="M1567" s="16">
        <f>IF(D1567="?",$R$7,D1567)</f>
        <v>1960</v>
      </c>
      <c r="N1567" s="24" t="str">
        <f>IF(I1567="?",$R$12,I1567)</f>
        <v>tier - 3</v>
      </c>
      <c r="O1567" s="24" t="str">
        <f>IF(J1567="?",$R$18,J1567)</f>
        <v>tier - 1</v>
      </c>
    </row>
    <row r="1568" spans="3:15" x14ac:dyDescent="0.35">
      <c r="C1568" t="s">
        <v>1593</v>
      </c>
      <c r="D1568">
        <v>1990</v>
      </c>
      <c r="E1568" t="s">
        <v>37</v>
      </c>
      <c r="F1568">
        <v>2</v>
      </c>
      <c r="G1568">
        <v>3</v>
      </c>
      <c r="H1568">
        <v>13360.94</v>
      </c>
      <c r="I1568" t="s">
        <v>12</v>
      </c>
      <c r="J1568" t="s">
        <v>16</v>
      </c>
      <c r="K1568" t="s">
        <v>23</v>
      </c>
      <c r="L1568" s="16" t="str">
        <f t="shared" si="24"/>
        <v>Oct</v>
      </c>
      <c r="M1568" s="16">
        <f>IF(D1568="?",$R$7,D1568)</f>
        <v>1990</v>
      </c>
      <c r="N1568" s="24" t="str">
        <f>IF(I1568="?",$R$12,I1568)</f>
        <v>tier - 3</v>
      </c>
      <c r="O1568" s="24" t="str">
        <f>IF(J1568="?",$R$18,J1568)</f>
        <v>tier - 1</v>
      </c>
    </row>
    <row r="1569" spans="3:15" x14ac:dyDescent="0.35">
      <c r="C1569" t="s">
        <v>1594</v>
      </c>
      <c r="D1569">
        <v>1964</v>
      </c>
      <c r="E1569" t="s">
        <v>20</v>
      </c>
      <c r="F1569">
        <v>24</v>
      </c>
      <c r="G1569">
        <v>0</v>
      </c>
      <c r="H1569">
        <v>13375.76</v>
      </c>
      <c r="I1569" t="s">
        <v>12</v>
      </c>
      <c r="J1569" t="s">
        <v>11</v>
      </c>
      <c r="K1569" t="s">
        <v>200</v>
      </c>
      <c r="L1569" s="16" t="str">
        <f t="shared" si="24"/>
        <v>Sep</v>
      </c>
      <c r="M1569" s="16">
        <f>IF(D1569="?",$R$7,D1569)</f>
        <v>1964</v>
      </c>
      <c r="N1569" s="24" t="str">
        <f>IF(I1569="?",$R$12,I1569)</f>
        <v>tier - 3</v>
      </c>
      <c r="O1569" s="24" t="str">
        <f>IF(J1569="?",$R$18,J1569)</f>
        <v>tier - 2</v>
      </c>
    </row>
    <row r="1570" spans="3:15" x14ac:dyDescent="0.35">
      <c r="C1570" t="s">
        <v>1595</v>
      </c>
      <c r="D1570">
        <v>1979</v>
      </c>
      <c r="E1570" t="s">
        <v>20</v>
      </c>
      <c r="F1570">
        <v>30</v>
      </c>
      <c r="G1570">
        <v>2</v>
      </c>
      <c r="H1570">
        <v>13377.41</v>
      </c>
      <c r="I1570" t="s">
        <v>12</v>
      </c>
      <c r="J1570" t="s">
        <v>12</v>
      </c>
      <c r="K1570" t="s">
        <v>535</v>
      </c>
      <c r="L1570" s="16" t="str">
        <f t="shared" si="24"/>
        <v>Sep</v>
      </c>
      <c r="M1570" s="16">
        <f>IF(D1570="?",$R$7,D1570)</f>
        <v>1979</v>
      </c>
      <c r="N1570" s="24" t="str">
        <f>IF(I1570="?",$R$12,I1570)</f>
        <v>tier - 3</v>
      </c>
      <c r="O1570" s="24" t="str">
        <f>IF(J1570="?",$R$18,J1570)</f>
        <v>tier - 3</v>
      </c>
    </row>
    <row r="1571" spans="3:15" x14ac:dyDescent="0.35">
      <c r="C1571" t="s">
        <v>1596</v>
      </c>
      <c r="D1571">
        <v>1984</v>
      </c>
      <c r="E1571" t="s">
        <v>18</v>
      </c>
      <c r="F1571">
        <v>6</v>
      </c>
      <c r="G1571">
        <v>3</v>
      </c>
      <c r="H1571">
        <v>13383.67</v>
      </c>
      <c r="I1571" t="s">
        <v>12</v>
      </c>
      <c r="J1571" t="s">
        <v>11</v>
      </c>
      <c r="K1571" t="s">
        <v>249</v>
      </c>
      <c r="L1571" s="16" t="str">
        <f t="shared" si="24"/>
        <v>Jun</v>
      </c>
      <c r="M1571" s="16">
        <f>IF(D1571="?",$R$7,D1571)</f>
        <v>1984</v>
      </c>
      <c r="N1571" s="24" t="str">
        <f>IF(I1571="?",$R$12,I1571)</f>
        <v>tier - 3</v>
      </c>
      <c r="O1571" s="24" t="str">
        <f>IF(J1571="?",$R$18,J1571)</f>
        <v>tier - 2</v>
      </c>
    </row>
    <row r="1572" spans="3:15" x14ac:dyDescent="0.35">
      <c r="C1572" t="s">
        <v>1597</v>
      </c>
      <c r="D1572">
        <v>1959</v>
      </c>
      <c r="E1572" t="s">
        <v>30</v>
      </c>
      <c r="F1572">
        <v>9</v>
      </c>
      <c r="G1572">
        <v>0</v>
      </c>
      <c r="H1572">
        <v>13390.56</v>
      </c>
      <c r="I1572" t="s">
        <v>12</v>
      </c>
      <c r="J1572" t="s">
        <v>12</v>
      </c>
      <c r="K1572" t="s">
        <v>42</v>
      </c>
      <c r="L1572" s="16" t="str">
        <f t="shared" si="24"/>
        <v>Dec</v>
      </c>
      <c r="M1572" s="16">
        <f>IF(D1572="?",$R$7,D1572)</f>
        <v>1959</v>
      </c>
      <c r="N1572" s="24" t="str">
        <f>IF(I1572="?",$R$12,I1572)</f>
        <v>tier - 3</v>
      </c>
      <c r="O1572" s="24" t="str">
        <f>IF(J1572="?",$R$18,J1572)</f>
        <v>tier - 3</v>
      </c>
    </row>
    <row r="1573" spans="3:15" x14ac:dyDescent="0.35">
      <c r="C1573" t="s">
        <v>1598</v>
      </c>
      <c r="D1573">
        <v>1959</v>
      </c>
      <c r="E1573" t="s">
        <v>15</v>
      </c>
      <c r="F1573">
        <v>25</v>
      </c>
      <c r="G1573">
        <v>0</v>
      </c>
      <c r="H1573">
        <v>13393.76</v>
      </c>
      <c r="I1573" t="s">
        <v>12</v>
      </c>
      <c r="J1573" t="s">
        <v>16</v>
      </c>
      <c r="K1573" t="s">
        <v>42</v>
      </c>
      <c r="L1573" s="16" t="str">
        <f t="shared" si="24"/>
        <v>Nov</v>
      </c>
      <c r="M1573" s="16">
        <f>IF(D1573="?",$R$7,D1573)</f>
        <v>1959</v>
      </c>
      <c r="N1573" s="24" t="str">
        <f>IF(I1573="?",$R$12,I1573)</f>
        <v>tier - 3</v>
      </c>
      <c r="O1573" s="24" t="str">
        <f>IF(J1573="?",$R$18,J1573)</f>
        <v>tier - 1</v>
      </c>
    </row>
    <row r="1574" spans="3:15" x14ac:dyDescent="0.35">
      <c r="C1574" t="s">
        <v>1599</v>
      </c>
      <c r="D1574">
        <v>1959</v>
      </c>
      <c r="E1574" t="s">
        <v>30</v>
      </c>
      <c r="F1574">
        <v>20</v>
      </c>
      <c r="G1574">
        <v>0</v>
      </c>
      <c r="H1574">
        <v>13405.39</v>
      </c>
      <c r="I1574" t="s">
        <v>12</v>
      </c>
      <c r="J1574" t="s">
        <v>12</v>
      </c>
      <c r="K1574" t="s">
        <v>13</v>
      </c>
      <c r="L1574" s="16" t="str">
        <f t="shared" si="24"/>
        <v>Dec</v>
      </c>
      <c r="M1574" s="16">
        <f>IF(D1574="?",$R$7,D1574)</f>
        <v>1959</v>
      </c>
      <c r="N1574" s="24" t="str">
        <f>IF(I1574="?",$R$12,I1574)</f>
        <v>tier - 3</v>
      </c>
      <c r="O1574" s="24" t="str">
        <f>IF(J1574="?",$R$18,J1574)</f>
        <v>tier - 3</v>
      </c>
    </row>
    <row r="1575" spans="3:15" x14ac:dyDescent="0.35">
      <c r="C1575" t="s">
        <v>1600</v>
      </c>
      <c r="D1575">
        <v>1992</v>
      </c>
      <c r="E1575" t="s">
        <v>30</v>
      </c>
      <c r="F1575">
        <v>19</v>
      </c>
      <c r="G1575">
        <v>0</v>
      </c>
      <c r="H1575">
        <v>13412.97</v>
      </c>
      <c r="I1575" t="s">
        <v>12</v>
      </c>
      <c r="J1575" t="s">
        <v>12</v>
      </c>
      <c r="K1575" t="s">
        <v>249</v>
      </c>
      <c r="L1575" s="16" t="str">
        <f t="shared" si="24"/>
        <v>Dec</v>
      </c>
      <c r="M1575" s="16">
        <f>IF(D1575="?",$R$7,D1575)</f>
        <v>1992</v>
      </c>
      <c r="N1575" s="24" t="str">
        <f>IF(I1575="?",$R$12,I1575)</f>
        <v>tier - 3</v>
      </c>
      <c r="O1575" s="24" t="str">
        <f>IF(J1575="?",$R$18,J1575)</f>
        <v>tier - 3</v>
      </c>
    </row>
    <row r="1576" spans="3:15" x14ac:dyDescent="0.35">
      <c r="C1576" t="s">
        <v>1601</v>
      </c>
      <c r="D1576">
        <v>1961</v>
      </c>
      <c r="E1576" t="s">
        <v>10</v>
      </c>
      <c r="F1576">
        <v>22</v>
      </c>
      <c r="G1576">
        <v>0</v>
      </c>
      <c r="H1576">
        <v>13415.04</v>
      </c>
      <c r="I1576" t="s">
        <v>12</v>
      </c>
      <c r="J1576" t="s">
        <v>11</v>
      </c>
      <c r="K1576" t="s">
        <v>23</v>
      </c>
      <c r="L1576" s="16" t="str">
        <f t="shared" si="24"/>
        <v>Jul</v>
      </c>
      <c r="M1576" s="16">
        <f>IF(D1576="?",$R$7,D1576)</f>
        <v>1961</v>
      </c>
      <c r="N1576" s="24" t="str">
        <f>IF(I1576="?",$R$12,I1576)</f>
        <v>tier - 3</v>
      </c>
      <c r="O1576" s="24" t="str">
        <f>IF(J1576="?",$R$18,J1576)</f>
        <v>tier - 2</v>
      </c>
    </row>
    <row r="1577" spans="3:15" x14ac:dyDescent="0.35">
      <c r="C1577" t="s">
        <v>1602</v>
      </c>
      <c r="D1577">
        <v>1994</v>
      </c>
      <c r="E1577" t="s">
        <v>18</v>
      </c>
      <c r="F1577">
        <v>17</v>
      </c>
      <c r="G1577">
        <v>0</v>
      </c>
      <c r="H1577">
        <v>13417.05</v>
      </c>
      <c r="I1577" t="s">
        <v>12</v>
      </c>
      <c r="J1577" t="s">
        <v>12</v>
      </c>
      <c r="K1577" t="s">
        <v>23</v>
      </c>
      <c r="L1577" s="16" t="str">
        <f t="shared" si="24"/>
        <v>Jun</v>
      </c>
      <c r="M1577" s="16">
        <f>IF(D1577="?",$R$7,D1577)</f>
        <v>1994</v>
      </c>
      <c r="N1577" s="24" t="str">
        <f>IF(I1577="?",$R$12,I1577)</f>
        <v>tier - 3</v>
      </c>
      <c r="O1577" s="24" t="str">
        <f>IF(J1577="?",$R$18,J1577)</f>
        <v>tier - 3</v>
      </c>
    </row>
    <row r="1578" spans="3:15" x14ac:dyDescent="0.35">
      <c r="C1578" t="s">
        <v>1603</v>
      </c>
      <c r="D1578">
        <v>1961</v>
      </c>
      <c r="E1578" t="s">
        <v>15</v>
      </c>
      <c r="F1578">
        <v>3</v>
      </c>
      <c r="G1578">
        <v>0</v>
      </c>
      <c r="H1578">
        <v>13429.04</v>
      </c>
      <c r="I1578" t="s">
        <v>12</v>
      </c>
      <c r="J1578" t="s">
        <v>12</v>
      </c>
      <c r="K1578" t="s">
        <v>23</v>
      </c>
      <c r="L1578" s="16" t="str">
        <f t="shared" si="24"/>
        <v>Nov</v>
      </c>
      <c r="M1578" s="16">
        <f>IF(D1578="?",$R$7,D1578)</f>
        <v>1961</v>
      </c>
      <c r="N1578" s="24" t="str">
        <f>IF(I1578="?",$R$12,I1578)</f>
        <v>tier - 3</v>
      </c>
      <c r="O1578" s="24" t="str">
        <f>IF(J1578="?",$R$18,J1578)</f>
        <v>tier - 3</v>
      </c>
    </row>
    <row r="1579" spans="3:15" x14ac:dyDescent="0.35">
      <c r="C1579" t="s">
        <v>1604</v>
      </c>
      <c r="D1579">
        <v>1966</v>
      </c>
      <c r="E1579" t="s">
        <v>15</v>
      </c>
      <c r="F1579">
        <v>14</v>
      </c>
      <c r="G1579">
        <v>3</v>
      </c>
      <c r="H1579">
        <v>13430.27</v>
      </c>
      <c r="I1579" t="s">
        <v>12</v>
      </c>
      <c r="J1579" t="s">
        <v>12</v>
      </c>
      <c r="K1579" t="s">
        <v>247</v>
      </c>
      <c r="L1579" s="16" t="str">
        <f t="shared" si="24"/>
        <v>Nov</v>
      </c>
      <c r="M1579" s="16">
        <f>IF(D1579="?",$R$7,D1579)</f>
        <v>1966</v>
      </c>
      <c r="N1579" s="24" t="str">
        <f>IF(I1579="?",$R$12,I1579)</f>
        <v>tier - 3</v>
      </c>
      <c r="O1579" s="24" t="str">
        <f>IF(J1579="?",$R$18,J1579)</f>
        <v>tier - 3</v>
      </c>
    </row>
    <row r="1580" spans="3:15" x14ac:dyDescent="0.35">
      <c r="C1580" t="s">
        <v>1605</v>
      </c>
      <c r="D1580">
        <v>1975</v>
      </c>
      <c r="E1580" t="s">
        <v>18</v>
      </c>
      <c r="F1580">
        <v>29</v>
      </c>
      <c r="G1580">
        <v>1</v>
      </c>
      <c r="H1580">
        <v>13440.7</v>
      </c>
      <c r="I1580" t="s">
        <v>12</v>
      </c>
      <c r="J1580" t="s">
        <v>11</v>
      </c>
      <c r="K1580" t="s">
        <v>23</v>
      </c>
      <c r="L1580" s="16" t="str">
        <f t="shared" si="24"/>
        <v>Jun</v>
      </c>
      <c r="M1580" s="16">
        <f>IF(D1580="?",$R$7,D1580)</f>
        <v>1975</v>
      </c>
      <c r="N1580" s="24" t="str">
        <f>IF(I1580="?",$R$12,I1580)</f>
        <v>tier - 3</v>
      </c>
      <c r="O1580" s="24" t="str">
        <f>IF(J1580="?",$R$18,J1580)</f>
        <v>tier - 2</v>
      </c>
    </row>
    <row r="1581" spans="3:15" x14ac:dyDescent="0.35">
      <c r="C1581" t="s">
        <v>1606</v>
      </c>
      <c r="D1581">
        <v>1960</v>
      </c>
      <c r="E1581" t="s">
        <v>35</v>
      </c>
      <c r="F1581">
        <v>13</v>
      </c>
      <c r="G1581">
        <v>0</v>
      </c>
      <c r="H1581">
        <v>13451.12</v>
      </c>
      <c r="I1581" t="s">
        <v>12</v>
      </c>
      <c r="J1581" t="s">
        <v>16</v>
      </c>
      <c r="K1581" t="s">
        <v>42</v>
      </c>
      <c r="L1581" s="16" t="str">
        <f t="shared" si="24"/>
        <v>Aug</v>
      </c>
      <c r="M1581" s="16">
        <f>IF(D1581="?",$R$7,D1581)</f>
        <v>1960</v>
      </c>
      <c r="N1581" s="24" t="str">
        <f>IF(I1581="?",$R$12,I1581)</f>
        <v>tier - 3</v>
      </c>
      <c r="O1581" s="24" t="str">
        <f>IF(J1581="?",$R$18,J1581)</f>
        <v>tier - 1</v>
      </c>
    </row>
    <row r="1582" spans="3:15" x14ac:dyDescent="0.35">
      <c r="C1582" t="s">
        <v>1607</v>
      </c>
      <c r="D1582">
        <v>1960</v>
      </c>
      <c r="E1582" t="s">
        <v>10</v>
      </c>
      <c r="F1582">
        <v>11</v>
      </c>
      <c r="G1582">
        <v>0</v>
      </c>
      <c r="H1582">
        <v>13457.96</v>
      </c>
      <c r="I1582" t="s">
        <v>12</v>
      </c>
      <c r="J1582" t="s">
        <v>16</v>
      </c>
      <c r="K1582" t="s">
        <v>13</v>
      </c>
      <c r="L1582" s="16" t="str">
        <f t="shared" si="24"/>
        <v>Jul</v>
      </c>
      <c r="M1582" s="16">
        <f>IF(D1582="?",$R$7,D1582)</f>
        <v>1960</v>
      </c>
      <c r="N1582" s="24" t="str">
        <f>IF(I1582="?",$R$12,I1582)</f>
        <v>tier - 3</v>
      </c>
      <c r="O1582" s="24" t="str">
        <f>IF(J1582="?",$R$18,J1582)</f>
        <v>tier - 1</v>
      </c>
    </row>
    <row r="1583" spans="3:15" x14ac:dyDescent="0.35">
      <c r="C1583" t="s">
        <v>1608</v>
      </c>
      <c r="D1583">
        <v>1960</v>
      </c>
      <c r="E1583" t="s">
        <v>30</v>
      </c>
      <c r="F1583">
        <v>16</v>
      </c>
      <c r="G1583">
        <v>0</v>
      </c>
      <c r="H1583">
        <v>13462.52</v>
      </c>
      <c r="I1583" t="s">
        <v>12</v>
      </c>
      <c r="J1583" t="s">
        <v>11</v>
      </c>
      <c r="K1583" t="s">
        <v>42</v>
      </c>
      <c r="L1583" s="16" t="str">
        <f t="shared" si="24"/>
        <v>Dec</v>
      </c>
      <c r="M1583" s="16">
        <f>IF(D1583="?",$R$7,D1583)</f>
        <v>1960</v>
      </c>
      <c r="N1583" s="24" t="str">
        <f>IF(I1583="?",$R$12,I1583)</f>
        <v>tier - 3</v>
      </c>
      <c r="O1583" s="24" t="str">
        <f>IF(J1583="?",$R$18,J1583)</f>
        <v>tier - 2</v>
      </c>
    </row>
    <row r="1584" spans="3:15" x14ac:dyDescent="0.35">
      <c r="C1584" t="s">
        <v>1609</v>
      </c>
      <c r="D1584">
        <v>1985</v>
      </c>
      <c r="E1584" t="s">
        <v>35</v>
      </c>
      <c r="F1584">
        <v>19</v>
      </c>
      <c r="G1584">
        <v>3</v>
      </c>
      <c r="H1584">
        <v>13465.8</v>
      </c>
      <c r="I1584" t="s">
        <v>12</v>
      </c>
      <c r="J1584" t="s">
        <v>16</v>
      </c>
      <c r="K1584" t="s">
        <v>23</v>
      </c>
      <c r="L1584" s="16" t="str">
        <f t="shared" si="24"/>
        <v>Aug</v>
      </c>
      <c r="M1584" s="16">
        <f>IF(D1584="?",$R$7,D1584)</f>
        <v>1985</v>
      </c>
      <c r="N1584" s="24" t="str">
        <f>IF(I1584="?",$R$12,I1584)</f>
        <v>tier - 3</v>
      </c>
      <c r="O1584" s="24" t="str">
        <f>IF(J1584="?",$R$18,J1584)</f>
        <v>tier - 1</v>
      </c>
    </row>
    <row r="1585" spans="3:15" x14ac:dyDescent="0.35">
      <c r="C1585" t="s">
        <v>1610</v>
      </c>
      <c r="D1585">
        <v>1960</v>
      </c>
      <c r="E1585" t="s">
        <v>10</v>
      </c>
      <c r="F1585">
        <v>28</v>
      </c>
      <c r="G1585">
        <v>0</v>
      </c>
      <c r="H1585">
        <v>13470.8</v>
      </c>
      <c r="I1585" t="s">
        <v>12</v>
      </c>
      <c r="J1585" t="s">
        <v>11</v>
      </c>
      <c r="K1585" t="s">
        <v>13</v>
      </c>
      <c r="L1585" s="16" t="str">
        <f t="shared" si="24"/>
        <v>Jul</v>
      </c>
      <c r="M1585" s="16">
        <f>IF(D1585="?",$R$7,D1585)</f>
        <v>1960</v>
      </c>
      <c r="N1585" s="24" t="str">
        <f>IF(I1585="?",$R$12,I1585)</f>
        <v>tier - 3</v>
      </c>
      <c r="O1585" s="24" t="str">
        <f>IF(J1585="?",$R$18,J1585)</f>
        <v>tier - 2</v>
      </c>
    </row>
    <row r="1586" spans="3:15" x14ac:dyDescent="0.35">
      <c r="C1586" t="s">
        <v>1611</v>
      </c>
      <c r="D1586">
        <v>1960</v>
      </c>
      <c r="E1586" t="s">
        <v>10</v>
      </c>
      <c r="F1586">
        <v>24</v>
      </c>
      <c r="G1586">
        <v>0</v>
      </c>
      <c r="H1586">
        <v>13470.86</v>
      </c>
      <c r="I1586" t="s">
        <v>12</v>
      </c>
      <c r="J1586" t="s">
        <v>12</v>
      </c>
      <c r="K1586" t="s">
        <v>42</v>
      </c>
      <c r="L1586" s="16" t="str">
        <f t="shared" si="24"/>
        <v>Jul</v>
      </c>
      <c r="M1586" s="16">
        <f>IF(D1586="?",$R$7,D1586)</f>
        <v>1960</v>
      </c>
      <c r="N1586" s="24" t="str">
        <f>IF(I1586="?",$R$12,I1586)</f>
        <v>tier - 3</v>
      </c>
      <c r="O1586" s="24" t="str">
        <f>IF(J1586="?",$R$18,J1586)</f>
        <v>tier - 3</v>
      </c>
    </row>
    <row r="1587" spans="3:15" x14ac:dyDescent="0.35">
      <c r="C1587" t="s">
        <v>1612</v>
      </c>
      <c r="D1587">
        <v>1975</v>
      </c>
      <c r="E1587" t="s">
        <v>35</v>
      </c>
      <c r="F1587">
        <v>7</v>
      </c>
      <c r="G1587">
        <v>1</v>
      </c>
      <c r="H1587">
        <v>13472.19</v>
      </c>
      <c r="I1587" t="s">
        <v>12</v>
      </c>
      <c r="J1587" t="s">
        <v>11</v>
      </c>
      <c r="K1587" t="s">
        <v>23</v>
      </c>
      <c r="L1587" s="16" t="str">
        <f t="shared" si="24"/>
        <v>Aug</v>
      </c>
      <c r="M1587" s="16">
        <f>IF(D1587="?",$R$7,D1587)</f>
        <v>1975</v>
      </c>
      <c r="N1587" s="24" t="str">
        <f>IF(I1587="?",$R$12,I1587)</f>
        <v>tier - 3</v>
      </c>
      <c r="O1587" s="24" t="str">
        <f>IF(J1587="?",$R$18,J1587)</f>
        <v>tier - 2</v>
      </c>
    </row>
    <row r="1588" spans="3:15" x14ac:dyDescent="0.35">
      <c r="C1588" t="s">
        <v>1613</v>
      </c>
      <c r="D1588">
        <v>1990</v>
      </c>
      <c r="E1588" t="s">
        <v>35</v>
      </c>
      <c r="F1588">
        <v>30</v>
      </c>
      <c r="G1588">
        <v>3</v>
      </c>
      <c r="H1588">
        <v>13480.83</v>
      </c>
      <c r="I1588" t="s">
        <v>12</v>
      </c>
      <c r="J1588" t="s">
        <v>11</v>
      </c>
      <c r="K1588" t="s">
        <v>249</v>
      </c>
      <c r="L1588" s="16" t="str">
        <f t="shared" si="24"/>
        <v>Aug</v>
      </c>
      <c r="M1588" s="16">
        <f>IF(D1588="?",$R$7,D1588)</f>
        <v>1990</v>
      </c>
      <c r="N1588" s="24" t="str">
        <f>IF(I1588="?",$R$12,I1588)</f>
        <v>tier - 3</v>
      </c>
      <c r="O1588" s="24" t="str">
        <f>IF(J1588="?",$R$18,J1588)</f>
        <v>tier - 2</v>
      </c>
    </row>
    <row r="1589" spans="3:15" x14ac:dyDescent="0.35">
      <c r="C1589" t="s">
        <v>1614</v>
      </c>
      <c r="D1589">
        <v>1963</v>
      </c>
      <c r="E1589" t="s">
        <v>37</v>
      </c>
      <c r="F1589">
        <v>14</v>
      </c>
      <c r="G1589">
        <v>0</v>
      </c>
      <c r="H1589">
        <v>13511.28</v>
      </c>
      <c r="I1589" t="s">
        <v>12</v>
      </c>
      <c r="J1589" t="s">
        <v>16</v>
      </c>
      <c r="K1589" t="s">
        <v>23</v>
      </c>
      <c r="L1589" s="16" t="str">
        <f t="shared" si="24"/>
        <v>Oct</v>
      </c>
      <c r="M1589" s="16">
        <f>IF(D1589="?",$R$7,D1589)</f>
        <v>1963</v>
      </c>
      <c r="N1589" s="24" t="str">
        <f>IF(I1589="?",$R$12,I1589)</f>
        <v>tier - 3</v>
      </c>
      <c r="O1589" s="24" t="str">
        <f>IF(J1589="?",$R$18,J1589)</f>
        <v>tier - 1</v>
      </c>
    </row>
    <row r="1590" spans="3:15" x14ac:dyDescent="0.35">
      <c r="C1590" t="s">
        <v>1615</v>
      </c>
      <c r="D1590">
        <v>1960</v>
      </c>
      <c r="E1590" t="s">
        <v>10</v>
      </c>
      <c r="F1590">
        <v>11</v>
      </c>
      <c r="G1590">
        <v>0</v>
      </c>
      <c r="H1590">
        <v>13555</v>
      </c>
      <c r="I1590" t="s">
        <v>12</v>
      </c>
      <c r="J1590" t="s">
        <v>12</v>
      </c>
      <c r="K1590" t="s">
        <v>356</v>
      </c>
      <c r="L1590" s="16" t="str">
        <f t="shared" si="24"/>
        <v>Jul</v>
      </c>
      <c r="M1590" s="16">
        <f>IF(D1590="?",$R$7,D1590)</f>
        <v>1960</v>
      </c>
      <c r="N1590" s="24" t="str">
        <f>IF(I1590="?",$R$12,I1590)</f>
        <v>tier - 3</v>
      </c>
      <c r="O1590" s="24" t="str">
        <f>IF(J1590="?",$R$18,J1590)</f>
        <v>tier - 3</v>
      </c>
    </row>
    <row r="1591" spans="3:15" x14ac:dyDescent="0.35">
      <c r="C1591" t="s">
        <v>1616</v>
      </c>
      <c r="D1591">
        <v>1968</v>
      </c>
      <c r="E1591" t="s">
        <v>10</v>
      </c>
      <c r="F1591">
        <v>15</v>
      </c>
      <c r="G1591">
        <v>0</v>
      </c>
      <c r="H1591">
        <v>13566.04</v>
      </c>
      <c r="I1591" t="s">
        <v>12</v>
      </c>
      <c r="J1591" t="s">
        <v>12</v>
      </c>
      <c r="K1591" t="s">
        <v>535</v>
      </c>
      <c r="L1591" s="16" t="str">
        <f t="shared" si="24"/>
        <v>Jul</v>
      </c>
      <c r="M1591" s="16">
        <f>IF(D1591="?",$R$7,D1591)</f>
        <v>1968</v>
      </c>
      <c r="N1591" s="24" t="str">
        <f>IF(I1591="?",$R$12,I1591)</f>
        <v>tier - 3</v>
      </c>
      <c r="O1591" s="24" t="str">
        <f>IF(J1591="?",$R$18,J1591)</f>
        <v>tier - 3</v>
      </c>
    </row>
    <row r="1592" spans="3:15" x14ac:dyDescent="0.35">
      <c r="C1592" t="s">
        <v>1617</v>
      </c>
      <c r="D1592">
        <v>1992</v>
      </c>
      <c r="E1592" t="s">
        <v>35</v>
      </c>
      <c r="F1592">
        <v>14</v>
      </c>
      <c r="G1592">
        <v>0</v>
      </c>
      <c r="H1592">
        <v>13588.17</v>
      </c>
      <c r="I1592" t="s">
        <v>12</v>
      </c>
      <c r="J1592" t="s">
        <v>16</v>
      </c>
      <c r="K1592" t="s">
        <v>23</v>
      </c>
      <c r="L1592" s="16" t="str">
        <f t="shared" si="24"/>
        <v>Aug</v>
      </c>
      <c r="M1592" s="16">
        <f>IF(D1592="?",$R$7,D1592)</f>
        <v>1992</v>
      </c>
      <c r="N1592" s="24" t="str">
        <f>IF(I1592="?",$R$12,I1592)</f>
        <v>tier - 3</v>
      </c>
      <c r="O1592" s="24" t="str">
        <f>IF(J1592="?",$R$18,J1592)</f>
        <v>tier - 1</v>
      </c>
    </row>
    <row r="1593" spans="3:15" x14ac:dyDescent="0.35">
      <c r="C1593" t="s">
        <v>1618</v>
      </c>
      <c r="D1593">
        <v>1964</v>
      </c>
      <c r="E1593" t="s">
        <v>20</v>
      </c>
      <c r="F1593">
        <v>10</v>
      </c>
      <c r="G1593">
        <v>2</v>
      </c>
      <c r="H1593">
        <v>13607.37</v>
      </c>
      <c r="I1593" t="s">
        <v>12</v>
      </c>
      <c r="J1593" t="s">
        <v>16</v>
      </c>
      <c r="K1593" t="s">
        <v>247</v>
      </c>
      <c r="L1593" s="16" t="str">
        <f t="shared" si="24"/>
        <v>Sep</v>
      </c>
      <c r="M1593" s="16">
        <f>IF(D1593="?",$R$7,D1593)</f>
        <v>1964</v>
      </c>
      <c r="N1593" s="24" t="str">
        <f>IF(I1593="?",$R$12,I1593)</f>
        <v>tier - 3</v>
      </c>
      <c r="O1593" s="24" t="str">
        <f>IF(J1593="?",$R$18,J1593)</f>
        <v>tier - 1</v>
      </c>
    </row>
    <row r="1594" spans="3:15" x14ac:dyDescent="0.35">
      <c r="C1594" t="s">
        <v>1619</v>
      </c>
      <c r="D1594">
        <v>1961</v>
      </c>
      <c r="E1594" t="s">
        <v>15</v>
      </c>
      <c r="F1594">
        <v>18</v>
      </c>
      <c r="G1594">
        <v>0</v>
      </c>
      <c r="H1594">
        <v>13616.36</v>
      </c>
      <c r="I1594" t="s">
        <v>12</v>
      </c>
      <c r="J1594" t="s">
        <v>12</v>
      </c>
      <c r="K1594" t="s">
        <v>247</v>
      </c>
      <c r="L1594" s="16" t="str">
        <f t="shared" si="24"/>
        <v>Nov</v>
      </c>
      <c r="M1594" s="16">
        <f>IF(D1594="?",$R$7,D1594)</f>
        <v>1961</v>
      </c>
      <c r="N1594" s="24" t="str">
        <f>IF(I1594="?",$R$12,I1594)</f>
        <v>tier - 3</v>
      </c>
      <c r="O1594" s="24" t="str">
        <f>IF(J1594="?",$R$18,J1594)</f>
        <v>tier - 3</v>
      </c>
    </row>
    <row r="1595" spans="3:15" x14ac:dyDescent="0.35">
      <c r="C1595" t="s">
        <v>1620</v>
      </c>
      <c r="D1595">
        <v>1969</v>
      </c>
      <c r="E1595" t="s">
        <v>10</v>
      </c>
      <c r="F1595">
        <v>26</v>
      </c>
      <c r="G1595">
        <v>0</v>
      </c>
      <c r="H1595">
        <v>13622.01</v>
      </c>
      <c r="I1595" t="s">
        <v>12</v>
      </c>
      <c r="J1595" t="s">
        <v>12</v>
      </c>
      <c r="K1595" t="s">
        <v>23</v>
      </c>
      <c r="L1595" s="16" t="str">
        <f t="shared" si="24"/>
        <v>Jul</v>
      </c>
      <c r="M1595" s="16">
        <f>IF(D1595="?",$R$7,D1595)</f>
        <v>1969</v>
      </c>
      <c r="N1595" s="24" t="str">
        <f>IF(I1595="?",$R$12,I1595)</f>
        <v>tier - 3</v>
      </c>
      <c r="O1595" s="24" t="str">
        <f>IF(J1595="?",$R$18,J1595)</f>
        <v>tier - 3</v>
      </c>
    </row>
    <row r="1596" spans="3:15" x14ac:dyDescent="0.35">
      <c r="C1596" t="s">
        <v>1621</v>
      </c>
      <c r="D1596">
        <v>1961</v>
      </c>
      <c r="E1596" t="s">
        <v>30</v>
      </c>
      <c r="F1596">
        <v>24</v>
      </c>
      <c r="G1596">
        <v>0</v>
      </c>
      <c r="H1596">
        <v>13635.64</v>
      </c>
      <c r="I1596" t="s">
        <v>12</v>
      </c>
      <c r="J1596" t="s">
        <v>12</v>
      </c>
      <c r="K1596" t="s">
        <v>247</v>
      </c>
      <c r="L1596" s="16" t="str">
        <f t="shared" si="24"/>
        <v>Dec</v>
      </c>
      <c r="M1596" s="16">
        <f>IF(D1596="?",$R$7,D1596)</f>
        <v>1961</v>
      </c>
      <c r="N1596" s="24" t="str">
        <f>IF(I1596="?",$R$12,I1596)</f>
        <v>tier - 3</v>
      </c>
      <c r="O1596" s="24" t="str">
        <f>IF(J1596="?",$R$18,J1596)</f>
        <v>tier - 3</v>
      </c>
    </row>
    <row r="1597" spans="3:15" x14ac:dyDescent="0.35">
      <c r="C1597" t="s">
        <v>1622</v>
      </c>
      <c r="D1597">
        <v>1984</v>
      </c>
      <c r="E1597" t="s">
        <v>10</v>
      </c>
      <c r="F1597">
        <v>20</v>
      </c>
      <c r="G1597">
        <v>3</v>
      </c>
      <c r="H1597">
        <v>13638.06</v>
      </c>
      <c r="I1597" t="s">
        <v>12</v>
      </c>
      <c r="J1597" t="s">
        <v>12</v>
      </c>
      <c r="K1597" t="s">
        <v>249</v>
      </c>
      <c r="L1597" s="16" t="str">
        <f t="shared" si="24"/>
        <v>Jul</v>
      </c>
      <c r="M1597" s="16">
        <f>IF(D1597="?",$R$7,D1597)</f>
        <v>1984</v>
      </c>
      <c r="N1597" s="24" t="str">
        <f>IF(I1597="?",$R$12,I1597)</f>
        <v>tier - 3</v>
      </c>
      <c r="O1597" s="24" t="str">
        <f>IF(J1597="?",$R$18,J1597)</f>
        <v>tier - 3</v>
      </c>
    </row>
    <row r="1598" spans="3:15" x14ac:dyDescent="0.35">
      <c r="C1598" t="s">
        <v>1623</v>
      </c>
      <c r="D1598">
        <v>1963</v>
      </c>
      <c r="E1598" t="s">
        <v>35</v>
      </c>
      <c r="F1598">
        <v>4</v>
      </c>
      <c r="G1598">
        <v>0</v>
      </c>
      <c r="H1598">
        <v>13677.68</v>
      </c>
      <c r="I1598" t="s">
        <v>12</v>
      </c>
      <c r="J1598" t="s">
        <v>11</v>
      </c>
      <c r="K1598" t="s">
        <v>300</v>
      </c>
      <c r="L1598" s="16" t="str">
        <f t="shared" si="24"/>
        <v>Aug</v>
      </c>
      <c r="M1598" s="16">
        <f>IF(D1598="?",$R$7,D1598)</f>
        <v>1963</v>
      </c>
      <c r="N1598" s="24" t="str">
        <f>IF(I1598="?",$R$12,I1598)</f>
        <v>tier - 3</v>
      </c>
      <c r="O1598" s="24" t="str">
        <f>IF(J1598="?",$R$18,J1598)</f>
        <v>tier - 2</v>
      </c>
    </row>
    <row r="1599" spans="3:15" x14ac:dyDescent="0.35">
      <c r="C1599" t="s">
        <v>1624</v>
      </c>
      <c r="D1599">
        <v>1985</v>
      </c>
      <c r="E1599" t="s">
        <v>20</v>
      </c>
      <c r="F1599">
        <v>14</v>
      </c>
      <c r="G1599">
        <v>3</v>
      </c>
      <c r="H1599">
        <v>13685.51</v>
      </c>
      <c r="I1599" t="s">
        <v>12</v>
      </c>
      <c r="J1599" t="s">
        <v>16</v>
      </c>
      <c r="K1599" t="s">
        <v>535</v>
      </c>
      <c r="L1599" s="16" t="str">
        <f t="shared" si="24"/>
        <v>Sep</v>
      </c>
      <c r="M1599" s="16">
        <f>IF(D1599="?",$R$7,D1599)</f>
        <v>1985</v>
      </c>
      <c r="N1599" s="24" t="str">
        <f>IF(I1599="?",$R$12,I1599)</f>
        <v>tier - 3</v>
      </c>
      <c r="O1599" s="24" t="str">
        <f>IF(J1599="?",$R$18,J1599)</f>
        <v>tier - 1</v>
      </c>
    </row>
    <row r="1600" spans="3:15" x14ac:dyDescent="0.35">
      <c r="C1600" t="s">
        <v>1625</v>
      </c>
      <c r="D1600">
        <v>1986</v>
      </c>
      <c r="E1600" t="s">
        <v>15</v>
      </c>
      <c r="F1600">
        <v>24</v>
      </c>
      <c r="G1600">
        <v>3</v>
      </c>
      <c r="H1600">
        <v>13714.55</v>
      </c>
      <c r="I1600" t="s">
        <v>12</v>
      </c>
      <c r="J1600" t="s">
        <v>11</v>
      </c>
      <c r="K1600" t="s">
        <v>249</v>
      </c>
      <c r="L1600" s="16" t="str">
        <f t="shared" si="24"/>
        <v>Nov</v>
      </c>
      <c r="M1600" s="16">
        <f>IF(D1600="?",$R$7,D1600)</f>
        <v>1986</v>
      </c>
      <c r="N1600" s="24" t="str">
        <f>IF(I1600="?",$R$12,I1600)</f>
        <v>tier - 3</v>
      </c>
      <c r="O1600" s="24" t="str">
        <f>IF(J1600="?",$R$18,J1600)</f>
        <v>tier - 2</v>
      </c>
    </row>
    <row r="1601" spans="3:15" x14ac:dyDescent="0.35">
      <c r="C1601" t="s">
        <v>1626</v>
      </c>
      <c r="D1601">
        <v>1981</v>
      </c>
      <c r="E1601" t="s">
        <v>35</v>
      </c>
      <c r="F1601">
        <v>2</v>
      </c>
      <c r="G1601">
        <v>1</v>
      </c>
      <c r="H1601">
        <v>13725.47</v>
      </c>
      <c r="I1601" t="s">
        <v>12</v>
      </c>
      <c r="J1601" t="s">
        <v>11</v>
      </c>
      <c r="K1601" t="s">
        <v>247</v>
      </c>
      <c r="L1601" s="16" t="str">
        <f t="shared" si="24"/>
        <v>Aug</v>
      </c>
      <c r="M1601" s="16">
        <f>IF(D1601="?",$R$7,D1601)</f>
        <v>1981</v>
      </c>
      <c r="N1601" s="24" t="str">
        <f>IF(I1601="?",$R$12,I1601)</f>
        <v>tier - 3</v>
      </c>
      <c r="O1601" s="24" t="str">
        <f>IF(J1601="?",$R$18,J1601)</f>
        <v>tier - 2</v>
      </c>
    </row>
    <row r="1602" spans="3:15" x14ac:dyDescent="0.35">
      <c r="C1602" t="s">
        <v>1627</v>
      </c>
      <c r="D1602">
        <v>1985</v>
      </c>
      <c r="E1602" t="s">
        <v>35</v>
      </c>
      <c r="F1602">
        <v>29</v>
      </c>
      <c r="G1602">
        <v>3</v>
      </c>
      <c r="H1602">
        <v>13726.21</v>
      </c>
      <c r="I1602" t="s">
        <v>12</v>
      </c>
      <c r="J1602" t="s">
        <v>12</v>
      </c>
      <c r="K1602" t="s">
        <v>535</v>
      </c>
      <c r="L1602" s="16" t="str">
        <f t="shared" si="24"/>
        <v>Aug</v>
      </c>
      <c r="M1602" s="16">
        <f>IF(D1602="?",$R$7,D1602)</f>
        <v>1985</v>
      </c>
      <c r="N1602" s="24" t="str">
        <f>IF(I1602="?",$R$12,I1602)</f>
        <v>tier - 3</v>
      </c>
      <c r="O1602" s="24" t="str">
        <f>IF(J1602="?",$R$18,J1602)</f>
        <v>tier - 3</v>
      </c>
    </row>
    <row r="1603" spans="3:15" x14ac:dyDescent="0.35">
      <c r="C1603" t="s">
        <v>1628</v>
      </c>
      <c r="D1603">
        <v>1969</v>
      </c>
      <c r="E1603" t="s">
        <v>37</v>
      </c>
      <c r="F1603">
        <v>23</v>
      </c>
      <c r="G1603">
        <v>0</v>
      </c>
      <c r="H1603">
        <v>13746.74</v>
      </c>
      <c r="I1603" t="s">
        <v>12</v>
      </c>
      <c r="J1603" t="s">
        <v>11</v>
      </c>
      <c r="K1603" t="s">
        <v>535</v>
      </c>
      <c r="L1603" s="16" t="str">
        <f t="shared" si="24"/>
        <v>Oct</v>
      </c>
      <c r="M1603" s="16">
        <f>IF(D1603="?",$R$7,D1603)</f>
        <v>1969</v>
      </c>
      <c r="N1603" s="24" t="str">
        <f>IF(I1603="?",$R$12,I1603)</f>
        <v>tier - 3</v>
      </c>
      <c r="O1603" s="24" t="str">
        <f>IF(J1603="?",$R$18,J1603)</f>
        <v>tier - 2</v>
      </c>
    </row>
    <row r="1604" spans="3:15" x14ac:dyDescent="0.35">
      <c r="C1604" t="s">
        <v>1629</v>
      </c>
      <c r="D1604">
        <v>2004</v>
      </c>
      <c r="E1604" t="s">
        <v>10</v>
      </c>
      <c r="F1604">
        <v>16</v>
      </c>
      <c r="G1604">
        <v>0</v>
      </c>
      <c r="H1604">
        <v>13747.87</v>
      </c>
      <c r="I1604" t="s">
        <v>12</v>
      </c>
      <c r="J1604" t="s">
        <v>11</v>
      </c>
      <c r="K1604" t="s">
        <v>170</v>
      </c>
      <c r="L1604" s="16" t="str">
        <f t="shared" si="24"/>
        <v>Jul</v>
      </c>
      <c r="M1604" s="16">
        <f>IF(D1604="?",$R$7,D1604)</f>
        <v>2004</v>
      </c>
      <c r="N1604" s="24" t="str">
        <f>IF(I1604="?",$R$12,I1604)</f>
        <v>tier - 3</v>
      </c>
      <c r="O1604" s="24" t="str">
        <f>IF(J1604="?",$R$18,J1604)</f>
        <v>tier - 2</v>
      </c>
    </row>
    <row r="1605" spans="3:15" x14ac:dyDescent="0.35">
      <c r="C1605" t="s">
        <v>1630</v>
      </c>
      <c r="D1605">
        <v>1959</v>
      </c>
      <c r="E1605" t="s">
        <v>35</v>
      </c>
      <c r="F1605">
        <v>6</v>
      </c>
      <c r="G1605">
        <v>0</v>
      </c>
      <c r="H1605">
        <v>13770.1</v>
      </c>
      <c r="I1605" t="s">
        <v>12</v>
      </c>
      <c r="J1605" t="s">
        <v>16</v>
      </c>
      <c r="K1605" t="s">
        <v>23</v>
      </c>
      <c r="L1605" s="16" t="str">
        <f t="shared" si="24"/>
        <v>Aug</v>
      </c>
      <c r="M1605" s="16">
        <f>IF(D1605="?",$R$7,D1605)</f>
        <v>1959</v>
      </c>
      <c r="N1605" s="24" t="str">
        <f>IF(I1605="?",$R$12,I1605)</f>
        <v>tier - 3</v>
      </c>
      <c r="O1605" s="24" t="str">
        <f>IF(J1605="?",$R$18,J1605)</f>
        <v>tier - 1</v>
      </c>
    </row>
    <row r="1606" spans="3:15" x14ac:dyDescent="0.35">
      <c r="C1606" t="s">
        <v>1631</v>
      </c>
      <c r="D1606">
        <v>1966</v>
      </c>
      <c r="E1606" t="s">
        <v>15</v>
      </c>
      <c r="F1606">
        <v>10</v>
      </c>
      <c r="G1606">
        <v>0</v>
      </c>
      <c r="H1606">
        <v>13801.61</v>
      </c>
      <c r="I1606" t="s">
        <v>12</v>
      </c>
      <c r="J1606" t="s">
        <v>12</v>
      </c>
      <c r="K1606" t="s">
        <v>535</v>
      </c>
      <c r="L1606" s="16" t="str">
        <f t="shared" si="24"/>
        <v>Nov</v>
      </c>
      <c r="M1606" s="16">
        <f>IF(D1606="?",$R$7,D1606)</f>
        <v>1966</v>
      </c>
      <c r="N1606" s="24" t="str">
        <f>IF(I1606="?",$R$12,I1606)</f>
        <v>tier - 3</v>
      </c>
      <c r="O1606" s="24" t="str">
        <f>IF(J1606="?",$R$18,J1606)</f>
        <v>tier - 3</v>
      </c>
    </row>
    <row r="1607" spans="3:15" x14ac:dyDescent="0.35">
      <c r="C1607" t="s">
        <v>1632</v>
      </c>
      <c r="D1607">
        <v>1986</v>
      </c>
      <c r="E1607" t="s">
        <v>30</v>
      </c>
      <c r="F1607">
        <v>8</v>
      </c>
      <c r="G1607">
        <v>3</v>
      </c>
      <c r="H1607">
        <v>13819.49</v>
      </c>
      <c r="I1607" t="s">
        <v>12</v>
      </c>
      <c r="J1607" t="s">
        <v>11</v>
      </c>
      <c r="K1607" t="s">
        <v>23</v>
      </c>
      <c r="L1607" s="16" t="str">
        <f t="shared" si="24"/>
        <v>Dec</v>
      </c>
      <c r="M1607" s="16">
        <f>IF(D1607="?",$R$7,D1607)</f>
        <v>1986</v>
      </c>
      <c r="N1607" s="24" t="str">
        <f>IF(I1607="?",$R$12,I1607)</f>
        <v>tier - 3</v>
      </c>
      <c r="O1607" s="24" t="str">
        <f>IF(J1607="?",$R$18,J1607)</f>
        <v>tier - 2</v>
      </c>
    </row>
    <row r="1608" spans="3:15" x14ac:dyDescent="0.35">
      <c r="C1608" t="s">
        <v>1633</v>
      </c>
      <c r="D1608">
        <v>1958</v>
      </c>
      <c r="E1608" t="s">
        <v>15</v>
      </c>
      <c r="F1608">
        <v>25</v>
      </c>
      <c r="G1608">
        <v>0</v>
      </c>
      <c r="H1608">
        <v>13822.8</v>
      </c>
      <c r="I1608" t="s">
        <v>12</v>
      </c>
      <c r="J1608" t="s">
        <v>12</v>
      </c>
      <c r="K1608" t="s">
        <v>42</v>
      </c>
      <c r="L1608" s="16" t="str">
        <f t="shared" si="24"/>
        <v>Nov</v>
      </c>
      <c r="M1608" s="16">
        <f>IF(D1608="?",$R$7,D1608)</f>
        <v>1958</v>
      </c>
      <c r="N1608" s="24" t="str">
        <f>IF(I1608="?",$R$12,I1608)</f>
        <v>tier - 3</v>
      </c>
      <c r="O1608" s="24" t="str">
        <f>IF(J1608="?",$R$18,J1608)</f>
        <v>tier - 3</v>
      </c>
    </row>
    <row r="1609" spans="3:15" x14ac:dyDescent="0.35">
      <c r="C1609" t="s">
        <v>1634</v>
      </c>
      <c r="D1609">
        <v>1958</v>
      </c>
      <c r="E1609" t="s">
        <v>30</v>
      </c>
      <c r="F1609">
        <v>10</v>
      </c>
      <c r="G1609">
        <v>0</v>
      </c>
      <c r="H1609">
        <v>13831.12</v>
      </c>
      <c r="I1609" t="s">
        <v>12</v>
      </c>
      <c r="J1609" t="s">
        <v>16</v>
      </c>
      <c r="K1609" t="s">
        <v>13</v>
      </c>
      <c r="L1609" s="16" t="str">
        <f t="shared" ref="L1609:L1672" si="25">IF(E1609="?","SEP",E1609)</f>
        <v>Dec</v>
      </c>
      <c r="M1609" s="16">
        <f>IF(D1609="?",$R$7,D1609)</f>
        <v>1958</v>
      </c>
      <c r="N1609" s="24" t="str">
        <f>IF(I1609="?",$R$12,I1609)</f>
        <v>tier - 3</v>
      </c>
      <c r="O1609" s="24" t="str">
        <f>IF(J1609="?",$R$18,J1609)</f>
        <v>tier - 1</v>
      </c>
    </row>
    <row r="1610" spans="3:15" x14ac:dyDescent="0.35">
      <c r="C1610" t="s">
        <v>1635</v>
      </c>
      <c r="D1610">
        <v>2003</v>
      </c>
      <c r="E1610" t="s">
        <v>18</v>
      </c>
      <c r="F1610">
        <v>7</v>
      </c>
      <c r="G1610">
        <v>0</v>
      </c>
      <c r="H1610">
        <v>13844.51</v>
      </c>
      <c r="I1610" t="s">
        <v>11</v>
      </c>
      <c r="J1610" t="s">
        <v>16</v>
      </c>
      <c r="K1610" t="s">
        <v>42</v>
      </c>
      <c r="L1610" s="16" t="str">
        <f t="shared" si="25"/>
        <v>Jun</v>
      </c>
      <c r="M1610" s="16">
        <f>IF(D1610="?",$R$7,D1610)</f>
        <v>2003</v>
      </c>
      <c r="N1610" s="24" t="str">
        <f>IF(I1610="?",$R$12,I1610)</f>
        <v>tier - 2</v>
      </c>
      <c r="O1610" s="24" t="str">
        <f>IF(J1610="?",$R$18,J1610)</f>
        <v>tier - 1</v>
      </c>
    </row>
    <row r="1611" spans="3:15" x14ac:dyDescent="0.35">
      <c r="C1611" t="s">
        <v>1636</v>
      </c>
      <c r="D1611">
        <v>1960</v>
      </c>
      <c r="E1611" t="s">
        <v>10</v>
      </c>
      <c r="F1611">
        <v>21</v>
      </c>
      <c r="G1611">
        <v>0</v>
      </c>
      <c r="H1611">
        <v>13844.8</v>
      </c>
      <c r="I1611" t="s">
        <v>11</v>
      </c>
      <c r="J1611" t="s">
        <v>11</v>
      </c>
      <c r="K1611" t="s">
        <v>23</v>
      </c>
      <c r="L1611" s="16" t="str">
        <f t="shared" si="25"/>
        <v>Jul</v>
      </c>
      <c r="M1611" s="16">
        <f>IF(D1611="?",$R$7,D1611)</f>
        <v>1960</v>
      </c>
      <c r="N1611" s="24" t="str">
        <f>IF(I1611="?",$R$12,I1611)</f>
        <v>tier - 2</v>
      </c>
      <c r="O1611" s="24" t="str">
        <f>IF(J1611="?",$R$18,J1611)</f>
        <v>tier - 2</v>
      </c>
    </row>
    <row r="1612" spans="3:15" x14ac:dyDescent="0.35">
      <c r="C1612" t="s">
        <v>1637</v>
      </c>
      <c r="D1612">
        <v>1978</v>
      </c>
      <c r="E1612" t="s">
        <v>30</v>
      </c>
      <c r="F1612">
        <v>19</v>
      </c>
      <c r="G1612">
        <v>2</v>
      </c>
      <c r="H1612">
        <v>13874.89</v>
      </c>
      <c r="I1612" t="s">
        <v>11</v>
      </c>
      <c r="J1612" t="s">
        <v>16</v>
      </c>
      <c r="K1612" t="s">
        <v>23</v>
      </c>
      <c r="L1612" s="16" t="str">
        <f t="shared" si="25"/>
        <v>Dec</v>
      </c>
      <c r="M1612" s="16">
        <f>IF(D1612="?",$R$7,D1612)</f>
        <v>1978</v>
      </c>
      <c r="N1612" s="24" t="str">
        <f>IF(I1612="?",$R$12,I1612)</f>
        <v>tier - 2</v>
      </c>
      <c r="O1612" s="24" t="str">
        <f>IF(J1612="?",$R$18,J1612)</f>
        <v>tier - 1</v>
      </c>
    </row>
    <row r="1613" spans="3:15" x14ac:dyDescent="0.35">
      <c r="C1613" t="s">
        <v>1638</v>
      </c>
      <c r="D1613">
        <v>1959</v>
      </c>
      <c r="E1613" t="s">
        <v>37</v>
      </c>
      <c r="F1613">
        <v>5</v>
      </c>
      <c r="G1613">
        <v>0</v>
      </c>
      <c r="H1613">
        <v>13880.95</v>
      </c>
      <c r="I1613" t="s">
        <v>11</v>
      </c>
      <c r="J1613" t="s">
        <v>11</v>
      </c>
      <c r="K1613" t="s">
        <v>42</v>
      </c>
      <c r="L1613" s="16" t="str">
        <f t="shared" si="25"/>
        <v>Oct</v>
      </c>
      <c r="M1613" s="16">
        <f>IF(D1613="?",$R$7,D1613)</f>
        <v>1959</v>
      </c>
      <c r="N1613" s="24" t="str">
        <f>IF(I1613="?",$R$12,I1613)</f>
        <v>tier - 2</v>
      </c>
      <c r="O1613" s="24" t="str">
        <f>IF(J1613="?",$R$18,J1613)</f>
        <v>tier - 2</v>
      </c>
    </row>
    <row r="1614" spans="3:15" x14ac:dyDescent="0.35">
      <c r="C1614" t="s">
        <v>1639</v>
      </c>
      <c r="D1614">
        <v>1985</v>
      </c>
      <c r="E1614" t="s">
        <v>20</v>
      </c>
      <c r="F1614">
        <v>25</v>
      </c>
      <c r="G1614">
        <v>3</v>
      </c>
      <c r="H1614">
        <v>13886.4</v>
      </c>
      <c r="I1614" t="s">
        <v>11</v>
      </c>
      <c r="J1614" t="s">
        <v>11</v>
      </c>
      <c r="K1614" t="s">
        <v>23</v>
      </c>
      <c r="L1614" s="16" t="str">
        <f t="shared" si="25"/>
        <v>Sep</v>
      </c>
      <c r="M1614" s="16">
        <f>IF(D1614="?",$R$7,D1614)</f>
        <v>1985</v>
      </c>
      <c r="N1614" s="24" t="str">
        <f>IF(I1614="?",$R$12,I1614)</f>
        <v>tier - 2</v>
      </c>
      <c r="O1614" s="24" t="str">
        <f>IF(J1614="?",$R$18,J1614)</f>
        <v>tier - 2</v>
      </c>
    </row>
    <row r="1615" spans="3:15" x14ac:dyDescent="0.35">
      <c r="C1615" t="s">
        <v>1640</v>
      </c>
      <c r="D1615">
        <v>1959</v>
      </c>
      <c r="E1615" t="s">
        <v>30</v>
      </c>
      <c r="F1615">
        <v>29</v>
      </c>
      <c r="G1615">
        <v>0</v>
      </c>
      <c r="H1615">
        <v>13887.2</v>
      </c>
      <c r="I1615" t="s">
        <v>11</v>
      </c>
      <c r="J1615" t="s">
        <v>12</v>
      </c>
      <c r="K1615" t="s">
        <v>13</v>
      </c>
      <c r="L1615" s="16" t="str">
        <f t="shared" si="25"/>
        <v>Dec</v>
      </c>
      <c r="M1615" s="16">
        <f>IF(D1615="?",$R$7,D1615)</f>
        <v>1959</v>
      </c>
      <c r="N1615" s="24" t="str">
        <f>IF(I1615="?",$R$12,I1615)</f>
        <v>tier - 2</v>
      </c>
      <c r="O1615" s="24" t="str">
        <f>IF(J1615="?",$R$18,J1615)</f>
        <v>tier - 3</v>
      </c>
    </row>
    <row r="1616" spans="3:15" x14ac:dyDescent="0.35">
      <c r="C1616" t="s">
        <v>1641</v>
      </c>
      <c r="D1616">
        <v>1959</v>
      </c>
      <c r="E1616" t="s">
        <v>10</v>
      </c>
      <c r="F1616">
        <v>7</v>
      </c>
      <c r="G1616">
        <v>0</v>
      </c>
      <c r="H1616">
        <v>13887.97</v>
      </c>
      <c r="I1616" t="s">
        <v>11</v>
      </c>
      <c r="J1616" t="s">
        <v>11</v>
      </c>
      <c r="K1616" t="s">
        <v>13</v>
      </c>
      <c r="L1616" s="16" t="str">
        <f t="shared" si="25"/>
        <v>Jul</v>
      </c>
      <c r="M1616" s="16">
        <f>IF(D1616="?",$R$7,D1616)</f>
        <v>1959</v>
      </c>
      <c r="N1616" s="24" t="str">
        <f>IF(I1616="?",$R$12,I1616)</f>
        <v>tier - 2</v>
      </c>
      <c r="O1616" s="24" t="str">
        <f>IF(J1616="?",$R$18,J1616)</f>
        <v>tier - 2</v>
      </c>
    </row>
    <row r="1617" spans="3:15" x14ac:dyDescent="0.35">
      <c r="C1617" t="s">
        <v>1642</v>
      </c>
      <c r="D1617">
        <v>1962</v>
      </c>
      <c r="E1617" t="s">
        <v>10</v>
      </c>
      <c r="F1617">
        <v>27</v>
      </c>
      <c r="G1617">
        <v>3</v>
      </c>
      <c r="H1617">
        <v>13919.82</v>
      </c>
      <c r="I1617" t="s">
        <v>11</v>
      </c>
      <c r="J1617" t="s">
        <v>11</v>
      </c>
      <c r="K1617" t="s">
        <v>13</v>
      </c>
      <c r="L1617" s="16" t="str">
        <f t="shared" si="25"/>
        <v>Jul</v>
      </c>
      <c r="M1617" s="16">
        <f>IF(D1617="?",$R$7,D1617)</f>
        <v>1962</v>
      </c>
      <c r="N1617" s="24" t="str">
        <f>IF(I1617="?",$R$12,I1617)</f>
        <v>tier - 2</v>
      </c>
      <c r="O1617" s="24" t="str">
        <f>IF(J1617="?",$R$18,J1617)</f>
        <v>tier - 2</v>
      </c>
    </row>
    <row r="1618" spans="3:15" x14ac:dyDescent="0.35">
      <c r="C1618" t="s">
        <v>1643</v>
      </c>
      <c r="D1618">
        <v>1960</v>
      </c>
      <c r="E1618" t="s">
        <v>18</v>
      </c>
      <c r="F1618">
        <v>18</v>
      </c>
      <c r="G1618">
        <v>1</v>
      </c>
      <c r="H1618">
        <v>13937.67</v>
      </c>
      <c r="I1618" t="s">
        <v>11</v>
      </c>
      <c r="J1618" t="s">
        <v>16</v>
      </c>
      <c r="K1618" t="s">
        <v>23</v>
      </c>
      <c r="L1618" s="16" t="str">
        <f t="shared" si="25"/>
        <v>Jun</v>
      </c>
      <c r="M1618" s="16">
        <f>IF(D1618="?",$R$7,D1618)</f>
        <v>1960</v>
      </c>
      <c r="N1618" s="24" t="str">
        <f>IF(I1618="?",$R$12,I1618)</f>
        <v>tier - 2</v>
      </c>
      <c r="O1618" s="24" t="str">
        <f>IF(J1618="?",$R$18,J1618)</f>
        <v>tier - 1</v>
      </c>
    </row>
    <row r="1619" spans="3:15" x14ac:dyDescent="0.35">
      <c r="C1619" t="s">
        <v>1644</v>
      </c>
      <c r="D1619">
        <v>1959</v>
      </c>
      <c r="E1619" t="s">
        <v>35</v>
      </c>
      <c r="F1619">
        <v>29</v>
      </c>
      <c r="G1619">
        <v>0</v>
      </c>
      <c r="H1619">
        <v>13974.46</v>
      </c>
      <c r="I1619" t="s">
        <v>11</v>
      </c>
      <c r="J1619" t="s">
        <v>11</v>
      </c>
      <c r="K1619" t="s">
        <v>166</v>
      </c>
      <c r="L1619" s="16" t="str">
        <f t="shared" si="25"/>
        <v>Aug</v>
      </c>
      <c r="M1619" s="16">
        <f>IF(D1619="?",$R$7,D1619)</f>
        <v>1959</v>
      </c>
      <c r="N1619" s="24" t="str">
        <f>IF(I1619="?",$R$12,I1619)</f>
        <v>tier - 2</v>
      </c>
      <c r="O1619" s="24" t="str">
        <f>IF(J1619="?",$R$18,J1619)</f>
        <v>tier - 2</v>
      </c>
    </row>
    <row r="1620" spans="3:15" x14ac:dyDescent="0.35">
      <c r="C1620" t="s">
        <v>1645</v>
      </c>
      <c r="D1620">
        <v>1990</v>
      </c>
      <c r="E1620" t="s">
        <v>10</v>
      </c>
      <c r="F1620">
        <v>13</v>
      </c>
      <c r="G1620">
        <v>3</v>
      </c>
      <c r="H1620">
        <v>13979.45</v>
      </c>
      <c r="I1620" t="s">
        <v>11</v>
      </c>
      <c r="J1620" t="s">
        <v>16</v>
      </c>
      <c r="K1620" t="s">
        <v>249</v>
      </c>
      <c r="L1620" s="16" t="str">
        <f t="shared" si="25"/>
        <v>Jul</v>
      </c>
      <c r="M1620" s="16">
        <f>IF(D1620="?",$R$7,D1620)</f>
        <v>1990</v>
      </c>
      <c r="N1620" s="24" t="str">
        <f>IF(I1620="?",$R$12,I1620)</f>
        <v>tier - 2</v>
      </c>
      <c r="O1620" s="24" t="str">
        <f>IF(J1620="?",$R$18,J1620)</f>
        <v>tier - 1</v>
      </c>
    </row>
    <row r="1621" spans="3:15" x14ac:dyDescent="0.35">
      <c r="C1621" t="s">
        <v>1646</v>
      </c>
      <c r="D1621">
        <v>1959</v>
      </c>
      <c r="E1621" t="s">
        <v>20</v>
      </c>
      <c r="F1621">
        <v>6</v>
      </c>
      <c r="G1621">
        <v>0</v>
      </c>
      <c r="H1621">
        <v>13981.85</v>
      </c>
      <c r="I1621" t="s">
        <v>11</v>
      </c>
      <c r="J1621" t="s">
        <v>16</v>
      </c>
      <c r="K1621" t="s">
        <v>168</v>
      </c>
      <c r="L1621" s="16" t="str">
        <f t="shared" si="25"/>
        <v>Sep</v>
      </c>
      <c r="M1621" s="16">
        <f>IF(D1621="?",$R$7,D1621)</f>
        <v>1959</v>
      </c>
      <c r="N1621" s="24" t="str">
        <f>IF(I1621="?",$R$12,I1621)</f>
        <v>tier - 2</v>
      </c>
      <c r="O1621" s="24" t="str">
        <f>IF(J1621="?",$R$18,J1621)</f>
        <v>tier - 1</v>
      </c>
    </row>
    <row r="1622" spans="3:15" x14ac:dyDescent="0.35">
      <c r="C1622" t="s">
        <v>1647</v>
      </c>
      <c r="D1622">
        <v>1963</v>
      </c>
      <c r="E1622" t="s">
        <v>30</v>
      </c>
      <c r="F1622">
        <v>23</v>
      </c>
      <c r="G1622">
        <v>3</v>
      </c>
      <c r="H1622">
        <v>14001.13</v>
      </c>
      <c r="I1622" t="s">
        <v>11</v>
      </c>
      <c r="J1622" t="s">
        <v>16</v>
      </c>
      <c r="K1622" t="s">
        <v>13</v>
      </c>
      <c r="L1622" s="16" t="str">
        <f t="shared" si="25"/>
        <v>Dec</v>
      </c>
      <c r="M1622" s="16">
        <f>IF(D1622="?",$R$7,D1622)</f>
        <v>1963</v>
      </c>
      <c r="N1622" s="24" t="str">
        <f>IF(I1622="?",$R$12,I1622)</f>
        <v>tier - 2</v>
      </c>
      <c r="O1622" s="24" t="str">
        <f>IF(J1622="?",$R$18,J1622)</f>
        <v>tier - 1</v>
      </c>
    </row>
    <row r="1623" spans="3:15" x14ac:dyDescent="0.35">
      <c r="C1623" t="s">
        <v>1648</v>
      </c>
      <c r="D1623">
        <v>1963</v>
      </c>
      <c r="E1623" t="s">
        <v>10</v>
      </c>
      <c r="F1623">
        <v>6</v>
      </c>
      <c r="G1623">
        <v>3</v>
      </c>
      <c r="H1623">
        <v>14001.29</v>
      </c>
      <c r="I1623" t="s">
        <v>11</v>
      </c>
      <c r="J1623" t="s">
        <v>11</v>
      </c>
      <c r="K1623" t="s">
        <v>13</v>
      </c>
      <c r="L1623" s="16" t="str">
        <f t="shared" si="25"/>
        <v>Jul</v>
      </c>
      <c r="M1623" s="16">
        <f>IF(D1623="?",$R$7,D1623)</f>
        <v>1963</v>
      </c>
      <c r="N1623" s="24" t="str">
        <f>IF(I1623="?",$R$12,I1623)</f>
        <v>tier - 2</v>
      </c>
      <c r="O1623" s="24" t="str">
        <f>IF(J1623="?",$R$18,J1623)</f>
        <v>tier - 2</v>
      </c>
    </row>
    <row r="1624" spans="3:15" x14ac:dyDescent="0.35">
      <c r="C1624" t="s">
        <v>1649</v>
      </c>
      <c r="D1624">
        <v>1963</v>
      </c>
      <c r="E1624" t="s">
        <v>10</v>
      </c>
      <c r="F1624">
        <v>8</v>
      </c>
      <c r="G1624">
        <v>3</v>
      </c>
      <c r="H1624">
        <v>14007.22</v>
      </c>
      <c r="I1624" t="s">
        <v>11</v>
      </c>
      <c r="J1624" t="s">
        <v>12</v>
      </c>
      <c r="K1624" t="s">
        <v>42</v>
      </c>
      <c r="L1624" s="16" t="str">
        <f t="shared" si="25"/>
        <v>Jul</v>
      </c>
      <c r="M1624" s="16">
        <f>IF(D1624="?",$R$7,D1624)</f>
        <v>1963</v>
      </c>
      <c r="N1624" s="24" t="str">
        <f>IF(I1624="?",$R$12,I1624)</f>
        <v>tier - 2</v>
      </c>
      <c r="O1624" s="24" t="str">
        <f>IF(J1624="?",$R$18,J1624)</f>
        <v>tier - 3</v>
      </c>
    </row>
    <row r="1625" spans="3:15" x14ac:dyDescent="0.35">
      <c r="C1625" t="s">
        <v>1650</v>
      </c>
      <c r="D1625">
        <v>1960</v>
      </c>
      <c r="E1625" t="s">
        <v>15</v>
      </c>
      <c r="F1625">
        <v>8</v>
      </c>
      <c r="G1625">
        <v>0</v>
      </c>
      <c r="H1625">
        <v>14043.48</v>
      </c>
      <c r="I1625" t="s">
        <v>11</v>
      </c>
      <c r="J1625" t="s">
        <v>12</v>
      </c>
      <c r="K1625" t="s">
        <v>247</v>
      </c>
      <c r="L1625" s="16" t="str">
        <f t="shared" si="25"/>
        <v>Nov</v>
      </c>
      <c r="M1625" s="16">
        <f>IF(D1625="?",$R$7,D1625)</f>
        <v>1960</v>
      </c>
      <c r="N1625" s="24" t="str">
        <f>IF(I1625="?",$R$12,I1625)</f>
        <v>tier - 2</v>
      </c>
      <c r="O1625" s="24" t="str">
        <f>IF(J1625="?",$R$18,J1625)</f>
        <v>tier - 3</v>
      </c>
    </row>
    <row r="1626" spans="3:15" x14ac:dyDescent="0.35">
      <c r="C1626" t="s">
        <v>1651</v>
      </c>
      <c r="D1626">
        <v>1991</v>
      </c>
      <c r="E1626" t="s">
        <v>20</v>
      </c>
      <c r="F1626">
        <v>12</v>
      </c>
      <c r="G1626">
        <v>3</v>
      </c>
      <c r="H1626">
        <v>14081.93</v>
      </c>
      <c r="I1626" t="s">
        <v>11</v>
      </c>
      <c r="J1626" t="s">
        <v>12</v>
      </c>
      <c r="K1626" t="s">
        <v>23</v>
      </c>
      <c r="L1626" s="16" t="str">
        <f t="shared" si="25"/>
        <v>Sep</v>
      </c>
      <c r="M1626" s="16">
        <f>IF(D1626="?",$R$7,D1626)</f>
        <v>1991</v>
      </c>
      <c r="N1626" s="24" t="str">
        <f>IF(I1626="?",$R$12,I1626)</f>
        <v>tier - 2</v>
      </c>
      <c r="O1626" s="24" t="str">
        <f>IF(J1626="?",$R$18,J1626)</f>
        <v>tier - 3</v>
      </c>
    </row>
    <row r="1627" spans="3:15" x14ac:dyDescent="0.35">
      <c r="C1627" t="s">
        <v>1652</v>
      </c>
      <c r="D1627">
        <v>1976</v>
      </c>
      <c r="E1627" t="s">
        <v>20</v>
      </c>
      <c r="F1627">
        <v>26</v>
      </c>
      <c r="G1627">
        <v>2</v>
      </c>
      <c r="H1627">
        <v>14098.07</v>
      </c>
      <c r="I1627" t="s">
        <v>11</v>
      </c>
      <c r="J1627" t="s">
        <v>12</v>
      </c>
      <c r="K1627" t="s">
        <v>249</v>
      </c>
      <c r="L1627" s="16" t="str">
        <f t="shared" si="25"/>
        <v>Sep</v>
      </c>
      <c r="M1627" s="16">
        <f>IF(D1627="?",$R$7,D1627)</f>
        <v>1976</v>
      </c>
      <c r="N1627" s="24" t="str">
        <f>IF(I1627="?",$R$12,I1627)</f>
        <v>tier - 2</v>
      </c>
      <c r="O1627" s="24" t="str">
        <f>IF(J1627="?",$R$18,J1627)</f>
        <v>tier - 3</v>
      </c>
    </row>
    <row r="1628" spans="3:15" x14ac:dyDescent="0.35">
      <c r="C1628" t="s">
        <v>1653</v>
      </c>
      <c r="D1628">
        <v>1961</v>
      </c>
      <c r="E1628" t="s">
        <v>18</v>
      </c>
      <c r="F1628">
        <v>14</v>
      </c>
      <c r="G1628">
        <v>2</v>
      </c>
      <c r="H1628">
        <v>14119.62</v>
      </c>
      <c r="I1628" t="s">
        <v>11</v>
      </c>
      <c r="J1628" t="s">
        <v>16</v>
      </c>
      <c r="K1628" t="s">
        <v>23</v>
      </c>
      <c r="L1628" s="16" t="str">
        <f t="shared" si="25"/>
        <v>Jun</v>
      </c>
      <c r="M1628" s="16">
        <f>IF(D1628="?",$R$7,D1628)</f>
        <v>1961</v>
      </c>
      <c r="N1628" s="24" t="str">
        <f>IF(I1628="?",$R$12,I1628)</f>
        <v>tier - 2</v>
      </c>
      <c r="O1628" s="24" t="str">
        <f>IF(J1628="?",$R$18,J1628)</f>
        <v>tier - 1</v>
      </c>
    </row>
    <row r="1629" spans="3:15" x14ac:dyDescent="0.35">
      <c r="C1629" t="s">
        <v>1654</v>
      </c>
      <c r="D1629">
        <v>2004</v>
      </c>
      <c r="E1629" t="s">
        <v>10</v>
      </c>
      <c r="F1629">
        <v>6</v>
      </c>
      <c r="G1629">
        <v>0</v>
      </c>
      <c r="H1629">
        <v>14133.04</v>
      </c>
      <c r="I1629" t="s">
        <v>11</v>
      </c>
      <c r="J1629" t="s">
        <v>12</v>
      </c>
      <c r="K1629" t="s">
        <v>13</v>
      </c>
      <c r="L1629" s="16" t="str">
        <f t="shared" si="25"/>
        <v>Jul</v>
      </c>
      <c r="M1629" s="16">
        <f>IF(D1629="?",$R$7,D1629)</f>
        <v>2004</v>
      </c>
      <c r="N1629" s="24" t="str">
        <f>IF(I1629="?",$R$12,I1629)</f>
        <v>tier - 2</v>
      </c>
      <c r="O1629" s="24" t="str">
        <f>IF(J1629="?",$R$18,J1629)</f>
        <v>tier - 3</v>
      </c>
    </row>
    <row r="1630" spans="3:15" x14ac:dyDescent="0.35">
      <c r="C1630" t="s">
        <v>1655</v>
      </c>
      <c r="D1630">
        <v>1984</v>
      </c>
      <c r="E1630" t="s">
        <v>10</v>
      </c>
      <c r="F1630">
        <v>7</v>
      </c>
      <c r="G1630">
        <v>3</v>
      </c>
      <c r="H1630">
        <v>14152.46</v>
      </c>
      <c r="I1630" t="s">
        <v>11</v>
      </c>
      <c r="J1630" t="s">
        <v>16</v>
      </c>
      <c r="K1630" t="s">
        <v>23</v>
      </c>
      <c r="L1630" s="16" t="str">
        <f t="shared" si="25"/>
        <v>Jul</v>
      </c>
      <c r="M1630" s="16">
        <f>IF(D1630="?",$R$7,D1630)</f>
        <v>1984</v>
      </c>
      <c r="N1630" s="24" t="str">
        <f>IF(I1630="?",$R$12,I1630)</f>
        <v>tier - 2</v>
      </c>
      <c r="O1630" s="24" t="str">
        <f>IF(J1630="?",$R$18,J1630)</f>
        <v>tier - 1</v>
      </c>
    </row>
    <row r="1631" spans="3:15" x14ac:dyDescent="0.35">
      <c r="C1631" t="s">
        <v>1656</v>
      </c>
      <c r="D1631">
        <v>1968</v>
      </c>
      <c r="E1631" t="s">
        <v>30</v>
      </c>
      <c r="F1631">
        <v>25</v>
      </c>
      <c r="G1631">
        <v>0</v>
      </c>
      <c r="H1631">
        <v>14193.55</v>
      </c>
      <c r="I1631" t="s">
        <v>11</v>
      </c>
      <c r="J1631" t="s">
        <v>16</v>
      </c>
      <c r="K1631" t="s">
        <v>535</v>
      </c>
      <c r="L1631" s="16" t="str">
        <f t="shared" si="25"/>
        <v>Dec</v>
      </c>
      <c r="M1631" s="16">
        <f>IF(D1631="?",$R$7,D1631)</f>
        <v>1968</v>
      </c>
      <c r="N1631" s="24" t="str">
        <f>IF(I1631="?",$R$12,I1631)</f>
        <v>tier - 2</v>
      </c>
      <c r="O1631" s="24" t="str">
        <f>IF(J1631="?",$R$18,J1631)</f>
        <v>tier - 1</v>
      </c>
    </row>
    <row r="1632" spans="3:15" x14ac:dyDescent="0.35">
      <c r="C1632" t="s">
        <v>1657</v>
      </c>
      <c r="D1632">
        <v>1983</v>
      </c>
      <c r="E1632" t="s">
        <v>15</v>
      </c>
      <c r="F1632">
        <v>17</v>
      </c>
      <c r="G1632">
        <v>3</v>
      </c>
      <c r="H1632">
        <v>14209.4</v>
      </c>
      <c r="I1632" t="s">
        <v>11</v>
      </c>
      <c r="J1632" t="s">
        <v>16</v>
      </c>
      <c r="K1632" t="s">
        <v>535</v>
      </c>
      <c r="L1632" s="16" t="str">
        <f t="shared" si="25"/>
        <v>Nov</v>
      </c>
      <c r="M1632" s="16">
        <f>IF(D1632="?",$R$7,D1632)</f>
        <v>1983</v>
      </c>
      <c r="N1632" s="24" t="str">
        <f>IF(I1632="?",$R$12,I1632)</f>
        <v>tier - 2</v>
      </c>
      <c r="O1632" s="24" t="str">
        <f>IF(J1632="?",$R$18,J1632)</f>
        <v>tier - 1</v>
      </c>
    </row>
    <row r="1633" spans="3:15" x14ac:dyDescent="0.35">
      <c r="C1633" t="s">
        <v>1658</v>
      </c>
      <c r="D1633">
        <v>1958</v>
      </c>
      <c r="E1633" t="s">
        <v>20</v>
      </c>
      <c r="F1633">
        <v>21</v>
      </c>
      <c r="G1633">
        <v>0</v>
      </c>
      <c r="H1633">
        <v>14210.54</v>
      </c>
      <c r="I1633" t="s">
        <v>11</v>
      </c>
      <c r="J1633" t="s">
        <v>11</v>
      </c>
      <c r="K1633" t="s">
        <v>23</v>
      </c>
      <c r="L1633" s="16" t="str">
        <f t="shared" si="25"/>
        <v>Sep</v>
      </c>
      <c r="M1633" s="16">
        <f>IF(D1633="?",$R$7,D1633)</f>
        <v>1958</v>
      </c>
      <c r="N1633" s="24" t="str">
        <f>IF(I1633="?",$R$12,I1633)</f>
        <v>tier - 2</v>
      </c>
      <c r="O1633" s="24" t="str">
        <f>IF(J1633="?",$R$18,J1633)</f>
        <v>tier - 2</v>
      </c>
    </row>
    <row r="1634" spans="3:15" x14ac:dyDescent="0.35">
      <c r="C1634" t="s">
        <v>1659</v>
      </c>
      <c r="D1634">
        <v>1961</v>
      </c>
      <c r="E1634" t="s">
        <v>20</v>
      </c>
      <c r="F1634">
        <v>25</v>
      </c>
      <c r="G1634">
        <v>2</v>
      </c>
      <c r="H1634">
        <v>14235.07</v>
      </c>
      <c r="I1634" t="s">
        <v>11</v>
      </c>
      <c r="J1634" t="s">
        <v>16</v>
      </c>
      <c r="K1634" t="s">
        <v>42</v>
      </c>
      <c r="L1634" s="16" t="str">
        <f t="shared" si="25"/>
        <v>Sep</v>
      </c>
      <c r="M1634" s="16">
        <f>IF(D1634="?",$R$7,D1634)</f>
        <v>1961</v>
      </c>
      <c r="N1634" s="24" t="str">
        <f>IF(I1634="?",$R$12,I1634)</f>
        <v>tier - 2</v>
      </c>
      <c r="O1634" s="24" t="str">
        <f>IF(J1634="?",$R$18,J1634)</f>
        <v>tier - 1</v>
      </c>
    </row>
    <row r="1635" spans="3:15" x14ac:dyDescent="0.35">
      <c r="C1635" t="s">
        <v>1660</v>
      </c>
      <c r="D1635">
        <v>1959</v>
      </c>
      <c r="E1635" t="s">
        <v>37</v>
      </c>
      <c r="F1635">
        <v>10</v>
      </c>
      <c r="G1635">
        <v>0</v>
      </c>
      <c r="H1635">
        <v>14254.61</v>
      </c>
      <c r="I1635" t="s">
        <v>11</v>
      </c>
      <c r="J1635" t="s">
        <v>16</v>
      </c>
      <c r="K1635" t="s">
        <v>23</v>
      </c>
      <c r="L1635" s="16" t="str">
        <f t="shared" si="25"/>
        <v>Oct</v>
      </c>
      <c r="M1635" s="16">
        <f>IF(D1635="?",$R$7,D1635)</f>
        <v>1959</v>
      </c>
      <c r="N1635" s="24" t="str">
        <f>IF(I1635="?",$R$12,I1635)</f>
        <v>tier - 2</v>
      </c>
      <c r="O1635" s="24" t="str">
        <f>IF(J1635="?",$R$18,J1635)</f>
        <v>tier - 1</v>
      </c>
    </row>
    <row r="1636" spans="3:15" x14ac:dyDescent="0.35">
      <c r="C1636" t="s">
        <v>1661</v>
      </c>
      <c r="D1636">
        <v>1959</v>
      </c>
      <c r="E1636" t="s">
        <v>15</v>
      </c>
      <c r="F1636">
        <v>8</v>
      </c>
      <c r="G1636">
        <v>0</v>
      </c>
      <c r="H1636">
        <v>14256.19</v>
      </c>
      <c r="I1636" t="s">
        <v>11</v>
      </c>
      <c r="J1636" t="s">
        <v>12</v>
      </c>
      <c r="K1636" t="s">
        <v>23</v>
      </c>
      <c r="L1636" s="16" t="str">
        <f t="shared" si="25"/>
        <v>Nov</v>
      </c>
      <c r="M1636" s="16">
        <f>IF(D1636="?",$R$7,D1636)</f>
        <v>1959</v>
      </c>
      <c r="N1636" s="24" t="str">
        <f>IF(I1636="?",$R$12,I1636)</f>
        <v>tier - 2</v>
      </c>
      <c r="O1636" s="24" t="str">
        <f>IF(J1636="?",$R$18,J1636)</f>
        <v>tier - 3</v>
      </c>
    </row>
    <row r="1637" spans="3:15" x14ac:dyDescent="0.35">
      <c r="C1637" t="s">
        <v>1662</v>
      </c>
      <c r="D1637">
        <v>1974</v>
      </c>
      <c r="E1637" t="s">
        <v>30</v>
      </c>
      <c r="F1637">
        <v>26</v>
      </c>
      <c r="G1637">
        <v>0</v>
      </c>
      <c r="H1637">
        <v>14256.79</v>
      </c>
      <c r="I1637" t="s">
        <v>11</v>
      </c>
      <c r="J1637" t="s">
        <v>11</v>
      </c>
      <c r="K1637" t="s">
        <v>535</v>
      </c>
      <c r="L1637" s="16" t="str">
        <f t="shared" si="25"/>
        <v>Dec</v>
      </c>
      <c r="M1637" s="16">
        <f>IF(D1637="?",$R$7,D1637)</f>
        <v>1974</v>
      </c>
      <c r="N1637" s="24" t="str">
        <f>IF(I1637="?",$R$12,I1637)</f>
        <v>tier - 2</v>
      </c>
      <c r="O1637" s="24" t="str">
        <f>IF(J1637="?",$R$18,J1637)</f>
        <v>tier - 2</v>
      </c>
    </row>
    <row r="1638" spans="3:15" x14ac:dyDescent="0.35">
      <c r="C1638" t="s">
        <v>1663</v>
      </c>
      <c r="D1638">
        <v>1972</v>
      </c>
      <c r="E1638" t="s">
        <v>10</v>
      </c>
      <c r="F1638">
        <v>13</v>
      </c>
      <c r="G1638">
        <v>0</v>
      </c>
      <c r="H1638">
        <v>14258.33</v>
      </c>
      <c r="I1638" t="s">
        <v>11</v>
      </c>
      <c r="J1638" t="s">
        <v>11</v>
      </c>
      <c r="K1638" t="s">
        <v>535</v>
      </c>
      <c r="L1638" s="16" t="str">
        <f t="shared" si="25"/>
        <v>Jul</v>
      </c>
      <c r="M1638" s="16">
        <f>IF(D1638="?",$R$7,D1638)</f>
        <v>1972</v>
      </c>
      <c r="N1638" s="24" t="str">
        <f>IF(I1638="?",$R$12,I1638)</f>
        <v>tier - 2</v>
      </c>
      <c r="O1638" s="24" t="str">
        <f>IF(J1638="?",$R$18,J1638)</f>
        <v>tier - 2</v>
      </c>
    </row>
    <row r="1639" spans="3:15" x14ac:dyDescent="0.35">
      <c r="C1639" t="s">
        <v>1664</v>
      </c>
      <c r="D1639">
        <v>2004</v>
      </c>
      <c r="E1639" t="s">
        <v>20</v>
      </c>
      <c r="F1639">
        <v>6</v>
      </c>
      <c r="G1639">
        <v>0</v>
      </c>
      <c r="H1639">
        <v>14283.46</v>
      </c>
      <c r="I1639" t="s">
        <v>11</v>
      </c>
      <c r="J1639" t="s">
        <v>11</v>
      </c>
      <c r="K1639" t="s">
        <v>247</v>
      </c>
      <c r="L1639" s="16" t="str">
        <f t="shared" si="25"/>
        <v>Sep</v>
      </c>
      <c r="M1639" s="16">
        <f>IF(D1639="?",$R$7,D1639)</f>
        <v>2004</v>
      </c>
      <c r="N1639" s="24" t="str">
        <f>IF(I1639="?",$R$12,I1639)</f>
        <v>tier - 2</v>
      </c>
      <c r="O1639" s="24" t="str">
        <f>IF(J1639="?",$R$18,J1639)</f>
        <v>tier - 2</v>
      </c>
    </row>
    <row r="1640" spans="3:15" x14ac:dyDescent="0.35">
      <c r="C1640" t="s">
        <v>1665</v>
      </c>
      <c r="D1640">
        <v>1968</v>
      </c>
      <c r="E1640" t="s">
        <v>30</v>
      </c>
      <c r="F1640">
        <v>15</v>
      </c>
      <c r="G1640">
        <v>0</v>
      </c>
      <c r="H1640">
        <v>14285.9</v>
      </c>
      <c r="I1640" t="s">
        <v>11</v>
      </c>
      <c r="J1640" t="s">
        <v>12</v>
      </c>
      <c r="K1640" t="s">
        <v>23</v>
      </c>
      <c r="L1640" s="16" t="str">
        <f t="shared" si="25"/>
        <v>Dec</v>
      </c>
      <c r="M1640" s="16">
        <f>IF(D1640="?",$R$7,D1640)</f>
        <v>1968</v>
      </c>
      <c r="N1640" s="24" t="str">
        <f>IF(I1640="?",$R$12,I1640)</f>
        <v>tier - 2</v>
      </c>
      <c r="O1640" s="24" t="str">
        <f>IF(J1640="?",$R$18,J1640)</f>
        <v>tier - 3</v>
      </c>
    </row>
    <row r="1641" spans="3:15" x14ac:dyDescent="0.35">
      <c r="C1641" t="s">
        <v>1666</v>
      </c>
      <c r="D1641">
        <v>1958</v>
      </c>
      <c r="E1641" t="s">
        <v>37</v>
      </c>
      <c r="F1641">
        <v>15</v>
      </c>
      <c r="G1641">
        <v>0</v>
      </c>
      <c r="H1641">
        <v>14313.85</v>
      </c>
      <c r="I1641" t="s">
        <v>11</v>
      </c>
      <c r="J1641" t="s">
        <v>12</v>
      </c>
      <c r="K1641" t="s">
        <v>13</v>
      </c>
      <c r="L1641" s="16" t="str">
        <f t="shared" si="25"/>
        <v>Oct</v>
      </c>
      <c r="M1641" s="16">
        <f>IF(D1641="?",$R$7,D1641)</f>
        <v>1958</v>
      </c>
      <c r="N1641" s="24" t="str">
        <f>IF(I1641="?",$R$12,I1641)</f>
        <v>tier - 2</v>
      </c>
      <c r="O1641" s="24" t="str">
        <f>IF(J1641="?",$R$18,J1641)</f>
        <v>tier - 3</v>
      </c>
    </row>
    <row r="1642" spans="3:15" x14ac:dyDescent="0.35">
      <c r="C1642" t="s">
        <v>1667</v>
      </c>
      <c r="D1642">
        <v>1958</v>
      </c>
      <c r="E1642" t="s">
        <v>10</v>
      </c>
      <c r="F1642">
        <v>10</v>
      </c>
      <c r="G1642">
        <v>0</v>
      </c>
      <c r="H1642">
        <v>14319.03</v>
      </c>
      <c r="I1642" t="s">
        <v>11</v>
      </c>
      <c r="J1642" t="s">
        <v>11</v>
      </c>
      <c r="K1642" t="s">
        <v>42</v>
      </c>
      <c r="L1642" s="16" t="str">
        <f t="shared" si="25"/>
        <v>Jul</v>
      </c>
      <c r="M1642" s="16">
        <f>IF(D1642="?",$R$7,D1642)</f>
        <v>1958</v>
      </c>
      <c r="N1642" s="24" t="str">
        <f>IF(I1642="?",$R$12,I1642)</f>
        <v>tier - 2</v>
      </c>
      <c r="O1642" s="24" t="str">
        <f>IF(J1642="?",$R$18,J1642)</f>
        <v>tier - 2</v>
      </c>
    </row>
    <row r="1643" spans="3:15" x14ac:dyDescent="0.35">
      <c r="C1643" t="s">
        <v>1668</v>
      </c>
      <c r="D1643">
        <v>1969</v>
      </c>
      <c r="E1643" t="s">
        <v>20</v>
      </c>
      <c r="F1643">
        <v>26</v>
      </c>
      <c r="G1643">
        <v>0</v>
      </c>
      <c r="H1643">
        <v>14337.91</v>
      </c>
      <c r="I1643" t="s">
        <v>11</v>
      </c>
      <c r="J1643" t="s">
        <v>12</v>
      </c>
      <c r="K1643" t="s">
        <v>632</v>
      </c>
      <c r="L1643" s="16" t="str">
        <f t="shared" si="25"/>
        <v>Sep</v>
      </c>
      <c r="M1643" s="16">
        <f>IF(D1643="?",$R$7,D1643)</f>
        <v>1969</v>
      </c>
      <c r="N1643" s="24" t="str">
        <f>IF(I1643="?",$R$12,I1643)</f>
        <v>tier - 2</v>
      </c>
      <c r="O1643" s="24" t="str">
        <f>IF(J1643="?",$R$18,J1643)</f>
        <v>tier - 3</v>
      </c>
    </row>
    <row r="1644" spans="3:15" x14ac:dyDescent="0.35">
      <c r="C1644" t="s">
        <v>1669</v>
      </c>
      <c r="D1644">
        <v>1959</v>
      </c>
      <c r="E1644" t="s">
        <v>30</v>
      </c>
      <c r="F1644">
        <v>24</v>
      </c>
      <c r="G1644">
        <v>1</v>
      </c>
      <c r="H1644">
        <v>14349.85</v>
      </c>
      <c r="I1644" t="s">
        <v>11</v>
      </c>
      <c r="J1644" t="s">
        <v>11</v>
      </c>
      <c r="K1644" t="s">
        <v>23</v>
      </c>
      <c r="L1644" s="16" t="str">
        <f t="shared" si="25"/>
        <v>Dec</v>
      </c>
      <c r="M1644" s="16">
        <f>IF(D1644="?",$R$7,D1644)</f>
        <v>1959</v>
      </c>
      <c r="N1644" s="24" t="str">
        <f>IF(I1644="?",$R$12,I1644)</f>
        <v>tier - 2</v>
      </c>
      <c r="O1644" s="24" t="str">
        <f>IF(J1644="?",$R$18,J1644)</f>
        <v>tier - 2</v>
      </c>
    </row>
    <row r="1645" spans="3:15" x14ac:dyDescent="0.35">
      <c r="C1645" t="s">
        <v>1670</v>
      </c>
      <c r="D1645">
        <v>1967</v>
      </c>
      <c r="E1645" t="s">
        <v>37</v>
      </c>
      <c r="F1645">
        <v>10</v>
      </c>
      <c r="G1645">
        <v>0</v>
      </c>
      <c r="H1645">
        <v>14355.43</v>
      </c>
      <c r="I1645" t="s">
        <v>11</v>
      </c>
      <c r="J1645" t="s">
        <v>16</v>
      </c>
      <c r="K1645" t="s">
        <v>535</v>
      </c>
      <c r="L1645" s="16" t="str">
        <f t="shared" si="25"/>
        <v>Oct</v>
      </c>
      <c r="M1645" s="16">
        <f>IF(D1645="?",$R$7,D1645)</f>
        <v>1967</v>
      </c>
      <c r="N1645" s="24" t="str">
        <f>IF(I1645="?",$R$12,I1645)</f>
        <v>tier - 2</v>
      </c>
      <c r="O1645" s="24" t="str">
        <f>IF(J1645="?",$R$18,J1645)</f>
        <v>tier - 1</v>
      </c>
    </row>
    <row r="1646" spans="3:15" x14ac:dyDescent="0.35">
      <c r="C1646" t="s">
        <v>1671</v>
      </c>
      <c r="D1646">
        <v>1988</v>
      </c>
      <c r="E1646" t="s">
        <v>15</v>
      </c>
      <c r="F1646">
        <v>16</v>
      </c>
      <c r="G1646">
        <v>1</v>
      </c>
      <c r="H1646">
        <v>14358.36</v>
      </c>
      <c r="I1646" t="s">
        <v>11</v>
      </c>
      <c r="J1646" t="s">
        <v>11</v>
      </c>
      <c r="K1646" t="s">
        <v>42</v>
      </c>
      <c r="L1646" s="16" t="str">
        <f t="shared" si="25"/>
        <v>Nov</v>
      </c>
      <c r="M1646" s="16">
        <f>IF(D1646="?",$R$7,D1646)</f>
        <v>1988</v>
      </c>
      <c r="N1646" s="24" t="str">
        <f>IF(I1646="?",$R$12,I1646)</f>
        <v>tier - 2</v>
      </c>
      <c r="O1646" s="24" t="str">
        <f>IF(J1646="?",$R$18,J1646)</f>
        <v>tier - 2</v>
      </c>
    </row>
    <row r="1647" spans="3:15" x14ac:dyDescent="0.35">
      <c r="C1647" t="s">
        <v>1672</v>
      </c>
      <c r="D1647">
        <v>1963</v>
      </c>
      <c r="E1647" t="s">
        <v>10</v>
      </c>
      <c r="F1647">
        <v>16</v>
      </c>
      <c r="G1647">
        <v>3</v>
      </c>
      <c r="H1647">
        <v>14382.71</v>
      </c>
      <c r="I1647" t="s">
        <v>11</v>
      </c>
      <c r="J1647" t="s">
        <v>11</v>
      </c>
      <c r="K1647" t="s">
        <v>23</v>
      </c>
      <c r="L1647" s="16" t="str">
        <f t="shared" si="25"/>
        <v>Jul</v>
      </c>
      <c r="M1647" s="16">
        <f>IF(D1647="?",$R$7,D1647)</f>
        <v>1963</v>
      </c>
      <c r="N1647" s="24" t="str">
        <f>IF(I1647="?",$R$12,I1647)</f>
        <v>tier - 2</v>
      </c>
      <c r="O1647" s="24" t="str">
        <f>IF(J1647="?",$R$18,J1647)</f>
        <v>tier - 2</v>
      </c>
    </row>
    <row r="1648" spans="3:15" x14ac:dyDescent="0.35">
      <c r="C1648" t="s">
        <v>1673</v>
      </c>
      <c r="D1648">
        <v>1965</v>
      </c>
      <c r="E1648" t="s">
        <v>18</v>
      </c>
      <c r="F1648">
        <v>22</v>
      </c>
      <c r="G1648">
        <v>4</v>
      </c>
      <c r="H1648">
        <v>14394.4</v>
      </c>
      <c r="I1648" t="s">
        <v>11</v>
      </c>
      <c r="J1648" t="s">
        <v>12</v>
      </c>
      <c r="K1648" t="s">
        <v>247</v>
      </c>
      <c r="L1648" s="16" t="str">
        <f t="shared" si="25"/>
        <v>Jun</v>
      </c>
      <c r="M1648" s="16">
        <f>IF(D1648="?",$R$7,D1648)</f>
        <v>1965</v>
      </c>
      <c r="N1648" s="24" t="str">
        <f>IF(I1648="?",$R$12,I1648)</f>
        <v>tier - 2</v>
      </c>
      <c r="O1648" s="24" t="str">
        <f>IF(J1648="?",$R$18,J1648)</f>
        <v>tier - 3</v>
      </c>
    </row>
    <row r="1649" spans="3:15" x14ac:dyDescent="0.35">
      <c r="C1649" t="s">
        <v>1674</v>
      </c>
      <c r="D1649">
        <v>1958</v>
      </c>
      <c r="E1649" t="s">
        <v>20</v>
      </c>
      <c r="F1649">
        <v>14</v>
      </c>
      <c r="G1649">
        <v>0</v>
      </c>
      <c r="H1649">
        <v>14394.56</v>
      </c>
      <c r="I1649" t="s">
        <v>11</v>
      </c>
      <c r="J1649" t="s">
        <v>16</v>
      </c>
      <c r="K1649" t="s">
        <v>170</v>
      </c>
      <c r="L1649" s="16" t="str">
        <f t="shared" si="25"/>
        <v>Sep</v>
      </c>
      <c r="M1649" s="16">
        <f>IF(D1649="?",$R$7,D1649)</f>
        <v>1958</v>
      </c>
      <c r="N1649" s="24" t="str">
        <f>IF(I1649="?",$R$12,I1649)</f>
        <v>tier - 2</v>
      </c>
      <c r="O1649" s="24" t="str">
        <f>IF(J1649="?",$R$18,J1649)</f>
        <v>tier - 1</v>
      </c>
    </row>
    <row r="1650" spans="3:15" x14ac:dyDescent="0.35">
      <c r="C1650" t="s">
        <v>1675</v>
      </c>
      <c r="D1650">
        <v>1958</v>
      </c>
      <c r="E1650" t="s">
        <v>10</v>
      </c>
      <c r="F1650">
        <v>29</v>
      </c>
      <c r="G1650">
        <v>0</v>
      </c>
      <c r="H1650">
        <v>14410.93</v>
      </c>
      <c r="I1650" t="s">
        <v>11</v>
      </c>
      <c r="J1650" t="s">
        <v>11</v>
      </c>
      <c r="K1650" t="s">
        <v>168</v>
      </c>
      <c r="L1650" s="16" t="str">
        <f t="shared" si="25"/>
        <v>Jul</v>
      </c>
      <c r="M1650" s="16">
        <f>IF(D1650="?",$R$7,D1650)</f>
        <v>1958</v>
      </c>
      <c r="N1650" s="24" t="str">
        <f>IF(I1650="?",$R$12,I1650)</f>
        <v>tier - 2</v>
      </c>
      <c r="O1650" s="24" t="str">
        <f>IF(J1650="?",$R$18,J1650)</f>
        <v>tier - 2</v>
      </c>
    </row>
    <row r="1651" spans="3:15" x14ac:dyDescent="0.35">
      <c r="C1651" t="s">
        <v>1676</v>
      </c>
      <c r="D1651">
        <v>1958</v>
      </c>
      <c r="E1651" t="s">
        <v>20</v>
      </c>
      <c r="F1651">
        <v>20</v>
      </c>
      <c r="G1651">
        <v>1</v>
      </c>
      <c r="H1651">
        <v>14418.28</v>
      </c>
      <c r="I1651" t="s">
        <v>11</v>
      </c>
      <c r="J1651" t="s">
        <v>12</v>
      </c>
      <c r="K1651" t="s">
        <v>13</v>
      </c>
      <c r="L1651" s="16" t="str">
        <f t="shared" si="25"/>
        <v>Sep</v>
      </c>
      <c r="M1651" s="16">
        <f>IF(D1651="?",$R$7,D1651)</f>
        <v>1958</v>
      </c>
      <c r="N1651" s="24" t="str">
        <f>IF(I1651="?",$R$12,I1651)</f>
        <v>tier - 2</v>
      </c>
      <c r="O1651" s="24" t="str">
        <f>IF(J1651="?",$R$18,J1651)</f>
        <v>tier - 3</v>
      </c>
    </row>
    <row r="1652" spans="3:15" x14ac:dyDescent="0.35">
      <c r="C1652" t="s">
        <v>1677</v>
      </c>
      <c r="D1652">
        <v>1999</v>
      </c>
      <c r="E1652" t="s">
        <v>35</v>
      </c>
      <c r="F1652">
        <v>10</v>
      </c>
      <c r="G1652">
        <v>2</v>
      </c>
      <c r="H1652">
        <v>14426.07</v>
      </c>
      <c r="I1652" t="s">
        <v>11</v>
      </c>
      <c r="J1652" t="s">
        <v>16</v>
      </c>
      <c r="K1652" t="s">
        <v>23</v>
      </c>
      <c r="L1652" s="16" t="str">
        <f t="shared" si="25"/>
        <v>Aug</v>
      </c>
      <c r="M1652" s="16">
        <f>IF(D1652="?",$R$7,D1652)</f>
        <v>1999</v>
      </c>
      <c r="N1652" s="24" t="str">
        <f>IF(I1652="?",$R$12,I1652)</f>
        <v>tier - 2</v>
      </c>
      <c r="O1652" s="24" t="str">
        <f>IF(J1652="?",$R$18,J1652)</f>
        <v>tier - 1</v>
      </c>
    </row>
    <row r="1653" spans="3:15" x14ac:dyDescent="0.35">
      <c r="C1653" t="s">
        <v>1678</v>
      </c>
      <c r="D1653">
        <v>1967</v>
      </c>
      <c r="E1653" t="s">
        <v>35</v>
      </c>
      <c r="F1653">
        <v>15</v>
      </c>
      <c r="G1653">
        <v>0</v>
      </c>
      <c r="H1653">
        <v>14426.66</v>
      </c>
      <c r="I1653" t="s">
        <v>11</v>
      </c>
      <c r="J1653" t="s">
        <v>11</v>
      </c>
      <c r="K1653" t="s">
        <v>535</v>
      </c>
      <c r="L1653" s="16" t="str">
        <f t="shared" si="25"/>
        <v>Aug</v>
      </c>
      <c r="M1653" s="16">
        <f>IF(D1653="?",$R$7,D1653)</f>
        <v>1967</v>
      </c>
      <c r="N1653" s="24" t="str">
        <f>IF(I1653="?",$R$12,I1653)</f>
        <v>tier - 2</v>
      </c>
      <c r="O1653" s="24" t="str">
        <f>IF(J1653="?",$R$18,J1653)</f>
        <v>tier - 2</v>
      </c>
    </row>
    <row r="1654" spans="3:15" x14ac:dyDescent="0.35">
      <c r="C1654" t="s">
        <v>1679</v>
      </c>
      <c r="D1654">
        <v>1967</v>
      </c>
      <c r="E1654" t="s">
        <v>15</v>
      </c>
      <c r="F1654">
        <v>4</v>
      </c>
      <c r="G1654">
        <v>0</v>
      </c>
      <c r="H1654">
        <v>14427.63</v>
      </c>
      <c r="I1654" t="s">
        <v>11</v>
      </c>
      <c r="J1654" t="s">
        <v>11</v>
      </c>
      <c r="K1654" t="s">
        <v>300</v>
      </c>
      <c r="L1654" s="16" t="str">
        <f t="shared" si="25"/>
        <v>Nov</v>
      </c>
      <c r="M1654" s="16">
        <f>IF(D1654="?",$R$7,D1654)</f>
        <v>1967</v>
      </c>
      <c r="N1654" s="24" t="str">
        <f>IF(I1654="?",$R$12,I1654)</f>
        <v>tier - 2</v>
      </c>
      <c r="O1654" s="24" t="str">
        <f>IF(J1654="?",$R$18,J1654)</f>
        <v>tier - 2</v>
      </c>
    </row>
    <row r="1655" spans="3:15" x14ac:dyDescent="0.35">
      <c r="C1655" t="s">
        <v>1680</v>
      </c>
      <c r="D1655">
        <v>1959</v>
      </c>
      <c r="E1655" t="s">
        <v>18</v>
      </c>
      <c r="F1655">
        <v>29</v>
      </c>
      <c r="G1655">
        <v>0</v>
      </c>
      <c r="H1655">
        <v>14449.85</v>
      </c>
      <c r="I1655" t="s">
        <v>11</v>
      </c>
      <c r="J1655" t="s">
        <v>16</v>
      </c>
      <c r="K1655" t="s">
        <v>247</v>
      </c>
      <c r="L1655" s="16" t="str">
        <f t="shared" si="25"/>
        <v>Jun</v>
      </c>
      <c r="M1655" s="16">
        <f>IF(D1655="?",$R$7,D1655)</f>
        <v>1959</v>
      </c>
      <c r="N1655" s="24" t="str">
        <f>IF(I1655="?",$R$12,I1655)</f>
        <v>tier - 2</v>
      </c>
      <c r="O1655" s="24" t="str">
        <f>IF(J1655="?",$R$18,J1655)</f>
        <v>tier - 1</v>
      </c>
    </row>
    <row r="1656" spans="3:15" x14ac:dyDescent="0.35">
      <c r="C1656" t="s">
        <v>1681</v>
      </c>
      <c r="D1656">
        <v>1959</v>
      </c>
      <c r="E1656" t="s">
        <v>35</v>
      </c>
      <c r="F1656">
        <v>3</v>
      </c>
      <c r="G1656">
        <v>0</v>
      </c>
      <c r="H1656">
        <v>14451.84</v>
      </c>
      <c r="I1656" t="s">
        <v>11</v>
      </c>
      <c r="J1656" t="s">
        <v>12</v>
      </c>
      <c r="K1656" t="s">
        <v>249</v>
      </c>
      <c r="L1656" s="16" t="str">
        <f t="shared" si="25"/>
        <v>Aug</v>
      </c>
      <c r="M1656" s="16">
        <f>IF(D1656="?",$R$7,D1656)</f>
        <v>1959</v>
      </c>
      <c r="N1656" s="24" t="str">
        <f>IF(I1656="?",$R$12,I1656)</f>
        <v>tier - 2</v>
      </c>
      <c r="O1656" s="24" t="str">
        <f>IF(J1656="?",$R$18,J1656)</f>
        <v>tier - 3</v>
      </c>
    </row>
    <row r="1657" spans="3:15" x14ac:dyDescent="0.35">
      <c r="C1657" t="s">
        <v>1682</v>
      </c>
      <c r="D1657">
        <v>1996</v>
      </c>
      <c r="E1657" t="s">
        <v>15</v>
      </c>
      <c r="F1657">
        <v>10</v>
      </c>
      <c r="G1657">
        <v>2</v>
      </c>
      <c r="H1657">
        <v>14455.64</v>
      </c>
      <c r="I1657" t="s">
        <v>11</v>
      </c>
      <c r="J1657" t="s">
        <v>12</v>
      </c>
      <c r="K1657" t="s">
        <v>247</v>
      </c>
      <c r="L1657" s="16" t="str">
        <f t="shared" si="25"/>
        <v>Nov</v>
      </c>
      <c r="M1657" s="16">
        <f>IF(D1657="?",$R$7,D1657)</f>
        <v>1996</v>
      </c>
      <c r="N1657" s="24" t="str">
        <f>IF(I1657="?",$R$12,I1657)</f>
        <v>tier - 2</v>
      </c>
      <c r="O1657" s="24" t="str">
        <f>IF(J1657="?",$R$18,J1657)</f>
        <v>tier - 3</v>
      </c>
    </row>
    <row r="1658" spans="3:15" x14ac:dyDescent="0.35">
      <c r="C1658" t="s">
        <v>1683</v>
      </c>
      <c r="D1658">
        <v>1976</v>
      </c>
      <c r="E1658" t="s">
        <v>15</v>
      </c>
      <c r="F1658">
        <v>27</v>
      </c>
      <c r="G1658">
        <v>2</v>
      </c>
      <c r="H1658">
        <v>14470.01</v>
      </c>
      <c r="I1658" t="s">
        <v>11</v>
      </c>
      <c r="J1658" t="s">
        <v>12</v>
      </c>
      <c r="K1658" t="s">
        <v>23</v>
      </c>
      <c r="L1658" s="16" t="str">
        <f t="shared" si="25"/>
        <v>Nov</v>
      </c>
      <c r="M1658" s="16">
        <f>IF(D1658="?",$R$7,D1658)</f>
        <v>1976</v>
      </c>
      <c r="N1658" s="24" t="str">
        <f>IF(I1658="?",$R$12,I1658)</f>
        <v>tier - 2</v>
      </c>
      <c r="O1658" s="24" t="str">
        <f>IF(J1658="?",$R$18,J1658)</f>
        <v>tier - 3</v>
      </c>
    </row>
    <row r="1659" spans="3:15" x14ac:dyDescent="0.35">
      <c r="C1659" t="s">
        <v>1684</v>
      </c>
      <c r="D1659">
        <v>1959</v>
      </c>
      <c r="E1659" t="s">
        <v>15</v>
      </c>
      <c r="F1659">
        <v>20</v>
      </c>
      <c r="G1659">
        <v>1</v>
      </c>
      <c r="H1659">
        <v>14474.68</v>
      </c>
      <c r="I1659" t="s">
        <v>11</v>
      </c>
      <c r="J1659" t="s">
        <v>11</v>
      </c>
      <c r="K1659" t="s">
        <v>13</v>
      </c>
      <c r="L1659" s="16" t="str">
        <f t="shared" si="25"/>
        <v>Nov</v>
      </c>
      <c r="M1659" s="16">
        <f>IF(D1659="?",$R$7,D1659)</f>
        <v>1959</v>
      </c>
      <c r="N1659" s="24" t="str">
        <f>IF(I1659="?",$R$12,I1659)</f>
        <v>tier - 2</v>
      </c>
      <c r="O1659" s="24" t="str">
        <f>IF(J1659="?",$R$18,J1659)</f>
        <v>tier - 2</v>
      </c>
    </row>
    <row r="1660" spans="3:15" x14ac:dyDescent="0.35">
      <c r="C1660" t="s">
        <v>1685</v>
      </c>
      <c r="D1660">
        <v>1979</v>
      </c>
      <c r="E1660" t="s">
        <v>37</v>
      </c>
      <c r="F1660">
        <v>20</v>
      </c>
      <c r="G1660">
        <v>5</v>
      </c>
      <c r="H1660">
        <v>14478.33</v>
      </c>
      <c r="I1660" t="s">
        <v>11</v>
      </c>
      <c r="J1660" t="s">
        <v>11</v>
      </c>
      <c r="K1660" t="s">
        <v>13</v>
      </c>
      <c r="L1660" s="16" t="str">
        <f t="shared" si="25"/>
        <v>Oct</v>
      </c>
      <c r="M1660" s="16">
        <f>IF(D1660="?",$R$7,D1660)</f>
        <v>1979</v>
      </c>
      <c r="N1660" s="24" t="str">
        <f>IF(I1660="?",$R$12,I1660)</f>
        <v>tier - 2</v>
      </c>
      <c r="O1660" s="24" t="str">
        <f>IF(J1660="?",$R$18,J1660)</f>
        <v>tier - 2</v>
      </c>
    </row>
    <row r="1661" spans="3:15" x14ac:dyDescent="0.35">
      <c r="C1661" t="s">
        <v>1686</v>
      </c>
      <c r="D1661">
        <v>1989</v>
      </c>
      <c r="E1661" t="s">
        <v>10</v>
      </c>
      <c r="F1661">
        <v>22</v>
      </c>
      <c r="G1661">
        <v>3</v>
      </c>
      <c r="H1661">
        <v>14507.46</v>
      </c>
      <c r="I1661" t="s">
        <v>11</v>
      </c>
      <c r="J1661" t="s">
        <v>12</v>
      </c>
      <c r="K1661" t="s">
        <v>23</v>
      </c>
      <c r="L1661" s="16" t="str">
        <f t="shared" si="25"/>
        <v>Jul</v>
      </c>
      <c r="M1661" s="16">
        <f>IF(D1661="?",$R$7,D1661)</f>
        <v>1989</v>
      </c>
      <c r="N1661" s="24" t="str">
        <f>IF(I1661="?",$R$12,I1661)</f>
        <v>tier - 2</v>
      </c>
      <c r="O1661" s="24" t="str">
        <f>IF(J1661="?",$R$18,J1661)</f>
        <v>tier - 3</v>
      </c>
    </row>
    <row r="1662" spans="3:15" x14ac:dyDescent="0.35">
      <c r="C1662" t="s">
        <v>1687</v>
      </c>
      <c r="D1662">
        <v>1989</v>
      </c>
      <c r="E1662" t="s">
        <v>10</v>
      </c>
      <c r="F1662">
        <v>14</v>
      </c>
      <c r="G1662">
        <v>3</v>
      </c>
      <c r="H1662">
        <v>14547.26</v>
      </c>
      <c r="I1662" t="s">
        <v>11</v>
      </c>
      <c r="J1662" t="s">
        <v>12</v>
      </c>
      <c r="K1662" t="s">
        <v>42</v>
      </c>
      <c r="L1662" s="16" t="str">
        <f t="shared" si="25"/>
        <v>Jul</v>
      </c>
      <c r="M1662" s="16">
        <f>IF(D1662="?",$R$7,D1662)</f>
        <v>1989</v>
      </c>
      <c r="N1662" s="24" t="str">
        <f>IF(I1662="?",$R$12,I1662)</f>
        <v>tier - 2</v>
      </c>
      <c r="O1662" s="24" t="str">
        <f>IF(J1662="?",$R$18,J1662)</f>
        <v>tier - 3</v>
      </c>
    </row>
    <row r="1663" spans="3:15" x14ac:dyDescent="0.35">
      <c r="C1663" t="s">
        <v>1688</v>
      </c>
      <c r="D1663">
        <v>1998</v>
      </c>
      <c r="E1663" t="s">
        <v>20</v>
      </c>
      <c r="F1663">
        <v>12</v>
      </c>
      <c r="G1663">
        <v>0</v>
      </c>
      <c r="H1663">
        <v>14571.89</v>
      </c>
      <c r="I1663" t="s">
        <v>11</v>
      </c>
      <c r="J1663" t="s">
        <v>16</v>
      </c>
      <c r="K1663" t="s">
        <v>247</v>
      </c>
      <c r="L1663" s="16" t="str">
        <f t="shared" si="25"/>
        <v>Sep</v>
      </c>
      <c r="M1663" s="16">
        <f>IF(D1663="?",$R$7,D1663)</f>
        <v>1998</v>
      </c>
      <c r="N1663" s="24" t="str">
        <f>IF(I1663="?",$R$12,I1663)</f>
        <v>tier - 2</v>
      </c>
      <c r="O1663" s="24" t="str">
        <f>IF(J1663="?",$R$18,J1663)</f>
        <v>tier - 1</v>
      </c>
    </row>
    <row r="1664" spans="3:15" x14ac:dyDescent="0.35">
      <c r="C1664" t="s">
        <v>1689</v>
      </c>
      <c r="D1664">
        <v>1962</v>
      </c>
      <c r="E1664" t="s">
        <v>30</v>
      </c>
      <c r="F1664">
        <v>3</v>
      </c>
      <c r="G1664">
        <v>0</v>
      </c>
      <c r="H1664">
        <v>14574.64</v>
      </c>
      <c r="I1664" t="s">
        <v>11</v>
      </c>
      <c r="J1664" t="s">
        <v>16</v>
      </c>
      <c r="K1664" t="s">
        <v>200</v>
      </c>
      <c r="L1664" s="16" t="str">
        <f t="shared" si="25"/>
        <v>Dec</v>
      </c>
      <c r="M1664" s="16">
        <f>IF(D1664="?",$R$7,D1664)</f>
        <v>1962</v>
      </c>
      <c r="N1664" s="24" t="str">
        <f>IF(I1664="?",$R$12,I1664)</f>
        <v>tier - 2</v>
      </c>
      <c r="O1664" s="24" t="str">
        <f>IF(J1664="?",$R$18,J1664)</f>
        <v>tier - 1</v>
      </c>
    </row>
    <row r="1665" spans="3:15" x14ac:dyDescent="0.35">
      <c r="C1665" t="s">
        <v>1690</v>
      </c>
      <c r="D1665">
        <v>1963</v>
      </c>
      <c r="E1665" t="s">
        <v>37</v>
      </c>
      <c r="F1665">
        <v>14</v>
      </c>
      <c r="G1665">
        <v>3</v>
      </c>
      <c r="H1665">
        <v>14590.63</v>
      </c>
      <c r="I1665" t="s">
        <v>11</v>
      </c>
      <c r="J1665" t="s">
        <v>16</v>
      </c>
      <c r="K1665" t="s">
        <v>247</v>
      </c>
      <c r="L1665" s="16" t="str">
        <f t="shared" si="25"/>
        <v>Oct</v>
      </c>
      <c r="M1665" s="16">
        <f>IF(D1665="?",$R$7,D1665)</f>
        <v>1963</v>
      </c>
      <c r="N1665" s="24" t="str">
        <f>IF(I1665="?",$R$12,I1665)</f>
        <v>tier - 2</v>
      </c>
      <c r="O1665" s="24" t="str">
        <f>IF(J1665="?",$R$18,J1665)</f>
        <v>tier - 1</v>
      </c>
    </row>
    <row r="1666" spans="3:15" x14ac:dyDescent="0.35">
      <c r="C1666" t="s">
        <v>1691</v>
      </c>
      <c r="D1666">
        <v>1967</v>
      </c>
      <c r="E1666" t="s">
        <v>10</v>
      </c>
      <c r="F1666">
        <v>18</v>
      </c>
      <c r="G1666">
        <v>0</v>
      </c>
      <c r="H1666">
        <v>14600.62</v>
      </c>
      <c r="I1666" t="s">
        <v>11</v>
      </c>
      <c r="J1666" t="s">
        <v>12</v>
      </c>
      <c r="K1666" t="s">
        <v>632</v>
      </c>
      <c r="L1666" s="16" t="str">
        <f t="shared" si="25"/>
        <v>Jul</v>
      </c>
      <c r="M1666" s="16">
        <f>IF(D1666="?",$R$7,D1666)</f>
        <v>1967</v>
      </c>
      <c r="N1666" s="24" t="str">
        <f>IF(I1666="?",$R$12,I1666)</f>
        <v>tier - 2</v>
      </c>
      <c r="O1666" s="24" t="str">
        <f>IF(J1666="?",$R$18,J1666)</f>
        <v>tier - 3</v>
      </c>
    </row>
    <row r="1667" spans="3:15" x14ac:dyDescent="0.35">
      <c r="C1667" t="s">
        <v>1692</v>
      </c>
      <c r="D1667">
        <v>1965</v>
      </c>
      <c r="E1667" t="s">
        <v>15</v>
      </c>
      <c r="F1667">
        <v>8</v>
      </c>
      <c r="G1667">
        <v>0</v>
      </c>
      <c r="H1667">
        <v>14612.33</v>
      </c>
      <c r="I1667" t="s">
        <v>11</v>
      </c>
      <c r="J1667" t="s">
        <v>12</v>
      </c>
      <c r="K1667" t="s">
        <v>300</v>
      </c>
      <c r="L1667" s="16" t="str">
        <f t="shared" si="25"/>
        <v>Nov</v>
      </c>
      <c r="M1667" s="16">
        <f>IF(D1667="?",$R$7,D1667)</f>
        <v>1965</v>
      </c>
      <c r="N1667" s="24" t="str">
        <f>IF(I1667="?",$R$12,I1667)</f>
        <v>tier - 2</v>
      </c>
      <c r="O1667" s="24" t="str">
        <f>IF(J1667="?",$R$18,J1667)</f>
        <v>tier - 3</v>
      </c>
    </row>
    <row r="1668" spans="3:15" x14ac:dyDescent="0.35">
      <c r="C1668" t="s">
        <v>1693</v>
      </c>
      <c r="D1668">
        <v>1991</v>
      </c>
      <c r="E1668" t="s">
        <v>35</v>
      </c>
      <c r="F1668">
        <v>21</v>
      </c>
      <c r="G1668">
        <v>3</v>
      </c>
      <c r="H1668">
        <v>14630.52</v>
      </c>
      <c r="I1668" t="s">
        <v>11</v>
      </c>
      <c r="J1668" t="s">
        <v>12</v>
      </c>
      <c r="K1668" t="s">
        <v>42</v>
      </c>
      <c r="L1668" s="16" t="str">
        <f t="shared" si="25"/>
        <v>Aug</v>
      </c>
      <c r="M1668" s="16">
        <f>IF(D1668="?",$R$7,D1668)</f>
        <v>1991</v>
      </c>
      <c r="N1668" s="24" t="str">
        <f>IF(I1668="?",$R$12,I1668)</f>
        <v>tier - 2</v>
      </c>
      <c r="O1668" s="24" t="str">
        <f>IF(J1668="?",$R$18,J1668)</f>
        <v>tier - 3</v>
      </c>
    </row>
    <row r="1669" spans="3:15" x14ac:dyDescent="0.35">
      <c r="C1669" t="s">
        <v>1694</v>
      </c>
      <c r="D1669">
        <v>1967</v>
      </c>
      <c r="E1669" t="s">
        <v>20</v>
      </c>
      <c r="F1669">
        <v>1</v>
      </c>
      <c r="G1669">
        <v>0</v>
      </c>
      <c r="H1669">
        <v>14640.35</v>
      </c>
      <c r="I1669" t="s">
        <v>11</v>
      </c>
      <c r="J1669" t="s">
        <v>12</v>
      </c>
      <c r="K1669" t="s">
        <v>535</v>
      </c>
      <c r="L1669" s="16" t="str">
        <f t="shared" si="25"/>
        <v>Sep</v>
      </c>
      <c r="M1669" s="16">
        <f>IF(D1669="?",$R$7,D1669)</f>
        <v>1967</v>
      </c>
      <c r="N1669" s="24" t="str">
        <f>IF(I1669="?",$R$12,I1669)</f>
        <v>tier - 2</v>
      </c>
      <c r="O1669" s="24" t="str">
        <f>IF(J1669="?",$R$18,J1669)</f>
        <v>tier - 3</v>
      </c>
    </row>
    <row r="1670" spans="3:15" x14ac:dyDescent="0.35">
      <c r="C1670" t="s">
        <v>1695</v>
      </c>
      <c r="D1670">
        <v>1981</v>
      </c>
      <c r="E1670" t="s">
        <v>15</v>
      </c>
      <c r="F1670">
        <v>13</v>
      </c>
      <c r="G1670">
        <v>1</v>
      </c>
      <c r="H1670">
        <v>14657.2</v>
      </c>
      <c r="I1670" t="s">
        <v>11</v>
      </c>
      <c r="J1670" t="s">
        <v>16</v>
      </c>
      <c r="K1670" t="s">
        <v>23</v>
      </c>
      <c r="L1670" s="16" t="str">
        <f t="shared" si="25"/>
        <v>Nov</v>
      </c>
      <c r="M1670" s="16">
        <f>IF(D1670="?",$R$7,D1670)</f>
        <v>1981</v>
      </c>
      <c r="N1670" s="24" t="str">
        <f>IF(I1670="?",$R$12,I1670)</f>
        <v>tier - 2</v>
      </c>
      <c r="O1670" s="24" t="str">
        <f>IF(J1670="?",$R$18,J1670)</f>
        <v>tier - 1</v>
      </c>
    </row>
    <row r="1671" spans="3:15" x14ac:dyDescent="0.35">
      <c r="C1671" t="s">
        <v>1696</v>
      </c>
      <c r="D1671">
        <v>1969</v>
      </c>
      <c r="E1671" t="s">
        <v>37</v>
      </c>
      <c r="F1671">
        <v>20</v>
      </c>
      <c r="G1671">
        <v>0</v>
      </c>
      <c r="H1671">
        <v>14665.75</v>
      </c>
      <c r="I1671" t="s">
        <v>11</v>
      </c>
      <c r="J1671" t="s">
        <v>16</v>
      </c>
      <c r="K1671" t="s">
        <v>23</v>
      </c>
      <c r="L1671" s="16" t="str">
        <f t="shared" si="25"/>
        <v>Oct</v>
      </c>
      <c r="M1671" s="16">
        <f>IF(D1671="?",$R$7,D1671)</f>
        <v>1969</v>
      </c>
      <c r="N1671" s="24" t="str">
        <f>IF(I1671="?",$R$12,I1671)</f>
        <v>tier - 2</v>
      </c>
      <c r="O1671" s="24" t="str">
        <f>IF(J1671="?",$R$18,J1671)</f>
        <v>tier - 1</v>
      </c>
    </row>
    <row r="1672" spans="3:15" x14ac:dyDescent="0.35">
      <c r="C1672" t="s">
        <v>1697</v>
      </c>
      <c r="D1672">
        <v>1958</v>
      </c>
      <c r="E1672" t="s">
        <v>10</v>
      </c>
      <c r="F1672">
        <v>23</v>
      </c>
      <c r="G1672">
        <v>0</v>
      </c>
      <c r="H1672">
        <v>14692.67</v>
      </c>
      <c r="I1672" t="s">
        <v>11</v>
      </c>
      <c r="J1672" t="s">
        <v>16</v>
      </c>
      <c r="K1672" t="s">
        <v>23</v>
      </c>
      <c r="L1672" s="16" t="str">
        <f t="shared" si="25"/>
        <v>Jul</v>
      </c>
      <c r="M1672" s="16">
        <f>IF(D1672="?",$R$7,D1672)</f>
        <v>1958</v>
      </c>
      <c r="N1672" s="24" t="str">
        <f>IF(I1672="?",$R$12,I1672)</f>
        <v>tier - 2</v>
      </c>
      <c r="O1672" s="24" t="str">
        <f>IF(J1672="?",$R$18,J1672)</f>
        <v>tier - 1</v>
      </c>
    </row>
    <row r="1673" spans="3:15" x14ac:dyDescent="0.35">
      <c r="C1673" t="s">
        <v>1698</v>
      </c>
      <c r="D1673">
        <v>1982</v>
      </c>
      <c r="E1673" t="s">
        <v>20</v>
      </c>
      <c r="F1673">
        <v>4</v>
      </c>
      <c r="G1673">
        <v>3</v>
      </c>
      <c r="H1673">
        <v>14696.77</v>
      </c>
      <c r="I1673" t="s">
        <v>11</v>
      </c>
      <c r="J1673" t="s">
        <v>11</v>
      </c>
      <c r="K1673" t="s">
        <v>42</v>
      </c>
      <c r="L1673" s="16" t="str">
        <f t="shared" ref="L1673:L1736" si="26">IF(E1673="?","SEP",E1673)</f>
        <v>Sep</v>
      </c>
      <c r="M1673" s="16">
        <f>IF(D1673="?",$R$7,D1673)</f>
        <v>1982</v>
      </c>
      <c r="N1673" s="24" t="str">
        <f>IF(I1673="?",$R$12,I1673)</f>
        <v>tier - 2</v>
      </c>
      <c r="O1673" s="24" t="str">
        <f>IF(J1673="?",$R$18,J1673)</f>
        <v>tier - 2</v>
      </c>
    </row>
    <row r="1674" spans="3:15" x14ac:dyDescent="0.35">
      <c r="C1674" t="s">
        <v>1699</v>
      </c>
      <c r="D1674">
        <v>2002</v>
      </c>
      <c r="E1674" t="s">
        <v>20</v>
      </c>
      <c r="F1674">
        <v>24</v>
      </c>
      <c r="G1674">
        <v>0</v>
      </c>
      <c r="H1674">
        <v>14711.74</v>
      </c>
      <c r="I1674" t="s">
        <v>11</v>
      </c>
      <c r="J1674" t="s">
        <v>11</v>
      </c>
      <c r="K1674" t="s">
        <v>23</v>
      </c>
      <c r="L1674" s="16" t="str">
        <f t="shared" si="26"/>
        <v>Sep</v>
      </c>
      <c r="M1674" s="16">
        <f>IF(D1674="?",$R$7,D1674)</f>
        <v>2002</v>
      </c>
      <c r="N1674" s="24" t="str">
        <f>IF(I1674="?",$R$12,I1674)</f>
        <v>tier - 2</v>
      </c>
      <c r="O1674" s="24" t="str">
        <f>IF(J1674="?",$R$18,J1674)</f>
        <v>tier - 2</v>
      </c>
    </row>
    <row r="1675" spans="3:15" x14ac:dyDescent="0.35">
      <c r="C1675" t="s">
        <v>1700</v>
      </c>
      <c r="D1675">
        <v>1962</v>
      </c>
      <c r="E1675" t="s">
        <v>10</v>
      </c>
      <c r="F1675">
        <v>29</v>
      </c>
      <c r="G1675">
        <v>0</v>
      </c>
      <c r="H1675">
        <v>14738.43</v>
      </c>
      <c r="I1675" t="s">
        <v>11</v>
      </c>
      <c r="J1675" t="s">
        <v>12</v>
      </c>
      <c r="K1675" t="s">
        <v>300</v>
      </c>
      <c r="L1675" s="16" t="str">
        <f t="shared" si="26"/>
        <v>Jul</v>
      </c>
      <c r="M1675" s="16">
        <f>IF(D1675="?",$R$7,D1675)</f>
        <v>1962</v>
      </c>
      <c r="N1675" s="24" t="str">
        <f>IF(I1675="?",$R$12,I1675)</f>
        <v>tier - 2</v>
      </c>
      <c r="O1675" s="24" t="str">
        <f>IF(J1675="?",$R$18,J1675)</f>
        <v>tier - 3</v>
      </c>
    </row>
    <row r="1676" spans="3:15" x14ac:dyDescent="0.35">
      <c r="C1676" t="s">
        <v>1701</v>
      </c>
      <c r="D1676">
        <v>1965</v>
      </c>
      <c r="E1676" t="s">
        <v>10</v>
      </c>
      <c r="F1676">
        <v>27</v>
      </c>
      <c r="G1676">
        <v>0</v>
      </c>
      <c r="H1676">
        <v>14750.42</v>
      </c>
      <c r="I1676" t="s">
        <v>11</v>
      </c>
      <c r="J1676" t="s">
        <v>11</v>
      </c>
      <c r="K1676" t="s">
        <v>535</v>
      </c>
      <c r="L1676" s="16" t="str">
        <f t="shared" si="26"/>
        <v>Jul</v>
      </c>
      <c r="M1676" s="16">
        <f>IF(D1676="?",$R$7,D1676)</f>
        <v>1965</v>
      </c>
      <c r="N1676" s="24" t="str">
        <f>IF(I1676="?",$R$12,I1676)</f>
        <v>tier - 2</v>
      </c>
      <c r="O1676" s="24" t="str">
        <f>IF(J1676="?",$R$18,J1676)</f>
        <v>tier - 2</v>
      </c>
    </row>
    <row r="1677" spans="3:15" x14ac:dyDescent="0.35">
      <c r="C1677" t="s">
        <v>1702</v>
      </c>
      <c r="D1677">
        <v>1975</v>
      </c>
      <c r="E1677" t="s">
        <v>30</v>
      </c>
      <c r="F1677">
        <v>10</v>
      </c>
      <c r="G1677">
        <v>1</v>
      </c>
      <c r="H1677">
        <v>14819</v>
      </c>
      <c r="I1677" t="s">
        <v>11</v>
      </c>
      <c r="J1677" t="s">
        <v>12</v>
      </c>
      <c r="K1677" t="s">
        <v>249</v>
      </c>
      <c r="L1677" s="16" t="str">
        <f t="shared" si="26"/>
        <v>Dec</v>
      </c>
      <c r="M1677" s="16">
        <f>IF(D1677="?",$R$7,D1677)</f>
        <v>1975</v>
      </c>
      <c r="N1677" s="24" t="str">
        <f>IF(I1677="?",$R$12,I1677)</f>
        <v>tier - 2</v>
      </c>
      <c r="O1677" s="24" t="str">
        <f>IF(J1677="?",$R$18,J1677)</f>
        <v>tier - 3</v>
      </c>
    </row>
    <row r="1678" spans="3:15" x14ac:dyDescent="0.35">
      <c r="C1678" t="s">
        <v>1703</v>
      </c>
      <c r="D1678">
        <v>1979</v>
      </c>
      <c r="E1678" t="s">
        <v>37</v>
      </c>
      <c r="F1678">
        <v>18</v>
      </c>
      <c r="G1678">
        <v>2</v>
      </c>
      <c r="H1678">
        <v>14839.34</v>
      </c>
      <c r="I1678" t="s">
        <v>11</v>
      </c>
      <c r="J1678" t="s">
        <v>12</v>
      </c>
      <c r="K1678" t="s">
        <v>535</v>
      </c>
      <c r="L1678" s="16" t="str">
        <f t="shared" si="26"/>
        <v>Oct</v>
      </c>
      <c r="M1678" s="16">
        <f>IF(D1678="?",$R$7,D1678)</f>
        <v>1979</v>
      </c>
      <c r="N1678" s="24" t="str">
        <f>IF(I1678="?",$R$12,I1678)</f>
        <v>tier - 2</v>
      </c>
      <c r="O1678" s="24" t="str">
        <f>IF(J1678="?",$R$18,J1678)</f>
        <v>tier - 3</v>
      </c>
    </row>
    <row r="1679" spans="3:15" x14ac:dyDescent="0.35">
      <c r="C1679" t="s">
        <v>1704</v>
      </c>
      <c r="D1679">
        <v>1981</v>
      </c>
      <c r="E1679" t="s">
        <v>18</v>
      </c>
      <c r="F1679">
        <v>5</v>
      </c>
      <c r="G1679">
        <v>1</v>
      </c>
      <c r="H1679">
        <v>14843.96</v>
      </c>
      <c r="I1679" t="s">
        <v>11</v>
      </c>
      <c r="J1679" t="s">
        <v>12</v>
      </c>
      <c r="K1679" t="s">
        <v>535</v>
      </c>
      <c r="L1679" s="16" t="str">
        <f t="shared" si="26"/>
        <v>Jun</v>
      </c>
      <c r="M1679" s="16">
        <f>IF(D1679="?",$R$7,D1679)</f>
        <v>1981</v>
      </c>
      <c r="N1679" s="24" t="str">
        <f>IF(I1679="?",$R$12,I1679)</f>
        <v>tier - 2</v>
      </c>
      <c r="O1679" s="24" t="str">
        <f>IF(J1679="?",$R$18,J1679)</f>
        <v>tier - 3</v>
      </c>
    </row>
    <row r="1680" spans="3:15" x14ac:dyDescent="0.35">
      <c r="C1680" t="s">
        <v>1705</v>
      </c>
      <c r="D1680">
        <v>1970</v>
      </c>
      <c r="E1680" t="s">
        <v>15</v>
      </c>
      <c r="F1680">
        <v>11</v>
      </c>
      <c r="G1680">
        <v>0</v>
      </c>
      <c r="H1680">
        <v>14847.63</v>
      </c>
      <c r="I1680" t="s">
        <v>11</v>
      </c>
      <c r="J1680" t="s">
        <v>11</v>
      </c>
      <c r="K1680" t="s">
        <v>249</v>
      </c>
      <c r="L1680" s="16" t="str">
        <f t="shared" si="26"/>
        <v>Nov</v>
      </c>
      <c r="M1680" s="16">
        <f>IF(D1680="?",$R$7,D1680)</f>
        <v>1970</v>
      </c>
      <c r="N1680" s="24" t="str">
        <f>IF(I1680="?",$R$12,I1680)</f>
        <v>tier - 2</v>
      </c>
      <c r="O1680" s="24" t="str">
        <f>IF(J1680="?",$R$18,J1680)</f>
        <v>tier - 2</v>
      </c>
    </row>
    <row r="1681" spans="3:15" x14ac:dyDescent="0.35">
      <c r="C1681" t="s">
        <v>1706</v>
      </c>
      <c r="D1681">
        <v>1958</v>
      </c>
      <c r="E1681" t="s">
        <v>37</v>
      </c>
      <c r="F1681">
        <v>17</v>
      </c>
      <c r="G1681">
        <v>0</v>
      </c>
      <c r="H1681">
        <v>14901.52</v>
      </c>
      <c r="I1681" t="s">
        <v>11</v>
      </c>
      <c r="J1681" t="s">
        <v>11</v>
      </c>
      <c r="K1681" t="s">
        <v>247</v>
      </c>
      <c r="L1681" s="16" t="str">
        <f t="shared" si="26"/>
        <v>Oct</v>
      </c>
      <c r="M1681" s="16">
        <f>IF(D1681="?",$R$7,D1681)</f>
        <v>1958</v>
      </c>
      <c r="N1681" s="24" t="str">
        <f>IF(I1681="?",$R$12,I1681)</f>
        <v>tier - 2</v>
      </c>
      <c r="O1681" s="24" t="str">
        <f>IF(J1681="?",$R$18,J1681)</f>
        <v>tier - 2</v>
      </c>
    </row>
    <row r="1682" spans="3:15" x14ac:dyDescent="0.35">
      <c r="C1682" t="s">
        <v>1707</v>
      </c>
      <c r="D1682">
        <v>1981</v>
      </c>
      <c r="E1682" t="s">
        <v>10</v>
      </c>
      <c r="F1682">
        <v>4</v>
      </c>
      <c r="G1682">
        <v>1</v>
      </c>
      <c r="H1682">
        <v>14908.27</v>
      </c>
      <c r="I1682" t="s">
        <v>11</v>
      </c>
      <c r="J1682" t="s">
        <v>16</v>
      </c>
      <c r="K1682" t="s">
        <v>42</v>
      </c>
      <c r="L1682" s="16" t="str">
        <f t="shared" si="26"/>
        <v>Jul</v>
      </c>
      <c r="M1682" s="16">
        <f>IF(D1682="?",$R$7,D1682)</f>
        <v>1981</v>
      </c>
      <c r="N1682" s="24" t="str">
        <f>IF(I1682="?",$R$12,I1682)</f>
        <v>tier - 2</v>
      </c>
      <c r="O1682" s="24" t="str">
        <f>IF(J1682="?",$R$18,J1682)</f>
        <v>tier - 1</v>
      </c>
    </row>
    <row r="1683" spans="3:15" x14ac:dyDescent="0.35">
      <c r="C1683" t="s">
        <v>1708</v>
      </c>
      <c r="D1683">
        <v>1968</v>
      </c>
      <c r="E1683" t="s">
        <v>15</v>
      </c>
      <c r="F1683">
        <v>8</v>
      </c>
      <c r="G1683">
        <v>0</v>
      </c>
      <c r="H1683">
        <v>14926.97</v>
      </c>
      <c r="I1683" t="s">
        <v>11</v>
      </c>
      <c r="J1683" t="s">
        <v>11</v>
      </c>
      <c r="K1683" t="s">
        <v>23</v>
      </c>
      <c r="L1683" s="16" t="str">
        <f t="shared" si="26"/>
        <v>Nov</v>
      </c>
      <c r="M1683" s="16">
        <f>IF(D1683="?",$R$7,D1683)</f>
        <v>1968</v>
      </c>
      <c r="N1683" s="24" t="str">
        <f>IF(I1683="?",$R$12,I1683)</f>
        <v>tier - 2</v>
      </c>
      <c r="O1683" s="24" t="str">
        <f>IF(J1683="?",$R$18,J1683)</f>
        <v>tier - 2</v>
      </c>
    </row>
    <row r="1684" spans="3:15" x14ac:dyDescent="0.35">
      <c r="C1684" t="s">
        <v>1709</v>
      </c>
      <c r="D1684">
        <v>1962</v>
      </c>
      <c r="E1684" t="s">
        <v>15</v>
      </c>
      <c r="F1684">
        <v>29</v>
      </c>
      <c r="G1684">
        <v>0</v>
      </c>
      <c r="H1684">
        <v>14945.34</v>
      </c>
      <c r="I1684" t="s">
        <v>11</v>
      </c>
      <c r="J1684" t="s">
        <v>16</v>
      </c>
      <c r="K1684" t="s">
        <v>300</v>
      </c>
      <c r="L1684" s="16" t="str">
        <f t="shared" si="26"/>
        <v>Nov</v>
      </c>
      <c r="M1684" s="16">
        <f>IF(D1684="?",$R$7,D1684)</f>
        <v>1962</v>
      </c>
      <c r="N1684" s="24" t="str">
        <f>IF(I1684="?",$R$12,I1684)</f>
        <v>tier - 2</v>
      </c>
      <c r="O1684" s="24" t="str">
        <f>IF(J1684="?",$R$18,J1684)</f>
        <v>tier - 1</v>
      </c>
    </row>
    <row r="1685" spans="3:15" x14ac:dyDescent="0.35">
      <c r="C1685" t="s">
        <v>1710</v>
      </c>
      <c r="D1685">
        <v>1958</v>
      </c>
      <c r="E1685" t="s">
        <v>10</v>
      </c>
      <c r="F1685">
        <v>29</v>
      </c>
      <c r="G1685">
        <v>2</v>
      </c>
      <c r="H1685">
        <v>14988.43</v>
      </c>
      <c r="I1685" t="s">
        <v>11</v>
      </c>
      <c r="J1685" t="s">
        <v>12</v>
      </c>
      <c r="K1685" t="s">
        <v>42</v>
      </c>
      <c r="L1685" s="16" t="str">
        <f t="shared" si="26"/>
        <v>Jul</v>
      </c>
      <c r="M1685" s="16">
        <f>IF(D1685="?",$R$7,D1685)</f>
        <v>1958</v>
      </c>
      <c r="N1685" s="24" t="str">
        <f>IF(I1685="?",$R$12,I1685)</f>
        <v>tier - 2</v>
      </c>
      <c r="O1685" s="24" t="str">
        <f>IF(J1685="?",$R$18,J1685)</f>
        <v>tier - 3</v>
      </c>
    </row>
    <row r="1686" spans="3:15" x14ac:dyDescent="0.35">
      <c r="C1686" t="s">
        <v>1711</v>
      </c>
      <c r="D1686">
        <v>1995</v>
      </c>
      <c r="E1686" t="s">
        <v>35</v>
      </c>
      <c r="F1686">
        <v>2</v>
      </c>
      <c r="G1686">
        <v>2</v>
      </c>
      <c r="H1686">
        <v>15006.58</v>
      </c>
      <c r="I1686" t="s">
        <v>11</v>
      </c>
      <c r="J1686" t="s">
        <v>11</v>
      </c>
      <c r="K1686" t="s">
        <v>247</v>
      </c>
      <c r="L1686" s="16" t="str">
        <f t="shared" si="26"/>
        <v>Aug</v>
      </c>
      <c r="M1686" s="16">
        <f>IF(D1686="?",$R$7,D1686)</f>
        <v>1995</v>
      </c>
      <c r="N1686" s="24" t="str">
        <f>IF(I1686="?",$R$12,I1686)</f>
        <v>tier - 2</v>
      </c>
      <c r="O1686" s="24" t="str">
        <f>IF(J1686="?",$R$18,J1686)</f>
        <v>tier - 2</v>
      </c>
    </row>
    <row r="1687" spans="3:15" x14ac:dyDescent="0.35">
      <c r="C1687" t="s">
        <v>1712</v>
      </c>
      <c r="D1687">
        <v>1960</v>
      </c>
      <c r="E1687" t="s">
        <v>35</v>
      </c>
      <c r="F1687">
        <v>8</v>
      </c>
      <c r="G1687">
        <v>2</v>
      </c>
      <c r="H1687">
        <v>15019.76</v>
      </c>
      <c r="I1687" t="s">
        <v>11</v>
      </c>
      <c r="J1687" t="s">
        <v>11</v>
      </c>
      <c r="K1687" t="s">
        <v>23</v>
      </c>
      <c r="L1687" s="16" t="str">
        <f t="shared" si="26"/>
        <v>Aug</v>
      </c>
      <c r="M1687" s="16">
        <f>IF(D1687="?",$R$7,D1687)</f>
        <v>1960</v>
      </c>
      <c r="N1687" s="24" t="str">
        <f>IF(I1687="?",$R$12,I1687)</f>
        <v>tier - 2</v>
      </c>
      <c r="O1687" s="24" t="str">
        <f>IF(J1687="?",$R$18,J1687)</f>
        <v>tier - 2</v>
      </c>
    </row>
    <row r="1688" spans="3:15" x14ac:dyDescent="0.35">
      <c r="C1688" t="s">
        <v>1713</v>
      </c>
      <c r="D1688">
        <v>1979</v>
      </c>
      <c r="E1688" t="s">
        <v>15</v>
      </c>
      <c r="F1688">
        <v>25</v>
      </c>
      <c r="G1688">
        <v>2</v>
      </c>
      <c r="H1688">
        <v>15025.76</v>
      </c>
      <c r="I1688" t="s">
        <v>11</v>
      </c>
      <c r="J1688" t="s">
        <v>16</v>
      </c>
      <c r="K1688" t="s">
        <v>42</v>
      </c>
      <c r="L1688" s="16" t="str">
        <f t="shared" si="26"/>
        <v>Nov</v>
      </c>
      <c r="M1688" s="16">
        <f>IF(D1688="?",$R$7,D1688)</f>
        <v>1979</v>
      </c>
      <c r="N1688" s="24" t="str">
        <f>IF(I1688="?",$R$12,I1688)</f>
        <v>tier - 2</v>
      </c>
      <c r="O1688" s="24" t="str">
        <f>IF(J1688="?",$R$18,J1688)</f>
        <v>tier - 1</v>
      </c>
    </row>
    <row r="1689" spans="3:15" x14ac:dyDescent="0.35">
      <c r="C1689" t="s">
        <v>1714</v>
      </c>
      <c r="D1689">
        <v>1970</v>
      </c>
      <c r="E1689" t="s">
        <v>20</v>
      </c>
      <c r="F1689">
        <v>11</v>
      </c>
      <c r="G1689">
        <v>0</v>
      </c>
      <c r="H1689">
        <v>15026.3</v>
      </c>
      <c r="I1689" t="s">
        <v>11</v>
      </c>
      <c r="J1689" t="s">
        <v>12</v>
      </c>
      <c r="K1689" t="s">
        <v>42</v>
      </c>
      <c r="L1689" s="16" t="str">
        <f t="shared" si="26"/>
        <v>Sep</v>
      </c>
      <c r="M1689" s="16">
        <f>IF(D1689="?",$R$7,D1689)</f>
        <v>1970</v>
      </c>
      <c r="N1689" s="24" t="str">
        <f>IF(I1689="?",$R$12,I1689)</f>
        <v>tier - 2</v>
      </c>
      <c r="O1689" s="24" t="str">
        <f>IF(J1689="?",$R$18,J1689)</f>
        <v>tier - 3</v>
      </c>
    </row>
    <row r="1690" spans="3:15" x14ac:dyDescent="0.35">
      <c r="C1690" t="s">
        <v>1715</v>
      </c>
      <c r="D1690">
        <v>1971</v>
      </c>
      <c r="E1690" t="s">
        <v>35</v>
      </c>
      <c r="F1690">
        <v>15</v>
      </c>
      <c r="G1690">
        <v>0</v>
      </c>
      <c r="H1690">
        <v>15038.51</v>
      </c>
      <c r="I1690" t="s">
        <v>11</v>
      </c>
      <c r="J1690" t="s">
        <v>12</v>
      </c>
      <c r="K1690" t="s">
        <v>249</v>
      </c>
      <c r="L1690" s="16" t="str">
        <f t="shared" si="26"/>
        <v>Aug</v>
      </c>
      <c r="M1690" s="16">
        <f>IF(D1690="?",$R$7,D1690)</f>
        <v>1971</v>
      </c>
      <c r="N1690" s="24" t="str">
        <f>IF(I1690="?",$R$12,I1690)</f>
        <v>tier - 2</v>
      </c>
      <c r="O1690" s="24" t="str">
        <f>IF(J1690="?",$R$18,J1690)</f>
        <v>tier - 3</v>
      </c>
    </row>
    <row r="1691" spans="3:15" x14ac:dyDescent="0.35">
      <c r="C1691" t="s">
        <v>1716</v>
      </c>
      <c r="D1691">
        <v>1968</v>
      </c>
      <c r="E1691" t="s">
        <v>18</v>
      </c>
      <c r="F1691">
        <v>12</v>
      </c>
      <c r="G1691">
        <v>0</v>
      </c>
      <c r="H1691">
        <v>15052.68</v>
      </c>
      <c r="I1691" t="s">
        <v>11</v>
      </c>
      <c r="J1691" t="s">
        <v>11</v>
      </c>
      <c r="K1691" t="s">
        <v>632</v>
      </c>
      <c r="L1691" s="16" t="str">
        <f t="shared" si="26"/>
        <v>Jun</v>
      </c>
      <c r="M1691" s="16">
        <f>IF(D1691="?",$R$7,D1691)</f>
        <v>1968</v>
      </c>
      <c r="N1691" s="24" t="str">
        <f>IF(I1691="?",$R$12,I1691)</f>
        <v>tier - 2</v>
      </c>
      <c r="O1691" s="24" t="str">
        <f>IF(J1691="?",$R$18,J1691)</f>
        <v>tier - 2</v>
      </c>
    </row>
    <row r="1692" spans="3:15" x14ac:dyDescent="0.35">
      <c r="C1692" t="s">
        <v>1717</v>
      </c>
      <c r="D1692">
        <v>1975</v>
      </c>
      <c r="E1692" t="s">
        <v>37</v>
      </c>
      <c r="F1692">
        <v>26</v>
      </c>
      <c r="G1692">
        <v>1</v>
      </c>
      <c r="H1692">
        <v>15090.35</v>
      </c>
      <c r="I1692" t="s">
        <v>11</v>
      </c>
      <c r="J1692" t="s">
        <v>16</v>
      </c>
      <c r="K1692" t="s">
        <v>249</v>
      </c>
      <c r="L1692" s="16" t="str">
        <f t="shared" si="26"/>
        <v>Oct</v>
      </c>
      <c r="M1692" s="16">
        <f>IF(D1692="?",$R$7,D1692)</f>
        <v>1975</v>
      </c>
      <c r="N1692" s="24" t="str">
        <f>IF(I1692="?",$R$12,I1692)</f>
        <v>tier - 2</v>
      </c>
      <c r="O1692" s="24" t="str">
        <f>IF(J1692="?",$R$18,J1692)</f>
        <v>tier - 1</v>
      </c>
    </row>
    <row r="1693" spans="3:15" x14ac:dyDescent="0.35">
      <c r="C1693" t="s">
        <v>1718</v>
      </c>
      <c r="D1693">
        <v>1972</v>
      </c>
      <c r="E1693" t="s">
        <v>15</v>
      </c>
      <c r="F1693">
        <v>7</v>
      </c>
      <c r="G1693">
        <v>0</v>
      </c>
      <c r="H1693">
        <v>15103.69</v>
      </c>
      <c r="I1693" t="s">
        <v>11</v>
      </c>
      <c r="J1693" t="s">
        <v>16</v>
      </c>
      <c r="K1693" t="s">
        <v>23</v>
      </c>
      <c r="L1693" s="16" t="str">
        <f t="shared" si="26"/>
        <v>Nov</v>
      </c>
      <c r="M1693" s="16">
        <f>IF(D1693="?",$R$7,D1693)</f>
        <v>1972</v>
      </c>
      <c r="N1693" s="24" t="str">
        <f>IF(I1693="?",$R$12,I1693)</f>
        <v>tier - 2</v>
      </c>
      <c r="O1693" s="24" t="str">
        <f>IF(J1693="?",$R$18,J1693)</f>
        <v>tier - 1</v>
      </c>
    </row>
    <row r="1694" spans="3:15" x14ac:dyDescent="0.35">
      <c r="C1694" t="s">
        <v>1719</v>
      </c>
      <c r="D1694">
        <v>1978</v>
      </c>
      <c r="E1694" t="s">
        <v>20</v>
      </c>
      <c r="F1694">
        <v>5</v>
      </c>
      <c r="G1694">
        <v>2</v>
      </c>
      <c r="H1694">
        <v>15123.19</v>
      </c>
      <c r="I1694" t="s">
        <v>11</v>
      </c>
      <c r="J1694" t="s">
        <v>16</v>
      </c>
      <c r="K1694" t="s">
        <v>42</v>
      </c>
      <c r="L1694" s="16" t="str">
        <f t="shared" si="26"/>
        <v>Sep</v>
      </c>
      <c r="M1694" s="16">
        <f>IF(D1694="?",$R$7,D1694)</f>
        <v>1978</v>
      </c>
      <c r="N1694" s="24" t="str">
        <f>IF(I1694="?",$R$12,I1694)</f>
        <v>tier - 2</v>
      </c>
      <c r="O1694" s="24" t="str">
        <f>IF(J1694="?",$R$18,J1694)</f>
        <v>tier - 1</v>
      </c>
    </row>
    <row r="1695" spans="3:15" x14ac:dyDescent="0.35">
      <c r="C1695" t="s">
        <v>1720</v>
      </c>
      <c r="D1695">
        <v>1971</v>
      </c>
      <c r="E1695" t="s">
        <v>15</v>
      </c>
      <c r="F1695">
        <v>25</v>
      </c>
      <c r="G1695">
        <v>0</v>
      </c>
      <c r="H1695">
        <v>15150.44</v>
      </c>
      <c r="I1695" t="s">
        <v>11</v>
      </c>
      <c r="J1695" t="s">
        <v>16</v>
      </c>
      <c r="K1695" t="s">
        <v>249</v>
      </c>
      <c r="L1695" s="16" t="str">
        <f t="shared" si="26"/>
        <v>Nov</v>
      </c>
      <c r="M1695" s="16">
        <f>IF(D1695="?",$R$7,D1695)</f>
        <v>1971</v>
      </c>
      <c r="N1695" s="24" t="str">
        <f>IF(I1695="?",$R$12,I1695)</f>
        <v>tier - 2</v>
      </c>
      <c r="O1695" s="24" t="str">
        <f>IF(J1695="?",$R$18,J1695)</f>
        <v>tier - 1</v>
      </c>
    </row>
    <row r="1696" spans="3:15" x14ac:dyDescent="0.35">
      <c r="C1696" t="s">
        <v>1721</v>
      </c>
      <c r="D1696">
        <v>1962</v>
      </c>
      <c r="E1696" t="s">
        <v>37</v>
      </c>
      <c r="F1696">
        <v>25</v>
      </c>
      <c r="G1696">
        <v>0</v>
      </c>
      <c r="H1696">
        <v>15161.25</v>
      </c>
      <c r="I1696" t="s">
        <v>11</v>
      </c>
      <c r="J1696" t="s">
        <v>11</v>
      </c>
      <c r="K1696" t="s">
        <v>23</v>
      </c>
      <c r="L1696" s="16" t="str">
        <f t="shared" si="26"/>
        <v>Oct</v>
      </c>
      <c r="M1696" s="16">
        <f>IF(D1696="?",$R$7,D1696)</f>
        <v>1962</v>
      </c>
      <c r="N1696" s="24" t="str">
        <f>IF(I1696="?",$R$12,I1696)</f>
        <v>tier - 2</v>
      </c>
      <c r="O1696" s="24" t="str">
        <f>IF(J1696="?",$R$18,J1696)</f>
        <v>tier - 2</v>
      </c>
    </row>
    <row r="1697" spans="3:15" x14ac:dyDescent="0.35">
      <c r="C1697" t="s">
        <v>1722</v>
      </c>
      <c r="D1697">
        <v>1959</v>
      </c>
      <c r="E1697" t="s">
        <v>18</v>
      </c>
      <c r="F1697">
        <v>4</v>
      </c>
      <c r="G1697">
        <v>3</v>
      </c>
      <c r="H1697">
        <v>15161.53</v>
      </c>
      <c r="I1697" t="s">
        <v>11</v>
      </c>
      <c r="J1697" t="s">
        <v>16</v>
      </c>
      <c r="K1697" t="s">
        <v>13</v>
      </c>
      <c r="L1697" s="16" t="str">
        <f t="shared" si="26"/>
        <v>Jun</v>
      </c>
      <c r="M1697" s="16">
        <f>IF(D1697="?",$R$7,D1697)</f>
        <v>1959</v>
      </c>
      <c r="N1697" s="24" t="str">
        <f>IF(I1697="?",$R$12,I1697)</f>
        <v>tier - 2</v>
      </c>
      <c r="O1697" s="24" t="str">
        <f>IF(J1697="?",$R$18,J1697)</f>
        <v>tier - 1</v>
      </c>
    </row>
    <row r="1698" spans="3:15" x14ac:dyDescent="0.35">
      <c r="C1698" t="s">
        <v>1723</v>
      </c>
      <c r="D1698">
        <v>1959</v>
      </c>
      <c r="E1698" t="s">
        <v>30</v>
      </c>
      <c r="F1698">
        <v>3</v>
      </c>
      <c r="G1698">
        <v>3</v>
      </c>
      <c r="H1698">
        <v>15170.07</v>
      </c>
      <c r="I1698" t="s">
        <v>11</v>
      </c>
      <c r="J1698" t="s">
        <v>12</v>
      </c>
      <c r="K1698" t="s">
        <v>42</v>
      </c>
      <c r="L1698" s="16" t="str">
        <f t="shared" si="26"/>
        <v>Dec</v>
      </c>
      <c r="M1698" s="16">
        <f>IF(D1698="?",$R$7,D1698)</f>
        <v>1959</v>
      </c>
      <c r="N1698" s="24" t="str">
        <f>IF(I1698="?",$R$12,I1698)</f>
        <v>tier - 2</v>
      </c>
      <c r="O1698" s="24" t="str">
        <f>IF(J1698="?",$R$18,J1698)</f>
        <v>tier - 3</v>
      </c>
    </row>
    <row r="1699" spans="3:15" x14ac:dyDescent="0.35">
      <c r="C1699" t="s">
        <v>1724</v>
      </c>
      <c r="D1699">
        <v>1962</v>
      </c>
      <c r="E1699" t="s">
        <v>18</v>
      </c>
      <c r="F1699">
        <v>17</v>
      </c>
      <c r="G1699">
        <v>0</v>
      </c>
      <c r="H1699">
        <v>15174.81</v>
      </c>
      <c r="I1699" t="s">
        <v>11</v>
      </c>
      <c r="J1699" t="s">
        <v>16</v>
      </c>
      <c r="K1699" t="s">
        <v>23</v>
      </c>
      <c r="L1699" s="16" t="str">
        <f t="shared" si="26"/>
        <v>Jun</v>
      </c>
      <c r="M1699" s="16">
        <f>IF(D1699="?",$R$7,D1699)</f>
        <v>1962</v>
      </c>
      <c r="N1699" s="24" t="str">
        <f>IF(I1699="?",$R$12,I1699)</f>
        <v>tier - 2</v>
      </c>
      <c r="O1699" s="24" t="str">
        <f>IF(J1699="?",$R$18,J1699)</f>
        <v>tier - 1</v>
      </c>
    </row>
    <row r="1700" spans="3:15" x14ac:dyDescent="0.35">
      <c r="C1700" t="s">
        <v>1725</v>
      </c>
      <c r="D1700">
        <v>1978</v>
      </c>
      <c r="E1700" t="s">
        <v>15</v>
      </c>
      <c r="F1700">
        <v>23</v>
      </c>
      <c r="G1700">
        <v>2</v>
      </c>
      <c r="H1700">
        <v>15207.92</v>
      </c>
      <c r="I1700" t="s">
        <v>11</v>
      </c>
      <c r="J1700" t="s">
        <v>16</v>
      </c>
      <c r="K1700" t="s">
        <v>23</v>
      </c>
      <c r="L1700" s="16" t="str">
        <f t="shared" si="26"/>
        <v>Nov</v>
      </c>
      <c r="M1700" s="16">
        <f>IF(D1700="?",$R$7,D1700)</f>
        <v>1978</v>
      </c>
      <c r="N1700" s="24" t="str">
        <f>IF(I1700="?",$R$12,I1700)</f>
        <v>tier - 2</v>
      </c>
      <c r="O1700" s="24" t="str">
        <f>IF(J1700="?",$R$18,J1700)</f>
        <v>tier - 1</v>
      </c>
    </row>
    <row r="1701" spans="3:15" x14ac:dyDescent="0.35">
      <c r="C1701" t="s">
        <v>1726</v>
      </c>
      <c r="D1701">
        <v>1960</v>
      </c>
      <c r="E1701" t="s">
        <v>10</v>
      </c>
      <c r="F1701">
        <v>25</v>
      </c>
      <c r="G1701">
        <v>2</v>
      </c>
      <c r="H1701">
        <v>15230.32</v>
      </c>
      <c r="I1701" t="s">
        <v>11</v>
      </c>
      <c r="J1701" t="s">
        <v>11</v>
      </c>
      <c r="K1701" t="s">
        <v>247</v>
      </c>
      <c r="L1701" s="16" t="str">
        <f t="shared" si="26"/>
        <v>Jul</v>
      </c>
      <c r="M1701" s="16">
        <f>IF(D1701="?",$R$7,D1701)</f>
        <v>1960</v>
      </c>
      <c r="N1701" s="24" t="str">
        <f>IF(I1701="?",$R$12,I1701)</f>
        <v>tier - 2</v>
      </c>
      <c r="O1701" s="24" t="str">
        <f>IF(J1701="?",$R$18,J1701)</f>
        <v>tier - 2</v>
      </c>
    </row>
    <row r="1702" spans="3:15" x14ac:dyDescent="0.35">
      <c r="C1702" t="s">
        <v>1727</v>
      </c>
      <c r="D1702">
        <v>1969</v>
      </c>
      <c r="E1702" t="s">
        <v>20</v>
      </c>
      <c r="F1702">
        <v>16</v>
      </c>
      <c r="G1702">
        <v>0</v>
      </c>
      <c r="H1702">
        <v>15260.52</v>
      </c>
      <c r="I1702" t="s">
        <v>11</v>
      </c>
      <c r="J1702" t="s">
        <v>11</v>
      </c>
      <c r="K1702" t="s">
        <v>249</v>
      </c>
      <c r="L1702" s="16" t="str">
        <f t="shared" si="26"/>
        <v>Sep</v>
      </c>
      <c r="M1702" s="16">
        <f>IF(D1702="?",$R$7,D1702)</f>
        <v>1969</v>
      </c>
      <c r="N1702" s="24" t="str">
        <f>IF(I1702="?",$R$12,I1702)</f>
        <v>tier - 2</v>
      </c>
      <c r="O1702" s="24" t="str">
        <f>IF(J1702="?",$R$18,J1702)</f>
        <v>tier - 2</v>
      </c>
    </row>
    <row r="1703" spans="3:15" x14ac:dyDescent="0.35">
      <c r="C1703" t="s">
        <v>1728</v>
      </c>
      <c r="D1703">
        <v>1963</v>
      </c>
      <c r="E1703" t="s">
        <v>30</v>
      </c>
      <c r="F1703">
        <v>13</v>
      </c>
      <c r="G1703">
        <v>0</v>
      </c>
      <c r="H1703">
        <v>15322.77</v>
      </c>
      <c r="I1703" t="s">
        <v>11</v>
      </c>
      <c r="J1703" t="s">
        <v>12</v>
      </c>
      <c r="K1703" t="s">
        <v>300</v>
      </c>
      <c r="L1703" s="16" t="str">
        <f t="shared" si="26"/>
        <v>Dec</v>
      </c>
      <c r="M1703" s="16">
        <f>IF(D1703="?",$R$7,D1703)</f>
        <v>1963</v>
      </c>
      <c r="N1703" s="24" t="str">
        <f>IF(I1703="?",$R$12,I1703)</f>
        <v>tier - 2</v>
      </c>
      <c r="O1703" s="24" t="str">
        <f>IF(J1703="?",$R$18,J1703)</f>
        <v>tier - 3</v>
      </c>
    </row>
    <row r="1704" spans="3:15" x14ac:dyDescent="0.35">
      <c r="C1704" t="s">
        <v>1729</v>
      </c>
      <c r="D1704">
        <v>2001</v>
      </c>
      <c r="E1704" t="s">
        <v>10</v>
      </c>
      <c r="F1704">
        <v>14</v>
      </c>
      <c r="G1704">
        <v>1</v>
      </c>
      <c r="H1704">
        <v>15359.1</v>
      </c>
      <c r="I1704" t="s">
        <v>11</v>
      </c>
      <c r="J1704" t="s">
        <v>12</v>
      </c>
      <c r="K1704" t="s">
        <v>247</v>
      </c>
      <c r="L1704" s="16" t="str">
        <f t="shared" si="26"/>
        <v>Jul</v>
      </c>
      <c r="M1704" s="16">
        <f>IF(D1704="?",$R$7,D1704)</f>
        <v>2001</v>
      </c>
      <c r="N1704" s="24" t="str">
        <f>IF(I1704="?",$R$12,I1704)</f>
        <v>tier - 2</v>
      </c>
      <c r="O1704" s="24" t="str">
        <f>IF(J1704="?",$R$18,J1704)</f>
        <v>tier - 3</v>
      </c>
    </row>
    <row r="1705" spans="3:15" x14ac:dyDescent="0.35">
      <c r="C1705" t="s">
        <v>1730</v>
      </c>
      <c r="D1705">
        <v>1988</v>
      </c>
      <c r="E1705" t="s">
        <v>30</v>
      </c>
      <c r="F1705">
        <v>17</v>
      </c>
      <c r="G1705">
        <v>3</v>
      </c>
      <c r="H1705">
        <v>15361.5</v>
      </c>
      <c r="I1705" t="s">
        <v>11</v>
      </c>
      <c r="J1705" t="s">
        <v>12</v>
      </c>
      <c r="K1705" t="s">
        <v>249</v>
      </c>
      <c r="L1705" s="16" t="str">
        <f t="shared" si="26"/>
        <v>Dec</v>
      </c>
      <c r="M1705" s="16">
        <f>IF(D1705="?",$R$7,D1705)</f>
        <v>1988</v>
      </c>
      <c r="N1705" s="24" t="str">
        <f>IF(I1705="?",$R$12,I1705)</f>
        <v>tier - 2</v>
      </c>
      <c r="O1705" s="24" t="str">
        <f>IF(J1705="?",$R$18,J1705)</f>
        <v>tier - 3</v>
      </c>
    </row>
    <row r="1706" spans="3:15" x14ac:dyDescent="0.35">
      <c r="C1706" t="s">
        <v>1731</v>
      </c>
      <c r="D1706">
        <v>1968</v>
      </c>
      <c r="E1706" t="s">
        <v>10</v>
      </c>
      <c r="F1706">
        <v>18</v>
      </c>
      <c r="G1706">
        <v>0</v>
      </c>
      <c r="H1706">
        <v>15363.77</v>
      </c>
      <c r="I1706" t="s">
        <v>11</v>
      </c>
      <c r="J1706" t="s">
        <v>16</v>
      </c>
      <c r="K1706" t="s">
        <v>535</v>
      </c>
      <c r="L1706" s="16" t="str">
        <f t="shared" si="26"/>
        <v>Jul</v>
      </c>
      <c r="M1706" s="16">
        <f>IF(D1706="?",$R$7,D1706)</f>
        <v>1968</v>
      </c>
      <c r="N1706" s="24" t="str">
        <f>IF(I1706="?",$R$12,I1706)</f>
        <v>tier - 2</v>
      </c>
      <c r="O1706" s="24" t="str">
        <f>IF(J1706="?",$R$18,J1706)</f>
        <v>tier - 1</v>
      </c>
    </row>
    <row r="1707" spans="3:15" x14ac:dyDescent="0.35">
      <c r="C1707" t="s">
        <v>1732</v>
      </c>
      <c r="D1707">
        <v>1962</v>
      </c>
      <c r="E1707" t="s">
        <v>20</v>
      </c>
      <c r="F1707">
        <v>6</v>
      </c>
      <c r="G1707">
        <v>0</v>
      </c>
      <c r="H1707">
        <v>15368.22</v>
      </c>
      <c r="I1707" t="s">
        <v>11</v>
      </c>
      <c r="J1707" t="s">
        <v>11</v>
      </c>
      <c r="K1707" t="s">
        <v>42</v>
      </c>
      <c r="L1707" s="16" t="str">
        <f t="shared" si="26"/>
        <v>Sep</v>
      </c>
      <c r="M1707" s="16">
        <f>IF(D1707="?",$R$7,D1707)</f>
        <v>1962</v>
      </c>
      <c r="N1707" s="24" t="str">
        <f>IF(I1707="?",$R$12,I1707)</f>
        <v>tier - 2</v>
      </c>
      <c r="O1707" s="24" t="str">
        <f>IF(J1707="?",$R$18,J1707)</f>
        <v>tier - 2</v>
      </c>
    </row>
    <row r="1708" spans="3:15" x14ac:dyDescent="0.35">
      <c r="C1708" t="s">
        <v>1733</v>
      </c>
      <c r="D1708">
        <v>1964</v>
      </c>
      <c r="E1708" t="s">
        <v>20</v>
      </c>
      <c r="F1708">
        <v>4</v>
      </c>
      <c r="G1708">
        <v>0</v>
      </c>
      <c r="H1708">
        <v>15377.77</v>
      </c>
      <c r="I1708" t="s">
        <v>11</v>
      </c>
      <c r="J1708" t="s">
        <v>11</v>
      </c>
      <c r="K1708" t="s">
        <v>23</v>
      </c>
      <c r="L1708" s="16" t="str">
        <f t="shared" si="26"/>
        <v>Sep</v>
      </c>
      <c r="M1708" s="16">
        <f>IF(D1708="?",$R$7,D1708)</f>
        <v>1964</v>
      </c>
      <c r="N1708" s="24" t="str">
        <f>IF(I1708="?",$R$12,I1708)</f>
        <v>tier - 2</v>
      </c>
      <c r="O1708" s="24" t="str">
        <f>IF(J1708="?",$R$18,J1708)</f>
        <v>tier - 2</v>
      </c>
    </row>
    <row r="1709" spans="3:15" x14ac:dyDescent="0.35">
      <c r="C1709" t="s">
        <v>1734</v>
      </c>
      <c r="D1709">
        <v>1990</v>
      </c>
      <c r="E1709" t="s">
        <v>37</v>
      </c>
      <c r="F1709">
        <v>25</v>
      </c>
      <c r="G1709">
        <v>3</v>
      </c>
      <c r="H1709">
        <v>15440.2</v>
      </c>
      <c r="I1709" t="s">
        <v>11</v>
      </c>
      <c r="J1709" t="s">
        <v>16</v>
      </c>
      <c r="K1709" t="s">
        <v>23</v>
      </c>
      <c r="L1709" s="16" t="str">
        <f t="shared" si="26"/>
        <v>Oct</v>
      </c>
      <c r="M1709" s="16">
        <f>IF(D1709="?",$R$7,D1709)</f>
        <v>1990</v>
      </c>
      <c r="N1709" s="24" t="str">
        <f>IF(I1709="?",$R$12,I1709)</f>
        <v>tier - 2</v>
      </c>
      <c r="O1709" s="24" t="str">
        <f>IF(J1709="?",$R$18,J1709)</f>
        <v>tier - 1</v>
      </c>
    </row>
    <row r="1710" spans="3:15" x14ac:dyDescent="0.35">
      <c r="C1710" t="s">
        <v>1735</v>
      </c>
      <c r="D1710">
        <v>1976</v>
      </c>
      <c r="E1710" t="s">
        <v>10</v>
      </c>
      <c r="F1710">
        <v>20</v>
      </c>
      <c r="G1710">
        <v>2</v>
      </c>
      <c r="H1710">
        <v>15450.48</v>
      </c>
      <c r="I1710" t="s">
        <v>11</v>
      </c>
      <c r="J1710" t="s">
        <v>16</v>
      </c>
      <c r="K1710" t="s">
        <v>535</v>
      </c>
      <c r="L1710" s="16" t="str">
        <f t="shared" si="26"/>
        <v>Jul</v>
      </c>
      <c r="M1710" s="16">
        <f>IF(D1710="?",$R$7,D1710)</f>
        <v>1976</v>
      </c>
      <c r="N1710" s="24" t="str">
        <f>IF(I1710="?",$R$12,I1710)</f>
        <v>tier - 2</v>
      </c>
      <c r="O1710" s="24" t="str">
        <f>IF(J1710="?",$R$18,J1710)</f>
        <v>tier - 1</v>
      </c>
    </row>
    <row r="1711" spans="3:15" x14ac:dyDescent="0.35">
      <c r="C1711" t="s">
        <v>1736</v>
      </c>
      <c r="D1711">
        <v>2004</v>
      </c>
      <c r="E1711" t="s">
        <v>10</v>
      </c>
      <c r="F1711">
        <v>17</v>
      </c>
      <c r="G1711">
        <v>0</v>
      </c>
      <c r="H1711">
        <v>15518.18</v>
      </c>
      <c r="I1711" t="s">
        <v>11</v>
      </c>
      <c r="J1711" t="s">
        <v>12</v>
      </c>
      <c r="K1711" t="s">
        <v>164</v>
      </c>
      <c r="L1711" s="16" t="str">
        <f t="shared" si="26"/>
        <v>Jul</v>
      </c>
      <c r="M1711" s="16">
        <f>IF(D1711="?",$R$7,D1711)</f>
        <v>2004</v>
      </c>
      <c r="N1711" s="24" t="str">
        <f>IF(I1711="?",$R$12,I1711)</f>
        <v>tier - 2</v>
      </c>
      <c r="O1711" s="24" t="str">
        <f>IF(J1711="?",$R$18,J1711)</f>
        <v>tier - 3</v>
      </c>
    </row>
    <row r="1712" spans="3:15" x14ac:dyDescent="0.35">
      <c r="C1712" t="s">
        <v>1737</v>
      </c>
      <c r="D1712">
        <v>1974</v>
      </c>
      <c r="E1712" t="s">
        <v>18</v>
      </c>
      <c r="F1712">
        <v>28</v>
      </c>
      <c r="G1712">
        <v>0</v>
      </c>
      <c r="H1712">
        <v>15532.16</v>
      </c>
      <c r="I1712" t="s">
        <v>11</v>
      </c>
      <c r="J1712" t="s">
        <v>11</v>
      </c>
      <c r="K1712" t="s">
        <v>535</v>
      </c>
      <c r="L1712" s="16" t="str">
        <f t="shared" si="26"/>
        <v>Jun</v>
      </c>
      <c r="M1712" s="16">
        <f>IF(D1712="?",$R$7,D1712)</f>
        <v>1974</v>
      </c>
      <c r="N1712" s="24" t="str">
        <f>IF(I1712="?",$R$12,I1712)</f>
        <v>tier - 2</v>
      </c>
      <c r="O1712" s="24" t="str">
        <f>IF(J1712="?",$R$18,J1712)</f>
        <v>tier - 2</v>
      </c>
    </row>
    <row r="1713" spans="3:15" x14ac:dyDescent="0.35">
      <c r="C1713" t="s">
        <v>1738</v>
      </c>
      <c r="D1713">
        <v>1959</v>
      </c>
      <c r="E1713" t="s">
        <v>37</v>
      </c>
      <c r="F1713">
        <v>2</v>
      </c>
      <c r="G1713">
        <v>3</v>
      </c>
      <c r="H1713">
        <v>15555.19</v>
      </c>
      <c r="I1713" t="s">
        <v>11</v>
      </c>
      <c r="J1713" t="s">
        <v>12</v>
      </c>
      <c r="K1713" t="s">
        <v>23</v>
      </c>
      <c r="L1713" s="16" t="str">
        <f t="shared" si="26"/>
        <v>Oct</v>
      </c>
      <c r="M1713" s="16">
        <f>IF(D1713="?",$R$7,D1713)</f>
        <v>1959</v>
      </c>
      <c r="N1713" s="24" t="str">
        <f>IF(I1713="?",$R$12,I1713)</f>
        <v>tier - 2</v>
      </c>
      <c r="O1713" s="24" t="str">
        <f>IF(J1713="?",$R$18,J1713)</f>
        <v>tier - 3</v>
      </c>
    </row>
    <row r="1714" spans="3:15" x14ac:dyDescent="0.35">
      <c r="C1714" t="s">
        <v>1739</v>
      </c>
      <c r="D1714">
        <v>1974</v>
      </c>
      <c r="E1714" t="s">
        <v>10</v>
      </c>
      <c r="F1714">
        <v>30</v>
      </c>
      <c r="G1714">
        <v>0</v>
      </c>
      <c r="H1714">
        <v>15556.67</v>
      </c>
      <c r="I1714" t="s">
        <v>11</v>
      </c>
      <c r="J1714" t="s">
        <v>11</v>
      </c>
      <c r="K1714" t="s">
        <v>23</v>
      </c>
      <c r="L1714" s="16" t="str">
        <f t="shared" si="26"/>
        <v>Jul</v>
      </c>
      <c r="M1714" s="16">
        <f>IF(D1714="?",$R$7,D1714)</f>
        <v>1974</v>
      </c>
      <c r="N1714" s="24" t="str">
        <f>IF(I1714="?",$R$12,I1714)</f>
        <v>tier - 2</v>
      </c>
      <c r="O1714" s="24" t="str">
        <f>IF(J1714="?",$R$18,J1714)</f>
        <v>tier - 2</v>
      </c>
    </row>
    <row r="1715" spans="3:15" x14ac:dyDescent="0.35">
      <c r="C1715" t="s">
        <v>1740</v>
      </c>
      <c r="D1715">
        <v>1965</v>
      </c>
      <c r="E1715" t="s">
        <v>37</v>
      </c>
      <c r="F1715">
        <v>28</v>
      </c>
      <c r="G1715">
        <v>0</v>
      </c>
      <c r="H1715">
        <v>15608.58</v>
      </c>
      <c r="I1715" t="s">
        <v>11</v>
      </c>
      <c r="J1715" t="s">
        <v>11</v>
      </c>
      <c r="K1715" t="s">
        <v>535</v>
      </c>
      <c r="L1715" s="16" t="str">
        <f t="shared" si="26"/>
        <v>Oct</v>
      </c>
      <c r="M1715" s="16">
        <f>IF(D1715="?",$R$7,D1715)</f>
        <v>1965</v>
      </c>
      <c r="N1715" s="24" t="str">
        <f>IF(I1715="?",$R$12,I1715)</f>
        <v>tier - 2</v>
      </c>
      <c r="O1715" s="24" t="str">
        <f>IF(J1715="?",$R$18,J1715)</f>
        <v>tier - 2</v>
      </c>
    </row>
    <row r="1716" spans="3:15" x14ac:dyDescent="0.35">
      <c r="C1716" t="s">
        <v>1741</v>
      </c>
      <c r="D1716">
        <v>1960</v>
      </c>
      <c r="E1716" t="s">
        <v>18</v>
      </c>
      <c r="F1716">
        <v>6</v>
      </c>
      <c r="G1716">
        <v>3</v>
      </c>
      <c r="H1716">
        <v>15612.19</v>
      </c>
      <c r="I1716" t="s">
        <v>11</v>
      </c>
      <c r="J1716" t="s">
        <v>11</v>
      </c>
      <c r="K1716" t="s">
        <v>23</v>
      </c>
      <c r="L1716" s="16" t="str">
        <f t="shared" si="26"/>
        <v>Jun</v>
      </c>
      <c r="M1716" s="16">
        <f>IF(D1716="?",$R$7,D1716)</f>
        <v>1960</v>
      </c>
      <c r="N1716" s="24" t="str">
        <f>IF(I1716="?",$R$12,I1716)</f>
        <v>tier - 2</v>
      </c>
      <c r="O1716" s="24" t="str">
        <f>IF(J1716="?",$R$18,J1716)</f>
        <v>tier - 2</v>
      </c>
    </row>
    <row r="1717" spans="3:15" x14ac:dyDescent="0.35">
      <c r="C1717" t="s">
        <v>1742</v>
      </c>
      <c r="D1717">
        <v>1988</v>
      </c>
      <c r="E1717" t="s">
        <v>30</v>
      </c>
      <c r="F1717">
        <v>22</v>
      </c>
      <c r="G1717">
        <v>3</v>
      </c>
      <c r="H1717">
        <v>15646.28</v>
      </c>
      <c r="I1717" t="s">
        <v>11</v>
      </c>
      <c r="J1717" t="s">
        <v>11</v>
      </c>
      <c r="K1717" t="s">
        <v>42</v>
      </c>
      <c r="L1717" s="16" t="str">
        <f t="shared" si="26"/>
        <v>Dec</v>
      </c>
      <c r="M1717" s="16">
        <f>IF(D1717="?",$R$7,D1717)</f>
        <v>1988</v>
      </c>
      <c r="N1717" s="24" t="str">
        <f>IF(I1717="?",$R$12,I1717)</f>
        <v>tier - 2</v>
      </c>
      <c r="O1717" s="24" t="str">
        <f>IF(J1717="?",$R$18,J1717)</f>
        <v>tier - 2</v>
      </c>
    </row>
    <row r="1718" spans="3:15" x14ac:dyDescent="0.35">
      <c r="C1718" t="s">
        <v>1743</v>
      </c>
      <c r="D1718">
        <v>1973</v>
      </c>
      <c r="E1718" t="s">
        <v>18</v>
      </c>
      <c r="F1718">
        <v>26</v>
      </c>
      <c r="G1718">
        <v>0</v>
      </c>
      <c r="H1718">
        <v>15670.3</v>
      </c>
      <c r="I1718" t="s">
        <v>11</v>
      </c>
      <c r="J1718" t="s">
        <v>11</v>
      </c>
      <c r="K1718" t="s">
        <v>535</v>
      </c>
      <c r="L1718" s="16" t="str">
        <f t="shared" si="26"/>
        <v>Jun</v>
      </c>
      <c r="M1718" s="16">
        <f>IF(D1718="?",$R$7,D1718)</f>
        <v>1973</v>
      </c>
      <c r="N1718" s="24" t="str">
        <f>IF(I1718="?",$R$12,I1718)</f>
        <v>tier - 2</v>
      </c>
      <c r="O1718" s="24" t="str">
        <f>IF(J1718="?",$R$18,J1718)</f>
        <v>tier - 2</v>
      </c>
    </row>
    <row r="1719" spans="3:15" x14ac:dyDescent="0.35">
      <c r="C1719" t="s">
        <v>1744</v>
      </c>
      <c r="D1719">
        <v>1976</v>
      </c>
      <c r="E1719" t="s">
        <v>20</v>
      </c>
      <c r="F1719">
        <v>20</v>
      </c>
      <c r="G1719">
        <v>2</v>
      </c>
      <c r="H1719">
        <v>15698.86</v>
      </c>
      <c r="I1719" t="s">
        <v>11</v>
      </c>
      <c r="J1719" t="s">
        <v>11</v>
      </c>
      <c r="K1719" t="s">
        <v>23</v>
      </c>
      <c r="L1719" s="16" t="str">
        <f t="shared" si="26"/>
        <v>Sep</v>
      </c>
      <c r="M1719" s="16">
        <f>IF(D1719="?",$R$7,D1719)</f>
        <v>1976</v>
      </c>
      <c r="N1719" s="24" t="str">
        <f>IF(I1719="?",$R$12,I1719)</f>
        <v>tier - 2</v>
      </c>
      <c r="O1719" s="24" t="str">
        <f>IF(J1719="?",$R$18,J1719)</f>
        <v>tier - 2</v>
      </c>
    </row>
    <row r="1720" spans="3:15" x14ac:dyDescent="0.35">
      <c r="C1720" t="s">
        <v>1745</v>
      </c>
      <c r="D1720">
        <v>1974</v>
      </c>
      <c r="E1720" t="s">
        <v>35</v>
      </c>
      <c r="F1720">
        <v>29</v>
      </c>
      <c r="G1720">
        <v>0</v>
      </c>
      <c r="H1720">
        <v>15746.62</v>
      </c>
      <c r="I1720" t="s">
        <v>11</v>
      </c>
      <c r="J1720" t="s">
        <v>16</v>
      </c>
      <c r="K1720" t="s">
        <v>23</v>
      </c>
      <c r="L1720" s="16" t="str">
        <f t="shared" si="26"/>
        <v>Aug</v>
      </c>
      <c r="M1720" s="16">
        <f>IF(D1720="?",$R$7,D1720)</f>
        <v>1974</v>
      </c>
      <c r="N1720" s="24" t="str">
        <f>IF(I1720="?",$R$12,I1720)</f>
        <v>tier - 2</v>
      </c>
      <c r="O1720" s="24" t="str">
        <f>IF(J1720="?",$R$18,J1720)</f>
        <v>tier - 1</v>
      </c>
    </row>
    <row r="1721" spans="3:15" x14ac:dyDescent="0.35">
      <c r="C1721" t="s">
        <v>1746</v>
      </c>
      <c r="D1721">
        <v>1997</v>
      </c>
      <c r="E1721" t="s">
        <v>37</v>
      </c>
      <c r="F1721">
        <v>9</v>
      </c>
      <c r="G1721">
        <v>0</v>
      </c>
      <c r="H1721">
        <v>15817.99</v>
      </c>
      <c r="I1721" t="s">
        <v>11</v>
      </c>
      <c r="J1721" t="s">
        <v>11</v>
      </c>
      <c r="K1721" t="s">
        <v>23</v>
      </c>
      <c r="L1721" s="16" t="str">
        <f t="shared" si="26"/>
        <v>Oct</v>
      </c>
      <c r="M1721" s="16">
        <f>IF(D1721="?",$R$7,D1721)</f>
        <v>1997</v>
      </c>
      <c r="N1721" s="24" t="str">
        <f>IF(I1721="?",$R$12,I1721)</f>
        <v>tier - 2</v>
      </c>
      <c r="O1721" s="24" t="str">
        <f>IF(J1721="?",$R$18,J1721)</f>
        <v>tier - 2</v>
      </c>
    </row>
    <row r="1722" spans="3:15" x14ac:dyDescent="0.35">
      <c r="C1722" t="s">
        <v>1747</v>
      </c>
      <c r="D1722">
        <v>1984</v>
      </c>
      <c r="E1722" t="s">
        <v>18</v>
      </c>
      <c r="F1722">
        <v>26</v>
      </c>
      <c r="G1722">
        <v>0</v>
      </c>
      <c r="H1722">
        <v>15820.7</v>
      </c>
      <c r="I1722" t="s">
        <v>11</v>
      </c>
      <c r="J1722" t="s">
        <v>12</v>
      </c>
      <c r="K1722" t="s">
        <v>42</v>
      </c>
      <c r="L1722" s="16" t="str">
        <f t="shared" si="26"/>
        <v>Jun</v>
      </c>
      <c r="M1722" s="16">
        <f>IF(D1722="?",$R$7,D1722)</f>
        <v>1984</v>
      </c>
      <c r="N1722" s="24" t="str">
        <f>IF(I1722="?",$R$12,I1722)</f>
        <v>tier - 2</v>
      </c>
      <c r="O1722" s="24" t="str">
        <f>IF(J1722="?",$R$18,J1722)</f>
        <v>tier - 3</v>
      </c>
    </row>
    <row r="1723" spans="3:15" x14ac:dyDescent="0.35">
      <c r="C1723" t="s">
        <v>1748</v>
      </c>
      <c r="D1723">
        <v>1982</v>
      </c>
      <c r="E1723" t="s">
        <v>15</v>
      </c>
      <c r="F1723">
        <v>11</v>
      </c>
      <c r="G1723">
        <v>4</v>
      </c>
      <c r="H1723">
        <v>15828.82</v>
      </c>
      <c r="I1723" t="s">
        <v>11</v>
      </c>
      <c r="J1723" t="s">
        <v>12</v>
      </c>
      <c r="K1723" t="s">
        <v>42</v>
      </c>
      <c r="L1723" s="16" t="str">
        <f t="shared" si="26"/>
        <v>Nov</v>
      </c>
      <c r="M1723" s="16">
        <f>IF(D1723="?",$R$7,D1723)</f>
        <v>1982</v>
      </c>
      <c r="N1723" s="24" t="str">
        <f>IF(I1723="?",$R$12,I1723)</f>
        <v>tier - 2</v>
      </c>
      <c r="O1723" s="24" t="str">
        <f>IF(J1723="?",$R$18,J1723)</f>
        <v>tier - 3</v>
      </c>
    </row>
    <row r="1724" spans="3:15" x14ac:dyDescent="0.35">
      <c r="C1724" t="s">
        <v>1749</v>
      </c>
      <c r="D1724">
        <v>1962</v>
      </c>
      <c r="E1724" t="s">
        <v>30</v>
      </c>
      <c r="F1724">
        <v>25</v>
      </c>
      <c r="G1724">
        <v>0</v>
      </c>
      <c r="H1724">
        <v>15840.81</v>
      </c>
      <c r="I1724" t="s">
        <v>11</v>
      </c>
      <c r="J1724" t="s">
        <v>16</v>
      </c>
      <c r="K1724" t="s">
        <v>632</v>
      </c>
      <c r="L1724" s="16" t="str">
        <f t="shared" si="26"/>
        <v>Dec</v>
      </c>
      <c r="M1724" s="16">
        <f>IF(D1724="?",$R$7,D1724)</f>
        <v>1962</v>
      </c>
      <c r="N1724" s="24" t="str">
        <f>IF(I1724="?",$R$12,I1724)</f>
        <v>tier - 2</v>
      </c>
      <c r="O1724" s="24" t="str">
        <f>IF(J1724="?",$R$18,J1724)</f>
        <v>tier - 1</v>
      </c>
    </row>
    <row r="1725" spans="3:15" x14ac:dyDescent="0.35">
      <c r="C1725" t="s">
        <v>1750</v>
      </c>
      <c r="D1725">
        <v>1980</v>
      </c>
      <c r="E1725" t="s">
        <v>37</v>
      </c>
      <c r="F1725">
        <v>12</v>
      </c>
      <c r="G1725">
        <v>2</v>
      </c>
      <c r="H1725">
        <v>15922.29</v>
      </c>
      <c r="I1725" t="s">
        <v>11</v>
      </c>
      <c r="J1725" t="s">
        <v>12</v>
      </c>
      <c r="K1725" t="s">
        <v>535</v>
      </c>
      <c r="L1725" s="16" t="str">
        <f t="shared" si="26"/>
        <v>Oct</v>
      </c>
      <c r="M1725" s="16">
        <f>IF(D1725="?",$R$7,D1725)</f>
        <v>1980</v>
      </c>
      <c r="N1725" s="24" t="str">
        <f>IF(I1725="?",$R$12,I1725)</f>
        <v>tier - 2</v>
      </c>
      <c r="O1725" s="24" t="str">
        <f>IF(J1725="?",$R$18,J1725)</f>
        <v>tier - 3</v>
      </c>
    </row>
    <row r="1726" spans="3:15" x14ac:dyDescent="0.35">
      <c r="C1726" t="s">
        <v>1751</v>
      </c>
      <c r="D1726">
        <v>1982</v>
      </c>
      <c r="E1726" t="s">
        <v>10</v>
      </c>
      <c r="F1726">
        <v>24</v>
      </c>
      <c r="G1726">
        <v>3</v>
      </c>
      <c r="H1726">
        <v>15965.29</v>
      </c>
      <c r="I1726" t="s">
        <v>11</v>
      </c>
      <c r="J1726" t="s">
        <v>16</v>
      </c>
      <c r="K1726" t="s">
        <v>23</v>
      </c>
      <c r="L1726" s="16" t="str">
        <f t="shared" si="26"/>
        <v>Jul</v>
      </c>
      <c r="M1726" s="16">
        <f>IF(D1726="?",$R$7,D1726)</f>
        <v>1982</v>
      </c>
      <c r="N1726" s="24" t="str">
        <f>IF(I1726="?",$R$12,I1726)</f>
        <v>tier - 2</v>
      </c>
      <c r="O1726" s="24" t="str">
        <f>IF(J1726="?",$R$18,J1726)</f>
        <v>tier - 1</v>
      </c>
    </row>
    <row r="1727" spans="3:15" x14ac:dyDescent="0.35">
      <c r="C1727" t="s">
        <v>1752</v>
      </c>
      <c r="D1727">
        <v>1980</v>
      </c>
      <c r="E1727" t="s">
        <v>20</v>
      </c>
      <c r="F1727">
        <v>19</v>
      </c>
      <c r="G1727">
        <v>2</v>
      </c>
      <c r="H1727">
        <v>15966.19</v>
      </c>
      <c r="I1727" t="s">
        <v>11</v>
      </c>
      <c r="J1727" t="s">
        <v>11</v>
      </c>
      <c r="K1727" t="s">
        <v>23</v>
      </c>
      <c r="L1727" s="16" t="str">
        <f t="shared" si="26"/>
        <v>Sep</v>
      </c>
      <c r="M1727" s="16">
        <f>IF(D1727="?",$R$7,D1727)</f>
        <v>1980</v>
      </c>
      <c r="N1727" s="24" t="str">
        <f>IF(I1727="?",$R$12,I1727)</f>
        <v>tier - 2</v>
      </c>
      <c r="O1727" s="24" t="str">
        <f>IF(J1727="?",$R$18,J1727)</f>
        <v>tier - 2</v>
      </c>
    </row>
    <row r="1728" spans="3:15" x14ac:dyDescent="0.35">
      <c r="C1728" t="s">
        <v>1753</v>
      </c>
      <c r="D1728">
        <v>1988</v>
      </c>
      <c r="E1728" t="s">
        <v>30</v>
      </c>
      <c r="F1728">
        <v>5</v>
      </c>
      <c r="G1728">
        <v>3</v>
      </c>
      <c r="H1728">
        <v>16059.06</v>
      </c>
      <c r="I1728" t="s">
        <v>11</v>
      </c>
      <c r="J1728" t="s">
        <v>12</v>
      </c>
      <c r="K1728" t="s">
        <v>23</v>
      </c>
      <c r="L1728" s="16" t="str">
        <f t="shared" si="26"/>
        <v>Dec</v>
      </c>
      <c r="M1728" s="16">
        <f>IF(D1728="?",$R$7,D1728)</f>
        <v>1988</v>
      </c>
      <c r="N1728" s="24" t="str">
        <f>IF(I1728="?",$R$12,I1728)</f>
        <v>tier - 2</v>
      </c>
      <c r="O1728" s="24" t="str">
        <f>IF(J1728="?",$R$18,J1728)</f>
        <v>tier - 3</v>
      </c>
    </row>
    <row r="1729" spans="3:15" x14ac:dyDescent="0.35">
      <c r="C1729" t="s">
        <v>1754</v>
      </c>
      <c r="D1729">
        <v>1978</v>
      </c>
      <c r="E1729" t="s">
        <v>20</v>
      </c>
      <c r="F1729">
        <v>16</v>
      </c>
      <c r="G1729">
        <v>2</v>
      </c>
      <c r="H1729">
        <v>16062.89</v>
      </c>
      <c r="I1729" t="s">
        <v>11</v>
      </c>
      <c r="J1729" t="s">
        <v>11</v>
      </c>
      <c r="K1729" t="s">
        <v>535</v>
      </c>
      <c r="L1729" s="16" t="str">
        <f t="shared" si="26"/>
        <v>Sep</v>
      </c>
      <c r="M1729" s="16">
        <f>IF(D1729="?",$R$7,D1729)</f>
        <v>1978</v>
      </c>
      <c r="N1729" s="24" t="str">
        <f>IF(I1729="?",$R$12,I1729)</f>
        <v>tier - 2</v>
      </c>
      <c r="O1729" s="24" t="str">
        <f>IF(J1729="?",$R$18,J1729)</f>
        <v>tier - 2</v>
      </c>
    </row>
    <row r="1730" spans="3:15" x14ac:dyDescent="0.35">
      <c r="C1730" t="s">
        <v>1755</v>
      </c>
      <c r="D1730">
        <v>1958</v>
      </c>
      <c r="E1730" t="s">
        <v>37</v>
      </c>
      <c r="F1730">
        <v>22</v>
      </c>
      <c r="G1730">
        <v>2</v>
      </c>
      <c r="H1730">
        <v>16069.08</v>
      </c>
      <c r="I1730" t="s">
        <v>11</v>
      </c>
      <c r="J1730" t="s">
        <v>11</v>
      </c>
      <c r="K1730" t="s">
        <v>247</v>
      </c>
      <c r="L1730" s="16" t="str">
        <f t="shared" si="26"/>
        <v>Oct</v>
      </c>
      <c r="M1730" s="16">
        <f>IF(D1730="?",$R$7,D1730)</f>
        <v>1958</v>
      </c>
      <c r="N1730" s="24" t="str">
        <f>IF(I1730="?",$R$12,I1730)</f>
        <v>tier - 2</v>
      </c>
      <c r="O1730" s="24" t="str">
        <f>IF(J1730="?",$R$18,J1730)</f>
        <v>tier - 2</v>
      </c>
    </row>
    <row r="1731" spans="3:15" x14ac:dyDescent="0.35">
      <c r="C1731" t="s">
        <v>1756</v>
      </c>
      <c r="D1731">
        <v>1958</v>
      </c>
      <c r="E1731" t="s">
        <v>18</v>
      </c>
      <c r="F1731">
        <v>21</v>
      </c>
      <c r="G1731">
        <v>3</v>
      </c>
      <c r="H1731">
        <v>16085.13</v>
      </c>
      <c r="I1731" t="s">
        <v>11</v>
      </c>
      <c r="J1731" t="s">
        <v>11</v>
      </c>
      <c r="K1731" t="s">
        <v>13</v>
      </c>
      <c r="L1731" s="16" t="str">
        <f t="shared" si="26"/>
        <v>Jun</v>
      </c>
      <c r="M1731" s="16">
        <f>IF(D1731="?",$R$7,D1731)</f>
        <v>1958</v>
      </c>
      <c r="N1731" s="24" t="str">
        <f>IF(I1731="?",$R$12,I1731)</f>
        <v>tier - 2</v>
      </c>
      <c r="O1731" s="24" t="str">
        <f>IF(J1731="?",$R$18,J1731)</f>
        <v>tier - 2</v>
      </c>
    </row>
    <row r="1732" spans="3:15" x14ac:dyDescent="0.35">
      <c r="C1732" t="s">
        <v>1757</v>
      </c>
      <c r="D1732">
        <v>1985</v>
      </c>
      <c r="E1732" t="s">
        <v>35</v>
      </c>
      <c r="F1732">
        <v>27</v>
      </c>
      <c r="G1732">
        <v>3</v>
      </c>
      <c r="H1732">
        <v>16097.94</v>
      </c>
      <c r="I1732" t="s">
        <v>11</v>
      </c>
      <c r="J1732" t="s">
        <v>12</v>
      </c>
      <c r="K1732" t="s">
        <v>23</v>
      </c>
      <c r="L1732" s="16" t="str">
        <f t="shared" si="26"/>
        <v>Aug</v>
      </c>
      <c r="M1732" s="16">
        <f>IF(D1732="?",$R$7,D1732)</f>
        <v>1985</v>
      </c>
      <c r="N1732" s="24" t="str">
        <f>IF(I1732="?",$R$12,I1732)</f>
        <v>tier - 2</v>
      </c>
      <c r="O1732" s="24" t="str">
        <f>IF(J1732="?",$R$18,J1732)</f>
        <v>tier - 3</v>
      </c>
    </row>
    <row r="1733" spans="3:15" x14ac:dyDescent="0.35">
      <c r="C1733" t="s">
        <v>1758</v>
      </c>
      <c r="D1733">
        <v>1993</v>
      </c>
      <c r="E1733" t="s">
        <v>35</v>
      </c>
      <c r="F1733">
        <v>8</v>
      </c>
      <c r="G1733">
        <v>0</v>
      </c>
      <c r="H1733">
        <v>16115.3</v>
      </c>
      <c r="I1733" t="s">
        <v>11</v>
      </c>
      <c r="J1733" t="s">
        <v>16</v>
      </c>
      <c r="K1733" t="s">
        <v>247</v>
      </c>
      <c r="L1733" s="16" t="str">
        <f t="shared" si="26"/>
        <v>Aug</v>
      </c>
      <c r="M1733" s="16">
        <f>IF(D1733="?",$R$7,D1733)</f>
        <v>1993</v>
      </c>
      <c r="N1733" s="24" t="str">
        <f>IF(I1733="?",$R$12,I1733)</f>
        <v>tier - 2</v>
      </c>
      <c r="O1733" s="24" t="str">
        <f>IF(J1733="?",$R$18,J1733)</f>
        <v>tier - 1</v>
      </c>
    </row>
    <row r="1734" spans="3:15" x14ac:dyDescent="0.35">
      <c r="C1734" t="s">
        <v>1759</v>
      </c>
      <c r="D1734">
        <v>1987</v>
      </c>
      <c r="E1734" t="s">
        <v>37</v>
      </c>
      <c r="F1734">
        <v>6</v>
      </c>
      <c r="G1734">
        <v>3</v>
      </c>
      <c r="H1734">
        <v>16122.65</v>
      </c>
      <c r="I1734" t="s">
        <v>11</v>
      </c>
      <c r="J1734" t="s">
        <v>16</v>
      </c>
      <c r="K1734" t="s">
        <v>42</v>
      </c>
      <c r="L1734" s="16" t="str">
        <f t="shared" si="26"/>
        <v>Oct</v>
      </c>
      <c r="M1734" s="16">
        <f>IF(D1734="?",$R$7,D1734)</f>
        <v>1987</v>
      </c>
      <c r="N1734" s="24" t="str">
        <f>IF(I1734="?",$R$12,I1734)</f>
        <v>tier - 2</v>
      </c>
      <c r="O1734" s="24" t="str">
        <f>IF(J1734="?",$R$18,J1734)</f>
        <v>tier - 1</v>
      </c>
    </row>
    <row r="1735" spans="3:15" x14ac:dyDescent="0.35">
      <c r="C1735" t="s">
        <v>1760</v>
      </c>
      <c r="D1735">
        <v>1993</v>
      </c>
      <c r="E1735" t="s">
        <v>30</v>
      </c>
      <c r="F1735">
        <v>12</v>
      </c>
      <c r="G1735">
        <v>0</v>
      </c>
      <c r="H1735">
        <v>16138.76</v>
      </c>
      <c r="I1735" t="s">
        <v>11</v>
      </c>
      <c r="J1735" t="s">
        <v>12</v>
      </c>
      <c r="K1735" t="s">
        <v>356</v>
      </c>
      <c r="L1735" s="16" t="str">
        <f t="shared" si="26"/>
        <v>Dec</v>
      </c>
      <c r="M1735" s="16">
        <f>IF(D1735="?",$R$7,D1735)</f>
        <v>1993</v>
      </c>
      <c r="N1735" s="24" t="str">
        <f>IF(I1735="?",$R$12,I1735)</f>
        <v>tier - 2</v>
      </c>
      <c r="O1735" s="24" t="str">
        <f>IF(J1735="?",$R$18,J1735)</f>
        <v>tier - 3</v>
      </c>
    </row>
    <row r="1736" spans="3:15" x14ac:dyDescent="0.35">
      <c r="C1736" t="s">
        <v>1761</v>
      </c>
      <c r="D1736">
        <v>1982</v>
      </c>
      <c r="E1736" t="s">
        <v>10</v>
      </c>
      <c r="F1736">
        <v>6</v>
      </c>
      <c r="G1736">
        <v>3</v>
      </c>
      <c r="H1736">
        <v>16152.04</v>
      </c>
      <c r="I1736" t="s">
        <v>11</v>
      </c>
      <c r="J1736" t="s">
        <v>16</v>
      </c>
      <c r="K1736" t="s">
        <v>535</v>
      </c>
      <c r="L1736" s="16" t="str">
        <f t="shared" si="26"/>
        <v>Jul</v>
      </c>
      <c r="M1736" s="16">
        <f>IF(D1736="?",$R$7,D1736)</f>
        <v>1982</v>
      </c>
      <c r="N1736" s="24" t="str">
        <f>IF(I1736="?",$R$12,I1736)</f>
        <v>tier - 2</v>
      </c>
      <c r="O1736" s="24" t="str">
        <f>IF(J1736="?",$R$18,J1736)</f>
        <v>tier - 1</v>
      </c>
    </row>
    <row r="1737" spans="3:15" x14ac:dyDescent="0.35">
      <c r="C1737" t="s">
        <v>1762</v>
      </c>
      <c r="D1737">
        <v>1974</v>
      </c>
      <c r="E1737" t="s">
        <v>20</v>
      </c>
      <c r="F1737">
        <v>11</v>
      </c>
      <c r="G1737">
        <v>0</v>
      </c>
      <c r="H1737">
        <v>16190.97</v>
      </c>
      <c r="I1737" t="s">
        <v>11</v>
      </c>
      <c r="J1737" t="s">
        <v>12</v>
      </c>
      <c r="K1737" t="s">
        <v>23</v>
      </c>
      <c r="L1737" s="16" t="str">
        <f t="shared" ref="L1737:L1800" si="27">IF(E1737="?","SEP",E1737)</f>
        <v>Sep</v>
      </c>
      <c r="M1737" s="16">
        <f>IF(D1737="?",$R$7,D1737)</f>
        <v>1974</v>
      </c>
      <c r="N1737" s="24" t="str">
        <f>IF(I1737="?",$R$12,I1737)</f>
        <v>tier - 2</v>
      </c>
      <c r="O1737" s="24" t="str">
        <f>IF(J1737="?",$R$18,J1737)</f>
        <v>tier - 3</v>
      </c>
    </row>
    <row r="1738" spans="3:15" x14ac:dyDescent="0.35">
      <c r="C1738" t="s">
        <v>1763</v>
      </c>
      <c r="D1738">
        <v>1988</v>
      </c>
      <c r="E1738" t="s">
        <v>35</v>
      </c>
      <c r="F1738">
        <v>6</v>
      </c>
      <c r="G1738">
        <v>3</v>
      </c>
      <c r="H1738">
        <v>16199.1</v>
      </c>
      <c r="I1738" t="s">
        <v>11</v>
      </c>
      <c r="J1738" t="s">
        <v>11</v>
      </c>
      <c r="K1738" t="s">
        <v>23</v>
      </c>
      <c r="L1738" s="16" t="str">
        <f t="shared" si="27"/>
        <v>Aug</v>
      </c>
      <c r="M1738" s="16">
        <f>IF(D1738="?",$R$7,D1738)</f>
        <v>1988</v>
      </c>
      <c r="N1738" s="24" t="str">
        <f>IF(I1738="?",$R$12,I1738)</f>
        <v>tier - 2</v>
      </c>
      <c r="O1738" s="24" t="str">
        <f>IF(J1738="?",$R$18,J1738)</f>
        <v>tier - 2</v>
      </c>
    </row>
    <row r="1739" spans="3:15" x14ac:dyDescent="0.35">
      <c r="C1739" t="s">
        <v>1764</v>
      </c>
      <c r="D1739">
        <v>1988</v>
      </c>
      <c r="E1739" t="s">
        <v>35</v>
      </c>
      <c r="F1739">
        <v>21</v>
      </c>
      <c r="G1739">
        <v>3</v>
      </c>
      <c r="H1739">
        <v>16205.88</v>
      </c>
      <c r="I1739" t="s">
        <v>11</v>
      </c>
      <c r="J1739" t="s">
        <v>16</v>
      </c>
      <c r="K1739" t="s">
        <v>23</v>
      </c>
      <c r="L1739" s="16" t="str">
        <f t="shared" si="27"/>
        <v>Aug</v>
      </c>
      <c r="M1739" s="16">
        <f>IF(D1739="?",$R$7,D1739)</f>
        <v>1988</v>
      </c>
      <c r="N1739" s="24" t="str">
        <f>IF(I1739="?",$R$12,I1739)</f>
        <v>tier - 2</v>
      </c>
      <c r="O1739" s="24" t="str">
        <f>IF(J1739="?",$R$18,J1739)</f>
        <v>tier - 1</v>
      </c>
    </row>
    <row r="1740" spans="3:15" x14ac:dyDescent="0.35">
      <c r="C1740" t="s">
        <v>1765</v>
      </c>
      <c r="D1740">
        <v>2002</v>
      </c>
      <c r="E1740" t="s">
        <v>20</v>
      </c>
      <c r="F1740">
        <v>8</v>
      </c>
      <c r="G1740">
        <v>0</v>
      </c>
      <c r="H1740">
        <v>16232.85</v>
      </c>
      <c r="I1740" t="s">
        <v>11</v>
      </c>
      <c r="J1740" t="s">
        <v>16</v>
      </c>
      <c r="K1740" t="s">
        <v>42</v>
      </c>
      <c r="L1740" s="16" t="str">
        <f t="shared" si="27"/>
        <v>Sep</v>
      </c>
      <c r="M1740" s="16">
        <f>IF(D1740="?",$R$7,D1740)</f>
        <v>2002</v>
      </c>
      <c r="N1740" s="24" t="str">
        <f>IF(I1740="?",$R$12,I1740)</f>
        <v>tier - 2</v>
      </c>
      <c r="O1740" s="24" t="str">
        <f>IF(J1740="?",$R$18,J1740)</f>
        <v>tier - 1</v>
      </c>
    </row>
    <row r="1741" spans="3:15" x14ac:dyDescent="0.35">
      <c r="C1741" t="s">
        <v>1766</v>
      </c>
      <c r="D1741">
        <v>1972</v>
      </c>
      <c r="E1741" t="s">
        <v>10</v>
      </c>
      <c r="F1741">
        <v>30</v>
      </c>
      <c r="G1741">
        <v>0</v>
      </c>
      <c r="H1741">
        <v>16267.32</v>
      </c>
      <c r="I1741" t="s">
        <v>11</v>
      </c>
      <c r="J1741" t="s">
        <v>11</v>
      </c>
      <c r="K1741" t="s">
        <v>249</v>
      </c>
      <c r="L1741" s="16" t="str">
        <f t="shared" si="27"/>
        <v>Jul</v>
      </c>
      <c r="M1741" s="16">
        <f>IF(D1741="?",$R$7,D1741)</f>
        <v>1972</v>
      </c>
      <c r="N1741" s="24" t="str">
        <f>IF(I1741="?",$R$12,I1741)</f>
        <v>tier - 2</v>
      </c>
      <c r="O1741" s="24" t="str">
        <f>IF(J1741="?",$R$18,J1741)</f>
        <v>tier - 2</v>
      </c>
    </row>
    <row r="1742" spans="3:15" x14ac:dyDescent="0.35">
      <c r="C1742" t="s">
        <v>1767</v>
      </c>
      <c r="D1742">
        <v>2003</v>
      </c>
      <c r="E1742" t="s">
        <v>35</v>
      </c>
      <c r="F1742">
        <v>24</v>
      </c>
      <c r="G1742">
        <v>0</v>
      </c>
      <c r="H1742">
        <v>16297.85</v>
      </c>
      <c r="I1742" t="s">
        <v>11</v>
      </c>
      <c r="J1742" t="s">
        <v>12</v>
      </c>
      <c r="K1742" t="s">
        <v>42</v>
      </c>
      <c r="L1742" s="16" t="str">
        <f t="shared" si="27"/>
        <v>Aug</v>
      </c>
      <c r="M1742" s="16">
        <f>IF(D1742="?",$R$7,D1742)</f>
        <v>2003</v>
      </c>
      <c r="N1742" s="24" t="str">
        <f>IF(I1742="?",$R$12,I1742)</f>
        <v>tier - 2</v>
      </c>
      <c r="O1742" s="24" t="str">
        <f>IF(J1742="?",$R$18,J1742)</f>
        <v>tier - 3</v>
      </c>
    </row>
    <row r="1743" spans="3:15" x14ac:dyDescent="0.35">
      <c r="C1743" t="s">
        <v>1768</v>
      </c>
      <c r="D1743">
        <v>1969</v>
      </c>
      <c r="E1743" t="s">
        <v>35</v>
      </c>
      <c r="F1743">
        <v>8</v>
      </c>
      <c r="G1743">
        <v>0</v>
      </c>
      <c r="H1743">
        <v>16311.05</v>
      </c>
      <c r="I1743" t="s">
        <v>11</v>
      </c>
      <c r="J1743" t="s">
        <v>12</v>
      </c>
      <c r="K1743" t="s">
        <v>535</v>
      </c>
      <c r="L1743" s="16" t="str">
        <f t="shared" si="27"/>
        <v>Aug</v>
      </c>
      <c r="M1743" s="16">
        <f>IF(D1743="?",$R$7,D1743)</f>
        <v>1969</v>
      </c>
      <c r="N1743" s="24" t="str">
        <f>IF(I1743="?",$R$12,I1743)</f>
        <v>tier - 2</v>
      </c>
      <c r="O1743" s="24" t="str">
        <f>IF(J1743="?",$R$18,J1743)</f>
        <v>tier - 3</v>
      </c>
    </row>
    <row r="1744" spans="3:15" x14ac:dyDescent="0.35">
      <c r="C1744" t="s">
        <v>1769</v>
      </c>
      <c r="D1744">
        <v>1965</v>
      </c>
      <c r="E1744" t="s">
        <v>30</v>
      </c>
      <c r="F1744">
        <v>5</v>
      </c>
      <c r="G1744">
        <v>0</v>
      </c>
      <c r="H1744">
        <v>16351.42</v>
      </c>
      <c r="I1744" t="s">
        <v>11</v>
      </c>
      <c r="J1744" t="s">
        <v>12</v>
      </c>
      <c r="K1744" t="s">
        <v>535</v>
      </c>
      <c r="L1744" s="16" t="str">
        <f t="shared" si="27"/>
        <v>Dec</v>
      </c>
      <c r="M1744" s="16">
        <f>IF(D1744="?",$R$7,D1744)</f>
        <v>1965</v>
      </c>
      <c r="N1744" s="24" t="str">
        <f>IF(I1744="?",$R$12,I1744)</f>
        <v>tier - 2</v>
      </c>
      <c r="O1744" s="24" t="str">
        <f>IF(J1744="?",$R$18,J1744)</f>
        <v>tier - 3</v>
      </c>
    </row>
    <row r="1745" spans="3:15" x14ac:dyDescent="0.35">
      <c r="C1745" t="s">
        <v>1770</v>
      </c>
      <c r="D1745">
        <v>1995</v>
      </c>
      <c r="E1745" t="s">
        <v>20</v>
      </c>
      <c r="F1745">
        <v>28</v>
      </c>
      <c r="G1745">
        <v>3</v>
      </c>
      <c r="H1745">
        <v>16420.490000000002</v>
      </c>
      <c r="I1745" t="s">
        <v>11</v>
      </c>
      <c r="J1745" t="s">
        <v>12</v>
      </c>
      <c r="K1745" t="s">
        <v>23</v>
      </c>
      <c r="L1745" s="16" t="str">
        <f t="shared" si="27"/>
        <v>Sep</v>
      </c>
      <c r="M1745" s="16">
        <f>IF(D1745="?",$R$7,D1745)</f>
        <v>1995</v>
      </c>
      <c r="N1745" s="24" t="str">
        <f>IF(I1745="?",$R$12,I1745)</f>
        <v>tier - 2</v>
      </c>
      <c r="O1745" s="24" t="str">
        <f>IF(J1745="?",$R$18,J1745)</f>
        <v>tier - 3</v>
      </c>
    </row>
    <row r="1746" spans="3:15" x14ac:dyDescent="0.35">
      <c r="C1746" t="s">
        <v>1771</v>
      </c>
      <c r="D1746">
        <v>2003</v>
      </c>
      <c r="E1746" t="s">
        <v>30</v>
      </c>
      <c r="F1746">
        <v>20</v>
      </c>
      <c r="G1746">
        <v>1</v>
      </c>
      <c r="H1746">
        <v>16450.89</v>
      </c>
      <c r="I1746" t="s">
        <v>11</v>
      </c>
      <c r="J1746" t="s">
        <v>16</v>
      </c>
      <c r="K1746" t="s">
        <v>23</v>
      </c>
      <c r="L1746" s="16" t="str">
        <f t="shared" si="27"/>
        <v>Dec</v>
      </c>
      <c r="M1746" s="16">
        <f>IF(D1746="?",$R$7,D1746)</f>
        <v>2003</v>
      </c>
      <c r="N1746" s="24" t="str">
        <f>IF(I1746="?",$R$12,I1746)</f>
        <v>tier - 2</v>
      </c>
      <c r="O1746" s="24" t="str">
        <f>IF(J1746="?",$R$18,J1746)</f>
        <v>tier - 1</v>
      </c>
    </row>
    <row r="1747" spans="3:15" x14ac:dyDescent="0.35">
      <c r="C1747" t="s">
        <v>1772</v>
      </c>
      <c r="D1747">
        <v>1958</v>
      </c>
      <c r="E1747" t="s">
        <v>37</v>
      </c>
      <c r="F1747">
        <v>10</v>
      </c>
      <c r="G1747">
        <v>3</v>
      </c>
      <c r="H1747">
        <v>16455.71</v>
      </c>
      <c r="I1747" t="s">
        <v>11</v>
      </c>
      <c r="J1747" t="s">
        <v>11</v>
      </c>
      <c r="K1747" t="s">
        <v>23</v>
      </c>
      <c r="L1747" s="16" t="str">
        <f t="shared" si="27"/>
        <v>Oct</v>
      </c>
      <c r="M1747" s="16">
        <f>IF(D1747="?",$R$7,D1747)</f>
        <v>1958</v>
      </c>
      <c r="N1747" s="24" t="str">
        <f>IF(I1747="?",$R$12,I1747)</f>
        <v>tier - 2</v>
      </c>
      <c r="O1747" s="24" t="str">
        <f>IF(J1747="?",$R$18,J1747)</f>
        <v>tier - 2</v>
      </c>
    </row>
    <row r="1748" spans="3:15" x14ac:dyDescent="0.35">
      <c r="C1748" t="s">
        <v>1773</v>
      </c>
      <c r="D1748">
        <v>1995</v>
      </c>
      <c r="E1748" t="s">
        <v>30</v>
      </c>
      <c r="F1748">
        <v>23</v>
      </c>
      <c r="G1748">
        <v>0</v>
      </c>
      <c r="H1748">
        <v>16577.78</v>
      </c>
      <c r="I1748" t="s">
        <v>11</v>
      </c>
      <c r="J1748" t="s">
        <v>16</v>
      </c>
      <c r="K1748" t="s">
        <v>13</v>
      </c>
      <c r="L1748" s="16" t="str">
        <f t="shared" si="27"/>
        <v>Dec</v>
      </c>
      <c r="M1748" s="16">
        <f>IF(D1748="?",$R$7,D1748)</f>
        <v>1995</v>
      </c>
      <c r="N1748" s="24" t="str">
        <f>IF(I1748="?",$R$12,I1748)</f>
        <v>tier - 2</v>
      </c>
      <c r="O1748" s="24" t="str">
        <f>IF(J1748="?",$R$18,J1748)</f>
        <v>tier - 1</v>
      </c>
    </row>
    <row r="1749" spans="3:15" x14ac:dyDescent="0.35">
      <c r="C1749" t="s">
        <v>1774</v>
      </c>
      <c r="D1749">
        <v>2001</v>
      </c>
      <c r="E1749" t="s">
        <v>18</v>
      </c>
      <c r="F1749">
        <v>25</v>
      </c>
      <c r="G1749">
        <v>0</v>
      </c>
      <c r="H1749">
        <v>16586.5</v>
      </c>
      <c r="I1749" t="s">
        <v>11</v>
      </c>
      <c r="J1749" t="s">
        <v>16</v>
      </c>
      <c r="K1749" t="s">
        <v>13</v>
      </c>
      <c r="L1749" s="16" t="str">
        <f t="shared" si="27"/>
        <v>Jun</v>
      </c>
      <c r="M1749" s="16">
        <f>IF(D1749="?",$R$7,D1749)</f>
        <v>2001</v>
      </c>
      <c r="N1749" s="24" t="str">
        <f>IF(I1749="?",$R$12,I1749)</f>
        <v>tier - 2</v>
      </c>
      <c r="O1749" s="24" t="str">
        <f>IF(J1749="?",$R$18,J1749)</f>
        <v>tier - 1</v>
      </c>
    </row>
    <row r="1750" spans="3:15" x14ac:dyDescent="0.35">
      <c r="C1750" t="s">
        <v>1775</v>
      </c>
      <c r="D1750">
        <v>1963</v>
      </c>
      <c r="E1750" t="s">
        <v>18</v>
      </c>
      <c r="F1750">
        <v>25</v>
      </c>
      <c r="G1750">
        <v>0</v>
      </c>
      <c r="H1750">
        <v>16587.96</v>
      </c>
      <c r="I1750" t="s">
        <v>11</v>
      </c>
      <c r="J1750" t="s">
        <v>11</v>
      </c>
      <c r="K1750" t="s">
        <v>249</v>
      </c>
      <c r="L1750" s="16" t="str">
        <f t="shared" si="27"/>
        <v>Jun</v>
      </c>
      <c r="M1750" s="16">
        <f>IF(D1750="?",$R$7,D1750)</f>
        <v>1963</v>
      </c>
      <c r="N1750" s="24" t="str">
        <f>IF(I1750="?",$R$12,I1750)</f>
        <v>tier - 2</v>
      </c>
      <c r="O1750" s="24" t="str">
        <f>IF(J1750="?",$R$18,J1750)</f>
        <v>tier - 2</v>
      </c>
    </row>
    <row r="1751" spans="3:15" x14ac:dyDescent="0.35">
      <c r="C1751" t="s">
        <v>1776</v>
      </c>
      <c r="D1751">
        <v>1970</v>
      </c>
      <c r="E1751" t="s">
        <v>10</v>
      </c>
      <c r="F1751">
        <v>10</v>
      </c>
      <c r="G1751">
        <v>0</v>
      </c>
      <c r="H1751">
        <v>16600.16</v>
      </c>
      <c r="I1751" t="s">
        <v>11</v>
      </c>
      <c r="J1751" t="s">
        <v>11</v>
      </c>
      <c r="K1751" t="s">
        <v>42</v>
      </c>
      <c r="L1751" s="16" t="str">
        <f t="shared" si="27"/>
        <v>Jul</v>
      </c>
      <c r="M1751" s="16">
        <f>IF(D1751="?",$R$7,D1751)</f>
        <v>1970</v>
      </c>
      <c r="N1751" s="24" t="str">
        <f>IF(I1751="?",$R$12,I1751)</f>
        <v>tier - 2</v>
      </c>
      <c r="O1751" s="24" t="str">
        <f>IF(J1751="?",$R$18,J1751)</f>
        <v>tier - 2</v>
      </c>
    </row>
    <row r="1752" spans="3:15" x14ac:dyDescent="0.35">
      <c r="C1752" t="s">
        <v>1777</v>
      </c>
      <c r="D1752">
        <v>1975</v>
      </c>
      <c r="E1752" t="s">
        <v>10</v>
      </c>
      <c r="F1752">
        <v>24</v>
      </c>
      <c r="G1752">
        <v>1</v>
      </c>
      <c r="H1752">
        <v>16602.18</v>
      </c>
      <c r="I1752" t="s">
        <v>11</v>
      </c>
      <c r="J1752" t="s">
        <v>16</v>
      </c>
      <c r="K1752" t="s">
        <v>535</v>
      </c>
      <c r="L1752" s="16" t="str">
        <f t="shared" si="27"/>
        <v>Jul</v>
      </c>
      <c r="M1752" s="16">
        <f>IF(D1752="?",$R$7,D1752)</f>
        <v>1975</v>
      </c>
      <c r="N1752" s="24" t="str">
        <f>IF(I1752="?",$R$12,I1752)</f>
        <v>tier - 2</v>
      </c>
      <c r="O1752" s="24" t="str">
        <f>IF(J1752="?",$R$18,J1752)</f>
        <v>tier - 1</v>
      </c>
    </row>
    <row r="1753" spans="3:15" x14ac:dyDescent="0.35">
      <c r="C1753" t="s">
        <v>1778</v>
      </c>
      <c r="D1753">
        <v>1977</v>
      </c>
      <c r="E1753" t="s">
        <v>20</v>
      </c>
      <c r="F1753">
        <v>25</v>
      </c>
      <c r="G1753">
        <v>2</v>
      </c>
      <c r="H1753">
        <v>16631.61</v>
      </c>
      <c r="I1753" t="s">
        <v>11</v>
      </c>
      <c r="J1753" t="s">
        <v>16</v>
      </c>
      <c r="K1753" t="s">
        <v>23</v>
      </c>
      <c r="L1753" s="16" t="str">
        <f t="shared" si="27"/>
        <v>Sep</v>
      </c>
      <c r="M1753" s="16">
        <f>IF(D1753="?",$R$7,D1753)</f>
        <v>1977</v>
      </c>
      <c r="N1753" s="24" t="str">
        <f>IF(I1753="?",$R$12,I1753)</f>
        <v>tier - 2</v>
      </c>
      <c r="O1753" s="24" t="str">
        <f>IF(J1753="?",$R$18,J1753)</f>
        <v>tier - 1</v>
      </c>
    </row>
    <row r="1754" spans="3:15" x14ac:dyDescent="0.35">
      <c r="C1754" t="s">
        <v>1779</v>
      </c>
      <c r="D1754">
        <v>1993</v>
      </c>
      <c r="E1754" t="s">
        <v>15</v>
      </c>
      <c r="F1754">
        <v>5</v>
      </c>
      <c r="G1754">
        <v>1</v>
      </c>
      <c r="H1754">
        <v>16657.72</v>
      </c>
      <c r="I1754" t="s">
        <v>11</v>
      </c>
      <c r="J1754" t="s">
        <v>16</v>
      </c>
      <c r="K1754" t="s">
        <v>247</v>
      </c>
      <c r="L1754" s="16" t="str">
        <f t="shared" si="27"/>
        <v>Nov</v>
      </c>
      <c r="M1754" s="16">
        <f>IF(D1754="?",$R$7,D1754)</f>
        <v>1993</v>
      </c>
      <c r="N1754" s="24" t="str">
        <f>IF(I1754="?",$R$12,I1754)</f>
        <v>tier - 2</v>
      </c>
      <c r="O1754" s="24" t="str">
        <f>IF(J1754="?",$R$18,J1754)</f>
        <v>tier - 1</v>
      </c>
    </row>
    <row r="1755" spans="3:15" x14ac:dyDescent="0.35">
      <c r="C1755" t="s">
        <v>1780</v>
      </c>
      <c r="D1755">
        <v>1974</v>
      </c>
      <c r="E1755" t="s">
        <v>35</v>
      </c>
      <c r="F1755">
        <v>28</v>
      </c>
      <c r="G1755">
        <v>0</v>
      </c>
      <c r="H1755">
        <v>16770.990000000002</v>
      </c>
      <c r="I1755" t="s">
        <v>11</v>
      </c>
      <c r="J1755" t="s">
        <v>16</v>
      </c>
      <c r="K1755" t="s">
        <v>23</v>
      </c>
      <c r="L1755" s="16" t="str">
        <f t="shared" si="27"/>
        <v>Aug</v>
      </c>
      <c r="M1755" s="16">
        <f>IF(D1755="?",$R$7,D1755)</f>
        <v>1974</v>
      </c>
      <c r="N1755" s="24" t="str">
        <f>IF(I1755="?",$R$12,I1755)</f>
        <v>tier - 2</v>
      </c>
      <c r="O1755" s="24" t="str">
        <f>IF(J1755="?",$R$18,J1755)</f>
        <v>tier - 1</v>
      </c>
    </row>
    <row r="1756" spans="3:15" x14ac:dyDescent="0.35">
      <c r="C1756" t="s">
        <v>1781</v>
      </c>
      <c r="D1756">
        <v>1989</v>
      </c>
      <c r="E1756" t="s">
        <v>20</v>
      </c>
      <c r="F1756">
        <v>23</v>
      </c>
      <c r="G1756">
        <v>2</v>
      </c>
      <c r="H1756">
        <v>16776.3</v>
      </c>
      <c r="I1756" t="s">
        <v>11</v>
      </c>
      <c r="J1756" t="s">
        <v>11</v>
      </c>
      <c r="K1756" t="s">
        <v>247</v>
      </c>
      <c r="L1756" s="16" t="str">
        <f t="shared" si="27"/>
        <v>Sep</v>
      </c>
      <c r="M1756" s="16">
        <f>IF(D1756="?",$R$7,D1756)</f>
        <v>1989</v>
      </c>
      <c r="N1756" s="24" t="str">
        <f>IF(I1756="?",$R$12,I1756)</f>
        <v>tier - 2</v>
      </c>
      <c r="O1756" s="24" t="str">
        <f>IF(J1756="?",$R$18,J1756)</f>
        <v>tier - 2</v>
      </c>
    </row>
    <row r="1757" spans="3:15" x14ac:dyDescent="0.35">
      <c r="C1757" t="s">
        <v>1782</v>
      </c>
      <c r="D1757">
        <v>1962</v>
      </c>
      <c r="E1757" t="s">
        <v>10</v>
      </c>
      <c r="F1757">
        <v>29</v>
      </c>
      <c r="G1757">
        <v>0</v>
      </c>
      <c r="H1757">
        <v>16779.400000000001</v>
      </c>
      <c r="I1757" t="s">
        <v>11</v>
      </c>
      <c r="J1757" t="s">
        <v>11</v>
      </c>
      <c r="K1757" t="s">
        <v>535</v>
      </c>
      <c r="L1757" s="16" t="str">
        <f t="shared" si="27"/>
        <v>Jul</v>
      </c>
      <c r="M1757" s="16">
        <f>IF(D1757="?",$R$7,D1757)</f>
        <v>1962</v>
      </c>
      <c r="N1757" s="24" t="str">
        <f>IF(I1757="?",$R$12,I1757)</f>
        <v>tier - 2</v>
      </c>
      <c r="O1757" s="24" t="str">
        <f>IF(J1757="?",$R$18,J1757)</f>
        <v>tier - 2</v>
      </c>
    </row>
    <row r="1758" spans="3:15" x14ac:dyDescent="0.35">
      <c r="C1758" t="s">
        <v>1783</v>
      </c>
      <c r="D1758">
        <v>1995</v>
      </c>
      <c r="E1758" t="s">
        <v>37</v>
      </c>
      <c r="F1758">
        <v>19</v>
      </c>
      <c r="G1758">
        <v>1</v>
      </c>
      <c r="H1758">
        <v>16796.41</v>
      </c>
      <c r="I1758" t="s">
        <v>11</v>
      </c>
      <c r="J1758" t="s">
        <v>12</v>
      </c>
      <c r="K1758" t="s">
        <v>247</v>
      </c>
      <c r="L1758" s="16" t="str">
        <f t="shared" si="27"/>
        <v>Oct</v>
      </c>
      <c r="M1758" s="16">
        <f>IF(D1758="?",$R$7,D1758)</f>
        <v>1995</v>
      </c>
      <c r="N1758" s="24" t="str">
        <f>IF(I1758="?",$R$12,I1758)</f>
        <v>tier - 2</v>
      </c>
      <c r="O1758" s="24" t="str">
        <f>IF(J1758="?",$R$18,J1758)</f>
        <v>tier - 3</v>
      </c>
    </row>
    <row r="1759" spans="3:15" x14ac:dyDescent="0.35">
      <c r="C1759" t="s">
        <v>1784</v>
      </c>
      <c r="D1759">
        <v>1974</v>
      </c>
      <c r="E1759" t="s">
        <v>35</v>
      </c>
      <c r="F1759">
        <v>8</v>
      </c>
      <c r="G1759">
        <v>0</v>
      </c>
      <c r="H1759">
        <v>16841.32</v>
      </c>
      <c r="I1759" t="s">
        <v>11</v>
      </c>
      <c r="J1759" t="s">
        <v>12</v>
      </c>
      <c r="K1759" t="s">
        <v>42</v>
      </c>
      <c r="L1759" s="16" t="str">
        <f t="shared" si="27"/>
        <v>Aug</v>
      </c>
      <c r="M1759" s="16">
        <f>IF(D1759="?",$R$7,D1759)</f>
        <v>1974</v>
      </c>
      <c r="N1759" s="24" t="str">
        <f>IF(I1759="?",$R$12,I1759)</f>
        <v>tier - 2</v>
      </c>
      <c r="O1759" s="24" t="str">
        <f>IF(J1759="?",$R$18,J1759)</f>
        <v>tier - 3</v>
      </c>
    </row>
    <row r="1760" spans="3:15" x14ac:dyDescent="0.35">
      <c r="C1760" t="s">
        <v>1785</v>
      </c>
      <c r="D1760">
        <v>2003</v>
      </c>
      <c r="E1760" t="s">
        <v>20</v>
      </c>
      <c r="F1760">
        <v>10</v>
      </c>
      <c r="G1760">
        <v>0</v>
      </c>
      <c r="H1760">
        <v>16884.919999999998</v>
      </c>
      <c r="I1760" t="s">
        <v>11</v>
      </c>
      <c r="J1760" t="s">
        <v>11</v>
      </c>
      <c r="K1760" t="s">
        <v>42</v>
      </c>
      <c r="L1760" s="16" t="str">
        <f t="shared" si="27"/>
        <v>Sep</v>
      </c>
      <c r="M1760" s="16">
        <f>IF(D1760="?",$R$7,D1760)</f>
        <v>2003</v>
      </c>
      <c r="N1760" s="24" t="str">
        <f>IF(I1760="?",$R$12,I1760)</f>
        <v>tier - 2</v>
      </c>
      <c r="O1760" s="24" t="str">
        <f>IF(J1760="?",$R$18,J1760)</f>
        <v>tier - 2</v>
      </c>
    </row>
    <row r="1761" spans="3:15" x14ac:dyDescent="0.35">
      <c r="C1761" t="s">
        <v>1786</v>
      </c>
      <c r="D1761">
        <v>1968</v>
      </c>
      <c r="E1761" t="s">
        <v>37</v>
      </c>
      <c r="F1761">
        <v>21</v>
      </c>
      <c r="G1761">
        <v>0</v>
      </c>
      <c r="H1761">
        <v>16903.5</v>
      </c>
      <c r="I1761" t="s">
        <v>11</v>
      </c>
      <c r="J1761" t="s">
        <v>12</v>
      </c>
      <c r="K1761" t="s">
        <v>23</v>
      </c>
      <c r="L1761" s="16" t="str">
        <f t="shared" si="27"/>
        <v>Oct</v>
      </c>
      <c r="M1761" s="16">
        <f>IF(D1761="?",$R$7,D1761)</f>
        <v>1968</v>
      </c>
      <c r="N1761" s="24" t="str">
        <f>IF(I1761="?",$R$12,I1761)</f>
        <v>tier - 2</v>
      </c>
      <c r="O1761" s="24" t="str">
        <f>IF(J1761="?",$R$18,J1761)</f>
        <v>tier - 3</v>
      </c>
    </row>
    <row r="1762" spans="3:15" x14ac:dyDescent="0.35">
      <c r="C1762" t="s">
        <v>1787</v>
      </c>
      <c r="D1762">
        <v>1977</v>
      </c>
      <c r="E1762" t="s">
        <v>35</v>
      </c>
      <c r="F1762">
        <v>25</v>
      </c>
      <c r="G1762">
        <v>2</v>
      </c>
      <c r="H1762">
        <v>16921.09</v>
      </c>
      <c r="I1762" t="s">
        <v>11</v>
      </c>
      <c r="J1762" t="s">
        <v>12</v>
      </c>
      <c r="K1762" t="s">
        <v>249</v>
      </c>
      <c r="L1762" s="16" t="str">
        <f t="shared" si="27"/>
        <v>Aug</v>
      </c>
      <c r="M1762" s="16">
        <f>IF(D1762="?",$R$7,D1762)</f>
        <v>1977</v>
      </c>
      <c r="N1762" s="24" t="str">
        <f>IF(I1762="?",$R$12,I1762)</f>
        <v>tier - 2</v>
      </c>
      <c r="O1762" s="24" t="str">
        <f>IF(J1762="?",$R$18,J1762)</f>
        <v>tier - 3</v>
      </c>
    </row>
    <row r="1763" spans="3:15" x14ac:dyDescent="0.35">
      <c r="C1763" t="s">
        <v>1788</v>
      </c>
      <c r="D1763">
        <v>1980</v>
      </c>
      <c r="E1763" t="s">
        <v>10</v>
      </c>
      <c r="F1763">
        <v>16</v>
      </c>
      <c r="G1763">
        <v>2</v>
      </c>
      <c r="H1763">
        <v>16990.55</v>
      </c>
      <c r="I1763" t="s">
        <v>11</v>
      </c>
      <c r="J1763" t="s">
        <v>12</v>
      </c>
      <c r="K1763" t="s">
        <v>23</v>
      </c>
      <c r="L1763" s="16" t="str">
        <f t="shared" si="27"/>
        <v>Jul</v>
      </c>
      <c r="M1763" s="16">
        <f>IF(D1763="?",$R$7,D1763)</f>
        <v>1980</v>
      </c>
      <c r="N1763" s="24" t="str">
        <f>IF(I1763="?",$R$12,I1763)</f>
        <v>tier - 2</v>
      </c>
      <c r="O1763" s="24" t="str">
        <f>IF(J1763="?",$R$18,J1763)</f>
        <v>tier - 3</v>
      </c>
    </row>
    <row r="1764" spans="3:15" x14ac:dyDescent="0.35">
      <c r="C1764" t="s">
        <v>1789</v>
      </c>
      <c r="D1764">
        <v>1971</v>
      </c>
      <c r="E1764" t="s">
        <v>35</v>
      </c>
      <c r="F1764">
        <v>22</v>
      </c>
      <c r="G1764">
        <v>0</v>
      </c>
      <c r="H1764">
        <v>17016.009999999998</v>
      </c>
      <c r="I1764" t="s">
        <v>11</v>
      </c>
      <c r="J1764" t="s">
        <v>11</v>
      </c>
      <c r="K1764" t="s">
        <v>249</v>
      </c>
      <c r="L1764" s="16" t="str">
        <f t="shared" si="27"/>
        <v>Aug</v>
      </c>
      <c r="M1764" s="16">
        <f>IF(D1764="?",$R$7,D1764)</f>
        <v>1971</v>
      </c>
      <c r="N1764" s="24" t="str">
        <f>IF(I1764="?",$R$12,I1764)</f>
        <v>tier - 2</v>
      </c>
      <c r="O1764" s="24" t="str">
        <f>IF(J1764="?",$R$18,J1764)</f>
        <v>tier - 2</v>
      </c>
    </row>
    <row r="1765" spans="3:15" x14ac:dyDescent="0.35">
      <c r="C1765" t="s">
        <v>1790</v>
      </c>
      <c r="D1765">
        <v>1996</v>
      </c>
      <c r="E1765" t="s">
        <v>18</v>
      </c>
      <c r="F1765">
        <v>10</v>
      </c>
      <c r="G1765">
        <v>0</v>
      </c>
      <c r="H1765">
        <v>17043.34</v>
      </c>
      <c r="I1765" t="s">
        <v>11</v>
      </c>
      <c r="J1765" t="s">
        <v>12</v>
      </c>
      <c r="K1765" t="s">
        <v>13</v>
      </c>
      <c r="L1765" s="16" t="str">
        <f t="shared" si="27"/>
        <v>Jun</v>
      </c>
      <c r="M1765" s="16">
        <f>IF(D1765="?",$R$7,D1765)</f>
        <v>1996</v>
      </c>
      <c r="N1765" s="24" t="str">
        <f>IF(I1765="?",$R$12,I1765)</f>
        <v>tier - 2</v>
      </c>
      <c r="O1765" s="24" t="str">
        <f>IF(J1765="?",$R$18,J1765)</f>
        <v>tier - 3</v>
      </c>
    </row>
    <row r="1766" spans="3:15" x14ac:dyDescent="0.35">
      <c r="C1766" t="s">
        <v>1791</v>
      </c>
      <c r="D1766">
        <v>2003</v>
      </c>
      <c r="E1766" t="s">
        <v>30</v>
      </c>
      <c r="F1766">
        <v>26</v>
      </c>
      <c r="G1766">
        <v>0</v>
      </c>
      <c r="H1766">
        <v>17081.080000000002</v>
      </c>
      <c r="I1766" t="s">
        <v>11</v>
      </c>
      <c r="J1766" t="s">
        <v>11</v>
      </c>
      <c r="K1766" t="s">
        <v>42</v>
      </c>
      <c r="L1766" s="16" t="str">
        <f t="shared" si="27"/>
        <v>Dec</v>
      </c>
      <c r="M1766" s="16">
        <f>IF(D1766="?",$R$7,D1766)</f>
        <v>2003</v>
      </c>
      <c r="N1766" s="24" t="str">
        <f>IF(I1766="?",$R$12,I1766)</f>
        <v>tier - 2</v>
      </c>
      <c r="O1766" s="24" t="str">
        <f>IF(J1766="?",$R$18,J1766)</f>
        <v>tier - 2</v>
      </c>
    </row>
    <row r="1767" spans="3:15" x14ac:dyDescent="0.35">
      <c r="C1767" t="s">
        <v>1792</v>
      </c>
      <c r="D1767">
        <v>2002</v>
      </c>
      <c r="E1767" t="s">
        <v>18</v>
      </c>
      <c r="F1767">
        <v>28</v>
      </c>
      <c r="G1767">
        <v>1</v>
      </c>
      <c r="H1767">
        <v>17085.27</v>
      </c>
      <c r="I1767" t="s">
        <v>11</v>
      </c>
      <c r="J1767" t="s">
        <v>12</v>
      </c>
      <c r="K1767" t="s">
        <v>13</v>
      </c>
      <c r="L1767" s="16" t="str">
        <f t="shared" si="27"/>
        <v>Jun</v>
      </c>
      <c r="M1767" s="16">
        <f>IF(D1767="?",$R$7,D1767)</f>
        <v>2002</v>
      </c>
      <c r="N1767" s="24" t="str">
        <f>IF(I1767="?",$R$12,I1767)</f>
        <v>tier - 2</v>
      </c>
      <c r="O1767" s="24" t="str">
        <f>IF(J1767="?",$R$18,J1767)</f>
        <v>tier - 3</v>
      </c>
    </row>
    <row r="1768" spans="3:15" x14ac:dyDescent="0.35">
      <c r="C1768" t="s">
        <v>1793</v>
      </c>
      <c r="D1768">
        <v>1998</v>
      </c>
      <c r="E1768" t="s">
        <v>18</v>
      </c>
      <c r="F1768">
        <v>3</v>
      </c>
      <c r="G1768">
        <v>4</v>
      </c>
      <c r="H1768">
        <v>17128.43</v>
      </c>
      <c r="I1768" t="s">
        <v>11</v>
      </c>
      <c r="J1768" t="s">
        <v>12</v>
      </c>
      <c r="K1768" t="s">
        <v>168</v>
      </c>
      <c r="L1768" s="16" t="str">
        <f t="shared" si="27"/>
        <v>Jun</v>
      </c>
      <c r="M1768" s="16">
        <f>IF(D1768="?",$R$7,D1768)</f>
        <v>1998</v>
      </c>
      <c r="N1768" s="24" t="str">
        <f>IF(I1768="?",$R$12,I1768)</f>
        <v>tier - 2</v>
      </c>
      <c r="O1768" s="24" t="str">
        <f>IF(J1768="?",$R$18,J1768)</f>
        <v>tier - 3</v>
      </c>
    </row>
    <row r="1769" spans="3:15" x14ac:dyDescent="0.35">
      <c r="C1769" t="s">
        <v>1794</v>
      </c>
      <c r="D1769">
        <v>1965</v>
      </c>
      <c r="E1769" t="s">
        <v>20</v>
      </c>
      <c r="F1769">
        <v>16</v>
      </c>
      <c r="G1769">
        <v>0</v>
      </c>
      <c r="H1769">
        <v>17172.27</v>
      </c>
      <c r="I1769" t="s">
        <v>11</v>
      </c>
      <c r="J1769" t="s">
        <v>11</v>
      </c>
      <c r="K1769" t="s">
        <v>535</v>
      </c>
      <c r="L1769" s="16" t="str">
        <f t="shared" si="27"/>
        <v>Sep</v>
      </c>
      <c r="M1769" s="16">
        <f>IF(D1769="?",$R$7,D1769)</f>
        <v>1965</v>
      </c>
      <c r="N1769" s="24" t="str">
        <f>IF(I1769="?",$R$12,I1769)</f>
        <v>tier - 2</v>
      </c>
      <c r="O1769" s="24" t="str">
        <f>IF(J1769="?",$R$18,J1769)</f>
        <v>tier - 2</v>
      </c>
    </row>
    <row r="1770" spans="3:15" x14ac:dyDescent="0.35">
      <c r="C1770" t="s">
        <v>1795</v>
      </c>
      <c r="D1770">
        <v>1964</v>
      </c>
      <c r="E1770" t="s">
        <v>18</v>
      </c>
      <c r="F1770">
        <v>7</v>
      </c>
      <c r="G1770">
        <v>0</v>
      </c>
      <c r="H1770">
        <v>17174.52</v>
      </c>
      <c r="I1770" t="s">
        <v>11</v>
      </c>
      <c r="J1770" t="s">
        <v>11</v>
      </c>
      <c r="K1770" t="s">
        <v>23</v>
      </c>
      <c r="L1770" s="16" t="str">
        <f t="shared" si="27"/>
        <v>Jun</v>
      </c>
      <c r="M1770" s="16">
        <f>IF(D1770="?",$R$7,D1770)</f>
        <v>1964</v>
      </c>
      <c r="N1770" s="24" t="str">
        <f>IF(I1770="?",$R$12,I1770)</f>
        <v>tier - 2</v>
      </c>
      <c r="O1770" s="24" t="str">
        <f>IF(J1770="?",$R$18,J1770)</f>
        <v>tier - 2</v>
      </c>
    </row>
    <row r="1771" spans="3:15" x14ac:dyDescent="0.35">
      <c r="C1771" t="s">
        <v>1796</v>
      </c>
      <c r="D1771">
        <v>2004</v>
      </c>
      <c r="E1771" t="s">
        <v>35</v>
      </c>
      <c r="F1771">
        <v>18</v>
      </c>
      <c r="G1771">
        <v>1</v>
      </c>
      <c r="H1771">
        <v>17178.68</v>
      </c>
      <c r="I1771" t="s">
        <v>11</v>
      </c>
      <c r="J1771" t="s">
        <v>11</v>
      </c>
      <c r="K1771" t="s">
        <v>166</v>
      </c>
      <c r="L1771" s="16" t="str">
        <f t="shared" si="27"/>
        <v>Aug</v>
      </c>
      <c r="M1771" s="16">
        <f>IF(D1771="?",$R$7,D1771)</f>
        <v>2004</v>
      </c>
      <c r="N1771" s="24" t="str">
        <f>IF(I1771="?",$R$12,I1771)</f>
        <v>tier - 2</v>
      </c>
      <c r="O1771" s="24" t="str">
        <f>IF(J1771="?",$R$18,J1771)</f>
        <v>tier - 2</v>
      </c>
    </row>
    <row r="1772" spans="3:15" x14ac:dyDescent="0.35">
      <c r="C1772" t="s">
        <v>1797</v>
      </c>
      <c r="D1772">
        <v>1982</v>
      </c>
      <c r="E1772" t="s">
        <v>37</v>
      </c>
      <c r="F1772">
        <v>22</v>
      </c>
      <c r="G1772">
        <v>1</v>
      </c>
      <c r="H1772">
        <v>17179.52</v>
      </c>
      <c r="I1772" t="s">
        <v>11</v>
      </c>
      <c r="J1772" t="s">
        <v>16</v>
      </c>
      <c r="K1772" t="s">
        <v>13</v>
      </c>
      <c r="L1772" s="16" t="str">
        <f t="shared" si="27"/>
        <v>Oct</v>
      </c>
      <c r="M1772" s="16">
        <f>IF(D1772="?",$R$7,D1772)</f>
        <v>1982</v>
      </c>
      <c r="N1772" s="24" t="str">
        <f>IF(I1772="?",$R$12,I1772)</f>
        <v>tier - 2</v>
      </c>
      <c r="O1772" s="24" t="str">
        <f>IF(J1772="?",$R$18,J1772)</f>
        <v>tier - 1</v>
      </c>
    </row>
    <row r="1773" spans="3:15" x14ac:dyDescent="0.35">
      <c r="C1773" t="s">
        <v>1798</v>
      </c>
      <c r="D1773">
        <v>1975</v>
      </c>
      <c r="E1773" t="s">
        <v>35</v>
      </c>
      <c r="F1773">
        <v>25</v>
      </c>
      <c r="G1773">
        <v>1</v>
      </c>
      <c r="H1773">
        <v>17253.43</v>
      </c>
      <c r="I1773" t="s">
        <v>11</v>
      </c>
      <c r="J1773" t="s">
        <v>12</v>
      </c>
      <c r="K1773" t="s">
        <v>535</v>
      </c>
      <c r="L1773" s="16" t="str">
        <f t="shared" si="27"/>
        <v>Aug</v>
      </c>
      <c r="M1773" s="16">
        <f>IF(D1773="?",$R$7,D1773)</f>
        <v>1975</v>
      </c>
      <c r="N1773" s="24" t="str">
        <f>IF(I1773="?",$R$12,I1773)</f>
        <v>tier - 2</v>
      </c>
      <c r="O1773" s="24" t="str">
        <f>IF(J1773="?",$R$18,J1773)</f>
        <v>tier - 3</v>
      </c>
    </row>
    <row r="1774" spans="3:15" x14ac:dyDescent="0.35">
      <c r="C1774" t="s">
        <v>1799</v>
      </c>
      <c r="D1774">
        <v>1963</v>
      </c>
      <c r="E1774" t="s">
        <v>10</v>
      </c>
      <c r="F1774">
        <v>12</v>
      </c>
      <c r="G1774">
        <v>0</v>
      </c>
      <c r="H1774">
        <v>17337.580000000002</v>
      </c>
      <c r="I1774" t="s">
        <v>11</v>
      </c>
      <c r="J1774" t="s">
        <v>12</v>
      </c>
      <c r="K1774" t="s">
        <v>249</v>
      </c>
      <c r="L1774" s="16" t="str">
        <f t="shared" si="27"/>
        <v>Jul</v>
      </c>
      <c r="M1774" s="16">
        <f>IF(D1774="?",$R$7,D1774)</f>
        <v>1963</v>
      </c>
      <c r="N1774" s="24" t="str">
        <f>IF(I1774="?",$R$12,I1774)</f>
        <v>tier - 2</v>
      </c>
      <c r="O1774" s="24" t="str">
        <f>IF(J1774="?",$R$18,J1774)</f>
        <v>tier - 3</v>
      </c>
    </row>
    <row r="1775" spans="3:15" x14ac:dyDescent="0.35">
      <c r="C1775" t="s">
        <v>1800</v>
      </c>
      <c r="D1775">
        <v>2003</v>
      </c>
      <c r="E1775" t="s">
        <v>15</v>
      </c>
      <c r="F1775">
        <v>1</v>
      </c>
      <c r="G1775">
        <v>0</v>
      </c>
      <c r="H1775">
        <v>17352.68</v>
      </c>
      <c r="I1775" t="s">
        <v>11</v>
      </c>
      <c r="J1775" t="s">
        <v>12</v>
      </c>
      <c r="K1775" t="s">
        <v>23</v>
      </c>
      <c r="L1775" s="16" t="str">
        <f t="shared" si="27"/>
        <v>Nov</v>
      </c>
      <c r="M1775" s="16">
        <f>IF(D1775="?",$R$7,D1775)</f>
        <v>2003</v>
      </c>
      <c r="N1775" s="24" t="str">
        <f>IF(I1775="?",$R$12,I1775)</f>
        <v>tier - 2</v>
      </c>
      <c r="O1775" s="24" t="str">
        <f>IF(J1775="?",$R$18,J1775)</f>
        <v>tier - 3</v>
      </c>
    </row>
    <row r="1776" spans="3:15" x14ac:dyDescent="0.35">
      <c r="C1776" t="s">
        <v>1801</v>
      </c>
      <c r="D1776">
        <v>1992</v>
      </c>
      <c r="E1776" t="s">
        <v>37</v>
      </c>
      <c r="F1776">
        <v>18</v>
      </c>
      <c r="G1776">
        <v>2</v>
      </c>
      <c r="H1776">
        <v>17361.77</v>
      </c>
      <c r="I1776" t="s">
        <v>11</v>
      </c>
      <c r="J1776" t="s">
        <v>16</v>
      </c>
      <c r="K1776" t="s">
        <v>23</v>
      </c>
      <c r="L1776" s="16" t="str">
        <f t="shared" si="27"/>
        <v>Oct</v>
      </c>
      <c r="M1776" s="16">
        <f>IF(D1776="?",$R$7,D1776)</f>
        <v>1992</v>
      </c>
      <c r="N1776" s="24" t="str">
        <f>IF(I1776="?",$R$12,I1776)</f>
        <v>tier - 2</v>
      </c>
      <c r="O1776" s="24" t="str">
        <f>IF(J1776="?",$R$18,J1776)</f>
        <v>tier - 1</v>
      </c>
    </row>
    <row r="1777" spans="3:15" x14ac:dyDescent="0.35">
      <c r="C1777" t="s">
        <v>1802</v>
      </c>
      <c r="D1777">
        <v>2003</v>
      </c>
      <c r="E1777" t="s">
        <v>15</v>
      </c>
      <c r="F1777">
        <v>2</v>
      </c>
      <c r="G1777">
        <v>0</v>
      </c>
      <c r="H1777">
        <v>17468.98</v>
      </c>
      <c r="I1777" t="s">
        <v>11</v>
      </c>
      <c r="J1777" t="s">
        <v>16</v>
      </c>
      <c r="K1777" t="s">
        <v>23</v>
      </c>
      <c r="L1777" s="16" t="str">
        <f t="shared" si="27"/>
        <v>Nov</v>
      </c>
      <c r="M1777" s="16">
        <f>IF(D1777="?",$R$7,D1777)</f>
        <v>2003</v>
      </c>
      <c r="N1777" s="24" t="str">
        <f>IF(I1777="?",$R$12,I1777)</f>
        <v>tier - 2</v>
      </c>
      <c r="O1777" s="24" t="str">
        <f>IF(J1777="?",$R$18,J1777)</f>
        <v>tier - 1</v>
      </c>
    </row>
    <row r="1778" spans="3:15" x14ac:dyDescent="0.35">
      <c r="C1778" t="s">
        <v>1803</v>
      </c>
      <c r="D1778">
        <v>1971</v>
      </c>
      <c r="E1778" t="s">
        <v>18</v>
      </c>
      <c r="F1778">
        <v>8</v>
      </c>
      <c r="G1778">
        <v>0</v>
      </c>
      <c r="H1778">
        <v>17479.53</v>
      </c>
      <c r="I1778" t="s">
        <v>16</v>
      </c>
      <c r="J1778" t="s">
        <v>16</v>
      </c>
      <c r="K1778" t="s">
        <v>23</v>
      </c>
      <c r="L1778" s="16" t="str">
        <f t="shared" si="27"/>
        <v>Jun</v>
      </c>
      <c r="M1778" s="16">
        <f>IF(D1778="?",$R$7,D1778)</f>
        <v>1971</v>
      </c>
      <c r="N1778" s="24" t="str">
        <f>IF(I1778="?",$R$12,I1778)</f>
        <v>tier - 1</v>
      </c>
      <c r="O1778" s="24" t="str">
        <f>IF(J1778="?",$R$18,J1778)</f>
        <v>tier - 1</v>
      </c>
    </row>
    <row r="1779" spans="3:15" x14ac:dyDescent="0.35">
      <c r="C1779" t="s">
        <v>1804</v>
      </c>
      <c r="D1779">
        <v>1990</v>
      </c>
      <c r="E1779" t="s">
        <v>30</v>
      </c>
      <c r="F1779">
        <v>29</v>
      </c>
      <c r="G1779">
        <v>0</v>
      </c>
      <c r="H1779">
        <v>17496.310000000001</v>
      </c>
      <c r="I1779" t="s">
        <v>16</v>
      </c>
      <c r="J1779" t="s">
        <v>11</v>
      </c>
      <c r="K1779" t="s">
        <v>42</v>
      </c>
      <c r="L1779" s="16" t="str">
        <f t="shared" si="27"/>
        <v>Dec</v>
      </c>
      <c r="M1779" s="16">
        <f>IF(D1779="?",$R$7,D1779)</f>
        <v>1990</v>
      </c>
      <c r="N1779" s="24" t="str">
        <f>IF(I1779="?",$R$12,I1779)</f>
        <v>tier - 1</v>
      </c>
      <c r="O1779" s="24" t="str">
        <f>IF(J1779="?",$R$18,J1779)</f>
        <v>tier - 2</v>
      </c>
    </row>
    <row r="1780" spans="3:15" x14ac:dyDescent="0.35">
      <c r="C1780" t="s">
        <v>1805</v>
      </c>
      <c r="D1780">
        <v>1965</v>
      </c>
      <c r="E1780" t="s">
        <v>18</v>
      </c>
      <c r="F1780">
        <v>16</v>
      </c>
      <c r="G1780">
        <v>0</v>
      </c>
      <c r="H1780">
        <v>17505.650000000001</v>
      </c>
      <c r="I1780" t="s">
        <v>16</v>
      </c>
      <c r="J1780" t="s">
        <v>11</v>
      </c>
      <c r="K1780" t="s">
        <v>249</v>
      </c>
      <c r="L1780" s="16" t="str">
        <f t="shared" si="27"/>
        <v>Jun</v>
      </c>
      <c r="M1780" s="16">
        <f>IF(D1780="?",$R$7,D1780)</f>
        <v>1965</v>
      </c>
      <c r="N1780" s="24" t="str">
        <f>IF(I1780="?",$R$12,I1780)</f>
        <v>tier - 1</v>
      </c>
      <c r="O1780" s="24" t="str">
        <f>IF(J1780="?",$R$18,J1780)</f>
        <v>tier - 2</v>
      </c>
    </row>
    <row r="1781" spans="3:15" x14ac:dyDescent="0.35">
      <c r="C1781" t="s">
        <v>1806</v>
      </c>
      <c r="D1781">
        <v>1968</v>
      </c>
      <c r="E1781" t="s">
        <v>10</v>
      </c>
      <c r="F1781">
        <v>12</v>
      </c>
      <c r="G1781">
        <v>0</v>
      </c>
      <c r="H1781">
        <v>17507.47</v>
      </c>
      <c r="I1781" t="s">
        <v>16</v>
      </c>
      <c r="J1781" t="s">
        <v>16</v>
      </c>
      <c r="K1781" t="s">
        <v>535</v>
      </c>
      <c r="L1781" s="16" t="str">
        <f t="shared" si="27"/>
        <v>Jul</v>
      </c>
      <c r="M1781" s="16">
        <f>IF(D1781="?",$R$7,D1781)</f>
        <v>1968</v>
      </c>
      <c r="N1781" s="24" t="str">
        <f>IF(I1781="?",$R$12,I1781)</f>
        <v>tier - 1</v>
      </c>
      <c r="O1781" s="24" t="str">
        <f>IF(J1781="?",$R$18,J1781)</f>
        <v>tier - 1</v>
      </c>
    </row>
    <row r="1782" spans="3:15" x14ac:dyDescent="0.35">
      <c r="C1782" t="s">
        <v>1807</v>
      </c>
      <c r="D1782">
        <v>1963</v>
      </c>
      <c r="E1782" t="s">
        <v>15</v>
      </c>
      <c r="F1782">
        <v>16</v>
      </c>
      <c r="G1782">
        <v>0</v>
      </c>
      <c r="H1782">
        <v>17556.88</v>
      </c>
      <c r="I1782" t="s">
        <v>16</v>
      </c>
      <c r="J1782" t="s">
        <v>11</v>
      </c>
      <c r="K1782" t="s">
        <v>23</v>
      </c>
      <c r="L1782" s="16" t="str">
        <f t="shared" si="27"/>
        <v>Nov</v>
      </c>
      <c r="M1782" s="16">
        <f>IF(D1782="?",$R$7,D1782)</f>
        <v>1963</v>
      </c>
      <c r="N1782" s="24" t="str">
        <f>IF(I1782="?",$R$12,I1782)</f>
        <v>tier - 1</v>
      </c>
      <c r="O1782" s="24" t="str">
        <f>IF(J1782="?",$R$18,J1782)</f>
        <v>tier - 2</v>
      </c>
    </row>
    <row r="1783" spans="3:15" x14ac:dyDescent="0.35">
      <c r="C1783" t="s">
        <v>1808</v>
      </c>
      <c r="D1783">
        <v>2002</v>
      </c>
      <c r="E1783" t="s">
        <v>35</v>
      </c>
      <c r="F1783">
        <v>25</v>
      </c>
      <c r="G1783">
        <v>1</v>
      </c>
      <c r="H1783">
        <v>17560.38</v>
      </c>
      <c r="I1783" t="s">
        <v>16</v>
      </c>
      <c r="J1783" t="s">
        <v>16</v>
      </c>
      <c r="K1783" t="s">
        <v>23</v>
      </c>
      <c r="L1783" s="16" t="str">
        <f t="shared" si="27"/>
        <v>Aug</v>
      </c>
      <c r="M1783" s="16">
        <f>IF(D1783="?",$R$7,D1783)</f>
        <v>2002</v>
      </c>
      <c r="N1783" s="24" t="str">
        <f>IF(I1783="?",$R$12,I1783)</f>
        <v>tier - 1</v>
      </c>
      <c r="O1783" s="24" t="str">
        <f>IF(J1783="?",$R$18,J1783)</f>
        <v>tier - 1</v>
      </c>
    </row>
    <row r="1784" spans="3:15" x14ac:dyDescent="0.35">
      <c r="C1784" t="s">
        <v>1809</v>
      </c>
      <c r="D1784">
        <v>1970</v>
      </c>
      <c r="E1784" t="s">
        <v>10</v>
      </c>
      <c r="F1784">
        <v>26</v>
      </c>
      <c r="G1784">
        <v>0</v>
      </c>
      <c r="H1784">
        <v>17584.72</v>
      </c>
      <c r="I1784" t="s">
        <v>16</v>
      </c>
      <c r="J1784" t="s">
        <v>12</v>
      </c>
      <c r="K1784" t="s">
        <v>23</v>
      </c>
      <c r="L1784" s="16" t="str">
        <f t="shared" si="27"/>
        <v>Jul</v>
      </c>
      <c r="M1784" s="16">
        <f>IF(D1784="?",$R$7,D1784)</f>
        <v>1970</v>
      </c>
      <c r="N1784" s="24" t="str">
        <f>IF(I1784="?",$R$12,I1784)</f>
        <v>tier - 1</v>
      </c>
      <c r="O1784" s="24" t="str">
        <f>IF(J1784="?",$R$18,J1784)</f>
        <v>tier - 3</v>
      </c>
    </row>
    <row r="1785" spans="3:15" x14ac:dyDescent="0.35">
      <c r="C1785" t="s">
        <v>1810</v>
      </c>
      <c r="D1785">
        <v>1990</v>
      </c>
      <c r="E1785" t="s">
        <v>37</v>
      </c>
      <c r="F1785">
        <v>25</v>
      </c>
      <c r="G1785">
        <v>1</v>
      </c>
      <c r="H1785">
        <v>17626.240000000002</v>
      </c>
      <c r="I1785" t="s">
        <v>16</v>
      </c>
      <c r="J1785" t="s">
        <v>12</v>
      </c>
      <c r="K1785" t="s">
        <v>13</v>
      </c>
      <c r="L1785" s="16" t="str">
        <f t="shared" si="27"/>
        <v>Oct</v>
      </c>
      <c r="M1785" s="16">
        <f>IF(D1785="?",$R$7,D1785)</f>
        <v>1990</v>
      </c>
      <c r="N1785" s="24" t="str">
        <f>IF(I1785="?",$R$12,I1785)</f>
        <v>tier - 1</v>
      </c>
      <c r="O1785" s="24" t="str">
        <f>IF(J1785="?",$R$18,J1785)</f>
        <v>tier - 3</v>
      </c>
    </row>
    <row r="1786" spans="3:15" x14ac:dyDescent="0.35">
      <c r="C1786" t="s">
        <v>1811</v>
      </c>
      <c r="D1786">
        <v>1994</v>
      </c>
      <c r="E1786" t="s">
        <v>10</v>
      </c>
      <c r="F1786">
        <v>1</v>
      </c>
      <c r="G1786">
        <v>3</v>
      </c>
      <c r="H1786">
        <v>17663.14</v>
      </c>
      <c r="I1786" t="s">
        <v>16</v>
      </c>
      <c r="J1786" t="s">
        <v>12</v>
      </c>
      <c r="K1786" t="s">
        <v>13</v>
      </c>
      <c r="L1786" s="16" t="str">
        <f t="shared" si="27"/>
        <v>Jul</v>
      </c>
      <c r="M1786" s="16">
        <f>IF(D1786="?",$R$7,D1786)</f>
        <v>1994</v>
      </c>
      <c r="N1786" s="24" t="str">
        <f>IF(I1786="?",$R$12,I1786)</f>
        <v>tier - 1</v>
      </c>
      <c r="O1786" s="24" t="str">
        <f>IF(J1786="?",$R$18,J1786)</f>
        <v>tier - 3</v>
      </c>
    </row>
    <row r="1787" spans="3:15" x14ac:dyDescent="0.35">
      <c r="C1787" t="s">
        <v>1812</v>
      </c>
      <c r="D1787">
        <v>2003</v>
      </c>
      <c r="E1787" t="s">
        <v>10</v>
      </c>
      <c r="F1787">
        <v>14</v>
      </c>
      <c r="G1787">
        <v>0</v>
      </c>
      <c r="H1787">
        <v>17748.509999999998</v>
      </c>
      <c r="I1787" t="s">
        <v>16</v>
      </c>
      <c r="J1787" t="s">
        <v>16</v>
      </c>
      <c r="K1787" t="s">
        <v>23</v>
      </c>
      <c r="L1787" s="16" t="str">
        <f t="shared" si="27"/>
        <v>Jul</v>
      </c>
      <c r="M1787" s="16">
        <f>IF(D1787="?",$R$7,D1787)</f>
        <v>2003</v>
      </c>
      <c r="N1787" s="24" t="str">
        <f>IF(I1787="?",$R$12,I1787)</f>
        <v>tier - 1</v>
      </c>
      <c r="O1787" s="24" t="str">
        <f>IF(J1787="?",$R$18,J1787)</f>
        <v>tier - 1</v>
      </c>
    </row>
    <row r="1788" spans="3:15" x14ac:dyDescent="0.35">
      <c r="C1788" t="s">
        <v>1813</v>
      </c>
      <c r="D1788">
        <v>1966</v>
      </c>
      <c r="E1788" t="s">
        <v>18</v>
      </c>
      <c r="F1788">
        <v>21</v>
      </c>
      <c r="G1788">
        <v>0</v>
      </c>
      <c r="H1788">
        <v>17777.73</v>
      </c>
      <c r="I1788" t="s">
        <v>16</v>
      </c>
      <c r="J1788" t="s">
        <v>12</v>
      </c>
      <c r="K1788" t="s">
        <v>23</v>
      </c>
      <c r="L1788" s="16" t="str">
        <f t="shared" si="27"/>
        <v>Jun</v>
      </c>
      <c r="M1788" s="16">
        <f>IF(D1788="?",$R$7,D1788)</f>
        <v>1966</v>
      </c>
      <c r="N1788" s="24" t="str">
        <f>IF(I1788="?",$R$12,I1788)</f>
        <v>tier - 1</v>
      </c>
      <c r="O1788" s="24" t="str">
        <f>IF(J1788="?",$R$18,J1788)</f>
        <v>tier - 3</v>
      </c>
    </row>
    <row r="1789" spans="3:15" x14ac:dyDescent="0.35">
      <c r="C1789" t="s">
        <v>1814</v>
      </c>
      <c r="D1789">
        <v>1979</v>
      </c>
      <c r="E1789" t="s">
        <v>37</v>
      </c>
      <c r="F1789">
        <v>10</v>
      </c>
      <c r="G1789">
        <v>2</v>
      </c>
      <c r="H1789">
        <v>17779.939999999999</v>
      </c>
      <c r="I1789" t="s">
        <v>16</v>
      </c>
      <c r="J1789" t="s">
        <v>11</v>
      </c>
      <c r="K1789" t="s">
        <v>23</v>
      </c>
      <c r="L1789" s="16" t="str">
        <f t="shared" si="27"/>
        <v>Oct</v>
      </c>
      <c r="M1789" s="16">
        <f>IF(D1789="?",$R$7,D1789)</f>
        <v>1979</v>
      </c>
      <c r="N1789" s="24" t="str">
        <f>IF(I1789="?",$R$12,I1789)</f>
        <v>tier - 1</v>
      </c>
      <c r="O1789" s="24" t="str">
        <f>IF(J1789="?",$R$18,J1789)</f>
        <v>tier - 2</v>
      </c>
    </row>
    <row r="1790" spans="3:15" x14ac:dyDescent="0.35">
      <c r="C1790" t="s">
        <v>1815</v>
      </c>
      <c r="D1790">
        <v>1963</v>
      </c>
      <c r="E1790" t="s">
        <v>30</v>
      </c>
      <c r="F1790">
        <v>8</v>
      </c>
      <c r="G1790">
        <v>0</v>
      </c>
      <c r="H1790">
        <v>17832.599999999999</v>
      </c>
      <c r="I1790" t="s">
        <v>16</v>
      </c>
      <c r="J1790" t="s">
        <v>11</v>
      </c>
      <c r="K1790" t="s">
        <v>23</v>
      </c>
      <c r="L1790" s="16" t="str">
        <f t="shared" si="27"/>
        <v>Dec</v>
      </c>
      <c r="M1790" s="16">
        <f>IF(D1790="?",$R$7,D1790)</f>
        <v>1963</v>
      </c>
      <c r="N1790" s="24" t="str">
        <f>IF(I1790="?",$R$12,I1790)</f>
        <v>tier - 1</v>
      </c>
      <c r="O1790" s="24" t="str">
        <f>IF(J1790="?",$R$18,J1790)</f>
        <v>tier - 2</v>
      </c>
    </row>
    <row r="1791" spans="3:15" x14ac:dyDescent="0.35">
      <c r="C1791" t="s">
        <v>1816</v>
      </c>
      <c r="D1791">
        <v>1976</v>
      </c>
      <c r="E1791" t="s">
        <v>30</v>
      </c>
      <c r="F1791">
        <v>12</v>
      </c>
      <c r="G1791">
        <v>2</v>
      </c>
      <c r="H1791">
        <v>17862.919999999998</v>
      </c>
      <c r="I1791" t="s">
        <v>16</v>
      </c>
      <c r="J1791" t="s">
        <v>11</v>
      </c>
      <c r="K1791" t="s">
        <v>23</v>
      </c>
      <c r="L1791" s="16" t="str">
        <f t="shared" si="27"/>
        <v>Dec</v>
      </c>
      <c r="M1791" s="16">
        <f>IF(D1791="?",$R$7,D1791)</f>
        <v>1976</v>
      </c>
      <c r="N1791" s="24" t="str">
        <f>IF(I1791="?",$R$12,I1791)</f>
        <v>tier - 1</v>
      </c>
      <c r="O1791" s="24" t="str">
        <f>IF(J1791="?",$R$18,J1791)</f>
        <v>tier - 2</v>
      </c>
    </row>
    <row r="1792" spans="3:15" x14ac:dyDescent="0.35">
      <c r="C1792" t="s">
        <v>1817</v>
      </c>
      <c r="D1792">
        <v>1997</v>
      </c>
      <c r="E1792" t="s">
        <v>35</v>
      </c>
      <c r="F1792">
        <v>26</v>
      </c>
      <c r="G1792">
        <v>0</v>
      </c>
      <c r="H1792">
        <v>17878.900000000001</v>
      </c>
      <c r="I1792" t="s">
        <v>16</v>
      </c>
      <c r="J1792" t="s">
        <v>11</v>
      </c>
      <c r="K1792" t="s">
        <v>247</v>
      </c>
      <c r="L1792" s="16" t="str">
        <f t="shared" si="27"/>
        <v>Aug</v>
      </c>
      <c r="M1792" s="16">
        <f>IF(D1792="?",$R$7,D1792)</f>
        <v>1997</v>
      </c>
      <c r="N1792" s="24" t="str">
        <f>IF(I1792="?",$R$12,I1792)</f>
        <v>tier - 1</v>
      </c>
      <c r="O1792" s="24" t="str">
        <f>IF(J1792="?",$R$18,J1792)</f>
        <v>tier - 2</v>
      </c>
    </row>
    <row r="1793" spans="3:15" x14ac:dyDescent="0.35">
      <c r="C1793" t="s">
        <v>1818</v>
      </c>
      <c r="D1793">
        <v>1979</v>
      </c>
      <c r="E1793" t="s">
        <v>15</v>
      </c>
      <c r="F1793">
        <v>12</v>
      </c>
      <c r="G1793">
        <v>2</v>
      </c>
      <c r="H1793">
        <v>17882.669999999998</v>
      </c>
      <c r="I1793" t="s">
        <v>16</v>
      </c>
      <c r="J1793" t="s">
        <v>12</v>
      </c>
      <c r="K1793" t="s">
        <v>23</v>
      </c>
      <c r="L1793" s="16" t="str">
        <f t="shared" si="27"/>
        <v>Nov</v>
      </c>
      <c r="M1793" s="16">
        <f>IF(D1793="?",$R$7,D1793)</f>
        <v>1979</v>
      </c>
      <c r="N1793" s="24" t="str">
        <f>IF(I1793="?",$R$12,I1793)</f>
        <v>tier - 1</v>
      </c>
      <c r="O1793" s="24" t="str">
        <f>IF(J1793="?",$R$18,J1793)</f>
        <v>tier - 3</v>
      </c>
    </row>
    <row r="1794" spans="3:15" x14ac:dyDescent="0.35">
      <c r="C1794" t="s">
        <v>1819</v>
      </c>
      <c r="D1794">
        <v>1989</v>
      </c>
      <c r="E1794" t="s">
        <v>30</v>
      </c>
      <c r="F1794">
        <v>4</v>
      </c>
      <c r="G1794">
        <v>0</v>
      </c>
      <c r="H1794">
        <v>17904.53</v>
      </c>
      <c r="I1794" t="s">
        <v>16</v>
      </c>
      <c r="J1794" t="s">
        <v>11</v>
      </c>
      <c r="K1794" t="s">
        <v>356</v>
      </c>
      <c r="L1794" s="16" t="str">
        <f t="shared" si="27"/>
        <v>Dec</v>
      </c>
      <c r="M1794" s="16">
        <f>IF(D1794="?",$R$7,D1794)</f>
        <v>1989</v>
      </c>
      <c r="N1794" s="24" t="str">
        <f>IF(I1794="?",$R$12,I1794)</f>
        <v>tier - 1</v>
      </c>
      <c r="O1794" s="24" t="str">
        <f>IF(J1794="?",$R$18,J1794)</f>
        <v>tier - 2</v>
      </c>
    </row>
    <row r="1795" spans="3:15" x14ac:dyDescent="0.35">
      <c r="C1795" t="s">
        <v>1820</v>
      </c>
      <c r="D1795">
        <v>1977</v>
      </c>
      <c r="E1795" t="s">
        <v>37</v>
      </c>
      <c r="F1795">
        <v>17</v>
      </c>
      <c r="G1795">
        <v>0</v>
      </c>
      <c r="H1795">
        <v>17929.3</v>
      </c>
      <c r="I1795" t="s">
        <v>16</v>
      </c>
      <c r="J1795" t="s">
        <v>11</v>
      </c>
      <c r="K1795" t="s">
        <v>13</v>
      </c>
      <c r="L1795" s="16" t="str">
        <f t="shared" si="27"/>
        <v>Oct</v>
      </c>
      <c r="M1795" s="16">
        <f>IF(D1795="?",$R$7,D1795)</f>
        <v>1977</v>
      </c>
      <c r="N1795" s="24" t="str">
        <f>IF(I1795="?",$R$12,I1795)</f>
        <v>tier - 1</v>
      </c>
      <c r="O1795" s="24" t="str">
        <f>IF(J1795="?",$R$18,J1795)</f>
        <v>tier - 2</v>
      </c>
    </row>
    <row r="1796" spans="3:15" x14ac:dyDescent="0.35">
      <c r="C1796" t="s">
        <v>1821</v>
      </c>
      <c r="D1796">
        <v>2001</v>
      </c>
      <c r="E1796" t="s">
        <v>20</v>
      </c>
      <c r="F1796">
        <v>28</v>
      </c>
      <c r="G1796">
        <v>4</v>
      </c>
      <c r="H1796">
        <v>17942.11</v>
      </c>
      <c r="I1796" t="s">
        <v>16</v>
      </c>
      <c r="J1796" t="s">
        <v>11</v>
      </c>
      <c r="K1796" t="s">
        <v>42</v>
      </c>
      <c r="L1796" s="16" t="str">
        <f t="shared" si="27"/>
        <v>Sep</v>
      </c>
      <c r="M1796" s="16">
        <f>IF(D1796="?",$R$7,D1796)</f>
        <v>2001</v>
      </c>
      <c r="N1796" s="24" t="str">
        <f>IF(I1796="?",$R$12,I1796)</f>
        <v>tier - 1</v>
      </c>
      <c r="O1796" s="24" t="str">
        <f>IF(J1796="?",$R$18,J1796)</f>
        <v>tier - 2</v>
      </c>
    </row>
    <row r="1797" spans="3:15" x14ac:dyDescent="0.35">
      <c r="C1797" t="s">
        <v>1822</v>
      </c>
      <c r="D1797">
        <v>1975</v>
      </c>
      <c r="E1797" t="s">
        <v>18</v>
      </c>
      <c r="F1797">
        <v>27</v>
      </c>
      <c r="G1797">
        <v>1</v>
      </c>
      <c r="H1797">
        <v>18031.16</v>
      </c>
      <c r="I1797" t="s">
        <v>16</v>
      </c>
      <c r="J1797" t="s">
        <v>12</v>
      </c>
      <c r="K1797" t="s">
        <v>249</v>
      </c>
      <c r="L1797" s="16" t="str">
        <f t="shared" si="27"/>
        <v>Jun</v>
      </c>
      <c r="M1797" s="16">
        <f>IF(D1797="?",$R$7,D1797)</f>
        <v>1975</v>
      </c>
      <c r="N1797" s="24" t="str">
        <f>IF(I1797="?",$R$12,I1797)</f>
        <v>tier - 1</v>
      </c>
      <c r="O1797" s="24" t="str">
        <f>IF(J1797="?",$R$18,J1797)</f>
        <v>tier - 3</v>
      </c>
    </row>
    <row r="1798" spans="3:15" x14ac:dyDescent="0.35">
      <c r="C1798" t="s">
        <v>1823</v>
      </c>
      <c r="D1798">
        <v>1965</v>
      </c>
      <c r="E1798" t="s">
        <v>37</v>
      </c>
      <c r="F1798">
        <v>17</v>
      </c>
      <c r="G1798">
        <v>0</v>
      </c>
      <c r="H1798">
        <v>18031.189999999999</v>
      </c>
      <c r="I1798" t="s">
        <v>16</v>
      </c>
      <c r="J1798" t="s">
        <v>11</v>
      </c>
      <c r="K1798" t="s">
        <v>23</v>
      </c>
      <c r="L1798" s="16" t="str">
        <f t="shared" si="27"/>
        <v>Oct</v>
      </c>
      <c r="M1798" s="16">
        <f>IF(D1798="?",$R$7,D1798)</f>
        <v>1965</v>
      </c>
      <c r="N1798" s="24" t="str">
        <f>IF(I1798="?",$R$12,I1798)</f>
        <v>tier - 1</v>
      </c>
      <c r="O1798" s="24" t="str">
        <f>IF(J1798="?",$R$18,J1798)</f>
        <v>tier - 2</v>
      </c>
    </row>
    <row r="1799" spans="3:15" x14ac:dyDescent="0.35">
      <c r="C1799" t="s">
        <v>1824</v>
      </c>
      <c r="D1799">
        <v>1999</v>
      </c>
      <c r="E1799" t="s">
        <v>37</v>
      </c>
      <c r="F1799">
        <v>24</v>
      </c>
      <c r="G1799">
        <v>0</v>
      </c>
      <c r="H1799">
        <v>18033.97</v>
      </c>
      <c r="I1799" t="s">
        <v>16</v>
      </c>
      <c r="J1799" t="s">
        <v>16</v>
      </c>
      <c r="K1799" t="s">
        <v>23</v>
      </c>
      <c r="L1799" s="16" t="str">
        <f t="shared" si="27"/>
        <v>Oct</v>
      </c>
      <c r="M1799" s="16">
        <f>IF(D1799="?",$R$7,D1799)</f>
        <v>1999</v>
      </c>
      <c r="N1799" s="24" t="str">
        <f>IF(I1799="?",$R$12,I1799)</f>
        <v>tier - 1</v>
      </c>
      <c r="O1799" s="24" t="str">
        <f>IF(J1799="?",$R$18,J1799)</f>
        <v>tier - 1</v>
      </c>
    </row>
    <row r="1800" spans="3:15" x14ac:dyDescent="0.35">
      <c r="C1800" t="s">
        <v>1825</v>
      </c>
      <c r="D1800">
        <v>1993</v>
      </c>
      <c r="E1800" t="s">
        <v>10</v>
      </c>
      <c r="F1800">
        <v>12</v>
      </c>
      <c r="G1800">
        <v>2</v>
      </c>
      <c r="H1800">
        <v>18157.88</v>
      </c>
      <c r="I1800" t="s">
        <v>16</v>
      </c>
      <c r="J1800" t="s">
        <v>16</v>
      </c>
      <c r="K1800" t="s">
        <v>23</v>
      </c>
      <c r="L1800" s="16" t="str">
        <f t="shared" si="27"/>
        <v>Jul</v>
      </c>
      <c r="M1800" s="16">
        <f>IF(D1800="?",$R$7,D1800)</f>
        <v>1993</v>
      </c>
      <c r="N1800" s="24" t="str">
        <f>IF(I1800="?",$R$12,I1800)</f>
        <v>tier - 1</v>
      </c>
      <c r="O1800" s="24" t="str">
        <f>IF(J1800="?",$R$18,J1800)</f>
        <v>tier - 1</v>
      </c>
    </row>
    <row r="1801" spans="3:15" x14ac:dyDescent="0.35">
      <c r="C1801" t="s">
        <v>1826</v>
      </c>
      <c r="D1801">
        <v>1963</v>
      </c>
      <c r="E1801" t="s">
        <v>10</v>
      </c>
      <c r="F1801">
        <v>4</v>
      </c>
      <c r="G1801">
        <v>0</v>
      </c>
      <c r="H1801">
        <v>18208.34</v>
      </c>
      <c r="I1801" t="s">
        <v>16</v>
      </c>
      <c r="J1801" t="s">
        <v>11</v>
      </c>
      <c r="K1801" t="s">
        <v>535</v>
      </c>
      <c r="L1801" s="16" t="str">
        <f t="shared" ref="L1801:L1864" si="28">IF(E1801="?","SEP",E1801)</f>
        <v>Jul</v>
      </c>
      <c r="M1801" s="16">
        <f>IF(D1801="?",$R$7,D1801)</f>
        <v>1963</v>
      </c>
      <c r="N1801" s="24" t="str">
        <f>IF(I1801="?",$R$12,I1801)</f>
        <v>tier - 1</v>
      </c>
      <c r="O1801" s="24" t="str">
        <f>IF(J1801="?",$R$18,J1801)</f>
        <v>tier - 2</v>
      </c>
    </row>
    <row r="1802" spans="3:15" x14ac:dyDescent="0.35">
      <c r="C1802" t="s">
        <v>1827</v>
      </c>
      <c r="D1802">
        <v>1997</v>
      </c>
      <c r="E1802" t="s">
        <v>18</v>
      </c>
      <c r="F1802">
        <v>15</v>
      </c>
      <c r="G1802">
        <v>1</v>
      </c>
      <c r="H1802">
        <v>18218.16</v>
      </c>
      <c r="I1802" t="s">
        <v>16</v>
      </c>
      <c r="J1802" t="s">
        <v>16</v>
      </c>
      <c r="K1802" t="s">
        <v>13</v>
      </c>
      <c r="L1802" s="16" t="str">
        <f t="shared" si="28"/>
        <v>Jun</v>
      </c>
      <c r="M1802" s="16">
        <f>IF(D1802="?",$R$7,D1802)</f>
        <v>1997</v>
      </c>
      <c r="N1802" s="24" t="str">
        <f>IF(I1802="?",$R$12,I1802)</f>
        <v>tier - 1</v>
      </c>
      <c r="O1802" s="24" t="str">
        <f>IF(J1802="?",$R$18,J1802)</f>
        <v>tier - 1</v>
      </c>
    </row>
    <row r="1803" spans="3:15" x14ac:dyDescent="0.35">
      <c r="C1803" t="s">
        <v>1828</v>
      </c>
      <c r="D1803">
        <v>2004</v>
      </c>
      <c r="E1803" t="s">
        <v>20</v>
      </c>
      <c r="F1803">
        <v>10</v>
      </c>
      <c r="G1803">
        <v>3</v>
      </c>
      <c r="H1803">
        <v>18223.45</v>
      </c>
      <c r="I1803" t="s">
        <v>16</v>
      </c>
      <c r="J1803" t="s">
        <v>12</v>
      </c>
      <c r="K1803" t="s">
        <v>13</v>
      </c>
      <c r="L1803" s="16" t="str">
        <f t="shared" si="28"/>
        <v>Sep</v>
      </c>
      <c r="M1803" s="16">
        <f>IF(D1803="?",$R$7,D1803)</f>
        <v>2004</v>
      </c>
      <c r="N1803" s="24" t="str">
        <f>IF(I1803="?",$R$12,I1803)</f>
        <v>tier - 1</v>
      </c>
      <c r="O1803" s="24" t="str">
        <f>IF(J1803="?",$R$18,J1803)</f>
        <v>tier - 3</v>
      </c>
    </row>
    <row r="1804" spans="3:15" x14ac:dyDescent="0.35">
      <c r="C1804" t="s">
        <v>1829</v>
      </c>
      <c r="D1804">
        <v>1995</v>
      </c>
      <c r="E1804" t="s">
        <v>35</v>
      </c>
      <c r="F1804">
        <v>3</v>
      </c>
      <c r="G1804">
        <v>0</v>
      </c>
      <c r="H1804">
        <v>18246.5</v>
      </c>
      <c r="I1804" t="s">
        <v>16</v>
      </c>
      <c r="J1804" t="s">
        <v>16</v>
      </c>
      <c r="K1804" t="s">
        <v>13</v>
      </c>
      <c r="L1804" s="16" t="str">
        <f t="shared" si="28"/>
        <v>Aug</v>
      </c>
      <c r="M1804" s="16">
        <f>IF(D1804="?",$R$7,D1804)</f>
        <v>1995</v>
      </c>
      <c r="N1804" s="24" t="str">
        <f>IF(I1804="?",$R$12,I1804)</f>
        <v>tier - 1</v>
      </c>
      <c r="O1804" s="24" t="str">
        <f>IF(J1804="?",$R$18,J1804)</f>
        <v>tier - 1</v>
      </c>
    </row>
    <row r="1805" spans="3:15" x14ac:dyDescent="0.35">
      <c r="C1805" t="s">
        <v>1830</v>
      </c>
      <c r="D1805">
        <v>1992</v>
      </c>
      <c r="E1805" t="s">
        <v>30</v>
      </c>
      <c r="F1805">
        <v>25</v>
      </c>
      <c r="G1805">
        <v>3</v>
      </c>
      <c r="H1805">
        <v>18259.22</v>
      </c>
      <c r="I1805" t="s">
        <v>16</v>
      </c>
      <c r="J1805" t="s">
        <v>12</v>
      </c>
      <c r="K1805" t="s">
        <v>42</v>
      </c>
      <c r="L1805" s="16" t="str">
        <f t="shared" si="28"/>
        <v>Dec</v>
      </c>
      <c r="M1805" s="16">
        <f>IF(D1805="?",$R$7,D1805)</f>
        <v>1992</v>
      </c>
      <c r="N1805" s="24" t="str">
        <f>IF(I1805="?",$R$12,I1805)</f>
        <v>tier - 1</v>
      </c>
      <c r="O1805" s="24" t="str">
        <f>IF(J1805="?",$R$18,J1805)</f>
        <v>tier - 3</v>
      </c>
    </row>
    <row r="1806" spans="3:15" x14ac:dyDescent="0.35">
      <c r="C1806" t="s">
        <v>1831</v>
      </c>
      <c r="D1806">
        <v>1995</v>
      </c>
      <c r="E1806" t="s">
        <v>10</v>
      </c>
      <c r="F1806">
        <v>4</v>
      </c>
      <c r="G1806">
        <v>0</v>
      </c>
      <c r="H1806">
        <v>18310.740000000002</v>
      </c>
      <c r="I1806" t="s">
        <v>16</v>
      </c>
      <c r="J1806" t="s">
        <v>12</v>
      </c>
      <c r="K1806" t="s">
        <v>23</v>
      </c>
      <c r="L1806" s="16" t="str">
        <f t="shared" si="28"/>
        <v>Jul</v>
      </c>
      <c r="M1806" s="16">
        <f>IF(D1806="?",$R$7,D1806)</f>
        <v>1995</v>
      </c>
      <c r="N1806" s="24" t="str">
        <f>IF(I1806="?",$R$12,I1806)</f>
        <v>tier - 1</v>
      </c>
      <c r="O1806" s="24" t="str">
        <f>IF(J1806="?",$R$18,J1806)</f>
        <v>tier - 3</v>
      </c>
    </row>
    <row r="1807" spans="3:15" x14ac:dyDescent="0.35">
      <c r="C1807" t="s">
        <v>1832</v>
      </c>
      <c r="D1807">
        <v>1999</v>
      </c>
      <c r="E1807" t="s">
        <v>30</v>
      </c>
      <c r="F1807">
        <v>15</v>
      </c>
      <c r="G1807">
        <v>1</v>
      </c>
      <c r="H1807">
        <v>18328.240000000002</v>
      </c>
      <c r="I1807" t="s">
        <v>16</v>
      </c>
      <c r="J1807" t="s">
        <v>11</v>
      </c>
      <c r="K1807" t="s">
        <v>13</v>
      </c>
      <c r="L1807" s="16" t="str">
        <f t="shared" si="28"/>
        <v>Dec</v>
      </c>
      <c r="M1807" s="16">
        <f>IF(D1807="?",$R$7,D1807)</f>
        <v>1999</v>
      </c>
      <c r="N1807" s="24" t="str">
        <f>IF(I1807="?",$R$12,I1807)</f>
        <v>tier - 1</v>
      </c>
      <c r="O1807" s="24" t="str">
        <f>IF(J1807="?",$R$18,J1807)</f>
        <v>tier - 2</v>
      </c>
    </row>
    <row r="1808" spans="3:15" x14ac:dyDescent="0.35">
      <c r="C1808" t="s">
        <v>1833</v>
      </c>
      <c r="D1808">
        <v>1964</v>
      </c>
      <c r="E1808" t="s">
        <v>20</v>
      </c>
      <c r="F1808">
        <v>26</v>
      </c>
      <c r="G1808">
        <v>0</v>
      </c>
      <c r="H1808">
        <v>18443.11</v>
      </c>
      <c r="I1808" t="s">
        <v>16</v>
      </c>
      <c r="J1808" t="s">
        <v>11</v>
      </c>
      <c r="K1808" t="s">
        <v>23</v>
      </c>
      <c r="L1808" s="16" t="str">
        <f t="shared" si="28"/>
        <v>Sep</v>
      </c>
      <c r="M1808" s="16">
        <f>IF(D1808="?",$R$7,D1808)</f>
        <v>1964</v>
      </c>
      <c r="N1808" s="24" t="str">
        <f>IF(I1808="?",$R$12,I1808)</f>
        <v>tier - 1</v>
      </c>
      <c r="O1808" s="24" t="str">
        <f>IF(J1808="?",$R$18,J1808)</f>
        <v>tier - 2</v>
      </c>
    </row>
    <row r="1809" spans="3:15" x14ac:dyDescent="0.35">
      <c r="C1809" t="s">
        <v>1834</v>
      </c>
      <c r="D1809">
        <v>1986</v>
      </c>
      <c r="E1809" t="s">
        <v>35</v>
      </c>
      <c r="F1809">
        <v>12</v>
      </c>
      <c r="G1809">
        <v>2</v>
      </c>
      <c r="H1809">
        <v>18608.259999999998</v>
      </c>
      <c r="I1809" t="s">
        <v>16</v>
      </c>
      <c r="J1809" t="s">
        <v>12</v>
      </c>
      <c r="K1809" t="s">
        <v>42</v>
      </c>
      <c r="L1809" s="16" t="str">
        <f t="shared" si="28"/>
        <v>Aug</v>
      </c>
      <c r="M1809" s="16">
        <f>IF(D1809="?",$R$7,D1809)</f>
        <v>1986</v>
      </c>
      <c r="N1809" s="24" t="str">
        <f>IF(I1809="?",$R$12,I1809)</f>
        <v>tier - 1</v>
      </c>
      <c r="O1809" s="24" t="str">
        <f>IF(J1809="?",$R$18,J1809)</f>
        <v>tier - 3</v>
      </c>
    </row>
    <row r="1810" spans="3:15" x14ac:dyDescent="0.35">
      <c r="C1810" t="s">
        <v>1835</v>
      </c>
      <c r="D1810">
        <v>1998</v>
      </c>
      <c r="E1810" t="s">
        <v>20</v>
      </c>
      <c r="F1810">
        <v>23</v>
      </c>
      <c r="G1810">
        <v>0</v>
      </c>
      <c r="H1810">
        <v>18648.419999999998</v>
      </c>
      <c r="I1810" t="s">
        <v>16</v>
      </c>
      <c r="J1810" t="s">
        <v>16</v>
      </c>
      <c r="K1810" t="s">
        <v>166</v>
      </c>
      <c r="L1810" s="16" t="str">
        <f t="shared" si="28"/>
        <v>Sep</v>
      </c>
      <c r="M1810" s="16">
        <f>IF(D1810="?",$R$7,D1810)</f>
        <v>1998</v>
      </c>
      <c r="N1810" s="24" t="str">
        <f>IF(I1810="?",$R$12,I1810)</f>
        <v>tier - 1</v>
      </c>
      <c r="O1810" s="24" t="str">
        <f>IF(J1810="?",$R$18,J1810)</f>
        <v>tier - 1</v>
      </c>
    </row>
    <row r="1811" spans="3:15" x14ac:dyDescent="0.35">
      <c r="C1811" t="s">
        <v>1836</v>
      </c>
      <c r="D1811">
        <v>1970</v>
      </c>
      <c r="E1811" t="s">
        <v>37</v>
      </c>
      <c r="F1811">
        <v>17</v>
      </c>
      <c r="G1811">
        <v>0</v>
      </c>
      <c r="H1811">
        <v>18682.740000000002</v>
      </c>
      <c r="I1811" t="s">
        <v>16</v>
      </c>
      <c r="J1811" t="s">
        <v>12</v>
      </c>
      <c r="K1811" t="s">
        <v>23</v>
      </c>
      <c r="L1811" s="16" t="str">
        <f t="shared" si="28"/>
        <v>Oct</v>
      </c>
      <c r="M1811" s="16">
        <f>IF(D1811="?",$R$7,D1811)</f>
        <v>1970</v>
      </c>
      <c r="N1811" s="24" t="str">
        <f>IF(I1811="?",$R$12,I1811)</f>
        <v>tier - 1</v>
      </c>
      <c r="O1811" s="24" t="str">
        <f>IF(J1811="?",$R$18,J1811)</f>
        <v>tier - 3</v>
      </c>
    </row>
    <row r="1812" spans="3:15" x14ac:dyDescent="0.35">
      <c r="C1812" t="s">
        <v>1837</v>
      </c>
      <c r="D1812">
        <v>1967</v>
      </c>
      <c r="E1812" t="s">
        <v>35</v>
      </c>
      <c r="F1812">
        <v>30</v>
      </c>
      <c r="G1812">
        <v>0</v>
      </c>
      <c r="H1812">
        <v>18694.689999999999</v>
      </c>
      <c r="I1812" t="s">
        <v>16</v>
      </c>
      <c r="J1812" t="s">
        <v>16</v>
      </c>
      <c r="K1812" t="s">
        <v>249</v>
      </c>
      <c r="L1812" s="16" t="str">
        <f t="shared" si="28"/>
        <v>Aug</v>
      </c>
      <c r="M1812" s="16">
        <f>IF(D1812="?",$R$7,D1812)</f>
        <v>1967</v>
      </c>
      <c r="N1812" s="24" t="str">
        <f>IF(I1812="?",$R$12,I1812)</f>
        <v>tier - 1</v>
      </c>
      <c r="O1812" s="24" t="str">
        <f>IF(J1812="?",$R$18,J1812)</f>
        <v>tier - 1</v>
      </c>
    </row>
    <row r="1813" spans="3:15" x14ac:dyDescent="0.35">
      <c r="C1813" t="s">
        <v>1838</v>
      </c>
      <c r="D1813">
        <v>1992</v>
      </c>
      <c r="E1813" t="s">
        <v>30</v>
      </c>
      <c r="F1813">
        <v>27</v>
      </c>
      <c r="G1813">
        <v>3</v>
      </c>
      <c r="H1813">
        <v>18765.88</v>
      </c>
      <c r="I1813" t="s">
        <v>16</v>
      </c>
      <c r="J1813" t="s">
        <v>11</v>
      </c>
      <c r="K1813" t="s">
        <v>23</v>
      </c>
      <c r="L1813" s="16" t="str">
        <f t="shared" si="28"/>
        <v>Dec</v>
      </c>
      <c r="M1813" s="16">
        <f>IF(D1813="?",$R$7,D1813)</f>
        <v>1992</v>
      </c>
      <c r="N1813" s="24" t="str">
        <f>IF(I1813="?",$R$12,I1813)</f>
        <v>tier - 1</v>
      </c>
      <c r="O1813" s="24" t="str">
        <f>IF(J1813="?",$R$18,J1813)</f>
        <v>tier - 2</v>
      </c>
    </row>
    <row r="1814" spans="3:15" x14ac:dyDescent="0.35">
      <c r="C1814" t="s">
        <v>1839</v>
      </c>
      <c r="D1814">
        <v>1979</v>
      </c>
      <c r="E1814" t="s">
        <v>15</v>
      </c>
      <c r="F1814">
        <v>19</v>
      </c>
      <c r="G1814">
        <v>2</v>
      </c>
      <c r="H1814">
        <v>18767.740000000002</v>
      </c>
      <c r="I1814" t="s">
        <v>16</v>
      </c>
      <c r="J1814" t="s">
        <v>16</v>
      </c>
      <c r="K1814" t="s">
        <v>13</v>
      </c>
      <c r="L1814" s="16" t="str">
        <f t="shared" si="28"/>
        <v>Nov</v>
      </c>
      <c r="M1814" s="16">
        <f>IF(D1814="?",$R$7,D1814)</f>
        <v>1979</v>
      </c>
      <c r="N1814" s="24" t="str">
        <f>IF(I1814="?",$R$12,I1814)</f>
        <v>tier - 1</v>
      </c>
      <c r="O1814" s="24" t="str">
        <f>IF(J1814="?",$R$18,J1814)</f>
        <v>tier - 1</v>
      </c>
    </row>
    <row r="1815" spans="3:15" x14ac:dyDescent="0.35">
      <c r="C1815" t="s">
        <v>1840</v>
      </c>
      <c r="D1815">
        <v>1995</v>
      </c>
      <c r="E1815" t="s">
        <v>15</v>
      </c>
      <c r="F1815">
        <v>28</v>
      </c>
      <c r="G1815">
        <v>3</v>
      </c>
      <c r="H1815">
        <v>18804.75</v>
      </c>
      <c r="I1815" t="s">
        <v>16</v>
      </c>
      <c r="J1815" t="s">
        <v>16</v>
      </c>
      <c r="K1815" t="s">
        <v>23</v>
      </c>
      <c r="L1815" s="16" t="str">
        <f t="shared" si="28"/>
        <v>Nov</v>
      </c>
      <c r="M1815" s="16">
        <f>IF(D1815="?",$R$7,D1815)</f>
        <v>1995</v>
      </c>
      <c r="N1815" s="24" t="str">
        <f>IF(I1815="?",$R$12,I1815)</f>
        <v>tier - 1</v>
      </c>
      <c r="O1815" s="24" t="str">
        <f>IF(J1815="?",$R$18,J1815)</f>
        <v>tier - 1</v>
      </c>
    </row>
    <row r="1816" spans="3:15" x14ac:dyDescent="0.35">
      <c r="C1816" t="s">
        <v>1841</v>
      </c>
      <c r="D1816">
        <v>1979</v>
      </c>
      <c r="E1816" t="s">
        <v>37</v>
      </c>
      <c r="F1816">
        <v>15</v>
      </c>
      <c r="G1816">
        <v>2</v>
      </c>
      <c r="H1816">
        <v>18806.150000000001</v>
      </c>
      <c r="I1816" t="s">
        <v>16</v>
      </c>
      <c r="J1816" t="s">
        <v>11</v>
      </c>
      <c r="K1816" t="s">
        <v>13</v>
      </c>
      <c r="L1816" s="16" t="str">
        <f t="shared" si="28"/>
        <v>Oct</v>
      </c>
      <c r="M1816" s="16">
        <f>IF(D1816="?",$R$7,D1816)</f>
        <v>1979</v>
      </c>
      <c r="N1816" s="24" t="str">
        <f>IF(I1816="?",$R$12,I1816)</f>
        <v>tier - 1</v>
      </c>
      <c r="O1816" s="24" t="str">
        <f>IF(J1816="?",$R$18,J1816)</f>
        <v>tier - 2</v>
      </c>
    </row>
    <row r="1817" spans="3:15" x14ac:dyDescent="0.35">
      <c r="C1817" t="s">
        <v>1842</v>
      </c>
      <c r="D1817">
        <v>1962</v>
      </c>
      <c r="E1817" t="s">
        <v>30</v>
      </c>
      <c r="F1817">
        <v>18</v>
      </c>
      <c r="G1817">
        <v>0</v>
      </c>
      <c r="H1817">
        <v>18815.53</v>
      </c>
      <c r="I1817" t="s">
        <v>16</v>
      </c>
      <c r="J1817" t="s">
        <v>16</v>
      </c>
      <c r="K1817" t="s">
        <v>249</v>
      </c>
      <c r="L1817" s="16" t="str">
        <f t="shared" si="28"/>
        <v>Dec</v>
      </c>
      <c r="M1817" s="16">
        <f>IF(D1817="?",$R$7,D1817)</f>
        <v>1962</v>
      </c>
      <c r="N1817" s="24" t="str">
        <f>IF(I1817="?",$R$12,I1817)</f>
        <v>tier - 1</v>
      </c>
      <c r="O1817" s="24" t="str">
        <f>IF(J1817="?",$R$18,J1817)</f>
        <v>tier - 1</v>
      </c>
    </row>
    <row r="1818" spans="3:15" x14ac:dyDescent="0.35">
      <c r="C1818" t="s">
        <v>1843</v>
      </c>
      <c r="D1818">
        <v>2003</v>
      </c>
      <c r="E1818" t="s">
        <v>10</v>
      </c>
      <c r="F1818">
        <v>24</v>
      </c>
      <c r="G1818">
        <v>3</v>
      </c>
      <c r="H1818">
        <v>18838.7</v>
      </c>
      <c r="I1818" t="s">
        <v>16</v>
      </c>
      <c r="J1818" t="s">
        <v>12</v>
      </c>
      <c r="K1818" t="s">
        <v>23</v>
      </c>
      <c r="L1818" s="16" t="str">
        <f t="shared" si="28"/>
        <v>Jul</v>
      </c>
      <c r="M1818" s="16">
        <f>IF(D1818="?",$R$7,D1818)</f>
        <v>2003</v>
      </c>
      <c r="N1818" s="24" t="str">
        <f>IF(I1818="?",$R$12,I1818)</f>
        <v>tier - 1</v>
      </c>
      <c r="O1818" s="24" t="str">
        <f>IF(J1818="?",$R$18,J1818)</f>
        <v>tier - 3</v>
      </c>
    </row>
    <row r="1819" spans="3:15" x14ac:dyDescent="0.35">
      <c r="C1819" t="s">
        <v>1844</v>
      </c>
      <c r="D1819">
        <v>1963</v>
      </c>
      <c r="E1819" t="s">
        <v>30</v>
      </c>
      <c r="F1819">
        <v>6</v>
      </c>
      <c r="G1819">
        <v>0</v>
      </c>
      <c r="H1819">
        <v>18883.330000000002</v>
      </c>
      <c r="I1819" t="s">
        <v>16</v>
      </c>
      <c r="J1819" t="s">
        <v>16</v>
      </c>
      <c r="K1819" t="s">
        <v>535</v>
      </c>
      <c r="L1819" s="16" t="str">
        <f t="shared" si="28"/>
        <v>Dec</v>
      </c>
      <c r="M1819" s="16">
        <f>IF(D1819="?",$R$7,D1819)</f>
        <v>1963</v>
      </c>
      <c r="N1819" s="24" t="str">
        <f>IF(I1819="?",$R$12,I1819)</f>
        <v>tier - 1</v>
      </c>
      <c r="O1819" s="24" t="str">
        <f>IF(J1819="?",$R$18,J1819)</f>
        <v>tier - 1</v>
      </c>
    </row>
    <row r="1820" spans="3:15" x14ac:dyDescent="0.35">
      <c r="C1820" t="s">
        <v>1845</v>
      </c>
      <c r="D1820">
        <v>1995</v>
      </c>
      <c r="E1820" t="s">
        <v>20</v>
      </c>
      <c r="F1820">
        <v>27</v>
      </c>
      <c r="G1820">
        <v>1</v>
      </c>
      <c r="H1820">
        <v>18903.490000000002</v>
      </c>
      <c r="I1820" t="s">
        <v>16</v>
      </c>
      <c r="J1820" t="s">
        <v>11</v>
      </c>
      <c r="K1820" t="s">
        <v>247</v>
      </c>
      <c r="L1820" s="16" t="str">
        <f t="shared" si="28"/>
        <v>Sep</v>
      </c>
      <c r="M1820" s="16">
        <f>IF(D1820="?",$R$7,D1820)</f>
        <v>1995</v>
      </c>
      <c r="N1820" s="24" t="str">
        <f>IF(I1820="?",$R$12,I1820)</f>
        <v>tier - 1</v>
      </c>
      <c r="O1820" s="24" t="str">
        <f>IF(J1820="?",$R$18,J1820)</f>
        <v>tier - 2</v>
      </c>
    </row>
    <row r="1821" spans="3:15" x14ac:dyDescent="0.35">
      <c r="C1821" t="s">
        <v>1846</v>
      </c>
      <c r="D1821">
        <v>1969</v>
      </c>
      <c r="E1821" t="s">
        <v>35</v>
      </c>
      <c r="F1821">
        <v>3</v>
      </c>
      <c r="G1821">
        <v>0</v>
      </c>
      <c r="H1821">
        <v>18932.810000000001</v>
      </c>
      <c r="I1821" t="s">
        <v>16</v>
      </c>
      <c r="J1821" t="s">
        <v>12</v>
      </c>
      <c r="K1821" t="s">
        <v>23</v>
      </c>
      <c r="L1821" s="16" t="str">
        <f t="shared" si="28"/>
        <v>Aug</v>
      </c>
      <c r="M1821" s="16">
        <f>IF(D1821="?",$R$7,D1821)</f>
        <v>1969</v>
      </c>
      <c r="N1821" s="24" t="str">
        <f>IF(I1821="?",$R$12,I1821)</f>
        <v>tier - 1</v>
      </c>
      <c r="O1821" s="24" t="str">
        <f>IF(J1821="?",$R$18,J1821)</f>
        <v>tier - 3</v>
      </c>
    </row>
    <row r="1822" spans="3:15" x14ac:dyDescent="0.35">
      <c r="C1822" t="s">
        <v>1847</v>
      </c>
      <c r="D1822">
        <v>1963</v>
      </c>
      <c r="E1822" t="s">
        <v>37</v>
      </c>
      <c r="F1822">
        <v>20</v>
      </c>
      <c r="G1822">
        <v>0</v>
      </c>
      <c r="H1822">
        <v>18954.560000000001</v>
      </c>
      <c r="I1822" t="s">
        <v>16</v>
      </c>
      <c r="J1822" t="s">
        <v>16</v>
      </c>
      <c r="K1822" t="s">
        <v>535</v>
      </c>
      <c r="L1822" s="16" t="str">
        <f t="shared" si="28"/>
        <v>Oct</v>
      </c>
      <c r="M1822" s="16">
        <f>IF(D1822="?",$R$7,D1822)</f>
        <v>1963</v>
      </c>
      <c r="N1822" s="24" t="str">
        <f>IF(I1822="?",$R$12,I1822)</f>
        <v>tier - 1</v>
      </c>
      <c r="O1822" s="24" t="str">
        <f>IF(J1822="?",$R$18,J1822)</f>
        <v>tier - 1</v>
      </c>
    </row>
    <row r="1823" spans="3:15" x14ac:dyDescent="0.35">
      <c r="C1823" t="s">
        <v>1848</v>
      </c>
      <c r="D1823">
        <v>1998</v>
      </c>
      <c r="E1823" t="s">
        <v>35</v>
      </c>
      <c r="F1823">
        <v>6</v>
      </c>
      <c r="G1823">
        <v>0</v>
      </c>
      <c r="H1823">
        <v>18955.22</v>
      </c>
      <c r="I1823" t="s">
        <v>16</v>
      </c>
      <c r="J1823" t="s">
        <v>12</v>
      </c>
      <c r="K1823" t="s">
        <v>42</v>
      </c>
      <c r="L1823" s="16" t="str">
        <f t="shared" si="28"/>
        <v>Aug</v>
      </c>
      <c r="M1823" s="16">
        <f>IF(D1823="?",$R$7,D1823)</f>
        <v>1998</v>
      </c>
      <c r="N1823" s="24" t="str">
        <f>IF(I1823="?",$R$12,I1823)</f>
        <v>tier - 1</v>
      </c>
      <c r="O1823" s="24" t="str">
        <f>IF(J1823="?",$R$18,J1823)</f>
        <v>tier - 3</v>
      </c>
    </row>
    <row r="1824" spans="3:15" x14ac:dyDescent="0.35">
      <c r="C1824" t="s">
        <v>1849</v>
      </c>
      <c r="D1824">
        <v>1992</v>
      </c>
      <c r="E1824" t="s">
        <v>15</v>
      </c>
      <c r="F1824">
        <v>30</v>
      </c>
      <c r="G1824">
        <v>1</v>
      </c>
      <c r="H1824">
        <v>18963.169999999998</v>
      </c>
      <c r="I1824" t="s">
        <v>16</v>
      </c>
      <c r="J1824" t="s">
        <v>16</v>
      </c>
      <c r="K1824" t="s">
        <v>13</v>
      </c>
      <c r="L1824" s="16" t="str">
        <f t="shared" si="28"/>
        <v>Nov</v>
      </c>
      <c r="M1824" s="16">
        <f>IF(D1824="?",$R$7,D1824)</f>
        <v>1992</v>
      </c>
      <c r="N1824" s="24" t="str">
        <f>IF(I1824="?",$R$12,I1824)</f>
        <v>tier - 1</v>
      </c>
      <c r="O1824" s="24" t="str">
        <f>IF(J1824="?",$R$18,J1824)</f>
        <v>tier - 1</v>
      </c>
    </row>
    <row r="1825" spans="3:15" x14ac:dyDescent="0.35">
      <c r="C1825" t="s">
        <v>1850</v>
      </c>
      <c r="D1825">
        <v>1988</v>
      </c>
      <c r="E1825" t="s">
        <v>37</v>
      </c>
      <c r="F1825">
        <v>24</v>
      </c>
      <c r="G1825">
        <v>2</v>
      </c>
      <c r="H1825">
        <v>18972.5</v>
      </c>
      <c r="I1825" t="s">
        <v>16</v>
      </c>
      <c r="J1825" t="s">
        <v>12</v>
      </c>
      <c r="K1825" t="s">
        <v>13</v>
      </c>
      <c r="L1825" s="16" t="str">
        <f t="shared" si="28"/>
        <v>Oct</v>
      </c>
      <c r="M1825" s="16">
        <f>IF(D1825="?",$R$7,D1825)</f>
        <v>1988</v>
      </c>
      <c r="N1825" s="24" t="str">
        <f>IF(I1825="?",$R$12,I1825)</f>
        <v>tier - 1</v>
      </c>
      <c r="O1825" s="24" t="str">
        <f>IF(J1825="?",$R$18,J1825)</f>
        <v>tier - 3</v>
      </c>
    </row>
    <row r="1826" spans="3:15" x14ac:dyDescent="0.35">
      <c r="C1826" t="s">
        <v>1851</v>
      </c>
      <c r="D1826">
        <v>1983</v>
      </c>
      <c r="E1826" t="s">
        <v>30</v>
      </c>
      <c r="F1826">
        <v>19</v>
      </c>
      <c r="G1826">
        <v>5</v>
      </c>
      <c r="H1826">
        <v>19023.259999999998</v>
      </c>
      <c r="I1826" t="s">
        <v>16</v>
      </c>
      <c r="J1826" t="s">
        <v>12</v>
      </c>
      <c r="K1826" t="s">
        <v>42</v>
      </c>
      <c r="L1826" s="16" t="str">
        <f t="shared" si="28"/>
        <v>Dec</v>
      </c>
      <c r="M1826" s="16">
        <f>IF(D1826="?",$R$7,D1826)</f>
        <v>1983</v>
      </c>
      <c r="N1826" s="24" t="str">
        <f>IF(I1826="?",$R$12,I1826)</f>
        <v>tier - 1</v>
      </c>
      <c r="O1826" s="24" t="str">
        <f>IF(J1826="?",$R$18,J1826)</f>
        <v>tier - 3</v>
      </c>
    </row>
    <row r="1827" spans="3:15" x14ac:dyDescent="0.35">
      <c r="C1827" t="s">
        <v>1852</v>
      </c>
      <c r="D1827">
        <v>1989</v>
      </c>
      <c r="E1827" t="s">
        <v>18</v>
      </c>
      <c r="F1827">
        <v>5</v>
      </c>
      <c r="G1827">
        <v>1</v>
      </c>
      <c r="H1827">
        <v>19040.88</v>
      </c>
      <c r="I1827" t="s">
        <v>16</v>
      </c>
      <c r="J1827" t="s">
        <v>12</v>
      </c>
      <c r="K1827" t="s">
        <v>42</v>
      </c>
      <c r="L1827" s="16" t="str">
        <f t="shared" si="28"/>
        <v>Jun</v>
      </c>
      <c r="M1827" s="16">
        <f>IF(D1827="?",$R$7,D1827)</f>
        <v>1989</v>
      </c>
      <c r="N1827" s="24" t="str">
        <f>IF(I1827="?",$R$12,I1827)</f>
        <v>tier - 1</v>
      </c>
      <c r="O1827" s="24" t="str">
        <f>IF(J1827="?",$R$18,J1827)</f>
        <v>tier - 3</v>
      </c>
    </row>
    <row r="1828" spans="3:15" x14ac:dyDescent="0.35">
      <c r="C1828" t="s">
        <v>1853</v>
      </c>
      <c r="D1828">
        <v>1993</v>
      </c>
      <c r="E1828" t="s">
        <v>20</v>
      </c>
      <c r="F1828">
        <v>28</v>
      </c>
      <c r="G1828">
        <v>1</v>
      </c>
      <c r="H1828">
        <v>19107.78</v>
      </c>
      <c r="I1828" t="s">
        <v>16</v>
      </c>
      <c r="J1828" t="s">
        <v>11</v>
      </c>
      <c r="K1828" t="s">
        <v>13</v>
      </c>
      <c r="L1828" s="16" t="str">
        <f t="shared" si="28"/>
        <v>Sep</v>
      </c>
      <c r="M1828" s="16">
        <f>IF(D1828="?",$R$7,D1828)</f>
        <v>1993</v>
      </c>
      <c r="N1828" s="24" t="str">
        <f>IF(I1828="?",$R$12,I1828)</f>
        <v>tier - 1</v>
      </c>
      <c r="O1828" s="24" t="str">
        <f>IF(J1828="?",$R$18,J1828)</f>
        <v>tier - 2</v>
      </c>
    </row>
    <row r="1829" spans="3:15" x14ac:dyDescent="0.35">
      <c r="C1829" t="s">
        <v>1854</v>
      </c>
      <c r="D1829">
        <v>1979</v>
      </c>
      <c r="E1829" t="s">
        <v>10</v>
      </c>
      <c r="F1829">
        <v>2</v>
      </c>
      <c r="G1829">
        <v>2</v>
      </c>
      <c r="H1829">
        <v>19144.580000000002</v>
      </c>
      <c r="I1829" t="s">
        <v>16</v>
      </c>
      <c r="J1829" t="s">
        <v>16</v>
      </c>
      <c r="K1829" t="s">
        <v>247</v>
      </c>
      <c r="L1829" s="16" t="str">
        <f t="shared" si="28"/>
        <v>Jul</v>
      </c>
      <c r="M1829" s="16">
        <f>IF(D1829="?",$R$7,D1829)</f>
        <v>1979</v>
      </c>
      <c r="N1829" s="24" t="str">
        <f>IF(I1829="?",$R$12,I1829)</f>
        <v>tier - 1</v>
      </c>
      <c r="O1829" s="24" t="str">
        <f>IF(J1829="?",$R$18,J1829)</f>
        <v>tier - 1</v>
      </c>
    </row>
    <row r="1830" spans="3:15" x14ac:dyDescent="0.35">
      <c r="C1830" t="s">
        <v>1855</v>
      </c>
      <c r="D1830">
        <v>1991</v>
      </c>
      <c r="E1830" t="s">
        <v>20</v>
      </c>
      <c r="F1830">
        <v>16</v>
      </c>
      <c r="G1830">
        <v>3</v>
      </c>
      <c r="H1830">
        <v>19199.939999999999</v>
      </c>
      <c r="I1830" t="s">
        <v>16</v>
      </c>
      <c r="J1830" t="s">
        <v>12</v>
      </c>
      <c r="K1830" t="s">
        <v>42</v>
      </c>
      <c r="L1830" s="16" t="str">
        <f t="shared" si="28"/>
        <v>Sep</v>
      </c>
      <c r="M1830" s="16">
        <f>IF(D1830="?",$R$7,D1830)</f>
        <v>1991</v>
      </c>
      <c r="N1830" s="24" t="str">
        <f>IF(I1830="?",$R$12,I1830)</f>
        <v>tier - 1</v>
      </c>
      <c r="O1830" s="24" t="str">
        <f>IF(J1830="?",$R$18,J1830)</f>
        <v>tier - 3</v>
      </c>
    </row>
    <row r="1831" spans="3:15" x14ac:dyDescent="0.35">
      <c r="C1831" t="s">
        <v>1856</v>
      </c>
      <c r="D1831">
        <v>1985</v>
      </c>
      <c r="E1831" t="s">
        <v>30</v>
      </c>
      <c r="F1831">
        <v>28</v>
      </c>
      <c r="G1831">
        <v>0</v>
      </c>
      <c r="H1831">
        <v>19214.71</v>
      </c>
      <c r="I1831" t="s">
        <v>16</v>
      </c>
      <c r="J1831" t="s">
        <v>12</v>
      </c>
      <c r="K1831" t="s">
        <v>13</v>
      </c>
      <c r="L1831" s="16" t="str">
        <f t="shared" si="28"/>
        <v>Dec</v>
      </c>
      <c r="M1831" s="16">
        <f>IF(D1831="?",$R$7,D1831)</f>
        <v>1985</v>
      </c>
      <c r="N1831" s="24" t="str">
        <f>IF(I1831="?",$R$12,I1831)</f>
        <v>tier - 1</v>
      </c>
      <c r="O1831" s="24" t="str">
        <f>IF(J1831="?",$R$18,J1831)</f>
        <v>tier - 3</v>
      </c>
    </row>
    <row r="1832" spans="3:15" x14ac:dyDescent="0.35">
      <c r="C1832" t="s">
        <v>1857</v>
      </c>
      <c r="D1832">
        <v>1967</v>
      </c>
      <c r="E1832" t="s">
        <v>10</v>
      </c>
      <c r="F1832">
        <v>29</v>
      </c>
      <c r="G1832">
        <v>0</v>
      </c>
      <c r="H1832">
        <v>19259.96</v>
      </c>
      <c r="I1832" t="s">
        <v>16</v>
      </c>
      <c r="J1832" t="s">
        <v>16</v>
      </c>
      <c r="K1832" t="s">
        <v>23</v>
      </c>
      <c r="L1832" s="16" t="str">
        <f t="shared" si="28"/>
        <v>Jul</v>
      </c>
      <c r="M1832" s="16">
        <f>IF(D1832="?",$R$7,D1832)</f>
        <v>1967</v>
      </c>
      <c r="N1832" s="24" t="str">
        <f>IF(I1832="?",$R$12,I1832)</f>
        <v>tier - 1</v>
      </c>
      <c r="O1832" s="24" t="str">
        <f>IF(J1832="?",$R$18,J1832)</f>
        <v>tier - 1</v>
      </c>
    </row>
    <row r="1833" spans="3:15" x14ac:dyDescent="0.35">
      <c r="C1833" t="s">
        <v>1858</v>
      </c>
      <c r="D1833">
        <v>1966</v>
      </c>
      <c r="E1833" t="s">
        <v>15</v>
      </c>
      <c r="F1833">
        <v>15</v>
      </c>
      <c r="G1833">
        <v>0</v>
      </c>
      <c r="H1833">
        <v>19321.060000000001</v>
      </c>
      <c r="I1833" t="s">
        <v>16</v>
      </c>
      <c r="J1833" t="s">
        <v>16</v>
      </c>
      <c r="K1833" t="s">
        <v>23</v>
      </c>
      <c r="L1833" s="16" t="str">
        <f t="shared" si="28"/>
        <v>Nov</v>
      </c>
      <c r="M1833" s="16">
        <f>IF(D1833="?",$R$7,D1833)</f>
        <v>1966</v>
      </c>
      <c r="N1833" s="24" t="str">
        <f>IF(I1833="?",$R$12,I1833)</f>
        <v>tier - 1</v>
      </c>
      <c r="O1833" s="24" t="str">
        <f>IF(J1833="?",$R$18,J1833)</f>
        <v>tier - 1</v>
      </c>
    </row>
    <row r="1834" spans="3:15" x14ac:dyDescent="0.35">
      <c r="C1834" t="s">
        <v>1859</v>
      </c>
      <c r="D1834">
        <v>1991</v>
      </c>
      <c r="E1834" t="s">
        <v>35</v>
      </c>
      <c r="F1834">
        <v>24</v>
      </c>
      <c r="G1834">
        <v>0</v>
      </c>
      <c r="H1834">
        <v>19350.37</v>
      </c>
      <c r="I1834" t="s">
        <v>16</v>
      </c>
      <c r="J1834" t="s">
        <v>12</v>
      </c>
      <c r="K1834" t="s">
        <v>13</v>
      </c>
      <c r="L1834" s="16" t="str">
        <f t="shared" si="28"/>
        <v>Aug</v>
      </c>
      <c r="M1834" s="16">
        <f>IF(D1834="?",$R$7,D1834)</f>
        <v>1991</v>
      </c>
      <c r="N1834" s="24" t="str">
        <f>IF(I1834="?",$R$12,I1834)</f>
        <v>tier - 1</v>
      </c>
      <c r="O1834" s="24" t="str">
        <f>IF(J1834="?",$R$18,J1834)</f>
        <v>tier - 3</v>
      </c>
    </row>
    <row r="1835" spans="3:15" x14ac:dyDescent="0.35">
      <c r="C1835" t="s">
        <v>1860</v>
      </c>
      <c r="D1835">
        <v>1987</v>
      </c>
      <c r="E1835" t="s">
        <v>18</v>
      </c>
      <c r="F1835">
        <v>30</v>
      </c>
      <c r="G1835">
        <v>3</v>
      </c>
      <c r="H1835">
        <v>19362</v>
      </c>
      <c r="I1835" t="s">
        <v>16</v>
      </c>
      <c r="J1835" t="s">
        <v>12</v>
      </c>
      <c r="K1835" t="s">
        <v>13</v>
      </c>
      <c r="L1835" s="16" t="str">
        <f t="shared" si="28"/>
        <v>Jun</v>
      </c>
      <c r="M1835" s="16">
        <f>IF(D1835="?",$R$7,D1835)</f>
        <v>1987</v>
      </c>
      <c r="N1835" s="24" t="str">
        <f>IF(I1835="?",$R$12,I1835)</f>
        <v>tier - 1</v>
      </c>
      <c r="O1835" s="24" t="str">
        <f>IF(J1835="?",$R$18,J1835)</f>
        <v>tier - 3</v>
      </c>
    </row>
    <row r="1836" spans="3:15" x14ac:dyDescent="0.35">
      <c r="C1836" t="s">
        <v>1861</v>
      </c>
      <c r="D1836">
        <v>1993</v>
      </c>
      <c r="E1836" t="s">
        <v>20</v>
      </c>
      <c r="F1836">
        <v>6</v>
      </c>
      <c r="G1836">
        <v>2</v>
      </c>
      <c r="H1836">
        <v>19442.349999999999</v>
      </c>
      <c r="I1836" t="s">
        <v>16</v>
      </c>
      <c r="J1836" t="s">
        <v>12</v>
      </c>
      <c r="K1836" t="s">
        <v>23</v>
      </c>
      <c r="L1836" s="16" t="str">
        <f t="shared" si="28"/>
        <v>Sep</v>
      </c>
      <c r="M1836" s="16">
        <f>IF(D1836="?",$R$7,D1836)</f>
        <v>1993</v>
      </c>
      <c r="N1836" s="24" t="str">
        <f>IF(I1836="?",$R$12,I1836)</f>
        <v>tier - 1</v>
      </c>
      <c r="O1836" s="24" t="str">
        <f>IF(J1836="?",$R$18,J1836)</f>
        <v>tier - 3</v>
      </c>
    </row>
    <row r="1837" spans="3:15" x14ac:dyDescent="0.35">
      <c r="C1837" t="s">
        <v>1862</v>
      </c>
      <c r="D1837">
        <v>1982</v>
      </c>
      <c r="E1837" t="s">
        <v>30</v>
      </c>
      <c r="F1837">
        <v>15</v>
      </c>
      <c r="G1837">
        <v>2</v>
      </c>
      <c r="H1837">
        <v>19444.27</v>
      </c>
      <c r="I1837" t="s">
        <v>16</v>
      </c>
      <c r="J1837" t="s">
        <v>16</v>
      </c>
      <c r="K1837" t="s">
        <v>13</v>
      </c>
      <c r="L1837" s="16" t="str">
        <f t="shared" si="28"/>
        <v>Dec</v>
      </c>
      <c r="M1837" s="16">
        <f>IF(D1837="?",$R$7,D1837)</f>
        <v>1982</v>
      </c>
      <c r="N1837" s="24" t="str">
        <f>IF(I1837="?",$R$12,I1837)</f>
        <v>tier - 1</v>
      </c>
      <c r="O1837" s="24" t="str">
        <f>IF(J1837="?",$R$18,J1837)</f>
        <v>tier - 1</v>
      </c>
    </row>
    <row r="1838" spans="3:15" x14ac:dyDescent="0.35">
      <c r="C1838" t="s">
        <v>1863</v>
      </c>
      <c r="D1838">
        <v>1987</v>
      </c>
      <c r="E1838" t="s">
        <v>15</v>
      </c>
      <c r="F1838">
        <v>30</v>
      </c>
      <c r="G1838">
        <v>4</v>
      </c>
      <c r="H1838">
        <v>19496.72</v>
      </c>
      <c r="I1838" t="s">
        <v>16</v>
      </c>
      <c r="J1838" t="s">
        <v>12</v>
      </c>
      <c r="K1838" t="s">
        <v>166</v>
      </c>
      <c r="L1838" s="16" t="str">
        <f t="shared" si="28"/>
        <v>Nov</v>
      </c>
      <c r="M1838" s="16">
        <f>IF(D1838="?",$R$7,D1838)</f>
        <v>1987</v>
      </c>
      <c r="N1838" s="24" t="str">
        <f>IF(I1838="?",$R$12,I1838)</f>
        <v>tier - 1</v>
      </c>
      <c r="O1838" s="24" t="str">
        <f>IF(J1838="?",$R$18,J1838)</f>
        <v>tier - 3</v>
      </c>
    </row>
    <row r="1839" spans="3:15" x14ac:dyDescent="0.35">
      <c r="C1839" t="s">
        <v>1864</v>
      </c>
      <c r="D1839">
        <v>1980</v>
      </c>
      <c r="E1839" t="s">
        <v>15</v>
      </c>
      <c r="F1839">
        <v>8</v>
      </c>
      <c r="G1839">
        <v>0</v>
      </c>
      <c r="H1839">
        <v>19515.54</v>
      </c>
      <c r="I1839" t="s">
        <v>16</v>
      </c>
      <c r="J1839" t="s">
        <v>16</v>
      </c>
      <c r="K1839" t="s">
        <v>13</v>
      </c>
      <c r="L1839" s="16" t="str">
        <f t="shared" si="28"/>
        <v>Nov</v>
      </c>
      <c r="M1839" s="16">
        <f>IF(D1839="?",$R$7,D1839)</f>
        <v>1980</v>
      </c>
      <c r="N1839" s="24" t="str">
        <f>IF(I1839="?",$R$12,I1839)</f>
        <v>tier - 1</v>
      </c>
      <c r="O1839" s="24" t="str">
        <f>IF(J1839="?",$R$18,J1839)</f>
        <v>tier - 1</v>
      </c>
    </row>
    <row r="1840" spans="3:15" x14ac:dyDescent="0.35">
      <c r="C1840" t="s">
        <v>1865</v>
      </c>
      <c r="D1840">
        <v>1992</v>
      </c>
      <c r="E1840" t="s">
        <v>35</v>
      </c>
      <c r="F1840">
        <v>19</v>
      </c>
      <c r="G1840">
        <v>1</v>
      </c>
      <c r="H1840">
        <v>19521.97</v>
      </c>
      <c r="I1840" t="s">
        <v>16</v>
      </c>
      <c r="J1840" t="s">
        <v>11</v>
      </c>
      <c r="K1840" t="s">
        <v>13</v>
      </c>
      <c r="L1840" s="16" t="str">
        <f t="shared" si="28"/>
        <v>Aug</v>
      </c>
      <c r="M1840" s="16">
        <f>IF(D1840="?",$R$7,D1840)</f>
        <v>1992</v>
      </c>
      <c r="N1840" s="24" t="str">
        <f>IF(I1840="?",$R$12,I1840)</f>
        <v>tier - 1</v>
      </c>
      <c r="O1840" s="24" t="str">
        <f>IF(J1840="?",$R$18,J1840)</f>
        <v>tier - 2</v>
      </c>
    </row>
    <row r="1841" spans="3:15" x14ac:dyDescent="0.35">
      <c r="C1841" t="s">
        <v>1866</v>
      </c>
      <c r="D1841">
        <v>1985</v>
      </c>
      <c r="E1841" t="s">
        <v>20</v>
      </c>
      <c r="F1841">
        <v>17</v>
      </c>
      <c r="G1841">
        <v>0</v>
      </c>
      <c r="H1841">
        <v>19539.240000000002</v>
      </c>
      <c r="I1841" t="s">
        <v>16</v>
      </c>
      <c r="J1841" t="s">
        <v>16</v>
      </c>
      <c r="K1841" t="s">
        <v>13</v>
      </c>
      <c r="L1841" s="16" t="str">
        <f t="shared" si="28"/>
        <v>Sep</v>
      </c>
      <c r="M1841" s="16">
        <f>IF(D1841="?",$R$7,D1841)</f>
        <v>1985</v>
      </c>
      <c r="N1841" s="24" t="str">
        <f>IF(I1841="?",$R$12,I1841)</f>
        <v>tier - 1</v>
      </c>
      <c r="O1841" s="24" t="str">
        <f>IF(J1841="?",$R$18,J1841)</f>
        <v>tier - 1</v>
      </c>
    </row>
    <row r="1842" spans="3:15" x14ac:dyDescent="0.35">
      <c r="C1842" t="s">
        <v>1867</v>
      </c>
      <c r="D1842">
        <v>1963</v>
      </c>
      <c r="E1842" t="s">
        <v>10</v>
      </c>
      <c r="F1842">
        <v>14</v>
      </c>
      <c r="G1842">
        <v>0</v>
      </c>
      <c r="H1842">
        <v>19551.34</v>
      </c>
      <c r="I1842" t="s">
        <v>16</v>
      </c>
      <c r="J1842" t="s">
        <v>12</v>
      </c>
      <c r="K1842" t="s">
        <v>23</v>
      </c>
      <c r="L1842" s="16" t="str">
        <f t="shared" si="28"/>
        <v>Jul</v>
      </c>
      <c r="M1842" s="16">
        <f>IF(D1842="?",$R$7,D1842)</f>
        <v>1963</v>
      </c>
      <c r="N1842" s="24" t="str">
        <f>IF(I1842="?",$R$12,I1842)</f>
        <v>tier - 1</v>
      </c>
      <c r="O1842" s="24" t="str">
        <f>IF(J1842="?",$R$18,J1842)</f>
        <v>tier - 3</v>
      </c>
    </row>
    <row r="1843" spans="3:15" x14ac:dyDescent="0.35">
      <c r="C1843" t="s">
        <v>1868</v>
      </c>
      <c r="D1843">
        <v>1978</v>
      </c>
      <c r="E1843" t="s">
        <v>20</v>
      </c>
      <c r="F1843">
        <v>24</v>
      </c>
      <c r="G1843">
        <v>1</v>
      </c>
      <c r="H1843">
        <v>19594.810000000001</v>
      </c>
      <c r="I1843" t="s">
        <v>16</v>
      </c>
      <c r="J1843" t="s">
        <v>16</v>
      </c>
      <c r="K1843" t="s">
        <v>247</v>
      </c>
      <c r="L1843" s="16" t="str">
        <f t="shared" si="28"/>
        <v>Sep</v>
      </c>
      <c r="M1843" s="16">
        <f>IF(D1843="?",$R$7,D1843)</f>
        <v>1978</v>
      </c>
      <c r="N1843" s="24" t="str">
        <f>IF(I1843="?",$R$12,I1843)</f>
        <v>tier - 1</v>
      </c>
      <c r="O1843" s="24" t="str">
        <f>IF(J1843="?",$R$18,J1843)</f>
        <v>tier - 1</v>
      </c>
    </row>
    <row r="1844" spans="3:15" x14ac:dyDescent="0.35">
      <c r="C1844" t="s">
        <v>1869</v>
      </c>
      <c r="D1844">
        <v>1994</v>
      </c>
      <c r="E1844" t="s">
        <v>35</v>
      </c>
      <c r="F1844">
        <v>27</v>
      </c>
      <c r="G1844">
        <v>0</v>
      </c>
      <c r="H1844">
        <v>19673.34</v>
      </c>
      <c r="I1844" t="s">
        <v>16</v>
      </c>
      <c r="J1844" t="s">
        <v>11</v>
      </c>
      <c r="K1844" t="s">
        <v>23</v>
      </c>
      <c r="L1844" s="16" t="str">
        <f t="shared" si="28"/>
        <v>Aug</v>
      </c>
      <c r="M1844" s="16">
        <f>IF(D1844="?",$R$7,D1844)</f>
        <v>1994</v>
      </c>
      <c r="N1844" s="24" t="str">
        <f>IF(I1844="?",$R$12,I1844)</f>
        <v>tier - 1</v>
      </c>
      <c r="O1844" s="24" t="str">
        <f>IF(J1844="?",$R$18,J1844)</f>
        <v>tier - 2</v>
      </c>
    </row>
    <row r="1845" spans="3:15" x14ac:dyDescent="0.35">
      <c r="C1845" t="s">
        <v>1870</v>
      </c>
      <c r="D1845">
        <v>1990</v>
      </c>
      <c r="E1845" t="s">
        <v>35</v>
      </c>
      <c r="F1845">
        <v>8</v>
      </c>
      <c r="G1845">
        <v>1</v>
      </c>
      <c r="H1845">
        <v>19719.689999999999</v>
      </c>
      <c r="I1845" t="s">
        <v>16</v>
      </c>
      <c r="J1845" t="s">
        <v>11</v>
      </c>
      <c r="K1845" t="s">
        <v>13</v>
      </c>
      <c r="L1845" s="16" t="str">
        <f t="shared" si="28"/>
        <v>Aug</v>
      </c>
      <c r="M1845" s="16">
        <f>IF(D1845="?",$R$7,D1845)</f>
        <v>1990</v>
      </c>
      <c r="N1845" s="24" t="str">
        <f>IF(I1845="?",$R$12,I1845)</f>
        <v>tier - 1</v>
      </c>
      <c r="O1845" s="24" t="str">
        <f>IF(J1845="?",$R$18,J1845)</f>
        <v>tier - 2</v>
      </c>
    </row>
    <row r="1846" spans="3:15" x14ac:dyDescent="0.35">
      <c r="C1846" t="s">
        <v>1871</v>
      </c>
      <c r="D1846">
        <v>1972</v>
      </c>
      <c r="E1846" t="s">
        <v>18</v>
      </c>
      <c r="F1846">
        <v>14</v>
      </c>
      <c r="G1846">
        <v>3</v>
      </c>
      <c r="H1846">
        <v>19749.38</v>
      </c>
      <c r="I1846" t="s">
        <v>16</v>
      </c>
      <c r="J1846" t="s">
        <v>12</v>
      </c>
      <c r="K1846" t="s">
        <v>13</v>
      </c>
      <c r="L1846" s="16" t="str">
        <f t="shared" si="28"/>
        <v>Jun</v>
      </c>
      <c r="M1846" s="16">
        <f>IF(D1846="?",$R$7,D1846)</f>
        <v>1972</v>
      </c>
      <c r="N1846" s="24" t="str">
        <f>IF(I1846="?",$R$12,I1846)</f>
        <v>tier - 1</v>
      </c>
      <c r="O1846" s="24" t="str">
        <f>IF(J1846="?",$R$18,J1846)</f>
        <v>tier - 3</v>
      </c>
    </row>
    <row r="1847" spans="3:15" x14ac:dyDescent="0.35">
      <c r="C1847" t="s">
        <v>1872</v>
      </c>
      <c r="D1847">
        <v>1979</v>
      </c>
      <c r="E1847" t="s">
        <v>37</v>
      </c>
      <c r="F1847">
        <v>30</v>
      </c>
      <c r="G1847">
        <v>2</v>
      </c>
      <c r="H1847">
        <v>19798.05</v>
      </c>
      <c r="I1847" t="s">
        <v>16</v>
      </c>
      <c r="J1847" t="s">
        <v>16</v>
      </c>
      <c r="K1847" t="s">
        <v>247</v>
      </c>
      <c r="L1847" s="16" t="str">
        <f t="shared" si="28"/>
        <v>Oct</v>
      </c>
      <c r="M1847" s="16">
        <f>IF(D1847="?",$R$7,D1847)</f>
        <v>1979</v>
      </c>
      <c r="N1847" s="24" t="str">
        <f>IF(I1847="?",$R$12,I1847)</f>
        <v>tier - 1</v>
      </c>
      <c r="O1847" s="24" t="str">
        <f>IF(J1847="?",$R$18,J1847)</f>
        <v>tier - 1</v>
      </c>
    </row>
    <row r="1848" spans="3:15" x14ac:dyDescent="0.35">
      <c r="C1848" t="s">
        <v>1873</v>
      </c>
      <c r="D1848">
        <v>1997</v>
      </c>
      <c r="E1848" t="s">
        <v>37</v>
      </c>
      <c r="F1848">
        <v>18</v>
      </c>
      <c r="G1848">
        <v>3</v>
      </c>
      <c r="H1848">
        <v>19933.46</v>
      </c>
      <c r="I1848" t="s">
        <v>16</v>
      </c>
      <c r="J1848" t="s">
        <v>12</v>
      </c>
      <c r="K1848" t="s">
        <v>42</v>
      </c>
      <c r="L1848" s="16" t="str">
        <f t="shared" si="28"/>
        <v>Oct</v>
      </c>
      <c r="M1848" s="16">
        <f>IF(D1848="?",$R$7,D1848)</f>
        <v>1997</v>
      </c>
      <c r="N1848" s="24" t="str">
        <f>IF(I1848="?",$R$12,I1848)</f>
        <v>tier - 1</v>
      </c>
      <c r="O1848" s="24" t="str">
        <f>IF(J1848="?",$R$18,J1848)</f>
        <v>tier - 3</v>
      </c>
    </row>
    <row r="1849" spans="3:15" x14ac:dyDescent="0.35">
      <c r="C1849" t="s">
        <v>1874</v>
      </c>
      <c r="D1849">
        <v>1980</v>
      </c>
      <c r="E1849" t="s">
        <v>37</v>
      </c>
      <c r="F1849">
        <v>9</v>
      </c>
      <c r="G1849">
        <v>0</v>
      </c>
      <c r="H1849">
        <v>19964.75</v>
      </c>
      <c r="I1849" t="s">
        <v>16</v>
      </c>
      <c r="J1849" t="s">
        <v>11</v>
      </c>
      <c r="K1849" t="s">
        <v>247</v>
      </c>
      <c r="L1849" s="16" t="str">
        <f t="shared" si="28"/>
        <v>Oct</v>
      </c>
      <c r="M1849" s="16">
        <f>IF(D1849="?",$R$7,D1849)</f>
        <v>1980</v>
      </c>
      <c r="N1849" s="24" t="str">
        <f>IF(I1849="?",$R$12,I1849)</f>
        <v>tier - 1</v>
      </c>
      <c r="O1849" s="24" t="str">
        <f>IF(J1849="?",$R$18,J1849)</f>
        <v>tier - 2</v>
      </c>
    </row>
    <row r="1850" spans="3:15" x14ac:dyDescent="0.35">
      <c r="C1850" t="s">
        <v>1875</v>
      </c>
      <c r="D1850">
        <v>1966</v>
      </c>
      <c r="E1850" t="s">
        <v>35</v>
      </c>
      <c r="F1850">
        <v>10</v>
      </c>
      <c r="G1850">
        <v>0</v>
      </c>
      <c r="H1850">
        <v>19995.29</v>
      </c>
      <c r="I1850" t="s">
        <v>16</v>
      </c>
      <c r="J1850" t="s">
        <v>12</v>
      </c>
      <c r="K1850" t="s">
        <v>535</v>
      </c>
      <c r="L1850" s="16" t="str">
        <f t="shared" si="28"/>
        <v>Aug</v>
      </c>
      <c r="M1850" s="16">
        <f>IF(D1850="?",$R$7,D1850)</f>
        <v>1966</v>
      </c>
      <c r="N1850" s="24" t="str">
        <f>IF(I1850="?",$R$12,I1850)</f>
        <v>tier - 1</v>
      </c>
      <c r="O1850" s="24" t="str">
        <f>IF(J1850="?",$R$18,J1850)</f>
        <v>tier - 3</v>
      </c>
    </row>
    <row r="1851" spans="3:15" x14ac:dyDescent="0.35">
      <c r="C1851" t="s">
        <v>1876</v>
      </c>
      <c r="D1851">
        <v>1988</v>
      </c>
      <c r="E1851" t="s">
        <v>10</v>
      </c>
      <c r="F1851">
        <v>25</v>
      </c>
      <c r="G1851">
        <v>1</v>
      </c>
      <c r="H1851">
        <v>20009.63</v>
      </c>
      <c r="I1851" t="s">
        <v>11</v>
      </c>
      <c r="J1851" t="s">
        <v>16</v>
      </c>
      <c r="K1851" t="s">
        <v>23</v>
      </c>
      <c r="L1851" s="16" t="str">
        <f t="shared" si="28"/>
        <v>Jul</v>
      </c>
      <c r="M1851" s="16">
        <f>IF(D1851="?",$R$7,D1851)</f>
        <v>1988</v>
      </c>
      <c r="N1851" s="24" t="str">
        <f>IF(I1851="?",$R$12,I1851)</f>
        <v>tier - 2</v>
      </c>
      <c r="O1851" s="24" t="str">
        <f>IF(J1851="?",$R$18,J1851)</f>
        <v>tier - 1</v>
      </c>
    </row>
    <row r="1852" spans="3:15" x14ac:dyDescent="0.35">
      <c r="C1852" t="s">
        <v>1877</v>
      </c>
      <c r="D1852">
        <v>1983</v>
      </c>
      <c r="E1852" t="s">
        <v>37</v>
      </c>
      <c r="F1852">
        <v>6</v>
      </c>
      <c r="G1852">
        <v>0</v>
      </c>
      <c r="H1852">
        <v>20149.32</v>
      </c>
      <c r="I1852" t="s">
        <v>11</v>
      </c>
      <c r="J1852" t="s">
        <v>16</v>
      </c>
      <c r="K1852" t="s">
        <v>168</v>
      </c>
      <c r="L1852" s="16" t="str">
        <f t="shared" si="28"/>
        <v>Oct</v>
      </c>
      <c r="M1852" s="16">
        <f>IF(D1852="?",$R$7,D1852)</f>
        <v>1983</v>
      </c>
      <c r="N1852" s="24" t="str">
        <f>IF(I1852="?",$R$12,I1852)</f>
        <v>tier - 2</v>
      </c>
      <c r="O1852" s="24" t="str">
        <f>IF(J1852="?",$R$18,J1852)</f>
        <v>tier - 1</v>
      </c>
    </row>
    <row r="1853" spans="3:15" x14ac:dyDescent="0.35">
      <c r="C1853" t="s">
        <v>1878</v>
      </c>
      <c r="D1853">
        <v>2002</v>
      </c>
      <c r="E1853" t="s">
        <v>10</v>
      </c>
      <c r="F1853">
        <v>9</v>
      </c>
      <c r="G1853">
        <v>0</v>
      </c>
      <c r="H1853">
        <v>20167.34</v>
      </c>
      <c r="I1853" t="s">
        <v>12</v>
      </c>
      <c r="J1853" t="s">
        <v>12</v>
      </c>
      <c r="K1853" t="s">
        <v>42</v>
      </c>
      <c r="L1853" s="16" t="str">
        <f t="shared" si="28"/>
        <v>Jul</v>
      </c>
      <c r="M1853" s="16">
        <f>IF(D1853="?",$R$7,D1853)</f>
        <v>2002</v>
      </c>
      <c r="N1853" s="24" t="str">
        <f>IF(I1853="?",$R$12,I1853)</f>
        <v>tier - 3</v>
      </c>
      <c r="O1853" s="24" t="str">
        <f>IF(J1853="?",$R$18,J1853)</f>
        <v>tier - 3</v>
      </c>
    </row>
    <row r="1854" spans="3:15" x14ac:dyDescent="0.35">
      <c r="C1854" t="s">
        <v>1879</v>
      </c>
      <c r="D1854">
        <v>1994</v>
      </c>
      <c r="E1854" t="s">
        <v>18</v>
      </c>
      <c r="F1854">
        <v>8</v>
      </c>
      <c r="G1854">
        <v>2</v>
      </c>
      <c r="H1854">
        <v>20177.669999999998</v>
      </c>
      <c r="I1854" t="s">
        <v>11</v>
      </c>
      <c r="J1854" t="s">
        <v>16</v>
      </c>
      <c r="K1854" t="s">
        <v>42</v>
      </c>
      <c r="L1854" s="16" t="str">
        <f t="shared" si="28"/>
        <v>Jun</v>
      </c>
      <c r="M1854" s="16">
        <f>IF(D1854="?",$R$7,D1854)</f>
        <v>1994</v>
      </c>
      <c r="N1854" s="24" t="str">
        <f>IF(I1854="?",$R$12,I1854)</f>
        <v>tier - 2</v>
      </c>
      <c r="O1854" s="24" t="str">
        <f>IF(J1854="?",$R$18,J1854)</f>
        <v>tier - 1</v>
      </c>
    </row>
    <row r="1855" spans="3:15" x14ac:dyDescent="0.35">
      <c r="C1855" t="s">
        <v>1880</v>
      </c>
      <c r="D1855">
        <v>1987</v>
      </c>
      <c r="E1855" t="s">
        <v>37</v>
      </c>
      <c r="F1855">
        <v>17</v>
      </c>
      <c r="G1855">
        <v>0</v>
      </c>
      <c r="H1855">
        <v>20234.849999999999</v>
      </c>
      <c r="I1855" t="s">
        <v>11</v>
      </c>
      <c r="J1855" t="s">
        <v>12</v>
      </c>
      <c r="K1855" t="s">
        <v>23</v>
      </c>
      <c r="L1855" s="16" t="str">
        <f t="shared" si="28"/>
        <v>Oct</v>
      </c>
      <c r="M1855" s="16">
        <f>IF(D1855="?",$R$7,D1855)</f>
        <v>1987</v>
      </c>
      <c r="N1855" s="24" t="str">
        <f>IF(I1855="?",$R$12,I1855)</f>
        <v>tier - 2</v>
      </c>
      <c r="O1855" s="24" t="str">
        <f>IF(J1855="?",$R$18,J1855)</f>
        <v>tier - 3</v>
      </c>
    </row>
    <row r="1856" spans="3:15" x14ac:dyDescent="0.35">
      <c r="C1856" t="s">
        <v>1881</v>
      </c>
      <c r="D1856">
        <v>1966</v>
      </c>
      <c r="E1856" t="s">
        <v>35</v>
      </c>
      <c r="F1856">
        <v>22</v>
      </c>
      <c r="G1856">
        <v>0</v>
      </c>
      <c r="H1856">
        <v>20253.84</v>
      </c>
      <c r="I1856" t="s">
        <v>11</v>
      </c>
      <c r="J1856" t="s">
        <v>12</v>
      </c>
      <c r="K1856" t="s">
        <v>23</v>
      </c>
      <c r="L1856" s="16" t="str">
        <f t="shared" si="28"/>
        <v>Aug</v>
      </c>
      <c r="M1856" s="16">
        <f>IF(D1856="?",$R$7,D1856)</f>
        <v>1966</v>
      </c>
      <c r="N1856" s="24" t="str">
        <f>IF(I1856="?",$R$12,I1856)</f>
        <v>tier - 2</v>
      </c>
      <c r="O1856" s="24" t="str">
        <f>IF(J1856="?",$R$18,J1856)</f>
        <v>tier - 3</v>
      </c>
    </row>
    <row r="1857" spans="3:15" x14ac:dyDescent="0.35">
      <c r="C1857" t="s">
        <v>1882</v>
      </c>
      <c r="D1857">
        <v>1993</v>
      </c>
      <c r="E1857" t="s">
        <v>20</v>
      </c>
      <c r="F1857">
        <v>7</v>
      </c>
      <c r="G1857">
        <v>1</v>
      </c>
      <c r="H1857">
        <v>20277.810000000001</v>
      </c>
      <c r="I1857" t="s">
        <v>12</v>
      </c>
      <c r="J1857" t="s">
        <v>12</v>
      </c>
      <c r="K1857" t="s">
        <v>168</v>
      </c>
      <c r="L1857" s="16" t="str">
        <f t="shared" si="28"/>
        <v>Sep</v>
      </c>
      <c r="M1857" s="16">
        <f>IF(D1857="?",$R$7,D1857)</f>
        <v>1993</v>
      </c>
      <c r="N1857" s="24" t="str">
        <f>IF(I1857="?",$R$12,I1857)</f>
        <v>tier - 3</v>
      </c>
      <c r="O1857" s="24" t="str">
        <f>IF(J1857="?",$R$18,J1857)</f>
        <v>tier - 3</v>
      </c>
    </row>
    <row r="1858" spans="3:15" x14ac:dyDescent="0.35">
      <c r="C1858" t="s">
        <v>1883</v>
      </c>
      <c r="D1858">
        <v>1985</v>
      </c>
      <c r="E1858" t="s">
        <v>20</v>
      </c>
      <c r="F1858">
        <v>17</v>
      </c>
      <c r="G1858">
        <v>1</v>
      </c>
      <c r="H1858">
        <v>20296.86</v>
      </c>
      <c r="I1858" t="s">
        <v>12</v>
      </c>
      <c r="J1858" t="s">
        <v>16</v>
      </c>
      <c r="K1858" t="s">
        <v>247</v>
      </c>
      <c r="L1858" s="16" t="str">
        <f t="shared" si="28"/>
        <v>Sep</v>
      </c>
      <c r="M1858" s="16">
        <f>IF(D1858="?",$R$7,D1858)</f>
        <v>1985</v>
      </c>
      <c r="N1858" s="24" t="str">
        <f>IF(I1858="?",$R$12,I1858)</f>
        <v>tier - 3</v>
      </c>
      <c r="O1858" s="24" t="str">
        <f>IF(J1858="?",$R$18,J1858)</f>
        <v>tier - 1</v>
      </c>
    </row>
    <row r="1859" spans="3:15" x14ac:dyDescent="0.35">
      <c r="C1859" t="s">
        <v>1884</v>
      </c>
      <c r="D1859">
        <v>1962</v>
      </c>
      <c r="E1859" t="s">
        <v>10</v>
      </c>
      <c r="F1859">
        <v>2</v>
      </c>
      <c r="G1859">
        <v>0</v>
      </c>
      <c r="H1859">
        <v>20354.5</v>
      </c>
      <c r="I1859" t="s">
        <v>12</v>
      </c>
      <c r="J1859" t="s">
        <v>11</v>
      </c>
      <c r="K1859" t="s">
        <v>535</v>
      </c>
      <c r="L1859" s="16" t="str">
        <f t="shared" si="28"/>
        <v>Jul</v>
      </c>
      <c r="M1859" s="16">
        <f>IF(D1859="?",$R$7,D1859)</f>
        <v>1962</v>
      </c>
      <c r="N1859" s="24" t="str">
        <f>IF(I1859="?",$R$12,I1859)</f>
        <v>tier - 3</v>
      </c>
      <c r="O1859" s="24" t="str">
        <f>IF(J1859="?",$R$18,J1859)</f>
        <v>tier - 2</v>
      </c>
    </row>
    <row r="1860" spans="3:15" x14ac:dyDescent="0.35">
      <c r="C1860" t="s">
        <v>1885</v>
      </c>
      <c r="D1860">
        <v>1985</v>
      </c>
      <c r="E1860" t="s">
        <v>10</v>
      </c>
      <c r="F1860">
        <v>12</v>
      </c>
      <c r="G1860">
        <v>0</v>
      </c>
      <c r="H1860">
        <v>20420.599999999999</v>
      </c>
      <c r="I1860" t="s">
        <v>12</v>
      </c>
      <c r="J1860" t="s">
        <v>11</v>
      </c>
      <c r="K1860" t="s">
        <v>42</v>
      </c>
      <c r="L1860" s="16" t="str">
        <f t="shared" si="28"/>
        <v>Jul</v>
      </c>
      <c r="M1860" s="16">
        <f>IF(D1860="?",$R$7,D1860)</f>
        <v>1985</v>
      </c>
      <c r="N1860" s="24" t="str">
        <f>IF(I1860="?",$R$12,I1860)</f>
        <v>tier - 3</v>
      </c>
      <c r="O1860" s="24" t="str">
        <f>IF(J1860="?",$R$18,J1860)</f>
        <v>tier - 2</v>
      </c>
    </row>
    <row r="1861" spans="3:15" x14ac:dyDescent="0.35">
      <c r="C1861" t="s">
        <v>1886</v>
      </c>
      <c r="D1861">
        <v>1962</v>
      </c>
      <c r="E1861" t="s">
        <v>37</v>
      </c>
      <c r="F1861">
        <v>18</v>
      </c>
      <c r="G1861">
        <v>0</v>
      </c>
      <c r="H1861">
        <v>20446.849999999999</v>
      </c>
      <c r="I1861" t="s">
        <v>11</v>
      </c>
      <c r="J1861" t="s">
        <v>16</v>
      </c>
      <c r="K1861" t="s">
        <v>23</v>
      </c>
      <c r="L1861" s="16" t="str">
        <f t="shared" si="28"/>
        <v>Oct</v>
      </c>
      <c r="M1861" s="16">
        <f>IF(D1861="?",$R$7,D1861)</f>
        <v>1962</v>
      </c>
      <c r="N1861" s="24" t="str">
        <f>IF(I1861="?",$R$12,I1861)</f>
        <v>tier - 2</v>
      </c>
      <c r="O1861" s="24" t="str">
        <f>IF(J1861="?",$R$18,J1861)</f>
        <v>tier - 1</v>
      </c>
    </row>
    <row r="1862" spans="3:15" x14ac:dyDescent="0.35">
      <c r="C1862" t="s">
        <v>1887</v>
      </c>
      <c r="D1862">
        <v>1969</v>
      </c>
      <c r="E1862" t="s">
        <v>37</v>
      </c>
      <c r="F1862">
        <v>13</v>
      </c>
      <c r="G1862">
        <v>3</v>
      </c>
      <c r="H1862">
        <v>20463</v>
      </c>
      <c r="I1862" t="s">
        <v>11</v>
      </c>
      <c r="J1862" t="s">
        <v>11</v>
      </c>
      <c r="K1862" t="s">
        <v>13</v>
      </c>
      <c r="L1862" s="16" t="str">
        <f t="shared" si="28"/>
        <v>Oct</v>
      </c>
      <c r="M1862" s="16">
        <f>IF(D1862="?",$R$7,D1862)</f>
        <v>1969</v>
      </c>
      <c r="N1862" s="24" t="str">
        <f>IF(I1862="?",$R$12,I1862)</f>
        <v>tier - 2</v>
      </c>
      <c r="O1862" s="24" t="str">
        <f>IF(J1862="?",$R$18,J1862)</f>
        <v>tier - 2</v>
      </c>
    </row>
    <row r="1863" spans="3:15" x14ac:dyDescent="0.35">
      <c r="C1863" t="s">
        <v>1888</v>
      </c>
      <c r="D1863">
        <v>1966</v>
      </c>
      <c r="E1863" t="s">
        <v>10</v>
      </c>
      <c r="F1863">
        <v>9</v>
      </c>
      <c r="G1863">
        <v>0</v>
      </c>
      <c r="H1863">
        <v>20568.32</v>
      </c>
      <c r="I1863" t="s">
        <v>12</v>
      </c>
      <c r="J1863" t="s">
        <v>11</v>
      </c>
      <c r="K1863" t="s">
        <v>23</v>
      </c>
      <c r="L1863" s="16" t="str">
        <f t="shared" si="28"/>
        <v>Jul</v>
      </c>
      <c r="M1863" s="16">
        <f>IF(D1863="?",$R$7,D1863)</f>
        <v>1966</v>
      </c>
      <c r="N1863" s="24" t="str">
        <f>IF(I1863="?",$R$12,I1863)</f>
        <v>tier - 3</v>
      </c>
      <c r="O1863" s="24" t="str">
        <f>IF(J1863="?",$R$18,J1863)</f>
        <v>tier - 2</v>
      </c>
    </row>
    <row r="1864" spans="3:15" x14ac:dyDescent="0.35">
      <c r="C1864" t="s">
        <v>1889</v>
      </c>
      <c r="D1864">
        <v>1967</v>
      </c>
      <c r="E1864" t="s">
        <v>30</v>
      </c>
      <c r="F1864">
        <v>17</v>
      </c>
      <c r="G1864">
        <v>0</v>
      </c>
      <c r="H1864">
        <v>20630.28</v>
      </c>
      <c r="I1864" t="s">
        <v>11</v>
      </c>
      <c r="J1864" t="s">
        <v>12</v>
      </c>
      <c r="K1864" t="s">
        <v>42</v>
      </c>
      <c r="L1864" s="16" t="str">
        <f t="shared" si="28"/>
        <v>Dec</v>
      </c>
      <c r="M1864" s="16">
        <f>IF(D1864="?",$R$7,D1864)</f>
        <v>1967</v>
      </c>
      <c r="N1864" s="24" t="str">
        <f>IF(I1864="?",$R$12,I1864)</f>
        <v>tier - 2</v>
      </c>
      <c r="O1864" s="24" t="str">
        <f>IF(J1864="?",$R$18,J1864)</f>
        <v>tier - 3</v>
      </c>
    </row>
    <row r="1865" spans="3:15" x14ac:dyDescent="0.35">
      <c r="C1865" t="s">
        <v>1890</v>
      </c>
      <c r="D1865">
        <v>1965</v>
      </c>
      <c r="E1865" t="s">
        <v>35</v>
      </c>
      <c r="F1865">
        <v>1</v>
      </c>
      <c r="G1865">
        <v>0</v>
      </c>
      <c r="H1865">
        <v>20709.02</v>
      </c>
      <c r="I1865" t="s">
        <v>12</v>
      </c>
      <c r="J1865" t="s">
        <v>11</v>
      </c>
      <c r="K1865" t="s">
        <v>166</v>
      </c>
      <c r="L1865" s="16" t="str">
        <f t="shared" ref="L1865:L1928" si="29">IF(E1865="?","SEP",E1865)</f>
        <v>Aug</v>
      </c>
      <c r="M1865" s="16">
        <f>IF(D1865="?",$R$7,D1865)</f>
        <v>1965</v>
      </c>
      <c r="N1865" s="24" t="str">
        <f>IF(I1865="?",$R$12,I1865)</f>
        <v>tier - 3</v>
      </c>
      <c r="O1865" s="24" t="str">
        <f>IF(J1865="?",$R$18,J1865)</f>
        <v>tier - 2</v>
      </c>
    </row>
    <row r="1866" spans="3:15" x14ac:dyDescent="0.35">
      <c r="C1866" t="s">
        <v>1891</v>
      </c>
      <c r="D1866">
        <v>1992</v>
      </c>
      <c r="E1866" t="s">
        <v>20</v>
      </c>
      <c r="F1866">
        <v>14</v>
      </c>
      <c r="G1866">
        <v>3</v>
      </c>
      <c r="H1866">
        <v>20745.990000000002</v>
      </c>
      <c r="I1866" t="s">
        <v>12</v>
      </c>
      <c r="J1866" t="s">
        <v>16</v>
      </c>
      <c r="K1866" t="s">
        <v>23</v>
      </c>
      <c r="L1866" s="16" t="str">
        <f t="shared" si="29"/>
        <v>Sep</v>
      </c>
      <c r="M1866" s="16">
        <f>IF(D1866="?",$R$7,D1866)</f>
        <v>1992</v>
      </c>
      <c r="N1866" s="24" t="str">
        <f>IF(I1866="?",$R$12,I1866)</f>
        <v>tier - 3</v>
      </c>
      <c r="O1866" s="24" t="str">
        <f>IF(J1866="?",$R$18,J1866)</f>
        <v>tier - 1</v>
      </c>
    </row>
    <row r="1867" spans="3:15" x14ac:dyDescent="0.35">
      <c r="C1867" t="s">
        <v>1892</v>
      </c>
      <c r="D1867">
        <v>1986</v>
      </c>
      <c r="E1867" t="s">
        <v>35</v>
      </c>
      <c r="F1867">
        <v>4</v>
      </c>
      <c r="G1867">
        <v>1</v>
      </c>
      <c r="H1867">
        <v>20773.63</v>
      </c>
      <c r="I1867" t="s">
        <v>11</v>
      </c>
      <c r="J1867" t="s">
        <v>12</v>
      </c>
      <c r="K1867" t="s">
        <v>356</v>
      </c>
      <c r="L1867" s="16" t="str">
        <f t="shared" si="29"/>
        <v>Aug</v>
      </c>
      <c r="M1867" s="16">
        <f>IF(D1867="?",$R$7,D1867)</f>
        <v>1986</v>
      </c>
      <c r="N1867" s="24" t="str">
        <f>IF(I1867="?",$R$12,I1867)</f>
        <v>tier - 2</v>
      </c>
      <c r="O1867" s="24" t="str">
        <f>IF(J1867="?",$R$18,J1867)</f>
        <v>tier - 3</v>
      </c>
    </row>
    <row r="1868" spans="3:15" x14ac:dyDescent="0.35">
      <c r="C1868" t="s">
        <v>1893</v>
      </c>
      <c r="D1868">
        <v>1967</v>
      </c>
      <c r="E1868" t="s">
        <v>20</v>
      </c>
      <c r="F1868">
        <v>8</v>
      </c>
      <c r="G1868">
        <v>0</v>
      </c>
      <c r="H1868">
        <v>20781.490000000002</v>
      </c>
      <c r="I1868" t="s">
        <v>11</v>
      </c>
      <c r="J1868" t="s">
        <v>12</v>
      </c>
      <c r="K1868" t="s">
        <v>13</v>
      </c>
      <c r="L1868" s="16" t="str">
        <f t="shared" si="29"/>
        <v>Sep</v>
      </c>
      <c r="M1868" s="16">
        <f>IF(D1868="?",$R$7,D1868)</f>
        <v>1967</v>
      </c>
      <c r="N1868" s="24" t="str">
        <f>IF(I1868="?",$R$12,I1868)</f>
        <v>tier - 2</v>
      </c>
      <c r="O1868" s="24" t="str">
        <f>IF(J1868="?",$R$18,J1868)</f>
        <v>tier - 3</v>
      </c>
    </row>
    <row r="1869" spans="3:15" x14ac:dyDescent="0.35">
      <c r="C1869" t="s">
        <v>1894</v>
      </c>
      <c r="D1869">
        <v>1975</v>
      </c>
      <c r="E1869" t="s">
        <v>30</v>
      </c>
      <c r="F1869">
        <v>8</v>
      </c>
      <c r="G1869">
        <v>0</v>
      </c>
      <c r="H1869">
        <v>20878.78</v>
      </c>
      <c r="I1869" t="s">
        <v>11</v>
      </c>
      <c r="J1869" t="s">
        <v>16</v>
      </c>
      <c r="K1869" t="s">
        <v>247</v>
      </c>
      <c r="L1869" s="16" t="str">
        <f t="shared" si="29"/>
        <v>Dec</v>
      </c>
      <c r="M1869" s="16">
        <f>IF(D1869="?",$R$7,D1869)</f>
        <v>1975</v>
      </c>
      <c r="N1869" s="24" t="str">
        <f>IF(I1869="?",$R$12,I1869)</f>
        <v>tier - 2</v>
      </c>
      <c r="O1869" s="24" t="str">
        <f>IF(J1869="?",$R$18,J1869)</f>
        <v>tier - 1</v>
      </c>
    </row>
    <row r="1870" spans="3:15" x14ac:dyDescent="0.35">
      <c r="C1870" t="s">
        <v>1895</v>
      </c>
      <c r="D1870">
        <v>1964</v>
      </c>
      <c r="E1870" t="s">
        <v>15</v>
      </c>
      <c r="F1870">
        <v>19</v>
      </c>
      <c r="G1870">
        <v>0</v>
      </c>
      <c r="H1870">
        <v>20893.060000000001</v>
      </c>
      <c r="I1870" t="s">
        <v>11</v>
      </c>
      <c r="J1870" t="s">
        <v>12</v>
      </c>
      <c r="K1870" t="s">
        <v>23</v>
      </c>
      <c r="L1870" s="16" t="str">
        <f t="shared" si="29"/>
        <v>Nov</v>
      </c>
      <c r="M1870" s="16">
        <f>IF(D1870="?",$R$7,D1870)</f>
        <v>1964</v>
      </c>
      <c r="N1870" s="24" t="str">
        <f>IF(I1870="?",$R$12,I1870)</f>
        <v>tier - 2</v>
      </c>
      <c r="O1870" s="24" t="str">
        <f>IF(J1870="?",$R$18,J1870)</f>
        <v>tier - 3</v>
      </c>
    </row>
    <row r="1871" spans="3:15" x14ac:dyDescent="0.35">
      <c r="C1871" t="s">
        <v>1896</v>
      </c>
      <c r="D1871">
        <v>1987</v>
      </c>
      <c r="E1871" t="s">
        <v>15</v>
      </c>
      <c r="F1871">
        <v>27</v>
      </c>
      <c r="G1871">
        <v>2</v>
      </c>
      <c r="H1871">
        <v>20984.09</v>
      </c>
      <c r="I1871" t="s">
        <v>11</v>
      </c>
      <c r="J1871" t="s">
        <v>11</v>
      </c>
      <c r="K1871" t="s">
        <v>164</v>
      </c>
      <c r="L1871" s="16" t="str">
        <f t="shared" si="29"/>
        <v>Nov</v>
      </c>
      <c r="M1871" s="16">
        <f>IF(D1871="?",$R$7,D1871)</f>
        <v>1987</v>
      </c>
      <c r="N1871" s="24" t="str">
        <f>IF(I1871="?",$R$12,I1871)</f>
        <v>tier - 2</v>
      </c>
      <c r="O1871" s="24" t="str">
        <f>IF(J1871="?",$R$18,J1871)</f>
        <v>tier - 2</v>
      </c>
    </row>
    <row r="1872" spans="3:15" x14ac:dyDescent="0.35">
      <c r="C1872" t="s">
        <v>1897</v>
      </c>
      <c r="D1872">
        <v>1983</v>
      </c>
      <c r="E1872" t="s">
        <v>10</v>
      </c>
      <c r="F1872">
        <v>2</v>
      </c>
      <c r="G1872">
        <v>1</v>
      </c>
      <c r="H1872">
        <v>21082.16</v>
      </c>
      <c r="I1872" t="s">
        <v>12</v>
      </c>
      <c r="J1872" t="s">
        <v>11</v>
      </c>
      <c r="K1872" t="s">
        <v>42</v>
      </c>
      <c r="L1872" s="16" t="str">
        <f t="shared" si="29"/>
        <v>Jul</v>
      </c>
      <c r="M1872" s="16">
        <f>IF(D1872="?",$R$7,D1872)</f>
        <v>1983</v>
      </c>
      <c r="N1872" s="24" t="str">
        <f>IF(I1872="?",$R$12,I1872)</f>
        <v>tier - 3</v>
      </c>
      <c r="O1872" s="24" t="str">
        <f>IF(J1872="?",$R$18,J1872)</f>
        <v>tier - 2</v>
      </c>
    </row>
    <row r="1873" spans="3:15" x14ac:dyDescent="0.35">
      <c r="C1873" t="s">
        <v>1898</v>
      </c>
      <c r="D1873">
        <v>1977</v>
      </c>
      <c r="E1873" t="s">
        <v>15</v>
      </c>
      <c r="F1873">
        <v>23</v>
      </c>
      <c r="G1873">
        <v>2</v>
      </c>
      <c r="H1873">
        <v>21098.55</v>
      </c>
      <c r="I1873" t="s">
        <v>12</v>
      </c>
      <c r="J1873" t="s">
        <v>12</v>
      </c>
      <c r="K1873" t="s">
        <v>23</v>
      </c>
      <c r="L1873" s="16" t="str">
        <f t="shared" si="29"/>
        <v>Nov</v>
      </c>
      <c r="M1873" s="16">
        <f>IF(D1873="?",$R$7,D1873)</f>
        <v>1977</v>
      </c>
      <c r="N1873" s="24" t="str">
        <f>IF(I1873="?",$R$12,I1873)</f>
        <v>tier - 3</v>
      </c>
      <c r="O1873" s="24" t="str">
        <f>IF(J1873="?",$R$18,J1873)</f>
        <v>tier - 3</v>
      </c>
    </row>
    <row r="1874" spans="3:15" x14ac:dyDescent="0.35">
      <c r="C1874" t="s">
        <v>1899</v>
      </c>
      <c r="D1874">
        <v>1969</v>
      </c>
      <c r="E1874" t="s">
        <v>35</v>
      </c>
      <c r="F1874">
        <v>26</v>
      </c>
      <c r="G1874">
        <v>0</v>
      </c>
      <c r="H1874">
        <v>21195.82</v>
      </c>
      <c r="I1874" t="s">
        <v>12</v>
      </c>
      <c r="J1874" t="s">
        <v>16</v>
      </c>
      <c r="K1874" t="s">
        <v>13</v>
      </c>
      <c r="L1874" s="16" t="str">
        <f t="shared" si="29"/>
        <v>Aug</v>
      </c>
      <c r="M1874" s="16">
        <f>IF(D1874="?",$R$7,D1874)</f>
        <v>1969</v>
      </c>
      <c r="N1874" s="24" t="str">
        <f>IF(I1874="?",$R$12,I1874)</f>
        <v>tier - 3</v>
      </c>
      <c r="O1874" s="24" t="str">
        <f>IF(J1874="?",$R$18,J1874)</f>
        <v>tier - 1</v>
      </c>
    </row>
    <row r="1875" spans="3:15" x14ac:dyDescent="0.35">
      <c r="C1875" t="s">
        <v>1900</v>
      </c>
      <c r="D1875">
        <v>1974</v>
      </c>
      <c r="E1875" t="s">
        <v>37</v>
      </c>
      <c r="F1875">
        <v>14</v>
      </c>
      <c r="G1875">
        <v>0</v>
      </c>
      <c r="H1875">
        <v>21223.68</v>
      </c>
      <c r="I1875" t="s">
        <v>12</v>
      </c>
      <c r="J1875" t="s">
        <v>11</v>
      </c>
      <c r="K1875" t="s">
        <v>13</v>
      </c>
      <c r="L1875" s="16" t="str">
        <f t="shared" si="29"/>
        <v>Oct</v>
      </c>
      <c r="M1875" s="16">
        <f>IF(D1875="?",$R$7,D1875)</f>
        <v>1974</v>
      </c>
      <c r="N1875" s="24" t="str">
        <f>IF(I1875="?",$R$12,I1875)</f>
        <v>tier - 3</v>
      </c>
      <c r="O1875" s="24" t="str">
        <f>IF(J1875="?",$R$18,J1875)</f>
        <v>tier - 2</v>
      </c>
    </row>
    <row r="1876" spans="3:15" x14ac:dyDescent="0.35">
      <c r="C1876" t="s">
        <v>1901</v>
      </c>
      <c r="D1876">
        <v>1974</v>
      </c>
      <c r="E1876" t="s">
        <v>20</v>
      </c>
      <c r="F1876">
        <v>3</v>
      </c>
      <c r="G1876">
        <v>0</v>
      </c>
      <c r="H1876">
        <v>21232.18</v>
      </c>
      <c r="I1876" t="s">
        <v>12</v>
      </c>
      <c r="J1876" t="s">
        <v>11</v>
      </c>
      <c r="K1876" t="s">
        <v>42</v>
      </c>
      <c r="L1876" s="16" t="str">
        <f t="shared" si="29"/>
        <v>Sep</v>
      </c>
      <c r="M1876" s="16">
        <f>IF(D1876="?",$R$7,D1876)</f>
        <v>1974</v>
      </c>
      <c r="N1876" s="24" t="str">
        <f>IF(I1876="?",$R$12,I1876)</f>
        <v>tier - 3</v>
      </c>
      <c r="O1876" s="24" t="str">
        <f>IF(J1876="?",$R$18,J1876)</f>
        <v>tier - 2</v>
      </c>
    </row>
    <row r="1877" spans="3:15" x14ac:dyDescent="0.35">
      <c r="C1877" t="s">
        <v>1902</v>
      </c>
      <c r="D1877">
        <v>1980</v>
      </c>
      <c r="E1877" t="s">
        <v>30</v>
      </c>
      <c r="F1877">
        <v>10</v>
      </c>
      <c r="G1877">
        <v>2</v>
      </c>
      <c r="H1877">
        <v>21259.38</v>
      </c>
      <c r="I1877" t="s">
        <v>12</v>
      </c>
      <c r="J1877" t="s">
        <v>12</v>
      </c>
      <c r="K1877" t="s">
        <v>166</v>
      </c>
      <c r="L1877" s="16" t="str">
        <f t="shared" si="29"/>
        <v>Dec</v>
      </c>
      <c r="M1877" s="16">
        <f>IF(D1877="?",$R$7,D1877)</f>
        <v>1980</v>
      </c>
      <c r="N1877" s="24" t="str">
        <f>IF(I1877="?",$R$12,I1877)</f>
        <v>tier - 3</v>
      </c>
      <c r="O1877" s="24" t="str">
        <f>IF(J1877="?",$R$18,J1877)</f>
        <v>tier - 3</v>
      </c>
    </row>
    <row r="1878" spans="3:15" x14ac:dyDescent="0.35">
      <c r="C1878" t="s">
        <v>1903</v>
      </c>
      <c r="D1878">
        <v>2004</v>
      </c>
      <c r="E1878" t="s">
        <v>35</v>
      </c>
      <c r="F1878">
        <v>4</v>
      </c>
      <c r="G1878">
        <v>0</v>
      </c>
      <c r="H1878">
        <v>21344.85</v>
      </c>
      <c r="I1878" t="s">
        <v>12</v>
      </c>
      <c r="J1878" t="s">
        <v>16</v>
      </c>
      <c r="K1878" t="s">
        <v>247</v>
      </c>
      <c r="L1878" s="16" t="str">
        <f t="shared" si="29"/>
        <v>Aug</v>
      </c>
      <c r="M1878" s="16">
        <f>IF(D1878="?",$R$7,D1878)</f>
        <v>2004</v>
      </c>
      <c r="N1878" s="24" t="str">
        <f>IF(I1878="?",$R$12,I1878)</f>
        <v>tier - 3</v>
      </c>
      <c r="O1878" s="24" t="str">
        <f>IF(J1878="?",$R$18,J1878)</f>
        <v>tier - 1</v>
      </c>
    </row>
    <row r="1879" spans="3:15" x14ac:dyDescent="0.35">
      <c r="C1879" t="s">
        <v>1904</v>
      </c>
      <c r="D1879">
        <v>1980</v>
      </c>
      <c r="E1879" t="s">
        <v>20</v>
      </c>
      <c r="F1879">
        <v>4</v>
      </c>
      <c r="G1879">
        <v>0</v>
      </c>
      <c r="H1879">
        <v>21348.71</v>
      </c>
      <c r="I1879" t="s">
        <v>11</v>
      </c>
      <c r="J1879" t="s">
        <v>16</v>
      </c>
      <c r="K1879" t="s">
        <v>23</v>
      </c>
      <c r="L1879" s="16" t="str">
        <f t="shared" si="29"/>
        <v>Sep</v>
      </c>
      <c r="M1879" s="16">
        <f>IF(D1879="?",$R$7,D1879)</f>
        <v>1980</v>
      </c>
      <c r="N1879" s="24" t="str">
        <f>IF(I1879="?",$R$12,I1879)</f>
        <v>tier - 2</v>
      </c>
      <c r="O1879" s="24" t="str">
        <f>IF(J1879="?",$R$18,J1879)</f>
        <v>tier - 1</v>
      </c>
    </row>
    <row r="1880" spans="3:15" x14ac:dyDescent="0.35">
      <c r="C1880" t="s">
        <v>1905</v>
      </c>
      <c r="D1880">
        <v>1990</v>
      </c>
      <c r="E1880" t="s">
        <v>15</v>
      </c>
      <c r="F1880">
        <v>21</v>
      </c>
      <c r="G1880">
        <v>4</v>
      </c>
      <c r="H1880">
        <v>21472.48</v>
      </c>
      <c r="I1880" t="s">
        <v>11</v>
      </c>
      <c r="J1880" t="s">
        <v>11</v>
      </c>
      <c r="K1880" t="s">
        <v>23</v>
      </c>
      <c r="L1880" s="16" t="str">
        <f t="shared" si="29"/>
        <v>Nov</v>
      </c>
      <c r="M1880" s="16">
        <f>IF(D1880="?",$R$7,D1880)</f>
        <v>1990</v>
      </c>
      <c r="N1880" s="24" t="str">
        <f>IF(I1880="?",$R$12,I1880)</f>
        <v>tier - 2</v>
      </c>
      <c r="O1880" s="24" t="str">
        <f>IF(J1880="?",$R$18,J1880)</f>
        <v>tier - 2</v>
      </c>
    </row>
    <row r="1881" spans="3:15" x14ac:dyDescent="0.35">
      <c r="C1881" t="s">
        <v>1906</v>
      </c>
      <c r="D1881">
        <v>1999</v>
      </c>
      <c r="E1881" t="s">
        <v>18</v>
      </c>
      <c r="F1881">
        <v>12</v>
      </c>
      <c r="G1881">
        <v>0</v>
      </c>
      <c r="H1881">
        <v>21595.38</v>
      </c>
      <c r="I1881" t="s">
        <v>11</v>
      </c>
      <c r="J1881" t="s">
        <v>12</v>
      </c>
      <c r="K1881" t="s">
        <v>23</v>
      </c>
      <c r="L1881" s="16" t="str">
        <f t="shared" si="29"/>
        <v>Jun</v>
      </c>
      <c r="M1881" s="16">
        <f>IF(D1881="?",$R$7,D1881)</f>
        <v>1999</v>
      </c>
      <c r="N1881" s="24" t="str">
        <f>IF(I1881="?",$R$12,I1881)</f>
        <v>tier - 2</v>
      </c>
      <c r="O1881" s="24" t="str">
        <f>IF(J1881="?",$R$18,J1881)</f>
        <v>tier - 3</v>
      </c>
    </row>
    <row r="1882" spans="3:15" x14ac:dyDescent="0.35">
      <c r="C1882" t="s">
        <v>1907</v>
      </c>
      <c r="D1882">
        <v>1983</v>
      </c>
      <c r="E1882" t="s">
        <v>30</v>
      </c>
      <c r="F1882">
        <v>25</v>
      </c>
      <c r="G1882">
        <v>3</v>
      </c>
      <c r="H1882">
        <v>21659.93</v>
      </c>
      <c r="I1882" t="s">
        <v>12</v>
      </c>
      <c r="J1882" t="s">
        <v>12</v>
      </c>
      <c r="K1882" t="s">
        <v>247</v>
      </c>
      <c r="L1882" s="16" t="str">
        <f t="shared" si="29"/>
        <v>Dec</v>
      </c>
      <c r="M1882" s="16">
        <f>IF(D1882="?",$R$7,D1882)</f>
        <v>1983</v>
      </c>
      <c r="N1882" s="24" t="str">
        <f>IF(I1882="?",$R$12,I1882)</f>
        <v>tier - 3</v>
      </c>
      <c r="O1882" s="24" t="str">
        <f>IF(J1882="?",$R$18,J1882)</f>
        <v>tier - 3</v>
      </c>
    </row>
    <row r="1883" spans="3:15" x14ac:dyDescent="0.35">
      <c r="C1883" t="s">
        <v>1908</v>
      </c>
      <c r="D1883">
        <v>1962</v>
      </c>
      <c r="E1883" t="s">
        <v>15</v>
      </c>
      <c r="F1883">
        <v>16</v>
      </c>
      <c r="G1883">
        <v>0</v>
      </c>
      <c r="H1883">
        <v>21661.16</v>
      </c>
      <c r="I1883" t="s">
        <v>11</v>
      </c>
      <c r="J1883" t="s">
        <v>11</v>
      </c>
      <c r="K1883" t="s">
        <v>23</v>
      </c>
      <c r="L1883" s="16" t="str">
        <f t="shared" si="29"/>
        <v>Nov</v>
      </c>
      <c r="M1883" s="16">
        <f>IF(D1883="?",$R$7,D1883)</f>
        <v>1962</v>
      </c>
      <c r="N1883" s="24" t="str">
        <f>IF(I1883="?",$R$12,I1883)</f>
        <v>tier - 2</v>
      </c>
      <c r="O1883" s="24" t="str">
        <f>IF(J1883="?",$R$18,J1883)</f>
        <v>tier - 2</v>
      </c>
    </row>
    <row r="1884" spans="3:15" x14ac:dyDescent="0.35">
      <c r="C1884" t="s">
        <v>1909</v>
      </c>
      <c r="D1884">
        <v>1976</v>
      </c>
      <c r="E1884" t="s">
        <v>10</v>
      </c>
      <c r="F1884">
        <v>18</v>
      </c>
      <c r="G1884">
        <v>1</v>
      </c>
      <c r="H1884">
        <v>21677.279999999999</v>
      </c>
      <c r="I1884" t="s">
        <v>12</v>
      </c>
      <c r="J1884" t="s">
        <v>16</v>
      </c>
      <c r="K1884" t="s">
        <v>23</v>
      </c>
      <c r="L1884" s="16" t="str">
        <f t="shared" si="29"/>
        <v>Jul</v>
      </c>
      <c r="M1884" s="16">
        <f>IF(D1884="?",$R$7,D1884)</f>
        <v>1976</v>
      </c>
      <c r="N1884" s="24" t="str">
        <f>IF(I1884="?",$R$12,I1884)</f>
        <v>tier - 3</v>
      </c>
      <c r="O1884" s="24" t="str">
        <f>IF(J1884="?",$R$18,J1884)</f>
        <v>tier - 1</v>
      </c>
    </row>
    <row r="1885" spans="3:15" x14ac:dyDescent="0.35">
      <c r="C1885" t="s">
        <v>1910</v>
      </c>
      <c r="D1885">
        <v>1979</v>
      </c>
      <c r="E1885" t="s">
        <v>20</v>
      </c>
      <c r="F1885">
        <v>20</v>
      </c>
      <c r="G1885">
        <v>1</v>
      </c>
      <c r="H1885">
        <v>21771.34</v>
      </c>
      <c r="I1885" t="s">
        <v>12</v>
      </c>
      <c r="J1885" t="s">
        <v>16</v>
      </c>
      <c r="K1885" t="s">
        <v>247</v>
      </c>
      <c r="L1885" s="16" t="str">
        <f t="shared" si="29"/>
        <v>Sep</v>
      </c>
      <c r="M1885" s="16">
        <f>IF(D1885="?",$R$7,D1885)</f>
        <v>1979</v>
      </c>
      <c r="N1885" s="24" t="str">
        <f>IF(I1885="?",$R$12,I1885)</f>
        <v>tier - 3</v>
      </c>
      <c r="O1885" s="24" t="str">
        <f>IF(J1885="?",$R$18,J1885)</f>
        <v>tier - 1</v>
      </c>
    </row>
    <row r="1886" spans="3:15" x14ac:dyDescent="0.35">
      <c r="C1886" t="s">
        <v>1911</v>
      </c>
      <c r="D1886">
        <v>1979</v>
      </c>
      <c r="E1886" t="s">
        <v>20</v>
      </c>
      <c r="F1886">
        <v>28</v>
      </c>
      <c r="G1886">
        <v>0</v>
      </c>
      <c r="H1886">
        <v>21774.32</v>
      </c>
      <c r="I1886" t="s">
        <v>12</v>
      </c>
      <c r="J1886" t="s">
        <v>11</v>
      </c>
      <c r="K1886" t="s">
        <v>23</v>
      </c>
      <c r="L1886" s="16" t="str">
        <f t="shared" si="29"/>
        <v>Sep</v>
      </c>
      <c r="M1886" s="16">
        <f>IF(D1886="?",$R$7,D1886)</f>
        <v>1979</v>
      </c>
      <c r="N1886" s="24" t="str">
        <f>IF(I1886="?",$R$12,I1886)</f>
        <v>tier - 3</v>
      </c>
      <c r="O1886" s="24" t="str">
        <f>IF(J1886="?",$R$18,J1886)</f>
        <v>tier - 2</v>
      </c>
    </row>
    <row r="1887" spans="3:15" x14ac:dyDescent="0.35">
      <c r="C1887" t="s">
        <v>1912</v>
      </c>
      <c r="D1887">
        <v>1963</v>
      </c>
      <c r="E1887" t="s">
        <v>35</v>
      </c>
      <c r="F1887">
        <v>27</v>
      </c>
      <c r="G1887">
        <v>0</v>
      </c>
      <c r="H1887">
        <v>21797</v>
      </c>
      <c r="I1887" t="s">
        <v>12</v>
      </c>
      <c r="J1887" t="s">
        <v>16</v>
      </c>
      <c r="K1887" t="s">
        <v>42</v>
      </c>
      <c r="L1887" s="16" t="str">
        <f t="shared" si="29"/>
        <v>Aug</v>
      </c>
      <c r="M1887" s="16">
        <f>IF(D1887="?",$R$7,D1887)</f>
        <v>1963</v>
      </c>
      <c r="N1887" s="24" t="str">
        <f>IF(I1887="?",$R$12,I1887)</f>
        <v>tier - 3</v>
      </c>
      <c r="O1887" s="24" t="str">
        <f>IF(J1887="?",$R$18,J1887)</f>
        <v>tier - 1</v>
      </c>
    </row>
    <row r="1888" spans="3:15" x14ac:dyDescent="0.35">
      <c r="C1888" t="s">
        <v>1913</v>
      </c>
      <c r="D1888">
        <v>1979</v>
      </c>
      <c r="E1888" t="s">
        <v>35</v>
      </c>
      <c r="F1888">
        <v>17</v>
      </c>
      <c r="G1888">
        <v>2</v>
      </c>
      <c r="H1888">
        <v>21880.82</v>
      </c>
      <c r="I1888" t="s">
        <v>12</v>
      </c>
      <c r="J1888" t="s">
        <v>16</v>
      </c>
      <c r="K1888" t="s">
        <v>23</v>
      </c>
      <c r="L1888" s="16" t="str">
        <f t="shared" si="29"/>
        <v>Aug</v>
      </c>
      <c r="M1888" s="16">
        <f>IF(D1888="?",$R$7,D1888)</f>
        <v>1979</v>
      </c>
      <c r="N1888" s="24" t="str">
        <f>IF(I1888="?",$R$12,I1888)</f>
        <v>tier - 3</v>
      </c>
      <c r="O1888" s="24" t="str">
        <f>IF(J1888="?",$R$18,J1888)</f>
        <v>tier - 1</v>
      </c>
    </row>
    <row r="1889" spans="3:15" x14ac:dyDescent="0.35">
      <c r="C1889" t="s">
        <v>1914</v>
      </c>
      <c r="D1889">
        <v>2003</v>
      </c>
      <c r="E1889" t="s">
        <v>20</v>
      </c>
      <c r="F1889">
        <v>28</v>
      </c>
      <c r="G1889">
        <v>0</v>
      </c>
      <c r="H1889">
        <v>21882.400000000001</v>
      </c>
      <c r="I1889" t="s">
        <v>11</v>
      </c>
      <c r="J1889" t="s">
        <v>16</v>
      </c>
      <c r="K1889" t="s">
        <v>42</v>
      </c>
      <c r="L1889" s="16" t="str">
        <f t="shared" si="29"/>
        <v>Sep</v>
      </c>
      <c r="M1889" s="16">
        <f>IF(D1889="?",$R$7,D1889)</f>
        <v>2003</v>
      </c>
      <c r="N1889" s="24" t="str">
        <f>IF(I1889="?",$R$12,I1889)</f>
        <v>tier - 2</v>
      </c>
      <c r="O1889" s="24" t="str">
        <f>IF(J1889="?",$R$18,J1889)</f>
        <v>tier - 1</v>
      </c>
    </row>
    <row r="1890" spans="3:15" x14ac:dyDescent="0.35">
      <c r="C1890" t="s">
        <v>1915</v>
      </c>
      <c r="D1890">
        <v>1975</v>
      </c>
      <c r="E1890" t="s">
        <v>30</v>
      </c>
      <c r="F1890">
        <v>19</v>
      </c>
      <c r="G1890">
        <v>1</v>
      </c>
      <c r="H1890">
        <v>21978.68</v>
      </c>
      <c r="I1890" t="s">
        <v>12</v>
      </c>
      <c r="J1890" t="s">
        <v>12</v>
      </c>
      <c r="K1890" t="s">
        <v>13</v>
      </c>
      <c r="L1890" s="16" t="str">
        <f t="shared" si="29"/>
        <v>Dec</v>
      </c>
      <c r="M1890" s="16">
        <f>IF(D1890="?",$R$7,D1890)</f>
        <v>1975</v>
      </c>
      <c r="N1890" s="24" t="str">
        <f>IF(I1890="?",$R$12,I1890)</f>
        <v>tier - 3</v>
      </c>
      <c r="O1890" s="24" t="str">
        <f>IF(J1890="?",$R$18,J1890)</f>
        <v>tier - 3</v>
      </c>
    </row>
    <row r="1891" spans="3:15" x14ac:dyDescent="0.35">
      <c r="C1891" t="s">
        <v>1916</v>
      </c>
      <c r="D1891">
        <v>1989</v>
      </c>
      <c r="E1891" t="s">
        <v>37</v>
      </c>
      <c r="F1891">
        <v>14</v>
      </c>
      <c r="G1891">
        <v>0</v>
      </c>
      <c r="H1891">
        <v>21984.47</v>
      </c>
      <c r="I1891" t="s">
        <v>12</v>
      </c>
      <c r="J1891" t="s">
        <v>16</v>
      </c>
      <c r="K1891" t="s">
        <v>23</v>
      </c>
      <c r="L1891" s="16" t="str">
        <f t="shared" si="29"/>
        <v>Oct</v>
      </c>
      <c r="M1891" s="16">
        <f>IF(D1891="?",$R$7,D1891)</f>
        <v>1989</v>
      </c>
      <c r="N1891" s="24" t="str">
        <f>IF(I1891="?",$R$12,I1891)</f>
        <v>tier - 3</v>
      </c>
      <c r="O1891" s="24" t="str">
        <f>IF(J1891="?",$R$18,J1891)</f>
        <v>tier - 1</v>
      </c>
    </row>
    <row r="1892" spans="3:15" x14ac:dyDescent="0.35">
      <c r="C1892" t="s">
        <v>1917</v>
      </c>
      <c r="D1892">
        <v>2001</v>
      </c>
      <c r="E1892" t="s">
        <v>35</v>
      </c>
      <c r="F1892">
        <v>28</v>
      </c>
      <c r="G1892">
        <v>0</v>
      </c>
      <c r="H1892">
        <v>22097.62</v>
      </c>
      <c r="I1892" t="s">
        <v>12</v>
      </c>
      <c r="J1892" t="s">
        <v>16</v>
      </c>
      <c r="K1892" t="s">
        <v>42</v>
      </c>
      <c r="L1892" s="16" t="str">
        <f t="shared" si="29"/>
        <v>Aug</v>
      </c>
      <c r="M1892" s="16">
        <f>IF(D1892="?",$R$7,D1892)</f>
        <v>2001</v>
      </c>
      <c r="N1892" s="24" t="str">
        <f>IF(I1892="?",$R$12,I1892)</f>
        <v>tier - 3</v>
      </c>
      <c r="O1892" s="24" t="str">
        <f>IF(J1892="?",$R$18,J1892)</f>
        <v>tier - 1</v>
      </c>
    </row>
    <row r="1893" spans="3:15" x14ac:dyDescent="0.35">
      <c r="C1893" t="s">
        <v>1918</v>
      </c>
      <c r="D1893">
        <v>1980</v>
      </c>
      <c r="E1893" t="s">
        <v>20</v>
      </c>
      <c r="F1893">
        <v>12</v>
      </c>
      <c r="G1893">
        <v>0</v>
      </c>
      <c r="H1893">
        <v>22144.03</v>
      </c>
      <c r="I1893" t="s">
        <v>11</v>
      </c>
      <c r="J1893" t="s">
        <v>11</v>
      </c>
      <c r="K1893" t="s">
        <v>42</v>
      </c>
      <c r="L1893" s="16" t="str">
        <f t="shared" si="29"/>
        <v>Sep</v>
      </c>
      <c r="M1893" s="16">
        <f>IF(D1893="?",$R$7,D1893)</f>
        <v>1980</v>
      </c>
      <c r="N1893" s="24" t="str">
        <f>IF(I1893="?",$R$12,I1893)</f>
        <v>tier - 2</v>
      </c>
      <c r="O1893" s="24" t="str">
        <f>IF(J1893="?",$R$18,J1893)</f>
        <v>tier - 2</v>
      </c>
    </row>
    <row r="1894" spans="3:15" x14ac:dyDescent="0.35">
      <c r="C1894" t="s">
        <v>1919</v>
      </c>
      <c r="D1894">
        <v>1965</v>
      </c>
      <c r="E1894" t="s">
        <v>35</v>
      </c>
      <c r="F1894">
        <v>24</v>
      </c>
      <c r="G1894">
        <v>1</v>
      </c>
      <c r="H1894">
        <v>22192.44</v>
      </c>
      <c r="I1894" t="s">
        <v>12</v>
      </c>
      <c r="J1894" t="s">
        <v>16</v>
      </c>
      <c r="K1894" t="s">
        <v>13</v>
      </c>
      <c r="L1894" s="16" t="str">
        <f t="shared" si="29"/>
        <v>Aug</v>
      </c>
      <c r="M1894" s="16">
        <f>IF(D1894="?",$R$7,D1894)</f>
        <v>1965</v>
      </c>
      <c r="N1894" s="24" t="str">
        <f>IF(I1894="?",$R$12,I1894)</f>
        <v>tier - 3</v>
      </c>
      <c r="O1894" s="24" t="str">
        <f>IF(J1894="?",$R$18,J1894)</f>
        <v>tier - 1</v>
      </c>
    </row>
    <row r="1895" spans="3:15" x14ac:dyDescent="0.35">
      <c r="C1895" t="s">
        <v>1920</v>
      </c>
      <c r="D1895">
        <v>1971</v>
      </c>
      <c r="E1895" t="s">
        <v>18</v>
      </c>
      <c r="F1895">
        <v>16</v>
      </c>
      <c r="G1895">
        <v>1</v>
      </c>
      <c r="H1895">
        <v>22218.11</v>
      </c>
      <c r="I1895" t="s">
        <v>11</v>
      </c>
      <c r="J1895" t="s">
        <v>12</v>
      </c>
      <c r="K1895" t="s">
        <v>13</v>
      </c>
      <c r="L1895" s="16" t="str">
        <f t="shared" si="29"/>
        <v>Jun</v>
      </c>
      <c r="M1895" s="16">
        <f>IF(D1895="?",$R$7,D1895)</f>
        <v>1971</v>
      </c>
      <c r="N1895" s="24" t="str">
        <f>IF(I1895="?",$R$12,I1895)</f>
        <v>tier - 2</v>
      </c>
      <c r="O1895" s="24" t="str">
        <f>IF(J1895="?",$R$18,J1895)</f>
        <v>tier - 3</v>
      </c>
    </row>
    <row r="1896" spans="3:15" x14ac:dyDescent="0.35">
      <c r="C1896" t="s">
        <v>1921</v>
      </c>
      <c r="D1896">
        <v>1982</v>
      </c>
      <c r="E1896" t="s">
        <v>30</v>
      </c>
      <c r="F1896">
        <v>27</v>
      </c>
      <c r="G1896">
        <v>1</v>
      </c>
      <c r="H1896">
        <v>22331.57</v>
      </c>
      <c r="I1896" t="s">
        <v>11</v>
      </c>
      <c r="J1896" t="s">
        <v>12</v>
      </c>
      <c r="K1896" t="s">
        <v>247</v>
      </c>
      <c r="L1896" s="16" t="str">
        <f t="shared" si="29"/>
        <v>Dec</v>
      </c>
      <c r="M1896" s="16">
        <f>IF(D1896="?",$R$7,D1896)</f>
        <v>1982</v>
      </c>
      <c r="N1896" s="24" t="str">
        <f>IF(I1896="?",$R$12,I1896)</f>
        <v>tier - 2</v>
      </c>
      <c r="O1896" s="24" t="str">
        <f>IF(J1896="?",$R$18,J1896)</f>
        <v>tier - 3</v>
      </c>
    </row>
    <row r="1897" spans="3:15" x14ac:dyDescent="0.35">
      <c r="C1897" t="s">
        <v>1922</v>
      </c>
      <c r="D1897">
        <v>1999</v>
      </c>
      <c r="E1897" t="s">
        <v>35</v>
      </c>
      <c r="F1897">
        <v>26</v>
      </c>
      <c r="G1897">
        <v>2</v>
      </c>
      <c r="H1897">
        <v>22395.74</v>
      </c>
      <c r="I1897" t="s">
        <v>12</v>
      </c>
      <c r="J1897" t="s">
        <v>11</v>
      </c>
      <c r="K1897" t="s">
        <v>247</v>
      </c>
      <c r="L1897" s="16" t="str">
        <f t="shared" si="29"/>
        <v>Aug</v>
      </c>
      <c r="M1897" s="16">
        <f>IF(D1897="?",$R$7,D1897)</f>
        <v>1999</v>
      </c>
      <c r="N1897" s="24" t="str">
        <f>IF(I1897="?",$R$12,I1897)</f>
        <v>tier - 3</v>
      </c>
      <c r="O1897" s="24" t="str">
        <f>IF(J1897="?",$R$18,J1897)</f>
        <v>tier - 2</v>
      </c>
    </row>
    <row r="1898" spans="3:15" x14ac:dyDescent="0.35">
      <c r="C1898" t="s">
        <v>1923</v>
      </c>
      <c r="D1898">
        <v>1966</v>
      </c>
      <c r="E1898" t="s">
        <v>35</v>
      </c>
      <c r="F1898">
        <v>18</v>
      </c>
      <c r="G1898">
        <v>0</v>
      </c>
      <c r="H1898">
        <v>22412.65</v>
      </c>
      <c r="I1898" t="s">
        <v>12</v>
      </c>
      <c r="J1898" t="s">
        <v>12</v>
      </c>
      <c r="K1898" t="s">
        <v>276</v>
      </c>
      <c r="L1898" s="16" t="str">
        <f t="shared" si="29"/>
        <v>Aug</v>
      </c>
      <c r="M1898" s="16">
        <f>IF(D1898="?",$R$7,D1898)</f>
        <v>1966</v>
      </c>
      <c r="N1898" s="24" t="str">
        <f>IF(I1898="?",$R$12,I1898)</f>
        <v>tier - 3</v>
      </c>
      <c r="O1898" s="24" t="str">
        <f>IF(J1898="?",$R$18,J1898)</f>
        <v>tier - 3</v>
      </c>
    </row>
    <row r="1899" spans="3:15" x14ac:dyDescent="0.35">
      <c r="C1899" t="s">
        <v>1924</v>
      </c>
      <c r="D1899">
        <v>1983</v>
      </c>
      <c r="E1899" t="s">
        <v>30</v>
      </c>
      <c r="F1899">
        <v>21</v>
      </c>
      <c r="G1899">
        <v>1</v>
      </c>
      <c r="H1899">
        <v>22462.04</v>
      </c>
      <c r="I1899" t="s">
        <v>12</v>
      </c>
      <c r="J1899" t="s">
        <v>16</v>
      </c>
      <c r="K1899" t="s">
        <v>166</v>
      </c>
      <c r="L1899" s="16" t="str">
        <f t="shared" si="29"/>
        <v>Dec</v>
      </c>
      <c r="M1899" s="16">
        <f>IF(D1899="?",$R$7,D1899)</f>
        <v>1983</v>
      </c>
      <c r="N1899" s="24" t="str">
        <f>IF(I1899="?",$R$12,I1899)</f>
        <v>tier - 3</v>
      </c>
      <c r="O1899" s="24" t="str">
        <f>IF(J1899="?",$R$18,J1899)</f>
        <v>tier - 1</v>
      </c>
    </row>
    <row r="1900" spans="3:15" x14ac:dyDescent="0.35">
      <c r="C1900" t="s">
        <v>1925</v>
      </c>
      <c r="D1900">
        <v>1979</v>
      </c>
      <c r="E1900" t="s">
        <v>15</v>
      </c>
      <c r="F1900">
        <v>14</v>
      </c>
      <c r="G1900">
        <v>2</v>
      </c>
      <c r="H1900">
        <v>22478.6</v>
      </c>
      <c r="I1900" t="s">
        <v>12</v>
      </c>
      <c r="J1900" t="s">
        <v>11</v>
      </c>
      <c r="K1900" t="s">
        <v>42</v>
      </c>
      <c r="L1900" s="16" t="str">
        <f t="shared" si="29"/>
        <v>Nov</v>
      </c>
      <c r="M1900" s="16">
        <f>IF(D1900="?",$R$7,D1900)</f>
        <v>1979</v>
      </c>
      <c r="N1900" s="24" t="str">
        <f>IF(I1900="?",$R$12,I1900)</f>
        <v>tier - 3</v>
      </c>
      <c r="O1900" s="24" t="str">
        <f>IF(J1900="?",$R$18,J1900)</f>
        <v>tier - 2</v>
      </c>
    </row>
    <row r="1901" spans="3:15" x14ac:dyDescent="0.35">
      <c r="C1901" t="s">
        <v>1926</v>
      </c>
      <c r="D1901">
        <v>2003</v>
      </c>
      <c r="E1901" t="s">
        <v>10</v>
      </c>
      <c r="F1901">
        <v>25</v>
      </c>
      <c r="G1901">
        <v>2</v>
      </c>
      <c r="H1901">
        <v>22493.66</v>
      </c>
      <c r="I1901" t="s">
        <v>11</v>
      </c>
      <c r="J1901" t="s">
        <v>16</v>
      </c>
      <c r="K1901" t="s">
        <v>23</v>
      </c>
      <c r="L1901" s="16" t="str">
        <f t="shared" si="29"/>
        <v>Jul</v>
      </c>
      <c r="M1901" s="16">
        <f>IF(D1901="?",$R$7,D1901)</f>
        <v>2003</v>
      </c>
      <c r="N1901" s="24" t="str">
        <f>IF(I1901="?",$R$12,I1901)</f>
        <v>tier - 2</v>
      </c>
      <c r="O1901" s="24" t="str">
        <f>IF(J1901="?",$R$18,J1901)</f>
        <v>tier - 1</v>
      </c>
    </row>
    <row r="1902" spans="3:15" x14ac:dyDescent="0.35">
      <c r="C1902" t="s">
        <v>1927</v>
      </c>
      <c r="D1902">
        <v>1970</v>
      </c>
      <c r="E1902" t="s">
        <v>15</v>
      </c>
      <c r="F1902">
        <v>9</v>
      </c>
      <c r="G1902">
        <v>0</v>
      </c>
      <c r="H1902">
        <v>23045.57</v>
      </c>
      <c r="I1902" t="s">
        <v>11</v>
      </c>
      <c r="J1902" t="s">
        <v>11</v>
      </c>
      <c r="K1902" t="s">
        <v>247</v>
      </c>
      <c r="L1902" s="16" t="str">
        <f t="shared" si="29"/>
        <v>Nov</v>
      </c>
      <c r="M1902" s="16">
        <f>IF(D1902="?",$R$7,D1902)</f>
        <v>1970</v>
      </c>
      <c r="N1902" s="24" t="str">
        <f>IF(I1902="?",$R$12,I1902)</f>
        <v>tier - 2</v>
      </c>
      <c r="O1902" s="24" t="str">
        <f>IF(J1902="?",$R$18,J1902)</f>
        <v>tier - 2</v>
      </c>
    </row>
    <row r="1903" spans="3:15" x14ac:dyDescent="0.35">
      <c r="C1903" t="s">
        <v>1928</v>
      </c>
      <c r="D1903">
        <v>1975</v>
      </c>
      <c r="E1903" t="s">
        <v>20</v>
      </c>
      <c r="F1903">
        <v>9</v>
      </c>
      <c r="G1903">
        <v>0</v>
      </c>
      <c r="H1903">
        <v>23065.42</v>
      </c>
      <c r="I1903" t="s">
        <v>11</v>
      </c>
      <c r="J1903" t="s">
        <v>11</v>
      </c>
      <c r="K1903" t="s">
        <v>13</v>
      </c>
      <c r="L1903" s="16" t="str">
        <f t="shared" si="29"/>
        <v>Sep</v>
      </c>
      <c r="M1903" s="16">
        <f>IF(D1903="?",$R$7,D1903)</f>
        <v>1975</v>
      </c>
      <c r="N1903" s="24" t="str">
        <f>IF(I1903="?",$R$12,I1903)</f>
        <v>tier - 2</v>
      </c>
      <c r="O1903" s="24" t="str">
        <f>IF(J1903="?",$R$18,J1903)</f>
        <v>tier - 2</v>
      </c>
    </row>
    <row r="1904" spans="3:15" x14ac:dyDescent="0.35">
      <c r="C1904" t="s">
        <v>1929</v>
      </c>
      <c r="D1904">
        <v>2003</v>
      </c>
      <c r="E1904" t="s">
        <v>30</v>
      </c>
      <c r="F1904">
        <v>14</v>
      </c>
      <c r="G1904">
        <v>0</v>
      </c>
      <c r="H1904">
        <v>23082.959999999999</v>
      </c>
      <c r="I1904" t="s">
        <v>11</v>
      </c>
      <c r="J1904" t="s">
        <v>11</v>
      </c>
      <c r="K1904" t="s">
        <v>42</v>
      </c>
      <c r="L1904" s="16" t="str">
        <f t="shared" si="29"/>
        <v>Dec</v>
      </c>
      <c r="M1904" s="16">
        <f>IF(D1904="?",$R$7,D1904)</f>
        <v>2003</v>
      </c>
      <c r="N1904" s="24" t="str">
        <f>IF(I1904="?",$R$12,I1904)</f>
        <v>tier - 2</v>
      </c>
      <c r="O1904" s="24" t="str">
        <f>IF(J1904="?",$R$18,J1904)</f>
        <v>tier - 2</v>
      </c>
    </row>
    <row r="1905" spans="3:15" x14ac:dyDescent="0.35">
      <c r="C1905" t="s">
        <v>1930</v>
      </c>
      <c r="D1905">
        <v>1997</v>
      </c>
      <c r="E1905" t="s">
        <v>35</v>
      </c>
      <c r="F1905">
        <v>7</v>
      </c>
      <c r="G1905">
        <v>2</v>
      </c>
      <c r="H1905">
        <v>23241.47</v>
      </c>
      <c r="I1905" t="s">
        <v>11</v>
      </c>
      <c r="J1905" t="s">
        <v>12</v>
      </c>
      <c r="K1905" t="s">
        <v>170</v>
      </c>
      <c r="L1905" s="16" t="str">
        <f t="shared" si="29"/>
        <v>Aug</v>
      </c>
      <c r="M1905" s="16">
        <f>IF(D1905="?",$R$7,D1905)</f>
        <v>1997</v>
      </c>
      <c r="N1905" s="24" t="str">
        <f>IF(I1905="?",$R$12,I1905)</f>
        <v>tier - 2</v>
      </c>
      <c r="O1905" s="24" t="str">
        <f>IF(J1905="?",$R$18,J1905)</f>
        <v>tier - 3</v>
      </c>
    </row>
    <row r="1906" spans="3:15" x14ac:dyDescent="0.35">
      <c r="C1906" t="s">
        <v>1931</v>
      </c>
      <c r="D1906">
        <v>1969</v>
      </c>
      <c r="E1906" t="s">
        <v>15</v>
      </c>
      <c r="F1906">
        <v>14</v>
      </c>
      <c r="G1906">
        <v>1</v>
      </c>
      <c r="H1906">
        <v>23244.79</v>
      </c>
      <c r="I1906" t="s">
        <v>11</v>
      </c>
      <c r="J1906" t="s">
        <v>12</v>
      </c>
      <c r="K1906" t="s">
        <v>13</v>
      </c>
      <c r="L1906" s="16" t="str">
        <f t="shared" si="29"/>
        <v>Nov</v>
      </c>
      <c r="M1906" s="16">
        <f>IF(D1906="?",$R$7,D1906)</f>
        <v>1969</v>
      </c>
      <c r="N1906" s="24" t="str">
        <f>IF(I1906="?",$R$12,I1906)</f>
        <v>tier - 2</v>
      </c>
      <c r="O1906" s="24" t="str">
        <f>IF(J1906="?",$R$18,J1906)</f>
        <v>tier - 3</v>
      </c>
    </row>
    <row r="1907" spans="3:15" x14ac:dyDescent="0.35">
      <c r="C1907" t="s">
        <v>1932</v>
      </c>
      <c r="D1907">
        <v>1994</v>
      </c>
      <c r="E1907" t="s">
        <v>37</v>
      </c>
      <c r="F1907">
        <v>3</v>
      </c>
      <c r="G1907">
        <v>1</v>
      </c>
      <c r="H1907">
        <v>23288.93</v>
      </c>
      <c r="I1907" t="s">
        <v>11</v>
      </c>
      <c r="J1907" t="s">
        <v>12</v>
      </c>
      <c r="K1907" t="s">
        <v>247</v>
      </c>
      <c r="L1907" s="16" t="str">
        <f t="shared" si="29"/>
        <v>Oct</v>
      </c>
      <c r="M1907" s="16">
        <f>IF(D1907="?",$R$7,D1907)</f>
        <v>1994</v>
      </c>
      <c r="N1907" s="24" t="str">
        <f>IF(I1907="?",$R$12,I1907)</f>
        <v>tier - 2</v>
      </c>
      <c r="O1907" s="24" t="str">
        <f>IF(J1907="?",$R$18,J1907)</f>
        <v>tier - 3</v>
      </c>
    </row>
    <row r="1908" spans="3:15" x14ac:dyDescent="0.35">
      <c r="C1908" t="s">
        <v>1933</v>
      </c>
      <c r="D1908">
        <v>1973</v>
      </c>
      <c r="E1908" t="s">
        <v>37</v>
      </c>
      <c r="F1908">
        <v>22</v>
      </c>
      <c r="G1908">
        <v>2</v>
      </c>
      <c r="H1908">
        <v>23306.55</v>
      </c>
      <c r="I1908" t="s">
        <v>11</v>
      </c>
      <c r="J1908" t="s">
        <v>11</v>
      </c>
      <c r="K1908" t="s">
        <v>42</v>
      </c>
      <c r="L1908" s="16" t="str">
        <f t="shared" si="29"/>
        <v>Oct</v>
      </c>
      <c r="M1908" s="16">
        <f>IF(D1908="?",$R$7,D1908)</f>
        <v>1973</v>
      </c>
      <c r="N1908" s="24" t="str">
        <f>IF(I1908="?",$R$12,I1908)</f>
        <v>tier - 2</v>
      </c>
      <c r="O1908" s="24" t="str">
        <f>IF(J1908="?",$R$18,J1908)</f>
        <v>tier - 2</v>
      </c>
    </row>
    <row r="1909" spans="3:15" x14ac:dyDescent="0.35">
      <c r="C1909" t="s">
        <v>1934</v>
      </c>
      <c r="D1909">
        <v>1975</v>
      </c>
      <c r="E1909" t="s">
        <v>15</v>
      </c>
      <c r="F1909">
        <v>13</v>
      </c>
      <c r="G1909">
        <v>1</v>
      </c>
      <c r="H1909">
        <v>23401.31</v>
      </c>
      <c r="I1909" t="s">
        <v>11</v>
      </c>
      <c r="J1909" t="s">
        <v>12</v>
      </c>
      <c r="K1909" t="s">
        <v>247</v>
      </c>
      <c r="L1909" s="16" t="str">
        <f t="shared" si="29"/>
        <v>Nov</v>
      </c>
      <c r="M1909" s="16">
        <f>IF(D1909="?",$R$7,D1909)</f>
        <v>1975</v>
      </c>
      <c r="N1909" s="24" t="str">
        <f>IF(I1909="?",$R$12,I1909)</f>
        <v>tier - 2</v>
      </c>
      <c r="O1909" s="24" t="str">
        <f>IF(J1909="?",$R$18,J1909)</f>
        <v>tier - 3</v>
      </c>
    </row>
    <row r="1910" spans="3:15" x14ac:dyDescent="0.35">
      <c r="C1910" t="s">
        <v>1935</v>
      </c>
      <c r="D1910">
        <v>1983</v>
      </c>
      <c r="E1910" t="s">
        <v>35</v>
      </c>
      <c r="F1910">
        <v>26</v>
      </c>
      <c r="G1910">
        <v>2</v>
      </c>
      <c r="H1910">
        <v>23563.02</v>
      </c>
      <c r="I1910" t="s">
        <v>11</v>
      </c>
      <c r="J1910" t="s">
        <v>11</v>
      </c>
      <c r="K1910" t="s">
        <v>13</v>
      </c>
      <c r="L1910" s="16" t="str">
        <f t="shared" si="29"/>
        <v>Aug</v>
      </c>
      <c r="M1910" s="16">
        <f>IF(D1910="?",$R$7,D1910)</f>
        <v>1983</v>
      </c>
      <c r="N1910" s="24" t="str">
        <f>IF(I1910="?",$R$12,I1910)</f>
        <v>tier - 2</v>
      </c>
      <c r="O1910" s="24" t="str">
        <f>IF(J1910="?",$R$18,J1910)</f>
        <v>tier - 2</v>
      </c>
    </row>
    <row r="1911" spans="3:15" x14ac:dyDescent="0.35">
      <c r="C1911" t="s">
        <v>1936</v>
      </c>
      <c r="D1911">
        <v>1974</v>
      </c>
      <c r="E1911" t="s">
        <v>18</v>
      </c>
      <c r="F1911">
        <v>2</v>
      </c>
      <c r="G1911">
        <v>1</v>
      </c>
      <c r="H1911">
        <v>23568.27</v>
      </c>
      <c r="I1911" t="s">
        <v>11</v>
      </c>
      <c r="J1911" t="s">
        <v>11</v>
      </c>
      <c r="K1911" t="s">
        <v>42</v>
      </c>
      <c r="L1911" s="16" t="str">
        <f t="shared" si="29"/>
        <v>Jun</v>
      </c>
      <c r="M1911" s="16">
        <f>IF(D1911="?",$R$7,D1911)</f>
        <v>1974</v>
      </c>
      <c r="N1911" s="24" t="str">
        <f>IF(I1911="?",$R$12,I1911)</f>
        <v>tier - 2</v>
      </c>
      <c r="O1911" s="24" t="str">
        <f>IF(J1911="?",$R$18,J1911)</f>
        <v>tier - 2</v>
      </c>
    </row>
    <row r="1912" spans="3:15" x14ac:dyDescent="0.35">
      <c r="C1912" t="s">
        <v>1937</v>
      </c>
      <c r="D1912">
        <v>1973</v>
      </c>
      <c r="E1912" t="s">
        <v>18</v>
      </c>
      <c r="F1912">
        <v>27</v>
      </c>
      <c r="G1912">
        <v>2</v>
      </c>
      <c r="H1912">
        <v>23807.24</v>
      </c>
      <c r="I1912" t="s">
        <v>11</v>
      </c>
      <c r="J1912" t="s">
        <v>12</v>
      </c>
      <c r="K1912" t="s">
        <v>23</v>
      </c>
      <c r="L1912" s="16" t="str">
        <f t="shared" si="29"/>
        <v>Jun</v>
      </c>
      <c r="M1912" s="16">
        <f>IF(D1912="?",$R$7,D1912)</f>
        <v>1973</v>
      </c>
      <c r="N1912" s="24" t="str">
        <f>IF(I1912="?",$R$12,I1912)</f>
        <v>tier - 2</v>
      </c>
      <c r="O1912" s="24" t="str">
        <f>IF(J1912="?",$R$18,J1912)</f>
        <v>tier - 3</v>
      </c>
    </row>
    <row r="1913" spans="3:15" x14ac:dyDescent="0.35">
      <c r="C1913" t="s">
        <v>1938</v>
      </c>
      <c r="D1913">
        <v>1970</v>
      </c>
      <c r="E1913" t="s">
        <v>35</v>
      </c>
      <c r="F1913">
        <v>8</v>
      </c>
      <c r="G1913">
        <v>1</v>
      </c>
      <c r="H1913">
        <v>23887.66</v>
      </c>
      <c r="I1913" t="s">
        <v>11</v>
      </c>
      <c r="J1913" t="s">
        <v>12</v>
      </c>
      <c r="K1913" t="s">
        <v>23</v>
      </c>
      <c r="L1913" s="16" t="str">
        <f t="shared" si="29"/>
        <v>Aug</v>
      </c>
      <c r="M1913" s="16">
        <f>IF(D1913="?",$R$7,D1913)</f>
        <v>1970</v>
      </c>
      <c r="N1913" s="24" t="str">
        <f>IF(I1913="?",$R$12,I1913)</f>
        <v>tier - 2</v>
      </c>
      <c r="O1913" s="24" t="str">
        <f>IF(J1913="?",$R$18,J1913)</f>
        <v>tier - 3</v>
      </c>
    </row>
    <row r="1914" spans="3:15" x14ac:dyDescent="0.35">
      <c r="C1914" t="s">
        <v>1939</v>
      </c>
      <c r="D1914">
        <v>1971</v>
      </c>
      <c r="E1914" t="s">
        <v>10</v>
      </c>
      <c r="F1914">
        <v>10</v>
      </c>
      <c r="G1914">
        <v>2</v>
      </c>
      <c r="H1914">
        <v>23967.38</v>
      </c>
      <c r="I1914" t="s">
        <v>11</v>
      </c>
      <c r="J1914" t="s">
        <v>11</v>
      </c>
      <c r="K1914" t="s">
        <v>23</v>
      </c>
      <c r="L1914" s="16" t="str">
        <f t="shared" si="29"/>
        <v>Jul</v>
      </c>
      <c r="M1914" s="16">
        <f>IF(D1914="?",$R$7,D1914)</f>
        <v>1971</v>
      </c>
      <c r="N1914" s="24" t="str">
        <f>IF(I1914="?",$R$12,I1914)</f>
        <v>tier - 2</v>
      </c>
      <c r="O1914" s="24" t="str">
        <f>IF(J1914="?",$R$18,J1914)</f>
        <v>tier - 2</v>
      </c>
    </row>
    <row r="1915" spans="3:15" x14ac:dyDescent="0.35">
      <c r="C1915" t="s">
        <v>1940</v>
      </c>
      <c r="D1915">
        <v>2003</v>
      </c>
      <c r="E1915" t="s">
        <v>30</v>
      </c>
      <c r="F1915">
        <v>30</v>
      </c>
      <c r="G1915">
        <v>2</v>
      </c>
      <c r="H1915">
        <v>24059.68</v>
      </c>
      <c r="I1915" t="s">
        <v>11</v>
      </c>
      <c r="J1915" t="s">
        <v>11</v>
      </c>
      <c r="K1915" t="s">
        <v>23</v>
      </c>
      <c r="L1915" s="16" t="str">
        <f t="shared" si="29"/>
        <v>Dec</v>
      </c>
      <c r="M1915" s="16">
        <f>IF(D1915="?",$R$7,D1915)</f>
        <v>2003</v>
      </c>
      <c r="N1915" s="24" t="str">
        <f>IF(I1915="?",$R$12,I1915)</f>
        <v>tier - 2</v>
      </c>
      <c r="O1915" s="24" t="str">
        <f>IF(J1915="?",$R$18,J1915)</f>
        <v>tier - 2</v>
      </c>
    </row>
    <row r="1916" spans="3:15" x14ac:dyDescent="0.35">
      <c r="C1916" t="s">
        <v>1941</v>
      </c>
      <c r="D1916">
        <v>1973</v>
      </c>
      <c r="E1916" t="s">
        <v>18</v>
      </c>
      <c r="F1916">
        <v>13</v>
      </c>
      <c r="G1916">
        <v>3</v>
      </c>
      <c r="H1916">
        <v>24106.91</v>
      </c>
      <c r="I1916" t="s">
        <v>11</v>
      </c>
      <c r="J1916" t="s">
        <v>11</v>
      </c>
      <c r="K1916" t="s">
        <v>247</v>
      </c>
      <c r="L1916" s="16" t="str">
        <f t="shared" si="29"/>
        <v>Jun</v>
      </c>
      <c r="M1916" s="16">
        <f>IF(D1916="?",$R$7,D1916)</f>
        <v>1973</v>
      </c>
      <c r="N1916" s="24" t="str">
        <f>IF(I1916="?",$R$12,I1916)</f>
        <v>tier - 2</v>
      </c>
      <c r="O1916" s="24" t="str">
        <f>IF(J1916="?",$R$18,J1916)</f>
        <v>tier - 2</v>
      </c>
    </row>
    <row r="1917" spans="3:15" x14ac:dyDescent="0.35">
      <c r="C1917" t="s">
        <v>1942</v>
      </c>
      <c r="D1917">
        <v>1974</v>
      </c>
      <c r="E1917" t="s">
        <v>20</v>
      </c>
      <c r="F1917">
        <v>10</v>
      </c>
      <c r="G1917">
        <v>3</v>
      </c>
      <c r="H1917">
        <v>24180.93</v>
      </c>
      <c r="I1917" t="s">
        <v>11</v>
      </c>
      <c r="J1917" t="s">
        <v>16</v>
      </c>
      <c r="K1917" t="s">
        <v>13</v>
      </c>
      <c r="L1917" s="16" t="str">
        <f t="shared" si="29"/>
        <v>Sep</v>
      </c>
      <c r="M1917" s="16">
        <f>IF(D1917="?",$R$7,D1917)</f>
        <v>1974</v>
      </c>
      <c r="N1917" s="24" t="str">
        <f>IF(I1917="?",$R$12,I1917)</f>
        <v>tier - 2</v>
      </c>
      <c r="O1917" s="24" t="str">
        <f>IF(J1917="?",$R$18,J1917)</f>
        <v>tier - 1</v>
      </c>
    </row>
    <row r="1918" spans="3:15" x14ac:dyDescent="0.35">
      <c r="C1918" t="s">
        <v>1943</v>
      </c>
      <c r="D1918">
        <v>1964</v>
      </c>
      <c r="E1918" t="s">
        <v>30</v>
      </c>
      <c r="F1918">
        <v>16</v>
      </c>
      <c r="G1918">
        <v>0</v>
      </c>
      <c r="H1918">
        <v>24227.34</v>
      </c>
      <c r="I1918" t="s">
        <v>11</v>
      </c>
      <c r="J1918" t="s">
        <v>16</v>
      </c>
      <c r="K1918" t="s">
        <v>13</v>
      </c>
      <c r="L1918" s="16" t="str">
        <f t="shared" si="29"/>
        <v>Dec</v>
      </c>
      <c r="M1918" s="16">
        <f>IF(D1918="?",$R$7,D1918)</f>
        <v>1964</v>
      </c>
      <c r="N1918" s="24" t="str">
        <f>IF(I1918="?",$R$12,I1918)</f>
        <v>tier - 2</v>
      </c>
      <c r="O1918" s="24" t="str">
        <f>IF(J1918="?",$R$18,J1918)</f>
        <v>tier - 1</v>
      </c>
    </row>
    <row r="1919" spans="3:15" x14ac:dyDescent="0.35">
      <c r="C1919" t="s">
        <v>1944</v>
      </c>
      <c r="D1919">
        <v>2004</v>
      </c>
      <c r="E1919" t="s">
        <v>35</v>
      </c>
      <c r="F1919">
        <v>3</v>
      </c>
      <c r="G1919">
        <v>0</v>
      </c>
      <c r="H1919">
        <v>24294.02</v>
      </c>
      <c r="I1919" t="s">
        <v>11</v>
      </c>
      <c r="J1919" t="s">
        <v>16</v>
      </c>
      <c r="K1919" t="s">
        <v>42</v>
      </c>
      <c r="L1919" s="16" t="str">
        <f t="shared" si="29"/>
        <v>Aug</v>
      </c>
      <c r="M1919" s="16">
        <f>IF(D1919="?",$R$7,D1919)</f>
        <v>2004</v>
      </c>
      <c r="N1919" s="24" t="str">
        <f>IF(I1919="?",$R$12,I1919)</f>
        <v>tier - 2</v>
      </c>
      <c r="O1919" s="24" t="str">
        <f>IF(J1919="?",$R$18,J1919)</f>
        <v>tier - 1</v>
      </c>
    </row>
    <row r="1920" spans="3:15" x14ac:dyDescent="0.35">
      <c r="C1920" t="s">
        <v>1945</v>
      </c>
      <c r="D1920">
        <v>1999</v>
      </c>
      <c r="E1920" t="s">
        <v>37</v>
      </c>
      <c r="F1920">
        <v>7</v>
      </c>
      <c r="G1920">
        <v>0</v>
      </c>
      <c r="H1920">
        <v>24387.74</v>
      </c>
      <c r="I1920" t="s">
        <v>11</v>
      </c>
      <c r="J1920" t="s">
        <v>16</v>
      </c>
      <c r="K1920" t="s">
        <v>42</v>
      </c>
      <c r="L1920" s="16" t="str">
        <f t="shared" si="29"/>
        <v>Oct</v>
      </c>
      <c r="M1920" s="16">
        <f>IF(D1920="?",$R$7,D1920)</f>
        <v>1999</v>
      </c>
      <c r="N1920" s="24" t="str">
        <f>IF(I1920="?",$R$12,I1920)</f>
        <v>tier - 2</v>
      </c>
      <c r="O1920" s="24" t="str">
        <f>IF(J1920="?",$R$18,J1920)</f>
        <v>tier - 1</v>
      </c>
    </row>
    <row r="1921" spans="3:15" x14ac:dyDescent="0.35">
      <c r="C1921" t="s">
        <v>1946</v>
      </c>
      <c r="D1921">
        <v>1970</v>
      </c>
      <c r="E1921" t="s">
        <v>15</v>
      </c>
      <c r="F1921">
        <v>30</v>
      </c>
      <c r="G1921">
        <v>0</v>
      </c>
      <c r="H1921">
        <v>24393.62</v>
      </c>
      <c r="I1921" t="s">
        <v>11</v>
      </c>
      <c r="J1921" t="s">
        <v>12</v>
      </c>
      <c r="K1921" t="s">
        <v>23</v>
      </c>
      <c r="L1921" s="16" t="str">
        <f t="shared" si="29"/>
        <v>Nov</v>
      </c>
      <c r="M1921" s="16">
        <f>IF(D1921="?",$R$7,D1921)</f>
        <v>1970</v>
      </c>
      <c r="N1921" s="24" t="str">
        <f>IF(I1921="?",$R$12,I1921)</f>
        <v>tier - 2</v>
      </c>
      <c r="O1921" s="24" t="str">
        <f>IF(J1921="?",$R$18,J1921)</f>
        <v>tier - 3</v>
      </c>
    </row>
    <row r="1922" spans="3:15" x14ac:dyDescent="0.35">
      <c r="C1922" t="s">
        <v>1947</v>
      </c>
      <c r="D1922">
        <v>1968</v>
      </c>
      <c r="E1922" t="s">
        <v>10</v>
      </c>
      <c r="F1922">
        <v>6</v>
      </c>
      <c r="G1922">
        <v>0</v>
      </c>
      <c r="H1922">
        <v>24476.48</v>
      </c>
      <c r="I1922" t="s">
        <v>11</v>
      </c>
      <c r="J1922" t="s">
        <v>11</v>
      </c>
      <c r="K1922" t="s">
        <v>23</v>
      </c>
      <c r="L1922" s="16" t="str">
        <f t="shared" si="29"/>
        <v>Jul</v>
      </c>
      <c r="M1922" s="16">
        <f>IF(D1922="?",$R$7,D1922)</f>
        <v>1968</v>
      </c>
      <c r="N1922" s="24" t="str">
        <f>IF(I1922="?",$R$12,I1922)</f>
        <v>tier - 2</v>
      </c>
      <c r="O1922" s="24" t="str">
        <f>IF(J1922="?",$R$18,J1922)</f>
        <v>tier - 2</v>
      </c>
    </row>
    <row r="1923" spans="3:15" x14ac:dyDescent="0.35">
      <c r="C1923" t="s">
        <v>1948</v>
      </c>
      <c r="D1923">
        <v>1961</v>
      </c>
      <c r="E1923" t="s">
        <v>37</v>
      </c>
      <c r="F1923">
        <v>21</v>
      </c>
      <c r="G1923">
        <v>0</v>
      </c>
      <c r="H1923">
        <v>24513.09</v>
      </c>
      <c r="I1923" t="s">
        <v>11</v>
      </c>
      <c r="J1923" t="s">
        <v>11</v>
      </c>
      <c r="K1923" t="s">
        <v>13</v>
      </c>
      <c r="L1923" s="16" t="str">
        <f t="shared" si="29"/>
        <v>Oct</v>
      </c>
      <c r="M1923" s="16">
        <f>IF(D1923="?",$R$7,D1923)</f>
        <v>1961</v>
      </c>
      <c r="N1923" s="24" t="str">
        <f>IF(I1923="?",$R$12,I1923)</f>
        <v>tier - 2</v>
      </c>
      <c r="O1923" s="24" t="str">
        <f>IF(J1923="?",$R$18,J1923)</f>
        <v>tier - 2</v>
      </c>
    </row>
    <row r="1924" spans="3:15" x14ac:dyDescent="0.35">
      <c r="C1924" t="s">
        <v>1949</v>
      </c>
      <c r="D1924">
        <v>1972</v>
      </c>
      <c r="E1924" t="s">
        <v>20</v>
      </c>
      <c r="F1924">
        <v>14</v>
      </c>
      <c r="G1924">
        <v>1</v>
      </c>
      <c r="H1924">
        <v>24520.26</v>
      </c>
      <c r="I1924" t="s">
        <v>11</v>
      </c>
      <c r="J1924" t="s">
        <v>12</v>
      </c>
      <c r="K1924" t="s">
        <v>42</v>
      </c>
      <c r="L1924" s="16" t="str">
        <f t="shared" si="29"/>
        <v>Sep</v>
      </c>
      <c r="M1924" s="16">
        <f>IF(D1924="?",$R$7,D1924)</f>
        <v>1972</v>
      </c>
      <c r="N1924" s="24" t="str">
        <f>IF(I1924="?",$R$12,I1924)</f>
        <v>tier - 2</v>
      </c>
      <c r="O1924" s="24" t="str">
        <f>IF(J1924="?",$R$18,J1924)</f>
        <v>tier - 3</v>
      </c>
    </row>
    <row r="1925" spans="3:15" x14ac:dyDescent="0.35">
      <c r="C1925" t="s">
        <v>1950</v>
      </c>
      <c r="D1925">
        <v>1975</v>
      </c>
      <c r="E1925" t="s">
        <v>18</v>
      </c>
      <c r="F1925">
        <v>13</v>
      </c>
      <c r="G1925">
        <v>2</v>
      </c>
      <c r="H1925">
        <v>24535.7</v>
      </c>
      <c r="I1925" t="s">
        <v>11</v>
      </c>
      <c r="J1925" t="s">
        <v>11</v>
      </c>
      <c r="K1925" t="s">
        <v>23</v>
      </c>
      <c r="L1925" s="16" t="str">
        <f t="shared" si="29"/>
        <v>Jun</v>
      </c>
      <c r="M1925" s="16">
        <f>IF(D1925="?",$R$7,D1925)</f>
        <v>1975</v>
      </c>
      <c r="N1925" s="24" t="str">
        <f>IF(I1925="?",$R$12,I1925)</f>
        <v>tier - 2</v>
      </c>
      <c r="O1925" s="24" t="str">
        <f>IF(J1925="?",$R$18,J1925)</f>
        <v>tier - 2</v>
      </c>
    </row>
    <row r="1926" spans="3:15" x14ac:dyDescent="0.35">
      <c r="C1926" t="s">
        <v>1951</v>
      </c>
      <c r="D1926">
        <v>1976</v>
      </c>
      <c r="E1926" t="s">
        <v>37</v>
      </c>
      <c r="F1926">
        <v>12</v>
      </c>
      <c r="G1926">
        <v>0</v>
      </c>
      <c r="H1926">
        <v>24603.05</v>
      </c>
      <c r="I1926" t="s">
        <v>11</v>
      </c>
      <c r="J1926" t="s">
        <v>11</v>
      </c>
      <c r="K1926" t="s">
        <v>42</v>
      </c>
      <c r="L1926" s="16" t="str">
        <f t="shared" si="29"/>
        <v>Oct</v>
      </c>
      <c r="M1926" s="16">
        <f>IF(D1926="?",$R$7,D1926)</f>
        <v>1976</v>
      </c>
      <c r="N1926" s="24" t="str">
        <f>IF(I1926="?",$R$12,I1926)</f>
        <v>tier - 2</v>
      </c>
      <c r="O1926" s="24" t="str">
        <f>IF(J1926="?",$R$18,J1926)</f>
        <v>tier - 2</v>
      </c>
    </row>
    <row r="1927" spans="3:15" x14ac:dyDescent="0.35">
      <c r="C1927" t="s">
        <v>1952</v>
      </c>
      <c r="D1927">
        <v>1970</v>
      </c>
      <c r="E1927" t="s">
        <v>18</v>
      </c>
      <c r="F1927">
        <v>12</v>
      </c>
      <c r="G1927">
        <v>2</v>
      </c>
      <c r="H1927">
        <v>24667.42</v>
      </c>
      <c r="I1927" t="s">
        <v>11</v>
      </c>
      <c r="J1927" t="s">
        <v>12</v>
      </c>
      <c r="K1927" t="s">
        <v>13</v>
      </c>
      <c r="L1927" s="16" t="str">
        <f t="shared" si="29"/>
        <v>Jun</v>
      </c>
      <c r="M1927" s="16">
        <f>IF(D1927="?",$R$7,D1927)</f>
        <v>1970</v>
      </c>
      <c r="N1927" s="24" t="str">
        <f>IF(I1927="?",$R$12,I1927)</f>
        <v>tier - 2</v>
      </c>
      <c r="O1927" s="24" t="str">
        <f>IF(J1927="?",$R$18,J1927)</f>
        <v>tier - 3</v>
      </c>
    </row>
    <row r="1928" spans="3:15" x14ac:dyDescent="0.35">
      <c r="C1928" t="s">
        <v>1953</v>
      </c>
      <c r="D1928">
        <v>1996</v>
      </c>
      <c r="E1928" t="s">
        <v>35</v>
      </c>
      <c r="F1928">
        <v>28</v>
      </c>
      <c r="G1928">
        <v>4</v>
      </c>
      <c r="H1928">
        <v>24671.66</v>
      </c>
      <c r="I1928" t="s">
        <v>11</v>
      </c>
      <c r="J1928" t="s">
        <v>16</v>
      </c>
      <c r="K1928" t="s">
        <v>247</v>
      </c>
      <c r="L1928" s="16" t="str">
        <f t="shared" si="29"/>
        <v>Aug</v>
      </c>
      <c r="M1928" s="16">
        <f>IF(D1928="?",$R$7,D1928)</f>
        <v>1996</v>
      </c>
      <c r="N1928" s="24" t="str">
        <f>IF(I1928="?",$R$12,I1928)</f>
        <v>tier - 2</v>
      </c>
      <c r="O1928" s="24" t="str">
        <f>IF(J1928="?",$R$18,J1928)</f>
        <v>tier - 1</v>
      </c>
    </row>
    <row r="1929" spans="3:15" x14ac:dyDescent="0.35">
      <c r="C1929" t="s">
        <v>1954</v>
      </c>
      <c r="D1929">
        <v>1992</v>
      </c>
      <c r="E1929" t="s">
        <v>37</v>
      </c>
      <c r="F1929">
        <v>11</v>
      </c>
      <c r="G1929">
        <v>0</v>
      </c>
      <c r="H1929">
        <v>24795.040000000001</v>
      </c>
      <c r="I1929" t="s">
        <v>11</v>
      </c>
      <c r="J1929" t="s">
        <v>12</v>
      </c>
      <c r="K1929" t="s">
        <v>42</v>
      </c>
      <c r="L1929" s="16" t="str">
        <f t="shared" ref="L1929:L1992" si="30">IF(E1929="?","SEP",E1929)</f>
        <v>Oct</v>
      </c>
      <c r="M1929" s="16">
        <f>IF(D1929="?",$R$7,D1929)</f>
        <v>1992</v>
      </c>
      <c r="N1929" s="24" t="str">
        <f>IF(I1929="?",$R$12,I1929)</f>
        <v>tier - 2</v>
      </c>
      <c r="O1929" s="24" t="str">
        <f>IF(J1929="?",$R$18,J1929)</f>
        <v>tier - 3</v>
      </c>
    </row>
    <row r="1930" spans="3:15" x14ac:dyDescent="0.35">
      <c r="C1930" t="s">
        <v>1955</v>
      </c>
      <c r="D1930">
        <v>1994</v>
      </c>
      <c r="E1930" t="s">
        <v>20</v>
      </c>
      <c r="F1930">
        <v>9</v>
      </c>
      <c r="G1930">
        <v>0</v>
      </c>
      <c r="H1930">
        <v>24817.25</v>
      </c>
      <c r="I1930" t="s">
        <v>11</v>
      </c>
      <c r="J1930" t="s">
        <v>11</v>
      </c>
      <c r="K1930" t="s">
        <v>42</v>
      </c>
      <c r="L1930" s="16" t="str">
        <f t="shared" si="30"/>
        <v>Sep</v>
      </c>
      <c r="M1930" s="16">
        <f>IF(D1930="?",$R$7,D1930)</f>
        <v>1994</v>
      </c>
      <c r="N1930" s="24" t="str">
        <f>IF(I1930="?",$R$12,I1930)</f>
        <v>tier - 2</v>
      </c>
      <c r="O1930" s="24" t="str">
        <f>IF(J1930="?",$R$18,J1930)</f>
        <v>tier - 2</v>
      </c>
    </row>
    <row r="1931" spans="3:15" x14ac:dyDescent="0.35">
      <c r="C1931" t="s">
        <v>1956</v>
      </c>
      <c r="D1931">
        <v>1995</v>
      </c>
      <c r="E1931" t="s">
        <v>18</v>
      </c>
      <c r="F1931">
        <v>10</v>
      </c>
      <c r="G1931">
        <v>0</v>
      </c>
      <c r="H1931">
        <v>24863.25</v>
      </c>
      <c r="I1931" t="s">
        <v>11</v>
      </c>
      <c r="J1931" t="s">
        <v>12</v>
      </c>
      <c r="K1931" t="s">
        <v>42</v>
      </c>
      <c r="L1931" s="16" t="str">
        <f t="shared" si="30"/>
        <v>Jun</v>
      </c>
      <c r="M1931" s="16">
        <f>IF(D1931="?",$R$7,D1931)</f>
        <v>1995</v>
      </c>
      <c r="N1931" s="24" t="str">
        <f>IF(I1931="?",$R$12,I1931)</f>
        <v>tier - 2</v>
      </c>
      <c r="O1931" s="24" t="str">
        <f>IF(J1931="?",$R$18,J1931)</f>
        <v>tier - 3</v>
      </c>
    </row>
    <row r="1932" spans="3:15" x14ac:dyDescent="0.35">
      <c r="C1932" t="s">
        <v>1957</v>
      </c>
      <c r="D1932">
        <v>1970</v>
      </c>
      <c r="E1932" t="s">
        <v>15</v>
      </c>
      <c r="F1932">
        <v>26</v>
      </c>
      <c r="G1932">
        <v>3</v>
      </c>
      <c r="H1932">
        <v>24869.84</v>
      </c>
      <c r="I1932" t="s">
        <v>11</v>
      </c>
      <c r="J1932" t="s">
        <v>11</v>
      </c>
      <c r="K1932" t="s">
        <v>168</v>
      </c>
      <c r="L1932" s="16" t="str">
        <f t="shared" si="30"/>
        <v>Nov</v>
      </c>
      <c r="M1932" s="16">
        <f>IF(D1932="?",$R$7,D1932)</f>
        <v>1970</v>
      </c>
      <c r="N1932" s="24" t="str">
        <f>IF(I1932="?",$R$12,I1932)</f>
        <v>tier - 2</v>
      </c>
      <c r="O1932" s="24" t="str">
        <f>IF(J1932="?",$R$18,J1932)</f>
        <v>tier - 2</v>
      </c>
    </row>
    <row r="1933" spans="3:15" x14ac:dyDescent="0.35">
      <c r="C1933" t="s">
        <v>1958</v>
      </c>
      <c r="D1933">
        <v>1969</v>
      </c>
      <c r="E1933" t="s">
        <v>10</v>
      </c>
      <c r="F1933">
        <v>23</v>
      </c>
      <c r="G1933">
        <v>3</v>
      </c>
      <c r="H1933">
        <v>24873.38</v>
      </c>
      <c r="I1933" t="s">
        <v>11</v>
      </c>
      <c r="J1933" t="s">
        <v>16</v>
      </c>
      <c r="K1933" t="s">
        <v>247</v>
      </c>
      <c r="L1933" s="16" t="str">
        <f t="shared" si="30"/>
        <v>Jul</v>
      </c>
      <c r="M1933" s="16">
        <f>IF(D1933="?",$R$7,D1933)</f>
        <v>1969</v>
      </c>
      <c r="N1933" s="24" t="str">
        <f>IF(I1933="?",$R$12,I1933)</f>
        <v>tier - 2</v>
      </c>
      <c r="O1933" s="24" t="str">
        <f>IF(J1933="?",$R$18,J1933)</f>
        <v>tier - 1</v>
      </c>
    </row>
    <row r="1934" spans="3:15" x14ac:dyDescent="0.35">
      <c r="C1934" t="s">
        <v>1959</v>
      </c>
      <c r="D1934">
        <v>1987</v>
      </c>
      <c r="E1934" t="s">
        <v>18</v>
      </c>
      <c r="F1934">
        <v>14</v>
      </c>
      <c r="G1934">
        <v>2</v>
      </c>
      <c r="H1934">
        <v>24915.05</v>
      </c>
      <c r="I1934" t="s">
        <v>11</v>
      </c>
      <c r="J1934" t="s">
        <v>16</v>
      </c>
      <c r="K1934" t="s">
        <v>247</v>
      </c>
      <c r="L1934" s="16" t="str">
        <f t="shared" si="30"/>
        <v>Jun</v>
      </c>
      <c r="M1934" s="16">
        <f>IF(D1934="?",$R$7,D1934)</f>
        <v>1987</v>
      </c>
      <c r="N1934" s="24" t="str">
        <f>IF(I1934="?",$R$12,I1934)</f>
        <v>tier - 2</v>
      </c>
      <c r="O1934" s="24" t="str">
        <f>IF(J1934="?",$R$18,J1934)</f>
        <v>tier - 1</v>
      </c>
    </row>
    <row r="1935" spans="3:15" x14ac:dyDescent="0.35">
      <c r="C1935" t="s">
        <v>1960</v>
      </c>
      <c r="D1935">
        <v>1975</v>
      </c>
      <c r="E1935" t="s">
        <v>15</v>
      </c>
      <c r="F1935">
        <v>14</v>
      </c>
      <c r="G1935">
        <v>3</v>
      </c>
      <c r="H1935">
        <v>24915.22</v>
      </c>
      <c r="I1935" t="s">
        <v>11</v>
      </c>
      <c r="J1935" t="s">
        <v>12</v>
      </c>
      <c r="K1935" t="s">
        <v>23</v>
      </c>
      <c r="L1935" s="16" t="str">
        <f t="shared" si="30"/>
        <v>Nov</v>
      </c>
      <c r="M1935" s="16">
        <f>IF(D1935="?",$R$7,D1935)</f>
        <v>1975</v>
      </c>
      <c r="N1935" s="24" t="str">
        <f>IF(I1935="?",$R$12,I1935)</f>
        <v>tier - 2</v>
      </c>
      <c r="O1935" s="24" t="str">
        <f>IF(J1935="?",$R$18,J1935)</f>
        <v>tier - 3</v>
      </c>
    </row>
    <row r="1936" spans="3:15" x14ac:dyDescent="0.35">
      <c r="C1936" t="s">
        <v>1961</v>
      </c>
      <c r="D1936">
        <v>1995</v>
      </c>
      <c r="E1936" t="s">
        <v>30</v>
      </c>
      <c r="F1936">
        <v>4</v>
      </c>
      <c r="G1936">
        <v>0</v>
      </c>
      <c r="H1936">
        <v>25075.97</v>
      </c>
      <c r="I1936" t="s">
        <v>11</v>
      </c>
      <c r="J1936" t="s">
        <v>11</v>
      </c>
      <c r="K1936" t="s">
        <v>42</v>
      </c>
      <c r="L1936" s="16" t="str">
        <f t="shared" si="30"/>
        <v>Dec</v>
      </c>
      <c r="M1936" s="16">
        <f>IF(D1936="?",$R$7,D1936)</f>
        <v>1995</v>
      </c>
      <c r="N1936" s="24" t="str">
        <f>IF(I1936="?",$R$12,I1936)</f>
        <v>tier - 2</v>
      </c>
      <c r="O1936" s="24" t="str">
        <f>IF(J1936="?",$R$18,J1936)</f>
        <v>tier - 2</v>
      </c>
    </row>
    <row r="1937" spans="3:15" x14ac:dyDescent="0.35">
      <c r="C1937" t="s">
        <v>1962</v>
      </c>
      <c r="D1937">
        <v>1998</v>
      </c>
      <c r="E1937" t="s">
        <v>18</v>
      </c>
      <c r="F1937">
        <v>14</v>
      </c>
      <c r="G1937">
        <v>0</v>
      </c>
      <c r="H1937">
        <v>25081.77</v>
      </c>
      <c r="I1937" t="s">
        <v>11</v>
      </c>
      <c r="J1937" t="s">
        <v>11</v>
      </c>
      <c r="K1937" t="s">
        <v>13</v>
      </c>
      <c r="L1937" s="16" t="str">
        <f t="shared" si="30"/>
        <v>Jun</v>
      </c>
      <c r="M1937" s="16">
        <f>IF(D1937="?",$R$7,D1937)</f>
        <v>1998</v>
      </c>
      <c r="N1937" s="24" t="str">
        <f>IF(I1937="?",$R$12,I1937)</f>
        <v>tier - 2</v>
      </c>
      <c r="O1937" s="24" t="str">
        <f>IF(J1937="?",$R$18,J1937)</f>
        <v>tier - 2</v>
      </c>
    </row>
    <row r="1938" spans="3:15" x14ac:dyDescent="0.35">
      <c r="C1938" t="s">
        <v>1963</v>
      </c>
      <c r="D1938">
        <v>1998</v>
      </c>
      <c r="E1938" t="s">
        <v>15</v>
      </c>
      <c r="F1938">
        <v>24</v>
      </c>
      <c r="G1938">
        <v>0</v>
      </c>
      <c r="H1938">
        <v>25127.22</v>
      </c>
      <c r="I1938" t="s">
        <v>11</v>
      </c>
      <c r="J1938" t="s">
        <v>12</v>
      </c>
      <c r="K1938" t="s">
        <v>42</v>
      </c>
      <c r="L1938" s="16" t="str">
        <f t="shared" si="30"/>
        <v>Nov</v>
      </c>
      <c r="M1938" s="16">
        <f>IF(D1938="?",$R$7,D1938)</f>
        <v>1998</v>
      </c>
      <c r="N1938" s="24" t="str">
        <f>IF(I1938="?",$R$12,I1938)</f>
        <v>tier - 2</v>
      </c>
      <c r="O1938" s="24" t="str">
        <f>IF(J1938="?",$R$18,J1938)</f>
        <v>tier - 3</v>
      </c>
    </row>
    <row r="1939" spans="3:15" x14ac:dyDescent="0.35">
      <c r="C1939" t="s">
        <v>1964</v>
      </c>
      <c r="D1939">
        <v>1975</v>
      </c>
      <c r="E1939" t="s">
        <v>30</v>
      </c>
      <c r="F1939">
        <v>14</v>
      </c>
      <c r="G1939">
        <v>3</v>
      </c>
      <c r="H1939">
        <v>25309.49</v>
      </c>
      <c r="I1939" t="s">
        <v>11</v>
      </c>
      <c r="J1939" t="s">
        <v>16</v>
      </c>
      <c r="K1939" t="s">
        <v>42</v>
      </c>
      <c r="L1939" s="16" t="str">
        <f t="shared" si="30"/>
        <v>Dec</v>
      </c>
      <c r="M1939" s="16">
        <f>IF(D1939="?",$R$7,D1939)</f>
        <v>1975</v>
      </c>
      <c r="N1939" s="24" t="str">
        <f>IF(I1939="?",$R$12,I1939)</f>
        <v>tier - 2</v>
      </c>
      <c r="O1939" s="24" t="str">
        <f>IF(J1939="?",$R$18,J1939)</f>
        <v>tier - 1</v>
      </c>
    </row>
    <row r="1940" spans="3:15" x14ac:dyDescent="0.35">
      <c r="C1940" t="s">
        <v>1965</v>
      </c>
      <c r="D1940">
        <v>1972</v>
      </c>
      <c r="E1940" t="s">
        <v>20</v>
      </c>
      <c r="F1940">
        <v>26</v>
      </c>
      <c r="G1940">
        <v>2</v>
      </c>
      <c r="H1940">
        <v>25333.33</v>
      </c>
      <c r="I1940" t="s">
        <v>11</v>
      </c>
      <c r="J1940" t="s">
        <v>11</v>
      </c>
      <c r="K1940" t="s">
        <v>356</v>
      </c>
      <c r="L1940" s="16" t="str">
        <f t="shared" si="30"/>
        <v>Sep</v>
      </c>
      <c r="M1940" s="16">
        <f>IF(D1940="?",$R$7,D1940)</f>
        <v>1972</v>
      </c>
      <c r="N1940" s="24" t="str">
        <f>IF(I1940="?",$R$12,I1940)</f>
        <v>tier - 2</v>
      </c>
      <c r="O1940" s="24" t="str">
        <f>IF(J1940="?",$R$18,J1940)</f>
        <v>tier - 2</v>
      </c>
    </row>
    <row r="1941" spans="3:15" x14ac:dyDescent="0.35">
      <c r="C1941" t="s">
        <v>1966</v>
      </c>
      <c r="D1941">
        <v>1968</v>
      </c>
      <c r="E1941" t="s">
        <v>35</v>
      </c>
      <c r="F1941">
        <v>22</v>
      </c>
      <c r="G1941">
        <v>3</v>
      </c>
      <c r="H1941">
        <v>25382.3</v>
      </c>
      <c r="I1941" t="s">
        <v>11</v>
      </c>
      <c r="J1941" t="s">
        <v>11</v>
      </c>
      <c r="K1941" t="s">
        <v>42</v>
      </c>
      <c r="L1941" s="16" t="str">
        <f t="shared" si="30"/>
        <v>Aug</v>
      </c>
      <c r="M1941" s="16">
        <f>IF(D1941="?",$R$7,D1941)</f>
        <v>1968</v>
      </c>
      <c r="N1941" s="24" t="str">
        <f>IF(I1941="?",$R$12,I1941)</f>
        <v>tier - 2</v>
      </c>
      <c r="O1941" s="24" t="str">
        <f>IF(J1941="?",$R$18,J1941)</f>
        <v>tier - 2</v>
      </c>
    </row>
    <row r="1942" spans="3:15" x14ac:dyDescent="0.35">
      <c r="C1942" t="s">
        <v>1967</v>
      </c>
      <c r="D1942">
        <v>1968</v>
      </c>
      <c r="E1942" t="s">
        <v>30</v>
      </c>
      <c r="F1942">
        <v>11</v>
      </c>
      <c r="G1942">
        <v>1</v>
      </c>
      <c r="H1942">
        <v>25517.11</v>
      </c>
      <c r="I1942" t="s">
        <v>11</v>
      </c>
      <c r="J1942" t="s">
        <v>12</v>
      </c>
      <c r="K1942" t="s">
        <v>356</v>
      </c>
      <c r="L1942" s="16" t="str">
        <f t="shared" si="30"/>
        <v>Dec</v>
      </c>
      <c r="M1942" s="16">
        <f>IF(D1942="?",$R$7,D1942)</f>
        <v>1968</v>
      </c>
      <c r="N1942" s="24" t="str">
        <f>IF(I1942="?",$R$12,I1942)</f>
        <v>tier - 2</v>
      </c>
      <c r="O1942" s="24" t="str">
        <f>IF(J1942="?",$R$18,J1942)</f>
        <v>tier - 3</v>
      </c>
    </row>
    <row r="1943" spans="3:15" x14ac:dyDescent="0.35">
      <c r="C1943" t="s">
        <v>1968</v>
      </c>
      <c r="D1943">
        <v>2001</v>
      </c>
      <c r="E1943" t="s">
        <v>35</v>
      </c>
      <c r="F1943">
        <v>2</v>
      </c>
      <c r="G1943">
        <v>0</v>
      </c>
      <c r="H1943">
        <v>25648.98</v>
      </c>
      <c r="I1943" t="s">
        <v>11</v>
      </c>
      <c r="J1943" t="s">
        <v>16</v>
      </c>
      <c r="K1943" t="s">
        <v>42</v>
      </c>
      <c r="L1943" s="16" t="str">
        <f t="shared" si="30"/>
        <v>Aug</v>
      </c>
      <c r="M1943" s="16">
        <f>IF(D1943="?",$R$7,D1943)</f>
        <v>2001</v>
      </c>
      <c r="N1943" s="24" t="str">
        <f>IF(I1943="?",$R$12,I1943)</f>
        <v>tier - 2</v>
      </c>
      <c r="O1943" s="24" t="str">
        <f>IF(J1943="?",$R$18,J1943)</f>
        <v>tier - 1</v>
      </c>
    </row>
    <row r="1944" spans="3:15" x14ac:dyDescent="0.35">
      <c r="C1944" t="s">
        <v>1969</v>
      </c>
      <c r="D1944">
        <v>1972</v>
      </c>
      <c r="E1944" t="s">
        <v>10</v>
      </c>
      <c r="F1944">
        <v>17</v>
      </c>
      <c r="G1944">
        <v>0</v>
      </c>
      <c r="H1944">
        <v>25656.58</v>
      </c>
      <c r="I1944" t="s">
        <v>11</v>
      </c>
      <c r="J1944" t="s">
        <v>12</v>
      </c>
      <c r="K1944" t="s">
        <v>247</v>
      </c>
      <c r="L1944" s="16" t="str">
        <f t="shared" si="30"/>
        <v>Jul</v>
      </c>
      <c r="M1944" s="16">
        <f>IF(D1944="?",$R$7,D1944)</f>
        <v>1972</v>
      </c>
      <c r="N1944" s="24" t="str">
        <f>IF(I1944="?",$R$12,I1944)</f>
        <v>tier - 2</v>
      </c>
      <c r="O1944" s="24" t="str">
        <f>IF(J1944="?",$R$18,J1944)</f>
        <v>tier - 3</v>
      </c>
    </row>
    <row r="1945" spans="3:15" x14ac:dyDescent="0.35">
      <c r="C1945" t="s">
        <v>1970</v>
      </c>
      <c r="D1945">
        <v>1963</v>
      </c>
      <c r="E1945" t="s">
        <v>35</v>
      </c>
      <c r="F1945">
        <v>21</v>
      </c>
      <c r="G1945">
        <v>0</v>
      </c>
      <c r="H1945">
        <v>25678.78</v>
      </c>
      <c r="I1945" t="s">
        <v>11</v>
      </c>
      <c r="J1945" t="s">
        <v>12</v>
      </c>
      <c r="K1945" t="s">
        <v>23</v>
      </c>
      <c r="L1945" s="16" t="str">
        <f t="shared" si="30"/>
        <v>Aug</v>
      </c>
      <c r="M1945" s="16">
        <f>IF(D1945="?",$R$7,D1945)</f>
        <v>1963</v>
      </c>
      <c r="N1945" s="24" t="str">
        <f>IF(I1945="?",$R$12,I1945)</f>
        <v>tier - 2</v>
      </c>
      <c r="O1945" s="24" t="str">
        <f>IF(J1945="?",$R$18,J1945)</f>
        <v>tier - 3</v>
      </c>
    </row>
    <row r="1946" spans="3:15" x14ac:dyDescent="0.35">
      <c r="C1946" t="s">
        <v>1971</v>
      </c>
      <c r="D1946">
        <v>1970</v>
      </c>
      <c r="E1946" t="s">
        <v>30</v>
      </c>
      <c r="F1946">
        <v>3</v>
      </c>
      <c r="G1946">
        <v>3</v>
      </c>
      <c r="H1946">
        <v>25992.82</v>
      </c>
      <c r="I1946" t="s">
        <v>11</v>
      </c>
      <c r="J1946" t="s">
        <v>11</v>
      </c>
      <c r="K1946" t="s">
        <v>13</v>
      </c>
      <c r="L1946" s="16" t="str">
        <f t="shared" si="30"/>
        <v>Dec</v>
      </c>
      <c r="M1946" s="16">
        <f>IF(D1946="?",$R$7,D1946)</f>
        <v>1970</v>
      </c>
      <c r="N1946" s="24" t="str">
        <f>IF(I1946="?",$R$12,I1946)</f>
        <v>tier - 2</v>
      </c>
      <c r="O1946" s="24" t="str">
        <f>IF(J1946="?",$R$18,J1946)</f>
        <v>tier - 2</v>
      </c>
    </row>
    <row r="1947" spans="3:15" x14ac:dyDescent="0.35">
      <c r="C1947" t="s">
        <v>1972</v>
      </c>
      <c r="D1947">
        <v>2001</v>
      </c>
      <c r="E1947" t="s">
        <v>18</v>
      </c>
      <c r="F1947">
        <v>5</v>
      </c>
      <c r="G1947">
        <v>2</v>
      </c>
      <c r="H1947">
        <v>26018.95</v>
      </c>
      <c r="I1947" t="s">
        <v>11</v>
      </c>
      <c r="J1947" t="s">
        <v>11</v>
      </c>
      <c r="K1947" t="s">
        <v>23</v>
      </c>
      <c r="L1947" s="16" t="str">
        <f t="shared" si="30"/>
        <v>Jun</v>
      </c>
      <c r="M1947" s="16">
        <f>IF(D1947="?",$R$7,D1947)</f>
        <v>2001</v>
      </c>
      <c r="N1947" s="24" t="str">
        <f>IF(I1947="?",$R$12,I1947)</f>
        <v>tier - 2</v>
      </c>
      <c r="O1947" s="24" t="str">
        <f>IF(J1947="?",$R$18,J1947)</f>
        <v>tier - 2</v>
      </c>
    </row>
    <row r="1948" spans="3:15" x14ac:dyDescent="0.35">
      <c r="C1948" t="s">
        <v>1973</v>
      </c>
      <c r="D1948">
        <v>2000</v>
      </c>
      <c r="E1948" t="s">
        <v>30</v>
      </c>
      <c r="F1948">
        <v>26</v>
      </c>
      <c r="G1948">
        <v>0</v>
      </c>
      <c r="H1948">
        <v>26026.97</v>
      </c>
      <c r="I1948" t="s">
        <v>11</v>
      </c>
      <c r="J1948" t="s">
        <v>12</v>
      </c>
      <c r="K1948" t="s">
        <v>42</v>
      </c>
      <c r="L1948" s="16" t="str">
        <f t="shared" si="30"/>
        <v>Dec</v>
      </c>
      <c r="M1948" s="16">
        <f>IF(D1948="?",$R$7,D1948)</f>
        <v>2000</v>
      </c>
      <c r="N1948" s="24" t="str">
        <f>IF(I1948="?",$R$12,I1948)</f>
        <v>tier - 2</v>
      </c>
      <c r="O1948" s="24" t="str">
        <f>IF(J1948="?",$R$18,J1948)</f>
        <v>tier - 3</v>
      </c>
    </row>
    <row r="1949" spans="3:15" x14ac:dyDescent="0.35">
      <c r="C1949" t="s">
        <v>1974</v>
      </c>
      <c r="D1949">
        <v>1966</v>
      </c>
      <c r="E1949" t="s">
        <v>10</v>
      </c>
      <c r="F1949">
        <v>9</v>
      </c>
      <c r="G1949">
        <v>1</v>
      </c>
      <c r="H1949">
        <v>26109.33</v>
      </c>
      <c r="I1949" t="s">
        <v>11</v>
      </c>
      <c r="J1949" t="s">
        <v>12</v>
      </c>
      <c r="K1949" t="s">
        <v>23</v>
      </c>
      <c r="L1949" s="16" t="str">
        <f t="shared" si="30"/>
        <v>Jul</v>
      </c>
      <c r="M1949" s="16">
        <f>IF(D1949="?",$R$7,D1949)</f>
        <v>1966</v>
      </c>
      <c r="N1949" s="24" t="str">
        <f>IF(I1949="?",$R$12,I1949)</f>
        <v>tier - 2</v>
      </c>
      <c r="O1949" s="24" t="str">
        <f>IF(J1949="?",$R$18,J1949)</f>
        <v>tier - 3</v>
      </c>
    </row>
    <row r="1950" spans="3:15" x14ac:dyDescent="0.35">
      <c r="C1950" t="s">
        <v>1975</v>
      </c>
      <c r="D1950">
        <v>2002</v>
      </c>
      <c r="E1950" t="s">
        <v>37</v>
      </c>
      <c r="F1950">
        <v>11</v>
      </c>
      <c r="G1950">
        <v>0</v>
      </c>
      <c r="H1950">
        <v>26125.67</v>
      </c>
      <c r="I1950" t="s">
        <v>11</v>
      </c>
      <c r="J1950" t="s">
        <v>16</v>
      </c>
      <c r="K1950" t="s">
        <v>13</v>
      </c>
      <c r="L1950" s="16" t="str">
        <f t="shared" si="30"/>
        <v>Oct</v>
      </c>
      <c r="M1950" s="16">
        <f>IF(D1950="?",$R$7,D1950)</f>
        <v>2002</v>
      </c>
      <c r="N1950" s="24" t="str">
        <f>IF(I1950="?",$R$12,I1950)</f>
        <v>tier - 2</v>
      </c>
      <c r="O1950" s="24" t="str">
        <f>IF(J1950="?",$R$18,J1950)</f>
        <v>tier - 1</v>
      </c>
    </row>
    <row r="1951" spans="3:15" x14ac:dyDescent="0.35">
      <c r="C1951" t="s">
        <v>1976</v>
      </c>
      <c r="D1951">
        <v>1973</v>
      </c>
      <c r="E1951" t="s">
        <v>10</v>
      </c>
      <c r="F1951">
        <v>7</v>
      </c>
      <c r="G1951">
        <v>1</v>
      </c>
      <c r="H1951">
        <v>26140.36</v>
      </c>
      <c r="I1951" t="s">
        <v>11</v>
      </c>
      <c r="J1951" t="s">
        <v>12</v>
      </c>
      <c r="K1951" t="s">
        <v>42</v>
      </c>
      <c r="L1951" s="16" t="str">
        <f t="shared" si="30"/>
        <v>Jul</v>
      </c>
      <c r="M1951" s="16">
        <f>IF(D1951="?",$R$7,D1951)</f>
        <v>1973</v>
      </c>
      <c r="N1951" s="24" t="str">
        <f>IF(I1951="?",$R$12,I1951)</f>
        <v>tier - 2</v>
      </c>
      <c r="O1951" s="24" t="str">
        <f>IF(J1951="?",$R$18,J1951)</f>
        <v>tier - 3</v>
      </c>
    </row>
    <row r="1952" spans="3:15" x14ac:dyDescent="0.35">
      <c r="C1952" t="s">
        <v>1977</v>
      </c>
      <c r="D1952">
        <v>1975</v>
      </c>
      <c r="E1952" t="s">
        <v>18</v>
      </c>
      <c r="F1952">
        <v>4</v>
      </c>
      <c r="G1952">
        <v>1</v>
      </c>
      <c r="H1952">
        <v>26236.58</v>
      </c>
      <c r="I1952" t="s">
        <v>11</v>
      </c>
      <c r="J1952" t="s">
        <v>16</v>
      </c>
      <c r="K1952" t="s">
        <v>42</v>
      </c>
      <c r="L1952" s="16" t="str">
        <f t="shared" si="30"/>
        <v>Jun</v>
      </c>
      <c r="M1952" s="16">
        <f>IF(D1952="?",$R$7,D1952)</f>
        <v>1975</v>
      </c>
      <c r="N1952" s="24" t="str">
        <f>IF(I1952="?",$R$12,I1952)</f>
        <v>tier - 2</v>
      </c>
      <c r="O1952" s="24" t="str">
        <f>IF(J1952="?",$R$18,J1952)</f>
        <v>tier - 1</v>
      </c>
    </row>
    <row r="1953" spans="3:15" x14ac:dyDescent="0.35">
      <c r="C1953" t="s">
        <v>1978</v>
      </c>
      <c r="D1953">
        <v>2004</v>
      </c>
      <c r="E1953" t="s">
        <v>30</v>
      </c>
      <c r="F1953">
        <v>5</v>
      </c>
      <c r="G1953">
        <v>0</v>
      </c>
      <c r="H1953">
        <v>26316.59</v>
      </c>
      <c r="I1953" t="s">
        <v>11</v>
      </c>
      <c r="J1953" t="s">
        <v>12</v>
      </c>
      <c r="K1953" t="s">
        <v>42</v>
      </c>
      <c r="L1953" s="16" t="str">
        <f t="shared" si="30"/>
        <v>Dec</v>
      </c>
      <c r="M1953" s="16">
        <f>IF(D1953="?",$R$7,D1953)</f>
        <v>2004</v>
      </c>
      <c r="N1953" s="24" t="str">
        <f>IF(I1953="?",$R$12,I1953)</f>
        <v>tier - 2</v>
      </c>
      <c r="O1953" s="24" t="str">
        <f>IF(J1953="?",$R$18,J1953)</f>
        <v>tier - 3</v>
      </c>
    </row>
    <row r="1954" spans="3:15" x14ac:dyDescent="0.35">
      <c r="C1954" t="s">
        <v>1979</v>
      </c>
      <c r="D1954">
        <v>1974</v>
      </c>
      <c r="E1954" t="s">
        <v>20</v>
      </c>
      <c r="F1954">
        <v>21</v>
      </c>
      <c r="G1954">
        <v>1</v>
      </c>
      <c r="H1954">
        <v>26392.26</v>
      </c>
      <c r="I1954" t="s">
        <v>11</v>
      </c>
      <c r="J1954" t="s">
        <v>11</v>
      </c>
      <c r="K1954" t="s">
        <v>247</v>
      </c>
      <c r="L1954" s="16" t="str">
        <f t="shared" si="30"/>
        <v>Sep</v>
      </c>
      <c r="M1954" s="16">
        <f>IF(D1954="?",$R$7,D1954)</f>
        <v>1974</v>
      </c>
      <c r="N1954" s="24" t="str">
        <f>IF(I1954="?",$R$12,I1954)</f>
        <v>tier - 2</v>
      </c>
      <c r="O1954" s="24" t="str">
        <f>IF(J1954="?",$R$18,J1954)</f>
        <v>tier - 2</v>
      </c>
    </row>
    <row r="1955" spans="3:15" x14ac:dyDescent="0.35">
      <c r="C1955" t="s">
        <v>1980</v>
      </c>
      <c r="D1955">
        <v>1970</v>
      </c>
      <c r="E1955" t="s">
        <v>35</v>
      </c>
      <c r="F1955">
        <v>27</v>
      </c>
      <c r="G1955">
        <v>2</v>
      </c>
      <c r="H1955">
        <v>26467.1</v>
      </c>
      <c r="I1955" t="s">
        <v>11</v>
      </c>
      <c r="J1955" t="s">
        <v>12</v>
      </c>
      <c r="K1955" t="s">
        <v>23</v>
      </c>
      <c r="L1955" s="16" t="str">
        <f t="shared" si="30"/>
        <v>Aug</v>
      </c>
      <c r="M1955" s="16">
        <f>IF(D1955="?",$R$7,D1955)</f>
        <v>1970</v>
      </c>
      <c r="N1955" s="24" t="str">
        <f>IF(I1955="?",$R$12,I1955)</f>
        <v>tier - 2</v>
      </c>
      <c r="O1955" s="24" t="str">
        <f>IF(J1955="?",$R$18,J1955)</f>
        <v>tier - 3</v>
      </c>
    </row>
    <row r="1956" spans="3:15" x14ac:dyDescent="0.35">
      <c r="C1956" t="s">
        <v>1981</v>
      </c>
      <c r="D1956">
        <v>2004</v>
      </c>
      <c r="E1956" t="s">
        <v>20</v>
      </c>
      <c r="F1956">
        <v>5</v>
      </c>
      <c r="G1956">
        <v>0</v>
      </c>
      <c r="H1956">
        <v>26479.4</v>
      </c>
      <c r="I1956" t="s">
        <v>11</v>
      </c>
      <c r="J1956" t="s">
        <v>11</v>
      </c>
      <c r="K1956" t="s">
        <v>42</v>
      </c>
      <c r="L1956" s="16" t="str">
        <f t="shared" si="30"/>
        <v>Sep</v>
      </c>
      <c r="M1956" s="16">
        <f>IF(D1956="?",$R$7,D1956)</f>
        <v>2004</v>
      </c>
      <c r="N1956" s="24" t="str">
        <f>IF(I1956="?",$R$12,I1956)</f>
        <v>tier - 2</v>
      </c>
      <c r="O1956" s="24" t="str">
        <f>IF(J1956="?",$R$18,J1956)</f>
        <v>tier - 2</v>
      </c>
    </row>
    <row r="1957" spans="3:15" x14ac:dyDescent="0.35">
      <c r="C1957" t="s">
        <v>1982</v>
      </c>
      <c r="D1957">
        <v>1988</v>
      </c>
      <c r="E1957" t="s">
        <v>10</v>
      </c>
      <c r="F1957">
        <v>22</v>
      </c>
      <c r="G1957">
        <v>3</v>
      </c>
      <c r="H1957">
        <v>26607.89</v>
      </c>
      <c r="I1957" t="s">
        <v>11</v>
      </c>
      <c r="J1957" t="s">
        <v>16</v>
      </c>
      <c r="K1957" t="s">
        <v>42</v>
      </c>
      <c r="L1957" s="16" t="str">
        <f t="shared" si="30"/>
        <v>Jul</v>
      </c>
      <c r="M1957" s="16">
        <f>IF(D1957="?",$R$7,D1957)</f>
        <v>1988</v>
      </c>
      <c r="N1957" s="24" t="str">
        <f>IF(I1957="?",$R$12,I1957)</f>
        <v>tier - 2</v>
      </c>
      <c r="O1957" s="24" t="str">
        <f>IF(J1957="?",$R$18,J1957)</f>
        <v>tier - 1</v>
      </c>
    </row>
    <row r="1958" spans="3:15" x14ac:dyDescent="0.35">
      <c r="C1958" t="s">
        <v>1983</v>
      </c>
      <c r="D1958">
        <v>1991</v>
      </c>
      <c r="E1958" t="s">
        <v>35</v>
      </c>
      <c r="F1958">
        <v>22</v>
      </c>
      <c r="G1958">
        <v>3</v>
      </c>
      <c r="H1958">
        <v>26912.560000000001</v>
      </c>
      <c r="I1958" t="s">
        <v>11</v>
      </c>
      <c r="J1958" t="s">
        <v>11</v>
      </c>
      <c r="K1958" t="s">
        <v>42</v>
      </c>
      <c r="L1958" s="16" t="str">
        <f t="shared" si="30"/>
        <v>Aug</v>
      </c>
      <c r="M1958" s="16">
        <f>IF(D1958="?",$R$7,D1958)</f>
        <v>1991</v>
      </c>
      <c r="N1958" s="24" t="str">
        <f>IF(I1958="?",$R$12,I1958)</f>
        <v>tier - 2</v>
      </c>
      <c r="O1958" s="24" t="str">
        <f>IF(J1958="?",$R$18,J1958)</f>
        <v>tier - 2</v>
      </c>
    </row>
    <row r="1959" spans="3:15" x14ac:dyDescent="0.35">
      <c r="C1959" t="s">
        <v>1984</v>
      </c>
      <c r="D1959">
        <v>1958</v>
      </c>
      <c r="E1959" t="s">
        <v>30</v>
      </c>
      <c r="F1959">
        <v>25</v>
      </c>
      <c r="G1959">
        <v>0</v>
      </c>
      <c r="H1959">
        <v>26926.51</v>
      </c>
      <c r="I1959" t="s">
        <v>11</v>
      </c>
      <c r="J1959" t="s">
        <v>16</v>
      </c>
      <c r="K1959" t="s">
        <v>13</v>
      </c>
      <c r="L1959" s="16" t="str">
        <f t="shared" si="30"/>
        <v>Dec</v>
      </c>
      <c r="M1959" s="16">
        <f>IF(D1959="?",$R$7,D1959)</f>
        <v>1958</v>
      </c>
      <c r="N1959" s="24" t="str">
        <f>IF(I1959="?",$R$12,I1959)</f>
        <v>tier - 2</v>
      </c>
      <c r="O1959" s="24" t="str">
        <f>IF(J1959="?",$R$18,J1959)</f>
        <v>tier - 1</v>
      </c>
    </row>
    <row r="1960" spans="3:15" x14ac:dyDescent="0.35">
      <c r="C1960" t="s">
        <v>1985</v>
      </c>
      <c r="D1960">
        <v>2002</v>
      </c>
      <c r="E1960" t="s">
        <v>18</v>
      </c>
      <c r="F1960">
        <v>17</v>
      </c>
      <c r="G1960">
        <v>0</v>
      </c>
      <c r="H1960">
        <v>26927.69</v>
      </c>
      <c r="I1960" t="s">
        <v>11</v>
      </c>
      <c r="J1960" t="s">
        <v>11</v>
      </c>
      <c r="K1960" t="s">
        <v>42</v>
      </c>
      <c r="L1960" s="16" t="str">
        <f t="shared" si="30"/>
        <v>Jun</v>
      </c>
      <c r="M1960" s="16">
        <f>IF(D1960="?",$R$7,D1960)</f>
        <v>2002</v>
      </c>
      <c r="N1960" s="24" t="str">
        <f>IF(I1960="?",$R$12,I1960)</f>
        <v>tier - 2</v>
      </c>
      <c r="O1960" s="24" t="str">
        <f>IF(J1960="?",$R$18,J1960)</f>
        <v>tier - 2</v>
      </c>
    </row>
    <row r="1961" spans="3:15" x14ac:dyDescent="0.35">
      <c r="C1961" t="s">
        <v>1986</v>
      </c>
      <c r="D1961">
        <v>2000</v>
      </c>
      <c r="E1961" t="s">
        <v>15</v>
      </c>
      <c r="F1961">
        <v>9</v>
      </c>
      <c r="G1961">
        <v>0</v>
      </c>
      <c r="H1961">
        <v>26936.98</v>
      </c>
      <c r="I1961" t="s">
        <v>11</v>
      </c>
      <c r="J1961" t="s">
        <v>12</v>
      </c>
      <c r="K1961" t="s">
        <v>42</v>
      </c>
      <c r="L1961" s="16" t="str">
        <f t="shared" si="30"/>
        <v>Nov</v>
      </c>
      <c r="M1961" s="16">
        <f>IF(D1961="?",$R$7,D1961)</f>
        <v>2000</v>
      </c>
      <c r="N1961" s="24" t="str">
        <f>IF(I1961="?",$R$12,I1961)</f>
        <v>tier - 2</v>
      </c>
      <c r="O1961" s="24" t="str">
        <f>IF(J1961="?",$R$18,J1961)</f>
        <v>tier - 3</v>
      </c>
    </row>
    <row r="1962" spans="3:15" x14ac:dyDescent="0.35">
      <c r="C1962" t="s">
        <v>1987</v>
      </c>
      <c r="D1962">
        <v>1960</v>
      </c>
      <c r="E1962" t="s">
        <v>10</v>
      </c>
      <c r="F1962">
        <v>9</v>
      </c>
      <c r="G1962">
        <v>1</v>
      </c>
      <c r="H1962">
        <v>27000.98</v>
      </c>
      <c r="I1962" t="s">
        <v>11</v>
      </c>
      <c r="J1962" t="s">
        <v>11</v>
      </c>
      <c r="K1962" t="s">
        <v>13</v>
      </c>
      <c r="L1962" s="16" t="str">
        <f t="shared" si="30"/>
        <v>Jul</v>
      </c>
      <c r="M1962" s="16">
        <f>IF(D1962="?",$R$7,D1962)</f>
        <v>1960</v>
      </c>
      <c r="N1962" s="24" t="str">
        <f>IF(I1962="?",$R$12,I1962)</f>
        <v>tier - 2</v>
      </c>
      <c r="O1962" s="24" t="str">
        <f>IF(J1962="?",$R$18,J1962)</f>
        <v>tier - 2</v>
      </c>
    </row>
    <row r="1963" spans="3:15" x14ac:dyDescent="0.35">
      <c r="C1963" t="s">
        <v>1988</v>
      </c>
      <c r="D1963">
        <v>1958</v>
      </c>
      <c r="E1963" t="s">
        <v>18</v>
      </c>
      <c r="F1963">
        <v>30</v>
      </c>
      <c r="G1963">
        <v>0</v>
      </c>
      <c r="H1963">
        <v>27037.91</v>
      </c>
      <c r="I1963" t="s">
        <v>11</v>
      </c>
      <c r="J1963" t="s">
        <v>11</v>
      </c>
      <c r="K1963" t="s">
        <v>13</v>
      </c>
      <c r="L1963" s="16" t="str">
        <f t="shared" si="30"/>
        <v>Jun</v>
      </c>
      <c r="M1963" s="16">
        <f>IF(D1963="?",$R$7,D1963)</f>
        <v>1958</v>
      </c>
      <c r="N1963" s="24" t="str">
        <f>IF(I1963="?",$R$12,I1963)</f>
        <v>tier - 2</v>
      </c>
      <c r="O1963" s="24" t="str">
        <f>IF(J1963="?",$R$18,J1963)</f>
        <v>tier - 2</v>
      </c>
    </row>
    <row r="1964" spans="3:15" x14ac:dyDescent="0.35">
      <c r="C1964" t="s">
        <v>1989</v>
      </c>
      <c r="D1964">
        <v>1994</v>
      </c>
      <c r="E1964" t="s">
        <v>10</v>
      </c>
      <c r="F1964">
        <v>2</v>
      </c>
      <c r="G1964">
        <v>0</v>
      </c>
      <c r="H1964">
        <v>27080.639999999999</v>
      </c>
      <c r="I1964" t="s">
        <v>11</v>
      </c>
      <c r="J1964" t="s">
        <v>11</v>
      </c>
      <c r="K1964" t="s">
        <v>42</v>
      </c>
      <c r="L1964" s="16" t="str">
        <f t="shared" si="30"/>
        <v>Jul</v>
      </c>
      <c r="M1964" s="16">
        <f>IF(D1964="?",$R$7,D1964)</f>
        <v>1994</v>
      </c>
      <c r="N1964" s="24" t="str">
        <f>IF(I1964="?",$R$12,I1964)</f>
        <v>tier - 2</v>
      </c>
      <c r="O1964" s="24" t="str">
        <f>IF(J1964="?",$R$18,J1964)</f>
        <v>tier - 2</v>
      </c>
    </row>
    <row r="1965" spans="3:15" x14ac:dyDescent="0.35">
      <c r="C1965" t="s">
        <v>1990</v>
      </c>
      <c r="D1965">
        <v>1990</v>
      </c>
      <c r="E1965" t="s">
        <v>30</v>
      </c>
      <c r="F1965">
        <v>13</v>
      </c>
      <c r="G1965">
        <v>3</v>
      </c>
      <c r="H1965">
        <v>27092.38</v>
      </c>
      <c r="I1965" t="s">
        <v>11</v>
      </c>
      <c r="J1965" t="s">
        <v>12</v>
      </c>
      <c r="K1965" t="s">
        <v>42</v>
      </c>
      <c r="L1965" s="16" t="str">
        <f t="shared" si="30"/>
        <v>Dec</v>
      </c>
      <c r="M1965" s="16">
        <f>IF(D1965="?",$R$7,D1965)</f>
        <v>1990</v>
      </c>
      <c r="N1965" s="24" t="str">
        <f>IF(I1965="?",$R$12,I1965)</f>
        <v>tier - 2</v>
      </c>
      <c r="O1965" s="24" t="str">
        <f>IF(J1965="?",$R$18,J1965)</f>
        <v>tier - 3</v>
      </c>
    </row>
    <row r="1966" spans="3:15" x14ac:dyDescent="0.35">
      <c r="C1966" t="s">
        <v>1991</v>
      </c>
      <c r="D1966">
        <v>1970</v>
      </c>
      <c r="E1966" t="s">
        <v>37</v>
      </c>
      <c r="F1966">
        <v>2</v>
      </c>
      <c r="G1966">
        <v>0</v>
      </c>
      <c r="H1966">
        <v>27117.99</v>
      </c>
      <c r="I1966" t="s">
        <v>11</v>
      </c>
      <c r="J1966" t="s">
        <v>11</v>
      </c>
      <c r="K1966" t="s">
        <v>13</v>
      </c>
      <c r="L1966" s="16" t="str">
        <f t="shared" si="30"/>
        <v>Oct</v>
      </c>
      <c r="M1966" s="16">
        <f>IF(D1966="?",$R$7,D1966)</f>
        <v>1970</v>
      </c>
      <c r="N1966" s="24" t="str">
        <f>IF(I1966="?",$R$12,I1966)</f>
        <v>tier - 2</v>
      </c>
      <c r="O1966" s="24" t="str">
        <f>IF(J1966="?",$R$18,J1966)</f>
        <v>tier - 2</v>
      </c>
    </row>
    <row r="1967" spans="3:15" x14ac:dyDescent="0.35">
      <c r="C1967" t="s">
        <v>1992</v>
      </c>
      <c r="D1967">
        <v>1965</v>
      </c>
      <c r="E1967" t="s">
        <v>30</v>
      </c>
      <c r="F1967">
        <v>21</v>
      </c>
      <c r="G1967">
        <v>0</v>
      </c>
      <c r="H1967">
        <v>27218.44</v>
      </c>
      <c r="I1967" t="s">
        <v>11</v>
      </c>
      <c r="J1967" t="s">
        <v>16</v>
      </c>
      <c r="K1967" t="s">
        <v>356</v>
      </c>
      <c r="L1967" s="16" t="str">
        <f t="shared" si="30"/>
        <v>Dec</v>
      </c>
      <c r="M1967" s="16">
        <f>IF(D1967="?",$R$7,D1967)</f>
        <v>1965</v>
      </c>
      <c r="N1967" s="24" t="str">
        <f>IF(I1967="?",$R$12,I1967)</f>
        <v>tier - 2</v>
      </c>
      <c r="O1967" s="24" t="str">
        <f>IF(J1967="?",$R$18,J1967)</f>
        <v>tier - 1</v>
      </c>
    </row>
    <row r="1968" spans="3:15" x14ac:dyDescent="0.35">
      <c r="C1968" t="s">
        <v>1993</v>
      </c>
      <c r="D1968">
        <v>1999</v>
      </c>
      <c r="E1968" t="s">
        <v>30</v>
      </c>
      <c r="F1968">
        <v>2</v>
      </c>
      <c r="G1968">
        <v>0</v>
      </c>
      <c r="H1968">
        <v>27236.959999999999</v>
      </c>
      <c r="I1968" t="s">
        <v>11</v>
      </c>
      <c r="J1968" t="s">
        <v>16</v>
      </c>
      <c r="K1968" t="s">
        <v>42</v>
      </c>
      <c r="L1968" s="16" t="str">
        <f t="shared" si="30"/>
        <v>Dec</v>
      </c>
      <c r="M1968" s="16">
        <f>IF(D1968="?",$R$7,D1968)</f>
        <v>1999</v>
      </c>
      <c r="N1968" s="24" t="str">
        <f>IF(I1968="?",$R$12,I1968)</f>
        <v>tier - 2</v>
      </c>
      <c r="O1968" s="24" t="str">
        <f>IF(J1968="?",$R$18,J1968)</f>
        <v>tier - 1</v>
      </c>
    </row>
    <row r="1969" spans="3:15" x14ac:dyDescent="0.35">
      <c r="C1969" t="s">
        <v>1994</v>
      </c>
      <c r="D1969">
        <v>1968</v>
      </c>
      <c r="E1969" t="s">
        <v>18</v>
      </c>
      <c r="F1969">
        <v>6</v>
      </c>
      <c r="G1969">
        <v>3</v>
      </c>
      <c r="H1969">
        <v>27322.73</v>
      </c>
      <c r="I1969" t="s">
        <v>11</v>
      </c>
      <c r="J1969" t="s">
        <v>11</v>
      </c>
      <c r="K1969" t="s">
        <v>13</v>
      </c>
      <c r="L1969" s="16" t="str">
        <f t="shared" si="30"/>
        <v>Jun</v>
      </c>
      <c r="M1969" s="16">
        <f>IF(D1969="?",$R$7,D1969)</f>
        <v>1968</v>
      </c>
      <c r="N1969" s="24" t="str">
        <f>IF(I1969="?",$R$12,I1969)</f>
        <v>tier - 2</v>
      </c>
      <c r="O1969" s="24" t="str">
        <f>IF(J1969="?",$R$18,J1969)</f>
        <v>tier - 2</v>
      </c>
    </row>
    <row r="1970" spans="3:15" x14ac:dyDescent="0.35">
      <c r="C1970" t="s">
        <v>1995</v>
      </c>
      <c r="D1970">
        <v>1969</v>
      </c>
      <c r="E1970" t="s">
        <v>37</v>
      </c>
      <c r="F1970">
        <v>16</v>
      </c>
      <c r="G1970">
        <v>0</v>
      </c>
      <c r="H1970">
        <v>27346.04</v>
      </c>
      <c r="I1970" t="s">
        <v>11</v>
      </c>
      <c r="J1970" t="s">
        <v>11</v>
      </c>
      <c r="K1970" t="s">
        <v>13</v>
      </c>
      <c r="L1970" s="16" t="str">
        <f t="shared" si="30"/>
        <v>Oct</v>
      </c>
      <c r="M1970" s="16">
        <f>IF(D1970="?",$R$7,D1970)</f>
        <v>1969</v>
      </c>
      <c r="N1970" s="24" t="str">
        <f>IF(I1970="?",$R$12,I1970)</f>
        <v>tier - 2</v>
      </c>
      <c r="O1970" s="24" t="str">
        <f>IF(J1970="?",$R$18,J1970)</f>
        <v>tier - 2</v>
      </c>
    </row>
    <row r="1971" spans="3:15" x14ac:dyDescent="0.35">
      <c r="C1971" t="s">
        <v>1996</v>
      </c>
      <c r="D1971">
        <v>1988</v>
      </c>
      <c r="E1971" t="s">
        <v>20</v>
      </c>
      <c r="F1971">
        <v>15</v>
      </c>
      <c r="G1971">
        <v>2</v>
      </c>
      <c r="H1971">
        <v>27375.9</v>
      </c>
      <c r="I1971" t="s">
        <v>11</v>
      </c>
      <c r="J1971" t="s">
        <v>12</v>
      </c>
      <c r="K1971" t="s">
        <v>164</v>
      </c>
      <c r="L1971" s="16" t="str">
        <f t="shared" si="30"/>
        <v>Sep</v>
      </c>
      <c r="M1971" s="16">
        <f>IF(D1971="?",$R$7,D1971)</f>
        <v>1988</v>
      </c>
      <c r="N1971" s="24" t="str">
        <f>IF(I1971="?",$R$12,I1971)</f>
        <v>tier - 2</v>
      </c>
      <c r="O1971" s="24" t="str">
        <f>IF(J1971="?",$R$18,J1971)</f>
        <v>tier - 3</v>
      </c>
    </row>
    <row r="1972" spans="3:15" x14ac:dyDescent="0.35">
      <c r="C1972" t="s">
        <v>1997</v>
      </c>
      <c r="D1972">
        <v>1985</v>
      </c>
      <c r="E1972" t="s">
        <v>30</v>
      </c>
      <c r="F1972">
        <v>5</v>
      </c>
      <c r="G1972">
        <v>3</v>
      </c>
      <c r="H1972">
        <v>27432.73</v>
      </c>
      <c r="I1972" t="s">
        <v>11</v>
      </c>
      <c r="J1972" t="s">
        <v>16</v>
      </c>
      <c r="K1972" t="s">
        <v>42</v>
      </c>
      <c r="L1972" s="16" t="str">
        <f t="shared" si="30"/>
        <v>Dec</v>
      </c>
      <c r="M1972" s="16">
        <f>IF(D1972="?",$R$7,D1972)</f>
        <v>1985</v>
      </c>
      <c r="N1972" s="24" t="str">
        <f>IF(I1972="?",$R$12,I1972)</f>
        <v>tier - 2</v>
      </c>
      <c r="O1972" s="24" t="str">
        <f>IF(J1972="?",$R$18,J1972)</f>
        <v>tier - 1</v>
      </c>
    </row>
    <row r="1973" spans="3:15" x14ac:dyDescent="0.35">
      <c r="C1973" t="s">
        <v>1998</v>
      </c>
      <c r="D1973">
        <v>1981</v>
      </c>
      <c r="E1973" t="s">
        <v>37</v>
      </c>
      <c r="F1973">
        <v>3</v>
      </c>
      <c r="G1973">
        <v>1</v>
      </c>
      <c r="H1973">
        <v>27495.59</v>
      </c>
      <c r="I1973" t="s">
        <v>11</v>
      </c>
      <c r="J1973" t="s">
        <v>16</v>
      </c>
      <c r="K1973" t="s">
        <v>42</v>
      </c>
      <c r="L1973" s="16" t="str">
        <f t="shared" si="30"/>
        <v>Oct</v>
      </c>
      <c r="M1973" s="16">
        <f>IF(D1973="?",$R$7,D1973)</f>
        <v>1981</v>
      </c>
      <c r="N1973" s="24" t="str">
        <f>IF(I1973="?",$R$12,I1973)</f>
        <v>tier - 2</v>
      </c>
      <c r="O1973" s="24" t="str">
        <f>IF(J1973="?",$R$18,J1973)</f>
        <v>tier - 1</v>
      </c>
    </row>
    <row r="1974" spans="3:15" x14ac:dyDescent="0.35">
      <c r="C1974" t="s">
        <v>1999</v>
      </c>
      <c r="D1974">
        <v>1965</v>
      </c>
      <c r="E1974" t="s">
        <v>37</v>
      </c>
      <c r="F1974">
        <v>19</v>
      </c>
      <c r="G1974">
        <v>0</v>
      </c>
      <c r="H1974">
        <v>27533.91</v>
      </c>
      <c r="I1974" t="s">
        <v>11</v>
      </c>
      <c r="J1974" t="s">
        <v>12</v>
      </c>
      <c r="K1974" t="s">
        <v>13</v>
      </c>
      <c r="L1974" s="16" t="str">
        <f t="shared" si="30"/>
        <v>Oct</v>
      </c>
      <c r="M1974" s="16">
        <f>IF(D1974="?",$R$7,D1974)</f>
        <v>1965</v>
      </c>
      <c r="N1974" s="24" t="str">
        <f>IF(I1974="?",$R$12,I1974)</f>
        <v>tier - 2</v>
      </c>
      <c r="O1974" s="24" t="str">
        <f>IF(J1974="?",$R$18,J1974)</f>
        <v>tier - 3</v>
      </c>
    </row>
    <row r="1975" spans="3:15" x14ac:dyDescent="0.35">
      <c r="C1975" t="s">
        <v>2000</v>
      </c>
      <c r="D1975">
        <v>1984</v>
      </c>
      <c r="E1975" t="s">
        <v>10</v>
      </c>
      <c r="F1975">
        <v>22</v>
      </c>
      <c r="G1975">
        <v>3</v>
      </c>
      <c r="H1975">
        <v>27534.53</v>
      </c>
      <c r="I1975" t="s">
        <v>11</v>
      </c>
      <c r="J1975" t="s">
        <v>11</v>
      </c>
      <c r="K1975" t="s">
        <v>42</v>
      </c>
      <c r="L1975" s="16" t="str">
        <f t="shared" si="30"/>
        <v>Jul</v>
      </c>
      <c r="M1975" s="16">
        <f>IF(D1975="?",$R$7,D1975)</f>
        <v>1984</v>
      </c>
      <c r="N1975" s="24" t="str">
        <f>IF(I1975="?",$R$12,I1975)</f>
        <v>tier - 2</v>
      </c>
      <c r="O1975" s="24" t="str">
        <f>IF(J1975="?",$R$18,J1975)</f>
        <v>tier - 2</v>
      </c>
    </row>
    <row r="1976" spans="3:15" x14ac:dyDescent="0.35">
      <c r="C1976" t="s">
        <v>2001</v>
      </c>
      <c r="D1976">
        <v>1985</v>
      </c>
      <c r="E1976" t="s">
        <v>15</v>
      </c>
      <c r="F1976">
        <v>6</v>
      </c>
      <c r="G1976">
        <v>3</v>
      </c>
      <c r="H1976">
        <v>27598.93</v>
      </c>
      <c r="I1976" t="s">
        <v>11</v>
      </c>
      <c r="J1976" t="s">
        <v>16</v>
      </c>
      <c r="K1976" t="s">
        <v>42</v>
      </c>
      <c r="L1976" s="16" t="str">
        <f t="shared" si="30"/>
        <v>Nov</v>
      </c>
      <c r="M1976" s="16">
        <f>IF(D1976="?",$R$7,D1976)</f>
        <v>1985</v>
      </c>
      <c r="N1976" s="24" t="str">
        <f>IF(I1976="?",$R$12,I1976)</f>
        <v>tier - 2</v>
      </c>
      <c r="O1976" s="24" t="str">
        <f>IF(J1976="?",$R$18,J1976)</f>
        <v>tier - 1</v>
      </c>
    </row>
    <row r="1977" spans="3:15" x14ac:dyDescent="0.35">
      <c r="C1977" t="s">
        <v>2002</v>
      </c>
      <c r="D1977">
        <v>1992</v>
      </c>
      <c r="E1977" t="s">
        <v>18</v>
      </c>
      <c r="F1977">
        <v>11</v>
      </c>
      <c r="G1977">
        <v>0</v>
      </c>
      <c r="H1977">
        <v>27614.71</v>
      </c>
      <c r="I1977" t="s">
        <v>11</v>
      </c>
      <c r="J1977" t="s">
        <v>12</v>
      </c>
      <c r="K1977" t="s">
        <v>42</v>
      </c>
      <c r="L1977" s="16" t="str">
        <f t="shared" si="30"/>
        <v>Jun</v>
      </c>
      <c r="M1977" s="16">
        <f>IF(D1977="?",$R$7,D1977)</f>
        <v>1992</v>
      </c>
      <c r="N1977" s="24" t="str">
        <f>IF(I1977="?",$R$12,I1977)</f>
        <v>tier - 2</v>
      </c>
      <c r="O1977" s="24" t="str">
        <f>IF(J1977="?",$R$18,J1977)</f>
        <v>tier - 3</v>
      </c>
    </row>
    <row r="1978" spans="3:15" x14ac:dyDescent="0.35">
      <c r="C1978" t="s">
        <v>2003</v>
      </c>
      <c r="D1978">
        <v>1997</v>
      </c>
      <c r="E1978" t="s">
        <v>20</v>
      </c>
      <c r="F1978">
        <v>9</v>
      </c>
      <c r="G1978">
        <v>0</v>
      </c>
      <c r="H1978">
        <v>27619.360000000001</v>
      </c>
      <c r="I1978" t="s">
        <v>11</v>
      </c>
      <c r="J1978" t="s">
        <v>12</v>
      </c>
      <c r="K1978" t="s">
        <v>42</v>
      </c>
      <c r="L1978" s="16" t="str">
        <f t="shared" si="30"/>
        <v>Sep</v>
      </c>
      <c r="M1978" s="16">
        <f>IF(D1978="?",$R$7,D1978)</f>
        <v>1997</v>
      </c>
      <c r="N1978" s="24" t="str">
        <f>IF(I1978="?",$R$12,I1978)</f>
        <v>tier - 2</v>
      </c>
      <c r="O1978" s="24" t="str">
        <f>IF(J1978="?",$R$18,J1978)</f>
        <v>tier - 3</v>
      </c>
    </row>
    <row r="1979" spans="3:15" x14ac:dyDescent="0.35">
      <c r="C1979" t="s">
        <v>2004</v>
      </c>
      <c r="D1979">
        <v>1997</v>
      </c>
      <c r="E1979" t="s">
        <v>37</v>
      </c>
      <c r="F1979">
        <v>7</v>
      </c>
      <c r="G1979">
        <v>0</v>
      </c>
      <c r="H1979">
        <v>27625.17</v>
      </c>
      <c r="I1979" t="s">
        <v>16</v>
      </c>
      <c r="J1979" t="s">
        <v>16</v>
      </c>
      <c r="K1979" t="s">
        <v>42</v>
      </c>
      <c r="L1979" s="16" t="str">
        <f t="shared" si="30"/>
        <v>Oct</v>
      </c>
      <c r="M1979" s="16">
        <f>IF(D1979="?",$R$7,D1979)</f>
        <v>1997</v>
      </c>
      <c r="N1979" s="24" t="str">
        <f>IF(I1979="?",$R$12,I1979)</f>
        <v>tier - 1</v>
      </c>
      <c r="O1979" s="24" t="str">
        <f>IF(J1979="?",$R$18,J1979)</f>
        <v>tier - 1</v>
      </c>
    </row>
    <row r="1980" spans="3:15" x14ac:dyDescent="0.35">
      <c r="C1980" t="s">
        <v>2005</v>
      </c>
      <c r="D1980">
        <v>1992</v>
      </c>
      <c r="E1980" t="s">
        <v>10</v>
      </c>
      <c r="F1980">
        <v>3</v>
      </c>
      <c r="G1980">
        <v>0</v>
      </c>
      <c r="H1980">
        <v>27696.11</v>
      </c>
      <c r="I1980" t="s">
        <v>16</v>
      </c>
      <c r="J1980" t="s">
        <v>11</v>
      </c>
      <c r="K1980" t="s">
        <v>42</v>
      </c>
      <c r="L1980" s="16" t="str">
        <f t="shared" si="30"/>
        <v>Jul</v>
      </c>
      <c r="M1980" s="16">
        <f>IF(D1980="?",$R$7,D1980)</f>
        <v>1992</v>
      </c>
      <c r="N1980" s="24" t="str">
        <f>IF(I1980="?",$R$12,I1980)</f>
        <v>tier - 1</v>
      </c>
      <c r="O1980" s="24" t="str">
        <f>IF(J1980="?",$R$18,J1980)</f>
        <v>tier - 2</v>
      </c>
    </row>
    <row r="1981" spans="3:15" x14ac:dyDescent="0.35">
      <c r="C1981" t="s">
        <v>2006</v>
      </c>
      <c r="D1981">
        <v>2002</v>
      </c>
      <c r="E1981" t="s">
        <v>30</v>
      </c>
      <c r="F1981">
        <v>6</v>
      </c>
      <c r="G1981">
        <v>1</v>
      </c>
      <c r="H1981">
        <v>27724.29</v>
      </c>
      <c r="I1981" t="s">
        <v>16</v>
      </c>
      <c r="J1981" t="s">
        <v>12</v>
      </c>
      <c r="K1981" t="s">
        <v>13</v>
      </c>
      <c r="L1981" s="16" t="str">
        <f t="shared" si="30"/>
        <v>Dec</v>
      </c>
      <c r="M1981" s="16">
        <f>IF(D1981="?",$R$7,D1981)</f>
        <v>2002</v>
      </c>
      <c r="N1981" s="24" t="str">
        <f>IF(I1981="?",$R$12,I1981)</f>
        <v>tier - 1</v>
      </c>
      <c r="O1981" s="24" t="str">
        <f>IF(J1981="?",$R$18,J1981)</f>
        <v>tier - 3</v>
      </c>
    </row>
    <row r="1982" spans="3:15" x14ac:dyDescent="0.35">
      <c r="C1982" t="s">
        <v>2007</v>
      </c>
      <c r="D1982">
        <v>1960</v>
      </c>
      <c r="E1982" t="s">
        <v>10</v>
      </c>
      <c r="F1982">
        <v>6</v>
      </c>
      <c r="G1982">
        <v>0</v>
      </c>
      <c r="H1982">
        <v>27808.73</v>
      </c>
      <c r="I1982" t="s">
        <v>16</v>
      </c>
      <c r="J1982" t="s">
        <v>16</v>
      </c>
      <c r="K1982" t="s">
        <v>13</v>
      </c>
      <c r="L1982" s="16" t="str">
        <f t="shared" si="30"/>
        <v>Jul</v>
      </c>
      <c r="M1982" s="16">
        <f>IF(D1982="?",$R$7,D1982)</f>
        <v>1960</v>
      </c>
      <c r="N1982" s="24" t="str">
        <f>IF(I1982="?",$R$12,I1982)</f>
        <v>tier - 1</v>
      </c>
      <c r="O1982" s="24" t="str">
        <f>IF(J1982="?",$R$18,J1982)</f>
        <v>tier - 1</v>
      </c>
    </row>
    <row r="1983" spans="3:15" x14ac:dyDescent="0.35">
      <c r="C1983" t="s">
        <v>2008</v>
      </c>
      <c r="D1983">
        <v>1985</v>
      </c>
      <c r="E1983" t="s">
        <v>30</v>
      </c>
      <c r="F1983">
        <v>4</v>
      </c>
      <c r="G1983">
        <v>3</v>
      </c>
      <c r="H1983">
        <v>27849.94</v>
      </c>
      <c r="I1983" t="s">
        <v>16</v>
      </c>
      <c r="J1983" t="s">
        <v>16</v>
      </c>
      <c r="K1983" t="s">
        <v>42</v>
      </c>
      <c r="L1983" s="16" t="str">
        <f t="shared" si="30"/>
        <v>Dec</v>
      </c>
      <c r="M1983" s="16">
        <f>IF(D1983="?",$R$7,D1983)</f>
        <v>1985</v>
      </c>
      <c r="N1983" s="24" t="str">
        <f>IF(I1983="?",$R$12,I1983)</f>
        <v>tier - 1</v>
      </c>
      <c r="O1983" s="24" t="str">
        <f>IF(J1983="?",$R$18,J1983)</f>
        <v>tier - 1</v>
      </c>
    </row>
    <row r="1984" spans="3:15" x14ac:dyDescent="0.35">
      <c r="C1984" t="s">
        <v>2009</v>
      </c>
      <c r="D1984">
        <v>1989</v>
      </c>
      <c r="E1984" t="s">
        <v>15</v>
      </c>
      <c r="F1984">
        <v>21</v>
      </c>
      <c r="G1984">
        <v>3</v>
      </c>
      <c r="H1984">
        <v>27925.86</v>
      </c>
      <c r="I1984" t="s">
        <v>16</v>
      </c>
      <c r="J1984" t="s">
        <v>11</v>
      </c>
      <c r="K1984" t="s">
        <v>42</v>
      </c>
      <c r="L1984" s="16" t="str">
        <f t="shared" si="30"/>
        <v>Nov</v>
      </c>
      <c r="M1984" s="16">
        <f>IF(D1984="?",$R$7,D1984)</f>
        <v>1989</v>
      </c>
      <c r="N1984" s="24" t="str">
        <f>IF(I1984="?",$R$12,I1984)</f>
        <v>tier - 1</v>
      </c>
      <c r="O1984" s="24" t="str">
        <f>IF(J1984="?",$R$18,J1984)</f>
        <v>tier - 2</v>
      </c>
    </row>
    <row r="1985" spans="3:15" x14ac:dyDescent="0.35">
      <c r="C1985" t="s">
        <v>2010</v>
      </c>
      <c r="D1985">
        <v>1991</v>
      </c>
      <c r="E1985" t="s">
        <v>18</v>
      </c>
      <c r="F1985">
        <v>4</v>
      </c>
      <c r="G1985">
        <v>3</v>
      </c>
      <c r="H1985">
        <v>27931.11</v>
      </c>
      <c r="I1985" t="s">
        <v>16</v>
      </c>
      <c r="J1985" t="s">
        <v>12</v>
      </c>
      <c r="K1985" t="s">
        <v>42</v>
      </c>
      <c r="L1985" s="16" t="str">
        <f t="shared" si="30"/>
        <v>Jun</v>
      </c>
      <c r="M1985" s="16">
        <f>IF(D1985="?",$R$7,D1985)</f>
        <v>1991</v>
      </c>
      <c r="N1985" s="24" t="str">
        <f>IF(I1985="?",$R$12,I1985)</f>
        <v>tier - 1</v>
      </c>
      <c r="O1985" s="24" t="str">
        <f>IF(J1985="?",$R$18,J1985)</f>
        <v>tier - 3</v>
      </c>
    </row>
    <row r="1986" spans="3:15" x14ac:dyDescent="0.35">
      <c r="C1986" t="s">
        <v>2011</v>
      </c>
      <c r="D1986">
        <v>1961</v>
      </c>
      <c r="E1986" t="s">
        <v>10</v>
      </c>
      <c r="F1986">
        <v>28</v>
      </c>
      <c r="G1986">
        <v>3</v>
      </c>
      <c r="H1986">
        <v>27941.29</v>
      </c>
      <c r="I1986" t="s">
        <v>16</v>
      </c>
      <c r="J1986" t="s">
        <v>12</v>
      </c>
      <c r="K1986" t="s">
        <v>42</v>
      </c>
      <c r="L1986" s="16" t="str">
        <f t="shared" si="30"/>
        <v>Jul</v>
      </c>
      <c r="M1986" s="16">
        <f>IF(D1986="?",$R$7,D1986)</f>
        <v>1961</v>
      </c>
      <c r="N1986" s="24" t="str">
        <f>IF(I1986="?",$R$12,I1986)</f>
        <v>tier - 1</v>
      </c>
      <c r="O1986" s="24" t="str">
        <f>IF(J1986="?",$R$18,J1986)</f>
        <v>tier - 3</v>
      </c>
    </row>
    <row r="1987" spans="3:15" x14ac:dyDescent="0.35">
      <c r="C1987" t="s">
        <v>2012</v>
      </c>
      <c r="D1987">
        <v>1999</v>
      </c>
      <c r="E1987" t="s">
        <v>30</v>
      </c>
      <c r="F1987">
        <v>21</v>
      </c>
      <c r="G1987">
        <v>0</v>
      </c>
      <c r="H1987">
        <v>27980.77</v>
      </c>
      <c r="I1987" t="s">
        <v>16</v>
      </c>
      <c r="J1987" t="s">
        <v>16</v>
      </c>
      <c r="K1987" t="s">
        <v>42</v>
      </c>
      <c r="L1987" s="16" t="str">
        <f t="shared" si="30"/>
        <v>Dec</v>
      </c>
      <c r="M1987" s="16">
        <f>IF(D1987="?",$R$7,D1987)</f>
        <v>1999</v>
      </c>
      <c r="N1987" s="24" t="str">
        <f>IF(I1987="?",$R$12,I1987)</f>
        <v>tier - 1</v>
      </c>
      <c r="O1987" s="24" t="str">
        <f>IF(J1987="?",$R$18,J1987)</f>
        <v>tier - 1</v>
      </c>
    </row>
    <row r="1988" spans="3:15" x14ac:dyDescent="0.35">
      <c r="C1988" t="s">
        <v>2013</v>
      </c>
      <c r="D1988">
        <v>1985</v>
      </c>
      <c r="E1988" t="s">
        <v>15</v>
      </c>
      <c r="F1988">
        <v>29</v>
      </c>
      <c r="G1988">
        <v>3</v>
      </c>
      <c r="H1988">
        <v>28006.94</v>
      </c>
      <c r="I1988" t="s">
        <v>16</v>
      </c>
      <c r="J1988" t="s">
        <v>11</v>
      </c>
      <c r="K1988" t="s">
        <v>42</v>
      </c>
      <c r="L1988" s="16" t="str">
        <f t="shared" si="30"/>
        <v>Nov</v>
      </c>
      <c r="M1988" s="16">
        <f>IF(D1988="?",$R$7,D1988)</f>
        <v>1985</v>
      </c>
      <c r="N1988" s="24" t="str">
        <f>IF(I1988="?",$R$12,I1988)</f>
        <v>tier - 1</v>
      </c>
      <c r="O1988" s="24" t="str">
        <f>IF(J1988="?",$R$18,J1988)</f>
        <v>tier - 2</v>
      </c>
    </row>
    <row r="1989" spans="3:15" x14ac:dyDescent="0.35">
      <c r="C1989" t="s">
        <v>2014</v>
      </c>
      <c r="D1989">
        <v>1960</v>
      </c>
      <c r="E1989" t="s">
        <v>15</v>
      </c>
      <c r="F1989">
        <v>22</v>
      </c>
      <c r="G1989">
        <v>0</v>
      </c>
      <c r="H1989">
        <v>28101.33</v>
      </c>
      <c r="I1989" t="s">
        <v>16</v>
      </c>
      <c r="J1989" t="s">
        <v>11</v>
      </c>
      <c r="K1989" t="s">
        <v>166</v>
      </c>
      <c r="L1989" s="16" t="str">
        <f t="shared" si="30"/>
        <v>Nov</v>
      </c>
      <c r="M1989" s="16">
        <f>IF(D1989="?",$R$7,D1989)</f>
        <v>1960</v>
      </c>
      <c r="N1989" s="24" t="str">
        <f>IF(I1989="?",$R$12,I1989)</f>
        <v>tier - 1</v>
      </c>
      <c r="O1989" s="24" t="str">
        <f>IF(J1989="?",$R$18,J1989)</f>
        <v>tier - 2</v>
      </c>
    </row>
    <row r="1990" spans="3:15" x14ac:dyDescent="0.35">
      <c r="C1990" t="s">
        <v>2015</v>
      </c>
      <c r="D1990">
        <v>1999</v>
      </c>
      <c r="E1990" t="s">
        <v>20</v>
      </c>
      <c r="F1990">
        <v>6</v>
      </c>
      <c r="G1990">
        <v>0</v>
      </c>
      <c r="H1990">
        <v>28245.34</v>
      </c>
      <c r="I1990" t="s">
        <v>16</v>
      </c>
      <c r="J1990" t="s">
        <v>12</v>
      </c>
      <c r="K1990" t="s">
        <v>42</v>
      </c>
      <c r="L1990" s="16" t="str">
        <f t="shared" si="30"/>
        <v>Sep</v>
      </c>
      <c r="M1990" s="16">
        <f>IF(D1990="?",$R$7,D1990)</f>
        <v>1999</v>
      </c>
      <c r="N1990" s="24" t="str">
        <f>IF(I1990="?",$R$12,I1990)</f>
        <v>tier - 1</v>
      </c>
      <c r="O1990" s="24" t="str">
        <f>IF(J1990="?",$R$18,J1990)</f>
        <v>tier - 3</v>
      </c>
    </row>
    <row r="1991" spans="3:15" x14ac:dyDescent="0.35">
      <c r="C1991" t="s">
        <v>2016</v>
      </c>
      <c r="D1991">
        <v>1963</v>
      </c>
      <c r="E1991" t="s">
        <v>15</v>
      </c>
      <c r="F1991">
        <v>25</v>
      </c>
      <c r="G1991">
        <v>1</v>
      </c>
      <c r="H1991">
        <v>28287.9</v>
      </c>
      <c r="I1991" t="s">
        <v>16</v>
      </c>
      <c r="J1991" t="s">
        <v>16</v>
      </c>
      <c r="K1991" t="s">
        <v>13</v>
      </c>
      <c r="L1991" s="16" t="str">
        <f t="shared" si="30"/>
        <v>Nov</v>
      </c>
      <c r="M1991" s="16">
        <f>IF(D1991="?",$R$7,D1991)</f>
        <v>1963</v>
      </c>
      <c r="N1991" s="24" t="str">
        <f>IF(I1991="?",$R$12,I1991)</f>
        <v>tier - 1</v>
      </c>
      <c r="O1991" s="24" t="str">
        <f>IF(J1991="?",$R$18,J1991)</f>
        <v>tier - 1</v>
      </c>
    </row>
    <row r="1992" spans="3:15" x14ac:dyDescent="0.35">
      <c r="C1992" t="s">
        <v>2017</v>
      </c>
      <c r="D1992">
        <v>1990</v>
      </c>
      <c r="E1992" t="s">
        <v>30</v>
      </c>
      <c r="F1992">
        <v>24</v>
      </c>
      <c r="G1992">
        <v>3</v>
      </c>
      <c r="H1992">
        <v>28302.33</v>
      </c>
      <c r="I1992" t="s">
        <v>16</v>
      </c>
      <c r="J1992" t="s">
        <v>11</v>
      </c>
      <c r="K1992" t="s">
        <v>42</v>
      </c>
      <c r="L1992" s="16" t="str">
        <f t="shared" si="30"/>
        <v>Dec</v>
      </c>
      <c r="M1992" s="16">
        <f>IF(D1992="?",$R$7,D1992)</f>
        <v>1990</v>
      </c>
      <c r="N1992" s="24" t="str">
        <f>IF(I1992="?",$R$12,I1992)</f>
        <v>tier - 1</v>
      </c>
      <c r="O1992" s="24" t="str">
        <f>IF(J1992="?",$R$18,J1992)</f>
        <v>tier - 2</v>
      </c>
    </row>
    <row r="1993" spans="3:15" x14ac:dyDescent="0.35">
      <c r="C1993" t="s">
        <v>2018</v>
      </c>
      <c r="D1993">
        <v>1977</v>
      </c>
      <c r="E1993" t="s">
        <v>30</v>
      </c>
      <c r="F1993">
        <v>2</v>
      </c>
      <c r="G1993">
        <v>1</v>
      </c>
      <c r="H1993">
        <v>28340.19</v>
      </c>
      <c r="I1993" t="s">
        <v>16</v>
      </c>
      <c r="J1993" t="s">
        <v>11</v>
      </c>
      <c r="K1993" t="s">
        <v>23</v>
      </c>
      <c r="L1993" s="16" t="str">
        <f t="shared" ref="L1993:L2056" si="31">IF(E1993="?","SEP",E1993)</f>
        <v>Dec</v>
      </c>
      <c r="M1993" s="16">
        <f>IF(D1993="?",$R$7,D1993)</f>
        <v>1977</v>
      </c>
      <c r="N1993" s="24" t="str">
        <f>IF(I1993="?",$R$12,I1993)</f>
        <v>tier - 1</v>
      </c>
      <c r="O1993" s="24" t="str">
        <f>IF(J1993="?",$R$18,J1993)</f>
        <v>tier - 2</v>
      </c>
    </row>
    <row r="1994" spans="3:15" x14ac:dyDescent="0.35">
      <c r="C1994" t="s">
        <v>2019</v>
      </c>
      <c r="D1994">
        <v>1974</v>
      </c>
      <c r="E1994" t="s">
        <v>20</v>
      </c>
      <c r="F1994">
        <v>16</v>
      </c>
      <c r="G1994">
        <v>1</v>
      </c>
      <c r="H1994">
        <v>28468.92</v>
      </c>
      <c r="I1994" t="s">
        <v>16</v>
      </c>
      <c r="J1994" t="s">
        <v>16</v>
      </c>
      <c r="K1994" t="s">
        <v>23</v>
      </c>
      <c r="L1994" s="16" t="str">
        <f t="shared" si="31"/>
        <v>Sep</v>
      </c>
      <c r="M1994" s="16">
        <f>IF(D1994="?",$R$7,D1994)</f>
        <v>1974</v>
      </c>
      <c r="N1994" s="24" t="str">
        <f>IF(I1994="?",$R$12,I1994)</f>
        <v>tier - 1</v>
      </c>
      <c r="O1994" s="24" t="str">
        <f>IF(J1994="?",$R$18,J1994)</f>
        <v>tier - 1</v>
      </c>
    </row>
    <row r="1995" spans="3:15" x14ac:dyDescent="0.35">
      <c r="C1995" t="s">
        <v>2020</v>
      </c>
      <c r="D1995">
        <v>1982</v>
      </c>
      <c r="E1995" t="s">
        <v>30</v>
      </c>
      <c r="F1995">
        <v>11</v>
      </c>
      <c r="G1995">
        <v>1</v>
      </c>
      <c r="H1995">
        <v>28476.73</v>
      </c>
      <c r="I1995" t="s">
        <v>16</v>
      </c>
      <c r="J1995" t="s">
        <v>11</v>
      </c>
      <c r="K1995" t="s">
        <v>23</v>
      </c>
      <c r="L1995" s="16" t="str">
        <f t="shared" si="31"/>
        <v>Dec</v>
      </c>
      <c r="M1995" s="16">
        <f>IF(D1995="?",$R$7,D1995)</f>
        <v>1982</v>
      </c>
      <c r="N1995" s="24" t="str">
        <f>IF(I1995="?",$R$12,I1995)</f>
        <v>tier - 1</v>
      </c>
      <c r="O1995" s="24" t="str">
        <f>IF(J1995="?",$R$18,J1995)</f>
        <v>tier - 2</v>
      </c>
    </row>
    <row r="1996" spans="3:15" x14ac:dyDescent="0.35">
      <c r="C1996" t="s">
        <v>2021</v>
      </c>
      <c r="D1996">
        <v>1985</v>
      </c>
      <c r="E1996" t="s">
        <v>20</v>
      </c>
      <c r="F1996">
        <v>27</v>
      </c>
      <c r="G1996">
        <v>3</v>
      </c>
      <c r="H1996">
        <v>28542.86</v>
      </c>
      <c r="I1996" t="s">
        <v>16</v>
      </c>
      <c r="J1996" t="s">
        <v>12</v>
      </c>
      <c r="K1996" t="s">
        <v>42</v>
      </c>
      <c r="L1996" s="16" t="str">
        <f t="shared" si="31"/>
        <v>Sep</v>
      </c>
      <c r="M1996" s="16">
        <f>IF(D1996="?",$R$7,D1996)</f>
        <v>1985</v>
      </c>
      <c r="N1996" s="24" t="str">
        <f>IF(I1996="?",$R$12,I1996)</f>
        <v>tier - 1</v>
      </c>
      <c r="O1996" s="24" t="str">
        <f>IF(J1996="?",$R$18,J1996)</f>
        <v>tier - 3</v>
      </c>
    </row>
    <row r="1997" spans="3:15" x14ac:dyDescent="0.35">
      <c r="C1997" t="s">
        <v>2022</v>
      </c>
      <c r="D1997">
        <v>1990</v>
      </c>
      <c r="E1997" t="s">
        <v>30</v>
      </c>
      <c r="F1997">
        <v>5</v>
      </c>
      <c r="G1997">
        <v>3</v>
      </c>
      <c r="H1997">
        <v>28716.14</v>
      </c>
      <c r="I1997" t="s">
        <v>16</v>
      </c>
      <c r="J1997" t="s">
        <v>12</v>
      </c>
      <c r="K1997" t="s">
        <v>42</v>
      </c>
      <c r="L1997" s="16" t="str">
        <f t="shared" si="31"/>
        <v>Dec</v>
      </c>
      <c r="M1997" s="16">
        <f>IF(D1997="?",$R$7,D1997)</f>
        <v>1990</v>
      </c>
      <c r="N1997" s="24" t="str">
        <f>IF(I1997="?",$R$12,I1997)</f>
        <v>tier - 1</v>
      </c>
      <c r="O1997" s="24" t="str">
        <f>IF(J1997="?",$R$18,J1997)</f>
        <v>tier - 3</v>
      </c>
    </row>
    <row r="1998" spans="3:15" x14ac:dyDescent="0.35">
      <c r="C1998" t="s">
        <v>2023</v>
      </c>
      <c r="D1998">
        <v>1961</v>
      </c>
      <c r="E1998" t="s">
        <v>35</v>
      </c>
      <c r="F1998">
        <v>3</v>
      </c>
      <c r="G1998">
        <v>1</v>
      </c>
      <c r="H1998">
        <v>28868.66</v>
      </c>
      <c r="I1998" t="s">
        <v>16</v>
      </c>
      <c r="J1998" t="s">
        <v>11</v>
      </c>
      <c r="K1998" t="s">
        <v>23</v>
      </c>
      <c r="L1998" s="16" t="str">
        <f t="shared" si="31"/>
        <v>Aug</v>
      </c>
      <c r="M1998" s="16">
        <f>IF(D1998="?",$R$7,D1998)</f>
        <v>1961</v>
      </c>
      <c r="N1998" s="24" t="str">
        <f>IF(I1998="?",$R$12,I1998)</f>
        <v>tier - 1</v>
      </c>
      <c r="O1998" s="24" t="str">
        <f>IF(J1998="?",$R$18,J1998)</f>
        <v>tier - 2</v>
      </c>
    </row>
    <row r="1999" spans="3:15" x14ac:dyDescent="0.35">
      <c r="C1999" t="s">
        <v>2024</v>
      </c>
      <c r="D1999">
        <v>1962</v>
      </c>
      <c r="E1999" t="s">
        <v>10</v>
      </c>
      <c r="F1999">
        <v>25</v>
      </c>
      <c r="G1999">
        <v>0</v>
      </c>
      <c r="H1999">
        <v>28923.14</v>
      </c>
      <c r="I1999" t="s">
        <v>16</v>
      </c>
      <c r="J1999" t="s">
        <v>16</v>
      </c>
      <c r="K1999" t="s">
        <v>23</v>
      </c>
      <c r="L1999" s="16" t="str">
        <f t="shared" si="31"/>
        <v>Jul</v>
      </c>
      <c r="M1999" s="16">
        <f>IF(D1999="?",$R$7,D1999)</f>
        <v>1962</v>
      </c>
      <c r="N1999" s="24" t="str">
        <f>IF(I1999="?",$R$12,I1999)</f>
        <v>tier - 1</v>
      </c>
      <c r="O1999" s="24" t="str">
        <f>IF(J1999="?",$R$18,J1999)</f>
        <v>tier - 1</v>
      </c>
    </row>
    <row r="2000" spans="3:15" x14ac:dyDescent="0.35">
      <c r="C2000" t="s">
        <v>2025</v>
      </c>
      <c r="D2000">
        <v>1959</v>
      </c>
      <c r="E2000" t="s">
        <v>30</v>
      </c>
      <c r="F2000">
        <v>5</v>
      </c>
      <c r="G2000">
        <v>0</v>
      </c>
      <c r="H2000">
        <v>28950.47</v>
      </c>
      <c r="I2000" t="s">
        <v>16</v>
      </c>
      <c r="J2000" t="s">
        <v>16</v>
      </c>
      <c r="K2000" t="s">
        <v>23</v>
      </c>
      <c r="L2000" s="16" t="str">
        <f t="shared" si="31"/>
        <v>Dec</v>
      </c>
      <c r="M2000" s="16">
        <f>IF(D2000="?",$R$7,D2000)</f>
        <v>1959</v>
      </c>
      <c r="N2000" s="24" t="str">
        <f>IF(I2000="?",$R$12,I2000)</f>
        <v>tier - 1</v>
      </c>
      <c r="O2000" s="24" t="str">
        <f>IF(J2000="?",$R$18,J2000)</f>
        <v>tier - 1</v>
      </c>
    </row>
    <row r="2001" spans="3:15" x14ac:dyDescent="0.35">
      <c r="C2001" t="s">
        <v>2026</v>
      </c>
      <c r="D2001">
        <v>2003</v>
      </c>
      <c r="E2001" t="s">
        <v>20</v>
      </c>
      <c r="F2001">
        <v>1</v>
      </c>
      <c r="G2001">
        <v>0</v>
      </c>
      <c r="H2001">
        <v>28998.68</v>
      </c>
      <c r="I2001" t="s">
        <v>16</v>
      </c>
      <c r="J2001" t="s">
        <v>12</v>
      </c>
      <c r="K2001" t="s">
        <v>42</v>
      </c>
      <c r="L2001" s="16" t="str">
        <f t="shared" si="31"/>
        <v>Sep</v>
      </c>
      <c r="M2001" s="16">
        <f>IF(D2001="?",$R$7,D2001)</f>
        <v>2003</v>
      </c>
      <c r="N2001" s="24" t="str">
        <f>IF(I2001="?",$R$12,I2001)</f>
        <v>tier - 1</v>
      </c>
      <c r="O2001" s="24" t="str">
        <f>IF(J2001="?",$R$18,J2001)</f>
        <v>tier - 3</v>
      </c>
    </row>
    <row r="2002" spans="3:15" x14ac:dyDescent="0.35">
      <c r="C2002" t="s">
        <v>2027</v>
      </c>
      <c r="D2002">
        <v>1992</v>
      </c>
      <c r="E2002" t="s">
        <v>10</v>
      </c>
      <c r="F2002">
        <v>7</v>
      </c>
      <c r="G2002">
        <v>0</v>
      </c>
      <c r="H2002">
        <v>29007.82</v>
      </c>
      <c r="I2002" t="s">
        <v>16</v>
      </c>
      <c r="J2002" t="s">
        <v>12</v>
      </c>
      <c r="K2002" t="s">
        <v>42</v>
      </c>
      <c r="L2002" s="16" t="str">
        <f t="shared" si="31"/>
        <v>Jul</v>
      </c>
      <c r="M2002" s="16">
        <f>IF(D2002="?",$R$7,D2002)</f>
        <v>1992</v>
      </c>
      <c r="N2002" s="24" t="str">
        <f>IF(I2002="?",$R$12,I2002)</f>
        <v>tier - 1</v>
      </c>
      <c r="O2002" s="24" t="str">
        <f>IF(J2002="?",$R$18,J2002)</f>
        <v>tier - 3</v>
      </c>
    </row>
    <row r="2003" spans="3:15" x14ac:dyDescent="0.35">
      <c r="C2003" t="s">
        <v>2028</v>
      </c>
      <c r="D2003">
        <v>1980</v>
      </c>
      <c r="E2003" t="s">
        <v>10</v>
      </c>
      <c r="F2003">
        <v>14</v>
      </c>
      <c r="G2003">
        <v>2</v>
      </c>
      <c r="H2003">
        <v>29114.21</v>
      </c>
      <c r="I2003" t="s">
        <v>16</v>
      </c>
      <c r="J2003" t="s">
        <v>12</v>
      </c>
      <c r="K2003" t="s">
        <v>42</v>
      </c>
      <c r="L2003" s="16" t="str">
        <f t="shared" si="31"/>
        <v>Jul</v>
      </c>
      <c r="M2003" s="16">
        <f>IF(D2003="?",$R$7,D2003)</f>
        <v>1980</v>
      </c>
      <c r="N2003" s="24" t="str">
        <f>IF(I2003="?",$R$12,I2003)</f>
        <v>tier - 1</v>
      </c>
      <c r="O2003" s="24" t="str">
        <f>IF(J2003="?",$R$18,J2003)</f>
        <v>tier - 3</v>
      </c>
    </row>
    <row r="2004" spans="3:15" x14ac:dyDescent="0.35">
      <c r="C2004" t="s">
        <v>2029</v>
      </c>
      <c r="D2004">
        <v>1978</v>
      </c>
      <c r="E2004" t="s">
        <v>15</v>
      </c>
      <c r="F2004">
        <v>29</v>
      </c>
      <c r="G2004">
        <v>2</v>
      </c>
      <c r="H2004">
        <v>29114.77</v>
      </c>
      <c r="I2004" t="s">
        <v>16</v>
      </c>
      <c r="J2004" t="s">
        <v>16</v>
      </c>
      <c r="K2004" t="s">
        <v>42</v>
      </c>
      <c r="L2004" s="16" t="str">
        <f t="shared" si="31"/>
        <v>Nov</v>
      </c>
      <c r="M2004" s="16">
        <f>IF(D2004="?",$R$7,D2004)</f>
        <v>1978</v>
      </c>
      <c r="N2004" s="24" t="str">
        <f>IF(I2004="?",$R$12,I2004)</f>
        <v>tier - 1</v>
      </c>
      <c r="O2004" s="24" t="str">
        <f>IF(J2004="?",$R$18,J2004)</f>
        <v>tier - 1</v>
      </c>
    </row>
    <row r="2005" spans="3:15" x14ac:dyDescent="0.35">
      <c r="C2005" t="s">
        <v>2030</v>
      </c>
      <c r="D2005">
        <v>1961</v>
      </c>
      <c r="E2005" t="s">
        <v>30</v>
      </c>
      <c r="F2005">
        <v>24</v>
      </c>
      <c r="G2005">
        <v>0</v>
      </c>
      <c r="H2005">
        <v>29141.360000000001</v>
      </c>
      <c r="I2005" t="s">
        <v>16</v>
      </c>
      <c r="J2005" t="s">
        <v>12</v>
      </c>
      <c r="K2005" t="s">
        <v>23</v>
      </c>
      <c r="L2005" s="16" t="str">
        <f t="shared" si="31"/>
        <v>Dec</v>
      </c>
      <c r="M2005" s="16">
        <f>IF(D2005="?",$R$7,D2005)</f>
        <v>1961</v>
      </c>
      <c r="N2005" s="24" t="str">
        <f>IF(I2005="?",$R$12,I2005)</f>
        <v>tier - 1</v>
      </c>
      <c r="O2005" s="24" t="str">
        <f>IF(J2005="?",$R$18,J2005)</f>
        <v>tier - 3</v>
      </c>
    </row>
    <row r="2006" spans="3:15" x14ac:dyDescent="0.35">
      <c r="C2006" t="s">
        <v>2031</v>
      </c>
      <c r="D2006">
        <v>1976</v>
      </c>
      <c r="E2006" t="s">
        <v>15</v>
      </c>
      <c r="F2006">
        <v>8</v>
      </c>
      <c r="G2006">
        <v>2</v>
      </c>
      <c r="H2006">
        <v>29160.39</v>
      </c>
      <c r="I2006" t="s">
        <v>16</v>
      </c>
      <c r="J2006" t="s">
        <v>11</v>
      </c>
      <c r="K2006" t="s">
        <v>42</v>
      </c>
      <c r="L2006" s="16" t="str">
        <f t="shared" si="31"/>
        <v>Nov</v>
      </c>
      <c r="M2006" s="16">
        <f>IF(D2006="?",$R$7,D2006)</f>
        <v>1976</v>
      </c>
      <c r="N2006" s="24" t="str">
        <f>IF(I2006="?",$R$12,I2006)</f>
        <v>tier - 1</v>
      </c>
      <c r="O2006" s="24" t="str">
        <f>IF(J2006="?",$R$18,J2006)</f>
        <v>tier - 2</v>
      </c>
    </row>
    <row r="2007" spans="3:15" x14ac:dyDescent="0.35">
      <c r="C2007" t="s">
        <v>2032</v>
      </c>
      <c r="D2007">
        <v>1969</v>
      </c>
      <c r="E2007" t="s">
        <v>10</v>
      </c>
      <c r="F2007">
        <v>9</v>
      </c>
      <c r="G2007">
        <v>2</v>
      </c>
      <c r="H2007">
        <v>29186.48</v>
      </c>
      <c r="I2007" t="s">
        <v>16</v>
      </c>
      <c r="J2007" t="s">
        <v>12</v>
      </c>
      <c r="K2007" t="s">
        <v>247</v>
      </c>
      <c r="L2007" s="16" t="str">
        <f t="shared" si="31"/>
        <v>Jul</v>
      </c>
      <c r="M2007" s="16">
        <f>IF(D2007="?",$R$7,D2007)</f>
        <v>1969</v>
      </c>
      <c r="N2007" s="24" t="str">
        <f>IF(I2007="?",$R$12,I2007)</f>
        <v>tier - 1</v>
      </c>
      <c r="O2007" s="24" t="str">
        <f>IF(J2007="?",$R$18,J2007)</f>
        <v>tier - 3</v>
      </c>
    </row>
    <row r="2008" spans="3:15" x14ac:dyDescent="0.35">
      <c r="C2008" t="s">
        <v>2033</v>
      </c>
      <c r="D2008">
        <v>1978</v>
      </c>
      <c r="E2008" t="s">
        <v>10</v>
      </c>
      <c r="F2008">
        <v>21</v>
      </c>
      <c r="G2008">
        <v>2</v>
      </c>
      <c r="H2008">
        <v>29227.599999999999</v>
      </c>
      <c r="I2008" t="s">
        <v>16</v>
      </c>
      <c r="J2008" t="s">
        <v>12</v>
      </c>
      <c r="K2008" t="s">
        <v>23</v>
      </c>
      <c r="L2008" s="16" t="str">
        <f t="shared" si="31"/>
        <v>Jul</v>
      </c>
      <c r="M2008" s="16">
        <f>IF(D2008="?",$R$7,D2008)</f>
        <v>1978</v>
      </c>
      <c r="N2008" s="24" t="str">
        <f>IF(I2008="?",$R$12,I2008)</f>
        <v>tier - 1</v>
      </c>
      <c r="O2008" s="24" t="str">
        <f>IF(J2008="?",$R$18,J2008)</f>
        <v>tier - 3</v>
      </c>
    </row>
    <row r="2009" spans="3:15" x14ac:dyDescent="0.35">
      <c r="C2009" t="s">
        <v>2034</v>
      </c>
      <c r="D2009">
        <v>1958</v>
      </c>
      <c r="E2009" t="s">
        <v>18</v>
      </c>
      <c r="F2009">
        <v>5</v>
      </c>
      <c r="G2009">
        <v>0</v>
      </c>
      <c r="H2009">
        <v>29330.98</v>
      </c>
      <c r="I2009" t="s">
        <v>16</v>
      </c>
      <c r="J2009" t="s">
        <v>11</v>
      </c>
      <c r="K2009" t="s">
        <v>23</v>
      </c>
      <c r="L2009" s="16" t="str">
        <f t="shared" si="31"/>
        <v>Jun</v>
      </c>
      <c r="M2009" s="16">
        <f>IF(D2009="?",$R$7,D2009)</f>
        <v>1958</v>
      </c>
      <c r="N2009" s="24" t="str">
        <f>IF(I2009="?",$R$12,I2009)</f>
        <v>tier - 1</v>
      </c>
      <c r="O2009" s="24" t="str">
        <f>IF(J2009="?",$R$18,J2009)</f>
        <v>tier - 2</v>
      </c>
    </row>
    <row r="2010" spans="3:15" x14ac:dyDescent="0.35">
      <c r="C2010" t="s">
        <v>2035</v>
      </c>
      <c r="D2010">
        <v>1985</v>
      </c>
      <c r="E2010" t="s">
        <v>15</v>
      </c>
      <c r="F2010">
        <v>7</v>
      </c>
      <c r="G2010">
        <v>3</v>
      </c>
      <c r="H2010">
        <v>29352.560000000001</v>
      </c>
      <c r="I2010" t="s">
        <v>16</v>
      </c>
      <c r="J2010" t="s">
        <v>16</v>
      </c>
      <c r="K2010" t="s">
        <v>42</v>
      </c>
      <c r="L2010" s="16" t="str">
        <f t="shared" si="31"/>
        <v>Nov</v>
      </c>
      <c r="M2010" s="16">
        <f>IF(D2010="?",$R$7,D2010)</f>
        <v>1985</v>
      </c>
      <c r="N2010" s="24" t="str">
        <f>IF(I2010="?",$R$12,I2010)</f>
        <v>tier - 1</v>
      </c>
      <c r="O2010" s="24" t="str">
        <f>IF(J2010="?",$R$18,J2010)</f>
        <v>tier - 1</v>
      </c>
    </row>
    <row r="2011" spans="3:15" x14ac:dyDescent="0.35">
      <c r="C2011" t="s">
        <v>2036</v>
      </c>
      <c r="D2011">
        <v>1987</v>
      </c>
      <c r="E2011" t="s">
        <v>10</v>
      </c>
      <c r="F2011">
        <v>16</v>
      </c>
      <c r="G2011">
        <v>3</v>
      </c>
      <c r="H2011">
        <v>29443.59</v>
      </c>
      <c r="I2011" t="s">
        <v>16</v>
      </c>
      <c r="J2011" t="s">
        <v>16</v>
      </c>
      <c r="K2011" t="s">
        <v>42</v>
      </c>
      <c r="L2011" s="16" t="str">
        <f t="shared" si="31"/>
        <v>Jul</v>
      </c>
      <c r="M2011" s="16">
        <f>IF(D2011="?",$R$7,D2011)</f>
        <v>1987</v>
      </c>
      <c r="N2011" s="24" t="str">
        <f>IF(I2011="?",$R$12,I2011)</f>
        <v>tier - 1</v>
      </c>
      <c r="O2011" s="24" t="str">
        <f>IF(J2011="?",$R$18,J2011)</f>
        <v>tier - 1</v>
      </c>
    </row>
    <row r="2012" spans="3:15" x14ac:dyDescent="0.35">
      <c r="C2012" t="s">
        <v>2037</v>
      </c>
      <c r="D2012">
        <v>1959</v>
      </c>
      <c r="E2012" t="s">
        <v>37</v>
      </c>
      <c r="F2012">
        <v>20</v>
      </c>
      <c r="G2012">
        <v>0</v>
      </c>
      <c r="H2012">
        <v>29523.17</v>
      </c>
      <c r="I2012" t="s">
        <v>16</v>
      </c>
      <c r="J2012" t="s">
        <v>11</v>
      </c>
      <c r="K2012" t="s">
        <v>247</v>
      </c>
      <c r="L2012" s="16" t="str">
        <f t="shared" si="31"/>
        <v>Oct</v>
      </c>
      <c r="M2012" s="16">
        <f>IF(D2012="?",$R$7,D2012)</f>
        <v>1959</v>
      </c>
      <c r="N2012" s="24" t="str">
        <f>IF(I2012="?",$R$12,I2012)</f>
        <v>tier - 1</v>
      </c>
      <c r="O2012" s="24" t="str">
        <f>IF(J2012="?",$R$18,J2012)</f>
        <v>tier - 2</v>
      </c>
    </row>
    <row r="2013" spans="3:15" x14ac:dyDescent="0.35">
      <c r="C2013" t="s">
        <v>2038</v>
      </c>
      <c r="D2013">
        <v>1975</v>
      </c>
      <c r="E2013" t="s">
        <v>15</v>
      </c>
      <c r="F2013">
        <v>3</v>
      </c>
      <c r="G2013">
        <v>1</v>
      </c>
      <c r="H2013">
        <v>29583.8</v>
      </c>
      <c r="I2013" t="s">
        <v>16</v>
      </c>
      <c r="J2013" t="s">
        <v>16</v>
      </c>
      <c r="K2013" t="s">
        <v>42</v>
      </c>
      <c r="L2013" s="16" t="str">
        <f t="shared" si="31"/>
        <v>Nov</v>
      </c>
      <c r="M2013" s="16">
        <f>IF(D2013="?",$R$7,D2013)</f>
        <v>1975</v>
      </c>
      <c r="N2013" s="24" t="str">
        <f>IF(I2013="?",$R$12,I2013)</f>
        <v>tier - 1</v>
      </c>
      <c r="O2013" s="24" t="str">
        <f>IF(J2013="?",$R$18,J2013)</f>
        <v>tier - 1</v>
      </c>
    </row>
    <row r="2014" spans="3:15" x14ac:dyDescent="0.35">
      <c r="C2014" t="s">
        <v>2039</v>
      </c>
      <c r="D2014">
        <v>1993</v>
      </c>
      <c r="E2014" t="s">
        <v>10</v>
      </c>
      <c r="F2014">
        <v>27</v>
      </c>
      <c r="G2014">
        <v>0</v>
      </c>
      <c r="H2014">
        <v>29622.69</v>
      </c>
      <c r="I2014" t="s">
        <v>16</v>
      </c>
      <c r="J2014" t="s">
        <v>16</v>
      </c>
      <c r="K2014" t="s">
        <v>42</v>
      </c>
      <c r="L2014" s="16" t="str">
        <f t="shared" si="31"/>
        <v>Jul</v>
      </c>
      <c r="M2014" s="16">
        <f>IF(D2014="?",$R$7,D2014)</f>
        <v>1993</v>
      </c>
      <c r="N2014" s="24" t="str">
        <f>IF(I2014="?",$R$12,I2014)</f>
        <v>tier - 1</v>
      </c>
      <c r="O2014" s="24" t="str">
        <f>IF(J2014="?",$R$18,J2014)</f>
        <v>tier - 1</v>
      </c>
    </row>
    <row r="2015" spans="3:15" x14ac:dyDescent="0.35">
      <c r="C2015" t="s">
        <v>2040</v>
      </c>
      <c r="D2015">
        <v>1973</v>
      </c>
      <c r="E2015" t="s">
        <v>35</v>
      </c>
      <c r="F2015">
        <v>23</v>
      </c>
      <c r="G2015">
        <v>0</v>
      </c>
      <c r="H2015">
        <v>29757.69</v>
      </c>
      <c r="I2015" t="s">
        <v>16</v>
      </c>
      <c r="J2015" t="s">
        <v>12</v>
      </c>
      <c r="K2015" t="s">
        <v>42</v>
      </c>
      <c r="L2015" s="16" t="str">
        <f t="shared" si="31"/>
        <v>Aug</v>
      </c>
      <c r="M2015" s="16">
        <f>IF(D2015="?",$R$7,D2015)</f>
        <v>1973</v>
      </c>
      <c r="N2015" s="24" t="str">
        <f>IF(I2015="?",$R$12,I2015)</f>
        <v>tier - 1</v>
      </c>
      <c r="O2015" s="24" t="str">
        <f>IF(J2015="?",$R$18,J2015)</f>
        <v>tier - 3</v>
      </c>
    </row>
    <row r="2016" spans="3:15" x14ac:dyDescent="0.35">
      <c r="C2016" t="s">
        <v>2041</v>
      </c>
      <c r="D2016">
        <v>1998</v>
      </c>
      <c r="E2016" t="s">
        <v>18</v>
      </c>
      <c r="F2016">
        <v>20</v>
      </c>
      <c r="G2016">
        <v>0</v>
      </c>
      <c r="H2016">
        <v>29760.6</v>
      </c>
      <c r="I2016" t="s">
        <v>16</v>
      </c>
      <c r="J2016" t="s">
        <v>11</v>
      </c>
      <c r="K2016" t="s">
        <v>42</v>
      </c>
      <c r="L2016" s="16" t="str">
        <f t="shared" si="31"/>
        <v>Jun</v>
      </c>
      <c r="M2016" s="16">
        <f>IF(D2016="?",$R$7,D2016)</f>
        <v>1998</v>
      </c>
      <c r="N2016" s="24" t="str">
        <f>IF(I2016="?",$R$12,I2016)</f>
        <v>tier - 1</v>
      </c>
      <c r="O2016" s="24" t="str">
        <f>IF(J2016="?",$R$18,J2016)</f>
        <v>tier - 2</v>
      </c>
    </row>
    <row r="2017" spans="3:15" x14ac:dyDescent="0.35">
      <c r="C2017" t="s">
        <v>2042</v>
      </c>
      <c r="D2017">
        <v>1981</v>
      </c>
      <c r="E2017" t="s">
        <v>35</v>
      </c>
      <c r="F2017">
        <v>13</v>
      </c>
      <c r="G2017">
        <v>1</v>
      </c>
      <c r="H2017">
        <v>29816.639999999999</v>
      </c>
      <c r="I2017" t="s">
        <v>16</v>
      </c>
      <c r="J2017" t="s">
        <v>11</v>
      </c>
      <c r="K2017" t="s">
        <v>42</v>
      </c>
      <c r="L2017" s="16" t="str">
        <f t="shared" si="31"/>
        <v>Aug</v>
      </c>
      <c r="M2017" s="16">
        <f>IF(D2017="?",$R$7,D2017)</f>
        <v>1981</v>
      </c>
      <c r="N2017" s="24" t="str">
        <f>IF(I2017="?",$R$12,I2017)</f>
        <v>tier - 1</v>
      </c>
      <c r="O2017" s="24" t="str">
        <f>IF(J2017="?",$R$18,J2017)</f>
        <v>tier - 2</v>
      </c>
    </row>
    <row r="2018" spans="3:15" x14ac:dyDescent="0.35">
      <c r="C2018" t="s">
        <v>2043</v>
      </c>
      <c r="D2018">
        <v>1982</v>
      </c>
      <c r="E2018" t="s">
        <v>37</v>
      </c>
      <c r="F2018">
        <v>29</v>
      </c>
      <c r="G2018">
        <v>3</v>
      </c>
      <c r="H2018">
        <v>29818.76</v>
      </c>
      <c r="I2018" t="s">
        <v>16</v>
      </c>
      <c r="J2018" t="s">
        <v>16</v>
      </c>
      <c r="K2018" t="s">
        <v>23</v>
      </c>
      <c r="L2018" s="16" t="str">
        <f t="shared" si="31"/>
        <v>Oct</v>
      </c>
      <c r="M2018" s="16">
        <f>IF(D2018="?",$R$7,D2018)</f>
        <v>1982</v>
      </c>
      <c r="N2018" s="24" t="str">
        <f>IF(I2018="?",$R$12,I2018)</f>
        <v>tier - 1</v>
      </c>
      <c r="O2018" s="24" t="str">
        <f>IF(J2018="?",$R$18,J2018)</f>
        <v>tier - 1</v>
      </c>
    </row>
    <row r="2019" spans="3:15" x14ac:dyDescent="0.35">
      <c r="C2019" t="s">
        <v>2044</v>
      </c>
      <c r="D2019">
        <v>1989</v>
      </c>
      <c r="E2019" t="s">
        <v>30</v>
      </c>
      <c r="F2019">
        <v>30</v>
      </c>
      <c r="G2019">
        <v>3</v>
      </c>
      <c r="H2019">
        <v>29852.48</v>
      </c>
      <c r="I2019" t="s">
        <v>16</v>
      </c>
      <c r="J2019" t="s">
        <v>12</v>
      </c>
      <c r="K2019" t="s">
        <v>42</v>
      </c>
      <c r="L2019" s="16" t="str">
        <f t="shared" si="31"/>
        <v>Dec</v>
      </c>
      <c r="M2019" s="16">
        <f>IF(D2019="?",$R$7,D2019)</f>
        <v>1989</v>
      </c>
      <c r="N2019" s="24" t="str">
        <f>IF(I2019="?",$R$12,I2019)</f>
        <v>tier - 1</v>
      </c>
      <c r="O2019" s="24" t="str">
        <f>IF(J2019="?",$R$18,J2019)</f>
        <v>tier - 3</v>
      </c>
    </row>
    <row r="2020" spans="3:15" x14ac:dyDescent="0.35">
      <c r="C2020" t="s">
        <v>2045</v>
      </c>
      <c r="D2020">
        <v>1975</v>
      </c>
      <c r="E2020" t="s">
        <v>35</v>
      </c>
      <c r="F2020">
        <v>19</v>
      </c>
      <c r="G2020">
        <v>1</v>
      </c>
      <c r="H2020">
        <v>29899.25</v>
      </c>
      <c r="I2020" t="s">
        <v>16</v>
      </c>
      <c r="J2020" t="s">
        <v>12</v>
      </c>
      <c r="K2020" t="s">
        <v>42</v>
      </c>
      <c r="L2020" s="16" t="str">
        <f t="shared" si="31"/>
        <v>Aug</v>
      </c>
      <c r="M2020" s="16">
        <f>IF(D2020="?",$R$7,D2020)</f>
        <v>1975</v>
      </c>
      <c r="N2020" s="24" t="str">
        <f>IF(I2020="?",$R$12,I2020)</f>
        <v>tier - 1</v>
      </c>
      <c r="O2020" s="24" t="str">
        <f>IF(J2020="?",$R$18,J2020)</f>
        <v>tier - 3</v>
      </c>
    </row>
    <row r="2021" spans="3:15" x14ac:dyDescent="0.35">
      <c r="C2021" t="s">
        <v>2046</v>
      </c>
      <c r="D2021">
        <v>1988</v>
      </c>
      <c r="E2021" t="s">
        <v>30</v>
      </c>
      <c r="F2021">
        <v>30</v>
      </c>
      <c r="G2021">
        <v>3</v>
      </c>
      <c r="H2021">
        <v>29929.56</v>
      </c>
      <c r="I2021" t="s">
        <v>16</v>
      </c>
      <c r="J2021" t="s">
        <v>16</v>
      </c>
      <c r="K2021" t="s">
        <v>42</v>
      </c>
      <c r="L2021" s="16" t="str">
        <f t="shared" si="31"/>
        <v>Dec</v>
      </c>
      <c r="M2021" s="16">
        <f>IF(D2021="?",$R$7,D2021)</f>
        <v>1988</v>
      </c>
      <c r="N2021" s="24" t="str">
        <f>IF(I2021="?",$R$12,I2021)</f>
        <v>tier - 1</v>
      </c>
      <c r="O2021" s="24" t="str">
        <f>IF(J2021="?",$R$18,J2021)</f>
        <v>tier - 1</v>
      </c>
    </row>
    <row r="2022" spans="3:15" x14ac:dyDescent="0.35">
      <c r="C2022" t="s">
        <v>2047</v>
      </c>
      <c r="D2022">
        <v>1976</v>
      </c>
      <c r="E2022" t="s">
        <v>18</v>
      </c>
      <c r="F2022">
        <v>12</v>
      </c>
      <c r="G2022">
        <v>2</v>
      </c>
      <c r="H2022">
        <v>29933.75</v>
      </c>
      <c r="I2022" t="s">
        <v>16</v>
      </c>
      <c r="J2022" t="s">
        <v>16</v>
      </c>
      <c r="K2022" t="s">
        <v>42</v>
      </c>
      <c r="L2022" s="16" t="str">
        <f t="shared" si="31"/>
        <v>Jun</v>
      </c>
      <c r="M2022" s="16">
        <f>IF(D2022="?",$R$7,D2022)</f>
        <v>1976</v>
      </c>
      <c r="N2022" s="24" t="str">
        <f>IF(I2022="?",$R$12,I2022)</f>
        <v>tier - 1</v>
      </c>
      <c r="O2022" s="24" t="str">
        <f>IF(J2022="?",$R$18,J2022)</f>
        <v>tier - 1</v>
      </c>
    </row>
    <row r="2023" spans="3:15" x14ac:dyDescent="0.35">
      <c r="C2023" t="s">
        <v>2048</v>
      </c>
      <c r="D2023">
        <v>1991</v>
      </c>
      <c r="E2023" t="s">
        <v>37</v>
      </c>
      <c r="F2023">
        <v>5</v>
      </c>
      <c r="G2023">
        <v>3</v>
      </c>
      <c r="H2023">
        <v>29969.67</v>
      </c>
      <c r="I2023" t="s">
        <v>16</v>
      </c>
      <c r="J2023" t="s">
        <v>16</v>
      </c>
      <c r="K2023" t="s">
        <v>42</v>
      </c>
      <c r="L2023" s="16" t="str">
        <f t="shared" si="31"/>
        <v>Oct</v>
      </c>
      <c r="M2023" s="16">
        <f>IF(D2023="?",$R$7,D2023)</f>
        <v>1991</v>
      </c>
      <c r="N2023" s="24" t="str">
        <f>IF(I2023="?",$R$12,I2023)</f>
        <v>tier - 1</v>
      </c>
      <c r="O2023" s="24" t="str">
        <f>IF(J2023="?",$R$18,J2023)</f>
        <v>tier - 1</v>
      </c>
    </row>
    <row r="2024" spans="3:15" x14ac:dyDescent="0.35">
      <c r="C2024" t="s">
        <v>2049</v>
      </c>
      <c r="D2024">
        <v>1981</v>
      </c>
      <c r="E2024" t="s">
        <v>35</v>
      </c>
      <c r="F2024">
        <v>4</v>
      </c>
      <c r="G2024">
        <v>1</v>
      </c>
      <c r="H2024">
        <v>30026.87</v>
      </c>
      <c r="I2024" t="s">
        <v>11</v>
      </c>
      <c r="J2024" t="s">
        <v>12</v>
      </c>
      <c r="K2024" t="s">
        <v>23</v>
      </c>
      <c r="L2024" s="16" t="str">
        <f t="shared" si="31"/>
        <v>Aug</v>
      </c>
      <c r="M2024" s="16">
        <f>IF(D2024="?",$R$7,D2024)</f>
        <v>1981</v>
      </c>
      <c r="N2024" s="24" t="str">
        <f>IF(I2024="?",$R$12,I2024)</f>
        <v>tier - 2</v>
      </c>
      <c r="O2024" s="24" t="str">
        <f>IF(J2024="?",$R$18,J2024)</f>
        <v>tier - 3</v>
      </c>
    </row>
    <row r="2025" spans="3:15" x14ac:dyDescent="0.35">
      <c r="C2025" t="s">
        <v>2050</v>
      </c>
      <c r="D2025">
        <v>1967</v>
      </c>
      <c r="E2025" t="s">
        <v>18</v>
      </c>
      <c r="F2025">
        <v>16</v>
      </c>
      <c r="G2025">
        <v>3</v>
      </c>
      <c r="H2025">
        <v>30063.58</v>
      </c>
      <c r="I2025" t="s">
        <v>16</v>
      </c>
      <c r="J2025" t="s">
        <v>16</v>
      </c>
      <c r="K2025" t="s">
        <v>23</v>
      </c>
      <c r="L2025" s="16" t="str">
        <f t="shared" si="31"/>
        <v>Jun</v>
      </c>
      <c r="M2025" s="16">
        <f>IF(D2025="?",$R$7,D2025)</f>
        <v>1967</v>
      </c>
      <c r="N2025" s="24" t="str">
        <f>IF(I2025="?",$R$12,I2025)</f>
        <v>tier - 1</v>
      </c>
      <c r="O2025" s="24" t="str">
        <f>IF(J2025="?",$R$18,J2025)</f>
        <v>tier - 1</v>
      </c>
    </row>
    <row r="2026" spans="3:15" x14ac:dyDescent="0.35">
      <c r="C2026" t="s">
        <v>2051</v>
      </c>
      <c r="D2026">
        <v>1979</v>
      </c>
      <c r="E2026" t="s">
        <v>20</v>
      </c>
      <c r="F2026">
        <v>2</v>
      </c>
      <c r="G2026">
        <v>2</v>
      </c>
      <c r="H2026">
        <v>30095.97</v>
      </c>
      <c r="I2026" t="s">
        <v>11</v>
      </c>
      <c r="J2026" t="s">
        <v>12</v>
      </c>
      <c r="K2026" t="s">
        <v>42</v>
      </c>
      <c r="L2026" s="16" t="str">
        <f t="shared" si="31"/>
        <v>Sep</v>
      </c>
      <c r="M2026" s="16">
        <f>IF(D2026="?",$R$7,D2026)</f>
        <v>1979</v>
      </c>
      <c r="N2026" s="24" t="str">
        <f>IF(I2026="?",$R$12,I2026)</f>
        <v>tier - 2</v>
      </c>
      <c r="O2026" s="24" t="str">
        <f>IF(J2026="?",$R$18,J2026)</f>
        <v>tier - 3</v>
      </c>
    </row>
    <row r="2027" spans="3:15" x14ac:dyDescent="0.35">
      <c r="C2027" t="s">
        <v>2052</v>
      </c>
      <c r="D2027">
        <v>1971</v>
      </c>
      <c r="E2027" t="s">
        <v>30</v>
      </c>
      <c r="F2027">
        <v>25</v>
      </c>
      <c r="G2027">
        <v>0</v>
      </c>
      <c r="H2027">
        <v>30134.75</v>
      </c>
      <c r="I2027" t="s">
        <v>11</v>
      </c>
      <c r="J2027" t="s">
        <v>12</v>
      </c>
      <c r="K2027" t="s">
        <v>42</v>
      </c>
      <c r="L2027" s="16" t="str">
        <f t="shared" si="31"/>
        <v>Dec</v>
      </c>
      <c r="M2027" s="16">
        <f>IF(D2027="?",$R$7,D2027)</f>
        <v>1971</v>
      </c>
      <c r="N2027" s="24" t="str">
        <f>IF(I2027="?",$R$12,I2027)</f>
        <v>tier - 2</v>
      </c>
      <c r="O2027" s="24" t="str">
        <f>IF(J2027="?",$R$18,J2027)</f>
        <v>tier - 3</v>
      </c>
    </row>
    <row r="2028" spans="3:15" x14ac:dyDescent="0.35">
      <c r="C2028" t="s">
        <v>2053</v>
      </c>
      <c r="D2028">
        <v>1958</v>
      </c>
      <c r="E2028" t="s">
        <v>35</v>
      </c>
      <c r="F2028">
        <v>11</v>
      </c>
      <c r="G2028">
        <v>1</v>
      </c>
      <c r="H2028">
        <v>30166.62</v>
      </c>
      <c r="I2028" t="s">
        <v>16</v>
      </c>
      <c r="J2028" t="s">
        <v>12</v>
      </c>
      <c r="K2028" t="s">
        <v>23</v>
      </c>
      <c r="L2028" s="16" t="str">
        <f t="shared" si="31"/>
        <v>Aug</v>
      </c>
      <c r="M2028" s="16">
        <f>IF(D2028="?",$R$7,D2028)</f>
        <v>1958</v>
      </c>
      <c r="N2028" s="24" t="str">
        <f>IF(I2028="?",$R$12,I2028)</f>
        <v>tier - 1</v>
      </c>
      <c r="O2028" s="24" t="str">
        <f>IF(J2028="?",$R$18,J2028)</f>
        <v>tier - 3</v>
      </c>
    </row>
    <row r="2029" spans="3:15" x14ac:dyDescent="0.35">
      <c r="C2029" t="s">
        <v>2054</v>
      </c>
      <c r="D2029">
        <v>1963</v>
      </c>
      <c r="E2029" t="s">
        <v>20</v>
      </c>
      <c r="F2029">
        <v>13</v>
      </c>
      <c r="G2029">
        <v>3</v>
      </c>
      <c r="H2029">
        <v>30184.94</v>
      </c>
      <c r="I2029" t="s">
        <v>16</v>
      </c>
      <c r="J2029" t="s">
        <v>16</v>
      </c>
      <c r="K2029" t="s">
        <v>276</v>
      </c>
      <c r="L2029" s="16" t="str">
        <f t="shared" si="31"/>
        <v>Sep</v>
      </c>
      <c r="M2029" s="16">
        <f>IF(D2029="?",$R$7,D2029)</f>
        <v>1963</v>
      </c>
      <c r="N2029" s="24" t="str">
        <f>IF(I2029="?",$R$12,I2029)</f>
        <v>tier - 1</v>
      </c>
      <c r="O2029" s="24" t="str">
        <f>IF(J2029="?",$R$18,J2029)</f>
        <v>tier - 1</v>
      </c>
    </row>
    <row r="2030" spans="3:15" x14ac:dyDescent="0.35">
      <c r="C2030" t="s">
        <v>2055</v>
      </c>
      <c r="D2030">
        <v>1962</v>
      </c>
      <c r="E2030" t="s">
        <v>20</v>
      </c>
      <c r="F2030">
        <v>15</v>
      </c>
      <c r="G2030">
        <v>0</v>
      </c>
      <c r="H2030">
        <v>30260</v>
      </c>
      <c r="I2030" t="s">
        <v>16</v>
      </c>
      <c r="J2030" t="s">
        <v>16</v>
      </c>
      <c r="K2030" t="s">
        <v>276</v>
      </c>
      <c r="L2030" s="16" t="str">
        <f t="shared" si="31"/>
        <v>Sep</v>
      </c>
      <c r="M2030" s="16">
        <f>IF(D2030="?",$R$7,D2030)</f>
        <v>1962</v>
      </c>
      <c r="N2030" s="24" t="str">
        <f>IF(I2030="?",$R$12,I2030)</f>
        <v>tier - 1</v>
      </c>
      <c r="O2030" s="24" t="str">
        <f>IF(J2030="?",$R$18,J2030)</f>
        <v>tier - 1</v>
      </c>
    </row>
    <row r="2031" spans="3:15" x14ac:dyDescent="0.35">
      <c r="C2031" t="s">
        <v>2056</v>
      </c>
      <c r="D2031">
        <v>1972</v>
      </c>
      <c r="E2031" t="s">
        <v>10</v>
      </c>
      <c r="F2031">
        <v>24</v>
      </c>
      <c r="G2031">
        <v>2</v>
      </c>
      <c r="H2031">
        <v>30284.639999999999</v>
      </c>
      <c r="I2031" t="s">
        <v>16</v>
      </c>
      <c r="J2031" t="s">
        <v>16</v>
      </c>
      <c r="K2031" t="s">
        <v>23</v>
      </c>
      <c r="L2031" s="16" t="str">
        <f t="shared" si="31"/>
        <v>Jul</v>
      </c>
      <c r="M2031" s="16">
        <f>IF(D2031="?",$R$7,D2031)</f>
        <v>1972</v>
      </c>
      <c r="N2031" s="24" t="str">
        <f>IF(I2031="?",$R$12,I2031)</f>
        <v>tier - 1</v>
      </c>
      <c r="O2031" s="24" t="str">
        <f>IF(J2031="?",$R$18,J2031)</f>
        <v>tier - 1</v>
      </c>
    </row>
    <row r="2032" spans="3:15" x14ac:dyDescent="0.35">
      <c r="C2032" t="s">
        <v>2057</v>
      </c>
      <c r="D2032">
        <v>2004</v>
      </c>
      <c r="E2032" t="s">
        <v>18</v>
      </c>
      <c r="F2032">
        <v>1</v>
      </c>
      <c r="G2032">
        <v>0</v>
      </c>
      <c r="H2032">
        <v>30328.27</v>
      </c>
      <c r="I2032" t="s">
        <v>11</v>
      </c>
      <c r="J2032" t="s">
        <v>11</v>
      </c>
      <c r="K2032" t="s">
        <v>42</v>
      </c>
      <c r="L2032" s="16" t="str">
        <f t="shared" si="31"/>
        <v>Jun</v>
      </c>
      <c r="M2032" s="16">
        <f>IF(D2032="?",$R$7,D2032)</f>
        <v>2004</v>
      </c>
      <c r="N2032" s="24" t="str">
        <f>IF(I2032="?",$R$12,I2032)</f>
        <v>tier - 2</v>
      </c>
      <c r="O2032" s="24" t="str">
        <f>IF(J2032="?",$R$18,J2032)</f>
        <v>tier - 2</v>
      </c>
    </row>
    <row r="2033" spans="3:15" x14ac:dyDescent="0.35">
      <c r="C2033" t="s">
        <v>2058</v>
      </c>
      <c r="D2033">
        <v>1969</v>
      </c>
      <c r="E2033" t="s">
        <v>10</v>
      </c>
      <c r="F2033">
        <v>30</v>
      </c>
      <c r="G2033">
        <v>0</v>
      </c>
      <c r="H2033">
        <v>30366.93</v>
      </c>
      <c r="I2033" t="s">
        <v>11</v>
      </c>
      <c r="J2033" t="s">
        <v>11</v>
      </c>
      <c r="K2033" t="s">
        <v>42</v>
      </c>
      <c r="L2033" s="16" t="str">
        <f t="shared" si="31"/>
        <v>Jul</v>
      </c>
      <c r="M2033" s="16">
        <f>IF(D2033="?",$R$7,D2033)</f>
        <v>1969</v>
      </c>
      <c r="N2033" s="24" t="str">
        <f>IF(I2033="?",$R$12,I2033)</f>
        <v>tier - 2</v>
      </c>
      <c r="O2033" s="24" t="str">
        <f>IF(J2033="?",$R$18,J2033)</f>
        <v>tier - 2</v>
      </c>
    </row>
    <row r="2034" spans="3:15" x14ac:dyDescent="0.35">
      <c r="C2034" t="s">
        <v>2059</v>
      </c>
      <c r="D2034">
        <v>1976</v>
      </c>
      <c r="E2034" t="s">
        <v>20</v>
      </c>
      <c r="F2034">
        <v>3</v>
      </c>
      <c r="G2034">
        <v>2</v>
      </c>
      <c r="H2034">
        <v>30409.53</v>
      </c>
      <c r="I2034" t="s">
        <v>11</v>
      </c>
      <c r="J2034" t="s">
        <v>12</v>
      </c>
      <c r="K2034" t="s">
        <v>23</v>
      </c>
      <c r="L2034" s="16" t="str">
        <f t="shared" si="31"/>
        <v>Sep</v>
      </c>
      <c r="M2034" s="16">
        <f>IF(D2034="?",$R$7,D2034)</f>
        <v>1976</v>
      </c>
      <c r="N2034" s="24" t="str">
        <f>IF(I2034="?",$R$12,I2034)</f>
        <v>tier - 2</v>
      </c>
      <c r="O2034" s="24" t="str">
        <f>IF(J2034="?",$R$18,J2034)</f>
        <v>tier - 3</v>
      </c>
    </row>
    <row r="2035" spans="3:15" x14ac:dyDescent="0.35">
      <c r="C2035" t="s">
        <v>2060</v>
      </c>
      <c r="D2035">
        <v>1998</v>
      </c>
      <c r="E2035" t="s">
        <v>37</v>
      </c>
      <c r="F2035">
        <v>28</v>
      </c>
      <c r="G2035">
        <v>0</v>
      </c>
      <c r="H2035">
        <v>30422.03</v>
      </c>
      <c r="I2035" t="s">
        <v>11</v>
      </c>
      <c r="J2035" t="s">
        <v>12</v>
      </c>
      <c r="K2035" t="s">
        <v>42</v>
      </c>
      <c r="L2035" s="16" t="str">
        <f t="shared" si="31"/>
        <v>Oct</v>
      </c>
      <c r="M2035" s="16">
        <f>IF(D2035="?",$R$7,D2035)</f>
        <v>1998</v>
      </c>
      <c r="N2035" s="24" t="str">
        <f>IF(I2035="?",$R$12,I2035)</f>
        <v>tier - 2</v>
      </c>
      <c r="O2035" s="24" t="str">
        <f>IF(J2035="?",$R$18,J2035)</f>
        <v>tier - 3</v>
      </c>
    </row>
    <row r="2036" spans="3:15" x14ac:dyDescent="0.35">
      <c r="C2036" t="s">
        <v>2061</v>
      </c>
      <c r="D2036">
        <v>1983</v>
      </c>
      <c r="E2036" t="s">
        <v>20</v>
      </c>
      <c r="F2036">
        <v>3</v>
      </c>
      <c r="G2036">
        <v>3</v>
      </c>
      <c r="H2036">
        <v>30457.37</v>
      </c>
      <c r="I2036" t="s">
        <v>11</v>
      </c>
      <c r="J2036" t="s">
        <v>16</v>
      </c>
      <c r="K2036" t="s">
        <v>23</v>
      </c>
      <c r="L2036" s="16" t="str">
        <f t="shared" si="31"/>
        <v>Sep</v>
      </c>
      <c r="M2036" s="16">
        <f>IF(D2036="?",$R$7,D2036)</f>
        <v>1983</v>
      </c>
      <c r="N2036" s="24" t="str">
        <f>IF(I2036="?",$R$12,I2036)</f>
        <v>tier - 2</v>
      </c>
      <c r="O2036" s="24" t="str">
        <f>IF(J2036="?",$R$18,J2036)</f>
        <v>tier - 1</v>
      </c>
    </row>
    <row r="2037" spans="3:15" x14ac:dyDescent="0.35">
      <c r="C2037" t="s">
        <v>2062</v>
      </c>
      <c r="D2037">
        <v>1986</v>
      </c>
      <c r="E2037" t="s">
        <v>35</v>
      </c>
      <c r="F2037">
        <v>10</v>
      </c>
      <c r="G2037">
        <v>3</v>
      </c>
      <c r="H2037">
        <v>30530.5</v>
      </c>
      <c r="I2037" t="s">
        <v>11</v>
      </c>
      <c r="J2037" t="s">
        <v>16</v>
      </c>
      <c r="K2037" t="s">
        <v>42</v>
      </c>
      <c r="L2037" s="16" t="str">
        <f t="shared" si="31"/>
        <v>Aug</v>
      </c>
      <c r="M2037" s="16">
        <f>IF(D2037="?",$R$7,D2037)</f>
        <v>1986</v>
      </c>
      <c r="N2037" s="24" t="str">
        <f>IF(I2037="?",$R$12,I2037)</f>
        <v>tier - 2</v>
      </c>
      <c r="O2037" s="24" t="str">
        <f>IF(J2037="?",$R$18,J2037)</f>
        <v>tier - 1</v>
      </c>
    </row>
    <row r="2038" spans="3:15" x14ac:dyDescent="0.35">
      <c r="C2038" t="s">
        <v>2063</v>
      </c>
      <c r="D2038">
        <v>1970</v>
      </c>
      <c r="E2038" t="s">
        <v>15</v>
      </c>
      <c r="F2038">
        <v>11</v>
      </c>
      <c r="G2038">
        <v>0</v>
      </c>
      <c r="H2038">
        <v>30625.65</v>
      </c>
      <c r="I2038" t="s">
        <v>11</v>
      </c>
      <c r="J2038" t="s">
        <v>12</v>
      </c>
      <c r="K2038" t="s">
        <v>42</v>
      </c>
      <c r="L2038" s="16" t="str">
        <f t="shared" si="31"/>
        <v>Nov</v>
      </c>
      <c r="M2038" s="16">
        <f>IF(D2038="?",$R$7,D2038)</f>
        <v>1970</v>
      </c>
      <c r="N2038" s="24" t="str">
        <f>IF(I2038="?",$R$12,I2038)</f>
        <v>tier - 2</v>
      </c>
      <c r="O2038" s="24" t="str">
        <f>IF(J2038="?",$R$18,J2038)</f>
        <v>tier - 3</v>
      </c>
    </row>
    <row r="2039" spans="3:15" x14ac:dyDescent="0.35">
      <c r="C2039" t="s">
        <v>2064</v>
      </c>
      <c r="D2039">
        <v>1999</v>
      </c>
      <c r="E2039" t="s">
        <v>20</v>
      </c>
      <c r="F2039">
        <v>21</v>
      </c>
      <c r="G2039">
        <v>0</v>
      </c>
      <c r="H2039">
        <v>30697.71</v>
      </c>
      <c r="I2039" t="s">
        <v>16</v>
      </c>
      <c r="J2039" t="s">
        <v>11</v>
      </c>
      <c r="K2039" t="s">
        <v>42</v>
      </c>
      <c r="L2039" s="16" t="str">
        <f t="shared" si="31"/>
        <v>Sep</v>
      </c>
      <c r="M2039" s="16">
        <f>IF(D2039="?",$R$7,D2039)</f>
        <v>1999</v>
      </c>
      <c r="N2039" s="24" t="str">
        <f>IF(I2039="?",$R$12,I2039)</f>
        <v>tier - 1</v>
      </c>
      <c r="O2039" s="24" t="str">
        <f>IF(J2039="?",$R$18,J2039)</f>
        <v>tier - 2</v>
      </c>
    </row>
    <row r="2040" spans="3:15" x14ac:dyDescent="0.35">
      <c r="C2040" t="s">
        <v>2065</v>
      </c>
      <c r="D2040">
        <v>1983</v>
      </c>
      <c r="E2040" t="s">
        <v>30</v>
      </c>
      <c r="F2040">
        <v>21</v>
      </c>
      <c r="G2040">
        <v>3</v>
      </c>
      <c r="H2040">
        <v>30724.44</v>
      </c>
      <c r="I2040" t="s">
        <v>11</v>
      </c>
      <c r="J2040" t="s">
        <v>12</v>
      </c>
      <c r="K2040" t="s">
        <v>42</v>
      </c>
      <c r="L2040" s="16" t="str">
        <f t="shared" si="31"/>
        <v>Dec</v>
      </c>
      <c r="M2040" s="16">
        <f>IF(D2040="?",$R$7,D2040)</f>
        <v>1983</v>
      </c>
      <c r="N2040" s="24" t="str">
        <f>IF(I2040="?",$R$12,I2040)</f>
        <v>tier - 2</v>
      </c>
      <c r="O2040" s="24" t="str">
        <f>IF(J2040="?",$R$18,J2040)</f>
        <v>tier - 3</v>
      </c>
    </row>
    <row r="2041" spans="3:15" x14ac:dyDescent="0.35">
      <c r="C2041" t="s">
        <v>2066</v>
      </c>
      <c r="D2041">
        <v>1988</v>
      </c>
      <c r="E2041" t="s">
        <v>20</v>
      </c>
      <c r="F2041">
        <v>5</v>
      </c>
      <c r="G2041">
        <v>3</v>
      </c>
      <c r="H2041">
        <v>30763.01</v>
      </c>
      <c r="I2041" t="s">
        <v>11</v>
      </c>
      <c r="J2041" t="s">
        <v>16</v>
      </c>
      <c r="K2041" t="s">
        <v>42</v>
      </c>
      <c r="L2041" s="16" t="str">
        <f t="shared" si="31"/>
        <v>Sep</v>
      </c>
      <c r="M2041" s="16">
        <f>IF(D2041="?",$R$7,D2041)</f>
        <v>1988</v>
      </c>
      <c r="N2041" s="24" t="str">
        <f>IF(I2041="?",$R$12,I2041)</f>
        <v>tier - 2</v>
      </c>
      <c r="O2041" s="24" t="str">
        <f>IF(J2041="?",$R$18,J2041)</f>
        <v>tier - 1</v>
      </c>
    </row>
    <row r="2042" spans="3:15" x14ac:dyDescent="0.35">
      <c r="C2042" t="s">
        <v>2067</v>
      </c>
      <c r="D2042">
        <v>1961</v>
      </c>
      <c r="E2042" t="s">
        <v>20</v>
      </c>
      <c r="F2042">
        <v>9</v>
      </c>
      <c r="G2042">
        <v>3</v>
      </c>
      <c r="H2042">
        <v>30942.19</v>
      </c>
      <c r="I2042" t="s">
        <v>11</v>
      </c>
      <c r="J2042" t="s">
        <v>11</v>
      </c>
      <c r="K2042" t="s">
        <v>13</v>
      </c>
      <c r="L2042" s="16" t="str">
        <f t="shared" si="31"/>
        <v>Sep</v>
      </c>
      <c r="M2042" s="16">
        <f>IF(D2042="?",$R$7,D2042)</f>
        <v>1961</v>
      </c>
      <c r="N2042" s="24" t="str">
        <f>IF(I2042="?",$R$12,I2042)</f>
        <v>tier - 2</v>
      </c>
      <c r="O2042" s="24" t="str">
        <f>IF(J2042="?",$R$18,J2042)</f>
        <v>tier - 2</v>
      </c>
    </row>
    <row r="2043" spans="3:15" x14ac:dyDescent="0.35">
      <c r="C2043" t="s">
        <v>2068</v>
      </c>
      <c r="D2043">
        <v>2004</v>
      </c>
      <c r="E2043" t="s">
        <v>15</v>
      </c>
      <c r="F2043">
        <v>9</v>
      </c>
      <c r="G2043">
        <v>0</v>
      </c>
      <c r="H2043">
        <v>31196.61</v>
      </c>
      <c r="I2043" t="s">
        <v>11</v>
      </c>
      <c r="J2043" t="s">
        <v>16</v>
      </c>
      <c r="K2043" t="s">
        <v>42</v>
      </c>
      <c r="L2043" s="16" t="str">
        <f t="shared" si="31"/>
        <v>Nov</v>
      </c>
      <c r="M2043" s="16">
        <f>IF(D2043="?",$R$7,D2043)</f>
        <v>2004</v>
      </c>
      <c r="N2043" s="24" t="str">
        <f>IF(I2043="?",$R$12,I2043)</f>
        <v>tier - 2</v>
      </c>
      <c r="O2043" s="24" t="str">
        <f>IF(J2043="?",$R$18,J2043)</f>
        <v>tier - 1</v>
      </c>
    </row>
    <row r="2044" spans="3:15" x14ac:dyDescent="0.35">
      <c r="C2044" t="s">
        <v>2069</v>
      </c>
      <c r="D2044">
        <v>2000</v>
      </c>
      <c r="E2044" t="s">
        <v>10</v>
      </c>
      <c r="F2044">
        <v>22</v>
      </c>
      <c r="G2044">
        <v>0</v>
      </c>
      <c r="H2044">
        <v>31234.560000000001</v>
      </c>
      <c r="I2044" t="s">
        <v>16</v>
      </c>
      <c r="J2044" t="s">
        <v>16</v>
      </c>
      <c r="K2044" t="s">
        <v>42</v>
      </c>
      <c r="L2044" s="16" t="str">
        <f t="shared" si="31"/>
        <v>Jul</v>
      </c>
      <c r="M2044" s="16">
        <f>IF(D2044="?",$R$7,D2044)</f>
        <v>2000</v>
      </c>
      <c r="N2044" s="24" t="str">
        <f>IF(I2044="?",$R$12,I2044)</f>
        <v>tier - 1</v>
      </c>
      <c r="O2044" s="24" t="str">
        <f>IF(J2044="?",$R$18,J2044)</f>
        <v>tier - 1</v>
      </c>
    </row>
    <row r="2045" spans="3:15" x14ac:dyDescent="0.35">
      <c r="C2045" t="s">
        <v>2070</v>
      </c>
      <c r="D2045">
        <v>1968</v>
      </c>
      <c r="E2045" t="s">
        <v>10</v>
      </c>
      <c r="F2045">
        <v>9</v>
      </c>
      <c r="G2045">
        <v>0</v>
      </c>
      <c r="H2045">
        <v>31322.53</v>
      </c>
      <c r="I2045" t="s">
        <v>11</v>
      </c>
      <c r="J2045" t="s">
        <v>16</v>
      </c>
      <c r="K2045" t="s">
        <v>42</v>
      </c>
      <c r="L2045" s="16" t="str">
        <f t="shared" si="31"/>
        <v>Jul</v>
      </c>
      <c r="M2045" s="16">
        <f>IF(D2045="?",$R$7,D2045)</f>
        <v>1968</v>
      </c>
      <c r="N2045" s="24" t="str">
        <f>IF(I2045="?",$R$12,I2045)</f>
        <v>tier - 2</v>
      </c>
      <c r="O2045" s="24" t="str">
        <f>IF(J2045="?",$R$18,J2045)</f>
        <v>tier - 1</v>
      </c>
    </row>
    <row r="2046" spans="3:15" x14ac:dyDescent="0.35">
      <c r="C2046" t="s">
        <v>2071</v>
      </c>
      <c r="D2046">
        <v>1995</v>
      </c>
      <c r="E2046" t="s">
        <v>20</v>
      </c>
      <c r="F2046">
        <v>27</v>
      </c>
      <c r="G2046">
        <v>0</v>
      </c>
      <c r="H2046">
        <v>31328.27</v>
      </c>
      <c r="I2046" t="s">
        <v>11</v>
      </c>
      <c r="J2046" t="s">
        <v>11</v>
      </c>
      <c r="K2046" t="s">
        <v>42</v>
      </c>
      <c r="L2046" s="16" t="str">
        <f t="shared" si="31"/>
        <v>Sep</v>
      </c>
      <c r="M2046" s="16">
        <f>IF(D2046="?",$R$7,D2046)</f>
        <v>1995</v>
      </c>
      <c r="N2046" s="24" t="str">
        <f>IF(I2046="?",$R$12,I2046)</f>
        <v>tier - 2</v>
      </c>
      <c r="O2046" s="24" t="str">
        <f>IF(J2046="?",$R$18,J2046)</f>
        <v>tier - 2</v>
      </c>
    </row>
    <row r="2047" spans="3:15" x14ac:dyDescent="0.35">
      <c r="C2047" t="s">
        <v>2072</v>
      </c>
      <c r="D2047">
        <v>1974</v>
      </c>
      <c r="E2047" t="s">
        <v>37</v>
      </c>
      <c r="F2047">
        <v>8</v>
      </c>
      <c r="G2047">
        <v>0</v>
      </c>
      <c r="H2047">
        <v>31368.81</v>
      </c>
      <c r="I2047" t="s">
        <v>11</v>
      </c>
      <c r="J2047" t="s">
        <v>12</v>
      </c>
      <c r="K2047" t="s">
        <v>42</v>
      </c>
      <c r="L2047" s="16" t="str">
        <f t="shared" si="31"/>
        <v>Oct</v>
      </c>
      <c r="M2047" s="16">
        <f>IF(D2047="?",$R$7,D2047)</f>
        <v>1974</v>
      </c>
      <c r="N2047" s="24" t="str">
        <f>IF(I2047="?",$R$12,I2047)</f>
        <v>tier - 2</v>
      </c>
      <c r="O2047" s="24" t="str">
        <f>IF(J2047="?",$R$18,J2047)</f>
        <v>tier - 3</v>
      </c>
    </row>
    <row r="2048" spans="3:15" x14ac:dyDescent="0.35">
      <c r="C2048" t="s">
        <v>2073</v>
      </c>
      <c r="D2048">
        <v>1975</v>
      </c>
      <c r="E2048" t="s">
        <v>37</v>
      </c>
      <c r="F2048">
        <v>29</v>
      </c>
      <c r="G2048">
        <v>1</v>
      </c>
      <c r="H2048">
        <v>31591.82</v>
      </c>
      <c r="I2048" t="s">
        <v>11</v>
      </c>
      <c r="J2048" t="s">
        <v>16</v>
      </c>
      <c r="K2048" t="s">
        <v>42</v>
      </c>
      <c r="L2048" s="16" t="str">
        <f t="shared" si="31"/>
        <v>Oct</v>
      </c>
      <c r="M2048" s="16">
        <f>IF(D2048="?",$R$7,D2048)</f>
        <v>1975</v>
      </c>
      <c r="N2048" s="24" t="str">
        <f>IF(I2048="?",$R$12,I2048)</f>
        <v>tier - 2</v>
      </c>
      <c r="O2048" s="24" t="str">
        <f>IF(J2048="?",$R$18,J2048)</f>
        <v>tier - 1</v>
      </c>
    </row>
    <row r="2049" spans="3:15" x14ac:dyDescent="0.35">
      <c r="C2049" t="s">
        <v>2074</v>
      </c>
      <c r="D2049">
        <v>1960</v>
      </c>
      <c r="E2049" t="s">
        <v>30</v>
      </c>
      <c r="F2049">
        <v>13</v>
      </c>
      <c r="G2049">
        <v>1</v>
      </c>
      <c r="H2049">
        <v>31620</v>
      </c>
      <c r="I2049" t="s">
        <v>11</v>
      </c>
      <c r="J2049" t="s">
        <v>16</v>
      </c>
      <c r="K2049" t="s">
        <v>247</v>
      </c>
      <c r="L2049" s="16" t="str">
        <f t="shared" si="31"/>
        <v>Dec</v>
      </c>
      <c r="M2049" s="16">
        <f>IF(D2049="?",$R$7,D2049)</f>
        <v>1960</v>
      </c>
      <c r="N2049" s="24" t="str">
        <f>IF(I2049="?",$R$12,I2049)</f>
        <v>tier - 2</v>
      </c>
      <c r="O2049" s="24" t="str">
        <f>IF(J2049="?",$R$18,J2049)</f>
        <v>tier - 1</v>
      </c>
    </row>
    <row r="2050" spans="3:15" x14ac:dyDescent="0.35">
      <c r="C2050" t="s">
        <v>2075</v>
      </c>
      <c r="D2050">
        <v>1977</v>
      </c>
      <c r="E2050" t="s">
        <v>37</v>
      </c>
      <c r="F2050">
        <v>14</v>
      </c>
      <c r="G2050">
        <v>2</v>
      </c>
      <c r="H2050">
        <v>31736.7</v>
      </c>
      <c r="I2050" t="s">
        <v>11</v>
      </c>
      <c r="J2050" t="s">
        <v>11</v>
      </c>
      <c r="K2050" t="s">
        <v>23</v>
      </c>
      <c r="L2050" s="16" t="str">
        <f t="shared" si="31"/>
        <v>Oct</v>
      </c>
      <c r="M2050" s="16">
        <f>IF(D2050="?",$R$7,D2050)</f>
        <v>1977</v>
      </c>
      <c r="N2050" s="24" t="str">
        <f>IF(I2050="?",$R$12,I2050)</f>
        <v>tier - 2</v>
      </c>
      <c r="O2050" s="24" t="str">
        <f>IF(J2050="?",$R$18,J2050)</f>
        <v>tier - 2</v>
      </c>
    </row>
    <row r="2051" spans="3:15" x14ac:dyDescent="0.35">
      <c r="C2051" t="s">
        <v>2076</v>
      </c>
      <c r="D2051">
        <v>1984</v>
      </c>
      <c r="E2051" t="s">
        <v>20</v>
      </c>
      <c r="F2051">
        <v>10</v>
      </c>
      <c r="G2051">
        <v>3</v>
      </c>
      <c r="H2051">
        <v>31743.919999999998</v>
      </c>
      <c r="I2051" t="s">
        <v>11</v>
      </c>
      <c r="J2051" t="s">
        <v>16</v>
      </c>
      <c r="K2051" t="s">
        <v>42</v>
      </c>
      <c r="L2051" s="16" t="str">
        <f t="shared" si="31"/>
        <v>Sep</v>
      </c>
      <c r="M2051" s="16">
        <f>IF(D2051="?",$R$7,D2051)</f>
        <v>1984</v>
      </c>
      <c r="N2051" s="24" t="str">
        <f>IF(I2051="?",$R$12,I2051)</f>
        <v>tier - 2</v>
      </c>
      <c r="O2051" s="24" t="str">
        <f>IF(J2051="?",$R$18,J2051)</f>
        <v>tier - 1</v>
      </c>
    </row>
    <row r="2052" spans="3:15" x14ac:dyDescent="0.35">
      <c r="C2052" t="s">
        <v>2077</v>
      </c>
      <c r="D2052">
        <v>1975</v>
      </c>
      <c r="E2052" t="s">
        <v>20</v>
      </c>
      <c r="F2052">
        <v>25</v>
      </c>
      <c r="G2052">
        <v>1</v>
      </c>
      <c r="H2052">
        <v>31897.1</v>
      </c>
      <c r="I2052" t="s">
        <v>11</v>
      </c>
      <c r="J2052" t="s">
        <v>12</v>
      </c>
      <c r="K2052" t="s">
        <v>42</v>
      </c>
      <c r="L2052" s="16" t="str">
        <f t="shared" si="31"/>
        <v>Sep</v>
      </c>
      <c r="M2052" s="16">
        <f>IF(D2052="?",$R$7,D2052)</f>
        <v>1975</v>
      </c>
      <c r="N2052" s="24" t="str">
        <f>IF(I2052="?",$R$12,I2052)</f>
        <v>tier - 2</v>
      </c>
      <c r="O2052" s="24" t="str">
        <f>IF(J2052="?",$R$18,J2052)</f>
        <v>tier - 3</v>
      </c>
    </row>
    <row r="2053" spans="3:15" x14ac:dyDescent="0.35">
      <c r="C2053" t="s">
        <v>2078</v>
      </c>
      <c r="D2053">
        <v>1972</v>
      </c>
      <c r="E2053" t="s">
        <v>20</v>
      </c>
      <c r="F2053">
        <v>21</v>
      </c>
      <c r="G2053">
        <v>0</v>
      </c>
      <c r="H2053">
        <v>31980.89</v>
      </c>
      <c r="I2053" t="s">
        <v>11</v>
      </c>
      <c r="J2053" t="s">
        <v>16</v>
      </c>
      <c r="K2053" t="s">
        <v>42</v>
      </c>
      <c r="L2053" s="16" t="str">
        <f t="shared" si="31"/>
        <v>Sep</v>
      </c>
      <c r="M2053" s="16">
        <f>IF(D2053="?",$R$7,D2053)</f>
        <v>1972</v>
      </c>
      <c r="N2053" s="24" t="str">
        <f>IF(I2053="?",$R$12,I2053)</f>
        <v>tier - 2</v>
      </c>
      <c r="O2053" s="24" t="str">
        <f>IF(J2053="?",$R$18,J2053)</f>
        <v>tier - 1</v>
      </c>
    </row>
    <row r="2054" spans="3:15" x14ac:dyDescent="0.35">
      <c r="C2054" t="s">
        <v>2079</v>
      </c>
      <c r="D2054">
        <v>1993</v>
      </c>
      <c r="E2054" t="s">
        <v>20</v>
      </c>
      <c r="F2054">
        <v>13</v>
      </c>
      <c r="G2054">
        <v>0</v>
      </c>
      <c r="H2054">
        <v>32086.21</v>
      </c>
      <c r="I2054" t="s">
        <v>16</v>
      </c>
      <c r="J2054" t="s">
        <v>12</v>
      </c>
      <c r="K2054" t="s">
        <v>42</v>
      </c>
      <c r="L2054" s="16" t="str">
        <f t="shared" si="31"/>
        <v>Sep</v>
      </c>
      <c r="M2054" s="16">
        <f>IF(D2054="?",$R$7,D2054)</f>
        <v>1993</v>
      </c>
      <c r="N2054" s="24" t="str">
        <f>IF(I2054="?",$R$12,I2054)</f>
        <v>tier - 1</v>
      </c>
      <c r="O2054" s="24" t="str">
        <f>IF(J2054="?",$R$18,J2054)</f>
        <v>tier - 3</v>
      </c>
    </row>
    <row r="2055" spans="3:15" x14ac:dyDescent="0.35">
      <c r="C2055" t="s">
        <v>2080</v>
      </c>
      <c r="D2055">
        <v>1978</v>
      </c>
      <c r="E2055" t="s">
        <v>15</v>
      </c>
      <c r="F2055">
        <v>10</v>
      </c>
      <c r="G2055">
        <v>2</v>
      </c>
      <c r="H2055">
        <v>32108.66</v>
      </c>
      <c r="I2055" t="s">
        <v>16</v>
      </c>
      <c r="J2055" t="s">
        <v>12</v>
      </c>
      <c r="K2055" t="s">
        <v>356</v>
      </c>
      <c r="L2055" s="16" t="str">
        <f t="shared" si="31"/>
        <v>Nov</v>
      </c>
      <c r="M2055" s="16">
        <f>IF(D2055="?",$R$7,D2055)</f>
        <v>1978</v>
      </c>
      <c r="N2055" s="24" t="str">
        <f>IF(I2055="?",$R$12,I2055)</f>
        <v>tier - 1</v>
      </c>
      <c r="O2055" s="24" t="str">
        <f>IF(J2055="?",$R$18,J2055)</f>
        <v>tier - 3</v>
      </c>
    </row>
    <row r="2056" spans="3:15" x14ac:dyDescent="0.35">
      <c r="C2056" t="s">
        <v>2081</v>
      </c>
      <c r="D2056">
        <v>1969</v>
      </c>
      <c r="E2056" t="s">
        <v>20</v>
      </c>
      <c r="F2056">
        <v>11</v>
      </c>
      <c r="G2056">
        <v>0</v>
      </c>
      <c r="H2056">
        <v>32192.76</v>
      </c>
      <c r="I2056" t="s">
        <v>16</v>
      </c>
      <c r="J2056" t="s">
        <v>11</v>
      </c>
      <c r="K2056" t="s">
        <v>42</v>
      </c>
      <c r="L2056" s="16" t="str">
        <f t="shared" si="31"/>
        <v>Sep</v>
      </c>
      <c r="M2056" s="16">
        <f>IF(D2056="?",$R$7,D2056)</f>
        <v>1969</v>
      </c>
      <c r="N2056" s="24" t="str">
        <f>IF(I2056="?",$R$12,I2056)</f>
        <v>tier - 1</v>
      </c>
      <c r="O2056" s="24" t="str">
        <f>IF(J2056="?",$R$18,J2056)</f>
        <v>tier - 2</v>
      </c>
    </row>
    <row r="2057" spans="3:15" x14ac:dyDescent="0.35">
      <c r="C2057" t="s">
        <v>2082</v>
      </c>
      <c r="D2057">
        <v>1994</v>
      </c>
      <c r="E2057" t="s">
        <v>20</v>
      </c>
      <c r="F2057">
        <v>8</v>
      </c>
      <c r="G2057">
        <v>0</v>
      </c>
      <c r="H2057">
        <v>32222.81</v>
      </c>
      <c r="I2057" t="s">
        <v>11</v>
      </c>
      <c r="J2057" t="s">
        <v>16</v>
      </c>
      <c r="K2057" t="s">
        <v>42</v>
      </c>
      <c r="L2057" s="16" t="str">
        <f t="shared" ref="L2057:L2120" si="32">IF(E2057="?","SEP",E2057)</f>
        <v>Sep</v>
      </c>
      <c r="M2057" s="16">
        <f>IF(D2057="?",$R$7,D2057)</f>
        <v>1994</v>
      </c>
      <c r="N2057" s="24" t="str">
        <f>IF(I2057="?",$R$12,I2057)</f>
        <v>tier - 2</v>
      </c>
      <c r="O2057" s="24" t="str">
        <f>IF(J2057="?",$R$18,J2057)</f>
        <v>tier - 1</v>
      </c>
    </row>
    <row r="2058" spans="3:15" x14ac:dyDescent="0.35">
      <c r="C2058" t="s">
        <v>2083</v>
      </c>
      <c r="D2058">
        <v>1975</v>
      </c>
      <c r="E2058" t="s">
        <v>30</v>
      </c>
      <c r="F2058">
        <v>17</v>
      </c>
      <c r="G2058">
        <v>1</v>
      </c>
      <c r="H2058">
        <v>32259.96</v>
      </c>
      <c r="I2058" t="s">
        <v>11</v>
      </c>
      <c r="J2058" t="s">
        <v>12</v>
      </c>
      <c r="K2058" t="s">
        <v>23</v>
      </c>
      <c r="L2058" s="16" t="str">
        <f t="shared" si="32"/>
        <v>Dec</v>
      </c>
      <c r="M2058" s="16">
        <f>IF(D2058="?",$R$7,D2058)</f>
        <v>1975</v>
      </c>
      <c r="N2058" s="24" t="str">
        <f>IF(I2058="?",$R$12,I2058)</f>
        <v>tier - 2</v>
      </c>
      <c r="O2058" s="24" t="str">
        <f>IF(J2058="?",$R$18,J2058)</f>
        <v>tier - 3</v>
      </c>
    </row>
    <row r="2059" spans="3:15" x14ac:dyDescent="0.35">
      <c r="C2059" t="s">
        <v>2084</v>
      </c>
      <c r="D2059">
        <v>1986</v>
      </c>
      <c r="E2059" t="s">
        <v>30</v>
      </c>
      <c r="F2059">
        <v>2</v>
      </c>
      <c r="G2059">
        <v>3</v>
      </c>
      <c r="H2059">
        <v>32288.49</v>
      </c>
      <c r="I2059" t="s">
        <v>11</v>
      </c>
      <c r="J2059" t="s">
        <v>11</v>
      </c>
      <c r="K2059" t="s">
        <v>42</v>
      </c>
      <c r="L2059" s="16" t="str">
        <f t="shared" si="32"/>
        <v>Dec</v>
      </c>
      <c r="M2059" s="16">
        <f>IF(D2059="?",$R$7,D2059)</f>
        <v>1986</v>
      </c>
      <c r="N2059" s="24" t="str">
        <f>IF(I2059="?",$R$12,I2059)</f>
        <v>tier - 2</v>
      </c>
      <c r="O2059" s="24" t="str">
        <f>IF(J2059="?",$R$18,J2059)</f>
        <v>tier - 2</v>
      </c>
    </row>
    <row r="2060" spans="3:15" x14ac:dyDescent="0.35">
      <c r="C2060" t="s">
        <v>2085</v>
      </c>
      <c r="D2060">
        <v>1972</v>
      </c>
      <c r="E2060" t="s">
        <v>37</v>
      </c>
      <c r="F2060">
        <v>19</v>
      </c>
      <c r="G2060">
        <v>0</v>
      </c>
      <c r="H2060">
        <v>32428.63</v>
      </c>
      <c r="I2060" t="s">
        <v>11</v>
      </c>
      <c r="J2060" t="s">
        <v>11</v>
      </c>
      <c r="K2060" t="s">
        <v>42</v>
      </c>
      <c r="L2060" s="16" t="str">
        <f t="shared" si="32"/>
        <v>Oct</v>
      </c>
      <c r="M2060" s="16">
        <f>IF(D2060="?",$R$7,D2060)</f>
        <v>1972</v>
      </c>
      <c r="N2060" s="24" t="str">
        <f>IF(I2060="?",$R$12,I2060)</f>
        <v>tier - 2</v>
      </c>
      <c r="O2060" s="24" t="str">
        <f>IF(J2060="?",$R$18,J2060)</f>
        <v>tier - 2</v>
      </c>
    </row>
    <row r="2061" spans="3:15" x14ac:dyDescent="0.35">
      <c r="C2061" t="s">
        <v>2086</v>
      </c>
      <c r="D2061">
        <v>1976</v>
      </c>
      <c r="E2061" t="s">
        <v>35</v>
      </c>
      <c r="F2061">
        <v>9</v>
      </c>
      <c r="G2061">
        <v>2</v>
      </c>
      <c r="H2061">
        <v>32430.22</v>
      </c>
      <c r="I2061" t="s">
        <v>11</v>
      </c>
      <c r="J2061" t="s">
        <v>12</v>
      </c>
      <c r="K2061" t="s">
        <v>42</v>
      </c>
      <c r="L2061" s="16" t="str">
        <f t="shared" si="32"/>
        <v>Aug</v>
      </c>
      <c r="M2061" s="16">
        <f>IF(D2061="?",$R$7,D2061)</f>
        <v>1976</v>
      </c>
      <c r="N2061" s="24" t="str">
        <f>IF(I2061="?",$R$12,I2061)</f>
        <v>tier - 2</v>
      </c>
      <c r="O2061" s="24" t="str">
        <f>IF(J2061="?",$R$18,J2061)</f>
        <v>tier - 3</v>
      </c>
    </row>
    <row r="2062" spans="3:15" x14ac:dyDescent="0.35">
      <c r="C2062" t="s">
        <v>2087</v>
      </c>
      <c r="D2062">
        <v>1981</v>
      </c>
      <c r="E2062" t="s">
        <v>20</v>
      </c>
      <c r="F2062">
        <v>27</v>
      </c>
      <c r="G2062">
        <v>1</v>
      </c>
      <c r="H2062">
        <v>32462.35</v>
      </c>
      <c r="I2062" t="s">
        <v>11</v>
      </c>
      <c r="J2062" t="s">
        <v>11</v>
      </c>
      <c r="K2062" t="s">
        <v>42</v>
      </c>
      <c r="L2062" s="16" t="str">
        <f t="shared" si="32"/>
        <v>Sep</v>
      </c>
      <c r="M2062" s="16">
        <f>IF(D2062="?",$R$7,D2062)</f>
        <v>1981</v>
      </c>
      <c r="N2062" s="24" t="str">
        <f>IF(I2062="?",$R$12,I2062)</f>
        <v>tier - 2</v>
      </c>
      <c r="O2062" s="24" t="str">
        <f>IF(J2062="?",$R$18,J2062)</f>
        <v>tier - 2</v>
      </c>
    </row>
    <row r="2063" spans="3:15" x14ac:dyDescent="0.35">
      <c r="C2063" t="s">
        <v>2088</v>
      </c>
      <c r="D2063">
        <v>1976</v>
      </c>
      <c r="E2063" t="s">
        <v>20</v>
      </c>
      <c r="F2063">
        <v>19</v>
      </c>
      <c r="G2063">
        <v>2</v>
      </c>
      <c r="H2063">
        <v>32485.46</v>
      </c>
      <c r="I2063" t="s">
        <v>11</v>
      </c>
      <c r="J2063" t="s">
        <v>16</v>
      </c>
      <c r="K2063" t="s">
        <v>42</v>
      </c>
      <c r="L2063" s="16" t="str">
        <f t="shared" si="32"/>
        <v>Sep</v>
      </c>
      <c r="M2063" s="16">
        <f>IF(D2063="?",$R$7,D2063)</f>
        <v>1976</v>
      </c>
      <c r="N2063" s="24" t="str">
        <f>IF(I2063="?",$R$12,I2063)</f>
        <v>tier - 2</v>
      </c>
      <c r="O2063" s="24" t="str">
        <f>IF(J2063="?",$R$18,J2063)</f>
        <v>tier - 1</v>
      </c>
    </row>
    <row r="2064" spans="3:15" x14ac:dyDescent="0.35">
      <c r="C2064" t="s">
        <v>2089</v>
      </c>
      <c r="D2064">
        <v>2003</v>
      </c>
      <c r="E2064" t="s">
        <v>37</v>
      </c>
      <c r="F2064">
        <v>8</v>
      </c>
      <c r="G2064">
        <v>0</v>
      </c>
      <c r="H2064">
        <v>32548.34</v>
      </c>
      <c r="I2064" t="s">
        <v>16</v>
      </c>
      <c r="J2064" t="s">
        <v>11</v>
      </c>
      <c r="K2064" t="s">
        <v>13</v>
      </c>
      <c r="L2064" s="16" t="str">
        <f t="shared" si="32"/>
        <v>Oct</v>
      </c>
      <c r="M2064" s="16">
        <f>IF(D2064="?",$R$7,D2064)</f>
        <v>2003</v>
      </c>
      <c r="N2064" s="24" t="str">
        <f>IF(I2064="?",$R$12,I2064)</f>
        <v>tier - 1</v>
      </c>
      <c r="O2064" s="24" t="str">
        <f>IF(J2064="?",$R$18,J2064)</f>
        <v>tier - 2</v>
      </c>
    </row>
    <row r="2065" spans="3:15" x14ac:dyDescent="0.35">
      <c r="C2065" t="s">
        <v>2090</v>
      </c>
      <c r="D2065">
        <v>1990</v>
      </c>
      <c r="E2065" t="s">
        <v>10</v>
      </c>
      <c r="F2065">
        <v>13</v>
      </c>
      <c r="G2065">
        <v>3</v>
      </c>
      <c r="H2065">
        <v>32672.11</v>
      </c>
      <c r="I2065" t="s">
        <v>16</v>
      </c>
      <c r="J2065" t="s">
        <v>16</v>
      </c>
      <c r="K2065" t="s">
        <v>42</v>
      </c>
      <c r="L2065" s="16" t="str">
        <f t="shared" si="32"/>
        <v>Jul</v>
      </c>
      <c r="M2065" s="16">
        <f>IF(D2065="?",$R$7,D2065)</f>
        <v>1990</v>
      </c>
      <c r="N2065" s="24" t="str">
        <f>IF(I2065="?",$R$12,I2065)</f>
        <v>tier - 1</v>
      </c>
      <c r="O2065" s="24" t="str">
        <f>IF(J2065="?",$R$18,J2065)</f>
        <v>tier - 1</v>
      </c>
    </row>
    <row r="2066" spans="3:15" x14ac:dyDescent="0.35">
      <c r="C2066" t="s">
        <v>2091</v>
      </c>
      <c r="D2066">
        <v>1968</v>
      </c>
      <c r="E2066" t="s">
        <v>15</v>
      </c>
      <c r="F2066">
        <v>1</v>
      </c>
      <c r="G2066">
        <v>0</v>
      </c>
      <c r="H2066">
        <v>32686.080000000002</v>
      </c>
      <c r="I2066" t="s">
        <v>11</v>
      </c>
      <c r="J2066" t="s">
        <v>12</v>
      </c>
      <c r="K2066" t="s">
        <v>42</v>
      </c>
      <c r="L2066" s="16" t="str">
        <f t="shared" si="32"/>
        <v>Nov</v>
      </c>
      <c r="M2066" s="16">
        <f>IF(D2066="?",$R$7,D2066)</f>
        <v>1968</v>
      </c>
      <c r="N2066" s="24" t="str">
        <f>IF(I2066="?",$R$12,I2066)</f>
        <v>tier - 2</v>
      </c>
      <c r="O2066" s="24" t="str">
        <f>IF(J2066="?",$R$18,J2066)</f>
        <v>tier - 3</v>
      </c>
    </row>
    <row r="2067" spans="3:15" x14ac:dyDescent="0.35">
      <c r="C2067" t="s">
        <v>2092</v>
      </c>
      <c r="D2067">
        <v>1990</v>
      </c>
      <c r="E2067" t="s">
        <v>20</v>
      </c>
      <c r="F2067">
        <v>30</v>
      </c>
      <c r="G2067">
        <v>3</v>
      </c>
      <c r="H2067">
        <v>32716.2</v>
      </c>
      <c r="I2067" t="s">
        <v>16</v>
      </c>
      <c r="J2067" t="s">
        <v>11</v>
      </c>
      <c r="K2067" t="s">
        <v>42</v>
      </c>
      <c r="L2067" s="16" t="str">
        <f t="shared" si="32"/>
        <v>Sep</v>
      </c>
      <c r="M2067" s="16">
        <f>IF(D2067="?",$R$7,D2067)</f>
        <v>1990</v>
      </c>
      <c r="N2067" s="24" t="str">
        <f>IF(I2067="?",$R$12,I2067)</f>
        <v>tier - 1</v>
      </c>
      <c r="O2067" s="24" t="str">
        <f>IF(J2067="?",$R$18,J2067)</f>
        <v>tier - 2</v>
      </c>
    </row>
    <row r="2068" spans="3:15" x14ac:dyDescent="0.35">
      <c r="C2068" t="s">
        <v>2093</v>
      </c>
      <c r="D2068">
        <v>1990</v>
      </c>
      <c r="E2068" t="s">
        <v>10</v>
      </c>
      <c r="F2068">
        <v>9</v>
      </c>
      <c r="G2068">
        <v>2</v>
      </c>
      <c r="H2068">
        <v>32734.19</v>
      </c>
      <c r="I2068" t="s">
        <v>11</v>
      </c>
      <c r="J2068" t="s">
        <v>16</v>
      </c>
      <c r="K2068" t="s">
        <v>23</v>
      </c>
      <c r="L2068" s="16" t="str">
        <f t="shared" si="32"/>
        <v>Jul</v>
      </c>
      <c r="M2068" s="16">
        <f>IF(D2068="?",$R$7,D2068)</f>
        <v>1990</v>
      </c>
      <c r="N2068" s="24" t="str">
        <f>IF(I2068="?",$R$12,I2068)</f>
        <v>tier - 2</v>
      </c>
      <c r="O2068" s="24" t="str">
        <f>IF(J2068="?",$R$18,J2068)</f>
        <v>tier - 1</v>
      </c>
    </row>
    <row r="2069" spans="3:15" x14ac:dyDescent="0.35">
      <c r="C2069" t="s">
        <v>2094</v>
      </c>
      <c r="D2069">
        <v>1974</v>
      </c>
      <c r="E2069" t="s">
        <v>30</v>
      </c>
      <c r="F2069">
        <v>6</v>
      </c>
      <c r="G2069">
        <v>0</v>
      </c>
      <c r="H2069">
        <v>32760.48</v>
      </c>
      <c r="I2069" t="s">
        <v>16</v>
      </c>
      <c r="J2069" t="s">
        <v>16</v>
      </c>
      <c r="K2069" t="s">
        <v>42</v>
      </c>
      <c r="L2069" s="16" t="str">
        <f t="shared" si="32"/>
        <v>Dec</v>
      </c>
      <c r="M2069" s="16">
        <f>IF(D2069="?",$R$7,D2069)</f>
        <v>1974</v>
      </c>
      <c r="N2069" s="24" t="str">
        <f>IF(I2069="?",$R$12,I2069)</f>
        <v>tier - 1</v>
      </c>
      <c r="O2069" s="24" t="str">
        <f>IF(J2069="?",$R$18,J2069)</f>
        <v>tier - 1</v>
      </c>
    </row>
    <row r="2070" spans="3:15" x14ac:dyDescent="0.35">
      <c r="C2070" t="s">
        <v>2095</v>
      </c>
      <c r="D2070">
        <v>1972</v>
      </c>
      <c r="E2070" t="s">
        <v>15</v>
      </c>
      <c r="F2070">
        <v>7</v>
      </c>
      <c r="G2070">
        <v>0</v>
      </c>
      <c r="H2070">
        <v>32765.33</v>
      </c>
      <c r="I2070" t="s">
        <v>11</v>
      </c>
      <c r="J2070" t="s">
        <v>11</v>
      </c>
      <c r="K2070" t="s">
        <v>23</v>
      </c>
      <c r="L2070" s="16" t="str">
        <f t="shared" si="32"/>
        <v>Nov</v>
      </c>
      <c r="M2070" s="16">
        <f>IF(D2070="?",$R$7,D2070)</f>
        <v>1972</v>
      </c>
      <c r="N2070" s="24" t="str">
        <f>IF(I2070="?",$R$12,I2070)</f>
        <v>tier - 2</v>
      </c>
      <c r="O2070" s="24" t="str">
        <f>IF(J2070="?",$R$18,J2070)</f>
        <v>tier - 2</v>
      </c>
    </row>
    <row r="2071" spans="3:15" x14ac:dyDescent="0.35">
      <c r="C2071" t="s">
        <v>2096</v>
      </c>
      <c r="D2071">
        <v>1980</v>
      </c>
      <c r="E2071" t="s">
        <v>30</v>
      </c>
      <c r="F2071">
        <v>12</v>
      </c>
      <c r="G2071">
        <v>3</v>
      </c>
      <c r="H2071">
        <v>32787.46</v>
      </c>
      <c r="I2071" t="s">
        <v>16</v>
      </c>
      <c r="J2071" t="s">
        <v>12</v>
      </c>
      <c r="K2071" t="s">
        <v>23</v>
      </c>
      <c r="L2071" s="16" t="str">
        <f t="shared" si="32"/>
        <v>Dec</v>
      </c>
      <c r="M2071" s="16">
        <f>IF(D2071="?",$R$7,D2071)</f>
        <v>1980</v>
      </c>
      <c r="N2071" s="24" t="str">
        <f>IF(I2071="?",$R$12,I2071)</f>
        <v>tier - 1</v>
      </c>
      <c r="O2071" s="24" t="str">
        <f>IF(J2071="?",$R$18,J2071)</f>
        <v>tier - 3</v>
      </c>
    </row>
    <row r="2072" spans="3:15" x14ac:dyDescent="0.35">
      <c r="C2072" t="s">
        <v>2097</v>
      </c>
      <c r="D2072">
        <v>1995</v>
      </c>
      <c r="E2072" t="s">
        <v>30</v>
      </c>
      <c r="F2072">
        <v>4</v>
      </c>
      <c r="G2072">
        <v>0</v>
      </c>
      <c r="H2072">
        <v>32827.51</v>
      </c>
      <c r="I2072" t="s">
        <v>16</v>
      </c>
      <c r="J2072" t="s">
        <v>11</v>
      </c>
      <c r="K2072" t="s">
        <v>42</v>
      </c>
      <c r="L2072" s="16" t="str">
        <f t="shared" si="32"/>
        <v>Dec</v>
      </c>
      <c r="M2072" s="16">
        <f>IF(D2072="?",$R$7,D2072)</f>
        <v>1995</v>
      </c>
      <c r="N2072" s="24" t="str">
        <f>IF(I2072="?",$R$12,I2072)</f>
        <v>tier - 1</v>
      </c>
      <c r="O2072" s="24" t="str">
        <f>IF(J2072="?",$R$18,J2072)</f>
        <v>tier - 2</v>
      </c>
    </row>
    <row r="2073" spans="3:15" x14ac:dyDescent="0.35">
      <c r="C2073" t="s">
        <v>2098</v>
      </c>
      <c r="D2073">
        <v>1981</v>
      </c>
      <c r="E2073" t="s">
        <v>15</v>
      </c>
      <c r="F2073">
        <v>17</v>
      </c>
      <c r="G2073">
        <v>1</v>
      </c>
      <c r="H2073">
        <v>32906.69</v>
      </c>
      <c r="I2073" t="s">
        <v>11</v>
      </c>
      <c r="J2073" t="s">
        <v>12</v>
      </c>
      <c r="K2073" t="s">
        <v>42</v>
      </c>
      <c r="L2073" s="16" t="str">
        <f t="shared" si="32"/>
        <v>Nov</v>
      </c>
      <c r="M2073" s="16">
        <f>IF(D2073="?",$R$7,D2073)</f>
        <v>1981</v>
      </c>
      <c r="N2073" s="24" t="str">
        <f>IF(I2073="?",$R$12,I2073)</f>
        <v>tier - 2</v>
      </c>
      <c r="O2073" s="24" t="str">
        <f>IF(J2073="?",$R$18,J2073)</f>
        <v>tier - 3</v>
      </c>
    </row>
    <row r="2074" spans="3:15" x14ac:dyDescent="0.35">
      <c r="C2074" t="s">
        <v>2099</v>
      </c>
      <c r="D2074">
        <v>1971</v>
      </c>
      <c r="E2074" t="s">
        <v>35</v>
      </c>
      <c r="F2074">
        <v>24</v>
      </c>
      <c r="G2074">
        <v>0</v>
      </c>
      <c r="H2074">
        <v>32947.629999999997</v>
      </c>
      <c r="I2074" t="s">
        <v>11</v>
      </c>
      <c r="J2074" t="s">
        <v>16</v>
      </c>
      <c r="K2074" t="s">
        <v>42</v>
      </c>
      <c r="L2074" s="16" t="str">
        <f t="shared" si="32"/>
        <v>Aug</v>
      </c>
      <c r="M2074" s="16">
        <f>IF(D2074="?",$R$7,D2074)</f>
        <v>1971</v>
      </c>
      <c r="N2074" s="24" t="str">
        <f>IF(I2074="?",$R$12,I2074)</f>
        <v>tier - 2</v>
      </c>
      <c r="O2074" s="24" t="str">
        <f>IF(J2074="?",$R$18,J2074)</f>
        <v>tier - 1</v>
      </c>
    </row>
    <row r="2075" spans="3:15" x14ac:dyDescent="0.35">
      <c r="C2075" t="s">
        <v>2100</v>
      </c>
      <c r="D2075">
        <v>1995</v>
      </c>
      <c r="E2075" t="s">
        <v>10</v>
      </c>
      <c r="F2075">
        <v>8</v>
      </c>
      <c r="G2075">
        <v>0</v>
      </c>
      <c r="H2075">
        <v>33017.46</v>
      </c>
      <c r="I2075" t="s">
        <v>16</v>
      </c>
      <c r="J2075" t="s">
        <v>16</v>
      </c>
      <c r="K2075" t="s">
        <v>42</v>
      </c>
      <c r="L2075" s="16" t="str">
        <f t="shared" si="32"/>
        <v>Jul</v>
      </c>
      <c r="M2075" s="16">
        <f>IF(D2075="?",$R$7,D2075)</f>
        <v>1995</v>
      </c>
      <c r="N2075" s="24" t="str">
        <f>IF(I2075="?",$R$12,I2075)</f>
        <v>tier - 1</v>
      </c>
      <c r="O2075" s="24" t="str">
        <f>IF(J2075="?",$R$18,J2075)</f>
        <v>tier - 1</v>
      </c>
    </row>
    <row r="2076" spans="3:15" x14ac:dyDescent="0.35">
      <c r="C2076" t="s">
        <v>2101</v>
      </c>
      <c r="D2076">
        <v>1967</v>
      </c>
      <c r="E2076" t="s">
        <v>10</v>
      </c>
      <c r="F2076">
        <v>10</v>
      </c>
      <c r="G2076">
        <v>0</v>
      </c>
      <c r="H2076">
        <v>33025.32</v>
      </c>
      <c r="I2076" t="s">
        <v>11</v>
      </c>
      <c r="J2076" t="s">
        <v>12</v>
      </c>
      <c r="K2076" t="s">
        <v>42</v>
      </c>
      <c r="L2076" s="16" t="str">
        <f t="shared" si="32"/>
        <v>Jul</v>
      </c>
      <c r="M2076" s="16">
        <f>IF(D2076="?",$R$7,D2076)</f>
        <v>1967</v>
      </c>
      <c r="N2076" s="24" t="str">
        <f>IF(I2076="?",$R$12,I2076)</f>
        <v>tier - 2</v>
      </c>
      <c r="O2076" s="24" t="str">
        <f>IF(J2076="?",$R$18,J2076)</f>
        <v>tier - 3</v>
      </c>
    </row>
    <row r="2077" spans="3:15" x14ac:dyDescent="0.35">
      <c r="C2077" t="s">
        <v>2102</v>
      </c>
      <c r="D2077">
        <v>1994</v>
      </c>
      <c r="E2077" t="s">
        <v>10</v>
      </c>
      <c r="F2077">
        <v>28</v>
      </c>
      <c r="G2077">
        <v>0</v>
      </c>
      <c r="H2077">
        <v>33057.230000000003</v>
      </c>
      <c r="I2077" t="s">
        <v>16</v>
      </c>
      <c r="J2077" t="s">
        <v>11</v>
      </c>
      <c r="K2077" t="s">
        <v>42</v>
      </c>
      <c r="L2077" s="16" t="str">
        <f t="shared" si="32"/>
        <v>Jul</v>
      </c>
      <c r="M2077" s="16">
        <f>IF(D2077="?",$R$7,D2077)</f>
        <v>1994</v>
      </c>
      <c r="N2077" s="24" t="str">
        <f>IF(I2077="?",$R$12,I2077)</f>
        <v>tier - 1</v>
      </c>
      <c r="O2077" s="24" t="str">
        <f>IF(J2077="?",$R$18,J2077)</f>
        <v>tier - 2</v>
      </c>
    </row>
    <row r="2078" spans="3:15" x14ac:dyDescent="0.35">
      <c r="C2078" t="s">
        <v>2103</v>
      </c>
      <c r="D2078">
        <v>1962</v>
      </c>
      <c r="E2078" t="s">
        <v>10</v>
      </c>
      <c r="F2078">
        <v>1</v>
      </c>
      <c r="G2078">
        <v>0</v>
      </c>
      <c r="H2078">
        <v>33074.94</v>
      </c>
      <c r="I2078" t="s">
        <v>16</v>
      </c>
      <c r="J2078" t="s">
        <v>11</v>
      </c>
      <c r="K2078" t="s">
        <v>42</v>
      </c>
      <c r="L2078" s="16" t="str">
        <f t="shared" si="32"/>
        <v>Jul</v>
      </c>
      <c r="M2078" s="16">
        <f>IF(D2078="?",$R$7,D2078)</f>
        <v>1962</v>
      </c>
      <c r="N2078" s="24" t="str">
        <f>IF(I2078="?",$R$12,I2078)</f>
        <v>tier - 1</v>
      </c>
      <c r="O2078" s="24" t="str">
        <f>IF(J2078="?",$R$18,J2078)</f>
        <v>tier - 2</v>
      </c>
    </row>
    <row r="2079" spans="3:15" x14ac:dyDescent="0.35">
      <c r="C2079" t="s">
        <v>2104</v>
      </c>
      <c r="D2079">
        <v>1969</v>
      </c>
      <c r="E2079" t="s">
        <v>37</v>
      </c>
      <c r="F2079">
        <v>30</v>
      </c>
      <c r="G2079">
        <v>0</v>
      </c>
      <c r="H2079">
        <v>33090.660000000003</v>
      </c>
      <c r="I2079" t="s">
        <v>11</v>
      </c>
      <c r="J2079" t="s">
        <v>11</v>
      </c>
      <c r="K2079" t="s">
        <v>42</v>
      </c>
      <c r="L2079" s="16" t="str">
        <f t="shared" si="32"/>
        <v>Oct</v>
      </c>
      <c r="M2079" s="16">
        <f>IF(D2079="?",$R$7,D2079)</f>
        <v>1969</v>
      </c>
      <c r="N2079" s="24" t="str">
        <f>IF(I2079="?",$R$12,I2079)</f>
        <v>tier - 2</v>
      </c>
      <c r="O2079" s="24" t="str">
        <f>IF(J2079="?",$R$18,J2079)</f>
        <v>tier - 2</v>
      </c>
    </row>
    <row r="2080" spans="3:15" x14ac:dyDescent="0.35">
      <c r="C2080" t="s">
        <v>2105</v>
      </c>
      <c r="D2080">
        <v>1985</v>
      </c>
      <c r="E2080" t="s">
        <v>10</v>
      </c>
      <c r="F2080">
        <v>15</v>
      </c>
      <c r="G2080">
        <v>3</v>
      </c>
      <c r="H2080">
        <v>33121</v>
      </c>
      <c r="I2080" t="s">
        <v>11</v>
      </c>
      <c r="J2080" t="s">
        <v>16</v>
      </c>
      <c r="K2080" t="s">
        <v>42</v>
      </c>
      <c r="L2080" s="16" t="str">
        <f t="shared" si="32"/>
        <v>Jul</v>
      </c>
      <c r="M2080" s="16">
        <f>IF(D2080="?",$R$7,D2080)</f>
        <v>1985</v>
      </c>
      <c r="N2080" s="24" t="str">
        <f>IF(I2080="?",$R$12,I2080)</f>
        <v>tier - 2</v>
      </c>
      <c r="O2080" s="24" t="str">
        <f>IF(J2080="?",$R$18,J2080)</f>
        <v>tier - 1</v>
      </c>
    </row>
    <row r="2081" spans="3:15" x14ac:dyDescent="0.35">
      <c r="C2081" t="s">
        <v>2106</v>
      </c>
      <c r="D2081">
        <v>1990</v>
      </c>
      <c r="E2081" t="s">
        <v>37</v>
      </c>
      <c r="F2081">
        <v>12</v>
      </c>
      <c r="G2081">
        <v>3</v>
      </c>
      <c r="H2081">
        <v>33292.83</v>
      </c>
      <c r="I2081" t="s">
        <v>11</v>
      </c>
      <c r="J2081" t="s">
        <v>16</v>
      </c>
      <c r="K2081" t="s">
        <v>42</v>
      </c>
      <c r="L2081" s="16" t="str">
        <f t="shared" si="32"/>
        <v>Oct</v>
      </c>
      <c r="M2081" s="16">
        <f>IF(D2081="?",$R$7,D2081)</f>
        <v>1990</v>
      </c>
      <c r="N2081" s="24" t="str">
        <f>IF(I2081="?",$R$12,I2081)</f>
        <v>tier - 2</v>
      </c>
      <c r="O2081" s="24" t="str">
        <f>IF(J2081="?",$R$18,J2081)</f>
        <v>tier - 1</v>
      </c>
    </row>
    <row r="2082" spans="3:15" x14ac:dyDescent="0.35">
      <c r="C2082" t="s">
        <v>2107</v>
      </c>
      <c r="D2082">
        <v>2003</v>
      </c>
      <c r="E2082" t="s">
        <v>15</v>
      </c>
      <c r="F2082">
        <v>28</v>
      </c>
      <c r="G2082">
        <v>0</v>
      </c>
      <c r="H2082">
        <v>33307.550000000003</v>
      </c>
      <c r="I2082" t="s">
        <v>11</v>
      </c>
      <c r="J2082" t="s">
        <v>12</v>
      </c>
      <c r="K2082" t="s">
        <v>23</v>
      </c>
      <c r="L2082" s="16" t="str">
        <f t="shared" si="32"/>
        <v>Nov</v>
      </c>
      <c r="M2082" s="16">
        <f>IF(D2082="?",$R$7,D2082)</f>
        <v>2003</v>
      </c>
      <c r="N2082" s="24" t="str">
        <f>IF(I2082="?",$R$12,I2082)</f>
        <v>tier - 2</v>
      </c>
      <c r="O2082" s="24" t="str">
        <f>IF(J2082="?",$R$18,J2082)</f>
        <v>tier - 3</v>
      </c>
    </row>
    <row r="2083" spans="3:15" x14ac:dyDescent="0.35">
      <c r="C2083" t="s">
        <v>2108</v>
      </c>
      <c r="D2083">
        <v>1972</v>
      </c>
      <c r="E2083" t="s">
        <v>20</v>
      </c>
      <c r="F2083">
        <v>5</v>
      </c>
      <c r="G2083">
        <v>0</v>
      </c>
      <c r="H2083">
        <v>33344.449999999997</v>
      </c>
      <c r="I2083" t="s">
        <v>11</v>
      </c>
      <c r="J2083" t="s">
        <v>12</v>
      </c>
      <c r="K2083" t="s">
        <v>42</v>
      </c>
      <c r="L2083" s="16" t="str">
        <f t="shared" si="32"/>
        <v>Sep</v>
      </c>
      <c r="M2083" s="16">
        <f>IF(D2083="?",$R$7,D2083)</f>
        <v>1972</v>
      </c>
      <c r="N2083" s="24" t="str">
        <f>IF(I2083="?",$R$12,I2083)</f>
        <v>tier - 2</v>
      </c>
      <c r="O2083" s="24" t="str">
        <f>IF(J2083="?",$R$18,J2083)</f>
        <v>tier - 3</v>
      </c>
    </row>
    <row r="2084" spans="3:15" x14ac:dyDescent="0.35">
      <c r="C2084" t="s">
        <v>2109</v>
      </c>
      <c r="D2084">
        <v>1985</v>
      </c>
      <c r="E2084" t="s">
        <v>30</v>
      </c>
      <c r="F2084">
        <v>7</v>
      </c>
      <c r="G2084">
        <v>3</v>
      </c>
      <c r="H2084">
        <v>33450.99</v>
      </c>
      <c r="I2084" t="s">
        <v>11</v>
      </c>
      <c r="J2084" t="s">
        <v>11</v>
      </c>
      <c r="K2084" t="s">
        <v>42</v>
      </c>
      <c r="L2084" s="16" t="str">
        <f t="shared" si="32"/>
        <v>Dec</v>
      </c>
      <c r="M2084" s="16">
        <f>IF(D2084="?",$R$7,D2084)</f>
        <v>1985</v>
      </c>
      <c r="N2084" s="24" t="str">
        <f>IF(I2084="?",$R$12,I2084)</f>
        <v>tier - 2</v>
      </c>
      <c r="O2084" s="24" t="str">
        <f>IF(J2084="?",$R$18,J2084)</f>
        <v>tier - 2</v>
      </c>
    </row>
    <row r="2085" spans="3:15" x14ac:dyDescent="0.35">
      <c r="C2085" t="s">
        <v>2110</v>
      </c>
      <c r="D2085">
        <v>1970</v>
      </c>
      <c r="E2085" t="s">
        <v>18</v>
      </c>
      <c r="F2085">
        <v>18</v>
      </c>
      <c r="G2085">
        <v>2</v>
      </c>
      <c r="H2085">
        <v>33471.97</v>
      </c>
      <c r="I2085" t="s">
        <v>11</v>
      </c>
      <c r="J2085" t="s">
        <v>11</v>
      </c>
      <c r="K2085" t="s">
        <v>23</v>
      </c>
      <c r="L2085" s="16" t="str">
        <f t="shared" si="32"/>
        <v>Jun</v>
      </c>
      <c r="M2085" s="16">
        <f>IF(D2085="?",$R$7,D2085)</f>
        <v>1970</v>
      </c>
      <c r="N2085" s="24" t="str">
        <f>IF(I2085="?",$R$12,I2085)</f>
        <v>tier - 2</v>
      </c>
      <c r="O2085" s="24" t="str">
        <f>IF(J2085="?",$R$18,J2085)</f>
        <v>tier - 2</v>
      </c>
    </row>
    <row r="2086" spans="3:15" x14ac:dyDescent="0.35">
      <c r="C2086" t="s">
        <v>2111</v>
      </c>
      <c r="D2086">
        <v>2002</v>
      </c>
      <c r="E2086" t="s">
        <v>35</v>
      </c>
      <c r="F2086">
        <v>25</v>
      </c>
      <c r="G2086">
        <v>0</v>
      </c>
      <c r="H2086">
        <v>33475.82</v>
      </c>
      <c r="I2086" t="s">
        <v>16</v>
      </c>
      <c r="J2086" t="s">
        <v>16</v>
      </c>
      <c r="K2086" t="s">
        <v>170</v>
      </c>
      <c r="L2086" s="16" t="str">
        <f t="shared" si="32"/>
        <v>Aug</v>
      </c>
      <c r="M2086" s="16">
        <f>IF(D2086="?",$R$7,D2086)</f>
        <v>2002</v>
      </c>
      <c r="N2086" s="24" t="str">
        <f>IF(I2086="?",$R$12,I2086)</f>
        <v>tier - 1</v>
      </c>
      <c r="O2086" s="24" t="str">
        <f>IF(J2086="?",$R$18,J2086)</f>
        <v>tier - 1</v>
      </c>
    </row>
    <row r="2087" spans="3:15" x14ac:dyDescent="0.35">
      <c r="C2087" t="s">
        <v>2112</v>
      </c>
      <c r="D2087">
        <v>1984</v>
      </c>
      <c r="E2087" t="s">
        <v>10</v>
      </c>
      <c r="F2087">
        <v>22</v>
      </c>
      <c r="G2087">
        <v>3</v>
      </c>
      <c r="H2087">
        <v>33527.1</v>
      </c>
      <c r="I2087" t="s">
        <v>11</v>
      </c>
      <c r="J2087" t="s">
        <v>12</v>
      </c>
      <c r="K2087" t="s">
        <v>42</v>
      </c>
      <c r="L2087" s="16" t="str">
        <f t="shared" si="32"/>
        <v>Jul</v>
      </c>
      <c r="M2087" s="16">
        <f>IF(D2087="?",$R$7,D2087)</f>
        <v>1984</v>
      </c>
      <c r="N2087" s="24" t="str">
        <f>IF(I2087="?",$R$12,I2087)</f>
        <v>tier - 2</v>
      </c>
      <c r="O2087" s="24" t="str">
        <f>IF(J2087="?",$R$18,J2087)</f>
        <v>tier - 3</v>
      </c>
    </row>
    <row r="2088" spans="3:15" x14ac:dyDescent="0.35">
      <c r="C2088" t="s">
        <v>2113</v>
      </c>
      <c r="D2088">
        <v>2003</v>
      </c>
      <c r="E2088" t="s">
        <v>20</v>
      </c>
      <c r="F2088">
        <v>9</v>
      </c>
      <c r="G2088">
        <v>0</v>
      </c>
      <c r="H2088">
        <v>33611.71</v>
      </c>
      <c r="I2088" t="s">
        <v>16</v>
      </c>
      <c r="J2088" t="s">
        <v>11</v>
      </c>
      <c r="K2088" t="s">
        <v>42</v>
      </c>
      <c r="L2088" s="16" t="str">
        <f t="shared" si="32"/>
        <v>Sep</v>
      </c>
      <c r="M2088" s="16">
        <f>IF(D2088="?",$R$7,D2088)</f>
        <v>2003</v>
      </c>
      <c r="N2088" s="24" t="str">
        <f>IF(I2088="?",$R$12,I2088)</f>
        <v>tier - 1</v>
      </c>
      <c r="O2088" s="24" t="str">
        <f>IF(J2088="?",$R$18,J2088)</f>
        <v>tier - 2</v>
      </c>
    </row>
    <row r="2089" spans="3:15" x14ac:dyDescent="0.35">
      <c r="C2089" t="s">
        <v>2114</v>
      </c>
      <c r="D2089">
        <v>1993</v>
      </c>
      <c r="E2089" t="s">
        <v>15</v>
      </c>
      <c r="F2089">
        <v>28</v>
      </c>
      <c r="G2089">
        <v>0</v>
      </c>
      <c r="H2089">
        <v>33707.550000000003</v>
      </c>
      <c r="I2089" t="s">
        <v>11</v>
      </c>
      <c r="J2089" t="s">
        <v>11</v>
      </c>
      <c r="K2089" t="s">
        <v>42</v>
      </c>
      <c r="L2089" s="16" t="str">
        <f t="shared" si="32"/>
        <v>Nov</v>
      </c>
      <c r="M2089" s="16">
        <f>IF(D2089="?",$R$7,D2089)</f>
        <v>1993</v>
      </c>
      <c r="N2089" s="24" t="str">
        <f>IF(I2089="?",$R$12,I2089)</f>
        <v>tier - 2</v>
      </c>
      <c r="O2089" s="24" t="str">
        <f>IF(J2089="?",$R$18,J2089)</f>
        <v>tier - 2</v>
      </c>
    </row>
    <row r="2090" spans="3:15" x14ac:dyDescent="0.35">
      <c r="C2090" t="s">
        <v>2115</v>
      </c>
      <c r="D2090">
        <v>2004</v>
      </c>
      <c r="E2090" t="s">
        <v>15</v>
      </c>
      <c r="F2090">
        <v>1</v>
      </c>
      <c r="G2090">
        <v>0</v>
      </c>
      <c r="H2090">
        <v>33732.69</v>
      </c>
      <c r="I2090" t="s">
        <v>16</v>
      </c>
      <c r="J2090" t="s">
        <v>16</v>
      </c>
      <c r="K2090" t="s">
        <v>356</v>
      </c>
      <c r="L2090" s="16" t="str">
        <f t="shared" si="32"/>
        <v>Nov</v>
      </c>
      <c r="M2090" s="16">
        <f>IF(D2090="?",$R$7,D2090)</f>
        <v>2004</v>
      </c>
      <c r="N2090" s="24" t="str">
        <f>IF(I2090="?",$R$12,I2090)</f>
        <v>tier - 1</v>
      </c>
      <c r="O2090" s="24" t="str">
        <f>IF(J2090="?",$R$18,J2090)</f>
        <v>tier - 1</v>
      </c>
    </row>
    <row r="2091" spans="3:15" x14ac:dyDescent="0.35">
      <c r="C2091" t="s">
        <v>2116</v>
      </c>
      <c r="D2091">
        <v>2003</v>
      </c>
      <c r="E2091" t="s">
        <v>20</v>
      </c>
      <c r="F2091">
        <v>12</v>
      </c>
      <c r="G2091">
        <v>0</v>
      </c>
      <c r="H2091">
        <v>33750.29</v>
      </c>
      <c r="I2091" t="s">
        <v>16</v>
      </c>
      <c r="J2091" t="s">
        <v>12</v>
      </c>
      <c r="K2091" t="s">
        <v>23</v>
      </c>
      <c r="L2091" s="16" t="str">
        <f t="shared" si="32"/>
        <v>Sep</v>
      </c>
      <c r="M2091" s="16">
        <f>IF(D2091="?",$R$7,D2091)</f>
        <v>2003</v>
      </c>
      <c r="N2091" s="24" t="str">
        <f>IF(I2091="?",$R$12,I2091)</f>
        <v>tier - 1</v>
      </c>
      <c r="O2091" s="24" t="str">
        <f>IF(J2091="?",$R$18,J2091)</f>
        <v>tier - 3</v>
      </c>
    </row>
    <row r="2092" spans="3:15" x14ac:dyDescent="0.35">
      <c r="C2092" t="s">
        <v>2117</v>
      </c>
      <c r="D2092">
        <v>1962</v>
      </c>
      <c r="E2092" t="s">
        <v>30</v>
      </c>
      <c r="F2092">
        <v>11</v>
      </c>
      <c r="G2092">
        <v>0</v>
      </c>
      <c r="H2092">
        <v>33753.32</v>
      </c>
      <c r="I2092" t="s">
        <v>16</v>
      </c>
      <c r="J2092" t="s">
        <v>12</v>
      </c>
      <c r="K2092" t="s">
        <v>42</v>
      </c>
      <c r="L2092" s="16" t="str">
        <f t="shared" si="32"/>
        <v>Dec</v>
      </c>
      <c r="M2092" s="16">
        <f>IF(D2092="?",$R$7,D2092)</f>
        <v>1962</v>
      </c>
      <c r="N2092" s="24" t="str">
        <f>IF(I2092="?",$R$12,I2092)</f>
        <v>tier - 1</v>
      </c>
      <c r="O2092" s="24" t="str">
        <f>IF(J2092="?",$R$18,J2092)</f>
        <v>tier - 3</v>
      </c>
    </row>
    <row r="2093" spans="3:15" x14ac:dyDescent="0.35">
      <c r="C2093" t="s">
        <v>2118</v>
      </c>
      <c r="D2093">
        <v>2000</v>
      </c>
      <c r="E2093" t="s">
        <v>37</v>
      </c>
      <c r="F2093">
        <v>26</v>
      </c>
      <c r="G2093">
        <v>0</v>
      </c>
      <c r="H2093">
        <v>33829.39</v>
      </c>
      <c r="I2093" t="s">
        <v>11</v>
      </c>
      <c r="J2093" t="s">
        <v>12</v>
      </c>
      <c r="K2093" t="s">
        <v>42</v>
      </c>
      <c r="L2093" s="16" t="str">
        <f t="shared" si="32"/>
        <v>Oct</v>
      </c>
      <c r="M2093" s="16">
        <f>IF(D2093="?",$R$7,D2093)</f>
        <v>2000</v>
      </c>
      <c r="N2093" s="24" t="str">
        <f>IF(I2093="?",$R$12,I2093)</f>
        <v>tier - 2</v>
      </c>
      <c r="O2093" s="24" t="str">
        <f>IF(J2093="?",$R$18,J2093)</f>
        <v>tier - 3</v>
      </c>
    </row>
    <row r="2094" spans="3:15" x14ac:dyDescent="0.35">
      <c r="C2094" t="s">
        <v>2119</v>
      </c>
      <c r="D2094">
        <v>1997</v>
      </c>
      <c r="E2094" t="s">
        <v>35</v>
      </c>
      <c r="F2094">
        <v>9</v>
      </c>
      <c r="G2094">
        <v>0</v>
      </c>
      <c r="H2094">
        <v>33900.65</v>
      </c>
      <c r="I2094" t="s">
        <v>11</v>
      </c>
      <c r="J2094" t="s">
        <v>12</v>
      </c>
      <c r="K2094" t="s">
        <v>42</v>
      </c>
      <c r="L2094" s="16" t="str">
        <f t="shared" si="32"/>
        <v>Aug</v>
      </c>
      <c r="M2094" s="16">
        <f>IF(D2094="?",$R$7,D2094)</f>
        <v>1997</v>
      </c>
      <c r="N2094" s="24" t="str">
        <f>IF(I2094="?",$R$12,I2094)</f>
        <v>tier - 2</v>
      </c>
      <c r="O2094" s="24" t="str">
        <f>IF(J2094="?",$R$18,J2094)</f>
        <v>tier - 3</v>
      </c>
    </row>
    <row r="2095" spans="3:15" x14ac:dyDescent="0.35">
      <c r="C2095" t="s">
        <v>2120</v>
      </c>
      <c r="D2095">
        <v>2000</v>
      </c>
      <c r="E2095" t="s">
        <v>30</v>
      </c>
      <c r="F2095">
        <v>27</v>
      </c>
      <c r="G2095">
        <v>0</v>
      </c>
      <c r="H2095">
        <v>33907.550000000003</v>
      </c>
      <c r="I2095" t="s">
        <v>11</v>
      </c>
      <c r="J2095" t="s">
        <v>11</v>
      </c>
      <c r="K2095" t="s">
        <v>23</v>
      </c>
      <c r="L2095" s="16" t="str">
        <f t="shared" si="32"/>
        <v>Dec</v>
      </c>
      <c r="M2095" s="16">
        <f>IF(D2095="?",$R$7,D2095)</f>
        <v>2000</v>
      </c>
      <c r="N2095" s="24" t="str">
        <f>IF(I2095="?",$R$12,I2095)</f>
        <v>tier - 2</v>
      </c>
      <c r="O2095" s="24" t="str">
        <f>IF(J2095="?",$R$18,J2095)</f>
        <v>tier - 2</v>
      </c>
    </row>
    <row r="2096" spans="3:15" x14ac:dyDescent="0.35">
      <c r="C2096" t="s">
        <v>2121</v>
      </c>
      <c r="D2096">
        <v>1994</v>
      </c>
      <c r="E2096" t="s">
        <v>20</v>
      </c>
      <c r="F2096">
        <v>25</v>
      </c>
      <c r="G2096">
        <v>0</v>
      </c>
      <c r="H2096">
        <v>33975.47</v>
      </c>
      <c r="I2096" t="s">
        <v>11</v>
      </c>
      <c r="J2096" t="s">
        <v>11</v>
      </c>
      <c r="K2096" t="s">
        <v>42</v>
      </c>
      <c r="L2096" s="16" t="str">
        <f t="shared" si="32"/>
        <v>Sep</v>
      </c>
      <c r="M2096" s="16">
        <f>IF(D2096="?",$R$7,D2096)</f>
        <v>1994</v>
      </c>
      <c r="N2096" s="24" t="str">
        <f>IF(I2096="?",$R$12,I2096)</f>
        <v>tier - 2</v>
      </c>
      <c r="O2096" s="24" t="str">
        <f>IF(J2096="?",$R$18,J2096)</f>
        <v>tier - 2</v>
      </c>
    </row>
    <row r="2097" spans="3:15" x14ac:dyDescent="0.35">
      <c r="C2097" t="s">
        <v>2122</v>
      </c>
      <c r="D2097">
        <v>1972</v>
      </c>
      <c r="E2097" t="s">
        <v>10</v>
      </c>
      <c r="F2097">
        <v>26</v>
      </c>
      <c r="G2097">
        <v>0</v>
      </c>
      <c r="H2097">
        <v>34053.360000000001</v>
      </c>
      <c r="I2097" t="s">
        <v>11</v>
      </c>
      <c r="J2097" t="s">
        <v>11</v>
      </c>
      <c r="K2097" t="s">
        <v>42</v>
      </c>
      <c r="L2097" s="16" t="str">
        <f t="shared" si="32"/>
        <v>Jul</v>
      </c>
      <c r="M2097" s="16">
        <f>IF(D2097="?",$R$7,D2097)</f>
        <v>1972</v>
      </c>
      <c r="N2097" s="24" t="str">
        <f>IF(I2097="?",$R$12,I2097)</f>
        <v>tier - 2</v>
      </c>
      <c r="O2097" s="24" t="str">
        <f>IF(J2097="?",$R$18,J2097)</f>
        <v>tier - 2</v>
      </c>
    </row>
    <row r="2098" spans="3:15" x14ac:dyDescent="0.35">
      <c r="C2098" t="s">
        <v>2123</v>
      </c>
      <c r="D2098">
        <v>2002</v>
      </c>
      <c r="E2098" t="s">
        <v>30</v>
      </c>
      <c r="F2098">
        <v>26</v>
      </c>
      <c r="G2098">
        <v>0</v>
      </c>
      <c r="H2098">
        <v>34084.68</v>
      </c>
      <c r="I2098" t="s">
        <v>11</v>
      </c>
      <c r="J2098" t="s">
        <v>12</v>
      </c>
      <c r="K2098" t="s">
        <v>42</v>
      </c>
      <c r="L2098" s="16" t="str">
        <f t="shared" si="32"/>
        <v>Dec</v>
      </c>
      <c r="M2098" s="16">
        <f>IF(D2098="?",$R$7,D2098)</f>
        <v>2002</v>
      </c>
      <c r="N2098" s="24" t="str">
        <f>IF(I2098="?",$R$12,I2098)</f>
        <v>tier - 2</v>
      </c>
      <c r="O2098" s="24" t="str">
        <f>IF(J2098="?",$R$18,J2098)</f>
        <v>tier - 3</v>
      </c>
    </row>
    <row r="2099" spans="3:15" x14ac:dyDescent="0.35">
      <c r="C2099" t="s">
        <v>2124</v>
      </c>
      <c r="D2099">
        <v>1999</v>
      </c>
      <c r="E2099" t="s">
        <v>15</v>
      </c>
      <c r="F2099">
        <v>6</v>
      </c>
      <c r="G2099">
        <v>0</v>
      </c>
      <c r="H2099">
        <v>34166.269999999997</v>
      </c>
      <c r="I2099" t="s">
        <v>11</v>
      </c>
      <c r="J2099" t="s">
        <v>12</v>
      </c>
      <c r="K2099" t="s">
        <v>42</v>
      </c>
      <c r="L2099" s="16" t="str">
        <f t="shared" si="32"/>
        <v>Nov</v>
      </c>
      <c r="M2099" s="16">
        <f>IF(D2099="?",$R$7,D2099)</f>
        <v>1999</v>
      </c>
      <c r="N2099" s="24" t="str">
        <f>IF(I2099="?",$R$12,I2099)</f>
        <v>tier - 2</v>
      </c>
      <c r="O2099" s="24" t="str">
        <f>IF(J2099="?",$R$18,J2099)</f>
        <v>tier - 3</v>
      </c>
    </row>
    <row r="2100" spans="3:15" x14ac:dyDescent="0.35">
      <c r="C2100" t="s">
        <v>2125</v>
      </c>
      <c r="D2100">
        <v>1971</v>
      </c>
      <c r="E2100" t="s">
        <v>35</v>
      </c>
      <c r="F2100">
        <v>25</v>
      </c>
      <c r="G2100">
        <v>0</v>
      </c>
      <c r="H2100">
        <v>34205.07</v>
      </c>
      <c r="I2100" t="s">
        <v>11</v>
      </c>
      <c r="J2100" t="s">
        <v>11</v>
      </c>
      <c r="K2100" t="s">
        <v>42</v>
      </c>
      <c r="L2100" s="16" t="str">
        <f t="shared" si="32"/>
        <v>Aug</v>
      </c>
      <c r="M2100" s="16">
        <f>IF(D2100="?",$R$7,D2100)</f>
        <v>1971</v>
      </c>
      <c r="N2100" s="24" t="str">
        <f>IF(I2100="?",$R$12,I2100)</f>
        <v>tier - 2</v>
      </c>
      <c r="O2100" s="24" t="str">
        <f>IF(J2100="?",$R$18,J2100)</f>
        <v>tier - 2</v>
      </c>
    </row>
    <row r="2101" spans="3:15" x14ac:dyDescent="0.35">
      <c r="C2101" t="s">
        <v>2126</v>
      </c>
      <c r="D2101">
        <v>1975</v>
      </c>
      <c r="E2101" t="s">
        <v>10</v>
      </c>
      <c r="F2101">
        <v>21</v>
      </c>
      <c r="G2101">
        <v>1</v>
      </c>
      <c r="H2101">
        <v>34210.33</v>
      </c>
      <c r="I2101" t="s">
        <v>11</v>
      </c>
      <c r="J2101" t="s">
        <v>16</v>
      </c>
      <c r="K2101" t="s">
        <v>23</v>
      </c>
      <c r="L2101" s="16" t="str">
        <f t="shared" si="32"/>
        <v>Jul</v>
      </c>
      <c r="M2101" s="16">
        <f>IF(D2101="?",$R$7,D2101)</f>
        <v>1975</v>
      </c>
      <c r="N2101" s="24" t="str">
        <f>IF(I2101="?",$R$12,I2101)</f>
        <v>tier - 2</v>
      </c>
      <c r="O2101" s="24" t="str">
        <f>IF(J2101="?",$R$18,J2101)</f>
        <v>tier - 1</v>
      </c>
    </row>
    <row r="2102" spans="3:15" x14ac:dyDescent="0.35">
      <c r="C2102" t="s">
        <v>2127</v>
      </c>
      <c r="D2102">
        <v>1962</v>
      </c>
      <c r="E2102" t="s">
        <v>10</v>
      </c>
      <c r="F2102">
        <v>5</v>
      </c>
      <c r="G2102">
        <v>0</v>
      </c>
      <c r="H2102">
        <v>34218.019999999997</v>
      </c>
      <c r="I2102" t="s">
        <v>16</v>
      </c>
      <c r="J2102" t="s">
        <v>16</v>
      </c>
      <c r="K2102" t="s">
        <v>42</v>
      </c>
      <c r="L2102" s="16" t="str">
        <f t="shared" si="32"/>
        <v>Jul</v>
      </c>
      <c r="M2102" s="16">
        <f>IF(D2102="?",$R$7,D2102)</f>
        <v>1962</v>
      </c>
      <c r="N2102" s="24" t="str">
        <f>IF(I2102="?",$R$12,I2102)</f>
        <v>tier - 1</v>
      </c>
      <c r="O2102" s="24" t="str">
        <f>IF(J2102="?",$R$18,J2102)</f>
        <v>tier - 1</v>
      </c>
    </row>
    <row r="2103" spans="3:15" x14ac:dyDescent="0.35">
      <c r="C2103" t="s">
        <v>2128</v>
      </c>
      <c r="D2103">
        <v>1998</v>
      </c>
      <c r="E2103" t="s">
        <v>18</v>
      </c>
      <c r="F2103">
        <v>11</v>
      </c>
      <c r="G2103">
        <v>0</v>
      </c>
      <c r="H2103">
        <v>34254.050000000003</v>
      </c>
      <c r="I2103" t="s">
        <v>16</v>
      </c>
      <c r="J2103" t="s">
        <v>12</v>
      </c>
      <c r="K2103" t="s">
        <v>166</v>
      </c>
      <c r="L2103" s="16" t="str">
        <f t="shared" si="32"/>
        <v>Jun</v>
      </c>
      <c r="M2103" s="16">
        <f>IF(D2103="?",$R$7,D2103)</f>
        <v>1998</v>
      </c>
      <c r="N2103" s="24" t="str">
        <f>IF(I2103="?",$R$12,I2103)</f>
        <v>tier - 1</v>
      </c>
      <c r="O2103" s="24" t="str">
        <f>IF(J2103="?",$R$18,J2103)</f>
        <v>tier - 3</v>
      </c>
    </row>
    <row r="2104" spans="3:15" x14ac:dyDescent="0.35">
      <c r="C2104" t="s">
        <v>2129</v>
      </c>
      <c r="D2104">
        <v>1995</v>
      </c>
      <c r="E2104" t="s">
        <v>37</v>
      </c>
      <c r="F2104">
        <v>30</v>
      </c>
      <c r="G2104">
        <v>0</v>
      </c>
      <c r="H2104">
        <v>34289.43</v>
      </c>
      <c r="I2104" t="s">
        <v>16</v>
      </c>
      <c r="J2104" t="s">
        <v>16</v>
      </c>
      <c r="K2104" t="s">
        <v>42</v>
      </c>
      <c r="L2104" s="16" t="str">
        <f t="shared" si="32"/>
        <v>Oct</v>
      </c>
      <c r="M2104" s="16">
        <f>IF(D2104="?",$R$7,D2104)</f>
        <v>1995</v>
      </c>
      <c r="N2104" s="24" t="str">
        <f>IF(I2104="?",$R$12,I2104)</f>
        <v>tier - 1</v>
      </c>
      <c r="O2104" s="24" t="str">
        <f>IF(J2104="?",$R$18,J2104)</f>
        <v>tier - 1</v>
      </c>
    </row>
    <row r="2105" spans="3:15" x14ac:dyDescent="0.35">
      <c r="C2105" t="s">
        <v>2130</v>
      </c>
      <c r="D2105">
        <v>1986</v>
      </c>
      <c r="E2105" t="s">
        <v>37</v>
      </c>
      <c r="F2105">
        <v>11</v>
      </c>
      <c r="G2105">
        <v>3</v>
      </c>
      <c r="H2105">
        <v>34293.120000000003</v>
      </c>
      <c r="I2105" t="s">
        <v>16</v>
      </c>
      <c r="J2105" t="s">
        <v>11</v>
      </c>
      <c r="K2105" t="s">
        <v>42</v>
      </c>
      <c r="L2105" s="16" t="str">
        <f t="shared" si="32"/>
        <v>Oct</v>
      </c>
      <c r="M2105" s="16">
        <f>IF(D2105="?",$R$7,D2105)</f>
        <v>1986</v>
      </c>
      <c r="N2105" s="24" t="str">
        <f>IF(I2105="?",$R$12,I2105)</f>
        <v>tier - 1</v>
      </c>
      <c r="O2105" s="24" t="str">
        <f>IF(J2105="?",$R$18,J2105)</f>
        <v>tier - 2</v>
      </c>
    </row>
    <row r="2106" spans="3:15" x14ac:dyDescent="0.35">
      <c r="C2106" t="s">
        <v>2131</v>
      </c>
      <c r="D2106">
        <v>2004</v>
      </c>
      <c r="E2106" t="s">
        <v>15</v>
      </c>
      <c r="F2106">
        <v>1</v>
      </c>
      <c r="G2106">
        <v>2</v>
      </c>
      <c r="H2106">
        <v>34303.17</v>
      </c>
      <c r="I2106" t="s">
        <v>16</v>
      </c>
      <c r="J2106" t="s">
        <v>12</v>
      </c>
      <c r="K2106" t="s">
        <v>13</v>
      </c>
      <c r="L2106" s="16" t="str">
        <f t="shared" si="32"/>
        <v>Nov</v>
      </c>
      <c r="M2106" s="16">
        <f>IF(D2106="?",$R$7,D2106)</f>
        <v>2004</v>
      </c>
      <c r="N2106" s="24" t="str">
        <f>IF(I2106="?",$R$12,I2106)</f>
        <v>tier - 1</v>
      </c>
      <c r="O2106" s="24" t="str">
        <f>IF(J2106="?",$R$18,J2106)</f>
        <v>tier - 3</v>
      </c>
    </row>
    <row r="2107" spans="3:15" x14ac:dyDescent="0.35">
      <c r="C2107" t="s">
        <v>2132</v>
      </c>
      <c r="D2107">
        <v>1983</v>
      </c>
      <c r="E2107" t="s">
        <v>37</v>
      </c>
      <c r="F2107">
        <v>2</v>
      </c>
      <c r="G2107">
        <v>3</v>
      </c>
      <c r="H2107">
        <v>34307.22</v>
      </c>
      <c r="I2107" t="s">
        <v>11</v>
      </c>
      <c r="J2107" t="s">
        <v>11</v>
      </c>
      <c r="K2107" t="s">
        <v>23</v>
      </c>
      <c r="L2107" s="16" t="str">
        <f t="shared" si="32"/>
        <v>Oct</v>
      </c>
      <c r="M2107" s="16">
        <f>IF(D2107="?",$R$7,D2107)</f>
        <v>1983</v>
      </c>
      <c r="N2107" s="24" t="str">
        <f>IF(I2107="?",$R$12,I2107)</f>
        <v>tier - 2</v>
      </c>
      <c r="O2107" s="24" t="str">
        <f>IF(J2107="?",$R$18,J2107)</f>
        <v>tier - 2</v>
      </c>
    </row>
    <row r="2108" spans="3:15" x14ac:dyDescent="0.35">
      <c r="C2108" t="s">
        <v>2133</v>
      </c>
      <c r="D2108">
        <v>1984</v>
      </c>
      <c r="E2108" t="s">
        <v>37</v>
      </c>
      <c r="F2108">
        <v>1</v>
      </c>
      <c r="G2108">
        <v>3</v>
      </c>
      <c r="H2108">
        <v>34402.22</v>
      </c>
      <c r="I2108" t="s">
        <v>11</v>
      </c>
      <c r="J2108" t="s">
        <v>12</v>
      </c>
      <c r="K2108" t="s">
        <v>42</v>
      </c>
      <c r="L2108" s="16" t="str">
        <f t="shared" si="32"/>
        <v>Oct</v>
      </c>
      <c r="M2108" s="16">
        <f>IF(D2108="?",$R$7,D2108)</f>
        <v>1984</v>
      </c>
      <c r="N2108" s="24" t="str">
        <f>IF(I2108="?",$R$12,I2108)</f>
        <v>tier - 2</v>
      </c>
      <c r="O2108" s="24" t="str">
        <f>IF(J2108="?",$R$18,J2108)</f>
        <v>tier - 3</v>
      </c>
    </row>
    <row r="2109" spans="3:15" x14ac:dyDescent="0.35">
      <c r="C2109" t="s">
        <v>2134</v>
      </c>
      <c r="D2109">
        <v>2003</v>
      </c>
      <c r="E2109" t="s">
        <v>37</v>
      </c>
      <c r="F2109">
        <v>5</v>
      </c>
      <c r="G2109">
        <v>0</v>
      </c>
      <c r="H2109">
        <v>34439.86</v>
      </c>
      <c r="I2109" t="s">
        <v>11</v>
      </c>
      <c r="J2109" t="s">
        <v>16</v>
      </c>
      <c r="K2109" t="s">
        <v>13</v>
      </c>
      <c r="L2109" s="16" t="str">
        <f t="shared" si="32"/>
        <v>Oct</v>
      </c>
      <c r="M2109" s="16">
        <f>IF(D2109="?",$R$7,D2109)</f>
        <v>2003</v>
      </c>
      <c r="N2109" s="24" t="str">
        <f>IF(I2109="?",$R$12,I2109)</f>
        <v>tier - 2</v>
      </c>
      <c r="O2109" s="24" t="str">
        <f>IF(J2109="?",$R$18,J2109)</f>
        <v>tier - 1</v>
      </c>
    </row>
    <row r="2110" spans="3:15" x14ac:dyDescent="0.35">
      <c r="C2110" t="s">
        <v>2135</v>
      </c>
      <c r="D2110">
        <v>1990</v>
      </c>
      <c r="E2110" t="s">
        <v>20</v>
      </c>
      <c r="F2110">
        <v>24</v>
      </c>
      <c r="G2110">
        <v>3</v>
      </c>
      <c r="H2110">
        <v>34456.269999999997</v>
      </c>
      <c r="I2110" t="s">
        <v>16</v>
      </c>
      <c r="J2110" t="s">
        <v>11</v>
      </c>
      <c r="K2110" t="s">
        <v>42</v>
      </c>
      <c r="L2110" s="16" t="str">
        <f t="shared" si="32"/>
        <v>Sep</v>
      </c>
      <c r="M2110" s="16">
        <f>IF(D2110="?",$R$7,D2110)</f>
        <v>1990</v>
      </c>
      <c r="N2110" s="24" t="str">
        <f>IF(I2110="?",$R$12,I2110)</f>
        <v>tier - 1</v>
      </c>
      <c r="O2110" s="24" t="str">
        <f>IF(J2110="?",$R$18,J2110)</f>
        <v>tier - 2</v>
      </c>
    </row>
    <row r="2111" spans="3:15" x14ac:dyDescent="0.35">
      <c r="C2111" t="s">
        <v>2136</v>
      </c>
      <c r="D2111">
        <v>1998</v>
      </c>
      <c r="E2111" t="s">
        <v>18</v>
      </c>
      <c r="F2111">
        <v>24</v>
      </c>
      <c r="G2111">
        <v>0</v>
      </c>
      <c r="H2111">
        <v>34472.839999999997</v>
      </c>
      <c r="I2111" t="s">
        <v>16</v>
      </c>
      <c r="J2111" t="s">
        <v>12</v>
      </c>
      <c r="K2111" t="s">
        <v>42</v>
      </c>
      <c r="L2111" s="16" t="str">
        <f t="shared" si="32"/>
        <v>Jun</v>
      </c>
      <c r="M2111" s="16">
        <f>IF(D2111="?",$R$7,D2111)</f>
        <v>1998</v>
      </c>
      <c r="N2111" s="24" t="str">
        <f>IF(I2111="?",$R$12,I2111)</f>
        <v>tier - 1</v>
      </c>
      <c r="O2111" s="24" t="str">
        <f>IF(J2111="?",$R$18,J2111)</f>
        <v>tier - 3</v>
      </c>
    </row>
    <row r="2112" spans="3:15" x14ac:dyDescent="0.35">
      <c r="C2112" t="s">
        <v>2137</v>
      </c>
      <c r="D2112">
        <v>1976</v>
      </c>
      <c r="E2112" t="s">
        <v>15</v>
      </c>
      <c r="F2112">
        <v>25</v>
      </c>
      <c r="G2112">
        <v>2</v>
      </c>
      <c r="H2112">
        <v>34543.39</v>
      </c>
      <c r="I2112" t="s">
        <v>11</v>
      </c>
      <c r="J2112" t="s">
        <v>12</v>
      </c>
      <c r="K2112" t="s">
        <v>42</v>
      </c>
      <c r="L2112" s="16" t="str">
        <f t="shared" si="32"/>
        <v>Nov</v>
      </c>
      <c r="M2112" s="16">
        <f>IF(D2112="?",$R$7,D2112)</f>
        <v>1976</v>
      </c>
      <c r="N2112" s="24" t="str">
        <f>IF(I2112="?",$R$12,I2112)</f>
        <v>tier - 2</v>
      </c>
      <c r="O2112" s="24" t="str">
        <f>IF(J2112="?",$R$18,J2112)</f>
        <v>tier - 3</v>
      </c>
    </row>
    <row r="2113" spans="3:15" x14ac:dyDescent="0.35">
      <c r="C2113" t="s">
        <v>2138</v>
      </c>
      <c r="D2113">
        <v>2004</v>
      </c>
      <c r="E2113" t="s">
        <v>37</v>
      </c>
      <c r="F2113">
        <v>9</v>
      </c>
      <c r="G2113">
        <v>0</v>
      </c>
      <c r="H2113">
        <v>34617.839999999997</v>
      </c>
      <c r="I2113" t="s">
        <v>16</v>
      </c>
      <c r="J2113" t="s">
        <v>12</v>
      </c>
      <c r="K2113" t="s">
        <v>168</v>
      </c>
      <c r="L2113" s="16" t="str">
        <f t="shared" si="32"/>
        <v>Oct</v>
      </c>
      <c r="M2113" s="16">
        <f>IF(D2113="?",$R$7,D2113)</f>
        <v>2004</v>
      </c>
      <c r="N2113" s="24" t="str">
        <f>IF(I2113="?",$R$12,I2113)</f>
        <v>tier - 1</v>
      </c>
      <c r="O2113" s="24" t="str">
        <f>IF(J2113="?",$R$18,J2113)</f>
        <v>tier - 3</v>
      </c>
    </row>
    <row r="2114" spans="3:15" x14ac:dyDescent="0.35">
      <c r="C2114" t="s">
        <v>2139</v>
      </c>
      <c r="D2114">
        <v>1994</v>
      </c>
      <c r="E2114" t="s">
        <v>10</v>
      </c>
      <c r="F2114">
        <v>7</v>
      </c>
      <c r="G2114">
        <v>0</v>
      </c>
      <c r="H2114">
        <v>34672.15</v>
      </c>
      <c r="I2114" t="s">
        <v>16</v>
      </c>
      <c r="J2114" t="s">
        <v>12</v>
      </c>
      <c r="K2114" t="s">
        <v>13</v>
      </c>
      <c r="L2114" s="16" t="str">
        <f t="shared" si="32"/>
        <v>Jul</v>
      </c>
      <c r="M2114" s="16">
        <f>IF(D2114="?",$R$7,D2114)</f>
        <v>1994</v>
      </c>
      <c r="N2114" s="24" t="str">
        <f>IF(I2114="?",$R$12,I2114)</f>
        <v>tier - 1</v>
      </c>
      <c r="O2114" s="24" t="str">
        <f>IF(J2114="?",$R$18,J2114)</f>
        <v>tier - 3</v>
      </c>
    </row>
    <row r="2115" spans="3:15" x14ac:dyDescent="0.35">
      <c r="C2115" t="s">
        <v>2140</v>
      </c>
      <c r="D2115">
        <v>2003</v>
      </c>
      <c r="E2115" t="s">
        <v>10</v>
      </c>
      <c r="F2115">
        <v>3</v>
      </c>
      <c r="G2115">
        <v>0</v>
      </c>
      <c r="H2115">
        <v>34779.620000000003</v>
      </c>
      <c r="I2115" t="s">
        <v>16</v>
      </c>
      <c r="J2115" t="s">
        <v>11</v>
      </c>
      <c r="K2115" t="s">
        <v>42</v>
      </c>
      <c r="L2115" s="16" t="str">
        <f t="shared" si="32"/>
        <v>Jul</v>
      </c>
      <c r="M2115" s="16">
        <f>IF(D2115="?",$R$7,D2115)</f>
        <v>2003</v>
      </c>
      <c r="N2115" s="24" t="str">
        <f>IF(I2115="?",$R$12,I2115)</f>
        <v>tier - 1</v>
      </c>
      <c r="O2115" s="24" t="str">
        <f>IF(J2115="?",$R$18,J2115)</f>
        <v>tier - 2</v>
      </c>
    </row>
    <row r="2116" spans="3:15" x14ac:dyDescent="0.35">
      <c r="C2116" t="s">
        <v>2141</v>
      </c>
      <c r="D2116">
        <v>1995</v>
      </c>
      <c r="E2116" t="s">
        <v>30</v>
      </c>
      <c r="F2116">
        <v>27</v>
      </c>
      <c r="G2116">
        <v>1</v>
      </c>
      <c r="H2116">
        <v>34806.47</v>
      </c>
      <c r="I2116" t="s">
        <v>16</v>
      </c>
      <c r="J2116" t="s">
        <v>11</v>
      </c>
      <c r="K2116" t="s">
        <v>13</v>
      </c>
      <c r="L2116" s="16" t="str">
        <f t="shared" si="32"/>
        <v>Dec</v>
      </c>
      <c r="M2116" s="16">
        <f>IF(D2116="?",$R$7,D2116)</f>
        <v>1995</v>
      </c>
      <c r="N2116" s="24" t="str">
        <f>IF(I2116="?",$R$12,I2116)</f>
        <v>tier - 1</v>
      </c>
      <c r="O2116" s="24" t="str">
        <f>IF(J2116="?",$R$18,J2116)</f>
        <v>tier - 2</v>
      </c>
    </row>
    <row r="2117" spans="3:15" x14ac:dyDescent="0.35">
      <c r="C2117" t="s">
        <v>2142</v>
      </c>
      <c r="D2117">
        <v>2003</v>
      </c>
      <c r="E2117" t="s">
        <v>20</v>
      </c>
      <c r="F2117">
        <v>17</v>
      </c>
      <c r="G2117">
        <v>0</v>
      </c>
      <c r="H2117">
        <v>34828.65</v>
      </c>
      <c r="I2117" t="s">
        <v>16</v>
      </c>
      <c r="J2117" t="s">
        <v>12</v>
      </c>
      <c r="K2117" t="s">
        <v>42</v>
      </c>
      <c r="L2117" s="16" t="str">
        <f t="shared" si="32"/>
        <v>Sep</v>
      </c>
      <c r="M2117" s="16">
        <f>IF(D2117="?",$R$7,D2117)</f>
        <v>2003</v>
      </c>
      <c r="N2117" s="24" t="str">
        <f>IF(I2117="?",$R$12,I2117)</f>
        <v>tier - 1</v>
      </c>
      <c r="O2117" s="24" t="str">
        <f>IF(J2117="?",$R$18,J2117)</f>
        <v>tier - 3</v>
      </c>
    </row>
    <row r="2118" spans="3:15" x14ac:dyDescent="0.35">
      <c r="C2118" t="s">
        <v>2143</v>
      </c>
      <c r="D2118">
        <v>1995</v>
      </c>
      <c r="E2118" t="s">
        <v>37</v>
      </c>
      <c r="F2118">
        <v>17</v>
      </c>
      <c r="G2118">
        <v>0</v>
      </c>
      <c r="H2118">
        <v>34838.870000000003</v>
      </c>
      <c r="I2118" t="s">
        <v>11</v>
      </c>
      <c r="J2118" t="s">
        <v>12</v>
      </c>
      <c r="K2118" t="s">
        <v>42</v>
      </c>
      <c r="L2118" s="16" t="str">
        <f t="shared" si="32"/>
        <v>Oct</v>
      </c>
      <c r="M2118" s="16">
        <f>IF(D2118="?",$R$7,D2118)</f>
        <v>1995</v>
      </c>
      <c r="N2118" s="24" t="str">
        <f>IF(I2118="?",$R$12,I2118)</f>
        <v>tier - 2</v>
      </c>
      <c r="O2118" s="24" t="str">
        <f>IF(J2118="?",$R$18,J2118)</f>
        <v>tier - 3</v>
      </c>
    </row>
    <row r="2119" spans="3:15" x14ac:dyDescent="0.35">
      <c r="C2119" t="s">
        <v>2144</v>
      </c>
      <c r="D2119">
        <v>1983</v>
      </c>
      <c r="E2119" t="s">
        <v>10</v>
      </c>
      <c r="F2119">
        <v>29</v>
      </c>
      <c r="G2119">
        <v>3</v>
      </c>
      <c r="H2119">
        <v>34940.61</v>
      </c>
      <c r="I2119" t="s">
        <v>11</v>
      </c>
      <c r="J2119" t="s">
        <v>12</v>
      </c>
      <c r="K2119" t="s">
        <v>42</v>
      </c>
      <c r="L2119" s="16" t="str">
        <f t="shared" si="32"/>
        <v>Jul</v>
      </c>
      <c r="M2119" s="16">
        <f>IF(D2119="?",$R$7,D2119)</f>
        <v>1983</v>
      </c>
      <c r="N2119" s="24" t="str">
        <f>IF(I2119="?",$R$12,I2119)</f>
        <v>tier - 2</v>
      </c>
      <c r="O2119" s="24" t="str">
        <f>IF(J2119="?",$R$18,J2119)</f>
        <v>tier - 3</v>
      </c>
    </row>
    <row r="2120" spans="3:15" x14ac:dyDescent="0.35">
      <c r="C2120" t="s">
        <v>2145</v>
      </c>
      <c r="D2120">
        <v>1967</v>
      </c>
      <c r="E2120" t="s">
        <v>37</v>
      </c>
      <c r="F2120">
        <v>7</v>
      </c>
      <c r="G2120">
        <v>0</v>
      </c>
      <c r="H2120">
        <v>34975.68</v>
      </c>
      <c r="I2120" t="s">
        <v>11</v>
      </c>
      <c r="J2120" t="s">
        <v>11</v>
      </c>
      <c r="K2120" t="s">
        <v>42</v>
      </c>
      <c r="L2120" s="16" t="str">
        <f t="shared" si="32"/>
        <v>Oct</v>
      </c>
      <c r="M2120" s="16">
        <f>IF(D2120="?",$R$7,D2120)</f>
        <v>1967</v>
      </c>
      <c r="N2120" s="24" t="str">
        <f>IF(I2120="?",$R$12,I2120)</f>
        <v>tier - 2</v>
      </c>
      <c r="O2120" s="24" t="str">
        <f>IF(J2120="?",$R$18,J2120)</f>
        <v>tier - 2</v>
      </c>
    </row>
    <row r="2121" spans="3:15" x14ac:dyDescent="0.35">
      <c r="C2121" t="s">
        <v>2146</v>
      </c>
      <c r="D2121">
        <v>1998</v>
      </c>
      <c r="E2121" t="s">
        <v>35</v>
      </c>
      <c r="F2121">
        <v>22</v>
      </c>
      <c r="G2121">
        <v>0</v>
      </c>
      <c r="H2121">
        <v>34976.42</v>
      </c>
      <c r="I2121" t="s">
        <v>11</v>
      </c>
      <c r="J2121" t="s">
        <v>16</v>
      </c>
      <c r="K2121" t="s">
        <v>42</v>
      </c>
      <c r="L2121" s="16" t="str">
        <f t="shared" ref="L2121:L2184" si="33">IF(E2121="?","SEP",E2121)</f>
        <v>Aug</v>
      </c>
      <c r="M2121" s="16">
        <f>IF(D2121="?",$R$7,D2121)</f>
        <v>1998</v>
      </c>
      <c r="N2121" s="24" t="str">
        <f>IF(I2121="?",$R$12,I2121)</f>
        <v>tier - 2</v>
      </c>
      <c r="O2121" s="24" t="str">
        <f>IF(J2121="?",$R$18,J2121)</f>
        <v>tier - 1</v>
      </c>
    </row>
    <row r="2122" spans="3:15" x14ac:dyDescent="0.35">
      <c r="C2122" t="s">
        <v>2147</v>
      </c>
      <c r="D2122">
        <v>1997</v>
      </c>
      <c r="E2122" t="s">
        <v>35</v>
      </c>
      <c r="F2122">
        <v>22</v>
      </c>
      <c r="G2122">
        <v>0</v>
      </c>
      <c r="H2122">
        <v>34979.86</v>
      </c>
      <c r="I2122" t="s">
        <v>11</v>
      </c>
      <c r="J2122" t="s">
        <v>11</v>
      </c>
      <c r="K2122" t="s">
        <v>42</v>
      </c>
      <c r="L2122" s="16" t="str">
        <f t="shared" si="33"/>
        <v>Aug</v>
      </c>
      <c r="M2122" s="16">
        <f>IF(D2122="?",$R$7,D2122)</f>
        <v>1997</v>
      </c>
      <c r="N2122" s="24" t="str">
        <f>IF(I2122="?",$R$12,I2122)</f>
        <v>tier - 2</v>
      </c>
      <c r="O2122" s="24" t="str">
        <f>IF(J2122="?",$R$18,J2122)</f>
        <v>tier - 2</v>
      </c>
    </row>
    <row r="2123" spans="3:15" x14ac:dyDescent="0.35">
      <c r="C2123" t="s">
        <v>2148</v>
      </c>
      <c r="D2123">
        <v>1982</v>
      </c>
      <c r="E2123" t="s">
        <v>10</v>
      </c>
      <c r="F2123">
        <v>5</v>
      </c>
      <c r="G2123">
        <v>3</v>
      </c>
      <c r="H2123">
        <v>35000.730000000003</v>
      </c>
      <c r="I2123" t="s">
        <v>11</v>
      </c>
      <c r="J2123" t="s">
        <v>12</v>
      </c>
      <c r="K2123" t="s">
        <v>42</v>
      </c>
      <c r="L2123" s="16" t="str">
        <f t="shared" si="33"/>
        <v>Jul</v>
      </c>
      <c r="M2123" s="16">
        <f>IF(D2123="?",$R$7,D2123)</f>
        <v>1982</v>
      </c>
      <c r="N2123" s="24" t="str">
        <f>IF(I2123="?",$R$12,I2123)</f>
        <v>tier - 2</v>
      </c>
      <c r="O2123" s="24" t="str">
        <f>IF(J2123="?",$R$18,J2123)</f>
        <v>tier - 3</v>
      </c>
    </row>
    <row r="2124" spans="3:15" x14ac:dyDescent="0.35">
      <c r="C2124" t="s">
        <v>2149</v>
      </c>
      <c r="D2124">
        <v>1975</v>
      </c>
      <c r="E2124" t="s">
        <v>35</v>
      </c>
      <c r="F2124">
        <v>29</v>
      </c>
      <c r="G2124">
        <v>1</v>
      </c>
      <c r="H2124">
        <v>35050.620000000003</v>
      </c>
      <c r="I2124" t="s">
        <v>11</v>
      </c>
      <c r="J2124" t="s">
        <v>16</v>
      </c>
      <c r="K2124" t="s">
        <v>42</v>
      </c>
      <c r="L2124" s="16" t="str">
        <f t="shared" si="33"/>
        <v>Aug</v>
      </c>
      <c r="M2124" s="16">
        <f>IF(D2124="?",$R$7,D2124)</f>
        <v>1975</v>
      </c>
      <c r="N2124" s="24" t="str">
        <f>IF(I2124="?",$R$12,I2124)</f>
        <v>tier - 2</v>
      </c>
      <c r="O2124" s="24" t="str">
        <f>IF(J2124="?",$R$18,J2124)</f>
        <v>tier - 1</v>
      </c>
    </row>
    <row r="2125" spans="3:15" x14ac:dyDescent="0.35">
      <c r="C2125" t="s">
        <v>2150</v>
      </c>
      <c r="D2125">
        <v>1977</v>
      </c>
      <c r="E2125" t="s">
        <v>18</v>
      </c>
      <c r="F2125">
        <v>29</v>
      </c>
      <c r="G2125">
        <v>0</v>
      </c>
      <c r="H2125">
        <v>35069.370000000003</v>
      </c>
      <c r="I2125" t="s">
        <v>16</v>
      </c>
      <c r="J2125" t="s">
        <v>16</v>
      </c>
      <c r="K2125" t="s">
        <v>356</v>
      </c>
      <c r="L2125" s="16" t="str">
        <f t="shared" si="33"/>
        <v>Jun</v>
      </c>
      <c r="M2125" s="16">
        <f>IF(D2125="?",$R$7,D2125)</f>
        <v>1977</v>
      </c>
      <c r="N2125" s="24" t="str">
        <f>IF(I2125="?",$R$12,I2125)</f>
        <v>tier - 1</v>
      </c>
      <c r="O2125" s="24" t="str">
        <f>IF(J2125="?",$R$18,J2125)</f>
        <v>tier - 1</v>
      </c>
    </row>
    <row r="2126" spans="3:15" x14ac:dyDescent="0.35">
      <c r="C2126" t="s">
        <v>2151</v>
      </c>
      <c r="D2126">
        <v>1998</v>
      </c>
      <c r="E2126" t="s">
        <v>30</v>
      </c>
      <c r="F2126">
        <v>22</v>
      </c>
      <c r="G2126">
        <v>0</v>
      </c>
      <c r="H2126">
        <v>35147.53</v>
      </c>
      <c r="I2126" t="s">
        <v>16</v>
      </c>
      <c r="J2126" t="s">
        <v>16</v>
      </c>
      <c r="K2126" t="s">
        <v>168</v>
      </c>
      <c r="L2126" s="16" t="str">
        <f t="shared" si="33"/>
        <v>Dec</v>
      </c>
      <c r="M2126" s="16">
        <f>IF(D2126="?",$R$7,D2126)</f>
        <v>1998</v>
      </c>
      <c r="N2126" s="24" t="str">
        <f>IF(I2126="?",$R$12,I2126)</f>
        <v>tier - 1</v>
      </c>
      <c r="O2126" s="24" t="str">
        <f>IF(J2126="?",$R$18,J2126)</f>
        <v>tier - 1</v>
      </c>
    </row>
    <row r="2127" spans="3:15" x14ac:dyDescent="0.35">
      <c r="C2127" t="s">
        <v>2152</v>
      </c>
      <c r="D2127">
        <v>1967</v>
      </c>
      <c r="E2127" t="s">
        <v>30</v>
      </c>
      <c r="F2127">
        <v>30</v>
      </c>
      <c r="G2127">
        <v>1</v>
      </c>
      <c r="H2127">
        <v>35160.129999999997</v>
      </c>
      <c r="I2127" t="s">
        <v>11</v>
      </c>
      <c r="J2127" t="s">
        <v>11</v>
      </c>
      <c r="K2127" t="s">
        <v>42</v>
      </c>
      <c r="L2127" s="16" t="str">
        <f t="shared" si="33"/>
        <v>Dec</v>
      </c>
      <c r="M2127" s="16">
        <f>IF(D2127="?",$R$7,D2127)</f>
        <v>1967</v>
      </c>
      <c r="N2127" s="24" t="str">
        <f>IF(I2127="?",$R$12,I2127)</f>
        <v>tier - 2</v>
      </c>
      <c r="O2127" s="24" t="str">
        <f>IF(J2127="?",$R$18,J2127)</f>
        <v>tier - 2</v>
      </c>
    </row>
    <row r="2128" spans="3:15" x14ac:dyDescent="0.35">
      <c r="C2128" t="s">
        <v>2153</v>
      </c>
      <c r="D2128">
        <v>1997</v>
      </c>
      <c r="E2128" t="s">
        <v>10</v>
      </c>
      <c r="F2128">
        <v>9</v>
      </c>
      <c r="G2128">
        <v>0</v>
      </c>
      <c r="H2128">
        <v>35302.089999999997</v>
      </c>
      <c r="I2128" t="s">
        <v>16</v>
      </c>
      <c r="J2128" t="s">
        <v>11</v>
      </c>
      <c r="K2128" t="s">
        <v>42</v>
      </c>
      <c r="L2128" s="16" t="str">
        <f t="shared" si="33"/>
        <v>Jul</v>
      </c>
      <c r="M2128" s="16">
        <f>IF(D2128="?",$R$7,D2128)</f>
        <v>1997</v>
      </c>
      <c r="N2128" s="24" t="str">
        <f>IF(I2128="?",$R$12,I2128)</f>
        <v>tier - 1</v>
      </c>
      <c r="O2128" s="24" t="str">
        <f>IF(J2128="?",$R$18,J2128)</f>
        <v>tier - 2</v>
      </c>
    </row>
    <row r="2129" spans="3:15" x14ac:dyDescent="0.35">
      <c r="C2129" t="s">
        <v>2154</v>
      </c>
      <c r="D2129">
        <v>1988</v>
      </c>
      <c r="E2129" t="s">
        <v>20</v>
      </c>
      <c r="F2129">
        <v>19</v>
      </c>
      <c r="G2129">
        <v>3</v>
      </c>
      <c r="H2129">
        <v>35315.96</v>
      </c>
      <c r="I2129" t="s">
        <v>11</v>
      </c>
      <c r="J2129" t="s">
        <v>16</v>
      </c>
      <c r="K2129" t="s">
        <v>42</v>
      </c>
      <c r="L2129" s="16" t="str">
        <f t="shared" si="33"/>
        <v>Sep</v>
      </c>
      <c r="M2129" s="16">
        <f>IF(D2129="?",$R$7,D2129)</f>
        <v>1988</v>
      </c>
      <c r="N2129" s="24" t="str">
        <f>IF(I2129="?",$R$12,I2129)</f>
        <v>tier - 2</v>
      </c>
      <c r="O2129" s="24" t="str">
        <f>IF(J2129="?",$R$18,J2129)</f>
        <v>tier - 1</v>
      </c>
    </row>
    <row r="2130" spans="3:15" x14ac:dyDescent="0.35">
      <c r="C2130" t="s">
        <v>2155</v>
      </c>
      <c r="D2130">
        <v>1971</v>
      </c>
      <c r="E2130" t="s">
        <v>20</v>
      </c>
      <c r="F2130">
        <v>22</v>
      </c>
      <c r="G2130">
        <v>0</v>
      </c>
      <c r="H2130">
        <v>35345.730000000003</v>
      </c>
      <c r="I2130" t="s">
        <v>11</v>
      </c>
      <c r="J2130" t="s">
        <v>12</v>
      </c>
      <c r="K2130" t="s">
        <v>42</v>
      </c>
      <c r="L2130" s="16" t="str">
        <f t="shared" si="33"/>
        <v>Sep</v>
      </c>
      <c r="M2130" s="16">
        <f>IF(D2130="?",$R$7,D2130)</f>
        <v>1971</v>
      </c>
      <c r="N2130" s="24" t="str">
        <f>IF(I2130="?",$R$12,I2130)</f>
        <v>tier - 2</v>
      </c>
      <c r="O2130" s="24" t="str">
        <f>IF(J2130="?",$R$18,J2130)</f>
        <v>tier - 3</v>
      </c>
    </row>
    <row r="2131" spans="3:15" x14ac:dyDescent="0.35">
      <c r="C2131" t="s">
        <v>2156</v>
      </c>
      <c r="D2131">
        <v>1988</v>
      </c>
      <c r="E2131" t="s">
        <v>15</v>
      </c>
      <c r="F2131">
        <v>20</v>
      </c>
      <c r="G2131">
        <v>0</v>
      </c>
      <c r="H2131">
        <v>35491.64</v>
      </c>
      <c r="I2131" t="s">
        <v>16</v>
      </c>
      <c r="J2131" t="s">
        <v>11</v>
      </c>
      <c r="K2131" t="s">
        <v>42</v>
      </c>
      <c r="L2131" s="16" t="str">
        <f t="shared" si="33"/>
        <v>Nov</v>
      </c>
      <c r="M2131" s="16">
        <f>IF(D2131="?",$R$7,D2131)</f>
        <v>1988</v>
      </c>
      <c r="N2131" s="24" t="str">
        <f>IF(I2131="?",$R$12,I2131)</f>
        <v>tier - 1</v>
      </c>
      <c r="O2131" s="24" t="str">
        <f>IF(J2131="?",$R$18,J2131)</f>
        <v>tier - 2</v>
      </c>
    </row>
    <row r="2132" spans="3:15" x14ac:dyDescent="0.35">
      <c r="C2132" t="s">
        <v>2157</v>
      </c>
      <c r="D2132">
        <v>1973</v>
      </c>
      <c r="E2132" t="s">
        <v>30</v>
      </c>
      <c r="F2132">
        <v>16</v>
      </c>
      <c r="G2132">
        <v>0</v>
      </c>
      <c r="H2132">
        <v>35517.19</v>
      </c>
      <c r="I2132" t="s">
        <v>11</v>
      </c>
      <c r="J2132" t="s">
        <v>11</v>
      </c>
      <c r="K2132" t="s">
        <v>42</v>
      </c>
      <c r="L2132" s="16" t="str">
        <f t="shared" si="33"/>
        <v>Dec</v>
      </c>
      <c r="M2132" s="16">
        <f>IF(D2132="?",$R$7,D2132)</f>
        <v>1973</v>
      </c>
      <c r="N2132" s="24" t="str">
        <f>IF(I2132="?",$R$12,I2132)</f>
        <v>tier - 2</v>
      </c>
      <c r="O2132" s="24" t="str">
        <f>IF(J2132="?",$R$18,J2132)</f>
        <v>tier - 2</v>
      </c>
    </row>
    <row r="2133" spans="3:15" x14ac:dyDescent="0.35">
      <c r="C2133" t="s">
        <v>2158</v>
      </c>
      <c r="D2133">
        <v>1992</v>
      </c>
      <c r="E2133" t="s">
        <v>20</v>
      </c>
      <c r="F2133">
        <v>13</v>
      </c>
      <c r="G2133">
        <v>0</v>
      </c>
      <c r="H2133">
        <v>35547.47</v>
      </c>
      <c r="I2133" t="s">
        <v>11</v>
      </c>
      <c r="J2133" t="s">
        <v>12</v>
      </c>
      <c r="K2133" t="s">
        <v>42</v>
      </c>
      <c r="L2133" s="16" t="str">
        <f t="shared" si="33"/>
        <v>Sep</v>
      </c>
      <c r="M2133" s="16">
        <f>IF(D2133="?",$R$7,D2133)</f>
        <v>1992</v>
      </c>
      <c r="N2133" s="24" t="str">
        <f>IF(I2133="?",$R$12,I2133)</f>
        <v>tier - 2</v>
      </c>
      <c r="O2133" s="24" t="str">
        <f>IF(J2133="?",$R$18,J2133)</f>
        <v>tier - 3</v>
      </c>
    </row>
    <row r="2134" spans="3:15" x14ac:dyDescent="0.35">
      <c r="C2134" t="s">
        <v>2159</v>
      </c>
      <c r="D2134">
        <v>1973</v>
      </c>
      <c r="E2134" t="s">
        <v>37</v>
      </c>
      <c r="F2134">
        <v>27</v>
      </c>
      <c r="G2134">
        <v>0</v>
      </c>
      <c r="H2134">
        <v>35547.72</v>
      </c>
      <c r="I2134" t="s">
        <v>16</v>
      </c>
      <c r="J2134" t="s">
        <v>16</v>
      </c>
      <c r="K2134" t="s">
        <v>42</v>
      </c>
      <c r="L2134" s="16" t="str">
        <f t="shared" si="33"/>
        <v>Oct</v>
      </c>
      <c r="M2134" s="16">
        <f>IF(D2134="?",$R$7,D2134)</f>
        <v>1973</v>
      </c>
      <c r="N2134" s="24" t="str">
        <f>IF(I2134="?",$R$12,I2134)</f>
        <v>tier - 1</v>
      </c>
      <c r="O2134" s="24" t="str">
        <f>IF(J2134="?",$R$18,J2134)</f>
        <v>tier - 1</v>
      </c>
    </row>
    <row r="2135" spans="3:15" x14ac:dyDescent="0.35">
      <c r="C2135" t="s">
        <v>2160</v>
      </c>
      <c r="D2135">
        <v>1964</v>
      </c>
      <c r="E2135" t="s">
        <v>35</v>
      </c>
      <c r="F2135">
        <v>29</v>
      </c>
      <c r="G2135">
        <v>0</v>
      </c>
      <c r="H2135">
        <v>35573.26</v>
      </c>
      <c r="I2135" t="s">
        <v>11</v>
      </c>
      <c r="J2135" t="s">
        <v>16</v>
      </c>
      <c r="K2135" t="s">
        <v>42</v>
      </c>
      <c r="L2135" s="16" t="str">
        <f t="shared" si="33"/>
        <v>Aug</v>
      </c>
      <c r="M2135" s="16">
        <f>IF(D2135="?",$R$7,D2135)</f>
        <v>1964</v>
      </c>
      <c r="N2135" s="24" t="str">
        <f>IF(I2135="?",$R$12,I2135)</f>
        <v>tier - 2</v>
      </c>
      <c r="O2135" s="24" t="str">
        <f>IF(J2135="?",$R$18,J2135)</f>
        <v>tier - 1</v>
      </c>
    </row>
    <row r="2136" spans="3:15" x14ac:dyDescent="0.35">
      <c r="C2136" t="s">
        <v>2161</v>
      </c>
      <c r="D2136">
        <v>1971</v>
      </c>
      <c r="E2136" t="s">
        <v>35</v>
      </c>
      <c r="F2136">
        <v>10</v>
      </c>
      <c r="G2136">
        <v>0</v>
      </c>
      <c r="H2136">
        <v>35583.17</v>
      </c>
      <c r="I2136" t="s">
        <v>16</v>
      </c>
      <c r="J2136" t="s">
        <v>12</v>
      </c>
      <c r="K2136" t="s">
        <v>42</v>
      </c>
      <c r="L2136" s="16" t="str">
        <f t="shared" si="33"/>
        <v>Aug</v>
      </c>
      <c r="M2136" s="16">
        <f>IF(D2136="?",$R$7,D2136)</f>
        <v>1971</v>
      </c>
      <c r="N2136" s="24" t="str">
        <f>IF(I2136="?",$R$12,I2136)</f>
        <v>tier - 1</v>
      </c>
      <c r="O2136" s="24" t="str">
        <f>IF(J2136="?",$R$18,J2136)</f>
        <v>tier - 3</v>
      </c>
    </row>
    <row r="2137" spans="3:15" x14ac:dyDescent="0.35">
      <c r="C2137" t="s">
        <v>31</v>
      </c>
      <c r="D2137">
        <v>2000</v>
      </c>
      <c r="E2137" t="s">
        <v>37</v>
      </c>
      <c r="F2137">
        <v>13</v>
      </c>
      <c r="G2137">
        <v>0</v>
      </c>
      <c r="H2137">
        <v>35585.58</v>
      </c>
      <c r="I2137" t="s">
        <v>16</v>
      </c>
      <c r="J2137" t="s">
        <v>11</v>
      </c>
      <c r="K2137" t="s">
        <v>42</v>
      </c>
      <c r="L2137" s="16" t="str">
        <f t="shared" si="33"/>
        <v>Oct</v>
      </c>
      <c r="M2137" s="16">
        <f>IF(D2137="?",$R$7,D2137)</f>
        <v>2000</v>
      </c>
      <c r="N2137" s="24" t="str">
        <f>IF(I2137="?",$R$12,I2137)</f>
        <v>tier - 1</v>
      </c>
      <c r="O2137" s="24" t="str">
        <f>IF(J2137="?",$R$18,J2137)</f>
        <v>tier - 2</v>
      </c>
    </row>
    <row r="2138" spans="3:15" x14ac:dyDescent="0.35">
      <c r="C2138" t="s">
        <v>2162</v>
      </c>
      <c r="D2138">
        <v>2000</v>
      </c>
      <c r="E2138" t="s">
        <v>15</v>
      </c>
      <c r="F2138">
        <v>19</v>
      </c>
      <c r="G2138">
        <v>0</v>
      </c>
      <c r="H2138">
        <v>35585.58</v>
      </c>
      <c r="I2138" t="s">
        <v>11</v>
      </c>
      <c r="J2138" t="s">
        <v>12</v>
      </c>
      <c r="K2138" t="s">
        <v>42</v>
      </c>
      <c r="L2138" s="16" t="str">
        <f t="shared" si="33"/>
        <v>Nov</v>
      </c>
      <c r="M2138" s="16">
        <f>IF(D2138="?",$R$7,D2138)</f>
        <v>2000</v>
      </c>
      <c r="N2138" s="24" t="str">
        <f>IF(I2138="?",$R$12,I2138)</f>
        <v>tier - 2</v>
      </c>
      <c r="O2138" s="24" t="str">
        <f>IF(J2138="?",$R$18,J2138)</f>
        <v>tier - 3</v>
      </c>
    </row>
    <row r="2139" spans="3:15" x14ac:dyDescent="0.35">
      <c r="C2139" t="s">
        <v>2163</v>
      </c>
      <c r="D2139">
        <v>2000</v>
      </c>
      <c r="E2139" t="s">
        <v>30</v>
      </c>
      <c r="F2139">
        <v>17</v>
      </c>
      <c r="G2139">
        <v>3</v>
      </c>
      <c r="H2139">
        <v>35595.589999999997</v>
      </c>
      <c r="I2139" t="s">
        <v>11</v>
      </c>
      <c r="J2139" t="s">
        <v>12</v>
      </c>
      <c r="K2139" t="s">
        <v>13</v>
      </c>
      <c r="L2139" s="16" t="str">
        <f t="shared" si="33"/>
        <v>Dec</v>
      </c>
      <c r="M2139" s="16">
        <f>IF(D2139="?",$R$7,D2139)</f>
        <v>2000</v>
      </c>
      <c r="N2139" s="24" t="str">
        <f>IF(I2139="?",$R$12,I2139)</f>
        <v>tier - 2</v>
      </c>
      <c r="O2139" s="24" t="str">
        <f>IF(J2139="?",$R$18,J2139)</f>
        <v>tier - 3</v>
      </c>
    </row>
    <row r="2140" spans="3:15" x14ac:dyDescent="0.35">
      <c r="C2140" t="s">
        <v>2164</v>
      </c>
      <c r="D2140">
        <v>1978</v>
      </c>
      <c r="E2140" t="s">
        <v>30</v>
      </c>
      <c r="F2140">
        <v>19</v>
      </c>
      <c r="G2140">
        <v>2</v>
      </c>
      <c r="H2140">
        <v>35701.9</v>
      </c>
      <c r="I2140" t="s">
        <v>11</v>
      </c>
      <c r="J2140" t="s">
        <v>16</v>
      </c>
      <c r="K2140" t="s">
        <v>42</v>
      </c>
      <c r="L2140" s="16" t="str">
        <f t="shared" si="33"/>
        <v>Dec</v>
      </c>
      <c r="M2140" s="16">
        <f>IF(D2140="?",$R$7,D2140)</f>
        <v>1978</v>
      </c>
      <c r="N2140" s="24" t="str">
        <f>IF(I2140="?",$R$12,I2140)</f>
        <v>tier - 2</v>
      </c>
      <c r="O2140" s="24" t="str">
        <f>IF(J2140="?",$R$18,J2140)</f>
        <v>tier - 1</v>
      </c>
    </row>
    <row r="2141" spans="3:15" x14ac:dyDescent="0.35">
      <c r="C2141" t="s">
        <v>2165</v>
      </c>
      <c r="D2141">
        <v>1974</v>
      </c>
      <c r="E2141" t="s">
        <v>10</v>
      </c>
      <c r="F2141">
        <v>15</v>
      </c>
      <c r="G2141">
        <v>0</v>
      </c>
      <c r="H2141">
        <v>35711.39</v>
      </c>
      <c r="I2141" t="s">
        <v>11</v>
      </c>
      <c r="J2141" t="s">
        <v>12</v>
      </c>
      <c r="K2141" t="s">
        <v>23</v>
      </c>
      <c r="L2141" s="16" t="str">
        <f t="shared" si="33"/>
        <v>Jul</v>
      </c>
      <c r="M2141" s="16">
        <f>IF(D2141="?",$R$7,D2141)</f>
        <v>1974</v>
      </c>
      <c r="N2141" s="24" t="str">
        <f>IF(I2141="?",$R$12,I2141)</f>
        <v>tier - 2</v>
      </c>
      <c r="O2141" s="24" t="str">
        <f>IF(J2141="?",$R$18,J2141)</f>
        <v>tier - 3</v>
      </c>
    </row>
    <row r="2142" spans="3:15" x14ac:dyDescent="0.35">
      <c r="C2142" t="s">
        <v>2166</v>
      </c>
      <c r="D2142">
        <v>1976</v>
      </c>
      <c r="E2142" t="s">
        <v>37</v>
      </c>
      <c r="F2142">
        <v>4</v>
      </c>
      <c r="G2142">
        <v>2</v>
      </c>
      <c r="H2142">
        <v>35733.96</v>
      </c>
      <c r="I2142" t="s">
        <v>11</v>
      </c>
      <c r="J2142" t="s">
        <v>11</v>
      </c>
      <c r="K2142" t="s">
        <v>42</v>
      </c>
      <c r="L2142" s="16" t="str">
        <f t="shared" si="33"/>
        <v>Oct</v>
      </c>
      <c r="M2142" s="16">
        <f>IF(D2142="?",$R$7,D2142)</f>
        <v>1976</v>
      </c>
      <c r="N2142" s="24" t="str">
        <f>IF(I2142="?",$R$12,I2142)</f>
        <v>tier - 2</v>
      </c>
      <c r="O2142" s="24" t="str">
        <f>IF(J2142="?",$R$18,J2142)</f>
        <v>tier - 2</v>
      </c>
    </row>
    <row r="2143" spans="3:15" x14ac:dyDescent="0.35">
      <c r="C2143" t="s">
        <v>2167</v>
      </c>
      <c r="D2143">
        <v>1992</v>
      </c>
      <c r="E2143" t="s">
        <v>18</v>
      </c>
      <c r="F2143">
        <v>18</v>
      </c>
      <c r="G2143">
        <v>0</v>
      </c>
      <c r="H2143">
        <v>35883.269999999997</v>
      </c>
      <c r="I2143" t="s">
        <v>11</v>
      </c>
      <c r="J2143" t="s">
        <v>16</v>
      </c>
      <c r="K2143" t="s">
        <v>42</v>
      </c>
      <c r="L2143" s="16" t="str">
        <f t="shared" si="33"/>
        <v>Jun</v>
      </c>
      <c r="M2143" s="16">
        <f>IF(D2143="?",$R$7,D2143)</f>
        <v>1992</v>
      </c>
      <c r="N2143" s="24" t="str">
        <f>IF(I2143="?",$R$12,I2143)</f>
        <v>tier - 2</v>
      </c>
      <c r="O2143" s="24" t="str">
        <f>IF(J2143="?",$R$18,J2143)</f>
        <v>tier - 1</v>
      </c>
    </row>
    <row r="2144" spans="3:15" x14ac:dyDescent="0.35">
      <c r="C2144" t="s">
        <v>2168</v>
      </c>
      <c r="D2144">
        <v>1981</v>
      </c>
      <c r="E2144" t="s">
        <v>15</v>
      </c>
      <c r="F2144">
        <v>22</v>
      </c>
      <c r="G2144">
        <v>1</v>
      </c>
      <c r="H2144">
        <v>35952.65</v>
      </c>
      <c r="I2144" t="s">
        <v>16</v>
      </c>
      <c r="J2144" t="s">
        <v>12</v>
      </c>
      <c r="K2144" t="s">
        <v>42</v>
      </c>
      <c r="L2144" s="16" t="str">
        <f t="shared" si="33"/>
        <v>Nov</v>
      </c>
      <c r="M2144" s="16">
        <f>IF(D2144="?",$R$7,D2144)</f>
        <v>1981</v>
      </c>
      <c r="N2144" s="24" t="str">
        <f>IF(I2144="?",$R$12,I2144)</f>
        <v>tier - 1</v>
      </c>
      <c r="O2144" s="24" t="str">
        <f>IF(J2144="?",$R$18,J2144)</f>
        <v>tier - 3</v>
      </c>
    </row>
    <row r="2145" spans="3:15" x14ac:dyDescent="0.35">
      <c r="C2145" t="s">
        <v>2169</v>
      </c>
      <c r="D2145">
        <v>1999</v>
      </c>
      <c r="E2145" t="s">
        <v>20</v>
      </c>
      <c r="F2145">
        <v>4</v>
      </c>
      <c r="G2145">
        <v>2</v>
      </c>
      <c r="H2145">
        <v>36021.01</v>
      </c>
      <c r="I2145" t="s">
        <v>11</v>
      </c>
      <c r="J2145" t="s">
        <v>12</v>
      </c>
      <c r="K2145" t="s">
        <v>13</v>
      </c>
      <c r="L2145" s="16" t="str">
        <f t="shared" si="33"/>
        <v>Sep</v>
      </c>
      <c r="M2145" s="16">
        <f>IF(D2145="?",$R$7,D2145)</f>
        <v>1999</v>
      </c>
      <c r="N2145" s="24" t="str">
        <f>IF(I2145="?",$R$12,I2145)</f>
        <v>tier - 2</v>
      </c>
      <c r="O2145" s="24" t="str">
        <f>IF(J2145="?",$R$18,J2145)</f>
        <v>tier - 3</v>
      </c>
    </row>
    <row r="2146" spans="3:15" x14ac:dyDescent="0.35">
      <c r="C2146" t="s">
        <v>2170</v>
      </c>
      <c r="D2146">
        <v>1963</v>
      </c>
      <c r="E2146" t="s">
        <v>10</v>
      </c>
      <c r="F2146">
        <v>22</v>
      </c>
      <c r="G2146">
        <v>0</v>
      </c>
      <c r="H2146">
        <v>36074.339999999997</v>
      </c>
      <c r="I2146" t="s">
        <v>11</v>
      </c>
      <c r="J2146" t="s">
        <v>16</v>
      </c>
      <c r="K2146" t="s">
        <v>42</v>
      </c>
      <c r="L2146" s="16" t="str">
        <f t="shared" si="33"/>
        <v>Jul</v>
      </c>
      <c r="M2146" s="16">
        <f>IF(D2146="?",$R$7,D2146)</f>
        <v>1963</v>
      </c>
      <c r="N2146" s="24" t="str">
        <f>IF(I2146="?",$R$12,I2146)</f>
        <v>tier - 2</v>
      </c>
      <c r="O2146" s="24" t="str">
        <f>IF(J2146="?",$R$18,J2146)</f>
        <v>tier - 1</v>
      </c>
    </row>
    <row r="2147" spans="3:15" x14ac:dyDescent="0.35">
      <c r="C2147" t="s">
        <v>2171</v>
      </c>
      <c r="D2147">
        <v>1996</v>
      </c>
      <c r="E2147" t="s">
        <v>35</v>
      </c>
      <c r="F2147">
        <v>20</v>
      </c>
      <c r="G2147">
        <v>2</v>
      </c>
      <c r="H2147">
        <v>36085.22</v>
      </c>
      <c r="I2147" t="s">
        <v>16</v>
      </c>
      <c r="J2147" t="s">
        <v>16</v>
      </c>
      <c r="K2147" t="s">
        <v>42</v>
      </c>
      <c r="L2147" s="16" t="str">
        <f t="shared" si="33"/>
        <v>Aug</v>
      </c>
      <c r="M2147" s="16">
        <f>IF(D2147="?",$R$7,D2147)</f>
        <v>1996</v>
      </c>
      <c r="N2147" s="24" t="str">
        <f>IF(I2147="?",$R$12,I2147)</f>
        <v>tier - 1</v>
      </c>
      <c r="O2147" s="24" t="str">
        <f>IF(J2147="?",$R$18,J2147)</f>
        <v>tier - 1</v>
      </c>
    </row>
    <row r="2148" spans="3:15" x14ac:dyDescent="0.35">
      <c r="C2148" t="s">
        <v>2172</v>
      </c>
      <c r="D2148">
        <v>1979</v>
      </c>
      <c r="E2148" t="s">
        <v>15</v>
      </c>
      <c r="F2148">
        <v>4</v>
      </c>
      <c r="G2148">
        <v>2</v>
      </c>
      <c r="H2148">
        <v>36090.49</v>
      </c>
      <c r="I2148" t="s">
        <v>11</v>
      </c>
      <c r="J2148" t="s">
        <v>11</v>
      </c>
      <c r="K2148" t="s">
        <v>42</v>
      </c>
      <c r="L2148" s="16" t="str">
        <f t="shared" si="33"/>
        <v>Nov</v>
      </c>
      <c r="M2148" s="16">
        <f>IF(D2148="?",$R$7,D2148)</f>
        <v>1979</v>
      </c>
      <c r="N2148" s="24" t="str">
        <f>IF(I2148="?",$R$12,I2148)</f>
        <v>tier - 2</v>
      </c>
      <c r="O2148" s="24" t="str">
        <f>IF(J2148="?",$R$18,J2148)</f>
        <v>tier - 2</v>
      </c>
    </row>
    <row r="2149" spans="3:15" x14ac:dyDescent="0.35">
      <c r="C2149" t="s">
        <v>2173</v>
      </c>
      <c r="D2149">
        <v>1997</v>
      </c>
      <c r="E2149" t="s">
        <v>18</v>
      </c>
      <c r="F2149">
        <v>12</v>
      </c>
      <c r="G2149">
        <v>2</v>
      </c>
      <c r="H2149">
        <v>36124.57</v>
      </c>
      <c r="I2149" t="s">
        <v>16</v>
      </c>
      <c r="J2149" t="s">
        <v>12</v>
      </c>
      <c r="K2149" t="s">
        <v>13</v>
      </c>
      <c r="L2149" s="16" t="str">
        <f t="shared" si="33"/>
        <v>Jun</v>
      </c>
      <c r="M2149" s="16">
        <f>IF(D2149="?",$R$7,D2149)</f>
        <v>1997</v>
      </c>
      <c r="N2149" s="24" t="str">
        <f>IF(I2149="?",$R$12,I2149)</f>
        <v>tier - 1</v>
      </c>
      <c r="O2149" s="24" t="str">
        <f>IF(J2149="?",$R$18,J2149)</f>
        <v>tier - 3</v>
      </c>
    </row>
    <row r="2150" spans="3:15" x14ac:dyDescent="0.35">
      <c r="C2150" t="s">
        <v>2174</v>
      </c>
      <c r="D2150">
        <v>2004</v>
      </c>
      <c r="E2150" t="s">
        <v>35</v>
      </c>
      <c r="F2150">
        <v>30</v>
      </c>
      <c r="G2150">
        <v>0</v>
      </c>
      <c r="H2150">
        <v>36149.480000000003</v>
      </c>
      <c r="I2150" t="s">
        <v>11</v>
      </c>
      <c r="J2150" t="s">
        <v>11</v>
      </c>
      <c r="K2150" t="s">
        <v>13</v>
      </c>
      <c r="L2150" s="16" t="str">
        <f t="shared" si="33"/>
        <v>Aug</v>
      </c>
      <c r="M2150" s="16">
        <f>IF(D2150="?",$R$7,D2150)</f>
        <v>2004</v>
      </c>
      <c r="N2150" s="24" t="str">
        <f>IF(I2150="?",$R$12,I2150)</f>
        <v>tier - 2</v>
      </c>
      <c r="O2150" s="24" t="str">
        <f>IF(J2150="?",$R$18,J2150)</f>
        <v>tier - 2</v>
      </c>
    </row>
    <row r="2151" spans="3:15" x14ac:dyDescent="0.35">
      <c r="C2151" t="s">
        <v>2175</v>
      </c>
      <c r="D2151">
        <v>1974</v>
      </c>
      <c r="E2151" t="s">
        <v>30</v>
      </c>
      <c r="F2151">
        <v>6</v>
      </c>
      <c r="G2151">
        <v>0</v>
      </c>
      <c r="H2151">
        <v>36182.870000000003</v>
      </c>
      <c r="I2151" t="s">
        <v>11</v>
      </c>
      <c r="J2151" t="s">
        <v>12</v>
      </c>
      <c r="K2151" t="s">
        <v>23</v>
      </c>
      <c r="L2151" s="16" t="str">
        <f t="shared" si="33"/>
        <v>Dec</v>
      </c>
      <c r="M2151" s="16">
        <f>IF(D2151="?",$R$7,D2151)</f>
        <v>1974</v>
      </c>
      <c r="N2151" s="24" t="str">
        <f>IF(I2151="?",$R$12,I2151)</f>
        <v>tier - 2</v>
      </c>
      <c r="O2151" s="24" t="str">
        <f>IF(J2151="?",$R$18,J2151)</f>
        <v>tier - 3</v>
      </c>
    </row>
    <row r="2152" spans="3:15" x14ac:dyDescent="0.35">
      <c r="C2152" t="s">
        <v>2176</v>
      </c>
      <c r="D2152">
        <v>1999</v>
      </c>
      <c r="E2152" t="s">
        <v>37</v>
      </c>
      <c r="F2152">
        <v>1</v>
      </c>
      <c r="G2152">
        <v>3</v>
      </c>
      <c r="H2152">
        <v>36189.1</v>
      </c>
      <c r="I2152" t="s">
        <v>16</v>
      </c>
      <c r="J2152" t="s">
        <v>12</v>
      </c>
      <c r="K2152" t="s">
        <v>168</v>
      </c>
      <c r="L2152" s="16" t="str">
        <f t="shared" si="33"/>
        <v>Oct</v>
      </c>
      <c r="M2152" s="16">
        <f>IF(D2152="?",$R$7,D2152)</f>
        <v>1999</v>
      </c>
      <c r="N2152" s="24" t="str">
        <f>IF(I2152="?",$R$12,I2152)</f>
        <v>tier - 1</v>
      </c>
      <c r="O2152" s="24" t="str">
        <f>IF(J2152="?",$R$18,J2152)</f>
        <v>tier - 3</v>
      </c>
    </row>
    <row r="2153" spans="3:15" x14ac:dyDescent="0.35">
      <c r="C2153" t="s">
        <v>2177</v>
      </c>
      <c r="D2153">
        <v>1993</v>
      </c>
      <c r="E2153" t="s">
        <v>30</v>
      </c>
      <c r="F2153">
        <v>28</v>
      </c>
      <c r="G2153">
        <v>0</v>
      </c>
      <c r="H2153">
        <v>36197.699999999997</v>
      </c>
      <c r="I2153" t="s">
        <v>16</v>
      </c>
      <c r="J2153" t="s">
        <v>12</v>
      </c>
      <c r="K2153" t="s">
        <v>42</v>
      </c>
      <c r="L2153" s="16" t="str">
        <f t="shared" si="33"/>
        <v>Dec</v>
      </c>
      <c r="M2153" s="16">
        <f>IF(D2153="?",$R$7,D2153)</f>
        <v>1993</v>
      </c>
      <c r="N2153" s="24" t="str">
        <f>IF(I2153="?",$R$12,I2153)</f>
        <v>tier - 1</v>
      </c>
      <c r="O2153" s="24" t="str">
        <f>IF(J2153="?",$R$18,J2153)</f>
        <v>tier - 3</v>
      </c>
    </row>
    <row r="2154" spans="3:15" x14ac:dyDescent="0.35">
      <c r="C2154" t="s">
        <v>2178</v>
      </c>
      <c r="D2154">
        <v>2003</v>
      </c>
      <c r="E2154" t="s">
        <v>20</v>
      </c>
      <c r="F2154">
        <v>5</v>
      </c>
      <c r="G2154">
        <v>0</v>
      </c>
      <c r="H2154">
        <v>36219.410000000003</v>
      </c>
      <c r="I2154" t="s">
        <v>16</v>
      </c>
      <c r="J2154" t="s">
        <v>16</v>
      </c>
      <c r="K2154" t="s">
        <v>23</v>
      </c>
      <c r="L2154" s="16" t="str">
        <f t="shared" si="33"/>
        <v>Sep</v>
      </c>
      <c r="M2154" s="16">
        <f>IF(D2154="?",$R$7,D2154)</f>
        <v>2003</v>
      </c>
      <c r="N2154" s="24" t="str">
        <f>IF(I2154="?",$R$12,I2154)</f>
        <v>tier - 1</v>
      </c>
      <c r="O2154" s="24" t="str">
        <f>IF(J2154="?",$R$18,J2154)</f>
        <v>tier - 1</v>
      </c>
    </row>
    <row r="2155" spans="3:15" x14ac:dyDescent="0.35">
      <c r="C2155" t="s">
        <v>2179</v>
      </c>
      <c r="D2155">
        <v>2004</v>
      </c>
      <c r="E2155" t="s">
        <v>30</v>
      </c>
      <c r="F2155">
        <v>25</v>
      </c>
      <c r="G2155">
        <v>0</v>
      </c>
      <c r="H2155">
        <v>36307.800000000003</v>
      </c>
      <c r="I2155" t="s">
        <v>16</v>
      </c>
      <c r="J2155" t="s">
        <v>11</v>
      </c>
      <c r="K2155" t="s">
        <v>13</v>
      </c>
      <c r="L2155" s="16" t="str">
        <f t="shared" si="33"/>
        <v>Dec</v>
      </c>
      <c r="M2155" s="16">
        <f>IF(D2155="?",$R$7,D2155)</f>
        <v>2004</v>
      </c>
      <c r="N2155" s="24" t="str">
        <f>IF(I2155="?",$R$12,I2155)</f>
        <v>tier - 1</v>
      </c>
      <c r="O2155" s="24" t="str">
        <f>IF(J2155="?",$R$18,J2155)</f>
        <v>tier - 2</v>
      </c>
    </row>
    <row r="2156" spans="3:15" x14ac:dyDescent="0.35">
      <c r="C2156" t="s">
        <v>2180</v>
      </c>
      <c r="D2156">
        <v>1992</v>
      </c>
      <c r="E2156" t="s">
        <v>18</v>
      </c>
      <c r="F2156">
        <v>16</v>
      </c>
      <c r="G2156">
        <v>0</v>
      </c>
      <c r="H2156">
        <v>36314.050000000003</v>
      </c>
      <c r="I2156" t="s">
        <v>11</v>
      </c>
      <c r="J2156" t="s">
        <v>11</v>
      </c>
      <c r="K2156" t="s">
        <v>42</v>
      </c>
      <c r="L2156" s="16" t="str">
        <f t="shared" si="33"/>
        <v>Jun</v>
      </c>
      <c r="M2156" s="16">
        <f>IF(D2156="?",$R$7,D2156)</f>
        <v>1992</v>
      </c>
      <c r="N2156" s="24" t="str">
        <f>IF(I2156="?",$R$12,I2156)</f>
        <v>tier - 2</v>
      </c>
      <c r="O2156" s="24" t="str">
        <f>IF(J2156="?",$R$18,J2156)</f>
        <v>tier - 2</v>
      </c>
    </row>
    <row r="2157" spans="3:15" x14ac:dyDescent="0.35">
      <c r="C2157" t="s">
        <v>2181</v>
      </c>
      <c r="D2157">
        <v>1967</v>
      </c>
      <c r="E2157" t="s">
        <v>37</v>
      </c>
      <c r="F2157">
        <v>18</v>
      </c>
      <c r="G2157">
        <v>0</v>
      </c>
      <c r="H2157">
        <v>36332.449999999997</v>
      </c>
      <c r="I2157" t="s">
        <v>16</v>
      </c>
      <c r="J2157" t="s">
        <v>12</v>
      </c>
      <c r="K2157" t="s">
        <v>42</v>
      </c>
      <c r="L2157" s="16" t="str">
        <f t="shared" si="33"/>
        <v>Oct</v>
      </c>
      <c r="M2157" s="16">
        <f>IF(D2157="?",$R$7,D2157)</f>
        <v>1967</v>
      </c>
      <c r="N2157" s="24" t="str">
        <f>IF(I2157="?",$R$12,I2157)</f>
        <v>tier - 1</v>
      </c>
      <c r="O2157" s="24" t="str">
        <f>IF(J2157="?",$R$18,J2157)</f>
        <v>tier - 3</v>
      </c>
    </row>
    <row r="2158" spans="3:15" x14ac:dyDescent="0.35">
      <c r="C2158" t="s">
        <v>2182</v>
      </c>
      <c r="D2158">
        <v>1975</v>
      </c>
      <c r="E2158" t="s">
        <v>18</v>
      </c>
      <c r="F2158">
        <v>5</v>
      </c>
      <c r="G2158">
        <v>1</v>
      </c>
      <c r="H2158">
        <v>36350.71</v>
      </c>
      <c r="I2158" t="s">
        <v>16</v>
      </c>
      <c r="J2158" t="s">
        <v>11</v>
      </c>
      <c r="K2158" t="s">
        <v>42</v>
      </c>
      <c r="L2158" s="16" t="str">
        <f t="shared" si="33"/>
        <v>Jun</v>
      </c>
      <c r="M2158" s="16">
        <f>IF(D2158="?",$R$7,D2158)</f>
        <v>1975</v>
      </c>
      <c r="N2158" s="24" t="str">
        <f>IF(I2158="?",$R$12,I2158)</f>
        <v>tier - 1</v>
      </c>
      <c r="O2158" s="24" t="str">
        <f>IF(J2158="?",$R$18,J2158)</f>
        <v>tier - 2</v>
      </c>
    </row>
    <row r="2159" spans="3:15" x14ac:dyDescent="0.35">
      <c r="C2159" t="s">
        <v>2183</v>
      </c>
      <c r="D2159">
        <v>2003</v>
      </c>
      <c r="E2159" t="s">
        <v>30</v>
      </c>
      <c r="F2159">
        <v>9</v>
      </c>
      <c r="G2159">
        <v>2</v>
      </c>
      <c r="H2159">
        <v>36397.58</v>
      </c>
      <c r="I2159" t="s">
        <v>11</v>
      </c>
      <c r="J2159" t="s">
        <v>12</v>
      </c>
      <c r="K2159" t="s">
        <v>42</v>
      </c>
      <c r="L2159" s="16" t="str">
        <f t="shared" si="33"/>
        <v>Dec</v>
      </c>
      <c r="M2159" s="16">
        <f>IF(D2159="?",$R$7,D2159)</f>
        <v>2003</v>
      </c>
      <c r="N2159" s="24" t="str">
        <f>IF(I2159="?",$R$12,I2159)</f>
        <v>tier - 2</v>
      </c>
      <c r="O2159" s="24" t="str">
        <f>IF(J2159="?",$R$18,J2159)</f>
        <v>tier - 3</v>
      </c>
    </row>
    <row r="2160" spans="3:15" x14ac:dyDescent="0.35">
      <c r="C2160" t="s">
        <v>2184</v>
      </c>
      <c r="D2160">
        <v>1962</v>
      </c>
      <c r="E2160" t="s">
        <v>15</v>
      </c>
      <c r="F2160">
        <v>19</v>
      </c>
      <c r="G2160">
        <v>0</v>
      </c>
      <c r="H2160">
        <v>36445.550000000003</v>
      </c>
      <c r="I2160" t="s">
        <v>11</v>
      </c>
      <c r="J2160" t="s">
        <v>11</v>
      </c>
      <c r="K2160" t="s">
        <v>42</v>
      </c>
      <c r="L2160" s="16" t="str">
        <f t="shared" si="33"/>
        <v>Nov</v>
      </c>
      <c r="M2160" s="16">
        <f>IF(D2160="?",$R$7,D2160)</f>
        <v>1962</v>
      </c>
      <c r="N2160" s="24" t="str">
        <f>IF(I2160="?",$R$12,I2160)</f>
        <v>tier - 2</v>
      </c>
      <c r="O2160" s="24" t="str">
        <f>IF(J2160="?",$R$18,J2160)</f>
        <v>tier - 2</v>
      </c>
    </row>
    <row r="2161" spans="3:15" x14ac:dyDescent="0.35">
      <c r="C2161" t="s">
        <v>2185</v>
      </c>
      <c r="D2161">
        <v>1973</v>
      </c>
      <c r="E2161" t="s">
        <v>35</v>
      </c>
      <c r="F2161">
        <v>9</v>
      </c>
      <c r="G2161">
        <v>0</v>
      </c>
      <c r="H2161">
        <v>36541.550000000003</v>
      </c>
      <c r="I2161" t="s">
        <v>11</v>
      </c>
      <c r="J2161" t="s">
        <v>12</v>
      </c>
      <c r="K2161" t="s">
        <v>42</v>
      </c>
      <c r="L2161" s="16" t="str">
        <f t="shared" si="33"/>
        <v>Aug</v>
      </c>
      <c r="M2161" s="16">
        <f>IF(D2161="?",$R$7,D2161)</f>
        <v>1973</v>
      </c>
      <c r="N2161" s="24" t="str">
        <f>IF(I2161="?",$R$12,I2161)</f>
        <v>tier - 2</v>
      </c>
      <c r="O2161" s="24" t="str">
        <f>IF(J2161="?",$R$18,J2161)</f>
        <v>tier - 3</v>
      </c>
    </row>
    <row r="2162" spans="3:15" x14ac:dyDescent="0.35">
      <c r="C2162" t="s">
        <v>2186</v>
      </c>
      <c r="D2162">
        <v>1992</v>
      </c>
      <c r="E2162" t="s">
        <v>37</v>
      </c>
      <c r="F2162">
        <v>9</v>
      </c>
      <c r="G2162">
        <v>0</v>
      </c>
      <c r="H2162">
        <v>36572.800000000003</v>
      </c>
      <c r="I2162" t="s">
        <v>16</v>
      </c>
      <c r="J2162" t="s">
        <v>11</v>
      </c>
      <c r="K2162" t="s">
        <v>42</v>
      </c>
      <c r="L2162" s="16" t="str">
        <f t="shared" si="33"/>
        <v>Oct</v>
      </c>
      <c r="M2162" s="16">
        <f>IF(D2162="?",$R$7,D2162)</f>
        <v>1992</v>
      </c>
      <c r="N2162" s="24" t="str">
        <f>IF(I2162="?",$R$12,I2162)</f>
        <v>tier - 1</v>
      </c>
      <c r="O2162" s="24" t="str">
        <f>IF(J2162="?",$R$18,J2162)</f>
        <v>tier - 2</v>
      </c>
    </row>
    <row r="2163" spans="3:15" x14ac:dyDescent="0.35">
      <c r="C2163" t="s">
        <v>2187</v>
      </c>
      <c r="D2163">
        <v>1961</v>
      </c>
      <c r="E2163" t="s">
        <v>10</v>
      </c>
      <c r="F2163">
        <v>29</v>
      </c>
      <c r="G2163">
        <v>4</v>
      </c>
      <c r="H2163">
        <v>36580.28</v>
      </c>
      <c r="I2163" t="s">
        <v>11</v>
      </c>
      <c r="J2163" t="s">
        <v>11</v>
      </c>
      <c r="K2163" t="s">
        <v>13</v>
      </c>
      <c r="L2163" s="16" t="str">
        <f t="shared" si="33"/>
        <v>Jul</v>
      </c>
      <c r="M2163" s="16">
        <f>IF(D2163="?",$R$7,D2163)</f>
        <v>1961</v>
      </c>
      <c r="N2163" s="24" t="str">
        <f>IF(I2163="?",$R$12,I2163)</f>
        <v>tier - 2</v>
      </c>
      <c r="O2163" s="24" t="str">
        <f>IF(J2163="?",$R$18,J2163)</f>
        <v>tier - 2</v>
      </c>
    </row>
    <row r="2164" spans="3:15" x14ac:dyDescent="0.35">
      <c r="C2164" t="s">
        <v>2188</v>
      </c>
      <c r="D2164">
        <v>1970</v>
      </c>
      <c r="E2164" t="s">
        <v>10</v>
      </c>
      <c r="F2164">
        <v>14</v>
      </c>
      <c r="G2164">
        <v>0</v>
      </c>
      <c r="H2164">
        <v>36786.370000000003</v>
      </c>
      <c r="I2164" t="s">
        <v>16</v>
      </c>
      <c r="J2164" t="s">
        <v>16</v>
      </c>
      <c r="K2164" t="s">
        <v>42</v>
      </c>
      <c r="L2164" s="16" t="str">
        <f t="shared" si="33"/>
        <v>Jul</v>
      </c>
      <c r="M2164" s="16">
        <f>IF(D2164="?",$R$7,D2164)</f>
        <v>1970</v>
      </c>
      <c r="N2164" s="24" t="str">
        <f>IF(I2164="?",$R$12,I2164)</f>
        <v>tier - 1</v>
      </c>
      <c r="O2164" s="24" t="str">
        <f>IF(J2164="?",$R$18,J2164)</f>
        <v>tier - 1</v>
      </c>
    </row>
    <row r="2165" spans="3:15" x14ac:dyDescent="0.35">
      <c r="C2165" t="s">
        <v>2189</v>
      </c>
      <c r="D2165">
        <v>1965</v>
      </c>
      <c r="E2165" t="s">
        <v>30</v>
      </c>
      <c r="F2165">
        <v>28</v>
      </c>
      <c r="G2165">
        <v>0</v>
      </c>
      <c r="H2165">
        <v>36795.29</v>
      </c>
      <c r="I2165" t="s">
        <v>11</v>
      </c>
      <c r="J2165" t="s">
        <v>16</v>
      </c>
      <c r="K2165" t="s">
        <v>42</v>
      </c>
      <c r="L2165" s="16" t="str">
        <f t="shared" si="33"/>
        <v>Dec</v>
      </c>
      <c r="M2165" s="16">
        <f>IF(D2165="?",$R$7,D2165)</f>
        <v>1965</v>
      </c>
      <c r="N2165" s="24" t="str">
        <f>IF(I2165="?",$R$12,I2165)</f>
        <v>tier - 2</v>
      </c>
      <c r="O2165" s="24" t="str">
        <f>IF(J2165="?",$R$18,J2165)</f>
        <v>tier - 1</v>
      </c>
    </row>
    <row r="2166" spans="3:15" x14ac:dyDescent="0.35">
      <c r="C2166" t="s">
        <v>31</v>
      </c>
      <c r="D2166">
        <v>1992</v>
      </c>
      <c r="E2166" t="s">
        <v>37</v>
      </c>
      <c r="F2166">
        <v>6</v>
      </c>
      <c r="G2166">
        <v>0</v>
      </c>
      <c r="H2166">
        <v>36837.47</v>
      </c>
      <c r="I2166" t="s">
        <v>16</v>
      </c>
      <c r="J2166" t="s">
        <v>11</v>
      </c>
      <c r="K2166" t="s">
        <v>42</v>
      </c>
      <c r="L2166" s="16" t="str">
        <f t="shared" si="33"/>
        <v>Oct</v>
      </c>
      <c r="M2166" s="16">
        <f>IF(D2166="?",$R$7,D2166)</f>
        <v>1992</v>
      </c>
      <c r="N2166" s="24" t="str">
        <f>IF(I2166="?",$R$12,I2166)</f>
        <v>tier - 1</v>
      </c>
      <c r="O2166" s="24" t="str">
        <f>IF(J2166="?",$R$18,J2166)</f>
        <v>tier - 2</v>
      </c>
    </row>
    <row r="2167" spans="3:15" x14ac:dyDescent="0.35">
      <c r="C2167" t="s">
        <v>2190</v>
      </c>
      <c r="D2167">
        <v>1992</v>
      </c>
      <c r="E2167" t="s">
        <v>10</v>
      </c>
      <c r="F2167">
        <v>4</v>
      </c>
      <c r="G2167">
        <v>0</v>
      </c>
      <c r="H2167">
        <v>36837.47</v>
      </c>
      <c r="I2167" t="s">
        <v>11</v>
      </c>
      <c r="J2167" t="s">
        <v>12</v>
      </c>
      <c r="K2167" t="s">
        <v>42</v>
      </c>
      <c r="L2167" s="16" t="str">
        <f t="shared" si="33"/>
        <v>Jul</v>
      </c>
      <c r="M2167" s="16">
        <f>IF(D2167="?",$R$7,D2167)</f>
        <v>1992</v>
      </c>
      <c r="N2167" s="24" t="str">
        <f>IF(I2167="?",$R$12,I2167)</f>
        <v>tier - 2</v>
      </c>
      <c r="O2167" s="24" t="str">
        <f>IF(J2167="?",$R$18,J2167)</f>
        <v>tier - 3</v>
      </c>
    </row>
    <row r="2168" spans="3:15" x14ac:dyDescent="0.35">
      <c r="C2168" t="s">
        <v>2191</v>
      </c>
      <c r="D2168">
        <v>1972</v>
      </c>
      <c r="E2168" t="s">
        <v>30</v>
      </c>
      <c r="F2168">
        <v>5</v>
      </c>
      <c r="G2168">
        <v>0</v>
      </c>
      <c r="H2168">
        <v>36889.99</v>
      </c>
      <c r="I2168" t="s">
        <v>16</v>
      </c>
      <c r="J2168" t="s">
        <v>12</v>
      </c>
      <c r="K2168" t="s">
        <v>42</v>
      </c>
      <c r="L2168" s="16" t="str">
        <f t="shared" si="33"/>
        <v>Dec</v>
      </c>
      <c r="M2168" s="16">
        <f>IF(D2168="?",$R$7,D2168)</f>
        <v>1972</v>
      </c>
      <c r="N2168" s="24" t="str">
        <f>IF(I2168="?",$R$12,I2168)</f>
        <v>tier - 1</v>
      </c>
      <c r="O2168" s="24" t="str">
        <f>IF(J2168="?",$R$18,J2168)</f>
        <v>tier - 3</v>
      </c>
    </row>
    <row r="2169" spans="3:15" x14ac:dyDescent="0.35">
      <c r="C2169" t="s">
        <v>2192</v>
      </c>
      <c r="D2169">
        <v>2003</v>
      </c>
      <c r="E2169" t="s">
        <v>18</v>
      </c>
      <c r="F2169">
        <v>21</v>
      </c>
      <c r="G2169">
        <v>0</v>
      </c>
      <c r="H2169">
        <v>36898.730000000003</v>
      </c>
      <c r="I2169" t="s">
        <v>11</v>
      </c>
      <c r="J2169" t="s">
        <v>16</v>
      </c>
      <c r="K2169" t="s">
        <v>23</v>
      </c>
      <c r="L2169" s="16" t="str">
        <f t="shared" si="33"/>
        <v>Jun</v>
      </c>
      <c r="M2169" s="16">
        <f>IF(D2169="?",$R$7,D2169)</f>
        <v>2003</v>
      </c>
      <c r="N2169" s="24" t="str">
        <f>IF(I2169="?",$R$12,I2169)</f>
        <v>tier - 2</v>
      </c>
      <c r="O2169" s="24" t="str">
        <f>IF(J2169="?",$R$18,J2169)</f>
        <v>tier - 1</v>
      </c>
    </row>
    <row r="2170" spans="3:15" x14ac:dyDescent="0.35">
      <c r="C2170" t="s">
        <v>2193</v>
      </c>
      <c r="D2170">
        <v>1963</v>
      </c>
      <c r="E2170" t="s">
        <v>10</v>
      </c>
      <c r="F2170">
        <v>24</v>
      </c>
      <c r="G2170">
        <v>2</v>
      </c>
      <c r="H2170">
        <v>36910.61</v>
      </c>
      <c r="I2170" t="s">
        <v>11</v>
      </c>
      <c r="J2170" t="s">
        <v>11</v>
      </c>
      <c r="K2170" t="s">
        <v>42</v>
      </c>
      <c r="L2170" s="16" t="str">
        <f t="shared" si="33"/>
        <v>Jul</v>
      </c>
      <c r="M2170" s="16">
        <f>IF(D2170="?",$R$7,D2170)</f>
        <v>1963</v>
      </c>
      <c r="N2170" s="24" t="str">
        <f>IF(I2170="?",$R$12,I2170)</f>
        <v>tier - 2</v>
      </c>
      <c r="O2170" s="24" t="str">
        <f>IF(J2170="?",$R$18,J2170)</f>
        <v>tier - 2</v>
      </c>
    </row>
    <row r="2171" spans="3:15" x14ac:dyDescent="0.35">
      <c r="C2171" t="s">
        <v>2194</v>
      </c>
      <c r="D2171">
        <v>1991</v>
      </c>
      <c r="E2171" t="s">
        <v>18</v>
      </c>
      <c r="F2171">
        <v>10</v>
      </c>
      <c r="G2171">
        <v>3</v>
      </c>
      <c r="H2171">
        <v>36911.99</v>
      </c>
      <c r="I2171" t="s">
        <v>11</v>
      </c>
      <c r="J2171" t="s">
        <v>11</v>
      </c>
      <c r="K2171" t="s">
        <v>42</v>
      </c>
      <c r="L2171" s="16" t="str">
        <f t="shared" si="33"/>
        <v>Jun</v>
      </c>
      <c r="M2171" s="16">
        <f>IF(D2171="?",$R$7,D2171)</f>
        <v>1991</v>
      </c>
      <c r="N2171" s="24" t="str">
        <f>IF(I2171="?",$R$12,I2171)</f>
        <v>tier - 2</v>
      </c>
      <c r="O2171" s="24" t="str">
        <f>IF(J2171="?",$R$18,J2171)</f>
        <v>tier - 2</v>
      </c>
    </row>
    <row r="2172" spans="3:15" x14ac:dyDescent="0.35">
      <c r="C2172" t="s">
        <v>2195</v>
      </c>
      <c r="D2172">
        <v>1968</v>
      </c>
      <c r="E2172" t="s">
        <v>37</v>
      </c>
      <c r="F2172">
        <v>22</v>
      </c>
      <c r="G2172">
        <v>0</v>
      </c>
      <c r="H2172">
        <v>36922.61</v>
      </c>
      <c r="I2172" t="s">
        <v>11</v>
      </c>
      <c r="J2172" t="s">
        <v>16</v>
      </c>
      <c r="K2172" t="s">
        <v>42</v>
      </c>
      <c r="L2172" s="16" t="str">
        <f t="shared" si="33"/>
        <v>Oct</v>
      </c>
      <c r="M2172" s="16">
        <f>IF(D2172="?",$R$7,D2172)</f>
        <v>1968</v>
      </c>
      <c r="N2172" s="24" t="str">
        <f>IF(I2172="?",$R$12,I2172)</f>
        <v>tier - 2</v>
      </c>
      <c r="O2172" s="24" t="str">
        <f>IF(J2172="?",$R$18,J2172)</f>
        <v>tier - 1</v>
      </c>
    </row>
    <row r="2173" spans="3:15" x14ac:dyDescent="0.35">
      <c r="C2173" t="s">
        <v>2196</v>
      </c>
      <c r="D2173">
        <v>1977</v>
      </c>
      <c r="E2173" t="s">
        <v>35</v>
      </c>
      <c r="F2173">
        <v>13</v>
      </c>
      <c r="G2173">
        <v>2</v>
      </c>
      <c r="H2173">
        <v>36935.64</v>
      </c>
      <c r="I2173" t="s">
        <v>11</v>
      </c>
      <c r="J2173" t="s">
        <v>16</v>
      </c>
      <c r="K2173" t="s">
        <v>42</v>
      </c>
      <c r="L2173" s="16" t="str">
        <f t="shared" si="33"/>
        <v>Aug</v>
      </c>
      <c r="M2173" s="16">
        <f>IF(D2173="?",$R$7,D2173)</f>
        <v>1977</v>
      </c>
      <c r="N2173" s="24" t="str">
        <f>IF(I2173="?",$R$12,I2173)</f>
        <v>tier - 2</v>
      </c>
      <c r="O2173" s="24" t="str">
        <f>IF(J2173="?",$R$18,J2173)</f>
        <v>tier - 1</v>
      </c>
    </row>
    <row r="2174" spans="3:15" x14ac:dyDescent="0.35">
      <c r="C2174" t="s">
        <v>2197</v>
      </c>
      <c r="D2174">
        <v>1992</v>
      </c>
      <c r="E2174" t="s">
        <v>35</v>
      </c>
      <c r="F2174">
        <v>25</v>
      </c>
      <c r="G2174">
        <v>0</v>
      </c>
      <c r="H2174">
        <v>36950.26</v>
      </c>
      <c r="I2174" t="s">
        <v>16</v>
      </c>
      <c r="J2174" t="s">
        <v>16</v>
      </c>
      <c r="K2174" t="s">
        <v>13</v>
      </c>
      <c r="L2174" s="16" t="str">
        <f t="shared" si="33"/>
        <v>Aug</v>
      </c>
      <c r="M2174" s="16">
        <f>IF(D2174="?",$R$7,D2174)</f>
        <v>1992</v>
      </c>
      <c r="N2174" s="24" t="str">
        <f>IF(I2174="?",$R$12,I2174)</f>
        <v>tier - 1</v>
      </c>
      <c r="O2174" s="24" t="str">
        <f>IF(J2174="?",$R$18,J2174)</f>
        <v>tier - 1</v>
      </c>
    </row>
    <row r="2175" spans="3:15" x14ac:dyDescent="0.35">
      <c r="C2175" t="s">
        <v>2198</v>
      </c>
      <c r="D2175">
        <v>1992</v>
      </c>
      <c r="E2175" t="s">
        <v>20</v>
      </c>
      <c r="F2175">
        <v>13</v>
      </c>
      <c r="G2175">
        <v>0</v>
      </c>
      <c r="H2175">
        <v>36976.449999999997</v>
      </c>
      <c r="I2175" t="s">
        <v>11</v>
      </c>
      <c r="J2175" t="s">
        <v>12</v>
      </c>
      <c r="K2175" t="s">
        <v>42</v>
      </c>
      <c r="L2175" s="16" t="str">
        <f t="shared" si="33"/>
        <v>Sep</v>
      </c>
      <c r="M2175" s="16">
        <f>IF(D2175="?",$R$7,D2175)</f>
        <v>1992</v>
      </c>
      <c r="N2175" s="24" t="str">
        <f>IF(I2175="?",$R$12,I2175)</f>
        <v>tier - 2</v>
      </c>
      <c r="O2175" s="24" t="str">
        <f>IF(J2175="?",$R$18,J2175)</f>
        <v>tier - 3</v>
      </c>
    </row>
    <row r="2176" spans="3:15" x14ac:dyDescent="0.35">
      <c r="C2176" t="s">
        <v>2199</v>
      </c>
      <c r="D2176">
        <v>1991</v>
      </c>
      <c r="E2176" t="s">
        <v>15</v>
      </c>
      <c r="F2176">
        <v>1</v>
      </c>
      <c r="G2176">
        <v>3</v>
      </c>
      <c r="H2176">
        <v>37040.879999999997</v>
      </c>
      <c r="I2176" t="s">
        <v>11</v>
      </c>
      <c r="J2176" t="s">
        <v>11</v>
      </c>
      <c r="K2176" t="s">
        <v>42</v>
      </c>
      <c r="L2176" s="16" t="str">
        <f t="shared" si="33"/>
        <v>Nov</v>
      </c>
      <c r="M2176" s="16">
        <f>IF(D2176="?",$R$7,D2176)</f>
        <v>1991</v>
      </c>
      <c r="N2176" s="24" t="str">
        <f>IF(I2176="?",$R$12,I2176)</f>
        <v>tier - 2</v>
      </c>
      <c r="O2176" s="24" t="str">
        <f>IF(J2176="?",$R$18,J2176)</f>
        <v>tier - 2</v>
      </c>
    </row>
    <row r="2177" spans="3:15" x14ac:dyDescent="0.35">
      <c r="C2177" t="s">
        <v>2200</v>
      </c>
      <c r="D2177">
        <v>1988</v>
      </c>
      <c r="E2177" t="s">
        <v>30</v>
      </c>
      <c r="F2177">
        <v>17</v>
      </c>
      <c r="G2177">
        <v>3</v>
      </c>
      <c r="H2177">
        <v>37076.370000000003</v>
      </c>
      <c r="I2177" t="s">
        <v>11</v>
      </c>
      <c r="J2177" t="s">
        <v>16</v>
      </c>
      <c r="K2177" t="s">
        <v>42</v>
      </c>
      <c r="L2177" s="16" t="str">
        <f t="shared" si="33"/>
        <v>Dec</v>
      </c>
      <c r="M2177" s="16">
        <f>IF(D2177="?",$R$7,D2177)</f>
        <v>1988</v>
      </c>
      <c r="N2177" s="24" t="str">
        <f>IF(I2177="?",$R$12,I2177)</f>
        <v>tier - 2</v>
      </c>
      <c r="O2177" s="24" t="str">
        <f>IF(J2177="?",$R$18,J2177)</f>
        <v>tier - 1</v>
      </c>
    </row>
    <row r="2178" spans="3:15" x14ac:dyDescent="0.35">
      <c r="C2178" t="s">
        <v>2201</v>
      </c>
      <c r="D2178">
        <v>1989</v>
      </c>
      <c r="E2178" t="s">
        <v>18</v>
      </c>
      <c r="F2178">
        <v>10</v>
      </c>
      <c r="G2178">
        <v>0</v>
      </c>
      <c r="H2178">
        <v>37079.370000000003</v>
      </c>
      <c r="I2178" t="s">
        <v>11</v>
      </c>
      <c r="J2178" t="s">
        <v>12</v>
      </c>
      <c r="K2178" t="s">
        <v>42</v>
      </c>
      <c r="L2178" s="16" t="str">
        <f t="shared" si="33"/>
        <v>Jun</v>
      </c>
      <c r="M2178" s="16">
        <f>IF(D2178="?",$R$7,D2178)</f>
        <v>1989</v>
      </c>
      <c r="N2178" s="24" t="str">
        <f>IF(I2178="?",$R$12,I2178)</f>
        <v>tier - 2</v>
      </c>
      <c r="O2178" s="24" t="str">
        <f>IF(J2178="?",$R$18,J2178)</f>
        <v>tier - 3</v>
      </c>
    </row>
    <row r="2179" spans="3:15" x14ac:dyDescent="0.35">
      <c r="C2179" t="s">
        <v>2202</v>
      </c>
      <c r="D2179">
        <v>1995</v>
      </c>
      <c r="E2179" t="s">
        <v>37</v>
      </c>
      <c r="F2179">
        <v>30</v>
      </c>
      <c r="G2179">
        <v>0</v>
      </c>
      <c r="H2179">
        <v>37133.9</v>
      </c>
      <c r="I2179" t="s">
        <v>11</v>
      </c>
      <c r="J2179" t="s">
        <v>11</v>
      </c>
      <c r="K2179" t="s">
        <v>13</v>
      </c>
      <c r="L2179" s="16" t="str">
        <f t="shared" si="33"/>
        <v>Oct</v>
      </c>
      <c r="M2179" s="16">
        <f>IF(D2179="?",$R$7,D2179)</f>
        <v>1995</v>
      </c>
      <c r="N2179" s="24" t="str">
        <f>IF(I2179="?",$R$12,I2179)</f>
        <v>tier - 2</v>
      </c>
      <c r="O2179" s="24" t="str">
        <f>IF(J2179="?",$R$18,J2179)</f>
        <v>tier - 2</v>
      </c>
    </row>
    <row r="2180" spans="3:15" x14ac:dyDescent="0.35">
      <c r="C2180" t="s">
        <v>2203</v>
      </c>
      <c r="D2180">
        <v>2000</v>
      </c>
      <c r="E2180" t="s">
        <v>20</v>
      </c>
      <c r="F2180">
        <v>5</v>
      </c>
      <c r="G2180">
        <v>1</v>
      </c>
      <c r="H2180">
        <v>37165.160000000003</v>
      </c>
      <c r="I2180" t="s">
        <v>16</v>
      </c>
      <c r="J2180" t="s">
        <v>12</v>
      </c>
      <c r="K2180" t="s">
        <v>31</v>
      </c>
      <c r="L2180" s="16" t="str">
        <f t="shared" si="33"/>
        <v>Sep</v>
      </c>
      <c r="M2180" s="16">
        <f>IF(D2180="?",$R$7,D2180)</f>
        <v>2000</v>
      </c>
      <c r="N2180" s="24" t="str">
        <f>IF(I2180="?",$R$12,I2180)</f>
        <v>tier - 1</v>
      </c>
      <c r="O2180" s="24" t="str">
        <f>IF(J2180="?",$R$18,J2180)</f>
        <v>tier - 3</v>
      </c>
    </row>
    <row r="2181" spans="3:15" x14ac:dyDescent="0.35">
      <c r="C2181" t="s">
        <v>2204</v>
      </c>
      <c r="D2181">
        <v>1990</v>
      </c>
      <c r="E2181" t="s">
        <v>37</v>
      </c>
      <c r="F2181">
        <v>17</v>
      </c>
      <c r="G2181">
        <v>3</v>
      </c>
      <c r="H2181">
        <v>37251.22</v>
      </c>
      <c r="I2181" t="s">
        <v>11</v>
      </c>
      <c r="J2181" t="s">
        <v>11</v>
      </c>
      <c r="K2181" t="s">
        <v>42</v>
      </c>
      <c r="L2181" s="16" t="str">
        <f t="shared" si="33"/>
        <v>Oct</v>
      </c>
      <c r="M2181" s="16">
        <f>IF(D2181="?",$R$7,D2181)</f>
        <v>1990</v>
      </c>
      <c r="N2181" s="24" t="str">
        <f>IF(I2181="?",$R$12,I2181)</f>
        <v>tier - 2</v>
      </c>
      <c r="O2181" s="24" t="str">
        <f>IF(J2181="?",$R$18,J2181)</f>
        <v>tier - 2</v>
      </c>
    </row>
    <row r="2182" spans="3:15" x14ac:dyDescent="0.35">
      <c r="C2182" t="s">
        <v>2205</v>
      </c>
      <c r="D2182">
        <v>1985</v>
      </c>
      <c r="E2182" t="s">
        <v>15</v>
      </c>
      <c r="F2182">
        <v>17</v>
      </c>
      <c r="G2182">
        <v>0</v>
      </c>
      <c r="H2182">
        <v>37270.15</v>
      </c>
      <c r="I2182" t="s">
        <v>11</v>
      </c>
      <c r="J2182" t="s">
        <v>16</v>
      </c>
      <c r="K2182" t="s">
        <v>247</v>
      </c>
      <c r="L2182" s="16" t="str">
        <f t="shared" si="33"/>
        <v>Nov</v>
      </c>
      <c r="M2182" s="16">
        <f>IF(D2182="?",$R$7,D2182)</f>
        <v>1985</v>
      </c>
      <c r="N2182" s="24" t="str">
        <f>IF(I2182="?",$R$12,I2182)</f>
        <v>tier - 2</v>
      </c>
      <c r="O2182" s="24" t="str">
        <f>IF(J2182="?",$R$18,J2182)</f>
        <v>tier - 1</v>
      </c>
    </row>
    <row r="2183" spans="3:15" x14ac:dyDescent="0.35">
      <c r="C2183" t="s">
        <v>2206</v>
      </c>
      <c r="D2183">
        <v>1975</v>
      </c>
      <c r="E2183" t="s">
        <v>15</v>
      </c>
      <c r="F2183">
        <v>9</v>
      </c>
      <c r="G2183">
        <v>1</v>
      </c>
      <c r="H2183">
        <v>37272.339999999997</v>
      </c>
      <c r="I2183" t="s">
        <v>11</v>
      </c>
      <c r="J2183" t="s">
        <v>12</v>
      </c>
      <c r="K2183" t="s">
        <v>42</v>
      </c>
      <c r="L2183" s="16" t="str">
        <f t="shared" si="33"/>
        <v>Nov</v>
      </c>
      <c r="M2183" s="16">
        <f>IF(D2183="?",$R$7,D2183)</f>
        <v>1975</v>
      </c>
      <c r="N2183" s="24" t="str">
        <f>IF(I2183="?",$R$12,I2183)</f>
        <v>tier - 2</v>
      </c>
      <c r="O2183" s="24" t="str">
        <f>IF(J2183="?",$R$18,J2183)</f>
        <v>tier - 3</v>
      </c>
    </row>
    <row r="2184" spans="3:15" x14ac:dyDescent="0.35">
      <c r="C2184" t="s">
        <v>2207</v>
      </c>
      <c r="D2184">
        <v>1969</v>
      </c>
      <c r="E2184" t="s">
        <v>37</v>
      </c>
      <c r="F2184">
        <v>30</v>
      </c>
      <c r="G2184">
        <v>0</v>
      </c>
      <c r="H2184">
        <v>37277.269999999997</v>
      </c>
      <c r="I2184" t="s">
        <v>16</v>
      </c>
      <c r="J2184" t="s">
        <v>12</v>
      </c>
      <c r="K2184" t="s">
        <v>42</v>
      </c>
      <c r="L2184" s="16" t="str">
        <f t="shared" si="33"/>
        <v>Oct</v>
      </c>
      <c r="M2184" s="16">
        <f>IF(D2184="?",$R$7,D2184)</f>
        <v>1969</v>
      </c>
      <c r="N2184" s="24" t="str">
        <f>IF(I2184="?",$R$12,I2184)</f>
        <v>tier - 1</v>
      </c>
      <c r="O2184" s="24" t="str">
        <f>IF(J2184="?",$R$18,J2184)</f>
        <v>tier - 3</v>
      </c>
    </row>
    <row r="2185" spans="3:15" x14ac:dyDescent="0.35">
      <c r="C2185" t="s">
        <v>2208</v>
      </c>
      <c r="D2185">
        <v>1979</v>
      </c>
      <c r="E2185" t="s">
        <v>35</v>
      </c>
      <c r="F2185">
        <v>3</v>
      </c>
      <c r="G2185">
        <v>2</v>
      </c>
      <c r="H2185">
        <v>37425.94</v>
      </c>
      <c r="I2185" t="s">
        <v>11</v>
      </c>
      <c r="J2185" t="s">
        <v>16</v>
      </c>
      <c r="K2185" t="s">
        <v>42</v>
      </c>
      <c r="L2185" s="16" t="str">
        <f t="shared" ref="L2185:L2248" si="34">IF(E2185="?","SEP",E2185)</f>
        <v>Aug</v>
      </c>
      <c r="M2185" s="16">
        <f>IF(D2185="?",$R$7,D2185)</f>
        <v>1979</v>
      </c>
      <c r="N2185" s="24" t="str">
        <f>IF(I2185="?",$R$12,I2185)</f>
        <v>tier - 2</v>
      </c>
      <c r="O2185" s="24" t="str">
        <f>IF(J2185="?",$R$18,J2185)</f>
        <v>tier - 1</v>
      </c>
    </row>
    <row r="2186" spans="3:15" x14ac:dyDescent="0.35">
      <c r="C2186" t="s">
        <v>2209</v>
      </c>
      <c r="D2186">
        <v>2002</v>
      </c>
      <c r="E2186" t="s">
        <v>20</v>
      </c>
      <c r="F2186">
        <v>27</v>
      </c>
      <c r="G2186">
        <v>3</v>
      </c>
      <c r="H2186">
        <v>37465.339999999997</v>
      </c>
      <c r="I2186" t="s">
        <v>16</v>
      </c>
      <c r="J2186" t="s">
        <v>11</v>
      </c>
      <c r="K2186" t="s">
        <v>23</v>
      </c>
      <c r="L2186" s="16" t="str">
        <f t="shared" si="34"/>
        <v>Sep</v>
      </c>
      <c r="M2186" s="16">
        <f>IF(D2186="?",$R$7,D2186)</f>
        <v>2002</v>
      </c>
      <c r="N2186" s="24" t="str">
        <f>IF(I2186="?",$R$12,I2186)</f>
        <v>tier - 1</v>
      </c>
      <c r="O2186" s="24" t="str">
        <f>IF(J2186="?",$R$18,J2186)</f>
        <v>tier - 2</v>
      </c>
    </row>
    <row r="2187" spans="3:15" x14ac:dyDescent="0.35">
      <c r="C2187" t="s">
        <v>2210</v>
      </c>
      <c r="D2187">
        <v>2000</v>
      </c>
      <c r="E2187" t="s">
        <v>37</v>
      </c>
      <c r="F2187">
        <v>12</v>
      </c>
      <c r="G2187">
        <v>2</v>
      </c>
      <c r="H2187">
        <v>37484.449999999997</v>
      </c>
      <c r="I2187" t="s">
        <v>16</v>
      </c>
      <c r="J2187" t="s">
        <v>16</v>
      </c>
      <c r="K2187" t="s">
        <v>13</v>
      </c>
      <c r="L2187" s="16" t="str">
        <f t="shared" si="34"/>
        <v>Oct</v>
      </c>
      <c r="M2187" s="16">
        <f>IF(D2187="?",$R$7,D2187)</f>
        <v>2000</v>
      </c>
      <c r="N2187" s="24" t="str">
        <f>IF(I2187="?",$R$12,I2187)</f>
        <v>tier - 1</v>
      </c>
      <c r="O2187" s="24" t="str">
        <f>IF(J2187="?",$R$18,J2187)</f>
        <v>tier - 1</v>
      </c>
    </row>
    <row r="2188" spans="3:15" x14ac:dyDescent="0.35">
      <c r="C2188" t="s">
        <v>2211</v>
      </c>
      <c r="D2188">
        <v>1990</v>
      </c>
      <c r="E2188" t="s">
        <v>15</v>
      </c>
      <c r="F2188">
        <v>16</v>
      </c>
      <c r="G2188">
        <v>1</v>
      </c>
      <c r="H2188">
        <v>37607.53</v>
      </c>
      <c r="I2188" t="s">
        <v>16</v>
      </c>
      <c r="J2188" t="s">
        <v>11</v>
      </c>
      <c r="K2188" t="s">
        <v>166</v>
      </c>
      <c r="L2188" s="16" t="str">
        <f t="shared" si="34"/>
        <v>Nov</v>
      </c>
      <c r="M2188" s="16">
        <f>IF(D2188="?",$R$7,D2188)</f>
        <v>1990</v>
      </c>
      <c r="N2188" s="24" t="str">
        <f>IF(I2188="?",$R$12,I2188)</f>
        <v>tier - 1</v>
      </c>
      <c r="O2188" s="24" t="str">
        <f>IF(J2188="?",$R$18,J2188)</f>
        <v>tier - 2</v>
      </c>
    </row>
    <row r="2189" spans="3:15" x14ac:dyDescent="0.35">
      <c r="C2189" t="s">
        <v>2212</v>
      </c>
      <c r="D2189">
        <v>1982</v>
      </c>
      <c r="E2189" t="s">
        <v>18</v>
      </c>
      <c r="F2189">
        <v>20</v>
      </c>
      <c r="G2189">
        <v>3</v>
      </c>
      <c r="H2189">
        <v>37650.74</v>
      </c>
      <c r="I2189" t="s">
        <v>11</v>
      </c>
      <c r="J2189" t="s">
        <v>11</v>
      </c>
      <c r="K2189" t="s">
        <v>23</v>
      </c>
      <c r="L2189" s="16" t="str">
        <f t="shared" si="34"/>
        <v>Jun</v>
      </c>
      <c r="M2189" s="16">
        <f>IF(D2189="?",$R$7,D2189)</f>
        <v>1982</v>
      </c>
      <c r="N2189" s="24" t="str">
        <f>IF(I2189="?",$R$12,I2189)</f>
        <v>tier - 2</v>
      </c>
      <c r="O2189" s="24" t="str">
        <f>IF(J2189="?",$R$18,J2189)</f>
        <v>tier - 2</v>
      </c>
    </row>
    <row r="2190" spans="3:15" x14ac:dyDescent="0.35">
      <c r="C2190" t="s">
        <v>2213</v>
      </c>
      <c r="D2190">
        <v>1970</v>
      </c>
      <c r="E2190" t="s">
        <v>37</v>
      </c>
      <c r="F2190">
        <v>28</v>
      </c>
      <c r="G2190">
        <v>0</v>
      </c>
      <c r="H2190">
        <v>37675.06</v>
      </c>
      <c r="I2190" t="s">
        <v>11</v>
      </c>
      <c r="J2190" t="s">
        <v>12</v>
      </c>
      <c r="K2190" t="s">
        <v>42</v>
      </c>
      <c r="L2190" s="16" t="str">
        <f t="shared" si="34"/>
        <v>Oct</v>
      </c>
      <c r="M2190" s="16">
        <f>IF(D2190="?",$R$7,D2190)</f>
        <v>1970</v>
      </c>
      <c r="N2190" s="24" t="str">
        <f>IF(I2190="?",$R$12,I2190)</f>
        <v>tier - 2</v>
      </c>
      <c r="O2190" s="24" t="str">
        <f>IF(J2190="?",$R$18,J2190)</f>
        <v>tier - 3</v>
      </c>
    </row>
    <row r="2191" spans="3:15" x14ac:dyDescent="0.35">
      <c r="C2191" t="s">
        <v>2214</v>
      </c>
      <c r="D2191">
        <v>1988</v>
      </c>
      <c r="E2191" t="s">
        <v>37</v>
      </c>
      <c r="F2191">
        <v>10</v>
      </c>
      <c r="G2191">
        <v>1</v>
      </c>
      <c r="H2191">
        <v>37701.879999999997</v>
      </c>
      <c r="I2191" t="s">
        <v>11</v>
      </c>
      <c r="J2191" t="s">
        <v>12</v>
      </c>
      <c r="K2191" t="s">
        <v>249</v>
      </c>
      <c r="L2191" s="16" t="str">
        <f t="shared" si="34"/>
        <v>Oct</v>
      </c>
      <c r="M2191" s="16">
        <f>IF(D2191="?",$R$7,D2191)</f>
        <v>1988</v>
      </c>
      <c r="N2191" s="24" t="str">
        <f>IF(I2191="?",$R$12,I2191)</f>
        <v>tier - 2</v>
      </c>
      <c r="O2191" s="24" t="str">
        <f>IF(J2191="?",$R$18,J2191)</f>
        <v>tier - 3</v>
      </c>
    </row>
    <row r="2192" spans="3:15" x14ac:dyDescent="0.35">
      <c r="C2192" t="s">
        <v>2215</v>
      </c>
      <c r="D2192">
        <v>1976</v>
      </c>
      <c r="E2192" t="s">
        <v>20</v>
      </c>
      <c r="F2192">
        <v>18</v>
      </c>
      <c r="G2192">
        <v>2</v>
      </c>
      <c r="H2192">
        <v>37735.199999999997</v>
      </c>
      <c r="I2192" t="s">
        <v>11</v>
      </c>
      <c r="J2192" t="s">
        <v>11</v>
      </c>
      <c r="K2192" t="s">
        <v>42</v>
      </c>
      <c r="L2192" s="16" t="str">
        <f t="shared" si="34"/>
        <v>Sep</v>
      </c>
      <c r="M2192" s="16">
        <f>IF(D2192="?",$R$7,D2192)</f>
        <v>1976</v>
      </c>
      <c r="N2192" s="24" t="str">
        <f>IF(I2192="?",$R$12,I2192)</f>
        <v>tier - 2</v>
      </c>
      <c r="O2192" s="24" t="str">
        <f>IF(J2192="?",$R$18,J2192)</f>
        <v>tier - 2</v>
      </c>
    </row>
    <row r="2193" spans="3:15" x14ac:dyDescent="0.35">
      <c r="C2193" t="s">
        <v>2216</v>
      </c>
      <c r="D2193">
        <v>1986</v>
      </c>
      <c r="E2193" t="s">
        <v>35</v>
      </c>
      <c r="F2193">
        <v>15</v>
      </c>
      <c r="G2193">
        <v>0</v>
      </c>
      <c r="H2193">
        <v>37742.58</v>
      </c>
      <c r="I2193" t="s">
        <v>16</v>
      </c>
      <c r="J2193" t="s">
        <v>16</v>
      </c>
      <c r="K2193" t="s">
        <v>13</v>
      </c>
      <c r="L2193" s="16" t="str">
        <f t="shared" si="34"/>
        <v>Aug</v>
      </c>
      <c r="M2193" s="16">
        <f>IF(D2193="?",$R$7,D2193)</f>
        <v>1986</v>
      </c>
      <c r="N2193" s="24" t="str">
        <f>IF(I2193="?",$R$12,I2193)</f>
        <v>tier - 1</v>
      </c>
      <c r="O2193" s="24" t="str">
        <f>IF(J2193="?",$R$18,J2193)</f>
        <v>tier - 1</v>
      </c>
    </row>
    <row r="2194" spans="3:15" x14ac:dyDescent="0.35">
      <c r="C2194" t="s">
        <v>2217</v>
      </c>
      <c r="D2194">
        <v>1983</v>
      </c>
      <c r="E2194" t="s">
        <v>10</v>
      </c>
      <c r="F2194">
        <v>26</v>
      </c>
      <c r="G2194">
        <v>3</v>
      </c>
      <c r="H2194">
        <v>37800.980000000003</v>
      </c>
      <c r="I2194" t="s">
        <v>11</v>
      </c>
      <c r="J2194" t="s">
        <v>11</v>
      </c>
      <c r="K2194" t="s">
        <v>42</v>
      </c>
      <c r="L2194" s="16" t="str">
        <f t="shared" si="34"/>
        <v>Jul</v>
      </c>
      <c r="M2194" s="16">
        <f>IF(D2194="?",$R$7,D2194)</f>
        <v>1983</v>
      </c>
      <c r="N2194" s="24" t="str">
        <f>IF(I2194="?",$R$12,I2194)</f>
        <v>tier - 2</v>
      </c>
      <c r="O2194" s="24" t="str">
        <f>IF(J2194="?",$R$18,J2194)</f>
        <v>tier - 2</v>
      </c>
    </row>
    <row r="2195" spans="3:15" x14ac:dyDescent="0.35">
      <c r="C2195" t="s">
        <v>2218</v>
      </c>
      <c r="D2195">
        <v>1979</v>
      </c>
      <c r="E2195" t="s">
        <v>20</v>
      </c>
      <c r="F2195">
        <v>9</v>
      </c>
      <c r="G2195">
        <v>0</v>
      </c>
      <c r="H2195">
        <v>37829.72</v>
      </c>
      <c r="I2195" t="s">
        <v>16</v>
      </c>
      <c r="J2195" t="s">
        <v>11</v>
      </c>
      <c r="K2195" t="s">
        <v>42</v>
      </c>
      <c r="L2195" s="16" t="str">
        <f t="shared" si="34"/>
        <v>Sep</v>
      </c>
      <c r="M2195" s="16">
        <f>IF(D2195="?",$R$7,D2195)</f>
        <v>1979</v>
      </c>
      <c r="N2195" s="24" t="str">
        <f>IF(I2195="?",$R$12,I2195)</f>
        <v>tier - 1</v>
      </c>
      <c r="O2195" s="24" t="str">
        <f>IF(J2195="?",$R$18,J2195)</f>
        <v>tier - 2</v>
      </c>
    </row>
    <row r="2196" spans="3:15" x14ac:dyDescent="0.35">
      <c r="C2196" t="s">
        <v>2219</v>
      </c>
      <c r="D2196">
        <v>1998</v>
      </c>
      <c r="E2196" t="s">
        <v>10</v>
      </c>
      <c r="F2196">
        <v>29</v>
      </c>
      <c r="G2196">
        <v>0</v>
      </c>
      <c r="H2196">
        <v>38126.25</v>
      </c>
      <c r="I2196" t="s">
        <v>16</v>
      </c>
      <c r="J2196" t="s">
        <v>12</v>
      </c>
      <c r="K2196" t="s">
        <v>13</v>
      </c>
      <c r="L2196" s="16" t="str">
        <f t="shared" si="34"/>
        <v>Jul</v>
      </c>
      <c r="M2196" s="16">
        <f>IF(D2196="?",$R$7,D2196)</f>
        <v>1998</v>
      </c>
      <c r="N2196" s="24" t="str">
        <f>IF(I2196="?",$R$12,I2196)</f>
        <v>tier - 1</v>
      </c>
      <c r="O2196" s="24" t="str">
        <f>IF(J2196="?",$R$18,J2196)</f>
        <v>tier - 3</v>
      </c>
    </row>
    <row r="2197" spans="3:15" x14ac:dyDescent="0.35">
      <c r="C2197" t="s">
        <v>2220</v>
      </c>
      <c r="D2197">
        <v>1972</v>
      </c>
      <c r="E2197" t="s">
        <v>15</v>
      </c>
      <c r="F2197">
        <v>19</v>
      </c>
      <c r="G2197">
        <v>0</v>
      </c>
      <c r="H2197">
        <v>38189.1</v>
      </c>
      <c r="I2197" t="s">
        <v>11</v>
      </c>
      <c r="J2197" t="s">
        <v>11</v>
      </c>
      <c r="K2197" t="s">
        <v>42</v>
      </c>
      <c r="L2197" s="16" t="str">
        <f t="shared" si="34"/>
        <v>Nov</v>
      </c>
      <c r="M2197" s="16">
        <f>IF(D2197="?",$R$7,D2197)</f>
        <v>1972</v>
      </c>
      <c r="N2197" s="24" t="str">
        <f>IF(I2197="?",$R$12,I2197)</f>
        <v>tier - 2</v>
      </c>
      <c r="O2197" s="24" t="str">
        <f>IF(J2197="?",$R$18,J2197)</f>
        <v>tier - 2</v>
      </c>
    </row>
    <row r="2198" spans="3:15" x14ac:dyDescent="0.35">
      <c r="C2198" t="s">
        <v>2221</v>
      </c>
      <c r="D2198">
        <v>1989</v>
      </c>
      <c r="E2198" t="s">
        <v>20</v>
      </c>
      <c r="F2198">
        <v>8</v>
      </c>
      <c r="G2198">
        <v>3</v>
      </c>
      <c r="H2198">
        <v>38237.339999999997</v>
      </c>
      <c r="I2198" t="s">
        <v>11</v>
      </c>
      <c r="J2198" t="s">
        <v>12</v>
      </c>
      <c r="K2198" t="s">
        <v>42</v>
      </c>
      <c r="L2198" s="16" t="str">
        <f t="shared" si="34"/>
        <v>Sep</v>
      </c>
      <c r="M2198" s="16">
        <f>IF(D2198="?",$R$7,D2198)</f>
        <v>1989</v>
      </c>
      <c r="N2198" s="24" t="str">
        <f>IF(I2198="?",$R$12,I2198)</f>
        <v>tier - 2</v>
      </c>
      <c r="O2198" s="24" t="str">
        <f>IF(J2198="?",$R$18,J2198)</f>
        <v>tier - 3</v>
      </c>
    </row>
    <row r="2199" spans="3:15" x14ac:dyDescent="0.35">
      <c r="C2199" t="s">
        <v>2222</v>
      </c>
      <c r="D2199">
        <v>1964</v>
      </c>
      <c r="E2199" t="s">
        <v>18</v>
      </c>
      <c r="F2199">
        <v>16</v>
      </c>
      <c r="G2199">
        <v>0</v>
      </c>
      <c r="H2199">
        <v>38241.74</v>
      </c>
      <c r="I2199" t="s">
        <v>11</v>
      </c>
      <c r="J2199" t="s">
        <v>12</v>
      </c>
      <c r="K2199" t="s">
        <v>42</v>
      </c>
      <c r="L2199" s="16" t="str">
        <f t="shared" si="34"/>
        <v>Jun</v>
      </c>
      <c r="M2199" s="16">
        <f>IF(D2199="?",$R$7,D2199)</f>
        <v>1964</v>
      </c>
      <c r="N2199" s="24" t="str">
        <f>IF(I2199="?",$R$12,I2199)</f>
        <v>tier - 2</v>
      </c>
      <c r="O2199" s="24" t="str">
        <f>IF(J2199="?",$R$18,J2199)</f>
        <v>tier - 3</v>
      </c>
    </row>
    <row r="2200" spans="3:15" x14ac:dyDescent="0.35">
      <c r="C2200" t="s">
        <v>2223</v>
      </c>
      <c r="D2200">
        <v>1980</v>
      </c>
      <c r="E2200" t="s">
        <v>35</v>
      </c>
      <c r="F2200">
        <v>16</v>
      </c>
      <c r="G2200">
        <v>1</v>
      </c>
      <c r="H2200">
        <v>38245.589999999997</v>
      </c>
      <c r="I2200" t="s">
        <v>16</v>
      </c>
      <c r="J2200" t="s">
        <v>11</v>
      </c>
      <c r="K2200" t="s">
        <v>13</v>
      </c>
      <c r="L2200" s="16" t="str">
        <f t="shared" si="34"/>
        <v>Aug</v>
      </c>
      <c r="M2200" s="16">
        <f>IF(D2200="?",$R$7,D2200)</f>
        <v>1980</v>
      </c>
      <c r="N2200" s="24" t="str">
        <f>IF(I2200="?",$R$12,I2200)</f>
        <v>tier - 1</v>
      </c>
      <c r="O2200" s="24" t="str">
        <f>IF(J2200="?",$R$18,J2200)</f>
        <v>tier - 2</v>
      </c>
    </row>
    <row r="2201" spans="3:15" x14ac:dyDescent="0.35">
      <c r="C2201" t="s">
        <v>2224</v>
      </c>
      <c r="D2201">
        <v>1989</v>
      </c>
      <c r="E2201" t="s">
        <v>37</v>
      </c>
      <c r="F2201">
        <v>30</v>
      </c>
      <c r="G2201">
        <v>1</v>
      </c>
      <c r="H2201">
        <v>38282.75</v>
      </c>
      <c r="I2201" t="s">
        <v>16</v>
      </c>
      <c r="J2201" t="s">
        <v>11</v>
      </c>
      <c r="K2201" t="s">
        <v>13</v>
      </c>
      <c r="L2201" s="16" t="str">
        <f t="shared" si="34"/>
        <v>Oct</v>
      </c>
      <c r="M2201" s="16">
        <f>IF(D2201="?",$R$7,D2201)</f>
        <v>1989</v>
      </c>
      <c r="N2201" s="24" t="str">
        <f>IF(I2201="?",$R$12,I2201)</f>
        <v>tier - 1</v>
      </c>
      <c r="O2201" s="24" t="str">
        <f>IF(J2201="?",$R$18,J2201)</f>
        <v>tier - 2</v>
      </c>
    </row>
    <row r="2202" spans="3:15" x14ac:dyDescent="0.35">
      <c r="C2202" t="s">
        <v>2225</v>
      </c>
      <c r="D2202">
        <v>1980</v>
      </c>
      <c r="E2202" t="s">
        <v>18</v>
      </c>
      <c r="F2202">
        <v>12</v>
      </c>
      <c r="G2202">
        <v>2</v>
      </c>
      <c r="H2202">
        <v>38313.129999999997</v>
      </c>
      <c r="I2202" t="s">
        <v>16</v>
      </c>
      <c r="J2202" t="s">
        <v>12</v>
      </c>
      <c r="K2202" t="s">
        <v>42</v>
      </c>
      <c r="L2202" s="16" t="str">
        <f t="shared" si="34"/>
        <v>Jun</v>
      </c>
      <c r="M2202" s="16">
        <f>IF(D2202="?",$R$7,D2202)</f>
        <v>1980</v>
      </c>
      <c r="N2202" s="24" t="str">
        <f>IF(I2202="?",$R$12,I2202)</f>
        <v>tier - 1</v>
      </c>
      <c r="O2202" s="24" t="str">
        <f>IF(J2202="?",$R$18,J2202)</f>
        <v>tier - 3</v>
      </c>
    </row>
    <row r="2203" spans="3:15" x14ac:dyDescent="0.35">
      <c r="C2203" t="s">
        <v>2226</v>
      </c>
      <c r="D2203">
        <v>2002</v>
      </c>
      <c r="E2203" t="s">
        <v>20</v>
      </c>
      <c r="F2203">
        <v>17</v>
      </c>
      <c r="G2203">
        <v>2</v>
      </c>
      <c r="H2203">
        <v>38344.57</v>
      </c>
      <c r="I2203" t="s">
        <v>16</v>
      </c>
      <c r="J2203" t="s">
        <v>12</v>
      </c>
      <c r="K2203" t="s">
        <v>42</v>
      </c>
      <c r="L2203" s="16" t="str">
        <f t="shared" si="34"/>
        <v>Sep</v>
      </c>
      <c r="M2203" s="16">
        <f>IF(D2203="?",$R$7,D2203)</f>
        <v>2002</v>
      </c>
      <c r="N2203" s="24" t="str">
        <f>IF(I2203="?",$R$12,I2203)</f>
        <v>tier - 1</v>
      </c>
      <c r="O2203" s="24" t="str">
        <f>IF(J2203="?",$R$18,J2203)</f>
        <v>tier - 3</v>
      </c>
    </row>
    <row r="2204" spans="3:15" x14ac:dyDescent="0.35">
      <c r="C2204" t="s">
        <v>2227</v>
      </c>
      <c r="D2204">
        <v>1970</v>
      </c>
      <c r="E2204" t="s">
        <v>35</v>
      </c>
      <c r="F2204">
        <v>22</v>
      </c>
      <c r="G2204">
        <v>0</v>
      </c>
      <c r="H2204">
        <v>38389.79</v>
      </c>
      <c r="I2204" t="s">
        <v>11</v>
      </c>
      <c r="J2204" t="s">
        <v>12</v>
      </c>
      <c r="K2204" t="s">
        <v>42</v>
      </c>
      <c r="L2204" s="16" t="str">
        <f t="shared" si="34"/>
        <v>Aug</v>
      </c>
      <c r="M2204" s="16">
        <f>IF(D2204="?",$R$7,D2204)</f>
        <v>1970</v>
      </c>
      <c r="N2204" s="24" t="str">
        <f>IF(I2204="?",$R$12,I2204)</f>
        <v>tier - 2</v>
      </c>
      <c r="O2204" s="24" t="str">
        <f>IF(J2204="?",$R$18,J2204)</f>
        <v>tier - 3</v>
      </c>
    </row>
    <row r="2205" spans="3:15" x14ac:dyDescent="0.35">
      <c r="C2205" t="s">
        <v>2228</v>
      </c>
      <c r="D2205">
        <v>1971</v>
      </c>
      <c r="E2205" t="s">
        <v>30</v>
      </c>
      <c r="F2205">
        <v>23</v>
      </c>
      <c r="G2205">
        <v>0</v>
      </c>
      <c r="H2205">
        <v>38405.26</v>
      </c>
      <c r="I2205" t="s">
        <v>11</v>
      </c>
      <c r="J2205" t="s">
        <v>16</v>
      </c>
      <c r="K2205" t="s">
        <v>42</v>
      </c>
      <c r="L2205" s="16" t="str">
        <f t="shared" si="34"/>
        <v>Dec</v>
      </c>
      <c r="M2205" s="16">
        <f>IF(D2205="?",$R$7,D2205)</f>
        <v>1971</v>
      </c>
      <c r="N2205" s="24" t="str">
        <f>IF(I2205="?",$R$12,I2205)</f>
        <v>tier - 2</v>
      </c>
      <c r="O2205" s="24" t="str">
        <f>IF(J2205="?",$R$18,J2205)</f>
        <v>tier - 1</v>
      </c>
    </row>
    <row r="2206" spans="3:15" x14ac:dyDescent="0.35">
      <c r="C2206" t="s">
        <v>2229</v>
      </c>
      <c r="D2206">
        <v>1986</v>
      </c>
      <c r="E2206" t="s">
        <v>18</v>
      </c>
      <c r="F2206">
        <v>21</v>
      </c>
      <c r="G2206">
        <v>2</v>
      </c>
      <c r="H2206">
        <v>38415.47</v>
      </c>
      <c r="I2206" t="s">
        <v>16</v>
      </c>
      <c r="J2206" t="s">
        <v>11</v>
      </c>
      <c r="K2206" t="s">
        <v>42</v>
      </c>
      <c r="L2206" s="16" t="str">
        <f t="shared" si="34"/>
        <v>Jun</v>
      </c>
      <c r="M2206" s="16">
        <f>IF(D2206="?",$R$7,D2206)</f>
        <v>1986</v>
      </c>
      <c r="N2206" s="24" t="str">
        <f>IF(I2206="?",$R$12,I2206)</f>
        <v>tier - 1</v>
      </c>
      <c r="O2206" s="24" t="str">
        <f>IF(J2206="?",$R$18,J2206)</f>
        <v>tier - 2</v>
      </c>
    </row>
    <row r="2207" spans="3:15" x14ac:dyDescent="0.35">
      <c r="C2207" t="s">
        <v>2230</v>
      </c>
      <c r="D2207">
        <v>1999</v>
      </c>
      <c r="E2207" t="s">
        <v>15</v>
      </c>
      <c r="F2207">
        <v>12</v>
      </c>
      <c r="G2207">
        <v>2</v>
      </c>
      <c r="H2207">
        <v>38511.629999999997</v>
      </c>
      <c r="I2207" t="s">
        <v>11</v>
      </c>
      <c r="J2207" t="s">
        <v>11</v>
      </c>
      <c r="K2207" t="s">
        <v>247</v>
      </c>
      <c r="L2207" s="16" t="str">
        <f t="shared" si="34"/>
        <v>Nov</v>
      </c>
      <c r="M2207" s="16">
        <f>IF(D2207="?",$R$7,D2207)</f>
        <v>1999</v>
      </c>
      <c r="N2207" s="24" t="str">
        <f>IF(I2207="?",$R$12,I2207)</f>
        <v>tier - 2</v>
      </c>
      <c r="O2207" s="24" t="str">
        <f>IF(J2207="?",$R$18,J2207)</f>
        <v>tier - 2</v>
      </c>
    </row>
    <row r="2208" spans="3:15" x14ac:dyDescent="0.35">
      <c r="C2208" t="s">
        <v>2231</v>
      </c>
      <c r="D2208">
        <v>1990</v>
      </c>
      <c r="E2208" t="s">
        <v>10</v>
      </c>
      <c r="F2208">
        <v>13</v>
      </c>
      <c r="G2208">
        <v>3</v>
      </c>
      <c r="H2208">
        <v>38652.089999999997</v>
      </c>
      <c r="I2208" t="s">
        <v>11</v>
      </c>
      <c r="J2208" t="s">
        <v>11</v>
      </c>
      <c r="K2208" t="s">
        <v>42</v>
      </c>
      <c r="L2208" s="16" t="str">
        <f t="shared" si="34"/>
        <v>Jul</v>
      </c>
      <c r="M2208" s="16">
        <f>IF(D2208="?",$R$7,D2208)</f>
        <v>1990</v>
      </c>
      <c r="N2208" s="24" t="str">
        <f>IF(I2208="?",$R$12,I2208)</f>
        <v>tier - 2</v>
      </c>
      <c r="O2208" s="24" t="str">
        <f>IF(J2208="?",$R$18,J2208)</f>
        <v>tier - 2</v>
      </c>
    </row>
    <row r="2209" spans="3:15" x14ac:dyDescent="0.35">
      <c r="C2209" t="s">
        <v>2232</v>
      </c>
      <c r="D2209">
        <v>1986</v>
      </c>
      <c r="E2209" t="s">
        <v>10</v>
      </c>
      <c r="F2209">
        <v>20</v>
      </c>
      <c r="G2209">
        <v>1</v>
      </c>
      <c r="H2209">
        <v>38709.18</v>
      </c>
      <c r="I2209" t="s">
        <v>16</v>
      </c>
      <c r="J2209" t="s">
        <v>12</v>
      </c>
      <c r="K2209" t="s">
        <v>13</v>
      </c>
      <c r="L2209" s="16" t="str">
        <f t="shared" si="34"/>
        <v>Jul</v>
      </c>
      <c r="M2209" s="16">
        <f>IF(D2209="?",$R$7,D2209)</f>
        <v>1986</v>
      </c>
      <c r="N2209" s="24" t="str">
        <f>IF(I2209="?",$R$12,I2209)</f>
        <v>tier - 1</v>
      </c>
      <c r="O2209" s="24" t="str">
        <f>IF(J2209="?",$R$18,J2209)</f>
        <v>tier - 3</v>
      </c>
    </row>
    <row r="2210" spans="3:15" x14ac:dyDescent="0.35">
      <c r="C2210" t="s">
        <v>31</v>
      </c>
      <c r="D2210">
        <v>1991</v>
      </c>
      <c r="E2210" t="s">
        <v>15</v>
      </c>
      <c r="F2210">
        <v>22</v>
      </c>
      <c r="G2210">
        <v>2</v>
      </c>
      <c r="H2210">
        <v>38711</v>
      </c>
      <c r="I2210" t="s">
        <v>16</v>
      </c>
      <c r="J2210" t="s">
        <v>12</v>
      </c>
      <c r="K2210" t="s">
        <v>42</v>
      </c>
      <c r="L2210" s="16" t="str">
        <f t="shared" si="34"/>
        <v>Nov</v>
      </c>
      <c r="M2210" s="16">
        <f>IF(D2210="?",$R$7,D2210)</f>
        <v>1991</v>
      </c>
      <c r="N2210" s="24" t="str">
        <f>IF(I2210="?",$R$12,I2210)</f>
        <v>tier - 1</v>
      </c>
      <c r="O2210" s="24" t="str">
        <f>IF(J2210="?",$R$18,J2210)</f>
        <v>tier - 3</v>
      </c>
    </row>
    <row r="2211" spans="3:15" x14ac:dyDescent="0.35">
      <c r="C2211" t="s">
        <v>2233</v>
      </c>
      <c r="D2211">
        <v>1991</v>
      </c>
      <c r="E2211" t="s">
        <v>15</v>
      </c>
      <c r="F2211">
        <v>2</v>
      </c>
      <c r="G2211">
        <v>2</v>
      </c>
      <c r="H2211">
        <v>38711</v>
      </c>
      <c r="I2211" t="s">
        <v>11</v>
      </c>
      <c r="J2211" t="s">
        <v>11</v>
      </c>
      <c r="K2211" t="s">
        <v>42</v>
      </c>
      <c r="L2211" s="16" t="str">
        <f t="shared" si="34"/>
        <v>Nov</v>
      </c>
      <c r="M2211" s="16">
        <f>IF(D2211="?",$R$7,D2211)</f>
        <v>1991</v>
      </c>
      <c r="N2211" s="24" t="str">
        <f>IF(I2211="?",$R$12,I2211)</f>
        <v>tier - 2</v>
      </c>
      <c r="O2211" s="24" t="str">
        <f>IF(J2211="?",$R$18,J2211)</f>
        <v>tier - 2</v>
      </c>
    </row>
    <row r="2212" spans="3:15" x14ac:dyDescent="0.35">
      <c r="C2212" t="s">
        <v>2234</v>
      </c>
      <c r="D2212">
        <v>1976</v>
      </c>
      <c r="E2212" t="s">
        <v>18</v>
      </c>
      <c r="F2212">
        <v>15</v>
      </c>
      <c r="G2212">
        <v>2</v>
      </c>
      <c r="H2212">
        <v>38740.120000000003</v>
      </c>
      <c r="I2212" t="s">
        <v>11</v>
      </c>
      <c r="J2212" t="s">
        <v>11</v>
      </c>
      <c r="K2212" t="s">
        <v>23</v>
      </c>
      <c r="L2212" s="16" t="str">
        <f t="shared" si="34"/>
        <v>Jun</v>
      </c>
      <c r="M2212" s="16">
        <f>IF(D2212="?",$R$7,D2212)</f>
        <v>1976</v>
      </c>
      <c r="N2212" s="24" t="str">
        <f>IF(I2212="?",$R$12,I2212)</f>
        <v>tier - 2</v>
      </c>
      <c r="O2212" s="24" t="str">
        <f>IF(J2212="?",$R$18,J2212)</f>
        <v>tier - 2</v>
      </c>
    </row>
    <row r="2213" spans="3:15" x14ac:dyDescent="0.35">
      <c r="C2213" t="s">
        <v>2235</v>
      </c>
      <c r="D2213">
        <v>1991</v>
      </c>
      <c r="E2213" t="s">
        <v>15</v>
      </c>
      <c r="F2213">
        <v>8</v>
      </c>
      <c r="G2213">
        <v>3</v>
      </c>
      <c r="H2213">
        <v>38746.36</v>
      </c>
      <c r="I2213" t="s">
        <v>16</v>
      </c>
      <c r="J2213" t="s">
        <v>11</v>
      </c>
      <c r="K2213" t="s">
        <v>23</v>
      </c>
      <c r="L2213" s="16" t="str">
        <f t="shared" si="34"/>
        <v>Nov</v>
      </c>
      <c r="M2213" s="16">
        <f>IF(D2213="?",$R$7,D2213)</f>
        <v>1991</v>
      </c>
      <c r="N2213" s="24" t="str">
        <f>IF(I2213="?",$R$12,I2213)</f>
        <v>tier - 1</v>
      </c>
      <c r="O2213" s="24" t="str">
        <f>IF(J2213="?",$R$18,J2213)</f>
        <v>tier - 2</v>
      </c>
    </row>
    <row r="2214" spans="3:15" x14ac:dyDescent="0.35">
      <c r="C2214" t="s">
        <v>2236</v>
      </c>
      <c r="D2214">
        <v>2004</v>
      </c>
      <c r="E2214" t="s">
        <v>30</v>
      </c>
      <c r="F2214">
        <v>5</v>
      </c>
      <c r="G2214">
        <v>0</v>
      </c>
      <c r="H2214">
        <v>38792.69</v>
      </c>
      <c r="I2214" t="s">
        <v>11</v>
      </c>
      <c r="J2214" t="s">
        <v>11</v>
      </c>
      <c r="K2214" t="s">
        <v>13</v>
      </c>
      <c r="L2214" s="16" t="str">
        <f t="shared" si="34"/>
        <v>Dec</v>
      </c>
      <c r="M2214" s="16">
        <f>IF(D2214="?",$R$7,D2214)</f>
        <v>2004</v>
      </c>
      <c r="N2214" s="24" t="str">
        <f>IF(I2214="?",$R$12,I2214)</f>
        <v>tier - 2</v>
      </c>
      <c r="O2214" s="24" t="str">
        <f>IF(J2214="?",$R$18,J2214)</f>
        <v>tier - 2</v>
      </c>
    </row>
    <row r="2215" spans="3:15" x14ac:dyDescent="0.35">
      <c r="C2215" t="s">
        <v>2237</v>
      </c>
      <c r="D2215">
        <v>1979</v>
      </c>
      <c r="E2215" t="s">
        <v>30</v>
      </c>
      <c r="F2215">
        <v>3</v>
      </c>
      <c r="G2215">
        <v>2</v>
      </c>
      <c r="H2215">
        <v>38836.980000000003</v>
      </c>
      <c r="I2215" t="s">
        <v>11</v>
      </c>
      <c r="J2215" t="s">
        <v>16</v>
      </c>
      <c r="K2215" t="s">
        <v>42</v>
      </c>
      <c r="L2215" s="16" t="str">
        <f t="shared" si="34"/>
        <v>Dec</v>
      </c>
      <c r="M2215" s="16">
        <f>IF(D2215="?",$R$7,D2215)</f>
        <v>1979</v>
      </c>
      <c r="N2215" s="24" t="str">
        <f>IF(I2215="?",$R$12,I2215)</f>
        <v>tier - 2</v>
      </c>
      <c r="O2215" s="24" t="str">
        <f>IF(J2215="?",$R$18,J2215)</f>
        <v>tier - 1</v>
      </c>
    </row>
    <row r="2216" spans="3:15" x14ac:dyDescent="0.35">
      <c r="C2216" t="s">
        <v>2238</v>
      </c>
      <c r="D2216">
        <v>1964</v>
      </c>
      <c r="E2216" t="s">
        <v>18</v>
      </c>
      <c r="F2216">
        <v>6</v>
      </c>
      <c r="G2216">
        <v>0</v>
      </c>
      <c r="H2216">
        <v>38869.25</v>
      </c>
      <c r="I2216" t="s">
        <v>11</v>
      </c>
      <c r="J2216" t="s">
        <v>11</v>
      </c>
      <c r="K2216" t="s">
        <v>42</v>
      </c>
      <c r="L2216" s="16" t="str">
        <f t="shared" si="34"/>
        <v>Jun</v>
      </c>
      <c r="M2216" s="16">
        <f>IF(D2216="?",$R$7,D2216)</f>
        <v>1964</v>
      </c>
      <c r="N2216" s="24" t="str">
        <f>IF(I2216="?",$R$12,I2216)</f>
        <v>tier - 2</v>
      </c>
      <c r="O2216" s="24" t="str">
        <f>IF(J2216="?",$R$18,J2216)</f>
        <v>tier - 2</v>
      </c>
    </row>
    <row r="2217" spans="3:15" x14ac:dyDescent="0.35">
      <c r="C2217" t="s">
        <v>2239</v>
      </c>
      <c r="D2217">
        <v>1967</v>
      </c>
      <c r="E2217" t="s">
        <v>10</v>
      </c>
      <c r="F2217">
        <v>30</v>
      </c>
      <c r="G2217">
        <v>0</v>
      </c>
      <c r="H2217">
        <v>38893.360000000001</v>
      </c>
      <c r="I2217" t="s">
        <v>16</v>
      </c>
      <c r="J2217" t="s">
        <v>11</v>
      </c>
      <c r="K2217" t="s">
        <v>42</v>
      </c>
      <c r="L2217" s="16" t="str">
        <f t="shared" si="34"/>
        <v>Jul</v>
      </c>
      <c r="M2217" s="16">
        <f>IF(D2217="?",$R$7,D2217)</f>
        <v>1967</v>
      </c>
      <c r="N2217" s="24" t="str">
        <f>IF(I2217="?",$R$12,I2217)</f>
        <v>tier - 1</v>
      </c>
      <c r="O2217" s="24" t="str">
        <f>IF(J2217="?",$R$18,J2217)</f>
        <v>tier - 2</v>
      </c>
    </row>
    <row r="2218" spans="3:15" x14ac:dyDescent="0.35">
      <c r="C2218" t="s">
        <v>2240</v>
      </c>
      <c r="D2218">
        <v>1987</v>
      </c>
      <c r="E2218" t="s">
        <v>18</v>
      </c>
      <c r="F2218">
        <v>16</v>
      </c>
      <c r="G2218">
        <v>3</v>
      </c>
      <c r="H2218">
        <v>38924.04</v>
      </c>
      <c r="I2218" t="s">
        <v>11</v>
      </c>
      <c r="J2218" t="s">
        <v>11</v>
      </c>
      <c r="K2218" t="s">
        <v>42</v>
      </c>
      <c r="L2218" s="16" t="str">
        <f t="shared" si="34"/>
        <v>Jun</v>
      </c>
      <c r="M2218" s="16">
        <f>IF(D2218="?",$R$7,D2218)</f>
        <v>1987</v>
      </c>
      <c r="N2218" s="24" t="str">
        <f>IF(I2218="?",$R$12,I2218)</f>
        <v>tier - 2</v>
      </c>
      <c r="O2218" s="24" t="str">
        <f>IF(J2218="?",$R$18,J2218)</f>
        <v>tier - 2</v>
      </c>
    </row>
    <row r="2219" spans="3:15" x14ac:dyDescent="0.35">
      <c r="C2219" t="s">
        <v>2241</v>
      </c>
      <c r="D2219">
        <v>1976</v>
      </c>
      <c r="E2219" t="s">
        <v>30</v>
      </c>
      <c r="F2219">
        <v>15</v>
      </c>
      <c r="G2219">
        <v>2</v>
      </c>
      <c r="H2219">
        <v>38932.559999999998</v>
      </c>
      <c r="I2219" t="s">
        <v>11</v>
      </c>
      <c r="J2219" t="s">
        <v>12</v>
      </c>
      <c r="K2219" t="s">
        <v>42</v>
      </c>
      <c r="L2219" s="16" t="str">
        <f t="shared" si="34"/>
        <v>Dec</v>
      </c>
      <c r="M2219" s="16">
        <f>IF(D2219="?",$R$7,D2219)</f>
        <v>1976</v>
      </c>
      <c r="N2219" s="24" t="str">
        <f>IF(I2219="?",$R$12,I2219)</f>
        <v>tier - 2</v>
      </c>
      <c r="O2219" s="24" t="str">
        <f>IF(J2219="?",$R$18,J2219)</f>
        <v>tier - 3</v>
      </c>
    </row>
    <row r="2220" spans="3:15" x14ac:dyDescent="0.35">
      <c r="C2220" t="s">
        <v>2242</v>
      </c>
      <c r="D2220">
        <v>1980</v>
      </c>
      <c r="E2220" t="s">
        <v>20</v>
      </c>
      <c r="F2220">
        <v>24</v>
      </c>
      <c r="G2220">
        <v>2</v>
      </c>
      <c r="H2220">
        <v>38947.43</v>
      </c>
      <c r="I2220" t="s">
        <v>11</v>
      </c>
      <c r="J2220" t="s">
        <v>12</v>
      </c>
      <c r="K2220" t="s">
        <v>42</v>
      </c>
      <c r="L2220" s="16" t="str">
        <f t="shared" si="34"/>
        <v>Sep</v>
      </c>
      <c r="M2220" s="16">
        <f>IF(D2220="?",$R$7,D2220)</f>
        <v>1980</v>
      </c>
      <c r="N2220" s="24" t="str">
        <f>IF(I2220="?",$R$12,I2220)</f>
        <v>tier - 2</v>
      </c>
      <c r="O2220" s="24" t="str">
        <f>IF(J2220="?",$R$18,J2220)</f>
        <v>tier - 3</v>
      </c>
    </row>
    <row r="2221" spans="3:15" x14ac:dyDescent="0.35">
      <c r="C2221" t="s">
        <v>2243</v>
      </c>
      <c r="D2221">
        <v>1978</v>
      </c>
      <c r="E2221" t="s">
        <v>37</v>
      </c>
      <c r="F2221">
        <v>12</v>
      </c>
      <c r="G2221">
        <v>2</v>
      </c>
      <c r="H2221">
        <v>38998.550000000003</v>
      </c>
      <c r="I2221" t="s">
        <v>16</v>
      </c>
      <c r="J2221" t="s">
        <v>16</v>
      </c>
      <c r="K2221" t="s">
        <v>42</v>
      </c>
      <c r="L2221" s="16" t="str">
        <f t="shared" si="34"/>
        <v>Oct</v>
      </c>
      <c r="M2221" s="16">
        <f>IF(D2221="?",$R$7,D2221)</f>
        <v>1978</v>
      </c>
      <c r="N2221" s="24" t="str">
        <f>IF(I2221="?",$R$12,I2221)</f>
        <v>tier - 1</v>
      </c>
      <c r="O2221" s="24" t="str">
        <f>IF(J2221="?",$R$18,J2221)</f>
        <v>tier - 1</v>
      </c>
    </row>
    <row r="2222" spans="3:15" x14ac:dyDescent="0.35">
      <c r="C2222" t="s">
        <v>2244</v>
      </c>
      <c r="D2222">
        <v>1985</v>
      </c>
      <c r="E2222" t="s">
        <v>20</v>
      </c>
      <c r="F2222">
        <v>20</v>
      </c>
      <c r="G2222">
        <v>1</v>
      </c>
      <c r="H2222">
        <v>39047.29</v>
      </c>
      <c r="I2222" t="s">
        <v>16</v>
      </c>
      <c r="J2222" t="s">
        <v>12</v>
      </c>
      <c r="K2222" t="s">
        <v>356</v>
      </c>
      <c r="L2222" s="16" t="str">
        <f t="shared" si="34"/>
        <v>Sep</v>
      </c>
      <c r="M2222" s="16">
        <f>IF(D2222="?",$R$7,D2222)</f>
        <v>1985</v>
      </c>
      <c r="N2222" s="24" t="str">
        <f>IF(I2222="?",$R$12,I2222)</f>
        <v>tier - 1</v>
      </c>
      <c r="O2222" s="24" t="str">
        <f>IF(J2222="?",$R$18,J2222)</f>
        <v>tier - 3</v>
      </c>
    </row>
    <row r="2223" spans="3:15" x14ac:dyDescent="0.35">
      <c r="C2223" t="s">
        <v>2245</v>
      </c>
      <c r="D2223">
        <v>1982</v>
      </c>
      <c r="E2223" t="s">
        <v>35</v>
      </c>
      <c r="F2223">
        <v>4</v>
      </c>
      <c r="G2223">
        <v>1</v>
      </c>
      <c r="H2223">
        <v>39125.33</v>
      </c>
      <c r="I2223" t="s">
        <v>16</v>
      </c>
      <c r="J2223" t="s">
        <v>16</v>
      </c>
      <c r="K2223" t="s">
        <v>168</v>
      </c>
      <c r="L2223" s="16" t="str">
        <f t="shared" si="34"/>
        <v>Aug</v>
      </c>
      <c r="M2223" s="16">
        <f>IF(D2223="?",$R$7,D2223)</f>
        <v>1982</v>
      </c>
      <c r="N2223" s="24" t="str">
        <f>IF(I2223="?",$R$12,I2223)</f>
        <v>tier - 1</v>
      </c>
      <c r="O2223" s="24" t="str">
        <f>IF(J2223="?",$R$18,J2223)</f>
        <v>tier - 1</v>
      </c>
    </row>
    <row r="2224" spans="3:15" x14ac:dyDescent="0.35">
      <c r="C2224" t="s">
        <v>2246</v>
      </c>
      <c r="D2224">
        <v>1962</v>
      </c>
      <c r="E2224" t="s">
        <v>10</v>
      </c>
      <c r="F2224">
        <v>7</v>
      </c>
      <c r="G2224">
        <v>0</v>
      </c>
      <c r="H2224">
        <v>39221.120000000003</v>
      </c>
      <c r="I2224" t="s">
        <v>11</v>
      </c>
      <c r="J2224" t="s">
        <v>16</v>
      </c>
      <c r="K2224" t="s">
        <v>42</v>
      </c>
      <c r="L2224" s="16" t="str">
        <f t="shared" si="34"/>
        <v>Jul</v>
      </c>
      <c r="M2224" s="16">
        <f>IF(D2224="?",$R$7,D2224)</f>
        <v>1962</v>
      </c>
      <c r="N2224" s="24" t="str">
        <f>IF(I2224="?",$R$12,I2224)</f>
        <v>tier - 2</v>
      </c>
      <c r="O2224" s="24" t="str">
        <f>IF(J2224="?",$R$18,J2224)</f>
        <v>tier - 1</v>
      </c>
    </row>
    <row r="2225" spans="3:15" x14ac:dyDescent="0.35">
      <c r="C2225" t="s">
        <v>2247</v>
      </c>
      <c r="D2225">
        <v>1992</v>
      </c>
      <c r="E2225" t="s">
        <v>15</v>
      </c>
      <c r="F2225">
        <v>30</v>
      </c>
      <c r="G2225">
        <v>2</v>
      </c>
      <c r="H2225">
        <v>39241.440000000002</v>
      </c>
      <c r="I2225" t="s">
        <v>16</v>
      </c>
      <c r="J2225" t="s">
        <v>12</v>
      </c>
      <c r="K2225" t="s">
        <v>42</v>
      </c>
      <c r="L2225" s="16" t="str">
        <f t="shared" si="34"/>
        <v>Nov</v>
      </c>
      <c r="M2225" s="16">
        <f>IF(D2225="?",$R$7,D2225)</f>
        <v>1992</v>
      </c>
      <c r="N2225" s="24" t="str">
        <f>IF(I2225="?",$R$12,I2225)</f>
        <v>tier - 1</v>
      </c>
      <c r="O2225" s="24" t="str">
        <f>IF(J2225="?",$R$18,J2225)</f>
        <v>tier - 3</v>
      </c>
    </row>
    <row r="2226" spans="3:15" x14ac:dyDescent="0.35">
      <c r="C2226" t="s">
        <v>2248</v>
      </c>
      <c r="D2226">
        <v>1982</v>
      </c>
      <c r="E2226" t="s">
        <v>35</v>
      </c>
      <c r="F2226">
        <v>16</v>
      </c>
      <c r="G2226">
        <v>3</v>
      </c>
      <c r="H2226">
        <v>39315.279999999999</v>
      </c>
      <c r="I2226" t="s">
        <v>11</v>
      </c>
      <c r="J2226" t="s">
        <v>12</v>
      </c>
      <c r="K2226" t="s">
        <v>42</v>
      </c>
      <c r="L2226" s="16" t="str">
        <f t="shared" si="34"/>
        <v>Aug</v>
      </c>
      <c r="M2226" s="16">
        <f>IF(D2226="?",$R$7,D2226)</f>
        <v>1982</v>
      </c>
      <c r="N2226" s="24" t="str">
        <f>IF(I2226="?",$R$12,I2226)</f>
        <v>tier - 2</v>
      </c>
      <c r="O2226" s="24" t="str">
        <f>IF(J2226="?",$R$18,J2226)</f>
        <v>tier - 3</v>
      </c>
    </row>
    <row r="2227" spans="3:15" x14ac:dyDescent="0.35">
      <c r="C2227" t="s">
        <v>2249</v>
      </c>
      <c r="D2227">
        <v>1978</v>
      </c>
      <c r="E2227" t="s">
        <v>35</v>
      </c>
      <c r="F2227">
        <v>5</v>
      </c>
      <c r="G2227">
        <v>2</v>
      </c>
      <c r="H2227">
        <v>39352.6</v>
      </c>
      <c r="I2227" t="s">
        <v>11</v>
      </c>
      <c r="J2227" t="s">
        <v>12</v>
      </c>
      <c r="K2227" t="s">
        <v>42</v>
      </c>
      <c r="L2227" s="16" t="str">
        <f t="shared" si="34"/>
        <v>Aug</v>
      </c>
      <c r="M2227" s="16">
        <f>IF(D2227="?",$R$7,D2227)</f>
        <v>1978</v>
      </c>
      <c r="N2227" s="24" t="str">
        <f>IF(I2227="?",$R$12,I2227)</f>
        <v>tier - 2</v>
      </c>
      <c r="O2227" s="24" t="str">
        <f>IF(J2227="?",$R$18,J2227)</f>
        <v>tier - 3</v>
      </c>
    </row>
    <row r="2228" spans="3:15" x14ac:dyDescent="0.35">
      <c r="C2228" t="s">
        <v>2250</v>
      </c>
      <c r="D2228">
        <v>1966</v>
      </c>
      <c r="E2228" t="s">
        <v>18</v>
      </c>
      <c r="F2228">
        <v>24</v>
      </c>
      <c r="G2228">
        <v>0</v>
      </c>
      <c r="H2228">
        <v>39396.86</v>
      </c>
      <c r="I2228" t="s">
        <v>11</v>
      </c>
      <c r="J2228" t="s">
        <v>11</v>
      </c>
      <c r="K2228" t="s">
        <v>42</v>
      </c>
      <c r="L2228" s="16" t="str">
        <f t="shared" si="34"/>
        <v>Jun</v>
      </c>
      <c r="M2228" s="16">
        <f>IF(D2228="?",$R$7,D2228)</f>
        <v>1966</v>
      </c>
      <c r="N2228" s="24" t="str">
        <f>IF(I2228="?",$R$12,I2228)</f>
        <v>tier - 2</v>
      </c>
      <c r="O2228" s="24" t="str">
        <f>IF(J2228="?",$R$18,J2228)</f>
        <v>tier - 2</v>
      </c>
    </row>
    <row r="2229" spans="3:15" x14ac:dyDescent="0.35">
      <c r="C2229" t="s">
        <v>2251</v>
      </c>
      <c r="D2229">
        <v>1978</v>
      </c>
      <c r="E2229" t="s">
        <v>10</v>
      </c>
      <c r="F2229">
        <v>12</v>
      </c>
      <c r="G2229">
        <v>1</v>
      </c>
      <c r="H2229">
        <v>39556.49</v>
      </c>
      <c r="I2229" t="s">
        <v>16</v>
      </c>
      <c r="J2229" t="s">
        <v>11</v>
      </c>
      <c r="K2229" t="s">
        <v>164</v>
      </c>
      <c r="L2229" s="16" t="str">
        <f t="shared" si="34"/>
        <v>Jul</v>
      </c>
      <c r="M2229" s="16">
        <f>IF(D2229="?",$R$7,D2229)</f>
        <v>1978</v>
      </c>
      <c r="N2229" s="24" t="str">
        <f>IF(I2229="?",$R$12,I2229)</f>
        <v>tier - 1</v>
      </c>
      <c r="O2229" s="24" t="str">
        <f>IF(J2229="?",$R$18,J2229)</f>
        <v>tier - 2</v>
      </c>
    </row>
    <row r="2230" spans="3:15" x14ac:dyDescent="0.35">
      <c r="C2230" t="s">
        <v>2252</v>
      </c>
      <c r="D2230">
        <v>1981</v>
      </c>
      <c r="E2230" t="s">
        <v>10</v>
      </c>
      <c r="F2230">
        <v>5</v>
      </c>
      <c r="G2230">
        <v>3</v>
      </c>
      <c r="H2230">
        <v>39597.410000000003</v>
      </c>
      <c r="I2230" t="s">
        <v>16</v>
      </c>
      <c r="J2230" t="s">
        <v>11</v>
      </c>
      <c r="K2230" t="s">
        <v>356</v>
      </c>
      <c r="L2230" s="16" t="str">
        <f t="shared" si="34"/>
        <v>Jul</v>
      </c>
      <c r="M2230" s="16">
        <f>IF(D2230="?",$R$7,D2230)</f>
        <v>1981</v>
      </c>
      <c r="N2230" s="24" t="str">
        <f>IF(I2230="?",$R$12,I2230)</f>
        <v>tier - 1</v>
      </c>
      <c r="O2230" s="24" t="str">
        <f>IF(J2230="?",$R$18,J2230)</f>
        <v>tier - 2</v>
      </c>
    </row>
    <row r="2231" spans="3:15" x14ac:dyDescent="0.35">
      <c r="C2231" t="s">
        <v>2253</v>
      </c>
      <c r="D2231">
        <v>1995</v>
      </c>
      <c r="E2231" t="s">
        <v>35</v>
      </c>
      <c r="F2231">
        <v>7</v>
      </c>
      <c r="G2231">
        <v>0</v>
      </c>
      <c r="H2231">
        <v>39611.760000000002</v>
      </c>
      <c r="I2231" t="s">
        <v>16</v>
      </c>
      <c r="J2231" t="s">
        <v>12</v>
      </c>
      <c r="K2231" t="s">
        <v>13</v>
      </c>
      <c r="L2231" s="16" t="str">
        <f t="shared" si="34"/>
        <v>Aug</v>
      </c>
      <c r="M2231" s="16">
        <f>IF(D2231="?",$R$7,D2231)</f>
        <v>1995</v>
      </c>
      <c r="N2231" s="24" t="str">
        <f>IF(I2231="?",$R$12,I2231)</f>
        <v>tier - 1</v>
      </c>
      <c r="O2231" s="24" t="str">
        <f>IF(J2231="?",$R$18,J2231)</f>
        <v>tier - 3</v>
      </c>
    </row>
    <row r="2232" spans="3:15" x14ac:dyDescent="0.35">
      <c r="C2232" t="s">
        <v>2254</v>
      </c>
      <c r="D2232">
        <v>1977</v>
      </c>
      <c r="E2232" t="s">
        <v>30</v>
      </c>
      <c r="F2232">
        <v>17</v>
      </c>
      <c r="G2232">
        <v>2</v>
      </c>
      <c r="H2232">
        <v>39670.44</v>
      </c>
      <c r="I2232" t="s">
        <v>11</v>
      </c>
      <c r="J2232" t="s">
        <v>16</v>
      </c>
      <c r="K2232" t="s">
        <v>23</v>
      </c>
      <c r="L2232" s="16" t="str">
        <f t="shared" si="34"/>
        <v>Dec</v>
      </c>
      <c r="M2232" s="16">
        <f>IF(D2232="?",$R$7,D2232)</f>
        <v>1977</v>
      </c>
      <c r="N2232" s="24" t="str">
        <f>IF(I2232="?",$R$12,I2232)</f>
        <v>tier - 2</v>
      </c>
      <c r="O2232" s="24" t="str">
        <f>IF(J2232="?",$R$18,J2232)</f>
        <v>tier - 1</v>
      </c>
    </row>
    <row r="2233" spans="3:15" x14ac:dyDescent="0.35">
      <c r="C2233" t="s">
        <v>2255</v>
      </c>
      <c r="D2233">
        <v>1968</v>
      </c>
      <c r="E2233" t="s">
        <v>20</v>
      </c>
      <c r="F2233">
        <v>29</v>
      </c>
      <c r="G2233">
        <v>0</v>
      </c>
      <c r="H2233">
        <v>39721.93</v>
      </c>
      <c r="I2233" t="s">
        <v>11</v>
      </c>
      <c r="J2233" t="s">
        <v>11</v>
      </c>
      <c r="K2233" t="s">
        <v>42</v>
      </c>
      <c r="L2233" s="16" t="str">
        <f t="shared" si="34"/>
        <v>Sep</v>
      </c>
      <c r="M2233" s="16">
        <f>IF(D2233="?",$R$7,D2233)</f>
        <v>1968</v>
      </c>
      <c r="N2233" s="24" t="str">
        <f>IF(I2233="?",$R$12,I2233)</f>
        <v>tier - 2</v>
      </c>
      <c r="O2233" s="24" t="str">
        <f>IF(J2233="?",$R$18,J2233)</f>
        <v>tier - 2</v>
      </c>
    </row>
    <row r="2234" spans="3:15" x14ac:dyDescent="0.35">
      <c r="C2234" t="s">
        <v>2256</v>
      </c>
      <c r="D2234">
        <v>2003</v>
      </c>
      <c r="E2234" t="s">
        <v>10</v>
      </c>
      <c r="F2234">
        <v>16</v>
      </c>
      <c r="G2234">
        <v>0</v>
      </c>
      <c r="H2234">
        <v>39722.75</v>
      </c>
      <c r="I2234" t="s">
        <v>16</v>
      </c>
      <c r="J2234" t="s">
        <v>16</v>
      </c>
      <c r="K2234" t="s">
        <v>13</v>
      </c>
      <c r="L2234" s="16" t="str">
        <f t="shared" si="34"/>
        <v>Jul</v>
      </c>
      <c r="M2234" s="16">
        <f>IF(D2234="?",$R$7,D2234)</f>
        <v>2003</v>
      </c>
      <c r="N2234" s="24" t="str">
        <f>IF(I2234="?",$R$12,I2234)</f>
        <v>tier - 1</v>
      </c>
      <c r="O2234" s="24" t="str">
        <f>IF(J2234="?",$R$18,J2234)</f>
        <v>tier - 1</v>
      </c>
    </row>
    <row r="2235" spans="3:15" x14ac:dyDescent="0.35">
      <c r="C2235" t="s">
        <v>2257</v>
      </c>
      <c r="D2235">
        <v>1977</v>
      </c>
      <c r="E2235" t="s">
        <v>35</v>
      </c>
      <c r="F2235">
        <v>12</v>
      </c>
      <c r="G2235">
        <v>1</v>
      </c>
      <c r="H2235">
        <v>39725.519999999997</v>
      </c>
      <c r="I2235" t="s">
        <v>11</v>
      </c>
      <c r="J2235" t="s">
        <v>16</v>
      </c>
      <c r="K2235" t="s">
        <v>23</v>
      </c>
      <c r="L2235" s="16" t="str">
        <f t="shared" si="34"/>
        <v>Aug</v>
      </c>
      <c r="M2235" s="16">
        <f>IF(D2235="?",$R$7,D2235)</f>
        <v>1977</v>
      </c>
      <c r="N2235" s="24" t="str">
        <f>IF(I2235="?",$R$12,I2235)</f>
        <v>tier - 2</v>
      </c>
      <c r="O2235" s="24" t="str">
        <f>IF(J2235="?",$R$18,J2235)</f>
        <v>tier - 1</v>
      </c>
    </row>
    <row r="2236" spans="3:15" x14ac:dyDescent="0.35">
      <c r="C2236" t="s">
        <v>2258</v>
      </c>
      <c r="D2236">
        <v>1973</v>
      </c>
      <c r="E2236" t="s">
        <v>30</v>
      </c>
      <c r="F2236">
        <v>17</v>
      </c>
      <c r="G2236">
        <v>0</v>
      </c>
      <c r="H2236">
        <v>39727.61</v>
      </c>
      <c r="I2236" t="s">
        <v>16</v>
      </c>
      <c r="J2236" t="s">
        <v>11</v>
      </c>
      <c r="K2236" t="s">
        <v>42</v>
      </c>
      <c r="L2236" s="16" t="str">
        <f t="shared" si="34"/>
        <v>Dec</v>
      </c>
      <c r="M2236" s="16">
        <f>IF(D2236="?",$R$7,D2236)</f>
        <v>1973</v>
      </c>
      <c r="N2236" s="24" t="str">
        <f>IF(I2236="?",$R$12,I2236)</f>
        <v>tier - 1</v>
      </c>
      <c r="O2236" s="24" t="str">
        <f>IF(J2236="?",$R$18,J2236)</f>
        <v>tier - 2</v>
      </c>
    </row>
    <row r="2237" spans="3:15" x14ac:dyDescent="0.35">
      <c r="C2237" t="s">
        <v>2259</v>
      </c>
      <c r="D2237">
        <v>1987</v>
      </c>
      <c r="E2237" t="s">
        <v>10</v>
      </c>
      <c r="F2237">
        <v>24</v>
      </c>
      <c r="G2237">
        <v>1</v>
      </c>
      <c r="H2237">
        <v>39774.28</v>
      </c>
      <c r="I2237" t="s">
        <v>16</v>
      </c>
      <c r="J2237" t="s">
        <v>16</v>
      </c>
      <c r="K2237" t="s">
        <v>276</v>
      </c>
      <c r="L2237" s="16" t="str">
        <f t="shared" si="34"/>
        <v>Jul</v>
      </c>
      <c r="M2237" s="16">
        <f>IF(D2237="?",$R$7,D2237)</f>
        <v>1987</v>
      </c>
      <c r="N2237" s="24" t="str">
        <f>IF(I2237="?",$R$12,I2237)</f>
        <v>tier - 1</v>
      </c>
      <c r="O2237" s="24" t="str">
        <f>IF(J2237="?",$R$18,J2237)</f>
        <v>tier - 1</v>
      </c>
    </row>
    <row r="2238" spans="3:15" x14ac:dyDescent="0.35">
      <c r="C2238" t="s">
        <v>2260</v>
      </c>
      <c r="D2238">
        <v>1985</v>
      </c>
      <c r="E2238" t="s">
        <v>10</v>
      </c>
      <c r="F2238">
        <v>17</v>
      </c>
      <c r="G2238">
        <v>2</v>
      </c>
      <c r="H2238">
        <v>39836.519999999997</v>
      </c>
      <c r="I2238" t="s">
        <v>11</v>
      </c>
      <c r="J2238" t="s">
        <v>16</v>
      </c>
      <c r="K2238" t="s">
        <v>42</v>
      </c>
      <c r="L2238" s="16" t="str">
        <f t="shared" si="34"/>
        <v>Jul</v>
      </c>
      <c r="M2238" s="16">
        <f>IF(D2238="?",$R$7,D2238)</f>
        <v>1985</v>
      </c>
      <c r="N2238" s="24" t="str">
        <f>IF(I2238="?",$R$12,I2238)</f>
        <v>tier - 2</v>
      </c>
      <c r="O2238" s="24" t="str">
        <f>IF(J2238="?",$R$18,J2238)</f>
        <v>tier - 1</v>
      </c>
    </row>
    <row r="2239" spans="3:15" x14ac:dyDescent="0.35">
      <c r="C2239" t="s">
        <v>2261</v>
      </c>
      <c r="D2239">
        <v>1983</v>
      </c>
      <c r="E2239" t="s">
        <v>18</v>
      </c>
      <c r="F2239">
        <v>1</v>
      </c>
      <c r="G2239">
        <v>3</v>
      </c>
      <c r="H2239">
        <v>39865.699999999997</v>
      </c>
      <c r="I2239" t="s">
        <v>11</v>
      </c>
      <c r="J2239" t="s">
        <v>11</v>
      </c>
      <c r="K2239" t="s">
        <v>42</v>
      </c>
      <c r="L2239" s="16" t="str">
        <f t="shared" si="34"/>
        <v>Jun</v>
      </c>
      <c r="M2239" s="16">
        <f>IF(D2239="?",$R$7,D2239)</f>
        <v>1983</v>
      </c>
      <c r="N2239" s="24" t="str">
        <f>IF(I2239="?",$R$12,I2239)</f>
        <v>tier - 2</v>
      </c>
      <c r="O2239" s="24" t="str">
        <f>IF(J2239="?",$R$18,J2239)</f>
        <v>tier - 2</v>
      </c>
    </row>
    <row r="2240" spans="3:15" x14ac:dyDescent="0.35">
      <c r="C2240" t="s">
        <v>2262</v>
      </c>
      <c r="D2240">
        <v>1985</v>
      </c>
      <c r="E2240" t="s">
        <v>35</v>
      </c>
      <c r="F2240">
        <v>22</v>
      </c>
      <c r="G2240">
        <v>1</v>
      </c>
      <c r="H2240">
        <v>39871.699999999997</v>
      </c>
      <c r="I2240" t="s">
        <v>16</v>
      </c>
      <c r="J2240" t="s">
        <v>11</v>
      </c>
      <c r="K2240" t="s">
        <v>13</v>
      </c>
      <c r="L2240" s="16" t="str">
        <f t="shared" si="34"/>
        <v>Aug</v>
      </c>
      <c r="M2240" s="16">
        <f>IF(D2240="?",$R$7,D2240)</f>
        <v>1985</v>
      </c>
      <c r="N2240" s="24" t="str">
        <f>IF(I2240="?",$R$12,I2240)</f>
        <v>tier - 1</v>
      </c>
      <c r="O2240" s="24" t="str">
        <f>IF(J2240="?",$R$18,J2240)</f>
        <v>tier - 2</v>
      </c>
    </row>
    <row r="2241" spans="3:15" x14ac:dyDescent="0.35">
      <c r="C2241" t="s">
        <v>2263</v>
      </c>
      <c r="D2241">
        <v>1975</v>
      </c>
      <c r="E2241" t="s">
        <v>30</v>
      </c>
      <c r="F2241">
        <v>2</v>
      </c>
      <c r="G2241">
        <v>1</v>
      </c>
      <c r="H2241">
        <v>39963.120000000003</v>
      </c>
      <c r="I2241" t="s">
        <v>11</v>
      </c>
      <c r="J2241" t="s">
        <v>11</v>
      </c>
      <c r="K2241" t="s">
        <v>42</v>
      </c>
      <c r="L2241" s="16" t="str">
        <f t="shared" si="34"/>
        <v>Dec</v>
      </c>
      <c r="M2241" s="16">
        <f>IF(D2241="?",$R$7,D2241)</f>
        <v>1975</v>
      </c>
      <c r="N2241" s="24" t="str">
        <f>IF(I2241="?",$R$12,I2241)</f>
        <v>tier - 2</v>
      </c>
      <c r="O2241" s="24" t="str">
        <f>IF(J2241="?",$R$18,J2241)</f>
        <v>tier - 2</v>
      </c>
    </row>
    <row r="2242" spans="3:15" x14ac:dyDescent="0.35">
      <c r="C2242" t="s">
        <v>2264</v>
      </c>
      <c r="D2242">
        <v>1987</v>
      </c>
      <c r="E2242" t="s">
        <v>35</v>
      </c>
      <c r="F2242">
        <v>8</v>
      </c>
      <c r="G2242">
        <v>3</v>
      </c>
      <c r="H2242">
        <v>39983.43</v>
      </c>
      <c r="I2242" t="s">
        <v>11</v>
      </c>
      <c r="J2242" t="s">
        <v>12</v>
      </c>
      <c r="K2242" t="s">
        <v>23</v>
      </c>
      <c r="L2242" s="16" t="str">
        <f t="shared" si="34"/>
        <v>Aug</v>
      </c>
      <c r="M2242" s="16">
        <f>IF(D2242="?",$R$7,D2242)</f>
        <v>1987</v>
      </c>
      <c r="N2242" s="24" t="str">
        <f>IF(I2242="?",$R$12,I2242)</f>
        <v>tier - 2</v>
      </c>
      <c r="O2242" s="24" t="str">
        <f>IF(J2242="?",$R$18,J2242)</f>
        <v>tier - 3</v>
      </c>
    </row>
    <row r="2243" spans="3:15" x14ac:dyDescent="0.35">
      <c r="C2243" t="s">
        <v>2265</v>
      </c>
      <c r="D2243">
        <v>1982</v>
      </c>
      <c r="E2243" t="s">
        <v>30</v>
      </c>
      <c r="F2243">
        <v>25</v>
      </c>
      <c r="G2243">
        <v>2</v>
      </c>
      <c r="H2243">
        <v>40003.33</v>
      </c>
      <c r="I2243" t="s">
        <v>16</v>
      </c>
      <c r="J2243" t="s">
        <v>16</v>
      </c>
      <c r="K2243" t="s">
        <v>23</v>
      </c>
      <c r="L2243" s="16" t="str">
        <f t="shared" si="34"/>
        <v>Dec</v>
      </c>
      <c r="M2243" s="16">
        <f>IF(D2243="?",$R$7,D2243)</f>
        <v>1982</v>
      </c>
      <c r="N2243" s="24" t="str">
        <f>IF(I2243="?",$R$12,I2243)</f>
        <v>tier - 1</v>
      </c>
      <c r="O2243" s="24" t="str">
        <f>IF(J2243="?",$R$18,J2243)</f>
        <v>tier - 1</v>
      </c>
    </row>
    <row r="2244" spans="3:15" x14ac:dyDescent="0.35">
      <c r="C2244" t="s">
        <v>2266</v>
      </c>
      <c r="D2244">
        <v>1978</v>
      </c>
      <c r="E2244" t="s">
        <v>30</v>
      </c>
      <c r="F2244">
        <v>20</v>
      </c>
      <c r="G2244">
        <v>2</v>
      </c>
      <c r="H2244">
        <v>40054.730000000003</v>
      </c>
      <c r="I2244" t="s">
        <v>16</v>
      </c>
      <c r="J2244" t="s">
        <v>12</v>
      </c>
      <c r="K2244" t="s">
        <v>42</v>
      </c>
      <c r="L2244" s="16" t="str">
        <f t="shared" si="34"/>
        <v>Dec</v>
      </c>
      <c r="M2244" s="16">
        <f>IF(D2244="?",$R$7,D2244)</f>
        <v>1978</v>
      </c>
      <c r="N2244" s="24" t="str">
        <f>IF(I2244="?",$R$12,I2244)</f>
        <v>tier - 1</v>
      </c>
      <c r="O2244" s="24" t="str">
        <f>IF(J2244="?",$R$18,J2244)</f>
        <v>tier - 3</v>
      </c>
    </row>
    <row r="2245" spans="3:15" x14ac:dyDescent="0.35">
      <c r="C2245" t="s">
        <v>2267</v>
      </c>
      <c r="D2245">
        <v>1966</v>
      </c>
      <c r="E2245" t="s">
        <v>35</v>
      </c>
      <c r="F2245">
        <v>12</v>
      </c>
      <c r="G2245">
        <v>0</v>
      </c>
      <c r="H2245">
        <v>40069.440000000002</v>
      </c>
      <c r="I2245" t="s">
        <v>16</v>
      </c>
      <c r="J2245" t="s">
        <v>12</v>
      </c>
      <c r="K2245" t="s">
        <v>42</v>
      </c>
      <c r="L2245" s="16" t="str">
        <f t="shared" si="34"/>
        <v>Aug</v>
      </c>
      <c r="M2245" s="16">
        <f>IF(D2245="?",$R$7,D2245)</f>
        <v>1966</v>
      </c>
      <c r="N2245" s="24" t="str">
        <f>IF(I2245="?",$R$12,I2245)</f>
        <v>tier - 1</v>
      </c>
      <c r="O2245" s="24" t="str">
        <f>IF(J2245="?",$R$18,J2245)</f>
        <v>tier - 3</v>
      </c>
    </row>
    <row r="2246" spans="3:15" x14ac:dyDescent="0.35">
      <c r="C2246" t="s">
        <v>2268</v>
      </c>
      <c r="D2246">
        <v>1983</v>
      </c>
      <c r="E2246" t="s">
        <v>37</v>
      </c>
      <c r="F2246">
        <v>14</v>
      </c>
      <c r="G2246">
        <v>2</v>
      </c>
      <c r="H2246">
        <v>40103.89</v>
      </c>
      <c r="I2246" t="s">
        <v>16</v>
      </c>
      <c r="J2246" t="s">
        <v>11</v>
      </c>
      <c r="K2246" t="s">
        <v>42</v>
      </c>
      <c r="L2246" s="16" t="str">
        <f t="shared" si="34"/>
        <v>Oct</v>
      </c>
      <c r="M2246" s="16">
        <f>IF(D2246="?",$R$7,D2246)</f>
        <v>1983</v>
      </c>
      <c r="N2246" s="24" t="str">
        <f>IF(I2246="?",$R$12,I2246)</f>
        <v>tier - 1</v>
      </c>
      <c r="O2246" s="24" t="str">
        <f>IF(J2246="?",$R$18,J2246)</f>
        <v>tier - 2</v>
      </c>
    </row>
    <row r="2247" spans="3:15" x14ac:dyDescent="0.35">
      <c r="C2247" t="s">
        <v>2269</v>
      </c>
      <c r="D2247">
        <v>1985</v>
      </c>
      <c r="E2247" t="s">
        <v>37</v>
      </c>
      <c r="F2247">
        <v>21</v>
      </c>
      <c r="G2247">
        <v>4</v>
      </c>
      <c r="H2247">
        <v>40182.25</v>
      </c>
      <c r="I2247" t="s">
        <v>16</v>
      </c>
      <c r="J2247" t="s">
        <v>11</v>
      </c>
      <c r="K2247" t="s">
        <v>42</v>
      </c>
      <c r="L2247" s="16" t="str">
        <f t="shared" si="34"/>
        <v>Oct</v>
      </c>
      <c r="M2247" s="16">
        <f>IF(D2247="?",$R$7,D2247)</f>
        <v>1985</v>
      </c>
      <c r="N2247" s="24" t="str">
        <f>IF(I2247="?",$R$12,I2247)</f>
        <v>tier - 1</v>
      </c>
      <c r="O2247" s="24" t="str">
        <f>IF(J2247="?",$R$18,J2247)</f>
        <v>tier - 2</v>
      </c>
    </row>
    <row r="2248" spans="3:15" x14ac:dyDescent="0.35">
      <c r="C2248" t="s">
        <v>2270</v>
      </c>
      <c r="D2248">
        <v>1979</v>
      </c>
      <c r="E2248" t="s">
        <v>35</v>
      </c>
      <c r="F2248">
        <v>18</v>
      </c>
      <c r="G2248">
        <v>2</v>
      </c>
      <c r="H2248">
        <v>40204.83</v>
      </c>
      <c r="I2248" t="s">
        <v>16</v>
      </c>
      <c r="J2248" t="s">
        <v>12</v>
      </c>
      <c r="K2248" t="s">
        <v>23</v>
      </c>
      <c r="L2248" s="16" t="str">
        <f t="shared" si="34"/>
        <v>Aug</v>
      </c>
      <c r="M2248" s="16">
        <f>IF(D2248="?",$R$7,D2248)</f>
        <v>1979</v>
      </c>
      <c r="N2248" s="24" t="str">
        <f>IF(I2248="?",$R$12,I2248)</f>
        <v>tier - 1</v>
      </c>
      <c r="O2248" s="24" t="str">
        <f>IF(J2248="?",$R$18,J2248)</f>
        <v>tier - 3</v>
      </c>
    </row>
    <row r="2249" spans="3:15" x14ac:dyDescent="0.35">
      <c r="C2249" t="s">
        <v>2271</v>
      </c>
      <c r="D2249">
        <v>1981</v>
      </c>
      <c r="E2249" t="s">
        <v>10</v>
      </c>
      <c r="F2249">
        <v>28</v>
      </c>
      <c r="G2249">
        <v>1</v>
      </c>
      <c r="H2249">
        <v>40208.559999999998</v>
      </c>
      <c r="I2249" t="s">
        <v>16</v>
      </c>
      <c r="J2249" t="s">
        <v>11</v>
      </c>
      <c r="K2249" t="s">
        <v>42</v>
      </c>
      <c r="L2249" s="16" t="str">
        <f t="shared" ref="L2249:L2312" si="35">IF(E2249="?","SEP",E2249)</f>
        <v>Jul</v>
      </c>
      <c r="M2249" s="16">
        <f>IF(D2249="?",$R$7,D2249)</f>
        <v>1981</v>
      </c>
      <c r="N2249" s="24" t="str">
        <f>IF(I2249="?",$R$12,I2249)</f>
        <v>tier - 1</v>
      </c>
      <c r="O2249" s="24" t="str">
        <f>IF(J2249="?",$R$18,J2249)</f>
        <v>tier - 2</v>
      </c>
    </row>
    <row r="2250" spans="3:15" x14ac:dyDescent="0.35">
      <c r="C2250" t="s">
        <v>2272</v>
      </c>
      <c r="D2250">
        <v>1981</v>
      </c>
      <c r="E2250" t="s">
        <v>37</v>
      </c>
      <c r="F2250">
        <v>4</v>
      </c>
      <c r="G2250">
        <v>1</v>
      </c>
      <c r="H2250">
        <v>40273.65</v>
      </c>
      <c r="I2250" t="s">
        <v>16</v>
      </c>
      <c r="J2250" t="s">
        <v>12</v>
      </c>
      <c r="K2250" t="s">
        <v>13</v>
      </c>
      <c r="L2250" s="16" t="str">
        <f t="shared" si="35"/>
        <v>Oct</v>
      </c>
      <c r="M2250" s="16">
        <f>IF(D2250="?",$R$7,D2250)</f>
        <v>1981</v>
      </c>
      <c r="N2250" s="24" t="str">
        <f>IF(I2250="?",$R$12,I2250)</f>
        <v>tier - 1</v>
      </c>
      <c r="O2250" s="24" t="str">
        <f>IF(J2250="?",$R$18,J2250)</f>
        <v>tier - 3</v>
      </c>
    </row>
    <row r="2251" spans="3:15" x14ac:dyDescent="0.35">
      <c r="C2251" t="s">
        <v>2273</v>
      </c>
      <c r="D2251">
        <v>1977</v>
      </c>
      <c r="E2251" t="s">
        <v>18</v>
      </c>
      <c r="F2251">
        <v>27</v>
      </c>
      <c r="G2251">
        <v>2</v>
      </c>
      <c r="H2251">
        <v>40284.379999999997</v>
      </c>
      <c r="I2251" t="s">
        <v>16</v>
      </c>
      <c r="J2251" t="s">
        <v>12</v>
      </c>
      <c r="K2251" t="s">
        <v>23</v>
      </c>
      <c r="L2251" s="16" t="str">
        <f t="shared" si="35"/>
        <v>Jun</v>
      </c>
      <c r="M2251" s="16">
        <f>IF(D2251="?",$R$7,D2251)</f>
        <v>1977</v>
      </c>
      <c r="N2251" s="24" t="str">
        <f>IF(I2251="?",$R$12,I2251)</f>
        <v>tier - 1</v>
      </c>
      <c r="O2251" s="24" t="str">
        <f>IF(J2251="?",$R$18,J2251)</f>
        <v>tier - 3</v>
      </c>
    </row>
    <row r="2252" spans="3:15" x14ac:dyDescent="0.35">
      <c r="C2252" t="s">
        <v>2274</v>
      </c>
      <c r="D2252">
        <v>1962</v>
      </c>
      <c r="E2252" t="s">
        <v>20</v>
      </c>
      <c r="F2252">
        <v>4</v>
      </c>
      <c r="G2252">
        <v>0</v>
      </c>
      <c r="H2252">
        <v>40309.93</v>
      </c>
      <c r="I2252" t="s">
        <v>16</v>
      </c>
      <c r="J2252" t="s">
        <v>12</v>
      </c>
      <c r="K2252" t="s">
        <v>42</v>
      </c>
      <c r="L2252" s="16" t="str">
        <f t="shared" si="35"/>
        <v>Sep</v>
      </c>
      <c r="M2252" s="16">
        <f>IF(D2252="?",$R$7,D2252)</f>
        <v>1962</v>
      </c>
      <c r="N2252" s="24" t="str">
        <f>IF(I2252="?",$R$12,I2252)</f>
        <v>tier - 1</v>
      </c>
      <c r="O2252" s="24" t="str">
        <f>IF(J2252="?",$R$18,J2252)</f>
        <v>tier - 3</v>
      </c>
    </row>
    <row r="2253" spans="3:15" x14ac:dyDescent="0.35">
      <c r="C2253" t="s">
        <v>2275</v>
      </c>
      <c r="D2253">
        <v>1966</v>
      </c>
      <c r="E2253" t="s">
        <v>35</v>
      </c>
      <c r="F2253">
        <v>12</v>
      </c>
      <c r="G2253">
        <v>0</v>
      </c>
      <c r="H2253">
        <v>40373.74</v>
      </c>
      <c r="I2253" t="s">
        <v>16</v>
      </c>
      <c r="J2253" t="s">
        <v>12</v>
      </c>
      <c r="K2253" t="s">
        <v>42</v>
      </c>
      <c r="L2253" s="16" t="str">
        <f t="shared" si="35"/>
        <v>Aug</v>
      </c>
      <c r="M2253" s="16">
        <f>IF(D2253="?",$R$7,D2253)</f>
        <v>1966</v>
      </c>
      <c r="N2253" s="24" t="str">
        <f>IF(I2253="?",$R$12,I2253)</f>
        <v>tier - 1</v>
      </c>
      <c r="O2253" s="24" t="str">
        <f>IF(J2253="?",$R$18,J2253)</f>
        <v>tier - 3</v>
      </c>
    </row>
    <row r="2254" spans="3:15" x14ac:dyDescent="0.35">
      <c r="C2254" t="s">
        <v>2276</v>
      </c>
      <c r="D2254">
        <v>1985</v>
      </c>
      <c r="E2254" t="s">
        <v>15</v>
      </c>
      <c r="F2254">
        <v>3</v>
      </c>
      <c r="G2254">
        <v>0</v>
      </c>
      <c r="H2254">
        <v>40419.019999999997</v>
      </c>
      <c r="I2254" t="s">
        <v>16</v>
      </c>
      <c r="J2254" t="s">
        <v>11</v>
      </c>
      <c r="K2254" t="s">
        <v>13</v>
      </c>
      <c r="L2254" s="16" t="str">
        <f t="shared" si="35"/>
        <v>Nov</v>
      </c>
      <c r="M2254" s="16">
        <f>IF(D2254="?",$R$7,D2254)</f>
        <v>1985</v>
      </c>
      <c r="N2254" s="24" t="str">
        <f>IF(I2254="?",$R$12,I2254)</f>
        <v>tier - 1</v>
      </c>
      <c r="O2254" s="24" t="str">
        <f>IF(J2254="?",$R$18,J2254)</f>
        <v>tier - 2</v>
      </c>
    </row>
    <row r="2255" spans="3:15" x14ac:dyDescent="0.35">
      <c r="C2255" t="s">
        <v>2277</v>
      </c>
      <c r="D2255">
        <v>1975</v>
      </c>
      <c r="E2255" t="s">
        <v>10</v>
      </c>
      <c r="F2255">
        <v>10</v>
      </c>
      <c r="G2255">
        <v>1</v>
      </c>
      <c r="H2255">
        <v>40590.550000000003</v>
      </c>
      <c r="I2255" t="s">
        <v>16</v>
      </c>
      <c r="J2255" t="s">
        <v>12</v>
      </c>
      <c r="K2255" t="s">
        <v>23</v>
      </c>
      <c r="L2255" s="16" t="str">
        <f t="shared" si="35"/>
        <v>Jul</v>
      </c>
      <c r="M2255" s="16">
        <f>IF(D2255="?",$R$7,D2255)</f>
        <v>1975</v>
      </c>
      <c r="N2255" s="24" t="str">
        <f>IF(I2255="?",$R$12,I2255)</f>
        <v>tier - 1</v>
      </c>
      <c r="O2255" s="24" t="str">
        <f>IF(J2255="?",$R$18,J2255)</f>
        <v>tier - 3</v>
      </c>
    </row>
    <row r="2256" spans="3:15" x14ac:dyDescent="0.35">
      <c r="C2256" t="s">
        <v>2278</v>
      </c>
      <c r="D2256">
        <v>1970</v>
      </c>
      <c r="E2256" t="s">
        <v>20</v>
      </c>
      <c r="F2256">
        <v>25</v>
      </c>
      <c r="G2256">
        <v>0</v>
      </c>
      <c r="H2256">
        <v>40692.910000000003</v>
      </c>
      <c r="I2256" t="s">
        <v>16</v>
      </c>
      <c r="J2256" t="s">
        <v>16</v>
      </c>
      <c r="K2256" t="s">
        <v>42</v>
      </c>
      <c r="L2256" s="16" t="str">
        <f t="shared" si="35"/>
        <v>Sep</v>
      </c>
      <c r="M2256" s="16">
        <f>IF(D2256="?",$R$7,D2256)</f>
        <v>1970</v>
      </c>
      <c r="N2256" s="24" t="str">
        <f>IF(I2256="?",$R$12,I2256)</f>
        <v>tier - 1</v>
      </c>
      <c r="O2256" s="24" t="str">
        <f>IF(J2256="?",$R$18,J2256)</f>
        <v>tier - 1</v>
      </c>
    </row>
    <row r="2257" spans="3:15" x14ac:dyDescent="0.35">
      <c r="C2257" t="s">
        <v>2279</v>
      </c>
      <c r="D2257">
        <v>1976</v>
      </c>
      <c r="E2257" t="s">
        <v>30</v>
      </c>
      <c r="F2257">
        <v>26</v>
      </c>
      <c r="G2257">
        <v>3</v>
      </c>
      <c r="H2257">
        <v>40720.550000000003</v>
      </c>
      <c r="I2257" t="s">
        <v>16</v>
      </c>
      <c r="J2257" t="s">
        <v>12</v>
      </c>
      <c r="K2257" t="s">
        <v>23</v>
      </c>
      <c r="L2257" s="16" t="str">
        <f t="shared" si="35"/>
        <v>Dec</v>
      </c>
      <c r="M2257" s="16">
        <f>IF(D2257="?",$R$7,D2257)</f>
        <v>1976</v>
      </c>
      <c r="N2257" s="24" t="str">
        <f>IF(I2257="?",$R$12,I2257)</f>
        <v>tier - 1</v>
      </c>
      <c r="O2257" s="24" t="str">
        <f>IF(J2257="?",$R$18,J2257)</f>
        <v>tier - 3</v>
      </c>
    </row>
    <row r="2258" spans="3:15" x14ac:dyDescent="0.35">
      <c r="C2258" t="s">
        <v>2280</v>
      </c>
      <c r="D2258">
        <v>1972</v>
      </c>
      <c r="E2258" t="s">
        <v>18</v>
      </c>
      <c r="F2258">
        <v>10</v>
      </c>
      <c r="G2258">
        <v>0</v>
      </c>
      <c r="H2258">
        <v>40817.85</v>
      </c>
      <c r="I2258" t="s">
        <v>16</v>
      </c>
      <c r="J2258" t="s">
        <v>12</v>
      </c>
      <c r="K2258" t="s">
        <v>42</v>
      </c>
      <c r="L2258" s="16" t="str">
        <f t="shared" si="35"/>
        <v>Jun</v>
      </c>
      <c r="M2258" s="16">
        <f>IF(D2258="?",$R$7,D2258)</f>
        <v>1972</v>
      </c>
      <c r="N2258" s="24" t="str">
        <f>IF(I2258="?",$R$12,I2258)</f>
        <v>tier - 1</v>
      </c>
      <c r="O2258" s="24" t="str">
        <f>IF(J2258="?",$R$18,J2258)</f>
        <v>tier - 3</v>
      </c>
    </row>
    <row r="2259" spans="3:15" x14ac:dyDescent="0.35">
      <c r="C2259" t="s">
        <v>2281</v>
      </c>
      <c r="D2259">
        <v>1999</v>
      </c>
      <c r="E2259" t="s">
        <v>10</v>
      </c>
      <c r="F2259">
        <v>2</v>
      </c>
      <c r="G2259">
        <v>1</v>
      </c>
      <c r="H2259">
        <v>40904.199999999997</v>
      </c>
      <c r="I2259" t="s">
        <v>16</v>
      </c>
      <c r="J2259" t="s">
        <v>16</v>
      </c>
      <c r="K2259" t="s">
        <v>247</v>
      </c>
      <c r="L2259" s="16" t="str">
        <f t="shared" si="35"/>
        <v>Jul</v>
      </c>
      <c r="M2259" s="16">
        <f>IF(D2259="?",$R$7,D2259)</f>
        <v>1999</v>
      </c>
      <c r="N2259" s="24" t="str">
        <f>IF(I2259="?",$R$12,I2259)</f>
        <v>tier - 1</v>
      </c>
      <c r="O2259" s="24" t="str">
        <f>IF(J2259="?",$R$18,J2259)</f>
        <v>tier - 1</v>
      </c>
    </row>
    <row r="2260" spans="3:15" x14ac:dyDescent="0.35">
      <c r="C2260" t="s">
        <v>2282</v>
      </c>
      <c r="D2260">
        <v>1992</v>
      </c>
      <c r="E2260" t="s">
        <v>35</v>
      </c>
      <c r="F2260">
        <v>4</v>
      </c>
      <c r="G2260">
        <v>3</v>
      </c>
      <c r="H2260">
        <v>40932.43</v>
      </c>
      <c r="I2260" t="s">
        <v>16</v>
      </c>
      <c r="J2260" t="s">
        <v>11</v>
      </c>
      <c r="K2260" t="s">
        <v>13</v>
      </c>
      <c r="L2260" s="16" t="str">
        <f t="shared" si="35"/>
        <v>Aug</v>
      </c>
      <c r="M2260" s="16">
        <f>IF(D2260="?",$R$7,D2260)</f>
        <v>1992</v>
      </c>
      <c r="N2260" s="24" t="str">
        <f>IF(I2260="?",$R$12,I2260)</f>
        <v>tier - 1</v>
      </c>
      <c r="O2260" s="24" t="str">
        <f>IF(J2260="?",$R$18,J2260)</f>
        <v>tier - 2</v>
      </c>
    </row>
    <row r="2261" spans="3:15" x14ac:dyDescent="0.35">
      <c r="C2261" t="s">
        <v>2283</v>
      </c>
      <c r="D2261">
        <v>1979</v>
      </c>
      <c r="E2261" t="s">
        <v>20</v>
      </c>
      <c r="F2261">
        <v>16</v>
      </c>
      <c r="G2261">
        <v>3</v>
      </c>
      <c r="H2261">
        <v>40941.29</v>
      </c>
      <c r="I2261" t="s">
        <v>16</v>
      </c>
      <c r="J2261" t="s">
        <v>11</v>
      </c>
      <c r="K2261" t="s">
        <v>13</v>
      </c>
      <c r="L2261" s="16" t="str">
        <f t="shared" si="35"/>
        <v>Sep</v>
      </c>
      <c r="M2261" s="16">
        <f>IF(D2261="?",$R$7,D2261)</f>
        <v>1979</v>
      </c>
      <c r="N2261" s="24" t="str">
        <f>IF(I2261="?",$R$12,I2261)</f>
        <v>tier - 1</v>
      </c>
      <c r="O2261" s="24" t="str">
        <f>IF(J2261="?",$R$18,J2261)</f>
        <v>tier - 2</v>
      </c>
    </row>
    <row r="2262" spans="3:15" x14ac:dyDescent="0.35">
      <c r="C2262" t="s">
        <v>2284</v>
      </c>
      <c r="D2262">
        <v>1983</v>
      </c>
      <c r="E2262" t="s">
        <v>20</v>
      </c>
      <c r="F2262">
        <v>8</v>
      </c>
      <c r="G2262">
        <v>3</v>
      </c>
      <c r="H2262">
        <v>40961.29</v>
      </c>
      <c r="I2262" t="s">
        <v>16</v>
      </c>
      <c r="J2262" t="s">
        <v>11</v>
      </c>
      <c r="K2262" t="s">
        <v>42</v>
      </c>
      <c r="L2262" s="16" t="str">
        <f t="shared" si="35"/>
        <v>Sep</v>
      </c>
      <c r="M2262" s="16">
        <f>IF(D2262="?",$R$7,D2262)</f>
        <v>1983</v>
      </c>
      <c r="N2262" s="24" t="str">
        <f>IF(I2262="?",$R$12,I2262)</f>
        <v>tier - 1</v>
      </c>
      <c r="O2262" s="24" t="str">
        <f>IF(J2262="?",$R$18,J2262)</f>
        <v>tier - 2</v>
      </c>
    </row>
    <row r="2263" spans="3:15" x14ac:dyDescent="0.35">
      <c r="C2263" t="s">
        <v>2285</v>
      </c>
      <c r="D2263">
        <v>1974</v>
      </c>
      <c r="E2263" t="s">
        <v>18</v>
      </c>
      <c r="F2263">
        <v>5</v>
      </c>
      <c r="G2263">
        <v>0</v>
      </c>
      <c r="H2263">
        <v>40974.160000000003</v>
      </c>
      <c r="I2263" t="s">
        <v>16</v>
      </c>
      <c r="J2263" t="s">
        <v>11</v>
      </c>
      <c r="K2263" t="s">
        <v>13</v>
      </c>
      <c r="L2263" s="16" t="str">
        <f t="shared" si="35"/>
        <v>Jun</v>
      </c>
      <c r="M2263" s="16">
        <f>IF(D2263="?",$R$7,D2263)</f>
        <v>1974</v>
      </c>
      <c r="N2263" s="24" t="str">
        <f>IF(I2263="?",$R$12,I2263)</f>
        <v>tier - 1</v>
      </c>
      <c r="O2263" s="24" t="str">
        <f>IF(J2263="?",$R$18,J2263)</f>
        <v>tier - 2</v>
      </c>
    </row>
    <row r="2264" spans="3:15" x14ac:dyDescent="0.35">
      <c r="C2264" t="s">
        <v>2286</v>
      </c>
      <c r="D2264">
        <v>1979</v>
      </c>
      <c r="E2264" t="s">
        <v>37</v>
      </c>
      <c r="F2264">
        <v>11</v>
      </c>
      <c r="G2264">
        <v>1</v>
      </c>
      <c r="H2264">
        <v>41034.22</v>
      </c>
      <c r="I2264" t="s">
        <v>16</v>
      </c>
      <c r="J2264" t="s">
        <v>12</v>
      </c>
      <c r="K2264" t="s">
        <v>356</v>
      </c>
      <c r="L2264" s="16" t="str">
        <f t="shared" si="35"/>
        <v>Oct</v>
      </c>
      <c r="M2264" s="16">
        <f>IF(D2264="?",$R$7,D2264)</f>
        <v>1979</v>
      </c>
      <c r="N2264" s="24" t="str">
        <f>IF(I2264="?",$R$12,I2264)</f>
        <v>tier - 1</v>
      </c>
      <c r="O2264" s="24" t="str">
        <f>IF(J2264="?",$R$18,J2264)</f>
        <v>tier - 3</v>
      </c>
    </row>
    <row r="2265" spans="3:15" x14ac:dyDescent="0.35">
      <c r="C2265" t="s">
        <v>2287</v>
      </c>
      <c r="D2265">
        <v>1972</v>
      </c>
      <c r="E2265" t="s">
        <v>35</v>
      </c>
      <c r="F2265">
        <v>12</v>
      </c>
      <c r="G2265">
        <v>0</v>
      </c>
      <c r="H2265">
        <v>41055.29</v>
      </c>
      <c r="I2265" t="s">
        <v>16</v>
      </c>
      <c r="J2265" t="s">
        <v>11</v>
      </c>
      <c r="K2265" t="s">
        <v>42</v>
      </c>
      <c r="L2265" s="16" t="str">
        <f t="shared" si="35"/>
        <v>Aug</v>
      </c>
      <c r="M2265" s="16">
        <f>IF(D2265="?",$R$7,D2265)</f>
        <v>1972</v>
      </c>
      <c r="N2265" s="24" t="str">
        <f>IF(I2265="?",$R$12,I2265)</f>
        <v>tier - 1</v>
      </c>
      <c r="O2265" s="24" t="str">
        <f>IF(J2265="?",$R$18,J2265)</f>
        <v>tier - 2</v>
      </c>
    </row>
    <row r="2266" spans="3:15" x14ac:dyDescent="0.35">
      <c r="C2266" t="s">
        <v>2288</v>
      </c>
      <c r="D2266">
        <v>1972</v>
      </c>
      <c r="E2266" t="s">
        <v>20</v>
      </c>
      <c r="F2266">
        <v>6</v>
      </c>
      <c r="G2266">
        <v>0</v>
      </c>
      <c r="H2266">
        <v>41097.160000000003</v>
      </c>
      <c r="I2266" t="s">
        <v>16</v>
      </c>
      <c r="J2266" t="s">
        <v>12</v>
      </c>
      <c r="K2266" t="s">
        <v>168</v>
      </c>
      <c r="L2266" s="16" t="str">
        <f t="shared" si="35"/>
        <v>Sep</v>
      </c>
      <c r="M2266" s="16">
        <f>IF(D2266="?",$R$7,D2266)</f>
        <v>1972</v>
      </c>
      <c r="N2266" s="24" t="str">
        <f>IF(I2266="?",$R$12,I2266)</f>
        <v>tier - 1</v>
      </c>
      <c r="O2266" s="24" t="str">
        <f>IF(J2266="?",$R$18,J2266)</f>
        <v>tier - 3</v>
      </c>
    </row>
    <row r="2267" spans="3:15" x14ac:dyDescent="0.35">
      <c r="C2267" t="s">
        <v>2289</v>
      </c>
      <c r="D2267">
        <v>1969</v>
      </c>
      <c r="E2267" t="s">
        <v>35</v>
      </c>
      <c r="F2267">
        <v>8</v>
      </c>
      <c r="G2267">
        <v>0</v>
      </c>
      <c r="H2267">
        <v>41191.57</v>
      </c>
      <c r="I2267" t="s">
        <v>16</v>
      </c>
      <c r="J2267" t="s">
        <v>11</v>
      </c>
      <c r="K2267" t="s">
        <v>42</v>
      </c>
      <c r="L2267" s="16" t="str">
        <f t="shared" si="35"/>
        <v>Aug</v>
      </c>
      <c r="M2267" s="16">
        <f>IF(D2267="?",$R$7,D2267)</f>
        <v>1969</v>
      </c>
      <c r="N2267" s="24" t="str">
        <f>IF(I2267="?",$R$12,I2267)</f>
        <v>tier - 1</v>
      </c>
      <c r="O2267" s="24" t="str">
        <f>IF(J2267="?",$R$18,J2267)</f>
        <v>tier - 2</v>
      </c>
    </row>
    <row r="2268" spans="3:15" x14ac:dyDescent="0.35">
      <c r="C2268" t="s">
        <v>2290</v>
      </c>
      <c r="D2268">
        <v>1964</v>
      </c>
      <c r="E2268" t="s">
        <v>18</v>
      </c>
      <c r="F2268">
        <v>6</v>
      </c>
      <c r="G2268">
        <v>0</v>
      </c>
      <c r="H2268">
        <v>41250.39</v>
      </c>
      <c r="I2268" t="s">
        <v>16</v>
      </c>
      <c r="J2268" t="s">
        <v>12</v>
      </c>
      <c r="K2268" t="s">
        <v>42</v>
      </c>
      <c r="L2268" s="16" t="str">
        <f t="shared" si="35"/>
        <v>Jun</v>
      </c>
      <c r="M2268" s="16">
        <f>IF(D2268="?",$R$7,D2268)</f>
        <v>1964</v>
      </c>
      <c r="N2268" s="24" t="str">
        <f>IF(I2268="?",$R$12,I2268)</f>
        <v>tier - 1</v>
      </c>
      <c r="O2268" s="24" t="str">
        <f>IF(J2268="?",$R$18,J2268)</f>
        <v>tier - 3</v>
      </c>
    </row>
    <row r="2269" spans="3:15" x14ac:dyDescent="0.35">
      <c r="C2269" t="s">
        <v>2291</v>
      </c>
      <c r="D2269">
        <v>1977</v>
      </c>
      <c r="E2269" t="s">
        <v>35</v>
      </c>
      <c r="F2269">
        <v>27</v>
      </c>
      <c r="G2269">
        <v>2</v>
      </c>
      <c r="H2269">
        <v>41271.5</v>
      </c>
      <c r="I2269" t="s">
        <v>16</v>
      </c>
      <c r="J2269" t="s">
        <v>11</v>
      </c>
      <c r="K2269" t="s">
        <v>42</v>
      </c>
      <c r="L2269" s="16" t="str">
        <f t="shared" si="35"/>
        <v>Aug</v>
      </c>
      <c r="M2269" s="16">
        <f>IF(D2269="?",$R$7,D2269)</f>
        <v>1977</v>
      </c>
      <c r="N2269" s="24" t="str">
        <f>IF(I2269="?",$R$12,I2269)</f>
        <v>tier - 1</v>
      </c>
      <c r="O2269" s="24" t="str">
        <f>IF(J2269="?",$R$18,J2269)</f>
        <v>tier - 2</v>
      </c>
    </row>
    <row r="2270" spans="3:15" x14ac:dyDescent="0.35">
      <c r="C2270" t="s">
        <v>2292</v>
      </c>
      <c r="D2270">
        <v>1964</v>
      </c>
      <c r="E2270" t="s">
        <v>37</v>
      </c>
      <c r="F2270">
        <v>7</v>
      </c>
      <c r="G2270">
        <v>0</v>
      </c>
      <c r="H2270">
        <v>41331.79</v>
      </c>
      <c r="I2270" t="s">
        <v>16</v>
      </c>
      <c r="J2270" t="s">
        <v>11</v>
      </c>
      <c r="K2270" t="s">
        <v>42</v>
      </c>
      <c r="L2270" s="16" t="str">
        <f t="shared" si="35"/>
        <v>Oct</v>
      </c>
      <c r="M2270" s="16">
        <f>IF(D2270="?",$R$7,D2270)</f>
        <v>1964</v>
      </c>
      <c r="N2270" s="24" t="str">
        <f>IF(I2270="?",$R$12,I2270)</f>
        <v>tier - 1</v>
      </c>
      <c r="O2270" s="24" t="str">
        <f>IF(J2270="?",$R$18,J2270)</f>
        <v>tier - 2</v>
      </c>
    </row>
    <row r="2271" spans="3:15" x14ac:dyDescent="0.35">
      <c r="C2271" t="s">
        <v>2293</v>
      </c>
      <c r="D2271">
        <v>1971</v>
      </c>
      <c r="E2271" t="s">
        <v>37</v>
      </c>
      <c r="F2271">
        <v>16</v>
      </c>
      <c r="G2271">
        <v>0</v>
      </c>
      <c r="H2271">
        <v>41351.879999999997</v>
      </c>
      <c r="I2271" t="s">
        <v>16</v>
      </c>
      <c r="J2271" t="s">
        <v>11</v>
      </c>
      <c r="K2271" t="s">
        <v>42</v>
      </c>
      <c r="L2271" s="16" t="str">
        <f t="shared" si="35"/>
        <v>Oct</v>
      </c>
      <c r="M2271" s="16">
        <f>IF(D2271="?",$R$7,D2271)</f>
        <v>1971</v>
      </c>
      <c r="N2271" s="24" t="str">
        <f>IF(I2271="?",$R$12,I2271)</f>
        <v>tier - 1</v>
      </c>
      <c r="O2271" s="24" t="str">
        <f>IF(J2271="?",$R$18,J2271)</f>
        <v>tier - 2</v>
      </c>
    </row>
    <row r="2272" spans="3:15" x14ac:dyDescent="0.35">
      <c r="C2272" t="s">
        <v>2294</v>
      </c>
      <c r="D2272">
        <v>1967</v>
      </c>
      <c r="E2272" t="s">
        <v>30</v>
      </c>
      <c r="F2272">
        <v>22</v>
      </c>
      <c r="G2272">
        <v>0</v>
      </c>
      <c r="H2272">
        <v>41505.15</v>
      </c>
      <c r="I2272" t="s">
        <v>16</v>
      </c>
      <c r="J2272" t="s">
        <v>11</v>
      </c>
      <c r="K2272" t="s">
        <v>42</v>
      </c>
      <c r="L2272" s="16" t="str">
        <f t="shared" si="35"/>
        <v>Dec</v>
      </c>
      <c r="M2272" s="16">
        <f>IF(D2272="?",$R$7,D2272)</f>
        <v>1967</v>
      </c>
      <c r="N2272" s="24" t="str">
        <f>IF(I2272="?",$R$12,I2272)</f>
        <v>tier - 1</v>
      </c>
      <c r="O2272" s="24" t="str">
        <f>IF(J2272="?",$R$18,J2272)</f>
        <v>tier - 2</v>
      </c>
    </row>
    <row r="2273" spans="3:15" x14ac:dyDescent="0.35">
      <c r="C2273" t="s">
        <v>2295</v>
      </c>
      <c r="D2273">
        <v>1974</v>
      </c>
      <c r="E2273" t="s">
        <v>15</v>
      </c>
      <c r="F2273">
        <v>24</v>
      </c>
      <c r="G2273">
        <v>0</v>
      </c>
      <c r="H2273">
        <v>41636.199999999997</v>
      </c>
      <c r="I2273" t="s">
        <v>16</v>
      </c>
      <c r="J2273" t="s">
        <v>16</v>
      </c>
      <c r="K2273" t="s">
        <v>42</v>
      </c>
      <c r="L2273" s="16" t="str">
        <f t="shared" si="35"/>
        <v>Nov</v>
      </c>
      <c r="M2273" s="16">
        <f>IF(D2273="?",$R$7,D2273)</f>
        <v>1974</v>
      </c>
      <c r="N2273" s="24" t="str">
        <f>IF(I2273="?",$R$12,I2273)</f>
        <v>tier - 1</v>
      </c>
      <c r="O2273" s="24" t="str">
        <f>IF(J2273="?",$R$18,J2273)</f>
        <v>tier - 1</v>
      </c>
    </row>
    <row r="2274" spans="3:15" x14ac:dyDescent="0.35">
      <c r="C2274" t="s">
        <v>2296</v>
      </c>
      <c r="D2274">
        <v>1976</v>
      </c>
      <c r="E2274" t="s">
        <v>37</v>
      </c>
      <c r="F2274">
        <v>29</v>
      </c>
      <c r="G2274">
        <v>1</v>
      </c>
      <c r="H2274">
        <v>41661.599999999999</v>
      </c>
      <c r="I2274" t="s">
        <v>16</v>
      </c>
      <c r="J2274" t="s">
        <v>12</v>
      </c>
      <c r="K2274" t="s">
        <v>42</v>
      </c>
      <c r="L2274" s="16" t="str">
        <f t="shared" si="35"/>
        <v>Oct</v>
      </c>
      <c r="M2274" s="16">
        <f>IF(D2274="?",$R$7,D2274)</f>
        <v>1976</v>
      </c>
      <c r="N2274" s="24" t="str">
        <f>IF(I2274="?",$R$12,I2274)</f>
        <v>tier - 1</v>
      </c>
      <c r="O2274" s="24" t="str">
        <f>IF(J2274="?",$R$18,J2274)</f>
        <v>tier - 3</v>
      </c>
    </row>
    <row r="2275" spans="3:15" x14ac:dyDescent="0.35">
      <c r="C2275" t="s">
        <v>2297</v>
      </c>
      <c r="D2275">
        <v>1975</v>
      </c>
      <c r="E2275" t="s">
        <v>15</v>
      </c>
      <c r="F2275">
        <v>14</v>
      </c>
      <c r="G2275">
        <v>0</v>
      </c>
      <c r="H2275">
        <v>41676.080000000002</v>
      </c>
      <c r="I2275" t="s">
        <v>16</v>
      </c>
      <c r="J2275" t="s">
        <v>11</v>
      </c>
      <c r="K2275" t="s">
        <v>13</v>
      </c>
      <c r="L2275" s="16" t="str">
        <f t="shared" si="35"/>
        <v>Nov</v>
      </c>
      <c r="M2275" s="16">
        <f>IF(D2275="?",$R$7,D2275)</f>
        <v>1975</v>
      </c>
      <c r="N2275" s="24" t="str">
        <f>IF(I2275="?",$R$12,I2275)</f>
        <v>tier - 1</v>
      </c>
      <c r="O2275" s="24" t="str">
        <f>IF(J2275="?",$R$18,J2275)</f>
        <v>tier - 2</v>
      </c>
    </row>
    <row r="2276" spans="3:15" x14ac:dyDescent="0.35">
      <c r="C2276" t="s">
        <v>2298</v>
      </c>
      <c r="D2276">
        <v>1975</v>
      </c>
      <c r="E2276" t="s">
        <v>20</v>
      </c>
      <c r="F2276">
        <v>29</v>
      </c>
      <c r="G2276">
        <v>1</v>
      </c>
      <c r="H2276">
        <v>41681.86</v>
      </c>
      <c r="I2276" t="s">
        <v>16</v>
      </c>
      <c r="J2276" t="s">
        <v>16</v>
      </c>
      <c r="K2276" t="s">
        <v>42</v>
      </c>
      <c r="L2276" s="16" t="str">
        <f t="shared" si="35"/>
        <v>Sep</v>
      </c>
      <c r="M2276" s="16">
        <f>IF(D2276="?",$R$7,D2276)</f>
        <v>1975</v>
      </c>
      <c r="N2276" s="24" t="str">
        <f>IF(I2276="?",$R$12,I2276)</f>
        <v>tier - 1</v>
      </c>
      <c r="O2276" s="24" t="str">
        <f>IF(J2276="?",$R$18,J2276)</f>
        <v>tier - 1</v>
      </c>
    </row>
    <row r="2277" spans="3:15" x14ac:dyDescent="0.35">
      <c r="C2277" t="s">
        <v>2299</v>
      </c>
      <c r="D2277">
        <v>1962</v>
      </c>
      <c r="E2277" t="s">
        <v>20</v>
      </c>
      <c r="F2277">
        <v>22</v>
      </c>
      <c r="G2277">
        <v>0</v>
      </c>
      <c r="H2277">
        <v>41794.629999999997</v>
      </c>
      <c r="I2277" t="s">
        <v>16</v>
      </c>
      <c r="J2277" t="s">
        <v>12</v>
      </c>
      <c r="K2277" t="s">
        <v>42</v>
      </c>
      <c r="L2277" s="16" t="str">
        <f t="shared" si="35"/>
        <v>Sep</v>
      </c>
      <c r="M2277" s="16">
        <f>IF(D2277="?",$R$7,D2277)</f>
        <v>1962</v>
      </c>
      <c r="N2277" s="24" t="str">
        <f>IF(I2277="?",$R$12,I2277)</f>
        <v>tier - 1</v>
      </c>
      <c r="O2277" s="24" t="str">
        <f>IF(J2277="?",$R$18,J2277)</f>
        <v>tier - 3</v>
      </c>
    </row>
    <row r="2278" spans="3:15" x14ac:dyDescent="0.35">
      <c r="C2278" t="s">
        <v>2300</v>
      </c>
      <c r="D2278">
        <v>1966</v>
      </c>
      <c r="E2278" t="s">
        <v>20</v>
      </c>
      <c r="F2278">
        <v>21</v>
      </c>
      <c r="G2278">
        <v>0</v>
      </c>
      <c r="H2278">
        <v>41886.54</v>
      </c>
      <c r="I2278" t="s">
        <v>16</v>
      </c>
      <c r="J2278" t="s">
        <v>12</v>
      </c>
      <c r="K2278" t="s">
        <v>42</v>
      </c>
      <c r="L2278" s="16" t="str">
        <f t="shared" si="35"/>
        <v>Sep</v>
      </c>
      <c r="M2278" s="16">
        <f>IF(D2278="?",$R$7,D2278)</f>
        <v>1966</v>
      </c>
      <c r="N2278" s="24" t="str">
        <f>IF(I2278="?",$R$12,I2278)</f>
        <v>tier - 1</v>
      </c>
      <c r="O2278" s="24" t="str">
        <f>IF(J2278="?",$R$18,J2278)</f>
        <v>tier - 3</v>
      </c>
    </row>
    <row r="2279" spans="3:15" x14ac:dyDescent="0.35">
      <c r="C2279" t="s">
        <v>2301</v>
      </c>
      <c r="D2279">
        <v>1972</v>
      </c>
      <c r="E2279" t="s">
        <v>18</v>
      </c>
      <c r="F2279">
        <v>8</v>
      </c>
      <c r="G2279">
        <v>1</v>
      </c>
      <c r="H2279">
        <v>41919.1</v>
      </c>
      <c r="I2279" t="s">
        <v>16</v>
      </c>
      <c r="J2279" t="s">
        <v>16</v>
      </c>
      <c r="K2279" t="s">
        <v>168</v>
      </c>
      <c r="L2279" s="16" t="str">
        <f t="shared" si="35"/>
        <v>Jun</v>
      </c>
      <c r="M2279" s="16">
        <f>IF(D2279="?",$R$7,D2279)</f>
        <v>1972</v>
      </c>
      <c r="N2279" s="24" t="str">
        <f>IF(I2279="?",$R$12,I2279)</f>
        <v>tier - 1</v>
      </c>
      <c r="O2279" s="24" t="str">
        <f>IF(J2279="?",$R$18,J2279)</f>
        <v>tier - 1</v>
      </c>
    </row>
    <row r="2280" spans="3:15" x14ac:dyDescent="0.35">
      <c r="C2280" t="s">
        <v>2302</v>
      </c>
      <c r="D2280">
        <v>1984</v>
      </c>
      <c r="E2280" t="s">
        <v>15</v>
      </c>
      <c r="F2280">
        <v>10</v>
      </c>
      <c r="G2280">
        <v>3</v>
      </c>
      <c r="H2280">
        <v>41949.24</v>
      </c>
      <c r="I2280" t="s">
        <v>16</v>
      </c>
      <c r="J2280" t="s">
        <v>16</v>
      </c>
      <c r="K2280" t="s">
        <v>13</v>
      </c>
      <c r="L2280" s="16" t="str">
        <f t="shared" si="35"/>
        <v>Nov</v>
      </c>
      <c r="M2280" s="16">
        <f>IF(D2280="?",$R$7,D2280)</f>
        <v>1984</v>
      </c>
      <c r="N2280" s="24" t="str">
        <f>IF(I2280="?",$R$12,I2280)</f>
        <v>tier - 1</v>
      </c>
      <c r="O2280" s="24" t="str">
        <f>IF(J2280="?",$R$18,J2280)</f>
        <v>tier - 1</v>
      </c>
    </row>
    <row r="2281" spans="3:15" x14ac:dyDescent="0.35">
      <c r="C2281" t="s">
        <v>2303</v>
      </c>
      <c r="D2281">
        <v>1968</v>
      </c>
      <c r="E2281" t="s">
        <v>30</v>
      </c>
      <c r="F2281">
        <v>19</v>
      </c>
      <c r="G2281">
        <v>1</v>
      </c>
      <c r="H2281">
        <v>41999.519999999997</v>
      </c>
      <c r="I2281" t="s">
        <v>16</v>
      </c>
      <c r="J2281" t="s">
        <v>12</v>
      </c>
      <c r="K2281" t="s">
        <v>13</v>
      </c>
      <c r="L2281" s="16" t="str">
        <f t="shared" si="35"/>
        <v>Dec</v>
      </c>
      <c r="M2281" s="16">
        <f>IF(D2281="?",$R$7,D2281)</f>
        <v>1968</v>
      </c>
      <c r="N2281" s="24" t="str">
        <f>IF(I2281="?",$R$12,I2281)</f>
        <v>tier - 1</v>
      </c>
      <c r="O2281" s="24" t="str">
        <f>IF(J2281="?",$R$18,J2281)</f>
        <v>tier - 3</v>
      </c>
    </row>
    <row r="2282" spans="3:15" x14ac:dyDescent="0.35">
      <c r="C2282" t="s">
        <v>2304</v>
      </c>
      <c r="D2282">
        <v>1976</v>
      </c>
      <c r="E2282" t="s">
        <v>15</v>
      </c>
      <c r="F2282">
        <v>28</v>
      </c>
      <c r="G2282">
        <v>0</v>
      </c>
      <c r="H2282">
        <v>42111.66</v>
      </c>
      <c r="I2282" t="s">
        <v>16</v>
      </c>
      <c r="J2282" t="s">
        <v>16</v>
      </c>
      <c r="K2282" t="s">
        <v>247</v>
      </c>
      <c r="L2282" s="16" t="str">
        <f t="shared" si="35"/>
        <v>Nov</v>
      </c>
      <c r="M2282" s="16">
        <f>IF(D2282="?",$R$7,D2282)</f>
        <v>1976</v>
      </c>
      <c r="N2282" s="24" t="str">
        <f>IF(I2282="?",$R$12,I2282)</f>
        <v>tier - 1</v>
      </c>
      <c r="O2282" s="24" t="str">
        <f>IF(J2282="?",$R$18,J2282)</f>
        <v>tier - 1</v>
      </c>
    </row>
    <row r="2283" spans="3:15" x14ac:dyDescent="0.35">
      <c r="C2283" t="s">
        <v>2305</v>
      </c>
      <c r="D2283">
        <v>1997</v>
      </c>
      <c r="E2283" t="s">
        <v>30</v>
      </c>
      <c r="F2283">
        <v>9</v>
      </c>
      <c r="G2283">
        <v>2</v>
      </c>
      <c r="H2283">
        <v>42112.24</v>
      </c>
      <c r="I2283" t="s">
        <v>16</v>
      </c>
      <c r="J2283" t="s">
        <v>12</v>
      </c>
      <c r="K2283" t="s">
        <v>13</v>
      </c>
      <c r="L2283" s="16" t="str">
        <f t="shared" si="35"/>
        <v>Dec</v>
      </c>
      <c r="M2283" s="16">
        <f>IF(D2283="?",$R$7,D2283)</f>
        <v>1997</v>
      </c>
      <c r="N2283" s="24" t="str">
        <f>IF(I2283="?",$R$12,I2283)</f>
        <v>tier - 1</v>
      </c>
      <c r="O2283" s="24" t="str">
        <f>IF(J2283="?",$R$18,J2283)</f>
        <v>tier - 3</v>
      </c>
    </row>
    <row r="2284" spans="3:15" x14ac:dyDescent="0.35">
      <c r="C2284" t="s">
        <v>2306</v>
      </c>
      <c r="D2284">
        <v>1979</v>
      </c>
      <c r="E2284" t="s">
        <v>10</v>
      </c>
      <c r="F2284">
        <v>3</v>
      </c>
      <c r="G2284">
        <v>3</v>
      </c>
      <c r="H2284">
        <v>42124.52</v>
      </c>
      <c r="I2284" t="s">
        <v>16</v>
      </c>
      <c r="J2284" t="s">
        <v>16</v>
      </c>
      <c r="K2284" t="s">
        <v>13</v>
      </c>
      <c r="L2284" s="16" t="str">
        <f t="shared" si="35"/>
        <v>Jul</v>
      </c>
      <c r="M2284" s="16">
        <f>IF(D2284="?",$R$7,D2284)</f>
        <v>1979</v>
      </c>
      <c r="N2284" s="24" t="str">
        <f>IF(I2284="?",$R$12,I2284)</f>
        <v>tier - 1</v>
      </c>
      <c r="O2284" s="24" t="str">
        <f>IF(J2284="?",$R$18,J2284)</f>
        <v>tier - 1</v>
      </c>
    </row>
    <row r="2285" spans="3:15" x14ac:dyDescent="0.35">
      <c r="C2285" t="s">
        <v>2307</v>
      </c>
      <c r="D2285">
        <v>1973</v>
      </c>
      <c r="E2285" t="s">
        <v>20</v>
      </c>
      <c r="F2285">
        <v>18</v>
      </c>
      <c r="G2285">
        <v>0</v>
      </c>
      <c r="H2285">
        <v>42188.15</v>
      </c>
      <c r="I2285" t="s">
        <v>16</v>
      </c>
      <c r="J2285" t="s">
        <v>16</v>
      </c>
      <c r="K2285" t="s">
        <v>42</v>
      </c>
      <c r="L2285" s="16" t="str">
        <f t="shared" si="35"/>
        <v>Sep</v>
      </c>
      <c r="M2285" s="16">
        <f>IF(D2285="?",$R$7,D2285)</f>
        <v>1973</v>
      </c>
      <c r="N2285" s="24" t="str">
        <f>IF(I2285="?",$R$12,I2285)</f>
        <v>tier - 1</v>
      </c>
      <c r="O2285" s="24" t="str">
        <f>IF(J2285="?",$R$18,J2285)</f>
        <v>tier - 1</v>
      </c>
    </row>
    <row r="2286" spans="3:15" x14ac:dyDescent="0.35">
      <c r="C2286" t="s">
        <v>2308</v>
      </c>
      <c r="D2286">
        <v>1975</v>
      </c>
      <c r="E2286" t="s">
        <v>35</v>
      </c>
      <c r="F2286">
        <v>15</v>
      </c>
      <c r="G2286">
        <v>1</v>
      </c>
      <c r="H2286">
        <v>42211.14</v>
      </c>
      <c r="I2286" t="s">
        <v>16</v>
      </c>
      <c r="J2286" t="s">
        <v>12</v>
      </c>
      <c r="K2286" t="s">
        <v>13</v>
      </c>
      <c r="L2286" s="16" t="str">
        <f t="shared" si="35"/>
        <v>Aug</v>
      </c>
      <c r="M2286" s="16">
        <f>IF(D2286="?",$R$7,D2286)</f>
        <v>1975</v>
      </c>
      <c r="N2286" s="24" t="str">
        <f>IF(I2286="?",$R$12,I2286)</f>
        <v>tier - 1</v>
      </c>
      <c r="O2286" s="24" t="str">
        <f>IF(J2286="?",$R$18,J2286)</f>
        <v>tier - 3</v>
      </c>
    </row>
    <row r="2287" spans="3:15" x14ac:dyDescent="0.35">
      <c r="C2287" t="s">
        <v>2309</v>
      </c>
      <c r="D2287">
        <v>1967</v>
      </c>
      <c r="E2287" t="s">
        <v>18</v>
      </c>
      <c r="F2287">
        <v>28</v>
      </c>
      <c r="G2287">
        <v>0</v>
      </c>
      <c r="H2287">
        <v>42303.69</v>
      </c>
      <c r="I2287" t="s">
        <v>16</v>
      </c>
      <c r="J2287" t="s">
        <v>11</v>
      </c>
      <c r="K2287" t="s">
        <v>168</v>
      </c>
      <c r="L2287" s="16" t="str">
        <f t="shared" si="35"/>
        <v>Jun</v>
      </c>
      <c r="M2287" s="16">
        <f>IF(D2287="?",$R$7,D2287)</f>
        <v>1967</v>
      </c>
      <c r="N2287" s="24" t="str">
        <f>IF(I2287="?",$R$12,I2287)</f>
        <v>tier - 1</v>
      </c>
      <c r="O2287" s="24" t="str">
        <f>IF(J2287="?",$R$18,J2287)</f>
        <v>tier - 2</v>
      </c>
    </row>
    <row r="2288" spans="3:15" x14ac:dyDescent="0.35">
      <c r="C2288" t="s">
        <v>2310</v>
      </c>
      <c r="D2288">
        <v>1968</v>
      </c>
      <c r="E2288" t="s">
        <v>35</v>
      </c>
      <c r="F2288">
        <v>3</v>
      </c>
      <c r="G2288">
        <v>0</v>
      </c>
      <c r="H2288">
        <v>42478.6</v>
      </c>
      <c r="I2288" t="s">
        <v>16</v>
      </c>
      <c r="J2288" t="s">
        <v>11</v>
      </c>
      <c r="K2288" t="s">
        <v>42</v>
      </c>
      <c r="L2288" s="16" t="str">
        <f t="shared" si="35"/>
        <v>Aug</v>
      </c>
      <c r="M2288" s="16">
        <f>IF(D2288="?",$R$7,D2288)</f>
        <v>1968</v>
      </c>
      <c r="N2288" s="24" t="str">
        <f>IF(I2288="?",$R$12,I2288)</f>
        <v>tier - 1</v>
      </c>
      <c r="O2288" s="24" t="str">
        <f>IF(J2288="?",$R$18,J2288)</f>
        <v>tier - 2</v>
      </c>
    </row>
    <row r="2289" spans="3:15" x14ac:dyDescent="0.35">
      <c r="C2289" t="s">
        <v>2311</v>
      </c>
      <c r="D2289">
        <v>1967</v>
      </c>
      <c r="E2289" t="s">
        <v>18</v>
      </c>
      <c r="F2289">
        <v>27</v>
      </c>
      <c r="G2289">
        <v>0</v>
      </c>
      <c r="H2289">
        <v>42538.720000000001</v>
      </c>
      <c r="I2289" t="s">
        <v>16</v>
      </c>
      <c r="J2289" t="s">
        <v>12</v>
      </c>
      <c r="K2289" t="s">
        <v>42</v>
      </c>
      <c r="L2289" s="16" t="str">
        <f t="shared" si="35"/>
        <v>Jun</v>
      </c>
      <c r="M2289" s="16">
        <f>IF(D2289="?",$R$7,D2289)</f>
        <v>1967</v>
      </c>
      <c r="N2289" s="24" t="str">
        <f>IF(I2289="?",$R$12,I2289)</f>
        <v>tier - 1</v>
      </c>
      <c r="O2289" s="24" t="str">
        <f>IF(J2289="?",$R$18,J2289)</f>
        <v>tier - 3</v>
      </c>
    </row>
    <row r="2290" spans="3:15" x14ac:dyDescent="0.35">
      <c r="C2290" t="s">
        <v>2312</v>
      </c>
      <c r="D2290">
        <v>1979</v>
      </c>
      <c r="E2290" t="s">
        <v>30</v>
      </c>
      <c r="F2290">
        <v>27</v>
      </c>
      <c r="G2290">
        <v>2</v>
      </c>
      <c r="H2290">
        <v>42560.43</v>
      </c>
      <c r="I2290" t="s">
        <v>16</v>
      </c>
      <c r="J2290" t="s">
        <v>12</v>
      </c>
      <c r="K2290" t="s">
        <v>13</v>
      </c>
      <c r="L2290" s="16" t="str">
        <f t="shared" si="35"/>
        <v>Dec</v>
      </c>
      <c r="M2290" s="16">
        <f>IF(D2290="?",$R$7,D2290)</f>
        <v>1979</v>
      </c>
      <c r="N2290" s="24" t="str">
        <f>IF(I2290="?",$R$12,I2290)</f>
        <v>tier - 1</v>
      </c>
      <c r="O2290" s="24" t="str">
        <f>IF(J2290="?",$R$18,J2290)</f>
        <v>tier - 3</v>
      </c>
    </row>
    <row r="2291" spans="3:15" x14ac:dyDescent="0.35">
      <c r="C2291" t="s">
        <v>2313</v>
      </c>
      <c r="D2291">
        <v>1971</v>
      </c>
      <c r="E2291" t="s">
        <v>15</v>
      </c>
      <c r="F2291">
        <v>3</v>
      </c>
      <c r="G2291">
        <v>0</v>
      </c>
      <c r="H2291">
        <v>42644.2</v>
      </c>
      <c r="I2291" t="s">
        <v>16</v>
      </c>
      <c r="J2291" t="s">
        <v>12</v>
      </c>
      <c r="K2291" t="s">
        <v>42</v>
      </c>
      <c r="L2291" s="16" t="str">
        <f t="shared" si="35"/>
        <v>Nov</v>
      </c>
      <c r="M2291" s="16">
        <f>IF(D2291="?",$R$7,D2291)</f>
        <v>1971</v>
      </c>
      <c r="N2291" s="24" t="str">
        <f>IF(I2291="?",$R$12,I2291)</f>
        <v>tier - 1</v>
      </c>
      <c r="O2291" s="24" t="str">
        <f>IF(J2291="?",$R$18,J2291)</f>
        <v>tier - 3</v>
      </c>
    </row>
    <row r="2292" spans="3:15" x14ac:dyDescent="0.35">
      <c r="C2292" t="s">
        <v>2314</v>
      </c>
      <c r="D2292">
        <v>1977</v>
      </c>
      <c r="E2292" t="s">
        <v>37</v>
      </c>
      <c r="F2292">
        <v>21</v>
      </c>
      <c r="G2292">
        <v>2</v>
      </c>
      <c r="H2292">
        <v>42760.5</v>
      </c>
      <c r="I2292" t="s">
        <v>16</v>
      </c>
      <c r="J2292" t="s">
        <v>11</v>
      </c>
      <c r="K2292" t="s">
        <v>23</v>
      </c>
      <c r="L2292" s="16" t="str">
        <f t="shared" si="35"/>
        <v>Oct</v>
      </c>
      <c r="M2292" s="16">
        <f>IF(D2292="?",$R$7,D2292)</f>
        <v>1977</v>
      </c>
      <c r="N2292" s="24" t="str">
        <f>IF(I2292="?",$R$12,I2292)</f>
        <v>tier - 1</v>
      </c>
      <c r="O2292" s="24" t="str">
        <f>IF(J2292="?",$R$18,J2292)</f>
        <v>tier - 2</v>
      </c>
    </row>
    <row r="2293" spans="3:15" x14ac:dyDescent="0.35">
      <c r="C2293" t="s">
        <v>2315</v>
      </c>
      <c r="D2293">
        <v>1965</v>
      </c>
      <c r="E2293" t="s">
        <v>37</v>
      </c>
      <c r="F2293">
        <v>29</v>
      </c>
      <c r="G2293">
        <v>0</v>
      </c>
      <c r="H2293">
        <v>42764.12</v>
      </c>
      <c r="I2293" t="s">
        <v>16</v>
      </c>
      <c r="J2293" t="s">
        <v>11</v>
      </c>
      <c r="K2293" t="s">
        <v>42</v>
      </c>
      <c r="L2293" s="16" t="str">
        <f t="shared" si="35"/>
        <v>Oct</v>
      </c>
      <c r="M2293" s="16">
        <f>IF(D2293="?",$R$7,D2293)</f>
        <v>1965</v>
      </c>
      <c r="N2293" s="24" t="str">
        <f>IF(I2293="?",$R$12,I2293)</f>
        <v>tier - 1</v>
      </c>
      <c r="O2293" s="24" t="str">
        <f>IF(J2293="?",$R$18,J2293)</f>
        <v>tier - 2</v>
      </c>
    </row>
    <row r="2294" spans="3:15" x14ac:dyDescent="0.35">
      <c r="C2294" t="s">
        <v>2316</v>
      </c>
      <c r="D2294">
        <v>1972</v>
      </c>
      <c r="E2294" t="s">
        <v>20</v>
      </c>
      <c r="F2294">
        <v>10</v>
      </c>
      <c r="G2294">
        <v>2</v>
      </c>
      <c r="H2294">
        <v>42856.84</v>
      </c>
      <c r="I2294" t="s">
        <v>16</v>
      </c>
      <c r="J2294" t="s">
        <v>16</v>
      </c>
      <c r="K2294" t="s">
        <v>42</v>
      </c>
      <c r="L2294" s="16" t="str">
        <f t="shared" si="35"/>
        <v>Sep</v>
      </c>
      <c r="M2294" s="16">
        <f>IF(D2294="?",$R$7,D2294)</f>
        <v>1972</v>
      </c>
      <c r="N2294" s="24" t="str">
        <f>IF(I2294="?",$R$12,I2294)</f>
        <v>tier - 1</v>
      </c>
      <c r="O2294" s="24" t="str">
        <f>IF(J2294="?",$R$18,J2294)</f>
        <v>tier - 1</v>
      </c>
    </row>
    <row r="2295" spans="3:15" x14ac:dyDescent="0.35">
      <c r="C2295" t="s">
        <v>2317</v>
      </c>
      <c r="D2295">
        <v>1975</v>
      </c>
      <c r="E2295" t="s">
        <v>37</v>
      </c>
      <c r="F2295">
        <v>23</v>
      </c>
      <c r="G2295">
        <v>1</v>
      </c>
      <c r="H2295">
        <v>42969.85</v>
      </c>
      <c r="I2295" t="s">
        <v>16</v>
      </c>
      <c r="J2295" t="s">
        <v>12</v>
      </c>
      <c r="K2295" t="s">
        <v>13</v>
      </c>
      <c r="L2295" s="16" t="str">
        <f t="shared" si="35"/>
        <v>Oct</v>
      </c>
      <c r="M2295" s="16">
        <f>IF(D2295="?",$R$7,D2295)</f>
        <v>1975</v>
      </c>
      <c r="N2295" s="24" t="str">
        <f>IF(I2295="?",$R$12,I2295)</f>
        <v>tier - 1</v>
      </c>
      <c r="O2295" s="24" t="str">
        <f>IF(J2295="?",$R$18,J2295)</f>
        <v>tier - 3</v>
      </c>
    </row>
    <row r="2296" spans="3:15" x14ac:dyDescent="0.35">
      <c r="C2296" t="s">
        <v>2318</v>
      </c>
      <c r="D2296">
        <v>1978</v>
      </c>
      <c r="E2296" t="s">
        <v>15</v>
      </c>
      <c r="F2296">
        <v>4</v>
      </c>
      <c r="G2296">
        <v>0</v>
      </c>
      <c r="H2296">
        <v>42983.46</v>
      </c>
      <c r="I2296" t="s">
        <v>16</v>
      </c>
      <c r="J2296" t="s">
        <v>11</v>
      </c>
      <c r="K2296" t="s">
        <v>23</v>
      </c>
      <c r="L2296" s="16" t="str">
        <f t="shared" si="35"/>
        <v>Nov</v>
      </c>
      <c r="M2296" s="16">
        <f>IF(D2296="?",$R$7,D2296)</f>
        <v>1978</v>
      </c>
      <c r="N2296" s="24" t="str">
        <f>IF(I2296="?",$R$12,I2296)</f>
        <v>tier - 1</v>
      </c>
      <c r="O2296" s="24" t="str">
        <f>IF(J2296="?",$R$18,J2296)</f>
        <v>tier - 2</v>
      </c>
    </row>
    <row r="2297" spans="3:15" x14ac:dyDescent="0.35">
      <c r="C2297" t="s">
        <v>2319</v>
      </c>
      <c r="D2297">
        <v>1965</v>
      </c>
      <c r="E2297" t="s">
        <v>15</v>
      </c>
      <c r="F2297">
        <v>29</v>
      </c>
      <c r="G2297">
        <v>0</v>
      </c>
      <c r="H2297">
        <v>43073.760000000002</v>
      </c>
      <c r="I2297" t="s">
        <v>11</v>
      </c>
      <c r="J2297" t="s">
        <v>11</v>
      </c>
      <c r="K2297" t="s">
        <v>42</v>
      </c>
      <c r="L2297" s="16" t="str">
        <f t="shared" si="35"/>
        <v>Nov</v>
      </c>
      <c r="M2297" s="16">
        <f>IF(D2297="?",$R$7,D2297)</f>
        <v>1965</v>
      </c>
      <c r="N2297" s="24" t="str">
        <f>IF(I2297="?",$R$12,I2297)</f>
        <v>tier - 2</v>
      </c>
      <c r="O2297" s="24" t="str">
        <f>IF(J2297="?",$R$18,J2297)</f>
        <v>tier - 2</v>
      </c>
    </row>
    <row r="2298" spans="3:15" x14ac:dyDescent="0.35">
      <c r="C2298" t="s">
        <v>2320</v>
      </c>
      <c r="D2298">
        <v>1969</v>
      </c>
      <c r="E2298" t="s">
        <v>30</v>
      </c>
      <c r="F2298">
        <v>3</v>
      </c>
      <c r="G2298">
        <v>0</v>
      </c>
      <c r="H2298">
        <v>43254.42</v>
      </c>
      <c r="I2298" t="s">
        <v>11</v>
      </c>
      <c r="J2298" t="s">
        <v>11</v>
      </c>
      <c r="K2298" t="s">
        <v>168</v>
      </c>
      <c r="L2298" s="16" t="str">
        <f t="shared" si="35"/>
        <v>Dec</v>
      </c>
      <c r="M2298" s="16">
        <f>IF(D2298="?",$R$7,D2298)</f>
        <v>1969</v>
      </c>
      <c r="N2298" s="24" t="str">
        <f>IF(I2298="?",$R$12,I2298)</f>
        <v>tier - 2</v>
      </c>
      <c r="O2298" s="24" t="str">
        <f>IF(J2298="?",$R$18,J2298)</f>
        <v>tier - 2</v>
      </c>
    </row>
    <row r="2299" spans="3:15" x14ac:dyDescent="0.35">
      <c r="C2299" t="s">
        <v>2321</v>
      </c>
      <c r="D2299">
        <v>1965</v>
      </c>
      <c r="E2299" t="s">
        <v>35</v>
      </c>
      <c r="F2299">
        <v>22</v>
      </c>
      <c r="G2299">
        <v>0</v>
      </c>
      <c r="H2299">
        <v>43578.94</v>
      </c>
      <c r="I2299" t="s">
        <v>11</v>
      </c>
      <c r="J2299" t="s">
        <v>11</v>
      </c>
      <c r="K2299" t="s">
        <v>23</v>
      </c>
      <c r="L2299" s="16" t="str">
        <f t="shared" si="35"/>
        <v>Aug</v>
      </c>
      <c r="M2299" s="16">
        <f>IF(D2299="?",$R$7,D2299)</f>
        <v>1965</v>
      </c>
      <c r="N2299" s="24" t="str">
        <f>IF(I2299="?",$R$12,I2299)</f>
        <v>tier - 2</v>
      </c>
      <c r="O2299" s="24" t="str">
        <f>IF(J2299="?",$R$18,J2299)</f>
        <v>tier - 2</v>
      </c>
    </row>
    <row r="2300" spans="3:15" x14ac:dyDescent="0.35">
      <c r="C2300" t="s">
        <v>2322</v>
      </c>
      <c r="D2300">
        <v>1986</v>
      </c>
      <c r="E2300" t="s">
        <v>30</v>
      </c>
      <c r="F2300">
        <v>29</v>
      </c>
      <c r="G2300">
        <v>3</v>
      </c>
      <c r="H2300">
        <v>43753.34</v>
      </c>
      <c r="I2300" t="s">
        <v>11</v>
      </c>
      <c r="J2300" t="s">
        <v>16</v>
      </c>
      <c r="K2300" t="s">
        <v>164</v>
      </c>
      <c r="L2300" s="16" t="str">
        <f t="shared" si="35"/>
        <v>Dec</v>
      </c>
      <c r="M2300" s="16">
        <f>IF(D2300="?",$R$7,D2300)</f>
        <v>1986</v>
      </c>
      <c r="N2300" s="24" t="str">
        <f>IF(I2300="?",$R$12,I2300)</f>
        <v>tier - 2</v>
      </c>
      <c r="O2300" s="24" t="str">
        <f>IF(J2300="?",$R$18,J2300)</f>
        <v>tier - 1</v>
      </c>
    </row>
    <row r="2301" spans="3:15" x14ac:dyDescent="0.35">
      <c r="C2301" t="s">
        <v>2323</v>
      </c>
      <c r="D2301">
        <v>1966</v>
      </c>
      <c r="E2301" t="s">
        <v>37</v>
      </c>
      <c r="F2301">
        <v>25</v>
      </c>
      <c r="G2301">
        <v>2</v>
      </c>
      <c r="H2301">
        <v>43813.87</v>
      </c>
      <c r="I2301" t="s">
        <v>11</v>
      </c>
      <c r="J2301" t="s">
        <v>11</v>
      </c>
      <c r="K2301" t="s">
        <v>13</v>
      </c>
      <c r="L2301" s="16" t="str">
        <f t="shared" si="35"/>
        <v>Oct</v>
      </c>
      <c r="M2301" s="16">
        <f>IF(D2301="?",$R$7,D2301)</f>
        <v>1966</v>
      </c>
      <c r="N2301" s="24" t="str">
        <f>IF(I2301="?",$R$12,I2301)</f>
        <v>tier - 2</v>
      </c>
      <c r="O2301" s="24" t="str">
        <f>IF(J2301="?",$R$18,J2301)</f>
        <v>tier - 2</v>
      </c>
    </row>
    <row r="2302" spans="3:15" x14ac:dyDescent="0.35">
      <c r="C2302" t="s">
        <v>2324</v>
      </c>
      <c r="D2302">
        <v>1966</v>
      </c>
      <c r="E2302" t="s">
        <v>10</v>
      </c>
      <c r="F2302">
        <v>2</v>
      </c>
      <c r="G2302">
        <v>0</v>
      </c>
      <c r="H2302">
        <v>43817.45</v>
      </c>
      <c r="I2302" t="s">
        <v>11</v>
      </c>
      <c r="J2302" t="s">
        <v>12</v>
      </c>
      <c r="K2302" t="s">
        <v>23</v>
      </c>
      <c r="L2302" s="16" t="str">
        <f t="shared" si="35"/>
        <v>Jul</v>
      </c>
      <c r="M2302" s="16">
        <f>IF(D2302="?",$R$7,D2302)</f>
        <v>1966</v>
      </c>
      <c r="N2302" s="24" t="str">
        <f>IF(I2302="?",$R$12,I2302)</f>
        <v>tier - 2</v>
      </c>
      <c r="O2302" s="24" t="str">
        <f>IF(J2302="?",$R$18,J2302)</f>
        <v>tier - 3</v>
      </c>
    </row>
    <row r="2303" spans="3:15" x14ac:dyDescent="0.35">
      <c r="C2303" t="s">
        <v>2325</v>
      </c>
      <c r="D2303">
        <v>1980</v>
      </c>
      <c r="E2303" t="s">
        <v>15</v>
      </c>
      <c r="F2303">
        <v>10</v>
      </c>
      <c r="G2303">
        <v>2</v>
      </c>
      <c r="H2303">
        <v>43896.38</v>
      </c>
      <c r="I2303" t="s">
        <v>11</v>
      </c>
      <c r="J2303" t="s">
        <v>16</v>
      </c>
      <c r="K2303" t="s">
        <v>13</v>
      </c>
      <c r="L2303" s="16" t="str">
        <f t="shared" si="35"/>
        <v>Nov</v>
      </c>
      <c r="M2303" s="16">
        <f>IF(D2303="?",$R$7,D2303)</f>
        <v>1980</v>
      </c>
      <c r="N2303" s="24" t="str">
        <f>IF(I2303="?",$R$12,I2303)</f>
        <v>tier - 2</v>
      </c>
      <c r="O2303" s="24" t="str">
        <f>IF(J2303="?",$R$18,J2303)</f>
        <v>tier - 1</v>
      </c>
    </row>
    <row r="2304" spans="3:15" x14ac:dyDescent="0.35">
      <c r="C2304" t="s">
        <v>2326</v>
      </c>
      <c r="D2304">
        <v>1966</v>
      </c>
      <c r="E2304" t="s">
        <v>37</v>
      </c>
      <c r="F2304">
        <v>5</v>
      </c>
      <c r="G2304">
        <v>0</v>
      </c>
      <c r="H2304">
        <v>43921.18</v>
      </c>
      <c r="I2304" t="s">
        <v>11</v>
      </c>
      <c r="J2304" t="s">
        <v>11</v>
      </c>
      <c r="K2304" t="s">
        <v>23</v>
      </c>
      <c r="L2304" s="16" t="str">
        <f t="shared" si="35"/>
        <v>Oct</v>
      </c>
      <c r="M2304" s="16">
        <f>IF(D2304="?",$R$7,D2304)</f>
        <v>1966</v>
      </c>
      <c r="N2304" s="24" t="str">
        <f>IF(I2304="?",$R$12,I2304)</f>
        <v>tier - 2</v>
      </c>
      <c r="O2304" s="24" t="str">
        <f>IF(J2304="?",$R$18,J2304)</f>
        <v>tier - 2</v>
      </c>
    </row>
    <row r="2305" spans="3:15" x14ac:dyDescent="0.35">
      <c r="C2305" t="s">
        <v>2327</v>
      </c>
      <c r="D2305">
        <v>1988</v>
      </c>
      <c r="E2305" t="s">
        <v>10</v>
      </c>
      <c r="F2305">
        <v>16</v>
      </c>
      <c r="G2305">
        <v>1</v>
      </c>
      <c r="H2305">
        <v>43943.88</v>
      </c>
      <c r="I2305" t="s">
        <v>11</v>
      </c>
      <c r="J2305" t="s">
        <v>16</v>
      </c>
      <c r="K2305" t="s">
        <v>23</v>
      </c>
      <c r="L2305" s="16" t="str">
        <f t="shared" si="35"/>
        <v>Jul</v>
      </c>
      <c r="M2305" s="16">
        <f>IF(D2305="?",$R$7,D2305)</f>
        <v>1988</v>
      </c>
      <c r="N2305" s="24" t="str">
        <f>IF(I2305="?",$R$12,I2305)</f>
        <v>tier - 2</v>
      </c>
      <c r="O2305" s="24" t="str">
        <f>IF(J2305="?",$R$18,J2305)</f>
        <v>tier - 1</v>
      </c>
    </row>
    <row r="2306" spans="3:15" x14ac:dyDescent="0.35">
      <c r="C2306" t="s">
        <v>2328</v>
      </c>
      <c r="D2306">
        <v>1975</v>
      </c>
      <c r="E2306" t="s">
        <v>18</v>
      </c>
      <c r="F2306">
        <v>1</v>
      </c>
      <c r="G2306">
        <v>2</v>
      </c>
      <c r="H2306">
        <v>44202.65</v>
      </c>
      <c r="I2306" t="s">
        <v>11</v>
      </c>
      <c r="J2306" t="s">
        <v>11</v>
      </c>
      <c r="K2306" t="s">
        <v>13</v>
      </c>
      <c r="L2306" s="16" t="str">
        <f t="shared" si="35"/>
        <v>Jun</v>
      </c>
      <c r="M2306" s="16">
        <f>IF(D2306="?",$R$7,D2306)</f>
        <v>1975</v>
      </c>
      <c r="N2306" s="24" t="str">
        <f>IF(I2306="?",$R$12,I2306)</f>
        <v>tier - 2</v>
      </c>
      <c r="O2306" s="24" t="str">
        <f>IF(J2306="?",$R$18,J2306)</f>
        <v>tier - 2</v>
      </c>
    </row>
    <row r="2307" spans="3:15" x14ac:dyDescent="0.35">
      <c r="C2307" t="s">
        <v>2329</v>
      </c>
      <c r="D2307">
        <v>1968</v>
      </c>
      <c r="E2307" t="s">
        <v>15</v>
      </c>
      <c r="F2307">
        <v>24</v>
      </c>
      <c r="G2307">
        <v>2</v>
      </c>
      <c r="H2307">
        <v>44260.75</v>
      </c>
      <c r="I2307" t="s">
        <v>11</v>
      </c>
      <c r="J2307" t="s">
        <v>16</v>
      </c>
      <c r="K2307" t="s">
        <v>13</v>
      </c>
      <c r="L2307" s="16" t="str">
        <f t="shared" si="35"/>
        <v>Nov</v>
      </c>
      <c r="M2307" s="16">
        <f>IF(D2307="?",$R$7,D2307)</f>
        <v>1968</v>
      </c>
      <c r="N2307" s="24" t="str">
        <f>IF(I2307="?",$R$12,I2307)</f>
        <v>tier - 2</v>
      </c>
      <c r="O2307" s="24" t="str">
        <f>IF(J2307="?",$R$18,J2307)</f>
        <v>tier - 1</v>
      </c>
    </row>
    <row r="2308" spans="3:15" x14ac:dyDescent="0.35">
      <c r="C2308" t="s">
        <v>2330</v>
      </c>
      <c r="D2308">
        <v>1971</v>
      </c>
      <c r="E2308" t="s">
        <v>37</v>
      </c>
      <c r="F2308">
        <v>29</v>
      </c>
      <c r="G2308">
        <v>0</v>
      </c>
      <c r="H2308">
        <v>44400.41</v>
      </c>
      <c r="I2308" t="s">
        <v>11</v>
      </c>
      <c r="J2308" t="s">
        <v>11</v>
      </c>
      <c r="K2308" t="s">
        <v>13</v>
      </c>
      <c r="L2308" s="16" t="str">
        <f t="shared" si="35"/>
        <v>Oct</v>
      </c>
      <c r="M2308" s="16">
        <f>IF(D2308="?",$R$7,D2308)</f>
        <v>1971</v>
      </c>
      <c r="N2308" s="24" t="str">
        <f>IF(I2308="?",$R$12,I2308)</f>
        <v>tier - 2</v>
      </c>
      <c r="O2308" s="24" t="str">
        <f>IF(J2308="?",$R$18,J2308)</f>
        <v>tier - 2</v>
      </c>
    </row>
    <row r="2309" spans="3:15" x14ac:dyDescent="0.35">
      <c r="C2309" t="s">
        <v>2331</v>
      </c>
      <c r="D2309">
        <v>1967</v>
      </c>
      <c r="E2309" t="s">
        <v>20</v>
      </c>
      <c r="F2309">
        <v>14</v>
      </c>
      <c r="G2309">
        <v>0</v>
      </c>
      <c r="H2309">
        <v>44423.8</v>
      </c>
      <c r="I2309" t="s">
        <v>11</v>
      </c>
      <c r="J2309" t="s">
        <v>12</v>
      </c>
      <c r="K2309" t="s">
        <v>13</v>
      </c>
      <c r="L2309" s="16" t="str">
        <f t="shared" si="35"/>
        <v>Sep</v>
      </c>
      <c r="M2309" s="16">
        <f>IF(D2309="?",$R$7,D2309)</f>
        <v>1967</v>
      </c>
      <c r="N2309" s="24" t="str">
        <f>IF(I2309="?",$R$12,I2309)</f>
        <v>tier - 2</v>
      </c>
      <c r="O2309" s="24" t="str">
        <f>IF(J2309="?",$R$18,J2309)</f>
        <v>tier - 3</v>
      </c>
    </row>
    <row r="2310" spans="3:15" x14ac:dyDescent="0.35">
      <c r="C2310" t="s">
        <v>2332</v>
      </c>
      <c r="D2310">
        <v>2000</v>
      </c>
      <c r="E2310" t="s">
        <v>35</v>
      </c>
      <c r="F2310">
        <v>2</v>
      </c>
      <c r="G2310">
        <v>1</v>
      </c>
      <c r="H2310">
        <v>44501.4</v>
      </c>
      <c r="I2310" t="s">
        <v>11</v>
      </c>
      <c r="J2310" t="s">
        <v>12</v>
      </c>
      <c r="K2310" t="s">
        <v>13</v>
      </c>
      <c r="L2310" s="16" t="str">
        <f t="shared" si="35"/>
        <v>Aug</v>
      </c>
      <c r="M2310" s="16">
        <f>IF(D2310="?",$R$7,D2310)</f>
        <v>2000</v>
      </c>
      <c r="N2310" s="24" t="str">
        <f>IF(I2310="?",$R$12,I2310)</f>
        <v>tier - 2</v>
      </c>
      <c r="O2310" s="24" t="str">
        <f>IF(J2310="?",$R$18,J2310)</f>
        <v>tier - 3</v>
      </c>
    </row>
    <row r="2311" spans="3:15" x14ac:dyDescent="0.35">
      <c r="C2311" t="s">
        <v>2333</v>
      </c>
      <c r="D2311">
        <v>1993</v>
      </c>
      <c r="E2311" t="s">
        <v>37</v>
      </c>
      <c r="F2311">
        <v>11</v>
      </c>
      <c r="G2311">
        <v>2</v>
      </c>
      <c r="H2311">
        <v>44585.46</v>
      </c>
      <c r="I2311" t="s">
        <v>11</v>
      </c>
      <c r="J2311" t="s">
        <v>11</v>
      </c>
      <c r="K2311" t="s">
        <v>42</v>
      </c>
      <c r="L2311" s="16" t="str">
        <f t="shared" si="35"/>
        <v>Oct</v>
      </c>
      <c r="M2311" s="16">
        <f>IF(D2311="?",$R$7,D2311)</f>
        <v>1993</v>
      </c>
      <c r="N2311" s="24" t="str">
        <f>IF(I2311="?",$R$12,I2311)</f>
        <v>tier - 2</v>
      </c>
      <c r="O2311" s="24" t="str">
        <f>IF(J2311="?",$R$18,J2311)</f>
        <v>tier - 2</v>
      </c>
    </row>
    <row r="2312" spans="3:15" x14ac:dyDescent="0.35">
      <c r="C2312" t="s">
        <v>2334</v>
      </c>
      <c r="D2312">
        <v>1971</v>
      </c>
      <c r="E2312" t="s">
        <v>35</v>
      </c>
      <c r="F2312">
        <v>13</v>
      </c>
      <c r="G2312">
        <v>2</v>
      </c>
      <c r="H2312">
        <v>44641.2</v>
      </c>
      <c r="I2312" t="s">
        <v>11</v>
      </c>
      <c r="J2312" t="s">
        <v>12</v>
      </c>
      <c r="K2312" t="s">
        <v>247</v>
      </c>
      <c r="L2312" s="16" t="str">
        <f t="shared" si="35"/>
        <v>Aug</v>
      </c>
      <c r="M2312" s="16">
        <f>IF(D2312="?",$R$7,D2312)</f>
        <v>1971</v>
      </c>
      <c r="N2312" s="24" t="str">
        <f>IF(I2312="?",$R$12,I2312)</f>
        <v>tier - 2</v>
      </c>
      <c r="O2312" s="24" t="str">
        <f>IF(J2312="?",$R$18,J2312)</f>
        <v>tier - 3</v>
      </c>
    </row>
    <row r="2313" spans="3:15" x14ac:dyDescent="0.35">
      <c r="C2313" t="s">
        <v>2335</v>
      </c>
      <c r="D2313">
        <v>1962</v>
      </c>
      <c r="E2313" t="s">
        <v>30</v>
      </c>
      <c r="F2313">
        <v>17</v>
      </c>
      <c r="G2313">
        <v>0</v>
      </c>
      <c r="H2313">
        <v>45008.959999999999</v>
      </c>
      <c r="I2313" t="s">
        <v>11</v>
      </c>
      <c r="J2313" t="s">
        <v>11</v>
      </c>
      <c r="K2313" t="s">
        <v>13</v>
      </c>
      <c r="L2313" s="16" t="str">
        <f t="shared" ref="L2313:L2350" si="36">IF(E2313="?","SEP",E2313)</f>
        <v>Dec</v>
      </c>
      <c r="M2313" s="16">
        <f>IF(D2313="?",$R$7,D2313)</f>
        <v>1962</v>
      </c>
      <c r="N2313" s="24" t="str">
        <f>IF(I2313="?",$R$12,I2313)</f>
        <v>tier - 2</v>
      </c>
      <c r="O2313" s="24" t="str">
        <f>IF(J2313="?",$R$18,J2313)</f>
        <v>tier - 2</v>
      </c>
    </row>
    <row r="2314" spans="3:15" x14ac:dyDescent="0.35">
      <c r="C2314" t="s">
        <v>2336</v>
      </c>
      <c r="D2314">
        <v>1974</v>
      </c>
      <c r="E2314" t="s">
        <v>35</v>
      </c>
      <c r="F2314">
        <v>9</v>
      </c>
      <c r="G2314">
        <v>2</v>
      </c>
      <c r="H2314">
        <v>45702.02</v>
      </c>
      <c r="I2314" t="s">
        <v>11</v>
      </c>
      <c r="J2314" t="s">
        <v>11</v>
      </c>
      <c r="K2314" t="s">
        <v>23</v>
      </c>
      <c r="L2314" s="16" t="str">
        <f t="shared" si="36"/>
        <v>Aug</v>
      </c>
      <c r="M2314" s="16">
        <f>IF(D2314="?",$R$7,D2314)</f>
        <v>1974</v>
      </c>
      <c r="N2314" s="24" t="str">
        <f>IF(I2314="?",$R$12,I2314)</f>
        <v>tier - 2</v>
      </c>
      <c r="O2314" s="24" t="str">
        <f>IF(J2314="?",$R$18,J2314)</f>
        <v>tier - 2</v>
      </c>
    </row>
    <row r="2315" spans="3:15" x14ac:dyDescent="0.35">
      <c r="C2315" t="s">
        <v>2337</v>
      </c>
      <c r="D2315">
        <v>1960</v>
      </c>
      <c r="E2315" t="s">
        <v>30</v>
      </c>
      <c r="F2315">
        <v>21</v>
      </c>
      <c r="G2315">
        <v>0</v>
      </c>
      <c r="H2315">
        <v>45710.21</v>
      </c>
      <c r="I2315" t="s">
        <v>11</v>
      </c>
      <c r="J2315" t="s">
        <v>11</v>
      </c>
      <c r="K2315" t="s">
        <v>168</v>
      </c>
      <c r="L2315" s="16" t="str">
        <f t="shared" si="36"/>
        <v>Dec</v>
      </c>
      <c r="M2315" s="16">
        <f>IF(D2315="?",$R$7,D2315)</f>
        <v>1960</v>
      </c>
      <c r="N2315" s="24" t="str">
        <f>IF(I2315="?",$R$12,I2315)</f>
        <v>tier - 2</v>
      </c>
      <c r="O2315" s="24" t="str">
        <f>IF(J2315="?",$R$18,J2315)</f>
        <v>tier - 2</v>
      </c>
    </row>
    <row r="2316" spans="3:15" x14ac:dyDescent="0.35">
      <c r="C2316" t="s">
        <v>2338</v>
      </c>
      <c r="D2316">
        <v>1979</v>
      </c>
      <c r="E2316" t="s">
        <v>35</v>
      </c>
      <c r="F2316">
        <v>12</v>
      </c>
      <c r="G2316">
        <v>0</v>
      </c>
      <c r="H2316">
        <v>45863.21</v>
      </c>
      <c r="I2316" t="s">
        <v>11</v>
      </c>
      <c r="J2316" t="s">
        <v>16</v>
      </c>
      <c r="K2316" t="s">
        <v>13</v>
      </c>
      <c r="L2316" s="16" t="str">
        <f t="shared" si="36"/>
        <v>Aug</v>
      </c>
      <c r="M2316" s="16">
        <f>IF(D2316="?",$R$7,D2316)</f>
        <v>1979</v>
      </c>
      <c r="N2316" s="24" t="str">
        <f>IF(I2316="?",$R$12,I2316)</f>
        <v>tier - 2</v>
      </c>
      <c r="O2316" s="24" t="str">
        <f>IF(J2316="?",$R$18,J2316)</f>
        <v>tier - 1</v>
      </c>
    </row>
    <row r="2317" spans="3:15" x14ac:dyDescent="0.35">
      <c r="C2317" t="s">
        <v>2339</v>
      </c>
      <c r="D2317">
        <v>1985</v>
      </c>
      <c r="E2317" t="s">
        <v>20</v>
      </c>
      <c r="F2317">
        <v>30</v>
      </c>
      <c r="G2317">
        <v>2</v>
      </c>
      <c r="H2317">
        <v>46113.51</v>
      </c>
      <c r="I2317" t="s">
        <v>11</v>
      </c>
      <c r="J2317" t="s">
        <v>12</v>
      </c>
      <c r="K2317" t="s">
        <v>42</v>
      </c>
      <c r="L2317" s="16" t="str">
        <f t="shared" si="36"/>
        <v>Sep</v>
      </c>
      <c r="M2317" s="16">
        <f>IF(D2317="?",$R$7,D2317)</f>
        <v>1985</v>
      </c>
      <c r="N2317" s="24" t="str">
        <f>IF(I2317="?",$R$12,I2317)</f>
        <v>tier - 2</v>
      </c>
      <c r="O2317" s="24" t="str">
        <f>IF(J2317="?",$R$18,J2317)</f>
        <v>tier - 3</v>
      </c>
    </row>
    <row r="2318" spans="3:15" x14ac:dyDescent="0.35">
      <c r="C2318" t="s">
        <v>2340</v>
      </c>
      <c r="D2318">
        <v>1962</v>
      </c>
      <c r="E2318" t="s">
        <v>30</v>
      </c>
      <c r="F2318">
        <v>4</v>
      </c>
      <c r="G2318">
        <v>3</v>
      </c>
      <c r="H2318">
        <v>46130.53</v>
      </c>
      <c r="I2318" t="s">
        <v>16</v>
      </c>
      <c r="J2318" t="s">
        <v>16</v>
      </c>
      <c r="K2318" t="s">
        <v>23</v>
      </c>
      <c r="L2318" s="16" t="str">
        <f t="shared" si="36"/>
        <v>Dec</v>
      </c>
      <c r="M2318" s="16">
        <f>IF(D2318="?",$R$7,D2318)</f>
        <v>1962</v>
      </c>
      <c r="N2318" s="24" t="str">
        <f>IF(I2318="?",$R$12,I2318)</f>
        <v>tier - 1</v>
      </c>
      <c r="O2318" s="24" t="str">
        <f>IF(J2318="?",$R$18,J2318)</f>
        <v>tier - 1</v>
      </c>
    </row>
    <row r="2319" spans="3:15" x14ac:dyDescent="0.35">
      <c r="C2319" t="s">
        <v>2341</v>
      </c>
      <c r="D2319">
        <v>1976</v>
      </c>
      <c r="E2319" t="s">
        <v>30</v>
      </c>
      <c r="F2319">
        <v>2</v>
      </c>
      <c r="G2319">
        <v>3</v>
      </c>
      <c r="H2319">
        <v>46151.12</v>
      </c>
      <c r="I2319" t="s">
        <v>16</v>
      </c>
      <c r="J2319" t="s">
        <v>12</v>
      </c>
      <c r="K2319" t="s">
        <v>13</v>
      </c>
      <c r="L2319" s="16" t="str">
        <f t="shared" si="36"/>
        <v>Dec</v>
      </c>
      <c r="M2319" s="16">
        <f>IF(D2319="?",$R$7,D2319)</f>
        <v>1976</v>
      </c>
      <c r="N2319" s="24" t="str">
        <f>IF(I2319="?",$R$12,I2319)</f>
        <v>tier - 1</v>
      </c>
      <c r="O2319" s="24" t="str">
        <f>IF(J2319="?",$R$18,J2319)</f>
        <v>tier - 3</v>
      </c>
    </row>
    <row r="2320" spans="3:15" x14ac:dyDescent="0.35">
      <c r="C2320" t="s">
        <v>2342</v>
      </c>
      <c r="D2320">
        <v>1978</v>
      </c>
      <c r="E2320" t="s">
        <v>35</v>
      </c>
      <c r="F2320">
        <v>17</v>
      </c>
      <c r="G2320">
        <v>2</v>
      </c>
      <c r="H2320">
        <v>46200.99</v>
      </c>
      <c r="I2320" t="s">
        <v>16</v>
      </c>
      <c r="J2320" t="s">
        <v>16</v>
      </c>
      <c r="K2320" t="s">
        <v>13</v>
      </c>
      <c r="L2320" s="16" t="str">
        <f t="shared" si="36"/>
        <v>Aug</v>
      </c>
      <c r="M2320" s="16">
        <f>IF(D2320="?",$R$7,D2320)</f>
        <v>1978</v>
      </c>
      <c r="N2320" s="24" t="str">
        <f>IF(I2320="?",$R$12,I2320)</f>
        <v>tier - 1</v>
      </c>
      <c r="O2320" s="24" t="str">
        <f>IF(J2320="?",$R$18,J2320)</f>
        <v>tier - 1</v>
      </c>
    </row>
    <row r="2321" spans="3:15" x14ac:dyDescent="0.35">
      <c r="C2321" t="s">
        <v>2343</v>
      </c>
      <c r="D2321">
        <v>1971</v>
      </c>
      <c r="E2321" t="s">
        <v>30</v>
      </c>
      <c r="F2321">
        <v>6</v>
      </c>
      <c r="G2321">
        <v>3</v>
      </c>
      <c r="H2321">
        <v>46255.11</v>
      </c>
      <c r="I2321" t="s">
        <v>16</v>
      </c>
      <c r="J2321" t="s">
        <v>12</v>
      </c>
      <c r="K2321" t="s">
        <v>247</v>
      </c>
      <c r="L2321" s="16" t="str">
        <f t="shared" si="36"/>
        <v>Dec</v>
      </c>
      <c r="M2321" s="16">
        <f>IF(D2321="?",$R$7,D2321)</f>
        <v>1971</v>
      </c>
      <c r="N2321" s="24" t="str">
        <f>IF(I2321="?",$R$12,I2321)</f>
        <v>tier - 1</v>
      </c>
      <c r="O2321" s="24" t="str">
        <f>IF(J2321="?",$R$18,J2321)</f>
        <v>tier - 3</v>
      </c>
    </row>
    <row r="2322" spans="3:15" x14ac:dyDescent="0.35">
      <c r="C2322" t="s">
        <v>2344</v>
      </c>
      <c r="D2322">
        <v>1961</v>
      </c>
      <c r="E2322" t="s">
        <v>35</v>
      </c>
      <c r="F2322">
        <v>8</v>
      </c>
      <c r="G2322">
        <v>0</v>
      </c>
      <c r="H2322">
        <v>46599.11</v>
      </c>
      <c r="I2322" t="s">
        <v>16</v>
      </c>
      <c r="J2322" t="s">
        <v>16</v>
      </c>
      <c r="K2322" t="s">
        <v>13</v>
      </c>
      <c r="L2322" s="16" t="str">
        <f t="shared" si="36"/>
        <v>Aug</v>
      </c>
      <c r="M2322" s="16">
        <f>IF(D2322="?",$R$7,D2322)</f>
        <v>1961</v>
      </c>
      <c r="N2322" s="24" t="str">
        <f>IF(I2322="?",$R$12,I2322)</f>
        <v>tier - 1</v>
      </c>
      <c r="O2322" s="24" t="str">
        <f>IF(J2322="?",$R$18,J2322)</f>
        <v>tier - 1</v>
      </c>
    </row>
    <row r="2323" spans="3:15" x14ac:dyDescent="0.35">
      <c r="C2323" t="s">
        <v>2345</v>
      </c>
      <c r="D2323">
        <v>1969</v>
      </c>
      <c r="E2323" t="s">
        <v>18</v>
      </c>
      <c r="F2323">
        <v>23</v>
      </c>
      <c r="G2323">
        <v>3</v>
      </c>
      <c r="H2323">
        <v>46661.440000000002</v>
      </c>
      <c r="I2323" t="s">
        <v>16</v>
      </c>
      <c r="J2323" t="s">
        <v>12</v>
      </c>
      <c r="K2323" t="s">
        <v>23</v>
      </c>
      <c r="L2323" s="16" t="str">
        <f t="shared" si="36"/>
        <v>Jun</v>
      </c>
      <c r="M2323" s="16">
        <f>IF(D2323="?",$R$7,D2323)</f>
        <v>1969</v>
      </c>
      <c r="N2323" s="24" t="str">
        <f>IF(I2323="?",$R$12,I2323)</f>
        <v>tier - 1</v>
      </c>
      <c r="O2323" s="24" t="str">
        <f>IF(J2323="?",$R$18,J2323)</f>
        <v>tier - 3</v>
      </c>
    </row>
    <row r="2324" spans="3:15" x14ac:dyDescent="0.35">
      <c r="C2324" t="s">
        <v>2346</v>
      </c>
      <c r="D2324">
        <v>1960</v>
      </c>
      <c r="E2324" t="s">
        <v>15</v>
      </c>
      <c r="F2324">
        <v>17</v>
      </c>
      <c r="G2324">
        <v>3</v>
      </c>
      <c r="H2324">
        <v>46718.16</v>
      </c>
      <c r="I2324" t="s">
        <v>16</v>
      </c>
      <c r="J2324" t="s">
        <v>16</v>
      </c>
      <c r="K2324" t="s">
        <v>23</v>
      </c>
      <c r="L2324" s="16" t="str">
        <f t="shared" si="36"/>
        <v>Nov</v>
      </c>
      <c r="M2324" s="16">
        <f>IF(D2324="?",$R$7,D2324)</f>
        <v>1960</v>
      </c>
      <c r="N2324" s="24" t="str">
        <f>IF(I2324="?",$R$12,I2324)</f>
        <v>tier - 1</v>
      </c>
      <c r="O2324" s="24" t="str">
        <f>IF(J2324="?",$R$18,J2324)</f>
        <v>tier - 1</v>
      </c>
    </row>
    <row r="2325" spans="3:15" x14ac:dyDescent="0.35">
      <c r="C2325" t="s">
        <v>2347</v>
      </c>
      <c r="D2325">
        <v>1958</v>
      </c>
      <c r="E2325" t="s">
        <v>20</v>
      </c>
      <c r="F2325">
        <v>15</v>
      </c>
      <c r="G2325">
        <v>0</v>
      </c>
      <c r="H2325">
        <v>46889.26</v>
      </c>
      <c r="I2325" t="s">
        <v>11</v>
      </c>
      <c r="J2325" t="s">
        <v>12</v>
      </c>
      <c r="K2325" t="s">
        <v>13</v>
      </c>
      <c r="L2325" s="16" t="str">
        <f t="shared" si="36"/>
        <v>Sep</v>
      </c>
      <c r="M2325" s="16">
        <f>IF(D2325="?",$R$7,D2325)</f>
        <v>1958</v>
      </c>
      <c r="N2325" s="24" t="str">
        <f>IF(I2325="?",$R$12,I2325)</f>
        <v>tier - 2</v>
      </c>
      <c r="O2325" s="24" t="str">
        <f>IF(J2325="?",$R$18,J2325)</f>
        <v>tier - 3</v>
      </c>
    </row>
    <row r="2326" spans="3:15" x14ac:dyDescent="0.35">
      <c r="C2326" t="s">
        <v>2348</v>
      </c>
      <c r="D2326">
        <v>1959</v>
      </c>
      <c r="E2326" t="s">
        <v>10</v>
      </c>
      <c r="F2326">
        <v>14</v>
      </c>
      <c r="G2326">
        <v>0</v>
      </c>
      <c r="H2326">
        <v>47055.53</v>
      </c>
      <c r="I2326" t="s">
        <v>11</v>
      </c>
      <c r="J2326" t="s">
        <v>16</v>
      </c>
      <c r="K2326" t="s">
        <v>13</v>
      </c>
      <c r="L2326" s="16" t="str">
        <f t="shared" si="36"/>
        <v>Jul</v>
      </c>
      <c r="M2326" s="16">
        <f>IF(D2326="?",$R$7,D2326)</f>
        <v>1959</v>
      </c>
      <c r="N2326" s="24" t="str">
        <f>IF(I2326="?",$R$12,I2326)</f>
        <v>tier - 2</v>
      </c>
      <c r="O2326" s="24" t="str">
        <f>IF(J2326="?",$R$18,J2326)</f>
        <v>tier - 1</v>
      </c>
    </row>
    <row r="2327" spans="3:15" x14ac:dyDescent="0.35">
      <c r="C2327" t="s">
        <v>2349</v>
      </c>
      <c r="D2327">
        <v>1970</v>
      </c>
      <c r="E2327" t="s">
        <v>30</v>
      </c>
      <c r="F2327">
        <v>28</v>
      </c>
      <c r="G2327">
        <v>2</v>
      </c>
      <c r="H2327">
        <v>47269.85</v>
      </c>
      <c r="I2327" t="s">
        <v>16</v>
      </c>
      <c r="J2327" t="s">
        <v>11</v>
      </c>
      <c r="K2327" t="s">
        <v>13</v>
      </c>
      <c r="L2327" s="16" t="str">
        <f t="shared" si="36"/>
        <v>Dec</v>
      </c>
      <c r="M2327" s="16">
        <f>IF(D2327="?",$R$7,D2327)</f>
        <v>1970</v>
      </c>
      <c r="N2327" s="24" t="str">
        <f>IF(I2327="?",$R$12,I2327)</f>
        <v>tier - 1</v>
      </c>
      <c r="O2327" s="24" t="str">
        <f>IF(J2327="?",$R$18,J2327)</f>
        <v>tier - 2</v>
      </c>
    </row>
    <row r="2328" spans="3:15" x14ac:dyDescent="0.35">
      <c r="C2328" t="s">
        <v>2350</v>
      </c>
      <c r="D2328">
        <v>1958</v>
      </c>
      <c r="E2328" t="s">
        <v>20</v>
      </c>
      <c r="F2328">
        <v>3</v>
      </c>
      <c r="G2328">
        <v>2</v>
      </c>
      <c r="H2328">
        <v>47291.06</v>
      </c>
      <c r="I2328" t="s">
        <v>11</v>
      </c>
      <c r="J2328" t="s">
        <v>16</v>
      </c>
      <c r="K2328" t="s">
        <v>42</v>
      </c>
      <c r="L2328" s="16" t="str">
        <f t="shared" si="36"/>
        <v>Sep</v>
      </c>
      <c r="M2328" s="16">
        <f>IF(D2328="?",$R$7,D2328)</f>
        <v>1958</v>
      </c>
      <c r="N2328" s="24" t="str">
        <f>IF(I2328="?",$R$12,I2328)</f>
        <v>tier - 2</v>
      </c>
      <c r="O2328" s="24" t="str">
        <f>IF(J2328="?",$R$18,J2328)</f>
        <v>tier - 1</v>
      </c>
    </row>
    <row r="2329" spans="3:15" x14ac:dyDescent="0.35">
      <c r="C2329" t="s">
        <v>2351</v>
      </c>
      <c r="D2329">
        <v>1959</v>
      </c>
      <c r="E2329" t="s">
        <v>37</v>
      </c>
      <c r="F2329">
        <v>4</v>
      </c>
      <c r="G2329">
        <v>2</v>
      </c>
      <c r="H2329">
        <v>47305.31</v>
      </c>
      <c r="I2329" t="s">
        <v>11</v>
      </c>
      <c r="J2329" t="s">
        <v>16</v>
      </c>
      <c r="K2329" t="s">
        <v>42</v>
      </c>
      <c r="L2329" s="16" t="str">
        <f t="shared" si="36"/>
        <v>Oct</v>
      </c>
      <c r="M2329" s="16">
        <f>IF(D2329="?",$R$7,D2329)</f>
        <v>1959</v>
      </c>
      <c r="N2329" s="24" t="str">
        <f>IF(I2329="?",$R$12,I2329)</f>
        <v>tier - 2</v>
      </c>
      <c r="O2329" s="24" t="str">
        <f>IF(J2329="?",$R$18,J2329)</f>
        <v>tier - 1</v>
      </c>
    </row>
    <row r="2330" spans="3:15" x14ac:dyDescent="0.35">
      <c r="C2330" t="s">
        <v>2352</v>
      </c>
      <c r="D2330">
        <v>1961</v>
      </c>
      <c r="E2330" t="s">
        <v>18</v>
      </c>
      <c r="F2330">
        <v>13</v>
      </c>
      <c r="G2330">
        <v>1</v>
      </c>
      <c r="H2330">
        <v>47403.88</v>
      </c>
      <c r="I2330" t="s">
        <v>16</v>
      </c>
      <c r="J2330" t="s">
        <v>12</v>
      </c>
      <c r="K2330" t="s">
        <v>42</v>
      </c>
      <c r="L2330" s="16" t="str">
        <f t="shared" si="36"/>
        <v>Jun</v>
      </c>
      <c r="M2330" s="16">
        <f>IF(D2330="?",$R$7,D2330)</f>
        <v>1961</v>
      </c>
      <c r="N2330" s="24" t="str">
        <f>IF(I2330="?",$R$12,I2330)</f>
        <v>tier - 1</v>
      </c>
      <c r="O2330" s="24" t="str">
        <f>IF(J2330="?",$R$18,J2330)</f>
        <v>tier - 3</v>
      </c>
    </row>
    <row r="2331" spans="3:15" x14ac:dyDescent="0.35">
      <c r="C2331" t="s">
        <v>2353</v>
      </c>
      <c r="D2331">
        <v>1971</v>
      </c>
      <c r="E2331" t="s">
        <v>20</v>
      </c>
      <c r="F2331">
        <v>27</v>
      </c>
      <c r="G2331">
        <v>2</v>
      </c>
      <c r="H2331">
        <v>47462.89</v>
      </c>
      <c r="I2331" t="s">
        <v>16</v>
      </c>
      <c r="J2331" t="s">
        <v>11</v>
      </c>
      <c r="K2331" t="s">
        <v>13</v>
      </c>
      <c r="L2331" s="16" t="str">
        <f t="shared" si="36"/>
        <v>Sep</v>
      </c>
      <c r="M2331" s="16">
        <f>IF(D2331="?",$R$7,D2331)</f>
        <v>1971</v>
      </c>
      <c r="N2331" s="24" t="str">
        <f>IF(I2331="?",$R$12,I2331)</f>
        <v>tier - 1</v>
      </c>
      <c r="O2331" s="24" t="str">
        <f>IF(J2331="?",$R$18,J2331)</f>
        <v>tier - 2</v>
      </c>
    </row>
    <row r="2332" spans="3:15" x14ac:dyDescent="0.35">
      <c r="C2332" t="s">
        <v>2354</v>
      </c>
      <c r="D2332">
        <v>1964</v>
      </c>
      <c r="E2332" t="s">
        <v>15</v>
      </c>
      <c r="F2332">
        <v>7</v>
      </c>
      <c r="G2332">
        <v>2</v>
      </c>
      <c r="H2332">
        <v>47496.49</v>
      </c>
      <c r="I2332" t="s">
        <v>16</v>
      </c>
      <c r="J2332" t="s">
        <v>12</v>
      </c>
      <c r="K2332" t="s">
        <v>23</v>
      </c>
      <c r="L2332" s="16" t="str">
        <f t="shared" si="36"/>
        <v>Nov</v>
      </c>
      <c r="M2332" s="16">
        <f>IF(D2332="?",$R$7,D2332)</f>
        <v>1964</v>
      </c>
      <c r="N2332" s="24" t="str">
        <f>IF(I2332="?",$R$12,I2332)</f>
        <v>tier - 1</v>
      </c>
      <c r="O2332" s="24" t="str">
        <f>IF(J2332="?",$R$18,J2332)</f>
        <v>tier - 3</v>
      </c>
    </row>
    <row r="2333" spans="3:15" x14ac:dyDescent="0.35">
      <c r="C2333" t="s">
        <v>2355</v>
      </c>
      <c r="D2333">
        <v>1963</v>
      </c>
      <c r="E2333" t="s">
        <v>35</v>
      </c>
      <c r="F2333">
        <v>5</v>
      </c>
      <c r="G2333">
        <v>1</v>
      </c>
      <c r="H2333">
        <v>47896.79</v>
      </c>
      <c r="I2333" t="s">
        <v>16</v>
      </c>
      <c r="J2333" t="s">
        <v>12</v>
      </c>
      <c r="K2333" t="s">
        <v>247</v>
      </c>
      <c r="L2333" s="16" t="str">
        <f t="shared" si="36"/>
        <v>Aug</v>
      </c>
      <c r="M2333" s="16">
        <f>IF(D2333="?",$R$7,D2333)</f>
        <v>1963</v>
      </c>
      <c r="N2333" s="24" t="str">
        <f>IF(I2333="?",$R$12,I2333)</f>
        <v>tier - 1</v>
      </c>
      <c r="O2333" s="24" t="str">
        <f>IF(J2333="?",$R$18,J2333)</f>
        <v>tier - 3</v>
      </c>
    </row>
    <row r="2334" spans="3:15" x14ac:dyDescent="0.35">
      <c r="C2334" t="s">
        <v>2356</v>
      </c>
      <c r="D2334">
        <v>1958</v>
      </c>
      <c r="E2334" t="s">
        <v>15</v>
      </c>
      <c r="F2334">
        <v>16</v>
      </c>
      <c r="G2334">
        <v>1</v>
      </c>
      <c r="H2334">
        <v>47928.03</v>
      </c>
      <c r="I2334" t="s">
        <v>11</v>
      </c>
      <c r="J2334" t="s">
        <v>12</v>
      </c>
      <c r="K2334" t="s">
        <v>42</v>
      </c>
      <c r="L2334" s="16" t="str">
        <f t="shared" si="36"/>
        <v>Nov</v>
      </c>
      <c r="M2334" s="16">
        <f>IF(D2334="?",$R$7,D2334)</f>
        <v>1958</v>
      </c>
      <c r="N2334" s="24" t="str">
        <f>IF(I2334="?",$R$12,I2334)</f>
        <v>tier - 2</v>
      </c>
      <c r="O2334" s="24" t="str">
        <f>IF(J2334="?",$R$18,J2334)</f>
        <v>tier - 3</v>
      </c>
    </row>
    <row r="2335" spans="3:15" x14ac:dyDescent="0.35">
      <c r="C2335" t="s">
        <v>2357</v>
      </c>
      <c r="D2335">
        <v>1962</v>
      </c>
      <c r="E2335" t="s">
        <v>35</v>
      </c>
      <c r="F2335">
        <v>27</v>
      </c>
      <c r="G2335">
        <v>0</v>
      </c>
      <c r="H2335">
        <v>48173.36</v>
      </c>
      <c r="I2335" t="s">
        <v>16</v>
      </c>
      <c r="J2335" t="s">
        <v>12</v>
      </c>
      <c r="K2335" t="s">
        <v>42</v>
      </c>
      <c r="L2335" s="16" t="str">
        <f t="shared" si="36"/>
        <v>Aug</v>
      </c>
      <c r="M2335" s="16">
        <f>IF(D2335="?",$R$7,D2335)</f>
        <v>1962</v>
      </c>
      <c r="N2335" s="24" t="str">
        <f>IF(I2335="?",$R$12,I2335)</f>
        <v>tier - 1</v>
      </c>
      <c r="O2335" s="24" t="str">
        <f>IF(J2335="?",$R$18,J2335)</f>
        <v>tier - 3</v>
      </c>
    </row>
    <row r="2336" spans="3:15" x14ac:dyDescent="0.35">
      <c r="C2336" t="s">
        <v>2358</v>
      </c>
      <c r="D2336">
        <v>1961</v>
      </c>
      <c r="E2336" t="s">
        <v>30</v>
      </c>
      <c r="F2336">
        <v>21</v>
      </c>
      <c r="G2336">
        <v>1</v>
      </c>
      <c r="H2336">
        <v>48517.56</v>
      </c>
      <c r="I2336" t="s">
        <v>16</v>
      </c>
      <c r="J2336" t="s">
        <v>12</v>
      </c>
      <c r="K2336" t="s">
        <v>247</v>
      </c>
      <c r="L2336" s="16" t="str">
        <f t="shared" si="36"/>
        <v>Dec</v>
      </c>
      <c r="M2336" s="16">
        <f>IF(D2336="?",$R$7,D2336)</f>
        <v>1961</v>
      </c>
      <c r="N2336" s="24" t="str">
        <f>IF(I2336="?",$R$12,I2336)</f>
        <v>tier - 1</v>
      </c>
      <c r="O2336" s="24" t="str">
        <f>IF(J2336="?",$R$18,J2336)</f>
        <v>tier - 3</v>
      </c>
    </row>
    <row r="2337" spans="3:15" x14ac:dyDescent="0.35">
      <c r="C2337" t="s">
        <v>2359</v>
      </c>
      <c r="D2337">
        <v>1968</v>
      </c>
      <c r="E2337" t="s">
        <v>30</v>
      </c>
      <c r="F2337">
        <v>1</v>
      </c>
      <c r="G2337">
        <v>3</v>
      </c>
      <c r="H2337">
        <v>48549.18</v>
      </c>
      <c r="I2337" t="s">
        <v>16</v>
      </c>
      <c r="J2337" t="s">
        <v>12</v>
      </c>
      <c r="K2337" t="s">
        <v>168</v>
      </c>
      <c r="L2337" s="16" t="str">
        <f t="shared" si="36"/>
        <v>Dec</v>
      </c>
      <c r="M2337" s="16">
        <f>IF(D2337="?",$R$7,D2337)</f>
        <v>1968</v>
      </c>
      <c r="N2337" s="24" t="str">
        <f>IF(I2337="?",$R$12,I2337)</f>
        <v>tier - 1</v>
      </c>
      <c r="O2337" s="24" t="str">
        <f>IF(J2337="?",$R$18,J2337)</f>
        <v>tier - 3</v>
      </c>
    </row>
    <row r="2338" spans="3:15" x14ac:dyDescent="0.35">
      <c r="C2338" t="s">
        <v>2360</v>
      </c>
      <c r="D2338">
        <v>1962</v>
      </c>
      <c r="E2338" t="s">
        <v>37</v>
      </c>
      <c r="F2338">
        <v>11</v>
      </c>
      <c r="G2338">
        <v>0</v>
      </c>
      <c r="H2338">
        <v>48673.56</v>
      </c>
      <c r="I2338" t="s">
        <v>16</v>
      </c>
      <c r="J2338" t="s">
        <v>11</v>
      </c>
      <c r="K2338" t="s">
        <v>13</v>
      </c>
      <c r="L2338" s="16" t="str">
        <f t="shared" si="36"/>
        <v>Oct</v>
      </c>
      <c r="M2338" s="16">
        <f>IF(D2338="?",$R$7,D2338)</f>
        <v>1962</v>
      </c>
      <c r="N2338" s="24" t="str">
        <f>IF(I2338="?",$R$12,I2338)</f>
        <v>tier - 1</v>
      </c>
      <c r="O2338" s="24" t="str">
        <f>IF(J2338="?",$R$18,J2338)</f>
        <v>tier - 2</v>
      </c>
    </row>
    <row r="2339" spans="3:15" x14ac:dyDescent="0.35">
      <c r="C2339" t="s">
        <v>2361</v>
      </c>
      <c r="D2339">
        <v>1965</v>
      </c>
      <c r="E2339" t="s">
        <v>37</v>
      </c>
      <c r="F2339">
        <v>27</v>
      </c>
      <c r="G2339">
        <v>1</v>
      </c>
      <c r="H2339">
        <v>48675.519999999997</v>
      </c>
      <c r="I2339" t="s">
        <v>16</v>
      </c>
      <c r="J2339" t="s">
        <v>11</v>
      </c>
      <c r="K2339" t="s">
        <v>13</v>
      </c>
      <c r="L2339" s="16" t="str">
        <f t="shared" si="36"/>
        <v>Oct</v>
      </c>
      <c r="M2339" s="16">
        <f>IF(D2339="?",$R$7,D2339)</f>
        <v>1965</v>
      </c>
      <c r="N2339" s="24" t="str">
        <f>IF(I2339="?",$R$12,I2339)</f>
        <v>tier - 1</v>
      </c>
      <c r="O2339" s="24" t="str">
        <f>IF(J2339="?",$R$18,J2339)</f>
        <v>tier - 2</v>
      </c>
    </row>
    <row r="2340" spans="3:15" x14ac:dyDescent="0.35">
      <c r="C2340" t="s">
        <v>2362</v>
      </c>
      <c r="D2340">
        <v>1959</v>
      </c>
      <c r="E2340" t="s">
        <v>10</v>
      </c>
      <c r="F2340">
        <v>22</v>
      </c>
      <c r="G2340">
        <v>0</v>
      </c>
      <c r="H2340">
        <v>48824.45</v>
      </c>
      <c r="I2340" t="s">
        <v>11</v>
      </c>
      <c r="J2340" t="s">
        <v>16</v>
      </c>
      <c r="K2340" t="s">
        <v>42</v>
      </c>
      <c r="L2340" s="16" t="str">
        <f t="shared" si="36"/>
        <v>Jul</v>
      </c>
      <c r="M2340" s="16">
        <f>IF(D2340="?",$R$7,D2340)</f>
        <v>1959</v>
      </c>
      <c r="N2340" s="24" t="str">
        <f>IF(I2340="?",$R$12,I2340)</f>
        <v>tier - 2</v>
      </c>
      <c r="O2340" s="24" t="str">
        <f>IF(J2340="?",$R$18,J2340)</f>
        <v>tier - 1</v>
      </c>
    </row>
    <row r="2341" spans="3:15" x14ac:dyDescent="0.35">
      <c r="C2341" t="s">
        <v>2363</v>
      </c>
      <c r="D2341">
        <v>1978</v>
      </c>
      <c r="E2341" t="s">
        <v>30</v>
      </c>
      <c r="F2341">
        <v>29</v>
      </c>
      <c r="G2341">
        <v>0</v>
      </c>
      <c r="H2341">
        <v>48885.14</v>
      </c>
      <c r="I2341" t="s">
        <v>16</v>
      </c>
      <c r="J2341" t="s">
        <v>11</v>
      </c>
      <c r="K2341" t="s">
        <v>13</v>
      </c>
      <c r="L2341" s="16" t="str">
        <f t="shared" si="36"/>
        <v>Dec</v>
      </c>
      <c r="M2341" s="16">
        <f>IF(D2341="?",$R$7,D2341)</f>
        <v>1978</v>
      </c>
      <c r="N2341" s="24" t="str">
        <f>IF(I2341="?",$R$12,I2341)</f>
        <v>tier - 1</v>
      </c>
      <c r="O2341" s="24" t="str">
        <f>IF(J2341="?",$R$18,J2341)</f>
        <v>tier - 2</v>
      </c>
    </row>
    <row r="2342" spans="3:15" x14ac:dyDescent="0.35">
      <c r="C2342" t="s">
        <v>2364</v>
      </c>
      <c r="D2342">
        <v>1963</v>
      </c>
      <c r="E2342" t="s">
        <v>20</v>
      </c>
      <c r="F2342">
        <v>4</v>
      </c>
      <c r="G2342">
        <v>1</v>
      </c>
      <c r="H2342">
        <v>48970.25</v>
      </c>
      <c r="I2342" t="s">
        <v>16</v>
      </c>
      <c r="J2342" t="s">
        <v>11</v>
      </c>
      <c r="K2342" t="s">
        <v>13</v>
      </c>
      <c r="L2342" s="16" t="str">
        <f t="shared" si="36"/>
        <v>Sep</v>
      </c>
      <c r="M2342" s="16">
        <f>IF(D2342="?",$R$7,D2342)</f>
        <v>1963</v>
      </c>
      <c r="N2342" s="24" t="str">
        <f>IF(I2342="?",$R$12,I2342)</f>
        <v>tier - 1</v>
      </c>
      <c r="O2342" s="24" t="str">
        <f>IF(J2342="?",$R$18,J2342)</f>
        <v>tier - 2</v>
      </c>
    </row>
    <row r="2343" spans="3:15" x14ac:dyDescent="0.35">
      <c r="C2343" t="s">
        <v>2365</v>
      </c>
      <c r="D2343">
        <v>1958</v>
      </c>
      <c r="E2343" t="s">
        <v>18</v>
      </c>
      <c r="F2343">
        <v>27</v>
      </c>
      <c r="G2343">
        <v>2</v>
      </c>
      <c r="H2343">
        <v>49577.66</v>
      </c>
      <c r="I2343" t="s">
        <v>11</v>
      </c>
      <c r="J2343" t="s">
        <v>11</v>
      </c>
      <c r="K2343" t="s">
        <v>13</v>
      </c>
      <c r="L2343" s="16" t="str">
        <f t="shared" si="36"/>
        <v>Jun</v>
      </c>
      <c r="M2343" s="16">
        <f>IF(D2343="?",$R$7,D2343)</f>
        <v>1958</v>
      </c>
      <c r="N2343" s="24" t="str">
        <f>IF(I2343="?",$R$12,I2343)</f>
        <v>tier - 2</v>
      </c>
      <c r="O2343" s="24" t="str">
        <f>IF(J2343="?",$R$18,J2343)</f>
        <v>tier - 2</v>
      </c>
    </row>
    <row r="2344" spans="3:15" x14ac:dyDescent="0.35">
      <c r="C2344" t="s">
        <v>2366</v>
      </c>
      <c r="D2344">
        <v>1994</v>
      </c>
      <c r="E2344" t="s">
        <v>37</v>
      </c>
      <c r="F2344">
        <v>27</v>
      </c>
      <c r="G2344">
        <v>1</v>
      </c>
      <c r="H2344">
        <v>51194.559999999998</v>
      </c>
      <c r="I2344" t="s">
        <v>16</v>
      </c>
      <c r="J2344" t="s">
        <v>12</v>
      </c>
      <c r="K2344" t="s">
        <v>42</v>
      </c>
      <c r="L2344" s="16" t="str">
        <f t="shared" si="36"/>
        <v>Oct</v>
      </c>
      <c r="M2344" s="16">
        <f>IF(D2344="?",$R$7,D2344)</f>
        <v>1994</v>
      </c>
      <c r="N2344" s="24" t="str">
        <f>IF(I2344="?",$R$12,I2344)</f>
        <v>tier - 1</v>
      </c>
      <c r="O2344" s="24" t="str">
        <f>IF(J2344="?",$R$18,J2344)</f>
        <v>tier - 3</v>
      </c>
    </row>
    <row r="2345" spans="3:15" x14ac:dyDescent="0.35">
      <c r="C2345" t="s">
        <v>2367</v>
      </c>
      <c r="D2345">
        <v>1962</v>
      </c>
      <c r="E2345" t="s">
        <v>35</v>
      </c>
      <c r="F2345">
        <v>4</v>
      </c>
      <c r="G2345">
        <v>0</v>
      </c>
      <c r="H2345">
        <v>52590.83</v>
      </c>
      <c r="I2345" t="s">
        <v>16</v>
      </c>
      <c r="J2345" t="s">
        <v>12</v>
      </c>
      <c r="K2345" t="s">
        <v>42</v>
      </c>
      <c r="L2345" s="16" t="str">
        <f t="shared" si="36"/>
        <v>Aug</v>
      </c>
      <c r="M2345" s="16">
        <f>IF(D2345="?",$R$7,D2345)</f>
        <v>1962</v>
      </c>
      <c r="N2345" s="24" t="str">
        <f>IF(I2345="?",$R$12,I2345)</f>
        <v>tier - 1</v>
      </c>
      <c r="O2345" s="24" t="str">
        <f>IF(J2345="?",$R$18,J2345)</f>
        <v>tier - 3</v>
      </c>
    </row>
    <row r="2346" spans="3:15" x14ac:dyDescent="0.35">
      <c r="C2346" t="s">
        <v>2368</v>
      </c>
      <c r="D2346">
        <v>1989</v>
      </c>
      <c r="E2346" t="s">
        <v>18</v>
      </c>
      <c r="F2346">
        <v>19</v>
      </c>
      <c r="G2346">
        <v>0</v>
      </c>
      <c r="H2346">
        <v>55135.4</v>
      </c>
      <c r="I2346" t="s">
        <v>16</v>
      </c>
      <c r="J2346" t="s">
        <v>11</v>
      </c>
      <c r="K2346" t="s">
        <v>23</v>
      </c>
      <c r="L2346" s="16" t="str">
        <f t="shared" si="36"/>
        <v>Jun</v>
      </c>
      <c r="M2346" s="16">
        <f>IF(D2346="?",$R$7,D2346)</f>
        <v>1989</v>
      </c>
      <c r="N2346" s="24" t="str">
        <f>IF(I2346="?",$R$12,I2346)</f>
        <v>tier - 1</v>
      </c>
      <c r="O2346" s="24" t="str">
        <f>IF(J2346="?",$R$18,J2346)</f>
        <v>tier - 2</v>
      </c>
    </row>
    <row r="2347" spans="3:15" x14ac:dyDescent="0.35">
      <c r="C2347" t="s">
        <v>2369</v>
      </c>
      <c r="D2347">
        <v>1991</v>
      </c>
      <c r="E2347" t="s">
        <v>18</v>
      </c>
      <c r="F2347">
        <v>6</v>
      </c>
      <c r="G2347">
        <v>1</v>
      </c>
      <c r="H2347">
        <v>58571.07</v>
      </c>
      <c r="I2347" t="s">
        <v>16</v>
      </c>
      <c r="J2347" t="s">
        <v>12</v>
      </c>
      <c r="K2347" t="s">
        <v>247</v>
      </c>
      <c r="L2347" s="16" t="str">
        <f t="shared" si="36"/>
        <v>Jun</v>
      </c>
      <c r="M2347" s="16">
        <f>IF(D2347="?",$R$7,D2347)</f>
        <v>1991</v>
      </c>
      <c r="N2347" s="24" t="str">
        <f>IF(I2347="?",$R$12,I2347)</f>
        <v>tier - 1</v>
      </c>
      <c r="O2347" s="24" t="str">
        <f>IF(J2347="?",$R$18,J2347)</f>
        <v>tier - 3</v>
      </c>
    </row>
    <row r="2348" spans="3:15" x14ac:dyDescent="0.35">
      <c r="C2348" t="s">
        <v>2370</v>
      </c>
      <c r="D2348">
        <v>1970</v>
      </c>
      <c r="E2348" t="s">
        <v>31</v>
      </c>
      <c r="F2348">
        <v>11</v>
      </c>
      <c r="G2348">
        <v>3</v>
      </c>
      <c r="H2348">
        <v>60021.4</v>
      </c>
      <c r="I2348" t="s">
        <v>16</v>
      </c>
      <c r="J2348" t="s">
        <v>16</v>
      </c>
      <c r="K2348" t="s">
        <v>23</v>
      </c>
      <c r="L2348" s="16" t="str">
        <f t="shared" si="36"/>
        <v>SEP</v>
      </c>
      <c r="M2348" s="16">
        <f>IF(D2348="?",$R$7,D2348)</f>
        <v>1970</v>
      </c>
      <c r="N2348" s="24" t="str">
        <f>IF(I2348="?",$R$12,I2348)</f>
        <v>tier - 1</v>
      </c>
      <c r="O2348" s="24" t="str">
        <f>IF(J2348="?",$R$18,J2348)</f>
        <v>tier - 1</v>
      </c>
    </row>
    <row r="2349" spans="3:15" x14ac:dyDescent="0.35">
      <c r="C2349" t="s">
        <v>2371</v>
      </c>
      <c r="D2349">
        <v>1977</v>
      </c>
      <c r="E2349" t="s">
        <v>18</v>
      </c>
      <c r="F2349">
        <v>8</v>
      </c>
      <c r="G2349">
        <v>0</v>
      </c>
      <c r="H2349">
        <v>62592.87</v>
      </c>
      <c r="I2349" t="s">
        <v>11</v>
      </c>
      <c r="J2349" t="s">
        <v>12</v>
      </c>
      <c r="K2349" t="s">
        <v>13</v>
      </c>
      <c r="L2349" s="16" t="str">
        <f t="shared" si="36"/>
        <v>Jun</v>
      </c>
      <c r="M2349" s="16">
        <f>IF(D2349="?",$R$7,D2349)</f>
        <v>1977</v>
      </c>
      <c r="N2349" s="24" t="str">
        <f>IF(I2349="?",$R$12,I2349)</f>
        <v>tier - 2</v>
      </c>
      <c r="O2349" s="24" t="str">
        <f>IF(J2349="?",$R$18,J2349)</f>
        <v>tier - 3</v>
      </c>
    </row>
    <row r="2350" spans="3:15" x14ac:dyDescent="0.35">
      <c r="C2350" t="s">
        <v>2372</v>
      </c>
      <c r="D2350">
        <v>1968</v>
      </c>
      <c r="E2350" t="s">
        <v>37</v>
      </c>
      <c r="F2350">
        <v>12</v>
      </c>
      <c r="G2350">
        <v>0</v>
      </c>
      <c r="H2350">
        <v>63770.43</v>
      </c>
      <c r="I2350" t="s">
        <v>16</v>
      </c>
      <c r="J2350" t="s">
        <v>12</v>
      </c>
      <c r="K2350" t="s">
        <v>13</v>
      </c>
      <c r="L2350" s="16" t="str">
        <f t="shared" si="36"/>
        <v>Oct</v>
      </c>
      <c r="M2350" s="16">
        <f>IF(D2350="?",$R$7,D2350)</f>
        <v>1968</v>
      </c>
      <c r="N2350" s="24" t="str">
        <f>IF(I2350="?",$R$12,I2350)</f>
        <v>tier - 1</v>
      </c>
      <c r="O2350" s="24" t="str">
        <f>IF(J2350="?",$R$18,J2350)</f>
        <v>tier - 3</v>
      </c>
    </row>
    <row r="2351" spans="3:15" x14ac:dyDescent="0.35">
      <c r="M2351"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10CA-11C0-4307-BADB-094DAA9B5F17}">
  <dimension ref="A3:M2343"/>
  <sheetViews>
    <sheetView workbookViewId="0">
      <selection activeCell="F23" sqref="F23"/>
    </sheetView>
  </sheetViews>
  <sheetFormatPr defaultRowHeight="14.5" x14ac:dyDescent="0.35"/>
  <cols>
    <col min="3" max="4" width="8.36328125" customWidth="1"/>
    <col min="5" max="5" width="11.81640625" bestFit="1" customWidth="1"/>
    <col min="8" max="8" width="11.7265625" bestFit="1" customWidth="1"/>
    <col min="9" max="9" width="15.1796875" bestFit="1" customWidth="1"/>
    <col min="10" max="10" width="13.7265625" bestFit="1" customWidth="1"/>
    <col min="11" max="11" width="24.26953125" bestFit="1" customWidth="1"/>
    <col min="12" max="12" width="9.6328125" customWidth="1"/>
  </cols>
  <sheetData>
    <row r="3" spans="1:13" x14ac:dyDescent="0.35">
      <c r="C3" t="s">
        <v>4724</v>
      </c>
    </row>
    <row r="4" spans="1:13" x14ac:dyDescent="0.35">
      <c r="C4" t="s">
        <v>4725</v>
      </c>
    </row>
    <row r="8" spans="1:13" x14ac:dyDescent="0.35">
      <c r="E8" s="4" t="s">
        <v>0</v>
      </c>
      <c r="F8" s="4" t="s">
        <v>2373</v>
      </c>
      <c r="G8" s="4" t="s">
        <v>2374</v>
      </c>
      <c r="H8" s="4" t="s">
        <v>2375</v>
      </c>
      <c r="I8" s="4" t="s">
        <v>2376</v>
      </c>
      <c r="J8" s="4" t="s">
        <v>2377</v>
      </c>
      <c r="K8" s="4" t="s">
        <v>2378</v>
      </c>
      <c r="L8" s="4" t="s">
        <v>2379</v>
      </c>
      <c r="M8" s="17" t="s">
        <v>2379</v>
      </c>
    </row>
    <row r="9" spans="1:13" x14ac:dyDescent="0.35">
      <c r="A9" s="19" t="s">
        <v>4731</v>
      </c>
      <c r="B9" s="20"/>
      <c r="C9" s="20"/>
      <c r="D9" s="21"/>
      <c r="E9" t="s">
        <v>2372</v>
      </c>
      <c r="F9">
        <v>47.41</v>
      </c>
      <c r="G9">
        <v>7.47</v>
      </c>
      <c r="H9" t="s">
        <v>2380</v>
      </c>
      <c r="I9" t="s">
        <v>2380</v>
      </c>
      <c r="J9" t="s">
        <v>2380</v>
      </c>
      <c r="K9" t="s">
        <v>2381</v>
      </c>
      <c r="L9" t="s">
        <v>2382</v>
      </c>
      <c r="M9" s="25" t="str">
        <f>IF(L9="?",$B$12,L9)</f>
        <v>yes</v>
      </c>
    </row>
    <row r="10" spans="1:13" x14ac:dyDescent="0.35">
      <c r="A10" s="20"/>
      <c r="B10" s="20"/>
      <c r="C10" s="20"/>
      <c r="D10" s="21"/>
      <c r="E10" t="s">
        <v>2371</v>
      </c>
      <c r="F10">
        <v>30.36</v>
      </c>
      <c r="G10">
        <v>5.77</v>
      </c>
      <c r="H10" t="s">
        <v>2380</v>
      </c>
      <c r="I10" t="s">
        <v>2380</v>
      </c>
      <c r="J10" t="s">
        <v>2380</v>
      </c>
      <c r="K10" t="s">
        <v>2381</v>
      </c>
      <c r="L10" t="s">
        <v>2382</v>
      </c>
      <c r="M10" s="25" t="str">
        <f t="shared" ref="M10:M73" si="0">IF(L10="?",$B$12,L10)</f>
        <v>yes</v>
      </c>
    </row>
    <row r="11" spans="1:13" x14ac:dyDescent="0.35">
      <c r="A11" s="20" t="s">
        <v>4732</v>
      </c>
      <c r="B11" s="20" t="s">
        <v>4733</v>
      </c>
      <c r="C11" s="20">
        <f>COUNTIF(L9:L2343,"YES")</f>
        <v>488</v>
      </c>
      <c r="D11" s="21"/>
      <c r="E11" t="s">
        <v>2370</v>
      </c>
      <c r="F11">
        <v>34.484999999999999</v>
      </c>
      <c r="G11">
        <v>11.87</v>
      </c>
      <c r="H11" t="s">
        <v>2382</v>
      </c>
      <c r="I11" t="s">
        <v>2380</v>
      </c>
      <c r="J11" t="s">
        <v>2380</v>
      </c>
      <c r="K11">
        <v>2</v>
      </c>
      <c r="L11" t="s">
        <v>2382</v>
      </c>
      <c r="M11" s="25" t="str">
        <f t="shared" si="0"/>
        <v>yes</v>
      </c>
    </row>
    <row r="12" spans="1:13" x14ac:dyDescent="0.35">
      <c r="A12" s="20"/>
      <c r="B12" s="20" t="s">
        <v>4734</v>
      </c>
      <c r="C12" s="20">
        <f>COUNTIF(L9:L2343,"NO")</f>
        <v>1845</v>
      </c>
      <c r="D12" s="21"/>
      <c r="E12" t="s">
        <v>2369</v>
      </c>
      <c r="F12">
        <v>38.094999999999999</v>
      </c>
      <c r="G12">
        <v>6.05</v>
      </c>
      <c r="H12" t="s">
        <v>2380</v>
      </c>
      <c r="I12" t="s">
        <v>2380</v>
      </c>
      <c r="J12" t="s">
        <v>2380</v>
      </c>
      <c r="K12" t="s">
        <v>2381</v>
      </c>
      <c r="L12" t="s">
        <v>2382</v>
      </c>
      <c r="M12" s="25" t="str">
        <f t="shared" si="0"/>
        <v>yes</v>
      </c>
    </row>
    <row r="13" spans="1:13" x14ac:dyDescent="0.35">
      <c r="E13" t="s">
        <v>2368</v>
      </c>
      <c r="F13">
        <v>35.53</v>
      </c>
      <c r="G13">
        <v>5.45</v>
      </c>
      <c r="H13" t="s">
        <v>2380</v>
      </c>
      <c r="I13" t="s">
        <v>2380</v>
      </c>
      <c r="J13" t="s">
        <v>2380</v>
      </c>
      <c r="K13" t="s">
        <v>2381</v>
      </c>
      <c r="L13" t="s">
        <v>2382</v>
      </c>
      <c r="M13" s="25" t="str">
        <f t="shared" si="0"/>
        <v>yes</v>
      </c>
    </row>
    <row r="14" spans="1:13" x14ac:dyDescent="0.35">
      <c r="E14" t="s">
        <v>2367</v>
      </c>
      <c r="F14">
        <v>32.799999999999997</v>
      </c>
      <c r="G14">
        <v>6.59</v>
      </c>
      <c r="H14" t="s">
        <v>2380</v>
      </c>
      <c r="I14" t="s">
        <v>2380</v>
      </c>
      <c r="J14" t="s">
        <v>2380</v>
      </c>
      <c r="K14" t="s">
        <v>2381</v>
      </c>
      <c r="L14" t="s">
        <v>2382</v>
      </c>
      <c r="M14" s="25" t="str">
        <f t="shared" si="0"/>
        <v>yes</v>
      </c>
    </row>
    <row r="15" spans="1:13" x14ac:dyDescent="0.35">
      <c r="E15" t="s">
        <v>2366</v>
      </c>
      <c r="F15">
        <v>36.4</v>
      </c>
      <c r="G15">
        <v>6.07</v>
      </c>
      <c r="H15" t="s">
        <v>2380</v>
      </c>
      <c r="I15" t="s">
        <v>2380</v>
      </c>
      <c r="J15" t="s">
        <v>2380</v>
      </c>
      <c r="K15" t="s">
        <v>2381</v>
      </c>
      <c r="L15" t="s">
        <v>2382</v>
      </c>
      <c r="M15" s="25" t="str">
        <f t="shared" si="0"/>
        <v>yes</v>
      </c>
    </row>
    <row r="16" spans="1:13" x14ac:dyDescent="0.35">
      <c r="E16" t="s">
        <v>2365</v>
      </c>
      <c r="F16">
        <v>36.96</v>
      </c>
      <c r="G16">
        <v>7.93</v>
      </c>
      <c r="H16" t="s">
        <v>2380</v>
      </c>
      <c r="I16" t="s">
        <v>2380</v>
      </c>
      <c r="J16" t="s">
        <v>2380</v>
      </c>
      <c r="K16">
        <v>3</v>
      </c>
      <c r="L16" t="s">
        <v>2382</v>
      </c>
      <c r="M16" s="25" t="str">
        <f t="shared" si="0"/>
        <v>yes</v>
      </c>
    </row>
    <row r="17" spans="5:13" x14ac:dyDescent="0.35">
      <c r="E17" t="s">
        <v>2364</v>
      </c>
      <c r="F17">
        <v>41.14</v>
      </c>
      <c r="G17">
        <v>9.58</v>
      </c>
      <c r="H17" t="s">
        <v>2382</v>
      </c>
      <c r="I17" t="s">
        <v>2380</v>
      </c>
      <c r="J17" t="s">
        <v>2383</v>
      </c>
      <c r="K17">
        <v>1</v>
      </c>
      <c r="L17" t="s">
        <v>2382</v>
      </c>
      <c r="M17" s="25" t="str">
        <f t="shared" si="0"/>
        <v>yes</v>
      </c>
    </row>
    <row r="18" spans="5:13" x14ac:dyDescent="0.35">
      <c r="E18" t="s">
        <v>2363</v>
      </c>
      <c r="F18">
        <v>38.06</v>
      </c>
      <c r="G18">
        <v>10.79</v>
      </c>
      <c r="H18" t="s">
        <v>2380</v>
      </c>
      <c r="I18" t="s">
        <v>2380</v>
      </c>
      <c r="J18" t="s">
        <v>2380</v>
      </c>
      <c r="K18" t="s">
        <v>2381</v>
      </c>
      <c r="L18" t="s">
        <v>2382</v>
      </c>
      <c r="M18" s="25" t="str">
        <f t="shared" si="0"/>
        <v>yes</v>
      </c>
    </row>
    <row r="19" spans="5:13" x14ac:dyDescent="0.35">
      <c r="E19" t="s">
        <v>2362</v>
      </c>
      <c r="F19">
        <v>37.700000000000003</v>
      </c>
      <c r="G19">
        <v>5.96</v>
      </c>
      <c r="H19" t="s">
        <v>2382</v>
      </c>
      <c r="I19" t="s">
        <v>2380</v>
      </c>
      <c r="J19" t="s">
        <v>2380</v>
      </c>
      <c r="K19">
        <v>2</v>
      </c>
      <c r="L19" t="s">
        <v>2382</v>
      </c>
      <c r="M19" s="25" t="str">
        <f t="shared" si="0"/>
        <v>yes</v>
      </c>
    </row>
    <row r="20" spans="5:13" x14ac:dyDescent="0.35">
      <c r="E20" t="s">
        <v>2361</v>
      </c>
      <c r="F20">
        <v>42.13</v>
      </c>
      <c r="G20">
        <v>11.9</v>
      </c>
      <c r="H20" t="s">
        <v>2380</v>
      </c>
      <c r="I20" t="s">
        <v>2380</v>
      </c>
      <c r="J20" t="s">
        <v>2380</v>
      </c>
      <c r="K20" t="s">
        <v>2381</v>
      </c>
      <c r="L20" t="s">
        <v>2382</v>
      </c>
      <c r="M20" s="25" t="str">
        <f t="shared" si="0"/>
        <v>yes</v>
      </c>
    </row>
    <row r="21" spans="5:13" x14ac:dyDescent="0.35">
      <c r="E21" t="s">
        <v>2360</v>
      </c>
      <c r="F21">
        <v>40.92</v>
      </c>
      <c r="G21">
        <v>8.41</v>
      </c>
      <c r="H21" t="s">
        <v>2380</v>
      </c>
      <c r="I21" t="s">
        <v>2380</v>
      </c>
      <c r="J21" t="s">
        <v>2380</v>
      </c>
      <c r="K21" t="s">
        <v>2381</v>
      </c>
      <c r="L21" t="s">
        <v>2382</v>
      </c>
      <c r="M21" s="25" t="str">
        <f t="shared" si="0"/>
        <v>yes</v>
      </c>
    </row>
    <row r="22" spans="5:13" x14ac:dyDescent="0.35">
      <c r="E22" t="s">
        <v>2359</v>
      </c>
      <c r="F22">
        <v>40.564999999999998</v>
      </c>
      <c r="G22">
        <v>7.02</v>
      </c>
      <c r="H22" t="s">
        <v>2380</v>
      </c>
      <c r="I22" t="s">
        <v>2380</v>
      </c>
      <c r="J22" t="s">
        <v>2380</v>
      </c>
      <c r="K22" t="s">
        <v>2381</v>
      </c>
      <c r="L22" t="s">
        <v>2382</v>
      </c>
      <c r="M22" s="25" t="str">
        <f t="shared" si="0"/>
        <v>yes</v>
      </c>
    </row>
    <row r="23" spans="5:13" x14ac:dyDescent="0.35">
      <c r="E23" t="s">
        <v>2358</v>
      </c>
      <c r="F23">
        <v>36.384999999999998</v>
      </c>
      <c r="G23">
        <v>7.59</v>
      </c>
      <c r="H23" t="s">
        <v>2382</v>
      </c>
      <c r="I23" t="s">
        <v>2380</v>
      </c>
      <c r="J23" t="s">
        <v>2380</v>
      </c>
      <c r="K23">
        <v>2</v>
      </c>
      <c r="L23" t="s">
        <v>2382</v>
      </c>
      <c r="M23" s="25" t="str">
        <f t="shared" si="0"/>
        <v>yes</v>
      </c>
    </row>
    <row r="24" spans="5:13" x14ac:dyDescent="0.35">
      <c r="E24" t="s">
        <v>2357</v>
      </c>
      <c r="F24">
        <v>39.9</v>
      </c>
      <c r="G24">
        <v>11.32</v>
      </c>
      <c r="H24" t="s">
        <v>2380</v>
      </c>
      <c r="I24" t="s">
        <v>2380</v>
      </c>
      <c r="J24" t="s">
        <v>2380</v>
      </c>
      <c r="K24" t="s">
        <v>2381</v>
      </c>
      <c r="L24" t="s">
        <v>2382</v>
      </c>
      <c r="M24" s="25" t="str">
        <f t="shared" si="0"/>
        <v>yes</v>
      </c>
    </row>
    <row r="25" spans="5:13" x14ac:dyDescent="0.35">
      <c r="E25" t="s">
        <v>2356</v>
      </c>
      <c r="F25">
        <v>33.799999999999997</v>
      </c>
      <c r="G25">
        <v>7.67</v>
      </c>
      <c r="H25" t="s">
        <v>2380</v>
      </c>
      <c r="I25" t="s">
        <v>2380</v>
      </c>
      <c r="J25" t="s">
        <v>2380</v>
      </c>
      <c r="K25">
        <v>3</v>
      </c>
      <c r="L25" t="s">
        <v>2382</v>
      </c>
      <c r="M25" s="25" t="str">
        <f t="shared" si="0"/>
        <v>yes</v>
      </c>
    </row>
    <row r="26" spans="5:13" x14ac:dyDescent="0.35">
      <c r="E26" t="s">
        <v>2355</v>
      </c>
      <c r="F26">
        <v>36.765000000000001</v>
      </c>
      <c r="G26">
        <v>7.29</v>
      </c>
      <c r="H26" t="s">
        <v>2382</v>
      </c>
      <c r="I26" t="s">
        <v>2380</v>
      </c>
      <c r="J26" t="s">
        <v>2383</v>
      </c>
      <c r="K26">
        <v>1</v>
      </c>
      <c r="L26" t="s">
        <v>2382</v>
      </c>
      <c r="M26" s="25" t="str">
        <f t="shared" si="0"/>
        <v>yes</v>
      </c>
    </row>
    <row r="27" spans="5:13" x14ac:dyDescent="0.35">
      <c r="E27" t="s">
        <v>2354</v>
      </c>
      <c r="F27">
        <v>36.954999999999998</v>
      </c>
      <c r="G27">
        <v>4.72</v>
      </c>
      <c r="H27" t="s">
        <v>2382</v>
      </c>
      <c r="I27" t="s">
        <v>2380</v>
      </c>
      <c r="J27" t="s">
        <v>2380</v>
      </c>
      <c r="K27">
        <v>1</v>
      </c>
      <c r="L27" t="s">
        <v>2382</v>
      </c>
      <c r="M27" s="25" t="str">
        <f t="shared" si="0"/>
        <v>yes</v>
      </c>
    </row>
    <row r="28" spans="5:13" x14ac:dyDescent="0.35">
      <c r="E28" t="s">
        <v>2353</v>
      </c>
      <c r="F28">
        <v>42.9</v>
      </c>
      <c r="G28">
        <v>11.41</v>
      </c>
      <c r="H28" t="s">
        <v>2380</v>
      </c>
      <c r="I28" t="s">
        <v>2380</v>
      </c>
      <c r="J28" t="s">
        <v>2380</v>
      </c>
      <c r="K28" t="s">
        <v>2381</v>
      </c>
      <c r="L28" t="s">
        <v>2382</v>
      </c>
      <c r="M28" s="25" t="str">
        <f t="shared" si="0"/>
        <v>yes</v>
      </c>
    </row>
    <row r="29" spans="5:13" x14ac:dyDescent="0.35">
      <c r="E29" t="s">
        <v>2352</v>
      </c>
      <c r="F29">
        <v>36.299999999999997</v>
      </c>
      <c r="G29">
        <v>11.5</v>
      </c>
      <c r="H29" t="s">
        <v>2382</v>
      </c>
      <c r="I29" t="s">
        <v>2380</v>
      </c>
      <c r="J29" t="s">
        <v>2380</v>
      </c>
      <c r="K29">
        <v>2</v>
      </c>
      <c r="L29" t="s">
        <v>2382</v>
      </c>
      <c r="M29" s="25" t="str">
        <f t="shared" si="0"/>
        <v>yes</v>
      </c>
    </row>
    <row r="30" spans="5:13" x14ac:dyDescent="0.35">
      <c r="E30" t="s">
        <v>2351</v>
      </c>
      <c r="F30">
        <v>32.200000000000003</v>
      </c>
      <c r="G30">
        <v>6.22</v>
      </c>
      <c r="H30" t="s">
        <v>2382</v>
      </c>
      <c r="I30" t="s">
        <v>2380</v>
      </c>
      <c r="J30" t="s">
        <v>2380</v>
      </c>
      <c r="K30">
        <v>2</v>
      </c>
      <c r="L30" t="s">
        <v>2382</v>
      </c>
      <c r="M30" s="25" t="str">
        <f t="shared" si="0"/>
        <v>yes</v>
      </c>
    </row>
    <row r="31" spans="5:13" x14ac:dyDescent="0.35">
      <c r="E31" t="s">
        <v>2350</v>
      </c>
      <c r="F31">
        <v>31.3</v>
      </c>
      <c r="G31">
        <v>11.38</v>
      </c>
      <c r="H31" t="s">
        <v>2380</v>
      </c>
      <c r="I31" t="s">
        <v>2380</v>
      </c>
      <c r="J31" t="s">
        <v>2380</v>
      </c>
      <c r="K31">
        <v>3</v>
      </c>
      <c r="L31" t="s">
        <v>2382</v>
      </c>
      <c r="M31" s="25" t="str">
        <f t="shared" si="0"/>
        <v>yes</v>
      </c>
    </row>
    <row r="32" spans="5:13" x14ac:dyDescent="0.35">
      <c r="E32" t="s">
        <v>2349</v>
      </c>
      <c r="F32">
        <v>41.8</v>
      </c>
      <c r="G32">
        <v>7.89</v>
      </c>
      <c r="H32" t="s">
        <v>2382</v>
      </c>
      <c r="I32" t="s">
        <v>2380</v>
      </c>
      <c r="J32" t="s">
        <v>2380</v>
      </c>
      <c r="K32">
        <v>2</v>
      </c>
      <c r="L32" t="s">
        <v>2382</v>
      </c>
      <c r="M32" s="25" t="str">
        <f t="shared" si="0"/>
        <v>yes</v>
      </c>
    </row>
    <row r="33" spans="5:13" x14ac:dyDescent="0.35">
      <c r="E33" t="s">
        <v>2348</v>
      </c>
      <c r="F33">
        <v>35.090000000000003</v>
      </c>
      <c r="G33">
        <v>4.38</v>
      </c>
      <c r="H33" t="s">
        <v>2382</v>
      </c>
      <c r="I33" t="s">
        <v>2380</v>
      </c>
      <c r="J33" t="s">
        <v>2380</v>
      </c>
      <c r="K33">
        <v>2</v>
      </c>
      <c r="L33" t="s">
        <v>2382</v>
      </c>
      <c r="M33" s="25" t="str">
        <f t="shared" si="0"/>
        <v>yes</v>
      </c>
    </row>
    <row r="34" spans="5:13" x14ac:dyDescent="0.35">
      <c r="E34" t="s">
        <v>2347</v>
      </c>
      <c r="F34">
        <v>33.880000000000003</v>
      </c>
      <c r="G34">
        <v>7.01</v>
      </c>
      <c r="H34" t="s">
        <v>2380</v>
      </c>
      <c r="I34" t="s">
        <v>2380</v>
      </c>
      <c r="J34" t="s">
        <v>2380</v>
      </c>
      <c r="K34">
        <v>3</v>
      </c>
      <c r="L34" t="s">
        <v>2382</v>
      </c>
      <c r="M34" s="25" t="str">
        <f t="shared" si="0"/>
        <v>yes</v>
      </c>
    </row>
    <row r="35" spans="5:13" x14ac:dyDescent="0.35">
      <c r="E35" t="s">
        <v>2346</v>
      </c>
      <c r="F35">
        <v>30.875</v>
      </c>
      <c r="G35">
        <v>11.88</v>
      </c>
      <c r="H35" t="s">
        <v>2380</v>
      </c>
      <c r="I35" t="s">
        <v>2380</v>
      </c>
      <c r="J35" t="s">
        <v>2380</v>
      </c>
      <c r="K35" t="s">
        <v>2381</v>
      </c>
      <c r="L35" t="s">
        <v>2382</v>
      </c>
      <c r="M35" s="25" t="str">
        <f t="shared" si="0"/>
        <v>yes</v>
      </c>
    </row>
    <row r="36" spans="5:13" x14ac:dyDescent="0.35">
      <c r="E36" t="s">
        <v>2345</v>
      </c>
      <c r="F36">
        <v>36.86</v>
      </c>
      <c r="G36">
        <v>5.19</v>
      </c>
      <c r="H36" t="s">
        <v>2382</v>
      </c>
      <c r="I36" t="s">
        <v>2380</v>
      </c>
      <c r="J36" t="s">
        <v>2383</v>
      </c>
      <c r="K36">
        <v>1</v>
      </c>
      <c r="L36" t="s">
        <v>2382</v>
      </c>
      <c r="M36" s="25" t="str">
        <f t="shared" si="0"/>
        <v>yes</v>
      </c>
    </row>
    <row r="37" spans="5:13" x14ac:dyDescent="0.35">
      <c r="E37" t="s">
        <v>2344</v>
      </c>
      <c r="F37">
        <v>35.86</v>
      </c>
      <c r="G37">
        <v>6.74</v>
      </c>
      <c r="H37" t="s">
        <v>2382</v>
      </c>
      <c r="I37" t="s">
        <v>2380</v>
      </c>
      <c r="J37" t="s">
        <v>2380</v>
      </c>
      <c r="K37">
        <v>2</v>
      </c>
      <c r="L37" t="s">
        <v>2382</v>
      </c>
      <c r="M37" s="25" t="str">
        <f t="shared" si="0"/>
        <v>yes</v>
      </c>
    </row>
    <row r="38" spans="5:13" x14ac:dyDescent="0.35">
      <c r="E38" t="s">
        <v>2343</v>
      </c>
      <c r="F38">
        <v>37.049999999999997</v>
      </c>
      <c r="G38">
        <v>8.44</v>
      </c>
      <c r="H38" t="s">
        <v>2380</v>
      </c>
      <c r="I38" t="s">
        <v>2380</v>
      </c>
      <c r="J38" t="s">
        <v>2380</v>
      </c>
      <c r="K38" t="s">
        <v>2381</v>
      </c>
      <c r="L38" t="s">
        <v>2382</v>
      </c>
      <c r="M38" s="25" t="str">
        <f t="shared" si="0"/>
        <v>yes</v>
      </c>
    </row>
    <row r="39" spans="5:13" x14ac:dyDescent="0.35">
      <c r="E39" t="s">
        <v>2342</v>
      </c>
      <c r="F39">
        <v>43.89</v>
      </c>
      <c r="G39">
        <v>8.7100000000000009</v>
      </c>
      <c r="H39" t="s">
        <v>2380</v>
      </c>
      <c r="I39" t="s">
        <v>2380</v>
      </c>
      <c r="J39" t="s">
        <v>2380</v>
      </c>
      <c r="K39" t="s">
        <v>2381</v>
      </c>
      <c r="L39" t="s">
        <v>2382</v>
      </c>
      <c r="M39" s="25" t="str">
        <f t="shared" si="0"/>
        <v>yes</v>
      </c>
    </row>
    <row r="40" spans="5:13" x14ac:dyDescent="0.35">
      <c r="E40" t="s">
        <v>2341</v>
      </c>
      <c r="F40">
        <v>42.35</v>
      </c>
      <c r="G40">
        <v>5.08</v>
      </c>
      <c r="H40" t="s">
        <v>2382</v>
      </c>
      <c r="I40" t="s">
        <v>2380</v>
      </c>
      <c r="J40" t="s">
        <v>2380</v>
      </c>
      <c r="K40" t="s">
        <v>2381</v>
      </c>
      <c r="L40" t="s">
        <v>2382</v>
      </c>
      <c r="M40" s="25" t="str">
        <f t="shared" si="0"/>
        <v>yes</v>
      </c>
    </row>
    <row r="41" spans="5:13" x14ac:dyDescent="0.35">
      <c r="E41" t="s">
        <v>2340</v>
      </c>
      <c r="F41">
        <v>31.35</v>
      </c>
      <c r="G41">
        <v>6.86</v>
      </c>
      <c r="H41" t="s">
        <v>2380</v>
      </c>
      <c r="I41" t="s">
        <v>2380</v>
      </c>
      <c r="J41" t="s">
        <v>2380</v>
      </c>
      <c r="K41" t="s">
        <v>2381</v>
      </c>
      <c r="L41" t="s">
        <v>2382</v>
      </c>
      <c r="M41" s="25" t="str">
        <f t="shared" si="0"/>
        <v>yes</v>
      </c>
    </row>
    <row r="42" spans="5:13" x14ac:dyDescent="0.35">
      <c r="E42" t="s">
        <v>2339</v>
      </c>
      <c r="F42">
        <v>47.6</v>
      </c>
      <c r="G42">
        <v>5.95</v>
      </c>
      <c r="H42" t="s">
        <v>2382</v>
      </c>
      <c r="I42" t="s">
        <v>2380</v>
      </c>
      <c r="J42" t="s">
        <v>2380</v>
      </c>
      <c r="K42" t="s">
        <v>2381</v>
      </c>
      <c r="L42" t="s">
        <v>2382</v>
      </c>
      <c r="M42" s="25" t="str">
        <f t="shared" si="0"/>
        <v>yes</v>
      </c>
    </row>
    <row r="43" spans="5:13" x14ac:dyDescent="0.35">
      <c r="E43" t="s">
        <v>2338</v>
      </c>
      <c r="F43">
        <v>46.2</v>
      </c>
      <c r="G43">
        <v>6.09</v>
      </c>
      <c r="H43" t="s">
        <v>2380</v>
      </c>
      <c r="I43" t="s">
        <v>2380</v>
      </c>
      <c r="J43" t="s">
        <v>2383</v>
      </c>
      <c r="K43">
        <v>1</v>
      </c>
      <c r="L43" t="s">
        <v>2382</v>
      </c>
      <c r="M43" s="25" t="str">
        <f t="shared" si="0"/>
        <v>yes</v>
      </c>
    </row>
    <row r="44" spans="5:13" x14ac:dyDescent="0.35">
      <c r="E44" t="s">
        <v>2337</v>
      </c>
      <c r="F44">
        <v>32.015000000000001</v>
      </c>
      <c r="G44">
        <v>11.75</v>
      </c>
      <c r="H44" t="s">
        <v>2380</v>
      </c>
      <c r="I44" t="s">
        <v>2380</v>
      </c>
      <c r="J44" t="s">
        <v>2380</v>
      </c>
      <c r="K44" t="s">
        <v>2381</v>
      </c>
      <c r="L44" t="s">
        <v>2382</v>
      </c>
      <c r="M44" s="25" t="str">
        <f t="shared" si="0"/>
        <v>yes</v>
      </c>
    </row>
    <row r="45" spans="5:13" x14ac:dyDescent="0.35">
      <c r="E45" t="s">
        <v>2336</v>
      </c>
      <c r="F45">
        <v>40.564999999999998</v>
      </c>
      <c r="G45">
        <v>7.37</v>
      </c>
      <c r="H45" t="s">
        <v>2380</v>
      </c>
      <c r="I45" t="s">
        <v>2380</v>
      </c>
      <c r="J45" t="s">
        <v>2380</v>
      </c>
      <c r="K45" t="s">
        <v>2381</v>
      </c>
      <c r="L45" t="s">
        <v>2382</v>
      </c>
      <c r="M45" s="25" t="str">
        <f t="shared" si="0"/>
        <v>yes</v>
      </c>
    </row>
    <row r="46" spans="5:13" x14ac:dyDescent="0.35">
      <c r="E46" t="s">
        <v>2335</v>
      </c>
      <c r="F46">
        <v>32.450000000000003</v>
      </c>
      <c r="G46">
        <v>11.91</v>
      </c>
      <c r="H46" t="s">
        <v>2380</v>
      </c>
      <c r="I46" t="s">
        <v>2380</v>
      </c>
      <c r="J46" t="s">
        <v>2380</v>
      </c>
      <c r="K46" t="s">
        <v>2381</v>
      </c>
      <c r="L46" t="s">
        <v>2382</v>
      </c>
      <c r="M46" s="25" t="str">
        <f t="shared" si="0"/>
        <v>yes</v>
      </c>
    </row>
    <row r="47" spans="5:13" x14ac:dyDescent="0.35">
      <c r="E47" t="s">
        <v>2334</v>
      </c>
      <c r="F47">
        <v>34.96</v>
      </c>
      <c r="G47">
        <v>6.52</v>
      </c>
      <c r="H47" t="s">
        <v>2380</v>
      </c>
      <c r="I47" t="s">
        <v>2380</v>
      </c>
      <c r="J47" t="s">
        <v>2380</v>
      </c>
      <c r="K47" t="s">
        <v>2381</v>
      </c>
      <c r="L47" t="s">
        <v>2382</v>
      </c>
      <c r="M47" s="25" t="str">
        <f t="shared" si="0"/>
        <v>yes</v>
      </c>
    </row>
    <row r="48" spans="5:13" x14ac:dyDescent="0.35">
      <c r="E48" t="s">
        <v>2333</v>
      </c>
      <c r="F48">
        <v>35.5</v>
      </c>
      <c r="G48">
        <v>5.14</v>
      </c>
      <c r="H48" t="s">
        <v>2380</v>
      </c>
      <c r="I48" t="s">
        <v>2380</v>
      </c>
      <c r="J48" t="s">
        <v>2383</v>
      </c>
      <c r="K48">
        <v>1</v>
      </c>
      <c r="L48" t="s">
        <v>2382</v>
      </c>
      <c r="M48" s="25" t="str">
        <f t="shared" si="0"/>
        <v>yes</v>
      </c>
    </row>
    <row r="49" spans="5:13" x14ac:dyDescent="0.35">
      <c r="E49" t="s">
        <v>2332</v>
      </c>
      <c r="F49">
        <v>52.58</v>
      </c>
      <c r="G49">
        <v>4.1900000000000004</v>
      </c>
      <c r="H49" t="s">
        <v>2380</v>
      </c>
      <c r="I49" t="s">
        <v>2382</v>
      </c>
      <c r="J49" t="s">
        <v>2380</v>
      </c>
      <c r="K49">
        <v>1</v>
      </c>
      <c r="L49" t="s">
        <v>2382</v>
      </c>
      <c r="M49" s="25" t="str">
        <f t="shared" si="0"/>
        <v>yes</v>
      </c>
    </row>
    <row r="50" spans="5:13" x14ac:dyDescent="0.35">
      <c r="E50" t="s">
        <v>2331</v>
      </c>
      <c r="F50">
        <v>35.200000000000003</v>
      </c>
      <c r="G50">
        <v>11.68</v>
      </c>
      <c r="H50" t="s">
        <v>2382</v>
      </c>
      <c r="I50" t="s">
        <v>2380</v>
      </c>
      <c r="J50" t="s">
        <v>2380</v>
      </c>
      <c r="K50" t="s">
        <v>2381</v>
      </c>
      <c r="L50" t="s">
        <v>2382</v>
      </c>
      <c r="M50" s="25" t="str">
        <f t="shared" si="0"/>
        <v>yes</v>
      </c>
    </row>
    <row r="51" spans="5:13" x14ac:dyDescent="0.35">
      <c r="E51" t="s">
        <v>2330</v>
      </c>
      <c r="F51">
        <v>38.06</v>
      </c>
      <c r="G51">
        <v>6.98</v>
      </c>
      <c r="H51" t="s">
        <v>2380</v>
      </c>
      <c r="I51" t="s">
        <v>2380</v>
      </c>
      <c r="J51" t="s">
        <v>2380</v>
      </c>
      <c r="K51" t="s">
        <v>2381</v>
      </c>
      <c r="L51" t="s">
        <v>2382</v>
      </c>
      <c r="M51" s="25" t="str">
        <f t="shared" si="0"/>
        <v>yes</v>
      </c>
    </row>
    <row r="52" spans="5:13" x14ac:dyDescent="0.35">
      <c r="E52" t="s">
        <v>2329</v>
      </c>
      <c r="F52">
        <v>34.21</v>
      </c>
      <c r="G52">
        <v>8.34</v>
      </c>
      <c r="H52" t="s">
        <v>2380</v>
      </c>
      <c r="I52" t="s">
        <v>2380</v>
      </c>
      <c r="J52" t="s">
        <v>2380</v>
      </c>
      <c r="K52" t="s">
        <v>2381</v>
      </c>
      <c r="L52" t="s">
        <v>2382</v>
      </c>
      <c r="M52" s="25" t="str">
        <f t="shared" si="0"/>
        <v>yes</v>
      </c>
    </row>
    <row r="53" spans="5:13" x14ac:dyDescent="0.35">
      <c r="E53" t="s">
        <v>2328</v>
      </c>
      <c r="F53">
        <v>38.94</v>
      </c>
      <c r="G53">
        <v>8.49</v>
      </c>
      <c r="H53" t="s">
        <v>2382</v>
      </c>
      <c r="I53" t="s">
        <v>2380</v>
      </c>
      <c r="J53" t="s">
        <v>2380</v>
      </c>
      <c r="K53">
        <v>1</v>
      </c>
      <c r="L53" t="s">
        <v>2382</v>
      </c>
      <c r="M53" s="25" t="str">
        <f t="shared" si="0"/>
        <v>yes</v>
      </c>
    </row>
    <row r="54" spans="5:13" x14ac:dyDescent="0.35">
      <c r="E54" t="s">
        <v>2327</v>
      </c>
      <c r="F54">
        <v>30.21</v>
      </c>
      <c r="G54">
        <v>5.34</v>
      </c>
      <c r="H54" t="s">
        <v>2382</v>
      </c>
      <c r="I54" t="s">
        <v>2380</v>
      </c>
      <c r="J54" t="s">
        <v>2380</v>
      </c>
      <c r="K54">
        <v>1</v>
      </c>
      <c r="L54" t="s">
        <v>2382</v>
      </c>
      <c r="M54" s="25" t="str">
        <f t="shared" si="0"/>
        <v>yes</v>
      </c>
    </row>
    <row r="55" spans="5:13" x14ac:dyDescent="0.35">
      <c r="E55" t="s">
        <v>2326</v>
      </c>
      <c r="F55">
        <v>33.630000000000003</v>
      </c>
      <c r="G55">
        <v>4.43</v>
      </c>
      <c r="H55" t="s">
        <v>2382</v>
      </c>
      <c r="I55" t="s">
        <v>2380</v>
      </c>
      <c r="J55" t="s">
        <v>2380</v>
      </c>
      <c r="K55">
        <v>2</v>
      </c>
      <c r="L55" t="s">
        <v>2382</v>
      </c>
      <c r="M55" s="25" t="str">
        <f t="shared" si="0"/>
        <v>yes</v>
      </c>
    </row>
    <row r="56" spans="5:13" x14ac:dyDescent="0.35">
      <c r="E56" t="s">
        <v>2325</v>
      </c>
      <c r="F56">
        <v>40.369999999999997</v>
      </c>
      <c r="G56">
        <v>4.47</v>
      </c>
      <c r="H56" t="s">
        <v>2380</v>
      </c>
      <c r="I56" t="s">
        <v>2380</v>
      </c>
      <c r="J56" t="s">
        <v>2380</v>
      </c>
      <c r="K56" t="s">
        <v>2381</v>
      </c>
      <c r="L56" t="s">
        <v>2382</v>
      </c>
      <c r="M56" s="25" t="str">
        <f t="shared" si="0"/>
        <v>yes</v>
      </c>
    </row>
    <row r="57" spans="5:13" x14ac:dyDescent="0.35">
      <c r="E57" t="s">
        <v>2324</v>
      </c>
      <c r="F57">
        <v>53.09</v>
      </c>
      <c r="G57">
        <v>4.82</v>
      </c>
      <c r="H57" t="s">
        <v>2382</v>
      </c>
      <c r="I57" t="s">
        <v>2380</v>
      </c>
      <c r="J57" t="s">
        <v>2380</v>
      </c>
      <c r="K57">
        <v>2</v>
      </c>
      <c r="L57" t="s">
        <v>2382</v>
      </c>
      <c r="M57" s="25" t="str">
        <f t="shared" si="0"/>
        <v>yes</v>
      </c>
    </row>
    <row r="58" spans="5:13" x14ac:dyDescent="0.35">
      <c r="E58" t="s">
        <v>2323</v>
      </c>
      <c r="F58">
        <v>31.79</v>
      </c>
      <c r="G58">
        <v>5.51</v>
      </c>
      <c r="H58" t="s">
        <v>2382</v>
      </c>
      <c r="I58" t="s">
        <v>2380</v>
      </c>
      <c r="J58" t="s">
        <v>2380</v>
      </c>
      <c r="K58">
        <v>2</v>
      </c>
      <c r="L58" t="s">
        <v>2382</v>
      </c>
      <c r="M58" s="25" t="str">
        <f t="shared" si="0"/>
        <v>yes</v>
      </c>
    </row>
    <row r="59" spans="5:13" x14ac:dyDescent="0.35">
      <c r="E59" t="s">
        <v>2322</v>
      </c>
      <c r="F59">
        <v>41.895000000000003</v>
      </c>
      <c r="G59">
        <v>10.87</v>
      </c>
      <c r="H59" t="s">
        <v>2382</v>
      </c>
      <c r="I59" t="s">
        <v>2380</v>
      </c>
      <c r="J59" t="s">
        <v>2380</v>
      </c>
      <c r="K59">
        <v>1</v>
      </c>
      <c r="L59" t="s">
        <v>2382</v>
      </c>
      <c r="M59" s="25" t="str">
        <f t="shared" si="0"/>
        <v>yes</v>
      </c>
    </row>
    <row r="60" spans="5:13" x14ac:dyDescent="0.35">
      <c r="E60" t="s">
        <v>2321</v>
      </c>
      <c r="F60">
        <v>31.16</v>
      </c>
      <c r="G60">
        <v>9.34</v>
      </c>
      <c r="H60" t="s">
        <v>2380</v>
      </c>
      <c r="I60" t="s">
        <v>2380</v>
      </c>
      <c r="J60" t="s">
        <v>2380</v>
      </c>
      <c r="K60" t="s">
        <v>2381</v>
      </c>
      <c r="L60" t="s">
        <v>2382</v>
      </c>
      <c r="M60" s="25" t="str">
        <f t="shared" si="0"/>
        <v>yes</v>
      </c>
    </row>
    <row r="61" spans="5:13" x14ac:dyDescent="0.35">
      <c r="E61" t="s">
        <v>2320</v>
      </c>
      <c r="F61">
        <v>34.104999999999997</v>
      </c>
      <c r="G61">
        <v>5.03</v>
      </c>
      <c r="H61" t="s">
        <v>2382</v>
      </c>
      <c r="I61" t="s">
        <v>2380</v>
      </c>
      <c r="J61" t="s">
        <v>2383</v>
      </c>
      <c r="K61">
        <v>1</v>
      </c>
      <c r="L61" t="s">
        <v>2382</v>
      </c>
      <c r="M61" s="25" t="str">
        <f t="shared" si="0"/>
        <v>yes</v>
      </c>
    </row>
    <row r="62" spans="5:13" x14ac:dyDescent="0.35">
      <c r="E62" t="s">
        <v>2319</v>
      </c>
      <c r="F62">
        <v>51.93</v>
      </c>
      <c r="G62">
        <v>11.05</v>
      </c>
      <c r="H62" t="s">
        <v>2380</v>
      </c>
      <c r="I62" t="s">
        <v>2380</v>
      </c>
      <c r="J62" t="s">
        <v>2380</v>
      </c>
      <c r="K62" t="s">
        <v>2381</v>
      </c>
      <c r="L62" t="s">
        <v>2382</v>
      </c>
      <c r="M62" s="25" t="str">
        <f t="shared" si="0"/>
        <v>yes</v>
      </c>
    </row>
    <row r="63" spans="5:13" x14ac:dyDescent="0.35">
      <c r="E63" t="s">
        <v>2318</v>
      </c>
      <c r="F63">
        <v>38.950000000000003</v>
      </c>
      <c r="G63">
        <v>11.95</v>
      </c>
      <c r="H63" t="s">
        <v>2380</v>
      </c>
      <c r="I63" t="s">
        <v>2380</v>
      </c>
      <c r="J63" t="s">
        <v>2380</v>
      </c>
      <c r="K63" t="s">
        <v>2381</v>
      </c>
      <c r="L63" t="s">
        <v>2382</v>
      </c>
      <c r="M63" s="25" t="str">
        <f t="shared" si="0"/>
        <v>yes</v>
      </c>
    </row>
    <row r="64" spans="5:13" x14ac:dyDescent="0.35">
      <c r="E64" t="s">
        <v>2317</v>
      </c>
      <c r="F64">
        <v>36.630000000000003</v>
      </c>
      <c r="G64">
        <v>7.72</v>
      </c>
      <c r="H64" t="s">
        <v>2382</v>
      </c>
      <c r="I64" t="s">
        <v>2380</v>
      </c>
      <c r="J64" t="s">
        <v>2380</v>
      </c>
      <c r="K64">
        <v>1</v>
      </c>
      <c r="L64" t="s">
        <v>2382</v>
      </c>
      <c r="M64" s="25" t="str">
        <f t="shared" si="0"/>
        <v>yes</v>
      </c>
    </row>
    <row r="65" spans="5:13" x14ac:dyDescent="0.35">
      <c r="E65" t="s">
        <v>2316</v>
      </c>
      <c r="F65">
        <v>34.200000000000003</v>
      </c>
      <c r="G65">
        <v>5.75</v>
      </c>
      <c r="H65" t="s">
        <v>2380</v>
      </c>
      <c r="I65" t="s">
        <v>2380</v>
      </c>
      <c r="J65" t="s">
        <v>2380</v>
      </c>
      <c r="K65">
        <v>2</v>
      </c>
      <c r="L65" t="s">
        <v>2382</v>
      </c>
      <c r="M65" s="25" t="str">
        <f t="shared" si="0"/>
        <v>yes</v>
      </c>
    </row>
    <row r="66" spans="5:13" x14ac:dyDescent="0.35">
      <c r="E66" t="s">
        <v>2315</v>
      </c>
      <c r="F66">
        <v>50.63</v>
      </c>
      <c r="G66">
        <v>11.89</v>
      </c>
      <c r="H66" t="s">
        <v>2380</v>
      </c>
      <c r="I66" t="s">
        <v>2380</v>
      </c>
      <c r="J66" t="s">
        <v>2380</v>
      </c>
      <c r="K66" t="s">
        <v>2381</v>
      </c>
      <c r="L66" t="s">
        <v>2382</v>
      </c>
      <c r="M66" s="25" t="str">
        <f t="shared" si="0"/>
        <v>yes</v>
      </c>
    </row>
    <row r="67" spans="5:13" x14ac:dyDescent="0.35">
      <c r="E67" t="s">
        <v>2314</v>
      </c>
      <c r="F67">
        <v>36.479999999999997</v>
      </c>
      <c r="G67">
        <v>6.2</v>
      </c>
      <c r="H67" t="s">
        <v>2380</v>
      </c>
      <c r="I67" t="s">
        <v>2380</v>
      </c>
      <c r="J67" t="s">
        <v>2380</v>
      </c>
      <c r="K67" t="s">
        <v>2381</v>
      </c>
      <c r="L67" t="s">
        <v>2382</v>
      </c>
      <c r="M67" s="25" t="str">
        <f t="shared" si="0"/>
        <v>yes</v>
      </c>
    </row>
    <row r="68" spans="5:13" x14ac:dyDescent="0.35">
      <c r="E68" t="s">
        <v>2313</v>
      </c>
      <c r="F68">
        <v>54.82</v>
      </c>
      <c r="G68">
        <v>10.61</v>
      </c>
      <c r="H68" t="s">
        <v>2380</v>
      </c>
      <c r="I68" t="s">
        <v>2380</v>
      </c>
      <c r="J68" t="s">
        <v>2380</v>
      </c>
      <c r="K68" t="s">
        <v>2381</v>
      </c>
      <c r="L68" t="s">
        <v>2382</v>
      </c>
      <c r="M68" s="25" t="str">
        <f t="shared" si="0"/>
        <v>yes</v>
      </c>
    </row>
    <row r="69" spans="5:13" x14ac:dyDescent="0.35">
      <c r="E69" t="s">
        <v>2312</v>
      </c>
      <c r="F69">
        <v>38.06</v>
      </c>
      <c r="G69">
        <v>6.04</v>
      </c>
      <c r="H69" t="s">
        <v>2380</v>
      </c>
      <c r="I69" t="s">
        <v>2380</v>
      </c>
      <c r="J69" t="s">
        <v>2383</v>
      </c>
      <c r="K69">
        <v>1</v>
      </c>
      <c r="L69" t="s">
        <v>2382</v>
      </c>
      <c r="M69" s="25" t="str">
        <f t="shared" si="0"/>
        <v>yes</v>
      </c>
    </row>
    <row r="70" spans="5:13" x14ac:dyDescent="0.35">
      <c r="E70" t="s">
        <v>2311</v>
      </c>
      <c r="F70">
        <v>51.48</v>
      </c>
      <c r="G70">
        <v>9.33</v>
      </c>
      <c r="H70" t="s">
        <v>2382</v>
      </c>
      <c r="I70" t="s">
        <v>2380</v>
      </c>
      <c r="J70" t="s">
        <v>2380</v>
      </c>
      <c r="K70" t="s">
        <v>2381</v>
      </c>
      <c r="L70" t="s">
        <v>2382</v>
      </c>
      <c r="M70" s="25" t="str">
        <f t="shared" si="0"/>
        <v>yes</v>
      </c>
    </row>
    <row r="71" spans="5:13" x14ac:dyDescent="0.35">
      <c r="E71" t="s">
        <v>2310</v>
      </c>
      <c r="F71">
        <v>52.06</v>
      </c>
      <c r="G71">
        <v>11.47</v>
      </c>
      <c r="H71" t="s">
        <v>2380</v>
      </c>
      <c r="I71" t="s">
        <v>2380</v>
      </c>
      <c r="J71" t="s">
        <v>2380</v>
      </c>
      <c r="K71" t="s">
        <v>2381</v>
      </c>
      <c r="L71" t="s">
        <v>2382</v>
      </c>
      <c r="M71" s="25" t="str">
        <f t="shared" si="0"/>
        <v>yes</v>
      </c>
    </row>
    <row r="72" spans="5:13" x14ac:dyDescent="0.35">
      <c r="E72" t="s">
        <v>2309</v>
      </c>
      <c r="F72">
        <v>30.684999999999999</v>
      </c>
      <c r="G72">
        <v>7.02</v>
      </c>
      <c r="H72" t="s">
        <v>2382</v>
      </c>
      <c r="I72" t="s">
        <v>2380</v>
      </c>
      <c r="J72" t="s">
        <v>2380</v>
      </c>
      <c r="K72" t="s">
        <v>2381</v>
      </c>
      <c r="L72" t="s">
        <v>2382</v>
      </c>
      <c r="M72" s="25" t="str">
        <f t="shared" si="0"/>
        <v>yes</v>
      </c>
    </row>
    <row r="73" spans="5:13" x14ac:dyDescent="0.35">
      <c r="E73" t="s">
        <v>2308</v>
      </c>
      <c r="F73">
        <v>36.08</v>
      </c>
      <c r="G73">
        <v>8.8000000000000007</v>
      </c>
      <c r="H73" t="s">
        <v>2382</v>
      </c>
      <c r="I73" t="s">
        <v>2380</v>
      </c>
      <c r="J73" t="s">
        <v>2380</v>
      </c>
      <c r="K73">
        <v>1</v>
      </c>
      <c r="L73" t="s">
        <v>2382</v>
      </c>
      <c r="M73" s="25" t="str">
        <f t="shared" si="0"/>
        <v>yes</v>
      </c>
    </row>
    <row r="74" spans="5:13" x14ac:dyDescent="0.35">
      <c r="E74" t="s">
        <v>2307</v>
      </c>
      <c r="F74">
        <v>54.99</v>
      </c>
      <c r="G74">
        <v>8.68</v>
      </c>
      <c r="H74" t="s">
        <v>2380</v>
      </c>
      <c r="I74" t="s">
        <v>2380</v>
      </c>
      <c r="J74" t="s">
        <v>2380</v>
      </c>
      <c r="K74">
        <v>2</v>
      </c>
      <c r="L74" t="s">
        <v>2382</v>
      </c>
      <c r="M74" s="25" t="str">
        <f t="shared" ref="M74:M137" si="1">IF(L74="?",$B$12,L74)</f>
        <v>yes</v>
      </c>
    </row>
    <row r="75" spans="5:13" x14ac:dyDescent="0.35">
      <c r="E75" t="s">
        <v>2306</v>
      </c>
      <c r="F75">
        <v>35.97</v>
      </c>
      <c r="G75">
        <v>6.12</v>
      </c>
      <c r="H75" t="s">
        <v>2380</v>
      </c>
      <c r="I75" t="s">
        <v>2380</v>
      </c>
      <c r="J75" t="s">
        <v>2383</v>
      </c>
      <c r="K75">
        <v>1</v>
      </c>
      <c r="L75" t="s">
        <v>2382</v>
      </c>
      <c r="M75" s="25" t="str">
        <f t="shared" si="1"/>
        <v>yes</v>
      </c>
    </row>
    <row r="76" spans="5:13" x14ac:dyDescent="0.35">
      <c r="E76" t="s">
        <v>2305</v>
      </c>
      <c r="F76">
        <v>45.54</v>
      </c>
      <c r="G76">
        <v>5.4</v>
      </c>
      <c r="H76" t="s">
        <v>2382</v>
      </c>
      <c r="I76" t="s">
        <v>2380</v>
      </c>
      <c r="J76" t="s">
        <v>2383</v>
      </c>
      <c r="K76">
        <v>1</v>
      </c>
      <c r="L76" t="s">
        <v>2382</v>
      </c>
      <c r="M76" s="25" t="str">
        <f t="shared" si="1"/>
        <v>yes</v>
      </c>
    </row>
    <row r="77" spans="5:13" x14ac:dyDescent="0.35">
      <c r="E77" t="s">
        <v>2304</v>
      </c>
      <c r="F77">
        <v>35.53</v>
      </c>
      <c r="G77">
        <v>4.3600000000000003</v>
      </c>
      <c r="H77" t="s">
        <v>2382</v>
      </c>
      <c r="I77" t="s">
        <v>2380</v>
      </c>
      <c r="J77" t="s">
        <v>2380</v>
      </c>
      <c r="K77" t="s">
        <v>2381</v>
      </c>
      <c r="L77" t="s">
        <v>2382</v>
      </c>
      <c r="M77" s="25" t="str">
        <f t="shared" si="1"/>
        <v>yes</v>
      </c>
    </row>
    <row r="78" spans="5:13" x14ac:dyDescent="0.35">
      <c r="E78" t="s">
        <v>2303</v>
      </c>
      <c r="F78">
        <v>30.8</v>
      </c>
      <c r="G78">
        <v>9.77</v>
      </c>
      <c r="H78" t="s">
        <v>2380</v>
      </c>
      <c r="I78" t="s">
        <v>2380</v>
      </c>
      <c r="J78" t="s">
        <v>2380</v>
      </c>
      <c r="K78" t="s">
        <v>2381</v>
      </c>
      <c r="L78" t="s">
        <v>2382</v>
      </c>
      <c r="M78" s="25" t="str">
        <f t="shared" si="1"/>
        <v>yes</v>
      </c>
    </row>
    <row r="79" spans="5:13" x14ac:dyDescent="0.35">
      <c r="E79" t="s">
        <v>2302</v>
      </c>
      <c r="F79">
        <v>38.39</v>
      </c>
      <c r="G79">
        <v>4.25</v>
      </c>
      <c r="H79" t="s">
        <v>2380</v>
      </c>
      <c r="I79" t="s">
        <v>2380</v>
      </c>
      <c r="J79" t="s">
        <v>2380</v>
      </c>
      <c r="K79">
        <v>1</v>
      </c>
      <c r="L79" t="s">
        <v>2382</v>
      </c>
      <c r="M79" s="25" t="str">
        <f t="shared" si="1"/>
        <v>yes</v>
      </c>
    </row>
    <row r="80" spans="5:13" x14ac:dyDescent="0.35">
      <c r="E80" t="s">
        <v>2301</v>
      </c>
      <c r="F80">
        <v>32.299999999999997</v>
      </c>
      <c r="G80">
        <v>4.76</v>
      </c>
      <c r="H80" t="s">
        <v>2380</v>
      </c>
      <c r="I80" t="s">
        <v>2380</v>
      </c>
      <c r="J80" t="s">
        <v>2380</v>
      </c>
      <c r="K80">
        <v>2</v>
      </c>
      <c r="L80" t="s">
        <v>2382</v>
      </c>
      <c r="M80" s="25" t="str">
        <f t="shared" si="1"/>
        <v>yes</v>
      </c>
    </row>
    <row r="81" spans="5:13" x14ac:dyDescent="0.35">
      <c r="E81" t="s">
        <v>2300</v>
      </c>
      <c r="F81">
        <v>48.8</v>
      </c>
      <c r="G81">
        <v>6.22</v>
      </c>
      <c r="H81" t="s">
        <v>2382</v>
      </c>
      <c r="I81" t="s">
        <v>2380</v>
      </c>
      <c r="J81" t="s">
        <v>2380</v>
      </c>
      <c r="K81">
        <v>2</v>
      </c>
      <c r="L81" t="s">
        <v>2382</v>
      </c>
      <c r="M81" s="25" t="str">
        <f t="shared" si="1"/>
        <v>yes</v>
      </c>
    </row>
    <row r="82" spans="5:13" x14ac:dyDescent="0.35">
      <c r="E82" t="s">
        <v>2299</v>
      </c>
      <c r="F82">
        <v>45.5</v>
      </c>
      <c r="G82">
        <v>7.96</v>
      </c>
      <c r="H82" t="s">
        <v>2380</v>
      </c>
      <c r="I82" t="s">
        <v>2380</v>
      </c>
      <c r="J82" t="s">
        <v>2380</v>
      </c>
      <c r="K82" t="s">
        <v>2381</v>
      </c>
      <c r="L82" t="s">
        <v>2382</v>
      </c>
      <c r="M82" s="25" t="str">
        <f t="shared" si="1"/>
        <v>yes</v>
      </c>
    </row>
    <row r="83" spans="5:13" x14ac:dyDescent="0.35">
      <c r="E83" t="s">
        <v>2298</v>
      </c>
      <c r="F83">
        <v>53.61</v>
      </c>
      <c r="G83">
        <v>10.92</v>
      </c>
      <c r="H83" t="s">
        <v>2382</v>
      </c>
      <c r="I83" t="s">
        <v>2380</v>
      </c>
      <c r="J83" t="s">
        <v>2380</v>
      </c>
      <c r="K83">
        <v>1</v>
      </c>
      <c r="L83" t="s">
        <v>2382</v>
      </c>
      <c r="M83" s="25" t="str">
        <f t="shared" si="1"/>
        <v>yes</v>
      </c>
    </row>
    <row r="84" spans="5:13" x14ac:dyDescent="0.35">
      <c r="E84" t="s">
        <v>2297</v>
      </c>
      <c r="F84">
        <v>36.19</v>
      </c>
      <c r="G84">
        <v>11.51</v>
      </c>
      <c r="H84" t="s">
        <v>2382</v>
      </c>
      <c r="I84" t="s">
        <v>2380</v>
      </c>
      <c r="J84" t="s">
        <v>2380</v>
      </c>
      <c r="K84">
        <v>1</v>
      </c>
      <c r="L84" t="s">
        <v>2382</v>
      </c>
      <c r="M84" s="25" t="str">
        <f t="shared" si="1"/>
        <v>yes</v>
      </c>
    </row>
    <row r="85" spans="5:13" x14ac:dyDescent="0.35">
      <c r="E85" t="s">
        <v>2296</v>
      </c>
      <c r="F85">
        <v>34.6</v>
      </c>
      <c r="G85">
        <v>5.99</v>
      </c>
      <c r="H85" t="s">
        <v>2382</v>
      </c>
      <c r="I85" t="s">
        <v>2380</v>
      </c>
      <c r="J85" t="s">
        <v>2380</v>
      </c>
      <c r="K85" t="s">
        <v>2381</v>
      </c>
      <c r="L85" t="s">
        <v>2382</v>
      </c>
      <c r="M85" s="25" t="str">
        <f t="shared" si="1"/>
        <v>yes</v>
      </c>
    </row>
    <row r="86" spans="5:13" x14ac:dyDescent="0.35">
      <c r="E86" t="s">
        <v>2295</v>
      </c>
      <c r="F86">
        <v>54.12</v>
      </c>
      <c r="G86">
        <v>11.57</v>
      </c>
      <c r="H86" t="s">
        <v>2380</v>
      </c>
      <c r="I86" t="s">
        <v>2380</v>
      </c>
      <c r="J86" t="s">
        <v>2380</v>
      </c>
      <c r="K86" t="s">
        <v>2381</v>
      </c>
      <c r="L86" t="s">
        <v>2382</v>
      </c>
      <c r="M86" s="25" t="str">
        <f t="shared" si="1"/>
        <v>yes</v>
      </c>
    </row>
    <row r="87" spans="5:13" x14ac:dyDescent="0.35">
      <c r="E87" t="s">
        <v>2294</v>
      </c>
      <c r="F87">
        <v>48.82</v>
      </c>
      <c r="G87">
        <v>6.67</v>
      </c>
      <c r="H87" t="s">
        <v>2382</v>
      </c>
      <c r="I87" t="s">
        <v>2380</v>
      </c>
      <c r="J87" t="s">
        <v>2380</v>
      </c>
      <c r="K87" t="s">
        <v>2381</v>
      </c>
      <c r="L87" t="s">
        <v>2382</v>
      </c>
      <c r="M87" s="25" t="str">
        <f t="shared" si="1"/>
        <v>yes</v>
      </c>
    </row>
    <row r="88" spans="5:13" x14ac:dyDescent="0.35">
      <c r="E88" t="s">
        <v>2293</v>
      </c>
      <c r="F88">
        <v>51.01</v>
      </c>
      <c r="G88">
        <v>9.1999999999999993</v>
      </c>
      <c r="H88" t="s">
        <v>2380</v>
      </c>
      <c r="I88" t="s">
        <v>2380</v>
      </c>
      <c r="J88" t="s">
        <v>2380</v>
      </c>
      <c r="K88" t="s">
        <v>2381</v>
      </c>
      <c r="L88" t="s">
        <v>2382</v>
      </c>
      <c r="M88" s="25" t="str">
        <f t="shared" si="1"/>
        <v>yes</v>
      </c>
    </row>
    <row r="89" spans="5:13" x14ac:dyDescent="0.35">
      <c r="E89" t="s">
        <v>2292</v>
      </c>
      <c r="F89">
        <v>45.65</v>
      </c>
      <c r="G89">
        <v>5.1100000000000003</v>
      </c>
      <c r="H89" t="s">
        <v>2382</v>
      </c>
      <c r="I89" t="s">
        <v>2380</v>
      </c>
      <c r="J89" t="s">
        <v>2380</v>
      </c>
      <c r="K89">
        <v>1</v>
      </c>
      <c r="L89" t="s">
        <v>2382</v>
      </c>
      <c r="M89" s="25" t="str">
        <f t="shared" si="1"/>
        <v>yes</v>
      </c>
    </row>
    <row r="90" spans="5:13" x14ac:dyDescent="0.35">
      <c r="E90" t="s">
        <v>2291</v>
      </c>
      <c r="F90">
        <v>52.9</v>
      </c>
      <c r="G90">
        <v>5.34</v>
      </c>
      <c r="H90" t="s">
        <v>2380</v>
      </c>
      <c r="I90" t="s">
        <v>2380</v>
      </c>
      <c r="J90" t="s">
        <v>2380</v>
      </c>
      <c r="K90" t="s">
        <v>2381</v>
      </c>
      <c r="L90" t="s">
        <v>2382</v>
      </c>
      <c r="M90" s="25" t="str">
        <f t="shared" si="1"/>
        <v>yes</v>
      </c>
    </row>
    <row r="91" spans="5:13" x14ac:dyDescent="0.35">
      <c r="E91" t="s">
        <v>2290</v>
      </c>
      <c r="F91">
        <v>45.41</v>
      </c>
      <c r="G91">
        <v>4.03</v>
      </c>
      <c r="H91" t="s">
        <v>2382</v>
      </c>
      <c r="I91" t="s">
        <v>2380</v>
      </c>
      <c r="J91" t="s">
        <v>2380</v>
      </c>
      <c r="K91">
        <v>1</v>
      </c>
      <c r="L91" t="s">
        <v>2382</v>
      </c>
      <c r="M91" s="25" t="str">
        <f t="shared" si="1"/>
        <v>yes</v>
      </c>
    </row>
    <row r="92" spans="5:13" x14ac:dyDescent="0.35">
      <c r="E92" t="s">
        <v>2289</v>
      </c>
      <c r="F92">
        <v>49.41</v>
      </c>
      <c r="G92">
        <v>4.2300000000000004</v>
      </c>
      <c r="H92" t="s">
        <v>2382</v>
      </c>
      <c r="I92" t="s">
        <v>2380</v>
      </c>
      <c r="J92" t="s">
        <v>2383</v>
      </c>
      <c r="K92">
        <v>1</v>
      </c>
      <c r="L92" t="s">
        <v>2382</v>
      </c>
      <c r="M92" s="25" t="str">
        <f t="shared" si="1"/>
        <v>yes</v>
      </c>
    </row>
    <row r="93" spans="5:13" x14ac:dyDescent="0.35">
      <c r="E93" t="s">
        <v>2288</v>
      </c>
      <c r="F93">
        <v>31.824999999999999</v>
      </c>
      <c r="G93">
        <v>4.0599999999999996</v>
      </c>
      <c r="H93" t="s">
        <v>2380</v>
      </c>
      <c r="I93" t="s">
        <v>2380</v>
      </c>
      <c r="J93" t="s">
        <v>2380</v>
      </c>
      <c r="K93">
        <v>2</v>
      </c>
      <c r="L93" t="s">
        <v>2382</v>
      </c>
      <c r="M93" s="25" t="str">
        <f t="shared" si="1"/>
        <v>yes</v>
      </c>
    </row>
    <row r="94" spans="5:13" x14ac:dyDescent="0.35">
      <c r="E94" t="s">
        <v>2287</v>
      </c>
      <c r="F94">
        <v>51.28</v>
      </c>
      <c r="G94">
        <v>4.68</v>
      </c>
      <c r="H94" t="s">
        <v>2380</v>
      </c>
      <c r="I94" t="s">
        <v>2380</v>
      </c>
      <c r="J94" t="s">
        <v>2380</v>
      </c>
      <c r="K94">
        <v>2</v>
      </c>
      <c r="L94" t="s">
        <v>2382</v>
      </c>
      <c r="M94" s="25" t="str">
        <f t="shared" si="1"/>
        <v>yes</v>
      </c>
    </row>
    <row r="95" spans="5:13" x14ac:dyDescent="0.35">
      <c r="E95" t="s">
        <v>2286</v>
      </c>
      <c r="F95">
        <v>34.96</v>
      </c>
      <c r="G95">
        <v>4.34</v>
      </c>
      <c r="H95" t="s">
        <v>2380</v>
      </c>
      <c r="I95" t="s">
        <v>2380</v>
      </c>
      <c r="J95" t="s">
        <v>2383</v>
      </c>
      <c r="K95">
        <v>1</v>
      </c>
      <c r="L95" t="s">
        <v>2382</v>
      </c>
      <c r="M95" s="25" t="str">
        <f t="shared" si="1"/>
        <v>yes</v>
      </c>
    </row>
    <row r="96" spans="5:13" x14ac:dyDescent="0.35">
      <c r="E96" t="s">
        <v>2285</v>
      </c>
      <c r="F96">
        <v>33.11</v>
      </c>
      <c r="G96">
        <v>10.51</v>
      </c>
      <c r="H96" t="s">
        <v>2380</v>
      </c>
      <c r="I96" t="s">
        <v>2380</v>
      </c>
      <c r="J96" t="s">
        <v>2380</v>
      </c>
      <c r="K96" t="s">
        <v>2381</v>
      </c>
      <c r="L96" t="s">
        <v>2382</v>
      </c>
      <c r="M96" s="25" t="str">
        <f t="shared" si="1"/>
        <v>yes</v>
      </c>
    </row>
    <row r="97" spans="5:13" x14ac:dyDescent="0.35">
      <c r="E97" t="s">
        <v>2284</v>
      </c>
      <c r="F97">
        <v>54.74</v>
      </c>
      <c r="G97">
        <v>5.84</v>
      </c>
      <c r="H97" t="s">
        <v>2382</v>
      </c>
      <c r="I97" t="s">
        <v>2380</v>
      </c>
      <c r="J97" t="s">
        <v>2383</v>
      </c>
      <c r="K97">
        <v>1</v>
      </c>
      <c r="L97" t="s">
        <v>2382</v>
      </c>
      <c r="M97" s="25" t="str">
        <f t="shared" si="1"/>
        <v>yes</v>
      </c>
    </row>
    <row r="98" spans="5:13" x14ac:dyDescent="0.35">
      <c r="E98" t="s">
        <v>2283</v>
      </c>
      <c r="F98">
        <v>32.56</v>
      </c>
      <c r="G98">
        <v>5.41</v>
      </c>
      <c r="H98" t="s">
        <v>2380</v>
      </c>
      <c r="I98" t="s">
        <v>2380</v>
      </c>
      <c r="J98" t="s">
        <v>2383</v>
      </c>
      <c r="K98">
        <v>1</v>
      </c>
      <c r="L98" t="s">
        <v>2382</v>
      </c>
      <c r="M98" s="25" t="str">
        <f t="shared" si="1"/>
        <v>yes</v>
      </c>
    </row>
    <row r="99" spans="5:13" x14ac:dyDescent="0.35">
      <c r="E99" t="s">
        <v>2282</v>
      </c>
      <c r="F99">
        <v>39.049999999999997</v>
      </c>
      <c r="G99">
        <v>6.06</v>
      </c>
      <c r="H99" t="s">
        <v>2380</v>
      </c>
      <c r="I99" t="s">
        <v>2380</v>
      </c>
      <c r="J99" t="s">
        <v>2380</v>
      </c>
      <c r="K99">
        <v>1</v>
      </c>
      <c r="L99" t="s">
        <v>2382</v>
      </c>
      <c r="M99" s="25" t="str">
        <f t="shared" si="1"/>
        <v>yes</v>
      </c>
    </row>
    <row r="100" spans="5:13" x14ac:dyDescent="0.35">
      <c r="E100" t="s">
        <v>2281</v>
      </c>
      <c r="F100">
        <v>42.75</v>
      </c>
      <c r="G100">
        <v>4.22</v>
      </c>
      <c r="H100" t="s">
        <v>2380</v>
      </c>
      <c r="I100" t="s">
        <v>2380</v>
      </c>
      <c r="J100" t="s">
        <v>2380</v>
      </c>
      <c r="K100" t="s">
        <v>2381</v>
      </c>
      <c r="L100" t="s">
        <v>2382</v>
      </c>
      <c r="M100" s="25" t="str">
        <f t="shared" si="1"/>
        <v>yes</v>
      </c>
    </row>
    <row r="101" spans="5:13" x14ac:dyDescent="0.35">
      <c r="E101" t="s">
        <v>2280</v>
      </c>
      <c r="F101">
        <v>50.58</v>
      </c>
      <c r="G101">
        <v>5.12</v>
      </c>
      <c r="H101" t="s">
        <v>2380</v>
      </c>
      <c r="I101" t="s">
        <v>2380</v>
      </c>
      <c r="J101" t="s">
        <v>2380</v>
      </c>
      <c r="K101">
        <v>2</v>
      </c>
      <c r="L101" t="s">
        <v>2382</v>
      </c>
      <c r="M101" s="25" t="str">
        <f t="shared" si="1"/>
        <v>yes</v>
      </c>
    </row>
    <row r="102" spans="5:13" x14ac:dyDescent="0.35">
      <c r="E102" t="s">
        <v>2279</v>
      </c>
      <c r="F102">
        <v>30.495000000000001</v>
      </c>
      <c r="G102">
        <v>4.57</v>
      </c>
      <c r="H102" t="s">
        <v>2382</v>
      </c>
      <c r="I102" t="s">
        <v>2380</v>
      </c>
      <c r="J102" t="s">
        <v>2380</v>
      </c>
      <c r="K102" t="s">
        <v>2381</v>
      </c>
      <c r="L102" t="s">
        <v>2382</v>
      </c>
      <c r="M102" s="25" t="str">
        <f t="shared" si="1"/>
        <v>yes</v>
      </c>
    </row>
    <row r="103" spans="5:13" x14ac:dyDescent="0.35">
      <c r="E103" t="s">
        <v>2278</v>
      </c>
      <c r="F103">
        <v>48.31</v>
      </c>
      <c r="G103">
        <v>9.58</v>
      </c>
      <c r="H103" t="s">
        <v>2382</v>
      </c>
      <c r="I103" t="s">
        <v>2380</v>
      </c>
      <c r="J103" t="s">
        <v>2380</v>
      </c>
      <c r="K103">
        <v>2</v>
      </c>
      <c r="L103" t="s">
        <v>2382</v>
      </c>
      <c r="M103" s="25" t="str">
        <f t="shared" si="1"/>
        <v>yes</v>
      </c>
    </row>
    <row r="104" spans="5:13" x14ac:dyDescent="0.35">
      <c r="E104" t="s">
        <v>2277</v>
      </c>
      <c r="F104">
        <v>48.99</v>
      </c>
      <c r="G104">
        <v>9.7799999999999994</v>
      </c>
      <c r="H104" t="s">
        <v>2382</v>
      </c>
      <c r="I104" t="s">
        <v>2380</v>
      </c>
      <c r="J104" t="s">
        <v>2380</v>
      </c>
      <c r="K104">
        <v>1</v>
      </c>
      <c r="L104" t="s">
        <v>2382</v>
      </c>
      <c r="M104" s="25" t="str">
        <f t="shared" si="1"/>
        <v>yes</v>
      </c>
    </row>
    <row r="105" spans="5:13" x14ac:dyDescent="0.35">
      <c r="E105" t="s">
        <v>2276</v>
      </c>
      <c r="F105">
        <v>38.39</v>
      </c>
      <c r="G105">
        <v>4.1100000000000003</v>
      </c>
      <c r="H105" t="s">
        <v>2382</v>
      </c>
      <c r="I105" t="s">
        <v>2380</v>
      </c>
      <c r="J105" t="s">
        <v>2380</v>
      </c>
      <c r="K105" t="s">
        <v>2381</v>
      </c>
      <c r="L105" t="s">
        <v>2382</v>
      </c>
      <c r="M105" s="25" t="str">
        <f t="shared" si="1"/>
        <v>yes</v>
      </c>
    </row>
    <row r="106" spans="5:13" x14ac:dyDescent="0.35">
      <c r="E106" t="s">
        <v>2275</v>
      </c>
      <c r="F106">
        <v>44.34</v>
      </c>
      <c r="G106">
        <v>4.0199999999999996</v>
      </c>
      <c r="H106" t="s">
        <v>2382</v>
      </c>
      <c r="I106" t="s">
        <v>2380</v>
      </c>
      <c r="J106" t="s">
        <v>2380</v>
      </c>
      <c r="K106">
        <v>2</v>
      </c>
      <c r="L106" t="s">
        <v>2382</v>
      </c>
      <c r="M106" s="25" t="str">
        <f t="shared" si="1"/>
        <v>yes</v>
      </c>
    </row>
    <row r="107" spans="5:13" x14ac:dyDescent="0.35">
      <c r="E107" t="s">
        <v>2274</v>
      </c>
      <c r="F107">
        <v>41.51</v>
      </c>
      <c r="G107">
        <v>6.92</v>
      </c>
      <c r="H107" t="s">
        <v>2380</v>
      </c>
      <c r="I107" t="s">
        <v>2380</v>
      </c>
      <c r="J107" t="s">
        <v>2380</v>
      </c>
      <c r="K107" t="s">
        <v>2381</v>
      </c>
      <c r="L107" t="s">
        <v>2382</v>
      </c>
      <c r="M107" s="25" t="str">
        <f t="shared" si="1"/>
        <v>yes</v>
      </c>
    </row>
    <row r="108" spans="5:13" x14ac:dyDescent="0.35">
      <c r="E108" t="s">
        <v>2273</v>
      </c>
      <c r="F108">
        <v>48.2</v>
      </c>
      <c r="G108">
        <v>4.84</v>
      </c>
      <c r="H108" t="s">
        <v>2380</v>
      </c>
      <c r="I108" t="s">
        <v>2380</v>
      </c>
      <c r="J108" t="s">
        <v>2380</v>
      </c>
      <c r="K108" t="s">
        <v>2381</v>
      </c>
      <c r="L108" t="s">
        <v>2382</v>
      </c>
      <c r="M108" s="25" t="str">
        <f t="shared" si="1"/>
        <v>yes</v>
      </c>
    </row>
    <row r="109" spans="5:13" x14ac:dyDescent="0.35">
      <c r="E109" t="s">
        <v>2272</v>
      </c>
      <c r="F109">
        <v>35.75</v>
      </c>
      <c r="G109">
        <v>8</v>
      </c>
      <c r="H109" t="s">
        <v>2382</v>
      </c>
      <c r="I109" t="s">
        <v>2380</v>
      </c>
      <c r="J109" t="s">
        <v>2380</v>
      </c>
      <c r="K109" t="s">
        <v>2381</v>
      </c>
      <c r="L109" t="s">
        <v>2382</v>
      </c>
      <c r="M109" s="25" t="str">
        <f t="shared" si="1"/>
        <v>yes</v>
      </c>
    </row>
    <row r="110" spans="5:13" x14ac:dyDescent="0.35">
      <c r="E110" t="s">
        <v>2271</v>
      </c>
      <c r="F110">
        <v>53.81</v>
      </c>
      <c r="G110">
        <v>8.77</v>
      </c>
      <c r="H110" t="s">
        <v>2382</v>
      </c>
      <c r="I110" t="s">
        <v>2380</v>
      </c>
      <c r="J110" t="s">
        <v>2380</v>
      </c>
      <c r="K110" t="s">
        <v>2381</v>
      </c>
      <c r="L110" t="s">
        <v>2382</v>
      </c>
      <c r="M110" s="25" t="str">
        <f t="shared" si="1"/>
        <v>yes</v>
      </c>
    </row>
    <row r="111" spans="5:13" x14ac:dyDescent="0.35">
      <c r="E111" t="s">
        <v>2270</v>
      </c>
      <c r="F111">
        <v>49.48</v>
      </c>
      <c r="G111">
        <v>4.96</v>
      </c>
      <c r="H111" t="s">
        <v>2380</v>
      </c>
      <c r="I111" t="s">
        <v>2380</v>
      </c>
      <c r="J111" t="s">
        <v>2383</v>
      </c>
      <c r="K111">
        <v>1</v>
      </c>
      <c r="L111" t="s">
        <v>2382</v>
      </c>
      <c r="M111" s="25" t="str">
        <f t="shared" si="1"/>
        <v>yes</v>
      </c>
    </row>
    <row r="112" spans="5:13" x14ac:dyDescent="0.35">
      <c r="E112" t="s">
        <v>2269</v>
      </c>
      <c r="F112">
        <v>34.1</v>
      </c>
      <c r="G112">
        <v>4.43</v>
      </c>
      <c r="H112" t="s">
        <v>2382</v>
      </c>
      <c r="I112" t="s">
        <v>2380</v>
      </c>
      <c r="J112" t="s">
        <v>2380</v>
      </c>
      <c r="K112" t="s">
        <v>2381</v>
      </c>
      <c r="L112" t="s">
        <v>2382</v>
      </c>
      <c r="M112" s="25" t="str">
        <f t="shared" si="1"/>
        <v>yes</v>
      </c>
    </row>
    <row r="113" spans="5:13" x14ac:dyDescent="0.35">
      <c r="E113" t="s">
        <v>2268</v>
      </c>
      <c r="F113">
        <v>35.299999999999997</v>
      </c>
      <c r="G113">
        <v>5.82</v>
      </c>
      <c r="H113" t="s">
        <v>2382</v>
      </c>
      <c r="I113" t="s">
        <v>2380</v>
      </c>
      <c r="J113" t="s">
        <v>2383</v>
      </c>
      <c r="K113">
        <v>1</v>
      </c>
      <c r="L113" t="s">
        <v>2382</v>
      </c>
      <c r="M113" s="25" t="str">
        <f t="shared" si="1"/>
        <v>yes</v>
      </c>
    </row>
    <row r="114" spans="5:13" x14ac:dyDescent="0.35">
      <c r="E114" t="s">
        <v>2267</v>
      </c>
      <c r="F114">
        <v>43.83</v>
      </c>
      <c r="G114">
        <v>6.03</v>
      </c>
      <c r="H114" t="s">
        <v>2382</v>
      </c>
      <c r="I114" t="s">
        <v>2380</v>
      </c>
      <c r="J114" t="s">
        <v>2380</v>
      </c>
      <c r="K114">
        <v>2</v>
      </c>
      <c r="L114" t="s">
        <v>2382</v>
      </c>
      <c r="M114" s="25" t="str">
        <f t="shared" si="1"/>
        <v>yes</v>
      </c>
    </row>
    <row r="115" spans="5:13" x14ac:dyDescent="0.35">
      <c r="E115" t="s">
        <v>2266</v>
      </c>
      <c r="F115">
        <v>50.07</v>
      </c>
      <c r="G115">
        <v>9.27</v>
      </c>
      <c r="H115" t="s">
        <v>2380</v>
      </c>
      <c r="I115" t="s">
        <v>2380</v>
      </c>
      <c r="J115" t="s">
        <v>2380</v>
      </c>
      <c r="K115" t="s">
        <v>2381</v>
      </c>
      <c r="L115" t="s">
        <v>2382</v>
      </c>
      <c r="M115" s="25" t="str">
        <f t="shared" si="1"/>
        <v>yes</v>
      </c>
    </row>
    <row r="116" spans="5:13" x14ac:dyDescent="0.35">
      <c r="E116" t="s">
        <v>2265</v>
      </c>
      <c r="F116">
        <v>32.774999999999999</v>
      </c>
      <c r="G116">
        <v>5.53</v>
      </c>
      <c r="H116" t="s">
        <v>2380</v>
      </c>
      <c r="I116" t="s">
        <v>2380</v>
      </c>
      <c r="J116" t="s">
        <v>2380</v>
      </c>
      <c r="K116" t="s">
        <v>2381</v>
      </c>
      <c r="L116" t="s">
        <v>2382</v>
      </c>
      <c r="M116" s="25" t="str">
        <f t="shared" si="1"/>
        <v>yes</v>
      </c>
    </row>
    <row r="117" spans="5:13" x14ac:dyDescent="0.35">
      <c r="E117" t="s">
        <v>2264</v>
      </c>
      <c r="F117">
        <v>34.104999999999997</v>
      </c>
      <c r="G117">
        <v>5.07</v>
      </c>
      <c r="H117" t="s">
        <v>2380</v>
      </c>
      <c r="I117" t="s">
        <v>2380</v>
      </c>
      <c r="J117" t="s">
        <v>2380</v>
      </c>
      <c r="K117">
        <v>1</v>
      </c>
      <c r="L117" t="s">
        <v>2382</v>
      </c>
      <c r="M117" s="25" t="str">
        <f t="shared" si="1"/>
        <v>yes</v>
      </c>
    </row>
    <row r="118" spans="5:13" x14ac:dyDescent="0.35">
      <c r="E118" t="s">
        <v>2263</v>
      </c>
      <c r="F118">
        <v>48.93</v>
      </c>
      <c r="G118">
        <v>11.17</v>
      </c>
      <c r="H118" t="s">
        <v>2382</v>
      </c>
      <c r="I118" t="s">
        <v>2380</v>
      </c>
      <c r="J118" t="s">
        <v>2380</v>
      </c>
      <c r="K118">
        <v>1</v>
      </c>
      <c r="L118" t="s">
        <v>2382</v>
      </c>
      <c r="M118" s="25" t="str">
        <f t="shared" si="1"/>
        <v>yes</v>
      </c>
    </row>
    <row r="119" spans="5:13" x14ac:dyDescent="0.35">
      <c r="E119" t="s">
        <v>2262</v>
      </c>
      <c r="F119">
        <v>37.07</v>
      </c>
      <c r="G119">
        <v>6.14</v>
      </c>
      <c r="H119" t="s">
        <v>2382</v>
      </c>
      <c r="I119" t="s">
        <v>2380</v>
      </c>
      <c r="J119" t="s">
        <v>2380</v>
      </c>
      <c r="K119" t="s">
        <v>2381</v>
      </c>
      <c r="L119" t="s">
        <v>2382</v>
      </c>
      <c r="M119" s="25" t="str">
        <f t="shared" si="1"/>
        <v>yes</v>
      </c>
    </row>
    <row r="120" spans="5:13" x14ac:dyDescent="0.35">
      <c r="E120" t="s">
        <v>2261</v>
      </c>
      <c r="F120">
        <v>51.51</v>
      </c>
      <c r="G120">
        <v>6.26</v>
      </c>
      <c r="H120" t="s">
        <v>2382</v>
      </c>
      <c r="I120" t="s">
        <v>2380</v>
      </c>
      <c r="J120" t="s">
        <v>2383</v>
      </c>
      <c r="K120">
        <v>1</v>
      </c>
      <c r="L120" t="s">
        <v>2382</v>
      </c>
      <c r="M120" s="25" t="str">
        <f t="shared" si="1"/>
        <v>yes</v>
      </c>
    </row>
    <row r="121" spans="5:13" x14ac:dyDescent="0.35">
      <c r="E121" t="s">
        <v>2260</v>
      </c>
      <c r="F121">
        <v>34.799999999999997</v>
      </c>
      <c r="G121">
        <v>4.72</v>
      </c>
      <c r="H121" t="s">
        <v>2382</v>
      </c>
      <c r="I121" t="s">
        <v>2380</v>
      </c>
      <c r="J121" t="s">
        <v>2380</v>
      </c>
      <c r="K121" t="s">
        <v>2381</v>
      </c>
      <c r="L121" t="s">
        <v>2382</v>
      </c>
      <c r="M121" s="25" t="str">
        <f t="shared" si="1"/>
        <v>yes</v>
      </c>
    </row>
    <row r="122" spans="5:13" x14ac:dyDescent="0.35">
      <c r="E122" t="s">
        <v>2259</v>
      </c>
      <c r="F122">
        <v>36.67</v>
      </c>
      <c r="G122">
        <v>5.18</v>
      </c>
      <c r="H122" t="s">
        <v>2380</v>
      </c>
      <c r="I122" t="s">
        <v>2380</v>
      </c>
      <c r="J122" t="s">
        <v>2380</v>
      </c>
      <c r="K122">
        <v>1</v>
      </c>
      <c r="L122" t="s">
        <v>2382</v>
      </c>
      <c r="M122" s="25" t="str">
        <f t="shared" si="1"/>
        <v>yes</v>
      </c>
    </row>
    <row r="123" spans="5:13" x14ac:dyDescent="0.35">
      <c r="E123" t="s">
        <v>2258</v>
      </c>
      <c r="F123">
        <v>30.9</v>
      </c>
      <c r="G123">
        <v>9.4</v>
      </c>
      <c r="H123" t="s">
        <v>2380</v>
      </c>
      <c r="I123" t="s">
        <v>2380</v>
      </c>
      <c r="J123" t="s">
        <v>2380</v>
      </c>
      <c r="K123">
        <v>2</v>
      </c>
      <c r="L123" t="s">
        <v>2382</v>
      </c>
      <c r="M123" s="25" t="str">
        <f t="shared" si="1"/>
        <v>yes</v>
      </c>
    </row>
    <row r="124" spans="5:13" x14ac:dyDescent="0.35">
      <c r="E124" t="s">
        <v>2257</v>
      </c>
      <c r="F124">
        <v>30.495000000000001</v>
      </c>
      <c r="G124">
        <v>6.29</v>
      </c>
      <c r="H124" t="s">
        <v>2380</v>
      </c>
      <c r="I124" t="s">
        <v>2380</v>
      </c>
      <c r="J124" t="s">
        <v>2380</v>
      </c>
      <c r="K124" t="s">
        <v>2381</v>
      </c>
      <c r="L124" t="s">
        <v>2382</v>
      </c>
      <c r="M124" s="25" t="str">
        <f t="shared" si="1"/>
        <v>yes</v>
      </c>
    </row>
    <row r="125" spans="5:13" x14ac:dyDescent="0.35">
      <c r="E125" t="s">
        <v>2256</v>
      </c>
      <c r="F125">
        <v>44.88</v>
      </c>
      <c r="G125">
        <v>6.04</v>
      </c>
      <c r="H125" t="s">
        <v>2380</v>
      </c>
      <c r="I125" t="s">
        <v>2380</v>
      </c>
      <c r="J125" t="s">
        <v>2383</v>
      </c>
      <c r="K125">
        <v>1</v>
      </c>
      <c r="L125" t="s">
        <v>2382</v>
      </c>
      <c r="M125" s="25" t="str">
        <f t="shared" si="1"/>
        <v>yes</v>
      </c>
    </row>
    <row r="126" spans="5:13" x14ac:dyDescent="0.35">
      <c r="E126" t="s">
        <v>2255</v>
      </c>
      <c r="F126">
        <v>44.32</v>
      </c>
      <c r="G126">
        <v>10.55</v>
      </c>
      <c r="H126" t="s">
        <v>2380</v>
      </c>
      <c r="I126" t="s">
        <v>2380</v>
      </c>
      <c r="J126" t="s">
        <v>2380</v>
      </c>
      <c r="K126" t="s">
        <v>2381</v>
      </c>
      <c r="L126" t="s">
        <v>2382</v>
      </c>
      <c r="M126" s="25" t="str">
        <f t="shared" si="1"/>
        <v>yes</v>
      </c>
    </row>
    <row r="127" spans="5:13" x14ac:dyDescent="0.35">
      <c r="E127" t="s">
        <v>2254</v>
      </c>
      <c r="F127">
        <v>46.39</v>
      </c>
      <c r="G127">
        <v>5.09</v>
      </c>
      <c r="H127" t="s">
        <v>2380</v>
      </c>
      <c r="I127" t="s">
        <v>2380</v>
      </c>
      <c r="J127" t="s">
        <v>2380</v>
      </c>
      <c r="K127" t="s">
        <v>2381</v>
      </c>
      <c r="L127" t="s">
        <v>2382</v>
      </c>
      <c r="M127" s="25" t="str">
        <f t="shared" si="1"/>
        <v>yes</v>
      </c>
    </row>
    <row r="128" spans="5:13" x14ac:dyDescent="0.35">
      <c r="E128" t="s">
        <v>2253</v>
      </c>
      <c r="F128">
        <v>42.13</v>
      </c>
      <c r="G128">
        <v>5.2</v>
      </c>
      <c r="H128" t="s">
        <v>2382</v>
      </c>
      <c r="I128" t="s">
        <v>2380</v>
      </c>
      <c r="J128" t="s">
        <v>2380</v>
      </c>
      <c r="K128">
        <v>1</v>
      </c>
      <c r="L128" t="s">
        <v>2382</v>
      </c>
      <c r="M128" s="25" t="str">
        <f t="shared" si="1"/>
        <v>yes</v>
      </c>
    </row>
    <row r="129" spans="5:13" x14ac:dyDescent="0.35">
      <c r="E129" t="s">
        <v>2252</v>
      </c>
      <c r="F129">
        <v>30.78</v>
      </c>
      <c r="G129">
        <v>8.4499999999999993</v>
      </c>
      <c r="H129" t="s">
        <v>2382</v>
      </c>
      <c r="I129" t="s">
        <v>2380</v>
      </c>
      <c r="J129" t="s">
        <v>2380</v>
      </c>
      <c r="K129" t="s">
        <v>2381</v>
      </c>
      <c r="L129" t="s">
        <v>2382</v>
      </c>
      <c r="M129" s="25" t="str">
        <f t="shared" si="1"/>
        <v>yes</v>
      </c>
    </row>
    <row r="130" spans="5:13" x14ac:dyDescent="0.35">
      <c r="E130" t="s">
        <v>2251</v>
      </c>
      <c r="F130">
        <v>31.35</v>
      </c>
      <c r="G130">
        <v>9.5399999999999991</v>
      </c>
      <c r="H130" t="s">
        <v>2380</v>
      </c>
      <c r="I130" t="s">
        <v>2380</v>
      </c>
      <c r="J130" t="s">
        <v>2380</v>
      </c>
      <c r="K130" t="s">
        <v>2381</v>
      </c>
      <c r="L130" t="s">
        <v>2382</v>
      </c>
      <c r="M130" s="25" t="str">
        <f t="shared" si="1"/>
        <v>yes</v>
      </c>
    </row>
    <row r="131" spans="5:13" x14ac:dyDescent="0.35">
      <c r="E131" t="s">
        <v>2250</v>
      </c>
      <c r="F131">
        <v>41.46</v>
      </c>
      <c r="G131">
        <v>4.99</v>
      </c>
      <c r="H131" t="s">
        <v>2382</v>
      </c>
      <c r="I131" t="s">
        <v>2380</v>
      </c>
      <c r="J131" t="s">
        <v>2380</v>
      </c>
      <c r="K131">
        <v>2</v>
      </c>
      <c r="L131" t="s">
        <v>2382</v>
      </c>
      <c r="M131" s="25" t="str">
        <f t="shared" si="1"/>
        <v>yes</v>
      </c>
    </row>
    <row r="132" spans="5:13" x14ac:dyDescent="0.35">
      <c r="E132" t="s">
        <v>2249</v>
      </c>
      <c r="F132">
        <v>48</v>
      </c>
      <c r="G132">
        <v>10.54</v>
      </c>
      <c r="H132" t="s">
        <v>2380</v>
      </c>
      <c r="I132" t="s">
        <v>2380</v>
      </c>
      <c r="J132" t="s">
        <v>2380</v>
      </c>
      <c r="K132" t="s">
        <v>2381</v>
      </c>
      <c r="L132" t="s">
        <v>2382</v>
      </c>
      <c r="M132" s="25" t="str">
        <f t="shared" si="1"/>
        <v>yes</v>
      </c>
    </row>
    <row r="133" spans="5:13" x14ac:dyDescent="0.35">
      <c r="E133" t="s">
        <v>2248</v>
      </c>
      <c r="F133">
        <v>49.13</v>
      </c>
      <c r="G133">
        <v>4.54</v>
      </c>
      <c r="H133" t="s">
        <v>2380</v>
      </c>
      <c r="I133" t="s">
        <v>2380</v>
      </c>
      <c r="J133" t="s">
        <v>2380</v>
      </c>
      <c r="K133" t="s">
        <v>2381</v>
      </c>
      <c r="L133" t="s">
        <v>2382</v>
      </c>
      <c r="M133" s="25" t="str">
        <f t="shared" si="1"/>
        <v>yes</v>
      </c>
    </row>
    <row r="134" spans="5:13" x14ac:dyDescent="0.35">
      <c r="E134" t="s">
        <v>2247</v>
      </c>
      <c r="F134">
        <v>37.799999999999997</v>
      </c>
      <c r="G134">
        <v>6.29</v>
      </c>
      <c r="H134" t="s">
        <v>2380</v>
      </c>
      <c r="I134" t="s">
        <v>2380</v>
      </c>
      <c r="J134" t="s">
        <v>2380</v>
      </c>
      <c r="K134">
        <v>1</v>
      </c>
      <c r="L134" t="s">
        <v>2382</v>
      </c>
      <c r="M134" s="25" t="str">
        <f t="shared" si="1"/>
        <v>yes</v>
      </c>
    </row>
    <row r="135" spans="5:13" x14ac:dyDescent="0.35">
      <c r="E135" t="s">
        <v>2246</v>
      </c>
      <c r="F135">
        <v>38.299999999999997</v>
      </c>
      <c r="G135">
        <v>9.51</v>
      </c>
      <c r="H135" t="s">
        <v>2380</v>
      </c>
      <c r="I135" t="s">
        <v>2380</v>
      </c>
      <c r="J135" t="s">
        <v>2380</v>
      </c>
      <c r="K135" t="s">
        <v>2381</v>
      </c>
      <c r="L135" t="s">
        <v>2382</v>
      </c>
      <c r="M135" s="25" t="str">
        <f t="shared" si="1"/>
        <v>yes</v>
      </c>
    </row>
    <row r="136" spans="5:13" x14ac:dyDescent="0.35">
      <c r="E136" t="s">
        <v>2245</v>
      </c>
      <c r="F136">
        <v>32.774999999999999</v>
      </c>
      <c r="G136">
        <v>4.72</v>
      </c>
      <c r="H136" t="s">
        <v>2380</v>
      </c>
      <c r="I136" t="s">
        <v>2380</v>
      </c>
      <c r="J136" t="s">
        <v>2380</v>
      </c>
      <c r="K136" t="s">
        <v>2381</v>
      </c>
      <c r="L136" t="s">
        <v>2382</v>
      </c>
      <c r="M136" s="25" t="str">
        <f t="shared" si="1"/>
        <v>yes</v>
      </c>
    </row>
    <row r="137" spans="5:13" x14ac:dyDescent="0.35">
      <c r="E137" t="s">
        <v>2244</v>
      </c>
      <c r="F137">
        <v>34.200000000000003</v>
      </c>
      <c r="G137">
        <v>5.91</v>
      </c>
      <c r="H137" t="s">
        <v>2382</v>
      </c>
      <c r="I137" t="s">
        <v>2380</v>
      </c>
      <c r="J137" t="s">
        <v>2380</v>
      </c>
      <c r="K137" t="s">
        <v>2381</v>
      </c>
      <c r="L137" t="s">
        <v>2382</v>
      </c>
      <c r="M137" s="25" t="str">
        <f t="shared" si="1"/>
        <v>yes</v>
      </c>
    </row>
    <row r="138" spans="5:13" x14ac:dyDescent="0.35">
      <c r="E138" t="s">
        <v>2243</v>
      </c>
      <c r="F138">
        <v>30.2</v>
      </c>
      <c r="G138">
        <v>9.58</v>
      </c>
      <c r="H138" t="s">
        <v>2380</v>
      </c>
      <c r="I138" t="s">
        <v>2380</v>
      </c>
      <c r="J138" t="s">
        <v>2380</v>
      </c>
      <c r="K138" t="s">
        <v>2381</v>
      </c>
      <c r="L138" t="s">
        <v>2382</v>
      </c>
      <c r="M138" s="25" t="str">
        <f t="shared" ref="M138:M201" si="2">IF(L138="?",$B$12,L138)</f>
        <v>yes</v>
      </c>
    </row>
    <row r="139" spans="5:13" x14ac:dyDescent="0.35">
      <c r="E139" t="s">
        <v>2242</v>
      </c>
      <c r="F139">
        <v>48.32</v>
      </c>
      <c r="G139">
        <v>5.77</v>
      </c>
      <c r="H139" t="s">
        <v>2380</v>
      </c>
      <c r="I139" t="s">
        <v>2380</v>
      </c>
      <c r="J139" t="s">
        <v>2380</v>
      </c>
      <c r="K139" t="s">
        <v>2381</v>
      </c>
      <c r="L139" t="s">
        <v>2382</v>
      </c>
      <c r="M139" s="25" t="str">
        <f t="shared" si="2"/>
        <v>yes</v>
      </c>
    </row>
    <row r="140" spans="5:13" x14ac:dyDescent="0.35">
      <c r="E140" t="s">
        <v>2241</v>
      </c>
      <c r="F140">
        <v>44.86</v>
      </c>
      <c r="G140">
        <v>4.38</v>
      </c>
      <c r="H140" t="s">
        <v>2382</v>
      </c>
      <c r="I140" t="s">
        <v>2380</v>
      </c>
      <c r="J140" t="s">
        <v>2380</v>
      </c>
      <c r="K140" t="s">
        <v>2381</v>
      </c>
      <c r="L140" t="s">
        <v>2382</v>
      </c>
      <c r="M140" s="25" t="str">
        <f t="shared" si="2"/>
        <v>yes</v>
      </c>
    </row>
    <row r="141" spans="5:13" x14ac:dyDescent="0.35">
      <c r="E141" t="s">
        <v>2240</v>
      </c>
      <c r="F141">
        <v>52.15</v>
      </c>
      <c r="G141">
        <v>5.65</v>
      </c>
      <c r="H141" t="s">
        <v>2380</v>
      </c>
      <c r="I141" t="s">
        <v>2380</v>
      </c>
      <c r="J141" t="s">
        <v>2380</v>
      </c>
      <c r="K141">
        <v>1</v>
      </c>
      <c r="L141" t="s">
        <v>2382</v>
      </c>
      <c r="M141" s="25" t="str">
        <f t="shared" si="2"/>
        <v>yes</v>
      </c>
    </row>
    <row r="142" spans="5:13" x14ac:dyDescent="0.35">
      <c r="E142" t="s">
        <v>2239</v>
      </c>
      <c r="F142">
        <v>41.12</v>
      </c>
      <c r="G142">
        <v>7.54</v>
      </c>
      <c r="H142" t="s">
        <v>2382</v>
      </c>
      <c r="I142" t="s">
        <v>2380</v>
      </c>
      <c r="J142" t="s">
        <v>2380</v>
      </c>
      <c r="K142" t="s">
        <v>2381</v>
      </c>
      <c r="L142" t="s">
        <v>2382</v>
      </c>
      <c r="M142" s="25" t="str">
        <f t="shared" si="2"/>
        <v>yes</v>
      </c>
    </row>
    <row r="143" spans="5:13" x14ac:dyDescent="0.35">
      <c r="E143" t="s">
        <v>2238</v>
      </c>
      <c r="F143">
        <v>38.39</v>
      </c>
      <c r="G143">
        <v>5.1100000000000003</v>
      </c>
      <c r="H143" t="s">
        <v>2382</v>
      </c>
      <c r="I143" t="s">
        <v>2380</v>
      </c>
      <c r="J143" t="s">
        <v>2380</v>
      </c>
      <c r="K143">
        <v>1</v>
      </c>
      <c r="L143" t="s">
        <v>2382</v>
      </c>
      <c r="M143" s="25" t="str">
        <f t="shared" si="2"/>
        <v>yes</v>
      </c>
    </row>
    <row r="144" spans="5:13" x14ac:dyDescent="0.35">
      <c r="E144" t="s">
        <v>2237</v>
      </c>
      <c r="F144">
        <v>46.85</v>
      </c>
      <c r="G144">
        <v>4.25</v>
      </c>
      <c r="H144" t="s">
        <v>2380</v>
      </c>
      <c r="I144" t="s">
        <v>2380</v>
      </c>
      <c r="J144" t="s">
        <v>2383</v>
      </c>
      <c r="K144">
        <v>1</v>
      </c>
      <c r="L144" t="s">
        <v>2382</v>
      </c>
      <c r="M144" s="25" t="str">
        <f t="shared" si="2"/>
        <v>yes</v>
      </c>
    </row>
    <row r="145" spans="5:13" x14ac:dyDescent="0.35">
      <c r="E145" t="s">
        <v>2236</v>
      </c>
      <c r="F145">
        <v>42.24</v>
      </c>
      <c r="G145">
        <v>5.55</v>
      </c>
      <c r="H145" t="s">
        <v>2380</v>
      </c>
      <c r="I145" t="s">
        <v>2382</v>
      </c>
      <c r="J145" t="s">
        <v>2380</v>
      </c>
      <c r="K145">
        <v>1</v>
      </c>
      <c r="L145" t="s">
        <v>2382</v>
      </c>
      <c r="M145" s="25" t="str">
        <f t="shared" si="2"/>
        <v>yes</v>
      </c>
    </row>
    <row r="146" spans="5:13" x14ac:dyDescent="0.35">
      <c r="E146" t="s">
        <v>2235</v>
      </c>
      <c r="F146">
        <v>34.39</v>
      </c>
      <c r="G146">
        <v>5.78</v>
      </c>
      <c r="H146" t="s">
        <v>2380</v>
      </c>
      <c r="I146" t="s">
        <v>2380</v>
      </c>
      <c r="J146" t="s">
        <v>2380</v>
      </c>
      <c r="K146" t="s">
        <v>2381</v>
      </c>
      <c r="L146" t="s">
        <v>2382</v>
      </c>
      <c r="M146" s="25" t="str">
        <f t="shared" si="2"/>
        <v>yes</v>
      </c>
    </row>
    <row r="147" spans="5:13" x14ac:dyDescent="0.35">
      <c r="E147" t="s">
        <v>2234</v>
      </c>
      <c r="F147">
        <v>42.89</v>
      </c>
      <c r="G147">
        <v>5.28</v>
      </c>
      <c r="H147" t="s">
        <v>2382</v>
      </c>
      <c r="I147" t="s">
        <v>2380</v>
      </c>
      <c r="J147" t="s">
        <v>2380</v>
      </c>
      <c r="K147" t="s">
        <v>2381</v>
      </c>
      <c r="L147" t="s">
        <v>2382</v>
      </c>
      <c r="M147" s="25" t="str">
        <f t="shared" si="2"/>
        <v>yes</v>
      </c>
    </row>
    <row r="148" spans="5:13" x14ac:dyDescent="0.35">
      <c r="E148" t="s">
        <v>2233</v>
      </c>
      <c r="F148">
        <v>36.299999999999997</v>
      </c>
      <c r="G148">
        <v>5.39</v>
      </c>
      <c r="H148" t="s">
        <v>2380</v>
      </c>
      <c r="I148" t="s">
        <v>2380</v>
      </c>
      <c r="J148" t="s">
        <v>2380</v>
      </c>
      <c r="K148" t="s">
        <v>2381</v>
      </c>
      <c r="L148" t="s">
        <v>2382</v>
      </c>
      <c r="M148" s="25" t="str">
        <f t="shared" si="2"/>
        <v>yes</v>
      </c>
    </row>
    <row r="149" spans="5:13" x14ac:dyDescent="0.35">
      <c r="E149" t="s">
        <v>2232</v>
      </c>
      <c r="F149">
        <v>35.200000000000003</v>
      </c>
      <c r="G149">
        <v>8.01</v>
      </c>
      <c r="H149" t="s">
        <v>2382</v>
      </c>
      <c r="I149" t="s">
        <v>2380</v>
      </c>
      <c r="J149" t="s">
        <v>2380</v>
      </c>
      <c r="K149">
        <v>1</v>
      </c>
      <c r="L149" t="s">
        <v>2382</v>
      </c>
      <c r="M149" s="25" t="str">
        <f t="shared" si="2"/>
        <v>yes</v>
      </c>
    </row>
    <row r="150" spans="5:13" x14ac:dyDescent="0.35">
      <c r="E150" t="s">
        <v>2231</v>
      </c>
      <c r="F150">
        <v>53.62</v>
      </c>
      <c r="G150">
        <v>5.21</v>
      </c>
      <c r="H150" t="s">
        <v>2380</v>
      </c>
      <c r="I150" t="s">
        <v>2380</v>
      </c>
      <c r="J150" t="s">
        <v>2380</v>
      </c>
      <c r="K150" t="s">
        <v>2381</v>
      </c>
      <c r="L150" t="s">
        <v>2382</v>
      </c>
      <c r="M150" s="25" t="str">
        <f t="shared" si="2"/>
        <v>yes</v>
      </c>
    </row>
    <row r="151" spans="5:13" x14ac:dyDescent="0.35">
      <c r="E151" t="s">
        <v>2230</v>
      </c>
      <c r="F151">
        <v>36.67</v>
      </c>
      <c r="G151">
        <v>6.27</v>
      </c>
      <c r="H151" t="s">
        <v>2380</v>
      </c>
      <c r="I151" t="s">
        <v>2380</v>
      </c>
      <c r="J151" t="s">
        <v>2380</v>
      </c>
      <c r="K151" t="s">
        <v>2381</v>
      </c>
      <c r="L151" t="s">
        <v>2382</v>
      </c>
      <c r="M151" s="25" t="str">
        <f t="shared" si="2"/>
        <v>yes</v>
      </c>
    </row>
    <row r="152" spans="5:13" x14ac:dyDescent="0.35">
      <c r="E152" t="s">
        <v>2229</v>
      </c>
      <c r="F152">
        <v>33.4</v>
      </c>
      <c r="G152">
        <v>10.73</v>
      </c>
      <c r="H152" t="s">
        <v>2382</v>
      </c>
      <c r="I152" t="s">
        <v>2380</v>
      </c>
      <c r="J152" t="s">
        <v>2380</v>
      </c>
      <c r="K152">
        <v>1</v>
      </c>
      <c r="L152" t="s">
        <v>2382</v>
      </c>
      <c r="M152" s="25" t="str">
        <f t="shared" si="2"/>
        <v>yes</v>
      </c>
    </row>
    <row r="153" spans="5:13" x14ac:dyDescent="0.35">
      <c r="E153" t="s">
        <v>2228</v>
      </c>
      <c r="F153">
        <v>42.71</v>
      </c>
      <c r="G153">
        <v>10.52</v>
      </c>
      <c r="H153" t="s">
        <v>2380</v>
      </c>
      <c r="I153" t="s">
        <v>2380</v>
      </c>
      <c r="J153" t="s">
        <v>2380</v>
      </c>
      <c r="K153" t="s">
        <v>2381</v>
      </c>
      <c r="L153" t="s">
        <v>2382</v>
      </c>
      <c r="M153" s="25" t="str">
        <f t="shared" si="2"/>
        <v>yes</v>
      </c>
    </row>
    <row r="154" spans="5:13" x14ac:dyDescent="0.35">
      <c r="E154" t="s">
        <v>2227</v>
      </c>
      <c r="F154">
        <v>41.52</v>
      </c>
      <c r="G154">
        <v>11.82</v>
      </c>
      <c r="H154" t="s">
        <v>2382</v>
      </c>
      <c r="I154" t="s">
        <v>2380</v>
      </c>
      <c r="J154" t="s">
        <v>2380</v>
      </c>
      <c r="K154">
        <v>2</v>
      </c>
      <c r="L154" t="s">
        <v>2382</v>
      </c>
      <c r="M154" s="25" t="str">
        <f t="shared" si="2"/>
        <v>yes</v>
      </c>
    </row>
    <row r="155" spans="5:13" x14ac:dyDescent="0.35">
      <c r="E155" t="s">
        <v>2226</v>
      </c>
      <c r="F155">
        <v>39.4</v>
      </c>
      <c r="G155">
        <v>6.76</v>
      </c>
      <c r="H155" t="s">
        <v>2380</v>
      </c>
      <c r="I155" t="s">
        <v>2380</v>
      </c>
      <c r="J155" t="s">
        <v>2380</v>
      </c>
      <c r="K155" t="s">
        <v>2381</v>
      </c>
      <c r="L155" t="s">
        <v>2382</v>
      </c>
      <c r="M155" s="25" t="str">
        <f t="shared" si="2"/>
        <v>yes</v>
      </c>
    </row>
    <row r="156" spans="5:13" x14ac:dyDescent="0.35">
      <c r="E156" t="s">
        <v>2225</v>
      </c>
      <c r="F156">
        <v>46.45</v>
      </c>
      <c r="G156">
        <v>5.62</v>
      </c>
      <c r="H156" t="s">
        <v>2380</v>
      </c>
      <c r="I156" t="s">
        <v>2380</v>
      </c>
      <c r="J156" t="s">
        <v>2380</v>
      </c>
      <c r="K156" t="s">
        <v>2381</v>
      </c>
      <c r="L156" t="s">
        <v>2382</v>
      </c>
      <c r="M156" s="25" t="str">
        <f t="shared" si="2"/>
        <v>yes</v>
      </c>
    </row>
    <row r="157" spans="5:13" x14ac:dyDescent="0.35">
      <c r="E157" t="s">
        <v>2224</v>
      </c>
      <c r="F157">
        <v>35.75</v>
      </c>
      <c r="G157">
        <v>4.1900000000000004</v>
      </c>
      <c r="H157" t="s">
        <v>2380</v>
      </c>
      <c r="I157" t="s">
        <v>2380</v>
      </c>
      <c r="J157" t="s">
        <v>2380</v>
      </c>
      <c r="K157" t="s">
        <v>2381</v>
      </c>
      <c r="L157" t="s">
        <v>2382</v>
      </c>
      <c r="M157" s="25" t="str">
        <f t="shared" si="2"/>
        <v>yes</v>
      </c>
    </row>
    <row r="158" spans="5:13" x14ac:dyDescent="0.35">
      <c r="E158" t="s">
        <v>2223</v>
      </c>
      <c r="F158">
        <v>26.07</v>
      </c>
      <c r="G158">
        <v>5.32</v>
      </c>
      <c r="H158" t="s">
        <v>2380</v>
      </c>
      <c r="I158" t="s">
        <v>2380</v>
      </c>
      <c r="J158" t="s">
        <v>2380</v>
      </c>
      <c r="K158" t="s">
        <v>2381</v>
      </c>
      <c r="L158" t="s">
        <v>2382</v>
      </c>
      <c r="M158" s="25" t="str">
        <f t="shared" si="2"/>
        <v>yes</v>
      </c>
    </row>
    <row r="159" spans="5:13" x14ac:dyDescent="0.35">
      <c r="E159" t="s">
        <v>2222</v>
      </c>
      <c r="F159">
        <v>36.54</v>
      </c>
      <c r="G159">
        <v>4.46</v>
      </c>
      <c r="H159" t="s">
        <v>2382</v>
      </c>
      <c r="I159" t="s">
        <v>2380</v>
      </c>
      <c r="J159" t="s">
        <v>2380</v>
      </c>
      <c r="K159">
        <v>1</v>
      </c>
      <c r="L159" t="s">
        <v>2382</v>
      </c>
      <c r="M159" s="25" t="str">
        <f t="shared" si="2"/>
        <v>yes</v>
      </c>
    </row>
    <row r="160" spans="5:13" x14ac:dyDescent="0.35">
      <c r="E160" t="s">
        <v>2221</v>
      </c>
      <c r="F160">
        <v>51.64</v>
      </c>
      <c r="G160">
        <v>5.65</v>
      </c>
      <c r="H160" t="s">
        <v>2380</v>
      </c>
      <c r="I160" t="s">
        <v>2380</v>
      </c>
      <c r="J160" t="s">
        <v>2380</v>
      </c>
      <c r="K160" t="s">
        <v>2381</v>
      </c>
      <c r="L160" t="s">
        <v>2382</v>
      </c>
      <c r="M160" s="25" t="str">
        <f t="shared" si="2"/>
        <v>yes</v>
      </c>
    </row>
    <row r="161" spans="5:13" x14ac:dyDescent="0.35">
      <c r="E161" t="s">
        <v>2220</v>
      </c>
      <c r="F161">
        <v>42.83</v>
      </c>
      <c r="G161">
        <v>6.04</v>
      </c>
      <c r="H161" t="s">
        <v>2380</v>
      </c>
      <c r="I161" t="s">
        <v>2380</v>
      </c>
      <c r="J161" t="s">
        <v>2380</v>
      </c>
      <c r="K161">
        <v>2</v>
      </c>
      <c r="L161" t="s">
        <v>2382</v>
      </c>
      <c r="M161" s="25" t="str">
        <f t="shared" si="2"/>
        <v>yes</v>
      </c>
    </row>
    <row r="162" spans="5:13" x14ac:dyDescent="0.35">
      <c r="E162" t="s">
        <v>2219</v>
      </c>
      <c r="F162">
        <v>40.15</v>
      </c>
      <c r="G162">
        <v>5.76</v>
      </c>
      <c r="H162" t="s">
        <v>2380</v>
      </c>
      <c r="I162" t="s">
        <v>2380</v>
      </c>
      <c r="J162" t="s">
        <v>2380</v>
      </c>
      <c r="K162">
        <v>1</v>
      </c>
      <c r="L162" t="s">
        <v>2382</v>
      </c>
      <c r="M162" s="25" t="str">
        <f t="shared" si="2"/>
        <v>yes</v>
      </c>
    </row>
    <row r="163" spans="5:13" x14ac:dyDescent="0.35">
      <c r="E163" t="s">
        <v>2218</v>
      </c>
      <c r="F163">
        <v>27.8</v>
      </c>
      <c r="G163">
        <v>4.3600000000000003</v>
      </c>
      <c r="H163" t="s">
        <v>2380</v>
      </c>
      <c r="I163" t="s">
        <v>2380</v>
      </c>
      <c r="J163" t="s">
        <v>2383</v>
      </c>
      <c r="K163">
        <v>1</v>
      </c>
      <c r="L163" t="s">
        <v>2382</v>
      </c>
      <c r="M163" s="25" t="str">
        <f t="shared" si="2"/>
        <v>yes</v>
      </c>
    </row>
    <row r="164" spans="5:13" x14ac:dyDescent="0.35">
      <c r="E164" t="s">
        <v>2217</v>
      </c>
      <c r="F164">
        <v>45.81</v>
      </c>
      <c r="G164">
        <v>4.76</v>
      </c>
      <c r="H164" t="s">
        <v>2382</v>
      </c>
      <c r="I164" t="s">
        <v>2380</v>
      </c>
      <c r="J164" t="s">
        <v>2383</v>
      </c>
      <c r="K164">
        <v>1</v>
      </c>
      <c r="L164" t="s">
        <v>2382</v>
      </c>
      <c r="M164" s="25" t="str">
        <f t="shared" si="2"/>
        <v>yes</v>
      </c>
    </row>
    <row r="165" spans="5:13" x14ac:dyDescent="0.35">
      <c r="E165" t="s">
        <v>2216</v>
      </c>
      <c r="F165">
        <v>34.43</v>
      </c>
      <c r="G165">
        <v>10.82</v>
      </c>
      <c r="H165" t="s">
        <v>2382</v>
      </c>
      <c r="I165" t="s">
        <v>2380</v>
      </c>
      <c r="J165" t="s">
        <v>2380</v>
      </c>
      <c r="K165">
        <v>1</v>
      </c>
      <c r="L165" t="s">
        <v>2382</v>
      </c>
      <c r="M165" s="25" t="str">
        <f t="shared" si="2"/>
        <v>yes</v>
      </c>
    </row>
    <row r="166" spans="5:13" x14ac:dyDescent="0.35">
      <c r="E166" t="s">
        <v>2215</v>
      </c>
      <c r="F166">
        <v>41.33</v>
      </c>
      <c r="G166">
        <v>4.01</v>
      </c>
      <c r="H166" t="s">
        <v>2382</v>
      </c>
      <c r="I166" t="s">
        <v>2380</v>
      </c>
      <c r="J166" t="s">
        <v>2380</v>
      </c>
      <c r="K166" t="s">
        <v>2381</v>
      </c>
      <c r="L166" t="s">
        <v>2382</v>
      </c>
      <c r="M166" s="25" t="str">
        <f t="shared" si="2"/>
        <v>yes</v>
      </c>
    </row>
    <row r="167" spans="5:13" x14ac:dyDescent="0.35">
      <c r="E167" t="s">
        <v>2214</v>
      </c>
      <c r="F167">
        <v>31.92</v>
      </c>
      <c r="G167">
        <v>5.12</v>
      </c>
      <c r="H167" t="s">
        <v>2382</v>
      </c>
      <c r="I167" t="s">
        <v>2380</v>
      </c>
      <c r="J167" t="s">
        <v>2380</v>
      </c>
      <c r="K167">
        <v>1</v>
      </c>
      <c r="L167" t="s">
        <v>2382</v>
      </c>
      <c r="M167" s="25" t="str">
        <f t="shared" si="2"/>
        <v>yes</v>
      </c>
    </row>
    <row r="168" spans="5:13" x14ac:dyDescent="0.35">
      <c r="E168" t="s">
        <v>2213</v>
      </c>
      <c r="F168">
        <v>39.799999999999997</v>
      </c>
      <c r="G168">
        <v>10.54</v>
      </c>
      <c r="H168" t="s">
        <v>2382</v>
      </c>
      <c r="I168" t="s">
        <v>2380</v>
      </c>
      <c r="J168" t="s">
        <v>2380</v>
      </c>
      <c r="K168">
        <v>2</v>
      </c>
      <c r="L168" t="s">
        <v>2382</v>
      </c>
      <c r="M168" s="25" t="str">
        <f t="shared" si="2"/>
        <v>yes</v>
      </c>
    </row>
    <row r="169" spans="5:13" x14ac:dyDescent="0.35">
      <c r="E169" t="s">
        <v>2212</v>
      </c>
      <c r="F169">
        <v>42.82</v>
      </c>
      <c r="G169">
        <v>4.21</v>
      </c>
      <c r="H169" t="s">
        <v>2380</v>
      </c>
      <c r="I169" t="s">
        <v>2380</v>
      </c>
      <c r="J169" t="s">
        <v>2380</v>
      </c>
      <c r="K169" t="s">
        <v>2381</v>
      </c>
      <c r="L169" t="s">
        <v>2382</v>
      </c>
      <c r="M169" s="25" t="str">
        <f t="shared" si="2"/>
        <v>yes</v>
      </c>
    </row>
    <row r="170" spans="5:13" x14ac:dyDescent="0.35">
      <c r="E170" t="s">
        <v>2211</v>
      </c>
      <c r="F170">
        <v>33.630000000000003</v>
      </c>
      <c r="G170">
        <v>5.42</v>
      </c>
      <c r="H170" t="s">
        <v>2380</v>
      </c>
      <c r="I170" t="s">
        <v>2380</v>
      </c>
      <c r="J170" t="s">
        <v>2380</v>
      </c>
      <c r="K170" t="s">
        <v>2381</v>
      </c>
      <c r="L170" t="s">
        <v>2382</v>
      </c>
      <c r="M170" s="25" t="str">
        <f t="shared" si="2"/>
        <v>yes</v>
      </c>
    </row>
    <row r="171" spans="5:13" x14ac:dyDescent="0.35">
      <c r="E171" t="s">
        <v>2210</v>
      </c>
      <c r="F171">
        <v>37.07</v>
      </c>
      <c r="G171">
        <v>4.28</v>
      </c>
      <c r="H171" t="s">
        <v>2380</v>
      </c>
      <c r="I171" t="s">
        <v>2382</v>
      </c>
      <c r="J171" t="s">
        <v>2380</v>
      </c>
      <c r="K171">
        <v>1</v>
      </c>
      <c r="L171" t="s">
        <v>2382</v>
      </c>
      <c r="M171" s="25" t="str">
        <f t="shared" si="2"/>
        <v>yes</v>
      </c>
    </row>
    <row r="172" spans="5:13" x14ac:dyDescent="0.35">
      <c r="E172" t="s">
        <v>2209</v>
      </c>
      <c r="F172">
        <v>35.625</v>
      </c>
      <c r="G172">
        <v>8.9</v>
      </c>
      <c r="H172" t="s">
        <v>2380</v>
      </c>
      <c r="I172" t="s">
        <v>2380</v>
      </c>
      <c r="J172" t="s">
        <v>2380</v>
      </c>
      <c r="K172" t="s">
        <v>2381</v>
      </c>
      <c r="L172" t="s">
        <v>2382</v>
      </c>
      <c r="M172" s="25" t="str">
        <f t="shared" si="2"/>
        <v>yes</v>
      </c>
    </row>
    <row r="173" spans="5:13" x14ac:dyDescent="0.35">
      <c r="E173" t="s">
        <v>2208</v>
      </c>
      <c r="F173">
        <v>42.69</v>
      </c>
      <c r="G173">
        <v>4.8899999999999997</v>
      </c>
      <c r="H173" t="s">
        <v>2380</v>
      </c>
      <c r="I173" t="s">
        <v>2380</v>
      </c>
      <c r="J173" t="s">
        <v>2383</v>
      </c>
      <c r="K173">
        <v>1</v>
      </c>
      <c r="L173" t="s">
        <v>2382</v>
      </c>
      <c r="M173" s="25" t="str">
        <f t="shared" si="2"/>
        <v>yes</v>
      </c>
    </row>
    <row r="174" spans="5:13" x14ac:dyDescent="0.35">
      <c r="E174" t="s">
        <v>2207</v>
      </c>
      <c r="F174">
        <v>37.869999999999997</v>
      </c>
      <c r="G174">
        <v>4.29</v>
      </c>
      <c r="H174" t="s">
        <v>2382</v>
      </c>
      <c r="I174" t="s">
        <v>2380</v>
      </c>
      <c r="J174" t="s">
        <v>2383</v>
      </c>
      <c r="K174">
        <v>1</v>
      </c>
      <c r="L174" t="s">
        <v>2382</v>
      </c>
      <c r="M174" s="25" t="str">
        <f t="shared" si="2"/>
        <v>yes</v>
      </c>
    </row>
    <row r="175" spans="5:13" x14ac:dyDescent="0.35">
      <c r="E175" t="s">
        <v>2206</v>
      </c>
      <c r="F175">
        <v>40.61</v>
      </c>
      <c r="G175">
        <v>8</v>
      </c>
      <c r="H175" t="s">
        <v>2382</v>
      </c>
      <c r="I175" t="s">
        <v>2380</v>
      </c>
      <c r="J175" t="s">
        <v>2380</v>
      </c>
      <c r="K175">
        <v>1</v>
      </c>
      <c r="L175" t="s">
        <v>2382</v>
      </c>
      <c r="M175" s="25" t="str">
        <f t="shared" si="2"/>
        <v>yes</v>
      </c>
    </row>
    <row r="176" spans="5:13" x14ac:dyDescent="0.35">
      <c r="E176" t="s">
        <v>2205</v>
      </c>
      <c r="F176">
        <v>30.78</v>
      </c>
      <c r="G176">
        <v>4.67</v>
      </c>
      <c r="H176" t="s">
        <v>2382</v>
      </c>
      <c r="I176" t="s">
        <v>2380</v>
      </c>
      <c r="J176" t="s">
        <v>2380</v>
      </c>
      <c r="K176" t="s">
        <v>2381</v>
      </c>
      <c r="L176" t="s">
        <v>2382</v>
      </c>
      <c r="M176" s="25" t="str">
        <f t="shared" si="2"/>
        <v>yes</v>
      </c>
    </row>
    <row r="177" spans="5:13" x14ac:dyDescent="0.35">
      <c r="E177" t="s">
        <v>2204</v>
      </c>
      <c r="F177">
        <v>49.49</v>
      </c>
      <c r="G177">
        <v>4.5</v>
      </c>
      <c r="H177" t="s">
        <v>2380</v>
      </c>
      <c r="I177" t="s">
        <v>2380</v>
      </c>
      <c r="J177" t="s">
        <v>2380</v>
      </c>
      <c r="K177" t="s">
        <v>2381</v>
      </c>
      <c r="L177" t="s">
        <v>2382</v>
      </c>
      <c r="M177" s="25" t="str">
        <f t="shared" si="2"/>
        <v>yes</v>
      </c>
    </row>
    <row r="178" spans="5:13" x14ac:dyDescent="0.35">
      <c r="E178" t="s">
        <v>2203</v>
      </c>
      <c r="F178">
        <v>37.619999999999997</v>
      </c>
      <c r="G178">
        <v>6.32</v>
      </c>
      <c r="H178" t="s">
        <v>2382</v>
      </c>
      <c r="I178" t="s">
        <v>2382</v>
      </c>
      <c r="J178" t="s">
        <v>2380</v>
      </c>
      <c r="K178">
        <v>2</v>
      </c>
      <c r="L178" t="s">
        <v>2382</v>
      </c>
      <c r="M178" s="25" t="str">
        <f t="shared" si="2"/>
        <v>yes</v>
      </c>
    </row>
    <row r="179" spans="5:13" x14ac:dyDescent="0.35">
      <c r="E179" t="s">
        <v>2202</v>
      </c>
      <c r="F179">
        <v>36.08</v>
      </c>
      <c r="G179">
        <v>6.1</v>
      </c>
      <c r="H179" t="s">
        <v>2382</v>
      </c>
      <c r="I179" t="s">
        <v>2380</v>
      </c>
      <c r="J179" t="s">
        <v>2380</v>
      </c>
      <c r="K179">
        <v>1</v>
      </c>
      <c r="L179" t="s">
        <v>2382</v>
      </c>
      <c r="M179" s="25" t="str">
        <f t="shared" si="2"/>
        <v>yes</v>
      </c>
    </row>
    <row r="180" spans="5:13" x14ac:dyDescent="0.35">
      <c r="E180" t="s">
        <v>2201</v>
      </c>
      <c r="F180">
        <v>33.5</v>
      </c>
      <c r="G180">
        <v>5.4</v>
      </c>
      <c r="H180" t="s">
        <v>2380</v>
      </c>
      <c r="I180" t="s">
        <v>2380</v>
      </c>
      <c r="J180" t="s">
        <v>2380</v>
      </c>
      <c r="K180" t="s">
        <v>2381</v>
      </c>
      <c r="L180" t="s">
        <v>2382</v>
      </c>
      <c r="M180" s="25" t="str">
        <f t="shared" si="2"/>
        <v>yes</v>
      </c>
    </row>
    <row r="181" spans="5:13" x14ac:dyDescent="0.35">
      <c r="E181" t="s">
        <v>2200</v>
      </c>
      <c r="F181">
        <v>47.46</v>
      </c>
      <c r="G181">
        <v>6.24</v>
      </c>
      <c r="H181" t="s">
        <v>2382</v>
      </c>
      <c r="I181" t="s">
        <v>2380</v>
      </c>
      <c r="J181" t="s">
        <v>2380</v>
      </c>
      <c r="K181">
        <v>1</v>
      </c>
      <c r="L181" t="s">
        <v>2382</v>
      </c>
      <c r="M181" s="25" t="str">
        <f t="shared" si="2"/>
        <v>yes</v>
      </c>
    </row>
    <row r="182" spans="5:13" x14ac:dyDescent="0.35">
      <c r="E182" t="s">
        <v>2199</v>
      </c>
      <c r="F182">
        <v>49.24</v>
      </c>
      <c r="G182">
        <v>4.45</v>
      </c>
      <c r="H182" t="s">
        <v>2380</v>
      </c>
      <c r="I182" t="s">
        <v>2380</v>
      </c>
      <c r="J182" t="s">
        <v>2380</v>
      </c>
      <c r="K182" t="s">
        <v>2381</v>
      </c>
      <c r="L182" t="s">
        <v>2382</v>
      </c>
      <c r="M182" s="25" t="str">
        <f t="shared" si="2"/>
        <v>yes</v>
      </c>
    </row>
    <row r="183" spans="5:13" x14ac:dyDescent="0.35">
      <c r="E183" t="s">
        <v>2198</v>
      </c>
      <c r="F183">
        <v>54.4</v>
      </c>
      <c r="G183">
        <v>5.22</v>
      </c>
      <c r="H183" t="s">
        <v>2380</v>
      </c>
      <c r="I183" t="s">
        <v>2380</v>
      </c>
      <c r="J183" t="s">
        <v>2380</v>
      </c>
      <c r="K183">
        <v>1</v>
      </c>
      <c r="L183" t="s">
        <v>2382</v>
      </c>
      <c r="M183" s="25" t="str">
        <f t="shared" si="2"/>
        <v>yes</v>
      </c>
    </row>
    <row r="184" spans="5:13" x14ac:dyDescent="0.35">
      <c r="E184" t="s">
        <v>2197</v>
      </c>
      <c r="F184">
        <v>35.53</v>
      </c>
      <c r="G184">
        <v>4.6100000000000003</v>
      </c>
      <c r="H184" t="s">
        <v>2380</v>
      </c>
      <c r="I184" t="s">
        <v>2380</v>
      </c>
      <c r="J184" t="s">
        <v>2380</v>
      </c>
      <c r="K184">
        <v>1</v>
      </c>
      <c r="L184" t="s">
        <v>2382</v>
      </c>
      <c r="M184" s="25" t="str">
        <f t="shared" si="2"/>
        <v>yes</v>
      </c>
    </row>
    <row r="185" spans="5:13" x14ac:dyDescent="0.35">
      <c r="E185" t="s">
        <v>2196</v>
      </c>
      <c r="F185">
        <v>39.729999999999997</v>
      </c>
      <c r="G185">
        <v>6.24</v>
      </c>
      <c r="H185" t="s">
        <v>2380</v>
      </c>
      <c r="I185" t="s">
        <v>2380</v>
      </c>
      <c r="J185" t="s">
        <v>2380</v>
      </c>
      <c r="K185" t="s">
        <v>2381</v>
      </c>
      <c r="L185" t="s">
        <v>2382</v>
      </c>
      <c r="M185" s="25" t="str">
        <f t="shared" si="2"/>
        <v>yes</v>
      </c>
    </row>
    <row r="186" spans="5:13" x14ac:dyDescent="0.35">
      <c r="E186" t="s">
        <v>2195</v>
      </c>
      <c r="F186">
        <v>35.68</v>
      </c>
      <c r="G186">
        <v>10.039999999999999</v>
      </c>
      <c r="H186" t="s">
        <v>2380</v>
      </c>
      <c r="I186" t="s">
        <v>2380</v>
      </c>
      <c r="J186" t="s">
        <v>2380</v>
      </c>
      <c r="K186" t="s">
        <v>2381</v>
      </c>
      <c r="L186" t="s">
        <v>2382</v>
      </c>
      <c r="M186" s="25" t="str">
        <f t="shared" si="2"/>
        <v>yes</v>
      </c>
    </row>
    <row r="187" spans="5:13" x14ac:dyDescent="0.35">
      <c r="E187" t="s">
        <v>2194</v>
      </c>
      <c r="F187">
        <v>48.86</v>
      </c>
      <c r="G187">
        <v>6.09</v>
      </c>
      <c r="H187" t="s">
        <v>2380</v>
      </c>
      <c r="I187" t="s">
        <v>2380</v>
      </c>
      <c r="J187" t="s">
        <v>2380</v>
      </c>
      <c r="K187" t="s">
        <v>2381</v>
      </c>
      <c r="L187" t="s">
        <v>2382</v>
      </c>
      <c r="M187" s="25" t="str">
        <f t="shared" si="2"/>
        <v>yes</v>
      </c>
    </row>
    <row r="188" spans="5:13" x14ac:dyDescent="0.35">
      <c r="E188" t="s">
        <v>2193</v>
      </c>
      <c r="F188">
        <v>34.799999999999997</v>
      </c>
      <c r="G188">
        <v>11.4</v>
      </c>
      <c r="H188" t="s">
        <v>2382</v>
      </c>
      <c r="I188" t="s">
        <v>2380</v>
      </c>
      <c r="J188" t="s">
        <v>2383</v>
      </c>
      <c r="K188">
        <v>1</v>
      </c>
      <c r="L188" t="s">
        <v>2380</v>
      </c>
      <c r="M188" s="25" t="str">
        <f t="shared" si="2"/>
        <v>No</v>
      </c>
    </row>
    <row r="189" spans="5:13" x14ac:dyDescent="0.35">
      <c r="E189" t="s">
        <v>2192</v>
      </c>
      <c r="F189">
        <v>32.49</v>
      </c>
      <c r="G189">
        <v>4.29</v>
      </c>
      <c r="H189" t="s">
        <v>2380</v>
      </c>
      <c r="I189" t="s">
        <v>2380</v>
      </c>
      <c r="J189" t="s">
        <v>2383</v>
      </c>
      <c r="K189">
        <v>1</v>
      </c>
      <c r="L189" t="s">
        <v>2382</v>
      </c>
      <c r="M189" s="25" t="str">
        <f t="shared" si="2"/>
        <v>yes</v>
      </c>
    </row>
    <row r="190" spans="5:13" x14ac:dyDescent="0.35">
      <c r="E190" t="s">
        <v>2191</v>
      </c>
      <c r="F190">
        <v>39</v>
      </c>
      <c r="G190">
        <v>5.7</v>
      </c>
      <c r="H190" t="s">
        <v>2380</v>
      </c>
      <c r="I190" t="s">
        <v>2380</v>
      </c>
      <c r="J190" t="s">
        <v>2380</v>
      </c>
      <c r="K190">
        <v>2</v>
      </c>
      <c r="L190" t="s">
        <v>2382</v>
      </c>
      <c r="M190" s="25" t="str">
        <f t="shared" si="2"/>
        <v>yes</v>
      </c>
    </row>
    <row r="191" spans="5:13" x14ac:dyDescent="0.35">
      <c r="E191" t="s">
        <v>2190</v>
      </c>
      <c r="F191">
        <v>35.299999999999997</v>
      </c>
      <c r="G191">
        <v>6.09</v>
      </c>
      <c r="H191" t="s">
        <v>2380</v>
      </c>
      <c r="I191" t="s">
        <v>2380</v>
      </c>
      <c r="J191" t="s">
        <v>2380</v>
      </c>
      <c r="K191">
        <v>1</v>
      </c>
      <c r="L191" t="s">
        <v>2382</v>
      </c>
      <c r="M191" s="25" t="str">
        <f t="shared" si="2"/>
        <v>yes</v>
      </c>
    </row>
    <row r="192" spans="5:13" x14ac:dyDescent="0.35">
      <c r="E192" t="s">
        <v>2189</v>
      </c>
      <c r="F192">
        <v>33.42</v>
      </c>
      <c r="G192">
        <v>10.67</v>
      </c>
      <c r="H192" t="s">
        <v>2380</v>
      </c>
      <c r="I192" t="s">
        <v>2380</v>
      </c>
      <c r="J192" t="s">
        <v>2380</v>
      </c>
      <c r="K192" t="s">
        <v>2381</v>
      </c>
      <c r="L192" t="s">
        <v>2382</v>
      </c>
      <c r="M192" s="25" t="str">
        <f t="shared" si="2"/>
        <v>yes</v>
      </c>
    </row>
    <row r="193" spans="5:13" x14ac:dyDescent="0.35">
      <c r="E193" t="s">
        <v>2188</v>
      </c>
      <c r="F193">
        <v>37.18</v>
      </c>
      <c r="G193">
        <v>6.75</v>
      </c>
      <c r="H193" t="s">
        <v>2382</v>
      </c>
      <c r="I193" t="s">
        <v>2380</v>
      </c>
      <c r="J193" t="s">
        <v>2380</v>
      </c>
      <c r="K193">
        <v>2</v>
      </c>
      <c r="L193" t="s">
        <v>2382</v>
      </c>
      <c r="M193" s="25" t="str">
        <f t="shared" si="2"/>
        <v>yes</v>
      </c>
    </row>
    <row r="194" spans="5:13" x14ac:dyDescent="0.35">
      <c r="E194" t="s">
        <v>2187</v>
      </c>
      <c r="F194">
        <v>33.33</v>
      </c>
      <c r="G194">
        <v>9.26</v>
      </c>
      <c r="H194" t="s">
        <v>2382</v>
      </c>
      <c r="I194" t="s">
        <v>2380</v>
      </c>
      <c r="J194" t="s">
        <v>2380</v>
      </c>
      <c r="K194">
        <v>2</v>
      </c>
      <c r="L194" t="s">
        <v>2380</v>
      </c>
      <c r="M194" s="25" t="str">
        <f t="shared" si="2"/>
        <v>No</v>
      </c>
    </row>
    <row r="195" spans="5:13" x14ac:dyDescent="0.35">
      <c r="E195" t="s">
        <v>2186</v>
      </c>
      <c r="F195">
        <v>53.21</v>
      </c>
      <c r="G195">
        <v>4.2699999999999996</v>
      </c>
      <c r="H195" t="s">
        <v>2380</v>
      </c>
      <c r="I195" t="s">
        <v>2380</v>
      </c>
      <c r="J195" t="s">
        <v>2380</v>
      </c>
      <c r="K195">
        <v>1</v>
      </c>
      <c r="L195" t="s">
        <v>2382</v>
      </c>
      <c r="M195" s="25" t="str">
        <f t="shared" si="2"/>
        <v>yes</v>
      </c>
    </row>
    <row r="196" spans="5:13" x14ac:dyDescent="0.35">
      <c r="E196" t="s">
        <v>2185</v>
      </c>
      <c r="F196">
        <v>38.729999999999997</v>
      </c>
      <c r="G196">
        <v>11.51</v>
      </c>
      <c r="H196" t="s">
        <v>2380</v>
      </c>
      <c r="I196" t="s">
        <v>2380</v>
      </c>
      <c r="J196" t="s">
        <v>2380</v>
      </c>
      <c r="K196">
        <v>2</v>
      </c>
      <c r="L196" t="s">
        <v>2382</v>
      </c>
      <c r="M196" s="25" t="str">
        <f t="shared" si="2"/>
        <v>yes</v>
      </c>
    </row>
    <row r="197" spans="5:13" x14ac:dyDescent="0.35">
      <c r="E197" t="s">
        <v>2184</v>
      </c>
      <c r="F197">
        <v>29.73</v>
      </c>
      <c r="G197">
        <v>7.22</v>
      </c>
      <c r="H197" t="s">
        <v>2380</v>
      </c>
      <c r="I197" t="s">
        <v>2380</v>
      </c>
      <c r="J197" t="s">
        <v>2380</v>
      </c>
      <c r="K197" t="s">
        <v>2381</v>
      </c>
      <c r="L197" t="s">
        <v>2382</v>
      </c>
      <c r="M197" s="25" t="str">
        <f t="shared" si="2"/>
        <v>yes</v>
      </c>
    </row>
    <row r="198" spans="5:13" x14ac:dyDescent="0.35">
      <c r="E198" t="s">
        <v>2183</v>
      </c>
      <c r="F198">
        <v>34.700000000000003</v>
      </c>
      <c r="G198">
        <v>4.37</v>
      </c>
      <c r="H198" t="s">
        <v>2380</v>
      </c>
      <c r="I198" t="s">
        <v>2380</v>
      </c>
      <c r="J198" t="s">
        <v>2383</v>
      </c>
      <c r="K198">
        <v>1</v>
      </c>
      <c r="L198" t="s">
        <v>2382</v>
      </c>
      <c r="M198" s="25" t="str">
        <f t="shared" si="2"/>
        <v>yes</v>
      </c>
    </row>
    <row r="199" spans="5:13" x14ac:dyDescent="0.35">
      <c r="E199" t="s">
        <v>2182</v>
      </c>
      <c r="F199">
        <v>38.28</v>
      </c>
      <c r="G199">
        <v>11.56</v>
      </c>
      <c r="H199" t="s">
        <v>2382</v>
      </c>
      <c r="I199" t="s">
        <v>2380</v>
      </c>
      <c r="J199" t="s">
        <v>2380</v>
      </c>
      <c r="K199">
        <v>1</v>
      </c>
      <c r="L199" t="s">
        <v>2382</v>
      </c>
      <c r="M199" s="25" t="str">
        <f t="shared" si="2"/>
        <v>yes</v>
      </c>
    </row>
    <row r="200" spans="5:13" x14ac:dyDescent="0.35">
      <c r="E200" t="s">
        <v>2181</v>
      </c>
      <c r="F200">
        <v>33.57</v>
      </c>
      <c r="G200">
        <v>8.82</v>
      </c>
      <c r="H200" t="s">
        <v>2382</v>
      </c>
      <c r="I200" t="s">
        <v>2380</v>
      </c>
      <c r="J200" t="s">
        <v>2380</v>
      </c>
      <c r="K200" t="s">
        <v>2381</v>
      </c>
      <c r="L200" t="s">
        <v>2382</v>
      </c>
      <c r="M200" s="25" t="str">
        <f t="shared" si="2"/>
        <v>yes</v>
      </c>
    </row>
    <row r="201" spans="5:13" x14ac:dyDescent="0.35">
      <c r="E201" t="s">
        <v>2180</v>
      </c>
      <c r="F201">
        <v>52.06</v>
      </c>
      <c r="G201">
        <v>4.6900000000000004</v>
      </c>
      <c r="H201" t="s">
        <v>2380</v>
      </c>
      <c r="I201" t="s">
        <v>2380</v>
      </c>
      <c r="J201" t="s">
        <v>2380</v>
      </c>
      <c r="K201">
        <v>1</v>
      </c>
      <c r="L201" t="s">
        <v>2382</v>
      </c>
      <c r="M201" s="25" t="str">
        <f t="shared" si="2"/>
        <v>yes</v>
      </c>
    </row>
    <row r="202" spans="5:13" x14ac:dyDescent="0.35">
      <c r="E202" t="s">
        <v>2179</v>
      </c>
      <c r="F202">
        <v>38.17</v>
      </c>
      <c r="G202">
        <v>4.53</v>
      </c>
      <c r="H202" t="s">
        <v>2380</v>
      </c>
      <c r="I202" t="s">
        <v>2382</v>
      </c>
      <c r="J202" t="s">
        <v>2380</v>
      </c>
      <c r="K202">
        <v>1</v>
      </c>
      <c r="L202" t="s">
        <v>2382</v>
      </c>
      <c r="M202" s="25" t="str">
        <f t="shared" ref="M202:M265" si="3">IF(L202="?",$B$12,L202)</f>
        <v>yes</v>
      </c>
    </row>
    <row r="203" spans="5:13" x14ac:dyDescent="0.35">
      <c r="E203" t="s">
        <v>2178</v>
      </c>
      <c r="F203">
        <v>36.954999999999998</v>
      </c>
      <c r="G203">
        <v>5.84</v>
      </c>
      <c r="H203" t="s">
        <v>2380</v>
      </c>
      <c r="I203" t="s">
        <v>2380</v>
      </c>
      <c r="J203" t="s">
        <v>2383</v>
      </c>
      <c r="K203">
        <v>1</v>
      </c>
      <c r="L203" t="s">
        <v>2382</v>
      </c>
      <c r="M203" s="25" t="str">
        <f t="shared" si="3"/>
        <v>yes</v>
      </c>
    </row>
    <row r="204" spans="5:13" x14ac:dyDescent="0.35">
      <c r="E204" t="s">
        <v>2177</v>
      </c>
      <c r="F204">
        <v>34.4</v>
      </c>
      <c r="G204">
        <v>4.9000000000000004</v>
      </c>
      <c r="H204" t="s">
        <v>2380</v>
      </c>
      <c r="I204" t="s">
        <v>2380</v>
      </c>
      <c r="J204" t="s">
        <v>2383</v>
      </c>
      <c r="K204">
        <v>1</v>
      </c>
      <c r="L204" t="s">
        <v>2382</v>
      </c>
      <c r="M204" s="25" t="str">
        <f t="shared" si="3"/>
        <v>yes</v>
      </c>
    </row>
    <row r="205" spans="5:13" x14ac:dyDescent="0.35">
      <c r="E205" t="s">
        <v>2176</v>
      </c>
      <c r="F205">
        <v>31.73</v>
      </c>
      <c r="G205">
        <v>4.3</v>
      </c>
      <c r="H205" t="s">
        <v>2380</v>
      </c>
      <c r="I205" t="s">
        <v>2380</v>
      </c>
      <c r="J205" t="s">
        <v>2380</v>
      </c>
      <c r="K205" t="s">
        <v>2381</v>
      </c>
      <c r="L205" t="s">
        <v>2382</v>
      </c>
      <c r="M205" s="25" t="str">
        <f t="shared" si="3"/>
        <v>yes</v>
      </c>
    </row>
    <row r="206" spans="5:13" x14ac:dyDescent="0.35">
      <c r="E206" t="s">
        <v>2175</v>
      </c>
      <c r="F206">
        <v>36.64</v>
      </c>
      <c r="G206">
        <v>11.34</v>
      </c>
      <c r="H206" t="s">
        <v>2380</v>
      </c>
      <c r="I206" t="s">
        <v>2380</v>
      </c>
      <c r="J206" t="s">
        <v>2380</v>
      </c>
      <c r="K206" t="s">
        <v>2381</v>
      </c>
      <c r="L206" t="s">
        <v>2382</v>
      </c>
      <c r="M206" s="25" t="str">
        <f t="shared" si="3"/>
        <v>yes</v>
      </c>
    </row>
    <row r="207" spans="5:13" x14ac:dyDescent="0.35">
      <c r="E207" t="s">
        <v>2174</v>
      </c>
      <c r="F207">
        <v>36.85</v>
      </c>
      <c r="G207">
        <v>5.88</v>
      </c>
      <c r="H207" t="s">
        <v>2380</v>
      </c>
      <c r="I207" t="s">
        <v>2382</v>
      </c>
      <c r="J207" t="s">
        <v>2380</v>
      </c>
      <c r="K207">
        <v>1</v>
      </c>
      <c r="L207" t="s">
        <v>2382</v>
      </c>
      <c r="M207" s="25" t="str">
        <f t="shared" si="3"/>
        <v>yes</v>
      </c>
    </row>
    <row r="208" spans="5:13" x14ac:dyDescent="0.35">
      <c r="E208" t="s">
        <v>2173</v>
      </c>
      <c r="F208">
        <v>33.33</v>
      </c>
      <c r="G208">
        <v>5.01</v>
      </c>
      <c r="H208" t="s">
        <v>2382</v>
      </c>
      <c r="I208" t="s">
        <v>2380</v>
      </c>
      <c r="J208" t="s">
        <v>2383</v>
      </c>
      <c r="K208">
        <v>1</v>
      </c>
      <c r="L208" t="s">
        <v>2382</v>
      </c>
      <c r="M208" s="25" t="str">
        <f t="shared" si="3"/>
        <v>yes</v>
      </c>
    </row>
    <row r="209" spans="5:13" x14ac:dyDescent="0.35">
      <c r="E209" t="s">
        <v>2172</v>
      </c>
      <c r="F209">
        <v>39.14</v>
      </c>
      <c r="G209">
        <v>4.4000000000000004</v>
      </c>
      <c r="H209" t="s">
        <v>2380</v>
      </c>
      <c r="I209" t="s">
        <v>2380</v>
      </c>
      <c r="J209" t="s">
        <v>2383</v>
      </c>
      <c r="K209">
        <v>1</v>
      </c>
      <c r="L209" t="s">
        <v>2382</v>
      </c>
      <c r="M209" s="25" t="str">
        <f t="shared" si="3"/>
        <v>yes</v>
      </c>
    </row>
    <row r="210" spans="5:13" x14ac:dyDescent="0.35">
      <c r="E210" t="s">
        <v>2171</v>
      </c>
      <c r="F210">
        <v>32.9</v>
      </c>
      <c r="G210">
        <v>6.26</v>
      </c>
      <c r="H210" t="s">
        <v>2382</v>
      </c>
      <c r="I210" t="s">
        <v>2380</v>
      </c>
      <c r="J210" t="s">
        <v>2380</v>
      </c>
      <c r="K210" t="s">
        <v>2381</v>
      </c>
      <c r="L210" t="s">
        <v>2382</v>
      </c>
      <c r="M210" s="25" t="str">
        <f t="shared" si="3"/>
        <v>yes</v>
      </c>
    </row>
    <row r="211" spans="5:13" x14ac:dyDescent="0.35">
      <c r="E211" t="s">
        <v>2170</v>
      </c>
      <c r="F211">
        <v>29.78</v>
      </c>
      <c r="G211">
        <v>10.27</v>
      </c>
      <c r="H211" t="s">
        <v>2382</v>
      </c>
      <c r="I211" t="s">
        <v>2380</v>
      </c>
      <c r="J211" t="s">
        <v>2383</v>
      </c>
      <c r="K211">
        <v>1</v>
      </c>
      <c r="L211" t="s">
        <v>2382</v>
      </c>
      <c r="M211" s="25" t="str">
        <f t="shared" si="3"/>
        <v>yes</v>
      </c>
    </row>
    <row r="212" spans="5:13" x14ac:dyDescent="0.35">
      <c r="E212" t="s">
        <v>2169</v>
      </c>
      <c r="F212">
        <v>32.78</v>
      </c>
      <c r="G212">
        <v>5.27</v>
      </c>
      <c r="H212" t="s">
        <v>2380</v>
      </c>
      <c r="I212" t="s">
        <v>2380</v>
      </c>
      <c r="J212" t="s">
        <v>2380</v>
      </c>
      <c r="K212" t="s">
        <v>2381</v>
      </c>
      <c r="L212" t="s">
        <v>2382</v>
      </c>
      <c r="M212" s="25" t="str">
        <f t="shared" si="3"/>
        <v>yes</v>
      </c>
    </row>
    <row r="213" spans="5:13" x14ac:dyDescent="0.35">
      <c r="E213" t="s">
        <v>2168</v>
      </c>
      <c r="F213">
        <v>41.65</v>
      </c>
      <c r="G213">
        <v>10.73</v>
      </c>
      <c r="H213" t="s">
        <v>2382</v>
      </c>
      <c r="I213" t="s">
        <v>2380</v>
      </c>
      <c r="J213" t="s">
        <v>2380</v>
      </c>
      <c r="K213" t="s">
        <v>2381</v>
      </c>
      <c r="L213" t="s">
        <v>2382</v>
      </c>
      <c r="M213" s="25" t="str">
        <f t="shared" si="3"/>
        <v>yes</v>
      </c>
    </row>
    <row r="214" spans="5:13" x14ac:dyDescent="0.35">
      <c r="E214" t="s">
        <v>2167</v>
      </c>
      <c r="F214">
        <v>50.79</v>
      </c>
      <c r="G214">
        <v>4.45</v>
      </c>
      <c r="H214" t="s">
        <v>2380</v>
      </c>
      <c r="I214" t="s">
        <v>2380</v>
      </c>
      <c r="J214" t="s">
        <v>2380</v>
      </c>
      <c r="K214">
        <v>1</v>
      </c>
      <c r="L214" t="s">
        <v>2382</v>
      </c>
      <c r="M214" s="25" t="str">
        <f t="shared" si="3"/>
        <v>yes</v>
      </c>
    </row>
    <row r="215" spans="5:13" x14ac:dyDescent="0.35">
      <c r="E215" t="s">
        <v>2166</v>
      </c>
      <c r="F215">
        <v>35.43</v>
      </c>
      <c r="G215">
        <v>5.25</v>
      </c>
      <c r="H215" t="s">
        <v>2382</v>
      </c>
      <c r="I215" t="s">
        <v>2380</v>
      </c>
      <c r="J215" t="s">
        <v>2380</v>
      </c>
      <c r="K215" t="s">
        <v>2381</v>
      </c>
      <c r="L215" t="s">
        <v>2382</v>
      </c>
      <c r="M215" s="25" t="str">
        <f t="shared" si="3"/>
        <v>yes</v>
      </c>
    </row>
    <row r="216" spans="5:13" x14ac:dyDescent="0.35">
      <c r="E216" t="s">
        <v>2165</v>
      </c>
      <c r="F216">
        <v>35.25</v>
      </c>
      <c r="G216">
        <v>9.51</v>
      </c>
      <c r="H216" t="s">
        <v>2380</v>
      </c>
      <c r="I216" t="s">
        <v>2380</v>
      </c>
      <c r="J216" t="s">
        <v>2380</v>
      </c>
      <c r="K216" t="s">
        <v>2381</v>
      </c>
      <c r="L216" t="s">
        <v>2382</v>
      </c>
      <c r="M216" s="25" t="str">
        <f t="shared" si="3"/>
        <v>yes</v>
      </c>
    </row>
    <row r="217" spans="5:13" x14ac:dyDescent="0.35">
      <c r="E217" t="s">
        <v>2164</v>
      </c>
      <c r="F217">
        <v>36.85</v>
      </c>
      <c r="G217">
        <v>11.12</v>
      </c>
      <c r="H217" t="s">
        <v>2380</v>
      </c>
      <c r="I217" t="s">
        <v>2380</v>
      </c>
      <c r="J217" t="s">
        <v>2380</v>
      </c>
      <c r="K217" t="s">
        <v>2381</v>
      </c>
      <c r="L217" t="s">
        <v>2382</v>
      </c>
      <c r="M217" s="25" t="str">
        <f t="shared" si="3"/>
        <v>yes</v>
      </c>
    </row>
    <row r="218" spans="5:13" x14ac:dyDescent="0.35">
      <c r="E218" t="s">
        <v>2163</v>
      </c>
      <c r="F218">
        <v>31.02</v>
      </c>
      <c r="G218">
        <v>4.5599999999999996</v>
      </c>
      <c r="H218" t="s">
        <v>2380</v>
      </c>
      <c r="I218" t="s">
        <v>2382</v>
      </c>
      <c r="J218" t="s">
        <v>2380</v>
      </c>
      <c r="K218">
        <v>1</v>
      </c>
      <c r="L218" t="s">
        <v>2382</v>
      </c>
      <c r="M218" s="25" t="str">
        <f t="shared" si="3"/>
        <v>yes</v>
      </c>
    </row>
    <row r="219" spans="5:13" x14ac:dyDescent="0.35">
      <c r="E219" t="s">
        <v>2162</v>
      </c>
      <c r="F219">
        <v>35.6</v>
      </c>
      <c r="G219">
        <v>4.0199999999999996</v>
      </c>
      <c r="H219" t="s">
        <v>2382</v>
      </c>
      <c r="I219" t="s">
        <v>2382</v>
      </c>
      <c r="J219" t="s">
        <v>2380</v>
      </c>
      <c r="K219">
        <v>2</v>
      </c>
      <c r="L219" t="s">
        <v>2382</v>
      </c>
      <c r="M219" s="25" t="str">
        <f t="shared" si="3"/>
        <v>yes</v>
      </c>
    </row>
    <row r="220" spans="5:13" x14ac:dyDescent="0.35">
      <c r="E220" t="s">
        <v>2161</v>
      </c>
      <c r="F220">
        <v>34.39</v>
      </c>
      <c r="G220">
        <v>8.7200000000000006</v>
      </c>
      <c r="H220" t="s">
        <v>2380</v>
      </c>
      <c r="I220" t="s">
        <v>2380</v>
      </c>
      <c r="J220" t="s">
        <v>2380</v>
      </c>
      <c r="K220" t="s">
        <v>2381</v>
      </c>
      <c r="L220" t="s">
        <v>2382</v>
      </c>
      <c r="M220" s="25" t="str">
        <f t="shared" si="3"/>
        <v>yes</v>
      </c>
    </row>
    <row r="221" spans="5:13" x14ac:dyDescent="0.35">
      <c r="E221" t="s">
        <v>2160</v>
      </c>
      <c r="F221">
        <v>29.06</v>
      </c>
      <c r="G221">
        <v>6.25</v>
      </c>
      <c r="H221" t="s">
        <v>2382</v>
      </c>
      <c r="I221" t="s">
        <v>2380</v>
      </c>
      <c r="J221" t="s">
        <v>2380</v>
      </c>
      <c r="K221">
        <v>1</v>
      </c>
      <c r="L221" t="s">
        <v>2382</v>
      </c>
      <c r="M221" s="25" t="str">
        <f t="shared" si="3"/>
        <v>yes</v>
      </c>
    </row>
    <row r="222" spans="5:13" x14ac:dyDescent="0.35">
      <c r="E222" t="s">
        <v>2159</v>
      </c>
      <c r="F222">
        <v>35.799999999999997</v>
      </c>
      <c r="G222">
        <v>7.32</v>
      </c>
      <c r="H222" t="s">
        <v>2380</v>
      </c>
      <c r="I222" t="s">
        <v>2380</v>
      </c>
      <c r="J222" t="s">
        <v>2380</v>
      </c>
      <c r="K222">
        <v>2</v>
      </c>
      <c r="L222" t="s">
        <v>2382</v>
      </c>
      <c r="M222" s="25" t="str">
        <f t="shared" si="3"/>
        <v>yes</v>
      </c>
    </row>
    <row r="223" spans="5:13" x14ac:dyDescent="0.35">
      <c r="E223" t="s">
        <v>2158</v>
      </c>
      <c r="F223">
        <v>49.8</v>
      </c>
      <c r="G223">
        <v>4.24</v>
      </c>
      <c r="H223" t="s">
        <v>2380</v>
      </c>
      <c r="I223" t="s">
        <v>2380</v>
      </c>
      <c r="J223" t="s">
        <v>2380</v>
      </c>
      <c r="K223">
        <v>1</v>
      </c>
      <c r="L223" t="s">
        <v>2382</v>
      </c>
      <c r="M223" s="25" t="str">
        <f t="shared" si="3"/>
        <v>yes</v>
      </c>
    </row>
    <row r="224" spans="5:13" x14ac:dyDescent="0.35">
      <c r="E224" t="s">
        <v>2157</v>
      </c>
      <c r="F224">
        <v>35.71</v>
      </c>
      <c r="G224">
        <v>6.84</v>
      </c>
      <c r="H224" t="s">
        <v>2380</v>
      </c>
      <c r="I224" t="s">
        <v>2380</v>
      </c>
      <c r="J224" t="s">
        <v>2380</v>
      </c>
      <c r="K224">
        <v>2</v>
      </c>
      <c r="L224" t="s">
        <v>2382</v>
      </c>
      <c r="M224" s="25" t="str">
        <f t="shared" si="3"/>
        <v>yes</v>
      </c>
    </row>
    <row r="225" spans="5:13" x14ac:dyDescent="0.35">
      <c r="E225" t="s">
        <v>2156</v>
      </c>
      <c r="F225">
        <v>30.8</v>
      </c>
      <c r="G225">
        <v>5.23</v>
      </c>
      <c r="H225" t="s">
        <v>2382</v>
      </c>
      <c r="I225" t="s">
        <v>2380</v>
      </c>
      <c r="J225" t="s">
        <v>2380</v>
      </c>
      <c r="K225">
        <v>1</v>
      </c>
      <c r="L225" t="s">
        <v>2382</v>
      </c>
      <c r="M225" s="25" t="str">
        <f t="shared" si="3"/>
        <v>yes</v>
      </c>
    </row>
    <row r="226" spans="5:13" x14ac:dyDescent="0.35">
      <c r="E226" t="s">
        <v>2155</v>
      </c>
      <c r="F226">
        <v>33.69</v>
      </c>
      <c r="G226">
        <v>9.68</v>
      </c>
      <c r="H226" t="s">
        <v>2380</v>
      </c>
      <c r="I226" t="s">
        <v>2380</v>
      </c>
      <c r="J226" t="s">
        <v>2380</v>
      </c>
      <c r="K226" t="s">
        <v>2381</v>
      </c>
      <c r="L226" t="s">
        <v>2382</v>
      </c>
      <c r="M226" s="25" t="str">
        <f t="shared" si="3"/>
        <v>yes</v>
      </c>
    </row>
    <row r="227" spans="5:13" x14ac:dyDescent="0.35">
      <c r="E227" t="s">
        <v>2154</v>
      </c>
      <c r="F227">
        <v>42.27</v>
      </c>
      <c r="G227">
        <v>6.05</v>
      </c>
      <c r="H227" t="s">
        <v>2382</v>
      </c>
      <c r="I227" t="s">
        <v>2380</v>
      </c>
      <c r="J227" t="s">
        <v>2380</v>
      </c>
      <c r="K227">
        <v>1</v>
      </c>
      <c r="L227" t="s">
        <v>2382</v>
      </c>
      <c r="M227" s="25" t="str">
        <f t="shared" si="3"/>
        <v>yes</v>
      </c>
    </row>
    <row r="228" spans="5:13" x14ac:dyDescent="0.35">
      <c r="E228" t="s">
        <v>2153</v>
      </c>
      <c r="F228">
        <v>53.25</v>
      </c>
      <c r="G228">
        <v>6.11</v>
      </c>
      <c r="H228" t="s">
        <v>2382</v>
      </c>
      <c r="I228" t="s">
        <v>2380</v>
      </c>
      <c r="J228" t="s">
        <v>2383</v>
      </c>
      <c r="K228">
        <v>1</v>
      </c>
      <c r="L228" t="s">
        <v>2382</v>
      </c>
      <c r="M228" s="25" t="str">
        <f t="shared" si="3"/>
        <v>yes</v>
      </c>
    </row>
    <row r="229" spans="5:13" x14ac:dyDescent="0.35">
      <c r="E229" t="s">
        <v>2152</v>
      </c>
      <c r="F229">
        <v>26.8</v>
      </c>
      <c r="G229">
        <v>10.93</v>
      </c>
      <c r="H229" t="s">
        <v>2382</v>
      </c>
      <c r="I229" t="s">
        <v>2380</v>
      </c>
      <c r="J229" t="s">
        <v>2380</v>
      </c>
      <c r="K229" t="s">
        <v>2381</v>
      </c>
      <c r="L229" t="s">
        <v>2380</v>
      </c>
      <c r="M229" s="25" t="str">
        <f t="shared" si="3"/>
        <v>No</v>
      </c>
    </row>
    <row r="230" spans="5:13" x14ac:dyDescent="0.35">
      <c r="E230" t="s">
        <v>2151</v>
      </c>
      <c r="F230">
        <v>28.5</v>
      </c>
      <c r="G230">
        <v>5.12</v>
      </c>
      <c r="H230" t="s">
        <v>2380</v>
      </c>
      <c r="I230" t="s">
        <v>2380</v>
      </c>
      <c r="J230" t="s">
        <v>2380</v>
      </c>
      <c r="K230">
        <v>1</v>
      </c>
      <c r="L230" t="s">
        <v>2382</v>
      </c>
      <c r="M230" s="25" t="str">
        <f t="shared" si="3"/>
        <v>yes</v>
      </c>
    </row>
    <row r="231" spans="5:13" x14ac:dyDescent="0.35">
      <c r="E231" t="s">
        <v>2150</v>
      </c>
      <c r="F231">
        <v>22.895</v>
      </c>
      <c r="G231">
        <v>5.72</v>
      </c>
      <c r="H231" t="s">
        <v>2380</v>
      </c>
      <c r="I231" t="s">
        <v>2380</v>
      </c>
      <c r="J231" t="s">
        <v>2380</v>
      </c>
      <c r="K231" t="s">
        <v>2381</v>
      </c>
      <c r="L231" t="s">
        <v>2382</v>
      </c>
      <c r="M231" s="25" t="str">
        <f t="shared" si="3"/>
        <v>yes</v>
      </c>
    </row>
    <row r="232" spans="5:13" x14ac:dyDescent="0.35">
      <c r="E232" t="s">
        <v>2149</v>
      </c>
      <c r="F232">
        <v>34.06</v>
      </c>
      <c r="G232">
        <v>11.83</v>
      </c>
      <c r="H232" t="s">
        <v>2382</v>
      </c>
      <c r="I232" t="s">
        <v>2380</v>
      </c>
      <c r="J232" t="s">
        <v>2380</v>
      </c>
      <c r="K232">
        <v>1</v>
      </c>
      <c r="L232" t="s">
        <v>2382</v>
      </c>
      <c r="M232" s="25" t="str">
        <f t="shared" si="3"/>
        <v>yes</v>
      </c>
    </row>
    <row r="233" spans="5:13" x14ac:dyDescent="0.35">
      <c r="E233" t="s">
        <v>2148</v>
      </c>
      <c r="F233">
        <v>36.409999999999997</v>
      </c>
      <c r="G233">
        <v>4.55</v>
      </c>
      <c r="H233" t="s">
        <v>2380</v>
      </c>
      <c r="I233" t="s">
        <v>2380</v>
      </c>
      <c r="J233" t="s">
        <v>2380</v>
      </c>
      <c r="K233" t="s">
        <v>2381</v>
      </c>
      <c r="L233" t="s">
        <v>2382</v>
      </c>
      <c r="M233" s="25" t="str">
        <f t="shared" si="3"/>
        <v>yes</v>
      </c>
    </row>
    <row r="234" spans="5:13" x14ac:dyDescent="0.35">
      <c r="E234" t="s">
        <v>2147</v>
      </c>
      <c r="F234">
        <v>52.3</v>
      </c>
      <c r="G234">
        <v>4.87</v>
      </c>
      <c r="H234" t="s">
        <v>2382</v>
      </c>
      <c r="I234" t="s">
        <v>2380</v>
      </c>
      <c r="J234" t="s">
        <v>2383</v>
      </c>
      <c r="K234">
        <v>1</v>
      </c>
      <c r="L234" t="s">
        <v>2382</v>
      </c>
      <c r="M234" s="25" t="str">
        <f t="shared" si="3"/>
        <v>yes</v>
      </c>
    </row>
    <row r="235" spans="5:13" x14ac:dyDescent="0.35">
      <c r="E235" t="s">
        <v>2146</v>
      </c>
      <c r="F235">
        <v>52.66</v>
      </c>
      <c r="G235">
        <v>4.45</v>
      </c>
      <c r="H235" t="s">
        <v>2380</v>
      </c>
      <c r="I235" t="s">
        <v>2380</v>
      </c>
      <c r="J235" t="s">
        <v>2380</v>
      </c>
      <c r="K235">
        <v>1</v>
      </c>
      <c r="L235" t="s">
        <v>2382</v>
      </c>
      <c r="M235" s="25" t="str">
        <f t="shared" si="3"/>
        <v>yes</v>
      </c>
    </row>
    <row r="236" spans="5:13" x14ac:dyDescent="0.35">
      <c r="E236" t="s">
        <v>2145</v>
      </c>
      <c r="F236">
        <v>29.57</v>
      </c>
      <c r="G236">
        <v>9.42</v>
      </c>
      <c r="H236" t="s">
        <v>2382</v>
      </c>
      <c r="I236" t="s">
        <v>2380</v>
      </c>
      <c r="J236" t="s">
        <v>2380</v>
      </c>
      <c r="K236" t="s">
        <v>2381</v>
      </c>
      <c r="L236" t="s">
        <v>2382</v>
      </c>
      <c r="M236" s="25" t="str">
        <f t="shared" si="3"/>
        <v>yes</v>
      </c>
    </row>
    <row r="237" spans="5:13" x14ac:dyDescent="0.35">
      <c r="E237" t="s">
        <v>2144</v>
      </c>
      <c r="F237">
        <v>36.99</v>
      </c>
      <c r="G237">
        <v>5.37</v>
      </c>
      <c r="H237" t="s">
        <v>2382</v>
      </c>
      <c r="I237" t="s">
        <v>2380</v>
      </c>
      <c r="J237" t="s">
        <v>2383</v>
      </c>
      <c r="K237">
        <v>1</v>
      </c>
      <c r="L237" t="s">
        <v>2382</v>
      </c>
      <c r="M237" s="25" t="str">
        <f t="shared" si="3"/>
        <v>yes</v>
      </c>
    </row>
    <row r="238" spans="5:13" x14ac:dyDescent="0.35">
      <c r="E238" t="s">
        <v>2143</v>
      </c>
      <c r="F238">
        <v>31.4</v>
      </c>
      <c r="G238">
        <v>4.5999999999999996</v>
      </c>
      <c r="H238" t="s">
        <v>2382</v>
      </c>
      <c r="I238" t="s">
        <v>2380</v>
      </c>
      <c r="J238" t="s">
        <v>2380</v>
      </c>
      <c r="K238">
        <v>1</v>
      </c>
      <c r="L238" t="s">
        <v>2382</v>
      </c>
      <c r="M238" s="25" t="str">
        <f t="shared" si="3"/>
        <v>yes</v>
      </c>
    </row>
    <row r="239" spans="5:13" x14ac:dyDescent="0.35">
      <c r="E239" t="s">
        <v>2142</v>
      </c>
      <c r="F239">
        <v>34.9</v>
      </c>
      <c r="G239">
        <v>6.22</v>
      </c>
      <c r="H239" t="s">
        <v>2380</v>
      </c>
      <c r="I239" t="s">
        <v>2380</v>
      </c>
      <c r="J239" t="s">
        <v>2383</v>
      </c>
      <c r="K239">
        <v>1</v>
      </c>
      <c r="L239" t="s">
        <v>2382</v>
      </c>
      <c r="M239" s="25" t="str">
        <f t="shared" si="3"/>
        <v>yes</v>
      </c>
    </row>
    <row r="240" spans="5:13" x14ac:dyDescent="0.35">
      <c r="E240" t="s">
        <v>2141</v>
      </c>
      <c r="F240">
        <v>31.13</v>
      </c>
      <c r="G240">
        <v>4.5199999999999996</v>
      </c>
      <c r="H240" t="s">
        <v>2382</v>
      </c>
      <c r="I240" t="s">
        <v>2380</v>
      </c>
      <c r="J240" t="s">
        <v>2380</v>
      </c>
      <c r="K240">
        <v>1</v>
      </c>
      <c r="L240" t="s">
        <v>2382</v>
      </c>
      <c r="M240" s="25" t="str">
        <f t="shared" si="3"/>
        <v>yes</v>
      </c>
    </row>
    <row r="241" spans="5:13" x14ac:dyDescent="0.35">
      <c r="E241" t="s">
        <v>2140</v>
      </c>
      <c r="F241">
        <v>34.799999999999997</v>
      </c>
      <c r="G241">
        <v>6.18</v>
      </c>
      <c r="H241" t="s">
        <v>2380</v>
      </c>
      <c r="I241" t="s">
        <v>2380</v>
      </c>
      <c r="J241" t="s">
        <v>2383</v>
      </c>
      <c r="K241">
        <v>1</v>
      </c>
      <c r="L241" t="s">
        <v>2382</v>
      </c>
      <c r="M241" s="25" t="str">
        <f t="shared" si="3"/>
        <v>yes</v>
      </c>
    </row>
    <row r="242" spans="5:13" x14ac:dyDescent="0.35">
      <c r="E242" t="s">
        <v>2139</v>
      </c>
      <c r="F242">
        <v>31.68</v>
      </c>
      <c r="G242">
        <v>4.4000000000000004</v>
      </c>
      <c r="H242" t="s">
        <v>2380</v>
      </c>
      <c r="I242" t="s">
        <v>2380</v>
      </c>
      <c r="J242" t="s">
        <v>2380</v>
      </c>
      <c r="K242" t="s">
        <v>2381</v>
      </c>
      <c r="L242" t="s">
        <v>2382</v>
      </c>
      <c r="M242" s="25" t="str">
        <f t="shared" si="3"/>
        <v>yes</v>
      </c>
    </row>
    <row r="243" spans="5:13" x14ac:dyDescent="0.35">
      <c r="E243" t="s">
        <v>2138</v>
      </c>
      <c r="F243">
        <v>33.534999999999997</v>
      </c>
      <c r="G243">
        <v>6.23</v>
      </c>
      <c r="H243" t="s">
        <v>2380</v>
      </c>
      <c r="I243" t="s">
        <v>2382</v>
      </c>
      <c r="J243" t="s">
        <v>2380</v>
      </c>
      <c r="K243">
        <v>1</v>
      </c>
      <c r="L243" t="s">
        <v>2382</v>
      </c>
      <c r="M243" s="25" t="str">
        <f t="shared" si="3"/>
        <v>yes</v>
      </c>
    </row>
    <row r="244" spans="5:13" x14ac:dyDescent="0.35">
      <c r="E244" t="s">
        <v>2137</v>
      </c>
      <c r="F244">
        <v>31.92</v>
      </c>
      <c r="G244">
        <v>5.33</v>
      </c>
      <c r="H244" t="s">
        <v>2382</v>
      </c>
      <c r="I244" t="s">
        <v>2380</v>
      </c>
      <c r="J244" t="s">
        <v>2380</v>
      </c>
      <c r="K244" t="s">
        <v>2381</v>
      </c>
      <c r="L244" t="s">
        <v>2382</v>
      </c>
      <c r="M244" s="25" t="str">
        <f t="shared" si="3"/>
        <v>yes</v>
      </c>
    </row>
    <row r="245" spans="5:13" x14ac:dyDescent="0.35">
      <c r="E245" t="s">
        <v>2136</v>
      </c>
      <c r="F245">
        <v>32.700000000000003</v>
      </c>
      <c r="G245">
        <v>4.09</v>
      </c>
      <c r="H245" t="s">
        <v>2380</v>
      </c>
      <c r="I245" t="s">
        <v>2380</v>
      </c>
      <c r="J245" t="s">
        <v>2380</v>
      </c>
      <c r="K245">
        <v>1</v>
      </c>
      <c r="L245" t="s">
        <v>2382</v>
      </c>
      <c r="M245" s="25" t="str">
        <f t="shared" si="3"/>
        <v>yes</v>
      </c>
    </row>
    <row r="246" spans="5:13" x14ac:dyDescent="0.35">
      <c r="E246" t="s">
        <v>2135</v>
      </c>
      <c r="F246">
        <v>41.25</v>
      </c>
      <c r="G246">
        <v>5.19</v>
      </c>
      <c r="H246" t="s">
        <v>2380</v>
      </c>
      <c r="I246" t="s">
        <v>2380</v>
      </c>
      <c r="J246" t="s">
        <v>2380</v>
      </c>
      <c r="K246" t="s">
        <v>2381</v>
      </c>
      <c r="L246" t="s">
        <v>2382</v>
      </c>
      <c r="M246" s="25" t="str">
        <f t="shared" si="3"/>
        <v>yes</v>
      </c>
    </row>
    <row r="247" spans="5:13" x14ac:dyDescent="0.35">
      <c r="E247" t="s">
        <v>2134</v>
      </c>
      <c r="F247">
        <v>33.11</v>
      </c>
      <c r="G247">
        <v>4.12</v>
      </c>
      <c r="H247" t="s">
        <v>2380</v>
      </c>
      <c r="I247" t="s">
        <v>2380</v>
      </c>
      <c r="J247" t="s">
        <v>2383</v>
      </c>
      <c r="K247">
        <v>1</v>
      </c>
      <c r="L247" t="s">
        <v>2382</v>
      </c>
      <c r="M247" s="25" t="str">
        <f t="shared" si="3"/>
        <v>yes</v>
      </c>
    </row>
    <row r="248" spans="5:13" x14ac:dyDescent="0.35">
      <c r="E248" t="s">
        <v>2133</v>
      </c>
      <c r="F248">
        <v>36.159999999999997</v>
      </c>
      <c r="G248">
        <v>5.0999999999999996</v>
      </c>
      <c r="H248" t="s">
        <v>2380</v>
      </c>
      <c r="I248" t="s">
        <v>2380</v>
      </c>
      <c r="J248" t="s">
        <v>2380</v>
      </c>
      <c r="K248">
        <v>1</v>
      </c>
      <c r="L248" t="s">
        <v>2382</v>
      </c>
      <c r="M248" s="25" t="str">
        <f t="shared" si="3"/>
        <v>yes</v>
      </c>
    </row>
    <row r="249" spans="5:13" x14ac:dyDescent="0.35">
      <c r="E249" t="s">
        <v>2132</v>
      </c>
      <c r="F249">
        <v>33.72</v>
      </c>
      <c r="G249">
        <v>6.21</v>
      </c>
      <c r="H249" t="s">
        <v>2382</v>
      </c>
      <c r="I249" t="s">
        <v>2380</v>
      </c>
      <c r="J249" t="s">
        <v>2383</v>
      </c>
      <c r="K249">
        <v>1</v>
      </c>
      <c r="L249" t="s">
        <v>2382</v>
      </c>
      <c r="M249" s="25" t="str">
        <f t="shared" si="3"/>
        <v>yes</v>
      </c>
    </row>
    <row r="250" spans="5:13" x14ac:dyDescent="0.35">
      <c r="E250" t="s">
        <v>2130</v>
      </c>
      <c r="F250">
        <v>37.74</v>
      </c>
      <c r="G250">
        <v>9.5299999999999994</v>
      </c>
      <c r="H250" t="s">
        <v>2382</v>
      </c>
      <c r="I250" t="s">
        <v>2380</v>
      </c>
      <c r="J250" t="s">
        <v>2380</v>
      </c>
      <c r="K250">
        <v>1</v>
      </c>
      <c r="L250" t="s">
        <v>2382</v>
      </c>
      <c r="M250" s="25" t="str">
        <f t="shared" si="3"/>
        <v>yes</v>
      </c>
    </row>
    <row r="251" spans="5:13" x14ac:dyDescent="0.35">
      <c r="E251" t="s">
        <v>2129</v>
      </c>
      <c r="F251">
        <v>48.75</v>
      </c>
      <c r="G251">
        <v>4.6399999999999997</v>
      </c>
      <c r="H251" t="s">
        <v>2382</v>
      </c>
      <c r="I251" t="s">
        <v>2380</v>
      </c>
      <c r="J251" t="s">
        <v>2380</v>
      </c>
      <c r="K251">
        <v>1</v>
      </c>
      <c r="L251" t="s">
        <v>2382</v>
      </c>
      <c r="M251" s="25" t="str">
        <f t="shared" si="3"/>
        <v>yes</v>
      </c>
    </row>
    <row r="252" spans="5:13" x14ac:dyDescent="0.35">
      <c r="E252" t="s">
        <v>2128</v>
      </c>
      <c r="F252">
        <v>31.065000000000001</v>
      </c>
      <c r="G252">
        <v>5.05</v>
      </c>
      <c r="H252" t="s">
        <v>2380</v>
      </c>
      <c r="I252" t="s">
        <v>2380</v>
      </c>
      <c r="J252" t="s">
        <v>2380</v>
      </c>
      <c r="K252">
        <v>1</v>
      </c>
      <c r="L252" t="s">
        <v>2382</v>
      </c>
      <c r="M252" s="25" t="str">
        <f t="shared" si="3"/>
        <v>yes</v>
      </c>
    </row>
    <row r="253" spans="5:13" x14ac:dyDescent="0.35">
      <c r="E253" t="s">
        <v>2127</v>
      </c>
      <c r="F253">
        <v>23.55</v>
      </c>
      <c r="G253">
        <v>10.38</v>
      </c>
      <c r="H253" t="s">
        <v>2380</v>
      </c>
      <c r="I253" t="s">
        <v>2380</v>
      </c>
      <c r="J253" t="s">
        <v>2380</v>
      </c>
      <c r="K253" t="s">
        <v>2381</v>
      </c>
      <c r="L253" t="s">
        <v>2382</v>
      </c>
      <c r="M253" s="25" t="str">
        <f t="shared" si="3"/>
        <v>yes</v>
      </c>
    </row>
    <row r="254" spans="5:13" x14ac:dyDescent="0.35">
      <c r="E254" t="s">
        <v>2126</v>
      </c>
      <c r="F254">
        <v>30.18</v>
      </c>
      <c r="G254">
        <v>8.31</v>
      </c>
      <c r="H254" t="s">
        <v>2382</v>
      </c>
      <c r="I254" t="s">
        <v>2380</v>
      </c>
      <c r="J254" t="s">
        <v>2380</v>
      </c>
      <c r="K254">
        <v>1</v>
      </c>
      <c r="L254" t="s">
        <v>2382</v>
      </c>
      <c r="M254" s="25" t="str">
        <f t="shared" si="3"/>
        <v>yes</v>
      </c>
    </row>
    <row r="255" spans="5:13" x14ac:dyDescent="0.35">
      <c r="E255" t="s">
        <v>2125</v>
      </c>
      <c r="F255">
        <v>29.94</v>
      </c>
      <c r="G255">
        <v>7.59</v>
      </c>
      <c r="H255" t="s">
        <v>2380</v>
      </c>
      <c r="I255" t="s">
        <v>2380</v>
      </c>
      <c r="J255" t="s">
        <v>2380</v>
      </c>
      <c r="K255" t="s">
        <v>2381</v>
      </c>
      <c r="L255" t="s">
        <v>2382</v>
      </c>
      <c r="M255" s="25" t="str">
        <f t="shared" si="3"/>
        <v>yes</v>
      </c>
    </row>
    <row r="256" spans="5:13" x14ac:dyDescent="0.35">
      <c r="E256" t="s">
        <v>2124</v>
      </c>
      <c r="F256">
        <v>31.4</v>
      </c>
      <c r="G256">
        <v>5.49</v>
      </c>
      <c r="H256" t="s">
        <v>2380</v>
      </c>
      <c r="I256" t="s">
        <v>2380</v>
      </c>
      <c r="J256" t="s">
        <v>2380</v>
      </c>
      <c r="K256" t="s">
        <v>2381</v>
      </c>
      <c r="L256" t="s">
        <v>2382</v>
      </c>
      <c r="M256" s="25" t="str">
        <f t="shared" si="3"/>
        <v>yes</v>
      </c>
    </row>
    <row r="257" spans="5:13" x14ac:dyDescent="0.35">
      <c r="E257" t="s">
        <v>2123</v>
      </c>
      <c r="F257">
        <v>53.06</v>
      </c>
      <c r="G257">
        <v>11.68</v>
      </c>
      <c r="H257" t="s">
        <v>2380</v>
      </c>
      <c r="I257" t="s">
        <v>2380</v>
      </c>
      <c r="J257" t="s">
        <v>2380</v>
      </c>
      <c r="K257" t="s">
        <v>2381</v>
      </c>
      <c r="L257" t="s">
        <v>2382</v>
      </c>
      <c r="M257" s="25" t="str">
        <f t="shared" si="3"/>
        <v>yes</v>
      </c>
    </row>
    <row r="258" spans="5:13" x14ac:dyDescent="0.35">
      <c r="E258" t="s">
        <v>2122</v>
      </c>
      <c r="F258">
        <v>30.25</v>
      </c>
      <c r="G258">
        <v>4.1900000000000004</v>
      </c>
      <c r="H258" t="s">
        <v>2380</v>
      </c>
      <c r="I258" t="s">
        <v>2380</v>
      </c>
      <c r="J258" t="s">
        <v>2380</v>
      </c>
      <c r="K258">
        <v>2</v>
      </c>
      <c r="L258" t="s">
        <v>2382</v>
      </c>
      <c r="M258" s="25" t="str">
        <f t="shared" si="3"/>
        <v>yes</v>
      </c>
    </row>
    <row r="259" spans="5:13" x14ac:dyDescent="0.35">
      <c r="E259" t="s">
        <v>2121</v>
      </c>
      <c r="F259">
        <v>46.68</v>
      </c>
      <c r="G259">
        <v>4.01</v>
      </c>
      <c r="H259" t="s">
        <v>2380</v>
      </c>
      <c r="I259" t="s">
        <v>2380</v>
      </c>
      <c r="J259" t="s">
        <v>2380</v>
      </c>
      <c r="K259" t="s">
        <v>2381</v>
      </c>
      <c r="L259" t="s">
        <v>2382</v>
      </c>
      <c r="M259" s="25" t="str">
        <f t="shared" si="3"/>
        <v>yes</v>
      </c>
    </row>
    <row r="260" spans="5:13" x14ac:dyDescent="0.35">
      <c r="E260" t="s">
        <v>2120</v>
      </c>
      <c r="F260">
        <v>30.4</v>
      </c>
      <c r="G260">
        <v>5.91</v>
      </c>
      <c r="H260" t="s">
        <v>2380</v>
      </c>
      <c r="I260" t="s">
        <v>2382</v>
      </c>
      <c r="J260" t="s">
        <v>2380</v>
      </c>
      <c r="K260">
        <v>2</v>
      </c>
      <c r="L260" t="s">
        <v>2382</v>
      </c>
      <c r="M260" s="25" t="str">
        <f t="shared" si="3"/>
        <v>yes</v>
      </c>
    </row>
    <row r="261" spans="5:13" x14ac:dyDescent="0.35">
      <c r="E261" t="s">
        <v>2119</v>
      </c>
      <c r="F261">
        <v>30.2</v>
      </c>
      <c r="G261">
        <v>4.47</v>
      </c>
      <c r="H261" t="s">
        <v>2382</v>
      </c>
      <c r="I261" t="s">
        <v>2380</v>
      </c>
      <c r="J261" t="s">
        <v>2383</v>
      </c>
      <c r="K261">
        <v>1</v>
      </c>
      <c r="L261" t="s">
        <v>2382</v>
      </c>
      <c r="M261" s="25" t="str">
        <f t="shared" si="3"/>
        <v>yes</v>
      </c>
    </row>
    <row r="262" spans="5:13" x14ac:dyDescent="0.35">
      <c r="E262" t="s">
        <v>2118</v>
      </c>
      <c r="F262">
        <v>51.18</v>
      </c>
      <c r="G262">
        <v>4.5599999999999996</v>
      </c>
      <c r="H262" t="s">
        <v>2382</v>
      </c>
      <c r="I262" t="s">
        <v>2382</v>
      </c>
      <c r="J262" t="s">
        <v>2380</v>
      </c>
      <c r="K262">
        <v>2</v>
      </c>
      <c r="L262" t="s">
        <v>2382</v>
      </c>
      <c r="M262" s="25" t="str">
        <f t="shared" si="3"/>
        <v>yes</v>
      </c>
    </row>
    <row r="263" spans="5:13" x14ac:dyDescent="0.35">
      <c r="E263" t="s">
        <v>2117</v>
      </c>
      <c r="F263">
        <v>22.18</v>
      </c>
      <c r="G263">
        <v>9.9</v>
      </c>
      <c r="H263" t="s">
        <v>2380</v>
      </c>
      <c r="I263" t="s">
        <v>2380</v>
      </c>
      <c r="J263" t="s">
        <v>2380</v>
      </c>
      <c r="K263" t="s">
        <v>2381</v>
      </c>
      <c r="L263" t="s">
        <v>2382</v>
      </c>
      <c r="M263" s="25" t="str">
        <f t="shared" si="3"/>
        <v>yes</v>
      </c>
    </row>
    <row r="264" spans="5:13" x14ac:dyDescent="0.35">
      <c r="E264" t="s">
        <v>2116</v>
      </c>
      <c r="F264">
        <v>31.92</v>
      </c>
      <c r="G264">
        <v>5.1100000000000003</v>
      </c>
      <c r="H264" t="s">
        <v>2380</v>
      </c>
      <c r="I264" t="s">
        <v>2380</v>
      </c>
      <c r="J264" t="s">
        <v>2383</v>
      </c>
      <c r="K264">
        <v>1</v>
      </c>
      <c r="L264" t="s">
        <v>2382</v>
      </c>
      <c r="M264" s="25" t="str">
        <f t="shared" si="3"/>
        <v>yes</v>
      </c>
    </row>
    <row r="265" spans="5:13" x14ac:dyDescent="0.35">
      <c r="E265" t="s">
        <v>2115</v>
      </c>
      <c r="F265">
        <v>31.73</v>
      </c>
      <c r="G265">
        <v>5.73</v>
      </c>
      <c r="H265" t="s">
        <v>2380</v>
      </c>
      <c r="I265" t="s">
        <v>2382</v>
      </c>
      <c r="J265" t="s">
        <v>2380</v>
      </c>
      <c r="K265">
        <v>1</v>
      </c>
      <c r="L265" t="s">
        <v>2382</v>
      </c>
      <c r="M265" s="25" t="str">
        <f t="shared" si="3"/>
        <v>yes</v>
      </c>
    </row>
    <row r="266" spans="5:13" x14ac:dyDescent="0.35">
      <c r="E266" t="s">
        <v>2114</v>
      </c>
      <c r="F266">
        <v>45.52</v>
      </c>
      <c r="G266">
        <v>6.04</v>
      </c>
      <c r="H266" t="s">
        <v>2380</v>
      </c>
      <c r="I266" t="s">
        <v>2380</v>
      </c>
      <c r="J266" t="s">
        <v>2383</v>
      </c>
      <c r="K266">
        <v>1</v>
      </c>
      <c r="L266" t="s">
        <v>2382</v>
      </c>
      <c r="M266" s="25" t="str">
        <f t="shared" ref="M266:M329" si="4">IF(L266="?",$B$12,L266)</f>
        <v>yes</v>
      </c>
    </row>
    <row r="267" spans="5:13" x14ac:dyDescent="0.35">
      <c r="E267" t="s">
        <v>2113</v>
      </c>
      <c r="F267">
        <v>52.81</v>
      </c>
      <c r="G267">
        <v>5.19</v>
      </c>
      <c r="H267" t="s">
        <v>2380</v>
      </c>
      <c r="I267" t="s">
        <v>2380</v>
      </c>
      <c r="J267" t="s">
        <v>2383</v>
      </c>
      <c r="K267">
        <v>1</v>
      </c>
      <c r="L267" t="s">
        <v>2382</v>
      </c>
      <c r="M267" s="25" t="str">
        <f t="shared" si="4"/>
        <v>yes</v>
      </c>
    </row>
    <row r="268" spans="5:13" x14ac:dyDescent="0.35">
      <c r="E268" t="s">
        <v>2112</v>
      </c>
      <c r="F268">
        <v>33.58</v>
      </c>
      <c r="G268">
        <v>5.56</v>
      </c>
      <c r="H268" t="s">
        <v>2380</v>
      </c>
      <c r="I268" t="s">
        <v>2380</v>
      </c>
      <c r="J268" t="s">
        <v>2380</v>
      </c>
      <c r="K268">
        <v>1</v>
      </c>
      <c r="L268" t="s">
        <v>2382</v>
      </c>
      <c r="M268" s="25" t="str">
        <f t="shared" si="4"/>
        <v>yes</v>
      </c>
    </row>
    <row r="269" spans="5:13" x14ac:dyDescent="0.35">
      <c r="E269" t="s">
        <v>2111</v>
      </c>
      <c r="F269">
        <v>30.684999999999999</v>
      </c>
      <c r="G269">
        <v>8.23</v>
      </c>
      <c r="H269" t="s">
        <v>2380</v>
      </c>
      <c r="I269" t="s">
        <v>2380</v>
      </c>
      <c r="J269" t="s">
        <v>2380</v>
      </c>
      <c r="K269" t="s">
        <v>2381</v>
      </c>
      <c r="L269" t="s">
        <v>2382</v>
      </c>
      <c r="M269" s="25" t="str">
        <f t="shared" si="4"/>
        <v>yes</v>
      </c>
    </row>
    <row r="270" spans="5:13" x14ac:dyDescent="0.35">
      <c r="E270" t="s">
        <v>2110</v>
      </c>
      <c r="F270">
        <v>37.524999999999999</v>
      </c>
      <c r="G270">
        <v>9.0299999999999994</v>
      </c>
      <c r="H270" t="s">
        <v>2382</v>
      </c>
      <c r="I270" t="s">
        <v>2380</v>
      </c>
      <c r="J270" t="s">
        <v>2380</v>
      </c>
      <c r="K270">
        <v>2</v>
      </c>
      <c r="L270" t="s">
        <v>2380</v>
      </c>
      <c r="M270" s="25" t="str">
        <f t="shared" si="4"/>
        <v>No</v>
      </c>
    </row>
    <row r="271" spans="5:13" x14ac:dyDescent="0.35">
      <c r="E271" t="s">
        <v>2109</v>
      </c>
      <c r="F271">
        <v>34.5</v>
      </c>
      <c r="G271">
        <v>4.07</v>
      </c>
      <c r="H271" t="s">
        <v>2382</v>
      </c>
      <c r="I271" t="s">
        <v>2380</v>
      </c>
      <c r="J271" t="s">
        <v>2380</v>
      </c>
      <c r="K271" t="s">
        <v>2381</v>
      </c>
      <c r="L271" t="s">
        <v>2382</v>
      </c>
      <c r="M271" s="25" t="str">
        <f t="shared" si="4"/>
        <v>yes</v>
      </c>
    </row>
    <row r="272" spans="5:13" x14ac:dyDescent="0.35">
      <c r="E272" t="s">
        <v>2108</v>
      </c>
      <c r="F272">
        <v>28.16</v>
      </c>
      <c r="G272">
        <v>5.77</v>
      </c>
      <c r="H272" t="s">
        <v>2380</v>
      </c>
      <c r="I272" t="s">
        <v>2380</v>
      </c>
      <c r="J272" t="s">
        <v>2380</v>
      </c>
      <c r="K272">
        <v>2</v>
      </c>
      <c r="L272" t="s">
        <v>2382</v>
      </c>
      <c r="M272" s="25" t="str">
        <f t="shared" si="4"/>
        <v>yes</v>
      </c>
    </row>
    <row r="273" spans="5:13" x14ac:dyDescent="0.35">
      <c r="E273" t="s">
        <v>2107</v>
      </c>
      <c r="F273">
        <v>30.02</v>
      </c>
      <c r="G273">
        <v>5.98</v>
      </c>
      <c r="H273" t="s">
        <v>2380</v>
      </c>
      <c r="I273" t="s">
        <v>2380</v>
      </c>
      <c r="J273" t="s">
        <v>2383</v>
      </c>
      <c r="K273">
        <v>1</v>
      </c>
      <c r="L273" t="s">
        <v>2382</v>
      </c>
      <c r="M273" s="25" t="str">
        <f t="shared" si="4"/>
        <v>yes</v>
      </c>
    </row>
    <row r="274" spans="5:13" x14ac:dyDescent="0.35">
      <c r="E274" t="s">
        <v>2106</v>
      </c>
      <c r="F274">
        <v>37.82</v>
      </c>
      <c r="G274">
        <v>6.01</v>
      </c>
      <c r="H274" t="s">
        <v>2380</v>
      </c>
      <c r="I274" t="s">
        <v>2380</v>
      </c>
      <c r="J274" t="s">
        <v>2380</v>
      </c>
      <c r="K274" t="s">
        <v>2381</v>
      </c>
      <c r="L274" t="s">
        <v>2382</v>
      </c>
      <c r="M274" s="25" t="str">
        <f t="shared" si="4"/>
        <v>yes</v>
      </c>
    </row>
    <row r="275" spans="5:13" x14ac:dyDescent="0.35">
      <c r="E275" t="s">
        <v>2105</v>
      </c>
      <c r="F275">
        <v>33.14</v>
      </c>
      <c r="G275">
        <v>5.67</v>
      </c>
      <c r="H275" t="s">
        <v>2382</v>
      </c>
      <c r="I275" t="s">
        <v>2380</v>
      </c>
      <c r="J275" t="s">
        <v>2380</v>
      </c>
      <c r="K275" t="s">
        <v>2381</v>
      </c>
      <c r="L275" t="s">
        <v>2382</v>
      </c>
      <c r="M275" s="25" t="str">
        <f t="shared" si="4"/>
        <v>yes</v>
      </c>
    </row>
    <row r="276" spans="5:13" x14ac:dyDescent="0.35">
      <c r="E276" t="s">
        <v>2104</v>
      </c>
      <c r="F276">
        <v>25.14</v>
      </c>
      <c r="G276">
        <v>6.02</v>
      </c>
      <c r="H276" t="s">
        <v>2382</v>
      </c>
      <c r="I276" t="s">
        <v>2380</v>
      </c>
      <c r="J276" t="s">
        <v>2383</v>
      </c>
      <c r="K276">
        <v>1</v>
      </c>
      <c r="L276" t="s">
        <v>2382</v>
      </c>
      <c r="M276" s="25" t="str">
        <f t="shared" si="4"/>
        <v>yes</v>
      </c>
    </row>
    <row r="277" spans="5:13" x14ac:dyDescent="0.35">
      <c r="E277" t="s">
        <v>2103</v>
      </c>
      <c r="F277">
        <v>20.18</v>
      </c>
      <c r="G277">
        <v>11.19</v>
      </c>
      <c r="H277" t="s">
        <v>2380</v>
      </c>
      <c r="I277" t="s">
        <v>2380</v>
      </c>
      <c r="J277" t="s">
        <v>2380</v>
      </c>
      <c r="K277" t="s">
        <v>2381</v>
      </c>
      <c r="L277" t="s">
        <v>2382</v>
      </c>
      <c r="M277" s="25" t="str">
        <f t="shared" si="4"/>
        <v>yes</v>
      </c>
    </row>
    <row r="278" spans="5:13" x14ac:dyDescent="0.35">
      <c r="E278" t="s">
        <v>2102</v>
      </c>
      <c r="F278">
        <v>44.36</v>
      </c>
      <c r="G278">
        <v>5.1100000000000003</v>
      </c>
      <c r="H278" t="s">
        <v>2380</v>
      </c>
      <c r="I278" t="s">
        <v>2380</v>
      </c>
      <c r="J278" t="s">
        <v>2380</v>
      </c>
      <c r="K278" t="s">
        <v>2381</v>
      </c>
      <c r="L278" t="s">
        <v>2382</v>
      </c>
      <c r="M278" s="25" t="str">
        <f t="shared" si="4"/>
        <v>yes</v>
      </c>
    </row>
    <row r="279" spans="5:13" x14ac:dyDescent="0.35">
      <c r="E279" t="s">
        <v>2101</v>
      </c>
      <c r="F279">
        <v>23.82</v>
      </c>
      <c r="G279">
        <v>10.85</v>
      </c>
      <c r="H279" t="s">
        <v>2382</v>
      </c>
      <c r="I279" t="s">
        <v>2380</v>
      </c>
      <c r="J279" t="s">
        <v>2380</v>
      </c>
      <c r="K279" t="s">
        <v>2381</v>
      </c>
      <c r="L279" t="s">
        <v>2382</v>
      </c>
      <c r="M279" s="25" t="str">
        <f t="shared" si="4"/>
        <v>yes</v>
      </c>
    </row>
    <row r="280" spans="5:13" x14ac:dyDescent="0.35">
      <c r="E280" t="s">
        <v>2100</v>
      </c>
      <c r="F280">
        <v>45</v>
      </c>
      <c r="G280">
        <v>5.24</v>
      </c>
      <c r="H280" t="s">
        <v>2382</v>
      </c>
      <c r="I280" t="s">
        <v>2380</v>
      </c>
      <c r="J280" t="s">
        <v>2380</v>
      </c>
      <c r="K280">
        <v>1</v>
      </c>
      <c r="L280" t="s">
        <v>2382</v>
      </c>
      <c r="M280" s="25" t="str">
        <f t="shared" si="4"/>
        <v>yes</v>
      </c>
    </row>
    <row r="281" spans="5:13" x14ac:dyDescent="0.35">
      <c r="E281" t="s">
        <v>2099</v>
      </c>
      <c r="F281">
        <v>26.62</v>
      </c>
      <c r="G281">
        <v>10.08</v>
      </c>
      <c r="H281" t="s">
        <v>2380</v>
      </c>
      <c r="I281" t="s">
        <v>2380</v>
      </c>
      <c r="J281" t="s">
        <v>2380</v>
      </c>
      <c r="K281" t="s">
        <v>2381</v>
      </c>
      <c r="L281" t="s">
        <v>2382</v>
      </c>
      <c r="M281" s="25" t="str">
        <f t="shared" si="4"/>
        <v>yes</v>
      </c>
    </row>
    <row r="282" spans="5:13" x14ac:dyDescent="0.35">
      <c r="E282" t="s">
        <v>2098</v>
      </c>
      <c r="F282">
        <v>32.67</v>
      </c>
      <c r="G282">
        <v>10.97</v>
      </c>
      <c r="H282" t="s">
        <v>2382</v>
      </c>
      <c r="I282" t="s">
        <v>2380</v>
      </c>
      <c r="J282" t="s">
        <v>2380</v>
      </c>
      <c r="K282" t="s">
        <v>2381</v>
      </c>
      <c r="L282" t="s">
        <v>2382</v>
      </c>
      <c r="M282" s="25" t="str">
        <f t="shared" si="4"/>
        <v>yes</v>
      </c>
    </row>
    <row r="283" spans="5:13" x14ac:dyDescent="0.35">
      <c r="E283" t="s">
        <v>2097</v>
      </c>
      <c r="F283">
        <v>44.44</v>
      </c>
      <c r="G283">
        <v>4.9000000000000004</v>
      </c>
      <c r="H283" t="s">
        <v>2382</v>
      </c>
      <c r="I283" t="s">
        <v>2380</v>
      </c>
      <c r="J283" t="s">
        <v>2380</v>
      </c>
      <c r="K283">
        <v>1</v>
      </c>
      <c r="L283" t="s">
        <v>2382</v>
      </c>
      <c r="M283" s="25" t="str">
        <f t="shared" si="4"/>
        <v>yes</v>
      </c>
    </row>
    <row r="284" spans="5:13" x14ac:dyDescent="0.35">
      <c r="E284" t="s">
        <v>2096</v>
      </c>
      <c r="F284">
        <v>28.31</v>
      </c>
      <c r="G284">
        <v>5.33</v>
      </c>
      <c r="H284" t="s">
        <v>2380</v>
      </c>
      <c r="I284" t="s">
        <v>2380</v>
      </c>
      <c r="J284" t="s">
        <v>2380</v>
      </c>
      <c r="K284" t="s">
        <v>2381</v>
      </c>
      <c r="L284" t="s">
        <v>2382</v>
      </c>
      <c r="M284" s="25" t="str">
        <f t="shared" si="4"/>
        <v>yes</v>
      </c>
    </row>
    <row r="285" spans="5:13" x14ac:dyDescent="0.35">
      <c r="E285" t="s">
        <v>2095</v>
      </c>
      <c r="F285">
        <v>25.05</v>
      </c>
      <c r="G285">
        <v>4.6100000000000003</v>
      </c>
      <c r="H285" t="s">
        <v>2380</v>
      </c>
      <c r="I285" t="s">
        <v>2380</v>
      </c>
      <c r="J285" t="s">
        <v>2380</v>
      </c>
      <c r="K285">
        <v>2</v>
      </c>
      <c r="L285" t="s">
        <v>2382</v>
      </c>
      <c r="M285" s="25" t="str">
        <f t="shared" si="4"/>
        <v>yes</v>
      </c>
    </row>
    <row r="286" spans="5:13" x14ac:dyDescent="0.35">
      <c r="E286" t="s">
        <v>2094</v>
      </c>
      <c r="F286">
        <v>28.34</v>
      </c>
      <c r="G286">
        <v>8.18</v>
      </c>
      <c r="H286" t="s">
        <v>2380</v>
      </c>
      <c r="I286" t="s">
        <v>2380</v>
      </c>
      <c r="J286" t="s">
        <v>2380</v>
      </c>
      <c r="K286" t="s">
        <v>2381</v>
      </c>
      <c r="L286" t="s">
        <v>2382</v>
      </c>
      <c r="M286" s="25" t="str">
        <f t="shared" si="4"/>
        <v>yes</v>
      </c>
    </row>
    <row r="287" spans="5:13" x14ac:dyDescent="0.35">
      <c r="E287" t="s">
        <v>2093</v>
      </c>
      <c r="F287">
        <v>17.765000000000001</v>
      </c>
      <c r="G287">
        <v>5.62</v>
      </c>
      <c r="H287" t="s">
        <v>2380</v>
      </c>
      <c r="I287" t="s">
        <v>2380</v>
      </c>
      <c r="J287" t="s">
        <v>2380</v>
      </c>
      <c r="K287" t="s">
        <v>2381</v>
      </c>
      <c r="L287" t="s">
        <v>2382</v>
      </c>
      <c r="M287" s="25" t="str">
        <f t="shared" si="4"/>
        <v>yes</v>
      </c>
    </row>
    <row r="288" spans="5:13" x14ac:dyDescent="0.35">
      <c r="E288" t="s">
        <v>2092</v>
      </c>
      <c r="F288">
        <v>36.119999999999997</v>
      </c>
      <c r="G288">
        <v>5.82</v>
      </c>
      <c r="H288" t="s">
        <v>2380</v>
      </c>
      <c r="I288" t="s">
        <v>2380</v>
      </c>
      <c r="J288" t="s">
        <v>2380</v>
      </c>
      <c r="K288" t="s">
        <v>2381</v>
      </c>
      <c r="L288" t="s">
        <v>2382</v>
      </c>
      <c r="M288" s="25" t="str">
        <f t="shared" si="4"/>
        <v>yes</v>
      </c>
    </row>
    <row r="289" spans="5:13" x14ac:dyDescent="0.35">
      <c r="E289" t="s">
        <v>2091</v>
      </c>
      <c r="F289">
        <v>23.19</v>
      </c>
      <c r="G289">
        <v>7.66</v>
      </c>
      <c r="H289" t="s">
        <v>2380</v>
      </c>
      <c r="I289" t="s">
        <v>2380</v>
      </c>
      <c r="J289" t="s">
        <v>2380</v>
      </c>
      <c r="K289" t="s">
        <v>2381</v>
      </c>
      <c r="L289" t="s">
        <v>2382</v>
      </c>
      <c r="M289" s="25" t="str">
        <f t="shared" si="4"/>
        <v>yes</v>
      </c>
    </row>
    <row r="290" spans="5:13" x14ac:dyDescent="0.35">
      <c r="E290" t="s">
        <v>2090</v>
      </c>
      <c r="F290">
        <v>35.99</v>
      </c>
      <c r="G290">
        <v>4.2300000000000004</v>
      </c>
      <c r="H290" t="s">
        <v>2380</v>
      </c>
      <c r="I290" t="s">
        <v>2380</v>
      </c>
      <c r="J290" t="s">
        <v>2380</v>
      </c>
      <c r="K290" t="s">
        <v>2381</v>
      </c>
      <c r="L290" t="s">
        <v>2382</v>
      </c>
      <c r="M290" s="25" t="str">
        <f t="shared" si="4"/>
        <v>yes</v>
      </c>
    </row>
    <row r="291" spans="5:13" x14ac:dyDescent="0.35">
      <c r="E291" t="s">
        <v>2089</v>
      </c>
      <c r="F291">
        <v>30.25</v>
      </c>
      <c r="G291">
        <v>5.58</v>
      </c>
      <c r="H291" t="s">
        <v>2380</v>
      </c>
      <c r="I291" t="s">
        <v>2380</v>
      </c>
      <c r="J291" t="s">
        <v>2383</v>
      </c>
      <c r="K291">
        <v>1</v>
      </c>
      <c r="L291" t="s">
        <v>2382</v>
      </c>
      <c r="M291" s="25" t="str">
        <f t="shared" si="4"/>
        <v>yes</v>
      </c>
    </row>
    <row r="292" spans="5:13" x14ac:dyDescent="0.35">
      <c r="E292" t="s">
        <v>2088</v>
      </c>
      <c r="F292">
        <v>26.24</v>
      </c>
      <c r="G292">
        <v>6.26</v>
      </c>
      <c r="H292" t="s">
        <v>2382</v>
      </c>
      <c r="I292" t="s">
        <v>2380</v>
      </c>
      <c r="J292" t="s">
        <v>2380</v>
      </c>
      <c r="K292" t="s">
        <v>2381</v>
      </c>
      <c r="L292" t="s">
        <v>2382</v>
      </c>
      <c r="M292" s="25" t="str">
        <f t="shared" si="4"/>
        <v>yes</v>
      </c>
    </row>
    <row r="293" spans="5:13" x14ac:dyDescent="0.35">
      <c r="E293" t="s">
        <v>2087</v>
      </c>
      <c r="F293">
        <v>31.36</v>
      </c>
      <c r="G293">
        <v>10.6</v>
      </c>
      <c r="H293" t="s">
        <v>2382</v>
      </c>
      <c r="I293" t="s">
        <v>2380</v>
      </c>
      <c r="J293" t="s">
        <v>2380</v>
      </c>
      <c r="K293" t="s">
        <v>2381</v>
      </c>
      <c r="L293" t="s">
        <v>2382</v>
      </c>
      <c r="M293" s="25" t="str">
        <f t="shared" si="4"/>
        <v>yes</v>
      </c>
    </row>
    <row r="294" spans="5:13" x14ac:dyDescent="0.35">
      <c r="E294" t="s">
        <v>2086</v>
      </c>
      <c r="F294">
        <v>25.69</v>
      </c>
      <c r="G294">
        <v>4.78</v>
      </c>
      <c r="H294" t="s">
        <v>2382</v>
      </c>
      <c r="I294" t="s">
        <v>2380</v>
      </c>
      <c r="J294" t="s">
        <v>2380</v>
      </c>
      <c r="K294" t="s">
        <v>2381</v>
      </c>
      <c r="L294" t="s">
        <v>2382</v>
      </c>
      <c r="M294" s="25" t="str">
        <f t="shared" si="4"/>
        <v>yes</v>
      </c>
    </row>
    <row r="295" spans="5:13" x14ac:dyDescent="0.35">
      <c r="E295" t="s">
        <v>2085</v>
      </c>
      <c r="F295">
        <v>25.46</v>
      </c>
      <c r="G295">
        <v>6.03</v>
      </c>
      <c r="H295" t="s">
        <v>2380</v>
      </c>
      <c r="I295" t="s">
        <v>2380</v>
      </c>
      <c r="J295" t="s">
        <v>2380</v>
      </c>
      <c r="K295">
        <v>2</v>
      </c>
      <c r="L295" t="s">
        <v>2382</v>
      </c>
      <c r="M295" s="25" t="str">
        <f t="shared" si="4"/>
        <v>yes</v>
      </c>
    </row>
    <row r="296" spans="5:13" x14ac:dyDescent="0.35">
      <c r="E296" t="s">
        <v>2084</v>
      </c>
      <c r="F296">
        <v>31.83</v>
      </c>
      <c r="G296">
        <v>11.55</v>
      </c>
      <c r="H296" t="s">
        <v>2382</v>
      </c>
      <c r="I296" t="s">
        <v>2380</v>
      </c>
      <c r="J296" t="s">
        <v>2380</v>
      </c>
      <c r="K296">
        <v>1</v>
      </c>
      <c r="L296" t="s">
        <v>2382</v>
      </c>
      <c r="M296" s="25" t="str">
        <f t="shared" si="4"/>
        <v>yes</v>
      </c>
    </row>
    <row r="297" spans="5:13" x14ac:dyDescent="0.35">
      <c r="E297" t="s">
        <v>2083</v>
      </c>
      <c r="F297">
        <v>24.43</v>
      </c>
      <c r="G297">
        <v>7.59</v>
      </c>
      <c r="H297" t="s">
        <v>2382</v>
      </c>
      <c r="I297" t="s">
        <v>2380</v>
      </c>
      <c r="J297" t="s">
        <v>2380</v>
      </c>
      <c r="K297">
        <v>1</v>
      </c>
      <c r="L297" t="s">
        <v>2382</v>
      </c>
      <c r="M297" s="25" t="str">
        <f t="shared" si="4"/>
        <v>yes</v>
      </c>
    </row>
    <row r="298" spans="5:13" x14ac:dyDescent="0.35">
      <c r="E298" t="s">
        <v>2082</v>
      </c>
      <c r="F298">
        <v>41.9</v>
      </c>
      <c r="G298">
        <v>4.26</v>
      </c>
      <c r="H298" t="s">
        <v>2380</v>
      </c>
      <c r="I298" t="s">
        <v>2380</v>
      </c>
      <c r="J298" t="s">
        <v>2380</v>
      </c>
      <c r="K298" t="s">
        <v>2381</v>
      </c>
      <c r="L298" t="s">
        <v>2382</v>
      </c>
      <c r="M298" s="25" t="str">
        <f t="shared" si="4"/>
        <v>yes</v>
      </c>
    </row>
    <row r="299" spans="5:13" x14ac:dyDescent="0.35">
      <c r="E299" t="s">
        <v>2081</v>
      </c>
      <c r="F299">
        <v>22.88</v>
      </c>
      <c r="G299">
        <v>5.9</v>
      </c>
      <c r="H299" t="s">
        <v>2382</v>
      </c>
      <c r="I299" t="s">
        <v>2380</v>
      </c>
      <c r="J299" t="s">
        <v>2383</v>
      </c>
      <c r="K299">
        <v>1</v>
      </c>
      <c r="L299" t="s">
        <v>2382</v>
      </c>
      <c r="M299" s="25" t="str">
        <f t="shared" si="4"/>
        <v>yes</v>
      </c>
    </row>
    <row r="300" spans="5:13" x14ac:dyDescent="0.35">
      <c r="E300" t="s">
        <v>2080</v>
      </c>
      <c r="F300">
        <v>29.734999999999999</v>
      </c>
      <c r="G300">
        <v>7.79</v>
      </c>
      <c r="H300" t="s">
        <v>2380</v>
      </c>
      <c r="I300" t="s">
        <v>2380</v>
      </c>
      <c r="J300" t="s">
        <v>2380</v>
      </c>
      <c r="K300" t="s">
        <v>2381</v>
      </c>
      <c r="L300" t="s">
        <v>2380</v>
      </c>
      <c r="M300" s="25" t="str">
        <f t="shared" si="4"/>
        <v>No</v>
      </c>
    </row>
    <row r="301" spans="5:13" x14ac:dyDescent="0.35">
      <c r="E301" t="s">
        <v>2079</v>
      </c>
      <c r="F301">
        <v>40.74</v>
      </c>
      <c r="G301">
        <v>5.28</v>
      </c>
      <c r="H301" t="s">
        <v>2380</v>
      </c>
      <c r="I301" t="s">
        <v>2380</v>
      </c>
      <c r="J301" t="s">
        <v>2383</v>
      </c>
      <c r="K301">
        <v>1</v>
      </c>
      <c r="L301" t="s">
        <v>2382</v>
      </c>
      <c r="M301" s="25" t="str">
        <f t="shared" si="4"/>
        <v>yes</v>
      </c>
    </row>
    <row r="302" spans="5:13" x14ac:dyDescent="0.35">
      <c r="E302" t="s">
        <v>2078</v>
      </c>
      <c r="F302">
        <v>24.14</v>
      </c>
      <c r="G302">
        <v>5.87</v>
      </c>
      <c r="H302" t="s">
        <v>2380</v>
      </c>
      <c r="I302" t="s">
        <v>2380</v>
      </c>
      <c r="J302" t="s">
        <v>2380</v>
      </c>
      <c r="K302">
        <v>2</v>
      </c>
      <c r="L302" t="s">
        <v>2382</v>
      </c>
      <c r="M302" s="25" t="str">
        <f t="shared" si="4"/>
        <v>yes</v>
      </c>
    </row>
    <row r="303" spans="5:13" x14ac:dyDescent="0.35">
      <c r="E303" t="s">
        <v>2077</v>
      </c>
      <c r="F303">
        <v>25.15</v>
      </c>
      <c r="G303">
        <v>9.08</v>
      </c>
      <c r="H303" t="s">
        <v>2382</v>
      </c>
      <c r="I303" t="s">
        <v>2380</v>
      </c>
      <c r="J303" t="s">
        <v>2380</v>
      </c>
      <c r="K303">
        <v>1</v>
      </c>
      <c r="L303" t="s">
        <v>2382</v>
      </c>
      <c r="M303" s="25" t="str">
        <f t="shared" si="4"/>
        <v>yes</v>
      </c>
    </row>
    <row r="304" spans="5:13" x14ac:dyDescent="0.35">
      <c r="E304" t="s">
        <v>2076</v>
      </c>
      <c r="F304">
        <v>28.71</v>
      </c>
      <c r="G304">
        <v>5.2</v>
      </c>
      <c r="H304" t="s">
        <v>2380</v>
      </c>
      <c r="I304" t="s">
        <v>2380</v>
      </c>
      <c r="J304" t="s">
        <v>2380</v>
      </c>
      <c r="K304">
        <v>1</v>
      </c>
      <c r="L304" t="s">
        <v>2382</v>
      </c>
      <c r="M304" s="25" t="str">
        <f t="shared" si="4"/>
        <v>yes</v>
      </c>
    </row>
    <row r="305" spans="5:13" x14ac:dyDescent="0.35">
      <c r="E305" t="s">
        <v>2075</v>
      </c>
      <c r="F305">
        <v>23</v>
      </c>
      <c r="G305">
        <v>5.48</v>
      </c>
      <c r="H305" t="s">
        <v>2380</v>
      </c>
      <c r="I305" t="s">
        <v>2380</v>
      </c>
      <c r="J305" t="s">
        <v>2380</v>
      </c>
      <c r="K305" t="s">
        <v>2381</v>
      </c>
      <c r="L305" t="s">
        <v>2382</v>
      </c>
      <c r="M305" s="25" t="str">
        <f t="shared" si="4"/>
        <v>yes</v>
      </c>
    </row>
    <row r="306" spans="5:13" x14ac:dyDescent="0.35">
      <c r="E306" t="s">
        <v>2074</v>
      </c>
      <c r="F306">
        <v>36.86</v>
      </c>
      <c r="G306">
        <v>11.95</v>
      </c>
      <c r="H306" t="s">
        <v>2380</v>
      </c>
      <c r="I306" t="s">
        <v>2380</v>
      </c>
      <c r="J306" t="s">
        <v>2380</v>
      </c>
      <c r="K306" t="s">
        <v>2381</v>
      </c>
      <c r="L306" t="s">
        <v>2380</v>
      </c>
      <c r="M306" s="25" t="str">
        <f t="shared" si="4"/>
        <v>No</v>
      </c>
    </row>
    <row r="307" spans="5:13" x14ac:dyDescent="0.35">
      <c r="E307" t="s">
        <v>2073</v>
      </c>
      <c r="F307">
        <v>24.25</v>
      </c>
      <c r="G307">
        <v>8.6999999999999993</v>
      </c>
      <c r="H307" t="s">
        <v>2382</v>
      </c>
      <c r="I307" t="s">
        <v>2380</v>
      </c>
      <c r="J307" t="s">
        <v>2380</v>
      </c>
      <c r="K307">
        <v>1</v>
      </c>
      <c r="L307" t="s">
        <v>2382</v>
      </c>
      <c r="M307" s="25" t="str">
        <f t="shared" si="4"/>
        <v>yes</v>
      </c>
    </row>
    <row r="308" spans="5:13" x14ac:dyDescent="0.35">
      <c r="E308" t="s">
        <v>2072</v>
      </c>
      <c r="F308">
        <v>23.85</v>
      </c>
      <c r="G308">
        <v>7.84</v>
      </c>
      <c r="H308" t="s">
        <v>2380</v>
      </c>
      <c r="I308" t="s">
        <v>2380</v>
      </c>
      <c r="J308" t="s">
        <v>2380</v>
      </c>
      <c r="K308" t="s">
        <v>2381</v>
      </c>
      <c r="L308" t="s">
        <v>2382</v>
      </c>
      <c r="M308" s="25" t="str">
        <f t="shared" si="4"/>
        <v>yes</v>
      </c>
    </row>
    <row r="309" spans="5:13" x14ac:dyDescent="0.35">
      <c r="E309" t="s">
        <v>2071</v>
      </c>
      <c r="F309">
        <v>40.020000000000003</v>
      </c>
      <c r="G309">
        <v>5.19</v>
      </c>
      <c r="H309" t="s">
        <v>2382</v>
      </c>
      <c r="I309" t="s">
        <v>2380</v>
      </c>
      <c r="J309" t="s">
        <v>2380</v>
      </c>
      <c r="K309">
        <v>1</v>
      </c>
      <c r="L309" t="s">
        <v>2382</v>
      </c>
      <c r="M309" s="25" t="str">
        <f t="shared" si="4"/>
        <v>yes</v>
      </c>
    </row>
    <row r="310" spans="5:13" x14ac:dyDescent="0.35">
      <c r="E310" t="s">
        <v>2070</v>
      </c>
      <c r="F310">
        <v>19.170000000000002</v>
      </c>
      <c r="G310">
        <v>8.41</v>
      </c>
      <c r="H310" t="s">
        <v>2380</v>
      </c>
      <c r="I310" t="s">
        <v>2380</v>
      </c>
      <c r="J310" t="s">
        <v>2380</v>
      </c>
      <c r="K310" t="s">
        <v>2381</v>
      </c>
      <c r="L310" t="s">
        <v>2382</v>
      </c>
      <c r="M310" s="25" t="str">
        <f t="shared" si="4"/>
        <v>yes</v>
      </c>
    </row>
    <row r="311" spans="5:13" x14ac:dyDescent="0.35">
      <c r="E311" t="s">
        <v>2069</v>
      </c>
      <c r="F311">
        <v>43.53</v>
      </c>
      <c r="G311">
        <v>5.86</v>
      </c>
      <c r="H311" t="s">
        <v>2382</v>
      </c>
      <c r="I311" t="s">
        <v>2382</v>
      </c>
      <c r="J311" t="s">
        <v>2380</v>
      </c>
      <c r="K311">
        <v>2</v>
      </c>
      <c r="L311" t="s">
        <v>2382</v>
      </c>
      <c r="M311" s="25" t="str">
        <f t="shared" si="4"/>
        <v>yes</v>
      </c>
    </row>
    <row r="312" spans="5:13" x14ac:dyDescent="0.35">
      <c r="E312" t="s">
        <v>2068</v>
      </c>
      <c r="F312">
        <v>46.06</v>
      </c>
      <c r="G312">
        <v>4.18</v>
      </c>
      <c r="H312" t="s">
        <v>2380</v>
      </c>
      <c r="I312" t="s">
        <v>2382</v>
      </c>
      <c r="J312" t="s">
        <v>2380</v>
      </c>
      <c r="K312">
        <v>1</v>
      </c>
      <c r="L312" t="s">
        <v>2382</v>
      </c>
      <c r="M312" s="25" t="str">
        <f t="shared" si="4"/>
        <v>yes</v>
      </c>
    </row>
    <row r="313" spans="5:13" x14ac:dyDescent="0.35">
      <c r="E313" t="s">
        <v>2067</v>
      </c>
      <c r="F313">
        <v>29.92</v>
      </c>
      <c r="G313">
        <v>11.99</v>
      </c>
      <c r="H313" t="s">
        <v>2382</v>
      </c>
      <c r="I313" t="s">
        <v>2380</v>
      </c>
      <c r="J313" t="s">
        <v>2380</v>
      </c>
      <c r="K313">
        <v>2</v>
      </c>
      <c r="L313" t="s">
        <v>2382</v>
      </c>
      <c r="M313" s="25" t="str">
        <f t="shared" si="4"/>
        <v>yes</v>
      </c>
    </row>
    <row r="314" spans="5:13" x14ac:dyDescent="0.35">
      <c r="E314" t="s">
        <v>2066</v>
      </c>
      <c r="F314">
        <v>28.46</v>
      </c>
      <c r="G314">
        <v>4.8499999999999996</v>
      </c>
      <c r="H314" t="s">
        <v>2382</v>
      </c>
      <c r="I314" t="s">
        <v>2380</v>
      </c>
      <c r="J314" t="s">
        <v>2380</v>
      </c>
      <c r="K314">
        <v>1</v>
      </c>
      <c r="L314" t="s">
        <v>2382</v>
      </c>
      <c r="M314" s="25" t="str">
        <f t="shared" si="4"/>
        <v>yes</v>
      </c>
    </row>
    <row r="315" spans="5:13" x14ac:dyDescent="0.35">
      <c r="E315" t="s">
        <v>2065</v>
      </c>
      <c r="F315">
        <v>24.56</v>
      </c>
      <c r="G315">
        <v>6.18</v>
      </c>
      <c r="H315" t="s">
        <v>2382</v>
      </c>
      <c r="I315" t="s">
        <v>2380</v>
      </c>
      <c r="J315" t="s">
        <v>2383</v>
      </c>
      <c r="K315">
        <v>1</v>
      </c>
      <c r="L315" t="s">
        <v>2382</v>
      </c>
      <c r="M315" s="25" t="str">
        <f t="shared" si="4"/>
        <v>yes</v>
      </c>
    </row>
    <row r="316" spans="5:13" x14ac:dyDescent="0.35">
      <c r="E316" t="s">
        <v>2064</v>
      </c>
      <c r="F316">
        <v>41.19</v>
      </c>
      <c r="G316">
        <v>6.37</v>
      </c>
      <c r="H316" t="s">
        <v>2380</v>
      </c>
      <c r="I316" t="s">
        <v>2380</v>
      </c>
      <c r="J316" t="s">
        <v>2380</v>
      </c>
      <c r="K316" t="s">
        <v>2381</v>
      </c>
      <c r="L316" t="s">
        <v>2382</v>
      </c>
      <c r="M316" s="25" t="str">
        <f t="shared" si="4"/>
        <v>yes</v>
      </c>
    </row>
    <row r="317" spans="5:13" x14ac:dyDescent="0.35">
      <c r="E317" t="s">
        <v>2063</v>
      </c>
      <c r="F317">
        <v>18.63</v>
      </c>
      <c r="G317">
        <v>9.81</v>
      </c>
      <c r="H317" t="s">
        <v>2382</v>
      </c>
      <c r="I317" t="s">
        <v>2380</v>
      </c>
      <c r="J317" t="s">
        <v>2380</v>
      </c>
      <c r="K317">
        <v>2</v>
      </c>
      <c r="L317" t="s">
        <v>2382</v>
      </c>
      <c r="M317" s="25" t="str">
        <f t="shared" si="4"/>
        <v>yes</v>
      </c>
    </row>
    <row r="318" spans="5:13" x14ac:dyDescent="0.35">
      <c r="E318" t="s">
        <v>2062</v>
      </c>
      <c r="F318">
        <v>26.26</v>
      </c>
      <c r="G318">
        <v>11.8</v>
      </c>
      <c r="H318" t="s">
        <v>2382</v>
      </c>
      <c r="I318" t="s">
        <v>2380</v>
      </c>
      <c r="J318" t="s">
        <v>2380</v>
      </c>
      <c r="K318">
        <v>1</v>
      </c>
      <c r="L318" t="s">
        <v>2382</v>
      </c>
      <c r="M318" s="25" t="str">
        <f t="shared" si="4"/>
        <v>yes</v>
      </c>
    </row>
    <row r="319" spans="5:13" x14ac:dyDescent="0.35">
      <c r="E319" t="s">
        <v>2061</v>
      </c>
      <c r="F319">
        <v>22.37</v>
      </c>
      <c r="G319">
        <v>5.86</v>
      </c>
      <c r="H319" t="s">
        <v>2382</v>
      </c>
      <c r="I319" t="s">
        <v>2380</v>
      </c>
      <c r="J319" t="s">
        <v>2383</v>
      </c>
      <c r="K319">
        <v>1</v>
      </c>
      <c r="L319" t="s">
        <v>2382</v>
      </c>
      <c r="M319" s="25" t="str">
        <f t="shared" si="4"/>
        <v>yes</v>
      </c>
    </row>
    <row r="320" spans="5:13" x14ac:dyDescent="0.35">
      <c r="E320" t="s">
        <v>2060</v>
      </c>
      <c r="F320">
        <v>39.619999999999997</v>
      </c>
      <c r="G320">
        <v>4.28</v>
      </c>
      <c r="H320" t="s">
        <v>2380</v>
      </c>
      <c r="I320" t="s">
        <v>2380</v>
      </c>
      <c r="J320" t="s">
        <v>2380</v>
      </c>
      <c r="K320">
        <v>1</v>
      </c>
      <c r="L320" t="s">
        <v>2382</v>
      </c>
      <c r="M320" s="25" t="str">
        <f t="shared" si="4"/>
        <v>yes</v>
      </c>
    </row>
    <row r="321" spans="5:13" x14ac:dyDescent="0.35">
      <c r="E321" t="s">
        <v>2059</v>
      </c>
      <c r="F321">
        <v>18.329999999999998</v>
      </c>
      <c r="G321">
        <v>4.16</v>
      </c>
      <c r="H321" t="s">
        <v>2382</v>
      </c>
      <c r="I321" t="s">
        <v>2380</v>
      </c>
      <c r="J321" t="s">
        <v>2380</v>
      </c>
      <c r="K321" t="s">
        <v>2381</v>
      </c>
      <c r="L321" t="s">
        <v>2382</v>
      </c>
      <c r="M321" s="25" t="str">
        <f t="shared" si="4"/>
        <v>yes</v>
      </c>
    </row>
    <row r="322" spans="5:13" x14ac:dyDescent="0.35">
      <c r="E322" t="s">
        <v>2058</v>
      </c>
      <c r="F322">
        <v>17.11</v>
      </c>
      <c r="G322">
        <v>4.9800000000000004</v>
      </c>
      <c r="H322" t="s">
        <v>2382</v>
      </c>
      <c r="I322" t="s">
        <v>2380</v>
      </c>
      <c r="J322" t="s">
        <v>2383</v>
      </c>
      <c r="K322">
        <v>1</v>
      </c>
      <c r="L322" t="s">
        <v>2382</v>
      </c>
      <c r="M322" s="25" t="str">
        <f t="shared" si="4"/>
        <v>yes</v>
      </c>
    </row>
    <row r="323" spans="5:13" x14ac:dyDescent="0.35">
      <c r="E323" t="s">
        <v>2057</v>
      </c>
      <c r="F323">
        <v>43.5</v>
      </c>
      <c r="G323">
        <v>6.38</v>
      </c>
      <c r="H323" t="s">
        <v>2380</v>
      </c>
      <c r="I323" t="s">
        <v>2382</v>
      </c>
      <c r="J323" t="s">
        <v>2380</v>
      </c>
      <c r="K323">
        <v>1</v>
      </c>
      <c r="L323" t="s">
        <v>2382</v>
      </c>
      <c r="M323" s="25" t="str">
        <f t="shared" si="4"/>
        <v>yes</v>
      </c>
    </row>
    <row r="324" spans="5:13" x14ac:dyDescent="0.35">
      <c r="E324" t="s">
        <v>2056</v>
      </c>
      <c r="F324">
        <v>25.364999999999998</v>
      </c>
      <c r="G324">
        <v>5.19</v>
      </c>
      <c r="H324" t="s">
        <v>2380</v>
      </c>
      <c r="I324" t="s">
        <v>2380</v>
      </c>
      <c r="J324" t="s">
        <v>2380</v>
      </c>
      <c r="K324">
        <v>2</v>
      </c>
      <c r="L324" t="s">
        <v>2380</v>
      </c>
      <c r="M324" s="25" t="str">
        <f t="shared" si="4"/>
        <v>No</v>
      </c>
    </row>
    <row r="325" spans="5:13" x14ac:dyDescent="0.35">
      <c r="E325" t="s">
        <v>2055</v>
      </c>
      <c r="F325">
        <v>28.594999999999999</v>
      </c>
      <c r="G325">
        <v>10.210000000000001</v>
      </c>
      <c r="H325" t="s">
        <v>2380</v>
      </c>
      <c r="I325" t="s">
        <v>2380</v>
      </c>
      <c r="J325" t="s">
        <v>2380</v>
      </c>
      <c r="K325" t="s">
        <v>2381</v>
      </c>
      <c r="L325" t="s">
        <v>2380</v>
      </c>
      <c r="M325" s="25" t="str">
        <f t="shared" si="4"/>
        <v>No</v>
      </c>
    </row>
    <row r="326" spans="5:13" x14ac:dyDescent="0.35">
      <c r="E326" t="s">
        <v>2054</v>
      </c>
      <c r="F326">
        <v>29.83</v>
      </c>
      <c r="G326">
        <v>9.6999999999999993</v>
      </c>
      <c r="H326" t="s">
        <v>2382</v>
      </c>
      <c r="I326" t="s">
        <v>2380</v>
      </c>
      <c r="J326" t="s">
        <v>2383</v>
      </c>
      <c r="K326">
        <v>1</v>
      </c>
      <c r="L326" t="s">
        <v>2382</v>
      </c>
      <c r="M326" s="25" t="str">
        <f t="shared" si="4"/>
        <v>yes</v>
      </c>
    </row>
    <row r="327" spans="5:13" x14ac:dyDescent="0.35">
      <c r="E327" t="s">
        <v>2053</v>
      </c>
      <c r="F327">
        <v>24.7</v>
      </c>
      <c r="G327">
        <v>10.25</v>
      </c>
      <c r="H327" t="s">
        <v>2380</v>
      </c>
      <c r="I327" t="s">
        <v>2380</v>
      </c>
      <c r="J327" t="s">
        <v>2380</v>
      </c>
      <c r="K327">
        <v>3</v>
      </c>
      <c r="L327" t="s">
        <v>2380</v>
      </c>
      <c r="M327" s="25" t="str">
        <f t="shared" si="4"/>
        <v>No</v>
      </c>
    </row>
    <row r="328" spans="5:13" x14ac:dyDescent="0.35">
      <c r="E328" t="s">
        <v>2052</v>
      </c>
      <c r="F328">
        <v>17.940000000000001</v>
      </c>
      <c r="G328">
        <v>9.77</v>
      </c>
      <c r="H328" t="s">
        <v>2380</v>
      </c>
      <c r="I328" t="s">
        <v>2380</v>
      </c>
      <c r="J328" t="s">
        <v>2380</v>
      </c>
      <c r="K328" t="s">
        <v>2381</v>
      </c>
      <c r="L328" t="s">
        <v>2382</v>
      </c>
      <c r="M328" s="25" t="str">
        <f t="shared" si="4"/>
        <v>yes</v>
      </c>
    </row>
    <row r="329" spans="5:13" x14ac:dyDescent="0.35">
      <c r="E329" t="s">
        <v>2051</v>
      </c>
      <c r="F329">
        <v>21.08</v>
      </c>
      <c r="G329">
        <v>4.83</v>
      </c>
      <c r="H329" t="s">
        <v>2380</v>
      </c>
      <c r="I329" t="s">
        <v>2380</v>
      </c>
      <c r="J329" t="s">
        <v>2383</v>
      </c>
      <c r="K329">
        <v>1</v>
      </c>
      <c r="L329" t="s">
        <v>2382</v>
      </c>
      <c r="M329" s="25" t="str">
        <f t="shared" si="4"/>
        <v>yes</v>
      </c>
    </row>
    <row r="330" spans="5:13" x14ac:dyDescent="0.35">
      <c r="E330" t="s">
        <v>2050</v>
      </c>
      <c r="F330">
        <v>37.715000000000003</v>
      </c>
      <c r="G330">
        <v>10.86</v>
      </c>
      <c r="H330" t="s">
        <v>2382</v>
      </c>
      <c r="I330" t="s">
        <v>2380</v>
      </c>
      <c r="J330" t="s">
        <v>2380</v>
      </c>
      <c r="K330" t="s">
        <v>2381</v>
      </c>
      <c r="L330" t="s">
        <v>2380</v>
      </c>
      <c r="M330" s="25" t="str">
        <f t="shared" ref="M330:M393" si="5">IF(L330="?",$B$12,L330)</f>
        <v>No</v>
      </c>
    </row>
    <row r="331" spans="5:13" x14ac:dyDescent="0.35">
      <c r="E331" t="s">
        <v>2049</v>
      </c>
      <c r="F331">
        <v>22.39</v>
      </c>
      <c r="G331">
        <v>9.5299999999999994</v>
      </c>
      <c r="H331" t="s">
        <v>2382</v>
      </c>
      <c r="I331" t="s">
        <v>2380</v>
      </c>
      <c r="J331" t="s">
        <v>2380</v>
      </c>
      <c r="K331" t="s">
        <v>2381</v>
      </c>
      <c r="L331" t="s">
        <v>2382</v>
      </c>
      <c r="M331" s="25" t="str">
        <f t="shared" si="5"/>
        <v>yes</v>
      </c>
    </row>
    <row r="332" spans="5:13" x14ac:dyDescent="0.35">
      <c r="E332" t="s">
        <v>2048</v>
      </c>
      <c r="F332">
        <v>28.78</v>
      </c>
      <c r="G332">
        <v>5.68</v>
      </c>
      <c r="H332" t="s">
        <v>2380</v>
      </c>
      <c r="I332" t="s">
        <v>2380</v>
      </c>
      <c r="J332" t="s">
        <v>2380</v>
      </c>
      <c r="K332" t="s">
        <v>2381</v>
      </c>
      <c r="L332" t="s">
        <v>2382</v>
      </c>
      <c r="M332" s="25" t="str">
        <f t="shared" si="5"/>
        <v>yes</v>
      </c>
    </row>
    <row r="333" spans="5:13" x14ac:dyDescent="0.35">
      <c r="E333" t="s">
        <v>2047</v>
      </c>
      <c r="F333">
        <v>18.329999999999998</v>
      </c>
      <c r="G333">
        <v>5.57</v>
      </c>
      <c r="H333" t="s">
        <v>2382</v>
      </c>
      <c r="I333" t="s">
        <v>2380</v>
      </c>
      <c r="J333" t="s">
        <v>2380</v>
      </c>
      <c r="K333" t="s">
        <v>2381</v>
      </c>
      <c r="L333" t="s">
        <v>2382</v>
      </c>
      <c r="M333" s="25" t="str">
        <f t="shared" si="5"/>
        <v>yes</v>
      </c>
    </row>
    <row r="334" spans="5:13" x14ac:dyDescent="0.35">
      <c r="E334" t="s">
        <v>2046</v>
      </c>
      <c r="F334">
        <v>26.39</v>
      </c>
      <c r="G334">
        <v>4.58</v>
      </c>
      <c r="H334" t="s">
        <v>2382</v>
      </c>
      <c r="I334" t="s">
        <v>2380</v>
      </c>
      <c r="J334" t="s">
        <v>2380</v>
      </c>
      <c r="K334">
        <v>1</v>
      </c>
      <c r="L334" t="s">
        <v>2382</v>
      </c>
      <c r="M334" s="25" t="str">
        <f t="shared" si="5"/>
        <v>yes</v>
      </c>
    </row>
    <row r="335" spans="5:13" x14ac:dyDescent="0.35">
      <c r="E335" t="s">
        <v>2045</v>
      </c>
      <c r="F335">
        <v>19.260000000000002</v>
      </c>
      <c r="G335">
        <v>8.9600000000000009</v>
      </c>
      <c r="H335" t="s">
        <v>2382</v>
      </c>
      <c r="I335" t="s">
        <v>2380</v>
      </c>
      <c r="J335" t="s">
        <v>2380</v>
      </c>
      <c r="K335">
        <v>1</v>
      </c>
      <c r="L335" t="s">
        <v>2382</v>
      </c>
      <c r="M335" s="25" t="str">
        <f t="shared" si="5"/>
        <v>yes</v>
      </c>
    </row>
    <row r="336" spans="5:13" x14ac:dyDescent="0.35">
      <c r="E336" t="s">
        <v>2044</v>
      </c>
      <c r="F336">
        <v>26.92</v>
      </c>
      <c r="G336">
        <v>6.09</v>
      </c>
      <c r="H336" t="s">
        <v>2380</v>
      </c>
      <c r="I336" t="s">
        <v>2380</v>
      </c>
      <c r="J336" t="s">
        <v>2380</v>
      </c>
      <c r="K336" t="s">
        <v>2381</v>
      </c>
      <c r="L336" t="s">
        <v>2382</v>
      </c>
      <c r="M336" s="25" t="str">
        <f t="shared" si="5"/>
        <v>yes</v>
      </c>
    </row>
    <row r="337" spans="5:13" x14ac:dyDescent="0.35">
      <c r="E337" t="s">
        <v>2043</v>
      </c>
      <c r="F337">
        <v>19.73</v>
      </c>
      <c r="G337">
        <v>4.3600000000000003</v>
      </c>
      <c r="H337" t="s">
        <v>2380</v>
      </c>
      <c r="I337" t="s">
        <v>2380</v>
      </c>
      <c r="J337" t="s">
        <v>2380</v>
      </c>
      <c r="K337" t="s">
        <v>2381</v>
      </c>
      <c r="L337" t="s">
        <v>2382</v>
      </c>
      <c r="M337" s="25" t="str">
        <f t="shared" si="5"/>
        <v>yes</v>
      </c>
    </row>
    <row r="338" spans="5:13" x14ac:dyDescent="0.35">
      <c r="E338" t="s">
        <v>2042</v>
      </c>
      <c r="F338">
        <v>23.56</v>
      </c>
      <c r="G338">
        <v>11.74</v>
      </c>
      <c r="H338" t="s">
        <v>2382</v>
      </c>
      <c r="I338" t="s">
        <v>2380</v>
      </c>
      <c r="J338" t="s">
        <v>2380</v>
      </c>
      <c r="K338" t="s">
        <v>2381</v>
      </c>
      <c r="L338" t="s">
        <v>2382</v>
      </c>
      <c r="M338" s="25" t="str">
        <f t="shared" si="5"/>
        <v>yes</v>
      </c>
    </row>
    <row r="339" spans="5:13" x14ac:dyDescent="0.35">
      <c r="E339" t="s">
        <v>2041</v>
      </c>
      <c r="F339">
        <v>37.67</v>
      </c>
      <c r="G339">
        <v>5.89</v>
      </c>
      <c r="H339" t="s">
        <v>2380</v>
      </c>
      <c r="I339" t="s">
        <v>2380</v>
      </c>
      <c r="J339" t="s">
        <v>2380</v>
      </c>
      <c r="K339">
        <v>1</v>
      </c>
      <c r="L339" t="s">
        <v>2382</v>
      </c>
      <c r="M339" s="25" t="str">
        <f t="shared" si="5"/>
        <v>yes</v>
      </c>
    </row>
    <row r="340" spans="5:13" x14ac:dyDescent="0.35">
      <c r="E340" t="s">
        <v>2040</v>
      </c>
      <c r="F340">
        <v>18.73</v>
      </c>
      <c r="G340">
        <v>10.64</v>
      </c>
      <c r="H340" t="s">
        <v>2380</v>
      </c>
      <c r="I340" t="s">
        <v>2380</v>
      </c>
      <c r="J340" t="s">
        <v>2380</v>
      </c>
      <c r="K340">
        <v>2</v>
      </c>
      <c r="L340" t="s">
        <v>2382</v>
      </c>
      <c r="M340" s="25" t="str">
        <f t="shared" si="5"/>
        <v>yes</v>
      </c>
    </row>
    <row r="341" spans="5:13" x14ac:dyDescent="0.35">
      <c r="E341" t="s">
        <v>2039</v>
      </c>
      <c r="F341">
        <v>33.090000000000003</v>
      </c>
      <c r="G341">
        <v>6.06</v>
      </c>
      <c r="H341" t="s">
        <v>2380</v>
      </c>
      <c r="I341" t="s">
        <v>2380</v>
      </c>
      <c r="J341" t="s">
        <v>2383</v>
      </c>
      <c r="K341">
        <v>1</v>
      </c>
      <c r="L341" t="s">
        <v>2382</v>
      </c>
      <c r="M341" s="25" t="str">
        <f t="shared" si="5"/>
        <v>yes</v>
      </c>
    </row>
    <row r="342" spans="5:13" x14ac:dyDescent="0.35">
      <c r="E342" t="s">
        <v>2038</v>
      </c>
      <c r="F342">
        <v>18.329999999999998</v>
      </c>
      <c r="G342">
        <v>7.46</v>
      </c>
      <c r="H342" t="s">
        <v>2382</v>
      </c>
      <c r="I342" t="s">
        <v>2380</v>
      </c>
      <c r="J342" t="s">
        <v>2380</v>
      </c>
      <c r="K342">
        <v>1</v>
      </c>
      <c r="L342" t="s">
        <v>2382</v>
      </c>
      <c r="M342" s="25" t="str">
        <f t="shared" si="5"/>
        <v>yes</v>
      </c>
    </row>
    <row r="343" spans="5:13" x14ac:dyDescent="0.35">
      <c r="E343" t="s">
        <v>2037</v>
      </c>
      <c r="F343">
        <v>27.74</v>
      </c>
      <c r="G343">
        <v>4.68</v>
      </c>
      <c r="H343" t="s">
        <v>2382</v>
      </c>
      <c r="I343" t="s">
        <v>2380</v>
      </c>
      <c r="J343" t="s">
        <v>2380</v>
      </c>
      <c r="K343">
        <v>2</v>
      </c>
      <c r="L343" t="s">
        <v>2382</v>
      </c>
      <c r="M343" s="25" t="str">
        <f t="shared" si="5"/>
        <v>yes</v>
      </c>
    </row>
    <row r="344" spans="5:13" x14ac:dyDescent="0.35">
      <c r="E344" t="s">
        <v>2036</v>
      </c>
      <c r="F344">
        <v>24.2</v>
      </c>
      <c r="G344">
        <v>6.15</v>
      </c>
      <c r="H344" t="s">
        <v>2380</v>
      </c>
      <c r="I344" t="s">
        <v>2380</v>
      </c>
      <c r="J344" t="s">
        <v>2380</v>
      </c>
      <c r="K344">
        <v>1</v>
      </c>
      <c r="L344" t="s">
        <v>2382</v>
      </c>
      <c r="M344" s="25" t="str">
        <f t="shared" si="5"/>
        <v>yes</v>
      </c>
    </row>
    <row r="345" spans="5:13" x14ac:dyDescent="0.35">
      <c r="E345" t="s">
        <v>2035</v>
      </c>
      <c r="F345">
        <v>22.03</v>
      </c>
      <c r="G345">
        <v>4.28</v>
      </c>
      <c r="H345" t="s">
        <v>2382</v>
      </c>
      <c r="I345" t="s">
        <v>2380</v>
      </c>
      <c r="J345" t="s">
        <v>2380</v>
      </c>
      <c r="K345" t="s">
        <v>2381</v>
      </c>
      <c r="L345" t="s">
        <v>2382</v>
      </c>
      <c r="M345" s="25" t="str">
        <f t="shared" si="5"/>
        <v>yes</v>
      </c>
    </row>
    <row r="346" spans="5:13" x14ac:dyDescent="0.35">
      <c r="E346" t="s">
        <v>2034</v>
      </c>
      <c r="F346">
        <v>26.885000000000002</v>
      </c>
      <c r="G346">
        <v>9.86</v>
      </c>
      <c r="H346" t="s">
        <v>2380</v>
      </c>
      <c r="I346" t="s">
        <v>2380</v>
      </c>
      <c r="J346" t="s">
        <v>2380</v>
      </c>
      <c r="K346">
        <v>3</v>
      </c>
      <c r="L346" t="s">
        <v>2382</v>
      </c>
      <c r="M346" s="25" t="str">
        <f t="shared" si="5"/>
        <v>yes</v>
      </c>
    </row>
    <row r="347" spans="5:13" x14ac:dyDescent="0.35">
      <c r="E347" t="s">
        <v>2033</v>
      </c>
      <c r="F347">
        <v>16.36</v>
      </c>
      <c r="G347">
        <v>11.19</v>
      </c>
      <c r="H347" t="s">
        <v>2380</v>
      </c>
      <c r="I347" t="s">
        <v>2380</v>
      </c>
      <c r="J347" t="s">
        <v>2380</v>
      </c>
      <c r="K347" t="s">
        <v>2381</v>
      </c>
      <c r="L347" t="s">
        <v>2382</v>
      </c>
      <c r="M347" s="25" t="str">
        <f t="shared" si="5"/>
        <v>yes</v>
      </c>
    </row>
    <row r="348" spans="5:13" x14ac:dyDescent="0.35">
      <c r="E348" t="s">
        <v>2032</v>
      </c>
      <c r="F348">
        <v>32.299999999999997</v>
      </c>
      <c r="G348">
        <v>4.8899999999999997</v>
      </c>
      <c r="H348" t="s">
        <v>2382</v>
      </c>
      <c r="I348" t="s">
        <v>2380</v>
      </c>
      <c r="J348" t="s">
        <v>2383</v>
      </c>
      <c r="K348">
        <v>1</v>
      </c>
      <c r="L348" t="s">
        <v>2380</v>
      </c>
      <c r="M348" s="25" t="str">
        <f t="shared" si="5"/>
        <v>No</v>
      </c>
    </row>
    <row r="349" spans="5:13" x14ac:dyDescent="0.35">
      <c r="E349" t="s">
        <v>2031</v>
      </c>
      <c r="F349">
        <v>16.05</v>
      </c>
      <c r="G349">
        <v>4.3499999999999996</v>
      </c>
      <c r="H349" t="s">
        <v>2382</v>
      </c>
      <c r="I349" t="s">
        <v>2380</v>
      </c>
      <c r="J349" t="s">
        <v>2380</v>
      </c>
      <c r="K349" t="s">
        <v>2381</v>
      </c>
      <c r="L349" t="s">
        <v>2382</v>
      </c>
      <c r="M349" s="25" t="str">
        <f t="shared" si="5"/>
        <v>yes</v>
      </c>
    </row>
    <row r="350" spans="5:13" x14ac:dyDescent="0.35">
      <c r="E350" t="s">
        <v>2030</v>
      </c>
      <c r="F350">
        <v>29.07</v>
      </c>
      <c r="G350">
        <v>8.66</v>
      </c>
      <c r="H350" t="s">
        <v>2382</v>
      </c>
      <c r="I350" t="s">
        <v>2380</v>
      </c>
      <c r="J350" t="s">
        <v>2380</v>
      </c>
      <c r="K350">
        <v>2</v>
      </c>
      <c r="L350" t="s">
        <v>2382</v>
      </c>
      <c r="M350" s="25" t="str">
        <f t="shared" si="5"/>
        <v>yes</v>
      </c>
    </row>
    <row r="351" spans="5:13" x14ac:dyDescent="0.35">
      <c r="E351" t="s">
        <v>2029</v>
      </c>
      <c r="F351">
        <v>17.43</v>
      </c>
      <c r="G351">
        <v>8.64</v>
      </c>
      <c r="H351" t="s">
        <v>2380</v>
      </c>
      <c r="I351" t="s">
        <v>2380</v>
      </c>
      <c r="J351" t="s">
        <v>2380</v>
      </c>
      <c r="K351" t="s">
        <v>2381</v>
      </c>
      <c r="L351" t="s">
        <v>2382</v>
      </c>
      <c r="M351" s="25" t="str">
        <f t="shared" si="5"/>
        <v>yes</v>
      </c>
    </row>
    <row r="352" spans="5:13" x14ac:dyDescent="0.35">
      <c r="E352" t="s">
        <v>2028</v>
      </c>
      <c r="F352">
        <v>19.329999999999998</v>
      </c>
      <c r="G352">
        <v>4.2699999999999996</v>
      </c>
      <c r="H352" t="s">
        <v>2380</v>
      </c>
      <c r="I352" t="s">
        <v>2380</v>
      </c>
      <c r="J352" t="s">
        <v>2380</v>
      </c>
      <c r="K352" t="s">
        <v>2381</v>
      </c>
      <c r="L352" t="s">
        <v>2382</v>
      </c>
      <c r="M352" s="25" t="str">
        <f t="shared" si="5"/>
        <v>yes</v>
      </c>
    </row>
    <row r="353" spans="5:13" x14ac:dyDescent="0.35">
      <c r="E353" t="s">
        <v>2027</v>
      </c>
      <c r="F353">
        <v>30.52</v>
      </c>
      <c r="G353">
        <v>4.21</v>
      </c>
      <c r="H353" t="s">
        <v>2380</v>
      </c>
      <c r="I353" t="s">
        <v>2380</v>
      </c>
      <c r="J353" t="s">
        <v>2380</v>
      </c>
      <c r="K353">
        <v>1</v>
      </c>
      <c r="L353" t="s">
        <v>2382</v>
      </c>
      <c r="M353" s="25" t="str">
        <f t="shared" si="5"/>
        <v>yes</v>
      </c>
    </row>
    <row r="354" spans="5:13" x14ac:dyDescent="0.35">
      <c r="E354" t="s">
        <v>2026</v>
      </c>
      <c r="F354">
        <v>39.21</v>
      </c>
      <c r="G354">
        <v>5.04</v>
      </c>
      <c r="H354" t="s">
        <v>2380</v>
      </c>
      <c r="I354" t="s">
        <v>2380</v>
      </c>
      <c r="J354" t="s">
        <v>2383</v>
      </c>
      <c r="K354">
        <v>1</v>
      </c>
      <c r="L354" t="s">
        <v>2382</v>
      </c>
      <c r="M354" s="25" t="str">
        <f t="shared" si="5"/>
        <v>yes</v>
      </c>
    </row>
    <row r="355" spans="5:13" x14ac:dyDescent="0.35">
      <c r="E355" t="s">
        <v>2025</v>
      </c>
      <c r="F355">
        <v>26.98</v>
      </c>
      <c r="G355">
        <v>5.21</v>
      </c>
      <c r="H355" t="s">
        <v>2382</v>
      </c>
      <c r="I355" t="s">
        <v>2380</v>
      </c>
      <c r="J355" t="s">
        <v>2380</v>
      </c>
      <c r="K355">
        <v>2</v>
      </c>
      <c r="L355" t="s">
        <v>2382</v>
      </c>
      <c r="M355" s="25" t="str">
        <f t="shared" si="5"/>
        <v>yes</v>
      </c>
    </row>
    <row r="356" spans="5:13" x14ac:dyDescent="0.35">
      <c r="E356" t="s">
        <v>2024</v>
      </c>
      <c r="F356">
        <v>25.84</v>
      </c>
      <c r="G356">
        <v>8.83</v>
      </c>
      <c r="H356" t="s">
        <v>2380</v>
      </c>
      <c r="I356" t="s">
        <v>2380</v>
      </c>
      <c r="J356" t="s">
        <v>2380</v>
      </c>
      <c r="K356" t="s">
        <v>2381</v>
      </c>
      <c r="L356" t="s">
        <v>2380</v>
      </c>
      <c r="M356" s="25" t="str">
        <f t="shared" si="5"/>
        <v>No</v>
      </c>
    </row>
    <row r="357" spans="5:13" x14ac:dyDescent="0.35">
      <c r="E357" t="s">
        <v>2023</v>
      </c>
      <c r="F357">
        <v>28.31</v>
      </c>
      <c r="G357">
        <v>8.4700000000000006</v>
      </c>
      <c r="H357" t="s">
        <v>2382</v>
      </c>
      <c r="I357" t="s">
        <v>2380</v>
      </c>
      <c r="J357" t="s">
        <v>2380</v>
      </c>
      <c r="K357">
        <v>2</v>
      </c>
      <c r="L357" t="s">
        <v>2382</v>
      </c>
      <c r="M357" s="25" t="str">
        <f t="shared" si="5"/>
        <v>yes</v>
      </c>
    </row>
    <row r="358" spans="5:13" x14ac:dyDescent="0.35">
      <c r="E358" t="s">
        <v>2022</v>
      </c>
      <c r="F358">
        <v>23.94</v>
      </c>
      <c r="G358">
        <v>4.2</v>
      </c>
      <c r="H358" t="s">
        <v>2380</v>
      </c>
      <c r="I358" t="s">
        <v>2380</v>
      </c>
      <c r="J358" t="s">
        <v>2380</v>
      </c>
      <c r="K358" t="s">
        <v>2381</v>
      </c>
      <c r="L358" t="s">
        <v>2382</v>
      </c>
      <c r="M358" s="25" t="str">
        <f t="shared" si="5"/>
        <v>yes</v>
      </c>
    </row>
    <row r="359" spans="5:13" x14ac:dyDescent="0.35">
      <c r="E359" t="s">
        <v>2021</v>
      </c>
      <c r="F359">
        <v>20.03</v>
      </c>
      <c r="G359">
        <v>6.14</v>
      </c>
      <c r="H359" t="s">
        <v>2382</v>
      </c>
      <c r="I359" t="s">
        <v>2380</v>
      </c>
      <c r="J359" t="s">
        <v>2380</v>
      </c>
      <c r="K359" t="s">
        <v>2381</v>
      </c>
      <c r="L359" t="s">
        <v>2382</v>
      </c>
      <c r="M359" s="25" t="str">
        <f t="shared" si="5"/>
        <v>yes</v>
      </c>
    </row>
    <row r="360" spans="5:13" x14ac:dyDescent="0.35">
      <c r="E360" t="s">
        <v>2020</v>
      </c>
      <c r="F360">
        <v>41.42</v>
      </c>
      <c r="G360">
        <v>6.07</v>
      </c>
      <c r="H360" t="s">
        <v>2380</v>
      </c>
      <c r="I360" t="s">
        <v>2380</v>
      </c>
      <c r="J360" t="s">
        <v>2380</v>
      </c>
      <c r="K360" t="s">
        <v>2381</v>
      </c>
      <c r="L360" t="s">
        <v>2380</v>
      </c>
      <c r="M360" s="25" t="str">
        <f t="shared" si="5"/>
        <v>No</v>
      </c>
    </row>
    <row r="361" spans="5:13" x14ac:dyDescent="0.35">
      <c r="E361" t="s">
        <v>2019</v>
      </c>
      <c r="F361">
        <v>36.67</v>
      </c>
      <c r="G361">
        <v>10.210000000000001</v>
      </c>
      <c r="H361" t="s">
        <v>2380</v>
      </c>
      <c r="I361" t="s">
        <v>2380</v>
      </c>
      <c r="J361" t="s">
        <v>2380</v>
      </c>
      <c r="K361" t="s">
        <v>2381</v>
      </c>
      <c r="L361" t="s">
        <v>2380</v>
      </c>
      <c r="M361" s="25" t="str">
        <f t="shared" si="5"/>
        <v>No</v>
      </c>
    </row>
    <row r="362" spans="5:13" x14ac:dyDescent="0.35">
      <c r="E362" t="s">
        <v>2018</v>
      </c>
      <c r="F362">
        <v>27.645</v>
      </c>
      <c r="G362">
        <v>4.6900000000000004</v>
      </c>
      <c r="H362" t="s">
        <v>2380</v>
      </c>
      <c r="I362" t="s">
        <v>2380</v>
      </c>
      <c r="J362" t="s">
        <v>2380</v>
      </c>
      <c r="K362" t="s">
        <v>2381</v>
      </c>
      <c r="L362" t="s">
        <v>2380</v>
      </c>
      <c r="M362" s="25" t="str">
        <f t="shared" si="5"/>
        <v>No</v>
      </c>
    </row>
    <row r="363" spans="5:13" x14ac:dyDescent="0.35">
      <c r="E363" t="s">
        <v>2017</v>
      </c>
      <c r="F363">
        <v>22.72</v>
      </c>
      <c r="G363">
        <v>5.71</v>
      </c>
      <c r="H363" t="s">
        <v>2380</v>
      </c>
      <c r="I363" t="s">
        <v>2380</v>
      </c>
      <c r="J363" t="s">
        <v>2380</v>
      </c>
      <c r="K363" t="s">
        <v>2381</v>
      </c>
      <c r="L363" t="s">
        <v>2382</v>
      </c>
      <c r="M363" s="25" t="str">
        <f t="shared" si="5"/>
        <v>yes</v>
      </c>
    </row>
    <row r="364" spans="5:13" x14ac:dyDescent="0.35">
      <c r="E364" t="s">
        <v>2016</v>
      </c>
      <c r="F364">
        <v>36.520000000000003</v>
      </c>
      <c r="G364">
        <v>9.07</v>
      </c>
      <c r="H364" t="s">
        <v>2382</v>
      </c>
      <c r="I364" t="s">
        <v>2380</v>
      </c>
      <c r="J364" t="s">
        <v>2383</v>
      </c>
      <c r="K364">
        <v>1</v>
      </c>
      <c r="L364" t="s">
        <v>2380</v>
      </c>
      <c r="M364" s="25" t="str">
        <f t="shared" si="5"/>
        <v>No</v>
      </c>
    </row>
    <row r="365" spans="5:13" x14ac:dyDescent="0.35">
      <c r="E365" t="s">
        <v>2015</v>
      </c>
      <c r="F365">
        <v>33.96</v>
      </c>
      <c r="G365">
        <v>4.99</v>
      </c>
      <c r="H365" t="s">
        <v>2380</v>
      </c>
      <c r="I365" t="s">
        <v>2380</v>
      </c>
      <c r="J365" t="s">
        <v>2380</v>
      </c>
      <c r="K365" t="s">
        <v>2381</v>
      </c>
      <c r="L365" t="s">
        <v>2382</v>
      </c>
      <c r="M365" s="25" t="str">
        <f t="shared" si="5"/>
        <v>yes</v>
      </c>
    </row>
    <row r="366" spans="5:13" x14ac:dyDescent="0.35">
      <c r="E366" t="s">
        <v>2014</v>
      </c>
      <c r="F366">
        <v>26.695</v>
      </c>
      <c r="G366">
        <v>8.31</v>
      </c>
      <c r="H366" t="s">
        <v>2380</v>
      </c>
      <c r="I366" t="s">
        <v>2380</v>
      </c>
      <c r="J366" t="s">
        <v>2380</v>
      </c>
      <c r="K366" t="s">
        <v>2381</v>
      </c>
      <c r="L366" t="s">
        <v>2382</v>
      </c>
      <c r="M366" s="25" t="str">
        <f t="shared" si="5"/>
        <v>yes</v>
      </c>
    </row>
    <row r="367" spans="5:13" x14ac:dyDescent="0.35">
      <c r="E367" t="s">
        <v>2013</v>
      </c>
      <c r="F367">
        <v>18.45</v>
      </c>
      <c r="G367">
        <v>5.07</v>
      </c>
      <c r="H367" t="s">
        <v>2382</v>
      </c>
      <c r="I367" t="s">
        <v>2380</v>
      </c>
      <c r="J367" t="s">
        <v>2380</v>
      </c>
      <c r="K367" t="s">
        <v>2381</v>
      </c>
      <c r="L367" t="s">
        <v>2382</v>
      </c>
      <c r="M367" s="25" t="str">
        <f t="shared" si="5"/>
        <v>yes</v>
      </c>
    </row>
    <row r="368" spans="5:13" x14ac:dyDescent="0.35">
      <c r="E368" t="s">
        <v>2012</v>
      </c>
      <c r="F368">
        <v>33.18</v>
      </c>
      <c r="G368">
        <v>4.79</v>
      </c>
      <c r="H368" t="s">
        <v>2380</v>
      </c>
      <c r="I368" t="s">
        <v>2380</v>
      </c>
      <c r="J368" t="s">
        <v>2380</v>
      </c>
      <c r="K368" t="s">
        <v>2381</v>
      </c>
      <c r="L368" t="s">
        <v>2382</v>
      </c>
      <c r="M368" s="25" t="str">
        <f t="shared" si="5"/>
        <v>yes</v>
      </c>
    </row>
    <row r="369" spans="5:13" x14ac:dyDescent="0.35">
      <c r="E369" t="s">
        <v>2011</v>
      </c>
      <c r="F369">
        <v>36.1</v>
      </c>
      <c r="G369">
        <v>11.39</v>
      </c>
      <c r="H369" t="s">
        <v>2382</v>
      </c>
      <c r="I369" t="s">
        <v>2380</v>
      </c>
      <c r="J369" t="s">
        <v>2380</v>
      </c>
      <c r="K369">
        <v>2</v>
      </c>
      <c r="L369" t="s">
        <v>2380</v>
      </c>
      <c r="M369" s="25" t="str">
        <f t="shared" si="5"/>
        <v>No</v>
      </c>
    </row>
    <row r="370" spans="5:13" x14ac:dyDescent="0.35">
      <c r="E370" t="s">
        <v>2010</v>
      </c>
      <c r="F370">
        <v>22.77</v>
      </c>
      <c r="G370">
        <v>6</v>
      </c>
      <c r="H370" t="s">
        <v>2380</v>
      </c>
      <c r="I370" t="s">
        <v>2380</v>
      </c>
      <c r="J370" t="s">
        <v>2380</v>
      </c>
      <c r="K370" t="s">
        <v>2381</v>
      </c>
      <c r="L370" t="s">
        <v>2382</v>
      </c>
      <c r="M370" s="25" t="str">
        <f t="shared" si="5"/>
        <v>yes</v>
      </c>
    </row>
    <row r="371" spans="5:13" x14ac:dyDescent="0.35">
      <c r="E371" t="s">
        <v>2009</v>
      </c>
      <c r="F371">
        <v>21.24</v>
      </c>
      <c r="G371">
        <v>5.13</v>
      </c>
      <c r="H371" t="s">
        <v>2380</v>
      </c>
      <c r="I371" t="s">
        <v>2380</v>
      </c>
      <c r="J371" t="s">
        <v>2380</v>
      </c>
      <c r="K371" t="s">
        <v>2381</v>
      </c>
      <c r="L371" t="s">
        <v>2382</v>
      </c>
      <c r="M371" s="25" t="str">
        <f t="shared" si="5"/>
        <v>yes</v>
      </c>
    </row>
    <row r="372" spans="5:13" x14ac:dyDescent="0.35">
      <c r="E372" t="s">
        <v>2008</v>
      </c>
      <c r="F372">
        <v>17.600000000000001</v>
      </c>
      <c r="G372">
        <v>5.26</v>
      </c>
      <c r="H372" t="s">
        <v>2382</v>
      </c>
      <c r="I372" t="s">
        <v>2380</v>
      </c>
      <c r="J372" t="s">
        <v>2380</v>
      </c>
      <c r="K372" t="s">
        <v>2381</v>
      </c>
      <c r="L372" t="s">
        <v>2382</v>
      </c>
      <c r="M372" s="25" t="str">
        <f t="shared" si="5"/>
        <v>yes</v>
      </c>
    </row>
    <row r="373" spans="5:13" x14ac:dyDescent="0.35">
      <c r="E373" t="s">
        <v>2007</v>
      </c>
      <c r="F373">
        <v>26.29</v>
      </c>
      <c r="G373">
        <v>6.84</v>
      </c>
      <c r="H373" t="s">
        <v>2380</v>
      </c>
      <c r="I373" t="s">
        <v>2380</v>
      </c>
      <c r="J373" t="s">
        <v>2380</v>
      </c>
      <c r="K373" t="s">
        <v>2381</v>
      </c>
      <c r="L373" t="s">
        <v>2382</v>
      </c>
      <c r="M373" s="25" t="str">
        <f t="shared" si="5"/>
        <v>yes</v>
      </c>
    </row>
    <row r="374" spans="5:13" x14ac:dyDescent="0.35">
      <c r="E374" t="s">
        <v>2006</v>
      </c>
      <c r="F374">
        <v>35.31</v>
      </c>
      <c r="G374">
        <v>9.0399999999999991</v>
      </c>
      <c r="H374" t="s">
        <v>2380</v>
      </c>
      <c r="I374" t="s">
        <v>2380</v>
      </c>
      <c r="J374" t="s">
        <v>2380</v>
      </c>
      <c r="K374" t="s">
        <v>2381</v>
      </c>
      <c r="L374" t="s">
        <v>2380</v>
      </c>
      <c r="M374" s="25" t="str">
        <f t="shared" si="5"/>
        <v>No</v>
      </c>
    </row>
    <row r="375" spans="5:13" x14ac:dyDescent="0.35">
      <c r="E375" t="s">
        <v>2005</v>
      </c>
      <c r="F375">
        <v>27.04</v>
      </c>
      <c r="G375">
        <v>4.0999999999999996</v>
      </c>
      <c r="H375" t="s">
        <v>2380</v>
      </c>
      <c r="I375" t="s">
        <v>2380</v>
      </c>
      <c r="J375" t="s">
        <v>2380</v>
      </c>
      <c r="K375">
        <v>1</v>
      </c>
      <c r="L375" t="s">
        <v>2382</v>
      </c>
      <c r="M375" s="25" t="str">
        <f t="shared" si="5"/>
        <v>yes</v>
      </c>
    </row>
    <row r="376" spans="5:13" x14ac:dyDescent="0.35">
      <c r="E376" t="s">
        <v>2004</v>
      </c>
      <c r="F376">
        <v>30.23</v>
      </c>
      <c r="G376">
        <v>4.2300000000000004</v>
      </c>
      <c r="H376" t="s">
        <v>2382</v>
      </c>
      <c r="I376" t="s">
        <v>2380</v>
      </c>
      <c r="J376" t="s">
        <v>2383</v>
      </c>
      <c r="K376">
        <v>1</v>
      </c>
      <c r="L376" t="s">
        <v>2382</v>
      </c>
      <c r="M376" s="25" t="str">
        <f t="shared" si="5"/>
        <v>yes</v>
      </c>
    </row>
    <row r="377" spans="5:13" x14ac:dyDescent="0.35">
      <c r="E377" t="s">
        <v>2003</v>
      </c>
      <c r="F377">
        <v>30.6</v>
      </c>
      <c r="G377">
        <v>6.48</v>
      </c>
      <c r="H377" t="s">
        <v>2382</v>
      </c>
      <c r="I377" t="s">
        <v>2380</v>
      </c>
      <c r="J377" t="s">
        <v>2383</v>
      </c>
      <c r="K377">
        <v>1</v>
      </c>
      <c r="L377" t="s">
        <v>2382</v>
      </c>
      <c r="M377" s="25" t="str">
        <f t="shared" si="5"/>
        <v>yes</v>
      </c>
    </row>
    <row r="378" spans="5:13" x14ac:dyDescent="0.35">
      <c r="E378" t="s">
        <v>2002</v>
      </c>
      <c r="F378">
        <v>26.8</v>
      </c>
      <c r="G378">
        <v>5.53</v>
      </c>
      <c r="H378" t="s">
        <v>2380</v>
      </c>
      <c r="I378" t="s">
        <v>2380</v>
      </c>
      <c r="J378" t="s">
        <v>2380</v>
      </c>
      <c r="K378">
        <v>1</v>
      </c>
      <c r="L378" t="s">
        <v>2382</v>
      </c>
      <c r="M378" s="25" t="str">
        <f t="shared" si="5"/>
        <v>yes</v>
      </c>
    </row>
    <row r="379" spans="5:13" x14ac:dyDescent="0.35">
      <c r="E379" t="s">
        <v>2001</v>
      </c>
      <c r="F379">
        <v>16.86</v>
      </c>
      <c r="G379">
        <v>4.07</v>
      </c>
      <c r="H379" t="s">
        <v>2382</v>
      </c>
      <c r="I379" t="s">
        <v>2380</v>
      </c>
      <c r="J379" t="s">
        <v>2380</v>
      </c>
      <c r="K379" t="s">
        <v>2381</v>
      </c>
      <c r="L379" t="s">
        <v>2382</v>
      </c>
      <c r="M379" s="25" t="str">
        <f t="shared" si="5"/>
        <v>yes</v>
      </c>
    </row>
    <row r="380" spans="5:13" x14ac:dyDescent="0.35">
      <c r="E380" t="s">
        <v>2000</v>
      </c>
      <c r="F380">
        <v>16.3</v>
      </c>
      <c r="G380">
        <v>5.51</v>
      </c>
      <c r="H380" t="s">
        <v>2380</v>
      </c>
      <c r="I380" t="s">
        <v>2380</v>
      </c>
      <c r="J380" t="s">
        <v>2380</v>
      </c>
      <c r="K380">
        <v>1</v>
      </c>
      <c r="L380" t="s">
        <v>2382</v>
      </c>
      <c r="M380" s="25" t="str">
        <f t="shared" si="5"/>
        <v>yes</v>
      </c>
    </row>
    <row r="381" spans="5:13" x14ac:dyDescent="0.35">
      <c r="E381" t="s">
        <v>1999</v>
      </c>
      <c r="F381">
        <v>29.81</v>
      </c>
      <c r="G381">
        <v>11.66</v>
      </c>
      <c r="H381" t="s">
        <v>2380</v>
      </c>
      <c r="I381" t="s">
        <v>2380</v>
      </c>
      <c r="J381" t="s">
        <v>2380</v>
      </c>
      <c r="K381" t="s">
        <v>2381</v>
      </c>
      <c r="L381" t="s">
        <v>2382</v>
      </c>
      <c r="M381" s="25" t="str">
        <f t="shared" si="5"/>
        <v>yes</v>
      </c>
    </row>
    <row r="382" spans="5:13" x14ac:dyDescent="0.35">
      <c r="E382" t="s">
        <v>1998</v>
      </c>
      <c r="F382">
        <v>16.329999999999998</v>
      </c>
      <c r="G382">
        <v>7.26</v>
      </c>
      <c r="H382" t="s">
        <v>2382</v>
      </c>
      <c r="I382" t="s">
        <v>2380</v>
      </c>
      <c r="J382" t="s">
        <v>2380</v>
      </c>
      <c r="K382" t="s">
        <v>2381</v>
      </c>
      <c r="L382" t="s">
        <v>2382</v>
      </c>
      <c r="M382" s="25" t="str">
        <f t="shared" si="5"/>
        <v>yes</v>
      </c>
    </row>
    <row r="383" spans="5:13" x14ac:dyDescent="0.35">
      <c r="E383" t="s">
        <v>1997</v>
      </c>
      <c r="F383">
        <v>16.37</v>
      </c>
      <c r="G383">
        <v>4.79</v>
      </c>
      <c r="H383" t="s">
        <v>2382</v>
      </c>
      <c r="I383" t="s">
        <v>2380</v>
      </c>
      <c r="J383" t="s">
        <v>2380</v>
      </c>
      <c r="K383" t="s">
        <v>2381</v>
      </c>
      <c r="L383" t="s">
        <v>2382</v>
      </c>
      <c r="M383" s="25" t="str">
        <f t="shared" si="5"/>
        <v>yes</v>
      </c>
    </row>
    <row r="384" spans="5:13" x14ac:dyDescent="0.35">
      <c r="E384" t="s">
        <v>1996</v>
      </c>
      <c r="F384">
        <v>22.42</v>
      </c>
      <c r="G384">
        <v>4.68</v>
      </c>
      <c r="H384" t="s">
        <v>2382</v>
      </c>
      <c r="I384" t="s">
        <v>2380</v>
      </c>
      <c r="J384" t="s">
        <v>2380</v>
      </c>
      <c r="K384">
        <v>1</v>
      </c>
      <c r="L384" t="s">
        <v>2380</v>
      </c>
      <c r="M384" s="25" t="str">
        <f t="shared" si="5"/>
        <v>No</v>
      </c>
    </row>
    <row r="385" spans="5:13" x14ac:dyDescent="0.35">
      <c r="E385" t="s">
        <v>1995</v>
      </c>
      <c r="F385">
        <v>31.35</v>
      </c>
      <c r="G385">
        <v>4.33</v>
      </c>
      <c r="H385" t="s">
        <v>2382</v>
      </c>
      <c r="I385" t="s">
        <v>2380</v>
      </c>
      <c r="J385" t="s">
        <v>2383</v>
      </c>
      <c r="K385">
        <v>1</v>
      </c>
      <c r="L385" t="s">
        <v>2380</v>
      </c>
      <c r="M385" s="25" t="str">
        <f t="shared" si="5"/>
        <v>No</v>
      </c>
    </row>
    <row r="386" spans="5:13" x14ac:dyDescent="0.35">
      <c r="E386" t="s">
        <v>1994</v>
      </c>
      <c r="F386">
        <v>31.9</v>
      </c>
      <c r="G386">
        <v>11.89</v>
      </c>
      <c r="H386" t="s">
        <v>2380</v>
      </c>
      <c r="I386" t="s">
        <v>2380</v>
      </c>
      <c r="J386" t="s">
        <v>2380</v>
      </c>
      <c r="K386" t="s">
        <v>2381</v>
      </c>
      <c r="L386" t="s">
        <v>2380</v>
      </c>
      <c r="M386" s="25" t="str">
        <f t="shared" si="5"/>
        <v>No</v>
      </c>
    </row>
    <row r="387" spans="5:13" x14ac:dyDescent="0.35">
      <c r="E387" t="s">
        <v>1993</v>
      </c>
      <c r="F387">
        <v>30.6</v>
      </c>
      <c r="G387">
        <v>5.24</v>
      </c>
      <c r="H387" t="s">
        <v>2380</v>
      </c>
      <c r="I387" t="s">
        <v>2380</v>
      </c>
      <c r="J387" t="s">
        <v>2380</v>
      </c>
      <c r="K387" t="s">
        <v>2381</v>
      </c>
      <c r="L387" t="s">
        <v>2382</v>
      </c>
      <c r="M387" s="25" t="str">
        <f t="shared" si="5"/>
        <v>yes</v>
      </c>
    </row>
    <row r="388" spans="5:13" x14ac:dyDescent="0.35">
      <c r="E388" t="s">
        <v>1992</v>
      </c>
      <c r="F388">
        <v>28.975000000000001</v>
      </c>
      <c r="G388">
        <v>7.63</v>
      </c>
      <c r="H388" t="s">
        <v>2380</v>
      </c>
      <c r="I388" t="s">
        <v>2380</v>
      </c>
      <c r="J388" t="s">
        <v>2380</v>
      </c>
      <c r="K388" t="s">
        <v>2381</v>
      </c>
      <c r="L388" t="s">
        <v>2382</v>
      </c>
      <c r="M388" s="25" t="str">
        <f t="shared" si="5"/>
        <v>yes</v>
      </c>
    </row>
    <row r="389" spans="5:13" x14ac:dyDescent="0.35">
      <c r="E389" t="s">
        <v>1991</v>
      </c>
      <c r="F389">
        <v>24.86</v>
      </c>
      <c r="G389">
        <v>8.92</v>
      </c>
      <c r="H389" t="s">
        <v>2382</v>
      </c>
      <c r="I389" t="s">
        <v>2380</v>
      </c>
      <c r="J389" t="s">
        <v>2380</v>
      </c>
      <c r="K389">
        <v>2</v>
      </c>
      <c r="L389" t="s">
        <v>2380</v>
      </c>
      <c r="M389" s="25" t="str">
        <f t="shared" si="5"/>
        <v>No</v>
      </c>
    </row>
    <row r="390" spans="5:13" x14ac:dyDescent="0.35">
      <c r="E390" t="s">
        <v>1990</v>
      </c>
      <c r="F390">
        <v>19.54</v>
      </c>
      <c r="G390">
        <v>5.37</v>
      </c>
      <c r="H390" t="s">
        <v>2380</v>
      </c>
      <c r="I390" t="s">
        <v>2380</v>
      </c>
      <c r="J390" t="s">
        <v>2380</v>
      </c>
      <c r="K390" t="s">
        <v>2381</v>
      </c>
      <c r="L390" t="s">
        <v>2382</v>
      </c>
      <c r="M390" s="25" t="str">
        <f t="shared" si="5"/>
        <v>yes</v>
      </c>
    </row>
    <row r="391" spans="5:13" x14ac:dyDescent="0.35">
      <c r="E391" t="s">
        <v>1989</v>
      </c>
      <c r="F391">
        <v>26.74</v>
      </c>
      <c r="G391">
        <v>4.3099999999999996</v>
      </c>
      <c r="H391" t="s">
        <v>2380</v>
      </c>
      <c r="I391" t="s">
        <v>2380</v>
      </c>
      <c r="J391" t="s">
        <v>2380</v>
      </c>
      <c r="K391" t="s">
        <v>2381</v>
      </c>
      <c r="L391" t="s">
        <v>2382</v>
      </c>
      <c r="M391" s="25" t="str">
        <f t="shared" si="5"/>
        <v>yes</v>
      </c>
    </row>
    <row r="392" spans="5:13" x14ac:dyDescent="0.35">
      <c r="E392" t="s">
        <v>1988</v>
      </c>
      <c r="F392">
        <v>22.99</v>
      </c>
      <c r="G392">
        <v>10.46</v>
      </c>
      <c r="H392" t="s">
        <v>2380</v>
      </c>
      <c r="I392" t="s">
        <v>2380</v>
      </c>
      <c r="J392" t="s">
        <v>2380</v>
      </c>
      <c r="K392">
        <v>3</v>
      </c>
      <c r="L392" t="s">
        <v>2382</v>
      </c>
      <c r="M392" s="25" t="str">
        <f t="shared" si="5"/>
        <v>yes</v>
      </c>
    </row>
    <row r="393" spans="5:13" x14ac:dyDescent="0.35">
      <c r="E393" t="s">
        <v>1987</v>
      </c>
      <c r="F393">
        <v>31.46</v>
      </c>
      <c r="G393">
        <v>7.39</v>
      </c>
      <c r="H393" t="s">
        <v>2380</v>
      </c>
      <c r="I393" t="s">
        <v>2380</v>
      </c>
      <c r="J393" t="s">
        <v>2380</v>
      </c>
      <c r="K393" t="s">
        <v>2381</v>
      </c>
      <c r="L393" t="s">
        <v>2380</v>
      </c>
      <c r="M393" s="25" t="str">
        <f t="shared" si="5"/>
        <v>No</v>
      </c>
    </row>
    <row r="394" spans="5:13" x14ac:dyDescent="0.35">
      <c r="E394" t="s">
        <v>1986</v>
      </c>
      <c r="F394">
        <v>30.86</v>
      </c>
      <c r="G394">
        <v>6.18</v>
      </c>
      <c r="H394" t="s">
        <v>2380</v>
      </c>
      <c r="I394" t="s">
        <v>2382</v>
      </c>
      <c r="J394" t="s">
        <v>2380</v>
      </c>
      <c r="K394">
        <v>2</v>
      </c>
      <c r="L394" t="s">
        <v>2382</v>
      </c>
      <c r="M394" s="25" t="str">
        <f t="shared" ref="M394:M457" si="6">IF(L394="?",$B$12,L394)</f>
        <v>yes</v>
      </c>
    </row>
    <row r="395" spans="5:13" x14ac:dyDescent="0.35">
      <c r="E395" t="s">
        <v>1985</v>
      </c>
      <c r="F395">
        <v>31.96</v>
      </c>
      <c r="G395">
        <v>8.86</v>
      </c>
      <c r="H395" t="s">
        <v>2380</v>
      </c>
      <c r="I395" t="s">
        <v>2380</v>
      </c>
      <c r="J395" t="s">
        <v>2380</v>
      </c>
      <c r="K395" t="s">
        <v>2381</v>
      </c>
      <c r="L395" t="s">
        <v>2382</v>
      </c>
      <c r="M395" s="25" t="str">
        <f t="shared" si="6"/>
        <v>yes</v>
      </c>
    </row>
    <row r="396" spans="5:13" x14ac:dyDescent="0.35">
      <c r="E396" t="s">
        <v>1984</v>
      </c>
      <c r="F396">
        <v>23.76</v>
      </c>
      <c r="G396">
        <v>10.96</v>
      </c>
      <c r="H396" t="s">
        <v>2380</v>
      </c>
      <c r="I396" t="s">
        <v>2380</v>
      </c>
      <c r="J396" t="s">
        <v>2380</v>
      </c>
      <c r="K396">
        <v>3</v>
      </c>
      <c r="L396" t="s">
        <v>2382</v>
      </c>
      <c r="M396" s="25" t="str">
        <f t="shared" si="6"/>
        <v>yes</v>
      </c>
    </row>
    <row r="397" spans="5:13" x14ac:dyDescent="0.35">
      <c r="E397" t="s">
        <v>1983</v>
      </c>
      <c r="F397">
        <v>19.38</v>
      </c>
      <c r="G397">
        <v>6.28</v>
      </c>
      <c r="H397" t="s">
        <v>2380</v>
      </c>
      <c r="I397" t="s">
        <v>2380</v>
      </c>
      <c r="J397" t="s">
        <v>2380</v>
      </c>
      <c r="K397" t="s">
        <v>2381</v>
      </c>
      <c r="L397" t="s">
        <v>2382</v>
      </c>
      <c r="M397" s="25" t="str">
        <f t="shared" si="6"/>
        <v>yes</v>
      </c>
    </row>
    <row r="398" spans="5:13" x14ac:dyDescent="0.35">
      <c r="E398" t="s">
        <v>1982</v>
      </c>
      <c r="F398">
        <v>16.21</v>
      </c>
      <c r="G398">
        <v>6.29</v>
      </c>
      <c r="H398" t="s">
        <v>2382</v>
      </c>
      <c r="I398" t="s">
        <v>2380</v>
      </c>
      <c r="J398" t="s">
        <v>2380</v>
      </c>
      <c r="K398">
        <v>1</v>
      </c>
      <c r="L398" t="s">
        <v>2382</v>
      </c>
      <c r="M398" s="25" t="str">
        <f t="shared" si="6"/>
        <v>yes</v>
      </c>
    </row>
    <row r="399" spans="5:13" x14ac:dyDescent="0.35">
      <c r="E399" t="s">
        <v>1981</v>
      </c>
      <c r="F399">
        <v>32.54</v>
      </c>
      <c r="G399">
        <v>4.0199999999999996</v>
      </c>
      <c r="H399" t="s">
        <v>2380</v>
      </c>
      <c r="I399" t="s">
        <v>2382</v>
      </c>
      <c r="J399" t="s">
        <v>2380</v>
      </c>
      <c r="K399">
        <v>1</v>
      </c>
      <c r="L399" t="s">
        <v>2382</v>
      </c>
      <c r="M399" s="25" t="str">
        <f t="shared" si="6"/>
        <v>yes</v>
      </c>
    </row>
    <row r="400" spans="5:13" x14ac:dyDescent="0.35">
      <c r="E400" t="s">
        <v>1980</v>
      </c>
      <c r="F400">
        <v>36.765000000000001</v>
      </c>
      <c r="G400">
        <v>11.95</v>
      </c>
      <c r="H400" t="s">
        <v>2382</v>
      </c>
      <c r="I400" t="s">
        <v>2380</v>
      </c>
      <c r="J400" t="s">
        <v>2380</v>
      </c>
      <c r="K400">
        <v>2</v>
      </c>
      <c r="L400" t="s">
        <v>2380</v>
      </c>
      <c r="M400" s="25" t="str">
        <f t="shared" si="6"/>
        <v>No</v>
      </c>
    </row>
    <row r="401" spans="5:13" x14ac:dyDescent="0.35">
      <c r="E401" t="s">
        <v>1979</v>
      </c>
      <c r="F401">
        <v>35.909999999999997</v>
      </c>
      <c r="G401">
        <v>8.7100000000000009</v>
      </c>
      <c r="H401" t="s">
        <v>2380</v>
      </c>
      <c r="I401" t="s">
        <v>2380</v>
      </c>
      <c r="J401" t="s">
        <v>2380</v>
      </c>
      <c r="K401" t="s">
        <v>2381</v>
      </c>
      <c r="L401" t="s">
        <v>2380</v>
      </c>
      <c r="M401" s="25" t="str">
        <f t="shared" si="6"/>
        <v>No</v>
      </c>
    </row>
    <row r="402" spans="5:13" x14ac:dyDescent="0.35">
      <c r="E402" t="s">
        <v>1978</v>
      </c>
      <c r="F402">
        <v>32.06</v>
      </c>
      <c r="G402">
        <v>4.67</v>
      </c>
      <c r="H402" t="s">
        <v>2380</v>
      </c>
      <c r="I402" t="s">
        <v>2382</v>
      </c>
      <c r="J402" t="s">
        <v>2380</v>
      </c>
      <c r="K402">
        <v>1</v>
      </c>
      <c r="L402" t="s">
        <v>2382</v>
      </c>
      <c r="M402" s="25" t="str">
        <f t="shared" si="6"/>
        <v>yes</v>
      </c>
    </row>
    <row r="403" spans="5:13" x14ac:dyDescent="0.35">
      <c r="E403" t="s">
        <v>1977</v>
      </c>
      <c r="F403">
        <v>24.1</v>
      </c>
      <c r="G403">
        <v>11.14</v>
      </c>
      <c r="H403" t="s">
        <v>2382</v>
      </c>
      <c r="I403" t="s">
        <v>2380</v>
      </c>
      <c r="J403" t="s">
        <v>2380</v>
      </c>
      <c r="K403">
        <v>1</v>
      </c>
      <c r="L403" t="s">
        <v>2380</v>
      </c>
      <c r="M403" s="25" t="str">
        <f t="shared" si="6"/>
        <v>No</v>
      </c>
    </row>
    <row r="404" spans="5:13" x14ac:dyDescent="0.35">
      <c r="E404" t="s">
        <v>1976</v>
      </c>
      <c r="F404">
        <v>27.1</v>
      </c>
      <c r="G404">
        <v>9.0500000000000007</v>
      </c>
      <c r="H404" t="s">
        <v>2380</v>
      </c>
      <c r="I404" t="s">
        <v>2380</v>
      </c>
      <c r="J404" t="s">
        <v>2380</v>
      </c>
      <c r="K404">
        <v>2</v>
      </c>
      <c r="L404" t="s">
        <v>2380</v>
      </c>
      <c r="M404" s="25" t="str">
        <f t="shared" si="6"/>
        <v>No</v>
      </c>
    </row>
    <row r="405" spans="5:13" x14ac:dyDescent="0.35">
      <c r="E405" t="s">
        <v>1975</v>
      </c>
      <c r="F405">
        <v>24.42</v>
      </c>
      <c r="G405">
        <v>11.31</v>
      </c>
      <c r="H405" t="s">
        <v>2380</v>
      </c>
      <c r="I405" t="s">
        <v>2380</v>
      </c>
      <c r="J405" t="s">
        <v>2380</v>
      </c>
      <c r="K405" t="s">
        <v>2381</v>
      </c>
      <c r="L405" t="s">
        <v>2382</v>
      </c>
      <c r="M405" s="25" t="str">
        <f t="shared" si="6"/>
        <v>yes</v>
      </c>
    </row>
    <row r="406" spans="5:13" x14ac:dyDescent="0.35">
      <c r="E406" t="s">
        <v>1974</v>
      </c>
      <c r="F406">
        <v>26.695</v>
      </c>
      <c r="G406">
        <v>4.68</v>
      </c>
      <c r="H406" t="s">
        <v>2382</v>
      </c>
      <c r="I406" t="s">
        <v>2380</v>
      </c>
      <c r="J406" t="s">
        <v>2380</v>
      </c>
      <c r="K406">
        <v>2</v>
      </c>
      <c r="L406" t="s">
        <v>2382</v>
      </c>
      <c r="M406" s="25" t="str">
        <f t="shared" si="6"/>
        <v>yes</v>
      </c>
    </row>
    <row r="407" spans="5:13" x14ac:dyDescent="0.35">
      <c r="E407" t="s">
        <v>1973</v>
      </c>
      <c r="F407">
        <v>27.79</v>
      </c>
      <c r="G407">
        <v>6.05</v>
      </c>
      <c r="H407" t="s">
        <v>2382</v>
      </c>
      <c r="I407" t="s">
        <v>2382</v>
      </c>
      <c r="J407" t="s">
        <v>2380</v>
      </c>
      <c r="K407">
        <v>1</v>
      </c>
      <c r="L407" t="s">
        <v>2382</v>
      </c>
      <c r="M407" s="25" t="str">
        <f t="shared" si="6"/>
        <v>yes</v>
      </c>
    </row>
    <row r="408" spans="5:13" x14ac:dyDescent="0.35">
      <c r="E408" t="s">
        <v>1972</v>
      </c>
      <c r="F408">
        <v>32.68</v>
      </c>
      <c r="G408">
        <v>4.68</v>
      </c>
      <c r="H408" t="s">
        <v>2382</v>
      </c>
      <c r="I408" t="s">
        <v>2380</v>
      </c>
      <c r="J408" t="s">
        <v>2380</v>
      </c>
      <c r="K408" t="s">
        <v>2381</v>
      </c>
      <c r="L408" t="s">
        <v>2380</v>
      </c>
      <c r="M408" s="25" t="str">
        <f t="shared" si="6"/>
        <v>No</v>
      </c>
    </row>
    <row r="409" spans="5:13" x14ac:dyDescent="0.35">
      <c r="E409" t="s">
        <v>1971</v>
      </c>
      <c r="F409">
        <v>26.4</v>
      </c>
      <c r="G409">
        <v>9.5</v>
      </c>
      <c r="H409" t="s">
        <v>2382</v>
      </c>
      <c r="I409" t="s">
        <v>2380</v>
      </c>
      <c r="J409" t="s">
        <v>2380</v>
      </c>
      <c r="K409">
        <v>2</v>
      </c>
      <c r="L409" t="s">
        <v>2380</v>
      </c>
      <c r="M409" s="25" t="str">
        <f t="shared" si="6"/>
        <v>No</v>
      </c>
    </row>
    <row r="410" spans="5:13" x14ac:dyDescent="0.35">
      <c r="E410" t="s">
        <v>1970</v>
      </c>
      <c r="F410">
        <v>23.655000000000001</v>
      </c>
      <c r="G410">
        <v>10.84</v>
      </c>
      <c r="H410" t="s">
        <v>2382</v>
      </c>
      <c r="I410" t="s">
        <v>2380</v>
      </c>
      <c r="J410" t="s">
        <v>2383</v>
      </c>
      <c r="K410">
        <v>1</v>
      </c>
      <c r="L410" t="s">
        <v>2382</v>
      </c>
      <c r="M410" s="25" t="str">
        <f t="shared" si="6"/>
        <v>yes</v>
      </c>
    </row>
    <row r="411" spans="5:13" x14ac:dyDescent="0.35">
      <c r="E411" t="s">
        <v>1969</v>
      </c>
      <c r="F411">
        <v>27.36</v>
      </c>
      <c r="G411">
        <v>5.88</v>
      </c>
      <c r="H411" t="s">
        <v>2380</v>
      </c>
      <c r="I411" t="s">
        <v>2380</v>
      </c>
      <c r="J411" t="s">
        <v>2380</v>
      </c>
      <c r="K411">
        <v>2</v>
      </c>
      <c r="L411" t="s">
        <v>2380</v>
      </c>
      <c r="M411" s="25" t="str">
        <f t="shared" si="6"/>
        <v>No</v>
      </c>
    </row>
    <row r="412" spans="5:13" x14ac:dyDescent="0.35">
      <c r="E412" t="s">
        <v>1968</v>
      </c>
      <c r="F412">
        <v>27.82</v>
      </c>
      <c r="G412">
        <v>5.24</v>
      </c>
      <c r="H412" t="s">
        <v>2382</v>
      </c>
      <c r="I412" t="s">
        <v>2380</v>
      </c>
      <c r="J412" t="s">
        <v>2380</v>
      </c>
      <c r="K412" t="s">
        <v>2381</v>
      </c>
      <c r="L412" t="s">
        <v>2382</v>
      </c>
      <c r="M412" s="25" t="str">
        <f t="shared" si="6"/>
        <v>yes</v>
      </c>
    </row>
    <row r="413" spans="5:13" x14ac:dyDescent="0.35">
      <c r="E413" t="s">
        <v>1967</v>
      </c>
      <c r="F413">
        <v>25.46</v>
      </c>
      <c r="G413">
        <v>11.75</v>
      </c>
      <c r="H413" t="s">
        <v>2380</v>
      </c>
      <c r="I413" t="s">
        <v>2380</v>
      </c>
      <c r="J413" t="s">
        <v>2380</v>
      </c>
      <c r="K413" t="s">
        <v>2381</v>
      </c>
      <c r="L413" t="s">
        <v>2380</v>
      </c>
      <c r="M413" s="25" t="str">
        <f t="shared" si="6"/>
        <v>No</v>
      </c>
    </row>
    <row r="414" spans="5:13" x14ac:dyDescent="0.35">
      <c r="E414" t="s">
        <v>1966</v>
      </c>
      <c r="F414">
        <v>25.1</v>
      </c>
      <c r="G414">
        <v>6.97</v>
      </c>
      <c r="H414" t="s">
        <v>2380</v>
      </c>
      <c r="I414" t="s">
        <v>2380</v>
      </c>
      <c r="J414" t="s">
        <v>2380</v>
      </c>
      <c r="K414" t="s">
        <v>2381</v>
      </c>
      <c r="L414" t="s">
        <v>2382</v>
      </c>
      <c r="M414" s="25" t="str">
        <f t="shared" si="6"/>
        <v>yes</v>
      </c>
    </row>
    <row r="415" spans="5:13" x14ac:dyDescent="0.35">
      <c r="E415" t="s">
        <v>1965</v>
      </c>
      <c r="F415">
        <v>32.11</v>
      </c>
      <c r="G415">
        <v>4.76</v>
      </c>
      <c r="H415" t="s">
        <v>2380</v>
      </c>
      <c r="I415" t="s">
        <v>2380</v>
      </c>
      <c r="J415" t="s">
        <v>2380</v>
      </c>
      <c r="K415">
        <v>2</v>
      </c>
      <c r="L415" t="s">
        <v>2380</v>
      </c>
      <c r="M415" s="25" t="str">
        <f t="shared" si="6"/>
        <v>No</v>
      </c>
    </row>
    <row r="416" spans="5:13" x14ac:dyDescent="0.35">
      <c r="E416" t="s">
        <v>1964</v>
      </c>
      <c r="F416">
        <v>29.8</v>
      </c>
      <c r="G416">
        <v>8.24</v>
      </c>
      <c r="H416" t="s">
        <v>2382</v>
      </c>
      <c r="I416" t="s">
        <v>2380</v>
      </c>
      <c r="J416" t="s">
        <v>2380</v>
      </c>
      <c r="K416">
        <v>1</v>
      </c>
      <c r="L416" t="s">
        <v>2382</v>
      </c>
      <c r="M416" s="25" t="str">
        <f t="shared" si="6"/>
        <v>yes</v>
      </c>
    </row>
    <row r="417" spans="5:13" x14ac:dyDescent="0.35">
      <c r="E417" t="s">
        <v>1963</v>
      </c>
      <c r="F417">
        <v>24.01</v>
      </c>
      <c r="G417">
        <v>4.76</v>
      </c>
      <c r="H417" t="s">
        <v>2380</v>
      </c>
      <c r="I417" t="s">
        <v>2380</v>
      </c>
      <c r="J417" t="s">
        <v>2380</v>
      </c>
      <c r="K417">
        <v>1</v>
      </c>
      <c r="L417" t="s">
        <v>2382</v>
      </c>
      <c r="M417" s="25" t="str">
        <f t="shared" si="6"/>
        <v>yes</v>
      </c>
    </row>
    <row r="418" spans="5:13" x14ac:dyDescent="0.35">
      <c r="E418" t="s">
        <v>1962</v>
      </c>
      <c r="F418">
        <v>23.21</v>
      </c>
      <c r="G418">
        <v>6.03</v>
      </c>
      <c r="H418" t="s">
        <v>2380</v>
      </c>
      <c r="I418" t="s">
        <v>2380</v>
      </c>
      <c r="J418" t="s">
        <v>2380</v>
      </c>
      <c r="K418">
        <v>1</v>
      </c>
      <c r="L418" t="s">
        <v>2380</v>
      </c>
      <c r="M418" s="25" t="str">
        <f t="shared" si="6"/>
        <v>No</v>
      </c>
    </row>
    <row r="419" spans="5:13" x14ac:dyDescent="0.35">
      <c r="E419" t="s">
        <v>1961</v>
      </c>
      <c r="F419">
        <v>21.2</v>
      </c>
      <c r="G419">
        <v>4.07</v>
      </c>
      <c r="H419" t="s">
        <v>2382</v>
      </c>
      <c r="I419" t="s">
        <v>2380</v>
      </c>
      <c r="J419" t="s">
        <v>2380</v>
      </c>
      <c r="K419">
        <v>1</v>
      </c>
      <c r="L419" t="s">
        <v>2382</v>
      </c>
      <c r="M419" s="25" t="str">
        <f t="shared" si="6"/>
        <v>yes</v>
      </c>
    </row>
    <row r="420" spans="5:13" x14ac:dyDescent="0.35">
      <c r="E420" t="s">
        <v>1960</v>
      </c>
      <c r="F420">
        <v>28.215</v>
      </c>
      <c r="G420">
        <v>8.26</v>
      </c>
      <c r="H420" t="s">
        <v>2382</v>
      </c>
      <c r="I420" t="s">
        <v>2380</v>
      </c>
      <c r="J420" t="s">
        <v>2380</v>
      </c>
      <c r="K420">
        <v>1</v>
      </c>
      <c r="L420" t="s">
        <v>2382</v>
      </c>
      <c r="M420" s="25" t="str">
        <f t="shared" si="6"/>
        <v>yes</v>
      </c>
    </row>
    <row r="421" spans="5:13" x14ac:dyDescent="0.35">
      <c r="E421" t="s">
        <v>1959</v>
      </c>
      <c r="F421">
        <v>38.094999999999999</v>
      </c>
      <c r="G421">
        <v>4.76</v>
      </c>
      <c r="H421" t="s">
        <v>2380</v>
      </c>
      <c r="I421" t="s">
        <v>2380</v>
      </c>
      <c r="J421" t="s">
        <v>2380</v>
      </c>
      <c r="K421">
        <v>1</v>
      </c>
      <c r="L421" t="s">
        <v>2380</v>
      </c>
      <c r="M421" s="25" t="str">
        <f t="shared" si="6"/>
        <v>No</v>
      </c>
    </row>
    <row r="422" spans="5:13" x14ac:dyDescent="0.35">
      <c r="E422" t="s">
        <v>1958</v>
      </c>
      <c r="F422">
        <v>22.61</v>
      </c>
      <c r="G422">
        <v>6.13</v>
      </c>
      <c r="H422" t="s">
        <v>2382</v>
      </c>
      <c r="I422" t="s">
        <v>2380</v>
      </c>
      <c r="J422" t="s">
        <v>2383</v>
      </c>
      <c r="K422">
        <v>1</v>
      </c>
      <c r="L422" t="s">
        <v>2382</v>
      </c>
      <c r="M422" s="25" t="str">
        <f t="shared" si="6"/>
        <v>yes</v>
      </c>
    </row>
    <row r="423" spans="5:13" x14ac:dyDescent="0.35">
      <c r="E423" t="s">
        <v>1957</v>
      </c>
      <c r="F423">
        <v>24.32</v>
      </c>
      <c r="G423">
        <v>10.47</v>
      </c>
      <c r="H423" t="s">
        <v>2382</v>
      </c>
      <c r="I423" t="s">
        <v>2380</v>
      </c>
      <c r="J423" t="s">
        <v>2380</v>
      </c>
      <c r="K423">
        <v>2</v>
      </c>
      <c r="L423" t="s">
        <v>2382</v>
      </c>
      <c r="M423" s="25" t="str">
        <f t="shared" si="6"/>
        <v>yes</v>
      </c>
    </row>
    <row r="424" spans="5:13" x14ac:dyDescent="0.35">
      <c r="E424" t="s">
        <v>1956</v>
      </c>
      <c r="F424">
        <v>20.96</v>
      </c>
      <c r="G424">
        <v>4.04</v>
      </c>
      <c r="H424" t="s">
        <v>2382</v>
      </c>
      <c r="I424" t="s">
        <v>2380</v>
      </c>
      <c r="J424" t="s">
        <v>2380</v>
      </c>
      <c r="K424">
        <v>1</v>
      </c>
      <c r="L424" t="s">
        <v>2382</v>
      </c>
      <c r="M424" s="25" t="str">
        <f t="shared" si="6"/>
        <v>yes</v>
      </c>
    </row>
    <row r="425" spans="5:13" x14ac:dyDescent="0.35">
      <c r="E425" t="s">
        <v>1955</v>
      </c>
      <c r="F425">
        <v>19.68</v>
      </c>
      <c r="G425">
        <v>5.74</v>
      </c>
      <c r="H425" t="s">
        <v>2380</v>
      </c>
      <c r="I425" t="s">
        <v>2380</v>
      </c>
      <c r="J425" t="s">
        <v>2380</v>
      </c>
      <c r="K425" t="s">
        <v>2381</v>
      </c>
      <c r="L425" t="s">
        <v>2382</v>
      </c>
      <c r="M425" s="25" t="str">
        <f t="shared" si="6"/>
        <v>yes</v>
      </c>
    </row>
    <row r="426" spans="5:13" x14ac:dyDescent="0.35">
      <c r="E426" t="s">
        <v>1954</v>
      </c>
      <c r="F426">
        <v>18.100000000000001</v>
      </c>
      <c r="G426">
        <v>6.33</v>
      </c>
      <c r="H426" t="s">
        <v>2380</v>
      </c>
      <c r="I426" t="s">
        <v>2380</v>
      </c>
      <c r="J426" t="s">
        <v>2380</v>
      </c>
      <c r="K426">
        <v>1</v>
      </c>
      <c r="L426" t="s">
        <v>2382</v>
      </c>
      <c r="M426" s="25" t="str">
        <f t="shared" si="6"/>
        <v>yes</v>
      </c>
    </row>
    <row r="427" spans="5:13" x14ac:dyDescent="0.35">
      <c r="E427" t="s">
        <v>1953</v>
      </c>
      <c r="F427">
        <v>29.64</v>
      </c>
      <c r="G427">
        <v>4.28</v>
      </c>
      <c r="H427" t="s">
        <v>2382</v>
      </c>
      <c r="I427" t="s">
        <v>2380</v>
      </c>
      <c r="J427" t="s">
        <v>2380</v>
      </c>
      <c r="K427" t="s">
        <v>2381</v>
      </c>
      <c r="L427" t="s">
        <v>2380</v>
      </c>
      <c r="M427" s="25" t="str">
        <f t="shared" si="6"/>
        <v>No</v>
      </c>
    </row>
    <row r="428" spans="5:13" x14ac:dyDescent="0.35">
      <c r="E428" t="s">
        <v>1952</v>
      </c>
      <c r="F428">
        <v>25.3</v>
      </c>
      <c r="G428">
        <v>9.4700000000000006</v>
      </c>
      <c r="H428" t="s">
        <v>2382</v>
      </c>
      <c r="I428" t="s">
        <v>2380</v>
      </c>
      <c r="J428" t="s">
        <v>2380</v>
      </c>
      <c r="K428">
        <v>2</v>
      </c>
      <c r="L428" t="s">
        <v>2382</v>
      </c>
      <c r="M428" s="25" t="str">
        <f t="shared" si="6"/>
        <v>yes</v>
      </c>
    </row>
    <row r="429" spans="5:13" x14ac:dyDescent="0.35">
      <c r="E429" t="s">
        <v>1951</v>
      </c>
      <c r="F429">
        <v>27.6</v>
      </c>
      <c r="G429">
        <v>4.8499999999999996</v>
      </c>
      <c r="H429" t="s">
        <v>2382</v>
      </c>
      <c r="I429" t="s">
        <v>2380</v>
      </c>
      <c r="J429" t="s">
        <v>2380</v>
      </c>
      <c r="K429" t="s">
        <v>2381</v>
      </c>
      <c r="L429" t="s">
        <v>2380</v>
      </c>
      <c r="M429" s="25" t="str">
        <f t="shared" si="6"/>
        <v>No</v>
      </c>
    </row>
    <row r="430" spans="5:13" x14ac:dyDescent="0.35">
      <c r="E430" t="s">
        <v>1950</v>
      </c>
      <c r="F430">
        <v>27.645</v>
      </c>
      <c r="G430">
        <v>11.03</v>
      </c>
      <c r="H430" t="s">
        <v>2382</v>
      </c>
      <c r="I430" t="s">
        <v>2380</v>
      </c>
      <c r="J430" t="s">
        <v>2380</v>
      </c>
      <c r="K430">
        <v>1</v>
      </c>
      <c r="L430" t="s">
        <v>2382</v>
      </c>
      <c r="M430" s="25" t="str">
        <f t="shared" si="6"/>
        <v>yes</v>
      </c>
    </row>
    <row r="431" spans="5:13" x14ac:dyDescent="0.35">
      <c r="E431" t="s">
        <v>1949</v>
      </c>
      <c r="F431">
        <v>27.6</v>
      </c>
      <c r="G431">
        <v>5.22</v>
      </c>
      <c r="H431" t="s">
        <v>2380</v>
      </c>
      <c r="I431" t="s">
        <v>2380</v>
      </c>
      <c r="J431" t="s">
        <v>2380</v>
      </c>
      <c r="K431">
        <v>2</v>
      </c>
      <c r="L431" t="s">
        <v>2382</v>
      </c>
      <c r="M431" s="25" t="str">
        <f t="shared" si="6"/>
        <v>yes</v>
      </c>
    </row>
    <row r="432" spans="5:13" x14ac:dyDescent="0.35">
      <c r="E432" t="s">
        <v>1948</v>
      </c>
      <c r="F432">
        <v>25.08</v>
      </c>
      <c r="G432">
        <v>9.52</v>
      </c>
      <c r="H432" t="s">
        <v>2382</v>
      </c>
      <c r="I432" t="s">
        <v>2380</v>
      </c>
      <c r="J432" t="s">
        <v>2380</v>
      </c>
      <c r="K432">
        <v>2</v>
      </c>
      <c r="L432" t="s">
        <v>2380</v>
      </c>
      <c r="M432" s="25" t="str">
        <f t="shared" si="6"/>
        <v>No</v>
      </c>
    </row>
    <row r="433" spans="5:13" x14ac:dyDescent="0.35">
      <c r="E433" t="s">
        <v>1947</v>
      </c>
      <c r="F433">
        <v>30.02</v>
      </c>
      <c r="G433">
        <v>11.09</v>
      </c>
      <c r="H433" t="s">
        <v>2380</v>
      </c>
      <c r="I433" t="s">
        <v>2380</v>
      </c>
      <c r="J433" t="s">
        <v>2380</v>
      </c>
      <c r="K433" t="s">
        <v>2381</v>
      </c>
      <c r="L433" t="s">
        <v>2380</v>
      </c>
      <c r="M433" s="25" t="str">
        <f t="shared" si="6"/>
        <v>No</v>
      </c>
    </row>
    <row r="434" spans="5:13" x14ac:dyDescent="0.35">
      <c r="E434" t="s">
        <v>1946</v>
      </c>
      <c r="F434">
        <v>27.36</v>
      </c>
      <c r="G434">
        <v>9.4499999999999993</v>
      </c>
      <c r="H434" t="s">
        <v>2382</v>
      </c>
      <c r="I434" t="s">
        <v>2380</v>
      </c>
      <c r="J434" t="s">
        <v>2380</v>
      </c>
      <c r="K434">
        <v>2</v>
      </c>
      <c r="L434" t="s">
        <v>2382</v>
      </c>
      <c r="M434" s="25" t="str">
        <f t="shared" si="6"/>
        <v>yes</v>
      </c>
    </row>
    <row r="435" spans="5:13" x14ac:dyDescent="0.35">
      <c r="E435" t="s">
        <v>1945</v>
      </c>
      <c r="F435">
        <v>22.2</v>
      </c>
      <c r="G435">
        <v>5.51</v>
      </c>
      <c r="H435" t="s">
        <v>2380</v>
      </c>
      <c r="I435" t="s">
        <v>2380</v>
      </c>
      <c r="J435" t="s">
        <v>2380</v>
      </c>
      <c r="K435" t="s">
        <v>2381</v>
      </c>
      <c r="L435" t="s">
        <v>2382</v>
      </c>
      <c r="M435" s="25" t="str">
        <f t="shared" si="6"/>
        <v>yes</v>
      </c>
    </row>
    <row r="436" spans="5:13" x14ac:dyDescent="0.35">
      <c r="E436" t="s">
        <v>1944</v>
      </c>
      <c r="F436">
        <v>25.71</v>
      </c>
      <c r="G436">
        <v>4.18</v>
      </c>
      <c r="H436" t="s">
        <v>2380</v>
      </c>
      <c r="I436" t="s">
        <v>2382</v>
      </c>
      <c r="J436" t="s">
        <v>2380</v>
      </c>
      <c r="K436">
        <v>1</v>
      </c>
      <c r="L436" t="s">
        <v>2382</v>
      </c>
      <c r="M436" s="25" t="str">
        <f t="shared" si="6"/>
        <v>yes</v>
      </c>
    </row>
    <row r="437" spans="5:13" x14ac:dyDescent="0.35">
      <c r="E437" t="s">
        <v>1943</v>
      </c>
      <c r="F437">
        <v>41.91</v>
      </c>
      <c r="G437">
        <v>5.98</v>
      </c>
      <c r="H437" t="s">
        <v>2382</v>
      </c>
      <c r="I437" t="s">
        <v>2380</v>
      </c>
      <c r="J437" t="s">
        <v>2380</v>
      </c>
      <c r="K437">
        <v>1</v>
      </c>
      <c r="L437" t="s">
        <v>2380</v>
      </c>
      <c r="M437" s="25" t="str">
        <f t="shared" si="6"/>
        <v>No</v>
      </c>
    </row>
    <row r="438" spans="5:13" x14ac:dyDescent="0.35">
      <c r="E438" t="s">
        <v>1942</v>
      </c>
      <c r="F438">
        <v>25.85</v>
      </c>
      <c r="G438">
        <v>10.16</v>
      </c>
      <c r="H438" t="s">
        <v>2380</v>
      </c>
      <c r="I438" t="s">
        <v>2380</v>
      </c>
      <c r="J438" t="s">
        <v>2380</v>
      </c>
      <c r="K438" t="s">
        <v>2381</v>
      </c>
      <c r="L438" t="s">
        <v>2382</v>
      </c>
      <c r="M438" s="25" t="str">
        <f t="shared" si="6"/>
        <v>yes</v>
      </c>
    </row>
    <row r="439" spans="5:13" x14ac:dyDescent="0.35">
      <c r="E439" t="s">
        <v>1941</v>
      </c>
      <c r="F439">
        <v>23.844999999999999</v>
      </c>
      <c r="G439">
        <v>11.71</v>
      </c>
      <c r="H439" t="s">
        <v>2380</v>
      </c>
      <c r="I439" t="s">
        <v>2380</v>
      </c>
      <c r="J439" t="s">
        <v>2380</v>
      </c>
      <c r="K439">
        <v>2</v>
      </c>
      <c r="L439" t="s">
        <v>2382</v>
      </c>
      <c r="M439" s="25" t="str">
        <f t="shared" si="6"/>
        <v>yes</v>
      </c>
    </row>
    <row r="440" spans="5:13" x14ac:dyDescent="0.35">
      <c r="E440" t="s">
        <v>1940</v>
      </c>
      <c r="F440">
        <v>30.59</v>
      </c>
      <c r="G440">
        <v>5.23</v>
      </c>
      <c r="H440" t="s">
        <v>2380</v>
      </c>
      <c r="I440" t="s">
        <v>2380</v>
      </c>
      <c r="J440" t="s">
        <v>2383</v>
      </c>
      <c r="K440">
        <v>1</v>
      </c>
      <c r="L440" t="s">
        <v>2380</v>
      </c>
      <c r="M440" s="25" t="str">
        <f t="shared" si="6"/>
        <v>No</v>
      </c>
    </row>
    <row r="441" spans="5:13" x14ac:dyDescent="0.35">
      <c r="E441" t="s">
        <v>1939</v>
      </c>
      <c r="F441">
        <v>24.795000000000002</v>
      </c>
      <c r="G441">
        <v>6.85</v>
      </c>
      <c r="H441" t="s">
        <v>2380</v>
      </c>
      <c r="I441" t="s">
        <v>2380</v>
      </c>
      <c r="J441" t="s">
        <v>2380</v>
      </c>
      <c r="K441" t="s">
        <v>2381</v>
      </c>
      <c r="L441" t="s">
        <v>2382</v>
      </c>
      <c r="M441" s="25" t="str">
        <f t="shared" si="6"/>
        <v>yes</v>
      </c>
    </row>
    <row r="442" spans="5:13" x14ac:dyDescent="0.35">
      <c r="E442" t="s">
        <v>1938</v>
      </c>
      <c r="F442">
        <v>24.13</v>
      </c>
      <c r="G442">
        <v>7.05</v>
      </c>
      <c r="H442" t="s">
        <v>2382</v>
      </c>
      <c r="I442" t="s">
        <v>2380</v>
      </c>
      <c r="J442" t="s">
        <v>2380</v>
      </c>
      <c r="K442">
        <v>2</v>
      </c>
      <c r="L442" t="s">
        <v>2382</v>
      </c>
      <c r="M442" s="25" t="str">
        <f t="shared" si="6"/>
        <v>yes</v>
      </c>
    </row>
    <row r="443" spans="5:13" x14ac:dyDescent="0.35">
      <c r="E443" t="s">
        <v>1937</v>
      </c>
      <c r="F443">
        <v>25.84</v>
      </c>
      <c r="G443">
        <v>11.64</v>
      </c>
      <c r="H443" t="s">
        <v>2380</v>
      </c>
      <c r="I443" t="s">
        <v>2380</v>
      </c>
      <c r="J443" t="s">
        <v>2380</v>
      </c>
      <c r="K443">
        <v>2</v>
      </c>
      <c r="L443" t="s">
        <v>2382</v>
      </c>
      <c r="M443" s="25" t="str">
        <f t="shared" si="6"/>
        <v>yes</v>
      </c>
    </row>
    <row r="444" spans="5:13" x14ac:dyDescent="0.35">
      <c r="E444" t="s">
        <v>1936</v>
      </c>
      <c r="F444">
        <v>28</v>
      </c>
      <c r="G444">
        <v>10.52</v>
      </c>
      <c r="H444" t="s">
        <v>2380</v>
      </c>
      <c r="I444" t="s">
        <v>2380</v>
      </c>
      <c r="J444" t="s">
        <v>2380</v>
      </c>
      <c r="K444" t="s">
        <v>2381</v>
      </c>
      <c r="L444" t="s">
        <v>2382</v>
      </c>
      <c r="M444" s="25" t="str">
        <f t="shared" si="6"/>
        <v>yes</v>
      </c>
    </row>
    <row r="445" spans="5:13" x14ac:dyDescent="0.35">
      <c r="E445" t="s">
        <v>1935</v>
      </c>
      <c r="F445">
        <v>34.1</v>
      </c>
      <c r="G445">
        <v>4.01</v>
      </c>
      <c r="H445" t="s">
        <v>2382</v>
      </c>
      <c r="I445" t="s">
        <v>2380</v>
      </c>
      <c r="J445" t="s">
        <v>2383</v>
      </c>
      <c r="K445">
        <v>1</v>
      </c>
      <c r="L445" t="s">
        <v>2380</v>
      </c>
      <c r="M445" s="25" t="str">
        <f t="shared" si="6"/>
        <v>No</v>
      </c>
    </row>
    <row r="446" spans="5:13" x14ac:dyDescent="0.35">
      <c r="E446" t="s">
        <v>1934</v>
      </c>
      <c r="F446">
        <v>26.125</v>
      </c>
      <c r="G446">
        <v>8.56</v>
      </c>
      <c r="H446" t="s">
        <v>2382</v>
      </c>
      <c r="I446" t="s">
        <v>2380</v>
      </c>
      <c r="J446" t="s">
        <v>2380</v>
      </c>
      <c r="K446">
        <v>1</v>
      </c>
      <c r="L446" t="s">
        <v>2382</v>
      </c>
      <c r="M446" s="25" t="str">
        <f t="shared" si="6"/>
        <v>yes</v>
      </c>
    </row>
    <row r="447" spans="5:13" x14ac:dyDescent="0.35">
      <c r="E447" t="s">
        <v>1933</v>
      </c>
      <c r="F447">
        <v>25.6</v>
      </c>
      <c r="G447">
        <v>10.5</v>
      </c>
      <c r="H447" t="s">
        <v>2380</v>
      </c>
      <c r="I447" t="s">
        <v>2380</v>
      </c>
      <c r="J447" t="s">
        <v>2380</v>
      </c>
      <c r="K447">
        <v>2</v>
      </c>
      <c r="L447" t="s">
        <v>2382</v>
      </c>
      <c r="M447" s="25" t="str">
        <f t="shared" si="6"/>
        <v>yes</v>
      </c>
    </row>
    <row r="448" spans="5:13" x14ac:dyDescent="0.35">
      <c r="E448" t="s">
        <v>1932</v>
      </c>
      <c r="F448">
        <v>24.32</v>
      </c>
      <c r="G448">
        <v>6.39</v>
      </c>
      <c r="H448" t="s">
        <v>2380</v>
      </c>
      <c r="I448" t="s">
        <v>2380</v>
      </c>
      <c r="J448" t="s">
        <v>2380</v>
      </c>
      <c r="K448" t="s">
        <v>2381</v>
      </c>
      <c r="L448" t="s">
        <v>2380</v>
      </c>
      <c r="M448" s="25" t="str">
        <f t="shared" si="6"/>
        <v>No</v>
      </c>
    </row>
    <row r="449" spans="5:13" x14ac:dyDescent="0.35">
      <c r="E449" t="s">
        <v>1931</v>
      </c>
      <c r="F449">
        <v>22.88</v>
      </c>
      <c r="G449">
        <v>5.71</v>
      </c>
      <c r="H449" t="s">
        <v>2382</v>
      </c>
      <c r="I449" t="s">
        <v>2380</v>
      </c>
      <c r="J449" t="s">
        <v>2383</v>
      </c>
      <c r="K449">
        <v>1</v>
      </c>
      <c r="L449" t="s">
        <v>2382</v>
      </c>
      <c r="M449" s="25" t="str">
        <f t="shared" si="6"/>
        <v>yes</v>
      </c>
    </row>
    <row r="450" spans="5:13" x14ac:dyDescent="0.35">
      <c r="E450" t="s">
        <v>1930</v>
      </c>
      <c r="F450">
        <v>24.984999999999999</v>
      </c>
      <c r="G450">
        <v>4.43</v>
      </c>
      <c r="H450" t="s">
        <v>2382</v>
      </c>
      <c r="I450" t="s">
        <v>2380</v>
      </c>
      <c r="J450" t="s">
        <v>2383</v>
      </c>
      <c r="K450">
        <v>1</v>
      </c>
      <c r="L450" t="s">
        <v>2380</v>
      </c>
      <c r="M450" s="25" t="str">
        <f t="shared" si="6"/>
        <v>No</v>
      </c>
    </row>
    <row r="451" spans="5:13" x14ac:dyDescent="0.35">
      <c r="E451" t="s">
        <v>1929</v>
      </c>
      <c r="F451">
        <v>33.1</v>
      </c>
      <c r="G451">
        <v>5.52</v>
      </c>
      <c r="H451" t="s">
        <v>2380</v>
      </c>
      <c r="I451" t="s">
        <v>2380</v>
      </c>
      <c r="J451" t="s">
        <v>2383</v>
      </c>
      <c r="K451">
        <v>1</v>
      </c>
      <c r="L451" t="s">
        <v>2380</v>
      </c>
      <c r="M451" s="25" t="str">
        <f t="shared" si="6"/>
        <v>No</v>
      </c>
    </row>
    <row r="452" spans="5:13" x14ac:dyDescent="0.35">
      <c r="E452" t="s">
        <v>1928</v>
      </c>
      <c r="F452">
        <v>27.83</v>
      </c>
      <c r="G452">
        <v>9.1999999999999993</v>
      </c>
      <c r="H452" t="s">
        <v>2382</v>
      </c>
      <c r="I452" t="s">
        <v>2380</v>
      </c>
      <c r="J452" t="s">
        <v>2380</v>
      </c>
      <c r="K452">
        <v>1</v>
      </c>
      <c r="L452" t="s">
        <v>2382</v>
      </c>
      <c r="M452" s="25" t="str">
        <f t="shared" si="6"/>
        <v>yes</v>
      </c>
    </row>
    <row r="453" spans="5:13" x14ac:dyDescent="0.35">
      <c r="E453" t="s">
        <v>1927</v>
      </c>
      <c r="F453">
        <v>30.875</v>
      </c>
      <c r="G453">
        <v>10.97</v>
      </c>
      <c r="H453" t="s">
        <v>2382</v>
      </c>
      <c r="I453" t="s">
        <v>2380</v>
      </c>
      <c r="J453" t="s">
        <v>2380</v>
      </c>
      <c r="K453">
        <v>2</v>
      </c>
      <c r="L453" t="s">
        <v>2380</v>
      </c>
      <c r="M453" s="25" t="str">
        <f t="shared" si="6"/>
        <v>No</v>
      </c>
    </row>
    <row r="454" spans="5:13" x14ac:dyDescent="0.35">
      <c r="E454" t="s">
        <v>1926</v>
      </c>
      <c r="F454">
        <v>27.265000000000001</v>
      </c>
      <c r="G454">
        <v>4.25</v>
      </c>
      <c r="H454" t="s">
        <v>2380</v>
      </c>
      <c r="I454" t="s">
        <v>2380</v>
      </c>
      <c r="J454" t="s">
        <v>2383</v>
      </c>
      <c r="K454">
        <v>1</v>
      </c>
      <c r="L454" t="s">
        <v>2380</v>
      </c>
      <c r="M454" s="25" t="str">
        <f t="shared" si="6"/>
        <v>No</v>
      </c>
    </row>
    <row r="455" spans="5:13" x14ac:dyDescent="0.35">
      <c r="E455" t="s">
        <v>1925</v>
      </c>
      <c r="F455">
        <v>26.7</v>
      </c>
      <c r="G455">
        <v>5.23</v>
      </c>
      <c r="H455" t="s">
        <v>2380</v>
      </c>
      <c r="I455" t="s">
        <v>2380</v>
      </c>
      <c r="J455" t="s">
        <v>2383</v>
      </c>
      <c r="K455">
        <v>1</v>
      </c>
      <c r="L455" t="s">
        <v>2382</v>
      </c>
      <c r="M455" s="25" t="str">
        <f t="shared" si="6"/>
        <v>yes</v>
      </c>
    </row>
    <row r="456" spans="5:13" x14ac:dyDescent="0.35">
      <c r="E456" t="s">
        <v>1924</v>
      </c>
      <c r="F456">
        <v>29.925000000000001</v>
      </c>
      <c r="G456">
        <v>5.96</v>
      </c>
      <c r="H456" t="s">
        <v>2382</v>
      </c>
      <c r="I456" t="s">
        <v>2380</v>
      </c>
      <c r="J456" t="s">
        <v>2383</v>
      </c>
      <c r="K456">
        <v>1</v>
      </c>
      <c r="L456" t="s">
        <v>2382</v>
      </c>
      <c r="M456" s="25" t="str">
        <f t="shared" si="6"/>
        <v>yes</v>
      </c>
    </row>
    <row r="457" spans="5:13" x14ac:dyDescent="0.35">
      <c r="E457" t="s">
        <v>1923</v>
      </c>
      <c r="F457">
        <v>19.95</v>
      </c>
      <c r="G457">
        <v>4.29</v>
      </c>
      <c r="H457" t="s">
        <v>2382</v>
      </c>
      <c r="I457" t="s">
        <v>2380</v>
      </c>
      <c r="J457" t="s">
        <v>2380</v>
      </c>
      <c r="K457">
        <v>2</v>
      </c>
      <c r="L457" t="s">
        <v>2382</v>
      </c>
      <c r="M457" s="25" t="str">
        <f t="shared" si="6"/>
        <v>yes</v>
      </c>
    </row>
    <row r="458" spans="5:13" x14ac:dyDescent="0.35">
      <c r="E458" t="s">
        <v>1922</v>
      </c>
      <c r="F458">
        <v>24.225000000000001</v>
      </c>
      <c r="G458">
        <v>4.09</v>
      </c>
      <c r="H458" t="s">
        <v>2380</v>
      </c>
      <c r="I458" t="s">
        <v>2380</v>
      </c>
      <c r="J458" t="s">
        <v>2380</v>
      </c>
      <c r="K458" t="s">
        <v>2381</v>
      </c>
      <c r="L458" t="s">
        <v>2380</v>
      </c>
      <c r="M458" s="25" t="str">
        <f t="shared" ref="M458:M521" si="7">IF(L458="?",$B$12,L458)</f>
        <v>No</v>
      </c>
    </row>
    <row r="459" spans="5:13" x14ac:dyDescent="0.35">
      <c r="E459" t="s">
        <v>1921</v>
      </c>
      <c r="F459">
        <v>28.12</v>
      </c>
      <c r="G459">
        <v>4.88</v>
      </c>
      <c r="H459" t="s">
        <v>2380</v>
      </c>
      <c r="I459" t="s">
        <v>2380</v>
      </c>
      <c r="J459" t="s">
        <v>2380</v>
      </c>
      <c r="K459" t="s">
        <v>2381</v>
      </c>
      <c r="L459" t="s">
        <v>2382</v>
      </c>
      <c r="M459" s="25" t="str">
        <f t="shared" si="7"/>
        <v>yes</v>
      </c>
    </row>
    <row r="460" spans="5:13" x14ac:dyDescent="0.35">
      <c r="E460" t="s">
        <v>1920</v>
      </c>
      <c r="F460">
        <v>23.21</v>
      </c>
      <c r="G460">
        <v>6.76</v>
      </c>
      <c r="H460" t="s">
        <v>2380</v>
      </c>
      <c r="I460" t="s">
        <v>2380</v>
      </c>
      <c r="J460" t="s">
        <v>2380</v>
      </c>
      <c r="K460" t="s">
        <v>2381</v>
      </c>
      <c r="L460" t="s">
        <v>2382</v>
      </c>
      <c r="M460" s="25" t="str">
        <f t="shared" si="7"/>
        <v>yes</v>
      </c>
    </row>
    <row r="461" spans="5:13" x14ac:dyDescent="0.35">
      <c r="E461" t="s">
        <v>1919</v>
      </c>
      <c r="F461">
        <v>23.98</v>
      </c>
      <c r="G461">
        <v>10.67</v>
      </c>
      <c r="H461" t="s">
        <v>2380</v>
      </c>
      <c r="I461" t="s">
        <v>2380</v>
      </c>
      <c r="J461" t="s">
        <v>2380</v>
      </c>
      <c r="K461" t="s">
        <v>2381</v>
      </c>
      <c r="L461" t="s">
        <v>2380</v>
      </c>
      <c r="M461" s="25" t="str">
        <f t="shared" si="7"/>
        <v>No</v>
      </c>
    </row>
    <row r="462" spans="5:13" x14ac:dyDescent="0.35">
      <c r="E462" t="s">
        <v>1918</v>
      </c>
      <c r="F462">
        <v>30</v>
      </c>
      <c r="G462">
        <v>6.21</v>
      </c>
      <c r="H462" t="s">
        <v>2380</v>
      </c>
      <c r="I462" t="s">
        <v>2380</v>
      </c>
      <c r="J462" t="s">
        <v>2380</v>
      </c>
      <c r="K462" t="s">
        <v>2381</v>
      </c>
      <c r="L462" t="s">
        <v>2382</v>
      </c>
      <c r="M462" s="25" t="str">
        <f t="shared" si="7"/>
        <v>yes</v>
      </c>
    </row>
    <row r="463" spans="5:13" x14ac:dyDescent="0.35">
      <c r="E463" t="s">
        <v>1917</v>
      </c>
      <c r="F463">
        <v>17.350000000000001</v>
      </c>
      <c r="G463">
        <v>5.03</v>
      </c>
      <c r="H463" t="s">
        <v>2382</v>
      </c>
      <c r="I463" t="s">
        <v>2380</v>
      </c>
      <c r="J463" t="s">
        <v>2380</v>
      </c>
      <c r="K463" t="s">
        <v>2381</v>
      </c>
      <c r="L463" t="s">
        <v>2382</v>
      </c>
      <c r="M463" s="25" t="str">
        <f t="shared" si="7"/>
        <v>yes</v>
      </c>
    </row>
    <row r="464" spans="5:13" x14ac:dyDescent="0.35">
      <c r="E464" t="s">
        <v>1916</v>
      </c>
      <c r="F464">
        <v>22.704999999999998</v>
      </c>
      <c r="G464">
        <v>5.27</v>
      </c>
      <c r="H464" t="s">
        <v>2380</v>
      </c>
      <c r="I464" t="s">
        <v>2380</v>
      </c>
      <c r="J464" t="s">
        <v>2380</v>
      </c>
      <c r="K464" t="s">
        <v>2381</v>
      </c>
      <c r="L464" t="s">
        <v>2380</v>
      </c>
      <c r="M464" s="25" t="str">
        <f t="shared" si="7"/>
        <v>No</v>
      </c>
    </row>
    <row r="465" spans="5:13" x14ac:dyDescent="0.35">
      <c r="E465" t="s">
        <v>1915</v>
      </c>
      <c r="F465">
        <v>25.41</v>
      </c>
      <c r="G465">
        <v>10.53</v>
      </c>
      <c r="H465" t="s">
        <v>2382</v>
      </c>
      <c r="I465" t="s">
        <v>2380</v>
      </c>
      <c r="J465" t="s">
        <v>2380</v>
      </c>
      <c r="K465">
        <v>1</v>
      </c>
      <c r="L465" t="s">
        <v>2382</v>
      </c>
      <c r="M465" s="25" t="str">
        <f t="shared" si="7"/>
        <v>yes</v>
      </c>
    </row>
    <row r="466" spans="5:13" x14ac:dyDescent="0.35">
      <c r="E466" t="s">
        <v>1914</v>
      </c>
      <c r="F466">
        <v>18.23</v>
      </c>
      <c r="G466">
        <v>5.78</v>
      </c>
      <c r="H466" t="s">
        <v>2380</v>
      </c>
      <c r="I466" t="s">
        <v>2380</v>
      </c>
      <c r="J466" t="s">
        <v>2383</v>
      </c>
      <c r="K466">
        <v>1</v>
      </c>
      <c r="L466" t="s">
        <v>2382</v>
      </c>
      <c r="M466" s="25" t="str">
        <f t="shared" si="7"/>
        <v>yes</v>
      </c>
    </row>
    <row r="467" spans="5:13" x14ac:dyDescent="0.35">
      <c r="E467" t="s">
        <v>1913</v>
      </c>
      <c r="F467">
        <v>24.7</v>
      </c>
      <c r="G467">
        <v>4.3600000000000003</v>
      </c>
      <c r="H467" t="s">
        <v>2380</v>
      </c>
      <c r="I467" t="s">
        <v>2380</v>
      </c>
      <c r="J467" t="s">
        <v>2383</v>
      </c>
      <c r="K467">
        <v>1</v>
      </c>
      <c r="L467" t="s">
        <v>2382</v>
      </c>
      <c r="M467" s="25" t="str">
        <f t="shared" si="7"/>
        <v>yes</v>
      </c>
    </row>
    <row r="468" spans="5:13" x14ac:dyDescent="0.35">
      <c r="E468" t="s">
        <v>1912</v>
      </c>
      <c r="F468">
        <v>37.4</v>
      </c>
      <c r="G468">
        <v>9.7200000000000006</v>
      </c>
      <c r="H468" t="s">
        <v>2382</v>
      </c>
      <c r="I468" t="s">
        <v>2380</v>
      </c>
      <c r="J468" t="s">
        <v>2383</v>
      </c>
      <c r="K468">
        <v>1</v>
      </c>
      <c r="L468" t="s">
        <v>2380</v>
      </c>
      <c r="M468" s="25" t="str">
        <f t="shared" si="7"/>
        <v>No</v>
      </c>
    </row>
    <row r="469" spans="5:13" x14ac:dyDescent="0.35">
      <c r="E469" t="s">
        <v>1911</v>
      </c>
      <c r="F469">
        <v>26.885000000000002</v>
      </c>
      <c r="G469">
        <v>5.18</v>
      </c>
      <c r="H469" t="s">
        <v>2380</v>
      </c>
      <c r="I469" t="s">
        <v>2380</v>
      </c>
      <c r="J469" t="s">
        <v>2383</v>
      </c>
      <c r="K469">
        <v>1</v>
      </c>
      <c r="L469" t="s">
        <v>2382</v>
      </c>
      <c r="M469" s="25" t="str">
        <f t="shared" si="7"/>
        <v>yes</v>
      </c>
    </row>
    <row r="470" spans="5:13" x14ac:dyDescent="0.35">
      <c r="E470" t="s">
        <v>1910</v>
      </c>
      <c r="F470">
        <v>25.27</v>
      </c>
      <c r="G470">
        <v>5.29</v>
      </c>
      <c r="H470" t="s">
        <v>2380</v>
      </c>
      <c r="I470" t="s">
        <v>2380</v>
      </c>
      <c r="J470" t="s">
        <v>2383</v>
      </c>
      <c r="K470">
        <v>1</v>
      </c>
      <c r="L470" t="s">
        <v>2382</v>
      </c>
      <c r="M470" s="25" t="str">
        <f t="shared" si="7"/>
        <v>yes</v>
      </c>
    </row>
    <row r="471" spans="5:13" x14ac:dyDescent="0.35">
      <c r="E471" t="s">
        <v>1909</v>
      </c>
      <c r="F471">
        <v>23.655000000000001</v>
      </c>
      <c r="G471">
        <v>4.8600000000000003</v>
      </c>
      <c r="H471" t="s">
        <v>2382</v>
      </c>
      <c r="I471" t="s">
        <v>2380</v>
      </c>
      <c r="J471" t="s">
        <v>2380</v>
      </c>
      <c r="K471" t="s">
        <v>2381</v>
      </c>
      <c r="L471" t="s">
        <v>2382</v>
      </c>
      <c r="M471" s="25" t="str">
        <f t="shared" si="7"/>
        <v>yes</v>
      </c>
    </row>
    <row r="472" spans="5:13" x14ac:dyDescent="0.35">
      <c r="E472" t="s">
        <v>1908</v>
      </c>
      <c r="F472">
        <v>55.05</v>
      </c>
      <c r="G472">
        <v>7.66</v>
      </c>
      <c r="H472" t="s">
        <v>2380</v>
      </c>
      <c r="I472" t="s">
        <v>2380</v>
      </c>
      <c r="J472" t="s">
        <v>2380</v>
      </c>
      <c r="K472" t="s">
        <v>2381</v>
      </c>
      <c r="L472" t="s">
        <v>2380</v>
      </c>
      <c r="M472" s="25" t="str">
        <f t="shared" si="7"/>
        <v>No</v>
      </c>
    </row>
    <row r="473" spans="5:13" x14ac:dyDescent="0.35">
      <c r="E473" t="s">
        <v>1907</v>
      </c>
      <c r="F473">
        <v>24.89</v>
      </c>
      <c r="G473">
        <v>6.1</v>
      </c>
      <c r="H473" t="s">
        <v>2382</v>
      </c>
      <c r="I473" t="s">
        <v>2380</v>
      </c>
      <c r="J473" t="s">
        <v>2383</v>
      </c>
      <c r="K473">
        <v>1</v>
      </c>
      <c r="L473" t="s">
        <v>2382</v>
      </c>
      <c r="M473" s="25" t="str">
        <f t="shared" si="7"/>
        <v>yes</v>
      </c>
    </row>
    <row r="474" spans="5:13" x14ac:dyDescent="0.35">
      <c r="E474" t="s">
        <v>1906</v>
      </c>
      <c r="F474">
        <v>18.715</v>
      </c>
      <c r="G474">
        <v>4.4400000000000004</v>
      </c>
      <c r="H474" t="s">
        <v>2380</v>
      </c>
      <c r="I474" t="s">
        <v>2380</v>
      </c>
      <c r="J474" t="s">
        <v>2380</v>
      </c>
      <c r="K474" t="s">
        <v>2381</v>
      </c>
      <c r="L474" t="s">
        <v>2380</v>
      </c>
      <c r="M474" s="25" t="str">
        <f t="shared" si="7"/>
        <v>No</v>
      </c>
    </row>
    <row r="475" spans="5:13" x14ac:dyDescent="0.35">
      <c r="E475" t="s">
        <v>1905</v>
      </c>
      <c r="F475">
        <v>28.12</v>
      </c>
      <c r="G475">
        <v>6.15</v>
      </c>
      <c r="H475" t="s">
        <v>2380</v>
      </c>
      <c r="I475" t="s">
        <v>2380</v>
      </c>
      <c r="J475" t="s">
        <v>2380</v>
      </c>
      <c r="K475" t="s">
        <v>2381</v>
      </c>
      <c r="L475" t="s">
        <v>2382</v>
      </c>
      <c r="M475" s="25" t="str">
        <f t="shared" si="7"/>
        <v>yes</v>
      </c>
    </row>
    <row r="476" spans="5:13" x14ac:dyDescent="0.35">
      <c r="E476" t="s">
        <v>1904</v>
      </c>
      <c r="F476">
        <v>26.6</v>
      </c>
      <c r="G476">
        <v>4.53</v>
      </c>
      <c r="H476" t="s">
        <v>2380</v>
      </c>
      <c r="I476" t="s">
        <v>2380</v>
      </c>
      <c r="J476" t="s">
        <v>2380</v>
      </c>
      <c r="K476" t="s">
        <v>2381</v>
      </c>
      <c r="L476" t="s">
        <v>2382</v>
      </c>
      <c r="M476" s="25" t="str">
        <f t="shared" si="7"/>
        <v>yes</v>
      </c>
    </row>
    <row r="477" spans="5:13" x14ac:dyDescent="0.35">
      <c r="E477" t="s">
        <v>1903</v>
      </c>
      <c r="F477">
        <v>30.114999999999998</v>
      </c>
      <c r="G477">
        <v>5.48</v>
      </c>
      <c r="H477" t="s">
        <v>2380</v>
      </c>
      <c r="I477" t="s">
        <v>2382</v>
      </c>
      <c r="J477" t="s">
        <v>2380</v>
      </c>
      <c r="K477">
        <v>1</v>
      </c>
      <c r="L477" t="s">
        <v>2380</v>
      </c>
      <c r="M477" s="25" t="str">
        <f t="shared" si="7"/>
        <v>No</v>
      </c>
    </row>
    <row r="478" spans="5:13" x14ac:dyDescent="0.35">
      <c r="E478" t="s">
        <v>1902</v>
      </c>
      <c r="F478">
        <v>24.605</v>
      </c>
      <c r="G478">
        <v>5.48</v>
      </c>
      <c r="H478" t="s">
        <v>2380</v>
      </c>
      <c r="I478" t="s">
        <v>2380</v>
      </c>
      <c r="J478" t="s">
        <v>2380</v>
      </c>
      <c r="K478" t="s">
        <v>2381</v>
      </c>
      <c r="L478" t="s">
        <v>2382</v>
      </c>
      <c r="M478" s="25" t="str">
        <f t="shared" si="7"/>
        <v>yes</v>
      </c>
    </row>
    <row r="479" spans="5:13" x14ac:dyDescent="0.35">
      <c r="E479" t="s">
        <v>1901</v>
      </c>
      <c r="F479">
        <v>29.6</v>
      </c>
      <c r="G479">
        <v>8.1</v>
      </c>
      <c r="H479" t="s">
        <v>2380</v>
      </c>
      <c r="I479" t="s">
        <v>2380</v>
      </c>
      <c r="J479" t="s">
        <v>2380</v>
      </c>
      <c r="K479" t="s">
        <v>2381</v>
      </c>
      <c r="L479" t="s">
        <v>2380</v>
      </c>
      <c r="M479" s="25" t="str">
        <f t="shared" si="7"/>
        <v>No</v>
      </c>
    </row>
    <row r="480" spans="5:13" x14ac:dyDescent="0.35">
      <c r="E480" t="s">
        <v>1900</v>
      </c>
      <c r="F480">
        <v>24.42</v>
      </c>
      <c r="G480">
        <v>7.16</v>
      </c>
      <c r="H480" t="s">
        <v>2380</v>
      </c>
      <c r="I480" t="s">
        <v>2380</v>
      </c>
      <c r="J480" t="s">
        <v>2380</v>
      </c>
      <c r="K480" t="s">
        <v>2381</v>
      </c>
      <c r="L480" t="s">
        <v>2382</v>
      </c>
      <c r="M480" s="25" t="str">
        <f t="shared" si="7"/>
        <v>yes</v>
      </c>
    </row>
    <row r="481" spans="5:13" x14ac:dyDescent="0.35">
      <c r="E481" t="s">
        <v>1899</v>
      </c>
      <c r="F481">
        <v>20.9</v>
      </c>
      <c r="G481">
        <v>4.55</v>
      </c>
      <c r="H481" t="s">
        <v>2382</v>
      </c>
      <c r="I481" t="s">
        <v>2380</v>
      </c>
      <c r="J481" t="s">
        <v>2383</v>
      </c>
      <c r="K481">
        <v>1</v>
      </c>
      <c r="L481" t="s">
        <v>2382</v>
      </c>
      <c r="M481" s="25" t="str">
        <f t="shared" si="7"/>
        <v>yes</v>
      </c>
    </row>
    <row r="482" spans="5:13" x14ac:dyDescent="0.35">
      <c r="E482" t="s">
        <v>1898</v>
      </c>
      <c r="F482">
        <v>22.895</v>
      </c>
      <c r="G482">
        <v>6.03</v>
      </c>
      <c r="H482" t="s">
        <v>2380</v>
      </c>
      <c r="I482" t="s">
        <v>2380</v>
      </c>
      <c r="J482" t="s">
        <v>2380</v>
      </c>
      <c r="K482" t="s">
        <v>2381</v>
      </c>
      <c r="L482" t="s">
        <v>2382</v>
      </c>
      <c r="M482" s="25" t="str">
        <f t="shared" si="7"/>
        <v>yes</v>
      </c>
    </row>
    <row r="483" spans="5:13" x14ac:dyDescent="0.35">
      <c r="E483" t="s">
        <v>1897</v>
      </c>
      <c r="F483">
        <v>28.3</v>
      </c>
      <c r="G483">
        <v>5.47</v>
      </c>
      <c r="H483" t="s">
        <v>2382</v>
      </c>
      <c r="I483" t="s">
        <v>2380</v>
      </c>
      <c r="J483" t="s">
        <v>2383</v>
      </c>
      <c r="K483">
        <v>1</v>
      </c>
      <c r="L483" t="s">
        <v>2382</v>
      </c>
      <c r="M483" s="25" t="str">
        <f t="shared" si="7"/>
        <v>yes</v>
      </c>
    </row>
    <row r="484" spans="5:13" x14ac:dyDescent="0.35">
      <c r="E484" t="s">
        <v>1895</v>
      </c>
      <c r="F484">
        <v>54.3</v>
      </c>
      <c r="G484">
        <v>4.1500000000000004</v>
      </c>
      <c r="H484" t="s">
        <v>2382</v>
      </c>
      <c r="I484" t="s">
        <v>2380</v>
      </c>
      <c r="J484" t="s">
        <v>2380</v>
      </c>
      <c r="K484">
        <v>1</v>
      </c>
      <c r="L484" t="s">
        <v>2380</v>
      </c>
      <c r="M484" s="25" t="str">
        <f t="shared" si="7"/>
        <v>No</v>
      </c>
    </row>
    <row r="485" spans="5:13" x14ac:dyDescent="0.35">
      <c r="E485" t="s">
        <v>1894</v>
      </c>
      <c r="F485">
        <v>33.344999999999999</v>
      </c>
      <c r="G485">
        <v>11.32</v>
      </c>
      <c r="H485" t="s">
        <v>2382</v>
      </c>
      <c r="I485" t="s">
        <v>2380</v>
      </c>
      <c r="J485" t="s">
        <v>2380</v>
      </c>
      <c r="K485">
        <v>1</v>
      </c>
      <c r="L485" t="s">
        <v>2380</v>
      </c>
      <c r="M485" s="25" t="str">
        <f t="shared" si="7"/>
        <v>No</v>
      </c>
    </row>
    <row r="486" spans="5:13" x14ac:dyDescent="0.35">
      <c r="E486" t="s">
        <v>1893</v>
      </c>
      <c r="F486">
        <v>33</v>
      </c>
      <c r="G486">
        <v>9.51</v>
      </c>
      <c r="H486" t="s">
        <v>2382</v>
      </c>
      <c r="I486" t="s">
        <v>2380</v>
      </c>
      <c r="J486" t="s">
        <v>2380</v>
      </c>
      <c r="K486" t="s">
        <v>2381</v>
      </c>
      <c r="L486" t="s">
        <v>2380</v>
      </c>
      <c r="M486" s="25" t="str">
        <f t="shared" si="7"/>
        <v>No</v>
      </c>
    </row>
    <row r="487" spans="5:13" x14ac:dyDescent="0.35">
      <c r="E487" t="s">
        <v>1892</v>
      </c>
      <c r="F487">
        <v>28.024999999999999</v>
      </c>
      <c r="G487">
        <v>7.67</v>
      </c>
      <c r="H487" t="s">
        <v>2382</v>
      </c>
      <c r="I487" t="s">
        <v>2380</v>
      </c>
      <c r="J487" t="s">
        <v>2380</v>
      </c>
      <c r="K487">
        <v>1</v>
      </c>
      <c r="L487" t="s">
        <v>2382</v>
      </c>
      <c r="M487" s="25" t="str">
        <f t="shared" si="7"/>
        <v>yes</v>
      </c>
    </row>
    <row r="488" spans="5:13" x14ac:dyDescent="0.35">
      <c r="E488" t="s">
        <v>1891</v>
      </c>
      <c r="F488">
        <v>28.69</v>
      </c>
      <c r="G488">
        <v>6.23</v>
      </c>
      <c r="H488" t="s">
        <v>2380</v>
      </c>
      <c r="I488" t="s">
        <v>2380</v>
      </c>
      <c r="J488" t="s">
        <v>2380</v>
      </c>
      <c r="K488">
        <v>1</v>
      </c>
      <c r="L488" t="s">
        <v>2382</v>
      </c>
      <c r="M488" s="25" t="str">
        <f t="shared" si="7"/>
        <v>yes</v>
      </c>
    </row>
    <row r="489" spans="5:13" x14ac:dyDescent="0.35">
      <c r="E489" t="s">
        <v>1890</v>
      </c>
      <c r="F489">
        <v>40.28</v>
      </c>
      <c r="G489">
        <v>8.9</v>
      </c>
      <c r="H489" t="s">
        <v>2380</v>
      </c>
      <c r="I489" t="s">
        <v>2380</v>
      </c>
      <c r="J489" t="s">
        <v>2380</v>
      </c>
      <c r="K489" t="s">
        <v>2381</v>
      </c>
      <c r="L489" t="s">
        <v>2380</v>
      </c>
      <c r="M489" s="25" t="str">
        <f t="shared" si="7"/>
        <v>No</v>
      </c>
    </row>
    <row r="490" spans="5:13" x14ac:dyDescent="0.35">
      <c r="E490" t="s">
        <v>1889</v>
      </c>
      <c r="F490">
        <v>37.299999999999997</v>
      </c>
      <c r="G490">
        <v>7.79</v>
      </c>
      <c r="H490" t="s">
        <v>2382</v>
      </c>
      <c r="I490" t="s">
        <v>2380</v>
      </c>
      <c r="J490" t="s">
        <v>2380</v>
      </c>
      <c r="K490" t="s">
        <v>2381</v>
      </c>
      <c r="L490" t="s">
        <v>2380</v>
      </c>
      <c r="M490" s="25" t="str">
        <f t="shared" si="7"/>
        <v>No</v>
      </c>
    </row>
    <row r="491" spans="5:13" x14ac:dyDescent="0.35">
      <c r="E491" t="s">
        <v>1888</v>
      </c>
      <c r="F491">
        <v>54.47</v>
      </c>
      <c r="G491">
        <v>4.49</v>
      </c>
      <c r="H491" t="s">
        <v>2382</v>
      </c>
      <c r="I491" t="s">
        <v>2380</v>
      </c>
      <c r="J491" t="s">
        <v>2380</v>
      </c>
      <c r="K491">
        <v>2</v>
      </c>
      <c r="L491" t="s">
        <v>2380</v>
      </c>
      <c r="M491" s="25" t="str">
        <f t="shared" si="7"/>
        <v>No</v>
      </c>
    </row>
    <row r="492" spans="5:13" x14ac:dyDescent="0.35">
      <c r="E492" t="s">
        <v>1887</v>
      </c>
      <c r="F492">
        <v>38.06</v>
      </c>
      <c r="G492">
        <v>5.24</v>
      </c>
      <c r="H492" t="s">
        <v>2382</v>
      </c>
      <c r="I492" t="s">
        <v>2380</v>
      </c>
      <c r="J492" t="s">
        <v>2383</v>
      </c>
      <c r="K492">
        <v>1</v>
      </c>
      <c r="L492" t="s">
        <v>2380</v>
      </c>
      <c r="M492" s="25" t="str">
        <f t="shared" si="7"/>
        <v>No</v>
      </c>
    </row>
    <row r="493" spans="5:13" x14ac:dyDescent="0.35">
      <c r="E493" t="s">
        <v>1886</v>
      </c>
      <c r="F493">
        <v>51.47</v>
      </c>
      <c r="G493">
        <v>9.6</v>
      </c>
      <c r="H493" t="s">
        <v>2380</v>
      </c>
      <c r="I493" t="s">
        <v>2380</v>
      </c>
      <c r="J493" t="s">
        <v>2380</v>
      </c>
      <c r="K493" t="s">
        <v>2381</v>
      </c>
      <c r="L493" t="s">
        <v>2380</v>
      </c>
      <c r="M493" s="25" t="str">
        <f t="shared" si="7"/>
        <v>No</v>
      </c>
    </row>
    <row r="494" spans="5:13" x14ac:dyDescent="0.35">
      <c r="E494" t="s">
        <v>1885</v>
      </c>
      <c r="F494">
        <v>29.8</v>
      </c>
      <c r="G494">
        <v>5.78</v>
      </c>
      <c r="H494" t="s">
        <v>2382</v>
      </c>
      <c r="I494" t="s">
        <v>2380</v>
      </c>
      <c r="J494" t="s">
        <v>2380</v>
      </c>
      <c r="K494" t="s">
        <v>2381</v>
      </c>
      <c r="L494" t="s">
        <v>2380</v>
      </c>
      <c r="M494" s="25" t="str">
        <f t="shared" si="7"/>
        <v>No</v>
      </c>
    </row>
    <row r="495" spans="5:13" x14ac:dyDescent="0.35">
      <c r="E495" t="s">
        <v>1884</v>
      </c>
      <c r="F495">
        <v>49.77</v>
      </c>
      <c r="G495">
        <v>7.02</v>
      </c>
      <c r="H495" t="s">
        <v>2380</v>
      </c>
      <c r="I495" t="s">
        <v>2380</v>
      </c>
      <c r="J495" t="s">
        <v>2380</v>
      </c>
      <c r="K495" t="s">
        <v>2381</v>
      </c>
      <c r="L495" t="s">
        <v>2380</v>
      </c>
      <c r="M495" s="25" t="str">
        <f t="shared" si="7"/>
        <v>No</v>
      </c>
    </row>
    <row r="496" spans="5:13" x14ac:dyDescent="0.35">
      <c r="E496" t="s">
        <v>1883</v>
      </c>
      <c r="F496">
        <v>25.555</v>
      </c>
      <c r="G496">
        <v>4.09</v>
      </c>
      <c r="H496" t="s">
        <v>2382</v>
      </c>
      <c r="I496" t="s">
        <v>2380</v>
      </c>
      <c r="J496" t="s">
        <v>2380</v>
      </c>
      <c r="K496" t="s">
        <v>2381</v>
      </c>
      <c r="L496" t="s">
        <v>2382</v>
      </c>
      <c r="M496" s="25" t="str">
        <f t="shared" si="7"/>
        <v>yes</v>
      </c>
    </row>
    <row r="497" spans="5:13" x14ac:dyDescent="0.35">
      <c r="E497" t="s">
        <v>1882</v>
      </c>
      <c r="F497">
        <v>29.64</v>
      </c>
      <c r="G497">
        <v>4.93</v>
      </c>
      <c r="H497" t="s">
        <v>2380</v>
      </c>
      <c r="I497" t="s">
        <v>2380</v>
      </c>
      <c r="J497" t="s">
        <v>2383</v>
      </c>
      <c r="K497">
        <v>1</v>
      </c>
      <c r="L497" t="s">
        <v>2380</v>
      </c>
      <c r="M497" s="25" t="str">
        <f t="shared" si="7"/>
        <v>No</v>
      </c>
    </row>
    <row r="498" spans="5:13" x14ac:dyDescent="0.35">
      <c r="E498" t="s">
        <v>1881</v>
      </c>
      <c r="F498">
        <v>53.93</v>
      </c>
      <c r="G498">
        <v>5.34</v>
      </c>
      <c r="H498" t="s">
        <v>2382</v>
      </c>
      <c r="I498" t="s">
        <v>2380</v>
      </c>
      <c r="J498" t="s">
        <v>2380</v>
      </c>
      <c r="K498">
        <v>2</v>
      </c>
      <c r="L498" t="s">
        <v>2380</v>
      </c>
      <c r="M498" s="25" t="str">
        <f t="shared" si="7"/>
        <v>No</v>
      </c>
    </row>
    <row r="499" spans="5:13" x14ac:dyDescent="0.35">
      <c r="E499" t="s">
        <v>1880</v>
      </c>
      <c r="F499">
        <v>28.024999999999999</v>
      </c>
      <c r="G499">
        <v>5.65</v>
      </c>
      <c r="H499" t="s">
        <v>2380</v>
      </c>
      <c r="I499" t="s">
        <v>2380</v>
      </c>
      <c r="J499" t="s">
        <v>2380</v>
      </c>
      <c r="K499">
        <v>1</v>
      </c>
      <c r="L499" t="s">
        <v>2382</v>
      </c>
      <c r="M499" s="25" t="str">
        <f t="shared" si="7"/>
        <v>yes</v>
      </c>
    </row>
    <row r="500" spans="5:13" x14ac:dyDescent="0.35">
      <c r="E500" t="s">
        <v>1879</v>
      </c>
      <c r="F500">
        <v>27.5</v>
      </c>
      <c r="G500">
        <v>4.49</v>
      </c>
      <c r="H500" t="s">
        <v>2380</v>
      </c>
      <c r="I500" t="s">
        <v>2380</v>
      </c>
      <c r="J500" t="s">
        <v>2380</v>
      </c>
      <c r="K500" t="s">
        <v>2381</v>
      </c>
      <c r="L500" t="s">
        <v>2380</v>
      </c>
      <c r="M500" s="25" t="str">
        <f t="shared" si="7"/>
        <v>No</v>
      </c>
    </row>
    <row r="501" spans="5:13" x14ac:dyDescent="0.35">
      <c r="E501" t="s">
        <v>1878</v>
      </c>
      <c r="F501">
        <v>21.8</v>
      </c>
      <c r="G501">
        <v>10.55</v>
      </c>
      <c r="H501" t="s">
        <v>2380</v>
      </c>
      <c r="I501" t="s">
        <v>2380</v>
      </c>
      <c r="J501" t="s">
        <v>2380</v>
      </c>
      <c r="K501" t="s">
        <v>2381</v>
      </c>
      <c r="L501" t="s">
        <v>2382</v>
      </c>
      <c r="M501" s="25" t="str">
        <f t="shared" si="7"/>
        <v>yes</v>
      </c>
    </row>
    <row r="502" spans="5:13" x14ac:dyDescent="0.35">
      <c r="E502" t="s">
        <v>1877</v>
      </c>
      <c r="F502">
        <v>26.41</v>
      </c>
      <c r="G502">
        <v>4.92</v>
      </c>
      <c r="H502" t="s">
        <v>2382</v>
      </c>
      <c r="I502" t="s">
        <v>2380</v>
      </c>
      <c r="J502" t="s">
        <v>2383</v>
      </c>
      <c r="K502">
        <v>1</v>
      </c>
      <c r="L502" t="s">
        <v>2382</v>
      </c>
      <c r="M502" s="25" t="str">
        <f t="shared" si="7"/>
        <v>yes</v>
      </c>
    </row>
    <row r="503" spans="5:13" x14ac:dyDescent="0.35">
      <c r="E503" t="s">
        <v>1876</v>
      </c>
      <c r="F503">
        <v>27.835000000000001</v>
      </c>
      <c r="G503">
        <v>5.9</v>
      </c>
      <c r="H503" t="s">
        <v>2382</v>
      </c>
      <c r="I503" t="s">
        <v>2380</v>
      </c>
      <c r="J503" t="s">
        <v>2380</v>
      </c>
      <c r="K503">
        <v>1</v>
      </c>
      <c r="L503" t="s">
        <v>2382</v>
      </c>
      <c r="M503" s="25" t="str">
        <f t="shared" si="7"/>
        <v>yes</v>
      </c>
    </row>
    <row r="504" spans="5:13" x14ac:dyDescent="0.35">
      <c r="E504" t="s">
        <v>1875</v>
      </c>
      <c r="F504">
        <v>51.74</v>
      </c>
      <c r="G504">
        <v>4.9800000000000004</v>
      </c>
      <c r="H504" t="s">
        <v>2382</v>
      </c>
      <c r="I504" t="s">
        <v>2380</v>
      </c>
      <c r="J504" t="s">
        <v>2380</v>
      </c>
      <c r="K504">
        <v>2</v>
      </c>
      <c r="L504" t="s">
        <v>2380</v>
      </c>
      <c r="M504" s="25" t="str">
        <f t="shared" si="7"/>
        <v>No</v>
      </c>
    </row>
    <row r="505" spans="5:13" x14ac:dyDescent="0.35">
      <c r="E505" t="s">
        <v>1874</v>
      </c>
      <c r="F505">
        <v>23.37</v>
      </c>
      <c r="G505">
        <v>5.8</v>
      </c>
      <c r="H505" t="s">
        <v>2380</v>
      </c>
      <c r="I505" t="s">
        <v>2380</v>
      </c>
      <c r="J505" t="s">
        <v>2380</v>
      </c>
      <c r="K505" t="s">
        <v>2381</v>
      </c>
      <c r="L505" t="s">
        <v>2382</v>
      </c>
      <c r="M505" s="25" t="str">
        <f t="shared" si="7"/>
        <v>yes</v>
      </c>
    </row>
    <row r="506" spans="5:13" x14ac:dyDescent="0.35">
      <c r="E506" t="s">
        <v>1873</v>
      </c>
      <c r="F506">
        <v>29.7</v>
      </c>
      <c r="G506">
        <v>6.21</v>
      </c>
      <c r="H506" t="s">
        <v>2382</v>
      </c>
      <c r="I506" t="s">
        <v>2380</v>
      </c>
      <c r="J506" t="s">
        <v>2383</v>
      </c>
      <c r="K506">
        <v>1</v>
      </c>
      <c r="L506" t="s">
        <v>2382</v>
      </c>
      <c r="M506" s="25" t="str">
        <f t="shared" si="7"/>
        <v>yes</v>
      </c>
    </row>
    <row r="507" spans="5:13" x14ac:dyDescent="0.35">
      <c r="E507" t="s">
        <v>1872</v>
      </c>
      <c r="F507">
        <v>20.045000000000002</v>
      </c>
      <c r="G507">
        <v>6.17</v>
      </c>
      <c r="H507" t="s">
        <v>2380</v>
      </c>
      <c r="I507" t="s">
        <v>2380</v>
      </c>
      <c r="J507" t="s">
        <v>2383</v>
      </c>
      <c r="K507">
        <v>1</v>
      </c>
      <c r="L507" t="s">
        <v>2382</v>
      </c>
      <c r="M507" s="25" t="str">
        <f t="shared" si="7"/>
        <v>yes</v>
      </c>
    </row>
    <row r="508" spans="5:13" x14ac:dyDescent="0.35">
      <c r="E508" t="s">
        <v>1871</v>
      </c>
      <c r="F508">
        <v>27.83</v>
      </c>
      <c r="G508">
        <v>5.36</v>
      </c>
      <c r="H508" t="s">
        <v>2380</v>
      </c>
      <c r="I508" t="s">
        <v>2380</v>
      </c>
      <c r="J508" t="s">
        <v>2380</v>
      </c>
      <c r="K508">
        <v>2</v>
      </c>
      <c r="L508" t="s">
        <v>2380</v>
      </c>
      <c r="M508" s="25" t="str">
        <f t="shared" si="7"/>
        <v>No</v>
      </c>
    </row>
    <row r="509" spans="5:13" x14ac:dyDescent="0.35">
      <c r="E509" t="s">
        <v>1870</v>
      </c>
      <c r="F509">
        <v>28.93</v>
      </c>
      <c r="G509">
        <v>5.2</v>
      </c>
      <c r="H509" t="s">
        <v>2380</v>
      </c>
      <c r="I509" t="s">
        <v>2380</v>
      </c>
      <c r="J509" t="s">
        <v>2380</v>
      </c>
      <c r="K509" t="s">
        <v>2381</v>
      </c>
      <c r="L509" t="s">
        <v>2382</v>
      </c>
      <c r="M509" s="25" t="str">
        <f t="shared" si="7"/>
        <v>yes</v>
      </c>
    </row>
    <row r="510" spans="5:13" x14ac:dyDescent="0.35">
      <c r="E510" t="s">
        <v>1869</v>
      </c>
      <c r="F510">
        <v>33.82</v>
      </c>
      <c r="G510">
        <v>5.42</v>
      </c>
      <c r="H510" t="s">
        <v>2380</v>
      </c>
      <c r="I510" t="s">
        <v>2380</v>
      </c>
      <c r="J510" t="s">
        <v>2380</v>
      </c>
      <c r="K510" t="s">
        <v>2381</v>
      </c>
      <c r="L510" t="s">
        <v>2380</v>
      </c>
      <c r="M510" s="25" t="str">
        <f t="shared" si="7"/>
        <v>No</v>
      </c>
    </row>
    <row r="511" spans="5:13" x14ac:dyDescent="0.35">
      <c r="E511" t="s">
        <v>1868</v>
      </c>
      <c r="F511">
        <v>20.234999999999999</v>
      </c>
      <c r="G511">
        <v>6.84</v>
      </c>
      <c r="H511" t="s">
        <v>2380</v>
      </c>
      <c r="I511" t="s">
        <v>2380</v>
      </c>
      <c r="J511" t="s">
        <v>2380</v>
      </c>
      <c r="K511" t="s">
        <v>2381</v>
      </c>
      <c r="L511" t="s">
        <v>2382</v>
      </c>
      <c r="M511" s="25" t="str">
        <f t="shared" si="7"/>
        <v>yes</v>
      </c>
    </row>
    <row r="512" spans="5:13" x14ac:dyDescent="0.35">
      <c r="E512" t="s">
        <v>1867</v>
      </c>
      <c r="F512">
        <v>49.2</v>
      </c>
      <c r="G512">
        <v>10.9</v>
      </c>
      <c r="H512" t="s">
        <v>2382</v>
      </c>
      <c r="I512" t="s">
        <v>2380</v>
      </c>
      <c r="J512" t="s">
        <v>2383</v>
      </c>
      <c r="K512">
        <v>1</v>
      </c>
      <c r="L512" t="s">
        <v>2380</v>
      </c>
      <c r="M512" s="25" t="str">
        <f t="shared" si="7"/>
        <v>No</v>
      </c>
    </row>
    <row r="513" spans="5:13" x14ac:dyDescent="0.35">
      <c r="E513" t="s">
        <v>1866</v>
      </c>
      <c r="F513">
        <v>26.4</v>
      </c>
      <c r="G513">
        <v>4.87</v>
      </c>
      <c r="H513" t="s">
        <v>2382</v>
      </c>
      <c r="I513" t="s">
        <v>2380</v>
      </c>
      <c r="J513" t="s">
        <v>2380</v>
      </c>
      <c r="K513" t="s">
        <v>2381</v>
      </c>
      <c r="L513" t="s">
        <v>2382</v>
      </c>
      <c r="M513" s="25" t="str">
        <f t="shared" si="7"/>
        <v>yes</v>
      </c>
    </row>
    <row r="514" spans="5:13" x14ac:dyDescent="0.35">
      <c r="E514" t="s">
        <v>1865</v>
      </c>
      <c r="F514">
        <v>28.38</v>
      </c>
      <c r="G514">
        <v>6.07</v>
      </c>
      <c r="H514" t="s">
        <v>2380</v>
      </c>
      <c r="I514" t="s">
        <v>2380</v>
      </c>
      <c r="J514" t="s">
        <v>2380</v>
      </c>
      <c r="K514">
        <v>1</v>
      </c>
      <c r="L514" t="s">
        <v>2382</v>
      </c>
      <c r="M514" s="25" t="str">
        <f t="shared" si="7"/>
        <v>yes</v>
      </c>
    </row>
    <row r="515" spans="5:13" x14ac:dyDescent="0.35">
      <c r="E515" t="s">
        <v>1864</v>
      </c>
      <c r="F515">
        <v>24.64</v>
      </c>
      <c r="G515">
        <v>4.33</v>
      </c>
      <c r="H515" t="s">
        <v>2380</v>
      </c>
      <c r="I515" t="s">
        <v>2380</v>
      </c>
      <c r="J515" t="s">
        <v>2380</v>
      </c>
      <c r="K515" t="s">
        <v>2381</v>
      </c>
      <c r="L515" t="s">
        <v>2382</v>
      </c>
      <c r="M515" s="25" t="str">
        <f t="shared" si="7"/>
        <v>yes</v>
      </c>
    </row>
    <row r="516" spans="5:13" x14ac:dyDescent="0.35">
      <c r="E516" t="s">
        <v>1863</v>
      </c>
      <c r="F516">
        <v>39.71</v>
      </c>
      <c r="G516">
        <v>5.83</v>
      </c>
      <c r="H516" t="s">
        <v>2380</v>
      </c>
      <c r="I516" t="s">
        <v>2380</v>
      </c>
      <c r="J516" t="s">
        <v>2380</v>
      </c>
      <c r="K516">
        <v>1</v>
      </c>
      <c r="L516" t="s">
        <v>2380</v>
      </c>
      <c r="M516" s="25" t="str">
        <f t="shared" si="7"/>
        <v>No</v>
      </c>
    </row>
    <row r="517" spans="5:13" x14ac:dyDescent="0.35">
      <c r="E517" t="s">
        <v>1862</v>
      </c>
      <c r="F517">
        <v>22.22</v>
      </c>
      <c r="G517">
        <v>5.5</v>
      </c>
      <c r="H517" t="s">
        <v>2380</v>
      </c>
      <c r="I517" t="s">
        <v>2380</v>
      </c>
      <c r="J517" t="s">
        <v>2380</v>
      </c>
      <c r="K517" t="s">
        <v>2381</v>
      </c>
      <c r="L517" t="s">
        <v>2382</v>
      </c>
      <c r="M517" s="25" t="str">
        <f t="shared" si="7"/>
        <v>yes</v>
      </c>
    </row>
    <row r="518" spans="5:13" x14ac:dyDescent="0.35">
      <c r="E518" t="s">
        <v>1861</v>
      </c>
      <c r="F518">
        <v>33.344999999999999</v>
      </c>
      <c r="G518">
        <v>4.79</v>
      </c>
      <c r="H518" t="s">
        <v>2380</v>
      </c>
      <c r="I518" t="s">
        <v>2380</v>
      </c>
      <c r="J518" t="s">
        <v>2383</v>
      </c>
      <c r="K518">
        <v>1</v>
      </c>
      <c r="L518" t="s">
        <v>2380</v>
      </c>
      <c r="M518" s="25" t="str">
        <f t="shared" si="7"/>
        <v>No</v>
      </c>
    </row>
    <row r="519" spans="5:13" x14ac:dyDescent="0.35">
      <c r="E519" t="s">
        <v>1860</v>
      </c>
      <c r="F519">
        <v>24.42</v>
      </c>
      <c r="G519">
        <v>5.81</v>
      </c>
      <c r="H519" t="s">
        <v>2380</v>
      </c>
      <c r="I519" t="s">
        <v>2380</v>
      </c>
      <c r="J519" t="s">
        <v>2380</v>
      </c>
      <c r="K519">
        <v>1</v>
      </c>
      <c r="L519" t="s">
        <v>2382</v>
      </c>
      <c r="M519" s="25" t="str">
        <f t="shared" si="7"/>
        <v>yes</v>
      </c>
    </row>
    <row r="520" spans="5:13" x14ac:dyDescent="0.35">
      <c r="E520" t="s">
        <v>1859</v>
      </c>
      <c r="F520">
        <v>29.81</v>
      </c>
      <c r="G520">
        <v>5.58</v>
      </c>
      <c r="H520" t="s">
        <v>2380</v>
      </c>
      <c r="I520" t="s">
        <v>2380</v>
      </c>
      <c r="J520" t="s">
        <v>2380</v>
      </c>
      <c r="K520" t="s">
        <v>2381</v>
      </c>
      <c r="L520" t="s">
        <v>2382</v>
      </c>
      <c r="M520" s="25" t="str">
        <f t="shared" si="7"/>
        <v>yes</v>
      </c>
    </row>
    <row r="521" spans="5:13" x14ac:dyDescent="0.35">
      <c r="E521" t="s">
        <v>1858</v>
      </c>
      <c r="F521">
        <v>51.18</v>
      </c>
      <c r="G521">
        <v>4.4000000000000004</v>
      </c>
      <c r="H521" t="s">
        <v>2382</v>
      </c>
      <c r="I521" t="s">
        <v>2380</v>
      </c>
      <c r="J521" t="s">
        <v>2380</v>
      </c>
      <c r="K521">
        <v>2</v>
      </c>
      <c r="L521" t="s">
        <v>2380</v>
      </c>
      <c r="M521" s="25" t="str">
        <f t="shared" si="7"/>
        <v>No</v>
      </c>
    </row>
    <row r="522" spans="5:13" x14ac:dyDescent="0.35">
      <c r="E522" t="s">
        <v>1857</v>
      </c>
      <c r="F522">
        <v>51.37</v>
      </c>
      <c r="G522">
        <v>8.18</v>
      </c>
      <c r="H522" t="s">
        <v>2382</v>
      </c>
      <c r="I522" t="s">
        <v>2380</v>
      </c>
      <c r="J522" t="s">
        <v>2380</v>
      </c>
      <c r="K522" t="s">
        <v>2381</v>
      </c>
      <c r="L522" t="s">
        <v>2380</v>
      </c>
      <c r="M522" s="25" t="str">
        <f t="shared" ref="M522:M585" si="8">IF(L522="?",$B$12,L522)</f>
        <v>No</v>
      </c>
    </row>
    <row r="523" spans="5:13" x14ac:dyDescent="0.35">
      <c r="E523" t="s">
        <v>1856</v>
      </c>
      <c r="F523">
        <v>36.19</v>
      </c>
      <c r="G523">
        <v>5.52</v>
      </c>
      <c r="H523" t="s">
        <v>2382</v>
      </c>
      <c r="I523" t="s">
        <v>2380</v>
      </c>
      <c r="J523" t="s">
        <v>2380</v>
      </c>
      <c r="K523" t="s">
        <v>2381</v>
      </c>
      <c r="L523" t="s">
        <v>2380</v>
      </c>
      <c r="M523" s="25" t="str">
        <f t="shared" si="8"/>
        <v>No</v>
      </c>
    </row>
    <row r="524" spans="5:13" x14ac:dyDescent="0.35">
      <c r="E524" t="s">
        <v>1855</v>
      </c>
      <c r="F524">
        <v>25.9</v>
      </c>
      <c r="G524">
        <v>4.84</v>
      </c>
      <c r="H524" t="s">
        <v>2380</v>
      </c>
      <c r="I524" t="s">
        <v>2380</v>
      </c>
      <c r="J524" t="s">
        <v>2380</v>
      </c>
      <c r="K524" t="s">
        <v>2381</v>
      </c>
      <c r="L524" t="s">
        <v>2382</v>
      </c>
      <c r="M524" s="25" t="str">
        <f t="shared" si="8"/>
        <v>yes</v>
      </c>
    </row>
    <row r="525" spans="5:13" x14ac:dyDescent="0.35">
      <c r="E525" t="s">
        <v>1854</v>
      </c>
      <c r="F525">
        <v>35.72</v>
      </c>
      <c r="G525">
        <v>4.08</v>
      </c>
      <c r="H525" t="s">
        <v>2380</v>
      </c>
      <c r="I525" t="s">
        <v>2380</v>
      </c>
      <c r="J525" t="s">
        <v>2383</v>
      </c>
      <c r="K525">
        <v>1</v>
      </c>
      <c r="L525" t="s">
        <v>2380</v>
      </c>
      <c r="M525" s="25" t="str">
        <f t="shared" si="8"/>
        <v>No</v>
      </c>
    </row>
    <row r="526" spans="5:13" x14ac:dyDescent="0.35">
      <c r="E526" t="s">
        <v>1853</v>
      </c>
      <c r="F526">
        <v>27.94</v>
      </c>
      <c r="G526">
        <v>4.4800000000000004</v>
      </c>
      <c r="H526" t="s">
        <v>2380</v>
      </c>
      <c r="I526" t="s">
        <v>2380</v>
      </c>
      <c r="J526" t="s">
        <v>2383</v>
      </c>
      <c r="K526">
        <v>1</v>
      </c>
      <c r="L526" t="s">
        <v>2382</v>
      </c>
      <c r="M526" s="25" t="str">
        <f t="shared" si="8"/>
        <v>yes</v>
      </c>
    </row>
    <row r="527" spans="5:13" x14ac:dyDescent="0.35">
      <c r="E527" t="s">
        <v>1852</v>
      </c>
      <c r="F527">
        <v>27.1</v>
      </c>
      <c r="G527">
        <v>5.73</v>
      </c>
      <c r="H527" t="s">
        <v>2380</v>
      </c>
      <c r="I527" t="s">
        <v>2380</v>
      </c>
      <c r="J527" t="s">
        <v>2380</v>
      </c>
      <c r="K527" t="s">
        <v>2381</v>
      </c>
      <c r="L527" t="s">
        <v>2382</v>
      </c>
      <c r="M527" s="25" t="str">
        <f t="shared" si="8"/>
        <v>yes</v>
      </c>
    </row>
    <row r="528" spans="5:13" x14ac:dyDescent="0.35">
      <c r="E528" t="s">
        <v>1851</v>
      </c>
      <c r="F528">
        <v>18.3</v>
      </c>
      <c r="G528">
        <v>5.46</v>
      </c>
      <c r="H528" t="s">
        <v>2382</v>
      </c>
      <c r="I528" t="s">
        <v>2380</v>
      </c>
      <c r="J528" t="s">
        <v>2383</v>
      </c>
      <c r="K528">
        <v>1</v>
      </c>
      <c r="L528" t="s">
        <v>2382</v>
      </c>
      <c r="M528" s="25" t="str">
        <f t="shared" si="8"/>
        <v>yes</v>
      </c>
    </row>
    <row r="529" spans="5:13" x14ac:dyDescent="0.35">
      <c r="E529" t="s">
        <v>1850</v>
      </c>
      <c r="F529">
        <v>25.3</v>
      </c>
      <c r="G529">
        <v>5.0199999999999996</v>
      </c>
      <c r="H529" t="s">
        <v>2382</v>
      </c>
      <c r="I529" t="s">
        <v>2380</v>
      </c>
      <c r="J529" t="s">
        <v>2380</v>
      </c>
      <c r="K529">
        <v>1</v>
      </c>
      <c r="L529" t="s">
        <v>2382</v>
      </c>
      <c r="M529" s="25" t="str">
        <f t="shared" si="8"/>
        <v>yes</v>
      </c>
    </row>
    <row r="530" spans="5:13" x14ac:dyDescent="0.35">
      <c r="E530" t="s">
        <v>1849</v>
      </c>
      <c r="F530">
        <v>38.83</v>
      </c>
      <c r="G530">
        <v>6.36</v>
      </c>
      <c r="H530" t="s">
        <v>2380</v>
      </c>
      <c r="I530" t="s">
        <v>2380</v>
      </c>
      <c r="J530" t="s">
        <v>2380</v>
      </c>
      <c r="K530">
        <v>1</v>
      </c>
      <c r="L530" t="s">
        <v>2380</v>
      </c>
      <c r="M530" s="25" t="str">
        <f t="shared" si="8"/>
        <v>No</v>
      </c>
    </row>
    <row r="531" spans="5:13" x14ac:dyDescent="0.35">
      <c r="E531" t="s">
        <v>1848</v>
      </c>
      <c r="F531">
        <v>27.6</v>
      </c>
      <c r="G531">
        <v>5.36</v>
      </c>
      <c r="H531" t="s">
        <v>2380</v>
      </c>
      <c r="I531" t="s">
        <v>2380</v>
      </c>
      <c r="J531" t="s">
        <v>2380</v>
      </c>
      <c r="K531">
        <v>1</v>
      </c>
      <c r="L531" t="s">
        <v>2380</v>
      </c>
      <c r="M531" s="25" t="str">
        <f t="shared" si="8"/>
        <v>No</v>
      </c>
    </row>
    <row r="532" spans="5:13" x14ac:dyDescent="0.35">
      <c r="E532" t="s">
        <v>1847</v>
      </c>
      <c r="F532">
        <v>46.4</v>
      </c>
      <c r="G532">
        <v>8.3699999999999992</v>
      </c>
      <c r="H532" t="s">
        <v>2382</v>
      </c>
      <c r="I532" t="s">
        <v>2380</v>
      </c>
      <c r="J532" t="s">
        <v>2383</v>
      </c>
      <c r="K532">
        <v>1</v>
      </c>
      <c r="L532" t="s">
        <v>2380</v>
      </c>
      <c r="M532" s="25" t="str">
        <f t="shared" si="8"/>
        <v>No</v>
      </c>
    </row>
    <row r="533" spans="5:13" x14ac:dyDescent="0.35">
      <c r="E533" t="s">
        <v>1846</v>
      </c>
      <c r="F533">
        <v>51.92</v>
      </c>
      <c r="G533">
        <v>5.18</v>
      </c>
      <c r="H533" t="s">
        <v>2382</v>
      </c>
      <c r="I533" t="s">
        <v>2380</v>
      </c>
      <c r="J533" t="s">
        <v>2383</v>
      </c>
      <c r="K533">
        <v>1</v>
      </c>
      <c r="L533" t="s">
        <v>2380</v>
      </c>
      <c r="M533" s="25" t="str">
        <f t="shared" si="8"/>
        <v>No</v>
      </c>
    </row>
    <row r="534" spans="5:13" x14ac:dyDescent="0.35">
      <c r="E534" t="s">
        <v>1845</v>
      </c>
      <c r="F534">
        <v>32.395000000000003</v>
      </c>
      <c r="G534">
        <v>5.68</v>
      </c>
      <c r="H534" t="s">
        <v>2382</v>
      </c>
      <c r="I534" t="s">
        <v>2380</v>
      </c>
      <c r="J534" t="s">
        <v>2380</v>
      </c>
      <c r="K534">
        <v>1</v>
      </c>
      <c r="L534" t="s">
        <v>2380</v>
      </c>
      <c r="M534" s="25" t="str">
        <f t="shared" si="8"/>
        <v>No</v>
      </c>
    </row>
    <row r="535" spans="5:13" x14ac:dyDescent="0.35">
      <c r="E535" t="s">
        <v>1844</v>
      </c>
      <c r="F535">
        <v>46.19</v>
      </c>
      <c r="G535">
        <v>7.31</v>
      </c>
      <c r="H535" t="s">
        <v>2382</v>
      </c>
      <c r="I535" t="s">
        <v>2380</v>
      </c>
      <c r="J535" t="s">
        <v>2383</v>
      </c>
      <c r="K535">
        <v>1</v>
      </c>
      <c r="L535" t="s">
        <v>2380</v>
      </c>
      <c r="M535" s="25" t="str">
        <f t="shared" si="8"/>
        <v>No</v>
      </c>
    </row>
    <row r="536" spans="5:13" x14ac:dyDescent="0.35">
      <c r="E536" t="s">
        <v>1843</v>
      </c>
      <c r="F536">
        <v>27.93</v>
      </c>
      <c r="G536">
        <v>4.67</v>
      </c>
      <c r="H536" t="s">
        <v>2380</v>
      </c>
      <c r="I536" t="s">
        <v>2380</v>
      </c>
      <c r="J536" t="s">
        <v>2383</v>
      </c>
      <c r="K536">
        <v>1</v>
      </c>
      <c r="L536" t="s">
        <v>2380</v>
      </c>
      <c r="M536" s="25" t="str">
        <f t="shared" si="8"/>
        <v>No</v>
      </c>
    </row>
    <row r="537" spans="5:13" x14ac:dyDescent="0.35">
      <c r="E537" t="s">
        <v>1842</v>
      </c>
      <c r="F537">
        <v>45.62</v>
      </c>
      <c r="G537">
        <v>6.87</v>
      </c>
      <c r="H537" t="s">
        <v>2380</v>
      </c>
      <c r="I537" t="s">
        <v>2380</v>
      </c>
      <c r="J537" t="s">
        <v>2380</v>
      </c>
      <c r="K537" t="s">
        <v>2381</v>
      </c>
      <c r="L537" t="s">
        <v>2380</v>
      </c>
      <c r="M537" s="25" t="str">
        <f t="shared" si="8"/>
        <v>No</v>
      </c>
    </row>
    <row r="538" spans="5:13" x14ac:dyDescent="0.35">
      <c r="E538" t="s">
        <v>1841</v>
      </c>
      <c r="F538">
        <v>35.31</v>
      </c>
      <c r="G538">
        <v>5.87</v>
      </c>
      <c r="H538" t="s">
        <v>2380</v>
      </c>
      <c r="I538" t="s">
        <v>2380</v>
      </c>
      <c r="J538" t="s">
        <v>2383</v>
      </c>
      <c r="K538">
        <v>1</v>
      </c>
      <c r="L538" t="s">
        <v>2380</v>
      </c>
      <c r="M538" s="25" t="str">
        <f t="shared" si="8"/>
        <v>No</v>
      </c>
    </row>
    <row r="539" spans="5:13" x14ac:dyDescent="0.35">
      <c r="E539" t="s">
        <v>1840</v>
      </c>
      <c r="F539">
        <v>30.4</v>
      </c>
      <c r="G539">
        <v>4.07</v>
      </c>
      <c r="H539" t="s">
        <v>2382</v>
      </c>
      <c r="I539" t="s">
        <v>2380</v>
      </c>
      <c r="J539" t="s">
        <v>2380</v>
      </c>
      <c r="K539">
        <v>1</v>
      </c>
      <c r="L539" t="s">
        <v>2380</v>
      </c>
      <c r="M539" s="25" t="str">
        <f t="shared" si="8"/>
        <v>No</v>
      </c>
    </row>
    <row r="540" spans="5:13" x14ac:dyDescent="0.35">
      <c r="E540" t="s">
        <v>1839</v>
      </c>
      <c r="F540">
        <v>20.13</v>
      </c>
      <c r="G540">
        <v>6.47</v>
      </c>
      <c r="H540" t="s">
        <v>2380</v>
      </c>
      <c r="I540" t="s">
        <v>2380</v>
      </c>
      <c r="J540" t="s">
        <v>2383</v>
      </c>
      <c r="K540">
        <v>1</v>
      </c>
      <c r="L540" t="s">
        <v>2382</v>
      </c>
      <c r="M540" s="25" t="str">
        <f t="shared" si="8"/>
        <v>yes</v>
      </c>
    </row>
    <row r="541" spans="5:13" x14ac:dyDescent="0.35">
      <c r="E541" t="s">
        <v>1838</v>
      </c>
      <c r="F541">
        <v>23.655000000000001</v>
      </c>
      <c r="G541">
        <v>5.14</v>
      </c>
      <c r="H541" t="s">
        <v>2380</v>
      </c>
      <c r="I541" t="s">
        <v>2380</v>
      </c>
      <c r="J541" t="s">
        <v>2380</v>
      </c>
      <c r="K541">
        <v>1</v>
      </c>
      <c r="L541" t="s">
        <v>2382</v>
      </c>
      <c r="M541" s="25" t="str">
        <f t="shared" si="8"/>
        <v>yes</v>
      </c>
    </row>
    <row r="542" spans="5:13" x14ac:dyDescent="0.35">
      <c r="E542" t="s">
        <v>1837</v>
      </c>
      <c r="F542">
        <v>49.05</v>
      </c>
      <c r="G542">
        <v>9.77</v>
      </c>
      <c r="H542" t="s">
        <v>2382</v>
      </c>
      <c r="I542" t="s">
        <v>2380</v>
      </c>
      <c r="J542" t="s">
        <v>2380</v>
      </c>
      <c r="K542" t="s">
        <v>2381</v>
      </c>
      <c r="L542" t="s">
        <v>2380</v>
      </c>
      <c r="M542" s="25" t="str">
        <f t="shared" si="8"/>
        <v>No</v>
      </c>
    </row>
    <row r="543" spans="5:13" x14ac:dyDescent="0.35">
      <c r="E543" t="s">
        <v>1836</v>
      </c>
      <c r="F543">
        <v>51.94</v>
      </c>
      <c r="G543">
        <v>8.8000000000000007</v>
      </c>
      <c r="H543" t="s">
        <v>2382</v>
      </c>
      <c r="I543" t="s">
        <v>2380</v>
      </c>
      <c r="J543" t="s">
        <v>2380</v>
      </c>
      <c r="K543">
        <v>2</v>
      </c>
      <c r="L543" t="s">
        <v>2380</v>
      </c>
      <c r="M543" s="25" t="str">
        <f t="shared" si="8"/>
        <v>No</v>
      </c>
    </row>
    <row r="544" spans="5:13" x14ac:dyDescent="0.35">
      <c r="E544" t="s">
        <v>1835</v>
      </c>
      <c r="F544">
        <v>29.83</v>
      </c>
      <c r="G544">
        <v>5.84</v>
      </c>
      <c r="H544" t="s">
        <v>2380</v>
      </c>
      <c r="I544" t="s">
        <v>2380</v>
      </c>
      <c r="J544" t="s">
        <v>2380</v>
      </c>
      <c r="K544">
        <v>1</v>
      </c>
      <c r="L544" t="s">
        <v>2382</v>
      </c>
      <c r="M544" s="25" t="str">
        <f t="shared" si="8"/>
        <v>yes</v>
      </c>
    </row>
    <row r="545" spans="5:13" x14ac:dyDescent="0.35">
      <c r="E545" t="s">
        <v>1834</v>
      </c>
      <c r="F545">
        <v>22.6</v>
      </c>
      <c r="G545">
        <v>10.43</v>
      </c>
      <c r="H545" t="s">
        <v>2382</v>
      </c>
      <c r="I545" t="s">
        <v>2380</v>
      </c>
      <c r="J545" t="s">
        <v>2380</v>
      </c>
      <c r="K545">
        <v>1</v>
      </c>
      <c r="L545" t="s">
        <v>2382</v>
      </c>
      <c r="M545" s="25" t="str">
        <f t="shared" si="8"/>
        <v>yes</v>
      </c>
    </row>
    <row r="546" spans="5:13" x14ac:dyDescent="0.35">
      <c r="E546" t="s">
        <v>1833</v>
      </c>
      <c r="F546">
        <v>46.69</v>
      </c>
      <c r="G546">
        <v>4.25</v>
      </c>
      <c r="H546" t="s">
        <v>2382</v>
      </c>
      <c r="I546" t="s">
        <v>2380</v>
      </c>
      <c r="J546" t="s">
        <v>2380</v>
      </c>
      <c r="K546">
        <v>1</v>
      </c>
      <c r="L546" t="s">
        <v>2380</v>
      </c>
      <c r="M546" s="25" t="str">
        <f t="shared" si="8"/>
        <v>No</v>
      </c>
    </row>
    <row r="547" spans="5:13" x14ac:dyDescent="0.35">
      <c r="E547" t="s">
        <v>1832</v>
      </c>
      <c r="F547">
        <v>28.49</v>
      </c>
      <c r="G547">
        <v>4.8899999999999997</v>
      </c>
      <c r="H547" t="s">
        <v>2380</v>
      </c>
      <c r="I547" t="s">
        <v>2380</v>
      </c>
      <c r="J547" t="s">
        <v>2380</v>
      </c>
      <c r="K547" t="s">
        <v>2381</v>
      </c>
      <c r="L547" t="s">
        <v>2382</v>
      </c>
      <c r="M547" s="25" t="str">
        <f t="shared" si="8"/>
        <v>yes</v>
      </c>
    </row>
    <row r="548" spans="5:13" x14ac:dyDescent="0.35">
      <c r="E548" t="s">
        <v>1831</v>
      </c>
      <c r="F548">
        <v>28.5</v>
      </c>
      <c r="G548">
        <v>5.55</v>
      </c>
      <c r="H548" t="s">
        <v>2382</v>
      </c>
      <c r="I548" t="s">
        <v>2380</v>
      </c>
      <c r="J548" t="s">
        <v>2380</v>
      </c>
      <c r="K548">
        <v>1</v>
      </c>
      <c r="L548" t="s">
        <v>2382</v>
      </c>
      <c r="M548" s="25" t="str">
        <f t="shared" si="8"/>
        <v>yes</v>
      </c>
    </row>
    <row r="549" spans="5:13" x14ac:dyDescent="0.35">
      <c r="E549" t="s">
        <v>1830</v>
      </c>
      <c r="F549">
        <v>24.4</v>
      </c>
      <c r="G549">
        <v>4.5199999999999996</v>
      </c>
      <c r="H549" t="s">
        <v>2380</v>
      </c>
      <c r="I549" t="s">
        <v>2380</v>
      </c>
      <c r="J549" t="s">
        <v>2380</v>
      </c>
      <c r="K549">
        <v>1</v>
      </c>
      <c r="L549" t="s">
        <v>2382</v>
      </c>
      <c r="M549" s="25" t="str">
        <f t="shared" si="8"/>
        <v>yes</v>
      </c>
    </row>
    <row r="550" spans="5:13" x14ac:dyDescent="0.35">
      <c r="E550" t="s">
        <v>1829</v>
      </c>
      <c r="F550">
        <v>29.15</v>
      </c>
      <c r="G550">
        <v>4.45</v>
      </c>
      <c r="H550" t="s">
        <v>2382</v>
      </c>
      <c r="I550" t="s">
        <v>2380</v>
      </c>
      <c r="J550" t="s">
        <v>2380</v>
      </c>
      <c r="K550">
        <v>1</v>
      </c>
      <c r="L550" t="s">
        <v>2382</v>
      </c>
      <c r="M550" s="25" t="str">
        <f t="shared" si="8"/>
        <v>yes</v>
      </c>
    </row>
    <row r="551" spans="5:13" x14ac:dyDescent="0.35">
      <c r="E551" t="s">
        <v>1828</v>
      </c>
      <c r="F551">
        <v>27.28</v>
      </c>
      <c r="G551">
        <v>4.72</v>
      </c>
      <c r="H551" t="s">
        <v>2380</v>
      </c>
      <c r="I551" t="s">
        <v>2382</v>
      </c>
      <c r="J551" t="s">
        <v>2380</v>
      </c>
      <c r="K551">
        <v>1</v>
      </c>
      <c r="L551" t="s">
        <v>2382</v>
      </c>
      <c r="M551" s="25" t="str">
        <f t="shared" si="8"/>
        <v>yes</v>
      </c>
    </row>
    <row r="552" spans="5:13" x14ac:dyDescent="0.35">
      <c r="E552" t="s">
        <v>1827</v>
      </c>
      <c r="F552">
        <v>32.229999999999997</v>
      </c>
      <c r="G552">
        <v>4.6500000000000004</v>
      </c>
      <c r="H552" t="s">
        <v>2382</v>
      </c>
      <c r="I552" t="s">
        <v>2380</v>
      </c>
      <c r="J552" t="s">
        <v>2383</v>
      </c>
      <c r="K552">
        <v>1</v>
      </c>
      <c r="L552" t="s">
        <v>2380</v>
      </c>
      <c r="M552" s="25" t="str">
        <f t="shared" si="8"/>
        <v>No</v>
      </c>
    </row>
    <row r="553" spans="5:13" x14ac:dyDescent="0.35">
      <c r="E553" t="s">
        <v>1826</v>
      </c>
      <c r="F553">
        <v>44.2</v>
      </c>
      <c r="G553">
        <v>11.34</v>
      </c>
      <c r="H553" t="s">
        <v>2382</v>
      </c>
      <c r="I553" t="s">
        <v>2380</v>
      </c>
      <c r="J553" t="s">
        <v>2383</v>
      </c>
      <c r="K553">
        <v>1</v>
      </c>
      <c r="L553" t="s">
        <v>2380</v>
      </c>
      <c r="M553" s="25" t="str">
        <f t="shared" si="8"/>
        <v>No</v>
      </c>
    </row>
    <row r="554" spans="5:13" x14ac:dyDescent="0.35">
      <c r="E554" t="s">
        <v>1825</v>
      </c>
      <c r="F554">
        <v>29.734999999999999</v>
      </c>
      <c r="G554">
        <v>4.53</v>
      </c>
      <c r="H554" t="s">
        <v>2380</v>
      </c>
      <c r="I554" t="s">
        <v>2380</v>
      </c>
      <c r="J554" t="s">
        <v>2383</v>
      </c>
      <c r="K554">
        <v>1</v>
      </c>
      <c r="L554" t="s">
        <v>2380</v>
      </c>
      <c r="M554" s="25" t="str">
        <f t="shared" si="8"/>
        <v>No</v>
      </c>
    </row>
    <row r="555" spans="5:13" x14ac:dyDescent="0.35">
      <c r="E555" t="s">
        <v>1824</v>
      </c>
      <c r="F555">
        <v>28.31</v>
      </c>
      <c r="G555">
        <v>6.35</v>
      </c>
      <c r="H555" t="s">
        <v>2380</v>
      </c>
      <c r="I555" t="s">
        <v>2380</v>
      </c>
      <c r="J555" t="s">
        <v>2380</v>
      </c>
      <c r="K555" t="s">
        <v>2381</v>
      </c>
      <c r="L555" t="s">
        <v>2382</v>
      </c>
      <c r="M555" s="25" t="str">
        <f t="shared" si="8"/>
        <v>yes</v>
      </c>
    </row>
    <row r="556" spans="5:13" x14ac:dyDescent="0.35">
      <c r="E556" t="s">
        <v>1823</v>
      </c>
      <c r="F556">
        <v>46.62</v>
      </c>
      <c r="G556">
        <v>8.51</v>
      </c>
      <c r="H556" t="s">
        <v>2380</v>
      </c>
      <c r="I556" t="s">
        <v>2380</v>
      </c>
      <c r="J556" t="s">
        <v>2380</v>
      </c>
      <c r="K556" t="s">
        <v>2381</v>
      </c>
      <c r="L556" t="s">
        <v>2380</v>
      </c>
      <c r="M556" s="25" t="str">
        <f t="shared" si="8"/>
        <v>No</v>
      </c>
    </row>
    <row r="557" spans="5:13" x14ac:dyDescent="0.35">
      <c r="E557" t="s">
        <v>1822</v>
      </c>
      <c r="F557">
        <v>51.75</v>
      </c>
      <c r="G557">
        <v>8.59</v>
      </c>
      <c r="H557" t="s">
        <v>2382</v>
      </c>
      <c r="I557" t="s">
        <v>2380</v>
      </c>
      <c r="J557" t="s">
        <v>2380</v>
      </c>
      <c r="K557">
        <v>1</v>
      </c>
      <c r="L557" t="s">
        <v>2380</v>
      </c>
      <c r="M557" s="25" t="str">
        <f t="shared" si="8"/>
        <v>No</v>
      </c>
    </row>
    <row r="558" spans="5:13" x14ac:dyDescent="0.35">
      <c r="E558" t="s">
        <v>1821</v>
      </c>
      <c r="F558">
        <v>25.7</v>
      </c>
      <c r="G558">
        <v>4.13</v>
      </c>
      <c r="H558" t="s">
        <v>2382</v>
      </c>
      <c r="I558" t="s">
        <v>2380</v>
      </c>
      <c r="J558" t="s">
        <v>2380</v>
      </c>
      <c r="K558" t="s">
        <v>2381</v>
      </c>
      <c r="L558" t="s">
        <v>2382</v>
      </c>
      <c r="M558" s="25" t="str">
        <f t="shared" si="8"/>
        <v>yes</v>
      </c>
    </row>
    <row r="559" spans="5:13" x14ac:dyDescent="0.35">
      <c r="E559" t="s">
        <v>1820</v>
      </c>
      <c r="F559">
        <v>31.79</v>
      </c>
      <c r="G559">
        <v>4.55</v>
      </c>
      <c r="H559" t="s">
        <v>2380</v>
      </c>
      <c r="I559" t="s">
        <v>2380</v>
      </c>
      <c r="J559" t="s">
        <v>2380</v>
      </c>
      <c r="K559" t="s">
        <v>2381</v>
      </c>
      <c r="L559" t="s">
        <v>2380</v>
      </c>
      <c r="M559" s="25" t="str">
        <f t="shared" si="8"/>
        <v>No</v>
      </c>
    </row>
    <row r="560" spans="5:13" x14ac:dyDescent="0.35">
      <c r="E560" t="s">
        <v>1819</v>
      </c>
      <c r="F560">
        <v>24.795000000000002</v>
      </c>
      <c r="G560">
        <v>4.5199999999999996</v>
      </c>
      <c r="H560" t="s">
        <v>2380</v>
      </c>
      <c r="I560" t="s">
        <v>2380</v>
      </c>
      <c r="J560" t="s">
        <v>2380</v>
      </c>
      <c r="K560" t="s">
        <v>2381</v>
      </c>
      <c r="L560" t="s">
        <v>2382</v>
      </c>
      <c r="M560" s="25" t="str">
        <f t="shared" si="8"/>
        <v>yes</v>
      </c>
    </row>
    <row r="561" spans="5:13" x14ac:dyDescent="0.35">
      <c r="E561" t="s">
        <v>1818</v>
      </c>
      <c r="F561">
        <v>53.98</v>
      </c>
      <c r="G561">
        <v>5.07</v>
      </c>
      <c r="H561" t="s">
        <v>2380</v>
      </c>
      <c r="I561" t="s">
        <v>2380</v>
      </c>
      <c r="J561" t="s">
        <v>2383</v>
      </c>
      <c r="K561">
        <v>1</v>
      </c>
      <c r="L561" t="s">
        <v>2380</v>
      </c>
      <c r="M561" s="25" t="str">
        <f t="shared" si="8"/>
        <v>No</v>
      </c>
    </row>
    <row r="562" spans="5:13" x14ac:dyDescent="0.35">
      <c r="E562" t="s">
        <v>1817</v>
      </c>
      <c r="F562">
        <v>41.325000000000003</v>
      </c>
      <c r="G562">
        <v>4.04</v>
      </c>
      <c r="H562" t="s">
        <v>2382</v>
      </c>
      <c r="I562" t="s">
        <v>2380</v>
      </c>
      <c r="J562" t="s">
        <v>2383</v>
      </c>
      <c r="K562">
        <v>1</v>
      </c>
      <c r="L562" t="s">
        <v>2380</v>
      </c>
      <c r="M562" s="25" t="str">
        <f t="shared" si="8"/>
        <v>No</v>
      </c>
    </row>
    <row r="563" spans="5:13" x14ac:dyDescent="0.35">
      <c r="E563" t="s">
        <v>1816</v>
      </c>
      <c r="F563">
        <v>51.65</v>
      </c>
      <c r="G563">
        <v>5.3</v>
      </c>
      <c r="H563" t="s">
        <v>2382</v>
      </c>
      <c r="I563" t="s">
        <v>2380</v>
      </c>
      <c r="J563" t="s">
        <v>2380</v>
      </c>
      <c r="K563" t="s">
        <v>2381</v>
      </c>
      <c r="L563" t="s">
        <v>2380</v>
      </c>
      <c r="M563" s="25" t="str">
        <f t="shared" si="8"/>
        <v>No</v>
      </c>
    </row>
    <row r="564" spans="5:13" x14ac:dyDescent="0.35">
      <c r="E564" t="s">
        <v>1815</v>
      </c>
      <c r="F564">
        <v>44.52</v>
      </c>
      <c r="G564">
        <v>8.64</v>
      </c>
      <c r="H564" t="s">
        <v>2382</v>
      </c>
      <c r="I564" t="s">
        <v>2380</v>
      </c>
      <c r="J564" t="s">
        <v>2383</v>
      </c>
      <c r="K564">
        <v>1</v>
      </c>
      <c r="L564" t="s">
        <v>2380</v>
      </c>
      <c r="M564" s="25" t="str">
        <f t="shared" si="8"/>
        <v>No</v>
      </c>
    </row>
    <row r="565" spans="5:13" x14ac:dyDescent="0.35">
      <c r="E565" t="s">
        <v>1814</v>
      </c>
      <c r="F565">
        <v>53.29</v>
      </c>
      <c r="G565">
        <v>4.03</v>
      </c>
      <c r="H565" t="s">
        <v>2380</v>
      </c>
      <c r="I565" t="s">
        <v>2380</v>
      </c>
      <c r="J565" t="s">
        <v>2383</v>
      </c>
      <c r="K565">
        <v>1</v>
      </c>
      <c r="L565" t="s">
        <v>2380</v>
      </c>
      <c r="M565" s="25" t="str">
        <f t="shared" si="8"/>
        <v>No</v>
      </c>
    </row>
    <row r="566" spans="5:13" x14ac:dyDescent="0.35">
      <c r="E566" t="s">
        <v>1813</v>
      </c>
      <c r="F566">
        <v>46.63</v>
      </c>
      <c r="G566">
        <v>4.26</v>
      </c>
      <c r="H566" t="s">
        <v>2382</v>
      </c>
      <c r="I566" t="s">
        <v>2380</v>
      </c>
      <c r="J566" t="s">
        <v>2380</v>
      </c>
      <c r="K566">
        <v>2</v>
      </c>
      <c r="L566" t="s">
        <v>2380</v>
      </c>
      <c r="M566" s="25" t="str">
        <f t="shared" si="8"/>
        <v>No</v>
      </c>
    </row>
    <row r="567" spans="5:13" x14ac:dyDescent="0.35">
      <c r="E567" t="s">
        <v>1812</v>
      </c>
      <c r="F567">
        <v>28.88</v>
      </c>
      <c r="G567">
        <v>5.35</v>
      </c>
      <c r="H567" t="s">
        <v>2380</v>
      </c>
      <c r="I567" t="s">
        <v>2380</v>
      </c>
      <c r="J567" t="s">
        <v>2383</v>
      </c>
      <c r="K567">
        <v>1</v>
      </c>
      <c r="L567" t="s">
        <v>2382</v>
      </c>
      <c r="M567" s="25" t="str">
        <f t="shared" si="8"/>
        <v>yes</v>
      </c>
    </row>
    <row r="568" spans="5:13" x14ac:dyDescent="0.35">
      <c r="E568" t="s">
        <v>1811</v>
      </c>
      <c r="F568">
        <v>23.98</v>
      </c>
      <c r="G568">
        <v>4.9000000000000004</v>
      </c>
      <c r="H568" t="s">
        <v>2380</v>
      </c>
      <c r="I568" t="s">
        <v>2380</v>
      </c>
      <c r="J568" t="s">
        <v>2380</v>
      </c>
      <c r="K568" t="s">
        <v>2381</v>
      </c>
      <c r="L568" t="s">
        <v>31</v>
      </c>
      <c r="M568" s="25" t="str">
        <f t="shared" si="8"/>
        <v>NO</v>
      </c>
    </row>
    <row r="569" spans="5:13" x14ac:dyDescent="0.35">
      <c r="E569" t="s">
        <v>1810</v>
      </c>
      <c r="F569">
        <v>23.65</v>
      </c>
      <c r="G569">
        <v>4.5</v>
      </c>
      <c r="H569" t="s">
        <v>2380</v>
      </c>
      <c r="I569" t="s">
        <v>2380</v>
      </c>
      <c r="J569" t="s">
        <v>2380</v>
      </c>
      <c r="K569" t="s">
        <v>2381</v>
      </c>
      <c r="L569" t="s">
        <v>2380</v>
      </c>
      <c r="M569" s="25" t="str">
        <f t="shared" si="8"/>
        <v>No</v>
      </c>
    </row>
    <row r="570" spans="5:13" x14ac:dyDescent="0.35">
      <c r="E570" t="s">
        <v>1809</v>
      </c>
      <c r="F570">
        <v>49.09</v>
      </c>
      <c r="G570">
        <v>8.3800000000000008</v>
      </c>
      <c r="H570" t="s">
        <v>2382</v>
      </c>
      <c r="I570" t="s">
        <v>2380</v>
      </c>
      <c r="J570" t="s">
        <v>2380</v>
      </c>
      <c r="K570">
        <v>2</v>
      </c>
      <c r="L570" t="s">
        <v>2380</v>
      </c>
      <c r="M570" s="25" t="str">
        <f t="shared" si="8"/>
        <v>No</v>
      </c>
    </row>
    <row r="571" spans="5:13" x14ac:dyDescent="0.35">
      <c r="E571" t="s">
        <v>1808</v>
      </c>
      <c r="F571">
        <v>28.024999999999999</v>
      </c>
      <c r="G571">
        <v>7.03</v>
      </c>
      <c r="H571" t="s">
        <v>2380</v>
      </c>
      <c r="I571" t="s">
        <v>2380</v>
      </c>
      <c r="J571" t="s">
        <v>2380</v>
      </c>
      <c r="K571" t="s">
        <v>2381</v>
      </c>
      <c r="L571" t="s">
        <v>2382</v>
      </c>
      <c r="M571" s="25" t="str">
        <f t="shared" si="8"/>
        <v>yes</v>
      </c>
    </row>
    <row r="572" spans="5:13" x14ac:dyDescent="0.35">
      <c r="E572" t="s">
        <v>1807</v>
      </c>
      <c r="F572">
        <v>43.32</v>
      </c>
      <c r="G572">
        <v>8.75</v>
      </c>
      <c r="H572" t="s">
        <v>2382</v>
      </c>
      <c r="I572" t="s">
        <v>2380</v>
      </c>
      <c r="J572" t="s">
        <v>2383</v>
      </c>
      <c r="K572">
        <v>1</v>
      </c>
      <c r="L572" t="s">
        <v>2380</v>
      </c>
      <c r="M572" s="25" t="str">
        <f t="shared" si="8"/>
        <v>No</v>
      </c>
    </row>
    <row r="573" spans="5:13" x14ac:dyDescent="0.35">
      <c r="E573" t="s">
        <v>1806</v>
      </c>
      <c r="F573">
        <v>45.92</v>
      </c>
      <c r="G573">
        <v>9.51</v>
      </c>
      <c r="H573" t="s">
        <v>2380</v>
      </c>
      <c r="I573" t="s">
        <v>2380</v>
      </c>
      <c r="J573" t="s">
        <v>2380</v>
      </c>
      <c r="K573" t="s">
        <v>2381</v>
      </c>
      <c r="L573" t="s">
        <v>2380</v>
      </c>
      <c r="M573" s="25" t="str">
        <f t="shared" si="8"/>
        <v>No</v>
      </c>
    </row>
    <row r="574" spans="5:13" x14ac:dyDescent="0.35">
      <c r="E574" t="s">
        <v>1805</v>
      </c>
      <c r="F574">
        <v>44.03</v>
      </c>
      <c r="G574">
        <v>9.36</v>
      </c>
      <c r="H574" t="s">
        <v>2380</v>
      </c>
      <c r="I574" t="s">
        <v>2380</v>
      </c>
      <c r="J574" t="s">
        <v>2380</v>
      </c>
      <c r="K574" t="s">
        <v>2381</v>
      </c>
      <c r="L574" t="s">
        <v>2380</v>
      </c>
      <c r="M574" s="25" t="str">
        <f t="shared" si="8"/>
        <v>No</v>
      </c>
    </row>
    <row r="575" spans="5:13" x14ac:dyDescent="0.35">
      <c r="E575" t="s">
        <v>1804</v>
      </c>
      <c r="F575">
        <v>24.6</v>
      </c>
      <c r="G575">
        <v>4.8099999999999996</v>
      </c>
      <c r="H575" t="s">
        <v>2380</v>
      </c>
      <c r="I575" t="s">
        <v>2380</v>
      </c>
      <c r="J575" t="s">
        <v>2380</v>
      </c>
      <c r="K575" t="s">
        <v>2381</v>
      </c>
      <c r="L575" t="s">
        <v>2382</v>
      </c>
      <c r="M575" s="25" t="str">
        <f t="shared" si="8"/>
        <v>yes</v>
      </c>
    </row>
    <row r="576" spans="5:13" x14ac:dyDescent="0.35">
      <c r="E576" t="s">
        <v>1803</v>
      </c>
      <c r="F576">
        <v>49.15</v>
      </c>
      <c r="G576">
        <v>8.08</v>
      </c>
      <c r="H576" t="s">
        <v>2380</v>
      </c>
      <c r="I576" t="s">
        <v>2380</v>
      </c>
      <c r="J576" t="s">
        <v>2380</v>
      </c>
      <c r="K576" t="s">
        <v>2381</v>
      </c>
      <c r="L576" t="s">
        <v>2380</v>
      </c>
      <c r="M576" s="25" t="str">
        <f t="shared" si="8"/>
        <v>No</v>
      </c>
    </row>
    <row r="577" spans="5:13" x14ac:dyDescent="0.35">
      <c r="E577" t="s">
        <v>1802</v>
      </c>
      <c r="F577">
        <v>28.31</v>
      </c>
      <c r="G577">
        <v>6.29</v>
      </c>
      <c r="H577" t="s">
        <v>2380</v>
      </c>
      <c r="I577" t="s">
        <v>2380</v>
      </c>
      <c r="J577" t="s">
        <v>2383</v>
      </c>
      <c r="K577">
        <v>1</v>
      </c>
      <c r="L577" t="s">
        <v>2382</v>
      </c>
      <c r="M577" s="25" t="str">
        <f t="shared" si="8"/>
        <v>yes</v>
      </c>
    </row>
    <row r="578" spans="5:13" x14ac:dyDescent="0.35">
      <c r="E578" t="s">
        <v>1801</v>
      </c>
      <c r="F578">
        <v>22.99</v>
      </c>
      <c r="G578">
        <v>6.29</v>
      </c>
      <c r="H578" t="s">
        <v>2380</v>
      </c>
      <c r="I578" t="s">
        <v>2380</v>
      </c>
      <c r="J578" t="s">
        <v>2380</v>
      </c>
      <c r="K578">
        <v>1</v>
      </c>
      <c r="L578" t="s">
        <v>2382</v>
      </c>
      <c r="M578" s="25" t="str">
        <f t="shared" si="8"/>
        <v>yes</v>
      </c>
    </row>
    <row r="579" spans="5:13" x14ac:dyDescent="0.35">
      <c r="E579" t="s">
        <v>1800</v>
      </c>
      <c r="F579">
        <v>29.07</v>
      </c>
      <c r="G579">
        <v>5.12</v>
      </c>
      <c r="H579" t="s">
        <v>2380</v>
      </c>
      <c r="I579" t="s">
        <v>2380</v>
      </c>
      <c r="J579" t="s">
        <v>2383</v>
      </c>
      <c r="K579">
        <v>1</v>
      </c>
      <c r="L579" t="s">
        <v>2382</v>
      </c>
      <c r="M579" s="25" t="str">
        <f t="shared" si="8"/>
        <v>yes</v>
      </c>
    </row>
    <row r="580" spans="5:13" x14ac:dyDescent="0.35">
      <c r="E580" t="s">
        <v>1799</v>
      </c>
      <c r="F580">
        <v>42.02</v>
      </c>
      <c r="G580">
        <v>9.9499999999999993</v>
      </c>
      <c r="H580" t="s">
        <v>2382</v>
      </c>
      <c r="I580" t="s">
        <v>2380</v>
      </c>
      <c r="J580" t="s">
        <v>2383</v>
      </c>
      <c r="K580">
        <v>1</v>
      </c>
      <c r="L580" t="s">
        <v>2380</v>
      </c>
      <c r="M580" s="25" t="str">
        <f t="shared" si="8"/>
        <v>No</v>
      </c>
    </row>
    <row r="581" spans="5:13" x14ac:dyDescent="0.35">
      <c r="E581" t="s">
        <v>1798</v>
      </c>
      <c r="F581">
        <v>49.07</v>
      </c>
      <c r="G581">
        <v>9.08</v>
      </c>
      <c r="H581" t="s">
        <v>2382</v>
      </c>
      <c r="I581" t="s">
        <v>2380</v>
      </c>
      <c r="J581" t="s">
        <v>2380</v>
      </c>
      <c r="K581">
        <v>1</v>
      </c>
      <c r="L581" t="s">
        <v>2380</v>
      </c>
      <c r="M581" s="25" t="str">
        <f t="shared" si="8"/>
        <v>No</v>
      </c>
    </row>
    <row r="582" spans="5:13" x14ac:dyDescent="0.35">
      <c r="E582" t="s">
        <v>1797</v>
      </c>
      <c r="F582">
        <v>19.8</v>
      </c>
      <c r="G582">
        <v>4.82</v>
      </c>
      <c r="H582" t="s">
        <v>2380</v>
      </c>
      <c r="I582" t="s">
        <v>2380</v>
      </c>
      <c r="J582" t="s">
        <v>2380</v>
      </c>
      <c r="K582" t="s">
        <v>2381</v>
      </c>
      <c r="L582" t="s">
        <v>2382</v>
      </c>
      <c r="M582" s="25" t="str">
        <f t="shared" si="8"/>
        <v>yes</v>
      </c>
    </row>
    <row r="583" spans="5:13" x14ac:dyDescent="0.35">
      <c r="E583" t="s">
        <v>1796</v>
      </c>
      <c r="F583">
        <v>27.36</v>
      </c>
      <c r="G583">
        <v>4.6500000000000004</v>
      </c>
      <c r="H583" t="s">
        <v>2380</v>
      </c>
      <c r="I583" t="s">
        <v>2382</v>
      </c>
      <c r="J583" t="s">
        <v>2380</v>
      </c>
      <c r="K583">
        <v>1</v>
      </c>
      <c r="L583" t="s">
        <v>2382</v>
      </c>
      <c r="M583" s="25" t="str">
        <f t="shared" si="8"/>
        <v>yes</v>
      </c>
    </row>
    <row r="584" spans="5:13" x14ac:dyDescent="0.35">
      <c r="E584" t="s">
        <v>1795</v>
      </c>
      <c r="F584">
        <v>42.95</v>
      </c>
      <c r="G584">
        <v>5.16</v>
      </c>
      <c r="H584" t="s">
        <v>2382</v>
      </c>
      <c r="I584" t="s">
        <v>2380</v>
      </c>
      <c r="J584" t="s">
        <v>2380</v>
      </c>
      <c r="K584">
        <v>1</v>
      </c>
      <c r="L584" t="s">
        <v>2380</v>
      </c>
      <c r="M584" s="25" t="str">
        <f t="shared" si="8"/>
        <v>No</v>
      </c>
    </row>
    <row r="585" spans="5:13" x14ac:dyDescent="0.35">
      <c r="E585" t="s">
        <v>1794</v>
      </c>
      <c r="F585">
        <v>42.66</v>
      </c>
      <c r="G585">
        <v>10.44</v>
      </c>
      <c r="H585" t="s">
        <v>2380</v>
      </c>
      <c r="I585" t="s">
        <v>2380</v>
      </c>
      <c r="J585" t="s">
        <v>2380</v>
      </c>
      <c r="K585" t="s">
        <v>2381</v>
      </c>
      <c r="L585" t="s">
        <v>2380</v>
      </c>
      <c r="M585" s="25" t="str">
        <f t="shared" si="8"/>
        <v>No</v>
      </c>
    </row>
    <row r="586" spans="5:13" x14ac:dyDescent="0.35">
      <c r="E586" t="s">
        <v>1793</v>
      </c>
      <c r="F586">
        <v>33.630000000000003</v>
      </c>
      <c r="G586">
        <v>5.69</v>
      </c>
      <c r="H586" t="s">
        <v>2380</v>
      </c>
      <c r="I586" t="s">
        <v>2380</v>
      </c>
      <c r="J586" t="s">
        <v>2380</v>
      </c>
      <c r="K586">
        <v>1</v>
      </c>
      <c r="L586" t="s">
        <v>2380</v>
      </c>
      <c r="M586" s="25" t="str">
        <f t="shared" ref="M586:M649" si="9">IF(L586="?",$B$12,L586)</f>
        <v>No</v>
      </c>
    </row>
    <row r="587" spans="5:13" x14ac:dyDescent="0.35">
      <c r="E587" t="s">
        <v>1792</v>
      </c>
      <c r="F587">
        <v>26.84</v>
      </c>
      <c r="G587">
        <v>6.5</v>
      </c>
      <c r="H587" t="s">
        <v>2380</v>
      </c>
      <c r="I587" t="s">
        <v>2380</v>
      </c>
      <c r="J587" t="s">
        <v>2380</v>
      </c>
      <c r="K587" t="s">
        <v>2381</v>
      </c>
      <c r="L587" t="s">
        <v>2382</v>
      </c>
      <c r="M587" s="25" t="str">
        <f t="shared" si="9"/>
        <v>yes</v>
      </c>
    </row>
    <row r="588" spans="5:13" x14ac:dyDescent="0.35">
      <c r="E588" t="s">
        <v>1791</v>
      </c>
      <c r="F588">
        <v>28.3</v>
      </c>
      <c r="G588">
        <v>5.73</v>
      </c>
      <c r="H588" t="s">
        <v>2380</v>
      </c>
      <c r="I588" t="s">
        <v>2380</v>
      </c>
      <c r="J588" t="s">
        <v>2383</v>
      </c>
      <c r="K588">
        <v>1</v>
      </c>
      <c r="L588" t="s">
        <v>2382</v>
      </c>
      <c r="M588" s="25" t="str">
        <f t="shared" si="9"/>
        <v>yes</v>
      </c>
    </row>
    <row r="589" spans="5:13" x14ac:dyDescent="0.35">
      <c r="E589" t="s">
        <v>1790</v>
      </c>
      <c r="F589">
        <v>27.06</v>
      </c>
      <c r="G589">
        <v>5.74</v>
      </c>
      <c r="H589" t="s">
        <v>2382</v>
      </c>
      <c r="I589" t="s">
        <v>2380</v>
      </c>
      <c r="J589" t="s">
        <v>2380</v>
      </c>
      <c r="K589" t="s">
        <v>2381</v>
      </c>
      <c r="L589" t="s">
        <v>2382</v>
      </c>
      <c r="M589" s="25" t="str">
        <f t="shared" si="9"/>
        <v>yes</v>
      </c>
    </row>
    <row r="590" spans="5:13" x14ac:dyDescent="0.35">
      <c r="E590" t="s">
        <v>1789</v>
      </c>
      <c r="F590">
        <v>47.13</v>
      </c>
      <c r="G590">
        <v>8.6999999999999993</v>
      </c>
      <c r="H590" t="s">
        <v>2380</v>
      </c>
      <c r="I590" t="s">
        <v>2380</v>
      </c>
      <c r="J590" t="s">
        <v>2380</v>
      </c>
      <c r="K590" t="s">
        <v>2381</v>
      </c>
      <c r="L590" t="s">
        <v>2380</v>
      </c>
      <c r="M590" s="25" t="str">
        <f t="shared" si="9"/>
        <v>No</v>
      </c>
    </row>
    <row r="591" spans="5:13" x14ac:dyDescent="0.35">
      <c r="E591" t="s">
        <v>1788</v>
      </c>
      <c r="F591">
        <v>51.72</v>
      </c>
      <c r="G591">
        <v>5.09</v>
      </c>
      <c r="H591" t="s">
        <v>2380</v>
      </c>
      <c r="I591" t="s">
        <v>2380</v>
      </c>
      <c r="J591" t="s">
        <v>2380</v>
      </c>
      <c r="K591" t="s">
        <v>2381</v>
      </c>
      <c r="L591" t="s">
        <v>2380</v>
      </c>
      <c r="M591" s="25" t="str">
        <f t="shared" si="9"/>
        <v>No</v>
      </c>
    </row>
    <row r="592" spans="5:13" x14ac:dyDescent="0.35">
      <c r="E592" t="s">
        <v>1787</v>
      </c>
      <c r="F592">
        <v>48.59</v>
      </c>
      <c r="G592">
        <v>5.57</v>
      </c>
      <c r="H592" t="s">
        <v>2380</v>
      </c>
      <c r="I592" t="s">
        <v>2380</v>
      </c>
      <c r="J592" t="s">
        <v>2380</v>
      </c>
      <c r="K592" t="s">
        <v>2381</v>
      </c>
      <c r="L592" t="s">
        <v>2380</v>
      </c>
      <c r="M592" s="25" t="str">
        <f t="shared" si="9"/>
        <v>No</v>
      </c>
    </row>
    <row r="593" spans="5:13" x14ac:dyDescent="0.35">
      <c r="E593" t="s">
        <v>1786</v>
      </c>
      <c r="F593">
        <v>45.18</v>
      </c>
      <c r="G593">
        <v>10.87</v>
      </c>
      <c r="H593" t="s">
        <v>2380</v>
      </c>
      <c r="I593" t="s">
        <v>2380</v>
      </c>
      <c r="J593" t="s">
        <v>2380</v>
      </c>
      <c r="K593" t="s">
        <v>2381</v>
      </c>
      <c r="L593" t="s">
        <v>2380</v>
      </c>
      <c r="M593" s="25" t="str">
        <f t="shared" si="9"/>
        <v>No</v>
      </c>
    </row>
    <row r="594" spans="5:13" x14ac:dyDescent="0.35">
      <c r="E594" t="s">
        <v>1785</v>
      </c>
      <c r="F594">
        <v>27.9</v>
      </c>
      <c r="G594">
        <v>6.02</v>
      </c>
      <c r="H594" t="s">
        <v>2380</v>
      </c>
      <c r="I594" t="s">
        <v>2380</v>
      </c>
      <c r="J594" t="s">
        <v>2383</v>
      </c>
      <c r="K594">
        <v>1</v>
      </c>
      <c r="L594" t="s">
        <v>2382</v>
      </c>
      <c r="M594" s="25" t="str">
        <f t="shared" si="9"/>
        <v>yes</v>
      </c>
    </row>
    <row r="595" spans="5:13" x14ac:dyDescent="0.35">
      <c r="E595" t="s">
        <v>1784</v>
      </c>
      <c r="F595">
        <v>51.33</v>
      </c>
      <c r="G595">
        <v>7</v>
      </c>
      <c r="H595" t="s">
        <v>2380</v>
      </c>
      <c r="I595" t="s">
        <v>2380</v>
      </c>
      <c r="J595" t="s">
        <v>2380</v>
      </c>
      <c r="K595" t="s">
        <v>2381</v>
      </c>
      <c r="L595" t="s">
        <v>2380</v>
      </c>
      <c r="M595" s="25" t="str">
        <f t="shared" si="9"/>
        <v>No</v>
      </c>
    </row>
    <row r="596" spans="5:13" x14ac:dyDescent="0.35">
      <c r="E596" t="s">
        <v>1783</v>
      </c>
      <c r="F596">
        <v>30.59</v>
      </c>
      <c r="G596">
        <v>5.56</v>
      </c>
      <c r="H596" t="s">
        <v>2382</v>
      </c>
      <c r="I596" t="s">
        <v>2380</v>
      </c>
      <c r="J596" t="s">
        <v>2380</v>
      </c>
      <c r="K596">
        <v>1</v>
      </c>
      <c r="L596" t="s">
        <v>2380</v>
      </c>
      <c r="M596" s="25" t="str">
        <f t="shared" si="9"/>
        <v>No</v>
      </c>
    </row>
    <row r="597" spans="5:13" x14ac:dyDescent="0.35">
      <c r="E597" t="s">
        <v>1782</v>
      </c>
      <c r="F597">
        <v>39.229999999999997</v>
      </c>
      <c r="G597">
        <v>8.4499999999999993</v>
      </c>
      <c r="H597" t="s">
        <v>2380</v>
      </c>
      <c r="I597" t="s">
        <v>2380</v>
      </c>
      <c r="J597" t="s">
        <v>2380</v>
      </c>
      <c r="K597" t="s">
        <v>2381</v>
      </c>
      <c r="L597" t="s">
        <v>2380</v>
      </c>
      <c r="M597" s="25" t="str">
        <f t="shared" si="9"/>
        <v>No</v>
      </c>
    </row>
    <row r="598" spans="5:13" x14ac:dyDescent="0.35">
      <c r="E598" t="s">
        <v>1781</v>
      </c>
      <c r="F598">
        <v>19.094999999999999</v>
      </c>
      <c r="G598">
        <v>6.19</v>
      </c>
      <c r="H598" t="s">
        <v>2380</v>
      </c>
      <c r="I598" t="s">
        <v>2380</v>
      </c>
      <c r="J598" t="s">
        <v>2380</v>
      </c>
      <c r="K598" t="s">
        <v>2381</v>
      </c>
      <c r="L598" t="s">
        <v>2382</v>
      </c>
      <c r="M598" s="25" t="str">
        <f t="shared" si="9"/>
        <v>yes</v>
      </c>
    </row>
    <row r="599" spans="5:13" x14ac:dyDescent="0.35">
      <c r="E599" t="s">
        <v>1780</v>
      </c>
      <c r="F599">
        <v>49.72</v>
      </c>
      <c r="G599">
        <v>7.71</v>
      </c>
      <c r="H599" t="s">
        <v>2380</v>
      </c>
      <c r="I599" t="s">
        <v>2380</v>
      </c>
      <c r="J599" t="s">
        <v>2380</v>
      </c>
      <c r="K599" t="s">
        <v>2381</v>
      </c>
      <c r="L599" t="s">
        <v>2380</v>
      </c>
      <c r="M599" s="25" t="str">
        <f t="shared" si="9"/>
        <v>No</v>
      </c>
    </row>
    <row r="600" spans="5:13" x14ac:dyDescent="0.35">
      <c r="E600" t="s">
        <v>1779</v>
      </c>
      <c r="F600">
        <v>21.754999999999999</v>
      </c>
      <c r="G600">
        <v>4.63</v>
      </c>
      <c r="H600" t="s">
        <v>2380</v>
      </c>
      <c r="I600" t="s">
        <v>2380</v>
      </c>
      <c r="J600" t="s">
        <v>2383</v>
      </c>
      <c r="K600">
        <v>1</v>
      </c>
      <c r="L600" t="s">
        <v>2382</v>
      </c>
      <c r="M600" s="25" t="str">
        <f t="shared" si="9"/>
        <v>yes</v>
      </c>
    </row>
    <row r="601" spans="5:13" x14ac:dyDescent="0.35">
      <c r="E601" t="s">
        <v>1778</v>
      </c>
      <c r="F601">
        <v>48.39</v>
      </c>
      <c r="G601">
        <v>4.6100000000000003</v>
      </c>
      <c r="H601" t="s">
        <v>2380</v>
      </c>
      <c r="I601" t="s">
        <v>2380</v>
      </c>
      <c r="J601" t="s">
        <v>2380</v>
      </c>
      <c r="K601" t="s">
        <v>2381</v>
      </c>
      <c r="L601" t="s">
        <v>2380</v>
      </c>
      <c r="M601" s="25" t="str">
        <f t="shared" si="9"/>
        <v>No</v>
      </c>
    </row>
    <row r="602" spans="5:13" x14ac:dyDescent="0.35">
      <c r="E602" t="s">
        <v>1777</v>
      </c>
      <c r="F602">
        <v>47.15</v>
      </c>
      <c r="G602">
        <v>9.5299999999999994</v>
      </c>
      <c r="H602" t="s">
        <v>2382</v>
      </c>
      <c r="I602" t="s">
        <v>2380</v>
      </c>
      <c r="J602" t="s">
        <v>2380</v>
      </c>
      <c r="K602">
        <v>1</v>
      </c>
      <c r="L602" t="s">
        <v>2380</v>
      </c>
      <c r="M602" s="25" t="str">
        <f t="shared" si="9"/>
        <v>No</v>
      </c>
    </row>
    <row r="603" spans="5:13" x14ac:dyDescent="0.35">
      <c r="E603" t="s">
        <v>1776</v>
      </c>
      <c r="F603">
        <v>47.59</v>
      </c>
      <c r="G603">
        <v>11.43</v>
      </c>
      <c r="H603" t="s">
        <v>2382</v>
      </c>
      <c r="I603" t="s">
        <v>2380</v>
      </c>
      <c r="J603" t="s">
        <v>2380</v>
      </c>
      <c r="K603">
        <v>2</v>
      </c>
      <c r="L603" t="s">
        <v>2380</v>
      </c>
      <c r="M603" s="25" t="str">
        <f t="shared" si="9"/>
        <v>No</v>
      </c>
    </row>
    <row r="604" spans="5:13" x14ac:dyDescent="0.35">
      <c r="E604" t="s">
        <v>1775</v>
      </c>
      <c r="F604">
        <v>39.81</v>
      </c>
      <c r="G604">
        <v>7.65</v>
      </c>
      <c r="H604" t="s">
        <v>2382</v>
      </c>
      <c r="I604" t="s">
        <v>2380</v>
      </c>
      <c r="J604" t="s">
        <v>2383</v>
      </c>
      <c r="K604">
        <v>1</v>
      </c>
      <c r="L604" t="s">
        <v>2380</v>
      </c>
      <c r="M604" s="25" t="str">
        <f t="shared" si="9"/>
        <v>No</v>
      </c>
    </row>
    <row r="605" spans="5:13" x14ac:dyDescent="0.35">
      <c r="E605" t="s">
        <v>1774</v>
      </c>
      <c r="F605">
        <v>31.02</v>
      </c>
      <c r="G605">
        <v>5.87</v>
      </c>
      <c r="H605" t="s">
        <v>2382</v>
      </c>
      <c r="I605" t="s">
        <v>2380</v>
      </c>
      <c r="J605" t="s">
        <v>2380</v>
      </c>
      <c r="K605" t="s">
        <v>2381</v>
      </c>
      <c r="L605" t="s">
        <v>2380</v>
      </c>
      <c r="M605" s="25" t="str">
        <f t="shared" si="9"/>
        <v>No</v>
      </c>
    </row>
    <row r="606" spans="5:13" x14ac:dyDescent="0.35">
      <c r="E606" t="s">
        <v>1773</v>
      </c>
      <c r="F606">
        <v>24.75</v>
      </c>
      <c r="G606">
        <v>4.3600000000000003</v>
      </c>
      <c r="H606" t="s">
        <v>2382</v>
      </c>
      <c r="I606" t="s">
        <v>2380</v>
      </c>
      <c r="J606" t="s">
        <v>2380</v>
      </c>
      <c r="K606">
        <v>1</v>
      </c>
      <c r="L606" t="s">
        <v>2382</v>
      </c>
      <c r="M606" s="25" t="str">
        <f t="shared" si="9"/>
        <v>yes</v>
      </c>
    </row>
    <row r="607" spans="5:13" x14ac:dyDescent="0.35">
      <c r="E607" t="s">
        <v>1772</v>
      </c>
      <c r="F607">
        <v>30.114999999999998</v>
      </c>
      <c r="G607">
        <v>10.119999999999999</v>
      </c>
      <c r="H607" t="s">
        <v>2380</v>
      </c>
      <c r="I607" t="s">
        <v>2380</v>
      </c>
      <c r="J607" t="s">
        <v>2380</v>
      </c>
      <c r="K607">
        <v>3</v>
      </c>
      <c r="L607" t="s">
        <v>2380</v>
      </c>
      <c r="M607" s="25" t="str">
        <f t="shared" si="9"/>
        <v>No</v>
      </c>
    </row>
    <row r="608" spans="5:13" x14ac:dyDescent="0.35">
      <c r="E608" t="s">
        <v>1771</v>
      </c>
      <c r="F608">
        <v>26.03</v>
      </c>
      <c r="G608">
        <v>4.01</v>
      </c>
      <c r="H608" t="s">
        <v>2380</v>
      </c>
      <c r="I608" t="s">
        <v>2380</v>
      </c>
      <c r="J608" t="s">
        <v>2383</v>
      </c>
      <c r="K608">
        <v>1</v>
      </c>
      <c r="L608" t="s">
        <v>2382</v>
      </c>
      <c r="M608" s="25" t="str">
        <f t="shared" si="9"/>
        <v>yes</v>
      </c>
    </row>
    <row r="609" spans="5:13" x14ac:dyDescent="0.35">
      <c r="E609" t="s">
        <v>1770</v>
      </c>
      <c r="F609">
        <v>20.045000000000002</v>
      </c>
      <c r="G609">
        <v>4.7699999999999996</v>
      </c>
      <c r="H609" t="s">
        <v>2382</v>
      </c>
      <c r="I609" t="s">
        <v>2380</v>
      </c>
      <c r="J609" t="s">
        <v>2380</v>
      </c>
      <c r="K609">
        <v>1</v>
      </c>
      <c r="L609" t="s">
        <v>2382</v>
      </c>
      <c r="M609" s="25" t="str">
        <f t="shared" si="9"/>
        <v>yes</v>
      </c>
    </row>
    <row r="610" spans="5:13" x14ac:dyDescent="0.35">
      <c r="E610" t="s">
        <v>1769</v>
      </c>
      <c r="F610">
        <v>40.24</v>
      </c>
      <c r="G610">
        <v>6.83</v>
      </c>
      <c r="H610" t="s">
        <v>2380</v>
      </c>
      <c r="I610" t="s">
        <v>2380</v>
      </c>
      <c r="J610" t="s">
        <v>2380</v>
      </c>
      <c r="K610" t="s">
        <v>2381</v>
      </c>
      <c r="L610" t="s">
        <v>2380</v>
      </c>
      <c r="M610" s="25" t="str">
        <f t="shared" si="9"/>
        <v>No</v>
      </c>
    </row>
    <row r="611" spans="5:13" x14ac:dyDescent="0.35">
      <c r="E611" t="s">
        <v>1768</v>
      </c>
      <c r="F611">
        <v>43.15</v>
      </c>
      <c r="G611">
        <v>6.14</v>
      </c>
      <c r="H611" t="s">
        <v>2382</v>
      </c>
      <c r="I611" t="s">
        <v>2380</v>
      </c>
      <c r="J611" t="s">
        <v>2383</v>
      </c>
      <c r="K611">
        <v>1</v>
      </c>
      <c r="L611" t="s">
        <v>2380</v>
      </c>
      <c r="M611" s="25" t="str">
        <f t="shared" si="9"/>
        <v>No</v>
      </c>
    </row>
    <row r="612" spans="5:13" x14ac:dyDescent="0.35">
      <c r="E612" t="s">
        <v>1767</v>
      </c>
      <c r="F612">
        <v>27.7</v>
      </c>
      <c r="G612">
        <v>5.6</v>
      </c>
      <c r="H612" t="s">
        <v>2380</v>
      </c>
      <c r="I612" t="s">
        <v>2380</v>
      </c>
      <c r="J612" t="s">
        <v>2383</v>
      </c>
      <c r="K612">
        <v>1</v>
      </c>
      <c r="L612" t="s">
        <v>2382</v>
      </c>
      <c r="M612" s="25" t="str">
        <f t="shared" si="9"/>
        <v>yes</v>
      </c>
    </row>
    <row r="613" spans="5:13" x14ac:dyDescent="0.35">
      <c r="E613" t="s">
        <v>1766</v>
      </c>
      <c r="F613">
        <v>45.68</v>
      </c>
      <c r="G613">
        <v>4.8</v>
      </c>
      <c r="H613" t="s">
        <v>2380</v>
      </c>
      <c r="I613" t="s">
        <v>2380</v>
      </c>
      <c r="J613" t="s">
        <v>2380</v>
      </c>
      <c r="K613">
        <v>2</v>
      </c>
      <c r="L613" t="s">
        <v>2380</v>
      </c>
      <c r="M613" s="25" t="str">
        <f t="shared" si="9"/>
        <v>No</v>
      </c>
    </row>
    <row r="614" spans="5:13" x14ac:dyDescent="0.35">
      <c r="E614" t="s">
        <v>1765</v>
      </c>
      <c r="F614">
        <v>27.3</v>
      </c>
      <c r="G614">
        <v>11.89</v>
      </c>
      <c r="H614" t="s">
        <v>2380</v>
      </c>
      <c r="I614" t="s">
        <v>2380</v>
      </c>
      <c r="J614" t="s">
        <v>2380</v>
      </c>
      <c r="K614" t="s">
        <v>2381</v>
      </c>
      <c r="L614" t="s">
        <v>2382</v>
      </c>
      <c r="M614" s="25" t="str">
        <f t="shared" si="9"/>
        <v>yes</v>
      </c>
    </row>
    <row r="615" spans="5:13" x14ac:dyDescent="0.35">
      <c r="E615" t="s">
        <v>1764</v>
      </c>
      <c r="F615">
        <v>54.45</v>
      </c>
      <c r="G615">
        <v>4.7300000000000004</v>
      </c>
      <c r="H615" t="s">
        <v>2382</v>
      </c>
      <c r="I615" t="s">
        <v>2380</v>
      </c>
      <c r="J615" t="s">
        <v>2380</v>
      </c>
      <c r="K615">
        <v>1</v>
      </c>
      <c r="L615" t="s">
        <v>2380</v>
      </c>
      <c r="M615" s="25" t="str">
        <f t="shared" si="9"/>
        <v>No</v>
      </c>
    </row>
    <row r="616" spans="5:13" x14ac:dyDescent="0.35">
      <c r="E616" t="s">
        <v>1763</v>
      </c>
      <c r="F616">
        <v>54.43</v>
      </c>
      <c r="G616">
        <v>4.6100000000000003</v>
      </c>
      <c r="H616" t="s">
        <v>2382</v>
      </c>
      <c r="I616" t="s">
        <v>2380</v>
      </c>
      <c r="J616" t="s">
        <v>2380</v>
      </c>
      <c r="K616">
        <v>1</v>
      </c>
      <c r="L616" t="s">
        <v>2380</v>
      </c>
      <c r="M616" s="25" t="str">
        <f t="shared" si="9"/>
        <v>No</v>
      </c>
    </row>
    <row r="617" spans="5:13" x14ac:dyDescent="0.35">
      <c r="E617" t="s">
        <v>1762</v>
      </c>
      <c r="F617">
        <v>48.01</v>
      </c>
      <c r="G617">
        <v>7.3</v>
      </c>
      <c r="H617" t="s">
        <v>2380</v>
      </c>
      <c r="I617" t="s">
        <v>2380</v>
      </c>
      <c r="J617" t="s">
        <v>2380</v>
      </c>
      <c r="K617" t="s">
        <v>2381</v>
      </c>
      <c r="L617" t="s">
        <v>2380</v>
      </c>
      <c r="M617" s="25" t="str">
        <f t="shared" si="9"/>
        <v>No</v>
      </c>
    </row>
    <row r="618" spans="5:13" x14ac:dyDescent="0.35">
      <c r="E618" t="s">
        <v>1761</v>
      </c>
      <c r="F618">
        <v>48.32</v>
      </c>
      <c r="G618">
        <v>5.88</v>
      </c>
      <c r="H618" t="s">
        <v>2380</v>
      </c>
      <c r="I618" t="s">
        <v>2380</v>
      </c>
      <c r="J618" t="s">
        <v>2380</v>
      </c>
      <c r="K618" t="s">
        <v>2381</v>
      </c>
      <c r="L618" t="s">
        <v>2380</v>
      </c>
      <c r="M618" s="25" t="str">
        <f t="shared" si="9"/>
        <v>No</v>
      </c>
    </row>
    <row r="619" spans="5:13" x14ac:dyDescent="0.35">
      <c r="E619" t="s">
        <v>1760</v>
      </c>
      <c r="F619">
        <v>22.895</v>
      </c>
      <c r="G619">
        <v>4.0599999999999996</v>
      </c>
      <c r="H619" t="s">
        <v>2380</v>
      </c>
      <c r="I619" t="s">
        <v>2380</v>
      </c>
      <c r="J619" t="s">
        <v>2383</v>
      </c>
      <c r="K619">
        <v>1</v>
      </c>
      <c r="L619" t="s">
        <v>2382</v>
      </c>
      <c r="M619" s="25" t="str">
        <f t="shared" si="9"/>
        <v>yes</v>
      </c>
    </row>
    <row r="620" spans="5:13" x14ac:dyDescent="0.35">
      <c r="E620" t="s">
        <v>1759</v>
      </c>
      <c r="F620">
        <v>54.85</v>
      </c>
      <c r="G620">
        <v>4.9000000000000004</v>
      </c>
      <c r="H620" t="s">
        <v>2380</v>
      </c>
      <c r="I620" t="s">
        <v>2380</v>
      </c>
      <c r="J620" t="s">
        <v>2380</v>
      </c>
      <c r="K620">
        <v>1</v>
      </c>
      <c r="L620" t="s">
        <v>2380</v>
      </c>
      <c r="M620" s="25" t="str">
        <f t="shared" si="9"/>
        <v>No</v>
      </c>
    </row>
    <row r="621" spans="5:13" x14ac:dyDescent="0.35">
      <c r="E621" t="s">
        <v>1758</v>
      </c>
      <c r="F621">
        <v>21.85</v>
      </c>
      <c r="G621">
        <v>5.52</v>
      </c>
      <c r="H621" t="s">
        <v>2380</v>
      </c>
      <c r="I621" t="s">
        <v>2380</v>
      </c>
      <c r="J621" t="s">
        <v>2383</v>
      </c>
      <c r="K621">
        <v>1</v>
      </c>
      <c r="L621" t="s">
        <v>2382</v>
      </c>
      <c r="M621" s="25" t="str">
        <f t="shared" si="9"/>
        <v>yes</v>
      </c>
    </row>
    <row r="622" spans="5:13" x14ac:dyDescent="0.35">
      <c r="E622" t="s">
        <v>1757</v>
      </c>
      <c r="F622">
        <v>51.86</v>
      </c>
      <c r="G622">
        <v>5.2</v>
      </c>
      <c r="H622" t="s">
        <v>2382</v>
      </c>
      <c r="I622" t="s">
        <v>2380</v>
      </c>
      <c r="J622" t="s">
        <v>2380</v>
      </c>
      <c r="K622" t="s">
        <v>2381</v>
      </c>
      <c r="L622" t="s">
        <v>2380</v>
      </c>
      <c r="M622" s="25" t="str">
        <f t="shared" si="9"/>
        <v>No</v>
      </c>
    </row>
    <row r="623" spans="5:13" x14ac:dyDescent="0.35">
      <c r="E623" t="s">
        <v>1756</v>
      </c>
      <c r="F623">
        <v>39.049999999999997</v>
      </c>
      <c r="G623">
        <v>7.59</v>
      </c>
      <c r="H623" t="s">
        <v>2380</v>
      </c>
      <c r="I623" t="s">
        <v>2380</v>
      </c>
      <c r="J623" t="s">
        <v>2380</v>
      </c>
      <c r="K623">
        <v>3</v>
      </c>
      <c r="L623" t="s">
        <v>2380</v>
      </c>
      <c r="M623" s="25" t="str">
        <f t="shared" si="9"/>
        <v>No</v>
      </c>
    </row>
    <row r="624" spans="5:13" x14ac:dyDescent="0.35">
      <c r="E624" t="s">
        <v>1755</v>
      </c>
      <c r="F624">
        <v>31.824999999999999</v>
      </c>
      <c r="G624">
        <v>8.2799999999999994</v>
      </c>
      <c r="H624" t="s">
        <v>2380</v>
      </c>
      <c r="I624" t="s">
        <v>2380</v>
      </c>
      <c r="J624" t="s">
        <v>2380</v>
      </c>
      <c r="K624">
        <v>3</v>
      </c>
      <c r="L624" t="s">
        <v>2380</v>
      </c>
      <c r="M624" s="25" t="str">
        <f t="shared" si="9"/>
        <v>No</v>
      </c>
    </row>
    <row r="625" spans="5:13" x14ac:dyDescent="0.35">
      <c r="E625" t="s">
        <v>1754</v>
      </c>
      <c r="F625">
        <v>46.43</v>
      </c>
      <c r="G625">
        <v>6.72</v>
      </c>
      <c r="H625" t="s">
        <v>2380</v>
      </c>
      <c r="I625" t="s">
        <v>2380</v>
      </c>
      <c r="J625" t="s">
        <v>2380</v>
      </c>
      <c r="K625" t="s">
        <v>2381</v>
      </c>
      <c r="L625" t="s">
        <v>2380</v>
      </c>
      <c r="M625" s="25" t="str">
        <f t="shared" si="9"/>
        <v>No</v>
      </c>
    </row>
    <row r="626" spans="5:13" x14ac:dyDescent="0.35">
      <c r="E626" t="s">
        <v>1753</v>
      </c>
      <c r="F626">
        <v>53.63</v>
      </c>
      <c r="G626">
        <v>5.47</v>
      </c>
      <c r="H626" t="s">
        <v>2382</v>
      </c>
      <c r="I626" t="s">
        <v>2380</v>
      </c>
      <c r="J626" t="s">
        <v>2380</v>
      </c>
      <c r="K626">
        <v>1</v>
      </c>
      <c r="L626" t="s">
        <v>2380</v>
      </c>
      <c r="M626" s="25" t="str">
        <f t="shared" si="9"/>
        <v>No</v>
      </c>
    </row>
    <row r="627" spans="5:13" x14ac:dyDescent="0.35">
      <c r="E627" t="s">
        <v>1752</v>
      </c>
      <c r="F627">
        <v>48.7</v>
      </c>
      <c r="G627">
        <v>4.71</v>
      </c>
      <c r="H627" t="s">
        <v>2380</v>
      </c>
      <c r="I627" t="s">
        <v>2380</v>
      </c>
      <c r="J627" t="s">
        <v>2380</v>
      </c>
      <c r="K627" t="s">
        <v>2381</v>
      </c>
      <c r="L627" t="s">
        <v>2380</v>
      </c>
      <c r="M627" s="25" t="str">
        <f t="shared" si="9"/>
        <v>No</v>
      </c>
    </row>
    <row r="628" spans="5:13" x14ac:dyDescent="0.35">
      <c r="E628" t="s">
        <v>1751</v>
      </c>
      <c r="F628">
        <v>48.81</v>
      </c>
      <c r="G628">
        <v>5.49</v>
      </c>
      <c r="H628" t="s">
        <v>2380</v>
      </c>
      <c r="I628" t="s">
        <v>2380</v>
      </c>
      <c r="J628" t="s">
        <v>2380</v>
      </c>
      <c r="K628" t="s">
        <v>2381</v>
      </c>
      <c r="L628" t="s">
        <v>2380</v>
      </c>
      <c r="M628" s="25" t="str">
        <f t="shared" si="9"/>
        <v>No</v>
      </c>
    </row>
    <row r="629" spans="5:13" x14ac:dyDescent="0.35">
      <c r="E629" t="s">
        <v>1750</v>
      </c>
      <c r="F629">
        <v>47.53</v>
      </c>
      <c r="G629">
        <v>4.72</v>
      </c>
      <c r="H629" t="s">
        <v>2380</v>
      </c>
      <c r="I629" t="s">
        <v>2380</v>
      </c>
      <c r="J629" t="s">
        <v>2380</v>
      </c>
      <c r="K629" t="s">
        <v>2381</v>
      </c>
      <c r="L629" t="s">
        <v>2380</v>
      </c>
      <c r="M629" s="25" t="str">
        <f t="shared" si="9"/>
        <v>No</v>
      </c>
    </row>
    <row r="630" spans="5:13" x14ac:dyDescent="0.35">
      <c r="E630" t="s">
        <v>1749</v>
      </c>
      <c r="F630">
        <v>36.85</v>
      </c>
      <c r="G630">
        <v>6.7</v>
      </c>
      <c r="H630" t="s">
        <v>2380</v>
      </c>
      <c r="I630" t="s">
        <v>2380</v>
      </c>
      <c r="J630" t="s">
        <v>2380</v>
      </c>
      <c r="K630" t="s">
        <v>2381</v>
      </c>
      <c r="L630" t="s">
        <v>2380</v>
      </c>
      <c r="M630" s="25" t="str">
        <f t="shared" si="9"/>
        <v>No</v>
      </c>
    </row>
    <row r="631" spans="5:13" x14ac:dyDescent="0.35">
      <c r="E631" t="s">
        <v>1748</v>
      </c>
      <c r="F631">
        <v>29.3</v>
      </c>
      <c r="G631">
        <v>5.5</v>
      </c>
      <c r="H631" t="s">
        <v>2380</v>
      </c>
      <c r="I631" t="s">
        <v>2380</v>
      </c>
      <c r="J631" t="s">
        <v>2380</v>
      </c>
      <c r="K631" t="s">
        <v>2381</v>
      </c>
      <c r="L631" t="s">
        <v>2380</v>
      </c>
      <c r="M631" s="25" t="str">
        <f t="shared" si="9"/>
        <v>No</v>
      </c>
    </row>
    <row r="632" spans="5:13" x14ac:dyDescent="0.35">
      <c r="E632" t="s">
        <v>1747</v>
      </c>
      <c r="F632">
        <v>19.3</v>
      </c>
      <c r="G632">
        <v>4.46</v>
      </c>
      <c r="H632" t="s">
        <v>2380</v>
      </c>
      <c r="I632" t="s">
        <v>2380</v>
      </c>
      <c r="J632" t="s">
        <v>2380</v>
      </c>
      <c r="K632">
        <v>1</v>
      </c>
      <c r="L632" t="s">
        <v>2382</v>
      </c>
      <c r="M632" s="25" t="str">
        <f t="shared" si="9"/>
        <v>yes</v>
      </c>
    </row>
    <row r="633" spans="5:13" x14ac:dyDescent="0.35">
      <c r="E633" t="s">
        <v>1746</v>
      </c>
      <c r="F633">
        <v>24.13</v>
      </c>
      <c r="G633">
        <v>5.29</v>
      </c>
      <c r="H633" t="s">
        <v>2382</v>
      </c>
      <c r="I633" t="s">
        <v>2380</v>
      </c>
      <c r="J633" t="s">
        <v>2383</v>
      </c>
      <c r="K633">
        <v>1</v>
      </c>
      <c r="L633" t="s">
        <v>2382</v>
      </c>
      <c r="M633" s="25" t="str">
        <f t="shared" si="9"/>
        <v>yes</v>
      </c>
    </row>
    <row r="634" spans="5:13" x14ac:dyDescent="0.35">
      <c r="E634" t="s">
        <v>1745</v>
      </c>
      <c r="F634">
        <v>46.7</v>
      </c>
      <c r="G634">
        <v>10.99</v>
      </c>
      <c r="H634" t="s">
        <v>2380</v>
      </c>
      <c r="I634" t="s">
        <v>2380</v>
      </c>
      <c r="J634" t="s">
        <v>2380</v>
      </c>
      <c r="K634" t="s">
        <v>2381</v>
      </c>
      <c r="L634" t="s">
        <v>2380</v>
      </c>
      <c r="M634" s="25" t="str">
        <f t="shared" si="9"/>
        <v>No</v>
      </c>
    </row>
    <row r="635" spans="5:13" x14ac:dyDescent="0.35">
      <c r="E635" t="s">
        <v>1744</v>
      </c>
      <c r="F635">
        <v>45.27</v>
      </c>
      <c r="G635">
        <v>5.2</v>
      </c>
      <c r="H635" t="s">
        <v>2382</v>
      </c>
      <c r="I635" t="s">
        <v>2380</v>
      </c>
      <c r="J635" t="s">
        <v>2380</v>
      </c>
      <c r="K635" t="s">
        <v>2381</v>
      </c>
      <c r="L635" t="s">
        <v>2380</v>
      </c>
      <c r="M635" s="25" t="str">
        <f t="shared" si="9"/>
        <v>No</v>
      </c>
    </row>
    <row r="636" spans="5:13" x14ac:dyDescent="0.35">
      <c r="E636" t="s">
        <v>1743</v>
      </c>
      <c r="F636">
        <v>44.29</v>
      </c>
      <c r="G636">
        <v>9.66</v>
      </c>
      <c r="H636" t="s">
        <v>2380</v>
      </c>
      <c r="I636" t="s">
        <v>2380</v>
      </c>
      <c r="J636" t="s">
        <v>2380</v>
      </c>
      <c r="K636">
        <v>2</v>
      </c>
      <c r="L636" t="s">
        <v>2380</v>
      </c>
      <c r="M636" s="25" t="str">
        <f t="shared" si="9"/>
        <v>No</v>
      </c>
    </row>
    <row r="637" spans="5:13" x14ac:dyDescent="0.35">
      <c r="E637" t="s">
        <v>1742</v>
      </c>
      <c r="F637">
        <v>54.59</v>
      </c>
      <c r="G637">
        <v>4.22</v>
      </c>
      <c r="H637" t="s">
        <v>2382</v>
      </c>
      <c r="I637" t="s">
        <v>2380</v>
      </c>
      <c r="J637" t="s">
        <v>2380</v>
      </c>
      <c r="K637">
        <v>1</v>
      </c>
      <c r="L637" t="s">
        <v>2380</v>
      </c>
      <c r="M637" s="25" t="str">
        <f t="shared" si="9"/>
        <v>No</v>
      </c>
    </row>
    <row r="638" spans="5:13" x14ac:dyDescent="0.35">
      <c r="E638" t="s">
        <v>1741</v>
      </c>
      <c r="F638">
        <v>32.965000000000003</v>
      </c>
      <c r="G638">
        <v>11.78</v>
      </c>
      <c r="H638" t="s">
        <v>2380</v>
      </c>
      <c r="I638" t="s">
        <v>2380</v>
      </c>
      <c r="J638" t="s">
        <v>2380</v>
      </c>
      <c r="K638" t="s">
        <v>2381</v>
      </c>
      <c r="L638" t="s">
        <v>2380</v>
      </c>
      <c r="M638" s="25" t="str">
        <f t="shared" si="9"/>
        <v>No</v>
      </c>
    </row>
    <row r="639" spans="5:13" x14ac:dyDescent="0.35">
      <c r="E639" t="s">
        <v>1740</v>
      </c>
      <c r="F639">
        <v>38.049999999999997</v>
      </c>
      <c r="G639">
        <v>9.6199999999999992</v>
      </c>
      <c r="H639" t="s">
        <v>2380</v>
      </c>
      <c r="I639" t="s">
        <v>2380</v>
      </c>
      <c r="J639" t="s">
        <v>2380</v>
      </c>
      <c r="K639" t="s">
        <v>2381</v>
      </c>
      <c r="L639" t="s">
        <v>2380</v>
      </c>
      <c r="M639" s="25" t="str">
        <f t="shared" si="9"/>
        <v>No</v>
      </c>
    </row>
    <row r="640" spans="5:13" x14ac:dyDescent="0.35">
      <c r="E640" t="s">
        <v>1739</v>
      </c>
      <c r="F640">
        <v>46.14</v>
      </c>
      <c r="G640">
        <v>10.78</v>
      </c>
      <c r="H640" t="s">
        <v>2380</v>
      </c>
      <c r="I640" t="s">
        <v>2380</v>
      </c>
      <c r="J640" t="s">
        <v>2380</v>
      </c>
      <c r="K640" t="s">
        <v>2381</v>
      </c>
      <c r="L640" t="s">
        <v>2380</v>
      </c>
      <c r="M640" s="25" t="str">
        <f t="shared" si="9"/>
        <v>No</v>
      </c>
    </row>
    <row r="641" spans="5:13" x14ac:dyDescent="0.35">
      <c r="E641" t="s">
        <v>1738</v>
      </c>
      <c r="F641">
        <v>41.325000000000003</v>
      </c>
      <c r="G641">
        <v>5.1100000000000003</v>
      </c>
      <c r="H641" t="s">
        <v>2382</v>
      </c>
      <c r="I641" t="s">
        <v>2380</v>
      </c>
      <c r="J641" t="s">
        <v>2380</v>
      </c>
      <c r="K641">
        <v>2</v>
      </c>
      <c r="L641" t="s">
        <v>2380</v>
      </c>
      <c r="M641" s="25" t="str">
        <f t="shared" si="9"/>
        <v>No</v>
      </c>
    </row>
    <row r="642" spans="5:13" x14ac:dyDescent="0.35">
      <c r="E642" t="s">
        <v>1737</v>
      </c>
      <c r="F642">
        <v>44.64</v>
      </c>
      <c r="G642">
        <v>7.18</v>
      </c>
      <c r="H642" t="s">
        <v>2380</v>
      </c>
      <c r="I642" t="s">
        <v>2380</v>
      </c>
      <c r="J642" t="s">
        <v>2380</v>
      </c>
      <c r="K642" t="s">
        <v>2381</v>
      </c>
      <c r="L642" t="s">
        <v>2380</v>
      </c>
      <c r="M642" s="25" t="str">
        <f t="shared" si="9"/>
        <v>No</v>
      </c>
    </row>
    <row r="643" spans="5:13" x14ac:dyDescent="0.35">
      <c r="E643" t="s">
        <v>1736</v>
      </c>
      <c r="F643">
        <v>25.175000000000001</v>
      </c>
      <c r="G643">
        <v>4.96</v>
      </c>
      <c r="H643" t="s">
        <v>2380</v>
      </c>
      <c r="I643" t="s">
        <v>2382</v>
      </c>
      <c r="J643" t="s">
        <v>2380</v>
      </c>
      <c r="K643">
        <v>1</v>
      </c>
      <c r="L643" t="s">
        <v>31</v>
      </c>
      <c r="M643" s="25" t="str">
        <f t="shared" si="9"/>
        <v>NO</v>
      </c>
    </row>
    <row r="644" spans="5:13" x14ac:dyDescent="0.35">
      <c r="E644" t="s">
        <v>1735</v>
      </c>
      <c r="F644">
        <v>43.11</v>
      </c>
      <c r="G644">
        <v>4.67</v>
      </c>
      <c r="H644" t="s">
        <v>2382</v>
      </c>
      <c r="I644" t="s">
        <v>2380</v>
      </c>
      <c r="J644" t="s">
        <v>2380</v>
      </c>
      <c r="K644" t="s">
        <v>2381</v>
      </c>
      <c r="L644" t="s">
        <v>2380</v>
      </c>
      <c r="M644" s="25" t="str">
        <f t="shared" si="9"/>
        <v>No</v>
      </c>
    </row>
    <row r="645" spans="5:13" x14ac:dyDescent="0.35">
      <c r="E645" t="s">
        <v>1734</v>
      </c>
      <c r="F645">
        <v>53.32</v>
      </c>
      <c r="G645">
        <v>5.0599999999999996</v>
      </c>
      <c r="H645" t="s">
        <v>2380</v>
      </c>
      <c r="I645" t="s">
        <v>2380</v>
      </c>
      <c r="J645" t="s">
        <v>2380</v>
      </c>
      <c r="K645" t="s">
        <v>2381</v>
      </c>
      <c r="L645" t="s">
        <v>2380</v>
      </c>
      <c r="M645" s="25" t="str">
        <f t="shared" si="9"/>
        <v>No</v>
      </c>
    </row>
    <row r="646" spans="5:13" x14ac:dyDescent="0.35">
      <c r="E646" t="s">
        <v>1733</v>
      </c>
      <c r="F646">
        <v>38.04</v>
      </c>
      <c r="G646">
        <v>5.0199999999999996</v>
      </c>
      <c r="H646" t="s">
        <v>2382</v>
      </c>
      <c r="I646" t="s">
        <v>2380</v>
      </c>
      <c r="J646" t="s">
        <v>2380</v>
      </c>
      <c r="K646">
        <v>1</v>
      </c>
      <c r="L646" t="s">
        <v>2380</v>
      </c>
      <c r="M646" s="25" t="str">
        <f t="shared" si="9"/>
        <v>No</v>
      </c>
    </row>
    <row r="647" spans="5:13" x14ac:dyDescent="0.35">
      <c r="E647" t="s">
        <v>1732</v>
      </c>
      <c r="F647">
        <v>37.9</v>
      </c>
      <c r="G647">
        <v>7.76</v>
      </c>
      <c r="H647" t="s">
        <v>2380</v>
      </c>
      <c r="I647" t="s">
        <v>2380</v>
      </c>
      <c r="J647" t="s">
        <v>2380</v>
      </c>
      <c r="K647" t="s">
        <v>2381</v>
      </c>
      <c r="L647" t="s">
        <v>2380</v>
      </c>
      <c r="M647" s="25" t="str">
        <f t="shared" si="9"/>
        <v>No</v>
      </c>
    </row>
    <row r="648" spans="5:13" x14ac:dyDescent="0.35">
      <c r="E648" t="s">
        <v>1731</v>
      </c>
      <c r="F648">
        <v>39.6</v>
      </c>
      <c r="G648">
        <v>9.32</v>
      </c>
      <c r="H648" t="s">
        <v>2380</v>
      </c>
      <c r="I648" t="s">
        <v>2380</v>
      </c>
      <c r="J648" t="s">
        <v>2380</v>
      </c>
      <c r="K648" t="s">
        <v>2381</v>
      </c>
      <c r="L648" t="s">
        <v>2380</v>
      </c>
      <c r="M648" s="25" t="str">
        <f t="shared" si="9"/>
        <v>No</v>
      </c>
    </row>
    <row r="649" spans="5:13" x14ac:dyDescent="0.35">
      <c r="E649" t="s">
        <v>1730</v>
      </c>
      <c r="F649">
        <v>50.92</v>
      </c>
      <c r="G649">
        <v>5.31</v>
      </c>
      <c r="H649" t="s">
        <v>2382</v>
      </c>
      <c r="I649" t="s">
        <v>2380</v>
      </c>
      <c r="J649" t="s">
        <v>2380</v>
      </c>
      <c r="K649">
        <v>1</v>
      </c>
      <c r="L649" t="s">
        <v>2380</v>
      </c>
      <c r="M649" s="25" t="str">
        <f t="shared" si="9"/>
        <v>No</v>
      </c>
    </row>
    <row r="650" spans="5:13" x14ac:dyDescent="0.35">
      <c r="E650" t="s">
        <v>1729</v>
      </c>
      <c r="F650">
        <v>21.85</v>
      </c>
      <c r="G650">
        <v>5.56</v>
      </c>
      <c r="H650" t="s">
        <v>2382</v>
      </c>
      <c r="I650" t="s">
        <v>2380</v>
      </c>
      <c r="J650" t="s">
        <v>2380</v>
      </c>
      <c r="K650" t="s">
        <v>2381</v>
      </c>
      <c r="L650" t="s">
        <v>2382</v>
      </c>
      <c r="M650" s="25" t="str">
        <f t="shared" ref="M650:M713" si="10">IF(L650="?",$B$12,L650)</f>
        <v>yes</v>
      </c>
    </row>
    <row r="651" spans="5:13" x14ac:dyDescent="0.35">
      <c r="E651" t="s">
        <v>1728</v>
      </c>
      <c r="F651">
        <v>36.08</v>
      </c>
      <c r="G651">
        <v>7.11</v>
      </c>
      <c r="H651" t="s">
        <v>2382</v>
      </c>
      <c r="I651" t="s">
        <v>2380</v>
      </c>
      <c r="J651" t="s">
        <v>2383</v>
      </c>
      <c r="K651">
        <v>1</v>
      </c>
      <c r="L651" t="s">
        <v>2380</v>
      </c>
      <c r="M651" s="25" t="str">
        <f t="shared" si="10"/>
        <v>No</v>
      </c>
    </row>
    <row r="652" spans="5:13" x14ac:dyDescent="0.35">
      <c r="E652" t="s">
        <v>1727</v>
      </c>
      <c r="F652">
        <v>40.44</v>
      </c>
      <c r="G652">
        <v>5.13</v>
      </c>
      <c r="H652" t="s">
        <v>2382</v>
      </c>
      <c r="I652" t="s">
        <v>2380</v>
      </c>
      <c r="J652" t="s">
        <v>2383</v>
      </c>
      <c r="K652">
        <v>1</v>
      </c>
      <c r="L652" t="s">
        <v>2380</v>
      </c>
      <c r="M652" s="25" t="str">
        <f t="shared" si="10"/>
        <v>No</v>
      </c>
    </row>
    <row r="653" spans="5:13" x14ac:dyDescent="0.35">
      <c r="E653" t="s">
        <v>1726</v>
      </c>
      <c r="F653">
        <v>38.094999999999999</v>
      </c>
      <c r="G653">
        <v>10.199999999999999</v>
      </c>
      <c r="H653" t="s">
        <v>2380</v>
      </c>
      <c r="I653" t="s">
        <v>2380</v>
      </c>
      <c r="J653" t="s">
        <v>2380</v>
      </c>
      <c r="K653" t="s">
        <v>2381</v>
      </c>
      <c r="L653" t="s">
        <v>2380</v>
      </c>
      <c r="M653" s="25" t="str">
        <f t="shared" si="10"/>
        <v>No</v>
      </c>
    </row>
    <row r="654" spans="5:13" x14ac:dyDescent="0.35">
      <c r="E654" t="s">
        <v>1725</v>
      </c>
      <c r="F654">
        <v>44.95</v>
      </c>
      <c r="G654">
        <v>10.4</v>
      </c>
      <c r="H654" t="s">
        <v>2380</v>
      </c>
      <c r="I654" t="s">
        <v>2380</v>
      </c>
      <c r="J654" t="s">
        <v>2380</v>
      </c>
      <c r="K654" t="s">
        <v>2381</v>
      </c>
      <c r="L654" t="s">
        <v>2380</v>
      </c>
      <c r="M654" s="25" t="str">
        <f t="shared" si="10"/>
        <v>No</v>
      </c>
    </row>
    <row r="655" spans="5:13" x14ac:dyDescent="0.35">
      <c r="E655" t="s">
        <v>1724</v>
      </c>
      <c r="F655">
        <v>35.54</v>
      </c>
      <c r="G655">
        <v>10.67</v>
      </c>
      <c r="H655" t="s">
        <v>2380</v>
      </c>
      <c r="I655" t="s">
        <v>2380</v>
      </c>
      <c r="J655" t="s">
        <v>2380</v>
      </c>
      <c r="K655" t="s">
        <v>2381</v>
      </c>
      <c r="L655" t="s">
        <v>2380</v>
      </c>
      <c r="M655" s="25" t="str">
        <f t="shared" si="10"/>
        <v>No</v>
      </c>
    </row>
    <row r="656" spans="5:13" x14ac:dyDescent="0.35">
      <c r="E656" t="s">
        <v>1723</v>
      </c>
      <c r="F656">
        <v>39.799999999999997</v>
      </c>
      <c r="G656">
        <v>4.6500000000000004</v>
      </c>
      <c r="H656" t="s">
        <v>2382</v>
      </c>
      <c r="I656" t="s">
        <v>2380</v>
      </c>
      <c r="J656" t="s">
        <v>2380</v>
      </c>
      <c r="K656">
        <v>2</v>
      </c>
      <c r="L656" t="s">
        <v>2380</v>
      </c>
      <c r="M656" s="25" t="str">
        <f t="shared" si="10"/>
        <v>No</v>
      </c>
    </row>
    <row r="657" spans="5:13" x14ac:dyDescent="0.35">
      <c r="E657" t="s">
        <v>1722</v>
      </c>
      <c r="F657">
        <v>33.659999999999997</v>
      </c>
      <c r="G657">
        <v>5.65</v>
      </c>
      <c r="H657" t="s">
        <v>2382</v>
      </c>
      <c r="I657" t="s">
        <v>2380</v>
      </c>
      <c r="J657" t="s">
        <v>2380</v>
      </c>
      <c r="K657">
        <v>2</v>
      </c>
      <c r="L657" t="s">
        <v>2380</v>
      </c>
      <c r="M657" s="25" t="str">
        <f t="shared" si="10"/>
        <v>No</v>
      </c>
    </row>
    <row r="658" spans="5:13" x14ac:dyDescent="0.35">
      <c r="E658" t="s">
        <v>1721</v>
      </c>
      <c r="F658">
        <v>35.5</v>
      </c>
      <c r="G658">
        <v>11.97</v>
      </c>
      <c r="H658" t="s">
        <v>2380</v>
      </c>
      <c r="I658" t="s">
        <v>2380</v>
      </c>
      <c r="J658" t="s">
        <v>2380</v>
      </c>
      <c r="K658" t="s">
        <v>2381</v>
      </c>
      <c r="L658" t="s">
        <v>2380</v>
      </c>
      <c r="M658" s="25" t="str">
        <f t="shared" si="10"/>
        <v>No</v>
      </c>
    </row>
    <row r="659" spans="5:13" x14ac:dyDescent="0.35">
      <c r="E659" t="s">
        <v>1720</v>
      </c>
      <c r="F659">
        <v>41.63</v>
      </c>
      <c r="G659">
        <v>6.71</v>
      </c>
      <c r="H659" t="s">
        <v>2380</v>
      </c>
      <c r="I659" t="s">
        <v>2380</v>
      </c>
      <c r="J659" t="s">
        <v>2380</v>
      </c>
      <c r="K659" t="s">
        <v>2381</v>
      </c>
      <c r="L659" t="s">
        <v>2380</v>
      </c>
      <c r="M659" s="25" t="str">
        <f t="shared" si="10"/>
        <v>No</v>
      </c>
    </row>
    <row r="660" spans="5:13" x14ac:dyDescent="0.35">
      <c r="E660" t="s">
        <v>1719</v>
      </c>
      <c r="F660">
        <v>46.49</v>
      </c>
      <c r="G660">
        <v>11.92</v>
      </c>
      <c r="H660" t="s">
        <v>2380</v>
      </c>
      <c r="I660" t="s">
        <v>2380</v>
      </c>
      <c r="J660" t="s">
        <v>2380</v>
      </c>
      <c r="K660" t="s">
        <v>2381</v>
      </c>
      <c r="L660" t="s">
        <v>2380</v>
      </c>
      <c r="M660" s="25" t="str">
        <f t="shared" si="10"/>
        <v>No</v>
      </c>
    </row>
    <row r="661" spans="5:13" x14ac:dyDescent="0.35">
      <c r="E661" t="s">
        <v>1718</v>
      </c>
      <c r="F661">
        <v>43.29</v>
      </c>
      <c r="G661">
        <v>5.35</v>
      </c>
      <c r="H661" t="s">
        <v>2380</v>
      </c>
      <c r="I661" t="s">
        <v>2380</v>
      </c>
      <c r="J661" t="s">
        <v>2380</v>
      </c>
      <c r="K661">
        <v>2</v>
      </c>
      <c r="L661" t="s">
        <v>2380</v>
      </c>
      <c r="M661" s="25" t="str">
        <f t="shared" si="10"/>
        <v>No</v>
      </c>
    </row>
    <row r="662" spans="5:13" x14ac:dyDescent="0.35">
      <c r="E662" t="s">
        <v>1717</v>
      </c>
      <c r="F662">
        <v>43.08</v>
      </c>
      <c r="G662">
        <v>8.9600000000000009</v>
      </c>
      <c r="H662" t="s">
        <v>2382</v>
      </c>
      <c r="I662" t="s">
        <v>2380</v>
      </c>
      <c r="J662" t="s">
        <v>2380</v>
      </c>
      <c r="K662">
        <v>1</v>
      </c>
      <c r="L662" t="s">
        <v>2380</v>
      </c>
      <c r="M662" s="25" t="str">
        <f t="shared" si="10"/>
        <v>No</v>
      </c>
    </row>
    <row r="663" spans="5:13" x14ac:dyDescent="0.35">
      <c r="E663" t="s">
        <v>1716</v>
      </c>
      <c r="F663">
        <v>39.07</v>
      </c>
      <c r="G663">
        <v>11.93</v>
      </c>
      <c r="H663" t="s">
        <v>2380</v>
      </c>
      <c r="I663" t="s">
        <v>2380</v>
      </c>
      <c r="J663" t="s">
        <v>2380</v>
      </c>
      <c r="K663" t="s">
        <v>2381</v>
      </c>
      <c r="L663" t="s">
        <v>2380</v>
      </c>
      <c r="M663" s="25" t="str">
        <f t="shared" si="10"/>
        <v>No</v>
      </c>
    </row>
    <row r="664" spans="5:13" x14ac:dyDescent="0.35">
      <c r="E664" t="s">
        <v>1715</v>
      </c>
      <c r="F664">
        <v>41.3</v>
      </c>
      <c r="G664">
        <v>9.59</v>
      </c>
      <c r="H664" t="s">
        <v>2380</v>
      </c>
      <c r="I664" t="s">
        <v>2380</v>
      </c>
      <c r="J664" t="s">
        <v>2380</v>
      </c>
      <c r="K664" t="s">
        <v>2381</v>
      </c>
      <c r="L664" t="s">
        <v>2380</v>
      </c>
      <c r="M664" s="25" t="str">
        <f t="shared" si="10"/>
        <v>No</v>
      </c>
    </row>
    <row r="665" spans="5:13" x14ac:dyDescent="0.35">
      <c r="E665" t="s">
        <v>1714</v>
      </c>
      <c r="F665">
        <v>42.95</v>
      </c>
      <c r="G665">
        <v>11.88</v>
      </c>
      <c r="H665" t="s">
        <v>2382</v>
      </c>
      <c r="I665" t="s">
        <v>2380</v>
      </c>
      <c r="J665" t="s">
        <v>2380</v>
      </c>
      <c r="K665">
        <v>2</v>
      </c>
      <c r="L665" t="s">
        <v>2380</v>
      </c>
      <c r="M665" s="25" t="str">
        <f t="shared" si="10"/>
        <v>No</v>
      </c>
    </row>
    <row r="666" spans="5:13" x14ac:dyDescent="0.35">
      <c r="E666" t="s">
        <v>1713</v>
      </c>
      <c r="F666">
        <v>46.96</v>
      </c>
      <c r="G666">
        <v>4.6399999999999997</v>
      </c>
      <c r="H666" t="s">
        <v>2380</v>
      </c>
      <c r="I666" t="s">
        <v>2380</v>
      </c>
      <c r="J666" t="s">
        <v>2383</v>
      </c>
      <c r="K666">
        <v>1</v>
      </c>
      <c r="L666" t="s">
        <v>2380</v>
      </c>
      <c r="M666" s="25" t="str">
        <f t="shared" si="10"/>
        <v>No</v>
      </c>
    </row>
    <row r="667" spans="5:13" x14ac:dyDescent="0.35">
      <c r="E667" t="s">
        <v>1712</v>
      </c>
      <c r="F667">
        <v>30.495000000000001</v>
      </c>
      <c r="G667">
        <v>9.5299999999999994</v>
      </c>
      <c r="H667" t="s">
        <v>2380</v>
      </c>
      <c r="I667" t="s">
        <v>2380</v>
      </c>
      <c r="J667" t="s">
        <v>2380</v>
      </c>
      <c r="K667" t="s">
        <v>2381</v>
      </c>
      <c r="L667" t="s">
        <v>2380</v>
      </c>
      <c r="M667" s="25" t="str">
        <f t="shared" si="10"/>
        <v>No</v>
      </c>
    </row>
    <row r="668" spans="5:13" x14ac:dyDescent="0.35">
      <c r="E668" t="s">
        <v>1711</v>
      </c>
      <c r="F668">
        <v>17.954999999999998</v>
      </c>
      <c r="G668">
        <v>5.29</v>
      </c>
      <c r="H668" t="s">
        <v>2382</v>
      </c>
      <c r="I668" t="s">
        <v>2380</v>
      </c>
      <c r="J668" t="s">
        <v>2380</v>
      </c>
      <c r="K668">
        <v>1</v>
      </c>
      <c r="L668" t="s">
        <v>2382</v>
      </c>
      <c r="M668" s="25" t="str">
        <f t="shared" si="10"/>
        <v>yes</v>
      </c>
    </row>
    <row r="669" spans="5:13" x14ac:dyDescent="0.35">
      <c r="E669" t="s">
        <v>1710</v>
      </c>
      <c r="F669">
        <v>25.6</v>
      </c>
      <c r="G669">
        <v>10.95</v>
      </c>
      <c r="H669" t="s">
        <v>2380</v>
      </c>
      <c r="I669" t="s">
        <v>2380</v>
      </c>
      <c r="J669" t="s">
        <v>2380</v>
      </c>
      <c r="K669">
        <v>3</v>
      </c>
      <c r="L669" t="s">
        <v>2380</v>
      </c>
      <c r="M669" s="25" t="str">
        <f t="shared" si="10"/>
        <v>No</v>
      </c>
    </row>
    <row r="670" spans="5:13" x14ac:dyDescent="0.35">
      <c r="E670" t="s">
        <v>1709</v>
      </c>
      <c r="F670">
        <v>34.21</v>
      </c>
      <c r="G670">
        <v>9.17</v>
      </c>
      <c r="H670" t="s">
        <v>2380</v>
      </c>
      <c r="I670" t="s">
        <v>2380</v>
      </c>
      <c r="J670" t="s">
        <v>2380</v>
      </c>
      <c r="K670" t="s">
        <v>2381</v>
      </c>
      <c r="L670" t="s">
        <v>2380</v>
      </c>
      <c r="M670" s="25" t="str">
        <f t="shared" si="10"/>
        <v>No</v>
      </c>
    </row>
    <row r="671" spans="5:13" x14ac:dyDescent="0.35">
      <c r="E671" t="s">
        <v>1708</v>
      </c>
      <c r="F671">
        <v>39.74</v>
      </c>
      <c r="G671">
        <v>7.39</v>
      </c>
      <c r="H671" t="s">
        <v>2380</v>
      </c>
      <c r="I671" t="s">
        <v>2380</v>
      </c>
      <c r="J671" t="s">
        <v>2380</v>
      </c>
      <c r="K671" t="s">
        <v>2381</v>
      </c>
      <c r="L671" t="s">
        <v>2380</v>
      </c>
      <c r="M671" s="25" t="str">
        <f t="shared" si="10"/>
        <v>No</v>
      </c>
    </row>
    <row r="672" spans="5:13" x14ac:dyDescent="0.35">
      <c r="E672" t="s">
        <v>1707</v>
      </c>
      <c r="F672">
        <v>49.53</v>
      </c>
      <c r="G672">
        <v>9.1300000000000008</v>
      </c>
      <c r="H672" t="s">
        <v>2382</v>
      </c>
      <c r="I672" t="s">
        <v>2380</v>
      </c>
      <c r="J672" t="s">
        <v>2380</v>
      </c>
      <c r="K672" t="s">
        <v>2381</v>
      </c>
      <c r="L672" t="s">
        <v>2380</v>
      </c>
      <c r="M672" s="25" t="str">
        <f t="shared" si="10"/>
        <v>No</v>
      </c>
    </row>
    <row r="673" spans="5:13" x14ac:dyDescent="0.35">
      <c r="E673" t="s">
        <v>1706</v>
      </c>
      <c r="F673">
        <v>39.33</v>
      </c>
      <c r="G673">
        <v>10.4</v>
      </c>
      <c r="H673" t="s">
        <v>2380</v>
      </c>
      <c r="I673" t="s">
        <v>2380</v>
      </c>
      <c r="J673" t="s">
        <v>2380</v>
      </c>
      <c r="K673">
        <v>3</v>
      </c>
      <c r="L673" t="s">
        <v>2380</v>
      </c>
      <c r="M673" s="25" t="str">
        <f t="shared" si="10"/>
        <v>No</v>
      </c>
    </row>
    <row r="674" spans="5:13" x14ac:dyDescent="0.35">
      <c r="E674" t="s">
        <v>1705</v>
      </c>
      <c r="F674">
        <v>39.979999999999997</v>
      </c>
      <c r="G674">
        <v>9.4600000000000009</v>
      </c>
      <c r="H674" t="s">
        <v>2382</v>
      </c>
      <c r="I674" t="s">
        <v>2380</v>
      </c>
      <c r="J674" t="s">
        <v>2380</v>
      </c>
      <c r="K674">
        <v>2</v>
      </c>
      <c r="L674" t="s">
        <v>2380</v>
      </c>
      <c r="M674" s="25" t="str">
        <f t="shared" si="10"/>
        <v>No</v>
      </c>
    </row>
    <row r="675" spans="5:13" x14ac:dyDescent="0.35">
      <c r="E675" t="s">
        <v>1704</v>
      </c>
      <c r="F675">
        <v>46.51</v>
      </c>
      <c r="G675">
        <v>8.69</v>
      </c>
      <c r="H675" t="s">
        <v>2382</v>
      </c>
      <c r="I675" t="s">
        <v>2380</v>
      </c>
      <c r="J675" t="s">
        <v>2380</v>
      </c>
      <c r="K675" t="s">
        <v>2381</v>
      </c>
      <c r="L675" t="s">
        <v>2380</v>
      </c>
      <c r="M675" s="25" t="str">
        <f t="shared" si="10"/>
        <v>No</v>
      </c>
    </row>
    <row r="676" spans="5:13" x14ac:dyDescent="0.35">
      <c r="E676" t="s">
        <v>1703</v>
      </c>
      <c r="F676">
        <v>43.58</v>
      </c>
      <c r="G676">
        <v>4.2300000000000004</v>
      </c>
      <c r="H676" t="s">
        <v>2380</v>
      </c>
      <c r="I676" t="s">
        <v>2380</v>
      </c>
      <c r="J676" t="s">
        <v>2383</v>
      </c>
      <c r="K676">
        <v>1</v>
      </c>
      <c r="L676" t="s">
        <v>2380</v>
      </c>
      <c r="M676" s="25" t="str">
        <f t="shared" si="10"/>
        <v>No</v>
      </c>
    </row>
    <row r="677" spans="5:13" x14ac:dyDescent="0.35">
      <c r="E677" t="s">
        <v>1702</v>
      </c>
      <c r="F677">
        <v>42.28</v>
      </c>
      <c r="G677">
        <v>9.16</v>
      </c>
      <c r="H677" t="s">
        <v>2382</v>
      </c>
      <c r="I677" t="s">
        <v>2380</v>
      </c>
      <c r="J677" t="s">
        <v>2380</v>
      </c>
      <c r="K677">
        <v>1</v>
      </c>
      <c r="L677" t="s">
        <v>2380</v>
      </c>
      <c r="M677" s="25" t="str">
        <f t="shared" si="10"/>
        <v>No</v>
      </c>
    </row>
    <row r="678" spans="5:13" x14ac:dyDescent="0.35">
      <c r="E678" t="s">
        <v>1701</v>
      </c>
      <c r="F678">
        <v>35.520000000000003</v>
      </c>
      <c r="G678">
        <v>8.26</v>
      </c>
      <c r="H678" t="s">
        <v>2380</v>
      </c>
      <c r="I678" t="s">
        <v>2380</v>
      </c>
      <c r="J678" t="s">
        <v>2380</v>
      </c>
      <c r="K678" t="s">
        <v>2381</v>
      </c>
      <c r="L678" t="s">
        <v>2380</v>
      </c>
      <c r="M678" s="25" t="str">
        <f t="shared" si="10"/>
        <v>No</v>
      </c>
    </row>
    <row r="679" spans="5:13" x14ac:dyDescent="0.35">
      <c r="E679" t="s">
        <v>1700</v>
      </c>
      <c r="F679">
        <v>33.6</v>
      </c>
      <c r="G679">
        <v>11.25</v>
      </c>
      <c r="H679" t="s">
        <v>2380</v>
      </c>
      <c r="I679" t="s">
        <v>2380</v>
      </c>
      <c r="J679" t="s">
        <v>2380</v>
      </c>
      <c r="K679" t="s">
        <v>2381</v>
      </c>
      <c r="L679" t="s">
        <v>2380</v>
      </c>
      <c r="M679" s="25" t="str">
        <f t="shared" si="10"/>
        <v>No</v>
      </c>
    </row>
    <row r="680" spans="5:13" x14ac:dyDescent="0.35">
      <c r="E680" t="s">
        <v>1699</v>
      </c>
      <c r="F680">
        <v>22.42</v>
      </c>
      <c r="G680">
        <v>6.74</v>
      </c>
      <c r="H680" t="s">
        <v>2380</v>
      </c>
      <c r="I680" t="s">
        <v>2380</v>
      </c>
      <c r="J680" t="s">
        <v>2380</v>
      </c>
      <c r="K680" t="s">
        <v>2381</v>
      </c>
      <c r="L680" t="s">
        <v>2382</v>
      </c>
      <c r="M680" s="25" t="str">
        <f t="shared" si="10"/>
        <v>yes</v>
      </c>
    </row>
    <row r="681" spans="5:13" x14ac:dyDescent="0.35">
      <c r="E681" t="s">
        <v>1698</v>
      </c>
      <c r="F681">
        <v>46.86</v>
      </c>
      <c r="G681">
        <v>4.87</v>
      </c>
      <c r="H681" t="s">
        <v>2380</v>
      </c>
      <c r="I681" t="s">
        <v>2380</v>
      </c>
      <c r="J681" t="s">
        <v>2380</v>
      </c>
      <c r="K681" t="s">
        <v>2381</v>
      </c>
      <c r="L681" t="s">
        <v>2380</v>
      </c>
      <c r="M681" s="25" t="str">
        <f t="shared" si="10"/>
        <v>No</v>
      </c>
    </row>
    <row r="682" spans="5:13" x14ac:dyDescent="0.35">
      <c r="E682" t="s">
        <v>1697</v>
      </c>
      <c r="F682">
        <v>32.965000000000003</v>
      </c>
      <c r="G682">
        <v>6.68</v>
      </c>
      <c r="H682" t="s">
        <v>2380</v>
      </c>
      <c r="I682" t="s">
        <v>2380</v>
      </c>
      <c r="J682" t="s">
        <v>2380</v>
      </c>
      <c r="K682">
        <v>3</v>
      </c>
      <c r="L682" t="s">
        <v>2380</v>
      </c>
      <c r="M682" s="25" t="str">
        <f t="shared" si="10"/>
        <v>No</v>
      </c>
    </row>
    <row r="683" spans="5:13" x14ac:dyDescent="0.35">
      <c r="E683" t="s">
        <v>1696</v>
      </c>
      <c r="F683">
        <v>39.340000000000003</v>
      </c>
      <c r="G683">
        <v>5.0199999999999996</v>
      </c>
      <c r="H683" t="s">
        <v>2382</v>
      </c>
      <c r="I683" t="s">
        <v>2380</v>
      </c>
      <c r="J683" t="s">
        <v>2383</v>
      </c>
      <c r="K683">
        <v>1</v>
      </c>
      <c r="L683" t="s">
        <v>2380</v>
      </c>
      <c r="M683" s="25" t="str">
        <f t="shared" si="10"/>
        <v>No</v>
      </c>
    </row>
    <row r="684" spans="5:13" x14ac:dyDescent="0.35">
      <c r="E684" t="s">
        <v>1695</v>
      </c>
      <c r="F684">
        <v>47</v>
      </c>
      <c r="G684">
        <v>10.64</v>
      </c>
      <c r="H684" t="s">
        <v>2382</v>
      </c>
      <c r="I684" t="s">
        <v>2380</v>
      </c>
      <c r="J684" t="s">
        <v>2380</v>
      </c>
      <c r="K684" t="s">
        <v>2381</v>
      </c>
      <c r="L684" t="s">
        <v>2380</v>
      </c>
      <c r="M684" s="25" t="str">
        <f t="shared" si="10"/>
        <v>No</v>
      </c>
    </row>
    <row r="685" spans="5:13" x14ac:dyDescent="0.35">
      <c r="E685" t="s">
        <v>1694</v>
      </c>
      <c r="F685">
        <v>36.71</v>
      </c>
      <c r="G685">
        <v>8.74</v>
      </c>
      <c r="H685" t="s">
        <v>2382</v>
      </c>
      <c r="I685" t="s">
        <v>2380</v>
      </c>
      <c r="J685" t="s">
        <v>2380</v>
      </c>
      <c r="K685" t="s">
        <v>2381</v>
      </c>
      <c r="L685" t="s">
        <v>2380</v>
      </c>
      <c r="M685" s="25" t="str">
        <f t="shared" si="10"/>
        <v>No</v>
      </c>
    </row>
    <row r="686" spans="5:13" x14ac:dyDescent="0.35">
      <c r="E686" t="s">
        <v>1693</v>
      </c>
      <c r="F686">
        <v>53.48</v>
      </c>
      <c r="G686">
        <v>5.64</v>
      </c>
      <c r="H686" t="s">
        <v>2380</v>
      </c>
      <c r="I686" t="s">
        <v>2380</v>
      </c>
      <c r="J686" t="s">
        <v>2380</v>
      </c>
      <c r="K686" t="s">
        <v>2381</v>
      </c>
      <c r="L686" t="s">
        <v>2380</v>
      </c>
      <c r="M686" s="25" t="str">
        <f t="shared" si="10"/>
        <v>No</v>
      </c>
    </row>
    <row r="687" spans="5:13" x14ac:dyDescent="0.35">
      <c r="E687" t="s">
        <v>1692</v>
      </c>
      <c r="F687">
        <v>35.5</v>
      </c>
      <c r="G687">
        <v>10.37</v>
      </c>
      <c r="H687" t="s">
        <v>2380</v>
      </c>
      <c r="I687" t="s">
        <v>2380</v>
      </c>
      <c r="J687" t="s">
        <v>2380</v>
      </c>
      <c r="K687" t="s">
        <v>2381</v>
      </c>
      <c r="L687" t="s">
        <v>2380</v>
      </c>
      <c r="M687" s="25" t="str">
        <f t="shared" si="10"/>
        <v>No</v>
      </c>
    </row>
    <row r="688" spans="5:13" x14ac:dyDescent="0.35">
      <c r="E688" t="s">
        <v>1691</v>
      </c>
      <c r="F688">
        <v>36.979999999999997</v>
      </c>
      <c r="G688">
        <v>9.56</v>
      </c>
      <c r="H688" t="s">
        <v>2382</v>
      </c>
      <c r="I688" t="s">
        <v>2380</v>
      </c>
      <c r="J688" t="s">
        <v>2380</v>
      </c>
      <c r="K688" t="s">
        <v>2381</v>
      </c>
      <c r="L688" t="s">
        <v>2380</v>
      </c>
      <c r="M688" s="25" t="str">
        <f t="shared" si="10"/>
        <v>No</v>
      </c>
    </row>
    <row r="689" spans="5:13" x14ac:dyDescent="0.35">
      <c r="E689" t="s">
        <v>1690</v>
      </c>
      <c r="F689">
        <v>32.395000000000003</v>
      </c>
      <c r="G689">
        <v>8.23</v>
      </c>
      <c r="H689" t="s">
        <v>2382</v>
      </c>
      <c r="I689" t="s">
        <v>2380</v>
      </c>
      <c r="J689" t="s">
        <v>2383</v>
      </c>
      <c r="K689">
        <v>1</v>
      </c>
      <c r="L689" t="s">
        <v>2380</v>
      </c>
      <c r="M689" s="25" t="str">
        <f t="shared" si="10"/>
        <v>No</v>
      </c>
    </row>
    <row r="690" spans="5:13" x14ac:dyDescent="0.35">
      <c r="E690" t="s">
        <v>1689</v>
      </c>
      <c r="F690">
        <v>32.729999999999997</v>
      </c>
      <c r="G690">
        <v>7.03</v>
      </c>
      <c r="H690" t="s">
        <v>2380</v>
      </c>
      <c r="I690" t="s">
        <v>2380</v>
      </c>
      <c r="J690" t="s">
        <v>2380</v>
      </c>
      <c r="K690" t="s">
        <v>2381</v>
      </c>
      <c r="L690" t="s">
        <v>2380</v>
      </c>
      <c r="M690" s="25" t="str">
        <f t="shared" si="10"/>
        <v>No</v>
      </c>
    </row>
    <row r="691" spans="5:13" x14ac:dyDescent="0.35">
      <c r="E691" t="s">
        <v>1688</v>
      </c>
      <c r="F691">
        <v>20.52</v>
      </c>
      <c r="G691">
        <v>5.45</v>
      </c>
      <c r="H691" t="s">
        <v>2380</v>
      </c>
      <c r="I691" t="s">
        <v>2380</v>
      </c>
      <c r="J691" t="s">
        <v>2380</v>
      </c>
      <c r="K691">
        <v>1</v>
      </c>
      <c r="L691" t="s">
        <v>2382</v>
      </c>
      <c r="M691" s="25" t="str">
        <f t="shared" si="10"/>
        <v>yes</v>
      </c>
    </row>
    <row r="692" spans="5:13" x14ac:dyDescent="0.35">
      <c r="E692" t="s">
        <v>1687</v>
      </c>
      <c r="F692">
        <v>51.72</v>
      </c>
      <c r="G692">
        <v>5.76</v>
      </c>
      <c r="H692" t="s">
        <v>2380</v>
      </c>
      <c r="I692" t="s">
        <v>2380</v>
      </c>
      <c r="J692" t="s">
        <v>2380</v>
      </c>
      <c r="K692" t="s">
        <v>2381</v>
      </c>
      <c r="L692" t="s">
        <v>2380</v>
      </c>
      <c r="M692" s="25" t="str">
        <f t="shared" si="10"/>
        <v>No</v>
      </c>
    </row>
    <row r="693" spans="5:13" x14ac:dyDescent="0.35">
      <c r="E693" t="s">
        <v>1686</v>
      </c>
      <c r="F693">
        <v>50.2</v>
      </c>
      <c r="G693">
        <v>5.4</v>
      </c>
      <c r="H693" t="s">
        <v>2380</v>
      </c>
      <c r="I693" t="s">
        <v>2380</v>
      </c>
      <c r="J693" t="s">
        <v>2380</v>
      </c>
      <c r="K693" t="s">
        <v>2381</v>
      </c>
      <c r="L693" t="s">
        <v>2380</v>
      </c>
      <c r="M693" s="25" t="str">
        <f t="shared" si="10"/>
        <v>No</v>
      </c>
    </row>
    <row r="694" spans="5:13" x14ac:dyDescent="0.35">
      <c r="E694" t="s">
        <v>1685</v>
      </c>
      <c r="F694">
        <v>25.52</v>
      </c>
      <c r="G694">
        <v>6.35</v>
      </c>
      <c r="H694" t="s">
        <v>2380</v>
      </c>
      <c r="I694" t="s">
        <v>2380</v>
      </c>
      <c r="J694" t="s">
        <v>2383</v>
      </c>
      <c r="K694">
        <v>1</v>
      </c>
      <c r="L694" t="s">
        <v>2380</v>
      </c>
      <c r="M694" s="25" t="str">
        <f t="shared" si="10"/>
        <v>No</v>
      </c>
    </row>
    <row r="695" spans="5:13" x14ac:dyDescent="0.35">
      <c r="E695" t="s">
        <v>1684</v>
      </c>
      <c r="F695">
        <v>35.200000000000003</v>
      </c>
      <c r="G695">
        <v>6.26</v>
      </c>
      <c r="H695" t="s">
        <v>2382</v>
      </c>
      <c r="I695" t="s">
        <v>2380</v>
      </c>
      <c r="J695" t="s">
        <v>2380</v>
      </c>
      <c r="K695">
        <v>2</v>
      </c>
      <c r="L695" t="s">
        <v>2380</v>
      </c>
      <c r="M695" s="25" t="str">
        <f t="shared" si="10"/>
        <v>No</v>
      </c>
    </row>
    <row r="696" spans="5:13" x14ac:dyDescent="0.35">
      <c r="E696" t="s">
        <v>1683</v>
      </c>
      <c r="F696">
        <v>41.26</v>
      </c>
      <c r="G696">
        <v>5.97</v>
      </c>
      <c r="H696" t="s">
        <v>2382</v>
      </c>
      <c r="I696" t="s">
        <v>2380</v>
      </c>
      <c r="J696" t="s">
        <v>2380</v>
      </c>
      <c r="K696" t="s">
        <v>2381</v>
      </c>
      <c r="L696" t="s">
        <v>2380</v>
      </c>
      <c r="M696" s="25" t="str">
        <f t="shared" si="10"/>
        <v>No</v>
      </c>
    </row>
    <row r="697" spans="5:13" x14ac:dyDescent="0.35">
      <c r="E697" t="s">
        <v>1682</v>
      </c>
      <c r="F697">
        <v>17.195</v>
      </c>
      <c r="G697">
        <v>5.29</v>
      </c>
      <c r="H697" t="s">
        <v>2382</v>
      </c>
      <c r="I697" t="s">
        <v>2380</v>
      </c>
      <c r="J697" t="s">
        <v>2380</v>
      </c>
      <c r="K697" t="s">
        <v>2381</v>
      </c>
      <c r="L697" t="s">
        <v>2382</v>
      </c>
      <c r="M697" s="25" t="str">
        <f t="shared" si="10"/>
        <v>yes</v>
      </c>
    </row>
    <row r="698" spans="5:13" x14ac:dyDescent="0.35">
      <c r="E698" t="s">
        <v>1681</v>
      </c>
      <c r="F698">
        <v>23.085000000000001</v>
      </c>
      <c r="G698">
        <v>4.2699999999999996</v>
      </c>
      <c r="H698" t="s">
        <v>2382</v>
      </c>
      <c r="I698" t="s">
        <v>2380</v>
      </c>
      <c r="J698" t="s">
        <v>2380</v>
      </c>
      <c r="K698">
        <v>2</v>
      </c>
      <c r="L698" t="s">
        <v>2380</v>
      </c>
      <c r="M698" s="25" t="str">
        <f t="shared" si="10"/>
        <v>No</v>
      </c>
    </row>
    <row r="699" spans="5:13" x14ac:dyDescent="0.35">
      <c r="E699" t="s">
        <v>1680</v>
      </c>
      <c r="F699">
        <v>21.66</v>
      </c>
      <c r="G699">
        <v>5.2</v>
      </c>
      <c r="H699" t="s">
        <v>2382</v>
      </c>
      <c r="I699" t="s">
        <v>2380</v>
      </c>
      <c r="J699" t="s">
        <v>2380</v>
      </c>
      <c r="K699">
        <v>2</v>
      </c>
      <c r="L699" t="s">
        <v>2380</v>
      </c>
      <c r="M699" s="25" t="str">
        <f t="shared" si="10"/>
        <v>No</v>
      </c>
    </row>
    <row r="700" spans="5:13" x14ac:dyDescent="0.35">
      <c r="E700" t="s">
        <v>1679</v>
      </c>
      <c r="F700">
        <v>36.47</v>
      </c>
      <c r="G700">
        <v>8.23</v>
      </c>
      <c r="H700" t="s">
        <v>2382</v>
      </c>
      <c r="I700" t="s">
        <v>2380</v>
      </c>
      <c r="J700" t="s">
        <v>2380</v>
      </c>
      <c r="K700" t="s">
        <v>2381</v>
      </c>
      <c r="L700" t="s">
        <v>2380</v>
      </c>
      <c r="M700" s="25" t="str">
        <f t="shared" si="10"/>
        <v>No</v>
      </c>
    </row>
    <row r="701" spans="5:13" x14ac:dyDescent="0.35">
      <c r="E701" t="s">
        <v>1678</v>
      </c>
      <c r="F701">
        <v>36.08</v>
      </c>
      <c r="G701">
        <v>10.33</v>
      </c>
      <c r="H701" t="s">
        <v>2382</v>
      </c>
      <c r="I701" t="s">
        <v>2380</v>
      </c>
      <c r="J701" t="s">
        <v>2380</v>
      </c>
      <c r="K701" t="s">
        <v>2381</v>
      </c>
      <c r="L701" t="s">
        <v>2380</v>
      </c>
      <c r="M701" s="25" t="str">
        <f t="shared" si="10"/>
        <v>No</v>
      </c>
    </row>
    <row r="702" spans="5:13" x14ac:dyDescent="0.35">
      <c r="E702" t="s">
        <v>1677</v>
      </c>
      <c r="F702">
        <v>23.18</v>
      </c>
      <c r="G702">
        <v>6.13</v>
      </c>
      <c r="H702" t="s">
        <v>2380</v>
      </c>
      <c r="I702" t="s">
        <v>2380</v>
      </c>
      <c r="J702" t="s">
        <v>2380</v>
      </c>
      <c r="K702" t="s">
        <v>2381</v>
      </c>
      <c r="L702" t="s">
        <v>2380</v>
      </c>
      <c r="M702" s="25" t="str">
        <f t="shared" si="10"/>
        <v>No</v>
      </c>
    </row>
    <row r="703" spans="5:13" x14ac:dyDescent="0.35">
      <c r="E703" t="s">
        <v>1676</v>
      </c>
      <c r="F703">
        <v>39.159999999999997</v>
      </c>
      <c r="G703">
        <v>8.08</v>
      </c>
      <c r="H703" t="s">
        <v>2380</v>
      </c>
      <c r="I703" t="s">
        <v>2380</v>
      </c>
      <c r="J703" t="s">
        <v>2380</v>
      </c>
      <c r="K703">
        <v>3</v>
      </c>
      <c r="L703" t="s">
        <v>2380</v>
      </c>
      <c r="M703" s="25" t="str">
        <f t="shared" si="10"/>
        <v>No</v>
      </c>
    </row>
    <row r="704" spans="5:13" x14ac:dyDescent="0.35">
      <c r="E704" t="s">
        <v>1675</v>
      </c>
      <c r="F704">
        <v>38.19</v>
      </c>
      <c r="G704">
        <v>10.49</v>
      </c>
      <c r="H704" t="s">
        <v>2380</v>
      </c>
      <c r="I704" t="s">
        <v>2380</v>
      </c>
      <c r="J704" t="s">
        <v>2380</v>
      </c>
      <c r="K704">
        <v>3</v>
      </c>
      <c r="L704" t="s">
        <v>2380</v>
      </c>
      <c r="M704" s="25" t="str">
        <f t="shared" si="10"/>
        <v>No</v>
      </c>
    </row>
    <row r="705" spans="5:13" x14ac:dyDescent="0.35">
      <c r="E705" t="s">
        <v>1674</v>
      </c>
      <c r="F705">
        <v>26.41</v>
      </c>
      <c r="G705">
        <v>8.11</v>
      </c>
      <c r="H705" t="s">
        <v>2380</v>
      </c>
      <c r="I705" t="s">
        <v>2380</v>
      </c>
      <c r="J705" t="s">
        <v>2380</v>
      </c>
      <c r="K705">
        <v>3</v>
      </c>
      <c r="L705" t="s">
        <v>2380</v>
      </c>
      <c r="M705" s="25" t="str">
        <f t="shared" si="10"/>
        <v>No</v>
      </c>
    </row>
    <row r="706" spans="5:13" x14ac:dyDescent="0.35">
      <c r="E706" t="s">
        <v>1673</v>
      </c>
      <c r="F706">
        <v>28.785</v>
      </c>
      <c r="G706">
        <v>6.6</v>
      </c>
      <c r="H706" t="s">
        <v>2380</v>
      </c>
      <c r="I706" t="s">
        <v>2380</v>
      </c>
      <c r="J706" t="s">
        <v>2380</v>
      </c>
      <c r="K706" t="s">
        <v>2381</v>
      </c>
      <c r="L706" t="s">
        <v>2380</v>
      </c>
      <c r="M706" s="25" t="str">
        <f t="shared" si="10"/>
        <v>No</v>
      </c>
    </row>
    <row r="707" spans="5:13" x14ac:dyDescent="0.35">
      <c r="E707" t="s">
        <v>1672</v>
      </c>
      <c r="F707">
        <v>26.695</v>
      </c>
      <c r="G707">
        <v>10.14</v>
      </c>
      <c r="H707" t="s">
        <v>2382</v>
      </c>
      <c r="I707" t="s">
        <v>2380</v>
      </c>
      <c r="J707" t="s">
        <v>2383</v>
      </c>
      <c r="K707">
        <v>1</v>
      </c>
      <c r="L707" t="s">
        <v>2380</v>
      </c>
      <c r="M707" s="25" t="str">
        <f t="shared" si="10"/>
        <v>No</v>
      </c>
    </row>
    <row r="708" spans="5:13" x14ac:dyDescent="0.35">
      <c r="E708" t="s">
        <v>1671</v>
      </c>
      <c r="F708">
        <v>32.799999999999997</v>
      </c>
      <c r="G708">
        <v>6.06</v>
      </c>
      <c r="H708" t="s">
        <v>2382</v>
      </c>
      <c r="I708" t="s">
        <v>2380</v>
      </c>
      <c r="J708" t="s">
        <v>2380</v>
      </c>
      <c r="K708">
        <v>1</v>
      </c>
      <c r="L708" t="s">
        <v>2380</v>
      </c>
      <c r="M708" s="25" t="str">
        <f t="shared" si="10"/>
        <v>No</v>
      </c>
    </row>
    <row r="709" spans="5:13" x14ac:dyDescent="0.35">
      <c r="E709" t="s">
        <v>1670</v>
      </c>
      <c r="F709">
        <v>35.869999999999997</v>
      </c>
      <c r="G709">
        <v>9.91</v>
      </c>
      <c r="H709" t="s">
        <v>2382</v>
      </c>
      <c r="I709" t="s">
        <v>2380</v>
      </c>
      <c r="J709" t="s">
        <v>2380</v>
      </c>
      <c r="K709" t="s">
        <v>2381</v>
      </c>
      <c r="L709" t="s">
        <v>2380</v>
      </c>
      <c r="M709" s="25" t="str">
        <f t="shared" si="10"/>
        <v>No</v>
      </c>
    </row>
    <row r="710" spans="5:13" x14ac:dyDescent="0.35">
      <c r="E710" t="s">
        <v>1669</v>
      </c>
      <c r="F710">
        <v>21.66</v>
      </c>
      <c r="G710">
        <v>4.1399999999999997</v>
      </c>
      <c r="H710" t="s">
        <v>2382</v>
      </c>
      <c r="I710" t="s">
        <v>2380</v>
      </c>
      <c r="J710" t="s">
        <v>2380</v>
      </c>
      <c r="K710">
        <v>2</v>
      </c>
      <c r="L710" t="s">
        <v>2380</v>
      </c>
      <c r="M710" s="25" t="str">
        <f t="shared" si="10"/>
        <v>No</v>
      </c>
    </row>
    <row r="711" spans="5:13" x14ac:dyDescent="0.35">
      <c r="E711" t="s">
        <v>1668</v>
      </c>
      <c r="F711">
        <v>37.72</v>
      </c>
      <c r="G711">
        <v>4.38</v>
      </c>
      <c r="H711" t="s">
        <v>2382</v>
      </c>
      <c r="I711" t="s">
        <v>2380</v>
      </c>
      <c r="J711" t="s">
        <v>2383</v>
      </c>
      <c r="K711">
        <v>1</v>
      </c>
      <c r="L711" t="s">
        <v>2380</v>
      </c>
      <c r="M711" s="25" t="str">
        <f t="shared" si="10"/>
        <v>No</v>
      </c>
    </row>
    <row r="712" spans="5:13" x14ac:dyDescent="0.35">
      <c r="E712" t="s">
        <v>1667</v>
      </c>
      <c r="F712">
        <v>39.700000000000003</v>
      </c>
      <c r="G712">
        <v>9.83</v>
      </c>
      <c r="H712" t="s">
        <v>2380</v>
      </c>
      <c r="I712" t="s">
        <v>2380</v>
      </c>
      <c r="J712" t="s">
        <v>2380</v>
      </c>
      <c r="K712">
        <v>3</v>
      </c>
      <c r="L712" t="s">
        <v>2380</v>
      </c>
      <c r="M712" s="25" t="str">
        <f t="shared" si="10"/>
        <v>No</v>
      </c>
    </row>
    <row r="713" spans="5:13" x14ac:dyDescent="0.35">
      <c r="E713" t="s">
        <v>1666</v>
      </c>
      <c r="F713">
        <v>35.97</v>
      </c>
      <c r="G713">
        <v>11.08</v>
      </c>
      <c r="H713" t="s">
        <v>2380</v>
      </c>
      <c r="I713" t="s">
        <v>2380</v>
      </c>
      <c r="J713" t="s">
        <v>2380</v>
      </c>
      <c r="K713">
        <v>3</v>
      </c>
      <c r="L713" t="s">
        <v>2380</v>
      </c>
      <c r="M713" s="25" t="str">
        <f t="shared" si="10"/>
        <v>No</v>
      </c>
    </row>
    <row r="714" spans="5:13" x14ac:dyDescent="0.35">
      <c r="E714" t="s">
        <v>1665</v>
      </c>
      <c r="F714">
        <v>37.85</v>
      </c>
      <c r="G714">
        <v>11.01</v>
      </c>
      <c r="H714" t="s">
        <v>2380</v>
      </c>
      <c r="I714" t="s">
        <v>2380</v>
      </c>
      <c r="J714" t="s">
        <v>2380</v>
      </c>
      <c r="K714" t="s">
        <v>2381</v>
      </c>
      <c r="L714" t="s">
        <v>2380</v>
      </c>
      <c r="M714" s="25" t="str">
        <f t="shared" ref="M714:M777" si="11">IF(L714="?",$B$12,L714)</f>
        <v>No</v>
      </c>
    </row>
    <row r="715" spans="5:13" x14ac:dyDescent="0.35">
      <c r="E715" t="s">
        <v>1664</v>
      </c>
      <c r="F715">
        <v>21.66</v>
      </c>
      <c r="G715">
        <v>4.37</v>
      </c>
      <c r="H715" t="s">
        <v>2380</v>
      </c>
      <c r="I715" t="s">
        <v>2382</v>
      </c>
      <c r="J715" t="s">
        <v>2380</v>
      </c>
      <c r="K715">
        <v>1</v>
      </c>
      <c r="L715" t="s">
        <v>2382</v>
      </c>
      <c r="M715" s="25" t="str">
        <f t="shared" si="11"/>
        <v>yes</v>
      </c>
    </row>
    <row r="716" spans="5:13" x14ac:dyDescent="0.35">
      <c r="E716" t="s">
        <v>1663</v>
      </c>
      <c r="F716">
        <v>39.369999999999997</v>
      </c>
      <c r="G716">
        <v>5.91</v>
      </c>
      <c r="H716" t="s">
        <v>2380</v>
      </c>
      <c r="I716" t="s">
        <v>2380</v>
      </c>
      <c r="J716" t="s">
        <v>2380</v>
      </c>
      <c r="K716">
        <v>2</v>
      </c>
      <c r="L716" t="s">
        <v>2380</v>
      </c>
      <c r="M716" s="25" t="str">
        <f t="shared" si="11"/>
        <v>No</v>
      </c>
    </row>
    <row r="717" spans="5:13" x14ac:dyDescent="0.35">
      <c r="E717" t="s">
        <v>1662</v>
      </c>
      <c r="F717">
        <v>40.880000000000003</v>
      </c>
      <c r="G717">
        <v>7.65</v>
      </c>
      <c r="H717" t="s">
        <v>2380</v>
      </c>
      <c r="I717" t="s">
        <v>2380</v>
      </c>
      <c r="J717" t="s">
        <v>2380</v>
      </c>
      <c r="K717" t="s">
        <v>2381</v>
      </c>
      <c r="L717" t="s">
        <v>2380</v>
      </c>
      <c r="M717" s="25" t="str">
        <f t="shared" si="11"/>
        <v>No</v>
      </c>
    </row>
    <row r="718" spans="5:13" x14ac:dyDescent="0.35">
      <c r="E718" t="s">
        <v>1661</v>
      </c>
      <c r="F718">
        <v>26.22</v>
      </c>
      <c r="G718">
        <v>5.37</v>
      </c>
      <c r="H718" t="s">
        <v>2382</v>
      </c>
      <c r="I718" t="s">
        <v>2380</v>
      </c>
      <c r="J718" t="s">
        <v>2380</v>
      </c>
      <c r="K718">
        <v>2</v>
      </c>
      <c r="L718" t="s">
        <v>2380</v>
      </c>
      <c r="M718" s="25" t="str">
        <f t="shared" si="11"/>
        <v>No</v>
      </c>
    </row>
    <row r="719" spans="5:13" x14ac:dyDescent="0.35">
      <c r="E719" t="s">
        <v>1660</v>
      </c>
      <c r="F719">
        <v>25.08</v>
      </c>
      <c r="G719">
        <v>5.75</v>
      </c>
      <c r="H719" t="s">
        <v>2382</v>
      </c>
      <c r="I719" t="s">
        <v>2380</v>
      </c>
      <c r="J719" t="s">
        <v>2380</v>
      </c>
      <c r="K719">
        <v>2</v>
      </c>
      <c r="L719" t="s">
        <v>2380</v>
      </c>
      <c r="M719" s="25" t="str">
        <f t="shared" si="11"/>
        <v>No</v>
      </c>
    </row>
    <row r="720" spans="5:13" x14ac:dyDescent="0.35">
      <c r="E720" t="s">
        <v>1659</v>
      </c>
      <c r="F720">
        <v>39.1</v>
      </c>
      <c r="G720">
        <v>6.79</v>
      </c>
      <c r="H720" t="s">
        <v>2382</v>
      </c>
      <c r="I720" t="s">
        <v>2380</v>
      </c>
      <c r="J720" t="s">
        <v>2380</v>
      </c>
      <c r="K720">
        <v>2</v>
      </c>
      <c r="L720" t="s">
        <v>2380</v>
      </c>
      <c r="M720" s="25" t="str">
        <f t="shared" si="11"/>
        <v>No</v>
      </c>
    </row>
    <row r="721" spans="5:13" x14ac:dyDescent="0.35">
      <c r="E721" t="s">
        <v>1658</v>
      </c>
      <c r="F721">
        <v>37.905000000000001</v>
      </c>
      <c r="G721">
        <v>7.03</v>
      </c>
      <c r="H721" t="s">
        <v>2380</v>
      </c>
      <c r="I721" t="s">
        <v>2380</v>
      </c>
      <c r="J721" t="s">
        <v>2380</v>
      </c>
      <c r="K721">
        <v>3</v>
      </c>
      <c r="L721" t="s">
        <v>2380</v>
      </c>
      <c r="M721" s="25" t="str">
        <f t="shared" si="11"/>
        <v>No</v>
      </c>
    </row>
    <row r="722" spans="5:13" x14ac:dyDescent="0.35">
      <c r="E722" t="s">
        <v>1657</v>
      </c>
      <c r="F722">
        <v>43.35</v>
      </c>
      <c r="G722">
        <v>5.41</v>
      </c>
      <c r="H722" t="s">
        <v>2382</v>
      </c>
      <c r="I722" t="s">
        <v>2380</v>
      </c>
      <c r="J722" t="s">
        <v>2383</v>
      </c>
      <c r="K722">
        <v>1</v>
      </c>
      <c r="L722" t="s">
        <v>2380</v>
      </c>
      <c r="M722" s="25" t="str">
        <f t="shared" si="11"/>
        <v>No</v>
      </c>
    </row>
    <row r="723" spans="5:13" x14ac:dyDescent="0.35">
      <c r="E723" t="s">
        <v>1656</v>
      </c>
      <c r="F723">
        <v>36.15</v>
      </c>
      <c r="G723">
        <v>8.0500000000000007</v>
      </c>
      <c r="H723" t="s">
        <v>2380</v>
      </c>
      <c r="I723" t="s">
        <v>2380</v>
      </c>
      <c r="J723" t="s">
        <v>2380</v>
      </c>
      <c r="K723" t="s">
        <v>2381</v>
      </c>
      <c r="L723" t="s">
        <v>2380</v>
      </c>
      <c r="M723" s="25" t="str">
        <f t="shared" si="11"/>
        <v>No</v>
      </c>
    </row>
    <row r="724" spans="5:13" x14ac:dyDescent="0.35">
      <c r="E724" t="s">
        <v>1655</v>
      </c>
      <c r="F724">
        <v>44.98</v>
      </c>
      <c r="G724">
        <v>5.94</v>
      </c>
      <c r="H724" t="s">
        <v>2380</v>
      </c>
      <c r="I724" t="s">
        <v>2380</v>
      </c>
      <c r="J724" t="s">
        <v>2380</v>
      </c>
      <c r="K724">
        <v>1</v>
      </c>
      <c r="L724" t="s">
        <v>2380</v>
      </c>
      <c r="M724" s="25" t="str">
        <f t="shared" si="11"/>
        <v>No</v>
      </c>
    </row>
    <row r="725" spans="5:13" x14ac:dyDescent="0.35">
      <c r="E725" t="s">
        <v>1654</v>
      </c>
      <c r="F725">
        <v>38.28</v>
      </c>
      <c r="G725">
        <v>5.51</v>
      </c>
      <c r="H725" t="s">
        <v>2380</v>
      </c>
      <c r="I725" t="s">
        <v>2382</v>
      </c>
      <c r="J725" t="s">
        <v>2380</v>
      </c>
      <c r="K725">
        <v>1</v>
      </c>
      <c r="L725" t="s">
        <v>2380</v>
      </c>
      <c r="M725" s="25" t="str">
        <f t="shared" si="11"/>
        <v>No</v>
      </c>
    </row>
    <row r="726" spans="5:13" x14ac:dyDescent="0.35">
      <c r="E726" t="s">
        <v>1653</v>
      </c>
      <c r="F726">
        <v>32.299999999999997</v>
      </c>
      <c r="G726">
        <v>6.55</v>
      </c>
      <c r="H726" t="s">
        <v>2382</v>
      </c>
      <c r="I726" t="s">
        <v>2380</v>
      </c>
      <c r="J726" t="s">
        <v>2380</v>
      </c>
      <c r="K726">
        <v>2</v>
      </c>
      <c r="L726" t="s">
        <v>2380</v>
      </c>
      <c r="M726" s="25" t="str">
        <f t="shared" si="11"/>
        <v>No</v>
      </c>
    </row>
    <row r="727" spans="5:13" x14ac:dyDescent="0.35">
      <c r="E727" t="s">
        <v>1652</v>
      </c>
      <c r="F727">
        <v>39.51</v>
      </c>
      <c r="G727">
        <v>5.79</v>
      </c>
      <c r="H727" t="s">
        <v>2382</v>
      </c>
      <c r="I727" t="s">
        <v>2380</v>
      </c>
      <c r="J727" t="s">
        <v>2380</v>
      </c>
      <c r="K727" t="s">
        <v>2381</v>
      </c>
      <c r="L727" t="s">
        <v>2380</v>
      </c>
      <c r="M727" s="25" t="str">
        <f t="shared" si="11"/>
        <v>No</v>
      </c>
    </row>
    <row r="728" spans="5:13" x14ac:dyDescent="0.35">
      <c r="E728" t="s">
        <v>1651</v>
      </c>
      <c r="F728">
        <v>50.46</v>
      </c>
      <c r="G728">
        <v>4.5599999999999996</v>
      </c>
      <c r="H728" t="s">
        <v>2380</v>
      </c>
      <c r="I728" t="s">
        <v>2380</v>
      </c>
      <c r="J728" t="s">
        <v>2380</v>
      </c>
      <c r="K728" t="s">
        <v>2381</v>
      </c>
      <c r="L728" t="s">
        <v>2380</v>
      </c>
      <c r="M728" s="25" t="str">
        <f t="shared" si="11"/>
        <v>No</v>
      </c>
    </row>
    <row r="729" spans="5:13" x14ac:dyDescent="0.35">
      <c r="E729" t="s">
        <v>1650</v>
      </c>
      <c r="F729">
        <v>31.73</v>
      </c>
      <c r="G729">
        <v>7</v>
      </c>
      <c r="H729" t="s">
        <v>2380</v>
      </c>
      <c r="I729" t="s">
        <v>2380</v>
      </c>
      <c r="J729" t="s">
        <v>2380</v>
      </c>
      <c r="K729" t="s">
        <v>2381</v>
      </c>
      <c r="L729" t="s">
        <v>2380</v>
      </c>
      <c r="M729" s="25" t="str">
        <f t="shared" si="11"/>
        <v>No</v>
      </c>
    </row>
    <row r="730" spans="5:13" x14ac:dyDescent="0.35">
      <c r="E730" t="s">
        <v>1649</v>
      </c>
      <c r="F730">
        <v>32.1</v>
      </c>
      <c r="G730">
        <v>6.57</v>
      </c>
      <c r="H730" t="s">
        <v>2382</v>
      </c>
      <c r="I730" t="s">
        <v>2380</v>
      </c>
      <c r="J730" t="s">
        <v>2383</v>
      </c>
      <c r="K730">
        <v>1</v>
      </c>
      <c r="L730" t="s">
        <v>2380</v>
      </c>
      <c r="M730" s="25" t="str">
        <f t="shared" si="11"/>
        <v>No</v>
      </c>
    </row>
    <row r="731" spans="5:13" x14ac:dyDescent="0.35">
      <c r="E731" t="s">
        <v>1648</v>
      </c>
      <c r="F731">
        <v>27.83</v>
      </c>
      <c r="G731">
        <v>11.61</v>
      </c>
      <c r="H731" t="s">
        <v>2382</v>
      </c>
      <c r="I731" t="s">
        <v>2380</v>
      </c>
      <c r="J731" t="s">
        <v>2383</v>
      </c>
      <c r="K731">
        <v>1</v>
      </c>
      <c r="L731" t="s">
        <v>2380</v>
      </c>
      <c r="M731" s="25" t="str">
        <f t="shared" si="11"/>
        <v>No</v>
      </c>
    </row>
    <row r="732" spans="5:13" x14ac:dyDescent="0.35">
      <c r="E732" t="s">
        <v>1647</v>
      </c>
      <c r="F732">
        <v>27.72</v>
      </c>
      <c r="G732">
        <v>8.16</v>
      </c>
      <c r="H732" t="s">
        <v>2382</v>
      </c>
      <c r="I732" t="s">
        <v>2380</v>
      </c>
      <c r="J732" t="s">
        <v>2383</v>
      </c>
      <c r="K732">
        <v>1</v>
      </c>
      <c r="L732" t="s">
        <v>2380</v>
      </c>
      <c r="M732" s="25" t="str">
        <f t="shared" si="11"/>
        <v>No</v>
      </c>
    </row>
    <row r="733" spans="5:13" x14ac:dyDescent="0.35">
      <c r="E733" t="s">
        <v>1646</v>
      </c>
      <c r="F733">
        <v>36.765000000000001</v>
      </c>
      <c r="G733">
        <v>4.4800000000000004</v>
      </c>
      <c r="H733" t="s">
        <v>2382</v>
      </c>
      <c r="I733" t="s">
        <v>2380</v>
      </c>
      <c r="J733" t="s">
        <v>2380</v>
      </c>
      <c r="K733">
        <v>2</v>
      </c>
      <c r="L733" t="s">
        <v>2380</v>
      </c>
      <c r="M733" s="25" t="str">
        <f t="shared" si="11"/>
        <v>No</v>
      </c>
    </row>
    <row r="734" spans="5:13" x14ac:dyDescent="0.35">
      <c r="E734" t="s">
        <v>1645</v>
      </c>
      <c r="F734">
        <v>48.36</v>
      </c>
      <c r="G734">
        <v>4.08</v>
      </c>
      <c r="H734" t="s">
        <v>2380</v>
      </c>
      <c r="I734" t="s">
        <v>2380</v>
      </c>
      <c r="J734" t="s">
        <v>2380</v>
      </c>
      <c r="K734" t="s">
        <v>2381</v>
      </c>
      <c r="L734" t="s">
        <v>2380</v>
      </c>
      <c r="M734" s="25" t="str">
        <f t="shared" si="11"/>
        <v>No</v>
      </c>
    </row>
    <row r="735" spans="5:13" x14ac:dyDescent="0.35">
      <c r="E735" t="s">
        <v>1644</v>
      </c>
      <c r="F735">
        <v>31.445</v>
      </c>
      <c r="G735">
        <v>4.4000000000000004</v>
      </c>
      <c r="H735" t="s">
        <v>2382</v>
      </c>
      <c r="I735" t="s">
        <v>2380</v>
      </c>
      <c r="J735" t="s">
        <v>2380</v>
      </c>
      <c r="K735">
        <v>2</v>
      </c>
      <c r="L735" t="s">
        <v>2380</v>
      </c>
      <c r="M735" s="25" t="str">
        <f t="shared" si="11"/>
        <v>No</v>
      </c>
    </row>
    <row r="736" spans="5:13" x14ac:dyDescent="0.35">
      <c r="E736" t="s">
        <v>1643</v>
      </c>
      <c r="F736">
        <v>27.55</v>
      </c>
      <c r="G736">
        <v>9.02</v>
      </c>
      <c r="H736" t="s">
        <v>2380</v>
      </c>
      <c r="I736" t="s">
        <v>2380</v>
      </c>
      <c r="J736" t="s">
        <v>2380</v>
      </c>
      <c r="K736" t="s">
        <v>2381</v>
      </c>
      <c r="L736" t="s">
        <v>2380</v>
      </c>
      <c r="M736" s="25" t="str">
        <f t="shared" si="11"/>
        <v>No</v>
      </c>
    </row>
    <row r="737" spans="5:13" x14ac:dyDescent="0.35">
      <c r="E737" t="s">
        <v>1642</v>
      </c>
      <c r="F737">
        <v>33.11</v>
      </c>
      <c r="G737">
        <v>8.06</v>
      </c>
      <c r="H737" t="s">
        <v>2380</v>
      </c>
      <c r="I737" t="s">
        <v>2380</v>
      </c>
      <c r="J737" t="s">
        <v>2380</v>
      </c>
      <c r="K737" t="s">
        <v>2381</v>
      </c>
      <c r="L737" t="s">
        <v>2380</v>
      </c>
      <c r="M737" s="25" t="str">
        <f t="shared" si="11"/>
        <v>No</v>
      </c>
    </row>
    <row r="738" spans="5:13" x14ac:dyDescent="0.35">
      <c r="E738" t="s">
        <v>1641</v>
      </c>
      <c r="F738">
        <v>36.85</v>
      </c>
      <c r="G738">
        <v>6.21</v>
      </c>
      <c r="H738" t="s">
        <v>2382</v>
      </c>
      <c r="I738" t="s">
        <v>2380</v>
      </c>
      <c r="J738" t="s">
        <v>2380</v>
      </c>
      <c r="K738">
        <v>2</v>
      </c>
      <c r="L738" t="s">
        <v>2380</v>
      </c>
      <c r="M738" s="25" t="str">
        <f t="shared" si="11"/>
        <v>No</v>
      </c>
    </row>
    <row r="739" spans="5:13" x14ac:dyDescent="0.35">
      <c r="E739" t="s">
        <v>1640</v>
      </c>
      <c r="F739">
        <v>36.299999999999997</v>
      </c>
      <c r="G739">
        <v>5.79</v>
      </c>
      <c r="H739" t="s">
        <v>2382</v>
      </c>
      <c r="I739" t="s">
        <v>2380</v>
      </c>
      <c r="J739" t="s">
        <v>2380</v>
      </c>
      <c r="K739">
        <v>2</v>
      </c>
      <c r="L739" t="s">
        <v>2380</v>
      </c>
      <c r="M739" s="25" t="str">
        <f t="shared" si="11"/>
        <v>No</v>
      </c>
    </row>
    <row r="740" spans="5:13" x14ac:dyDescent="0.35">
      <c r="E740" t="s">
        <v>1639</v>
      </c>
      <c r="F740">
        <v>45.34</v>
      </c>
      <c r="G740">
        <v>5.69</v>
      </c>
      <c r="H740" t="s">
        <v>2382</v>
      </c>
      <c r="I740" t="s">
        <v>2380</v>
      </c>
      <c r="J740" t="s">
        <v>2380</v>
      </c>
      <c r="K740" t="s">
        <v>2381</v>
      </c>
      <c r="L740" t="s">
        <v>2380</v>
      </c>
      <c r="M740" s="25" t="str">
        <f t="shared" si="11"/>
        <v>No</v>
      </c>
    </row>
    <row r="741" spans="5:13" x14ac:dyDescent="0.35">
      <c r="E741" t="s">
        <v>1638</v>
      </c>
      <c r="F741">
        <v>31.8</v>
      </c>
      <c r="G741">
        <v>5.36</v>
      </c>
      <c r="H741" t="s">
        <v>2382</v>
      </c>
      <c r="I741" t="s">
        <v>2380</v>
      </c>
      <c r="J741" t="s">
        <v>2380</v>
      </c>
      <c r="K741">
        <v>2</v>
      </c>
      <c r="L741" t="s">
        <v>2380</v>
      </c>
      <c r="M741" s="25" t="str">
        <f t="shared" si="11"/>
        <v>No</v>
      </c>
    </row>
    <row r="742" spans="5:13" x14ac:dyDescent="0.35">
      <c r="E742" t="s">
        <v>1637</v>
      </c>
      <c r="F742">
        <v>41.02</v>
      </c>
      <c r="G742">
        <v>11.37</v>
      </c>
      <c r="H742" t="s">
        <v>2380</v>
      </c>
      <c r="I742" t="s">
        <v>2380</v>
      </c>
      <c r="J742" t="s">
        <v>2380</v>
      </c>
      <c r="K742" t="s">
        <v>2381</v>
      </c>
      <c r="L742" t="s">
        <v>2380</v>
      </c>
      <c r="M742" s="25" t="str">
        <f t="shared" si="11"/>
        <v>No</v>
      </c>
    </row>
    <row r="743" spans="5:13" x14ac:dyDescent="0.35">
      <c r="E743" t="s">
        <v>1636</v>
      </c>
      <c r="F743">
        <v>32.68</v>
      </c>
      <c r="G743">
        <v>11.87</v>
      </c>
      <c r="H743" t="s">
        <v>2380</v>
      </c>
      <c r="I743" t="s">
        <v>2380</v>
      </c>
      <c r="J743" t="s">
        <v>2380</v>
      </c>
      <c r="K743" t="s">
        <v>2381</v>
      </c>
      <c r="L743" t="s">
        <v>2380</v>
      </c>
      <c r="M743" s="25" t="str">
        <f t="shared" si="11"/>
        <v>No</v>
      </c>
    </row>
    <row r="744" spans="5:13" x14ac:dyDescent="0.35">
      <c r="E744" t="s">
        <v>1635</v>
      </c>
      <c r="F744">
        <v>21.7</v>
      </c>
      <c r="G744">
        <v>4.9000000000000004</v>
      </c>
      <c r="H744" t="s">
        <v>2380</v>
      </c>
      <c r="I744" t="s">
        <v>2380</v>
      </c>
      <c r="J744" t="s">
        <v>2383</v>
      </c>
      <c r="K744">
        <v>1</v>
      </c>
      <c r="L744" t="s">
        <v>2382</v>
      </c>
      <c r="M744" s="25" t="str">
        <f t="shared" si="11"/>
        <v>yes</v>
      </c>
    </row>
    <row r="745" spans="5:13" x14ac:dyDescent="0.35">
      <c r="E745" t="s">
        <v>1634</v>
      </c>
      <c r="F745">
        <v>40.479999999999997</v>
      </c>
      <c r="G745">
        <v>6.7</v>
      </c>
      <c r="H745" t="s">
        <v>2380</v>
      </c>
      <c r="I745" t="s">
        <v>2380</v>
      </c>
      <c r="J745" t="s">
        <v>2380</v>
      </c>
      <c r="K745">
        <v>3</v>
      </c>
      <c r="L745" t="s">
        <v>2380</v>
      </c>
      <c r="M745" s="25" t="str">
        <f t="shared" si="11"/>
        <v>No</v>
      </c>
    </row>
    <row r="746" spans="5:13" x14ac:dyDescent="0.35">
      <c r="E746" t="s">
        <v>1633</v>
      </c>
      <c r="F746">
        <v>34.5</v>
      </c>
      <c r="G746">
        <v>10.3</v>
      </c>
      <c r="H746" t="s">
        <v>2380</v>
      </c>
      <c r="I746" t="s">
        <v>2380</v>
      </c>
      <c r="J746" t="s">
        <v>2380</v>
      </c>
      <c r="K746">
        <v>3</v>
      </c>
      <c r="L746" t="s">
        <v>2380</v>
      </c>
      <c r="M746" s="25" t="str">
        <f t="shared" si="11"/>
        <v>No</v>
      </c>
    </row>
    <row r="747" spans="5:13" x14ac:dyDescent="0.35">
      <c r="E747" t="s">
        <v>1632</v>
      </c>
      <c r="F747">
        <v>45.9</v>
      </c>
      <c r="G747">
        <v>11.14</v>
      </c>
      <c r="H747" t="s">
        <v>2382</v>
      </c>
      <c r="I747" t="s">
        <v>2380</v>
      </c>
      <c r="J747" t="s">
        <v>2380</v>
      </c>
      <c r="K747">
        <v>1</v>
      </c>
      <c r="L747" t="s">
        <v>2380</v>
      </c>
      <c r="M747" s="25" t="str">
        <f t="shared" si="11"/>
        <v>No</v>
      </c>
    </row>
    <row r="748" spans="5:13" x14ac:dyDescent="0.35">
      <c r="E748" t="s">
        <v>1631</v>
      </c>
      <c r="F748">
        <v>33.479999999999997</v>
      </c>
      <c r="G748">
        <v>4.74</v>
      </c>
      <c r="H748" t="s">
        <v>2382</v>
      </c>
      <c r="I748" t="s">
        <v>2380</v>
      </c>
      <c r="J748" t="s">
        <v>2380</v>
      </c>
      <c r="K748">
        <v>2</v>
      </c>
      <c r="L748" t="s">
        <v>2380</v>
      </c>
      <c r="M748" s="25" t="str">
        <f t="shared" si="11"/>
        <v>No</v>
      </c>
    </row>
    <row r="749" spans="5:13" x14ac:dyDescent="0.35">
      <c r="E749" t="s">
        <v>1630</v>
      </c>
      <c r="F749">
        <v>28.31</v>
      </c>
      <c r="G749">
        <v>5.96</v>
      </c>
      <c r="H749" t="s">
        <v>2382</v>
      </c>
      <c r="I749" t="s">
        <v>2380</v>
      </c>
      <c r="J749" t="s">
        <v>2380</v>
      </c>
      <c r="K749">
        <v>2</v>
      </c>
      <c r="L749" t="s">
        <v>2380</v>
      </c>
      <c r="M749" s="25" t="str">
        <f t="shared" si="11"/>
        <v>No</v>
      </c>
    </row>
    <row r="750" spans="5:13" x14ac:dyDescent="0.35">
      <c r="E750" t="s">
        <v>1629</v>
      </c>
      <c r="F750">
        <v>21.565000000000001</v>
      </c>
      <c r="G750">
        <v>4.95</v>
      </c>
      <c r="H750" t="s">
        <v>2380</v>
      </c>
      <c r="I750" t="s">
        <v>2382</v>
      </c>
      <c r="J750" t="s">
        <v>2380</v>
      </c>
      <c r="K750">
        <v>1</v>
      </c>
      <c r="L750" t="s">
        <v>2382</v>
      </c>
      <c r="M750" s="25" t="str">
        <f t="shared" si="11"/>
        <v>yes</v>
      </c>
    </row>
    <row r="751" spans="5:13" x14ac:dyDescent="0.35">
      <c r="E751" t="s">
        <v>1628</v>
      </c>
      <c r="F751">
        <v>35.590000000000003</v>
      </c>
      <c r="G751">
        <v>5.21</v>
      </c>
      <c r="H751" t="s">
        <v>2382</v>
      </c>
      <c r="I751" t="s">
        <v>2380</v>
      </c>
      <c r="J751" t="s">
        <v>2383</v>
      </c>
      <c r="K751">
        <v>1</v>
      </c>
      <c r="L751" t="s">
        <v>2380</v>
      </c>
      <c r="M751" s="25" t="str">
        <f t="shared" si="11"/>
        <v>No</v>
      </c>
    </row>
    <row r="752" spans="5:13" x14ac:dyDescent="0.35">
      <c r="E752" t="s">
        <v>1627</v>
      </c>
      <c r="F752">
        <v>43.44</v>
      </c>
      <c r="G752">
        <v>4.8600000000000003</v>
      </c>
      <c r="H752" t="s">
        <v>2382</v>
      </c>
      <c r="I752" t="s">
        <v>2380</v>
      </c>
      <c r="J752" t="s">
        <v>2380</v>
      </c>
      <c r="K752" t="s">
        <v>2381</v>
      </c>
      <c r="L752" t="s">
        <v>2380</v>
      </c>
      <c r="M752" s="25" t="str">
        <f t="shared" si="11"/>
        <v>No</v>
      </c>
    </row>
    <row r="753" spans="5:13" x14ac:dyDescent="0.35">
      <c r="E753" t="s">
        <v>1626</v>
      </c>
      <c r="F753">
        <v>21.754999999999999</v>
      </c>
      <c r="G753">
        <v>7.79</v>
      </c>
      <c r="H753" t="s">
        <v>2382</v>
      </c>
      <c r="I753" t="s">
        <v>2380</v>
      </c>
      <c r="J753" t="s">
        <v>2380</v>
      </c>
      <c r="K753" t="s">
        <v>2381</v>
      </c>
      <c r="L753" t="s">
        <v>2380</v>
      </c>
      <c r="M753" s="25" t="str">
        <f t="shared" si="11"/>
        <v>No</v>
      </c>
    </row>
    <row r="754" spans="5:13" x14ac:dyDescent="0.35">
      <c r="E754" t="s">
        <v>1625</v>
      </c>
      <c r="F754">
        <v>44.55</v>
      </c>
      <c r="G754">
        <v>7.12</v>
      </c>
      <c r="H754" t="s">
        <v>2382</v>
      </c>
      <c r="I754" t="s">
        <v>2380</v>
      </c>
      <c r="J754" t="s">
        <v>2380</v>
      </c>
      <c r="K754">
        <v>1</v>
      </c>
      <c r="L754" t="s">
        <v>2380</v>
      </c>
      <c r="M754" s="25" t="str">
        <f t="shared" si="11"/>
        <v>No</v>
      </c>
    </row>
    <row r="755" spans="5:13" x14ac:dyDescent="0.35">
      <c r="E755" t="s">
        <v>1624</v>
      </c>
      <c r="F755">
        <v>43.32</v>
      </c>
      <c r="G755">
        <v>4.67</v>
      </c>
      <c r="H755" t="s">
        <v>2382</v>
      </c>
      <c r="I755" t="s">
        <v>2380</v>
      </c>
      <c r="J755" t="s">
        <v>2380</v>
      </c>
      <c r="K755" t="s">
        <v>2381</v>
      </c>
      <c r="L755" t="s">
        <v>2380</v>
      </c>
      <c r="M755" s="25" t="str">
        <f t="shared" si="11"/>
        <v>No</v>
      </c>
    </row>
    <row r="756" spans="5:13" x14ac:dyDescent="0.35">
      <c r="E756" t="s">
        <v>1623</v>
      </c>
      <c r="F756">
        <v>31.23</v>
      </c>
      <c r="G756">
        <v>9.1199999999999992</v>
      </c>
      <c r="H756" t="s">
        <v>2382</v>
      </c>
      <c r="I756" t="s">
        <v>2380</v>
      </c>
      <c r="J756" t="s">
        <v>2383</v>
      </c>
      <c r="K756">
        <v>1</v>
      </c>
      <c r="L756" t="s">
        <v>2380</v>
      </c>
      <c r="M756" s="25" t="str">
        <f t="shared" si="11"/>
        <v>No</v>
      </c>
    </row>
    <row r="757" spans="5:13" x14ac:dyDescent="0.35">
      <c r="E757" t="s">
        <v>1622</v>
      </c>
      <c r="F757">
        <v>42.81</v>
      </c>
      <c r="G757">
        <v>4.1500000000000004</v>
      </c>
      <c r="H757" t="s">
        <v>2380</v>
      </c>
      <c r="I757" t="s">
        <v>2380</v>
      </c>
      <c r="J757" t="s">
        <v>2380</v>
      </c>
      <c r="K757">
        <v>1</v>
      </c>
      <c r="L757" t="s">
        <v>2380</v>
      </c>
      <c r="M757" s="25" t="str">
        <f t="shared" si="11"/>
        <v>No</v>
      </c>
    </row>
    <row r="758" spans="5:13" x14ac:dyDescent="0.35">
      <c r="E758" t="s">
        <v>1621</v>
      </c>
      <c r="F758">
        <v>35.909999999999997</v>
      </c>
      <c r="G758">
        <v>6.72</v>
      </c>
      <c r="H758" t="s">
        <v>2382</v>
      </c>
      <c r="I758" t="s">
        <v>2380</v>
      </c>
      <c r="J758" t="s">
        <v>2380</v>
      </c>
      <c r="K758">
        <v>2</v>
      </c>
      <c r="L758" t="s">
        <v>2380</v>
      </c>
      <c r="M758" s="25" t="str">
        <f t="shared" si="11"/>
        <v>No</v>
      </c>
    </row>
    <row r="759" spans="5:13" x14ac:dyDescent="0.35">
      <c r="E759" t="s">
        <v>1620</v>
      </c>
      <c r="F759">
        <v>36.65</v>
      </c>
      <c r="G759">
        <v>5.01</v>
      </c>
      <c r="H759" t="s">
        <v>2382</v>
      </c>
      <c r="I759" t="s">
        <v>2380</v>
      </c>
      <c r="J759" t="s">
        <v>2383</v>
      </c>
      <c r="K759">
        <v>1</v>
      </c>
      <c r="L759" t="s">
        <v>2380</v>
      </c>
      <c r="M759" s="25" t="str">
        <f t="shared" si="11"/>
        <v>No</v>
      </c>
    </row>
    <row r="760" spans="5:13" x14ac:dyDescent="0.35">
      <c r="E760" t="s">
        <v>1619</v>
      </c>
      <c r="F760">
        <v>22.04</v>
      </c>
      <c r="G760">
        <v>10.9</v>
      </c>
      <c r="H760" t="s">
        <v>2382</v>
      </c>
      <c r="I760" t="s">
        <v>2380</v>
      </c>
      <c r="J760" t="s">
        <v>2380</v>
      </c>
      <c r="K760">
        <v>2</v>
      </c>
      <c r="L760" t="s">
        <v>2380</v>
      </c>
      <c r="M760" s="25" t="str">
        <f t="shared" si="11"/>
        <v>No</v>
      </c>
    </row>
    <row r="761" spans="5:13" x14ac:dyDescent="0.35">
      <c r="E761" t="s">
        <v>1618</v>
      </c>
      <c r="F761">
        <v>31.824999999999999</v>
      </c>
      <c r="G761">
        <v>5.52</v>
      </c>
      <c r="H761" t="s">
        <v>2382</v>
      </c>
      <c r="I761" t="s">
        <v>2380</v>
      </c>
      <c r="J761" t="s">
        <v>2380</v>
      </c>
      <c r="K761">
        <v>1</v>
      </c>
      <c r="L761" t="s">
        <v>2380</v>
      </c>
      <c r="M761" s="25" t="str">
        <f t="shared" si="11"/>
        <v>No</v>
      </c>
    </row>
    <row r="762" spans="5:13" x14ac:dyDescent="0.35">
      <c r="E762" t="s">
        <v>1617</v>
      </c>
      <c r="F762">
        <v>53.58</v>
      </c>
      <c r="G762">
        <v>4.55</v>
      </c>
      <c r="H762" t="s">
        <v>2380</v>
      </c>
      <c r="I762" t="s">
        <v>2380</v>
      </c>
      <c r="J762" t="s">
        <v>2380</v>
      </c>
      <c r="K762">
        <v>1</v>
      </c>
      <c r="L762" t="s">
        <v>2380</v>
      </c>
      <c r="M762" s="25" t="str">
        <f t="shared" si="11"/>
        <v>No</v>
      </c>
    </row>
    <row r="763" spans="5:13" x14ac:dyDescent="0.35">
      <c r="E763" t="s">
        <v>1616</v>
      </c>
      <c r="F763">
        <v>34.299999999999997</v>
      </c>
      <c r="G763">
        <v>11.76</v>
      </c>
      <c r="H763" t="s">
        <v>2380</v>
      </c>
      <c r="I763" t="s">
        <v>2380</v>
      </c>
      <c r="J763" t="s">
        <v>2380</v>
      </c>
      <c r="K763" t="s">
        <v>2381</v>
      </c>
      <c r="L763" t="s">
        <v>2380</v>
      </c>
      <c r="M763" s="25" t="str">
        <f t="shared" si="11"/>
        <v>No</v>
      </c>
    </row>
    <row r="764" spans="5:13" x14ac:dyDescent="0.35">
      <c r="E764" t="s">
        <v>1615</v>
      </c>
      <c r="F764">
        <v>32.11</v>
      </c>
      <c r="G764">
        <v>7.06</v>
      </c>
      <c r="H764" t="s">
        <v>2380</v>
      </c>
      <c r="I764" t="s">
        <v>2380</v>
      </c>
      <c r="J764" t="s">
        <v>2380</v>
      </c>
      <c r="K764" t="s">
        <v>2381</v>
      </c>
      <c r="L764" t="s">
        <v>2380</v>
      </c>
      <c r="M764" s="25" t="str">
        <f t="shared" si="11"/>
        <v>No</v>
      </c>
    </row>
    <row r="765" spans="5:13" x14ac:dyDescent="0.35">
      <c r="E765" t="s">
        <v>1614</v>
      </c>
      <c r="F765">
        <v>31.78</v>
      </c>
      <c r="G765">
        <v>11.35</v>
      </c>
      <c r="H765" t="s">
        <v>2382</v>
      </c>
      <c r="I765" t="s">
        <v>2380</v>
      </c>
      <c r="J765" t="s">
        <v>2383</v>
      </c>
      <c r="K765">
        <v>1</v>
      </c>
      <c r="L765" t="s">
        <v>2380</v>
      </c>
      <c r="M765" s="25" t="str">
        <f t="shared" si="11"/>
        <v>No</v>
      </c>
    </row>
    <row r="766" spans="5:13" x14ac:dyDescent="0.35">
      <c r="E766" t="s">
        <v>1613</v>
      </c>
      <c r="F766">
        <v>46.89</v>
      </c>
      <c r="G766">
        <v>5.52</v>
      </c>
      <c r="H766" t="s">
        <v>2380</v>
      </c>
      <c r="I766" t="s">
        <v>2380</v>
      </c>
      <c r="J766" t="s">
        <v>2380</v>
      </c>
      <c r="K766" t="s">
        <v>2381</v>
      </c>
      <c r="L766" t="s">
        <v>2380</v>
      </c>
      <c r="M766" s="25" t="str">
        <f t="shared" si="11"/>
        <v>No</v>
      </c>
    </row>
    <row r="767" spans="5:13" x14ac:dyDescent="0.35">
      <c r="E767" t="s">
        <v>1612</v>
      </c>
      <c r="F767">
        <v>39.35</v>
      </c>
      <c r="G767">
        <v>7.86</v>
      </c>
      <c r="H767" t="s">
        <v>2382</v>
      </c>
      <c r="I767" t="s">
        <v>2380</v>
      </c>
      <c r="J767" t="s">
        <v>2380</v>
      </c>
      <c r="K767">
        <v>1</v>
      </c>
      <c r="L767" t="s">
        <v>2380</v>
      </c>
      <c r="M767" s="25" t="str">
        <f t="shared" si="11"/>
        <v>No</v>
      </c>
    </row>
    <row r="768" spans="5:13" x14ac:dyDescent="0.35">
      <c r="E768" t="s">
        <v>1611</v>
      </c>
      <c r="F768">
        <v>39.200000000000003</v>
      </c>
      <c r="G768">
        <v>11.38</v>
      </c>
      <c r="H768" t="s">
        <v>2380</v>
      </c>
      <c r="I768" t="s">
        <v>2380</v>
      </c>
      <c r="J768" t="s">
        <v>2380</v>
      </c>
      <c r="K768" t="s">
        <v>2381</v>
      </c>
      <c r="L768" t="s">
        <v>2380</v>
      </c>
      <c r="M768" s="25" t="str">
        <f t="shared" si="11"/>
        <v>No</v>
      </c>
    </row>
    <row r="769" spans="5:13" x14ac:dyDescent="0.35">
      <c r="E769" t="s">
        <v>1610</v>
      </c>
      <c r="F769">
        <v>39.159999999999997</v>
      </c>
      <c r="G769">
        <v>10.48</v>
      </c>
      <c r="H769" t="s">
        <v>2380</v>
      </c>
      <c r="I769" t="s">
        <v>2380</v>
      </c>
      <c r="J769" t="s">
        <v>2380</v>
      </c>
      <c r="K769" t="s">
        <v>2381</v>
      </c>
      <c r="L769" t="s">
        <v>2380</v>
      </c>
      <c r="M769" s="25" t="str">
        <f t="shared" si="11"/>
        <v>No</v>
      </c>
    </row>
    <row r="770" spans="5:13" x14ac:dyDescent="0.35">
      <c r="E770" t="s">
        <v>1609</v>
      </c>
      <c r="F770">
        <v>44.1</v>
      </c>
      <c r="G770">
        <v>5.04</v>
      </c>
      <c r="H770" t="s">
        <v>2382</v>
      </c>
      <c r="I770" t="s">
        <v>2380</v>
      </c>
      <c r="J770" t="s">
        <v>2380</v>
      </c>
      <c r="K770" t="s">
        <v>2381</v>
      </c>
      <c r="L770" t="s">
        <v>2380</v>
      </c>
      <c r="M770" s="25" t="str">
        <f t="shared" si="11"/>
        <v>No</v>
      </c>
    </row>
    <row r="771" spans="5:13" x14ac:dyDescent="0.35">
      <c r="E771" t="s">
        <v>1608</v>
      </c>
      <c r="F771">
        <v>33.200000000000003</v>
      </c>
      <c r="G771">
        <v>9.06</v>
      </c>
      <c r="H771" t="s">
        <v>2380</v>
      </c>
      <c r="I771" t="s">
        <v>2380</v>
      </c>
      <c r="J771" t="s">
        <v>2380</v>
      </c>
      <c r="K771" t="s">
        <v>2381</v>
      </c>
      <c r="L771" t="s">
        <v>2380</v>
      </c>
      <c r="M771" s="25" t="str">
        <f t="shared" si="11"/>
        <v>No</v>
      </c>
    </row>
    <row r="772" spans="5:13" x14ac:dyDescent="0.35">
      <c r="E772" t="s">
        <v>1607</v>
      </c>
      <c r="F772">
        <v>29.92</v>
      </c>
      <c r="G772">
        <v>11.07</v>
      </c>
      <c r="H772" t="s">
        <v>2380</v>
      </c>
      <c r="I772" t="s">
        <v>2380</v>
      </c>
      <c r="J772" t="s">
        <v>2380</v>
      </c>
      <c r="K772" t="s">
        <v>2381</v>
      </c>
      <c r="L772" t="s">
        <v>2380</v>
      </c>
      <c r="M772" s="25" t="str">
        <f t="shared" si="11"/>
        <v>No</v>
      </c>
    </row>
    <row r="773" spans="5:13" x14ac:dyDescent="0.35">
      <c r="E773" t="s">
        <v>1606</v>
      </c>
      <c r="F773">
        <v>25</v>
      </c>
      <c r="G773">
        <v>10.45</v>
      </c>
      <c r="H773" t="s">
        <v>2380</v>
      </c>
      <c r="I773" t="s">
        <v>2380</v>
      </c>
      <c r="J773" t="s">
        <v>2380</v>
      </c>
      <c r="K773" t="s">
        <v>2381</v>
      </c>
      <c r="L773" t="s">
        <v>2380</v>
      </c>
      <c r="M773" s="25" t="str">
        <f t="shared" si="11"/>
        <v>No</v>
      </c>
    </row>
    <row r="774" spans="5:13" x14ac:dyDescent="0.35">
      <c r="E774" t="s">
        <v>1605</v>
      </c>
      <c r="F774">
        <v>38.869999999999997</v>
      </c>
      <c r="G774">
        <v>8.6300000000000008</v>
      </c>
      <c r="H774" t="s">
        <v>2382</v>
      </c>
      <c r="I774" t="s">
        <v>2380</v>
      </c>
      <c r="J774" t="s">
        <v>2380</v>
      </c>
      <c r="K774">
        <v>1</v>
      </c>
      <c r="L774" t="s">
        <v>2380</v>
      </c>
      <c r="M774" s="25" t="str">
        <f t="shared" si="11"/>
        <v>No</v>
      </c>
    </row>
    <row r="775" spans="5:13" x14ac:dyDescent="0.35">
      <c r="E775" t="s">
        <v>1604</v>
      </c>
      <c r="F775">
        <v>32.299999999999997</v>
      </c>
      <c r="G775">
        <v>5.28</v>
      </c>
      <c r="H775" t="s">
        <v>2382</v>
      </c>
      <c r="I775" t="s">
        <v>2380</v>
      </c>
      <c r="J775" t="s">
        <v>2380</v>
      </c>
      <c r="K775">
        <v>2</v>
      </c>
      <c r="L775" t="s">
        <v>2380</v>
      </c>
      <c r="M775" s="25" t="str">
        <f t="shared" si="11"/>
        <v>No</v>
      </c>
    </row>
    <row r="776" spans="5:13" x14ac:dyDescent="0.35">
      <c r="E776" t="s">
        <v>1603</v>
      </c>
      <c r="F776">
        <v>31.16</v>
      </c>
      <c r="G776">
        <v>7.49</v>
      </c>
      <c r="H776" t="s">
        <v>2382</v>
      </c>
      <c r="I776" t="s">
        <v>2380</v>
      </c>
      <c r="J776" t="s">
        <v>2380</v>
      </c>
      <c r="K776">
        <v>2</v>
      </c>
      <c r="L776" t="s">
        <v>2380</v>
      </c>
      <c r="M776" s="25" t="str">
        <f t="shared" si="11"/>
        <v>No</v>
      </c>
    </row>
    <row r="777" spans="5:13" x14ac:dyDescent="0.35">
      <c r="E777" t="s">
        <v>1602</v>
      </c>
      <c r="F777">
        <v>54.59</v>
      </c>
      <c r="G777">
        <v>4.2699999999999996</v>
      </c>
      <c r="H777" t="s">
        <v>2380</v>
      </c>
      <c r="I777" t="s">
        <v>2380</v>
      </c>
      <c r="J777" t="s">
        <v>2380</v>
      </c>
      <c r="K777" t="s">
        <v>2381</v>
      </c>
      <c r="L777" t="s">
        <v>2380</v>
      </c>
      <c r="M777" s="25" t="str">
        <f t="shared" si="11"/>
        <v>No</v>
      </c>
    </row>
    <row r="778" spans="5:13" x14ac:dyDescent="0.35">
      <c r="E778" t="s">
        <v>1601</v>
      </c>
      <c r="F778">
        <v>21.09</v>
      </c>
      <c r="G778">
        <v>9.2200000000000006</v>
      </c>
      <c r="H778" t="s">
        <v>2382</v>
      </c>
      <c r="I778" t="s">
        <v>2380</v>
      </c>
      <c r="J778" t="s">
        <v>2380</v>
      </c>
      <c r="K778">
        <v>2</v>
      </c>
      <c r="L778" t="s">
        <v>2380</v>
      </c>
      <c r="M778" s="25" t="str">
        <f t="shared" ref="M778:M841" si="12">IF(L778="?",$B$12,L778)</f>
        <v>No</v>
      </c>
    </row>
    <row r="779" spans="5:13" x14ac:dyDescent="0.35">
      <c r="E779" t="s">
        <v>1600</v>
      </c>
      <c r="F779">
        <v>52.41</v>
      </c>
      <c r="G779">
        <v>5.99</v>
      </c>
      <c r="H779" t="s">
        <v>2380</v>
      </c>
      <c r="I779" t="s">
        <v>2380</v>
      </c>
      <c r="J779" t="s">
        <v>2380</v>
      </c>
      <c r="K779">
        <v>1</v>
      </c>
      <c r="L779" t="s">
        <v>2380</v>
      </c>
      <c r="M779" s="25" t="str">
        <f t="shared" si="12"/>
        <v>No</v>
      </c>
    </row>
    <row r="780" spans="5:13" x14ac:dyDescent="0.35">
      <c r="E780" t="s">
        <v>1599</v>
      </c>
      <c r="F780">
        <v>41.47</v>
      </c>
      <c r="G780">
        <v>5.86</v>
      </c>
      <c r="H780" t="s">
        <v>2382</v>
      </c>
      <c r="I780" t="s">
        <v>2380</v>
      </c>
      <c r="J780" t="s">
        <v>2380</v>
      </c>
      <c r="K780">
        <v>2</v>
      </c>
      <c r="L780" t="s">
        <v>2380</v>
      </c>
      <c r="M780" s="25" t="str">
        <f t="shared" si="12"/>
        <v>No</v>
      </c>
    </row>
    <row r="781" spans="5:13" x14ac:dyDescent="0.35">
      <c r="E781" t="s">
        <v>1598</v>
      </c>
      <c r="F781">
        <v>33.1</v>
      </c>
      <c r="G781">
        <v>5.19</v>
      </c>
      <c r="H781" t="s">
        <v>2382</v>
      </c>
      <c r="I781" t="s">
        <v>2380</v>
      </c>
      <c r="J781" t="s">
        <v>2380</v>
      </c>
      <c r="K781">
        <v>2</v>
      </c>
      <c r="L781" t="s">
        <v>2380</v>
      </c>
      <c r="M781" s="25" t="str">
        <f t="shared" si="12"/>
        <v>No</v>
      </c>
    </row>
    <row r="782" spans="5:13" x14ac:dyDescent="0.35">
      <c r="E782" t="s">
        <v>1597</v>
      </c>
      <c r="F782">
        <v>30.8</v>
      </c>
      <c r="G782">
        <v>4.37</v>
      </c>
      <c r="H782" t="s">
        <v>2382</v>
      </c>
      <c r="I782" t="s">
        <v>2380</v>
      </c>
      <c r="J782" t="s">
        <v>2380</v>
      </c>
      <c r="K782">
        <v>2</v>
      </c>
      <c r="L782" t="s">
        <v>2380</v>
      </c>
      <c r="M782" s="25" t="str">
        <f t="shared" si="12"/>
        <v>No</v>
      </c>
    </row>
    <row r="783" spans="5:13" x14ac:dyDescent="0.35">
      <c r="E783" t="s">
        <v>1596</v>
      </c>
      <c r="F783">
        <v>42.06</v>
      </c>
      <c r="G783">
        <v>5.32</v>
      </c>
      <c r="H783" t="s">
        <v>2380</v>
      </c>
      <c r="I783" t="s">
        <v>2380</v>
      </c>
      <c r="J783" t="s">
        <v>2380</v>
      </c>
      <c r="K783">
        <v>1</v>
      </c>
      <c r="L783" t="s">
        <v>2380</v>
      </c>
      <c r="M783" s="25" t="str">
        <f t="shared" si="12"/>
        <v>No</v>
      </c>
    </row>
    <row r="784" spans="5:13" x14ac:dyDescent="0.35">
      <c r="E784" t="s">
        <v>1595</v>
      </c>
      <c r="F784">
        <v>39.270000000000003</v>
      </c>
      <c r="G784">
        <v>5.64</v>
      </c>
      <c r="H784" t="s">
        <v>2380</v>
      </c>
      <c r="I784" t="s">
        <v>2380</v>
      </c>
      <c r="J784" t="s">
        <v>2383</v>
      </c>
      <c r="K784">
        <v>1</v>
      </c>
      <c r="L784" t="s">
        <v>2380</v>
      </c>
      <c r="M784" s="25" t="str">
        <f t="shared" si="12"/>
        <v>No</v>
      </c>
    </row>
    <row r="785" spans="5:13" x14ac:dyDescent="0.35">
      <c r="E785" t="s">
        <v>1594</v>
      </c>
      <c r="F785">
        <v>30.71</v>
      </c>
      <c r="G785">
        <v>5.59</v>
      </c>
      <c r="H785" t="s">
        <v>2382</v>
      </c>
      <c r="I785" t="s">
        <v>2380</v>
      </c>
      <c r="J785" t="s">
        <v>2380</v>
      </c>
      <c r="K785">
        <v>1</v>
      </c>
      <c r="L785" t="s">
        <v>2380</v>
      </c>
      <c r="M785" s="25" t="str">
        <f t="shared" si="12"/>
        <v>No</v>
      </c>
    </row>
    <row r="786" spans="5:13" x14ac:dyDescent="0.35">
      <c r="E786" t="s">
        <v>1593</v>
      </c>
      <c r="F786">
        <v>47.19</v>
      </c>
      <c r="G786">
        <v>5.29</v>
      </c>
      <c r="H786" t="s">
        <v>2380</v>
      </c>
      <c r="I786" t="s">
        <v>2380</v>
      </c>
      <c r="J786" t="s">
        <v>2380</v>
      </c>
      <c r="K786" t="s">
        <v>2381</v>
      </c>
      <c r="L786" t="s">
        <v>2380</v>
      </c>
      <c r="M786" s="25" t="str">
        <f t="shared" si="12"/>
        <v>No</v>
      </c>
    </row>
    <row r="787" spans="5:13" x14ac:dyDescent="0.35">
      <c r="E787" t="s">
        <v>1592</v>
      </c>
      <c r="F787">
        <v>30.02</v>
      </c>
      <c r="G787">
        <v>6.65</v>
      </c>
      <c r="H787" t="s">
        <v>2380</v>
      </c>
      <c r="I787" t="s">
        <v>2380</v>
      </c>
      <c r="J787" t="s">
        <v>2380</v>
      </c>
      <c r="K787" t="s">
        <v>2381</v>
      </c>
      <c r="L787" t="s">
        <v>2380</v>
      </c>
      <c r="M787" s="25" t="str">
        <f t="shared" si="12"/>
        <v>No</v>
      </c>
    </row>
    <row r="788" spans="5:13" x14ac:dyDescent="0.35">
      <c r="E788" t="s">
        <v>1591</v>
      </c>
      <c r="F788">
        <v>37.909999999999997</v>
      </c>
      <c r="G788">
        <v>5.68</v>
      </c>
      <c r="H788" t="s">
        <v>2382</v>
      </c>
      <c r="I788" t="s">
        <v>2380</v>
      </c>
      <c r="J788" t="s">
        <v>2380</v>
      </c>
      <c r="K788" t="s">
        <v>2381</v>
      </c>
      <c r="L788" t="s">
        <v>2380</v>
      </c>
      <c r="M788" s="25" t="str">
        <f t="shared" si="12"/>
        <v>No</v>
      </c>
    </row>
    <row r="789" spans="5:13" x14ac:dyDescent="0.35">
      <c r="E789" t="s">
        <v>1590</v>
      </c>
      <c r="F789">
        <v>54.61</v>
      </c>
      <c r="G789">
        <v>4.49</v>
      </c>
      <c r="H789" t="s">
        <v>2380</v>
      </c>
      <c r="I789" t="s">
        <v>2380</v>
      </c>
      <c r="J789" t="s">
        <v>2380</v>
      </c>
      <c r="K789" t="s">
        <v>2381</v>
      </c>
      <c r="L789" t="s">
        <v>2380</v>
      </c>
      <c r="M789" s="25" t="str">
        <f t="shared" si="12"/>
        <v>No</v>
      </c>
    </row>
    <row r="790" spans="5:13" x14ac:dyDescent="0.35">
      <c r="E790" t="s">
        <v>1589</v>
      </c>
      <c r="F790">
        <v>36.005000000000003</v>
      </c>
      <c r="G790">
        <v>6.9</v>
      </c>
      <c r="H790" t="s">
        <v>2380</v>
      </c>
      <c r="I790" t="s">
        <v>2380</v>
      </c>
      <c r="J790" t="s">
        <v>2380</v>
      </c>
      <c r="K790" t="s">
        <v>2381</v>
      </c>
      <c r="L790" t="s">
        <v>2380</v>
      </c>
      <c r="M790" s="25" t="str">
        <f t="shared" si="12"/>
        <v>No</v>
      </c>
    </row>
    <row r="791" spans="5:13" x14ac:dyDescent="0.35">
      <c r="E791" t="s">
        <v>1588</v>
      </c>
      <c r="F791">
        <v>28.7</v>
      </c>
      <c r="G791">
        <v>11.52</v>
      </c>
      <c r="H791" t="s">
        <v>2380</v>
      </c>
      <c r="I791" t="s">
        <v>2380</v>
      </c>
      <c r="J791" t="s">
        <v>2380</v>
      </c>
      <c r="K791" t="s">
        <v>2381</v>
      </c>
      <c r="L791" t="s">
        <v>2380</v>
      </c>
      <c r="M791" s="25" t="str">
        <f t="shared" si="12"/>
        <v>No</v>
      </c>
    </row>
    <row r="792" spans="5:13" x14ac:dyDescent="0.35">
      <c r="E792" t="s">
        <v>1587</v>
      </c>
      <c r="F792">
        <v>34.295000000000002</v>
      </c>
      <c r="G792">
        <v>11.24</v>
      </c>
      <c r="H792" t="s">
        <v>2380</v>
      </c>
      <c r="I792" t="s">
        <v>2380</v>
      </c>
      <c r="J792" t="s">
        <v>2380</v>
      </c>
      <c r="K792" t="s">
        <v>2381</v>
      </c>
      <c r="L792" t="s">
        <v>2380</v>
      </c>
      <c r="M792" s="25" t="str">
        <f t="shared" si="12"/>
        <v>No</v>
      </c>
    </row>
    <row r="793" spans="5:13" x14ac:dyDescent="0.35">
      <c r="E793" t="s">
        <v>1586</v>
      </c>
      <c r="F793">
        <v>27.55</v>
      </c>
      <c r="G793">
        <v>10.98</v>
      </c>
      <c r="H793" t="s">
        <v>2380</v>
      </c>
      <c r="I793" t="s">
        <v>2380</v>
      </c>
      <c r="J793" t="s">
        <v>2380</v>
      </c>
      <c r="K793" t="s">
        <v>2381</v>
      </c>
      <c r="L793" t="s">
        <v>2380</v>
      </c>
      <c r="M793" s="25" t="str">
        <f t="shared" si="12"/>
        <v>No</v>
      </c>
    </row>
    <row r="794" spans="5:13" x14ac:dyDescent="0.35">
      <c r="E794" t="s">
        <v>1585</v>
      </c>
      <c r="F794">
        <v>40.700000000000003</v>
      </c>
      <c r="G794">
        <v>5.42</v>
      </c>
      <c r="H794" t="s">
        <v>2380</v>
      </c>
      <c r="I794" t="s">
        <v>2380</v>
      </c>
      <c r="J794" t="s">
        <v>2380</v>
      </c>
      <c r="K794" t="s">
        <v>2381</v>
      </c>
      <c r="L794" t="s">
        <v>2380</v>
      </c>
      <c r="M794" s="25" t="str">
        <f t="shared" si="12"/>
        <v>No</v>
      </c>
    </row>
    <row r="795" spans="5:13" x14ac:dyDescent="0.35">
      <c r="E795" t="s">
        <v>1584</v>
      </c>
      <c r="F795">
        <v>18.335000000000001</v>
      </c>
      <c r="G795">
        <v>10.97</v>
      </c>
      <c r="H795" t="s">
        <v>2380</v>
      </c>
      <c r="I795" t="s">
        <v>2380</v>
      </c>
      <c r="J795" t="s">
        <v>2380</v>
      </c>
      <c r="K795" t="s">
        <v>2381</v>
      </c>
      <c r="L795" t="s">
        <v>2380</v>
      </c>
      <c r="M795" s="25" t="str">
        <f t="shared" si="12"/>
        <v>No</v>
      </c>
    </row>
    <row r="796" spans="5:13" x14ac:dyDescent="0.35">
      <c r="E796" t="s">
        <v>1583</v>
      </c>
      <c r="F796">
        <v>33.914999999999999</v>
      </c>
      <c r="G796">
        <v>9.56</v>
      </c>
      <c r="H796" t="s">
        <v>2382</v>
      </c>
      <c r="I796" t="s">
        <v>2380</v>
      </c>
      <c r="J796" t="s">
        <v>2380</v>
      </c>
      <c r="K796">
        <v>2</v>
      </c>
      <c r="L796" t="s">
        <v>2380</v>
      </c>
      <c r="M796" s="25" t="str">
        <f t="shared" si="12"/>
        <v>No</v>
      </c>
    </row>
    <row r="797" spans="5:13" x14ac:dyDescent="0.35">
      <c r="E797" t="s">
        <v>1582</v>
      </c>
      <c r="F797">
        <v>33.534999999999997</v>
      </c>
      <c r="G797">
        <v>9.4</v>
      </c>
      <c r="H797" t="s">
        <v>2382</v>
      </c>
      <c r="I797" t="s">
        <v>2380</v>
      </c>
      <c r="J797" t="s">
        <v>2380</v>
      </c>
      <c r="K797">
        <v>2</v>
      </c>
      <c r="L797" t="s">
        <v>2380</v>
      </c>
      <c r="M797" s="25" t="str">
        <f t="shared" si="12"/>
        <v>No</v>
      </c>
    </row>
    <row r="798" spans="5:13" x14ac:dyDescent="0.35">
      <c r="E798" t="s">
        <v>1581</v>
      </c>
      <c r="F798">
        <v>23.655000000000001</v>
      </c>
      <c r="G798">
        <v>8.48</v>
      </c>
      <c r="H798" t="s">
        <v>2382</v>
      </c>
      <c r="I798" t="s">
        <v>2380</v>
      </c>
      <c r="J798" t="s">
        <v>2380</v>
      </c>
      <c r="K798">
        <v>2</v>
      </c>
      <c r="L798" t="s">
        <v>2380</v>
      </c>
      <c r="M798" s="25" t="str">
        <f t="shared" si="12"/>
        <v>No</v>
      </c>
    </row>
    <row r="799" spans="5:13" x14ac:dyDescent="0.35">
      <c r="E799" t="s">
        <v>1580</v>
      </c>
      <c r="F799">
        <v>28</v>
      </c>
      <c r="G799">
        <v>5.57</v>
      </c>
      <c r="H799" t="s">
        <v>2380</v>
      </c>
      <c r="I799" t="s">
        <v>2380</v>
      </c>
      <c r="J799" t="s">
        <v>2380</v>
      </c>
      <c r="K799" t="s">
        <v>2381</v>
      </c>
      <c r="L799" t="s">
        <v>2380</v>
      </c>
      <c r="M799" s="25" t="str">
        <f t="shared" si="12"/>
        <v>No</v>
      </c>
    </row>
    <row r="800" spans="5:13" x14ac:dyDescent="0.35">
      <c r="E800" t="s">
        <v>1579</v>
      </c>
      <c r="F800">
        <v>30.23</v>
      </c>
      <c r="G800">
        <v>6.94</v>
      </c>
      <c r="H800" t="s">
        <v>2382</v>
      </c>
      <c r="I800" t="s">
        <v>2380</v>
      </c>
      <c r="J800" t="s">
        <v>2383</v>
      </c>
      <c r="K800">
        <v>1</v>
      </c>
      <c r="L800" t="s">
        <v>2380</v>
      </c>
      <c r="M800" s="25" t="str">
        <f t="shared" si="12"/>
        <v>No</v>
      </c>
    </row>
    <row r="801" spans="5:13" x14ac:dyDescent="0.35">
      <c r="E801" t="s">
        <v>1578</v>
      </c>
      <c r="F801">
        <v>51.14</v>
      </c>
      <c r="G801">
        <v>4.05</v>
      </c>
      <c r="H801" t="s">
        <v>2380</v>
      </c>
      <c r="I801" t="s">
        <v>2380</v>
      </c>
      <c r="J801" t="s">
        <v>2380</v>
      </c>
      <c r="K801">
        <v>1</v>
      </c>
      <c r="L801" t="s">
        <v>2380</v>
      </c>
      <c r="M801" s="25" t="str">
        <f t="shared" si="12"/>
        <v>No</v>
      </c>
    </row>
    <row r="802" spans="5:13" x14ac:dyDescent="0.35">
      <c r="E802" t="s">
        <v>1577</v>
      </c>
      <c r="F802">
        <v>24.32</v>
      </c>
      <c r="G802">
        <v>10.220000000000001</v>
      </c>
      <c r="H802" t="s">
        <v>2380</v>
      </c>
      <c r="I802" t="s">
        <v>2380</v>
      </c>
      <c r="J802" t="s">
        <v>2380</v>
      </c>
      <c r="K802" t="s">
        <v>2381</v>
      </c>
      <c r="L802" t="s">
        <v>2380</v>
      </c>
      <c r="M802" s="25" t="str">
        <f t="shared" si="12"/>
        <v>No</v>
      </c>
    </row>
    <row r="803" spans="5:13" x14ac:dyDescent="0.35">
      <c r="E803" t="s">
        <v>1576</v>
      </c>
      <c r="F803">
        <v>38.06</v>
      </c>
      <c r="G803">
        <v>9.24</v>
      </c>
      <c r="H803" t="s">
        <v>2380</v>
      </c>
      <c r="I803" t="s">
        <v>2380</v>
      </c>
      <c r="J803" t="s">
        <v>2380</v>
      </c>
      <c r="K803" t="s">
        <v>2381</v>
      </c>
      <c r="L803" t="s">
        <v>2380</v>
      </c>
      <c r="M803" s="25" t="str">
        <f t="shared" si="12"/>
        <v>No</v>
      </c>
    </row>
    <row r="804" spans="5:13" x14ac:dyDescent="0.35">
      <c r="E804" t="s">
        <v>1575</v>
      </c>
      <c r="F804">
        <v>37.700000000000003</v>
      </c>
      <c r="G804">
        <v>8.6</v>
      </c>
      <c r="H804" t="s">
        <v>2380</v>
      </c>
      <c r="I804" t="s">
        <v>2380</v>
      </c>
      <c r="J804" t="s">
        <v>2380</v>
      </c>
      <c r="K804" t="s">
        <v>2381</v>
      </c>
      <c r="L804" t="s">
        <v>2380</v>
      </c>
      <c r="M804" s="25" t="str">
        <f t="shared" si="12"/>
        <v>No</v>
      </c>
    </row>
    <row r="805" spans="5:13" x14ac:dyDescent="0.35">
      <c r="E805" t="s">
        <v>1574</v>
      </c>
      <c r="F805">
        <v>44</v>
      </c>
      <c r="G805">
        <v>9.32</v>
      </c>
      <c r="H805" t="s">
        <v>2382</v>
      </c>
      <c r="I805" t="s">
        <v>2380</v>
      </c>
      <c r="J805" t="s">
        <v>2380</v>
      </c>
      <c r="K805">
        <v>2</v>
      </c>
      <c r="L805" t="s">
        <v>2380</v>
      </c>
      <c r="M805" s="25" t="str">
        <f t="shared" si="12"/>
        <v>No</v>
      </c>
    </row>
    <row r="806" spans="5:13" x14ac:dyDescent="0.35">
      <c r="E806" t="s">
        <v>1573</v>
      </c>
      <c r="F806">
        <v>41.45</v>
      </c>
      <c r="G806">
        <v>6.12</v>
      </c>
      <c r="H806" t="s">
        <v>2382</v>
      </c>
      <c r="I806" t="s">
        <v>2380</v>
      </c>
      <c r="J806" t="s">
        <v>2380</v>
      </c>
      <c r="K806" t="s">
        <v>2381</v>
      </c>
      <c r="L806" t="s">
        <v>2380</v>
      </c>
      <c r="M806" s="25" t="str">
        <f t="shared" si="12"/>
        <v>No</v>
      </c>
    </row>
    <row r="807" spans="5:13" x14ac:dyDescent="0.35">
      <c r="E807" t="s">
        <v>1572</v>
      </c>
      <c r="F807">
        <v>25.364999999999998</v>
      </c>
      <c r="G807">
        <v>9.19</v>
      </c>
      <c r="H807" t="s">
        <v>2382</v>
      </c>
      <c r="I807" t="s">
        <v>2380</v>
      </c>
      <c r="J807" t="s">
        <v>2380</v>
      </c>
      <c r="K807" t="s">
        <v>2381</v>
      </c>
      <c r="L807" t="s">
        <v>2380</v>
      </c>
      <c r="M807" s="25" t="str">
        <f t="shared" si="12"/>
        <v>No</v>
      </c>
    </row>
    <row r="808" spans="5:13" x14ac:dyDescent="0.35">
      <c r="E808" t="s">
        <v>1571</v>
      </c>
      <c r="F808">
        <v>34.56</v>
      </c>
      <c r="G808">
        <v>5.84</v>
      </c>
      <c r="H808" t="s">
        <v>2382</v>
      </c>
      <c r="I808" t="s">
        <v>2380</v>
      </c>
      <c r="J808" t="s">
        <v>2383</v>
      </c>
      <c r="K808">
        <v>1</v>
      </c>
      <c r="L808" t="s">
        <v>2380</v>
      </c>
      <c r="M808" s="25" t="str">
        <f t="shared" si="12"/>
        <v>No</v>
      </c>
    </row>
    <row r="809" spans="5:13" x14ac:dyDescent="0.35">
      <c r="E809" t="s">
        <v>1570</v>
      </c>
      <c r="F809">
        <v>28.2</v>
      </c>
      <c r="G809">
        <v>7.19</v>
      </c>
      <c r="H809" t="s">
        <v>2382</v>
      </c>
      <c r="I809" t="s">
        <v>2380</v>
      </c>
      <c r="J809" t="s">
        <v>2380</v>
      </c>
      <c r="K809">
        <v>2</v>
      </c>
      <c r="L809" t="s">
        <v>2380</v>
      </c>
      <c r="M809" s="25" t="str">
        <f t="shared" si="12"/>
        <v>No</v>
      </c>
    </row>
    <row r="810" spans="5:13" x14ac:dyDescent="0.35">
      <c r="E810" t="s">
        <v>1569</v>
      </c>
      <c r="F810">
        <v>30.43</v>
      </c>
      <c r="G810">
        <v>9.39</v>
      </c>
      <c r="H810" t="s">
        <v>2380</v>
      </c>
      <c r="I810" t="s">
        <v>2380</v>
      </c>
      <c r="J810" t="s">
        <v>2380</v>
      </c>
      <c r="K810" t="s">
        <v>2381</v>
      </c>
      <c r="L810" t="s">
        <v>2380</v>
      </c>
      <c r="M810" s="25" t="str">
        <f t="shared" si="12"/>
        <v>No</v>
      </c>
    </row>
    <row r="811" spans="5:13" x14ac:dyDescent="0.35">
      <c r="E811" t="s">
        <v>1568</v>
      </c>
      <c r="F811">
        <v>32.395000000000003</v>
      </c>
      <c r="G811">
        <v>4.2699999999999996</v>
      </c>
      <c r="H811" t="s">
        <v>2382</v>
      </c>
      <c r="I811" t="s">
        <v>2380</v>
      </c>
      <c r="J811" t="s">
        <v>2380</v>
      </c>
      <c r="K811">
        <v>1</v>
      </c>
      <c r="L811" t="s">
        <v>2380</v>
      </c>
      <c r="M811" s="25" t="str">
        <f t="shared" si="12"/>
        <v>No</v>
      </c>
    </row>
    <row r="812" spans="5:13" x14ac:dyDescent="0.35">
      <c r="E812" t="s">
        <v>1567</v>
      </c>
      <c r="F812">
        <v>24.035</v>
      </c>
      <c r="G812">
        <v>11.71</v>
      </c>
      <c r="H812" t="s">
        <v>2380</v>
      </c>
      <c r="I812" t="s">
        <v>2380</v>
      </c>
      <c r="J812" t="s">
        <v>2380</v>
      </c>
      <c r="K812" t="s">
        <v>2381</v>
      </c>
      <c r="L812" t="s">
        <v>2380</v>
      </c>
      <c r="M812" s="25" t="str">
        <f t="shared" si="12"/>
        <v>No</v>
      </c>
    </row>
    <row r="813" spans="5:13" x14ac:dyDescent="0.35">
      <c r="E813" t="s">
        <v>1566</v>
      </c>
      <c r="F813">
        <v>37.119999999999997</v>
      </c>
      <c r="G813">
        <v>5.29</v>
      </c>
      <c r="H813" t="s">
        <v>2380</v>
      </c>
      <c r="I813" t="s">
        <v>2380</v>
      </c>
      <c r="J813" t="s">
        <v>2380</v>
      </c>
      <c r="K813">
        <v>2</v>
      </c>
      <c r="L813" t="s">
        <v>2380</v>
      </c>
      <c r="M813" s="25" t="str">
        <f t="shared" si="12"/>
        <v>No</v>
      </c>
    </row>
    <row r="814" spans="5:13" x14ac:dyDescent="0.35">
      <c r="E814" t="s">
        <v>1565</v>
      </c>
      <c r="F814">
        <v>34.840000000000003</v>
      </c>
      <c r="G814">
        <v>6</v>
      </c>
      <c r="H814" t="s">
        <v>2382</v>
      </c>
      <c r="I814" t="s">
        <v>2380</v>
      </c>
      <c r="J814" t="s">
        <v>2383</v>
      </c>
      <c r="K814">
        <v>1</v>
      </c>
      <c r="L814" t="s">
        <v>2380</v>
      </c>
      <c r="M814" s="25" t="str">
        <f t="shared" si="12"/>
        <v>No</v>
      </c>
    </row>
    <row r="815" spans="5:13" x14ac:dyDescent="0.35">
      <c r="E815" t="s">
        <v>1564</v>
      </c>
      <c r="F815">
        <v>29.53</v>
      </c>
      <c r="G815">
        <v>10.64</v>
      </c>
      <c r="H815" t="s">
        <v>2380</v>
      </c>
      <c r="I815" t="s">
        <v>2380</v>
      </c>
      <c r="J815" t="s">
        <v>2380</v>
      </c>
      <c r="K815" t="s">
        <v>2381</v>
      </c>
      <c r="L815" t="s">
        <v>2380</v>
      </c>
      <c r="M815" s="25" t="str">
        <f t="shared" si="12"/>
        <v>No</v>
      </c>
    </row>
    <row r="816" spans="5:13" x14ac:dyDescent="0.35">
      <c r="E816" t="s">
        <v>1563</v>
      </c>
      <c r="F816">
        <v>42.51</v>
      </c>
      <c r="G816">
        <v>8.2100000000000009</v>
      </c>
      <c r="H816" t="s">
        <v>2382</v>
      </c>
      <c r="I816" t="s">
        <v>2380</v>
      </c>
      <c r="J816" t="s">
        <v>2380</v>
      </c>
      <c r="K816" t="s">
        <v>2381</v>
      </c>
      <c r="L816" t="s">
        <v>2380</v>
      </c>
      <c r="M816" s="25" t="str">
        <f t="shared" si="12"/>
        <v>No</v>
      </c>
    </row>
    <row r="817" spans="5:13" x14ac:dyDescent="0.35">
      <c r="E817" t="s">
        <v>1562</v>
      </c>
      <c r="F817">
        <v>38.14</v>
      </c>
      <c r="G817">
        <v>5.58</v>
      </c>
      <c r="H817" t="s">
        <v>2380</v>
      </c>
      <c r="I817" t="s">
        <v>2380</v>
      </c>
      <c r="J817" t="s">
        <v>2383</v>
      </c>
      <c r="K817">
        <v>1</v>
      </c>
      <c r="L817" t="s">
        <v>2380</v>
      </c>
      <c r="M817" s="25" t="str">
        <f t="shared" si="12"/>
        <v>No</v>
      </c>
    </row>
    <row r="818" spans="5:13" x14ac:dyDescent="0.35">
      <c r="E818" t="s">
        <v>1561</v>
      </c>
      <c r="F818">
        <v>39.93</v>
      </c>
      <c r="G818">
        <v>8.75</v>
      </c>
      <c r="H818" t="s">
        <v>2380</v>
      </c>
      <c r="I818" t="s">
        <v>2380</v>
      </c>
      <c r="J818" t="s">
        <v>2380</v>
      </c>
      <c r="K818" t="s">
        <v>2381</v>
      </c>
      <c r="L818" t="s">
        <v>2380</v>
      </c>
      <c r="M818" s="25" t="str">
        <f t="shared" si="12"/>
        <v>No</v>
      </c>
    </row>
    <row r="819" spans="5:13" x14ac:dyDescent="0.35">
      <c r="E819" t="s">
        <v>1560</v>
      </c>
      <c r="F819">
        <v>38.83</v>
      </c>
      <c r="G819">
        <v>11.86</v>
      </c>
      <c r="H819" t="s">
        <v>2380</v>
      </c>
      <c r="I819" t="s">
        <v>2380</v>
      </c>
      <c r="J819" t="s">
        <v>2380</v>
      </c>
      <c r="K819" t="s">
        <v>2381</v>
      </c>
      <c r="L819" t="s">
        <v>2380</v>
      </c>
      <c r="M819" s="25" t="str">
        <f t="shared" si="12"/>
        <v>No</v>
      </c>
    </row>
    <row r="820" spans="5:13" x14ac:dyDescent="0.35">
      <c r="E820" t="s">
        <v>1559</v>
      </c>
      <c r="F820">
        <v>37.4</v>
      </c>
      <c r="G820">
        <v>11.46</v>
      </c>
      <c r="H820" t="s">
        <v>2380</v>
      </c>
      <c r="I820" t="s">
        <v>2380</v>
      </c>
      <c r="J820" t="s">
        <v>2380</v>
      </c>
      <c r="K820" t="s">
        <v>2381</v>
      </c>
      <c r="L820" t="s">
        <v>2380</v>
      </c>
      <c r="M820" s="25" t="str">
        <f t="shared" si="12"/>
        <v>No</v>
      </c>
    </row>
    <row r="821" spans="5:13" x14ac:dyDescent="0.35">
      <c r="E821" t="s">
        <v>1558</v>
      </c>
      <c r="F821">
        <v>21.4</v>
      </c>
      <c r="G821">
        <v>9.0299999999999994</v>
      </c>
      <c r="H821" t="s">
        <v>2380</v>
      </c>
      <c r="I821" t="s">
        <v>2380</v>
      </c>
      <c r="J821" t="s">
        <v>2380</v>
      </c>
      <c r="K821" t="s">
        <v>2381</v>
      </c>
      <c r="L821" t="s">
        <v>2380</v>
      </c>
      <c r="M821" s="25" t="str">
        <f t="shared" si="12"/>
        <v>No</v>
      </c>
    </row>
    <row r="822" spans="5:13" x14ac:dyDescent="0.35">
      <c r="E822" t="s">
        <v>1557</v>
      </c>
      <c r="F822">
        <v>38.380000000000003</v>
      </c>
      <c r="G822">
        <v>8.26</v>
      </c>
      <c r="H822" t="s">
        <v>2382</v>
      </c>
      <c r="I822" t="s">
        <v>2380</v>
      </c>
      <c r="J822" t="s">
        <v>2380</v>
      </c>
      <c r="K822">
        <v>2</v>
      </c>
      <c r="L822" t="s">
        <v>2380</v>
      </c>
      <c r="M822" s="25" t="str">
        <f t="shared" si="12"/>
        <v>No</v>
      </c>
    </row>
    <row r="823" spans="5:13" x14ac:dyDescent="0.35">
      <c r="E823" t="s">
        <v>1556</v>
      </c>
      <c r="F823">
        <v>33.659999999999997</v>
      </c>
      <c r="G823">
        <v>5.42</v>
      </c>
      <c r="H823" t="s">
        <v>2382</v>
      </c>
      <c r="I823" t="s">
        <v>2380</v>
      </c>
      <c r="J823" t="s">
        <v>2380</v>
      </c>
      <c r="K823">
        <v>2</v>
      </c>
      <c r="L823" t="s">
        <v>2380</v>
      </c>
      <c r="M823" s="25" t="str">
        <f t="shared" si="12"/>
        <v>No</v>
      </c>
    </row>
    <row r="824" spans="5:13" x14ac:dyDescent="0.35">
      <c r="E824" t="s">
        <v>1555</v>
      </c>
      <c r="F824">
        <v>31.79</v>
      </c>
      <c r="G824">
        <v>11.33</v>
      </c>
      <c r="H824" t="s">
        <v>2382</v>
      </c>
      <c r="I824" t="s">
        <v>2380</v>
      </c>
      <c r="J824" t="s">
        <v>2383</v>
      </c>
      <c r="K824">
        <v>1</v>
      </c>
      <c r="L824" t="s">
        <v>2380</v>
      </c>
      <c r="M824" s="25" t="str">
        <f t="shared" si="12"/>
        <v>No</v>
      </c>
    </row>
    <row r="825" spans="5:13" x14ac:dyDescent="0.35">
      <c r="E825" t="s">
        <v>1554</v>
      </c>
      <c r="F825">
        <v>29.7</v>
      </c>
      <c r="G825">
        <v>7.69</v>
      </c>
      <c r="H825" t="s">
        <v>2382</v>
      </c>
      <c r="I825" t="s">
        <v>2380</v>
      </c>
      <c r="J825" t="s">
        <v>2383</v>
      </c>
      <c r="K825">
        <v>1</v>
      </c>
      <c r="L825" t="s">
        <v>2380</v>
      </c>
      <c r="M825" s="25" t="str">
        <f t="shared" si="12"/>
        <v>No</v>
      </c>
    </row>
    <row r="826" spans="5:13" x14ac:dyDescent="0.35">
      <c r="E826" t="s">
        <v>1553</v>
      </c>
      <c r="F826">
        <v>25.46</v>
      </c>
      <c r="G826">
        <v>8.77</v>
      </c>
      <c r="H826" t="s">
        <v>2382</v>
      </c>
      <c r="I826" t="s">
        <v>2380</v>
      </c>
      <c r="J826" t="s">
        <v>2383</v>
      </c>
      <c r="K826">
        <v>1</v>
      </c>
      <c r="L826" t="s">
        <v>2380</v>
      </c>
      <c r="M826" s="25" t="str">
        <f t="shared" si="12"/>
        <v>No</v>
      </c>
    </row>
    <row r="827" spans="5:13" x14ac:dyDescent="0.35">
      <c r="E827" t="s">
        <v>1552</v>
      </c>
      <c r="F827">
        <v>39.14</v>
      </c>
      <c r="G827">
        <v>4.91</v>
      </c>
      <c r="H827" t="s">
        <v>2380</v>
      </c>
      <c r="I827" t="s">
        <v>2382</v>
      </c>
      <c r="J827" t="s">
        <v>2380</v>
      </c>
      <c r="K827">
        <v>1</v>
      </c>
      <c r="L827" t="s">
        <v>2380</v>
      </c>
      <c r="M827" s="25" t="str">
        <f t="shared" si="12"/>
        <v>No</v>
      </c>
    </row>
    <row r="828" spans="5:13" x14ac:dyDescent="0.35">
      <c r="E828" t="s">
        <v>1551</v>
      </c>
      <c r="F828">
        <v>41.2</v>
      </c>
      <c r="G828">
        <v>4.95</v>
      </c>
      <c r="H828" t="s">
        <v>2380</v>
      </c>
      <c r="I828" t="s">
        <v>2380</v>
      </c>
      <c r="J828" t="s">
        <v>2380</v>
      </c>
      <c r="K828">
        <v>1</v>
      </c>
      <c r="L828" t="s">
        <v>2380</v>
      </c>
      <c r="M828" s="25" t="str">
        <f t="shared" si="12"/>
        <v>No</v>
      </c>
    </row>
    <row r="829" spans="5:13" x14ac:dyDescent="0.35">
      <c r="E829" t="s">
        <v>1550</v>
      </c>
      <c r="F829">
        <v>28.81</v>
      </c>
      <c r="G829">
        <v>10.8</v>
      </c>
      <c r="H829" t="s">
        <v>2382</v>
      </c>
      <c r="I829" t="s">
        <v>2380</v>
      </c>
      <c r="J829" t="s">
        <v>2383</v>
      </c>
      <c r="K829">
        <v>1</v>
      </c>
      <c r="L829" t="s">
        <v>2380</v>
      </c>
      <c r="M829" s="25" t="str">
        <f t="shared" si="12"/>
        <v>No</v>
      </c>
    </row>
    <row r="830" spans="5:13" x14ac:dyDescent="0.35">
      <c r="E830" t="s">
        <v>1549</v>
      </c>
      <c r="F830">
        <v>37.409999999999997</v>
      </c>
      <c r="G830">
        <v>7.21</v>
      </c>
      <c r="H830" t="s">
        <v>2380</v>
      </c>
      <c r="I830" t="s">
        <v>2380</v>
      </c>
      <c r="J830" t="s">
        <v>2380</v>
      </c>
      <c r="K830">
        <v>2</v>
      </c>
      <c r="L830" t="s">
        <v>2380</v>
      </c>
      <c r="M830" s="25" t="str">
        <f t="shared" si="12"/>
        <v>No</v>
      </c>
    </row>
    <row r="831" spans="5:13" x14ac:dyDescent="0.35">
      <c r="E831" t="s">
        <v>1548</v>
      </c>
      <c r="F831">
        <v>52.54</v>
      </c>
      <c r="G831">
        <v>5.12</v>
      </c>
      <c r="H831" t="s">
        <v>2380</v>
      </c>
      <c r="I831" t="s">
        <v>2380</v>
      </c>
      <c r="J831" t="s">
        <v>2383</v>
      </c>
      <c r="K831">
        <v>1</v>
      </c>
      <c r="L831" t="s">
        <v>2380</v>
      </c>
      <c r="M831" s="25" t="str">
        <f t="shared" si="12"/>
        <v>No</v>
      </c>
    </row>
    <row r="832" spans="5:13" x14ac:dyDescent="0.35">
      <c r="E832" t="s">
        <v>1547</v>
      </c>
      <c r="F832">
        <v>17.29</v>
      </c>
      <c r="G832">
        <v>4.62</v>
      </c>
      <c r="H832" t="s">
        <v>2380</v>
      </c>
      <c r="I832" t="s">
        <v>2382</v>
      </c>
      <c r="J832" t="s">
        <v>2380</v>
      </c>
      <c r="K832">
        <v>1</v>
      </c>
      <c r="L832" t="s">
        <v>2382</v>
      </c>
      <c r="M832" s="25" t="str">
        <f t="shared" si="12"/>
        <v>yes</v>
      </c>
    </row>
    <row r="833" spans="5:13" x14ac:dyDescent="0.35">
      <c r="E833" t="s">
        <v>1546</v>
      </c>
      <c r="F833">
        <v>31.74</v>
      </c>
      <c r="G833">
        <v>7.68</v>
      </c>
      <c r="H833" t="s">
        <v>2382</v>
      </c>
      <c r="I833" t="s">
        <v>2380</v>
      </c>
      <c r="J833" t="s">
        <v>2380</v>
      </c>
      <c r="K833" t="s">
        <v>2381</v>
      </c>
      <c r="L833" t="s">
        <v>2380</v>
      </c>
      <c r="M833" s="25" t="str">
        <f t="shared" si="12"/>
        <v>No</v>
      </c>
    </row>
    <row r="834" spans="5:13" x14ac:dyDescent="0.35">
      <c r="E834" t="s">
        <v>1545</v>
      </c>
      <c r="F834">
        <v>26.504999999999999</v>
      </c>
      <c r="G834">
        <v>6.79</v>
      </c>
      <c r="H834" t="s">
        <v>2382</v>
      </c>
      <c r="I834" t="s">
        <v>2380</v>
      </c>
      <c r="J834" t="s">
        <v>2383</v>
      </c>
      <c r="K834">
        <v>1</v>
      </c>
      <c r="L834" t="s">
        <v>2380</v>
      </c>
      <c r="M834" s="25" t="str">
        <f t="shared" si="12"/>
        <v>No</v>
      </c>
    </row>
    <row r="835" spans="5:13" x14ac:dyDescent="0.35">
      <c r="E835" t="s">
        <v>1544</v>
      </c>
      <c r="F835">
        <v>36.479999999999997</v>
      </c>
      <c r="G835">
        <v>11.09</v>
      </c>
      <c r="H835" t="s">
        <v>2380</v>
      </c>
      <c r="I835" t="s">
        <v>2380</v>
      </c>
      <c r="J835" t="s">
        <v>2380</v>
      </c>
      <c r="K835" t="s">
        <v>2381</v>
      </c>
      <c r="L835" t="s">
        <v>2380</v>
      </c>
      <c r="M835" s="25" t="str">
        <f t="shared" si="12"/>
        <v>No</v>
      </c>
    </row>
    <row r="836" spans="5:13" x14ac:dyDescent="0.35">
      <c r="E836" t="s">
        <v>1543</v>
      </c>
      <c r="F836">
        <v>39.159999999999997</v>
      </c>
      <c r="G836">
        <v>5.24</v>
      </c>
      <c r="H836" t="s">
        <v>2382</v>
      </c>
      <c r="I836" t="s">
        <v>2380</v>
      </c>
      <c r="J836" t="s">
        <v>2383</v>
      </c>
      <c r="K836">
        <v>1</v>
      </c>
      <c r="L836" t="s">
        <v>2380</v>
      </c>
      <c r="M836" s="25" t="str">
        <f t="shared" si="12"/>
        <v>No</v>
      </c>
    </row>
    <row r="837" spans="5:13" x14ac:dyDescent="0.35">
      <c r="E837" t="s">
        <v>1542</v>
      </c>
      <c r="F837">
        <v>28.22</v>
      </c>
      <c r="G837">
        <v>7.51</v>
      </c>
      <c r="H837" t="s">
        <v>2382</v>
      </c>
      <c r="I837" t="s">
        <v>2380</v>
      </c>
      <c r="J837" t="s">
        <v>2383</v>
      </c>
      <c r="K837">
        <v>1</v>
      </c>
      <c r="L837" t="s">
        <v>2380</v>
      </c>
      <c r="M837" s="25" t="str">
        <f t="shared" si="12"/>
        <v>No</v>
      </c>
    </row>
    <row r="838" spans="5:13" x14ac:dyDescent="0.35">
      <c r="E838" t="s">
        <v>1541</v>
      </c>
      <c r="F838">
        <v>35</v>
      </c>
      <c r="G838">
        <v>4.13</v>
      </c>
      <c r="H838" t="s">
        <v>2380</v>
      </c>
      <c r="I838" t="s">
        <v>2380</v>
      </c>
      <c r="J838" t="s">
        <v>2380</v>
      </c>
      <c r="K838">
        <v>2</v>
      </c>
      <c r="L838" t="s">
        <v>2380</v>
      </c>
      <c r="M838" s="25" t="str">
        <f t="shared" si="12"/>
        <v>No</v>
      </c>
    </row>
    <row r="839" spans="5:13" x14ac:dyDescent="0.35">
      <c r="E839" t="s">
        <v>1540</v>
      </c>
      <c r="F839">
        <v>36.24</v>
      </c>
      <c r="G839">
        <v>8.3800000000000008</v>
      </c>
      <c r="H839" t="s">
        <v>2382</v>
      </c>
      <c r="I839" t="s">
        <v>2380</v>
      </c>
      <c r="J839" t="s">
        <v>2380</v>
      </c>
      <c r="K839">
        <v>1</v>
      </c>
      <c r="L839" t="s">
        <v>2380</v>
      </c>
      <c r="M839" s="25" t="str">
        <f t="shared" si="12"/>
        <v>No</v>
      </c>
    </row>
    <row r="840" spans="5:13" x14ac:dyDescent="0.35">
      <c r="E840" t="s">
        <v>1539</v>
      </c>
      <c r="F840">
        <v>36.954999999999998</v>
      </c>
      <c r="G840">
        <v>8.07</v>
      </c>
      <c r="H840" t="s">
        <v>2380</v>
      </c>
      <c r="I840" t="s">
        <v>2380</v>
      </c>
      <c r="J840" t="s">
        <v>2380</v>
      </c>
      <c r="K840" t="s">
        <v>2381</v>
      </c>
      <c r="L840" t="s">
        <v>2380</v>
      </c>
      <c r="M840" s="25" t="str">
        <f t="shared" si="12"/>
        <v>No</v>
      </c>
    </row>
    <row r="841" spans="5:13" x14ac:dyDescent="0.35">
      <c r="E841" t="s">
        <v>1538</v>
      </c>
      <c r="F841">
        <v>29.64</v>
      </c>
      <c r="G841">
        <v>8.9499999999999993</v>
      </c>
      <c r="H841" t="s">
        <v>2380</v>
      </c>
      <c r="I841" t="s">
        <v>2380</v>
      </c>
      <c r="J841" t="s">
        <v>2380</v>
      </c>
      <c r="K841" t="s">
        <v>2381</v>
      </c>
      <c r="L841" t="s">
        <v>2380</v>
      </c>
      <c r="M841" s="25" t="str">
        <f t="shared" si="12"/>
        <v>No</v>
      </c>
    </row>
    <row r="842" spans="5:13" x14ac:dyDescent="0.35">
      <c r="E842" t="s">
        <v>1537</v>
      </c>
      <c r="F842">
        <v>42.74</v>
      </c>
      <c r="G842">
        <v>6.31</v>
      </c>
      <c r="H842" t="s">
        <v>2382</v>
      </c>
      <c r="I842" t="s">
        <v>2380</v>
      </c>
      <c r="J842" t="s">
        <v>2380</v>
      </c>
      <c r="K842">
        <v>1</v>
      </c>
      <c r="L842" t="s">
        <v>2380</v>
      </c>
      <c r="M842" s="25" t="str">
        <f t="shared" ref="M842:M905" si="13">IF(L842="?",$B$12,L842)</f>
        <v>No</v>
      </c>
    </row>
    <row r="843" spans="5:13" x14ac:dyDescent="0.35">
      <c r="E843" t="s">
        <v>1536</v>
      </c>
      <c r="F843">
        <v>36.130000000000003</v>
      </c>
      <c r="G843">
        <v>7.19</v>
      </c>
      <c r="H843" t="s">
        <v>2382</v>
      </c>
      <c r="I843" t="s">
        <v>2380</v>
      </c>
      <c r="J843" t="s">
        <v>2380</v>
      </c>
      <c r="K843">
        <v>2</v>
      </c>
      <c r="L843" t="s">
        <v>2380</v>
      </c>
      <c r="M843" s="25" t="str">
        <f t="shared" si="13"/>
        <v>No</v>
      </c>
    </row>
    <row r="844" spans="5:13" x14ac:dyDescent="0.35">
      <c r="E844" t="s">
        <v>1535</v>
      </c>
      <c r="F844">
        <v>31.55</v>
      </c>
      <c r="G844">
        <v>6.11</v>
      </c>
      <c r="H844" t="s">
        <v>2382</v>
      </c>
      <c r="I844" t="s">
        <v>2380</v>
      </c>
      <c r="J844" t="s">
        <v>2380</v>
      </c>
      <c r="K844">
        <v>1</v>
      </c>
      <c r="L844" t="s">
        <v>2380</v>
      </c>
      <c r="M844" s="25" t="str">
        <f t="shared" si="13"/>
        <v>No</v>
      </c>
    </row>
    <row r="845" spans="5:13" x14ac:dyDescent="0.35">
      <c r="E845" t="s">
        <v>1534</v>
      </c>
      <c r="F845">
        <v>52.75</v>
      </c>
      <c r="G845">
        <v>6.02</v>
      </c>
      <c r="H845" t="s">
        <v>2380</v>
      </c>
      <c r="I845" t="s">
        <v>2380</v>
      </c>
      <c r="J845" t="s">
        <v>2380</v>
      </c>
      <c r="K845">
        <v>1</v>
      </c>
      <c r="L845" t="s">
        <v>2380</v>
      </c>
      <c r="M845" s="25" t="str">
        <f t="shared" si="13"/>
        <v>No</v>
      </c>
    </row>
    <row r="846" spans="5:13" x14ac:dyDescent="0.35">
      <c r="E846" t="s">
        <v>1533</v>
      </c>
      <c r="F846">
        <v>36.67</v>
      </c>
      <c r="G846">
        <v>11.86</v>
      </c>
      <c r="H846" t="s">
        <v>2380</v>
      </c>
      <c r="I846" t="s">
        <v>2380</v>
      </c>
      <c r="J846" t="s">
        <v>2380</v>
      </c>
      <c r="K846" t="s">
        <v>2381</v>
      </c>
      <c r="L846" t="s">
        <v>2380</v>
      </c>
      <c r="M846" s="25" t="str">
        <f t="shared" si="13"/>
        <v>No</v>
      </c>
    </row>
    <row r="847" spans="5:13" x14ac:dyDescent="0.35">
      <c r="E847" t="s">
        <v>1532</v>
      </c>
      <c r="F847">
        <v>38.06</v>
      </c>
      <c r="G847">
        <v>8.25</v>
      </c>
      <c r="H847" t="s">
        <v>2380</v>
      </c>
      <c r="I847" t="s">
        <v>2380</v>
      </c>
      <c r="J847" t="s">
        <v>2380</v>
      </c>
      <c r="K847" t="s">
        <v>2381</v>
      </c>
      <c r="L847" t="s">
        <v>2380</v>
      </c>
      <c r="M847" s="25" t="str">
        <f t="shared" si="13"/>
        <v>No</v>
      </c>
    </row>
    <row r="848" spans="5:13" x14ac:dyDescent="0.35">
      <c r="E848" t="s">
        <v>1531</v>
      </c>
      <c r="F848">
        <v>38</v>
      </c>
      <c r="G848">
        <v>8.1300000000000008</v>
      </c>
      <c r="H848" t="s">
        <v>2380</v>
      </c>
      <c r="I848" t="s">
        <v>2380</v>
      </c>
      <c r="J848" t="s">
        <v>2380</v>
      </c>
      <c r="K848" t="s">
        <v>2381</v>
      </c>
      <c r="L848" t="s">
        <v>2380</v>
      </c>
      <c r="M848" s="25" t="str">
        <f t="shared" si="13"/>
        <v>No</v>
      </c>
    </row>
    <row r="849" spans="5:13" x14ac:dyDescent="0.35">
      <c r="E849" t="s">
        <v>1530</v>
      </c>
      <c r="F849">
        <v>35.1</v>
      </c>
      <c r="G849">
        <v>10.1</v>
      </c>
      <c r="H849" t="s">
        <v>2380</v>
      </c>
      <c r="I849" t="s">
        <v>2380</v>
      </c>
      <c r="J849" t="s">
        <v>2380</v>
      </c>
      <c r="K849" t="s">
        <v>2381</v>
      </c>
      <c r="L849" t="s">
        <v>2380</v>
      </c>
      <c r="M849" s="25" t="str">
        <f t="shared" si="13"/>
        <v>No</v>
      </c>
    </row>
    <row r="850" spans="5:13" x14ac:dyDescent="0.35">
      <c r="E850" t="s">
        <v>1529</v>
      </c>
      <c r="F850">
        <v>33.82</v>
      </c>
      <c r="G850">
        <v>5.89</v>
      </c>
      <c r="H850" t="s">
        <v>2382</v>
      </c>
      <c r="I850" t="s">
        <v>2380</v>
      </c>
      <c r="J850" t="s">
        <v>2380</v>
      </c>
      <c r="K850">
        <v>2</v>
      </c>
      <c r="L850" t="s">
        <v>2380</v>
      </c>
      <c r="M850" s="25" t="str">
        <f t="shared" si="13"/>
        <v>No</v>
      </c>
    </row>
    <row r="851" spans="5:13" x14ac:dyDescent="0.35">
      <c r="E851" t="s">
        <v>1528</v>
      </c>
      <c r="F851">
        <v>37.43</v>
      </c>
      <c r="G851">
        <v>4.97</v>
      </c>
      <c r="H851" t="s">
        <v>2380</v>
      </c>
      <c r="I851" t="s">
        <v>2380</v>
      </c>
      <c r="J851" t="s">
        <v>2380</v>
      </c>
      <c r="K851">
        <v>2</v>
      </c>
      <c r="L851" t="s">
        <v>2380</v>
      </c>
      <c r="M851" s="25" t="str">
        <f t="shared" si="13"/>
        <v>No</v>
      </c>
    </row>
    <row r="852" spans="5:13" x14ac:dyDescent="0.35">
      <c r="E852" t="s">
        <v>1527</v>
      </c>
      <c r="F852">
        <v>30.5</v>
      </c>
      <c r="G852">
        <v>9.9</v>
      </c>
      <c r="H852" t="s">
        <v>2380</v>
      </c>
      <c r="I852" t="s">
        <v>2380</v>
      </c>
      <c r="J852" t="s">
        <v>2380</v>
      </c>
      <c r="K852" t="s">
        <v>2381</v>
      </c>
      <c r="L852" t="s">
        <v>2380</v>
      </c>
      <c r="M852" s="25" t="str">
        <f t="shared" si="13"/>
        <v>No</v>
      </c>
    </row>
    <row r="853" spans="5:13" x14ac:dyDescent="0.35">
      <c r="E853" t="s">
        <v>1526</v>
      </c>
      <c r="F853">
        <v>24.53</v>
      </c>
      <c r="G853">
        <v>9.0500000000000007</v>
      </c>
      <c r="H853" t="s">
        <v>2380</v>
      </c>
      <c r="I853" t="s">
        <v>2380</v>
      </c>
      <c r="J853" t="s">
        <v>2380</v>
      </c>
      <c r="K853" t="s">
        <v>2381</v>
      </c>
      <c r="L853" t="s">
        <v>2380</v>
      </c>
      <c r="M853" s="25" t="str">
        <f t="shared" si="13"/>
        <v>No</v>
      </c>
    </row>
    <row r="854" spans="5:13" x14ac:dyDescent="0.35">
      <c r="E854" t="s">
        <v>1525</v>
      </c>
      <c r="F854">
        <v>25.74</v>
      </c>
      <c r="G854">
        <v>10.93</v>
      </c>
      <c r="H854" t="s">
        <v>2380</v>
      </c>
      <c r="I854" t="s">
        <v>2380</v>
      </c>
      <c r="J854" t="s">
        <v>2380</v>
      </c>
      <c r="K854" t="s">
        <v>2381</v>
      </c>
      <c r="L854" t="s">
        <v>2380</v>
      </c>
      <c r="M854" s="25" t="str">
        <f t="shared" si="13"/>
        <v>No</v>
      </c>
    </row>
    <row r="855" spans="5:13" x14ac:dyDescent="0.35">
      <c r="E855" t="s">
        <v>1524</v>
      </c>
      <c r="F855">
        <v>34.08</v>
      </c>
      <c r="G855">
        <v>7.58</v>
      </c>
      <c r="H855" t="s">
        <v>2382</v>
      </c>
      <c r="I855" t="s">
        <v>2380</v>
      </c>
      <c r="J855" t="s">
        <v>2380</v>
      </c>
      <c r="K855">
        <v>2</v>
      </c>
      <c r="L855" t="s">
        <v>2380</v>
      </c>
      <c r="M855" s="25" t="str">
        <f t="shared" si="13"/>
        <v>No</v>
      </c>
    </row>
    <row r="856" spans="5:13" x14ac:dyDescent="0.35">
      <c r="E856" t="s">
        <v>1523</v>
      </c>
      <c r="F856">
        <v>31.35</v>
      </c>
      <c r="G856">
        <v>11</v>
      </c>
      <c r="H856" t="s">
        <v>2382</v>
      </c>
      <c r="I856" t="s">
        <v>2380</v>
      </c>
      <c r="J856" t="s">
        <v>2383</v>
      </c>
      <c r="K856">
        <v>1</v>
      </c>
      <c r="L856" t="s">
        <v>2380</v>
      </c>
      <c r="M856" s="25" t="str">
        <f t="shared" si="13"/>
        <v>No</v>
      </c>
    </row>
    <row r="857" spans="5:13" x14ac:dyDescent="0.35">
      <c r="E857" t="s">
        <v>1522</v>
      </c>
      <c r="F857">
        <v>26.79</v>
      </c>
      <c r="G857">
        <v>5.0599999999999996</v>
      </c>
      <c r="H857" t="s">
        <v>2380</v>
      </c>
      <c r="I857" t="s">
        <v>2380</v>
      </c>
      <c r="J857" t="s">
        <v>2380</v>
      </c>
      <c r="K857">
        <v>1</v>
      </c>
      <c r="L857" t="s">
        <v>2380</v>
      </c>
      <c r="M857" s="25" t="str">
        <f t="shared" si="13"/>
        <v>No</v>
      </c>
    </row>
    <row r="858" spans="5:13" x14ac:dyDescent="0.35">
      <c r="E858" t="s">
        <v>1521</v>
      </c>
      <c r="F858">
        <v>42.78</v>
      </c>
      <c r="G858">
        <v>6.11</v>
      </c>
      <c r="H858" t="s">
        <v>2382</v>
      </c>
      <c r="I858" t="s">
        <v>2380</v>
      </c>
      <c r="J858" t="s">
        <v>2380</v>
      </c>
      <c r="K858">
        <v>1</v>
      </c>
      <c r="L858" t="s">
        <v>2380</v>
      </c>
      <c r="M858" s="25" t="str">
        <f t="shared" si="13"/>
        <v>No</v>
      </c>
    </row>
    <row r="859" spans="5:13" x14ac:dyDescent="0.35">
      <c r="E859" t="s">
        <v>1520</v>
      </c>
      <c r="F859">
        <v>46.75</v>
      </c>
      <c r="G859">
        <v>6.66</v>
      </c>
      <c r="H859" t="s">
        <v>2382</v>
      </c>
      <c r="I859" t="s">
        <v>2380</v>
      </c>
      <c r="J859" t="s">
        <v>2380</v>
      </c>
      <c r="K859">
        <v>2</v>
      </c>
      <c r="L859" t="s">
        <v>2380</v>
      </c>
      <c r="M859" s="25" t="str">
        <f t="shared" si="13"/>
        <v>No</v>
      </c>
    </row>
    <row r="860" spans="5:13" x14ac:dyDescent="0.35">
      <c r="E860" t="s">
        <v>1519</v>
      </c>
      <c r="F860">
        <v>32.15</v>
      </c>
      <c r="G860">
        <v>4.0199999999999996</v>
      </c>
      <c r="H860" t="s">
        <v>2382</v>
      </c>
      <c r="I860" t="s">
        <v>2380</v>
      </c>
      <c r="J860" t="s">
        <v>2383</v>
      </c>
      <c r="K860">
        <v>1</v>
      </c>
      <c r="L860" t="s">
        <v>2380</v>
      </c>
      <c r="M860" s="25" t="str">
        <f t="shared" si="13"/>
        <v>No</v>
      </c>
    </row>
    <row r="861" spans="5:13" x14ac:dyDescent="0.35">
      <c r="E861" t="s">
        <v>1518</v>
      </c>
      <c r="F861">
        <v>43.4</v>
      </c>
      <c r="G861">
        <v>8.81</v>
      </c>
      <c r="H861" t="s">
        <v>2382</v>
      </c>
      <c r="I861" t="s">
        <v>2380</v>
      </c>
      <c r="J861" t="s">
        <v>2380</v>
      </c>
      <c r="K861">
        <v>2</v>
      </c>
      <c r="L861" t="s">
        <v>2380</v>
      </c>
      <c r="M861" s="25" t="str">
        <f t="shared" si="13"/>
        <v>No</v>
      </c>
    </row>
    <row r="862" spans="5:13" x14ac:dyDescent="0.35">
      <c r="E862" t="s">
        <v>1517</v>
      </c>
      <c r="F862">
        <v>31.57</v>
      </c>
      <c r="G862">
        <v>7.92</v>
      </c>
      <c r="H862" t="s">
        <v>2382</v>
      </c>
      <c r="I862" t="s">
        <v>2380</v>
      </c>
      <c r="J862" t="s">
        <v>2380</v>
      </c>
      <c r="K862">
        <v>2</v>
      </c>
      <c r="L862" t="s">
        <v>2380</v>
      </c>
      <c r="M862" s="25" t="str">
        <f t="shared" si="13"/>
        <v>No</v>
      </c>
    </row>
    <row r="863" spans="5:13" x14ac:dyDescent="0.35">
      <c r="E863" t="s">
        <v>1516</v>
      </c>
      <c r="F863">
        <v>24.32</v>
      </c>
      <c r="G863">
        <v>7.48</v>
      </c>
      <c r="H863" t="s">
        <v>2380</v>
      </c>
      <c r="I863" t="s">
        <v>2380</v>
      </c>
      <c r="J863" t="s">
        <v>2380</v>
      </c>
      <c r="K863" t="s">
        <v>2381</v>
      </c>
      <c r="L863" t="s">
        <v>2380</v>
      </c>
      <c r="M863" s="25" t="str">
        <f t="shared" si="13"/>
        <v>No</v>
      </c>
    </row>
    <row r="864" spans="5:13" x14ac:dyDescent="0.35">
      <c r="E864" t="s">
        <v>1515</v>
      </c>
      <c r="F864">
        <v>31.07</v>
      </c>
      <c r="G864">
        <v>4.62</v>
      </c>
      <c r="H864" t="s">
        <v>2382</v>
      </c>
      <c r="I864" t="s">
        <v>2380</v>
      </c>
      <c r="J864" t="s">
        <v>2380</v>
      </c>
      <c r="K864">
        <v>2</v>
      </c>
      <c r="L864" t="s">
        <v>2380</v>
      </c>
      <c r="M864" s="25" t="str">
        <f t="shared" si="13"/>
        <v>No</v>
      </c>
    </row>
    <row r="865" spans="5:13" x14ac:dyDescent="0.35">
      <c r="E865" t="s">
        <v>1514</v>
      </c>
      <c r="F865">
        <v>35.814999999999998</v>
      </c>
      <c r="G865">
        <v>8.4700000000000006</v>
      </c>
      <c r="H865" t="s">
        <v>2380</v>
      </c>
      <c r="I865" t="s">
        <v>2380</v>
      </c>
      <c r="J865" t="s">
        <v>2380</v>
      </c>
      <c r="K865" t="s">
        <v>2381</v>
      </c>
      <c r="L865" t="s">
        <v>2380</v>
      </c>
      <c r="M865" s="25" t="str">
        <f t="shared" si="13"/>
        <v>No</v>
      </c>
    </row>
    <row r="866" spans="5:13" x14ac:dyDescent="0.35">
      <c r="E866" t="s">
        <v>1513</v>
      </c>
      <c r="F866">
        <v>40.81</v>
      </c>
      <c r="G866">
        <v>10.58</v>
      </c>
      <c r="H866" t="s">
        <v>2382</v>
      </c>
      <c r="I866" t="s">
        <v>2380</v>
      </c>
      <c r="J866" t="s">
        <v>2380</v>
      </c>
      <c r="K866" t="s">
        <v>2381</v>
      </c>
      <c r="L866" t="s">
        <v>2380</v>
      </c>
      <c r="M866" s="25" t="str">
        <f t="shared" si="13"/>
        <v>No</v>
      </c>
    </row>
    <row r="867" spans="5:13" x14ac:dyDescent="0.35">
      <c r="E867" t="s">
        <v>1512</v>
      </c>
      <c r="F867">
        <v>24.605</v>
      </c>
      <c r="G867">
        <v>7.48</v>
      </c>
      <c r="H867" t="s">
        <v>2380</v>
      </c>
      <c r="I867" t="s">
        <v>2380</v>
      </c>
      <c r="J867" t="s">
        <v>2380</v>
      </c>
      <c r="K867" t="s">
        <v>2381</v>
      </c>
      <c r="L867" t="s">
        <v>2380</v>
      </c>
      <c r="M867" s="25" t="str">
        <f t="shared" si="13"/>
        <v>No</v>
      </c>
    </row>
    <row r="868" spans="5:13" x14ac:dyDescent="0.35">
      <c r="E868" t="s">
        <v>1511</v>
      </c>
      <c r="F868">
        <v>21.47</v>
      </c>
      <c r="G868">
        <v>7.82</v>
      </c>
      <c r="H868" t="s">
        <v>2380</v>
      </c>
      <c r="I868" t="s">
        <v>2380</v>
      </c>
      <c r="J868" t="s">
        <v>2380</v>
      </c>
      <c r="K868" t="s">
        <v>2381</v>
      </c>
      <c r="L868" t="s">
        <v>2380</v>
      </c>
      <c r="M868" s="25" t="str">
        <f t="shared" si="13"/>
        <v>No</v>
      </c>
    </row>
    <row r="869" spans="5:13" x14ac:dyDescent="0.35">
      <c r="E869" t="s">
        <v>1510</v>
      </c>
      <c r="F869">
        <v>52.89</v>
      </c>
      <c r="G869">
        <v>4.96</v>
      </c>
      <c r="H869" t="s">
        <v>2382</v>
      </c>
      <c r="I869" t="s">
        <v>2380</v>
      </c>
      <c r="J869" t="s">
        <v>2380</v>
      </c>
      <c r="K869">
        <v>1</v>
      </c>
      <c r="L869" t="s">
        <v>2380</v>
      </c>
      <c r="M869" s="25" t="str">
        <f t="shared" si="13"/>
        <v>No</v>
      </c>
    </row>
    <row r="870" spans="5:13" x14ac:dyDescent="0.35">
      <c r="E870" t="s">
        <v>1509</v>
      </c>
      <c r="F870">
        <v>32.965000000000003</v>
      </c>
      <c r="G870">
        <v>6.15</v>
      </c>
      <c r="H870" t="s">
        <v>2382</v>
      </c>
      <c r="I870" t="s">
        <v>2380</v>
      </c>
      <c r="J870" t="s">
        <v>2380</v>
      </c>
      <c r="K870">
        <v>1</v>
      </c>
      <c r="L870" t="s">
        <v>2380</v>
      </c>
      <c r="M870" s="25" t="str">
        <f t="shared" si="13"/>
        <v>No</v>
      </c>
    </row>
    <row r="871" spans="5:13" x14ac:dyDescent="0.35">
      <c r="E871" t="s">
        <v>1508</v>
      </c>
      <c r="F871">
        <v>36.799999999999997</v>
      </c>
      <c r="G871">
        <v>4.62</v>
      </c>
      <c r="H871" t="s">
        <v>2380</v>
      </c>
      <c r="I871" t="s">
        <v>2380</v>
      </c>
      <c r="J871" t="s">
        <v>2383</v>
      </c>
      <c r="K871">
        <v>1</v>
      </c>
      <c r="L871" t="s">
        <v>2380</v>
      </c>
      <c r="M871" s="25" t="str">
        <f t="shared" si="13"/>
        <v>No</v>
      </c>
    </row>
    <row r="872" spans="5:13" x14ac:dyDescent="0.35">
      <c r="E872" t="s">
        <v>1507</v>
      </c>
      <c r="F872">
        <v>34.299999999999997</v>
      </c>
      <c r="G872">
        <v>4.87</v>
      </c>
      <c r="H872" t="s">
        <v>2380</v>
      </c>
      <c r="I872" t="s">
        <v>2380</v>
      </c>
      <c r="J872" t="s">
        <v>2380</v>
      </c>
      <c r="K872">
        <v>2</v>
      </c>
      <c r="L872" t="s">
        <v>2380</v>
      </c>
      <c r="M872" s="25" t="str">
        <f t="shared" si="13"/>
        <v>No</v>
      </c>
    </row>
    <row r="873" spans="5:13" x14ac:dyDescent="0.35">
      <c r="E873" t="s">
        <v>1506</v>
      </c>
      <c r="F873">
        <v>35.244999999999997</v>
      </c>
      <c r="G873">
        <v>4.63</v>
      </c>
      <c r="H873" t="s">
        <v>2380</v>
      </c>
      <c r="I873" t="s">
        <v>2380</v>
      </c>
      <c r="J873" t="s">
        <v>2380</v>
      </c>
      <c r="K873" t="s">
        <v>2381</v>
      </c>
      <c r="L873" t="s">
        <v>2380</v>
      </c>
      <c r="M873" s="25" t="str">
        <f t="shared" si="13"/>
        <v>No</v>
      </c>
    </row>
    <row r="874" spans="5:13" x14ac:dyDescent="0.35">
      <c r="E874" t="s">
        <v>1505</v>
      </c>
      <c r="F874">
        <v>26.23</v>
      </c>
      <c r="G874">
        <v>11.93</v>
      </c>
      <c r="H874" t="s">
        <v>2380</v>
      </c>
      <c r="I874" t="s">
        <v>2380</v>
      </c>
      <c r="J874" t="s">
        <v>2380</v>
      </c>
      <c r="K874" t="s">
        <v>2381</v>
      </c>
      <c r="L874" t="s">
        <v>2380</v>
      </c>
      <c r="M874" s="25" t="str">
        <f t="shared" si="13"/>
        <v>No</v>
      </c>
    </row>
    <row r="875" spans="5:13" x14ac:dyDescent="0.35">
      <c r="E875" t="s">
        <v>1504</v>
      </c>
      <c r="F875">
        <v>36.1</v>
      </c>
      <c r="G875">
        <v>5.65</v>
      </c>
      <c r="H875" t="s">
        <v>2382</v>
      </c>
      <c r="I875" t="s">
        <v>2380</v>
      </c>
      <c r="J875" t="s">
        <v>2380</v>
      </c>
      <c r="K875">
        <v>2</v>
      </c>
      <c r="L875" t="s">
        <v>2380</v>
      </c>
      <c r="M875" s="25" t="str">
        <f t="shared" si="13"/>
        <v>No</v>
      </c>
    </row>
    <row r="876" spans="5:13" x14ac:dyDescent="0.35">
      <c r="E876" t="s">
        <v>1503</v>
      </c>
      <c r="F876">
        <v>37.1</v>
      </c>
      <c r="G876">
        <v>11.21</v>
      </c>
      <c r="H876" t="s">
        <v>2382</v>
      </c>
      <c r="I876" t="s">
        <v>2380</v>
      </c>
      <c r="J876" t="s">
        <v>2383</v>
      </c>
      <c r="K876">
        <v>1</v>
      </c>
      <c r="L876" t="s">
        <v>2380</v>
      </c>
      <c r="M876" s="25" t="str">
        <f t="shared" si="13"/>
        <v>No</v>
      </c>
    </row>
    <row r="877" spans="5:13" x14ac:dyDescent="0.35">
      <c r="E877" t="s">
        <v>1502</v>
      </c>
      <c r="F877">
        <v>27.5</v>
      </c>
      <c r="G877">
        <v>10.62</v>
      </c>
      <c r="H877" t="s">
        <v>2382</v>
      </c>
      <c r="I877" t="s">
        <v>2380</v>
      </c>
      <c r="J877" t="s">
        <v>2383</v>
      </c>
      <c r="K877">
        <v>1</v>
      </c>
      <c r="L877" t="s">
        <v>2380</v>
      </c>
      <c r="M877" s="25" t="str">
        <f t="shared" si="13"/>
        <v>No</v>
      </c>
    </row>
    <row r="878" spans="5:13" x14ac:dyDescent="0.35">
      <c r="E878" t="s">
        <v>1501</v>
      </c>
      <c r="F878">
        <v>24.7</v>
      </c>
      <c r="G878">
        <v>10.7</v>
      </c>
      <c r="H878" t="s">
        <v>2382</v>
      </c>
      <c r="I878" t="s">
        <v>2380</v>
      </c>
      <c r="J878" t="s">
        <v>2383</v>
      </c>
      <c r="K878">
        <v>1</v>
      </c>
      <c r="L878" t="s">
        <v>2380</v>
      </c>
      <c r="M878" s="25" t="str">
        <f t="shared" si="13"/>
        <v>No</v>
      </c>
    </row>
    <row r="879" spans="5:13" x14ac:dyDescent="0.35">
      <c r="E879" t="s">
        <v>1500</v>
      </c>
      <c r="F879">
        <v>26.78</v>
      </c>
      <c r="G879">
        <v>10.02</v>
      </c>
      <c r="H879" t="s">
        <v>2382</v>
      </c>
      <c r="I879" t="s">
        <v>2380</v>
      </c>
      <c r="J879" t="s">
        <v>2383</v>
      </c>
      <c r="K879">
        <v>1</v>
      </c>
      <c r="L879" t="s">
        <v>2380</v>
      </c>
      <c r="M879" s="25" t="str">
        <f t="shared" si="13"/>
        <v>No</v>
      </c>
    </row>
    <row r="880" spans="5:13" x14ac:dyDescent="0.35">
      <c r="E880" t="s">
        <v>1499</v>
      </c>
      <c r="F880">
        <v>45.8</v>
      </c>
      <c r="G880">
        <v>4.8499999999999996</v>
      </c>
      <c r="H880" t="s">
        <v>2380</v>
      </c>
      <c r="I880" t="s">
        <v>2380</v>
      </c>
      <c r="J880" t="s">
        <v>2380</v>
      </c>
      <c r="K880" t="s">
        <v>2381</v>
      </c>
      <c r="L880" t="s">
        <v>2380</v>
      </c>
      <c r="M880" s="25" t="str">
        <f t="shared" si="13"/>
        <v>No</v>
      </c>
    </row>
    <row r="881" spans="5:13" x14ac:dyDescent="0.35">
      <c r="E881" t="s">
        <v>1498</v>
      </c>
      <c r="F881">
        <v>29</v>
      </c>
      <c r="G881">
        <v>4.3899999999999997</v>
      </c>
      <c r="H881" t="s">
        <v>2382</v>
      </c>
      <c r="I881" t="s">
        <v>2380</v>
      </c>
      <c r="J881" t="s">
        <v>2380</v>
      </c>
      <c r="K881">
        <v>2</v>
      </c>
      <c r="L881" t="s">
        <v>2380</v>
      </c>
      <c r="M881" s="25" t="str">
        <f t="shared" si="13"/>
        <v>No</v>
      </c>
    </row>
    <row r="882" spans="5:13" x14ac:dyDescent="0.35">
      <c r="E882" t="s">
        <v>1497</v>
      </c>
      <c r="F882">
        <v>33.534999999999997</v>
      </c>
      <c r="G882">
        <v>8.24</v>
      </c>
      <c r="H882" t="s">
        <v>2382</v>
      </c>
      <c r="I882" t="s">
        <v>2380</v>
      </c>
      <c r="J882" t="s">
        <v>2380</v>
      </c>
      <c r="K882" t="s">
        <v>2381</v>
      </c>
      <c r="L882" t="s">
        <v>2380</v>
      </c>
      <c r="M882" s="25" t="str">
        <f t="shared" si="13"/>
        <v>No</v>
      </c>
    </row>
    <row r="883" spans="5:13" x14ac:dyDescent="0.35">
      <c r="E883" t="s">
        <v>1496</v>
      </c>
      <c r="F883">
        <v>32.774999999999999</v>
      </c>
      <c r="G883">
        <v>9.77</v>
      </c>
      <c r="H883" t="s">
        <v>2382</v>
      </c>
      <c r="I883" t="s">
        <v>2380</v>
      </c>
      <c r="J883" t="s">
        <v>2380</v>
      </c>
      <c r="K883" t="s">
        <v>2381</v>
      </c>
      <c r="L883" t="s">
        <v>2380</v>
      </c>
      <c r="M883" s="25" t="str">
        <f t="shared" si="13"/>
        <v>No</v>
      </c>
    </row>
    <row r="884" spans="5:13" x14ac:dyDescent="0.35">
      <c r="E884" t="s">
        <v>1495</v>
      </c>
      <c r="F884">
        <v>37.51</v>
      </c>
      <c r="G884">
        <v>5.5</v>
      </c>
      <c r="H884" t="s">
        <v>2382</v>
      </c>
      <c r="I884" t="s">
        <v>2380</v>
      </c>
      <c r="J884" t="s">
        <v>2380</v>
      </c>
      <c r="K884">
        <v>2</v>
      </c>
      <c r="L884" t="s">
        <v>2380</v>
      </c>
      <c r="M884" s="25" t="str">
        <f t="shared" si="13"/>
        <v>No</v>
      </c>
    </row>
    <row r="885" spans="5:13" x14ac:dyDescent="0.35">
      <c r="E885" t="s">
        <v>1494</v>
      </c>
      <c r="F885">
        <v>39.86</v>
      </c>
      <c r="G885">
        <v>11.84</v>
      </c>
      <c r="H885" t="s">
        <v>2382</v>
      </c>
      <c r="I885" t="s">
        <v>2380</v>
      </c>
      <c r="J885" t="s">
        <v>2380</v>
      </c>
      <c r="K885">
        <v>1</v>
      </c>
      <c r="L885" t="s">
        <v>2380</v>
      </c>
      <c r="M885" s="25" t="str">
        <f t="shared" si="13"/>
        <v>No</v>
      </c>
    </row>
    <row r="886" spans="5:13" x14ac:dyDescent="0.35">
      <c r="E886" t="s">
        <v>1493</v>
      </c>
      <c r="F886">
        <v>42.13</v>
      </c>
      <c r="G886">
        <v>4.66</v>
      </c>
      <c r="H886" t="s">
        <v>2380</v>
      </c>
      <c r="I886" t="s">
        <v>2380</v>
      </c>
      <c r="J886" t="s">
        <v>2380</v>
      </c>
      <c r="K886" t="s">
        <v>2381</v>
      </c>
      <c r="L886" t="s">
        <v>2380</v>
      </c>
      <c r="M886" s="25" t="str">
        <f t="shared" si="13"/>
        <v>No</v>
      </c>
    </row>
    <row r="887" spans="5:13" x14ac:dyDescent="0.35">
      <c r="E887" t="s">
        <v>1492</v>
      </c>
      <c r="F887">
        <v>35.99</v>
      </c>
      <c r="G887">
        <v>11.11</v>
      </c>
      <c r="H887" t="s">
        <v>2380</v>
      </c>
      <c r="I887" t="s">
        <v>2380</v>
      </c>
      <c r="J887" t="s">
        <v>2380</v>
      </c>
      <c r="K887" t="s">
        <v>2381</v>
      </c>
      <c r="L887" t="s">
        <v>2380</v>
      </c>
      <c r="M887" s="25" t="str">
        <f t="shared" si="13"/>
        <v>No</v>
      </c>
    </row>
    <row r="888" spans="5:13" x14ac:dyDescent="0.35">
      <c r="E888" t="s">
        <v>1491</v>
      </c>
      <c r="F888">
        <v>35.200000000000003</v>
      </c>
      <c r="G888">
        <v>7.72</v>
      </c>
      <c r="H888" t="s">
        <v>2382</v>
      </c>
      <c r="I888" t="s">
        <v>2380</v>
      </c>
      <c r="J888" t="s">
        <v>2383</v>
      </c>
      <c r="K888">
        <v>1</v>
      </c>
      <c r="L888" t="s">
        <v>2380</v>
      </c>
      <c r="M888" s="25" t="str">
        <f t="shared" si="13"/>
        <v>No</v>
      </c>
    </row>
    <row r="889" spans="5:13" x14ac:dyDescent="0.35">
      <c r="E889" t="s">
        <v>1490</v>
      </c>
      <c r="F889">
        <v>29.91</v>
      </c>
      <c r="G889">
        <v>5.55</v>
      </c>
      <c r="H889" t="s">
        <v>2382</v>
      </c>
      <c r="I889" t="s">
        <v>2380</v>
      </c>
      <c r="J889" t="s">
        <v>2380</v>
      </c>
      <c r="K889">
        <v>2</v>
      </c>
      <c r="L889" t="s">
        <v>2380</v>
      </c>
      <c r="M889" s="25" t="str">
        <f t="shared" si="13"/>
        <v>No</v>
      </c>
    </row>
    <row r="890" spans="5:13" x14ac:dyDescent="0.35">
      <c r="E890" t="s">
        <v>1489</v>
      </c>
      <c r="F890">
        <v>36.479999999999997</v>
      </c>
      <c r="G890">
        <v>5.05</v>
      </c>
      <c r="H890" t="s">
        <v>2382</v>
      </c>
      <c r="I890" t="s">
        <v>2380</v>
      </c>
      <c r="J890" t="s">
        <v>2380</v>
      </c>
      <c r="K890">
        <v>1</v>
      </c>
      <c r="L890" t="s">
        <v>2380</v>
      </c>
      <c r="M890" s="25" t="str">
        <f t="shared" si="13"/>
        <v>No</v>
      </c>
    </row>
    <row r="891" spans="5:13" x14ac:dyDescent="0.35">
      <c r="E891" t="s">
        <v>1488</v>
      </c>
      <c r="F891">
        <v>27.5</v>
      </c>
      <c r="G891">
        <v>8.69</v>
      </c>
      <c r="H891" t="s">
        <v>2382</v>
      </c>
      <c r="I891" t="s">
        <v>2380</v>
      </c>
      <c r="J891" t="s">
        <v>2383</v>
      </c>
      <c r="K891">
        <v>1</v>
      </c>
      <c r="L891" t="s">
        <v>2380</v>
      </c>
      <c r="M891" s="25" t="str">
        <f t="shared" si="13"/>
        <v>No</v>
      </c>
    </row>
    <row r="892" spans="5:13" x14ac:dyDescent="0.35">
      <c r="E892" t="s">
        <v>1487</v>
      </c>
      <c r="F892">
        <v>33.44</v>
      </c>
      <c r="G892">
        <v>5.9</v>
      </c>
      <c r="H892" t="s">
        <v>2382</v>
      </c>
      <c r="I892" t="s">
        <v>2380</v>
      </c>
      <c r="J892" t="s">
        <v>2380</v>
      </c>
      <c r="K892">
        <v>1</v>
      </c>
      <c r="L892" t="s">
        <v>2380</v>
      </c>
      <c r="M892" s="25" t="str">
        <f t="shared" si="13"/>
        <v>No</v>
      </c>
    </row>
    <row r="893" spans="5:13" x14ac:dyDescent="0.35">
      <c r="E893" t="s">
        <v>1486</v>
      </c>
      <c r="F893">
        <v>28.215</v>
      </c>
      <c r="G893">
        <v>6.29</v>
      </c>
      <c r="H893" t="s">
        <v>2382</v>
      </c>
      <c r="I893" t="s">
        <v>2380</v>
      </c>
      <c r="J893" t="s">
        <v>2380</v>
      </c>
      <c r="K893">
        <v>1</v>
      </c>
      <c r="L893" t="s">
        <v>2380</v>
      </c>
      <c r="M893" s="25" t="str">
        <f t="shared" si="13"/>
        <v>No</v>
      </c>
    </row>
    <row r="894" spans="5:13" x14ac:dyDescent="0.35">
      <c r="E894" t="s">
        <v>1485</v>
      </c>
      <c r="F894">
        <v>27.17</v>
      </c>
      <c r="G894">
        <v>5.84</v>
      </c>
      <c r="H894" t="s">
        <v>2382</v>
      </c>
      <c r="I894" t="s">
        <v>2380</v>
      </c>
      <c r="J894" t="s">
        <v>2380</v>
      </c>
      <c r="K894">
        <v>1</v>
      </c>
      <c r="L894" t="s">
        <v>2380</v>
      </c>
      <c r="M894" s="25" t="str">
        <f t="shared" si="13"/>
        <v>No</v>
      </c>
    </row>
    <row r="895" spans="5:13" x14ac:dyDescent="0.35">
      <c r="E895" t="s">
        <v>1484</v>
      </c>
      <c r="F895">
        <v>35.380000000000003</v>
      </c>
      <c r="G895">
        <v>6.12</v>
      </c>
      <c r="H895" t="s">
        <v>2380</v>
      </c>
      <c r="I895" t="s">
        <v>2380</v>
      </c>
      <c r="J895" t="s">
        <v>2380</v>
      </c>
      <c r="K895" t="s">
        <v>2381</v>
      </c>
      <c r="L895" t="s">
        <v>2380</v>
      </c>
      <c r="M895" s="25" t="str">
        <f t="shared" si="13"/>
        <v>No</v>
      </c>
    </row>
    <row r="896" spans="5:13" x14ac:dyDescent="0.35">
      <c r="E896" t="s">
        <v>1483</v>
      </c>
      <c r="F896">
        <v>43.48</v>
      </c>
      <c r="G896">
        <v>6.24</v>
      </c>
      <c r="H896" t="s">
        <v>2380</v>
      </c>
      <c r="I896" t="s">
        <v>2380</v>
      </c>
      <c r="J896" t="s">
        <v>2380</v>
      </c>
      <c r="K896" t="s">
        <v>2381</v>
      </c>
      <c r="L896" t="s">
        <v>2380</v>
      </c>
      <c r="M896" s="25" t="str">
        <f t="shared" si="13"/>
        <v>No</v>
      </c>
    </row>
    <row r="897" spans="5:13" x14ac:dyDescent="0.35">
      <c r="E897" t="s">
        <v>1482</v>
      </c>
      <c r="F897">
        <v>41.73</v>
      </c>
      <c r="G897">
        <v>6.25</v>
      </c>
      <c r="H897" t="s">
        <v>2380</v>
      </c>
      <c r="I897" t="s">
        <v>2380</v>
      </c>
      <c r="J897" t="s">
        <v>2380</v>
      </c>
      <c r="K897">
        <v>1</v>
      </c>
      <c r="L897" t="s">
        <v>2380</v>
      </c>
      <c r="M897" s="25" t="str">
        <f t="shared" si="13"/>
        <v>No</v>
      </c>
    </row>
    <row r="898" spans="5:13" x14ac:dyDescent="0.35">
      <c r="E898" t="s">
        <v>1481</v>
      </c>
      <c r="F898">
        <v>28.9</v>
      </c>
      <c r="G898">
        <v>11.96</v>
      </c>
      <c r="H898" t="s">
        <v>2380</v>
      </c>
      <c r="I898" t="s">
        <v>2380</v>
      </c>
      <c r="J898" t="s">
        <v>2380</v>
      </c>
      <c r="K898" t="s">
        <v>2381</v>
      </c>
      <c r="L898" t="s">
        <v>2380</v>
      </c>
      <c r="M898" s="25" t="str">
        <f t="shared" si="13"/>
        <v>No</v>
      </c>
    </row>
    <row r="899" spans="5:13" x14ac:dyDescent="0.35">
      <c r="E899" t="s">
        <v>1480</v>
      </c>
      <c r="F899">
        <v>25.74</v>
      </c>
      <c r="G899">
        <v>7.69</v>
      </c>
      <c r="H899" t="s">
        <v>2380</v>
      </c>
      <c r="I899" t="s">
        <v>2380</v>
      </c>
      <c r="J899" t="s">
        <v>2380</v>
      </c>
      <c r="K899" t="s">
        <v>2381</v>
      </c>
      <c r="L899" t="s">
        <v>2380</v>
      </c>
      <c r="M899" s="25" t="str">
        <f t="shared" si="13"/>
        <v>No</v>
      </c>
    </row>
    <row r="900" spans="5:13" x14ac:dyDescent="0.35">
      <c r="E900" t="s">
        <v>1479</v>
      </c>
      <c r="F900">
        <v>36.06</v>
      </c>
      <c r="G900">
        <v>8.83</v>
      </c>
      <c r="H900" t="s">
        <v>2380</v>
      </c>
      <c r="I900" t="s">
        <v>2380</v>
      </c>
      <c r="J900" t="s">
        <v>2380</v>
      </c>
      <c r="K900" t="s">
        <v>2381</v>
      </c>
      <c r="L900" t="s">
        <v>2380</v>
      </c>
      <c r="M900" s="25" t="str">
        <f t="shared" si="13"/>
        <v>No</v>
      </c>
    </row>
    <row r="901" spans="5:13" x14ac:dyDescent="0.35">
      <c r="E901" t="s">
        <v>1478</v>
      </c>
      <c r="F901">
        <v>43.28</v>
      </c>
      <c r="G901">
        <v>4.41</v>
      </c>
      <c r="H901" t="s">
        <v>2380</v>
      </c>
      <c r="I901" t="s">
        <v>2380</v>
      </c>
      <c r="J901" t="s">
        <v>2380</v>
      </c>
      <c r="K901" t="s">
        <v>2381</v>
      </c>
      <c r="L901" t="s">
        <v>2380</v>
      </c>
      <c r="M901" s="25" t="str">
        <f t="shared" si="13"/>
        <v>No</v>
      </c>
    </row>
    <row r="902" spans="5:13" x14ac:dyDescent="0.35">
      <c r="E902" t="s">
        <v>1477</v>
      </c>
      <c r="F902">
        <v>28.785</v>
      </c>
      <c r="G902">
        <v>9.1</v>
      </c>
      <c r="H902" t="s">
        <v>2382</v>
      </c>
      <c r="I902" t="s">
        <v>2380</v>
      </c>
      <c r="J902" t="s">
        <v>2383</v>
      </c>
      <c r="K902">
        <v>1</v>
      </c>
      <c r="L902" t="s">
        <v>2380</v>
      </c>
      <c r="M902" s="25" t="str">
        <f t="shared" si="13"/>
        <v>No</v>
      </c>
    </row>
    <row r="903" spans="5:13" x14ac:dyDescent="0.35">
      <c r="E903" t="s">
        <v>1476</v>
      </c>
      <c r="F903">
        <v>25.46</v>
      </c>
      <c r="G903">
        <v>11.52</v>
      </c>
      <c r="H903" t="s">
        <v>2382</v>
      </c>
      <c r="I903" t="s">
        <v>2380</v>
      </c>
      <c r="J903" t="s">
        <v>2383</v>
      </c>
      <c r="K903">
        <v>1</v>
      </c>
      <c r="L903" t="s">
        <v>2380</v>
      </c>
      <c r="M903" s="25" t="str">
        <f t="shared" si="13"/>
        <v>No</v>
      </c>
    </row>
    <row r="904" spans="5:13" x14ac:dyDescent="0.35">
      <c r="E904" t="s">
        <v>1475</v>
      </c>
      <c r="F904">
        <v>30.8</v>
      </c>
      <c r="G904">
        <v>10.95</v>
      </c>
      <c r="H904" t="s">
        <v>2380</v>
      </c>
      <c r="I904" t="s">
        <v>2380</v>
      </c>
      <c r="J904" t="s">
        <v>2380</v>
      </c>
      <c r="K904" t="s">
        <v>2381</v>
      </c>
      <c r="L904" t="s">
        <v>2380</v>
      </c>
      <c r="M904" s="25" t="str">
        <f t="shared" si="13"/>
        <v>No</v>
      </c>
    </row>
    <row r="905" spans="5:13" x14ac:dyDescent="0.35">
      <c r="E905" t="s">
        <v>1474</v>
      </c>
      <c r="F905">
        <v>28.88</v>
      </c>
      <c r="G905">
        <v>11.5</v>
      </c>
      <c r="H905" t="s">
        <v>2380</v>
      </c>
      <c r="I905" t="s">
        <v>2380</v>
      </c>
      <c r="J905" t="s">
        <v>2380</v>
      </c>
      <c r="K905" t="s">
        <v>2381</v>
      </c>
      <c r="L905" t="s">
        <v>2380</v>
      </c>
      <c r="M905" s="25" t="str">
        <f t="shared" si="13"/>
        <v>No</v>
      </c>
    </row>
    <row r="906" spans="5:13" x14ac:dyDescent="0.35">
      <c r="E906" t="s">
        <v>1473</v>
      </c>
      <c r="F906">
        <v>23</v>
      </c>
      <c r="G906">
        <v>9.8800000000000008</v>
      </c>
      <c r="H906" t="s">
        <v>2380</v>
      </c>
      <c r="I906" t="s">
        <v>2380</v>
      </c>
      <c r="J906" t="s">
        <v>2380</v>
      </c>
      <c r="K906" t="s">
        <v>2381</v>
      </c>
      <c r="L906" t="s">
        <v>2380</v>
      </c>
      <c r="M906" s="25" t="str">
        <f t="shared" ref="M906:M969" si="14">IF(L906="?",$B$12,L906)</f>
        <v>No</v>
      </c>
    </row>
    <row r="907" spans="5:13" x14ac:dyDescent="0.35">
      <c r="E907" t="s">
        <v>1472</v>
      </c>
      <c r="F907">
        <v>38.25</v>
      </c>
      <c r="G907">
        <v>6.2</v>
      </c>
      <c r="H907" t="s">
        <v>2380</v>
      </c>
      <c r="I907" t="s">
        <v>2380</v>
      </c>
      <c r="J907" t="s">
        <v>2380</v>
      </c>
      <c r="K907">
        <v>1</v>
      </c>
      <c r="L907" t="s">
        <v>2380</v>
      </c>
      <c r="M907" s="25" t="str">
        <f t="shared" si="14"/>
        <v>No</v>
      </c>
    </row>
    <row r="908" spans="5:13" x14ac:dyDescent="0.35">
      <c r="E908" t="s">
        <v>1471</v>
      </c>
      <c r="F908">
        <v>39.25</v>
      </c>
      <c r="G908">
        <v>8.41</v>
      </c>
      <c r="H908" t="s">
        <v>2382</v>
      </c>
      <c r="I908" t="s">
        <v>2380</v>
      </c>
      <c r="J908" t="s">
        <v>2380</v>
      </c>
      <c r="K908">
        <v>1</v>
      </c>
      <c r="L908" t="s">
        <v>2380</v>
      </c>
      <c r="M908" s="25" t="str">
        <f t="shared" si="14"/>
        <v>No</v>
      </c>
    </row>
    <row r="909" spans="5:13" x14ac:dyDescent="0.35">
      <c r="E909" t="s">
        <v>1470</v>
      </c>
      <c r="F909">
        <v>26.6</v>
      </c>
      <c r="G909">
        <v>5.07</v>
      </c>
      <c r="H909" t="s">
        <v>2382</v>
      </c>
      <c r="I909" t="s">
        <v>2380</v>
      </c>
      <c r="J909" t="s">
        <v>2380</v>
      </c>
      <c r="K909">
        <v>2</v>
      </c>
      <c r="L909" t="s">
        <v>2380</v>
      </c>
      <c r="M909" s="25" t="str">
        <f t="shared" si="14"/>
        <v>No</v>
      </c>
    </row>
    <row r="910" spans="5:13" x14ac:dyDescent="0.35">
      <c r="E910" t="s">
        <v>1469</v>
      </c>
      <c r="F910">
        <v>35.700000000000003</v>
      </c>
      <c r="G910">
        <v>4.0599999999999996</v>
      </c>
      <c r="H910" t="s">
        <v>2380</v>
      </c>
      <c r="I910" t="s">
        <v>2380</v>
      </c>
      <c r="J910" t="s">
        <v>2383</v>
      </c>
      <c r="K910">
        <v>1</v>
      </c>
      <c r="L910" t="s">
        <v>2380</v>
      </c>
      <c r="M910" s="25" t="str">
        <f t="shared" si="14"/>
        <v>No</v>
      </c>
    </row>
    <row r="911" spans="5:13" x14ac:dyDescent="0.35">
      <c r="E911" t="s">
        <v>1468</v>
      </c>
      <c r="F911">
        <v>20.100000000000001</v>
      </c>
      <c r="G911">
        <v>10.52</v>
      </c>
      <c r="H911" t="s">
        <v>2380</v>
      </c>
      <c r="I911" t="s">
        <v>2380</v>
      </c>
      <c r="J911" t="s">
        <v>2380</v>
      </c>
      <c r="K911" t="s">
        <v>2381</v>
      </c>
      <c r="L911" t="s">
        <v>2380</v>
      </c>
      <c r="M911" s="25" t="str">
        <f t="shared" si="14"/>
        <v>No</v>
      </c>
    </row>
    <row r="912" spans="5:13" x14ac:dyDescent="0.35">
      <c r="E912" t="s">
        <v>1467</v>
      </c>
      <c r="F912">
        <v>22.23</v>
      </c>
      <c r="G912">
        <v>9.65</v>
      </c>
      <c r="H912" t="s">
        <v>2380</v>
      </c>
      <c r="I912" t="s">
        <v>2380</v>
      </c>
      <c r="J912" t="s">
        <v>2380</v>
      </c>
      <c r="K912" t="s">
        <v>2381</v>
      </c>
      <c r="L912" t="s">
        <v>2380</v>
      </c>
      <c r="M912" s="25" t="str">
        <f t="shared" si="14"/>
        <v>No</v>
      </c>
    </row>
    <row r="913" spans="5:13" x14ac:dyDescent="0.35">
      <c r="E913" t="s">
        <v>1466</v>
      </c>
      <c r="F913">
        <v>36.47</v>
      </c>
      <c r="G913">
        <v>6.21</v>
      </c>
      <c r="H913" t="s">
        <v>2380</v>
      </c>
      <c r="I913" t="s">
        <v>2380</v>
      </c>
      <c r="J913" t="s">
        <v>2380</v>
      </c>
      <c r="K913" t="s">
        <v>2381</v>
      </c>
      <c r="L913" t="s">
        <v>2380</v>
      </c>
      <c r="M913" s="25" t="str">
        <f t="shared" si="14"/>
        <v>No</v>
      </c>
    </row>
    <row r="914" spans="5:13" x14ac:dyDescent="0.35">
      <c r="E914" t="s">
        <v>1465</v>
      </c>
      <c r="F914">
        <v>49.64</v>
      </c>
      <c r="G914">
        <v>4.76</v>
      </c>
      <c r="H914" t="s">
        <v>2380</v>
      </c>
      <c r="I914" t="s">
        <v>2380</v>
      </c>
      <c r="J914" t="s">
        <v>2383</v>
      </c>
      <c r="K914">
        <v>1</v>
      </c>
      <c r="L914" t="s">
        <v>2380</v>
      </c>
      <c r="M914" s="25" t="str">
        <f t="shared" si="14"/>
        <v>No</v>
      </c>
    </row>
    <row r="915" spans="5:13" x14ac:dyDescent="0.35">
      <c r="E915" t="s">
        <v>1464</v>
      </c>
      <c r="F915">
        <v>36.799999999999997</v>
      </c>
      <c r="G915">
        <v>5.73</v>
      </c>
      <c r="H915" t="s">
        <v>2382</v>
      </c>
      <c r="I915" t="s">
        <v>2380</v>
      </c>
      <c r="J915" t="s">
        <v>2383</v>
      </c>
      <c r="K915">
        <v>1</v>
      </c>
      <c r="L915" t="s">
        <v>2380</v>
      </c>
      <c r="M915" s="25" t="str">
        <f t="shared" si="14"/>
        <v>No</v>
      </c>
    </row>
    <row r="916" spans="5:13" x14ac:dyDescent="0.35">
      <c r="E916" t="s">
        <v>1463</v>
      </c>
      <c r="F916">
        <v>33.880000000000003</v>
      </c>
      <c r="G916">
        <v>10.78</v>
      </c>
      <c r="H916" t="s">
        <v>2382</v>
      </c>
      <c r="I916" t="s">
        <v>2380</v>
      </c>
      <c r="J916" t="s">
        <v>2380</v>
      </c>
      <c r="K916" t="s">
        <v>2381</v>
      </c>
      <c r="L916" t="s">
        <v>2380</v>
      </c>
      <c r="M916" s="25" t="str">
        <f t="shared" si="14"/>
        <v>No</v>
      </c>
    </row>
    <row r="917" spans="5:13" x14ac:dyDescent="0.35">
      <c r="E917" t="s">
        <v>1462</v>
      </c>
      <c r="F917">
        <v>32.01</v>
      </c>
      <c r="G917">
        <v>5.08</v>
      </c>
      <c r="H917" t="s">
        <v>2382</v>
      </c>
      <c r="I917" t="s">
        <v>2380</v>
      </c>
      <c r="J917" t="s">
        <v>2380</v>
      </c>
      <c r="K917">
        <v>1</v>
      </c>
      <c r="L917" t="s">
        <v>2380</v>
      </c>
      <c r="M917" s="25" t="str">
        <f t="shared" si="14"/>
        <v>No</v>
      </c>
    </row>
    <row r="918" spans="5:13" x14ac:dyDescent="0.35">
      <c r="E918" t="s">
        <v>1461</v>
      </c>
      <c r="F918">
        <v>33.630000000000003</v>
      </c>
      <c r="G918">
        <v>11.39</v>
      </c>
      <c r="H918" t="s">
        <v>2380</v>
      </c>
      <c r="I918" t="s">
        <v>2380</v>
      </c>
      <c r="J918" t="s">
        <v>2380</v>
      </c>
      <c r="K918" t="s">
        <v>2381</v>
      </c>
      <c r="L918" t="s">
        <v>2380</v>
      </c>
      <c r="M918" s="25" t="str">
        <f t="shared" si="14"/>
        <v>No</v>
      </c>
    </row>
    <row r="919" spans="5:13" x14ac:dyDescent="0.35">
      <c r="E919" t="s">
        <v>1460</v>
      </c>
      <c r="F919">
        <v>34.865000000000002</v>
      </c>
      <c r="G919">
        <v>5.35</v>
      </c>
      <c r="H919" t="s">
        <v>2382</v>
      </c>
      <c r="I919" t="s">
        <v>2380</v>
      </c>
      <c r="J919" t="s">
        <v>2380</v>
      </c>
      <c r="K919">
        <v>1</v>
      </c>
      <c r="L919" t="s">
        <v>2380</v>
      </c>
      <c r="M919" s="25" t="str">
        <f t="shared" si="14"/>
        <v>No</v>
      </c>
    </row>
    <row r="920" spans="5:13" x14ac:dyDescent="0.35">
      <c r="E920" t="s">
        <v>1459</v>
      </c>
      <c r="F920">
        <v>43.11</v>
      </c>
      <c r="G920">
        <v>5.6</v>
      </c>
      <c r="H920" t="s">
        <v>2380</v>
      </c>
      <c r="I920" t="s">
        <v>2380</v>
      </c>
      <c r="J920" t="s">
        <v>2380</v>
      </c>
      <c r="K920" t="s">
        <v>2381</v>
      </c>
      <c r="L920" t="s">
        <v>2380</v>
      </c>
      <c r="M920" s="25" t="str">
        <f t="shared" si="14"/>
        <v>No</v>
      </c>
    </row>
    <row r="921" spans="5:13" x14ac:dyDescent="0.35">
      <c r="E921" t="s">
        <v>1458</v>
      </c>
      <c r="F921">
        <v>30.305</v>
      </c>
      <c r="G921">
        <v>4.2699999999999996</v>
      </c>
      <c r="H921" t="s">
        <v>2382</v>
      </c>
      <c r="I921" t="s">
        <v>2380</v>
      </c>
      <c r="J921" t="s">
        <v>2380</v>
      </c>
      <c r="K921">
        <v>1</v>
      </c>
      <c r="L921" t="s">
        <v>2380</v>
      </c>
      <c r="M921" s="25" t="str">
        <f t="shared" si="14"/>
        <v>No</v>
      </c>
    </row>
    <row r="922" spans="5:13" x14ac:dyDescent="0.35">
      <c r="E922" t="s">
        <v>1457</v>
      </c>
      <c r="F922">
        <v>25.175000000000001</v>
      </c>
      <c r="G922">
        <v>5.57</v>
      </c>
      <c r="H922" t="s">
        <v>2382</v>
      </c>
      <c r="I922" t="s">
        <v>2380</v>
      </c>
      <c r="J922" t="s">
        <v>2380</v>
      </c>
      <c r="K922">
        <v>1</v>
      </c>
      <c r="L922" t="s">
        <v>2380</v>
      </c>
      <c r="M922" s="25" t="str">
        <f t="shared" si="14"/>
        <v>No</v>
      </c>
    </row>
    <row r="923" spans="5:13" x14ac:dyDescent="0.35">
      <c r="E923" t="s">
        <v>1456</v>
      </c>
      <c r="F923">
        <v>26.8</v>
      </c>
      <c r="G923">
        <v>5.68</v>
      </c>
      <c r="H923" t="s">
        <v>2382</v>
      </c>
      <c r="I923" t="s">
        <v>2380</v>
      </c>
      <c r="J923" t="s">
        <v>2380</v>
      </c>
      <c r="K923">
        <v>1</v>
      </c>
      <c r="L923" t="s">
        <v>2380</v>
      </c>
      <c r="M923" s="25" t="str">
        <f t="shared" si="14"/>
        <v>No</v>
      </c>
    </row>
    <row r="924" spans="5:13" x14ac:dyDescent="0.35">
      <c r="E924" t="s">
        <v>1455</v>
      </c>
      <c r="F924">
        <v>21.78</v>
      </c>
      <c r="G924">
        <v>5.3</v>
      </c>
      <c r="H924" t="s">
        <v>2380</v>
      </c>
      <c r="I924" t="s">
        <v>2382</v>
      </c>
      <c r="J924" t="s">
        <v>2380</v>
      </c>
      <c r="K924">
        <v>1</v>
      </c>
      <c r="L924" t="s">
        <v>2380</v>
      </c>
      <c r="M924" s="25" t="str">
        <f t="shared" si="14"/>
        <v>No</v>
      </c>
    </row>
    <row r="925" spans="5:13" x14ac:dyDescent="0.35">
      <c r="E925" t="s">
        <v>1454</v>
      </c>
      <c r="F925">
        <v>30.14</v>
      </c>
      <c r="G925">
        <v>9.4499999999999993</v>
      </c>
      <c r="H925" t="s">
        <v>2382</v>
      </c>
      <c r="I925" t="s">
        <v>2380</v>
      </c>
      <c r="J925" t="s">
        <v>2380</v>
      </c>
      <c r="K925" t="s">
        <v>2381</v>
      </c>
      <c r="L925" t="s">
        <v>2380</v>
      </c>
      <c r="M925" s="25" t="str">
        <f t="shared" si="14"/>
        <v>No</v>
      </c>
    </row>
    <row r="926" spans="5:13" x14ac:dyDescent="0.35">
      <c r="E926" t="s">
        <v>1453</v>
      </c>
      <c r="F926">
        <v>29.7</v>
      </c>
      <c r="G926">
        <v>6.79</v>
      </c>
      <c r="H926" t="s">
        <v>2382</v>
      </c>
      <c r="I926" t="s">
        <v>2380</v>
      </c>
      <c r="J926" t="s">
        <v>2380</v>
      </c>
      <c r="K926" t="s">
        <v>2381</v>
      </c>
      <c r="L926" t="s">
        <v>2380</v>
      </c>
      <c r="M926" s="25" t="str">
        <f t="shared" si="14"/>
        <v>No</v>
      </c>
    </row>
    <row r="927" spans="5:13" x14ac:dyDescent="0.35">
      <c r="E927" t="s">
        <v>1452</v>
      </c>
      <c r="F927">
        <v>32.395000000000003</v>
      </c>
      <c r="G927">
        <v>11.1</v>
      </c>
      <c r="H927" t="s">
        <v>2382</v>
      </c>
      <c r="I927" t="s">
        <v>2380</v>
      </c>
      <c r="J927" t="s">
        <v>2380</v>
      </c>
      <c r="K927" t="s">
        <v>2381</v>
      </c>
      <c r="L927" t="s">
        <v>2380</v>
      </c>
      <c r="M927" s="25" t="str">
        <f t="shared" si="14"/>
        <v>No</v>
      </c>
    </row>
    <row r="928" spans="5:13" x14ac:dyDescent="0.35">
      <c r="E928" t="s">
        <v>1451</v>
      </c>
      <c r="F928">
        <v>36.64</v>
      </c>
      <c r="G928">
        <v>7.26</v>
      </c>
      <c r="H928" t="s">
        <v>2380</v>
      </c>
      <c r="I928" t="s">
        <v>2380</v>
      </c>
      <c r="J928" t="s">
        <v>2380</v>
      </c>
      <c r="K928" t="s">
        <v>2381</v>
      </c>
      <c r="L928" t="s">
        <v>2380</v>
      </c>
      <c r="M928" s="25" t="str">
        <f t="shared" si="14"/>
        <v>No</v>
      </c>
    </row>
    <row r="929" spans="5:13" x14ac:dyDescent="0.35">
      <c r="E929" t="s">
        <v>1450</v>
      </c>
      <c r="F929">
        <v>39.049999999999997</v>
      </c>
      <c r="G929">
        <v>5.27</v>
      </c>
      <c r="H929" t="s">
        <v>2382</v>
      </c>
      <c r="I929" t="s">
        <v>2380</v>
      </c>
      <c r="J929" t="s">
        <v>2380</v>
      </c>
      <c r="K929">
        <v>1</v>
      </c>
      <c r="L929" t="s">
        <v>2380</v>
      </c>
      <c r="M929" s="25" t="str">
        <f t="shared" si="14"/>
        <v>No</v>
      </c>
    </row>
    <row r="930" spans="5:13" x14ac:dyDescent="0.35">
      <c r="E930" t="s">
        <v>1449</v>
      </c>
      <c r="F930">
        <v>33.1</v>
      </c>
      <c r="G930">
        <v>5.46</v>
      </c>
      <c r="H930" t="s">
        <v>2382</v>
      </c>
      <c r="I930" t="s">
        <v>2380</v>
      </c>
      <c r="J930" t="s">
        <v>2380</v>
      </c>
      <c r="K930">
        <v>1</v>
      </c>
      <c r="L930" t="s">
        <v>2380</v>
      </c>
      <c r="M930" s="25" t="str">
        <f t="shared" si="14"/>
        <v>No</v>
      </c>
    </row>
    <row r="931" spans="5:13" x14ac:dyDescent="0.35">
      <c r="E931" t="s">
        <v>1448</v>
      </c>
      <c r="F931">
        <v>31.824999999999999</v>
      </c>
      <c r="G931">
        <v>8.1300000000000008</v>
      </c>
      <c r="H931" t="s">
        <v>2380</v>
      </c>
      <c r="I931" t="s">
        <v>2380</v>
      </c>
      <c r="J931" t="s">
        <v>2380</v>
      </c>
      <c r="K931" t="s">
        <v>2381</v>
      </c>
      <c r="L931" t="s">
        <v>2380</v>
      </c>
      <c r="M931" s="25" t="str">
        <f t="shared" si="14"/>
        <v>No</v>
      </c>
    </row>
    <row r="932" spans="5:13" x14ac:dyDescent="0.35">
      <c r="E932" t="s">
        <v>1447</v>
      </c>
      <c r="F932">
        <v>29</v>
      </c>
      <c r="G932">
        <v>4.25</v>
      </c>
      <c r="H932" t="s">
        <v>2382</v>
      </c>
      <c r="I932" t="s">
        <v>2380</v>
      </c>
      <c r="J932" t="s">
        <v>2380</v>
      </c>
      <c r="K932">
        <v>1</v>
      </c>
      <c r="L932" t="s">
        <v>2380</v>
      </c>
      <c r="M932" s="25" t="str">
        <f t="shared" si="14"/>
        <v>No</v>
      </c>
    </row>
    <row r="933" spans="5:13" x14ac:dyDescent="0.35">
      <c r="E933" t="s">
        <v>1446</v>
      </c>
      <c r="F933">
        <v>30.495000000000001</v>
      </c>
      <c r="G933">
        <v>8.68</v>
      </c>
      <c r="H933" t="s">
        <v>2380</v>
      </c>
      <c r="I933" t="s">
        <v>2380</v>
      </c>
      <c r="J933" t="s">
        <v>2380</v>
      </c>
      <c r="K933" t="s">
        <v>2381</v>
      </c>
      <c r="L933" t="s">
        <v>2380</v>
      </c>
      <c r="M933" s="25" t="str">
        <f t="shared" si="14"/>
        <v>No</v>
      </c>
    </row>
    <row r="934" spans="5:13" x14ac:dyDescent="0.35">
      <c r="E934" t="s">
        <v>1445</v>
      </c>
      <c r="F934">
        <v>25.2</v>
      </c>
      <c r="G934">
        <v>6.25</v>
      </c>
      <c r="H934" t="s">
        <v>2382</v>
      </c>
      <c r="I934" t="s">
        <v>2380</v>
      </c>
      <c r="J934" t="s">
        <v>2380</v>
      </c>
      <c r="K934">
        <v>1</v>
      </c>
      <c r="L934" t="s">
        <v>2380</v>
      </c>
      <c r="M934" s="25" t="str">
        <f t="shared" si="14"/>
        <v>No</v>
      </c>
    </row>
    <row r="935" spans="5:13" x14ac:dyDescent="0.35">
      <c r="E935" t="s">
        <v>1444</v>
      </c>
      <c r="F935">
        <v>22.77</v>
      </c>
      <c r="G935">
        <v>4.47</v>
      </c>
      <c r="H935" t="s">
        <v>2382</v>
      </c>
      <c r="I935" t="s">
        <v>2380</v>
      </c>
      <c r="J935" t="s">
        <v>2380</v>
      </c>
      <c r="K935">
        <v>1</v>
      </c>
      <c r="L935" t="s">
        <v>2380</v>
      </c>
      <c r="M935" s="25" t="str">
        <f t="shared" si="14"/>
        <v>No</v>
      </c>
    </row>
    <row r="936" spans="5:13" x14ac:dyDescent="0.35">
      <c r="E936" t="s">
        <v>1443</v>
      </c>
      <c r="F936">
        <v>23.18</v>
      </c>
      <c r="G936">
        <v>8.31</v>
      </c>
      <c r="H936" t="s">
        <v>2380</v>
      </c>
      <c r="I936" t="s">
        <v>2380</v>
      </c>
      <c r="J936" t="s">
        <v>2380</v>
      </c>
      <c r="K936" t="s">
        <v>2381</v>
      </c>
      <c r="L936" t="s">
        <v>2380</v>
      </c>
      <c r="M936" s="25" t="str">
        <f t="shared" si="14"/>
        <v>No</v>
      </c>
    </row>
    <row r="937" spans="5:13" x14ac:dyDescent="0.35">
      <c r="E937" t="s">
        <v>1442</v>
      </c>
      <c r="F937">
        <v>35.409999999999997</v>
      </c>
      <c r="G937">
        <v>5.68</v>
      </c>
      <c r="H937" t="s">
        <v>2380</v>
      </c>
      <c r="I937" t="s">
        <v>2380</v>
      </c>
      <c r="J937" t="s">
        <v>2380</v>
      </c>
      <c r="K937" t="s">
        <v>2381</v>
      </c>
      <c r="L937" t="s">
        <v>2380</v>
      </c>
      <c r="M937" s="25" t="str">
        <f t="shared" si="14"/>
        <v>No</v>
      </c>
    </row>
    <row r="938" spans="5:13" x14ac:dyDescent="0.35">
      <c r="E938" t="s">
        <v>1441</v>
      </c>
      <c r="F938">
        <v>32.11</v>
      </c>
      <c r="G938">
        <v>4.75</v>
      </c>
      <c r="H938" t="s">
        <v>2382</v>
      </c>
      <c r="I938" t="s">
        <v>2380</v>
      </c>
      <c r="J938" t="s">
        <v>2380</v>
      </c>
      <c r="K938">
        <v>2</v>
      </c>
      <c r="L938" t="s">
        <v>2380</v>
      </c>
      <c r="M938" s="25" t="str">
        <f t="shared" si="14"/>
        <v>No</v>
      </c>
    </row>
    <row r="939" spans="5:13" x14ac:dyDescent="0.35">
      <c r="E939" t="s">
        <v>1440</v>
      </c>
      <c r="F939">
        <v>34.479999999999997</v>
      </c>
      <c r="G939">
        <v>6.31</v>
      </c>
      <c r="H939" t="s">
        <v>2380</v>
      </c>
      <c r="I939" t="s">
        <v>2380</v>
      </c>
      <c r="J939" t="s">
        <v>2383</v>
      </c>
      <c r="K939">
        <v>1</v>
      </c>
      <c r="L939" t="s">
        <v>2380</v>
      </c>
      <c r="M939" s="25" t="str">
        <f t="shared" si="14"/>
        <v>No</v>
      </c>
    </row>
    <row r="940" spans="5:13" x14ac:dyDescent="0.35">
      <c r="E940" t="s">
        <v>1439</v>
      </c>
      <c r="F940">
        <v>34.39</v>
      </c>
      <c r="G940">
        <v>6.28</v>
      </c>
      <c r="H940" t="s">
        <v>2382</v>
      </c>
      <c r="I940" t="s">
        <v>2380</v>
      </c>
      <c r="J940" t="s">
        <v>2380</v>
      </c>
      <c r="K940">
        <v>1</v>
      </c>
      <c r="L940" t="s">
        <v>2380</v>
      </c>
      <c r="M940" s="25" t="str">
        <f t="shared" si="14"/>
        <v>No</v>
      </c>
    </row>
    <row r="941" spans="5:13" x14ac:dyDescent="0.35">
      <c r="E941" t="s">
        <v>1438</v>
      </c>
      <c r="F941">
        <v>26.4</v>
      </c>
      <c r="G941">
        <v>9.2899999999999991</v>
      </c>
      <c r="H941" t="s">
        <v>2382</v>
      </c>
      <c r="I941" t="s">
        <v>2380</v>
      </c>
      <c r="J941" t="s">
        <v>2383</v>
      </c>
      <c r="K941">
        <v>1</v>
      </c>
      <c r="L941" t="s">
        <v>2380</v>
      </c>
      <c r="M941" s="25" t="str">
        <f t="shared" si="14"/>
        <v>No</v>
      </c>
    </row>
    <row r="942" spans="5:13" x14ac:dyDescent="0.35">
      <c r="E942" t="s">
        <v>1437</v>
      </c>
      <c r="F942">
        <v>28.1</v>
      </c>
      <c r="G942">
        <v>5.79</v>
      </c>
      <c r="H942" t="s">
        <v>2382</v>
      </c>
      <c r="I942" t="s">
        <v>2380</v>
      </c>
      <c r="J942" t="s">
        <v>2383</v>
      </c>
      <c r="K942">
        <v>1</v>
      </c>
      <c r="L942" t="s">
        <v>2380</v>
      </c>
      <c r="M942" s="25" t="str">
        <f t="shared" si="14"/>
        <v>No</v>
      </c>
    </row>
    <row r="943" spans="5:13" x14ac:dyDescent="0.35">
      <c r="E943" t="s">
        <v>1436</v>
      </c>
      <c r="F943">
        <v>27</v>
      </c>
      <c r="G943">
        <v>4.54</v>
      </c>
      <c r="H943" t="s">
        <v>2382</v>
      </c>
      <c r="I943" t="s">
        <v>2380</v>
      </c>
      <c r="J943" t="s">
        <v>2380</v>
      </c>
      <c r="K943">
        <v>1</v>
      </c>
      <c r="L943" t="s">
        <v>2380</v>
      </c>
      <c r="M943" s="25" t="str">
        <f t="shared" si="14"/>
        <v>No</v>
      </c>
    </row>
    <row r="944" spans="5:13" x14ac:dyDescent="0.35">
      <c r="E944" t="s">
        <v>1435</v>
      </c>
      <c r="F944">
        <v>28.594999999999999</v>
      </c>
      <c r="G944">
        <v>4.68</v>
      </c>
      <c r="H944" t="s">
        <v>2382</v>
      </c>
      <c r="I944" t="s">
        <v>2380</v>
      </c>
      <c r="J944" t="s">
        <v>2380</v>
      </c>
      <c r="K944">
        <v>1</v>
      </c>
      <c r="L944" t="s">
        <v>2380</v>
      </c>
      <c r="M944" s="25" t="str">
        <f t="shared" si="14"/>
        <v>No</v>
      </c>
    </row>
    <row r="945" spans="5:13" x14ac:dyDescent="0.35">
      <c r="E945" t="s">
        <v>1434</v>
      </c>
      <c r="F945">
        <v>36.799999999999997</v>
      </c>
      <c r="G945">
        <v>5.88</v>
      </c>
      <c r="H945" t="s">
        <v>2380</v>
      </c>
      <c r="I945" t="s">
        <v>2380</v>
      </c>
      <c r="J945" t="s">
        <v>2380</v>
      </c>
      <c r="K945">
        <v>1</v>
      </c>
      <c r="L945" t="s">
        <v>2380</v>
      </c>
      <c r="M945" s="25" t="str">
        <f t="shared" si="14"/>
        <v>No</v>
      </c>
    </row>
    <row r="946" spans="5:13" x14ac:dyDescent="0.35">
      <c r="E946" t="s">
        <v>1433</v>
      </c>
      <c r="F946">
        <v>23.75</v>
      </c>
      <c r="G946">
        <v>5.42</v>
      </c>
      <c r="H946" t="s">
        <v>2382</v>
      </c>
      <c r="I946" t="s">
        <v>2380</v>
      </c>
      <c r="J946" t="s">
        <v>2383</v>
      </c>
      <c r="K946">
        <v>1</v>
      </c>
      <c r="L946" t="s">
        <v>2380</v>
      </c>
      <c r="M946" s="25" t="str">
        <f t="shared" si="14"/>
        <v>No</v>
      </c>
    </row>
    <row r="947" spans="5:13" x14ac:dyDescent="0.35">
      <c r="E947" t="s">
        <v>1432</v>
      </c>
      <c r="F947">
        <v>35.619999999999997</v>
      </c>
      <c r="G947">
        <v>4.16</v>
      </c>
      <c r="H947" t="s">
        <v>2380</v>
      </c>
      <c r="I947" t="s">
        <v>2380</v>
      </c>
      <c r="J947" t="s">
        <v>2380</v>
      </c>
      <c r="K947" t="s">
        <v>2381</v>
      </c>
      <c r="L947" t="s">
        <v>2380</v>
      </c>
      <c r="M947" s="25" t="str">
        <f t="shared" si="14"/>
        <v>No</v>
      </c>
    </row>
    <row r="948" spans="5:13" x14ac:dyDescent="0.35">
      <c r="E948" t="s">
        <v>1431</v>
      </c>
      <c r="F948">
        <v>30.69</v>
      </c>
      <c r="G948">
        <v>7.05</v>
      </c>
      <c r="H948" t="s">
        <v>2382</v>
      </c>
      <c r="I948" t="s">
        <v>2380</v>
      </c>
      <c r="J948" t="s">
        <v>2380</v>
      </c>
      <c r="K948">
        <v>2</v>
      </c>
      <c r="L948" t="s">
        <v>2380</v>
      </c>
      <c r="M948" s="25" t="str">
        <f t="shared" si="14"/>
        <v>No</v>
      </c>
    </row>
    <row r="949" spans="5:13" x14ac:dyDescent="0.35">
      <c r="E949" t="s">
        <v>1430</v>
      </c>
      <c r="F949">
        <v>35.799999999999997</v>
      </c>
      <c r="G949">
        <v>5.63</v>
      </c>
      <c r="H949" t="s">
        <v>2382</v>
      </c>
      <c r="I949" t="s">
        <v>2380</v>
      </c>
      <c r="J949" t="s">
        <v>2380</v>
      </c>
      <c r="K949">
        <v>2</v>
      </c>
      <c r="L949" t="s">
        <v>2380</v>
      </c>
      <c r="M949" s="25" t="str">
        <f t="shared" si="14"/>
        <v>No</v>
      </c>
    </row>
    <row r="950" spans="5:13" x14ac:dyDescent="0.35">
      <c r="E950" t="s">
        <v>1429</v>
      </c>
      <c r="F950">
        <v>28.785</v>
      </c>
      <c r="G950">
        <v>4.24</v>
      </c>
      <c r="H950" t="s">
        <v>2382</v>
      </c>
      <c r="I950" t="s">
        <v>2380</v>
      </c>
      <c r="J950" t="s">
        <v>2380</v>
      </c>
      <c r="K950">
        <v>2</v>
      </c>
      <c r="L950" t="s">
        <v>2380</v>
      </c>
      <c r="M950" s="25" t="str">
        <f t="shared" si="14"/>
        <v>No</v>
      </c>
    </row>
    <row r="951" spans="5:13" x14ac:dyDescent="0.35">
      <c r="E951" t="s">
        <v>1428</v>
      </c>
      <c r="F951">
        <v>28.594999999999999</v>
      </c>
      <c r="G951">
        <v>4.96</v>
      </c>
      <c r="H951" t="s">
        <v>2382</v>
      </c>
      <c r="I951" t="s">
        <v>2380</v>
      </c>
      <c r="J951" t="s">
        <v>2380</v>
      </c>
      <c r="K951">
        <v>2</v>
      </c>
      <c r="L951" t="s">
        <v>2380</v>
      </c>
      <c r="M951" s="25" t="str">
        <f t="shared" si="14"/>
        <v>No</v>
      </c>
    </row>
    <row r="952" spans="5:13" x14ac:dyDescent="0.35">
      <c r="E952" t="s">
        <v>1427</v>
      </c>
      <c r="F952">
        <v>48.75</v>
      </c>
      <c r="G952">
        <v>4.34</v>
      </c>
      <c r="H952" t="s">
        <v>2380</v>
      </c>
      <c r="I952" t="s">
        <v>2380</v>
      </c>
      <c r="J952" t="s">
        <v>2380</v>
      </c>
      <c r="K952" t="s">
        <v>2381</v>
      </c>
      <c r="L952" t="s">
        <v>2380</v>
      </c>
      <c r="M952" s="25" t="str">
        <f t="shared" si="14"/>
        <v>No</v>
      </c>
    </row>
    <row r="953" spans="5:13" x14ac:dyDescent="0.35">
      <c r="E953" t="s">
        <v>1426</v>
      </c>
      <c r="F953">
        <v>28.31</v>
      </c>
      <c r="G953">
        <v>5.43</v>
      </c>
      <c r="H953" t="s">
        <v>2382</v>
      </c>
      <c r="I953" t="s">
        <v>2380</v>
      </c>
      <c r="J953" t="s">
        <v>2380</v>
      </c>
      <c r="K953">
        <v>2</v>
      </c>
      <c r="L953" t="s">
        <v>2380</v>
      </c>
      <c r="M953" s="25" t="str">
        <f t="shared" si="14"/>
        <v>No</v>
      </c>
    </row>
    <row r="954" spans="5:13" x14ac:dyDescent="0.35">
      <c r="E954" t="s">
        <v>1425</v>
      </c>
      <c r="F954">
        <v>38.39</v>
      </c>
      <c r="G954">
        <v>8.33</v>
      </c>
      <c r="H954" t="s">
        <v>2382</v>
      </c>
      <c r="I954" t="s">
        <v>2380</v>
      </c>
      <c r="J954" t="s">
        <v>2380</v>
      </c>
      <c r="K954">
        <v>1</v>
      </c>
      <c r="L954" t="s">
        <v>2380</v>
      </c>
      <c r="M954" s="25" t="str">
        <f t="shared" si="14"/>
        <v>No</v>
      </c>
    </row>
    <row r="955" spans="5:13" x14ac:dyDescent="0.35">
      <c r="E955" t="s">
        <v>1424</v>
      </c>
      <c r="F955">
        <v>25.87</v>
      </c>
      <c r="G955">
        <v>5.63</v>
      </c>
      <c r="H955" t="s">
        <v>2382</v>
      </c>
      <c r="I955" t="s">
        <v>2380</v>
      </c>
      <c r="J955" t="s">
        <v>2380</v>
      </c>
      <c r="K955">
        <v>1</v>
      </c>
      <c r="L955" t="s">
        <v>2380</v>
      </c>
      <c r="M955" s="25" t="str">
        <f t="shared" si="14"/>
        <v>No</v>
      </c>
    </row>
    <row r="956" spans="5:13" x14ac:dyDescent="0.35">
      <c r="E956" t="s">
        <v>1423</v>
      </c>
      <c r="F956">
        <v>43.7</v>
      </c>
      <c r="G956">
        <v>7.23</v>
      </c>
      <c r="H956" t="s">
        <v>2380</v>
      </c>
      <c r="I956" t="s">
        <v>2380</v>
      </c>
      <c r="J956" t="s">
        <v>2380</v>
      </c>
      <c r="K956" t="s">
        <v>2381</v>
      </c>
      <c r="L956" t="s">
        <v>2380</v>
      </c>
      <c r="M956" s="25" t="str">
        <f t="shared" si="14"/>
        <v>No</v>
      </c>
    </row>
    <row r="957" spans="5:13" x14ac:dyDescent="0.35">
      <c r="E957" t="s">
        <v>1422</v>
      </c>
      <c r="F957">
        <v>40.945</v>
      </c>
      <c r="G957">
        <v>10.57</v>
      </c>
      <c r="H957" t="s">
        <v>2380</v>
      </c>
      <c r="I957" t="s">
        <v>2380</v>
      </c>
      <c r="J957" t="s">
        <v>2380</v>
      </c>
      <c r="K957" t="s">
        <v>2381</v>
      </c>
      <c r="L957" t="s">
        <v>2380</v>
      </c>
      <c r="M957" s="25" t="str">
        <f t="shared" si="14"/>
        <v>No</v>
      </c>
    </row>
    <row r="958" spans="5:13" x14ac:dyDescent="0.35">
      <c r="E958" t="s">
        <v>1421</v>
      </c>
      <c r="F958">
        <v>27.94</v>
      </c>
      <c r="G958">
        <v>7.92</v>
      </c>
      <c r="H958" t="s">
        <v>2380</v>
      </c>
      <c r="I958" t="s">
        <v>2380</v>
      </c>
      <c r="J958" t="s">
        <v>2380</v>
      </c>
      <c r="K958" t="s">
        <v>2381</v>
      </c>
      <c r="L958" t="s">
        <v>2380</v>
      </c>
      <c r="M958" s="25" t="str">
        <f t="shared" si="14"/>
        <v>No</v>
      </c>
    </row>
    <row r="959" spans="5:13" x14ac:dyDescent="0.35">
      <c r="E959" t="s">
        <v>1420</v>
      </c>
      <c r="F959">
        <v>31.9</v>
      </c>
      <c r="G959">
        <v>10.119999999999999</v>
      </c>
      <c r="H959" t="s">
        <v>2380</v>
      </c>
      <c r="I959" t="s">
        <v>2380</v>
      </c>
      <c r="J959" t="s">
        <v>2380</v>
      </c>
      <c r="K959">
        <v>2</v>
      </c>
      <c r="L959" t="s">
        <v>2380</v>
      </c>
      <c r="M959" s="25" t="str">
        <f t="shared" si="14"/>
        <v>No</v>
      </c>
    </row>
    <row r="960" spans="5:13" x14ac:dyDescent="0.35">
      <c r="E960" t="s">
        <v>1419</v>
      </c>
      <c r="F960">
        <v>31.64</v>
      </c>
      <c r="G960">
        <v>7.91</v>
      </c>
      <c r="H960" t="s">
        <v>2380</v>
      </c>
      <c r="I960" t="s">
        <v>2380</v>
      </c>
      <c r="J960" t="s">
        <v>2380</v>
      </c>
      <c r="K960" t="s">
        <v>2381</v>
      </c>
      <c r="L960" t="s">
        <v>2380</v>
      </c>
      <c r="M960" s="25" t="str">
        <f t="shared" si="14"/>
        <v>No</v>
      </c>
    </row>
    <row r="961" spans="5:13" x14ac:dyDescent="0.35">
      <c r="E961" t="s">
        <v>1418</v>
      </c>
      <c r="F961">
        <v>46.7</v>
      </c>
      <c r="G961">
        <v>10.9</v>
      </c>
      <c r="H961" t="s">
        <v>2380</v>
      </c>
      <c r="I961" t="s">
        <v>2380</v>
      </c>
      <c r="J961" t="s">
        <v>2380</v>
      </c>
      <c r="K961" t="s">
        <v>2381</v>
      </c>
      <c r="L961" t="s">
        <v>2380</v>
      </c>
      <c r="M961" s="25" t="str">
        <f t="shared" si="14"/>
        <v>No</v>
      </c>
    </row>
    <row r="962" spans="5:13" x14ac:dyDescent="0.35">
      <c r="E962" t="s">
        <v>1417</v>
      </c>
      <c r="F962">
        <v>18.335000000000001</v>
      </c>
      <c r="G962">
        <v>11.83</v>
      </c>
      <c r="H962" t="s">
        <v>2380</v>
      </c>
      <c r="I962" t="s">
        <v>2380</v>
      </c>
      <c r="J962" t="s">
        <v>2380</v>
      </c>
      <c r="K962" t="s">
        <v>2381</v>
      </c>
      <c r="L962" t="s">
        <v>2380</v>
      </c>
      <c r="M962" s="25" t="str">
        <f t="shared" si="14"/>
        <v>No</v>
      </c>
    </row>
    <row r="963" spans="5:13" x14ac:dyDescent="0.35">
      <c r="E963" t="s">
        <v>1416</v>
      </c>
      <c r="F963">
        <v>31.24</v>
      </c>
      <c r="G963">
        <v>7.42</v>
      </c>
      <c r="H963" t="s">
        <v>2382</v>
      </c>
      <c r="I963" t="s">
        <v>2380</v>
      </c>
      <c r="J963" t="s">
        <v>2380</v>
      </c>
      <c r="K963">
        <v>2</v>
      </c>
      <c r="L963" t="s">
        <v>2380</v>
      </c>
      <c r="M963" s="25" t="str">
        <f t="shared" si="14"/>
        <v>No</v>
      </c>
    </row>
    <row r="964" spans="5:13" x14ac:dyDescent="0.35">
      <c r="E964" t="s">
        <v>1415</v>
      </c>
      <c r="F964">
        <v>39.22</v>
      </c>
      <c r="G964">
        <v>5.62</v>
      </c>
      <c r="H964" t="s">
        <v>2382</v>
      </c>
      <c r="I964" t="s">
        <v>2380</v>
      </c>
      <c r="J964" t="s">
        <v>2380</v>
      </c>
      <c r="K964">
        <v>1</v>
      </c>
      <c r="L964" t="s">
        <v>2380</v>
      </c>
      <c r="M964" s="25" t="str">
        <f t="shared" si="14"/>
        <v>No</v>
      </c>
    </row>
    <row r="965" spans="5:13" x14ac:dyDescent="0.35">
      <c r="E965" t="s">
        <v>1414</v>
      </c>
      <c r="F965">
        <v>24.414999999999999</v>
      </c>
      <c r="G965">
        <v>7.16</v>
      </c>
      <c r="H965" t="s">
        <v>2380</v>
      </c>
      <c r="I965" t="s">
        <v>2380</v>
      </c>
      <c r="J965" t="s">
        <v>2380</v>
      </c>
      <c r="K965" t="s">
        <v>2381</v>
      </c>
      <c r="L965" t="s">
        <v>2380</v>
      </c>
      <c r="M965" s="25" t="str">
        <f t="shared" si="14"/>
        <v>No</v>
      </c>
    </row>
    <row r="966" spans="5:13" x14ac:dyDescent="0.35">
      <c r="E966" t="s">
        <v>1413</v>
      </c>
      <c r="F966">
        <v>32.299999999999997</v>
      </c>
      <c r="G966">
        <v>9.89</v>
      </c>
      <c r="H966" t="s">
        <v>2380</v>
      </c>
      <c r="I966" t="s">
        <v>2380</v>
      </c>
      <c r="J966" t="s">
        <v>2380</v>
      </c>
      <c r="K966" t="s">
        <v>2381</v>
      </c>
      <c r="L966" t="s">
        <v>2380</v>
      </c>
      <c r="M966" s="25" t="str">
        <f t="shared" si="14"/>
        <v>No</v>
      </c>
    </row>
    <row r="967" spans="5:13" x14ac:dyDescent="0.35">
      <c r="E967" t="s">
        <v>1412</v>
      </c>
      <c r="F967">
        <v>39.94</v>
      </c>
      <c r="G967">
        <v>5.14</v>
      </c>
      <c r="H967" t="s">
        <v>2380</v>
      </c>
      <c r="I967" t="s">
        <v>2380</v>
      </c>
      <c r="J967" t="s">
        <v>2380</v>
      </c>
      <c r="K967" t="s">
        <v>2381</v>
      </c>
      <c r="L967" t="s">
        <v>2380</v>
      </c>
      <c r="M967" s="25" t="str">
        <f t="shared" si="14"/>
        <v>No</v>
      </c>
    </row>
    <row r="968" spans="5:13" x14ac:dyDescent="0.35">
      <c r="E968" t="s">
        <v>1411</v>
      </c>
      <c r="F968">
        <v>30</v>
      </c>
      <c r="G968">
        <v>5.61</v>
      </c>
      <c r="H968" t="s">
        <v>2382</v>
      </c>
      <c r="I968" t="s">
        <v>2380</v>
      </c>
      <c r="J968" t="s">
        <v>2383</v>
      </c>
      <c r="K968">
        <v>1</v>
      </c>
      <c r="L968" t="s">
        <v>2380</v>
      </c>
      <c r="M968" s="25" t="str">
        <f t="shared" si="14"/>
        <v>No</v>
      </c>
    </row>
    <row r="969" spans="5:13" x14ac:dyDescent="0.35">
      <c r="E969" t="s">
        <v>1410</v>
      </c>
      <c r="F969">
        <v>35.340000000000003</v>
      </c>
      <c r="G969">
        <v>5.51</v>
      </c>
      <c r="H969" t="s">
        <v>2382</v>
      </c>
      <c r="I969" t="s">
        <v>2380</v>
      </c>
      <c r="J969" t="s">
        <v>2383</v>
      </c>
      <c r="K969">
        <v>1</v>
      </c>
      <c r="L969" t="s">
        <v>2380</v>
      </c>
      <c r="M969" s="25" t="str">
        <f t="shared" si="14"/>
        <v>No</v>
      </c>
    </row>
    <row r="970" spans="5:13" x14ac:dyDescent="0.35">
      <c r="E970" t="s">
        <v>1409</v>
      </c>
      <c r="F970">
        <v>32.204999999999998</v>
      </c>
      <c r="G970">
        <v>8.3800000000000008</v>
      </c>
      <c r="H970" t="s">
        <v>2382</v>
      </c>
      <c r="I970" t="s">
        <v>2380</v>
      </c>
      <c r="J970" t="s">
        <v>2380</v>
      </c>
      <c r="K970">
        <v>2</v>
      </c>
      <c r="L970" t="s">
        <v>2380</v>
      </c>
      <c r="M970" s="25" t="str">
        <f t="shared" ref="M970:M1033" si="15">IF(L970="?",$B$12,L970)</f>
        <v>No</v>
      </c>
    </row>
    <row r="971" spans="5:13" x14ac:dyDescent="0.35">
      <c r="E971" t="s">
        <v>1408</v>
      </c>
      <c r="F971">
        <v>33.880000000000003</v>
      </c>
      <c r="G971">
        <v>4.68</v>
      </c>
      <c r="H971" t="s">
        <v>2380</v>
      </c>
      <c r="I971" t="s">
        <v>2382</v>
      </c>
      <c r="J971" t="s">
        <v>2380</v>
      </c>
      <c r="K971">
        <v>1</v>
      </c>
      <c r="L971" t="s">
        <v>2380</v>
      </c>
      <c r="M971" s="25" t="str">
        <f t="shared" si="15"/>
        <v>No</v>
      </c>
    </row>
    <row r="972" spans="5:13" x14ac:dyDescent="0.35">
      <c r="E972" t="s">
        <v>1407</v>
      </c>
      <c r="F972">
        <v>26.63</v>
      </c>
      <c r="G972">
        <v>4.3600000000000003</v>
      </c>
      <c r="H972" t="s">
        <v>2382</v>
      </c>
      <c r="I972" t="s">
        <v>2380</v>
      </c>
      <c r="J972" t="s">
        <v>2380</v>
      </c>
      <c r="K972">
        <v>2</v>
      </c>
      <c r="L972" t="s">
        <v>2380</v>
      </c>
      <c r="M972" s="25" t="str">
        <f t="shared" si="15"/>
        <v>No</v>
      </c>
    </row>
    <row r="973" spans="5:13" x14ac:dyDescent="0.35">
      <c r="E973" t="s">
        <v>1406</v>
      </c>
      <c r="F973">
        <v>28.7</v>
      </c>
      <c r="G973">
        <v>7.74</v>
      </c>
      <c r="H973" t="s">
        <v>2380</v>
      </c>
      <c r="I973" t="s">
        <v>2380</v>
      </c>
      <c r="J973" t="s">
        <v>2380</v>
      </c>
      <c r="K973" t="s">
        <v>2381</v>
      </c>
      <c r="L973" t="s">
        <v>2380</v>
      </c>
      <c r="M973" s="25" t="str">
        <f t="shared" si="15"/>
        <v>No</v>
      </c>
    </row>
    <row r="974" spans="5:13" x14ac:dyDescent="0.35">
      <c r="E974" t="s">
        <v>1405</v>
      </c>
      <c r="F974">
        <v>25.65</v>
      </c>
      <c r="G974">
        <v>4.05</v>
      </c>
      <c r="H974" t="s">
        <v>2382</v>
      </c>
      <c r="I974" t="s">
        <v>2380</v>
      </c>
      <c r="J974" t="s">
        <v>2380</v>
      </c>
      <c r="K974">
        <v>2</v>
      </c>
      <c r="L974" t="s">
        <v>2380</v>
      </c>
      <c r="M974" s="25" t="str">
        <f t="shared" si="15"/>
        <v>No</v>
      </c>
    </row>
    <row r="975" spans="5:13" x14ac:dyDescent="0.35">
      <c r="E975" t="s">
        <v>1404</v>
      </c>
      <c r="F975">
        <v>36.384999999999998</v>
      </c>
      <c r="G975">
        <v>11.49</v>
      </c>
      <c r="H975" t="s">
        <v>2380</v>
      </c>
      <c r="I975" t="s">
        <v>2380</v>
      </c>
      <c r="J975" t="s">
        <v>2380</v>
      </c>
      <c r="K975" t="s">
        <v>2381</v>
      </c>
      <c r="L975" t="s">
        <v>2380</v>
      </c>
      <c r="M975" s="25" t="str">
        <f t="shared" si="15"/>
        <v>No</v>
      </c>
    </row>
    <row r="976" spans="5:13" x14ac:dyDescent="0.35">
      <c r="E976" t="s">
        <v>1403</v>
      </c>
      <c r="F976">
        <v>34.69</v>
      </c>
      <c r="G976">
        <v>5.65</v>
      </c>
      <c r="H976" t="s">
        <v>2380</v>
      </c>
      <c r="I976" t="s">
        <v>2380</v>
      </c>
      <c r="J976" t="s">
        <v>2380</v>
      </c>
      <c r="K976" t="s">
        <v>2381</v>
      </c>
      <c r="L976" t="s">
        <v>2380</v>
      </c>
      <c r="M976" s="25" t="str">
        <f t="shared" si="15"/>
        <v>No</v>
      </c>
    </row>
    <row r="977" spans="5:13" x14ac:dyDescent="0.35">
      <c r="E977" t="s">
        <v>1402</v>
      </c>
      <c r="F977">
        <v>37.68</v>
      </c>
      <c r="G977">
        <v>4.29</v>
      </c>
      <c r="H977" t="s">
        <v>2382</v>
      </c>
      <c r="I977" t="s">
        <v>2380</v>
      </c>
      <c r="J977" t="s">
        <v>2380</v>
      </c>
      <c r="K977" t="s">
        <v>2381</v>
      </c>
      <c r="L977" t="s">
        <v>2380</v>
      </c>
      <c r="M977" s="25" t="str">
        <f t="shared" si="15"/>
        <v>No</v>
      </c>
    </row>
    <row r="978" spans="5:13" x14ac:dyDescent="0.35">
      <c r="E978" t="s">
        <v>1401</v>
      </c>
      <c r="F978">
        <v>35.49</v>
      </c>
      <c r="G978">
        <v>4.74</v>
      </c>
      <c r="H978" t="s">
        <v>2382</v>
      </c>
      <c r="I978" t="s">
        <v>2380</v>
      </c>
      <c r="J978" t="s">
        <v>2383</v>
      </c>
      <c r="K978">
        <v>1</v>
      </c>
      <c r="L978" t="s">
        <v>2380</v>
      </c>
      <c r="M978" s="25" t="str">
        <f t="shared" si="15"/>
        <v>No</v>
      </c>
    </row>
    <row r="979" spans="5:13" x14ac:dyDescent="0.35">
      <c r="E979" t="s">
        <v>1400</v>
      </c>
      <c r="F979">
        <v>44.7</v>
      </c>
      <c r="G979">
        <v>7.6</v>
      </c>
      <c r="H979" t="s">
        <v>2382</v>
      </c>
      <c r="I979" t="s">
        <v>2380</v>
      </c>
      <c r="J979" t="s">
        <v>2380</v>
      </c>
      <c r="K979">
        <v>2</v>
      </c>
      <c r="L979" t="s">
        <v>2380</v>
      </c>
      <c r="M979" s="25" t="str">
        <f t="shared" si="15"/>
        <v>No</v>
      </c>
    </row>
    <row r="980" spans="5:13" x14ac:dyDescent="0.35">
      <c r="E980" t="s">
        <v>1399</v>
      </c>
      <c r="F980">
        <v>38.380000000000003</v>
      </c>
      <c r="G980">
        <v>8.5</v>
      </c>
      <c r="H980" t="s">
        <v>2382</v>
      </c>
      <c r="I980" t="s">
        <v>2380</v>
      </c>
      <c r="J980" t="s">
        <v>2380</v>
      </c>
      <c r="K980">
        <v>2</v>
      </c>
      <c r="L980" t="s">
        <v>2380</v>
      </c>
      <c r="M980" s="25" t="str">
        <f t="shared" si="15"/>
        <v>No</v>
      </c>
    </row>
    <row r="981" spans="5:13" x14ac:dyDescent="0.35">
      <c r="E981" t="s">
        <v>1398</v>
      </c>
      <c r="F981">
        <v>35.244999999999997</v>
      </c>
      <c r="G981">
        <v>11.22</v>
      </c>
      <c r="H981" t="s">
        <v>2382</v>
      </c>
      <c r="I981" t="s">
        <v>2380</v>
      </c>
      <c r="J981" t="s">
        <v>2380</v>
      </c>
      <c r="K981" t="s">
        <v>2381</v>
      </c>
      <c r="L981" t="s">
        <v>2380</v>
      </c>
      <c r="M981" s="25" t="str">
        <f t="shared" si="15"/>
        <v>No</v>
      </c>
    </row>
    <row r="982" spans="5:13" x14ac:dyDescent="0.35">
      <c r="E982" t="s">
        <v>1397</v>
      </c>
      <c r="F982">
        <v>49.84</v>
      </c>
      <c r="G982">
        <v>5.0999999999999996</v>
      </c>
      <c r="H982" t="s">
        <v>2382</v>
      </c>
      <c r="I982" t="s">
        <v>2380</v>
      </c>
      <c r="J982" t="s">
        <v>2383</v>
      </c>
      <c r="K982">
        <v>1</v>
      </c>
      <c r="L982" t="s">
        <v>2380</v>
      </c>
      <c r="M982" s="25" t="str">
        <f t="shared" si="15"/>
        <v>No</v>
      </c>
    </row>
    <row r="983" spans="5:13" x14ac:dyDescent="0.35">
      <c r="E983" t="s">
        <v>1396</v>
      </c>
      <c r="F983">
        <v>49.06</v>
      </c>
      <c r="G983">
        <v>5.43</v>
      </c>
      <c r="H983" t="s">
        <v>2382</v>
      </c>
      <c r="I983" t="s">
        <v>2380</v>
      </c>
      <c r="J983" t="s">
        <v>2380</v>
      </c>
      <c r="K983">
        <v>1</v>
      </c>
      <c r="L983" t="s">
        <v>2380</v>
      </c>
      <c r="M983" s="25" t="str">
        <f t="shared" si="15"/>
        <v>No</v>
      </c>
    </row>
    <row r="984" spans="5:13" x14ac:dyDescent="0.35">
      <c r="E984" t="s">
        <v>1395</v>
      </c>
      <c r="F984">
        <v>30.88</v>
      </c>
      <c r="G984">
        <v>5.82</v>
      </c>
      <c r="H984" t="s">
        <v>2380</v>
      </c>
      <c r="I984" t="s">
        <v>2380</v>
      </c>
      <c r="J984" t="s">
        <v>2380</v>
      </c>
      <c r="K984">
        <v>2</v>
      </c>
      <c r="L984" t="s">
        <v>2380</v>
      </c>
      <c r="M984" s="25" t="str">
        <f t="shared" si="15"/>
        <v>No</v>
      </c>
    </row>
    <row r="985" spans="5:13" x14ac:dyDescent="0.35">
      <c r="E985" t="s">
        <v>1394</v>
      </c>
      <c r="F985">
        <v>33.35</v>
      </c>
      <c r="G985">
        <v>6.05</v>
      </c>
      <c r="H985" t="s">
        <v>2380</v>
      </c>
      <c r="I985" t="s">
        <v>2380</v>
      </c>
      <c r="J985" t="s">
        <v>2383</v>
      </c>
      <c r="K985">
        <v>1</v>
      </c>
      <c r="L985" t="s">
        <v>2380</v>
      </c>
      <c r="M985" s="25" t="str">
        <f t="shared" si="15"/>
        <v>No</v>
      </c>
    </row>
    <row r="986" spans="5:13" x14ac:dyDescent="0.35">
      <c r="E986" t="s">
        <v>1393</v>
      </c>
      <c r="F986">
        <v>38</v>
      </c>
      <c r="G986">
        <v>6.38</v>
      </c>
      <c r="H986" t="s">
        <v>2382</v>
      </c>
      <c r="I986" t="s">
        <v>2380</v>
      </c>
      <c r="J986" t="s">
        <v>2380</v>
      </c>
      <c r="K986">
        <v>1</v>
      </c>
      <c r="L986" t="s">
        <v>2380</v>
      </c>
      <c r="M986" s="25" t="str">
        <f t="shared" si="15"/>
        <v>No</v>
      </c>
    </row>
    <row r="987" spans="5:13" x14ac:dyDescent="0.35">
      <c r="E987" t="s">
        <v>1392</v>
      </c>
      <c r="F987">
        <v>36.08</v>
      </c>
      <c r="G987">
        <v>5.73</v>
      </c>
      <c r="H987" t="s">
        <v>2382</v>
      </c>
      <c r="I987" t="s">
        <v>2380</v>
      </c>
      <c r="J987" t="s">
        <v>2380</v>
      </c>
      <c r="K987">
        <v>1</v>
      </c>
      <c r="L987" t="s">
        <v>2380</v>
      </c>
      <c r="M987" s="25" t="str">
        <f t="shared" si="15"/>
        <v>No</v>
      </c>
    </row>
    <row r="988" spans="5:13" x14ac:dyDescent="0.35">
      <c r="E988" t="s">
        <v>1391</v>
      </c>
      <c r="F988">
        <v>35.700000000000003</v>
      </c>
      <c r="G988">
        <v>5.47</v>
      </c>
      <c r="H988" t="s">
        <v>2382</v>
      </c>
      <c r="I988" t="s">
        <v>2380</v>
      </c>
      <c r="J988" t="s">
        <v>2380</v>
      </c>
      <c r="K988">
        <v>1</v>
      </c>
      <c r="L988" t="s">
        <v>2380</v>
      </c>
      <c r="M988" s="25" t="str">
        <f t="shared" si="15"/>
        <v>No</v>
      </c>
    </row>
    <row r="989" spans="5:13" x14ac:dyDescent="0.35">
      <c r="E989" t="s">
        <v>1390</v>
      </c>
      <c r="F989">
        <v>34.01</v>
      </c>
      <c r="G989">
        <v>11.3</v>
      </c>
      <c r="H989" t="s">
        <v>2380</v>
      </c>
      <c r="I989" t="s">
        <v>2380</v>
      </c>
      <c r="J989" t="s">
        <v>2380</v>
      </c>
      <c r="K989" t="s">
        <v>2381</v>
      </c>
      <c r="L989" t="s">
        <v>2380</v>
      </c>
      <c r="M989" s="25" t="str">
        <f t="shared" si="15"/>
        <v>No</v>
      </c>
    </row>
    <row r="990" spans="5:13" x14ac:dyDescent="0.35">
      <c r="E990" t="s">
        <v>1389</v>
      </c>
      <c r="F990">
        <v>31.54</v>
      </c>
      <c r="G990">
        <v>6.72</v>
      </c>
      <c r="H990" t="s">
        <v>2380</v>
      </c>
      <c r="I990" t="s">
        <v>2380</v>
      </c>
      <c r="J990" t="s">
        <v>2380</v>
      </c>
      <c r="K990" t="s">
        <v>2381</v>
      </c>
      <c r="L990" t="s">
        <v>2380</v>
      </c>
      <c r="M990" s="25" t="str">
        <f t="shared" si="15"/>
        <v>No</v>
      </c>
    </row>
    <row r="991" spans="5:13" x14ac:dyDescent="0.35">
      <c r="E991" t="s">
        <v>1388</v>
      </c>
      <c r="F991">
        <v>23.3</v>
      </c>
      <c r="G991">
        <v>5.36</v>
      </c>
      <c r="H991" t="s">
        <v>2382</v>
      </c>
      <c r="I991" t="s">
        <v>2380</v>
      </c>
      <c r="J991" t="s">
        <v>2380</v>
      </c>
      <c r="K991">
        <v>1</v>
      </c>
      <c r="L991" t="s">
        <v>2380</v>
      </c>
      <c r="M991" s="25" t="str">
        <f t="shared" si="15"/>
        <v>No</v>
      </c>
    </row>
    <row r="992" spans="5:13" x14ac:dyDescent="0.35">
      <c r="E992" t="s">
        <v>1387</v>
      </c>
      <c r="F992">
        <v>27.75</v>
      </c>
      <c r="G992">
        <v>9.8800000000000008</v>
      </c>
      <c r="H992" t="s">
        <v>2380</v>
      </c>
      <c r="I992" t="s">
        <v>2380</v>
      </c>
      <c r="J992" t="s">
        <v>2380</v>
      </c>
      <c r="K992" t="s">
        <v>2381</v>
      </c>
      <c r="L992" t="s">
        <v>2380</v>
      </c>
      <c r="M992" s="25" t="str">
        <f t="shared" si="15"/>
        <v>No</v>
      </c>
    </row>
    <row r="993" spans="5:13" x14ac:dyDescent="0.35">
      <c r="E993" t="s">
        <v>1386</v>
      </c>
      <c r="F993">
        <v>42.46</v>
      </c>
      <c r="G993">
        <v>4.1100000000000003</v>
      </c>
      <c r="H993" t="s">
        <v>2380</v>
      </c>
      <c r="I993" t="s">
        <v>2380</v>
      </c>
      <c r="J993" t="s">
        <v>2380</v>
      </c>
      <c r="K993" t="s">
        <v>2381</v>
      </c>
      <c r="L993" t="s">
        <v>2380</v>
      </c>
      <c r="M993" s="25" t="str">
        <f t="shared" si="15"/>
        <v>No</v>
      </c>
    </row>
    <row r="994" spans="5:13" x14ac:dyDescent="0.35">
      <c r="E994" t="s">
        <v>1385</v>
      </c>
      <c r="F994">
        <v>54.47</v>
      </c>
      <c r="G994">
        <v>7.48</v>
      </c>
      <c r="H994" t="s">
        <v>2380</v>
      </c>
      <c r="I994" t="s">
        <v>2380</v>
      </c>
      <c r="J994" t="s">
        <v>2380</v>
      </c>
      <c r="K994" t="s">
        <v>2381</v>
      </c>
      <c r="L994" t="s">
        <v>2380</v>
      </c>
      <c r="M994" s="25" t="str">
        <f t="shared" si="15"/>
        <v>No</v>
      </c>
    </row>
    <row r="995" spans="5:13" x14ac:dyDescent="0.35">
      <c r="E995" t="s">
        <v>1384</v>
      </c>
      <c r="F995">
        <v>24.93</v>
      </c>
      <c r="G995">
        <v>9.18</v>
      </c>
      <c r="H995" t="s">
        <v>2382</v>
      </c>
      <c r="I995" t="s">
        <v>2380</v>
      </c>
      <c r="J995" t="s">
        <v>2383</v>
      </c>
      <c r="K995">
        <v>1</v>
      </c>
      <c r="L995" t="s">
        <v>2380</v>
      </c>
      <c r="M995" s="25" t="str">
        <f t="shared" si="15"/>
        <v>No</v>
      </c>
    </row>
    <row r="996" spans="5:13" x14ac:dyDescent="0.35">
      <c r="E996" t="s">
        <v>1383</v>
      </c>
      <c r="F996">
        <v>48.12</v>
      </c>
      <c r="G996">
        <v>4.51</v>
      </c>
      <c r="H996" t="s">
        <v>2382</v>
      </c>
      <c r="I996" t="s">
        <v>2380</v>
      </c>
      <c r="J996" t="s">
        <v>2380</v>
      </c>
      <c r="K996">
        <v>1</v>
      </c>
      <c r="L996" t="s">
        <v>2380</v>
      </c>
      <c r="M996" s="25" t="str">
        <f t="shared" si="15"/>
        <v>No</v>
      </c>
    </row>
    <row r="997" spans="5:13" x14ac:dyDescent="0.35">
      <c r="E997" t="s">
        <v>1382</v>
      </c>
      <c r="F997">
        <v>24.91</v>
      </c>
      <c r="G997">
        <v>7.33</v>
      </c>
      <c r="H997" t="s">
        <v>2382</v>
      </c>
      <c r="I997" t="s">
        <v>2380</v>
      </c>
      <c r="J997" t="s">
        <v>2383</v>
      </c>
      <c r="K997">
        <v>1</v>
      </c>
      <c r="L997" t="s">
        <v>2380</v>
      </c>
      <c r="M997" s="25" t="str">
        <f t="shared" si="15"/>
        <v>No</v>
      </c>
    </row>
    <row r="998" spans="5:13" x14ac:dyDescent="0.35">
      <c r="E998" t="s">
        <v>1381</v>
      </c>
      <c r="F998">
        <v>27.645</v>
      </c>
      <c r="G998">
        <v>10.56</v>
      </c>
      <c r="H998" t="s">
        <v>2380</v>
      </c>
      <c r="I998" t="s">
        <v>2380</v>
      </c>
      <c r="J998" t="s">
        <v>2380</v>
      </c>
      <c r="K998" t="s">
        <v>2381</v>
      </c>
      <c r="L998" t="s">
        <v>2380</v>
      </c>
      <c r="M998" s="25" t="str">
        <f t="shared" si="15"/>
        <v>No</v>
      </c>
    </row>
    <row r="999" spans="5:13" x14ac:dyDescent="0.35">
      <c r="E999" t="s">
        <v>1380</v>
      </c>
      <c r="F999">
        <v>33.700000000000003</v>
      </c>
      <c r="G999">
        <v>4.01</v>
      </c>
      <c r="H999" t="s">
        <v>2380</v>
      </c>
      <c r="I999" t="s">
        <v>2380</v>
      </c>
      <c r="J999" t="s">
        <v>2380</v>
      </c>
      <c r="K999">
        <v>2</v>
      </c>
      <c r="L999" t="s">
        <v>2380</v>
      </c>
      <c r="M999" s="25" t="str">
        <f t="shared" si="15"/>
        <v>No</v>
      </c>
    </row>
    <row r="1000" spans="5:13" x14ac:dyDescent="0.35">
      <c r="E1000" t="s">
        <v>1379</v>
      </c>
      <c r="F1000">
        <v>38.93</v>
      </c>
      <c r="G1000">
        <v>5.64</v>
      </c>
      <c r="H1000" t="s">
        <v>2382</v>
      </c>
      <c r="I1000" t="s">
        <v>2380</v>
      </c>
      <c r="J1000" t="s">
        <v>2380</v>
      </c>
      <c r="K1000">
        <v>1</v>
      </c>
      <c r="L1000" t="s">
        <v>2380</v>
      </c>
      <c r="M1000" s="25" t="str">
        <f t="shared" si="15"/>
        <v>No</v>
      </c>
    </row>
    <row r="1001" spans="5:13" x14ac:dyDescent="0.35">
      <c r="E1001" t="s">
        <v>1378</v>
      </c>
      <c r="F1001">
        <v>32.774999999999999</v>
      </c>
      <c r="G1001">
        <v>8.02</v>
      </c>
      <c r="H1001" t="s">
        <v>2382</v>
      </c>
      <c r="I1001" t="s">
        <v>2380</v>
      </c>
      <c r="J1001" t="s">
        <v>2380</v>
      </c>
      <c r="K1001">
        <v>2</v>
      </c>
      <c r="L1001" t="s">
        <v>2380</v>
      </c>
      <c r="M1001" s="25" t="str">
        <f t="shared" si="15"/>
        <v>No</v>
      </c>
    </row>
    <row r="1002" spans="5:13" x14ac:dyDescent="0.35">
      <c r="E1002" t="s">
        <v>1377</v>
      </c>
      <c r="F1002">
        <v>29.83</v>
      </c>
      <c r="G1002">
        <v>7.2</v>
      </c>
      <c r="H1002" t="s">
        <v>2382</v>
      </c>
      <c r="I1002" t="s">
        <v>2380</v>
      </c>
      <c r="J1002" t="s">
        <v>2380</v>
      </c>
      <c r="K1002" t="s">
        <v>2381</v>
      </c>
      <c r="L1002" t="s">
        <v>2380</v>
      </c>
      <c r="M1002" s="25" t="str">
        <f t="shared" si="15"/>
        <v>No</v>
      </c>
    </row>
    <row r="1003" spans="5:13" x14ac:dyDescent="0.35">
      <c r="E1003" t="s">
        <v>1376</v>
      </c>
      <c r="F1003">
        <v>28.31</v>
      </c>
      <c r="G1003">
        <v>4.55</v>
      </c>
      <c r="H1003" t="s">
        <v>2380</v>
      </c>
      <c r="I1003" t="s">
        <v>2382</v>
      </c>
      <c r="J1003" t="s">
        <v>2380</v>
      </c>
      <c r="K1003">
        <v>1</v>
      </c>
      <c r="L1003" t="s">
        <v>2380</v>
      </c>
      <c r="M1003" s="25" t="str">
        <f t="shared" si="15"/>
        <v>No</v>
      </c>
    </row>
    <row r="1004" spans="5:13" x14ac:dyDescent="0.35">
      <c r="E1004" t="s">
        <v>1375</v>
      </c>
      <c r="F1004">
        <v>29.79</v>
      </c>
      <c r="G1004">
        <v>9.0299999999999994</v>
      </c>
      <c r="H1004" t="s">
        <v>2380</v>
      </c>
      <c r="I1004" t="s">
        <v>2380</v>
      </c>
      <c r="J1004" t="s">
        <v>2380</v>
      </c>
      <c r="K1004" t="s">
        <v>2381</v>
      </c>
      <c r="L1004" t="s">
        <v>2380</v>
      </c>
      <c r="M1004" s="25" t="str">
        <f t="shared" si="15"/>
        <v>No</v>
      </c>
    </row>
    <row r="1005" spans="5:13" x14ac:dyDescent="0.35">
      <c r="E1005" t="s">
        <v>1374</v>
      </c>
      <c r="F1005">
        <v>36.6</v>
      </c>
      <c r="G1005">
        <v>5.2</v>
      </c>
      <c r="H1005" t="s">
        <v>2382</v>
      </c>
      <c r="I1005" t="s">
        <v>2380</v>
      </c>
      <c r="J1005" t="s">
        <v>2383</v>
      </c>
      <c r="K1005">
        <v>1</v>
      </c>
      <c r="L1005" t="s">
        <v>2380</v>
      </c>
      <c r="M1005" s="25" t="str">
        <f t="shared" si="15"/>
        <v>No</v>
      </c>
    </row>
    <row r="1006" spans="5:13" x14ac:dyDescent="0.35">
      <c r="E1006" t="s">
        <v>1373</v>
      </c>
      <c r="F1006">
        <v>35.93</v>
      </c>
      <c r="G1006">
        <v>8.3000000000000007</v>
      </c>
      <c r="H1006" t="s">
        <v>2382</v>
      </c>
      <c r="I1006" t="s">
        <v>2380</v>
      </c>
      <c r="J1006" t="s">
        <v>2380</v>
      </c>
      <c r="K1006" t="s">
        <v>2381</v>
      </c>
      <c r="L1006" t="s">
        <v>2380</v>
      </c>
      <c r="M1006" s="25" t="str">
        <f t="shared" si="15"/>
        <v>No</v>
      </c>
    </row>
    <row r="1007" spans="5:13" x14ac:dyDescent="0.35">
      <c r="E1007" t="s">
        <v>1372</v>
      </c>
      <c r="F1007">
        <v>28.6</v>
      </c>
      <c r="G1007">
        <v>5.56</v>
      </c>
      <c r="H1007" t="s">
        <v>2382</v>
      </c>
      <c r="I1007" t="s">
        <v>2380</v>
      </c>
      <c r="J1007" t="s">
        <v>2383</v>
      </c>
      <c r="K1007">
        <v>1</v>
      </c>
      <c r="L1007" t="s">
        <v>2380</v>
      </c>
      <c r="M1007" s="25" t="str">
        <f t="shared" si="15"/>
        <v>No</v>
      </c>
    </row>
    <row r="1008" spans="5:13" x14ac:dyDescent="0.35">
      <c r="E1008" t="s">
        <v>1371</v>
      </c>
      <c r="F1008">
        <v>39.17</v>
      </c>
      <c r="G1008">
        <v>4.1500000000000004</v>
      </c>
      <c r="H1008" t="s">
        <v>2380</v>
      </c>
      <c r="I1008" t="s">
        <v>2380</v>
      </c>
      <c r="J1008" t="s">
        <v>2380</v>
      </c>
      <c r="K1008" t="s">
        <v>2381</v>
      </c>
      <c r="L1008" t="s">
        <v>2380</v>
      </c>
      <c r="M1008" s="25" t="str">
        <f t="shared" si="15"/>
        <v>No</v>
      </c>
    </row>
    <row r="1009" spans="5:13" x14ac:dyDescent="0.35">
      <c r="E1009" t="s">
        <v>1370</v>
      </c>
      <c r="F1009">
        <v>26.41</v>
      </c>
      <c r="G1009">
        <v>5.99</v>
      </c>
      <c r="H1009" t="s">
        <v>2382</v>
      </c>
      <c r="I1009" t="s">
        <v>2380</v>
      </c>
      <c r="J1009" t="s">
        <v>2383</v>
      </c>
      <c r="K1009">
        <v>1</v>
      </c>
      <c r="L1009" t="s">
        <v>2380</v>
      </c>
      <c r="M1009" s="25" t="str">
        <f t="shared" si="15"/>
        <v>No</v>
      </c>
    </row>
    <row r="1010" spans="5:13" x14ac:dyDescent="0.35">
      <c r="E1010" t="s">
        <v>1369</v>
      </c>
      <c r="F1010">
        <v>30.63</v>
      </c>
      <c r="G1010">
        <v>5.8</v>
      </c>
      <c r="H1010" t="s">
        <v>2382</v>
      </c>
      <c r="I1010" t="s">
        <v>2380</v>
      </c>
      <c r="J1010" t="s">
        <v>2380</v>
      </c>
      <c r="K1010" t="s">
        <v>2381</v>
      </c>
      <c r="L1010" t="s">
        <v>2380</v>
      </c>
      <c r="M1010" s="25" t="str">
        <f t="shared" si="15"/>
        <v>No</v>
      </c>
    </row>
    <row r="1011" spans="5:13" x14ac:dyDescent="0.35">
      <c r="E1011" t="s">
        <v>1368</v>
      </c>
      <c r="F1011">
        <v>31.73</v>
      </c>
      <c r="G1011">
        <v>7.32</v>
      </c>
      <c r="H1011" t="s">
        <v>2382</v>
      </c>
      <c r="I1011" t="s">
        <v>2380</v>
      </c>
      <c r="J1011" t="s">
        <v>2380</v>
      </c>
      <c r="K1011">
        <v>2</v>
      </c>
      <c r="L1011" t="s">
        <v>2380</v>
      </c>
      <c r="M1011" s="25" t="str">
        <f t="shared" si="15"/>
        <v>No</v>
      </c>
    </row>
    <row r="1012" spans="5:13" x14ac:dyDescent="0.35">
      <c r="E1012" t="s">
        <v>1367</v>
      </c>
      <c r="F1012">
        <v>30.7</v>
      </c>
      <c r="G1012">
        <v>5.16</v>
      </c>
      <c r="H1012" t="s">
        <v>2380</v>
      </c>
      <c r="I1012" t="s">
        <v>2380</v>
      </c>
      <c r="J1012" t="s">
        <v>2380</v>
      </c>
      <c r="K1012">
        <v>2</v>
      </c>
      <c r="L1012" t="s">
        <v>2380</v>
      </c>
      <c r="M1012" s="25" t="str">
        <f t="shared" si="15"/>
        <v>No</v>
      </c>
    </row>
    <row r="1013" spans="5:13" x14ac:dyDescent="0.35">
      <c r="E1013" t="s">
        <v>1366</v>
      </c>
      <c r="F1013">
        <v>25.934999999999999</v>
      </c>
      <c r="G1013">
        <v>5.96</v>
      </c>
      <c r="H1013" t="s">
        <v>2382</v>
      </c>
      <c r="I1013" t="s">
        <v>2380</v>
      </c>
      <c r="J1013" t="s">
        <v>2380</v>
      </c>
      <c r="K1013">
        <v>2</v>
      </c>
      <c r="L1013" t="s">
        <v>2380</v>
      </c>
      <c r="M1013" s="25" t="str">
        <f t="shared" si="15"/>
        <v>No</v>
      </c>
    </row>
    <row r="1014" spans="5:13" x14ac:dyDescent="0.35">
      <c r="E1014" t="s">
        <v>1365</v>
      </c>
      <c r="F1014">
        <v>35.9</v>
      </c>
      <c r="G1014">
        <v>4.8499999999999996</v>
      </c>
      <c r="H1014" t="s">
        <v>2382</v>
      </c>
      <c r="I1014" t="s">
        <v>2380</v>
      </c>
      <c r="J1014" t="s">
        <v>2383</v>
      </c>
      <c r="K1014">
        <v>1</v>
      </c>
      <c r="L1014" t="s">
        <v>2380</v>
      </c>
      <c r="M1014" s="25" t="str">
        <f t="shared" si="15"/>
        <v>No</v>
      </c>
    </row>
    <row r="1015" spans="5:13" x14ac:dyDescent="0.35">
      <c r="E1015" t="s">
        <v>1364</v>
      </c>
      <c r="F1015">
        <v>26.7</v>
      </c>
      <c r="G1015">
        <v>5.09</v>
      </c>
      <c r="H1015" t="s">
        <v>2382</v>
      </c>
      <c r="I1015" t="s">
        <v>2380</v>
      </c>
      <c r="J1015" t="s">
        <v>2383</v>
      </c>
      <c r="K1015">
        <v>1</v>
      </c>
      <c r="L1015" t="s">
        <v>2380</v>
      </c>
      <c r="M1015" s="25" t="str">
        <f t="shared" si="15"/>
        <v>No</v>
      </c>
    </row>
    <row r="1016" spans="5:13" x14ac:dyDescent="0.35">
      <c r="E1016" t="s">
        <v>1363</v>
      </c>
      <c r="F1016">
        <v>33.71</v>
      </c>
      <c r="G1016">
        <v>4.9400000000000004</v>
      </c>
      <c r="H1016" t="s">
        <v>2380</v>
      </c>
      <c r="I1016" t="s">
        <v>2380</v>
      </c>
      <c r="J1016" t="s">
        <v>2380</v>
      </c>
      <c r="K1016" t="s">
        <v>2381</v>
      </c>
      <c r="L1016" t="s">
        <v>2380</v>
      </c>
      <c r="M1016" s="25" t="str">
        <f t="shared" si="15"/>
        <v>No</v>
      </c>
    </row>
    <row r="1017" spans="5:13" x14ac:dyDescent="0.35">
      <c r="E1017" t="s">
        <v>1362</v>
      </c>
      <c r="F1017">
        <v>41.91</v>
      </c>
      <c r="G1017">
        <v>4.92</v>
      </c>
      <c r="H1017" t="s">
        <v>2382</v>
      </c>
      <c r="I1017" t="s">
        <v>2380</v>
      </c>
      <c r="J1017" t="s">
        <v>2380</v>
      </c>
      <c r="K1017">
        <v>2</v>
      </c>
      <c r="L1017" t="s">
        <v>2380</v>
      </c>
      <c r="M1017" s="25" t="str">
        <f t="shared" si="15"/>
        <v>No</v>
      </c>
    </row>
    <row r="1018" spans="5:13" x14ac:dyDescent="0.35">
      <c r="E1018" t="s">
        <v>1361</v>
      </c>
      <c r="F1018">
        <v>39.82</v>
      </c>
      <c r="G1018">
        <v>6.05</v>
      </c>
      <c r="H1018" t="s">
        <v>2382</v>
      </c>
      <c r="I1018" t="s">
        <v>2380</v>
      </c>
      <c r="J1018" t="s">
        <v>2380</v>
      </c>
      <c r="K1018">
        <v>2</v>
      </c>
      <c r="L1018" t="s">
        <v>2380</v>
      </c>
      <c r="M1018" s="25" t="str">
        <f t="shared" si="15"/>
        <v>No</v>
      </c>
    </row>
    <row r="1019" spans="5:13" x14ac:dyDescent="0.35">
      <c r="E1019" t="s">
        <v>1360</v>
      </c>
      <c r="F1019">
        <v>28.12</v>
      </c>
      <c r="G1019">
        <v>4.67</v>
      </c>
      <c r="H1019" t="s">
        <v>2380</v>
      </c>
      <c r="I1019" t="s">
        <v>2380</v>
      </c>
      <c r="J1019" t="s">
        <v>2380</v>
      </c>
      <c r="K1019">
        <v>2</v>
      </c>
      <c r="L1019" t="s">
        <v>2380</v>
      </c>
      <c r="M1019" s="25" t="str">
        <f t="shared" si="15"/>
        <v>No</v>
      </c>
    </row>
    <row r="1020" spans="5:13" x14ac:dyDescent="0.35">
      <c r="E1020" t="s">
        <v>1359</v>
      </c>
      <c r="F1020">
        <v>26.98</v>
      </c>
      <c r="G1020">
        <v>9.81</v>
      </c>
      <c r="H1020" t="s">
        <v>2382</v>
      </c>
      <c r="I1020" t="s">
        <v>2380</v>
      </c>
      <c r="J1020" t="s">
        <v>2380</v>
      </c>
      <c r="K1020" t="s">
        <v>2381</v>
      </c>
      <c r="L1020" t="s">
        <v>2380</v>
      </c>
      <c r="M1020" s="25" t="str">
        <f t="shared" si="15"/>
        <v>No</v>
      </c>
    </row>
    <row r="1021" spans="5:13" x14ac:dyDescent="0.35">
      <c r="E1021" t="s">
        <v>1358</v>
      </c>
      <c r="F1021">
        <v>27.2</v>
      </c>
      <c r="G1021">
        <v>6.06</v>
      </c>
      <c r="H1021" t="s">
        <v>2382</v>
      </c>
      <c r="I1021" t="s">
        <v>2380</v>
      </c>
      <c r="J1021" t="s">
        <v>2380</v>
      </c>
      <c r="K1021">
        <v>2</v>
      </c>
      <c r="L1021" t="s">
        <v>2380</v>
      </c>
      <c r="M1021" s="25" t="str">
        <f t="shared" si="15"/>
        <v>No</v>
      </c>
    </row>
    <row r="1022" spans="5:13" x14ac:dyDescent="0.35">
      <c r="E1022" t="s">
        <v>1357</v>
      </c>
      <c r="F1022">
        <v>25.3</v>
      </c>
      <c r="G1022">
        <v>5.19</v>
      </c>
      <c r="H1022" t="s">
        <v>2382</v>
      </c>
      <c r="I1022" t="s">
        <v>2380</v>
      </c>
      <c r="J1022" t="s">
        <v>2380</v>
      </c>
      <c r="K1022">
        <v>2</v>
      </c>
      <c r="L1022" t="s">
        <v>2380</v>
      </c>
      <c r="M1022" s="25" t="str">
        <f t="shared" si="15"/>
        <v>No</v>
      </c>
    </row>
    <row r="1023" spans="5:13" x14ac:dyDescent="0.35">
      <c r="E1023" t="s">
        <v>1356</v>
      </c>
      <c r="F1023">
        <v>30.25</v>
      </c>
      <c r="G1023">
        <v>10.16</v>
      </c>
      <c r="H1023" t="s">
        <v>2380</v>
      </c>
      <c r="I1023" t="s">
        <v>2380</v>
      </c>
      <c r="J1023" t="s">
        <v>2380</v>
      </c>
      <c r="K1023" t="s">
        <v>2381</v>
      </c>
      <c r="L1023" t="s">
        <v>2380</v>
      </c>
      <c r="M1023" s="25" t="str">
        <f t="shared" si="15"/>
        <v>No</v>
      </c>
    </row>
    <row r="1024" spans="5:13" x14ac:dyDescent="0.35">
      <c r="E1024" t="s">
        <v>1355</v>
      </c>
      <c r="F1024">
        <v>54</v>
      </c>
      <c r="G1024">
        <v>4.68</v>
      </c>
      <c r="H1024" t="s">
        <v>2382</v>
      </c>
      <c r="I1024" t="s">
        <v>2382</v>
      </c>
      <c r="J1024" t="s">
        <v>2380</v>
      </c>
      <c r="K1024">
        <v>2</v>
      </c>
      <c r="L1024" t="s">
        <v>2380</v>
      </c>
      <c r="M1024" s="25" t="str">
        <f t="shared" si="15"/>
        <v>No</v>
      </c>
    </row>
    <row r="1025" spans="5:13" x14ac:dyDescent="0.35">
      <c r="E1025" t="s">
        <v>1354</v>
      </c>
      <c r="F1025">
        <v>51.86</v>
      </c>
      <c r="G1025">
        <v>5.32</v>
      </c>
      <c r="H1025" t="s">
        <v>2382</v>
      </c>
      <c r="I1025" t="s">
        <v>2380</v>
      </c>
      <c r="J1025" t="s">
        <v>2380</v>
      </c>
      <c r="K1025" t="s">
        <v>2381</v>
      </c>
      <c r="L1025" t="s">
        <v>2380</v>
      </c>
      <c r="M1025" s="25" t="str">
        <f t="shared" si="15"/>
        <v>No</v>
      </c>
    </row>
    <row r="1026" spans="5:13" x14ac:dyDescent="0.35">
      <c r="E1026" t="s">
        <v>1353</v>
      </c>
      <c r="F1026">
        <v>31.39</v>
      </c>
      <c r="G1026">
        <v>6.99</v>
      </c>
      <c r="H1026" t="s">
        <v>2380</v>
      </c>
      <c r="I1026" t="s">
        <v>2380</v>
      </c>
      <c r="J1026" t="s">
        <v>2380</v>
      </c>
      <c r="K1026" t="s">
        <v>2381</v>
      </c>
      <c r="L1026" t="s">
        <v>2380</v>
      </c>
      <c r="M1026" s="25" t="str">
        <f t="shared" si="15"/>
        <v>No</v>
      </c>
    </row>
    <row r="1027" spans="5:13" x14ac:dyDescent="0.35">
      <c r="E1027" t="s">
        <v>1352</v>
      </c>
      <c r="F1027">
        <v>39.97</v>
      </c>
      <c r="G1027">
        <v>5.55</v>
      </c>
      <c r="H1027" t="s">
        <v>2380</v>
      </c>
      <c r="I1027" t="s">
        <v>2380</v>
      </c>
      <c r="J1027" t="s">
        <v>2380</v>
      </c>
      <c r="K1027" t="s">
        <v>2381</v>
      </c>
      <c r="L1027" t="s">
        <v>2380</v>
      </c>
      <c r="M1027" s="25" t="str">
        <f t="shared" si="15"/>
        <v>No</v>
      </c>
    </row>
    <row r="1028" spans="5:13" x14ac:dyDescent="0.35">
      <c r="E1028" t="s">
        <v>1351</v>
      </c>
      <c r="F1028">
        <v>41.23</v>
      </c>
      <c r="G1028">
        <v>6.94</v>
      </c>
      <c r="H1028" t="s">
        <v>2380</v>
      </c>
      <c r="I1028" t="s">
        <v>2380</v>
      </c>
      <c r="J1028" t="s">
        <v>2380</v>
      </c>
      <c r="K1028" t="s">
        <v>2381</v>
      </c>
      <c r="L1028" t="s">
        <v>2380</v>
      </c>
      <c r="M1028" s="25" t="str">
        <f t="shared" si="15"/>
        <v>No</v>
      </c>
    </row>
    <row r="1029" spans="5:13" x14ac:dyDescent="0.35">
      <c r="E1029" t="s">
        <v>1350</v>
      </c>
      <c r="F1029">
        <v>49.45</v>
      </c>
      <c r="G1029">
        <v>4.2</v>
      </c>
      <c r="H1029" t="s">
        <v>2382</v>
      </c>
      <c r="I1029" t="s">
        <v>2380</v>
      </c>
      <c r="J1029" t="s">
        <v>2380</v>
      </c>
      <c r="K1029" t="s">
        <v>2381</v>
      </c>
      <c r="L1029" t="s">
        <v>2380</v>
      </c>
      <c r="M1029" s="25" t="str">
        <f t="shared" si="15"/>
        <v>No</v>
      </c>
    </row>
    <row r="1030" spans="5:13" x14ac:dyDescent="0.35">
      <c r="E1030" t="s">
        <v>1349</v>
      </c>
      <c r="F1030">
        <v>41.04</v>
      </c>
      <c r="G1030">
        <v>5.59</v>
      </c>
      <c r="H1030" t="s">
        <v>2380</v>
      </c>
      <c r="I1030" t="s">
        <v>2380</v>
      </c>
      <c r="J1030" t="s">
        <v>2380</v>
      </c>
      <c r="K1030" t="s">
        <v>2381</v>
      </c>
      <c r="L1030" t="s">
        <v>2380</v>
      </c>
      <c r="M1030" s="25" t="str">
        <f t="shared" si="15"/>
        <v>No</v>
      </c>
    </row>
    <row r="1031" spans="5:13" x14ac:dyDescent="0.35">
      <c r="E1031" t="s">
        <v>1348</v>
      </c>
      <c r="F1031">
        <v>27.93</v>
      </c>
      <c r="G1031">
        <v>9.9600000000000009</v>
      </c>
      <c r="H1031" t="s">
        <v>2380</v>
      </c>
      <c r="I1031" t="s">
        <v>2380</v>
      </c>
      <c r="J1031" t="s">
        <v>2380</v>
      </c>
      <c r="K1031" t="s">
        <v>2381</v>
      </c>
      <c r="L1031" t="s">
        <v>2380</v>
      </c>
      <c r="M1031" s="25" t="str">
        <f t="shared" si="15"/>
        <v>No</v>
      </c>
    </row>
    <row r="1032" spans="5:13" x14ac:dyDescent="0.35">
      <c r="E1032" t="s">
        <v>1347</v>
      </c>
      <c r="F1032">
        <v>21.01</v>
      </c>
      <c r="G1032">
        <v>7.37</v>
      </c>
      <c r="H1032" t="s">
        <v>2380</v>
      </c>
      <c r="I1032" t="s">
        <v>2380</v>
      </c>
      <c r="J1032" t="s">
        <v>2380</v>
      </c>
      <c r="K1032" t="s">
        <v>2381</v>
      </c>
      <c r="L1032" t="s">
        <v>2380</v>
      </c>
      <c r="M1032" s="25" t="str">
        <f t="shared" si="15"/>
        <v>No</v>
      </c>
    </row>
    <row r="1033" spans="5:13" x14ac:dyDescent="0.35">
      <c r="E1033" t="s">
        <v>1346</v>
      </c>
      <c r="F1033">
        <v>52.37</v>
      </c>
      <c r="G1033">
        <v>5.0599999999999996</v>
      </c>
      <c r="H1033" t="s">
        <v>2382</v>
      </c>
      <c r="I1033" t="s">
        <v>2382</v>
      </c>
      <c r="J1033" t="s">
        <v>2380</v>
      </c>
      <c r="K1033">
        <v>2</v>
      </c>
      <c r="L1033" t="s">
        <v>2380</v>
      </c>
      <c r="M1033" s="25" t="str">
        <f t="shared" si="15"/>
        <v>No</v>
      </c>
    </row>
    <row r="1034" spans="5:13" x14ac:dyDescent="0.35">
      <c r="E1034" t="s">
        <v>1345</v>
      </c>
      <c r="F1034">
        <v>40.369999999999997</v>
      </c>
      <c r="G1034">
        <v>8.2100000000000009</v>
      </c>
      <c r="H1034" t="s">
        <v>2380</v>
      </c>
      <c r="I1034" t="s">
        <v>2380</v>
      </c>
      <c r="J1034" t="s">
        <v>2380</v>
      </c>
      <c r="K1034" t="s">
        <v>2381</v>
      </c>
      <c r="L1034" t="s">
        <v>2380</v>
      </c>
      <c r="M1034" s="25" t="str">
        <f t="shared" ref="M1034:M1097" si="16">IF(L1034="?",$B$12,L1034)</f>
        <v>No</v>
      </c>
    </row>
    <row r="1035" spans="5:13" x14ac:dyDescent="0.35">
      <c r="E1035" t="s">
        <v>1344</v>
      </c>
      <c r="F1035">
        <v>41.47</v>
      </c>
      <c r="G1035">
        <v>10.34</v>
      </c>
      <c r="H1035" t="s">
        <v>2380</v>
      </c>
      <c r="I1035" t="s">
        <v>2380</v>
      </c>
      <c r="J1035" t="s">
        <v>2380</v>
      </c>
      <c r="K1035">
        <v>2</v>
      </c>
      <c r="L1035" t="s">
        <v>2380</v>
      </c>
      <c r="M1035" s="25" t="str">
        <f t="shared" si="16"/>
        <v>No</v>
      </c>
    </row>
    <row r="1036" spans="5:13" x14ac:dyDescent="0.35">
      <c r="E1036" t="s">
        <v>1343</v>
      </c>
      <c r="F1036">
        <v>33.725000000000001</v>
      </c>
      <c r="G1036">
        <v>5.51</v>
      </c>
      <c r="H1036" t="s">
        <v>2382</v>
      </c>
      <c r="I1036" t="s">
        <v>2380</v>
      </c>
      <c r="J1036" t="s">
        <v>2380</v>
      </c>
      <c r="K1036">
        <v>2</v>
      </c>
      <c r="L1036" t="s">
        <v>2380</v>
      </c>
      <c r="M1036" s="25" t="str">
        <f t="shared" si="16"/>
        <v>No</v>
      </c>
    </row>
    <row r="1037" spans="5:13" x14ac:dyDescent="0.35">
      <c r="E1037" t="s">
        <v>1342</v>
      </c>
      <c r="F1037">
        <v>28.1</v>
      </c>
      <c r="G1037">
        <v>11.2</v>
      </c>
      <c r="H1037" t="s">
        <v>2380</v>
      </c>
      <c r="I1037" t="s">
        <v>2380</v>
      </c>
      <c r="J1037" t="s">
        <v>2380</v>
      </c>
      <c r="K1037" t="s">
        <v>2381</v>
      </c>
      <c r="L1037" t="s">
        <v>2380</v>
      </c>
      <c r="M1037" s="25" t="str">
        <f t="shared" si="16"/>
        <v>No</v>
      </c>
    </row>
    <row r="1038" spans="5:13" x14ac:dyDescent="0.35">
      <c r="E1038" t="s">
        <v>1341</v>
      </c>
      <c r="F1038">
        <v>37.43</v>
      </c>
      <c r="G1038">
        <v>4.3499999999999996</v>
      </c>
      <c r="H1038" t="s">
        <v>2382</v>
      </c>
      <c r="I1038" t="s">
        <v>2380</v>
      </c>
      <c r="J1038" t="s">
        <v>2383</v>
      </c>
      <c r="K1038">
        <v>1</v>
      </c>
      <c r="L1038" t="s">
        <v>2380</v>
      </c>
      <c r="M1038" s="25" t="str">
        <f t="shared" si="16"/>
        <v>No</v>
      </c>
    </row>
    <row r="1039" spans="5:13" x14ac:dyDescent="0.35">
      <c r="E1039" t="s">
        <v>1340</v>
      </c>
      <c r="F1039">
        <v>23.7</v>
      </c>
      <c r="G1039">
        <v>10.45</v>
      </c>
      <c r="H1039" t="s">
        <v>2380</v>
      </c>
      <c r="I1039" t="s">
        <v>2380</v>
      </c>
      <c r="J1039" t="s">
        <v>2380</v>
      </c>
      <c r="K1039" t="s">
        <v>2381</v>
      </c>
      <c r="L1039" t="s">
        <v>2380</v>
      </c>
      <c r="M1039" s="25" t="str">
        <f t="shared" si="16"/>
        <v>No</v>
      </c>
    </row>
    <row r="1040" spans="5:13" x14ac:dyDescent="0.35">
      <c r="E1040" t="s">
        <v>1339</v>
      </c>
      <c r="F1040">
        <v>24.795000000000002</v>
      </c>
      <c r="G1040">
        <v>4.07</v>
      </c>
      <c r="H1040" t="s">
        <v>2382</v>
      </c>
      <c r="I1040" t="s">
        <v>2380</v>
      </c>
      <c r="J1040" t="s">
        <v>2383</v>
      </c>
      <c r="K1040">
        <v>1</v>
      </c>
      <c r="L1040" t="s">
        <v>2380</v>
      </c>
      <c r="M1040" s="25" t="str">
        <f t="shared" si="16"/>
        <v>No</v>
      </c>
    </row>
    <row r="1041" spans="5:13" x14ac:dyDescent="0.35">
      <c r="E1041" t="s">
        <v>1338</v>
      </c>
      <c r="F1041">
        <v>31.9</v>
      </c>
      <c r="G1041">
        <v>8.34</v>
      </c>
      <c r="H1041" t="s">
        <v>2380</v>
      </c>
      <c r="I1041" t="s">
        <v>2380</v>
      </c>
      <c r="J1041" t="s">
        <v>2380</v>
      </c>
      <c r="K1041" t="s">
        <v>2381</v>
      </c>
      <c r="L1041" t="s">
        <v>2380</v>
      </c>
      <c r="M1041" s="25" t="str">
        <f t="shared" si="16"/>
        <v>No</v>
      </c>
    </row>
    <row r="1042" spans="5:13" x14ac:dyDescent="0.35">
      <c r="E1042" t="s">
        <v>1337</v>
      </c>
      <c r="F1042">
        <v>32.68</v>
      </c>
      <c r="G1042">
        <v>7.41</v>
      </c>
      <c r="H1042" t="s">
        <v>2380</v>
      </c>
      <c r="I1042" t="s">
        <v>2380</v>
      </c>
      <c r="J1042" t="s">
        <v>2380</v>
      </c>
      <c r="K1042" t="s">
        <v>2381</v>
      </c>
      <c r="L1042" t="s">
        <v>2380</v>
      </c>
      <c r="M1042" s="25" t="str">
        <f t="shared" si="16"/>
        <v>No</v>
      </c>
    </row>
    <row r="1043" spans="5:13" x14ac:dyDescent="0.35">
      <c r="E1043" t="s">
        <v>1336</v>
      </c>
      <c r="F1043">
        <v>47.13</v>
      </c>
      <c r="G1043">
        <v>4.3099999999999996</v>
      </c>
      <c r="H1043" t="s">
        <v>2380</v>
      </c>
      <c r="I1043" t="s">
        <v>2380</v>
      </c>
      <c r="J1043" t="s">
        <v>2380</v>
      </c>
      <c r="K1043" t="s">
        <v>2381</v>
      </c>
      <c r="L1043" t="s">
        <v>2380</v>
      </c>
      <c r="M1043" s="25" t="str">
        <f t="shared" si="16"/>
        <v>No</v>
      </c>
    </row>
    <row r="1044" spans="5:13" x14ac:dyDescent="0.35">
      <c r="E1044" t="s">
        <v>1335</v>
      </c>
      <c r="F1044">
        <v>36.67</v>
      </c>
      <c r="G1044">
        <v>10.83</v>
      </c>
      <c r="H1044" t="s">
        <v>2380</v>
      </c>
      <c r="I1044" t="s">
        <v>2380</v>
      </c>
      <c r="J1044" t="s">
        <v>2380</v>
      </c>
      <c r="K1044" t="s">
        <v>2381</v>
      </c>
      <c r="L1044" t="s">
        <v>2380</v>
      </c>
      <c r="M1044" s="25" t="str">
        <f t="shared" si="16"/>
        <v>No</v>
      </c>
    </row>
    <row r="1045" spans="5:13" x14ac:dyDescent="0.35">
      <c r="E1045" t="s">
        <v>1334</v>
      </c>
      <c r="F1045">
        <v>33.630000000000003</v>
      </c>
      <c r="G1045">
        <v>11.31</v>
      </c>
      <c r="H1045" t="s">
        <v>2380</v>
      </c>
      <c r="I1045" t="s">
        <v>2380</v>
      </c>
      <c r="J1045" t="s">
        <v>2380</v>
      </c>
      <c r="K1045" t="s">
        <v>2381</v>
      </c>
      <c r="L1045" t="s">
        <v>2380</v>
      </c>
      <c r="M1045" s="25" t="str">
        <f t="shared" si="16"/>
        <v>No</v>
      </c>
    </row>
    <row r="1046" spans="5:13" x14ac:dyDescent="0.35">
      <c r="E1046" t="s">
        <v>1333</v>
      </c>
      <c r="F1046">
        <v>32.67</v>
      </c>
      <c r="G1046">
        <v>11.81</v>
      </c>
      <c r="H1046" t="s">
        <v>2382</v>
      </c>
      <c r="I1046" t="s">
        <v>2380</v>
      </c>
      <c r="J1046" t="s">
        <v>2380</v>
      </c>
      <c r="K1046" t="s">
        <v>2381</v>
      </c>
      <c r="L1046" t="s">
        <v>2380</v>
      </c>
      <c r="M1046" s="25" t="str">
        <f t="shared" si="16"/>
        <v>No</v>
      </c>
    </row>
    <row r="1047" spans="5:13" x14ac:dyDescent="0.35">
      <c r="E1047" t="s">
        <v>1332</v>
      </c>
      <c r="F1047">
        <v>33.299999999999997</v>
      </c>
      <c r="G1047">
        <v>8.26</v>
      </c>
      <c r="H1047" t="s">
        <v>2382</v>
      </c>
      <c r="I1047" t="s">
        <v>2380</v>
      </c>
      <c r="J1047" t="s">
        <v>2380</v>
      </c>
      <c r="K1047">
        <v>2</v>
      </c>
      <c r="L1047" t="s">
        <v>2380</v>
      </c>
      <c r="M1047" s="25" t="str">
        <f t="shared" si="16"/>
        <v>No</v>
      </c>
    </row>
    <row r="1048" spans="5:13" x14ac:dyDescent="0.35">
      <c r="E1048" t="s">
        <v>1331</v>
      </c>
      <c r="F1048">
        <v>30.78</v>
      </c>
      <c r="G1048">
        <v>10.74</v>
      </c>
      <c r="H1048" t="s">
        <v>2382</v>
      </c>
      <c r="I1048" t="s">
        <v>2380</v>
      </c>
      <c r="J1048" t="s">
        <v>2380</v>
      </c>
      <c r="K1048">
        <v>2</v>
      </c>
      <c r="L1048" t="s">
        <v>2380</v>
      </c>
      <c r="M1048" s="25" t="str">
        <f t="shared" si="16"/>
        <v>No</v>
      </c>
    </row>
    <row r="1049" spans="5:13" x14ac:dyDescent="0.35">
      <c r="E1049" t="s">
        <v>1330</v>
      </c>
      <c r="F1049">
        <v>28.975000000000001</v>
      </c>
      <c r="G1049">
        <v>7.69</v>
      </c>
      <c r="H1049" t="s">
        <v>2382</v>
      </c>
      <c r="I1049" t="s">
        <v>2380</v>
      </c>
      <c r="J1049" t="s">
        <v>2380</v>
      </c>
      <c r="K1049" t="s">
        <v>2381</v>
      </c>
      <c r="L1049" t="s">
        <v>2380</v>
      </c>
      <c r="M1049" s="25" t="str">
        <f t="shared" si="16"/>
        <v>No</v>
      </c>
    </row>
    <row r="1050" spans="5:13" x14ac:dyDescent="0.35">
      <c r="E1050" t="s">
        <v>1329</v>
      </c>
      <c r="F1050">
        <v>33.4</v>
      </c>
      <c r="G1050">
        <v>4.84</v>
      </c>
      <c r="H1050" t="s">
        <v>2380</v>
      </c>
      <c r="I1050" t="s">
        <v>2380</v>
      </c>
      <c r="J1050" t="s">
        <v>2380</v>
      </c>
      <c r="K1050" t="s">
        <v>2381</v>
      </c>
      <c r="L1050" t="s">
        <v>2380</v>
      </c>
      <c r="M1050" s="25" t="str">
        <f t="shared" si="16"/>
        <v>No</v>
      </c>
    </row>
    <row r="1051" spans="5:13" x14ac:dyDescent="0.35">
      <c r="E1051" t="s">
        <v>1328</v>
      </c>
      <c r="F1051">
        <v>21.5</v>
      </c>
      <c r="G1051">
        <v>9.77</v>
      </c>
      <c r="H1051" t="s">
        <v>2382</v>
      </c>
      <c r="I1051" t="s">
        <v>2380</v>
      </c>
      <c r="J1051" t="s">
        <v>2380</v>
      </c>
      <c r="K1051" t="s">
        <v>2381</v>
      </c>
      <c r="L1051" t="s">
        <v>2380</v>
      </c>
      <c r="M1051" s="25" t="str">
        <f t="shared" si="16"/>
        <v>No</v>
      </c>
    </row>
    <row r="1052" spans="5:13" x14ac:dyDescent="0.35">
      <c r="E1052" t="s">
        <v>1327</v>
      </c>
      <c r="F1052">
        <v>38.14</v>
      </c>
      <c r="G1052">
        <v>5.84</v>
      </c>
      <c r="H1052" t="s">
        <v>2380</v>
      </c>
      <c r="I1052" t="s">
        <v>2380</v>
      </c>
      <c r="J1052" t="s">
        <v>2380</v>
      </c>
      <c r="K1052" t="s">
        <v>2381</v>
      </c>
      <c r="L1052" t="s">
        <v>2380</v>
      </c>
      <c r="M1052" s="25" t="str">
        <f t="shared" si="16"/>
        <v>No</v>
      </c>
    </row>
    <row r="1053" spans="5:13" x14ac:dyDescent="0.35">
      <c r="E1053" t="s">
        <v>1326</v>
      </c>
      <c r="F1053">
        <v>35.42</v>
      </c>
      <c r="G1053">
        <v>8.6999999999999993</v>
      </c>
      <c r="H1053" t="s">
        <v>2382</v>
      </c>
      <c r="I1053" t="s">
        <v>2380</v>
      </c>
      <c r="J1053" t="s">
        <v>2380</v>
      </c>
      <c r="K1053">
        <v>1</v>
      </c>
      <c r="L1053" t="s">
        <v>2380</v>
      </c>
      <c r="M1053" s="25" t="str">
        <f t="shared" si="16"/>
        <v>No</v>
      </c>
    </row>
    <row r="1054" spans="5:13" x14ac:dyDescent="0.35">
      <c r="E1054" t="s">
        <v>1325</v>
      </c>
      <c r="F1054">
        <v>35.625</v>
      </c>
      <c r="G1054">
        <v>10.79</v>
      </c>
      <c r="H1054" t="s">
        <v>2380</v>
      </c>
      <c r="I1054" t="s">
        <v>2380</v>
      </c>
      <c r="J1054" t="s">
        <v>2380</v>
      </c>
      <c r="K1054" t="s">
        <v>2381</v>
      </c>
      <c r="L1054" t="s">
        <v>2380</v>
      </c>
      <c r="M1054" s="25" t="str">
        <f t="shared" si="16"/>
        <v>No</v>
      </c>
    </row>
    <row r="1055" spans="5:13" x14ac:dyDescent="0.35">
      <c r="E1055" t="s">
        <v>1324</v>
      </c>
      <c r="F1055">
        <v>45.51</v>
      </c>
      <c r="G1055">
        <v>4.32</v>
      </c>
      <c r="H1055" t="s">
        <v>2380</v>
      </c>
      <c r="I1055" t="s">
        <v>2380</v>
      </c>
      <c r="J1055" t="s">
        <v>2380</v>
      </c>
      <c r="K1055">
        <v>1</v>
      </c>
      <c r="L1055" t="s">
        <v>2380</v>
      </c>
      <c r="M1055" s="25" t="str">
        <f t="shared" si="16"/>
        <v>No</v>
      </c>
    </row>
    <row r="1056" spans="5:13" x14ac:dyDescent="0.35">
      <c r="E1056" t="s">
        <v>1323</v>
      </c>
      <c r="F1056">
        <v>37.1</v>
      </c>
      <c r="G1056">
        <v>7.19</v>
      </c>
      <c r="H1056" t="s">
        <v>2382</v>
      </c>
      <c r="I1056" t="s">
        <v>2380</v>
      </c>
      <c r="J1056" t="s">
        <v>2380</v>
      </c>
      <c r="K1056" t="s">
        <v>2381</v>
      </c>
      <c r="L1056" t="s">
        <v>2380</v>
      </c>
      <c r="M1056" s="25" t="str">
        <f t="shared" si="16"/>
        <v>No</v>
      </c>
    </row>
    <row r="1057" spans="5:13" x14ac:dyDescent="0.35">
      <c r="E1057" t="s">
        <v>1322</v>
      </c>
      <c r="F1057">
        <v>30.5</v>
      </c>
      <c r="G1057">
        <v>11.94</v>
      </c>
      <c r="H1057" t="s">
        <v>2382</v>
      </c>
      <c r="I1057" t="s">
        <v>2380</v>
      </c>
      <c r="J1057" t="s">
        <v>2380</v>
      </c>
      <c r="K1057" t="s">
        <v>2381</v>
      </c>
      <c r="L1057" t="s">
        <v>2380</v>
      </c>
      <c r="M1057" s="25" t="str">
        <f t="shared" si="16"/>
        <v>No</v>
      </c>
    </row>
    <row r="1058" spans="5:13" x14ac:dyDescent="0.35">
      <c r="E1058" t="s">
        <v>1321</v>
      </c>
      <c r="F1058">
        <v>28.16</v>
      </c>
      <c r="G1058">
        <v>5.56</v>
      </c>
      <c r="H1058" t="s">
        <v>2380</v>
      </c>
      <c r="I1058" t="s">
        <v>2380</v>
      </c>
      <c r="J1058" t="s">
        <v>2380</v>
      </c>
      <c r="K1058">
        <v>2</v>
      </c>
      <c r="L1058" t="s">
        <v>2380</v>
      </c>
      <c r="M1058" s="25" t="str">
        <f t="shared" si="16"/>
        <v>No</v>
      </c>
    </row>
    <row r="1059" spans="5:13" x14ac:dyDescent="0.35">
      <c r="E1059" t="s">
        <v>1320</v>
      </c>
      <c r="F1059">
        <v>29.1</v>
      </c>
      <c r="G1059">
        <v>5.64</v>
      </c>
      <c r="H1059" t="s">
        <v>2382</v>
      </c>
      <c r="I1059" t="s">
        <v>2380</v>
      </c>
      <c r="J1059" t="s">
        <v>2380</v>
      </c>
      <c r="K1059" t="s">
        <v>2381</v>
      </c>
      <c r="L1059" t="s">
        <v>2380</v>
      </c>
      <c r="M1059" s="25" t="str">
        <f t="shared" si="16"/>
        <v>No</v>
      </c>
    </row>
    <row r="1060" spans="5:13" x14ac:dyDescent="0.35">
      <c r="E1060" t="s">
        <v>1319</v>
      </c>
      <c r="F1060">
        <v>30.22</v>
      </c>
      <c r="G1060">
        <v>4.6500000000000004</v>
      </c>
      <c r="H1060" t="s">
        <v>2380</v>
      </c>
      <c r="I1060" t="s">
        <v>2380</v>
      </c>
      <c r="J1060" t="s">
        <v>2380</v>
      </c>
      <c r="K1060" t="s">
        <v>2381</v>
      </c>
      <c r="L1060" t="s">
        <v>2380</v>
      </c>
      <c r="M1060" s="25" t="str">
        <f t="shared" si="16"/>
        <v>No</v>
      </c>
    </row>
    <row r="1061" spans="5:13" x14ac:dyDescent="0.35">
      <c r="E1061" t="s">
        <v>1318</v>
      </c>
      <c r="F1061">
        <v>24.29</v>
      </c>
      <c r="G1061">
        <v>9.0500000000000007</v>
      </c>
      <c r="H1061" t="s">
        <v>2380</v>
      </c>
      <c r="I1061" t="s">
        <v>2380</v>
      </c>
      <c r="J1061" t="s">
        <v>2380</v>
      </c>
      <c r="K1061" t="s">
        <v>2381</v>
      </c>
      <c r="L1061" t="s">
        <v>2380</v>
      </c>
      <c r="M1061" s="25" t="str">
        <f t="shared" si="16"/>
        <v>No</v>
      </c>
    </row>
    <row r="1062" spans="5:13" x14ac:dyDescent="0.35">
      <c r="E1062" t="s">
        <v>1317</v>
      </c>
      <c r="F1062">
        <v>29.39</v>
      </c>
      <c r="G1062">
        <v>4.5199999999999996</v>
      </c>
      <c r="H1062" t="s">
        <v>2382</v>
      </c>
      <c r="I1062" t="s">
        <v>2380</v>
      </c>
      <c r="J1062" t="s">
        <v>2380</v>
      </c>
      <c r="K1062" t="s">
        <v>2381</v>
      </c>
      <c r="L1062" t="s">
        <v>2380</v>
      </c>
      <c r="M1062" s="25" t="str">
        <f t="shared" si="16"/>
        <v>No</v>
      </c>
    </row>
    <row r="1063" spans="5:13" x14ac:dyDescent="0.35">
      <c r="E1063" t="s">
        <v>1316</v>
      </c>
      <c r="F1063">
        <v>25.66</v>
      </c>
      <c r="G1063">
        <v>4.62</v>
      </c>
      <c r="H1063" t="s">
        <v>2382</v>
      </c>
      <c r="I1063" t="s">
        <v>2380</v>
      </c>
      <c r="J1063" t="s">
        <v>2380</v>
      </c>
      <c r="K1063">
        <v>1</v>
      </c>
      <c r="L1063" t="s">
        <v>2380</v>
      </c>
      <c r="M1063" s="25" t="str">
        <f t="shared" si="16"/>
        <v>No</v>
      </c>
    </row>
    <row r="1064" spans="5:13" x14ac:dyDescent="0.35">
      <c r="E1064" t="s">
        <v>1315</v>
      </c>
      <c r="F1064">
        <v>39.11</v>
      </c>
      <c r="G1064">
        <v>5.87</v>
      </c>
      <c r="H1064" t="s">
        <v>2380</v>
      </c>
      <c r="I1064" t="s">
        <v>2380</v>
      </c>
      <c r="J1064" t="s">
        <v>2380</v>
      </c>
      <c r="K1064" t="s">
        <v>2381</v>
      </c>
      <c r="L1064" t="s">
        <v>2380</v>
      </c>
      <c r="M1064" s="25" t="str">
        <f t="shared" si="16"/>
        <v>No</v>
      </c>
    </row>
    <row r="1065" spans="5:13" x14ac:dyDescent="0.35">
      <c r="E1065" t="s">
        <v>1314</v>
      </c>
      <c r="F1065">
        <v>43.78</v>
      </c>
      <c r="G1065">
        <v>5.71</v>
      </c>
      <c r="H1065" t="s">
        <v>2380</v>
      </c>
      <c r="I1065" t="s">
        <v>2380</v>
      </c>
      <c r="J1065" t="s">
        <v>2380</v>
      </c>
      <c r="K1065">
        <v>1</v>
      </c>
      <c r="L1065" t="s">
        <v>2380</v>
      </c>
      <c r="M1065" s="25" t="str">
        <f t="shared" si="16"/>
        <v>No</v>
      </c>
    </row>
    <row r="1066" spans="5:13" x14ac:dyDescent="0.35">
      <c r="E1066" t="s">
        <v>1313</v>
      </c>
      <c r="F1066">
        <v>24.35</v>
      </c>
      <c r="G1066">
        <v>9.08</v>
      </c>
      <c r="H1066" t="s">
        <v>2380</v>
      </c>
      <c r="I1066" t="s">
        <v>2380</v>
      </c>
      <c r="J1066" t="s">
        <v>2380</v>
      </c>
      <c r="K1066" t="s">
        <v>2381</v>
      </c>
      <c r="L1066" t="s">
        <v>2380</v>
      </c>
      <c r="M1066" s="25" t="str">
        <f t="shared" si="16"/>
        <v>No</v>
      </c>
    </row>
    <row r="1067" spans="5:13" x14ac:dyDescent="0.35">
      <c r="E1067" t="s">
        <v>1312</v>
      </c>
      <c r="F1067">
        <v>40.299999999999997</v>
      </c>
      <c r="G1067">
        <v>5.3</v>
      </c>
      <c r="H1067" t="s">
        <v>2382</v>
      </c>
      <c r="I1067" t="s">
        <v>2380</v>
      </c>
      <c r="J1067" t="s">
        <v>2380</v>
      </c>
      <c r="K1067">
        <v>2</v>
      </c>
      <c r="L1067" t="s">
        <v>2380</v>
      </c>
      <c r="M1067" s="25" t="str">
        <f t="shared" si="16"/>
        <v>No</v>
      </c>
    </row>
    <row r="1068" spans="5:13" x14ac:dyDescent="0.35">
      <c r="E1068" t="s">
        <v>1311</v>
      </c>
      <c r="F1068">
        <v>32.774999999999999</v>
      </c>
      <c r="G1068">
        <v>11.76</v>
      </c>
      <c r="H1068" t="s">
        <v>2382</v>
      </c>
      <c r="I1068" t="s">
        <v>2380</v>
      </c>
      <c r="J1068" t="s">
        <v>2380</v>
      </c>
      <c r="K1068" t="s">
        <v>2381</v>
      </c>
      <c r="L1068" t="s">
        <v>2380</v>
      </c>
      <c r="M1068" s="25" t="str">
        <f t="shared" si="16"/>
        <v>No</v>
      </c>
    </row>
    <row r="1069" spans="5:13" x14ac:dyDescent="0.35">
      <c r="E1069" t="s">
        <v>1310</v>
      </c>
      <c r="F1069">
        <v>39.6</v>
      </c>
      <c r="G1069">
        <v>5.1100000000000003</v>
      </c>
      <c r="H1069" t="s">
        <v>2382</v>
      </c>
      <c r="I1069" t="s">
        <v>2380</v>
      </c>
      <c r="J1069" t="s">
        <v>2380</v>
      </c>
      <c r="K1069">
        <v>2</v>
      </c>
      <c r="L1069" t="s">
        <v>2380</v>
      </c>
      <c r="M1069" s="25" t="str">
        <f t="shared" si="16"/>
        <v>No</v>
      </c>
    </row>
    <row r="1070" spans="5:13" x14ac:dyDescent="0.35">
      <c r="E1070" t="s">
        <v>1309</v>
      </c>
      <c r="F1070">
        <v>30.97</v>
      </c>
      <c r="G1070">
        <v>5.54</v>
      </c>
      <c r="H1070" t="s">
        <v>2380</v>
      </c>
      <c r="I1070" t="s">
        <v>2380</v>
      </c>
      <c r="J1070" t="s">
        <v>2380</v>
      </c>
      <c r="K1070">
        <v>2</v>
      </c>
      <c r="L1070" t="s">
        <v>2380</v>
      </c>
      <c r="M1070" s="25" t="str">
        <f t="shared" si="16"/>
        <v>No</v>
      </c>
    </row>
    <row r="1071" spans="5:13" x14ac:dyDescent="0.35">
      <c r="E1071" t="s">
        <v>1308</v>
      </c>
      <c r="F1071">
        <v>27.645</v>
      </c>
      <c r="G1071">
        <v>8.8699999999999992</v>
      </c>
      <c r="H1071" t="s">
        <v>2382</v>
      </c>
      <c r="I1071" t="s">
        <v>2380</v>
      </c>
      <c r="J1071" t="s">
        <v>2380</v>
      </c>
      <c r="K1071" t="s">
        <v>2381</v>
      </c>
      <c r="L1071" t="s">
        <v>2380</v>
      </c>
      <c r="M1071" s="25" t="str">
        <f t="shared" si="16"/>
        <v>No</v>
      </c>
    </row>
    <row r="1072" spans="5:13" x14ac:dyDescent="0.35">
      <c r="E1072" t="s">
        <v>1307</v>
      </c>
      <c r="F1072">
        <v>34.43</v>
      </c>
      <c r="G1072">
        <v>5.96</v>
      </c>
      <c r="H1072" t="s">
        <v>2382</v>
      </c>
      <c r="I1072" t="s">
        <v>2380</v>
      </c>
      <c r="J1072" t="s">
        <v>2380</v>
      </c>
      <c r="K1072">
        <v>2</v>
      </c>
      <c r="L1072" t="s">
        <v>2380</v>
      </c>
      <c r="M1072" s="25" t="str">
        <f t="shared" si="16"/>
        <v>No</v>
      </c>
    </row>
    <row r="1073" spans="5:13" x14ac:dyDescent="0.35">
      <c r="E1073" t="s">
        <v>1306</v>
      </c>
      <c r="F1073">
        <v>39.6</v>
      </c>
      <c r="G1073">
        <v>4.4400000000000004</v>
      </c>
      <c r="H1073" t="s">
        <v>2382</v>
      </c>
      <c r="I1073" t="s">
        <v>2380</v>
      </c>
      <c r="J1073" t="s">
        <v>2383</v>
      </c>
      <c r="K1073">
        <v>1</v>
      </c>
      <c r="L1073" t="s">
        <v>2380</v>
      </c>
      <c r="M1073" s="25" t="str">
        <f t="shared" si="16"/>
        <v>No</v>
      </c>
    </row>
    <row r="1074" spans="5:13" x14ac:dyDescent="0.35">
      <c r="E1074" t="s">
        <v>1305</v>
      </c>
      <c r="F1074">
        <v>22.1</v>
      </c>
      <c r="G1074">
        <v>4.6500000000000004</v>
      </c>
      <c r="H1074" t="s">
        <v>2382</v>
      </c>
      <c r="I1074" t="s">
        <v>2380</v>
      </c>
      <c r="J1074" t="s">
        <v>2380</v>
      </c>
      <c r="K1074">
        <v>2</v>
      </c>
      <c r="L1074" t="s">
        <v>2380</v>
      </c>
      <c r="M1074" s="25" t="str">
        <f t="shared" si="16"/>
        <v>No</v>
      </c>
    </row>
    <row r="1075" spans="5:13" x14ac:dyDescent="0.35">
      <c r="E1075" t="s">
        <v>1304</v>
      </c>
      <c r="F1075">
        <v>33.25</v>
      </c>
      <c r="G1075">
        <v>5.64</v>
      </c>
      <c r="H1075" t="s">
        <v>2382</v>
      </c>
      <c r="I1075" t="s">
        <v>2380</v>
      </c>
      <c r="J1075" t="s">
        <v>2383</v>
      </c>
      <c r="K1075">
        <v>1</v>
      </c>
      <c r="L1075" t="s">
        <v>2380</v>
      </c>
      <c r="M1075" s="25" t="str">
        <f t="shared" si="16"/>
        <v>No</v>
      </c>
    </row>
    <row r="1076" spans="5:13" x14ac:dyDescent="0.35">
      <c r="E1076" t="s">
        <v>1303</v>
      </c>
      <c r="F1076">
        <v>33.33</v>
      </c>
      <c r="G1076">
        <v>10.19</v>
      </c>
      <c r="H1076" t="s">
        <v>2380</v>
      </c>
      <c r="I1076" t="s">
        <v>2380</v>
      </c>
      <c r="J1076" t="s">
        <v>2380</v>
      </c>
      <c r="K1076" t="s">
        <v>2381</v>
      </c>
      <c r="L1076" t="s">
        <v>2380</v>
      </c>
      <c r="M1076" s="25" t="str">
        <f t="shared" si="16"/>
        <v>No</v>
      </c>
    </row>
    <row r="1077" spans="5:13" x14ac:dyDescent="0.35">
      <c r="E1077" t="s">
        <v>1302</v>
      </c>
      <c r="F1077">
        <v>30.5</v>
      </c>
      <c r="G1077">
        <v>10.79</v>
      </c>
      <c r="H1077" t="s">
        <v>2380</v>
      </c>
      <c r="I1077" t="s">
        <v>2380</v>
      </c>
      <c r="J1077" t="s">
        <v>2380</v>
      </c>
      <c r="K1077" t="s">
        <v>2381</v>
      </c>
      <c r="L1077" t="s">
        <v>2380</v>
      </c>
      <c r="M1077" s="25" t="str">
        <f t="shared" si="16"/>
        <v>No</v>
      </c>
    </row>
    <row r="1078" spans="5:13" x14ac:dyDescent="0.35">
      <c r="E1078" t="s">
        <v>1301</v>
      </c>
      <c r="F1078">
        <v>30.3</v>
      </c>
      <c r="G1078">
        <v>4.24</v>
      </c>
      <c r="H1078" t="s">
        <v>2380</v>
      </c>
      <c r="I1078" t="s">
        <v>2380</v>
      </c>
      <c r="J1078" t="s">
        <v>2380</v>
      </c>
      <c r="K1078" t="s">
        <v>2381</v>
      </c>
      <c r="L1078" t="s">
        <v>2380</v>
      </c>
      <c r="M1078" s="25" t="str">
        <f t="shared" si="16"/>
        <v>No</v>
      </c>
    </row>
    <row r="1079" spans="5:13" x14ac:dyDescent="0.35">
      <c r="E1079" t="s">
        <v>1300</v>
      </c>
      <c r="F1079">
        <v>26.22</v>
      </c>
      <c r="G1079">
        <v>5.83</v>
      </c>
      <c r="H1079" t="s">
        <v>2380</v>
      </c>
      <c r="I1079" t="s">
        <v>2380</v>
      </c>
      <c r="J1079" t="s">
        <v>2380</v>
      </c>
      <c r="K1079">
        <v>2</v>
      </c>
      <c r="L1079" t="s">
        <v>2380</v>
      </c>
      <c r="M1079" s="25" t="str">
        <f t="shared" si="16"/>
        <v>No</v>
      </c>
    </row>
    <row r="1080" spans="5:13" x14ac:dyDescent="0.35">
      <c r="E1080" t="s">
        <v>1299</v>
      </c>
      <c r="F1080">
        <v>29.99</v>
      </c>
      <c r="G1080">
        <v>11.85</v>
      </c>
      <c r="H1080" t="s">
        <v>2380</v>
      </c>
      <c r="I1080" t="s">
        <v>2380</v>
      </c>
      <c r="J1080" t="s">
        <v>2380</v>
      </c>
      <c r="K1080" t="s">
        <v>2381</v>
      </c>
      <c r="L1080" t="s">
        <v>2380</v>
      </c>
      <c r="M1080" s="25" t="str">
        <f t="shared" si="16"/>
        <v>No</v>
      </c>
    </row>
    <row r="1081" spans="5:13" x14ac:dyDescent="0.35">
      <c r="E1081" t="s">
        <v>1298</v>
      </c>
      <c r="F1081">
        <v>36.380000000000003</v>
      </c>
      <c r="G1081">
        <v>5.98</v>
      </c>
      <c r="H1081" t="s">
        <v>2380</v>
      </c>
      <c r="I1081" t="s">
        <v>2380</v>
      </c>
      <c r="J1081" t="s">
        <v>2380</v>
      </c>
      <c r="K1081">
        <v>1</v>
      </c>
      <c r="L1081" t="s">
        <v>2380</v>
      </c>
      <c r="M1081" s="25" t="str">
        <f t="shared" si="16"/>
        <v>No</v>
      </c>
    </row>
    <row r="1082" spans="5:13" x14ac:dyDescent="0.35">
      <c r="E1082" t="s">
        <v>1297</v>
      </c>
      <c r="F1082">
        <v>31.16</v>
      </c>
      <c r="G1082">
        <v>4.26</v>
      </c>
      <c r="H1082" t="s">
        <v>2382</v>
      </c>
      <c r="I1082" t="s">
        <v>2380</v>
      </c>
      <c r="J1082" t="s">
        <v>2383</v>
      </c>
      <c r="K1082">
        <v>1</v>
      </c>
      <c r="L1082" t="s">
        <v>2380</v>
      </c>
      <c r="M1082" s="25" t="str">
        <f t="shared" si="16"/>
        <v>No</v>
      </c>
    </row>
    <row r="1083" spans="5:13" x14ac:dyDescent="0.35">
      <c r="E1083" t="s">
        <v>1296</v>
      </c>
      <c r="F1083">
        <v>25.55</v>
      </c>
      <c r="G1083">
        <v>4.96</v>
      </c>
      <c r="H1083" t="s">
        <v>2382</v>
      </c>
      <c r="I1083" t="s">
        <v>2380</v>
      </c>
      <c r="J1083" t="s">
        <v>2380</v>
      </c>
      <c r="K1083">
        <v>1</v>
      </c>
      <c r="L1083" t="s">
        <v>2380</v>
      </c>
      <c r="M1083" s="25" t="str">
        <f t="shared" si="16"/>
        <v>No</v>
      </c>
    </row>
    <row r="1084" spans="5:13" x14ac:dyDescent="0.35">
      <c r="E1084" t="s">
        <v>1295</v>
      </c>
      <c r="F1084">
        <v>28.77</v>
      </c>
      <c r="G1084">
        <v>4</v>
      </c>
      <c r="H1084" t="s">
        <v>2382</v>
      </c>
      <c r="I1084" t="s">
        <v>2380</v>
      </c>
      <c r="J1084" t="s">
        <v>2380</v>
      </c>
      <c r="K1084" t="s">
        <v>2381</v>
      </c>
      <c r="L1084" t="s">
        <v>2380</v>
      </c>
      <c r="M1084" s="25" t="str">
        <f t="shared" si="16"/>
        <v>No</v>
      </c>
    </row>
    <row r="1085" spans="5:13" x14ac:dyDescent="0.35">
      <c r="E1085" t="s">
        <v>1294</v>
      </c>
      <c r="F1085">
        <v>23.14</v>
      </c>
      <c r="G1085">
        <v>4.1500000000000004</v>
      </c>
      <c r="H1085" t="s">
        <v>2382</v>
      </c>
      <c r="I1085" t="s">
        <v>2380</v>
      </c>
      <c r="J1085" t="s">
        <v>2380</v>
      </c>
      <c r="K1085">
        <v>1</v>
      </c>
      <c r="L1085" t="s">
        <v>2380</v>
      </c>
      <c r="M1085" s="25" t="str">
        <f t="shared" si="16"/>
        <v>No</v>
      </c>
    </row>
    <row r="1086" spans="5:13" x14ac:dyDescent="0.35">
      <c r="E1086" t="s">
        <v>1293</v>
      </c>
      <c r="F1086">
        <v>39.6</v>
      </c>
      <c r="G1086">
        <v>11.36</v>
      </c>
      <c r="H1086" t="s">
        <v>2380</v>
      </c>
      <c r="I1086" t="s">
        <v>2380</v>
      </c>
      <c r="J1086" t="s">
        <v>2380</v>
      </c>
      <c r="K1086" t="s">
        <v>2381</v>
      </c>
      <c r="L1086" t="s">
        <v>2380</v>
      </c>
      <c r="M1086" s="25" t="str">
        <f t="shared" si="16"/>
        <v>No</v>
      </c>
    </row>
    <row r="1087" spans="5:13" x14ac:dyDescent="0.35">
      <c r="E1087" t="s">
        <v>1292</v>
      </c>
      <c r="F1087">
        <v>29.2</v>
      </c>
      <c r="G1087">
        <v>7.53</v>
      </c>
      <c r="H1087" t="s">
        <v>2380</v>
      </c>
      <c r="I1087" t="s">
        <v>2380</v>
      </c>
      <c r="J1087" t="s">
        <v>2380</v>
      </c>
      <c r="K1087" t="s">
        <v>2381</v>
      </c>
      <c r="L1087" t="s">
        <v>2380</v>
      </c>
      <c r="M1087" s="25" t="str">
        <f t="shared" si="16"/>
        <v>No</v>
      </c>
    </row>
    <row r="1088" spans="5:13" x14ac:dyDescent="0.35">
      <c r="E1088" t="s">
        <v>1291</v>
      </c>
      <c r="F1088">
        <v>32.774999999999999</v>
      </c>
      <c r="G1088">
        <v>7.95</v>
      </c>
      <c r="H1088" t="s">
        <v>2380</v>
      </c>
      <c r="I1088" t="s">
        <v>2380</v>
      </c>
      <c r="J1088" t="s">
        <v>2380</v>
      </c>
      <c r="K1088" t="s">
        <v>2381</v>
      </c>
      <c r="L1088" t="s">
        <v>2380</v>
      </c>
      <c r="M1088" s="25" t="str">
        <f t="shared" si="16"/>
        <v>No</v>
      </c>
    </row>
    <row r="1089" spans="5:13" x14ac:dyDescent="0.35">
      <c r="E1089" t="s">
        <v>1290</v>
      </c>
      <c r="F1089">
        <v>24.035</v>
      </c>
      <c r="G1089">
        <v>8.5</v>
      </c>
      <c r="H1089" t="s">
        <v>2380</v>
      </c>
      <c r="I1089" t="s">
        <v>2380</v>
      </c>
      <c r="J1089" t="s">
        <v>2380</v>
      </c>
      <c r="K1089" t="s">
        <v>2381</v>
      </c>
      <c r="L1089" t="s">
        <v>2380</v>
      </c>
      <c r="M1089" s="25" t="str">
        <f t="shared" si="16"/>
        <v>No</v>
      </c>
    </row>
    <row r="1090" spans="5:13" x14ac:dyDescent="0.35">
      <c r="E1090" t="s">
        <v>1289</v>
      </c>
      <c r="F1090">
        <v>30.55</v>
      </c>
      <c r="G1090">
        <v>5.89</v>
      </c>
      <c r="H1090" t="s">
        <v>2380</v>
      </c>
      <c r="I1090" t="s">
        <v>2380</v>
      </c>
      <c r="J1090" t="s">
        <v>2383</v>
      </c>
      <c r="K1090">
        <v>1</v>
      </c>
      <c r="L1090" t="s">
        <v>2380</v>
      </c>
      <c r="M1090" s="25" t="str">
        <f t="shared" si="16"/>
        <v>No</v>
      </c>
    </row>
    <row r="1091" spans="5:13" x14ac:dyDescent="0.35">
      <c r="E1091" t="s">
        <v>1288</v>
      </c>
      <c r="F1091">
        <v>28.81</v>
      </c>
      <c r="G1091">
        <v>8.76</v>
      </c>
      <c r="H1091" t="s">
        <v>2380</v>
      </c>
      <c r="I1091" t="s">
        <v>2380</v>
      </c>
      <c r="J1091" t="s">
        <v>2380</v>
      </c>
      <c r="K1091">
        <v>2</v>
      </c>
      <c r="L1091" t="s">
        <v>2380</v>
      </c>
      <c r="M1091" s="25" t="str">
        <f t="shared" si="16"/>
        <v>No</v>
      </c>
    </row>
    <row r="1092" spans="5:13" x14ac:dyDescent="0.35">
      <c r="E1092" t="s">
        <v>1287</v>
      </c>
      <c r="F1092">
        <v>31.66</v>
      </c>
      <c r="G1092">
        <v>4.1100000000000003</v>
      </c>
      <c r="H1092" t="s">
        <v>2380</v>
      </c>
      <c r="I1092" t="s">
        <v>2380</v>
      </c>
      <c r="J1092" t="s">
        <v>2380</v>
      </c>
      <c r="K1092" t="s">
        <v>2381</v>
      </c>
      <c r="L1092" t="s">
        <v>2380</v>
      </c>
      <c r="M1092" s="25" t="str">
        <f t="shared" si="16"/>
        <v>No</v>
      </c>
    </row>
    <row r="1093" spans="5:13" x14ac:dyDescent="0.35">
      <c r="E1093" t="s">
        <v>1286</v>
      </c>
      <c r="F1093">
        <v>28.215</v>
      </c>
      <c r="G1093">
        <v>7.56</v>
      </c>
      <c r="H1093" t="s">
        <v>2382</v>
      </c>
      <c r="I1093" t="s">
        <v>2380</v>
      </c>
      <c r="J1093" t="s">
        <v>2380</v>
      </c>
      <c r="K1093">
        <v>1</v>
      </c>
      <c r="L1093" t="s">
        <v>2380</v>
      </c>
      <c r="M1093" s="25" t="str">
        <f t="shared" si="16"/>
        <v>No</v>
      </c>
    </row>
    <row r="1094" spans="5:13" x14ac:dyDescent="0.35">
      <c r="E1094" t="s">
        <v>1285</v>
      </c>
      <c r="F1094">
        <v>26.12</v>
      </c>
      <c r="G1094">
        <v>4.17</v>
      </c>
      <c r="H1094" t="s">
        <v>2382</v>
      </c>
      <c r="I1094" t="s">
        <v>2380</v>
      </c>
      <c r="J1094" t="s">
        <v>2383</v>
      </c>
      <c r="K1094">
        <v>1</v>
      </c>
      <c r="L1094" t="s">
        <v>2380</v>
      </c>
      <c r="M1094" s="25" t="str">
        <f t="shared" si="16"/>
        <v>No</v>
      </c>
    </row>
    <row r="1095" spans="5:13" x14ac:dyDescent="0.35">
      <c r="E1095" t="s">
        <v>1284</v>
      </c>
      <c r="F1095">
        <v>36.630000000000003</v>
      </c>
      <c r="G1095">
        <v>11.42</v>
      </c>
      <c r="H1095" t="s">
        <v>2380</v>
      </c>
      <c r="I1095" t="s">
        <v>2380</v>
      </c>
      <c r="J1095" t="s">
        <v>2380</v>
      </c>
      <c r="K1095">
        <v>2</v>
      </c>
      <c r="L1095" t="s">
        <v>2380</v>
      </c>
      <c r="M1095" s="25" t="str">
        <f t="shared" si="16"/>
        <v>No</v>
      </c>
    </row>
    <row r="1096" spans="5:13" x14ac:dyDescent="0.35">
      <c r="E1096" t="s">
        <v>1283</v>
      </c>
      <c r="F1096">
        <v>33.344999999999999</v>
      </c>
      <c r="G1096">
        <v>7.33</v>
      </c>
      <c r="H1096" t="s">
        <v>2380</v>
      </c>
      <c r="I1096" t="s">
        <v>2380</v>
      </c>
      <c r="J1096" t="s">
        <v>2380</v>
      </c>
      <c r="K1096">
        <v>2</v>
      </c>
      <c r="L1096" t="s">
        <v>2380</v>
      </c>
      <c r="M1096" s="25" t="str">
        <f t="shared" si="16"/>
        <v>No</v>
      </c>
    </row>
    <row r="1097" spans="5:13" x14ac:dyDescent="0.35">
      <c r="E1097" t="s">
        <v>1282</v>
      </c>
      <c r="F1097">
        <v>27.11</v>
      </c>
      <c r="G1097">
        <v>6.7</v>
      </c>
      <c r="H1097" t="s">
        <v>2380</v>
      </c>
      <c r="I1097" t="s">
        <v>2380</v>
      </c>
      <c r="J1097" t="s">
        <v>2380</v>
      </c>
      <c r="K1097" t="s">
        <v>2381</v>
      </c>
      <c r="L1097" t="s">
        <v>2380</v>
      </c>
      <c r="M1097" s="25" t="str">
        <f t="shared" si="16"/>
        <v>No</v>
      </c>
    </row>
    <row r="1098" spans="5:13" x14ac:dyDescent="0.35">
      <c r="E1098" t="s">
        <v>1281</v>
      </c>
      <c r="F1098">
        <v>26.6</v>
      </c>
      <c r="G1098">
        <v>5.27</v>
      </c>
      <c r="H1098" t="s">
        <v>2382</v>
      </c>
      <c r="I1098" t="s">
        <v>2380</v>
      </c>
      <c r="J1098" t="s">
        <v>2383</v>
      </c>
      <c r="K1098">
        <v>1</v>
      </c>
      <c r="L1098" t="s">
        <v>2380</v>
      </c>
      <c r="M1098" s="25" t="str">
        <f t="shared" ref="M1098:M1161" si="17">IF(L1098="?",$B$12,L1098)</f>
        <v>No</v>
      </c>
    </row>
    <row r="1099" spans="5:13" x14ac:dyDescent="0.35">
      <c r="E1099" t="s">
        <v>1280</v>
      </c>
      <c r="F1099">
        <v>30.41</v>
      </c>
      <c r="G1099">
        <v>7.72</v>
      </c>
      <c r="H1099" t="s">
        <v>2380</v>
      </c>
      <c r="I1099" t="s">
        <v>2380</v>
      </c>
      <c r="J1099" t="s">
        <v>2380</v>
      </c>
      <c r="K1099" t="s">
        <v>2381</v>
      </c>
      <c r="L1099" t="s">
        <v>2380</v>
      </c>
      <c r="M1099" s="25" t="str">
        <f t="shared" si="17"/>
        <v>No</v>
      </c>
    </row>
    <row r="1100" spans="5:13" x14ac:dyDescent="0.35">
      <c r="E1100" t="s">
        <v>1279</v>
      </c>
      <c r="F1100">
        <v>28.98</v>
      </c>
      <c r="G1100">
        <v>8.68</v>
      </c>
      <c r="H1100" t="s">
        <v>2380</v>
      </c>
      <c r="I1100" t="s">
        <v>2380</v>
      </c>
      <c r="J1100" t="s">
        <v>2380</v>
      </c>
      <c r="K1100">
        <v>2</v>
      </c>
      <c r="L1100" t="s">
        <v>2380</v>
      </c>
      <c r="M1100" s="25" t="str">
        <f t="shared" si="17"/>
        <v>No</v>
      </c>
    </row>
    <row r="1101" spans="5:13" x14ac:dyDescent="0.35">
      <c r="E1101" t="s">
        <v>1278</v>
      </c>
      <c r="F1101">
        <v>31.24</v>
      </c>
      <c r="G1101">
        <v>9.8000000000000007</v>
      </c>
      <c r="H1101" t="s">
        <v>2380</v>
      </c>
      <c r="I1101" t="s">
        <v>2380</v>
      </c>
      <c r="J1101" t="s">
        <v>2380</v>
      </c>
      <c r="K1101" t="s">
        <v>2381</v>
      </c>
      <c r="L1101" t="s">
        <v>2380</v>
      </c>
      <c r="M1101" s="25" t="str">
        <f t="shared" si="17"/>
        <v>No</v>
      </c>
    </row>
    <row r="1102" spans="5:13" x14ac:dyDescent="0.35">
      <c r="E1102" t="s">
        <v>1277</v>
      </c>
      <c r="F1102">
        <v>31.54</v>
      </c>
      <c r="G1102">
        <v>4.4400000000000004</v>
      </c>
      <c r="H1102" t="s">
        <v>2380</v>
      </c>
      <c r="I1102" t="s">
        <v>2380</v>
      </c>
      <c r="J1102" t="s">
        <v>2380</v>
      </c>
      <c r="K1102" t="s">
        <v>2381</v>
      </c>
      <c r="L1102" t="s">
        <v>2380</v>
      </c>
      <c r="M1102" s="25" t="str">
        <f t="shared" si="17"/>
        <v>No</v>
      </c>
    </row>
    <row r="1103" spans="5:13" x14ac:dyDescent="0.35">
      <c r="E1103" t="s">
        <v>1276</v>
      </c>
      <c r="F1103">
        <v>38.6</v>
      </c>
      <c r="G1103">
        <v>7.19</v>
      </c>
      <c r="H1103" t="s">
        <v>2382</v>
      </c>
      <c r="I1103" t="s">
        <v>2380</v>
      </c>
      <c r="J1103" t="s">
        <v>2380</v>
      </c>
      <c r="K1103">
        <v>2</v>
      </c>
      <c r="L1103" t="s">
        <v>2380</v>
      </c>
      <c r="M1103" s="25" t="str">
        <f t="shared" si="17"/>
        <v>No</v>
      </c>
    </row>
    <row r="1104" spans="5:13" x14ac:dyDescent="0.35">
      <c r="E1104" t="s">
        <v>1275</v>
      </c>
      <c r="F1104">
        <v>37.950000000000003</v>
      </c>
      <c r="G1104">
        <v>6.06</v>
      </c>
      <c r="H1104" t="s">
        <v>2380</v>
      </c>
      <c r="I1104" t="s">
        <v>2380</v>
      </c>
      <c r="J1104" t="s">
        <v>2380</v>
      </c>
      <c r="K1104" t="s">
        <v>2381</v>
      </c>
      <c r="L1104" t="s">
        <v>2380</v>
      </c>
      <c r="M1104" s="25" t="str">
        <f t="shared" si="17"/>
        <v>No</v>
      </c>
    </row>
    <row r="1105" spans="5:13" x14ac:dyDescent="0.35">
      <c r="E1105" t="s">
        <v>1274</v>
      </c>
      <c r="F1105">
        <v>38.97</v>
      </c>
      <c r="G1105">
        <v>5.12</v>
      </c>
      <c r="H1105" t="s">
        <v>2380</v>
      </c>
      <c r="I1105" t="s">
        <v>2380</v>
      </c>
      <c r="J1105" t="s">
        <v>2380</v>
      </c>
      <c r="K1105" t="s">
        <v>2381</v>
      </c>
      <c r="L1105" t="s">
        <v>2380</v>
      </c>
      <c r="M1105" s="25" t="str">
        <f t="shared" si="17"/>
        <v>No</v>
      </c>
    </row>
    <row r="1106" spans="5:13" x14ac:dyDescent="0.35">
      <c r="E1106" t="s">
        <v>1273</v>
      </c>
      <c r="F1106">
        <v>21.2</v>
      </c>
      <c r="G1106">
        <v>10.72</v>
      </c>
      <c r="H1106" t="s">
        <v>2380</v>
      </c>
      <c r="I1106" t="s">
        <v>2380</v>
      </c>
      <c r="J1106" t="s">
        <v>2380</v>
      </c>
      <c r="K1106" t="s">
        <v>2381</v>
      </c>
      <c r="L1106" t="s">
        <v>2380</v>
      </c>
      <c r="M1106" s="25" t="str">
        <f t="shared" si="17"/>
        <v>No</v>
      </c>
    </row>
    <row r="1107" spans="5:13" x14ac:dyDescent="0.35">
      <c r="E1107" t="s">
        <v>1272</v>
      </c>
      <c r="F1107">
        <v>23.96</v>
      </c>
      <c r="G1107">
        <v>9.58</v>
      </c>
      <c r="H1107" t="s">
        <v>2382</v>
      </c>
      <c r="I1107" t="s">
        <v>2380</v>
      </c>
      <c r="J1107" t="s">
        <v>2383</v>
      </c>
      <c r="K1107">
        <v>1</v>
      </c>
      <c r="L1107" t="s">
        <v>2380</v>
      </c>
      <c r="M1107" s="25" t="str">
        <f t="shared" si="17"/>
        <v>No</v>
      </c>
    </row>
    <row r="1108" spans="5:13" x14ac:dyDescent="0.35">
      <c r="E1108" t="s">
        <v>1271</v>
      </c>
      <c r="F1108">
        <v>35.93</v>
      </c>
      <c r="G1108">
        <v>6.4</v>
      </c>
      <c r="H1108" t="s">
        <v>2382</v>
      </c>
      <c r="I1108" t="s">
        <v>2380</v>
      </c>
      <c r="J1108" t="s">
        <v>2380</v>
      </c>
      <c r="K1108">
        <v>1</v>
      </c>
      <c r="L1108" t="s">
        <v>2380</v>
      </c>
      <c r="M1108" s="25" t="str">
        <f t="shared" si="17"/>
        <v>No</v>
      </c>
    </row>
    <row r="1109" spans="5:13" x14ac:dyDescent="0.35">
      <c r="E1109" t="s">
        <v>1270</v>
      </c>
      <c r="F1109">
        <v>26.11</v>
      </c>
      <c r="G1109">
        <v>6.8</v>
      </c>
      <c r="H1109" t="s">
        <v>2382</v>
      </c>
      <c r="I1109" t="s">
        <v>2380</v>
      </c>
      <c r="J1109" t="s">
        <v>2380</v>
      </c>
      <c r="K1109">
        <v>2</v>
      </c>
      <c r="L1109" t="s">
        <v>2380</v>
      </c>
      <c r="M1109" s="25" t="str">
        <f t="shared" si="17"/>
        <v>No</v>
      </c>
    </row>
    <row r="1110" spans="5:13" x14ac:dyDescent="0.35">
      <c r="E1110" t="s">
        <v>1269</v>
      </c>
      <c r="F1110">
        <v>32.299999999999997</v>
      </c>
      <c r="G1110">
        <v>9.48</v>
      </c>
      <c r="H1110" t="s">
        <v>2380</v>
      </c>
      <c r="I1110" t="s">
        <v>2380</v>
      </c>
      <c r="J1110" t="s">
        <v>2380</v>
      </c>
      <c r="K1110">
        <v>2</v>
      </c>
      <c r="L1110" t="s">
        <v>2380</v>
      </c>
      <c r="M1110" s="25" t="str">
        <f t="shared" si="17"/>
        <v>No</v>
      </c>
    </row>
    <row r="1111" spans="5:13" x14ac:dyDescent="0.35">
      <c r="E1111" t="s">
        <v>1268</v>
      </c>
      <c r="F1111">
        <v>28.69</v>
      </c>
      <c r="G1111">
        <v>7.45</v>
      </c>
      <c r="H1111" t="s">
        <v>2380</v>
      </c>
      <c r="I1111" t="s">
        <v>2380</v>
      </c>
      <c r="J1111" t="s">
        <v>2380</v>
      </c>
      <c r="K1111">
        <v>2</v>
      </c>
      <c r="L1111" t="s">
        <v>2380</v>
      </c>
      <c r="M1111" s="25" t="str">
        <f t="shared" si="17"/>
        <v>No</v>
      </c>
    </row>
    <row r="1112" spans="5:13" x14ac:dyDescent="0.35">
      <c r="E1112" t="s">
        <v>1267</v>
      </c>
      <c r="F1112">
        <v>31.28</v>
      </c>
      <c r="G1112">
        <v>6.94</v>
      </c>
      <c r="H1112" t="s">
        <v>2382</v>
      </c>
      <c r="I1112" t="s">
        <v>2380</v>
      </c>
      <c r="J1112" t="s">
        <v>2380</v>
      </c>
      <c r="K1112">
        <v>1</v>
      </c>
      <c r="L1112" t="s">
        <v>2380</v>
      </c>
      <c r="M1112" s="25" t="str">
        <f t="shared" si="17"/>
        <v>No</v>
      </c>
    </row>
    <row r="1113" spans="5:13" x14ac:dyDescent="0.35">
      <c r="E1113" t="s">
        <v>1266</v>
      </c>
      <c r="F1113">
        <v>30.21</v>
      </c>
      <c r="G1113">
        <v>7.83</v>
      </c>
      <c r="H1113" t="s">
        <v>2380</v>
      </c>
      <c r="I1113" t="s">
        <v>2380</v>
      </c>
      <c r="J1113" t="s">
        <v>2380</v>
      </c>
      <c r="K1113" t="s">
        <v>2381</v>
      </c>
      <c r="L1113" t="s">
        <v>2380</v>
      </c>
      <c r="M1113" s="25" t="str">
        <f t="shared" si="17"/>
        <v>No</v>
      </c>
    </row>
    <row r="1114" spans="5:13" x14ac:dyDescent="0.35">
      <c r="E1114" t="s">
        <v>1265</v>
      </c>
      <c r="F1114">
        <v>38.28</v>
      </c>
      <c r="G1114">
        <v>10.17</v>
      </c>
      <c r="H1114" t="s">
        <v>2382</v>
      </c>
      <c r="I1114" t="s">
        <v>2380</v>
      </c>
      <c r="J1114" t="s">
        <v>2380</v>
      </c>
      <c r="K1114" t="s">
        <v>2381</v>
      </c>
      <c r="L1114" t="s">
        <v>2380</v>
      </c>
      <c r="M1114" s="25" t="str">
        <f t="shared" si="17"/>
        <v>No</v>
      </c>
    </row>
    <row r="1115" spans="5:13" x14ac:dyDescent="0.35">
      <c r="E1115" t="s">
        <v>1264</v>
      </c>
      <c r="F1115">
        <v>29.9</v>
      </c>
      <c r="G1115">
        <v>8.9600000000000009</v>
      </c>
      <c r="H1115" t="s">
        <v>2382</v>
      </c>
      <c r="I1115" t="s">
        <v>2380</v>
      </c>
      <c r="J1115" t="s">
        <v>2380</v>
      </c>
      <c r="K1115" t="s">
        <v>2381</v>
      </c>
      <c r="L1115" t="s">
        <v>2380</v>
      </c>
      <c r="M1115" s="25" t="str">
        <f t="shared" si="17"/>
        <v>No</v>
      </c>
    </row>
    <row r="1116" spans="5:13" x14ac:dyDescent="0.35">
      <c r="E1116" t="s">
        <v>1263</v>
      </c>
      <c r="F1116">
        <v>23.18</v>
      </c>
      <c r="G1116">
        <v>6.96</v>
      </c>
      <c r="H1116" t="s">
        <v>2382</v>
      </c>
      <c r="I1116" t="s">
        <v>2380</v>
      </c>
      <c r="J1116" t="s">
        <v>2380</v>
      </c>
      <c r="K1116">
        <v>2</v>
      </c>
      <c r="L1116" t="s">
        <v>2380</v>
      </c>
      <c r="M1116" s="25" t="str">
        <f t="shared" si="17"/>
        <v>No</v>
      </c>
    </row>
    <row r="1117" spans="5:13" x14ac:dyDescent="0.35">
      <c r="E1117" t="s">
        <v>1262</v>
      </c>
      <c r="F1117">
        <v>33.020000000000003</v>
      </c>
      <c r="G1117">
        <v>5.07</v>
      </c>
      <c r="H1117" t="s">
        <v>2382</v>
      </c>
      <c r="I1117" t="s">
        <v>2380</v>
      </c>
      <c r="J1117" t="s">
        <v>2380</v>
      </c>
      <c r="K1117" t="s">
        <v>2381</v>
      </c>
      <c r="L1117" t="s">
        <v>2380</v>
      </c>
      <c r="M1117" s="25" t="str">
        <f t="shared" si="17"/>
        <v>No</v>
      </c>
    </row>
    <row r="1118" spans="5:13" x14ac:dyDescent="0.35">
      <c r="E1118" t="s">
        <v>1261</v>
      </c>
      <c r="F1118">
        <v>27.29</v>
      </c>
      <c r="G1118">
        <v>5.85</v>
      </c>
      <c r="H1118" t="s">
        <v>2380</v>
      </c>
      <c r="I1118" t="s">
        <v>2380</v>
      </c>
      <c r="J1118" t="s">
        <v>2380</v>
      </c>
      <c r="K1118">
        <v>2</v>
      </c>
      <c r="L1118" t="s">
        <v>2380</v>
      </c>
      <c r="M1118" s="25" t="str">
        <f t="shared" si="17"/>
        <v>No</v>
      </c>
    </row>
    <row r="1119" spans="5:13" x14ac:dyDescent="0.35">
      <c r="E1119" t="s">
        <v>1260</v>
      </c>
      <c r="F1119">
        <v>23.18</v>
      </c>
      <c r="G1119">
        <v>10.56</v>
      </c>
      <c r="H1119" t="s">
        <v>2380</v>
      </c>
      <c r="I1119" t="s">
        <v>2380</v>
      </c>
      <c r="J1119" t="s">
        <v>2380</v>
      </c>
      <c r="K1119">
        <v>2</v>
      </c>
      <c r="L1119" t="s">
        <v>2380</v>
      </c>
      <c r="M1119" s="25" t="str">
        <f t="shared" si="17"/>
        <v>No</v>
      </c>
    </row>
    <row r="1120" spans="5:13" x14ac:dyDescent="0.35">
      <c r="E1120" t="s">
        <v>1259</v>
      </c>
      <c r="F1120">
        <v>32.659999999999997</v>
      </c>
      <c r="G1120">
        <v>8.92</v>
      </c>
      <c r="H1120" t="s">
        <v>2382</v>
      </c>
      <c r="I1120" t="s">
        <v>2380</v>
      </c>
      <c r="J1120" t="s">
        <v>2380</v>
      </c>
      <c r="K1120" t="s">
        <v>2381</v>
      </c>
      <c r="L1120" t="s">
        <v>2380</v>
      </c>
      <c r="M1120" s="25" t="str">
        <f t="shared" si="17"/>
        <v>No</v>
      </c>
    </row>
    <row r="1121" spans="5:13" x14ac:dyDescent="0.35">
      <c r="E1121" t="s">
        <v>1258</v>
      </c>
      <c r="F1121">
        <v>30.78</v>
      </c>
      <c r="G1121">
        <v>8.6300000000000008</v>
      </c>
      <c r="H1121" t="s">
        <v>2380</v>
      </c>
      <c r="I1121" t="s">
        <v>2380</v>
      </c>
      <c r="J1121" t="s">
        <v>2380</v>
      </c>
      <c r="K1121" t="s">
        <v>2381</v>
      </c>
      <c r="L1121" t="s">
        <v>2380</v>
      </c>
      <c r="M1121" s="25" t="str">
        <f t="shared" si="17"/>
        <v>No</v>
      </c>
    </row>
    <row r="1122" spans="5:13" x14ac:dyDescent="0.35">
      <c r="E1122" t="s">
        <v>1257</v>
      </c>
      <c r="F1122">
        <v>47.2</v>
      </c>
      <c r="G1122">
        <v>6.29</v>
      </c>
      <c r="H1122" t="s">
        <v>2382</v>
      </c>
      <c r="I1122" t="s">
        <v>2380</v>
      </c>
      <c r="J1122" t="s">
        <v>2383</v>
      </c>
      <c r="K1122">
        <v>1</v>
      </c>
      <c r="L1122" t="s">
        <v>2380</v>
      </c>
      <c r="M1122" s="25" t="str">
        <f t="shared" si="17"/>
        <v>No</v>
      </c>
    </row>
    <row r="1123" spans="5:13" x14ac:dyDescent="0.35">
      <c r="E1123" t="s">
        <v>1256</v>
      </c>
      <c r="F1123">
        <v>31.6</v>
      </c>
      <c r="G1123">
        <v>5.75</v>
      </c>
      <c r="H1123" t="s">
        <v>2380</v>
      </c>
      <c r="I1123" t="s">
        <v>2380</v>
      </c>
      <c r="J1123" t="s">
        <v>2380</v>
      </c>
      <c r="K1123">
        <v>2</v>
      </c>
      <c r="L1123" t="s">
        <v>2380</v>
      </c>
      <c r="M1123" s="25" t="str">
        <f t="shared" si="17"/>
        <v>No</v>
      </c>
    </row>
    <row r="1124" spans="5:13" x14ac:dyDescent="0.35">
      <c r="E1124" t="s">
        <v>1255</v>
      </c>
      <c r="F1124">
        <v>33.914999999999999</v>
      </c>
      <c r="G1124">
        <v>6.66</v>
      </c>
      <c r="H1124" t="s">
        <v>2382</v>
      </c>
      <c r="I1124" t="s">
        <v>2380</v>
      </c>
      <c r="J1124" t="s">
        <v>2380</v>
      </c>
      <c r="K1124">
        <v>1</v>
      </c>
      <c r="L1124" t="s">
        <v>2380</v>
      </c>
      <c r="M1124" s="25" t="str">
        <f t="shared" si="17"/>
        <v>No</v>
      </c>
    </row>
    <row r="1125" spans="5:13" x14ac:dyDescent="0.35">
      <c r="E1125" t="s">
        <v>1254</v>
      </c>
      <c r="F1125">
        <v>23.54</v>
      </c>
      <c r="G1125">
        <v>5.0999999999999996</v>
      </c>
      <c r="H1125" t="s">
        <v>2380</v>
      </c>
      <c r="I1125" t="s">
        <v>2380</v>
      </c>
      <c r="J1125" t="s">
        <v>2380</v>
      </c>
      <c r="K1125">
        <v>2</v>
      </c>
      <c r="L1125" t="s">
        <v>2380</v>
      </c>
      <c r="M1125" s="25" t="str">
        <f t="shared" si="17"/>
        <v>No</v>
      </c>
    </row>
    <row r="1126" spans="5:13" x14ac:dyDescent="0.35">
      <c r="E1126" t="s">
        <v>1253</v>
      </c>
      <c r="F1126">
        <v>27.074999999999999</v>
      </c>
      <c r="G1126">
        <v>4.41</v>
      </c>
      <c r="H1126" t="s">
        <v>2380</v>
      </c>
      <c r="I1126" t="s">
        <v>2380</v>
      </c>
      <c r="J1126" t="s">
        <v>2380</v>
      </c>
      <c r="K1126">
        <v>2</v>
      </c>
      <c r="L1126" t="s">
        <v>2380</v>
      </c>
      <c r="M1126" s="25" t="str">
        <f t="shared" si="17"/>
        <v>No</v>
      </c>
    </row>
    <row r="1127" spans="5:13" x14ac:dyDescent="0.35">
      <c r="E1127" t="s">
        <v>1252</v>
      </c>
      <c r="F1127">
        <v>25.8</v>
      </c>
      <c r="G1127">
        <v>5.52</v>
      </c>
      <c r="H1127" t="s">
        <v>2382</v>
      </c>
      <c r="I1127" t="s">
        <v>2380</v>
      </c>
      <c r="J1127" t="s">
        <v>2380</v>
      </c>
      <c r="K1127" t="s">
        <v>2381</v>
      </c>
      <c r="L1127" t="s">
        <v>2380</v>
      </c>
      <c r="M1127" s="25" t="str">
        <f t="shared" si="17"/>
        <v>No</v>
      </c>
    </row>
    <row r="1128" spans="5:13" x14ac:dyDescent="0.35">
      <c r="E1128" t="s">
        <v>1251</v>
      </c>
      <c r="F1128">
        <v>36.1</v>
      </c>
      <c r="G1128">
        <v>4.62</v>
      </c>
      <c r="H1128" t="s">
        <v>2382</v>
      </c>
      <c r="I1128" t="s">
        <v>2380</v>
      </c>
      <c r="J1128" t="s">
        <v>2383</v>
      </c>
      <c r="K1128">
        <v>1</v>
      </c>
      <c r="L1128" t="s">
        <v>2380</v>
      </c>
      <c r="M1128" s="25" t="str">
        <f t="shared" si="17"/>
        <v>No</v>
      </c>
    </row>
    <row r="1129" spans="5:13" x14ac:dyDescent="0.35">
      <c r="E1129" t="s">
        <v>1250</v>
      </c>
      <c r="F1129">
        <v>30.495000000000001</v>
      </c>
      <c r="G1129">
        <v>5.74</v>
      </c>
      <c r="H1129" t="s">
        <v>2382</v>
      </c>
      <c r="I1129" t="s">
        <v>2380</v>
      </c>
      <c r="J1129" t="s">
        <v>2383</v>
      </c>
      <c r="K1129">
        <v>1</v>
      </c>
      <c r="L1129" t="s">
        <v>2380</v>
      </c>
      <c r="M1129" s="25" t="str">
        <f t="shared" si="17"/>
        <v>No</v>
      </c>
    </row>
    <row r="1130" spans="5:13" x14ac:dyDescent="0.35">
      <c r="E1130" t="s">
        <v>1249</v>
      </c>
      <c r="F1130">
        <v>21.4</v>
      </c>
      <c r="G1130">
        <v>6.3</v>
      </c>
      <c r="H1130" t="s">
        <v>2382</v>
      </c>
      <c r="I1130" t="s">
        <v>2380</v>
      </c>
      <c r="J1130" t="s">
        <v>2383</v>
      </c>
      <c r="K1130">
        <v>1</v>
      </c>
      <c r="L1130" t="s">
        <v>2380</v>
      </c>
      <c r="M1130" s="25" t="str">
        <f t="shared" si="17"/>
        <v>No</v>
      </c>
    </row>
    <row r="1131" spans="5:13" x14ac:dyDescent="0.35">
      <c r="E1131" t="s">
        <v>1248</v>
      </c>
      <c r="F1131">
        <v>32.299999999999997</v>
      </c>
      <c r="G1131">
        <v>10.27</v>
      </c>
      <c r="H1131" t="s">
        <v>2380</v>
      </c>
      <c r="I1131" t="s">
        <v>2380</v>
      </c>
      <c r="J1131" t="s">
        <v>2380</v>
      </c>
      <c r="K1131" t="s">
        <v>2381</v>
      </c>
      <c r="L1131" t="s">
        <v>2380</v>
      </c>
      <c r="M1131" s="25" t="str">
        <f t="shared" si="17"/>
        <v>No</v>
      </c>
    </row>
    <row r="1132" spans="5:13" x14ac:dyDescent="0.35">
      <c r="E1132" t="s">
        <v>1247</v>
      </c>
      <c r="F1132">
        <v>29.78</v>
      </c>
      <c r="G1132">
        <v>5.85</v>
      </c>
      <c r="H1132" t="s">
        <v>2380</v>
      </c>
      <c r="I1132" t="s">
        <v>2380</v>
      </c>
      <c r="J1132" t="s">
        <v>2383</v>
      </c>
      <c r="K1132">
        <v>1</v>
      </c>
      <c r="L1132" t="s">
        <v>2380</v>
      </c>
      <c r="M1132" s="25" t="str">
        <f t="shared" si="17"/>
        <v>No</v>
      </c>
    </row>
    <row r="1133" spans="5:13" x14ac:dyDescent="0.35">
      <c r="E1133" t="s">
        <v>1246</v>
      </c>
      <c r="F1133">
        <v>34.76</v>
      </c>
      <c r="G1133">
        <v>5.92</v>
      </c>
      <c r="H1133" t="s">
        <v>2382</v>
      </c>
      <c r="I1133" t="s">
        <v>2380</v>
      </c>
      <c r="J1133" t="s">
        <v>2380</v>
      </c>
      <c r="K1133">
        <v>1</v>
      </c>
      <c r="L1133" t="s">
        <v>2380</v>
      </c>
      <c r="M1133" s="25" t="str">
        <f t="shared" si="17"/>
        <v>No</v>
      </c>
    </row>
    <row r="1134" spans="5:13" x14ac:dyDescent="0.35">
      <c r="E1134" t="s">
        <v>1245</v>
      </c>
      <c r="F1134">
        <v>18.335000000000001</v>
      </c>
      <c r="G1134">
        <v>10.01</v>
      </c>
      <c r="H1134" t="s">
        <v>2382</v>
      </c>
      <c r="I1134" t="s">
        <v>2380</v>
      </c>
      <c r="J1134" t="s">
        <v>2380</v>
      </c>
      <c r="K1134">
        <v>2</v>
      </c>
      <c r="L1134" t="s">
        <v>2380</v>
      </c>
      <c r="M1134" s="25" t="str">
        <f t="shared" si="17"/>
        <v>No</v>
      </c>
    </row>
    <row r="1135" spans="5:13" x14ac:dyDescent="0.35">
      <c r="E1135" t="s">
        <v>1244</v>
      </c>
      <c r="F1135">
        <v>32.299999999999997</v>
      </c>
      <c r="G1135">
        <v>9.59</v>
      </c>
      <c r="H1135" t="s">
        <v>2380</v>
      </c>
      <c r="I1135" t="s">
        <v>2380</v>
      </c>
      <c r="J1135" t="s">
        <v>2380</v>
      </c>
      <c r="K1135" t="s">
        <v>2381</v>
      </c>
      <c r="L1135" t="s">
        <v>2380</v>
      </c>
      <c r="M1135" s="25" t="str">
        <f t="shared" si="17"/>
        <v>No</v>
      </c>
    </row>
    <row r="1136" spans="5:13" x14ac:dyDescent="0.35">
      <c r="E1136" t="s">
        <v>1243</v>
      </c>
      <c r="F1136">
        <v>27.74</v>
      </c>
      <c r="G1136">
        <v>10.37</v>
      </c>
      <c r="H1136" t="s">
        <v>2380</v>
      </c>
      <c r="I1136" t="s">
        <v>2380</v>
      </c>
      <c r="J1136" t="s">
        <v>2380</v>
      </c>
      <c r="K1136" t="s">
        <v>2381</v>
      </c>
      <c r="L1136" t="s">
        <v>2380</v>
      </c>
      <c r="M1136" s="25" t="str">
        <f t="shared" si="17"/>
        <v>No</v>
      </c>
    </row>
    <row r="1137" spans="5:13" x14ac:dyDescent="0.35">
      <c r="E1137" t="s">
        <v>1242</v>
      </c>
      <c r="F1137">
        <v>24</v>
      </c>
      <c r="G1137">
        <v>4.01</v>
      </c>
      <c r="H1137" t="s">
        <v>2382</v>
      </c>
      <c r="I1137" t="s">
        <v>2380</v>
      </c>
      <c r="J1137" t="s">
        <v>2380</v>
      </c>
      <c r="K1137">
        <v>1</v>
      </c>
      <c r="L1137" t="s">
        <v>2380</v>
      </c>
      <c r="M1137" s="25" t="str">
        <f t="shared" si="17"/>
        <v>No</v>
      </c>
    </row>
    <row r="1138" spans="5:13" x14ac:dyDescent="0.35">
      <c r="E1138" t="s">
        <v>1241</v>
      </c>
      <c r="F1138">
        <v>31.78</v>
      </c>
      <c r="G1138">
        <v>4.24</v>
      </c>
      <c r="H1138" t="s">
        <v>2382</v>
      </c>
      <c r="I1138" t="s">
        <v>2380</v>
      </c>
      <c r="J1138" t="s">
        <v>2383</v>
      </c>
      <c r="K1138">
        <v>1</v>
      </c>
      <c r="L1138" t="s">
        <v>2380</v>
      </c>
      <c r="M1138" s="25" t="str">
        <f t="shared" si="17"/>
        <v>No</v>
      </c>
    </row>
    <row r="1139" spans="5:13" x14ac:dyDescent="0.35">
      <c r="E1139" t="s">
        <v>1240</v>
      </c>
      <c r="F1139">
        <v>32.25</v>
      </c>
      <c r="G1139">
        <v>5.36</v>
      </c>
      <c r="H1139" t="s">
        <v>2382</v>
      </c>
      <c r="I1139" t="s">
        <v>2380</v>
      </c>
      <c r="J1139" t="s">
        <v>2380</v>
      </c>
      <c r="K1139" t="s">
        <v>2381</v>
      </c>
      <c r="L1139" t="s">
        <v>2380</v>
      </c>
      <c r="M1139" s="25" t="str">
        <f t="shared" si="17"/>
        <v>No</v>
      </c>
    </row>
    <row r="1140" spans="5:13" x14ac:dyDescent="0.35">
      <c r="E1140" t="s">
        <v>1239</v>
      </c>
      <c r="F1140">
        <v>30.114999999999998</v>
      </c>
      <c r="G1140">
        <v>4.99</v>
      </c>
      <c r="H1140" t="s">
        <v>2380</v>
      </c>
      <c r="I1140" t="s">
        <v>2380</v>
      </c>
      <c r="J1140" t="s">
        <v>2380</v>
      </c>
      <c r="K1140">
        <v>2</v>
      </c>
      <c r="L1140" t="s">
        <v>2380</v>
      </c>
      <c r="M1140" s="25" t="str">
        <f t="shared" si="17"/>
        <v>No</v>
      </c>
    </row>
    <row r="1141" spans="5:13" x14ac:dyDescent="0.35">
      <c r="E1141" t="s">
        <v>1238</v>
      </c>
      <c r="F1141">
        <v>22.41</v>
      </c>
      <c r="G1141">
        <v>8.68</v>
      </c>
      <c r="H1141" t="s">
        <v>2380</v>
      </c>
      <c r="I1141" t="s">
        <v>2380</v>
      </c>
      <c r="J1141" t="s">
        <v>2380</v>
      </c>
      <c r="K1141" t="s">
        <v>2381</v>
      </c>
      <c r="L1141" t="s">
        <v>2380</v>
      </c>
      <c r="M1141" s="25" t="str">
        <f t="shared" si="17"/>
        <v>No</v>
      </c>
    </row>
    <row r="1142" spans="5:13" x14ac:dyDescent="0.35">
      <c r="E1142" t="s">
        <v>1237</v>
      </c>
      <c r="F1142">
        <v>45.72</v>
      </c>
      <c r="G1142">
        <v>4.2300000000000004</v>
      </c>
      <c r="H1142" t="s">
        <v>2382</v>
      </c>
      <c r="I1142" t="s">
        <v>2380</v>
      </c>
      <c r="J1142" t="s">
        <v>2380</v>
      </c>
      <c r="K1142" t="s">
        <v>2381</v>
      </c>
      <c r="L1142" t="s">
        <v>2380</v>
      </c>
      <c r="M1142" s="25" t="str">
        <f t="shared" si="17"/>
        <v>No</v>
      </c>
    </row>
    <row r="1143" spans="5:13" x14ac:dyDescent="0.35">
      <c r="E1143" t="s">
        <v>1236</v>
      </c>
      <c r="F1143">
        <v>25</v>
      </c>
      <c r="G1143">
        <v>5.32</v>
      </c>
      <c r="H1143" t="s">
        <v>2382</v>
      </c>
      <c r="I1143" t="s">
        <v>2380</v>
      </c>
      <c r="J1143" t="s">
        <v>2380</v>
      </c>
      <c r="K1143">
        <v>2</v>
      </c>
      <c r="L1143" t="s">
        <v>2380</v>
      </c>
      <c r="M1143" s="25" t="str">
        <f t="shared" si="17"/>
        <v>No</v>
      </c>
    </row>
    <row r="1144" spans="5:13" x14ac:dyDescent="0.35">
      <c r="E1144" t="s">
        <v>1235</v>
      </c>
      <c r="F1144">
        <v>39.5</v>
      </c>
      <c r="G1144">
        <v>6.66</v>
      </c>
      <c r="H1144" t="s">
        <v>2380</v>
      </c>
      <c r="I1144" t="s">
        <v>2380</v>
      </c>
      <c r="J1144" t="s">
        <v>2380</v>
      </c>
      <c r="K1144" t="s">
        <v>2381</v>
      </c>
      <c r="L1144" t="s">
        <v>2380</v>
      </c>
      <c r="M1144" s="25" t="str">
        <f t="shared" si="17"/>
        <v>No</v>
      </c>
    </row>
    <row r="1145" spans="5:13" x14ac:dyDescent="0.35">
      <c r="E1145" t="s">
        <v>1234</v>
      </c>
      <c r="F1145">
        <v>37.729999999999997</v>
      </c>
      <c r="G1145">
        <v>7.4</v>
      </c>
      <c r="H1145" t="s">
        <v>2380</v>
      </c>
      <c r="I1145" t="s">
        <v>2380</v>
      </c>
      <c r="J1145" t="s">
        <v>2380</v>
      </c>
      <c r="K1145" t="s">
        <v>2381</v>
      </c>
      <c r="L1145" t="s">
        <v>2380</v>
      </c>
      <c r="M1145" s="25" t="str">
        <f t="shared" si="17"/>
        <v>No</v>
      </c>
    </row>
    <row r="1146" spans="5:13" x14ac:dyDescent="0.35">
      <c r="E1146" t="s">
        <v>1233</v>
      </c>
      <c r="F1146">
        <v>40.659999999999997</v>
      </c>
      <c r="G1146">
        <v>10.08</v>
      </c>
      <c r="H1146" t="s">
        <v>2380</v>
      </c>
      <c r="I1146" t="s">
        <v>2380</v>
      </c>
      <c r="J1146" t="s">
        <v>2380</v>
      </c>
      <c r="K1146" t="s">
        <v>2381</v>
      </c>
      <c r="L1146" t="s">
        <v>2380</v>
      </c>
      <c r="M1146" s="25" t="str">
        <f t="shared" si="17"/>
        <v>No</v>
      </c>
    </row>
    <row r="1147" spans="5:13" x14ac:dyDescent="0.35">
      <c r="E1147" t="s">
        <v>1232</v>
      </c>
      <c r="F1147">
        <v>34.200000000000003</v>
      </c>
      <c r="G1147">
        <v>8.58</v>
      </c>
      <c r="H1147" t="s">
        <v>2380</v>
      </c>
      <c r="I1147" t="s">
        <v>2380</v>
      </c>
      <c r="J1147" t="s">
        <v>2380</v>
      </c>
      <c r="K1147" t="s">
        <v>2381</v>
      </c>
      <c r="L1147" t="s">
        <v>2380</v>
      </c>
      <c r="M1147" s="25" t="str">
        <f t="shared" si="17"/>
        <v>No</v>
      </c>
    </row>
    <row r="1148" spans="5:13" x14ac:dyDescent="0.35">
      <c r="E1148" t="s">
        <v>1231</v>
      </c>
      <c r="F1148">
        <v>46.51</v>
      </c>
      <c r="G1148">
        <v>5.84</v>
      </c>
      <c r="H1148" t="s">
        <v>2380</v>
      </c>
      <c r="I1148" t="s">
        <v>2380</v>
      </c>
      <c r="J1148" t="s">
        <v>2380</v>
      </c>
      <c r="K1148">
        <v>1</v>
      </c>
      <c r="L1148" t="s">
        <v>2380</v>
      </c>
      <c r="M1148" s="25" t="str">
        <f t="shared" si="17"/>
        <v>No</v>
      </c>
    </row>
    <row r="1149" spans="5:13" x14ac:dyDescent="0.35">
      <c r="E1149" t="s">
        <v>1230</v>
      </c>
      <c r="F1149">
        <v>28.88</v>
      </c>
      <c r="G1149">
        <v>4.8600000000000003</v>
      </c>
      <c r="H1149" t="s">
        <v>2382</v>
      </c>
      <c r="I1149" t="s">
        <v>2380</v>
      </c>
      <c r="J1149" t="s">
        <v>2383</v>
      </c>
      <c r="K1149">
        <v>1</v>
      </c>
      <c r="L1149" t="s">
        <v>2380</v>
      </c>
      <c r="M1149" s="25" t="str">
        <f t="shared" si="17"/>
        <v>No</v>
      </c>
    </row>
    <row r="1150" spans="5:13" x14ac:dyDescent="0.35">
      <c r="E1150" t="s">
        <v>1229</v>
      </c>
      <c r="F1150">
        <v>33.914999999999999</v>
      </c>
      <c r="G1150">
        <v>11.52</v>
      </c>
      <c r="H1150" t="s">
        <v>2380</v>
      </c>
      <c r="I1150" t="s">
        <v>2380</v>
      </c>
      <c r="J1150" t="s">
        <v>2380</v>
      </c>
      <c r="K1150" t="s">
        <v>2381</v>
      </c>
      <c r="L1150" t="s">
        <v>2380</v>
      </c>
      <c r="M1150" s="25" t="str">
        <f t="shared" si="17"/>
        <v>No</v>
      </c>
    </row>
    <row r="1151" spans="5:13" x14ac:dyDescent="0.35">
      <c r="E1151" t="s">
        <v>1228</v>
      </c>
      <c r="F1151">
        <v>24.32</v>
      </c>
      <c r="G1151">
        <v>6.15</v>
      </c>
      <c r="H1151" t="s">
        <v>2382</v>
      </c>
      <c r="I1151" t="s">
        <v>2380</v>
      </c>
      <c r="J1151" t="s">
        <v>2383</v>
      </c>
      <c r="K1151">
        <v>1</v>
      </c>
      <c r="L1151" t="s">
        <v>2380</v>
      </c>
      <c r="M1151" s="25" t="str">
        <f t="shared" si="17"/>
        <v>No</v>
      </c>
    </row>
    <row r="1152" spans="5:13" x14ac:dyDescent="0.35">
      <c r="E1152" t="s">
        <v>1227</v>
      </c>
      <c r="F1152">
        <v>25.8</v>
      </c>
      <c r="G1152">
        <v>9.94</v>
      </c>
      <c r="H1152" t="s">
        <v>2380</v>
      </c>
      <c r="I1152" t="s">
        <v>2380</v>
      </c>
      <c r="J1152" t="s">
        <v>2380</v>
      </c>
      <c r="K1152" t="s">
        <v>2381</v>
      </c>
      <c r="L1152" t="s">
        <v>2380</v>
      </c>
      <c r="M1152" s="25" t="str">
        <f t="shared" si="17"/>
        <v>No</v>
      </c>
    </row>
    <row r="1153" spans="5:13" x14ac:dyDescent="0.35">
      <c r="E1153" t="s">
        <v>1226</v>
      </c>
      <c r="F1153">
        <v>21.56</v>
      </c>
      <c r="G1153">
        <v>10.56</v>
      </c>
      <c r="H1153" t="s">
        <v>2380</v>
      </c>
      <c r="I1153" t="s">
        <v>2380</v>
      </c>
      <c r="J1153" t="s">
        <v>2380</v>
      </c>
      <c r="K1153" t="s">
        <v>2381</v>
      </c>
      <c r="L1153" t="s">
        <v>2380</v>
      </c>
      <c r="M1153" s="25" t="str">
        <f t="shared" si="17"/>
        <v>No</v>
      </c>
    </row>
    <row r="1154" spans="5:13" x14ac:dyDescent="0.35">
      <c r="E1154" t="s">
        <v>1225</v>
      </c>
      <c r="F1154">
        <v>31.6</v>
      </c>
      <c r="G1154">
        <v>6.79</v>
      </c>
      <c r="H1154" t="s">
        <v>2380</v>
      </c>
      <c r="I1154" t="s">
        <v>2380</v>
      </c>
      <c r="J1154" t="s">
        <v>2380</v>
      </c>
      <c r="K1154" t="s">
        <v>2381</v>
      </c>
      <c r="L1154" t="s">
        <v>2380</v>
      </c>
      <c r="M1154" s="25" t="str">
        <f t="shared" si="17"/>
        <v>No</v>
      </c>
    </row>
    <row r="1155" spans="5:13" x14ac:dyDescent="0.35">
      <c r="E1155" t="s">
        <v>1224</v>
      </c>
      <c r="F1155">
        <v>42.93</v>
      </c>
      <c r="G1155">
        <v>4.8</v>
      </c>
      <c r="H1155" t="s">
        <v>2380</v>
      </c>
      <c r="I1155" t="s">
        <v>2380</v>
      </c>
      <c r="J1155" t="s">
        <v>2380</v>
      </c>
      <c r="K1155">
        <v>1</v>
      </c>
      <c r="L1155" t="s">
        <v>2380</v>
      </c>
      <c r="M1155" s="25" t="str">
        <f t="shared" si="17"/>
        <v>No</v>
      </c>
    </row>
    <row r="1156" spans="5:13" x14ac:dyDescent="0.35">
      <c r="E1156" t="s">
        <v>1223</v>
      </c>
      <c r="F1156">
        <v>26.72</v>
      </c>
      <c r="G1156">
        <v>5.75</v>
      </c>
      <c r="H1156" t="s">
        <v>2380</v>
      </c>
      <c r="I1156" t="s">
        <v>2380</v>
      </c>
      <c r="J1156" t="s">
        <v>2380</v>
      </c>
      <c r="K1156">
        <v>2</v>
      </c>
      <c r="L1156" t="s">
        <v>2380</v>
      </c>
      <c r="M1156" s="25" t="str">
        <f t="shared" si="17"/>
        <v>No</v>
      </c>
    </row>
    <row r="1157" spans="5:13" x14ac:dyDescent="0.35">
      <c r="E1157" t="s">
        <v>1222</v>
      </c>
      <c r="F1157">
        <v>26.67</v>
      </c>
      <c r="G1157">
        <v>5.81</v>
      </c>
      <c r="H1157" t="s">
        <v>2380</v>
      </c>
      <c r="I1157" t="s">
        <v>2380</v>
      </c>
      <c r="J1157" t="s">
        <v>2380</v>
      </c>
      <c r="K1157">
        <v>2</v>
      </c>
      <c r="L1157" t="s">
        <v>2380</v>
      </c>
      <c r="M1157" s="25" t="str">
        <f t="shared" si="17"/>
        <v>No</v>
      </c>
    </row>
    <row r="1158" spans="5:13" x14ac:dyDescent="0.35">
      <c r="E1158" t="s">
        <v>1221</v>
      </c>
      <c r="F1158">
        <v>42.68</v>
      </c>
      <c r="G1158">
        <v>9.2799999999999994</v>
      </c>
      <c r="H1158" t="s">
        <v>2380</v>
      </c>
      <c r="I1158" t="s">
        <v>2380</v>
      </c>
      <c r="J1158" t="s">
        <v>2380</v>
      </c>
      <c r="K1158">
        <v>2</v>
      </c>
      <c r="L1158" t="s">
        <v>2380</v>
      </c>
      <c r="M1158" s="25" t="str">
        <f t="shared" si="17"/>
        <v>No</v>
      </c>
    </row>
    <row r="1159" spans="5:13" x14ac:dyDescent="0.35">
      <c r="E1159" t="s">
        <v>1220</v>
      </c>
      <c r="F1159">
        <v>24.31</v>
      </c>
      <c r="G1159">
        <v>6.37</v>
      </c>
      <c r="H1159" t="s">
        <v>2380</v>
      </c>
      <c r="I1159" t="s">
        <v>2380</v>
      </c>
      <c r="J1159" t="s">
        <v>2380</v>
      </c>
      <c r="K1159" t="s">
        <v>2381</v>
      </c>
      <c r="L1159" t="s">
        <v>2380</v>
      </c>
      <c r="M1159" s="25" t="str">
        <f t="shared" si="17"/>
        <v>No</v>
      </c>
    </row>
    <row r="1160" spans="5:13" x14ac:dyDescent="0.35">
      <c r="E1160" t="s">
        <v>1219</v>
      </c>
      <c r="F1160">
        <v>44.75</v>
      </c>
      <c r="G1160">
        <v>5.09</v>
      </c>
      <c r="H1160" t="s">
        <v>2382</v>
      </c>
      <c r="I1160" t="s">
        <v>2380</v>
      </c>
      <c r="J1160" t="s">
        <v>2380</v>
      </c>
      <c r="K1160" t="s">
        <v>2381</v>
      </c>
      <c r="L1160" t="s">
        <v>2380</v>
      </c>
      <c r="M1160" s="25" t="str">
        <f t="shared" si="17"/>
        <v>No</v>
      </c>
    </row>
    <row r="1161" spans="5:13" x14ac:dyDescent="0.35">
      <c r="E1161" t="s">
        <v>1218</v>
      </c>
      <c r="F1161">
        <v>30.78</v>
      </c>
      <c r="G1161">
        <v>7.94</v>
      </c>
      <c r="H1161" t="s">
        <v>2380</v>
      </c>
      <c r="I1161" t="s">
        <v>2380</v>
      </c>
      <c r="J1161" t="s">
        <v>2380</v>
      </c>
      <c r="K1161">
        <v>2</v>
      </c>
      <c r="L1161" t="s">
        <v>2380</v>
      </c>
      <c r="M1161" s="25" t="str">
        <f t="shared" si="17"/>
        <v>No</v>
      </c>
    </row>
    <row r="1162" spans="5:13" x14ac:dyDescent="0.35">
      <c r="E1162" t="s">
        <v>1217</v>
      </c>
      <c r="F1162">
        <v>21.86</v>
      </c>
      <c r="G1162">
        <v>10.95</v>
      </c>
      <c r="H1162" t="s">
        <v>2380</v>
      </c>
      <c r="I1162" t="s">
        <v>2380</v>
      </c>
      <c r="J1162" t="s">
        <v>2380</v>
      </c>
      <c r="K1162" t="s">
        <v>2381</v>
      </c>
      <c r="L1162" t="s">
        <v>2380</v>
      </c>
      <c r="M1162" s="25" t="str">
        <f t="shared" ref="M1162:M1225" si="18">IF(L1162="?",$B$12,L1162)</f>
        <v>No</v>
      </c>
    </row>
    <row r="1163" spans="5:13" x14ac:dyDescent="0.35">
      <c r="E1163" t="s">
        <v>1216</v>
      </c>
      <c r="F1163">
        <v>49.09</v>
      </c>
      <c r="G1163">
        <v>6.3</v>
      </c>
      <c r="H1163" t="s">
        <v>2382</v>
      </c>
      <c r="I1163" t="s">
        <v>2380</v>
      </c>
      <c r="J1163" t="s">
        <v>2380</v>
      </c>
      <c r="K1163" t="s">
        <v>2381</v>
      </c>
      <c r="L1163" t="s">
        <v>2380</v>
      </c>
      <c r="M1163" s="25" t="str">
        <f t="shared" si="18"/>
        <v>No</v>
      </c>
    </row>
    <row r="1164" spans="5:13" x14ac:dyDescent="0.35">
      <c r="E1164" t="s">
        <v>1215</v>
      </c>
      <c r="F1164">
        <v>47.74</v>
      </c>
      <c r="G1164">
        <v>8.0500000000000007</v>
      </c>
      <c r="H1164" t="s">
        <v>2382</v>
      </c>
      <c r="I1164" t="s">
        <v>2380</v>
      </c>
      <c r="J1164" t="s">
        <v>2380</v>
      </c>
      <c r="K1164">
        <v>2</v>
      </c>
      <c r="L1164" t="s">
        <v>2380</v>
      </c>
      <c r="M1164" s="25" t="str">
        <f t="shared" si="18"/>
        <v>No</v>
      </c>
    </row>
    <row r="1165" spans="5:13" x14ac:dyDescent="0.35">
      <c r="E1165" t="s">
        <v>1214</v>
      </c>
      <c r="F1165">
        <v>30.2</v>
      </c>
      <c r="G1165">
        <v>9.8800000000000008</v>
      </c>
      <c r="H1165" t="s">
        <v>2382</v>
      </c>
      <c r="I1165" t="s">
        <v>2380</v>
      </c>
      <c r="J1165" t="s">
        <v>2380</v>
      </c>
      <c r="K1165">
        <v>2</v>
      </c>
      <c r="L1165" t="s">
        <v>2380</v>
      </c>
      <c r="M1165" s="25" t="str">
        <f t="shared" si="18"/>
        <v>No</v>
      </c>
    </row>
    <row r="1166" spans="5:13" x14ac:dyDescent="0.35">
      <c r="E1166" t="s">
        <v>1213</v>
      </c>
      <c r="F1166">
        <v>33.25</v>
      </c>
      <c r="G1166">
        <v>7.42</v>
      </c>
      <c r="H1166" t="s">
        <v>2382</v>
      </c>
      <c r="I1166" t="s">
        <v>2380</v>
      </c>
      <c r="J1166" t="s">
        <v>2380</v>
      </c>
      <c r="K1166">
        <v>2</v>
      </c>
      <c r="L1166" t="s">
        <v>2380</v>
      </c>
      <c r="M1166" s="25" t="str">
        <f t="shared" si="18"/>
        <v>No</v>
      </c>
    </row>
    <row r="1167" spans="5:13" x14ac:dyDescent="0.35">
      <c r="E1167" t="s">
        <v>1212</v>
      </c>
      <c r="F1167">
        <v>26.6</v>
      </c>
      <c r="G1167">
        <v>8.4499999999999993</v>
      </c>
      <c r="H1167" t="s">
        <v>2382</v>
      </c>
      <c r="I1167" t="s">
        <v>2380</v>
      </c>
      <c r="J1167" t="s">
        <v>2380</v>
      </c>
      <c r="K1167">
        <v>1</v>
      </c>
      <c r="L1167" t="s">
        <v>2380</v>
      </c>
      <c r="M1167" s="25" t="str">
        <f t="shared" si="18"/>
        <v>No</v>
      </c>
    </row>
    <row r="1168" spans="5:13" x14ac:dyDescent="0.35">
      <c r="E1168" t="s">
        <v>1211</v>
      </c>
      <c r="F1168">
        <v>26.35</v>
      </c>
      <c r="G1168">
        <v>6.21</v>
      </c>
      <c r="H1168" t="s">
        <v>2380</v>
      </c>
      <c r="I1168" t="s">
        <v>2380</v>
      </c>
      <c r="J1168" t="s">
        <v>2380</v>
      </c>
      <c r="K1168">
        <v>2</v>
      </c>
      <c r="L1168" t="s">
        <v>2380</v>
      </c>
      <c r="M1168" s="25" t="str">
        <f t="shared" si="18"/>
        <v>No</v>
      </c>
    </row>
    <row r="1169" spans="5:13" x14ac:dyDescent="0.35">
      <c r="E1169" t="s">
        <v>1210</v>
      </c>
      <c r="F1169">
        <v>39.994999999999997</v>
      </c>
      <c r="G1169">
        <v>4.6500000000000004</v>
      </c>
      <c r="H1169" t="s">
        <v>2380</v>
      </c>
      <c r="I1169" t="s">
        <v>2380</v>
      </c>
      <c r="J1169" t="s">
        <v>2380</v>
      </c>
      <c r="K1169" t="s">
        <v>2381</v>
      </c>
      <c r="L1169" t="s">
        <v>2380</v>
      </c>
      <c r="M1169" s="25" t="str">
        <f t="shared" si="18"/>
        <v>No</v>
      </c>
    </row>
    <row r="1170" spans="5:13" x14ac:dyDescent="0.35">
      <c r="E1170" t="s">
        <v>1209</v>
      </c>
      <c r="F1170">
        <v>22.92</v>
      </c>
      <c r="G1170">
        <v>5.87</v>
      </c>
      <c r="H1170" t="s">
        <v>2382</v>
      </c>
      <c r="I1170" t="s">
        <v>2380</v>
      </c>
      <c r="J1170" t="s">
        <v>2380</v>
      </c>
      <c r="K1170">
        <v>1</v>
      </c>
      <c r="L1170" t="s">
        <v>2380</v>
      </c>
      <c r="M1170" s="25" t="str">
        <f t="shared" si="18"/>
        <v>No</v>
      </c>
    </row>
    <row r="1171" spans="5:13" x14ac:dyDescent="0.35">
      <c r="E1171" t="s">
        <v>1208</v>
      </c>
      <c r="F1171">
        <v>24.78</v>
      </c>
      <c r="G1171">
        <v>4.24</v>
      </c>
      <c r="H1171" t="s">
        <v>2382</v>
      </c>
      <c r="I1171" t="s">
        <v>2380</v>
      </c>
      <c r="J1171" t="s">
        <v>2380</v>
      </c>
      <c r="K1171">
        <v>2</v>
      </c>
      <c r="L1171" t="s">
        <v>2380</v>
      </c>
      <c r="M1171" s="25" t="str">
        <f t="shared" si="18"/>
        <v>No</v>
      </c>
    </row>
    <row r="1172" spans="5:13" x14ac:dyDescent="0.35">
      <c r="E1172" t="s">
        <v>1207</v>
      </c>
      <c r="F1172">
        <v>34.07</v>
      </c>
      <c r="G1172">
        <v>7.81</v>
      </c>
      <c r="H1172" t="s">
        <v>2382</v>
      </c>
      <c r="I1172" t="s">
        <v>2380</v>
      </c>
      <c r="J1172" t="s">
        <v>2380</v>
      </c>
      <c r="K1172" t="s">
        <v>2381</v>
      </c>
      <c r="L1172" t="s">
        <v>2380</v>
      </c>
      <c r="M1172" s="25" t="str">
        <f t="shared" si="18"/>
        <v>No</v>
      </c>
    </row>
    <row r="1173" spans="5:13" x14ac:dyDescent="0.35">
      <c r="E1173" t="s">
        <v>1206</v>
      </c>
      <c r="F1173">
        <v>30.14</v>
      </c>
      <c r="G1173">
        <v>9.85</v>
      </c>
      <c r="H1173" t="s">
        <v>2380</v>
      </c>
      <c r="I1173" t="s">
        <v>2380</v>
      </c>
      <c r="J1173" t="s">
        <v>2380</v>
      </c>
      <c r="K1173" t="s">
        <v>2381</v>
      </c>
      <c r="L1173" t="s">
        <v>2380</v>
      </c>
      <c r="M1173" s="25" t="str">
        <f t="shared" si="18"/>
        <v>No</v>
      </c>
    </row>
    <row r="1174" spans="5:13" x14ac:dyDescent="0.35">
      <c r="E1174" t="s">
        <v>1205</v>
      </c>
      <c r="F1174">
        <v>18.05</v>
      </c>
      <c r="G1174">
        <v>6.94</v>
      </c>
      <c r="H1174" t="s">
        <v>2380</v>
      </c>
      <c r="I1174" t="s">
        <v>2380</v>
      </c>
      <c r="J1174" t="s">
        <v>2380</v>
      </c>
      <c r="K1174" t="s">
        <v>2381</v>
      </c>
      <c r="L1174" t="s">
        <v>2380</v>
      </c>
      <c r="M1174" s="25" t="str">
        <f t="shared" si="18"/>
        <v>No</v>
      </c>
    </row>
    <row r="1175" spans="5:13" x14ac:dyDescent="0.35">
      <c r="E1175" t="s">
        <v>1204</v>
      </c>
      <c r="F1175">
        <v>37.4</v>
      </c>
      <c r="G1175">
        <v>11.3</v>
      </c>
      <c r="H1175" t="s">
        <v>2382</v>
      </c>
      <c r="I1175" t="s">
        <v>2380</v>
      </c>
      <c r="J1175" t="s">
        <v>2380</v>
      </c>
      <c r="K1175">
        <v>2</v>
      </c>
      <c r="L1175" t="s">
        <v>2380</v>
      </c>
      <c r="M1175" s="25" t="str">
        <f t="shared" si="18"/>
        <v>No</v>
      </c>
    </row>
    <row r="1176" spans="5:13" x14ac:dyDescent="0.35">
      <c r="E1176" t="s">
        <v>1203</v>
      </c>
      <c r="F1176">
        <v>25.75</v>
      </c>
      <c r="G1176">
        <v>9.23</v>
      </c>
      <c r="H1176" t="s">
        <v>2380</v>
      </c>
      <c r="I1176" t="s">
        <v>2380</v>
      </c>
      <c r="J1176" t="s">
        <v>2380</v>
      </c>
      <c r="K1176" t="s">
        <v>2381</v>
      </c>
      <c r="L1176" t="s">
        <v>2380</v>
      </c>
      <c r="M1176" s="25" t="str">
        <f t="shared" si="18"/>
        <v>No</v>
      </c>
    </row>
    <row r="1177" spans="5:13" x14ac:dyDescent="0.35">
      <c r="E1177" t="s">
        <v>1202</v>
      </c>
      <c r="F1177">
        <v>32.299999999999997</v>
      </c>
      <c r="G1177">
        <v>4.37</v>
      </c>
      <c r="H1177" t="s">
        <v>2380</v>
      </c>
      <c r="I1177" t="s">
        <v>2380</v>
      </c>
      <c r="J1177" t="s">
        <v>2380</v>
      </c>
      <c r="K1177">
        <v>2</v>
      </c>
      <c r="L1177" t="s">
        <v>2380</v>
      </c>
      <c r="M1177" s="25" t="str">
        <f t="shared" si="18"/>
        <v>No</v>
      </c>
    </row>
    <row r="1178" spans="5:13" x14ac:dyDescent="0.35">
      <c r="E1178" t="s">
        <v>1201</v>
      </c>
      <c r="F1178">
        <v>28.61</v>
      </c>
      <c r="G1178">
        <v>5.76</v>
      </c>
      <c r="H1178" t="s">
        <v>2380</v>
      </c>
      <c r="I1178" t="s">
        <v>2380</v>
      </c>
      <c r="J1178" t="s">
        <v>2383</v>
      </c>
      <c r="K1178">
        <v>1</v>
      </c>
      <c r="L1178" t="s">
        <v>2380</v>
      </c>
      <c r="M1178" s="25" t="str">
        <f t="shared" si="18"/>
        <v>No</v>
      </c>
    </row>
    <row r="1179" spans="5:13" x14ac:dyDescent="0.35">
      <c r="E1179" t="s">
        <v>1200</v>
      </c>
      <c r="F1179">
        <v>45.41</v>
      </c>
      <c r="G1179">
        <v>4.96</v>
      </c>
      <c r="H1179" t="s">
        <v>2380</v>
      </c>
      <c r="I1179" t="s">
        <v>2380</v>
      </c>
      <c r="J1179" t="s">
        <v>2380</v>
      </c>
      <c r="K1179">
        <v>1</v>
      </c>
      <c r="L1179" t="s">
        <v>2380</v>
      </c>
      <c r="M1179" s="25" t="str">
        <f t="shared" si="18"/>
        <v>No</v>
      </c>
    </row>
    <row r="1180" spans="5:13" x14ac:dyDescent="0.35">
      <c r="E1180" t="s">
        <v>1199</v>
      </c>
      <c r="F1180">
        <v>31.2</v>
      </c>
      <c r="G1180">
        <v>11.04</v>
      </c>
      <c r="H1180" t="s">
        <v>2382</v>
      </c>
      <c r="I1180" t="s">
        <v>2380</v>
      </c>
      <c r="J1180" t="s">
        <v>2380</v>
      </c>
      <c r="K1180">
        <v>2</v>
      </c>
      <c r="L1180" t="s">
        <v>2380</v>
      </c>
      <c r="M1180" s="25" t="str">
        <f t="shared" si="18"/>
        <v>No</v>
      </c>
    </row>
    <row r="1181" spans="5:13" x14ac:dyDescent="0.35">
      <c r="E1181" t="s">
        <v>1198</v>
      </c>
      <c r="F1181">
        <v>29.83</v>
      </c>
      <c r="G1181">
        <v>7.81</v>
      </c>
      <c r="H1181" t="s">
        <v>2382</v>
      </c>
      <c r="I1181" t="s">
        <v>2380</v>
      </c>
      <c r="J1181" t="s">
        <v>2380</v>
      </c>
      <c r="K1181">
        <v>1</v>
      </c>
      <c r="L1181" t="s">
        <v>2380</v>
      </c>
      <c r="M1181" s="25" t="str">
        <f t="shared" si="18"/>
        <v>No</v>
      </c>
    </row>
    <row r="1182" spans="5:13" x14ac:dyDescent="0.35">
      <c r="E1182" t="s">
        <v>1197</v>
      </c>
      <c r="F1182">
        <v>29.06</v>
      </c>
      <c r="G1182">
        <v>4.55</v>
      </c>
      <c r="H1182" t="s">
        <v>2380</v>
      </c>
      <c r="I1182" t="s">
        <v>2380</v>
      </c>
      <c r="J1182" t="s">
        <v>2380</v>
      </c>
      <c r="K1182" t="s">
        <v>2381</v>
      </c>
      <c r="L1182" t="s">
        <v>2380</v>
      </c>
      <c r="M1182" s="25" t="str">
        <f t="shared" si="18"/>
        <v>No</v>
      </c>
    </row>
    <row r="1183" spans="5:13" x14ac:dyDescent="0.35">
      <c r="E1183" t="s">
        <v>1196</v>
      </c>
      <c r="F1183">
        <v>27.454999999999998</v>
      </c>
      <c r="G1183">
        <v>6.13</v>
      </c>
      <c r="H1183" t="s">
        <v>2380</v>
      </c>
      <c r="I1183" t="s">
        <v>2380</v>
      </c>
      <c r="J1183" t="s">
        <v>2380</v>
      </c>
      <c r="K1183">
        <v>2</v>
      </c>
      <c r="L1183" t="s">
        <v>2380</v>
      </c>
      <c r="M1183" s="25" t="str">
        <f t="shared" si="18"/>
        <v>No</v>
      </c>
    </row>
    <row r="1184" spans="5:13" x14ac:dyDescent="0.35">
      <c r="E1184" t="s">
        <v>1195</v>
      </c>
      <c r="F1184">
        <v>23.01</v>
      </c>
      <c r="G1184">
        <v>6.04</v>
      </c>
      <c r="H1184" t="s">
        <v>2382</v>
      </c>
      <c r="I1184" t="s">
        <v>2380</v>
      </c>
      <c r="J1184" t="s">
        <v>2380</v>
      </c>
      <c r="K1184">
        <v>1</v>
      </c>
      <c r="L1184" t="s">
        <v>2380</v>
      </c>
      <c r="M1184" s="25" t="str">
        <f t="shared" si="18"/>
        <v>No</v>
      </c>
    </row>
    <row r="1185" spans="5:13" x14ac:dyDescent="0.35">
      <c r="E1185" t="s">
        <v>1194</v>
      </c>
      <c r="F1185">
        <v>31.39</v>
      </c>
      <c r="G1185">
        <v>8.85</v>
      </c>
      <c r="H1185" t="s">
        <v>2382</v>
      </c>
      <c r="I1185" t="s">
        <v>2380</v>
      </c>
      <c r="J1185" t="s">
        <v>2380</v>
      </c>
      <c r="K1185" t="s">
        <v>2381</v>
      </c>
      <c r="L1185" t="s">
        <v>2380</v>
      </c>
      <c r="M1185" s="25" t="str">
        <f t="shared" si="18"/>
        <v>No</v>
      </c>
    </row>
    <row r="1186" spans="5:13" x14ac:dyDescent="0.35">
      <c r="E1186" t="s">
        <v>1193</v>
      </c>
      <c r="F1186">
        <v>34.770000000000003</v>
      </c>
      <c r="G1186">
        <v>10.54</v>
      </c>
      <c r="H1186" t="s">
        <v>2380</v>
      </c>
      <c r="I1186" t="s">
        <v>2380</v>
      </c>
      <c r="J1186" t="s">
        <v>2380</v>
      </c>
      <c r="K1186">
        <v>2</v>
      </c>
      <c r="L1186" t="s">
        <v>2380</v>
      </c>
      <c r="M1186" s="25" t="str">
        <f t="shared" si="18"/>
        <v>No</v>
      </c>
    </row>
    <row r="1187" spans="5:13" x14ac:dyDescent="0.35">
      <c r="E1187" t="s">
        <v>1192</v>
      </c>
      <c r="F1187">
        <v>24.48</v>
      </c>
      <c r="G1187">
        <v>4.37</v>
      </c>
      <c r="H1187" t="s">
        <v>2382</v>
      </c>
      <c r="I1187" t="s">
        <v>2380</v>
      </c>
      <c r="J1187" t="s">
        <v>2380</v>
      </c>
      <c r="K1187">
        <v>2</v>
      </c>
      <c r="L1187" t="s">
        <v>2380</v>
      </c>
      <c r="M1187" s="25" t="str">
        <f t="shared" si="18"/>
        <v>No</v>
      </c>
    </row>
    <row r="1188" spans="5:13" x14ac:dyDescent="0.35">
      <c r="E1188" t="s">
        <v>1191</v>
      </c>
      <c r="F1188">
        <v>22.61</v>
      </c>
      <c r="G1188">
        <v>9.6300000000000008</v>
      </c>
      <c r="H1188" t="s">
        <v>2380</v>
      </c>
      <c r="I1188" t="s">
        <v>2380</v>
      </c>
      <c r="J1188" t="s">
        <v>2380</v>
      </c>
      <c r="K1188">
        <v>2</v>
      </c>
      <c r="L1188" t="s">
        <v>2380</v>
      </c>
      <c r="M1188" s="25" t="str">
        <f t="shared" si="18"/>
        <v>No</v>
      </c>
    </row>
    <row r="1189" spans="5:13" x14ac:dyDescent="0.35">
      <c r="E1189" t="s">
        <v>1190</v>
      </c>
      <c r="F1189">
        <v>34.299999999999997</v>
      </c>
      <c r="G1189">
        <v>10.37</v>
      </c>
      <c r="H1189" t="s">
        <v>2380</v>
      </c>
      <c r="I1189" t="s">
        <v>2380</v>
      </c>
      <c r="J1189" t="s">
        <v>2380</v>
      </c>
      <c r="K1189" t="s">
        <v>2381</v>
      </c>
      <c r="L1189" t="s">
        <v>2380</v>
      </c>
      <c r="M1189" s="25" t="str">
        <f t="shared" si="18"/>
        <v>No</v>
      </c>
    </row>
    <row r="1190" spans="5:13" x14ac:dyDescent="0.35">
      <c r="E1190" t="s">
        <v>1189</v>
      </c>
      <c r="F1190">
        <v>46.09</v>
      </c>
      <c r="G1190">
        <v>5.44</v>
      </c>
      <c r="H1190" t="s">
        <v>2380</v>
      </c>
      <c r="I1190" t="s">
        <v>2380</v>
      </c>
      <c r="J1190" t="s">
        <v>2380</v>
      </c>
      <c r="K1190">
        <v>2</v>
      </c>
      <c r="L1190" t="s">
        <v>2380</v>
      </c>
      <c r="M1190" s="25" t="str">
        <f t="shared" si="18"/>
        <v>No</v>
      </c>
    </row>
    <row r="1191" spans="5:13" x14ac:dyDescent="0.35">
      <c r="E1191" t="s">
        <v>1188</v>
      </c>
      <c r="F1191">
        <v>44.744999999999997</v>
      </c>
      <c r="G1191">
        <v>5.19</v>
      </c>
      <c r="H1191" t="s">
        <v>2380</v>
      </c>
      <c r="I1191" t="s">
        <v>2380</v>
      </c>
      <c r="J1191" t="s">
        <v>2380</v>
      </c>
      <c r="K1191">
        <v>2</v>
      </c>
      <c r="L1191" t="s">
        <v>2380</v>
      </c>
      <c r="M1191" s="25" t="str">
        <f t="shared" si="18"/>
        <v>No</v>
      </c>
    </row>
    <row r="1192" spans="5:13" x14ac:dyDescent="0.35">
      <c r="E1192" t="s">
        <v>1187</v>
      </c>
      <c r="F1192">
        <v>26.33</v>
      </c>
      <c r="G1192">
        <v>11.8</v>
      </c>
      <c r="H1192" t="s">
        <v>2382</v>
      </c>
      <c r="I1192" t="s">
        <v>2380</v>
      </c>
      <c r="J1192" t="s">
        <v>2380</v>
      </c>
      <c r="K1192">
        <v>1</v>
      </c>
      <c r="L1192" t="s">
        <v>2380</v>
      </c>
      <c r="M1192" s="25" t="str">
        <f t="shared" si="18"/>
        <v>No</v>
      </c>
    </row>
    <row r="1193" spans="5:13" x14ac:dyDescent="0.35">
      <c r="E1193" t="s">
        <v>1186</v>
      </c>
      <c r="F1193">
        <v>26.6</v>
      </c>
      <c r="G1193">
        <v>8.3800000000000008</v>
      </c>
      <c r="H1193" t="s">
        <v>2380</v>
      </c>
      <c r="I1193" t="s">
        <v>2380</v>
      </c>
      <c r="J1193" t="s">
        <v>2380</v>
      </c>
      <c r="K1193">
        <v>2</v>
      </c>
      <c r="L1193" t="s">
        <v>2380</v>
      </c>
      <c r="M1193" s="25" t="str">
        <f t="shared" si="18"/>
        <v>No</v>
      </c>
    </row>
    <row r="1194" spans="5:13" x14ac:dyDescent="0.35">
      <c r="E1194" t="s">
        <v>1185</v>
      </c>
      <c r="F1194">
        <v>27.5</v>
      </c>
      <c r="G1194">
        <v>7.58</v>
      </c>
      <c r="H1194" t="s">
        <v>2380</v>
      </c>
      <c r="I1194" t="s">
        <v>2380</v>
      </c>
      <c r="J1194" t="s">
        <v>2380</v>
      </c>
      <c r="K1194" t="s">
        <v>2381</v>
      </c>
      <c r="L1194" t="s">
        <v>2380</v>
      </c>
      <c r="M1194" s="25" t="str">
        <f t="shared" si="18"/>
        <v>No</v>
      </c>
    </row>
    <row r="1195" spans="5:13" x14ac:dyDescent="0.35">
      <c r="E1195" t="s">
        <v>1184</v>
      </c>
      <c r="F1195">
        <v>41.55</v>
      </c>
      <c r="G1195">
        <v>4.6100000000000003</v>
      </c>
      <c r="H1195" t="s">
        <v>2380</v>
      </c>
      <c r="I1195" t="s">
        <v>2380</v>
      </c>
      <c r="J1195" t="s">
        <v>2380</v>
      </c>
      <c r="K1195">
        <v>1</v>
      </c>
      <c r="L1195" t="s">
        <v>2380</v>
      </c>
      <c r="M1195" s="25" t="str">
        <f t="shared" si="18"/>
        <v>No</v>
      </c>
    </row>
    <row r="1196" spans="5:13" x14ac:dyDescent="0.35">
      <c r="E1196" t="s">
        <v>1183</v>
      </c>
      <c r="F1196">
        <v>41.47</v>
      </c>
      <c r="G1196">
        <v>4.7</v>
      </c>
      <c r="H1196" t="s">
        <v>2382</v>
      </c>
      <c r="I1196" t="s">
        <v>2380</v>
      </c>
      <c r="J1196" t="s">
        <v>2383</v>
      </c>
      <c r="K1196">
        <v>1</v>
      </c>
      <c r="L1196" t="s">
        <v>2380</v>
      </c>
      <c r="M1196" s="25" t="str">
        <f t="shared" si="18"/>
        <v>No</v>
      </c>
    </row>
    <row r="1197" spans="5:13" x14ac:dyDescent="0.35">
      <c r="E1197" t="s">
        <v>1182</v>
      </c>
      <c r="F1197">
        <v>24.795000000000002</v>
      </c>
      <c r="G1197">
        <v>6.05</v>
      </c>
      <c r="H1197" t="s">
        <v>2382</v>
      </c>
      <c r="I1197" t="s">
        <v>2380</v>
      </c>
      <c r="J1197" t="s">
        <v>2380</v>
      </c>
      <c r="K1197" t="s">
        <v>2381</v>
      </c>
      <c r="L1197" t="s">
        <v>2380</v>
      </c>
      <c r="M1197" s="25" t="str">
        <f t="shared" si="18"/>
        <v>No</v>
      </c>
    </row>
    <row r="1198" spans="5:13" x14ac:dyDescent="0.35">
      <c r="E1198" t="s">
        <v>1181</v>
      </c>
      <c r="F1198">
        <v>29.48</v>
      </c>
      <c r="G1198">
        <v>5.63</v>
      </c>
      <c r="H1198" t="s">
        <v>2382</v>
      </c>
      <c r="I1198" t="s">
        <v>2380</v>
      </c>
      <c r="J1198" t="s">
        <v>2383</v>
      </c>
      <c r="K1198">
        <v>1</v>
      </c>
      <c r="L1198" t="s">
        <v>2380</v>
      </c>
      <c r="M1198" s="25" t="str">
        <f t="shared" si="18"/>
        <v>No</v>
      </c>
    </row>
    <row r="1199" spans="5:13" x14ac:dyDescent="0.35">
      <c r="E1199" t="s">
        <v>1180</v>
      </c>
      <c r="F1199">
        <v>28.09</v>
      </c>
      <c r="G1199">
        <v>6.06</v>
      </c>
      <c r="H1199" t="s">
        <v>2380</v>
      </c>
      <c r="I1199" t="s">
        <v>2380</v>
      </c>
      <c r="J1199" t="s">
        <v>2383</v>
      </c>
      <c r="K1199">
        <v>1</v>
      </c>
      <c r="L1199" t="s">
        <v>2380</v>
      </c>
      <c r="M1199" s="25" t="str">
        <f t="shared" si="18"/>
        <v>No</v>
      </c>
    </row>
    <row r="1200" spans="5:13" x14ac:dyDescent="0.35">
      <c r="E1200" t="s">
        <v>1179</v>
      </c>
      <c r="F1200">
        <v>32.729999999999997</v>
      </c>
      <c r="G1200">
        <v>5.19</v>
      </c>
      <c r="H1200" t="s">
        <v>2380</v>
      </c>
      <c r="I1200" t="s">
        <v>2380</v>
      </c>
      <c r="J1200" t="s">
        <v>2380</v>
      </c>
      <c r="K1200">
        <v>1</v>
      </c>
      <c r="L1200" t="s">
        <v>2380</v>
      </c>
      <c r="M1200" s="25" t="str">
        <f t="shared" si="18"/>
        <v>No</v>
      </c>
    </row>
    <row r="1201" spans="5:13" x14ac:dyDescent="0.35">
      <c r="E1201" t="s">
        <v>1178</v>
      </c>
      <c r="F1201">
        <v>27.36</v>
      </c>
      <c r="G1201">
        <v>8.9600000000000009</v>
      </c>
      <c r="H1201" t="s">
        <v>2380</v>
      </c>
      <c r="I1201" t="s">
        <v>2380</v>
      </c>
      <c r="J1201" t="s">
        <v>2380</v>
      </c>
      <c r="K1201" t="s">
        <v>2381</v>
      </c>
      <c r="L1201" t="s">
        <v>2380</v>
      </c>
      <c r="M1201" s="25" t="str">
        <f t="shared" si="18"/>
        <v>No</v>
      </c>
    </row>
    <row r="1202" spans="5:13" x14ac:dyDescent="0.35">
      <c r="E1202" t="s">
        <v>1177</v>
      </c>
      <c r="F1202">
        <v>27.265000000000001</v>
      </c>
      <c r="G1202">
        <v>11.39</v>
      </c>
      <c r="H1202" t="s">
        <v>2380</v>
      </c>
      <c r="I1202" t="s">
        <v>2380</v>
      </c>
      <c r="J1202" t="s">
        <v>2380</v>
      </c>
      <c r="K1202" t="s">
        <v>2381</v>
      </c>
      <c r="L1202" t="s">
        <v>2380</v>
      </c>
      <c r="M1202" s="25" t="str">
        <f t="shared" si="18"/>
        <v>No</v>
      </c>
    </row>
    <row r="1203" spans="5:13" x14ac:dyDescent="0.35">
      <c r="E1203" t="s">
        <v>1176</v>
      </c>
      <c r="F1203">
        <v>48.07</v>
      </c>
      <c r="G1203">
        <v>4.0599999999999996</v>
      </c>
      <c r="H1203" t="s">
        <v>2382</v>
      </c>
      <c r="I1203" t="s">
        <v>2380</v>
      </c>
      <c r="J1203" t="s">
        <v>2380</v>
      </c>
      <c r="K1203" t="s">
        <v>2381</v>
      </c>
      <c r="L1203" t="s">
        <v>2380</v>
      </c>
      <c r="M1203" s="25" t="str">
        <f t="shared" si="18"/>
        <v>No</v>
      </c>
    </row>
    <row r="1204" spans="5:13" x14ac:dyDescent="0.35">
      <c r="E1204" t="s">
        <v>1175</v>
      </c>
      <c r="F1204">
        <v>30.8</v>
      </c>
      <c r="G1204">
        <v>5.23</v>
      </c>
      <c r="H1204" t="s">
        <v>2382</v>
      </c>
      <c r="I1204" t="s">
        <v>2380</v>
      </c>
      <c r="J1204" t="s">
        <v>2380</v>
      </c>
      <c r="K1204" t="s">
        <v>2381</v>
      </c>
      <c r="L1204" t="s">
        <v>2380</v>
      </c>
      <c r="M1204" s="25" t="str">
        <f t="shared" si="18"/>
        <v>No</v>
      </c>
    </row>
    <row r="1205" spans="5:13" x14ac:dyDescent="0.35">
      <c r="E1205" t="s">
        <v>1174</v>
      </c>
      <c r="F1205">
        <v>32.299999999999997</v>
      </c>
      <c r="G1205">
        <v>5.05</v>
      </c>
      <c r="H1205" t="s">
        <v>2382</v>
      </c>
      <c r="I1205" t="s">
        <v>2380</v>
      </c>
      <c r="J1205" t="s">
        <v>2380</v>
      </c>
      <c r="K1205" t="s">
        <v>2381</v>
      </c>
      <c r="L1205" t="s">
        <v>2380</v>
      </c>
      <c r="M1205" s="25" t="str">
        <f t="shared" si="18"/>
        <v>No</v>
      </c>
    </row>
    <row r="1206" spans="5:13" x14ac:dyDescent="0.35">
      <c r="E1206" t="s">
        <v>1173</v>
      </c>
      <c r="F1206">
        <v>39.700000000000003</v>
      </c>
      <c r="G1206">
        <v>7.34</v>
      </c>
      <c r="H1206" t="s">
        <v>2380</v>
      </c>
      <c r="I1206" t="s">
        <v>2380</v>
      </c>
      <c r="J1206" t="s">
        <v>2380</v>
      </c>
      <c r="K1206" t="s">
        <v>2381</v>
      </c>
      <c r="L1206" t="s">
        <v>2380</v>
      </c>
      <c r="M1206" s="25" t="str">
        <f t="shared" si="18"/>
        <v>No</v>
      </c>
    </row>
    <row r="1207" spans="5:13" x14ac:dyDescent="0.35">
      <c r="E1207" t="s">
        <v>1172</v>
      </c>
      <c r="F1207">
        <v>35.97</v>
      </c>
      <c r="G1207">
        <v>8.1300000000000008</v>
      </c>
      <c r="H1207" t="s">
        <v>2380</v>
      </c>
      <c r="I1207" t="s">
        <v>2380</v>
      </c>
      <c r="J1207" t="s">
        <v>2380</v>
      </c>
      <c r="K1207" t="s">
        <v>2381</v>
      </c>
      <c r="L1207" t="s">
        <v>2380</v>
      </c>
      <c r="M1207" s="25" t="str">
        <f t="shared" si="18"/>
        <v>No</v>
      </c>
    </row>
    <row r="1208" spans="5:13" x14ac:dyDescent="0.35">
      <c r="E1208" t="s">
        <v>1171</v>
      </c>
      <c r="F1208">
        <v>25.86</v>
      </c>
      <c r="G1208">
        <v>6.68</v>
      </c>
      <c r="H1208" t="s">
        <v>2382</v>
      </c>
      <c r="I1208" t="s">
        <v>2380</v>
      </c>
      <c r="J1208" t="s">
        <v>2380</v>
      </c>
      <c r="K1208">
        <v>1</v>
      </c>
      <c r="L1208" t="s">
        <v>2380</v>
      </c>
      <c r="M1208" s="25" t="str">
        <f t="shared" si="18"/>
        <v>No</v>
      </c>
    </row>
    <row r="1209" spans="5:13" x14ac:dyDescent="0.35">
      <c r="E1209" t="s">
        <v>1170</v>
      </c>
      <c r="F1209">
        <v>30.03</v>
      </c>
      <c r="G1209">
        <v>11.51</v>
      </c>
      <c r="H1209" t="s">
        <v>2380</v>
      </c>
      <c r="I1209" t="s">
        <v>2380</v>
      </c>
      <c r="J1209" t="s">
        <v>2380</v>
      </c>
      <c r="K1209" t="s">
        <v>2381</v>
      </c>
      <c r="L1209" t="s">
        <v>2380</v>
      </c>
      <c r="M1209" s="25" t="str">
        <f t="shared" si="18"/>
        <v>No</v>
      </c>
    </row>
    <row r="1210" spans="5:13" x14ac:dyDescent="0.35">
      <c r="E1210" t="s">
        <v>1169</v>
      </c>
      <c r="F1210">
        <v>25.76</v>
      </c>
      <c r="G1210">
        <v>6.02</v>
      </c>
      <c r="H1210" t="s">
        <v>2382</v>
      </c>
      <c r="I1210" t="s">
        <v>2380</v>
      </c>
      <c r="J1210" t="s">
        <v>2383</v>
      </c>
      <c r="K1210">
        <v>1</v>
      </c>
      <c r="L1210" t="s">
        <v>2380</v>
      </c>
      <c r="M1210" s="25" t="str">
        <f t="shared" si="18"/>
        <v>No</v>
      </c>
    </row>
    <row r="1211" spans="5:13" x14ac:dyDescent="0.35">
      <c r="E1211" t="s">
        <v>1168</v>
      </c>
      <c r="F1211">
        <v>22.42</v>
      </c>
      <c r="G1211">
        <v>7.96</v>
      </c>
      <c r="H1211" t="s">
        <v>2380</v>
      </c>
      <c r="I1211" t="s">
        <v>2380</v>
      </c>
      <c r="J1211" t="s">
        <v>2380</v>
      </c>
      <c r="K1211" t="s">
        <v>2381</v>
      </c>
      <c r="L1211" t="s">
        <v>2380</v>
      </c>
      <c r="M1211" s="25" t="str">
        <f t="shared" si="18"/>
        <v>No</v>
      </c>
    </row>
    <row r="1212" spans="5:13" x14ac:dyDescent="0.35">
      <c r="E1212" t="s">
        <v>1167</v>
      </c>
      <c r="F1212">
        <v>33.18</v>
      </c>
      <c r="G1212">
        <v>6.01</v>
      </c>
      <c r="H1212" t="s">
        <v>2382</v>
      </c>
      <c r="I1212" t="s">
        <v>2380</v>
      </c>
      <c r="J1212" t="s">
        <v>2380</v>
      </c>
      <c r="K1212">
        <v>1</v>
      </c>
      <c r="L1212" t="s">
        <v>2380</v>
      </c>
      <c r="M1212" s="25" t="str">
        <f t="shared" si="18"/>
        <v>No</v>
      </c>
    </row>
    <row r="1213" spans="5:13" x14ac:dyDescent="0.35">
      <c r="E1213" t="s">
        <v>1166</v>
      </c>
      <c r="F1213">
        <v>43.04</v>
      </c>
      <c r="G1213">
        <v>5.9</v>
      </c>
      <c r="H1213" t="s">
        <v>2382</v>
      </c>
      <c r="I1213" t="s">
        <v>2380</v>
      </c>
      <c r="J1213" t="s">
        <v>2380</v>
      </c>
      <c r="K1213" t="s">
        <v>2381</v>
      </c>
      <c r="L1213" t="s">
        <v>2380</v>
      </c>
      <c r="M1213" s="25" t="str">
        <f t="shared" si="18"/>
        <v>No</v>
      </c>
    </row>
    <row r="1214" spans="5:13" x14ac:dyDescent="0.35">
      <c r="E1214" t="s">
        <v>1165</v>
      </c>
      <c r="F1214">
        <v>34.15</v>
      </c>
      <c r="G1214">
        <v>4.49</v>
      </c>
      <c r="H1214" t="s">
        <v>2382</v>
      </c>
      <c r="I1214" t="s">
        <v>2380</v>
      </c>
      <c r="J1214" t="s">
        <v>2380</v>
      </c>
      <c r="K1214">
        <v>1</v>
      </c>
      <c r="L1214" t="s">
        <v>2380</v>
      </c>
      <c r="M1214" s="25" t="str">
        <f t="shared" si="18"/>
        <v>No</v>
      </c>
    </row>
    <row r="1215" spans="5:13" x14ac:dyDescent="0.35">
      <c r="E1215" t="s">
        <v>1164</v>
      </c>
      <c r="F1215">
        <v>25.78</v>
      </c>
      <c r="G1215">
        <v>6.25</v>
      </c>
      <c r="H1215" t="s">
        <v>2380</v>
      </c>
      <c r="I1215" t="s">
        <v>2380</v>
      </c>
      <c r="J1215" t="s">
        <v>2380</v>
      </c>
      <c r="K1215" t="s">
        <v>2381</v>
      </c>
      <c r="L1215" t="s">
        <v>2380</v>
      </c>
      <c r="M1215" s="25" t="str">
        <f t="shared" si="18"/>
        <v>No</v>
      </c>
    </row>
    <row r="1216" spans="5:13" x14ac:dyDescent="0.35">
      <c r="E1216" t="s">
        <v>1163</v>
      </c>
      <c r="F1216">
        <v>21.02</v>
      </c>
      <c r="G1216">
        <v>9.6199999999999992</v>
      </c>
      <c r="H1216" t="s">
        <v>2382</v>
      </c>
      <c r="I1216" t="s">
        <v>2380</v>
      </c>
      <c r="J1216" t="s">
        <v>2383</v>
      </c>
      <c r="K1216">
        <v>1</v>
      </c>
      <c r="L1216" t="s">
        <v>2380</v>
      </c>
      <c r="M1216" s="25" t="str">
        <f t="shared" si="18"/>
        <v>No</v>
      </c>
    </row>
    <row r="1217" spans="5:13" x14ac:dyDescent="0.35">
      <c r="E1217" t="s">
        <v>1162</v>
      </c>
      <c r="F1217">
        <v>37.51</v>
      </c>
      <c r="G1217">
        <v>11.06</v>
      </c>
      <c r="H1217" t="s">
        <v>2380</v>
      </c>
      <c r="I1217" t="s">
        <v>2380</v>
      </c>
      <c r="J1217" t="s">
        <v>2380</v>
      </c>
      <c r="K1217">
        <v>2</v>
      </c>
      <c r="L1217" t="s">
        <v>2380</v>
      </c>
      <c r="M1217" s="25" t="str">
        <f t="shared" si="18"/>
        <v>No</v>
      </c>
    </row>
    <row r="1218" spans="5:13" x14ac:dyDescent="0.35">
      <c r="E1218" t="s">
        <v>1161</v>
      </c>
      <c r="F1218">
        <v>25.745000000000001</v>
      </c>
      <c r="G1218">
        <v>6.11</v>
      </c>
      <c r="H1218" t="s">
        <v>2382</v>
      </c>
      <c r="I1218" t="s">
        <v>2380</v>
      </c>
      <c r="J1218" t="s">
        <v>2380</v>
      </c>
      <c r="K1218" t="s">
        <v>2381</v>
      </c>
      <c r="L1218" t="s">
        <v>2380</v>
      </c>
      <c r="M1218" s="25" t="str">
        <f t="shared" si="18"/>
        <v>No</v>
      </c>
    </row>
    <row r="1219" spans="5:13" x14ac:dyDescent="0.35">
      <c r="E1219" t="s">
        <v>1160</v>
      </c>
      <c r="F1219">
        <v>31.35</v>
      </c>
      <c r="G1219">
        <v>11.49</v>
      </c>
      <c r="H1219" t="s">
        <v>2380</v>
      </c>
      <c r="I1219" t="s">
        <v>2380</v>
      </c>
      <c r="J1219" t="s">
        <v>2380</v>
      </c>
      <c r="K1219">
        <v>2</v>
      </c>
      <c r="L1219" t="s">
        <v>2380</v>
      </c>
      <c r="M1219" s="25" t="str">
        <f t="shared" si="18"/>
        <v>No</v>
      </c>
    </row>
    <row r="1220" spans="5:13" x14ac:dyDescent="0.35">
      <c r="E1220" t="s">
        <v>1159</v>
      </c>
      <c r="F1220">
        <v>29.83</v>
      </c>
      <c r="G1220">
        <v>8.68</v>
      </c>
      <c r="H1220" t="s">
        <v>2380</v>
      </c>
      <c r="I1220" t="s">
        <v>2380</v>
      </c>
      <c r="J1220" t="s">
        <v>2380</v>
      </c>
      <c r="K1220">
        <v>2</v>
      </c>
      <c r="L1220" t="s">
        <v>2380</v>
      </c>
      <c r="M1220" s="25" t="str">
        <f t="shared" si="18"/>
        <v>No</v>
      </c>
    </row>
    <row r="1221" spans="5:13" x14ac:dyDescent="0.35">
      <c r="E1221" t="s">
        <v>1158</v>
      </c>
      <c r="F1221">
        <v>25.49</v>
      </c>
      <c r="G1221">
        <v>5.68</v>
      </c>
      <c r="H1221" t="s">
        <v>2382</v>
      </c>
      <c r="I1221" t="s">
        <v>2380</v>
      </c>
      <c r="J1221" t="s">
        <v>2383</v>
      </c>
      <c r="K1221">
        <v>1</v>
      </c>
      <c r="L1221" t="s">
        <v>2380</v>
      </c>
      <c r="M1221" s="25" t="str">
        <f t="shared" si="18"/>
        <v>No</v>
      </c>
    </row>
    <row r="1222" spans="5:13" x14ac:dyDescent="0.35">
      <c r="E1222" t="s">
        <v>1157</v>
      </c>
      <c r="F1222">
        <v>34.1</v>
      </c>
      <c r="G1222">
        <v>8.4499999999999993</v>
      </c>
      <c r="H1222" t="s">
        <v>2380</v>
      </c>
      <c r="I1222" t="s">
        <v>2380</v>
      </c>
      <c r="J1222" t="s">
        <v>2380</v>
      </c>
      <c r="K1222" t="s">
        <v>2381</v>
      </c>
      <c r="L1222" t="s">
        <v>2380</v>
      </c>
      <c r="M1222" s="25" t="str">
        <f t="shared" si="18"/>
        <v>No</v>
      </c>
    </row>
    <row r="1223" spans="5:13" x14ac:dyDescent="0.35">
      <c r="E1223" t="s">
        <v>1156</v>
      </c>
      <c r="F1223">
        <v>25.84</v>
      </c>
      <c r="G1223">
        <v>8.51</v>
      </c>
      <c r="H1223" t="s">
        <v>2380</v>
      </c>
      <c r="I1223" t="s">
        <v>2380</v>
      </c>
      <c r="J1223" t="s">
        <v>2380</v>
      </c>
      <c r="K1223">
        <v>2</v>
      </c>
      <c r="L1223" t="s">
        <v>2380</v>
      </c>
      <c r="M1223" s="25" t="str">
        <f t="shared" si="18"/>
        <v>No</v>
      </c>
    </row>
    <row r="1224" spans="5:13" x14ac:dyDescent="0.35">
      <c r="E1224" t="s">
        <v>1155</v>
      </c>
      <c r="F1224">
        <v>20.6</v>
      </c>
      <c r="G1224">
        <v>7.62</v>
      </c>
      <c r="H1224" t="s">
        <v>2380</v>
      </c>
      <c r="I1224" t="s">
        <v>2380</v>
      </c>
      <c r="J1224" t="s">
        <v>2380</v>
      </c>
      <c r="K1224" t="s">
        <v>2381</v>
      </c>
      <c r="L1224" t="s">
        <v>2380</v>
      </c>
      <c r="M1224" s="25" t="str">
        <f t="shared" si="18"/>
        <v>No</v>
      </c>
    </row>
    <row r="1225" spans="5:13" x14ac:dyDescent="0.35">
      <c r="E1225" t="s">
        <v>1154</v>
      </c>
      <c r="F1225">
        <v>28.88</v>
      </c>
      <c r="G1225">
        <v>10.18</v>
      </c>
      <c r="H1225" t="s">
        <v>2380</v>
      </c>
      <c r="I1225" t="s">
        <v>2380</v>
      </c>
      <c r="J1225" t="s">
        <v>2380</v>
      </c>
      <c r="K1225" t="s">
        <v>2381</v>
      </c>
      <c r="L1225" t="s">
        <v>2380</v>
      </c>
      <c r="M1225" s="25" t="str">
        <f t="shared" si="18"/>
        <v>No</v>
      </c>
    </row>
    <row r="1226" spans="5:13" x14ac:dyDescent="0.35">
      <c r="E1226" t="s">
        <v>1153</v>
      </c>
      <c r="F1226">
        <v>28.24</v>
      </c>
      <c r="G1226">
        <v>5.36</v>
      </c>
      <c r="H1226" t="s">
        <v>2380</v>
      </c>
      <c r="I1226" t="s">
        <v>2380</v>
      </c>
      <c r="J1226" t="s">
        <v>2380</v>
      </c>
      <c r="K1226" t="s">
        <v>2381</v>
      </c>
      <c r="L1226" t="s">
        <v>2380</v>
      </c>
      <c r="M1226" s="25" t="str">
        <f t="shared" ref="M1226:M1289" si="19">IF(L1226="?",$B$12,L1226)</f>
        <v>No</v>
      </c>
    </row>
    <row r="1227" spans="5:13" x14ac:dyDescent="0.35">
      <c r="E1227" t="s">
        <v>1152</v>
      </c>
      <c r="F1227">
        <v>25.46</v>
      </c>
      <c r="G1227">
        <v>11.78</v>
      </c>
      <c r="H1227" t="s">
        <v>2382</v>
      </c>
      <c r="I1227" t="s">
        <v>2380</v>
      </c>
      <c r="J1227" t="s">
        <v>2380</v>
      </c>
      <c r="K1227">
        <v>1</v>
      </c>
      <c r="L1227" t="s">
        <v>2380</v>
      </c>
      <c r="M1227" s="25" t="str">
        <f t="shared" si="19"/>
        <v>No</v>
      </c>
    </row>
    <row r="1228" spans="5:13" x14ac:dyDescent="0.35">
      <c r="E1228" t="s">
        <v>1151</v>
      </c>
      <c r="F1228">
        <v>29.64</v>
      </c>
      <c r="G1228">
        <v>10.82</v>
      </c>
      <c r="H1228" t="s">
        <v>2382</v>
      </c>
      <c r="I1228" t="s">
        <v>2380</v>
      </c>
      <c r="J1228" t="s">
        <v>2380</v>
      </c>
      <c r="K1228" t="s">
        <v>2381</v>
      </c>
      <c r="L1228" t="s">
        <v>2380</v>
      </c>
      <c r="M1228" s="25" t="str">
        <f t="shared" si="19"/>
        <v>No</v>
      </c>
    </row>
    <row r="1229" spans="5:13" x14ac:dyDescent="0.35">
      <c r="E1229" t="s">
        <v>1150</v>
      </c>
      <c r="F1229">
        <v>31.27</v>
      </c>
      <c r="G1229">
        <v>7.73</v>
      </c>
      <c r="H1229" t="s">
        <v>2382</v>
      </c>
      <c r="I1229" t="s">
        <v>2380</v>
      </c>
      <c r="J1229" t="s">
        <v>2380</v>
      </c>
      <c r="K1229">
        <v>1</v>
      </c>
      <c r="L1229" t="s">
        <v>2380</v>
      </c>
      <c r="M1229" s="25" t="str">
        <f t="shared" si="19"/>
        <v>No</v>
      </c>
    </row>
    <row r="1230" spans="5:13" x14ac:dyDescent="0.35">
      <c r="E1230" t="s">
        <v>1149</v>
      </c>
      <c r="F1230">
        <v>19.95</v>
      </c>
      <c r="G1230">
        <v>6.24</v>
      </c>
      <c r="H1230" t="s">
        <v>2382</v>
      </c>
      <c r="I1230" t="s">
        <v>2380</v>
      </c>
      <c r="J1230" t="s">
        <v>2380</v>
      </c>
      <c r="K1230" t="s">
        <v>2381</v>
      </c>
      <c r="L1230" t="s">
        <v>2380</v>
      </c>
      <c r="M1230" s="25" t="str">
        <f t="shared" si="19"/>
        <v>No</v>
      </c>
    </row>
    <row r="1231" spans="5:13" x14ac:dyDescent="0.35">
      <c r="E1231" t="s">
        <v>1148</v>
      </c>
      <c r="F1231">
        <v>21.3</v>
      </c>
      <c r="G1231">
        <v>10.42</v>
      </c>
      <c r="H1231" t="s">
        <v>2380</v>
      </c>
      <c r="I1231" t="s">
        <v>2380</v>
      </c>
      <c r="J1231" t="s">
        <v>2380</v>
      </c>
      <c r="K1231">
        <v>2</v>
      </c>
      <c r="L1231" t="s">
        <v>2380</v>
      </c>
      <c r="M1231" s="25" t="str">
        <f t="shared" si="19"/>
        <v>No</v>
      </c>
    </row>
    <row r="1232" spans="5:13" x14ac:dyDescent="0.35">
      <c r="E1232" t="s">
        <v>1147</v>
      </c>
      <c r="F1232">
        <v>31.635000000000002</v>
      </c>
      <c r="G1232">
        <v>11.11</v>
      </c>
      <c r="H1232" t="s">
        <v>2380</v>
      </c>
      <c r="I1232" t="s">
        <v>2380</v>
      </c>
      <c r="J1232" t="s">
        <v>2380</v>
      </c>
      <c r="K1232" t="s">
        <v>2381</v>
      </c>
      <c r="L1232" t="s">
        <v>2380</v>
      </c>
      <c r="M1232" s="25" t="str">
        <f t="shared" si="19"/>
        <v>No</v>
      </c>
    </row>
    <row r="1233" spans="5:13" x14ac:dyDescent="0.35">
      <c r="E1233" t="s">
        <v>1146</v>
      </c>
      <c r="F1233">
        <v>23.9</v>
      </c>
      <c r="G1233">
        <v>7.67</v>
      </c>
      <c r="H1233" t="s">
        <v>2382</v>
      </c>
      <c r="I1233" t="s">
        <v>2380</v>
      </c>
      <c r="J1233" t="s">
        <v>2380</v>
      </c>
      <c r="K1233">
        <v>2</v>
      </c>
      <c r="L1233" t="s">
        <v>2380</v>
      </c>
      <c r="M1233" s="25" t="str">
        <f t="shared" si="19"/>
        <v>No</v>
      </c>
    </row>
    <row r="1234" spans="5:13" x14ac:dyDescent="0.35">
      <c r="E1234" t="s">
        <v>1145</v>
      </c>
      <c r="F1234">
        <v>34.15</v>
      </c>
      <c r="G1234">
        <v>6.15</v>
      </c>
      <c r="H1234" t="s">
        <v>2380</v>
      </c>
      <c r="I1234" t="s">
        <v>2380</v>
      </c>
      <c r="J1234" t="s">
        <v>2380</v>
      </c>
      <c r="K1234" t="s">
        <v>2381</v>
      </c>
      <c r="L1234" t="s">
        <v>2380</v>
      </c>
      <c r="M1234" s="25" t="str">
        <f t="shared" si="19"/>
        <v>No</v>
      </c>
    </row>
    <row r="1235" spans="5:13" x14ac:dyDescent="0.35">
      <c r="E1235" t="s">
        <v>1144</v>
      </c>
      <c r="F1235">
        <v>28.71</v>
      </c>
      <c r="G1235">
        <v>5.71</v>
      </c>
      <c r="H1235" t="s">
        <v>2380</v>
      </c>
      <c r="I1235" t="s">
        <v>2380</v>
      </c>
      <c r="J1235" t="s">
        <v>2380</v>
      </c>
      <c r="K1235" t="s">
        <v>2381</v>
      </c>
      <c r="L1235" t="s">
        <v>2380</v>
      </c>
      <c r="M1235" s="25" t="str">
        <f t="shared" si="19"/>
        <v>No</v>
      </c>
    </row>
    <row r="1236" spans="5:13" x14ac:dyDescent="0.35">
      <c r="E1236" t="s">
        <v>1143</v>
      </c>
      <c r="F1236">
        <v>36.700000000000003</v>
      </c>
      <c r="G1236">
        <v>8.6999999999999993</v>
      </c>
      <c r="H1236" t="s">
        <v>2382</v>
      </c>
      <c r="I1236" t="s">
        <v>2380</v>
      </c>
      <c r="J1236" t="s">
        <v>2380</v>
      </c>
      <c r="K1236">
        <v>2</v>
      </c>
      <c r="L1236" t="s">
        <v>2380</v>
      </c>
      <c r="M1236" s="25" t="str">
        <f t="shared" si="19"/>
        <v>No</v>
      </c>
    </row>
    <row r="1237" spans="5:13" x14ac:dyDescent="0.35">
      <c r="E1237" t="s">
        <v>1142</v>
      </c>
      <c r="F1237">
        <v>34.1</v>
      </c>
      <c r="G1237">
        <v>9.0399999999999991</v>
      </c>
      <c r="H1237" t="s">
        <v>2382</v>
      </c>
      <c r="I1237" t="s">
        <v>2380</v>
      </c>
      <c r="J1237" t="s">
        <v>2380</v>
      </c>
      <c r="K1237">
        <v>2</v>
      </c>
      <c r="L1237" t="s">
        <v>2380</v>
      </c>
      <c r="M1237" s="25" t="str">
        <f t="shared" si="19"/>
        <v>No</v>
      </c>
    </row>
    <row r="1238" spans="5:13" x14ac:dyDescent="0.35">
      <c r="E1238" t="s">
        <v>1141</v>
      </c>
      <c r="F1238">
        <v>25.7</v>
      </c>
      <c r="G1238">
        <v>5.61</v>
      </c>
      <c r="H1238" t="s">
        <v>2380</v>
      </c>
      <c r="I1238" t="s">
        <v>2380</v>
      </c>
      <c r="J1238" t="s">
        <v>2380</v>
      </c>
      <c r="K1238" t="s">
        <v>2381</v>
      </c>
      <c r="L1238" t="s">
        <v>2380</v>
      </c>
      <c r="M1238" s="25" t="str">
        <f t="shared" si="19"/>
        <v>No</v>
      </c>
    </row>
    <row r="1239" spans="5:13" x14ac:dyDescent="0.35">
      <c r="E1239" t="s">
        <v>1140</v>
      </c>
      <c r="F1239">
        <v>21.68</v>
      </c>
      <c r="G1239">
        <v>8.1199999999999992</v>
      </c>
      <c r="H1239" t="s">
        <v>2380</v>
      </c>
      <c r="I1239" t="s">
        <v>2380</v>
      </c>
      <c r="J1239" t="s">
        <v>2380</v>
      </c>
      <c r="K1239" t="s">
        <v>2381</v>
      </c>
      <c r="L1239" t="s">
        <v>2380</v>
      </c>
      <c r="M1239" s="25" t="str">
        <f t="shared" si="19"/>
        <v>No</v>
      </c>
    </row>
    <row r="1240" spans="5:13" x14ac:dyDescent="0.35">
      <c r="E1240" t="s">
        <v>1139</v>
      </c>
      <c r="F1240">
        <v>25.175000000000001</v>
      </c>
      <c r="G1240">
        <v>4.74</v>
      </c>
      <c r="H1240" t="s">
        <v>2380</v>
      </c>
      <c r="I1240" t="s">
        <v>2380</v>
      </c>
      <c r="J1240" t="s">
        <v>2380</v>
      </c>
      <c r="K1240" t="s">
        <v>2381</v>
      </c>
      <c r="L1240" t="s">
        <v>2380</v>
      </c>
      <c r="M1240" s="25" t="str">
        <f t="shared" si="19"/>
        <v>No</v>
      </c>
    </row>
    <row r="1241" spans="5:13" x14ac:dyDescent="0.35">
      <c r="E1241" t="s">
        <v>1138</v>
      </c>
      <c r="F1241">
        <v>44.77</v>
      </c>
      <c r="G1241">
        <v>4.0599999999999996</v>
      </c>
      <c r="H1241" t="s">
        <v>2380</v>
      </c>
      <c r="I1241" t="s">
        <v>2380</v>
      </c>
      <c r="J1241" t="s">
        <v>2380</v>
      </c>
      <c r="K1241">
        <v>2</v>
      </c>
      <c r="L1241" t="s">
        <v>2380</v>
      </c>
      <c r="M1241" s="25" t="str">
        <f t="shared" si="19"/>
        <v>No</v>
      </c>
    </row>
    <row r="1242" spans="5:13" x14ac:dyDescent="0.35">
      <c r="E1242" t="s">
        <v>1137</v>
      </c>
      <c r="F1242">
        <v>37.07</v>
      </c>
      <c r="G1242">
        <v>5.69</v>
      </c>
      <c r="H1242" t="s">
        <v>2380</v>
      </c>
      <c r="I1242" t="s">
        <v>2380</v>
      </c>
      <c r="J1242" t="s">
        <v>2380</v>
      </c>
      <c r="K1242">
        <v>2</v>
      </c>
      <c r="L1242" t="s">
        <v>2380</v>
      </c>
      <c r="M1242" s="25" t="str">
        <f t="shared" si="19"/>
        <v>No</v>
      </c>
    </row>
    <row r="1243" spans="5:13" x14ac:dyDescent="0.35">
      <c r="E1243" t="s">
        <v>1136</v>
      </c>
      <c r="F1243">
        <v>39.799999999999997</v>
      </c>
      <c r="G1243">
        <v>5.66</v>
      </c>
      <c r="H1243" t="s">
        <v>2380</v>
      </c>
      <c r="I1243" t="s">
        <v>2380</v>
      </c>
      <c r="J1243" t="s">
        <v>2383</v>
      </c>
      <c r="K1243">
        <v>1</v>
      </c>
      <c r="L1243" t="s">
        <v>2380</v>
      </c>
      <c r="M1243" s="25" t="str">
        <f t="shared" si="19"/>
        <v>No</v>
      </c>
    </row>
    <row r="1244" spans="5:13" x14ac:dyDescent="0.35">
      <c r="E1244" t="s">
        <v>1135</v>
      </c>
      <c r="F1244">
        <v>26.36</v>
      </c>
      <c r="G1244">
        <v>4.32</v>
      </c>
      <c r="H1244" t="s">
        <v>2380</v>
      </c>
      <c r="I1244" t="s">
        <v>2380</v>
      </c>
      <c r="J1244" t="s">
        <v>2383</v>
      </c>
      <c r="K1244">
        <v>1</v>
      </c>
      <c r="L1244" t="s">
        <v>2380</v>
      </c>
      <c r="M1244" s="25" t="str">
        <f t="shared" si="19"/>
        <v>No</v>
      </c>
    </row>
    <row r="1245" spans="5:13" x14ac:dyDescent="0.35">
      <c r="E1245" t="s">
        <v>1134</v>
      </c>
      <c r="F1245">
        <v>29.925000000000001</v>
      </c>
      <c r="G1245">
        <v>8.2899999999999991</v>
      </c>
      <c r="H1245" t="s">
        <v>2380</v>
      </c>
      <c r="I1245" t="s">
        <v>2380</v>
      </c>
      <c r="J1245" t="s">
        <v>2380</v>
      </c>
      <c r="K1245">
        <v>2</v>
      </c>
      <c r="L1245" t="s">
        <v>2380</v>
      </c>
      <c r="M1245" s="25" t="str">
        <f t="shared" si="19"/>
        <v>No</v>
      </c>
    </row>
    <row r="1246" spans="5:13" x14ac:dyDescent="0.35">
      <c r="E1246" t="s">
        <v>1133</v>
      </c>
      <c r="F1246">
        <v>37.29</v>
      </c>
      <c r="G1246">
        <v>10.46</v>
      </c>
      <c r="H1246" t="s">
        <v>2380</v>
      </c>
      <c r="I1246" t="s">
        <v>2380</v>
      </c>
      <c r="J1246" t="s">
        <v>2380</v>
      </c>
      <c r="K1246" t="s">
        <v>2381</v>
      </c>
      <c r="L1246" t="s">
        <v>2380</v>
      </c>
      <c r="M1246" s="25" t="str">
        <f t="shared" si="19"/>
        <v>No</v>
      </c>
    </row>
    <row r="1247" spans="5:13" x14ac:dyDescent="0.35">
      <c r="E1247" t="s">
        <v>1132</v>
      </c>
      <c r="F1247">
        <v>30.2</v>
      </c>
      <c r="G1247">
        <v>11.96</v>
      </c>
      <c r="H1247" t="s">
        <v>2380</v>
      </c>
      <c r="I1247" t="s">
        <v>2380</v>
      </c>
      <c r="J1247" t="s">
        <v>2380</v>
      </c>
      <c r="K1247" t="s">
        <v>2381</v>
      </c>
      <c r="L1247" t="s">
        <v>2380</v>
      </c>
      <c r="M1247" s="25" t="str">
        <f t="shared" si="19"/>
        <v>No</v>
      </c>
    </row>
    <row r="1248" spans="5:13" x14ac:dyDescent="0.35">
      <c r="E1248" t="s">
        <v>1131</v>
      </c>
      <c r="F1248">
        <v>24.225000000000001</v>
      </c>
      <c r="G1248">
        <v>4.25</v>
      </c>
      <c r="H1248" t="s">
        <v>2382</v>
      </c>
      <c r="I1248" t="s">
        <v>2380</v>
      </c>
      <c r="J1248" t="s">
        <v>2383</v>
      </c>
      <c r="K1248">
        <v>1</v>
      </c>
      <c r="L1248" t="s">
        <v>2380</v>
      </c>
      <c r="M1248" s="25" t="str">
        <f t="shared" si="19"/>
        <v>No</v>
      </c>
    </row>
    <row r="1249" spans="5:13" x14ac:dyDescent="0.35">
      <c r="E1249" t="s">
        <v>1130</v>
      </c>
      <c r="F1249">
        <v>31.445</v>
      </c>
      <c r="G1249">
        <v>8.33</v>
      </c>
      <c r="H1249" t="s">
        <v>2380</v>
      </c>
      <c r="I1249" t="s">
        <v>2380</v>
      </c>
      <c r="J1249" t="s">
        <v>2380</v>
      </c>
      <c r="K1249" t="s">
        <v>2381</v>
      </c>
      <c r="L1249" t="s">
        <v>2380</v>
      </c>
      <c r="M1249" s="25" t="str">
        <f t="shared" si="19"/>
        <v>No</v>
      </c>
    </row>
    <row r="1250" spans="5:13" x14ac:dyDescent="0.35">
      <c r="E1250" t="s">
        <v>1129</v>
      </c>
      <c r="F1250">
        <v>38.880000000000003</v>
      </c>
      <c r="G1250">
        <v>4.29</v>
      </c>
      <c r="H1250" t="s">
        <v>2380</v>
      </c>
      <c r="I1250" t="s">
        <v>2380</v>
      </c>
      <c r="J1250" t="s">
        <v>2380</v>
      </c>
      <c r="K1250">
        <v>1</v>
      </c>
      <c r="L1250" t="s">
        <v>2380</v>
      </c>
      <c r="M1250" s="25" t="str">
        <f t="shared" si="19"/>
        <v>No</v>
      </c>
    </row>
    <row r="1251" spans="5:13" x14ac:dyDescent="0.35">
      <c r="E1251" t="s">
        <v>1128</v>
      </c>
      <c r="F1251">
        <v>43.89</v>
      </c>
      <c r="G1251">
        <v>6.32</v>
      </c>
      <c r="H1251" t="s">
        <v>2382</v>
      </c>
      <c r="I1251" t="s">
        <v>2380</v>
      </c>
      <c r="J1251" t="s">
        <v>2380</v>
      </c>
      <c r="K1251" t="s">
        <v>2381</v>
      </c>
      <c r="L1251" t="s">
        <v>2380</v>
      </c>
      <c r="M1251" s="25" t="str">
        <f t="shared" si="19"/>
        <v>No</v>
      </c>
    </row>
    <row r="1252" spans="5:13" x14ac:dyDescent="0.35">
      <c r="E1252" t="s">
        <v>1127</v>
      </c>
      <c r="F1252">
        <v>25.6</v>
      </c>
      <c r="G1252">
        <v>5.65</v>
      </c>
      <c r="H1252" t="s">
        <v>2380</v>
      </c>
      <c r="I1252" t="s">
        <v>2380</v>
      </c>
      <c r="J1252" t="s">
        <v>2380</v>
      </c>
      <c r="K1252">
        <v>2</v>
      </c>
      <c r="L1252" t="s">
        <v>2380</v>
      </c>
      <c r="M1252" s="25" t="str">
        <f t="shared" si="19"/>
        <v>No</v>
      </c>
    </row>
    <row r="1253" spans="5:13" x14ac:dyDescent="0.35">
      <c r="E1253" t="s">
        <v>1126</v>
      </c>
      <c r="F1253">
        <v>29.545000000000002</v>
      </c>
      <c r="G1253">
        <v>8.41</v>
      </c>
      <c r="H1253" t="s">
        <v>2382</v>
      </c>
      <c r="I1253" t="s">
        <v>2380</v>
      </c>
      <c r="J1253" t="s">
        <v>2380</v>
      </c>
      <c r="K1253">
        <v>1</v>
      </c>
      <c r="L1253" t="s">
        <v>2380</v>
      </c>
      <c r="M1253" s="25" t="str">
        <f t="shared" si="19"/>
        <v>No</v>
      </c>
    </row>
    <row r="1254" spans="5:13" x14ac:dyDescent="0.35">
      <c r="E1254" t="s">
        <v>1125</v>
      </c>
      <c r="F1254">
        <v>23.25</v>
      </c>
      <c r="G1254">
        <v>11.96</v>
      </c>
      <c r="H1254" t="s">
        <v>2382</v>
      </c>
      <c r="I1254" t="s">
        <v>2380</v>
      </c>
      <c r="J1254" t="s">
        <v>2380</v>
      </c>
      <c r="K1254" t="s">
        <v>2381</v>
      </c>
      <c r="L1254" t="s">
        <v>2380</v>
      </c>
      <c r="M1254" s="25" t="str">
        <f t="shared" si="19"/>
        <v>No</v>
      </c>
    </row>
    <row r="1255" spans="5:13" x14ac:dyDescent="0.35">
      <c r="E1255" t="s">
        <v>1124</v>
      </c>
      <c r="F1255">
        <v>43.95</v>
      </c>
      <c r="G1255">
        <v>5.17</v>
      </c>
      <c r="H1255" t="s">
        <v>2382</v>
      </c>
      <c r="I1255" t="s">
        <v>2380</v>
      </c>
      <c r="J1255" t="s">
        <v>2383</v>
      </c>
      <c r="K1255">
        <v>1</v>
      </c>
      <c r="L1255" t="s">
        <v>2380</v>
      </c>
      <c r="M1255" s="25" t="str">
        <f t="shared" si="19"/>
        <v>No</v>
      </c>
    </row>
    <row r="1256" spans="5:13" x14ac:dyDescent="0.35">
      <c r="E1256" t="s">
        <v>1123</v>
      </c>
      <c r="F1256">
        <v>21.85</v>
      </c>
      <c r="G1256">
        <v>8.76</v>
      </c>
      <c r="H1256" t="s">
        <v>2380</v>
      </c>
      <c r="I1256" t="s">
        <v>2380</v>
      </c>
      <c r="J1256" t="s">
        <v>2380</v>
      </c>
      <c r="K1256" t="s">
        <v>2381</v>
      </c>
      <c r="L1256" t="s">
        <v>2380</v>
      </c>
      <c r="M1256" s="25" t="str">
        <f t="shared" si="19"/>
        <v>No</v>
      </c>
    </row>
    <row r="1257" spans="5:13" x14ac:dyDescent="0.35">
      <c r="E1257" t="s">
        <v>1122</v>
      </c>
      <c r="F1257">
        <v>25.73</v>
      </c>
      <c r="G1257">
        <v>7.99</v>
      </c>
      <c r="H1257" t="s">
        <v>2380</v>
      </c>
      <c r="I1257" t="s">
        <v>2380</v>
      </c>
      <c r="J1257" t="s">
        <v>2380</v>
      </c>
      <c r="K1257">
        <v>2</v>
      </c>
      <c r="L1257" t="s">
        <v>2380</v>
      </c>
      <c r="M1257" s="25" t="str">
        <f t="shared" si="19"/>
        <v>No</v>
      </c>
    </row>
    <row r="1258" spans="5:13" x14ac:dyDescent="0.35">
      <c r="E1258" t="s">
        <v>1121</v>
      </c>
      <c r="F1258">
        <v>32.229999999999997</v>
      </c>
      <c r="G1258">
        <v>8.59</v>
      </c>
      <c r="H1258" t="s">
        <v>2380</v>
      </c>
      <c r="I1258" t="s">
        <v>2380</v>
      </c>
      <c r="J1258" t="s">
        <v>2380</v>
      </c>
      <c r="K1258" t="s">
        <v>2381</v>
      </c>
      <c r="L1258" t="s">
        <v>2380</v>
      </c>
      <c r="M1258" s="25" t="str">
        <f t="shared" si="19"/>
        <v>No</v>
      </c>
    </row>
    <row r="1259" spans="5:13" x14ac:dyDescent="0.35">
      <c r="E1259" t="s">
        <v>1120</v>
      </c>
      <c r="F1259">
        <v>32.204999999999998</v>
      </c>
      <c r="G1259">
        <v>6.14</v>
      </c>
      <c r="H1259" t="s">
        <v>2380</v>
      </c>
      <c r="I1259" t="s">
        <v>2380</v>
      </c>
      <c r="J1259" t="s">
        <v>2380</v>
      </c>
      <c r="K1259">
        <v>2</v>
      </c>
      <c r="L1259" t="s">
        <v>2380</v>
      </c>
      <c r="M1259" s="25" t="str">
        <f t="shared" si="19"/>
        <v>No</v>
      </c>
    </row>
    <row r="1260" spans="5:13" x14ac:dyDescent="0.35">
      <c r="E1260" t="s">
        <v>1119</v>
      </c>
      <c r="F1260">
        <v>26.41</v>
      </c>
      <c r="G1260">
        <v>4.08</v>
      </c>
      <c r="H1260" t="s">
        <v>2380</v>
      </c>
      <c r="I1260" t="s">
        <v>2380</v>
      </c>
      <c r="J1260" t="s">
        <v>2380</v>
      </c>
      <c r="K1260">
        <v>2</v>
      </c>
      <c r="L1260" t="s">
        <v>2380</v>
      </c>
      <c r="M1260" s="25" t="str">
        <f t="shared" si="19"/>
        <v>No</v>
      </c>
    </row>
    <row r="1261" spans="5:13" x14ac:dyDescent="0.35">
      <c r="E1261" t="s">
        <v>1118</v>
      </c>
      <c r="F1261">
        <v>30.2</v>
      </c>
      <c r="G1261">
        <v>6.25</v>
      </c>
      <c r="H1261" t="s">
        <v>2382</v>
      </c>
      <c r="I1261" t="s">
        <v>2380</v>
      </c>
      <c r="J1261" t="s">
        <v>2380</v>
      </c>
      <c r="K1261" t="s">
        <v>2381</v>
      </c>
      <c r="L1261" t="s">
        <v>2380</v>
      </c>
      <c r="M1261" s="25" t="str">
        <f t="shared" si="19"/>
        <v>No</v>
      </c>
    </row>
    <row r="1262" spans="5:13" x14ac:dyDescent="0.35">
      <c r="E1262" t="s">
        <v>1117</v>
      </c>
      <c r="F1262">
        <v>31.26</v>
      </c>
      <c r="G1262">
        <v>5.94</v>
      </c>
      <c r="H1262" t="s">
        <v>2382</v>
      </c>
      <c r="I1262" t="s">
        <v>2380</v>
      </c>
      <c r="J1262" t="s">
        <v>2380</v>
      </c>
      <c r="K1262">
        <v>1</v>
      </c>
      <c r="L1262" t="s">
        <v>2380</v>
      </c>
      <c r="M1262" s="25" t="str">
        <f t="shared" si="19"/>
        <v>No</v>
      </c>
    </row>
    <row r="1263" spans="5:13" x14ac:dyDescent="0.35">
      <c r="E1263" t="s">
        <v>1116</v>
      </c>
      <c r="F1263">
        <v>33.725000000000001</v>
      </c>
      <c r="G1263">
        <v>6.45</v>
      </c>
      <c r="H1263" t="s">
        <v>2382</v>
      </c>
      <c r="I1263" t="s">
        <v>2380</v>
      </c>
      <c r="J1263" t="s">
        <v>2380</v>
      </c>
      <c r="K1263" t="s">
        <v>2381</v>
      </c>
      <c r="L1263" t="s">
        <v>2380</v>
      </c>
      <c r="M1263" s="25" t="str">
        <f t="shared" si="19"/>
        <v>No</v>
      </c>
    </row>
    <row r="1264" spans="5:13" x14ac:dyDescent="0.35">
      <c r="E1264" t="s">
        <v>1115</v>
      </c>
      <c r="F1264">
        <v>28.9</v>
      </c>
      <c r="G1264">
        <v>5.74</v>
      </c>
      <c r="H1264" t="s">
        <v>2382</v>
      </c>
      <c r="I1264" t="s">
        <v>2380</v>
      </c>
      <c r="J1264" t="s">
        <v>2380</v>
      </c>
      <c r="K1264" t="s">
        <v>2381</v>
      </c>
      <c r="L1264" t="s">
        <v>2380</v>
      </c>
      <c r="M1264" s="25" t="str">
        <f t="shared" si="19"/>
        <v>No</v>
      </c>
    </row>
    <row r="1265" spans="5:13" x14ac:dyDescent="0.35">
      <c r="E1265" t="s">
        <v>1114</v>
      </c>
      <c r="F1265">
        <v>45.69</v>
      </c>
      <c r="G1265">
        <v>4.43</v>
      </c>
      <c r="H1265" t="s">
        <v>2382</v>
      </c>
      <c r="I1265" t="s">
        <v>2380</v>
      </c>
      <c r="J1265" t="s">
        <v>2380</v>
      </c>
      <c r="K1265" t="s">
        <v>2381</v>
      </c>
      <c r="L1265" t="s">
        <v>2380</v>
      </c>
      <c r="M1265" s="25" t="str">
        <f t="shared" si="19"/>
        <v>No</v>
      </c>
    </row>
    <row r="1266" spans="5:13" x14ac:dyDescent="0.35">
      <c r="E1266" t="s">
        <v>1113</v>
      </c>
      <c r="F1266">
        <v>21.03</v>
      </c>
      <c r="G1266">
        <v>6.5</v>
      </c>
      <c r="H1266" t="s">
        <v>2380</v>
      </c>
      <c r="I1266" t="s">
        <v>2380</v>
      </c>
      <c r="J1266" t="s">
        <v>2380</v>
      </c>
      <c r="K1266" t="s">
        <v>2381</v>
      </c>
      <c r="L1266" t="s">
        <v>2380</v>
      </c>
      <c r="M1266" s="25" t="str">
        <f t="shared" si="19"/>
        <v>No</v>
      </c>
    </row>
    <row r="1267" spans="5:13" x14ac:dyDescent="0.35">
      <c r="E1267" t="s">
        <v>1112</v>
      </c>
      <c r="F1267">
        <v>37</v>
      </c>
      <c r="G1267">
        <v>8.75</v>
      </c>
      <c r="H1267" t="s">
        <v>2380</v>
      </c>
      <c r="I1267" t="s">
        <v>2380</v>
      </c>
      <c r="J1267" t="s">
        <v>2380</v>
      </c>
      <c r="K1267" t="s">
        <v>2381</v>
      </c>
      <c r="L1267" t="s">
        <v>2380</v>
      </c>
      <c r="M1267" s="25" t="str">
        <f t="shared" si="19"/>
        <v>No</v>
      </c>
    </row>
    <row r="1268" spans="5:13" x14ac:dyDescent="0.35">
      <c r="E1268" t="s">
        <v>1111</v>
      </c>
      <c r="F1268">
        <v>25.4</v>
      </c>
      <c r="G1268">
        <v>11.96</v>
      </c>
      <c r="H1268" t="s">
        <v>2380</v>
      </c>
      <c r="I1268" t="s">
        <v>2380</v>
      </c>
      <c r="J1268" t="s">
        <v>2380</v>
      </c>
      <c r="K1268" t="s">
        <v>2381</v>
      </c>
      <c r="L1268" t="s">
        <v>2380</v>
      </c>
      <c r="M1268" s="25" t="str">
        <f t="shared" si="19"/>
        <v>No</v>
      </c>
    </row>
    <row r="1269" spans="5:13" x14ac:dyDescent="0.35">
      <c r="E1269" t="s">
        <v>1110</v>
      </c>
      <c r="F1269">
        <v>32.299999999999997</v>
      </c>
      <c r="G1269">
        <v>10.54</v>
      </c>
      <c r="H1269" t="s">
        <v>2380</v>
      </c>
      <c r="I1269" t="s">
        <v>2380</v>
      </c>
      <c r="J1269" t="s">
        <v>2380</v>
      </c>
      <c r="K1269" t="s">
        <v>2381</v>
      </c>
      <c r="L1269" t="s">
        <v>2380</v>
      </c>
      <c r="M1269" s="25" t="str">
        <f t="shared" si="19"/>
        <v>No</v>
      </c>
    </row>
    <row r="1270" spans="5:13" x14ac:dyDescent="0.35">
      <c r="E1270" t="s">
        <v>1109</v>
      </c>
      <c r="F1270">
        <v>23.94</v>
      </c>
      <c r="G1270">
        <v>4.54</v>
      </c>
      <c r="H1270" t="s">
        <v>2382</v>
      </c>
      <c r="I1270" t="s">
        <v>2380</v>
      </c>
      <c r="J1270" t="s">
        <v>2383</v>
      </c>
      <c r="K1270">
        <v>1</v>
      </c>
      <c r="L1270" t="s">
        <v>2380</v>
      </c>
      <c r="M1270" s="25" t="str">
        <f t="shared" si="19"/>
        <v>No</v>
      </c>
    </row>
    <row r="1271" spans="5:13" x14ac:dyDescent="0.35">
      <c r="E1271" t="s">
        <v>1108</v>
      </c>
      <c r="F1271">
        <v>46.4</v>
      </c>
      <c r="G1271">
        <v>5.71</v>
      </c>
      <c r="H1271" t="s">
        <v>2380</v>
      </c>
      <c r="I1271" t="s">
        <v>2380</v>
      </c>
      <c r="J1271" t="s">
        <v>2380</v>
      </c>
      <c r="K1271" t="s">
        <v>2381</v>
      </c>
      <c r="L1271" t="s">
        <v>2380</v>
      </c>
      <c r="M1271" s="25" t="str">
        <f t="shared" si="19"/>
        <v>No</v>
      </c>
    </row>
    <row r="1272" spans="5:13" x14ac:dyDescent="0.35">
      <c r="E1272" t="s">
        <v>1107</v>
      </c>
      <c r="F1272">
        <v>40.375</v>
      </c>
      <c r="G1272">
        <v>6.25</v>
      </c>
      <c r="H1272" t="s">
        <v>2382</v>
      </c>
      <c r="I1272" t="s">
        <v>2380</v>
      </c>
      <c r="J1272" t="s">
        <v>2380</v>
      </c>
      <c r="K1272" t="s">
        <v>2381</v>
      </c>
      <c r="L1272" t="s">
        <v>2380</v>
      </c>
      <c r="M1272" s="25" t="str">
        <f t="shared" si="19"/>
        <v>No</v>
      </c>
    </row>
    <row r="1273" spans="5:13" x14ac:dyDescent="0.35">
      <c r="E1273" t="s">
        <v>1106</v>
      </c>
      <c r="F1273">
        <v>28.7</v>
      </c>
      <c r="G1273">
        <v>9.4700000000000006</v>
      </c>
      <c r="H1273" t="s">
        <v>2380</v>
      </c>
      <c r="I1273" t="s">
        <v>2380</v>
      </c>
      <c r="J1273" t="s">
        <v>2380</v>
      </c>
      <c r="K1273">
        <v>2</v>
      </c>
      <c r="L1273" t="s">
        <v>2380</v>
      </c>
      <c r="M1273" s="25" t="str">
        <f t="shared" si="19"/>
        <v>No</v>
      </c>
    </row>
    <row r="1274" spans="5:13" x14ac:dyDescent="0.35">
      <c r="E1274" t="s">
        <v>1105</v>
      </c>
      <c r="F1274">
        <v>26.63</v>
      </c>
      <c r="G1274">
        <v>5.7</v>
      </c>
      <c r="H1274" t="s">
        <v>2380</v>
      </c>
      <c r="I1274" t="s">
        <v>2380</v>
      </c>
      <c r="J1274" t="s">
        <v>2380</v>
      </c>
      <c r="K1274" t="s">
        <v>2381</v>
      </c>
      <c r="L1274" t="s">
        <v>2380</v>
      </c>
      <c r="M1274" s="25" t="str">
        <f t="shared" si="19"/>
        <v>No</v>
      </c>
    </row>
    <row r="1275" spans="5:13" x14ac:dyDescent="0.35">
      <c r="E1275" t="s">
        <v>1104</v>
      </c>
      <c r="F1275">
        <v>22.515000000000001</v>
      </c>
      <c r="G1275">
        <v>11.18</v>
      </c>
      <c r="H1275" t="s">
        <v>2380</v>
      </c>
      <c r="I1275" t="s">
        <v>2380</v>
      </c>
      <c r="J1275" t="s">
        <v>2380</v>
      </c>
      <c r="K1275">
        <v>2</v>
      </c>
      <c r="L1275" t="s">
        <v>2380</v>
      </c>
      <c r="M1275" s="25" t="str">
        <f t="shared" si="19"/>
        <v>No</v>
      </c>
    </row>
    <row r="1276" spans="5:13" x14ac:dyDescent="0.35">
      <c r="E1276" t="s">
        <v>1103</v>
      </c>
      <c r="F1276">
        <v>36.575000000000003</v>
      </c>
      <c r="G1276">
        <v>10.98</v>
      </c>
      <c r="H1276" t="s">
        <v>2380</v>
      </c>
      <c r="I1276" t="s">
        <v>2380</v>
      </c>
      <c r="J1276" t="s">
        <v>2380</v>
      </c>
      <c r="K1276" t="s">
        <v>2381</v>
      </c>
      <c r="L1276" t="s">
        <v>2380</v>
      </c>
      <c r="M1276" s="25" t="str">
        <f t="shared" si="19"/>
        <v>No</v>
      </c>
    </row>
    <row r="1277" spans="5:13" x14ac:dyDescent="0.35">
      <c r="E1277" t="s">
        <v>1102</v>
      </c>
      <c r="F1277">
        <v>23.66</v>
      </c>
      <c r="G1277">
        <v>5.1100000000000003</v>
      </c>
      <c r="H1277" t="s">
        <v>2382</v>
      </c>
      <c r="I1277" t="s">
        <v>2380</v>
      </c>
      <c r="J1277" t="s">
        <v>2383</v>
      </c>
      <c r="K1277">
        <v>1</v>
      </c>
      <c r="L1277" t="s">
        <v>2380</v>
      </c>
      <c r="M1277" s="25" t="str">
        <f t="shared" si="19"/>
        <v>No</v>
      </c>
    </row>
    <row r="1278" spans="5:13" x14ac:dyDescent="0.35">
      <c r="E1278" t="s">
        <v>1101</v>
      </c>
      <c r="F1278">
        <v>18.62</v>
      </c>
      <c r="G1278">
        <v>10.24</v>
      </c>
      <c r="H1278" t="s">
        <v>2380</v>
      </c>
      <c r="I1278" t="s">
        <v>2380</v>
      </c>
      <c r="J1278" t="s">
        <v>2380</v>
      </c>
      <c r="K1278" t="s">
        <v>2381</v>
      </c>
      <c r="L1278" t="s">
        <v>2380</v>
      </c>
      <c r="M1278" s="25" t="str">
        <f t="shared" si="19"/>
        <v>No</v>
      </c>
    </row>
    <row r="1279" spans="5:13" x14ac:dyDescent="0.35">
      <c r="E1279" t="s">
        <v>1100</v>
      </c>
      <c r="F1279">
        <v>19.190000000000001</v>
      </c>
      <c r="G1279">
        <v>7.71</v>
      </c>
      <c r="H1279" t="s">
        <v>2382</v>
      </c>
      <c r="I1279" t="s">
        <v>2380</v>
      </c>
      <c r="J1279" t="s">
        <v>2380</v>
      </c>
      <c r="K1279">
        <v>1</v>
      </c>
      <c r="L1279" t="s">
        <v>2380</v>
      </c>
      <c r="M1279" s="25" t="str">
        <f t="shared" si="19"/>
        <v>No</v>
      </c>
    </row>
    <row r="1280" spans="5:13" x14ac:dyDescent="0.35">
      <c r="E1280" t="s">
        <v>1099</v>
      </c>
      <c r="F1280">
        <v>27.5</v>
      </c>
      <c r="G1280">
        <v>6.03</v>
      </c>
      <c r="H1280" t="s">
        <v>2380</v>
      </c>
      <c r="I1280" t="s">
        <v>2380</v>
      </c>
      <c r="J1280" t="s">
        <v>2380</v>
      </c>
      <c r="K1280" t="s">
        <v>2381</v>
      </c>
      <c r="L1280" t="s">
        <v>2380</v>
      </c>
      <c r="M1280" s="25" t="str">
        <f t="shared" si="19"/>
        <v>No</v>
      </c>
    </row>
    <row r="1281" spans="5:13" x14ac:dyDescent="0.35">
      <c r="E1281" t="s">
        <v>1098</v>
      </c>
      <c r="F1281">
        <v>27.36</v>
      </c>
      <c r="G1281">
        <v>5.96</v>
      </c>
      <c r="H1281" t="s">
        <v>2380</v>
      </c>
      <c r="I1281" t="s">
        <v>2380</v>
      </c>
      <c r="J1281" t="s">
        <v>2383</v>
      </c>
      <c r="K1281">
        <v>1</v>
      </c>
      <c r="L1281" t="s">
        <v>2380</v>
      </c>
      <c r="M1281" s="25" t="str">
        <f t="shared" si="19"/>
        <v>No</v>
      </c>
    </row>
    <row r="1282" spans="5:13" x14ac:dyDescent="0.35">
      <c r="E1282" t="s">
        <v>1097</v>
      </c>
      <c r="F1282">
        <v>20.350000000000001</v>
      </c>
      <c r="G1282">
        <v>4.16</v>
      </c>
      <c r="H1282" t="s">
        <v>2380</v>
      </c>
      <c r="I1282" t="s">
        <v>2380</v>
      </c>
      <c r="J1282" t="s">
        <v>2380</v>
      </c>
      <c r="K1282" t="s">
        <v>2381</v>
      </c>
      <c r="L1282" t="s">
        <v>2380</v>
      </c>
      <c r="M1282" s="25" t="str">
        <f t="shared" si="19"/>
        <v>No</v>
      </c>
    </row>
    <row r="1283" spans="5:13" x14ac:dyDescent="0.35">
      <c r="E1283" t="s">
        <v>1096</v>
      </c>
      <c r="F1283">
        <v>24.035</v>
      </c>
      <c r="G1283">
        <v>6.11</v>
      </c>
      <c r="H1283" t="s">
        <v>2380</v>
      </c>
      <c r="I1283" t="s">
        <v>2380</v>
      </c>
      <c r="J1283" t="s">
        <v>2380</v>
      </c>
      <c r="K1283" t="s">
        <v>2381</v>
      </c>
      <c r="L1283" t="s">
        <v>2380</v>
      </c>
      <c r="M1283" s="25" t="str">
        <f t="shared" si="19"/>
        <v>No</v>
      </c>
    </row>
    <row r="1284" spans="5:13" x14ac:dyDescent="0.35">
      <c r="E1284" t="s">
        <v>1095</v>
      </c>
      <c r="F1284">
        <v>23.56</v>
      </c>
      <c r="G1284">
        <v>5.97</v>
      </c>
      <c r="H1284" t="s">
        <v>2380</v>
      </c>
      <c r="I1284" t="s">
        <v>2380</v>
      </c>
      <c r="J1284" t="s">
        <v>2380</v>
      </c>
      <c r="K1284" t="s">
        <v>2381</v>
      </c>
      <c r="L1284" t="s">
        <v>2380</v>
      </c>
      <c r="M1284" s="25" t="str">
        <f t="shared" si="19"/>
        <v>No</v>
      </c>
    </row>
    <row r="1285" spans="5:13" x14ac:dyDescent="0.35">
      <c r="E1285" t="s">
        <v>1094</v>
      </c>
      <c r="F1285">
        <v>27.17</v>
      </c>
      <c r="G1285">
        <v>10.81</v>
      </c>
      <c r="H1285" t="s">
        <v>2380</v>
      </c>
      <c r="I1285" t="s">
        <v>2380</v>
      </c>
      <c r="J1285" t="s">
        <v>2380</v>
      </c>
      <c r="K1285">
        <v>2</v>
      </c>
      <c r="L1285" t="s">
        <v>2380</v>
      </c>
      <c r="M1285" s="25" t="str">
        <f t="shared" si="19"/>
        <v>No</v>
      </c>
    </row>
    <row r="1286" spans="5:13" x14ac:dyDescent="0.35">
      <c r="E1286" t="s">
        <v>1093</v>
      </c>
      <c r="F1286">
        <v>34.32</v>
      </c>
      <c r="G1286">
        <v>5.7</v>
      </c>
      <c r="H1286" t="s">
        <v>2382</v>
      </c>
      <c r="I1286" t="s">
        <v>2380</v>
      </c>
      <c r="J1286" t="s">
        <v>2383</v>
      </c>
      <c r="K1286">
        <v>1</v>
      </c>
      <c r="L1286" t="s">
        <v>2380</v>
      </c>
      <c r="M1286" s="25" t="str">
        <f t="shared" si="19"/>
        <v>No</v>
      </c>
    </row>
    <row r="1287" spans="5:13" x14ac:dyDescent="0.35">
      <c r="E1287" t="s">
        <v>1092</v>
      </c>
      <c r="F1287">
        <v>23.87</v>
      </c>
      <c r="G1287">
        <v>4.7699999999999996</v>
      </c>
      <c r="H1287" t="s">
        <v>2382</v>
      </c>
      <c r="I1287" t="s">
        <v>2380</v>
      </c>
      <c r="J1287" t="s">
        <v>2383</v>
      </c>
      <c r="K1287">
        <v>1</v>
      </c>
      <c r="L1287" t="s">
        <v>2380</v>
      </c>
      <c r="M1287" s="25" t="str">
        <f t="shared" si="19"/>
        <v>No</v>
      </c>
    </row>
    <row r="1288" spans="5:13" x14ac:dyDescent="0.35">
      <c r="E1288" t="s">
        <v>1091</v>
      </c>
      <c r="F1288">
        <v>30.15</v>
      </c>
      <c r="G1288">
        <v>4.25</v>
      </c>
      <c r="H1288" t="s">
        <v>2380</v>
      </c>
      <c r="I1288" t="s">
        <v>2380</v>
      </c>
      <c r="J1288" t="s">
        <v>2380</v>
      </c>
      <c r="K1288">
        <v>1</v>
      </c>
      <c r="L1288" t="s">
        <v>2380</v>
      </c>
      <c r="M1288" s="25" t="str">
        <f t="shared" si="19"/>
        <v>No</v>
      </c>
    </row>
    <row r="1289" spans="5:13" x14ac:dyDescent="0.35">
      <c r="E1289" t="s">
        <v>1090</v>
      </c>
      <c r="F1289">
        <v>26.36</v>
      </c>
      <c r="G1289">
        <v>5.52</v>
      </c>
      <c r="H1289" t="s">
        <v>2380</v>
      </c>
      <c r="I1289" t="s">
        <v>2380</v>
      </c>
      <c r="J1289" t="s">
        <v>2380</v>
      </c>
      <c r="K1289" t="s">
        <v>2381</v>
      </c>
      <c r="L1289" t="s">
        <v>2380</v>
      </c>
      <c r="M1289" s="25" t="str">
        <f t="shared" si="19"/>
        <v>No</v>
      </c>
    </row>
    <row r="1290" spans="5:13" x14ac:dyDescent="0.35">
      <c r="E1290" t="s">
        <v>1089</v>
      </c>
      <c r="F1290">
        <v>45.32</v>
      </c>
      <c r="G1290">
        <v>6.53</v>
      </c>
      <c r="H1290" t="s">
        <v>2382</v>
      </c>
      <c r="I1290" t="s">
        <v>2380</v>
      </c>
      <c r="J1290" t="s">
        <v>2380</v>
      </c>
      <c r="K1290">
        <v>1</v>
      </c>
      <c r="L1290" t="s">
        <v>2380</v>
      </c>
      <c r="M1290" s="25" t="str">
        <f t="shared" ref="M1290:M1353" si="20">IF(L1290="?",$B$12,L1290)</f>
        <v>No</v>
      </c>
    </row>
    <row r="1291" spans="5:13" x14ac:dyDescent="0.35">
      <c r="E1291" t="s">
        <v>1088</v>
      </c>
      <c r="F1291">
        <v>31.93</v>
      </c>
      <c r="G1291">
        <v>4.82</v>
      </c>
      <c r="H1291" t="s">
        <v>2382</v>
      </c>
      <c r="I1291" t="s">
        <v>2380</v>
      </c>
      <c r="J1291" t="s">
        <v>2380</v>
      </c>
      <c r="K1291">
        <v>1</v>
      </c>
      <c r="L1291" t="s">
        <v>2380</v>
      </c>
      <c r="M1291" s="25" t="str">
        <f t="shared" si="20"/>
        <v>No</v>
      </c>
    </row>
    <row r="1292" spans="5:13" x14ac:dyDescent="0.35">
      <c r="E1292" t="s">
        <v>1087</v>
      </c>
      <c r="F1292">
        <v>36</v>
      </c>
      <c r="G1292">
        <v>11.94</v>
      </c>
      <c r="H1292" t="s">
        <v>2382</v>
      </c>
      <c r="I1292" t="s">
        <v>2380</v>
      </c>
      <c r="J1292" t="s">
        <v>2380</v>
      </c>
      <c r="K1292">
        <v>1</v>
      </c>
      <c r="L1292" t="s">
        <v>2380</v>
      </c>
      <c r="M1292" s="25" t="str">
        <f t="shared" si="20"/>
        <v>No</v>
      </c>
    </row>
    <row r="1293" spans="5:13" x14ac:dyDescent="0.35">
      <c r="E1293" t="s">
        <v>1086</v>
      </c>
      <c r="F1293">
        <v>32</v>
      </c>
      <c r="G1293">
        <v>7.85</v>
      </c>
      <c r="H1293" t="s">
        <v>2382</v>
      </c>
      <c r="I1293" t="s">
        <v>2380</v>
      </c>
      <c r="J1293" t="s">
        <v>2380</v>
      </c>
      <c r="K1293">
        <v>1</v>
      </c>
      <c r="L1293" t="s">
        <v>2380</v>
      </c>
      <c r="M1293" s="25" t="str">
        <f t="shared" si="20"/>
        <v>No</v>
      </c>
    </row>
    <row r="1294" spans="5:13" x14ac:dyDescent="0.35">
      <c r="E1294" t="s">
        <v>1085</v>
      </c>
      <c r="F1294">
        <v>29.37</v>
      </c>
      <c r="G1294">
        <v>8.01</v>
      </c>
      <c r="H1294" t="s">
        <v>2382</v>
      </c>
      <c r="I1294" t="s">
        <v>2380</v>
      </c>
      <c r="J1294" t="s">
        <v>2380</v>
      </c>
      <c r="K1294">
        <v>1</v>
      </c>
      <c r="L1294" t="s">
        <v>2380</v>
      </c>
      <c r="M1294" s="25" t="str">
        <f t="shared" si="20"/>
        <v>No</v>
      </c>
    </row>
    <row r="1295" spans="5:13" x14ac:dyDescent="0.35">
      <c r="E1295" t="s">
        <v>1084</v>
      </c>
      <c r="F1295">
        <v>23.6</v>
      </c>
      <c r="G1295">
        <v>7.4</v>
      </c>
      <c r="H1295" t="s">
        <v>2382</v>
      </c>
      <c r="I1295" t="s">
        <v>2380</v>
      </c>
      <c r="J1295" t="s">
        <v>2380</v>
      </c>
      <c r="K1295">
        <v>1</v>
      </c>
      <c r="L1295" t="s">
        <v>2380</v>
      </c>
      <c r="M1295" s="25" t="str">
        <f t="shared" si="20"/>
        <v>No</v>
      </c>
    </row>
    <row r="1296" spans="5:13" x14ac:dyDescent="0.35">
      <c r="E1296" t="s">
        <v>1083</v>
      </c>
      <c r="F1296">
        <v>33.155000000000001</v>
      </c>
      <c r="G1296">
        <v>8.3800000000000008</v>
      </c>
      <c r="H1296" t="s">
        <v>2382</v>
      </c>
      <c r="I1296" t="s">
        <v>2380</v>
      </c>
      <c r="J1296" t="s">
        <v>2380</v>
      </c>
      <c r="K1296" t="s">
        <v>2381</v>
      </c>
      <c r="L1296" t="s">
        <v>2380</v>
      </c>
      <c r="M1296" s="25" t="str">
        <f t="shared" si="20"/>
        <v>No</v>
      </c>
    </row>
    <row r="1297" spans="5:13" x14ac:dyDescent="0.35">
      <c r="E1297" t="s">
        <v>1082</v>
      </c>
      <c r="F1297">
        <v>24.32</v>
      </c>
      <c r="G1297">
        <v>11.56</v>
      </c>
      <c r="H1297" t="s">
        <v>2382</v>
      </c>
      <c r="I1297" t="s">
        <v>2380</v>
      </c>
      <c r="J1297" t="s">
        <v>2380</v>
      </c>
      <c r="K1297">
        <v>1</v>
      </c>
      <c r="L1297" t="s">
        <v>2380</v>
      </c>
      <c r="M1297" s="25" t="str">
        <f t="shared" si="20"/>
        <v>No</v>
      </c>
    </row>
    <row r="1298" spans="5:13" x14ac:dyDescent="0.35">
      <c r="E1298" t="s">
        <v>1081</v>
      </c>
      <c r="F1298">
        <v>36.299999999999997</v>
      </c>
      <c r="G1298">
        <v>4.6100000000000003</v>
      </c>
      <c r="H1298" t="s">
        <v>2380</v>
      </c>
      <c r="I1298" t="s">
        <v>2380</v>
      </c>
      <c r="J1298" t="s">
        <v>2380</v>
      </c>
      <c r="K1298" t="s">
        <v>2381</v>
      </c>
      <c r="L1298" t="s">
        <v>2380</v>
      </c>
      <c r="M1298" s="25" t="str">
        <f t="shared" si="20"/>
        <v>No</v>
      </c>
    </row>
    <row r="1299" spans="5:13" x14ac:dyDescent="0.35">
      <c r="E1299" t="s">
        <v>1080</v>
      </c>
      <c r="F1299">
        <v>34.4</v>
      </c>
      <c r="G1299">
        <v>4.95</v>
      </c>
      <c r="H1299" t="s">
        <v>2380</v>
      </c>
      <c r="I1299" t="s">
        <v>2380</v>
      </c>
      <c r="J1299" t="s">
        <v>2383</v>
      </c>
      <c r="K1299">
        <v>1</v>
      </c>
      <c r="L1299" t="s">
        <v>2380</v>
      </c>
      <c r="M1299" s="25" t="str">
        <f t="shared" si="20"/>
        <v>No</v>
      </c>
    </row>
    <row r="1300" spans="5:13" x14ac:dyDescent="0.35">
      <c r="E1300" t="s">
        <v>1079</v>
      </c>
      <c r="F1300">
        <v>30.9</v>
      </c>
      <c r="G1300">
        <v>5.04</v>
      </c>
      <c r="H1300" t="s">
        <v>2380</v>
      </c>
      <c r="I1300" t="s">
        <v>2380</v>
      </c>
      <c r="J1300" t="s">
        <v>2380</v>
      </c>
      <c r="K1300" t="s">
        <v>2381</v>
      </c>
      <c r="L1300" t="s">
        <v>2380</v>
      </c>
      <c r="M1300" s="25" t="str">
        <f t="shared" si="20"/>
        <v>No</v>
      </c>
    </row>
    <row r="1301" spans="5:13" x14ac:dyDescent="0.35">
      <c r="E1301" t="s">
        <v>1078</v>
      </c>
      <c r="F1301">
        <v>28.6</v>
      </c>
      <c r="G1301">
        <v>5.42</v>
      </c>
      <c r="H1301" t="s">
        <v>2380</v>
      </c>
      <c r="I1301" t="s">
        <v>2380</v>
      </c>
      <c r="J1301" t="s">
        <v>2380</v>
      </c>
      <c r="K1301" t="s">
        <v>2381</v>
      </c>
      <c r="L1301" t="s">
        <v>2380</v>
      </c>
      <c r="M1301" s="25" t="str">
        <f t="shared" si="20"/>
        <v>No</v>
      </c>
    </row>
    <row r="1302" spans="5:13" x14ac:dyDescent="0.35">
      <c r="E1302" t="s">
        <v>1077</v>
      </c>
      <c r="F1302">
        <v>27.83</v>
      </c>
      <c r="G1302">
        <v>5.39</v>
      </c>
      <c r="H1302" t="s">
        <v>2380</v>
      </c>
      <c r="I1302" t="s">
        <v>2380</v>
      </c>
      <c r="J1302" t="s">
        <v>2380</v>
      </c>
      <c r="K1302" t="s">
        <v>2381</v>
      </c>
      <c r="L1302" t="s">
        <v>2380</v>
      </c>
      <c r="M1302" s="25" t="str">
        <f t="shared" si="20"/>
        <v>No</v>
      </c>
    </row>
    <row r="1303" spans="5:13" x14ac:dyDescent="0.35">
      <c r="E1303" t="s">
        <v>1076</v>
      </c>
      <c r="F1303">
        <v>39.64</v>
      </c>
      <c r="G1303">
        <v>6</v>
      </c>
      <c r="H1303" t="s">
        <v>2380</v>
      </c>
      <c r="I1303" t="s">
        <v>2380</v>
      </c>
      <c r="J1303" t="s">
        <v>2383</v>
      </c>
      <c r="K1303">
        <v>1</v>
      </c>
      <c r="L1303" t="s">
        <v>2380</v>
      </c>
      <c r="M1303" s="25" t="str">
        <f t="shared" si="20"/>
        <v>No</v>
      </c>
    </row>
    <row r="1304" spans="5:13" x14ac:dyDescent="0.35">
      <c r="E1304" t="s">
        <v>1075</v>
      </c>
      <c r="F1304">
        <v>38.479999999999997</v>
      </c>
      <c r="G1304">
        <v>6.02</v>
      </c>
      <c r="H1304" t="s">
        <v>2380</v>
      </c>
      <c r="I1304" t="s">
        <v>2380</v>
      </c>
      <c r="J1304" t="s">
        <v>2380</v>
      </c>
      <c r="K1304">
        <v>1</v>
      </c>
      <c r="L1304" t="s">
        <v>2380</v>
      </c>
      <c r="M1304" s="25" t="str">
        <f t="shared" si="20"/>
        <v>No</v>
      </c>
    </row>
    <row r="1305" spans="5:13" x14ac:dyDescent="0.35">
      <c r="E1305" t="s">
        <v>1074</v>
      </c>
      <c r="F1305">
        <v>36.200000000000003</v>
      </c>
      <c r="G1305">
        <v>4.62</v>
      </c>
      <c r="H1305" t="s">
        <v>2380</v>
      </c>
      <c r="I1305" t="s">
        <v>2380</v>
      </c>
      <c r="J1305" t="s">
        <v>2380</v>
      </c>
      <c r="K1305">
        <v>2</v>
      </c>
      <c r="L1305" t="s">
        <v>2380</v>
      </c>
      <c r="M1305" s="25" t="str">
        <f t="shared" si="20"/>
        <v>No</v>
      </c>
    </row>
    <row r="1306" spans="5:13" x14ac:dyDescent="0.35">
      <c r="E1306" t="s">
        <v>1073</v>
      </c>
      <c r="F1306">
        <v>27.13</v>
      </c>
      <c r="G1306">
        <v>5.59</v>
      </c>
      <c r="H1306" t="s">
        <v>2380</v>
      </c>
      <c r="I1306" t="s">
        <v>2380</v>
      </c>
      <c r="J1306" t="s">
        <v>2380</v>
      </c>
      <c r="K1306">
        <v>1</v>
      </c>
      <c r="L1306" t="s">
        <v>2380</v>
      </c>
      <c r="M1306" s="25" t="str">
        <f t="shared" si="20"/>
        <v>No</v>
      </c>
    </row>
    <row r="1307" spans="5:13" x14ac:dyDescent="0.35">
      <c r="E1307" t="s">
        <v>1072</v>
      </c>
      <c r="F1307">
        <v>20.75</v>
      </c>
      <c r="G1307">
        <v>5.18</v>
      </c>
      <c r="H1307" t="s">
        <v>2382</v>
      </c>
      <c r="I1307" t="s">
        <v>2380</v>
      </c>
      <c r="J1307" t="s">
        <v>2380</v>
      </c>
      <c r="K1307">
        <v>2</v>
      </c>
      <c r="L1307" t="s">
        <v>2380</v>
      </c>
      <c r="M1307" s="25" t="str">
        <f t="shared" si="20"/>
        <v>No</v>
      </c>
    </row>
    <row r="1308" spans="5:13" x14ac:dyDescent="0.35">
      <c r="E1308" t="s">
        <v>1071</v>
      </c>
      <c r="F1308">
        <v>26.6</v>
      </c>
      <c r="G1308">
        <v>6.29</v>
      </c>
      <c r="H1308" t="s">
        <v>2380</v>
      </c>
      <c r="I1308" t="s">
        <v>2380</v>
      </c>
      <c r="J1308" t="s">
        <v>2380</v>
      </c>
      <c r="K1308">
        <v>2</v>
      </c>
      <c r="L1308" t="s">
        <v>2380</v>
      </c>
      <c r="M1308" s="25" t="str">
        <f t="shared" si="20"/>
        <v>No</v>
      </c>
    </row>
    <row r="1309" spans="5:13" x14ac:dyDescent="0.35">
      <c r="E1309" t="s">
        <v>1070</v>
      </c>
      <c r="F1309">
        <v>25.3</v>
      </c>
      <c r="G1309">
        <v>4.49</v>
      </c>
      <c r="H1309" t="s">
        <v>2380</v>
      </c>
      <c r="I1309" t="s">
        <v>2380</v>
      </c>
      <c r="J1309" t="s">
        <v>2380</v>
      </c>
      <c r="K1309">
        <v>2</v>
      </c>
      <c r="L1309" t="s">
        <v>2380</v>
      </c>
      <c r="M1309" s="25" t="str">
        <f t="shared" si="20"/>
        <v>No</v>
      </c>
    </row>
    <row r="1310" spans="5:13" x14ac:dyDescent="0.35">
      <c r="E1310" t="s">
        <v>1069</v>
      </c>
      <c r="F1310">
        <v>18.84</v>
      </c>
      <c r="G1310">
        <v>11.82</v>
      </c>
      <c r="H1310" t="s">
        <v>2382</v>
      </c>
      <c r="I1310" t="s">
        <v>2380</v>
      </c>
      <c r="J1310" t="s">
        <v>2383</v>
      </c>
      <c r="K1310">
        <v>1</v>
      </c>
      <c r="L1310" t="s">
        <v>2380</v>
      </c>
      <c r="M1310" s="25" t="str">
        <f t="shared" si="20"/>
        <v>No</v>
      </c>
    </row>
    <row r="1311" spans="5:13" x14ac:dyDescent="0.35">
      <c r="E1311" t="s">
        <v>1068</v>
      </c>
      <c r="F1311">
        <v>19.57</v>
      </c>
      <c r="G1311">
        <v>7.41</v>
      </c>
      <c r="H1311" t="s">
        <v>2382</v>
      </c>
      <c r="I1311" t="s">
        <v>2380</v>
      </c>
      <c r="J1311" t="s">
        <v>2380</v>
      </c>
      <c r="K1311">
        <v>1</v>
      </c>
      <c r="L1311" t="s">
        <v>2380</v>
      </c>
      <c r="M1311" s="25" t="str">
        <f t="shared" si="20"/>
        <v>No</v>
      </c>
    </row>
    <row r="1312" spans="5:13" x14ac:dyDescent="0.35">
      <c r="E1312" t="s">
        <v>1067</v>
      </c>
      <c r="F1312">
        <v>30.495000000000001</v>
      </c>
      <c r="G1312">
        <v>5.97</v>
      </c>
      <c r="H1312" t="s">
        <v>2380</v>
      </c>
      <c r="I1312" t="s">
        <v>2380</v>
      </c>
      <c r="J1312" t="s">
        <v>2380</v>
      </c>
      <c r="K1312" t="s">
        <v>2381</v>
      </c>
      <c r="L1312" t="s">
        <v>2380</v>
      </c>
      <c r="M1312" s="25" t="str">
        <f t="shared" si="20"/>
        <v>No</v>
      </c>
    </row>
    <row r="1313" spans="5:13" x14ac:dyDescent="0.35">
      <c r="E1313" t="s">
        <v>1066</v>
      </c>
      <c r="F1313">
        <v>30.114999999999998</v>
      </c>
      <c r="G1313">
        <v>5.74</v>
      </c>
      <c r="H1313" t="s">
        <v>2380</v>
      </c>
      <c r="I1313" t="s">
        <v>2380</v>
      </c>
      <c r="J1313" t="s">
        <v>2383</v>
      </c>
      <c r="K1313">
        <v>1</v>
      </c>
      <c r="L1313" t="s">
        <v>2380</v>
      </c>
      <c r="M1313" s="25" t="str">
        <f t="shared" si="20"/>
        <v>No</v>
      </c>
    </row>
    <row r="1314" spans="5:13" x14ac:dyDescent="0.35">
      <c r="E1314" t="s">
        <v>1065</v>
      </c>
      <c r="F1314">
        <v>24.78</v>
      </c>
      <c r="G1314">
        <v>9.85</v>
      </c>
      <c r="H1314" t="s">
        <v>2380</v>
      </c>
      <c r="I1314" t="s">
        <v>2380</v>
      </c>
      <c r="J1314" t="s">
        <v>2380</v>
      </c>
      <c r="K1314" t="s">
        <v>2381</v>
      </c>
      <c r="L1314" t="s">
        <v>2380</v>
      </c>
      <c r="M1314" s="25" t="str">
        <f t="shared" si="20"/>
        <v>No</v>
      </c>
    </row>
    <row r="1315" spans="5:13" x14ac:dyDescent="0.35">
      <c r="E1315" t="s">
        <v>1064</v>
      </c>
      <c r="F1315">
        <v>24.77</v>
      </c>
      <c r="G1315">
        <v>7.59</v>
      </c>
      <c r="H1315" t="s">
        <v>2380</v>
      </c>
      <c r="I1315" t="s">
        <v>2380</v>
      </c>
      <c r="J1315" t="s">
        <v>2380</v>
      </c>
      <c r="K1315" t="s">
        <v>2381</v>
      </c>
      <c r="L1315" t="s">
        <v>2380</v>
      </c>
      <c r="M1315" s="25" t="str">
        <f t="shared" si="20"/>
        <v>No</v>
      </c>
    </row>
    <row r="1316" spans="5:13" x14ac:dyDescent="0.35">
      <c r="E1316" t="s">
        <v>1063</v>
      </c>
      <c r="F1316">
        <v>16.579999999999998</v>
      </c>
      <c r="G1316">
        <v>6.98</v>
      </c>
      <c r="H1316" t="s">
        <v>2382</v>
      </c>
      <c r="I1316" t="s">
        <v>2380</v>
      </c>
      <c r="J1316" t="s">
        <v>2383</v>
      </c>
      <c r="K1316">
        <v>1</v>
      </c>
      <c r="L1316" t="s">
        <v>2380</v>
      </c>
      <c r="M1316" s="25" t="str">
        <f t="shared" si="20"/>
        <v>No</v>
      </c>
    </row>
    <row r="1317" spans="5:13" x14ac:dyDescent="0.35">
      <c r="E1317" t="s">
        <v>1062</v>
      </c>
      <c r="F1317">
        <v>38.17</v>
      </c>
      <c r="G1317">
        <v>4.7300000000000004</v>
      </c>
      <c r="H1317" t="s">
        <v>2382</v>
      </c>
      <c r="I1317" t="s">
        <v>2380</v>
      </c>
      <c r="J1317" t="s">
        <v>2380</v>
      </c>
      <c r="K1317" t="s">
        <v>2381</v>
      </c>
      <c r="L1317" t="s">
        <v>2380</v>
      </c>
      <c r="M1317" s="25" t="str">
        <f t="shared" si="20"/>
        <v>No</v>
      </c>
    </row>
    <row r="1318" spans="5:13" x14ac:dyDescent="0.35">
      <c r="E1318" t="s">
        <v>1061</v>
      </c>
      <c r="F1318">
        <v>39.424999999999997</v>
      </c>
      <c r="G1318">
        <v>4.76</v>
      </c>
      <c r="H1318" t="s">
        <v>2382</v>
      </c>
      <c r="I1318" t="s">
        <v>2380</v>
      </c>
      <c r="J1318" t="s">
        <v>2380</v>
      </c>
      <c r="K1318" t="s">
        <v>2381</v>
      </c>
      <c r="L1318" t="s">
        <v>2380</v>
      </c>
      <c r="M1318" s="25" t="str">
        <f t="shared" si="20"/>
        <v>No</v>
      </c>
    </row>
    <row r="1319" spans="5:13" x14ac:dyDescent="0.35">
      <c r="E1319" t="s">
        <v>1060</v>
      </c>
      <c r="F1319">
        <v>33.44</v>
      </c>
      <c r="G1319">
        <v>6.24</v>
      </c>
      <c r="H1319" t="s">
        <v>2382</v>
      </c>
      <c r="I1319" t="s">
        <v>2380</v>
      </c>
      <c r="J1319" t="s">
        <v>2380</v>
      </c>
      <c r="K1319" t="s">
        <v>2381</v>
      </c>
      <c r="L1319" t="s">
        <v>2380</v>
      </c>
      <c r="M1319" s="25" t="str">
        <f t="shared" si="20"/>
        <v>No</v>
      </c>
    </row>
    <row r="1320" spans="5:13" x14ac:dyDescent="0.35">
      <c r="E1320" t="s">
        <v>1059</v>
      </c>
      <c r="F1320">
        <v>33.344999999999999</v>
      </c>
      <c r="G1320">
        <v>5.44</v>
      </c>
      <c r="H1320" t="s">
        <v>2382</v>
      </c>
      <c r="I1320" t="s">
        <v>2380</v>
      </c>
      <c r="J1320" t="s">
        <v>2380</v>
      </c>
      <c r="K1320" t="s">
        <v>2381</v>
      </c>
      <c r="L1320" t="s">
        <v>2380</v>
      </c>
      <c r="M1320" s="25" t="str">
        <f t="shared" si="20"/>
        <v>No</v>
      </c>
    </row>
    <row r="1321" spans="5:13" x14ac:dyDescent="0.35">
      <c r="E1321" t="s">
        <v>1058</v>
      </c>
      <c r="F1321">
        <v>38.79</v>
      </c>
      <c r="G1321">
        <v>5.08</v>
      </c>
      <c r="H1321" t="s">
        <v>2380</v>
      </c>
      <c r="I1321" t="s">
        <v>2380</v>
      </c>
      <c r="J1321" t="s">
        <v>2383</v>
      </c>
      <c r="K1321">
        <v>1</v>
      </c>
      <c r="L1321" t="s">
        <v>2380</v>
      </c>
      <c r="M1321" s="25" t="str">
        <f t="shared" si="20"/>
        <v>No</v>
      </c>
    </row>
    <row r="1322" spans="5:13" x14ac:dyDescent="0.35">
      <c r="E1322" t="s">
        <v>1057</v>
      </c>
      <c r="F1322">
        <v>30.684999999999999</v>
      </c>
      <c r="G1322">
        <v>4.87</v>
      </c>
      <c r="H1322" t="s">
        <v>2380</v>
      </c>
      <c r="I1322" t="s">
        <v>2380</v>
      </c>
      <c r="J1322" t="s">
        <v>2383</v>
      </c>
      <c r="K1322">
        <v>1</v>
      </c>
      <c r="L1322" t="s">
        <v>2380</v>
      </c>
      <c r="M1322" s="25" t="str">
        <f t="shared" si="20"/>
        <v>No</v>
      </c>
    </row>
    <row r="1323" spans="5:13" x14ac:dyDescent="0.35">
      <c r="E1323" t="s">
        <v>1056</v>
      </c>
      <c r="F1323">
        <v>22.135000000000002</v>
      </c>
      <c r="G1323">
        <v>8.17</v>
      </c>
      <c r="H1323" t="s">
        <v>2380</v>
      </c>
      <c r="I1323" t="s">
        <v>2380</v>
      </c>
      <c r="J1323" t="s">
        <v>2380</v>
      </c>
      <c r="K1323" t="s">
        <v>2381</v>
      </c>
      <c r="L1323" t="s">
        <v>2380</v>
      </c>
      <c r="M1323" s="25" t="str">
        <f t="shared" si="20"/>
        <v>No</v>
      </c>
    </row>
    <row r="1324" spans="5:13" x14ac:dyDescent="0.35">
      <c r="E1324" t="s">
        <v>1055</v>
      </c>
      <c r="F1324">
        <v>33.33</v>
      </c>
      <c r="G1324">
        <v>7.61</v>
      </c>
      <c r="H1324" t="s">
        <v>2380</v>
      </c>
      <c r="I1324" t="s">
        <v>2380</v>
      </c>
      <c r="J1324" t="s">
        <v>2380</v>
      </c>
      <c r="K1324" t="s">
        <v>2381</v>
      </c>
      <c r="L1324" t="s">
        <v>2380</v>
      </c>
      <c r="M1324" s="25" t="str">
        <f t="shared" si="20"/>
        <v>No</v>
      </c>
    </row>
    <row r="1325" spans="5:13" x14ac:dyDescent="0.35">
      <c r="E1325" t="s">
        <v>1054</v>
      </c>
      <c r="F1325">
        <v>31.13</v>
      </c>
      <c r="G1325">
        <v>10.1</v>
      </c>
      <c r="H1325" t="s">
        <v>2380</v>
      </c>
      <c r="I1325" t="s">
        <v>2380</v>
      </c>
      <c r="J1325" t="s">
        <v>2380</v>
      </c>
      <c r="K1325" t="s">
        <v>2381</v>
      </c>
      <c r="L1325" t="s">
        <v>2380</v>
      </c>
      <c r="M1325" s="25" t="str">
        <f t="shared" si="20"/>
        <v>No</v>
      </c>
    </row>
    <row r="1326" spans="5:13" x14ac:dyDescent="0.35">
      <c r="E1326" t="s">
        <v>1053</v>
      </c>
      <c r="F1326">
        <v>28.9</v>
      </c>
      <c r="G1326">
        <v>11.24</v>
      </c>
      <c r="H1326" t="s">
        <v>2380</v>
      </c>
      <c r="I1326" t="s">
        <v>2380</v>
      </c>
      <c r="J1326" t="s">
        <v>2380</v>
      </c>
      <c r="K1326" t="s">
        <v>2381</v>
      </c>
      <c r="L1326" t="s">
        <v>2380</v>
      </c>
      <c r="M1326" s="25" t="str">
        <f t="shared" si="20"/>
        <v>No</v>
      </c>
    </row>
    <row r="1327" spans="5:13" x14ac:dyDescent="0.35">
      <c r="E1327" t="s">
        <v>1052</v>
      </c>
      <c r="F1327">
        <v>43.31</v>
      </c>
      <c r="G1327">
        <v>6.1</v>
      </c>
      <c r="H1327" t="s">
        <v>2382</v>
      </c>
      <c r="I1327" t="s">
        <v>2382</v>
      </c>
      <c r="J1327" t="s">
        <v>2380</v>
      </c>
      <c r="K1327">
        <v>1</v>
      </c>
      <c r="L1327" t="s">
        <v>2380</v>
      </c>
      <c r="M1327" s="25" t="str">
        <f t="shared" si="20"/>
        <v>No</v>
      </c>
    </row>
    <row r="1328" spans="5:13" x14ac:dyDescent="0.35">
      <c r="E1328" t="s">
        <v>1051</v>
      </c>
      <c r="F1328">
        <v>22.8</v>
      </c>
      <c r="G1328">
        <v>6.98</v>
      </c>
      <c r="H1328" t="s">
        <v>2380</v>
      </c>
      <c r="I1328" t="s">
        <v>2380</v>
      </c>
      <c r="J1328" t="s">
        <v>2380</v>
      </c>
      <c r="K1328" t="s">
        <v>2381</v>
      </c>
      <c r="L1328" t="s">
        <v>2380</v>
      </c>
      <c r="M1328" s="25" t="str">
        <f t="shared" si="20"/>
        <v>No</v>
      </c>
    </row>
    <row r="1329" spans="5:13" x14ac:dyDescent="0.35">
      <c r="E1329" t="s">
        <v>1050</v>
      </c>
      <c r="F1329">
        <v>19.09</v>
      </c>
      <c r="G1329">
        <v>4</v>
      </c>
      <c r="H1329" t="s">
        <v>2382</v>
      </c>
      <c r="I1329" t="s">
        <v>2380</v>
      </c>
      <c r="J1329" t="s">
        <v>2380</v>
      </c>
      <c r="K1329">
        <v>1</v>
      </c>
      <c r="L1329" t="s">
        <v>2380</v>
      </c>
      <c r="M1329" s="25" t="str">
        <f t="shared" si="20"/>
        <v>No</v>
      </c>
    </row>
    <row r="1330" spans="5:13" x14ac:dyDescent="0.35">
      <c r="E1330" t="s">
        <v>1049</v>
      </c>
      <c r="F1330">
        <v>23.37</v>
      </c>
      <c r="G1330">
        <v>4.2300000000000004</v>
      </c>
      <c r="H1330" t="s">
        <v>2380</v>
      </c>
      <c r="I1330" t="s">
        <v>2380</v>
      </c>
      <c r="J1330" t="s">
        <v>2380</v>
      </c>
      <c r="K1330" t="s">
        <v>2381</v>
      </c>
      <c r="L1330" t="s">
        <v>2380</v>
      </c>
      <c r="M1330" s="25" t="str">
        <f t="shared" si="20"/>
        <v>No</v>
      </c>
    </row>
    <row r="1331" spans="5:13" x14ac:dyDescent="0.35">
      <c r="E1331" t="s">
        <v>1048</v>
      </c>
      <c r="F1331">
        <v>33.44</v>
      </c>
      <c r="G1331">
        <v>4.72</v>
      </c>
      <c r="H1331" t="s">
        <v>2382</v>
      </c>
      <c r="I1331" t="s">
        <v>2380</v>
      </c>
      <c r="J1331" t="s">
        <v>2380</v>
      </c>
      <c r="K1331" t="s">
        <v>2381</v>
      </c>
      <c r="L1331" t="s">
        <v>2380</v>
      </c>
      <c r="M1331" s="25" t="str">
        <f t="shared" si="20"/>
        <v>No</v>
      </c>
    </row>
    <row r="1332" spans="5:13" x14ac:dyDescent="0.35">
      <c r="E1332" t="s">
        <v>1047</v>
      </c>
      <c r="F1332">
        <v>28.05</v>
      </c>
      <c r="G1332">
        <v>5.63</v>
      </c>
      <c r="H1332" t="s">
        <v>2382</v>
      </c>
      <c r="I1332" t="s">
        <v>2380</v>
      </c>
      <c r="J1332" t="s">
        <v>2380</v>
      </c>
      <c r="K1332" t="s">
        <v>2381</v>
      </c>
      <c r="L1332" t="s">
        <v>2380</v>
      </c>
      <c r="M1332" s="25" t="str">
        <f t="shared" si="20"/>
        <v>No</v>
      </c>
    </row>
    <row r="1333" spans="5:13" x14ac:dyDescent="0.35">
      <c r="E1333" t="s">
        <v>1046</v>
      </c>
      <c r="F1333">
        <v>27.72</v>
      </c>
      <c r="G1333">
        <v>5.83</v>
      </c>
      <c r="H1333" t="s">
        <v>2382</v>
      </c>
      <c r="I1333" t="s">
        <v>2380</v>
      </c>
      <c r="J1333" t="s">
        <v>2380</v>
      </c>
      <c r="K1333" t="s">
        <v>2381</v>
      </c>
      <c r="L1333" t="s">
        <v>2380</v>
      </c>
      <c r="M1333" s="25" t="str">
        <f t="shared" si="20"/>
        <v>No</v>
      </c>
    </row>
    <row r="1334" spans="5:13" x14ac:dyDescent="0.35">
      <c r="E1334" t="s">
        <v>1045</v>
      </c>
      <c r="F1334">
        <v>29.81</v>
      </c>
      <c r="G1334">
        <v>9.23</v>
      </c>
      <c r="H1334" t="s">
        <v>2380</v>
      </c>
      <c r="I1334" t="s">
        <v>2380</v>
      </c>
      <c r="J1334" t="s">
        <v>2380</v>
      </c>
      <c r="K1334" t="s">
        <v>2381</v>
      </c>
      <c r="L1334" t="s">
        <v>2380</v>
      </c>
      <c r="M1334" s="25" t="str">
        <f t="shared" si="20"/>
        <v>No</v>
      </c>
    </row>
    <row r="1335" spans="5:13" x14ac:dyDescent="0.35">
      <c r="E1335" t="s">
        <v>1044</v>
      </c>
      <c r="F1335">
        <v>23.98</v>
      </c>
      <c r="G1335">
        <v>9.89</v>
      </c>
      <c r="H1335" t="s">
        <v>2380</v>
      </c>
      <c r="I1335" t="s">
        <v>2380</v>
      </c>
      <c r="J1335" t="s">
        <v>2380</v>
      </c>
      <c r="K1335" t="s">
        <v>2381</v>
      </c>
      <c r="L1335" t="s">
        <v>2380</v>
      </c>
      <c r="M1335" s="25" t="str">
        <f t="shared" si="20"/>
        <v>No</v>
      </c>
    </row>
    <row r="1336" spans="5:13" x14ac:dyDescent="0.35">
      <c r="E1336" t="s">
        <v>1043</v>
      </c>
      <c r="F1336">
        <v>17.34</v>
      </c>
      <c r="G1336">
        <v>12</v>
      </c>
      <c r="H1336" t="s">
        <v>2380</v>
      </c>
      <c r="I1336" t="s">
        <v>2380</v>
      </c>
      <c r="J1336" t="s">
        <v>2380</v>
      </c>
      <c r="K1336" t="s">
        <v>2381</v>
      </c>
      <c r="L1336" t="s">
        <v>2380</v>
      </c>
      <c r="M1336" s="25" t="str">
        <f t="shared" si="20"/>
        <v>No</v>
      </c>
    </row>
    <row r="1337" spans="5:13" x14ac:dyDescent="0.35">
      <c r="E1337" t="s">
        <v>1042</v>
      </c>
      <c r="F1337">
        <v>40.39</v>
      </c>
      <c r="G1337">
        <v>4.24</v>
      </c>
      <c r="H1337" t="s">
        <v>2382</v>
      </c>
      <c r="I1337" t="s">
        <v>2380</v>
      </c>
      <c r="J1337" t="s">
        <v>2383</v>
      </c>
      <c r="K1337">
        <v>1</v>
      </c>
      <c r="L1337" t="s">
        <v>2380</v>
      </c>
      <c r="M1337" s="25" t="str">
        <f t="shared" si="20"/>
        <v>No</v>
      </c>
    </row>
    <row r="1338" spans="5:13" x14ac:dyDescent="0.35">
      <c r="E1338" t="s">
        <v>1041</v>
      </c>
      <c r="F1338">
        <v>25.96</v>
      </c>
      <c r="G1338">
        <v>4.68</v>
      </c>
      <c r="H1338" t="s">
        <v>2382</v>
      </c>
      <c r="I1338" t="s">
        <v>2380</v>
      </c>
      <c r="J1338" t="s">
        <v>2383</v>
      </c>
      <c r="K1338">
        <v>1</v>
      </c>
      <c r="L1338" t="s">
        <v>2380</v>
      </c>
      <c r="M1338" s="25" t="str">
        <f t="shared" si="20"/>
        <v>No</v>
      </c>
    </row>
    <row r="1339" spans="5:13" x14ac:dyDescent="0.35">
      <c r="E1339" t="s">
        <v>1040</v>
      </c>
      <c r="F1339">
        <v>17.68</v>
      </c>
      <c r="G1339">
        <v>8.57</v>
      </c>
      <c r="H1339" t="s">
        <v>2382</v>
      </c>
      <c r="I1339" t="s">
        <v>2380</v>
      </c>
      <c r="J1339" t="s">
        <v>2383</v>
      </c>
      <c r="K1339">
        <v>1</v>
      </c>
      <c r="L1339" t="s">
        <v>2380</v>
      </c>
      <c r="M1339" s="25" t="str">
        <f t="shared" si="20"/>
        <v>No</v>
      </c>
    </row>
    <row r="1340" spans="5:13" x14ac:dyDescent="0.35">
      <c r="E1340" t="s">
        <v>1039</v>
      </c>
      <c r="F1340">
        <v>30.875</v>
      </c>
      <c r="G1340">
        <v>4.0999999999999996</v>
      </c>
      <c r="H1340" t="s">
        <v>2380</v>
      </c>
      <c r="I1340" t="s">
        <v>2380</v>
      </c>
      <c r="J1340" t="s">
        <v>2380</v>
      </c>
      <c r="K1340" t="s">
        <v>2381</v>
      </c>
      <c r="L1340" t="s">
        <v>2380</v>
      </c>
      <c r="M1340" s="25" t="str">
        <f t="shared" si="20"/>
        <v>No</v>
      </c>
    </row>
    <row r="1341" spans="5:13" x14ac:dyDescent="0.35">
      <c r="E1341" t="s">
        <v>1038</v>
      </c>
      <c r="F1341">
        <v>30.81</v>
      </c>
      <c r="G1341">
        <v>4.49</v>
      </c>
      <c r="H1341" t="s">
        <v>2380</v>
      </c>
      <c r="I1341" t="s">
        <v>2380</v>
      </c>
      <c r="J1341" t="s">
        <v>2380</v>
      </c>
      <c r="K1341" t="s">
        <v>2381</v>
      </c>
      <c r="L1341" t="s">
        <v>2380</v>
      </c>
      <c r="M1341" s="25" t="str">
        <f t="shared" si="20"/>
        <v>No</v>
      </c>
    </row>
    <row r="1342" spans="5:13" x14ac:dyDescent="0.35">
      <c r="E1342" t="s">
        <v>1037</v>
      </c>
      <c r="F1342">
        <v>36.85</v>
      </c>
      <c r="G1342">
        <v>8.8000000000000007</v>
      </c>
      <c r="H1342" t="s">
        <v>2380</v>
      </c>
      <c r="I1342" t="s">
        <v>2380</v>
      </c>
      <c r="J1342" t="s">
        <v>2380</v>
      </c>
      <c r="K1342">
        <v>2</v>
      </c>
      <c r="L1342" t="s">
        <v>2380</v>
      </c>
      <c r="M1342" s="25" t="str">
        <f t="shared" si="20"/>
        <v>No</v>
      </c>
    </row>
    <row r="1343" spans="5:13" x14ac:dyDescent="0.35">
      <c r="E1343" t="s">
        <v>1036</v>
      </c>
      <c r="F1343">
        <v>35.86</v>
      </c>
      <c r="G1343">
        <v>7.93</v>
      </c>
      <c r="H1343" t="s">
        <v>2380</v>
      </c>
      <c r="I1343" t="s">
        <v>2380</v>
      </c>
      <c r="J1343" t="s">
        <v>2380</v>
      </c>
      <c r="K1343">
        <v>2</v>
      </c>
      <c r="L1343" t="s">
        <v>2380</v>
      </c>
      <c r="M1343" s="25" t="str">
        <f t="shared" si="20"/>
        <v>No</v>
      </c>
    </row>
    <row r="1344" spans="5:13" x14ac:dyDescent="0.35">
      <c r="E1344" t="s">
        <v>1035</v>
      </c>
      <c r="F1344">
        <v>30.3</v>
      </c>
      <c r="G1344">
        <v>9.4499999999999993</v>
      </c>
      <c r="H1344" t="s">
        <v>2380</v>
      </c>
      <c r="I1344" t="s">
        <v>2380</v>
      </c>
      <c r="J1344" t="s">
        <v>2380</v>
      </c>
      <c r="K1344">
        <v>2</v>
      </c>
      <c r="L1344" t="s">
        <v>2380</v>
      </c>
      <c r="M1344" s="25" t="str">
        <f t="shared" si="20"/>
        <v>No</v>
      </c>
    </row>
    <row r="1345" spans="5:13" x14ac:dyDescent="0.35">
      <c r="E1345" t="s">
        <v>1034</v>
      </c>
      <c r="F1345">
        <v>32.015000000000001</v>
      </c>
      <c r="G1345">
        <v>7.67</v>
      </c>
      <c r="H1345" t="s">
        <v>2380</v>
      </c>
      <c r="I1345" t="s">
        <v>2380</v>
      </c>
      <c r="J1345" t="s">
        <v>2380</v>
      </c>
      <c r="K1345" t="s">
        <v>2381</v>
      </c>
      <c r="L1345" t="s">
        <v>2380</v>
      </c>
      <c r="M1345" s="25" t="str">
        <f t="shared" si="20"/>
        <v>No</v>
      </c>
    </row>
    <row r="1346" spans="5:13" x14ac:dyDescent="0.35">
      <c r="E1346" t="s">
        <v>1033</v>
      </c>
      <c r="F1346">
        <v>25.06</v>
      </c>
      <c r="G1346">
        <v>10.53</v>
      </c>
      <c r="H1346" t="s">
        <v>2380</v>
      </c>
      <c r="I1346" t="s">
        <v>2380</v>
      </c>
      <c r="J1346" t="s">
        <v>2380</v>
      </c>
      <c r="K1346">
        <v>2</v>
      </c>
      <c r="L1346" t="s">
        <v>2380</v>
      </c>
      <c r="M1346" s="25" t="str">
        <f t="shared" si="20"/>
        <v>No</v>
      </c>
    </row>
    <row r="1347" spans="5:13" x14ac:dyDescent="0.35">
      <c r="E1347" t="s">
        <v>1032</v>
      </c>
      <c r="F1347">
        <v>18.829999999999998</v>
      </c>
      <c r="G1347">
        <v>10.08</v>
      </c>
      <c r="H1347" t="s">
        <v>2382</v>
      </c>
      <c r="I1347" t="s">
        <v>2380</v>
      </c>
      <c r="J1347" t="s">
        <v>2380</v>
      </c>
      <c r="K1347" t="s">
        <v>2381</v>
      </c>
      <c r="L1347" t="s">
        <v>2380</v>
      </c>
      <c r="M1347" s="25" t="str">
        <f t="shared" si="20"/>
        <v>No</v>
      </c>
    </row>
    <row r="1348" spans="5:13" x14ac:dyDescent="0.35">
      <c r="E1348" t="s">
        <v>1031</v>
      </c>
      <c r="F1348">
        <v>47.52</v>
      </c>
      <c r="G1348">
        <v>11.39</v>
      </c>
      <c r="H1348" t="s">
        <v>2382</v>
      </c>
      <c r="I1348" t="s">
        <v>2380</v>
      </c>
      <c r="J1348" t="s">
        <v>2380</v>
      </c>
      <c r="K1348">
        <v>1</v>
      </c>
      <c r="L1348" t="s">
        <v>2380</v>
      </c>
      <c r="M1348" s="25" t="str">
        <f t="shared" si="20"/>
        <v>No</v>
      </c>
    </row>
    <row r="1349" spans="5:13" x14ac:dyDescent="0.35">
      <c r="E1349" t="s">
        <v>1030</v>
      </c>
      <c r="F1349">
        <v>37.82</v>
      </c>
      <c r="G1349">
        <v>6.36</v>
      </c>
      <c r="H1349" t="s">
        <v>2380</v>
      </c>
      <c r="I1349" t="s">
        <v>2380</v>
      </c>
      <c r="J1349" t="s">
        <v>2380</v>
      </c>
      <c r="K1349" t="s">
        <v>2381</v>
      </c>
      <c r="L1349" t="s">
        <v>2380</v>
      </c>
      <c r="M1349" s="25" t="str">
        <f t="shared" si="20"/>
        <v>No</v>
      </c>
    </row>
    <row r="1350" spans="5:13" x14ac:dyDescent="0.35">
      <c r="E1350" t="s">
        <v>1029</v>
      </c>
      <c r="F1350">
        <v>44.16</v>
      </c>
      <c r="G1350">
        <v>5.31</v>
      </c>
      <c r="H1350" t="s">
        <v>2382</v>
      </c>
      <c r="I1350" t="s">
        <v>2380</v>
      </c>
      <c r="J1350" t="s">
        <v>2380</v>
      </c>
      <c r="K1350" t="s">
        <v>2381</v>
      </c>
      <c r="L1350" t="s">
        <v>2380</v>
      </c>
      <c r="M1350" s="25" t="str">
        <f t="shared" si="20"/>
        <v>No</v>
      </c>
    </row>
    <row r="1351" spans="5:13" x14ac:dyDescent="0.35">
      <c r="E1351" t="s">
        <v>1028</v>
      </c>
      <c r="F1351">
        <v>37.049999999999997</v>
      </c>
      <c r="G1351">
        <v>4.74</v>
      </c>
      <c r="H1351" t="s">
        <v>2380</v>
      </c>
      <c r="I1351" t="s">
        <v>2380</v>
      </c>
      <c r="J1351" t="s">
        <v>2383</v>
      </c>
      <c r="K1351">
        <v>1</v>
      </c>
      <c r="L1351" t="s">
        <v>2380</v>
      </c>
      <c r="M1351" s="25" t="str">
        <f t="shared" si="20"/>
        <v>No</v>
      </c>
    </row>
    <row r="1352" spans="5:13" x14ac:dyDescent="0.35">
      <c r="E1352" t="s">
        <v>1027</v>
      </c>
      <c r="F1352">
        <v>18.66</v>
      </c>
      <c r="G1352">
        <v>11.35</v>
      </c>
      <c r="H1352" t="s">
        <v>2380</v>
      </c>
      <c r="I1352" t="s">
        <v>2380</v>
      </c>
      <c r="J1352" t="s">
        <v>2380</v>
      </c>
      <c r="K1352" t="s">
        <v>2381</v>
      </c>
      <c r="L1352" t="s">
        <v>2380</v>
      </c>
      <c r="M1352" s="25" t="str">
        <f t="shared" si="20"/>
        <v>No</v>
      </c>
    </row>
    <row r="1353" spans="5:13" x14ac:dyDescent="0.35">
      <c r="E1353" t="s">
        <v>1026</v>
      </c>
      <c r="F1353">
        <v>36.200000000000003</v>
      </c>
      <c r="G1353">
        <v>6.81</v>
      </c>
      <c r="H1353" t="s">
        <v>2382</v>
      </c>
      <c r="I1353" t="s">
        <v>2380</v>
      </c>
      <c r="J1353" t="s">
        <v>2380</v>
      </c>
      <c r="K1353">
        <v>1</v>
      </c>
      <c r="L1353" t="s">
        <v>2380</v>
      </c>
      <c r="M1353" s="25" t="str">
        <f t="shared" si="20"/>
        <v>No</v>
      </c>
    </row>
    <row r="1354" spans="5:13" x14ac:dyDescent="0.35">
      <c r="E1354" t="s">
        <v>1025</v>
      </c>
      <c r="F1354">
        <v>18.87</v>
      </c>
      <c r="G1354">
        <v>8.06</v>
      </c>
      <c r="H1354" t="s">
        <v>2380</v>
      </c>
      <c r="I1354" t="s">
        <v>2380</v>
      </c>
      <c r="J1354" t="s">
        <v>2380</v>
      </c>
      <c r="K1354" t="s">
        <v>2381</v>
      </c>
      <c r="L1354" t="s">
        <v>2380</v>
      </c>
      <c r="M1354" s="25" t="str">
        <f t="shared" ref="M1354:M1417" si="21">IF(L1354="?",$B$12,L1354)</f>
        <v>No</v>
      </c>
    </row>
    <row r="1355" spans="5:13" x14ac:dyDescent="0.35">
      <c r="E1355" t="s">
        <v>1024</v>
      </c>
      <c r="F1355">
        <v>32.299999999999997</v>
      </c>
      <c r="G1355">
        <v>6.74</v>
      </c>
      <c r="H1355" t="s">
        <v>2382</v>
      </c>
      <c r="I1355" t="s">
        <v>2380</v>
      </c>
      <c r="J1355" t="s">
        <v>2380</v>
      </c>
      <c r="K1355">
        <v>1</v>
      </c>
      <c r="L1355" t="s">
        <v>2380</v>
      </c>
      <c r="M1355" s="25" t="str">
        <f t="shared" si="21"/>
        <v>No</v>
      </c>
    </row>
    <row r="1356" spans="5:13" x14ac:dyDescent="0.35">
      <c r="E1356" t="s">
        <v>1023</v>
      </c>
      <c r="F1356">
        <v>22.64</v>
      </c>
      <c r="G1356">
        <v>6.54</v>
      </c>
      <c r="H1356" t="s">
        <v>2382</v>
      </c>
      <c r="I1356" t="s">
        <v>2380</v>
      </c>
      <c r="J1356" t="s">
        <v>2380</v>
      </c>
      <c r="K1356">
        <v>2</v>
      </c>
      <c r="L1356" t="s">
        <v>2380</v>
      </c>
      <c r="M1356" s="25" t="str">
        <f t="shared" si="21"/>
        <v>No</v>
      </c>
    </row>
    <row r="1357" spans="5:13" x14ac:dyDescent="0.35">
      <c r="E1357" t="s">
        <v>1022</v>
      </c>
      <c r="F1357">
        <v>28.69</v>
      </c>
      <c r="G1357">
        <v>5.4</v>
      </c>
      <c r="H1357" t="s">
        <v>2380</v>
      </c>
      <c r="I1357" t="s">
        <v>2380</v>
      </c>
      <c r="J1357" t="s">
        <v>2380</v>
      </c>
      <c r="K1357" t="s">
        <v>2381</v>
      </c>
      <c r="L1357" t="s">
        <v>2380</v>
      </c>
      <c r="M1357" s="25" t="str">
        <f t="shared" si="21"/>
        <v>No</v>
      </c>
    </row>
    <row r="1358" spans="5:13" x14ac:dyDescent="0.35">
      <c r="E1358" t="s">
        <v>1021</v>
      </c>
      <c r="F1358">
        <v>28.16</v>
      </c>
      <c r="G1358">
        <v>5.58</v>
      </c>
      <c r="H1358" t="s">
        <v>2382</v>
      </c>
      <c r="I1358" t="s">
        <v>2380</v>
      </c>
      <c r="J1358" t="s">
        <v>2380</v>
      </c>
      <c r="K1358" t="s">
        <v>2381</v>
      </c>
      <c r="L1358" t="s">
        <v>2380</v>
      </c>
      <c r="M1358" s="25" t="str">
        <f t="shared" si="21"/>
        <v>No</v>
      </c>
    </row>
    <row r="1359" spans="5:13" x14ac:dyDescent="0.35">
      <c r="E1359" t="s">
        <v>1020</v>
      </c>
      <c r="F1359">
        <v>45.54</v>
      </c>
      <c r="G1359">
        <v>5.84</v>
      </c>
      <c r="H1359" t="s">
        <v>2380</v>
      </c>
      <c r="I1359" t="s">
        <v>2380</v>
      </c>
      <c r="J1359" t="s">
        <v>2383</v>
      </c>
      <c r="K1359">
        <v>1</v>
      </c>
      <c r="L1359" t="s">
        <v>2380</v>
      </c>
      <c r="M1359" s="25" t="str">
        <f t="shared" si="21"/>
        <v>No</v>
      </c>
    </row>
    <row r="1360" spans="5:13" x14ac:dyDescent="0.35">
      <c r="E1360" t="s">
        <v>1019</v>
      </c>
      <c r="F1360">
        <v>28.7</v>
      </c>
      <c r="G1360">
        <v>4.2</v>
      </c>
      <c r="H1360" t="s">
        <v>2380</v>
      </c>
      <c r="I1360" t="s">
        <v>2380</v>
      </c>
      <c r="J1360" t="s">
        <v>2380</v>
      </c>
      <c r="K1360" t="s">
        <v>2381</v>
      </c>
      <c r="L1360" t="s">
        <v>2380</v>
      </c>
      <c r="M1360" s="25" t="str">
        <f t="shared" si="21"/>
        <v>No</v>
      </c>
    </row>
    <row r="1361" spans="5:13" x14ac:dyDescent="0.35">
      <c r="E1361" t="s">
        <v>1018</v>
      </c>
      <c r="F1361">
        <v>27.74</v>
      </c>
      <c r="G1361">
        <v>6.06</v>
      </c>
      <c r="H1361" t="s">
        <v>2382</v>
      </c>
      <c r="I1361" t="s">
        <v>2380</v>
      </c>
      <c r="J1361" t="s">
        <v>2380</v>
      </c>
      <c r="K1361" t="s">
        <v>2381</v>
      </c>
      <c r="L1361" t="s">
        <v>2380</v>
      </c>
      <c r="M1361" s="25" t="str">
        <f t="shared" si="21"/>
        <v>No</v>
      </c>
    </row>
    <row r="1362" spans="5:13" x14ac:dyDescent="0.35">
      <c r="E1362" t="s">
        <v>1017</v>
      </c>
      <c r="F1362">
        <v>36.954999999999998</v>
      </c>
      <c r="G1362">
        <v>7.57</v>
      </c>
      <c r="H1362" t="s">
        <v>2380</v>
      </c>
      <c r="I1362" t="s">
        <v>2380</v>
      </c>
      <c r="J1362" t="s">
        <v>2380</v>
      </c>
      <c r="K1362" t="s">
        <v>2381</v>
      </c>
      <c r="L1362" t="s">
        <v>2380</v>
      </c>
      <c r="M1362" s="25" t="str">
        <f t="shared" si="21"/>
        <v>No</v>
      </c>
    </row>
    <row r="1363" spans="5:13" x14ac:dyDescent="0.35">
      <c r="E1363" t="s">
        <v>1016</v>
      </c>
      <c r="F1363">
        <v>30.69</v>
      </c>
      <c r="G1363">
        <v>6.15</v>
      </c>
      <c r="H1363" t="s">
        <v>2380</v>
      </c>
      <c r="I1363" t="s">
        <v>2380</v>
      </c>
      <c r="J1363" t="s">
        <v>2380</v>
      </c>
      <c r="K1363" t="s">
        <v>2381</v>
      </c>
      <c r="L1363" t="s">
        <v>2380</v>
      </c>
      <c r="M1363" s="25" t="str">
        <f t="shared" si="21"/>
        <v>No</v>
      </c>
    </row>
    <row r="1364" spans="5:13" x14ac:dyDescent="0.35">
      <c r="E1364" t="s">
        <v>1015</v>
      </c>
      <c r="F1364">
        <v>24.984999999999999</v>
      </c>
      <c r="G1364">
        <v>4.5599999999999996</v>
      </c>
      <c r="H1364" t="s">
        <v>2380</v>
      </c>
      <c r="I1364" t="s">
        <v>2380</v>
      </c>
      <c r="J1364" t="s">
        <v>2380</v>
      </c>
      <c r="K1364" t="s">
        <v>2381</v>
      </c>
      <c r="L1364" t="s">
        <v>2380</v>
      </c>
      <c r="M1364" s="25" t="str">
        <f t="shared" si="21"/>
        <v>No</v>
      </c>
    </row>
    <row r="1365" spans="5:13" x14ac:dyDescent="0.35">
      <c r="E1365" t="s">
        <v>1014</v>
      </c>
      <c r="F1365">
        <v>39.42</v>
      </c>
      <c r="G1365">
        <v>4.72</v>
      </c>
      <c r="H1365" t="s">
        <v>2382</v>
      </c>
      <c r="I1365" t="s">
        <v>2380</v>
      </c>
      <c r="J1365" t="s">
        <v>2380</v>
      </c>
      <c r="K1365">
        <v>1</v>
      </c>
      <c r="L1365" t="s">
        <v>2380</v>
      </c>
      <c r="M1365" s="25" t="str">
        <f t="shared" si="21"/>
        <v>No</v>
      </c>
    </row>
    <row r="1366" spans="5:13" x14ac:dyDescent="0.35">
      <c r="E1366" t="s">
        <v>1013</v>
      </c>
      <c r="F1366">
        <v>16.8</v>
      </c>
      <c r="G1366">
        <v>7.98</v>
      </c>
      <c r="H1366" t="s">
        <v>2380</v>
      </c>
      <c r="I1366" t="s">
        <v>2380</v>
      </c>
      <c r="J1366" t="s">
        <v>2380</v>
      </c>
      <c r="K1366" t="s">
        <v>2381</v>
      </c>
      <c r="L1366" t="s">
        <v>2380</v>
      </c>
      <c r="M1366" s="25" t="str">
        <f t="shared" si="21"/>
        <v>No</v>
      </c>
    </row>
    <row r="1367" spans="5:13" x14ac:dyDescent="0.35">
      <c r="E1367" t="s">
        <v>1012</v>
      </c>
      <c r="F1367">
        <v>23.274999999999999</v>
      </c>
      <c r="G1367">
        <v>6.26</v>
      </c>
      <c r="H1367" t="s">
        <v>2382</v>
      </c>
      <c r="I1367" t="s">
        <v>2380</v>
      </c>
      <c r="J1367" t="s">
        <v>2383</v>
      </c>
      <c r="K1367">
        <v>1</v>
      </c>
      <c r="L1367" t="s">
        <v>2380</v>
      </c>
      <c r="M1367" s="25" t="str">
        <f t="shared" si="21"/>
        <v>No</v>
      </c>
    </row>
    <row r="1368" spans="5:13" x14ac:dyDescent="0.35">
      <c r="E1368" t="s">
        <v>1011</v>
      </c>
      <c r="F1368">
        <v>22.8</v>
      </c>
      <c r="G1368">
        <v>4.29</v>
      </c>
      <c r="H1368" t="s">
        <v>2382</v>
      </c>
      <c r="I1368" t="s">
        <v>2380</v>
      </c>
      <c r="J1368" t="s">
        <v>2383</v>
      </c>
      <c r="K1368">
        <v>1</v>
      </c>
      <c r="L1368" t="s">
        <v>2380</v>
      </c>
      <c r="M1368" s="25" t="str">
        <f t="shared" si="21"/>
        <v>No</v>
      </c>
    </row>
    <row r="1369" spans="5:13" x14ac:dyDescent="0.35">
      <c r="E1369" t="s">
        <v>1010</v>
      </c>
      <c r="F1369">
        <v>24.3</v>
      </c>
      <c r="G1369">
        <v>5.43</v>
      </c>
      <c r="H1369" t="s">
        <v>2380</v>
      </c>
      <c r="I1369" t="s">
        <v>2380</v>
      </c>
      <c r="J1369" t="s">
        <v>2380</v>
      </c>
      <c r="K1369">
        <v>2</v>
      </c>
      <c r="L1369" t="s">
        <v>2380</v>
      </c>
      <c r="M1369" s="25" t="str">
        <f t="shared" si="21"/>
        <v>No</v>
      </c>
    </row>
    <row r="1370" spans="5:13" x14ac:dyDescent="0.35">
      <c r="E1370" t="s">
        <v>1009</v>
      </c>
      <c r="F1370">
        <v>25.13</v>
      </c>
      <c r="G1370">
        <v>8</v>
      </c>
      <c r="H1370" t="s">
        <v>2382</v>
      </c>
      <c r="I1370" t="s">
        <v>2380</v>
      </c>
      <c r="J1370" t="s">
        <v>2380</v>
      </c>
      <c r="K1370">
        <v>1</v>
      </c>
      <c r="L1370" t="s">
        <v>2380</v>
      </c>
      <c r="M1370" s="25" t="str">
        <f t="shared" si="21"/>
        <v>No</v>
      </c>
    </row>
    <row r="1371" spans="5:13" x14ac:dyDescent="0.35">
      <c r="E1371" t="s">
        <v>1008</v>
      </c>
      <c r="F1371">
        <v>22.72</v>
      </c>
      <c r="G1371">
        <v>9.9600000000000009</v>
      </c>
      <c r="H1371" t="s">
        <v>2382</v>
      </c>
      <c r="I1371" t="s">
        <v>2380</v>
      </c>
      <c r="J1371" t="s">
        <v>2380</v>
      </c>
      <c r="K1371">
        <v>2</v>
      </c>
      <c r="L1371" t="s">
        <v>2380</v>
      </c>
      <c r="M1371" s="25" t="str">
        <f t="shared" si="21"/>
        <v>No</v>
      </c>
    </row>
    <row r="1372" spans="5:13" x14ac:dyDescent="0.35">
      <c r="E1372" t="s">
        <v>1007</v>
      </c>
      <c r="F1372">
        <v>32.6</v>
      </c>
      <c r="G1372">
        <v>6.8</v>
      </c>
      <c r="H1372" t="s">
        <v>2382</v>
      </c>
      <c r="I1372" t="s">
        <v>2380</v>
      </c>
      <c r="J1372" t="s">
        <v>2380</v>
      </c>
      <c r="K1372" t="s">
        <v>2381</v>
      </c>
      <c r="L1372" t="s">
        <v>2380</v>
      </c>
      <c r="M1372" s="25" t="str">
        <f t="shared" si="21"/>
        <v>No</v>
      </c>
    </row>
    <row r="1373" spans="5:13" x14ac:dyDescent="0.35">
      <c r="E1373" t="s">
        <v>1006</v>
      </c>
      <c r="F1373">
        <v>17.28</v>
      </c>
      <c r="G1373">
        <v>6.22</v>
      </c>
      <c r="H1373" t="s">
        <v>2382</v>
      </c>
      <c r="I1373" t="s">
        <v>2380</v>
      </c>
      <c r="J1373" t="s">
        <v>2380</v>
      </c>
      <c r="K1373">
        <v>2</v>
      </c>
      <c r="L1373" t="s">
        <v>2380</v>
      </c>
      <c r="M1373" s="25" t="str">
        <f t="shared" si="21"/>
        <v>No</v>
      </c>
    </row>
    <row r="1374" spans="5:13" x14ac:dyDescent="0.35">
      <c r="E1374" t="s">
        <v>1005</v>
      </c>
      <c r="F1374">
        <v>27.92</v>
      </c>
      <c r="G1374">
        <v>5.79</v>
      </c>
      <c r="H1374" t="s">
        <v>2380</v>
      </c>
      <c r="I1374" t="s">
        <v>2380</v>
      </c>
      <c r="J1374" t="s">
        <v>2380</v>
      </c>
      <c r="K1374">
        <v>1</v>
      </c>
      <c r="L1374" t="s">
        <v>2380</v>
      </c>
      <c r="M1374" s="25" t="str">
        <f t="shared" si="21"/>
        <v>No</v>
      </c>
    </row>
    <row r="1375" spans="5:13" x14ac:dyDescent="0.35">
      <c r="E1375" t="s">
        <v>1004</v>
      </c>
      <c r="F1375">
        <v>38.284999999999997</v>
      </c>
      <c r="G1375">
        <v>5.41</v>
      </c>
      <c r="H1375" t="s">
        <v>2380</v>
      </c>
      <c r="I1375" t="s">
        <v>2380</v>
      </c>
      <c r="J1375" t="s">
        <v>2380</v>
      </c>
      <c r="K1375" t="s">
        <v>2381</v>
      </c>
      <c r="L1375" t="s">
        <v>2380</v>
      </c>
      <c r="M1375" s="25" t="str">
        <f t="shared" si="21"/>
        <v>No</v>
      </c>
    </row>
    <row r="1376" spans="5:13" x14ac:dyDescent="0.35">
      <c r="E1376" t="s">
        <v>1003</v>
      </c>
      <c r="F1376">
        <v>16.48</v>
      </c>
      <c r="G1376">
        <v>11.05</v>
      </c>
      <c r="H1376" t="s">
        <v>2380</v>
      </c>
      <c r="I1376" t="s">
        <v>2380</v>
      </c>
      <c r="J1376" t="s">
        <v>2380</v>
      </c>
      <c r="K1376" t="s">
        <v>2381</v>
      </c>
      <c r="L1376" t="s">
        <v>2380</v>
      </c>
      <c r="M1376" s="25" t="str">
        <f t="shared" si="21"/>
        <v>No</v>
      </c>
    </row>
    <row r="1377" spans="5:13" x14ac:dyDescent="0.35">
      <c r="E1377" t="s">
        <v>1002</v>
      </c>
      <c r="F1377">
        <v>38.57</v>
      </c>
      <c r="G1377">
        <v>6.27</v>
      </c>
      <c r="H1377" t="s">
        <v>2380</v>
      </c>
      <c r="I1377" t="s">
        <v>2380</v>
      </c>
      <c r="J1377" t="s">
        <v>2380</v>
      </c>
      <c r="K1377" t="s">
        <v>2381</v>
      </c>
      <c r="L1377" t="s">
        <v>2380</v>
      </c>
      <c r="M1377" s="25" t="str">
        <f t="shared" si="21"/>
        <v>No</v>
      </c>
    </row>
    <row r="1378" spans="5:13" x14ac:dyDescent="0.35">
      <c r="E1378" t="s">
        <v>1001</v>
      </c>
      <c r="F1378">
        <v>43.85</v>
      </c>
      <c r="G1378">
        <v>4.7699999999999996</v>
      </c>
      <c r="H1378" t="s">
        <v>2382</v>
      </c>
      <c r="I1378" t="s">
        <v>2380</v>
      </c>
      <c r="J1378" t="s">
        <v>2380</v>
      </c>
      <c r="K1378" t="s">
        <v>2381</v>
      </c>
      <c r="L1378" t="s">
        <v>2380</v>
      </c>
      <c r="M1378" s="25" t="str">
        <f t="shared" si="21"/>
        <v>No</v>
      </c>
    </row>
    <row r="1379" spans="5:13" x14ac:dyDescent="0.35">
      <c r="E1379" t="s">
        <v>1000</v>
      </c>
      <c r="F1379">
        <v>30.11</v>
      </c>
      <c r="G1379">
        <v>4.08</v>
      </c>
      <c r="H1379" t="s">
        <v>2380</v>
      </c>
      <c r="I1379" t="s">
        <v>2380</v>
      </c>
      <c r="J1379" t="s">
        <v>2380</v>
      </c>
      <c r="K1379" t="s">
        <v>2381</v>
      </c>
      <c r="L1379" t="s">
        <v>2380</v>
      </c>
      <c r="M1379" s="25" t="str">
        <f t="shared" si="21"/>
        <v>No</v>
      </c>
    </row>
    <row r="1380" spans="5:13" x14ac:dyDescent="0.35">
      <c r="E1380" t="s">
        <v>999</v>
      </c>
      <c r="F1380">
        <v>31.59</v>
      </c>
      <c r="G1380">
        <v>6.01</v>
      </c>
      <c r="H1380" t="s">
        <v>2380</v>
      </c>
      <c r="I1380" t="s">
        <v>2380</v>
      </c>
      <c r="J1380" t="s">
        <v>2380</v>
      </c>
      <c r="K1380" t="s">
        <v>2381</v>
      </c>
      <c r="L1380" t="s">
        <v>2380</v>
      </c>
      <c r="M1380" s="25" t="str">
        <f t="shared" si="21"/>
        <v>No</v>
      </c>
    </row>
    <row r="1381" spans="5:13" x14ac:dyDescent="0.35">
      <c r="E1381" t="s">
        <v>998</v>
      </c>
      <c r="F1381">
        <v>40.15</v>
      </c>
      <c r="G1381">
        <v>11.84</v>
      </c>
      <c r="H1381" t="s">
        <v>2380</v>
      </c>
      <c r="I1381" t="s">
        <v>2380</v>
      </c>
      <c r="J1381" t="s">
        <v>2380</v>
      </c>
      <c r="K1381" t="s">
        <v>2381</v>
      </c>
      <c r="L1381" t="s">
        <v>2380</v>
      </c>
      <c r="M1381" s="25" t="str">
        <f t="shared" si="21"/>
        <v>No</v>
      </c>
    </row>
    <row r="1382" spans="5:13" x14ac:dyDescent="0.35">
      <c r="E1382" t="s">
        <v>997</v>
      </c>
      <c r="F1382">
        <v>40.700000000000003</v>
      </c>
      <c r="G1382">
        <v>6.27</v>
      </c>
      <c r="H1382" t="s">
        <v>2382</v>
      </c>
      <c r="I1382" t="s">
        <v>2380</v>
      </c>
      <c r="J1382" t="s">
        <v>2383</v>
      </c>
      <c r="K1382">
        <v>1</v>
      </c>
      <c r="L1382" t="s">
        <v>2380</v>
      </c>
      <c r="M1382" s="25" t="str">
        <f t="shared" si="21"/>
        <v>No</v>
      </c>
    </row>
    <row r="1383" spans="5:13" x14ac:dyDescent="0.35">
      <c r="E1383" t="s">
        <v>996</v>
      </c>
      <c r="F1383">
        <v>40.76</v>
      </c>
      <c r="G1383">
        <v>5.28</v>
      </c>
      <c r="H1383" t="s">
        <v>2380</v>
      </c>
      <c r="I1383" t="s">
        <v>2380</v>
      </c>
      <c r="J1383" t="s">
        <v>2380</v>
      </c>
      <c r="K1383" t="s">
        <v>2381</v>
      </c>
      <c r="L1383" t="s">
        <v>2380</v>
      </c>
      <c r="M1383" s="25" t="str">
        <f t="shared" si="21"/>
        <v>No</v>
      </c>
    </row>
    <row r="1384" spans="5:13" x14ac:dyDescent="0.35">
      <c r="E1384" t="s">
        <v>995</v>
      </c>
      <c r="F1384">
        <v>29.7</v>
      </c>
      <c r="G1384">
        <v>7.03</v>
      </c>
      <c r="H1384" t="s">
        <v>2380</v>
      </c>
      <c r="I1384" t="s">
        <v>2380</v>
      </c>
      <c r="J1384" t="s">
        <v>2380</v>
      </c>
      <c r="K1384" t="s">
        <v>2381</v>
      </c>
      <c r="L1384" t="s">
        <v>2380</v>
      </c>
      <c r="M1384" s="25" t="str">
        <f t="shared" si="21"/>
        <v>No</v>
      </c>
    </row>
    <row r="1385" spans="5:13" x14ac:dyDescent="0.35">
      <c r="E1385" t="s">
        <v>994</v>
      </c>
      <c r="F1385">
        <v>40.58</v>
      </c>
      <c r="G1385">
        <v>5.32</v>
      </c>
      <c r="H1385" t="s">
        <v>2382</v>
      </c>
      <c r="I1385" t="s">
        <v>2380</v>
      </c>
      <c r="J1385" t="s">
        <v>2383</v>
      </c>
      <c r="K1385">
        <v>1</v>
      </c>
      <c r="L1385" t="s">
        <v>2380</v>
      </c>
      <c r="M1385" s="25" t="str">
        <f t="shared" si="21"/>
        <v>No</v>
      </c>
    </row>
    <row r="1386" spans="5:13" x14ac:dyDescent="0.35">
      <c r="E1386" t="s">
        <v>993</v>
      </c>
      <c r="F1386">
        <v>33.06</v>
      </c>
      <c r="G1386">
        <v>9.59</v>
      </c>
      <c r="H1386" t="s">
        <v>2382</v>
      </c>
      <c r="I1386" t="s">
        <v>2380</v>
      </c>
      <c r="J1386" t="s">
        <v>2380</v>
      </c>
      <c r="K1386" t="s">
        <v>2381</v>
      </c>
      <c r="L1386" t="s">
        <v>2380</v>
      </c>
      <c r="M1386" s="25" t="str">
        <f t="shared" si="21"/>
        <v>No</v>
      </c>
    </row>
    <row r="1387" spans="5:13" x14ac:dyDescent="0.35">
      <c r="E1387" t="s">
        <v>992</v>
      </c>
      <c r="F1387">
        <v>26.62</v>
      </c>
      <c r="G1387">
        <v>6.15</v>
      </c>
      <c r="H1387" t="s">
        <v>2382</v>
      </c>
      <c r="I1387" t="s">
        <v>2380</v>
      </c>
      <c r="J1387" t="s">
        <v>2380</v>
      </c>
      <c r="K1387" t="s">
        <v>2381</v>
      </c>
      <c r="L1387" t="s">
        <v>2380</v>
      </c>
      <c r="M1387" s="25" t="str">
        <f t="shared" si="21"/>
        <v>No</v>
      </c>
    </row>
    <row r="1388" spans="5:13" x14ac:dyDescent="0.35">
      <c r="E1388" t="s">
        <v>991</v>
      </c>
      <c r="F1388">
        <v>37.1</v>
      </c>
      <c r="G1388">
        <v>11.08</v>
      </c>
      <c r="H1388" t="s">
        <v>2380</v>
      </c>
      <c r="I1388" t="s">
        <v>2380</v>
      </c>
      <c r="J1388" t="s">
        <v>2380</v>
      </c>
      <c r="K1388" t="s">
        <v>2381</v>
      </c>
      <c r="L1388" t="s">
        <v>2380</v>
      </c>
      <c r="M1388" s="25" t="str">
        <f t="shared" si="21"/>
        <v>No</v>
      </c>
    </row>
    <row r="1389" spans="5:13" x14ac:dyDescent="0.35">
      <c r="E1389" t="s">
        <v>990</v>
      </c>
      <c r="F1389">
        <v>18.28</v>
      </c>
      <c r="G1389">
        <v>7.95</v>
      </c>
      <c r="H1389" t="s">
        <v>2380</v>
      </c>
      <c r="I1389" t="s">
        <v>2380</v>
      </c>
      <c r="J1389" t="s">
        <v>2380</v>
      </c>
      <c r="K1389" t="s">
        <v>2381</v>
      </c>
      <c r="L1389" t="s">
        <v>2380</v>
      </c>
      <c r="M1389" s="25" t="str">
        <f t="shared" si="21"/>
        <v>No</v>
      </c>
    </row>
    <row r="1390" spans="5:13" x14ac:dyDescent="0.35">
      <c r="E1390" t="s">
        <v>989</v>
      </c>
      <c r="F1390">
        <v>35.814999999999998</v>
      </c>
      <c r="G1390">
        <v>6.23</v>
      </c>
      <c r="H1390" t="s">
        <v>2380</v>
      </c>
      <c r="I1390" t="s">
        <v>2380</v>
      </c>
      <c r="J1390" t="s">
        <v>2380</v>
      </c>
      <c r="K1390" t="s">
        <v>2381</v>
      </c>
      <c r="L1390" t="s">
        <v>2380</v>
      </c>
      <c r="M1390" s="25" t="str">
        <f t="shared" si="21"/>
        <v>No</v>
      </c>
    </row>
    <row r="1391" spans="5:13" x14ac:dyDescent="0.35">
      <c r="E1391" t="s">
        <v>988</v>
      </c>
      <c r="F1391">
        <v>30.69</v>
      </c>
      <c r="G1391">
        <v>6.5</v>
      </c>
      <c r="H1391" t="s">
        <v>2380</v>
      </c>
      <c r="I1391" t="s">
        <v>2380</v>
      </c>
      <c r="J1391" t="s">
        <v>2380</v>
      </c>
      <c r="K1391" t="s">
        <v>2381</v>
      </c>
      <c r="L1391" t="s">
        <v>2380</v>
      </c>
      <c r="M1391" s="25" t="str">
        <f t="shared" si="21"/>
        <v>No</v>
      </c>
    </row>
    <row r="1392" spans="5:13" x14ac:dyDescent="0.35">
      <c r="E1392" t="s">
        <v>987</v>
      </c>
      <c r="F1392">
        <v>26.125</v>
      </c>
      <c r="G1392">
        <v>5.22</v>
      </c>
      <c r="H1392" t="s">
        <v>2380</v>
      </c>
      <c r="I1392" t="s">
        <v>2380</v>
      </c>
      <c r="J1392" t="s">
        <v>2380</v>
      </c>
      <c r="K1392" t="s">
        <v>2381</v>
      </c>
      <c r="L1392" t="s">
        <v>2380</v>
      </c>
      <c r="M1392" s="25" t="str">
        <f t="shared" si="21"/>
        <v>No</v>
      </c>
    </row>
    <row r="1393" spans="5:13" x14ac:dyDescent="0.35">
      <c r="E1393" t="s">
        <v>986</v>
      </c>
      <c r="F1393">
        <v>34.58</v>
      </c>
      <c r="G1393">
        <v>6.3</v>
      </c>
      <c r="H1393" t="s">
        <v>2380</v>
      </c>
      <c r="I1393" t="s">
        <v>2380</v>
      </c>
      <c r="J1393" t="s">
        <v>2383</v>
      </c>
      <c r="K1393">
        <v>1</v>
      </c>
      <c r="L1393" t="s">
        <v>2380</v>
      </c>
      <c r="M1393" s="25" t="str">
        <f t="shared" si="21"/>
        <v>No</v>
      </c>
    </row>
    <row r="1394" spans="5:13" x14ac:dyDescent="0.35">
      <c r="E1394" t="s">
        <v>985</v>
      </c>
      <c r="F1394">
        <v>27.4</v>
      </c>
      <c r="G1394">
        <v>8.84</v>
      </c>
      <c r="H1394" t="s">
        <v>2380</v>
      </c>
      <c r="I1394" t="s">
        <v>2380</v>
      </c>
      <c r="J1394" t="s">
        <v>2380</v>
      </c>
      <c r="K1394" t="s">
        <v>2381</v>
      </c>
      <c r="L1394" t="s">
        <v>2380</v>
      </c>
      <c r="M1394" s="25" t="str">
        <f t="shared" si="21"/>
        <v>No</v>
      </c>
    </row>
    <row r="1395" spans="5:13" x14ac:dyDescent="0.35">
      <c r="E1395" t="s">
        <v>984</v>
      </c>
      <c r="F1395">
        <v>27.53</v>
      </c>
      <c r="G1395">
        <v>4.1100000000000003</v>
      </c>
      <c r="H1395" t="s">
        <v>2380</v>
      </c>
      <c r="I1395" t="s">
        <v>2380</v>
      </c>
      <c r="J1395" t="s">
        <v>2380</v>
      </c>
      <c r="K1395">
        <v>1</v>
      </c>
      <c r="L1395" t="s">
        <v>2380</v>
      </c>
      <c r="M1395" s="25" t="str">
        <f t="shared" si="21"/>
        <v>No</v>
      </c>
    </row>
    <row r="1396" spans="5:13" x14ac:dyDescent="0.35">
      <c r="E1396" t="s">
        <v>983</v>
      </c>
      <c r="F1396">
        <v>33</v>
      </c>
      <c r="G1396">
        <v>4.57</v>
      </c>
      <c r="H1396" t="s">
        <v>2380</v>
      </c>
      <c r="I1396" t="s">
        <v>2380</v>
      </c>
      <c r="J1396" t="s">
        <v>2380</v>
      </c>
      <c r="K1396" t="s">
        <v>2381</v>
      </c>
      <c r="L1396" t="s">
        <v>2380</v>
      </c>
      <c r="M1396" s="25" t="str">
        <f t="shared" si="21"/>
        <v>No</v>
      </c>
    </row>
    <row r="1397" spans="5:13" x14ac:dyDescent="0.35">
      <c r="E1397" t="s">
        <v>982</v>
      </c>
      <c r="F1397">
        <v>25.78</v>
      </c>
      <c r="G1397">
        <v>11.06</v>
      </c>
      <c r="H1397" t="s">
        <v>2382</v>
      </c>
      <c r="I1397" t="s">
        <v>2380</v>
      </c>
      <c r="J1397" t="s">
        <v>2380</v>
      </c>
      <c r="K1397" t="s">
        <v>2381</v>
      </c>
      <c r="L1397" t="s">
        <v>2380</v>
      </c>
      <c r="M1397" s="25" t="str">
        <f t="shared" si="21"/>
        <v>No</v>
      </c>
    </row>
    <row r="1398" spans="5:13" x14ac:dyDescent="0.35">
      <c r="E1398" t="s">
        <v>981</v>
      </c>
      <c r="F1398">
        <v>22.66</v>
      </c>
      <c r="G1398">
        <v>10.68</v>
      </c>
      <c r="H1398" t="s">
        <v>2380</v>
      </c>
      <c r="I1398" t="s">
        <v>2380</v>
      </c>
      <c r="J1398" t="s">
        <v>2380</v>
      </c>
      <c r="K1398" t="s">
        <v>2381</v>
      </c>
      <c r="L1398" t="s">
        <v>2380</v>
      </c>
      <c r="M1398" s="25" t="str">
        <f t="shared" si="21"/>
        <v>No</v>
      </c>
    </row>
    <row r="1399" spans="5:13" x14ac:dyDescent="0.35">
      <c r="E1399" t="s">
        <v>980</v>
      </c>
      <c r="F1399">
        <v>38.81</v>
      </c>
      <c r="G1399">
        <v>6.14</v>
      </c>
      <c r="H1399" t="s">
        <v>2382</v>
      </c>
      <c r="I1399" t="s">
        <v>2380</v>
      </c>
      <c r="J1399" t="s">
        <v>2380</v>
      </c>
      <c r="K1399">
        <v>1</v>
      </c>
      <c r="L1399" t="s">
        <v>2380</v>
      </c>
      <c r="M1399" s="25" t="str">
        <f t="shared" si="21"/>
        <v>No</v>
      </c>
    </row>
    <row r="1400" spans="5:13" x14ac:dyDescent="0.35">
      <c r="E1400" t="s">
        <v>979</v>
      </c>
      <c r="F1400">
        <v>38.51</v>
      </c>
      <c r="G1400">
        <v>5.45</v>
      </c>
      <c r="H1400" t="s">
        <v>2382</v>
      </c>
      <c r="I1400" t="s">
        <v>2380</v>
      </c>
      <c r="J1400" t="s">
        <v>2380</v>
      </c>
      <c r="K1400" t="s">
        <v>2381</v>
      </c>
      <c r="L1400" t="s">
        <v>2380</v>
      </c>
      <c r="M1400" s="25" t="str">
        <f t="shared" si="21"/>
        <v>No</v>
      </c>
    </row>
    <row r="1401" spans="5:13" x14ac:dyDescent="0.35">
      <c r="E1401" t="s">
        <v>978</v>
      </c>
      <c r="F1401">
        <v>22.98</v>
      </c>
      <c r="G1401">
        <v>6.14</v>
      </c>
      <c r="H1401" t="s">
        <v>2382</v>
      </c>
      <c r="I1401" t="s">
        <v>2380</v>
      </c>
      <c r="J1401" t="s">
        <v>2380</v>
      </c>
      <c r="K1401" t="s">
        <v>2381</v>
      </c>
      <c r="L1401" t="s">
        <v>2380</v>
      </c>
      <c r="M1401" s="25" t="str">
        <f t="shared" si="21"/>
        <v>No</v>
      </c>
    </row>
    <row r="1402" spans="5:13" x14ac:dyDescent="0.35">
      <c r="E1402" t="s">
        <v>977</v>
      </c>
      <c r="F1402">
        <v>15.65</v>
      </c>
      <c r="G1402">
        <v>7.85</v>
      </c>
      <c r="H1402" t="s">
        <v>2380</v>
      </c>
      <c r="I1402" t="s">
        <v>2380</v>
      </c>
      <c r="J1402" t="s">
        <v>2380</v>
      </c>
      <c r="K1402" t="s">
        <v>2381</v>
      </c>
      <c r="L1402" t="s">
        <v>2380</v>
      </c>
      <c r="M1402" s="25" t="str">
        <f t="shared" si="21"/>
        <v>No</v>
      </c>
    </row>
    <row r="1403" spans="5:13" x14ac:dyDescent="0.35">
      <c r="E1403" t="s">
        <v>976</v>
      </c>
      <c r="F1403">
        <v>39.97</v>
      </c>
      <c r="G1403">
        <v>4.09</v>
      </c>
      <c r="H1403" t="s">
        <v>2380</v>
      </c>
      <c r="I1403" t="s">
        <v>2380</v>
      </c>
      <c r="J1403" t="s">
        <v>2380</v>
      </c>
      <c r="K1403">
        <v>1</v>
      </c>
      <c r="L1403" t="s">
        <v>2380</v>
      </c>
      <c r="M1403" s="25" t="str">
        <f t="shared" si="21"/>
        <v>No</v>
      </c>
    </row>
    <row r="1404" spans="5:13" x14ac:dyDescent="0.35">
      <c r="E1404" t="s">
        <v>975</v>
      </c>
      <c r="F1404">
        <v>37.22</v>
      </c>
      <c r="G1404">
        <v>4.62</v>
      </c>
      <c r="H1404" t="s">
        <v>2380</v>
      </c>
      <c r="I1404" t="s">
        <v>2380</v>
      </c>
      <c r="J1404" t="s">
        <v>2383</v>
      </c>
      <c r="K1404">
        <v>1</v>
      </c>
      <c r="L1404" t="s">
        <v>2380</v>
      </c>
      <c r="M1404" s="25" t="str">
        <f t="shared" si="21"/>
        <v>No</v>
      </c>
    </row>
    <row r="1405" spans="5:13" x14ac:dyDescent="0.35">
      <c r="E1405" t="s">
        <v>974</v>
      </c>
      <c r="F1405">
        <v>41.325000000000003</v>
      </c>
      <c r="G1405">
        <v>5.77</v>
      </c>
      <c r="H1405" t="s">
        <v>2380</v>
      </c>
      <c r="I1405" t="s">
        <v>2380</v>
      </c>
      <c r="J1405" t="s">
        <v>2380</v>
      </c>
      <c r="K1405" t="s">
        <v>2381</v>
      </c>
      <c r="L1405" t="s">
        <v>2380</v>
      </c>
      <c r="M1405" s="25" t="str">
        <f t="shared" si="21"/>
        <v>No</v>
      </c>
    </row>
    <row r="1406" spans="5:13" x14ac:dyDescent="0.35">
      <c r="E1406" t="s">
        <v>973</v>
      </c>
      <c r="F1406">
        <v>40.31</v>
      </c>
      <c r="G1406">
        <v>5.84</v>
      </c>
      <c r="H1406" t="s">
        <v>2380</v>
      </c>
      <c r="I1406" t="s">
        <v>2380</v>
      </c>
      <c r="J1406" t="s">
        <v>2380</v>
      </c>
      <c r="K1406" t="s">
        <v>2381</v>
      </c>
      <c r="L1406" t="s">
        <v>2380</v>
      </c>
      <c r="M1406" s="25" t="str">
        <f t="shared" si="21"/>
        <v>No</v>
      </c>
    </row>
    <row r="1407" spans="5:13" x14ac:dyDescent="0.35">
      <c r="E1407" t="s">
        <v>972</v>
      </c>
      <c r="F1407">
        <v>29.48</v>
      </c>
      <c r="G1407">
        <v>4.91</v>
      </c>
      <c r="H1407" t="s">
        <v>2380</v>
      </c>
      <c r="I1407" t="s">
        <v>2380</v>
      </c>
      <c r="J1407" t="s">
        <v>2380</v>
      </c>
      <c r="K1407" t="s">
        <v>2381</v>
      </c>
      <c r="L1407" t="s">
        <v>2380</v>
      </c>
      <c r="M1407" s="25" t="str">
        <f t="shared" si="21"/>
        <v>No</v>
      </c>
    </row>
    <row r="1408" spans="5:13" x14ac:dyDescent="0.35">
      <c r="E1408" t="s">
        <v>971</v>
      </c>
      <c r="F1408">
        <v>33.155000000000001</v>
      </c>
      <c r="G1408">
        <v>5.07</v>
      </c>
      <c r="H1408" t="s">
        <v>2380</v>
      </c>
      <c r="I1408" t="s">
        <v>2380</v>
      </c>
      <c r="J1408" t="s">
        <v>2380</v>
      </c>
      <c r="K1408" t="s">
        <v>2381</v>
      </c>
      <c r="L1408" t="s">
        <v>2380</v>
      </c>
      <c r="M1408" s="25" t="str">
        <f t="shared" si="21"/>
        <v>No</v>
      </c>
    </row>
    <row r="1409" spans="5:13" x14ac:dyDescent="0.35">
      <c r="E1409" t="s">
        <v>970</v>
      </c>
      <c r="F1409">
        <v>42.85</v>
      </c>
      <c r="G1409">
        <v>5.81</v>
      </c>
      <c r="H1409" t="s">
        <v>2382</v>
      </c>
      <c r="I1409" t="s">
        <v>2380</v>
      </c>
      <c r="J1409" t="s">
        <v>2380</v>
      </c>
      <c r="K1409" t="s">
        <v>2381</v>
      </c>
      <c r="L1409" t="s">
        <v>2380</v>
      </c>
      <c r="M1409" s="25" t="str">
        <f t="shared" si="21"/>
        <v>No</v>
      </c>
    </row>
    <row r="1410" spans="5:13" x14ac:dyDescent="0.35">
      <c r="E1410" t="s">
        <v>969</v>
      </c>
      <c r="F1410">
        <v>32.340000000000003</v>
      </c>
      <c r="G1410">
        <v>11.2</v>
      </c>
      <c r="H1410" t="s">
        <v>2380</v>
      </c>
      <c r="I1410" t="s">
        <v>2380</v>
      </c>
      <c r="J1410" t="s">
        <v>2380</v>
      </c>
      <c r="K1410" t="s">
        <v>2381</v>
      </c>
      <c r="L1410" t="s">
        <v>2380</v>
      </c>
      <c r="M1410" s="25" t="str">
        <f t="shared" si="21"/>
        <v>No</v>
      </c>
    </row>
    <row r="1411" spans="5:13" x14ac:dyDescent="0.35">
      <c r="E1411" t="s">
        <v>968</v>
      </c>
      <c r="F1411">
        <v>27.5</v>
      </c>
      <c r="G1411">
        <v>10.75</v>
      </c>
      <c r="H1411" t="s">
        <v>2380</v>
      </c>
      <c r="I1411" t="s">
        <v>2380</v>
      </c>
      <c r="J1411" t="s">
        <v>2380</v>
      </c>
      <c r="K1411" t="s">
        <v>2381</v>
      </c>
      <c r="L1411" t="s">
        <v>2380</v>
      </c>
      <c r="M1411" s="25" t="str">
        <f t="shared" si="21"/>
        <v>No</v>
      </c>
    </row>
    <row r="1412" spans="5:13" x14ac:dyDescent="0.35">
      <c r="E1412" t="s">
        <v>967</v>
      </c>
      <c r="F1412">
        <v>25.8</v>
      </c>
      <c r="G1412">
        <v>7.8</v>
      </c>
      <c r="H1412" t="s">
        <v>2380</v>
      </c>
      <c r="I1412" t="s">
        <v>2380</v>
      </c>
      <c r="J1412" t="s">
        <v>2380</v>
      </c>
      <c r="K1412" t="s">
        <v>2381</v>
      </c>
      <c r="L1412" t="s">
        <v>2380</v>
      </c>
      <c r="M1412" s="25" t="str">
        <f t="shared" si="21"/>
        <v>No</v>
      </c>
    </row>
    <row r="1413" spans="5:13" x14ac:dyDescent="0.35">
      <c r="E1413" t="s">
        <v>966</v>
      </c>
      <c r="F1413">
        <v>25</v>
      </c>
      <c r="G1413">
        <v>7.04</v>
      </c>
      <c r="H1413" t="s">
        <v>2380</v>
      </c>
      <c r="I1413" t="s">
        <v>2380</v>
      </c>
      <c r="J1413" t="s">
        <v>2380</v>
      </c>
      <c r="K1413" t="s">
        <v>2381</v>
      </c>
      <c r="L1413" t="s">
        <v>2380</v>
      </c>
      <c r="M1413" s="25" t="str">
        <f t="shared" si="21"/>
        <v>No</v>
      </c>
    </row>
    <row r="1414" spans="5:13" x14ac:dyDescent="0.35">
      <c r="E1414" t="s">
        <v>965</v>
      </c>
      <c r="F1414">
        <v>41.2</v>
      </c>
      <c r="G1414">
        <v>4.18</v>
      </c>
      <c r="H1414" t="s">
        <v>2382</v>
      </c>
      <c r="I1414" t="s">
        <v>2380</v>
      </c>
      <c r="J1414" t="s">
        <v>2380</v>
      </c>
      <c r="K1414" t="s">
        <v>2381</v>
      </c>
      <c r="L1414" t="s">
        <v>2380</v>
      </c>
      <c r="M1414" s="25" t="str">
        <f t="shared" si="21"/>
        <v>No</v>
      </c>
    </row>
    <row r="1415" spans="5:13" x14ac:dyDescent="0.35">
      <c r="E1415" t="s">
        <v>964</v>
      </c>
      <c r="F1415">
        <v>17.78</v>
      </c>
      <c r="G1415">
        <v>8.19</v>
      </c>
      <c r="H1415" t="s">
        <v>2380</v>
      </c>
      <c r="I1415" t="s">
        <v>2380</v>
      </c>
      <c r="J1415" t="s">
        <v>2380</v>
      </c>
      <c r="K1415" t="s">
        <v>2381</v>
      </c>
      <c r="L1415" t="s">
        <v>2380</v>
      </c>
      <c r="M1415" s="25" t="str">
        <f t="shared" si="21"/>
        <v>No</v>
      </c>
    </row>
    <row r="1416" spans="5:13" x14ac:dyDescent="0.35">
      <c r="E1416" t="s">
        <v>963</v>
      </c>
      <c r="F1416">
        <v>40.119999999999997</v>
      </c>
      <c r="G1416">
        <v>6.22</v>
      </c>
      <c r="H1416" t="s">
        <v>2382</v>
      </c>
      <c r="I1416" t="s">
        <v>2380</v>
      </c>
      <c r="J1416" t="s">
        <v>2383</v>
      </c>
      <c r="K1416">
        <v>1</v>
      </c>
      <c r="L1416" t="s">
        <v>2380</v>
      </c>
      <c r="M1416" s="25" t="str">
        <f t="shared" si="21"/>
        <v>No</v>
      </c>
    </row>
    <row r="1417" spans="5:13" x14ac:dyDescent="0.35">
      <c r="E1417" t="s">
        <v>962</v>
      </c>
      <c r="F1417">
        <v>19.350000000000001</v>
      </c>
      <c r="G1417">
        <v>8.2200000000000006</v>
      </c>
      <c r="H1417" t="s">
        <v>2382</v>
      </c>
      <c r="I1417" t="s">
        <v>2380</v>
      </c>
      <c r="J1417" t="s">
        <v>2380</v>
      </c>
      <c r="K1417" t="s">
        <v>2381</v>
      </c>
      <c r="L1417" t="s">
        <v>2380</v>
      </c>
      <c r="M1417" s="25" t="str">
        <f t="shared" si="21"/>
        <v>No</v>
      </c>
    </row>
    <row r="1418" spans="5:13" x14ac:dyDescent="0.35">
      <c r="E1418" t="s">
        <v>961</v>
      </c>
      <c r="F1418">
        <v>36.69</v>
      </c>
      <c r="G1418">
        <v>6.15</v>
      </c>
      <c r="H1418" t="s">
        <v>2380</v>
      </c>
      <c r="I1418" t="s">
        <v>2380</v>
      </c>
      <c r="J1418" t="s">
        <v>2380</v>
      </c>
      <c r="K1418" t="s">
        <v>2381</v>
      </c>
      <c r="L1418" t="s">
        <v>2380</v>
      </c>
      <c r="M1418" s="25" t="str">
        <f t="shared" ref="M1418:M1481" si="22">IF(L1418="?",$B$12,L1418)</f>
        <v>No</v>
      </c>
    </row>
    <row r="1419" spans="5:13" x14ac:dyDescent="0.35">
      <c r="E1419" t="s">
        <v>960</v>
      </c>
      <c r="F1419">
        <v>28.51</v>
      </c>
      <c r="G1419">
        <v>5.65</v>
      </c>
      <c r="H1419" t="s">
        <v>2382</v>
      </c>
      <c r="I1419" t="s">
        <v>2380</v>
      </c>
      <c r="J1419" t="s">
        <v>2380</v>
      </c>
      <c r="K1419">
        <v>1</v>
      </c>
      <c r="L1419" t="s">
        <v>2380</v>
      </c>
      <c r="M1419" s="25" t="str">
        <f t="shared" si="22"/>
        <v>No</v>
      </c>
    </row>
    <row r="1420" spans="5:13" x14ac:dyDescent="0.35">
      <c r="E1420" t="s">
        <v>959</v>
      </c>
      <c r="F1420">
        <v>30.21</v>
      </c>
      <c r="G1420">
        <v>5.5</v>
      </c>
      <c r="H1420" t="s">
        <v>2380</v>
      </c>
      <c r="I1420" t="s">
        <v>2380</v>
      </c>
      <c r="J1420" t="s">
        <v>2380</v>
      </c>
      <c r="K1420">
        <v>1</v>
      </c>
      <c r="L1420" t="s">
        <v>2380</v>
      </c>
      <c r="M1420" s="25" t="str">
        <f t="shared" si="22"/>
        <v>No</v>
      </c>
    </row>
    <row r="1421" spans="5:13" x14ac:dyDescent="0.35">
      <c r="E1421" t="s">
        <v>958</v>
      </c>
      <c r="F1421">
        <v>24.33</v>
      </c>
      <c r="G1421">
        <v>8</v>
      </c>
      <c r="H1421" t="s">
        <v>2380</v>
      </c>
      <c r="I1421" t="s">
        <v>2380</v>
      </c>
      <c r="J1421" t="s">
        <v>2380</v>
      </c>
      <c r="K1421" t="s">
        <v>2381</v>
      </c>
      <c r="L1421" t="s">
        <v>2380</v>
      </c>
      <c r="M1421" s="25" t="str">
        <f t="shared" si="22"/>
        <v>No</v>
      </c>
    </row>
    <row r="1422" spans="5:13" x14ac:dyDescent="0.35">
      <c r="E1422" t="s">
        <v>957</v>
      </c>
      <c r="F1422">
        <v>19.855</v>
      </c>
      <c r="G1422">
        <v>5.71</v>
      </c>
      <c r="H1422" t="s">
        <v>2382</v>
      </c>
      <c r="I1422" t="s">
        <v>2380</v>
      </c>
      <c r="J1422" t="s">
        <v>2380</v>
      </c>
      <c r="K1422" t="s">
        <v>2381</v>
      </c>
      <c r="L1422" t="s">
        <v>2380</v>
      </c>
      <c r="M1422" s="25" t="str">
        <f t="shared" si="22"/>
        <v>No</v>
      </c>
    </row>
    <row r="1423" spans="5:13" x14ac:dyDescent="0.35">
      <c r="E1423" t="s">
        <v>956</v>
      </c>
      <c r="F1423">
        <v>25.364999999999998</v>
      </c>
      <c r="G1423">
        <v>11.71</v>
      </c>
      <c r="H1423" t="s">
        <v>2380</v>
      </c>
      <c r="I1423" t="s">
        <v>2380</v>
      </c>
      <c r="J1423" t="s">
        <v>2380</v>
      </c>
      <c r="K1423" t="s">
        <v>2381</v>
      </c>
      <c r="L1423" t="s">
        <v>2380</v>
      </c>
      <c r="M1423" s="25" t="str">
        <f t="shared" si="22"/>
        <v>No</v>
      </c>
    </row>
    <row r="1424" spans="5:13" x14ac:dyDescent="0.35">
      <c r="E1424" t="s">
        <v>955</v>
      </c>
      <c r="F1424">
        <v>29.6</v>
      </c>
      <c r="G1424">
        <v>6.17</v>
      </c>
      <c r="H1424" t="s">
        <v>2382</v>
      </c>
      <c r="I1424" t="s">
        <v>2380</v>
      </c>
      <c r="J1424" t="s">
        <v>2383</v>
      </c>
      <c r="K1424">
        <v>1</v>
      </c>
      <c r="L1424" t="s">
        <v>2380</v>
      </c>
      <c r="M1424" s="25" t="str">
        <f t="shared" si="22"/>
        <v>No</v>
      </c>
    </row>
    <row r="1425" spans="5:13" x14ac:dyDescent="0.35">
      <c r="E1425" t="s">
        <v>954</v>
      </c>
      <c r="F1425">
        <v>39.43</v>
      </c>
      <c r="G1425">
        <v>6.1</v>
      </c>
      <c r="H1425" t="s">
        <v>2382</v>
      </c>
      <c r="I1425" t="s">
        <v>2380</v>
      </c>
      <c r="J1425" t="s">
        <v>2383</v>
      </c>
      <c r="K1425">
        <v>1</v>
      </c>
      <c r="L1425" t="s">
        <v>2380</v>
      </c>
      <c r="M1425" s="25" t="str">
        <f t="shared" si="22"/>
        <v>No</v>
      </c>
    </row>
    <row r="1426" spans="5:13" x14ac:dyDescent="0.35">
      <c r="E1426" t="s">
        <v>953</v>
      </c>
      <c r="F1426">
        <v>27.34</v>
      </c>
      <c r="G1426">
        <v>5.19</v>
      </c>
      <c r="H1426" t="s">
        <v>2382</v>
      </c>
      <c r="I1426" t="s">
        <v>2380</v>
      </c>
      <c r="J1426" t="s">
        <v>2380</v>
      </c>
      <c r="K1426">
        <v>1</v>
      </c>
      <c r="L1426" t="s">
        <v>2380</v>
      </c>
      <c r="M1426" s="25" t="str">
        <f t="shared" si="22"/>
        <v>No</v>
      </c>
    </row>
    <row r="1427" spans="5:13" x14ac:dyDescent="0.35">
      <c r="E1427" t="s">
        <v>952</v>
      </c>
      <c r="F1427">
        <v>39.01</v>
      </c>
      <c r="G1427">
        <v>5.37</v>
      </c>
      <c r="H1427" t="s">
        <v>2382</v>
      </c>
      <c r="I1427" t="s">
        <v>2380</v>
      </c>
      <c r="J1427" t="s">
        <v>2380</v>
      </c>
      <c r="K1427" t="s">
        <v>2381</v>
      </c>
      <c r="L1427" t="s">
        <v>2380</v>
      </c>
      <c r="M1427" s="25" t="str">
        <f t="shared" si="22"/>
        <v>No</v>
      </c>
    </row>
    <row r="1428" spans="5:13" x14ac:dyDescent="0.35">
      <c r="E1428" t="s">
        <v>951</v>
      </c>
      <c r="F1428">
        <v>18.989999999999998</v>
      </c>
      <c r="G1428">
        <v>10.82</v>
      </c>
      <c r="H1428" t="s">
        <v>2382</v>
      </c>
      <c r="I1428" t="s">
        <v>2380</v>
      </c>
      <c r="J1428" t="s">
        <v>2380</v>
      </c>
      <c r="K1428" t="s">
        <v>2381</v>
      </c>
      <c r="L1428" t="s">
        <v>2380</v>
      </c>
      <c r="M1428" s="25" t="str">
        <f t="shared" si="22"/>
        <v>No</v>
      </c>
    </row>
    <row r="1429" spans="5:13" x14ac:dyDescent="0.35">
      <c r="E1429" t="s">
        <v>950</v>
      </c>
      <c r="F1429">
        <v>42.3</v>
      </c>
      <c r="G1429">
        <v>6.06</v>
      </c>
      <c r="H1429" t="s">
        <v>2382</v>
      </c>
      <c r="I1429" t="s">
        <v>2380</v>
      </c>
      <c r="J1429" t="s">
        <v>2380</v>
      </c>
      <c r="K1429" t="s">
        <v>2381</v>
      </c>
      <c r="L1429" t="s">
        <v>2380</v>
      </c>
      <c r="M1429" s="25" t="str">
        <f t="shared" si="22"/>
        <v>No</v>
      </c>
    </row>
    <row r="1430" spans="5:13" x14ac:dyDescent="0.35">
      <c r="E1430" t="s">
        <v>949</v>
      </c>
      <c r="F1430">
        <v>39.805</v>
      </c>
      <c r="G1430">
        <v>5.91</v>
      </c>
      <c r="H1430" t="s">
        <v>2380</v>
      </c>
      <c r="I1430" t="s">
        <v>2380</v>
      </c>
      <c r="J1430" t="s">
        <v>2380</v>
      </c>
      <c r="K1430" t="s">
        <v>2381</v>
      </c>
      <c r="L1430" t="s">
        <v>2380</v>
      </c>
      <c r="M1430" s="25" t="str">
        <f t="shared" si="22"/>
        <v>No</v>
      </c>
    </row>
    <row r="1431" spans="5:13" x14ac:dyDescent="0.35">
      <c r="E1431" t="s">
        <v>948</v>
      </c>
      <c r="F1431">
        <v>33.700000000000003</v>
      </c>
      <c r="G1431">
        <v>5.87</v>
      </c>
      <c r="H1431" t="s">
        <v>2380</v>
      </c>
      <c r="I1431" t="s">
        <v>2380</v>
      </c>
      <c r="J1431" t="s">
        <v>2380</v>
      </c>
      <c r="K1431" t="s">
        <v>2381</v>
      </c>
      <c r="L1431" t="s">
        <v>2380</v>
      </c>
      <c r="M1431" s="25" t="str">
        <f t="shared" si="22"/>
        <v>No</v>
      </c>
    </row>
    <row r="1432" spans="5:13" x14ac:dyDescent="0.35">
      <c r="E1432" t="s">
        <v>947</v>
      </c>
      <c r="F1432">
        <v>36.195</v>
      </c>
      <c r="G1432">
        <v>6.22</v>
      </c>
      <c r="H1432" t="s">
        <v>2380</v>
      </c>
      <c r="I1432" t="s">
        <v>2380</v>
      </c>
      <c r="J1432" t="s">
        <v>2380</v>
      </c>
      <c r="K1432" t="s">
        <v>2381</v>
      </c>
      <c r="L1432" t="s">
        <v>2380</v>
      </c>
      <c r="M1432" s="25" t="str">
        <f t="shared" si="22"/>
        <v>No</v>
      </c>
    </row>
    <row r="1433" spans="5:13" x14ac:dyDescent="0.35">
      <c r="E1433" t="s">
        <v>946</v>
      </c>
      <c r="F1433">
        <v>32.6</v>
      </c>
      <c r="G1433">
        <v>5.73</v>
      </c>
      <c r="H1433" t="s">
        <v>2380</v>
      </c>
      <c r="I1433" t="s">
        <v>2380</v>
      </c>
      <c r="J1433" t="s">
        <v>2383</v>
      </c>
      <c r="K1433">
        <v>1</v>
      </c>
      <c r="L1433" t="s">
        <v>2380</v>
      </c>
      <c r="M1433" s="25" t="str">
        <f t="shared" si="22"/>
        <v>No</v>
      </c>
    </row>
    <row r="1434" spans="5:13" x14ac:dyDescent="0.35">
      <c r="E1434" t="s">
        <v>945</v>
      </c>
      <c r="F1434">
        <v>30.2</v>
      </c>
      <c r="G1434">
        <v>5.7</v>
      </c>
      <c r="H1434" t="s">
        <v>2380</v>
      </c>
      <c r="I1434" t="s">
        <v>2380</v>
      </c>
      <c r="J1434" t="s">
        <v>2380</v>
      </c>
      <c r="K1434" t="s">
        <v>2381</v>
      </c>
      <c r="L1434" t="s">
        <v>2380</v>
      </c>
      <c r="M1434" s="25" t="str">
        <f t="shared" si="22"/>
        <v>No</v>
      </c>
    </row>
    <row r="1435" spans="5:13" x14ac:dyDescent="0.35">
      <c r="E1435" t="s">
        <v>944</v>
      </c>
      <c r="F1435">
        <v>27.645</v>
      </c>
      <c r="G1435">
        <v>9.91</v>
      </c>
      <c r="H1435" t="s">
        <v>2380</v>
      </c>
      <c r="I1435" t="s">
        <v>2380</v>
      </c>
      <c r="J1435" t="s">
        <v>2380</v>
      </c>
      <c r="K1435" t="s">
        <v>2381</v>
      </c>
      <c r="L1435" t="s">
        <v>2380</v>
      </c>
      <c r="M1435" s="25" t="str">
        <f t="shared" si="22"/>
        <v>No</v>
      </c>
    </row>
    <row r="1436" spans="5:13" x14ac:dyDescent="0.35">
      <c r="E1436" t="s">
        <v>943</v>
      </c>
      <c r="F1436">
        <v>26.41</v>
      </c>
      <c r="G1436">
        <v>11.4</v>
      </c>
      <c r="H1436" t="s">
        <v>2380</v>
      </c>
      <c r="I1436" t="s">
        <v>2380</v>
      </c>
      <c r="J1436" t="s">
        <v>2380</v>
      </c>
      <c r="K1436" t="s">
        <v>2381</v>
      </c>
      <c r="L1436" t="s">
        <v>2380</v>
      </c>
      <c r="M1436" s="25" t="str">
        <f t="shared" si="22"/>
        <v>No</v>
      </c>
    </row>
    <row r="1437" spans="5:13" x14ac:dyDescent="0.35">
      <c r="E1437" t="s">
        <v>942</v>
      </c>
      <c r="F1437">
        <v>34.1</v>
      </c>
      <c r="G1437">
        <v>6.29</v>
      </c>
      <c r="H1437" t="s">
        <v>2382</v>
      </c>
      <c r="I1437" t="s">
        <v>2380</v>
      </c>
      <c r="J1437" t="s">
        <v>2383</v>
      </c>
      <c r="K1437">
        <v>1</v>
      </c>
      <c r="L1437" t="s">
        <v>2380</v>
      </c>
      <c r="M1437" s="25" t="str">
        <f t="shared" si="22"/>
        <v>No</v>
      </c>
    </row>
    <row r="1438" spans="5:13" x14ac:dyDescent="0.35">
      <c r="E1438" t="s">
        <v>941</v>
      </c>
      <c r="F1438">
        <v>17.3</v>
      </c>
      <c r="G1438">
        <v>9.2799999999999994</v>
      </c>
      <c r="H1438" t="s">
        <v>2380</v>
      </c>
      <c r="I1438" t="s">
        <v>2380</v>
      </c>
      <c r="J1438" t="s">
        <v>2380</v>
      </c>
      <c r="K1438" t="s">
        <v>2381</v>
      </c>
      <c r="L1438" t="s">
        <v>2380</v>
      </c>
      <c r="M1438" s="25" t="str">
        <f t="shared" si="22"/>
        <v>No</v>
      </c>
    </row>
    <row r="1439" spans="5:13" x14ac:dyDescent="0.35">
      <c r="E1439" t="s">
        <v>940</v>
      </c>
      <c r="F1439">
        <v>35.020000000000003</v>
      </c>
      <c r="G1439">
        <v>4.78</v>
      </c>
      <c r="H1439" t="s">
        <v>2380</v>
      </c>
      <c r="I1439" t="s">
        <v>2380</v>
      </c>
      <c r="J1439" t="s">
        <v>2383</v>
      </c>
      <c r="K1439">
        <v>1</v>
      </c>
      <c r="L1439" t="s">
        <v>2380</v>
      </c>
      <c r="M1439" s="25" t="str">
        <f t="shared" si="22"/>
        <v>No</v>
      </c>
    </row>
    <row r="1440" spans="5:13" x14ac:dyDescent="0.35">
      <c r="E1440" t="s">
        <v>939</v>
      </c>
      <c r="F1440">
        <v>37.1</v>
      </c>
      <c r="G1440">
        <v>8.8699999999999992</v>
      </c>
      <c r="H1440" t="s">
        <v>2382</v>
      </c>
      <c r="I1440" t="s">
        <v>2380</v>
      </c>
      <c r="J1440" t="s">
        <v>2380</v>
      </c>
      <c r="K1440" t="s">
        <v>2381</v>
      </c>
      <c r="L1440" t="s">
        <v>2380</v>
      </c>
      <c r="M1440" s="25" t="str">
        <f t="shared" si="22"/>
        <v>No</v>
      </c>
    </row>
    <row r="1441" spans="5:13" x14ac:dyDescent="0.35">
      <c r="E1441" t="s">
        <v>938</v>
      </c>
      <c r="F1441">
        <v>16.79</v>
      </c>
      <c r="G1441">
        <v>11.4</v>
      </c>
      <c r="H1441" t="s">
        <v>2380</v>
      </c>
      <c r="I1441" t="s">
        <v>2380</v>
      </c>
      <c r="J1441" t="s">
        <v>2380</v>
      </c>
      <c r="K1441" t="s">
        <v>2381</v>
      </c>
      <c r="L1441" t="s">
        <v>2380</v>
      </c>
      <c r="M1441" s="25" t="str">
        <f t="shared" si="22"/>
        <v>No</v>
      </c>
    </row>
    <row r="1442" spans="5:13" x14ac:dyDescent="0.35">
      <c r="E1442" t="s">
        <v>937</v>
      </c>
      <c r="F1442">
        <v>31.635000000000002</v>
      </c>
      <c r="G1442">
        <v>9.1300000000000008</v>
      </c>
      <c r="H1442" t="s">
        <v>2382</v>
      </c>
      <c r="I1442" t="s">
        <v>2380</v>
      </c>
      <c r="J1442" t="s">
        <v>2380</v>
      </c>
      <c r="K1442" t="s">
        <v>2381</v>
      </c>
      <c r="L1442" t="s">
        <v>2380</v>
      </c>
      <c r="M1442" s="25" t="str">
        <f t="shared" si="22"/>
        <v>No</v>
      </c>
    </row>
    <row r="1443" spans="5:13" x14ac:dyDescent="0.35">
      <c r="E1443" t="s">
        <v>936</v>
      </c>
      <c r="F1443">
        <v>24.19</v>
      </c>
      <c r="G1443">
        <v>6.22</v>
      </c>
      <c r="H1443" t="s">
        <v>2382</v>
      </c>
      <c r="I1443" t="s">
        <v>2380</v>
      </c>
      <c r="J1443" t="s">
        <v>2383</v>
      </c>
      <c r="K1443">
        <v>1</v>
      </c>
      <c r="L1443" t="s">
        <v>2380</v>
      </c>
      <c r="M1443" s="25" t="str">
        <f t="shared" si="22"/>
        <v>No</v>
      </c>
    </row>
    <row r="1444" spans="5:13" x14ac:dyDescent="0.35">
      <c r="E1444" t="s">
        <v>935</v>
      </c>
      <c r="F1444">
        <v>35.29</v>
      </c>
      <c r="G1444">
        <v>5.9</v>
      </c>
      <c r="H1444" t="s">
        <v>2380</v>
      </c>
      <c r="I1444" t="s">
        <v>2380</v>
      </c>
      <c r="J1444" t="s">
        <v>2383</v>
      </c>
      <c r="K1444">
        <v>1</v>
      </c>
      <c r="L1444" t="s">
        <v>2380</v>
      </c>
      <c r="M1444" s="25" t="str">
        <f t="shared" si="22"/>
        <v>No</v>
      </c>
    </row>
    <row r="1445" spans="5:13" x14ac:dyDescent="0.35">
      <c r="E1445" t="s">
        <v>934</v>
      </c>
      <c r="F1445">
        <v>35.299999999999997</v>
      </c>
      <c r="G1445">
        <v>4.45</v>
      </c>
      <c r="H1445" t="s">
        <v>2380</v>
      </c>
      <c r="I1445" t="s">
        <v>2380</v>
      </c>
      <c r="J1445" t="s">
        <v>2380</v>
      </c>
      <c r="K1445" t="s">
        <v>2381</v>
      </c>
      <c r="L1445" t="s">
        <v>2380</v>
      </c>
      <c r="M1445" s="25" t="str">
        <f t="shared" si="22"/>
        <v>No</v>
      </c>
    </row>
    <row r="1446" spans="5:13" x14ac:dyDescent="0.35">
      <c r="E1446" t="s">
        <v>933</v>
      </c>
      <c r="F1446">
        <v>35.64</v>
      </c>
      <c r="G1446">
        <v>6.17</v>
      </c>
      <c r="H1446" t="s">
        <v>2380</v>
      </c>
      <c r="I1446" t="s">
        <v>2380</v>
      </c>
      <c r="J1446" t="s">
        <v>2383</v>
      </c>
      <c r="K1446">
        <v>1</v>
      </c>
      <c r="L1446" t="s">
        <v>2380</v>
      </c>
      <c r="M1446" s="25" t="str">
        <f t="shared" si="22"/>
        <v>No</v>
      </c>
    </row>
    <row r="1447" spans="5:13" x14ac:dyDescent="0.35">
      <c r="E1447" t="s">
        <v>932</v>
      </c>
      <c r="F1447">
        <v>33.1</v>
      </c>
      <c r="G1447">
        <v>4.93</v>
      </c>
      <c r="H1447" t="s">
        <v>2380</v>
      </c>
      <c r="I1447" t="s">
        <v>2380</v>
      </c>
      <c r="J1447" t="s">
        <v>2380</v>
      </c>
      <c r="K1447" t="s">
        <v>2381</v>
      </c>
      <c r="L1447" t="s">
        <v>2380</v>
      </c>
      <c r="M1447" s="25" t="str">
        <f t="shared" si="22"/>
        <v>No</v>
      </c>
    </row>
    <row r="1448" spans="5:13" x14ac:dyDescent="0.35">
      <c r="E1448" t="s">
        <v>931</v>
      </c>
      <c r="F1448">
        <v>26.41</v>
      </c>
      <c r="G1448">
        <v>7.32</v>
      </c>
      <c r="H1448" t="s">
        <v>2382</v>
      </c>
      <c r="I1448" t="s">
        <v>2380</v>
      </c>
      <c r="J1448" t="s">
        <v>2380</v>
      </c>
      <c r="K1448">
        <v>1</v>
      </c>
      <c r="L1448" t="s">
        <v>2380</v>
      </c>
      <c r="M1448" s="25" t="str">
        <f t="shared" si="22"/>
        <v>No</v>
      </c>
    </row>
    <row r="1449" spans="5:13" x14ac:dyDescent="0.35">
      <c r="E1449" t="s">
        <v>930</v>
      </c>
      <c r="F1449">
        <v>29.9</v>
      </c>
      <c r="G1449">
        <v>5.27</v>
      </c>
      <c r="H1449" t="s">
        <v>2380</v>
      </c>
      <c r="I1449" t="s">
        <v>2380</v>
      </c>
      <c r="J1449" t="s">
        <v>2383</v>
      </c>
      <c r="K1449">
        <v>1</v>
      </c>
      <c r="L1449" t="s">
        <v>2380</v>
      </c>
      <c r="M1449" s="25" t="str">
        <f t="shared" si="22"/>
        <v>No</v>
      </c>
    </row>
    <row r="1450" spans="5:13" x14ac:dyDescent="0.35">
      <c r="E1450" t="s">
        <v>929</v>
      </c>
      <c r="F1450">
        <v>25.24</v>
      </c>
      <c r="G1450">
        <v>5.82</v>
      </c>
      <c r="H1450" t="s">
        <v>2380</v>
      </c>
      <c r="I1450" t="s">
        <v>2380</v>
      </c>
      <c r="J1450" t="s">
        <v>2380</v>
      </c>
      <c r="K1450">
        <v>1</v>
      </c>
      <c r="L1450" t="s">
        <v>2380</v>
      </c>
      <c r="M1450" s="25" t="str">
        <f t="shared" si="22"/>
        <v>No</v>
      </c>
    </row>
    <row r="1451" spans="5:13" x14ac:dyDescent="0.35">
      <c r="E1451" t="s">
        <v>928</v>
      </c>
      <c r="F1451">
        <v>25.08</v>
      </c>
      <c r="G1451">
        <v>5.8</v>
      </c>
      <c r="H1451" t="s">
        <v>2380</v>
      </c>
      <c r="I1451" t="s">
        <v>2380</v>
      </c>
      <c r="J1451" t="s">
        <v>2383</v>
      </c>
      <c r="K1451">
        <v>1</v>
      </c>
      <c r="L1451" t="s">
        <v>2380</v>
      </c>
      <c r="M1451" s="25" t="str">
        <f t="shared" si="22"/>
        <v>No</v>
      </c>
    </row>
    <row r="1452" spans="5:13" x14ac:dyDescent="0.35">
      <c r="E1452" t="s">
        <v>927</v>
      </c>
      <c r="F1452">
        <v>29.164999999999999</v>
      </c>
      <c r="G1452">
        <v>4.87</v>
      </c>
      <c r="H1452" t="s">
        <v>2380</v>
      </c>
      <c r="I1452" t="s">
        <v>2382</v>
      </c>
      <c r="J1452" t="s">
        <v>2380</v>
      </c>
      <c r="K1452">
        <v>1</v>
      </c>
      <c r="L1452" t="s">
        <v>2380</v>
      </c>
      <c r="M1452" s="25" t="str">
        <f t="shared" si="22"/>
        <v>No</v>
      </c>
    </row>
    <row r="1453" spans="5:13" x14ac:dyDescent="0.35">
      <c r="E1453" t="s">
        <v>926</v>
      </c>
      <c r="F1453">
        <v>15.05</v>
      </c>
      <c r="G1453">
        <v>8.1199999999999992</v>
      </c>
      <c r="H1453" t="s">
        <v>2380</v>
      </c>
      <c r="I1453" t="s">
        <v>2380</v>
      </c>
      <c r="J1453" t="s">
        <v>2380</v>
      </c>
      <c r="K1453" t="s">
        <v>2381</v>
      </c>
      <c r="L1453" t="s">
        <v>2380</v>
      </c>
      <c r="M1453" s="25" t="str">
        <f t="shared" si="22"/>
        <v>No</v>
      </c>
    </row>
    <row r="1454" spans="5:13" x14ac:dyDescent="0.35">
      <c r="E1454" t="s">
        <v>925</v>
      </c>
      <c r="F1454">
        <v>19.95</v>
      </c>
      <c r="G1454">
        <v>4.3600000000000003</v>
      </c>
      <c r="H1454" t="s">
        <v>2380</v>
      </c>
      <c r="I1454" t="s">
        <v>2380</v>
      </c>
      <c r="J1454" t="s">
        <v>2380</v>
      </c>
      <c r="K1454">
        <v>2</v>
      </c>
      <c r="L1454" t="s">
        <v>2380</v>
      </c>
      <c r="M1454" s="25" t="str">
        <f t="shared" si="22"/>
        <v>No</v>
      </c>
    </row>
    <row r="1455" spans="5:13" x14ac:dyDescent="0.35">
      <c r="E1455" t="s">
        <v>924</v>
      </c>
      <c r="F1455">
        <v>16.66</v>
      </c>
      <c r="G1455">
        <v>9.16</v>
      </c>
      <c r="H1455" t="s">
        <v>2380</v>
      </c>
      <c r="I1455" t="s">
        <v>2380</v>
      </c>
      <c r="J1455" t="s">
        <v>2380</v>
      </c>
      <c r="K1455" t="s">
        <v>2381</v>
      </c>
      <c r="L1455" t="s">
        <v>2380</v>
      </c>
      <c r="M1455" s="25" t="str">
        <f t="shared" si="22"/>
        <v>No</v>
      </c>
    </row>
    <row r="1456" spans="5:13" x14ac:dyDescent="0.35">
      <c r="E1456" t="s">
        <v>923</v>
      </c>
      <c r="F1456">
        <v>16.62</v>
      </c>
      <c r="G1456">
        <v>9.14</v>
      </c>
      <c r="H1456" t="s">
        <v>2380</v>
      </c>
      <c r="I1456" t="s">
        <v>2380</v>
      </c>
      <c r="J1456" t="s">
        <v>2380</v>
      </c>
      <c r="K1456" t="s">
        <v>2381</v>
      </c>
      <c r="L1456" t="s">
        <v>2380</v>
      </c>
      <c r="M1456" s="25" t="str">
        <f t="shared" si="22"/>
        <v>No</v>
      </c>
    </row>
    <row r="1457" spans="5:13" x14ac:dyDescent="0.35">
      <c r="E1457" t="s">
        <v>922</v>
      </c>
      <c r="F1457">
        <v>15.36</v>
      </c>
      <c r="G1457">
        <v>5.49</v>
      </c>
      <c r="H1457" t="s">
        <v>2382</v>
      </c>
      <c r="I1457" t="s">
        <v>2380</v>
      </c>
      <c r="J1457" t="s">
        <v>2380</v>
      </c>
      <c r="K1457">
        <v>2</v>
      </c>
      <c r="L1457" t="s">
        <v>2380</v>
      </c>
      <c r="M1457" s="25" t="str">
        <f t="shared" si="22"/>
        <v>No</v>
      </c>
    </row>
    <row r="1458" spans="5:13" x14ac:dyDescent="0.35">
      <c r="E1458" t="s">
        <v>921</v>
      </c>
      <c r="F1458">
        <v>27.74</v>
      </c>
      <c r="G1458">
        <v>5.96</v>
      </c>
      <c r="H1458" t="s">
        <v>2382</v>
      </c>
      <c r="I1458" t="s">
        <v>2380</v>
      </c>
      <c r="J1458" t="s">
        <v>2380</v>
      </c>
      <c r="K1458" t="s">
        <v>2381</v>
      </c>
      <c r="L1458" t="s">
        <v>2380</v>
      </c>
      <c r="M1458" s="25" t="str">
        <f t="shared" si="22"/>
        <v>No</v>
      </c>
    </row>
    <row r="1459" spans="5:13" x14ac:dyDescent="0.35">
      <c r="E1459" t="s">
        <v>920</v>
      </c>
      <c r="F1459">
        <v>22.44</v>
      </c>
      <c r="G1459">
        <v>4.62</v>
      </c>
      <c r="H1459" t="s">
        <v>2382</v>
      </c>
      <c r="I1459" t="s">
        <v>2380</v>
      </c>
      <c r="J1459" t="s">
        <v>2380</v>
      </c>
      <c r="K1459" t="s">
        <v>2381</v>
      </c>
      <c r="L1459" t="s">
        <v>2380</v>
      </c>
      <c r="M1459" s="25" t="str">
        <f t="shared" si="22"/>
        <v>No</v>
      </c>
    </row>
    <row r="1460" spans="5:13" x14ac:dyDescent="0.35">
      <c r="E1460" t="s">
        <v>919</v>
      </c>
      <c r="F1460">
        <v>37.049999999999997</v>
      </c>
      <c r="G1460">
        <v>9.9600000000000009</v>
      </c>
      <c r="H1460" t="s">
        <v>2382</v>
      </c>
      <c r="I1460" t="s">
        <v>2380</v>
      </c>
      <c r="J1460" t="s">
        <v>2380</v>
      </c>
      <c r="K1460" t="s">
        <v>2381</v>
      </c>
      <c r="L1460" t="s">
        <v>2380</v>
      </c>
      <c r="M1460" s="25" t="str">
        <f t="shared" si="22"/>
        <v>No</v>
      </c>
    </row>
    <row r="1461" spans="5:13" x14ac:dyDescent="0.35">
      <c r="E1461" t="s">
        <v>918</v>
      </c>
      <c r="F1461">
        <v>22.95</v>
      </c>
      <c r="G1461">
        <v>10.53</v>
      </c>
      <c r="H1461" t="s">
        <v>2380</v>
      </c>
      <c r="I1461" t="s">
        <v>2380</v>
      </c>
      <c r="J1461" t="s">
        <v>2380</v>
      </c>
      <c r="K1461">
        <v>2</v>
      </c>
      <c r="L1461" t="s">
        <v>2380</v>
      </c>
      <c r="M1461" s="25" t="str">
        <f t="shared" si="22"/>
        <v>No</v>
      </c>
    </row>
    <row r="1462" spans="5:13" x14ac:dyDescent="0.35">
      <c r="E1462" t="s">
        <v>917</v>
      </c>
      <c r="F1462">
        <v>34.200000000000003</v>
      </c>
      <c r="G1462">
        <v>6.69</v>
      </c>
      <c r="H1462" t="s">
        <v>2382</v>
      </c>
      <c r="I1462" t="s">
        <v>2380</v>
      </c>
      <c r="J1462" t="s">
        <v>2380</v>
      </c>
      <c r="K1462" t="s">
        <v>2381</v>
      </c>
      <c r="L1462" t="s">
        <v>2380</v>
      </c>
      <c r="M1462" s="25" t="str">
        <f t="shared" si="22"/>
        <v>No</v>
      </c>
    </row>
    <row r="1463" spans="5:13" x14ac:dyDescent="0.35">
      <c r="E1463" t="s">
        <v>916</v>
      </c>
      <c r="F1463">
        <v>30.59</v>
      </c>
      <c r="G1463">
        <v>9.5500000000000007</v>
      </c>
      <c r="H1463" t="s">
        <v>2382</v>
      </c>
      <c r="I1463" t="s">
        <v>2380</v>
      </c>
      <c r="J1463" t="s">
        <v>2380</v>
      </c>
      <c r="K1463" t="s">
        <v>2381</v>
      </c>
      <c r="L1463" t="s">
        <v>2380</v>
      </c>
      <c r="M1463" s="25" t="str">
        <f t="shared" si="22"/>
        <v>No</v>
      </c>
    </row>
    <row r="1464" spans="5:13" x14ac:dyDescent="0.35">
      <c r="E1464" t="s">
        <v>915</v>
      </c>
      <c r="F1464">
        <v>25.51</v>
      </c>
      <c r="G1464">
        <v>6.05</v>
      </c>
      <c r="H1464" t="s">
        <v>2380</v>
      </c>
      <c r="I1464" t="s">
        <v>2380</v>
      </c>
      <c r="J1464" t="s">
        <v>2380</v>
      </c>
      <c r="K1464" t="s">
        <v>2381</v>
      </c>
      <c r="L1464" t="s">
        <v>2380</v>
      </c>
      <c r="M1464" s="25" t="str">
        <f t="shared" si="22"/>
        <v>No</v>
      </c>
    </row>
    <row r="1465" spans="5:13" x14ac:dyDescent="0.35">
      <c r="E1465" t="s">
        <v>914</v>
      </c>
      <c r="F1465">
        <v>29.04</v>
      </c>
      <c r="G1465">
        <v>10.56</v>
      </c>
      <c r="H1465" t="s">
        <v>2382</v>
      </c>
      <c r="I1465" t="s">
        <v>2380</v>
      </c>
      <c r="J1465" t="s">
        <v>2380</v>
      </c>
      <c r="K1465">
        <v>1</v>
      </c>
      <c r="L1465" t="s">
        <v>2380</v>
      </c>
      <c r="M1465" s="25" t="str">
        <f t="shared" si="22"/>
        <v>No</v>
      </c>
    </row>
    <row r="1466" spans="5:13" x14ac:dyDescent="0.35">
      <c r="E1466" t="s">
        <v>913</v>
      </c>
      <c r="F1466">
        <v>22.135000000000002</v>
      </c>
      <c r="G1466">
        <v>10.81</v>
      </c>
      <c r="H1466" t="s">
        <v>2382</v>
      </c>
      <c r="I1466" t="s">
        <v>2380</v>
      </c>
      <c r="J1466" t="s">
        <v>2380</v>
      </c>
      <c r="K1466">
        <v>1</v>
      </c>
      <c r="L1466" t="s">
        <v>2380</v>
      </c>
      <c r="M1466" s="25" t="str">
        <f t="shared" si="22"/>
        <v>No</v>
      </c>
    </row>
    <row r="1467" spans="5:13" x14ac:dyDescent="0.35">
      <c r="E1467" t="s">
        <v>912</v>
      </c>
      <c r="F1467">
        <v>21.375</v>
      </c>
      <c r="G1467">
        <v>4.32</v>
      </c>
      <c r="H1467" t="s">
        <v>2380</v>
      </c>
      <c r="I1467" t="s">
        <v>2380</v>
      </c>
      <c r="J1467" t="s">
        <v>2380</v>
      </c>
      <c r="K1467" t="s">
        <v>2381</v>
      </c>
      <c r="L1467" t="s">
        <v>2380</v>
      </c>
      <c r="M1467" s="25" t="str">
        <f t="shared" si="22"/>
        <v>No</v>
      </c>
    </row>
    <row r="1468" spans="5:13" x14ac:dyDescent="0.35">
      <c r="E1468" t="s">
        <v>911</v>
      </c>
      <c r="F1468">
        <v>29.19</v>
      </c>
      <c r="G1468">
        <v>4.37</v>
      </c>
      <c r="H1468" t="s">
        <v>2380</v>
      </c>
      <c r="I1468" t="s">
        <v>2380</v>
      </c>
      <c r="J1468" t="s">
        <v>2380</v>
      </c>
      <c r="K1468" t="s">
        <v>2381</v>
      </c>
      <c r="L1468" t="s">
        <v>2380</v>
      </c>
      <c r="M1468" s="25" t="str">
        <f t="shared" si="22"/>
        <v>No</v>
      </c>
    </row>
    <row r="1469" spans="5:13" x14ac:dyDescent="0.35">
      <c r="E1469" t="s">
        <v>910</v>
      </c>
      <c r="F1469">
        <v>31.92</v>
      </c>
      <c r="G1469">
        <v>4.8099999999999996</v>
      </c>
      <c r="H1469" t="s">
        <v>2382</v>
      </c>
      <c r="I1469" t="s">
        <v>2380</v>
      </c>
      <c r="J1469" t="s">
        <v>2383</v>
      </c>
      <c r="K1469">
        <v>1</v>
      </c>
      <c r="L1469" t="s">
        <v>2380</v>
      </c>
      <c r="M1469" s="25" t="str">
        <f t="shared" si="22"/>
        <v>No</v>
      </c>
    </row>
    <row r="1470" spans="5:13" x14ac:dyDescent="0.35">
      <c r="E1470" t="s">
        <v>909</v>
      </c>
      <c r="F1470">
        <v>26.315000000000001</v>
      </c>
      <c r="G1470">
        <v>4.5599999999999996</v>
      </c>
      <c r="H1470" t="s">
        <v>2382</v>
      </c>
      <c r="I1470" t="s">
        <v>2380</v>
      </c>
      <c r="J1470" t="s">
        <v>2383</v>
      </c>
      <c r="K1470">
        <v>1</v>
      </c>
      <c r="L1470" t="s">
        <v>2380</v>
      </c>
      <c r="M1470" s="25" t="str">
        <f t="shared" si="22"/>
        <v>No</v>
      </c>
    </row>
    <row r="1471" spans="5:13" x14ac:dyDescent="0.35">
      <c r="E1471" t="s">
        <v>908</v>
      </c>
      <c r="F1471">
        <v>35.299999999999997</v>
      </c>
      <c r="G1471">
        <v>4.3899999999999997</v>
      </c>
      <c r="H1471" t="s">
        <v>2380</v>
      </c>
      <c r="I1471" t="s">
        <v>2380</v>
      </c>
      <c r="J1471" t="s">
        <v>2380</v>
      </c>
      <c r="K1471" t="s">
        <v>2381</v>
      </c>
      <c r="L1471" t="s">
        <v>2380</v>
      </c>
      <c r="M1471" s="25" t="str">
        <f t="shared" si="22"/>
        <v>No</v>
      </c>
    </row>
    <row r="1472" spans="5:13" x14ac:dyDescent="0.35">
      <c r="E1472" t="s">
        <v>907</v>
      </c>
      <c r="F1472">
        <v>18.91</v>
      </c>
      <c r="G1472">
        <v>11.44</v>
      </c>
      <c r="H1472" t="s">
        <v>2380</v>
      </c>
      <c r="I1472" t="s">
        <v>2380</v>
      </c>
      <c r="J1472" t="s">
        <v>2380</v>
      </c>
      <c r="K1472" t="s">
        <v>2381</v>
      </c>
      <c r="L1472" t="s">
        <v>2380</v>
      </c>
      <c r="M1472" s="25" t="str">
        <f t="shared" si="22"/>
        <v>No</v>
      </c>
    </row>
    <row r="1473" spans="5:13" x14ac:dyDescent="0.35">
      <c r="E1473" t="s">
        <v>906</v>
      </c>
      <c r="F1473">
        <v>22.41</v>
      </c>
      <c r="G1473">
        <v>11.37</v>
      </c>
      <c r="H1473" t="s">
        <v>2382</v>
      </c>
      <c r="I1473" t="s">
        <v>2380</v>
      </c>
      <c r="J1473" t="s">
        <v>2380</v>
      </c>
      <c r="K1473">
        <v>1</v>
      </c>
      <c r="L1473" t="s">
        <v>2380</v>
      </c>
      <c r="M1473" s="25" t="str">
        <f t="shared" si="22"/>
        <v>No</v>
      </c>
    </row>
    <row r="1474" spans="5:13" x14ac:dyDescent="0.35">
      <c r="E1474" t="s">
        <v>905</v>
      </c>
      <c r="F1474">
        <v>22.704999999999998</v>
      </c>
      <c r="G1474">
        <v>6.14</v>
      </c>
      <c r="H1474" t="s">
        <v>2380</v>
      </c>
      <c r="I1474" t="s">
        <v>2380</v>
      </c>
      <c r="J1474" t="s">
        <v>2380</v>
      </c>
      <c r="K1474" t="s">
        <v>2381</v>
      </c>
      <c r="L1474" t="s">
        <v>2380</v>
      </c>
      <c r="M1474" s="25" t="str">
        <f t="shared" si="22"/>
        <v>No</v>
      </c>
    </row>
    <row r="1475" spans="5:13" x14ac:dyDescent="0.35">
      <c r="E1475" t="s">
        <v>904</v>
      </c>
      <c r="F1475">
        <v>37.18</v>
      </c>
      <c r="G1475">
        <v>4.8899999999999997</v>
      </c>
      <c r="H1475" t="s">
        <v>2380</v>
      </c>
      <c r="I1475" t="s">
        <v>2380</v>
      </c>
      <c r="J1475" t="s">
        <v>2380</v>
      </c>
      <c r="K1475" t="s">
        <v>2381</v>
      </c>
      <c r="L1475" t="s">
        <v>2380</v>
      </c>
      <c r="M1475" s="25" t="str">
        <f t="shared" si="22"/>
        <v>No</v>
      </c>
    </row>
    <row r="1476" spans="5:13" x14ac:dyDescent="0.35">
      <c r="E1476" t="s">
        <v>903</v>
      </c>
      <c r="F1476">
        <v>35.97</v>
      </c>
      <c r="G1476">
        <v>4.5999999999999996</v>
      </c>
      <c r="H1476" t="s">
        <v>2380</v>
      </c>
      <c r="I1476" t="s">
        <v>2380</v>
      </c>
      <c r="J1476" t="s">
        <v>2380</v>
      </c>
      <c r="K1476" t="s">
        <v>2381</v>
      </c>
      <c r="L1476" t="s">
        <v>2380</v>
      </c>
      <c r="M1476" s="25" t="str">
        <f t="shared" si="22"/>
        <v>No</v>
      </c>
    </row>
    <row r="1477" spans="5:13" x14ac:dyDescent="0.35">
      <c r="E1477" t="s">
        <v>902</v>
      </c>
      <c r="F1477">
        <v>35.799999999999997</v>
      </c>
      <c r="G1477">
        <v>4.42</v>
      </c>
      <c r="H1477" t="s">
        <v>2380</v>
      </c>
      <c r="I1477" t="s">
        <v>2380</v>
      </c>
      <c r="J1477" t="s">
        <v>2380</v>
      </c>
      <c r="K1477" t="s">
        <v>2381</v>
      </c>
      <c r="L1477" t="s">
        <v>2380</v>
      </c>
      <c r="M1477" s="25" t="str">
        <f t="shared" si="22"/>
        <v>No</v>
      </c>
    </row>
    <row r="1478" spans="5:13" x14ac:dyDescent="0.35">
      <c r="E1478" t="s">
        <v>901</v>
      </c>
      <c r="F1478">
        <v>28.31</v>
      </c>
      <c r="G1478">
        <v>7.48</v>
      </c>
      <c r="H1478" t="s">
        <v>2382</v>
      </c>
      <c r="I1478" t="s">
        <v>2380</v>
      </c>
      <c r="J1478" t="s">
        <v>2380</v>
      </c>
      <c r="K1478" t="s">
        <v>2381</v>
      </c>
      <c r="L1478" t="s">
        <v>2380</v>
      </c>
      <c r="M1478" s="25" t="str">
        <f t="shared" si="22"/>
        <v>No</v>
      </c>
    </row>
    <row r="1479" spans="5:13" x14ac:dyDescent="0.35">
      <c r="E1479" t="s">
        <v>900</v>
      </c>
      <c r="F1479">
        <v>38.06</v>
      </c>
      <c r="G1479">
        <v>10.74</v>
      </c>
      <c r="H1479" t="s">
        <v>2380</v>
      </c>
      <c r="I1479" t="s">
        <v>2380</v>
      </c>
      <c r="J1479" t="s">
        <v>2380</v>
      </c>
      <c r="K1479" t="s">
        <v>2381</v>
      </c>
      <c r="L1479" t="s">
        <v>2380</v>
      </c>
      <c r="M1479" s="25" t="str">
        <f t="shared" si="22"/>
        <v>No</v>
      </c>
    </row>
    <row r="1480" spans="5:13" x14ac:dyDescent="0.35">
      <c r="E1480" t="s">
        <v>899</v>
      </c>
      <c r="F1480">
        <v>28</v>
      </c>
      <c r="G1480">
        <v>5.19</v>
      </c>
      <c r="H1480" t="s">
        <v>2380</v>
      </c>
      <c r="I1480" t="s">
        <v>2380</v>
      </c>
      <c r="J1480" t="s">
        <v>2380</v>
      </c>
      <c r="K1480">
        <v>1</v>
      </c>
      <c r="L1480" t="s">
        <v>2380</v>
      </c>
      <c r="M1480" s="25" t="str">
        <f t="shared" si="22"/>
        <v>No</v>
      </c>
    </row>
    <row r="1481" spans="5:13" x14ac:dyDescent="0.35">
      <c r="E1481" t="s">
        <v>898</v>
      </c>
      <c r="F1481">
        <v>34.32</v>
      </c>
      <c r="G1481">
        <v>9.17</v>
      </c>
      <c r="H1481" t="s">
        <v>2380</v>
      </c>
      <c r="I1481" t="s">
        <v>2380</v>
      </c>
      <c r="J1481" t="s">
        <v>2380</v>
      </c>
      <c r="K1481" t="s">
        <v>2381</v>
      </c>
      <c r="L1481" t="s">
        <v>2380</v>
      </c>
      <c r="M1481" s="25" t="str">
        <f t="shared" si="22"/>
        <v>No</v>
      </c>
    </row>
    <row r="1482" spans="5:13" x14ac:dyDescent="0.35">
      <c r="E1482" t="s">
        <v>897</v>
      </c>
      <c r="F1482">
        <v>22.3</v>
      </c>
      <c r="G1482">
        <v>4.95</v>
      </c>
      <c r="H1482" t="s">
        <v>2382</v>
      </c>
      <c r="I1482" t="s">
        <v>2380</v>
      </c>
      <c r="J1482" t="s">
        <v>2380</v>
      </c>
      <c r="K1482" t="s">
        <v>2381</v>
      </c>
      <c r="L1482" t="s">
        <v>2380</v>
      </c>
      <c r="M1482" s="25" t="str">
        <f t="shared" ref="M1482:M1545" si="23">IF(L1482="?",$B$12,L1482)</f>
        <v>No</v>
      </c>
    </row>
    <row r="1483" spans="5:13" x14ac:dyDescent="0.35">
      <c r="E1483" t="s">
        <v>896</v>
      </c>
      <c r="F1483">
        <v>27.835000000000001</v>
      </c>
      <c r="G1483">
        <v>6.03</v>
      </c>
      <c r="H1483" t="s">
        <v>2380</v>
      </c>
      <c r="I1483" t="s">
        <v>2380</v>
      </c>
      <c r="J1483" t="s">
        <v>2380</v>
      </c>
      <c r="K1483">
        <v>1</v>
      </c>
      <c r="L1483" t="s">
        <v>2380</v>
      </c>
      <c r="M1483" s="25" t="str">
        <f t="shared" si="23"/>
        <v>No</v>
      </c>
    </row>
    <row r="1484" spans="5:13" x14ac:dyDescent="0.35">
      <c r="E1484" t="s">
        <v>895</v>
      </c>
      <c r="F1484">
        <v>39.229999999999997</v>
      </c>
      <c r="G1484">
        <v>5.36</v>
      </c>
      <c r="H1484" t="s">
        <v>2380</v>
      </c>
      <c r="I1484" t="s">
        <v>2380</v>
      </c>
      <c r="J1484" t="s">
        <v>2380</v>
      </c>
      <c r="K1484" t="s">
        <v>2381</v>
      </c>
      <c r="L1484" t="s">
        <v>2380</v>
      </c>
      <c r="M1484" s="25" t="str">
        <f t="shared" si="23"/>
        <v>No</v>
      </c>
    </row>
    <row r="1485" spans="5:13" x14ac:dyDescent="0.35">
      <c r="E1485" t="s">
        <v>894</v>
      </c>
      <c r="F1485">
        <v>19.95</v>
      </c>
      <c r="G1485">
        <v>6.11</v>
      </c>
      <c r="H1485" t="s">
        <v>2380</v>
      </c>
      <c r="I1485" t="s">
        <v>2380</v>
      </c>
      <c r="J1485" t="s">
        <v>2380</v>
      </c>
      <c r="K1485">
        <v>1</v>
      </c>
      <c r="L1485" t="s">
        <v>2380</v>
      </c>
      <c r="M1485" s="25" t="str">
        <f t="shared" si="23"/>
        <v>No</v>
      </c>
    </row>
    <row r="1486" spans="5:13" x14ac:dyDescent="0.35">
      <c r="E1486" t="s">
        <v>893</v>
      </c>
      <c r="F1486">
        <v>34.64</v>
      </c>
      <c r="G1486">
        <v>4.88</v>
      </c>
      <c r="H1486" t="s">
        <v>2380</v>
      </c>
      <c r="I1486" t="s">
        <v>2380</v>
      </c>
      <c r="J1486" t="s">
        <v>2383</v>
      </c>
      <c r="K1486">
        <v>1</v>
      </c>
      <c r="L1486" t="s">
        <v>2380</v>
      </c>
      <c r="M1486" s="25" t="str">
        <f t="shared" si="23"/>
        <v>No</v>
      </c>
    </row>
    <row r="1487" spans="5:13" x14ac:dyDescent="0.35">
      <c r="E1487" t="s">
        <v>892</v>
      </c>
      <c r="F1487">
        <v>18.75</v>
      </c>
      <c r="G1487">
        <v>6.72</v>
      </c>
      <c r="H1487" t="s">
        <v>2380</v>
      </c>
      <c r="I1487" t="s">
        <v>2380</v>
      </c>
      <c r="J1487" t="s">
        <v>2380</v>
      </c>
      <c r="K1487" t="s">
        <v>2381</v>
      </c>
      <c r="L1487" t="s">
        <v>2380</v>
      </c>
      <c r="M1487" s="25" t="str">
        <f t="shared" si="23"/>
        <v>No</v>
      </c>
    </row>
    <row r="1488" spans="5:13" x14ac:dyDescent="0.35">
      <c r="E1488" t="s">
        <v>891</v>
      </c>
      <c r="F1488">
        <v>26.48</v>
      </c>
      <c r="G1488">
        <v>4.2</v>
      </c>
      <c r="H1488" t="s">
        <v>2380</v>
      </c>
      <c r="I1488" t="s">
        <v>2380</v>
      </c>
      <c r="J1488" t="s">
        <v>2380</v>
      </c>
      <c r="K1488">
        <v>1</v>
      </c>
      <c r="L1488" t="s">
        <v>2380</v>
      </c>
      <c r="M1488" s="25" t="str">
        <f t="shared" si="23"/>
        <v>No</v>
      </c>
    </row>
    <row r="1489" spans="5:13" x14ac:dyDescent="0.35">
      <c r="E1489" t="s">
        <v>890</v>
      </c>
      <c r="F1489">
        <v>34.83</v>
      </c>
      <c r="G1489">
        <v>5.79</v>
      </c>
      <c r="H1489" t="s">
        <v>2380</v>
      </c>
      <c r="I1489" t="s">
        <v>2380</v>
      </c>
      <c r="J1489" t="s">
        <v>2380</v>
      </c>
      <c r="K1489">
        <v>1</v>
      </c>
      <c r="L1489" t="s">
        <v>2380</v>
      </c>
      <c r="M1489" s="25" t="str">
        <f t="shared" si="23"/>
        <v>No</v>
      </c>
    </row>
    <row r="1490" spans="5:13" x14ac:dyDescent="0.35">
      <c r="E1490" t="s">
        <v>889</v>
      </c>
      <c r="F1490">
        <v>25.46</v>
      </c>
      <c r="G1490">
        <v>4.29</v>
      </c>
      <c r="H1490" t="s">
        <v>2380</v>
      </c>
      <c r="I1490" t="s">
        <v>2380</v>
      </c>
      <c r="J1490" t="s">
        <v>2380</v>
      </c>
      <c r="K1490" t="s">
        <v>2381</v>
      </c>
      <c r="L1490" t="s">
        <v>2380</v>
      </c>
      <c r="M1490" s="25" t="str">
        <f t="shared" si="23"/>
        <v>No</v>
      </c>
    </row>
    <row r="1491" spans="5:13" x14ac:dyDescent="0.35">
      <c r="E1491" t="s">
        <v>888</v>
      </c>
      <c r="F1491">
        <v>23.31</v>
      </c>
      <c r="G1491">
        <v>8.27</v>
      </c>
      <c r="H1491" t="s">
        <v>2380</v>
      </c>
      <c r="I1491" t="s">
        <v>2380</v>
      </c>
      <c r="J1491" t="s">
        <v>2380</v>
      </c>
      <c r="K1491" t="s">
        <v>2381</v>
      </c>
      <c r="L1491" t="s">
        <v>2380</v>
      </c>
      <c r="M1491" s="25" t="str">
        <f t="shared" si="23"/>
        <v>No</v>
      </c>
    </row>
    <row r="1492" spans="5:13" x14ac:dyDescent="0.35">
      <c r="E1492" t="s">
        <v>887</v>
      </c>
      <c r="F1492">
        <v>29</v>
      </c>
      <c r="G1492">
        <v>4.5599999999999996</v>
      </c>
      <c r="H1492" t="s">
        <v>2380</v>
      </c>
      <c r="I1492" t="s">
        <v>2380</v>
      </c>
      <c r="J1492" t="s">
        <v>2380</v>
      </c>
      <c r="K1492" t="s">
        <v>2381</v>
      </c>
      <c r="L1492" t="s">
        <v>2380</v>
      </c>
      <c r="M1492" s="25" t="str">
        <f t="shared" si="23"/>
        <v>No</v>
      </c>
    </row>
    <row r="1493" spans="5:13" x14ac:dyDescent="0.35">
      <c r="E1493" t="s">
        <v>886</v>
      </c>
      <c r="F1493">
        <v>32.869999999999997</v>
      </c>
      <c r="G1493">
        <v>5.33</v>
      </c>
      <c r="H1493" t="s">
        <v>2380</v>
      </c>
      <c r="I1493" t="s">
        <v>2380</v>
      </c>
      <c r="J1493" t="s">
        <v>2380</v>
      </c>
      <c r="K1493" t="s">
        <v>2381</v>
      </c>
      <c r="L1493" t="s">
        <v>2380</v>
      </c>
      <c r="M1493" s="25" t="str">
        <f t="shared" si="23"/>
        <v>No</v>
      </c>
    </row>
    <row r="1494" spans="5:13" x14ac:dyDescent="0.35">
      <c r="E1494" t="s">
        <v>885</v>
      </c>
      <c r="F1494">
        <v>26.18</v>
      </c>
      <c r="G1494">
        <v>5.63</v>
      </c>
      <c r="H1494" t="s">
        <v>2380</v>
      </c>
      <c r="I1494" t="s">
        <v>2380</v>
      </c>
      <c r="J1494" t="s">
        <v>2380</v>
      </c>
      <c r="K1494" t="s">
        <v>2381</v>
      </c>
      <c r="L1494" t="s">
        <v>2380</v>
      </c>
      <c r="M1494" s="25" t="str">
        <f t="shared" si="23"/>
        <v>No</v>
      </c>
    </row>
    <row r="1495" spans="5:13" x14ac:dyDescent="0.35">
      <c r="E1495" t="s">
        <v>884</v>
      </c>
      <c r="F1495">
        <v>25.3</v>
      </c>
      <c r="G1495">
        <v>5.12</v>
      </c>
      <c r="H1495" t="s">
        <v>2380</v>
      </c>
      <c r="I1495" t="s">
        <v>2380</v>
      </c>
      <c r="J1495" t="s">
        <v>2380</v>
      </c>
      <c r="K1495" t="s">
        <v>2381</v>
      </c>
      <c r="L1495" t="s">
        <v>2380</v>
      </c>
      <c r="M1495" s="25" t="str">
        <f t="shared" si="23"/>
        <v>No</v>
      </c>
    </row>
    <row r="1496" spans="5:13" x14ac:dyDescent="0.35">
      <c r="E1496" t="s">
        <v>883</v>
      </c>
      <c r="F1496">
        <v>36.94</v>
      </c>
      <c r="G1496">
        <v>5.15</v>
      </c>
      <c r="H1496" t="s">
        <v>2382</v>
      </c>
      <c r="I1496" t="s">
        <v>2380</v>
      </c>
      <c r="J1496" t="s">
        <v>2380</v>
      </c>
      <c r="K1496">
        <v>1</v>
      </c>
      <c r="L1496" t="s">
        <v>2380</v>
      </c>
      <c r="M1496" s="25" t="str">
        <f t="shared" si="23"/>
        <v>No</v>
      </c>
    </row>
    <row r="1497" spans="5:13" x14ac:dyDescent="0.35">
      <c r="E1497" t="s">
        <v>882</v>
      </c>
      <c r="F1497">
        <v>22.86</v>
      </c>
      <c r="G1497">
        <v>7.5</v>
      </c>
      <c r="H1497" t="s">
        <v>2380</v>
      </c>
      <c r="I1497" t="s">
        <v>2380</v>
      </c>
      <c r="J1497" t="s">
        <v>2380</v>
      </c>
      <c r="K1497" t="s">
        <v>2381</v>
      </c>
      <c r="L1497" t="s">
        <v>2380</v>
      </c>
      <c r="M1497" s="25" t="str">
        <f t="shared" si="23"/>
        <v>No</v>
      </c>
    </row>
    <row r="1498" spans="5:13" x14ac:dyDescent="0.35">
      <c r="E1498" t="s">
        <v>881</v>
      </c>
      <c r="F1498">
        <v>18.760000000000002</v>
      </c>
      <c r="G1498">
        <v>4.88</v>
      </c>
      <c r="H1498" t="s">
        <v>2382</v>
      </c>
      <c r="I1498" t="s">
        <v>2380</v>
      </c>
      <c r="J1498" t="s">
        <v>2383</v>
      </c>
      <c r="K1498">
        <v>1</v>
      </c>
      <c r="L1498" t="s">
        <v>2380</v>
      </c>
      <c r="M1498" s="25" t="str">
        <f t="shared" si="23"/>
        <v>No</v>
      </c>
    </row>
    <row r="1499" spans="5:13" x14ac:dyDescent="0.35">
      <c r="E1499" t="s">
        <v>880</v>
      </c>
      <c r="F1499">
        <v>24.36</v>
      </c>
      <c r="G1499">
        <v>5.57</v>
      </c>
      <c r="H1499" t="s">
        <v>2380</v>
      </c>
      <c r="I1499" t="s">
        <v>2380</v>
      </c>
      <c r="J1499" t="s">
        <v>2380</v>
      </c>
      <c r="K1499" t="s">
        <v>2381</v>
      </c>
      <c r="L1499" t="s">
        <v>2380</v>
      </c>
      <c r="M1499" s="25" t="str">
        <f t="shared" si="23"/>
        <v>No</v>
      </c>
    </row>
    <row r="1500" spans="5:13" x14ac:dyDescent="0.35">
      <c r="E1500" t="s">
        <v>879</v>
      </c>
      <c r="F1500">
        <v>32.299999999999997</v>
      </c>
      <c r="G1500">
        <v>5.31</v>
      </c>
      <c r="H1500" t="s">
        <v>2380</v>
      </c>
      <c r="I1500" t="s">
        <v>2380</v>
      </c>
      <c r="J1500" t="s">
        <v>2380</v>
      </c>
      <c r="K1500" t="s">
        <v>2381</v>
      </c>
      <c r="L1500" t="s">
        <v>2380</v>
      </c>
      <c r="M1500" s="25" t="str">
        <f t="shared" si="23"/>
        <v>No</v>
      </c>
    </row>
    <row r="1501" spans="5:13" x14ac:dyDescent="0.35">
      <c r="E1501" t="s">
        <v>878</v>
      </c>
      <c r="F1501">
        <v>22.704999999999998</v>
      </c>
      <c r="G1501">
        <v>4.57</v>
      </c>
      <c r="H1501" t="s">
        <v>2382</v>
      </c>
      <c r="I1501" t="s">
        <v>2380</v>
      </c>
      <c r="J1501" t="s">
        <v>2380</v>
      </c>
      <c r="K1501" t="s">
        <v>2381</v>
      </c>
      <c r="L1501" t="s">
        <v>2380</v>
      </c>
      <c r="M1501" s="25" t="str">
        <f t="shared" si="23"/>
        <v>No</v>
      </c>
    </row>
    <row r="1502" spans="5:13" x14ac:dyDescent="0.35">
      <c r="E1502" t="s">
        <v>877</v>
      </c>
      <c r="F1502">
        <v>21.79</v>
      </c>
      <c r="G1502">
        <v>8.6999999999999993</v>
      </c>
      <c r="H1502" t="s">
        <v>2382</v>
      </c>
      <c r="I1502" t="s">
        <v>2380</v>
      </c>
      <c r="J1502" t="s">
        <v>2380</v>
      </c>
      <c r="K1502">
        <v>1</v>
      </c>
      <c r="L1502" t="s">
        <v>2380</v>
      </c>
      <c r="M1502" s="25" t="str">
        <f t="shared" si="23"/>
        <v>No</v>
      </c>
    </row>
    <row r="1503" spans="5:13" x14ac:dyDescent="0.35">
      <c r="E1503" t="s">
        <v>876</v>
      </c>
      <c r="F1503">
        <v>24.52</v>
      </c>
      <c r="G1503">
        <v>4.76</v>
      </c>
      <c r="H1503" t="s">
        <v>2380</v>
      </c>
      <c r="I1503" t="s">
        <v>2380</v>
      </c>
      <c r="J1503" t="s">
        <v>2380</v>
      </c>
      <c r="K1503" t="s">
        <v>2381</v>
      </c>
      <c r="L1503" t="s">
        <v>2380</v>
      </c>
      <c r="M1503" s="25" t="str">
        <f t="shared" si="23"/>
        <v>No</v>
      </c>
    </row>
    <row r="1504" spans="5:13" x14ac:dyDescent="0.35">
      <c r="E1504" t="s">
        <v>875</v>
      </c>
      <c r="F1504">
        <v>39.520000000000003</v>
      </c>
      <c r="G1504">
        <v>11.81</v>
      </c>
      <c r="H1504" t="s">
        <v>2380</v>
      </c>
      <c r="I1504" t="s">
        <v>2380</v>
      </c>
      <c r="J1504" t="s">
        <v>2380</v>
      </c>
      <c r="K1504" t="s">
        <v>2381</v>
      </c>
      <c r="L1504" t="s">
        <v>2380</v>
      </c>
      <c r="M1504" s="25" t="str">
        <f t="shared" si="23"/>
        <v>No</v>
      </c>
    </row>
    <row r="1505" spans="5:13" x14ac:dyDescent="0.35">
      <c r="E1505" t="s">
        <v>874</v>
      </c>
      <c r="F1505">
        <v>24.49</v>
      </c>
      <c r="G1505">
        <v>4.67</v>
      </c>
      <c r="H1505" t="s">
        <v>2380</v>
      </c>
      <c r="I1505" t="s">
        <v>2380</v>
      </c>
      <c r="J1505" t="s">
        <v>2380</v>
      </c>
      <c r="K1505" t="s">
        <v>2381</v>
      </c>
      <c r="L1505" t="s">
        <v>2380</v>
      </c>
      <c r="M1505" s="25" t="str">
        <f t="shared" si="23"/>
        <v>No</v>
      </c>
    </row>
    <row r="1506" spans="5:13" x14ac:dyDescent="0.35">
      <c r="E1506" t="s">
        <v>873</v>
      </c>
      <c r="F1506">
        <v>26.315000000000001</v>
      </c>
      <c r="G1506">
        <v>6.02</v>
      </c>
      <c r="H1506" t="s">
        <v>2380</v>
      </c>
      <c r="I1506" t="s">
        <v>2380</v>
      </c>
      <c r="J1506" t="s">
        <v>2380</v>
      </c>
      <c r="K1506" t="s">
        <v>2381</v>
      </c>
      <c r="L1506" t="s">
        <v>2380</v>
      </c>
      <c r="M1506" s="25" t="str">
        <f t="shared" si="23"/>
        <v>No</v>
      </c>
    </row>
    <row r="1507" spans="5:13" x14ac:dyDescent="0.35">
      <c r="E1507" t="s">
        <v>872</v>
      </c>
      <c r="F1507">
        <v>22.58</v>
      </c>
      <c r="G1507">
        <v>7.46</v>
      </c>
      <c r="H1507" t="s">
        <v>2380</v>
      </c>
      <c r="I1507" t="s">
        <v>2380</v>
      </c>
      <c r="J1507" t="s">
        <v>2380</v>
      </c>
      <c r="K1507" t="s">
        <v>2381</v>
      </c>
      <c r="L1507" t="s">
        <v>2380</v>
      </c>
      <c r="M1507" s="25" t="str">
        <f t="shared" si="23"/>
        <v>No</v>
      </c>
    </row>
    <row r="1508" spans="5:13" x14ac:dyDescent="0.35">
      <c r="E1508" t="s">
        <v>871</v>
      </c>
      <c r="F1508">
        <v>19.475000000000001</v>
      </c>
      <c r="G1508">
        <v>4.74</v>
      </c>
      <c r="H1508" t="s">
        <v>2380</v>
      </c>
      <c r="I1508" t="s">
        <v>2380</v>
      </c>
      <c r="J1508" t="s">
        <v>2380</v>
      </c>
      <c r="K1508">
        <v>1</v>
      </c>
      <c r="L1508" t="s">
        <v>2380</v>
      </c>
      <c r="M1508" s="25" t="str">
        <f t="shared" si="23"/>
        <v>No</v>
      </c>
    </row>
    <row r="1509" spans="5:13" x14ac:dyDescent="0.35">
      <c r="E1509" t="s">
        <v>870</v>
      </c>
      <c r="F1509">
        <v>26.33</v>
      </c>
      <c r="G1509">
        <v>4.79</v>
      </c>
      <c r="H1509" t="s">
        <v>2380</v>
      </c>
      <c r="I1509" t="s">
        <v>2380</v>
      </c>
      <c r="J1509" t="s">
        <v>2380</v>
      </c>
      <c r="K1509" t="s">
        <v>2381</v>
      </c>
      <c r="L1509" t="s">
        <v>2380</v>
      </c>
      <c r="M1509" s="25" t="str">
        <f t="shared" si="23"/>
        <v>No</v>
      </c>
    </row>
    <row r="1510" spans="5:13" x14ac:dyDescent="0.35">
      <c r="E1510" t="s">
        <v>869</v>
      </c>
      <c r="F1510">
        <v>17.29</v>
      </c>
      <c r="G1510">
        <v>5.35</v>
      </c>
      <c r="H1510" t="s">
        <v>2382</v>
      </c>
      <c r="I1510" t="s">
        <v>2380</v>
      </c>
      <c r="J1510" t="s">
        <v>2380</v>
      </c>
      <c r="K1510" t="s">
        <v>2381</v>
      </c>
      <c r="L1510" t="s">
        <v>2380</v>
      </c>
      <c r="M1510" s="25" t="str">
        <f t="shared" si="23"/>
        <v>No</v>
      </c>
    </row>
    <row r="1511" spans="5:13" x14ac:dyDescent="0.35">
      <c r="E1511" t="s">
        <v>868</v>
      </c>
      <c r="F1511">
        <v>42.88</v>
      </c>
      <c r="G1511">
        <v>4.87</v>
      </c>
      <c r="H1511" t="s">
        <v>2380</v>
      </c>
      <c r="I1511" t="s">
        <v>2382</v>
      </c>
      <c r="J1511" t="s">
        <v>2380</v>
      </c>
      <c r="K1511">
        <v>1</v>
      </c>
      <c r="L1511" t="s">
        <v>2380</v>
      </c>
      <c r="M1511" s="25" t="str">
        <f t="shared" si="23"/>
        <v>No</v>
      </c>
    </row>
    <row r="1512" spans="5:13" x14ac:dyDescent="0.35">
      <c r="E1512" t="s">
        <v>867</v>
      </c>
      <c r="F1512">
        <v>32.200000000000003</v>
      </c>
      <c r="G1512">
        <v>10.09</v>
      </c>
      <c r="H1512" t="s">
        <v>2382</v>
      </c>
      <c r="I1512" t="s">
        <v>2380</v>
      </c>
      <c r="J1512" t="s">
        <v>2380</v>
      </c>
      <c r="K1512" t="s">
        <v>2381</v>
      </c>
      <c r="L1512" t="s">
        <v>2380</v>
      </c>
      <c r="M1512" s="25" t="str">
        <f t="shared" si="23"/>
        <v>No</v>
      </c>
    </row>
    <row r="1513" spans="5:13" x14ac:dyDescent="0.35">
      <c r="E1513" t="s">
        <v>866</v>
      </c>
      <c r="F1513">
        <v>18.75</v>
      </c>
      <c r="G1513">
        <v>5.47</v>
      </c>
      <c r="H1513" t="s">
        <v>2382</v>
      </c>
      <c r="I1513" t="s">
        <v>2380</v>
      </c>
      <c r="J1513" t="s">
        <v>2383</v>
      </c>
      <c r="K1513">
        <v>1</v>
      </c>
      <c r="L1513" t="s">
        <v>2380</v>
      </c>
      <c r="M1513" s="25" t="str">
        <f t="shared" si="23"/>
        <v>No</v>
      </c>
    </row>
    <row r="1514" spans="5:13" x14ac:dyDescent="0.35">
      <c r="E1514" t="s">
        <v>865</v>
      </c>
      <c r="F1514">
        <v>22.36</v>
      </c>
      <c r="G1514">
        <v>8.6</v>
      </c>
      <c r="H1514" t="s">
        <v>2380</v>
      </c>
      <c r="I1514" t="s">
        <v>2380</v>
      </c>
      <c r="J1514" t="s">
        <v>2380</v>
      </c>
      <c r="K1514" t="s">
        <v>2381</v>
      </c>
      <c r="L1514" t="s">
        <v>2380</v>
      </c>
      <c r="M1514" s="25" t="str">
        <f t="shared" si="23"/>
        <v>No</v>
      </c>
    </row>
    <row r="1515" spans="5:13" x14ac:dyDescent="0.35">
      <c r="E1515" t="s">
        <v>864</v>
      </c>
      <c r="F1515">
        <v>23.94</v>
      </c>
      <c r="G1515">
        <v>10.74</v>
      </c>
      <c r="H1515" t="s">
        <v>2382</v>
      </c>
      <c r="I1515" t="s">
        <v>2380</v>
      </c>
      <c r="J1515" t="s">
        <v>2380</v>
      </c>
      <c r="K1515" t="s">
        <v>2381</v>
      </c>
      <c r="L1515" t="s">
        <v>2380</v>
      </c>
      <c r="M1515" s="25" t="str">
        <f t="shared" si="23"/>
        <v>No</v>
      </c>
    </row>
    <row r="1516" spans="5:13" x14ac:dyDescent="0.35">
      <c r="E1516" t="s">
        <v>863</v>
      </c>
      <c r="F1516">
        <v>30.1</v>
      </c>
      <c r="G1516">
        <v>4.3899999999999997</v>
      </c>
      <c r="H1516" t="s">
        <v>2380</v>
      </c>
      <c r="I1516" t="s">
        <v>2380</v>
      </c>
      <c r="J1516" t="s">
        <v>2383</v>
      </c>
      <c r="K1516">
        <v>1</v>
      </c>
      <c r="L1516" t="s">
        <v>2380</v>
      </c>
      <c r="M1516" s="25" t="str">
        <f t="shared" si="23"/>
        <v>No</v>
      </c>
    </row>
    <row r="1517" spans="5:13" x14ac:dyDescent="0.35">
      <c r="E1517" t="s">
        <v>862</v>
      </c>
      <c r="F1517">
        <v>21.93</v>
      </c>
      <c r="G1517">
        <v>6.3</v>
      </c>
      <c r="H1517" t="s">
        <v>2380</v>
      </c>
      <c r="I1517" t="s">
        <v>2380</v>
      </c>
      <c r="J1517" t="s">
        <v>2380</v>
      </c>
      <c r="K1517" t="s">
        <v>2381</v>
      </c>
      <c r="L1517" t="s">
        <v>2380</v>
      </c>
      <c r="M1517" s="25" t="str">
        <f t="shared" si="23"/>
        <v>No</v>
      </c>
    </row>
    <row r="1518" spans="5:13" x14ac:dyDescent="0.35">
      <c r="E1518" t="s">
        <v>861</v>
      </c>
      <c r="F1518">
        <v>39.75</v>
      </c>
      <c r="G1518">
        <v>5.41</v>
      </c>
      <c r="H1518" t="s">
        <v>2380</v>
      </c>
      <c r="I1518" t="s">
        <v>2382</v>
      </c>
      <c r="J1518" t="s">
        <v>2380</v>
      </c>
      <c r="K1518">
        <v>1</v>
      </c>
      <c r="L1518" t="s">
        <v>2380</v>
      </c>
      <c r="M1518" s="25" t="str">
        <f t="shared" si="23"/>
        <v>No</v>
      </c>
    </row>
    <row r="1519" spans="5:13" x14ac:dyDescent="0.35">
      <c r="E1519" t="s">
        <v>860</v>
      </c>
      <c r="F1519">
        <v>26.03</v>
      </c>
      <c r="G1519">
        <v>4.47</v>
      </c>
      <c r="H1519" t="s">
        <v>2380</v>
      </c>
      <c r="I1519" t="s">
        <v>2380</v>
      </c>
      <c r="J1519" t="s">
        <v>2383</v>
      </c>
      <c r="K1519">
        <v>1</v>
      </c>
      <c r="L1519" t="s">
        <v>2380</v>
      </c>
      <c r="M1519" s="25" t="str">
        <f t="shared" si="23"/>
        <v>No</v>
      </c>
    </row>
    <row r="1520" spans="5:13" x14ac:dyDescent="0.35">
      <c r="E1520" t="s">
        <v>859</v>
      </c>
      <c r="F1520">
        <v>34.51</v>
      </c>
      <c r="G1520">
        <v>6.26</v>
      </c>
      <c r="H1520" t="s">
        <v>2380</v>
      </c>
      <c r="I1520" t="s">
        <v>2380</v>
      </c>
      <c r="J1520" t="s">
        <v>2380</v>
      </c>
      <c r="K1520" t="s">
        <v>2381</v>
      </c>
      <c r="L1520" t="s">
        <v>2380</v>
      </c>
      <c r="M1520" s="25" t="str">
        <f t="shared" si="23"/>
        <v>No</v>
      </c>
    </row>
    <row r="1521" spans="5:13" x14ac:dyDescent="0.35">
      <c r="E1521" t="s">
        <v>858</v>
      </c>
      <c r="F1521">
        <v>19.32</v>
      </c>
      <c r="G1521">
        <v>11.58</v>
      </c>
      <c r="H1521" t="s">
        <v>2382</v>
      </c>
      <c r="I1521" t="s">
        <v>2380</v>
      </c>
      <c r="J1521" t="s">
        <v>2380</v>
      </c>
      <c r="K1521">
        <v>1</v>
      </c>
      <c r="L1521" t="s">
        <v>2380</v>
      </c>
      <c r="M1521" s="25" t="str">
        <f t="shared" si="23"/>
        <v>No</v>
      </c>
    </row>
    <row r="1522" spans="5:13" x14ac:dyDescent="0.35">
      <c r="E1522" t="s">
        <v>857</v>
      </c>
      <c r="F1522">
        <v>28.5</v>
      </c>
      <c r="G1522">
        <v>4.3600000000000003</v>
      </c>
      <c r="H1522" t="s">
        <v>2380</v>
      </c>
      <c r="I1522" t="s">
        <v>2380</v>
      </c>
      <c r="J1522" t="s">
        <v>2380</v>
      </c>
      <c r="K1522" t="s">
        <v>2381</v>
      </c>
      <c r="L1522" t="s">
        <v>2380</v>
      </c>
      <c r="M1522" s="25" t="str">
        <f t="shared" si="23"/>
        <v>No</v>
      </c>
    </row>
    <row r="1523" spans="5:13" x14ac:dyDescent="0.35">
      <c r="E1523" t="s">
        <v>856</v>
      </c>
      <c r="F1523">
        <v>30.875</v>
      </c>
      <c r="G1523">
        <v>4.1399999999999997</v>
      </c>
      <c r="H1523" t="s">
        <v>2382</v>
      </c>
      <c r="I1523" t="s">
        <v>2380</v>
      </c>
      <c r="J1523" t="s">
        <v>2380</v>
      </c>
      <c r="K1523" t="s">
        <v>2381</v>
      </c>
      <c r="L1523" t="s">
        <v>2380</v>
      </c>
      <c r="M1523" s="25" t="str">
        <f t="shared" si="23"/>
        <v>No</v>
      </c>
    </row>
    <row r="1524" spans="5:13" x14ac:dyDescent="0.35">
      <c r="E1524" t="s">
        <v>855</v>
      </c>
      <c r="F1524">
        <v>24.02</v>
      </c>
      <c r="G1524">
        <v>4.38</v>
      </c>
      <c r="H1524" t="s">
        <v>2380</v>
      </c>
      <c r="I1524" t="s">
        <v>2380</v>
      </c>
      <c r="J1524" t="s">
        <v>2380</v>
      </c>
      <c r="K1524" t="s">
        <v>2381</v>
      </c>
      <c r="L1524" t="s">
        <v>2380</v>
      </c>
      <c r="M1524" s="25" t="str">
        <f t="shared" si="23"/>
        <v>No</v>
      </c>
    </row>
    <row r="1525" spans="5:13" x14ac:dyDescent="0.35">
      <c r="E1525" t="s">
        <v>854</v>
      </c>
      <c r="F1525">
        <v>36.08</v>
      </c>
      <c r="G1525">
        <v>11.61</v>
      </c>
      <c r="H1525" t="s">
        <v>2382</v>
      </c>
      <c r="I1525" t="s">
        <v>2380</v>
      </c>
      <c r="J1525" t="s">
        <v>2380</v>
      </c>
      <c r="K1525" t="s">
        <v>2381</v>
      </c>
      <c r="L1525" t="s">
        <v>2380</v>
      </c>
      <c r="M1525" s="25" t="str">
        <f t="shared" si="23"/>
        <v>No</v>
      </c>
    </row>
    <row r="1526" spans="5:13" x14ac:dyDescent="0.35">
      <c r="E1526" t="s">
        <v>853</v>
      </c>
      <c r="F1526">
        <v>32.200000000000003</v>
      </c>
      <c r="G1526">
        <v>10.59</v>
      </c>
      <c r="H1526" t="s">
        <v>2382</v>
      </c>
      <c r="I1526" t="s">
        <v>2380</v>
      </c>
      <c r="J1526" t="s">
        <v>2380</v>
      </c>
      <c r="K1526" t="s">
        <v>2381</v>
      </c>
      <c r="L1526" t="s">
        <v>2380</v>
      </c>
      <c r="M1526" s="25" t="str">
        <f t="shared" si="23"/>
        <v>No</v>
      </c>
    </row>
    <row r="1527" spans="5:13" x14ac:dyDescent="0.35">
      <c r="E1527" t="s">
        <v>852</v>
      </c>
      <c r="F1527">
        <v>28.05</v>
      </c>
      <c r="G1527">
        <v>11.85</v>
      </c>
      <c r="H1527" t="s">
        <v>2382</v>
      </c>
      <c r="I1527" t="s">
        <v>2380</v>
      </c>
      <c r="J1527" t="s">
        <v>2380</v>
      </c>
      <c r="K1527" t="s">
        <v>2381</v>
      </c>
      <c r="L1527" t="s">
        <v>2380</v>
      </c>
      <c r="M1527" s="25" t="str">
        <f t="shared" si="23"/>
        <v>No</v>
      </c>
    </row>
    <row r="1528" spans="5:13" x14ac:dyDescent="0.35">
      <c r="E1528" t="s">
        <v>851</v>
      </c>
      <c r="F1528">
        <v>19</v>
      </c>
      <c r="G1528">
        <v>5.46</v>
      </c>
      <c r="H1528" t="s">
        <v>2382</v>
      </c>
      <c r="I1528" t="s">
        <v>2380</v>
      </c>
      <c r="J1528" t="s">
        <v>2380</v>
      </c>
      <c r="K1528">
        <v>1</v>
      </c>
      <c r="L1528" t="s">
        <v>2380</v>
      </c>
      <c r="M1528" s="25" t="str">
        <f t="shared" si="23"/>
        <v>No</v>
      </c>
    </row>
    <row r="1529" spans="5:13" x14ac:dyDescent="0.35">
      <c r="E1529" t="s">
        <v>850</v>
      </c>
      <c r="F1529">
        <v>16.13</v>
      </c>
      <c r="G1529">
        <v>4.54</v>
      </c>
      <c r="H1529" t="s">
        <v>2382</v>
      </c>
      <c r="I1529" t="s">
        <v>2380</v>
      </c>
      <c r="J1529" t="s">
        <v>2380</v>
      </c>
      <c r="K1529">
        <v>2</v>
      </c>
      <c r="L1529" t="s">
        <v>2380</v>
      </c>
      <c r="M1529" s="25" t="str">
        <f t="shared" si="23"/>
        <v>No</v>
      </c>
    </row>
    <row r="1530" spans="5:13" x14ac:dyDescent="0.35">
      <c r="E1530" t="s">
        <v>849</v>
      </c>
      <c r="F1530">
        <v>18.77</v>
      </c>
      <c r="G1530">
        <v>11.98</v>
      </c>
      <c r="H1530" t="s">
        <v>2382</v>
      </c>
      <c r="I1530" t="s">
        <v>2380</v>
      </c>
      <c r="J1530" t="s">
        <v>2380</v>
      </c>
      <c r="K1530">
        <v>2</v>
      </c>
      <c r="L1530" t="s">
        <v>2380</v>
      </c>
      <c r="M1530" s="25" t="str">
        <f t="shared" si="23"/>
        <v>No</v>
      </c>
    </row>
    <row r="1531" spans="5:13" x14ac:dyDescent="0.35">
      <c r="E1531" t="s">
        <v>848</v>
      </c>
      <c r="F1531">
        <v>28.88</v>
      </c>
      <c r="G1531">
        <v>6.59</v>
      </c>
      <c r="H1531" t="s">
        <v>2382</v>
      </c>
      <c r="I1531" t="s">
        <v>2380</v>
      </c>
      <c r="J1531" t="s">
        <v>2380</v>
      </c>
      <c r="K1531">
        <v>1</v>
      </c>
      <c r="L1531" t="s">
        <v>2380</v>
      </c>
      <c r="M1531" s="25" t="str">
        <f t="shared" si="23"/>
        <v>No</v>
      </c>
    </row>
    <row r="1532" spans="5:13" x14ac:dyDescent="0.35">
      <c r="E1532" t="s">
        <v>847</v>
      </c>
      <c r="F1532">
        <v>27.55</v>
      </c>
      <c r="G1532">
        <v>10.83</v>
      </c>
      <c r="H1532" t="s">
        <v>2382</v>
      </c>
      <c r="I1532" t="s">
        <v>2380</v>
      </c>
      <c r="J1532" t="s">
        <v>2380</v>
      </c>
      <c r="K1532">
        <v>1</v>
      </c>
      <c r="L1532" t="s">
        <v>2380</v>
      </c>
      <c r="M1532" s="25" t="str">
        <f t="shared" si="23"/>
        <v>No</v>
      </c>
    </row>
    <row r="1533" spans="5:13" x14ac:dyDescent="0.35">
      <c r="E1533" t="s">
        <v>846</v>
      </c>
      <c r="F1533">
        <v>15.6</v>
      </c>
      <c r="G1533">
        <v>8.6</v>
      </c>
      <c r="H1533" t="s">
        <v>2380</v>
      </c>
      <c r="I1533" t="s">
        <v>2380</v>
      </c>
      <c r="J1533" t="s">
        <v>2380</v>
      </c>
      <c r="K1533" t="s">
        <v>2381</v>
      </c>
      <c r="L1533" t="s">
        <v>2380</v>
      </c>
      <c r="M1533" s="25" t="str">
        <f t="shared" si="23"/>
        <v>No</v>
      </c>
    </row>
    <row r="1534" spans="5:13" x14ac:dyDescent="0.35">
      <c r="E1534" t="s">
        <v>845</v>
      </c>
      <c r="F1534">
        <v>21.99</v>
      </c>
      <c r="G1534">
        <v>11.17</v>
      </c>
      <c r="H1534" t="s">
        <v>2380</v>
      </c>
      <c r="I1534" t="s">
        <v>2380</v>
      </c>
      <c r="J1534" t="s">
        <v>2380</v>
      </c>
      <c r="K1534" t="s">
        <v>2381</v>
      </c>
      <c r="L1534" t="s">
        <v>2380</v>
      </c>
      <c r="M1534" s="25" t="str">
        <f t="shared" si="23"/>
        <v>No</v>
      </c>
    </row>
    <row r="1535" spans="5:13" x14ac:dyDescent="0.35">
      <c r="E1535" t="s">
        <v>844</v>
      </c>
      <c r="F1535">
        <v>34.85</v>
      </c>
      <c r="G1535">
        <v>5.75</v>
      </c>
      <c r="H1535" t="s">
        <v>2380</v>
      </c>
      <c r="I1535" t="s">
        <v>2380</v>
      </c>
      <c r="J1535" t="s">
        <v>2380</v>
      </c>
      <c r="K1535" t="s">
        <v>2381</v>
      </c>
      <c r="L1535" t="s">
        <v>2380</v>
      </c>
      <c r="M1535" s="25" t="str">
        <f t="shared" si="23"/>
        <v>No</v>
      </c>
    </row>
    <row r="1536" spans="5:13" x14ac:dyDescent="0.35">
      <c r="E1536" t="s">
        <v>843</v>
      </c>
      <c r="F1536">
        <v>24.51</v>
      </c>
      <c r="G1536">
        <v>4.83</v>
      </c>
      <c r="H1536" t="s">
        <v>2382</v>
      </c>
      <c r="I1536" t="s">
        <v>2380</v>
      </c>
      <c r="J1536" t="s">
        <v>2383</v>
      </c>
      <c r="K1536">
        <v>1</v>
      </c>
      <c r="L1536" t="s">
        <v>2380</v>
      </c>
      <c r="M1536" s="25" t="str">
        <f t="shared" si="23"/>
        <v>No</v>
      </c>
    </row>
    <row r="1537" spans="5:13" x14ac:dyDescent="0.35">
      <c r="E1537" t="s">
        <v>842</v>
      </c>
      <c r="F1537">
        <v>19.399999999999999</v>
      </c>
      <c r="G1537">
        <v>11.93</v>
      </c>
      <c r="H1537" t="s">
        <v>2380</v>
      </c>
      <c r="I1537" t="s">
        <v>2380</v>
      </c>
      <c r="J1537" t="s">
        <v>2380</v>
      </c>
      <c r="K1537" t="s">
        <v>2381</v>
      </c>
      <c r="L1537" t="s">
        <v>2380</v>
      </c>
      <c r="M1537" s="25" t="str">
        <f t="shared" si="23"/>
        <v>No</v>
      </c>
    </row>
    <row r="1538" spans="5:13" x14ac:dyDescent="0.35">
      <c r="E1538" t="s">
        <v>841</v>
      </c>
      <c r="F1538">
        <v>15.1</v>
      </c>
      <c r="G1538">
        <v>8.41</v>
      </c>
      <c r="H1538" t="s">
        <v>2380</v>
      </c>
      <c r="I1538" t="s">
        <v>2380</v>
      </c>
      <c r="J1538" t="s">
        <v>2380</v>
      </c>
      <c r="K1538" t="s">
        <v>2381</v>
      </c>
      <c r="L1538" t="s">
        <v>2380</v>
      </c>
      <c r="M1538" s="25" t="str">
        <f t="shared" si="23"/>
        <v>No</v>
      </c>
    </row>
    <row r="1539" spans="5:13" x14ac:dyDescent="0.35">
      <c r="E1539" t="s">
        <v>840</v>
      </c>
      <c r="F1539">
        <v>23.37</v>
      </c>
      <c r="G1539">
        <v>5.59</v>
      </c>
      <c r="H1539" t="s">
        <v>2382</v>
      </c>
      <c r="I1539" t="s">
        <v>2380</v>
      </c>
      <c r="J1539" t="s">
        <v>2380</v>
      </c>
      <c r="K1539" t="s">
        <v>2381</v>
      </c>
      <c r="L1539" t="s">
        <v>2380</v>
      </c>
      <c r="M1539" s="25" t="str">
        <f t="shared" si="23"/>
        <v>No</v>
      </c>
    </row>
    <row r="1540" spans="5:13" x14ac:dyDescent="0.35">
      <c r="E1540" t="s">
        <v>839</v>
      </c>
      <c r="F1540">
        <v>42.4</v>
      </c>
      <c r="G1540">
        <v>4.0599999999999996</v>
      </c>
      <c r="H1540" t="s">
        <v>2380</v>
      </c>
      <c r="I1540" t="s">
        <v>2380</v>
      </c>
      <c r="J1540" t="s">
        <v>2380</v>
      </c>
      <c r="K1540" t="s">
        <v>2381</v>
      </c>
      <c r="L1540" t="s">
        <v>2380</v>
      </c>
      <c r="M1540" s="25" t="str">
        <f t="shared" si="23"/>
        <v>No</v>
      </c>
    </row>
    <row r="1541" spans="5:13" x14ac:dyDescent="0.35">
      <c r="E1541" t="s">
        <v>838</v>
      </c>
      <c r="F1541">
        <v>28.405000000000001</v>
      </c>
      <c r="G1541">
        <v>7.02</v>
      </c>
      <c r="H1541" t="s">
        <v>2382</v>
      </c>
      <c r="I1541" t="s">
        <v>2380</v>
      </c>
      <c r="J1541" t="s">
        <v>2380</v>
      </c>
      <c r="K1541" t="s">
        <v>2381</v>
      </c>
      <c r="L1541" t="s">
        <v>2380</v>
      </c>
      <c r="M1541" s="25" t="str">
        <f t="shared" si="23"/>
        <v>No</v>
      </c>
    </row>
    <row r="1542" spans="5:13" x14ac:dyDescent="0.35">
      <c r="E1542" t="s">
        <v>837</v>
      </c>
      <c r="F1542">
        <v>23.4</v>
      </c>
      <c r="G1542">
        <v>4.47</v>
      </c>
      <c r="H1542" t="s">
        <v>2380</v>
      </c>
      <c r="I1542" t="s">
        <v>2380</v>
      </c>
      <c r="J1542" t="s">
        <v>2380</v>
      </c>
      <c r="K1542" t="s">
        <v>2381</v>
      </c>
      <c r="L1542" t="s">
        <v>2380</v>
      </c>
      <c r="M1542" s="25" t="str">
        <f t="shared" si="23"/>
        <v>No</v>
      </c>
    </row>
    <row r="1543" spans="5:13" x14ac:dyDescent="0.35">
      <c r="E1543" t="s">
        <v>836</v>
      </c>
      <c r="F1543">
        <v>33.44</v>
      </c>
      <c r="G1543">
        <v>4.54</v>
      </c>
      <c r="H1543" t="s">
        <v>2380</v>
      </c>
      <c r="I1543" t="s">
        <v>2380</v>
      </c>
      <c r="J1543" t="s">
        <v>2380</v>
      </c>
      <c r="K1543" t="s">
        <v>2381</v>
      </c>
      <c r="L1543" t="s">
        <v>2380</v>
      </c>
      <c r="M1543" s="25" t="str">
        <f t="shared" si="23"/>
        <v>No</v>
      </c>
    </row>
    <row r="1544" spans="5:13" x14ac:dyDescent="0.35">
      <c r="E1544" t="s">
        <v>835</v>
      </c>
      <c r="F1544">
        <v>21.12</v>
      </c>
      <c r="G1544">
        <v>4.99</v>
      </c>
      <c r="H1544" t="s">
        <v>2380</v>
      </c>
      <c r="I1544" t="s">
        <v>2380</v>
      </c>
      <c r="J1544" t="s">
        <v>2380</v>
      </c>
      <c r="K1544">
        <v>1</v>
      </c>
      <c r="L1544" t="s">
        <v>2380</v>
      </c>
      <c r="M1544" s="25" t="str">
        <f t="shared" si="23"/>
        <v>No</v>
      </c>
    </row>
    <row r="1545" spans="5:13" x14ac:dyDescent="0.35">
      <c r="E1545" t="s">
        <v>834</v>
      </c>
      <c r="F1545">
        <v>18.48</v>
      </c>
      <c r="G1545">
        <v>10.84</v>
      </c>
      <c r="H1545" t="s">
        <v>2382</v>
      </c>
      <c r="I1545" t="s">
        <v>2380</v>
      </c>
      <c r="J1545" t="s">
        <v>2380</v>
      </c>
      <c r="K1545">
        <v>2</v>
      </c>
      <c r="L1545" t="s">
        <v>2380</v>
      </c>
      <c r="M1545" s="25" t="str">
        <f t="shared" si="23"/>
        <v>No</v>
      </c>
    </row>
    <row r="1546" spans="5:13" x14ac:dyDescent="0.35">
      <c r="E1546" t="s">
        <v>833</v>
      </c>
      <c r="F1546">
        <v>16.815000000000001</v>
      </c>
      <c r="G1546">
        <v>5.63</v>
      </c>
      <c r="H1546" t="s">
        <v>2380</v>
      </c>
      <c r="I1546" t="s">
        <v>2380</v>
      </c>
      <c r="J1546" t="s">
        <v>2380</v>
      </c>
      <c r="K1546">
        <v>1</v>
      </c>
      <c r="L1546" t="s">
        <v>2380</v>
      </c>
      <c r="M1546" s="25" t="str">
        <f t="shared" ref="M1546:M1609" si="24">IF(L1546="?",$B$12,L1546)</f>
        <v>No</v>
      </c>
    </row>
    <row r="1547" spans="5:13" x14ac:dyDescent="0.35">
      <c r="E1547" t="s">
        <v>832</v>
      </c>
      <c r="F1547">
        <v>26.72</v>
      </c>
      <c r="G1547">
        <v>4.1399999999999997</v>
      </c>
      <c r="H1547" t="s">
        <v>2380</v>
      </c>
      <c r="I1547" t="s">
        <v>2380</v>
      </c>
      <c r="J1547" t="s">
        <v>2380</v>
      </c>
      <c r="K1547" t="s">
        <v>2381</v>
      </c>
      <c r="L1547" t="s">
        <v>2380</v>
      </c>
      <c r="M1547" s="25" t="str">
        <f t="shared" si="24"/>
        <v>No</v>
      </c>
    </row>
    <row r="1548" spans="5:13" x14ac:dyDescent="0.35">
      <c r="E1548" t="s">
        <v>831</v>
      </c>
      <c r="F1548">
        <v>41.42</v>
      </c>
      <c r="G1548">
        <v>5.17</v>
      </c>
      <c r="H1548" t="s">
        <v>2380</v>
      </c>
      <c r="I1548" t="s">
        <v>2380</v>
      </c>
      <c r="J1548" t="s">
        <v>2383</v>
      </c>
      <c r="K1548">
        <v>1</v>
      </c>
      <c r="L1548" t="s">
        <v>2380</v>
      </c>
      <c r="M1548" s="25" t="str">
        <f t="shared" si="24"/>
        <v>No</v>
      </c>
    </row>
    <row r="1549" spans="5:13" x14ac:dyDescent="0.35">
      <c r="E1549" t="s">
        <v>830</v>
      </c>
      <c r="F1549">
        <v>20.69</v>
      </c>
      <c r="G1549">
        <v>6.93</v>
      </c>
      <c r="H1549" t="s">
        <v>2380</v>
      </c>
      <c r="I1549" t="s">
        <v>2380</v>
      </c>
      <c r="J1549" t="s">
        <v>2380</v>
      </c>
      <c r="K1549">
        <v>2</v>
      </c>
      <c r="L1549" t="s">
        <v>2380</v>
      </c>
      <c r="M1549" s="25" t="str">
        <f t="shared" si="24"/>
        <v>No</v>
      </c>
    </row>
    <row r="1550" spans="5:13" x14ac:dyDescent="0.35">
      <c r="E1550" t="s">
        <v>829</v>
      </c>
      <c r="F1550">
        <v>41.23</v>
      </c>
      <c r="G1550">
        <v>4.24</v>
      </c>
      <c r="H1550" t="s">
        <v>2380</v>
      </c>
      <c r="I1550" t="s">
        <v>2380</v>
      </c>
      <c r="J1550" t="s">
        <v>2380</v>
      </c>
      <c r="K1550" t="s">
        <v>2381</v>
      </c>
      <c r="L1550" t="s">
        <v>2380</v>
      </c>
      <c r="M1550" s="25" t="str">
        <f t="shared" si="24"/>
        <v>No</v>
      </c>
    </row>
    <row r="1551" spans="5:13" x14ac:dyDescent="0.35">
      <c r="E1551" t="s">
        <v>828</v>
      </c>
      <c r="F1551">
        <v>29.9</v>
      </c>
      <c r="G1551">
        <v>5.91</v>
      </c>
      <c r="H1551" t="s">
        <v>2380</v>
      </c>
      <c r="I1551" t="s">
        <v>2380</v>
      </c>
      <c r="J1551" t="s">
        <v>2380</v>
      </c>
      <c r="K1551" t="s">
        <v>2381</v>
      </c>
      <c r="L1551" t="s">
        <v>2380</v>
      </c>
      <c r="M1551" s="25" t="str">
        <f t="shared" si="24"/>
        <v>No</v>
      </c>
    </row>
    <row r="1552" spans="5:13" x14ac:dyDescent="0.35">
      <c r="E1552" t="s">
        <v>827</v>
      </c>
      <c r="F1552">
        <v>34.104999999999997</v>
      </c>
      <c r="G1552">
        <v>5.93</v>
      </c>
      <c r="H1552" t="s">
        <v>2380</v>
      </c>
      <c r="I1552" t="s">
        <v>2380</v>
      </c>
      <c r="J1552" t="s">
        <v>2380</v>
      </c>
      <c r="K1552" t="s">
        <v>2381</v>
      </c>
      <c r="L1552" t="s">
        <v>2380</v>
      </c>
      <c r="M1552" s="25" t="str">
        <f t="shared" si="24"/>
        <v>No</v>
      </c>
    </row>
    <row r="1553" spans="5:13" x14ac:dyDescent="0.35">
      <c r="E1553" t="s">
        <v>826</v>
      </c>
      <c r="F1553">
        <v>24.97</v>
      </c>
      <c r="G1553">
        <v>5.66</v>
      </c>
      <c r="H1553" t="s">
        <v>2380</v>
      </c>
      <c r="I1553" t="s">
        <v>2380</v>
      </c>
      <c r="J1553" t="s">
        <v>2380</v>
      </c>
      <c r="K1553" t="s">
        <v>2381</v>
      </c>
      <c r="L1553" t="s">
        <v>2380</v>
      </c>
      <c r="M1553" s="25" t="str">
        <f t="shared" si="24"/>
        <v>No</v>
      </c>
    </row>
    <row r="1554" spans="5:13" x14ac:dyDescent="0.35">
      <c r="E1554" t="s">
        <v>825</v>
      </c>
      <c r="F1554">
        <v>34.799999999999997</v>
      </c>
      <c r="G1554">
        <v>4.1900000000000004</v>
      </c>
      <c r="H1554" t="s">
        <v>2380</v>
      </c>
      <c r="I1554" t="s">
        <v>2380</v>
      </c>
      <c r="J1554" t="s">
        <v>2380</v>
      </c>
      <c r="K1554">
        <v>1</v>
      </c>
      <c r="L1554" t="s">
        <v>2380</v>
      </c>
      <c r="M1554" s="25" t="str">
        <f t="shared" si="24"/>
        <v>No</v>
      </c>
    </row>
    <row r="1555" spans="5:13" x14ac:dyDescent="0.35">
      <c r="E1555" t="s">
        <v>824</v>
      </c>
      <c r="F1555">
        <v>32.965000000000003</v>
      </c>
      <c r="G1555">
        <v>9.2100000000000009</v>
      </c>
      <c r="H1555" t="s">
        <v>2382</v>
      </c>
      <c r="I1555" t="s">
        <v>2380</v>
      </c>
      <c r="J1555" t="s">
        <v>2380</v>
      </c>
      <c r="K1555" t="s">
        <v>2381</v>
      </c>
      <c r="L1555" t="s">
        <v>2380</v>
      </c>
      <c r="M1555" s="25" t="str">
        <f t="shared" si="24"/>
        <v>No</v>
      </c>
    </row>
    <row r="1556" spans="5:13" x14ac:dyDescent="0.35">
      <c r="E1556" t="s">
        <v>823</v>
      </c>
      <c r="F1556">
        <v>27.265000000000001</v>
      </c>
      <c r="G1556">
        <v>5.51</v>
      </c>
      <c r="H1556" t="s">
        <v>2380</v>
      </c>
      <c r="I1556" t="s">
        <v>2380</v>
      </c>
      <c r="J1556" t="s">
        <v>2380</v>
      </c>
      <c r="K1556">
        <v>1</v>
      </c>
      <c r="L1556" t="s">
        <v>2380</v>
      </c>
      <c r="M1556" s="25" t="str">
        <f t="shared" si="24"/>
        <v>No</v>
      </c>
    </row>
    <row r="1557" spans="5:13" x14ac:dyDescent="0.35">
      <c r="E1557" t="s">
        <v>822</v>
      </c>
      <c r="F1557">
        <v>17.059999999999999</v>
      </c>
      <c r="G1557">
        <v>8.5</v>
      </c>
      <c r="H1557" t="s">
        <v>2380</v>
      </c>
      <c r="I1557" t="s">
        <v>2380</v>
      </c>
      <c r="J1557" t="s">
        <v>2380</v>
      </c>
      <c r="K1557" t="s">
        <v>2381</v>
      </c>
      <c r="L1557" t="s">
        <v>2380</v>
      </c>
      <c r="M1557" s="25" t="str">
        <f t="shared" si="24"/>
        <v>No</v>
      </c>
    </row>
    <row r="1558" spans="5:13" x14ac:dyDescent="0.35">
      <c r="E1558" t="s">
        <v>821</v>
      </c>
      <c r="F1558">
        <v>36.29</v>
      </c>
      <c r="G1558">
        <v>6.23</v>
      </c>
      <c r="H1558" t="s">
        <v>2380</v>
      </c>
      <c r="I1558" t="s">
        <v>2380</v>
      </c>
      <c r="J1558" t="s">
        <v>2380</v>
      </c>
      <c r="K1558" t="s">
        <v>2381</v>
      </c>
      <c r="L1558" t="s">
        <v>2380</v>
      </c>
      <c r="M1558" s="25" t="str">
        <f t="shared" si="24"/>
        <v>No</v>
      </c>
    </row>
    <row r="1559" spans="5:13" x14ac:dyDescent="0.35">
      <c r="E1559" t="s">
        <v>820</v>
      </c>
      <c r="F1559">
        <v>28.594999999999999</v>
      </c>
      <c r="G1559">
        <v>8.5299999999999994</v>
      </c>
      <c r="H1559" t="s">
        <v>2382</v>
      </c>
      <c r="I1559" t="s">
        <v>2380</v>
      </c>
      <c r="J1559" t="s">
        <v>2380</v>
      </c>
      <c r="K1559">
        <v>1</v>
      </c>
      <c r="L1559" t="s">
        <v>2380</v>
      </c>
      <c r="M1559" s="25" t="str">
        <f t="shared" si="24"/>
        <v>No</v>
      </c>
    </row>
    <row r="1560" spans="5:13" x14ac:dyDescent="0.35">
      <c r="E1560" t="s">
        <v>819</v>
      </c>
      <c r="F1560">
        <v>17.8</v>
      </c>
      <c r="G1560">
        <v>5.75</v>
      </c>
      <c r="H1560" t="s">
        <v>2382</v>
      </c>
      <c r="I1560" t="s">
        <v>2380</v>
      </c>
      <c r="J1560" t="s">
        <v>2383</v>
      </c>
      <c r="K1560">
        <v>1</v>
      </c>
      <c r="L1560" t="s">
        <v>2380</v>
      </c>
      <c r="M1560" s="25" t="str">
        <f t="shared" si="24"/>
        <v>No</v>
      </c>
    </row>
    <row r="1561" spans="5:13" x14ac:dyDescent="0.35">
      <c r="E1561" t="s">
        <v>818</v>
      </c>
      <c r="F1561">
        <v>21.4</v>
      </c>
      <c r="G1561">
        <v>5.6</v>
      </c>
      <c r="H1561" t="s">
        <v>2380</v>
      </c>
      <c r="I1561" t="s">
        <v>2380</v>
      </c>
      <c r="J1561" t="s">
        <v>2380</v>
      </c>
      <c r="K1561" t="s">
        <v>2381</v>
      </c>
      <c r="L1561" t="s">
        <v>2380</v>
      </c>
      <c r="M1561" s="25" t="str">
        <f t="shared" si="24"/>
        <v>No</v>
      </c>
    </row>
    <row r="1562" spans="5:13" x14ac:dyDescent="0.35">
      <c r="E1562" t="s">
        <v>817</v>
      </c>
      <c r="F1562">
        <v>23.01</v>
      </c>
      <c r="G1562">
        <v>4.68</v>
      </c>
      <c r="H1562" t="s">
        <v>2380</v>
      </c>
      <c r="I1562" t="s">
        <v>2380</v>
      </c>
      <c r="J1562" t="s">
        <v>2380</v>
      </c>
      <c r="K1562" t="s">
        <v>2381</v>
      </c>
      <c r="L1562" t="s">
        <v>2380</v>
      </c>
      <c r="M1562" s="25" t="str">
        <f t="shared" si="24"/>
        <v>No</v>
      </c>
    </row>
    <row r="1563" spans="5:13" x14ac:dyDescent="0.35">
      <c r="E1563" t="s">
        <v>816</v>
      </c>
      <c r="F1563">
        <v>19.86</v>
      </c>
      <c r="G1563">
        <v>5.62</v>
      </c>
      <c r="H1563" t="s">
        <v>2382</v>
      </c>
      <c r="I1563" t="s">
        <v>2380</v>
      </c>
      <c r="J1563" t="s">
        <v>2380</v>
      </c>
      <c r="K1563" t="s">
        <v>2381</v>
      </c>
      <c r="L1563" t="s">
        <v>2380</v>
      </c>
      <c r="M1563" s="25" t="str">
        <f t="shared" si="24"/>
        <v>No</v>
      </c>
    </row>
    <row r="1564" spans="5:13" x14ac:dyDescent="0.35">
      <c r="E1564" t="s">
        <v>815</v>
      </c>
      <c r="F1564">
        <v>33.58</v>
      </c>
      <c r="G1564">
        <v>5.08</v>
      </c>
      <c r="H1564" t="s">
        <v>2380</v>
      </c>
      <c r="I1564" t="s">
        <v>2380</v>
      </c>
      <c r="J1564" t="s">
        <v>2380</v>
      </c>
      <c r="K1564" t="s">
        <v>2381</v>
      </c>
      <c r="L1564" t="s">
        <v>2380</v>
      </c>
      <c r="M1564" s="25" t="str">
        <f t="shared" si="24"/>
        <v>No</v>
      </c>
    </row>
    <row r="1565" spans="5:13" x14ac:dyDescent="0.35">
      <c r="E1565" t="s">
        <v>814</v>
      </c>
      <c r="F1565">
        <v>29.81</v>
      </c>
      <c r="G1565">
        <v>5.28</v>
      </c>
      <c r="H1565" t="s">
        <v>2380</v>
      </c>
      <c r="I1565" t="s">
        <v>2380</v>
      </c>
      <c r="J1565" t="s">
        <v>2380</v>
      </c>
      <c r="K1565" t="s">
        <v>2381</v>
      </c>
      <c r="L1565" t="s">
        <v>2380</v>
      </c>
      <c r="M1565" s="25" t="str">
        <f t="shared" si="24"/>
        <v>No</v>
      </c>
    </row>
    <row r="1566" spans="5:13" x14ac:dyDescent="0.35">
      <c r="E1566" t="s">
        <v>813</v>
      </c>
      <c r="F1566">
        <v>27.4</v>
      </c>
      <c r="G1566">
        <v>4.6100000000000003</v>
      </c>
      <c r="H1566" t="s">
        <v>2380</v>
      </c>
      <c r="I1566" t="s">
        <v>2380</v>
      </c>
      <c r="J1566" t="s">
        <v>2380</v>
      </c>
      <c r="K1566" t="s">
        <v>2381</v>
      </c>
      <c r="L1566" t="s">
        <v>2380</v>
      </c>
      <c r="M1566" s="25" t="str">
        <f t="shared" si="24"/>
        <v>No</v>
      </c>
    </row>
    <row r="1567" spans="5:13" x14ac:dyDescent="0.35">
      <c r="E1567" t="s">
        <v>812</v>
      </c>
      <c r="F1567">
        <v>17.98</v>
      </c>
      <c r="G1567">
        <v>6.57</v>
      </c>
      <c r="H1567" t="s">
        <v>2382</v>
      </c>
      <c r="I1567" t="s">
        <v>2380</v>
      </c>
      <c r="J1567" t="s">
        <v>2380</v>
      </c>
      <c r="K1567">
        <v>2</v>
      </c>
      <c r="L1567" t="s">
        <v>2380</v>
      </c>
      <c r="M1567" s="25" t="str">
        <f t="shared" si="24"/>
        <v>No</v>
      </c>
    </row>
    <row r="1568" spans="5:13" x14ac:dyDescent="0.35">
      <c r="E1568" t="s">
        <v>811</v>
      </c>
      <c r="F1568">
        <v>37.9</v>
      </c>
      <c r="G1568">
        <v>5.83</v>
      </c>
      <c r="H1568" t="s">
        <v>2380</v>
      </c>
      <c r="I1568" t="s">
        <v>2380</v>
      </c>
      <c r="J1568" t="s">
        <v>2380</v>
      </c>
      <c r="K1568" t="s">
        <v>2381</v>
      </c>
      <c r="L1568" t="s">
        <v>2380</v>
      </c>
      <c r="M1568" s="25" t="str">
        <f t="shared" si="24"/>
        <v>No</v>
      </c>
    </row>
    <row r="1569" spans="5:13" x14ac:dyDescent="0.35">
      <c r="E1569" t="s">
        <v>810</v>
      </c>
      <c r="F1569">
        <v>25.27</v>
      </c>
      <c r="G1569">
        <v>6.98</v>
      </c>
      <c r="H1569" t="s">
        <v>2382</v>
      </c>
      <c r="I1569" t="s">
        <v>2380</v>
      </c>
      <c r="J1569" t="s">
        <v>2380</v>
      </c>
      <c r="K1569" t="s">
        <v>2381</v>
      </c>
      <c r="L1569" t="s">
        <v>2380</v>
      </c>
      <c r="M1569" s="25" t="str">
        <f t="shared" si="24"/>
        <v>No</v>
      </c>
    </row>
    <row r="1570" spans="5:13" x14ac:dyDescent="0.35">
      <c r="E1570" t="s">
        <v>809</v>
      </c>
      <c r="F1570">
        <v>29.26</v>
      </c>
      <c r="G1570">
        <v>4.03</v>
      </c>
      <c r="H1570" t="s">
        <v>2380</v>
      </c>
      <c r="I1570" t="s">
        <v>2380</v>
      </c>
      <c r="J1570" t="s">
        <v>2380</v>
      </c>
      <c r="K1570">
        <v>1</v>
      </c>
      <c r="L1570" t="s">
        <v>2380</v>
      </c>
      <c r="M1570" s="25" t="str">
        <f t="shared" si="24"/>
        <v>No</v>
      </c>
    </row>
    <row r="1571" spans="5:13" x14ac:dyDescent="0.35">
      <c r="E1571" t="s">
        <v>808</v>
      </c>
      <c r="F1571">
        <v>27.835000000000001</v>
      </c>
      <c r="G1571">
        <v>4.5599999999999996</v>
      </c>
      <c r="H1571" t="s">
        <v>2380</v>
      </c>
      <c r="I1571" t="s">
        <v>2380</v>
      </c>
      <c r="J1571" t="s">
        <v>2380</v>
      </c>
      <c r="K1571">
        <v>1</v>
      </c>
      <c r="L1571" t="s">
        <v>2380</v>
      </c>
      <c r="M1571" s="25" t="str">
        <f t="shared" si="24"/>
        <v>No</v>
      </c>
    </row>
    <row r="1572" spans="5:13" x14ac:dyDescent="0.35">
      <c r="E1572" t="s">
        <v>807</v>
      </c>
      <c r="F1572">
        <v>46.53</v>
      </c>
      <c r="G1572">
        <v>5.38</v>
      </c>
      <c r="H1572" t="s">
        <v>2382</v>
      </c>
      <c r="I1572" t="s">
        <v>2380</v>
      </c>
      <c r="J1572" t="s">
        <v>2380</v>
      </c>
      <c r="K1572" t="s">
        <v>2381</v>
      </c>
      <c r="L1572" t="s">
        <v>2380</v>
      </c>
      <c r="M1572" s="25" t="str">
        <f t="shared" si="24"/>
        <v>No</v>
      </c>
    </row>
    <row r="1573" spans="5:13" x14ac:dyDescent="0.35">
      <c r="E1573" t="s">
        <v>806</v>
      </c>
      <c r="F1573">
        <v>20.58</v>
      </c>
      <c r="G1573">
        <v>11.04</v>
      </c>
      <c r="H1573" t="s">
        <v>2382</v>
      </c>
      <c r="I1573" t="s">
        <v>2380</v>
      </c>
      <c r="J1573" t="s">
        <v>2380</v>
      </c>
      <c r="K1573">
        <v>1</v>
      </c>
      <c r="L1573" t="s">
        <v>2380</v>
      </c>
      <c r="M1573" s="25" t="str">
        <f t="shared" si="24"/>
        <v>No</v>
      </c>
    </row>
    <row r="1574" spans="5:13" x14ac:dyDescent="0.35">
      <c r="E1574" t="s">
        <v>805</v>
      </c>
      <c r="F1574">
        <v>19.53</v>
      </c>
      <c r="G1574">
        <v>6.09</v>
      </c>
      <c r="H1574" t="s">
        <v>2382</v>
      </c>
      <c r="I1574" t="s">
        <v>2380</v>
      </c>
      <c r="J1574" t="s">
        <v>2380</v>
      </c>
      <c r="K1574" t="s">
        <v>2381</v>
      </c>
      <c r="L1574" t="s">
        <v>2380</v>
      </c>
      <c r="M1574" s="25" t="str">
        <f t="shared" si="24"/>
        <v>No</v>
      </c>
    </row>
    <row r="1575" spans="5:13" x14ac:dyDescent="0.35">
      <c r="E1575" t="s">
        <v>804</v>
      </c>
      <c r="F1575">
        <v>27.7</v>
      </c>
      <c r="G1575">
        <v>4.71</v>
      </c>
      <c r="H1575" t="s">
        <v>2380</v>
      </c>
      <c r="I1575" t="s">
        <v>2380</v>
      </c>
      <c r="J1575" t="s">
        <v>2380</v>
      </c>
      <c r="K1575">
        <v>1</v>
      </c>
      <c r="L1575" t="s">
        <v>2380</v>
      </c>
      <c r="M1575" s="25" t="str">
        <f t="shared" si="24"/>
        <v>No</v>
      </c>
    </row>
    <row r="1576" spans="5:13" x14ac:dyDescent="0.35">
      <c r="E1576" t="s">
        <v>803</v>
      </c>
      <c r="F1576">
        <v>18.920000000000002</v>
      </c>
      <c r="G1576">
        <v>8.18</v>
      </c>
      <c r="H1576" t="s">
        <v>2380</v>
      </c>
      <c r="I1576" t="s">
        <v>2380</v>
      </c>
      <c r="J1576" t="s">
        <v>2380</v>
      </c>
      <c r="K1576" t="s">
        <v>2381</v>
      </c>
      <c r="L1576" t="s">
        <v>2380</v>
      </c>
      <c r="M1576" s="25" t="str">
        <f t="shared" si="24"/>
        <v>No</v>
      </c>
    </row>
    <row r="1577" spans="5:13" x14ac:dyDescent="0.35">
      <c r="E1577" t="s">
        <v>802</v>
      </c>
      <c r="F1577">
        <v>17.760000000000002</v>
      </c>
      <c r="G1577">
        <v>11.18</v>
      </c>
      <c r="H1577" t="s">
        <v>2382</v>
      </c>
      <c r="I1577" t="s">
        <v>2380</v>
      </c>
      <c r="J1577" t="s">
        <v>2380</v>
      </c>
      <c r="K1577">
        <v>2</v>
      </c>
      <c r="L1577" t="s">
        <v>2380</v>
      </c>
      <c r="M1577" s="25" t="str">
        <f t="shared" si="24"/>
        <v>No</v>
      </c>
    </row>
    <row r="1578" spans="5:13" x14ac:dyDescent="0.35">
      <c r="E1578" t="s">
        <v>801</v>
      </c>
      <c r="F1578">
        <v>29.83</v>
      </c>
      <c r="G1578">
        <v>5.03</v>
      </c>
      <c r="H1578" t="s">
        <v>2382</v>
      </c>
      <c r="I1578" t="s">
        <v>2380</v>
      </c>
      <c r="J1578" t="s">
        <v>2380</v>
      </c>
      <c r="K1578" t="s">
        <v>2381</v>
      </c>
      <c r="L1578" t="s">
        <v>2380</v>
      </c>
      <c r="M1578" s="25" t="str">
        <f t="shared" si="24"/>
        <v>No</v>
      </c>
    </row>
    <row r="1579" spans="5:13" x14ac:dyDescent="0.35">
      <c r="E1579" t="s">
        <v>800</v>
      </c>
      <c r="F1579">
        <v>23.465</v>
      </c>
      <c r="G1579">
        <v>5.56</v>
      </c>
      <c r="H1579" t="s">
        <v>2380</v>
      </c>
      <c r="I1579" t="s">
        <v>2380</v>
      </c>
      <c r="J1579" t="s">
        <v>2380</v>
      </c>
      <c r="K1579">
        <v>1</v>
      </c>
      <c r="L1579" t="s">
        <v>2380</v>
      </c>
      <c r="M1579" s="25" t="str">
        <f t="shared" si="24"/>
        <v>No</v>
      </c>
    </row>
    <row r="1580" spans="5:13" x14ac:dyDescent="0.35">
      <c r="E1580" t="s">
        <v>799</v>
      </c>
      <c r="F1580">
        <v>29.355</v>
      </c>
      <c r="G1580">
        <v>4.33</v>
      </c>
      <c r="H1580" t="s">
        <v>2380</v>
      </c>
      <c r="I1580" t="s">
        <v>2380</v>
      </c>
      <c r="J1580" t="s">
        <v>2380</v>
      </c>
      <c r="K1580" t="s">
        <v>2381</v>
      </c>
      <c r="L1580" t="s">
        <v>2380</v>
      </c>
      <c r="M1580" s="25" t="str">
        <f t="shared" si="24"/>
        <v>No</v>
      </c>
    </row>
    <row r="1581" spans="5:13" x14ac:dyDescent="0.35">
      <c r="E1581" t="s">
        <v>798</v>
      </c>
      <c r="F1581">
        <v>35.49</v>
      </c>
      <c r="G1581">
        <v>5.21</v>
      </c>
      <c r="H1581" t="s">
        <v>2382</v>
      </c>
      <c r="I1581" t="s">
        <v>2380</v>
      </c>
      <c r="J1581" t="s">
        <v>2383</v>
      </c>
      <c r="K1581">
        <v>1</v>
      </c>
      <c r="L1581" t="s">
        <v>2380</v>
      </c>
      <c r="M1581" s="25" t="str">
        <f t="shared" si="24"/>
        <v>No</v>
      </c>
    </row>
    <row r="1582" spans="5:13" x14ac:dyDescent="0.35">
      <c r="E1582" t="s">
        <v>797</v>
      </c>
      <c r="F1582">
        <v>26.315000000000001</v>
      </c>
      <c r="G1582">
        <v>5.89</v>
      </c>
      <c r="H1582" t="s">
        <v>2380</v>
      </c>
      <c r="I1582" t="s">
        <v>2380</v>
      </c>
      <c r="J1582" t="s">
        <v>2380</v>
      </c>
      <c r="K1582" t="s">
        <v>2381</v>
      </c>
      <c r="L1582" t="s">
        <v>2380</v>
      </c>
      <c r="M1582" s="25" t="str">
        <f t="shared" si="24"/>
        <v>No</v>
      </c>
    </row>
    <row r="1583" spans="5:13" x14ac:dyDescent="0.35">
      <c r="E1583" t="s">
        <v>796</v>
      </c>
      <c r="F1583">
        <v>19.79</v>
      </c>
      <c r="G1583">
        <v>4.8099999999999996</v>
      </c>
      <c r="H1583" t="s">
        <v>2382</v>
      </c>
      <c r="I1583" t="s">
        <v>2380</v>
      </c>
      <c r="J1583" t="s">
        <v>2380</v>
      </c>
      <c r="K1583" t="s">
        <v>2381</v>
      </c>
      <c r="L1583" t="s">
        <v>2380</v>
      </c>
      <c r="M1583" s="25" t="str">
        <f t="shared" si="24"/>
        <v>No</v>
      </c>
    </row>
    <row r="1584" spans="5:13" x14ac:dyDescent="0.35">
      <c r="E1584" t="s">
        <v>795</v>
      </c>
      <c r="F1584">
        <v>40.564999999999998</v>
      </c>
      <c r="G1584">
        <v>5.66</v>
      </c>
      <c r="H1584" t="s">
        <v>2380</v>
      </c>
      <c r="I1584" t="s">
        <v>2380</v>
      </c>
      <c r="J1584" t="s">
        <v>2380</v>
      </c>
      <c r="K1584">
        <v>1</v>
      </c>
      <c r="L1584" t="s">
        <v>2380</v>
      </c>
      <c r="M1584" s="25" t="str">
        <f t="shared" si="24"/>
        <v>No</v>
      </c>
    </row>
    <row r="1585" spans="5:13" x14ac:dyDescent="0.35">
      <c r="E1585" t="s">
        <v>794</v>
      </c>
      <c r="F1585">
        <v>18.03</v>
      </c>
      <c r="G1585">
        <v>10.66</v>
      </c>
      <c r="H1585" t="s">
        <v>2382</v>
      </c>
      <c r="I1585" t="s">
        <v>2380</v>
      </c>
      <c r="J1585" t="s">
        <v>2380</v>
      </c>
      <c r="K1585">
        <v>2</v>
      </c>
      <c r="L1585" t="s">
        <v>2380</v>
      </c>
      <c r="M1585" s="25" t="str">
        <f t="shared" si="24"/>
        <v>No</v>
      </c>
    </row>
    <row r="1586" spans="5:13" x14ac:dyDescent="0.35">
      <c r="E1586" t="s">
        <v>793</v>
      </c>
      <c r="F1586">
        <v>34.65</v>
      </c>
      <c r="G1586">
        <v>5.98</v>
      </c>
      <c r="H1586" t="s">
        <v>2382</v>
      </c>
      <c r="I1586" t="s">
        <v>2380</v>
      </c>
      <c r="J1586" t="s">
        <v>2380</v>
      </c>
      <c r="K1586" t="s">
        <v>2381</v>
      </c>
      <c r="L1586" t="s">
        <v>2380</v>
      </c>
      <c r="M1586" s="25" t="str">
        <f t="shared" si="24"/>
        <v>No</v>
      </c>
    </row>
    <row r="1587" spans="5:13" x14ac:dyDescent="0.35">
      <c r="E1587" t="s">
        <v>792</v>
      </c>
      <c r="F1587">
        <v>42.94</v>
      </c>
      <c r="G1587">
        <v>4.34</v>
      </c>
      <c r="H1587" t="s">
        <v>2380</v>
      </c>
      <c r="I1587" t="s">
        <v>2380</v>
      </c>
      <c r="J1587" t="s">
        <v>2380</v>
      </c>
      <c r="K1587" t="s">
        <v>2381</v>
      </c>
      <c r="L1587" t="s">
        <v>2380</v>
      </c>
      <c r="M1587" s="25" t="str">
        <f t="shared" si="24"/>
        <v>No</v>
      </c>
    </row>
    <row r="1588" spans="5:13" x14ac:dyDescent="0.35">
      <c r="E1588" t="s">
        <v>791</v>
      </c>
      <c r="F1588">
        <v>31.254999999999999</v>
      </c>
      <c r="G1588">
        <v>5.17</v>
      </c>
      <c r="H1588" t="s">
        <v>2380</v>
      </c>
      <c r="I1588" t="s">
        <v>2380</v>
      </c>
      <c r="J1588" t="s">
        <v>2380</v>
      </c>
      <c r="K1588" t="s">
        <v>2381</v>
      </c>
      <c r="L1588" t="s">
        <v>2380</v>
      </c>
      <c r="M1588" s="25" t="str">
        <f t="shared" si="24"/>
        <v>No</v>
      </c>
    </row>
    <row r="1589" spans="5:13" x14ac:dyDescent="0.35">
      <c r="E1589" t="s">
        <v>790</v>
      </c>
      <c r="F1589">
        <v>45.43</v>
      </c>
      <c r="G1589">
        <v>4.2300000000000004</v>
      </c>
      <c r="H1589" t="s">
        <v>2382</v>
      </c>
      <c r="I1589" t="s">
        <v>2380</v>
      </c>
      <c r="J1589" t="s">
        <v>2383</v>
      </c>
      <c r="K1589">
        <v>1</v>
      </c>
      <c r="L1589" t="s">
        <v>2380</v>
      </c>
      <c r="M1589" s="25" t="str">
        <f t="shared" si="24"/>
        <v>No</v>
      </c>
    </row>
    <row r="1590" spans="5:13" x14ac:dyDescent="0.35">
      <c r="E1590" t="s">
        <v>789</v>
      </c>
      <c r="F1590">
        <v>32.340000000000003</v>
      </c>
      <c r="G1590">
        <v>4.88</v>
      </c>
      <c r="H1590" t="s">
        <v>2382</v>
      </c>
      <c r="I1590" t="s">
        <v>2380</v>
      </c>
      <c r="J1590" t="s">
        <v>2383</v>
      </c>
      <c r="K1590">
        <v>1</v>
      </c>
      <c r="L1590" t="s">
        <v>2380</v>
      </c>
      <c r="M1590" s="25" t="str">
        <f t="shared" si="24"/>
        <v>No</v>
      </c>
    </row>
    <row r="1591" spans="5:13" x14ac:dyDescent="0.35">
      <c r="E1591" t="s">
        <v>788</v>
      </c>
      <c r="F1591">
        <v>25.46</v>
      </c>
      <c r="G1591">
        <v>9.7100000000000009</v>
      </c>
      <c r="H1591" t="s">
        <v>2382</v>
      </c>
      <c r="I1591" t="s">
        <v>2380</v>
      </c>
      <c r="J1591" t="s">
        <v>2380</v>
      </c>
      <c r="K1591">
        <v>1</v>
      </c>
      <c r="L1591" t="s">
        <v>2380</v>
      </c>
      <c r="M1591" s="25" t="str">
        <f t="shared" si="24"/>
        <v>No</v>
      </c>
    </row>
    <row r="1592" spans="5:13" x14ac:dyDescent="0.35">
      <c r="E1592" t="s">
        <v>787</v>
      </c>
      <c r="F1592">
        <v>37.145000000000003</v>
      </c>
      <c r="G1592">
        <v>5.32</v>
      </c>
      <c r="H1592" t="s">
        <v>2380</v>
      </c>
      <c r="I1592" t="s">
        <v>2380</v>
      </c>
      <c r="J1592" t="s">
        <v>2380</v>
      </c>
      <c r="K1592" t="s">
        <v>2381</v>
      </c>
      <c r="L1592" t="s">
        <v>2380</v>
      </c>
      <c r="M1592" s="25" t="str">
        <f t="shared" si="24"/>
        <v>No</v>
      </c>
    </row>
    <row r="1593" spans="5:13" x14ac:dyDescent="0.35">
      <c r="E1593" t="s">
        <v>786</v>
      </c>
      <c r="F1593">
        <v>30.8</v>
      </c>
      <c r="G1593">
        <v>5.83</v>
      </c>
      <c r="H1593" t="s">
        <v>2382</v>
      </c>
      <c r="I1593" t="s">
        <v>2380</v>
      </c>
      <c r="J1593" t="s">
        <v>2380</v>
      </c>
      <c r="K1593" t="s">
        <v>2381</v>
      </c>
      <c r="L1593" t="s">
        <v>2380</v>
      </c>
      <c r="M1593" s="25" t="str">
        <f t="shared" si="24"/>
        <v>No</v>
      </c>
    </row>
    <row r="1594" spans="5:13" x14ac:dyDescent="0.35">
      <c r="E1594" t="s">
        <v>785</v>
      </c>
      <c r="F1594">
        <v>29.5</v>
      </c>
      <c r="G1594">
        <v>5.54</v>
      </c>
      <c r="H1594" t="s">
        <v>2382</v>
      </c>
      <c r="I1594" t="s">
        <v>2380</v>
      </c>
      <c r="J1594" t="s">
        <v>2380</v>
      </c>
      <c r="K1594" t="s">
        <v>2381</v>
      </c>
      <c r="L1594" t="s">
        <v>2380</v>
      </c>
      <c r="M1594" s="25" t="str">
        <f t="shared" si="24"/>
        <v>No</v>
      </c>
    </row>
    <row r="1595" spans="5:13" x14ac:dyDescent="0.35">
      <c r="E1595" t="s">
        <v>784</v>
      </c>
      <c r="F1595">
        <v>43.39</v>
      </c>
      <c r="G1595">
        <v>5.85</v>
      </c>
      <c r="H1595" t="s">
        <v>2380</v>
      </c>
      <c r="I1595" t="s">
        <v>2382</v>
      </c>
      <c r="J1595" t="s">
        <v>2380</v>
      </c>
      <c r="K1595">
        <v>1</v>
      </c>
      <c r="L1595" t="s">
        <v>2380</v>
      </c>
      <c r="M1595" s="25" t="str">
        <f t="shared" si="24"/>
        <v>No</v>
      </c>
    </row>
    <row r="1596" spans="5:13" x14ac:dyDescent="0.35">
      <c r="E1596" t="s">
        <v>783</v>
      </c>
      <c r="F1596">
        <v>15.08</v>
      </c>
      <c r="G1596">
        <v>4.8499999999999996</v>
      </c>
      <c r="H1596" t="s">
        <v>2382</v>
      </c>
      <c r="I1596" t="s">
        <v>2380</v>
      </c>
      <c r="J1596" t="s">
        <v>2383</v>
      </c>
      <c r="K1596">
        <v>1</v>
      </c>
      <c r="L1596" t="s">
        <v>2380</v>
      </c>
      <c r="M1596" s="25" t="str">
        <f t="shared" si="24"/>
        <v>No</v>
      </c>
    </row>
    <row r="1597" spans="5:13" x14ac:dyDescent="0.35">
      <c r="E1597" t="s">
        <v>782</v>
      </c>
      <c r="F1597">
        <v>20.48</v>
      </c>
      <c r="G1597">
        <v>11.09</v>
      </c>
      <c r="H1597" t="s">
        <v>2380</v>
      </c>
      <c r="I1597" t="s">
        <v>2380</v>
      </c>
      <c r="J1597" t="s">
        <v>2380</v>
      </c>
      <c r="K1597" t="s">
        <v>2381</v>
      </c>
      <c r="L1597" t="s">
        <v>2380</v>
      </c>
      <c r="M1597" s="25" t="str">
        <f t="shared" si="24"/>
        <v>No</v>
      </c>
    </row>
    <row r="1598" spans="5:13" x14ac:dyDescent="0.35">
      <c r="E1598" t="s">
        <v>781</v>
      </c>
      <c r="F1598">
        <v>34.450000000000003</v>
      </c>
      <c r="G1598">
        <v>5.58</v>
      </c>
      <c r="H1598" t="s">
        <v>2382</v>
      </c>
      <c r="I1598" t="s">
        <v>2380</v>
      </c>
      <c r="J1598" t="s">
        <v>2380</v>
      </c>
      <c r="K1598" t="s">
        <v>2381</v>
      </c>
      <c r="L1598" t="s">
        <v>2380</v>
      </c>
      <c r="M1598" s="25" t="str">
        <f t="shared" si="24"/>
        <v>No</v>
      </c>
    </row>
    <row r="1599" spans="5:13" x14ac:dyDescent="0.35">
      <c r="E1599" t="s">
        <v>780</v>
      </c>
      <c r="F1599">
        <v>34.21</v>
      </c>
      <c r="G1599">
        <v>9.7200000000000006</v>
      </c>
      <c r="H1599" t="s">
        <v>2382</v>
      </c>
      <c r="I1599" t="s">
        <v>2380</v>
      </c>
      <c r="J1599" t="s">
        <v>2380</v>
      </c>
      <c r="K1599" t="s">
        <v>2381</v>
      </c>
      <c r="L1599" t="s">
        <v>2380</v>
      </c>
      <c r="M1599" s="25" t="str">
        <f t="shared" si="24"/>
        <v>No</v>
      </c>
    </row>
    <row r="1600" spans="5:13" x14ac:dyDescent="0.35">
      <c r="E1600" t="s">
        <v>779</v>
      </c>
      <c r="F1600">
        <v>28.8</v>
      </c>
      <c r="G1600">
        <v>11.41</v>
      </c>
      <c r="H1600" t="s">
        <v>2382</v>
      </c>
      <c r="I1600" t="s">
        <v>2380</v>
      </c>
      <c r="J1600" t="s">
        <v>2380</v>
      </c>
      <c r="K1600" t="s">
        <v>2381</v>
      </c>
      <c r="L1600" t="s">
        <v>2380</v>
      </c>
      <c r="M1600" s="25" t="str">
        <f t="shared" si="24"/>
        <v>No</v>
      </c>
    </row>
    <row r="1601" spans="5:13" x14ac:dyDescent="0.35">
      <c r="E1601" t="s">
        <v>778</v>
      </c>
      <c r="F1601">
        <v>31.74</v>
      </c>
      <c r="G1601">
        <v>4.46</v>
      </c>
      <c r="H1601" t="s">
        <v>2380</v>
      </c>
      <c r="I1601" t="s">
        <v>2380</v>
      </c>
      <c r="J1601" t="s">
        <v>2383</v>
      </c>
      <c r="K1601">
        <v>1</v>
      </c>
      <c r="L1601" t="s">
        <v>2380</v>
      </c>
      <c r="M1601" s="25" t="str">
        <f t="shared" si="24"/>
        <v>No</v>
      </c>
    </row>
    <row r="1602" spans="5:13" x14ac:dyDescent="0.35">
      <c r="E1602" t="s">
        <v>777</v>
      </c>
      <c r="F1602">
        <v>21.78</v>
      </c>
      <c r="G1602">
        <v>9.31</v>
      </c>
      <c r="H1602" t="s">
        <v>2382</v>
      </c>
      <c r="I1602" t="s">
        <v>2380</v>
      </c>
      <c r="J1602" t="s">
        <v>2380</v>
      </c>
      <c r="K1602" t="s">
        <v>2381</v>
      </c>
      <c r="L1602" t="s">
        <v>2380</v>
      </c>
      <c r="M1602" s="25" t="str">
        <f t="shared" si="24"/>
        <v>No</v>
      </c>
    </row>
    <row r="1603" spans="5:13" x14ac:dyDescent="0.35">
      <c r="E1603" t="s">
        <v>776</v>
      </c>
      <c r="F1603">
        <v>23.75</v>
      </c>
      <c r="G1603">
        <v>5.03</v>
      </c>
      <c r="H1603" t="s">
        <v>2380</v>
      </c>
      <c r="I1603" t="s">
        <v>2380</v>
      </c>
      <c r="J1603" t="s">
        <v>2380</v>
      </c>
      <c r="K1603">
        <v>1</v>
      </c>
      <c r="L1603" t="s">
        <v>2380</v>
      </c>
      <c r="M1603" s="25" t="str">
        <f t="shared" si="24"/>
        <v>No</v>
      </c>
    </row>
    <row r="1604" spans="5:13" x14ac:dyDescent="0.35">
      <c r="E1604" t="s">
        <v>775</v>
      </c>
      <c r="F1604">
        <v>33.21</v>
      </c>
      <c r="G1604">
        <v>5.07</v>
      </c>
      <c r="H1604" t="s">
        <v>2382</v>
      </c>
      <c r="I1604" t="s">
        <v>2380</v>
      </c>
      <c r="J1604" t="s">
        <v>2380</v>
      </c>
      <c r="K1604">
        <v>1</v>
      </c>
      <c r="L1604" t="s">
        <v>2380</v>
      </c>
      <c r="M1604" s="25" t="str">
        <f t="shared" si="24"/>
        <v>No</v>
      </c>
    </row>
    <row r="1605" spans="5:13" x14ac:dyDescent="0.35">
      <c r="E1605" t="s">
        <v>774</v>
      </c>
      <c r="F1605">
        <v>17.7</v>
      </c>
      <c r="G1605">
        <v>10.42</v>
      </c>
      <c r="H1605" t="s">
        <v>2382</v>
      </c>
      <c r="I1605" t="s">
        <v>2380</v>
      </c>
      <c r="J1605" t="s">
        <v>2380</v>
      </c>
      <c r="K1605">
        <v>2</v>
      </c>
      <c r="L1605" t="s">
        <v>2380</v>
      </c>
      <c r="M1605" s="25" t="str">
        <f t="shared" si="24"/>
        <v>No</v>
      </c>
    </row>
    <row r="1606" spans="5:13" x14ac:dyDescent="0.35">
      <c r="E1606" t="s">
        <v>773</v>
      </c>
      <c r="F1606">
        <v>17.2</v>
      </c>
      <c r="G1606">
        <v>6.45</v>
      </c>
      <c r="H1606" t="s">
        <v>2380</v>
      </c>
      <c r="I1606" t="s">
        <v>2380</v>
      </c>
      <c r="J1606" t="s">
        <v>2380</v>
      </c>
      <c r="K1606">
        <v>2</v>
      </c>
      <c r="L1606" t="s">
        <v>2380</v>
      </c>
      <c r="M1606" s="25" t="str">
        <f t="shared" si="24"/>
        <v>No</v>
      </c>
    </row>
    <row r="1607" spans="5:13" x14ac:dyDescent="0.35">
      <c r="E1607" t="s">
        <v>772</v>
      </c>
      <c r="F1607">
        <v>19.21</v>
      </c>
      <c r="G1607">
        <v>5.52</v>
      </c>
      <c r="H1607" t="s">
        <v>2380</v>
      </c>
      <c r="I1607" t="s">
        <v>2380</v>
      </c>
      <c r="J1607" t="s">
        <v>2380</v>
      </c>
      <c r="K1607">
        <v>2</v>
      </c>
      <c r="L1607" t="s">
        <v>2380</v>
      </c>
      <c r="M1607" s="25" t="str">
        <f t="shared" si="24"/>
        <v>No</v>
      </c>
    </row>
    <row r="1608" spans="5:13" x14ac:dyDescent="0.35">
      <c r="E1608" t="s">
        <v>771</v>
      </c>
      <c r="F1608">
        <v>23.2</v>
      </c>
      <c r="G1608">
        <v>4.41</v>
      </c>
      <c r="H1608" t="s">
        <v>2380</v>
      </c>
      <c r="I1608" t="s">
        <v>2380</v>
      </c>
      <c r="J1608" t="s">
        <v>2383</v>
      </c>
      <c r="K1608">
        <v>1</v>
      </c>
      <c r="L1608" t="s">
        <v>2380</v>
      </c>
      <c r="M1608" s="25" t="str">
        <f t="shared" si="24"/>
        <v>No</v>
      </c>
    </row>
    <row r="1609" spans="5:13" x14ac:dyDescent="0.35">
      <c r="E1609" t="s">
        <v>770</v>
      </c>
      <c r="F1609">
        <v>32.5</v>
      </c>
      <c r="G1609">
        <v>4.6900000000000004</v>
      </c>
      <c r="H1609" t="s">
        <v>2382</v>
      </c>
      <c r="I1609" t="s">
        <v>2380</v>
      </c>
      <c r="J1609" t="s">
        <v>2383</v>
      </c>
      <c r="K1609">
        <v>1</v>
      </c>
      <c r="L1609" t="s">
        <v>2380</v>
      </c>
      <c r="M1609" s="25" t="str">
        <f t="shared" si="24"/>
        <v>No</v>
      </c>
    </row>
    <row r="1610" spans="5:13" x14ac:dyDescent="0.35">
      <c r="E1610" t="s">
        <v>769</v>
      </c>
      <c r="F1610">
        <v>20.9</v>
      </c>
      <c r="G1610">
        <v>6.94</v>
      </c>
      <c r="H1610" t="s">
        <v>2380</v>
      </c>
      <c r="I1610" t="s">
        <v>2380</v>
      </c>
      <c r="J1610" t="s">
        <v>2380</v>
      </c>
      <c r="K1610" t="s">
        <v>2381</v>
      </c>
      <c r="L1610" t="s">
        <v>2380</v>
      </c>
      <c r="M1610" s="25" t="str">
        <f t="shared" ref="M1610:M1673" si="25">IF(L1610="?",$B$12,L1610)</f>
        <v>No</v>
      </c>
    </row>
    <row r="1611" spans="5:13" x14ac:dyDescent="0.35">
      <c r="E1611" t="s">
        <v>768</v>
      </c>
      <c r="F1611">
        <v>19.11</v>
      </c>
      <c r="G1611">
        <v>4.3499999999999996</v>
      </c>
      <c r="H1611" t="s">
        <v>2380</v>
      </c>
      <c r="I1611" t="s">
        <v>2380</v>
      </c>
      <c r="J1611" t="s">
        <v>2380</v>
      </c>
      <c r="K1611">
        <v>2</v>
      </c>
      <c r="L1611" t="s">
        <v>2380</v>
      </c>
      <c r="M1611" s="25" t="str">
        <f t="shared" si="25"/>
        <v>No</v>
      </c>
    </row>
    <row r="1612" spans="5:13" x14ac:dyDescent="0.35">
      <c r="E1612" t="s">
        <v>767</v>
      </c>
      <c r="F1612">
        <v>31.17</v>
      </c>
      <c r="G1612">
        <v>5.28</v>
      </c>
      <c r="H1612" t="s">
        <v>2380</v>
      </c>
      <c r="I1612" t="s">
        <v>2380</v>
      </c>
      <c r="J1612" t="s">
        <v>2380</v>
      </c>
      <c r="K1612">
        <v>1</v>
      </c>
      <c r="L1612" t="s">
        <v>2380</v>
      </c>
      <c r="M1612" s="25" t="str">
        <f t="shared" si="25"/>
        <v>No</v>
      </c>
    </row>
    <row r="1613" spans="5:13" x14ac:dyDescent="0.35">
      <c r="E1613" t="s">
        <v>766</v>
      </c>
      <c r="F1613">
        <v>36.08</v>
      </c>
      <c r="G1613">
        <v>4.29</v>
      </c>
      <c r="H1613" t="s">
        <v>2380</v>
      </c>
      <c r="I1613" t="s">
        <v>2380</v>
      </c>
      <c r="J1613" t="s">
        <v>2380</v>
      </c>
      <c r="K1613" t="s">
        <v>2381</v>
      </c>
      <c r="L1613" t="s">
        <v>2380</v>
      </c>
      <c r="M1613" s="25" t="str">
        <f t="shared" si="25"/>
        <v>No</v>
      </c>
    </row>
    <row r="1614" spans="5:13" x14ac:dyDescent="0.35">
      <c r="E1614" t="s">
        <v>765</v>
      </c>
      <c r="F1614">
        <v>28.024999999999999</v>
      </c>
      <c r="G1614">
        <v>5.69</v>
      </c>
      <c r="H1614" t="s">
        <v>2382</v>
      </c>
      <c r="I1614" t="s">
        <v>2380</v>
      </c>
      <c r="J1614" t="s">
        <v>2380</v>
      </c>
      <c r="K1614" t="s">
        <v>2381</v>
      </c>
      <c r="L1614" t="s">
        <v>2380</v>
      </c>
      <c r="M1614" s="25" t="str">
        <f t="shared" si="25"/>
        <v>No</v>
      </c>
    </row>
    <row r="1615" spans="5:13" x14ac:dyDescent="0.35">
      <c r="E1615" t="s">
        <v>764</v>
      </c>
      <c r="F1615">
        <v>24.32</v>
      </c>
      <c r="G1615">
        <v>5.56</v>
      </c>
      <c r="H1615" t="s">
        <v>2382</v>
      </c>
      <c r="I1615" t="s">
        <v>2380</v>
      </c>
      <c r="J1615" t="s">
        <v>2380</v>
      </c>
      <c r="K1615" t="s">
        <v>2381</v>
      </c>
      <c r="L1615" t="s">
        <v>2380</v>
      </c>
      <c r="M1615" s="25" t="str">
        <f t="shared" si="25"/>
        <v>No</v>
      </c>
    </row>
    <row r="1616" spans="5:13" x14ac:dyDescent="0.35">
      <c r="E1616" t="s">
        <v>763</v>
      </c>
      <c r="F1616">
        <v>38</v>
      </c>
      <c r="G1616">
        <v>5.41</v>
      </c>
      <c r="H1616" t="s">
        <v>2382</v>
      </c>
      <c r="I1616" t="s">
        <v>2380</v>
      </c>
      <c r="J1616" t="s">
        <v>2380</v>
      </c>
      <c r="K1616">
        <v>1</v>
      </c>
      <c r="L1616" t="s">
        <v>2380</v>
      </c>
      <c r="M1616" s="25" t="str">
        <f t="shared" si="25"/>
        <v>No</v>
      </c>
    </row>
    <row r="1617" spans="5:13" x14ac:dyDescent="0.35">
      <c r="E1617" t="s">
        <v>762</v>
      </c>
      <c r="F1617">
        <v>31.6</v>
      </c>
      <c r="G1617">
        <v>10.85</v>
      </c>
      <c r="H1617" t="s">
        <v>2382</v>
      </c>
      <c r="I1617" t="s">
        <v>2380</v>
      </c>
      <c r="J1617" t="s">
        <v>2380</v>
      </c>
      <c r="K1617" t="s">
        <v>2381</v>
      </c>
      <c r="L1617" t="s">
        <v>2380</v>
      </c>
      <c r="M1617" s="25" t="str">
        <f t="shared" si="25"/>
        <v>No</v>
      </c>
    </row>
    <row r="1618" spans="5:13" x14ac:dyDescent="0.35">
      <c r="E1618" t="s">
        <v>761</v>
      </c>
      <c r="F1618">
        <v>31.02</v>
      </c>
      <c r="G1618">
        <v>11.63</v>
      </c>
      <c r="H1618" t="s">
        <v>2382</v>
      </c>
      <c r="I1618" t="s">
        <v>2380</v>
      </c>
      <c r="J1618" t="s">
        <v>2380</v>
      </c>
      <c r="K1618" t="s">
        <v>2381</v>
      </c>
      <c r="L1618" t="s">
        <v>2380</v>
      </c>
      <c r="M1618" s="25" t="str">
        <f t="shared" si="25"/>
        <v>No</v>
      </c>
    </row>
    <row r="1619" spans="5:13" x14ac:dyDescent="0.35">
      <c r="E1619" t="s">
        <v>760</v>
      </c>
      <c r="F1619">
        <v>29.26</v>
      </c>
      <c r="G1619">
        <v>5.68</v>
      </c>
      <c r="H1619" t="s">
        <v>2382</v>
      </c>
      <c r="I1619" t="s">
        <v>2380</v>
      </c>
      <c r="J1619" t="s">
        <v>2380</v>
      </c>
      <c r="K1619">
        <v>1</v>
      </c>
      <c r="L1619" t="s">
        <v>2380</v>
      </c>
      <c r="M1619" s="25" t="str">
        <f t="shared" si="25"/>
        <v>No</v>
      </c>
    </row>
    <row r="1620" spans="5:13" x14ac:dyDescent="0.35">
      <c r="E1620" t="s">
        <v>759</v>
      </c>
      <c r="F1620">
        <v>15.09</v>
      </c>
      <c r="G1620">
        <v>7.59</v>
      </c>
      <c r="H1620" t="s">
        <v>2382</v>
      </c>
      <c r="I1620" t="s">
        <v>2380</v>
      </c>
      <c r="J1620" t="s">
        <v>2380</v>
      </c>
      <c r="K1620">
        <v>2</v>
      </c>
      <c r="L1620" t="s">
        <v>2380</v>
      </c>
      <c r="M1620" s="25" t="str">
        <f t="shared" si="25"/>
        <v>No</v>
      </c>
    </row>
    <row r="1621" spans="5:13" x14ac:dyDescent="0.35">
      <c r="E1621" t="s">
        <v>758</v>
      </c>
      <c r="F1621">
        <v>22.63</v>
      </c>
      <c r="G1621">
        <v>5.09</v>
      </c>
      <c r="H1621" t="s">
        <v>2382</v>
      </c>
      <c r="I1621" t="s">
        <v>2380</v>
      </c>
      <c r="J1621" t="s">
        <v>2380</v>
      </c>
      <c r="K1621" t="s">
        <v>2381</v>
      </c>
      <c r="L1621" t="s">
        <v>2380</v>
      </c>
      <c r="M1621" s="25" t="str">
        <f t="shared" si="25"/>
        <v>No</v>
      </c>
    </row>
    <row r="1622" spans="5:13" x14ac:dyDescent="0.35">
      <c r="E1622" t="s">
        <v>757</v>
      </c>
      <c r="F1622">
        <v>23.46</v>
      </c>
      <c r="G1622">
        <v>4.21</v>
      </c>
      <c r="H1622" t="s">
        <v>2380</v>
      </c>
      <c r="I1622" t="s">
        <v>2380</v>
      </c>
      <c r="J1622" t="s">
        <v>2380</v>
      </c>
      <c r="K1622">
        <v>1</v>
      </c>
      <c r="L1622" t="s">
        <v>2380</v>
      </c>
      <c r="M1622" s="25" t="str">
        <f t="shared" si="25"/>
        <v>No</v>
      </c>
    </row>
    <row r="1623" spans="5:13" x14ac:dyDescent="0.35">
      <c r="E1623" t="s">
        <v>756</v>
      </c>
      <c r="F1623">
        <v>22.56</v>
      </c>
      <c r="G1623">
        <v>4.34</v>
      </c>
      <c r="H1623" t="s">
        <v>2382</v>
      </c>
      <c r="I1623" t="s">
        <v>2380</v>
      </c>
      <c r="J1623" t="s">
        <v>2380</v>
      </c>
      <c r="K1623" t="s">
        <v>2381</v>
      </c>
      <c r="L1623" t="s">
        <v>2380</v>
      </c>
      <c r="M1623" s="25" t="str">
        <f t="shared" si="25"/>
        <v>No</v>
      </c>
    </row>
    <row r="1624" spans="5:13" x14ac:dyDescent="0.35">
      <c r="E1624" t="s">
        <v>755</v>
      </c>
      <c r="F1624">
        <v>19.28</v>
      </c>
      <c r="G1624">
        <v>11.85</v>
      </c>
      <c r="H1624" t="s">
        <v>2380</v>
      </c>
      <c r="I1624" t="s">
        <v>2380</v>
      </c>
      <c r="J1624" t="s">
        <v>2380</v>
      </c>
      <c r="K1624">
        <v>2</v>
      </c>
      <c r="L1624" t="s">
        <v>2380</v>
      </c>
      <c r="M1624" s="25" t="str">
        <f t="shared" si="25"/>
        <v>No</v>
      </c>
    </row>
    <row r="1625" spans="5:13" x14ac:dyDescent="0.35">
      <c r="E1625" t="s">
        <v>754</v>
      </c>
      <c r="F1625">
        <v>15.37</v>
      </c>
      <c r="G1625">
        <v>9.61</v>
      </c>
      <c r="H1625" t="s">
        <v>2382</v>
      </c>
      <c r="I1625" t="s">
        <v>2380</v>
      </c>
      <c r="J1625" t="s">
        <v>2380</v>
      </c>
      <c r="K1625">
        <v>2</v>
      </c>
      <c r="L1625" t="s">
        <v>2380</v>
      </c>
      <c r="M1625" s="25" t="str">
        <f t="shared" si="25"/>
        <v>No</v>
      </c>
    </row>
    <row r="1626" spans="5:13" x14ac:dyDescent="0.35">
      <c r="E1626" t="s">
        <v>753</v>
      </c>
      <c r="F1626">
        <v>18.71</v>
      </c>
      <c r="G1626">
        <v>5.29</v>
      </c>
      <c r="H1626" t="s">
        <v>2382</v>
      </c>
      <c r="I1626" t="s">
        <v>2380</v>
      </c>
      <c r="J1626" t="s">
        <v>2380</v>
      </c>
      <c r="K1626" t="s">
        <v>2381</v>
      </c>
      <c r="L1626" t="s">
        <v>2380</v>
      </c>
      <c r="M1626" s="25" t="str">
        <f t="shared" si="25"/>
        <v>No</v>
      </c>
    </row>
    <row r="1627" spans="5:13" x14ac:dyDescent="0.35">
      <c r="E1627" t="s">
        <v>752</v>
      </c>
      <c r="F1627">
        <v>20.61</v>
      </c>
      <c r="G1627">
        <v>6.89</v>
      </c>
      <c r="H1627" t="s">
        <v>2380</v>
      </c>
      <c r="I1627" t="s">
        <v>2380</v>
      </c>
      <c r="J1627" t="s">
        <v>2380</v>
      </c>
      <c r="K1627" t="s">
        <v>2381</v>
      </c>
      <c r="L1627" t="s">
        <v>2380</v>
      </c>
      <c r="M1627" s="25" t="str">
        <f t="shared" si="25"/>
        <v>No</v>
      </c>
    </row>
    <row r="1628" spans="5:13" x14ac:dyDescent="0.35">
      <c r="E1628" t="s">
        <v>751</v>
      </c>
      <c r="F1628">
        <v>15.99</v>
      </c>
      <c r="G1628">
        <v>4.57</v>
      </c>
      <c r="H1628" t="s">
        <v>2382</v>
      </c>
      <c r="I1628" t="s">
        <v>2380</v>
      </c>
      <c r="J1628" t="s">
        <v>2383</v>
      </c>
      <c r="K1628">
        <v>1</v>
      </c>
      <c r="L1628" t="s">
        <v>2380</v>
      </c>
      <c r="M1628" s="25" t="str">
        <f t="shared" si="25"/>
        <v>No</v>
      </c>
    </row>
    <row r="1629" spans="5:13" x14ac:dyDescent="0.35">
      <c r="E1629" t="s">
        <v>750</v>
      </c>
      <c r="F1629">
        <v>33.155000000000001</v>
      </c>
      <c r="G1629">
        <v>4.32</v>
      </c>
      <c r="H1629" t="s">
        <v>2380</v>
      </c>
      <c r="I1629" t="s">
        <v>2380</v>
      </c>
      <c r="J1629" t="s">
        <v>2380</v>
      </c>
      <c r="K1629" t="s">
        <v>2381</v>
      </c>
      <c r="L1629" t="s">
        <v>2380</v>
      </c>
      <c r="M1629" s="25" t="str">
        <f t="shared" si="25"/>
        <v>No</v>
      </c>
    </row>
    <row r="1630" spans="5:13" x14ac:dyDescent="0.35">
      <c r="E1630" t="s">
        <v>749</v>
      </c>
      <c r="F1630">
        <v>26.22</v>
      </c>
      <c r="G1630">
        <v>5.57</v>
      </c>
      <c r="H1630" t="s">
        <v>2382</v>
      </c>
      <c r="I1630" t="s">
        <v>2380</v>
      </c>
      <c r="J1630" t="s">
        <v>2383</v>
      </c>
      <c r="K1630">
        <v>1</v>
      </c>
      <c r="L1630" t="s">
        <v>2380</v>
      </c>
      <c r="M1630" s="25" t="str">
        <f t="shared" si="25"/>
        <v>No</v>
      </c>
    </row>
    <row r="1631" spans="5:13" x14ac:dyDescent="0.35">
      <c r="E1631" t="s">
        <v>748</v>
      </c>
      <c r="F1631">
        <v>21.85</v>
      </c>
      <c r="G1631">
        <v>5.26</v>
      </c>
      <c r="H1631" t="s">
        <v>2382</v>
      </c>
      <c r="I1631" t="s">
        <v>2380</v>
      </c>
      <c r="J1631" t="s">
        <v>2383</v>
      </c>
      <c r="K1631">
        <v>1</v>
      </c>
      <c r="L1631" t="s">
        <v>2380</v>
      </c>
      <c r="M1631" s="25" t="str">
        <f t="shared" si="25"/>
        <v>No</v>
      </c>
    </row>
    <row r="1632" spans="5:13" x14ac:dyDescent="0.35">
      <c r="E1632" t="s">
        <v>747</v>
      </c>
      <c r="F1632">
        <v>30.495000000000001</v>
      </c>
      <c r="G1632">
        <v>6.25</v>
      </c>
      <c r="H1632" t="s">
        <v>2380</v>
      </c>
      <c r="I1632" t="s">
        <v>2380</v>
      </c>
      <c r="J1632" t="s">
        <v>2380</v>
      </c>
      <c r="K1632" t="s">
        <v>2381</v>
      </c>
      <c r="L1632" t="s">
        <v>2380</v>
      </c>
      <c r="M1632" s="25" t="str">
        <f t="shared" si="25"/>
        <v>No</v>
      </c>
    </row>
    <row r="1633" spans="5:13" x14ac:dyDescent="0.35">
      <c r="E1633" t="s">
        <v>746</v>
      </c>
      <c r="F1633">
        <v>34.104999999999997</v>
      </c>
      <c r="G1633">
        <v>5.67</v>
      </c>
      <c r="H1633" t="s">
        <v>2382</v>
      </c>
      <c r="I1633" t="s">
        <v>2380</v>
      </c>
      <c r="J1633" t="s">
        <v>2380</v>
      </c>
      <c r="K1633" t="s">
        <v>2381</v>
      </c>
      <c r="L1633" t="s">
        <v>2380</v>
      </c>
      <c r="M1633" s="25" t="str">
        <f t="shared" si="25"/>
        <v>No</v>
      </c>
    </row>
    <row r="1634" spans="5:13" x14ac:dyDescent="0.35">
      <c r="E1634" t="s">
        <v>745</v>
      </c>
      <c r="F1634">
        <v>32.770000000000003</v>
      </c>
      <c r="G1634">
        <v>4.42</v>
      </c>
      <c r="H1634" t="s">
        <v>2382</v>
      </c>
      <c r="I1634" t="s">
        <v>2380</v>
      </c>
      <c r="J1634" t="s">
        <v>2380</v>
      </c>
      <c r="K1634">
        <v>1</v>
      </c>
      <c r="L1634" t="s">
        <v>2380</v>
      </c>
      <c r="M1634" s="25" t="str">
        <f t="shared" si="25"/>
        <v>No</v>
      </c>
    </row>
    <row r="1635" spans="5:13" x14ac:dyDescent="0.35">
      <c r="E1635" t="s">
        <v>744</v>
      </c>
      <c r="F1635">
        <v>16.850000000000001</v>
      </c>
      <c r="G1635">
        <v>11.75</v>
      </c>
      <c r="H1635" t="s">
        <v>2382</v>
      </c>
      <c r="I1635" t="s">
        <v>2380</v>
      </c>
      <c r="J1635" t="s">
        <v>2380</v>
      </c>
      <c r="K1635">
        <v>2</v>
      </c>
      <c r="L1635" t="s">
        <v>2380</v>
      </c>
      <c r="M1635" s="25" t="str">
        <f t="shared" si="25"/>
        <v>No</v>
      </c>
    </row>
    <row r="1636" spans="5:13" x14ac:dyDescent="0.35">
      <c r="E1636" t="s">
        <v>743</v>
      </c>
      <c r="F1636">
        <v>34.700000000000003</v>
      </c>
      <c r="G1636">
        <v>6.06</v>
      </c>
      <c r="H1636" t="s">
        <v>2380</v>
      </c>
      <c r="I1636" t="s">
        <v>2380</v>
      </c>
      <c r="J1636" t="s">
        <v>2380</v>
      </c>
      <c r="K1636">
        <v>1</v>
      </c>
      <c r="L1636" t="s">
        <v>2380</v>
      </c>
      <c r="M1636" s="25" t="str">
        <f t="shared" si="25"/>
        <v>No</v>
      </c>
    </row>
    <row r="1637" spans="5:13" x14ac:dyDescent="0.35">
      <c r="E1637" t="s">
        <v>742</v>
      </c>
      <c r="F1637">
        <v>37.049999999999997</v>
      </c>
      <c r="G1637">
        <v>5.48</v>
      </c>
      <c r="H1637" t="s">
        <v>2380</v>
      </c>
      <c r="I1637" t="s">
        <v>2380</v>
      </c>
      <c r="J1637" t="s">
        <v>2380</v>
      </c>
      <c r="K1637">
        <v>1</v>
      </c>
      <c r="L1637" t="s">
        <v>2380</v>
      </c>
      <c r="M1637" s="25" t="str">
        <f t="shared" si="25"/>
        <v>No</v>
      </c>
    </row>
    <row r="1638" spans="5:13" x14ac:dyDescent="0.35">
      <c r="E1638" t="s">
        <v>741</v>
      </c>
      <c r="F1638">
        <v>18.78</v>
      </c>
      <c r="G1638">
        <v>4.45</v>
      </c>
      <c r="H1638" t="s">
        <v>2380</v>
      </c>
      <c r="I1638" t="s">
        <v>2380</v>
      </c>
      <c r="J1638" t="s">
        <v>2383</v>
      </c>
      <c r="K1638">
        <v>1</v>
      </c>
      <c r="L1638" t="s">
        <v>2380</v>
      </c>
      <c r="M1638" s="25" t="str">
        <f t="shared" si="25"/>
        <v>No</v>
      </c>
    </row>
    <row r="1639" spans="5:13" x14ac:dyDescent="0.35">
      <c r="E1639" t="s">
        <v>740</v>
      </c>
      <c r="F1639">
        <v>28.024999999999999</v>
      </c>
      <c r="G1639">
        <v>5</v>
      </c>
      <c r="H1639" t="s">
        <v>2380</v>
      </c>
      <c r="I1639" t="s">
        <v>2380</v>
      </c>
      <c r="J1639" t="s">
        <v>2380</v>
      </c>
      <c r="K1639">
        <v>1</v>
      </c>
      <c r="L1639" t="s">
        <v>2380</v>
      </c>
      <c r="M1639" s="25" t="str">
        <f t="shared" si="25"/>
        <v>No</v>
      </c>
    </row>
    <row r="1640" spans="5:13" x14ac:dyDescent="0.35">
      <c r="E1640" t="s">
        <v>739</v>
      </c>
      <c r="F1640">
        <v>35.090000000000003</v>
      </c>
      <c r="G1640">
        <v>5.84</v>
      </c>
      <c r="H1640" t="s">
        <v>2380</v>
      </c>
      <c r="I1640" t="s">
        <v>2380</v>
      </c>
      <c r="J1640" t="s">
        <v>2380</v>
      </c>
      <c r="K1640" t="s">
        <v>2381</v>
      </c>
      <c r="L1640" t="s">
        <v>2380</v>
      </c>
      <c r="M1640" s="25" t="str">
        <f t="shared" si="25"/>
        <v>No</v>
      </c>
    </row>
    <row r="1641" spans="5:13" x14ac:dyDescent="0.35">
      <c r="E1641" t="s">
        <v>738</v>
      </c>
      <c r="F1641">
        <v>34.42</v>
      </c>
      <c r="G1641">
        <v>5.21</v>
      </c>
      <c r="H1641" t="s">
        <v>2382</v>
      </c>
      <c r="I1641" t="s">
        <v>2380</v>
      </c>
      <c r="J1641" t="s">
        <v>2380</v>
      </c>
      <c r="K1641" t="s">
        <v>2381</v>
      </c>
      <c r="L1641" t="s">
        <v>2380</v>
      </c>
      <c r="M1641" s="25" t="str">
        <f t="shared" si="25"/>
        <v>No</v>
      </c>
    </row>
    <row r="1642" spans="5:13" x14ac:dyDescent="0.35">
      <c r="E1642" t="s">
        <v>737</v>
      </c>
      <c r="F1642">
        <v>29.4</v>
      </c>
      <c r="G1642">
        <v>4.26</v>
      </c>
      <c r="H1642" t="s">
        <v>2380</v>
      </c>
      <c r="I1642" t="s">
        <v>2380</v>
      </c>
      <c r="J1642" t="s">
        <v>2380</v>
      </c>
      <c r="K1642" t="s">
        <v>2381</v>
      </c>
      <c r="L1642" t="s">
        <v>2380</v>
      </c>
      <c r="M1642" s="25" t="str">
        <f t="shared" si="25"/>
        <v>No</v>
      </c>
    </row>
    <row r="1643" spans="5:13" x14ac:dyDescent="0.35">
      <c r="E1643" t="s">
        <v>736</v>
      </c>
      <c r="F1643">
        <v>21.31</v>
      </c>
      <c r="G1643">
        <v>4.17</v>
      </c>
      <c r="H1643" t="s">
        <v>2380</v>
      </c>
      <c r="I1643" t="s">
        <v>2380</v>
      </c>
      <c r="J1643" t="s">
        <v>2380</v>
      </c>
      <c r="K1643" t="s">
        <v>2381</v>
      </c>
      <c r="L1643" t="s">
        <v>2380</v>
      </c>
      <c r="M1643" s="25" t="str">
        <f t="shared" si="25"/>
        <v>No</v>
      </c>
    </row>
    <row r="1644" spans="5:13" x14ac:dyDescent="0.35">
      <c r="E1644" t="s">
        <v>735</v>
      </c>
      <c r="F1644">
        <v>19.559999999999999</v>
      </c>
      <c r="G1644">
        <v>11.96</v>
      </c>
      <c r="H1644" t="s">
        <v>2380</v>
      </c>
      <c r="I1644" t="s">
        <v>2380</v>
      </c>
      <c r="J1644" t="s">
        <v>2380</v>
      </c>
      <c r="K1644" t="s">
        <v>2381</v>
      </c>
      <c r="L1644" t="s">
        <v>2380</v>
      </c>
      <c r="M1644" s="25" t="str">
        <f t="shared" si="25"/>
        <v>No</v>
      </c>
    </row>
    <row r="1645" spans="5:13" x14ac:dyDescent="0.35">
      <c r="E1645" t="s">
        <v>734</v>
      </c>
      <c r="F1645">
        <v>37.335000000000001</v>
      </c>
      <c r="G1645">
        <v>6.26</v>
      </c>
      <c r="H1645" t="s">
        <v>2382</v>
      </c>
      <c r="I1645" t="s">
        <v>2380</v>
      </c>
      <c r="J1645" t="s">
        <v>2380</v>
      </c>
      <c r="K1645">
        <v>1</v>
      </c>
      <c r="L1645" t="s">
        <v>2380</v>
      </c>
      <c r="M1645" s="25" t="str">
        <f t="shared" si="25"/>
        <v>No</v>
      </c>
    </row>
    <row r="1646" spans="5:13" x14ac:dyDescent="0.35">
      <c r="E1646" t="s">
        <v>733</v>
      </c>
      <c r="F1646">
        <v>19.53</v>
      </c>
      <c r="G1646">
        <v>11.68</v>
      </c>
      <c r="H1646" t="s">
        <v>2380</v>
      </c>
      <c r="I1646" t="s">
        <v>2380</v>
      </c>
      <c r="J1646" t="s">
        <v>2380</v>
      </c>
      <c r="K1646" t="s">
        <v>2381</v>
      </c>
      <c r="L1646" t="s">
        <v>2380</v>
      </c>
      <c r="M1646" s="25" t="str">
        <f t="shared" si="25"/>
        <v>No</v>
      </c>
    </row>
    <row r="1647" spans="5:13" x14ac:dyDescent="0.35">
      <c r="E1647" t="s">
        <v>732</v>
      </c>
      <c r="F1647">
        <v>34.1</v>
      </c>
      <c r="G1647">
        <v>5.16</v>
      </c>
      <c r="H1647" t="s">
        <v>2380</v>
      </c>
      <c r="I1647" t="s">
        <v>2380</v>
      </c>
      <c r="J1647" t="s">
        <v>2380</v>
      </c>
      <c r="K1647" t="s">
        <v>2381</v>
      </c>
      <c r="L1647" t="s">
        <v>2380</v>
      </c>
      <c r="M1647" s="25" t="str">
        <f t="shared" si="25"/>
        <v>No</v>
      </c>
    </row>
    <row r="1648" spans="5:13" x14ac:dyDescent="0.35">
      <c r="E1648" t="s">
        <v>731</v>
      </c>
      <c r="F1648">
        <v>16.5</v>
      </c>
      <c r="G1648">
        <v>6.9</v>
      </c>
      <c r="H1648" t="s">
        <v>2382</v>
      </c>
      <c r="I1648" t="s">
        <v>2380</v>
      </c>
      <c r="J1648" t="s">
        <v>2380</v>
      </c>
      <c r="K1648">
        <v>2</v>
      </c>
      <c r="L1648" t="s">
        <v>2380</v>
      </c>
      <c r="M1648" s="25" t="str">
        <f t="shared" si="25"/>
        <v>No</v>
      </c>
    </row>
    <row r="1649" spans="5:13" x14ac:dyDescent="0.35">
      <c r="E1649" t="s">
        <v>730</v>
      </c>
      <c r="F1649">
        <v>30.69</v>
      </c>
      <c r="G1649">
        <v>4.83</v>
      </c>
      <c r="H1649" t="s">
        <v>2380</v>
      </c>
      <c r="I1649" t="s">
        <v>2380</v>
      </c>
      <c r="J1649" t="s">
        <v>2380</v>
      </c>
      <c r="K1649">
        <v>1</v>
      </c>
      <c r="L1649" t="s">
        <v>2380</v>
      </c>
      <c r="M1649" s="25" t="str">
        <f t="shared" si="25"/>
        <v>No</v>
      </c>
    </row>
    <row r="1650" spans="5:13" x14ac:dyDescent="0.35">
      <c r="E1650" t="s">
        <v>729</v>
      </c>
      <c r="F1650">
        <v>28.93</v>
      </c>
      <c r="G1650">
        <v>4.87</v>
      </c>
      <c r="H1650" t="s">
        <v>2380</v>
      </c>
      <c r="I1650" t="s">
        <v>2380</v>
      </c>
      <c r="J1650" t="s">
        <v>2380</v>
      </c>
      <c r="K1650">
        <v>1</v>
      </c>
      <c r="L1650" t="s">
        <v>2380</v>
      </c>
      <c r="M1650" s="25" t="str">
        <f t="shared" si="25"/>
        <v>No</v>
      </c>
    </row>
    <row r="1651" spans="5:13" x14ac:dyDescent="0.35">
      <c r="E1651" t="s">
        <v>728</v>
      </c>
      <c r="F1651">
        <v>38.9</v>
      </c>
      <c r="G1651">
        <v>4.28</v>
      </c>
      <c r="H1651" t="s">
        <v>2380</v>
      </c>
      <c r="I1651" t="s">
        <v>2380</v>
      </c>
      <c r="J1651" t="s">
        <v>2380</v>
      </c>
      <c r="K1651" t="s">
        <v>2381</v>
      </c>
      <c r="L1651" t="s">
        <v>2380</v>
      </c>
      <c r="M1651" s="25" t="str">
        <f t="shared" si="25"/>
        <v>No</v>
      </c>
    </row>
    <row r="1652" spans="5:13" x14ac:dyDescent="0.35">
      <c r="E1652" t="s">
        <v>727</v>
      </c>
      <c r="F1652">
        <v>26.9</v>
      </c>
      <c r="G1652">
        <v>4.07</v>
      </c>
      <c r="H1652" t="s">
        <v>2380</v>
      </c>
      <c r="I1652" t="s">
        <v>2380</v>
      </c>
      <c r="J1652" t="s">
        <v>2380</v>
      </c>
      <c r="K1652" t="s">
        <v>2381</v>
      </c>
      <c r="L1652" t="s">
        <v>2380</v>
      </c>
      <c r="M1652" s="25" t="str">
        <f t="shared" si="25"/>
        <v>No</v>
      </c>
    </row>
    <row r="1653" spans="5:13" x14ac:dyDescent="0.35">
      <c r="E1653" t="s">
        <v>726</v>
      </c>
      <c r="F1653">
        <v>24.86</v>
      </c>
      <c r="G1653">
        <v>6.23</v>
      </c>
      <c r="H1653" t="s">
        <v>2380</v>
      </c>
      <c r="I1653" t="s">
        <v>2380</v>
      </c>
      <c r="J1653" t="s">
        <v>2380</v>
      </c>
      <c r="K1653" t="s">
        <v>2381</v>
      </c>
      <c r="L1653" t="s">
        <v>2380</v>
      </c>
      <c r="M1653" s="25" t="str">
        <f t="shared" si="25"/>
        <v>No</v>
      </c>
    </row>
    <row r="1654" spans="5:13" x14ac:dyDescent="0.35">
      <c r="E1654" t="s">
        <v>725</v>
      </c>
      <c r="F1654">
        <v>39.14</v>
      </c>
      <c r="G1654">
        <v>6.24</v>
      </c>
      <c r="H1654" t="s">
        <v>2380</v>
      </c>
      <c r="I1654" t="s">
        <v>2382</v>
      </c>
      <c r="J1654" t="s">
        <v>2380</v>
      </c>
      <c r="K1654">
        <v>1</v>
      </c>
      <c r="L1654" t="s">
        <v>2380</v>
      </c>
      <c r="M1654" s="25" t="str">
        <f t="shared" si="25"/>
        <v>No</v>
      </c>
    </row>
    <row r="1655" spans="5:13" x14ac:dyDescent="0.35">
      <c r="E1655" t="s">
        <v>724</v>
      </c>
      <c r="F1655">
        <v>39.799999999999997</v>
      </c>
      <c r="G1655">
        <v>6.17</v>
      </c>
      <c r="H1655" t="s">
        <v>2380</v>
      </c>
      <c r="I1655" t="s">
        <v>2380</v>
      </c>
      <c r="J1655" t="s">
        <v>2383</v>
      </c>
      <c r="K1655">
        <v>1</v>
      </c>
      <c r="L1655" t="s">
        <v>2380</v>
      </c>
      <c r="M1655" s="25" t="str">
        <f t="shared" si="25"/>
        <v>No</v>
      </c>
    </row>
    <row r="1656" spans="5:13" x14ac:dyDescent="0.35">
      <c r="E1656" t="s">
        <v>723</v>
      </c>
      <c r="F1656">
        <v>34.32</v>
      </c>
      <c r="G1656">
        <v>5.16</v>
      </c>
      <c r="H1656" t="s">
        <v>2380</v>
      </c>
      <c r="I1656" t="s">
        <v>2380</v>
      </c>
      <c r="J1656" t="s">
        <v>2380</v>
      </c>
      <c r="K1656">
        <v>1</v>
      </c>
      <c r="L1656" t="s">
        <v>2380</v>
      </c>
      <c r="M1656" s="25" t="str">
        <f t="shared" si="25"/>
        <v>No</v>
      </c>
    </row>
    <row r="1657" spans="5:13" x14ac:dyDescent="0.35">
      <c r="E1657" t="s">
        <v>722</v>
      </c>
      <c r="F1657">
        <v>32.51</v>
      </c>
      <c r="G1657">
        <v>4.3</v>
      </c>
      <c r="H1657" t="s">
        <v>2380</v>
      </c>
      <c r="I1657" t="s">
        <v>2380</v>
      </c>
      <c r="J1657" t="s">
        <v>2380</v>
      </c>
      <c r="K1657" t="s">
        <v>2381</v>
      </c>
      <c r="L1657" t="s">
        <v>2380</v>
      </c>
      <c r="M1657" s="25" t="str">
        <f t="shared" si="25"/>
        <v>No</v>
      </c>
    </row>
    <row r="1658" spans="5:13" x14ac:dyDescent="0.35">
      <c r="E1658" t="s">
        <v>721</v>
      </c>
      <c r="F1658">
        <v>30.71</v>
      </c>
      <c r="G1658">
        <v>6.14</v>
      </c>
      <c r="H1658" t="s">
        <v>2380</v>
      </c>
      <c r="I1658" t="s">
        <v>2380</v>
      </c>
      <c r="J1658" t="s">
        <v>2383</v>
      </c>
      <c r="K1658">
        <v>1</v>
      </c>
      <c r="L1658" t="s">
        <v>2380</v>
      </c>
      <c r="M1658" s="25" t="str">
        <f t="shared" si="25"/>
        <v>No</v>
      </c>
    </row>
    <row r="1659" spans="5:13" x14ac:dyDescent="0.35">
      <c r="E1659" t="s">
        <v>720</v>
      </c>
      <c r="F1659">
        <v>28.9</v>
      </c>
      <c r="G1659">
        <v>5.36</v>
      </c>
      <c r="H1659" t="s">
        <v>2380</v>
      </c>
      <c r="I1659" t="s">
        <v>2380</v>
      </c>
      <c r="J1659" t="s">
        <v>2380</v>
      </c>
      <c r="K1659">
        <v>1</v>
      </c>
      <c r="L1659" t="s">
        <v>2380</v>
      </c>
      <c r="M1659" s="25" t="str">
        <f t="shared" si="25"/>
        <v>No</v>
      </c>
    </row>
    <row r="1660" spans="5:13" x14ac:dyDescent="0.35">
      <c r="E1660" t="s">
        <v>719</v>
      </c>
      <c r="F1660">
        <v>36.19</v>
      </c>
      <c r="G1660">
        <v>4.3</v>
      </c>
      <c r="H1660" t="s">
        <v>2380</v>
      </c>
      <c r="I1660" t="s">
        <v>2380</v>
      </c>
      <c r="J1660" t="s">
        <v>2380</v>
      </c>
      <c r="K1660" t="s">
        <v>2381</v>
      </c>
      <c r="L1660" t="s">
        <v>2380</v>
      </c>
      <c r="M1660" s="25" t="str">
        <f t="shared" si="25"/>
        <v>No</v>
      </c>
    </row>
    <row r="1661" spans="5:13" x14ac:dyDescent="0.35">
      <c r="E1661" t="s">
        <v>718</v>
      </c>
      <c r="F1661">
        <v>29.6</v>
      </c>
      <c r="G1661">
        <v>4.09</v>
      </c>
      <c r="H1661" t="s">
        <v>2380</v>
      </c>
      <c r="I1661" t="s">
        <v>2380</v>
      </c>
      <c r="J1661" t="s">
        <v>2380</v>
      </c>
      <c r="K1661" t="s">
        <v>2381</v>
      </c>
      <c r="L1661" t="s">
        <v>2380</v>
      </c>
      <c r="M1661" s="25" t="str">
        <f t="shared" si="25"/>
        <v>No</v>
      </c>
    </row>
    <row r="1662" spans="5:13" x14ac:dyDescent="0.35">
      <c r="E1662" t="s">
        <v>717</v>
      </c>
      <c r="F1662">
        <v>30.95</v>
      </c>
      <c r="G1662">
        <v>6.27</v>
      </c>
      <c r="H1662" t="s">
        <v>2380</v>
      </c>
      <c r="I1662" t="s">
        <v>2380</v>
      </c>
      <c r="J1662" t="s">
        <v>2383</v>
      </c>
      <c r="K1662">
        <v>1</v>
      </c>
      <c r="L1662" t="s">
        <v>2380</v>
      </c>
      <c r="M1662" s="25" t="str">
        <f t="shared" si="25"/>
        <v>No</v>
      </c>
    </row>
    <row r="1663" spans="5:13" x14ac:dyDescent="0.35">
      <c r="E1663" t="s">
        <v>716</v>
      </c>
      <c r="F1663">
        <v>19.95</v>
      </c>
      <c r="G1663">
        <v>5.39</v>
      </c>
      <c r="H1663" t="s">
        <v>2380</v>
      </c>
      <c r="I1663" t="s">
        <v>2380</v>
      </c>
      <c r="J1663" t="s">
        <v>2380</v>
      </c>
      <c r="K1663">
        <v>1</v>
      </c>
      <c r="L1663" t="s">
        <v>2380</v>
      </c>
      <c r="M1663" s="25" t="str">
        <f t="shared" si="25"/>
        <v>No</v>
      </c>
    </row>
    <row r="1664" spans="5:13" x14ac:dyDescent="0.35">
      <c r="E1664" t="s">
        <v>715</v>
      </c>
      <c r="F1664">
        <v>23.65</v>
      </c>
      <c r="G1664">
        <v>5.75</v>
      </c>
      <c r="H1664" t="s">
        <v>2382</v>
      </c>
      <c r="I1664" t="s">
        <v>2380</v>
      </c>
      <c r="J1664" t="s">
        <v>2380</v>
      </c>
      <c r="K1664" t="s">
        <v>2381</v>
      </c>
      <c r="L1664" t="s">
        <v>2380</v>
      </c>
      <c r="M1664" s="25" t="str">
        <f t="shared" si="25"/>
        <v>No</v>
      </c>
    </row>
    <row r="1665" spans="5:13" x14ac:dyDescent="0.35">
      <c r="E1665" t="s">
        <v>714</v>
      </c>
      <c r="F1665">
        <v>43.34</v>
      </c>
      <c r="G1665">
        <v>4.91</v>
      </c>
      <c r="H1665" t="s">
        <v>2380</v>
      </c>
      <c r="I1665" t="s">
        <v>2380</v>
      </c>
      <c r="J1665" t="s">
        <v>2380</v>
      </c>
      <c r="K1665">
        <v>1</v>
      </c>
      <c r="L1665" t="s">
        <v>2380</v>
      </c>
      <c r="M1665" s="25" t="str">
        <f t="shared" si="25"/>
        <v>No</v>
      </c>
    </row>
    <row r="1666" spans="5:13" x14ac:dyDescent="0.35">
      <c r="E1666" t="s">
        <v>713</v>
      </c>
      <c r="F1666">
        <v>31.98</v>
      </c>
      <c r="G1666">
        <v>4.46</v>
      </c>
      <c r="H1666" t="s">
        <v>2382</v>
      </c>
      <c r="I1666" t="s">
        <v>2380</v>
      </c>
      <c r="J1666" t="s">
        <v>2380</v>
      </c>
      <c r="K1666">
        <v>1</v>
      </c>
      <c r="L1666" t="s">
        <v>2380</v>
      </c>
      <c r="M1666" s="25" t="str">
        <f t="shared" si="25"/>
        <v>No</v>
      </c>
    </row>
    <row r="1667" spans="5:13" x14ac:dyDescent="0.35">
      <c r="E1667" t="s">
        <v>712</v>
      </c>
      <c r="F1667">
        <v>35.86</v>
      </c>
      <c r="G1667">
        <v>6.22</v>
      </c>
      <c r="H1667" t="s">
        <v>2380</v>
      </c>
      <c r="I1667" t="s">
        <v>2380</v>
      </c>
      <c r="J1667" t="s">
        <v>2380</v>
      </c>
      <c r="K1667">
        <v>1</v>
      </c>
      <c r="L1667" t="s">
        <v>2380</v>
      </c>
      <c r="M1667" s="25" t="str">
        <f t="shared" si="25"/>
        <v>No</v>
      </c>
    </row>
    <row r="1668" spans="5:13" x14ac:dyDescent="0.35">
      <c r="E1668" t="s">
        <v>711</v>
      </c>
      <c r="F1668">
        <v>15.2</v>
      </c>
      <c r="G1668">
        <v>8.82</v>
      </c>
      <c r="H1668" t="s">
        <v>2380</v>
      </c>
      <c r="I1668" t="s">
        <v>2380</v>
      </c>
      <c r="J1668" t="s">
        <v>2380</v>
      </c>
      <c r="K1668" t="s">
        <v>2381</v>
      </c>
      <c r="L1668" t="s">
        <v>2380</v>
      </c>
      <c r="M1668" s="25" t="str">
        <f t="shared" si="25"/>
        <v>No</v>
      </c>
    </row>
    <row r="1669" spans="5:13" x14ac:dyDescent="0.35">
      <c r="E1669" t="s">
        <v>710</v>
      </c>
      <c r="F1669">
        <v>37.200000000000003</v>
      </c>
      <c r="G1669">
        <v>10.14</v>
      </c>
      <c r="H1669" t="s">
        <v>2380</v>
      </c>
      <c r="I1669" t="s">
        <v>2380</v>
      </c>
      <c r="J1669" t="s">
        <v>2380</v>
      </c>
      <c r="K1669" t="s">
        <v>2381</v>
      </c>
      <c r="L1669" t="s">
        <v>2380</v>
      </c>
      <c r="M1669" s="25" t="str">
        <f t="shared" si="25"/>
        <v>No</v>
      </c>
    </row>
    <row r="1670" spans="5:13" x14ac:dyDescent="0.35">
      <c r="E1670" t="s">
        <v>709</v>
      </c>
      <c r="F1670">
        <v>17.91</v>
      </c>
      <c r="G1670">
        <v>4.66</v>
      </c>
      <c r="H1670" t="s">
        <v>2380</v>
      </c>
      <c r="I1670" t="s">
        <v>2380</v>
      </c>
      <c r="J1670" t="s">
        <v>2380</v>
      </c>
      <c r="K1670">
        <v>2</v>
      </c>
      <c r="L1670" t="s">
        <v>2380</v>
      </c>
      <c r="M1670" s="25" t="str">
        <f t="shared" si="25"/>
        <v>No</v>
      </c>
    </row>
    <row r="1671" spans="5:13" x14ac:dyDescent="0.35">
      <c r="E1671" t="s">
        <v>708</v>
      </c>
      <c r="F1671">
        <v>20.76</v>
      </c>
      <c r="G1671">
        <v>6.26</v>
      </c>
      <c r="H1671" t="s">
        <v>2380</v>
      </c>
      <c r="I1671" t="s">
        <v>2380</v>
      </c>
      <c r="J1671" t="s">
        <v>2380</v>
      </c>
      <c r="K1671" t="s">
        <v>2381</v>
      </c>
      <c r="L1671" t="s">
        <v>2380</v>
      </c>
      <c r="M1671" s="25" t="str">
        <f t="shared" si="25"/>
        <v>No</v>
      </c>
    </row>
    <row r="1672" spans="5:13" x14ac:dyDescent="0.35">
      <c r="E1672" t="s">
        <v>707</v>
      </c>
      <c r="F1672">
        <v>38.99</v>
      </c>
      <c r="G1672">
        <v>5.21</v>
      </c>
      <c r="H1672" t="s">
        <v>2380</v>
      </c>
      <c r="I1672" t="s">
        <v>2382</v>
      </c>
      <c r="J1672" t="s">
        <v>2380</v>
      </c>
      <c r="K1672">
        <v>1</v>
      </c>
      <c r="L1672" t="s">
        <v>2380</v>
      </c>
      <c r="M1672" s="25" t="str">
        <f t="shared" si="25"/>
        <v>No</v>
      </c>
    </row>
    <row r="1673" spans="5:13" x14ac:dyDescent="0.35">
      <c r="E1673" t="s">
        <v>706</v>
      </c>
      <c r="F1673">
        <v>42.655000000000001</v>
      </c>
      <c r="G1673">
        <v>5.94</v>
      </c>
      <c r="H1673" t="s">
        <v>2382</v>
      </c>
      <c r="I1673" t="s">
        <v>2380</v>
      </c>
      <c r="J1673" t="s">
        <v>2383</v>
      </c>
      <c r="K1673">
        <v>1</v>
      </c>
      <c r="L1673" t="s">
        <v>2380</v>
      </c>
      <c r="M1673" s="25" t="str">
        <f t="shared" si="25"/>
        <v>No</v>
      </c>
    </row>
    <row r="1674" spans="5:13" x14ac:dyDescent="0.35">
      <c r="E1674" t="s">
        <v>705</v>
      </c>
      <c r="F1674">
        <v>30.57</v>
      </c>
      <c r="G1674">
        <v>5.34</v>
      </c>
      <c r="H1674" t="s">
        <v>2380</v>
      </c>
      <c r="I1674" t="s">
        <v>2380</v>
      </c>
      <c r="J1674" t="s">
        <v>2383</v>
      </c>
      <c r="K1674">
        <v>1</v>
      </c>
      <c r="L1674" t="s">
        <v>2380</v>
      </c>
      <c r="M1674" s="25" t="str">
        <f t="shared" ref="M1674:M1737" si="26">IF(L1674="?",$B$12,L1674)</f>
        <v>No</v>
      </c>
    </row>
    <row r="1675" spans="5:13" x14ac:dyDescent="0.35">
      <c r="E1675" t="s">
        <v>704</v>
      </c>
      <c r="F1675">
        <v>17.7</v>
      </c>
      <c r="G1675">
        <v>6.38</v>
      </c>
      <c r="H1675" t="s">
        <v>2380</v>
      </c>
      <c r="I1675" t="s">
        <v>2380</v>
      </c>
      <c r="J1675" t="s">
        <v>2380</v>
      </c>
      <c r="K1675">
        <v>2</v>
      </c>
      <c r="L1675" t="s">
        <v>2380</v>
      </c>
      <c r="M1675" s="25" t="str">
        <f t="shared" si="26"/>
        <v>No</v>
      </c>
    </row>
    <row r="1676" spans="5:13" x14ac:dyDescent="0.35">
      <c r="E1676" t="s">
        <v>703</v>
      </c>
      <c r="F1676">
        <v>34.770000000000003</v>
      </c>
      <c r="G1676">
        <v>4.47</v>
      </c>
      <c r="H1676" t="s">
        <v>2380</v>
      </c>
      <c r="I1676" t="s">
        <v>2380</v>
      </c>
      <c r="J1676" t="s">
        <v>2380</v>
      </c>
      <c r="K1676">
        <v>1</v>
      </c>
      <c r="L1676" t="s">
        <v>2380</v>
      </c>
      <c r="M1676" s="25" t="str">
        <f t="shared" si="26"/>
        <v>No</v>
      </c>
    </row>
    <row r="1677" spans="5:13" x14ac:dyDescent="0.35">
      <c r="E1677" t="s">
        <v>702</v>
      </c>
      <c r="F1677">
        <v>16.88</v>
      </c>
      <c r="G1677">
        <v>9.9600000000000009</v>
      </c>
      <c r="H1677" t="s">
        <v>2380</v>
      </c>
      <c r="I1677" t="s">
        <v>2380</v>
      </c>
      <c r="J1677" t="s">
        <v>2380</v>
      </c>
      <c r="K1677" t="s">
        <v>2381</v>
      </c>
      <c r="L1677" t="s">
        <v>2380</v>
      </c>
      <c r="M1677" s="25" t="str">
        <f t="shared" si="26"/>
        <v>No</v>
      </c>
    </row>
    <row r="1678" spans="5:13" x14ac:dyDescent="0.35">
      <c r="E1678" t="s">
        <v>701</v>
      </c>
      <c r="F1678">
        <v>40.26</v>
      </c>
      <c r="G1678">
        <v>9.92</v>
      </c>
      <c r="H1678" t="s">
        <v>2382</v>
      </c>
      <c r="I1678" t="s">
        <v>2380</v>
      </c>
      <c r="J1678" t="s">
        <v>2380</v>
      </c>
      <c r="K1678" t="s">
        <v>2381</v>
      </c>
      <c r="L1678" t="s">
        <v>2380</v>
      </c>
      <c r="M1678" s="25" t="str">
        <f t="shared" si="26"/>
        <v>No</v>
      </c>
    </row>
    <row r="1679" spans="5:13" x14ac:dyDescent="0.35">
      <c r="E1679" t="s">
        <v>700</v>
      </c>
      <c r="F1679">
        <v>25.6</v>
      </c>
      <c r="G1679">
        <v>6.03</v>
      </c>
      <c r="H1679" t="s">
        <v>2380</v>
      </c>
      <c r="I1679" t="s">
        <v>2380</v>
      </c>
      <c r="J1679" t="s">
        <v>2383</v>
      </c>
      <c r="K1679">
        <v>1</v>
      </c>
      <c r="L1679" t="s">
        <v>2380</v>
      </c>
      <c r="M1679" s="25" t="str">
        <f t="shared" si="26"/>
        <v>No</v>
      </c>
    </row>
    <row r="1680" spans="5:13" x14ac:dyDescent="0.35">
      <c r="E1680" t="s">
        <v>699</v>
      </c>
      <c r="F1680">
        <v>33.549999999999997</v>
      </c>
      <c r="G1680">
        <v>10.9</v>
      </c>
      <c r="H1680" t="s">
        <v>2382</v>
      </c>
      <c r="I1680" t="s">
        <v>2380</v>
      </c>
      <c r="J1680" t="s">
        <v>2380</v>
      </c>
      <c r="K1680" t="s">
        <v>2381</v>
      </c>
      <c r="L1680" t="s">
        <v>2380</v>
      </c>
      <c r="M1680" s="25" t="str">
        <f t="shared" si="26"/>
        <v>No</v>
      </c>
    </row>
    <row r="1681" spans="5:13" x14ac:dyDescent="0.35">
      <c r="E1681" t="s">
        <v>698</v>
      </c>
      <c r="F1681">
        <v>16.690000000000001</v>
      </c>
      <c r="G1681">
        <v>10.66</v>
      </c>
      <c r="H1681" t="s">
        <v>2380</v>
      </c>
      <c r="I1681" t="s">
        <v>2380</v>
      </c>
      <c r="J1681" t="s">
        <v>2380</v>
      </c>
      <c r="K1681" t="s">
        <v>2381</v>
      </c>
      <c r="L1681" t="s">
        <v>2380</v>
      </c>
      <c r="M1681" s="25" t="str">
        <f t="shared" si="26"/>
        <v>No</v>
      </c>
    </row>
    <row r="1682" spans="5:13" x14ac:dyDescent="0.35">
      <c r="E1682" t="s">
        <v>697</v>
      </c>
      <c r="F1682">
        <v>19.95</v>
      </c>
      <c r="G1682">
        <v>4.05</v>
      </c>
      <c r="H1682" t="s">
        <v>2380</v>
      </c>
      <c r="I1682" t="s">
        <v>2380</v>
      </c>
      <c r="J1682" t="s">
        <v>2380</v>
      </c>
      <c r="K1682">
        <v>1</v>
      </c>
      <c r="L1682" t="s">
        <v>2380</v>
      </c>
      <c r="M1682" s="25" t="str">
        <f t="shared" si="26"/>
        <v>No</v>
      </c>
    </row>
    <row r="1683" spans="5:13" x14ac:dyDescent="0.35">
      <c r="E1683" t="s">
        <v>696</v>
      </c>
      <c r="F1683">
        <v>17.55</v>
      </c>
      <c r="G1683">
        <v>4.2300000000000004</v>
      </c>
      <c r="H1683" t="s">
        <v>2380</v>
      </c>
      <c r="I1683" t="s">
        <v>2380</v>
      </c>
      <c r="J1683" t="s">
        <v>2380</v>
      </c>
      <c r="K1683">
        <v>2</v>
      </c>
      <c r="L1683" t="s">
        <v>2380</v>
      </c>
      <c r="M1683" s="25" t="str">
        <f t="shared" si="26"/>
        <v>No</v>
      </c>
    </row>
    <row r="1684" spans="5:13" x14ac:dyDescent="0.35">
      <c r="E1684" t="s">
        <v>695</v>
      </c>
      <c r="F1684">
        <v>22.01</v>
      </c>
      <c r="G1684">
        <v>5.01</v>
      </c>
      <c r="H1684" t="s">
        <v>2380</v>
      </c>
      <c r="I1684" t="s">
        <v>2380</v>
      </c>
      <c r="J1684" t="s">
        <v>2380</v>
      </c>
      <c r="K1684">
        <v>1</v>
      </c>
      <c r="L1684" t="s">
        <v>2380</v>
      </c>
      <c r="M1684" s="25" t="str">
        <f t="shared" si="26"/>
        <v>No</v>
      </c>
    </row>
    <row r="1685" spans="5:13" x14ac:dyDescent="0.35">
      <c r="E1685" t="s">
        <v>694</v>
      </c>
      <c r="F1685">
        <v>41.8</v>
      </c>
      <c r="G1685">
        <v>5.82</v>
      </c>
      <c r="H1685" t="s">
        <v>2382</v>
      </c>
      <c r="I1685" t="s">
        <v>2380</v>
      </c>
      <c r="J1685" t="s">
        <v>2383</v>
      </c>
      <c r="K1685">
        <v>1</v>
      </c>
      <c r="L1685" t="s">
        <v>2380</v>
      </c>
      <c r="M1685" s="25" t="str">
        <f t="shared" si="26"/>
        <v>No</v>
      </c>
    </row>
    <row r="1686" spans="5:13" x14ac:dyDescent="0.35">
      <c r="E1686" t="s">
        <v>693</v>
      </c>
      <c r="F1686">
        <v>19.170000000000002</v>
      </c>
      <c r="G1686">
        <v>7.94</v>
      </c>
      <c r="H1686" t="s">
        <v>2380</v>
      </c>
      <c r="I1686" t="s">
        <v>2380</v>
      </c>
      <c r="J1686" t="s">
        <v>2380</v>
      </c>
      <c r="K1686" t="s">
        <v>2381</v>
      </c>
      <c r="L1686" t="s">
        <v>2380</v>
      </c>
      <c r="M1686" s="25" t="str">
        <f t="shared" si="26"/>
        <v>No</v>
      </c>
    </row>
    <row r="1687" spans="5:13" x14ac:dyDescent="0.35">
      <c r="E1687" t="s">
        <v>692</v>
      </c>
      <c r="F1687">
        <v>32.799999999999997</v>
      </c>
      <c r="G1687">
        <v>6.16</v>
      </c>
      <c r="H1687" t="s">
        <v>2382</v>
      </c>
      <c r="I1687" t="s">
        <v>2380</v>
      </c>
      <c r="J1687" t="s">
        <v>2383</v>
      </c>
      <c r="K1687">
        <v>1</v>
      </c>
      <c r="L1687" t="s">
        <v>2380</v>
      </c>
      <c r="M1687" s="25" t="str">
        <f t="shared" si="26"/>
        <v>No</v>
      </c>
    </row>
    <row r="1688" spans="5:13" x14ac:dyDescent="0.35">
      <c r="E1688" t="s">
        <v>691</v>
      </c>
      <c r="F1688">
        <v>35.814999999999998</v>
      </c>
      <c r="G1688">
        <v>4.1500000000000004</v>
      </c>
      <c r="H1688" t="s">
        <v>2380</v>
      </c>
      <c r="I1688" t="s">
        <v>2380</v>
      </c>
      <c r="J1688" t="s">
        <v>2380</v>
      </c>
      <c r="K1688">
        <v>1</v>
      </c>
      <c r="L1688" t="s">
        <v>2380</v>
      </c>
      <c r="M1688" s="25" t="str">
        <f t="shared" si="26"/>
        <v>No</v>
      </c>
    </row>
    <row r="1689" spans="5:13" x14ac:dyDescent="0.35">
      <c r="E1689" t="s">
        <v>690</v>
      </c>
      <c r="F1689">
        <v>24.3</v>
      </c>
      <c r="G1689">
        <v>6.23</v>
      </c>
      <c r="H1689" t="s">
        <v>2380</v>
      </c>
      <c r="I1689" t="s">
        <v>2380</v>
      </c>
      <c r="J1689" t="s">
        <v>2380</v>
      </c>
      <c r="K1689" t="s">
        <v>2381</v>
      </c>
      <c r="L1689" t="s">
        <v>2380</v>
      </c>
      <c r="M1689" s="25" t="str">
        <f t="shared" si="26"/>
        <v>No</v>
      </c>
    </row>
    <row r="1690" spans="5:13" x14ac:dyDescent="0.35">
      <c r="E1690" t="s">
        <v>689</v>
      </c>
      <c r="F1690">
        <v>19.059999999999999</v>
      </c>
      <c r="G1690">
        <v>7.41</v>
      </c>
      <c r="H1690" t="s">
        <v>2380</v>
      </c>
      <c r="I1690" t="s">
        <v>2380</v>
      </c>
      <c r="J1690" t="s">
        <v>2380</v>
      </c>
      <c r="K1690" t="s">
        <v>2381</v>
      </c>
      <c r="L1690" t="s">
        <v>2380</v>
      </c>
      <c r="M1690" s="25" t="str">
        <f t="shared" si="26"/>
        <v>No</v>
      </c>
    </row>
    <row r="1691" spans="5:13" x14ac:dyDescent="0.35">
      <c r="E1691" t="s">
        <v>688</v>
      </c>
      <c r="F1691">
        <v>33.25</v>
      </c>
      <c r="G1691">
        <v>5.62</v>
      </c>
      <c r="H1691" t="s">
        <v>2382</v>
      </c>
      <c r="I1691" t="s">
        <v>2380</v>
      </c>
      <c r="J1691" t="s">
        <v>2380</v>
      </c>
      <c r="K1691">
        <v>1</v>
      </c>
      <c r="L1691" t="s">
        <v>2380</v>
      </c>
      <c r="M1691" s="25" t="str">
        <f t="shared" si="26"/>
        <v>No</v>
      </c>
    </row>
    <row r="1692" spans="5:13" x14ac:dyDescent="0.35">
      <c r="E1692" t="s">
        <v>687</v>
      </c>
      <c r="F1692">
        <v>21.37</v>
      </c>
      <c r="G1692">
        <v>4.54</v>
      </c>
      <c r="H1692" t="s">
        <v>2382</v>
      </c>
      <c r="I1692" t="s">
        <v>2380</v>
      </c>
      <c r="J1692" t="s">
        <v>2383</v>
      </c>
      <c r="K1692">
        <v>1</v>
      </c>
      <c r="L1692" t="s">
        <v>2380</v>
      </c>
      <c r="M1692" s="25" t="str">
        <f t="shared" si="26"/>
        <v>No</v>
      </c>
    </row>
    <row r="1693" spans="5:13" x14ac:dyDescent="0.35">
      <c r="E1693" t="s">
        <v>686</v>
      </c>
      <c r="F1693">
        <v>34.43</v>
      </c>
      <c r="G1693">
        <v>8.6199999999999992</v>
      </c>
      <c r="H1693" t="s">
        <v>2382</v>
      </c>
      <c r="I1693" t="s">
        <v>2380</v>
      </c>
      <c r="J1693" t="s">
        <v>2380</v>
      </c>
      <c r="K1693">
        <v>1</v>
      </c>
      <c r="L1693" t="s">
        <v>2380</v>
      </c>
      <c r="M1693" s="25" t="str">
        <f t="shared" si="26"/>
        <v>No</v>
      </c>
    </row>
    <row r="1694" spans="5:13" x14ac:dyDescent="0.35">
      <c r="E1694" t="s">
        <v>685</v>
      </c>
      <c r="F1694">
        <v>20.86</v>
      </c>
      <c r="G1694">
        <v>4.3600000000000003</v>
      </c>
      <c r="H1694" t="s">
        <v>2382</v>
      </c>
      <c r="I1694" t="s">
        <v>2380</v>
      </c>
      <c r="J1694" t="s">
        <v>2380</v>
      </c>
      <c r="K1694" t="s">
        <v>2381</v>
      </c>
      <c r="L1694" t="s">
        <v>2380</v>
      </c>
      <c r="M1694" s="25" t="str">
        <f t="shared" si="26"/>
        <v>No</v>
      </c>
    </row>
    <row r="1695" spans="5:13" x14ac:dyDescent="0.35">
      <c r="E1695" t="s">
        <v>684</v>
      </c>
      <c r="F1695">
        <v>18.34</v>
      </c>
      <c r="G1695">
        <v>10.01</v>
      </c>
      <c r="H1695" t="s">
        <v>2380</v>
      </c>
      <c r="I1695" t="s">
        <v>2380</v>
      </c>
      <c r="J1695" t="s">
        <v>2380</v>
      </c>
      <c r="K1695" t="s">
        <v>2381</v>
      </c>
      <c r="L1695" t="s">
        <v>2380</v>
      </c>
      <c r="M1695" s="25" t="str">
        <f t="shared" si="26"/>
        <v>No</v>
      </c>
    </row>
    <row r="1696" spans="5:13" x14ac:dyDescent="0.35">
      <c r="E1696" t="s">
        <v>683</v>
      </c>
      <c r="F1696">
        <v>34.15</v>
      </c>
      <c r="G1696">
        <v>5.42</v>
      </c>
      <c r="H1696" t="s">
        <v>2380</v>
      </c>
      <c r="I1696" t="s">
        <v>2380</v>
      </c>
      <c r="J1696" t="s">
        <v>2380</v>
      </c>
      <c r="K1696" t="s">
        <v>2381</v>
      </c>
      <c r="L1696" t="s">
        <v>2380</v>
      </c>
      <c r="M1696" s="25" t="str">
        <f t="shared" si="26"/>
        <v>No</v>
      </c>
    </row>
    <row r="1697" spans="5:13" x14ac:dyDescent="0.35">
      <c r="E1697" t="s">
        <v>682</v>
      </c>
      <c r="F1697">
        <v>18.350000000000001</v>
      </c>
      <c r="G1697">
        <v>5.12</v>
      </c>
      <c r="H1697" t="s">
        <v>2380</v>
      </c>
      <c r="I1697" t="s">
        <v>2380</v>
      </c>
      <c r="J1697" t="s">
        <v>2380</v>
      </c>
      <c r="K1697" t="s">
        <v>2381</v>
      </c>
      <c r="L1697" t="s">
        <v>2380</v>
      </c>
      <c r="M1697" s="25" t="str">
        <f t="shared" si="26"/>
        <v>No</v>
      </c>
    </row>
    <row r="1698" spans="5:13" x14ac:dyDescent="0.35">
      <c r="E1698" t="s">
        <v>681</v>
      </c>
      <c r="F1698">
        <v>22.13</v>
      </c>
      <c r="G1698">
        <v>9.1999999999999993</v>
      </c>
      <c r="H1698" t="s">
        <v>2382</v>
      </c>
      <c r="I1698" t="s">
        <v>2380</v>
      </c>
      <c r="J1698" t="s">
        <v>2380</v>
      </c>
      <c r="K1698" t="s">
        <v>2381</v>
      </c>
      <c r="L1698" t="s">
        <v>2380</v>
      </c>
      <c r="M1698" s="25" t="str">
        <f t="shared" si="26"/>
        <v>No</v>
      </c>
    </row>
    <row r="1699" spans="5:13" x14ac:dyDescent="0.35">
      <c r="E1699" t="s">
        <v>680</v>
      </c>
      <c r="F1699">
        <v>22.51</v>
      </c>
      <c r="G1699">
        <v>6.08</v>
      </c>
      <c r="H1699" t="s">
        <v>2382</v>
      </c>
      <c r="I1699" t="s">
        <v>2380</v>
      </c>
      <c r="J1699" t="s">
        <v>2380</v>
      </c>
      <c r="K1699">
        <v>1</v>
      </c>
      <c r="L1699" t="s">
        <v>2380</v>
      </c>
      <c r="M1699" s="25" t="str">
        <f t="shared" si="26"/>
        <v>No</v>
      </c>
    </row>
    <row r="1700" spans="5:13" x14ac:dyDescent="0.35">
      <c r="E1700" t="s">
        <v>679</v>
      </c>
      <c r="F1700">
        <v>31</v>
      </c>
      <c r="G1700">
        <v>4.7699999999999996</v>
      </c>
      <c r="H1700" t="s">
        <v>2380</v>
      </c>
      <c r="I1700" t="s">
        <v>2380</v>
      </c>
      <c r="J1700" t="s">
        <v>2380</v>
      </c>
      <c r="K1700">
        <v>1</v>
      </c>
      <c r="L1700" t="s">
        <v>2380</v>
      </c>
      <c r="M1700" s="25" t="str">
        <f t="shared" si="26"/>
        <v>No</v>
      </c>
    </row>
    <row r="1701" spans="5:13" x14ac:dyDescent="0.35">
      <c r="E1701" t="s">
        <v>678</v>
      </c>
      <c r="F1701">
        <v>28.27</v>
      </c>
      <c r="G1701">
        <v>4.62</v>
      </c>
      <c r="H1701" t="s">
        <v>2380</v>
      </c>
      <c r="I1701" t="s">
        <v>2380</v>
      </c>
      <c r="J1701" t="s">
        <v>2380</v>
      </c>
      <c r="K1701">
        <v>1</v>
      </c>
      <c r="L1701" t="s">
        <v>2380</v>
      </c>
      <c r="M1701" s="25" t="str">
        <f t="shared" si="26"/>
        <v>No</v>
      </c>
    </row>
    <row r="1702" spans="5:13" x14ac:dyDescent="0.35">
      <c r="E1702" t="s">
        <v>677</v>
      </c>
      <c r="F1702">
        <v>29.92</v>
      </c>
      <c r="G1702">
        <v>9.07</v>
      </c>
      <c r="H1702" t="s">
        <v>2382</v>
      </c>
      <c r="I1702" t="s">
        <v>2380</v>
      </c>
      <c r="J1702" t="s">
        <v>2380</v>
      </c>
      <c r="K1702">
        <v>1</v>
      </c>
      <c r="L1702" t="s">
        <v>2380</v>
      </c>
      <c r="M1702" s="25" t="str">
        <f t="shared" si="26"/>
        <v>No</v>
      </c>
    </row>
    <row r="1703" spans="5:13" x14ac:dyDescent="0.35">
      <c r="E1703" t="s">
        <v>676</v>
      </c>
      <c r="F1703">
        <v>25.9</v>
      </c>
      <c r="G1703">
        <v>9.1199999999999992</v>
      </c>
      <c r="H1703" t="s">
        <v>2382</v>
      </c>
      <c r="I1703" t="s">
        <v>2380</v>
      </c>
      <c r="J1703" t="s">
        <v>2380</v>
      </c>
      <c r="K1703">
        <v>1</v>
      </c>
      <c r="L1703" t="s">
        <v>2380</v>
      </c>
      <c r="M1703" s="25" t="str">
        <f t="shared" si="26"/>
        <v>No</v>
      </c>
    </row>
    <row r="1704" spans="5:13" x14ac:dyDescent="0.35">
      <c r="E1704" t="s">
        <v>675</v>
      </c>
      <c r="F1704">
        <v>27.74</v>
      </c>
      <c r="G1704">
        <v>7.32</v>
      </c>
      <c r="H1704" t="s">
        <v>2382</v>
      </c>
      <c r="I1704" t="s">
        <v>2380</v>
      </c>
      <c r="J1704" t="s">
        <v>2380</v>
      </c>
      <c r="K1704">
        <v>1</v>
      </c>
      <c r="L1704" t="s">
        <v>2380</v>
      </c>
      <c r="M1704" s="25" t="str">
        <f t="shared" si="26"/>
        <v>No</v>
      </c>
    </row>
    <row r="1705" spans="5:13" x14ac:dyDescent="0.35">
      <c r="E1705" t="s">
        <v>674</v>
      </c>
      <c r="F1705">
        <v>17.260000000000002</v>
      </c>
      <c r="G1705">
        <v>11.73</v>
      </c>
      <c r="H1705" t="s">
        <v>2380</v>
      </c>
      <c r="I1705" t="s">
        <v>2380</v>
      </c>
      <c r="J1705" t="s">
        <v>2380</v>
      </c>
      <c r="K1705">
        <v>2</v>
      </c>
      <c r="L1705" t="s">
        <v>2380</v>
      </c>
      <c r="M1705" s="25" t="str">
        <f t="shared" si="26"/>
        <v>No</v>
      </c>
    </row>
    <row r="1706" spans="5:13" x14ac:dyDescent="0.35">
      <c r="E1706" t="s">
        <v>673</v>
      </c>
      <c r="F1706">
        <v>19.855</v>
      </c>
      <c r="G1706">
        <v>6.64</v>
      </c>
      <c r="H1706" t="s">
        <v>2382</v>
      </c>
      <c r="I1706" t="s">
        <v>2380</v>
      </c>
      <c r="J1706" t="s">
        <v>2380</v>
      </c>
      <c r="K1706">
        <v>1</v>
      </c>
      <c r="L1706" t="s">
        <v>2380</v>
      </c>
      <c r="M1706" s="25" t="str">
        <f t="shared" si="26"/>
        <v>No</v>
      </c>
    </row>
    <row r="1707" spans="5:13" x14ac:dyDescent="0.35">
      <c r="E1707" t="s">
        <v>672</v>
      </c>
      <c r="F1707">
        <v>41.69</v>
      </c>
      <c r="G1707">
        <v>5.78</v>
      </c>
      <c r="H1707" t="s">
        <v>2380</v>
      </c>
      <c r="I1707" t="s">
        <v>2380</v>
      </c>
      <c r="J1707" t="s">
        <v>2380</v>
      </c>
      <c r="K1707" t="s">
        <v>2381</v>
      </c>
      <c r="L1707" t="s">
        <v>2380</v>
      </c>
      <c r="M1707" s="25" t="str">
        <f t="shared" si="26"/>
        <v>No</v>
      </c>
    </row>
    <row r="1708" spans="5:13" x14ac:dyDescent="0.35">
      <c r="E1708" t="s">
        <v>671</v>
      </c>
      <c r="F1708">
        <v>16.12</v>
      </c>
      <c r="G1708">
        <v>10.45</v>
      </c>
      <c r="H1708" t="s">
        <v>2380</v>
      </c>
      <c r="I1708" t="s">
        <v>2380</v>
      </c>
      <c r="J1708" t="s">
        <v>2380</v>
      </c>
      <c r="K1708" t="s">
        <v>2381</v>
      </c>
      <c r="L1708" t="s">
        <v>2380</v>
      </c>
      <c r="M1708" s="25" t="str">
        <f t="shared" si="26"/>
        <v>No</v>
      </c>
    </row>
    <row r="1709" spans="5:13" x14ac:dyDescent="0.35">
      <c r="E1709" t="s">
        <v>670</v>
      </c>
      <c r="F1709">
        <v>37.43</v>
      </c>
      <c r="G1709">
        <v>4.5199999999999996</v>
      </c>
      <c r="H1709" t="s">
        <v>2380</v>
      </c>
      <c r="I1709" t="s">
        <v>2380</v>
      </c>
      <c r="J1709" t="s">
        <v>2380</v>
      </c>
      <c r="K1709">
        <v>1</v>
      </c>
      <c r="L1709" t="s">
        <v>2380</v>
      </c>
      <c r="M1709" s="25" t="str">
        <f t="shared" si="26"/>
        <v>No</v>
      </c>
    </row>
    <row r="1710" spans="5:13" x14ac:dyDescent="0.35">
      <c r="E1710" t="s">
        <v>669</v>
      </c>
      <c r="F1710">
        <v>31.065000000000001</v>
      </c>
      <c r="G1710">
        <v>5.71</v>
      </c>
      <c r="H1710" t="s">
        <v>2380</v>
      </c>
      <c r="I1710" t="s">
        <v>2380</v>
      </c>
      <c r="J1710" t="s">
        <v>2380</v>
      </c>
      <c r="K1710" t="s">
        <v>2381</v>
      </c>
      <c r="L1710" t="s">
        <v>2380</v>
      </c>
      <c r="M1710" s="25" t="str">
        <f t="shared" si="26"/>
        <v>No</v>
      </c>
    </row>
    <row r="1711" spans="5:13" x14ac:dyDescent="0.35">
      <c r="E1711" t="s">
        <v>668</v>
      </c>
      <c r="F1711">
        <v>25.08</v>
      </c>
      <c r="G1711">
        <v>4.7699999999999996</v>
      </c>
      <c r="H1711" t="s">
        <v>2380</v>
      </c>
      <c r="I1711" t="s">
        <v>2380</v>
      </c>
      <c r="J1711" t="s">
        <v>2380</v>
      </c>
      <c r="K1711" t="s">
        <v>2381</v>
      </c>
      <c r="L1711" t="s">
        <v>2380</v>
      </c>
      <c r="M1711" s="25" t="str">
        <f t="shared" si="26"/>
        <v>No</v>
      </c>
    </row>
    <row r="1712" spans="5:13" x14ac:dyDescent="0.35">
      <c r="E1712" t="s">
        <v>667</v>
      </c>
      <c r="F1712">
        <v>15.2</v>
      </c>
      <c r="G1712">
        <v>7.81</v>
      </c>
      <c r="H1712" t="s">
        <v>2382</v>
      </c>
      <c r="I1712" t="s">
        <v>2380</v>
      </c>
      <c r="J1712" t="s">
        <v>2380</v>
      </c>
      <c r="K1712">
        <v>1</v>
      </c>
      <c r="L1712" t="s">
        <v>2380</v>
      </c>
      <c r="M1712" s="25" t="str">
        <f t="shared" si="26"/>
        <v>No</v>
      </c>
    </row>
    <row r="1713" spans="5:13" x14ac:dyDescent="0.35">
      <c r="E1713" t="s">
        <v>666</v>
      </c>
      <c r="F1713">
        <v>22.34</v>
      </c>
      <c r="G1713">
        <v>5.19</v>
      </c>
      <c r="H1713" t="s">
        <v>2382</v>
      </c>
      <c r="I1713" t="s">
        <v>2380</v>
      </c>
      <c r="J1713" t="s">
        <v>2380</v>
      </c>
      <c r="K1713" t="s">
        <v>2381</v>
      </c>
      <c r="L1713" t="s">
        <v>2380</v>
      </c>
      <c r="M1713" s="25" t="str">
        <f t="shared" si="26"/>
        <v>No</v>
      </c>
    </row>
    <row r="1714" spans="5:13" x14ac:dyDescent="0.35">
      <c r="E1714" t="s">
        <v>665</v>
      </c>
      <c r="F1714">
        <v>40.15</v>
      </c>
      <c r="G1714">
        <v>5.93</v>
      </c>
      <c r="H1714" t="s">
        <v>2380</v>
      </c>
      <c r="I1714" t="s">
        <v>2380</v>
      </c>
      <c r="J1714" t="s">
        <v>2380</v>
      </c>
      <c r="K1714">
        <v>1</v>
      </c>
      <c r="L1714" t="s">
        <v>2380</v>
      </c>
      <c r="M1714" s="25" t="str">
        <f t="shared" si="26"/>
        <v>No</v>
      </c>
    </row>
    <row r="1715" spans="5:13" x14ac:dyDescent="0.35">
      <c r="E1715" t="s">
        <v>664</v>
      </c>
      <c r="F1715">
        <v>37.729999999999997</v>
      </c>
      <c r="G1715">
        <v>6.29</v>
      </c>
      <c r="H1715" t="s">
        <v>2380</v>
      </c>
      <c r="I1715" t="s">
        <v>2380</v>
      </c>
      <c r="J1715" t="s">
        <v>2380</v>
      </c>
      <c r="K1715">
        <v>1</v>
      </c>
      <c r="L1715" t="s">
        <v>2380</v>
      </c>
      <c r="M1715" s="25" t="str">
        <f t="shared" si="26"/>
        <v>No</v>
      </c>
    </row>
    <row r="1716" spans="5:13" x14ac:dyDescent="0.35">
      <c r="E1716" t="s">
        <v>663</v>
      </c>
      <c r="F1716">
        <v>25.35</v>
      </c>
      <c r="G1716">
        <v>4.9000000000000004</v>
      </c>
      <c r="H1716" t="s">
        <v>2380</v>
      </c>
      <c r="I1716" t="s">
        <v>2380</v>
      </c>
      <c r="J1716" t="s">
        <v>2380</v>
      </c>
      <c r="K1716" t="s">
        <v>2381</v>
      </c>
      <c r="L1716" t="s">
        <v>2380</v>
      </c>
      <c r="M1716" s="25" t="str">
        <f t="shared" si="26"/>
        <v>No</v>
      </c>
    </row>
    <row r="1717" spans="5:13" x14ac:dyDescent="0.35">
      <c r="E1717" t="s">
        <v>662</v>
      </c>
      <c r="F1717">
        <v>26.41</v>
      </c>
      <c r="G1717">
        <v>5.07</v>
      </c>
      <c r="H1717" t="s">
        <v>2382</v>
      </c>
      <c r="I1717" t="s">
        <v>2380</v>
      </c>
      <c r="J1717" t="s">
        <v>2380</v>
      </c>
      <c r="K1717">
        <v>1</v>
      </c>
      <c r="L1717" t="s">
        <v>2380</v>
      </c>
      <c r="M1717" s="25" t="str">
        <f t="shared" si="26"/>
        <v>No</v>
      </c>
    </row>
    <row r="1718" spans="5:13" x14ac:dyDescent="0.35">
      <c r="E1718" t="s">
        <v>661</v>
      </c>
      <c r="F1718">
        <v>27.6</v>
      </c>
      <c r="G1718">
        <v>5.33</v>
      </c>
      <c r="H1718" t="s">
        <v>2380</v>
      </c>
      <c r="I1718" t="s">
        <v>2380</v>
      </c>
      <c r="J1718" t="s">
        <v>2380</v>
      </c>
      <c r="K1718">
        <v>1</v>
      </c>
      <c r="L1718" t="s">
        <v>2380</v>
      </c>
      <c r="M1718" s="25" t="str">
        <f t="shared" si="26"/>
        <v>No</v>
      </c>
    </row>
    <row r="1719" spans="5:13" x14ac:dyDescent="0.35">
      <c r="E1719" t="s">
        <v>660</v>
      </c>
      <c r="F1719">
        <v>33.82</v>
      </c>
      <c r="G1719">
        <v>8.93</v>
      </c>
      <c r="H1719" t="s">
        <v>2382</v>
      </c>
      <c r="I1719" t="s">
        <v>2380</v>
      </c>
      <c r="J1719" t="s">
        <v>2380</v>
      </c>
      <c r="K1719">
        <v>1</v>
      </c>
      <c r="L1719" t="s">
        <v>2380</v>
      </c>
      <c r="M1719" s="25" t="str">
        <f t="shared" si="26"/>
        <v>No</v>
      </c>
    </row>
    <row r="1720" spans="5:13" x14ac:dyDescent="0.35">
      <c r="E1720" t="s">
        <v>659</v>
      </c>
      <c r="F1720">
        <v>32.9</v>
      </c>
      <c r="G1720">
        <v>4.3499999999999996</v>
      </c>
      <c r="H1720" t="s">
        <v>2380</v>
      </c>
      <c r="I1720" t="s">
        <v>2380</v>
      </c>
      <c r="J1720" t="s">
        <v>2380</v>
      </c>
      <c r="K1720" t="s">
        <v>2381</v>
      </c>
      <c r="L1720" t="s">
        <v>2380</v>
      </c>
      <c r="M1720" s="25" t="str">
        <f t="shared" si="26"/>
        <v>No</v>
      </c>
    </row>
    <row r="1721" spans="5:13" x14ac:dyDescent="0.35">
      <c r="E1721" t="s">
        <v>658</v>
      </c>
      <c r="F1721">
        <v>30.875</v>
      </c>
      <c r="G1721">
        <v>9.5399999999999991</v>
      </c>
      <c r="H1721" t="s">
        <v>2382</v>
      </c>
      <c r="I1721" t="s">
        <v>2380</v>
      </c>
      <c r="J1721" t="s">
        <v>2380</v>
      </c>
      <c r="K1721">
        <v>1</v>
      </c>
      <c r="L1721" t="s">
        <v>2380</v>
      </c>
      <c r="M1721" s="25" t="str">
        <f t="shared" si="26"/>
        <v>No</v>
      </c>
    </row>
    <row r="1722" spans="5:13" x14ac:dyDescent="0.35">
      <c r="E1722" t="s">
        <v>657</v>
      </c>
      <c r="F1722">
        <v>32.64</v>
      </c>
      <c r="G1722">
        <v>5.91</v>
      </c>
      <c r="H1722" t="s">
        <v>2380</v>
      </c>
      <c r="I1722" t="s">
        <v>2380</v>
      </c>
      <c r="J1722" t="s">
        <v>2380</v>
      </c>
      <c r="K1722" t="s">
        <v>2381</v>
      </c>
      <c r="L1722" t="s">
        <v>2380</v>
      </c>
      <c r="M1722" s="25" t="str">
        <f t="shared" si="26"/>
        <v>No</v>
      </c>
    </row>
    <row r="1723" spans="5:13" x14ac:dyDescent="0.35">
      <c r="E1723" t="s">
        <v>656</v>
      </c>
      <c r="F1723">
        <v>22.135000000000002</v>
      </c>
      <c r="G1723">
        <v>5.0999999999999996</v>
      </c>
      <c r="H1723" t="s">
        <v>2380</v>
      </c>
      <c r="I1723" t="s">
        <v>2380</v>
      </c>
      <c r="J1723" t="s">
        <v>2380</v>
      </c>
      <c r="K1723" t="s">
        <v>2381</v>
      </c>
      <c r="L1723" t="s">
        <v>2380</v>
      </c>
      <c r="M1723" s="25" t="str">
        <f t="shared" si="26"/>
        <v>No</v>
      </c>
    </row>
    <row r="1724" spans="5:13" x14ac:dyDescent="0.35">
      <c r="E1724" t="s">
        <v>655</v>
      </c>
      <c r="F1724">
        <v>16.53</v>
      </c>
      <c r="G1724">
        <v>5.08</v>
      </c>
      <c r="H1724" t="s">
        <v>2380</v>
      </c>
      <c r="I1724" t="s">
        <v>2380</v>
      </c>
      <c r="J1724" t="s">
        <v>2380</v>
      </c>
      <c r="K1724">
        <v>2</v>
      </c>
      <c r="L1724" t="s">
        <v>2380</v>
      </c>
      <c r="M1724" s="25" t="str">
        <f t="shared" si="26"/>
        <v>No</v>
      </c>
    </row>
    <row r="1725" spans="5:13" x14ac:dyDescent="0.35">
      <c r="E1725" t="s">
        <v>654</v>
      </c>
      <c r="F1725">
        <v>32.774999999999999</v>
      </c>
      <c r="G1725">
        <v>4.75</v>
      </c>
      <c r="H1725" t="s">
        <v>2380</v>
      </c>
      <c r="I1725" t="s">
        <v>2380</v>
      </c>
      <c r="J1725" t="s">
        <v>2380</v>
      </c>
      <c r="K1725" t="s">
        <v>2381</v>
      </c>
      <c r="L1725" t="s">
        <v>2380</v>
      </c>
      <c r="M1725" s="25" t="str">
        <f t="shared" si="26"/>
        <v>No</v>
      </c>
    </row>
    <row r="1726" spans="5:13" x14ac:dyDescent="0.35">
      <c r="E1726" t="s">
        <v>653</v>
      </c>
      <c r="F1726">
        <v>30.9</v>
      </c>
      <c r="G1726">
        <v>6.05</v>
      </c>
      <c r="H1726" t="s">
        <v>2380</v>
      </c>
      <c r="I1726" t="s">
        <v>2380</v>
      </c>
      <c r="J1726" t="s">
        <v>2380</v>
      </c>
      <c r="K1726">
        <v>1</v>
      </c>
      <c r="L1726" t="s">
        <v>2380</v>
      </c>
      <c r="M1726" s="25" t="str">
        <f t="shared" si="26"/>
        <v>No</v>
      </c>
    </row>
    <row r="1727" spans="5:13" x14ac:dyDescent="0.35">
      <c r="E1727" t="s">
        <v>652</v>
      </c>
      <c r="F1727">
        <v>15.58</v>
      </c>
      <c r="G1727">
        <v>11.56</v>
      </c>
      <c r="H1727" t="s">
        <v>2380</v>
      </c>
      <c r="I1727" t="s">
        <v>2380</v>
      </c>
      <c r="J1727" t="s">
        <v>2380</v>
      </c>
      <c r="K1727" t="s">
        <v>2381</v>
      </c>
      <c r="L1727" t="s">
        <v>2380</v>
      </c>
      <c r="M1727" s="25" t="str">
        <f t="shared" si="26"/>
        <v>No</v>
      </c>
    </row>
    <row r="1728" spans="5:13" x14ac:dyDescent="0.35">
      <c r="E1728" t="s">
        <v>651</v>
      </c>
      <c r="F1728">
        <v>26.315000000000001</v>
      </c>
      <c r="G1728">
        <v>5.76</v>
      </c>
      <c r="H1728" t="s">
        <v>2380</v>
      </c>
      <c r="I1728" t="s">
        <v>2380</v>
      </c>
      <c r="J1728" t="s">
        <v>2380</v>
      </c>
      <c r="K1728" t="s">
        <v>2381</v>
      </c>
      <c r="L1728" t="s">
        <v>2380</v>
      </c>
      <c r="M1728" s="25" t="str">
        <f t="shared" si="26"/>
        <v>No</v>
      </c>
    </row>
    <row r="1729" spans="5:13" x14ac:dyDescent="0.35">
      <c r="E1729" t="s">
        <v>650</v>
      </c>
      <c r="F1729">
        <v>35.61</v>
      </c>
      <c r="G1729">
        <v>5.65</v>
      </c>
      <c r="H1729" t="s">
        <v>2380</v>
      </c>
      <c r="I1729" t="s">
        <v>2382</v>
      </c>
      <c r="J1729" t="s">
        <v>2380</v>
      </c>
      <c r="K1729">
        <v>1</v>
      </c>
      <c r="L1729" t="s">
        <v>2380</v>
      </c>
      <c r="M1729" s="25" t="str">
        <f t="shared" si="26"/>
        <v>No</v>
      </c>
    </row>
    <row r="1730" spans="5:13" x14ac:dyDescent="0.35">
      <c r="E1730" t="s">
        <v>649</v>
      </c>
      <c r="F1730">
        <v>37.56</v>
      </c>
      <c r="G1730">
        <v>5.88</v>
      </c>
      <c r="H1730" t="s">
        <v>2380</v>
      </c>
      <c r="I1730" t="s">
        <v>2382</v>
      </c>
      <c r="J1730" t="s">
        <v>2380</v>
      </c>
      <c r="K1730">
        <v>1</v>
      </c>
      <c r="L1730" t="s">
        <v>2380</v>
      </c>
      <c r="M1730" s="25" t="str">
        <f t="shared" si="26"/>
        <v>No</v>
      </c>
    </row>
    <row r="1731" spans="5:13" x14ac:dyDescent="0.35">
      <c r="E1731" t="s">
        <v>648</v>
      </c>
      <c r="F1731">
        <v>15.49</v>
      </c>
      <c r="G1731">
        <v>9.6</v>
      </c>
      <c r="H1731" t="s">
        <v>2380</v>
      </c>
      <c r="I1731" t="s">
        <v>2380</v>
      </c>
      <c r="J1731" t="s">
        <v>2380</v>
      </c>
      <c r="K1731" t="s">
        <v>2381</v>
      </c>
      <c r="L1731" t="s">
        <v>2380</v>
      </c>
      <c r="M1731" s="25" t="str">
        <f t="shared" si="26"/>
        <v>No</v>
      </c>
    </row>
    <row r="1732" spans="5:13" x14ac:dyDescent="0.35">
      <c r="E1732" t="s">
        <v>647</v>
      </c>
      <c r="F1732">
        <v>23.48</v>
      </c>
      <c r="G1732">
        <v>6.24</v>
      </c>
      <c r="H1732" t="s">
        <v>2380</v>
      </c>
      <c r="I1732" t="s">
        <v>2380</v>
      </c>
      <c r="J1732" t="s">
        <v>2380</v>
      </c>
      <c r="K1732">
        <v>1</v>
      </c>
      <c r="L1732" t="s">
        <v>2380</v>
      </c>
      <c r="M1732" s="25" t="str">
        <f t="shared" si="26"/>
        <v>No</v>
      </c>
    </row>
    <row r="1733" spans="5:13" x14ac:dyDescent="0.35">
      <c r="E1733" t="s">
        <v>646</v>
      </c>
      <c r="F1733">
        <v>30.02</v>
      </c>
      <c r="G1733">
        <v>7.63</v>
      </c>
      <c r="H1733" t="s">
        <v>2382</v>
      </c>
      <c r="I1733" t="s">
        <v>2380</v>
      </c>
      <c r="J1733" t="s">
        <v>2380</v>
      </c>
      <c r="K1733">
        <v>1</v>
      </c>
      <c r="L1733" t="s">
        <v>2380</v>
      </c>
      <c r="M1733" s="25" t="str">
        <f t="shared" si="26"/>
        <v>No</v>
      </c>
    </row>
    <row r="1734" spans="5:13" x14ac:dyDescent="0.35">
      <c r="E1734" t="s">
        <v>645</v>
      </c>
      <c r="F1734">
        <v>26.885000000000002</v>
      </c>
      <c r="G1734">
        <v>8.66</v>
      </c>
      <c r="H1734" t="s">
        <v>2382</v>
      </c>
      <c r="I1734" t="s">
        <v>2380</v>
      </c>
      <c r="J1734" t="s">
        <v>2380</v>
      </c>
      <c r="K1734">
        <v>1</v>
      </c>
      <c r="L1734" t="s">
        <v>2380</v>
      </c>
      <c r="M1734" s="25" t="str">
        <f t="shared" si="26"/>
        <v>No</v>
      </c>
    </row>
    <row r="1735" spans="5:13" x14ac:dyDescent="0.35">
      <c r="E1735" t="s">
        <v>644</v>
      </c>
      <c r="F1735">
        <v>25.84</v>
      </c>
      <c r="G1735">
        <v>8.5500000000000007</v>
      </c>
      <c r="H1735" t="s">
        <v>2382</v>
      </c>
      <c r="I1735" t="s">
        <v>2380</v>
      </c>
      <c r="J1735" t="s">
        <v>2380</v>
      </c>
      <c r="K1735">
        <v>1</v>
      </c>
      <c r="L1735" t="s">
        <v>2380</v>
      </c>
      <c r="M1735" s="25" t="str">
        <f t="shared" si="26"/>
        <v>No</v>
      </c>
    </row>
    <row r="1736" spans="5:13" x14ac:dyDescent="0.35">
      <c r="E1736" t="s">
        <v>643</v>
      </c>
      <c r="F1736">
        <v>27.454999999999998</v>
      </c>
      <c r="G1736">
        <v>4.54</v>
      </c>
      <c r="H1736" t="s">
        <v>2380</v>
      </c>
      <c r="I1736" t="s">
        <v>2380</v>
      </c>
      <c r="J1736" t="s">
        <v>2380</v>
      </c>
      <c r="K1736" t="s">
        <v>2381</v>
      </c>
      <c r="L1736" t="s">
        <v>2380</v>
      </c>
      <c r="M1736" s="25" t="str">
        <f t="shared" si="26"/>
        <v>No</v>
      </c>
    </row>
    <row r="1737" spans="5:13" x14ac:dyDescent="0.35">
      <c r="E1737" t="s">
        <v>642</v>
      </c>
      <c r="F1737">
        <v>24.605</v>
      </c>
      <c r="G1737">
        <v>5.7</v>
      </c>
      <c r="H1737" t="s">
        <v>2380</v>
      </c>
      <c r="I1737" t="s">
        <v>2380</v>
      </c>
      <c r="J1737" t="s">
        <v>2380</v>
      </c>
      <c r="K1737" t="s">
        <v>2381</v>
      </c>
      <c r="L1737" t="s">
        <v>2380</v>
      </c>
      <c r="M1737" s="25" t="str">
        <f t="shared" si="26"/>
        <v>No</v>
      </c>
    </row>
    <row r="1738" spans="5:13" x14ac:dyDescent="0.35">
      <c r="E1738" t="s">
        <v>641</v>
      </c>
      <c r="F1738">
        <v>30.8</v>
      </c>
      <c r="G1738">
        <v>5.07</v>
      </c>
      <c r="H1738" t="s">
        <v>2380</v>
      </c>
      <c r="I1738" t="s">
        <v>2380</v>
      </c>
      <c r="J1738" t="s">
        <v>2380</v>
      </c>
      <c r="K1738" t="s">
        <v>2381</v>
      </c>
      <c r="L1738" t="s">
        <v>2380</v>
      </c>
      <c r="M1738" s="25" t="str">
        <f t="shared" ref="M1738:M1801" si="27">IF(L1738="?",$B$12,L1738)</f>
        <v>No</v>
      </c>
    </row>
    <row r="1739" spans="5:13" x14ac:dyDescent="0.35">
      <c r="E1739" t="s">
        <v>640</v>
      </c>
      <c r="F1739">
        <v>34.799999999999997</v>
      </c>
      <c r="G1739">
        <v>4.38</v>
      </c>
      <c r="H1739" t="s">
        <v>2380</v>
      </c>
      <c r="I1739" t="s">
        <v>2380</v>
      </c>
      <c r="J1739" t="s">
        <v>2380</v>
      </c>
      <c r="K1739">
        <v>1</v>
      </c>
      <c r="L1739" t="s">
        <v>2380</v>
      </c>
      <c r="M1739" s="25" t="str">
        <f t="shared" si="27"/>
        <v>No</v>
      </c>
    </row>
    <row r="1740" spans="5:13" x14ac:dyDescent="0.35">
      <c r="E1740" t="s">
        <v>639</v>
      </c>
      <c r="F1740">
        <v>34.21</v>
      </c>
      <c r="G1740">
        <v>4.54</v>
      </c>
      <c r="H1740" t="s">
        <v>2380</v>
      </c>
      <c r="I1740" t="s">
        <v>2380</v>
      </c>
      <c r="J1740" t="s">
        <v>2380</v>
      </c>
      <c r="K1740">
        <v>1</v>
      </c>
      <c r="L1740" t="s">
        <v>2380</v>
      </c>
      <c r="M1740" s="25" t="str">
        <f t="shared" si="27"/>
        <v>No</v>
      </c>
    </row>
    <row r="1741" spans="5:13" x14ac:dyDescent="0.35">
      <c r="E1741" t="s">
        <v>638</v>
      </c>
      <c r="F1741">
        <v>31</v>
      </c>
      <c r="G1741">
        <v>5.38</v>
      </c>
      <c r="H1741" t="s">
        <v>2380</v>
      </c>
      <c r="I1741" t="s">
        <v>2380</v>
      </c>
      <c r="J1741" t="s">
        <v>2380</v>
      </c>
      <c r="K1741">
        <v>1</v>
      </c>
      <c r="L1741" t="s">
        <v>2380</v>
      </c>
      <c r="M1741" s="25" t="str">
        <f t="shared" si="27"/>
        <v>No</v>
      </c>
    </row>
    <row r="1742" spans="5:13" x14ac:dyDescent="0.35">
      <c r="E1742" t="s">
        <v>637</v>
      </c>
      <c r="F1742">
        <v>26.125</v>
      </c>
      <c r="G1742">
        <v>5.55</v>
      </c>
      <c r="H1742" t="s">
        <v>2380</v>
      </c>
      <c r="I1742" t="s">
        <v>2380</v>
      </c>
      <c r="J1742" t="s">
        <v>2380</v>
      </c>
      <c r="K1742">
        <v>1</v>
      </c>
      <c r="L1742" t="s">
        <v>2380</v>
      </c>
      <c r="M1742" s="25" t="str">
        <f t="shared" si="27"/>
        <v>No</v>
      </c>
    </row>
    <row r="1743" spans="5:13" x14ac:dyDescent="0.35">
      <c r="E1743" t="s">
        <v>636</v>
      </c>
      <c r="F1743">
        <v>30.13</v>
      </c>
      <c r="G1743">
        <v>4.03</v>
      </c>
      <c r="H1743" t="s">
        <v>2382</v>
      </c>
      <c r="I1743" t="s">
        <v>2380</v>
      </c>
      <c r="J1743" t="s">
        <v>2380</v>
      </c>
      <c r="K1743">
        <v>1</v>
      </c>
      <c r="L1743" t="s">
        <v>2380</v>
      </c>
      <c r="M1743" s="25" t="str">
        <f t="shared" si="27"/>
        <v>No</v>
      </c>
    </row>
    <row r="1744" spans="5:13" x14ac:dyDescent="0.35">
      <c r="E1744" t="s">
        <v>635</v>
      </c>
      <c r="F1744">
        <v>34.19</v>
      </c>
      <c r="G1744">
        <v>4.1900000000000004</v>
      </c>
      <c r="H1744" t="s">
        <v>2380</v>
      </c>
      <c r="I1744" t="s">
        <v>2380</v>
      </c>
      <c r="J1744" t="s">
        <v>2380</v>
      </c>
      <c r="K1744" t="s">
        <v>2381</v>
      </c>
      <c r="L1744" t="s">
        <v>2380</v>
      </c>
      <c r="M1744" s="25" t="str">
        <f t="shared" si="27"/>
        <v>No</v>
      </c>
    </row>
    <row r="1745" spans="5:13" x14ac:dyDescent="0.35">
      <c r="E1745" t="s">
        <v>634</v>
      </c>
      <c r="F1745">
        <v>22.515000000000001</v>
      </c>
      <c r="G1745">
        <v>4.37</v>
      </c>
      <c r="H1745" t="s">
        <v>2380</v>
      </c>
      <c r="I1745" t="s">
        <v>2380</v>
      </c>
      <c r="J1745" t="s">
        <v>2383</v>
      </c>
      <c r="K1745">
        <v>1</v>
      </c>
      <c r="L1745" t="s">
        <v>2380</v>
      </c>
      <c r="M1745" s="25" t="str">
        <f t="shared" si="27"/>
        <v>No</v>
      </c>
    </row>
    <row r="1746" spans="5:13" x14ac:dyDescent="0.35">
      <c r="E1746" t="s">
        <v>633</v>
      </c>
      <c r="F1746">
        <v>18.239999999999998</v>
      </c>
      <c r="G1746">
        <v>5.31</v>
      </c>
      <c r="H1746" t="s">
        <v>2382</v>
      </c>
      <c r="I1746" t="s">
        <v>2380</v>
      </c>
      <c r="J1746" t="s">
        <v>2383</v>
      </c>
      <c r="K1746">
        <v>1</v>
      </c>
      <c r="L1746" t="s">
        <v>2380</v>
      </c>
      <c r="M1746" s="25" t="str">
        <f t="shared" si="27"/>
        <v>No</v>
      </c>
    </row>
    <row r="1747" spans="5:13" x14ac:dyDescent="0.35">
      <c r="E1747" t="s">
        <v>631</v>
      </c>
      <c r="F1747">
        <v>37.28</v>
      </c>
      <c r="G1747">
        <v>4.66</v>
      </c>
      <c r="H1747" t="s">
        <v>2380</v>
      </c>
      <c r="I1747" t="s">
        <v>2382</v>
      </c>
      <c r="J1747" t="s">
        <v>2380</v>
      </c>
      <c r="K1747">
        <v>1</v>
      </c>
      <c r="L1747" t="s">
        <v>2380</v>
      </c>
      <c r="M1747" s="25" t="str">
        <f t="shared" si="27"/>
        <v>No</v>
      </c>
    </row>
    <row r="1748" spans="5:13" x14ac:dyDescent="0.35">
      <c r="E1748" t="s">
        <v>630</v>
      </c>
      <c r="F1748">
        <v>18.2</v>
      </c>
      <c r="G1748">
        <v>6.19</v>
      </c>
      <c r="H1748" t="s">
        <v>2380</v>
      </c>
      <c r="I1748" t="s">
        <v>2380</v>
      </c>
      <c r="J1748" t="s">
        <v>2383</v>
      </c>
      <c r="K1748">
        <v>1</v>
      </c>
      <c r="L1748" t="s">
        <v>2380</v>
      </c>
      <c r="M1748" s="25" t="str">
        <f t="shared" si="27"/>
        <v>No</v>
      </c>
    </row>
    <row r="1749" spans="5:13" x14ac:dyDescent="0.35">
      <c r="E1749" t="s">
        <v>629</v>
      </c>
      <c r="F1749">
        <v>20.53</v>
      </c>
      <c r="G1749">
        <v>4.8600000000000003</v>
      </c>
      <c r="H1749" t="s">
        <v>2380</v>
      </c>
      <c r="I1749" t="s">
        <v>2380</v>
      </c>
      <c r="J1749" t="s">
        <v>2380</v>
      </c>
      <c r="K1749">
        <v>1</v>
      </c>
      <c r="L1749" t="s">
        <v>2380</v>
      </c>
      <c r="M1749" s="25" t="str">
        <f t="shared" si="27"/>
        <v>No</v>
      </c>
    </row>
    <row r="1750" spans="5:13" x14ac:dyDescent="0.35">
      <c r="E1750" t="s">
        <v>628</v>
      </c>
      <c r="F1750">
        <v>23.79</v>
      </c>
      <c r="G1750">
        <v>4.74</v>
      </c>
      <c r="H1750" t="s">
        <v>2380</v>
      </c>
      <c r="I1750" t="s">
        <v>2380</v>
      </c>
      <c r="J1750" t="s">
        <v>2380</v>
      </c>
      <c r="K1750" t="s">
        <v>2381</v>
      </c>
      <c r="L1750" t="s">
        <v>2380</v>
      </c>
      <c r="M1750" s="25" t="str">
        <f t="shared" si="27"/>
        <v>No</v>
      </c>
    </row>
    <row r="1751" spans="5:13" x14ac:dyDescent="0.35">
      <c r="E1751" t="s">
        <v>627</v>
      </c>
      <c r="F1751">
        <v>29.8</v>
      </c>
      <c r="G1751">
        <v>6.03</v>
      </c>
      <c r="H1751" t="s">
        <v>2380</v>
      </c>
      <c r="I1751" t="s">
        <v>2380</v>
      </c>
      <c r="J1751" t="s">
        <v>2380</v>
      </c>
      <c r="K1751" t="s">
        <v>2381</v>
      </c>
      <c r="L1751" t="s">
        <v>2380</v>
      </c>
      <c r="M1751" s="25" t="str">
        <f t="shared" si="27"/>
        <v>No</v>
      </c>
    </row>
    <row r="1752" spans="5:13" x14ac:dyDescent="0.35">
      <c r="E1752" t="s">
        <v>626</v>
      </c>
      <c r="F1752">
        <v>31.54</v>
      </c>
      <c r="G1752">
        <v>4.71</v>
      </c>
      <c r="H1752" t="s">
        <v>2380</v>
      </c>
      <c r="I1752" t="s">
        <v>2380</v>
      </c>
      <c r="J1752" t="s">
        <v>2380</v>
      </c>
      <c r="K1752" t="s">
        <v>2381</v>
      </c>
      <c r="L1752" t="s">
        <v>2380</v>
      </c>
      <c r="M1752" s="25" t="str">
        <f t="shared" si="27"/>
        <v>No</v>
      </c>
    </row>
    <row r="1753" spans="5:13" x14ac:dyDescent="0.35">
      <c r="E1753" t="s">
        <v>625</v>
      </c>
      <c r="F1753">
        <v>20.82</v>
      </c>
      <c r="G1753">
        <v>5.55</v>
      </c>
      <c r="H1753" t="s">
        <v>2380</v>
      </c>
      <c r="I1753" t="s">
        <v>2380</v>
      </c>
      <c r="J1753" t="s">
        <v>2380</v>
      </c>
      <c r="K1753">
        <v>1</v>
      </c>
      <c r="L1753" t="s">
        <v>2380</v>
      </c>
      <c r="M1753" s="25" t="str">
        <f t="shared" si="27"/>
        <v>No</v>
      </c>
    </row>
    <row r="1754" spans="5:13" x14ac:dyDescent="0.35">
      <c r="E1754" t="s">
        <v>624</v>
      </c>
      <c r="F1754">
        <v>38.83</v>
      </c>
      <c r="G1754">
        <v>4.78</v>
      </c>
      <c r="H1754" t="s">
        <v>2380</v>
      </c>
      <c r="I1754" t="s">
        <v>2380</v>
      </c>
      <c r="J1754" t="s">
        <v>2383</v>
      </c>
      <c r="K1754">
        <v>1</v>
      </c>
      <c r="L1754" t="s">
        <v>2380</v>
      </c>
      <c r="M1754" s="25" t="str">
        <f t="shared" si="27"/>
        <v>No</v>
      </c>
    </row>
    <row r="1755" spans="5:13" x14ac:dyDescent="0.35">
      <c r="E1755" t="s">
        <v>623</v>
      </c>
      <c r="F1755">
        <v>23.44</v>
      </c>
      <c r="G1755">
        <v>4.6500000000000004</v>
      </c>
      <c r="H1755" t="s">
        <v>2382</v>
      </c>
      <c r="I1755" t="s">
        <v>2380</v>
      </c>
      <c r="J1755" t="s">
        <v>2380</v>
      </c>
      <c r="K1755">
        <v>1</v>
      </c>
      <c r="L1755" t="s">
        <v>2380</v>
      </c>
      <c r="M1755" s="25" t="str">
        <f t="shared" si="27"/>
        <v>No</v>
      </c>
    </row>
    <row r="1756" spans="5:13" x14ac:dyDescent="0.35">
      <c r="E1756" t="s">
        <v>622</v>
      </c>
      <c r="F1756">
        <v>24.13</v>
      </c>
      <c r="G1756">
        <v>5.2</v>
      </c>
      <c r="H1756" t="s">
        <v>2380</v>
      </c>
      <c r="I1756" t="s">
        <v>2380</v>
      </c>
      <c r="J1756" t="s">
        <v>2380</v>
      </c>
      <c r="K1756">
        <v>1</v>
      </c>
      <c r="L1756" t="s">
        <v>2380</v>
      </c>
      <c r="M1756" s="25" t="str">
        <f t="shared" si="27"/>
        <v>No</v>
      </c>
    </row>
    <row r="1757" spans="5:13" x14ac:dyDescent="0.35">
      <c r="E1757" t="s">
        <v>621</v>
      </c>
      <c r="F1757">
        <v>42.13</v>
      </c>
      <c r="G1757">
        <v>4.54</v>
      </c>
      <c r="H1757" t="s">
        <v>2382</v>
      </c>
      <c r="I1757" t="s">
        <v>2380</v>
      </c>
      <c r="J1757" t="s">
        <v>2380</v>
      </c>
      <c r="K1757">
        <v>1</v>
      </c>
      <c r="L1757" t="s">
        <v>2380</v>
      </c>
      <c r="M1757" s="25" t="str">
        <f t="shared" si="27"/>
        <v>No</v>
      </c>
    </row>
    <row r="1758" spans="5:13" x14ac:dyDescent="0.35">
      <c r="E1758" t="s">
        <v>620</v>
      </c>
      <c r="F1758">
        <v>17.86</v>
      </c>
      <c r="G1758">
        <v>4.1100000000000003</v>
      </c>
      <c r="H1758" t="s">
        <v>2380</v>
      </c>
      <c r="I1758" t="s">
        <v>2380</v>
      </c>
      <c r="J1758" t="s">
        <v>2380</v>
      </c>
      <c r="K1758">
        <v>1</v>
      </c>
      <c r="L1758" t="s">
        <v>2380</v>
      </c>
      <c r="M1758" s="25" t="str">
        <f t="shared" si="27"/>
        <v>No</v>
      </c>
    </row>
    <row r="1759" spans="5:13" x14ac:dyDescent="0.35">
      <c r="E1759" t="s">
        <v>619</v>
      </c>
      <c r="F1759">
        <v>32.78</v>
      </c>
      <c r="G1759">
        <v>4.63</v>
      </c>
      <c r="H1759" t="s">
        <v>2380</v>
      </c>
      <c r="I1759" t="s">
        <v>2380</v>
      </c>
      <c r="J1759" t="s">
        <v>2380</v>
      </c>
      <c r="K1759" t="s">
        <v>2381</v>
      </c>
      <c r="L1759" t="s">
        <v>2380</v>
      </c>
      <c r="M1759" s="25" t="str">
        <f t="shared" si="27"/>
        <v>No</v>
      </c>
    </row>
    <row r="1760" spans="5:13" x14ac:dyDescent="0.35">
      <c r="E1760" t="s">
        <v>618</v>
      </c>
      <c r="F1760">
        <v>23.9</v>
      </c>
      <c r="G1760">
        <v>6.06</v>
      </c>
      <c r="H1760" t="s">
        <v>2382</v>
      </c>
      <c r="I1760" t="s">
        <v>2380</v>
      </c>
      <c r="J1760" t="s">
        <v>2383</v>
      </c>
      <c r="K1760">
        <v>1</v>
      </c>
      <c r="L1760" t="s">
        <v>2380</v>
      </c>
      <c r="M1760" s="25" t="str">
        <f t="shared" si="27"/>
        <v>No</v>
      </c>
    </row>
    <row r="1761" spans="5:13" x14ac:dyDescent="0.35">
      <c r="E1761" t="s">
        <v>617</v>
      </c>
      <c r="F1761">
        <v>15.47</v>
      </c>
      <c r="G1761">
        <v>8.43</v>
      </c>
      <c r="H1761" t="s">
        <v>2380</v>
      </c>
      <c r="I1761" t="s">
        <v>2380</v>
      </c>
      <c r="J1761" t="s">
        <v>2380</v>
      </c>
      <c r="K1761" t="s">
        <v>2381</v>
      </c>
      <c r="L1761" t="s">
        <v>2380</v>
      </c>
      <c r="M1761" s="25" t="str">
        <f t="shared" si="27"/>
        <v>No</v>
      </c>
    </row>
    <row r="1762" spans="5:13" x14ac:dyDescent="0.35">
      <c r="E1762" t="s">
        <v>616</v>
      </c>
      <c r="F1762">
        <v>28.54</v>
      </c>
      <c r="G1762">
        <v>5.51</v>
      </c>
      <c r="H1762" t="s">
        <v>2380</v>
      </c>
      <c r="I1762" t="s">
        <v>2380</v>
      </c>
      <c r="J1762" t="s">
        <v>2383</v>
      </c>
      <c r="K1762">
        <v>1</v>
      </c>
      <c r="L1762" t="s">
        <v>2380</v>
      </c>
      <c r="M1762" s="25" t="str">
        <f t="shared" si="27"/>
        <v>No</v>
      </c>
    </row>
    <row r="1763" spans="5:13" x14ac:dyDescent="0.35">
      <c r="E1763" t="s">
        <v>615</v>
      </c>
      <c r="F1763">
        <v>18.54</v>
      </c>
      <c r="G1763">
        <v>4.95</v>
      </c>
      <c r="H1763" t="s">
        <v>2380</v>
      </c>
      <c r="I1763" t="s">
        <v>2380</v>
      </c>
      <c r="J1763" t="s">
        <v>2380</v>
      </c>
      <c r="K1763" t="s">
        <v>2381</v>
      </c>
      <c r="L1763" t="s">
        <v>2380</v>
      </c>
      <c r="M1763" s="25" t="str">
        <f t="shared" si="27"/>
        <v>No</v>
      </c>
    </row>
    <row r="1764" spans="5:13" x14ac:dyDescent="0.35">
      <c r="E1764" t="s">
        <v>614</v>
      </c>
      <c r="F1764">
        <v>32.18</v>
      </c>
      <c r="G1764">
        <v>6.44</v>
      </c>
      <c r="H1764" t="s">
        <v>2382</v>
      </c>
      <c r="I1764" t="s">
        <v>2380</v>
      </c>
      <c r="J1764" t="s">
        <v>2383</v>
      </c>
      <c r="K1764">
        <v>1</v>
      </c>
      <c r="L1764" t="s">
        <v>2380</v>
      </c>
      <c r="M1764" s="25" t="str">
        <f t="shared" si="27"/>
        <v>No</v>
      </c>
    </row>
    <row r="1765" spans="5:13" x14ac:dyDescent="0.35">
      <c r="E1765" t="s">
        <v>613</v>
      </c>
      <c r="F1765">
        <v>37.380000000000003</v>
      </c>
      <c r="G1765">
        <v>6.05</v>
      </c>
      <c r="H1765" t="s">
        <v>2382</v>
      </c>
      <c r="I1765" t="s">
        <v>2380</v>
      </c>
      <c r="J1765" t="s">
        <v>2380</v>
      </c>
      <c r="K1765" t="s">
        <v>2381</v>
      </c>
      <c r="L1765" t="s">
        <v>2380</v>
      </c>
      <c r="M1765" s="25" t="str">
        <f t="shared" si="27"/>
        <v>No</v>
      </c>
    </row>
    <row r="1766" spans="5:13" x14ac:dyDescent="0.35">
      <c r="E1766" t="s">
        <v>612</v>
      </c>
      <c r="F1766">
        <v>31.12</v>
      </c>
      <c r="G1766">
        <v>4.76</v>
      </c>
      <c r="H1766" t="s">
        <v>2382</v>
      </c>
      <c r="I1766" t="s">
        <v>2380</v>
      </c>
      <c r="J1766" t="s">
        <v>2383</v>
      </c>
      <c r="K1766">
        <v>1</v>
      </c>
      <c r="L1766" t="s">
        <v>2380</v>
      </c>
      <c r="M1766" s="25" t="str">
        <f t="shared" si="27"/>
        <v>No</v>
      </c>
    </row>
    <row r="1767" spans="5:13" x14ac:dyDescent="0.35">
      <c r="E1767" t="s">
        <v>611</v>
      </c>
      <c r="F1767">
        <v>22.01</v>
      </c>
      <c r="G1767">
        <v>6.72</v>
      </c>
      <c r="H1767" t="s">
        <v>2382</v>
      </c>
      <c r="I1767" t="s">
        <v>2380</v>
      </c>
      <c r="J1767" t="s">
        <v>2380</v>
      </c>
      <c r="K1767">
        <v>1</v>
      </c>
      <c r="L1767" t="s">
        <v>2380</v>
      </c>
      <c r="M1767" s="25" t="str">
        <f t="shared" si="27"/>
        <v>No</v>
      </c>
    </row>
    <row r="1768" spans="5:13" x14ac:dyDescent="0.35">
      <c r="E1768" t="s">
        <v>610</v>
      </c>
      <c r="F1768">
        <v>27.645</v>
      </c>
      <c r="G1768">
        <v>5.7</v>
      </c>
      <c r="H1768" t="s">
        <v>2380</v>
      </c>
      <c r="I1768" t="s">
        <v>2380</v>
      </c>
      <c r="J1768" t="s">
        <v>2380</v>
      </c>
      <c r="K1768" t="s">
        <v>2381</v>
      </c>
      <c r="L1768" t="s">
        <v>2380</v>
      </c>
      <c r="M1768" s="25" t="str">
        <f t="shared" si="27"/>
        <v>No</v>
      </c>
    </row>
    <row r="1769" spans="5:13" x14ac:dyDescent="0.35">
      <c r="E1769" t="s">
        <v>609</v>
      </c>
      <c r="F1769">
        <v>29.64</v>
      </c>
      <c r="G1769">
        <v>5.31</v>
      </c>
      <c r="H1769" t="s">
        <v>2382</v>
      </c>
      <c r="I1769" t="s">
        <v>2380</v>
      </c>
      <c r="J1769" t="s">
        <v>2380</v>
      </c>
      <c r="K1769" t="s">
        <v>2381</v>
      </c>
      <c r="L1769" t="s">
        <v>2380</v>
      </c>
      <c r="M1769" s="25" t="str">
        <f t="shared" si="27"/>
        <v>No</v>
      </c>
    </row>
    <row r="1770" spans="5:13" x14ac:dyDescent="0.35">
      <c r="E1770" t="s">
        <v>608</v>
      </c>
      <c r="F1770">
        <v>33.700000000000003</v>
      </c>
      <c r="G1770">
        <v>4.32</v>
      </c>
      <c r="H1770" t="s">
        <v>2382</v>
      </c>
      <c r="I1770" t="s">
        <v>2380</v>
      </c>
      <c r="J1770" t="s">
        <v>2380</v>
      </c>
      <c r="K1770">
        <v>1</v>
      </c>
      <c r="L1770" t="s">
        <v>2380</v>
      </c>
      <c r="M1770" s="25" t="str">
        <f t="shared" si="27"/>
        <v>No</v>
      </c>
    </row>
    <row r="1771" spans="5:13" x14ac:dyDescent="0.35">
      <c r="E1771" t="s">
        <v>607</v>
      </c>
      <c r="F1771">
        <v>27.5</v>
      </c>
      <c r="G1771">
        <v>4.2300000000000004</v>
      </c>
      <c r="H1771" t="s">
        <v>2382</v>
      </c>
      <c r="I1771" t="s">
        <v>2380</v>
      </c>
      <c r="J1771" t="s">
        <v>2380</v>
      </c>
      <c r="K1771">
        <v>1</v>
      </c>
      <c r="L1771" t="s">
        <v>2380</v>
      </c>
      <c r="M1771" s="25" t="str">
        <f t="shared" si="27"/>
        <v>No</v>
      </c>
    </row>
    <row r="1772" spans="5:13" x14ac:dyDescent="0.35">
      <c r="E1772" t="s">
        <v>606</v>
      </c>
      <c r="F1772">
        <v>16.12</v>
      </c>
      <c r="G1772">
        <v>6.09</v>
      </c>
      <c r="H1772" t="s">
        <v>2380</v>
      </c>
      <c r="I1772" t="s">
        <v>2380</v>
      </c>
      <c r="J1772" t="s">
        <v>2380</v>
      </c>
      <c r="K1772" t="s">
        <v>2381</v>
      </c>
      <c r="L1772" t="s">
        <v>2380</v>
      </c>
      <c r="M1772" s="25" t="str">
        <f t="shared" si="27"/>
        <v>No</v>
      </c>
    </row>
    <row r="1773" spans="5:13" x14ac:dyDescent="0.35">
      <c r="E1773" t="s">
        <v>605</v>
      </c>
      <c r="F1773">
        <v>26.73</v>
      </c>
      <c r="G1773">
        <v>4.74</v>
      </c>
      <c r="H1773" t="s">
        <v>2382</v>
      </c>
      <c r="I1773" t="s">
        <v>2380</v>
      </c>
      <c r="J1773" t="s">
        <v>2380</v>
      </c>
      <c r="K1773">
        <v>1</v>
      </c>
      <c r="L1773" t="s">
        <v>2380</v>
      </c>
      <c r="M1773" s="25" t="str">
        <f t="shared" si="27"/>
        <v>No</v>
      </c>
    </row>
    <row r="1774" spans="5:13" x14ac:dyDescent="0.35">
      <c r="E1774" t="s">
        <v>604</v>
      </c>
      <c r="F1774">
        <v>37.25</v>
      </c>
      <c r="G1774">
        <v>6.23</v>
      </c>
      <c r="H1774" t="s">
        <v>2382</v>
      </c>
      <c r="I1774" t="s">
        <v>2380</v>
      </c>
      <c r="J1774" t="s">
        <v>2380</v>
      </c>
      <c r="K1774" t="s">
        <v>2381</v>
      </c>
      <c r="L1774" t="s">
        <v>2380</v>
      </c>
      <c r="M1774" s="25" t="str">
        <f t="shared" si="27"/>
        <v>No</v>
      </c>
    </row>
    <row r="1775" spans="5:13" x14ac:dyDescent="0.35">
      <c r="E1775" t="s">
        <v>603</v>
      </c>
      <c r="F1775">
        <v>23.56</v>
      </c>
      <c r="G1775">
        <v>5.45</v>
      </c>
      <c r="H1775" t="s">
        <v>2382</v>
      </c>
      <c r="I1775" t="s">
        <v>2380</v>
      </c>
      <c r="J1775" t="s">
        <v>2380</v>
      </c>
      <c r="K1775">
        <v>1</v>
      </c>
      <c r="L1775" t="s">
        <v>2380</v>
      </c>
      <c r="M1775" s="25" t="str">
        <f t="shared" si="27"/>
        <v>No</v>
      </c>
    </row>
    <row r="1776" spans="5:13" x14ac:dyDescent="0.35">
      <c r="E1776" t="s">
        <v>602</v>
      </c>
      <c r="F1776">
        <v>15.84</v>
      </c>
      <c r="G1776">
        <v>10.34</v>
      </c>
      <c r="H1776" t="s">
        <v>2380</v>
      </c>
      <c r="I1776" t="s">
        <v>2380</v>
      </c>
      <c r="J1776" t="s">
        <v>2380</v>
      </c>
      <c r="K1776">
        <v>2</v>
      </c>
      <c r="L1776" t="s">
        <v>2380</v>
      </c>
      <c r="M1776" s="25" t="str">
        <f t="shared" si="27"/>
        <v>No</v>
      </c>
    </row>
    <row r="1777" spans="5:13" x14ac:dyDescent="0.35">
      <c r="E1777" t="s">
        <v>601</v>
      </c>
      <c r="F1777">
        <v>36.630000000000003</v>
      </c>
      <c r="G1777">
        <v>5.15</v>
      </c>
      <c r="H1777" t="s">
        <v>2380</v>
      </c>
      <c r="I1777" t="s">
        <v>2380</v>
      </c>
      <c r="J1777" t="s">
        <v>2380</v>
      </c>
      <c r="K1777" t="s">
        <v>2381</v>
      </c>
      <c r="L1777" t="s">
        <v>2380</v>
      </c>
      <c r="M1777" s="25" t="str">
        <f t="shared" si="27"/>
        <v>No</v>
      </c>
    </row>
    <row r="1778" spans="5:13" x14ac:dyDescent="0.35">
      <c r="E1778" t="s">
        <v>600</v>
      </c>
      <c r="F1778">
        <v>16.47</v>
      </c>
      <c r="G1778">
        <v>11.72</v>
      </c>
      <c r="H1778" t="s">
        <v>2380</v>
      </c>
      <c r="I1778" t="s">
        <v>2380</v>
      </c>
      <c r="J1778" t="s">
        <v>2380</v>
      </c>
      <c r="K1778" t="s">
        <v>2381</v>
      </c>
      <c r="L1778" t="s">
        <v>2380</v>
      </c>
      <c r="M1778" s="25" t="str">
        <f t="shared" si="27"/>
        <v>No</v>
      </c>
    </row>
    <row r="1779" spans="5:13" x14ac:dyDescent="0.35">
      <c r="E1779" t="s">
        <v>599</v>
      </c>
      <c r="F1779">
        <v>25.8</v>
      </c>
      <c r="G1779">
        <v>5.29</v>
      </c>
      <c r="H1779" t="s">
        <v>2380</v>
      </c>
      <c r="I1779" t="s">
        <v>2380</v>
      </c>
      <c r="J1779" t="s">
        <v>2380</v>
      </c>
      <c r="K1779" t="s">
        <v>2381</v>
      </c>
      <c r="L1779" t="s">
        <v>2380</v>
      </c>
      <c r="M1779" s="25" t="str">
        <f t="shared" si="27"/>
        <v>No</v>
      </c>
    </row>
    <row r="1780" spans="5:13" x14ac:dyDescent="0.35">
      <c r="E1780" t="s">
        <v>598</v>
      </c>
      <c r="F1780">
        <v>23.6</v>
      </c>
      <c r="G1780">
        <v>4.33</v>
      </c>
      <c r="H1780" t="s">
        <v>2380</v>
      </c>
      <c r="I1780" t="s">
        <v>2380</v>
      </c>
      <c r="J1780" t="s">
        <v>2380</v>
      </c>
      <c r="K1780" t="s">
        <v>2381</v>
      </c>
      <c r="L1780" t="s">
        <v>2380</v>
      </c>
      <c r="M1780" s="25" t="str">
        <f t="shared" si="27"/>
        <v>No</v>
      </c>
    </row>
    <row r="1781" spans="5:13" x14ac:dyDescent="0.35">
      <c r="E1781" t="s">
        <v>597</v>
      </c>
      <c r="F1781">
        <v>32.11</v>
      </c>
      <c r="G1781">
        <v>6.24</v>
      </c>
      <c r="H1781" t="s">
        <v>2380</v>
      </c>
      <c r="I1781" t="s">
        <v>2380</v>
      </c>
      <c r="J1781" t="s">
        <v>2383</v>
      </c>
      <c r="K1781">
        <v>1</v>
      </c>
      <c r="L1781" t="s">
        <v>2380</v>
      </c>
      <c r="M1781" s="25" t="str">
        <f t="shared" si="27"/>
        <v>No</v>
      </c>
    </row>
    <row r="1782" spans="5:13" x14ac:dyDescent="0.35">
      <c r="E1782" t="s">
        <v>596</v>
      </c>
      <c r="F1782">
        <v>30.114999999999998</v>
      </c>
      <c r="G1782">
        <v>11.61</v>
      </c>
      <c r="H1782" t="s">
        <v>2380</v>
      </c>
      <c r="I1782" t="s">
        <v>2380</v>
      </c>
      <c r="J1782" t="s">
        <v>2380</v>
      </c>
      <c r="K1782" t="s">
        <v>2381</v>
      </c>
      <c r="L1782" t="s">
        <v>2380</v>
      </c>
      <c r="M1782" s="25" t="str">
        <f t="shared" si="27"/>
        <v>No</v>
      </c>
    </row>
    <row r="1783" spans="5:13" x14ac:dyDescent="0.35">
      <c r="E1783" t="s">
        <v>595</v>
      </c>
      <c r="F1783">
        <v>20.28</v>
      </c>
      <c r="G1783">
        <v>11.07</v>
      </c>
      <c r="H1783" t="s">
        <v>2382</v>
      </c>
      <c r="I1783" t="s">
        <v>2380</v>
      </c>
      <c r="J1783" t="s">
        <v>2380</v>
      </c>
      <c r="K1783" t="s">
        <v>2381</v>
      </c>
      <c r="L1783" t="s">
        <v>2380</v>
      </c>
      <c r="M1783" s="25" t="str">
        <f t="shared" si="27"/>
        <v>No</v>
      </c>
    </row>
    <row r="1784" spans="5:13" x14ac:dyDescent="0.35">
      <c r="E1784" t="s">
        <v>594</v>
      </c>
      <c r="F1784">
        <v>20.234999999999999</v>
      </c>
      <c r="G1784">
        <v>5.19</v>
      </c>
      <c r="H1784" t="s">
        <v>2380</v>
      </c>
      <c r="I1784" t="s">
        <v>2380</v>
      </c>
      <c r="J1784" t="s">
        <v>2383</v>
      </c>
      <c r="K1784">
        <v>1</v>
      </c>
      <c r="L1784" t="s">
        <v>2380</v>
      </c>
      <c r="M1784" s="25" t="str">
        <f t="shared" si="27"/>
        <v>No</v>
      </c>
    </row>
    <row r="1785" spans="5:13" x14ac:dyDescent="0.35">
      <c r="E1785" t="s">
        <v>593</v>
      </c>
      <c r="F1785">
        <v>25.27</v>
      </c>
      <c r="G1785">
        <v>5.7</v>
      </c>
      <c r="H1785" t="s">
        <v>2382</v>
      </c>
      <c r="I1785" t="s">
        <v>2380</v>
      </c>
      <c r="J1785" t="s">
        <v>2380</v>
      </c>
      <c r="K1785">
        <v>1</v>
      </c>
      <c r="L1785" t="s">
        <v>2380</v>
      </c>
      <c r="M1785" s="25" t="str">
        <f t="shared" si="27"/>
        <v>No</v>
      </c>
    </row>
    <row r="1786" spans="5:13" x14ac:dyDescent="0.35">
      <c r="E1786" t="s">
        <v>592</v>
      </c>
      <c r="F1786">
        <v>24.24</v>
      </c>
      <c r="G1786">
        <v>6.15</v>
      </c>
      <c r="H1786" t="s">
        <v>2380</v>
      </c>
      <c r="I1786" t="s">
        <v>2380</v>
      </c>
      <c r="J1786" t="s">
        <v>2380</v>
      </c>
      <c r="K1786" t="s">
        <v>2381</v>
      </c>
      <c r="L1786" t="s">
        <v>2380</v>
      </c>
      <c r="M1786" s="25" t="str">
        <f t="shared" si="27"/>
        <v>No</v>
      </c>
    </row>
    <row r="1787" spans="5:13" x14ac:dyDescent="0.35">
      <c r="E1787" t="s">
        <v>591</v>
      </c>
      <c r="F1787">
        <v>35.75</v>
      </c>
      <c r="G1787">
        <v>5.07</v>
      </c>
      <c r="H1787" t="s">
        <v>2380</v>
      </c>
      <c r="I1787" t="s">
        <v>2380</v>
      </c>
      <c r="J1787" t="s">
        <v>2380</v>
      </c>
      <c r="K1787" t="s">
        <v>2381</v>
      </c>
      <c r="L1787" t="s">
        <v>2380</v>
      </c>
      <c r="M1787" s="25" t="str">
        <f t="shared" si="27"/>
        <v>No</v>
      </c>
    </row>
    <row r="1788" spans="5:13" x14ac:dyDescent="0.35">
      <c r="E1788" t="s">
        <v>590</v>
      </c>
      <c r="F1788">
        <v>29.92</v>
      </c>
      <c r="G1788">
        <v>10.97</v>
      </c>
      <c r="H1788" t="s">
        <v>2382</v>
      </c>
      <c r="I1788" t="s">
        <v>2380</v>
      </c>
      <c r="J1788" t="s">
        <v>2380</v>
      </c>
      <c r="K1788">
        <v>1</v>
      </c>
      <c r="L1788" t="s">
        <v>2380</v>
      </c>
      <c r="M1788" s="25" t="str">
        <f t="shared" si="27"/>
        <v>No</v>
      </c>
    </row>
    <row r="1789" spans="5:13" x14ac:dyDescent="0.35">
      <c r="E1789" t="s">
        <v>589</v>
      </c>
      <c r="F1789">
        <v>26.2</v>
      </c>
      <c r="G1789">
        <v>10.93</v>
      </c>
      <c r="H1789" t="s">
        <v>2382</v>
      </c>
      <c r="I1789" t="s">
        <v>2380</v>
      </c>
      <c r="J1789" t="s">
        <v>2380</v>
      </c>
      <c r="K1789">
        <v>1</v>
      </c>
      <c r="L1789" t="s">
        <v>2380</v>
      </c>
      <c r="M1789" s="25" t="str">
        <f t="shared" si="27"/>
        <v>No</v>
      </c>
    </row>
    <row r="1790" spans="5:13" x14ac:dyDescent="0.35">
      <c r="E1790" t="s">
        <v>588</v>
      </c>
      <c r="F1790">
        <v>26.695</v>
      </c>
      <c r="G1790">
        <v>4.21</v>
      </c>
      <c r="H1790" t="s">
        <v>2382</v>
      </c>
      <c r="I1790" t="s">
        <v>2380</v>
      </c>
      <c r="J1790" t="s">
        <v>2383</v>
      </c>
      <c r="K1790">
        <v>1</v>
      </c>
      <c r="L1790" t="s">
        <v>2380</v>
      </c>
      <c r="M1790" s="25" t="str">
        <f t="shared" si="27"/>
        <v>No</v>
      </c>
    </row>
    <row r="1791" spans="5:13" x14ac:dyDescent="0.35">
      <c r="E1791" t="s">
        <v>587</v>
      </c>
      <c r="F1791">
        <v>23.16</v>
      </c>
      <c r="G1791">
        <v>5.5</v>
      </c>
      <c r="H1791" t="s">
        <v>2380</v>
      </c>
      <c r="I1791" t="s">
        <v>2380</v>
      </c>
      <c r="J1791" t="s">
        <v>2380</v>
      </c>
      <c r="K1791" t="s">
        <v>2381</v>
      </c>
      <c r="L1791" t="s">
        <v>2380</v>
      </c>
      <c r="M1791" s="25" t="str">
        <f t="shared" si="27"/>
        <v>No</v>
      </c>
    </row>
    <row r="1792" spans="5:13" x14ac:dyDescent="0.35">
      <c r="E1792" t="s">
        <v>586</v>
      </c>
      <c r="F1792">
        <v>32.585000000000001</v>
      </c>
      <c r="G1792">
        <v>4.93</v>
      </c>
      <c r="H1792" t="s">
        <v>2382</v>
      </c>
      <c r="I1792" t="s">
        <v>2380</v>
      </c>
      <c r="J1792" t="s">
        <v>2380</v>
      </c>
      <c r="K1792">
        <v>1</v>
      </c>
      <c r="L1792" t="s">
        <v>2380</v>
      </c>
      <c r="M1792" s="25" t="str">
        <f t="shared" si="27"/>
        <v>No</v>
      </c>
    </row>
    <row r="1793" spans="5:13" x14ac:dyDescent="0.35">
      <c r="E1793" t="s">
        <v>585</v>
      </c>
      <c r="F1793">
        <v>33.97</v>
      </c>
      <c r="G1793">
        <v>5.6</v>
      </c>
      <c r="H1793" t="s">
        <v>2382</v>
      </c>
      <c r="I1793" t="s">
        <v>2380</v>
      </c>
      <c r="J1793" t="s">
        <v>2380</v>
      </c>
      <c r="K1793" t="s">
        <v>2381</v>
      </c>
      <c r="L1793" t="s">
        <v>2380</v>
      </c>
      <c r="M1793" s="25" t="str">
        <f t="shared" si="27"/>
        <v>No</v>
      </c>
    </row>
    <row r="1794" spans="5:13" x14ac:dyDescent="0.35">
      <c r="E1794" t="s">
        <v>584</v>
      </c>
      <c r="F1794">
        <v>16.57</v>
      </c>
      <c r="G1794">
        <v>9.99</v>
      </c>
      <c r="H1794" t="s">
        <v>2380</v>
      </c>
      <c r="I1794" t="s">
        <v>2380</v>
      </c>
      <c r="J1794" t="s">
        <v>2380</v>
      </c>
      <c r="K1794" t="s">
        <v>2381</v>
      </c>
      <c r="L1794" t="s">
        <v>2380</v>
      </c>
      <c r="M1794" s="25" t="str">
        <f t="shared" si="27"/>
        <v>No</v>
      </c>
    </row>
    <row r="1795" spans="5:13" x14ac:dyDescent="0.35">
      <c r="E1795" t="s">
        <v>583</v>
      </c>
      <c r="F1795">
        <v>17.55</v>
      </c>
      <c r="G1795">
        <v>5.93</v>
      </c>
      <c r="H1795" t="s">
        <v>2380</v>
      </c>
      <c r="I1795" t="s">
        <v>2380</v>
      </c>
      <c r="J1795" t="s">
        <v>2383</v>
      </c>
      <c r="K1795">
        <v>1</v>
      </c>
      <c r="L1795" t="s">
        <v>2380</v>
      </c>
      <c r="M1795" s="25" t="str">
        <f t="shared" si="27"/>
        <v>No</v>
      </c>
    </row>
    <row r="1796" spans="5:13" x14ac:dyDescent="0.35">
      <c r="E1796" t="s">
        <v>582</v>
      </c>
      <c r="F1796">
        <v>29.41</v>
      </c>
      <c r="G1796">
        <v>6.29</v>
      </c>
      <c r="H1796" t="s">
        <v>2382</v>
      </c>
      <c r="I1796" t="s">
        <v>2380</v>
      </c>
      <c r="J1796" t="s">
        <v>2380</v>
      </c>
      <c r="K1796">
        <v>1</v>
      </c>
      <c r="L1796" t="s">
        <v>2380</v>
      </c>
      <c r="M1796" s="25" t="str">
        <f t="shared" si="27"/>
        <v>No</v>
      </c>
    </row>
    <row r="1797" spans="5:13" x14ac:dyDescent="0.35">
      <c r="E1797" t="s">
        <v>581</v>
      </c>
      <c r="F1797">
        <v>17.91</v>
      </c>
      <c r="G1797">
        <v>5.65</v>
      </c>
      <c r="H1797" t="s">
        <v>2380</v>
      </c>
      <c r="I1797" t="s">
        <v>2380</v>
      </c>
      <c r="J1797" t="s">
        <v>2380</v>
      </c>
      <c r="K1797">
        <v>1</v>
      </c>
      <c r="L1797" t="s">
        <v>2380</v>
      </c>
      <c r="M1797" s="25" t="str">
        <f t="shared" si="27"/>
        <v>No</v>
      </c>
    </row>
    <row r="1798" spans="5:13" x14ac:dyDescent="0.35">
      <c r="E1798" t="s">
        <v>580</v>
      </c>
      <c r="F1798">
        <v>31.57</v>
      </c>
      <c r="G1798">
        <v>6.15</v>
      </c>
      <c r="H1798" t="s">
        <v>2380</v>
      </c>
      <c r="I1798" t="s">
        <v>2380</v>
      </c>
      <c r="J1798" t="s">
        <v>2380</v>
      </c>
      <c r="K1798">
        <v>1</v>
      </c>
      <c r="L1798" t="s">
        <v>2380</v>
      </c>
      <c r="M1798" s="25" t="str">
        <f t="shared" si="27"/>
        <v>No</v>
      </c>
    </row>
    <row r="1799" spans="5:13" x14ac:dyDescent="0.35">
      <c r="E1799" t="s">
        <v>579</v>
      </c>
      <c r="F1799">
        <v>33.18</v>
      </c>
      <c r="G1799">
        <v>5.22</v>
      </c>
      <c r="H1799" t="s">
        <v>2380</v>
      </c>
      <c r="I1799" t="s">
        <v>2382</v>
      </c>
      <c r="J1799" t="s">
        <v>2380</v>
      </c>
      <c r="K1799">
        <v>1</v>
      </c>
      <c r="L1799" t="s">
        <v>2380</v>
      </c>
      <c r="M1799" s="25" t="str">
        <f t="shared" si="27"/>
        <v>No</v>
      </c>
    </row>
    <row r="1800" spans="5:13" x14ac:dyDescent="0.35">
      <c r="E1800" t="s">
        <v>578</v>
      </c>
      <c r="F1800">
        <v>37</v>
      </c>
      <c r="G1800">
        <v>11.66</v>
      </c>
      <c r="H1800" t="s">
        <v>2380</v>
      </c>
      <c r="I1800" t="s">
        <v>2380</v>
      </c>
      <c r="J1800" t="s">
        <v>2380</v>
      </c>
      <c r="K1800" t="s">
        <v>2381</v>
      </c>
      <c r="L1800" t="s">
        <v>2380</v>
      </c>
      <c r="M1800" s="25" t="str">
        <f t="shared" si="27"/>
        <v>No</v>
      </c>
    </row>
    <row r="1801" spans="5:13" x14ac:dyDescent="0.35">
      <c r="E1801" t="s">
        <v>577</v>
      </c>
      <c r="F1801">
        <v>18.905000000000001</v>
      </c>
      <c r="G1801">
        <v>4.91</v>
      </c>
      <c r="H1801" t="s">
        <v>2382</v>
      </c>
      <c r="I1801" t="s">
        <v>2380</v>
      </c>
      <c r="J1801" t="s">
        <v>2380</v>
      </c>
      <c r="K1801">
        <v>1</v>
      </c>
      <c r="L1801" t="s">
        <v>2380</v>
      </c>
      <c r="M1801" s="25" t="str">
        <f t="shared" si="27"/>
        <v>No</v>
      </c>
    </row>
    <row r="1802" spans="5:13" x14ac:dyDescent="0.35">
      <c r="E1802" t="s">
        <v>576</v>
      </c>
      <c r="F1802">
        <v>20.03</v>
      </c>
      <c r="G1802">
        <v>9.25</v>
      </c>
      <c r="H1802" t="s">
        <v>2382</v>
      </c>
      <c r="I1802" t="s">
        <v>2380</v>
      </c>
      <c r="J1802" t="s">
        <v>2380</v>
      </c>
      <c r="K1802" t="s">
        <v>2381</v>
      </c>
      <c r="L1802" t="s">
        <v>2380</v>
      </c>
      <c r="M1802" s="25" t="str">
        <f t="shared" ref="M1802:M1865" si="28">IF(L1802="?",$B$12,L1802)</f>
        <v>No</v>
      </c>
    </row>
    <row r="1803" spans="5:13" x14ac:dyDescent="0.35">
      <c r="E1803" t="s">
        <v>575</v>
      </c>
      <c r="F1803">
        <v>16.7</v>
      </c>
      <c r="G1803">
        <v>11.48</v>
      </c>
      <c r="H1803" t="s">
        <v>2380</v>
      </c>
      <c r="I1803" t="s">
        <v>2380</v>
      </c>
      <c r="J1803" t="s">
        <v>2380</v>
      </c>
      <c r="K1803" t="s">
        <v>2381</v>
      </c>
      <c r="L1803" t="s">
        <v>2380</v>
      </c>
      <c r="M1803" s="25" t="str">
        <f t="shared" si="28"/>
        <v>No</v>
      </c>
    </row>
    <row r="1804" spans="5:13" x14ac:dyDescent="0.35">
      <c r="E1804" t="s">
        <v>574</v>
      </c>
      <c r="F1804">
        <v>39.82</v>
      </c>
      <c r="G1804">
        <v>6.06</v>
      </c>
      <c r="H1804" t="s">
        <v>2380</v>
      </c>
      <c r="I1804" t="s">
        <v>2380</v>
      </c>
      <c r="J1804" t="s">
        <v>2380</v>
      </c>
      <c r="K1804" t="s">
        <v>2381</v>
      </c>
      <c r="L1804" t="s">
        <v>2380</v>
      </c>
      <c r="M1804" s="25" t="str">
        <f t="shared" si="28"/>
        <v>No</v>
      </c>
    </row>
    <row r="1805" spans="5:13" x14ac:dyDescent="0.35">
      <c r="E1805" t="s">
        <v>573</v>
      </c>
      <c r="F1805">
        <v>22.04</v>
      </c>
      <c r="G1805">
        <v>5.86</v>
      </c>
      <c r="H1805" t="s">
        <v>2380</v>
      </c>
      <c r="I1805" t="s">
        <v>2380</v>
      </c>
      <c r="J1805" t="s">
        <v>2380</v>
      </c>
      <c r="K1805">
        <v>1</v>
      </c>
      <c r="L1805" t="s">
        <v>2380</v>
      </c>
      <c r="M1805" s="25" t="str">
        <f t="shared" si="28"/>
        <v>No</v>
      </c>
    </row>
    <row r="1806" spans="5:13" x14ac:dyDescent="0.35">
      <c r="E1806" t="s">
        <v>572</v>
      </c>
      <c r="F1806">
        <v>28.27</v>
      </c>
      <c r="G1806">
        <v>5.33</v>
      </c>
      <c r="H1806" t="s">
        <v>2380</v>
      </c>
      <c r="I1806" t="s">
        <v>2380</v>
      </c>
      <c r="J1806" t="s">
        <v>2380</v>
      </c>
      <c r="K1806" t="s">
        <v>2381</v>
      </c>
      <c r="L1806" t="s">
        <v>2380</v>
      </c>
      <c r="M1806" s="25" t="str">
        <f t="shared" si="28"/>
        <v>No</v>
      </c>
    </row>
    <row r="1807" spans="5:13" x14ac:dyDescent="0.35">
      <c r="E1807" t="s">
        <v>571</v>
      </c>
      <c r="F1807">
        <v>18.5</v>
      </c>
      <c r="G1807">
        <v>5.33</v>
      </c>
      <c r="H1807" t="s">
        <v>2380</v>
      </c>
      <c r="I1807" t="s">
        <v>2380</v>
      </c>
      <c r="J1807" t="s">
        <v>2380</v>
      </c>
      <c r="K1807" t="s">
        <v>2381</v>
      </c>
      <c r="L1807" t="s">
        <v>2380</v>
      </c>
      <c r="M1807" s="25" t="str">
        <f t="shared" si="28"/>
        <v>No</v>
      </c>
    </row>
    <row r="1808" spans="5:13" x14ac:dyDescent="0.35">
      <c r="E1808" t="s">
        <v>570</v>
      </c>
      <c r="F1808">
        <v>38.6</v>
      </c>
      <c r="G1808">
        <v>6.02</v>
      </c>
      <c r="H1808" t="s">
        <v>2380</v>
      </c>
      <c r="I1808" t="s">
        <v>2380</v>
      </c>
      <c r="J1808" t="s">
        <v>2380</v>
      </c>
      <c r="K1808">
        <v>1</v>
      </c>
      <c r="L1808" t="s">
        <v>2380</v>
      </c>
      <c r="M1808" s="25" t="str">
        <f t="shared" si="28"/>
        <v>No</v>
      </c>
    </row>
    <row r="1809" spans="5:13" x14ac:dyDescent="0.35">
      <c r="E1809" t="s">
        <v>569</v>
      </c>
      <c r="F1809">
        <v>43.12</v>
      </c>
      <c r="G1809">
        <v>6.25</v>
      </c>
      <c r="H1809" t="s">
        <v>2380</v>
      </c>
      <c r="I1809" t="s">
        <v>2380</v>
      </c>
      <c r="J1809" t="s">
        <v>2380</v>
      </c>
      <c r="K1809">
        <v>1</v>
      </c>
      <c r="L1809" t="s">
        <v>2380</v>
      </c>
      <c r="M1809" s="25" t="str">
        <f t="shared" si="28"/>
        <v>No</v>
      </c>
    </row>
    <row r="1810" spans="5:13" x14ac:dyDescent="0.35">
      <c r="E1810" t="s">
        <v>568</v>
      </c>
      <c r="F1810">
        <v>30.5</v>
      </c>
      <c r="G1810">
        <v>4.8099999999999996</v>
      </c>
      <c r="H1810" t="s">
        <v>2380</v>
      </c>
      <c r="I1810" t="s">
        <v>2380</v>
      </c>
      <c r="J1810" t="s">
        <v>2380</v>
      </c>
      <c r="K1810">
        <v>1</v>
      </c>
      <c r="L1810" t="s">
        <v>2380</v>
      </c>
      <c r="M1810" s="25" t="str">
        <f t="shared" si="28"/>
        <v>No</v>
      </c>
    </row>
    <row r="1811" spans="5:13" x14ac:dyDescent="0.35">
      <c r="E1811" t="s">
        <v>567</v>
      </c>
      <c r="F1811">
        <v>27.61</v>
      </c>
      <c r="G1811">
        <v>4.5999999999999996</v>
      </c>
      <c r="H1811" t="s">
        <v>2380</v>
      </c>
      <c r="I1811" t="s">
        <v>2380</v>
      </c>
      <c r="J1811" t="s">
        <v>2380</v>
      </c>
      <c r="K1811">
        <v>1</v>
      </c>
      <c r="L1811" t="s">
        <v>2380</v>
      </c>
      <c r="M1811" s="25" t="str">
        <f t="shared" si="28"/>
        <v>No</v>
      </c>
    </row>
    <row r="1812" spans="5:13" x14ac:dyDescent="0.35">
      <c r="E1812" t="s">
        <v>566</v>
      </c>
      <c r="F1812">
        <v>27.1</v>
      </c>
      <c r="G1812">
        <v>5.08</v>
      </c>
      <c r="H1812" t="s">
        <v>2380</v>
      </c>
      <c r="I1812" t="s">
        <v>2380</v>
      </c>
      <c r="J1812" t="s">
        <v>2380</v>
      </c>
      <c r="K1812">
        <v>1</v>
      </c>
      <c r="L1812" t="s">
        <v>2380</v>
      </c>
      <c r="M1812" s="25" t="str">
        <f t="shared" si="28"/>
        <v>No</v>
      </c>
    </row>
    <row r="1813" spans="5:13" x14ac:dyDescent="0.35">
      <c r="E1813" t="s">
        <v>565</v>
      </c>
      <c r="F1813">
        <v>35.93</v>
      </c>
      <c r="G1813">
        <v>5.43</v>
      </c>
      <c r="H1813" t="s">
        <v>2380</v>
      </c>
      <c r="I1813" t="s">
        <v>2382</v>
      </c>
      <c r="J1813" t="s">
        <v>2380</v>
      </c>
      <c r="K1813">
        <v>1</v>
      </c>
      <c r="L1813" t="s">
        <v>2380</v>
      </c>
      <c r="M1813" s="25" t="str">
        <f t="shared" si="28"/>
        <v>No</v>
      </c>
    </row>
    <row r="1814" spans="5:13" x14ac:dyDescent="0.35">
      <c r="E1814" t="s">
        <v>564</v>
      </c>
      <c r="F1814">
        <v>32.68</v>
      </c>
      <c r="G1814">
        <v>5.44</v>
      </c>
      <c r="H1814" t="s">
        <v>2380</v>
      </c>
      <c r="I1814" t="s">
        <v>2380</v>
      </c>
      <c r="J1814" t="s">
        <v>2380</v>
      </c>
      <c r="K1814" t="s">
        <v>2381</v>
      </c>
      <c r="L1814" t="s">
        <v>2380</v>
      </c>
      <c r="M1814" s="25" t="str">
        <f t="shared" si="28"/>
        <v>No</v>
      </c>
    </row>
    <row r="1815" spans="5:13" x14ac:dyDescent="0.35">
      <c r="E1815" t="s">
        <v>563</v>
      </c>
      <c r="F1815">
        <v>20.74</v>
      </c>
      <c r="G1815">
        <v>11.69</v>
      </c>
      <c r="H1815" t="s">
        <v>2382</v>
      </c>
      <c r="I1815" t="s">
        <v>2380</v>
      </c>
      <c r="J1815" t="s">
        <v>2380</v>
      </c>
      <c r="K1815">
        <v>1</v>
      </c>
      <c r="L1815" t="s">
        <v>2380</v>
      </c>
      <c r="M1815" s="25" t="str">
        <f t="shared" si="28"/>
        <v>No</v>
      </c>
    </row>
    <row r="1816" spans="5:13" x14ac:dyDescent="0.35">
      <c r="E1816" t="s">
        <v>562</v>
      </c>
      <c r="F1816">
        <v>15.57</v>
      </c>
      <c r="G1816">
        <v>6.07</v>
      </c>
      <c r="H1816" t="s">
        <v>2380</v>
      </c>
      <c r="I1816" t="s">
        <v>2380</v>
      </c>
      <c r="J1816" t="s">
        <v>2380</v>
      </c>
      <c r="K1816" t="s">
        <v>2381</v>
      </c>
      <c r="L1816" t="s">
        <v>2380</v>
      </c>
      <c r="M1816" s="25" t="str">
        <f t="shared" si="28"/>
        <v>No</v>
      </c>
    </row>
    <row r="1817" spans="5:13" x14ac:dyDescent="0.35">
      <c r="E1817" t="s">
        <v>561</v>
      </c>
      <c r="F1817">
        <v>23.844999999999999</v>
      </c>
      <c r="G1817">
        <v>4.3600000000000003</v>
      </c>
      <c r="H1817" t="s">
        <v>2380</v>
      </c>
      <c r="I1817" t="s">
        <v>2380</v>
      </c>
      <c r="J1817" t="s">
        <v>2380</v>
      </c>
      <c r="K1817" t="s">
        <v>2381</v>
      </c>
      <c r="L1817" t="s">
        <v>2380</v>
      </c>
      <c r="M1817" s="25" t="str">
        <f t="shared" si="28"/>
        <v>No</v>
      </c>
    </row>
    <row r="1818" spans="5:13" x14ac:dyDescent="0.35">
      <c r="E1818" t="s">
        <v>560</v>
      </c>
      <c r="F1818">
        <v>22.895</v>
      </c>
      <c r="G1818">
        <v>5.24</v>
      </c>
      <c r="H1818" t="s">
        <v>2380</v>
      </c>
      <c r="I1818" t="s">
        <v>2380</v>
      </c>
      <c r="J1818" t="s">
        <v>2380</v>
      </c>
      <c r="K1818">
        <v>1</v>
      </c>
      <c r="L1818" t="s">
        <v>2380</v>
      </c>
      <c r="M1818" s="25" t="str">
        <f t="shared" si="28"/>
        <v>No</v>
      </c>
    </row>
    <row r="1819" spans="5:13" x14ac:dyDescent="0.35">
      <c r="E1819" t="s">
        <v>559</v>
      </c>
      <c r="F1819">
        <v>21.945</v>
      </c>
      <c r="G1819">
        <v>5.37</v>
      </c>
      <c r="H1819" t="s">
        <v>2380</v>
      </c>
      <c r="I1819" t="s">
        <v>2380</v>
      </c>
      <c r="J1819" t="s">
        <v>2380</v>
      </c>
      <c r="K1819">
        <v>1</v>
      </c>
      <c r="L1819" t="s">
        <v>2380</v>
      </c>
      <c r="M1819" s="25" t="str">
        <f t="shared" si="28"/>
        <v>No</v>
      </c>
    </row>
    <row r="1820" spans="5:13" x14ac:dyDescent="0.35">
      <c r="E1820" t="s">
        <v>558</v>
      </c>
      <c r="F1820">
        <v>19.47</v>
      </c>
      <c r="G1820">
        <v>6.6</v>
      </c>
      <c r="H1820" t="s">
        <v>2382</v>
      </c>
      <c r="I1820" t="s">
        <v>2380</v>
      </c>
      <c r="J1820" t="s">
        <v>2380</v>
      </c>
      <c r="K1820" t="s">
        <v>2381</v>
      </c>
      <c r="L1820" t="s">
        <v>2380</v>
      </c>
      <c r="M1820" s="25" t="str">
        <f t="shared" si="28"/>
        <v>No</v>
      </c>
    </row>
    <row r="1821" spans="5:13" x14ac:dyDescent="0.35">
      <c r="E1821" t="s">
        <v>557</v>
      </c>
      <c r="F1821">
        <v>15.61</v>
      </c>
      <c r="G1821">
        <v>5.77</v>
      </c>
      <c r="H1821" t="s">
        <v>2380</v>
      </c>
      <c r="I1821" t="s">
        <v>2380</v>
      </c>
      <c r="J1821" t="s">
        <v>2380</v>
      </c>
      <c r="K1821" t="s">
        <v>2381</v>
      </c>
      <c r="L1821" t="s">
        <v>2380</v>
      </c>
      <c r="M1821" s="25" t="str">
        <f t="shared" si="28"/>
        <v>No</v>
      </c>
    </row>
    <row r="1822" spans="5:13" x14ac:dyDescent="0.35">
      <c r="E1822" t="s">
        <v>556</v>
      </c>
      <c r="F1822">
        <v>28.6</v>
      </c>
      <c r="G1822">
        <v>6.08</v>
      </c>
      <c r="H1822" t="s">
        <v>2380</v>
      </c>
      <c r="I1822" t="s">
        <v>2380</v>
      </c>
      <c r="J1822" t="s">
        <v>2383</v>
      </c>
      <c r="K1822">
        <v>1</v>
      </c>
      <c r="L1822" t="s">
        <v>2380</v>
      </c>
      <c r="M1822" s="25" t="str">
        <f t="shared" si="28"/>
        <v>No</v>
      </c>
    </row>
    <row r="1823" spans="5:13" x14ac:dyDescent="0.35">
      <c r="E1823" t="s">
        <v>555</v>
      </c>
      <c r="F1823">
        <v>46.53</v>
      </c>
      <c r="G1823">
        <v>4.16</v>
      </c>
      <c r="H1823" t="s">
        <v>2380</v>
      </c>
      <c r="I1823" t="s">
        <v>2380</v>
      </c>
      <c r="J1823" t="s">
        <v>2380</v>
      </c>
      <c r="K1823" t="s">
        <v>2381</v>
      </c>
      <c r="L1823" t="s">
        <v>2380</v>
      </c>
      <c r="M1823" s="25" t="str">
        <f t="shared" si="28"/>
        <v>No</v>
      </c>
    </row>
    <row r="1824" spans="5:13" x14ac:dyDescent="0.35">
      <c r="E1824" t="s">
        <v>554</v>
      </c>
      <c r="F1824">
        <v>34.99</v>
      </c>
      <c r="G1824">
        <v>5.0999999999999996</v>
      </c>
      <c r="H1824" t="s">
        <v>2380</v>
      </c>
      <c r="I1824" t="s">
        <v>2380</v>
      </c>
      <c r="J1824" t="s">
        <v>2383</v>
      </c>
      <c r="K1824">
        <v>1</v>
      </c>
      <c r="L1824" t="s">
        <v>2380</v>
      </c>
      <c r="M1824" s="25" t="str">
        <f t="shared" si="28"/>
        <v>No</v>
      </c>
    </row>
    <row r="1825" spans="5:13" x14ac:dyDescent="0.35">
      <c r="E1825" t="s">
        <v>553</v>
      </c>
      <c r="F1825">
        <v>17.05</v>
      </c>
      <c r="G1825">
        <v>5.3</v>
      </c>
      <c r="H1825" t="s">
        <v>2380</v>
      </c>
      <c r="I1825" t="s">
        <v>2380</v>
      </c>
      <c r="J1825" t="s">
        <v>2383</v>
      </c>
      <c r="K1825">
        <v>1</v>
      </c>
      <c r="L1825" t="s">
        <v>2380</v>
      </c>
      <c r="M1825" s="25" t="str">
        <f t="shared" si="28"/>
        <v>No</v>
      </c>
    </row>
    <row r="1826" spans="5:13" x14ac:dyDescent="0.35">
      <c r="E1826" t="s">
        <v>552</v>
      </c>
      <c r="F1826">
        <v>37.18</v>
      </c>
      <c r="G1826">
        <v>4.9000000000000004</v>
      </c>
      <c r="H1826" t="s">
        <v>2380</v>
      </c>
      <c r="I1826" t="s">
        <v>2380</v>
      </c>
      <c r="J1826" t="s">
        <v>2380</v>
      </c>
      <c r="K1826" t="s">
        <v>2381</v>
      </c>
      <c r="L1826" t="s">
        <v>2380</v>
      </c>
      <c r="M1826" s="25" t="str">
        <f t="shared" si="28"/>
        <v>No</v>
      </c>
    </row>
    <row r="1827" spans="5:13" x14ac:dyDescent="0.35">
      <c r="E1827" t="s">
        <v>551</v>
      </c>
      <c r="F1827">
        <v>35.200000000000003</v>
      </c>
      <c r="G1827">
        <v>5.55</v>
      </c>
      <c r="H1827" t="s">
        <v>2380</v>
      </c>
      <c r="I1827" t="s">
        <v>2380</v>
      </c>
      <c r="J1827" t="s">
        <v>2380</v>
      </c>
      <c r="K1827" t="s">
        <v>2381</v>
      </c>
      <c r="L1827" t="s">
        <v>2380</v>
      </c>
      <c r="M1827" s="25" t="str">
        <f t="shared" si="28"/>
        <v>No</v>
      </c>
    </row>
    <row r="1828" spans="5:13" x14ac:dyDescent="0.35">
      <c r="E1828" t="s">
        <v>550</v>
      </c>
      <c r="F1828">
        <v>37.335000000000001</v>
      </c>
      <c r="G1828">
        <v>4.95</v>
      </c>
      <c r="H1828" t="s">
        <v>2380</v>
      </c>
      <c r="I1828" t="s">
        <v>2380</v>
      </c>
      <c r="J1828" t="s">
        <v>2380</v>
      </c>
      <c r="K1828" t="s">
        <v>2381</v>
      </c>
      <c r="L1828" t="s">
        <v>2380</v>
      </c>
      <c r="M1828" s="25" t="str">
        <f t="shared" si="28"/>
        <v>No</v>
      </c>
    </row>
    <row r="1829" spans="5:13" x14ac:dyDescent="0.35">
      <c r="E1829" t="s">
        <v>549</v>
      </c>
      <c r="F1829">
        <v>27.265000000000001</v>
      </c>
      <c r="G1829">
        <v>6.46</v>
      </c>
      <c r="H1829" t="s">
        <v>2382</v>
      </c>
      <c r="I1829" t="s">
        <v>2380</v>
      </c>
      <c r="J1829" t="s">
        <v>2380</v>
      </c>
      <c r="K1829" t="s">
        <v>2381</v>
      </c>
      <c r="L1829" t="s">
        <v>2380</v>
      </c>
      <c r="M1829" s="25" t="str">
        <f t="shared" si="28"/>
        <v>No</v>
      </c>
    </row>
    <row r="1830" spans="5:13" x14ac:dyDescent="0.35">
      <c r="E1830" t="s">
        <v>548</v>
      </c>
      <c r="F1830">
        <v>30.8</v>
      </c>
      <c r="G1830">
        <v>4.9000000000000004</v>
      </c>
      <c r="H1830" t="s">
        <v>2382</v>
      </c>
      <c r="I1830" t="s">
        <v>2380</v>
      </c>
      <c r="J1830" t="s">
        <v>2380</v>
      </c>
      <c r="K1830" t="s">
        <v>2381</v>
      </c>
      <c r="L1830" t="s">
        <v>2380</v>
      </c>
      <c r="M1830" s="25" t="str">
        <f t="shared" si="28"/>
        <v>No</v>
      </c>
    </row>
    <row r="1831" spans="5:13" x14ac:dyDescent="0.35">
      <c r="E1831" t="s">
        <v>547</v>
      </c>
      <c r="F1831">
        <v>30.21</v>
      </c>
      <c r="G1831">
        <v>5.21</v>
      </c>
      <c r="H1831" t="s">
        <v>2380</v>
      </c>
      <c r="I1831" t="s">
        <v>2380</v>
      </c>
      <c r="J1831" t="s">
        <v>2380</v>
      </c>
      <c r="K1831">
        <v>1</v>
      </c>
      <c r="L1831" t="s">
        <v>2380</v>
      </c>
      <c r="M1831" s="25" t="str">
        <f t="shared" si="28"/>
        <v>No</v>
      </c>
    </row>
    <row r="1832" spans="5:13" x14ac:dyDescent="0.35">
      <c r="E1832" t="s">
        <v>546</v>
      </c>
      <c r="F1832">
        <v>35.340000000000003</v>
      </c>
      <c r="G1832">
        <v>4.13</v>
      </c>
      <c r="H1832" t="s">
        <v>2380</v>
      </c>
      <c r="I1832" t="s">
        <v>2382</v>
      </c>
      <c r="J1832" t="s">
        <v>2380</v>
      </c>
      <c r="K1832">
        <v>1</v>
      </c>
      <c r="L1832" t="s">
        <v>2380</v>
      </c>
      <c r="M1832" s="25" t="str">
        <f t="shared" si="28"/>
        <v>No</v>
      </c>
    </row>
    <row r="1833" spans="5:13" x14ac:dyDescent="0.35">
      <c r="E1833" t="s">
        <v>545</v>
      </c>
      <c r="F1833">
        <v>26.695</v>
      </c>
      <c r="G1833">
        <v>5.28</v>
      </c>
      <c r="H1833" t="s">
        <v>2380</v>
      </c>
      <c r="I1833" t="s">
        <v>2380</v>
      </c>
      <c r="J1833" t="s">
        <v>2380</v>
      </c>
      <c r="K1833" t="s">
        <v>2381</v>
      </c>
      <c r="L1833" t="s">
        <v>2380</v>
      </c>
      <c r="M1833" s="25" t="str">
        <f t="shared" si="28"/>
        <v>No</v>
      </c>
    </row>
    <row r="1834" spans="5:13" x14ac:dyDescent="0.35">
      <c r="E1834" t="s">
        <v>544</v>
      </c>
      <c r="F1834">
        <v>29.355</v>
      </c>
      <c r="G1834">
        <v>4.68</v>
      </c>
      <c r="H1834" t="s">
        <v>2382</v>
      </c>
      <c r="I1834" t="s">
        <v>2380</v>
      </c>
      <c r="J1834" t="s">
        <v>2380</v>
      </c>
      <c r="K1834" t="s">
        <v>2381</v>
      </c>
      <c r="L1834" t="s">
        <v>2380</v>
      </c>
      <c r="M1834" s="25" t="str">
        <f t="shared" si="28"/>
        <v>No</v>
      </c>
    </row>
    <row r="1835" spans="5:13" x14ac:dyDescent="0.35">
      <c r="E1835" t="s">
        <v>543</v>
      </c>
      <c r="F1835">
        <v>29.59</v>
      </c>
      <c r="G1835">
        <v>4.0599999999999996</v>
      </c>
      <c r="H1835" t="s">
        <v>2380</v>
      </c>
      <c r="I1835" t="s">
        <v>2380</v>
      </c>
      <c r="J1835" t="s">
        <v>2380</v>
      </c>
      <c r="K1835" t="s">
        <v>2381</v>
      </c>
      <c r="L1835" t="s">
        <v>2380</v>
      </c>
      <c r="M1835" s="25" t="str">
        <f t="shared" si="28"/>
        <v>No</v>
      </c>
    </row>
    <row r="1836" spans="5:13" x14ac:dyDescent="0.35">
      <c r="E1836" t="s">
        <v>542</v>
      </c>
      <c r="F1836">
        <v>31.35</v>
      </c>
      <c r="G1836">
        <v>4.2</v>
      </c>
      <c r="H1836" t="s">
        <v>2380</v>
      </c>
      <c r="I1836" t="s">
        <v>2382</v>
      </c>
      <c r="J1836" t="s">
        <v>2380</v>
      </c>
      <c r="K1836">
        <v>1</v>
      </c>
      <c r="L1836" t="s">
        <v>2380</v>
      </c>
      <c r="M1836" s="25" t="str">
        <f t="shared" si="28"/>
        <v>No</v>
      </c>
    </row>
    <row r="1837" spans="5:13" x14ac:dyDescent="0.35">
      <c r="E1837" t="s">
        <v>541</v>
      </c>
      <c r="F1837">
        <v>20.52</v>
      </c>
      <c r="G1837">
        <v>4.83</v>
      </c>
      <c r="H1837" t="s">
        <v>2380</v>
      </c>
      <c r="I1837" t="s">
        <v>2380</v>
      </c>
      <c r="J1837" t="s">
        <v>2380</v>
      </c>
      <c r="K1837" t="s">
        <v>2381</v>
      </c>
      <c r="L1837" t="s">
        <v>2380</v>
      </c>
      <c r="M1837" s="25" t="str">
        <f t="shared" si="28"/>
        <v>No</v>
      </c>
    </row>
    <row r="1838" spans="5:13" x14ac:dyDescent="0.35">
      <c r="E1838" t="s">
        <v>540</v>
      </c>
      <c r="F1838">
        <v>42.9</v>
      </c>
      <c r="G1838">
        <v>4.87</v>
      </c>
      <c r="H1838" t="s">
        <v>2382</v>
      </c>
      <c r="I1838" t="s">
        <v>2380</v>
      </c>
      <c r="J1838" t="s">
        <v>2380</v>
      </c>
      <c r="K1838">
        <v>1</v>
      </c>
      <c r="L1838" t="s">
        <v>2380</v>
      </c>
      <c r="M1838" s="25" t="str">
        <f t="shared" si="28"/>
        <v>No</v>
      </c>
    </row>
    <row r="1839" spans="5:13" x14ac:dyDescent="0.35">
      <c r="E1839" t="s">
        <v>539</v>
      </c>
      <c r="F1839">
        <v>24.6</v>
      </c>
      <c r="G1839">
        <v>5.86</v>
      </c>
      <c r="H1839" t="s">
        <v>2380</v>
      </c>
      <c r="I1839" t="s">
        <v>2380</v>
      </c>
      <c r="J1839" t="s">
        <v>2383</v>
      </c>
      <c r="K1839">
        <v>1</v>
      </c>
      <c r="L1839" t="s">
        <v>2380</v>
      </c>
      <c r="M1839" s="25" t="str">
        <f t="shared" si="28"/>
        <v>No</v>
      </c>
    </row>
    <row r="1840" spans="5:13" x14ac:dyDescent="0.35">
      <c r="E1840" t="s">
        <v>538</v>
      </c>
      <c r="F1840">
        <v>28.405000000000001</v>
      </c>
      <c r="G1840">
        <v>4.12</v>
      </c>
      <c r="H1840" t="s">
        <v>2380</v>
      </c>
      <c r="I1840" t="s">
        <v>2380</v>
      </c>
      <c r="J1840" t="s">
        <v>2380</v>
      </c>
      <c r="K1840">
        <v>1</v>
      </c>
      <c r="L1840" t="s">
        <v>2380</v>
      </c>
      <c r="M1840" s="25" t="str">
        <f t="shared" si="28"/>
        <v>No</v>
      </c>
    </row>
    <row r="1841" spans="5:13" x14ac:dyDescent="0.35">
      <c r="E1841" t="s">
        <v>537</v>
      </c>
      <c r="F1841">
        <v>34.674999999999997</v>
      </c>
      <c r="G1841">
        <v>5.71</v>
      </c>
      <c r="H1841" t="s">
        <v>2382</v>
      </c>
      <c r="I1841" t="s">
        <v>2380</v>
      </c>
      <c r="J1841" t="s">
        <v>2380</v>
      </c>
      <c r="K1841">
        <v>1</v>
      </c>
      <c r="L1841" t="s">
        <v>2380</v>
      </c>
      <c r="M1841" s="25" t="str">
        <f t="shared" si="28"/>
        <v>No</v>
      </c>
    </row>
    <row r="1842" spans="5:13" x14ac:dyDescent="0.35">
      <c r="E1842" t="s">
        <v>536</v>
      </c>
      <c r="F1842">
        <v>18.850000000000001</v>
      </c>
      <c r="G1842">
        <v>6.03</v>
      </c>
      <c r="H1842" t="s">
        <v>2380</v>
      </c>
      <c r="I1842" t="s">
        <v>2380</v>
      </c>
      <c r="J1842" t="s">
        <v>2380</v>
      </c>
      <c r="K1842">
        <v>1</v>
      </c>
      <c r="L1842" t="s">
        <v>2380</v>
      </c>
      <c r="M1842" s="25" t="str">
        <f t="shared" si="28"/>
        <v>No</v>
      </c>
    </row>
    <row r="1843" spans="5:13" x14ac:dyDescent="0.35">
      <c r="E1843" t="s">
        <v>534</v>
      </c>
      <c r="F1843">
        <v>34.130000000000003</v>
      </c>
      <c r="G1843">
        <v>5.65</v>
      </c>
      <c r="H1843" t="s">
        <v>2380</v>
      </c>
      <c r="I1843" t="s">
        <v>2380</v>
      </c>
      <c r="J1843" t="s">
        <v>2383</v>
      </c>
      <c r="K1843">
        <v>1</v>
      </c>
      <c r="L1843" t="s">
        <v>2380</v>
      </c>
      <c r="M1843" s="25" t="str">
        <f t="shared" si="28"/>
        <v>No</v>
      </c>
    </row>
    <row r="1844" spans="5:13" x14ac:dyDescent="0.35">
      <c r="E1844" t="s">
        <v>533</v>
      </c>
      <c r="F1844">
        <v>17.34</v>
      </c>
      <c r="G1844">
        <v>5.05</v>
      </c>
      <c r="H1844" t="s">
        <v>2380</v>
      </c>
      <c r="I1844" t="s">
        <v>2380</v>
      </c>
      <c r="J1844" t="s">
        <v>2380</v>
      </c>
      <c r="K1844" t="s">
        <v>2381</v>
      </c>
      <c r="L1844" t="s">
        <v>2380</v>
      </c>
      <c r="M1844" s="25" t="str">
        <f t="shared" si="28"/>
        <v>No</v>
      </c>
    </row>
    <row r="1845" spans="5:13" x14ac:dyDescent="0.35">
      <c r="E1845" t="s">
        <v>532</v>
      </c>
      <c r="F1845">
        <v>17.440000000000001</v>
      </c>
      <c r="G1845">
        <v>6.26</v>
      </c>
      <c r="H1845" t="s">
        <v>2380</v>
      </c>
      <c r="I1845" t="s">
        <v>2380</v>
      </c>
      <c r="J1845" t="s">
        <v>2380</v>
      </c>
      <c r="K1845" t="s">
        <v>2381</v>
      </c>
      <c r="L1845" t="s">
        <v>2380</v>
      </c>
      <c r="M1845" s="25" t="str">
        <f t="shared" si="28"/>
        <v>No</v>
      </c>
    </row>
    <row r="1846" spans="5:13" x14ac:dyDescent="0.35">
      <c r="E1846" t="s">
        <v>531</v>
      </c>
      <c r="F1846">
        <v>33.659999999999997</v>
      </c>
      <c r="G1846">
        <v>4.08</v>
      </c>
      <c r="H1846" t="s">
        <v>2382</v>
      </c>
      <c r="I1846" t="s">
        <v>2380</v>
      </c>
      <c r="J1846" t="s">
        <v>2383</v>
      </c>
      <c r="K1846">
        <v>1</v>
      </c>
      <c r="L1846" t="s">
        <v>2380</v>
      </c>
      <c r="M1846" s="25" t="str">
        <f t="shared" si="28"/>
        <v>No</v>
      </c>
    </row>
    <row r="1847" spans="5:13" x14ac:dyDescent="0.35">
      <c r="E1847" t="s">
        <v>530</v>
      </c>
      <c r="F1847">
        <v>21.375</v>
      </c>
      <c r="G1847">
        <v>6.19</v>
      </c>
      <c r="H1847" t="s">
        <v>2382</v>
      </c>
      <c r="I1847" t="s">
        <v>2380</v>
      </c>
      <c r="J1847" t="s">
        <v>2380</v>
      </c>
      <c r="K1847">
        <v>1</v>
      </c>
      <c r="L1847" t="s">
        <v>2380</v>
      </c>
      <c r="M1847" s="25" t="str">
        <f t="shared" si="28"/>
        <v>No</v>
      </c>
    </row>
    <row r="1848" spans="5:13" x14ac:dyDescent="0.35">
      <c r="E1848" t="s">
        <v>529</v>
      </c>
      <c r="F1848">
        <v>27.14</v>
      </c>
      <c r="G1848">
        <v>6.01</v>
      </c>
      <c r="H1848" t="s">
        <v>2380</v>
      </c>
      <c r="I1848" t="s">
        <v>2380</v>
      </c>
      <c r="J1848" t="s">
        <v>2380</v>
      </c>
      <c r="K1848">
        <v>1</v>
      </c>
      <c r="L1848" t="s">
        <v>2380</v>
      </c>
      <c r="M1848" s="25" t="str">
        <f t="shared" si="28"/>
        <v>No</v>
      </c>
    </row>
    <row r="1849" spans="5:13" x14ac:dyDescent="0.35">
      <c r="E1849" t="s">
        <v>528</v>
      </c>
      <c r="F1849">
        <v>35.78</v>
      </c>
      <c r="G1849">
        <v>6.07</v>
      </c>
      <c r="H1849" t="s">
        <v>2380</v>
      </c>
      <c r="I1849" t="s">
        <v>2382</v>
      </c>
      <c r="J1849" t="s">
        <v>2380</v>
      </c>
      <c r="K1849">
        <v>1</v>
      </c>
      <c r="L1849" t="s">
        <v>2380</v>
      </c>
      <c r="M1849" s="25" t="str">
        <f t="shared" si="28"/>
        <v>No</v>
      </c>
    </row>
    <row r="1850" spans="5:13" x14ac:dyDescent="0.35">
      <c r="E1850" t="s">
        <v>527</v>
      </c>
      <c r="F1850">
        <v>34.96</v>
      </c>
      <c r="G1850">
        <v>5.63</v>
      </c>
      <c r="H1850" t="s">
        <v>2380</v>
      </c>
      <c r="I1850" t="s">
        <v>2380</v>
      </c>
      <c r="J1850" t="s">
        <v>2380</v>
      </c>
      <c r="K1850" t="s">
        <v>2381</v>
      </c>
      <c r="L1850" t="s">
        <v>2380</v>
      </c>
      <c r="M1850" s="25" t="str">
        <f t="shared" si="28"/>
        <v>No</v>
      </c>
    </row>
    <row r="1851" spans="5:13" x14ac:dyDescent="0.35">
      <c r="E1851" t="s">
        <v>526</v>
      </c>
      <c r="F1851">
        <v>38.39</v>
      </c>
      <c r="G1851">
        <v>6.05</v>
      </c>
      <c r="H1851" t="s">
        <v>2380</v>
      </c>
      <c r="I1851" t="s">
        <v>2380</v>
      </c>
      <c r="J1851" t="s">
        <v>2380</v>
      </c>
      <c r="K1851" t="s">
        <v>2381</v>
      </c>
      <c r="L1851" t="s">
        <v>2380</v>
      </c>
      <c r="M1851" s="25" t="str">
        <f t="shared" si="28"/>
        <v>No</v>
      </c>
    </row>
    <row r="1852" spans="5:13" x14ac:dyDescent="0.35">
      <c r="E1852" t="s">
        <v>525</v>
      </c>
      <c r="F1852">
        <v>33.82</v>
      </c>
      <c r="G1852">
        <v>4.6500000000000004</v>
      </c>
      <c r="H1852" t="s">
        <v>2380</v>
      </c>
      <c r="I1852" t="s">
        <v>2380</v>
      </c>
      <c r="J1852" t="s">
        <v>2380</v>
      </c>
      <c r="K1852" t="s">
        <v>2381</v>
      </c>
      <c r="L1852" t="s">
        <v>2380</v>
      </c>
      <c r="M1852" s="25" t="str">
        <f t="shared" si="28"/>
        <v>No</v>
      </c>
    </row>
    <row r="1853" spans="5:13" x14ac:dyDescent="0.35">
      <c r="E1853" t="s">
        <v>524</v>
      </c>
      <c r="F1853">
        <v>27.835000000000001</v>
      </c>
      <c r="G1853">
        <v>5.37</v>
      </c>
      <c r="H1853" t="s">
        <v>2380</v>
      </c>
      <c r="I1853" t="s">
        <v>2380</v>
      </c>
      <c r="J1853" t="s">
        <v>2380</v>
      </c>
      <c r="K1853" t="s">
        <v>2381</v>
      </c>
      <c r="L1853" t="s">
        <v>2380</v>
      </c>
      <c r="M1853" s="25" t="str">
        <f t="shared" si="28"/>
        <v>No</v>
      </c>
    </row>
    <row r="1854" spans="5:13" x14ac:dyDescent="0.35">
      <c r="E1854" t="s">
        <v>523</v>
      </c>
      <c r="F1854">
        <v>33</v>
      </c>
      <c r="G1854">
        <v>5.39</v>
      </c>
      <c r="H1854" t="s">
        <v>2380</v>
      </c>
      <c r="I1854" t="s">
        <v>2380</v>
      </c>
      <c r="J1854" t="s">
        <v>2380</v>
      </c>
      <c r="K1854" t="s">
        <v>2381</v>
      </c>
      <c r="L1854" t="s">
        <v>2380</v>
      </c>
      <c r="M1854" s="25" t="str">
        <f t="shared" si="28"/>
        <v>No</v>
      </c>
    </row>
    <row r="1855" spans="5:13" x14ac:dyDescent="0.35">
      <c r="E1855" t="s">
        <v>522</v>
      </c>
      <c r="F1855">
        <v>26.885000000000002</v>
      </c>
      <c r="G1855">
        <v>5.86</v>
      </c>
      <c r="H1855" t="s">
        <v>2380</v>
      </c>
      <c r="I1855" t="s">
        <v>2380</v>
      </c>
      <c r="J1855" t="s">
        <v>2380</v>
      </c>
      <c r="K1855" t="s">
        <v>2381</v>
      </c>
      <c r="L1855" t="s">
        <v>2380</v>
      </c>
      <c r="M1855" s="25" t="str">
        <f t="shared" si="28"/>
        <v>No</v>
      </c>
    </row>
    <row r="1856" spans="5:13" x14ac:dyDescent="0.35">
      <c r="E1856" t="s">
        <v>521</v>
      </c>
      <c r="F1856">
        <v>29.26</v>
      </c>
      <c r="G1856">
        <v>4.4400000000000004</v>
      </c>
      <c r="H1856" t="s">
        <v>2380</v>
      </c>
      <c r="I1856" t="s">
        <v>2380</v>
      </c>
      <c r="J1856" t="s">
        <v>2380</v>
      </c>
      <c r="K1856" t="s">
        <v>2381</v>
      </c>
      <c r="L1856" t="s">
        <v>2380</v>
      </c>
      <c r="M1856" s="25" t="str">
        <f t="shared" si="28"/>
        <v>No</v>
      </c>
    </row>
    <row r="1857" spans="5:13" x14ac:dyDescent="0.35">
      <c r="E1857" t="s">
        <v>520</v>
      </c>
      <c r="F1857">
        <v>26.98</v>
      </c>
      <c r="G1857">
        <v>4.41</v>
      </c>
      <c r="H1857" t="s">
        <v>2380</v>
      </c>
      <c r="I1857" t="s">
        <v>2380</v>
      </c>
      <c r="J1857" t="s">
        <v>2380</v>
      </c>
      <c r="K1857" t="s">
        <v>2381</v>
      </c>
      <c r="L1857" t="s">
        <v>2380</v>
      </c>
      <c r="M1857" s="25" t="str">
        <f t="shared" si="28"/>
        <v>No</v>
      </c>
    </row>
    <row r="1858" spans="5:13" x14ac:dyDescent="0.35">
      <c r="E1858" t="s">
        <v>519</v>
      </c>
      <c r="F1858">
        <v>32.11</v>
      </c>
      <c r="G1858">
        <v>5.19</v>
      </c>
      <c r="H1858" t="s">
        <v>2380</v>
      </c>
      <c r="I1858" t="s">
        <v>2380</v>
      </c>
      <c r="J1858" t="s">
        <v>2383</v>
      </c>
      <c r="K1858">
        <v>1</v>
      </c>
      <c r="L1858" t="s">
        <v>2380</v>
      </c>
      <c r="M1858" s="25" t="str">
        <f t="shared" si="28"/>
        <v>No</v>
      </c>
    </row>
    <row r="1859" spans="5:13" x14ac:dyDescent="0.35">
      <c r="E1859" t="s">
        <v>518</v>
      </c>
      <c r="F1859">
        <v>31.73</v>
      </c>
      <c r="G1859">
        <v>5.16</v>
      </c>
      <c r="H1859" t="s">
        <v>2380</v>
      </c>
      <c r="I1859" t="s">
        <v>2380</v>
      </c>
      <c r="J1859" t="s">
        <v>2383</v>
      </c>
      <c r="K1859">
        <v>1</v>
      </c>
      <c r="L1859" t="s">
        <v>2380</v>
      </c>
      <c r="M1859" s="25" t="str">
        <f t="shared" si="28"/>
        <v>No</v>
      </c>
    </row>
    <row r="1860" spans="5:13" x14ac:dyDescent="0.35">
      <c r="E1860" t="s">
        <v>517</v>
      </c>
      <c r="F1860">
        <v>22.515000000000001</v>
      </c>
      <c r="G1860">
        <v>4.24</v>
      </c>
      <c r="H1860" t="s">
        <v>2380</v>
      </c>
      <c r="I1860" t="s">
        <v>2380</v>
      </c>
      <c r="J1860" t="s">
        <v>2380</v>
      </c>
      <c r="K1860" t="s">
        <v>2381</v>
      </c>
      <c r="L1860" t="s">
        <v>2380</v>
      </c>
      <c r="M1860" s="25" t="str">
        <f t="shared" si="28"/>
        <v>No</v>
      </c>
    </row>
    <row r="1861" spans="5:13" x14ac:dyDescent="0.35">
      <c r="E1861" t="s">
        <v>515</v>
      </c>
      <c r="F1861">
        <v>25.9</v>
      </c>
      <c r="G1861">
        <v>5.45</v>
      </c>
      <c r="H1861" t="s">
        <v>2380</v>
      </c>
      <c r="I1861" t="s">
        <v>2380</v>
      </c>
      <c r="J1861" t="s">
        <v>2380</v>
      </c>
      <c r="K1861">
        <v>1</v>
      </c>
      <c r="L1861" t="s">
        <v>2380</v>
      </c>
      <c r="M1861" s="25" t="str">
        <f t="shared" si="28"/>
        <v>No</v>
      </c>
    </row>
    <row r="1862" spans="5:13" x14ac:dyDescent="0.35">
      <c r="E1862" t="s">
        <v>514</v>
      </c>
      <c r="F1862">
        <v>27.72</v>
      </c>
      <c r="G1862">
        <v>5.03</v>
      </c>
      <c r="H1862" t="s">
        <v>2382</v>
      </c>
      <c r="I1862" t="s">
        <v>2380</v>
      </c>
      <c r="J1862" t="s">
        <v>2380</v>
      </c>
      <c r="K1862">
        <v>1</v>
      </c>
      <c r="L1862" t="s">
        <v>2380</v>
      </c>
      <c r="M1862" s="25" t="str">
        <f t="shared" si="28"/>
        <v>No</v>
      </c>
    </row>
    <row r="1863" spans="5:13" x14ac:dyDescent="0.35">
      <c r="E1863" t="s">
        <v>513</v>
      </c>
      <c r="F1863">
        <v>31.5</v>
      </c>
      <c r="G1863">
        <v>9.6199999999999992</v>
      </c>
      <c r="H1863" t="s">
        <v>2382</v>
      </c>
      <c r="I1863" t="s">
        <v>2380</v>
      </c>
      <c r="J1863" t="s">
        <v>2380</v>
      </c>
      <c r="K1863">
        <v>1</v>
      </c>
      <c r="L1863" t="s">
        <v>2380</v>
      </c>
      <c r="M1863" s="25" t="str">
        <f t="shared" si="28"/>
        <v>No</v>
      </c>
    </row>
    <row r="1864" spans="5:13" x14ac:dyDescent="0.35">
      <c r="E1864" t="s">
        <v>512</v>
      </c>
      <c r="F1864">
        <v>29.7</v>
      </c>
      <c r="G1864">
        <v>6.77</v>
      </c>
      <c r="H1864" t="s">
        <v>2382</v>
      </c>
      <c r="I1864" t="s">
        <v>2380</v>
      </c>
      <c r="J1864" t="s">
        <v>2380</v>
      </c>
      <c r="K1864">
        <v>1</v>
      </c>
      <c r="L1864" t="s">
        <v>2380</v>
      </c>
      <c r="M1864" s="25" t="str">
        <f t="shared" si="28"/>
        <v>No</v>
      </c>
    </row>
    <row r="1865" spans="5:13" x14ac:dyDescent="0.35">
      <c r="E1865" t="s">
        <v>511</v>
      </c>
      <c r="F1865">
        <v>21.26</v>
      </c>
      <c r="G1865">
        <v>5.36</v>
      </c>
      <c r="H1865" t="s">
        <v>2382</v>
      </c>
      <c r="I1865" t="s">
        <v>2380</v>
      </c>
      <c r="J1865" t="s">
        <v>2380</v>
      </c>
      <c r="K1865">
        <v>1</v>
      </c>
      <c r="L1865" t="s">
        <v>2380</v>
      </c>
      <c r="M1865" s="25" t="str">
        <f t="shared" si="28"/>
        <v>No</v>
      </c>
    </row>
    <row r="1866" spans="5:13" x14ac:dyDescent="0.35">
      <c r="E1866" t="s">
        <v>510</v>
      </c>
      <c r="F1866">
        <v>17.09</v>
      </c>
      <c r="G1866">
        <v>5.69</v>
      </c>
      <c r="H1866" t="s">
        <v>2380</v>
      </c>
      <c r="I1866" t="s">
        <v>2380</v>
      </c>
      <c r="J1866" t="s">
        <v>2380</v>
      </c>
      <c r="K1866" t="s">
        <v>2381</v>
      </c>
      <c r="L1866" t="s">
        <v>2380</v>
      </c>
      <c r="M1866" s="25" t="str">
        <f t="shared" ref="M1866:M1929" si="29">IF(L1866="?",$B$12,L1866)</f>
        <v>No</v>
      </c>
    </row>
    <row r="1867" spans="5:13" x14ac:dyDescent="0.35">
      <c r="E1867" t="s">
        <v>509</v>
      </c>
      <c r="F1867">
        <v>24.3</v>
      </c>
      <c r="G1867">
        <v>4.9000000000000004</v>
      </c>
      <c r="H1867" t="s">
        <v>2382</v>
      </c>
      <c r="I1867" t="s">
        <v>2380</v>
      </c>
      <c r="J1867" t="s">
        <v>2383</v>
      </c>
      <c r="K1867">
        <v>1</v>
      </c>
      <c r="L1867" t="s">
        <v>2380</v>
      </c>
      <c r="M1867" s="25" t="str">
        <f t="shared" si="29"/>
        <v>No</v>
      </c>
    </row>
    <row r="1868" spans="5:13" x14ac:dyDescent="0.35">
      <c r="E1868" t="s">
        <v>508</v>
      </c>
      <c r="F1868">
        <v>29.734999999999999</v>
      </c>
      <c r="G1868">
        <v>5.78</v>
      </c>
      <c r="H1868" t="s">
        <v>2380</v>
      </c>
      <c r="I1868" t="s">
        <v>2380</v>
      </c>
      <c r="J1868" t="s">
        <v>2380</v>
      </c>
      <c r="K1868" t="s">
        <v>2381</v>
      </c>
      <c r="L1868" t="s">
        <v>2380</v>
      </c>
      <c r="M1868" s="25" t="str">
        <f t="shared" si="29"/>
        <v>No</v>
      </c>
    </row>
    <row r="1869" spans="5:13" x14ac:dyDescent="0.35">
      <c r="E1869" t="s">
        <v>507</v>
      </c>
      <c r="F1869">
        <v>29.26</v>
      </c>
      <c r="G1869">
        <v>4.7</v>
      </c>
      <c r="H1869" t="s">
        <v>2380</v>
      </c>
      <c r="I1869" t="s">
        <v>2380</v>
      </c>
      <c r="J1869" t="s">
        <v>2380</v>
      </c>
      <c r="K1869" t="s">
        <v>2381</v>
      </c>
      <c r="L1869" t="s">
        <v>2380</v>
      </c>
      <c r="M1869" s="25" t="str">
        <f t="shared" si="29"/>
        <v>No</v>
      </c>
    </row>
    <row r="1870" spans="5:13" x14ac:dyDescent="0.35">
      <c r="E1870" t="s">
        <v>506</v>
      </c>
      <c r="F1870">
        <v>33</v>
      </c>
      <c r="G1870">
        <v>6.28</v>
      </c>
      <c r="H1870" t="s">
        <v>2380</v>
      </c>
      <c r="I1870" t="s">
        <v>2380</v>
      </c>
      <c r="J1870" t="s">
        <v>2380</v>
      </c>
      <c r="K1870" t="s">
        <v>2381</v>
      </c>
      <c r="L1870" t="s">
        <v>2380</v>
      </c>
      <c r="M1870" s="25" t="str">
        <f t="shared" si="29"/>
        <v>No</v>
      </c>
    </row>
    <row r="1871" spans="5:13" x14ac:dyDescent="0.35">
      <c r="E1871" t="s">
        <v>505</v>
      </c>
      <c r="F1871">
        <v>31.065000000000001</v>
      </c>
      <c r="G1871">
        <v>4.2300000000000004</v>
      </c>
      <c r="H1871" t="s">
        <v>2380</v>
      </c>
      <c r="I1871" t="s">
        <v>2380</v>
      </c>
      <c r="J1871" t="s">
        <v>2380</v>
      </c>
      <c r="K1871" t="s">
        <v>2381</v>
      </c>
      <c r="L1871" t="s">
        <v>2380</v>
      </c>
      <c r="M1871" s="25" t="str">
        <f t="shared" si="29"/>
        <v>No</v>
      </c>
    </row>
    <row r="1872" spans="5:13" x14ac:dyDescent="0.35">
      <c r="E1872" t="s">
        <v>504</v>
      </c>
      <c r="F1872">
        <v>26.51</v>
      </c>
      <c r="G1872">
        <v>6.17</v>
      </c>
      <c r="H1872" t="s">
        <v>2380</v>
      </c>
      <c r="I1872" t="s">
        <v>2380</v>
      </c>
      <c r="J1872" t="s">
        <v>2380</v>
      </c>
      <c r="K1872" t="s">
        <v>2381</v>
      </c>
      <c r="L1872" t="s">
        <v>2380</v>
      </c>
      <c r="M1872" s="25" t="str">
        <f t="shared" si="29"/>
        <v>No</v>
      </c>
    </row>
    <row r="1873" spans="5:13" x14ac:dyDescent="0.35">
      <c r="E1873" t="s">
        <v>503</v>
      </c>
      <c r="F1873">
        <v>28.88</v>
      </c>
      <c r="G1873">
        <v>4.96</v>
      </c>
      <c r="H1873" t="s">
        <v>2380</v>
      </c>
      <c r="I1873" t="s">
        <v>2380</v>
      </c>
      <c r="J1873" t="s">
        <v>2380</v>
      </c>
      <c r="K1873" t="s">
        <v>2381</v>
      </c>
      <c r="L1873" t="s">
        <v>2380</v>
      </c>
      <c r="M1873" s="25" t="str">
        <f t="shared" si="29"/>
        <v>No</v>
      </c>
    </row>
    <row r="1874" spans="5:13" x14ac:dyDescent="0.35">
      <c r="E1874" t="s">
        <v>502</v>
      </c>
      <c r="F1874">
        <v>35.814999999999998</v>
      </c>
      <c r="G1874">
        <v>5.1100000000000003</v>
      </c>
      <c r="H1874" t="s">
        <v>2382</v>
      </c>
      <c r="I1874" t="s">
        <v>2380</v>
      </c>
      <c r="J1874" t="s">
        <v>2380</v>
      </c>
      <c r="K1874">
        <v>1</v>
      </c>
      <c r="L1874" t="s">
        <v>2380</v>
      </c>
      <c r="M1874" s="25" t="str">
        <f t="shared" si="29"/>
        <v>No</v>
      </c>
    </row>
    <row r="1875" spans="5:13" x14ac:dyDescent="0.35">
      <c r="E1875" t="s">
        <v>501</v>
      </c>
      <c r="F1875">
        <v>21.28</v>
      </c>
      <c r="G1875">
        <v>4.05</v>
      </c>
      <c r="H1875" t="s">
        <v>2380</v>
      </c>
      <c r="I1875" t="s">
        <v>2382</v>
      </c>
      <c r="J1875" t="s">
        <v>2380</v>
      </c>
      <c r="K1875">
        <v>1</v>
      </c>
      <c r="L1875" t="s">
        <v>2380</v>
      </c>
      <c r="M1875" s="25" t="str">
        <f t="shared" si="29"/>
        <v>No</v>
      </c>
    </row>
    <row r="1876" spans="5:13" x14ac:dyDescent="0.35">
      <c r="E1876" t="s">
        <v>500</v>
      </c>
      <c r="F1876">
        <v>33.81</v>
      </c>
      <c r="G1876">
        <v>6.49</v>
      </c>
      <c r="H1876" t="s">
        <v>2380</v>
      </c>
      <c r="I1876" t="s">
        <v>2380</v>
      </c>
      <c r="J1876" t="s">
        <v>2383</v>
      </c>
      <c r="K1876">
        <v>1</v>
      </c>
      <c r="L1876" t="s">
        <v>2380</v>
      </c>
      <c r="M1876" s="25" t="str">
        <f t="shared" si="29"/>
        <v>No</v>
      </c>
    </row>
    <row r="1877" spans="5:13" x14ac:dyDescent="0.35">
      <c r="E1877" t="s">
        <v>499</v>
      </c>
      <c r="F1877">
        <v>44.22</v>
      </c>
      <c r="G1877">
        <v>4.1900000000000004</v>
      </c>
      <c r="H1877" t="s">
        <v>2380</v>
      </c>
      <c r="I1877" t="s">
        <v>2380</v>
      </c>
      <c r="J1877" t="s">
        <v>2380</v>
      </c>
      <c r="K1877">
        <v>1</v>
      </c>
      <c r="L1877" t="s">
        <v>2380</v>
      </c>
      <c r="M1877" s="25" t="str">
        <f t="shared" si="29"/>
        <v>No</v>
      </c>
    </row>
    <row r="1878" spans="5:13" x14ac:dyDescent="0.35">
      <c r="E1878" t="s">
        <v>498</v>
      </c>
      <c r="F1878">
        <v>15.46</v>
      </c>
      <c r="G1878">
        <v>4.99</v>
      </c>
      <c r="H1878" t="s">
        <v>2382</v>
      </c>
      <c r="I1878" t="s">
        <v>2380</v>
      </c>
      <c r="J1878" t="s">
        <v>2383</v>
      </c>
      <c r="K1878">
        <v>1</v>
      </c>
      <c r="L1878" t="s">
        <v>2380</v>
      </c>
      <c r="M1878" s="25" t="str">
        <f t="shared" si="29"/>
        <v>No</v>
      </c>
    </row>
    <row r="1879" spans="5:13" x14ac:dyDescent="0.35">
      <c r="E1879" t="s">
        <v>497</v>
      </c>
      <c r="F1879">
        <v>30.3</v>
      </c>
      <c r="G1879">
        <v>4.7699999999999996</v>
      </c>
      <c r="H1879" t="s">
        <v>2382</v>
      </c>
      <c r="I1879" t="s">
        <v>2380</v>
      </c>
      <c r="J1879" t="s">
        <v>2380</v>
      </c>
      <c r="K1879">
        <v>1</v>
      </c>
      <c r="L1879" t="s">
        <v>2380</v>
      </c>
      <c r="M1879" s="25" t="str">
        <f t="shared" si="29"/>
        <v>No</v>
      </c>
    </row>
    <row r="1880" spans="5:13" x14ac:dyDescent="0.35">
      <c r="E1880" t="s">
        <v>496</v>
      </c>
      <c r="F1880">
        <v>16.670000000000002</v>
      </c>
      <c r="G1880">
        <v>5.46</v>
      </c>
      <c r="H1880" t="s">
        <v>2380</v>
      </c>
      <c r="I1880" t="s">
        <v>2380</v>
      </c>
      <c r="J1880" t="s">
        <v>2380</v>
      </c>
      <c r="K1880" t="s">
        <v>2381</v>
      </c>
      <c r="L1880" t="s">
        <v>2380</v>
      </c>
      <c r="M1880" s="25" t="str">
        <f t="shared" si="29"/>
        <v>No</v>
      </c>
    </row>
    <row r="1881" spans="5:13" x14ac:dyDescent="0.35">
      <c r="E1881" t="s">
        <v>495</v>
      </c>
      <c r="F1881">
        <v>28.594999999999999</v>
      </c>
      <c r="G1881">
        <v>5.43</v>
      </c>
      <c r="H1881" t="s">
        <v>2380</v>
      </c>
      <c r="I1881" t="s">
        <v>2380</v>
      </c>
      <c r="J1881" t="s">
        <v>2380</v>
      </c>
      <c r="K1881" t="s">
        <v>2381</v>
      </c>
      <c r="L1881" t="s">
        <v>2380</v>
      </c>
      <c r="M1881" s="25" t="str">
        <f t="shared" si="29"/>
        <v>No</v>
      </c>
    </row>
    <row r="1882" spans="5:13" x14ac:dyDescent="0.35">
      <c r="E1882" t="s">
        <v>494</v>
      </c>
      <c r="F1882">
        <v>25.934999999999999</v>
      </c>
      <c r="G1882">
        <v>4.29</v>
      </c>
      <c r="H1882" t="s">
        <v>2380</v>
      </c>
      <c r="I1882" t="s">
        <v>2380</v>
      </c>
      <c r="J1882" t="s">
        <v>2380</v>
      </c>
      <c r="K1882" t="s">
        <v>2381</v>
      </c>
      <c r="L1882" t="s">
        <v>2380</v>
      </c>
      <c r="M1882" s="25" t="str">
        <f t="shared" si="29"/>
        <v>No</v>
      </c>
    </row>
    <row r="1883" spans="5:13" x14ac:dyDescent="0.35">
      <c r="E1883" t="s">
        <v>493</v>
      </c>
      <c r="F1883">
        <v>27.645</v>
      </c>
      <c r="G1883">
        <v>5.25</v>
      </c>
      <c r="H1883" t="s">
        <v>2380</v>
      </c>
      <c r="I1883" t="s">
        <v>2380</v>
      </c>
      <c r="J1883" t="s">
        <v>2380</v>
      </c>
      <c r="K1883">
        <v>1</v>
      </c>
      <c r="L1883" t="s">
        <v>2380</v>
      </c>
      <c r="M1883" s="25" t="str">
        <f t="shared" si="29"/>
        <v>No</v>
      </c>
    </row>
    <row r="1884" spans="5:13" x14ac:dyDescent="0.35">
      <c r="E1884" t="s">
        <v>492</v>
      </c>
      <c r="F1884">
        <v>30.1</v>
      </c>
      <c r="G1884">
        <v>4.04</v>
      </c>
      <c r="H1884" t="s">
        <v>2380</v>
      </c>
      <c r="I1884" t="s">
        <v>2380</v>
      </c>
      <c r="J1884" t="s">
        <v>2380</v>
      </c>
      <c r="K1884">
        <v>1</v>
      </c>
      <c r="L1884" t="s">
        <v>2380</v>
      </c>
      <c r="M1884" s="25" t="str">
        <f t="shared" si="29"/>
        <v>No</v>
      </c>
    </row>
    <row r="1885" spans="5:13" x14ac:dyDescent="0.35">
      <c r="E1885" t="s">
        <v>491</v>
      </c>
      <c r="F1885">
        <v>26.79</v>
      </c>
      <c r="G1885">
        <v>5</v>
      </c>
      <c r="H1885" t="s">
        <v>2382</v>
      </c>
      <c r="I1885" t="s">
        <v>2380</v>
      </c>
      <c r="J1885" t="s">
        <v>2383</v>
      </c>
      <c r="K1885">
        <v>1</v>
      </c>
      <c r="L1885" t="s">
        <v>2380</v>
      </c>
      <c r="M1885" s="25" t="str">
        <f t="shared" si="29"/>
        <v>No</v>
      </c>
    </row>
    <row r="1886" spans="5:13" x14ac:dyDescent="0.35">
      <c r="E1886" t="s">
        <v>490</v>
      </c>
      <c r="F1886">
        <v>27.1</v>
      </c>
      <c r="G1886">
        <v>4.01</v>
      </c>
      <c r="H1886" t="s">
        <v>2382</v>
      </c>
      <c r="I1886" t="s">
        <v>2380</v>
      </c>
      <c r="J1886" t="s">
        <v>2380</v>
      </c>
      <c r="K1886">
        <v>1</v>
      </c>
      <c r="L1886" t="s">
        <v>2380</v>
      </c>
      <c r="M1886" s="25" t="str">
        <f t="shared" si="29"/>
        <v>No</v>
      </c>
    </row>
    <row r="1887" spans="5:13" x14ac:dyDescent="0.35">
      <c r="E1887" t="s">
        <v>489</v>
      </c>
      <c r="F1887">
        <v>24.31</v>
      </c>
      <c r="G1887">
        <v>5.4</v>
      </c>
      <c r="H1887" t="s">
        <v>2380</v>
      </c>
      <c r="I1887" t="s">
        <v>2380</v>
      </c>
      <c r="J1887" t="s">
        <v>2380</v>
      </c>
      <c r="K1887" t="s">
        <v>2381</v>
      </c>
      <c r="L1887" t="s">
        <v>2380</v>
      </c>
      <c r="M1887" s="25" t="str">
        <f t="shared" si="29"/>
        <v>No</v>
      </c>
    </row>
    <row r="1888" spans="5:13" x14ac:dyDescent="0.35">
      <c r="E1888" t="s">
        <v>488</v>
      </c>
      <c r="F1888">
        <v>15.53</v>
      </c>
      <c r="G1888">
        <v>5.81</v>
      </c>
      <c r="H1888" t="s">
        <v>2380</v>
      </c>
      <c r="I1888" t="s">
        <v>2380</v>
      </c>
      <c r="J1888" t="s">
        <v>2380</v>
      </c>
      <c r="K1888">
        <v>1</v>
      </c>
      <c r="L1888" t="s">
        <v>2380</v>
      </c>
      <c r="M1888" s="25" t="str">
        <f t="shared" si="29"/>
        <v>No</v>
      </c>
    </row>
    <row r="1889" spans="5:13" x14ac:dyDescent="0.35">
      <c r="E1889" t="s">
        <v>487</v>
      </c>
      <c r="F1889">
        <v>30.7</v>
      </c>
      <c r="G1889">
        <v>5.82</v>
      </c>
      <c r="H1889" t="s">
        <v>2380</v>
      </c>
      <c r="I1889" t="s">
        <v>2380</v>
      </c>
      <c r="J1889" t="s">
        <v>2380</v>
      </c>
      <c r="K1889">
        <v>1</v>
      </c>
      <c r="L1889" t="s">
        <v>2380</v>
      </c>
      <c r="M1889" s="25" t="str">
        <f t="shared" si="29"/>
        <v>No</v>
      </c>
    </row>
    <row r="1890" spans="5:13" x14ac:dyDescent="0.35">
      <c r="E1890" t="s">
        <v>486</v>
      </c>
      <c r="F1890">
        <v>33.33</v>
      </c>
      <c r="G1890">
        <v>4.82</v>
      </c>
      <c r="H1890" t="s">
        <v>2380</v>
      </c>
      <c r="I1890" t="s">
        <v>2380</v>
      </c>
      <c r="J1890" t="s">
        <v>2380</v>
      </c>
      <c r="K1890">
        <v>1</v>
      </c>
      <c r="L1890" t="s">
        <v>2380</v>
      </c>
      <c r="M1890" s="25" t="str">
        <f t="shared" si="29"/>
        <v>No</v>
      </c>
    </row>
    <row r="1891" spans="5:13" x14ac:dyDescent="0.35">
      <c r="E1891" t="s">
        <v>485</v>
      </c>
      <c r="F1891">
        <v>32.4</v>
      </c>
      <c r="G1891">
        <v>5.08</v>
      </c>
      <c r="H1891" t="s">
        <v>2380</v>
      </c>
      <c r="I1891" t="s">
        <v>2380</v>
      </c>
      <c r="J1891" t="s">
        <v>2380</v>
      </c>
      <c r="K1891">
        <v>1</v>
      </c>
      <c r="L1891" t="s">
        <v>2380</v>
      </c>
      <c r="M1891" s="25" t="str">
        <f t="shared" si="29"/>
        <v>No</v>
      </c>
    </row>
    <row r="1892" spans="5:13" x14ac:dyDescent="0.35">
      <c r="E1892" t="s">
        <v>484</v>
      </c>
      <c r="F1892">
        <v>27.93</v>
      </c>
      <c r="G1892">
        <v>5.59</v>
      </c>
      <c r="H1892" t="s">
        <v>2380</v>
      </c>
      <c r="I1892" t="s">
        <v>2380</v>
      </c>
      <c r="J1892" t="s">
        <v>2380</v>
      </c>
      <c r="K1892">
        <v>1</v>
      </c>
      <c r="L1892" t="s">
        <v>2380</v>
      </c>
      <c r="M1892" s="25" t="str">
        <f t="shared" si="29"/>
        <v>No</v>
      </c>
    </row>
    <row r="1893" spans="5:13" x14ac:dyDescent="0.35">
      <c r="E1893" t="s">
        <v>483</v>
      </c>
      <c r="F1893">
        <v>21.754999999999999</v>
      </c>
      <c r="G1893">
        <v>5.12</v>
      </c>
      <c r="H1893" t="s">
        <v>2380</v>
      </c>
      <c r="I1893" t="s">
        <v>2380</v>
      </c>
      <c r="J1893" t="s">
        <v>2380</v>
      </c>
      <c r="K1893" t="s">
        <v>2381</v>
      </c>
      <c r="L1893" t="s">
        <v>2380</v>
      </c>
      <c r="M1893" s="25" t="str">
        <f t="shared" si="29"/>
        <v>No</v>
      </c>
    </row>
    <row r="1894" spans="5:13" x14ac:dyDescent="0.35">
      <c r="E1894" t="s">
        <v>482</v>
      </c>
      <c r="F1894">
        <v>25.934999999999999</v>
      </c>
      <c r="G1894">
        <v>4.95</v>
      </c>
      <c r="H1894" t="s">
        <v>2380</v>
      </c>
      <c r="I1894" t="s">
        <v>2380</v>
      </c>
      <c r="J1894" t="s">
        <v>2380</v>
      </c>
      <c r="K1894" t="s">
        <v>2381</v>
      </c>
      <c r="L1894" t="s">
        <v>2380</v>
      </c>
      <c r="M1894" s="25" t="str">
        <f t="shared" si="29"/>
        <v>No</v>
      </c>
    </row>
    <row r="1895" spans="5:13" x14ac:dyDescent="0.35">
      <c r="E1895" t="s">
        <v>481</v>
      </c>
      <c r="F1895">
        <v>31.5</v>
      </c>
      <c r="G1895">
        <v>6.16</v>
      </c>
      <c r="H1895" t="s">
        <v>2380</v>
      </c>
      <c r="I1895" t="s">
        <v>2380</v>
      </c>
      <c r="J1895" t="s">
        <v>2380</v>
      </c>
      <c r="K1895" t="s">
        <v>2381</v>
      </c>
      <c r="L1895" t="s">
        <v>2380</v>
      </c>
      <c r="M1895" s="25" t="str">
        <f t="shared" si="29"/>
        <v>No</v>
      </c>
    </row>
    <row r="1896" spans="5:13" x14ac:dyDescent="0.35">
      <c r="E1896" t="s">
        <v>480</v>
      </c>
      <c r="F1896">
        <v>30.03</v>
      </c>
      <c r="G1896">
        <v>6.41</v>
      </c>
      <c r="H1896" t="s">
        <v>2380</v>
      </c>
      <c r="I1896" t="s">
        <v>2380</v>
      </c>
      <c r="J1896" t="s">
        <v>2380</v>
      </c>
      <c r="K1896" t="s">
        <v>2381</v>
      </c>
      <c r="L1896" t="s">
        <v>2380</v>
      </c>
      <c r="M1896" s="25" t="str">
        <f t="shared" si="29"/>
        <v>No</v>
      </c>
    </row>
    <row r="1897" spans="5:13" x14ac:dyDescent="0.35">
      <c r="E1897" t="s">
        <v>479</v>
      </c>
      <c r="F1897">
        <v>33.479999999999997</v>
      </c>
      <c r="G1897">
        <v>8.94</v>
      </c>
      <c r="H1897" t="s">
        <v>2380</v>
      </c>
      <c r="I1897" t="s">
        <v>2380</v>
      </c>
      <c r="J1897" t="s">
        <v>2380</v>
      </c>
      <c r="K1897" t="s">
        <v>2381</v>
      </c>
      <c r="L1897" t="s">
        <v>2380</v>
      </c>
      <c r="M1897" s="25" t="str">
        <f t="shared" si="29"/>
        <v>No</v>
      </c>
    </row>
    <row r="1898" spans="5:13" x14ac:dyDescent="0.35">
      <c r="E1898" t="s">
        <v>478</v>
      </c>
      <c r="F1898">
        <v>16.510000000000002</v>
      </c>
      <c r="G1898">
        <v>4.42</v>
      </c>
      <c r="H1898" t="s">
        <v>2382</v>
      </c>
      <c r="I1898" t="s">
        <v>2380</v>
      </c>
      <c r="J1898" t="s">
        <v>2383</v>
      </c>
      <c r="K1898">
        <v>1</v>
      </c>
      <c r="L1898" t="s">
        <v>2380</v>
      </c>
      <c r="M1898" s="25" t="str">
        <f t="shared" si="29"/>
        <v>No</v>
      </c>
    </row>
    <row r="1899" spans="5:13" x14ac:dyDescent="0.35">
      <c r="E1899" t="s">
        <v>477</v>
      </c>
      <c r="F1899">
        <v>33.155000000000001</v>
      </c>
      <c r="G1899">
        <v>5.3</v>
      </c>
      <c r="H1899" t="s">
        <v>2382</v>
      </c>
      <c r="I1899" t="s">
        <v>2380</v>
      </c>
      <c r="J1899" t="s">
        <v>2380</v>
      </c>
      <c r="K1899">
        <v>1</v>
      </c>
      <c r="L1899" t="s">
        <v>2380</v>
      </c>
      <c r="M1899" s="25" t="str">
        <f t="shared" si="29"/>
        <v>No</v>
      </c>
    </row>
    <row r="1900" spans="5:13" x14ac:dyDescent="0.35">
      <c r="E1900" t="s">
        <v>476</v>
      </c>
      <c r="F1900">
        <v>37.29</v>
      </c>
      <c r="G1900">
        <v>4.6399999999999997</v>
      </c>
      <c r="H1900" t="s">
        <v>2380</v>
      </c>
      <c r="I1900" t="s">
        <v>2380</v>
      </c>
      <c r="J1900" t="s">
        <v>2383</v>
      </c>
      <c r="K1900">
        <v>1</v>
      </c>
      <c r="L1900" t="s">
        <v>2380</v>
      </c>
      <c r="M1900" s="25" t="str">
        <f t="shared" si="29"/>
        <v>No</v>
      </c>
    </row>
    <row r="1901" spans="5:13" x14ac:dyDescent="0.35">
      <c r="E1901" t="s">
        <v>475</v>
      </c>
      <c r="F1901">
        <v>20.23</v>
      </c>
      <c r="G1901">
        <v>6.16</v>
      </c>
      <c r="H1901" t="s">
        <v>2382</v>
      </c>
      <c r="I1901" t="s">
        <v>2380</v>
      </c>
      <c r="J1901" t="s">
        <v>2380</v>
      </c>
      <c r="K1901">
        <v>1</v>
      </c>
      <c r="L1901" t="s">
        <v>2380</v>
      </c>
      <c r="M1901" s="25" t="str">
        <f t="shared" si="29"/>
        <v>No</v>
      </c>
    </row>
    <row r="1902" spans="5:13" x14ac:dyDescent="0.35">
      <c r="E1902" t="s">
        <v>474</v>
      </c>
      <c r="F1902">
        <v>28.975000000000001</v>
      </c>
      <c r="G1902">
        <v>4.12</v>
      </c>
      <c r="H1902" t="s">
        <v>2380</v>
      </c>
      <c r="I1902" t="s">
        <v>2380</v>
      </c>
      <c r="J1902" t="s">
        <v>2383</v>
      </c>
      <c r="K1902">
        <v>1</v>
      </c>
      <c r="L1902" t="s">
        <v>2380</v>
      </c>
      <c r="M1902" s="25" t="str">
        <f t="shared" si="29"/>
        <v>No</v>
      </c>
    </row>
    <row r="1903" spans="5:13" x14ac:dyDescent="0.35">
      <c r="E1903" t="s">
        <v>473</v>
      </c>
      <c r="F1903">
        <v>16.420000000000002</v>
      </c>
      <c r="G1903">
        <v>5.77</v>
      </c>
      <c r="H1903" t="s">
        <v>2382</v>
      </c>
      <c r="I1903" t="s">
        <v>2380</v>
      </c>
      <c r="J1903" t="s">
        <v>2383</v>
      </c>
      <c r="K1903">
        <v>1</v>
      </c>
      <c r="L1903" t="s">
        <v>2380</v>
      </c>
      <c r="M1903" s="25" t="str">
        <f t="shared" si="29"/>
        <v>No</v>
      </c>
    </row>
    <row r="1904" spans="5:13" x14ac:dyDescent="0.35">
      <c r="E1904" t="s">
        <v>472</v>
      </c>
      <c r="F1904">
        <v>17.559999999999999</v>
      </c>
      <c r="G1904">
        <v>6.2</v>
      </c>
      <c r="H1904" t="s">
        <v>2380</v>
      </c>
      <c r="I1904" t="s">
        <v>2380</v>
      </c>
      <c r="J1904" t="s">
        <v>2380</v>
      </c>
      <c r="K1904">
        <v>1</v>
      </c>
      <c r="L1904" t="s">
        <v>2380</v>
      </c>
      <c r="M1904" s="25" t="str">
        <f t="shared" si="29"/>
        <v>No</v>
      </c>
    </row>
    <row r="1905" spans="5:13" x14ac:dyDescent="0.35">
      <c r="E1905" t="s">
        <v>471</v>
      </c>
      <c r="F1905">
        <v>24.13</v>
      </c>
      <c r="G1905">
        <v>4.3899999999999997</v>
      </c>
      <c r="H1905" t="s">
        <v>2380</v>
      </c>
      <c r="I1905" t="s">
        <v>2380</v>
      </c>
      <c r="J1905" t="s">
        <v>2380</v>
      </c>
      <c r="K1905">
        <v>1</v>
      </c>
      <c r="L1905" t="s">
        <v>2380</v>
      </c>
      <c r="M1905" s="25" t="str">
        <f t="shared" si="29"/>
        <v>No</v>
      </c>
    </row>
    <row r="1906" spans="5:13" x14ac:dyDescent="0.35">
      <c r="E1906" t="s">
        <v>470</v>
      </c>
      <c r="F1906">
        <v>19.95</v>
      </c>
      <c r="G1906">
        <v>5.13</v>
      </c>
      <c r="H1906" t="s">
        <v>2380</v>
      </c>
      <c r="I1906" t="s">
        <v>2382</v>
      </c>
      <c r="J1906" t="s">
        <v>2380</v>
      </c>
      <c r="K1906">
        <v>2</v>
      </c>
      <c r="L1906" t="s">
        <v>2380</v>
      </c>
      <c r="M1906" s="25" t="str">
        <f t="shared" si="29"/>
        <v>No</v>
      </c>
    </row>
    <row r="1907" spans="5:13" x14ac:dyDescent="0.35">
      <c r="E1907" t="s">
        <v>469</v>
      </c>
      <c r="F1907">
        <v>21.24</v>
      </c>
      <c r="G1907">
        <v>4.49</v>
      </c>
      <c r="H1907" t="s">
        <v>2380</v>
      </c>
      <c r="I1907" t="s">
        <v>2380</v>
      </c>
      <c r="J1907" t="s">
        <v>2380</v>
      </c>
      <c r="K1907" t="s">
        <v>2381</v>
      </c>
      <c r="L1907" t="s">
        <v>2380</v>
      </c>
      <c r="M1907" s="25" t="str">
        <f t="shared" si="29"/>
        <v>No</v>
      </c>
    </row>
    <row r="1908" spans="5:13" x14ac:dyDescent="0.35">
      <c r="E1908" t="s">
        <v>468</v>
      </c>
      <c r="F1908">
        <v>44.22</v>
      </c>
      <c r="G1908">
        <v>6.35</v>
      </c>
      <c r="H1908" t="s">
        <v>2380</v>
      </c>
      <c r="I1908" t="s">
        <v>2380</v>
      </c>
      <c r="J1908" t="s">
        <v>2380</v>
      </c>
      <c r="K1908" t="s">
        <v>2381</v>
      </c>
      <c r="L1908" t="s">
        <v>2380</v>
      </c>
      <c r="M1908" s="25" t="str">
        <f t="shared" si="29"/>
        <v>No</v>
      </c>
    </row>
    <row r="1909" spans="5:13" x14ac:dyDescent="0.35">
      <c r="E1909" t="s">
        <v>467</v>
      </c>
      <c r="F1909">
        <v>41.1</v>
      </c>
      <c r="G1909">
        <v>5.79</v>
      </c>
      <c r="H1909" t="s">
        <v>2380</v>
      </c>
      <c r="I1909" t="s">
        <v>2380</v>
      </c>
      <c r="J1909" t="s">
        <v>2380</v>
      </c>
      <c r="K1909" t="s">
        <v>2381</v>
      </c>
      <c r="L1909" t="s">
        <v>2380</v>
      </c>
      <c r="M1909" s="25" t="str">
        <f t="shared" si="29"/>
        <v>No</v>
      </c>
    </row>
    <row r="1910" spans="5:13" x14ac:dyDescent="0.35">
      <c r="E1910" t="s">
        <v>466</v>
      </c>
      <c r="F1910">
        <v>34.200000000000003</v>
      </c>
      <c r="G1910">
        <v>4.78</v>
      </c>
      <c r="H1910" t="s">
        <v>2382</v>
      </c>
      <c r="I1910" t="s">
        <v>2380</v>
      </c>
      <c r="J1910" t="s">
        <v>2380</v>
      </c>
      <c r="K1910" t="s">
        <v>2381</v>
      </c>
      <c r="L1910" t="s">
        <v>2380</v>
      </c>
      <c r="M1910" s="25" t="str">
        <f t="shared" si="29"/>
        <v>No</v>
      </c>
    </row>
    <row r="1911" spans="5:13" x14ac:dyDescent="0.35">
      <c r="E1911" t="s">
        <v>465</v>
      </c>
      <c r="F1911">
        <v>29.92</v>
      </c>
      <c r="G1911">
        <v>6.02</v>
      </c>
      <c r="H1911" t="s">
        <v>2382</v>
      </c>
      <c r="I1911" t="s">
        <v>2380</v>
      </c>
      <c r="J1911" t="s">
        <v>2380</v>
      </c>
      <c r="K1911" t="s">
        <v>2381</v>
      </c>
      <c r="L1911" t="s">
        <v>2380</v>
      </c>
      <c r="M1911" s="25" t="str">
        <f t="shared" si="29"/>
        <v>No</v>
      </c>
    </row>
    <row r="1912" spans="5:13" x14ac:dyDescent="0.35">
      <c r="E1912" t="s">
        <v>464</v>
      </c>
      <c r="F1912">
        <v>28.93</v>
      </c>
      <c r="G1912">
        <v>4.4400000000000004</v>
      </c>
      <c r="H1912" t="s">
        <v>2380</v>
      </c>
      <c r="I1912" t="s">
        <v>2380</v>
      </c>
      <c r="J1912" t="s">
        <v>2380</v>
      </c>
      <c r="K1912" t="s">
        <v>2381</v>
      </c>
      <c r="L1912" t="s">
        <v>2380</v>
      </c>
      <c r="M1912" s="25" t="str">
        <f t="shared" si="29"/>
        <v>No</v>
      </c>
    </row>
    <row r="1913" spans="5:13" x14ac:dyDescent="0.35">
      <c r="E1913" t="s">
        <v>463</v>
      </c>
      <c r="F1913">
        <v>31.254999999999999</v>
      </c>
      <c r="G1913">
        <v>5.84</v>
      </c>
      <c r="H1913" t="s">
        <v>2382</v>
      </c>
      <c r="I1913" t="s">
        <v>2380</v>
      </c>
      <c r="J1913" t="s">
        <v>2380</v>
      </c>
      <c r="K1913">
        <v>1</v>
      </c>
      <c r="L1913" t="s">
        <v>2380</v>
      </c>
      <c r="M1913" s="25" t="str">
        <f t="shared" si="29"/>
        <v>No</v>
      </c>
    </row>
    <row r="1914" spans="5:13" x14ac:dyDescent="0.35">
      <c r="E1914" t="s">
        <v>462</v>
      </c>
      <c r="F1914">
        <v>29.83</v>
      </c>
      <c r="G1914">
        <v>5.39</v>
      </c>
      <c r="H1914" t="s">
        <v>2380</v>
      </c>
      <c r="I1914" t="s">
        <v>2380</v>
      </c>
      <c r="J1914" t="s">
        <v>2380</v>
      </c>
      <c r="K1914" t="s">
        <v>2381</v>
      </c>
      <c r="L1914" t="s">
        <v>2380</v>
      </c>
      <c r="M1914" s="25" t="str">
        <f t="shared" si="29"/>
        <v>No</v>
      </c>
    </row>
    <row r="1915" spans="5:13" x14ac:dyDescent="0.35">
      <c r="E1915" t="s">
        <v>461</v>
      </c>
      <c r="F1915">
        <v>29.59</v>
      </c>
      <c r="G1915">
        <v>6.16</v>
      </c>
      <c r="H1915" t="s">
        <v>2380</v>
      </c>
      <c r="I1915" t="s">
        <v>2380</v>
      </c>
      <c r="J1915" t="s">
        <v>2383</v>
      </c>
      <c r="K1915">
        <v>1</v>
      </c>
      <c r="L1915" t="s">
        <v>2380</v>
      </c>
      <c r="M1915" s="25" t="str">
        <f t="shared" si="29"/>
        <v>No</v>
      </c>
    </row>
    <row r="1916" spans="5:13" x14ac:dyDescent="0.35">
      <c r="E1916" t="s">
        <v>460</v>
      </c>
      <c r="F1916">
        <v>31.16</v>
      </c>
      <c r="G1916">
        <v>4.49</v>
      </c>
      <c r="H1916" t="s">
        <v>2380</v>
      </c>
      <c r="I1916" t="s">
        <v>2380</v>
      </c>
      <c r="J1916" t="s">
        <v>2383</v>
      </c>
      <c r="K1916">
        <v>1</v>
      </c>
      <c r="L1916" t="s">
        <v>2380</v>
      </c>
      <c r="M1916" s="25" t="str">
        <f t="shared" si="29"/>
        <v>No</v>
      </c>
    </row>
    <row r="1917" spans="5:13" x14ac:dyDescent="0.35">
      <c r="E1917" t="s">
        <v>459</v>
      </c>
      <c r="F1917">
        <v>34.21</v>
      </c>
      <c r="G1917">
        <v>4.4800000000000004</v>
      </c>
      <c r="H1917" t="s">
        <v>2382</v>
      </c>
      <c r="I1917" t="s">
        <v>2380</v>
      </c>
      <c r="J1917" t="s">
        <v>2380</v>
      </c>
      <c r="K1917">
        <v>1</v>
      </c>
      <c r="L1917" t="s">
        <v>2380</v>
      </c>
      <c r="M1917" s="25" t="str">
        <f t="shared" si="29"/>
        <v>No</v>
      </c>
    </row>
    <row r="1918" spans="5:13" x14ac:dyDescent="0.35">
      <c r="E1918" t="s">
        <v>458</v>
      </c>
      <c r="F1918">
        <v>34.86</v>
      </c>
      <c r="G1918">
        <v>10.97</v>
      </c>
      <c r="H1918" t="s">
        <v>2380</v>
      </c>
      <c r="I1918" t="s">
        <v>2380</v>
      </c>
      <c r="J1918" t="s">
        <v>2380</v>
      </c>
      <c r="K1918" t="s">
        <v>2381</v>
      </c>
      <c r="L1918" t="s">
        <v>2380</v>
      </c>
      <c r="M1918" s="25" t="str">
        <f t="shared" si="29"/>
        <v>No</v>
      </c>
    </row>
    <row r="1919" spans="5:13" x14ac:dyDescent="0.35">
      <c r="E1919" t="s">
        <v>457</v>
      </c>
      <c r="F1919">
        <v>34.58</v>
      </c>
      <c r="G1919">
        <v>5.14</v>
      </c>
      <c r="H1919" t="s">
        <v>2380</v>
      </c>
      <c r="I1919" t="s">
        <v>2382</v>
      </c>
      <c r="J1919" t="s">
        <v>2380</v>
      </c>
      <c r="K1919">
        <v>2</v>
      </c>
      <c r="L1919" t="s">
        <v>2380</v>
      </c>
      <c r="M1919" s="25" t="str">
        <f t="shared" si="29"/>
        <v>No</v>
      </c>
    </row>
    <row r="1920" spans="5:13" x14ac:dyDescent="0.35">
      <c r="E1920" t="s">
        <v>456</v>
      </c>
      <c r="F1920">
        <v>17.940000000000001</v>
      </c>
      <c r="G1920">
        <v>5.17</v>
      </c>
      <c r="H1920" t="s">
        <v>2382</v>
      </c>
      <c r="I1920" t="s">
        <v>2380</v>
      </c>
      <c r="J1920" t="s">
        <v>2380</v>
      </c>
      <c r="K1920" t="s">
        <v>2381</v>
      </c>
      <c r="L1920" t="s">
        <v>2380</v>
      </c>
      <c r="M1920" s="25" t="str">
        <f t="shared" si="29"/>
        <v>No</v>
      </c>
    </row>
    <row r="1921" spans="5:13" x14ac:dyDescent="0.35">
      <c r="E1921" t="s">
        <v>455</v>
      </c>
      <c r="F1921">
        <v>26.8</v>
      </c>
      <c r="G1921">
        <v>6.18</v>
      </c>
      <c r="H1921" t="s">
        <v>2382</v>
      </c>
      <c r="I1921" t="s">
        <v>2380</v>
      </c>
      <c r="J1921" t="s">
        <v>2383</v>
      </c>
      <c r="K1921">
        <v>1</v>
      </c>
      <c r="L1921" t="s">
        <v>2380</v>
      </c>
      <c r="M1921" s="25" t="str">
        <f t="shared" si="29"/>
        <v>No</v>
      </c>
    </row>
    <row r="1922" spans="5:13" x14ac:dyDescent="0.35">
      <c r="E1922" t="s">
        <v>454</v>
      </c>
      <c r="F1922">
        <v>17.690000000000001</v>
      </c>
      <c r="G1922">
        <v>9.07</v>
      </c>
      <c r="H1922" t="s">
        <v>2382</v>
      </c>
      <c r="I1922" t="s">
        <v>2380</v>
      </c>
      <c r="J1922" t="s">
        <v>2380</v>
      </c>
      <c r="K1922" t="s">
        <v>2381</v>
      </c>
      <c r="L1922" t="s">
        <v>2380</v>
      </c>
      <c r="M1922" s="25" t="str">
        <f t="shared" si="29"/>
        <v>No</v>
      </c>
    </row>
    <row r="1923" spans="5:13" x14ac:dyDescent="0.35">
      <c r="E1923" t="s">
        <v>453</v>
      </c>
      <c r="F1923">
        <v>25.77</v>
      </c>
      <c r="G1923">
        <v>4.43</v>
      </c>
      <c r="H1923" t="s">
        <v>2380</v>
      </c>
      <c r="I1923" t="s">
        <v>2380</v>
      </c>
      <c r="J1923" t="s">
        <v>2383</v>
      </c>
      <c r="K1923">
        <v>1</v>
      </c>
      <c r="L1923" t="s">
        <v>2380</v>
      </c>
      <c r="M1923" s="25" t="str">
        <f t="shared" si="29"/>
        <v>No</v>
      </c>
    </row>
    <row r="1924" spans="5:13" x14ac:dyDescent="0.35">
      <c r="E1924" t="s">
        <v>452</v>
      </c>
      <c r="F1924">
        <v>34.46</v>
      </c>
      <c r="G1924">
        <v>4.17</v>
      </c>
      <c r="H1924" t="s">
        <v>2380</v>
      </c>
      <c r="I1924" t="s">
        <v>2382</v>
      </c>
      <c r="J1924" t="s">
        <v>2380</v>
      </c>
      <c r="K1924">
        <v>1</v>
      </c>
      <c r="L1924" t="s">
        <v>2380</v>
      </c>
      <c r="M1924" s="25" t="str">
        <f t="shared" si="29"/>
        <v>No</v>
      </c>
    </row>
    <row r="1925" spans="5:13" x14ac:dyDescent="0.35">
      <c r="E1925" t="s">
        <v>451</v>
      </c>
      <c r="F1925">
        <v>30.875</v>
      </c>
      <c r="G1925">
        <v>4.95</v>
      </c>
      <c r="H1925" t="s">
        <v>2382</v>
      </c>
      <c r="I1925" t="s">
        <v>2380</v>
      </c>
      <c r="J1925" t="s">
        <v>2380</v>
      </c>
      <c r="K1925" t="s">
        <v>2381</v>
      </c>
      <c r="L1925" t="s">
        <v>2380</v>
      </c>
      <c r="M1925" s="25" t="str">
        <f t="shared" si="29"/>
        <v>No</v>
      </c>
    </row>
    <row r="1926" spans="5:13" x14ac:dyDescent="0.35">
      <c r="E1926" t="s">
        <v>450</v>
      </c>
      <c r="F1926">
        <v>39.49</v>
      </c>
      <c r="G1926">
        <v>5.13</v>
      </c>
      <c r="H1926" t="s">
        <v>2380</v>
      </c>
      <c r="I1926" t="s">
        <v>2380</v>
      </c>
      <c r="J1926" t="s">
        <v>2380</v>
      </c>
      <c r="K1926" t="s">
        <v>2381</v>
      </c>
      <c r="L1926" t="s">
        <v>2380</v>
      </c>
      <c r="M1926" s="25" t="str">
        <f t="shared" si="29"/>
        <v>No</v>
      </c>
    </row>
    <row r="1927" spans="5:13" x14ac:dyDescent="0.35">
      <c r="E1927" t="s">
        <v>449</v>
      </c>
      <c r="F1927">
        <v>28.88</v>
      </c>
      <c r="G1927">
        <v>4.0999999999999996</v>
      </c>
      <c r="H1927" t="s">
        <v>2380</v>
      </c>
      <c r="I1927" t="s">
        <v>2380</v>
      </c>
      <c r="J1927" t="s">
        <v>2380</v>
      </c>
      <c r="K1927" t="s">
        <v>2381</v>
      </c>
      <c r="L1927" t="s">
        <v>2380</v>
      </c>
      <c r="M1927" s="25" t="str">
        <f t="shared" si="29"/>
        <v>No</v>
      </c>
    </row>
    <row r="1928" spans="5:13" x14ac:dyDescent="0.35">
      <c r="E1928" t="s">
        <v>448</v>
      </c>
      <c r="F1928">
        <v>20.234999999999999</v>
      </c>
      <c r="G1928">
        <v>5.01</v>
      </c>
      <c r="H1928" t="s">
        <v>2382</v>
      </c>
      <c r="I1928" t="s">
        <v>2380</v>
      </c>
      <c r="J1928" t="s">
        <v>2380</v>
      </c>
      <c r="K1928" t="s">
        <v>2381</v>
      </c>
      <c r="L1928" t="s">
        <v>2380</v>
      </c>
      <c r="M1928" s="25" t="str">
        <f t="shared" si="29"/>
        <v>No</v>
      </c>
    </row>
    <row r="1929" spans="5:13" x14ac:dyDescent="0.35">
      <c r="E1929" t="s">
        <v>447</v>
      </c>
      <c r="F1929">
        <v>30.67</v>
      </c>
      <c r="G1929">
        <v>5.09</v>
      </c>
      <c r="H1929" t="s">
        <v>2382</v>
      </c>
      <c r="I1929" t="s">
        <v>2380</v>
      </c>
      <c r="J1929" t="s">
        <v>2380</v>
      </c>
      <c r="K1929" t="s">
        <v>2381</v>
      </c>
      <c r="L1929" t="s">
        <v>2380</v>
      </c>
      <c r="M1929" s="25" t="str">
        <f t="shared" si="29"/>
        <v>No</v>
      </c>
    </row>
    <row r="1930" spans="5:13" x14ac:dyDescent="0.35">
      <c r="E1930" t="s">
        <v>446</v>
      </c>
      <c r="F1930">
        <v>30.875</v>
      </c>
      <c r="G1930">
        <v>6.49</v>
      </c>
      <c r="H1930" t="s">
        <v>2380</v>
      </c>
      <c r="I1930" t="s">
        <v>2380</v>
      </c>
      <c r="J1930" t="s">
        <v>2380</v>
      </c>
      <c r="K1930" t="s">
        <v>2381</v>
      </c>
      <c r="L1930" t="s">
        <v>2380</v>
      </c>
      <c r="M1930" s="25" t="str">
        <f t="shared" ref="M1930:M1993" si="30">IF(L1930="?",$B$12,L1930)</f>
        <v>No</v>
      </c>
    </row>
    <row r="1931" spans="5:13" x14ac:dyDescent="0.35">
      <c r="E1931" t="s">
        <v>445</v>
      </c>
      <c r="F1931">
        <v>23.8</v>
      </c>
      <c r="G1931">
        <v>4.08</v>
      </c>
      <c r="H1931" t="s">
        <v>2380</v>
      </c>
      <c r="I1931" t="s">
        <v>2380</v>
      </c>
      <c r="J1931" t="s">
        <v>2380</v>
      </c>
      <c r="K1931" t="s">
        <v>2381</v>
      </c>
      <c r="L1931" t="s">
        <v>2380</v>
      </c>
      <c r="M1931" s="25" t="str">
        <f t="shared" si="30"/>
        <v>No</v>
      </c>
    </row>
    <row r="1932" spans="5:13" x14ac:dyDescent="0.35">
      <c r="E1932" t="s">
        <v>444</v>
      </c>
      <c r="F1932">
        <v>15.37</v>
      </c>
      <c r="G1932">
        <v>8.6300000000000008</v>
      </c>
      <c r="H1932" t="s">
        <v>2382</v>
      </c>
      <c r="I1932" t="s">
        <v>2380</v>
      </c>
      <c r="J1932" t="s">
        <v>2380</v>
      </c>
      <c r="K1932" t="s">
        <v>2381</v>
      </c>
      <c r="L1932" t="s">
        <v>2380</v>
      </c>
      <c r="M1932" s="25" t="str">
        <f t="shared" si="30"/>
        <v>No</v>
      </c>
    </row>
    <row r="1933" spans="5:13" x14ac:dyDescent="0.35">
      <c r="E1933" t="s">
        <v>443</v>
      </c>
      <c r="F1933">
        <v>30.4</v>
      </c>
      <c r="G1933">
        <v>5.28</v>
      </c>
      <c r="H1933" t="s">
        <v>2380</v>
      </c>
      <c r="I1933" t="s">
        <v>2380</v>
      </c>
      <c r="J1933" t="s">
        <v>2380</v>
      </c>
      <c r="K1933" t="s">
        <v>2381</v>
      </c>
      <c r="L1933" t="s">
        <v>2380</v>
      </c>
      <c r="M1933" s="25" t="str">
        <f t="shared" si="30"/>
        <v>No</v>
      </c>
    </row>
    <row r="1934" spans="5:13" x14ac:dyDescent="0.35">
      <c r="E1934" t="s">
        <v>442</v>
      </c>
      <c r="F1934">
        <v>19.48</v>
      </c>
      <c r="G1934">
        <v>5.63</v>
      </c>
      <c r="H1934" t="s">
        <v>2382</v>
      </c>
      <c r="I1934" t="s">
        <v>2380</v>
      </c>
      <c r="J1934" t="s">
        <v>2380</v>
      </c>
      <c r="K1934">
        <v>1</v>
      </c>
      <c r="L1934" t="s">
        <v>2380</v>
      </c>
      <c r="M1934" s="25" t="str">
        <f t="shared" si="30"/>
        <v>No</v>
      </c>
    </row>
    <row r="1935" spans="5:13" x14ac:dyDescent="0.35">
      <c r="E1935" t="s">
        <v>441</v>
      </c>
      <c r="F1935">
        <v>16.96</v>
      </c>
      <c r="G1935">
        <v>11.47</v>
      </c>
      <c r="H1935" t="s">
        <v>2382</v>
      </c>
      <c r="I1935" t="s">
        <v>2380</v>
      </c>
      <c r="J1935" t="s">
        <v>2380</v>
      </c>
      <c r="K1935" t="s">
        <v>2381</v>
      </c>
      <c r="L1935" t="s">
        <v>2380</v>
      </c>
      <c r="M1935" s="25" t="str">
        <f t="shared" si="30"/>
        <v>No</v>
      </c>
    </row>
    <row r="1936" spans="5:13" x14ac:dyDescent="0.35">
      <c r="E1936" t="s">
        <v>440</v>
      </c>
      <c r="F1936">
        <v>19.05</v>
      </c>
      <c r="G1936">
        <v>4.92</v>
      </c>
      <c r="H1936" t="s">
        <v>2380</v>
      </c>
      <c r="I1936" t="s">
        <v>2380</v>
      </c>
      <c r="J1936" t="s">
        <v>2380</v>
      </c>
      <c r="K1936">
        <v>1</v>
      </c>
      <c r="L1936" t="s">
        <v>2380</v>
      </c>
      <c r="M1936" s="25" t="str">
        <f t="shared" si="30"/>
        <v>No</v>
      </c>
    </row>
    <row r="1937" spans="5:13" x14ac:dyDescent="0.35">
      <c r="E1937" t="s">
        <v>439</v>
      </c>
      <c r="F1937">
        <v>37.619999999999997</v>
      </c>
      <c r="G1937">
        <v>4.18</v>
      </c>
      <c r="H1937" t="s">
        <v>2380</v>
      </c>
      <c r="I1937" t="s">
        <v>2380</v>
      </c>
      <c r="J1937" t="s">
        <v>2380</v>
      </c>
      <c r="K1937" t="s">
        <v>2381</v>
      </c>
      <c r="L1937" t="s">
        <v>2380</v>
      </c>
      <c r="M1937" s="25" t="str">
        <f t="shared" si="30"/>
        <v>No</v>
      </c>
    </row>
    <row r="1938" spans="5:13" x14ac:dyDescent="0.35">
      <c r="E1938" t="s">
        <v>438</v>
      </c>
      <c r="F1938">
        <v>29.1</v>
      </c>
      <c r="G1938">
        <v>4.67</v>
      </c>
      <c r="H1938" t="s">
        <v>2380</v>
      </c>
      <c r="I1938" t="s">
        <v>2380</v>
      </c>
      <c r="J1938" t="s">
        <v>2380</v>
      </c>
      <c r="K1938" t="s">
        <v>2381</v>
      </c>
      <c r="L1938" t="s">
        <v>2380</v>
      </c>
      <c r="M1938" s="25" t="str">
        <f t="shared" si="30"/>
        <v>No</v>
      </c>
    </row>
    <row r="1939" spans="5:13" x14ac:dyDescent="0.35">
      <c r="E1939" t="s">
        <v>437</v>
      </c>
      <c r="F1939">
        <v>26.62</v>
      </c>
      <c r="G1939">
        <v>6.24</v>
      </c>
      <c r="H1939" t="s">
        <v>2380</v>
      </c>
      <c r="I1939" t="s">
        <v>2380</v>
      </c>
      <c r="J1939" t="s">
        <v>2380</v>
      </c>
      <c r="K1939" t="s">
        <v>2381</v>
      </c>
      <c r="L1939" t="s">
        <v>2380</v>
      </c>
      <c r="M1939" s="25" t="str">
        <f t="shared" si="30"/>
        <v>No</v>
      </c>
    </row>
    <row r="1940" spans="5:13" x14ac:dyDescent="0.35">
      <c r="E1940" t="s">
        <v>436</v>
      </c>
      <c r="F1940">
        <v>25.74</v>
      </c>
      <c r="G1940">
        <v>5.99</v>
      </c>
      <c r="H1940" t="s">
        <v>2380</v>
      </c>
      <c r="I1940" t="s">
        <v>2380</v>
      </c>
      <c r="J1940" t="s">
        <v>2380</v>
      </c>
      <c r="K1940" t="s">
        <v>2381</v>
      </c>
      <c r="L1940" t="s">
        <v>2380</v>
      </c>
      <c r="M1940" s="25" t="str">
        <f t="shared" si="30"/>
        <v>No</v>
      </c>
    </row>
    <row r="1941" spans="5:13" x14ac:dyDescent="0.35">
      <c r="E1941" t="s">
        <v>435</v>
      </c>
      <c r="F1941">
        <v>18.22</v>
      </c>
      <c r="G1941">
        <v>10.27</v>
      </c>
      <c r="H1941" t="s">
        <v>2382</v>
      </c>
      <c r="I1941" t="s">
        <v>2380</v>
      </c>
      <c r="J1941" t="s">
        <v>2380</v>
      </c>
      <c r="K1941">
        <v>1</v>
      </c>
      <c r="L1941" t="s">
        <v>2380</v>
      </c>
      <c r="M1941" s="25" t="str">
        <f t="shared" si="30"/>
        <v>No</v>
      </c>
    </row>
    <row r="1942" spans="5:13" x14ac:dyDescent="0.35">
      <c r="E1942" t="s">
        <v>434</v>
      </c>
      <c r="F1942">
        <v>26.03</v>
      </c>
      <c r="G1942">
        <v>5.97</v>
      </c>
      <c r="H1942" t="s">
        <v>2380</v>
      </c>
      <c r="I1942" t="s">
        <v>2380</v>
      </c>
      <c r="J1942" t="s">
        <v>2383</v>
      </c>
      <c r="K1942">
        <v>1</v>
      </c>
      <c r="L1942" t="s">
        <v>2380</v>
      </c>
      <c r="M1942" s="25" t="str">
        <f t="shared" si="30"/>
        <v>No</v>
      </c>
    </row>
    <row r="1943" spans="5:13" x14ac:dyDescent="0.35">
      <c r="E1943" t="s">
        <v>433</v>
      </c>
      <c r="F1943">
        <v>17.29</v>
      </c>
      <c r="G1943">
        <v>4.9800000000000004</v>
      </c>
      <c r="H1943" t="s">
        <v>2380</v>
      </c>
      <c r="I1943" t="s">
        <v>2380</v>
      </c>
      <c r="J1943" t="s">
        <v>2380</v>
      </c>
      <c r="K1943" t="s">
        <v>2381</v>
      </c>
      <c r="L1943" t="s">
        <v>2380</v>
      </c>
      <c r="M1943" s="25" t="str">
        <f t="shared" si="30"/>
        <v>No</v>
      </c>
    </row>
    <row r="1944" spans="5:13" x14ac:dyDescent="0.35">
      <c r="E1944" t="s">
        <v>432</v>
      </c>
      <c r="F1944">
        <v>18.170000000000002</v>
      </c>
      <c r="G1944">
        <v>6.91</v>
      </c>
      <c r="H1944" t="s">
        <v>2382</v>
      </c>
      <c r="I1944" t="s">
        <v>2380</v>
      </c>
      <c r="J1944" t="s">
        <v>2380</v>
      </c>
      <c r="K1944">
        <v>1</v>
      </c>
      <c r="L1944" t="s">
        <v>2380</v>
      </c>
      <c r="M1944" s="25" t="str">
        <f t="shared" si="30"/>
        <v>No</v>
      </c>
    </row>
    <row r="1945" spans="5:13" x14ac:dyDescent="0.35">
      <c r="E1945" t="s">
        <v>431</v>
      </c>
      <c r="F1945">
        <v>32.54</v>
      </c>
      <c r="G1945">
        <v>6.38</v>
      </c>
      <c r="H1945" t="s">
        <v>2380</v>
      </c>
      <c r="I1945" t="s">
        <v>2382</v>
      </c>
      <c r="J1945" t="s">
        <v>2380</v>
      </c>
      <c r="K1945">
        <v>1</v>
      </c>
      <c r="L1945" t="s">
        <v>2380</v>
      </c>
      <c r="M1945" s="25" t="str">
        <f t="shared" si="30"/>
        <v>No</v>
      </c>
    </row>
    <row r="1946" spans="5:13" x14ac:dyDescent="0.35">
      <c r="E1946" t="s">
        <v>430</v>
      </c>
      <c r="F1946">
        <v>30.25</v>
      </c>
      <c r="G1946">
        <v>4.7699999999999996</v>
      </c>
      <c r="H1946" t="s">
        <v>2380</v>
      </c>
      <c r="I1946" t="s">
        <v>2380</v>
      </c>
      <c r="J1946" t="s">
        <v>2380</v>
      </c>
      <c r="K1946" t="s">
        <v>2381</v>
      </c>
      <c r="L1946" t="s">
        <v>2380</v>
      </c>
      <c r="M1946" s="25" t="str">
        <f t="shared" si="30"/>
        <v>No</v>
      </c>
    </row>
    <row r="1947" spans="5:13" x14ac:dyDescent="0.35">
      <c r="E1947" t="s">
        <v>429</v>
      </c>
      <c r="F1947">
        <v>19.59</v>
      </c>
      <c r="G1947">
        <v>6.04</v>
      </c>
      <c r="H1947" t="s">
        <v>2382</v>
      </c>
      <c r="I1947" t="s">
        <v>2380</v>
      </c>
      <c r="J1947" t="s">
        <v>2380</v>
      </c>
      <c r="K1947">
        <v>1</v>
      </c>
      <c r="L1947" t="s">
        <v>2380</v>
      </c>
      <c r="M1947" s="25" t="str">
        <f t="shared" si="30"/>
        <v>No</v>
      </c>
    </row>
    <row r="1948" spans="5:13" x14ac:dyDescent="0.35">
      <c r="E1948" t="s">
        <v>428</v>
      </c>
      <c r="F1948">
        <v>45.9</v>
      </c>
      <c r="G1948">
        <v>4.3</v>
      </c>
      <c r="H1948" t="s">
        <v>2382</v>
      </c>
      <c r="I1948" t="s">
        <v>2380</v>
      </c>
      <c r="J1948" t="s">
        <v>2380</v>
      </c>
      <c r="K1948">
        <v>1</v>
      </c>
      <c r="L1948" t="s">
        <v>2380</v>
      </c>
      <c r="M1948" s="25" t="str">
        <f t="shared" si="30"/>
        <v>No</v>
      </c>
    </row>
    <row r="1949" spans="5:13" x14ac:dyDescent="0.35">
      <c r="E1949" t="s">
        <v>427</v>
      </c>
      <c r="F1949">
        <v>17.059999999999999</v>
      </c>
      <c r="G1949">
        <v>8.75</v>
      </c>
      <c r="H1949" t="s">
        <v>2382</v>
      </c>
      <c r="I1949" t="s">
        <v>2380</v>
      </c>
      <c r="J1949" t="s">
        <v>2380</v>
      </c>
      <c r="K1949" t="s">
        <v>2381</v>
      </c>
      <c r="L1949" t="s">
        <v>2380</v>
      </c>
      <c r="M1949" s="25" t="str">
        <f t="shared" si="30"/>
        <v>No</v>
      </c>
    </row>
    <row r="1950" spans="5:13" x14ac:dyDescent="0.35">
      <c r="E1950" t="s">
        <v>426</v>
      </c>
      <c r="F1950">
        <v>32.07</v>
      </c>
      <c r="G1950">
        <v>5.25</v>
      </c>
      <c r="H1950" t="s">
        <v>2380</v>
      </c>
      <c r="I1950" t="s">
        <v>2380</v>
      </c>
      <c r="J1950" t="s">
        <v>2383</v>
      </c>
      <c r="K1950">
        <v>1</v>
      </c>
      <c r="L1950" t="s">
        <v>2380</v>
      </c>
      <c r="M1950" s="25" t="str">
        <f t="shared" si="30"/>
        <v>No</v>
      </c>
    </row>
    <row r="1951" spans="5:13" x14ac:dyDescent="0.35">
      <c r="E1951" t="s">
        <v>425</v>
      </c>
      <c r="F1951">
        <v>16.5</v>
      </c>
      <c r="G1951">
        <v>5.03</v>
      </c>
      <c r="H1951" t="s">
        <v>2380</v>
      </c>
      <c r="I1951" t="s">
        <v>2380</v>
      </c>
      <c r="J1951" t="s">
        <v>2380</v>
      </c>
      <c r="K1951">
        <v>1</v>
      </c>
      <c r="L1951" t="s">
        <v>2380</v>
      </c>
      <c r="M1951" s="25" t="str">
        <f t="shared" si="30"/>
        <v>No</v>
      </c>
    </row>
    <row r="1952" spans="5:13" x14ac:dyDescent="0.35">
      <c r="E1952" t="s">
        <v>424</v>
      </c>
      <c r="F1952">
        <v>31.4</v>
      </c>
      <c r="G1952">
        <v>5.88</v>
      </c>
      <c r="H1952" t="s">
        <v>2380</v>
      </c>
      <c r="I1952" t="s">
        <v>2380</v>
      </c>
      <c r="J1952" t="s">
        <v>2380</v>
      </c>
      <c r="K1952">
        <v>1</v>
      </c>
      <c r="L1952" t="s">
        <v>2380</v>
      </c>
      <c r="M1952" s="25" t="str">
        <f t="shared" si="30"/>
        <v>No</v>
      </c>
    </row>
    <row r="1953" spans="5:13" x14ac:dyDescent="0.35">
      <c r="E1953" t="s">
        <v>423</v>
      </c>
      <c r="F1953">
        <v>20.36</v>
      </c>
      <c r="G1953">
        <v>4.49</v>
      </c>
      <c r="H1953" t="s">
        <v>2380</v>
      </c>
      <c r="I1953" t="s">
        <v>2380</v>
      </c>
      <c r="J1953" t="s">
        <v>2380</v>
      </c>
      <c r="K1953" t="s">
        <v>2381</v>
      </c>
      <c r="L1953" t="s">
        <v>2380</v>
      </c>
      <c r="M1953" s="25" t="str">
        <f t="shared" si="30"/>
        <v>No</v>
      </c>
    </row>
    <row r="1954" spans="5:13" x14ac:dyDescent="0.35">
      <c r="E1954" t="s">
        <v>422</v>
      </c>
      <c r="F1954">
        <v>25.46</v>
      </c>
      <c r="G1954">
        <v>4.1399999999999997</v>
      </c>
      <c r="H1954" t="s">
        <v>2380</v>
      </c>
      <c r="I1954" t="s">
        <v>2380</v>
      </c>
      <c r="J1954" t="s">
        <v>2380</v>
      </c>
      <c r="K1954">
        <v>1</v>
      </c>
      <c r="L1954" t="s">
        <v>2380</v>
      </c>
      <c r="M1954" s="25" t="str">
        <f t="shared" si="30"/>
        <v>No</v>
      </c>
    </row>
    <row r="1955" spans="5:13" x14ac:dyDescent="0.35">
      <c r="E1955" t="s">
        <v>421</v>
      </c>
      <c r="F1955">
        <v>17.09</v>
      </c>
      <c r="G1955">
        <v>5.8</v>
      </c>
      <c r="H1955" t="s">
        <v>2382</v>
      </c>
      <c r="I1955" t="s">
        <v>2380</v>
      </c>
      <c r="J1955" t="s">
        <v>2380</v>
      </c>
      <c r="K1955" t="s">
        <v>2381</v>
      </c>
      <c r="L1955" t="s">
        <v>2380</v>
      </c>
      <c r="M1955" s="25" t="str">
        <f t="shared" si="30"/>
        <v>No</v>
      </c>
    </row>
    <row r="1956" spans="5:13" x14ac:dyDescent="0.35">
      <c r="E1956" t="s">
        <v>420</v>
      </c>
      <c r="F1956">
        <v>20.83</v>
      </c>
      <c r="G1956">
        <v>5.12</v>
      </c>
      <c r="H1956" t="s">
        <v>2380</v>
      </c>
      <c r="I1956" t="s">
        <v>2380</v>
      </c>
      <c r="J1956" t="s">
        <v>2380</v>
      </c>
      <c r="K1956" t="s">
        <v>2381</v>
      </c>
      <c r="L1956" t="s">
        <v>2380</v>
      </c>
      <c r="M1956" s="25" t="str">
        <f t="shared" si="30"/>
        <v>No</v>
      </c>
    </row>
    <row r="1957" spans="5:13" x14ac:dyDescent="0.35">
      <c r="E1957" t="s">
        <v>419</v>
      </c>
      <c r="F1957">
        <v>18.920000000000002</v>
      </c>
      <c r="G1957">
        <v>5.98</v>
      </c>
      <c r="H1957" t="s">
        <v>2382</v>
      </c>
      <c r="I1957" t="s">
        <v>2380</v>
      </c>
      <c r="J1957" t="s">
        <v>2380</v>
      </c>
      <c r="K1957">
        <v>1</v>
      </c>
      <c r="L1957" t="s">
        <v>2380</v>
      </c>
      <c r="M1957" s="25" t="str">
        <f t="shared" si="30"/>
        <v>No</v>
      </c>
    </row>
    <row r="1958" spans="5:13" x14ac:dyDescent="0.35">
      <c r="E1958" t="s">
        <v>418</v>
      </c>
      <c r="F1958">
        <v>37.1</v>
      </c>
      <c r="G1958">
        <v>5.46</v>
      </c>
      <c r="H1958" t="s">
        <v>2380</v>
      </c>
      <c r="I1958" t="s">
        <v>2380</v>
      </c>
      <c r="J1958" t="s">
        <v>2380</v>
      </c>
      <c r="K1958" t="s">
        <v>2381</v>
      </c>
      <c r="L1958" t="s">
        <v>2380</v>
      </c>
      <c r="M1958" s="25" t="str">
        <f t="shared" si="30"/>
        <v>No</v>
      </c>
    </row>
    <row r="1959" spans="5:13" x14ac:dyDescent="0.35">
      <c r="E1959" t="s">
        <v>417</v>
      </c>
      <c r="F1959">
        <v>22.515000000000001</v>
      </c>
      <c r="G1959">
        <v>4.91</v>
      </c>
      <c r="H1959" t="s">
        <v>2382</v>
      </c>
      <c r="I1959" t="s">
        <v>2380</v>
      </c>
      <c r="J1959" t="s">
        <v>2383</v>
      </c>
      <c r="K1959">
        <v>1</v>
      </c>
      <c r="L1959" t="s">
        <v>2380</v>
      </c>
      <c r="M1959" s="25" t="str">
        <f t="shared" si="30"/>
        <v>No</v>
      </c>
    </row>
    <row r="1960" spans="5:13" x14ac:dyDescent="0.35">
      <c r="E1960" t="s">
        <v>416</v>
      </c>
      <c r="F1960">
        <v>32.700000000000003</v>
      </c>
      <c r="G1960">
        <v>4.66</v>
      </c>
      <c r="H1960" t="s">
        <v>2380</v>
      </c>
      <c r="I1960" t="s">
        <v>2380</v>
      </c>
      <c r="J1960" t="s">
        <v>2380</v>
      </c>
      <c r="K1960" t="s">
        <v>2381</v>
      </c>
      <c r="L1960" t="s">
        <v>2380</v>
      </c>
      <c r="M1960" s="25" t="str">
        <f t="shared" si="30"/>
        <v>No</v>
      </c>
    </row>
    <row r="1961" spans="5:13" x14ac:dyDescent="0.35">
      <c r="E1961" t="s">
        <v>415</v>
      </c>
      <c r="F1961">
        <v>17.75</v>
      </c>
      <c r="G1961">
        <v>6.8</v>
      </c>
      <c r="H1961" t="s">
        <v>2382</v>
      </c>
      <c r="I1961" t="s">
        <v>2380</v>
      </c>
      <c r="J1961" t="s">
        <v>2380</v>
      </c>
      <c r="K1961">
        <v>1</v>
      </c>
      <c r="L1961" t="s">
        <v>2380</v>
      </c>
      <c r="M1961" s="25" t="str">
        <f t="shared" si="30"/>
        <v>No</v>
      </c>
    </row>
    <row r="1962" spans="5:13" x14ac:dyDescent="0.35">
      <c r="E1962" t="s">
        <v>414</v>
      </c>
      <c r="F1962">
        <v>33.630000000000003</v>
      </c>
      <c r="G1962">
        <v>4.47</v>
      </c>
      <c r="H1962" t="s">
        <v>2382</v>
      </c>
      <c r="I1962" t="s">
        <v>2380</v>
      </c>
      <c r="J1962" t="s">
        <v>2380</v>
      </c>
      <c r="K1962" t="s">
        <v>2381</v>
      </c>
      <c r="L1962" t="s">
        <v>2380</v>
      </c>
      <c r="M1962" s="25" t="str">
        <f t="shared" si="30"/>
        <v>No</v>
      </c>
    </row>
    <row r="1963" spans="5:13" x14ac:dyDescent="0.35">
      <c r="E1963" t="s">
        <v>413</v>
      </c>
      <c r="F1963">
        <v>34.799999999999997</v>
      </c>
      <c r="G1963">
        <v>4.08</v>
      </c>
      <c r="H1963" t="s">
        <v>2382</v>
      </c>
      <c r="I1963" t="s">
        <v>2380</v>
      </c>
      <c r="J1963" t="s">
        <v>2380</v>
      </c>
      <c r="K1963">
        <v>1</v>
      </c>
      <c r="L1963" t="s">
        <v>2380</v>
      </c>
      <c r="M1963" s="25" t="str">
        <f t="shared" si="30"/>
        <v>No</v>
      </c>
    </row>
    <row r="1964" spans="5:13" x14ac:dyDescent="0.35">
      <c r="E1964" t="s">
        <v>412</v>
      </c>
      <c r="F1964">
        <v>16.809999999999999</v>
      </c>
      <c r="G1964">
        <v>5.51</v>
      </c>
      <c r="H1964" t="s">
        <v>2382</v>
      </c>
      <c r="I1964" t="s">
        <v>2380</v>
      </c>
      <c r="J1964" t="s">
        <v>2380</v>
      </c>
      <c r="K1964">
        <v>1</v>
      </c>
      <c r="L1964" t="s">
        <v>2380</v>
      </c>
      <c r="M1964" s="25" t="str">
        <f t="shared" si="30"/>
        <v>No</v>
      </c>
    </row>
    <row r="1965" spans="5:13" x14ac:dyDescent="0.35">
      <c r="E1965" t="s">
        <v>411</v>
      </c>
      <c r="F1965">
        <v>16.690000000000001</v>
      </c>
      <c r="G1965">
        <v>8.4</v>
      </c>
      <c r="H1965" t="s">
        <v>2382</v>
      </c>
      <c r="I1965" t="s">
        <v>2380</v>
      </c>
      <c r="J1965" t="s">
        <v>2380</v>
      </c>
      <c r="K1965" t="s">
        <v>2381</v>
      </c>
      <c r="L1965" t="s">
        <v>2380</v>
      </c>
      <c r="M1965" s="25" t="str">
        <f t="shared" si="30"/>
        <v>No</v>
      </c>
    </row>
    <row r="1966" spans="5:13" x14ac:dyDescent="0.35">
      <c r="E1966" t="s">
        <v>410</v>
      </c>
      <c r="F1966">
        <v>23.21</v>
      </c>
      <c r="G1966">
        <v>5.14</v>
      </c>
      <c r="H1966" t="s">
        <v>2382</v>
      </c>
      <c r="I1966" t="s">
        <v>2380</v>
      </c>
      <c r="J1966" t="s">
        <v>2380</v>
      </c>
      <c r="K1966">
        <v>1</v>
      </c>
      <c r="L1966" t="s">
        <v>2380</v>
      </c>
      <c r="M1966" s="25" t="str">
        <f t="shared" si="30"/>
        <v>No</v>
      </c>
    </row>
    <row r="1967" spans="5:13" x14ac:dyDescent="0.35">
      <c r="E1967" t="s">
        <v>409</v>
      </c>
      <c r="F1967">
        <v>25.175000000000001</v>
      </c>
      <c r="G1967">
        <v>5.21</v>
      </c>
      <c r="H1967" t="s">
        <v>2382</v>
      </c>
      <c r="I1967" t="s">
        <v>2380</v>
      </c>
      <c r="J1967" t="s">
        <v>2380</v>
      </c>
      <c r="K1967">
        <v>1</v>
      </c>
      <c r="L1967" t="s">
        <v>2380</v>
      </c>
      <c r="M1967" s="25" t="str">
        <f t="shared" si="30"/>
        <v>No</v>
      </c>
    </row>
    <row r="1968" spans="5:13" x14ac:dyDescent="0.35">
      <c r="E1968" t="s">
        <v>408</v>
      </c>
      <c r="F1968">
        <v>34.770000000000003</v>
      </c>
      <c r="G1968">
        <v>6.23</v>
      </c>
      <c r="H1968" t="s">
        <v>2380</v>
      </c>
      <c r="I1968" t="s">
        <v>2380</v>
      </c>
      <c r="J1968" t="s">
        <v>2380</v>
      </c>
      <c r="K1968" t="s">
        <v>2381</v>
      </c>
      <c r="L1968" t="s">
        <v>2380</v>
      </c>
      <c r="M1968" s="25" t="str">
        <f t="shared" si="30"/>
        <v>No</v>
      </c>
    </row>
    <row r="1969" spans="5:13" x14ac:dyDescent="0.35">
      <c r="E1969" t="s">
        <v>407</v>
      </c>
      <c r="F1969">
        <v>27.7</v>
      </c>
      <c r="G1969">
        <v>5.6</v>
      </c>
      <c r="H1969" t="s">
        <v>2380</v>
      </c>
      <c r="I1969" t="s">
        <v>2380</v>
      </c>
      <c r="J1969" t="s">
        <v>2380</v>
      </c>
      <c r="K1969">
        <v>1</v>
      </c>
      <c r="L1969" t="s">
        <v>2380</v>
      </c>
      <c r="M1969" s="25" t="str">
        <f t="shared" si="30"/>
        <v>No</v>
      </c>
    </row>
    <row r="1970" spans="5:13" x14ac:dyDescent="0.35">
      <c r="E1970" t="s">
        <v>406</v>
      </c>
      <c r="F1970">
        <v>19.12</v>
      </c>
      <c r="G1970">
        <v>4.72</v>
      </c>
      <c r="H1970" t="s">
        <v>2382</v>
      </c>
      <c r="I1970" t="s">
        <v>2380</v>
      </c>
      <c r="J1970" t="s">
        <v>2380</v>
      </c>
      <c r="K1970">
        <v>1</v>
      </c>
      <c r="L1970" t="s">
        <v>2380</v>
      </c>
      <c r="M1970" s="25" t="str">
        <f t="shared" si="30"/>
        <v>No</v>
      </c>
    </row>
    <row r="1971" spans="5:13" x14ac:dyDescent="0.35">
      <c r="E1971" t="s">
        <v>405</v>
      </c>
      <c r="F1971">
        <v>32.67</v>
      </c>
      <c r="G1971">
        <v>4.67</v>
      </c>
      <c r="H1971" t="s">
        <v>2380</v>
      </c>
      <c r="I1971" t="s">
        <v>2380</v>
      </c>
      <c r="J1971" t="s">
        <v>2383</v>
      </c>
      <c r="K1971">
        <v>1</v>
      </c>
      <c r="L1971" t="s">
        <v>2380</v>
      </c>
      <c r="M1971" s="25" t="str">
        <f t="shared" si="30"/>
        <v>No</v>
      </c>
    </row>
    <row r="1972" spans="5:13" x14ac:dyDescent="0.35">
      <c r="E1972" t="s">
        <v>404</v>
      </c>
      <c r="F1972">
        <v>28.5</v>
      </c>
      <c r="G1972">
        <v>6.11</v>
      </c>
      <c r="H1972" t="s">
        <v>2380</v>
      </c>
      <c r="I1972" t="s">
        <v>2380</v>
      </c>
      <c r="J1972" t="s">
        <v>2380</v>
      </c>
      <c r="K1972">
        <v>1</v>
      </c>
      <c r="L1972" t="s">
        <v>2380</v>
      </c>
      <c r="M1972" s="25" t="str">
        <f t="shared" si="30"/>
        <v>No</v>
      </c>
    </row>
    <row r="1973" spans="5:13" x14ac:dyDescent="0.35">
      <c r="E1973" t="s">
        <v>403</v>
      </c>
      <c r="F1973">
        <v>39.270000000000003</v>
      </c>
      <c r="G1973">
        <v>6.25</v>
      </c>
      <c r="H1973" t="s">
        <v>2380</v>
      </c>
      <c r="I1973" t="s">
        <v>2380</v>
      </c>
      <c r="J1973" t="s">
        <v>2380</v>
      </c>
      <c r="K1973" t="s">
        <v>2381</v>
      </c>
      <c r="L1973" t="s">
        <v>2380</v>
      </c>
      <c r="M1973" s="25" t="str">
        <f t="shared" si="30"/>
        <v>No</v>
      </c>
    </row>
    <row r="1974" spans="5:13" x14ac:dyDescent="0.35">
      <c r="E1974" t="s">
        <v>402</v>
      </c>
      <c r="F1974">
        <v>32.49</v>
      </c>
      <c r="G1974">
        <v>4</v>
      </c>
      <c r="H1974" t="s">
        <v>2382</v>
      </c>
      <c r="I1974" t="s">
        <v>2380</v>
      </c>
      <c r="J1974" t="s">
        <v>2380</v>
      </c>
      <c r="K1974" t="s">
        <v>2381</v>
      </c>
      <c r="L1974" t="s">
        <v>2380</v>
      </c>
      <c r="M1974" s="25" t="str">
        <f t="shared" si="30"/>
        <v>No</v>
      </c>
    </row>
    <row r="1975" spans="5:13" x14ac:dyDescent="0.35">
      <c r="E1975" t="s">
        <v>401</v>
      </c>
      <c r="F1975">
        <v>23.7</v>
      </c>
      <c r="G1975">
        <v>5.55</v>
      </c>
      <c r="H1975" t="s">
        <v>2382</v>
      </c>
      <c r="I1975" t="s">
        <v>2380</v>
      </c>
      <c r="J1975" t="s">
        <v>2380</v>
      </c>
      <c r="K1975" t="s">
        <v>2381</v>
      </c>
      <c r="L1975" t="s">
        <v>2380</v>
      </c>
      <c r="M1975" s="25" t="str">
        <f t="shared" si="30"/>
        <v>No</v>
      </c>
    </row>
    <row r="1976" spans="5:13" x14ac:dyDescent="0.35">
      <c r="E1976" t="s">
        <v>400</v>
      </c>
      <c r="F1976">
        <v>30.4</v>
      </c>
      <c r="G1976">
        <v>5.95</v>
      </c>
      <c r="H1976" t="s">
        <v>2380</v>
      </c>
      <c r="I1976" t="s">
        <v>2382</v>
      </c>
      <c r="J1976" t="s">
        <v>2380</v>
      </c>
      <c r="K1976">
        <v>1</v>
      </c>
      <c r="L1976" t="s">
        <v>2380</v>
      </c>
      <c r="M1976" s="25" t="str">
        <f t="shared" si="30"/>
        <v>No</v>
      </c>
    </row>
    <row r="1977" spans="5:13" x14ac:dyDescent="0.35">
      <c r="E1977" t="s">
        <v>399</v>
      </c>
      <c r="F1977">
        <v>38.94</v>
      </c>
      <c r="G1977">
        <v>4.3600000000000003</v>
      </c>
      <c r="H1977" t="s">
        <v>2380</v>
      </c>
      <c r="I1977" t="s">
        <v>2380</v>
      </c>
      <c r="J1977" t="s">
        <v>2383</v>
      </c>
      <c r="K1977">
        <v>1</v>
      </c>
      <c r="L1977" t="s">
        <v>2380</v>
      </c>
      <c r="M1977" s="25" t="str">
        <f t="shared" si="30"/>
        <v>No</v>
      </c>
    </row>
    <row r="1978" spans="5:13" x14ac:dyDescent="0.35">
      <c r="E1978" t="s">
        <v>398</v>
      </c>
      <c r="F1978">
        <v>31.02</v>
      </c>
      <c r="G1978">
        <v>4.84</v>
      </c>
      <c r="H1978" t="s">
        <v>2380</v>
      </c>
      <c r="I1978" t="s">
        <v>2380</v>
      </c>
      <c r="J1978" t="s">
        <v>2383</v>
      </c>
      <c r="K1978">
        <v>1</v>
      </c>
      <c r="L1978" t="s">
        <v>2380</v>
      </c>
      <c r="M1978" s="25" t="str">
        <f t="shared" si="30"/>
        <v>No</v>
      </c>
    </row>
    <row r="1979" spans="5:13" x14ac:dyDescent="0.35">
      <c r="E1979" t="s">
        <v>397</v>
      </c>
      <c r="F1979">
        <v>17.5</v>
      </c>
      <c r="G1979">
        <v>4.5599999999999996</v>
      </c>
      <c r="H1979" t="s">
        <v>2380</v>
      </c>
      <c r="I1979" t="s">
        <v>2380</v>
      </c>
      <c r="J1979" t="s">
        <v>2380</v>
      </c>
      <c r="K1979">
        <v>1</v>
      </c>
      <c r="L1979" t="s">
        <v>2380</v>
      </c>
      <c r="M1979" s="25" t="str">
        <f t="shared" si="30"/>
        <v>No</v>
      </c>
    </row>
    <row r="1980" spans="5:13" x14ac:dyDescent="0.35">
      <c r="E1980" t="s">
        <v>396</v>
      </c>
      <c r="F1980">
        <v>34.799999999999997</v>
      </c>
      <c r="G1980">
        <v>4.42</v>
      </c>
      <c r="H1980" t="s">
        <v>2382</v>
      </c>
      <c r="I1980" t="s">
        <v>2382</v>
      </c>
      <c r="J1980" t="s">
        <v>2380</v>
      </c>
      <c r="K1980">
        <v>2</v>
      </c>
      <c r="L1980" t="s">
        <v>2380</v>
      </c>
      <c r="M1980" s="25" t="str">
        <f t="shared" si="30"/>
        <v>No</v>
      </c>
    </row>
    <row r="1981" spans="5:13" x14ac:dyDescent="0.35">
      <c r="E1981" t="s">
        <v>395</v>
      </c>
      <c r="F1981">
        <v>17.3</v>
      </c>
      <c r="G1981">
        <v>7.66</v>
      </c>
      <c r="H1981" t="s">
        <v>2382</v>
      </c>
      <c r="I1981" t="s">
        <v>2380</v>
      </c>
      <c r="J1981" t="s">
        <v>2380</v>
      </c>
      <c r="K1981">
        <v>1</v>
      </c>
      <c r="L1981" t="s">
        <v>2380</v>
      </c>
      <c r="M1981" s="25" t="str">
        <f t="shared" si="30"/>
        <v>No</v>
      </c>
    </row>
    <row r="1982" spans="5:13" x14ac:dyDescent="0.35">
      <c r="E1982" t="s">
        <v>394</v>
      </c>
      <c r="F1982">
        <v>32.25</v>
      </c>
      <c r="G1982">
        <v>5.2</v>
      </c>
      <c r="H1982" t="s">
        <v>2382</v>
      </c>
      <c r="I1982" t="s">
        <v>2380</v>
      </c>
      <c r="J1982" t="s">
        <v>2380</v>
      </c>
      <c r="K1982" t="s">
        <v>2381</v>
      </c>
      <c r="L1982" t="s">
        <v>2380</v>
      </c>
      <c r="M1982" s="25" t="str">
        <f t="shared" si="30"/>
        <v>No</v>
      </c>
    </row>
    <row r="1983" spans="5:13" x14ac:dyDescent="0.35">
      <c r="E1983" t="s">
        <v>393</v>
      </c>
      <c r="F1983">
        <v>42.4</v>
      </c>
      <c r="G1983">
        <v>5.53</v>
      </c>
      <c r="H1983" t="s">
        <v>2382</v>
      </c>
      <c r="I1983" t="s">
        <v>2380</v>
      </c>
      <c r="J1983" t="s">
        <v>2380</v>
      </c>
      <c r="K1983" t="s">
        <v>2381</v>
      </c>
      <c r="L1983" t="s">
        <v>2380</v>
      </c>
      <c r="M1983" s="25" t="str">
        <f t="shared" si="30"/>
        <v>No</v>
      </c>
    </row>
    <row r="1984" spans="5:13" x14ac:dyDescent="0.35">
      <c r="E1984" t="s">
        <v>392</v>
      </c>
      <c r="F1984">
        <v>38.664999999999999</v>
      </c>
      <c r="G1984">
        <v>4.8600000000000003</v>
      </c>
      <c r="H1984" t="s">
        <v>2380</v>
      </c>
      <c r="I1984" t="s">
        <v>2382</v>
      </c>
      <c r="J1984" t="s">
        <v>2380</v>
      </c>
      <c r="K1984">
        <v>1</v>
      </c>
      <c r="L1984" t="s">
        <v>2380</v>
      </c>
      <c r="M1984" s="25" t="str">
        <f t="shared" si="30"/>
        <v>No</v>
      </c>
    </row>
    <row r="1985" spans="5:13" x14ac:dyDescent="0.35">
      <c r="E1985" t="s">
        <v>391</v>
      </c>
      <c r="F1985">
        <v>29.92</v>
      </c>
      <c r="G1985">
        <v>5.49</v>
      </c>
      <c r="H1985" t="s">
        <v>2382</v>
      </c>
      <c r="I1985" t="s">
        <v>2380</v>
      </c>
      <c r="J1985" t="s">
        <v>2380</v>
      </c>
      <c r="K1985" t="s">
        <v>2381</v>
      </c>
      <c r="L1985" t="s">
        <v>2380</v>
      </c>
      <c r="M1985" s="25" t="str">
        <f t="shared" si="30"/>
        <v>No</v>
      </c>
    </row>
    <row r="1986" spans="5:13" x14ac:dyDescent="0.35">
      <c r="E1986" t="s">
        <v>390</v>
      </c>
      <c r="F1986">
        <v>29.48</v>
      </c>
      <c r="G1986">
        <v>4.09</v>
      </c>
      <c r="H1986" t="s">
        <v>2382</v>
      </c>
      <c r="I1986" t="s">
        <v>2380</v>
      </c>
      <c r="J1986" t="s">
        <v>2380</v>
      </c>
      <c r="K1986" t="s">
        <v>2381</v>
      </c>
      <c r="L1986" t="s">
        <v>2380</v>
      </c>
      <c r="M1986" s="25" t="str">
        <f t="shared" si="30"/>
        <v>No</v>
      </c>
    </row>
    <row r="1987" spans="5:13" x14ac:dyDescent="0.35">
      <c r="E1987" t="s">
        <v>389</v>
      </c>
      <c r="F1987">
        <v>28.785</v>
      </c>
      <c r="G1987">
        <v>4.3099999999999996</v>
      </c>
      <c r="H1987" t="s">
        <v>2382</v>
      </c>
      <c r="I1987" t="s">
        <v>2380</v>
      </c>
      <c r="J1987" t="s">
        <v>2380</v>
      </c>
      <c r="K1987" t="s">
        <v>2381</v>
      </c>
      <c r="L1987" t="s">
        <v>2380</v>
      </c>
      <c r="M1987" s="25" t="str">
        <f t="shared" si="30"/>
        <v>No</v>
      </c>
    </row>
    <row r="1988" spans="5:13" x14ac:dyDescent="0.35">
      <c r="E1988" t="s">
        <v>388</v>
      </c>
      <c r="F1988">
        <v>19.8</v>
      </c>
      <c r="G1988">
        <v>4</v>
      </c>
      <c r="H1988" t="s">
        <v>2382</v>
      </c>
      <c r="I1988" t="s">
        <v>2380</v>
      </c>
      <c r="J1988" t="s">
        <v>2380</v>
      </c>
      <c r="K1988" t="s">
        <v>2381</v>
      </c>
      <c r="L1988" t="s">
        <v>2380</v>
      </c>
      <c r="M1988" s="25" t="str">
        <f t="shared" si="30"/>
        <v>No</v>
      </c>
    </row>
    <row r="1989" spans="5:13" x14ac:dyDescent="0.35">
      <c r="E1989" t="s">
        <v>387</v>
      </c>
      <c r="F1989">
        <v>35.53</v>
      </c>
      <c r="G1989">
        <v>4.68</v>
      </c>
      <c r="H1989" t="s">
        <v>2380</v>
      </c>
      <c r="I1989" t="s">
        <v>2380</v>
      </c>
      <c r="J1989" t="s">
        <v>2383</v>
      </c>
      <c r="K1989">
        <v>1</v>
      </c>
      <c r="L1989" t="s">
        <v>2380</v>
      </c>
      <c r="M1989" s="25" t="str">
        <f t="shared" si="30"/>
        <v>No</v>
      </c>
    </row>
    <row r="1990" spans="5:13" x14ac:dyDescent="0.35">
      <c r="E1990" t="s">
        <v>386</v>
      </c>
      <c r="F1990">
        <v>21.47</v>
      </c>
      <c r="G1990">
        <v>4.0199999999999996</v>
      </c>
      <c r="H1990" t="s">
        <v>2382</v>
      </c>
      <c r="I1990" t="s">
        <v>2380</v>
      </c>
      <c r="J1990" t="s">
        <v>2380</v>
      </c>
      <c r="K1990">
        <v>1</v>
      </c>
      <c r="L1990" t="s">
        <v>2380</v>
      </c>
      <c r="M1990" s="25" t="str">
        <f t="shared" si="30"/>
        <v>No</v>
      </c>
    </row>
    <row r="1991" spans="5:13" x14ac:dyDescent="0.35">
      <c r="E1991" t="s">
        <v>385</v>
      </c>
      <c r="F1991">
        <v>25.9</v>
      </c>
      <c r="G1991">
        <v>5.12</v>
      </c>
      <c r="H1991" t="s">
        <v>2380</v>
      </c>
      <c r="I1991" t="s">
        <v>2380</v>
      </c>
      <c r="J1991" t="s">
        <v>2383</v>
      </c>
      <c r="K1991">
        <v>1</v>
      </c>
      <c r="L1991" t="s">
        <v>2380</v>
      </c>
      <c r="M1991" s="25" t="str">
        <f t="shared" si="30"/>
        <v>No</v>
      </c>
    </row>
    <row r="1992" spans="5:13" x14ac:dyDescent="0.35">
      <c r="E1992" t="s">
        <v>384</v>
      </c>
      <c r="F1992">
        <v>20.81</v>
      </c>
      <c r="G1992">
        <v>5.52</v>
      </c>
      <c r="H1992" t="s">
        <v>2380</v>
      </c>
      <c r="I1992" t="s">
        <v>2380</v>
      </c>
      <c r="J1992" t="s">
        <v>2380</v>
      </c>
      <c r="K1992" t="s">
        <v>2381</v>
      </c>
      <c r="L1992" t="s">
        <v>2380</v>
      </c>
      <c r="M1992" s="25" t="str">
        <f t="shared" si="30"/>
        <v>No</v>
      </c>
    </row>
    <row r="1993" spans="5:13" x14ac:dyDescent="0.35">
      <c r="E1993" t="s">
        <v>383</v>
      </c>
      <c r="F1993">
        <v>25.84</v>
      </c>
      <c r="G1993">
        <v>5.81</v>
      </c>
      <c r="H1993" t="s">
        <v>2382</v>
      </c>
      <c r="I1993" t="s">
        <v>2380</v>
      </c>
      <c r="J1993" t="s">
        <v>2383</v>
      </c>
      <c r="K1993">
        <v>1</v>
      </c>
      <c r="L1993" t="s">
        <v>2380</v>
      </c>
      <c r="M1993" s="25" t="str">
        <f t="shared" si="30"/>
        <v>No</v>
      </c>
    </row>
    <row r="1994" spans="5:13" x14ac:dyDescent="0.35">
      <c r="E1994" t="s">
        <v>382</v>
      </c>
      <c r="F1994">
        <v>30.95</v>
      </c>
      <c r="G1994">
        <v>5.16</v>
      </c>
      <c r="H1994" t="s">
        <v>2380</v>
      </c>
      <c r="I1994" t="s">
        <v>2380</v>
      </c>
      <c r="J1994" t="s">
        <v>2383</v>
      </c>
      <c r="K1994">
        <v>1</v>
      </c>
      <c r="L1994" t="s">
        <v>2380</v>
      </c>
      <c r="M1994" s="25" t="str">
        <f t="shared" ref="M1994:M2057" si="31">IF(L1994="?",$B$12,L1994)</f>
        <v>No</v>
      </c>
    </row>
    <row r="1995" spans="5:13" x14ac:dyDescent="0.35">
      <c r="E1995" t="s">
        <v>381</v>
      </c>
      <c r="F1995">
        <v>30.54</v>
      </c>
      <c r="G1995">
        <v>5</v>
      </c>
      <c r="H1995" t="s">
        <v>2380</v>
      </c>
      <c r="I1995" t="s">
        <v>2380</v>
      </c>
      <c r="J1995" t="s">
        <v>2383</v>
      </c>
      <c r="K1995">
        <v>1</v>
      </c>
      <c r="L1995" t="s">
        <v>2380</v>
      </c>
      <c r="M1995" s="25" t="str">
        <f t="shared" si="31"/>
        <v>No</v>
      </c>
    </row>
    <row r="1996" spans="5:13" x14ac:dyDescent="0.35">
      <c r="E1996" t="s">
        <v>380</v>
      </c>
      <c r="F1996">
        <v>33.914999999999999</v>
      </c>
      <c r="G1996">
        <v>5.84</v>
      </c>
      <c r="H1996" t="s">
        <v>2382</v>
      </c>
      <c r="I1996" t="s">
        <v>2380</v>
      </c>
      <c r="J1996" t="s">
        <v>2380</v>
      </c>
      <c r="K1996" t="s">
        <v>2381</v>
      </c>
      <c r="L1996" t="s">
        <v>2380</v>
      </c>
      <c r="M1996" s="25" t="str">
        <f t="shared" si="31"/>
        <v>No</v>
      </c>
    </row>
    <row r="1997" spans="5:13" x14ac:dyDescent="0.35">
      <c r="E1997" t="s">
        <v>379</v>
      </c>
      <c r="F1997">
        <v>33.31</v>
      </c>
      <c r="G1997">
        <v>4.1900000000000004</v>
      </c>
      <c r="H1997" t="s">
        <v>2380</v>
      </c>
      <c r="I1997" t="s">
        <v>2380</v>
      </c>
      <c r="J1997" t="s">
        <v>2383</v>
      </c>
      <c r="K1997">
        <v>1</v>
      </c>
      <c r="L1997" t="s">
        <v>2380</v>
      </c>
      <c r="M1997" s="25" t="str">
        <f t="shared" si="31"/>
        <v>No</v>
      </c>
    </row>
    <row r="1998" spans="5:13" x14ac:dyDescent="0.35">
      <c r="E1998" t="s">
        <v>378</v>
      </c>
      <c r="F1998">
        <v>25.745000000000001</v>
      </c>
      <c r="G1998">
        <v>4.62</v>
      </c>
      <c r="H1998" t="s">
        <v>2382</v>
      </c>
      <c r="I1998" t="s">
        <v>2380</v>
      </c>
      <c r="J1998" t="s">
        <v>2380</v>
      </c>
      <c r="K1998" t="s">
        <v>2381</v>
      </c>
      <c r="L1998" t="s">
        <v>2380</v>
      </c>
      <c r="M1998" s="25" t="str">
        <f t="shared" si="31"/>
        <v>No</v>
      </c>
    </row>
    <row r="1999" spans="5:13" x14ac:dyDescent="0.35">
      <c r="E1999" t="s">
        <v>377</v>
      </c>
      <c r="F1999">
        <v>37.1</v>
      </c>
      <c r="G1999">
        <v>6.24</v>
      </c>
      <c r="H1999" t="s">
        <v>2380</v>
      </c>
      <c r="I1999" t="s">
        <v>2380</v>
      </c>
      <c r="J1999" t="s">
        <v>2380</v>
      </c>
      <c r="K1999" t="s">
        <v>2381</v>
      </c>
      <c r="L1999" t="s">
        <v>2380</v>
      </c>
      <c r="M1999" s="25" t="str">
        <f t="shared" si="31"/>
        <v>No</v>
      </c>
    </row>
    <row r="2000" spans="5:13" x14ac:dyDescent="0.35">
      <c r="E2000" t="s">
        <v>376</v>
      </c>
      <c r="F2000">
        <v>35.435000000000002</v>
      </c>
      <c r="G2000">
        <v>5.81</v>
      </c>
      <c r="H2000" t="s">
        <v>2380</v>
      </c>
      <c r="I2000" t="s">
        <v>2380</v>
      </c>
      <c r="J2000" t="s">
        <v>2380</v>
      </c>
      <c r="K2000" t="s">
        <v>2381</v>
      </c>
      <c r="L2000" t="s">
        <v>2380</v>
      </c>
      <c r="M2000" s="25" t="str">
        <f t="shared" si="31"/>
        <v>No</v>
      </c>
    </row>
    <row r="2001" spans="5:13" x14ac:dyDescent="0.35">
      <c r="E2001" t="s">
        <v>375</v>
      </c>
      <c r="F2001">
        <v>20.399999999999999</v>
      </c>
      <c r="G2001">
        <v>4.83</v>
      </c>
      <c r="H2001" t="s">
        <v>2380</v>
      </c>
      <c r="I2001" t="s">
        <v>2380</v>
      </c>
      <c r="J2001" t="s">
        <v>2380</v>
      </c>
      <c r="K2001" t="s">
        <v>2381</v>
      </c>
      <c r="L2001" t="s">
        <v>2380</v>
      </c>
      <c r="M2001" s="25" t="str">
        <f t="shared" si="31"/>
        <v>No</v>
      </c>
    </row>
    <row r="2002" spans="5:13" x14ac:dyDescent="0.35">
      <c r="E2002" t="s">
        <v>374</v>
      </c>
      <c r="F2002">
        <v>42.13</v>
      </c>
      <c r="G2002">
        <v>5.72</v>
      </c>
      <c r="H2002" t="s">
        <v>2382</v>
      </c>
      <c r="I2002" t="s">
        <v>2380</v>
      </c>
      <c r="J2002" t="s">
        <v>2383</v>
      </c>
      <c r="K2002">
        <v>1</v>
      </c>
      <c r="L2002" t="s">
        <v>2380</v>
      </c>
      <c r="M2002" s="25" t="str">
        <f t="shared" si="31"/>
        <v>No</v>
      </c>
    </row>
    <row r="2003" spans="5:13" x14ac:dyDescent="0.35">
      <c r="E2003" t="s">
        <v>373</v>
      </c>
      <c r="F2003">
        <v>33.99</v>
      </c>
      <c r="G2003">
        <v>4.83</v>
      </c>
      <c r="H2003" t="s">
        <v>2382</v>
      </c>
      <c r="I2003" t="s">
        <v>2380</v>
      </c>
      <c r="J2003" t="s">
        <v>2383</v>
      </c>
      <c r="K2003">
        <v>1</v>
      </c>
      <c r="L2003" t="s">
        <v>2380</v>
      </c>
      <c r="M2003" s="25" t="str">
        <f t="shared" si="31"/>
        <v>No</v>
      </c>
    </row>
    <row r="2004" spans="5:13" x14ac:dyDescent="0.35">
      <c r="E2004" t="s">
        <v>372</v>
      </c>
      <c r="F2004">
        <v>28.594999999999999</v>
      </c>
      <c r="G2004">
        <v>4.1399999999999997</v>
      </c>
      <c r="H2004" t="s">
        <v>2382</v>
      </c>
      <c r="I2004" t="s">
        <v>2380</v>
      </c>
      <c r="J2004" t="s">
        <v>2383</v>
      </c>
      <c r="K2004">
        <v>1</v>
      </c>
      <c r="L2004" t="s">
        <v>2380</v>
      </c>
      <c r="M2004" s="25" t="str">
        <f t="shared" si="31"/>
        <v>No</v>
      </c>
    </row>
    <row r="2005" spans="5:13" x14ac:dyDescent="0.35">
      <c r="E2005" t="s">
        <v>371</v>
      </c>
      <c r="F2005">
        <v>20.8</v>
      </c>
      <c r="G2005">
        <v>4.07</v>
      </c>
      <c r="H2005" t="s">
        <v>2382</v>
      </c>
      <c r="I2005" t="s">
        <v>2380</v>
      </c>
      <c r="J2005" t="s">
        <v>2383</v>
      </c>
      <c r="K2005">
        <v>1</v>
      </c>
      <c r="L2005" t="s">
        <v>2380</v>
      </c>
      <c r="M2005" s="25" t="str">
        <f t="shared" si="31"/>
        <v>No</v>
      </c>
    </row>
    <row r="2006" spans="5:13" x14ac:dyDescent="0.35">
      <c r="E2006" t="s">
        <v>370</v>
      </c>
      <c r="F2006">
        <v>23.465</v>
      </c>
      <c r="G2006">
        <v>6.26</v>
      </c>
      <c r="H2006" t="s">
        <v>2382</v>
      </c>
      <c r="I2006" t="s">
        <v>2380</v>
      </c>
      <c r="J2006" t="s">
        <v>2383</v>
      </c>
      <c r="K2006">
        <v>1</v>
      </c>
      <c r="L2006" t="s">
        <v>2380</v>
      </c>
      <c r="M2006" s="25" t="str">
        <f t="shared" si="31"/>
        <v>No</v>
      </c>
    </row>
    <row r="2007" spans="5:13" x14ac:dyDescent="0.35">
      <c r="E2007" t="s">
        <v>369</v>
      </c>
      <c r="F2007">
        <v>40.185000000000002</v>
      </c>
      <c r="G2007">
        <v>5.88</v>
      </c>
      <c r="H2007" t="s">
        <v>2382</v>
      </c>
      <c r="I2007" t="s">
        <v>2380</v>
      </c>
      <c r="J2007" t="s">
        <v>2380</v>
      </c>
      <c r="K2007" t="s">
        <v>2381</v>
      </c>
      <c r="L2007" t="s">
        <v>2380</v>
      </c>
      <c r="M2007" s="25" t="str">
        <f t="shared" si="31"/>
        <v>No</v>
      </c>
    </row>
    <row r="2008" spans="5:13" x14ac:dyDescent="0.35">
      <c r="E2008" t="s">
        <v>368</v>
      </c>
      <c r="F2008">
        <v>21.89</v>
      </c>
      <c r="G2008">
        <v>5.72</v>
      </c>
      <c r="H2008" t="s">
        <v>2382</v>
      </c>
      <c r="I2008" t="s">
        <v>2380</v>
      </c>
      <c r="J2008" t="s">
        <v>2380</v>
      </c>
      <c r="K2008" t="s">
        <v>2381</v>
      </c>
      <c r="L2008" t="s">
        <v>2380</v>
      </c>
      <c r="M2008" s="25" t="str">
        <f t="shared" si="31"/>
        <v>No</v>
      </c>
    </row>
    <row r="2009" spans="5:13" x14ac:dyDescent="0.35">
      <c r="E2009" t="s">
        <v>367</v>
      </c>
      <c r="F2009">
        <v>29.34</v>
      </c>
      <c r="G2009">
        <v>6.09</v>
      </c>
      <c r="H2009" t="s">
        <v>2382</v>
      </c>
      <c r="I2009" t="s">
        <v>2382</v>
      </c>
      <c r="J2009" t="s">
        <v>2380</v>
      </c>
      <c r="K2009">
        <v>2</v>
      </c>
      <c r="L2009" t="s">
        <v>2380</v>
      </c>
      <c r="M2009" s="25" t="str">
        <f t="shared" si="31"/>
        <v>No</v>
      </c>
    </row>
    <row r="2010" spans="5:13" x14ac:dyDescent="0.35">
      <c r="E2010" t="s">
        <v>366</v>
      </c>
      <c r="F2010">
        <v>22.61</v>
      </c>
      <c r="G2010">
        <v>4.25</v>
      </c>
      <c r="H2010" t="s">
        <v>2382</v>
      </c>
      <c r="I2010" t="s">
        <v>2380</v>
      </c>
      <c r="J2010" t="s">
        <v>2380</v>
      </c>
      <c r="K2010" t="s">
        <v>2381</v>
      </c>
      <c r="L2010" t="s">
        <v>2380</v>
      </c>
      <c r="M2010" s="25" t="str">
        <f t="shared" si="31"/>
        <v>No</v>
      </c>
    </row>
    <row r="2011" spans="5:13" x14ac:dyDescent="0.35">
      <c r="E2011" t="s">
        <v>365</v>
      </c>
      <c r="F2011">
        <v>22.23</v>
      </c>
      <c r="G2011">
        <v>6.09</v>
      </c>
      <c r="H2011" t="s">
        <v>2382</v>
      </c>
      <c r="I2011" t="s">
        <v>2380</v>
      </c>
      <c r="J2011" t="s">
        <v>2380</v>
      </c>
      <c r="K2011" t="s">
        <v>2381</v>
      </c>
      <c r="L2011" t="s">
        <v>2380</v>
      </c>
      <c r="M2011" s="25" t="str">
        <f t="shared" si="31"/>
        <v>No</v>
      </c>
    </row>
    <row r="2012" spans="5:13" x14ac:dyDescent="0.35">
      <c r="E2012" t="s">
        <v>364</v>
      </c>
      <c r="F2012">
        <v>33.4</v>
      </c>
      <c r="G2012">
        <v>5.51</v>
      </c>
      <c r="H2012" t="s">
        <v>2380</v>
      </c>
      <c r="I2012" t="s">
        <v>2380</v>
      </c>
      <c r="J2012" t="s">
        <v>2380</v>
      </c>
      <c r="K2012" t="s">
        <v>2381</v>
      </c>
      <c r="L2012" t="s">
        <v>2380</v>
      </c>
      <c r="M2012" s="25" t="str">
        <f t="shared" si="31"/>
        <v>No</v>
      </c>
    </row>
    <row r="2013" spans="5:13" x14ac:dyDescent="0.35">
      <c r="E2013" t="s">
        <v>363</v>
      </c>
      <c r="F2013">
        <v>33.11</v>
      </c>
      <c r="G2013">
        <v>5.63</v>
      </c>
      <c r="H2013" t="s">
        <v>2380</v>
      </c>
      <c r="I2013" t="s">
        <v>2380</v>
      </c>
      <c r="J2013" t="s">
        <v>2380</v>
      </c>
      <c r="K2013" t="s">
        <v>2381</v>
      </c>
      <c r="L2013" t="s">
        <v>2380</v>
      </c>
      <c r="M2013" s="25" t="str">
        <f t="shared" si="31"/>
        <v>No</v>
      </c>
    </row>
    <row r="2014" spans="5:13" x14ac:dyDescent="0.35">
      <c r="E2014" t="s">
        <v>362</v>
      </c>
      <c r="F2014">
        <v>16.815000000000001</v>
      </c>
      <c r="G2014">
        <v>5.29</v>
      </c>
      <c r="H2014" t="s">
        <v>2382</v>
      </c>
      <c r="I2014" t="s">
        <v>2380</v>
      </c>
      <c r="J2014" t="s">
        <v>2380</v>
      </c>
      <c r="K2014" t="s">
        <v>2381</v>
      </c>
      <c r="L2014" t="s">
        <v>2380</v>
      </c>
      <c r="M2014" s="25" t="str">
        <f t="shared" si="31"/>
        <v>No</v>
      </c>
    </row>
    <row r="2015" spans="5:13" x14ac:dyDescent="0.35">
      <c r="E2015" t="s">
        <v>361</v>
      </c>
      <c r="F2015">
        <v>25.61</v>
      </c>
      <c r="G2015">
        <v>4</v>
      </c>
      <c r="H2015" t="s">
        <v>2380</v>
      </c>
      <c r="I2015" t="s">
        <v>2380</v>
      </c>
      <c r="J2015" t="s">
        <v>2383</v>
      </c>
      <c r="K2015">
        <v>1</v>
      </c>
      <c r="L2015" t="s">
        <v>2380</v>
      </c>
      <c r="M2015" s="25" t="str">
        <f t="shared" si="31"/>
        <v>No</v>
      </c>
    </row>
    <row r="2016" spans="5:13" x14ac:dyDescent="0.35">
      <c r="E2016" t="s">
        <v>360</v>
      </c>
      <c r="F2016">
        <v>25.8</v>
      </c>
      <c r="G2016">
        <v>5.49</v>
      </c>
      <c r="H2016" t="s">
        <v>2380</v>
      </c>
      <c r="I2016" t="s">
        <v>2380</v>
      </c>
      <c r="J2016" t="s">
        <v>2380</v>
      </c>
      <c r="K2016" t="s">
        <v>2381</v>
      </c>
      <c r="L2016" t="s">
        <v>2380</v>
      </c>
      <c r="M2016" s="25" t="str">
        <f t="shared" si="31"/>
        <v>No</v>
      </c>
    </row>
    <row r="2017" spans="5:13" x14ac:dyDescent="0.35">
      <c r="E2017" t="s">
        <v>359</v>
      </c>
      <c r="F2017">
        <v>27.39</v>
      </c>
      <c r="G2017">
        <v>5.34</v>
      </c>
      <c r="H2017" t="s">
        <v>2380</v>
      </c>
      <c r="I2017" t="s">
        <v>2380</v>
      </c>
      <c r="J2017" t="s">
        <v>2380</v>
      </c>
      <c r="K2017" t="s">
        <v>2381</v>
      </c>
      <c r="L2017" t="s">
        <v>2380</v>
      </c>
      <c r="M2017" s="25" t="str">
        <f t="shared" si="31"/>
        <v>No</v>
      </c>
    </row>
    <row r="2018" spans="5:13" x14ac:dyDescent="0.35">
      <c r="E2018" t="s">
        <v>358</v>
      </c>
      <c r="F2018">
        <v>17.03</v>
      </c>
      <c r="G2018">
        <v>4.12</v>
      </c>
      <c r="H2018" t="s">
        <v>2380</v>
      </c>
      <c r="I2018" t="s">
        <v>2380</v>
      </c>
      <c r="J2018" t="s">
        <v>2380</v>
      </c>
      <c r="K2018">
        <v>1</v>
      </c>
      <c r="L2018" t="s">
        <v>2380</v>
      </c>
      <c r="M2018" s="25" t="str">
        <f t="shared" si="31"/>
        <v>No</v>
      </c>
    </row>
    <row r="2019" spans="5:13" x14ac:dyDescent="0.35">
      <c r="E2019" t="s">
        <v>357</v>
      </c>
      <c r="F2019">
        <v>23.75</v>
      </c>
      <c r="G2019">
        <v>5.49</v>
      </c>
      <c r="H2019" t="s">
        <v>2382</v>
      </c>
      <c r="I2019" t="s">
        <v>2380</v>
      </c>
      <c r="J2019" t="s">
        <v>2380</v>
      </c>
      <c r="K2019" t="s">
        <v>2381</v>
      </c>
      <c r="L2019" t="s">
        <v>2380</v>
      </c>
      <c r="M2019" s="25" t="str">
        <f t="shared" si="31"/>
        <v>No</v>
      </c>
    </row>
    <row r="2020" spans="5:13" x14ac:dyDescent="0.35">
      <c r="E2020" t="s">
        <v>355</v>
      </c>
      <c r="F2020">
        <v>26.03</v>
      </c>
      <c r="G2020">
        <v>5.1100000000000003</v>
      </c>
      <c r="H2020" t="s">
        <v>2382</v>
      </c>
      <c r="I2020" t="s">
        <v>2380</v>
      </c>
      <c r="J2020" t="s">
        <v>2380</v>
      </c>
      <c r="K2020">
        <v>1</v>
      </c>
      <c r="L2020" t="s">
        <v>2380</v>
      </c>
      <c r="M2020" s="25" t="str">
        <f t="shared" si="31"/>
        <v>No</v>
      </c>
    </row>
    <row r="2021" spans="5:13" x14ac:dyDescent="0.35">
      <c r="E2021" t="s">
        <v>354</v>
      </c>
      <c r="F2021">
        <v>16.079999999999998</v>
      </c>
      <c r="G2021">
        <v>5.94</v>
      </c>
      <c r="H2021" t="s">
        <v>2380</v>
      </c>
      <c r="I2021" t="s">
        <v>2380</v>
      </c>
      <c r="J2021" t="s">
        <v>2380</v>
      </c>
      <c r="K2021" t="s">
        <v>2381</v>
      </c>
      <c r="L2021" t="s">
        <v>2380</v>
      </c>
      <c r="M2021" s="25" t="str">
        <f t="shared" si="31"/>
        <v>No</v>
      </c>
    </row>
    <row r="2022" spans="5:13" x14ac:dyDescent="0.35">
      <c r="E2022" t="s">
        <v>353</v>
      </c>
      <c r="F2022">
        <v>30.875</v>
      </c>
      <c r="G2022">
        <v>5.54</v>
      </c>
      <c r="H2022" t="s">
        <v>2380</v>
      </c>
      <c r="I2022" t="s">
        <v>2380</v>
      </c>
      <c r="J2022" t="s">
        <v>2380</v>
      </c>
      <c r="K2022" t="s">
        <v>2381</v>
      </c>
      <c r="L2022" t="s">
        <v>2380</v>
      </c>
      <c r="M2022" s="25" t="str">
        <f t="shared" si="31"/>
        <v>No</v>
      </c>
    </row>
    <row r="2023" spans="5:13" x14ac:dyDescent="0.35">
      <c r="E2023" t="s">
        <v>352</v>
      </c>
      <c r="F2023">
        <v>31.79</v>
      </c>
      <c r="G2023">
        <v>7.09</v>
      </c>
      <c r="H2023" t="s">
        <v>2380</v>
      </c>
      <c r="I2023" t="s">
        <v>2380</v>
      </c>
      <c r="J2023" t="s">
        <v>2380</v>
      </c>
      <c r="K2023" t="s">
        <v>2381</v>
      </c>
      <c r="L2023" t="s">
        <v>2380</v>
      </c>
      <c r="M2023" s="25" t="str">
        <f t="shared" si="31"/>
        <v>No</v>
      </c>
    </row>
    <row r="2024" spans="5:13" x14ac:dyDescent="0.35">
      <c r="E2024" t="s">
        <v>351</v>
      </c>
      <c r="F2024">
        <v>28.48</v>
      </c>
      <c r="G2024">
        <v>6.22</v>
      </c>
      <c r="H2024" t="s">
        <v>2382</v>
      </c>
      <c r="I2024" t="s">
        <v>2380</v>
      </c>
      <c r="J2024" t="s">
        <v>2383</v>
      </c>
      <c r="K2024">
        <v>1</v>
      </c>
      <c r="L2024" t="s">
        <v>2380</v>
      </c>
      <c r="M2024" s="25" t="str">
        <f t="shared" si="31"/>
        <v>No</v>
      </c>
    </row>
    <row r="2025" spans="5:13" x14ac:dyDescent="0.35">
      <c r="E2025" t="s">
        <v>350</v>
      </c>
      <c r="F2025">
        <v>26.6</v>
      </c>
      <c r="G2025">
        <v>4.33</v>
      </c>
      <c r="H2025" t="s">
        <v>2380</v>
      </c>
      <c r="I2025" t="s">
        <v>2380</v>
      </c>
      <c r="J2025" t="s">
        <v>2380</v>
      </c>
      <c r="K2025">
        <v>1</v>
      </c>
      <c r="L2025" t="s">
        <v>2380</v>
      </c>
      <c r="M2025" s="25" t="str">
        <f t="shared" si="31"/>
        <v>No</v>
      </c>
    </row>
    <row r="2026" spans="5:13" x14ac:dyDescent="0.35">
      <c r="E2026" t="s">
        <v>349</v>
      </c>
      <c r="F2026">
        <v>25.27</v>
      </c>
      <c r="G2026">
        <v>5.83</v>
      </c>
      <c r="H2026" t="s">
        <v>2380</v>
      </c>
      <c r="I2026" t="s">
        <v>2380</v>
      </c>
      <c r="J2026" t="s">
        <v>2380</v>
      </c>
      <c r="K2026">
        <v>1</v>
      </c>
      <c r="L2026" t="s">
        <v>2380</v>
      </c>
      <c r="M2026" s="25" t="str">
        <f t="shared" si="31"/>
        <v>No</v>
      </c>
    </row>
    <row r="2027" spans="5:13" x14ac:dyDescent="0.35">
      <c r="E2027" t="s">
        <v>348</v>
      </c>
      <c r="F2027">
        <v>34.484999999999999</v>
      </c>
      <c r="G2027">
        <v>4.7</v>
      </c>
      <c r="H2027" t="s">
        <v>2382</v>
      </c>
      <c r="I2027" t="s">
        <v>2380</v>
      </c>
      <c r="J2027" t="s">
        <v>2383</v>
      </c>
      <c r="K2027">
        <v>1</v>
      </c>
      <c r="L2027" t="s">
        <v>2380</v>
      </c>
      <c r="M2027" s="25" t="str">
        <f t="shared" si="31"/>
        <v>No</v>
      </c>
    </row>
    <row r="2028" spans="5:13" x14ac:dyDescent="0.35">
      <c r="E2028" t="s">
        <v>347</v>
      </c>
      <c r="F2028">
        <v>15.57</v>
      </c>
      <c r="G2028">
        <v>4.07</v>
      </c>
      <c r="H2028" t="s">
        <v>2382</v>
      </c>
      <c r="I2028" t="s">
        <v>2380</v>
      </c>
      <c r="J2028" t="s">
        <v>2380</v>
      </c>
      <c r="K2028">
        <v>1</v>
      </c>
      <c r="L2028" t="s">
        <v>2380</v>
      </c>
      <c r="M2028" s="25" t="str">
        <f t="shared" si="31"/>
        <v>No</v>
      </c>
    </row>
    <row r="2029" spans="5:13" x14ac:dyDescent="0.35">
      <c r="E2029" t="s">
        <v>346</v>
      </c>
      <c r="F2029">
        <v>30.36</v>
      </c>
      <c r="G2029">
        <v>9.39</v>
      </c>
      <c r="H2029" t="s">
        <v>2380</v>
      </c>
      <c r="I2029" t="s">
        <v>2380</v>
      </c>
      <c r="J2029" t="s">
        <v>2380</v>
      </c>
      <c r="K2029" t="s">
        <v>2381</v>
      </c>
      <c r="L2029" t="s">
        <v>2380</v>
      </c>
      <c r="M2029" s="25" t="str">
        <f t="shared" si="31"/>
        <v>No</v>
      </c>
    </row>
    <row r="2030" spans="5:13" x14ac:dyDescent="0.35">
      <c r="E2030" t="s">
        <v>345</v>
      </c>
      <c r="F2030">
        <v>19.37</v>
      </c>
      <c r="G2030">
        <v>4.18</v>
      </c>
      <c r="H2030" t="s">
        <v>2380</v>
      </c>
      <c r="I2030" t="s">
        <v>2380</v>
      </c>
      <c r="J2030" t="s">
        <v>2380</v>
      </c>
      <c r="K2030" t="s">
        <v>2381</v>
      </c>
      <c r="L2030" t="s">
        <v>2380</v>
      </c>
      <c r="M2030" s="25" t="str">
        <f t="shared" si="31"/>
        <v>No</v>
      </c>
    </row>
    <row r="2031" spans="5:13" x14ac:dyDescent="0.35">
      <c r="E2031" t="s">
        <v>344</v>
      </c>
      <c r="F2031">
        <v>16.71</v>
      </c>
      <c r="G2031">
        <v>4.18</v>
      </c>
      <c r="H2031" t="s">
        <v>2380</v>
      </c>
      <c r="I2031" t="s">
        <v>2380</v>
      </c>
      <c r="J2031" t="s">
        <v>2380</v>
      </c>
      <c r="K2031">
        <v>1</v>
      </c>
      <c r="L2031" t="s">
        <v>2380</v>
      </c>
      <c r="M2031" s="25" t="str">
        <f t="shared" si="31"/>
        <v>No</v>
      </c>
    </row>
    <row r="2032" spans="5:13" x14ac:dyDescent="0.35">
      <c r="E2032" t="s">
        <v>343</v>
      </c>
      <c r="F2032">
        <v>24.1</v>
      </c>
      <c r="G2032">
        <v>4.4000000000000004</v>
      </c>
      <c r="H2032" t="s">
        <v>2382</v>
      </c>
      <c r="I2032" t="s">
        <v>2380</v>
      </c>
      <c r="J2032" t="s">
        <v>2380</v>
      </c>
      <c r="K2032">
        <v>1</v>
      </c>
      <c r="L2032" t="s">
        <v>2380</v>
      </c>
      <c r="M2032" s="25" t="str">
        <f t="shared" si="31"/>
        <v>No</v>
      </c>
    </row>
    <row r="2033" spans="5:13" x14ac:dyDescent="0.35">
      <c r="E2033" t="s">
        <v>342</v>
      </c>
      <c r="F2033">
        <v>29.77</v>
      </c>
      <c r="G2033">
        <v>9.9</v>
      </c>
      <c r="H2033" t="s">
        <v>2380</v>
      </c>
      <c r="I2033" t="s">
        <v>2380</v>
      </c>
      <c r="J2033" t="s">
        <v>2380</v>
      </c>
      <c r="K2033" t="s">
        <v>2381</v>
      </c>
      <c r="L2033" t="s">
        <v>2380</v>
      </c>
      <c r="M2033" s="25" t="str">
        <f t="shared" si="31"/>
        <v>No</v>
      </c>
    </row>
    <row r="2034" spans="5:13" x14ac:dyDescent="0.35">
      <c r="E2034" t="s">
        <v>341</v>
      </c>
      <c r="F2034">
        <v>46.53</v>
      </c>
      <c r="G2034">
        <v>4.84</v>
      </c>
      <c r="H2034" t="s">
        <v>2382</v>
      </c>
      <c r="I2034" t="s">
        <v>2380</v>
      </c>
      <c r="J2034" t="s">
        <v>2380</v>
      </c>
      <c r="K2034" t="s">
        <v>2381</v>
      </c>
      <c r="L2034" t="s">
        <v>2380</v>
      </c>
      <c r="M2034" s="25" t="str">
        <f t="shared" si="31"/>
        <v>No</v>
      </c>
    </row>
    <row r="2035" spans="5:13" x14ac:dyDescent="0.35">
      <c r="E2035" t="s">
        <v>340</v>
      </c>
      <c r="F2035">
        <v>23.4</v>
      </c>
      <c r="G2035">
        <v>5.53</v>
      </c>
      <c r="H2035" t="s">
        <v>2380</v>
      </c>
      <c r="I2035" t="s">
        <v>2380</v>
      </c>
      <c r="J2035" t="s">
        <v>2383</v>
      </c>
      <c r="K2035">
        <v>1</v>
      </c>
      <c r="L2035" t="s">
        <v>2380</v>
      </c>
      <c r="M2035" s="25" t="str">
        <f t="shared" si="31"/>
        <v>No</v>
      </c>
    </row>
    <row r="2036" spans="5:13" x14ac:dyDescent="0.35">
      <c r="E2036" t="s">
        <v>339</v>
      </c>
      <c r="F2036">
        <v>30</v>
      </c>
      <c r="G2036">
        <v>4.33</v>
      </c>
      <c r="H2036" t="s">
        <v>2382</v>
      </c>
      <c r="I2036" t="s">
        <v>2380</v>
      </c>
      <c r="J2036" t="s">
        <v>2380</v>
      </c>
      <c r="K2036" t="s">
        <v>2381</v>
      </c>
      <c r="L2036" t="s">
        <v>2380</v>
      </c>
      <c r="M2036" s="25" t="str">
        <f t="shared" si="31"/>
        <v>No</v>
      </c>
    </row>
    <row r="2037" spans="5:13" x14ac:dyDescent="0.35">
      <c r="E2037" t="s">
        <v>338</v>
      </c>
      <c r="F2037">
        <v>29.15</v>
      </c>
      <c r="G2037">
        <v>4.91</v>
      </c>
      <c r="H2037" t="s">
        <v>2382</v>
      </c>
      <c r="I2037" t="s">
        <v>2380</v>
      </c>
      <c r="J2037" t="s">
        <v>2380</v>
      </c>
      <c r="K2037" t="s">
        <v>2381</v>
      </c>
      <c r="L2037" t="s">
        <v>2380</v>
      </c>
      <c r="M2037" s="25" t="str">
        <f t="shared" si="31"/>
        <v>No</v>
      </c>
    </row>
    <row r="2038" spans="5:13" x14ac:dyDescent="0.35">
      <c r="E2038" t="s">
        <v>337</v>
      </c>
      <c r="F2038">
        <v>34.865000000000002</v>
      </c>
      <c r="G2038">
        <v>4.8</v>
      </c>
      <c r="H2038" t="s">
        <v>2380</v>
      </c>
      <c r="I2038" t="s">
        <v>2380</v>
      </c>
      <c r="J2038" t="s">
        <v>2380</v>
      </c>
      <c r="K2038" t="s">
        <v>2381</v>
      </c>
      <c r="L2038" t="s">
        <v>2380</v>
      </c>
      <c r="M2038" s="25" t="str">
        <f t="shared" si="31"/>
        <v>No</v>
      </c>
    </row>
    <row r="2039" spans="5:13" x14ac:dyDescent="0.35">
      <c r="E2039" t="s">
        <v>336</v>
      </c>
      <c r="F2039">
        <v>28.12</v>
      </c>
      <c r="G2039">
        <v>5.55</v>
      </c>
      <c r="H2039" t="s">
        <v>2382</v>
      </c>
      <c r="I2039" t="s">
        <v>2382</v>
      </c>
      <c r="J2039" t="s">
        <v>2380</v>
      </c>
      <c r="K2039">
        <v>2</v>
      </c>
      <c r="L2039" t="s">
        <v>2380</v>
      </c>
      <c r="M2039" s="25" t="str">
        <f t="shared" si="31"/>
        <v>No</v>
      </c>
    </row>
    <row r="2040" spans="5:13" x14ac:dyDescent="0.35">
      <c r="E2040" t="s">
        <v>335</v>
      </c>
      <c r="F2040">
        <v>29.45</v>
      </c>
      <c r="G2040">
        <v>5.24</v>
      </c>
      <c r="H2040" t="s">
        <v>2382</v>
      </c>
      <c r="I2040" t="s">
        <v>2380</v>
      </c>
      <c r="J2040" t="s">
        <v>2380</v>
      </c>
      <c r="K2040" t="s">
        <v>2381</v>
      </c>
      <c r="L2040" t="s">
        <v>2380</v>
      </c>
      <c r="M2040" s="25" t="str">
        <f t="shared" si="31"/>
        <v>No</v>
      </c>
    </row>
    <row r="2041" spans="5:13" x14ac:dyDescent="0.35">
      <c r="E2041" t="s">
        <v>334</v>
      </c>
      <c r="F2041">
        <v>27.94</v>
      </c>
      <c r="G2041">
        <v>6.08</v>
      </c>
      <c r="H2041" t="s">
        <v>2380</v>
      </c>
      <c r="I2041" t="s">
        <v>2380</v>
      </c>
      <c r="J2041" t="s">
        <v>2383</v>
      </c>
      <c r="K2041">
        <v>1</v>
      </c>
      <c r="L2041" t="s">
        <v>2380</v>
      </c>
      <c r="M2041" s="25" t="str">
        <f t="shared" si="31"/>
        <v>No</v>
      </c>
    </row>
    <row r="2042" spans="5:13" x14ac:dyDescent="0.35">
      <c r="E2042" t="s">
        <v>333</v>
      </c>
      <c r="F2042">
        <v>27.2</v>
      </c>
      <c r="G2042">
        <v>5.83</v>
      </c>
      <c r="H2042" t="s">
        <v>2380</v>
      </c>
      <c r="I2042" t="s">
        <v>2380</v>
      </c>
      <c r="J2042" t="s">
        <v>2383</v>
      </c>
      <c r="K2042">
        <v>1</v>
      </c>
      <c r="L2042" t="s">
        <v>2380</v>
      </c>
      <c r="M2042" s="25" t="str">
        <f t="shared" si="31"/>
        <v>No</v>
      </c>
    </row>
    <row r="2043" spans="5:13" x14ac:dyDescent="0.35">
      <c r="E2043" t="s">
        <v>332</v>
      </c>
      <c r="F2043">
        <v>33.344999999999999</v>
      </c>
      <c r="G2043">
        <v>4.29</v>
      </c>
      <c r="H2043" t="s">
        <v>2380</v>
      </c>
      <c r="I2043" t="s">
        <v>2380</v>
      </c>
      <c r="J2043" t="s">
        <v>2380</v>
      </c>
      <c r="K2043">
        <v>1</v>
      </c>
      <c r="L2043" t="s">
        <v>2380</v>
      </c>
      <c r="M2043" s="25" t="str">
        <f t="shared" si="31"/>
        <v>No</v>
      </c>
    </row>
    <row r="2044" spans="5:13" x14ac:dyDescent="0.35">
      <c r="E2044" t="s">
        <v>331</v>
      </c>
      <c r="F2044">
        <v>29.925000000000001</v>
      </c>
      <c r="G2044">
        <v>5.3</v>
      </c>
      <c r="H2044" t="s">
        <v>2380</v>
      </c>
      <c r="I2044" t="s">
        <v>2380</v>
      </c>
      <c r="J2044" t="s">
        <v>2380</v>
      </c>
      <c r="K2044">
        <v>1</v>
      </c>
      <c r="L2044" t="s">
        <v>2380</v>
      </c>
      <c r="M2044" s="25" t="str">
        <f t="shared" si="31"/>
        <v>No</v>
      </c>
    </row>
    <row r="2045" spans="5:13" x14ac:dyDescent="0.35">
      <c r="E2045" t="s">
        <v>330</v>
      </c>
      <c r="F2045">
        <v>24.225000000000001</v>
      </c>
      <c r="G2045">
        <v>4.42</v>
      </c>
      <c r="H2045" t="s">
        <v>2380</v>
      </c>
      <c r="I2045" t="s">
        <v>2380</v>
      </c>
      <c r="J2045" t="s">
        <v>2380</v>
      </c>
      <c r="K2045">
        <v>1</v>
      </c>
      <c r="L2045" t="s">
        <v>2380</v>
      </c>
      <c r="M2045" s="25" t="str">
        <f t="shared" si="31"/>
        <v>No</v>
      </c>
    </row>
    <row r="2046" spans="5:13" x14ac:dyDescent="0.35">
      <c r="E2046" t="s">
        <v>329</v>
      </c>
      <c r="F2046">
        <v>29.68</v>
      </c>
      <c r="G2046">
        <v>5.68</v>
      </c>
      <c r="H2046" t="s">
        <v>2380</v>
      </c>
      <c r="I2046" t="s">
        <v>2382</v>
      </c>
      <c r="J2046" t="s">
        <v>2380</v>
      </c>
      <c r="K2046">
        <v>1</v>
      </c>
      <c r="L2046" t="s">
        <v>2380</v>
      </c>
      <c r="M2046" s="25" t="str">
        <f t="shared" si="31"/>
        <v>No</v>
      </c>
    </row>
    <row r="2047" spans="5:13" x14ac:dyDescent="0.35">
      <c r="E2047" t="s">
        <v>328</v>
      </c>
      <c r="F2047">
        <v>20.614999999999998</v>
      </c>
      <c r="G2047">
        <v>6.05</v>
      </c>
      <c r="H2047" t="s">
        <v>2380</v>
      </c>
      <c r="I2047" t="s">
        <v>2380</v>
      </c>
      <c r="J2047" t="s">
        <v>2383</v>
      </c>
      <c r="K2047">
        <v>1</v>
      </c>
      <c r="L2047" t="s">
        <v>2380</v>
      </c>
      <c r="M2047" s="25" t="str">
        <f t="shared" si="31"/>
        <v>No</v>
      </c>
    </row>
    <row r="2048" spans="5:13" x14ac:dyDescent="0.35">
      <c r="E2048" t="s">
        <v>327</v>
      </c>
      <c r="F2048">
        <v>32.119999999999997</v>
      </c>
      <c r="G2048">
        <v>5.33</v>
      </c>
      <c r="H2048" t="s">
        <v>2380</v>
      </c>
      <c r="I2048" t="s">
        <v>2382</v>
      </c>
      <c r="J2048" t="s">
        <v>2380</v>
      </c>
      <c r="K2048">
        <v>1</v>
      </c>
      <c r="L2048" t="s">
        <v>2380</v>
      </c>
      <c r="M2048" s="25" t="str">
        <f t="shared" si="31"/>
        <v>No</v>
      </c>
    </row>
    <row r="2049" spans="5:13" x14ac:dyDescent="0.35">
      <c r="E2049" t="s">
        <v>326</v>
      </c>
      <c r="F2049">
        <v>27.36</v>
      </c>
      <c r="G2049">
        <v>6.22</v>
      </c>
      <c r="H2049" t="s">
        <v>2380</v>
      </c>
      <c r="I2049" t="s">
        <v>2380</v>
      </c>
      <c r="J2049" t="s">
        <v>2380</v>
      </c>
      <c r="K2049" t="s">
        <v>2381</v>
      </c>
      <c r="L2049" t="s">
        <v>2380</v>
      </c>
      <c r="M2049" s="25" t="str">
        <f t="shared" si="31"/>
        <v>No</v>
      </c>
    </row>
    <row r="2050" spans="5:13" x14ac:dyDescent="0.35">
      <c r="E2050" t="s">
        <v>325</v>
      </c>
      <c r="F2050">
        <v>17.385000000000002</v>
      </c>
      <c r="G2050">
        <v>5.84</v>
      </c>
      <c r="H2050" t="s">
        <v>2380</v>
      </c>
      <c r="I2050" t="s">
        <v>2380</v>
      </c>
      <c r="J2050" t="s">
        <v>2380</v>
      </c>
      <c r="K2050" t="s">
        <v>2381</v>
      </c>
      <c r="L2050" t="s">
        <v>2380</v>
      </c>
      <c r="M2050" s="25" t="str">
        <f t="shared" si="31"/>
        <v>No</v>
      </c>
    </row>
    <row r="2051" spans="5:13" x14ac:dyDescent="0.35">
      <c r="E2051" t="s">
        <v>324</v>
      </c>
      <c r="F2051">
        <v>30.13</v>
      </c>
      <c r="G2051">
        <v>5.71</v>
      </c>
      <c r="H2051" t="s">
        <v>2380</v>
      </c>
      <c r="I2051" t="s">
        <v>2382</v>
      </c>
      <c r="J2051" t="s">
        <v>2380</v>
      </c>
      <c r="K2051">
        <v>1</v>
      </c>
      <c r="L2051" t="s">
        <v>2380</v>
      </c>
      <c r="M2051" s="25" t="str">
        <f t="shared" si="31"/>
        <v>No</v>
      </c>
    </row>
    <row r="2052" spans="5:13" x14ac:dyDescent="0.35">
      <c r="E2052" t="s">
        <v>323</v>
      </c>
      <c r="F2052">
        <v>25.44</v>
      </c>
      <c r="G2052">
        <v>6.04</v>
      </c>
      <c r="H2052" t="s">
        <v>2382</v>
      </c>
      <c r="I2052" t="s">
        <v>2380</v>
      </c>
      <c r="J2052" t="s">
        <v>2383</v>
      </c>
      <c r="K2052">
        <v>1</v>
      </c>
      <c r="L2052" t="s">
        <v>2380</v>
      </c>
      <c r="M2052" s="25" t="str">
        <f t="shared" si="31"/>
        <v>No</v>
      </c>
    </row>
    <row r="2053" spans="5:13" x14ac:dyDescent="0.35">
      <c r="E2053" t="s">
        <v>322</v>
      </c>
      <c r="F2053">
        <v>39.805</v>
      </c>
      <c r="G2053">
        <v>4.38</v>
      </c>
      <c r="H2053" t="s">
        <v>2380</v>
      </c>
      <c r="I2053" t="s">
        <v>2382</v>
      </c>
      <c r="J2053" t="s">
        <v>2380</v>
      </c>
      <c r="K2053">
        <v>1</v>
      </c>
      <c r="L2053" t="s">
        <v>2380</v>
      </c>
      <c r="M2053" s="25" t="str">
        <f t="shared" si="31"/>
        <v>No</v>
      </c>
    </row>
    <row r="2054" spans="5:13" x14ac:dyDescent="0.35">
      <c r="E2054" t="s">
        <v>321</v>
      </c>
      <c r="F2054">
        <v>30.4</v>
      </c>
      <c r="G2054">
        <v>5.56</v>
      </c>
      <c r="H2054" t="s">
        <v>2382</v>
      </c>
      <c r="I2054" t="s">
        <v>2382</v>
      </c>
      <c r="J2054" t="s">
        <v>2380</v>
      </c>
      <c r="K2054">
        <v>1</v>
      </c>
      <c r="L2054" t="s">
        <v>2380</v>
      </c>
      <c r="M2054" s="25" t="str">
        <f t="shared" si="31"/>
        <v>No</v>
      </c>
    </row>
    <row r="2055" spans="5:13" x14ac:dyDescent="0.35">
      <c r="E2055" t="s">
        <v>320</v>
      </c>
      <c r="F2055">
        <v>23.18</v>
      </c>
      <c r="G2055">
        <v>4.24</v>
      </c>
      <c r="H2055" t="s">
        <v>2380</v>
      </c>
      <c r="I2055" t="s">
        <v>2382</v>
      </c>
      <c r="J2055" t="s">
        <v>2380</v>
      </c>
      <c r="K2055">
        <v>1</v>
      </c>
      <c r="L2055" t="s">
        <v>2380</v>
      </c>
      <c r="M2055" s="25" t="str">
        <f t="shared" si="31"/>
        <v>No</v>
      </c>
    </row>
    <row r="2056" spans="5:13" x14ac:dyDescent="0.35">
      <c r="E2056" t="s">
        <v>319</v>
      </c>
      <c r="F2056">
        <v>39.615000000000002</v>
      </c>
      <c r="G2056">
        <v>6.32</v>
      </c>
      <c r="H2056" t="s">
        <v>2380</v>
      </c>
      <c r="I2056" t="s">
        <v>2380</v>
      </c>
      <c r="J2056" t="s">
        <v>2383</v>
      </c>
      <c r="K2056">
        <v>1</v>
      </c>
      <c r="L2056" t="s">
        <v>2380</v>
      </c>
      <c r="M2056" s="25" t="str">
        <f t="shared" si="31"/>
        <v>No</v>
      </c>
    </row>
    <row r="2057" spans="5:13" x14ac:dyDescent="0.35">
      <c r="E2057" t="s">
        <v>318</v>
      </c>
      <c r="F2057">
        <v>30.59</v>
      </c>
      <c r="G2057">
        <v>6.3</v>
      </c>
      <c r="H2057" t="s">
        <v>2382</v>
      </c>
      <c r="I2057" t="s">
        <v>2380</v>
      </c>
      <c r="J2057" t="s">
        <v>2383</v>
      </c>
      <c r="K2057">
        <v>1</v>
      </c>
      <c r="L2057" t="s">
        <v>2380</v>
      </c>
      <c r="M2057" s="25" t="str">
        <f t="shared" si="31"/>
        <v>No</v>
      </c>
    </row>
    <row r="2058" spans="5:13" x14ac:dyDescent="0.35">
      <c r="E2058" t="s">
        <v>317</v>
      </c>
      <c r="F2058">
        <v>16.72</v>
      </c>
      <c r="G2058">
        <v>4.38</v>
      </c>
      <c r="H2058" t="s">
        <v>2382</v>
      </c>
      <c r="I2058" t="s">
        <v>2380</v>
      </c>
      <c r="J2058" t="s">
        <v>2380</v>
      </c>
      <c r="K2058">
        <v>1</v>
      </c>
      <c r="L2058" t="s">
        <v>2380</v>
      </c>
      <c r="M2058" s="25" t="str">
        <f t="shared" ref="M2058:M2121" si="32">IF(L2058="?",$B$12,L2058)</f>
        <v>No</v>
      </c>
    </row>
    <row r="2059" spans="5:13" x14ac:dyDescent="0.35">
      <c r="E2059" t="s">
        <v>316</v>
      </c>
      <c r="F2059">
        <v>26.22</v>
      </c>
      <c r="G2059">
        <v>4.6500000000000004</v>
      </c>
      <c r="H2059" t="s">
        <v>2382</v>
      </c>
      <c r="I2059" t="s">
        <v>2380</v>
      </c>
      <c r="J2059" t="s">
        <v>2383</v>
      </c>
      <c r="K2059">
        <v>1</v>
      </c>
      <c r="L2059" t="s">
        <v>2380</v>
      </c>
      <c r="M2059" s="25" t="str">
        <f t="shared" si="32"/>
        <v>No</v>
      </c>
    </row>
    <row r="2060" spans="5:13" x14ac:dyDescent="0.35">
      <c r="E2060" t="s">
        <v>315</v>
      </c>
      <c r="F2060">
        <v>31.824999999999999</v>
      </c>
      <c r="G2060">
        <v>4.7</v>
      </c>
      <c r="H2060" t="s">
        <v>2380</v>
      </c>
      <c r="I2060" t="s">
        <v>2380</v>
      </c>
      <c r="J2060" t="s">
        <v>2383</v>
      </c>
      <c r="K2060">
        <v>1</v>
      </c>
      <c r="L2060" t="s">
        <v>2380</v>
      </c>
      <c r="M2060" s="25" t="str">
        <f t="shared" si="32"/>
        <v>No</v>
      </c>
    </row>
    <row r="2061" spans="5:13" x14ac:dyDescent="0.35">
      <c r="E2061" t="s">
        <v>314</v>
      </c>
      <c r="F2061">
        <v>25.745000000000001</v>
      </c>
      <c r="G2061">
        <v>4.34</v>
      </c>
      <c r="H2061" t="s">
        <v>2380</v>
      </c>
      <c r="I2061" t="s">
        <v>2380</v>
      </c>
      <c r="J2061" t="s">
        <v>2383</v>
      </c>
      <c r="K2061">
        <v>1</v>
      </c>
      <c r="L2061" t="s">
        <v>2380</v>
      </c>
      <c r="M2061" s="25" t="str">
        <f t="shared" si="32"/>
        <v>No</v>
      </c>
    </row>
    <row r="2062" spans="5:13" x14ac:dyDescent="0.35">
      <c r="E2062" t="s">
        <v>313</v>
      </c>
      <c r="F2062">
        <v>24.605</v>
      </c>
      <c r="G2062">
        <v>5.62</v>
      </c>
      <c r="H2062" t="s">
        <v>2380</v>
      </c>
      <c r="I2062" t="s">
        <v>2380</v>
      </c>
      <c r="J2062" t="s">
        <v>2383</v>
      </c>
      <c r="K2062">
        <v>1</v>
      </c>
      <c r="L2062" t="s">
        <v>2380</v>
      </c>
      <c r="M2062" s="25" t="str">
        <f t="shared" si="32"/>
        <v>No</v>
      </c>
    </row>
    <row r="2063" spans="5:13" x14ac:dyDescent="0.35">
      <c r="E2063" t="s">
        <v>312</v>
      </c>
      <c r="F2063">
        <v>24.51</v>
      </c>
      <c r="G2063">
        <v>4.24</v>
      </c>
      <c r="H2063" t="s">
        <v>2380</v>
      </c>
      <c r="I2063" t="s">
        <v>2380</v>
      </c>
      <c r="J2063" t="s">
        <v>2383</v>
      </c>
      <c r="K2063">
        <v>1</v>
      </c>
      <c r="L2063" t="s">
        <v>2380</v>
      </c>
      <c r="M2063" s="25" t="str">
        <f t="shared" si="32"/>
        <v>No</v>
      </c>
    </row>
    <row r="2064" spans="5:13" x14ac:dyDescent="0.35">
      <c r="E2064" t="s">
        <v>311</v>
      </c>
      <c r="F2064">
        <v>31.065000000000001</v>
      </c>
      <c r="G2064">
        <v>4.57</v>
      </c>
      <c r="H2064" t="s">
        <v>2382</v>
      </c>
      <c r="I2064" t="s">
        <v>2380</v>
      </c>
      <c r="J2064" t="s">
        <v>2380</v>
      </c>
      <c r="K2064" t="s">
        <v>2381</v>
      </c>
      <c r="L2064" t="s">
        <v>2380</v>
      </c>
      <c r="M2064" s="25" t="str">
        <f t="shared" si="32"/>
        <v>No</v>
      </c>
    </row>
    <row r="2065" spans="5:13" x14ac:dyDescent="0.35">
      <c r="E2065" t="s">
        <v>310</v>
      </c>
      <c r="F2065">
        <v>28.12</v>
      </c>
      <c r="G2065">
        <v>5.05</v>
      </c>
      <c r="H2065" t="s">
        <v>2380</v>
      </c>
      <c r="I2065" t="s">
        <v>2380</v>
      </c>
      <c r="J2065" t="s">
        <v>2380</v>
      </c>
      <c r="K2065" t="s">
        <v>2381</v>
      </c>
      <c r="L2065" t="s">
        <v>2380</v>
      </c>
      <c r="M2065" s="25" t="str">
        <f t="shared" si="32"/>
        <v>No</v>
      </c>
    </row>
    <row r="2066" spans="5:13" x14ac:dyDescent="0.35">
      <c r="E2066" t="s">
        <v>309</v>
      </c>
      <c r="F2066">
        <v>38.06</v>
      </c>
      <c r="G2066">
        <v>6.16</v>
      </c>
      <c r="H2066" t="s">
        <v>2380</v>
      </c>
      <c r="I2066" t="s">
        <v>2380</v>
      </c>
      <c r="J2066" t="s">
        <v>2380</v>
      </c>
      <c r="K2066" t="s">
        <v>2381</v>
      </c>
      <c r="L2066" t="s">
        <v>2380</v>
      </c>
      <c r="M2066" s="25" t="str">
        <f t="shared" si="32"/>
        <v>No</v>
      </c>
    </row>
    <row r="2067" spans="5:13" x14ac:dyDescent="0.35">
      <c r="E2067" t="s">
        <v>308</v>
      </c>
      <c r="F2067">
        <v>24.96</v>
      </c>
      <c r="G2067">
        <v>4.57</v>
      </c>
      <c r="H2067" t="s">
        <v>2380</v>
      </c>
      <c r="I2067" t="s">
        <v>2380</v>
      </c>
      <c r="J2067" t="s">
        <v>2380</v>
      </c>
      <c r="K2067" t="s">
        <v>2381</v>
      </c>
      <c r="L2067" t="s">
        <v>2380</v>
      </c>
      <c r="M2067" s="25" t="str">
        <f t="shared" si="32"/>
        <v>No</v>
      </c>
    </row>
    <row r="2068" spans="5:13" x14ac:dyDescent="0.35">
      <c r="E2068" t="s">
        <v>307</v>
      </c>
      <c r="F2068">
        <v>17.670000000000002</v>
      </c>
      <c r="G2068">
        <v>5.53</v>
      </c>
      <c r="H2068" t="s">
        <v>2382</v>
      </c>
      <c r="I2068" t="s">
        <v>2380</v>
      </c>
      <c r="J2068" t="s">
        <v>2380</v>
      </c>
      <c r="K2068" t="s">
        <v>2381</v>
      </c>
      <c r="L2068" t="s">
        <v>2380</v>
      </c>
      <c r="M2068" s="25" t="str">
        <f t="shared" si="32"/>
        <v>No</v>
      </c>
    </row>
    <row r="2069" spans="5:13" x14ac:dyDescent="0.35">
      <c r="E2069" t="s">
        <v>306</v>
      </c>
      <c r="F2069">
        <v>31.35</v>
      </c>
      <c r="G2069">
        <v>5.84</v>
      </c>
      <c r="H2069" t="s">
        <v>2380</v>
      </c>
      <c r="I2069" t="s">
        <v>2382</v>
      </c>
      <c r="J2069" t="s">
        <v>2380</v>
      </c>
      <c r="K2069">
        <v>1</v>
      </c>
      <c r="L2069" t="s">
        <v>2380</v>
      </c>
      <c r="M2069" s="25" t="str">
        <f t="shared" si="32"/>
        <v>No</v>
      </c>
    </row>
    <row r="2070" spans="5:13" x14ac:dyDescent="0.35">
      <c r="E2070" t="s">
        <v>305</v>
      </c>
      <c r="F2070">
        <v>28.31</v>
      </c>
      <c r="G2070">
        <v>6.41</v>
      </c>
      <c r="H2070" t="s">
        <v>2380</v>
      </c>
      <c r="I2070" t="s">
        <v>2382</v>
      </c>
      <c r="J2070" t="s">
        <v>2380</v>
      </c>
      <c r="K2070">
        <v>1</v>
      </c>
      <c r="L2070" t="s">
        <v>2380</v>
      </c>
      <c r="M2070" s="25" t="str">
        <f t="shared" si="32"/>
        <v>No</v>
      </c>
    </row>
    <row r="2071" spans="5:13" x14ac:dyDescent="0.35">
      <c r="E2071" t="s">
        <v>304</v>
      </c>
      <c r="F2071">
        <v>30.3</v>
      </c>
      <c r="G2071">
        <v>4.7300000000000004</v>
      </c>
      <c r="H2071" t="s">
        <v>2382</v>
      </c>
      <c r="I2071" t="s">
        <v>2380</v>
      </c>
      <c r="J2071" t="s">
        <v>2383</v>
      </c>
      <c r="K2071">
        <v>1</v>
      </c>
      <c r="L2071" t="s">
        <v>2380</v>
      </c>
      <c r="M2071" s="25" t="str">
        <f t="shared" si="32"/>
        <v>No</v>
      </c>
    </row>
    <row r="2072" spans="5:13" x14ac:dyDescent="0.35">
      <c r="E2072" t="s">
        <v>303</v>
      </c>
      <c r="F2072">
        <v>26.4</v>
      </c>
      <c r="G2072">
        <v>6.22</v>
      </c>
      <c r="H2072" t="s">
        <v>2382</v>
      </c>
      <c r="I2072" t="s">
        <v>2380</v>
      </c>
      <c r="J2072" t="s">
        <v>2380</v>
      </c>
      <c r="K2072" t="s">
        <v>2381</v>
      </c>
      <c r="L2072" t="s">
        <v>2380</v>
      </c>
      <c r="M2072" s="25" t="str">
        <f t="shared" si="32"/>
        <v>No</v>
      </c>
    </row>
    <row r="2073" spans="5:13" x14ac:dyDescent="0.35">
      <c r="E2073" t="s">
        <v>302</v>
      </c>
      <c r="F2073">
        <v>22.135000000000002</v>
      </c>
      <c r="G2073">
        <v>4.46</v>
      </c>
      <c r="H2073" t="s">
        <v>2382</v>
      </c>
      <c r="I2073" t="s">
        <v>2380</v>
      </c>
      <c r="J2073" t="s">
        <v>2380</v>
      </c>
      <c r="K2073" t="s">
        <v>2381</v>
      </c>
      <c r="L2073" t="s">
        <v>2380</v>
      </c>
      <c r="M2073" s="25" t="str">
        <f t="shared" si="32"/>
        <v>No</v>
      </c>
    </row>
    <row r="2074" spans="5:13" x14ac:dyDescent="0.35">
      <c r="E2074" t="s">
        <v>301</v>
      </c>
      <c r="F2074">
        <v>17.399999999999999</v>
      </c>
      <c r="G2074">
        <v>4.5</v>
      </c>
      <c r="H2074" t="s">
        <v>2382</v>
      </c>
      <c r="I2074" t="s">
        <v>2380</v>
      </c>
      <c r="J2074" t="s">
        <v>2380</v>
      </c>
      <c r="K2074" t="s">
        <v>2381</v>
      </c>
      <c r="L2074" t="s">
        <v>2380</v>
      </c>
      <c r="M2074" s="25" t="str">
        <f t="shared" si="32"/>
        <v>No</v>
      </c>
    </row>
    <row r="2075" spans="5:13" x14ac:dyDescent="0.35">
      <c r="E2075" t="s">
        <v>299</v>
      </c>
      <c r="F2075">
        <v>28.06</v>
      </c>
      <c r="G2075">
        <v>8.93</v>
      </c>
      <c r="H2075" t="s">
        <v>2380</v>
      </c>
      <c r="I2075" t="s">
        <v>2380</v>
      </c>
      <c r="J2075" t="s">
        <v>2380</v>
      </c>
      <c r="K2075" t="s">
        <v>2381</v>
      </c>
      <c r="L2075" t="s">
        <v>2380</v>
      </c>
      <c r="M2075" s="25" t="str">
        <f t="shared" si="32"/>
        <v>No</v>
      </c>
    </row>
    <row r="2076" spans="5:13" x14ac:dyDescent="0.35">
      <c r="E2076" t="s">
        <v>298</v>
      </c>
      <c r="F2076">
        <v>31.13</v>
      </c>
      <c r="G2076">
        <v>11.02</v>
      </c>
      <c r="H2076" t="s">
        <v>2380</v>
      </c>
      <c r="I2076" t="s">
        <v>2380</v>
      </c>
      <c r="J2076" t="s">
        <v>2380</v>
      </c>
      <c r="K2076" t="s">
        <v>2381</v>
      </c>
      <c r="L2076" t="s">
        <v>2380</v>
      </c>
      <c r="M2076" s="25" t="str">
        <f t="shared" si="32"/>
        <v>No</v>
      </c>
    </row>
    <row r="2077" spans="5:13" x14ac:dyDescent="0.35">
      <c r="E2077" t="s">
        <v>297</v>
      </c>
      <c r="F2077">
        <v>18.46</v>
      </c>
      <c r="G2077">
        <v>5.25</v>
      </c>
      <c r="H2077" t="s">
        <v>2380</v>
      </c>
      <c r="I2077" t="s">
        <v>2380</v>
      </c>
      <c r="J2077" t="s">
        <v>2380</v>
      </c>
      <c r="K2077" t="s">
        <v>2381</v>
      </c>
      <c r="L2077" t="s">
        <v>2380</v>
      </c>
      <c r="M2077" s="25" t="str">
        <f t="shared" si="32"/>
        <v>No</v>
      </c>
    </row>
    <row r="2078" spans="5:13" x14ac:dyDescent="0.35">
      <c r="E2078" t="s">
        <v>296</v>
      </c>
      <c r="F2078">
        <v>17.3</v>
      </c>
      <c r="G2078">
        <v>4.75</v>
      </c>
      <c r="H2078" t="s">
        <v>2380</v>
      </c>
      <c r="I2078" t="s">
        <v>2380</v>
      </c>
      <c r="J2078" t="s">
        <v>2380</v>
      </c>
      <c r="K2078" t="s">
        <v>2381</v>
      </c>
      <c r="L2078" t="s">
        <v>2380</v>
      </c>
      <c r="M2078" s="25" t="str">
        <f t="shared" si="32"/>
        <v>No</v>
      </c>
    </row>
    <row r="2079" spans="5:13" x14ac:dyDescent="0.35">
      <c r="E2079" t="s">
        <v>295</v>
      </c>
      <c r="F2079">
        <v>35.625</v>
      </c>
      <c r="G2079">
        <v>4.68</v>
      </c>
      <c r="H2079" t="s">
        <v>2382</v>
      </c>
      <c r="I2079" t="s">
        <v>2380</v>
      </c>
      <c r="J2079" t="s">
        <v>2383</v>
      </c>
      <c r="K2079">
        <v>1</v>
      </c>
      <c r="L2079" t="s">
        <v>2380</v>
      </c>
      <c r="M2079" s="25" t="str">
        <f t="shared" si="32"/>
        <v>No</v>
      </c>
    </row>
    <row r="2080" spans="5:13" x14ac:dyDescent="0.35">
      <c r="E2080" t="s">
        <v>294</v>
      </c>
      <c r="F2080">
        <v>20.234999999999999</v>
      </c>
      <c r="G2080">
        <v>6.17</v>
      </c>
      <c r="H2080" t="s">
        <v>2382</v>
      </c>
      <c r="I2080" t="s">
        <v>2382</v>
      </c>
      <c r="J2080" t="s">
        <v>2380</v>
      </c>
      <c r="K2080">
        <v>2</v>
      </c>
      <c r="L2080" t="s">
        <v>2380</v>
      </c>
      <c r="M2080" s="25" t="str">
        <f t="shared" si="32"/>
        <v>No</v>
      </c>
    </row>
    <row r="2081" spans="5:13" x14ac:dyDescent="0.35">
      <c r="E2081" t="s">
        <v>293</v>
      </c>
      <c r="F2081">
        <v>27.55</v>
      </c>
      <c r="G2081">
        <v>4.5599999999999996</v>
      </c>
      <c r="H2081" t="s">
        <v>2382</v>
      </c>
      <c r="I2081" t="s">
        <v>2380</v>
      </c>
      <c r="J2081" t="s">
        <v>2383</v>
      </c>
      <c r="K2081">
        <v>1</v>
      </c>
      <c r="L2081" t="s">
        <v>2380</v>
      </c>
      <c r="M2081" s="25" t="str">
        <f t="shared" si="32"/>
        <v>No</v>
      </c>
    </row>
    <row r="2082" spans="5:13" x14ac:dyDescent="0.35">
      <c r="E2082" t="s">
        <v>292</v>
      </c>
      <c r="F2082">
        <v>17.97</v>
      </c>
      <c r="G2082">
        <v>6.3</v>
      </c>
      <c r="H2082" t="s">
        <v>2380</v>
      </c>
      <c r="I2082" t="s">
        <v>2380</v>
      </c>
      <c r="J2082" t="s">
        <v>2380</v>
      </c>
      <c r="K2082" t="s">
        <v>2381</v>
      </c>
      <c r="L2082" t="s">
        <v>2380</v>
      </c>
      <c r="M2082" s="25" t="str">
        <f t="shared" si="32"/>
        <v>No</v>
      </c>
    </row>
    <row r="2083" spans="5:13" x14ac:dyDescent="0.35">
      <c r="E2083" t="s">
        <v>291</v>
      </c>
      <c r="F2083">
        <v>29.98</v>
      </c>
      <c r="G2083">
        <v>6.03</v>
      </c>
      <c r="H2083" t="s">
        <v>2380</v>
      </c>
      <c r="I2083" t="s">
        <v>2382</v>
      </c>
      <c r="J2083" t="s">
        <v>2380</v>
      </c>
      <c r="K2083">
        <v>1</v>
      </c>
      <c r="L2083" t="s">
        <v>2380</v>
      </c>
      <c r="M2083" s="25" t="str">
        <f t="shared" si="32"/>
        <v>No</v>
      </c>
    </row>
    <row r="2084" spans="5:13" x14ac:dyDescent="0.35">
      <c r="E2084" t="s">
        <v>290</v>
      </c>
      <c r="F2084">
        <v>33.659999999999997</v>
      </c>
      <c r="G2084">
        <v>4.2</v>
      </c>
      <c r="H2084" t="s">
        <v>2382</v>
      </c>
      <c r="I2084" t="s">
        <v>2380</v>
      </c>
      <c r="J2084" t="s">
        <v>2380</v>
      </c>
      <c r="K2084">
        <v>1</v>
      </c>
      <c r="L2084" t="s">
        <v>2380</v>
      </c>
      <c r="M2084" s="25" t="str">
        <f t="shared" si="32"/>
        <v>No</v>
      </c>
    </row>
    <row r="2085" spans="5:13" x14ac:dyDescent="0.35">
      <c r="E2085" t="s">
        <v>289</v>
      </c>
      <c r="F2085">
        <v>32.67</v>
      </c>
      <c r="G2085">
        <v>5.61</v>
      </c>
      <c r="H2085" t="s">
        <v>2382</v>
      </c>
      <c r="I2085" t="s">
        <v>2380</v>
      </c>
      <c r="J2085" t="s">
        <v>2380</v>
      </c>
      <c r="K2085">
        <v>1</v>
      </c>
      <c r="L2085" t="s">
        <v>2380</v>
      </c>
      <c r="M2085" s="25" t="str">
        <f t="shared" si="32"/>
        <v>No</v>
      </c>
    </row>
    <row r="2086" spans="5:13" x14ac:dyDescent="0.35">
      <c r="E2086" t="s">
        <v>288</v>
      </c>
      <c r="F2086">
        <v>30.5</v>
      </c>
      <c r="G2086">
        <v>5.88</v>
      </c>
      <c r="H2086" t="s">
        <v>2382</v>
      </c>
      <c r="I2086" t="s">
        <v>2380</v>
      </c>
      <c r="J2086" t="s">
        <v>2380</v>
      </c>
      <c r="K2086">
        <v>1</v>
      </c>
      <c r="L2086" t="s">
        <v>2380</v>
      </c>
      <c r="M2086" s="25" t="str">
        <f t="shared" si="32"/>
        <v>No</v>
      </c>
    </row>
    <row r="2087" spans="5:13" x14ac:dyDescent="0.35">
      <c r="E2087" t="s">
        <v>287</v>
      </c>
      <c r="F2087">
        <v>23.1</v>
      </c>
      <c r="G2087">
        <v>5.92</v>
      </c>
      <c r="H2087" t="s">
        <v>2382</v>
      </c>
      <c r="I2087" t="s">
        <v>2380</v>
      </c>
      <c r="J2087" t="s">
        <v>2380</v>
      </c>
      <c r="K2087">
        <v>1</v>
      </c>
      <c r="L2087" t="s">
        <v>2380</v>
      </c>
      <c r="M2087" s="25" t="str">
        <f t="shared" si="32"/>
        <v>No</v>
      </c>
    </row>
    <row r="2088" spans="5:13" x14ac:dyDescent="0.35">
      <c r="E2088" t="s">
        <v>286</v>
      </c>
      <c r="F2088">
        <v>39.49</v>
      </c>
      <c r="G2088">
        <v>4.8099999999999996</v>
      </c>
      <c r="H2088" t="s">
        <v>2380</v>
      </c>
      <c r="I2088" t="s">
        <v>2380</v>
      </c>
      <c r="J2088" t="s">
        <v>2380</v>
      </c>
      <c r="K2088">
        <v>1</v>
      </c>
      <c r="L2088" t="s">
        <v>2380</v>
      </c>
      <c r="M2088" s="25" t="str">
        <f t="shared" si="32"/>
        <v>No</v>
      </c>
    </row>
    <row r="2089" spans="5:13" x14ac:dyDescent="0.35">
      <c r="E2089" t="s">
        <v>285</v>
      </c>
      <c r="F2089">
        <v>33.99</v>
      </c>
      <c r="G2089">
        <v>4.55</v>
      </c>
      <c r="H2089" t="s">
        <v>2380</v>
      </c>
      <c r="I2089" t="s">
        <v>2380</v>
      </c>
      <c r="J2089" t="s">
        <v>2380</v>
      </c>
      <c r="K2089">
        <v>1</v>
      </c>
      <c r="L2089" t="s">
        <v>2380</v>
      </c>
      <c r="M2089" s="25" t="str">
        <f t="shared" si="32"/>
        <v>No</v>
      </c>
    </row>
    <row r="2090" spans="5:13" x14ac:dyDescent="0.35">
      <c r="E2090" t="s">
        <v>284</v>
      </c>
      <c r="F2090">
        <v>27.72</v>
      </c>
      <c r="G2090">
        <v>6.43</v>
      </c>
      <c r="H2090" t="s">
        <v>2380</v>
      </c>
      <c r="I2090" t="s">
        <v>2380</v>
      </c>
      <c r="J2090" t="s">
        <v>2380</v>
      </c>
      <c r="K2090">
        <v>1</v>
      </c>
      <c r="L2090" t="s">
        <v>2380</v>
      </c>
      <c r="M2090" s="25" t="str">
        <f t="shared" si="32"/>
        <v>No</v>
      </c>
    </row>
    <row r="2091" spans="5:13" x14ac:dyDescent="0.35">
      <c r="E2091" t="s">
        <v>283</v>
      </c>
      <c r="F2091">
        <v>30.59</v>
      </c>
      <c r="G2091">
        <v>11.62</v>
      </c>
      <c r="H2091" t="s">
        <v>2380</v>
      </c>
      <c r="I2091" t="s">
        <v>2380</v>
      </c>
      <c r="J2091" t="s">
        <v>2380</v>
      </c>
      <c r="K2091" t="s">
        <v>2381</v>
      </c>
      <c r="L2091" t="s">
        <v>2380</v>
      </c>
      <c r="M2091" s="25" t="str">
        <f t="shared" si="32"/>
        <v>No</v>
      </c>
    </row>
    <row r="2092" spans="5:13" x14ac:dyDescent="0.35">
      <c r="E2092" t="s">
        <v>282</v>
      </c>
      <c r="F2092">
        <v>22.6</v>
      </c>
      <c r="G2092">
        <v>6.04</v>
      </c>
      <c r="H2092" t="s">
        <v>2380</v>
      </c>
      <c r="I2092" t="s">
        <v>2380</v>
      </c>
      <c r="J2092" t="s">
        <v>2380</v>
      </c>
      <c r="K2092">
        <v>1</v>
      </c>
      <c r="L2092" t="s">
        <v>2380</v>
      </c>
      <c r="M2092" s="25" t="str">
        <f t="shared" si="32"/>
        <v>No</v>
      </c>
    </row>
    <row r="2093" spans="5:13" x14ac:dyDescent="0.35">
      <c r="E2093" t="s">
        <v>281</v>
      </c>
      <c r="F2093">
        <v>28.785</v>
      </c>
      <c r="G2093">
        <v>8.82</v>
      </c>
      <c r="H2093" t="s">
        <v>2380</v>
      </c>
      <c r="I2093" t="s">
        <v>2380</v>
      </c>
      <c r="J2093" t="s">
        <v>2380</v>
      </c>
      <c r="K2093" t="s">
        <v>2381</v>
      </c>
      <c r="L2093" t="s">
        <v>2380</v>
      </c>
      <c r="M2093" s="25" t="str">
        <f t="shared" si="32"/>
        <v>No</v>
      </c>
    </row>
    <row r="2094" spans="5:13" x14ac:dyDescent="0.35">
      <c r="E2094" t="s">
        <v>280</v>
      </c>
      <c r="F2094">
        <v>50.38</v>
      </c>
      <c r="G2094">
        <v>5.8</v>
      </c>
      <c r="H2094" t="s">
        <v>2380</v>
      </c>
      <c r="I2094" t="s">
        <v>2380</v>
      </c>
      <c r="J2094" t="s">
        <v>2380</v>
      </c>
      <c r="K2094" t="s">
        <v>2381</v>
      </c>
      <c r="L2094" t="s">
        <v>2380</v>
      </c>
      <c r="M2094" s="25" t="str">
        <f t="shared" si="32"/>
        <v>No</v>
      </c>
    </row>
    <row r="2095" spans="5:13" x14ac:dyDescent="0.35">
      <c r="E2095" t="s">
        <v>279</v>
      </c>
      <c r="F2095">
        <v>35.200000000000003</v>
      </c>
      <c r="G2095">
        <v>4.28</v>
      </c>
      <c r="H2095" t="s">
        <v>2380</v>
      </c>
      <c r="I2095" t="s">
        <v>2380</v>
      </c>
      <c r="J2095" t="s">
        <v>2380</v>
      </c>
      <c r="K2095" t="s">
        <v>2381</v>
      </c>
      <c r="L2095" t="s">
        <v>2380</v>
      </c>
      <c r="M2095" s="25" t="str">
        <f t="shared" si="32"/>
        <v>No</v>
      </c>
    </row>
    <row r="2096" spans="5:13" x14ac:dyDescent="0.35">
      <c r="E2096" t="s">
        <v>278</v>
      </c>
      <c r="F2096">
        <v>35.72</v>
      </c>
      <c r="G2096">
        <v>5.5</v>
      </c>
      <c r="H2096" t="s">
        <v>2382</v>
      </c>
      <c r="I2096" t="s">
        <v>2380</v>
      </c>
      <c r="J2096" t="s">
        <v>2380</v>
      </c>
      <c r="K2096" t="s">
        <v>2381</v>
      </c>
      <c r="L2096" t="s">
        <v>2380</v>
      </c>
      <c r="M2096" s="25" t="str">
        <f t="shared" si="32"/>
        <v>No</v>
      </c>
    </row>
    <row r="2097" spans="5:13" x14ac:dyDescent="0.35">
      <c r="E2097" t="s">
        <v>277</v>
      </c>
      <c r="F2097">
        <v>24.51</v>
      </c>
      <c r="G2097">
        <v>4.6900000000000004</v>
      </c>
      <c r="H2097" t="s">
        <v>2380</v>
      </c>
      <c r="I2097" t="s">
        <v>2380</v>
      </c>
      <c r="J2097" t="s">
        <v>2380</v>
      </c>
      <c r="K2097" t="s">
        <v>2381</v>
      </c>
      <c r="L2097" t="s">
        <v>2380</v>
      </c>
      <c r="M2097" s="25" t="str">
        <f t="shared" si="32"/>
        <v>No</v>
      </c>
    </row>
    <row r="2098" spans="5:13" x14ac:dyDescent="0.35">
      <c r="E2098" t="s">
        <v>275</v>
      </c>
      <c r="F2098">
        <v>23.844999999999999</v>
      </c>
      <c r="G2098">
        <v>4.43</v>
      </c>
      <c r="H2098" t="s">
        <v>2380</v>
      </c>
      <c r="I2098" t="s">
        <v>2380</v>
      </c>
      <c r="J2098" t="s">
        <v>2380</v>
      </c>
      <c r="K2098" t="s">
        <v>2381</v>
      </c>
      <c r="L2098" t="s">
        <v>2380</v>
      </c>
      <c r="M2098" s="25" t="str">
        <f t="shared" si="32"/>
        <v>No</v>
      </c>
    </row>
    <row r="2099" spans="5:13" x14ac:dyDescent="0.35">
      <c r="E2099" t="s">
        <v>274</v>
      </c>
      <c r="F2099">
        <v>15.68</v>
      </c>
      <c r="G2099">
        <v>6.16</v>
      </c>
      <c r="H2099" t="s">
        <v>2382</v>
      </c>
      <c r="I2099" t="s">
        <v>2380</v>
      </c>
      <c r="J2099" t="s">
        <v>2380</v>
      </c>
      <c r="K2099">
        <v>1</v>
      </c>
      <c r="L2099" t="s">
        <v>2380</v>
      </c>
      <c r="M2099" s="25" t="str">
        <f t="shared" si="32"/>
        <v>No</v>
      </c>
    </row>
    <row r="2100" spans="5:13" x14ac:dyDescent="0.35">
      <c r="E2100" t="s">
        <v>273</v>
      </c>
      <c r="F2100">
        <v>32.395000000000003</v>
      </c>
      <c r="G2100">
        <v>6.66</v>
      </c>
      <c r="H2100" t="s">
        <v>2380</v>
      </c>
      <c r="I2100" t="s">
        <v>2380</v>
      </c>
      <c r="J2100" t="s">
        <v>2380</v>
      </c>
      <c r="K2100" t="s">
        <v>2381</v>
      </c>
      <c r="L2100" t="s">
        <v>2380</v>
      </c>
      <c r="M2100" s="25" t="str">
        <f t="shared" si="32"/>
        <v>No</v>
      </c>
    </row>
    <row r="2101" spans="5:13" x14ac:dyDescent="0.35">
      <c r="E2101" t="s">
        <v>272</v>
      </c>
      <c r="F2101">
        <v>23.655000000000001</v>
      </c>
      <c r="G2101">
        <v>5.92</v>
      </c>
      <c r="H2101" t="s">
        <v>2380</v>
      </c>
      <c r="I2101" t="s">
        <v>2380</v>
      </c>
      <c r="J2101" t="s">
        <v>2380</v>
      </c>
      <c r="K2101">
        <v>1</v>
      </c>
      <c r="L2101" t="s">
        <v>2380</v>
      </c>
      <c r="M2101" s="25" t="str">
        <f t="shared" si="32"/>
        <v>No</v>
      </c>
    </row>
    <row r="2102" spans="5:13" x14ac:dyDescent="0.35">
      <c r="E2102" t="s">
        <v>271</v>
      </c>
      <c r="F2102">
        <v>28.4</v>
      </c>
      <c r="G2102">
        <v>5.97</v>
      </c>
      <c r="H2102" t="s">
        <v>2380</v>
      </c>
      <c r="I2102" t="s">
        <v>2380</v>
      </c>
      <c r="J2102" t="s">
        <v>2383</v>
      </c>
      <c r="K2102">
        <v>1</v>
      </c>
      <c r="L2102" t="s">
        <v>2380</v>
      </c>
      <c r="M2102" s="25" t="str">
        <f t="shared" si="32"/>
        <v>No</v>
      </c>
    </row>
    <row r="2103" spans="5:13" x14ac:dyDescent="0.35">
      <c r="E2103" t="s">
        <v>270</v>
      </c>
      <c r="F2103">
        <v>35.42</v>
      </c>
      <c r="G2103">
        <v>4.6399999999999997</v>
      </c>
      <c r="H2103" t="s">
        <v>2382</v>
      </c>
      <c r="I2103" t="s">
        <v>2380</v>
      </c>
      <c r="J2103" t="s">
        <v>2380</v>
      </c>
      <c r="K2103" t="s">
        <v>2381</v>
      </c>
      <c r="L2103" t="s">
        <v>2380</v>
      </c>
      <c r="M2103" s="25" t="str">
        <f t="shared" si="32"/>
        <v>No</v>
      </c>
    </row>
    <row r="2104" spans="5:13" x14ac:dyDescent="0.35">
      <c r="E2104" t="s">
        <v>269</v>
      </c>
      <c r="F2104">
        <v>26.18</v>
      </c>
      <c r="G2104">
        <v>6.12</v>
      </c>
      <c r="H2104" t="s">
        <v>2380</v>
      </c>
      <c r="I2104" t="s">
        <v>2382</v>
      </c>
      <c r="J2104" t="s">
        <v>2380</v>
      </c>
      <c r="K2104">
        <v>1</v>
      </c>
      <c r="L2104" t="s">
        <v>2380</v>
      </c>
      <c r="M2104" s="25" t="str">
        <f t="shared" si="32"/>
        <v>No</v>
      </c>
    </row>
    <row r="2105" spans="5:13" x14ac:dyDescent="0.35">
      <c r="E2105" t="s">
        <v>268</v>
      </c>
      <c r="F2105">
        <v>20.8</v>
      </c>
      <c r="G2105">
        <v>4.87</v>
      </c>
      <c r="H2105" t="s">
        <v>2382</v>
      </c>
      <c r="I2105" t="s">
        <v>2380</v>
      </c>
      <c r="J2105" t="s">
        <v>2380</v>
      </c>
      <c r="K2105" t="s">
        <v>2381</v>
      </c>
      <c r="L2105" t="s">
        <v>2380</v>
      </c>
      <c r="M2105" s="25" t="str">
        <f t="shared" si="32"/>
        <v>No</v>
      </c>
    </row>
    <row r="2106" spans="5:13" x14ac:dyDescent="0.35">
      <c r="E2106" t="s">
        <v>267</v>
      </c>
      <c r="F2106">
        <v>15.82</v>
      </c>
      <c r="G2106">
        <v>4.5999999999999996</v>
      </c>
      <c r="H2106" t="s">
        <v>2380</v>
      </c>
      <c r="I2106" t="s">
        <v>2380</v>
      </c>
      <c r="J2106" t="s">
        <v>2380</v>
      </c>
      <c r="K2106" t="s">
        <v>2381</v>
      </c>
      <c r="L2106" t="s">
        <v>2380</v>
      </c>
      <c r="M2106" s="25" t="str">
        <f t="shared" si="32"/>
        <v>No</v>
      </c>
    </row>
    <row r="2107" spans="5:13" x14ac:dyDescent="0.35">
      <c r="E2107" t="s">
        <v>266</v>
      </c>
      <c r="F2107">
        <v>17.670000000000002</v>
      </c>
      <c r="G2107">
        <v>4.78</v>
      </c>
      <c r="H2107" t="s">
        <v>2380</v>
      </c>
      <c r="I2107" t="s">
        <v>2380</v>
      </c>
      <c r="J2107" t="s">
        <v>2380</v>
      </c>
      <c r="K2107" t="s">
        <v>2381</v>
      </c>
      <c r="L2107" t="s">
        <v>2380</v>
      </c>
      <c r="M2107" s="25" t="str">
        <f t="shared" si="32"/>
        <v>No</v>
      </c>
    </row>
    <row r="2108" spans="5:13" x14ac:dyDescent="0.35">
      <c r="E2108" t="s">
        <v>265</v>
      </c>
      <c r="F2108">
        <v>31.92</v>
      </c>
      <c r="G2108">
        <v>11.05</v>
      </c>
      <c r="H2108" t="s">
        <v>2380</v>
      </c>
      <c r="I2108" t="s">
        <v>2380</v>
      </c>
      <c r="J2108" t="s">
        <v>2380</v>
      </c>
      <c r="K2108" t="s">
        <v>2381</v>
      </c>
      <c r="L2108" t="s">
        <v>2380</v>
      </c>
      <c r="M2108" s="25" t="str">
        <f t="shared" si="32"/>
        <v>No</v>
      </c>
    </row>
    <row r="2109" spans="5:13" x14ac:dyDescent="0.35">
      <c r="E2109" t="s">
        <v>264</v>
      </c>
      <c r="F2109">
        <v>28.975000000000001</v>
      </c>
      <c r="G2109">
        <v>7.62</v>
      </c>
      <c r="H2109" t="s">
        <v>2380</v>
      </c>
      <c r="I2109" t="s">
        <v>2380</v>
      </c>
      <c r="J2109" t="s">
        <v>2380</v>
      </c>
      <c r="K2109" t="s">
        <v>2381</v>
      </c>
      <c r="L2109" t="s">
        <v>2380</v>
      </c>
      <c r="M2109" s="25" t="str">
        <f t="shared" si="32"/>
        <v>No</v>
      </c>
    </row>
    <row r="2110" spans="5:13" x14ac:dyDescent="0.35">
      <c r="E2110" t="s">
        <v>263</v>
      </c>
      <c r="F2110">
        <v>31.73</v>
      </c>
      <c r="G2110">
        <v>4.78</v>
      </c>
      <c r="H2110" t="s">
        <v>2382</v>
      </c>
      <c r="I2110" t="s">
        <v>2382</v>
      </c>
      <c r="J2110" t="s">
        <v>2380</v>
      </c>
      <c r="K2110">
        <v>2</v>
      </c>
      <c r="L2110" t="s">
        <v>2380</v>
      </c>
      <c r="M2110" s="25" t="str">
        <f t="shared" si="32"/>
        <v>No</v>
      </c>
    </row>
    <row r="2111" spans="5:13" x14ac:dyDescent="0.35">
      <c r="E2111" t="s">
        <v>262</v>
      </c>
      <c r="F2111">
        <v>28.88</v>
      </c>
      <c r="G2111">
        <v>6.09</v>
      </c>
      <c r="H2111" t="s">
        <v>2382</v>
      </c>
      <c r="I2111" t="s">
        <v>2382</v>
      </c>
      <c r="J2111" t="s">
        <v>2380</v>
      </c>
      <c r="K2111">
        <v>2</v>
      </c>
      <c r="L2111" t="s">
        <v>2380</v>
      </c>
      <c r="M2111" s="25" t="str">
        <f t="shared" si="32"/>
        <v>No</v>
      </c>
    </row>
    <row r="2112" spans="5:13" x14ac:dyDescent="0.35">
      <c r="E2112" t="s">
        <v>261</v>
      </c>
      <c r="F2112">
        <v>25.555</v>
      </c>
      <c r="G2112">
        <v>5.1100000000000003</v>
      </c>
      <c r="H2112" t="s">
        <v>2380</v>
      </c>
      <c r="I2112" t="s">
        <v>2380</v>
      </c>
      <c r="J2112" t="s">
        <v>2383</v>
      </c>
      <c r="K2112">
        <v>1</v>
      </c>
      <c r="L2112" t="s">
        <v>2380</v>
      </c>
      <c r="M2112" s="25" t="str">
        <f t="shared" si="32"/>
        <v>No</v>
      </c>
    </row>
    <row r="2113" spans="5:13" x14ac:dyDescent="0.35">
      <c r="E2113" t="s">
        <v>260</v>
      </c>
      <c r="F2113">
        <v>37.29</v>
      </c>
      <c r="G2113">
        <v>4.46</v>
      </c>
      <c r="H2113" t="s">
        <v>2380</v>
      </c>
      <c r="I2113" t="s">
        <v>2382</v>
      </c>
      <c r="J2113" t="s">
        <v>2380</v>
      </c>
      <c r="K2113">
        <v>1</v>
      </c>
      <c r="L2113" t="s">
        <v>2380</v>
      </c>
      <c r="M2113" s="25" t="str">
        <f t="shared" si="32"/>
        <v>No</v>
      </c>
    </row>
    <row r="2114" spans="5:13" x14ac:dyDescent="0.35">
      <c r="E2114" t="s">
        <v>259</v>
      </c>
      <c r="F2114">
        <v>40.28</v>
      </c>
      <c r="G2114">
        <v>6.11</v>
      </c>
      <c r="H2114" t="s">
        <v>2380</v>
      </c>
      <c r="I2114" t="s">
        <v>2382</v>
      </c>
      <c r="J2114" t="s">
        <v>2380</v>
      </c>
      <c r="K2114">
        <v>1</v>
      </c>
      <c r="L2114" t="s">
        <v>2380</v>
      </c>
      <c r="M2114" s="25" t="str">
        <f t="shared" si="32"/>
        <v>No</v>
      </c>
    </row>
    <row r="2115" spans="5:13" x14ac:dyDescent="0.35">
      <c r="E2115" t="s">
        <v>258</v>
      </c>
      <c r="F2115">
        <v>40.185000000000002</v>
      </c>
      <c r="G2115">
        <v>4.66</v>
      </c>
      <c r="H2115" t="s">
        <v>2380</v>
      </c>
      <c r="I2115" t="s">
        <v>2382</v>
      </c>
      <c r="J2115" t="s">
        <v>2380</v>
      </c>
      <c r="K2115">
        <v>1</v>
      </c>
      <c r="L2115" t="s">
        <v>2380</v>
      </c>
      <c r="M2115" s="25" t="str">
        <f t="shared" si="32"/>
        <v>No</v>
      </c>
    </row>
    <row r="2116" spans="5:13" x14ac:dyDescent="0.35">
      <c r="E2116" t="s">
        <v>257</v>
      </c>
      <c r="F2116">
        <v>23.57</v>
      </c>
      <c r="G2116">
        <v>6.14</v>
      </c>
      <c r="H2116" t="s">
        <v>2380</v>
      </c>
      <c r="I2116" t="s">
        <v>2380</v>
      </c>
      <c r="J2116" t="s">
        <v>2380</v>
      </c>
      <c r="K2116" t="s">
        <v>2381</v>
      </c>
      <c r="L2116" t="s">
        <v>2380</v>
      </c>
      <c r="M2116" s="25" t="str">
        <f t="shared" si="32"/>
        <v>No</v>
      </c>
    </row>
    <row r="2117" spans="5:13" x14ac:dyDescent="0.35">
      <c r="E2117" t="s">
        <v>256</v>
      </c>
      <c r="F2117">
        <v>35.625</v>
      </c>
      <c r="G2117">
        <v>6.21</v>
      </c>
      <c r="H2117" t="s">
        <v>2380</v>
      </c>
      <c r="I2117" t="s">
        <v>2382</v>
      </c>
      <c r="J2117" t="s">
        <v>2380</v>
      </c>
      <c r="K2117">
        <v>1</v>
      </c>
      <c r="L2117" t="s">
        <v>2380</v>
      </c>
      <c r="M2117" s="25" t="str">
        <f t="shared" si="32"/>
        <v>No</v>
      </c>
    </row>
    <row r="2118" spans="5:13" x14ac:dyDescent="0.35">
      <c r="E2118" t="s">
        <v>255</v>
      </c>
      <c r="F2118">
        <v>33.155000000000001</v>
      </c>
      <c r="G2118">
        <v>4.5999999999999996</v>
      </c>
      <c r="H2118" t="s">
        <v>2380</v>
      </c>
      <c r="I2118" t="s">
        <v>2382</v>
      </c>
      <c r="J2118" t="s">
        <v>2380</v>
      </c>
      <c r="K2118">
        <v>1</v>
      </c>
      <c r="L2118" t="s">
        <v>2380</v>
      </c>
      <c r="M2118" s="25" t="str">
        <f t="shared" si="32"/>
        <v>No</v>
      </c>
    </row>
    <row r="2119" spans="5:13" x14ac:dyDescent="0.35">
      <c r="E2119" t="s">
        <v>254</v>
      </c>
      <c r="F2119">
        <v>31.92</v>
      </c>
      <c r="G2119">
        <v>5.04</v>
      </c>
      <c r="H2119" t="s">
        <v>2380</v>
      </c>
      <c r="I2119" t="s">
        <v>2382</v>
      </c>
      <c r="J2119" t="s">
        <v>2380</v>
      </c>
      <c r="K2119">
        <v>1</v>
      </c>
      <c r="L2119" t="s">
        <v>2380</v>
      </c>
      <c r="M2119" s="25" t="str">
        <f t="shared" si="32"/>
        <v>No</v>
      </c>
    </row>
    <row r="2120" spans="5:13" x14ac:dyDescent="0.35">
      <c r="E2120" t="s">
        <v>253</v>
      </c>
      <c r="F2120">
        <v>30.305</v>
      </c>
      <c r="G2120">
        <v>5.08</v>
      </c>
      <c r="H2120" t="s">
        <v>2380</v>
      </c>
      <c r="I2120" t="s">
        <v>2382</v>
      </c>
      <c r="J2120" t="s">
        <v>2380</v>
      </c>
      <c r="K2120">
        <v>1</v>
      </c>
      <c r="L2120" t="s">
        <v>2380</v>
      </c>
      <c r="M2120" s="25" t="str">
        <f t="shared" si="32"/>
        <v>No</v>
      </c>
    </row>
    <row r="2121" spans="5:13" x14ac:dyDescent="0.35">
      <c r="E2121" t="s">
        <v>252</v>
      </c>
      <c r="F2121">
        <v>30.114999999999998</v>
      </c>
      <c r="G2121">
        <v>4.38</v>
      </c>
      <c r="H2121" t="s">
        <v>2380</v>
      </c>
      <c r="I2121" t="s">
        <v>2382</v>
      </c>
      <c r="J2121" t="s">
        <v>2380</v>
      </c>
      <c r="K2121">
        <v>1</v>
      </c>
      <c r="L2121" t="s">
        <v>2380</v>
      </c>
      <c r="M2121" s="25" t="str">
        <f t="shared" si="32"/>
        <v>No</v>
      </c>
    </row>
    <row r="2122" spans="5:13" x14ac:dyDescent="0.35">
      <c r="E2122" t="s">
        <v>251</v>
      </c>
      <c r="F2122">
        <v>24.09</v>
      </c>
      <c r="G2122">
        <v>4.79</v>
      </c>
      <c r="H2122" t="s">
        <v>2380</v>
      </c>
      <c r="I2122" t="s">
        <v>2382</v>
      </c>
      <c r="J2122" t="s">
        <v>2380</v>
      </c>
      <c r="K2122">
        <v>1</v>
      </c>
      <c r="L2122" t="s">
        <v>2380</v>
      </c>
      <c r="M2122" s="25" t="str">
        <f t="shared" ref="M2122:M2185" si="33">IF(L2122="?",$B$12,L2122)</f>
        <v>No</v>
      </c>
    </row>
    <row r="2123" spans="5:13" x14ac:dyDescent="0.35">
      <c r="E2123" t="s">
        <v>250</v>
      </c>
      <c r="F2123">
        <v>28.215</v>
      </c>
      <c r="G2123">
        <v>4.21</v>
      </c>
      <c r="H2123" t="s">
        <v>2380</v>
      </c>
      <c r="I2123" t="s">
        <v>2382</v>
      </c>
      <c r="J2123" t="s">
        <v>2380</v>
      </c>
      <c r="K2123">
        <v>1</v>
      </c>
      <c r="L2123" t="s">
        <v>2380</v>
      </c>
      <c r="M2123" s="25" t="str">
        <f t="shared" si="33"/>
        <v>No</v>
      </c>
    </row>
    <row r="2124" spans="5:13" x14ac:dyDescent="0.35">
      <c r="E2124" t="s">
        <v>248</v>
      </c>
      <c r="F2124">
        <v>26.315000000000001</v>
      </c>
      <c r="G2124">
        <v>5.47</v>
      </c>
      <c r="H2124" t="s">
        <v>2380</v>
      </c>
      <c r="I2124" t="s">
        <v>2382</v>
      </c>
      <c r="J2124" t="s">
        <v>2380</v>
      </c>
      <c r="K2124">
        <v>1</v>
      </c>
      <c r="L2124" t="s">
        <v>2380</v>
      </c>
      <c r="M2124" s="25" t="str">
        <f t="shared" si="33"/>
        <v>No</v>
      </c>
    </row>
    <row r="2125" spans="5:13" x14ac:dyDescent="0.35">
      <c r="E2125" t="s">
        <v>246</v>
      </c>
      <c r="F2125">
        <v>25.08</v>
      </c>
      <c r="G2125">
        <v>5.09</v>
      </c>
      <c r="H2125" t="s">
        <v>2380</v>
      </c>
      <c r="I2125" t="s">
        <v>2382</v>
      </c>
      <c r="J2125" t="s">
        <v>2380</v>
      </c>
      <c r="K2125">
        <v>1</v>
      </c>
      <c r="L2125" t="s">
        <v>2380</v>
      </c>
      <c r="M2125" s="25" t="str">
        <f t="shared" si="33"/>
        <v>No</v>
      </c>
    </row>
    <row r="2126" spans="5:13" x14ac:dyDescent="0.35">
      <c r="E2126" t="s">
        <v>245</v>
      </c>
      <c r="F2126">
        <v>15.41</v>
      </c>
      <c r="G2126">
        <v>5.08</v>
      </c>
      <c r="H2126" t="s">
        <v>2380</v>
      </c>
      <c r="I2126" t="s">
        <v>2380</v>
      </c>
      <c r="J2126" t="s">
        <v>2380</v>
      </c>
      <c r="K2126" t="s">
        <v>2381</v>
      </c>
      <c r="L2126" t="s">
        <v>2380</v>
      </c>
      <c r="M2126" s="25" t="str">
        <f t="shared" si="33"/>
        <v>No</v>
      </c>
    </row>
    <row r="2127" spans="5:13" x14ac:dyDescent="0.35">
      <c r="E2127" t="s">
        <v>244</v>
      </c>
      <c r="F2127">
        <v>23.83</v>
      </c>
      <c r="G2127">
        <v>5.68</v>
      </c>
      <c r="H2127" t="s">
        <v>2380</v>
      </c>
      <c r="I2127" t="s">
        <v>2380</v>
      </c>
      <c r="J2127" t="s">
        <v>2380</v>
      </c>
      <c r="K2127" t="s">
        <v>2381</v>
      </c>
      <c r="L2127" t="s">
        <v>2380</v>
      </c>
      <c r="M2127" s="25" t="str">
        <f t="shared" si="33"/>
        <v>No</v>
      </c>
    </row>
    <row r="2128" spans="5:13" x14ac:dyDescent="0.35">
      <c r="E2128" t="s">
        <v>243</v>
      </c>
      <c r="F2128">
        <v>36</v>
      </c>
      <c r="G2128">
        <v>4.66</v>
      </c>
      <c r="H2128" t="s">
        <v>2380</v>
      </c>
      <c r="I2128" t="s">
        <v>2382</v>
      </c>
      <c r="J2128" t="s">
        <v>2380</v>
      </c>
      <c r="K2128">
        <v>1</v>
      </c>
      <c r="L2128" t="s">
        <v>2380</v>
      </c>
      <c r="M2128" s="25" t="str">
        <f t="shared" si="33"/>
        <v>No</v>
      </c>
    </row>
    <row r="2129" spans="5:13" x14ac:dyDescent="0.35">
      <c r="E2129" t="s">
        <v>242</v>
      </c>
      <c r="F2129">
        <v>28.82</v>
      </c>
      <c r="G2129">
        <v>5.59</v>
      </c>
      <c r="H2129" t="s">
        <v>2380</v>
      </c>
      <c r="I2129" t="s">
        <v>2382</v>
      </c>
      <c r="J2129" t="s">
        <v>2380</v>
      </c>
      <c r="K2129">
        <v>1</v>
      </c>
      <c r="L2129" t="s">
        <v>2380</v>
      </c>
      <c r="M2129" s="25" t="str">
        <f t="shared" si="33"/>
        <v>No</v>
      </c>
    </row>
    <row r="2130" spans="5:13" x14ac:dyDescent="0.35">
      <c r="E2130" t="s">
        <v>241</v>
      </c>
      <c r="F2130">
        <v>28.05</v>
      </c>
      <c r="G2130">
        <v>6.2</v>
      </c>
      <c r="H2130" t="s">
        <v>2380</v>
      </c>
      <c r="I2130" t="s">
        <v>2382</v>
      </c>
      <c r="J2130" t="s">
        <v>2380</v>
      </c>
      <c r="K2130">
        <v>1</v>
      </c>
      <c r="L2130" t="s">
        <v>2380</v>
      </c>
      <c r="M2130" s="25" t="str">
        <f t="shared" si="33"/>
        <v>No</v>
      </c>
    </row>
    <row r="2131" spans="5:13" x14ac:dyDescent="0.35">
      <c r="E2131" t="s">
        <v>240</v>
      </c>
      <c r="F2131">
        <v>27.1</v>
      </c>
      <c r="G2131">
        <v>4.45</v>
      </c>
      <c r="H2131" t="s">
        <v>2380</v>
      </c>
      <c r="I2131" t="s">
        <v>2382</v>
      </c>
      <c r="J2131" t="s">
        <v>2380</v>
      </c>
      <c r="K2131">
        <v>1</v>
      </c>
      <c r="L2131" t="s">
        <v>2380</v>
      </c>
      <c r="M2131" s="25" t="str">
        <f t="shared" si="33"/>
        <v>No</v>
      </c>
    </row>
    <row r="2132" spans="5:13" x14ac:dyDescent="0.35">
      <c r="E2132" t="s">
        <v>239</v>
      </c>
      <c r="F2132">
        <v>24.3</v>
      </c>
      <c r="G2132">
        <v>6.1</v>
      </c>
      <c r="H2132" t="s">
        <v>2382</v>
      </c>
      <c r="I2132" t="s">
        <v>2382</v>
      </c>
      <c r="J2132" t="s">
        <v>2380</v>
      </c>
      <c r="K2132">
        <v>1</v>
      </c>
      <c r="L2132" t="s">
        <v>2380</v>
      </c>
      <c r="M2132" s="25" t="str">
        <f t="shared" si="33"/>
        <v>No</v>
      </c>
    </row>
    <row r="2133" spans="5:13" x14ac:dyDescent="0.35">
      <c r="E2133" t="s">
        <v>238</v>
      </c>
      <c r="F2133">
        <v>30.72</v>
      </c>
      <c r="G2133">
        <v>6.06</v>
      </c>
      <c r="H2133" t="s">
        <v>2380</v>
      </c>
      <c r="I2133" t="s">
        <v>2382</v>
      </c>
      <c r="J2133" t="s">
        <v>2380</v>
      </c>
      <c r="K2133">
        <v>1</v>
      </c>
      <c r="L2133" t="s">
        <v>2380</v>
      </c>
      <c r="M2133" s="25" t="str">
        <f t="shared" si="33"/>
        <v>No</v>
      </c>
    </row>
    <row r="2134" spans="5:13" x14ac:dyDescent="0.35">
      <c r="E2134" t="s">
        <v>237</v>
      </c>
      <c r="F2134">
        <v>37.43</v>
      </c>
      <c r="G2134">
        <v>4.5599999999999996</v>
      </c>
      <c r="H2134" t="s">
        <v>2380</v>
      </c>
      <c r="I2134" t="s">
        <v>2380</v>
      </c>
      <c r="J2134" t="s">
        <v>2383</v>
      </c>
      <c r="K2134">
        <v>1</v>
      </c>
      <c r="L2134" t="s">
        <v>2380</v>
      </c>
      <c r="M2134" s="25" t="str">
        <f t="shared" si="33"/>
        <v>No</v>
      </c>
    </row>
    <row r="2135" spans="5:13" x14ac:dyDescent="0.35">
      <c r="E2135" t="s">
        <v>236</v>
      </c>
      <c r="F2135">
        <v>25.74</v>
      </c>
      <c r="G2135">
        <v>6.41</v>
      </c>
      <c r="H2135" t="s">
        <v>2382</v>
      </c>
      <c r="I2135" t="s">
        <v>2380</v>
      </c>
      <c r="J2135" t="s">
        <v>2383</v>
      </c>
      <c r="K2135">
        <v>1</v>
      </c>
      <c r="L2135" t="s">
        <v>2380</v>
      </c>
      <c r="M2135" s="25" t="str">
        <f t="shared" si="33"/>
        <v>No</v>
      </c>
    </row>
    <row r="2136" spans="5:13" x14ac:dyDescent="0.35">
      <c r="E2136" t="s">
        <v>235</v>
      </c>
      <c r="F2136">
        <v>36.575000000000003</v>
      </c>
      <c r="G2136">
        <v>5.57</v>
      </c>
      <c r="H2136" t="s">
        <v>2380</v>
      </c>
      <c r="I2136" t="s">
        <v>2380</v>
      </c>
      <c r="J2136" t="s">
        <v>2383</v>
      </c>
      <c r="K2136">
        <v>1</v>
      </c>
      <c r="L2136" t="s">
        <v>2380</v>
      </c>
      <c r="M2136" s="25" t="str">
        <f t="shared" si="33"/>
        <v>No</v>
      </c>
    </row>
    <row r="2137" spans="5:13" x14ac:dyDescent="0.35">
      <c r="E2137" t="s">
        <v>234</v>
      </c>
      <c r="F2137">
        <v>35.15</v>
      </c>
      <c r="G2137">
        <v>5.47</v>
      </c>
      <c r="H2137" t="s">
        <v>2380</v>
      </c>
      <c r="I2137" t="s">
        <v>2380</v>
      </c>
      <c r="J2137" t="s">
        <v>2383</v>
      </c>
      <c r="K2137">
        <v>1</v>
      </c>
      <c r="L2137" t="s">
        <v>2380</v>
      </c>
      <c r="M2137" s="25" t="str">
        <f t="shared" si="33"/>
        <v>No</v>
      </c>
    </row>
    <row r="2138" spans="5:13" x14ac:dyDescent="0.35">
      <c r="E2138" t="s">
        <v>233</v>
      </c>
      <c r="F2138">
        <v>32.11</v>
      </c>
      <c r="G2138">
        <v>4.43</v>
      </c>
      <c r="H2138" t="s">
        <v>2380</v>
      </c>
      <c r="I2138" t="s">
        <v>2380</v>
      </c>
      <c r="J2138" t="s">
        <v>2383</v>
      </c>
      <c r="K2138">
        <v>1</v>
      </c>
      <c r="L2138" t="s">
        <v>2380</v>
      </c>
      <c r="M2138" s="25" t="str">
        <f t="shared" si="33"/>
        <v>No</v>
      </c>
    </row>
    <row r="2139" spans="5:13" x14ac:dyDescent="0.35">
      <c r="E2139" t="s">
        <v>232</v>
      </c>
      <c r="F2139">
        <v>30.495000000000001</v>
      </c>
      <c r="G2139">
        <v>4.95</v>
      </c>
      <c r="H2139" t="s">
        <v>2380</v>
      </c>
      <c r="I2139" t="s">
        <v>2380</v>
      </c>
      <c r="J2139" t="s">
        <v>2383</v>
      </c>
      <c r="K2139">
        <v>1</v>
      </c>
      <c r="L2139" t="s">
        <v>2380</v>
      </c>
      <c r="M2139" s="25" t="str">
        <f t="shared" si="33"/>
        <v>No</v>
      </c>
    </row>
    <row r="2140" spans="5:13" x14ac:dyDescent="0.35">
      <c r="E2140" t="s">
        <v>231</v>
      </c>
      <c r="F2140">
        <v>29.24</v>
      </c>
      <c r="G2140">
        <v>4.04</v>
      </c>
      <c r="H2140" t="s">
        <v>2380</v>
      </c>
      <c r="I2140" t="s">
        <v>2382</v>
      </c>
      <c r="J2140" t="s">
        <v>2380</v>
      </c>
      <c r="K2140">
        <v>1</v>
      </c>
      <c r="L2140" t="s">
        <v>2380</v>
      </c>
      <c r="M2140" s="25" t="str">
        <f t="shared" si="33"/>
        <v>No</v>
      </c>
    </row>
    <row r="2141" spans="5:13" x14ac:dyDescent="0.35">
      <c r="E2141" t="s">
        <v>230</v>
      </c>
      <c r="F2141">
        <v>22.515000000000001</v>
      </c>
      <c r="G2141">
        <v>5.93</v>
      </c>
      <c r="H2141" t="s">
        <v>2380</v>
      </c>
      <c r="I2141" t="s">
        <v>2380</v>
      </c>
      <c r="J2141" t="s">
        <v>2383</v>
      </c>
      <c r="K2141">
        <v>1</v>
      </c>
      <c r="L2141" t="s">
        <v>2380</v>
      </c>
      <c r="M2141" s="25" t="str">
        <f t="shared" si="33"/>
        <v>No</v>
      </c>
    </row>
    <row r="2142" spans="5:13" x14ac:dyDescent="0.35">
      <c r="E2142" t="s">
        <v>229</v>
      </c>
      <c r="F2142">
        <v>15.65</v>
      </c>
      <c r="G2142">
        <v>4.2300000000000004</v>
      </c>
      <c r="H2142" t="s">
        <v>2380</v>
      </c>
      <c r="I2142" t="s">
        <v>2380</v>
      </c>
      <c r="J2142" t="s">
        <v>2380</v>
      </c>
      <c r="K2142" t="s">
        <v>2381</v>
      </c>
      <c r="L2142" t="s">
        <v>2380</v>
      </c>
      <c r="M2142" s="25" t="str">
        <f t="shared" si="33"/>
        <v>No</v>
      </c>
    </row>
    <row r="2143" spans="5:13" x14ac:dyDescent="0.35">
      <c r="E2143" t="s">
        <v>228</v>
      </c>
      <c r="F2143">
        <v>27.36</v>
      </c>
      <c r="G2143">
        <v>5.59</v>
      </c>
      <c r="H2143" t="s">
        <v>2382</v>
      </c>
      <c r="I2143" t="s">
        <v>2380</v>
      </c>
      <c r="J2143" t="s">
        <v>2380</v>
      </c>
      <c r="K2143" t="s">
        <v>2381</v>
      </c>
      <c r="L2143" t="s">
        <v>2380</v>
      </c>
      <c r="M2143" s="25" t="str">
        <f t="shared" si="33"/>
        <v>No</v>
      </c>
    </row>
    <row r="2144" spans="5:13" x14ac:dyDescent="0.35">
      <c r="E2144" t="s">
        <v>227</v>
      </c>
      <c r="F2144">
        <v>22.3</v>
      </c>
      <c r="G2144">
        <v>4.8899999999999997</v>
      </c>
      <c r="H2144" t="s">
        <v>2382</v>
      </c>
      <c r="I2144" t="s">
        <v>2380</v>
      </c>
      <c r="J2144" t="s">
        <v>2380</v>
      </c>
      <c r="K2144" t="s">
        <v>2381</v>
      </c>
      <c r="L2144" t="s">
        <v>2380</v>
      </c>
      <c r="M2144" s="25" t="str">
        <f t="shared" si="33"/>
        <v>No</v>
      </c>
    </row>
    <row r="2145" spans="5:13" x14ac:dyDescent="0.35">
      <c r="E2145" t="s">
        <v>226</v>
      </c>
      <c r="F2145">
        <v>26.03</v>
      </c>
      <c r="G2145">
        <v>5.81</v>
      </c>
      <c r="H2145" t="s">
        <v>2382</v>
      </c>
      <c r="I2145" t="s">
        <v>2380</v>
      </c>
      <c r="J2145" t="s">
        <v>2380</v>
      </c>
      <c r="K2145" t="s">
        <v>2381</v>
      </c>
      <c r="L2145" t="s">
        <v>2380</v>
      </c>
      <c r="M2145" s="25" t="str">
        <f t="shared" si="33"/>
        <v>No</v>
      </c>
    </row>
    <row r="2146" spans="5:13" x14ac:dyDescent="0.35">
      <c r="E2146" t="s">
        <v>225</v>
      </c>
      <c r="F2146">
        <v>27.74</v>
      </c>
      <c r="G2146">
        <v>4.29</v>
      </c>
      <c r="H2146" t="s">
        <v>2380</v>
      </c>
      <c r="I2146" t="s">
        <v>2382</v>
      </c>
      <c r="J2146" t="s">
        <v>2380</v>
      </c>
      <c r="K2146">
        <v>1</v>
      </c>
      <c r="L2146" t="s">
        <v>2380</v>
      </c>
      <c r="M2146" s="25" t="str">
        <f t="shared" si="33"/>
        <v>No</v>
      </c>
    </row>
    <row r="2147" spans="5:13" x14ac:dyDescent="0.35">
      <c r="E2147" t="s">
        <v>224</v>
      </c>
      <c r="F2147">
        <v>32.11</v>
      </c>
      <c r="G2147">
        <v>4.03</v>
      </c>
      <c r="H2147" t="s">
        <v>2382</v>
      </c>
      <c r="I2147" t="s">
        <v>2382</v>
      </c>
      <c r="J2147" t="s">
        <v>2380</v>
      </c>
      <c r="K2147">
        <v>2</v>
      </c>
      <c r="L2147" t="s">
        <v>2380</v>
      </c>
      <c r="M2147" s="25" t="str">
        <f t="shared" si="33"/>
        <v>No</v>
      </c>
    </row>
    <row r="2148" spans="5:13" x14ac:dyDescent="0.35">
      <c r="E2148" t="s">
        <v>223</v>
      </c>
      <c r="F2148">
        <v>25.175000000000001</v>
      </c>
      <c r="G2148">
        <v>6.29</v>
      </c>
      <c r="H2148" t="s">
        <v>2382</v>
      </c>
      <c r="I2148" t="s">
        <v>2382</v>
      </c>
      <c r="J2148" t="s">
        <v>2380</v>
      </c>
      <c r="K2148">
        <v>2</v>
      </c>
      <c r="L2148" t="s">
        <v>2380</v>
      </c>
      <c r="M2148" s="25" t="str">
        <f t="shared" si="33"/>
        <v>No</v>
      </c>
    </row>
    <row r="2149" spans="5:13" x14ac:dyDescent="0.35">
      <c r="E2149" t="s">
        <v>222</v>
      </c>
      <c r="F2149">
        <v>39.49</v>
      </c>
      <c r="G2149">
        <v>4.4800000000000004</v>
      </c>
      <c r="H2149" t="s">
        <v>2382</v>
      </c>
      <c r="I2149" t="s">
        <v>2380</v>
      </c>
      <c r="J2149" t="s">
        <v>2380</v>
      </c>
      <c r="K2149" t="s">
        <v>2381</v>
      </c>
      <c r="L2149" t="s">
        <v>2380</v>
      </c>
      <c r="M2149" s="25" t="str">
        <f t="shared" si="33"/>
        <v>No</v>
      </c>
    </row>
    <row r="2150" spans="5:13" x14ac:dyDescent="0.35">
      <c r="E2150" t="s">
        <v>221</v>
      </c>
      <c r="F2150">
        <v>34.869999999999997</v>
      </c>
      <c r="G2150">
        <v>5.51</v>
      </c>
      <c r="H2150" t="s">
        <v>2382</v>
      </c>
      <c r="I2150" t="s">
        <v>2380</v>
      </c>
      <c r="J2150" t="s">
        <v>2380</v>
      </c>
      <c r="K2150" t="s">
        <v>2381</v>
      </c>
      <c r="L2150" t="s">
        <v>2380</v>
      </c>
      <c r="M2150" s="25" t="str">
        <f t="shared" si="33"/>
        <v>No</v>
      </c>
    </row>
    <row r="2151" spans="5:13" x14ac:dyDescent="0.35">
      <c r="E2151" t="s">
        <v>220</v>
      </c>
      <c r="F2151">
        <v>34.6</v>
      </c>
      <c r="G2151">
        <v>4.5</v>
      </c>
      <c r="H2151" t="s">
        <v>2382</v>
      </c>
      <c r="I2151" t="s">
        <v>2380</v>
      </c>
      <c r="J2151" t="s">
        <v>2380</v>
      </c>
      <c r="K2151" t="s">
        <v>2381</v>
      </c>
      <c r="L2151" t="s">
        <v>2380</v>
      </c>
      <c r="M2151" s="25" t="str">
        <f t="shared" si="33"/>
        <v>No</v>
      </c>
    </row>
    <row r="2152" spans="5:13" x14ac:dyDescent="0.35">
      <c r="E2152" t="s">
        <v>219</v>
      </c>
      <c r="F2152">
        <v>25.8</v>
      </c>
      <c r="G2152">
        <v>6.29</v>
      </c>
      <c r="H2152" t="s">
        <v>2382</v>
      </c>
      <c r="I2152" t="s">
        <v>2380</v>
      </c>
      <c r="J2152" t="s">
        <v>2380</v>
      </c>
      <c r="K2152" t="s">
        <v>2381</v>
      </c>
      <c r="L2152" t="s">
        <v>2380</v>
      </c>
      <c r="M2152" s="25" t="str">
        <f t="shared" si="33"/>
        <v>No</v>
      </c>
    </row>
    <row r="2153" spans="5:13" x14ac:dyDescent="0.35">
      <c r="E2153" t="s">
        <v>218</v>
      </c>
      <c r="F2153">
        <v>35.86</v>
      </c>
      <c r="G2153">
        <v>4.33</v>
      </c>
      <c r="H2153" t="s">
        <v>2380</v>
      </c>
      <c r="I2153" t="s">
        <v>2380</v>
      </c>
      <c r="J2153" t="s">
        <v>2380</v>
      </c>
      <c r="K2153">
        <v>1</v>
      </c>
      <c r="L2153" t="s">
        <v>2380</v>
      </c>
      <c r="M2153" s="25" t="str">
        <f t="shared" si="33"/>
        <v>No</v>
      </c>
    </row>
    <row r="2154" spans="5:13" x14ac:dyDescent="0.35">
      <c r="E2154" t="s">
        <v>217</v>
      </c>
      <c r="F2154">
        <v>40.47</v>
      </c>
      <c r="G2154">
        <v>11.15</v>
      </c>
      <c r="H2154" t="s">
        <v>2380</v>
      </c>
      <c r="I2154" t="s">
        <v>2380</v>
      </c>
      <c r="J2154" t="s">
        <v>2380</v>
      </c>
      <c r="K2154" t="s">
        <v>2381</v>
      </c>
      <c r="L2154" t="s">
        <v>2380</v>
      </c>
      <c r="M2154" s="25" t="str">
        <f t="shared" si="33"/>
        <v>No</v>
      </c>
    </row>
    <row r="2155" spans="5:13" x14ac:dyDescent="0.35">
      <c r="E2155" t="s">
        <v>216</v>
      </c>
      <c r="F2155">
        <v>32.01</v>
      </c>
      <c r="G2155">
        <v>6.45</v>
      </c>
      <c r="H2155" t="s">
        <v>2380</v>
      </c>
      <c r="I2155" t="s">
        <v>2380</v>
      </c>
      <c r="J2155" t="s">
        <v>2380</v>
      </c>
      <c r="K2155">
        <v>1</v>
      </c>
      <c r="L2155" t="s">
        <v>2380</v>
      </c>
      <c r="M2155" s="25" t="str">
        <f t="shared" si="33"/>
        <v>No</v>
      </c>
    </row>
    <row r="2156" spans="5:13" x14ac:dyDescent="0.35">
      <c r="E2156" t="s">
        <v>215</v>
      </c>
      <c r="F2156">
        <v>33</v>
      </c>
      <c r="G2156">
        <v>9.27</v>
      </c>
      <c r="H2156" t="s">
        <v>2380</v>
      </c>
      <c r="I2156" t="s">
        <v>2380</v>
      </c>
      <c r="J2156" t="s">
        <v>2380</v>
      </c>
      <c r="K2156" t="s">
        <v>2381</v>
      </c>
      <c r="L2156" t="s">
        <v>2380</v>
      </c>
      <c r="M2156" s="25" t="str">
        <f t="shared" si="33"/>
        <v>No</v>
      </c>
    </row>
    <row r="2157" spans="5:13" x14ac:dyDescent="0.35">
      <c r="E2157" t="s">
        <v>214</v>
      </c>
      <c r="F2157">
        <v>29.3</v>
      </c>
      <c r="G2157">
        <v>6.15</v>
      </c>
      <c r="H2157" t="s">
        <v>2380</v>
      </c>
      <c r="I2157" t="s">
        <v>2380</v>
      </c>
      <c r="J2157" t="s">
        <v>2380</v>
      </c>
      <c r="K2157">
        <v>1</v>
      </c>
      <c r="L2157" t="s">
        <v>2380</v>
      </c>
      <c r="M2157" s="25" t="str">
        <f t="shared" si="33"/>
        <v>No</v>
      </c>
    </row>
    <row r="2158" spans="5:13" x14ac:dyDescent="0.35">
      <c r="E2158" t="s">
        <v>213</v>
      </c>
      <c r="F2158">
        <v>25.8</v>
      </c>
      <c r="G2158">
        <v>4.13</v>
      </c>
      <c r="H2158" t="s">
        <v>2380</v>
      </c>
      <c r="I2158" t="s">
        <v>2380</v>
      </c>
      <c r="J2158" t="s">
        <v>2380</v>
      </c>
      <c r="K2158">
        <v>1</v>
      </c>
      <c r="L2158" t="s">
        <v>2380</v>
      </c>
      <c r="M2158" s="25" t="str">
        <f t="shared" si="33"/>
        <v>No</v>
      </c>
    </row>
    <row r="2159" spans="5:13" x14ac:dyDescent="0.35">
      <c r="E2159" t="s">
        <v>212</v>
      </c>
      <c r="F2159">
        <v>23.4</v>
      </c>
      <c r="G2159">
        <v>4.24</v>
      </c>
      <c r="H2159" t="s">
        <v>2380</v>
      </c>
      <c r="I2159" t="s">
        <v>2380</v>
      </c>
      <c r="J2159" t="s">
        <v>2380</v>
      </c>
      <c r="K2159">
        <v>1</v>
      </c>
      <c r="L2159" t="s">
        <v>2380</v>
      </c>
      <c r="M2159" s="25" t="str">
        <f t="shared" si="33"/>
        <v>No</v>
      </c>
    </row>
    <row r="2160" spans="5:13" x14ac:dyDescent="0.35">
      <c r="E2160" t="s">
        <v>211</v>
      </c>
      <c r="F2160">
        <v>27.93</v>
      </c>
      <c r="G2160">
        <v>9.8800000000000008</v>
      </c>
      <c r="H2160" t="s">
        <v>2380</v>
      </c>
      <c r="I2160" t="s">
        <v>2380</v>
      </c>
      <c r="J2160" t="s">
        <v>2380</v>
      </c>
      <c r="K2160" t="s">
        <v>2381</v>
      </c>
      <c r="L2160" t="s">
        <v>2380</v>
      </c>
      <c r="M2160" s="25" t="str">
        <f t="shared" si="33"/>
        <v>No</v>
      </c>
    </row>
    <row r="2161" spans="5:13" x14ac:dyDescent="0.35">
      <c r="E2161" t="s">
        <v>210</v>
      </c>
      <c r="F2161">
        <v>22</v>
      </c>
      <c r="G2161">
        <v>9.5</v>
      </c>
      <c r="H2161" t="s">
        <v>2380</v>
      </c>
      <c r="I2161" t="s">
        <v>2380</v>
      </c>
      <c r="J2161" t="s">
        <v>2380</v>
      </c>
      <c r="K2161" t="s">
        <v>2381</v>
      </c>
      <c r="L2161" t="s">
        <v>2380</v>
      </c>
      <c r="M2161" s="25" t="str">
        <f t="shared" si="33"/>
        <v>No</v>
      </c>
    </row>
    <row r="2162" spans="5:13" x14ac:dyDescent="0.35">
      <c r="E2162" t="s">
        <v>209</v>
      </c>
      <c r="F2162">
        <v>36.86</v>
      </c>
      <c r="G2162">
        <v>4.97</v>
      </c>
      <c r="H2162" t="s">
        <v>2382</v>
      </c>
      <c r="I2162" t="s">
        <v>2380</v>
      </c>
      <c r="J2162" t="s">
        <v>2380</v>
      </c>
      <c r="K2162" t="s">
        <v>2381</v>
      </c>
      <c r="L2162" t="s">
        <v>2380</v>
      </c>
      <c r="M2162" s="25" t="str">
        <f t="shared" si="33"/>
        <v>No</v>
      </c>
    </row>
    <row r="2163" spans="5:13" x14ac:dyDescent="0.35">
      <c r="E2163" t="s">
        <v>208</v>
      </c>
      <c r="F2163">
        <v>31.254999999999999</v>
      </c>
      <c r="G2163">
        <v>5.49</v>
      </c>
      <c r="H2163" t="s">
        <v>2382</v>
      </c>
      <c r="I2163" t="s">
        <v>2380</v>
      </c>
      <c r="J2163" t="s">
        <v>2380</v>
      </c>
      <c r="K2163" t="s">
        <v>2381</v>
      </c>
      <c r="L2163" t="s">
        <v>2380</v>
      </c>
      <c r="M2163" s="25" t="str">
        <f t="shared" si="33"/>
        <v>No</v>
      </c>
    </row>
    <row r="2164" spans="5:13" x14ac:dyDescent="0.35">
      <c r="E2164" t="s">
        <v>207</v>
      </c>
      <c r="F2164">
        <v>23.06</v>
      </c>
      <c r="G2164">
        <v>4.47</v>
      </c>
      <c r="H2164" t="s">
        <v>2380</v>
      </c>
      <c r="I2164" t="s">
        <v>2380</v>
      </c>
      <c r="J2164" t="s">
        <v>2380</v>
      </c>
      <c r="K2164" t="s">
        <v>2381</v>
      </c>
      <c r="L2164" t="s">
        <v>2380</v>
      </c>
      <c r="M2164" s="25" t="str">
        <f t="shared" si="33"/>
        <v>No</v>
      </c>
    </row>
    <row r="2165" spans="5:13" x14ac:dyDescent="0.35">
      <c r="E2165" t="s">
        <v>206</v>
      </c>
      <c r="F2165">
        <v>28.975000000000001</v>
      </c>
      <c r="G2165">
        <v>4.34</v>
      </c>
      <c r="H2165" t="s">
        <v>2382</v>
      </c>
      <c r="I2165" t="s">
        <v>2380</v>
      </c>
      <c r="J2165" t="s">
        <v>2380</v>
      </c>
      <c r="K2165" t="s">
        <v>2381</v>
      </c>
      <c r="L2165" t="s">
        <v>2380</v>
      </c>
      <c r="M2165" s="25" t="str">
        <f t="shared" si="33"/>
        <v>No</v>
      </c>
    </row>
    <row r="2166" spans="5:13" x14ac:dyDescent="0.35">
      <c r="E2166" t="s">
        <v>205</v>
      </c>
      <c r="F2166">
        <v>33.299999999999997</v>
      </c>
      <c r="G2166">
        <v>9.49</v>
      </c>
      <c r="H2166" t="s">
        <v>2380</v>
      </c>
      <c r="I2166" t="s">
        <v>2380</v>
      </c>
      <c r="J2166" t="s">
        <v>2380</v>
      </c>
      <c r="K2166" t="s">
        <v>2381</v>
      </c>
      <c r="L2166" t="s">
        <v>2380</v>
      </c>
      <c r="M2166" s="25" t="str">
        <f t="shared" si="33"/>
        <v>No</v>
      </c>
    </row>
    <row r="2167" spans="5:13" x14ac:dyDescent="0.35">
      <c r="E2167" t="s">
        <v>204</v>
      </c>
      <c r="F2167">
        <v>33</v>
      </c>
      <c r="G2167">
        <v>10.16</v>
      </c>
      <c r="H2167" t="s">
        <v>2380</v>
      </c>
      <c r="I2167" t="s">
        <v>2380</v>
      </c>
      <c r="J2167" t="s">
        <v>2380</v>
      </c>
      <c r="K2167" t="s">
        <v>2381</v>
      </c>
      <c r="L2167" t="s">
        <v>2380</v>
      </c>
      <c r="M2167" s="25" t="str">
        <f t="shared" si="33"/>
        <v>No</v>
      </c>
    </row>
    <row r="2168" spans="5:13" x14ac:dyDescent="0.35">
      <c r="E2168" t="s">
        <v>203</v>
      </c>
      <c r="F2168">
        <v>31.46</v>
      </c>
      <c r="G2168">
        <v>11.19</v>
      </c>
      <c r="H2168" t="s">
        <v>2380</v>
      </c>
      <c r="I2168" t="s">
        <v>2380</v>
      </c>
      <c r="J2168" t="s">
        <v>2380</v>
      </c>
      <c r="K2168" t="s">
        <v>2381</v>
      </c>
      <c r="L2168" t="s">
        <v>2380</v>
      </c>
      <c r="M2168" s="25" t="str">
        <f t="shared" si="33"/>
        <v>No</v>
      </c>
    </row>
    <row r="2169" spans="5:13" x14ac:dyDescent="0.35">
      <c r="E2169" t="s">
        <v>202</v>
      </c>
      <c r="F2169">
        <v>29.6</v>
      </c>
      <c r="G2169">
        <v>11.03</v>
      </c>
      <c r="H2169" t="s">
        <v>2380</v>
      </c>
      <c r="I2169" t="s">
        <v>2380</v>
      </c>
      <c r="J2169" t="s">
        <v>2380</v>
      </c>
      <c r="K2169" t="s">
        <v>2381</v>
      </c>
      <c r="L2169" t="s">
        <v>2380</v>
      </c>
      <c r="M2169" s="25" t="str">
        <f t="shared" si="33"/>
        <v>No</v>
      </c>
    </row>
    <row r="2170" spans="5:13" x14ac:dyDescent="0.35">
      <c r="E2170" t="s">
        <v>201</v>
      </c>
      <c r="F2170">
        <v>22.05</v>
      </c>
      <c r="G2170">
        <v>4.43</v>
      </c>
      <c r="H2170" t="s">
        <v>2382</v>
      </c>
      <c r="I2170" t="s">
        <v>2380</v>
      </c>
      <c r="J2170" t="s">
        <v>2380</v>
      </c>
      <c r="K2170" t="s">
        <v>2381</v>
      </c>
      <c r="L2170" t="s">
        <v>2380</v>
      </c>
      <c r="M2170" s="25" t="str">
        <f t="shared" si="33"/>
        <v>No</v>
      </c>
    </row>
    <row r="2171" spans="5:13" x14ac:dyDescent="0.35">
      <c r="E2171" t="s">
        <v>199</v>
      </c>
      <c r="F2171">
        <v>27.06</v>
      </c>
      <c r="G2171">
        <v>6.14</v>
      </c>
      <c r="H2171" t="s">
        <v>2380</v>
      </c>
      <c r="I2171" t="s">
        <v>2382</v>
      </c>
      <c r="J2171" t="s">
        <v>2380</v>
      </c>
      <c r="K2171">
        <v>1</v>
      </c>
      <c r="L2171" t="s">
        <v>2380</v>
      </c>
      <c r="M2171" s="25" t="str">
        <f t="shared" si="33"/>
        <v>No</v>
      </c>
    </row>
    <row r="2172" spans="5:13" x14ac:dyDescent="0.35">
      <c r="E2172" t="s">
        <v>198</v>
      </c>
      <c r="F2172">
        <v>20.49</v>
      </c>
      <c r="G2172">
        <v>4.87</v>
      </c>
      <c r="H2172" t="s">
        <v>2380</v>
      </c>
      <c r="I2172" t="s">
        <v>2380</v>
      </c>
      <c r="J2172" t="s">
        <v>2380</v>
      </c>
      <c r="K2172" t="s">
        <v>2381</v>
      </c>
      <c r="L2172" t="s">
        <v>2380</v>
      </c>
      <c r="M2172" s="25" t="str">
        <f t="shared" si="33"/>
        <v>No</v>
      </c>
    </row>
    <row r="2173" spans="5:13" x14ac:dyDescent="0.35">
      <c r="E2173" t="s">
        <v>197</v>
      </c>
      <c r="F2173">
        <v>28.4</v>
      </c>
      <c r="G2173">
        <v>4.3</v>
      </c>
      <c r="H2173" t="s">
        <v>2380</v>
      </c>
      <c r="I2173" t="s">
        <v>2380</v>
      </c>
      <c r="J2173" t="s">
        <v>2383</v>
      </c>
      <c r="K2173">
        <v>1</v>
      </c>
      <c r="L2173" t="s">
        <v>2380</v>
      </c>
      <c r="M2173" s="25" t="str">
        <f t="shared" si="33"/>
        <v>No</v>
      </c>
    </row>
    <row r="2174" spans="5:13" x14ac:dyDescent="0.35">
      <c r="E2174" t="s">
        <v>196</v>
      </c>
      <c r="F2174">
        <v>41.91</v>
      </c>
      <c r="G2174">
        <v>6.19</v>
      </c>
      <c r="H2174" t="s">
        <v>2380</v>
      </c>
      <c r="I2174" t="s">
        <v>2380</v>
      </c>
      <c r="J2174" t="s">
        <v>2380</v>
      </c>
      <c r="K2174" t="s">
        <v>2381</v>
      </c>
      <c r="L2174" t="s">
        <v>2380</v>
      </c>
      <c r="M2174" s="25" t="str">
        <f t="shared" si="33"/>
        <v>No</v>
      </c>
    </row>
    <row r="2175" spans="5:13" x14ac:dyDescent="0.35">
      <c r="E2175" t="s">
        <v>195</v>
      </c>
      <c r="F2175">
        <v>24.6</v>
      </c>
      <c r="G2175">
        <v>6.19</v>
      </c>
      <c r="H2175" t="s">
        <v>2380</v>
      </c>
      <c r="I2175" t="s">
        <v>2380</v>
      </c>
      <c r="J2175" t="s">
        <v>2383</v>
      </c>
      <c r="K2175">
        <v>1</v>
      </c>
      <c r="L2175" t="s">
        <v>2380</v>
      </c>
      <c r="M2175" s="25" t="str">
        <f t="shared" si="33"/>
        <v>No</v>
      </c>
    </row>
    <row r="2176" spans="5:13" x14ac:dyDescent="0.35">
      <c r="E2176" t="s">
        <v>194</v>
      </c>
      <c r="F2176">
        <v>20.9</v>
      </c>
      <c r="G2176">
        <v>5.12</v>
      </c>
      <c r="H2176" t="s">
        <v>2380</v>
      </c>
      <c r="I2176" t="s">
        <v>2380</v>
      </c>
      <c r="J2176" t="s">
        <v>2383</v>
      </c>
      <c r="K2176">
        <v>1</v>
      </c>
      <c r="L2176" t="s">
        <v>2380</v>
      </c>
      <c r="M2176" s="25" t="str">
        <f t="shared" si="33"/>
        <v>No</v>
      </c>
    </row>
    <row r="2177" spans="5:13" x14ac:dyDescent="0.35">
      <c r="E2177" t="s">
        <v>193</v>
      </c>
      <c r="F2177">
        <v>34.4</v>
      </c>
      <c r="G2177">
        <v>4.04</v>
      </c>
      <c r="H2177" t="s">
        <v>2380</v>
      </c>
      <c r="I2177" t="s">
        <v>2380</v>
      </c>
      <c r="J2177" t="s">
        <v>2380</v>
      </c>
      <c r="K2177" t="s">
        <v>2381</v>
      </c>
      <c r="L2177" t="s">
        <v>2380</v>
      </c>
      <c r="M2177" s="25" t="str">
        <f t="shared" si="33"/>
        <v>No</v>
      </c>
    </row>
    <row r="2178" spans="5:13" x14ac:dyDescent="0.35">
      <c r="E2178" t="s">
        <v>192</v>
      </c>
      <c r="F2178">
        <v>32.56</v>
      </c>
      <c r="G2178">
        <v>5.36</v>
      </c>
      <c r="H2178" t="s">
        <v>2380</v>
      </c>
      <c r="I2178" t="s">
        <v>2380</v>
      </c>
      <c r="J2178" t="s">
        <v>2380</v>
      </c>
      <c r="K2178" t="s">
        <v>2381</v>
      </c>
      <c r="L2178" t="s">
        <v>2380</v>
      </c>
      <c r="M2178" s="25" t="str">
        <f t="shared" si="33"/>
        <v>No</v>
      </c>
    </row>
    <row r="2179" spans="5:13" x14ac:dyDescent="0.35">
      <c r="E2179" t="s">
        <v>191</v>
      </c>
      <c r="F2179">
        <v>27.98</v>
      </c>
      <c r="G2179">
        <v>4.38</v>
      </c>
      <c r="H2179" t="s">
        <v>2380</v>
      </c>
      <c r="I2179" t="s">
        <v>2382</v>
      </c>
      <c r="J2179" t="s">
        <v>2380</v>
      </c>
      <c r="K2179">
        <v>1</v>
      </c>
      <c r="L2179" t="s">
        <v>2380</v>
      </c>
      <c r="M2179" s="25" t="str">
        <f t="shared" si="33"/>
        <v>No</v>
      </c>
    </row>
    <row r="2180" spans="5:13" x14ac:dyDescent="0.35">
      <c r="E2180" t="s">
        <v>190</v>
      </c>
      <c r="F2180">
        <v>26.51</v>
      </c>
      <c r="G2180">
        <v>4.58</v>
      </c>
      <c r="H2180" t="s">
        <v>2380</v>
      </c>
      <c r="I2180" t="s">
        <v>2380</v>
      </c>
      <c r="J2180" t="s">
        <v>2380</v>
      </c>
      <c r="K2180" t="s">
        <v>2381</v>
      </c>
      <c r="L2180" t="s">
        <v>2380</v>
      </c>
      <c r="M2180" s="25" t="str">
        <f t="shared" si="33"/>
        <v>No</v>
      </c>
    </row>
    <row r="2181" spans="5:13" x14ac:dyDescent="0.35">
      <c r="E2181" t="s">
        <v>189</v>
      </c>
      <c r="F2181">
        <v>29.734999999999999</v>
      </c>
      <c r="G2181">
        <v>11.92</v>
      </c>
      <c r="H2181" t="s">
        <v>2380</v>
      </c>
      <c r="I2181" t="s">
        <v>2380</v>
      </c>
      <c r="J2181" t="s">
        <v>2380</v>
      </c>
      <c r="K2181" t="s">
        <v>2381</v>
      </c>
      <c r="L2181" t="s">
        <v>2380</v>
      </c>
      <c r="M2181" s="25" t="str">
        <f t="shared" si="33"/>
        <v>No</v>
      </c>
    </row>
    <row r="2182" spans="5:13" x14ac:dyDescent="0.35">
      <c r="E2182" t="s">
        <v>188</v>
      </c>
      <c r="F2182">
        <v>40.5</v>
      </c>
      <c r="G2182">
        <v>5.4</v>
      </c>
      <c r="H2182" t="s">
        <v>2380</v>
      </c>
      <c r="I2182" t="s">
        <v>2380</v>
      </c>
      <c r="J2182" t="s">
        <v>2383</v>
      </c>
      <c r="K2182">
        <v>1</v>
      </c>
      <c r="L2182" t="s">
        <v>2380</v>
      </c>
      <c r="M2182" s="25" t="str">
        <f t="shared" si="33"/>
        <v>No</v>
      </c>
    </row>
    <row r="2183" spans="5:13" x14ac:dyDescent="0.35">
      <c r="E2183" t="s">
        <v>187</v>
      </c>
      <c r="F2183">
        <v>25.64</v>
      </c>
      <c r="G2183">
        <v>4.76</v>
      </c>
      <c r="H2183" t="s">
        <v>2380</v>
      </c>
      <c r="I2183" t="s">
        <v>2380</v>
      </c>
      <c r="J2183" t="s">
        <v>2380</v>
      </c>
      <c r="K2183">
        <v>1</v>
      </c>
      <c r="L2183" t="s">
        <v>2380</v>
      </c>
      <c r="M2183" s="25" t="str">
        <f t="shared" si="33"/>
        <v>No</v>
      </c>
    </row>
    <row r="2184" spans="5:13" x14ac:dyDescent="0.35">
      <c r="E2184" t="s">
        <v>186</v>
      </c>
      <c r="F2184">
        <v>32.9</v>
      </c>
      <c r="G2184">
        <v>4.78</v>
      </c>
      <c r="H2184" t="s">
        <v>2380</v>
      </c>
      <c r="I2184" t="s">
        <v>2380</v>
      </c>
      <c r="J2184" t="s">
        <v>2383</v>
      </c>
      <c r="K2184">
        <v>1</v>
      </c>
      <c r="L2184" t="s">
        <v>2380</v>
      </c>
      <c r="M2184" s="25" t="str">
        <f t="shared" si="33"/>
        <v>No</v>
      </c>
    </row>
    <row r="2185" spans="5:13" x14ac:dyDescent="0.35">
      <c r="E2185" t="s">
        <v>185</v>
      </c>
      <c r="F2185">
        <v>29.8</v>
      </c>
      <c r="G2185">
        <v>4.26</v>
      </c>
      <c r="H2185" t="s">
        <v>2380</v>
      </c>
      <c r="I2185" t="s">
        <v>2380</v>
      </c>
      <c r="J2185" t="s">
        <v>2383</v>
      </c>
      <c r="K2185">
        <v>1</v>
      </c>
      <c r="L2185" t="s">
        <v>2380</v>
      </c>
      <c r="M2185" s="25" t="str">
        <f t="shared" si="33"/>
        <v>No</v>
      </c>
    </row>
    <row r="2186" spans="5:13" x14ac:dyDescent="0.35">
      <c r="E2186" t="s">
        <v>184</v>
      </c>
      <c r="F2186">
        <v>28.9</v>
      </c>
      <c r="G2186">
        <v>5.85</v>
      </c>
      <c r="H2186" t="s">
        <v>2380</v>
      </c>
      <c r="I2186" t="s">
        <v>2380</v>
      </c>
      <c r="J2186" t="s">
        <v>2383</v>
      </c>
      <c r="K2186">
        <v>1</v>
      </c>
      <c r="L2186" t="s">
        <v>2380</v>
      </c>
      <c r="M2186" s="25" t="str">
        <f t="shared" ref="M2186:M2249" si="34">IF(L2186="?",$B$12,L2186)</f>
        <v>No</v>
      </c>
    </row>
    <row r="2187" spans="5:13" x14ac:dyDescent="0.35">
      <c r="E2187" t="s">
        <v>183</v>
      </c>
      <c r="F2187">
        <v>24.7</v>
      </c>
      <c r="G2187">
        <v>5.32</v>
      </c>
      <c r="H2187" t="s">
        <v>2380</v>
      </c>
      <c r="I2187" t="s">
        <v>2380</v>
      </c>
      <c r="J2187" t="s">
        <v>2383</v>
      </c>
      <c r="K2187">
        <v>1</v>
      </c>
      <c r="L2187" t="s">
        <v>2380</v>
      </c>
      <c r="M2187" s="25" t="str">
        <f t="shared" si="34"/>
        <v>No</v>
      </c>
    </row>
    <row r="2188" spans="5:13" x14ac:dyDescent="0.35">
      <c r="E2188" t="s">
        <v>182</v>
      </c>
      <c r="F2188">
        <v>20.6</v>
      </c>
      <c r="G2188">
        <v>5.14</v>
      </c>
      <c r="H2188" t="s">
        <v>2380</v>
      </c>
      <c r="I2188" t="s">
        <v>2380</v>
      </c>
      <c r="J2188" t="s">
        <v>2383</v>
      </c>
      <c r="K2188">
        <v>1</v>
      </c>
      <c r="L2188" t="s">
        <v>2380</v>
      </c>
      <c r="M2188" s="25" t="str">
        <f t="shared" si="34"/>
        <v>No</v>
      </c>
    </row>
    <row r="2189" spans="5:13" x14ac:dyDescent="0.35">
      <c r="E2189" t="s">
        <v>181</v>
      </c>
      <c r="F2189">
        <v>18.600000000000001</v>
      </c>
      <c r="G2189">
        <v>5</v>
      </c>
      <c r="H2189" t="s">
        <v>2380</v>
      </c>
      <c r="I2189" t="s">
        <v>2380</v>
      </c>
      <c r="J2189" t="s">
        <v>2383</v>
      </c>
      <c r="K2189">
        <v>1</v>
      </c>
      <c r="L2189" t="s">
        <v>2380</v>
      </c>
      <c r="M2189" s="25" t="str">
        <f t="shared" si="34"/>
        <v>No</v>
      </c>
    </row>
    <row r="2190" spans="5:13" x14ac:dyDescent="0.35">
      <c r="E2190" t="s">
        <v>180</v>
      </c>
      <c r="F2190">
        <v>17.8</v>
      </c>
      <c r="G2190">
        <v>4.55</v>
      </c>
      <c r="H2190" t="s">
        <v>2380</v>
      </c>
      <c r="I2190" t="s">
        <v>2380</v>
      </c>
      <c r="J2190" t="s">
        <v>2383</v>
      </c>
      <c r="K2190">
        <v>1</v>
      </c>
      <c r="L2190" t="s">
        <v>2380</v>
      </c>
      <c r="M2190" s="25" t="str">
        <f t="shared" si="34"/>
        <v>No</v>
      </c>
    </row>
    <row r="2191" spans="5:13" x14ac:dyDescent="0.35">
      <c r="E2191" t="s">
        <v>179</v>
      </c>
      <c r="F2191">
        <v>35.200000000000003</v>
      </c>
      <c r="G2191">
        <v>5.97</v>
      </c>
      <c r="H2191" t="s">
        <v>2380</v>
      </c>
      <c r="I2191" t="s">
        <v>2382</v>
      </c>
      <c r="J2191" t="s">
        <v>2380</v>
      </c>
      <c r="K2191">
        <v>1</v>
      </c>
      <c r="L2191" t="s">
        <v>2380</v>
      </c>
      <c r="M2191" s="25" t="str">
        <f t="shared" si="34"/>
        <v>No</v>
      </c>
    </row>
    <row r="2192" spans="5:13" x14ac:dyDescent="0.35">
      <c r="E2192" t="s">
        <v>178</v>
      </c>
      <c r="F2192">
        <v>33.770000000000003</v>
      </c>
      <c r="G2192">
        <v>4.0199999999999996</v>
      </c>
      <c r="H2192" t="s">
        <v>2380</v>
      </c>
      <c r="I2192" t="s">
        <v>2382</v>
      </c>
      <c r="J2192" t="s">
        <v>2380</v>
      </c>
      <c r="K2192">
        <v>1</v>
      </c>
      <c r="L2192" t="s">
        <v>2380</v>
      </c>
      <c r="M2192" s="25" t="str">
        <f t="shared" si="34"/>
        <v>No</v>
      </c>
    </row>
    <row r="2193" spans="5:13" x14ac:dyDescent="0.35">
      <c r="E2193" t="s">
        <v>177</v>
      </c>
      <c r="F2193">
        <v>30.03</v>
      </c>
      <c r="G2193">
        <v>4.04</v>
      </c>
      <c r="H2193" t="s">
        <v>2380</v>
      </c>
      <c r="I2193" t="s">
        <v>2382</v>
      </c>
      <c r="J2193" t="s">
        <v>2380</v>
      </c>
      <c r="K2193">
        <v>1</v>
      </c>
      <c r="L2193" t="s">
        <v>2380</v>
      </c>
      <c r="M2193" s="25" t="str">
        <f t="shared" si="34"/>
        <v>No</v>
      </c>
    </row>
    <row r="2194" spans="5:13" x14ac:dyDescent="0.35">
      <c r="E2194" t="s">
        <v>176</v>
      </c>
      <c r="F2194">
        <v>29.37</v>
      </c>
      <c r="G2194">
        <v>5.54</v>
      </c>
      <c r="H2194" t="s">
        <v>2380</v>
      </c>
      <c r="I2194" t="s">
        <v>2382</v>
      </c>
      <c r="J2194" t="s">
        <v>2380</v>
      </c>
      <c r="K2194">
        <v>1</v>
      </c>
      <c r="L2194" t="s">
        <v>2380</v>
      </c>
      <c r="M2194" s="25" t="str">
        <f t="shared" si="34"/>
        <v>No</v>
      </c>
    </row>
    <row r="2195" spans="5:13" x14ac:dyDescent="0.35">
      <c r="E2195" t="s">
        <v>175</v>
      </c>
      <c r="F2195">
        <v>28.5</v>
      </c>
      <c r="G2195">
        <v>4.03</v>
      </c>
      <c r="H2195" t="s">
        <v>2380</v>
      </c>
      <c r="I2195" t="s">
        <v>2382</v>
      </c>
      <c r="J2195" t="s">
        <v>2380</v>
      </c>
      <c r="K2195">
        <v>1</v>
      </c>
      <c r="L2195" t="s">
        <v>2380</v>
      </c>
      <c r="M2195" s="25" t="str">
        <f t="shared" si="34"/>
        <v>No</v>
      </c>
    </row>
    <row r="2196" spans="5:13" x14ac:dyDescent="0.35">
      <c r="E2196" t="s">
        <v>174</v>
      </c>
      <c r="F2196">
        <v>23.32</v>
      </c>
      <c r="G2196">
        <v>5.62</v>
      </c>
      <c r="H2196" t="s">
        <v>2380</v>
      </c>
      <c r="I2196" t="s">
        <v>2382</v>
      </c>
      <c r="J2196" t="s">
        <v>2380</v>
      </c>
      <c r="K2196">
        <v>1</v>
      </c>
      <c r="L2196" t="s">
        <v>2380</v>
      </c>
      <c r="M2196" s="25" t="str">
        <f t="shared" si="34"/>
        <v>No</v>
      </c>
    </row>
    <row r="2197" spans="5:13" x14ac:dyDescent="0.35">
      <c r="E2197" t="s">
        <v>173</v>
      </c>
      <c r="F2197">
        <v>26.125</v>
      </c>
      <c r="G2197">
        <v>5.27</v>
      </c>
      <c r="H2197" t="s">
        <v>2380</v>
      </c>
      <c r="I2197" t="s">
        <v>2382</v>
      </c>
      <c r="J2197" t="s">
        <v>2380</v>
      </c>
      <c r="K2197">
        <v>1</v>
      </c>
      <c r="L2197" t="s">
        <v>2380</v>
      </c>
      <c r="M2197" s="25" t="str">
        <f t="shared" si="34"/>
        <v>No</v>
      </c>
    </row>
    <row r="2198" spans="5:13" x14ac:dyDescent="0.35">
      <c r="E2198" t="s">
        <v>172</v>
      </c>
      <c r="F2198">
        <v>25.46</v>
      </c>
      <c r="G2198">
        <v>5.18</v>
      </c>
      <c r="H2198" t="s">
        <v>2380</v>
      </c>
      <c r="I2198" t="s">
        <v>2382</v>
      </c>
      <c r="J2198" t="s">
        <v>2380</v>
      </c>
      <c r="K2198">
        <v>1</v>
      </c>
      <c r="L2198" t="s">
        <v>2380</v>
      </c>
      <c r="M2198" s="25" t="str">
        <f t="shared" si="34"/>
        <v>No</v>
      </c>
    </row>
    <row r="2199" spans="5:13" x14ac:dyDescent="0.35">
      <c r="E2199" t="s">
        <v>171</v>
      </c>
      <c r="F2199">
        <v>23.75</v>
      </c>
      <c r="G2199">
        <v>5.27</v>
      </c>
      <c r="H2199" t="s">
        <v>2380</v>
      </c>
      <c r="I2199" t="s">
        <v>2382</v>
      </c>
      <c r="J2199" t="s">
        <v>2380</v>
      </c>
      <c r="K2199">
        <v>1</v>
      </c>
      <c r="L2199" t="s">
        <v>2380</v>
      </c>
      <c r="M2199" s="25" t="str">
        <f t="shared" si="34"/>
        <v>No</v>
      </c>
    </row>
    <row r="2200" spans="5:13" x14ac:dyDescent="0.35">
      <c r="E2200" t="s">
        <v>169</v>
      </c>
      <c r="F2200">
        <v>23.085000000000001</v>
      </c>
      <c r="G2200">
        <v>5.62</v>
      </c>
      <c r="H2200" t="s">
        <v>2380</v>
      </c>
      <c r="I2200" t="s">
        <v>2382</v>
      </c>
      <c r="J2200" t="s">
        <v>2380</v>
      </c>
      <c r="K2200">
        <v>1</v>
      </c>
      <c r="L2200" t="s">
        <v>2380</v>
      </c>
      <c r="M2200" s="25" t="str">
        <f t="shared" si="34"/>
        <v>No</v>
      </c>
    </row>
    <row r="2201" spans="5:13" x14ac:dyDescent="0.35">
      <c r="E2201" t="s">
        <v>167</v>
      </c>
      <c r="F2201">
        <v>22.99</v>
      </c>
      <c r="G2201">
        <v>5.0599999999999996</v>
      </c>
      <c r="H2201" t="s">
        <v>2380</v>
      </c>
      <c r="I2201" t="s">
        <v>2382</v>
      </c>
      <c r="J2201" t="s">
        <v>2380</v>
      </c>
      <c r="K2201">
        <v>1</v>
      </c>
      <c r="L2201" t="s">
        <v>2380</v>
      </c>
      <c r="M2201" s="25" t="str">
        <f t="shared" si="34"/>
        <v>No</v>
      </c>
    </row>
    <row r="2202" spans="5:13" x14ac:dyDescent="0.35">
      <c r="E2202" t="s">
        <v>165</v>
      </c>
      <c r="F2202">
        <v>21.47</v>
      </c>
      <c r="G2202">
        <v>4.6900000000000004</v>
      </c>
      <c r="H2202" t="s">
        <v>2380</v>
      </c>
      <c r="I2202" t="s">
        <v>2382</v>
      </c>
      <c r="J2202" t="s">
        <v>2380</v>
      </c>
      <c r="K2202">
        <v>1</v>
      </c>
      <c r="L2202" t="s">
        <v>2380</v>
      </c>
      <c r="M2202" s="25" t="str">
        <f t="shared" si="34"/>
        <v>No</v>
      </c>
    </row>
    <row r="2203" spans="5:13" x14ac:dyDescent="0.35">
      <c r="E2203" t="s">
        <v>163</v>
      </c>
      <c r="F2203">
        <v>15.96</v>
      </c>
      <c r="G2203">
        <v>5.44</v>
      </c>
      <c r="H2203" t="s">
        <v>2380</v>
      </c>
      <c r="I2203" t="s">
        <v>2382</v>
      </c>
      <c r="J2203" t="s">
        <v>2380</v>
      </c>
      <c r="K2203">
        <v>1</v>
      </c>
      <c r="L2203" t="s">
        <v>2380</v>
      </c>
      <c r="M2203" s="25" t="str">
        <f t="shared" si="34"/>
        <v>No</v>
      </c>
    </row>
    <row r="2204" spans="5:13" x14ac:dyDescent="0.35">
      <c r="E2204" t="s">
        <v>162</v>
      </c>
      <c r="F2204">
        <v>39.5</v>
      </c>
      <c r="G2204">
        <v>5.05</v>
      </c>
      <c r="H2204" t="s">
        <v>2380</v>
      </c>
      <c r="I2204" t="s">
        <v>2382</v>
      </c>
      <c r="J2204" t="s">
        <v>2380</v>
      </c>
      <c r="K2204">
        <v>1</v>
      </c>
      <c r="L2204" t="s">
        <v>2380</v>
      </c>
      <c r="M2204" s="25" t="str">
        <f t="shared" si="34"/>
        <v>No</v>
      </c>
    </row>
    <row r="2205" spans="5:13" x14ac:dyDescent="0.35">
      <c r="E2205" t="s">
        <v>161</v>
      </c>
      <c r="F2205">
        <v>33.770000000000003</v>
      </c>
      <c r="G2205">
        <v>6</v>
      </c>
      <c r="H2205" t="s">
        <v>2380</v>
      </c>
      <c r="I2205" t="s">
        <v>2382</v>
      </c>
      <c r="J2205" t="s">
        <v>2380</v>
      </c>
      <c r="K2205">
        <v>1</v>
      </c>
      <c r="L2205" t="s">
        <v>2380</v>
      </c>
      <c r="M2205" s="25" t="str">
        <f t="shared" si="34"/>
        <v>No</v>
      </c>
    </row>
    <row r="2206" spans="5:13" x14ac:dyDescent="0.35">
      <c r="E2206" t="s">
        <v>160</v>
      </c>
      <c r="F2206">
        <v>26.84</v>
      </c>
      <c r="G2206">
        <v>5.99</v>
      </c>
      <c r="H2206" t="s">
        <v>2382</v>
      </c>
      <c r="I2206" t="s">
        <v>2382</v>
      </c>
      <c r="J2206" t="s">
        <v>2380</v>
      </c>
      <c r="K2206">
        <v>1</v>
      </c>
      <c r="L2206" t="s">
        <v>2380</v>
      </c>
      <c r="M2206" s="25" t="str">
        <f t="shared" si="34"/>
        <v>No</v>
      </c>
    </row>
    <row r="2207" spans="5:13" x14ac:dyDescent="0.35">
      <c r="E2207" t="s">
        <v>159</v>
      </c>
      <c r="F2207">
        <v>35.53</v>
      </c>
      <c r="G2207">
        <v>4.3600000000000003</v>
      </c>
      <c r="H2207" t="s">
        <v>2380</v>
      </c>
      <c r="I2207" t="s">
        <v>2380</v>
      </c>
      <c r="J2207" t="s">
        <v>2383</v>
      </c>
      <c r="K2207">
        <v>1</v>
      </c>
      <c r="L2207" t="s">
        <v>2380</v>
      </c>
      <c r="M2207" s="25" t="str">
        <f t="shared" si="34"/>
        <v>No</v>
      </c>
    </row>
    <row r="2208" spans="5:13" x14ac:dyDescent="0.35">
      <c r="E2208" t="s">
        <v>158</v>
      </c>
      <c r="F2208">
        <v>30.59</v>
      </c>
      <c r="G2208">
        <v>4.41</v>
      </c>
      <c r="H2208" t="s">
        <v>2380</v>
      </c>
      <c r="I2208" t="s">
        <v>2380</v>
      </c>
      <c r="J2208" t="s">
        <v>2383</v>
      </c>
      <c r="K2208">
        <v>1</v>
      </c>
      <c r="L2208" t="s">
        <v>2380</v>
      </c>
      <c r="M2208" s="25" t="str">
        <f t="shared" si="34"/>
        <v>No</v>
      </c>
    </row>
    <row r="2209" spans="5:13" x14ac:dyDescent="0.35">
      <c r="E2209" t="s">
        <v>157</v>
      </c>
      <c r="F2209">
        <v>30.59</v>
      </c>
      <c r="G2209">
        <v>4.17</v>
      </c>
      <c r="H2209" t="s">
        <v>2380</v>
      </c>
      <c r="I2209" t="s">
        <v>2380</v>
      </c>
      <c r="J2209" t="s">
        <v>2383</v>
      </c>
      <c r="K2209">
        <v>1</v>
      </c>
      <c r="L2209" t="s">
        <v>2380</v>
      </c>
      <c r="M2209" s="25" t="str">
        <f t="shared" si="34"/>
        <v>No</v>
      </c>
    </row>
    <row r="2210" spans="5:13" x14ac:dyDescent="0.35">
      <c r="E2210" t="s">
        <v>156</v>
      </c>
      <c r="F2210">
        <v>27.835000000000001</v>
      </c>
      <c r="G2210">
        <v>4.4400000000000004</v>
      </c>
      <c r="H2210" t="s">
        <v>2380</v>
      </c>
      <c r="I2210" t="s">
        <v>2380</v>
      </c>
      <c r="J2210" t="s">
        <v>2383</v>
      </c>
      <c r="K2210">
        <v>1</v>
      </c>
      <c r="L2210" t="s">
        <v>2380</v>
      </c>
      <c r="M2210" s="25" t="str">
        <f t="shared" si="34"/>
        <v>No</v>
      </c>
    </row>
    <row r="2211" spans="5:13" x14ac:dyDescent="0.35">
      <c r="E2211" t="s">
        <v>155</v>
      </c>
      <c r="F2211">
        <v>40.26</v>
      </c>
      <c r="G2211">
        <v>5.52</v>
      </c>
      <c r="H2211" t="s">
        <v>2380</v>
      </c>
      <c r="I2211" t="s">
        <v>2382</v>
      </c>
      <c r="J2211" t="s">
        <v>2380</v>
      </c>
      <c r="K2211">
        <v>1</v>
      </c>
      <c r="L2211" t="s">
        <v>2380</v>
      </c>
      <c r="M2211" s="25" t="str">
        <f t="shared" si="34"/>
        <v>No</v>
      </c>
    </row>
    <row r="2212" spans="5:13" x14ac:dyDescent="0.35">
      <c r="E2212" t="s">
        <v>154</v>
      </c>
      <c r="F2212">
        <v>39.82</v>
      </c>
      <c r="G2212">
        <v>6.01</v>
      </c>
      <c r="H2212" t="s">
        <v>2380</v>
      </c>
      <c r="I2212" t="s">
        <v>2382</v>
      </c>
      <c r="J2212" t="s">
        <v>2380</v>
      </c>
      <c r="K2212">
        <v>1</v>
      </c>
      <c r="L2212" t="s">
        <v>2380</v>
      </c>
      <c r="M2212" s="25" t="str">
        <f t="shared" si="34"/>
        <v>No</v>
      </c>
    </row>
    <row r="2213" spans="5:13" x14ac:dyDescent="0.35">
      <c r="E2213" t="s">
        <v>153</v>
      </c>
      <c r="F2213">
        <v>39.159999999999997</v>
      </c>
      <c r="G2213">
        <v>5.81</v>
      </c>
      <c r="H2213" t="s">
        <v>2380</v>
      </c>
      <c r="I2213" t="s">
        <v>2382</v>
      </c>
      <c r="J2213" t="s">
        <v>2380</v>
      </c>
      <c r="K2213">
        <v>1</v>
      </c>
      <c r="L2213" t="s">
        <v>2380</v>
      </c>
      <c r="M2213" s="25" t="str">
        <f t="shared" si="34"/>
        <v>No</v>
      </c>
    </row>
    <row r="2214" spans="5:13" x14ac:dyDescent="0.35">
      <c r="E2214" t="s">
        <v>152</v>
      </c>
      <c r="F2214">
        <v>25.555</v>
      </c>
      <c r="G2214">
        <v>4.37</v>
      </c>
      <c r="H2214" t="s">
        <v>2380</v>
      </c>
      <c r="I2214" t="s">
        <v>2380</v>
      </c>
      <c r="J2214" t="s">
        <v>2383</v>
      </c>
      <c r="K2214">
        <v>1</v>
      </c>
      <c r="L2214" t="s">
        <v>2380</v>
      </c>
      <c r="M2214" s="25" t="str">
        <f t="shared" si="34"/>
        <v>No</v>
      </c>
    </row>
    <row r="2215" spans="5:13" x14ac:dyDescent="0.35">
      <c r="E2215" t="s">
        <v>151</v>
      </c>
      <c r="F2215">
        <v>25.175000000000001</v>
      </c>
      <c r="G2215">
        <v>5.74</v>
      </c>
      <c r="H2215" t="s">
        <v>2380</v>
      </c>
      <c r="I2215" t="s">
        <v>2380</v>
      </c>
      <c r="J2215" t="s">
        <v>2383</v>
      </c>
      <c r="K2215">
        <v>1</v>
      </c>
      <c r="L2215" t="s">
        <v>2380</v>
      </c>
      <c r="M2215" s="25" t="str">
        <f t="shared" si="34"/>
        <v>No</v>
      </c>
    </row>
    <row r="2216" spans="5:13" x14ac:dyDescent="0.35">
      <c r="E2216" t="s">
        <v>150</v>
      </c>
      <c r="F2216">
        <v>38.28</v>
      </c>
      <c r="G2216">
        <v>5.39</v>
      </c>
      <c r="H2216" t="s">
        <v>2380</v>
      </c>
      <c r="I2216" t="s">
        <v>2382</v>
      </c>
      <c r="J2216" t="s">
        <v>2380</v>
      </c>
      <c r="K2216">
        <v>1</v>
      </c>
      <c r="L2216" t="s">
        <v>2380</v>
      </c>
      <c r="M2216" s="25" t="str">
        <f t="shared" si="34"/>
        <v>No</v>
      </c>
    </row>
    <row r="2217" spans="5:13" x14ac:dyDescent="0.35">
      <c r="E2217" t="s">
        <v>149</v>
      </c>
      <c r="F2217">
        <v>38.17</v>
      </c>
      <c r="G2217">
        <v>4.07</v>
      </c>
      <c r="H2217" t="s">
        <v>2380</v>
      </c>
      <c r="I2217" t="s">
        <v>2382</v>
      </c>
      <c r="J2217" t="s">
        <v>2380</v>
      </c>
      <c r="K2217">
        <v>1</v>
      </c>
      <c r="L2217" t="s">
        <v>2380</v>
      </c>
      <c r="M2217" s="25" t="str">
        <f t="shared" si="34"/>
        <v>No</v>
      </c>
    </row>
    <row r="2218" spans="5:13" x14ac:dyDescent="0.35">
      <c r="E2218" t="s">
        <v>148</v>
      </c>
      <c r="F2218">
        <v>36.85</v>
      </c>
      <c r="G2218">
        <v>5.49</v>
      </c>
      <c r="H2218" t="s">
        <v>2380</v>
      </c>
      <c r="I2218" t="s">
        <v>2382</v>
      </c>
      <c r="J2218" t="s">
        <v>2380</v>
      </c>
      <c r="K2218">
        <v>1</v>
      </c>
      <c r="L2218" t="s">
        <v>2380</v>
      </c>
      <c r="M2218" s="25" t="str">
        <f t="shared" si="34"/>
        <v>No</v>
      </c>
    </row>
    <row r="2219" spans="5:13" x14ac:dyDescent="0.35">
      <c r="E2219" t="s">
        <v>147</v>
      </c>
      <c r="F2219">
        <v>22.61</v>
      </c>
      <c r="G2219">
        <v>5.68</v>
      </c>
      <c r="H2219" t="s">
        <v>2380</v>
      </c>
      <c r="I2219" t="s">
        <v>2380</v>
      </c>
      <c r="J2219" t="s">
        <v>2383</v>
      </c>
      <c r="K2219">
        <v>1</v>
      </c>
      <c r="L2219" t="s">
        <v>2380</v>
      </c>
      <c r="M2219" s="25" t="str">
        <f t="shared" si="34"/>
        <v>No</v>
      </c>
    </row>
    <row r="2220" spans="5:13" x14ac:dyDescent="0.35">
      <c r="E2220" t="s">
        <v>146</v>
      </c>
      <c r="F2220">
        <v>21.754999999999999</v>
      </c>
      <c r="G2220">
        <v>6.09</v>
      </c>
      <c r="H2220" t="s">
        <v>2380</v>
      </c>
      <c r="I2220" t="s">
        <v>2380</v>
      </c>
      <c r="J2220" t="s">
        <v>2383</v>
      </c>
      <c r="K2220">
        <v>1</v>
      </c>
      <c r="L2220" t="s">
        <v>2380</v>
      </c>
      <c r="M2220" s="25" t="str">
        <f t="shared" si="34"/>
        <v>No</v>
      </c>
    </row>
    <row r="2221" spans="5:13" x14ac:dyDescent="0.35">
      <c r="E2221" t="s">
        <v>145</v>
      </c>
      <c r="F2221">
        <v>20.425000000000001</v>
      </c>
      <c r="G2221">
        <v>5.53</v>
      </c>
      <c r="H2221" t="s">
        <v>2380</v>
      </c>
      <c r="I2221" t="s">
        <v>2380</v>
      </c>
      <c r="J2221" t="s">
        <v>2383</v>
      </c>
      <c r="K2221">
        <v>1</v>
      </c>
      <c r="L2221" t="s">
        <v>2380</v>
      </c>
      <c r="M2221" s="25" t="str">
        <f t="shared" si="34"/>
        <v>No</v>
      </c>
    </row>
    <row r="2222" spans="5:13" x14ac:dyDescent="0.35">
      <c r="E2222" t="s">
        <v>144</v>
      </c>
      <c r="F2222">
        <v>31.35</v>
      </c>
      <c r="G2222">
        <v>4.28</v>
      </c>
      <c r="H2222" t="s">
        <v>2380</v>
      </c>
      <c r="I2222" t="s">
        <v>2382</v>
      </c>
      <c r="J2222" t="s">
        <v>2380</v>
      </c>
      <c r="K2222">
        <v>1</v>
      </c>
      <c r="L2222" t="s">
        <v>2380</v>
      </c>
      <c r="M2222" s="25" t="str">
        <f t="shared" si="34"/>
        <v>No</v>
      </c>
    </row>
    <row r="2223" spans="5:13" x14ac:dyDescent="0.35">
      <c r="E2223" t="s">
        <v>143</v>
      </c>
      <c r="F2223">
        <v>31.13</v>
      </c>
      <c r="G2223">
        <v>6.01</v>
      </c>
      <c r="H2223" t="s">
        <v>2380</v>
      </c>
      <c r="I2223" t="s">
        <v>2382</v>
      </c>
      <c r="J2223" t="s">
        <v>2380</v>
      </c>
      <c r="K2223">
        <v>1</v>
      </c>
      <c r="L2223" t="s">
        <v>2380</v>
      </c>
      <c r="M2223" s="25" t="str">
        <f t="shared" si="34"/>
        <v>No</v>
      </c>
    </row>
    <row r="2224" spans="5:13" x14ac:dyDescent="0.35">
      <c r="E2224" t="s">
        <v>142</v>
      </c>
      <c r="F2224">
        <v>17.48</v>
      </c>
      <c r="G2224">
        <v>4.59</v>
      </c>
      <c r="H2224" t="s">
        <v>2380</v>
      </c>
      <c r="I2224" t="s">
        <v>2380</v>
      </c>
      <c r="J2224" t="s">
        <v>2383</v>
      </c>
      <c r="K2224">
        <v>1</v>
      </c>
      <c r="L2224" t="s">
        <v>2380</v>
      </c>
      <c r="M2224" s="25" t="str">
        <f t="shared" si="34"/>
        <v>No</v>
      </c>
    </row>
    <row r="2225" spans="5:13" x14ac:dyDescent="0.35">
      <c r="E2225" t="s">
        <v>141</v>
      </c>
      <c r="F2225">
        <v>22.57</v>
      </c>
      <c r="G2225">
        <v>5.8</v>
      </c>
      <c r="H2225" t="s">
        <v>2382</v>
      </c>
      <c r="I2225" t="s">
        <v>2380</v>
      </c>
      <c r="J2225" t="s">
        <v>2380</v>
      </c>
      <c r="K2225">
        <v>1</v>
      </c>
      <c r="L2225" t="s">
        <v>2380</v>
      </c>
      <c r="M2225" s="25" t="str">
        <f t="shared" si="34"/>
        <v>No</v>
      </c>
    </row>
    <row r="2226" spans="5:13" x14ac:dyDescent="0.35">
      <c r="E2226" t="s">
        <v>140</v>
      </c>
      <c r="F2226">
        <v>26.73</v>
      </c>
      <c r="G2226">
        <v>5.08</v>
      </c>
      <c r="H2226" t="s">
        <v>2380</v>
      </c>
      <c r="I2226" t="s">
        <v>2382</v>
      </c>
      <c r="J2226" t="s">
        <v>2380</v>
      </c>
      <c r="K2226">
        <v>1</v>
      </c>
      <c r="L2226" t="s">
        <v>2380</v>
      </c>
      <c r="M2226" s="25" t="str">
        <f t="shared" si="34"/>
        <v>No</v>
      </c>
    </row>
    <row r="2227" spans="5:13" x14ac:dyDescent="0.35">
      <c r="E2227" t="s">
        <v>139</v>
      </c>
      <c r="F2227">
        <v>20.79</v>
      </c>
      <c r="G2227">
        <v>5.84</v>
      </c>
      <c r="H2227" t="s">
        <v>2380</v>
      </c>
      <c r="I2227" t="s">
        <v>2382</v>
      </c>
      <c r="J2227" t="s">
        <v>2380</v>
      </c>
      <c r="K2227">
        <v>1</v>
      </c>
      <c r="L2227" t="s">
        <v>2380</v>
      </c>
      <c r="M2227" s="25" t="str">
        <f t="shared" si="34"/>
        <v>No</v>
      </c>
    </row>
    <row r="2228" spans="5:13" x14ac:dyDescent="0.35">
      <c r="E2228" t="s">
        <v>138</v>
      </c>
      <c r="F2228">
        <v>20.149999999999999</v>
      </c>
      <c r="G2228">
        <v>4.1500000000000004</v>
      </c>
      <c r="H2228" t="s">
        <v>2380</v>
      </c>
      <c r="I2228" t="s">
        <v>2380</v>
      </c>
      <c r="J2228" t="s">
        <v>2380</v>
      </c>
      <c r="K2228">
        <v>1</v>
      </c>
      <c r="L2228" t="s">
        <v>2380</v>
      </c>
      <c r="M2228" s="25" t="str">
        <f t="shared" si="34"/>
        <v>No</v>
      </c>
    </row>
    <row r="2229" spans="5:13" x14ac:dyDescent="0.35">
      <c r="E2229" t="s">
        <v>137</v>
      </c>
      <c r="F2229">
        <v>36.85</v>
      </c>
      <c r="G2229">
        <v>4.3600000000000003</v>
      </c>
      <c r="H2229" t="s">
        <v>2382</v>
      </c>
      <c r="I2229" t="s">
        <v>2380</v>
      </c>
      <c r="J2229" t="s">
        <v>2380</v>
      </c>
      <c r="K2229" t="s">
        <v>2381</v>
      </c>
      <c r="L2229" t="s">
        <v>2380</v>
      </c>
      <c r="M2229" s="25" t="str">
        <f t="shared" si="34"/>
        <v>No</v>
      </c>
    </row>
    <row r="2230" spans="5:13" x14ac:dyDescent="0.35">
      <c r="E2230" t="s">
        <v>136</v>
      </c>
      <c r="F2230">
        <v>35.53</v>
      </c>
      <c r="G2230">
        <v>4.55</v>
      </c>
      <c r="H2230" t="s">
        <v>2382</v>
      </c>
      <c r="I2230" t="s">
        <v>2380</v>
      </c>
      <c r="J2230" t="s">
        <v>2380</v>
      </c>
      <c r="K2230" t="s">
        <v>2381</v>
      </c>
      <c r="L2230" t="s">
        <v>2380</v>
      </c>
      <c r="M2230" s="25" t="str">
        <f t="shared" si="34"/>
        <v>No</v>
      </c>
    </row>
    <row r="2231" spans="5:13" x14ac:dyDescent="0.35">
      <c r="E2231" t="s">
        <v>135</v>
      </c>
      <c r="F2231">
        <v>31.1</v>
      </c>
      <c r="G2231">
        <v>4.37</v>
      </c>
      <c r="H2231" t="s">
        <v>2382</v>
      </c>
      <c r="I2231" t="s">
        <v>2380</v>
      </c>
      <c r="J2231" t="s">
        <v>2380</v>
      </c>
      <c r="K2231" t="s">
        <v>2381</v>
      </c>
      <c r="L2231" t="s">
        <v>2380</v>
      </c>
      <c r="M2231" s="25" t="str">
        <f t="shared" si="34"/>
        <v>No</v>
      </c>
    </row>
    <row r="2232" spans="5:13" x14ac:dyDescent="0.35">
      <c r="E2232" t="s">
        <v>134</v>
      </c>
      <c r="F2232">
        <v>23.21</v>
      </c>
      <c r="G2232">
        <v>5.24</v>
      </c>
      <c r="H2232" t="s">
        <v>2382</v>
      </c>
      <c r="I2232" t="s">
        <v>2380</v>
      </c>
      <c r="J2232" t="s">
        <v>2380</v>
      </c>
      <c r="K2232" t="s">
        <v>2381</v>
      </c>
      <c r="L2232" t="s">
        <v>2380</v>
      </c>
      <c r="M2232" s="25" t="str">
        <f t="shared" si="34"/>
        <v>No</v>
      </c>
    </row>
    <row r="2233" spans="5:13" x14ac:dyDescent="0.35">
      <c r="E2233" t="s">
        <v>133</v>
      </c>
      <c r="F2233">
        <v>18.36</v>
      </c>
      <c r="G2233">
        <v>5.96</v>
      </c>
      <c r="H2233" t="s">
        <v>2380</v>
      </c>
      <c r="I2233" t="s">
        <v>2380</v>
      </c>
      <c r="J2233" t="s">
        <v>2380</v>
      </c>
      <c r="K2233">
        <v>1</v>
      </c>
      <c r="L2233" t="s">
        <v>2380</v>
      </c>
      <c r="M2233" s="25" t="str">
        <f t="shared" si="34"/>
        <v>No</v>
      </c>
    </row>
    <row r="2234" spans="5:13" x14ac:dyDescent="0.35">
      <c r="E2234" t="s">
        <v>132</v>
      </c>
      <c r="F2234">
        <v>15.92</v>
      </c>
      <c r="G2234">
        <v>4.76</v>
      </c>
      <c r="H2234" t="s">
        <v>2382</v>
      </c>
      <c r="I2234" t="s">
        <v>2380</v>
      </c>
      <c r="J2234" t="s">
        <v>2380</v>
      </c>
      <c r="K2234">
        <v>1</v>
      </c>
      <c r="L2234" t="s">
        <v>2380</v>
      </c>
      <c r="M2234" s="25" t="str">
        <f t="shared" si="34"/>
        <v>No</v>
      </c>
    </row>
    <row r="2235" spans="5:13" x14ac:dyDescent="0.35">
      <c r="E2235" t="s">
        <v>131</v>
      </c>
      <c r="F2235">
        <v>15.17</v>
      </c>
      <c r="G2235">
        <v>4.3</v>
      </c>
      <c r="H2235" t="s">
        <v>2382</v>
      </c>
      <c r="I2235" t="s">
        <v>2380</v>
      </c>
      <c r="J2235" t="s">
        <v>2383</v>
      </c>
      <c r="K2235">
        <v>1</v>
      </c>
      <c r="L2235" t="s">
        <v>2380</v>
      </c>
      <c r="M2235" s="25" t="str">
        <f t="shared" si="34"/>
        <v>No</v>
      </c>
    </row>
    <row r="2236" spans="5:13" x14ac:dyDescent="0.35">
      <c r="E2236" t="s">
        <v>130</v>
      </c>
      <c r="F2236">
        <v>16.63</v>
      </c>
      <c r="G2236">
        <v>4.5</v>
      </c>
      <c r="H2236" t="s">
        <v>2380</v>
      </c>
      <c r="I2236" t="s">
        <v>2380</v>
      </c>
      <c r="J2236" t="s">
        <v>2380</v>
      </c>
      <c r="K2236">
        <v>1</v>
      </c>
      <c r="L2236" t="s">
        <v>2380</v>
      </c>
      <c r="M2236" s="25" t="str">
        <f t="shared" si="34"/>
        <v>No</v>
      </c>
    </row>
    <row r="2237" spans="5:13" x14ac:dyDescent="0.35">
      <c r="E2237" t="s">
        <v>129</v>
      </c>
      <c r="F2237">
        <v>19.39</v>
      </c>
      <c r="G2237">
        <v>5.59</v>
      </c>
      <c r="H2237" t="s">
        <v>2380</v>
      </c>
      <c r="I2237" t="s">
        <v>2380</v>
      </c>
      <c r="J2237" t="s">
        <v>2383</v>
      </c>
      <c r="K2237">
        <v>1</v>
      </c>
      <c r="L2237" t="s">
        <v>2380</v>
      </c>
      <c r="M2237" s="25" t="str">
        <f t="shared" si="34"/>
        <v>No</v>
      </c>
    </row>
    <row r="2238" spans="5:13" x14ac:dyDescent="0.35">
      <c r="E2238" t="s">
        <v>128</v>
      </c>
      <c r="F2238">
        <v>17.34</v>
      </c>
      <c r="G2238">
        <v>6.29</v>
      </c>
      <c r="H2238" t="s">
        <v>2382</v>
      </c>
      <c r="I2238" t="s">
        <v>2380</v>
      </c>
      <c r="J2238" t="s">
        <v>2383</v>
      </c>
      <c r="K2238">
        <v>1</v>
      </c>
      <c r="L2238" t="s">
        <v>2380</v>
      </c>
      <c r="M2238" s="25" t="str">
        <f t="shared" si="34"/>
        <v>No</v>
      </c>
    </row>
    <row r="2239" spans="5:13" x14ac:dyDescent="0.35">
      <c r="E2239" t="s">
        <v>127</v>
      </c>
      <c r="F2239">
        <v>17.940000000000001</v>
      </c>
      <c r="G2239">
        <v>4.1900000000000004</v>
      </c>
      <c r="H2239" t="s">
        <v>2380</v>
      </c>
      <c r="I2239" t="s">
        <v>2382</v>
      </c>
      <c r="J2239" t="s">
        <v>2380</v>
      </c>
      <c r="K2239">
        <v>1</v>
      </c>
      <c r="L2239" t="s">
        <v>2380</v>
      </c>
      <c r="M2239" s="25" t="str">
        <f t="shared" si="34"/>
        <v>No</v>
      </c>
    </row>
    <row r="2240" spans="5:13" x14ac:dyDescent="0.35">
      <c r="E2240" t="s">
        <v>126</v>
      </c>
      <c r="F2240">
        <v>16.670000000000002</v>
      </c>
      <c r="G2240">
        <v>4.7</v>
      </c>
      <c r="H2240" t="s">
        <v>2382</v>
      </c>
      <c r="I2240" t="s">
        <v>2380</v>
      </c>
      <c r="J2240" t="s">
        <v>2383</v>
      </c>
      <c r="K2240">
        <v>1</v>
      </c>
      <c r="L2240" t="s">
        <v>2380</v>
      </c>
      <c r="M2240" s="25" t="str">
        <f t="shared" si="34"/>
        <v>No</v>
      </c>
    </row>
    <row r="2241" spans="5:13" x14ac:dyDescent="0.35">
      <c r="E2241" t="s">
        <v>125</v>
      </c>
      <c r="F2241">
        <v>20.58</v>
      </c>
      <c r="G2241">
        <v>5.64</v>
      </c>
      <c r="H2241" t="s">
        <v>2382</v>
      </c>
      <c r="I2241" t="s">
        <v>2380</v>
      </c>
      <c r="J2241" t="s">
        <v>2380</v>
      </c>
      <c r="K2241" t="s">
        <v>2381</v>
      </c>
      <c r="L2241" t="s">
        <v>2380</v>
      </c>
      <c r="M2241" s="25" t="str">
        <f t="shared" si="34"/>
        <v>No</v>
      </c>
    </row>
    <row r="2242" spans="5:13" x14ac:dyDescent="0.35">
      <c r="E2242" t="s">
        <v>124</v>
      </c>
      <c r="F2242">
        <v>16.5</v>
      </c>
      <c r="G2242">
        <v>4.1100000000000003</v>
      </c>
      <c r="H2242" t="s">
        <v>2382</v>
      </c>
      <c r="I2242" t="s">
        <v>2380</v>
      </c>
      <c r="J2242" t="s">
        <v>2380</v>
      </c>
      <c r="K2242" t="s">
        <v>2381</v>
      </c>
      <c r="L2242" t="s">
        <v>2380</v>
      </c>
      <c r="M2242" s="25" t="str">
        <f t="shared" si="34"/>
        <v>No</v>
      </c>
    </row>
    <row r="2243" spans="5:13" x14ac:dyDescent="0.35">
      <c r="E2243" t="s">
        <v>123</v>
      </c>
      <c r="F2243">
        <v>15.41</v>
      </c>
      <c r="G2243">
        <v>5.43</v>
      </c>
      <c r="H2243" t="s">
        <v>2382</v>
      </c>
      <c r="I2243" t="s">
        <v>2380</v>
      </c>
      <c r="J2243" t="s">
        <v>2383</v>
      </c>
      <c r="K2243">
        <v>1</v>
      </c>
      <c r="L2243" t="s">
        <v>2380</v>
      </c>
      <c r="M2243" s="25" t="str">
        <f t="shared" si="34"/>
        <v>No</v>
      </c>
    </row>
    <row r="2244" spans="5:13" x14ac:dyDescent="0.35">
      <c r="E2244" t="s">
        <v>122</v>
      </c>
      <c r="F2244">
        <v>24.59</v>
      </c>
      <c r="G2244">
        <v>4.38</v>
      </c>
      <c r="H2244" t="s">
        <v>2380</v>
      </c>
      <c r="I2244" t="s">
        <v>2380</v>
      </c>
      <c r="J2244" t="s">
        <v>2380</v>
      </c>
      <c r="K2244">
        <v>1</v>
      </c>
      <c r="L2244" t="s">
        <v>2380</v>
      </c>
      <c r="M2244" s="25" t="str">
        <f t="shared" si="34"/>
        <v>No</v>
      </c>
    </row>
    <row r="2245" spans="5:13" x14ac:dyDescent="0.35">
      <c r="E2245" t="s">
        <v>121</v>
      </c>
      <c r="F2245">
        <v>33.33</v>
      </c>
      <c r="G2245">
        <v>9.7899999999999991</v>
      </c>
      <c r="H2245" t="s">
        <v>2380</v>
      </c>
      <c r="I2245" t="s">
        <v>2380</v>
      </c>
      <c r="J2245" t="s">
        <v>2380</v>
      </c>
      <c r="K2245" t="s">
        <v>2381</v>
      </c>
      <c r="L2245" t="s">
        <v>2380</v>
      </c>
      <c r="M2245" s="25" t="str">
        <f t="shared" si="34"/>
        <v>No</v>
      </c>
    </row>
    <row r="2246" spans="5:13" x14ac:dyDescent="0.35">
      <c r="E2246" t="s">
        <v>120</v>
      </c>
      <c r="F2246">
        <v>18.5</v>
      </c>
      <c r="G2246">
        <v>11.84</v>
      </c>
      <c r="H2246" t="s">
        <v>2380</v>
      </c>
      <c r="I2246" t="s">
        <v>2380</v>
      </c>
      <c r="J2246" t="s">
        <v>2380</v>
      </c>
      <c r="K2246" t="s">
        <v>2381</v>
      </c>
      <c r="L2246" t="s">
        <v>2380</v>
      </c>
      <c r="M2246" s="25" t="str">
        <f t="shared" si="34"/>
        <v>No</v>
      </c>
    </row>
    <row r="2247" spans="5:13" x14ac:dyDescent="0.35">
      <c r="E2247" t="s">
        <v>119</v>
      </c>
      <c r="F2247">
        <v>18.579999999999998</v>
      </c>
      <c r="G2247">
        <v>6.22</v>
      </c>
      <c r="H2247" t="s">
        <v>2380</v>
      </c>
      <c r="I2247" t="s">
        <v>2380</v>
      </c>
      <c r="J2247" t="s">
        <v>2380</v>
      </c>
      <c r="K2247" t="s">
        <v>2381</v>
      </c>
      <c r="L2247" t="s">
        <v>2380</v>
      </c>
      <c r="M2247" s="25" t="str">
        <f t="shared" si="34"/>
        <v>No</v>
      </c>
    </row>
    <row r="2248" spans="5:13" x14ac:dyDescent="0.35">
      <c r="E2248" t="s">
        <v>118</v>
      </c>
      <c r="F2248">
        <v>16.64</v>
      </c>
      <c r="G2248">
        <v>10.01</v>
      </c>
      <c r="H2248" t="s">
        <v>2380</v>
      </c>
      <c r="I2248" t="s">
        <v>2380</v>
      </c>
      <c r="J2248" t="s">
        <v>2380</v>
      </c>
      <c r="K2248" t="s">
        <v>2381</v>
      </c>
      <c r="L2248" t="s">
        <v>2380</v>
      </c>
      <c r="M2248" s="25" t="str">
        <f t="shared" si="34"/>
        <v>No</v>
      </c>
    </row>
    <row r="2249" spans="5:13" x14ac:dyDescent="0.35">
      <c r="E2249" t="s">
        <v>117</v>
      </c>
      <c r="F2249">
        <v>19.329999999999998</v>
      </c>
      <c r="G2249">
        <v>4.32</v>
      </c>
      <c r="H2249" t="s">
        <v>2380</v>
      </c>
      <c r="I2249" t="s">
        <v>2380</v>
      </c>
      <c r="J2249" t="s">
        <v>2380</v>
      </c>
      <c r="K2249">
        <v>1</v>
      </c>
      <c r="L2249" t="s">
        <v>2380</v>
      </c>
      <c r="M2249" s="25" t="str">
        <f t="shared" si="34"/>
        <v>No</v>
      </c>
    </row>
    <row r="2250" spans="5:13" x14ac:dyDescent="0.35">
      <c r="E2250" t="s">
        <v>116</v>
      </c>
      <c r="F2250">
        <v>21.26</v>
      </c>
      <c r="G2250">
        <v>5.65</v>
      </c>
      <c r="H2250" t="s">
        <v>2382</v>
      </c>
      <c r="I2250" t="s">
        <v>2380</v>
      </c>
      <c r="J2250" t="s">
        <v>2383</v>
      </c>
      <c r="K2250">
        <v>1</v>
      </c>
      <c r="L2250" t="s">
        <v>2380</v>
      </c>
      <c r="M2250" s="25" t="str">
        <f t="shared" ref="M2250:M2313" si="35">IF(L2250="?",$B$12,L2250)</f>
        <v>No</v>
      </c>
    </row>
    <row r="2251" spans="5:13" x14ac:dyDescent="0.35">
      <c r="E2251" t="s">
        <v>115</v>
      </c>
      <c r="F2251">
        <v>15.6</v>
      </c>
      <c r="G2251">
        <v>4.12</v>
      </c>
      <c r="H2251" t="s">
        <v>2382</v>
      </c>
      <c r="I2251" t="s">
        <v>2380</v>
      </c>
      <c r="J2251" t="s">
        <v>2380</v>
      </c>
      <c r="K2251">
        <v>1</v>
      </c>
      <c r="L2251" t="s">
        <v>2380</v>
      </c>
      <c r="M2251" s="25" t="str">
        <f t="shared" si="35"/>
        <v>No</v>
      </c>
    </row>
    <row r="2252" spans="5:13" x14ac:dyDescent="0.35">
      <c r="E2252" t="s">
        <v>114</v>
      </c>
      <c r="F2252">
        <v>24.39</v>
      </c>
      <c r="G2252">
        <v>6.24</v>
      </c>
      <c r="H2252" t="s">
        <v>2380</v>
      </c>
      <c r="I2252" t="s">
        <v>2380</v>
      </c>
      <c r="J2252" t="s">
        <v>2380</v>
      </c>
      <c r="K2252">
        <v>1</v>
      </c>
      <c r="L2252" t="s">
        <v>2380</v>
      </c>
      <c r="M2252" s="25" t="str">
        <f t="shared" si="35"/>
        <v>No</v>
      </c>
    </row>
    <row r="2253" spans="5:13" x14ac:dyDescent="0.35">
      <c r="E2253" t="s">
        <v>113</v>
      </c>
      <c r="F2253">
        <v>24.75</v>
      </c>
      <c r="G2253">
        <v>4.83</v>
      </c>
      <c r="H2253" t="s">
        <v>2380</v>
      </c>
      <c r="I2253" t="s">
        <v>2380</v>
      </c>
      <c r="J2253" t="s">
        <v>2380</v>
      </c>
      <c r="K2253" t="s">
        <v>2381</v>
      </c>
      <c r="L2253" t="s">
        <v>2380</v>
      </c>
      <c r="M2253" s="25" t="str">
        <f t="shared" si="35"/>
        <v>No</v>
      </c>
    </row>
    <row r="2254" spans="5:13" x14ac:dyDescent="0.35">
      <c r="E2254" t="s">
        <v>112</v>
      </c>
      <c r="F2254">
        <v>20.88</v>
      </c>
      <c r="G2254">
        <v>7.4</v>
      </c>
      <c r="H2254" t="s">
        <v>2380</v>
      </c>
      <c r="I2254" t="s">
        <v>2380</v>
      </c>
      <c r="J2254" t="s">
        <v>2380</v>
      </c>
      <c r="K2254" t="s">
        <v>2381</v>
      </c>
      <c r="L2254" t="s">
        <v>2380</v>
      </c>
      <c r="M2254" s="25" t="str">
        <f t="shared" si="35"/>
        <v>No</v>
      </c>
    </row>
    <row r="2255" spans="5:13" x14ac:dyDescent="0.35">
      <c r="E2255" t="s">
        <v>111</v>
      </c>
      <c r="F2255">
        <v>20.43</v>
      </c>
      <c r="G2255">
        <v>4.54</v>
      </c>
      <c r="H2255" t="s">
        <v>2380</v>
      </c>
      <c r="I2255" t="s">
        <v>2380</v>
      </c>
      <c r="J2255" t="s">
        <v>2380</v>
      </c>
      <c r="K2255" t="s">
        <v>2381</v>
      </c>
      <c r="L2255" t="s">
        <v>2380</v>
      </c>
      <c r="M2255" s="25" t="str">
        <f t="shared" si="35"/>
        <v>No</v>
      </c>
    </row>
    <row r="2256" spans="5:13" x14ac:dyDescent="0.35">
      <c r="E2256" t="s">
        <v>110</v>
      </c>
      <c r="F2256">
        <v>15.18</v>
      </c>
      <c r="G2256">
        <v>11.11</v>
      </c>
      <c r="H2256" t="s">
        <v>2380</v>
      </c>
      <c r="I2256" t="s">
        <v>2380</v>
      </c>
      <c r="J2256" t="s">
        <v>2380</v>
      </c>
      <c r="K2256" t="s">
        <v>2381</v>
      </c>
      <c r="L2256" t="s">
        <v>2380</v>
      </c>
      <c r="M2256" s="25" t="str">
        <f t="shared" si="35"/>
        <v>No</v>
      </c>
    </row>
    <row r="2257" spans="5:13" x14ac:dyDescent="0.35">
      <c r="E2257" t="s">
        <v>109</v>
      </c>
      <c r="F2257">
        <v>15.12</v>
      </c>
      <c r="G2257">
        <v>4.03</v>
      </c>
      <c r="H2257" t="s">
        <v>2382</v>
      </c>
      <c r="I2257" t="s">
        <v>2380</v>
      </c>
      <c r="J2257" t="s">
        <v>2380</v>
      </c>
      <c r="K2257" t="s">
        <v>2381</v>
      </c>
      <c r="L2257" t="s">
        <v>2380</v>
      </c>
      <c r="M2257" s="25" t="str">
        <f t="shared" si="35"/>
        <v>No</v>
      </c>
    </row>
    <row r="2258" spans="5:13" x14ac:dyDescent="0.35">
      <c r="E2258" t="s">
        <v>108</v>
      </c>
      <c r="F2258">
        <v>23.88</v>
      </c>
      <c r="G2258">
        <v>4.51</v>
      </c>
      <c r="H2258" t="s">
        <v>2380</v>
      </c>
      <c r="I2258" t="s">
        <v>2380</v>
      </c>
      <c r="J2258" t="s">
        <v>2380</v>
      </c>
      <c r="K2258">
        <v>1</v>
      </c>
      <c r="L2258" t="s">
        <v>2380</v>
      </c>
      <c r="M2258" s="25" t="str">
        <f t="shared" si="35"/>
        <v>No</v>
      </c>
    </row>
    <row r="2259" spans="5:13" x14ac:dyDescent="0.35">
      <c r="E2259" t="s">
        <v>107</v>
      </c>
      <c r="F2259">
        <v>16.13</v>
      </c>
      <c r="G2259">
        <v>5.56</v>
      </c>
      <c r="H2259" t="s">
        <v>2380</v>
      </c>
      <c r="I2259" t="s">
        <v>2382</v>
      </c>
      <c r="J2259" t="s">
        <v>2380</v>
      </c>
      <c r="K2259">
        <v>1</v>
      </c>
      <c r="L2259" t="s">
        <v>2380</v>
      </c>
      <c r="M2259" s="25" t="str">
        <f t="shared" si="35"/>
        <v>No</v>
      </c>
    </row>
    <row r="2260" spans="5:13" x14ac:dyDescent="0.35">
      <c r="E2260" t="s">
        <v>106</v>
      </c>
      <c r="F2260">
        <v>24.09</v>
      </c>
      <c r="G2260">
        <v>4.0999999999999996</v>
      </c>
      <c r="H2260" t="s">
        <v>2380</v>
      </c>
      <c r="I2260" t="s">
        <v>2382</v>
      </c>
      <c r="J2260" t="s">
        <v>2380</v>
      </c>
      <c r="K2260">
        <v>1</v>
      </c>
      <c r="L2260" t="s">
        <v>2380</v>
      </c>
      <c r="M2260" s="25" t="str">
        <f t="shared" si="35"/>
        <v>No</v>
      </c>
    </row>
    <row r="2261" spans="5:13" x14ac:dyDescent="0.35">
      <c r="E2261" t="s">
        <v>105</v>
      </c>
      <c r="F2261">
        <v>19.43</v>
      </c>
      <c r="G2261">
        <v>5.85</v>
      </c>
      <c r="H2261" t="s">
        <v>2380</v>
      </c>
      <c r="I2261" t="s">
        <v>2382</v>
      </c>
      <c r="J2261" t="s">
        <v>2380</v>
      </c>
      <c r="K2261">
        <v>1</v>
      </c>
      <c r="L2261" t="s">
        <v>2380</v>
      </c>
      <c r="M2261" s="25" t="str">
        <f t="shared" si="35"/>
        <v>No</v>
      </c>
    </row>
    <row r="2262" spans="5:13" x14ac:dyDescent="0.35">
      <c r="E2262" t="s">
        <v>104</v>
      </c>
      <c r="F2262">
        <v>15.22</v>
      </c>
      <c r="G2262">
        <v>4.92</v>
      </c>
      <c r="H2262" t="s">
        <v>2382</v>
      </c>
      <c r="I2262" t="s">
        <v>2380</v>
      </c>
      <c r="J2262" t="s">
        <v>2383</v>
      </c>
      <c r="K2262">
        <v>1</v>
      </c>
      <c r="L2262" t="s">
        <v>2380</v>
      </c>
      <c r="M2262" s="25" t="str">
        <f t="shared" si="35"/>
        <v>No</v>
      </c>
    </row>
    <row r="2263" spans="5:13" x14ac:dyDescent="0.35">
      <c r="E2263" t="s">
        <v>103</v>
      </c>
      <c r="F2263">
        <v>20.72</v>
      </c>
      <c r="G2263">
        <v>9.4600000000000009</v>
      </c>
      <c r="H2263" t="s">
        <v>2380</v>
      </c>
      <c r="I2263" t="s">
        <v>2380</v>
      </c>
      <c r="J2263" t="s">
        <v>2380</v>
      </c>
      <c r="K2263" t="s">
        <v>2381</v>
      </c>
      <c r="L2263" t="s">
        <v>2380</v>
      </c>
      <c r="M2263" s="25" t="str">
        <f t="shared" si="35"/>
        <v>No</v>
      </c>
    </row>
    <row r="2264" spans="5:13" x14ac:dyDescent="0.35">
      <c r="E2264" t="s">
        <v>102</v>
      </c>
      <c r="F2264">
        <v>35.4</v>
      </c>
      <c r="G2264">
        <v>5.94</v>
      </c>
      <c r="H2264" t="s">
        <v>2380</v>
      </c>
      <c r="I2264" t="s">
        <v>2380</v>
      </c>
      <c r="J2264" t="s">
        <v>2383</v>
      </c>
      <c r="K2264">
        <v>1</v>
      </c>
      <c r="L2264" t="s">
        <v>2380</v>
      </c>
      <c r="M2264" s="25" t="str">
        <f t="shared" si="35"/>
        <v>No</v>
      </c>
    </row>
    <row r="2265" spans="5:13" x14ac:dyDescent="0.35">
      <c r="E2265" t="s">
        <v>101</v>
      </c>
      <c r="F2265">
        <v>34.4</v>
      </c>
      <c r="G2265">
        <v>5.7</v>
      </c>
      <c r="H2265" t="s">
        <v>2380</v>
      </c>
      <c r="I2265" t="s">
        <v>2380</v>
      </c>
      <c r="J2265" t="s">
        <v>2383</v>
      </c>
      <c r="K2265">
        <v>1</v>
      </c>
      <c r="L2265" t="s">
        <v>2380</v>
      </c>
      <c r="M2265" s="25" t="str">
        <f t="shared" si="35"/>
        <v>No</v>
      </c>
    </row>
    <row r="2266" spans="5:13" x14ac:dyDescent="0.35">
      <c r="E2266" t="s">
        <v>100</v>
      </c>
      <c r="F2266">
        <v>34.1</v>
      </c>
      <c r="G2266">
        <v>4.13</v>
      </c>
      <c r="H2266" t="s">
        <v>2380</v>
      </c>
      <c r="I2266" t="s">
        <v>2380</v>
      </c>
      <c r="J2266" t="s">
        <v>2383</v>
      </c>
      <c r="K2266">
        <v>1</v>
      </c>
      <c r="L2266" t="s">
        <v>2380</v>
      </c>
      <c r="M2266" s="25" t="str">
        <f t="shared" si="35"/>
        <v>No</v>
      </c>
    </row>
    <row r="2267" spans="5:13" x14ac:dyDescent="0.35">
      <c r="E2267" t="s">
        <v>99</v>
      </c>
      <c r="F2267">
        <v>30.4</v>
      </c>
      <c r="G2267">
        <v>4.7699999999999996</v>
      </c>
      <c r="H2267" t="s">
        <v>2380</v>
      </c>
      <c r="I2267" t="s">
        <v>2380</v>
      </c>
      <c r="J2267" t="s">
        <v>2383</v>
      </c>
      <c r="K2267">
        <v>1</v>
      </c>
      <c r="L2267" t="s">
        <v>2380</v>
      </c>
      <c r="M2267" s="25" t="str">
        <f t="shared" si="35"/>
        <v>No</v>
      </c>
    </row>
    <row r="2268" spans="5:13" x14ac:dyDescent="0.35">
      <c r="E2268" t="s">
        <v>98</v>
      </c>
      <c r="F2268">
        <v>28.7</v>
      </c>
      <c r="G2268">
        <v>4.99</v>
      </c>
      <c r="H2268" t="s">
        <v>2380</v>
      </c>
      <c r="I2268" t="s">
        <v>2380</v>
      </c>
      <c r="J2268" t="s">
        <v>2383</v>
      </c>
      <c r="K2268">
        <v>1</v>
      </c>
      <c r="L2268" t="s">
        <v>2380</v>
      </c>
      <c r="M2268" s="25" t="str">
        <f t="shared" si="35"/>
        <v>No</v>
      </c>
    </row>
    <row r="2269" spans="5:13" x14ac:dyDescent="0.35">
      <c r="E2269" t="s">
        <v>97</v>
      </c>
      <c r="F2269">
        <v>17.440000000000001</v>
      </c>
      <c r="G2269">
        <v>4.42</v>
      </c>
      <c r="H2269" t="s">
        <v>2382</v>
      </c>
      <c r="I2269" t="s">
        <v>2380</v>
      </c>
      <c r="J2269" t="s">
        <v>2383</v>
      </c>
      <c r="K2269">
        <v>1</v>
      </c>
      <c r="L2269" t="s">
        <v>2380</v>
      </c>
      <c r="M2269" s="25" t="str">
        <f t="shared" si="35"/>
        <v>No</v>
      </c>
    </row>
    <row r="2270" spans="5:13" x14ac:dyDescent="0.35">
      <c r="E2270" t="s">
        <v>96</v>
      </c>
      <c r="F2270">
        <v>27.6</v>
      </c>
      <c r="G2270">
        <v>4.01</v>
      </c>
      <c r="H2270" t="s">
        <v>2380</v>
      </c>
      <c r="I2270" t="s">
        <v>2380</v>
      </c>
      <c r="J2270" t="s">
        <v>2383</v>
      </c>
      <c r="K2270">
        <v>1</v>
      </c>
      <c r="L2270" t="s">
        <v>2380</v>
      </c>
      <c r="M2270" s="25" t="str">
        <f t="shared" si="35"/>
        <v>No</v>
      </c>
    </row>
    <row r="2271" spans="5:13" x14ac:dyDescent="0.35">
      <c r="E2271" t="s">
        <v>95</v>
      </c>
      <c r="F2271">
        <v>20.7</v>
      </c>
      <c r="G2271">
        <v>4.49</v>
      </c>
      <c r="H2271" t="s">
        <v>2380</v>
      </c>
      <c r="I2271" t="s">
        <v>2380</v>
      </c>
      <c r="J2271" t="s">
        <v>2383</v>
      </c>
      <c r="K2271">
        <v>1</v>
      </c>
      <c r="L2271" t="s">
        <v>2380</v>
      </c>
      <c r="M2271" s="25" t="str">
        <f t="shared" si="35"/>
        <v>No</v>
      </c>
    </row>
    <row r="2272" spans="5:13" x14ac:dyDescent="0.35">
      <c r="E2272" t="s">
        <v>94</v>
      </c>
      <c r="F2272">
        <v>20.3</v>
      </c>
      <c r="G2272">
        <v>6.37</v>
      </c>
      <c r="H2272" t="s">
        <v>2380</v>
      </c>
      <c r="I2272" t="s">
        <v>2380</v>
      </c>
      <c r="J2272" t="s">
        <v>2383</v>
      </c>
      <c r="K2272">
        <v>1</v>
      </c>
      <c r="L2272" t="s">
        <v>2380</v>
      </c>
      <c r="M2272" s="25" t="str">
        <f t="shared" si="35"/>
        <v>No</v>
      </c>
    </row>
    <row r="2273" spans="5:13" x14ac:dyDescent="0.35">
      <c r="E2273" t="s">
        <v>93</v>
      </c>
      <c r="F2273">
        <v>19.8</v>
      </c>
      <c r="G2273">
        <v>5.12</v>
      </c>
      <c r="H2273" t="s">
        <v>2380</v>
      </c>
      <c r="I2273" t="s">
        <v>2380</v>
      </c>
      <c r="J2273" t="s">
        <v>2383</v>
      </c>
      <c r="K2273">
        <v>1</v>
      </c>
      <c r="L2273" t="s">
        <v>2380</v>
      </c>
      <c r="M2273" s="25" t="str">
        <f t="shared" si="35"/>
        <v>No</v>
      </c>
    </row>
    <row r="2274" spans="5:13" x14ac:dyDescent="0.35">
      <c r="E2274" t="s">
        <v>92</v>
      </c>
      <c r="F2274">
        <v>21.87</v>
      </c>
      <c r="G2274">
        <v>8.59</v>
      </c>
      <c r="H2274" t="s">
        <v>2380</v>
      </c>
      <c r="I2274" t="s">
        <v>2380</v>
      </c>
      <c r="J2274" t="s">
        <v>2380</v>
      </c>
      <c r="K2274" t="s">
        <v>2381</v>
      </c>
      <c r="L2274" t="s">
        <v>2380</v>
      </c>
      <c r="M2274" s="25" t="str">
        <f t="shared" si="35"/>
        <v>No</v>
      </c>
    </row>
    <row r="2275" spans="5:13" x14ac:dyDescent="0.35">
      <c r="E2275" t="s">
        <v>91</v>
      </c>
      <c r="F2275">
        <v>16.600000000000001</v>
      </c>
      <c r="G2275">
        <v>5.87</v>
      </c>
      <c r="H2275" t="s">
        <v>2380</v>
      </c>
      <c r="I2275" t="s">
        <v>2380</v>
      </c>
      <c r="J2275" t="s">
        <v>2380</v>
      </c>
      <c r="K2275">
        <v>1</v>
      </c>
      <c r="L2275" t="s">
        <v>2380</v>
      </c>
      <c r="M2275" s="25" t="str">
        <f t="shared" si="35"/>
        <v>No</v>
      </c>
    </row>
    <row r="2276" spans="5:13" x14ac:dyDescent="0.35">
      <c r="E2276" t="s">
        <v>90</v>
      </c>
      <c r="F2276">
        <v>21.98</v>
      </c>
      <c r="G2276">
        <v>7.03</v>
      </c>
      <c r="H2276" t="s">
        <v>2380</v>
      </c>
      <c r="I2276" t="s">
        <v>2380</v>
      </c>
      <c r="J2276" t="s">
        <v>2380</v>
      </c>
      <c r="K2276" t="s">
        <v>2381</v>
      </c>
      <c r="L2276" t="s">
        <v>2380</v>
      </c>
      <c r="M2276" s="25" t="str">
        <f t="shared" si="35"/>
        <v>No</v>
      </c>
    </row>
    <row r="2277" spans="5:13" x14ac:dyDescent="0.35">
      <c r="E2277" t="s">
        <v>89</v>
      </c>
      <c r="F2277">
        <v>19.7</v>
      </c>
      <c r="G2277">
        <v>5.51</v>
      </c>
      <c r="H2277" t="s">
        <v>2380</v>
      </c>
      <c r="I2277" t="s">
        <v>2380</v>
      </c>
      <c r="J2277" t="s">
        <v>2380</v>
      </c>
      <c r="K2277">
        <v>1</v>
      </c>
      <c r="L2277" t="s">
        <v>2380</v>
      </c>
      <c r="M2277" s="25" t="str">
        <f t="shared" si="35"/>
        <v>No</v>
      </c>
    </row>
    <row r="2278" spans="5:13" x14ac:dyDescent="0.35">
      <c r="E2278" t="s">
        <v>88</v>
      </c>
      <c r="F2278">
        <v>19.21</v>
      </c>
      <c r="G2278">
        <v>4.76</v>
      </c>
      <c r="H2278" t="s">
        <v>2380</v>
      </c>
      <c r="I2278" t="s">
        <v>2382</v>
      </c>
      <c r="J2278" t="s">
        <v>2380</v>
      </c>
      <c r="K2278">
        <v>1</v>
      </c>
      <c r="L2278" t="s">
        <v>2380</v>
      </c>
      <c r="M2278" s="25" t="str">
        <f t="shared" si="35"/>
        <v>No</v>
      </c>
    </row>
    <row r="2279" spans="5:13" x14ac:dyDescent="0.35">
      <c r="E2279" t="s">
        <v>87</v>
      </c>
      <c r="F2279">
        <v>19.3</v>
      </c>
      <c r="G2279">
        <v>4.7</v>
      </c>
      <c r="H2279" t="s">
        <v>2380</v>
      </c>
      <c r="I2279" t="s">
        <v>2382</v>
      </c>
      <c r="J2279" t="s">
        <v>2380</v>
      </c>
      <c r="K2279">
        <v>1</v>
      </c>
      <c r="L2279" t="s">
        <v>2380</v>
      </c>
      <c r="M2279" s="25" t="str">
        <f t="shared" si="35"/>
        <v>No</v>
      </c>
    </row>
    <row r="2280" spans="5:13" x14ac:dyDescent="0.35">
      <c r="E2280" t="s">
        <v>86</v>
      </c>
      <c r="F2280">
        <v>16.22</v>
      </c>
      <c r="G2280">
        <v>6.21</v>
      </c>
      <c r="H2280" t="s">
        <v>2382</v>
      </c>
      <c r="I2280" t="s">
        <v>2380</v>
      </c>
      <c r="J2280" t="s">
        <v>2380</v>
      </c>
      <c r="K2280" t="s">
        <v>2381</v>
      </c>
      <c r="L2280" t="s">
        <v>2380</v>
      </c>
      <c r="M2280" s="25" t="str">
        <f t="shared" si="35"/>
        <v>No</v>
      </c>
    </row>
    <row r="2281" spans="5:13" x14ac:dyDescent="0.35">
      <c r="E2281" t="s">
        <v>85</v>
      </c>
      <c r="F2281">
        <v>17.12</v>
      </c>
      <c r="G2281">
        <v>4.5199999999999996</v>
      </c>
      <c r="H2281" t="s">
        <v>2380</v>
      </c>
      <c r="I2281" t="s">
        <v>2382</v>
      </c>
      <c r="J2281" t="s">
        <v>2380</v>
      </c>
      <c r="K2281">
        <v>1</v>
      </c>
      <c r="L2281" t="s">
        <v>2380</v>
      </c>
      <c r="M2281" s="25" t="str">
        <f t="shared" si="35"/>
        <v>No</v>
      </c>
    </row>
    <row r="2282" spans="5:13" x14ac:dyDescent="0.35">
      <c r="E2282" t="s">
        <v>84</v>
      </c>
      <c r="F2282">
        <v>19.07</v>
      </c>
      <c r="G2282">
        <v>5.45</v>
      </c>
      <c r="H2282" t="s">
        <v>2380</v>
      </c>
      <c r="I2282" t="s">
        <v>2380</v>
      </c>
      <c r="J2282" t="s">
        <v>2380</v>
      </c>
      <c r="K2282">
        <v>1</v>
      </c>
      <c r="L2282" t="s">
        <v>2380</v>
      </c>
      <c r="M2282" s="25" t="str">
        <f t="shared" si="35"/>
        <v>No</v>
      </c>
    </row>
    <row r="2283" spans="5:13" x14ac:dyDescent="0.35">
      <c r="E2283" t="s">
        <v>83</v>
      </c>
      <c r="F2283">
        <v>15.56</v>
      </c>
      <c r="G2283">
        <v>4.42</v>
      </c>
      <c r="H2283" t="s">
        <v>2380</v>
      </c>
      <c r="I2283" t="s">
        <v>2380</v>
      </c>
      <c r="J2283" t="s">
        <v>2380</v>
      </c>
      <c r="K2283" t="s">
        <v>2381</v>
      </c>
      <c r="L2283" t="s">
        <v>2380</v>
      </c>
      <c r="M2283" s="25" t="str">
        <f t="shared" si="35"/>
        <v>No</v>
      </c>
    </row>
    <row r="2284" spans="5:13" x14ac:dyDescent="0.35">
      <c r="E2284" t="s">
        <v>82</v>
      </c>
      <c r="F2284">
        <v>22.76</v>
      </c>
      <c r="G2284">
        <v>9.44</v>
      </c>
      <c r="H2284" t="s">
        <v>2380</v>
      </c>
      <c r="I2284" t="s">
        <v>2380</v>
      </c>
      <c r="J2284" t="s">
        <v>2380</v>
      </c>
      <c r="K2284" t="s">
        <v>2381</v>
      </c>
      <c r="L2284" t="s">
        <v>2380</v>
      </c>
      <c r="M2284" s="25" t="str">
        <f t="shared" si="35"/>
        <v>No</v>
      </c>
    </row>
    <row r="2285" spans="5:13" x14ac:dyDescent="0.35">
      <c r="E2285" t="s">
        <v>81</v>
      </c>
      <c r="F2285">
        <v>22.79</v>
      </c>
      <c r="G2285">
        <v>6.15</v>
      </c>
      <c r="H2285" t="s">
        <v>2382</v>
      </c>
      <c r="I2285" t="s">
        <v>2380</v>
      </c>
      <c r="J2285" t="s">
        <v>2383</v>
      </c>
      <c r="K2285">
        <v>1</v>
      </c>
      <c r="L2285" t="s">
        <v>2380</v>
      </c>
      <c r="M2285" s="25" t="str">
        <f t="shared" si="35"/>
        <v>No</v>
      </c>
    </row>
    <row r="2286" spans="5:13" x14ac:dyDescent="0.35">
      <c r="E2286" t="s">
        <v>80</v>
      </c>
      <c r="F2286">
        <v>17.41</v>
      </c>
      <c r="G2286">
        <v>5.13</v>
      </c>
      <c r="H2286" t="s">
        <v>2382</v>
      </c>
      <c r="I2286" t="s">
        <v>2380</v>
      </c>
      <c r="J2286" t="s">
        <v>2380</v>
      </c>
      <c r="K2286" t="s">
        <v>2381</v>
      </c>
      <c r="L2286" t="s">
        <v>2380</v>
      </c>
      <c r="M2286" s="25" t="str">
        <f t="shared" si="35"/>
        <v>No</v>
      </c>
    </row>
    <row r="2287" spans="5:13" x14ac:dyDescent="0.35">
      <c r="E2287" t="s">
        <v>79</v>
      </c>
      <c r="F2287">
        <v>19.32</v>
      </c>
      <c r="G2287">
        <v>4.96</v>
      </c>
      <c r="H2287" t="s">
        <v>2382</v>
      </c>
      <c r="I2287" t="s">
        <v>2380</v>
      </c>
      <c r="J2287" t="s">
        <v>2380</v>
      </c>
      <c r="K2287" t="s">
        <v>2381</v>
      </c>
      <c r="L2287" t="s">
        <v>2380</v>
      </c>
      <c r="M2287" s="25" t="str">
        <f t="shared" si="35"/>
        <v>No</v>
      </c>
    </row>
    <row r="2288" spans="5:13" x14ac:dyDescent="0.35">
      <c r="E2288" t="s">
        <v>78</v>
      </c>
      <c r="F2288">
        <v>18.25</v>
      </c>
      <c r="G2288">
        <v>10.95</v>
      </c>
      <c r="H2288" t="s">
        <v>2380</v>
      </c>
      <c r="I2288" t="s">
        <v>2380</v>
      </c>
      <c r="J2288" t="s">
        <v>2380</v>
      </c>
      <c r="K2288" t="s">
        <v>2381</v>
      </c>
      <c r="L2288" t="s">
        <v>2380</v>
      </c>
      <c r="M2288" s="25" t="str">
        <f t="shared" si="35"/>
        <v>No</v>
      </c>
    </row>
    <row r="2289" spans="5:13" x14ac:dyDescent="0.35">
      <c r="E2289" t="s">
        <v>77</v>
      </c>
      <c r="F2289">
        <v>53.13</v>
      </c>
      <c r="G2289">
        <v>4.4400000000000004</v>
      </c>
      <c r="H2289" t="s">
        <v>2380</v>
      </c>
      <c r="I2289" t="s">
        <v>2382</v>
      </c>
      <c r="J2289" t="s">
        <v>2380</v>
      </c>
      <c r="K2289">
        <v>1</v>
      </c>
      <c r="L2289" t="s">
        <v>2380</v>
      </c>
      <c r="M2289" s="25" t="str">
        <f t="shared" si="35"/>
        <v>No</v>
      </c>
    </row>
    <row r="2290" spans="5:13" x14ac:dyDescent="0.35">
      <c r="E2290" t="s">
        <v>76</v>
      </c>
      <c r="F2290">
        <v>20.46</v>
      </c>
      <c r="G2290">
        <v>4.0199999999999996</v>
      </c>
      <c r="H2290" t="s">
        <v>2380</v>
      </c>
      <c r="I2290" t="s">
        <v>2380</v>
      </c>
      <c r="J2290" t="s">
        <v>2380</v>
      </c>
      <c r="K2290" t="s">
        <v>2381</v>
      </c>
      <c r="L2290" t="s">
        <v>2380</v>
      </c>
      <c r="M2290" s="25" t="str">
        <f t="shared" si="35"/>
        <v>No</v>
      </c>
    </row>
    <row r="2291" spans="5:13" x14ac:dyDescent="0.35">
      <c r="E2291" t="s">
        <v>75</v>
      </c>
      <c r="F2291">
        <v>43.01</v>
      </c>
      <c r="G2291">
        <v>5.44</v>
      </c>
      <c r="H2291" t="s">
        <v>2380</v>
      </c>
      <c r="I2291" t="s">
        <v>2382</v>
      </c>
      <c r="J2291" t="s">
        <v>2380</v>
      </c>
      <c r="K2291">
        <v>1</v>
      </c>
      <c r="L2291" t="s">
        <v>2380</v>
      </c>
      <c r="M2291" s="25" t="str">
        <f t="shared" si="35"/>
        <v>No</v>
      </c>
    </row>
    <row r="2292" spans="5:13" x14ac:dyDescent="0.35">
      <c r="E2292" t="s">
        <v>74</v>
      </c>
      <c r="F2292">
        <v>15.01</v>
      </c>
      <c r="G2292">
        <v>4.1500000000000004</v>
      </c>
      <c r="H2292" t="s">
        <v>2380</v>
      </c>
      <c r="I2292" t="s">
        <v>2380</v>
      </c>
      <c r="J2292" t="s">
        <v>2383</v>
      </c>
      <c r="K2292">
        <v>1</v>
      </c>
      <c r="L2292" t="s">
        <v>2380</v>
      </c>
      <c r="M2292" s="25" t="str">
        <f t="shared" si="35"/>
        <v>No</v>
      </c>
    </row>
    <row r="2293" spans="5:13" x14ac:dyDescent="0.35">
      <c r="E2293" t="s">
        <v>73</v>
      </c>
      <c r="F2293">
        <v>41.14</v>
      </c>
      <c r="G2293">
        <v>6.02</v>
      </c>
      <c r="H2293" t="s">
        <v>2380</v>
      </c>
      <c r="I2293" t="s">
        <v>2382</v>
      </c>
      <c r="J2293" t="s">
        <v>2380</v>
      </c>
      <c r="K2293">
        <v>1</v>
      </c>
      <c r="L2293" t="s">
        <v>2380</v>
      </c>
      <c r="M2293" s="25" t="str">
        <f t="shared" si="35"/>
        <v>No</v>
      </c>
    </row>
    <row r="2294" spans="5:13" x14ac:dyDescent="0.35">
      <c r="E2294" t="s">
        <v>72</v>
      </c>
      <c r="F2294">
        <v>16.55</v>
      </c>
      <c r="G2294">
        <v>7.73</v>
      </c>
      <c r="H2294" t="s">
        <v>2380</v>
      </c>
      <c r="I2294" t="s">
        <v>2380</v>
      </c>
      <c r="J2294" t="s">
        <v>2380</v>
      </c>
      <c r="K2294" t="s">
        <v>2381</v>
      </c>
      <c r="L2294" t="s">
        <v>2380</v>
      </c>
      <c r="M2294" s="25" t="str">
        <f t="shared" si="35"/>
        <v>No</v>
      </c>
    </row>
    <row r="2295" spans="5:13" x14ac:dyDescent="0.35">
      <c r="E2295" t="s">
        <v>71</v>
      </c>
      <c r="F2295">
        <v>37.29</v>
      </c>
      <c r="G2295">
        <v>5.03</v>
      </c>
      <c r="H2295" t="s">
        <v>2380</v>
      </c>
      <c r="I2295" t="s">
        <v>2382</v>
      </c>
      <c r="J2295" t="s">
        <v>2380</v>
      </c>
      <c r="K2295">
        <v>1</v>
      </c>
      <c r="L2295" t="s">
        <v>2380</v>
      </c>
      <c r="M2295" s="25" t="str">
        <f t="shared" si="35"/>
        <v>No</v>
      </c>
    </row>
    <row r="2296" spans="5:13" x14ac:dyDescent="0.35">
      <c r="E2296" t="s">
        <v>70</v>
      </c>
      <c r="F2296">
        <v>16.739999999999998</v>
      </c>
      <c r="G2296">
        <v>4.08</v>
      </c>
      <c r="H2296" t="s">
        <v>2382</v>
      </c>
      <c r="I2296" t="s">
        <v>2380</v>
      </c>
      <c r="J2296" t="s">
        <v>2380</v>
      </c>
      <c r="K2296" t="s">
        <v>2381</v>
      </c>
      <c r="L2296" t="s">
        <v>2380</v>
      </c>
      <c r="M2296" s="25" t="str">
        <f t="shared" si="35"/>
        <v>No</v>
      </c>
    </row>
    <row r="2297" spans="5:13" x14ac:dyDescent="0.35">
      <c r="E2297" t="s">
        <v>69</v>
      </c>
      <c r="F2297">
        <v>34.43</v>
      </c>
      <c r="G2297">
        <v>4.2699999999999996</v>
      </c>
      <c r="H2297" t="s">
        <v>2380</v>
      </c>
      <c r="I2297" t="s">
        <v>2382</v>
      </c>
      <c r="J2297" t="s">
        <v>2380</v>
      </c>
      <c r="K2297">
        <v>1</v>
      </c>
      <c r="L2297" t="s">
        <v>2380</v>
      </c>
      <c r="M2297" s="25" t="str">
        <f t="shared" si="35"/>
        <v>No</v>
      </c>
    </row>
    <row r="2298" spans="5:13" x14ac:dyDescent="0.35">
      <c r="E2298" t="s">
        <v>68</v>
      </c>
      <c r="F2298">
        <v>34.1</v>
      </c>
      <c r="G2298">
        <v>4.07</v>
      </c>
      <c r="H2298" t="s">
        <v>2380</v>
      </c>
      <c r="I2298" t="s">
        <v>2382</v>
      </c>
      <c r="J2298" t="s">
        <v>2380</v>
      </c>
      <c r="K2298">
        <v>1</v>
      </c>
      <c r="L2298" t="s">
        <v>2380</v>
      </c>
      <c r="M2298" s="25" t="str">
        <f t="shared" si="35"/>
        <v>No</v>
      </c>
    </row>
    <row r="2299" spans="5:13" x14ac:dyDescent="0.35">
      <c r="E2299" t="s">
        <v>67</v>
      </c>
      <c r="F2299">
        <v>19.3</v>
      </c>
      <c r="G2299">
        <v>10.36</v>
      </c>
      <c r="H2299" t="s">
        <v>2380</v>
      </c>
      <c r="I2299" t="s">
        <v>2380</v>
      </c>
      <c r="J2299" t="s">
        <v>2380</v>
      </c>
      <c r="K2299" t="s">
        <v>2381</v>
      </c>
      <c r="L2299" t="s">
        <v>2380</v>
      </c>
      <c r="M2299" s="25" t="str">
        <f t="shared" si="35"/>
        <v>No</v>
      </c>
    </row>
    <row r="2300" spans="5:13" x14ac:dyDescent="0.35">
      <c r="E2300" t="s">
        <v>66</v>
      </c>
      <c r="F2300">
        <v>33.659999999999997</v>
      </c>
      <c r="G2300">
        <v>5.71</v>
      </c>
      <c r="H2300" t="s">
        <v>2380</v>
      </c>
      <c r="I2300" t="s">
        <v>2382</v>
      </c>
      <c r="J2300" t="s">
        <v>2380</v>
      </c>
      <c r="K2300">
        <v>1</v>
      </c>
      <c r="L2300" t="s">
        <v>2380</v>
      </c>
      <c r="M2300" s="25" t="str">
        <f t="shared" si="35"/>
        <v>No</v>
      </c>
    </row>
    <row r="2301" spans="5:13" x14ac:dyDescent="0.35">
      <c r="E2301" t="s">
        <v>65</v>
      </c>
      <c r="F2301">
        <v>33.33</v>
      </c>
      <c r="G2301">
        <v>6.08</v>
      </c>
      <c r="H2301" t="s">
        <v>2380</v>
      </c>
      <c r="I2301" t="s">
        <v>2382</v>
      </c>
      <c r="J2301" t="s">
        <v>2380</v>
      </c>
      <c r="K2301">
        <v>1</v>
      </c>
      <c r="L2301" t="s">
        <v>2380</v>
      </c>
      <c r="M2301" s="25" t="str">
        <f t="shared" si="35"/>
        <v>No</v>
      </c>
    </row>
    <row r="2302" spans="5:13" x14ac:dyDescent="0.35">
      <c r="E2302" t="s">
        <v>64</v>
      </c>
      <c r="F2302">
        <v>21.84</v>
      </c>
      <c r="G2302">
        <v>5.71</v>
      </c>
      <c r="H2302" t="s">
        <v>2380</v>
      </c>
      <c r="I2302" t="s">
        <v>2382</v>
      </c>
      <c r="J2302" t="s">
        <v>2380</v>
      </c>
      <c r="K2302">
        <v>1</v>
      </c>
      <c r="L2302" t="s">
        <v>2380</v>
      </c>
      <c r="M2302" s="25" t="str">
        <f t="shared" si="35"/>
        <v>No</v>
      </c>
    </row>
    <row r="2303" spans="5:13" x14ac:dyDescent="0.35">
      <c r="E2303" t="s">
        <v>63</v>
      </c>
      <c r="F2303">
        <v>16.87</v>
      </c>
      <c r="G2303">
        <v>9.1300000000000008</v>
      </c>
      <c r="H2303" t="s">
        <v>2380</v>
      </c>
      <c r="I2303" t="s">
        <v>2380</v>
      </c>
      <c r="J2303" t="s">
        <v>2380</v>
      </c>
      <c r="K2303" t="s">
        <v>2381</v>
      </c>
      <c r="L2303" t="s">
        <v>2380</v>
      </c>
      <c r="M2303" s="25" t="str">
        <f t="shared" si="35"/>
        <v>No</v>
      </c>
    </row>
    <row r="2304" spans="5:13" x14ac:dyDescent="0.35">
      <c r="E2304" t="s">
        <v>62</v>
      </c>
      <c r="F2304">
        <v>30.14</v>
      </c>
      <c r="G2304">
        <v>5.49</v>
      </c>
      <c r="H2304" t="s">
        <v>2380</v>
      </c>
      <c r="I2304" t="s">
        <v>2382</v>
      </c>
      <c r="J2304" t="s">
        <v>2380</v>
      </c>
      <c r="K2304">
        <v>1</v>
      </c>
      <c r="L2304" t="s">
        <v>2380</v>
      </c>
      <c r="M2304" s="25" t="str">
        <f t="shared" si="35"/>
        <v>No</v>
      </c>
    </row>
    <row r="2305" spans="5:13" x14ac:dyDescent="0.35">
      <c r="E2305" t="s">
        <v>61</v>
      </c>
      <c r="F2305">
        <v>23.21</v>
      </c>
      <c r="G2305">
        <v>4.37</v>
      </c>
      <c r="H2305" t="s">
        <v>2380</v>
      </c>
      <c r="I2305" t="s">
        <v>2382</v>
      </c>
      <c r="J2305" t="s">
        <v>2380</v>
      </c>
      <c r="K2305">
        <v>1</v>
      </c>
      <c r="L2305" t="s">
        <v>2380</v>
      </c>
      <c r="M2305" s="25" t="str">
        <f t="shared" si="35"/>
        <v>No</v>
      </c>
    </row>
    <row r="2306" spans="5:13" x14ac:dyDescent="0.35">
      <c r="E2306" t="s">
        <v>60</v>
      </c>
      <c r="F2306">
        <v>17.170000000000002</v>
      </c>
      <c r="G2306">
        <v>8.4600000000000009</v>
      </c>
      <c r="H2306" t="s">
        <v>2380</v>
      </c>
      <c r="I2306" t="s">
        <v>2380</v>
      </c>
      <c r="J2306" t="s">
        <v>2380</v>
      </c>
      <c r="K2306" t="s">
        <v>2381</v>
      </c>
      <c r="L2306" t="s">
        <v>2380</v>
      </c>
      <c r="M2306" s="25" t="str">
        <f t="shared" si="35"/>
        <v>No</v>
      </c>
    </row>
    <row r="2307" spans="5:13" x14ac:dyDescent="0.35">
      <c r="E2307" t="s">
        <v>59</v>
      </c>
      <c r="F2307">
        <v>15.61</v>
      </c>
      <c r="G2307">
        <v>5.28</v>
      </c>
      <c r="H2307" t="s">
        <v>2380</v>
      </c>
      <c r="I2307" t="s">
        <v>2380</v>
      </c>
      <c r="J2307" t="s">
        <v>2380</v>
      </c>
      <c r="K2307">
        <v>1</v>
      </c>
      <c r="L2307" t="s">
        <v>2380</v>
      </c>
      <c r="M2307" s="25" t="str">
        <f t="shared" si="35"/>
        <v>No</v>
      </c>
    </row>
    <row r="2308" spans="5:13" x14ac:dyDescent="0.35">
      <c r="E2308" t="s">
        <v>58</v>
      </c>
      <c r="F2308">
        <v>17.98</v>
      </c>
      <c r="G2308">
        <v>5.33</v>
      </c>
      <c r="H2308" t="s">
        <v>2382</v>
      </c>
      <c r="I2308" t="s">
        <v>2380</v>
      </c>
      <c r="J2308" t="s">
        <v>2383</v>
      </c>
      <c r="K2308">
        <v>1</v>
      </c>
      <c r="L2308" t="s">
        <v>2380</v>
      </c>
      <c r="M2308" s="25" t="str">
        <f t="shared" si="35"/>
        <v>No</v>
      </c>
    </row>
    <row r="2309" spans="5:13" x14ac:dyDescent="0.35">
      <c r="E2309" t="s">
        <v>57</v>
      </c>
      <c r="F2309">
        <v>21.64</v>
      </c>
      <c r="G2309">
        <v>5.5</v>
      </c>
      <c r="H2309" t="s">
        <v>2380</v>
      </c>
      <c r="I2309" t="s">
        <v>2382</v>
      </c>
      <c r="J2309" t="s">
        <v>2380</v>
      </c>
      <c r="K2309">
        <v>1</v>
      </c>
      <c r="L2309" t="s">
        <v>2380</v>
      </c>
      <c r="M2309" s="25" t="str">
        <f t="shared" si="35"/>
        <v>No</v>
      </c>
    </row>
    <row r="2310" spans="5:13" x14ac:dyDescent="0.35">
      <c r="E2310" t="s">
        <v>56</v>
      </c>
      <c r="F2310">
        <v>16.399999999999999</v>
      </c>
      <c r="G2310">
        <v>5.4</v>
      </c>
      <c r="H2310" t="s">
        <v>2380</v>
      </c>
      <c r="I2310" t="s">
        <v>2380</v>
      </c>
      <c r="J2310" t="s">
        <v>2383</v>
      </c>
      <c r="K2310">
        <v>1</v>
      </c>
      <c r="L2310" t="s">
        <v>2380</v>
      </c>
      <c r="M2310" s="25" t="str">
        <f t="shared" si="35"/>
        <v>No</v>
      </c>
    </row>
    <row r="2311" spans="5:13" x14ac:dyDescent="0.35">
      <c r="E2311" t="s">
        <v>55</v>
      </c>
      <c r="F2311">
        <v>15.77</v>
      </c>
      <c r="G2311">
        <v>6.05</v>
      </c>
      <c r="H2311" t="s">
        <v>2382</v>
      </c>
      <c r="I2311" t="s">
        <v>2380</v>
      </c>
      <c r="J2311" t="s">
        <v>2380</v>
      </c>
      <c r="K2311">
        <v>1</v>
      </c>
      <c r="L2311" t="s">
        <v>2380</v>
      </c>
      <c r="M2311" s="25" t="str">
        <f t="shared" si="35"/>
        <v>No</v>
      </c>
    </row>
    <row r="2312" spans="5:13" x14ac:dyDescent="0.35">
      <c r="E2312" t="s">
        <v>54</v>
      </c>
      <c r="F2312">
        <v>18.27</v>
      </c>
      <c r="G2312">
        <v>11.46</v>
      </c>
      <c r="H2312" t="s">
        <v>2380</v>
      </c>
      <c r="I2312" t="s">
        <v>2380</v>
      </c>
      <c r="J2312" t="s">
        <v>2380</v>
      </c>
      <c r="K2312" t="s">
        <v>2381</v>
      </c>
      <c r="L2312" t="s">
        <v>2380</v>
      </c>
      <c r="M2312" s="25" t="str">
        <f t="shared" si="35"/>
        <v>No</v>
      </c>
    </row>
    <row r="2313" spans="5:13" x14ac:dyDescent="0.35">
      <c r="E2313" t="s">
        <v>53</v>
      </c>
      <c r="F2313">
        <v>16.489999999999998</v>
      </c>
      <c r="G2313">
        <v>8.48</v>
      </c>
      <c r="H2313" t="s">
        <v>2380</v>
      </c>
      <c r="I2313" t="s">
        <v>2380</v>
      </c>
      <c r="J2313" t="s">
        <v>2380</v>
      </c>
      <c r="K2313" t="s">
        <v>2381</v>
      </c>
      <c r="L2313" t="s">
        <v>2380</v>
      </c>
      <c r="M2313" s="25" t="str">
        <f t="shared" si="35"/>
        <v>No</v>
      </c>
    </row>
    <row r="2314" spans="5:13" x14ac:dyDescent="0.35">
      <c r="E2314" t="s">
        <v>52</v>
      </c>
      <c r="F2314">
        <v>16.14</v>
      </c>
      <c r="G2314">
        <v>4.8600000000000003</v>
      </c>
      <c r="H2314" t="s">
        <v>2380</v>
      </c>
      <c r="I2314" t="s">
        <v>2380</v>
      </c>
      <c r="J2314" t="s">
        <v>2380</v>
      </c>
      <c r="K2314" t="s">
        <v>2381</v>
      </c>
      <c r="L2314" t="s">
        <v>2380</v>
      </c>
      <c r="M2314" s="25" t="str">
        <f t="shared" ref="M2314:M2343" si="36">IF(L2314="?",$B$12,L2314)</f>
        <v>No</v>
      </c>
    </row>
    <row r="2315" spans="5:13" x14ac:dyDescent="0.35">
      <c r="E2315" t="s">
        <v>51</v>
      </c>
      <c r="F2315">
        <v>20.85</v>
      </c>
      <c r="G2315">
        <v>4.45</v>
      </c>
      <c r="H2315" t="s">
        <v>2382</v>
      </c>
      <c r="I2315" t="s">
        <v>2380</v>
      </c>
      <c r="J2315" t="s">
        <v>2380</v>
      </c>
      <c r="K2315">
        <v>1</v>
      </c>
      <c r="L2315" t="s">
        <v>2380</v>
      </c>
      <c r="M2315" s="25" t="str">
        <f t="shared" si="36"/>
        <v>No</v>
      </c>
    </row>
    <row r="2316" spans="5:13" x14ac:dyDescent="0.35">
      <c r="E2316" t="s">
        <v>50</v>
      </c>
      <c r="F2316">
        <v>15.88</v>
      </c>
      <c r="G2316">
        <v>4.3600000000000003</v>
      </c>
      <c r="H2316" t="s">
        <v>2380</v>
      </c>
      <c r="I2316" t="s">
        <v>2380</v>
      </c>
      <c r="J2316" t="s">
        <v>2380</v>
      </c>
      <c r="K2316" t="s">
        <v>2381</v>
      </c>
      <c r="L2316" t="s">
        <v>2380</v>
      </c>
      <c r="M2316" s="25" t="str">
        <f t="shared" si="36"/>
        <v>No</v>
      </c>
    </row>
    <row r="2317" spans="5:13" x14ac:dyDescent="0.35">
      <c r="E2317" t="s">
        <v>49</v>
      </c>
      <c r="F2317">
        <v>20.66</v>
      </c>
      <c r="G2317">
        <v>5.8</v>
      </c>
      <c r="H2317" t="s">
        <v>2380</v>
      </c>
      <c r="I2317" t="s">
        <v>2382</v>
      </c>
      <c r="J2317" t="s">
        <v>2380</v>
      </c>
      <c r="K2317">
        <v>1</v>
      </c>
      <c r="L2317" t="s">
        <v>2380</v>
      </c>
      <c r="M2317" s="25" t="str">
        <f t="shared" si="36"/>
        <v>No</v>
      </c>
    </row>
    <row r="2318" spans="5:13" x14ac:dyDescent="0.35">
      <c r="E2318" t="s">
        <v>48</v>
      </c>
      <c r="F2318">
        <v>20.399999999999999</v>
      </c>
      <c r="G2318">
        <v>5.27</v>
      </c>
      <c r="H2318" t="s">
        <v>2380</v>
      </c>
      <c r="I2318" t="s">
        <v>2380</v>
      </c>
      <c r="J2318" t="s">
        <v>2380</v>
      </c>
      <c r="K2318" t="s">
        <v>2381</v>
      </c>
      <c r="L2318" t="s">
        <v>2380</v>
      </c>
      <c r="M2318" s="25" t="str">
        <f t="shared" si="36"/>
        <v>No</v>
      </c>
    </row>
    <row r="2319" spans="5:13" x14ac:dyDescent="0.35">
      <c r="E2319" t="s">
        <v>47</v>
      </c>
      <c r="F2319">
        <v>25.19</v>
      </c>
      <c r="G2319">
        <v>5.64</v>
      </c>
      <c r="H2319" t="s">
        <v>2382</v>
      </c>
      <c r="I2319" t="s">
        <v>2380</v>
      </c>
      <c r="J2319" t="s">
        <v>2380</v>
      </c>
      <c r="K2319" t="s">
        <v>2381</v>
      </c>
      <c r="L2319" t="s">
        <v>2380</v>
      </c>
      <c r="M2319" s="25" t="str">
        <f t="shared" si="36"/>
        <v>No</v>
      </c>
    </row>
    <row r="2320" spans="5:13" x14ac:dyDescent="0.35">
      <c r="E2320" t="s">
        <v>46</v>
      </c>
      <c r="F2320">
        <v>20.54</v>
      </c>
      <c r="G2320">
        <v>4.2</v>
      </c>
      <c r="H2320" t="s">
        <v>2382</v>
      </c>
      <c r="I2320" t="s">
        <v>2380</v>
      </c>
      <c r="J2320" t="s">
        <v>2380</v>
      </c>
      <c r="K2320">
        <v>1</v>
      </c>
      <c r="L2320" t="s">
        <v>2380</v>
      </c>
      <c r="M2320" s="25" t="str">
        <f t="shared" si="36"/>
        <v>No</v>
      </c>
    </row>
    <row r="2321" spans="5:13" x14ac:dyDescent="0.35">
      <c r="E2321" t="s">
        <v>45</v>
      </c>
      <c r="F2321">
        <v>20.13</v>
      </c>
      <c r="G2321">
        <v>5.42</v>
      </c>
      <c r="H2321" t="s">
        <v>2380</v>
      </c>
      <c r="I2321" t="s">
        <v>2380</v>
      </c>
      <c r="J2321" t="s">
        <v>2380</v>
      </c>
      <c r="K2321" t="s">
        <v>2381</v>
      </c>
      <c r="L2321" t="s">
        <v>2380</v>
      </c>
      <c r="M2321" s="25" t="str">
        <f t="shared" si="36"/>
        <v>No</v>
      </c>
    </row>
    <row r="2322" spans="5:13" x14ac:dyDescent="0.35">
      <c r="E2322" t="s">
        <v>44</v>
      </c>
      <c r="F2322">
        <v>18.93</v>
      </c>
      <c r="G2322">
        <v>6.11</v>
      </c>
      <c r="H2322" t="s">
        <v>2380</v>
      </c>
      <c r="I2322" t="s">
        <v>2380</v>
      </c>
      <c r="J2322" t="s">
        <v>2383</v>
      </c>
      <c r="K2322">
        <v>1</v>
      </c>
      <c r="L2322" t="s">
        <v>2380</v>
      </c>
      <c r="M2322" s="25" t="str">
        <f t="shared" si="36"/>
        <v>No</v>
      </c>
    </row>
    <row r="2323" spans="5:13" x14ac:dyDescent="0.35">
      <c r="E2323" t="s">
        <v>43</v>
      </c>
      <c r="F2323">
        <v>24.14</v>
      </c>
      <c r="G2323">
        <v>5.29</v>
      </c>
      <c r="H2323" t="s">
        <v>2380</v>
      </c>
      <c r="I2323" t="s">
        <v>2382</v>
      </c>
      <c r="J2323" t="s">
        <v>2380</v>
      </c>
      <c r="K2323">
        <v>1</v>
      </c>
      <c r="L2323" t="s">
        <v>2380</v>
      </c>
      <c r="M2323" s="25" t="str">
        <f t="shared" si="36"/>
        <v>No</v>
      </c>
    </row>
    <row r="2324" spans="5:13" x14ac:dyDescent="0.35">
      <c r="E2324" t="s">
        <v>41</v>
      </c>
      <c r="F2324">
        <v>25.03</v>
      </c>
      <c r="G2324">
        <v>5.91</v>
      </c>
      <c r="H2324" t="s">
        <v>2380</v>
      </c>
      <c r="I2324" t="s">
        <v>2382</v>
      </c>
      <c r="J2324" t="s">
        <v>2380</v>
      </c>
      <c r="K2324">
        <v>1</v>
      </c>
      <c r="L2324" t="s">
        <v>2380</v>
      </c>
      <c r="M2324" s="25" t="str">
        <f t="shared" si="36"/>
        <v>No</v>
      </c>
    </row>
    <row r="2325" spans="5:13" x14ac:dyDescent="0.35">
      <c r="E2325" t="s">
        <v>40</v>
      </c>
      <c r="F2325">
        <v>20.47</v>
      </c>
      <c r="G2325">
        <v>5.81</v>
      </c>
      <c r="H2325" t="s">
        <v>2382</v>
      </c>
      <c r="I2325" t="s">
        <v>2380</v>
      </c>
      <c r="J2325" t="s">
        <v>2380</v>
      </c>
      <c r="K2325">
        <v>1</v>
      </c>
      <c r="L2325" t="s">
        <v>2380</v>
      </c>
      <c r="M2325" s="25" t="str">
        <f t="shared" si="36"/>
        <v>No</v>
      </c>
    </row>
    <row r="2326" spans="5:13" x14ac:dyDescent="0.35">
      <c r="E2326" t="s">
        <v>39</v>
      </c>
      <c r="F2326">
        <v>18.82</v>
      </c>
      <c r="G2326">
        <v>5.51</v>
      </c>
      <c r="H2326" t="s">
        <v>2382</v>
      </c>
      <c r="I2326" t="s">
        <v>2380</v>
      </c>
      <c r="J2326" t="s">
        <v>2380</v>
      </c>
      <c r="K2326" t="s">
        <v>2381</v>
      </c>
      <c r="L2326" t="s">
        <v>2380</v>
      </c>
      <c r="M2326" s="25" t="str">
        <f t="shared" si="36"/>
        <v>No</v>
      </c>
    </row>
    <row r="2327" spans="5:13" x14ac:dyDescent="0.35">
      <c r="E2327" t="s">
        <v>38</v>
      </c>
      <c r="F2327">
        <v>17.079999999999998</v>
      </c>
      <c r="G2327">
        <v>5.73</v>
      </c>
      <c r="H2327" t="s">
        <v>2380</v>
      </c>
      <c r="I2327" t="s">
        <v>2380</v>
      </c>
      <c r="J2327" t="s">
        <v>2383</v>
      </c>
      <c r="K2327">
        <v>1</v>
      </c>
      <c r="L2327" t="s">
        <v>2380</v>
      </c>
      <c r="M2327" s="25" t="str">
        <f t="shared" si="36"/>
        <v>No</v>
      </c>
    </row>
    <row r="2328" spans="5:13" x14ac:dyDescent="0.35">
      <c r="E2328" t="s">
        <v>36</v>
      </c>
      <c r="F2328">
        <v>19.21</v>
      </c>
      <c r="G2328">
        <v>5.53</v>
      </c>
      <c r="H2328" t="s">
        <v>2382</v>
      </c>
      <c r="I2328" t="s">
        <v>2380</v>
      </c>
      <c r="J2328" t="s">
        <v>2380</v>
      </c>
      <c r="K2328" t="s">
        <v>2381</v>
      </c>
      <c r="L2328" t="s">
        <v>2380</v>
      </c>
      <c r="M2328" s="25" t="str">
        <f t="shared" si="36"/>
        <v>No</v>
      </c>
    </row>
    <row r="2329" spans="5:13" x14ac:dyDescent="0.35">
      <c r="E2329" t="s">
        <v>34</v>
      </c>
      <c r="F2329">
        <v>17.86</v>
      </c>
      <c r="G2329">
        <v>5.43</v>
      </c>
      <c r="H2329" t="s">
        <v>2380</v>
      </c>
      <c r="I2329" t="s">
        <v>2380</v>
      </c>
      <c r="J2329" t="s">
        <v>2383</v>
      </c>
      <c r="K2329">
        <v>1</v>
      </c>
      <c r="L2329" t="s">
        <v>2380</v>
      </c>
      <c r="M2329" s="25" t="str">
        <f t="shared" si="36"/>
        <v>No</v>
      </c>
    </row>
    <row r="2330" spans="5:13" x14ac:dyDescent="0.35">
      <c r="E2330" t="s">
        <v>33</v>
      </c>
      <c r="F2330">
        <v>21.38</v>
      </c>
      <c r="G2330">
        <v>8.01</v>
      </c>
      <c r="H2330" t="s">
        <v>2380</v>
      </c>
      <c r="I2330" t="s">
        <v>2380</v>
      </c>
      <c r="J2330" t="s">
        <v>2380</v>
      </c>
      <c r="K2330" t="s">
        <v>2381</v>
      </c>
      <c r="L2330" t="s">
        <v>2380</v>
      </c>
      <c r="M2330" s="25" t="str">
        <f t="shared" si="36"/>
        <v>No</v>
      </c>
    </row>
    <row r="2331" spans="5:13" x14ac:dyDescent="0.35">
      <c r="E2331" t="s">
        <v>32</v>
      </c>
      <c r="F2331">
        <v>23.35</v>
      </c>
      <c r="G2331">
        <v>5.94</v>
      </c>
      <c r="H2331" t="s">
        <v>2380</v>
      </c>
      <c r="I2331" t="s">
        <v>2380</v>
      </c>
      <c r="J2331" t="s">
        <v>2380</v>
      </c>
      <c r="K2331" t="s">
        <v>2381</v>
      </c>
      <c r="L2331" t="s">
        <v>2380</v>
      </c>
      <c r="M2331" s="25" t="str">
        <f t="shared" si="36"/>
        <v>No</v>
      </c>
    </row>
    <row r="2332" spans="5:13" x14ac:dyDescent="0.35">
      <c r="E2332" t="s">
        <v>29</v>
      </c>
      <c r="F2332">
        <v>22.24</v>
      </c>
      <c r="G2332">
        <v>5.04</v>
      </c>
      <c r="H2332" t="s">
        <v>2380</v>
      </c>
      <c r="I2332" t="s">
        <v>2380</v>
      </c>
      <c r="J2332" t="s">
        <v>2380</v>
      </c>
      <c r="K2332" t="s">
        <v>2381</v>
      </c>
      <c r="L2332" t="s">
        <v>2380</v>
      </c>
      <c r="M2332" s="25" t="str">
        <f t="shared" si="36"/>
        <v>No</v>
      </c>
    </row>
    <row r="2333" spans="5:13" x14ac:dyDescent="0.35">
      <c r="E2333" t="s">
        <v>28</v>
      </c>
      <c r="F2333">
        <v>24.76</v>
      </c>
      <c r="G2333">
        <v>4.54</v>
      </c>
      <c r="H2333" t="s">
        <v>2382</v>
      </c>
      <c r="I2333" t="s">
        <v>2380</v>
      </c>
      <c r="J2333" t="s">
        <v>2380</v>
      </c>
      <c r="K2333" t="s">
        <v>2381</v>
      </c>
      <c r="L2333" t="s">
        <v>2380</v>
      </c>
      <c r="M2333" s="25" t="str">
        <f t="shared" si="36"/>
        <v>No</v>
      </c>
    </row>
    <row r="2334" spans="5:13" x14ac:dyDescent="0.35">
      <c r="E2334" t="s">
        <v>27</v>
      </c>
      <c r="F2334">
        <v>20.100000000000001</v>
      </c>
      <c r="G2334">
        <v>5.6</v>
      </c>
      <c r="H2334" t="s">
        <v>2382</v>
      </c>
      <c r="I2334" t="s">
        <v>2380</v>
      </c>
      <c r="J2334" t="s">
        <v>2383</v>
      </c>
      <c r="K2334">
        <v>1</v>
      </c>
      <c r="L2334" t="s">
        <v>2380</v>
      </c>
      <c r="M2334" s="25" t="str">
        <f t="shared" si="36"/>
        <v>No</v>
      </c>
    </row>
    <row r="2335" spans="5:13" x14ac:dyDescent="0.35">
      <c r="E2335" t="s">
        <v>26</v>
      </c>
      <c r="F2335">
        <v>21.77</v>
      </c>
      <c r="G2335">
        <v>10.67</v>
      </c>
      <c r="H2335" t="s">
        <v>2380</v>
      </c>
      <c r="I2335" t="s">
        <v>2380</v>
      </c>
      <c r="J2335" t="s">
        <v>2380</v>
      </c>
      <c r="K2335" t="s">
        <v>2381</v>
      </c>
      <c r="L2335" t="s">
        <v>2380</v>
      </c>
      <c r="M2335" s="25" t="str">
        <f t="shared" si="36"/>
        <v>No</v>
      </c>
    </row>
    <row r="2336" spans="5:13" x14ac:dyDescent="0.35">
      <c r="E2336" t="s">
        <v>25</v>
      </c>
      <c r="F2336">
        <v>17.82</v>
      </c>
      <c r="G2336">
        <v>5.26</v>
      </c>
      <c r="H2336" t="s">
        <v>2382</v>
      </c>
      <c r="I2336" t="s">
        <v>2380</v>
      </c>
      <c r="J2336" t="s">
        <v>2380</v>
      </c>
      <c r="K2336">
        <v>1</v>
      </c>
      <c r="L2336" t="s">
        <v>2380</v>
      </c>
      <c r="M2336" s="25" t="str">
        <f t="shared" si="36"/>
        <v>No</v>
      </c>
    </row>
    <row r="2337" spans="5:13" x14ac:dyDescent="0.35">
      <c r="E2337" t="s">
        <v>24</v>
      </c>
      <c r="F2337">
        <v>17.07</v>
      </c>
      <c r="G2337">
        <v>5.22</v>
      </c>
      <c r="H2337" t="s">
        <v>2380</v>
      </c>
      <c r="I2337" t="s">
        <v>2380</v>
      </c>
      <c r="J2337" t="s">
        <v>2383</v>
      </c>
      <c r="K2337">
        <v>1</v>
      </c>
      <c r="L2337" t="s">
        <v>2380</v>
      </c>
      <c r="M2337" s="25" t="str">
        <f t="shared" si="36"/>
        <v>No</v>
      </c>
    </row>
    <row r="2338" spans="5:13" x14ac:dyDescent="0.35">
      <c r="E2338" t="s">
        <v>22</v>
      </c>
      <c r="F2338">
        <v>22.24</v>
      </c>
      <c r="G2338">
        <v>4.29</v>
      </c>
      <c r="H2338" t="s">
        <v>2382</v>
      </c>
      <c r="I2338" t="s">
        <v>2380</v>
      </c>
      <c r="J2338" t="s">
        <v>2380</v>
      </c>
      <c r="K2338" t="s">
        <v>2381</v>
      </c>
      <c r="L2338" t="s">
        <v>2380</v>
      </c>
      <c r="M2338" s="25" t="str">
        <f t="shared" si="36"/>
        <v>No</v>
      </c>
    </row>
    <row r="2339" spans="5:13" x14ac:dyDescent="0.35">
      <c r="E2339" t="s">
        <v>21</v>
      </c>
      <c r="F2339">
        <v>22.34</v>
      </c>
      <c r="G2339">
        <v>5.57</v>
      </c>
      <c r="H2339" t="s">
        <v>2380</v>
      </c>
      <c r="I2339" t="s">
        <v>2380</v>
      </c>
      <c r="J2339" t="s">
        <v>2380</v>
      </c>
      <c r="K2339">
        <v>1</v>
      </c>
      <c r="L2339" t="s">
        <v>2380</v>
      </c>
      <c r="M2339" s="25" t="str">
        <f t="shared" si="36"/>
        <v>No</v>
      </c>
    </row>
    <row r="2340" spans="5:13" x14ac:dyDescent="0.35">
      <c r="E2340" t="s">
        <v>19</v>
      </c>
      <c r="F2340">
        <v>17.7</v>
      </c>
      <c r="G2340">
        <v>6.28</v>
      </c>
      <c r="H2340" t="s">
        <v>2380</v>
      </c>
      <c r="I2340" t="s">
        <v>2380</v>
      </c>
      <c r="J2340" t="s">
        <v>2380</v>
      </c>
      <c r="K2340">
        <v>1</v>
      </c>
      <c r="L2340" t="s">
        <v>2380</v>
      </c>
      <c r="M2340" s="25" t="str">
        <f t="shared" si="36"/>
        <v>No</v>
      </c>
    </row>
    <row r="2341" spans="5:13" x14ac:dyDescent="0.35">
      <c r="E2341" t="s">
        <v>17</v>
      </c>
      <c r="F2341">
        <v>16.47</v>
      </c>
      <c r="G2341">
        <v>6.35</v>
      </c>
      <c r="H2341" t="s">
        <v>2380</v>
      </c>
      <c r="I2341" t="s">
        <v>2380</v>
      </c>
      <c r="J2341" t="s">
        <v>2383</v>
      </c>
      <c r="K2341">
        <v>1</v>
      </c>
      <c r="L2341" t="s">
        <v>2380</v>
      </c>
      <c r="M2341" s="25" t="str">
        <f t="shared" si="36"/>
        <v>No</v>
      </c>
    </row>
    <row r="2342" spans="5:13" x14ac:dyDescent="0.35">
      <c r="E2342" t="s">
        <v>14</v>
      </c>
      <c r="F2342">
        <v>17.600000000000001</v>
      </c>
      <c r="G2342">
        <v>4.3899999999999997</v>
      </c>
      <c r="H2342" t="s">
        <v>2380</v>
      </c>
      <c r="I2342" t="s">
        <v>2380</v>
      </c>
      <c r="J2342" t="s">
        <v>2380</v>
      </c>
      <c r="K2342">
        <v>1</v>
      </c>
      <c r="L2342" t="s">
        <v>2380</v>
      </c>
      <c r="M2342" s="25" t="str">
        <f t="shared" si="36"/>
        <v>No</v>
      </c>
    </row>
    <row r="2343" spans="5:13" x14ac:dyDescent="0.35">
      <c r="E2343" t="s">
        <v>9</v>
      </c>
      <c r="F2343">
        <v>17.579999999999998</v>
      </c>
      <c r="G2343">
        <v>4.51</v>
      </c>
      <c r="H2343" t="s">
        <v>2380</v>
      </c>
      <c r="I2343" t="s">
        <v>2380</v>
      </c>
      <c r="J2343" t="s">
        <v>2380</v>
      </c>
      <c r="K2343">
        <v>1</v>
      </c>
      <c r="L2343" t="s">
        <v>2380</v>
      </c>
      <c r="M2343" s="25" t="str">
        <f t="shared" si="36"/>
        <v>No</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02E3-84A3-4BC4-BAB8-1C21AD973656}">
  <dimension ref="D3:M2350"/>
  <sheetViews>
    <sheetView topLeftCell="A2" workbookViewId="0">
      <selection activeCell="Q5" sqref="Q5"/>
    </sheetView>
  </sheetViews>
  <sheetFormatPr defaultRowHeight="14.5" x14ac:dyDescent="0.35"/>
  <cols>
    <col min="4" max="4" width="12.81640625" bestFit="1" customWidth="1"/>
    <col min="10" max="10" width="13.1796875" bestFit="1" customWidth="1"/>
  </cols>
  <sheetData>
    <row r="3" spans="4:13" x14ac:dyDescent="0.35">
      <c r="D3" t="s">
        <v>4726</v>
      </c>
    </row>
    <row r="4" spans="4:13" x14ac:dyDescent="0.35">
      <c r="D4" t="s">
        <v>4727</v>
      </c>
    </row>
    <row r="7" spans="4:13" ht="15.5" x14ac:dyDescent="0.35">
      <c r="D7" s="3" t="s">
        <v>0</v>
      </c>
      <c r="E7" s="3" t="s">
        <v>1</v>
      </c>
      <c r="F7" s="3" t="s">
        <v>2</v>
      </c>
      <c r="G7" s="3" t="s">
        <v>3</v>
      </c>
      <c r="H7" s="3" t="s">
        <v>4</v>
      </c>
      <c r="I7" s="3" t="s">
        <v>5</v>
      </c>
      <c r="J7" s="3" t="s">
        <v>6</v>
      </c>
      <c r="K7" s="3" t="s">
        <v>7</v>
      </c>
      <c r="L7" s="3" t="s">
        <v>8</v>
      </c>
      <c r="M7" s="18" t="s">
        <v>8</v>
      </c>
    </row>
    <row r="8" spans="4:13" x14ac:dyDescent="0.35">
      <c r="D8" t="s">
        <v>9</v>
      </c>
      <c r="E8">
        <v>1992</v>
      </c>
      <c r="F8" t="s">
        <v>10</v>
      </c>
      <c r="G8">
        <v>9</v>
      </c>
      <c r="H8">
        <v>0</v>
      </c>
      <c r="I8">
        <v>563.84</v>
      </c>
      <c r="J8" t="s">
        <v>11</v>
      </c>
      <c r="K8" t="s">
        <v>12</v>
      </c>
      <c r="L8" t="s">
        <v>13</v>
      </c>
      <c r="M8" s="24" t="str">
        <f>IF(L8="?","UNKNOWN",L8)</f>
        <v>R1013</v>
      </c>
    </row>
    <row r="9" spans="4:13" x14ac:dyDescent="0.35">
      <c r="D9" t="s">
        <v>14</v>
      </c>
      <c r="E9">
        <v>1992</v>
      </c>
      <c r="F9" t="s">
        <v>15</v>
      </c>
      <c r="G9">
        <v>30</v>
      </c>
      <c r="H9">
        <v>0</v>
      </c>
      <c r="I9">
        <v>570.62</v>
      </c>
      <c r="J9" t="s">
        <v>11</v>
      </c>
      <c r="K9" t="s">
        <v>16</v>
      </c>
      <c r="L9" t="s">
        <v>13</v>
      </c>
      <c r="M9" s="24" t="str">
        <f t="shared" ref="M9:M72" si="0">IF(L9="?","UNKNOWN",L9)</f>
        <v>R1013</v>
      </c>
    </row>
    <row r="10" spans="4:13" x14ac:dyDescent="0.35">
      <c r="D10" t="s">
        <v>17</v>
      </c>
      <c r="E10">
        <v>1993</v>
      </c>
      <c r="F10" t="s">
        <v>18</v>
      </c>
      <c r="G10">
        <v>30</v>
      </c>
      <c r="H10">
        <v>0</v>
      </c>
      <c r="I10">
        <v>600</v>
      </c>
      <c r="J10" t="s">
        <v>11</v>
      </c>
      <c r="K10" t="s">
        <v>16</v>
      </c>
      <c r="L10" t="s">
        <v>13</v>
      </c>
      <c r="M10" s="24" t="str">
        <f t="shared" si="0"/>
        <v>R1013</v>
      </c>
    </row>
    <row r="11" spans="4:13" x14ac:dyDescent="0.35">
      <c r="D11" t="s">
        <v>19</v>
      </c>
      <c r="E11">
        <v>1992</v>
      </c>
      <c r="F11" t="s">
        <v>20</v>
      </c>
      <c r="G11">
        <v>13</v>
      </c>
      <c r="H11">
        <v>0</v>
      </c>
      <c r="I11">
        <v>604.54</v>
      </c>
      <c r="J11" t="s">
        <v>12</v>
      </c>
      <c r="K11" t="s">
        <v>12</v>
      </c>
      <c r="L11" t="s">
        <v>13</v>
      </c>
      <c r="M11" s="24" t="str">
        <f t="shared" si="0"/>
        <v>R1013</v>
      </c>
    </row>
    <row r="12" spans="4:13" x14ac:dyDescent="0.35">
      <c r="D12" t="s">
        <v>21</v>
      </c>
      <c r="E12">
        <v>1998</v>
      </c>
      <c r="F12" t="s">
        <v>10</v>
      </c>
      <c r="G12">
        <v>27</v>
      </c>
      <c r="H12">
        <v>0</v>
      </c>
      <c r="I12">
        <v>637.26</v>
      </c>
      <c r="J12" t="s">
        <v>12</v>
      </c>
      <c r="K12" t="s">
        <v>12</v>
      </c>
      <c r="L12" t="s">
        <v>13</v>
      </c>
      <c r="M12" s="24" t="str">
        <f t="shared" si="0"/>
        <v>R1013</v>
      </c>
    </row>
    <row r="13" spans="4:13" x14ac:dyDescent="0.35">
      <c r="D13" t="s">
        <v>22</v>
      </c>
      <c r="E13">
        <v>2001</v>
      </c>
      <c r="F13" t="s">
        <v>15</v>
      </c>
      <c r="G13">
        <v>20</v>
      </c>
      <c r="H13">
        <v>0</v>
      </c>
      <c r="I13">
        <v>646.14</v>
      </c>
      <c r="J13" t="s">
        <v>12</v>
      </c>
      <c r="K13" t="s">
        <v>12</v>
      </c>
      <c r="L13" t="s">
        <v>23</v>
      </c>
      <c r="M13" s="24" t="str">
        <f t="shared" si="0"/>
        <v>R1012</v>
      </c>
    </row>
    <row r="14" spans="4:13" x14ac:dyDescent="0.35">
      <c r="D14" t="s">
        <v>24</v>
      </c>
      <c r="E14">
        <v>1993</v>
      </c>
      <c r="F14" t="s">
        <v>18</v>
      </c>
      <c r="G14">
        <v>1</v>
      </c>
      <c r="H14">
        <v>0</v>
      </c>
      <c r="I14">
        <v>650</v>
      </c>
      <c r="J14" t="s">
        <v>12</v>
      </c>
      <c r="K14" t="s">
        <v>12</v>
      </c>
      <c r="L14" t="s">
        <v>13</v>
      </c>
      <c r="M14" s="24" t="str">
        <f t="shared" si="0"/>
        <v>R1013</v>
      </c>
    </row>
    <row r="15" spans="4:13" x14ac:dyDescent="0.35">
      <c r="D15" t="s">
        <v>25</v>
      </c>
      <c r="E15">
        <v>1995</v>
      </c>
      <c r="F15" t="s">
        <v>10</v>
      </c>
      <c r="G15">
        <v>4</v>
      </c>
      <c r="H15">
        <v>0</v>
      </c>
      <c r="I15">
        <v>650</v>
      </c>
      <c r="J15" t="s">
        <v>12</v>
      </c>
      <c r="K15" t="s">
        <v>12</v>
      </c>
      <c r="L15" t="s">
        <v>13</v>
      </c>
      <c r="M15" s="24" t="str">
        <f t="shared" si="0"/>
        <v>R1013</v>
      </c>
    </row>
    <row r="16" spans="4:13" x14ac:dyDescent="0.35">
      <c r="D16" t="s">
        <v>26</v>
      </c>
      <c r="E16">
        <v>2002</v>
      </c>
      <c r="F16" t="s">
        <v>15</v>
      </c>
      <c r="G16">
        <v>29</v>
      </c>
      <c r="H16">
        <v>0</v>
      </c>
      <c r="I16">
        <v>668</v>
      </c>
      <c r="J16" t="s">
        <v>12</v>
      </c>
      <c r="K16" t="s">
        <v>11</v>
      </c>
      <c r="L16" t="s">
        <v>23</v>
      </c>
      <c r="M16" s="24" t="str">
        <f t="shared" si="0"/>
        <v>R1012</v>
      </c>
    </row>
    <row r="17" spans="4:13" x14ac:dyDescent="0.35">
      <c r="D17" t="s">
        <v>27</v>
      </c>
      <c r="E17">
        <v>1997</v>
      </c>
      <c r="F17" t="s">
        <v>15</v>
      </c>
      <c r="G17">
        <v>9</v>
      </c>
      <c r="H17">
        <v>0</v>
      </c>
      <c r="I17">
        <v>670</v>
      </c>
      <c r="J17" t="s">
        <v>12</v>
      </c>
      <c r="K17" t="s">
        <v>12</v>
      </c>
      <c r="L17" t="s">
        <v>13</v>
      </c>
      <c r="M17" s="24" t="str">
        <f t="shared" si="0"/>
        <v>R1013</v>
      </c>
    </row>
    <row r="18" spans="4:13" x14ac:dyDescent="0.35">
      <c r="D18" t="s">
        <v>28</v>
      </c>
      <c r="E18">
        <v>2001</v>
      </c>
      <c r="F18" t="s">
        <v>20</v>
      </c>
      <c r="G18">
        <v>12</v>
      </c>
      <c r="H18">
        <v>0</v>
      </c>
      <c r="I18">
        <v>687.54</v>
      </c>
      <c r="J18" t="s">
        <v>12</v>
      </c>
      <c r="K18" t="s">
        <v>11</v>
      </c>
      <c r="L18" t="s">
        <v>13</v>
      </c>
      <c r="M18" s="24" t="str">
        <f t="shared" si="0"/>
        <v>R1013</v>
      </c>
    </row>
    <row r="19" spans="4:13" x14ac:dyDescent="0.35">
      <c r="D19" t="s">
        <v>29</v>
      </c>
      <c r="E19">
        <v>1999</v>
      </c>
      <c r="F19" t="s">
        <v>30</v>
      </c>
      <c r="G19">
        <v>26</v>
      </c>
      <c r="H19">
        <v>0</v>
      </c>
      <c r="I19">
        <v>700</v>
      </c>
      <c r="J19" t="s">
        <v>31</v>
      </c>
      <c r="K19" t="s">
        <v>12</v>
      </c>
      <c r="L19" t="s">
        <v>13</v>
      </c>
      <c r="M19" s="24" t="str">
        <f t="shared" si="0"/>
        <v>R1013</v>
      </c>
    </row>
    <row r="20" spans="4:13" x14ac:dyDescent="0.35">
      <c r="D20" t="s">
        <v>32</v>
      </c>
      <c r="E20">
        <v>1999</v>
      </c>
      <c r="F20" t="s">
        <v>30</v>
      </c>
      <c r="G20">
        <v>14</v>
      </c>
      <c r="H20">
        <v>0</v>
      </c>
      <c r="I20">
        <v>722.99</v>
      </c>
      <c r="J20" t="s">
        <v>12</v>
      </c>
      <c r="K20" t="s">
        <v>16</v>
      </c>
      <c r="L20" t="s">
        <v>13</v>
      </c>
      <c r="M20" s="24" t="str">
        <f t="shared" si="0"/>
        <v>R1013</v>
      </c>
    </row>
    <row r="21" spans="4:13" x14ac:dyDescent="0.35">
      <c r="D21" t="s">
        <v>33</v>
      </c>
      <c r="E21">
        <v>2002</v>
      </c>
      <c r="F21" t="s">
        <v>31</v>
      </c>
      <c r="G21">
        <v>19</v>
      </c>
      <c r="H21">
        <v>0</v>
      </c>
      <c r="I21">
        <v>750</v>
      </c>
      <c r="J21" t="s">
        <v>12</v>
      </c>
      <c r="K21" t="s">
        <v>16</v>
      </c>
      <c r="L21" t="s">
        <v>23</v>
      </c>
      <c r="M21" s="24" t="str">
        <f t="shared" si="0"/>
        <v>R1012</v>
      </c>
    </row>
    <row r="22" spans="4:13" x14ac:dyDescent="0.35">
      <c r="D22" t="s">
        <v>34</v>
      </c>
      <c r="E22">
        <v>1993</v>
      </c>
      <c r="F22" t="s">
        <v>35</v>
      </c>
      <c r="G22">
        <v>9</v>
      </c>
      <c r="H22">
        <v>0</v>
      </c>
      <c r="I22">
        <v>760</v>
      </c>
      <c r="J22" t="s">
        <v>12</v>
      </c>
      <c r="K22" t="s">
        <v>16</v>
      </c>
      <c r="L22" t="s">
        <v>13</v>
      </c>
      <c r="M22" s="24" t="str">
        <f t="shared" si="0"/>
        <v>R1013</v>
      </c>
    </row>
    <row r="23" spans="4:13" x14ac:dyDescent="0.35">
      <c r="D23" t="s">
        <v>36</v>
      </c>
      <c r="E23">
        <v>1996</v>
      </c>
      <c r="F23" t="s">
        <v>37</v>
      </c>
      <c r="G23">
        <v>22</v>
      </c>
      <c r="H23">
        <v>0</v>
      </c>
      <c r="I23">
        <v>760</v>
      </c>
      <c r="J23" t="s">
        <v>12</v>
      </c>
      <c r="K23" t="s">
        <v>12</v>
      </c>
      <c r="L23" t="s">
        <v>13</v>
      </c>
      <c r="M23" s="24" t="str">
        <f t="shared" si="0"/>
        <v>R1013</v>
      </c>
    </row>
    <row r="24" spans="4:13" x14ac:dyDescent="0.35">
      <c r="D24" t="s">
        <v>38</v>
      </c>
      <c r="E24">
        <v>1993</v>
      </c>
      <c r="F24" t="s">
        <v>18</v>
      </c>
      <c r="G24">
        <v>28</v>
      </c>
      <c r="H24">
        <v>0</v>
      </c>
      <c r="I24">
        <v>770</v>
      </c>
      <c r="J24" t="s">
        <v>12</v>
      </c>
      <c r="K24" t="s">
        <v>12</v>
      </c>
      <c r="L24" t="s">
        <v>13</v>
      </c>
      <c r="M24" s="24" t="str">
        <f t="shared" si="0"/>
        <v>R1013</v>
      </c>
    </row>
    <row r="25" spans="4:13" x14ac:dyDescent="0.35">
      <c r="D25" t="s">
        <v>39</v>
      </c>
      <c r="E25">
        <v>1996</v>
      </c>
      <c r="F25" t="s">
        <v>31</v>
      </c>
      <c r="G25">
        <v>18</v>
      </c>
      <c r="H25">
        <v>0</v>
      </c>
      <c r="I25">
        <v>770.38</v>
      </c>
      <c r="J25" t="s">
        <v>12</v>
      </c>
      <c r="K25" t="s">
        <v>31</v>
      </c>
      <c r="L25" t="s">
        <v>23</v>
      </c>
      <c r="M25" s="24" t="str">
        <f t="shared" si="0"/>
        <v>R1012</v>
      </c>
    </row>
    <row r="26" spans="4:13" x14ac:dyDescent="0.35">
      <c r="D26" t="s">
        <v>40</v>
      </c>
      <c r="E26">
        <v>1995</v>
      </c>
      <c r="F26" t="s">
        <v>30</v>
      </c>
      <c r="G26">
        <v>7</v>
      </c>
      <c r="H26">
        <v>0</v>
      </c>
      <c r="I26">
        <v>773.54</v>
      </c>
      <c r="J26" t="s">
        <v>12</v>
      </c>
      <c r="K26" t="s">
        <v>11</v>
      </c>
      <c r="L26" t="s">
        <v>13</v>
      </c>
      <c r="M26" s="24" t="str">
        <f t="shared" si="0"/>
        <v>R1013</v>
      </c>
    </row>
    <row r="27" spans="4:13" x14ac:dyDescent="0.35">
      <c r="D27" t="s">
        <v>41</v>
      </c>
      <c r="E27">
        <v>2004</v>
      </c>
      <c r="F27" t="s">
        <v>37</v>
      </c>
      <c r="G27">
        <v>7</v>
      </c>
      <c r="H27">
        <v>0</v>
      </c>
      <c r="I27">
        <v>830.52</v>
      </c>
      <c r="J27" t="s">
        <v>12</v>
      </c>
      <c r="K27" t="s">
        <v>11</v>
      </c>
      <c r="L27" t="s">
        <v>42</v>
      </c>
      <c r="M27" s="24" t="str">
        <f t="shared" si="0"/>
        <v>R1011</v>
      </c>
    </row>
    <row r="28" spans="4:13" x14ac:dyDescent="0.35">
      <c r="D28" t="s">
        <v>43</v>
      </c>
      <c r="E28">
        <v>2000</v>
      </c>
      <c r="F28" t="s">
        <v>15</v>
      </c>
      <c r="G28">
        <v>18</v>
      </c>
      <c r="H28">
        <v>0</v>
      </c>
      <c r="I28">
        <v>865.41</v>
      </c>
      <c r="J28" t="s">
        <v>12</v>
      </c>
      <c r="K28" t="s">
        <v>16</v>
      </c>
      <c r="L28" t="s">
        <v>13</v>
      </c>
      <c r="M28" s="24" t="str">
        <f t="shared" si="0"/>
        <v>R1013</v>
      </c>
    </row>
    <row r="29" spans="4:13" x14ac:dyDescent="0.35">
      <c r="D29" t="s">
        <v>44</v>
      </c>
      <c r="E29">
        <v>1993</v>
      </c>
      <c r="F29" t="s">
        <v>15</v>
      </c>
      <c r="G29">
        <v>27</v>
      </c>
      <c r="H29">
        <v>0</v>
      </c>
      <c r="I29">
        <v>896.21</v>
      </c>
      <c r="J29" t="s">
        <v>12</v>
      </c>
      <c r="K29" t="s">
        <v>16</v>
      </c>
      <c r="L29" t="s">
        <v>13</v>
      </c>
      <c r="M29" s="24" t="str">
        <f t="shared" si="0"/>
        <v>R1013</v>
      </c>
    </row>
    <row r="30" spans="4:13" x14ac:dyDescent="0.35">
      <c r="D30" t="s">
        <v>45</v>
      </c>
      <c r="E30">
        <v>1994</v>
      </c>
      <c r="F30" t="s">
        <v>37</v>
      </c>
      <c r="G30">
        <v>30</v>
      </c>
      <c r="H30">
        <v>0</v>
      </c>
      <c r="I30">
        <v>915.07</v>
      </c>
      <c r="J30" t="s">
        <v>12</v>
      </c>
      <c r="K30" t="s">
        <v>16</v>
      </c>
      <c r="L30" t="s">
        <v>13</v>
      </c>
      <c r="M30" s="24" t="str">
        <f t="shared" si="0"/>
        <v>R1013</v>
      </c>
    </row>
    <row r="31" spans="4:13" x14ac:dyDescent="0.35">
      <c r="D31" t="s">
        <v>46</v>
      </c>
      <c r="E31">
        <v>1995</v>
      </c>
      <c r="F31" t="s">
        <v>37</v>
      </c>
      <c r="G31">
        <v>28</v>
      </c>
      <c r="H31">
        <v>0</v>
      </c>
      <c r="I31">
        <v>928.59</v>
      </c>
      <c r="J31" t="s">
        <v>12</v>
      </c>
      <c r="K31" t="s">
        <v>16</v>
      </c>
      <c r="L31" t="s">
        <v>13</v>
      </c>
      <c r="M31" s="24" t="str">
        <f t="shared" si="0"/>
        <v>R1013</v>
      </c>
    </row>
    <row r="32" spans="4:13" x14ac:dyDescent="0.35">
      <c r="D32" t="s">
        <v>47</v>
      </c>
      <c r="E32">
        <v>2001</v>
      </c>
      <c r="F32" t="s">
        <v>35</v>
      </c>
      <c r="G32">
        <v>19</v>
      </c>
      <c r="H32">
        <v>0</v>
      </c>
      <c r="I32">
        <v>964.71</v>
      </c>
      <c r="J32" t="s">
        <v>12</v>
      </c>
      <c r="K32" t="s">
        <v>11</v>
      </c>
      <c r="L32" t="s">
        <v>13</v>
      </c>
      <c r="M32" s="24" t="str">
        <f t="shared" si="0"/>
        <v>R1013</v>
      </c>
    </row>
    <row r="33" spans="4:13" x14ac:dyDescent="0.35">
      <c r="D33" t="s">
        <v>48</v>
      </c>
      <c r="E33">
        <v>1994</v>
      </c>
      <c r="F33" t="s">
        <v>15</v>
      </c>
      <c r="G33">
        <v>22</v>
      </c>
      <c r="H33">
        <v>0</v>
      </c>
      <c r="I33">
        <v>1006.65</v>
      </c>
      <c r="J33" t="s">
        <v>12</v>
      </c>
      <c r="K33" t="s">
        <v>11</v>
      </c>
      <c r="L33" t="s">
        <v>13</v>
      </c>
      <c r="M33" s="24" t="str">
        <f t="shared" si="0"/>
        <v>R1013</v>
      </c>
    </row>
    <row r="34" spans="4:13" x14ac:dyDescent="0.35">
      <c r="D34" t="s">
        <v>49</v>
      </c>
      <c r="E34">
        <v>2000</v>
      </c>
      <c r="F34" t="s">
        <v>37</v>
      </c>
      <c r="G34">
        <v>9</v>
      </c>
      <c r="H34">
        <v>0</v>
      </c>
      <c r="I34">
        <v>1012</v>
      </c>
      <c r="J34" t="s">
        <v>12</v>
      </c>
      <c r="K34" t="s">
        <v>11</v>
      </c>
      <c r="L34" t="s">
        <v>13</v>
      </c>
      <c r="M34" s="24" t="str">
        <f t="shared" si="0"/>
        <v>R1013</v>
      </c>
    </row>
    <row r="35" spans="4:13" x14ac:dyDescent="0.35">
      <c r="D35" t="s">
        <v>50</v>
      </c>
      <c r="E35">
        <v>1999</v>
      </c>
      <c r="F35" t="s">
        <v>35</v>
      </c>
      <c r="G35">
        <v>5</v>
      </c>
      <c r="H35">
        <v>0</v>
      </c>
      <c r="I35">
        <v>1019</v>
      </c>
      <c r="J35" t="s">
        <v>12</v>
      </c>
      <c r="K35" t="s">
        <v>11</v>
      </c>
      <c r="L35" t="s">
        <v>13</v>
      </c>
      <c r="M35" s="24" t="str">
        <f t="shared" si="0"/>
        <v>R1013</v>
      </c>
    </row>
    <row r="36" spans="4:13" x14ac:dyDescent="0.35">
      <c r="D36" t="s">
        <v>51</v>
      </c>
      <c r="E36">
        <v>1995</v>
      </c>
      <c r="F36" t="s">
        <v>37</v>
      </c>
      <c r="G36">
        <v>5</v>
      </c>
      <c r="H36">
        <v>0</v>
      </c>
      <c r="I36">
        <v>1033.74</v>
      </c>
      <c r="J36" t="s">
        <v>12</v>
      </c>
      <c r="K36" t="s">
        <v>16</v>
      </c>
      <c r="L36" t="s">
        <v>13</v>
      </c>
      <c r="M36" s="24" t="str">
        <f t="shared" si="0"/>
        <v>R1013</v>
      </c>
    </row>
    <row r="37" spans="4:13" x14ac:dyDescent="0.35">
      <c r="D37" t="s">
        <v>52</v>
      </c>
      <c r="E37">
        <v>1994</v>
      </c>
      <c r="F37" t="s">
        <v>15</v>
      </c>
      <c r="G37">
        <v>17</v>
      </c>
      <c r="H37">
        <v>0</v>
      </c>
      <c r="I37">
        <v>1044</v>
      </c>
      <c r="J37" t="s">
        <v>12</v>
      </c>
      <c r="K37" t="s">
        <v>11</v>
      </c>
      <c r="L37" t="s">
        <v>13</v>
      </c>
      <c r="M37" s="24" t="str">
        <f t="shared" si="0"/>
        <v>R1013</v>
      </c>
    </row>
    <row r="38" spans="4:13" x14ac:dyDescent="0.35">
      <c r="D38" t="s">
        <v>53</v>
      </c>
      <c r="E38">
        <v>2002</v>
      </c>
      <c r="F38" t="s">
        <v>10</v>
      </c>
      <c r="G38">
        <v>20</v>
      </c>
      <c r="H38">
        <v>0</v>
      </c>
      <c r="I38">
        <v>1047</v>
      </c>
      <c r="J38" t="s">
        <v>12</v>
      </c>
      <c r="K38" t="s">
        <v>16</v>
      </c>
      <c r="L38" t="s">
        <v>13</v>
      </c>
      <c r="M38" s="24" t="str">
        <f t="shared" si="0"/>
        <v>R1013</v>
      </c>
    </row>
    <row r="39" spans="4:13" x14ac:dyDescent="0.35">
      <c r="D39" t="s">
        <v>54</v>
      </c>
      <c r="E39">
        <v>2002</v>
      </c>
      <c r="F39" t="s">
        <v>10</v>
      </c>
      <c r="G39">
        <v>1</v>
      </c>
      <c r="H39">
        <v>0</v>
      </c>
      <c r="I39">
        <v>1049</v>
      </c>
      <c r="J39" t="s">
        <v>12</v>
      </c>
      <c r="K39" t="s">
        <v>11</v>
      </c>
      <c r="L39" t="s">
        <v>23</v>
      </c>
      <c r="M39" s="24" t="str">
        <f t="shared" si="0"/>
        <v>R1012</v>
      </c>
    </row>
    <row r="40" spans="4:13" x14ac:dyDescent="0.35">
      <c r="D40" t="s">
        <v>55</v>
      </c>
      <c r="E40">
        <v>1995</v>
      </c>
      <c r="F40" t="s">
        <v>18</v>
      </c>
      <c r="G40">
        <v>1</v>
      </c>
      <c r="H40">
        <v>0</v>
      </c>
      <c r="I40">
        <v>1056</v>
      </c>
      <c r="J40" t="s">
        <v>12</v>
      </c>
      <c r="K40" t="s">
        <v>11</v>
      </c>
      <c r="L40" t="s">
        <v>13</v>
      </c>
      <c r="M40" s="24" t="str">
        <f t="shared" si="0"/>
        <v>R1013</v>
      </c>
    </row>
    <row r="41" spans="4:13" x14ac:dyDescent="0.35">
      <c r="D41" t="s">
        <v>56</v>
      </c>
      <c r="E41">
        <v>1993</v>
      </c>
      <c r="F41" t="s">
        <v>20</v>
      </c>
      <c r="G41">
        <v>28</v>
      </c>
      <c r="H41">
        <v>0</v>
      </c>
      <c r="I41">
        <v>1068</v>
      </c>
      <c r="J41" t="s">
        <v>12</v>
      </c>
      <c r="K41" t="s">
        <v>16</v>
      </c>
      <c r="L41" t="s">
        <v>13</v>
      </c>
      <c r="M41" s="24" t="str">
        <f t="shared" si="0"/>
        <v>R1013</v>
      </c>
    </row>
    <row r="42" spans="4:13" x14ac:dyDescent="0.35">
      <c r="D42" t="s">
        <v>57</v>
      </c>
      <c r="E42">
        <v>2004</v>
      </c>
      <c r="F42" t="s">
        <v>35</v>
      </c>
      <c r="G42">
        <v>24</v>
      </c>
      <c r="H42">
        <v>0</v>
      </c>
      <c r="I42">
        <v>1070</v>
      </c>
      <c r="J42" t="s">
        <v>12</v>
      </c>
      <c r="K42" t="s">
        <v>12</v>
      </c>
      <c r="L42" t="s">
        <v>13</v>
      </c>
      <c r="M42" s="24" t="str">
        <f t="shared" si="0"/>
        <v>R1013</v>
      </c>
    </row>
    <row r="43" spans="4:13" x14ac:dyDescent="0.35">
      <c r="D43" t="s">
        <v>58</v>
      </c>
      <c r="E43">
        <v>1997</v>
      </c>
      <c r="F43" t="s">
        <v>35</v>
      </c>
      <c r="G43">
        <v>13</v>
      </c>
      <c r="H43">
        <v>0</v>
      </c>
      <c r="I43">
        <v>1071</v>
      </c>
      <c r="J43" t="s">
        <v>12</v>
      </c>
      <c r="K43" t="s">
        <v>12</v>
      </c>
      <c r="L43" t="s">
        <v>13</v>
      </c>
      <c r="M43" s="24" t="str">
        <f t="shared" si="0"/>
        <v>R1013</v>
      </c>
    </row>
    <row r="44" spans="4:13" x14ac:dyDescent="0.35">
      <c r="D44" t="s">
        <v>59</v>
      </c>
      <c r="E44">
        <v>1998</v>
      </c>
      <c r="F44" t="s">
        <v>30</v>
      </c>
      <c r="G44">
        <v>26</v>
      </c>
      <c r="H44">
        <v>0</v>
      </c>
      <c r="I44">
        <v>1082</v>
      </c>
      <c r="J44" t="s">
        <v>12</v>
      </c>
      <c r="K44" t="s">
        <v>11</v>
      </c>
      <c r="L44" t="s">
        <v>13</v>
      </c>
      <c r="M44" s="24" t="str">
        <f t="shared" si="0"/>
        <v>R1013</v>
      </c>
    </row>
    <row r="45" spans="4:13" x14ac:dyDescent="0.35">
      <c r="D45" t="s">
        <v>60</v>
      </c>
      <c r="E45">
        <v>2002</v>
      </c>
      <c r="F45" t="s">
        <v>35</v>
      </c>
      <c r="G45">
        <v>13</v>
      </c>
      <c r="H45">
        <v>0</v>
      </c>
      <c r="I45">
        <v>1086</v>
      </c>
      <c r="J45" t="s">
        <v>12</v>
      </c>
      <c r="K45" t="s">
        <v>12</v>
      </c>
      <c r="L45" t="s">
        <v>13</v>
      </c>
      <c r="M45" s="24" t="str">
        <f t="shared" si="0"/>
        <v>R1013</v>
      </c>
    </row>
    <row r="46" spans="4:13" x14ac:dyDescent="0.35">
      <c r="D46" t="s">
        <v>61</v>
      </c>
      <c r="E46">
        <v>2004</v>
      </c>
      <c r="F46" t="s">
        <v>15</v>
      </c>
      <c r="G46">
        <v>12</v>
      </c>
      <c r="H46">
        <v>0</v>
      </c>
      <c r="I46">
        <v>1121.8699999999999</v>
      </c>
      <c r="J46" t="s">
        <v>12</v>
      </c>
      <c r="K46" t="s">
        <v>16</v>
      </c>
      <c r="L46" t="s">
        <v>13</v>
      </c>
      <c r="M46" s="24" t="str">
        <f t="shared" si="0"/>
        <v>R1013</v>
      </c>
    </row>
    <row r="47" spans="4:13" x14ac:dyDescent="0.35">
      <c r="D47" t="s">
        <v>62</v>
      </c>
      <c r="E47">
        <v>2004</v>
      </c>
      <c r="F47" t="s">
        <v>18</v>
      </c>
      <c r="G47">
        <v>14</v>
      </c>
      <c r="H47">
        <v>0</v>
      </c>
      <c r="I47">
        <v>1131.51</v>
      </c>
      <c r="J47" t="s">
        <v>12</v>
      </c>
      <c r="K47" t="s">
        <v>16</v>
      </c>
      <c r="L47" t="s">
        <v>13</v>
      </c>
      <c r="M47" s="24" t="str">
        <f t="shared" si="0"/>
        <v>R1013</v>
      </c>
    </row>
    <row r="48" spans="4:13" x14ac:dyDescent="0.35">
      <c r="D48" t="s">
        <v>63</v>
      </c>
      <c r="E48">
        <v>2002</v>
      </c>
      <c r="F48" t="s">
        <v>10</v>
      </c>
      <c r="G48">
        <v>19</v>
      </c>
      <c r="H48">
        <v>0</v>
      </c>
      <c r="I48">
        <v>1132</v>
      </c>
      <c r="J48" t="s">
        <v>12</v>
      </c>
      <c r="K48" t="s">
        <v>16</v>
      </c>
      <c r="L48" t="s">
        <v>13</v>
      </c>
      <c r="M48" s="24" t="str">
        <f t="shared" si="0"/>
        <v>R1013</v>
      </c>
    </row>
    <row r="49" spans="4:13" x14ac:dyDescent="0.35">
      <c r="D49" t="s">
        <v>64</v>
      </c>
      <c r="E49">
        <v>2004</v>
      </c>
      <c r="F49" t="s">
        <v>37</v>
      </c>
      <c r="G49">
        <v>6</v>
      </c>
      <c r="H49">
        <v>0</v>
      </c>
      <c r="I49">
        <v>1135</v>
      </c>
      <c r="J49" t="s">
        <v>12</v>
      </c>
      <c r="K49" t="s">
        <v>12</v>
      </c>
      <c r="L49" t="s">
        <v>13</v>
      </c>
      <c r="M49" s="24" t="str">
        <f t="shared" si="0"/>
        <v>R1013</v>
      </c>
    </row>
    <row r="50" spans="4:13" x14ac:dyDescent="0.35">
      <c r="D50" t="s">
        <v>65</v>
      </c>
      <c r="E50">
        <v>2004</v>
      </c>
      <c r="F50" t="s">
        <v>18</v>
      </c>
      <c r="G50">
        <v>11</v>
      </c>
      <c r="H50">
        <v>0</v>
      </c>
      <c r="I50">
        <v>1135.94</v>
      </c>
      <c r="J50" t="s">
        <v>12</v>
      </c>
      <c r="K50" t="s">
        <v>12</v>
      </c>
      <c r="L50" t="s">
        <v>13</v>
      </c>
      <c r="M50" s="24" t="str">
        <f t="shared" si="0"/>
        <v>R1013</v>
      </c>
    </row>
    <row r="51" spans="4:13" x14ac:dyDescent="0.35">
      <c r="D51" t="s">
        <v>66</v>
      </c>
      <c r="E51">
        <v>2004</v>
      </c>
      <c r="F51" t="s">
        <v>15</v>
      </c>
      <c r="G51">
        <v>28</v>
      </c>
      <c r="H51">
        <v>0</v>
      </c>
      <c r="I51">
        <v>1136.4000000000001</v>
      </c>
      <c r="J51" t="s">
        <v>12</v>
      </c>
      <c r="K51" t="s">
        <v>12</v>
      </c>
      <c r="L51" t="s">
        <v>13</v>
      </c>
      <c r="M51" s="24" t="str">
        <f t="shared" si="0"/>
        <v>R1013</v>
      </c>
    </row>
    <row r="52" spans="4:13" x14ac:dyDescent="0.35">
      <c r="D52" t="s">
        <v>67</v>
      </c>
      <c r="E52">
        <v>2002</v>
      </c>
      <c r="F52" t="s">
        <v>35</v>
      </c>
      <c r="G52">
        <v>11</v>
      </c>
      <c r="H52">
        <v>0</v>
      </c>
      <c r="I52">
        <v>1137</v>
      </c>
      <c r="J52" t="s">
        <v>12</v>
      </c>
      <c r="K52" t="s">
        <v>16</v>
      </c>
      <c r="L52" t="s">
        <v>13</v>
      </c>
      <c r="M52" s="24" t="str">
        <f t="shared" si="0"/>
        <v>R1013</v>
      </c>
    </row>
    <row r="53" spans="4:13" x14ac:dyDescent="0.35">
      <c r="D53" t="s">
        <v>31</v>
      </c>
      <c r="E53">
        <v>2004</v>
      </c>
      <c r="F53" t="s">
        <v>15</v>
      </c>
      <c r="G53">
        <v>6</v>
      </c>
      <c r="H53">
        <v>0</v>
      </c>
      <c r="I53">
        <v>1137.01</v>
      </c>
      <c r="J53" t="s">
        <v>12</v>
      </c>
      <c r="K53" t="s">
        <v>16</v>
      </c>
      <c r="L53" t="s">
        <v>13</v>
      </c>
      <c r="M53" s="24" t="str">
        <f t="shared" si="0"/>
        <v>R1013</v>
      </c>
    </row>
    <row r="54" spans="4:13" x14ac:dyDescent="0.35">
      <c r="D54" t="s">
        <v>68</v>
      </c>
      <c r="E54">
        <v>2004</v>
      </c>
      <c r="F54" t="s">
        <v>37</v>
      </c>
      <c r="G54">
        <v>15</v>
      </c>
      <c r="H54">
        <v>0</v>
      </c>
      <c r="I54">
        <v>1137.01</v>
      </c>
      <c r="J54" t="s">
        <v>12</v>
      </c>
      <c r="K54" t="s">
        <v>16</v>
      </c>
      <c r="L54" t="s">
        <v>13</v>
      </c>
      <c r="M54" s="24" t="str">
        <f t="shared" si="0"/>
        <v>R1013</v>
      </c>
    </row>
    <row r="55" spans="4:13" x14ac:dyDescent="0.35">
      <c r="D55" t="s">
        <v>69</v>
      </c>
      <c r="E55">
        <v>2004</v>
      </c>
      <c r="F55" t="s">
        <v>15</v>
      </c>
      <c r="G55">
        <v>27</v>
      </c>
      <c r="H55">
        <v>0</v>
      </c>
      <c r="I55">
        <v>1137.47</v>
      </c>
      <c r="J55" t="s">
        <v>12</v>
      </c>
      <c r="K55" t="s">
        <v>11</v>
      </c>
      <c r="L55" t="s">
        <v>13</v>
      </c>
      <c r="M55" s="24" t="str">
        <f t="shared" si="0"/>
        <v>R1013</v>
      </c>
    </row>
    <row r="56" spans="4:13" x14ac:dyDescent="0.35">
      <c r="D56" t="s">
        <v>70</v>
      </c>
      <c r="E56">
        <v>2001</v>
      </c>
      <c r="F56" t="s">
        <v>37</v>
      </c>
      <c r="G56">
        <v>25</v>
      </c>
      <c r="H56">
        <v>0</v>
      </c>
      <c r="I56">
        <v>1141</v>
      </c>
      <c r="J56" t="s">
        <v>12</v>
      </c>
      <c r="K56" t="s">
        <v>16</v>
      </c>
      <c r="L56" t="s">
        <v>13</v>
      </c>
      <c r="M56" s="24" t="str">
        <f t="shared" si="0"/>
        <v>R1013</v>
      </c>
    </row>
    <row r="57" spans="4:13" x14ac:dyDescent="0.35">
      <c r="D57" t="s">
        <v>71</v>
      </c>
      <c r="E57">
        <v>2004</v>
      </c>
      <c r="F57" t="s">
        <v>20</v>
      </c>
      <c r="G57">
        <v>12</v>
      </c>
      <c r="H57">
        <v>0</v>
      </c>
      <c r="I57">
        <v>1141.45</v>
      </c>
      <c r="J57" t="s">
        <v>12</v>
      </c>
      <c r="K57" t="s">
        <v>12</v>
      </c>
      <c r="L57" t="s">
        <v>13</v>
      </c>
      <c r="M57" s="24" t="str">
        <f t="shared" si="0"/>
        <v>R1013</v>
      </c>
    </row>
    <row r="58" spans="4:13" x14ac:dyDescent="0.35">
      <c r="D58" t="s">
        <v>72</v>
      </c>
      <c r="E58">
        <v>2002</v>
      </c>
      <c r="F58" t="s">
        <v>37</v>
      </c>
      <c r="G58">
        <v>1</v>
      </c>
      <c r="H58">
        <v>0</v>
      </c>
      <c r="I58">
        <v>1142</v>
      </c>
      <c r="J58" t="s">
        <v>12</v>
      </c>
      <c r="K58" t="s">
        <v>11</v>
      </c>
      <c r="L58" t="s">
        <v>42</v>
      </c>
      <c r="M58" s="24" t="str">
        <f t="shared" si="0"/>
        <v>R1011</v>
      </c>
    </row>
    <row r="59" spans="4:13" x14ac:dyDescent="0.35">
      <c r="D59" t="s">
        <v>73</v>
      </c>
      <c r="E59">
        <v>2004</v>
      </c>
      <c r="F59" t="s">
        <v>18</v>
      </c>
      <c r="G59">
        <v>10</v>
      </c>
      <c r="H59">
        <v>0</v>
      </c>
      <c r="I59">
        <v>1146.8</v>
      </c>
      <c r="J59" t="s">
        <v>11</v>
      </c>
      <c r="K59" t="s">
        <v>11</v>
      </c>
      <c r="L59" t="s">
        <v>13</v>
      </c>
      <c r="M59" s="24" t="str">
        <f t="shared" si="0"/>
        <v>R1013</v>
      </c>
    </row>
    <row r="60" spans="4:13" x14ac:dyDescent="0.35">
      <c r="D60" t="s">
        <v>74</v>
      </c>
      <c r="E60">
        <v>2003</v>
      </c>
      <c r="F60" t="s">
        <v>18</v>
      </c>
      <c r="G60">
        <v>12</v>
      </c>
      <c r="H60">
        <v>0</v>
      </c>
      <c r="I60">
        <v>1149</v>
      </c>
      <c r="J60" t="s">
        <v>11</v>
      </c>
      <c r="K60" t="s">
        <v>16</v>
      </c>
      <c r="L60" t="s">
        <v>23</v>
      </c>
      <c r="M60" s="24" t="str">
        <f t="shared" si="0"/>
        <v>R1012</v>
      </c>
    </row>
    <row r="61" spans="4:13" x14ac:dyDescent="0.35">
      <c r="D61" t="s">
        <v>75</v>
      </c>
      <c r="E61">
        <v>2004</v>
      </c>
      <c r="F61" t="s">
        <v>10</v>
      </c>
      <c r="G61">
        <v>18</v>
      </c>
      <c r="H61">
        <v>0</v>
      </c>
      <c r="I61">
        <v>1149.4000000000001</v>
      </c>
      <c r="J61" t="s">
        <v>11</v>
      </c>
      <c r="K61" t="s">
        <v>11</v>
      </c>
      <c r="L61" t="s">
        <v>13</v>
      </c>
      <c r="M61" s="24" t="str">
        <f t="shared" si="0"/>
        <v>R1013</v>
      </c>
    </row>
    <row r="62" spans="4:13" x14ac:dyDescent="0.35">
      <c r="D62" t="s">
        <v>76</v>
      </c>
      <c r="E62">
        <v>1994</v>
      </c>
      <c r="F62" t="s">
        <v>10</v>
      </c>
      <c r="G62">
        <v>26</v>
      </c>
      <c r="H62">
        <v>0</v>
      </c>
      <c r="I62">
        <v>1158.32</v>
      </c>
      <c r="J62" t="s">
        <v>11</v>
      </c>
      <c r="K62" t="s">
        <v>16</v>
      </c>
      <c r="L62" t="s">
        <v>13</v>
      </c>
      <c r="M62" s="24" t="str">
        <f t="shared" si="0"/>
        <v>R1013</v>
      </c>
    </row>
    <row r="63" spans="4:13" x14ac:dyDescent="0.35">
      <c r="D63" t="s">
        <v>77</v>
      </c>
      <c r="E63">
        <v>2004</v>
      </c>
      <c r="F63" t="s">
        <v>15</v>
      </c>
      <c r="G63">
        <v>11</v>
      </c>
      <c r="H63">
        <v>0</v>
      </c>
      <c r="I63">
        <v>1163.46</v>
      </c>
      <c r="J63" t="s">
        <v>11</v>
      </c>
      <c r="K63" t="s">
        <v>12</v>
      </c>
      <c r="L63" t="s">
        <v>13</v>
      </c>
      <c r="M63" s="24" t="str">
        <f t="shared" si="0"/>
        <v>R1013</v>
      </c>
    </row>
    <row r="64" spans="4:13" x14ac:dyDescent="0.35">
      <c r="D64" t="s">
        <v>78</v>
      </c>
      <c r="E64">
        <v>2002</v>
      </c>
      <c r="F64" t="s">
        <v>18</v>
      </c>
      <c r="G64">
        <v>11</v>
      </c>
      <c r="H64">
        <v>0</v>
      </c>
      <c r="I64">
        <v>1165</v>
      </c>
      <c r="J64" t="s">
        <v>11</v>
      </c>
      <c r="K64" t="s">
        <v>12</v>
      </c>
      <c r="L64" t="s">
        <v>23</v>
      </c>
      <c r="M64" s="24" t="str">
        <f t="shared" si="0"/>
        <v>R1012</v>
      </c>
    </row>
    <row r="65" spans="4:13" x14ac:dyDescent="0.35">
      <c r="D65" t="s">
        <v>79</v>
      </c>
      <c r="E65">
        <v>2001</v>
      </c>
      <c r="F65" t="s">
        <v>15</v>
      </c>
      <c r="G65">
        <v>12</v>
      </c>
      <c r="H65">
        <v>0</v>
      </c>
      <c r="I65">
        <v>1167</v>
      </c>
      <c r="J65" t="s">
        <v>11</v>
      </c>
      <c r="K65" t="s">
        <v>16</v>
      </c>
      <c r="L65" t="s">
        <v>13</v>
      </c>
      <c r="M65" s="24" t="str">
        <f t="shared" si="0"/>
        <v>R1013</v>
      </c>
    </row>
    <row r="66" spans="4:13" x14ac:dyDescent="0.35">
      <c r="D66" t="s">
        <v>80</v>
      </c>
      <c r="E66">
        <v>1996</v>
      </c>
      <c r="F66" t="s">
        <v>35</v>
      </c>
      <c r="G66">
        <v>11</v>
      </c>
      <c r="H66">
        <v>0</v>
      </c>
      <c r="I66">
        <v>1178</v>
      </c>
      <c r="J66" t="s">
        <v>11</v>
      </c>
      <c r="K66" t="s">
        <v>12</v>
      </c>
      <c r="L66" t="s">
        <v>13</v>
      </c>
      <c r="M66" s="24" t="str">
        <f t="shared" si="0"/>
        <v>R1013</v>
      </c>
    </row>
    <row r="67" spans="4:13" x14ac:dyDescent="0.35">
      <c r="D67" t="s">
        <v>81</v>
      </c>
      <c r="E67">
        <v>1997</v>
      </c>
      <c r="F67" t="s">
        <v>18</v>
      </c>
      <c r="G67">
        <v>28</v>
      </c>
      <c r="H67">
        <v>0</v>
      </c>
      <c r="I67">
        <v>1178.07</v>
      </c>
      <c r="J67" t="s">
        <v>11</v>
      </c>
      <c r="K67" t="s">
        <v>11</v>
      </c>
      <c r="L67" t="s">
        <v>13</v>
      </c>
      <c r="M67" s="24" t="str">
        <f t="shared" si="0"/>
        <v>R1013</v>
      </c>
    </row>
    <row r="68" spans="4:13" x14ac:dyDescent="0.35">
      <c r="D68" t="s">
        <v>82</v>
      </c>
      <c r="E68">
        <v>2002</v>
      </c>
      <c r="F68" t="s">
        <v>35</v>
      </c>
      <c r="G68">
        <v>26</v>
      </c>
      <c r="H68">
        <v>0</v>
      </c>
      <c r="I68">
        <v>1191</v>
      </c>
      <c r="J68" t="s">
        <v>11</v>
      </c>
      <c r="K68" t="s">
        <v>16</v>
      </c>
      <c r="L68" t="s">
        <v>13</v>
      </c>
      <c r="M68" s="24" t="str">
        <f t="shared" si="0"/>
        <v>R1013</v>
      </c>
    </row>
    <row r="69" spans="4:13" x14ac:dyDescent="0.35">
      <c r="D69" t="s">
        <v>83</v>
      </c>
      <c r="E69">
        <v>1999</v>
      </c>
      <c r="F69" t="s">
        <v>18</v>
      </c>
      <c r="G69">
        <v>28</v>
      </c>
      <c r="H69">
        <v>0</v>
      </c>
      <c r="I69">
        <v>1200</v>
      </c>
      <c r="J69" t="s">
        <v>11</v>
      </c>
      <c r="K69" t="s">
        <v>12</v>
      </c>
      <c r="L69" t="s">
        <v>23</v>
      </c>
      <c r="M69" s="24" t="str">
        <f t="shared" si="0"/>
        <v>R1012</v>
      </c>
    </row>
    <row r="70" spans="4:13" x14ac:dyDescent="0.35">
      <c r="D70" t="s">
        <v>84</v>
      </c>
      <c r="E70">
        <v>1992</v>
      </c>
      <c r="F70" t="s">
        <v>37</v>
      </c>
      <c r="G70">
        <v>6</v>
      </c>
      <c r="H70">
        <v>0</v>
      </c>
      <c r="I70">
        <v>1200.55</v>
      </c>
      <c r="J70" t="s">
        <v>11</v>
      </c>
      <c r="K70" t="s">
        <v>12</v>
      </c>
      <c r="L70" t="s">
        <v>13</v>
      </c>
      <c r="M70" s="24" t="str">
        <f t="shared" si="0"/>
        <v>R1013</v>
      </c>
    </row>
    <row r="71" spans="4:13" x14ac:dyDescent="0.35">
      <c r="D71" t="s">
        <v>85</v>
      </c>
      <c r="E71">
        <v>2004</v>
      </c>
      <c r="F71" t="s">
        <v>18</v>
      </c>
      <c r="G71">
        <v>2</v>
      </c>
      <c r="H71">
        <v>0</v>
      </c>
      <c r="I71">
        <v>1210</v>
      </c>
      <c r="J71" t="s">
        <v>11</v>
      </c>
      <c r="K71" t="s">
        <v>16</v>
      </c>
      <c r="L71" t="s">
        <v>13</v>
      </c>
      <c r="M71" s="24" t="str">
        <f t="shared" si="0"/>
        <v>R1013</v>
      </c>
    </row>
    <row r="72" spans="4:13" x14ac:dyDescent="0.35">
      <c r="D72" t="s">
        <v>86</v>
      </c>
      <c r="E72">
        <v>1996</v>
      </c>
      <c r="F72" t="s">
        <v>15</v>
      </c>
      <c r="G72">
        <v>4</v>
      </c>
      <c r="H72">
        <v>0</v>
      </c>
      <c r="I72">
        <v>1220</v>
      </c>
      <c r="J72" t="s">
        <v>11</v>
      </c>
      <c r="K72" t="s">
        <v>12</v>
      </c>
      <c r="L72" t="s">
        <v>23</v>
      </c>
      <c r="M72" s="24" t="str">
        <f t="shared" si="0"/>
        <v>R1012</v>
      </c>
    </row>
    <row r="73" spans="4:13" x14ac:dyDescent="0.35">
      <c r="D73" t="s">
        <v>87</v>
      </c>
      <c r="E73">
        <v>2004</v>
      </c>
      <c r="F73" t="s">
        <v>10</v>
      </c>
      <c r="G73">
        <v>9</v>
      </c>
      <c r="H73">
        <v>0</v>
      </c>
      <c r="I73">
        <v>1224</v>
      </c>
      <c r="J73" t="s">
        <v>11</v>
      </c>
      <c r="K73" t="s">
        <v>16</v>
      </c>
      <c r="L73" t="s">
        <v>13</v>
      </c>
      <c r="M73" s="24" t="str">
        <f t="shared" ref="M73:M136" si="1">IF(L73="?","UNKNOWN",L73)</f>
        <v>R1013</v>
      </c>
    </row>
    <row r="74" spans="4:13" x14ac:dyDescent="0.35">
      <c r="D74" t="s">
        <v>88</v>
      </c>
      <c r="E74">
        <v>2004</v>
      </c>
      <c r="F74" t="s">
        <v>37</v>
      </c>
      <c r="G74">
        <v>16</v>
      </c>
      <c r="H74">
        <v>0</v>
      </c>
      <c r="I74">
        <v>1228</v>
      </c>
      <c r="J74" t="s">
        <v>11</v>
      </c>
      <c r="K74" t="s">
        <v>16</v>
      </c>
      <c r="L74" t="s">
        <v>23</v>
      </c>
      <c r="M74" s="24" t="str">
        <f t="shared" si="1"/>
        <v>R1012</v>
      </c>
    </row>
    <row r="75" spans="4:13" x14ac:dyDescent="0.35">
      <c r="D75" t="s">
        <v>89</v>
      </c>
      <c r="E75">
        <v>1998</v>
      </c>
      <c r="F75" t="s">
        <v>10</v>
      </c>
      <c r="G75">
        <v>13</v>
      </c>
      <c r="H75">
        <v>0</v>
      </c>
      <c r="I75">
        <v>1234</v>
      </c>
      <c r="J75" t="s">
        <v>11</v>
      </c>
      <c r="K75" t="s">
        <v>16</v>
      </c>
      <c r="L75" t="s">
        <v>13</v>
      </c>
      <c r="M75" s="24" t="str">
        <f t="shared" si="1"/>
        <v>R1013</v>
      </c>
    </row>
    <row r="76" spans="4:13" x14ac:dyDescent="0.35">
      <c r="D76" t="s">
        <v>90</v>
      </c>
      <c r="E76">
        <v>2002</v>
      </c>
      <c r="F76" t="s">
        <v>30</v>
      </c>
      <c r="G76">
        <v>12</v>
      </c>
      <c r="H76">
        <v>0</v>
      </c>
      <c r="I76">
        <v>1237</v>
      </c>
      <c r="J76" t="s">
        <v>11</v>
      </c>
      <c r="K76" t="s">
        <v>11</v>
      </c>
      <c r="L76" t="s">
        <v>13</v>
      </c>
      <c r="M76" s="24" t="str">
        <f t="shared" si="1"/>
        <v>R1013</v>
      </c>
    </row>
    <row r="77" spans="4:13" x14ac:dyDescent="0.35">
      <c r="D77" t="s">
        <v>91</v>
      </c>
      <c r="E77">
        <v>1998</v>
      </c>
      <c r="F77" t="s">
        <v>37</v>
      </c>
      <c r="G77">
        <v>11</v>
      </c>
      <c r="H77">
        <v>0</v>
      </c>
      <c r="I77">
        <v>1240</v>
      </c>
      <c r="J77" t="s">
        <v>11</v>
      </c>
      <c r="K77" t="s">
        <v>16</v>
      </c>
      <c r="L77" t="s">
        <v>23</v>
      </c>
      <c r="M77" s="24" t="str">
        <f t="shared" si="1"/>
        <v>R1012</v>
      </c>
    </row>
    <row r="78" spans="4:13" x14ac:dyDescent="0.35">
      <c r="D78" t="s">
        <v>92</v>
      </c>
      <c r="E78">
        <v>2002</v>
      </c>
      <c r="F78" t="s">
        <v>10</v>
      </c>
      <c r="G78">
        <v>1</v>
      </c>
      <c r="H78">
        <v>0</v>
      </c>
      <c r="I78">
        <v>1241</v>
      </c>
      <c r="J78" t="s">
        <v>11</v>
      </c>
      <c r="K78" t="s">
        <v>11</v>
      </c>
      <c r="L78" t="s">
        <v>13</v>
      </c>
      <c r="M78" s="24" t="str">
        <f t="shared" si="1"/>
        <v>R1013</v>
      </c>
    </row>
    <row r="79" spans="4:13" x14ac:dyDescent="0.35">
      <c r="D79" t="s">
        <v>93</v>
      </c>
      <c r="E79">
        <v>2003</v>
      </c>
      <c r="F79" t="s">
        <v>35</v>
      </c>
      <c r="G79">
        <v>2</v>
      </c>
      <c r="H79">
        <v>0</v>
      </c>
      <c r="I79">
        <v>1241.57</v>
      </c>
      <c r="J79" t="s">
        <v>11</v>
      </c>
      <c r="K79" t="s">
        <v>11</v>
      </c>
      <c r="L79" t="s">
        <v>42</v>
      </c>
      <c r="M79" s="24" t="str">
        <f t="shared" si="1"/>
        <v>R1011</v>
      </c>
    </row>
    <row r="80" spans="4:13" x14ac:dyDescent="0.35">
      <c r="D80" t="s">
        <v>94</v>
      </c>
      <c r="E80">
        <v>2003</v>
      </c>
      <c r="F80" t="s">
        <v>20</v>
      </c>
      <c r="G80">
        <v>15</v>
      </c>
      <c r="H80">
        <v>0</v>
      </c>
      <c r="I80">
        <v>1242.26</v>
      </c>
      <c r="J80" t="s">
        <v>11</v>
      </c>
      <c r="K80" t="s">
        <v>16</v>
      </c>
      <c r="L80" t="s">
        <v>42</v>
      </c>
      <c r="M80" s="24" t="str">
        <f t="shared" si="1"/>
        <v>R1011</v>
      </c>
    </row>
    <row r="81" spans="4:13" x14ac:dyDescent="0.35">
      <c r="D81" t="s">
        <v>95</v>
      </c>
      <c r="E81">
        <v>2003</v>
      </c>
      <c r="F81" t="s">
        <v>20</v>
      </c>
      <c r="G81">
        <v>8</v>
      </c>
      <c r="H81">
        <v>0</v>
      </c>
      <c r="I81">
        <v>1242.82</v>
      </c>
      <c r="J81" t="s">
        <v>11</v>
      </c>
      <c r="K81" t="s">
        <v>16</v>
      </c>
      <c r="L81" t="s">
        <v>42</v>
      </c>
      <c r="M81" s="24" t="str">
        <f t="shared" si="1"/>
        <v>R1011</v>
      </c>
    </row>
    <row r="82" spans="4:13" x14ac:dyDescent="0.35">
      <c r="D82" t="s">
        <v>96</v>
      </c>
      <c r="E82">
        <v>2003</v>
      </c>
      <c r="F82" t="s">
        <v>20</v>
      </c>
      <c r="G82">
        <v>15</v>
      </c>
      <c r="H82">
        <v>0</v>
      </c>
      <c r="I82">
        <v>1252.4100000000001</v>
      </c>
      <c r="J82" t="s">
        <v>11</v>
      </c>
      <c r="K82" t="s">
        <v>12</v>
      </c>
      <c r="L82" t="s">
        <v>42</v>
      </c>
      <c r="M82" s="24" t="str">
        <f t="shared" si="1"/>
        <v>R1011</v>
      </c>
    </row>
    <row r="83" spans="4:13" x14ac:dyDescent="0.35">
      <c r="D83" t="s">
        <v>97</v>
      </c>
      <c r="E83">
        <v>1997</v>
      </c>
      <c r="F83" t="s">
        <v>15</v>
      </c>
      <c r="G83">
        <v>4</v>
      </c>
      <c r="H83">
        <v>0</v>
      </c>
      <c r="I83">
        <v>1253</v>
      </c>
      <c r="J83" t="s">
        <v>11</v>
      </c>
      <c r="K83" t="s">
        <v>11</v>
      </c>
      <c r="L83" t="s">
        <v>13</v>
      </c>
      <c r="M83" s="24" t="str">
        <f t="shared" si="1"/>
        <v>R1013</v>
      </c>
    </row>
    <row r="84" spans="4:13" x14ac:dyDescent="0.35">
      <c r="D84" t="s">
        <v>98</v>
      </c>
      <c r="E84">
        <v>2003</v>
      </c>
      <c r="F84" t="s">
        <v>30</v>
      </c>
      <c r="G84">
        <v>10</v>
      </c>
      <c r="H84">
        <v>0</v>
      </c>
      <c r="I84">
        <v>1253.94</v>
      </c>
      <c r="J84" t="s">
        <v>11</v>
      </c>
      <c r="K84" t="s">
        <v>11</v>
      </c>
      <c r="L84" t="s">
        <v>42</v>
      </c>
      <c r="M84" s="24" t="str">
        <f t="shared" si="1"/>
        <v>R1011</v>
      </c>
    </row>
    <row r="85" spans="4:13" x14ac:dyDescent="0.35">
      <c r="D85" t="s">
        <v>99</v>
      </c>
      <c r="E85">
        <v>2003</v>
      </c>
      <c r="F85" t="s">
        <v>37</v>
      </c>
      <c r="G85">
        <v>13</v>
      </c>
      <c r="H85">
        <v>0</v>
      </c>
      <c r="I85">
        <v>1256.3</v>
      </c>
      <c r="J85" t="s">
        <v>11</v>
      </c>
      <c r="K85" t="s">
        <v>12</v>
      </c>
      <c r="L85" t="s">
        <v>42</v>
      </c>
      <c r="M85" s="24" t="str">
        <f t="shared" si="1"/>
        <v>R1011</v>
      </c>
    </row>
    <row r="86" spans="4:13" x14ac:dyDescent="0.35">
      <c r="D86" t="s">
        <v>100</v>
      </c>
      <c r="E86">
        <v>2003</v>
      </c>
      <c r="F86" t="s">
        <v>37</v>
      </c>
      <c r="G86">
        <v>30</v>
      </c>
      <c r="H86">
        <v>0</v>
      </c>
      <c r="I86">
        <v>1261.44</v>
      </c>
      <c r="J86" t="s">
        <v>11</v>
      </c>
      <c r="K86" t="s">
        <v>12</v>
      </c>
      <c r="L86" t="s">
        <v>42</v>
      </c>
      <c r="M86" s="24" t="str">
        <f t="shared" si="1"/>
        <v>R1011</v>
      </c>
    </row>
    <row r="87" spans="4:13" x14ac:dyDescent="0.35">
      <c r="D87" t="s">
        <v>101</v>
      </c>
      <c r="E87">
        <v>2003</v>
      </c>
      <c r="F87" t="s">
        <v>35</v>
      </c>
      <c r="G87">
        <v>15</v>
      </c>
      <c r="H87">
        <v>0</v>
      </c>
      <c r="I87">
        <v>1261.8599999999999</v>
      </c>
      <c r="J87" t="s">
        <v>11</v>
      </c>
      <c r="K87" t="s">
        <v>12</v>
      </c>
      <c r="L87" t="s">
        <v>42</v>
      </c>
      <c r="M87" s="24" t="str">
        <f t="shared" si="1"/>
        <v>R1011</v>
      </c>
    </row>
    <row r="88" spans="4:13" x14ac:dyDescent="0.35">
      <c r="D88" t="s">
        <v>102</v>
      </c>
      <c r="E88">
        <v>2003</v>
      </c>
      <c r="F88" t="s">
        <v>15</v>
      </c>
      <c r="G88">
        <v>21</v>
      </c>
      <c r="H88">
        <v>0</v>
      </c>
      <c r="I88">
        <v>1263.25</v>
      </c>
      <c r="J88" t="s">
        <v>11</v>
      </c>
      <c r="K88" t="s">
        <v>12</v>
      </c>
      <c r="L88" t="s">
        <v>42</v>
      </c>
      <c r="M88" s="24" t="str">
        <f t="shared" si="1"/>
        <v>R1011</v>
      </c>
    </row>
    <row r="89" spans="4:13" x14ac:dyDescent="0.35">
      <c r="D89" t="s">
        <v>103</v>
      </c>
      <c r="E89">
        <v>2002</v>
      </c>
      <c r="F89" t="s">
        <v>30</v>
      </c>
      <c r="G89">
        <v>4</v>
      </c>
      <c r="H89">
        <v>0</v>
      </c>
      <c r="I89">
        <v>1267</v>
      </c>
      <c r="J89" t="s">
        <v>11</v>
      </c>
      <c r="K89" t="s">
        <v>16</v>
      </c>
      <c r="L89" t="s">
        <v>13</v>
      </c>
      <c r="M89" s="24" t="str">
        <f t="shared" si="1"/>
        <v>R1013</v>
      </c>
    </row>
    <row r="90" spans="4:13" x14ac:dyDescent="0.35">
      <c r="D90" t="s">
        <v>104</v>
      </c>
      <c r="E90">
        <v>1997</v>
      </c>
      <c r="F90" t="s">
        <v>37</v>
      </c>
      <c r="G90">
        <v>26</v>
      </c>
      <c r="H90">
        <v>0</v>
      </c>
      <c r="I90">
        <v>1276</v>
      </c>
      <c r="J90" t="s">
        <v>11</v>
      </c>
      <c r="K90" t="s">
        <v>11</v>
      </c>
      <c r="L90" t="s">
        <v>23</v>
      </c>
      <c r="M90" s="24" t="str">
        <f t="shared" si="1"/>
        <v>R1012</v>
      </c>
    </row>
    <row r="91" spans="4:13" x14ac:dyDescent="0.35">
      <c r="D91" t="s">
        <v>105</v>
      </c>
      <c r="E91">
        <v>2004</v>
      </c>
      <c r="F91" t="s">
        <v>20</v>
      </c>
      <c r="G91">
        <v>30</v>
      </c>
      <c r="H91">
        <v>0</v>
      </c>
      <c r="I91">
        <v>1283</v>
      </c>
      <c r="J91" t="s">
        <v>11</v>
      </c>
      <c r="K91" t="s">
        <v>16</v>
      </c>
      <c r="L91" t="s">
        <v>13</v>
      </c>
      <c r="M91" s="24" t="str">
        <f t="shared" si="1"/>
        <v>R1013</v>
      </c>
    </row>
    <row r="92" spans="4:13" x14ac:dyDescent="0.35">
      <c r="D92" t="s">
        <v>106</v>
      </c>
      <c r="E92">
        <v>2004</v>
      </c>
      <c r="F92" t="s">
        <v>10</v>
      </c>
      <c r="G92">
        <v>28</v>
      </c>
      <c r="H92">
        <v>0</v>
      </c>
      <c r="I92">
        <v>1285</v>
      </c>
      <c r="J92" t="s">
        <v>11</v>
      </c>
      <c r="K92" t="s">
        <v>12</v>
      </c>
      <c r="L92" t="s">
        <v>13</v>
      </c>
      <c r="M92" s="24" t="str">
        <f t="shared" si="1"/>
        <v>R1013</v>
      </c>
    </row>
    <row r="93" spans="4:13" x14ac:dyDescent="0.35">
      <c r="D93" t="s">
        <v>107</v>
      </c>
      <c r="E93">
        <v>2000</v>
      </c>
      <c r="F93" t="s">
        <v>18</v>
      </c>
      <c r="G93">
        <v>26</v>
      </c>
      <c r="H93">
        <v>0</v>
      </c>
      <c r="I93">
        <v>1286</v>
      </c>
      <c r="J93" t="s">
        <v>11</v>
      </c>
      <c r="K93" t="s">
        <v>11</v>
      </c>
      <c r="L93" t="s">
        <v>13</v>
      </c>
      <c r="M93" s="24" t="str">
        <f t="shared" si="1"/>
        <v>R1013</v>
      </c>
    </row>
    <row r="94" spans="4:13" x14ac:dyDescent="0.35">
      <c r="D94" t="s">
        <v>108</v>
      </c>
      <c r="E94">
        <v>1998</v>
      </c>
      <c r="F94" t="s">
        <v>18</v>
      </c>
      <c r="G94">
        <v>4</v>
      </c>
      <c r="H94">
        <v>0</v>
      </c>
      <c r="I94">
        <v>1290.93</v>
      </c>
      <c r="J94" t="s">
        <v>11</v>
      </c>
      <c r="K94" t="s">
        <v>11</v>
      </c>
      <c r="L94" t="s">
        <v>13</v>
      </c>
      <c r="M94" s="24" t="str">
        <f t="shared" si="1"/>
        <v>R1013</v>
      </c>
    </row>
    <row r="95" spans="4:13" x14ac:dyDescent="0.35">
      <c r="D95" t="s">
        <v>109</v>
      </c>
      <c r="E95">
        <v>2001</v>
      </c>
      <c r="F95" t="s">
        <v>15</v>
      </c>
      <c r="G95">
        <v>29</v>
      </c>
      <c r="H95">
        <v>0</v>
      </c>
      <c r="I95">
        <v>1293</v>
      </c>
      <c r="J95" t="s">
        <v>11</v>
      </c>
      <c r="K95" t="s">
        <v>12</v>
      </c>
      <c r="L95" t="s">
        <v>23</v>
      </c>
      <c r="M95" s="24" t="str">
        <f t="shared" si="1"/>
        <v>R1012</v>
      </c>
    </row>
    <row r="96" spans="4:13" x14ac:dyDescent="0.35">
      <c r="D96" t="s">
        <v>110</v>
      </c>
      <c r="E96">
        <v>2002</v>
      </c>
      <c r="F96" t="s">
        <v>30</v>
      </c>
      <c r="G96">
        <v>10</v>
      </c>
      <c r="H96">
        <v>0</v>
      </c>
      <c r="I96">
        <v>1304</v>
      </c>
      <c r="J96" t="s">
        <v>11</v>
      </c>
      <c r="K96" t="s">
        <v>11</v>
      </c>
      <c r="L96" t="s">
        <v>23</v>
      </c>
      <c r="M96" s="24" t="str">
        <f t="shared" si="1"/>
        <v>R1012</v>
      </c>
    </row>
    <row r="97" spans="4:13" x14ac:dyDescent="0.35">
      <c r="D97" t="s">
        <v>111</v>
      </c>
      <c r="E97">
        <v>1999</v>
      </c>
      <c r="F97" t="s">
        <v>30</v>
      </c>
      <c r="G97">
        <v>2</v>
      </c>
      <c r="H97">
        <v>0</v>
      </c>
      <c r="I97">
        <v>1304</v>
      </c>
      <c r="J97" t="s">
        <v>11</v>
      </c>
      <c r="K97" t="s">
        <v>11</v>
      </c>
      <c r="L97" t="s">
        <v>13</v>
      </c>
      <c r="M97" s="24" t="str">
        <f t="shared" si="1"/>
        <v>R1013</v>
      </c>
    </row>
    <row r="98" spans="4:13" x14ac:dyDescent="0.35">
      <c r="D98" t="s">
        <v>112</v>
      </c>
      <c r="E98">
        <v>2002</v>
      </c>
      <c r="F98" t="s">
        <v>37</v>
      </c>
      <c r="G98">
        <v>13</v>
      </c>
      <c r="H98">
        <v>0</v>
      </c>
      <c r="I98">
        <v>1315</v>
      </c>
      <c r="J98" t="s">
        <v>11</v>
      </c>
      <c r="K98" t="s">
        <v>11</v>
      </c>
      <c r="L98" t="s">
        <v>13</v>
      </c>
      <c r="M98" s="24" t="str">
        <f t="shared" si="1"/>
        <v>R1013</v>
      </c>
    </row>
    <row r="99" spans="4:13" x14ac:dyDescent="0.35">
      <c r="D99" t="s">
        <v>113</v>
      </c>
      <c r="E99">
        <v>1999</v>
      </c>
      <c r="F99" t="s">
        <v>37</v>
      </c>
      <c r="G99">
        <v>14</v>
      </c>
      <c r="H99">
        <v>0</v>
      </c>
      <c r="I99">
        <v>1329.17</v>
      </c>
      <c r="J99" t="s">
        <v>11</v>
      </c>
      <c r="K99" t="s">
        <v>12</v>
      </c>
      <c r="L99" t="s">
        <v>13</v>
      </c>
      <c r="M99" s="24" t="str">
        <f t="shared" si="1"/>
        <v>R1013</v>
      </c>
    </row>
    <row r="100" spans="4:13" x14ac:dyDescent="0.35">
      <c r="D100" t="s">
        <v>114</v>
      </c>
      <c r="E100">
        <v>1998</v>
      </c>
      <c r="F100" t="s">
        <v>10</v>
      </c>
      <c r="G100">
        <v>12</v>
      </c>
      <c r="H100">
        <v>0</v>
      </c>
      <c r="I100">
        <v>1332.61</v>
      </c>
      <c r="J100" t="s">
        <v>11</v>
      </c>
      <c r="K100" t="s">
        <v>12</v>
      </c>
      <c r="L100" t="s">
        <v>13</v>
      </c>
      <c r="M100" s="24" t="str">
        <f t="shared" si="1"/>
        <v>R1013</v>
      </c>
    </row>
    <row r="101" spans="4:13" x14ac:dyDescent="0.35">
      <c r="D101" t="s">
        <v>115</v>
      </c>
      <c r="E101">
        <v>1995</v>
      </c>
      <c r="F101" t="s">
        <v>10</v>
      </c>
      <c r="G101">
        <v>30</v>
      </c>
      <c r="H101">
        <v>0</v>
      </c>
      <c r="I101">
        <v>1338</v>
      </c>
      <c r="J101" t="s">
        <v>11</v>
      </c>
      <c r="K101" t="s">
        <v>12</v>
      </c>
      <c r="L101" t="s">
        <v>23</v>
      </c>
      <c r="M101" s="24" t="str">
        <f t="shared" si="1"/>
        <v>R1012</v>
      </c>
    </row>
    <row r="102" spans="4:13" x14ac:dyDescent="0.35">
      <c r="D102" t="s">
        <v>116</v>
      </c>
      <c r="E102">
        <v>1997</v>
      </c>
      <c r="F102" t="s">
        <v>15</v>
      </c>
      <c r="G102">
        <v>7</v>
      </c>
      <c r="H102">
        <v>0</v>
      </c>
      <c r="I102">
        <v>1341.16</v>
      </c>
      <c r="J102" t="s">
        <v>11</v>
      </c>
      <c r="K102" t="s">
        <v>11</v>
      </c>
      <c r="L102" t="s">
        <v>23</v>
      </c>
      <c r="M102" s="24" t="str">
        <f t="shared" si="1"/>
        <v>R1012</v>
      </c>
    </row>
    <row r="103" spans="4:13" x14ac:dyDescent="0.35">
      <c r="D103" t="s">
        <v>117</v>
      </c>
      <c r="E103">
        <v>1998</v>
      </c>
      <c r="F103" t="s">
        <v>30</v>
      </c>
      <c r="G103">
        <v>3</v>
      </c>
      <c r="H103">
        <v>0</v>
      </c>
      <c r="I103">
        <v>1359</v>
      </c>
      <c r="J103" t="s">
        <v>11</v>
      </c>
      <c r="K103" t="s">
        <v>16</v>
      </c>
      <c r="L103" t="s">
        <v>13</v>
      </c>
      <c r="M103" s="24" t="str">
        <f t="shared" si="1"/>
        <v>R1013</v>
      </c>
    </row>
    <row r="104" spans="4:13" x14ac:dyDescent="0.35">
      <c r="D104" t="s">
        <v>118</v>
      </c>
      <c r="E104">
        <v>2002</v>
      </c>
      <c r="F104" t="s">
        <v>35</v>
      </c>
      <c r="G104">
        <v>15</v>
      </c>
      <c r="H104">
        <v>0</v>
      </c>
      <c r="I104">
        <v>1382</v>
      </c>
      <c r="J104" t="s">
        <v>11</v>
      </c>
      <c r="K104" t="s">
        <v>16</v>
      </c>
      <c r="L104" t="s">
        <v>13</v>
      </c>
      <c r="M104" s="24" t="str">
        <f t="shared" si="1"/>
        <v>R1013</v>
      </c>
    </row>
    <row r="105" spans="4:13" x14ac:dyDescent="0.35">
      <c r="D105" t="s">
        <v>119</v>
      </c>
      <c r="E105">
        <v>1999</v>
      </c>
      <c r="F105" t="s">
        <v>10</v>
      </c>
      <c r="G105">
        <v>6</v>
      </c>
      <c r="H105">
        <v>0</v>
      </c>
      <c r="I105">
        <v>1389</v>
      </c>
      <c r="J105" t="s">
        <v>11</v>
      </c>
      <c r="K105" t="s">
        <v>11</v>
      </c>
      <c r="L105" t="s">
        <v>13</v>
      </c>
      <c r="M105" s="24" t="str">
        <f t="shared" si="1"/>
        <v>R1013</v>
      </c>
    </row>
    <row r="106" spans="4:13" x14ac:dyDescent="0.35">
      <c r="D106" t="s">
        <v>120</v>
      </c>
      <c r="E106">
        <v>2002</v>
      </c>
      <c r="F106" t="s">
        <v>15</v>
      </c>
      <c r="G106">
        <v>14</v>
      </c>
      <c r="H106">
        <v>0</v>
      </c>
      <c r="I106">
        <v>1390</v>
      </c>
      <c r="J106" t="s">
        <v>11</v>
      </c>
      <c r="K106" t="s">
        <v>11</v>
      </c>
      <c r="L106" t="s">
        <v>13</v>
      </c>
      <c r="M106" s="24" t="str">
        <f t="shared" si="1"/>
        <v>R1013</v>
      </c>
    </row>
    <row r="107" spans="4:13" x14ac:dyDescent="0.35">
      <c r="D107" t="s">
        <v>121</v>
      </c>
      <c r="E107">
        <v>2002</v>
      </c>
      <c r="F107" t="s">
        <v>30</v>
      </c>
      <c r="G107">
        <v>22</v>
      </c>
      <c r="H107">
        <v>0</v>
      </c>
      <c r="I107">
        <v>1391.53</v>
      </c>
      <c r="J107" t="s">
        <v>11</v>
      </c>
      <c r="K107" t="s">
        <v>16</v>
      </c>
      <c r="L107" t="s">
        <v>13</v>
      </c>
      <c r="M107" s="24" t="str">
        <f t="shared" si="1"/>
        <v>R1013</v>
      </c>
    </row>
    <row r="108" spans="4:13" x14ac:dyDescent="0.35">
      <c r="D108" t="s">
        <v>122</v>
      </c>
      <c r="E108">
        <v>1998</v>
      </c>
      <c r="F108" t="s">
        <v>20</v>
      </c>
      <c r="G108">
        <v>5</v>
      </c>
      <c r="H108">
        <v>0</v>
      </c>
      <c r="I108">
        <v>1400.44</v>
      </c>
      <c r="J108" t="s">
        <v>11</v>
      </c>
      <c r="K108" t="s">
        <v>11</v>
      </c>
      <c r="L108" t="s">
        <v>13</v>
      </c>
      <c r="M108" s="24" t="str">
        <f t="shared" si="1"/>
        <v>R1013</v>
      </c>
    </row>
    <row r="109" spans="4:13" x14ac:dyDescent="0.35">
      <c r="D109" t="s">
        <v>123</v>
      </c>
      <c r="E109">
        <v>1997</v>
      </c>
      <c r="F109" t="s">
        <v>37</v>
      </c>
      <c r="G109">
        <v>27</v>
      </c>
      <c r="H109">
        <v>0</v>
      </c>
      <c r="I109">
        <v>1402</v>
      </c>
      <c r="J109" t="s">
        <v>11</v>
      </c>
      <c r="K109" t="s">
        <v>12</v>
      </c>
      <c r="L109" t="s">
        <v>42</v>
      </c>
      <c r="M109" s="24" t="str">
        <f t="shared" si="1"/>
        <v>R1011</v>
      </c>
    </row>
    <row r="110" spans="4:13" x14ac:dyDescent="0.35">
      <c r="D110" t="s">
        <v>124</v>
      </c>
      <c r="E110">
        <v>1996</v>
      </c>
      <c r="F110" t="s">
        <v>18</v>
      </c>
      <c r="G110">
        <v>23</v>
      </c>
      <c r="H110">
        <v>0</v>
      </c>
      <c r="I110">
        <v>1417</v>
      </c>
      <c r="J110" t="s">
        <v>11</v>
      </c>
      <c r="K110" t="s">
        <v>12</v>
      </c>
      <c r="L110" t="s">
        <v>13</v>
      </c>
      <c r="M110" s="24" t="str">
        <f t="shared" si="1"/>
        <v>R1013</v>
      </c>
    </row>
    <row r="111" spans="4:13" x14ac:dyDescent="0.35">
      <c r="D111" t="s">
        <v>125</v>
      </c>
      <c r="E111">
        <v>2001</v>
      </c>
      <c r="F111" t="s">
        <v>35</v>
      </c>
      <c r="G111">
        <v>23</v>
      </c>
      <c r="H111">
        <v>0</v>
      </c>
      <c r="I111">
        <v>1421</v>
      </c>
      <c r="J111" t="s">
        <v>11</v>
      </c>
      <c r="K111" t="s">
        <v>11</v>
      </c>
      <c r="L111" t="s">
        <v>13</v>
      </c>
      <c r="M111" s="24" t="str">
        <f t="shared" si="1"/>
        <v>R1013</v>
      </c>
    </row>
    <row r="112" spans="4:13" x14ac:dyDescent="0.35">
      <c r="D112" t="s">
        <v>126</v>
      </c>
      <c r="E112">
        <v>1997</v>
      </c>
      <c r="F112" t="s">
        <v>30</v>
      </c>
      <c r="G112">
        <v>5</v>
      </c>
      <c r="H112">
        <v>0</v>
      </c>
      <c r="I112">
        <v>1422</v>
      </c>
      <c r="J112" t="s">
        <v>11</v>
      </c>
      <c r="K112" t="s">
        <v>11</v>
      </c>
      <c r="L112" t="s">
        <v>13</v>
      </c>
      <c r="M112" s="24" t="str">
        <f t="shared" si="1"/>
        <v>R1013</v>
      </c>
    </row>
    <row r="113" spans="4:13" x14ac:dyDescent="0.35">
      <c r="D113" t="s">
        <v>127</v>
      </c>
      <c r="E113">
        <v>2000</v>
      </c>
      <c r="F113" t="s">
        <v>20</v>
      </c>
      <c r="G113">
        <v>1</v>
      </c>
      <c r="H113">
        <v>0</v>
      </c>
      <c r="I113">
        <v>1438</v>
      </c>
      <c r="J113" t="s">
        <v>11</v>
      </c>
      <c r="K113" t="s">
        <v>11</v>
      </c>
      <c r="L113" t="s">
        <v>13</v>
      </c>
      <c r="M113" s="24" t="str">
        <f t="shared" si="1"/>
        <v>R1013</v>
      </c>
    </row>
    <row r="114" spans="4:13" x14ac:dyDescent="0.35">
      <c r="D114" t="s">
        <v>128</v>
      </c>
      <c r="E114">
        <v>1997</v>
      </c>
      <c r="F114" t="s">
        <v>18</v>
      </c>
      <c r="G114">
        <v>19</v>
      </c>
      <c r="H114">
        <v>0</v>
      </c>
      <c r="I114">
        <v>1445</v>
      </c>
      <c r="J114" t="s">
        <v>11</v>
      </c>
      <c r="K114" t="s">
        <v>16</v>
      </c>
      <c r="L114" t="s">
        <v>13</v>
      </c>
      <c r="M114" s="24" t="str">
        <f t="shared" si="1"/>
        <v>R1013</v>
      </c>
    </row>
    <row r="115" spans="4:13" x14ac:dyDescent="0.35">
      <c r="D115" t="s">
        <v>129</v>
      </c>
      <c r="E115">
        <v>2003</v>
      </c>
      <c r="F115" t="s">
        <v>18</v>
      </c>
      <c r="G115">
        <v>20</v>
      </c>
      <c r="H115">
        <v>0</v>
      </c>
      <c r="I115">
        <v>1467</v>
      </c>
      <c r="J115" t="s">
        <v>11</v>
      </c>
      <c r="K115" t="s">
        <v>11</v>
      </c>
      <c r="L115" t="s">
        <v>13</v>
      </c>
      <c r="M115" s="24" t="str">
        <f t="shared" si="1"/>
        <v>R1013</v>
      </c>
    </row>
    <row r="116" spans="4:13" x14ac:dyDescent="0.35">
      <c r="D116" t="s">
        <v>130</v>
      </c>
      <c r="E116">
        <v>1998</v>
      </c>
      <c r="F116" t="s">
        <v>30</v>
      </c>
      <c r="G116">
        <v>7</v>
      </c>
      <c r="H116">
        <v>0</v>
      </c>
      <c r="I116">
        <v>1477</v>
      </c>
      <c r="J116" t="s">
        <v>11</v>
      </c>
      <c r="K116" t="s">
        <v>16</v>
      </c>
      <c r="L116" t="s">
        <v>13</v>
      </c>
      <c r="M116" s="24" t="str">
        <f t="shared" si="1"/>
        <v>R1013</v>
      </c>
    </row>
    <row r="117" spans="4:13" x14ac:dyDescent="0.35">
      <c r="D117" t="s">
        <v>131</v>
      </c>
      <c r="E117">
        <v>1997</v>
      </c>
      <c r="F117" t="s">
        <v>18</v>
      </c>
      <c r="G117">
        <v>9</v>
      </c>
      <c r="H117">
        <v>0</v>
      </c>
      <c r="I117">
        <v>1481</v>
      </c>
      <c r="J117" t="s">
        <v>11</v>
      </c>
      <c r="K117" t="s">
        <v>16</v>
      </c>
      <c r="L117" t="s">
        <v>23</v>
      </c>
      <c r="M117" s="24" t="str">
        <f t="shared" si="1"/>
        <v>R1012</v>
      </c>
    </row>
    <row r="118" spans="4:13" x14ac:dyDescent="0.35">
      <c r="D118" t="s">
        <v>132</v>
      </c>
      <c r="E118">
        <v>1995</v>
      </c>
      <c r="F118" t="s">
        <v>37</v>
      </c>
      <c r="G118">
        <v>7</v>
      </c>
      <c r="H118">
        <v>0</v>
      </c>
      <c r="I118">
        <v>1493</v>
      </c>
      <c r="J118" t="s">
        <v>11</v>
      </c>
      <c r="K118" t="s">
        <v>12</v>
      </c>
      <c r="L118" t="s">
        <v>13</v>
      </c>
      <c r="M118" s="24" t="str">
        <f t="shared" si="1"/>
        <v>R1013</v>
      </c>
    </row>
    <row r="119" spans="4:13" x14ac:dyDescent="0.35">
      <c r="D119" t="s">
        <v>133</v>
      </c>
      <c r="E119">
        <v>1998</v>
      </c>
      <c r="F119" t="s">
        <v>18</v>
      </c>
      <c r="G119">
        <v>19</v>
      </c>
      <c r="H119">
        <v>0</v>
      </c>
      <c r="I119">
        <v>1497</v>
      </c>
      <c r="J119" t="s">
        <v>11</v>
      </c>
      <c r="K119" t="s">
        <v>11</v>
      </c>
      <c r="L119" t="s">
        <v>13</v>
      </c>
      <c r="M119" s="24" t="str">
        <f t="shared" si="1"/>
        <v>R1013</v>
      </c>
    </row>
    <row r="120" spans="4:13" x14ac:dyDescent="0.35">
      <c r="D120" t="s">
        <v>134</v>
      </c>
      <c r="E120">
        <v>2001</v>
      </c>
      <c r="F120" t="s">
        <v>35</v>
      </c>
      <c r="G120">
        <v>25</v>
      </c>
      <c r="H120">
        <v>0</v>
      </c>
      <c r="I120">
        <v>1515.34</v>
      </c>
      <c r="J120" t="s">
        <v>11</v>
      </c>
      <c r="K120" t="s">
        <v>12</v>
      </c>
      <c r="L120" t="s">
        <v>13</v>
      </c>
      <c r="M120" s="24" t="str">
        <f t="shared" si="1"/>
        <v>R1013</v>
      </c>
    </row>
    <row r="121" spans="4:13" x14ac:dyDescent="0.35">
      <c r="D121" t="s">
        <v>135</v>
      </c>
      <c r="E121">
        <v>2001</v>
      </c>
      <c r="F121" t="s">
        <v>10</v>
      </c>
      <c r="G121">
        <v>7</v>
      </c>
      <c r="H121">
        <v>0</v>
      </c>
      <c r="I121">
        <v>1526.31</v>
      </c>
      <c r="J121" t="s">
        <v>11</v>
      </c>
      <c r="K121" t="s">
        <v>12</v>
      </c>
      <c r="L121" t="s">
        <v>42</v>
      </c>
      <c r="M121" s="24" t="str">
        <f t="shared" si="1"/>
        <v>R1011</v>
      </c>
    </row>
    <row r="122" spans="4:13" x14ac:dyDescent="0.35">
      <c r="D122" t="s">
        <v>136</v>
      </c>
      <c r="E122">
        <v>2001</v>
      </c>
      <c r="F122" t="s">
        <v>18</v>
      </c>
      <c r="G122">
        <v>2</v>
      </c>
      <c r="H122">
        <v>0</v>
      </c>
      <c r="I122">
        <v>1532.47</v>
      </c>
      <c r="J122" t="s">
        <v>11</v>
      </c>
      <c r="K122" t="s">
        <v>11</v>
      </c>
      <c r="L122" t="s">
        <v>13</v>
      </c>
      <c r="M122" s="24" t="str">
        <f t="shared" si="1"/>
        <v>R1013</v>
      </c>
    </row>
    <row r="123" spans="4:13" x14ac:dyDescent="0.35">
      <c r="D123" t="s">
        <v>137</v>
      </c>
      <c r="E123">
        <v>2001</v>
      </c>
      <c r="F123" t="s">
        <v>30</v>
      </c>
      <c r="G123">
        <v>5</v>
      </c>
      <c r="H123">
        <v>0</v>
      </c>
      <c r="I123">
        <v>1534.3</v>
      </c>
      <c r="J123" t="s">
        <v>11</v>
      </c>
      <c r="K123" t="s">
        <v>11</v>
      </c>
      <c r="L123" t="s">
        <v>13</v>
      </c>
      <c r="M123" s="24" t="str">
        <f t="shared" si="1"/>
        <v>R1013</v>
      </c>
    </row>
    <row r="124" spans="4:13" x14ac:dyDescent="0.35">
      <c r="D124" t="s">
        <v>138</v>
      </c>
      <c r="E124">
        <v>1992</v>
      </c>
      <c r="F124" t="s">
        <v>20</v>
      </c>
      <c r="G124">
        <v>22</v>
      </c>
      <c r="H124">
        <v>0</v>
      </c>
      <c r="I124">
        <v>1566.88</v>
      </c>
      <c r="J124" t="s">
        <v>11</v>
      </c>
      <c r="K124" t="s">
        <v>16</v>
      </c>
      <c r="L124" t="s">
        <v>13</v>
      </c>
      <c r="M124" s="24" t="str">
        <f t="shared" si="1"/>
        <v>R1013</v>
      </c>
    </row>
    <row r="125" spans="4:13" x14ac:dyDescent="0.35">
      <c r="D125" t="s">
        <v>139</v>
      </c>
      <c r="E125">
        <v>2004</v>
      </c>
      <c r="F125" t="s">
        <v>15</v>
      </c>
      <c r="G125">
        <v>19</v>
      </c>
      <c r="H125">
        <v>0</v>
      </c>
      <c r="I125">
        <v>1607.51</v>
      </c>
      <c r="J125" t="s">
        <v>11</v>
      </c>
      <c r="K125" t="s">
        <v>12</v>
      </c>
      <c r="L125" t="s">
        <v>13</v>
      </c>
      <c r="M125" s="24" t="str">
        <f t="shared" si="1"/>
        <v>R1013</v>
      </c>
    </row>
    <row r="126" spans="4:13" x14ac:dyDescent="0.35">
      <c r="D126" t="s">
        <v>140</v>
      </c>
      <c r="E126">
        <v>2004</v>
      </c>
      <c r="F126" t="s">
        <v>10</v>
      </c>
      <c r="G126">
        <v>22</v>
      </c>
      <c r="H126">
        <v>0</v>
      </c>
      <c r="I126">
        <v>1615.77</v>
      </c>
      <c r="J126" t="s">
        <v>11</v>
      </c>
      <c r="K126" t="s">
        <v>16</v>
      </c>
      <c r="L126" t="s">
        <v>13</v>
      </c>
      <c r="M126" s="24" t="str">
        <f t="shared" si="1"/>
        <v>R1013</v>
      </c>
    </row>
    <row r="127" spans="4:13" x14ac:dyDescent="0.35">
      <c r="D127" t="s">
        <v>141</v>
      </c>
      <c r="E127">
        <v>1995</v>
      </c>
      <c r="F127" t="s">
        <v>35</v>
      </c>
      <c r="G127">
        <v>5</v>
      </c>
      <c r="H127">
        <v>0</v>
      </c>
      <c r="I127">
        <v>1617.16</v>
      </c>
      <c r="J127" t="s">
        <v>11</v>
      </c>
      <c r="K127" t="s">
        <v>16</v>
      </c>
      <c r="L127" t="s">
        <v>13</v>
      </c>
      <c r="M127" s="24" t="str">
        <f t="shared" si="1"/>
        <v>R1013</v>
      </c>
    </row>
    <row r="128" spans="4:13" x14ac:dyDescent="0.35">
      <c r="D128" t="s">
        <v>142</v>
      </c>
      <c r="E128">
        <v>2003</v>
      </c>
      <c r="F128" t="s">
        <v>20</v>
      </c>
      <c r="G128">
        <v>14</v>
      </c>
      <c r="H128">
        <v>0</v>
      </c>
      <c r="I128">
        <v>1621.34</v>
      </c>
      <c r="J128" t="s">
        <v>11</v>
      </c>
      <c r="K128" t="s">
        <v>11</v>
      </c>
      <c r="L128" t="s">
        <v>23</v>
      </c>
      <c r="M128" s="24" t="str">
        <f t="shared" si="1"/>
        <v>R1012</v>
      </c>
    </row>
    <row r="129" spans="4:13" x14ac:dyDescent="0.35">
      <c r="D129" t="s">
        <v>143</v>
      </c>
      <c r="E129">
        <v>2004</v>
      </c>
      <c r="F129" t="s">
        <v>35</v>
      </c>
      <c r="G129">
        <v>21</v>
      </c>
      <c r="H129">
        <v>0</v>
      </c>
      <c r="I129">
        <v>1621.88</v>
      </c>
      <c r="J129" t="s">
        <v>11</v>
      </c>
      <c r="K129" t="s">
        <v>11</v>
      </c>
      <c r="L129" t="s">
        <v>13</v>
      </c>
      <c r="M129" s="24" t="str">
        <f t="shared" si="1"/>
        <v>R1013</v>
      </c>
    </row>
    <row r="130" spans="4:13" x14ac:dyDescent="0.35">
      <c r="D130" t="s">
        <v>144</v>
      </c>
      <c r="E130">
        <v>2004</v>
      </c>
      <c r="F130" t="s">
        <v>10</v>
      </c>
      <c r="G130">
        <v>25</v>
      </c>
      <c r="H130">
        <v>0</v>
      </c>
      <c r="I130">
        <v>1622.19</v>
      </c>
      <c r="J130" t="s">
        <v>11</v>
      </c>
      <c r="K130" t="s">
        <v>16</v>
      </c>
      <c r="L130" t="s">
        <v>13</v>
      </c>
      <c r="M130" s="24" t="str">
        <f t="shared" si="1"/>
        <v>R1013</v>
      </c>
    </row>
    <row r="131" spans="4:13" x14ac:dyDescent="0.35">
      <c r="D131" t="s">
        <v>145</v>
      </c>
      <c r="E131">
        <v>2003</v>
      </c>
      <c r="F131" t="s">
        <v>20</v>
      </c>
      <c r="G131">
        <v>9</v>
      </c>
      <c r="H131">
        <v>0</v>
      </c>
      <c r="I131">
        <v>1625.43</v>
      </c>
      <c r="J131" t="s">
        <v>11</v>
      </c>
      <c r="K131" t="s">
        <v>12</v>
      </c>
      <c r="L131" t="s">
        <v>23</v>
      </c>
      <c r="M131" s="24" t="str">
        <f t="shared" si="1"/>
        <v>R1012</v>
      </c>
    </row>
    <row r="132" spans="4:13" x14ac:dyDescent="0.35">
      <c r="D132" t="s">
        <v>146</v>
      </c>
      <c r="E132">
        <v>2003</v>
      </c>
      <c r="F132" t="s">
        <v>30</v>
      </c>
      <c r="G132">
        <v>4</v>
      </c>
      <c r="H132">
        <v>0</v>
      </c>
      <c r="I132">
        <v>1627.28</v>
      </c>
      <c r="J132" t="s">
        <v>11</v>
      </c>
      <c r="K132" t="s">
        <v>11</v>
      </c>
      <c r="L132" t="s">
        <v>23</v>
      </c>
      <c r="M132" s="24" t="str">
        <f t="shared" si="1"/>
        <v>R1012</v>
      </c>
    </row>
    <row r="133" spans="4:13" x14ac:dyDescent="0.35">
      <c r="D133" t="s">
        <v>147</v>
      </c>
      <c r="E133">
        <v>2003</v>
      </c>
      <c r="F133" t="s">
        <v>10</v>
      </c>
      <c r="G133">
        <v>17</v>
      </c>
      <c r="H133">
        <v>0</v>
      </c>
      <c r="I133">
        <v>1628.47</v>
      </c>
      <c r="J133" t="s">
        <v>11</v>
      </c>
      <c r="K133" t="s">
        <v>16</v>
      </c>
      <c r="L133" t="s">
        <v>23</v>
      </c>
      <c r="M133" s="24" t="str">
        <f t="shared" si="1"/>
        <v>R1012</v>
      </c>
    </row>
    <row r="134" spans="4:13" x14ac:dyDescent="0.35">
      <c r="D134" t="s">
        <v>148</v>
      </c>
      <c r="E134">
        <v>2004</v>
      </c>
      <c r="F134" t="s">
        <v>37</v>
      </c>
      <c r="G134">
        <v>4</v>
      </c>
      <c r="H134">
        <v>0</v>
      </c>
      <c r="I134">
        <v>1629.83</v>
      </c>
      <c r="J134" t="s">
        <v>11</v>
      </c>
      <c r="K134" t="s">
        <v>11</v>
      </c>
      <c r="L134" t="s">
        <v>13</v>
      </c>
      <c r="M134" s="24" t="str">
        <f t="shared" si="1"/>
        <v>R1013</v>
      </c>
    </row>
    <row r="135" spans="4:13" x14ac:dyDescent="0.35">
      <c r="D135" t="s">
        <v>149</v>
      </c>
      <c r="E135">
        <v>2004</v>
      </c>
      <c r="F135" t="s">
        <v>30</v>
      </c>
      <c r="G135">
        <v>5</v>
      </c>
      <c r="H135">
        <v>0</v>
      </c>
      <c r="I135">
        <v>1631.67</v>
      </c>
      <c r="J135" t="s">
        <v>11</v>
      </c>
      <c r="K135" t="s">
        <v>12</v>
      </c>
      <c r="L135" t="s">
        <v>13</v>
      </c>
      <c r="M135" s="24" t="str">
        <f t="shared" si="1"/>
        <v>R1013</v>
      </c>
    </row>
    <row r="136" spans="4:13" x14ac:dyDescent="0.35">
      <c r="D136" t="s">
        <v>150</v>
      </c>
      <c r="E136">
        <v>2004</v>
      </c>
      <c r="F136" t="s">
        <v>10</v>
      </c>
      <c r="G136">
        <v>9</v>
      </c>
      <c r="H136">
        <v>0</v>
      </c>
      <c r="I136">
        <v>1631.82</v>
      </c>
      <c r="J136" t="s">
        <v>11</v>
      </c>
      <c r="K136" t="s">
        <v>16</v>
      </c>
      <c r="L136" t="s">
        <v>13</v>
      </c>
      <c r="M136" s="24" t="str">
        <f t="shared" si="1"/>
        <v>R1013</v>
      </c>
    </row>
    <row r="137" spans="4:13" x14ac:dyDescent="0.35">
      <c r="D137" t="s">
        <v>151</v>
      </c>
      <c r="E137">
        <v>2003</v>
      </c>
      <c r="F137" t="s">
        <v>37</v>
      </c>
      <c r="G137">
        <v>3</v>
      </c>
      <c r="H137">
        <v>0</v>
      </c>
      <c r="I137">
        <v>1632.04</v>
      </c>
      <c r="J137" t="s">
        <v>11</v>
      </c>
      <c r="K137" t="s">
        <v>11</v>
      </c>
      <c r="L137" t="s">
        <v>23</v>
      </c>
      <c r="M137" s="24" t="str">
        <f t="shared" ref="M137:M200" si="2">IF(L137="?","UNKNOWN",L137)</f>
        <v>R1012</v>
      </c>
    </row>
    <row r="138" spans="4:13" x14ac:dyDescent="0.35">
      <c r="D138" t="s">
        <v>152</v>
      </c>
      <c r="E138">
        <v>2003</v>
      </c>
      <c r="F138" t="s">
        <v>20</v>
      </c>
      <c r="G138">
        <v>16</v>
      </c>
      <c r="H138">
        <v>0</v>
      </c>
      <c r="I138">
        <v>1632.56</v>
      </c>
      <c r="J138" t="s">
        <v>11</v>
      </c>
      <c r="K138" t="s">
        <v>11</v>
      </c>
      <c r="L138" t="s">
        <v>23</v>
      </c>
      <c r="M138" s="24" t="str">
        <f t="shared" si="2"/>
        <v>R1012</v>
      </c>
    </row>
    <row r="139" spans="4:13" x14ac:dyDescent="0.35">
      <c r="D139" t="s">
        <v>153</v>
      </c>
      <c r="E139">
        <v>2004</v>
      </c>
      <c r="F139" t="s">
        <v>30</v>
      </c>
      <c r="G139">
        <v>13</v>
      </c>
      <c r="H139">
        <v>0</v>
      </c>
      <c r="I139">
        <v>1633.04</v>
      </c>
      <c r="J139" t="s">
        <v>11</v>
      </c>
      <c r="K139" t="s">
        <v>11</v>
      </c>
      <c r="L139" t="s">
        <v>13</v>
      </c>
      <c r="M139" s="24" t="str">
        <f t="shared" si="2"/>
        <v>R1013</v>
      </c>
    </row>
    <row r="140" spans="4:13" x14ac:dyDescent="0.35">
      <c r="D140" t="s">
        <v>154</v>
      </c>
      <c r="E140">
        <v>2004</v>
      </c>
      <c r="F140" t="s">
        <v>35</v>
      </c>
      <c r="G140">
        <v>8</v>
      </c>
      <c r="H140">
        <v>0</v>
      </c>
      <c r="I140">
        <v>1633.96</v>
      </c>
      <c r="J140" t="s">
        <v>11</v>
      </c>
      <c r="K140" t="s">
        <v>16</v>
      </c>
      <c r="L140" t="s">
        <v>13</v>
      </c>
      <c r="M140" s="24" t="str">
        <f t="shared" si="2"/>
        <v>R1013</v>
      </c>
    </row>
    <row r="141" spans="4:13" x14ac:dyDescent="0.35">
      <c r="D141" t="s">
        <v>155</v>
      </c>
      <c r="E141">
        <v>2004</v>
      </c>
      <c r="F141" t="s">
        <v>18</v>
      </c>
      <c r="G141">
        <v>13</v>
      </c>
      <c r="H141">
        <v>0</v>
      </c>
      <c r="I141">
        <v>1634.57</v>
      </c>
      <c r="J141" t="s">
        <v>11</v>
      </c>
      <c r="K141" t="s">
        <v>11</v>
      </c>
      <c r="L141" t="s">
        <v>13</v>
      </c>
      <c r="M141" s="24" t="str">
        <f t="shared" si="2"/>
        <v>R1013</v>
      </c>
    </row>
    <row r="142" spans="4:13" x14ac:dyDescent="0.35">
      <c r="D142" t="s">
        <v>156</v>
      </c>
      <c r="E142">
        <v>2003</v>
      </c>
      <c r="F142" t="s">
        <v>30</v>
      </c>
      <c r="G142">
        <v>30</v>
      </c>
      <c r="H142">
        <v>0</v>
      </c>
      <c r="I142">
        <v>1635.73</v>
      </c>
      <c r="J142" t="s">
        <v>11</v>
      </c>
      <c r="K142" t="s">
        <v>12</v>
      </c>
      <c r="L142" t="s">
        <v>23</v>
      </c>
      <c r="M142" s="24" t="str">
        <f t="shared" si="2"/>
        <v>R1012</v>
      </c>
    </row>
    <row r="143" spans="4:13" x14ac:dyDescent="0.35">
      <c r="D143" t="s">
        <v>157</v>
      </c>
      <c r="E143">
        <v>2003</v>
      </c>
      <c r="F143" t="s">
        <v>20</v>
      </c>
      <c r="G143">
        <v>16</v>
      </c>
      <c r="H143">
        <v>0</v>
      </c>
      <c r="I143">
        <v>1639.56</v>
      </c>
      <c r="J143" t="s">
        <v>11</v>
      </c>
      <c r="K143" t="s">
        <v>11</v>
      </c>
      <c r="L143" t="s">
        <v>23</v>
      </c>
      <c r="M143" s="24" t="str">
        <f t="shared" si="2"/>
        <v>R1012</v>
      </c>
    </row>
    <row r="144" spans="4:13" x14ac:dyDescent="0.35">
      <c r="D144" t="s">
        <v>158</v>
      </c>
      <c r="E144">
        <v>2003</v>
      </c>
      <c r="F144" t="s">
        <v>35</v>
      </c>
      <c r="G144">
        <v>21</v>
      </c>
      <c r="H144">
        <v>0</v>
      </c>
      <c r="I144">
        <v>1639.56</v>
      </c>
      <c r="J144" t="s">
        <v>11</v>
      </c>
      <c r="K144" t="s">
        <v>11</v>
      </c>
      <c r="L144" t="s">
        <v>23</v>
      </c>
      <c r="M144" s="24" t="str">
        <f t="shared" si="2"/>
        <v>R1012</v>
      </c>
    </row>
    <row r="145" spans="4:13" x14ac:dyDescent="0.35">
      <c r="D145" t="s">
        <v>159</v>
      </c>
      <c r="E145">
        <v>2003</v>
      </c>
      <c r="F145" t="s">
        <v>30</v>
      </c>
      <c r="G145">
        <v>30</v>
      </c>
      <c r="H145">
        <v>0</v>
      </c>
      <c r="I145">
        <v>1646.43</v>
      </c>
      <c r="J145" t="s">
        <v>11</v>
      </c>
      <c r="K145" t="s">
        <v>16</v>
      </c>
      <c r="L145" t="s">
        <v>23</v>
      </c>
      <c r="M145" s="24" t="str">
        <f t="shared" si="2"/>
        <v>R1012</v>
      </c>
    </row>
    <row r="146" spans="4:13" x14ac:dyDescent="0.35">
      <c r="D146" t="s">
        <v>160</v>
      </c>
      <c r="E146">
        <v>2000</v>
      </c>
      <c r="F146" t="s">
        <v>37</v>
      </c>
      <c r="G146">
        <v>23</v>
      </c>
      <c r="H146">
        <v>0</v>
      </c>
      <c r="I146">
        <v>1665</v>
      </c>
      <c r="J146" t="s">
        <v>11</v>
      </c>
      <c r="K146" t="s">
        <v>11</v>
      </c>
      <c r="L146" t="s">
        <v>13</v>
      </c>
      <c r="M146" s="24" t="str">
        <f t="shared" si="2"/>
        <v>R1013</v>
      </c>
    </row>
    <row r="147" spans="4:13" x14ac:dyDescent="0.35">
      <c r="D147" t="s">
        <v>161</v>
      </c>
      <c r="E147">
        <v>2000</v>
      </c>
      <c r="F147" t="s">
        <v>18</v>
      </c>
      <c r="G147">
        <v>10</v>
      </c>
      <c r="H147">
        <v>0</v>
      </c>
      <c r="I147">
        <v>1674.63</v>
      </c>
      <c r="J147" t="s">
        <v>11</v>
      </c>
      <c r="K147" t="s">
        <v>11</v>
      </c>
      <c r="L147" t="s">
        <v>13</v>
      </c>
      <c r="M147" s="24" t="str">
        <f t="shared" si="2"/>
        <v>R1013</v>
      </c>
    </row>
    <row r="148" spans="4:13" x14ac:dyDescent="0.35">
      <c r="D148" t="s">
        <v>162</v>
      </c>
      <c r="E148">
        <v>2000</v>
      </c>
      <c r="F148" t="s">
        <v>37</v>
      </c>
      <c r="G148">
        <v>21</v>
      </c>
      <c r="H148">
        <v>0</v>
      </c>
      <c r="I148">
        <v>1682.6</v>
      </c>
      <c r="J148" t="s">
        <v>11</v>
      </c>
      <c r="K148" t="s">
        <v>11</v>
      </c>
      <c r="L148" t="s">
        <v>42</v>
      </c>
      <c r="M148" s="24" t="str">
        <f t="shared" si="2"/>
        <v>R1011</v>
      </c>
    </row>
    <row r="149" spans="4:13" x14ac:dyDescent="0.35">
      <c r="D149" t="s">
        <v>163</v>
      </c>
      <c r="E149">
        <v>2004</v>
      </c>
      <c r="F149" t="s">
        <v>15</v>
      </c>
      <c r="G149">
        <v>17</v>
      </c>
      <c r="H149">
        <v>0</v>
      </c>
      <c r="I149">
        <v>1694.8</v>
      </c>
      <c r="J149" t="s">
        <v>11</v>
      </c>
      <c r="K149" t="s">
        <v>11</v>
      </c>
      <c r="L149" t="s">
        <v>164</v>
      </c>
      <c r="M149" s="24" t="str">
        <f t="shared" si="2"/>
        <v>R1015</v>
      </c>
    </row>
    <row r="150" spans="4:13" x14ac:dyDescent="0.35">
      <c r="D150" t="s">
        <v>165</v>
      </c>
      <c r="E150">
        <v>2004</v>
      </c>
      <c r="F150" t="s">
        <v>30</v>
      </c>
      <c r="G150">
        <v>10</v>
      </c>
      <c r="H150">
        <v>0</v>
      </c>
      <c r="I150">
        <v>1702.46</v>
      </c>
      <c r="J150" t="s">
        <v>11</v>
      </c>
      <c r="K150" t="s">
        <v>12</v>
      </c>
      <c r="L150" t="s">
        <v>166</v>
      </c>
      <c r="M150" s="24" t="str">
        <f t="shared" si="2"/>
        <v>R1019</v>
      </c>
    </row>
    <row r="151" spans="4:13" x14ac:dyDescent="0.35">
      <c r="D151" t="s">
        <v>167</v>
      </c>
      <c r="E151">
        <v>2004</v>
      </c>
      <c r="F151" t="s">
        <v>15</v>
      </c>
      <c r="G151">
        <v>7</v>
      </c>
      <c r="H151">
        <v>0</v>
      </c>
      <c r="I151">
        <v>1704.57</v>
      </c>
      <c r="J151" t="s">
        <v>11</v>
      </c>
      <c r="K151" t="s">
        <v>16</v>
      </c>
      <c r="L151" t="s">
        <v>168</v>
      </c>
      <c r="M151" s="24" t="str">
        <f t="shared" si="2"/>
        <v>R1016</v>
      </c>
    </row>
    <row r="152" spans="4:13" x14ac:dyDescent="0.35">
      <c r="D152" t="s">
        <v>169</v>
      </c>
      <c r="E152">
        <v>2004</v>
      </c>
      <c r="F152" t="s">
        <v>30</v>
      </c>
      <c r="G152">
        <v>14</v>
      </c>
      <c r="H152">
        <v>0</v>
      </c>
      <c r="I152">
        <v>1704.7</v>
      </c>
      <c r="J152" t="s">
        <v>11</v>
      </c>
      <c r="K152" t="s">
        <v>12</v>
      </c>
      <c r="L152" t="s">
        <v>170</v>
      </c>
      <c r="M152" s="24" t="str">
        <f t="shared" si="2"/>
        <v>R1018</v>
      </c>
    </row>
    <row r="153" spans="4:13" x14ac:dyDescent="0.35">
      <c r="D153" t="s">
        <v>171</v>
      </c>
      <c r="E153">
        <v>2004</v>
      </c>
      <c r="F153" t="s">
        <v>30</v>
      </c>
      <c r="G153">
        <v>6</v>
      </c>
      <c r="H153">
        <v>0</v>
      </c>
      <c r="I153">
        <v>1705.62</v>
      </c>
      <c r="J153" t="s">
        <v>11</v>
      </c>
      <c r="K153" t="s">
        <v>11</v>
      </c>
      <c r="L153" t="s">
        <v>164</v>
      </c>
      <c r="M153" s="24" t="str">
        <f t="shared" si="2"/>
        <v>R1015</v>
      </c>
    </row>
    <row r="154" spans="4:13" x14ac:dyDescent="0.35">
      <c r="D154" t="s">
        <v>172</v>
      </c>
      <c r="E154">
        <v>2004</v>
      </c>
      <c r="F154" t="s">
        <v>37</v>
      </c>
      <c r="G154">
        <v>17</v>
      </c>
      <c r="H154">
        <v>0</v>
      </c>
      <c r="I154">
        <v>1708</v>
      </c>
      <c r="J154" t="s">
        <v>12</v>
      </c>
      <c r="K154" t="s">
        <v>11</v>
      </c>
      <c r="L154" t="s">
        <v>168</v>
      </c>
      <c r="M154" s="24" t="str">
        <f t="shared" si="2"/>
        <v>R1016</v>
      </c>
    </row>
    <row r="155" spans="4:13" x14ac:dyDescent="0.35">
      <c r="D155" t="s">
        <v>173</v>
      </c>
      <c r="E155">
        <v>2004</v>
      </c>
      <c r="F155" t="s">
        <v>30</v>
      </c>
      <c r="G155">
        <v>12</v>
      </c>
      <c r="H155">
        <v>0</v>
      </c>
      <c r="I155">
        <v>1708.93</v>
      </c>
      <c r="J155" t="s">
        <v>12</v>
      </c>
      <c r="K155" t="s">
        <v>16</v>
      </c>
      <c r="L155" t="s">
        <v>166</v>
      </c>
      <c r="M155" s="24" t="str">
        <f t="shared" si="2"/>
        <v>R1019</v>
      </c>
    </row>
    <row r="156" spans="4:13" x14ac:dyDescent="0.35">
      <c r="D156" t="s">
        <v>174</v>
      </c>
      <c r="E156">
        <v>2004</v>
      </c>
      <c r="F156" t="s">
        <v>20</v>
      </c>
      <c r="G156">
        <v>19</v>
      </c>
      <c r="H156">
        <v>1</v>
      </c>
      <c r="I156">
        <v>1711.03</v>
      </c>
      <c r="J156" t="s">
        <v>12</v>
      </c>
      <c r="K156" t="s">
        <v>12</v>
      </c>
      <c r="L156" t="s">
        <v>13</v>
      </c>
      <c r="M156" s="24" t="str">
        <f t="shared" si="2"/>
        <v>R1013</v>
      </c>
    </row>
    <row r="157" spans="4:13" x14ac:dyDescent="0.35">
      <c r="D157" t="s">
        <v>175</v>
      </c>
      <c r="E157">
        <v>2004</v>
      </c>
      <c r="F157" t="s">
        <v>20</v>
      </c>
      <c r="G157">
        <v>21</v>
      </c>
      <c r="H157">
        <v>0</v>
      </c>
      <c r="I157">
        <v>1712.23</v>
      </c>
      <c r="J157" t="s">
        <v>12</v>
      </c>
      <c r="K157" t="s">
        <v>16</v>
      </c>
      <c r="L157" t="s">
        <v>168</v>
      </c>
      <c r="M157" s="24" t="str">
        <f t="shared" si="2"/>
        <v>R1016</v>
      </c>
    </row>
    <row r="158" spans="4:13" x14ac:dyDescent="0.35">
      <c r="D158" t="s">
        <v>176</v>
      </c>
      <c r="E158">
        <v>2004</v>
      </c>
      <c r="F158" t="s">
        <v>18</v>
      </c>
      <c r="G158">
        <v>10</v>
      </c>
      <c r="H158">
        <v>1</v>
      </c>
      <c r="I158">
        <v>1719.44</v>
      </c>
      <c r="J158" t="s">
        <v>12</v>
      </c>
      <c r="K158" t="s">
        <v>12</v>
      </c>
      <c r="L158" t="s">
        <v>13</v>
      </c>
      <c r="M158" s="24" t="str">
        <f t="shared" si="2"/>
        <v>R1013</v>
      </c>
    </row>
    <row r="159" spans="4:13" x14ac:dyDescent="0.35">
      <c r="D159" t="s">
        <v>177</v>
      </c>
      <c r="E159">
        <v>2004</v>
      </c>
      <c r="F159" t="s">
        <v>20</v>
      </c>
      <c r="G159">
        <v>11</v>
      </c>
      <c r="H159">
        <v>1</v>
      </c>
      <c r="I159">
        <v>1720.35</v>
      </c>
      <c r="J159" t="s">
        <v>12</v>
      </c>
      <c r="K159" t="s">
        <v>12</v>
      </c>
      <c r="L159" t="s">
        <v>13</v>
      </c>
      <c r="M159" s="24" t="str">
        <f t="shared" si="2"/>
        <v>R1013</v>
      </c>
    </row>
    <row r="160" spans="4:13" x14ac:dyDescent="0.35">
      <c r="D160" t="s">
        <v>178</v>
      </c>
      <c r="E160">
        <v>2004</v>
      </c>
      <c r="F160" t="s">
        <v>37</v>
      </c>
      <c r="G160">
        <v>21</v>
      </c>
      <c r="H160">
        <v>1</v>
      </c>
      <c r="I160">
        <v>1725.55</v>
      </c>
      <c r="J160" t="s">
        <v>12</v>
      </c>
      <c r="K160" t="s">
        <v>11</v>
      </c>
      <c r="L160" t="s">
        <v>13</v>
      </c>
      <c r="M160" s="24" t="str">
        <f t="shared" si="2"/>
        <v>R1013</v>
      </c>
    </row>
    <row r="161" spans="4:13" x14ac:dyDescent="0.35">
      <c r="D161" t="s">
        <v>179</v>
      </c>
      <c r="E161">
        <v>2004</v>
      </c>
      <c r="F161" t="s">
        <v>20</v>
      </c>
      <c r="G161">
        <v>9</v>
      </c>
      <c r="H161">
        <v>1</v>
      </c>
      <c r="I161">
        <v>1727.54</v>
      </c>
      <c r="J161" t="s">
        <v>12</v>
      </c>
      <c r="K161" t="s">
        <v>16</v>
      </c>
      <c r="L161" t="s">
        <v>13</v>
      </c>
      <c r="M161" s="24" t="str">
        <f t="shared" si="2"/>
        <v>R1013</v>
      </c>
    </row>
    <row r="162" spans="4:13" x14ac:dyDescent="0.35">
      <c r="D162" t="s">
        <v>180</v>
      </c>
      <c r="E162">
        <v>2003</v>
      </c>
      <c r="F162" t="s">
        <v>15</v>
      </c>
      <c r="G162">
        <v>21</v>
      </c>
      <c r="H162">
        <v>0</v>
      </c>
      <c r="I162">
        <v>1727.79</v>
      </c>
      <c r="J162" t="s">
        <v>12</v>
      </c>
      <c r="K162" t="s">
        <v>12</v>
      </c>
      <c r="L162" t="s">
        <v>42</v>
      </c>
      <c r="M162" s="24" t="str">
        <f t="shared" si="2"/>
        <v>R1011</v>
      </c>
    </row>
    <row r="163" spans="4:13" x14ac:dyDescent="0.35">
      <c r="D163" t="s">
        <v>181</v>
      </c>
      <c r="E163">
        <v>2003</v>
      </c>
      <c r="F163" t="s">
        <v>20</v>
      </c>
      <c r="G163">
        <v>1</v>
      </c>
      <c r="H163">
        <v>0</v>
      </c>
      <c r="I163">
        <v>1728.9</v>
      </c>
      <c r="J163" t="s">
        <v>12</v>
      </c>
      <c r="K163" t="s">
        <v>11</v>
      </c>
      <c r="L163" t="s">
        <v>42</v>
      </c>
      <c r="M163" s="24" t="str">
        <f t="shared" si="2"/>
        <v>R1011</v>
      </c>
    </row>
    <row r="164" spans="4:13" x14ac:dyDescent="0.35">
      <c r="D164" t="s">
        <v>182</v>
      </c>
      <c r="E164">
        <v>2003</v>
      </c>
      <c r="F164" t="s">
        <v>15</v>
      </c>
      <c r="G164">
        <v>9</v>
      </c>
      <c r="H164">
        <v>0</v>
      </c>
      <c r="I164">
        <v>1731.68</v>
      </c>
      <c r="J164" t="s">
        <v>12</v>
      </c>
      <c r="K164" t="s">
        <v>11</v>
      </c>
      <c r="L164" t="s">
        <v>42</v>
      </c>
      <c r="M164" s="24" t="str">
        <f t="shared" si="2"/>
        <v>R1011</v>
      </c>
    </row>
    <row r="165" spans="4:13" x14ac:dyDescent="0.35">
      <c r="D165" t="s">
        <v>183</v>
      </c>
      <c r="E165">
        <v>2003</v>
      </c>
      <c r="F165" t="s">
        <v>15</v>
      </c>
      <c r="G165">
        <v>14</v>
      </c>
      <c r="H165">
        <v>0</v>
      </c>
      <c r="I165">
        <v>1737.38</v>
      </c>
      <c r="J165" t="s">
        <v>12</v>
      </c>
      <c r="K165" t="s">
        <v>11</v>
      </c>
      <c r="L165" t="s">
        <v>42</v>
      </c>
      <c r="M165" s="24" t="str">
        <f t="shared" si="2"/>
        <v>R1011</v>
      </c>
    </row>
    <row r="166" spans="4:13" x14ac:dyDescent="0.35">
      <c r="D166" t="s">
        <v>184</v>
      </c>
      <c r="E166">
        <v>2003</v>
      </c>
      <c r="F166" t="s">
        <v>10</v>
      </c>
      <c r="G166">
        <v>25</v>
      </c>
      <c r="H166">
        <v>0</v>
      </c>
      <c r="I166">
        <v>1743.21</v>
      </c>
      <c r="J166" t="s">
        <v>12</v>
      </c>
      <c r="K166" t="s">
        <v>16</v>
      </c>
      <c r="L166" t="s">
        <v>42</v>
      </c>
      <c r="M166" s="24" t="str">
        <f t="shared" si="2"/>
        <v>R1011</v>
      </c>
    </row>
    <row r="167" spans="4:13" x14ac:dyDescent="0.35">
      <c r="D167" t="s">
        <v>185</v>
      </c>
      <c r="E167">
        <v>2003</v>
      </c>
      <c r="F167" t="s">
        <v>10</v>
      </c>
      <c r="G167">
        <v>28</v>
      </c>
      <c r="H167">
        <v>0</v>
      </c>
      <c r="I167">
        <v>1744.47</v>
      </c>
      <c r="J167" t="s">
        <v>12</v>
      </c>
      <c r="K167" t="s">
        <v>16</v>
      </c>
      <c r="L167" t="s">
        <v>42</v>
      </c>
      <c r="M167" s="24" t="str">
        <f t="shared" si="2"/>
        <v>R1011</v>
      </c>
    </row>
    <row r="168" spans="4:13" x14ac:dyDescent="0.35">
      <c r="D168" t="s">
        <v>186</v>
      </c>
      <c r="E168">
        <v>2003</v>
      </c>
      <c r="F168" t="s">
        <v>20</v>
      </c>
      <c r="G168">
        <v>26</v>
      </c>
      <c r="H168">
        <v>0</v>
      </c>
      <c r="I168">
        <v>1748.77</v>
      </c>
      <c r="J168" t="s">
        <v>12</v>
      </c>
      <c r="K168" t="s">
        <v>16</v>
      </c>
      <c r="L168" t="s">
        <v>42</v>
      </c>
      <c r="M168" s="24" t="str">
        <f t="shared" si="2"/>
        <v>R1011</v>
      </c>
    </row>
    <row r="169" spans="4:13" x14ac:dyDescent="0.35">
      <c r="D169" t="s">
        <v>187</v>
      </c>
      <c r="E169">
        <v>1998</v>
      </c>
      <c r="F169" t="s">
        <v>37</v>
      </c>
      <c r="G169">
        <v>7</v>
      </c>
      <c r="H169">
        <v>0</v>
      </c>
      <c r="I169">
        <v>1756.6</v>
      </c>
      <c r="J169" t="s">
        <v>12</v>
      </c>
      <c r="K169" t="s">
        <v>12</v>
      </c>
      <c r="L169" t="s">
        <v>13</v>
      </c>
      <c r="M169" s="24" t="str">
        <f t="shared" si="2"/>
        <v>R1013</v>
      </c>
    </row>
    <row r="170" spans="4:13" x14ac:dyDescent="0.35">
      <c r="D170" t="s">
        <v>188</v>
      </c>
      <c r="E170">
        <v>2003</v>
      </c>
      <c r="F170" t="s">
        <v>15</v>
      </c>
      <c r="G170">
        <v>19</v>
      </c>
      <c r="H170">
        <v>0</v>
      </c>
      <c r="I170">
        <v>1759.34</v>
      </c>
      <c r="J170" t="s">
        <v>12</v>
      </c>
      <c r="K170" t="s">
        <v>16</v>
      </c>
      <c r="L170" t="s">
        <v>42</v>
      </c>
      <c r="M170" s="24" t="str">
        <f t="shared" si="2"/>
        <v>R1011</v>
      </c>
    </row>
    <row r="171" spans="4:13" x14ac:dyDescent="0.35">
      <c r="D171" t="s">
        <v>189</v>
      </c>
      <c r="E171">
        <v>2002</v>
      </c>
      <c r="F171" t="s">
        <v>30</v>
      </c>
      <c r="G171">
        <v>13</v>
      </c>
      <c r="H171">
        <v>0</v>
      </c>
      <c r="I171">
        <v>1769.53</v>
      </c>
      <c r="J171" t="s">
        <v>12</v>
      </c>
      <c r="K171" t="s">
        <v>12</v>
      </c>
      <c r="L171" t="s">
        <v>23</v>
      </c>
      <c r="M171" s="24" t="str">
        <f t="shared" si="2"/>
        <v>R1012</v>
      </c>
    </row>
    <row r="172" spans="4:13" x14ac:dyDescent="0.35">
      <c r="D172" t="s">
        <v>190</v>
      </c>
      <c r="E172">
        <v>1999</v>
      </c>
      <c r="F172" t="s">
        <v>20</v>
      </c>
      <c r="G172">
        <v>25</v>
      </c>
      <c r="H172">
        <v>0</v>
      </c>
      <c r="I172">
        <v>1815.88</v>
      </c>
      <c r="J172" t="s">
        <v>12</v>
      </c>
      <c r="K172" t="s">
        <v>12</v>
      </c>
      <c r="L172" t="s">
        <v>13</v>
      </c>
      <c r="M172" s="24" t="str">
        <f t="shared" si="2"/>
        <v>R1013</v>
      </c>
    </row>
    <row r="173" spans="4:13" x14ac:dyDescent="0.35">
      <c r="D173" t="s">
        <v>191</v>
      </c>
      <c r="E173">
        <v>2004</v>
      </c>
      <c r="F173" t="s">
        <v>35</v>
      </c>
      <c r="G173">
        <v>19</v>
      </c>
      <c r="H173">
        <v>0</v>
      </c>
      <c r="I173">
        <v>1822.54</v>
      </c>
      <c r="J173" t="s">
        <v>12</v>
      </c>
      <c r="K173" t="s">
        <v>16</v>
      </c>
      <c r="L173" t="s">
        <v>23</v>
      </c>
      <c r="M173" s="24" t="str">
        <f t="shared" si="2"/>
        <v>R1012</v>
      </c>
    </row>
    <row r="174" spans="4:13" x14ac:dyDescent="0.35">
      <c r="D174" t="s">
        <v>192</v>
      </c>
      <c r="E174">
        <v>1999</v>
      </c>
      <c r="F174" t="s">
        <v>15</v>
      </c>
      <c r="G174">
        <v>17</v>
      </c>
      <c r="H174">
        <v>0</v>
      </c>
      <c r="I174">
        <v>1824.29</v>
      </c>
      <c r="J174" t="s">
        <v>12</v>
      </c>
      <c r="K174" t="s">
        <v>12</v>
      </c>
      <c r="L174" t="s">
        <v>13</v>
      </c>
      <c r="M174" s="24" t="str">
        <f t="shared" si="2"/>
        <v>R1013</v>
      </c>
    </row>
    <row r="175" spans="4:13" x14ac:dyDescent="0.35">
      <c r="D175" t="s">
        <v>193</v>
      </c>
      <c r="E175">
        <v>1999</v>
      </c>
      <c r="F175" t="s">
        <v>37</v>
      </c>
      <c r="G175">
        <v>1</v>
      </c>
      <c r="H175">
        <v>0</v>
      </c>
      <c r="I175">
        <v>1826.84</v>
      </c>
      <c r="J175" t="s">
        <v>12</v>
      </c>
      <c r="K175" t="s">
        <v>11</v>
      </c>
      <c r="L175" t="s">
        <v>42</v>
      </c>
      <c r="M175" s="24" t="str">
        <f t="shared" si="2"/>
        <v>R1011</v>
      </c>
    </row>
    <row r="176" spans="4:13" x14ac:dyDescent="0.35">
      <c r="D176" t="s">
        <v>194</v>
      </c>
      <c r="E176">
        <v>2003</v>
      </c>
      <c r="F176" t="s">
        <v>35</v>
      </c>
      <c r="G176">
        <v>11</v>
      </c>
      <c r="H176">
        <v>1</v>
      </c>
      <c r="I176">
        <v>1832.09</v>
      </c>
      <c r="J176" t="s">
        <v>12</v>
      </c>
      <c r="K176" t="s">
        <v>12</v>
      </c>
      <c r="L176" t="s">
        <v>42</v>
      </c>
      <c r="M176" s="24" t="str">
        <f t="shared" si="2"/>
        <v>R1011</v>
      </c>
    </row>
    <row r="177" spans="4:13" x14ac:dyDescent="0.35">
      <c r="D177" t="s">
        <v>195</v>
      </c>
      <c r="E177">
        <v>2003</v>
      </c>
      <c r="F177" t="s">
        <v>35</v>
      </c>
      <c r="G177">
        <v>4</v>
      </c>
      <c r="H177">
        <v>1</v>
      </c>
      <c r="I177">
        <v>1837.24</v>
      </c>
      <c r="J177" t="s">
        <v>12</v>
      </c>
      <c r="K177" t="s">
        <v>11</v>
      </c>
      <c r="L177" t="s">
        <v>42</v>
      </c>
      <c r="M177" s="24" t="str">
        <f t="shared" si="2"/>
        <v>R1011</v>
      </c>
    </row>
    <row r="178" spans="4:13" x14ac:dyDescent="0.35">
      <c r="D178" t="s">
        <v>196</v>
      </c>
      <c r="E178">
        <v>1999</v>
      </c>
      <c r="F178" t="s">
        <v>30</v>
      </c>
      <c r="G178">
        <v>12</v>
      </c>
      <c r="H178">
        <v>0</v>
      </c>
      <c r="I178">
        <v>1837.28</v>
      </c>
      <c r="J178" t="s">
        <v>12</v>
      </c>
      <c r="K178" t="s">
        <v>11</v>
      </c>
      <c r="L178" t="s">
        <v>13</v>
      </c>
      <c r="M178" s="24" t="str">
        <f t="shared" si="2"/>
        <v>R1013</v>
      </c>
    </row>
    <row r="179" spans="4:13" x14ac:dyDescent="0.35">
      <c r="D179" t="s">
        <v>197</v>
      </c>
      <c r="E179">
        <v>2003</v>
      </c>
      <c r="F179" t="s">
        <v>10</v>
      </c>
      <c r="G179">
        <v>20</v>
      </c>
      <c r="H179">
        <v>1</v>
      </c>
      <c r="I179">
        <v>1842.52</v>
      </c>
      <c r="J179" t="s">
        <v>12</v>
      </c>
      <c r="K179" t="s">
        <v>11</v>
      </c>
      <c r="L179" t="s">
        <v>42</v>
      </c>
      <c r="M179" s="24" t="str">
        <f t="shared" si="2"/>
        <v>R1011</v>
      </c>
    </row>
    <row r="180" spans="4:13" x14ac:dyDescent="0.35">
      <c r="D180" t="s">
        <v>198</v>
      </c>
      <c r="E180">
        <v>1994</v>
      </c>
      <c r="F180" t="s">
        <v>30</v>
      </c>
      <c r="G180">
        <v>6</v>
      </c>
      <c r="H180">
        <v>0</v>
      </c>
      <c r="I180">
        <v>1850.55</v>
      </c>
      <c r="J180" t="s">
        <v>12</v>
      </c>
      <c r="K180" t="s">
        <v>11</v>
      </c>
      <c r="L180" t="s">
        <v>23</v>
      </c>
      <c r="M180" s="24" t="str">
        <f t="shared" si="2"/>
        <v>R1012</v>
      </c>
    </row>
    <row r="181" spans="4:13" x14ac:dyDescent="0.35">
      <c r="D181" t="s">
        <v>199</v>
      </c>
      <c r="E181">
        <v>2004</v>
      </c>
      <c r="F181" t="s">
        <v>30</v>
      </c>
      <c r="G181">
        <v>27</v>
      </c>
      <c r="H181">
        <v>0</v>
      </c>
      <c r="I181">
        <v>1863.45</v>
      </c>
      <c r="J181" t="s">
        <v>12</v>
      </c>
      <c r="K181" t="s">
        <v>16</v>
      </c>
      <c r="L181" t="s">
        <v>200</v>
      </c>
      <c r="M181" s="24" t="str">
        <f t="shared" si="2"/>
        <v>R1025</v>
      </c>
    </row>
    <row r="182" spans="4:13" x14ac:dyDescent="0.35">
      <c r="D182" t="s">
        <v>201</v>
      </c>
      <c r="E182">
        <v>1996</v>
      </c>
      <c r="F182" t="s">
        <v>10</v>
      </c>
      <c r="G182">
        <v>2</v>
      </c>
      <c r="H182">
        <v>0</v>
      </c>
      <c r="I182">
        <v>1865.98</v>
      </c>
      <c r="J182" t="s">
        <v>12</v>
      </c>
      <c r="K182" t="s">
        <v>12</v>
      </c>
      <c r="L182" t="s">
        <v>23</v>
      </c>
      <c r="M182" s="24" t="str">
        <f t="shared" si="2"/>
        <v>R1012</v>
      </c>
    </row>
    <row r="183" spans="4:13" x14ac:dyDescent="0.35">
      <c r="D183" t="s">
        <v>202</v>
      </c>
      <c r="E183">
        <v>2002</v>
      </c>
      <c r="F183" t="s">
        <v>20</v>
      </c>
      <c r="G183">
        <v>22</v>
      </c>
      <c r="H183">
        <v>0</v>
      </c>
      <c r="I183">
        <v>1875.34</v>
      </c>
      <c r="J183" t="s">
        <v>12</v>
      </c>
      <c r="K183" t="s">
        <v>11</v>
      </c>
      <c r="L183" t="s">
        <v>42</v>
      </c>
      <c r="M183" s="24" t="str">
        <f t="shared" si="2"/>
        <v>R1011</v>
      </c>
    </row>
    <row r="184" spans="4:13" x14ac:dyDescent="0.35">
      <c r="D184" t="s">
        <v>203</v>
      </c>
      <c r="E184">
        <v>2002</v>
      </c>
      <c r="F184" t="s">
        <v>37</v>
      </c>
      <c r="G184">
        <v>29</v>
      </c>
      <c r="H184">
        <v>0</v>
      </c>
      <c r="I184">
        <v>1877.93</v>
      </c>
      <c r="J184" t="s">
        <v>12</v>
      </c>
      <c r="K184" t="s">
        <v>16</v>
      </c>
      <c r="L184" t="s">
        <v>13</v>
      </c>
      <c r="M184" s="24" t="str">
        <f t="shared" si="2"/>
        <v>R1013</v>
      </c>
    </row>
    <row r="185" spans="4:13" x14ac:dyDescent="0.35">
      <c r="D185" t="s">
        <v>204</v>
      </c>
      <c r="E185">
        <v>2002</v>
      </c>
      <c r="F185" t="s">
        <v>35</v>
      </c>
      <c r="G185">
        <v>29</v>
      </c>
      <c r="H185">
        <v>0</v>
      </c>
      <c r="I185">
        <v>1880.07</v>
      </c>
      <c r="J185" t="s">
        <v>12</v>
      </c>
      <c r="K185" t="s">
        <v>11</v>
      </c>
      <c r="L185" t="s">
        <v>13</v>
      </c>
      <c r="M185" s="24" t="str">
        <f t="shared" si="2"/>
        <v>R1013</v>
      </c>
    </row>
    <row r="186" spans="4:13" x14ac:dyDescent="0.35">
      <c r="D186" t="s">
        <v>205</v>
      </c>
      <c r="E186">
        <v>2002</v>
      </c>
      <c r="F186" t="s">
        <v>35</v>
      </c>
      <c r="G186">
        <v>21</v>
      </c>
      <c r="H186">
        <v>0</v>
      </c>
      <c r="I186">
        <v>1880.49</v>
      </c>
      <c r="J186" t="s">
        <v>12</v>
      </c>
      <c r="K186" t="s">
        <v>16</v>
      </c>
      <c r="L186" t="s">
        <v>42</v>
      </c>
      <c r="M186" s="24" t="str">
        <f t="shared" si="2"/>
        <v>R1011</v>
      </c>
    </row>
    <row r="187" spans="4:13" x14ac:dyDescent="0.35">
      <c r="D187" t="s">
        <v>206</v>
      </c>
      <c r="E187">
        <v>2001</v>
      </c>
      <c r="F187" t="s">
        <v>35</v>
      </c>
      <c r="G187">
        <v>10</v>
      </c>
      <c r="H187">
        <v>0</v>
      </c>
      <c r="I187">
        <v>1906.36</v>
      </c>
      <c r="J187" t="s">
        <v>12</v>
      </c>
      <c r="K187" t="s">
        <v>16</v>
      </c>
      <c r="L187" t="s">
        <v>23</v>
      </c>
      <c r="M187" s="24" t="str">
        <f t="shared" si="2"/>
        <v>R1012</v>
      </c>
    </row>
    <row r="188" spans="4:13" x14ac:dyDescent="0.35">
      <c r="D188" t="s">
        <v>207</v>
      </c>
      <c r="E188">
        <v>1994</v>
      </c>
      <c r="F188" t="s">
        <v>37</v>
      </c>
      <c r="G188">
        <v>6</v>
      </c>
      <c r="H188">
        <v>0</v>
      </c>
      <c r="I188">
        <v>1908.9</v>
      </c>
      <c r="J188" t="s">
        <v>12</v>
      </c>
      <c r="K188" t="s">
        <v>12</v>
      </c>
      <c r="L188" t="s">
        <v>13</v>
      </c>
      <c r="M188" s="24" t="str">
        <f t="shared" si="2"/>
        <v>R1013</v>
      </c>
    </row>
    <row r="189" spans="4:13" x14ac:dyDescent="0.35">
      <c r="D189" t="s">
        <v>208</v>
      </c>
      <c r="E189">
        <v>2001</v>
      </c>
      <c r="F189" t="s">
        <v>35</v>
      </c>
      <c r="G189">
        <v>3</v>
      </c>
      <c r="H189">
        <v>0</v>
      </c>
      <c r="I189">
        <v>1909.53</v>
      </c>
      <c r="J189" t="s">
        <v>12</v>
      </c>
      <c r="K189" t="s">
        <v>12</v>
      </c>
      <c r="L189" t="s">
        <v>23</v>
      </c>
      <c r="M189" s="24" t="str">
        <f t="shared" si="2"/>
        <v>R1012</v>
      </c>
    </row>
    <row r="190" spans="4:13" x14ac:dyDescent="0.35">
      <c r="D190" t="s">
        <v>209</v>
      </c>
      <c r="E190">
        <v>2001</v>
      </c>
      <c r="F190" t="s">
        <v>30</v>
      </c>
      <c r="G190">
        <v>9</v>
      </c>
      <c r="H190">
        <v>0</v>
      </c>
      <c r="I190">
        <v>1917.32</v>
      </c>
      <c r="J190" t="s">
        <v>12</v>
      </c>
      <c r="K190" t="s">
        <v>11</v>
      </c>
      <c r="L190" t="s">
        <v>23</v>
      </c>
      <c r="M190" s="24" t="str">
        <f t="shared" si="2"/>
        <v>R1012</v>
      </c>
    </row>
    <row r="191" spans="4:13" x14ac:dyDescent="0.35">
      <c r="D191" t="s">
        <v>210</v>
      </c>
      <c r="E191">
        <v>2002</v>
      </c>
      <c r="F191" t="s">
        <v>20</v>
      </c>
      <c r="G191">
        <v>7</v>
      </c>
      <c r="H191">
        <v>1</v>
      </c>
      <c r="I191">
        <v>1964.78</v>
      </c>
      <c r="J191" t="s">
        <v>12</v>
      </c>
      <c r="K191" t="s">
        <v>16</v>
      </c>
      <c r="L191" t="s">
        <v>42</v>
      </c>
      <c r="M191" s="24" t="str">
        <f t="shared" si="2"/>
        <v>R1011</v>
      </c>
    </row>
    <row r="192" spans="4:13" x14ac:dyDescent="0.35">
      <c r="D192" t="s">
        <v>211</v>
      </c>
      <c r="E192">
        <v>2002</v>
      </c>
      <c r="F192" t="s">
        <v>10</v>
      </c>
      <c r="G192">
        <v>29</v>
      </c>
      <c r="H192">
        <v>0</v>
      </c>
      <c r="I192">
        <v>1967.02</v>
      </c>
      <c r="J192" t="s">
        <v>12</v>
      </c>
      <c r="K192" t="s">
        <v>11</v>
      </c>
      <c r="L192" t="s">
        <v>168</v>
      </c>
      <c r="M192" s="24" t="str">
        <f t="shared" si="2"/>
        <v>R1016</v>
      </c>
    </row>
    <row r="193" spans="4:13" x14ac:dyDescent="0.35">
      <c r="D193" t="s">
        <v>212</v>
      </c>
      <c r="E193">
        <v>1998</v>
      </c>
      <c r="F193" t="s">
        <v>20</v>
      </c>
      <c r="G193">
        <v>28</v>
      </c>
      <c r="H193">
        <v>0</v>
      </c>
      <c r="I193">
        <v>1969.61</v>
      </c>
      <c r="J193" t="s">
        <v>12</v>
      </c>
      <c r="K193" t="s">
        <v>12</v>
      </c>
      <c r="L193" t="s">
        <v>42</v>
      </c>
      <c r="M193" s="24" t="str">
        <f t="shared" si="2"/>
        <v>R1011</v>
      </c>
    </row>
    <row r="194" spans="4:13" x14ac:dyDescent="0.35">
      <c r="D194" t="s">
        <v>213</v>
      </c>
      <c r="E194">
        <v>1998</v>
      </c>
      <c r="F194" t="s">
        <v>37</v>
      </c>
      <c r="G194">
        <v>5</v>
      </c>
      <c r="H194">
        <v>0</v>
      </c>
      <c r="I194">
        <v>1972.95</v>
      </c>
      <c r="J194" t="s">
        <v>12</v>
      </c>
      <c r="K194" t="s">
        <v>16</v>
      </c>
      <c r="L194" t="s">
        <v>42</v>
      </c>
      <c r="M194" s="24" t="str">
        <f t="shared" si="2"/>
        <v>R1011</v>
      </c>
    </row>
    <row r="195" spans="4:13" x14ac:dyDescent="0.35">
      <c r="D195" t="s">
        <v>214</v>
      </c>
      <c r="E195">
        <v>1998</v>
      </c>
      <c r="F195" t="s">
        <v>20</v>
      </c>
      <c r="G195">
        <v>29</v>
      </c>
      <c r="H195">
        <v>0</v>
      </c>
      <c r="I195">
        <v>1977.82</v>
      </c>
      <c r="J195" t="s">
        <v>12</v>
      </c>
      <c r="K195" t="s">
        <v>16</v>
      </c>
      <c r="L195" t="s">
        <v>42</v>
      </c>
      <c r="M195" s="24" t="str">
        <f t="shared" si="2"/>
        <v>R1011</v>
      </c>
    </row>
    <row r="196" spans="4:13" x14ac:dyDescent="0.35">
      <c r="D196" t="s">
        <v>215</v>
      </c>
      <c r="E196">
        <v>2002</v>
      </c>
      <c r="F196" t="s">
        <v>10</v>
      </c>
      <c r="G196">
        <v>16</v>
      </c>
      <c r="H196">
        <v>1</v>
      </c>
      <c r="I196">
        <v>1980.07</v>
      </c>
      <c r="J196" t="s">
        <v>12</v>
      </c>
      <c r="K196" t="s">
        <v>12</v>
      </c>
      <c r="L196" t="s">
        <v>42</v>
      </c>
      <c r="M196" s="24" t="str">
        <f t="shared" si="2"/>
        <v>R1011</v>
      </c>
    </row>
    <row r="197" spans="4:13" x14ac:dyDescent="0.35">
      <c r="D197" t="s">
        <v>216</v>
      </c>
      <c r="E197">
        <v>1998</v>
      </c>
      <c r="F197" t="s">
        <v>30</v>
      </c>
      <c r="G197">
        <v>29</v>
      </c>
      <c r="H197">
        <v>0</v>
      </c>
      <c r="I197">
        <v>1981.58</v>
      </c>
      <c r="J197" t="s">
        <v>12</v>
      </c>
      <c r="K197" t="s">
        <v>16</v>
      </c>
      <c r="L197" t="s">
        <v>13</v>
      </c>
      <c r="M197" s="24" t="str">
        <f t="shared" si="2"/>
        <v>R1013</v>
      </c>
    </row>
    <row r="198" spans="4:13" x14ac:dyDescent="0.35">
      <c r="D198" t="s">
        <v>217</v>
      </c>
      <c r="E198">
        <v>2002</v>
      </c>
      <c r="F198" t="s">
        <v>20</v>
      </c>
      <c r="G198">
        <v>29</v>
      </c>
      <c r="H198">
        <v>0</v>
      </c>
      <c r="I198">
        <v>1984.45</v>
      </c>
      <c r="J198" t="s">
        <v>12</v>
      </c>
      <c r="K198" t="s">
        <v>12</v>
      </c>
      <c r="L198" t="s">
        <v>168</v>
      </c>
      <c r="M198" s="24" t="str">
        <f t="shared" si="2"/>
        <v>R1016</v>
      </c>
    </row>
    <row r="199" spans="4:13" x14ac:dyDescent="0.35">
      <c r="D199" t="s">
        <v>218</v>
      </c>
      <c r="E199">
        <v>1998</v>
      </c>
      <c r="F199" t="s">
        <v>20</v>
      </c>
      <c r="G199">
        <v>14</v>
      </c>
      <c r="H199">
        <v>0</v>
      </c>
      <c r="I199">
        <v>1986.93</v>
      </c>
      <c r="J199" t="s">
        <v>12</v>
      </c>
      <c r="K199" t="s">
        <v>11</v>
      </c>
      <c r="L199" t="s">
        <v>13</v>
      </c>
      <c r="M199" s="24" t="str">
        <f t="shared" si="2"/>
        <v>R1013</v>
      </c>
    </row>
    <row r="200" spans="4:13" x14ac:dyDescent="0.35">
      <c r="D200" t="s">
        <v>219</v>
      </c>
      <c r="E200">
        <v>2001</v>
      </c>
      <c r="F200" t="s">
        <v>35</v>
      </c>
      <c r="G200">
        <v>14</v>
      </c>
      <c r="H200">
        <v>0</v>
      </c>
      <c r="I200">
        <v>2007.95</v>
      </c>
      <c r="J200" t="s">
        <v>12</v>
      </c>
      <c r="K200" t="s">
        <v>11</v>
      </c>
      <c r="L200" t="s">
        <v>42</v>
      </c>
      <c r="M200" s="24" t="str">
        <f t="shared" si="2"/>
        <v>R1011</v>
      </c>
    </row>
    <row r="201" spans="4:13" x14ac:dyDescent="0.35">
      <c r="D201" t="s">
        <v>220</v>
      </c>
      <c r="E201">
        <v>2001</v>
      </c>
      <c r="F201" t="s">
        <v>10</v>
      </c>
      <c r="G201">
        <v>1</v>
      </c>
      <c r="H201">
        <v>0</v>
      </c>
      <c r="I201">
        <v>2020.18</v>
      </c>
      <c r="J201" t="s">
        <v>12</v>
      </c>
      <c r="K201" t="s">
        <v>16</v>
      </c>
      <c r="L201" t="s">
        <v>42</v>
      </c>
      <c r="M201" s="24" t="str">
        <f t="shared" ref="M201:M264" si="3">IF(L201="?","UNKNOWN",L201)</f>
        <v>R1011</v>
      </c>
    </row>
    <row r="202" spans="4:13" x14ac:dyDescent="0.35">
      <c r="D202" t="s">
        <v>221</v>
      </c>
      <c r="E202">
        <v>2001</v>
      </c>
      <c r="F202" t="s">
        <v>20</v>
      </c>
      <c r="G202">
        <v>6</v>
      </c>
      <c r="H202">
        <v>0</v>
      </c>
      <c r="I202">
        <v>2020.55</v>
      </c>
      <c r="J202" t="s">
        <v>12</v>
      </c>
      <c r="K202" t="s">
        <v>11</v>
      </c>
      <c r="L202" t="s">
        <v>13</v>
      </c>
      <c r="M202" s="24" t="str">
        <f t="shared" si="3"/>
        <v>R1013</v>
      </c>
    </row>
    <row r="203" spans="4:13" x14ac:dyDescent="0.35">
      <c r="D203" t="s">
        <v>222</v>
      </c>
      <c r="E203">
        <v>2001</v>
      </c>
      <c r="F203" t="s">
        <v>35</v>
      </c>
      <c r="G203">
        <v>4</v>
      </c>
      <c r="H203">
        <v>0</v>
      </c>
      <c r="I203">
        <v>2026.97</v>
      </c>
      <c r="J203" t="s">
        <v>12</v>
      </c>
      <c r="K203" t="s">
        <v>11</v>
      </c>
      <c r="L203" t="s">
        <v>13</v>
      </c>
      <c r="M203" s="24" t="str">
        <f t="shared" si="3"/>
        <v>R1013</v>
      </c>
    </row>
    <row r="204" spans="4:13" x14ac:dyDescent="0.35">
      <c r="D204" t="s">
        <v>223</v>
      </c>
      <c r="E204">
        <v>2000</v>
      </c>
      <c r="F204" t="s">
        <v>20</v>
      </c>
      <c r="G204">
        <v>2</v>
      </c>
      <c r="H204">
        <v>0</v>
      </c>
      <c r="I204">
        <v>2045.69</v>
      </c>
      <c r="J204" t="s">
        <v>12</v>
      </c>
      <c r="K204" t="s">
        <v>12</v>
      </c>
      <c r="L204" t="s">
        <v>23</v>
      </c>
      <c r="M204" s="24" t="str">
        <f t="shared" si="3"/>
        <v>R1012</v>
      </c>
    </row>
    <row r="205" spans="4:13" x14ac:dyDescent="0.35">
      <c r="D205" t="s">
        <v>224</v>
      </c>
      <c r="E205">
        <v>2000</v>
      </c>
      <c r="F205" t="s">
        <v>10</v>
      </c>
      <c r="G205">
        <v>26</v>
      </c>
      <c r="H205">
        <v>0</v>
      </c>
      <c r="I205">
        <v>2055.3200000000002</v>
      </c>
      <c r="J205" t="s">
        <v>12</v>
      </c>
      <c r="K205" t="s">
        <v>12</v>
      </c>
      <c r="L205" t="s">
        <v>23</v>
      </c>
      <c r="M205" s="24" t="str">
        <f t="shared" si="3"/>
        <v>R1012</v>
      </c>
    </row>
    <row r="206" spans="4:13" x14ac:dyDescent="0.35">
      <c r="D206" t="s">
        <v>225</v>
      </c>
      <c r="E206">
        <v>2004</v>
      </c>
      <c r="F206" t="s">
        <v>18</v>
      </c>
      <c r="G206">
        <v>12</v>
      </c>
      <c r="H206">
        <v>0</v>
      </c>
      <c r="I206">
        <v>2094.1</v>
      </c>
      <c r="J206" t="s">
        <v>12</v>
      </c>
      <c r="K206" t="s">
        <v>11</v>
      </c>
      <c r="L206" t="s">
        <v>200</v>
      </c>
      <c r="M206" s="24" t="str">
        <f t="shared" si="3"/>
        <v>R1025</v>
      </c>
    </row>
    <row r="207" spans="4:13" x14ac:dyDescent="0.35">
      <c r="D207" t="s">
        <v>226</v>
      </c>
      <c r="E207">
        <v>2001</v>
      </c>
      <c r="F207" t="s">
        <v>35</v>
      </c>
      <c r="G207">
        <v>14</v>
      </c>
      <c r="H207">
        <v>0</v>
      </c>
      <c r="I207">
        <v>2102.2600000000002</v>
      </c>
      <c r="J207" t="s">
        <v>12</v>
      </c>
      <c r="K207" t="s">
        <v>11</v>
      </c>
      <c r="L207" t="s">
        <v>166</v>
      </c>
      <c r="M207" s="24" t="str">
        <f t="shared" si="3"/>
        <v>R1019</v>
      </c>
    </row>
    <row r="208" spans="4:13" x14ac:dyDescent="0.35">
      <c r="D208" t="s">
        <v>227</v>
      </c>
      <c r="E208">
        <v>2001</v>
      </c>
      <c r="F208" t="s">
        <v>18</v>
      </c>
      <c r="G208">
        <v>22</v>
      </c>
      <c r="H208">
        <v>1</v>
      </c>
      <c r="I208">
        <v>2103.08</v>
      </c>
      <c r="J208" t="s">
        <v>12</v>
      </c>
      <c r="K208" t="s">
        <v>11</v>
      </c>
      <c r="L208" t="s">
        <v>42</v>
      </c>
      <c r="M208" s="24" t="str">
        <f t="shared" si="3"/>
        <v>R1011</v>
      </c>
    </row>
    <row r="209" spans="4:13" x14ac:dyDescent="0.35">
      <c r="D209" t="s">
        <v>228</v>
      </c>
      <c r="E209">
        <v>2001</v>
      </c>
      <c r="F209" t="s">
        <v>15</v>
      </c>
      <c r="G209">
        <v>28</v>
      </c>
      <c r="H209">
        <v>0</v>
      </c>
      <c r="I209">
        <v>2104.11</v>
      </c>
      <c r="J209" t="s">
        <v>11</v>
      </c>
      <c r="K209" t="s">
        <v>16</v>
      </c>
      <c r="L209" t="s">
        <v>168</v>
      </c>
      <c r="M209" s="24" t="str">
        <f t="shared" si="3"/>
        <v>R1016</v>
      </c>
    </row>
    <row r="210" spans="4:13" x14ac:dyDescent="0.35">
      <c r="D210" t="s">
        <v>229</v>
      </c>
      <c r="E210">
        <v>1989</v>
      </c>
      <c r="F210" t="s">
        <v>10</v>
      </c>
      <c r="G210">
        <v>21</v>
      </c>
      <c r="H210">
        <v>3</v>
      </c>
      <c r="I210">
        <v>2106.2600000000002</v>
      </c>
      <c r="J210" t="s">
        <v>11</v>
      </c>
      <c r="K210" t="s">
        <v>11</v>
      </c>
      <c r="L210" t="s">
        <v>13</v>
      </c>
      <c r="M210" s="24" t="str">
        <f t="shared" si="3"/>
        <v>R1013</v>
      </c>
    </row>
    <row r="211" spans="4:13" x14ac:dyDescent="0.35">
      <c r="D211" t="s">
        <v>230</v>
      </c>
      <c r="E211">
        <v>2003</v>
      </c>
      <c r="F211" t="s">
        <v>20</v>
      </c>
      <c r="G211">
        <v>30</v>
      </c>
      <c r="H211">
        <v>0</v>
      </c>
      <c r="I211">
        <v>2117.34</v>
      </c>
      <c r="J211" t="s">
        <v>11</v>
      </c>
      <c r="K211" t="s">
        <v>12</v>
      </c>
      <c r="L211" t="s">
        <v>23</v>
      </c>
      <c r="M211" s="24" t="str">
        <f t="shared" si="3"/>
        <v>R1012</v>
      </c>
    </row>
    <row r="212" spans="4:13" x14ac:dyDescent="0.35">
      <c r="D212" t="s">
        <v>231</v>
      </c>
      <c r="E212">
        <v>2004</v>
      </c>
      <c r="F212" t="s">
        <v>15</v>
      </c>
      <c r="G212">
        <v>4</v>
      </c>
      <c r="H212">
        <v>0</v>
      </c>
      <c r="I212">
        <v>2118.61</v>
      </c>
      <c r="J212" t="s">
        <v>11</v>
      </c>
      <c r="K212" t="s">
        <v>16</v>
      </c>
      <c r="L212" t="s">
        <v>23</v>
      </c>
      <c r="M212" s="24" t="str">
        <f t="shared" si="3"/>
        <v>R1012</v>
      </c>
    </row>
    <row r="213" spans="4:13" x14ac:dyDescent="0.35">
      <c r="D213" t="s">
        <v>232</v>
      </c>
      <c r="E213">
        <v>2003</v>
      </c>
      <c r="F213" t="s">
        <v>35</v>
      </c>
      <c r="G213">
        <v>30</v>
      </c>
      <c r="H213">
        <v>0</v>
      </c>
      <c r="I213">
        <v>2128.4299999999998</v>
      </c>
      <c r="J213" t="s">
        <v>11</v>
      </c>
      <c r="K213" t="s">
        <v>16</v>
      </c>
      <c r="L213" t="s">
        <v>23</v>
      </c>
      <c r="M213" s="24" t="str">
        <f t="shared" si="3"/>
        <v>R1012</v>
      </c>
    </row>
    <row r="214" spans="4:13" x14ac:dyDescent="0.35">
      <c r="D214" t="s">
        <v>233</v>
      </c>
      <c r="E214">
        <v>2003</v>
      </c>
      <c r="F214" t="s">
        <v>30</v>
      </c>
      <c r="G214">
        <v>22</v>
      </c>
      <c r="H214">
        <v>0</v>
      </c>
      <c r="I214">
        <v>2130.6799999999998</v>
      </c>
      <c r="J214" t="s">
        <v>11</v>
      </c>
      <c r="K214" t="s">
        <v>12</v>
      </c>
      <c r="L214" t="s">
        <v>23</v>
      </c>
      <c r="M214" s="24" t="str">
        <f t="shared" si="3"/>
        <v>R1012</v>
      </c>
    </row>
    <row r="215" spans="4:13" x14ac:dyDescent="0.35">
      <c r="D215" t="s">
        <v>234</v>
      </c>
      <c r="E215">
        <v>2003</v>
      </c>
      <c r="F215" t="s">
        <v>20</v>
      </c>
      <c r="G215">
        <v>1</v>
      </c>
      <c r="H215">
        <v>0</v>
      </c>
      <c r="I215">
        <v>2134.9</v>
      </c>
      <c r="J215" t="s">
        <v>11</v>
      </c>
      <c r="K215" t="s">
        <v>12</v>
      </c>
      <c r="L215" t="s">
        <v>23</v>
      </c>
      <c r="M215" s="24" t="str">
        <f t="shared" si="3"/>
        <v>R1012</v>
      </c>
    </row>
    <row r="216" spans="4:13" x14ac:dyDescent="0.35">
      <c r="D216" t="s">
        <v>235</v>
      </c>
      <c r="E216">
        <v>2003</v>
      </c>
      <c r="F216" t="s">
        <v>20</v>
      </c>
      <c r="G216">
        <v>26</v>
      </c>
      <c r="H216">
        <v>0</v>
      </c>
      <c r="I216">
        <v>2136.88</v>
      </c>
      <c r="J216" t="s">
        <v>11</v>
      </c>
      <c r="K216" t="s">
        <v>11</v>
      </c>
      <c r="L216" t="s">
        <v>23</v>
      </c>
      <c r="M216" s="24" t="str">
        <f t="shared" si="3"/>
        <v>R1012</v>
      </c>
    </row>
    <row r="217" spans="4:13" x14ac:dyDescent="0.35">
      <c r="D217" t="s">
        <v>236</v>
      </c>
      <c r="E217">
        <v>1997</v>
      </c>
      <c r="F217" t="s">
        <v>20</v>
      </c>
      <c r="G217">
        <v>3</v>
      </c>
      <c r="H217">
        <v>0</v>
      </c>
      <c r="I217">
        <v>2137.65</v>
      </c>
      <c r="J217" t="s">
        <v>12</v>
      </c>
      <c r="K217" t="s">
        <v>16</v>
      </c>
      <c r="L217" t="s">
        <v>13</v>
      </c>
      <c r="M217" s="24" t="str">
        <f t="shared" si="3"/>
        <v>R1013</v>
      </c>
    </row>
    <row r="218" spans="4:13" x14ac:dyDescent="0.35">
      <c r="D218" t="s">
        <v>237</v>
      </c>
      <c r="E218">
        <v>2003</v>
      </c>
      <c r="F218" t="s">
        <v>35</v>
      </c>
      <c r="G218">
        <v>19</v>
      </c>
      <c r="H218">
        <v>0</v>
      </c>
      <c r="I218">
        <v>2138.0700000000002</v>
      </c>
      <c r="J218" t="s">
        <v>11</v>
      </c>
      <c r="K218" t="s">
        <v>16</v>
      </c>
      <c r="L218" t="s">
        <v>23</v>
      </c>
      <c r="M218" s="24" t="str">
        <f t="shared" si="3"/>
        <v>R1012</v>
      </c>
    </row>
    <row r="219" spans="4:13" x14ac:dyDescent="0.35">
      <c r="D219" t="s">
        <v>238</v>
      </c>
      <c r="E219">
        <v>2004</v>
      </c>
      <c r="F219" t="s">
        <v>37</v>
      </c>
      <c r="G219">
        <v>4</v>
      </c>
      <c r="H219">
        <v>0</v>
      </c>
      <c r="I219">
        <v>2144.85</v>
      </c>
      <c r="J219" t="s">
        <v>11</v>
      </c>
      <c r="K219" t="s">
        <v>16</v>
      </c>
      <c r="L219" t="s">
        <v>42</v>
      </c>
      <c r="M219" s="24" t="str">
        <f t="shared" si="3"/>
        <v>R1011</v>
      </c>
    </row>
    <row r="220" spans="4:13" x14ac:dyDescent="0.35">
      <c r="D220" t="s">
        <v>239</v>
      </c>
      <c r="E220">
        <v>2000</v>
      </c>
      <c r="F220" t="s">
        <v>30</v>
      </c>
      <c r="G220">
        <v>27</v>
      </c>
      <c r="H220">
        <v>0</v>
      </c>
      <c r="I220">
        <v>2150.4699999999998</v>
      </c>
      <c r="J220" t="s">
        <v>11</v>
      </c>
      <c r="K220" t="s">
        <v>12</v>
      </c>
      <c r="L220" t="s">
        <v>42</v>
      </c>
      <c r="M220" s="24" t="str">
        <f t="shared" si="3"/>
        <v>R1011</v>
      </c>
    </row>
    <row r="221" spans="4:13" x14ac:dyDescent="0.35">
      <c r="D221" t="s">
        <v>240</v>
      </c>
      <c r="E221">
        <v>2000</v>
      </c>
      <c r="F221" t="s">
        <v>37</v>
      </c>
      <c r="G221">
        <v>22</v>
      </c>
      <c r="H221">
        <v>0</v>
      </c>
      <c r="I221">
        <v>2154.36</v>
      </c>
      <c r="J221" t="s">
        <v>11</v>
      </c>
      <c r="K221" t="s">
        <v>11</v>
      </c>
      <c r="L221" t="s">
        <v>42</v>
      </c>
      <c r="M221" s="24" t="str">
        <f t="shared" si="3"/>
        <v>R1011</v>
      </c>
    </row>
    <row r="222" spans="4:13" x14ac:dyDescent="0.35">
      <c r="D222" t="s">
        <v>241</v>
      </c>
      <c r="E222">
        <v>2000</v>
      </c>
      <c r="F222" t="s">
        <v>15</v>
      </c>
      <c r="G222">
        <v>29</v>
      </c>
      <c r="H222">
        <v>0</v>
      </c>
      <c r="I222">
        <v>2155.6799999999998</v>
      </c>
      <c r="J222" t="s">
        <v>11</v>
      </c>
      <c r="K222" t="s">
        <v>12</v>
      </c>
      <c r="L222" t="s">
        <v>13</v>
      </c>
      <c r="M222" s="24" t="str">
        <f t="shared" si="3"/>
        <v>R1013</v>
      </c>
    </row>
    <row r="223" spans="4:13" x14ac:dyDescent="0.35">
      <c r="D223" t="s">
        <v>242</v>
      </c>
      <c r="E223">
        <v>2000</v>
      </c>
      <c r="F223" t="s">
        <v>30</v>
      </c>
      <c r="G223">
        <v>10</v>
      </c>
      <c r="H223">
        <v>0</v>
      </c>
      <c r="I223">
        <v>2156.75</v>
      </c>
      <c r="J223" t="s">
        <v>11</v>
      </c>
      <c r="K223" t="s">
        <v>11</v>
      </c>
      <c r="L223" t="s">
        <v>13</v>
      </c>
      <c r="M223" s="24" t="str">
        <f t="shared" si="3"/>
        <v>R1013</v>
      </c>
    </row>
    <row r="224" spans="4:13" x14ac:dyDescent="0.35">
      <c r="D224" t="s">
        <v>243</v>
      </c>
      <c r="E224">
        <v>2000</v>
      </c>
      <c r="F224" t="s">
        <v>35</v>
      </c>
      <c r="G224">
        <v>23</v>
      </c>
      <c r="H224">
        <v>0</v>
      </c>
      <c r="I224">
        <v>2166.73</v>
      </c>
      <c r="J224" t="s">
        <v>11</v>
      </c>
      <c r="K224" t="s">
        <v>11</v>
      </c>
      <c r="L224" t="s">
        <v>42</v>
      </c>
      <c r="M224" s="24" t="str">
        <f t="shared" si="3"/>
        <v>R1011</v>
      </c>
    </row>
    <row r="225" spans="4:13" x14ac:dyDescent="0.35">
      <c r="D225" t="s">
        <v>244</v>
      </c>
      <c r="E225">
        <v>1994</v>
      </c>
      <c r="F225" t="s">
        <v>20</v>
      </c>
      <c r="G225">
        <v>27</v>
      </c>
      <c r="H225">
        <v>0</v>
      </c>
      <c r="I225">
        <v>2170.08</v>
      </c>
      <c r="J225" t="s">
        <v>11</v>
      </c>
      <c r="K225" t="s">
        <v>11</v>
      </c>
      <c r="L225" t="s">
        <v>13</v>
      </c>
      <c r="M225" s="24" t="str">
        <f t="shared" si="3"/>
        <v>R1013</v>
      </c>
    </row>
    <row r="226" spans="4:13" x14ac:dyDescent="0.35">
      <c r="D226" t="s">
        <v>245</v>
      </c>
      <c r="E226">
        <v>1991</v>
      </c>
      <c r="F226" t="s">
        <v>30</v>
      </c>
      <c r="G226">
        <v>16</v>
      </c>
      <c r="H226">
        <v>3</v>
      </c>
      <c r="I226">
        <v>2193.1999999999998</v>
      </c>
      <c r="J226" t="s">
        <v>11</v>
      </c>
      <c r="K226" t="s">
        <v>11</v>
      </c>
      <c r="L226" t="s">
        <v>23</v>
      </c>
      <c r="M226" s="24" t="str">
        <f t="shared" si="3"/>
        <v>R1012</v>
      </c>
    </row>
    <row r="227" spans="4:13" x14ac:dyDescent="0.35">
      <c r="D227" t="s">
        <v>246</v>
      </c>
      <c r="E227">
        <v>2004</v>
      </c>
      <c r="F227" t="s">
        <v>30</v>
      </c>
      <c r="G227">
        <v>7</v>
      </c>
      <c r="H227">
        <v>0</v>
      </c>
      <c r="I227">
        <v>2196.4699999999998</v>
      </c>
      <c r="J227" t="s">
        <v>11</v>
      </c>
      <c r="K227" t="s">
        <v>12</v>
      </c>
      <c r="L227" t="s">
        <v>247</v>
      </c>
      <c r="M227" s="24" t="str">
        <f t="shared" si="3"/>
        <v>R1024</v>
      </c>
    </row>
    <row r="228" spans="4:13" x14ac:dyDescent="0.35">
      <c r="D228" t="s">
        <v>248</v>
      </c>
      <c r="E228">
        <v>2004</v>
      </c>
      <c r="F228" t="s">
        <v>20</v>
      </c>
      <c r="G228">
        <v>3</v>
      </c>
      <c r="H228">
        <v>0</v>
      </c>
      <c r="I228">
        <v>2198.19</v>
      </c>
      <c r="J228" t="s">
        <v>11</v>
      </c>
      <c r="K228" t="s">
        <v>16</v>
      </c>
      <c r="L228" t="s">
        <v>249</v>
      </c>
      <c r="M228" s="24" t="str">
        <f t="shared" si="3"/>
        <v>R1023</v>
      </c>
    </row>
    <row r="229" spans="4:13" x14ac:dyDescent="0.35">
      <c r="D229" t="s">
        <v>250</v>
      </c>
      <c r="E229">
        <v>2004</v>
      </c>
      <c r="F229" t="s">
        <v>20</v>
      </c>
      <c r="G229">
        <v>12</v>
      </c>
      <c r="H229">
        <v>0</v>
      </c>
      <c r="I229">
        <v>2200.83</v>
      </c>
      <c r="J229" t="s">
        <v>11</v>
      </c>
      <c r="K229" t="s">
        <v>11</v>
      </c>
      <c r="L229" t="s">
        <v>247</v>
      </c>
      <c r="M229" s="24" t="str">
        <f t="shared" si="3"/>
        <v>R1024</v>
      </c>
    </row>
    <row r="230" spans="4:13" x14ac:dyDescent="0.35">
      <c r="D230" t="s">
        <v>251</v>
      </c>
      <c r="E230">
        <v>2004</v>
      </c>
      <c r="F230" t="s">
        <v>10</v>
      </c>
      <c r="G230">
        <v>27</v>
      </c>
      <c r="H230">
        <v>1</v>
      </c>
      <c r="I230">
        <v>2201.1</v>
      </c>
      <c r="J230" t="s">
        <v>11</v>
      </c>
      <c r="K230" t="s">
        <v>12</v>
      </c>
      <c r="L230" t="s">
        <v>13</v>
      </c>
      <c r="M230" s="24" t="str">
        <f t="shared" si="3"/>
        <v>R1013</v>
      </c>
    </row>
    <row r="231" spans="4:13" x14ac:dyDescent="0.35">
      <c r="D231" t="s">
        <v>252</v>
      </c>
      <c r="E231">
        <v>2004</v>
      </c>
      <c r="F231" t="s">
        <v>35</v>
      </c>
      <c r="G231">
        <v>6</v>
      </c>
      <c r="H231">
        <v>0</v>
      </c>
      <c r="I231">
        <v>2203.4699999999998</v>
      </c>
      <c r="J231" t="s">
        <v>11</v>
      </c>
      <c r="K231" t="s">
        <v>11</v>
      </c>
      <c r="L231" t="s">
        <v>247</v>
      </c>
      <c r="M231" s="24" t="str">
        <f t="shared" si="3"/>
        <v>R1024</v>
      </c>
    </row>
    <row r="232" spans="4:13" x14ac:dyDescent="0.35">
      <c r="D232" t="s">
        <v>253</v>
      </c>
      <c r="E232">
        <v>2004</v>
      </c>
      <c r="F232" t="s">
        <v>37</v>
      </c>
      <c r="G232">
        <v>28</v>
      </c>
      <c r="H232">
        <v>0</v>
      </c>
      <c r="I232">
        <v>2203.7399999999998</v>
      </c>
      <c r="J232" t="s">
        <v>11</v>
      </c>
      <c r="K232" t="s">
        <v>11</v>
      </c>
      <c r="L232" t="s">
        <v>247</v>
      </c>
      <c r="M232" s="24" t="str">
        <f t="shared" si="3"/>
        <v>R1024</v>
      </c>
    </row>
    <row r="233" spans="4:13" x14ac:dyDescent="0.35">
      <c r="D233" t="s">
        <v>254</v>
      </c>
      <c r="E233">
        <v>2004</v>
      </c>
      <c r="F233" t="s">
        <v>15</v>
      </c>
      <c r="G233">
        <v>13</v>
      </c>
      <c r="H233">
        <v>0</v>
      </c>
      <c r="I233">
        <v>2205.98</v>
      </c>
      <c r="J233" t="s">
        <v>11</v>
      </c>
      <c r="K233" t="s">
        <v>12</v>
      </c>
      <c r="L233" t="s">
        <v>247</v>
      </c>
      <c r="M233" s="24" t="str">
        <f t="shared" si="3"/>
        <v>R1024</v>
      </c>
    </row>
    <row r="234" spans="4:13" x14ac:dyDescent="0.35">
      <c r="D234" t="s">
        <v>255</v>
      </c>
      <c r="E234">
        <v>2004</v>
      </c>
      <c r="F234" t="s">
        <v>35</v>
      </c>
      <c r="G234">
        <v>6</v>
      </c>
      <c r="H234">
        <v>0</v>
      </c>
      <c r="I234">
        <v>2207.6999999999998</v>
      </c>
      <c r="J234" t="s">
        <v>11</v>
      </c>
      <c r="K234" t="s">
        <v>11</v>
      </c>
      <c r="L234" t="s">
        <v>247</v>
      </c>
      <c r="M234" s="24" t="str">
        <f t="shared" si="3"/>
        <v>R1024</v>
      </c>
    </row>
    <row r="235" spans="4:13" x14ac:dyDescent="0.35">
      <c r="D235" t="s">
        <v>256</v>
      </c>
      <c r="E235">
        <v>2004</v>
      </c>
      <c r="F235" t="s">
        <v>10</v>
      </c>
      <c r="G235">
        <v>27</v>
      </c>
      <c r="H235">
        <v>0</v>
      </c>
      <c r="I235">
        <v>2211.13</v>
      </c>
      <c r="J235" t="s">
        <v>11</v>
      </c>
      <c r="K235" t="s">
        <v>11</v>
      </c>
      <c r="L235" t="s">
        <v>247</v>
      </c>
      <c r="M235" s="24" t="str">
        <f t="shared" si="3"/>
        <v>R1024</v>
      </c>
    </row>
    <row r="236" spans="4:13" x14ac:dyDescent="0.35">
      <c r="D236" t="s">
        <v>257</v>
      </c>
      <c r="E236">
        <v>1994</v>
      </c>
      <c r="F236" t="s">
        <v>15</v>
      </c>
      <c r="G236">
        <v>17</v>
      </c>
      <c r="H236">
        <v>0</v>
      </c>
      <c r="I236">
        <v>2213.21</v>
      </c>
      <c r="J236" t="s">
        <v>11</v>
      </c>
      <c r="K236" t="s">
        <v>11</v>
      </c>
      <c r="L236" t="s">
        <v>13</v>
      </c>
      <c r="M236" s="24" t="str">
        <f t="shared" si="3"/>
        <v>R1013</v>
      </c>
    </row>
    <row r="237" spans="4:13" x14ac:dyDescent="0.35">
      <c r="D237" t="s">
        <v>258</v>
      </c>
      <c r="E237">
        <v>2004</v>
      </c>
      <c r="F237" t="s">
        <v>18</v>
      </c>
      <c r="G237">
        <v>13</v>
      </c>
      <c r="H237">
        <v>0</v>
      </c>
      <c r="I237">
        <v>2217.4699999999998</v>
      </c>
      <c r="J237" t="s">
        <v>11</v>
      </c>
      <c r="K237" t="s">
        <v>16</v>
      </c>
      <c r="L237" t="s">
        <v>247</v>
      </c>
      <c r="M237" s="24" t="str">
        <f t="shared" si="3"/>
        <v>R1024</v>
      </c>
    </row>
    <row r="238" spans="4:13" x14ac:dyDescent="0.35">
      <c r="D238" t="s">
        <v>259</v>
      </c>
      <c r="E238">
        <v>2004</v>
      </c>
      <c r="F238" t="s">
        <v>20</v>
      </c>
      <c r="G238">
        <v>25</v>
      </c>
      <c r="H238">
        <v>0</v>
      </c>
      <c r="I238">
        <v>2217.6</v>
      </c>
      <c r="J238" t="s">
        <v>11</v>
      </c>
      <c r="K238" t="s">
        <v>16</v>
      </c>
      <c r="L238" t="s">
        <v>247</v>
      </c>
      <c r="M238" s="24" t="str">
        <f t="shared" si="3"/>
        <v>R1024</v>
      </c>
    </row>
    <row r="239" spans="4:13" x14ac:dyDescent="0.35">
      <c r="D239" t="s">
        <v>260</v>
      </c>
      <c r="E239">
        <v>2004</v>
      </c>
      <c r="F239" t="s">
        <v>30</v>
      </c>
      <c r="G239">
        <v>12</v>
      </c>
      <c r="H239">
        <v>1</v>
      </c>
      <c r="I239">
        <v>2219.4499999999998</v>
      </c>
      <c r="J239" t="s">
        <v>11</v>
      </c>
      <c r="K239" t="s">
        <v>16</v>
      </c>
      <c r="L239" t="s">
        <v>13</v>
      </c>
      <c r="M239" s="24" t="str">
        <f t="shared" si="3"/>
        <v>R1013</v>
      </c>
    </row>
    <row r="240" spans="4:13" x14ac:dyDescent="0.35">
      <c r="D240" t="s">
        <v>261</v>
      </c>
      <c r="E240">
        <v>2003</v>
      </c>
      <c r="F240" t="s">
        <v>30</v>
      </c>
      <c r="G240">
        <v>10</v>
      </c>
      <c r="H240">
        <v>1</v>
      </c>
      <c r="I240">
        <v>2221.56</v>
      </c>
      <c r="J240" t="s">
        <v>11</v>
      </c>
      <c r="K240" t="s">
        <v>12</v>
      </c>
      <c r="L240" t="s">
        <v>23</v>
      </c>
      <c r="M240" s="24" t="str">
        <f t="shared" si="3"/>
        <v>R1012</v>
      </c>
    </row>
    <row r="241" spans="4:13" x14ac:dyDescent="0.35">
      <c r="D241" t="s">
        <v>262</v>
      </c>
      <c r="E241">
        <v>2000</v>
      </c>
      <c r="F241" t="s">
        <v>18</v>
      </c>
      <c r="G241">
        <v>30</v>
      </c>
      <c r="H241">
        <v>0</v>
      </c>
      <c r="I241">
        <v>2250.84</v>
      </c>
      <c r="J241" t="s">
        <v>11</v>
      </c>
      <c r="K241" t="s">
        <v>11</v>
      </c>
      <c r="L241" t="s">
        <v>170</v>
      </c>
      <c r="M241" s="24" t="str">
        <f t="shared" si="3"/>
        <v>R1018</v>
      </c>
    </row>
    <row r="242" spans="4:13" x14ac:dyDescent="0.35">
      <c r="D242" t="s">
        <v>263</v>
      </c>
      <c r="E242">
        <v>2000</v>
      </c>
      <c r="F242" t="s">
        <v>30</v>
      </c>
      <c r="G242">
        <v>11</v>
      </c>
      <c r="H242">
        <v>0</v>
      </c>
      <c r="I242">
        <v>2254.8000000000002</v>
      </c>
      <c r="J242" t="s">
        <v>11</v>
      </c>
      <c r="K242" t="s">
        <v>12</v>
      </c>
      <c r="L242" t="s">
        <v>168</v>
      </c>
      <c r="M242" s="24" t="str">
        <f t="shared" si="3"/>
        <v>R1016</v>
      </c>
    </row>
    <row r="243" spans="4:13" x14ac:dyDescent="0.35">
      <c r="D243" t="s">
        <v>264</v>
      </c>
      <c r="E243">
        <v>2002</v>
      </c>
      <c r="F243" t="s">
        <v>10</v>
      </c>
      <c r="G243">
        <v>15</v>
      </c>
      <c r="H243">
        <v>0</v>
      </c>
      <c r="I243">
        <v>2257.48</v>
      </c>
      <c r="J243" t="s">
        <v>11</v>
      </c>
      <c r="K243" t="s">
        <v>16</v>
      </c>
      <c r="L243" t="s">
        <v>23</v>
      </c>
      <c r="M243" s="24" t="str">
        <f t="shared" si="3"/>
        <v>R1012</v>
      </c>
    </row>
    <row r="244" spans="4:13" x14ac:dyDescent="0.35">
      <c r="D244" t="s">
        <v>265</v>
      </c>
      <c r="E244">
        <v>2002</v>
      </c>
      <c r="F244" t="s">
        <v>15</v>
      </c>
      <c r="G244">
        <v>12</v>
      </c>
      <c r="H244">
        <v>0</v>
      </c>
      <c r="I244">
        <v>2261.5700000000002</v>
      </c>
      <c r="J244" t="s">
        <v>11</v>
      </c>
      <c r="K244" t="s">
        <v>16</v>
      </c>
      <c r="L244" t="s">
        <v>23</v>
      </c>
      <c r="M244" s="24" t="str">
        <f t="shared" si="3"/>
        <v>R1012</v>
      </c>
    </row>
    <row r="245" spans="4:13" x14ac:dyDescent="0.35">
      <c r="D245" t="s">
        <v>266</v>
      </c>
      <c r="E245">
        <v>1991</v>
      </c>
      <c r="F245" t="s">
        <v>18</v>
      </c>
      <c r="G245">
        <v>16</v>
      </c>
      <c r="H245">
        <v>3</v>
      </c>
      <c r="I245">
        <v>2277.7199999999998</v>
      </c>
      <c r="J245" t="s">
        <v>11</v>
      </c>
      <c r="K245" t="s">
        <v>16</v>
      </c>
      <c r="L245" t="s">
        <v>13</v>
      </c>
      <c r="M245" s="24" t="str">
        <f t="shared" si="3"/>
        <v>R1013</v>
      </c>
    </row>
    <row r="246" spans="4:13" x14ac:dyDescent="0.35">
      <c r="D246" t="s">
        <v>267</v>
      </c>
      <c r="E246">
        <v>1989</v>
      </c>
      <c r="F246" t="s">
        <v>37</v>
      </c>
      <c r="G246">
        <v>5</v>
      </c>
      <c r="H246">
        <v>3</v>
      </c>
      <c r="I246">
        <v>2295.2399999999998</v>
      </c>
      <c r="J246" t="s">
        <v>11</v>
      </c>
      <c r="K246" t="s">
        <v>16</v>
      </c>
      <c r="L246" t="s">
        <v>13</v>
      </c>
      <c r="M246" s="24" t="str">
        <f t="shared" si="3"/>
        <v>R1013</v>
      </c>
    </row>
    <row r="247" spans="4:13" x14ac:dyDescent="0.35">
      <c r="D247" t="s">
        <v>268</v>
      </c>
      <c r="E247">
        <v>1996</v>
      </c>
      <c r="F247" t="s">
        <v>15</v>
      </c>
      <c r="G247">
        <v>28</v>
      </c>
      <c r="H247">
        <v>0</v>
      </c>
      <c r="I247">
        <v>2302.3000000000002</v>
      </c>
      <c r="J247" t="s">
        <v>16</v>
      </c>
      <c r="K247" t="s">
        <v>11</v>
      </c>
      <c r="L247" t="s">
        <v>42</v>
      </c>
      <c r="M247" s="24" t="str">
        <f t="shared" si="3"/>
        <v>R1011</v>
      </c>
    </row>
    <row r="248" spans="4:13" x14ac:dyDescent="0.35">
      <c r="D248" t="s">
        <v>269</v>
      </c>
      <c r="E248">
        <v>2004</v>
      </c>
      <c r="F248" t="s">
        <v>20</v>
      </c>
      <c r="G248">
        <v>6</v>
      </c>
      <c r="H248">
        <v>2</v>
      </c>
      <c r="I248">
        <v>2304</v>
      </c>
      <c r="J248" t="s">
        <v>11</v>
      </c>
      <c r="K248" t="s">
        <v>12</v>
      </c>
      <c r="L248" t="s">
        <v>13</v>
      </c>
      <c r="M248" s="24" t="str">
        <f t="shared" si="3"/>
        <v>R1013</v>
      </c>
    </row>
    <row r="249" spans="4:13" x14ac:dyDescent="0.35">
      <c r="D249" t="s">
        <v>270</v>
      </c>
      <c r="E249">
        <v>1996</v>
      </c>
      <c r="F249" t="s">
        <v>30</v>
      </c>
      <c r="G249">
        <v>17</v>
      </c>
      <c r="H249">
        <v>0</v>
      </c>
      <c r="I249">
        <v>2322.62</v>
      </c>
      <c r="J249" t="s">
        <v>11</v>
      </c>
      <c r="K249" t="s">
        <v>16</v>
      </c>
      <c r="L249" t="s">
        <v>13</v>
      </c>
      <c r="M249" s="24" t="str">
        <f t="shared" si="3"/>
        <v>R1013</v>
      </c>
    </row>
    <row r="250" spans="4:13" x14ac:dyDescent="0.35">
      <c r="D250" t="s">
        <v>271</v>
      </c>
      <c r="E250">
        <v>2003</v>
      </c>
      <c r="F250" t="s">
        <v>15</v>
      </c>
      <c r="G250">
        <v>18</v>
      </c>
      <c r="H250">
        <v>1</v>
      </c>
      <c r="I250">
        <v>2331.52</v>
      </c>
      <c r="J250" t="s">
        <v>11</v>
      </c>
      <c r="K250" t="s">
        <v>12</v>
      </c>
      <c r="L250" t="s">
        <v>42</v>
      </c>
      <c r="M250" s="24" t="str">
        <f t="shared" si="3"/>
        <v>R1011</v>
      </c>
    </row>
    <row r="251" spans="4:13" x14ac:dyDescent="0.35">
      <c r="D251" t="s">
        <v>272</v>
      </c>
      <c r="E251">
        <v>1998</v>
      </c>
      <c r="F251" t="s">
        <v>37</v>
      </c>
      <c r="G251">
        <v>21</v>
      </c>
      <c r="H251">
        <v>0</v>
      </c>
      <c r="I251">
        <v>2352.9699999999998</v>
      </c>
      <c r="J251" t="s">
        <v>12</v>
      </c>
      <c r="K251" t="s">
        <v>12</v>
      </c>
      <c r="L251" t="s">
        <v>23</v>
      </c>
      <c r="M251" s="24" t="str">
        <f t="shared" si="3"/>
        <v>R1012</v>
      </c>
    </row>
    <row r="252" spans="4:13" x14ac:dyDescent="0.35">
      <c r="D252" t="s">
        <v>273</v>
      </c>
      <c r="E252">
        <v>2002</v>
      </c>
      <c r="F252" t="s">
        <v>15</v>
      </c>
      <c r="G252">
        <v>5</v>
      </c>
      <c r="H252">
        <v>1</v>
      </c>
      <c r="I252">
        <v>2362.23</v>
      </c>
      <c r="J252" t="s">
        <v>11</v>
      </c>
      <c r="K252" t="s">
        <v>16</v>
      </c>
      <c r="L252" t="s">
        <v>23</v>
      </c>
      <c r="M252" s="24" t="str">
        <f t="shared" si="3"/>
        <v>R1012</v>
      </c>
    </row>
    <row r="253" spans="4:13" x14ac:dyDescent="0.35">
      <c r="D253" t="s">
        <v>274</v>
      </c>
      <c r="E253">
        <v>1988</v>
      </c>
      <c r="F253" t="s">
        <v>30</v>
      </c>
      <c r="G253">
        <v>12</v>
      </c>
      <c r="H253">
        <v>3</v>
      </c>
      <c r="I253">
        <v>2373.3000000000002</v>
      </c>
      <c r="J253" t="s">
        <v>11</v>
      </c>
      <c r="K253" t="s">
        <v>11</v>
      </c>
      <c r="L253" t="s">
        <v>13</v>
      </c>
      <c r="M253" s="24" t="str">
        <f t="shared" si="3"/>
        <v>R1013</v>
      </c>
    </row>
    <row r="254" spans="4:13" x14ac:dyDescent="0.35">
      <c r="D254" t="s">
        <v>275</v>
      </c>
      <c r="E254">
        <v>1999</v>
      </c>
      <c r="F254" t="s">
        <v>30</v>
      </c>
      <c r="G254">
        <v>17</v>
      </c>
      <c r="H254">
        <v>0</v>
      </c>
      <c r="I254">
        <v>2395.17</v>
      </c>
      <c r="J254" t="s">
        <v>11</v>
      </c>
      <c r="K254" t="s">
        <v>16</v>
      </c>
      <c r="L254" t="s">
        <v>276</v>
      </c>
      <c r="M254" s="24" t="str">
        <f t="shared" si="3"/>
        <v>R1014</v>
      </c>
    </row>
    <row r="255" spans="4:13" x14ac:dyDescent="0.35">
      <c r="D255" t="s">
        <v>277</v>
      </c>
      <c r="E255">
        <v>1999</v>
      </c>
      <c r="F255" t="s">
        <v>35</v>
      </c>
      <c r="G255">
        <v>10</v>
      </c>
      <c r="H255">
        <v>0</v>
      </c>
      <c r="I255">
        <v>2396.1</v>
      </c>
      <c r="J255" t="s">
        <v>11</v>
      </c>
      <c r="K255" t="s">
        <v>16</v>
      </c>
      <c r="L255" t="s">
        <v>166</v>
      </c>
      <c r="M255" s="24" t="str">
        <f t="shared" si="3"/>
        <v>R1019</v>
      </c>
    </row>
    <row r="256" spans="4:13" x14ac:dyDescent="0.35">
      <c r="D256" t="s">
        <v>278</v>
      </c>
      <c r="E256">
        <v>2001</v>
      </c>
      <c r="F256" t="s">
        <v>18</v>
      </c>
      <c r="G256">
        <v>3</v>
      </c>
      <c r="H256">
        <v>0</v>
      </c>
      <c r="I256">
        <v>2404.73</v>
      </c>
      <c r="J256" t="s">
        <v>11</v>
      </c>
      <c r="K256" t="s">
        <v>12</v>
      </c>
      <c r="L256" t="s">
        <v>23</v>
      </c>
      <c r="M256" s="24" t="str">
        <f t="shared" si="3"/>
        <v>R1012</v>
      </c>
    </row>
    <row r="257" spans="4:13" x14ac:dyDescent="0.35">
      <c r="D257" t="s">
        <v>279</v>
      </c>
      <c r="E257">
        <v>1999</v>
      </c>
      <c r="F257" t="s">
        <v>15</v>
      </c>
      <c r="G257">
        <v>12</v>
      </c>
      <c r="H257">
        <v>1</v>
      </c>
      <c r="I257">
        <v>2416.96</v>
      </c>
      <c r="J257" t="s">
        <v>11</v>
      </c>
      <c r="K257" t="s">
        <v>11</v>
      </c>
      <c r="L257" t="s">
        <v>42</v>
      </c>
      <c r="M257" s="24" t="str">
        <f t="shared" si="3"/>
        <v>R1011</v>
      </c>
    </row>
    <row r="258" spans="4:13" x14ac:dyDescent="0.35">
      <c r="D258" t="s">
        <v>280</v>
      </c>
      <c r="E258">
        <v>1999</v>
      </c>
      <c r="F258" t="s">
        <v>15</v>
      </c>
      <c r="G258">
        <v>21</v>
      </c>
      <c r="H258">
        <v>1</v>
      </c>
      <c r="I258">
        <v>2438.06</v>
      </c>
      <c r="J258" t="s">
        <v>11</v>
      </c>
      <c r="K258" t="s">
        <v>11</v>
      </c>
      <c r="L258" t="s">
        <v>13</v>
      </c>
      <c r="M258" s="24" t="str">
        <f t="shared" si="3"/>
        <v>R1013</v>
      </c>
    </row>
    <row r="259" spans="4:13" x14ac:dyDescent="0.35">
      <c r="D259" t="s">
        <v>281</v>
      </c>
      <c r="E259">
        <v>2002</v>
      </c>
      <c r="F259" t="s">
        <v>10</v>
      </c>
      <c r="G259">
        <v>29</v>
      </c>
      <c r="H259">
        <v>0</v>
      </c>
      <c r="I259">
        <v>2457.21</v>
      </c>
      <c r="J259" t="s">
        <v>11</v>
      </c>
      <c r="K259" t="s">
        <v>16</v>
      </c>
      <c r="L259" t="s">
        <v>247</v>
      </c>
      <c r="M259" s="24" t="str">
        <f t="shared" si="3"/>
        <v>R1024</v>
      </c>
    </row>
    <row r="260" spans="4:13" x14ac:dyDescent="0.35">
      <c r="D260" t="s">
        <v>282</v>
      </c>
      <c r="E260">
        <v>1998</v>
      </c>
      <c r="F260" t="s">
        <v>15</v>
      </c>
      <c r="G260">
        <v>19</v>
      </c>
      <c r="H260">
        <v>0</v>
      </c>
      <c r="I260">
        <v>2457.5</v>
      </c>
      <c r="J260" t="s">
        <v>11</v>
      </c>
      <c r="K260" t="s">
        <v>16</v>
      </c>
      <c r="L260" t="s">
        <v>42</v>
      </c>
      <c r="M260" s="24" t="str">
        <f t="shared" si="3"/>
        <v>R1011</v>
      </c>
    </row>
    <row r="261" spans="4:13" x14ac:dyDescent="0.35">
      <c r="D261" t="s">
        <v>283</v>
      </c>
      <c r="E261">
        <v>2002</v>
      </c>
      <c r="F261" t="s">
        <v>10</v>
      </c>
      <c r="G261">
        <v>11</v>
      </c>
      <c r="H261">
        <v>0</v>
      </c>
      <c r="I261">
        <v>2459.7199999999998</v>
      </c>
      <c r="J261" t="s">
        <v>11</v>
      </c>
      <c r="K261" t="s">
        <v>11</v>
      </c>
      <c r="L261" t="s">
        <v>247</v>
      </c>
      <c r="M261" s="24" t="str">
        <f t="shared" si="3"/>
        <v>R1024</v>
      </c>
    </row>
    <row r="262" spans="4:13" x14ac:dyDescent="0.35">
      <c r="D262" t="s">
        <v>284</v>
      </c>
      <c r="E262">
        <v>1998</v>
      </c>
      <c r="F262" t="s">
        <v>35</v>
      </c>
      <c r="G262">
        <v>17</v>
      </c>
      <c r="H262">
        <v>0</v>
      </c>
      <c r="I262">
        <v>2464.62</v>
      </c>
      <c r="J262" t="s">
        <v>11</v>
      </c>
      <c r="K262" t="s">
        <v>12</v>
      </c>
      <c r="L262" t="s">
        <v>13</v>
      </c>
      <c r="M262" s="24" t="str">
        <f t="shared" si="3"/>
        <v>R1013</v>
      </c>
    </row>
    <row r="263" spans="4:13" x14ac:dyDescent="0.35">
      <c r="D263" t="s">
        <v>285</v>
      </c>
      <c r="E263">
        <v>1998</v>
      </c>
      <c r="F263" t="s">
        <v>10</v>
      </c>
      <c r="G263">
        <v>2</v>
      </c>
      <c r="H263">
        <v>0</v>
      </c>
      <c r="I263">
        <v>2473.33</v>
      </c>
      <c r="J263" t="s">
        <v>11</v>
      </c>
      <c r="K263" t="s">
        <v>12</v>
      </c>
      <c r="L263" t="s">
        <v>13</v>
      </c>
      <c r="M263" s="24" t="str">
        <f t="shared" si="3"/>
        <v>R1013</v>
      </c>
    </row>
    <row r="264" spans="4:13" x14ac:dyDescent="0.35">
      <c r="D264" t="s">
        <v>286</v>
      </c>
      <c r="E264">
        <v>1998</v>
      </c>
      <c r="F264" t="s">
        <v>18</v>
      </c>
      <c r="G264">
        <v>20</v>
      </c>
      <c r="H264">
        <v>0</v>
      </c>
      <c r="I264">
        <v>2480.98</v>
      </c>
      <c r="J264" t="s">
        <v>11</v>
      </c>
      <c r="K264" t="s">
        <v>11</v>
      </c>
      <c r="L264" t="s">
        <v>13</v>
      </c>
      <c r="M264" s="24" t="str">
        <f t="shared" si="3"/>
        <v>R1013</v>
      </c>
    </row>
    <row r="265" spans="4:13" x14ac:dyDescent="0.35">
      <c r="D265" t="s">
        <v>287</v>
      </c>
      <c r="E265">
        <v>1995</v>
      </c>
      <c r="F265" t="s">
        <v>15</v>
      </c>
      <c r="G265">
        <v>6</v>
      </c>
      <c r="H265">
        <v>0</v>
      </c>
      <c r="I265">
        <v>2483.7399999999998</v>
      </c>
      <c r="J265" t="s">
        <v>12</v>
      </c>
      <c r="K265" t="s">
        <v>11</v>
      </c>
      <c r="L265" t="s">
        <v>13</v>
      </c>
      <c r="M265" s="24" t="str">
        <f t="shared" ref="M265:M328" si="4">IF(L265="?","UNKNOWN",L265)</f>
        <v>R1013</v>
      </c>
    </row>
    <row r="266" spans="4:13" x14ac:dyDescent="0.35">
      <c r="D266" t="s">
        <v>288</v>
      </c>
      <c r="E266">
        <v>1995</v>
      </c>
      <c r="F266" t="s">
        <v>37</v>
      </c>
      <c r="G266">
        <v>14</v>
      </c>
      <c r="H266">
        <v>0</v>
      </c>
      <c r="I266">
        <v>2494.02</v>
      </c>
      <c r="J266" t="s">
        <v>12</v>
      </c>
      <c r="K266" t="s">
        <v>16</v>
      </c>
      <c r="L266" t="s">
        <v>42</v>
      </c>
      <c r="M266" s="24" t="str">
        <f t="shared" si="4"/>
        <v>R1011</v>
      </c>
    </row>
    <row r="267" spans="4:13" x14ac:dyDescent="0.35">
      <c r="D267" t="s">
        <v>289</v>
      </c>
      <c r="E267">
        <v>1995</v>
      </c>
      <c r="F267" t="s">
        <v>10</v>
      </c>
      <c r="G267">
        <v>9</v>
      </c>
      <c r="H267">
        <v>0</v>
      </c>
      <c r="I267">
        <v>2497.04</v>
      </c>
      <c r="J267" t="s">
        <v>12</v>
      </c>
      <c r="K267" t="s">
        <v>12</v>
      </c>
      <c r="L267" t="s">
        <v>13</v>
      </c>
      <c r="M267" s="24" t="str">
        <f t="shared" si="4"/>
        <v>R1013</v>
      </c>
    </row>
    <row r="268" spans="4:13" x14ac:dyDescent="0.35">
      <c r="D268" t="s">
        <v>290</v>
      </c>
      <c r="E268">
        <v>1995</v>
      </c>
      <c r="F268" t="s">
        <v>37</v>
      </c>
      <c r="G268">
        <v>15</v>
      </c>
      <c r="H268">
        <v>0</v>
      </c>
      <c r="I268">
        <v>2498.41</v>
      </c>
      <c r="J268" t="s">
        <v>12</v>
      </c>
      <c r="K268" t="s">
        <v>12</v>
      </c>
      <c r="L268" t="s">
        <v>13</v>
      </c>
      <c r="M268" s="24" t="str">
        <f t="shared" si="4"/>
        <v>R1013</v>
      </c>
    </row>
    <row r="269" spans="4:13" x14ac:dyDescent="0.35">
      <c r="D269" t="s">
        <v>291</v>
      </c>
      <c r="E269">
        <v>2004</v>
      </c>
      <c r="F269" t="s">
        <v>20</v>
      </c>
      <c r="G269">
        <v>6</v>
      </c>
      <c r="H269">
        <v>0</v>
      </c>
      <c r="I269">
        <v>2500.9299999999998</v>
      </c>
      <c r="J269" t="s">
        <v>11</v>
      </c>
      <c r="K269" t="s">
        <v>11</v>
      </c>
      <c r="L269" t="s">
        <v>23</v>
      </c>
      <c r="M269" s="24" t="str">
        <f t="shared" si="4"/>
        <v>R1012</v>
      </c>
    </row>
    <row r="270" spans="4:13" x14ac:dyDescent="0.35">
      <c r="D270" t="s">
        <v>292</v>
      </c>
      <c r="E270">
        <v>1991</v>
      </c>
      <c r="F270" t="s">
        <v>35</v>
      </c>
      <c r="G270">
        <v>5</v>
      </c>
      <c r="H270">
        <v>3</v>
      </c>
      <c r="I270">
        <v>2510.79</v>
      </c>
      <c r="J270" t="s">
        <v>11</v>
      </c>
      <c r="K270" t="s">
        <v>16</v>
      </c>
      <c r="L270" t="s">
        <v>13</v>
      </c>
      <c r="M270" s="24" t="str">
        <f t="shared" si="4"/>
        <v>R1013</v>
      </c>
    </row>
    <row r="271" spans="4:13" x14ac:dyDescent="0.35">
      <c r="D271" t="s">
        <v>293</v>
      </c>
      <c r="E271">
        <v>1997</v>
      </c>
      <c r="F271" t="s">
        <v>15</v>
      </c>
      <c r="G271">
        <v>2</v>
      </c>
      <c r="H271">
        <v>0</v>
      </c>
      <c r="I271">
        <v>2523.17</v>
      </c>
      <c r="J271" t="s">
        <v>12</v>
      </c>
      <c r="K271" t="s">
        <v>16</v>
      </c>
      <c r="L271" t="s">
        <v>23</v>
      </c>
      <c r="M271" s="24" t="str">
        <f t="shared" si="4"/>
        <v>R1012</v>
      </c>
    </row>
    <row r="272" spans="4:13" x14ac:dyDescent="0.35">
      <c r="D272" t="s">
        <v>294</v>
      </c>
      <c r="E272">
        <v>2000</v>
      </c>
      <c r="F272" t="s">
        <v>35</v>
      </c>
      <c r="G272">
        <v>25</v>
      </c>
      <c r="H272">
        <v>0</v>
      </c>
      <c r="I272">
        <v>2527.8200000000002</v>
      </c>
      <c r="J272" t="s">
        <v>11</v>
      </c>
      <c r="K272" t="s">
        <v>12</v>
      </c>
      <c r="L272" t="s">
        <v>23</v>
      </c>
      <c r="M272" s="24" t="str">
        <f t="shared" si="4"/>
        <v>R1012</v>
      </c>
    </row>
    <row r="273" spans="4:13" x14ac:dyDescent="0.35">
      <c r="D273" t="s">
        <v>295</v>
      </c>
      <c r="E273">
        <v>1997</v>
      </c>
      <c r="F273" t="s">
        <v>10</v>
      </c>
      <c r="G273">
        <v>28</v>
      </c>
      <c r="H273">
        <v>0</v>
      </c>
      <c r="I273">
        <v>2534.39</v>
      </c>
      <c r="J273" t="s">
        <v>12</v>
      </c>
      <c r="K273" t="s">
        <v>12</v>
      </c>
      <c r="L273" t="s">
        <v>23</v>
      </c>
      <c r="M273" s="24" t="str">
        <f t="shared" si="4"/>
        <v>R1012</v>
      </c>
    </row>
    <row r="274" spans="4:13" x14ac:dyDescent="0.35">
      <c r="D274" t="s">
        <v>296</v>
      </c>
      <c r="E274">
        <v>1990</v>
      </c>
      <c r="F274" t="s">
        <v>37</v>
      </c>
      <c r="G274">
        <v>1</v>
      </c>
      <c r="H274">
        <v>3</v>
      </c>
      <c r="I274">
        <v>2540.39</v>
      </c>
      <c r="J274" t="s">
        <v>11</v>
      </c>
      <c r="K274" t="s">
        <v>11</v>
      </c>
      <c r="L274" t="s">
        <v>13</v>
      </c>
      <c r="M274" s="24" t="str">
        <f t="shared" si="4"/>
        <v>R1013</v>
      </c>
    </row>
    <row r="275" spans="4:13" x14ac:dyDescent="0.35">
      <c r="D275" t="s">
        <v>297</v>
      </c>
      <c r="E275">
        <v>1991</v>
      </c>
      <c r="F275" t="s">
        <v>15</v>
      </c>
      <c r="G275">
        <v>17</v>
      </c>
      <c r="H275">
        <v>3</v>
      </c>
      <c r="I275">
        <v>2545.6799999999998</v>
      </c>
      <c r="J275" t="s">
        <v>11</v>
      </c>
      <c r="K275" t="s">
        <v>16</v>
      </c>
      <c r="L275" t="s">
        <v>13</v>
      </c>
      <c r="M275" s="24" t="str">
        <f t="shared" si="4"/>
        <v>R1013</v>
      </c>
    </row>
    <row r="276" spans="4:13" x14ac:dyDescent="0.35">
      <c r="D276" t="s">
        <v>298</v>
      </c>
      <c r="E276">
        <v>2002</v>
      </c>
      <c r="F276" t="s">
        <v>37</v>
      </c>
      <c r="G276">
        <v>11</v>
      </c>
      <c r="H276">
        <v>2</v>
      </c>
      <c r="I276">
        <v>2566.4699999999998</v>
      </c>
      <c r="J276" t="s">
        <v>11</v>
      </c>
      <c r="K276" t="s">
        <v>12</v>
      </c>
      <c r="L276" t="s">
        <v>13</v>
      </c>
      <c r="M276" s="24" t="str">
        <f t="shared" si="4"/>
        <v>R1013</v>
      </c>
    </row>
    <row r="277" spans="4:13" x14ac:dyDescent="0.35">
      <c r="D277" t="s">
        <v>299</v>
      </c>
      <c r="E277">
        <v>2002</v>
      </c>
      <c r="F277" t="s">
        <v>10</v>
      </c>
      <c r="G277">
        <v>20</v>
      </c>
      <c r="H277">
        <v>0</v>
      </c>
      <c r="I277">
        <v>2585.04</v>
      </c>
      <c r="J277" t="s">
        <v>11</v>
      </c>
      <c r="K277" t="s">
        <v>11</v>
      </c>
      <c r="L277" t="s">
        <v>300</v>
      </c>
      <c r="M277" s="24" t="str">
        <f t="shared" si="4"/>
        <v>R1021</v>
      </c>
    </row>
    <row r="278" spans="4:13" x14ac:dyDescent="0.35">
      <c r="D278" t="s">
        <v>301</v>
      </c>
      <c r="E278">
        <v>2001</v>
      </c>
      <c r="F278" t="s">
        <v>37</v>
      </c>
      <c r="G278">
        <v>15</v>
      </c>
      <c r="H278">
        <v>1</v>
      </c>
      <c r="I278">
        <v>2585.27</v>
      </c>
      <c r="J278" t="s">
        <v>11</v>
      </c>
      <c r="K278" t="s">
        <v>12</v>
      </c>
      <c r="L278" t="s">
        <v>42</v>
      </c>
      <c r="M278" s="24" t="str">
        <f t="shared" si="4"/>
        <v>R1011</v>
      </c>
    </row>
    <row r="279" spans="4:13" x14ac:dyDescent="0.35">
      <c r="D279" t="s">
        <v>302</v>
      </c>
      <c r="E279">
        <v>2001</v>
      </c>
      <c r="F279" t="s">
        <v>10</v>
      </c>
      <c r="G279">
        <v>28</v>
      </c>
      <c r="H279">
        <v>0</v>
      </c>
      <c r="I279">
        <v>2585.85</v>
      </c>
      <c r="J279" t="s">
        <v>11</v>
      </c>
      <c r="K279" t="s">
        <v>11</v>
      </c>
      <c r="L279" t="s">
        <v>247</v>
      </c>
      <c r="M279" s="24" t="str">
        <f t="shared" si="4"/>
        <v>R1024</v>
      </c>
    </row>
    <row r="280" spans="4:13" x14ac:dyDescent="0.35">
      <c r="D280" t="s">
        <v>303</v>
      </c>
      <c r="E280">
        <v>2001</v>
      </c>
      <c r="F280" t="s">
        <v>35</v>
      </c>
      <c r="G280">
        <v>26</v>
      </c>
      <c r="H280">
        <v>1</v>
      </c>
      <c r="I280">
        <v>2597.7800000000002</v>
      </c>
      <c r="J280" t="s">
        <v>11</v>
      </c>
      <c r="K280" t="s">
        <v>16</v>
      </c>
      <c r="L280" t="s">
        <v>42</v>
      </c>
      <c r="M280" s="24" t="str">
        <f t="shared" si="4"/>
        <v>R1011</v>
      </c>
    </row>
    <row r="281" spans="4:13" x14ac:dyDescent="0.35">
      <c r="D281" t="s">
        <v>304</v>
      </c>
      <c r="E281">
        <v>1997</v>
      </c>
      <c r="F281" t="s">
        <v>35</v>
      </c>
      <c r="G281">
        <v>26</v>
      </c>
      <c r="H281">
        <v>0</v>
      </c>
      <c r="I281">
        <v>2632.99</v>
      </c>
      <c r="J281" t="s">
        <v>11</v>
      </c>
      <c r="K281" t="s">
        <v>16</v>
      </c>
      <c r="L281" t="s">
        <v>42</v>
      </c>
      <c r="M281" s="24" t="str">
        <f t="shared" si="4"/>
        <v>R1011</v>
      </c>
    </row>
    <row r="282" spans="4:13" x14ac:dyDescent="0.35">
      <c r="D282" t="s">
        <v>305</v>
      </c>
      <c r="E282">
        <v>2000</v>
      </c>
      <c r="F282" t="s">
        <v>18</v>
      </c>
      <c r="G282">
        <v>24</v>
      </c>
      <c r="H282">
        <v>1</v>
      </c>
      <c r="I282">
        <v>2639.04</v>
      </c>
      <c r="J282" t="s">
        <v>11</v>
      </c>
      <c r="K282" t="s">
        <v>11</v>
      </c>
      <c r="L282" t="s">
        <v>23</v>
      </c>
      <c r="M282" s="24" t="str">
        <f t="shared" si="4"/>
        <v>R1012</v>
      </c>
    </row>
    <row r="283" spans="4:13" x14ac:dyDescent="0.35">
      <c r="D283" t="s">
        <v>306</v>
      </c>
      <c r="E283">
        <v>2000</v>
      </c>
      <c r="F283" t="s">
        <v>30</v>
      </c>
      <c r="G283">
        <v>9</v>
      </c>
      <c r="H283">
        <v>1</v>
      </c>
      <c r="I283">
        <v>2643.27</v>
      </c>
      <c r="J283" t="s">
        <v>11</v>
      </c>
      <c r="K283" t="s">
        <v>16</v>
      </c>
      <c r="L283" t="s">
        <v>23</v>
      </c>
      <c r="M283" s="24" t="str">
        <f t="shared" si="4"/>
        <v>R1012</v>
      </c>
    </row>
    <row r="284" spans="4:13" x14ac:dyDescent="0.35">
      <c r="D284" t="s">
        <v>307</v>
      </c>
      <c r="E284">
        <v>1996</v>
      </c>
      <c r="F284" t="s">
        <v>35</v>
      </c>
      <c r="G284">
        <v>5</v>
      </c>
      <c r="H284">
        <v>0</v>
      </c>
      <c r="I284">
        <v>2680.95</v>
      </c>
      <c r="J284" t="s">
        <v>12</v>
      </c>
      <c r="K284" t="s">
        <v>11</v>
      </c>
      <c r="L284" t="s">
        <v>23</v>
      </c>
      <c r="M284" s="24" t="str">
        <f t="shared" si="4"/>
        <v>R1012</v>
      </c>
    </row>
    <row r="285" spans="4:13" x14ac:dyDescent="0.35">
      <c r="D285" t="s">
        <v>308</v>
      </c>
      <c r="E285">
        <v>1994</v>
      </c>
      <c r="F285" t="s">
        <v>20</v>
      </c>
      <c r="G285">
        <v>17</v>
      </c>
      <c r="H285">
        <v>0</v>
      </c>
      <c r="I285">
        <v>2684.69</v>
      </c>
      <c r="J285" t="s">
        <v>11</v>
      </c>
      <c r="K285" t="s">
        <v>11</v>
      </c>
      <c r="L285" t="s">
        <v>13</v>
      </c>
      <c r="M285" s="24" t="str">
        <f t="shared" si="4"/>
        <v>R1013</v>
      </c>
    </row>
    <row r="286" spans="4:13" x14ac:dyDescent="0.35">
      <c r="D286" t="s">
        <v>309</v>
      </c>
      <c r="E286">
        <v>1994</v>
      </c>
      <c r="F286" t="s">
        <v>37</v>
      </c>
      <c r="G286">
        <v>2</v>
      </c>
      <c r="H286">
        <v>0</v>
      </c>
      <c r="I286">
        <v>2689.5</v>
      </c>
      <c r="J286" t="s">
        <v>12</v>
      </c>
      <c r="K286" t="s">
        <v>11</v>
      </c>
      <c r="L286" t="s">
        <v>13</v>
      </c>
      <c r="M286" s="24" t="str">
        <f t="shared" si="4"/>
        <v>R1013</v>
      </c>
    </row>
    <row r="287" spans="4:13" x14ac:dyDescent="0.35">
      <c r="D287" t="s">
        <v>310</v>
      </c>
      <c r="E287">
        <v>1999</v>
      </c>
      <c r="F287" t="s">
        <v>18</v>
      </c>
      <c r="G287">
        <v>11</v>
      </c>
      <c r="H287">
        <v>0</v>
      </c>
      <c r="I287">
        <v>2690.11</v>
      </c>
      <c r="J287" t="s">
        <v>11</v>
      </c>
      <c r="K287" t="s">
        <v>11</v>
      </c>
      <c r="L287" t="s">
        <v>23</v>
      </c>
      <c r="M287" s="24" t="str">
        <f t="shared" si="4"/>
        <v>R1012</v>
      </c>
    </row>
    <row r="288" spans="4:13" x14ac:dyDescent="0.35">
      <c r="D288" t="s">
        <v>311</v>
      </c>
      <c r="E288">
        <v>1996</v>
      </c>
      <c r="F288" t="s">
        <v>18</v>
      </c>
      <c r="G288">
        <v>13</v>
      </c>
      <c r="H288">
        <v>0</v>
      </c>
      <c r="I288">
        <v>2699.57</v>
      </c>
      <c r="J288" t="s">
        <v>11</v>
      </c>
      <c r="K288" t="s">
        <v>16</v>
      </c>
      <c r="L288" t="s">
        <v>23</v>
      </c>
      <c r="M288" s="24" t="str">
        <f t="shared" si="4"/>
        <v>R1012</v>
      </c>
    </row>
    <row r="289" spans="4:13" x14ac:dyDescent="0.35">
      <c r="D289" t="s">
        <v>312</v>
      </c>
      <c r="E289">
        <v>2003</v>
      </c>
      <c r="F289" t="s">
        <v>10</v>
      </c>
      <c r="G289">
        <v>17</v>
      </c>
      <c r="H289">
        <v>1</v>
      </c>
      <c r="I289">
        <v>2709.11</v>
      </c>
      <c r="J289" t="s">
        <v>11</v>
      </c>
      <c r="K289" t="s">
        <v>11</v>
      </c>
      <c r="L289" t="s">
        <v>23</v>
      </c>
      <c r="M289" s="24" t="str">
        <f t="shared" si="4"/>
        <v>R1012</v>
      </c>
    </row>
    <row r="290" spans="4:13" x14ac:dyDescent="0.35">
      <c r="D290" t="s">
        <v>313</v>
      </c>
      <c r="E290">
        <v>2003</v>
      </c>
      <c r="F290" t="s">
        <v>15</v>
      </c>
      <c r="G290">
        <v>21</v>
      </c>
      <c r="H290">
        <v>1</v>
      </c>
      <c r="I290">
        <v>2709.24</v>
      </c>
      <c r="J290" t="s">
        <v>11</v>
      </c>
      <c r="K290" t="s">
        <v>11</v>
      </c>
      <c r="L290" t="s">
        <v>23</v>
      </c>
      <c r="M290" s="24" t="str">
        <f t="shared" si="4"/>
        <v>R1012</v>
      </c>
    </row>
    <row r="291" spans="4:13" x14ac:dyDescent="0.35">
      <c r="D291" t="s">
        <v>314</v>
      </c>
      <c r="E291">
        <v>2003</v>
      </c>
      <c r="F291" t="s">
        <v>30</v>
      </c>
      <c r="G291">
        <v>1</v>
      </c>
      <c r="H291">
        <v>1</v>
      </c>
      <c r="I291">
        <v>2710.83</v>
      </c>
      <c r="J291" t="s">
        <v>11</v>
      </c>
      <c r="K291" t="s">
        <v>12</v>
      </c>
      <c r="L291" t="s">
        <v>23</v>
      </c>
      <c r="M291" s="24" t="str">
        <f t="shared" si="4"/>
        <v>R1012</v>
      </c>
    </row>
    <row r="292" spans="4:13" x14ac:dyDescent="0.35">
      <c r="D292" t="s">
        <v>315</v>
      </c>
      <c r="E292">
        <v>2003</v>
      </c>
      <c r="F292" t="s">
        <v>35</v>
      </c>
      <c r="G292">
        <v>6</v>
      </c>
      <c r="H292">
        <v>1</v>
      </c>
      <c r="I292">
        <v>2719.28</v>
      </c>
      <c r="J292" t="s">
        <v>11</v>
      </c>
      <c r="K292" t="s">
        <v>11</v>
      </c>
      <c r="L292" t="s">
        <v>23</v>
      </c>
      <c r="M292" s="24" t="str">
        <f t="shared" si="4"/>
        <v>R1012</v>
      </c>
    </row>
    <row r="293" spans="4:13" x14ac:dyDescent="0.35">
      <c r="D293" t="s">
        <v>316</v>
      </c>
      <c r="E293">
        <v>1997</v>
      </c>
      <c r="F293" t="s">
        <v>37</v>
      </c>
      <c r="G293">
        <v>30</v>
      </c>
      <c r="H293">
        <v>0</v>
      </c>
      <c r="I293">
        <v>2721.32</v>
      </c>
      <c r="J293" t="s">
        <v>16</v>
      </c>
      <c r="K293" t="s">
        <v>12</v>
      </c>
      <c r="L293" t="s">
        <v>276</v>
      </c>
      <c r="M293" s="24" t="str">
        <f t="shared" si="4"/>
        <v>R1014</v>
      </c>
    </row>
    <row r="294" spans="4:13" x14ac:dyDescent="0.35">
      <c r="D294" t="s">
        <v>317</v>
      </c>
      <c r="E294">
        <v>1988</v>
      </c>
      <c r="F294" t="s">
        <v>35</v>
      </c>
      <c r="G294">
        <v>20</v>
      </c>
      <c r="H294">
        <v>3</v>
      </c>
      <c r="I294">
        <v>2726.06</v>
      </c>
      <c r="J294" t="s">
        <v>11</v>
      </c>
      <c r="K294" t="s">
        <v>11</v>
      </c>
      <c r="L294" t="s">
        <v>13</v>
      </c>
      <c r="M294" s="24" t="str">
        <f t="shared" si="4"/>
        <v>R1013</v>
      </c>
    </row>
    <row r="295" spans="4:13" x14ac:dyDescent="0.35">
      <c r="D295" t="s">
        <v>318</v>
      </c>
      <c r="E295">
        <v>1997</v>
      </c>
      <c r="F295" t="s">
        <v>37</v>
      </c>
      <c r="G295">
        <v>6</v>
      </c>
      <c r="H295">
        <v>0</v>
      </c>
      <c r="I295">
        <v>2727.4</v>
      </c>
      <c r="J295" t="s">
        <v>12</v>
      </c>
      <c r="K295" t="s">
        <v>12</v>
      </c>
      <c r="L295" t="s">
        <v>168</v>
      </c>
      <c r="M295" s="24" t="str">
        <f t="shared" si="4"/>
        <v>R1016</v>
      </c>
    </row>
    <row r="296" spans="4:13" x14ac:dyDescent="0.35">
      <c r="D296" t="s">
        <v>319</v>
      </c>
      <c r="E296">
        <v>2003</v>
      </c>
      <c r="F296" t="s">
        <v>30</v>
      </c>
      <c r="G296">
        <v>3</v>
      </c>
      <c r="H296">
        <v>1</v>
      </c>
      <c r="I296">
        <v>2730.11</v>
      </c>
      <c r="J296" t="s">
        <v>11</v>
      </c>
      <c r="K296" t="s">
        <v>12</v>
      </c>
      <c r="L296" t="s">
        <v>23</v>
      </c>
      <c r="M296" s="24" t="str">
        <f t="shared" si="4"/>
        <v>R1012</v>
      </c>
    </row>
    <row r="297" spans="4:13" x14ac:dyDescent="0.35">
      <c r="D297" t="s">
        <v>320</v>
      </c>
      <c r="E297">
        <v>2000</v>
      </c>
      <c r="F297" t="s">
        <v>30</v>
      </c>
      <c r="G297">
        <v>17</v>
      </c>
      <c r="H297">
        <v>0</v>
      </c>
      <c r="I297">
        <v>2731.91</v>
      </c>
      <c r="J297" t="s">
        <v>11</v>
      </c>
      <c r="K297" t="s">
        <v>12</v>
      </c>
      <c r="L297" t="s">
        <v>247</v>
      </c>
      <c r="M297" s="24" t="str">
        <f t="shared" si="4"/>
        <v>R1024</v>
      </c>
    </row>
    <row r="298" spans="4:13" x14ac:dyDescent="0.35">
      <c r="D298" t="s">
        <v>321</v>
      </c>
      <c r="E298">
        <v>2000</v>
      </c>
      <c r="F298" t="s">
        <v>37</v>
      </c>
      <c r="G298">
        <v>3</v>
      </c>
      <c r="H298">
        <v>0</v>
      </c>
      <c r="I298">
        <v>2741.95</v>
      </c>
      <c r="J298" t="s">
        <v>11</v>
      </c>
      <c r="K298" t="s">
        <v>12</v>
      </c>
      <c r="L298" t="s">
        <v>247</v>
      </c>
      <c r="M298" s="24" t="str">
        <f t="shared" si="4"/>
        <v>R1024</v>
      </c>
    </row>
    <row r="299" spans="4:13" x14ac:dyDescent="0.35">
      <c r="D299" t="s">
        <v>322</v>
      </c>
      <c r="E299">
        <v>2000</v>
      </c>
      <c r="F299" t="s">
        <v>37</v>
      </c>
      <c r="G299">
        <v>11</v>
      </c>
      <c r="H299">
        <v>0</v>
      </c>
      <c r="I299">
        <v>2755.02</v>
      </c>
      <c r="J299" t="s">
        <v>11</v>
      </c>
      <c r="K299" t="s">
        <v>16</v>
      </c>
      <c r="L299" t="s">
        <v>247</v>
      </c>
      <c r="M299" s="24" t="str">
        <f t="shared" si="4"/>
        <v>R1024</v>
      </c>
    </row>
    <row r="300" spans="4:13" x14ac:dyDescent="0.35">
      <c r="D300" t="s">
        <v>323</v>
      </c>
      <c r="E300">
        <v>1997</v>
      </c>
      <c r="F300" t="s">
        <v>35</v>
      </c>
      <c r="G300">
        <v>10</v>
      </c>
      <c r="H300">
        <v>0</v>
      </c>
      <c r="I300">
        <v>2758.99</v>
      </c>
      <c r="J300" t="s">
        <v>11</v>
      </c>
      <c r="K300" t="s">
        <v>16</v>
      </c>
      <c r="L300" t="s">
        <v>23</v>
      </c>
      <c r="M300" s="24" t="str">
        <f t="shared" si="4"/>
        <v>R1012</v>
      </c>
    </row>
    <row r="301" spans="4:13" x14ac:dyDescent="0.35">
      <c r="D301" t="s">
        <v>324</v>
      </c>
      <c r="E301">
        <v>2004</v>
      </c>
      <c r="F301" t="s">
        <v>15</v>
      </c>
      <c r="G301">
        <v>14</v>
      </c>
      <c r="H301">
        <v>0</v>
      </c>
      <c r="I301">
        <v>2773.46</v>
      </c>
      <c r="J301" t="s">
        <v>11</v>
      </c>
      <c r="K301" t="s">
        <v>16</v>
      </c>
      <c r="L301" t="s">
        <v>300</v>
      </c>
      <c r="M301" s="24" t="str">
        <f t="shared" si="4"/>
        <v>R1021</v>
      </c>
    </row>
    <row r="302" spans="4:13" x14ac:dyDescent="0.35">
      <c r="D302" t="s">
        <v>31</v>
      </c>
      <c r="E302">
        <v>1999</v>
      </c>
      <c r="F302" t="s">
        <v>18</v>
      </c>
      <c r="G302">
        <v>9</v>
      </c>
      <c r="H302">
        <v>1</v>
      </c>
      <c r="I302">
        <v>2775.19</v>
      </c>
      <c r="J302" t="s">
        <v>11</v>
      </c>
      <c r="K302" t="s">
        <v>16</v>
      </c>
      <c r="L302" t="s">
        <v>23</v>
      </c>
      <c r="M302" s="24" t="str">
        <f t="shared" si="4"/>
        <v>R1012</v>
      </c>
    </row>
    <row r="303" spans="4:13" x14ac:dyDescent="0.35">
      <c r="D303" t="s">
        <v>325</v>
      </c>
      <c r="E303">
        <v>1999</v>
      </c>
      <c r="F303" t="s">
        <v>35</v>
      </c>
      <c r="G303">
        <v>29</v>
      </c>
      <c r="H303">
        <v>1</v>
      </c>
      <c r="I303">
        <v>2775.19</v>
      </c>
      <c r="J303" t="s">
        <v>11</v>
      </c>
      <c r="K303" t="s">
        <v>16</v>
      </c>
      <c r="L303" t="s">
        <v>23</v>
      </c>
      <c r="M303" s="24" t="str">
        <f t="shared" si="4"/>
        <v>R1012</v>
      </c>
    </row>
    <row r="304" spans="4:13" x14ac:dyDescent="0.35">
      <c r="D304" t="s">
        <v>326</v>
      </c>
      <c r="E304">
        <v>1999</v>
      </c>
      <c r="F304" t="s">
        <v>30</v>
      </c>
      <c r="G304">
        <v>24</v>
      </c>
      <c r="H304">
        <v>1</v>
      </c>
      <c r="I304">
        <v>2789.06</v>
      </c>
      <c r="J304" t="s">
        <v>11</v>
      </c>
      <c r="K304" t="s">
        <v>12</v>
      </c>
      <c r="L304" t="s">
        <v>23</v>
      </c>
      <c r="M304" s="24" t="str">
        <f t="shared" si="4"/>
        <v>R1012</v>
      </c>
    </row>
    <row r="305" spans="4:13" x14ac:dyDescent="0.35">
      <c r="D305" t="s">
        <v>327</v>
      </c>
      <c r="E305">
        <v>2004</v>
      </c>
      <c r="F305" t="s">
        <v>35</v>
      </c>
      <c r="G305">
        <v>4</v>
      </c>
      <c r="H305">
        <v>2</v>
      </c>
      <c r="I305">
        <v>2801.26</v>
      </c>
      <c r="J305" t="s">
        <v>11</v>
      </c>
      <c r="K305" t="s">
        <v>12</v>
      </c>
      <c r="L305" t="s">
        <v>13</v>
      </c>
      <c r="M305" s="24" t="str">
        <f t="shared" si="4"/>
        <v>R1013</v>
      </c>
    </row>
    <row r="306" spans="4:13" x14ac:dyDescent="0.35">
      <c r="D306" t="s">
        <v>328</v>
      </c>
      <c r="E306">
        <v>2003</v>
      </c>
      <c r="F306" t="s">
        <v>20</v>
      </c>
      <c r="G306">
        <v>23</v>
      </c>
      <c r="H306">
        <v>2</v>
      </c>
      <c r="I306">
        <v>2803.7</v>
      </c>
      <c r="J306" t="s">
        <v>11</v>
      </c>
      <c r="K306" t="s">
        <v>16</v>
      </c>
      <c r="L306" t="s">
        <v>23</v>
      </c>
      <c r="M306" s="24" t="str">
        <f t="shared" si="4"/>
        <v>R1012</v>
      </c>
    </row>
    <row r="307" spans="4:13" x14ac:dyDescent="0.35">
      <c r="D307" t="s">
        <v>329</v>
      </c>
      <c r="E307">
        <v>2000</v>
      </c>
      <c r="F307" t="s">
        <v>37</v>
      </c>
      <c r="G307">
        <v>1</v>
      </c>
      <c r="H307">
        <v>0</v>
      </c>
      <c r="I307">
        <v>2819.51</v>
      </c>
      <c r="J307" t="s">
        <v>11</v>
      </c>
      <c r="K307" t="s">
        <v>12</v>
      </c>
      <c r="L307" t="s">
        <v>42</v>
      </c>
      <c r="M307" s="24" t="str">
        <f t="shared" si="4"/>
        <v>R1011</v>
      </c>
    </row>
    <row r="308" spans="4:13" x14ac:dyDescent="0.35">
      <c r="D308" t="s">
        <v>330</v>
      </c>
      <c r="E308">
        <v>1998</v>
      </c>
      <c r="F308" t="s">
        <v>15</v>
      </c>
      <c r="G308">
        <v>15</v>
      </c>
      <c r="H308">
        <v>0</v>
      </c>
      <c r="I308">
        <v>2842.76</v>
      </c>
      <c r="J308" t="s">
        <v>11</v>
      </c>
      <c r="K308" t="s">
        <v>12</v>
      </c>
      <c r="L308" t="s">
        <v>23</v>
      </c>
      <c r="M308" s="24" t="str">
        <f t="shared" si="4"/>
        <v>R1012</v>
      </c>
    </row>
    <row r="309" spans="4:13" x14ac:dyDescent="0.35">
      <c r="D309" t="s">
        <v>331</v>
      </c>
      <c r="E309">
        <v>1998</v>
      </c>
      <c r="F309" t="s">
        <v>18</v>
      </c>
      <c r="G309">
        <v>17</v>
      </c>
      <c r="H309">
        <v>0</v>
      </c>
      <c r="I309">
        <v>2850.68</v>
      </c>
      <c r="J309" t="s">
        <v>11</v>
      </c>
      <c r="K309" t="s">
        <v>12</v>
      </c>
      <c r="L309" t="s">
        <v>23</v>
      </c>
      <c r="M309" s="24" t="str">
        <f t="shared" si="4"/>
        <v>R1012</v>
      </c>
    </row>
    <row r="310" spans="4:13" x14ac:dyDescent="0.35">
      <c r="D310" t="s">
        <v>332</v>
      </c>
      <c r="E310">
        <v>1998</v>
      </c>
      <c r="F310" t="s">
        <v>20</v>
      </c>
      <c r="G310">
        <v>4</v>
      </c>
      <c r="H310">
        <v>0</v>
      </c>
      <c r="I310">
        <v>2855.44</v>
      </c>
      <c r="J310" t="s">
        <v>11</v>
      </c>
      <c r="K310" t="s">
        <v>12</v>
      </c>
      <c r="L310" t="s">
        <v>23</v>
      </c>
      <c r="M310" s="24" t="str">
        <f t="shared" si="4"/>
        <v>R1012</v>
      </c>
    </row>
    <row r="311" spans="4:13" x14ac:dyDescent="0.35">
      <c r="D311" t="s">
        <v>333</v>
      </c>
      <c r="E311">
        <v>1993</v>
      </c>
      <c r="F311" t="s">
        <v>15</v>
      </c>
      <c r="G311">
        <v>1</v>
      </c>
      <c r="H311">
        <v>0</v>
      </c>
      <c r="I311">
        <v>2866.09</v>
      </c>
      <c r="J311" t="s">
        <v>12</v>
      </c>
      <c r="K311" t="s">
        <v>12</v>
      </c>
      <c r="L311" t="s">
        <v>42</v>
      </c>
      <c r="M311" s="24" t="str">
        <f t="shared" si="4"/>
        <v>R1011</v>
      </c>
    </row>
    <row r="312" spans="4:13" x14ac:dyDescent="0.35">
      <c r="D312" t="s">
        <v>334</v>
      </c>
      <c r="E312">
        <v>1993</v>
      </c>
      <c r="F312" t="s">
        <v>35</v>
      </c>
      <c r="G312">
        <v>12</v>
      </c>
      <c r="H312">
        <v>0</v>
      </c>
      <c r="I312">
        <v>2867.12</v>
      </c>
      <c r="J312" t="s">
        <v>16</v>
      </c>
      <c r="K312" t="s">
        <v>12</v>
      </c>
      <c r="L312" t="s">
        <v>13</v>
      </c>
      <c r="M312" s="24" t="str">
        <f t="shared" si="4"/>
        <v>R1013</v>
      </c>
    </row>
    <row r="313" spans="4:13" x14ac:dyDescent="0.35">
      <c r="D313" t="s">
        <v>335</v>
      </c>
      <c r="E313">
        <v>1996</v>
      </c>
      <c r="F313" t="s">
        <v>18</v>
      </c>
      <c r="G313">
        <v>21</v>
      </c>
      <c r="H313">
        <v>0</v>
      </c>
      <c r="I313">
        <v>2897.32</v>
      </c>
      <c r="J313" t="s">
        <v>12</v>
      </c>
      <c r="K313" t="s">
        <v>12</v>
      </c>
      <c r="L313" t="s">
        <v>168</v>
      </c>
      <c r="M313" s="24" t="str">
        <f t="shared" si="4"/>
        <v>R1016</v>
      </c>
    </row>
    <row r="314" spans="4:13" x14ac:dyDescent="0.35">
      <c r="D314" t="s">
        <v>336</v>
      </c>
      <c r="E314">
        <v>2000</v>
      </c>
      <c r="F314" t="s">
        <v>10</v>
      </c>
      <c r="G314">
        <v>14</v>
      </c>
      <c r="H314">
        <v>0</v>
      </c>
      <c r="I314">
        <v>2897.46</v>
      </c>
      <c r="J314" t="s">
        <v>11</v>
      </c>
      <c r="K314" t="s">
        <v>16</v>
      </c>
      <c r="L314" t="s">
        <v>23</v>
      </c>
      <c r="M314" s="24" t="str">
        <f t="shared" si="4"/>
        <v>R1012</v>
      </c>
    </row>
    <row r="315" spans="4:13" x14ac:dyDescent="0.35">
      <c r="D315" t="s">
        <v>337</v>
      </c>
      <c r="E315">
        <v>1999</v>
      </c>
      <c r="F315" t="s">
        <v>15</v>
      </c>
      <c r="G315">
        <v>1</v>
      </c>
      <c r="H315">
        <v>0</v>
      </c>
      <c r="I315">
        <v>2899.49</v>
      </c>
      <c r="J315" t="s">
        <v>11</v>
      </c>
      <c r="K315" t="s">
        <v>11</v>
      </c>
      <c r="L315" t="s">
        <v>247</v>
      </c>
      <c r="M315" s="24" t="str">
        <f t="shared" si="4"/>
        <v>R1024</v>
      </c>
    </row>
    <row r="316" spans="4:13" x14ac:dyDescent="0.35">
      <c r="D316" t="s">
        <v>338</v>
      </c>
      <c r="E316">
        <v>1996</v>
      </c>
      <c r="F316" t="s">
        <v>37</v>
      </c>
      <c r="G316">
        <v>24</v>
      </c>
      <c r="H316">
        <v>1</v>
      </c>
      <c r="I316">
        <v>2902.91</v>
      </c>
      <c r="J316" t="s">
        <v>11</v>
      </c>
      <c r="K316" t="s">
        <v>11</v>
      </c>
      <c r="L316" t="s">
        <v>13</v>
      </c>
      <c r="M316" s="24" t="str">
        <f t="shared" si="4"/>
        <v>R1013</v>
      </c>
    </row>
    <row r="317" spans="4:13" x14ac:dyDescent="0.35">
      <c r="D317" t="s">
        <v>339</v>
      </c>
      <c r="E317">
        <v>1996</v>
      </c>
      <c r="F317" t="s">
        <v>18</v>
      </c>
      <c r="G317">
        <v>13</v>
      </c>
      <c r="H317">
        <v>1</v>
      </c>
      <c r="I317">
        <v>2904.09</v>
      </c>
      <c r="J317" t="s">
        <v>11</v>
      </c>
      <c r="K317" t="s">
        <v>11</v>
      </c>
      <c r="L317" t="s">
        <v>42</v>
      </c>
      <c r="M317" s="24" t="str">
        <f t="shared" si="4"/>
        <v>R1011</v>
      </c>
    </row>
    <row r="318" spans="4:13" x14ac:dyDescent="0.35">
      <c r="D318" t="s">
        <v>340</v>
      </c>
      <c r="E318">
        <v>2003</v>
      </c>
      <c r="F318" t="s">
        <v>18</v>
      </c>
      <c r="G318">
        <v>5</v>
      </c>
      <c r="H318">
        <v>2</v>
      </c>
      <c r="I318">
        <v>2913.57</v>
      </c>
      <c r="J318" t="s">
        <v>11</v>
      </c>
      <c r="K318" t="s">
        <v>11</v>
      </c>
      <c r="L318" t="s">
        <v>42</v>
      </c>
      <c r="M318" s="24" t="str">
        <f t="shared" si="4"/>
        <v>R1011</v>
      </c>
    </row>
    <row r="319" spans="4:13" x14ac:dyDescent="0.35">
      <c r="D319" t="s">
        <v>341</v>
      </c>
      <c r="E319">
        <v>1996</v>
      </c>
      <c r="F319" t="s">
        <v>18</v>
      </c>
      <c r="G319">
        <v>30</v>
      </c>
      <c r="H319">
        <v>1</v>
      </c>
      <c r="I319">
        <v>2927.06</v>
      </c>
      <c r="J319" t="s">
        <v>11</v>
      </c>
      <c r="K319" t="s">
        <v>11</v>
      </c>
      <c r="L319" t="s">
        <v>13</v>
      </c>
      <c r="M319" s="24" t="str">
        <f t="shared" si="4"/>
        <v>R1013</v>
      </c>
    </row>
    <row r="320" spans="4:13" x14ac:dyDescent="0.35">
      <c r="D320" t="s">
        <v>342</v>
      </c>
      <c r="E320">
        <v>2002</v>
      </c>
      <c r="F320" t="s">
        <v>20</v>
      </c>
      <c r="G320">
        <v>30</v>
      </c>
      <c r="H320">
        <v>0</v>
      </c>
      <c r="I320">
        <v>2943.41</v>
      </c>
      <c r="J320" t="s">
        <v>11</v>
      </c>
      <c r="K320" t="s">
        <v>12</v>
      </c>
      <c r="L320" t="s">
        <v>23</v>
      </c>
      <c r="M320" s="24" t="str">
        <f t="shared" si="4"/>
        <v>R1012</v>
      </c>
    </row>
    <row r="321" spans="4:13" x14ac:dyDescent="0.35">
      <c r="D321" t="s">
        <v>343</v>
      </c>
      <c r="E321">
        <v>1995</v>
      </c>
      <c r="F321" t="s">
        <v>20</v>
      </c>
      <c r="G321">
        <v>24</v>
      </c>
      <c r="H321">
        <v>0</v>
      </c>
      <c r="I321">
        <v>2974.13</v>
      </c>
      <c r="J321" t="s">
        <v>11</v>
      </c>
      <c r="K321" t="s">
        <v>16</v>
      </c>
      <c r="L321" t="s">
        <v>42</v>
      </c>
      <c r="M321" s="24" t="str">
        <f t="shared" si="4"/>
        <v>R1011</v>
      </c>
    </row>
    <row r="322" spans="4:13" x14ac:dyDescent="0.35">
      <c r="D322" t="s">
        <v>344</v>
      </c>
      <c r="E322">
        <v>1987</v>
      </c>
      <c r="F322" t="s">
        <v>18</v>
      </c>
      <c r="G322">
        <v>18</v>
      </c>
      <c r="H322">
        <v>3</v>
      </c>
      <c r="I322">
        <v>2979.52</v>
      </c>
      <c r="J322" t="s">
        <v>11</v>
      </c>
      <c r="K322" t="s">
        <v>12</v>
      </c>
      <c r="L322" t="s">
        <v>13</v>
      </c>
      <c r="M322" s="24" t="str">
        <f t="shared" si="4"/>
        <v>R1013</v>
      </c>
    </row>
    <row r="323" spans="4:13" x14ac:dyDescent="0.35">
      <c r="D323" t="s">
        <v>345</v>
      </c>
      <c r="E323">
        <v>1991</v>
      </c>
      <c r="F323" t="s">
        <v>15</v>
      </c>
      <c r="G323">
        <v>20</v>
      </c>
      <c r="H323">
        <v>3</v>
      </c>
      <c r="I323">
        <v>2985.67</v>
      </c>
      <c r="J323" t="s">
        <v>11</v>
      </c>
      <c r="K323" t="s">
        <v>11</v>
      </c>
      <c r="L323" t="s">
        <v>13</v>
      </c>
      <c r="M323" s="24" t="str">
        <f t="shared" si="4"/>
        <v>R1013</v>
      </c>
    </row>
    <row r="324" spans="4:13" x14ac:dyDescent="0.35">
      <c r="D324" t="s">
        <v>346</v>
      </c>
      <c r="E324">
        <v>2002</v>
      </c>
      <c r="F324" t="s">
        <v>30</v>
      </c>
      <c r="G324">
        <v>15</v>
      </c>
      <c r="H324">
        <v>0</v>
      </c>
      <c r="I324">
        <v>3012.22</v>
      </c>
      <c r="J324" t="s">
        <v>11</v>
      </c>
      <c r="K324" t="s">
        <v>12</v>
      </c>
      <c r="L324" t="s">
        <v>23</v>
      </c>
      <c r="M324" s="24" t="str">
        <f t="shared" si="4"/>
        <v>R1012</v>
      </c>
    </row>
    <row r="325" spans="4:13" x14ac:dyDescent="0.35">
      <c r="D325" t="s">
        <v>347</v>
      </c>
      <c r="E325">
        <v>1988</v>
      </c>
      <c r="F325" t="s">
        <v>20</v>
      </c>
      <c r="G325">
        <v>28</v>
      </c>
      <c r="H325">
        <v>3</v>
      </c>
      <c r="I325">
        <v>3018.04</v>
      </c>
      <c r="J325" t="s">
        <v>11</v>
      </c>
      <c r="K325" t="s">
        <v>11</v>
      </c>
      <c r="L325" t="s">
        <v>23</v>
      </c>
      <c r="M325" s="24" t="str">
        <f t="shared" si="4"/>
        <v>R1012</v>
      </c>
    </row>
    <row r="326" spans="4:13" x14ac:dyDescent="0.35">
      <c r="D326" t="s">
        <v>348</v>
      </c>
      <c r="E326">
        <v>1997</v>
      </c>
      <c r="F326" t="s">
        <v>30</v>
      </c>
      <c r="G326">
        <v>19</v>
      </c>
      <c r="H326">
        <v>0</v>
      </c>
      <c r="I326">
        <v>3021.81</v>
      </c>
      <c r="J326" t="s">
        <v>11</v>
      </c>
      <c r="K326" t="s">
        <v>12</v>
      </c>
      <c r="L326" t="s">
        <v>23</v>
      </c>
      <c r="M326" s="24" t="str">
        <f t="shared" si="4"/>
        <v>R1012</v>
      </c>
    </row>
    <row r="327" spans="4:13" x14ac:dyDescent="0.35">
      <c r="D327" t="s">
        <v>349</v>
      </c>
      <c r="E327">
        <v>1998</v>
      </c>
      <c r="F327" t="s">
        <v>20</v>
      </c>
      <c r="G327">
        <v>15</v>
      </c>
      <c r="H327">
        <v>0</v>
      </c>
      <c r="I327">
        <v>3044.21</v>
      </c>
      <c r="J327" t="s">
        <v>11</v>
      </c>
      <c r="K327" t="s">
        <v>12</v>
      </c>
      <c r="L327" t="s">
        <v>247</v>
      </c>
      <c r="M327" s="24" t="str">
        <f t="shared" si="4"/>
        <v>R1024</v>
      </c>
    </row>
    <row r="328" spans="4:13" x14ac:dyDescent="0.35">
      <c r="D328" t="s">
        <v>350</v>
      </c>
      <c r="E328">
        <v>1998</v>
      </c>
      <c r="F328" t="s">
        <v>35</v>
      </c>
      <c r="G328">
        <v>9</v>
      </c>
      <c r="H328">
        <v>0</v>
      </c>
      <c r="I328">
        <v>3046.06</v>
      </c>
      <c r="J328" t="s">
        <v>11</v>
      </c>
      <c r="K328" t="s">
        <v>16</v>
      </c>
      <c r="L328" t="s">
        <v>249</v>
      </c>
      <c r="M328" s="24" t="str">
        <f t="shared" si="4"/>
        <v>R1023</v>
      </c>
    </row>
    <row r="329" spans="4:13" x14ac:dyDescent="0.35">
      <c r="D329" t="s">
        <v>351</v>
      </c>
      <c r="E329">
        <v>1997</v>
      </c>
      <c r="F329" t="s">
        <v>30</v>
      </c>
      <c r="G329">
        <v>22</v>
      </c>
      <c r="H329">
        <v>0</v>
      </c>
      <c r="I329">
        <v>3051.73</v>
      </c>
      <c r="J329" t="s">
        <v>11</v>
      </c>
      <c r="K329" t="s">
        <v>11</v>
      </c>
      <c r="L329" t="s">
        <v>42</v>
      </c>
      <c r="M329" s="24" t="str">
        <f t="shared" ref="M329:M392" si="5">IF(L329="?","UNKNOWN",L329)</f>
        <v>R1011</v>
      </c>
    </row>
    <row r="330" spans="4:13" x14ac:dyDescent="0.35">
      <c r="D330" t="s">
        <v>352</v>
      </c>
      <c r="E330">
        <v>2002</v>
      </c>
      <c r="F330" t="s">
        <v>18</v>
      </c>
      <c r="G330">
        <v>21</v>
      </c>
      <c r="H330">
        <v>2</v>
      </c>
      <c r="I330">
        <v>3056.39</v>
      </c>
      <c r="J330" t="s">
        <v>11</v>
      </c>
      <c r="K330" t="s">
        <v>12</v>
      </c>
      <c r="L330" t="s">
        <v>13</v>
      </c>
      <c r="M330" s="24" t="str">
        <f t="shared" si="5"/>
        <v>R1013</v>
      </c>
    </row>
    <row r="331" spans="4:13" x14ac:dyDescent="0.35">
      <c r="D331" t="s">
        <v>353</v>
      </c>
      <c r="E331">
        <v>1994</v>
      </c>
      <c r="F331" t="s">
        <v>20</v>
      </c>
      <c r="G331">
        <v>26</v>
      </c>
      <c r="H331">
        <v>0</v>
      </c>
      <c r="I331">
        <v>3062.51</v>
      </c>
      <c r="J331" t="s">
        <v>12</v>
      </c>
      <c r="K331" t="s">
        <v>16</v>
      </c>
      <c r="L331" t="s">
        <v>23</v>
      </c>
      <c r="M331" s="24" t="str">
        <f t="shared" si="5"/>
        <v>R1012</v>
      </c>
    </row>
    <row r="332" spans="4:13" x14ac:dyDescent="0.35">
      <c r="D332" t="s">
        <v>354</v>
      </c>
      <c r="E332">
        <v>1989</v>
      </c>
      <c r="F332" t="s">
        <v>37</v>
      </c>
      <c r="G332">
        <v>1</v>
      </c>
      <c r="H332">
        <v>3</v>
      </c>
      <c r="I332">
        <v>3065.49</v>
      </c>
      <c r="J332" t="s">
        <v>11</v>
      </c>
      <c r="K332" t="s">
        <v>16</v>
      </c>
      <c r="L332" t="s">
        <v>23</v>
      </c>
      <c r="M332" s="24" t="str">
        <f t="shared" si="5"/>
        <v>R1012</v>
      </c>
    </row>
    <row r="333" spans="4:13" x14ac:dyDescent="0.35">
      <c r="D333" t="s">
        <v>355</v>
      </c>
      <c r="E333">
        <v>1995</v>
      </c>
      <c r="F333" t="s">
        <v>20</v>
      </c>
      <c r="G333">
        <v>10</v>
      </c>
      <c r="H333">
        <v>0</v>
      </c>
      <c r="I333">
        <v>3070.81</v>
      </c>
      <c r="J333" t="s">
        <v>12</v>
      </c>
      <c r="K333" t="s">
        <v>16</v>
      </c>
      <c r="L333" t="s">
        <v>356</v>
      </c>
      <c r="M333" s="24" t="str">
        <f t="shared" si="5"/>
        <v>R1017</v>
      </c>
    </row>
    <row r="334" spans="4:13" x14ac:dyDescent="0.35">
      <c r="D334" t="s">
        <v>357</v>
      </c>
      <c r="E334">
        <v>2001</v>
      </c>
      <c r="F334" t="s">
        <v>37</v>
      </c>
      <c r="G334">
        <v>13</v>
      </c>
      <c r="H334">
        <v>2</v>
      </c>
      <c r="I334">
        <v>3077.1</v>
      </c>
      <c r="J334" t="s">
        <v>11</v>
      </c>
      <c r="K334" t="s">
        <v>16</v>
      </c>
      <c r="L334" t="s">
        <v>23</v>
      </c>
      <c r="M334" s="24" t="str">
        <f t="shared" si="5"/>
        <v>R1012</v>
      </c>
    </row>
    <row r="335" spans="4:13" x14ac:dyDescent="0.35">
      <c r="D335" t="s">
        <v>358</v>
      </c>
      <c r="E335">
        <v>1987</v>
      </c>
      <c r="F335" t="s">
        <v>35</v>
      </c>
      <c r="G335">
        <v>1</v>
      </c>
      <c r="H335">
        <v>3</v>
      </c>
      <c r="I335">
        <v>3088.06</v>
      </c>
      <c r="J335" t="s">
        <v>11</v>
      </c>
      <c r="K335" t="s">
        <v>11</v>
      </c>
      <c r="L335" t="s">
        <v>13</v>
      </c>
      <c r="M335" s="24" t="str">
        <f t="shared" si="5"/>
        <v>R1013</v>
      </c>
    </row>
    <row r="336" spans="4:13" x14ac:dyDescent="0.35">
      <c r="D336" t="s">
        <v>359</v>
      </c>
      <c r="E336">
        <v>1999</v>
      </c>
      <c r="F336" t="s">
        <v>18</v>
      </c>
      <c r="G336">
        <v>25</v>
      </c>
      <c r="H336">
        <v>0</v>
      </c>
      <c r="I336">
        <v>3128.35</v>
      </c>
      <c r="J336" t="s">
        <v>11</v>
      </c>
      <c r="K336" t="s">
        <v>12</v>
      </c>
      <c r="L336" t="s">
        <v>300</v>
      </c>
      <c r="M336" s="24" t="str">
        <f t="shared" si="5"/>
        <v>R1021</v>
      </c>
    </row>
    <row r="337" spans="4:13" x14ac:dyDescent="0.35">
      <c r="D337" t="s">
        <v>360</v>
      </c>
      <c r="E337">
        <v>1994</v>
      </c>
      <c r="F337" t="s">
        <v>10</v>
      </c>
      <c r="G337">
        <v>10</v>
      </c>
      <c r="H337">
        <v>0</v>
      </c>
      <c r="I337">
        <v>3161.45</v>
      </c>
      <c r="J337" t="s">
        <v>11</v>
      </c>
      <c r="K337" t="s">
        <v>16</v>
      </c>
      <c r="L337" t="s">
        <v>42</v>
      </c>
      <c r="M337" s="24" t="str">
        <f t="shared" si="5"/>
        <v>R1011</v>
      </c>
    </row>
    <row r="338" spans="4:13" x14ac:dyDescent="0.35">
      <c r="D338" t="s">
        <v>361</v>
      </c>
      <c r="E338">
        <v>1993</v>
      </c>
      <c r="F338" t="s">
        <v>20</v>
      </c>
      <c r="G338">
        <v>25</v>
      </c>
      <c r="H338">
        <v>0</v>
      </c>
      <c r="I338">
        <v>3162.02</v>
      </c>
      <c r="J338" t="s">
        <v>11</v>
      </c>
      <c r="K338" t="s">
        <v>12</v>
      </c>
      <c r="L338" t="s">
        <v>13</v>
      </c>
      <c r="M338" s="24" t="str">
        <f t="shared" si="5"/>
        <v>R1013</v>
      </c>
    </row>
    <row r="339" spans="4:13" x14ac:dyDescent="0.35">
      <c r="D339" t="s">
        <v>362</v>
      </c>
      <c r="E339">
        <v>2001</v>
      </c>
      <c r="F339" t="s">
        <v>35</v>
      </c>
      <c r="G339">
        <v>29</v>
      </c>
      <c r="H339">
        <v>1</v>
      </c>
      <c r="I339">
        <v>3167.46</v>
      </c>
      <c r="J339" t="s">
        <v>11</v>
      </c>
      <c r="K339" t="s">
        <v>12</v>
      </c>
      <c r="L339" t="s">
        <v>247</v>
      </c>
      <c r="M339" s="24" t="str">
        <f t="shared" si="5"/>
        <v>R1024</v>
      </c>
    </row>
    <row r="340" spans="4:13" x14ac:dyDescent="0.35">
      <c r="D340" t="s">
        <v>363</v>
      </c>
      <c r="E340">
        <v>1994</v>
      </c>
      <c r="F340" t="s">
        <v>37</v>
      </c>
      <c r="G340">
        <v>25</v>
      </c>
      <c r="H340">
        <v>0</v>
      </c>
      <c r="I340">
        <v>3171.61</v>
      </c>
      <c r="J340" t="s">
        <v>11</v>
      </c>
      <c r="K340" t="s">
        <v>12</v>
      </c>
      <c r="L340" t="s">
        <v>13</v>
      </c>
      <c r="M340" s="24" t="str">
        <f t="shared" si="5"/>
        <v>R1013</v>
      </c>
    </row>
    <row r="341" spans="4:13" x14ac:dyDescent="0.35">
      <c r="D341" t="s">
        <v>364</v>
      </c>
      <c r="E341">
        <v>1994</v>
      </c>
      <c r="F341" t="s">
        <v>10</v>
      </c>
      <c r="G341">
        <v>6</v>
      </c>
      <c r="H341">
        <v>0</v>
      </c>
      <c r="I341">
        <v>3172.02</v>
      </c>
      <c r="J341" t="s">
        <v>11</v>
      </c>
      <c r="K341" t="s">
        <v>16</v>
      </c>
      <c r="L341" t="s">
        <v>42</v>
      </c>
      <c r="M341" s="24" t="str">
        <f t="shared" si="5"/>
        <v>R1011</v>
      </c>
    </row>
    <row r="342" spans="4:13" x14ac:dyDescent="0.35">
      <c r="D342" t="s">
        <v>365</v>
      </c>
      <c r="E342">
        <v>1996</v>
      </c>
      <c r="F342" t="s">
        <v>35</v>
      </c>
      <c r="G342">
        <v>14</v>
      </c>
      <c r="H342">
        <v>0</v>
      </c>
      <c r="I342">
        <v>3176.29</v>
      </c>
      <c r="J342" t="s">
        <v>11</v>
      </c>
      <c r="K342" t="s">
        <v>11</v>
      </c>
      <c r="L342" t="s">
        <v>23</v>
      </c>
      <c r="M342" s="24" t="str">
        <f t="shared" si="5"/>
        <v>R1012</v>
      </c>
    </row>
    <row r="343" spans="4:13" x14ac:dyDescent="0.35">
      <c r="D343" t="s">
        <v>366</v>
      </c>
      <c r="E343">
        <v>1996</v>
      </c>
      <c r="F343" t="s">
        <v>10</v>
      </c>
      <c r="G343">
        <v>3</v>
      </c>
      <c r="H343">
        <v>0</v>
      </c>
      <c r="I343">
        <v>3176.82</v>
      </c>
      <c r="J343" t="s">
        <v>11</v>
      </c>
      <c r="K343" t="s">
        <v>16</v>
      </c>
      <c r="L343" t="s">
        <v>23</v>
      </c>
      <c r="M343" s="24" t="str">
        <f t="shared" si="5"/>
        <v>R1012</v>
      </c>
    </row>
    <row r="344" spans="4:13" x14ac:dyDescent="0.35">
      <c r="D344" t="s">
        <v>367</v>
      </c>
      <c r="E344">
        <v>2000</v>
      </c>
      <c r="F344" t="s">
        <v>20</v>
      </c>
      <c r="G344">
        <v>23</v>
      </c>
      <c r="H344">
        <v>0</v>
      </c>
      <c r="I344">
        <v>3179.96</v>
      </c>
      <c r="J344" t="s">
        <v>11</v>
      </c>
      <c r="K344" t="s">
        <v>11</v>
      </c>
      <c r="L344" t="s">
        <v>23</v>
      </c>
      <c r="M344" s="24" t="str">
        <f t="shared" si="5"/>
        <v>R1012</v>
      </c>
    </row>
    <row r="345" spans="4:13" x14ac:dyDescent="0.35">
      <c r="D345" t="s">
        <v>368</v>
      </c>
      <c r="E345">
        <v>2001</v>
      </c>
      <c r="F345" t="s">
        <v>20</v>
      </c>
      <c r="G345">
        <v>2</v>
      </c>
      <c r="H345">
        <v>2</v>
      </c>
      <c r="I345">
        <v>3180.51</v>
      </c>
      <c r="J345" t="s">
        <v>11</v>
      </c>
      <c r="K345" t="s">
        <v>11</v>
      </c>
      <c r="L345" t="s">
        <v>13</v>
      </c>
      <c r="M345" s="24" t="str">
        <f t="shared" si="5"/>
        <v>R1013</v>
      </c>
    </row>
    <row r="346" spans="4:13" x14ac:dyDescent="0.35">
      <c r="D346" t="s">
        <v>369</v>
      </c>
      <c r="E346">
        <v>1996</v>
      </c>
      <c r="F346" t="s">
        <v>37</v>
      </c>
      <c r="G346">
        <v>11</v>
      </c>
      <c r="H346">
        <v>0</v>
      </c>
      <c r="I346">
        <v>3201.25</v>
      </c>
      <c r="J346" t="s">
        <v>11</v>
      </c>
      <c r="K346" t="s">
        <v>12</v>
      </c>
      <c r="L346" t="s">
        <v>23</v>
      </c>
      <c r="M346" s="24" t="str">
        <f t="shared" si="5"/>
        <v>R1012</v>
      </c>
    </row>
    <row r="347" spans="4:13" x14ac:dyDescent="0.35">
      <c r="D347" t="s">
        <v>370</v>
      </c>
      <c r="E347">
        <v>1997</v>
      </c>
      <c r="F347" t="s">
        <v>10</v>
      </c>
      <c r="G347">
        <v>5</v>
      </c>
      <c r="H347">
        <v>0</v>
      </c>
      <c r="I347">
        <v>3206.49</v>
      </c>
      <c r="J347" t="s">
        <v>11</v>
      </c>
      <c r="K347" t="s">
        <v>12</v>
      </c>
      <c r="L347" t="s">
        <v>247</v>
      </c>
      <c r="M347" s="24" t="str">
        <f t="shared" si="5"/>
        <v>R1024</v>
      </c>
    </row>
    <row r="348" spans="4:13" x14ac:dyDescent="0.35">
      <c r="D348" t="s">
        <v>371</v>
      </c>
      <c r="E348">
        <v>1997</v>
      </c>
      <c r="F348" t="s">
        <v>30</v>
      </c>
      <c r="G348">
        <v>22</v>
      </c>
      <c r="H348">
        <v>1</v>
      </c>
      <c r="I348">
        <v>3208.79</v>
      </c>
      <c r="J348" t="s">
        <v>11</v>
      </c>
      <c r="K348" t="s">
        <v>12</v>
      </c>
      <c r="L348" t="s">
        <v>42</v>
      </c>
      <c r="M348" s="24" t="str">
        <f t="shared" si="5"/>
        <v>R1011</v>
      </c>
    </row>
    <row r="349" spans="4:13" x14ac:dyDescent="0.35">
      <c r="D349" t="s">
        <v>372</v>
      </c>
      <c r="E349">
        <v>1997</v>
      </c>
      <c r="F349" t="s">
        <v>10</v>
      </c>
      <c r="G349">
        <v>6</v>
      </c>
      <c r="H349">
        <v>0</v>
      </c>
      <c r="I349">
        <v>3213.62</v>
      </c>
      <c r="J349" t="s">
        <v>11</v>
      </c>
      <c r="K349" t="s">
        <v>11</v>
      </c>
      <c r="L349" t="s">
        <v>247</v>
      </c>
      <c r="M349" s="24" t="str">
        <f t="shared" si="5"/>
        <v>R1024</v>
      </c>
    </row>
    <row r="350" spans="4:13" x14ac:dyDescent="0.35">
      <c r="D350" t="s">
        <v>373</v>
      </c>
      <c r="E350">
        <v>1997</v>
      </c>
      <c r="F350" t="s">
        <v>35</v>
      </c>
      <c r="G350">
        <v>2</v>
      </c>
      <c r="H350">
        <v>1</v>
      </c>
      <c r="I350">
        <v>3227.12</v>
      </c>
      <c r="J350" t="s">
        <v>11</v>
      </c>
      <c r="K350" t="s">
        <v>12</v>
      </c>
      <c r="L350" t="s">
        <v>13</v>
      </c>
      <c r="M350" s="24" t="str">
        <f t="shared" si="5"/>
        <v>R1013</v>
      </c>
    </row>
    <row r="351" spans="4:13" x14ac:dyDescent="0.35">
      <c r="D351" t="s">
        <v>374</v>
      </c>
      <c r="E351">
        <v>1997</v>
      </c>
      <c r="F351" t="s">
        <v>20</v>
      </c>
      <c r="G351">
        <v>2</v>
      </c>
      <c r="H351">
        <v>1</v>
      </c>
      <c r="I351">
        <v>3238.44</v>
      </c>
      <c r="J351" t="s">
        <v>11</v>
      </c>
      <c r="K351" t="s">
        <v>12</v>
      </c>
      <c r="L351" t="s">
        <v>13</v>
      </c>
      <c r="M351" s="24" t="str">
        <f t="shared" si="5"/>
        <v>R1013</v>
      </c>
    </row>
    <row r="352" spans="4:13" x14ac:dyDescent="0.35">
      <c r="D352" t="s">
        <v>375</v>
      </c>
      <c r="E352">
        <v>1991</v>
      </c>
      <c r="F352" t="s">
        <v>15</v>
      </c>
      <c r="G352">
        <v>13</v>
      </c>
      <c r="H352">
        <v>0</v>
      </c>
      <c r="I352">
        <v>3260.2</v>
      </c>
      <c r="J352" t="s">
        <v>12</v>
      </c>
      <c r="K352" t="s">
        <v>11</v>
      </c>
      <c r="L352" t="s">
        <v>42</v>
      </c>
      <c r="M352" s="24" t="str">
        <f t="shared" si="5"/>
        <v>R1011</v>
      </c>
    </row>
    <row r="353" spans="4:13" x14ac:dyDescent="0.35">
      <c r="D353" t="s">
        <v>376</v>
      </c>
      <c r="E353">
        <v>1994</v>
      </c>
      <c r="F353" t="s">
        <v>30</v>
      </c>
      <c r="G353">
        <v>2</v>
      </c>
      <c r="H353">
        <v>0</v>
      </c>
      <c r="I353">
        <v>3268.85</v>
      </c>
      <c r="J353" t="s">
        <v>12</v>
      </c>
      <c r="K353" t="s">
        <v>16</v>
      </c>
      <c r="L353" t="s">
        <v>168</v>
      </c>
      <c r="M353" s="24" t="str">
        <f t="shared" si="5"/>
        <v>R1016</v>
      </c>
    </row>
    <row r="354" spans="4:13" x14ac:dyDescent="0.35">
      <c r="D354" t="s">
        <v>377</v>
      </c>
      <c r="E354">
        <v>1994</v>
      </c>
      <c r="F354" t="s">
        <v>10</v>
      </c>
      <c r="G354">
        <v>1</v>
      </c>
      <c r="H354">
        <v>1</v>
      </c>
      <c r="I354">
        <v>3277.16</v>
      </c>
      <c r="J354" t="s">
        <v>11</v>
      </c>
      <c r="K354" t="s">
        <v>12</v>
      </c>
      <c r="L354" t="s">
        <v>42</v>
      </c>
      <c r="M354" s="24" t="str">
        <f t="shared" si="5"/>
        <v>R1011</v>
      </c>
    </row>
    <row r="355" spans="4:13" x14ac:dyDescent="0.35">
      <c r="D355" t="s">
        <v>378</v>
      </c>
      <c r="E355">
        <v>2001</v>
      </c>
      <c r="F355" t="s">
        <v>37</v>
      </c>
      <c r="G355">
        <v>6</v>
      </c>
      <c r="H355">
        <v>2</v>
      </c>
      <c r="I355">
        <v>3279.87</v>
      </c>
      <c r="J355" t="s">
        <v>11</v>
      </c>
      <c r="K355" t="s">
        <v>16</v>
      </c>
      <c r="L355" t="s">
        <v>356</v>
      </c>
      <c r="M355" s="24" t="str">
        <f t="shared" si="5"/>
        <v>R1017</v>
      </c>
    </row>
    <row r="356" spans="4:13" x14ac:dyDescent="0.35">
      <c r="D356" t="s">
        <v>379</v>
      </c>
      <c r="E356">
        <v>2003</v>
      </c>
      <c r="F356" t="s">
        <v>10</v>
      </c>
      <c r="G356">
        <v>3</v>
      </c>
      <c r="H356">
        <v>0</v>
      </c>
      <c r="I356">
        <v>3280.22</v>
      </c>
      <c r="J356" t="s">
        <v>11</v>
      </c>
      <c r="K356" t="s">
        <v>12</v>
      </c>
      <c r="L356" t="s">
        <v>42</v>
      </c>
      <c r="M356" s="24" t="str">
        <f t="shared" si="5"/>
        <v>R1011</v>
      </c>
    </row>
    <row r="357" spans="4:13" x14ac:dyDescent="0.35">
      <c r="D357" t="s">
        <v>380</v>
      </c>
      <c r="E357">
        <v>1996</v>
      </c>
      <c r="F357" t="s">
        <v>15</v>
      </c>
      <c r="G357">
        <v>17</v>
      </c>
      <c r="H357">
        <v>1</v>
      </c>
      <c r="I357">
        <v>3292.53</v>
      </c>
      <c r="J357" t="s">
        <v>11</v>
      </c>
      <c r="K357" t="s">
        <v>11</v>
      </c>
      <c r="L357" t="s">
        <v>23</v>
      </c>
      <c r="M357" s="24" t="str">
        <f t="shared" si="5"/>
        <v>R1012</v>
      </c>
    </row>
    <row r="358" spans="4:13" x14ac:dyDescent="0.35">
      <c r="D358" t="s">
        <v>381</v>
      </c>
      <c r="E358">
        <v>2003</v>
      </c>
      <c r="F358" t="s">
        <v>30</v>
      </c>
      <c r="G358">
        <v>5</v>
      </c>
      <c r="H358">
        <v>0</v>
      </c>
      <c r="I358">
        <v>3300.7</v>
      </c>
      <c r="J358" t="s">
        <v>11</v>
      </c>
      <c r="K358" t="s">
        <v>11</v>
      </c>
      <c r="L358" t="s">
        <v>200</v>
      </c>
      <c r="M358" s="24" t="str">
        <f t="shared" si="5"/>
        <v>R1025</v>
      </c>
    </row>
    <row r="359" spans="4:13" x14ac:dyDescent="0.35">
      <c r="D359" t="s">
        <v>382</v>
      </c>
      <c r="E359">
        <v>2003</v>
      </c>
      <c r="F359" t="s">
        <v>15</v>
      </c>
      <c r="G359">
        <v>18</v>
      </c>
      <c r="H359">
        <v>0</v>
      </c>
      <c r="I359">
        <v>3308.46</v>
      </c>
      <c r="J359" t="s">
        <v>11</v>
      </c>
      <c r="K359" t="s">
        <v>16</v>
      </c>
      <c r="L359" t="s">
        <v>300</v>
      </c>
      <c r="M359" s="24" t="str">
        <f t="shared" si="5"/>
        <v>R1021</v>
      </c>
    </row>
    <row r="360" spans="4:13" x14ac:dyDescent="0.35">
      <c r="D360" t="s">
        <v>383</v>
      </c>
      <c r="E360">
        <v>1997</v>
      </c>
      <c r="F360" t="s">
        <v>18</v>
      </c>
      <c r="G360">
        <v>20</v>
      </c>
      <c r="H360">
        <v>1</v>
      </c>
      <c r="I360">
        <v>3309.79</v>
      </c>
      <c r="J360" t="s">
        <v>12</v>
      </c>
      <c r="K360" t="s">
        <v>12</v>
      </c>
      <c r="L360" t="s">
        <v>356</v>
      </c>
      <c r="M360" s="24" t="str">
        <f t="shared" si="5"/>
        <v>R1017</v>
      </c>
    </row>
    <row r="361" spans="4:13" x14ac:dyDescent="0.35">
      <c r="D361" t="s">
        <v>384</v>
      </c>
      <c r="E361">
        <v>1991</v>
      </c>
      <c r="F361" t="s">
        <v>20</v>
      </c>
      <c r="G361">
        <v>1</v>
      </c>
      <c r="H361">
        <v>3</v>
      </c>
      <c r="I361">
        <v>3342.79</v>
      </c>
      <c r="J361" t="s">
        <v>11</v>
      </c>
      <c r="K361" t="s">
        <v>16</v>
      </c>
      <c r="L361" t="s">
        <v>13</v>
      </c>
      <c r="M361" s="24" t="str">
        <f t="shared" si="5"/>
        <v>R1013</v>
      </c>
    </row>
    <row r="362" spans="4:13" x14ac:dyDescent="0.35">
      <c r="D362" t="s">
        <v>385</v>
      </c>
      <c r="E362">
        <v>1993</v>
      </c>
      <c r="F362" t="s">
        <v>37</v>
      </c>
      <c r="G362">
        <v>28</v>
      </c>
      <c r="H362">
        <v>0</v>
      </c>
      <c r="I362">
        <v>3353.28</v>
      </c>
      <c r="J362" t="s">
        <v>11</v>
      </c>
      <c r="K362" t="s">
        <v>16</v>
      </c>
      <c r="L362" t="s">
        <v>42</v>
      </c>
      <c r="M362" s="24" t="str">
        <f t="shared" si="5"/>
        <v>R1011</v>
      </c>
    </row>
    <row r="363" spans="4:13" x14ac:dyDescent="0.35">
      <c r="D363" t="s">
        <v>386</v>
      </c>
      <c r="E363">
        <v>1995</v>
      </c>
      <c r="F363" t="s">
        <v>18</v>
      </c>
      <c r="G363">
        <v>23</v>
      </c>
      <c r="H363">
        <v>0</v>
      </c>
      <c r="I363">
        <v>3353.47</v>
      </c>
      <c r="J363" t="s">
        <v>11</v>
      </c>
      <c r="K363" t="s">
        <v>12</v>
      </c>
      <c r="L363" t="s">
        <v>23</v>
      </c>
      <c r="M363" s="24" t="str">
        <f t="shared" si="5"/>
        <v>R1012</v>
      </c>
    </row>
    <row r="364" spans="4:13" x14ac:dyDescent="0.35">
      <c r="D364" t="s">
        <v>387</v>
      </c>
      <c r="E364">
        <v>1993</v>
      </c>
      <c r="F364" t="s">
        <v>37</v>
      </c>
      <c r="G364">
        <v>7</v>
      </c>
      <c r="H364">
        <v>0</v>
      </c>
      <c r="I364">
        <v>3366.67</v>
      </c>
      <c r="J364" t="s">
        <v>11</v>
      </c>
      <c r="K364" t="s">
        <v>11</v>
      </c>
      <c r="L364" t="s">
        <v>13</v>
      </c>
      <c r="M364" s="24" t="str">
        <f t="shared" si="5"/>
        <v>R1013</v>
      </c>
    </row>
    <row r="365" spans="4:13" x14ac:dyDescent="0.35">
      <c r="D365" t="s">
        <v>388</v>
      </c>
      <c r="E365">
        <v>1996</v>
      </c>
      <c r="F365" t="s">
        <v>30</v>
      </c>
      <c r="G365">
        <v>14</v>
      </c>
      <c r="H365">
        <v>1</v>
      </c>
      <c r="I365">
        <v>3378.91</v>
      </c>
      <c r="J365" t="s">
        <v>11</v>
      </c>
      <c r="K365" t="s">
        <v>16</v>
      </c>
      <c r="L365" t="s">
        <v>42</v>
      </c>
      <c r="M365" s="24" t="str">
        <f t="shared" si="5"/>
        <v>R1011</v>
      </c>
    </row>
    <row r="366" spans="4:13" x14ac:dyDescent="0.35">
      <c r="D366" t="s">
        <v>389</v>
      </c>
      <c r="E366">
        <v>1996</v>
      </c>
      <c r="F366" t="s">
        <v>15</v>
      </c>
      <c r="G366">
        <v>13</v>
      </c>
      <c r="H366">
        <v>0</v>
      </c>
      <c r="I366">
        <v>3385.4</v>
      </c>
      <c r="J366" t="s">
        <v>11</v>
      </c>
      <c r="K366" t="s">
        <v>11</v>
      </c>
      <c r="L366" t="s">
        <v>247</v>
      </c>
      <c r="M366" s="24" t="str">
        <f t="shared" si="5"/>
        <v>R1024</v>
      </c>
    </row>
    <row r="367" spans="4:13" x14ac:dyDescent="0.35">
      <c r="D367" t="s">
        <v>390</v>
      </c>
      <c r="E367">
        <v>1996</v>
      </c>
      <c r="F367" t="s">
        <v>35</v>
      </c>
      <c r="G367">
        <v>10</v>
      </c>
      <c r="H367">
        <v>1</v>
      </c>
      <c r="I367">
        <v>3392.37</v>
      </c>
      <c r="J367" t="s">
        <v>11</v>
      </c>
      <c r="K367" t="s">
        <v>12</v>
      </c>
      <c r="L367" t="s">
        <v>13</v>
      </c>
      <c r="M367" s="24" t="str">
        <f t="shared" si="5"/>
        <v>R1013</v>
      </c>
    </row>
    <row r="368" spans="4:13" x14ac:dyDescent="0.35">
      <c r="D368" t="s">
        <v>391</v>
      </c>
      <c r="E368">
        <v>1996</v>
      </c>
      <c r="F368" t="s">
        <v>37</v>
      </c>
      <c r="G368">
        <v>27</v>
      </c>
      <c r="H368">
        <v>1</v>
      </c>
      <c r="I368">
        <v>3392.98</v>
      </c>
      <c r="J368" t="s">
        <v>11</v>
      </c>
      <c r="K368" t="s">
        <v>12</v>
      </c>
      <c r="L368" t="s">
        <v>13</v>
      </c>
      <c r="M368" s="24" t="str">
        <f t="shared" si="5"/>
        <v>R1013</v>
      </c>
    </row>
    <row r="369" spans="4:13" x14ac:dyDescent="0.35">
      <c r="D369" t="s">
        <v>392</v>
      </c>
      <c r="E369">
        <v>2004</v>
      </c>
      <c r="F369" t="s">
        <v>10</v>
      </c>
      <c r="G369">
        <v>16</v>
      </c>
      <c r="H369">
        <v>2</v>
      </c>
      <c r="I369">
        <v>3393.36</v>
      </c>
      <c r="J369" t="s">
        <v>11</v>
      </c>
      <c r="K369" t="s">
        <v>11</v>
      </c>
      <c r="L369" t="s">
        <v>249</v>
      </c>
      <c r="M369" s="24" t="str">
        <f t="shared" si="5"/>
        <v>R1023</v>
      </c>
    </row>
    <row r="370" spans="4:13" x14ac:dyDescent="0.35">
      <c r="D370" t="s">
        <v>393</v>
      </c>
      <c r="E370">
        <v>1996</v>
      </c>
      <c r="F370" t="s">
        <v>30</v>
      </c>
      <c r="G370">
        <v>19</v>
      </c>
      <c r="H370">
        <v>1</v>
      </c>
      <c r="I370">
        <v>3410.32</v>
      </c>
      <c r="J370" t="s">
        <v>11</v>
      </c>
      <c r="K370" t="s">
        <v>11</v>
      </c>
      <c r="L370" t="s">
        <v>42</v>
      </c>
      <c r="M370" s="24" t="str">
        <f t="shared" si="5"/>
        <v>R1011</v>
      </c>
    </row>
    <row r="371" spans="4:13" x14ac:dyDescent="0.35">
      <c r="D371" t="s">
        <v>394</v>
      </c>
      <c r="E371">
        <v>2001</v>
      </c>
      <c r="F371" t="s">
        <v>30</v>
      </c>
      <c r="G371">
        <v>26</v>
      </c>
      <c r="H371">
        <v>0</v>
      </c>
      <c r="I371">
        <v>3434.38</v>
      </c>
      <c r="J371" t="s">
        <v>11</v>
      </c>
      <c r="K371" t="s">
        <v>11</v>
      </c>
      <c r="L371" t="s">
        <v>42</v>
      </c>
      <c r="M371" s="24" t="str">
        <f t="shared" si="5"/>
        <v>R1011</v>
      </c>
    </row>
    <row r="372" spans="4:13" x14ac:dyDescent="0.35">
      <c r="D372" t="s">
        <v>395</v>
      </c>
      <c r="E372">
        <v>1986</v>
      </c>
      <c r="F372" t="s">
        <v>35</v>
      </c>
      <c r="G372">
        <v>27</v>
      </c>
      <c r="H372">
        <v>3</v>
      </c>
      <c r="I372">
        <v>3436.5</v>
      </c>
      <c r="J372" t="s">
        <v>11</v>
      </c>
      <c r="K372" t="s">
        <v>16</v>
      </c>
      <c r="L372" t="s">
        <v>13</v>
      </c>
      <c r="M372" s="24" t="str">
        <f t="shared" si="5"/>
        <v>R1013</v>
      </c>
    </row>
    <row r="373" spans="4:13" x14ac:dyDescent="0.35">
      <c r="D373" t="s">
        <v>396</v>
      </c>
      <c r="E373">
        <v>2000</v>
      </c>
      <c r="F373" t="s">
        <v>18</v>
      </c>
      <c r="G373">
        <v>20</v>
      </c>
      <c r="H373">
        <v>3</v>
      </c>
      <c r="I373">
        <v>3443.06</v>
      </c>
      <c r="J373" t="s">
        <v>11</v>
      </c>
      <c r="K373" t="s">
        <v>16</v>
      </c>
      <c r="L373" t="s">
        <v>42</v>
      </c>
      <c r="M373" s="24" t="str">
        <f t="shared" si="5"/>
        <v>R1011</v>
      </c>
    </row>
    <row r="374" spans="4:13" x14ac:dyDescent="0.35">
      <c r="D374" t="s">
        <v>397</v>
      </c>
      <c r="E374">
        <v>1987</v>
      </c>
      <c r="F374" t="s">
        <v>20</v>
      </c>
      <c r="G374">
        <v>14</v>
      </c>
      <c r="H374">
        <v>3</v>
      </c>
      <c r="I374">
        <v>3453.77</v>
      </c>
      <c r="J374" t="s">
        <v>11</v>
      </c>
      <c r="K374" t="s">
        <v>16</v>
      </c>
      <c r="L374" t="s">
        <v>42</v>
      </c>
      <c r="M374" s="24" t="str">
        <f t="shared" si="5"/>
        <v>R1011</v>
      </c>
    </row>
    <row r="375" spans="4:13" x14ac:dyDescent="0.35">
      <c r="D375" t="s">
        <v>398</v>
      </c>
      <c r="E375">
        <v>2003</v>
      </c>
      <c r="F375" t="s">
        <v>10</v>
      </c>
      <c r="G375">
        <v>29</v>
      </c>
      <c r="H375">
        <v>0</v>
      </c>
      <c r="I375">
        <v>3463.51</v>
      </c>
      <c r="J375" t="s">
        <v>11</v>
      </c>
      <c r="K375" t="s">
        <v>16</v>
      </c>
      <c r="L375" t="s">
        <v>200</v>
      </c>
      <c r="M375" s="24" t="str">
        <f t="shared" si="5"/>
        <v>R1025</v>
      </c>
    </row>
    <row r="376" spans="4:13" x14ac:dyDescent="0.35">
      <c r="D376" t="s">
        <v>399</v>
      </c>
      <c r="E376">
        <v>1993</v>
      </c>
      <c r="F376" t="s">
        <v>37</v>
      </c>
      <c r="G376">
        <v>12</v>
      </c>
      <c r="H376">
        <v>1</v>
      </c>
      <c r="I376">
        <v>3471.41</v>
      </c>
      <c r="J376" t="s">
        <v>11</v>
      </c>
      <c r="K376" t="s">
        <v>11</v>
      </c>
      <c r="L376" t="s">
        <v>13</v>
      </c>
      <c r="M376" s="24" t="str">
        <f t="shared" si="5"/>
        <v>R1013</v>
      </c>
    </row>
    <row r="377" spans="4:13" x14ac:dyDescent="0.35">
      <c r="D377" t="s">
        <v>400</v>
      </c>
      <c r="E377">
        <v>2004</v>
      </c>
      <c r="F377" t="s">
        <v>18</v>
      </c>
      <c r="G377">
        <v>26</v>
      </c>
      <c r="H377">
        <v>3</v>
      </c>
      <c r="I377">
        <v>3481.87</v>
      </c>
      <c r="J377" t="s">
        <v>11</v>
      </c>
      <c r="K377" t="s">
        <v>12</v>
      </c>
      <c r="L377" t="s">
        <v>168</v>
      </c>
      <c r="M377" s="24" t="str">
        <f t="shared" si="5"/>
        <v>R1016</v>
      </c>
    </row>
    <row r="378" spans="4:13" x14ac:dyDescent="0.35">
      <c r="D378" t="s">
        <v>401</v>
      </c>
      <c r="E378">
        <v>1996</v>
      </c>
      <c r="F378" t="s">
        <v>20</v>
      </c>
      <c r="G378">
        <v>19</v>
      </c>
      <c r="H378">
        <v>2</v>
      </c>
      <c r="I378">
        <v>3484.33</v>
      </c>
      <c r="J378" t="s">
        <v>12</v>
      </c>
      <c r="K378" t="s">
        <v>12</v>
      </c>
      <c r="L378" t="s">
        <v>42</v>
      </c>
      <c r="M378" s="24" t="str">
        <f t="shared" si="5"/>
        <v>R1011</v>
      </c>
    </row>
    <row r="379" spans="4:13" x14ac:dyDescent="0.35">
      <c r="D379" t="s">
        <v>402</v>
      </c>
      <c r="E379">
        <v>1996</v>
      </c>
      <c r="F379" t="s">
        <v>20</v>
      </c>
      <c r="G379">
        <v>18</v>
      </c>
      <c r="H379">
        <v>1</v>
      </c>
      <c r="I379">
        <v>3490.55</v>
      </c>
      <c r="J379" t="s">
        <v>16</v>
      </c>
      <c r="K379" t="s">
        <v>11</v>
      </c>
      <c r="L379" t="s">
        <v>164</v>
      </c>
      <c r="M379" s="24" t="str">
        <f t="shared" si="5"/>
        <v>R1015</v>
      </c>
    </row>
    <row r="380" spans="4:13" x14ac:dyDescent="0.35">
      <c r="D380" t="s">
        <v>403</v>
      </c>
      <c r="E380">
        <v>1999</v>
      </c>
      <c r="F380" t="s">
        <v>20</v>
      </c>
      <c r="G380">
        <v>22</v>
      </c>
      <c r="H380">
        <v>2</v>
      </c>
      <c r="I380">
        <v>3500.61</v>
      </c>
      <c r="J380" t="s">
        <v>11</v>
      </c>
      <c r="K380" t="s">
        <v>11</v>
      </c>
      <c r="L380" t="s">
        <v>13</v>
      </c>
      <c r="M380" s="24" t="str">
        <f t="shared" si="5"/>
        <v>R1013</v>
      </c>
    </row>
    <row r="381" spans="4:13" x14ac:dyDescent="0.35">
      <c r="D381" t="s">
        <v>404</v>
      </c>
      <c r="E381">
        <v>1998</v>
      </c>
      <c r="F381" t="s">
        <v>20</v>
      </c>
      <c r="G381">
        <v>16</v>
      </c>
      <c r="H381">
        <v>2</v>
      </c>
      <c r="I381">
        <v>3537.7</v>
      </c>
      <c r="J381" t="s">
        <v>12</v>
      </c>
      <c r="K381" t="s">
        <v>12</v>
      </c>
      <c r="L381" t="s">
        <v>23</v>
      </c>
      <c r="M381" s="24" t="str">
        <f t="shared" si="5"/>
        <v>R1012</v>
      </c>
    </row>
    <row r="382" spans="4:13" x14ac:dyDescent="0.35">
      <c r="D382" t="s">
        <v>405</v>
      </c>
      <c r="E382">
        <v>2003</v>
      </c>
      <c r="F382" t="s">
        <v>35</v>
      </c>
      <c r="G382">
        <v>24</v>
      </c>
      <c r="H382">
        <v>0</v>
      </c>
      <c r="I382">
        <v>3538.9</v>
      </c>
      <c r="J382" t="s">
        <v>11</v>
      </c>
      <c r="K382" t="s">
        <v>11</v>
      </c>
      <c r="L382" t="s">
        <v>23</v>
      </c>
      <c r="M382" s="24" t="str">
        <f t="shared" si="5"/>
        <v>R1012</v>
      </c>
    </row>
    <row r="383" spans="4:13" x14ac:dyDescent="0.35">
      <c r="D383" t="s">
        <v>406</v>
      </c>
      <c r="E383">
        <v>1988</v>
      </c>
      <c r="F383" t="s">
        <v>37</v>
      </c>
      <c r="G383">
        <v>15</v>
      </c>
      <c r="H383">
        <v>3</v>
      </c>
      <c r="I383">
        <v>3540.12</v>
      </c>
      <c r="J383" t="s">
        <v>11</v>
      </c>
      <c r="K383" t="s">
        <v>16</v>
      </c>
      <c r="L383" t="s">
        <v>13</v>
      </c>
      <c r="M383" s="24" t="str">
        <f t="shared" si="5"/>
        <v>R1013</v>
      </c>
    </row>
    <row r="384" spans="4:13" x14ac:dyDescent="0.35">
      <c r="D384" t="s">
        <v>407</v>
      </c>
      <c r="E384">
        <v>1992</v>
      </c>
      <c r="F384" t="s">
        <v>30</v>
      </c>
      <c r="G384">
        <v>22</v>
      </c>
      <c r="H384">
        <v>0</v>
      </c>
      <c r="I384">
        <v>3554.2</v>
      </c>
      <c r="J384" t="s">
        <v>11</v>
      </c>
      <c r="K384" t="s">
        <v>12</v>
      </c>
      <c r="L384" t="s">
        <v>42</v>
      </c>
      <c r="M384" s="24" t="str">
        <f t="shared" si="5"/>
        <v>R1011</v>
      </c>
    </row>
    <row r="385" spans="4:13" x14ac:dyDescent="0.35">
      <c r="D385" t="s">
        <v>408</v>
      </c>
      <c r="E385">
        <v>1994</v>
      </c>
      <c r="F385" t="s">
        <v>20</v>
      </c>
      <c r="G385">
        <v>24</v>
      </c>
      <c r="H385">
        <v>0</v>
      </c>
      <c r="I385">
        <v>3556.92</v>
      </c>
      <c r="J385" t="s">
        <v>11</v>
      </c>
      <c r="K385" t="s">
        <v>12</v>
      </c>
      <c r="L385" t="s">
        <v>23</v>
      </c>
      <c r="M385" s="24" t="str">
        <f t="shared" si="5"/>
        <v>R1012</v>
      </c>
    </row>
    <row r="386" spans="4:13" x14ac:dyDescent="0.35">
      <c r="D386" t="s">
        <v>409</v>
      </c>
      <c r="E386">
        <v>1995</v>
      </c>
      <c r="F386" t="s">
        <v>37</v>
      </c>
      <c r="G386">
        <v>9</v>
      </c>
      <c r="H386">
        <v>0</v>
      </c>
      <c r="I386">
        <v>3558.62</v>
      </c>
      <c r="J386" t="s">
        <v>11</v>
      </c>
      <c r="K386" t="s">
        <v>12</v>
      </c>
      <c r="L386" t="s">
        <v>247</v>
      </c>
      <c r="M386" s="24" t="str">
        <f t="shared" si="5"/>
        <v>R1024</v>
      </c>
    </row>
    <row r="387" spans="4:13" x14ac:dyDescent="0.35">
      <c r="D387" t="s">
        <v>410</v>
      </c>
      <c r="E387">
        <v>1995</v>
      </c>
      <c r="F387" t="s">
        <v>18</v>
      </c>
      <c r="G387">
        <v>16</v>
      </c>
      <c r="H387">
        <v>1</v>
      </c>
      <c r="I387">
        <v>3561.89</v>
      </c>
      <c r="J387" t="s">
        <v>11</v>
      </c>
      <c r="K387" t="s">
        <v>16</v>
      </c>
      <c r="L387" t="s">
        <v>13</v>
      </c>
      <c r="M387" s="24" t="str">
        <f t="shared" si="5"/>
        <v>R1013</v>
      </c>
    </row>
    <row r="388" spans="4:13" x14ac:dyDescent="0.35">
      <c r="D388" t="s">
        <v>411</v>
      </c>
      <c r="E388">
        <v>1981</v>
      </c>
      <c r="F388" t="s">
        <v>37</v>
      </c>
      <c r="G388">
        <v>10</v>
      </c>
      <c r="H388">
        <v>1</v>
      </c>
      <c r="I388">
        <v>3562.87</v>
      </c>
      <c r="J388" t="s">
        <v>11</v>
      </c>
      <c r="K388" t="s">
        <v>16</v>
      </c>
      <c r="L388" t="s">
        <v>13</v>
      </c>
      <c r="M388" s="24" t="str">
        <f t="shared" si="5"/>
        <v>R1013</v>
      </c>
    </row>
    <row r="389" spans="4:13" x14ac:dyDescent="0.35">
      <c r="D389" t="s">
        <v>412</v>
      </c>
      <c r="E389">
        <v>1988</v>
      </c>
      <c r="F389" t="s">
        <v>35</v>
      </c>
      <c r="G389">
        <v>18</v>
      </c>
      <c r="H389">
        <v>3</v>
      </c>
      <c r="I389">
        <v>3569.96</v>
      </c>
      <c r="J389" t="s">
        <v>11</v>
      </c>
      <c r="K389" t="s">
        <v>16</v>
      </c>
      <c r="L389" t="s">
        <v>23</v>
      </c>
      <c r="M389" s="24" t="str">
        <f t="shared" si="5"/>
        <v>R1012</v>
      </c>
    </row>
    <row r="390" spans="4:13" x14ac:dyDescent="0.35">
      <c r="D390" t="s">
        <v>413</v>
      </c>
      <c r="E390">
        <v>1995</v>
      </c>
      <c r="F390" t="s">
        <v>35</v>
      </c>
      <c r="G390">
        <v>23</v>
      </c>
      <c r="H390">
        <v>1</v>
      </c>
      <c r="I390">
        <v>3578</v>
      </c>
      <c r="J390" t="s">
        <v>11</v>
      </c>
      <c r="K390" t="s">
        <v>12</v>
      </c>
      <c r="L390" t="s">
        <v>42</v>
      </c>
      <c r="M390" s="24" t="str">
        <f t="shared" si="5"/>
        <v>R1011</v>
      </c>
    </row>
    <row r="391" spans="4:13" x14ac:dyDescent="0.35">
      <c r="D391" t="s">
        <v>414</v>
      </c>
      <c r="E391">
        <v>2001</v>
      </c>
      <c r="F391" t="s">
        <v>15</v>
      </c>
      <c r="G391">
        <v>11</v>
      </c>
      <c r="H391">
        <v>2</v>
      </c>
      <c r="I391">
        <v>3579.83</v>
      </c>
      <c r="J391" t="s">
        <v>11</v>
      </c>
      <c r="K391" t="s">
        <v>11</v>
      </c>
      <c r="L391" t="s">
        <v>23</v>
      </c>
      <c r="M391" s="24" t="str">
        <f t="shared" si="5"/>
        <v>R1012</v>
      </c>
    </row>
    <row r="392" spans="4:13" x14ac:dyDescent="0.35">
      <c r="D392" t="s">
        <v>415</v>
      </c>
      <c r="E392">
        <v>1986</v>
      </c>
      <c r="F392" t="s">
        <v>30</v>
      </c>
      <c r="G392">
        <v>27</v>
      </c>
      <c r="H392">
        <v>3</v>
      </c>
      <c r="I392">
        <v>3589.14</v>
      </c>
      <c r="J392" t="s">
        <v>11</v>
      </c>
      <c r="K392" t="s">
        <v>11</v>
      </c>
      <c r="L392" t="s">
        <v>13</v>
      </c>
      <c r="M392" s="24" t="str">
        <f t="shared" si="5"/>
        <v>R1013</v>
      </c>
    </row>
    <row r="393" spans="4:13" x14ac:dyDescent="0.35">
      <c r="D393" t="s">
        <v>416</v>
      </c>
      <c r="E393">
        <v>1999</v>
      </c>
      <c r="F393" t="s">
        <v>18</v>
      </c>
      <c r="G393">
        <v>6</v>
      </c>
      <c r="H393">
        <v>3</v>
      </c>
      <c r="I393">
        <v>3591.48</v>
      </c>
      <c r="J393" t="s">
        <v>11</v>
      </c>
      <c r="K393" t="s">
        <v>12</v>
      </c>
      <c r="L393" t="s">
        <v>42</v>
      </c>
      <c r="M393" s="24" t="str">
        <f t="shared" ref="M393:M456" si="6">IF(L393="?","UNKNOWN",L393)</f>
        <v>R1011</v>
      </c>
    </row>
    <row r="394" spans="4:13" x14ac:dyDescent="0.35">
      <c r="D394" t="s">
        <v>417</v>
      </c>
      <c r="E394">
        <v>1997</v>
      </c>
      <c r="F394" t="s">
        <v>15</v>
      </c>
      <c r="G394">
        <v>4</v>
      </c>
      <c r="H394">
        <v>1</v>
      </c>
      <c r="I394">
        <v>3594.17</v>
      </c>
      <c r="J394" t="s">
        <v>11</v>
      </c>
      <c r="K394" t="s">
        <v>11</v>
      </c>
      <c r="L394" t="s">
        <v>23</v>
      </c>
      <c r="M394" s="24" t="str">
        <f t="shared" si="6"/>
        <v>R1012</v>
      </c>
    </row>
    <row r="395" spans="4:13" x14ac:dyDescent="0.35">
      <c r="D395" t="s">
        <v>418</v>
      </c>
      <c r="E395">
        <v>1999</v>
      </c>
      <c r="F395" t="s">
        <v>35</v>
      </c>
      <c r="G395">
        <v>12</v>
      </c>
      <c r="H395">
        <v>3</v>
      </c>
      <c r="I395">
        <v>3597.6</v>
      </c>
      <c r="J395" t="s">
        <v>11</v>
      </c>
      <c r="K395" t="s">
        <v>11</v>
      </c>
      <c r="L395" t="s">
        <v>42</v>
      </c>
      <c r="M395" s="24" t="str">
        <f t="shared" si="6"/>
        <v>R1011</v>
      </c>
    </row>
    <row r="396" spans="4:13" x14ac:dyDescent="0.35">
      <c r="D396" t="s">
        <v>419</v>
      </c>
      <c r="E396">
        <v>1988</v>
      </c>
      <c r="F396" t="s">
        <v>15</v>
      </c>
      <c r="G396">
        <v>4</v>
      </c>
      <c r="H396">
        <v>3</v>
      </c>
      <c r="I396">
        <v>3603.6</v>
      </c>
      <c r="J396" t="s">
        <v>11</v>
      </c>
      <c r="K396" t="s">
        <v>16</v>
      </c>
      <c r="L396" t="s">
        <v>13</v>
      </c>
      <c r="M396" s="24" t="str">
        <f t="shared" si="6"/>
        <v>R1013</v>
      </c>
    </row>
    <row r="397" spans="4:13" x14ac:dyDescent="0.35">
      <c r="D397" t="s">
        <v>420</v>
      </c>
      <c r="E397">
        <v>1990</v>
      </c>
      <c r="F397" t="s">
        <v>37</v>
      </c>
      <c r="G397">
        <v>11</v>
      </c>
      <c r="H397">
        <v>3</v>
      </c>
      <c r="I397">
        <v>3606.43</v>
      </c>
      <c r="J397" t="s">
        <v>11</v>
      </c>
      <c r="K397" t="s">
        <v>16</v>
      </c>
      <c r="L397" t="s">
        <v>13</v>
      </c>
      <c r="M397" s="24" t="str">
        <f t="shared" si="6"/>
        <v>R1013</v>
      </c>
    </row>
    <row r="398" spans="4:13" x14ac:dyDescent="0.35">
      <c r="D398" t="s">
        <v>421</v>
      </c>
      <c r="E398">
        <v>1985</v>
      </c>
      <c r="F398" t="s">
        <v>18</v>
      </c>
      <c r="G398">
        <v>14</v>
      </c>
      <c r="H398">
        <v>3</v>
      </c>
      <c r="I398">
        <v>3622.13</v>
      </c>
      <c r="J398" t="s">
        <v>11</v>
      </c>
      <c r="K398" t="s">
        <v>16</v>
      </c>
      <c r="L398" t="s">
        <v>13</v>
      </c>
      <c r="M398" s="24" t="str">
        <f t="shared" si="6"/>
        <v>R1013</v>
      </c>
    </row>
    <row r="399" spans="4:13" x14ac:dyDescent="0.35">
      <c r="D399" t="s">
        <v>422</v>
      </c>
      <c r="E399">
        <v>1992</v>
      </c>
      <c r="F399" t="s">
        <v>15</v>
      </c>
      <c r="G399">
        <v>17</v>
      </c>
      <c r="H399">
        <v>0</v>
      </c>
      <c r="I399">
        <v>3645.09</v>
      </c>
      <c r="J399" t="s">
        <v>16</v>
      </c>
      <c r="K399" t="s">
        <v>11</v>
      </c>
      <c r="L399" t="s">
        <v>276</v>
      </c>
      <c r="M399" s="24" t="str">
        <f t="shared" si="6"/>
        <v>R1014</v>
      </c>
    </row>
    <row r="400" spans="4:13" x14ac:dyDescent="0.35">
      <c r="D400" t="s">
        <v>423</v>
      </c>
      <c r="E400">
        <v>1990</v>
      </c>
      <c r="F400" t="s">
        <v>15</v>
      </c>
      <c r="G400">
        <v>8</v>
      </c>
      <c r="H400">
        <v>3</v>
      </c>
      <c r="I400">
        <v>3653.29</v>
      </c>
      <c r="J400" t="s">
        <v>11</v>
      </c>
      <c r="K400" t="s">
        <v>12</v>
      </c>
      <c r="L400" t="s">
        <v>42</v>
      </c>
      <c r="M400" s="24" t="str">
        <f t="shared" si="6"/>
        <v>R1011</v>
      </c>
    </row>
    <row r="401" spans="4:13" x14ac:dyDescent="0.35">
      <c r="D401" t="s">
        <v>424</v>
      </c>
      <c r="E401">
        <v>1992</v>
      </c>
      <c r="F401" t="s">
        <v>20</v>
      </c>
      <c r="G401">
        <v>14</v>
      </c>
      <c r="H401">
        <v>1</v>
      </c>
      <c r="I401">
        <v>3659.35</v>
      </c>
      <c r="J401" t="s">
        <v>12</v>
      </c>
      <c r="K401" t="s">
        <v>16</v>
      </c>
      <c r="L401" t="s">
        <v>42</v>
      </c>
      <c r="M401" s="24" t="str">
        <f t="shared" si="6"/>
        <v>R1011</v>
      </c>
    </row>
    <row r="402" spans="4:13" x14ac:dyDescent="0.35">
      <c r="D402" t="s">
        <v>425</v>
      </c>
      <c r="E402">
        <v>1984</v>
      </c>
      <c r="F402" t="s">
        <v>10</v>
      </c>
      <c r="G402">
        <v>6</v>
      </c>
      <c r="H402">
        <v>3</v>
      </c>
      <c r="I402">
        <v>3678.86</v>
      </c>
      <c r="J402" t="s">
        <v>11</v>
      </c>
      <c r="K402" t="s">
        <v>12</v>
      </c>
      <c r="L402" t="s">
        <v>13</v>
      </c>
      <c r="M402" s="24" t="str">
        <f t="shared" si="6"/>
        <v>R1013</v>
      </c>
    </row>
    <row r="403" spans="4:13" x14ac:dyDescent="0.35">
      <c r="D403" t="s">
        <v>426</v>
      </c>
      <c r="E403">
        <v>2003</v>
      </c>
      <c r="F403" t="s">
        <v>10</v>
      </c>
      <c r="G403">
        <v>10</v>
      </c>
      <c r="H403">
        <v>0</v>
      </c>
      <c r="I403">
        <v>3688.35</v>
      </c>
      <c r="J403" t="s">
        <v>11</v>
      </c>
      <c r="K403" t="s">
        <v>11</v>
      </c>
      <c r="L403" t="s">
        <v>300</v>
      </c>
      <c r="M403" s="24" t="str">
        <f t="shared" si="6"/>
        <v>R1021</v>
      </c>
    </row>
    <row r="404" spans="4:13" x14ac:dyDescent="0.35">
      <c r="D404" t="s">
        <v>427</v>
      </c>
      <c r="E404">
        <v>1981</v>
      </c>
      <c r="F404" t="s">
        <v>30</v>
      </c>
      <c r="G404">
        <v>14</v>
      </c>
      <c r="H404">
        <v>1</v>
      </c>
      <c r="I404">
        <v>3688.38</v>
      </c>
      <c r="J404" t="s">
        <v>11</v>
      </c>
      <c r="K404" t="s">
        <v>11</v>
      </c>
      <c r="L404" t="s">
        <v>13</v>
      </c>
      <c r="M404" s="24" t="str">
        <f t="shared" si="6"/>
        <v>R1013</v>
      </c>
    </row>
    <row r="405" spans="4:13" x14ac:dyDescent="0.35">
      <c r="D405" t="s">
        <v>428</v>
      </c>
      <c r="E405">
        <v>1995</v>
      </c>
      <c r="F405" t="s">
        <v>37</v>
      </c>
      <c r="G405">
        <v>21</v>
      </c>
      <c r="H405">
        <v>2</v>
      </c>
      <c r="I405">
        <v>3693.43</v>
      </c>
      <c r="J405" t="s">
        <v>11</v>
      </c>
      <c r="K405" t="s">
        <v>12</v>
      </c>
      <c r="L405" t="s">
        <v>42</v>
      </c>
      <c r="M405" s="24" t="str">
        <f t="shared" si="6"/>
        <v>R1011</v>
      </c>
    </row>
    <row r="406" spans="4:13" x14ac:dyDescent="0.35">
      <c r="D406" t="s">
        <v>429</v>
      </c>
      <c r="E406">
        <v>1988</v>
      </c>
      <c r="F406" t="s">
        <v>35</v>
      </c>
      <c r="G406">
        <v>18</v>
      </c>
      <c r="H406">
        <v>3</v>
      </c>
      <c r="I406">
        <v>3699.54</v>
      </c>
      <c r="J406" t="s">
        <v>11</v>
      </c>
      <c r="K406" t="s">
        <v>12</v>
      </c>
      <c r="L406" t="s">
        <v>13</v>
      </c>
      <c r="M406" s="24" t="str">
        <f t="shared" si="6"/>
        <v>R1013</v>
      </c>
    </row>
    <row r="407" spans="4:13" x14ac:dyDescent="0.35">
      <c r="D407" t="s">
        <v>430</v>
      </c>
      <c r="E407">
        <v>1989</v>
      </c>
      <c r="F407" t="s">
        <v>30</v>
      </c>
      <c r="G407">
        <v>2</v>
      </c>
      <c r="H407">
        <v>0</v>
      </c>
      <c r="I407">
        <v>3704.35</v>
      </c>
      <c r="J407" t="s">
        <v>11</v>
      </c>
      <c r="K407" t="s">
        <v>11</v>
      </c>
      <c r="L407" t="s">
        <v>13</v>
      </c>
      <c r="M407" s="24" t="str">
        <f t="shared" si="6"/>
        <v>R1013</v>
      </c>
    </row>
    <row r="408" spans="4:13" x14ac:dyDescent="0.35">
      <c r="D408" t="s">
        <v>431</v>
      </c>
      <c r="E408">
        <v>2004</v>
      </c>
      <c r="F408" t="s">
        <v>15</v>
      </c>
      <c r="G408">
        <v>5</v>
      </c>
      <c r="H408">
        <v>0</v>
      </c>
      <c r="I408">
        <v>3722.23</v>
      </c>
      <c r="J408" t="s">
        <v>11</v>
      </c>
      <c r="K408" t="s">
        <v>11</v>
      </c>
      <c r="L408" t="s">
        <v>200</v>
      </c>
      <c r="M408" s="24" t="str">
        <f t="shared" si="6"/>
        <v>R1025</v>
      </c>
    </row>
    <row r="409" spans="4:13" x14ac:dyDescent="0.35">
      <c r="D409" t="s">
        <v>432</v>
      </c>
      <c r="E409">
        <v>1986</v>
      </c>
      <c r="F409" t="s">
        <v>30</v>
      </c>
      <c r="G409">
        <v>1</v>
      </c>
      <c r="H409">
        <v>3</v>
      </c>
      <c r="I409">
        <v>3731.6</v>
      </c>
      <c r="J409" t="s">
        <v>11</v>
      </c>
      <c r="K409" t="s">
        <v>11</v>
      </c>
      <c r="L409" t="s">
        <v>13</v>
      </c>
      <c r="M409" s="24" t="str">
        <f t="shared" si="6"/>
        <v>R1013</v>
      </c>
    </row>
    <row r="410" spans="4:13" x14ac:dyDescent="0.35">
      <c r="D410" t="s">
        <v>433</v>
      </c>
      <c r="E410">
        <v>1994</v>
      </c>
      <c r="F410" t="s">
        <v>35</v>
      </c>
      <c r="G410">
        <v>22</v>
      </c>
      <c r="H410">
        <v>0</v>
      </c>
      <c r="I410">
        <v>3732.63</v>
      </c>
      <c r="J410" t="s">
        <v>11</v>
      </c>
      <c r="K410" t="s">
        <v>12</v>
      </c>
      <c r="L410" t="s">
        <v>247</v>
      </c>
      <c r="M410" s="24" t="str">
        <f t="shared" si="6"/>
        <v>R1024</v>
      </c>
    </row>
    <row r="411" spans="4:13" x14ac:dyDescent="0.35">
      <c r="D411" t="s">
        <v>434</v>
      </c>
      <c r="E411">
        <v>1993</v>
      </c>
      <c r="F411" t="s">
        <v>18</v>
      </c>
      <c r="G411">
        <v>22</v>
      </c>
      <c r="H411">
        <v>0</v>
      </c>
      <c r="I411">
        <v>3736.46</v>
      </c>
      <c r="J411" t="s">
        <v>11</v>
      </c>
      <c r="K411" t="s">
        <v>11</v>
      </c>
      <c r="L411" t="s">
        <v>23</v>
      </c>
      <c r="M411" s="24" t="str">
        <f t="shared" si="6"/>
        <v>R1012</v>
      </c>
    </row>
    <row r="412" spans="4:13" x14ac:dyDescent="0.35">
      <c r="D412" t="s">
        <v>435</v>
      </c>
      <c r="E412">
        <v>1986</v>
      </c>
      <c r="F412" t="s">
        <v>20</v>
      </c>
      <c r="G412">
        <v>9</v>
      </c>
      <c r="H412">
        <v>3</v>
      </c>
      <c r="I412">
        <v>3748.56</v>
      </c>
      <c r="J412" t="s">
        <v>11</v>
      </c>
      <c r="K412" t="s">
        <v>11</v>
      </c>
      <c r="L412" t="s">
        <v>13</v>
      </c>
      <c r="M412" s="24" t="str">
        <f t="shared" si="6"/>
        <v>R1013</v>
      </c>
    </row>
    <row r="413" spans="4:13" x14ac:dyDescent="0.35">
      <c r="D413" t="s">
        <v>436</v>
      </c>
      <c r="E413">
        <v>1991</v>
      </c>
      <c r="F413" t="s">
        <v>37</v>
      </c>
      <c r="G413">
        <v>28</v>
      </c>
      <c r="H413">
        <v>0</v>
      </c>
      <c r="I413">
        <v>3756.62</v>
      </c>
      <c r="J413" t="s">
        <v>11</v>
      </c>
      <c r="K413" t="s">
        <v>11</v>
      </c>
      <c r="L413" t="s">
        <v>13</v>
      </c>
      <c r="M413" s="24" t="str">
        <f t="shared" si="6"/>
        <v>R1013</v>
      </c>
    </row>
    <row r="414" spans="4:13" x14ac:dyDescent="0.35">
      <c r="D414" t="s">
        <v>437</v>
      </c>
      <c r="E414">
        <v>1991</v>
      </c>
      <c r="F414" t="s">
        <v>35</v>
      </c>
      <c r="G414">
        <v>25</v>
      </c>
      <c r="H414">
        <v>0</v>
      </c>
      <c r="I414">
        <v>3757.84</v>
      </c>
      <c r="J414" t="s">
        <v>11</v>
      </c>
      <c r="K414" t="s">
        <v>16</v>
      </c>
      <c r="L414" t="s">
        <v>13</v>
      </c>
      <c r="M414" s="24" t="str">
        <f t="shared" si="6"/>
        <v>R1013</v>
      </c>
    </row>
    <row r="415" spans="4:13" x14ac:dyDescent="0.35">
      <c r="D415" t="s">
        <v>438</v>
      </c>
      <c r="E415">
        <v>1991</v>
      </c>
      <c r="F415" t="s">
        <v>37</v>
      </c>
      <c r="G415">
        <v>24</v>
      </c>
      <c r="H415">
        <v>0</v>
      </c>
      <c r="I415">
        <v>3761.29</v>
      </c>
      <c r="J415" t="s">
        <v>11</v>
      </c>
      <c r="K415" t="s">
        <v>12</v>
      </c>
      <c r="L415" t="s">
        <v>42</v>
      </c>
      <c r="M415" s="24" t="str">
        <f t="shared" si="6"/>
        <v>R1011</v>
      </c>
    </row>
    <row r="416" spans="4:13" x14ac:dyDescent="0.35">
      <c r="D416" t="s">
        <v>439</v>
      </c>
      <c r="E416">
        <v>1994</v>
      </c>
      <c r="F416" t="s">
        <v>15</v>
      </c>
      <c r="G416">
        <v>21</v>
      </c>
      <c r="H416">
        <v>1</v>
      </c>
      <c r="I416">
        <v>3766.88</v>
      </c>
      <c r="J416" t="s">
        <v>11</v>
      </c>
      <c r="K416" t="s">
        <v>16</v>
      </c>
      <c r="L416" t="s">
        <v>13</v>
      </c>
      <c r="M416" s="24" t="str">
        <f t="shared" si="6"/>
        <v>R1013</v>
      </c>
    </row>
    <row r="417" spans="4:13" x14ac:dyDescent="0.35">
      <c r="D417" t="s">
        <v>440</v>
      </c>
      <c r="E417">
        <v>1987</v>
      </c>
      <c r="F417" t="s">
        <v>37</v>
      </c>
      <c r="G417">
        <v>24</v>
      </c>
      <c r="H417">
        <v>3</v>
      </c>
      <c r="I417">
        <v>3773.23</v>
      </c>
      <c r="J417" t="s">
        <v>11</v>
      </c>
      <c r="K417" t="s">
        <v>12</v>
      </c>
      <c r="L417" t="s">
        <v>13</v>
      </c>
      <c r="M417" s="24" t="str">
        <f t="shared" si="6"/>
        <v>R1013</v>
      </c>
    </row>
    <row r="418" spans="4:13" x14ac:dyDescent="0.35">
      <c r="D418" t="s">
        <v>441</v>
      </c>
      <c r="E418">
        <v>1981</v>
      </c>
      <c r="F418" t="s">
        <v>30</v>
      </c>
      <c r="G418">
        <v>13</v>
      </c>
      <c r="H418">
        <v>1</v>
      </c>
      <c r="I418">
        <v>3785.77</v>
      </c>
      <c r="J418" t="s">
        <v>11</v>
      </c>
      <c r="K418" t="s">
        <v>16</v>
      </c>
      <c r="L418" t="s">
        <v>13</v>
      </c>
      <c r="M418" s="24" t="str">
        <f t="shared" si="6"/>
        <v>R1013</v>
      </c>
    </row>
    <row r="419" spans="4:13" x14ac:dyDescent="0.35">
      <c r="D419" t="s">
        <v>442</v>
      </c>
      <c r="E419">
        <v>1988</v>
      </c>
      <c r="F419" t="s">
        <v>35</v>
      </c>
      <c r="G419">
        <v>28</v>
      </c>
      <c r="H419">
        <v>3</v>
      </c>
      <c r="I419">
        <v>3793.55</v>
      </c>
      <c r="J419" t="s">
        <v>11</v>
      </c>
      <c r="K419" t="s">
        <v>12</v>
      </c>
      <c r="L419" t="s">
        <v>13</v>
      </c>
      <c r="M419" s="24" t="str">
        <f t="shared" si="6"/>
        <v>R1013</v>
      </c>
    </row>
    <row r="420" spans="4:13" x14ac:dyDescent="0.35">
      <c r="D420" t="s">
        <v>443</v>
      </c>
      <c r="E420">
        <v>1999</v>
      </c>
      <c r="F420" t="s">
        <v>18</v>
      </c>
      <c r="G420">
        <v>24</v>
      </c>
      <c r="H420">
        <v>0</v>
      </c>
      <c r="I420">
        <v>3796.36</v>
      </c>
      <c r="J420" t="s">
        <v>11</v>
      </c>
      <c r="K420" t="s">
        <v>12</v>
      </c>
      <c r="L420" t="s">
        <v>23</v>
      </c>
      <c r="M420" s="24" t="str">
        <f t="shared" si="6"/>
        <v>R1012</v>
      </c>
    </row>
    <row r="421" spans="4:13" x14ac:dyDescent="0.35">
      <c r="D421" t="s">
        <v>444</v>
      </c>
      <c r="E421">
        <v>1981</v>
      </c>
      <c r="F421" t="s">
        <v>20</v>
      </c>
      <c r="G421">
        <v>29</v>
      </c>
      <c r="H421">
        <v>1</v>
      </c>
      <c r="I421">
        <v>3797.2</v>
      </c>
      <c r="J421" t="s">
        <v>11</v>
      </c>
      <c r="K421" t="s">
        <v>12</v>
      </c>
      <c r="L421" t="s">
        <v>23</v>
      </c>
      <c r="M421" s="24" t="str">
        <f t="shared" si="6"/>
        <v>R1012</v>
      </c>
    </row>
    <row r="422" spans="4:13" x14ac:dyDescent="0.35">
      <c r="D422" t="s">
        <v>445</v>
      </c>
      <c r="E422">
        <v>1994</v>
      </c>
      <c r="F422" t="s">
        <v>35</v>
      </c>
      <c r="G422">
        <v>12</v>
      </c>
      <c r="H422">
        <v>2</v>
      </c>
      <c r="I422">
        <v>3847.67</v>
      </c>
      <c r="J422" t="s">
        <v>12</v>
      </c>
      <c r="K422" t="s">
        <v>11</v>
      </c>
      <c r="L422" t="s">
        <v>42</v>
      </c>
      <c r="M422" s="24" t="str">
        <f t="shared" si="6"/>
        <v>R1011</v>
      </c>
    </row>
    <row r="423" spans="4:13" x14ac:dyDescent="0.35">
      <c r="D423" t="s">
        <v>446</v>
      </c>
      <c r="E423">
        <v>1991</v>
      </c>
      <c r="F423" t="s">
        <v>35</v>
      </c>
      <c r="G423">
        <v>19</v>
      </c>
      <c r="H423">
        <v>0</v>
      </c>
      <c r="I423">
        <v>3857.76</v>
      </c>
      <c r="J423" t="s">
        <v>12</v>
      </c>
      <c r="K423" t="s">
        <v>16</v>
      </c>
      <c r="L423" t="s">
        <v>168</v>
      </c>
      <c r="M423" s="24" t="str">
        <f t="shared" si="6"/>
        <v>R1016</v>
      </c>
    </row>
    <row r="424" spans="4:13" x14ac:dyDescent="0.35">
      <c r="D424" t="s">
        <v>447</v>
      </c>
      <c r="E424">
        <v>2001</v>
      </c>
      <c r="F424" t="s">
        <v>18</v>
      </c>
      <c r="G424">
        <v>6</v>
      </c>
      <c r="H424">
        <v>0</v>
      </c>
      <c r="I424">
        <v>3858.51</v>
      </c>
      <c r="J424" t="s">
        <v>11</v>
      </c>
      <c r="K424" t="s">
        <v>12</v>
      </c>
      <c r="L424" t="s">
        <v>200</v>
      </c>
      <c r="M424" s="24" t="str">
        <f t="shared" si="6"/>
        <v>R1025</v>
      </c>
    </row>
    <row r="425" spans="4:13" x14ac:dyDescent="0.35">
      <c r="D425" t="s">
        <v>448</v>
      </c>
      <c r="E425">
        <v>2001</v>
      </c>
      <c r="F425" t="s">
        <v>37</v>
      </c>
      <c r="G425">
        <v>18</v>
      </c>
      <c r="H425">
        <v>3</v>
      </c>
      <c r="I425">
        <v>3861.21</v>
      </c>
      <c r="J425" t="s">
        <v>11</v>
      </c>
      <c r="K425" t="s">
        <v>11</v>
      </c>
      <c r="L425" t="s">
        <v>168</v>
      </c>
      <c r="M425" s="24" t="str">
        <f t="shared" si="6"/>
        <v>R1016</v>
      </c>
    </row>
    <row r="426" spans="4:13" x14ac:dyDescent="0.35">
      <c r="D426" t="s">
        <v>449</v>
      </c>
      <c r="E426">
        <v>1990</v>
      </c>
      <c r="F426" t="s">
        <v>18</v>
      </c>
      <c r="G426">
        <v>24</v>
      </c>
      <c r="H426">
        <v>0</v>
      </c>
      <c r="I426">
        <v>3866.86</v>
      </c>
      <c r="J426" t="s">
        <v>16</v>
      </c>
      <c r="K426" t="s">
        <v>16</v>
      </c>
      <c r="L426" t="s">
        <v>23</v>
      </c>
      <c r="M426" s="24" t="str">
        <f t="shared" si="6"/>
        <v>R1012</v>
      </c>
    </row>
    <row r="427" spans="4:13" x14ac:dyDescent="0.35">
      <c r="D427" t="s">
        <v>450</v>
      </c>
      <c r="E427">
        <v>1991</v>
      </c>
      <c r="F427" t="s">
        <v>10</v>
      </c>
      <c r="G427">
        <v>25</v>
      </c>
      <c r="H427">
        <v>1</v>
      </c>
      <c r="I427">
        <v>3875.73</v>
      </c>
      <c r="J427" t="s">
        <v>11</v>
      </c>
      <c r="K427" t="s">
        <v>12</v>
      </c>
      <c r="L427" t="s">
        <v>13</v>
      </c>
      <c r="M427" s="24" t="str">
        <f t="shared" si="6"/>
        <v>R1013</v>
      </c>
    </row>
    <row r="428" spans="4:13" x14ac:dyDescent="0.35">
      <c r="D428" t="s">
        <v>451</v>
      </c>
      <c r="E428">
        <v>1996</v>
      </c>
      <c r="F428" t="s">
        <v>37</v>
      </c>
      <c r="G428">
        <v>23</v>
      </c>
      <c r="H428">
        <v>2</v>
      </c>
      <c r="I428">
        <v>3877.3</v>
      </c>
      <c r="J428" t="s">
        <v>16</v>
      </c>
      <c r="K428" t="s">
        <v>12</v>
      </c>
      <c r="L428" t="s">
        <v>23</v>
      </c>
      <c r="M428" s="24" t="str">
        <f t="shared" si="6"/>
        <v>R1012</v>
      </c>
    </row>
    <row r="429" spans="4:13" x14ac:dyDescent="0.35">
      <c r="D429" t="s">
        <v>452</v>
      </c>
      <c r="E429">
        <v>2004</v>
      </c>
      <c r="F429" t="s">
        <v>10</v>
      </c>
      <c r="G429">
        <v>13</v>
      </c>
      <c r="H429">
        <v>0</v>
      </c>
      <c r="I429">
        <v>3889.2</v>
      </c>
      <c r="J429" t="s">
        <v>11</v>
      </c>
      <c r="K429" t="s">
        <v>11</v>
      </c>
      <c r="L429" t="s">
        <v>23</v>
      </c>
      <c r="M429" s="24" t="str">
        <f t="shared" si="6"/>
        <v>R1012</v>
      </c>
    </row>
    <row r="430" spans="4:13" x14ac:dyDescent="0.35">
      <c r="D430" t="s">
        <v>453</v>
      </c>
      <c r="E430">
        <v>1993</v>
      </c>
      <c r="F430" t="s">
        <v>20</v>
      </c>
      <c r="G430">
        <v>14</v>
      </c>
      <c r="H430">
        <v>0</v>
      </c>
      <c r="I430">
        <v>3898.35</v>
      </c>
      <c r="J430" t="s">
        <v>11</v>
      </c>
      <c r="K430" t="s">
        <v>11</v>
      </c>
      <c r="L430" t="s">
        <v>23</v>
      </c>
      <c r="M430" s="24" t="str">
        <f t="shared" si="6"/>
        <v>R1012</v>
      </c>
    </row>
    <row r="431" spans="4:13" x14ac:dyDescent="0.35">
      <c r="D431" t="s">
        <v>454</v>
      </c>
      <c r="E431">
        <v>1981</v>
      </c>
      <c r="F431" t="s">
        <v>35</v>
      </c>
      <c r="G431">
        <v>27</v>
      </c>
      <c r="H431">
        <v>1</v>
      </c>
      <c r="I431">
        <v>3902.07</v>
      </c>
      <c r="J431" t="s">
        <v>11</v>
      </c>
      <c r="K431" t="s">
        <v>11</v>
      </c>
      <c r="L431" t="s">
        <v>13</v>
      </c>
      <c r="M431" s="24" t="str">
        <f t="shared" si="6"/>
        <v>R1013</v>
      </c>
    </row>
    <row r="432" spans="4:13" x14ac:dyDescent="0.35">
      <c r="D432" t="s">
        <v>455</v>
      </c>
      <c r="E432">
        <v>1997</v>
      </c>
      <c r="F432" t="s">
        <v>15</v>
      </c>
      <c r="G432">
        <v>24</v>
      </c>
      <c r="H432">
        <v>3</v>
      </c>
      <c r="I432">
        <v>3906.13</v>
      </c>
      <c r="J432" t="s">
        <v>12</v>
      </c>
      <c r="K432" t="s">
        <v>12</v>
      </c>
      <c r="L432" t="s">
        <v>42</v>
      </c>
      <c r="M432" s="24" t="str">
        <f t="shared" si="6"/>
        <v>R1011</v>
      </c>
    </row>
    <row r="433" spans="4:13" x14ac:dyDescent="0.35">
      <c r="D433" t="s">
        <v>456</v>
      </c>
      <c r="E433">
        <v>1985</v>
      </c>
      <c r="F433" t="s">
        <v>10</v>
      </c>
      <c r="G433">
        <v>5</v>
      </c>
      <c r="H433">
        <v>3</v>
      </c>
      <c r="I433">
        <v>3910.44</v>
      </c>
      <c r="J433" t="s">
        <v>11</v>
      </c>
      <c r="K433" t="s">
        <v>11</v>
      </c>
      <c r="L433" t="s">
        <v>13</v>
      </c>
      <c r="M433" s="24" t="str">
        <f t="shared" si="6"/>
        <v>R1013</v>
      </c>
    </row>
    <row r="434" spans="4:13" x14ac:dyDescent="0.35">
      <c r="D434" t="s">
        <v>457</v>
      </c>
      <c r="E434">
        <v>2000</v>
      </c>
      <c r="F434" t="s">
        <v>10</v>
      </c>
      <c r="G434">
        <v>10</v>
      </c>
      <c r="H434">
        <v>2</v>
      </c>
      <c r="I434">
        <v>3925.76</v>
      </c>
      <c r="J434" t="s">
        <v>11</v>
      </c>
      <c r="K434" t="s">
        <v>11</v>
      </c>
      <c r="L434" t="s">
        <v>247</v>
      </c>
      <c r="M434" s="24" t="str">
        <f t="shared" si="6"/>
        <v>R1024</v>
      </c>
    </row>
    <row r="435" spans="4:13" x14ac:dyDescent="0.35">
      <c r="D435" t="s">
        <v>458</v>
      </c>
      <c r="E435">
        <v>2002</v>
      </c>
      <c r="F435" t="s">
        <v>18</v>
      </c>
      <c r="G435">
        <v>15</v>
      </c>
      <c r="H435">
        <v>0</v>
      </c>
      <c r="I435">
        <v>3931.51</v>
      </c>
      <c r="J435" t="s">
        <v>11</v>
      </c>
      <c r="K435" t="s">
        <v>12</v>
      </c>
      <c r="L435" t="s">
        <v>42</v>
      </c>
      <c r="M435" s="24" t="str">
        <f t="shared" si="6"/>
        <v>R1011</v>
      </c>
    </row>
    <row r="436" spans="4:13" x14ac:dyDescent="0.35">
      <c r="D436" t="s">
        <v>459</v>
      </c>
      <c r="E436">
        <v>1988</v>
      </c>
      <c r="F436" t="s">
        <v>37</v>
      </c>
      <c r="G436">
        <v>24</v>
      </c>
      <c r="H436">
        <v>0</v>
      </c>
      <c r="I436">
        <v>3935.18</v>
      </c>
      <c r="J436" t="s">
        <v>12</v>
      </c>
      <c r="K436" t="s">
        <v>16</v>
      </c>
      <c r="L436" t="s">
        <v>13</v>
      </c>
      <c r="M436" s="24" t="str">
        <f t="shared" si="6"/>
        <v>R1013</v>
      </c>
    </row>
    <row r="437" spans="4:13" x14ac:dyDescent="0.35">
      <c r="D437" t="s">
        <v>460</v>
      </c>
      <c r="E437">
        <v>1993</v>
      </c>
      <c r="F437" t="s">
        <v>20</v>
      </c>
      <c r="G437">
        <v>29</v>
      </c>
      <c r="H437">
        <v>0</v>
      </c>
      <c r="I437">
        <v>3943.6</v>
      </c>
      <c r="J437" t="s">
        <v>11</v>
      </c>
      <c r="K437" t="s">
        <v>12</v>
      </c>
      <c r="L437" t="s">
        <v>247</v>
      </c>
      <c r="M437" s="24" t="str">
        <f t="shared" si="6"/>
        <v>R1024</v>
      </c>
    </row>
    <row r="438" spans="4:13" x14ac:dyDescent="0.35">
      <c r="D438" t="s">
        <v>461</v>
      </c>
      <c r="E438">
        <v>1993</v>
      </c>
      <c r="F438" t="s">
        <v>15</v>
      </c>
      <c r="G438">
        <v>11</v>
      </c>
      <c r="H438">
        <v>1</v>
      </c>
      <c r="I438">
        <v>3947.41</v>
      </c>
      <c r="J438" t="s">
        <v>11</v>
      </c>
      <c r="K438" t="s">
        <v>11</v>
      </c>
      <c r="L438" t="s">
        <v>13</v>
      </c>
      <c r="M438" s="24" t="str">
        <f t="shared" si="6"/>
        <v>R1013</v>
      </c>
    </row>
    <row r="439" spans="4:13" x14ac:dyDescent="0.35">
      <c r="D439" t="s">
        <v>462</v>
      </c>
      <c r="E439">
        <v>1999</v>
      </c>
      <c r="F439" t="s">
        <v>10</v>
      </c>
      <c r="G439">
        <v>10</v>
      </c>
      <c r="H439">
        <v>0</v>
      </c>
      <c r="I439">
        <v>3955.98</v>
      </c>
      <c r="J439" t="s">
        <v>11</v>
      </c>
      <c r="K439" t="s">
        <v>12</v>
      </c>
      <c r="L439" t="s">
        <v>300</v>
      </c>
      <c r="M439" s="24" t="str">
        <f t="shared" si="6"/>
        <v>R1021</v>
      </c>
    </row>
    <row r="440" spans="4:13" x14ac:dyDescent="0.35">
      <c r="D440" t="s">
        <v>463</v>
      </c>
      <c r="E440">
        <v>1995</v>
      </c>
      <c r="F440" t="s">
        <v>10</v>
      </c>
      <c r="G440">
        <v>11</v>
      </c>
      <c r="H440">
        <v>1</v>
      </c>
      <c r="I440">
        <v>3956.07</v>
      </c>
      <c r="J440" t="s">
        <v>11</v>
      </c>
      <c r="K440" t="s">
        <v>11</v>
      </c>
      <c r="L440" t="s">
        <v>23</v>
      </c>
      <c r="M440" s="24" t="str">
        <f t="shared" si="6"/>
        <v>R1012</v>
      </c>
    </row>
    <row r="441" spans="4:13" x14ac:dyDescent="0.35">
      <c r="D441" t="s">
        <v>464</v>
      </c>
      <c r="E441">
        <v>1990</v>
      </c>
      <c r="F441" t="s">
        <v>10</v>
      </c>
      <c r="G441">
        <v>29</v>
      </c>
      <c r="H441">
        <v>0</v>
      </c>
      <c r="I441">
        <v>3972.92</v>
      </c>
      <c r="J441" t="s">
        <v>11</v>
      </c>
      <c r="K441" t="s">
        <v>12</v>
      </c>
      <c r="L441" t="s">
        <v>13</v>
      </c>
      <c r="M441" s="24" t="str">
        <f t="shared" si="6"/>
        <v>R1013</v>
      </c>
    </row>
    <row r="442" spans="4:13" x14ac:dyDescent="0.35">
      <c r="D442" t="s">
        <v>465</v>
      </c>
      <c r="E442">
        <v>1996</v>
      </c>
      <c r="F442" t="s">
        <v>35</v>
      </c>
      <c r="G442">
        <v>17</v>
      </c>
      <c r="H442">
        <v>2</v>
      </c>
      <c r="I442">
        <v>3981.98</v>
      </c>
      <c r="J442" t="s">
        <v>11</v>
      </c>
      <c r="K442" t="s">
        <v>11</v>
      </c>
      <c r="L442" t="s">
        <v>13</v>
      </c>
      <c r="M442" s="24" t="str">
        <f t="shared" si="6"/>
        <v>R1013</v>
      </c>
    </row>
    <row r="443" spans="4:13" x14ac:dyDescent="0.35">
      <c r="D443" t="s">
        <v>466</v>
      </c>
      <c r="E443">
        <v>1996</v>
      </c>
      <c r="F443" t="s">
        <v>20</v>
      </c>
      <c r="G443">
        <v>8</v>
      </c>
      <c r="H443">
        <v>2</v>
      </c>
      <c r="I443">
        <v>3987.93</v>
      </c>
      <c r="J443" t="s">
        <v>11</v>
      </c>
      <c r="K443" t="s">
        <v>11</v>
      </c>
      <c r="L443" t="s">
        <v>42</v>
      </c>
      <c r="M443" s="24" t="str">
        <f t="shared" si="6"/>
        <v>R1011</v>
      </c>
    </row>
    <row r="444" spans="4:13" x14ac:dyDescent="0.35">
      <c r="D444" t="s">
        <v>467</v>
      </c>
      <c r="E444">
        <v>1990</v>
      </c>
      <c r="F444" t="s">
        <v>15</v>
      </c>
      <c r="G444">
        <v>22</v>
      </c>
      <c r="H444">
        <v>0</v>
      </c>
      <c r="I444">
        <v>3989.84</v>
      </c>
      <c r="J444" t="s">
        <v>11</v>
      </c>
      <c r="K444" t="s">
        <v>11</v>
      </c>
      <c r="L444" t="s">
        <v>42</v>
      </c>
      <c r="M444" s="24" t="str">
        <f t="shared" si="6"/>
        <v>R1011</v>
      </c>
    </row>
    <row r="445" spans="4:13" x14ac:dyDescent="0.35">
      <c r="D445" t="s">
        <v>468</v>
      </c>
      <c r="E445">
        <v>1990</v>
      </c>
      <c r="F445" t="s">
        <v>15</v>
      </c>
      <c r="G445">
        <v>1</v>
      </c>
      <c r="H445">
        <v>0</v>
      </c>
      <c r="I445">
        <v>3994.18</v>
      </c>
      <c r="J445" t="s">
        <v>11</v>
      </c>
      <c r="K445" t="s">
        <v>11</v>
      </c>
      <c r="L445" t="s">
        <v>13</v>
      </c>
      <c r="M445" s="24" t="str">
        <f t="shared" si="6"/>
        <v>R1013</v>
      </c>
    </row>
    <row r="446" spans="4:13" x14ac:dyDescent="0.35">
      <c r="D446" t="s">
        <v>469</v>
      </c>
      <c r="E446">
        <v>1989</v>
      </c>
      <c r="F446" t="s">
        <v>10</v>
      </c>
      <c r="G446">
        <v>10</v>
      </c>
      <c r="H446">
        <v>3</v>
      </c>
      <c r="I446">
        <v>4002.36</v>
      </c>
      <c r="J446" t="s">
        <v>11</v>
      </c>
      <c r="K446" t="s">
        <v>16</v>
      </c>
      <c r="L446" t="s">
        <v>13</v>
      </c>
      <c r="M446" s="24" t="str">
        <f t="shared" si="6"/>
        <v>R1013</v>
      </c>
    </row>
    <row r="447" spans="4:13" x14ac:dyDescent="0.35">
      <c r="D447" t="s">
        <v>470</v>
      </c>
      <c r="E447">
        <v>2000</v>
      </c>
      <c r="F447" t="s">
        <v>20</v>
      </c>
      <c r="G447">
        <v>13</v>
      </c>
      <c r="H447">
        <v>3</v>
      </c>
      <c r="I447">
        <v>4005.42</v>
      </c>
      <c r="J447" t="s">
        <v>11</v>
      </c>
      <c r="K447" t="s">
        <v>16</v>
      </c>
      <c r="L447" t="s">
        <v>164</v>
      </c>
      <c r="M447" s="24" t="str">
        <f t="shared" si="6"/>
        <v>R1015</v>
      </c>
    </row>
    <row r="448" spans="4:13" x14ac:dyDescent="0.35">
      <c r="D448" t="s">
        <v>471</v>
      </c>
      <c r="E448">
        <v>1992</v>
      </c>
      <c r="F448" t="s">
        <v>37</v>
      </c>
      <c r="G448">
        <v>11</v>
      </c>
      <c r="H448">
        <v>1</v>
      </c>
      <c r="I448">
        <v>4032.24</v>
      </c>
      <c r="J448" t="s">
        <v>12</v>
      </c>
      <c r="K448" t="s">
        <v>12</v>
      </c>
      <c r="L448" t="s">
        <v>23</v>
      </c>
      <c r="M448" s="24" t="str">
        <f t="shared" si="6"/>
        <v>R1012</v>
      </c>
    </row>
    <row r="449" spans="4:13" x14ac:dyDescent="0.35">
      <c r="D449" t="s">
        <v>472</v>
      </c>
      <c r="E449">
        <v>1984</v>
      </c>
      <c r="F449" t="s">
        <v>10</v>
      </c>
      <c r="G449">
        <v>7</v>
      </c>
      <c r="H449">
        <v>3</v>
      </c>
      <c r="I449">
        <v>4038.41</v>
      </c>
      <c r="J449" t="s">
        <v>11</v>
      </c>
      <c r="K449" t="s">
        <v>16</v>
      </c>
      <c r="L449" t="s">
        <v>13</v>
      </c>
      <c r="M449" s="24" t="str">
        <f t="shared" si="6"/>
        <v>R1013</v>
      </c>
    </row>
    <row r="450" spans="4:13" x14ac:dyDescent="0.35">
      <c r="D450" t="s">
        <v>473</v>
      </c>
      <c r="E450">
        <v>1983</v>
      </c>
      <c r="F450" t="s">
        <v>15</v>
      </c>
      <c r="G450">
        <v>10</v>
      </c>
      <c r="H450">
        <v>3</v>
      </c>
      <c r="I450">
        <v>4039.9</v>
      </c>
      <c r="J450" t="s">
        <v>11</v>
      </c>
      <c r="K450" t="s">
        <v>16</v>
      </c>
      <c r="L450" t="s">
        <v>13</v>
      </c>
      <c r="M450" s="24" t="str">
        <f t="shared" si="6"/>
        <v>R1013</v>
      </c>
    </row>
    <row r="451" spans="4:13" x14ac:dyDescent="0.35">
      <c r="D451" t="s">
        <v>474</v>
      </c>
      <c r="E451">
        <v>1993</v>
      </c>
      <c r="F451" t="s">
        <v>30</v>
      </c>
      <c r="G451">
        <v>26</v>
      </c>
      <c r="H451">
        <v>1</v>
      </c>
      <c r="I451">
        <v>4040.56</v>
      </c>
      <c r="J451" t="s">
        <v>12</v>
      </c>
      <c r="K451" t="s">
        <v>12</v>
      </c>
      <c r="L451" t="s">
        <v>164</v>
      </c>
      <c r="M451" s="24" t="str">
        <f t="shared" si="6"/>
        <v>R1015</v>
      </c>
    </row>
    <row r="452" spans="4:13" x14ac:dyDescent="0.35">
      <c r="D452" t="s">
        <v>475</v>
      </c>
      <c r="E452">
        <v>1988</v>
      </c>
      <c r="F452" t="s">
        <v>15</v>
      </c>
      <c r="G452">
        <v>30</v>
      </c>
      <c r="H452">
        <v>3</v>
      </c>
      <c r="I452">
        <v>4047.94</v>
      </c>
      <c r="J452" t="s">
        <v>11</v>
      </c>
      <c r="K452" t="s">
        <v>16</v>
      </c>
      <c r="L452" t="s">
        <v>13</v>
      </c>
      <c r="M452" s="24" t="str">
        <f t="shared" si="6"/>
        <v>R1013</v>
      </c>
    </row>
    <row r="453" spans="4:13" x14ac:dyDescent="0.35">
      <c r="D453" t="s">
        <v>476</v>
      </c>
      <c r="E453">
        <v>1993</v>
      </c>
      <c r="F453" t="s">
        <v>35</v>
      </c>
      <c r="G453">
        <v>13</v>
      </c>
      <c r="H453">
        <v>2</v>
      </c>
      <c r="I453">
        <v>4058.12</v>
      </c>
      <c r="J453" t="s">
        <v>11</v>
      </c>
      <c r="K453" t="s">
        <v>16</v>
      </c>
      <c r="L453" t="s">
        <v>13</v>
      </c>
      <c r="M453" s="24" t="str">
        <f t="shared" si="6"/>
        <v>R1013</v>
      </c>
    </row>
    <row r="454" spans="4:13" x14ac:dyDescent="0.35">
      <c r="D454" t="s">
        <v>477</v>
      </c>
      <c r="E454">
        <v>1995</v>
      </c>
      <c r="F454" t="s">
        <v>20</v>
      </c>
      <c r="G454">
        <v>14</v>
      </c>
      <c r="H454">
        <v>2</v>
      </c>
      <c r="I454">
        <v>4058.71</v>
      </c>
      <c r="J454" t="s">
        <v>12</v>
      </c>
      <c r="K454" t="s">
        <v>12</v>
      </c>
      <c r="L454" t="s">
        <v>23</v>
      </c>
      <c r="M454" s="24" t="str">
        <f t="shared" si="6"/>
        <v>R1012</v>
      </c>
    </row>
    <row r="455" spans="4:13" x14ac:dyDescent="0.35">
      <c r="D455" t="s">
        <v>478</v>
      </c>
      <c r="E455">
        <v>1983</v>
      </c>
      <c r="F455" t="s">
        <v>20</v>
      </c>
      <c r="G455">
        <v>16</v>
      </c>
      <c r="H455">
        <v>3</v>
      </c>
      <c r="I455">
        <v>4070.42</v>
      </c>
      <c r="J455" t="s">
        <v>11</v>
      </c>
      <c r="K455" t="s">
        <v>16</v>
      </c>
      <c r="L455" t="s">
        <v>13</v>
      </c>
      <c r="M455" s="24" t="str">
        <f t="shared" si="6"/>
        <v>R1013</v>
      </c>
    </row>
    <row r="456" spans="4:13" x14ac:dyDescent="0.35">
      <c r="D456" t="s">
        <v>479</v>
      </c>
      <c r="E456">
        <v>2002</v>
      </c>
      <c r="F456" t="s">
        <v>37</v>
      </c>
      <c r="G456">
        <v>18</v>
      </c>
      <c r="H456">
        <v>0</v>
      </c>
      <c r="I456">
        <v>4070.51</v>
      </c>
      <c r="J456" t="s">
        <v>11</v>
      </c>
      <c r="K456" t="s">
        <v>16</v>
      </c>
      <c r="L456" t="s">
        <v>23</v>
      </c>
      <c r="M456" s="24" t="str">
        <f t="shared" si="6"/>
        <v>R1012</v>
      </c>
    </row>
    <row r="457" spans="4:13" x14ac:dyDescent="0.35">
      <c r="D457" t="s">
        <v>480</v>
      </c>
      <c r="E457">
        <v>1990</v>
      </c>
      <c r="F457" t="s">
        <v>30</v>
      </c>
      <c r="G457">
        <v>1</v>
      </c>
      <c r="H457">
        <v>1</v>
      </c>
      <c r="I457">
        <v>4074.45</v>
      </c>
      <c r="J457" t="s">
        <v>12</v>
      </c>
      <c r="K457" t="s">
        <v>11</v>
      </c>
      <c r="L457" t="s">
        <v>13</v>
      </c>
      <c r="M457" s="24" t="str">
        <f t="shared" ref="M457:M520" si="7">IF(L457="?","UNKNOWN",L457)</f>
        <v>R1013</v>
      </c>
    </row>
    <row r="458" spans="4:13" x14ac:dyDescent="0.35">
      <c r="D458" t="s">
        <v>481</v>
      </c>
      <c r="E458">
        <v>1990</v>
      </c>
      <c r="F458" t="s">
        <v>30</v>
      </c>
      <c r="G458">
        <v>14</v>
      </c>
      <c r="H458">
        <v>1</v>
      </c>
      <c r="I458">
        <v>4076.5</v>
      </c>
      <c r="J458" t="s">
        <v>11</v>
      </c>
      <c r="K458" t="s">
        <v>12</v>
      </c>
      <c r="L458" t="s">
        <v>42</v>
      </c>
      <c r="M458" s="24" t="str">
        <f t="shared" si="7"/>
        <v>R1011</v>
      </c>
    </row>
    <row r="459" spans="4:13" x14ac:dyDescent="0.35">
      <c r="D459" t="s">
        <v>482</v>
      </c>
      <c r="E459">
        <v>1994</v>
      </c>
      <c r="F459" t="s">
        <v>35</v>
      </c>
      <c r="G459">
        <v>21</v>
      </c>
      <c r="H459">
        <v>1</v>
      </c>
      <c r="I459">
        <v>4133.6400000000003</v>
      </c>
      <c r="J459" t="s">
        <v>11</v>
      </c>
      <c r="K459" t="s">
        <v>12</v>
      </c>
      <c r="L459" t="s">
        <v>23</v>
      </c>
      <c r="M459" s="24" t="str">
        <f t="shared" si="7"/>
        <v>R1012</v>
      </c>
    </row>
    <row r="460" spans="4:13" x14ac:dyDescent="0.35">
      <c r="D460" t="s">
        <v>483</v>
      </c>
      <c r="E460">
        <v>1991</v>
      </c>
      <c r="F460" t="s">
        <v>35</v>
      </c>
      <c r="G460">
        <v>6</v>
      </c>
      <c r="H460">
        <v>0</v>
      </c>
      <c r="I460">
        <v>4134.08</v>
      </c>
      <c r="J460" t="s">
        <v>11</v>
      </c>
      <c r="K460" t="s">
        <v>16</v>
      </c>
      <c r="L460" t="s">
        <v>23</v>
      </c>
      <c r="M460" s="24" t="str">
        <f t="shared" si="7"/>
        <v>R1012</v>
      </c>
    </row>
    <row r="461" spans="4:13" x14ac:dyDescent="0.35">
      <c r="D461" t="s">
        <v>484</v>
      </c>
      <c r="E461">
        <v>1992</v>
      </c>
      <c r="F461" t="s">
        <v>18</v>
      </c>
      <c r="G461">
        <v>18</v>
      </c>
      <c r="H461">
        <v>0</v>
      </c>
      <c r="I461">
        <v>4137.5200000000004</v>
      </c>
      <c r="J461" t="s">
        <v>11</v>
      </c>
      <c r="K461" t="s">
        <v>12</v>
      </c>
      <c r="L461" t="s">
        <v>247</v>
      </c>
      <c r="M461" s="24" t="str">
        <f t="shared" si="7"/>
        <v>R1024</v>
      </c>
    </row>
    <row r="462" spans="4:13" x14ac:dyDescent="0.35">
      <c r="D462" t="s">
        <v>485</v>
      </c>
      <c r="E462">
        <v>1992</v>
      </c>
      <c r="F462" t="s">
        <v>18</v>
      </c>
      <c r="G462">
        <v>28</v>
      </c>
      <c r="H462">
        <v>1</v>
      </c>
      <c r="I462">
        <v>4149.74</v>
      </c>
      <c r="J462" t="s">
        <v>11</v>
      </c>
      <c r="K462" t="s">
        <v>16</v>
      </c>
      <c r="L462" t="s">
        <v>42</v>
      </c>
      <c r="M462" s="24" t="str">
        <f t="shared" si="7"/>
        <v>R1011</v>
      </c>
    </row>
    <row r="463" spans="4:13" x14ac:dyDescent="0.35">
      <c r="D463" t="s">
        <v>486</v>
      </c>
      <c r="E463">
        <v>1992</v>
      </c>
      <c r="F463" t="s">
        <v>35</v>
      </c>
      <c r="G463">
        <v>4</v>
      </c>
      <c r="H463">
        <v>1</v>
      </c>
      <c r="I463">
        <v>4151.03</v>
      </c>
      <c r="J463" t="s">
        <v>11</v>
      </c>
      <c r="K463" t="s">
        <v>11</v>
      </c>
      <c r="L463" t="s">
        <v>13</v>
      </c>
      <c r="M463" s="24" t="str">
        <f t="shared" si="7"/>
        <v>R1013</v>
      </c>
    </row>
    <row r="464" spans="4:13" x14ac:dyDescent="0.35">
      <c r="D464" t="s">
        <v>487</v>
      </c>
      <c r="E464">
        <v>1998</v>
      </c>
      <c r="F464" t="s">
        <v>15</v>
      </c>
      <c r="G464">
        <v>26</v>
      </c>
      <c r="H464">
        <v>0</v>
      </c>
      <c r="I464">
        <v>4154.97</v>
      </c>
      <c r="J464" t="s">
        <v>11</v>
      </c>
      <c r="K464" t="s">
        <v>16</v>
      </c>
      <c r="L464" t="s">
        <v>23</v>
      </c>
      <c r="M464" s="24" t="str">
        <f t="shared" si="7"/>
        <v>R1012</v>
      </c>
    </row>
    <row r="465" spans="4:13" x14ac:dyDescent="0.35">
      <c r="D465" t="s">
        <v>488</v>
      </c>
      <c r="E465">
        <v>1984</v>
      </c>
      <c r="F465" t="s">
        <v>20</v>
      </c>
      <c r="G465">
        <v>16</v>
      </c>
      <c r="H465">
        <v>3</v>
      </c>
      <c r="I465">
        <v>4163.21</v>
      </c>
      <c r="J465" t="s">
        <v>11</v>
      </c>
      <c r="K465" t="s">
        <v>11</v>
      </c>
      <c r="L465" t="s">
        <v>23</v>
      </c>
      <c r="M465" s="24" t="str">
        <f t="shared" si="7"/>
        <v>R1012</v>
      </c>
    </row>
    <row r="466" spans="4:13" x14ac:dyDescent="0.35">
      <c r="D466" t="s">
        <v>489</v>
      </c>
      <c r="E466">
        <v>1989</v>
      </c>
      <c r="F466" t="s">
        <v>18</v>
      </c>
      <c r="G466">
        <v>25</v>
      </c>
      <c r="H466">
        <v>0</v>
      </c>
      <c r="I466">
        <v>4185.1000000000004</v>
      </c>
      <c r="J466" t="s">
        <v>11</v>
      </c>
      <c r="K466" t="s">
        <v>12</v>
      </c>
      <c r="L466" t="s">
        <v>13</v>
      </c>
      <c r="M466" s="24" t="str">
        <f t="shared" si="7"/>
        <v>R1013</v>
      </c>
    </row>
    <row r="467" spans="4:13" x14ac:dyDescent="0.35">
      <c r="D467" t="s">
        <v>490</v>
      </c>
      <c r="E467">
        <v>1995</v>
      </c>
      <c r="F467" t="s">
        <v>37</v>
      </c>
      <c r="G467">
        <v>3</v>
      </c>
      <c r="H467">
        <v>0</v>
      </c>
      <c r="I467">
        <v>4188.7299999999996</v>
      </c>
      <c r="J467" t="s">
        <v>11</v>
      </c>
      <c r="K467" t="s">
        <v>11</v>
      </c>
      <c r="L467" t="s">
        <v>200</v>
      </c>
      <c r="M467" s="24" t="str">
        <f t="shared" si="7"/>
        <v>R1025</v>
      </c>
    </row>
    <row r="468" spans="4:13" x14ac:dyDescent="0.35">
      <c r="D468" t="s">
        <v>491</v>
      </c>
      <c r="E468">
        <v>1997</v>
      </c>
      <c r="F468" t="s">
        <v>20</v>
      </c>
      <c r="G468">
        <v>6</v>
      </c>
      <c r="H468">
        <v>2</v>
      </c>
      <c r="I468">
        <v>4189.1099999999997</v>
      </c>
      <c r="J468" t="s">
        <v>11</v>
      </c>
      <c r="K468" t="s">
        <v>11</v>
      </c>
      <c r="L468" t="s">
        <v>23</v>
      </c>
      <c r="M468" s="24" t="str">
        <f t="shared" si="7"/>
        <v>R1012</v>
      </c>
    </row>
    <row r="469" spans="4:13" x14ac:dyDescent="0.35">
      <c r="D469" t="s">
        <v>492</v>
      </c>
      <c r="E469">
        <v>1998</v>
      </c>
      <c r="F469" t="s">
        <v>30</v>
      </c>
      <c r="G469">
        <v>14</v>
      </c>
      <c r="H469">
        <v>3</v>
      </c>
      <c r="I469">
        <v>4234.93</v>
      </c>
      <c r="J469" t="s">
        <v>11</v>
      </c>
      <c r="K469" t="s">
        <v>16</v>
      </c>
      <c r="L469" t="s">
        <v>42</v>
      </c>
      <c r="M469" s="24" t="str">
        <f t="shared" si="7"/>
        <v>R1011</v>
      </c>
    </row>
    <row r="470" spans="4:13" x14ac:dyDescent="0.35">
      <c r="D470" t="s">
        <v>493</v>
      </c>
      <c r="E470">
        <v>1992</v>
      </c>
      <c r="F470" t="s">
        <v>18</v>
      </c>
      <c r="G470">
        <v>27</v>
      </c>
      <c r="H470">
        <v>1</v>
      </c>
      <c r="I470">
        <v>4237.13</v>
      </c>
      <c r="J470" t="s">
        <v>12</v>
      </c>
      <c r="K470" t="s">
        <v>16</v>
      </c>
      <c r="L470" t="s">
        <v>168</v>
      </c>
      <c r="M470" s="24" t="str">
        <f t="shared" si="7"/>
        <v>R1016</v>
      </c>
    </row>
    <row r="471" spans="4:13" x14ac:dyDescent="0.35">
      <c r="D471" t="s">
        <v>494</v>
      </c>
      <c r="E471">
        <v>1991</v>
      </c>
      <c r="F471" t="s">
        <v>15</v>
      </c>
      <c r="G471">
        <v>3</v>
      </c>
      <c r="H471">
        <v>1</v>
      </c>
      <c r="I471">
        <v>4239.8900000000003</v>
      </c>
      <c r="J471" t="s">
        <v>11</v>
      </c>
      <c r="K471" t="s">
        <v>11</v>
      </c>
      <c r="L471" t="s">
        <v>23</v>
      </c>
      <c r="M471" s="24" t="str">
        <f t="shared" si="7"/>
        <v>R1012</v>
      </c>
    </row>
    <row r="472" spans="4:13" x14ac:dyDescent="0.35">
      <c r="D472" t="s">
        <v>495</v>
      </c>
      <c r="E472">
        <v>1991</v>
      </c>
      <c r="F472" t="s">
        <v>30</v>
      </c>
      <c r="G472">
        <v>1</v>
      </c>
      <c r="H472">
        <v>1</v>
      </c>
      <c r="I472">
        <v>4243.59</v>
      </c>
      <c r="J472" t="s">
        <v>12</v>
      </c>
      <c r="K472" t="s">
        <v>16</v>
      </c>
      <c r="L472" t="s">
        <v>23</v>
      </c>
      <c r="M472" s="24" t="str">
        <f t="shared" si="7"/>
        <v>R1012</v>
      </c>
    </row>
    <row r="473" spans="4:13" x14ac:dyDescent="0.35">
      <c r="D473" t="s">
        <v>496</v>
      </c>
      <c r="E473">
        <v>1982</v>
      </c>
      <c r="F473" t="s">
        <v>18</v>
      </c>
      <c r="G473">
        <v>16</v>
      </c>
      <c r="H473">
        <v>3</v>
      </c>
      <c r="I473">
        <v>4250.24</v>
      </c>
      <c r="J473" t="s">
        <v>11</v>
      </c>
      <c r="K473" t="s">
        <v>12</v>
      </c>
      <c r="L473" t="s">
        <v>13</v>
      </c>
      <c r="M473" s="24" t="str">
        <f t="shared" si="7"/>
        <v>R1013</v>
      </c>
    </row>
    <row r="474" spans="4:13" x14ac:dyDescent="0.35">
      <c r="D474" t="s">
        <v>497</v>
      </c>
      <c r="E474">
        <v>1995</v>
      </c>
      <c r="F474" t="s">
        <v>37</v>
      </c>
      <c r="G474">
        <v>14</v>
      </c>
      <c r="H474">
        <v>3</v>
      </c>
      <c r="I474">
        <v>4260.74</v>
      </c>
      <c r="J474" t="s">
        <v>12</v>
      </c>
      <c r="K474" t="s">
        <v>11</v>
      </c>
      <c r="L474" t="s">
        <v>42</v>
      </c>
      <c r="M474" s="24" t="str">
        <f t="shared" si="7"/>
        <v>R1011</v>
      </c>
    </row>
    <row r="475" spans="4:13" x14ac:dyDescent="0.35">
      <c r="D475" t="s">
        <v>498</v>
      </c>
      <c r="E475">
        <v>1983</v>
      </c>
      <c r="F475" t="s">
        <v>15</v>
      </c>
      <c r="G475">
        <v>20</v>
      </c>
      <c r="H475">
        <v>3</v>
      </c>
      <c r="I475">
        <v>4265.01</v>
      </c>
      <c r="J475" t="s">
        <v>11</v>
      </c>
      <c r="K475" t="s">
        <v>16</v>
      </c>
      <c r="L475" t="s">
        <v>23</v>
      </c>
      <c r="M475" s="24" t="str">
        <f t="shared" si="7"/>
        <v>R1012</v>
      </c>
    </row>
    <row r="476" spans="4:13" x14ac:dyDescent="0.35">
      <c r="D476" t="s">
        <v>499</v>
      </c>
      <c r="E476">
        <v>1992</v>
      </c>
      <c r="F476" t="s">
        <v>18</v>
      </c>
      <c r="G476">
        <v>18</v>
      </c>
      <c r="H476">
        <v>2</v>
      </c>
      <c r="I476">
        <v>4266.17</v>
      </c>
      <c r="J476" t="s">
        <v>12</v>
      </c>
      <c r="K476" t="s">
        <v>11</v>
      </c>
      <c r="L476" t="s">
        <v>13</v>
      </c>
      <c r="M476" s="24" t="str">
        <f t="shared" si="7"/>
        <v>R1013</v>
      </c>
    </row>
    <row r="477" spans="4:13" x14ac:dyDescent="0.35">
      <c r="D477" t="s">
        <v>500</v>
      </c>
      <c r="E477">
        <v>2003</v>
      </c>
      <c r="F477" t="s">
        <v>18</v>
      </c>
      <c r="G477">
        <v>8</v>
      </c>
      <c r="H477">
        <v>0</v>
      </c>
      <c r="I477">
        <v>4278.55</v>
      </c>
      <c r="J477" t="s">
        <v>11</v>
      </c>
      <c r="K477" t="s">
        <v>16</v>
      </c>
      <c r="L477" t="s">
        <v>300</v>
      </c>
      <c r="M477" s="24" t="str">
        <f t="shared" si="7"/>
        <v>R1021</v>
      </c>
    </row>
    <row r="478" spans="4:13" x14ac:dyDescent="0.35">
      <c r="D478" t="s">
        <v>501</v>
      </c>
      <c r="E478">
        <v>2000</v>
      </c>
      <c r="F478" t="s">
        <v>15</v>
      </c>
      <c r="G478">
        <v>25</v>
      </c>
      <c r="H478">
        <v>3</v>
      </c>
      <c r="I478">
        <v>4296.2700000000004</v>
      </c>
      <c r="J478" t="s">
        <v>11</v>
      </c>
      <c r="K478" t="s">
        <v>12</v>
      </c>
      <c r="L478" t="s">
        <v>23</v>
      </c>
      <c r="M478" s="24" t="str">
        <f t="shared" si="7"/>
        <v>R1012</v>
      </c>
    </row>
    <row r="479" spans="4:13" x14ac:dyDescent="0.35">
      <c r="D479" t="s">
        <v>502</v>
      </c>
      <c r="E479">
        <v>1988</v>
      </c>
      <c r="F479" t="s">
        <v>30</v>
      </c>
      <c r="G479">
        <v>19</v>
      </c>
      <c r="H479">
        <v>0</v>
      </c>
      <c r="I479">
        <v>4320.41</v>
      </c>
      <c r="J479" t="s">
        <v>11</v>
      </c>
      <c r="K479" t="s">
        <v>16</v>
      </c>
      <c r="L479" t="s">
        <v>23</v>
      </c>
      <c r="M479" s="24" t="str">
        <f t="shared" si="7"/>
        <v>R1012</v>
      </c>
    </row>
    <row r="480" spans="4:13" x14ac:dyDescent="0.35">
      <c r="D480" t="s">
        <v>503</v>
      </c>
      <c r="E480">
        <v>1994</v>
      </c>
      <c r="F480" t="s">
        <v>15</v>
      </c>
      <c r="G480">
        <v>2</v>
      </c>
      <c r="H480">
        <v>1</v>
      </c>
      <c r="I480">
        <v>4337.74</v>
      </c>
      <c r="J480" t="s">
        <v>11</v>
      </c>
      <c r="K480" t="s">
        <v>16</v>
      </c>
      <c r="L480" t="s">
        <v>247</v>
      </c>
      <c r="M480" s="24" t="str">
        <f t="shared" si="7"/>
        <v>R1024</v>
      </c>
    </row>
    <row r="481" spans="4:13" x14ac:dyDescent="0.35">
      <c r="D481" t="s">
        <v>504</v>
      </c>
      <c r="E481">
        <v>1994</v>
      </c>
      <c r="F481" t="s">
        <v>37</v>
      </c>
      <c r="G481">
        <v>26</v>
      </c>
      <c r="H481">
        <v>2</v>
      </c>
      <c r="I481">
        <v>4340.4399999999996</v>
      </c>
      <c r="J481" t="s">
        <v>11</v>
      </c>
      <c r="K481" t="s">
        <v>16</v>
      </c>
      <c r="L481" t="s">
        <v>13</v>
      </c>
      <c r="M481" s="24" t="str">
        <f t="shared" si="7"/>
        <v>R1013</v>
      </c>
    </row>
    <row r="482" spans="4:13" x14ac:dyDescent="0.35">
      <c r="D482" t="s">
        <v>505</v>
      </c>
      <c r="E482">
        <v>1991</v>
      </c>
      <c r="F482" t="s">
        <v>18</v>
      </c>
      <c r="G482">
        <v>1</v>
      </c>
      <c r="H482">
        <v>0</v>
      </c>
      <c r="I482">
        <v>4347.0200000000004</v>
      </c>
      <c r="J482" t="s">
        <v>11</v>
      </c>
      <c r="K482" t="s">
        <v>16</v>
      </c>
      <c r="L482" t="s">
        <v>247</v>
      </c>
      <c r="M482" s="24" t="str">
        <f t="shared" si="7"/>
        <v>R1024</v>
      </c>
    </row>
    <row r="483" spans="4:13" x14ac:dyDescent="0.35">
      <c r="D483" t="s">
        <v>506</v>
      </c>
      <c r="E483">
        <v>1994</v>
      </c>
      <c r="F483" t="s">
        <v>15</v>
      </c>
      <c r="G483">
        <v>1</v>
      </c>
      <c r="H483">
        <v>2</v>
      </c>
      <c r="I483">
        <v>4349.46</v>
      </c>
      <c r="J483" t="s">
        <v>11</v>
      </c>
      <c r="K483" t="s">
        <v>11</v>
      </c>
      <c r="L483" t="s">
        <v>13</v>
      </c>
      <c r="M483" s="24" t="str">
        <f t="shared" si="7"/>
        <v>R1013</v>
      </c>
    </row>
    <row r="484" spans="4:13" x14ac:dyDescent="0.35">
      <c r="D484" t="s">
        <v>507</v>
      </c>
      <c r="E484">
        <v>1991</v>
      </c>
      <c r="F484" t="s">
        <v>20</v>
      </c>
      <c r="G484">
        <v>13</v>
      </c>
      <c r="H484">
        <v>1</v>
      </c>
      <c r="I484">
        <v>4350.51</v>
      </c>
      <c r="J484" t="s">
        <v>11</v>
      </c>
      <c r="K484" t="s">
        <v>11</v>
      </c>
      <c r="L484" t="s">
        <v>13</v>
      </c>
      <c r="M484" s="24" t="str">
        <f t="shared" si="7"/>
        <v>R1013</v>
      </c>
    </row>
    <row r="485" spans="4:13" x14ac:dyDescent="0.35">
      <c r="D485" t="s">
        <v>508</v>
      </c>
      <c r="E485">
        <v>1990</v>
      </c>
      <c r="F485" t="s">
        <v>35</v>
      </c>
      <c r="G485">
        <v>28</v>
      </c>
      <c r="H485">
        <v>0</v>
      </c>
      <c r="I485">
        <v>4357.04</v>
      </c>
      <c r="J485" t="s">
        <v>11</v>
      </c>
      <c r="K485" t="s">
        <v>12</v>
      </c>
      <c r="L485" t="s">
        <v>23</v>
      </c>
      <c r="M485" s="24" t="str">
        <f t="shared" si="7"/>
        <v>R1012</v>
      </c>
    </row>
    <row r="486" spans="4:13" x14ac:dyDescent="0.35">
      <c r="D486" t="s">
        <v>509</v>
      </c>
      <c r="E486">
        <v>1997</v>
      </c>
      <c r="F486" t="s">
        <v>15</v>
      </c>
      <c r="G486">
        <v>29</v>
      </c>
      <c r="H486">
        <v>3</v>
      </c>
      <c r="I486">
        <v>4391.6499999999996</v>
      </c>
      <c r="J486" t="s">
        <v>11</v>
      </c>
      <c r="K486" t="s">
        <v>11</v>
      </c>
      <c r="L486" t="s">
        <v>42</v>
      </c>
      <c r="M486" s="24" t="str">
        <f t="shared" si="7"/>
        <v>R1011</v>
      </c>
    </row>
    <row r="487" spans="4:13" x14ac:dyDescent="0.35">
      <c r="D487" t="s">
        <v>510</v>
      </c>
      <c r="E487">
        <v>1982</v>
      </c>
      <c r="F487" t="s">
        <v>18</v>
      </c>
      <c r="G487">
        <v>29</v>
      </c>
      <c r="H487">
        <v>3</v>
      </c>
      <c r="I487">
        <v>4392.7</v>
      </c>
      <c r="J487" t="s">
        <v>11</v>
      </c>
      <c r="K487" t="s">
        <v>11</v>
      </c>
      <c r="L487" t="s">
        <v>13</v>
      </c>
      <c r="M487" s="24" t="str">
        <f t="shared" si="7"/>
        <v>R1013</v>
      </c>
    </row>
    <row r="488" spans="4:13" x14ac:dyDescent="0.35">
      <c r="D488" t="s">
        <v>511</v>
      </c>
      <c r="E488">
        <v>1988</v>
      </c>
      <c r="F488" t="s">
        <v>10</v>
      </c>
      <c r="G488">
        <v>18</v>
      </c>
      <c r="H488">
        <v>3</v>
      </c>
      <c r="I488">
        <v>4397.3100000000004</v>
      </c>
      <c r="J488" t="s">
        <v>11</v>
      </c>
      <c r="K488" t="s">
        <v>11</v>
      </c>
      <c r="L488" t="s">
        <v>13</v>
      </c>
      <c r="M488" s="24" t="str">
        <f t="shared" si="7"/>
        <v>R1013</v>
      </c>
    </row>
    <row r="489" spans="4:13" x14ac:dyDescent="0.35">
      <c r="D489" t="s">
        <v>512</v>
      </c>
      <c r="E489">
        <v>1986</v>
      </c>
      <c r="F489" t="s">
        <v>35</v>
      </c>
      <c r="G489">
        <v>11</v>
      </c>
      <c r="H489">
        <v>0</v>
      </c>
      <c r="I489">
        <v>4399.7299999999996</v>
      </c>
      <c r="J489" t="s">
        <v>12</v>
      </c>
      <c r="K489" t="s">
        <v>11</v>
      </c>
      <c r="L489" t="s">
        <v>13</v>
      </c>
      <c r="M489" s="24" t="str">
        <f t="shared" si="7"/>
        <v>R1013</v>
      </c>
    </row>
    <row r="490" spans="4:13" x14ac:dyDescent="0.35">
      <c r="D490" t="s">
        <v>513</v>
      </c>
      <c r="E490">
        <v>1986</v>
      </c>
      <c r="F490" t="s">
        <v>10</v>
      </c>
      <c r="G490">
        <v>13</v>
      </c>
      <c r="H490">
        <v>0</v>
      </c>
      <c r="I490">
        <v>4402.2299999999996</v>
      </c>
      <c r="J490" t="s">
        <v>11</v>
      </c>
      <c r="K490" t="s">
        <v>11</v>
      </c>
      <c r="L490" t="s">
        <v>42</v>
      </c>
      <c r="M490" s="24" t="str">
        <f t="shared" si="7"/>
        <v>R1011</v>
      </c>
    </row>
    <row r="491" spans="4:13" x14ac:dyDescent="0.35">
      <c r="D491" t="s">
        <v>514</v>
      </c>
      <c r="E491">
        <v>1988</v>
      </c>
      <c r="F491" t="s">
        <v>20</v>
      </c>
      <c r="G491">
        <v>16</v>
      </c>
      <c r="H491">
        <v>0</v>
      </c>
      <c r="I491">
        <v>4415.16</v>
      </c>
      <c r="J491" t="s">
        <v>11</v>
      </c>
      <c r="K491" t="s">
        <v>16</v>
      </c>
      <c r="L491" t="s">
        <v>13</v>
      </c>
      <c r="M491" s="24" t="str">
        <f t="shared" si="7"/>
        <v>R1013</v>
      </c>
    </row>
    <row r="492" spans="4:13" x14ac:dyDescent="0.35">
      <c r="D492" t="s">
        <v>515</v>
      </c>
      <c r="E492">
        <v>1992</v>
      </c>
      <c r="F492" t="s">
        <v>35</v>
      </c>
      <c r="G492">
        <v>15</v>
      </c>
      <c r="H492">
        <v>0</v>
      </c>
      <c r="I492">
        <v>4420.95</v>
      </c>
      <c r="J492" t="s">
        <v>11</v>
      </c>
      <c r="K492" t="s">
        <v>12</v>
      </c>
      <c r="L492" t="s">
        <v>516</v>
      </c>
      <c r="M492" s="24" t="str">
        <f t="shared" si="7"/>
        <v>R1020</v>
      </c>
    </row>
    <row r="493" spans="4:13" x14ac:dyDescent="0.35">
      <c r="D493" t="s">
        <v>517</v>
      </c>
      <c r="E493">
        <v>1994</v>
      </c>
      <c r="F493" t="s">
        <v>30</v>
      </c>
      <c r="G493">
        <v>29</v>
      </c>
      <c r="H493">
        <v>2</v>
      </c>
      <c r="I493">
        <v>4428.8900000000003</v>
      </c>
      <c r="J493" t="s">
        <v>12</v>
      </c>
      <c r="K493" t="s">
        <v>16</v>
      </c>
      <c r="L493" t="s">
        <v>356</v>
      </c>
      <c r="M493" s="24" t="str">
        <f t="shared" si="7"/>
        <v>R1017</v>
      </c>
    </row>
    <row r="494" spans="4:13" x14ac:dyDescent="0.35">
      <c r="D494" t="s">
        <v>518</v>
      </c>
      <c r="E494">
        <v>1993</v>
      </c>
      <c r="F494" t="s">
        <v>20</v>
      </c>
      <c r="G494">
        <v>4</v>
      </c>
      <c r="H494">
        <v>2</v>
      </c>
      <c r="I494">
        <v>4433.3900000000003</v>
      </c>
      <c r="J494" t="s">
        <v>11</v>
      </c>
      <c r="K494" t="s">
        <v>12</v>
      </c>
      <c r="L494" t="s">
        <v>23</v>
      </c>
      <c r="M494" s="24" t="str">
        <f t="shared" si="7"/>
        <v>R1012</v>
      </c>
    </row>
    <row r="495" spans="4:13" x14ac:dyDescent="0.35">
      <c r="D495" t="s">
        <v>519</v>
      </c>
      <c r="E495">
        <v>1993</v>
      </c>
      <c r="F495" t="s">
        <v>30</v>
      </c>
      <c r="G495">
        <v>23</v>
      </c>
      <c r="H495">
        <v>2</v>
      </c>
      <c r="I495">
        <v>4433.92</v>
      </c>
      <c r="J495" t="s">
        <v>11</v>
      </c>
      <c r="K495" t="s">
        <v>11</v>
      </c>
      <c r="L495" t="s">
        <v>23</v>
      </c>
      <c r="M495" s="24" t="str">
        <f t="shared" si="7"/>
        <v>R1012</v>
      </c>
    </row>
    <row r="496" spans="4:13" x14ac:dyDescent="0.35">
      <c r="D496" t="s">
        <v>520</v>
      </c>
      <c r="E496">
        <v>1994</v>
      </c>
      <c r="F496" t="s">
        <v>37</v>
      </c>
      <c r="G496">
        <v>8</v>
      </c>
      <c r="H496">
        <v>2</v>
      </c>
      <c r="I496">
        <v>4435.09</v>
      </c>
      <c r="J496" t="s">
        <v>12</v>
      </c>
      <c r="K496" t="s">
        <v>11</v>
      </c>
      <c r="L496" t="s">
        <v>168</v>
      </c>
      <c r="M496" s="24" t="str">
        <f t="shared" si="7"/>
        <v>R1016</v>
      </c>
    </row>
    <row r="497" spans="4:13" x14ac:dyDescent="0.35">
      <c r="D497" t="s">
        <v>521</v>
      </c>
      <c r="E497">
        <v>1994</v>
      </c>
      <c r="F497" t="s">
        <v>37</v>
      </c>
      <c r="G497">
        <v>24</v>
      </c>
      <c r="H497">
        <v>2</v>
      </c>
      <c r="I497">
        <v>4438.26</v>
      </c>
      <c r="J497" t="s">
        <v>11</v>
      </c>
      <c r="K497" t="s">
        <v>12</v>
      </c>
      <c r="L497" t="s">
        <v>356</v>
      </c>
      <c r="M497" s="24" t="str">
        <f t="shared" si="7"/>
        <v>R1017</v>
      </c>
    </row>
    <row r="498" spans="4:13" x14ac:dyDescent="0.35">
      <c r="D498" t="s">
        <v>522</v>
      </c>
      <c r="E498">
        <v>1991</v>
      </c>
      <c r="F498" t="s">
        <v>20</v>
      </c>
      <c r="G498">
        <v>3</v>
      </c>
      <c r="H498">
        <v>1</v>
      </c>
      <c r="I498">
        <v>4441.21</v>
      </c>
      <c r="J498" t="s">
        <v>16</v>
      </c>
      <c r="K498" t="s">
        <v>11</v>
      </c>
      <c r="L498" t="s">
        <v>276</v>
      </c>
      <c r="M498" s="24" t="str">
        <f t="shared" si="7"/>
        <v>R1014</v>
      </c>
    </row>
    <row r="499" spans="4:13" x14ac:dyDescent="0.35">
      <c r="D499" t="s">
        <v>523</v>
      </c>
      <c r="E499">
        <v>1994</v>
      </c>
      <c r="F499" t="s">
        <v>18</v>
      </c>
      <c r="G499">
        <v>28</v>
      </c>
      <c r="H499">
        <v>3</v>
      </c>
      <c r="I499">
        <v>4449.46</v>
      </c>
      <c r="J499" t="s">
        <v>16</v>
      </c>
      <c r="K499" t="s">
        <v>11</v>
      </c>
      <c r="L499" t="s">
        <v>13</v>
      </c>
      <c r="M499" s="24" t="str">
        <f t="shared" si="7"/>
        <v>R1013</v>
      </c>
    </row>
    <row r="500" spans="4:13" x14ac:dyDescent="0.35">
      <c r="D500" t="s">
        <v>524</v>
      </c>
      <c r="E500">
        <v>1990</v>
      </c>
      <c r="F500" t="s">
        <v>35</v>
      </c>
      <c r="G500">
        <v>8</v>
      </c>
      <c r="H500">
        <v>1</v>
      </c>
      <c r="I500">
        <v>4454.3999999999996</v>
      </c>
      <c r="J500" t="s">
        <v>11</v>
      </c>
      <c r="K500" t="s">
        <v>12</v>
      </c>
      <c r="L500" t="s">
        <v>23</v>
      </c>
      <c r="M500" s="24" t="str">
        <f t="shared" si="7"/>
        <v>R1012</v>
      </c>
    </row>
    <row r="501" spans="4:13" x14ac:dyDescent="0.35">
      <c r="D501" t="s">
        <v>525</v>
      </c>
      <c r="E501">
        <v>1990</v>
      </c>
      <c r="F501" t="s">
        <v>10</v>
      </c>
      <c r="G501">
        <v>15</v>
      </c>
      <c r="H501">
        <v>1</v>
      </c>
      <c r="I501">
        <v>4462.72</v>
      </c>
      <c r="J501" t="s">
        <v>11</v>
      </c>
      <c r="K501" t="s">
        <v>12</v>
      </c>
      <c r="L501" t="s">
        <v>23</v>
      </c>
      <c r="M501" s="24" t="str">
        <f t="shared" si="7"/>
        <v>R1012</v>
      </c>
    </row>
    <row r="502" spans="4:13" x14ac:dyDescent="0.35">
      <c r="D502" t="s">
        <v>526</v>
      </c>
      <c r="E502">
        <v>1991</v>
      </c>
      <c r="F502" t="s">
        <v>10</v>
      </c>
      <c r="G502">
        <v>4</v>
      </c>
      <c r="H502">
        <v>2</v>
      </c>
      <c r="I502">
        <v>4463.21</v>
      </c>
      <c r="J502" t="s">
        <v>12</v>
      </c>
      <c r="K502" t="s">
        <v>12</v>
      </c>
      <c r="L502" t="s">
        <v>13</v>
      </c>
      <c r="M502" s="24" t="str">
        <f t="shared" si="7"/>
        <v>R1013</v>
      </c>
    </row>
    <row r="503" spans="4:13" x14ac:dyDescent="0.35">
      <c r="D503" t="s">
        <v>527</v>
      </c>
      <c r="E503">
        <v>1999</v>
      </c>
      <c r="F503" t="s">
        <v>15</v>
      </c>
      <c r="G503">
        <v>20</v>
      </c>
      <c r="H503">
        <v>3</v>
      </c>
      <c r="I503">
        <v>4466.62</v>
      </c>
      <c r="J503" t="s">
        <v>11</v>
      </c>
      <c r="K503" t="s">
        <v>11</v>
      </c>
      <c r="L503" t="s">
        <v>23</v>
      </c>
      <c r="M503" s="24" t="str">
        <f t="shared" si="7"/>
        <v>R1012</v>
      </c>
    </row>
    <row r="504" spans="4:13" x14ac:dyDescent="0.35">
      <c r="D504" t="s">
        <v>528</v>
      </c>
      <c r="E504">
        <v>2004</v>
      </c>
      <c r="F504" t="s">
        <v>10</v>
      </c>
      <c r="G504">
        <v>18</v>
      </c>
      <c r="H504">
        <v>0</v>
      </c>
      <c r="I504">
        <v>4468.25</v>
      </c>
      <c r="J504" t="s">
        <v>11</v>
      </c>
      <c r="K504" t="s">
        <v>11</v>
      </c>
      <c r="L504" t="s">
        <v>23</v>
      </c>
      <c r="M504" s="24" t="str">
        <f t="shared" si="7"/>
        <v>R1012</v>
      </c>
    </row>
    <row r="505" spans="4:13" x14ac:dyDescent="0.35">
      <c r="D505" t="s">
        <v>529</v>
      </c>
      <c r="E505">
        <v>1992</v>
      </c>
      <c r="F505" t="s">
        <v>10</v>
      </c>
      <c r="G505">
        <v>12</v>
      </c>
      <c r="H505">
        <v>0</v>
      </c>
      <c r="I505">
        <v>4488.58</v>
      </c>
      <c r="J505" t="s">
        <v>11</v>
      </c>
      <c r="K505" t="s">
        <v>12</v>
      </c>
      <c r="L505" t="s">
        <v>23</v>
      </c>
      <c r="M505" s="24" t="str">
        <f t="shared" si="7"/>
        <v>R1012</v>
      </c>
    </row>
    <row r="506" spans="4:13" x14ac:dyDescent="0.35">
      <c r="D506" t="s">
        <v>530</v>
      </c>
      <c r="E506">
        <v>1988</v>
      </c>
      <c r="F506" t="s">
        <v>18</v>
      </c>
      <c r="G506">
        <v>26</v>
      </c>
      <c r="H506">
        <v>0</v>
      </c>
      <c r="I506">
        <v>4500.34</v>
      </c>
      <c r="J506" t="s">
        <v>11</v>
      </c>
      <c r="K506" t="s">
        <v>16</v>
      </c>
      <c r="L506" t="s">
        <v>356</v>
      </c>
      <c r="M506" s="24" t="str">
        <f t="shared" si="7"/>
        <v>R1017</v>
      </c>
    </row>
    <row r="507" spans="4:13" x14ac:dyDescent="0.35">
      <c r="D507" t="s">
        <v>531</v>
      </c>
      <c r="E507">
        <v>1997</v>
      </c>
      <c r="F507" t="s">
        <v>37</v>
      </c>
      <c r="G507">
        <v>13</v>
      </c>
      <c r="H507">
        <v>4</v>
      </c>
      <c r="I507">
        <v>4504.66</v>
      </c>
      <c r="J507" t="s">
        <v>16</v>
      </c>
      <c r="K507" t="s">
        <v>11</v>
      </c>
      <c r="L507" t="s">
        <v>13</v>
      </c>
      <c r="M507" s="24" t="str">
        <f t="shared" si="7"/>
        <v>R1013</v>
      </c>
    </row>
    <row r="508" spans="4:13" x14ac:dyDescent="0.35">
      <c r="D508" t="s">
        <v>532</v>
      </c>
      <c r="E508">
        <v>1982</v>
      </c>
      <c r="F508" t="s">
        <v>20</v>
      </c>
      <c r="G508">
        <v>27</v>
      </c>
      <c r="H508">
        <v>3</v>
      </c>
      <c r="I508">
        <v>4511.41</v>
      </c>
      <c r="J508" t="s">
        <v>11</v>
      </c>
      <c r="K508" t="s">
        <v>12</v>
      </c>
      <c r="L508" t="s">
        <v>13</v>
      </c>
      <c r="M508" s="24" t="str">
        <f t="shared" si="7"/>
        <v>R1013</v>
      </c>
    </row>
    <row r="509" spans="4:13" x14ac:dyDescent="0.35">
      <c r="D509" t="s">
        <v>533</v>
      </c>
      <c r="E509">
        <v>1980</v>
      </c>
      <c r="F509" t="s">
        <v>18</v>
      </c>
      <c r="G509">
        <v>16</v>
      </c>
      <c r="H509">
        <v>2</v>
      </c>
      <c r="I509">
        <v>4515.71</v>
      </c>
      <c r="J509" t="s">
        <v>11</v>
      </c>
      <c r="K509" t="s">
        <v>12</v>
      </c>
      <c r="L509" t="s">
        <v>13</v>
      </c>
      <c r="M509" s="24" t="str">
        <f t="shared" si="7"/>
        <v>R1013</v>
      </c>
    </row>
    <row r="510" spans="4:13" x14ac:dyDescent="0.35">
      <c r="D510" t="s">
        <v>534</v>
      </c>
      <c r="E510">
        <v>2003</v>
      </c>
      <c r="F510" t="s">
        <v>37</v>
      </c>
      <c r="G510">
        <v>2</v>
      </c>
      <c r="H510">
        <v>0</v>
      </c>
      <c r="I510">
        <v>4518.3999999999996</v>
      </c>
      <c r="J510" t="s">
        <v>11</v>
      </c>
      <c r="K510" t="s">
        <v>12</v>
      </c>
      <c r="L510" t="s">
        <v>535</v>
      </c>
      <c r="M510" s="24" t="str">
        <f t="shared" si="7"/>
        <v>R1026</v>
      </c>
    </row>
    <row r="511" spans="4:13" x14ac:dyDescent="0.35">
      <c r="D511" t="s">
        <v>536</v>
      </c>
      <c r="E511">
        <v>1987</v>
      </c>
      <c r="F511" t="s">
        <v>30</v>
      </c>
      <c r="G511">
        <v>5</v>
      </c>
      <c r="H511">
        <v>3</v>
      </c>
      <c r="I511">
        <v>4518.7700000000004</v>
      </c>
      <c r="J511" t="s">
        <v>11</v>
      </c>
      <c r="K511" t="s">
        <v>12</v>
      </c>
      <c r="L511" t="s">
        <v>23</v>
      </c>
      <c r="M511" s="24" t="str">
        <f t="shared" si="7"/>
        <v>R1012</v>
      </c>
    </row>
    <row r="512" spans="4:13" x14ac:dyDescent="0.35">
      <c r="D512" t="s">
        <v>537</v>
      </c>
      <c r="E512">
        <v>1988</v>
      </c>
      <c r="F512" t="s">
        <v>30</v>
      </c>
      <c r="G512">
        <v>21</v>
      </c>
      <c r="H512">
        <v>0</v>
      </c>
      <c r="I512">
        <v>4518.83</v>
      </c>
      <c r="J512" t="s">
        <v>11</v>
      </c>
      <c r="K512" t="s">
        <v>11</v>
      </c>
      <c r="L512" t="s">
        <v>356</v>
      </c>
      <c r="M512" s="24" t="str">
        <f t="shared" si="7"/>
        <v>R1017</v>
      </c>
    </row>
    <row r="513" spans="4:13" x14ac:dyDescent="0.35">
      <c r="D513" t="s">
        <v>538</v>
      </c>
      <c r="E513">
        <v>1992</v>
      </c>
      <c r="F513" t="s">
        <v>35</v>
      </c>
      <c r="G513">
        <v>13</v>
      </c>
      <c r="H513">
        <v>1</v>
      </c>
      <c r="I513">
        <v>4527.18</v>
      </c>
      <c r="J513" t="s">
        <v>11</v>
      </c>
      <c r="K513" t="s">
        <v>11</v>
      </c>
      <c r="L513" t="s">
        <v>23</v>
      </c>
      <c r="M513" s="24" t="str">
        <f t="shared" si="7"/>
        <v>R1012</v>
      </c>
    </row>
    <row r="514" spans="4:13" x14ac:dyDescent="0.35">
      <c r="D514" t="s">
        <v>539</v>
      </c>
      <c r="E514">
        <v>1993</v>
      </c>
      <c r="F514" t="s">
        <v>18</v>
      </c>
      <c r="G514">
        <v>29</v>
      </c>
      <c r="H514">
        <v>2</v>
      </c>
      <c r="I514">
        <v>4529.4799999999996</v>
      </c>
      <c r="J514" t="s">
        <v>11</v>
      </c>
      <c r="K514" t="s">
        <v>16</v>
      </c>
      <c r="L514" t="s">
        <v>42</v>
      </c>
      <c r="M514" s="24" t="str">
        <f t="shared" si="7"/>
        <v>R1011</v>
      </c>
    </row>
    <row r="515" spans="4:13" x14ac:dyDescent="0.35">
      <c r="D515" t="s">
        <v>540</v>
      </c>
      <c r="E515">
        <v>1988</v>
      </c>
      <c r="F515" t="s">
        <v>18</v>
      </c>
      <c r="G515">
        <v>13</v>
      </c>
      <c r="H515">
        <v>1</v>
      </c>
      <c r="I515">
        <v>4536.26</v>
      </c>
      <c r="J515" t="s">
        <v>11</v>
      </c>
      <c r="K515" t="s">
        <v>11</v>
      </c>
      <c r="L515" t="s">
        <v>42</v>
      </c>
      <c r="M515" s="24" t="str">
        <f t="shared" si="7"/>
        <v>R1011</v>
      </c>
    </row>
    <row r="516" spans="4:13" x14ac:dyDescent="0.35">
      <c r="D516" t="s">
        <v>541</v>
      </c>
      <c r="E516">
        <v>1990</v>
      </c>
      <c r="F516" t="s">
        <v>15</v>
      </c>
      <c r="G516">
        <v>17</v>
      </c>
      <c r="H516">
        <v>0</v>
      </c>
      <c r="I516">
        <v>4544.2299999999996</v>
      </c>
      <c r="J516" t="s">
        <v>11</v>
      </c>
      <c r="K516" t="s">
        <v>16</v>
      </c>
      <c r="L516" t="s">
        <v>247</v>
      </c>
      <c r="M516" s="24" t="str">
        <f t="shared" si="7"/>
        <v>R1024</v>
      </c>
    </row>
    <row r="517" spans="4:13" x14ac:dyDescent="0.35">
      <c r="D517" t="s">
        <v>542</v>
      </c>
      <c r="E517">
        <v>2004</v>
      </c>
      <c r="F517" t="s">
        <v>30</v>
      </c>
      <c r="G517">
        <v>22</v>
      </c>
      <c r="H517">
        <v>4</v>
      </c>
      <c r="I517">
        <v>4561.1899999999996</v>
      </c>
      <c r="J517" t="s">
        <v>11</v>
      </c>
      <c r="K517" t="s">
        <v>11</v>
      </c>
      <c r="L517" t="s">
        <v>247</v>
      </c>
      <c r="M517" s="24" t="str">
        <f t="shared" si="7"/>
        <v>R1024</v>
      </c>
    </row>
    <row r="518" spans="4:13" x14ac:dyDescent="0.35">
      <c r="D518" t="s">
        <v>543</v>
      </c>
      <c r="E518">
        <v>1990</v>
      </c>
      <c r="F518" t="s">
        <v>20</v>
      </c>
      <c r="G518">
        <v>20</v>
      </c>
      <c r="H518">
        <v>1</v>
      </c>
      <c r="I518">
        <v>4562.84</v>
      </c>
      <c r="J518" t="s">
        <v>11</v>
      </c>
      <c r="K518" t="s">
        <v>11</v>
      </c>
      <c r="L518" t="s">
        <v>13</v>
      </c>
      <c r="M518" s="24" t="str">
        <f t="shared" si="7"/>
        <v>R1013</v>
      </c>
    </row>
    <row r="519" spans="4:13" x14ac:dyDescent="0.35">
      <c r="D519" t="s">
        <v>544</v>
      </c>
      <c r="E519">
        <v>1996</v>
      </c>
      <c r="F519" t="s">
        <v>30</v>
      </c>
      <c r="G519">
        <v>25</v>
      </c>
      <c r="H519">
        <v>2</v>
      </c>
      <c r="I519">
        <v>4564.1899999999996</v>
      </c>
      <c r="J519" t="s">
        <v>11</v>
      </c>
      <c r="K519" t="s">
        <v>11</v>
      </c>
      <c r="L519" t="s">
        <v>247</v>
      </c>
      <c r="M519" s="24" t="str">
        <f t="shared" si="7"/>
        <v>R1024</v>
      </c>
    </row>
    <row r="520" spans="4:13" x14ac:dyDescent="0.35">
      <c r="D520" t="s">
        <v>545</v>
      </c>
      <c r="E520">
        <v>1989</v>
      </c>
      <c r="F520" t="s">
        <v>20</v>
      </c>
      <c r="G520">
        <v>18</v>
      </c>
      <c r="H520">
        <v>0</v>
      </c>
      <c r="I520">
        <v>4571.41</v>
      </c>
      <c r="J520" t="s">
        <v>11</v>
      </c>
      <c r="K520" t="s">
        <v>11</v>
      </c>
      <c r="L520" t="s">
        <v>23</v>
      </c>
      <c r="M520" s="24" t="str">
        <f t="shared" si="7"/>
        <v>R1012</v>
      </c>
    </row>
    <row r="521" spans="4:13" x14ac:dyDescent="0.35">
      <c r="D521" t="s">
        <v>546</v>
      </c>
      <c r="E521">
        <v>2000</v>
      </c>
      <c r="F521" t="s">
        <v>10</v>
      </c>
      <c r="G521">
        <v>2</v>
      </c>
      <c r="H521">
        <v>0</v>
      </c>
      <c r="I521">
        <v>4608.03</v>
      </c>
      <c r="J521" t="s">
        <v>11</v>
      </c>
      <c r="K521" t="s">
        <v>12</v>
      </c>
      <c r="L521" t="s">
        <v>42</v>
      </c>
      <c r="M521" s="24" t="str">
        <f t="shared" ref="M521:M584" si="8">IF(L521="?","UNKNOWN",L521)</f>
        <v>R1011</v>
      </c>
    </row>
    <row r="522" spans="4:13" x14ac:dyDescent="0.35">
      <c r="D522" t="s">
        <v>547</v>
      </c>
      <c r="E522">
        <v>1998</v>
      </c>
      <c r="F522" t="s">
        <v>18</v>
      </c>
      <c r="G522">
        <v>29</v>
      </c>
      <c r="H522">
        <v>3</v>
      </c>
      <c r="I522">
        <v>4618.08</v>
      </c>
      <c r="J522" t="s">
        <v>11</v>
      </c>
      <c r="K522" t="s">
        <v>16</v>
      </c>
      <c r="L522" t="s">
        <v>23</v>
      </c>
      <c r="M522" s="24" t="str">
        <f t="shared" si="8"/>
        <v>R1012</v>
      </c>
    </row>
    <row r="523" spans="4:13" x14ac:dyDescent="0.35">
      <c r="D523" t="s">
        <v>548</v>
      </c>
      <c r="E523">
        <v>1985</v>
      </c>
      <c r="F523" t="s">
        <v>18</v>
      </c>
      <c r="G523">
        <v>22</v>
      </c>
      <c r="H523">
        <v>0</v>
      </c>
      <c r="I523">
        <v>4646.76</v>
      </c>
      <c r="J523" t="s">
        <v>16</v>
      </c>
      <c r="K523" t="s">
        <v>16</v>
      </c>
      <c r="L523" t="s">
        <v>42</v>
      </c>
      <c r="M523" s="24" t="str">
        <f t="shared" si="8"/>
        <v>R1011</v>
      </c>
    </row>
    <row r="524" spans="4:13" x14ac:dyDescent="0.35">
      <c r="D524" t="s">
        <v>549</v>
      </c>
      <c r="E524">
        <v>1996</v>
      </c>
      <c r="F524" t="s">
        <v>37</v>
      </c>
      <c r="G524">
        <v>25</v>
      </c>
      <c r="H524">
        <v>3</v>
      </c>
      <c r="I524">
        <v>4661.29</v>
      </c>
      <c r="J524" t="s">
        <v>11</v>
      </c>
      <c r="K524" t="s">
        <v>16</v>
      </c>
      <c r="L524" t="s">
        <v>356</v>
      </c>
      <c r="M524" s="24" t="str">
        <f t="shared" si="8"/>
        <v>R1017</v>
      </c>
    </row>
    <row r="525" spans="4:13" x14ac:dyDescent="0.35">
      <c r="D525" t="s">
        <v>550</v>
      </c>
      <c r="E525">
        <v>1990</v>
      </c>
      <c r="F525" t="s">
        <v>35</v>
      </c>
      <c r="G525">
        <v>5</v>
      </c>
      <c r="H525">
        <v>1</v>
      </c>
      <c r="I525">
        <v>4667.6099999999997</v>
      </c>
      <c r="J525" t="s">
        <v>12</v>
      </c>
      <c r="K525" t="s">
        <v>12</v>
      </c>
      <c r="L525" t="s">
        <v>168</v>
      </c>
      <c r="M525" s="24" t="str">
        <f t="shared" si="8"/>
        <v>R1016</v>
      </c>
    </row>
    <row r="526" spans="4:13" x14ac:dyDescent="0.35">
      <c r="D526" t="s">
        <v>551</v>
      </c>
      <c r="E526">
        <v>1990</v>
      </c>
      <c r="F526" t="s">
        <v>20</v>
      </c>
      <c r="G526">
        <v>26</v>
      </c>
      <c r="H526">
        <v>2</v>
      </c>
      <c r="I526">
        <v>4670.6400000000003</v>
      </c>
      <c r="J526" t="s">
        <v>11</v>
      </c>
      <c r="K526" t="s">
        <v>11</v>
      </c>
      <c r="L526" t="s">
        <v>42</v>
      </c>
      <c r="M526" s="24" t="str">
        <f t="shared" si="8"/>
        <v>R1011</v>
      </c>
    </row>
    <row r="527" spans="4:13" x14ac:dyDescent="0.35">
      <c r="D527" t="s">
        <v>552</v>
      </c>
      <c r="E527">
        <v>1990</v>
      </c>
      <c r="F527" t="s">
        <v>10</v>
      </c>
      <c r="G527">
        <v>13</v>
      </c>
      <c r="H527">
        <v>2</v>
      </c>
      <c r="I527">
        <v>4673.3900000000003</v>
      </c>
      <c r="J527" t="s">
        <v>11</v>
      </c>
      <c r="K527" t="s">
        <v>16</v>
      </c>
      <c r="L527" t="s">
        <v>13</v>
      </c>
      <c r="M527" s="24" t="str">
        <f t="shared" si="8"/>
        <v>R1013</v>
      </c>
    </row>
    <row r="528" spans="4:13" x14ac:dyDescent="0.35">
      <c r="D528" t="s">
        <v>553</v>
      </c>
      <c r="E528">
        <v>1979</v>
      </c>
      <c r="F528" t="s">
        <v>37</v>
      </c>
      <c r="G528">
        <v>18</v>
      </c>
      <c r="H528">
        <v>2</v>
      </c>
      <c r="I528">
        <v>4674.2</v>
      </c>
      <c r="J528" t="s">
        <v>11</v>
      </c>
      <c r="K528" t="s">
        <v>16</v>
      </c>
      <c r="L528" t="s">
        <v>13</v>
      </c>
      <c r="M528" s="24" t="str">
        <f t="shared" si="8"/>
        <v>R1013</v>
      </c>
    </row>
    <row r="529" spans="4:13" x14ac:dyDescent="0.35">
      <c r="D529" t="s">
        <v>554</v>
      </c>
      <c r="E529">
        <v>2003</v>
      </c>
      <c r="F529" t="s">
        <v>37</v>
      </c>
      <c r="G529">
        <v>4</v>
      </c>
      <c r="H529">
        <v>0</v>
      </c>
      <c r="I529">
        <v>4678.8</v>
      </c>
      <c r="J529" t="s">
        <v>11</v>
      </c>
      <c r="K529" t="s">
        <v>16</v>
      </c>
      <c r="L529" t="s">
        <v>300</v>
      </c>
      <c r="M529" s="24" t="str">
        <f t="shared" si="8"/>
        <v>R1021</v>
      </c>
    </row>
    <row r="530" spans="4:13" x14ac:dyDescent="0.35">
      <c r="D530" t="s">
        <v>555</v>
      </c>
      <c r="E530">
        <v>1990</v>
      </c>
      <c r="F530" t="s">
        <v>20</v>
      </c>
      <c r="G530">
        <v>4</v>
      </c>
      <c r="H530">
        <v>2</v>
      </c>
      <c r="I530">
        <v>4686.3900000000003</v>
      </c>
      <c r="J530" t="s">
        <v>12</v>
      </c>
      <c r="K530" t="s">
        <v>12</v>
      </c>
      <c r="L530" t="s">
        <v>13</v>
      </c>
      <c r="M530" s="24" t="str">
        <f t="shared" si="8"/>
        <v>R1013</v>
      </c>
    </row>
    <row r="531" spans="4:13" x14ac:dyDescent="0.35">
      <c r="D531" t="s">
        <v>556</v>
      </c>
      <c r="E531">
        <v>2003</v>
      </c>
      <c r="F531" t="s">
        <v>18</v>
      </c>
      <c r="G531">
        <v>22</v>
      </c>
      <c r="H531">
        <v>5</v>
      </c>
      <c r="I531">
        <v>4687.8</v>
      </c>
      <c r="J531" t="s">
        <v>11</v>
      </c>
      <c r="K531" t="s">
        <v>12</v>
      </c>
      <c r="L531" t="s">
        <v>42</v>
      </c>
      <c r="M531" s="24" t="str">
        <f t="shared" si="8"/>
        <v>R1011</v>
      </c>
    </row>
    <row r="532" spans="4:13" x14ac:dyDescent="0.35">
      <c r="D532" t="s">
        <v>557</v>
      </c>
      <c r="E532">
        <v>1977</v>
      </c>
      <c r="F532" t="s">
        <v>30</v>
      </c>
      <c r="G532">
        <v>4</v>
      </c>
      <c r="H532">
        <v>2</v>
      </c>
      <c r="I532">
        <v>4699.47</v>
      </c>
      <c r="J532" t="s">
        <v>11</v>
      </c>
      <c r="K532" t="s">
        <v>12</v>
      </c>
      <c r="L532" t="s">
        <v>13</v>
      </c>
      <c r="M532" s="24" t="str">
        <f t="shared" si="8"/>
        <v>R1013</v>
      </c>
    </row>
    <row r="533" spans="4:13" x14ac:dyDescent="0.35">
      <c r="D533" t="s">
        <v>558</v>
      </c>
      <c r="E533">
        <v>1981</v>
      </c>
      <c r="F533" t="s">
        <v>35</v>
      </c>
      <c r="G533">
        <v>12</v>
      </c>
      <c r="H533">
        <v>1</v>
      </c>
      <c r="I533">
        <v>4712.12</v>
      </c>
      <c r="J533" t="s">
        <v>11</v>
      </c>
      <c r="K533" t="s">
        <v>12</v>
      </c>
      <c r="L533" t="s">
        <v>42</v>
      </c>
      <c r="M533" s="24" t="str">
        <f t="shared" si="8"/>
        <v>R1011</v>
      </c>
    </row>
    <row r="534" spans="4:13" x14ac:dyDescent="0.35">
      <c r="D534" t="s">
        <v>559</v>
      </c>
      <c r="E534">
        <v>1992</v>
      </c>
      <c r="F534" t="s">
        <v>37</v>
      </c>
      <c r="G534">
        <v>9</v>
      </c>
      <c r="H534">
        <v>1</v>
      </c>
      <c r="I534">
        <v>4718.2</v>
      </c>
      <c r="J534" t="s">
        <v>11</v>
      </c>
      <c r="K534" t="s">
        <v>12</v>
      </c>
      <c r="L534" t="s">
        <v>247</v>
      </c>
      <c r="M534" s="24" t="str">
        <f t="shared" si="8"/>
        <v>R1024</v>
      </c>
    </row>
    <row r="535" spans="4:13" x14ac:dyDescent="0.35">
      <c r="D535" t="s">
        <v>560</v>
      </c>
      <c r="E535">
        <v>1992</v>
      </c>
      <c r="F535" t="s">
        <v>20</v>
      </c>
      <c r="G535">
        <v>28</v>
      </c>
      <c r="H535">
        <v>1</v>
      </c>
      <c r="I535">
        <v>4719.5200000000004</v>
      </c>
      <c r="J535" t="s">
        <v>11</v>
      </c>
      <c r="K535" t="s">
        <v>11</v>
      </c>
      <c r="L535" t="s">
        <v>247</v>
      </c>
      <c r="M535" s="24" t="str">
        <f t="shared" si="8"/>
        <v>R1024</v>
      </c>
    </row>
    <row r="536" spans="4:13" x14ac:dyDescent="0.35">
      <c r="D536" t="s">
        <v>561</v>
      </c>
      <c r="E536">
        <v>1994</v>
      </c>
      <c r="F536" t="s">
        <v>35</v>
      </c>
      <c r="G536">
        <v>12</v>
      </c>
      <c r="H536">
        <v>2</v>
      </c>
      <c r="I536">
        <v>4719.74</v>
      </c>
      <c r="J536" t="s">
        <v>11</v>
      </c>
      <c r="K536" t="s">
        <v>16</v>
      </c>
      <c r="L536" t="s">
        <v>23</v>
      </c>
      <c r="M536" s="24" t="str">
        <f t="shared" si="8"/>
        <v>R1012</v>
      </c>
    </row>
    <row r="537" spans="4:13" x14ac:dyDescent="0.35">
      <c r="D537" t="s">
        <v>562</v>
      </c>
      <c r="E537">
        <v>1980</v>
      </c>
      <c r="F537" t="s">
        <v>10</v>
      </c>
      <c r="G537">
        <v>2</v>
      </c>
      <c r="H537">
        <v>2</v>
      </c>
      <c r="I537">
        <v>4728.71</v>
      </c>
      <c r="J537" t="s">
        <v>11</v>
      </c>
      <c r="K537" t="s">
        <v>12</v>
      </c>
      <c r="L537" t="s">
        <v>23</v>
      </c>
      <c r="M537" s="24" t="str">
        <f t="shared" si="8"/>
        <v>R1012</v>
      </c>
    </row>
    <row r="538" spans="4:13" x14ac:dyDescent="0.35">
      <c r="D538" t="s">
        <v>563</v>
      </c>
      <c r="E538">
        <v>1986</v>
      </c>
      <c r="F538" t="s">
        <v>20</v>
      </c>
      <c r="G538">
        <v>5</v>
      </c>
      <c r="H538">
        <v>3</v>
      </c>
      <c r="I538">
        <v>4734.6400000000003</v>
      </c>
      <c r="J538" t="s">
        <v>11</v>
      </c>
      <c r="K538" t="s">
        <v>16</v>
      </c>
      <c r="L538" t="s">
        <v>13</v>
      </c>
      <c r="M538" s="24" t="str">
        <f t="shared" si="8"/>
        <v>R1013</v>
      </c>
    </row>
    <row r="539" spans="4:13" x14ac:dyDescent="0.35">
      <c r="D539" t="s">
        <v>564</v>
      </c>
      <c r="E539">
        <v>1991</v>
      </c>
      <c r="F539" t="s">
        <v>37</v>
      </c>
      <c r="G539">
        <v>12</v>
      </c>
      <c r="H539">
        <v>1</v>
      </c>
      <c r="I539">
        <v>4738.2700000000004</v>
      </c>
      <c r="J539" t="s">
        <v>11</v>
      </c>
      <c r="K539" t="s">
        <v>12</v>
      </c>
      <c r="L539" t="s">
        <v>23</v>
      </c>
      <c r="M539" s="24" t="str">
        <f t="shared" si="8"/>
        <v>R1012</v>
      </c>
    </row>
    <row r="540" spans="4:13" x14ac:dyDescent="0.35">
      <c r="D540" t="s">
        <v>565</v>
      </c>
      <c r="E540">
        <v>2004</v>
      </c>
      <c r="F540" t="s">
        <v>15</v>
      </c>
      <c r="G540">
        <v>24</v>
      </c>
      <c r="H540">
        <v>0</v>
      </c>
      <c r="I540">
        <v>4740.78</v>
      </c>
      <c r="J540" t="s">
        <v>11</v>
      </c>
      <c r="K540" t="s">
        <v>12</v>
      </c>
      <c r="L540" t="s">
        <v>300</v>
      </c>
      <c r="M540" s="24" t="str">
        <f t="shared" si="8"/>
        <v>R1021</v>
      </c>
    </row>
    <row r="541" spans="4:13" x14ac:dyDescent="0.35">
      <c r="D541" t="s">
        <v>566</v>
      </c>
      <c r="E541">
        <v>1987</v>
      </c>
      <c r="F541" t="s">
        <v>18</v>
      </c>
      <c r="G541">
        <v>5</v>
      </c>
      <c r="H541">
        <v>1</v>
      </c>
      <c r="I541">
        <v>4746.34</v>
      </c>
      <c r="J541" t="s">
        <v>11</v>
      </c>
      <c r="K541" t="s">
        <v>11</v>
      </c>
      <c r="L541" t="s">
        <v>42</v>
      </c>
      <c r="M541" s="24" t="str">
        <f t="shared" si="8"/>
        <v>R1011</v>
      </c>
    </row>
    <row r="542" spans="4:13" x14ac:dyDescent="0.35">
      <c r="D542" t="s">
        <v>567</v>
      </c>
      <c r="E542">
        <v>1987</v>
      </c>
      <c r="F542" t="s">
        <v>20</v>
      </c>
      <c r="G542">
        <v>2</v>
      </c>
      <c r="H542">
        <v>1</v>
      </c>
      <c r="I542">
        <v>4747.05</v>
      </c>
      <c r="J542" t="s">
        <v>11</v>
      </c>
      <c r="K542" t="s">
        <v>11</v>
      </c>
      <c r="L542" t="s">
        <v>13</v>
      </c>
      <c r="M542" s="24" t="str">
        <f t="shared" si="8"/>
        <v>R1013</v>
      </c>
    </row>
    <row r="543" spans="4:13" x14ac:dyDescent="0.35">
      <c r="D543" t="s">
        <v>568</v>
      </c>
      <c r="E543">
        <v>1987</v>
      </c>
      <c r="F543" t="s">
        <v>15</v>
      </c>
      <c r="G543">
        <v>22</v>
      </c>
      <c r="H543">
        <v>1</v>
      </c>
      <c r="I543">
        <v>4751.07</v>
      </c>
      <c r="J543" t="s">
        <v>12</v>
      </c>
      <c r="K543" t="s">
        <v>16</v>
      </c>
      <c r="L543" t="s">
        <v>42</v>
      </c>
      <c r="M543" s="24" t="str">
        <f t="shared" si="8"/>
        <v>R1011</v>
      </c>
    </row>
    <row r="544" spans="4:13" x14ac:dyDescent="0.35">
      <c r="D544" t="s">
        <v>569</v>
      </c>
      <c r="E544">
        <v>1992</v>
      </c>
      <c r="F544" t="s">
        <v>35</v>
      </c>
      <c r="G544">
        <v>16</v>
      </c>
      <c r="H544">
        <v>2</v>
      </c>
      <c r="I544">
        <v>4753.6400000000003</v>
      </c>
      <c r="J544" t="s">
        <v>11</v>
      </c>
      <c r="K544" t="s">
        <v>12</v>
      </c>
      <c r="L544" t="s">
        <v>13</v>
      </c>
      <c r="M544" s="24" t="str">
        <f t="shared" si="8"/>
        <v>R1013</v>
      </c>
    </row>
    <row r="545" spans="4:13" x14ac:dyDescent="0.35">
      <c r="D545" t="s">
        <v>570</v>
      </c>
      <c r="E545">
        <v>1987</v>
      </c>
      <c r="F545" t="s">
        <v>20</v>
      </c>
      <c r="G545">
        <v>27</v>
      </c>
      <c r="H545">
        <v>1</v>
      </c>
      <c r="I545">
        <v>4762.33</v>
      </c>
      <c r="J545" t="s">
        <v>12</v>
      </c>
      <c r="K545" t="s">
        <v>12</v>
      </c>
      <c r="L545" t="s">
        <v>42</v>
      </c>
      <c r="M545" s="24" t="str">
        <f t="shared" si="8"/>
        <v>R1011</v>
      </c>
    </row>
    <row r="546" spans="4:13" x14ac:dyDescent="0.35">
      <c r="D546" t="s">
        <v>571</v>
      </c>
      <c r="E546">
        <v>1989</v>
      </c>
      <c r="F546" t="s">
        <v>35</v>
      </c>
      <c r="G546">
        <v>1</v>
      </c>
      <c r="H546">
        <v>1</v>
      </c>
      <c r="I546">
        <v>4766.0200000000004</v>
      </c>
      <c r="J546" t="s">
        <v>11</v>
      </c>
      <c r="K546" t="s">
        <v>12</v>
      </c>
      <c r="L546" t="s">
        <v>42</v>
      </c>
      <c r="M546" s="24" t="str">
        <f t="shared" si="8"/>
        <v>R1011</v>
      </c>
    </row>
    <row r="547" spans="4:13" x14ac:dyDescent="0.35">
      <c r="D547" t="s">
        <v>572</v>
      </c>
      <c r="E547">
        <v>1989</v>
      </c>
      <c r="F547" t="s">
        <v>30</v>
      </c>
      <c r="G547">
        <v>9</v>
      </c>
      <c r="H547">
        <v>1</v>
      </c>
      <c r="I547">
        <v>4779.6000000000004</v>
      </c>
      <c r="J547" t="s">
        <v>11</v>
      </c>
      <c r="K547" t="s">
        <v>12</v>
      </c>
      <c r="L547" t="s">
        <v>13</v>
      </c>
      <c r="M547" s="24" t="str">
        <f t="shared" si="8"/>
        <v>R1013</v>
      </c>
    </row>
    <row r="548" spans="4:13" x14ac:dyDescent="0.35">
      <c r="D548" t="s">
        <v>573</v>
      </c>
      <c r="E548">
        <v>1987</v>
      </c>
      <c r="F548" t="s">
        <v>18</v>
      </c>
      <c r="G548">
        <v>22</v>
      </c>
      <c r="H548">
        <v>3</v>
      </c>
      <c r="I548">
        <v>4787.42</v>
      </c>
      <c r="J548" t="s">
        <v>11</v>
      </c>
      <c r="K548" t="s">
        <v>12</v>
      </c>
      <c r="L548" t="s">
        <v>13</v>
      </c>
      <c r="M548" s="24" t="str">
        <f t="shared" si="8"/>
        <v>R1013</v>
      </c>
    </row>
    <row r="549" spans="4:13" x14ac:dyDescent="0.35">
      <c r="D549" t="s">
        <v>574</v>
      </c>
      <c r="E549">
        <v>1989</v>
      </c>
      <c r="F549" t="s">
        <v>30</v>
      </c>
      <c r="G549">
        <v>16</v>
      </c>
      <c r="H549">
        <v>1</v>
      </c>
      <c r="I549">
        <v>4795.66</v>
      </c>
      <c r="J549" t="s">
        <v>11</v>
      </c>
      <c r="K549" t="s">
        <v>16</v>
      </c>
      <c r="L549" t="s">
        <v>13</v>
      </c>
      <c r="M549" s="24" t="str">
        <f t="shared" si="8"/>
        <v>R1013</v>
      </c>
    </row>
    <row r="550" spans="4:13" x14ac:dyDescent="0.35">
      <c r="D550" t="s">
        <v>575</v>
      </c>
      <c r="E550">
        <v>1978</v>
      </c>
      <c r="F550" t="s">
        <v>37</v>
      </c>
      <c r="G550">
        <v>3</v>
      </c>
      <c r="H550">
        <v>2</v>
      </c>
      <c r="I550">
        <v>4812.34</v>
      </c>
      <c r="J550" t="s">
        <v>11</v>
      </c>
      <c r="K550" t="s">
        <v>12</v>
      </c>
      <c r="L550" t="s">
        <v>13</v>
      </c>
      <c r="M550" s="24" t="str">
        <f t="shared" si="8"/>
        <v>R1013</v>
      </c>
    </row>
    <row r="551" spans="4:13" x14ac:dyDescent="0.35">
      <c r="D551" t="s">
        <v>576</v>
      </c>
      <c r="E551">
        <v>1981</v>
      </c>
      <c r="F551" t="s">
        <v>10</v>
      </c>
      <c r="G551">
        <v>3</v>
      </c>
      <c r="H551">
        <v>1</v>
      </c>
      <c r="I551">
        <v>4827.1000000000004</v>
      </c>
      <c r="J551" t="s">
        <v>11</v>
      </c>
      <c r="K551" t="s">
        <v>16</v>
      </c>
      <c r="L551" t="s">
        <v>13</v>
      </c>
      <c r="M551" s="24" t="str">
        <f t="shared" si="8"/>
        <v>R1013</v>
      </c>
    </row>
    <row r="552" spans="4:13" x14ac:dyDescent="0.35">
      <c r="D552" t="s">
        <v>577</v>
      </c>
      <c r="E552">
        <v>1995</v>
      </c>
      <c r="F552" t="s">
        <v>30</v>
      </c>
      <c r="G552">
        <v>1</v>
      </c>
      <c r="H552">
        <v>3</v>
      </c>
      <c r="I552">
        <v>4827.8999999999996</v>
      </c>
      <c r="J552" t="s">
        <v>16</v>
      </c>
      <c r="K552" t="s">
        <v>11</v>
      </c>
      <c r="L552" t="s">
        <v>31</v>
      </c>
      <c r="M552" s="24" t="str">
        <f t="shared" si="8"/>
        <v>UNKNOWN</v>
      </c>
    </row>
    <row r="553" spans="4:13" x14ac:dyDescent="0.35">
      <c r="D553" t="s">
        <v>578</v>
      </c>
      <c r="E553">
        <v>2002</v>
      </c>
      <c r="F553" t="s">
        <v>18</v>
      </c>
      <c r="G553">
        <v>27</v>
      </c>
      <c r="H553">
        <v>5</v>
      </c>
      <c r="I553">
        <v>4830.63</v>
      </c>
      <c r="J553" t="s">
        <v>11</v>
      </c>
      <c r="K553" t="s">
        <v>16</v>
      </c>
      <c r="L553" t="s">
        <v>42</v>
      </c>
      <c r="M553" s="24" t="str">
        <f t="shared" si="8"/>
        <v>R1011</v>
      </c>
    </row>
    <row r="554" spans="4:13" x14ac:dyDescent="0.35">
      <c r="D554" t="s">
        <v>579</v>
      </c>
      <c r="E554">
        <v>2000</v>
      </c>
      <c r="F554" t="s">
        <v>30</v>
      </c>
      <c r="G554">
        <v>11</v>
      </c>
      <c r="H554">
        <v>0</v>
      </c>
      <c r="I554">
        <v>4835.43</v>
      </c>
      <c r="J554" t="s">
        <v>11</v>
      </c>
      <c r="K554" t="s">
        <v>11</v>
      </c>
      <c r="L554" t="s">
        <v>300</v>
      </c>
      <c r="M554" s="24" t="str">
        <f t="shared" si="8"/>
        <v>R1021</v>
      </c>
    </row>
    <row r="555" spans="4:13" x14ac:dyDescent="0.35">
      <c r="D555" t="s">
        <v>580</v>
      </c>
      <c r="E555">
        <v>1992</v>
      </c>
      <c r="F555" t="s">
        <v>20</v>
      </c>
      <c r="G555">
        <v>10</v>
      </c>
      <c r="H555">
        <v>3</v>
      </c>
      <c r="I555">
        <v>4837.58</v>
      </c>
      <c r="J555" t="s">
        <v>12</v>
      </c>
      <c r="K555" t="s">
        <v>11</v>
      </c>
      <c r="L555" t="s">
        <v>13</v>
      </c>
      <c r="M555" s="24" t="str">
        <f t="shared" si="8"/>
        <v>R1013</v>
      </c>
    </row>
    <row r="556" spans="4:13" x14ac:dyDescent="0.35">
      <c r="D556" t="s">
        <v>581</v>
      </c>
      <c r="E556">
        <v>1984</v>
      </c>
      <c r="F556" t="s">
        <v>37</v>
      </c>
      <c r="G556">
        <v>15</v>
      </c>
      <c r="H556">
        <v>3</v>
      </c>
      <c r="I556">
        <v>4839.18</v>
      </c>
      <c r="J556" t="s">
        <v>11</v>
      </c>
      <c r="K556" t="s">
        <v>16</v>
      </c>
      <c r="L556" t="s">
        <v>23</v>
      </c>
      <c r="M556" s="24" t="str">
        <f t="shared" si="8"/>
        <v>R1012</v>
      </c>
    </row>
    <row r="557" spans="4:13" x14ac:dyDescent="0.35">
      <c r="D557" t="s">
        <v>582</v>
      </c>
      <c r="E557">
        <v>1995</v>
      </c>
      <c r="F557" t="s">
        <v>20</v>
      </c>
      <c r="G557">
        <v>29</v>
      </c>
      <c r="H557">
        <v>0</v>
      </c>
      <c r="I557">
        <v>4840.95</v>
      </c>
      <c r="J557" t="s">
        <v>11</v>
      </c>
      <c r="K557" t="s">
        <v>16</v>
      </c>
      <c r="L557" t="s">
        <v>300</v>
      </c>
      <c r="M557" s="24" t="str">
        <f t="shared" si="8"/>
        <v>R1021</v>
      </c>
    </row>
    <row r="558" spans="4:13" x14ac:dyDescent="0.35">
      <c r="D558" t="s">
        <v>583</v>
      </c>
      <c r="E558">
        <v>1979</v>
      </c>
      <c r="F558" t="s">
        <v>30</v>
      </c>
      <c r="G558">
        <v>13</v>
      </c>
      <c r="H558">
        <v>2</v>
      </c>
      <c r="I558">
        <v>4843.79</v>
      </c>
      <c r="J558" t="s">
        <v>11</v>
      </c>
      <c r="K558" t="s">
        <v>12</v>
      </c>
      <c r="L558" t="s">
        <v>13</v>
      </c>
      <c r="M558" s="24" t="str">
        <f t="shared" si="8"/>
        <v>R1013</v>
      </c>
    </row>
    <row r="559" spans="4:13" x14ac:dyDescent="0.35">
      <c r="D559" t="s">
        <v>584</v>
      </c>
      <c r="E559">
        <v>1974</v>
      </c>
      <c r="F559" t="s">
        <v>20</v>
      </c>
      <c r="G559">
        <v>11</v>
      </c>
      <c r="H559">
        <v>0</v>
      </c>
      <c r="I559">
        <v>4844.67</v>
      </c>
      <c r="J559" t="s">
        <v>11</v>
      </c>
      <c r="K559" t="s">
        <v>11</v>
      </c>
      <c r="L559" t="s">
        <v>13</v>
      </c>
      <c r="M559" s="24" t="str">
        <f t="shared" si="8"/>
        <v>R1013</v>
      </c>
    </row>
    <row r="560" spans="4:13" x14ac:dyDescent="0.35">
      <c r="D560" t="s">
        <v>585</v>
      </c>
      <c r="E560">
        <v>2001</v>
      </c>
      <c r="F560" t="s">
        <v>18</v>
      </c>
      <c r="G560">
        <v>7</v>
      </c>
      <c r="H560">
        <v>0</v>
      </c>
      <c r="I560">
        <v>4846.53</v>
      </c>
      <c r="J560" t="s">
        <v>11</v>
      </c>
      <c r="K560" t="s">
        <v>12</v>
      </c>
      <c r="L560" t="s">
        <v>300</v>
      </c>
      <c r="M560" s="24" t="str">
        <f t="shared" si="8"/>
        <v>R1021</v>
      </c>
    </row>
    <row r="561" spans="4:13" x14ac:dyDescent="0.35">
      <c r="D561" t="s">
        <v>586</v>
      </c>
      <c r="E561">
        <v>1995</v>
      </c>
      <c r="F561" t="s">
        <v>30</v>
      </c>
      <c r="G561">
        <v>27</v>
      </c>
      <c r="H561">
        <v>3</v>
      </c>
      <c r="I561">
        <v>4846.92</v>
      </c>
      <c r="J561" t="s">
        <v>11</v>
      </c>
      <c r="K561" t="s">
        <v>12</v>
      </c>
      <c r="L561" t="s">
        <v>356</v>
      </c>
      <c r="M561" s="24" t="str">
        <f t="shared" si="8"/>
        <v>R1017</v>
      </c>
    </row>
    <row r="562" spans="4:13" x14ac:dyDescent="0.35">
      <c r="D562" t="s">
        <v>587</v>
      </c>
      <c r="E562">
        <v>1989</v>
      </c>
      <c r="F562" t="s">
        <v>20</v>
      </c>
      <c r="G562">
        <v>1</v>
      </c>
      <c r="H562">
        <v>3</v>
      </c>
      <c r="I562">
        <v>4859.8900000000003</v>
      </c>
      <c r="J562" t="s">
        <v>11</v>
      </c>
      <c r="K562" t="s">
        <v>12</v>
      </c>
      <c r="L562" t="s">
        <v>42</v>
      </c>
      <c r="M562" s="24" t="str">
        <f t="shared" si="8"/>
        <v>R1011</v>
      </c>
    </row>
    <row r="563" spans="4:13" x14ac:dyDescent="0.35">
      <c r="D563" t="s">
        <v>588</v>
      </c>
      <c r="E563">
        <v>1997</v>
      </c>
      <c r="F563" t="s">
        <v>20</v>
      </c>
      <c r="G563">
        <v>29</v>
      </c>
      <c r="H563">
        <v>4</v>
      </c>
      <c r="I563">
        <v>4877.9799999999996</v>
      </c>
      <c r="J563" t="s">
        <v>11</v>
      </c>
      <c r="K563" t="s">
        <v>12</v>
      </c>
      <c r="L563" t="s">
        <v>23</v>
      </c>
      <c r="M563" s="24" t="str">
        <f t="shared" si="8"/>
        <v>R1012</v>
      </c>
    </row>
    <row r="564" spans="4:13" x14ac:dyDescent="0.35">
      <c r="D564" t="s">
        <v>589</v>
      </c>
      <c r="E564">
        <v>1986</v>
      </c>
      <c r="F564" t="s">
        <v>30</v>
      </c>
      <c r="G564">
        <v>23</v>
      </c>
      <c r="H564">
        <v>0</v>
      </c>
      <c r="I564">
        <v>4883.87</v>
      </c>
      <c r="J564" t="s">
        <v>11</v>
      </c>
      <c r="K564" t="s">
        <v>16</v>
      </c>
      <c r="L564" t="s">
        <v>42</v>
      </c>
      <c r="M564" s="24" t="str">
        <f t="shared" si="8"/>
        <v>R1011</v>
      </c>
    </row>
    <row r="565" spans="4:13" x14ac:dyDescent="0.35">
      <c r="D565" t="s">
        <v>590</v>
      </c>
      <c r="E565">
        <v>1986</v>
      </c>
      <c r="F565" t="s">
        <v>37</v>
      </c>
      <c r="G565">
        <v>27</v>
      </c>
      <c r="H565">
        <v>0</v>
      </c>
      <c r="I565">
        <v>4889.04</v>
      </c>
      <c r="J565" t="s">
        <v>11</v>
      </c>
      <c r="K565" t="s">
        <v>16</v>
      </c>
      <c r="L565" t="s">
        <v>13</v>
      </c>
      <c r="M565" s="24" t="str">
        <f t="shared" si="8"/>
        <v>R1013</v>
      </c>
    </row>
    <row r="566" spans="4:13" x14ac:dyDescent="0.35">
      <c r="D566" t="s">
        <v>591</v>
      </c>
      <c r="E566">
        <v>1989</v>
      </c>
      <c r="F566" t="s">
        <v>10</v>
      </c>
      <c r="G566">
        <v>10</v>
      </c>
      <c r="H566">
        <v>2</v>
      </c>
      <c r="I566">
        <v>4890</v>
      </c>
      <c r="J566" t="s">
        <v>12</v>
      </c>
      <c r="K566" t="s">
        <v>11</v>
      </c>
      <c r="L566" t="s">
        <v>13</v>
      </c>
      <c r="M566" s="24" t="str">
        <f t="shared" si="8"/>
        <v>R1013</v>
      </c>
    </row>
    <row r="567" spans="4:13" x14ac:dyDescent="0.35">
      <c r="D567" t="s">
        <v>592</v>
      </c>
      <c r="E567">
        <v>1990</v>
      </c>
      <c r="F567" t="s">
        <v>15</v>
      </c>
      <c r="G567">
        <v>28</v>
      </c>
      <c r="H567">
        <v>3</v>
      </c>
      <c r="I567">
        <v>4894.3900000000003</v>
      </c>
      <c r="J567" t="s">
        <v>11</v>
      </c>
      <c r="K567" t="s">
        <v>12</v>
      </c>
      <c r="L567" t="s">
        <v>13</v>
      </c>
      <c r="M567" s="24" t="str">
        <f t="shared" si="8"/>
        <v>R1013</v>
      </c>
    </row>
    <row r="568" spans="4:13" x14ac:dyDescent="0.35">
      <c r="D568" t="s">
        <v>593</v>
      </c>
      <c r="E568">
        <v>1988</v>
      </c>
      <c r="F568" t="s">
        <v>20</v>
      </c>
      <c r="G568">
        <v>23</v>
      </c>
      <c r="H568">
        <v>1</v>
      </c>
      <c r="I568">
        <v>4894.75</v>
      </c>
      <c r="J568" t="s">
        <v>12</v>
      </c>
      <c r="K568" t="s">
        <v>12</v>
      </c>
      <c r="L568" t="s">
        <v>23</v>
      </c>
      <c r="M568" s="24" t="str">
        <f t="shared" si="8"/>
        <v>R1012</v>
      </c>
    </row>
    <row r="569" spans="4:13" x14ac:dyDescent="0.35">
      <c r="D569" t="s">
        <v>594</v>
      </c>
      <c r="E569">
        <v>1993</v>
      </c>
      <c r="F569" t="s">
        <v>10</v>
      </c>
      <c r="G569">
        <v>10</v>
      </c>
      <c r="H569">
        <v>2</v>
      </c>
      <c r="I569">
        <v>4906.41</v>
      </c>
      <c r="J569" t="s">
        <v>11</v>
      </c>
      <c r="K569" t="s">
        <v>16</v>
      </c>
      <c r="L569" t="s">
        <v>23</v>
      </c>
      <c r="M569" s="24" t="str">
        <f t="shared" si="8"/>
        <v>R1012</v>
      </c>
    </row>
    <row r="570" spans="4:13" x14ac:dyDescent="0.35">
      <c r="D570" t="s">
        <v>595</v>
      </c>
      <c r="E570">
        <v>1981</v>
      </c>
      <c r="F570" t="s">
        <v>37</v>
      </c>
      <c r="G570">
        <v>18</v>
      </c>
      <c r="H570">
        <v>1</v>
      </c>
      <c r="I570">
        <v>4911.8900000000003</v>
      </c>
      <c r="J570" t="s">
        <v>11</v>
      </c>
      <c r="K570" t="s">
        <v>12</v>
      </c>
      <c r="L570" t="s">
        <v>13</v>
      </c>
      <c r="M570" s="24" t="str">
        <f t="shared" si="8"/>
        <v>R1013</v>
      </c>
    </row>
    <row r="571" spans="4:13" x14ac:dyDescent="0.35">
      <c r="D571" t="s">
        <v>596</v>
      </c>
      <c r="E571">
        <v>2002</v>
      </c>
      <c r="F571" t="s">
        <v>35</v>
      </c>
      <c r="G571">
        <v>21</v>
      </c>
      <c r="H571">
        <v>5</v>
      </c>
      <c r="I571">
        <v>4915.0600000000004</v>
      </c>
      <c r="J571" t="s">
        <v>11</v>
      </c>
      <c r="K571" t="s">
        <v>16</v>
      </c>
      <c r="L571" t="s">
        <v>356</v>
      </c>
      <c r="M571" s="24" t="str">
        <f t="shared" si="8"/>
        <v>R1017</v>
      </c>
    </row>
    <row r="572" spans="4:13" x14ac:dyDescent="0.35">
      <c r="D572" t="s">
        <v>597</v>
      </c>
      <c r="E572">
        <v>1993</v>
      </c>
      <c r="F572" t="s">
        <v>35</v>
      </c>
      <c r="G572">
        <v>10</v>
      </c>
      <c r="H572">
        <v>2</v>
      </c>
      <c r="I572">
        <v>4922.92</v>
      </c>
      <c r="J572" t="s">
        <v>11</v>
      </c>
      <c r="K572" t="s">
        <v>11</v>
      </c>
      <c r="L572" t="s">
        <v>23</v>
      </c>
      <c r="M572" s="24" t="str">
        <f t="shared" si="8"/>
        <v>R1012</v>
      </c>
    </row>
    <row r="573" spans="4:13" x14ac:dyDescent="0.35">
      <c r="D573" t="s">
        <v>598</v>
      </c>
      <c r="E573">
        <v>1991</v>
      </c>
      <c r="F573" t="s">
        <v>35</v>
      </c>
      <c r="G573">
        <v>23</v>
      </c>
      <c r="H573">
        <v>2</v>
      </c>
      <c r="I573">
        <v>4931.6499999999996</v>
      </c>
      <c r="J573" t="s">
        <v>11</v>
      </c>
      <c r="K573" t="s">
        <v>12</v>
      </c>
      <c r="L573" t="s">
        <v>42</v>
      </c>
      <c r="M573" s="24" t="str">
        <f t="shared" si="8"/>
        <v>R1011</v>
      </c>
    </row>
    <row r="574" spans="4:13" x14ac:dyDescent="0.35">
      <c r="D574" t="s">
        <v>599</v>
      </c>
      <c r="E574">
        <v>1991</v>
      </c>
      <c r="F574" t="s">
        <v>15</v>
      </c>
      <c r="G574">
        <v>27</v>
      </c>
      <c r="H574">
        <v>2</v>
      </c>
      <c r="I574">
        <v>4934.71</v>
      </c>
      <c r="J574" t="s">
        <v>11</v>
      </c>
      <c r="K574" t="s">
        <v>12</v>
      </c>
      <c r="L574" t="s">
        <v>42</v>
      </c>
      <c r="M574" s="24" t="str">
        <f t="shared" si="8"/>
        <v>R1011</v>
      </c>
    </row>
    <row r="575" spans="4:13" x14ac:dyDescent="0.35">
      <c r="D575" t="s">
        <v>600</v>
      </c>
      <c r="E575">
        <v>1974</v>
      </c>
      <c r="F575" t="s">
        <v>18</v>
      </c>
      <c r="G575">
        <v>26</v>
      </c>
      <c r="H575">
        <v>0</v>
      </c>
      <c r="I575">
        <v>4942.0600000000004</v>
      </c>
      <c r="J575" t="s">
        <v>11</v>
      </c>
      <c r="K575" t="s">
        <v>11</v>
      </c>
      <c r="L575" t="s">
        <v>13</v>
      </c>
      <c r="M575" s="24" t="str">
        <f t="shared" si="8"/>
        <v>R1013</v>
      </c>
    </row>
    <row r="576" spans="4:13" x14ac:dyDescent="0.35">
      <c r="D576" t="s">
        <v>601</v>
      </c>
      <c r="E576">
        <v>1991</v>
      </c>
      <c r="F576" t="s">
        <v>35</v>
      </c>
      <c r="G576">
        <v>30</v>
      </c>
      <c r="H576">
        <v>2</v>
      </c>
      <c r="I576">
        <v>4949.76</v>
      </c>
      <c r="J576" t="s">
        <v>11</v>
      </c>
      <c r="K576" t="s">
        <v>16</v>
      </c>
      <c r="L576" t="s">
        <v>13</v>
      </c>
      <c r="M576" s="24" t="str">
        <f t="shared" si="8"/>
        <v>R1013</v>
      </c>
    </row>
    <row r="577" spans="4:13" x14ac:dyDescent="0.35">
      <c r="D577" t="s">
        <v>602</v>
      </c>
      <c r="E577">
        <v>1973</v>
      </c>
      <c r="F577" t="s">
        <v>15</v>
      </c>
      <c r="G577">
        <v>7</v>
      </c>
      <c r="H577">
        <v>0</v>
      </c>
      <c r="I577">
        <v>4985.22</v>
      </c>
      <c r="J577" t="s">
        <v>11</v>
      </c>
      <c r="K577" t="s">
        <v>12</v>
      </c>
      <c r="L577" t="s">
        <v>13</v>
      </c>
      <c r="M577" s="24" t="str">
        <f t="shared" si="8"/>
        <v>R1013</v>
      </c>
    </row>
    <row r="578" spans="4:13" x14ac:dyDescent="0.35">
      <c r="D578" t="s">
        <v>603</v>
      </c>
      <c r="E578">
        <v>1988</v>
      </c>
      <c r="F578" t="s">
        <v>18</v>
      </c>
      <c r="G578">
        <v>24</v>
      </c>
      <c r="H578">
        <v>0</v>
      </c>
      <c r="I578">
        <v>4992.38</v>
      </c>
      <c r="J578" t="s">
        <v>11</v>
      </c>
      <c r="K578" t="s">
        <v>12</v>
      </c>
      <c r="L578" t="s">
        <v>247</v>
      </c>
      <c r="M578" s="24" t="str">
        <f t="shared" si="8"/>
        <v>R1024</v>
      </c>
    </row>
    <row r="579" spans="4:13" x14ac:dyDescent="0.35">
      <c r="D579" t="s">
        <v>604</v>
      </c>
      <c r="E579">
        <v>2001</v>
      </c>
      <c r="F579" t="s">
        <v>37</v>
      </c>
      <c r="G579">
        <v>5</v>
      </c>
      <c r="H579">
        <v>0</v>
      </c>
      <c r="I579">
        <v>4999.04</v>
      </c>
      <c r="J579" t="s">
        <v>11</v>
      </c>
      <c r="K579" t="s">
        <v>11</v>
      </c>
      <c r="L579" t="s">
        <v>42</v>
      </c>
      <c r="M579" s="24" t="str">
        <f t="shared" si="8"/>
        <v>R1011</v>
      </c>
    </row>
    <row r="580" spans="4:13" x14ac:dyDescent="0.35">
      <c r="D580" t="s">
        <v>605</v>
      </c>
      <c r="E580">
        <v>1988</v>
      </c>
      <c r="F580" t="s">
        <v>20</v>
      </c>
      <c r="G580">
        <v>4</v>
      </c>
      <c r="H580">
        <v>1</v>
      </c>
      <c r="I580">
        <v>5002.78</v>
      </c>
      <c r="J580" t="s">
        <v>11</v>
      </c>
      <c r="K580" t="s">
        <v>11</v>
      </c>
      <c r="L580" t="s">
        <v>13</v>
      </c>
      <c r="M580" s="24" t="str">
        <f t="shared" si="8"/>
        <v>R1013</v>
      </c>
    </row>
    <row r="581" spans="4:13" x14ac:dyDescent="0.35">
      <c r="D581" t="s">
        <v>606</v>
      </c>
      <c r="E581">
        <v>1977</v>
      </c>
      <c r="F581" t="s">
        <v>18</v>
      </c>
      <c r="G581">
        <v>9</v>
      </c>
      <c r="H581">
        <v>2</v>
      </c>
      <c r="I581">
        <v>5003.7700000000004</v>
      </c>
      <c r="J581" t="s">
        <v>11</v>
      </c>
      <c r="K581" t="s">
        <v>12</v>
      </c>
      <c r="L581" t="s">
        <v>13</v>
      </c>
      <c r="M581" s="24" t="str">
        <f t="shared" si="8"/>
        <v>R1013</v>
      </c>
    </row>
    <row r="582" spans="4:13" x14ac:dyDescent="0.35">
      <c r="D582" t="s">
        <v>607</v>
      </c>
      <c r="E582">
        <v>1988</v>
      </c>
      <c r="F582" t="s">
        <v>10</v>
      </c>
      <c r="G582">
        <v>8</v>
      </c>
      <c r="H582">
        <v>1</v>
      </c>
      <c r="I582">
        <v>5003.8500000000004</v>
      </c>
      <c r="J582" t="s">
        <v>11</v>
      </c>
      <c r="K582" t="s">
        <v>12</v>
      </c>
      <c r="L582" t="s">
        <v>42</v>
      </c>
      <c r="M582" s="24" t="str">
        <f t="shared" si="8"/>
        <v>R1011</v>
      </c>
    </row>
    <row r="583" spans="4:13" x14ac:dyDescent="0.35">
      <c r="D583" t="s">
        <v>608</v>
      </c>
      <c r="E583">
        <v>1988</v>
      </c>
      <c r="F583" t="s">
        <v>15</v>
      </c>
      <c r="G583">
        <v>9</v>
      </c>
      <c r="H583">
        <v>1</v>
      </c>
      <c r="I583">
        <v>5012.47</v>
      </c>
      <c r="J583" t="s">
        <v>11</v>
      </c>
      <c r="K583" t="s">
        <v>12</v>
      </c>
      <c r="L583" t="s">
        <v>42</v>
      </c>
      <c r="M583" s="24" t="str">
        <f t="shared" si="8"/>
        <v>R1011</v>
      </c>
    </row>
    <row r="584" spans="4:13" x14ac:dyDescent="0.35">
      <c r="D584" t="s">
        <v>609</v>
      </c>
      <c r="E584">
        <v>1985</v>
      </c>
      <c r="F584" t="s">
        <v>30</v>
      </c>
      <c r="G584">
        <v>28</v>
      </c>
      <c r="H584">
        <v>0</v>
      </c>
      <c r="I584">
        <v>5028.1499999999996</v>
      </c>
      <c r="J584" t="s">
        <v>16</v>
      </c>
      <c r="K584" t="s">
        <v>11</v>
      </c>
      <c r="L584" t="s">
        <v>23</v>
      </c>
      <c r="M584" s="24" t="str">
        <f t="shared" si="8"/>
        <v>R1012</v>
      </c>
    </row>
    <row r="585" spans="4:13" x14ac:dyDescent="0.35">
      <c r="D585" t="s">
        <v>610</v>
      </c>
      <c r="E585">
        <v>1991</v>
      </c>
      <c r="F585" t="s">
        <v>20</v>
      </c>
      <c r="G585">
        <v>10</v>
      </c>
      <c r="H585">
        <v>2</v>
      </c>
      <c r="I585">
        <v>5031.2700000000004</v>
      </c>
      <c r="J585" t="s">
        <v>12</v>
      </c>
      <c r="K585" t="s">
        <v>16</v>
      </c>
      <c r="L585" t="s">
        <v>168</v>
      </c>
      <c r="M585" s="24" t="str">
        <f t="shared" ref="M585:M648" si="9">IF(L585="?","UNKNOWN",L585)</f>
        <v>R1016</v>
      </c>
    </row>
    <row r="586" spans="4:13" x14ac:dyDescent="0.35">
      <c r="D586" t="s">
        <v>611</v>
      </c>
      <c r="E586">
        <v>1986</v>
      </c>
      <c r="F586" t="s">
        <v>18</v>
      </c>
      <c r="G586">
        <v>29</v>
      </c>
      <c r="H586">
        <v>3</v>
      </c>
      <c r="I586">
        <v>5034.1000000000004</v>
      </c>
      <c r="J586" t="s">
        <v>11</v>
      </c>
      <c r="K586" t="s">
        <v>11</v>
      </c>
      <c r="L586" t="s">
        <v>13</v>
      </c>
      <c r="M586" s="24" t="str">
        <f t="shared" si="9"/>
        <v>R1013</v>
      </c>
    </row>
    <row r="587" spans="4:13" x14ac:dyDescent="0.35">
      <c r="D587" t="s">
        <v>612</v>
      </c>
      <c r="E587">
        <v>1997</v>
      </c>
      <c r="F587" t="s">
        <v>30</v>
      </c>
      <c r="G587">
        <v>4</v>
      </c>
      <c r="H587">
        <v>0</v>
      </c>
      <c r="I587">
        <v>5038.57</v>
      </c>
      <c r="J587" t="s">
        <v>11</v>
      </c>
      <c r="K587" t="s">
        <v>11</v>
      </c>
      <c r="L587" t="s">
        <v>200</v>
      </c>
      <c r="M587" s="24" t="str">
        <f t="shared" si="9"/>
        <v>R1025</v>
      </c>
    </row>
    <row r="588" spans="4:13" x14ac:dyDescent="0.35">
      <c r="D588" t="s">
        <v>613</v>
      </c>
      <c r="E588">
        <v>2001</v>
      </c>
      <c r="F588" t="s">
        <v>37</v>
      </c>
      <c r="G588">
        <v>16</v>
      </c>
      <c r="H588">
        <v>0</v>
      </c>
      <c r="I588">
        <v>5043.13</v>
      </c>
      <c r="J588" t="s">
        <v>11</v>
      </c>
      <c r="K588" t="s">
        <v>12</v>
      </c>
      <c r="L588" t="s">
        <v>42</v>
      </c>
      <c r="M588" s="24" t="str">
        <f t="shared" si="9"/>
        <v>R1011</v>
      </c>
    </row>
    <row r="589" spans="4:13" x14ac:dyDescent="0.35">
      <c r="D589" t="s">
        <v>614</v>
      </c>
      <c r="E589">
        <v>1997</v>
      </c>
      <c r="F589" t="s">
        <v>10</v>
      </c>
      <c r="G589">
        <v>29</v>
      </c>
      <c r="H589">
        <v>0</v>
      </c>
      <c r="I589">
        <v>5045.1499999999996</v>
      </c>
      <c r="J589" t="s">
        <v>11</v>
      </c>
      <c r="K589" t="s">
        <v>11</v>
      </c>
      <c r="L589" t="s">
        <v>23</v>
      </c>
      <c r="M589" s="24" t="str">
        <f t="shared" si="9"/>
        <v>R1012</v>
      </c>
    </row>
    <row r="590" spans="4:13" x14ac:dyDescent="0.35">
      <c r="D590" t="s">
        <v>615</v>
      </c>
      <c r="E590">
        <v>1980</v>
      </c>
      <c r="F590" t="s">
        <v>20</v>
      </c>
      <c r="G590">
        <v>7</v>
      </c>
      <c r="H590">
        <v>2</v>
      </c>
      <c r="I590">
        <v>5054.05</v>
      </c>
      <c r="J590" t="s">
        <v>11</v>
      </c>
      <c r="K590" t="s">
        <v>11</v>
      </c>
      <c r="L590" t="s">
        <v>13</v>
      </c>
      <c r="M590" s="24" t="str">
        <f t="shared" si="9"/>
        <v>R1013</v>
      </c>
    </row>
    <row r="591" spans="4:13" x14ac:dyDescent="0.35">
      <c r="D591" t="s">
        <v>616</v>
      </c>
      <c r="E591">
        <v>1993</v>
      </c>
      <c r="F591" t="s">
        <v>18</v>
      </c>
      <c r="G591">
        <v>11</v>
      </c>
      <c r="H591">
        <v>0</v>
      </c>
      <c r="I591">
        <v>5059.5600000000004</v>
      </c>
      <c r="J591" t="s">
        <v>11</v>
      </c>
      <c r="K591" t="s">
        <v>16</v>
      </c>
      <c r="L591" t="s">
        <v>300</v>
      </c>
      <c r="M591" s="24" t="str">
        <f t="shared" si="9"/>
        <v>R1021</v>
      </c>
    </row>
    <row r="592" spans="4:13" x14ac:dyDescent="0.35">
      <c r="D592" t="s">
        <v>617</v>
      </c>
      <c r="E592">
        <v>1978</v>
      </c>
      <c r="F592" t="s">
        <v>15</v>
      </c>
      <c r="G592">
        <v>22</v>
      </c>
      <c r="H592">
        <v>2</v>
      </c>
      <c r="I592">
        <v>5077.1899999999996</v>
      </c>
      <c r="J592" t="s">
        <v>11</v>
      </c>
      <c r="K592" t="s">
        <v>12</v>
      </c>
      <c r="L592" t="s">
        <v>23</v>
      </c>
      <c r="M592" s="24" t="str">
        <f t="shared" si="9"/>
        <v>R1012</v>
      </c>
    </row>
    <row r="593" spans="4:13" x14ac:dyDescent="0.35">
      <c r="D593" t="s">
        <v>618</v>
      </c>
      <c r="E593">
        <v>1997</v>
      </c>
      <c r="F593" t="s">
        <v>10</v>
      </c>
      <c r="G593">
        <v>14</v>
      </c>
      <c r="H593">
        <v>5</v>
      </c>
      <c r="I593">
        <v>5080.1000000000004</v>
      </c>
      <c r="J593" t="s">
        <v>12</v>
      </c>
      <c r="K593" t="s">
        <v>11</v>
      </c>
      <c r="L593" t="s">
        <v>42</v>
      </c>
      <c r="M593" s="24" t="str">
        <f t="shared" si="9"/>
        <v>R1011</v>
      </c>
    </row>
    <row r="594" spans="4:13" x14ac:dyDescent="0.35">
      <c r="D594" t="s">
        <v>619</v>
      </c>
      <c r="E594">
        <v>1999</v>
      </c>
      <c r="F594" t="s">
        <v>18</v>
      </c>
      <c r="G594">
        <v>19</v>
      </c>
      <c r="H594">
        <v>0</v>
      </c>
      <c r="I594">
        <v>5087.92</v>
      </c>
      <c r="J594" t="s">
        <v>11</v>
      </c>
      <c r="K594" t="s">
        <v>11</v>
      </c>
      <c r="L594" t="s">
        <v>535</v>
      </c>
      <c r="M594" s="24" t="str">
        <f t="shared" si="9"/>
        <v>R1026</v>
      </c>
    </row>
    <row r="595" spans="4:13" x14ac:dyDescent="0.35">
      <c r="D595" t="s">
        <v>620</v>
      </c>
      <c r="E595">
        <v>1987</v>
      </c>
      <c r="F595" t="s">
        <v>15</v>
      </c>
      <c r="G595">
        <v>18</v>
      </c>
      <c r="H595">
        <v>1</v>
      </c>
      <c r="I595">
        <v>5116.5</v>
      </c>
      <c r="J595" t="s">
        <v>11</v>
      </c>
      <c r="K595" t="s">
        <v>11</v>
      </c>
      <c r="L595" t="s">
        <v>23</v>
      </c>
      <c r="M595" s="24" t="str">
        <f t="shared" si="9"/>
        <v>R1012</v>
      </c>
    </row>
    <row r="596" spans="4:13" x14ac:dyDescent="0.35">
      <c r="D596" t="s">
        <v>621</v>
      </c>
      <c r="E596">
        <v>1988</v>
      </c>
      <c r="F596" t="s">
        <v>15</v>
      </c>
      <c r="G596">
        <v>1</v>
      </c>
      <c r="H596">
        <v>2</v>
      </c>
      <c r="I596">
        <v>5124.1899999999996</v>
      </c>
      <c r="J596" t="s">
        <v>11</v>
      </c>
      <c r="K596" t="s">
        <v>12</v>
      </c>
      <c r="L596" t="s">
        <v>13</v>
      </c>
      <c r="M596" s="24" t="str">
        <f t="shared" si="9"/>
        <v>R1013</v>
      </c>
    </row>
    <row r="597" spans="4:13" x14ac:dyDescent="0.35">
      <c r="D597" t="s">
        <v>622</v>
      </c>
      <c r="E597">
        <v>1987</v>
      </c>
      <c r="F597" t="s">
        <v>20</v>
      </c>
      <c r="G597">
        <v>13</v>
      </c>
      <c r="H597">
        <v>1</v>
      </c>
      <c r="I597">
        <v>5125.22</v>
      </c>
      <c r="J597" t="s">
        <v>16</v>
      </c>
      <c r="K597" t="s">
        <v>11</v>
      </c>
      <c r="L597" t="s">
        <v>23</v>
      </c>
      <c r="M597" s="24" t="str">
        <f t="shared" si="9"/>
        <v>R1012</v>
      </c>
    </row>
    <row r="598" spans="4:13" x14ac:dyDescent="0.35">
      <c r="D598" t="s">
        <v>623</v>
      </c>
      <c r="E598">
        <v>1988</v>
      </c>
      <c r="F598" t="s">
        <v>20</v>
      </c>
      <c r="G598">
        <v>15</v>
      </c>
      <c r="H598">
        <v>3</v>
      </c>
      <c r="I598">
        <v>5136.75</v>
      </c>
      <c r="J598" t="s">
        <v>11</v>
      </c>
      <c r="K598" t="s">
        <v>16</v>
      </c>
      <c r="L598" t="s">
        <v>13</v>
      </c>
      <c r="M598" s="24" t="str">
        <f t="shared" si="9"/>
        <v>R1013</v>
      </c>
    </row>
    <row r="599" spans="4:13" x14ac:dyDescent="0.35">
      <c r="D599" t="s">
        <v>624</v>
      </c>
      <c r="E599">
        <v>1993</v>
      </c>
      <c r="F599" t="s">
        <v>30</v>
      </c>
      <c r="G599">
        <v>10</v>
      </c>
      <c r="H599">
        <v>3</v>
      </c>
      <c r="I599">
        <v>5138.26</v>
      </c>
      <c r="J599" t="s">
        <v>11</v>
      </c>
      <c r="K599" t="s">
        <v>11</v>
      </c>
      <c r="L599" t="s">
        <v>13</v>
      </c>
      <c r="M599" s="24" t="str">
        <f t="shared" si="9"/>
        <v>R1013</v>
      </c>
    </row>
    <row r="600" spans="4:13" x14ac:dyDescent="0.35">
      <c r="D600" t="s">
        <v>625</v>
      </c>
      <c r="E600">
        <v>1984</v>
      </c>
      <c r="F600" t="s">
        <v>35</v>
      </c>
      <c r="G600">
        <v>22</v>
      </c>
      <c r="H600">
        <v>3</v>
      </c>
      <c r="I600">
        <v>5144.18</v>
      </c>
      <c r="J600" t="s">
        <v>11</v>
      </c>
      <c r="K600" t="s">
        <v>16</v>
      </c>
      <c r="L600" t="s">
        <v>13</v>
      </c>
      <c r="M600" s="24" t="str">
        <f t="shared" si="9"/>
        <v>R1013</v>
      </c>
    </row>
    <row r="601" spans="4:13" x14ac:dyDescent="0.35">
      <c r="D601" t="s">
        <v>626</v>
      </c>
      <c r="E601">
        <v>1990</v>
      </c>
      <c r="F601" t="s">
        <v>35</v>
      </c>
      <c r="G601">
        <v>22</v>
      </c>
      <c r="H601">
        <v>1</v>
      </c>
      <c r="I601">
        <v>5148.55</v>
      </c>
      <c r="J601" t="s">
        <v>11</v>
      </c>
      <c r="K601" t="s">
        <v>11</v>
      </c>
      <c r="L601" t="s">
        <v>247</v>
      </c>
      <c r="M601" s="24" t="str">
        <f t="shared" si="9"/>
        <v>R1024</v>
      </c>
    </row>
    <row r="602" spans="4:13" x14ac:dyDescent="0.35">
      <c r="D602" t="s">
        <v>627</v>
      </c>
      <c r="E602">
        <v>1990</v>
      </c>
      <c r="F602" t="s">
        <v>37</v>
      </c>
      <c r="G602">
        <v>9</v>
      </c>
      <c r="H602">
        <v>2</v>
      </c>
      <c r="I602">
        <v>5152.13</v>
      </c>
      <c r="J602" t="s">
        <v>11</v>
      </c>
      <c r="K602" t="s">
        <v>11</v>
      </c>
      <c r="L602" t="s">
        <v>42</v>
      </c>
      <c r="M602" s="24" t="str">
        <f t="shared" si="9"/>
        <v>R1011</v>
      </c>
    </row>
    <row r="603" spans="4:13" x14ac:dyDescent="0.35">
      <c r="D603" t="s">
        <v>628</v>
      </c>
      <c r="E603">
        <v>1991</v>
      </c>
      <c r="F603" t="s">
        <v>35</v>
      </c>
      <c r="G603">
        <v>29</v>
      </c>
      <c r="H603">
        <v>3</v>
      </c>
      <c r="I603">
        <v>5166.96</v>
      </c>
      <c r="J603" t="s">
        <v>11</v>
      </c>
      <c r="K603" t="s">
        <v>11</v>
      </c>
      <c r="L603" t="s">
        <v>23</v>
      </c>
      <c r="M603" s="24" t="str">
        <f t="shared" si="9"/>
        <v>R1012</v>
      </c>
    </row>
    <row r="604" spans="4:13" x14ac:dyDescent="0.35">
      <c r="D604" t="s">
        <v>629</v>
      </c>
      <c r="E604">
        <v>1984</v>
      </c>
      <c r="F604" t="s">
        <v>37</v>
      </c>
      <c r="G604">
        <v>16</v>
      </c>
      <c r="H604">
        <v>3</v>
      </c>
      <c r="I604">
        <v>5177.12</v>
      </c>
      <c r="J604" t="s">
        <v>11</v>
      </c>
      <c r="K604" t="s">
        <v>16</v>
      </c>
      <c r="L604" t="s">
        <v>13</v>
      </c>
      <c r="M604" s="24" t="str">
        <f t="shared" si="9"/>
        <v>R1013</v>
      </c>
    </row>
    <row r="605" spans="4:13" x14ac:dyDescent="0.35">
      <c r="D605" t="s">
        <v>630</v>
      </c>
      <c r="E605">
        <v>1979</v>
      </c>
      <c r="F605" t="s">
        <v>20</v>
      </c>
      <c r="G605">
        <v>12</v>
      </c>
      <c r="H605">
        <v>2</v>
      </c>
      <c r="I605">
        <v>5195.58</v>
      </c>
      <c r="J605" t="s">
        <v>11</v>
      </c>
      <c r="K605" t="s">
        <v>11</v>
      </c>
      <c r="L605" t="s">
        <v>13</v>
      </c>
      <c r="M605" s="24" t="str">
        <f t="shared" si="9"/>
        <v>R1013</v>
      </c>
    </row>
    <row r="606" spans="4:13" x14ac:dyDescent="0.35">
      <c r="D606" t="s">
        <v>631</v>
      </c>
      <c r="E606">
        <v>2004</v>
      </c>
      <c r="F606" t="s">
        <v>18</v>
      </c>
      <c r="G606">
        <v>6</v>
      </c>
      <c r="H606">
        <v>0</v>
      </c>
      <c r="I606">
        <v>5198.6899999999996</v>
      </c>
      <c r="J606" t="s">
        <v>11</v>
      </c>
      <c r="K606" t="s">
        <v>11</v>
      </c>
      <c r="L606" t="s">
        <v>632</v>
      </c>
      <c r="M606" s="24" t="str">
        <f t="shared" si="9"/>
        <v>R1022</v>
      </c>
    </row>
    <row r="607" spans="4:13" x14ac:dyDescent="0.35">
      <c r="D607" t="s">
        <v>633</v>
      </c>
      <c r="E607">
        <v>1983</v>
      </c>
      <c r="F607" t="s">
        <v>37</v>
      </c>
      <c r="G607">
        <v>24</v>
      </c>
      <c r="H607">
        <v>3</v>
      </c>
      <c r="I607">
        <v>5207.97</v>
      </c>
      <c r="J607" t="s">
        <v>11</v>
      </c>
      <c r="K607" t="s">
        <v>11</v>
      </c>
      <c r="L607" t="s">
        <v>23</v>
      </c>
      <c r="M607" s="24" t="str">
        <f t="shared" si="9"/>
        <v>R1012</v>
      </c>
    </row>
    <row r="608" spans="4:13" x14ac:dyDescent="0.35">
      <c r="D608" t="s">
        <v>634</v>
      </c>
      <c r="E608">
        <v>1993</v>
      </c>
      <c r="F608" t="s">
        <v>18</v>
      </c>
      <c r="G608">
        <v>17</v>
      </c>
      <c r="H608">
        <v>3</v>
      </c>
      <c r="I608">
        <v>5209.58</v>
      </c>
      <c r="J608" t="s">
        <v>12</v>
      </c>
      <c r="K608" t="s">
        <v>12</v>
      </c>
      <c r="L608" t="s">
        <v>356</v>
      </c>
      <c r="M608" s="24" t="str">
        <f t="shared" si="9"/>
        <v>R1017</v>
      </c>
    </row>
    <row r="609" spans="4:13" x14ac:dyDescent="0.35">
      <c r="D609" t="s">
        <v>635</v>
      </c>
      <c r="E609">
        <v>1999</v>
      </c>
      <c r="F609" t="s">
        <v>30</v>
      </c>
      <c r="G609">
        <v>1</v>
      </c>
      <c r="H609">
        <v>0</v>
      </c>
      <c r="I609">
        <v>5213.22</v>
      </c>
      <c r="J609" t="s">
        <v>11</v>
      </c>
      <c r="K609" t="s">
        <v>16</v>
      </c>
      <c r="L609" t="s">
        <v>23</v>
      </c>
      <c r="M609" s="24" t="str">
        <f t="shared" si="9"/>
        <v>R1012</v>
      </c>
    </row>
    <row r="610" spans="4:13" x14ac:dyDescent="0.35">
      <c r="D610" t="s">
        <v>636</v>
      </c>
      <c r="E610">
        <v>1995</v>
      </c>
      <c r="F610" t="s">
        <v>18</v>
      </c>
      <c r="G610">
        <v>6</v>
      </c>
      <c r="H610">
        <v>0</v>
      </c>
      <c r="I610">
        <v>5216.4799999999996</v>
      </c>
      <c r="J610" t="s">
        <v>11</v>
      </c>
      <c r="K610" t="s">
        <v>11</v>
      </c>
      <c r="L610" t="s">
        <v>200</v>
      </c>
      <c r="M610" s="24" t="str">
        <f t="shared" si="9"/>
        <v>R1025</v>
      </c>
    </row>
    <row r="611" spans="4:13" x14ac:dyDescent="0.35">
      <c r="D611" t="s">
        <v>637</v>
      </c>
      <c r="E611">
        <v>1987</v>
      </c>
      <c r="F611" t="s">
        <v>18</v>
      </c>
      <c r="G611">
        <v>29</v>
      </c>
      <c r="H611">
        <v>0</v>
      </c>
      <c r="I611">
        <v>5227.99</v>
      </c>
      <c r="J611" t="s">
        <v>11</v>
      </c>
      <c r="K611" t="s">
        <v>16</v>
      </c>
      <c r="L611" t="s">
        <v>247</v>
      </c>
      <c r="M611" s="24" t="str">
        <f t="shared" si="9"/>
        <v>R1024</v>
      </c>
    </row>
    <row r="612" spans="4:13" x14ac:dyDescent="0.35">
      <c r="D612" t="s">
        <v>638</v>
      </c>
      <c r="E612">
        <v>1987</v>
      </c>
      <c r="F612" t="s">
        <v>30</v>
      </c>
      <c r="G612">
        <v>26</v>
      </c>
      <c r="H612">
        <v>1</v>
      </c>
      <c r="I612">
        <v>5240.7700000000004</v>
      </c>
      <c r="J612" t="s">
        <v>11</v>
      </c>
      <c r="K612" t="s">
        <v>11</v>
      </c>
      <c r="L612" t="s">
        <v>42</v>
      </c>
      <c r="M612" s="24" t="str">
        <f t="shared" si="9"/>
        <v>R1011</v>
      </c>
    </row>
    <row r="613" spans="4:13" x14ac:dyDescent="0.35">
      <c r="D613" t="s">
        <v>639</v>
      </c>
      <c r="E613">
        <v>1987</v>
      </c>
      <c r="F613" t="s">
        <v>10</v>
      </c>
      <c r="G613">
        <v>5</v>
      </c>
      <c r="H613">
        <v>1</v>
      </c>
      <c r="I613">
        <v>5245.23</v>
      </c>
      <c r="J613" t="s">
        <v>11</v>
      </c>
      <c r="K613" t="s">
        <v>11</v>
      </c>
      <c r="L613" t="s">
        <v>13</v>
      </c>
      <c r="M613" s="24" t="str">
        <f t="shared" si="9"/>
        <v>R1013</v>
      </c>
    </row>
    <row r="614" spans="4:13" x14ac:dyDescent="0.35">
      <c r="D614" t="s">
        <v>640</v>
      </c>
      <c r="E614">
        <v>1987</v>
      </c>
      <c r="F614" t="s">
        <v>20</v>
      </c>
      <c r="G614">
        <v>9</v>
      </c>
      <c r="H614">
        <v>1</v>
      </c>
      <c r="I614">
        <v>5246.05</v>
      </c>
      <c r="J614" t="s">
        <v>11</v>
      </c>
      <c r="K614" t="s">
        <v>12</v>
      </c>
      <c r="L614" t="s">
        <v>42</v>
      </c>
      <c r="M614" s="24" t="str">
        <f t="shared" si="9"/>
        <v>R1011</v>
      </c>
    </row>
    <row r="615" spans="4:13" x14ac:dyDescent="0.35">
      <c r="D615" t="s">
        <v>641</v>
      </c>
      <c r="E615">
        <v>1990</v>
      </c>
      <c r="F615" t="s">
        <v>10</v>
      </c>
      <c r="G615">
        <v>6</v>
      </c>
      <c r="H615">
        <v>3</v>
      </c>
      <c r="I615">
        <v>5253.52</v>
      </c>
      <c r="J615" t="s">
        <v>12</v>
      </c>
      <c r="K615" t="s">
        <v>12</v>
      </c>
      <c r="L615" t="s">
        <v>42</v>
      </c>
      <c r="M615" s="24" t="str">
        <f t="shared" si="9"/>
        <v>R1011</v>
      </c>
    </row>
    <row r="616" spans="4:13" x14ac:dyDescent="0.35">
      <c r="D616" t="s">
        <v>642</v>
      </c>
      <c r="E616">
        <v>1989</v>
      </c>
      <c r="F616" t="s">
        <v>15</v>
      </c>
      <c r="G616">
        <v>25</v>
      </c>
      <c r="H616">
        <v>2</v>
      </c>
      <c r="I616">
        <v>5257.51</v>
      </c>
      <c r="J616" t="s">
        <v>11</v>
      </c>
      <c r="K616" t="s">
        <v>11</v>
      </c>
      <c r="L616" t="s">
        <v>23</v>
      </c>
      <c r="M616" s="24" t="str">
        <f t="shared" si="9"/>
        <v>R1012</v>
      </c>
    </row>
    <row r="617" spans="4:13" x14ac:dyDescent="0.35">
      <c r="D617" t="s">
        <v>643</v>
      </c>
      <c r="E617">
        <v>1989</v>
      </c>
      <c r="F617" t="s">
        <v>10</v>
      </c>
      <c r="G617">
        <v>19</v>
      </c>
      <c r="H617">
        <v>2</v>
      </c>
      <c r="I617">
        <v>5261.47</v>
      </c>
      <c r="J617" t="s">
        <v>11</v>
      </c>
      <c r="K617" t="s">
        <v>11</v>
      </c>
      <c r="L617" t="s">
        <v>23</v>
      </c>
      <c r="M617" s="24" t="str">
        <f t="shared" si="9"/>
        <v>R1012</v>
      </c>
    </row>
    <row r="618" spans="4:13" x14ac:dyDescent="0.35">
      <c r="D618" t="s">
        <v>644</v>
      </c>
      <c r="E618">
        <v>1986</v>
      </c>
      <c r="F618" t="s">
        <v>37</v>
      </c>
      <c r="G618">
        <v>25</v>
      </c>
      <c r="H618">
        <v>0</v>
      </c>
      <c r="I618">
        <v>5266.37</v>
      </c>
      <c r="J618" t="s">
        <v>11</v>
      </c>
      <c r="K618" t="s">
        <v>11</v>
      </c>
      <c r="L618" t="s">
        <v>23</v>
      </c>
      <c r="M618" s="24" t="str">
        <f t="shared" si="9"/>
        <v>R1012</v>
      </c>
    </row>
    <row r="619" spans="4:13" x14ac:dyDescent="0.35">
      <c r="D619" t="s">
        <v>645</v>
      </c>
      <c r="E619">
        <v>1986</v>
      </c>
      <c r="F619" t="s">
        <v>20</v>
      </c>
      <c r="G619">
        <v>20</v>
      </c>
      <c r="H619">
        <v>0</v>
      </c>
      <c r="I619">
        <v>5267.82</v>
      </c>
      <c r="J619" t="s">
        <v>11</v>
      </c>
      <c r="K619" t="s">
        <v>11</v>
      </c>
      <c r="L619" t="s">
        <v>23</v>
      </c>
      <c r="M619" s="24" t="str">
        <f t="shared" si="9"/>
        <v>R1012</v>
      </c>
    </row>
    <row r="620" spans="4:13" x14ac:dyDescent="0.35">
      <c r="D620" t="s">
        <v>646</v>
      </c>
      <c r="E620">
        <v>1986</v>
      </c>
      <c r="F620" t="s">
        <v>37</v>
      </c>
      <c r="G620">
        <v>20</v>
      </c>
      <c r="H620">
        <v>0</v>
      </c>
      <c r="I620">
        <v>5272.18</v>
      </c>
      <c r="J620" t="s">
        <v>11</v>
      </c>
      <c r="K620" t="s">
        <v>12</v>
      </c>
      <c r="L620" t="s">
        <v>23</v>
      </c>
      <c r="M620" s="24" t="str">
        <f t="shared" si="9"/>
        <v>R1012</v>
      </c>
    </row>
    <row r="621" spans="4:13" x14ac:dyDescent="0.35">
      <c r="D621" t="s">
        <v>647</v>
      </c>
      <c r="E621">
        <v>1987</v>
      </c>
      <c r="F621" t="s">
        <v>20</v>
      </c>
      <c r="G621">
        <v>1</v>
      </c>
      <c r="H621">
        <v>3</v>
      </c>
      <c r="I621">
        <v>5275.86</v>
      </c>
      <c r="J621" t="s">
        <v>11</v>
      </c>
      <c r="K621" t="s">
        <v>11</v>
      </c>
      <c r="L621" t="s">
        <v>13</v>
      </c>
      <c r="M621" s="24" t="str">
        <f t="shared" si="9"/>
        <v>R1013</v>
      </c>
    </row>
    <row r="622" spans="4:13" x14ac:dyDescent="0.35">
      <c r="D622" t="s">
        <v>648</v>
      </c>
      <c r="E622">
        <v>1974</v>
      </c>
      <c r="F622" t="s">
        <v>15</v>
      </c>
      <c r="G622">
        <v>12</v>
      </c>
      <c r="H622">
        <v>0</v>
      </c>
      <c r="I622">
        <v>5291.71</v>
      </c>
      <c r="J622" t="s">
        <v>11</v>
      </c>
      <c r="K622" t="s">
        <v>11</v>
      </c>
      <c r="L622" t="s">
        <v>23</v>
      </c>
      <c r="M622" s="24" t="str">
        <f t="shared" si="9"/>
        <v>R1012</v>
      </c>
    </row>
    <row r="623" spans="4:13" x14ac:dyDescent="0.35">
      <c r="D623" t="s">
        <v>649</v>
      </c>
      <c r="E623">
        <v>2004</v>
      </c>
      <c r="F623" t="s">
        <v>35</v>
      </c>
      <c r="G623">
        <v>22</v>
      </c>
      <c r="H623">
        <v>0</v>
      </c>
      <c r="I623">
        <v>5293.67</v>
      </c>
      <c r="J623" t="s">
        <v>11</v>
      </c>
      <c r="K623" t="s">
        <v>11</v>
      </c>
      <c r="L623" t="s">
        <v>632</v>
      </c>
      <c r="M623" s="24" t="str">
        <f t="shared" si="9"/>
        <v>R1022</v>
      </c>
    </row>
    <row r="624" spans="4:13" x14ac:dyDescent="0.35">
      <c r="D624" t="s">
        <v>650</v>
      </c>
      <c r="E624">
        <v>2000</v>
      </c>
      <c r="F624" t="s">
        <v>20</v>
      </c>
      <c r="G624">
        <v>9</v>
      </c>
      <c r="H624">
        <v>0</v>
      </c>
      <c r="I624">
        <v>5306.7</v>
      </c>
      <c r="J624" t="s">
        <v>11</v>
      </c>
      <c r="K624" t="s">
        <v>12</v>
      </c>
      <c r="L624" t="s">
        <v>23</v>
      </c>
      <c r="M624" s="24" t="str">
        <f t="shared" si="9"/>
        <v>R1012</v>
      </c>
    </row>
    <row r="625" spans="4:13" x14ac:dyDescent="0.35">
      <c r="D625" t="s">
        <v>651</v>
      </c>
      <c r="E625">
        <v>1994</v>
      </c>
      <c r="F625" t="s">
        <v>15</v>
      </c>
      <c r="G625">
        <v>13</v>
      </c>
      <c r="H625">
        <v>3</v>
      </c>
      <c r="I625">
        <v>5312.17</v>
      </c>
      <c r="J625" t="s">
        <v>11</v>
      </c>
      <c r="K625" t="s">
        <v>11</v>
      </c>
      <c r="L625" t="s">
        <v>23</v>
      </c>
      <c r="M625" s="24" t="str">
        <f t="shared" si="9"/>
        <v>R1012</v>
      </c>
    </row>
    <row r="626" spans="4:13" x14ac:dyDescent="0.35">
      <c r="D626" t="s">
        <v>652</v>
      </c>
      <c r="E626">
        <v>1974</v>
      </c>
      <c r="F626" t="s">
        <v>20</v>
      </c>
      <c r="G626">
        <v>2</v>
      </c>
      <c r="H626">
        <v>0</v>
      </c>
      <c r="I626">
        <v>5322.24</v>
      </c>
      <c r="J626" t="s">
        <v>11</v>
      </c>
      <c r="K626" t="s">
        <v>16</v>
      </c>
      <c r="L626" t="s">
        <v>23</v>
      </c>
      <c r="M626" s="24" t="str">
        <f t="shared" si="9"/>
        <v>R1012</v>
      </c>
    </row>
    <row r="627" spans="4:13" x14ac:dyDescent="0.35">
      <c r="D627" t="s">
        <v>653</v>
      </c>
      <c r="E627">
        <v>1992</v>
      </c>
      <c r="F627" t="s">
        <v>18</v>
      </c>
      <c r="G627">
        <v>18</v>
      </c>
      <c r="H627">
        <v>3</v>
      </c>
      <c r="I627">
        <v>5325.65</v>
      </c>
      <c r="J627" t="s">
        <v>11</v>
      </c>
      <c r="K627" t="s">
        <v>16</v>
      </c>
      <c r="L627" t="s">
        <v>42</v>
      </c>
      <c r="M627" s="24" t="str">
        <f t="shared" si="9"/>
        <v>R1011</v>
      </c>
    </row>
    <row r="628" spans="4:13" x14ac:dyDescent="0.35">
      <c r="D628" t="s">
        <v>654</v>
      </c>
      <c r="E628">
        <v>1991</v>
      </c>
      <c r="F628" t="s">
        <v>35</v>
      </c>
      <c r="G628">
        <v>28</v>
      </c>
      <c r="H628">
        <v>2</v>
      </c>
      <c r="I628">
        <v>5327.4</v>
      </c>
      <c r="J628" t="s">
        <v>11</v>
      </c>
      <c r="K628" t="s">
        <v>16</v>
      </c>
      <c r="L628" t="s">
        <v>23</v>
      </c>
      <c r="M628" s="24" t="str">
        <f t="shared" si="9"/>
        <v>R1012</v>
      </c>
    </row>
    <row r="629" spans="4:13" x14ac:dyDescent="0.35">
      <c r="D629" t="s">
        <v>655</v>
      </c>
      <c r="E629">
        <v>1972</v>
      </c>
      <c r="F629" t="s">
        <v>30</v>
      </c>
      <c r="G629">
        <v>15</v>
      </c>
      <c r="H629">
        <v>0</v>
      </c>
      <c r="I629">
        <v>5344.81</v>
      </c>
      <c r="J629" t="s">
        <v>11</v>
      </c>
      <c r="K629" t="s">
        <v>12</v>
      </c>
      <c r="L629" t="s">
        <v>13</v>
      </c>
      <c r="M629" s="24" t="str">
        <f t="shared" si="9"/>
        <v>R1013</v>
      </c>
    </row>
    <row r="630" spans="4:13" x14ac:dyDescent="0.35">
      <c r="D630" t="s">
        <v>656</v>
      </c>
      <c r="E630">
        <v>1989</v>
      </c>
      <c r="F630" t="s">
        <v>15</v>
      </c>
      <c r="G630">
        <v>7</v>
      </c>
      <c r="H630">
        <v>1</v>
      </c>
      <c r="I630">
        <v>5354.07</v>
      </c>
      <c r="J630" t="s">
        <v>11</v>
      </c>
      <c r="K630" t="s">
        <v>12</v>
      </c>
      <c r="L630" t="s">
        <v>247</v>
      </c>
      <c r="M630" s="24" t="str">
        <f t="shared" si="9"/>
        <v>R1024</v>
      </c>
    </row>
    <row r="631" spans="4:13" x14ac:dyDescent="0.35">
      <c r="D631" t="s">
        <v>657</v>
      </c>
      <c r="E631">
        <v>1994</v>
      </c>
      <c r="F631" t="s">
        <v>30</v>
      </c>
      <c r="G631">
        <v>7</v>
      </c>
      <c r="H631">
        <v>0</v>
      </c>
      <c r="I631">
        <v>5364.66</v>
      </c>
      <c r="J631" t="s">
        <v>11</v>
      </c>
      <c r="K631" t="s">
        <v>16</v>
      </c>
      <c r="L631" t="s">
        <v>42</v>
      </c>
      <c r="M631" s="24" t="str">
        <f t="shared" si="9"/>
        <v>R1011</v>
      </c>
    </row>
    <row r="632" spans="4:13" x14ac:dyDescent="0.35">
      <c r="D632" t="s">
        <v>658</v>
      </c>
      <c r="E632">
        <v>1986</v>
      </c>
      <c r="F632" t="s">
        <v>18</v>
      </c>
      <c r="G632">
        <v>1</v>
      </c>
      <c r="H632">
        <v>1</v>
      </c>
      <c r="I632">
        <v>5373.36</v>
      </c>
      <c r="J632" t="s">
        <v>11</v>
      </c>
      <c r="K632" t="s">
        <v>11</v>
      </c>
      <c r="L632" t="s">
        <v>23</v>
      </c>
      <c r="M632" s="24" t="str">
        <f t="shared" si="9"/>
        <v>R1012</v>
      </c>
    </row>
    <row r="633" spans="4:13" x14ac:dyDescent="0.35">
      <c r="D633" t="s">
        <v>659</v>
      </c>
      <c r="E633">
        <v>1989</v>
      </c>
      <c r="F633" t="s">
        <v>15</v>
      </c>
      <c r="G633">
        <v>18</v>
      </c>
      <c r="H633">
        <v>2</v>
      </c>
      <c r="I633">
        <v>5375.04</v>
      </c>
      <c r="J633" t="s">
        <v>11</v>
      </c>
      <c r="K633" t="s">
        <v>16</v>
      </c>
      <c r="L633" t="s">
        <v>42</v>
      </c>
      <c r="M633" s="24" t="str">
        <f t="shared" si="9"/>
        <v>R1011</v>
      </c>
    </row>
    <row r="634" spans="4:13" x14ac:dyDescent="0.35">
      <c r="D634" t="s">
        <v>660</v>
      </c>
      <c r="E634">
        <v>1986</v>
      </c>
      <c r="F634" t="s">
        <v>10</v>
      </c>
      <c r="G634">
        <v>22</v>
      </c>
      <c r="H634">
        <v>1</v>
      </c>
      <c r="I634">
        <v>5377.46</v>
      </c>
      <c r="J634" t="s">
        <v>11</v>
      </c>
      <c r="K634" t="s">
        <v>12</v>
      </c>
      <c r="L634" t="s">
        <v>23</v>
      </c>
      <c r="M634" s="24" t="str">
        <f t="shared" si="9"/>
        <v>R1012</v>
      </c>
    </row>
    <row r="635" spans="4:13" x14ac:dyDescent="0.35">
      <c r="D635" t="s">
        <v>661</v>
      </c>
      <c r="E635">
        <v>1984</v>
      </c>
      <c r="F635" t="s">
        <v>18</v>
      </c>
      <c r="G635">
        <v>1</v>
      </c>
      <c r="H635">
        <v>0</v>
      </c>
      <c r="I635">
        <v>5383.54</v>
      </c>
      <c r="J635" t="s">
        <v>11</v>
      </c>
      <c r="K635" t="s">
        <v>12</v>
      </c>
      <c r="L635" t="s">
        <v>42</v>
      </c>
      <c r="M635" s="24" t="str">
        <f t="shared" si="9"/>
        <v>R1011</v>
      </c>
    </row>
    <row r="636" spans="4:13" x14ac:dyDescent="0.35">
      <c r="D636" t="s">
        <v>662</v>
      </c>
      <c r="E636">
        <v>1988</v>
      </c>
      <c r="F636" t="s">
        <v>35</v>
      </c>
      <c r="G636">
        <v>8</v>
      </c>
      <c r="H636">
        <v>1</v>
      </c>
      <c r="I636">
        <v>5385.34</v>
      </c>
      <c r="J636" t="s">
        <v>11</v>
      </c>
      <c r="K636" t="s">
        <v>12</v>
      </c>
      <c r="L636" t="s">
        <v>23</v>
      </c>
      <c r="M636" s="24" t="str">
        <f t="shared" si="9"/>
        <v>R1012</v>
      </c>
    </row>
    <row r="637" spans="4:13" x14ac:dyDescent="0.35">
      <c r="D637" t="s">
        <v>663</v>
      </c>
      <c r="E637">
        <v>1989</v>
      </c>
      <c r="F637" t="s">
        <v>15</v>
      </c>
      <c r="G637">
        <v>6</v>
      </c>
      <c r="H637">
        <v>3</v>
      </c>
      <c r="I637">
        <v>5396.44</v>
      </c>
      <c r="J637" t="s">
        <v>11</v>
      </c>
      <c r="K637" t="s">
        <v>12</v>
      </c>
      <c r="L637" t="s">
        <v>13</v>
      </c>
      <c r="M637" s="24" t="str">
        <f t="shared" si="9"/>
        <v>R1013</v>
      </c>
    </row>
    <row r="638" spans="4:13" x14ac:dyDescent="0.35">
      <c r="D638" t="s">
        <v>664</v>
      </c>
      <c r="E638">
        <v>1984</v>
      </c>
      <c r="F638" t="s">
        <v>20</v>
      </c>
      <c r="G638">
        <v>3</v>
      </c>
      <c r="H638">
        <v>0</v>
      </c>
      <c r="I638">
        <v>5397.62</v>
      </c>
      <c r="J638" t="s">
        <v>11</v>
      </c>
      <c r="K638" t="s">
        <v>11</v>
      </c>
      <c r="L638" t="s">
        <v>13</v>
      </c>
      <c r="M638" s="24" t="str">
        <f t="shared" si="9"/>
        <v>R1013</v>
      </c>
    </row>
    <row r="639" spans="4:13" x14ac:dyDescent="0.35">
      <c r="D639" t="s">
        <v>665</v>
      </c>
      <c r="E639">
        <v>1984</v>
      </c>
      <c r="F639" t="s">
        <v>35</v>
      </c>
      <c r="G639">
        <v>1</v>
      </c>
      <c r="H639">
        <v>0</v>
      </c>
      <c r="I639">
        <v>5400.98</v>
      </c>
      <c r="J639" t="s">
        <v>11</v>
      </c>
      <c r="K639" t="s">
        <v>11</v>
      </c>
      <c r="L639" t="s">
        <v>13</v>
      </c>
      <c r="M639" s="24" t="str">
        <f t="shared" si="9"/>
        <v>R1013</v>
      </c>
    </row>
    <row r="640" spans="4:13" x14ac:dyDescent="0.35">
      <c r="D640" t="s">
        <v>666</v>
      </c>
      <c r="E640">
        <v>1985</v>
      </c>
      <c r="F640" t="s">
        <v>30</v>
      </c>
      <c r="G640">
        <v>23</v>
      </c>
      <c r="H640">
        <v>3</v>
      </c>
      <c r="I640">
        <v>5402.89</v>
      </c>
      <c r="J640" t="s">
        <v>11</v>
      </c>
      <c r="K640" t="s">
        <v>16</v>
      </c>
      <c r="L640" t="s">
        <v>13</v>
      </c>
      <c r="M640" s="24" t="str">
        <f t="shared" si="9"/>
        <v>R1013</v>
      </c>
    </row>
    <row r="641" spans="4:13" x14ac:dyDescent="0.35">
      <c r="D641" t="s">
        <v>667</v>
      </c>
      <c r="E641">
        <v>1975</v>
      </c>
      <c r="F641" t="s">
        <v>20</v>
      </c>
      <c r="G641">
        <v>27</v>
      </c>
      <c r="H641">
        <v>1</v>
      </c>
      <c r="I641">
        <v>5411.99</v>
      </c>
      <c r="J641" t="s">
        <v>11</v>
      </c>
      <c r="K641" t="s">
        <v>12</v>
      </c>
      <c r="L641" t="s">
        <v>23</v>
      </c>
      <c r="M641" s="24" t="str">
        <f t="shared" si="9"/>
        <v>R1012</v>
      </c>
    </row>
    <row r="642" spans="4:13" x14ac:dyDescent="0.35">
      <c r="D642" t="s">
        <v>668</v>
      </c>
      <c r="E642">
        <v>1982</v>
      </c>
      <c r="F642" t="s">
        <v>20</v>
      </c>
      <c r="G642">
        <v>27</v>
      </c>
      <c r="H642">
        <v>0</v>
      </c>
      <c r="I642">
        <v>5415.66</v>
      </c>
      <c r="J642" t="s">
        <v>11</v>
      </c>
      <c r="K642" t="s">
        <v>12</v>
      </c>
      <c r="L642" t="s">
        <v>13</v>
      </c>
      <c r="M642" s="24" t="str">
        <f t="shared" si="9"/>
        <v>R1013</v>
      </c>
    </row>
    <row r="643" spans="4:13" x14ac:dyDescent="0.35">
      <c r="D643" t="s">
        <v>669</v>
      </c>
      <c r="E643">
        <v>1991</v>
      </c>
      <c r="F643" t="s">
        <v>10</v>
      </c>
      <c r="G643">
        <v>6</v>
      </c>
      <c r="H643">
        <v>3</v>
      </c>
      <c r="I643">
        <v>5425.02</v>
      </c>
      <c r="J643" t="s">
        <v>11</v>
      </c>
      <c r="K643" t="s">
        <v>16</v>
      </c>
      <c r="L643" t="s">
        <v>23</v>
      </c>
      <c r="M643" s="24" t="str">
        <f t="shared" si="9"/>
        <v>R1012</v>
      </c>
    </row>
    <row r="644" spans="4:13" x14ac:dyDescent="0.35">
      <c r="D644" t="s">
        <v>670</v>
      </c>
      <c r="E644">
        <v>1992</v>
      </c>
      <c r="F644" t="s">
        <v>20</v>
      </c>
      <c r="G644">
        <v>17</v>
      </c>
      <c r="H644">
        <v>3</v>
      </c>
      <c r="I644">
        <v>5428.73</v>
      </c>
      <c r="J644" t="s">
        <v>12</v>
      </c>
      <c r="K644" t="s">
        <v>16</v>
      </c>
      <c r="L644" t="s">
        <v>356</v>
      </c>
      <c r="M644" s="24" t="str">
        <f t="shared" si="9"/>
        <v>R1017</v>
      </c>
    </row>
    <row r="645" spans="4:13" x14ac:dyDescent="0.35">
      <c r="D645" t="s">
        <v>671</v>
      </c>
      <c r="E645">
        <v>1978</v>
      </c>
      <c r="F645" t="s">
        <v>18</v>
      </c>
      <c r="G645">
        <v>8</v>
      </c>
      <c r="H645">
        <v>2</v>
      </c>
      <c r="I645">
        <v>5428.98</v>
      </c>
      <c r="J645" t="s">
        <v>11</v>
      </c>
      <c r="K645" t="s">
        <v>11</v>
      </c>
      <c r="L645" t="s">
        <v>23</v>
      </c>
      <c r="M645" s="24" t="str">
        <f t="shared" si="9"/>
        <v>R1012</v>
      </c>
    </row>
    <row r="646" spans="4:13" x14ac:dyDescent="0.35">
      <c r="D646" t="s">
        <v>672</v>
      </c>
      <c r="E646">
        <v>1982</v>
      </c>
      <c r="F646" t="s">
        <v>35</v>
      </c>
      <c r="G646">
        <v>25</v>
      </c>
      <c r="H646">
        <v>0</v>
      </c>
      <c r="I646">
        <v>5438.75</v>
      </c>
      <c r="J646" t="s">
        <v>12</v>
      </c>
      <c r="K646" t="s">
        <v>11</v>
      </c>
      <c r="L646" t="s">
        <v>13</v>
      </c>
      <c r="M646" s="24" t="str">
        <f t="shared" si="9"/>
        <v>R1013</v>
      </c>
    </row>
    <row r="647" spans="4:13" x14ac:dyDescent="0.35">
      <c r="D647" t="s">
        <v>673</v>
      </c>
      <c r="E647">
        <v>1986</v>
      </c>
      <c r="F647" t="s">
        <v>30</v>
      </c>
      <c r="G647">
        <v>25</v>
      </c>
      <c r="H647">
        <v>0</v>
      </c>
      <c r="I647">
        <v>5458.05</v>
      </c>
      <c r="J647" t="s">
        <v>11</v>
      </c>
      <c r="K647" t="s">
        <v>11</v>
      </c>
      <c r="L647" t="s">
        <v>247</v>
      </c>
      <c r="M647" s="24" t="str">
        <f t="shared" si="9"/>
        <v>R1024</v>
      </c>
    </row>
    <row r="648" spans="4:13" x14ac:dyDescent="0.35">
      <c r="D648" t="s">
        <v>674</v>
      </c>
      <c r="E648">
        <v>1973</v>
      </c>
      <c r="F648" t="s">
        <v>37</v>
      </c>
      <c r="G648">
        <v>24</v>
      </c>
      <c r="H648">
        <v>0</v>
      </c>
      <c r="I648">
        <v>5466.88</v>
      </c>
      <c r="J648" t="s">
        <v>11</v>
      </c>
      <c r="K648" t="s">
        <v>11</v>
      </c>
      <c r="L648" t="s">
        <v>13</v>
      </c>
      <c r="M648" s="24" t="str">
        <f t="shared" si="9"/>
        <v>R1013</v>
      </c>
    </row>
    <row r="649" spans="4:13" x14ac:dyDescent="0.35">
      <c r="D649" t="s">
        <v>675</v>
      </c>
      <c r="E649">
        <v>1986</v>
      </c>
      <c r="F649" t="s">
        <v>30</v>
      </c>
      <c r="G649">
        <v>2</v>
      </c>
      <c r="H649">
        <v>0</v>
      </c>
      <c r="I649">
        <v>5469.01</v>
      </c>
      <c r="J649" t="s">
        <v>11</v>
      </c>
      <c r="K649" t="s">
        <v>11</v>
      </c>
      <c r="L649" t="s">
        <v>247</v>
      </c>
      <c r="M649" s="24" t="str">
        <f t="shared" ref="M649:M712" si="10">IF(L649="?","UNKNOWN",L649)</f>
        <v>R1024</v>
      </c>
    </row>
    <row r="650" spans="4:13" x14ac:dyDescent="0.35">
      <c r="D650" t="s">
        <v>676</v>
      </c>
      <c r="E650">
        <v>1986</v>
      </c>
      <c r="F650" t="s">
        <v>10</v>
      </c>
      <c r="G650">
        <v>12</v>
      </c>
      <c r="H650">
        <v>1</v>
      </c>
      <c r="I650">
        <v>5472.45</v>
      </c>
      <c r="J650" t="s">
        <v>11</v>
      </c>
      <c r="K650" t="s">
        <v>12</v>
      </c>
      <c r="L650" t="s">
        <v>42</v>
      </c>
      <c r="M650" s="24" t="str">
        <f t="shared" si="10"/>
        <v>R1011</v>
      </c>
    </row>
    <row r="651" spans="4:13" x14ac:dyDescent="0.35">
      <c r="D651" t="s">
        <v>677</v>
      </c>
      <c r="E651">
        <v>1986</v>
      </c>
      <c r="F651" t="s">
        <v>20</v>
      </c>
      <c r="G651">
        <v>30</v>
      </c>
      <c r="H651">
        <v>1</v>
      </c>
      <c r="I651">
        <v>5478.04</v>
      </c>
      <c r="J651" t="s">
        <v>11</v>
      </c>
      <c r="K651" t="s">
        <v>12</v>
      </c>
      <c r="L651" t="s">
        <v>13</v>
      </c>
      <c r="M651" s="24" t="str">
        <f t="shared" si="10"/>
        <v>R1013</v>
      </c>
    </row>
    <row r="652" spans="4:13" x14ac:dyDescent="0.35">
      <c r="D652" t="s">
        <v>678</v>
      </c>
      <c r="E652">
        <v>1984</v>
      </c>
      <c r="F652" t="s">
        <v>35</v>
      </c>
      <c r="G652">
        <v>26</v>
      </c>
      <c r="H652">
        <v>1</v>
      </c>
      <c r="I652">
        <v>5484.47</v>
      </c>
      <c r="J652" t="s">
        <v>11</v>
      </c>
      <c r="K652" t="s">
        <v>11</v>
      </c>
      <c r="L652" t="s">
        <v>13</v>
      </c>
      <c r="M652" s="24" t="str">
        <f t="shared" si="10"/>
        <v>R1013</v>
      </c>
    </row>
    <row r="653" spans="4:13" x14ac:dyDescent="0.35">
      <c r="D653" t="s">
        <v>679</v>
      </c>
      <c r="E653">
        <v>1984</v>
      </c>
      <c r="F653" t="s">
        <v>35</v>
      </c>
      <c r="G653">
        <v>17</v>
      </c>
      <c r="H653">
        <v>1</v>
      </c>
      <c r="I653">
        <v>5488.26</v>
      </c>
      <c r="J653" t="s">
        <v>11</v>
      </c>
      <c r="K653" t="s">
        <v>12</v>
      </c>
      <c r="L653" t="s">
        <v>42</v>
      </c>
      <c r="M653" s="24" t="str">
        <f t="shared" si="10"/>
        <v>R1011</v>
      </c>
    </row>
    <row r="654" spans="4:13" x14ac:dyDescent="0.35">
      <c r="D654" t="s">
        <v>680</v>
      </c>
      <c r="E654">
        <v>1988</v>
      </c>
      <c r="F654" t="s">
        <v>10</v>
      </c>
      <c r="G654">
        <v>29</v>
      </c>
      <c r="H654">
        <v>3</v>
      </c>
      <c r="I654">
        <v>5503.36</v>
      </c>
      <c r="J654" t="s">
        <v>11</v>
      </c>
      <c r="K654" t="s">
        <v>11</v>
      </c>
      <c r="L654" t="s">
        <v>23</v>
      </c>
      <c r="M654" s="24" t="str">
        <f t="shared" si="10"/>
        <v>R1012</v>
      </c>
    </row>
    <row r="655" spans="4:13" x14ac:dyDescent="0.35">
      <c r="D655" t="s">
        <v>681</v>
      </c>
      <c r="E655">
        <v>1981</v>
      </c>
      <c r="F655" t="s">
        <v>15</v>
      </c>
      <c r="G655">
        <v>7</v>
      </c>
      <c r="H655">
        <v>1</v>
      </c>
      <c r="I655">
        <v>5539.4</v>
      </c>
      <c r="J655" t="s">
        <v>11</v>
      </c>
      <c r="K655" t="s">
        <v>11</v>
      </c>
      <c r="L655" t="s">
        <v>13</v>
      </c>
      <c r="M655" s="24" t="str">
        <f t="shared" si="10"/>
        <v>R1013</v>
      </c>
    </row>
    <row r="656" spans="4:13" x14ac:dyDescent="0.35">
      <c r="D656" t="s">
        <v>682</v>
      </c>
      <c r="E656">
        <v>1980</v>
      </c>
      <c r="F656" t="s">
        <v>30</v>
      </c>
      <c r="G656">
        <v>7</v>
      </c>
      <c r="H656">
        <v>2</v>
      </c>
      <c r="I656">
        <v>5540.35</v>
      </c>
      <c r="J656" t="s">
        <v>11</v>
      </c>
      <c r="K656" t="s">
        <v>11</v>
      </c>
      <c r="L656" t="s">
        <v>23</v>
      </c>
      <c r="M656" s="24" t="str">
        <f t="shared" si="10"/>
        <v>R1012</v>
      </c>
    </row>
    <row r="657" spans="4:13" x14ac:dyDescent="0.35">
      <c r="D657" t="s">
        <v>683</v>
      </c>
      <c r="E657">
        <v>1999</v>
      </c>
      <c r="F657" t="s">
        <v>20</v>
      </c>
      <c r="G657">
        <v>22</v>
      </c>
      <c r="H657">
        <v>0</v>
      </c>
      <c r="I657">
        <v>5552.61</v>
      </c>
      <c r="J657" t="s">
        <v>11</v>
      </c>
      <c r="K657" t="s">
        <v>12</v>
      </c>
      <c r="L657" t="s">
        <v>535</v>
      </c>
      <c r="M657" s="24" t="str">
        <f t="shared" si="10"/>
        <v>R1026</v>
      </c>
    </row>
    <row r="658" spans="4:13" x14ac:dyDescent="0.35">
      <c r="D658" t="s">
        <v>684</v>
      </c>
      <c r="E658">
        <v>1974</v>
      </c>
      <c r="F658" t="s">
        <v>20</v>
      </c>
      <c r="G658">
        <v>18</v>
      </c>
      <c r="H658">
        <v>0</v>
      </c>
      <c r="I658">
        <v>5576.35</v>
      </c>
      <c r="J658" t="s">
        <v>11</v>
      </c>
      <c r="K658" t="s">
        <v>12</v>
      </c>
      <c r="L658" t="s">
        <v>13</v>
      </c>
      <c r="M658" s="24" t="str">
        <f t="shared" si="10"/>
        <v>R1013</v>
      </c>
    </row>
    <row r="659" spans="4:13" x14ac:dyDescent="0.35">
      <c r="D659" t="s">
        <v>685</v>
      </c>
      <c r="E659">
        <v>1985</v>
      </c>
      <c r="F659" t="s">
        <v>20</v>
      </c>
      <c r="G659">
        <v>5</v>
      </c>
      <c r="H659">
        <v>3</v>
      </c>
      <c r="I659">
        <v>5582.95</v>
      </c>
      <c r="J659" t="s">
        <v>11</v>
      </c>
      <c r="K659" t="s">
        <v>16</v>
      </c>
      <c r="L659" t="s">
        <v>23</v>
      </c>
      <c r="M659" s="24" t="str">
        <f t="shared" si="10"/>
        <v>R1012</v>
      </c>
    </row>
    <row r="660" spans="4:13" x14ac:dyDescent="0.35">
      <c r="D660" t="s">
        <v>686</v>
      </c>
      <c r="E660">
        <v>1986</v>
      </c>
      <c r="F660" t="s">
        <v>15</v>
      </c>
      <c r="G660">
        <v>21</v>
      </c>
      <c r="H660">
        <v>2</v>
      </c>
      <c r="I660">
        <v>5584.31</v>
      </c>
      <c r="J660" t="s">
        <v>12</v>
      </c>
      <c r="K660" t="s">
        <v>16</v>
      </c>
      <c r="L660" t="s">
        <v>13</v>
      </c>
      <c r="M660" s="24" t="str">
        <f t="shared" si="10"/>
        <v>R1013</v>
      </c>
    </row>
    <row r="661" spans="4:13" x14ac:dyDescent="0.35">
      <c r="D661" t="s">
        <v>687</v>
      </c>
      <c r="E661">
        <v>1983</v>
      </c>
      <c r="F661" t="s">
        <v>37</v>
      </c>
      <c r="G661">
        <v>3</v>
      </c>
      <c r="H661">
        <v>3</v>
      </c>
      <c r="I661">
        <v>5587.59</v>
      </c>
      <c r="J661" t="s">
        <v>11</v>
      </c>
      <c r="K661" t="s">
        <v>16</v>
      </c>
      <c r="L661" t="s">
        <v>13</v>
      </c>
      <c r="M661" s="24" t="str">
        <f t="shared" si="10"/>
        <v>R1013</v>
      </c>
    </row>
    <row r="662" spans="4:13" x14ac:dyDescent="0.35">
      <c r="D662" t="s">
        <v>688</v>
      </c>
      <c r="E662">
        <v>1988</v>
      </c>
      <c r="F662" t="s">
        <v>15</v>
      </c>
      <c r="G662">
        <v>18</v>
      </c>
      <c r="H662">
        <v>1</v>
      </c>
      <c r="I662">
        <v>5594.85</v>
      </c>
      <c r="J662" t="s">
        <v>11</v>
      </c>
      <c r="K662" t="s">
        <v>12</v>
      </c>
      <c r="L662" t="s">
        <v>247</v>
      </c>
      <c r="M662" s="24" t="str">
        <f t="shared" si="10"/>
        <v>R1024</v>
      </c>
    </row>
    <row r="663" spans="4:13" x14ac:dyDescent="0.35">
      <c r="D663" t="s">
        <v>689</v>
      </c>
      <c r="E663">
        <v>1978</v>
      </c>
      <c r="F663" t="s">
        <v>20</v>
      </c>
      <c r="G663">
        <v>11</v>
      </c>
      <c r="H663">
        <v>2</v>
      </c>
      <c r="I663">
        <v>5612.83</v>
      </c>
      <c r="J663" t="s">
        <v>11</v>
      </c>
      <c r="K663" t="s">
        <v>12</v>
      </c>
      <c r="L663" t="s">
        <v>13</v>
      </c>
      <c r="M663" s="24" t="str">
        <f t="shared" si="10"/>
        <v>R1013</v>
      </c>
    </row>
    <row r="664" spans="4:13" x14ac:dyDescent="0.35">
      <c r="D664" t="s">
        <v>690</v>
      </c>
      <c r="E664">
        <v>1994</v>
      </c>
      <c r="F664" t="s">
        <v>15</v>
      </c>
      <c r="G664">
        <v>15</v>
      </c>
      <c r="H664">
        <v>5</v>
      </c>
      <c r="I664">
        <v>5615.37</v>
      </c>
      <c r="J664" t="s">
        <v>11</v>
      </c>
      <c r="K664" t="s">
        <v>12</v>
      </c>
      <c r="L664" t="s">
        <v>42</v>
      </c>
      <c r="M664" s="24" t="str">
        <f t="shared" si="10"/>
        <v>R1011</v>
      </c>
    </row>
    <row r="665" spans="4:13" x14ac:dyDescent="0.35">
      <c r="D665" t="s">
        <v>691</v>
      </c>
      <c r="E665">
        <v>1987</v>
      </c>
      <c r="F665" t="s">
        <v>30</v>
      </c>
      <c r="G665">
        <v>9</v>
      </c>
      <c r="H665">
        <v>1</v>
      </c>
      <c r="I665">
        <v>5630.46</v>
      </c>
      <c r="J665" t="s">
        <v>11</v>
      </c>
      <c r="K665" t="s">
        <v>12</v>
      </c>
      <c r="L665" t="s">
        <v>23</v>
      </c>
      <c r="M665" s="24" t="str">
        <f t="shared" si="10"/>
        <v>R1012</v>
      </c>
    </row>
    <row r="666" spans="4:13" x14ac:dyDescent="0.35">
      <c r="D666" t="s">
        <v>692</v>
      </c>
      <c r="E666">
        <v>1983</v>
      </c>
      <c r="F666" t="s">
        <v>18</v>
      </c>
      <c r="G666">
        <v>8</v>
      </c>
      <c r="H666">
        <v>0</v>
      </c>
      <c r="I666">
        <v>5649.72</v>
      </c>
      <c r="J666" t="s">
        <v>11</v>
      </c>
      <c r="K666" t="s">
        <v>12</v>
      </c>
      <c r="L666" t="s">
        <v>42</v>
      </c>
      <c r="M666" s="24" t="str">
        <f t="shared" si="10"/>
        <v>R1011</v>
      </c>
    </row>
    <row r="667" spans="4:13" x14ac:dyDescent="0.35">
      <c r="D667" t="s">
        <v>693</v>
      </c>
      <c r="E667">
        <v>1978</v>
      </c>
      <c r="F667" t="s">
        <v>20</v>
      </c>
      <c r="G667">
        <v>27</v>
      </c>
      <c r="H667">
        <v>2</v>
      </c>
      <c r="I667">
        <v>5650.14</v>
      </c>
      <c r="J667" t="s">
        <v>11</v>
      </c>
      <c r="K667" t="s">
        <v>16</v>
      </c>
      <c r="L667" t="s">
        <v>13</v>
      </c>
      <c r="M667" s="24" t="str">
        <f t="shared" si="10"/>
        <v>R1013</v>
      </c>
    </row>
    <row r="668" spans="4:13" x14ac:dyDescent="0.35">
      <c r="D668" t="s">
        <v>694</v>
      </c>
      <c r="E668">
        <v>1983</v>
      </c>
      <c r="F668" t="s">
        <v>20</v>
      </c>
      <c r="G668">
        <v>3</v>
      </c>
      <c r="H668">
        <v>0</v>
      </c>
      <c r="I668">
        <v>5662.23</v>
      </c>
      <c r="J668" t="s">
        <v>11</v>
      </c>
      <c r="K668" t="s">
        <v>16</v>
      </c>
      <c r="L668" t="s">
        <v>13</v>
      </c>
      <c r="M668" s="24" t="str">
        <f t="shared" si="10"/>
        <v>R1013</v>
      </c>
    </row>
    <row r="669" spans="4:13" x14ac:dyDescent="0.35">
      <c r="D669" t="s">
        <v>695</v>
      </c>
      <c r="E669">
        <v>1984</v>
      </c>
      <c r="F669" t="s">
        <v>35</v>
      </c>
      <c r="G669">
        <v>12</v>
      </c>
      <c r="H669">
        <v>3</v>
      </c>
      <c r="I669">
        <v>5679.13</v>
      </c>
      <c r="J669" t="s">
        <v>11</v>
      </c>
      <c r="K669" t="s">
        <v>11</v>
      </c>
      <c r="L669" t="s">
        <v>13</v>
      </c>
      <c r="M669" s="24" t="str">
        <f t="shared" si="10"/>
        <v>R1013</v>
      </c>
    </row>
    <row r="670" spans="4:13" x14ac:dyDescent="0.35">
      <c r="D670" t="s">
        <v>696</v>
      </c>
      <c r="E670">
        <v>1972</v>
      </c>
      <c r="F670" t="s">
        <v>37</v>
      </c>
      <c r="G670">
        <v>28</v>
      </c>
      <c r="H670">
        <v>0</v>
      </c>
      <c r="I670">
        <v>5690.79</v>
      </c>
      <c r="J670" t="s">
        <v>11</v>
      </c>
      <c r="K670" t="s">
        <v>16</v>
      </c>
      <c r="L670" t="s">
        <v>13</v>
      </c>
      <c r="M670" s="24" t="str">
        <f t="shared" si="10"/>
        <v>R1013</v>
      </c>
    </row>
    <row r="671" spans="4:13" x14ac:dyDescent="0.35">
      <c r="D671" t="s">
        <v>697</v>
      </c>
      <c r="E671">
        <v>1992</v>
      </c>
      <c r="F671" t="s">
        <v>15</v>
      </c>
      <c r="G671">
        <v>3</v>
      </c>
      <c r="H671">
        <v>3</v>
      </c>
      <c r="I671">
        <v>5693.43</v>
      </c>
      <c r="J671" t="s">
        <v>11</v>
      </c>
      <c r="K671" t="s">
        <v>12</v>
      </c>
      <c r="L671" t="s">
        <v>23</v>
      </c>
      <c r="M671" s="24" t="str">
        <f t="shared" si="10"/>
        <v>R1012</v>
      </c>
    </row>
    <row r="672" spans="4:13" x14ac:dyDescent="0.35">
      <c r="D672" t="s">
        <v>698</v>
      </c>
      <c r="E672">
        <v>1974</v>
      </c>
      <c r="F672" t="s">
        <v>10</v>
      </c>
      <c r="G672">
        <v>6</v>
      </c>
      <c r="H672">
        <v>0</v>
      </c>
      <c r="I672">
        <v>5698.74</v>
      </c>
      <c r="J672" t="s">
        <v>11</v>
      </c>
      <c r="K672" t="s">
        <v>11</v>
      </c>
      <c r="L672" t="s">
        <v>23</v>
      </c>
      <c r="M672" s="24" t="str">
        <f t="shared" si="10"/>
        <v>R1012</v>
      </c>
    </row>
    <row r="673" spans="4:13" x14ac:dyDescent="0.35">
      <c r="D673" t="s">
        <v>699</v>
      </c>
      <c r="E673">
        <v>1981</v>
      </c>
      <c r="F673" t="s">
        <v>18</v>
      </c>
      <c r="G673">
        <v>15</v>
      </c>
      <c r="H673">
        <v>0</v>
      </c>
      <c r="I673">
        <v>5699.84</v>
      </c>
      <c r="J673" t="s">
        <v>11</v>
      </c>
      <c r="K673" t="s">
        <v>12</v>
      </c>
      <c r="L673" t="s">
        <v>13</v>
      </c>
      <c r="M673" s="24" t="str">
        <f t="shared" si="10"/>
        <v>R1013</v>
      </c>
    </row>
    <row r="674" spans="4:13" x14ac:dyDescent="0.35">
      <c r="D674" t="s">
        <v>700</v>
      </c>
      <c r="E674">
        <v>1993</v>
      </c>
      <c r="F674" t="s">
        <v>15</v>
      </c>
      <c r="G674">
        <v>3</v>
      </c>
      <c r="H674">
        <v>4</v>
      </c>
      <c r="I674">
        <v>5708.87</v>
      </c>
      <c r="J674" t="s">
        <v>11</v>
      </c>
      <c r="K674" t="s">
        <v>16</v>
      </c>
      <c r="L674" t="s">
        <v>42</v>
      </c>
      <c r="M674" s="24" t="str">
        <f t="shared" si="10"/>
        <v>R1011</v>
      </c>
    </row>
    <row r="675" spans="4:13" x14ac:dyDescent="0.35">
      <c r="D675" t="s">
        <v>701</v>
      </c>
      <c r="E675">
        <v>1981</v>
      </c>
      <c r="F675" t="s">
        <v>35</v>
      </c>
      <c r="G675">
        <v>30</v>
      </c>
      <c r="H675">
        <v>0</v>
      </c>
      <c r="I675">
        <v>5709.16</v>
      </c>
      <c r="J675" t="s">
        <v>12</v>
      </c>
      <c r="K675" t="s">
        <v>12</v>
      </c>
      <c r="L675" t="s">
        <v>13</v>
      </c>
      <c r="M675" s="24" t="str">
        <f t="shared" si="10"/>
        <v>R1013</v>
      </c>
    </row>
    <row r="676" spans="4:13" x14ac:dyDescent="0.35">
      <c r="D676" t="s">
        <v>702</v>
      </c>
      <c r="E676">
        <v>1971</v>
      </c>
      <c r="F676" t="s">
        <v>30</v>
      </c>
      <c r="G676">
        <v>18</v>
      </c>
      <c r="H676">
        <v>0</v>
      </c>
      <c r="I676">
        <v>5720.38</v>
      </c>
      <c r="J676" t="s">
        <v>11</v>
      </c>
      <c r="K676" t="s">
        <v>16</v>
      </c>
      <c r="L676" t="s">
        <v>13</v>
      </c>
      <c r="M676" s="24" t="str">
        <f t="shared" si="10"/>
        <v>R1013</v>
      </c>
    </row>
    <row r="677" spans="4:13" x14ac:dyDescent="0.35">
      <c r="D677" t="s">
        <v>703</v>
      </c>
      <c r="E677">
        <v>1987</v>
      </c>
      <c r="F677" t="s">
        <v>37</v>
      </c>
      <c r="G677">
        <v>19</v>
      </c>
      <c r="H677">
        <v>2</v>
      </c>
      <c r="I677">
        <v>5729.01</v>
      </c>
      <c r="J677" t="s">
        <v>16</v>
      </c>
      <c r="K677" t="s">
        <v>11</v>
      </c>
      <c r="L677" t="s">
        <v>23</v>
      </c>
      <c r="M677" s="24" t="str">
        <f t="shared" si="10"/>
        <v>R1012</v>
      </c>
    </row>
    <row r="678" spans="4:13" x14ac:dyDescent="0.35">
      <c r="D678" t="s">
        <v>704</v>
      </c>
      <c r="E678">
        <v>1972</v>
      </c>
      <c r="F678" t="s">
        <v>35</v>
      </c>
      <c r="G678">
        <v>21</v>
      </c>
      <c r="H678">
        <v>0</v>
      </c>
      <c r="I678">
        <v>5741.67</v>
      </c>
      <c r="J678" t="s">
        <v>11</v>
      </c>
      <c r="K678" t="s">
        <v>12</v>
      </c>
      <c r="L678" t="s">
        <v>13</v>
      </c>
      <c r="M678" s="24" t="str">
        <f t="shared" si="10"/>
        <v>R1013</v>
      </c>
    </row>
    <row r="679" spans="4:13" x14ac:dyDescent="0.35">
      <c r="D679" t="s">
        <v>705</v>
      </c>
      <c r="E679">
        <v>1993</v>
      </c>
      <c r="F679" t="s">
        <v>18</v>
      </c>
      <c r="G679">
        <v>10</v>
      </c>
      <c r="H679">
        <v>0</v>
      </c>
      <c r="I679">
        <v>5748.13</v>
      </c>
      <c r="J679" t="s">
        <v>11</v>
      </c>
      <c r="K679" t="s">
        <v>16</v>
      </c>
      <c r="L679" t="s">
        <v>300</v>
      </c>
      <c r="M679" s="24" t="str">
        <f t="shared" si="10"/>
        <v>R1021</v>
      </c>
    </row>
    <row r="680" spans="4:13" x14ac:dyDescent="0.35">
      <c r="D680" t="s">
        <v>706</v>
      </c>
      <c r="E680">
        <v>1983</v>
      </c>
      <c r="F680" t="s">
        <v>35</v>
      </c>
      <c r="G680">
        <v>30</v>
      </c>
      <c r="H680">
        <v>0</v>
      </c>
      <c r="I680">
        <v>5757.41</v>
      </c>
      <c r="J680" t="s">
        <v>11</v>
      </c>
      <c r="K680" t="s">
        <v>12</v>
      </c>
      <c r="L680" t="s">
        <v>166</v>
      </c>
      <c r="M680" s="24" t="str">
        <f t="shared" si="10"/>
        <v>R1019</v>
      </c>
    </row>
    <row r="681" spans="4:13" x14ac:dyDescent="0.35">
      <c r="D681" t="s">
        <v>707</v>
      </c>
      <c r="E681">
        <v>2004</v>
      </c>
      <c r="F681" t="s">
        <v>15</v>
      </c>
      <c r="G681">
        <v>1</v>
      </c>
      <c r="H681">
        <v>0</v>
      </c>
      <c r="I681">
        <v>5778.71</v>
      </c>
      <c r="J681" t="s">
        <v>11</v>
      </c>
      <c r="K681" t="s">
        <v>12</v>
      </c>
      <c r="L681" t="s">
        <v>632</v>
      </c>
      <c r="M681" s="24" t="str">
        <f t="shared" si="10"/>
        <v>R1022</v>
      </c>
    </row>
    <row r="682" spans="4:13" x14ac:dyDescent="0.35">
      <c r="D682" t="s">
        <v>708</v>
      </c>
      <c r="E682">
        <v>1980</v>
      </c>
      <c r="F682" t="s">
        <v>20</v>
      </c>
      <c r="G682">
        <v>18</v>
      </c>
      <c r="H682">
        <v>2</v>
      </c>
      <c r="I682">
        <v>5807.06</v>
      </c>
      <c r="J682" t="s">
        <v>11</v>
      </c>
      <c r="K682" t="s">
        <v>12</v>
      </c>
      <c r="L682" t="s">
        <v>13</v>
      </c>
      <c r="M682" s="24" t="str">
        <f t="shared" si="10"/>
        <v>R1013</v>
      </c>
    </row>
    <row r="683" spans="4:13" x14ac:dyDescent="0.35">
      <c r="D683" t="s">
        <v>709</v>
      </c>
      <c r="E683">
        <v>1972</v>
      </c>
      <c r="F683" t="s">
        <v>15</v>
      </c>
      <c r="G683">
        <v>2</v>
      </c>
      <c r="H683">
        <v>0</v>
      </c>
      <c r="I683">
        <v>5812.9</v>
      </c>
      <c r="J683" t="s">
        <v>11</v>
      </c>
      <c r="K683" t="s">
        <v>11</v>
      </c>
      <c r="L683" t="s">
        <v>13</v>
      </c>
      <c r="M683" s="24" t="str">
        <f t="shared" si="10"/>
        <v>R1013</v>
      </c>
    </row>
    <row r="684" spans="4:13" x14ac:dyDescent="0.35">
      <c r="D684" t="s">
        <v>710</v>
      </c>
      <c r="E684">
        <v>2002</v>
      </c>
      <c r="F684" t="s">
        <v>10</v>
      </c>
      <c r="G684">
        <v>22</v>
      </c>
      <c r="H684">
        <v>0</v>
      </c>
      <c r="I684">
        <v>5816.58</v>
      </c>
      <c r="J684" t="s">
        <v>11</v>
      </c>
      <c r="K684" t="s">
        <v>11</v>
      </c>
      <c r="L684" t="s">
        <v>535</v>
      </c>
      <c r="M684" s="24" t="str">
        <f t="shared" si="10"/>
        <v>R1026</v>
      </c>
    </row>
    <row r="685" spans="4:13" x14ac:dyDescent="0.35">
      <c r="D685" t="s">
        <v>711</v>
      </c>
      <c r="E685">
        <v>1971</v>
      </c>
      <c r="F685" t="s">
        <v>20</v>
      </c>
      <c r="G685">
        <v>27</v>
      </c>
      <c r="H685">
        <v>0</v>
      </c>
      <c r="I685">
        <v>5832.6</v>
      </c>
      <c r="J685" t="s">
        <v>11</v>
      </c>
      <c r="K685" t="s">
        <v>12</v>
      </c>
      <c r="L685" t="s">
        <v>23</v>
      </c>
      <c r="M685" s="24" t="str">
        <f t="shared" si="10"/>
        <v>R1012</v>
      </c>
    </row>
    <row r="686" spans="4:13" x14ac:dyDescent="0.35">
      <c r="D686" t="s">
        <v>712</v>
      </c>
      <c r="E686">
        <v>1987</v>
      </c>
      <c r="F686" t="s">
        <v>10</v>
      </c>
      <c r="G686">
        <v>27</v>
      </c>
      <c r="H686">
        <v>2</v>
      </c>
      <c r="I686">
        <v>5836.52</v>
      </c>
      <c r="J686" t="s">
        <v>11</v>
      </c>
      <c r="K686" t="s">
        <v>12</v>
      </c>
      <c r="L686" t="s">
        <v>13</v>
      </c>
      <c r="M686" s="24" t="str">
        <f t="shared" si="10"/>
        <v>R1013</v>
      </c>
    </row>
    <row r="687" spans="4:13" x14ac:dyDescent="0.35">
      <c r="D687" t="s">
        <v>713</v>
      </c>
      <c r="E687">
        <v>1995</v>
      </c>
      <c r="F687" t="s">
        <v>35</v>
      </c>
      <c r="G687">
        <v>20</v>
      </c>
      <c r="H687">
        <v>0</v>
      </c>
      <c r="I687">
        <v>5843.99</v>
      </c>
      <c r="J687" t="s">
        <v>11</v>
      </c>
      <c r="K687" t="s">
        <v>11</v>
      </c>
      <c r="L687" t="s">
        <v>200</v>
      </c>
      <c r="M687" s="24" t="str">
        <f t="shared" si="10"/>
        <v>R1025</v>
      </c>
    </row>
    <row r="688" spans="4:13" x14ac:dyDescent="0.35">
      <c r="D688" t="s">
        <v>714</v>
      </c>
      <c r="E688">
        <v>1987</v>
      </c>
      <c r="F688" t="s">
        <v>20</v>
      </c>
      <c r="G688">
        <v>30</v>
      </c>
      <c r="H688">
        <v>2</v>
      </c>
      <c r="I688">
        <v>5846.92</v>
      </c>
      <c r="J688" t="s">
        <v>11</v>
      </c>
      <c r="K688" t="s">
        <v>11</v>
      </c>
      <c r="L688" t="s">
        <v>13</v>
      </c>
      <c r="M688" s="24" t="str">
        <f t="shared" si="10"/>
        <v>R1013</v>
      </c>
    </row>
    <row r="689" spans="4:13" x14ac:dyDescent="0.35">
      <c r="D689" t="s">
        <v>715</v>
      </c>
      <c r="E689">
        <v>1985</v>
      </c>
      <c r="F689" t="s">
        <v>18</v>
      </c>
      <c r="G689">
        <v>18</v>
      </c>
      <c r="H689">
        <v>3</v>
      </c>
      <c r="I689">
        <v>5847.24</v>
      </c>
      <c r="J689" t="s">
        <v>11</v>
      </c>
      <c r="K689" t="s">
        <v>16</v>
      </c>
      <c r="L689" t="s">
        <v>13</v>
      </c>
      <c r="M689" s="24" t="str">
        <f t="shared" si="10"/>
        <v>R1013</v>
      </c>
    </row>
    <row r="690" spans="4:13" x14ac:dyDescent="0.35">
      <c r="D690" t="s">
        <v>716</v>
      </c>
      <c r="E690">
        <v>1984</v>
      </c>
      <c r="F690" t="s">
        <v>15</v>
      </c>
      <c r="G690">
        <v>22</v>
      </c>
      <c r="H690">
        <v>1</v>
      </c>
      <c r="I690">
        <v>5855.9</v>
      </c>
      <c r="J690" t="s">
        <v>11</v>
      </c>
      <c r="K690" t="s">
        <v>12</v>
      </c>
      <c r="L690" t="s">
        <v>23</v>
      </c>
      <c r="M690" s="24" t="str">
        <f t="shared" si="10"/>
        <v>R1012</v>
      </c>
    </row>
    <row r="691" spans="4:13" x14ac:dyDescent="0.35">
      <c r="D691" t="s">
        <v>717</v>
      </c>
      <c r="E691">
        <v>1993</v>
      </c>
      <c r="F691" t="s">
        <v>37</v>
      </c>
      <c r="G691">
        <v>19</v>
      </c>
      <c r="H691">
        <v>0</v>
      </c>
      <c r="I691">
        <v>5877.02</v>
      </c>
      <c r="J691" t="s">
        <v>11</v>
      </c>
      <c r="K691" t="s">
        <v>11</v>
      </c>
      <c r="L691" t="s">
        <v>300</v>
      </c>
      <c r="M691" s="24" t="str">
        <f t="shared" si="10"/>
        <v>R1021</v>
      </c>
    </row>
    <row r="692" spans="4:13" x14ac:dyDescent="0.35">
      <c r="D692" t="s">
        <v>718</v>
      </c>
      <c r="E692">
        <v>1982</v>
      </c>
      <c r="F692" t="s">
        <v>10</v>
      </c>
      <c r="G692">
        <v>8</v>
      </c>
      <c r="H692">
        <v>0</v>
      </c>
      <c r="I692">
        <v>5910.94</v>
      </c>
      <c r="J692" t="s">
        <v>11</v>
      </c>
      <c r="K692" t="s">
        <v>16</v>
      </c>
      <c r="L692" t="s">
        <v>42</v>
      </c>
      <c r="M692" s="24" t="str">
        <f t="shared" si="10"/>
        <v>R1011</v>
      </c>
    </row>
    <row r="693" spans="4:13" x14ac:dyDescent="0.35">
      <c r="D693" t="s">
        <v>719</v>
      </c>
      <c r="E693">
        <v>1982</v>
      </c>
      <c r="F693" t="s">
        <v>30</v>
      </c>
      <c r="G693">
        <v>21</v>
      </c>
      <c r="H693">
        <v>0</v>
      </c>
      <c r="I693">
        <v>5920.1</v>
      </c>
      <c r="J693" t="s">
        <v>11</v>
      </c>
      <c r="K693" t="s">
        <v>16</v>
      </c>
      <c r="L693" t="s">
        <v>13</v>
      </c>
      <c r="M693" s="24" t="str">
        <f t="shared" si="10"/>
        <v>R1013</v>
      </c>
    </row>
    <row r="694" spans="4:13" x14ac:dyDescent="0.35">
      <c r="D694" t="s">
        <v>720</v>
      </c>
      <c r="E694">
        <v>1987</v>
      </c>
      <c r="F694" t="s">
        <v>10</v>
      </c>
      <c r="G694">
        <v>29</v>
      </c>
      <c r="H694">
        <v>3</v>
      </c>
      <c r="I694">
        <v>5926.85</v>
      </c>
      <c r="J694" t="s">
        <v>12</v>
      </c>
      <c r="K694" t="s">
        <v>12</v>
      </c>
      <c r="L694" t="s">
        <v>42</v>
      </c>
      <c r="M694" s="24" t="str">
        <f t="shared" si="10"/>
        <v>R1011</v>
      </c>
    </row>
    <row r="695" spans="4:13" x14ac:dyDescent="0.35">
      <c r="D695" t="s">
        <v>721</v>
      </c>
      <c r="E695">
        <v>1993</v>
      </c>
      <c r="F695" t="s">
        <v>35</v>
      </c>
      <c r="G695">
        <v>13</v>
      </c>
      <c r="H695">
        <v>0</v>
      </c>
      <c r="I695">
        <v>5926.93</v>
      </c>
      <c r="J695" t="s">
        <v>11</v>
      </c>
      <c r="K695" t="s">
        <v>11</v>
      </c>
      <c r="L695" t="s">
        <v>200</v>
      </c>
      <c r="M695" s="24" t="str">
        <f t="shared" si="10"/>
        <v>R1025</v>
      </c>
    </row>
    <row r="696" spans="4:13" x14ac:dyDescent="0.35">
      <c r="D696" t="s">
        <v>722</v>
      </c>
      <c r="E696">
        <v>1994</v>
      </c>
      <c r="F696" t="s">
        <v>10</v>
      </c>
      <c r="G696">
        <v>30</v>
      </c>
      <c r="H696">
        <v>0</v>
      </c>
      <c r="I696">
        <v>5927.65</v>
      </c>
      <c r="J696" t="s">
        <v>11</v>
      </c>
      <c r="K696" t="s">
        <v>16</v>
      </c>
      <c r="L696" t="s">
        <v>23</v>
      </c>
      <c r="M696" s="24" t="str">
        <f t="shared" si="10"/>
        <v>R1012</v>
      </c>
    </row>
    <row r="697" spans="4:13" x14ac:dyDescent="0.35">
      <c r="D697" t="s">
        <v>723</v>
      </c>
      <c r="E697">
        <v>1987</v>
      </c>
      <c r="F697" t="s">
        <v>10</v>
      </c>
      <c r="G697">
        <v>14</v>
      </c>
      <c r="H697">
        <v>3</v>
      </c>
      <c r="I697">
        <v>5934.38</v>
      </c>
      <c r="J697" t="s">
        <v>12</v>
      </c>
      <c r="K697" t="s">
        <v>11</v>
      </c>
      <c r="L697" t="s">
        <v>13</v>
      </c>
      <c r="M697" s="24" t="str">
        <f t="shared" si="10"/>
        <v>R1013</v>
      </c>
    </row>
    <row r="698" spans="4:13" x14ac:dyDescent="0.35">
      <c r="D698" t="s">
        <v>724</v>
      </c>
      <c r="E698">
        <v>2003</v>
      </c>
      <c r="F698" t="s">
        <v>35</v>
      </c>
      <c r="G698">
        <v>13</v>
      </c>
      <c r="H698">
        <v>0</v>
      </c>
      <c r="I698">
        <v>5957.35</v>
      </c>
      <c r="J698" t="s">
        <v>11</v>
      </c>
      <c r="K698" t="s">
        <v>11</v>
      </c>
      <c r="L698" t="s">
        <v>23</v>
      </c>
      <c r="M698" s="24" t="str">
        <f t="shared" si="10"/>
        <v>R1012</v>
      </c>
    </row>
    <row r="699" spans="4:13" x14ac:dyDescent="0.35">
      <c r="D699" t="s">
        <v>725</v>
      </c>
      <c r="E699">
        <v>2004</v>
      </c>
      <c r="F699" t="s">
        <v>10</v>
      </c>
      <c r="G699">
        <v>15</v>
      </c>
      <c r="H699">
        <v>0</v>
      </c>
      <c r="I699">
        <v>5960.91</v>
      </c>
      <c r="J699" t="s">
        <v>11</v>
      </c>
      <c r="K699" t="s">
        <v>16</v>
      </c>
      <c r="L699" t="s">
        <v>535</v>
      </c>
      <c r="M699" s="24" t="str">
        <f t="shared" si="10"/>
        <v>R1026</v>
      </c>
    </row>
    <row r="700" spans="4:13" x14ac:dyDescent="0.35">
      <c r="D700" t="s">
        <v>726</v>
      </c>
      <c r="E700">
        <v>1980</v>
      </c>
      <c r="F700" t="s">
        <v>35</v>
      </c>
      <c r="G700">
        <v>5</v>
      </c>
      <c r="H700">
        <v>0</v>
      </c>
      <c r="I700">
        <v>5966.89</v>
      </c>
      <c r="J700" t="s">
        <v>11</v>
      </c>
      <c r="K700" t="s">
        <v>12</v>
      </c>
      <c r="L700" t="s">
        <v>13</v>
      </c>
      <c r="M700" s="24" t="str">
        <f t="shared" si="10"/>
        <v>R1013</v>
      </c>
    </row>
    <row r="701" spans="4:13" x14ac:dyDescent="0.35">
      <c r="D701" t="s">
        <v>727</v>
      </c>
      <c r="E701">
        <v>1980</v>
      </c>
      <c r="F701" t="s">
        <v>10</v>
      </c>
      <c r="G701">
        <v>21</v>
      </c>
      <c r="H701">
        <v>0</v>
      </c>
      <c r="I701">
        <v>5969.72</v>
      </c>
      <c r="J701" t="s">
        <v>12</v>
      </c>
      <c r="K701" t="s">
        <v>12</v>
      </c>
      <c r="L701" t="s">
        <v>42</v>
      </c>
      <c r="M701" s="24" t="str">
        <f t="shared" si="10"/>
        <v>R1011</v>
      </c>
    </row>
    <row r="702" spans="4:13" x14ac:dyDescent="0.35">
      <c r="D702" t="s">
        <v>728</v>
      </c>
      <c r="E702">
        <v>1989</v>
      </c>
      <c r="F702" t="s">
        <v>10</v>
      </c>
      <c r="G702">
        <v>22</v>
      </c>
      <c r="H702">
        <v>3</v>
      </c>
      <c r="I702">
        <v>5972.38</v>
      </c>
      <c r="J702" t="s">
        <v>11</v>
      </c>
      <c r="K702" t="s">
        <v>11</v>
      </c>
      <c r="L702" t="s">
        <v>42</v>
      </c>
      <c r="M702" s="24" t="str">
        <f t="shared" si="10"/>
        <v>R1011</v>
      </c>
    </row>
    <row r="703" spans="4:13" x14ac:dyDescent="0.35">
      <c r="D703" t="s">
        <v>729</v>
      </c>
      <c r="E703">
        <v>1984</v>
      </c>
      <c r="F703" t="s">
        <v>20</v>
      </c>
      <c r="G703">
        <v>19</v>
      </c>
      <c r="H703">
        <v>1</v>
      </c>
      <c r="I703">
        <v>5974.38</v>
      </c>
      <c r="J703" t="s">
        <v>11</v>
      </c>
      <c r="K703" t="s">
        <v>12</v>
      </c>
      <c r="L703" t="s">
        <v>13</v>
      </c>
      <c r="M703" s="24" t="str">
        <f t="shared" si="10"/>
        <v>R1013</v>
      </c>
    </row>
    <row r="704" spans="4:13" x14ac:dyDescent="0.35">
      <c r="D704" t="s">
        <v>730</v>
      </c>
      <c r="E704">
        <v>1984</v>
      </c>
      <c r="F704" t="s">
        <v>15</v>
      </c>
      <c r="G704">
        <v>11</v>
      </c>
      <c r="H704">
        <v>1</v>
      </c>
      <c r="I704">
        <v>5976.83</v>
      </c>
      <c r="J704" t="s">
        <v>11</v>
      </c>
      <c r="K704" t="s">
        <v>11</v>
      </c>
      <c r="L704" t="s">
        <v>13</v>
      </c>
      <c r="M704" s="24" t="str">
        <f t="shared" si="10"/>
        <v>R1013</v>
      </c>
    </row>
    <row r="705" spans="4:13" x14ac:dyDescent="0.35">
      <c r="D705" t="s">
        <v>731</v>
      </c>
      <c r="E705">
        <v>1970</v>
      </c>
      <c r="F705" t="s">
        <v>18</v>
      </c>
      <c r="G705">
        <v>25</v>
      </c>
      <c r="H705">
        <v>0</v>
      </c>
      <c r="I705">
        <v>5979.66</v>
      </c>
      <c r="J705" t="s">
        <v>11</v>
      </c>
      <c r="K705" t="s">
        <v>12</v>
      </c>
      <c r="L705" t="s">
        <v>13</v>
      </c>
      <c r="M705" s="24" t="str">
        <f t="shared" si="10"/>
        <v>R1013</v>
      </c>
    </row>
    <row r="706" spans="4:13" x14ac:dyDescent="0.35">
      <c r="D706" t="s">
        <v>732</v>
      </c>
      <c r="E706">
        <v>1980</v>
      </c>
      <c r="F706" t="s">
        <v>37</v>
      </c>
      <c r="G706">
        <v>10</v>
      </c>
      <c r="H706">
        <v>0</v>
      </c>
      <c r="I706">
        <v>5979.73</v>
      </c>
      <c r="J706" t="s">
        <v>11</v>
      </c>
      <c r="K706" t="s">
        <v>11</v>
      </c>
      <c r="L706" t="s">
        <v>42</v>
      </c>
      <c r="M706" s="24" t="str">
        <f t="shared" si="10"/>
        <v>R1011</v>
      </c>
    </row>
    <row r="707" spans="4:13" x14ac:dyDescent="0.35">
      <c r="D707" t="s">
        <v>733</v>
      </c>
      <c r="E707">
        <v>1974</v>
      </c>
      <c r="F707" t="s">
        <v>37</v>
      </c>
      <c r="G707">
        <v>11</v>
      </c>
      <c r="H707">
        <v>0</v>
      </c>
      <c r="I707">
        <v>5979.99</v>
      </c>
      <c r="J707" t="s">
        <v>11</v>
      </c>
      <c r="K707" t="s">
        <v>12</v>
      </c>
      <c r="L707" t="s">
        <v>13</v>
      </c>
      <c r="M707" s="24" t="str">
        <f t="shared" si="10"/>
        <v>R1013</v>
      </c>
    </row>
    <row r="708" spans="4:13" x14ac:dyDescent="0.35">
      <c r="D708" t="s">
        <v>734</v>
      </c>
      <c r="E708">
        <v>1988</v>
      </c>
      <c r="F708" t="s">
        <v>18</v>
      </c>
      <c r="G708">
        <v>10</v>
      </c>
      <c r="H708">
        <v>2</v>
      </c>
      <c r="I708">
        <v>5989.52</v>
      </c>
      <c r="J708" t="s">
        <v>11</v>
      </c>
      <c r="K708" t="s">
        <v>16</v>
      </c>
      <c r="L708" t="s">
        <v>23</v>
      </c>
      <c r="M708" s="24" t="str">
        <f t="shared" si="10"/>
        <v>R1012</v>
      </c>
    </row>
    <row r="709" spans="4:13" x14ac:dyDescent="0.35">
      <c r="D709" t="s">
        <v>735</v>
      </c>
      <c r="E709">
        <v>1974</v>
      </c>
      <c r="F709" t="s">
        <v>35</v>
      </c>
      <c r="G709">
        <v>17</v>
      </c>
      <c r="H709">
        <v>0</v>
      </c>
      <c r="I709">
        <v>5990.17</v>
      </c>
      <c r="J709" t="s">
        <v>11</v>
      </c>
      <c r="K709" t="s">
        <v>11</v>
      </c>
      <c r="L709" t="s">
        <v>13</v>
      </c>
      <c r="M709" s="24" t="str">
        <f t="shared" si="10"/>
        <v>R1013</v>
      </c>
    </row>
    <row r="710" spans="4:13" x14ac:dyDescent="0.35">
      <c r="D710" t="s">
        <v>736</v>
      </c>
      <c r="E710">
        <v>1980</v>
      </c>
      <c r="F710" t="s">
        <v>35</v>
      </c>
      <c r="G710">
        <v>8</v>
      </c>
      <c r="H710">
        <v>2</v>
      </c>
      <c r="I710">
        <v>5993.62</v>
      </c>
      <c r="J710" t="s">
        <v>11</v>
      </c>
      <c r="K710" t="s">
        <v>12</v>
      </c>
      <c r="L710" t="s">
        <v>13</v>
      </c>
      <c r="M710" s="24" t="str">
        <f t="shared" si="10"/>
        <v>R1013</v>
      </c>
    </row>
    <row r="711" spans="4:13" x14ac:dyDescent="0.35">
      <c r="D711" t="s">
        <v>737</v>
      </c>
      <c r="E711">
        <v>1989</v>
      </c>
      <c r="F711" t="s">
        <v>35</v>
      </c>
      <c r="G711">
        <v>16</v>
      </c>
      <c r="H711">
        <v>4</v>
      </c>
      <c r="I711">
        <v>6059.17</v>
      </c>
      <c r="J711" t="s">
        <v>11</v>
      </c>
      <c r="K711" t="s">
        <v>16</v>
      </c>
      <c r="L711" t="s">
        <v>42</v>
      </c>
      <c r="M711" s="24" t="str">
        <f t="shared" si="10"/>
        <v>R1011</v>
      </c>
    </row>
    <row r="712" spans="4:13" x14ac:dyDescent="0.35">
      <c r="D712" t="s">
        <v>738</v>
      </c>
      <c r="E712">
        <v>1996</v>
      </c>
      <c r="F712" t="s">
        <v>10</v>
      </c>
      <c r="G712">
        <v>28</v>
      </c>
      <c r="H712">
        <v>0</v>
      </c>
      <c r="I712">
        <v>6061.8</v>
      </c>
      <c r="J712" t="s">
        <v>11</v>
      </c>
      <c r="K712" t="s">
        <v>12</v>
      </c>
      <c r="L712" t="s">
        <v>23</v>
      </c>
      <c r="M712" s="24" t="str">
        <f t="shared" si="10"/>
        <v>R1012</v>
      </c>
    </row>
    <row r="713" spans="4:13" x14ac:dyDescent="0.35">
      <c r="D713" t="s">
        <v>739</v>
      </c>
      <c r="E713">
        <v>1994</v>
      </c>
      <c r="F713" t="s">
        <v>15</v>
      </c>
      <c r="G713">
        <v>8</v>
      </c>
      <c r="H713">
        <v>0</v>
      </c>
      <c r="I713">
        <v>6064.37</v>
      </c>
      <c r="J713" t="s">
        <v>11</v>
      </c>
      <c r="K713" t="s">
        <v>11</v>
      </c>
      <c r="L713" t="s">
        <v>42</v>
      </c>
      <c r="M713" s="24" t="str">
        <f t="shared" ref="M713:M776" si="11">IF(L713="?","UNKNOWN",L713)</f>
        <v>R1011</v>
      </c>
    </row>
    <row r="714" spans="4:13" x14ac:dyDescent="0.35">
      <c r="D714" t="s">
        <v>740</v>
      </c>
      <c r="E714">
        <v>1984</v>
      </c>
      <c r="F714" t="s">
        <v>20</v>
      </c>
      <c r="G714">
        <v>21</v>
      </c>
      <c r="H714">
        <v>1</v>
      </c>
      <c r="I714">
        <v>6067.13</v>
      </c>
      <c r="J714" t="s">
        <v>12</v>
      </c>
      <c r="K714" t="s">
        <v>16</v>
      </c>
      <c r="L714" t="s">
        <v>168</v>
      </c>
      <c r="M714" s="24" t="str">
        <f t="shared" si="11"/>
        <v>R1016</v>
      </c>
    </row>
    <row r="715" spans="4:13" x14ac:dyDescent="0.35">
      <c r="D715" t="s">
        <v>741</v>
      </c>
      <c r="E715">
        <v>1979</v>
      </c>
      <c r="F715" t="s">
        <v>35</v>
      </c>
      <c r="G715">
        <v>8</v>
      </c>
      <c r="H715">
        <v>2</v>
      </c>
      <c r="I715">
        <v>6074.37</v>
      </c>
      <c r="J715" t="s">
        <v>11</v>
      </c>
      <c r="K715" t="s">
        <v>11</v>
      </c>
      <c r="L715" t="s">
        <v>23</v>
      </c>
      <c r="M715" s="24" t="str">
        <f t="shared" si="11"/>
        <v>R1012</v>
      </c>
    </row>
    <row r="716" spans="4:13" x14ac:dyDescent="0.35">
      <c r="D716" t="s">
        <v>742</v>
      </c>
      <c r="E716">
        <v>1984</v>
      </c>
      <c r="F716" t="s">
        <v>37</v>
      </c>
      <c r="G716">
        <v>14</v>
      </c>
      <c r="H716">
        <v>1</v>
      </c>
      <c r="I716">
        <v>6079.67</v>
      </c>
      <c r="J716" t="s">
        <v>16</v>
      </c>
      <c r="K716" t="s">
        <v>16</v>
      </c>
      <c r="L716" t="s">
        <v>276</v>
      </c>
      <c r="M716" s="24" t="str">
        <f t="shared" si="11"/>
        <v>R1014</v>
      </c>
    </row>
    <row r="717" spans="4:13" x14ac:dyDescent="0.35">
      <c r="D717" t="s">
        <v>743</v>
      </c>
      <c r="E717">
        <v>1984</v>
      </c>
      <c r="F717" t="s">
        <v>10</v>
      </c>
      <c r="G717">
        <v>25</v>
      </c>
      <c r="H717">
        <v>2</v>
      </c>
      <c r="I717">
        <v>6082.41</v>
      </c>
      <c r="J717" t="s">
        <v>16</v>
      </c>
      <c r="K717" t="s">
        <v>11</v>
      </c>
      <c r="L717" t="s">
        <v>42</v>
      </c>
      <c r="M717" s="24" t="str">
        <f t="shared" si="11"/>
        <v>R1011</v>
      </c>
    </row>
    <row r="718" spans="4:13" x14ac:dyDescent="0.35">
      <c r="D718" t="s">
        <v>744</v>
      </c>
      <c r="E718">
        <v>1970</v>
      </c>
      <c r="F718" t="s">
        <v>18</v>
      </c>
      <c r="G718">
        <v>9</v>
      </c>
      <c r="H718">
        <v>0</v>
      </c>
      <c r="I718">
        <v>6098.38</v>
      </c>
      <c r="J718" t="s">
        <v>11</v>
      </c>
      <c r="K718" t="s">
        <v>11</v>
      </c>
      <c r="L718" t="s">
        <v>13</v>
      </c>
      <c r="M718" s="24" t="str">
        <f t="shared" si="11"/>
        <v>R1013</v>
      </c>
    </row>
    <row r="719" spans="4:13" x14ac:dyDescent="0.35">
      <c r="D719" t="s">
        <v>745</v>
      </c>
      <c r="E719">
        <v>1995</v>
      </c>
      <c r="F719" t="s">
        <v>20</v>
      </c>
      <c r="G719">
        <v>9</v>
      </c>
      <c r="H719">
        <v>0</v>
      </c>
      <c r="I719">
        <v>6111.95</v>
      </c>
      <c r="J719" t="s">
        <v>11</v>
      </c>
      <c r="K719" t="s">
        <v>12</v>
      </c>
      <c r="L719" t="s">
        <v>535</v>
      </c>
      <c r="M719" s="24" t="str">
        <f t="shared" si="11"/>
        <v>R1026</v>
      </c>
    </row>
    <row r="720" spans="4:13" x14ac:dyDescent="0.35">
      <c r="D720" t="s">
        <v>746</v>
      </c>
      <c r="E720">
        <v>1985</v>
      </c>
      <c r="F720" t="s">
        <v>10</v>
      </c>
      <c r="G720">
        <v>21</v>
      </c>
      <c r="H720">
        <v>1</v>
      </c>
      <c r="I720">
        <v>6112.35</v>
      </c>
      <c r="J720" t="s">
        <v>11</v>
      </c>
      <c r="K720" t="s">
        <v>16</v>
      </c>
      <c r="L720" t="s">
        <v>23</v>
      </c>
      <c r="M720" s="24" t="str">
        <f t="shared" si="11"/>
        <v>R1012</v>
      </c>
    </row>
    <row r="721" spans="4:13" x14ac:dyDescent="0.35">
      <c r="D721" t="s">
        <v>747</v>
      </c>
      <c r="E721">
        <v>1991</v>
      </c>
      <c r="F721" t="s">
        <v>10</v>
      </c>
      <c r="G721">
        <v>25</v>
      </c>
      <c r="H721">
        <v>3</v>
      </c>
      <c r="I721">
        <v>6113.23</v>
      </c>
      <c r="J721" t="s">
        <v>11</v>
      </c>
      <c r="K721" t="s">
        <v>11</v>
      </c>
      <c r="L721" t="s">
        <v>247</v>
      </c>
      <c r="M721" s="24" t="str">
        <f t="shared" si="11"/>
        <v>R1024</v>
      </c>
    </row>
    <row r="722" spans="4:13" x14ac:dyDescent="0.35">
      <c r="D722" t="s">
        <v>748</v>
      </c>
      <c r="E722">
        <v>1983</v>
      </c>
      <c r="F722" t="s">
        <v>35</v>
      </c>
      <c r="G722">
        <v>11</v>
      </c>
      <c r="H722">
        <v>1</v>
      </c>
      <c r="I722">
        <v>6117.49</v>
      </c>
      <c r="J722" t="s">
        <v>11</v>
      </c>
      <c r="K722" t="s">
        <v>12</v>
      </c>
      <c r="L722" t="s">
        <v>23</v>
      </c>
      <c r="M722" s="24" t="str">
        <f t="shared" si="11"/>
        <v>R1012</v>
      </c>
    </row>
    <row r="723" spans="4:13" x14ac:dyDescent="0.35">
      <c r="D723" t="s">
        <v>749</v>
      </c>
      <c r="E723">
        <v>1983</v>
      </c>
      <c r="F723" t="s">
        <v>15</v>
      </c>
      <c r="G723">
        <v>16</v>
      </c>
      <c r="H723">
        <v>1</v>
      </c>
      <c r="I723">
        <v>6123.57</v>
      </c>
      <c r="J723" t="s">
        <v>12</v>
      </c>
      <c r="K723" t="s">
        <v>11</v>
      </c>
      <c r="L723" t="s">
        <v>23</v>
      </c>
      <c r="M723" s="24" t="str">
        <f t="shared" si="11"/>
        <v>R1012</v>
      </c>
    </row>
    <row r="724" spans="4:13" x14ac:dyDescent="0.35">
      <c r="D724" t="s">
        <v>750</v>
      </c>
      <c r="E724">
        <v>1990</v>
      </c>
      <c r="F724" t="s">
        <v>35</v>
      </c>
      <c r="G724">
        <v>18</v>
      </c>
      <c r="H724">
        <v>3</v>
      </c>
      <c r="I724">
        <v>6128.8</v>
      </c>
      <c r="J724" t="s">
        <v>11</v>
      </c>
      <c r="K724" t="s">
        <v>12</v>
      </c>
      <c r="L724" t="s">
        <v>23</v>
      </c>
      <c r="M724" s="24" t="str">
        <f t="shared" si="11"/>
        <v>R1012</v>
      </c>
    </row>
    <row r="725" spans="4:13" x14ac:dyDescent="0.35">
      <c r="D725" t="s">
        <v>751</v>
      </c>
      <c r="E725">
        <v>1969</v>
      </c>
      <c r="F725" t="s">
        <v>15</v>
      </c>
      <c r="G725">
        <v>9</v>
      </c>
      <c r="H725">
        <v>0</v>
      </c>
      <c r="I725">
        <v>6138.5</v>
      </c>
      <c r="J725" t="s">
        <v>11</v>
      </c>
      <c r="K725" t="s">
        <v>11</v>
      </c>
      <c r="L725" t="s">
        <v>42</v>
      </c>
      <c r="M725" s="24" t="str">
        <f t="shared" si="11"/>
        <v>R1011</v>
      </c>
    </row>
    <row r="726" spans="4:13" x14ac:dyDescent="0.35">
      <c r="D726" t="s">
        <v>752</v>
      </c>
      <c r="E726">
        <v>1978</v>
      </c>
      <c r="F726" t="s">
        <v>20</v>
      </c>
      <c r="G726">
        <v>5</v>
      </c>
      <c r="H726">
        <v>2</v>
      </c>
      <c r="I726">
        <v>6138.58</v>
      </c>
      <c r="J726" t="s">
        <v>11</v>
      </c>
      <c r="K726" t="s">
        <v>16</v>
      </c>
      <c r="L726" t="s">
        <v>13</v>
      </c>
      <c r="M726" s="24" t="str">
        <f t="shared" si="11"/>
        <v>R1013</v>
      </c>
    </row>
    <row r="727" spans="4:13" x14ac:dyDescent="0.35">
      <c r="D727" t="s">
        <v>753</v>
      </c>
      <c r="E727">
        <v>1976</v>
      </c>
      <c r="F727" t="s">
        <v>30</v>
      </c>
      <c r="G727">
        <v>12</v>
      </c>
      <c r="H727">
        <v>2</v>
      </c>
      <c r="I727">
        <v>6139.14</v>
      </c>
      <c r="J727" t="s">
        <v>11</v>
      </c>
      <c r="K727" t="s">
        <v>12</v>
      </c>
      <c r="L727" t="s">
        <v>13</v>
      </c>
      <c r="M727" s="24" t="str">
        <f t="shared" si="11"/>
        <v>R1013</v>
      </c>
    </row>
    <row r="728" spans="4:13" x14ac:dyDescent="0.35">
      <c r="D728" t="s">
        <v>754</v>
      </c>
      <c r="E728">
        <v>1970</v>
      </c>
      <c r="F728" t="s">
        <v>37</v>
      </c>
      <c r="G728">
        <v>14</v>
      </c>
      <c r="H728">
        <v>0</v>
      </c>
      <c r="I728">
        <v>6147.12</v>
      </c>
      <c r="J728" t="s">
        <v>11</v>
      </c>
      <c r="K728" t="s">
        <v>12</v>
      </c>
      <c r="L728" t="s">
        <v>23</v>
      </c>
      <c r="M728" s="24" t="str">
        <f t="shared" si="11"/>
        <v>R1012</v>
      </c>
    </row>
    <row r="729" spans="4:13" x14ac:dyDescent="0.35">
      <c r="D729" t="s">
        <v>755</v>
      </c>
      <c r="E729">
        <v>1973</v>
      </c>
      <c r="F729" t="s">
        <v>15</v>
      </c>
      <c r="G729">
        <v>6</v>
      </c>
      <c r="H729">
        <v>0</v>
      </c>
      <c r="I729">
        <v>6152.05</v>
      </c>
      <c r="J729" t="s">
        <v>11</v>
      </c>
      <c r="K729" t="s">
        <v>12</v>
      </c>
      <c r="L729" t="s">
        <v>13</v>
      </c>
      <c r="M729" s="24" t="str">
        <f t="shared" si="11"/>
        <v>R1013</v>
      </c>
    </row>
    <row r="730" spans="4:13" x14ac:dyDescent="0.35">
      <c r="D730" t="s">
        <v>756</v>
      </c>
      <c r="E730">
        <v>1985</v>
      </c>
      <c r="F730" t="s">
        <v>37</v>
      </c>
      <c r="G730">
        <v>15</v>
      </c>
      <c r="H730">
        <v>3</v>
      </c>
      <c r="I730">
        <v>6159.57</v>
      </c>
      <c r="J730" t="s">
        <v>11</v>
      </c>
      <c r="K730" t="s">
        <v>16</v>
      </c>
      <c r="L730" t="s">
        <v>23</v>
      </c>
      <c r="M730" s="24" t="str">
        <f t="shared" si="11"/>
        <v>R1012</v>
      </c>
    </row>
    <row r="731" spans="4:13" x14ac:dyDescent="0.35">
      <c r="D731" t="s">
        <v>757</v>
      </c>
      <c r="E731">
        <v>1984</v>
      </c>
      <c r="F731" t="s">
        <v>37</v>
      </c>
      <c r="G731">
        <v>6</v>
      </c>
      <c r="H731">
        <v>3</v>
      </c>
      <c r="I731">
        <v>6170.96</v>
      </c>
      <c r="J731" t="s">
        <v>11</v>
      </c>
      <c r="K731" t="s">
        <v>16</v>
      </c>
      <c r="L731" t="s">
        <v>13</v>
      </c>
      <c r="M731" s="24" t="str">
        <f t="shared" si="11"/>
        <v>R1013</v>
      </c>
    </row>
    <row r="732" spans="4:13" x14ac:dyDescent="0.35">
      <c r="D732" t="s">
        <v>758</v>
      </c>
      <c r="E732">
        <v>1985</v>
      </c>
      <c r="F732" t="s">
        <v>35</v>
      </c>
      <c r="G732">
        <v>9</v>
      </c>
      <c r="H732">
        <v>3</v>
      </c>
      <c r="I732">
        <v>6183.32</v>
      </c>
      <c r="J732" t="s">
        <v>11</v>
      </c>
      <c r="K732" t="s">
        <v>11</v>
      </c>
      <c r="L732" t="s">
        <v>23</v>
      </c>
      <c r="M732" s="24" t="str">
        <f t="shared" si="11"/>
        <v>R1012</v>
      </c>
    </row>
    <row r="733" spans="4:13" x14ac:dyDescent="0.35">
      <c r="D733" t="s">
        <v>759</v>
      </c>
      <c r="E733">
        <v>1970</v>
      </c>
      <c r="F733" t="s">
        <v>37</v>
      </c>
      <c r="G733">
        <v>5</v>
      </c>
      <c r="H733">
        <v>0</v>
      </c>
      <c r="I733">
        <v>6183.46</v>
      </c>
      <c r="J733" t="s">
        <v>11</v>
      </c>
      <c r="K733" t="s">
        <v>11</v>
      </c>
      <c r="L733" t="s">
        <v>23</v>
      </c>
      <c r="M733" s="24" t="str">
        <f t="shared" si="11"/>
        <v>R1012</v>
      </c>
    </row>
    <row r="734" spans="4:13" x14ac:dyDescent="0.35">
      <c r="D734" t="s">
        <v>760</v>
      </c>
      <c r="E734">
        <v>1988</v>
      </c>
      <c r="F734" t="s">
        <v>15</v>
      </c>
      <c r="G734">
        <v>1</v>
      </c>
      <c r="H734">
        <v>3</v>
      </c>
      <c r="I734">
        <v>6184.3</v>
      </c>
      <c r="J734" t="s">
        <v>11</v>
      </c>
      <c r="K734" t="s">
        <v>12</v>
      </c>
      <c r="L734" t="s">
        <v>13</v>
      </c>
      <c r="M734" s="24" t="str">
        <f t="shared" si="11"/>
        <v>R1013</v>
      </c>
    </row>
    <row r="735" spans="4:13" x14ac:dyDescent="0.35">
      <c r="D735" t="s">
        <v>761</v>
      </c>
      <c r="E735">
        <v>1981</v>
      </c>
      <c r="F735" t="s">
        <v>15</v>
      </c>
      <c r="G735">
        <v>22</v>
      </c>
      <c r="H735">
        <v>0</v>
      </c>
      <c r="I735">
        <v>6185.32</v>
      </c>
      <c r="J735" t="s">
        <v>11</v>
      </c>
      <c r="K735" t="s">
        <v>16</v>
      </c>
      <c r="L735" t="s">
        <v>13</v>
      </c>
      <c r="M735" s="24" t="str">
        <f t="shared" si="11"/>
        <v>R1013</v>
      </c>
    </row>
    <row r="736" spans="4:13" x14ac:dyDescent="0.35">
      <c r="D736" t="s">
        <v>762</v>
      </c>
      <c r="E736">
        <v>1981</v>
      </c>
      <c r="F736" t="s">
        <v>37</v>
      </c>
      <c r="G736">
        <v>1</v>
      </c>
      <c r="H736">
        <v>0</v>
      </c>
      <c r="I736">
        <v>6186.13</v>
      </c>
      <c r="J736" t="s">
        <v>11</v>
      </c>
      <c r="K736" t="s">
        <v>12</v>
      </c>
      <c r="L736" t="s">
        <v>42</v>
      </c>
      <c r="M736" s="24" t="str">
        <f t="shared" si="11"/>
        <v>R1011</v>
      </c>
    </row>
    <row r="737" spans="4:13" x14ac:dyDescent="0.35">
      <c r="D737" t="s">
        <v>763</v>
      </c>
      <c r="E737">
        <v>1988</v>
      </c>
      <c r="F737" t="s">
        <v>37</v>
      </c>
      <c r="G737">
        <v>23</v>
      </c>
      <c r="H737">
        <v>3</v>
      </c>
      <c r="I737">
        <v>6196.45</v>
      </c>
      <c r="J737" t="s">
        <v>11</v>
      </c>
      <c r="K737" t="s">
        <v>16</v>
      </c>
      <c r="L737" t="s">
        <v>42</v>
      </c>
      <c r="M737" s="24" t="str">
        <f t="shared" si="11"/>
        <v>R1011</v>
      </c>
    </row>
    <row r="738" spans="4:13" x14ac:dyDescent="0.35">
      <c r="D738" t="s">
        <v>764</v>
      </c>
      <c r="E738">
        <v>1985</v>
      </c>
      <c r="F738" t="s">
        <v>10</v>
      </c>
      <c r="G738">
        <v>22</v>
      </c>
      <c r="H738">
        <v>2</v>
      </c>
      <c r="I738">
        <v>6198.75</v>
      </c>
      <c r="J738" t="s">
        <v>11</v>
      </c>
      <c r="K738" t="s">
        <v>16</v>
      </c>
      <c r="L738" t="s">
        <v>23</v>
      </c>
      <c r="M738" s="24" t="str">
        <f t="shared" si="11"/>
        <v>R1012</v>
      </c>
    </row>
    <row r="739" spans="4:13" x14ac:dyDescent="0.35">
      <c r="D739" t="s">
        <v>31</v>
      </c>
      <c r="E739">
        <v>1985</v>
      </c>
      <c r="F739" t="s">
        <v>30</v>
      </c>
      <c r="G739">
        <v>20</v>
      </c>
      <c r="H739">
        <v>2</v>
      </c>
      <c r="I739">
        <v>6203.9</v>
      </c>
      <c r="J739" t="s">
        <v>16</v>
      </c>
      <c r="K739" t="s">
        <v>11</v>
      </c>
      <c r="L739" t="s">
        <v>23</v>
      </c>
      <c r="M739" s="24" t="str">
        <f t="shared" si="11"/>
        <v>R1012</v>
      </c>
    </row>
    <row r="740" spans="4:13" x14ac:dyDescent="0.35">
      <c r="D740" t="s">
        <v>765</v>
      </c>
      <c r="E740">
        <v>1985</v>
      </c>
      <c r="F740" t="s">
        <v>20</v>
      </c>
      <c r="G740">
        <v>22</v>
      </c>
      <c r="H740">
        <v>2</v>
      </c>
      <c r="I740">
        <v>6203.9</v>
      </c>
      <c r="J740" t="s">
        <v>11</v>
      </c>
      <c r="K740" t="s">
        <v>11</v>
      </c>
      <c r="L740" t="s">
        <v>23</v>
      </c>
      <c r="M740" s="24" t="str">
        <f t="shared" si="11"/>
        <v>R1012</v>
      </c>
    </row>
    <row r="741" spans="4:13" x14ac:dyDescent="0.35">
      <c r="D741" t="s">
        <v>766</v>
      </c>
      <c r="E741">
        <v>1999</v>
      </c>
      <c r="F741" t="s">
        <v>20</v>
      </c>
      <c r="G741">
        <v>10</v>
      </c>
      <c r="H741">
        <v>0</v>
      </c>
      <c r="I741">
        <v>6207.26</v>
      </c>
      <c r="J741" t="s">
        <v>11</v>
      </c>
      <c r="K741" t="s">
        <v>11</v>
      </c>
      <c r="L741" t="s">
        <v>535</v>
      </c>
      <c r="M741" s="24" t="str">
        <f t="shared" si="11"/>
        <v>R1026</v>
      </c>
    </row>
    <row r="742" spans="4:13" x14ac:dyDescent="0.35">
      <c r="D742" t="s">
        <v>767</v>
      </c>
      <c r="E742">
        <v>1992</v>
      </c>
      <c r="F742" t="s">
        <v>35</v>
      </c>
      <c r="G742">
        <v>12</v>
      </c>
      <c r="H742">
        <v>0</v>
      </c>
      <c r="I742">
        <v>6208.5</v>
      </c>
      <c r="J742" t="s">
        <v>11</v>
      </c>
      <c r="K742" t="s">
        <v>16</v>
      </c>
      <c r="L742" t="s">
        <v>300</v>
      </c>
      <c r="M742" s="24" t="str">
        <f t="shared" si="11"/>
        <v>R1021</v>
      </c>
    </row>
    <row r="743" spans="4:13" x14ac:dyDescent="0.35">
      <c r="D743" t="s">
        <v>768</v>
      </c>
      <c r="E743">
        <v>1972</v>
      </c>
      <c r="F743" t="s">
        <v>18</v>
      </c>
      <c r="G743">
        <v>29</v>
      </c>
      <c r="H743">
        <v>0</v>
      </c>
      <c r="I743">
        <v>6219.93</v>
      </c>
      <c r="J743" t="s">
        <v>11</v>
      </c>
      <c r="K743" t="s">
        <v>11</v>
      </c>
      <c r="L743" t="s">
        <v>13</v>
      </c>
      <c r="M743" s="24" t="str">
        <f t="shared" si="11"/>
        <v>R1013</v>
      </c>
    </row>
    <row r="744" spans="4:13" x14ac:dyDescent="0.35">
      <c r="D744" t="s">
        <v>769</v>
      </c>
      <c r="E744">
        <v>1978</v>
      </c>
      <c r="F744" t="s">
        <v>20</v>
      </c>
      <c r="G744">
        <v>19</v>
      </c>
      <c r="H744">
        <v>2</v>
      </c>
      <c r="I744">
        <v>6236.95</v>
      </c>
      <c r="J744" t="s">
        <v>11</v>
      </c>
      <c r="K744" t="s">
        <v>11</v>
      </c>
      <c r="L744" t="s">
        <v>13</v>
      </c>
      <c r="M744" s="24" t="str">
        <f t="shared" si="11"/>
        <v>R1013</v>
      </c>
    </row>
    <row r="745" spans="4:13" x14ac:dyDescent="0.35">
      <c r="D745" t="s">
        <v>770</v>
      </c>
      <c r="E745">
        <v>1983</v>
      </c>
      <c r="F745" t="s">
        <v>35</v>
      </c>
      <c r="G745">
        <v>11</v>
      </c>
      <c r="H745">
        <v>1</v>
      </c>
      <c r="I745">
        <v>6238.3</v>
      </c>
      <c r="J745" t="s">
        <v>11</v>
      </c>
      <c r="K745" t="s">
        <v>16</v>
      </c>
      <c r="L745" t="s">
        <v>42</v>
      </c>
      <c r="M745" s="24" t="str">
        <f t="shared" si="11"/>
        <v>R1011</v>
      </c>
    </row>
    <row r="746" spans="4:13" x14ac:dyDescent="0.35">
      <c r="D746" t="s">
        <v>771</v>
      </c>
      <c r="E746">
        <v>1979</v>
      </c>
      <c r="F746" t="s">
        <v>37</v>
      </c>
      <c r="G746">
        <v>10</v>
      </c>
      <c r="H746">
        <v>0</v>
      </c>
      <c r="I746">
        <v>6250.44</v>
      </c>
      <c r="J746" t="s">
        <v>11</v>
      </c>
      <c r="K746" t="s">
        <v>16</v>
      </c>
      <c r="L746" t="s">
        <v>42</v>
      </c>
      <c r="M746" s="24" t="str">
        <f t="shared" si="11"/>
        <v>R1011</v>
      </c>
    </row>
    <row r="747" spans="4:13" x14ac:dyDescent="0.35">
      <c r="D747" t="s">
        <v>772</v>
      </c>
      <c r="E747">
        <v>1972</v>
      </c>
      <c r="F747" t="s">
        <v>15</v>
      </c>
      <c r="G747">
        <v>11</v>
      </c>
      <c r="H747">
        <v>0</v>
      </c>
      <c r="I747">
        <v>6253.85</v>
      </c>
      <c r="J747" t="s">
        <v>11</v>
      </c>
      <c r="K747" t="s">
        <v>11</v>
      </c>
      <c r="L747" t="s">
        <v>13</v>
      </c>
      <c r="M747" s="24" t="str">
        <f t="shared" si="11"/>
        <v>R1013</v>
      </c>
    </row>
    <row r="748" spans="4:13" x14ac:dyDescent="0.35">
      <c r="D748" t="s">
        <v>773</v>
      </c>
      <c r="E748">
        <v>1972</v>
      </c>
      <c r="F748" t="s">
        <v>20</v>
      </c>
      <c r="G748">
        <v>8</v>
      </c>
      <c r="H748">
        <v>0</v>
      </c>
      <c r="I748">
        <v>6254.13</v>
      </c>
      <c r="J748" t="s">
        <v>11</v>
      </c>
      <c r="K748" t="s">
        <v>11</v>
      </c>
      <c r="L748" t="s">
        <v>23</v>
      </c>
      <c r="M748" s="24" t="str">
        <f t="shared" si="11"/>
        <v>R1012</v>
      </c>
    </row>
    <row r="749" spans="4:13" x14ac:dyDescent="0.35">
      <c r="D749" t="s">
        <v>774</v>
      </c>
      <c r="E749">
        <v>1970</v>
      </c>
      <c r="F749" t="s">
        <v>37</v>
      </c>
      <c r="G749">
        <v>11</v>
      </c>
      <c r="H749">
        <v>0</v>
      </c>
      <c r="I749">
        <v>6255.38</v>
      </c>
      <c r="J749" t="s">
        <v>11</v>
      </c>
      <c r="K749" t="s">
        <v>11</v>
      </c>
      <c r="L749" t="s">
        <v>13</v>
      </c>
      <c r="M749" s="24" t="str">
        <f t="shared" si="11"/>
        <v>R1013</v>
      </c>
    </row>
    <row r="750" spans="4:13" x14ac:dyDescent="0.35">
      <c r="D750" t="s">
        <v>775</v>
      </c>
      <c r="E750">
        <v>1995</v>
      </c>
      <c r="F750" t="s">
        <v>37</v>
      </c>
      <c r="G750">
        <v>17</v>
      </c>
      <c r="H750">
        <v>0</v>
      </c>
      <c r="I750">
        <v>6261.2</v>
      </c>
      <c r="J750" t="s">
        <v>11</v>
      </c>
      <c r="K750" t="s">
        <v>16</v>
      </c>
      <c r="L750" t="s">
        <v>535</v>
      </c>
      <c r="M750" s="24" t="str">
        <f t="shared" si="11"/>
        <v>R1026</v>
      </c>
    </row>
    <row r="751" spans="4:13" x14ac:dyDescent="0.35">
      <c r="D751" t="s">
        <v>776</v>
      </c>
      <c r="E751">
        <v>1984</v>
      </c>
      <c r="F751" t="s">
        <v>20</v>
      </c>
      <c r="G751">
        <v>25</v>
      </c>
      <c r="H751">
        <v>3</v>
      </c>
      <c r="I751">
        <v>6269.33</v>
      </c>
      <c r="J751" t="s">
        <v>11</v>
      </c>
      <c r="K751" t="s">
        <v>16</v>
      </c>
      <c r="L751" t="s">
        <v>13</v>
      </c>
      <c r="M751" s="24" t="str">
        <f t="shared" si="11"/>
        <v>R1013</v>
      </c>
    </row>
    <row r="752" spans="4:13" x14ac:dyDescent="0.35">
      <c r="D752" t="s">
        <v>777</v>
      </c>
      <c r="E752">
        <v>1981</v>
      </c>
      <c r="F752" t="s">
        <v>18</v>
      </c>
      <c r="G752">
        <v>30</v>
      </c>
      <c r="H752">
        <v>1</v>
      </c>
      <c r="I752">
        <v>6272.48</v>
      </c>
      <c r="J752" t="s">
        <v>16</v>
      </c>
      <c r="K752" t="s">
        <v>12</v>
      </c>
      <c r="L752" t="s">
        <v>13</v>
      </c>
      <c r="M752" s="24" t="str">
        <f t="shared" si="11"/>
        <v>R1013</v>
      </c>
    </row>
    <row r="753" spans="4:13" x14ac:dyDescent="0.35">
      <c r="D753" t="s">
        <v>778</v>
      </c>
      <c r="E753">
        <v>1993</v>
      </c>
      <c r="F753" t="s">
        <v>37</v>
      </c>
      <c r="G753">
        <v>16</v>
      </c>
      <c r="H753">
        <v>0</v>
      </c>
      <c r="I753">
        <v>6276.3</v>
      </c>
      <c r="J753" t="s">
        <v>11</v>
      </c>
      <c r="K753" t="s">
        <v>16</v>
      </c>
      <c r="L753" t="s">
        <v>200</v>
      </c>
      <c r="M753" s="24" t="str">
        <f t="shared" si="11"/>
        <v>R1025</v>
      </c>
    </row>
    <row r="754" spans="4:13" x14ac:dyDescent="0.35">
      <c r="D754" t="s">
        <v>779</v>
      </c>
      <c r="E754">
        <v>1981</v>
      </c>
      <c r="F754" t="s">
        <v>15</v>
      </c>
      <c r="G754">
        <v>24</v>
      </c>
      <c r="H754">
        <v>1</v>
      </c>
      <c r="I754">
        <v>6282.24</v>
      </c>
      <c r="J754" t="s">
        <v>11</v>
      </c>
      <c r="K754" t="s">
        <v>16</v>
      </c>
      <c r="L754" t="s">
        <v>42</v>
      </c>
      <c r="M754" s="24" t="str">
        <f t="shared" si="11"/>
        <v>R1011</v>
      </c>
    </row>
    <row r="755" spans="4:13" x14ac:dyDescent="0.35">
      <c r="D755" t="s">
        <v>780</v>
      </c>
      <c r="E755">
        <v>1981</v>
      </c>
      <c r="F755" t="s">
        <v>35</v>
      </c>
      <c r="G755">
        <v>26</v>
      </c>
      <c r="H755">
        <v>1</v>
      </c>
      <c r="I755">
        <v>6289.75</v>
      </c>
      <c r="J755" t="s">
        <v>11</v>
      </c>
      <c r="K755" t="s">
        <v>12</v>
      </c>
      <c r="L755" t="s">
        <v>13</v>
      </c>
      <c r="M755" s="24" t="str">
        <f t="shared" si="11"/>
        <v>R1013</v>
      </c>
    </row>
    <row r="756" spans="4:13" x14ac:dyDescent="0.35">
      <c r="D756" t="s">
        <v>781</v>
      </c>
      <c r="E756">
        <v>1996</v>
      </c>
      <c r="F756" t="s">
        <v>10</v>
      </c>
      <c r="G756">
        <v>4</v>
      </c>
      <c r="H756">
        <v>0</v>
      </c>
      <c r="I756">
        <v>6293.63</v>
      </c>
      <c r="J756" t="s">
        <v>11</v>
      </c>
      <c r="K756" t="s">
        <v>12</v>
      </c>
      <c r="L756" t="s">
        <v>300</v>
      </c>
      <c r="M756" s="24" t="str">
        <f t="shared" si="11"/>
        <v>R1021</v>
      </c>
    </row>
    <row r="757" spans="4:13" x14ac:dyDescent="0.35">
      <c r="D757" t="s">
        <v>782</v>
      </c>
      <c r="E757">
        <v>1974</v>
      </c>
      <c r="F757" t="s">
        <v>20</v>
      </c>
      <c r="G757">
        <v>17</v>
      </c>
      <c r="H757">
        <v>0</v>
      </c>
      <c r="I757">
        <v>6302.23</v>
      </c>
      <c r="J757" t="s">
        <v>11</v>
      </c>
      <c r="K757" t="s">
        <v>16</v>
      </c>
      <c r="L757" t="s">
        <v>13</v>
      </c>
      <c r="M757" s="24" t="str">
        <f t="shared" si="11"/>
        <v>R1013</v>
      </c>
    </row>
    <row r="758" spans="4:13" x14ac:dyDescent="0.35">
      <c r="D758" t="s">
        <v>783</v>
      </c>
      <c r="E758">
        <v>1969</v>
      </c>
      <c r="F758" t="s">
        <v>20</v>
      </c>
      <c r="G758">
        <v>4</v>
      </c>
      <c r="H758">
        <v>0</v>
      </c>
      <c r="I758">
        <v>6305.61</v>
      </c>
      <c r="J758" t="s">
        <v>11</v>
      </c>
      <c r="K758" t="s">
        <v>11</v>
      </c>
      <c r="L758" t="s">
        <v>23</v>
      </c>
      <c r="M758" s="24" t="str">
        <f t="shared" si="11"/>
        <v>R1012</v>
      </c>
    </row>
    <row r="759" spans="4:13" x14ac:dyDescent="0.35">
      <c r="D759" t="s">
        <v>784</v>
      </c>
      <c r="E759">
        <v>2004</v>
      </c>
      <c r="F759" t="s">
        <v>10</v>
      </c>
      <c r="G759">
        <v>27</v>
      </c>
      <c r="H759">
        <v>0</v>
      </c>
      <c r="I759">
        <v>6311.11</v>
      </c>
      <c r="J759" t="s">
        <v>11</v>
      </c>
      <c r="K759" t="s">
        <v>11</v>
      </c>
      <c r="L759" t="s">
        <v>42</v>
      </c>
      <c r="M759" s="24" t="str">
        <f t="shared" si="11"/>
        <v>R1011</v>
      </c>
    </row>
    <row r="760" spans="4:13" x14ac:dyDescent="0.35">
      <c r="D760" t="s">
        <v>785</v>
      </c>
      <c r="E760">
        <v>1985</v>
      </c>
      <c r="F760" t="s">
        <v>15</v>
      </c>
      <c r="G760">
        <v>19</v>
      </c>
      <c r="H760">
        <v>2</v>
      </c>
      <c r="I760">
        <v>6311.95</v>
      </c>
      <c r="J760" t="s">
        <v>11</v>
      </c>
      <c r="K760" t="s">
        <v>16</v>
      </c>
      <c r="L760" t="s">
        <v>42</v>
      </c>
      <c r="M760" s="24" t="str">
        <f t="shared" si="11"/>
        <v>R1011</v>
      </c>
    </row>
    <row r="761" spans="4:13" x14ac:dyDescent="0.35">
      <c r="D761" t="s">
        <v>786</v>
      </c>
      <c r="E761">
        <v>1985</v>
      </c>
      <c r="F761" t="s">
        <v>30</v>
      </c>
      <c r="G761">
        <v>15</v>
      </c>
      <c r="H761">
        <v>2</v>
      </c>
      <c r="I761">
        <v>6313.76</v>
      </c>
      <c r="J761" t="s">
        <v>11</v>
      </c>
      <c r="K761" t="s">
        <v>16</v>
      </c>
      <c r="L761" t="s">
        <v>13</v>
      </c>
      <c r="M761" s="24" t="str">
        <f t="shared" si="11"/>
        <v>R1013</v>
      </c>
    </row>
    <row r="762" spans="4:13" x14ac:dyDescent="0.35">
      <c r="D762" t="s">
        <v>787</v>
      </c>
      <c r="E762">
        <v>1990</v>
      </c>
      <c r="F762" t="s">
        <v>35</v>
      </c>
      <c r="G762">
        <v>13</v>
      </c>
      <c r="H762">
        <v>3</v>
      </c>
      <c r="I762">
        <v>6334.34</v>
      </c>
      <c r="J762" t="s">
        <v>11</v>
      </c>
      <c r="K762" t="s">
        <v>11</v>
      </c>
      <c r="L762" t="s">
        <v>247</v>
      </c>
      <c r="M762" s="24" t="str">
        <f t="shared" si="11"/>
        <v>R1024</v>
      </c>
    </row>
    <row r="763" spans="4:13" x14ac:dyDescent="0.35">
      <c r="D763" t="s">
        <v>788</v>
      </c>
      <c r="E763">
        <v>1986</v>
      </c>
      <c r="F763" t="s">
        <v>20</v>
      </c>
      <c r="G763">
        <v>25</v>
      </c>
      <c r="H763">
        <v>3</v>
      </c>
      <c r="I763">
        <v>6335.64</v>
      </c>
      <c r="J763" t="s">
        <v>11</v>
      </c>
      <c r="K763" t="s">
        <v>11</v>
      </c>
      <c r="L763" t="s">
        <v>13</v>
      </c>
      <c r="M763" s="24" t="str">
        <f t="shared" si="11"/>
        <v>R1013</v>
      </c>
    </row>
    <row r="764" spans="4:13" x14ac:dyDescent="0.35">
      <c r="D764" t="s">
        <v>789</v>
      </c>
      <c r="E764">
        <v>1983</v>
      </c>
      <c r="F764" t="s">
        <v>37</v>
      </c>
      <c r="G764">
        <v>21</v>
      </c>
      <c r="H764">
        <v>2</v>
      </c>
      <c r="I764">
        <v>6338.08</v>
      </c>
      <c r="J764" t="s">
        <v>11</v>
      </c>
      <c r="K764" t="s">
        <v>16</v>
      </c>
      <c r="L764" t="s">
        <v>13</v>
      </c>
      <c r="M764" s="24" t="str">
        <f t="shared" si="11"/>
        <v>R1013</v>
      </c>
    </row>
    <row r="765" spans="4:13" x14ac:dyDescent="0.35">
      <c r="D765" t="s">
        <v>790</v>
      </c>
      <c r="E765">
        <v>1983</v>
      </c>
      <c r="F765" t="s">
        <v>35</v>
      </c>
      <c r="G765">
        <v>19</v>
      </c>
      <c r="H765">
        <v>2</v>
      </c>
      <c r="I765">
        <v>6356.27</v>
      </c>
      <c r="J765" t="s">
        <v>12</v>
      </c>
      <c r="K765" t="s">
        <v>11</v>
      </c>
      <c r="L765" t="s">
        <v>13</v>
      </c>
      <c r="M765" s="24" t="str">
        <f t="shared" si="11"/>
        <v>R1013</v>
      </c>
    </row>
    <row r="766" spans="4:13" x14ac:dyDescent="0.35">
      <c r="D766" t="s">
        <v>791</v>
      </c>
      <c r="E766">
        <v>1980</v>
      </c>
      <c r="F766" t="s">
        <v>37</v>
      </c>
      <c r="G766">
        <v>30</v>
      </c>
      <c r="H766">
        <v>0</v>
      </c>
      <c r="I766">
        <v>6358.78</v>
      </c>
      <c r="J766" t="s">
        <v>11</v>
      </c>
      <c r="K766" t="s">
        <v>16</v>
      </c>
      <c r="L766" t="s">
        <v>23</v>
      </c>
      <c r="M766" s="24" t="str">
        <f t="shared" si="11"/>
        <v>R1012</v>
      </c>
    </row>
    <row r="767" spans="4:13" x14ac:dyDescent="0.35">
      <c r="D767" t="s">
        <v>792</v>
      </c>
      <c r="E767">
        <v>1989</v>
      </c>
      <c r="F767" t="s">
        <v>18</v>
      </c>
      <c r="G767">
        <v>24</v>
      </c>
      <c r="H767">
        <v>3</v>
      </c>
      <c r="I767">
        <v>6360.99</v>
      </c>
      <c r="J767" t="s">
        <v>11</v>
      </c>
      <c r="K767" t="s">
        <v>11</v>
      </c>
      <c r="L767" t="s">
        <v>23</v>
      </c>
      <c r="M767" s="24" t="str">
        <f t="shared" si="11"/>
        <v>R1012</v>
      </c>
    </row>
    <row r="768" spans="4:13" x14ac:dyDescent="0.35">
      <c r="D768" t="s">
        <v>793</v>
      </c>
      <c r="E768">
        <v>1996</v>
      </c>
      <c r="F768" t="s">
        <v>10</v>
      </c>
      <c r="G768">
        <v>7</v>
      </c>
      <c r="H768">
        <v>0</v>
      </c>
      <c r="I768">
        <v>6361.47</v>
      </c>
      <c r="J768" t="s">
        <v>11</v>
      </c>
      <c r="K768" t="s">
        <v>12</v>
      </c>
      <c r="L768" t="s">
        <v>300</v>
      </c>
      <c r="M768" s="24" t="str">
        <f t="shared" si="11"/>
        <v>R1021</v>
      </c>
    </row>
    <row r="769" spans="4:13" x14ac:dyDescent="0.35">
      <c r="D769" t="s">
        <v>794</v>
      </c>
      <c r="E769">
        <v>1970</v>
      </c>
      <c r="F769" t="s">
        <v>15</v>
      </c>
      <c r="G769">
        <v>9</v>
      </c>
      <c r="H769">
        <v>0</v>
      </c>
      <c r="I769">
        <v>6367.31</v>
      </c>
      <c r="J769" t="s">
        <v>11</v>
      </c>
      <c r="K769" t="s">
        <v>16</v>
      </c>
      <c r="L769" t="s">
        <v>13</v>
      </c>
      <c r="M769" s="24" t="str">
        <f t="shared" si="11"/>
        <v>R1013</v>
      </c>
    </row>
    <row r="770" spans="4:13" x14ac:dyDescent="0.35">
      <c r="D770" t="s">
        <v>795</v>
      </c>
      <c r="E770">
        <v>1984</v>
      </c>
      <c r="F770" t="s">
        <v>35</v>
      </c>
      <c r="G770">
        <v>13</v>
      </c>
      <c r="H770">
        <v>1</v>
      </c>
      <c r="I770">
        <v>6373.56</v>
      </c>
      <c r="J770" t="s">
        <v>11</v>
      </c>
      <c r="K770" t="s">
        <v>16</v>
      </c>
      <c r="L770" t="s">
        <v>23</v>
      </c>
      <c r="M770" s="24" t="str">
        <f t="shared" si="11"/>
        <v>R1012</v>
      </c>
    </row>
    <row r="771" spans="4:13" x14ac:dyDescent="0.35">
      <c r="D771" t="s">
        <v>796</v>
      </c>
      <c r="E771">
        <v>1976</v>
      </c>
      <c r="F771" t="s">
        <v>15</v>
      </c>
      <c r="G771">
        <v>18</v>
      </c>
      <c r="H771">
        <v>2</v>
      </c>
      <c r="I771">
        <v>6374.16</v>
      </c>
      <c r="J771" t="s">
        <v>11</v>
      </c>
      <c r="K771" t="s">
        <v>11</v>
      </c>
      <c r="L771" t="s">
        <v>13</v>
      </c>
      <c r="M771" s="24" t="str">
        <f t="shared" si="11"/>
        <v>R1013</v>
      </c>
    </row>
    <row r="772" spans="4:13" x14ac:dyDescent="0.35">
      <c r="D772" t="s">
        <v>797</v>
      </c>
      <c r="E772">
        <v>1982</v>
      </c>
      <c r="F772" t="s">
        <v>35</v>
      </c>
      <c r="G772">
        <v>6</v>
      </c>
      <c r="H772">
        <v>1</v>
      </c>
      <c r="I772">
        <v>6389.38</v>
      </c>
      <c r="J772" t="s">
        <v>16</v>
      </c>
      <c r="K772" t="s">
        <v>11</v>
      </c>
      <c r="L772" t="s">
        <v>23</v>
      </c>
      <c r="M772" s="24" t="str">
        <f t="shared" si="11"/>
        <v>R1012</v>
      </c>
    </row>
    <row r="773" spans="4:13" x14ac:dyDescent="0.35">
      <c r="D773" t="s">
        <v>798</v>
      </c>
      <c r="E773">
        <v>1997</v>
      </c>
      <c r="F773" t="s">
        <v>35</v>
      </c>
      <c r="G773">
        <v>16</v>
      </c>
      <c r="H773">
        <v>0</v>
      </c>
      <c r="I773">
        <v>6389.53</v>
      </c>
      <c r="J773" t="s">
        <v>11</v>
      </c>
      <c r="K773" t="s">
        <v>11</v>
      </c>
      <c r="L773" t="s">
        <v>300</v>
      </c>
      <c r="M773" s="24" t="str">
        <f t="shared" si="11"/>
        <v>R1021</v>
      </c>
    </row>
    <row r="774" spans="4:13" x14ac:dyDescent="0.35">
      <c r="D774" t="s">
        <v>799</v>
      </c>
      <c r="E774">
        <v>1982</v>
      </c>
      <c r="F774" t="s">
        <v>37</v>
      </c>
      <c r="G774">
        <v>28</v>
      </c>
      <c r="H774">
        <v>1</v>
      </c>
      <c r="I774">
        <v>6393.6</v>
      </c>
      <c r="J774" t="s">
        <v>11</v>
      </c>
      <c r="K774" t="s">
        <v>16</v>
      </c>
      <c r="L774" t="s">
        <v>23</v>
      </c>
      <c r="M774" s="24" t="str">
        <f t="shared" si="11"/>
        <v>R1012</v>
      </c>
    </row>
    <row r="775" spans="4:13" x14ac:dyDescent="0.35">
      <c r="D775" t="s">
        <v>800</v>
      </c>
      <c r="E775">
        <v>1987</v>
      </c>
      <c r="F775" t="s">
        <v>20</v>
      </c>
      <c r="G775">
        <v>9</v>
      </c>
      <c r="H775">
        <v>2</v>
      </c>
      <c r="I775">
        <v>6402.29</v>
      </c>
      <c r="J775" t="s">
        <v>11</v>
      </c>
      <c r="K775" t="s">
        <v>12</v>
      </c>
      <c r="L775" t="s">
        <v>247</v>
      </c>
      <c r="M775" s="24" t="str">
        <f t="shared" si="11"/>
        <v>R1024</v>
      </c>
    </row>
    <row r="776" spans="4:13" x14ac:dyDescent="0.35">
      <c r="D776" t="s">
        <v>801</v>
      </c>
      <c r="E776">
        <v>1985</v>
      </c>
      <c r="F776" t="s">
        <v>30</v>
      </c>
      <c r="G776">
        <v>10</v>
      </c>
      <c r="H776">
        <v>2</v>
      </c>
      <c r="I776">
        <v>6406.41</v>
      </c>
      <c r="J776" t="s">
        <v>16</v>
      </c>
      <c r="K776" t="s">
        <v>12</v>
      </c>
      <c r="L776" t="s">
        <v>276</v>
      </c>
      <c r="M776" s="24" t="str">
        <f t="shared" si="11"/>
        <v>R1014</v>
      </c>
    </row>
    <row r="777" spans="4:13" x14ac:dyDescent="0.35">
      <c r="D777" t="s">
        <v>802</v>
      </c>
      <c r="E777">
        <v>1970</v>
      </c>
      <c r="F777" t="s">
        <v>35</v>
      </c>
      <c r="G777">
        <v>20</v>
      </c>
      <c r="H777">
        <v>0</v>
      </c>
      <c r="I777">
        <v>6407.05</v>
      </c>
      <c r="J777" t="s">
        <v>11</v>
      </c>
      <c r="K777" t="s">
        <v>16</v>
      </c>
      <c r="L777" t="s">
        <v>13</v>
      </c>
      <c r="M777" s="24" t="str">
        <f t="shared" ref="M777:M840" si="12">IF(L777="?","UNKNOWN",L777)</f>
        <v>R1013</v>
      </c>
    </row>
    <row r="778" spans="4:13" x14ac:dyDescent="0.35">
      <c r="D778" t="s">
        <v>803</v>
      </c>
      <c r="E778">
        <v>1971</v>
      </c>
      <c r="F778" t="s">
        <v>35</v>
      </c>
      <c r="G778">
        <v>22</v>
      </c>
      <c r="H778">
        <v>0</v>
      </c>
      <c r="I778">
        <v>6412.34</v>
      </c>
      <c r="J778" t="s">
        <v>11</v>
      </c>
      <c r="K778" t="s">
        <v>12</v>
      </c>
      <c r="L778" t="s">
        <v>13</v>
      </c>
      <c r="M778" s="24" t="str">
        <f t="shared" si="12"/>
        <v>R1013</v>
      </c>
    </row>
    <row r="779" spans="4:13" x14ac:dyDescent="0.35">
      <c r="D779" t="s">
        <v>804</v>
      </c>
      <c r="E779">
        <v>1987</v>
      </c>
      <c r="F779" t="s">
        <v>20</v>
      </c>
      <c r="G779">
        <v>4</v>
      </c>
      <c r="H779">
        <v>3</v>
      </c>
      <c r="I779">
        <v>6414.18</v>
      </c>
      <c r="J779" t="s">
        <v>11</v>
      </c>
      <c r="K779" t="s">
        <v>11</v>
      </c>
      <c r="L779" t="s">
        <v>42</v>
      </c>
      <c r="M779" s="24" t="str">
        <f t="shared" si="12"/>
        <v>R1011</v>
      </c>
    </row>
    <row r="780" spans="4:13" x14ac:dyDescent="0.35">
      <c r="D780" t="s">
        <v>805</v>
      </c>
      <c r="E780">
        <v>1976</v>
      </c>
      <c r="F780" t="s">
        <v>30</v>
      </c>
      <c r="G780">
        <v>30</v>
      </c>
      <c r="H780">
        <v>2</v>
      </c>
      <c r="I780">
        <v>6417.28</v>
      </c>
      <c r="J780" t="s">
        <v>11</v>
      </c>
      <c r="K780" t="s">
        <v>12</v>
      </c>
      <c r="L780" t="s">
        <v>13</v>
      </c>
      <c r="M780" s="24" t="str">
        <f t="shared" si="12"/>
        <v>R1013</v>
      </c>
    </row>
    <row r="781" spans="4:13" x14ac:dyDescent="0.35">
      <c r="D781" t="s">
        <v>806</v>
      </c>
      <c r="E781">
        <v>1975</v>
      </c>
      <c r="F781" t="s">
        <v>35</v>
      </c>
      <c r="G781">
        <v>5</v>
      </c>
      <c r="H781">
        <v>1</v>
      </c>
      <c r="I781">
        <v>6423.48</v>
      </c>
      <c r="J781" t="s">
        <v>11</v>
      </c>
      <c r="K781" t="s">
        <v>12</v>
      </c>
      <c r="L781" t="s">
        <v>13</v>
      </c>
      <c r="M781" s="24" t="str">
        <f t="shared" si="12"/>
        <v>R1013</v>
      </c>
    </row>
    <row r="782" spans="4:13" x14ac:dyDescent="0.35">
      <c r="D782" t="s">
        <v>807</v>
      </c>
      <c r="E782">
        <v>1985</v>
      </c>
      <c r="F782" t="s">
        <v>10</v>
      </c>
      <c r="G782">
        <v>22</v>
      </c>
      <c r="H782">
        <v>3</v>
      </c>
      <c r="I782">
        <v>6435.62</v>
      </c>
      <c r="J782" t="s">
        <v>12</v>
      </c>
      <c r="K782" t="s">
        <v>11</v>
      </c>
      <c r="L782" t="s">
        <v>13</v>
      </c>
      <c r="M782" s="24" t="str">
        <f t="shared" si="12"/>
        <v>R1013</v>
      </c>
    </row>
    <row r="783" spans="4:13" x14ac:dyDescent="0.35">
      <c r="D783" t="s">
        <v>808</v>
      </c>
      <c r="E783">
        <v>1984</v>
      </c>
      <c r="F783" t="s">
        <v>35</v>
      </c>
      <c r="G783">
        <v>26</v>
      </c>
      <c r="H783">
        <v>2</v>
      </c>
      <c r="I783">
        <v>6455.86</v>
      </c>
      <c r="J783" t="s">
        <v>12</v>
      </c>
      <c r="K783" t="s">
        <v>12</v>
      </c>
      <c r="L783" t="s">
        <v>23</v>
      </c>
      <c r="M783" s="24" t="str">
        <f t="shared" si="12"/>
        <v>R1012</v>
      </c>
    </row>
    <row r="784" spans="4:13" x14ac:dyDescent="0.35">
      <c r="D784" t="s">
        <v>809</v>
      </c>
      <c r="E784">
        <v>1984</v>
      </c>
      <c r="F784" t="s">
        <v>15</v>
      </c>
      <c r="G784">
        <v>1</v>
      </c>
      <c r="H784">
        <v>2</v>
      </c>
      <c r="I784">
        <v>6457.84</v>
      </c>
      <c r="J784" t="s">
        <v>11</v>
      </c>
      <c r="K784" t="s">
        <v>12</v>
      </c>
      <c r="L784" t="s">
        <v>23</v>
      </c>
      <c r="M784" s="24" t="str">
        <f t="shared" si="12"/>
        <v>R1012</v>
      </c>
    </row>
    <row r="785" spans="4:13" x14ac:dyDescent="0.35">
      <c r="D785" t="s">
        <v>810</v>
      </c>
      <c r="E785">
        <v>1981</v>
      </c>
      <c r="F785" t="s">
        <v>10</v>
      </c>
      <c r="G785">
        <v>27</v>
      </c>
      <c r="H785">
        <v>1</v>
      </c>
      <c r="I785">
        <v>6473.15</v>
      </c>
      <c r="J785" t="s">
        <v>11</v>
      </c>
      <c r="K785" t="s">
        <v>11</v>
      </c>
      <c r="L785" t="s">
        <v>13</v>
      </c>
      <c r="M785" s="24" t="str">
        <f t="shared" si="12"/>
        <v>R1013</v>
      </c>
    </row>
    <row r="786" spans="4:13" x14ac:dyDescent="0.35">
      <c r="D786" t="s">
        <v>811</v>
      </c>
      <c r="E786">
        <v>1980</v>
      </c>
      <c r="F786" t="s">
        <v>18</v>
      </c>
      <c r="G786">
        <v>8</v>
      </c>
      <c r="H786">
        <v>0</v>
      </c>
      <c r="I786">
        <v>6474.01</v>
      </c>
      <c r="J786" t="s">
        <v>11</v>
      </c>
      <c r="K786" t="s">
        <v>12</v>
      </c>
      <c r="L786" t="s">
        <v>42</v>
      </c>
      <c r="M786" s="24" t="str">
        <f t="shared" si="12"/>
        <v>R1011</v>
      </c>
    </row>
    <row r="787" spans="4:13" x14ac:dyDescent="0.35">
      <c r="D787" t="s">
        <v>812</v>
      </c>
      <c r="E787">
        <v>1970</v>
      </c>
      <c r="F787" t="s">
        <v>30</v>
      </c>
      <c r="G787">
        <v>1</v>
      </c>
      <c r="H787">
        <v>0</v>
      </c>
      <c r="I787">
        <v>6481.67</v>
      </c>
      <c r="J787" t="s">
        <v>11</v>
      </c>
      <c r="K787" t="s">
        <v>11</v>
      </c>
      <c r="L787" t="s">
        <v>13</v>
      </c>
      <c r="M787" s="24" t="str">
        <f t="shared" si="12"/>
        <v>R1013</v>
      </c>
    </row>
    <row r="788" spans="4:13" x14ac:dyDescent="0.35">
      <c r="D788" t="s">
        <v>813</v>
      </c>
      <c r="E788">
        <v>1982</v>
      </c>
      <c r="F788" t="s">
        <v>37</v>
      </c>
      <c r="G788">
        <v>9</v>
      </c>
      <c r="H788">
        <v>1</v>
      </c>
      <c r="I788">
        <v>6496.89</v>
      </c>
      <c r="J788" t="s">
        <v>11</v>
      </c>
      <c r="K788" t="s">
        <v>12</v>
      </c>
      <c r="L788" t="s">
        <v>42</v>
      </c>
      <c r="M788" s="24" t="str">
        <f t="shared" si="12"/>
        <v>R1011</v>
      </c>
    </row>
    <row r="789" spans="4:13" x14ac:dyDescent="0.35">
      <c r="D789" t="s">
        <v>814</v>
      </c>
      <c r="E789">
        <v>1982</v>
      </c>
      <c r="F789" t="s">
        <v>35</v>
      </c>
      <c r="G789">
        <v>28</v>
      </c>
      <c r="H789">
        <v>1</v>
      </c>
      <c r="I789">
        <v>6500.24</v>
      </c>
      <c r="J789" t="s">
        <v>11</v>
      </c>
      <c r="K789" t="s">
        <v>11</v>
      </c>
      <c r="L789" t="s">
        <v>13</v>
      </c>
      <c r="M789" s="24" t="str">
        <f t="shared" si="12"/>
        <v>R1013</v>
      </c>
    </row>
    <row r="790" spans="4:13" x14ac:dyDescent="0.35">
      <c r="D790" t="s">
        <v>815</v>
      </c>
      <c r="E790">
        <v>1994</v>
      </c>
      <c r="F790" t="s">
        <v>10</v>
      </c>
      <c r="G790">
        <v>7</v>
      </c>
      <c r="H790">
        <v>0</v>
      </c>
      <c r="I790">
        <v>6512.24</v>
      </c>
      <c r="J790" t="s">
        <v>11</v>
      </c>
      <c r="K790" t="s">
        <v>16</v>
      </c>
      <c r="L790" t="s">
        <v>300</v>
      </c>
      <c r="M790" s="24" t="str">
        <f t="shared" si="12"/>
        <v>R1021</v>
      </c>
    </row>
    <row r="791" spans="4:13" x14ac:dyDescent="0.35">
      <c r="D791" t="s">
        <v>816</v>
      </c>
      <c r="E791">
        <v>1976</v>
      </c>
      <c r="F791" t="s">
        <v>37</v>
      </c>
      <c r="G791">
        <v>23</v>
      </c>
      <c r="H791">
        <v>2</v>
      </c>
      <c r="I791">
        <v>6529.21</v>
      </c>
      <c r="J791" t="s">
        <v>11</v>
      </c>
      <c r="K791" t="s">
        <v>16</v>
      </c>
      <c r="L791" t="s">
        <v>13</v>
      </c>
      <c r="M791" s="24" t="str">
        <f t="shared" si="12"/>
        <v>R1013</v>
      </c>
    </row>
    <row r="792" spans="4:13" x14ac:dyDescent="0.35">
      <c r="D792" t="s">
        <v>817</v>
      </c>
      <c r="E792">
        <v>1982</v>
      </c>
      <c r="F792" t="s">
        <v>35</v>
      </c>
      <c r="G792">
        <v>12</v>
      </c>
      <c r="H792">
        <v>3</v>
      </c>
      <c r="I792">
        <v>6532.04</v>
      </c>
      <c r="J792" t="s">
        <v>11</v>
      </c>
      <c r="K792" t="s">
        <v>16</v>
      </c>
      <c r="L792" t="s">
        <v>13</v>
      </c>
      <c r="M792" s="24" t="str">
        <f t="shared" si="12"/>
        <v>R1013</v>
      </c>
    </row>
    <row r="793" spans="4:13" x14ac:dyDescent="0.35">
      <c r="D793" t="s">
        <v>818</v>
      </c>
      <c r="E793">
        <v>1982</v>
      </c>
      <c r="F793" t="s">
        <v>37</v>
      </c>
      <c r="G793">
        <v>2</v>
      </c>
      <c r="H793">
        <v>3</v>
      </c>
      <c r="I793">
        <v>6536.68</v>
      </c>
      <c r="J793" t="s">
        <v>11</v>
      </c>
      <c r="K793" t="s">
        <v>11</v>
      </c>
      <c r="L793" t="s">
        <v>23</v>
      </c>
      <c r="M793" s="24" t="str">
        <f t="shared" si="12"/>
        <v>R1012</v>
      </c>
    </row>
    <row r="794" spans="4:13" x14ac:dyDescent="0.35">
      <c r="D794" t="s">
        <v>819</v>
      </c>
      <c r="E794">
        <v>1969</v>
      </c>
      <c r="F794" t="s">
        <v>30</v>
      </c>
      <c r="G794">
        <v>3</v>
      </c>
      <c r="H794">
        <v>0</v>
      </c>
      <c r="I794">
        <v>6546.16</v>
      </c>
      <c r="J794" t="s">
        <v>11</v>
      </c>
      <c r="K794" t="s">
        <v>12</v>
      </c>
      <c r="L794" t="s">
        <v>13</v>
      </c>
      <c r="M794" s="24" t="str">
        <f t="shared" si="12"/>
        <v>R1013</v>
      </c>
    </row>
    <row r="795" spans="4:13" x14ac:dyDescent="0.35">
      <c r="D795" t="s">
        <v>820</v>
      </c>
      <c r="E795">
        <v>1986</v>
      </c>
      <c r="F795" t="s">
        <v>30</v>
      </c>
      <c r="G795">
        <v>18</v>
      </c>
      <c r="H795">
        <v>3</v>
      </c>
      <c r="I795">
        <v>6548.2</v>
      </c>
      <c r="J795" t="s">
        <v>11</v>
      </c>
      <c r="K795" t="s">
        <v>12</v>
      </c>
      <c r="L795" t="s">
        <v>23</v>
      </c>
      <c r="M795" s="24" t="str">
        <f t="shared" si="12"/>
        <v>R1012</v>
      </c>
    </row>
    <row r="796" spans="4:13" x14ac:dyDescent="0.35">
      <c r="D796" t="s">
        <v>821</v>
      </c>
      <c r="E796">
        <v>1989</v>
      </c>
      <c r="F796" t="s">
        <v>35</v>
      </c>
      <c r="G796">
        <v>6</v>
      </c>
      <c r="H796">
        <v>3</v>
      </c>
      <c r="I796">
        <v>6551.75</v>
      </c>
      <c r="J796" t="s">
        <v>11</v>
      </c>
      <c r="K796" t="s">
        <v>11</v>
      </c>
      <c r="L796" t="s">
        <v>247</v>
      </c>
      <c r="M796" s="24" t="str">
        <f t="shared" si="12"/>
        <v>R1024</v>
      </c>
    </row>
    <row r="797" spans="4:13" x14ac:dyDescent="0.35">
      <c r="D797" t="s">
        <v>822</v>
      </c>
      <c r="E797">
        <v>1968</v>
      </c>
      <c r="F797" t="s">
        <v>30</v>
      </c>
      <c r="G797">
        <v>11</v>
      </c>
      <c r="H797">
        <v>0</v>
      </c>
      <c r="I797">
        <v>6552.01</v>
      </c>
      <c r="J797" t="s">
        <v>12</v>
      </c>
      <c r="K797" t="s">
        <v>11</v>
      </c>
      <c r="L797" t="s">
        <v>13</v>
      </c>
      <c r="M797" s="24" t="str">
        <f t="shared" si="12"/>
        <v>R1013</v>
      </c>
    </row>
    <row r="798" spans="4:13" x14ac:dyDescent="0.35">
      <c r="D798" t="s">
        <v>823</v>
      </c>
      <c r="E798">
        <v>1984</v>
      </c>
      <c r="F798" t="s">
        <v>20</v>
      </c>
      <c r="G798">
        <v>20</v>
      </c>
      <c r="H798">
        <v>1</v>
      </c>
      <c r="I798">
        <v>6555.07</v>
      </c>
      <c r="J798" t="s">
        <v>11</v>
      </c>
      <c r="K798" t="s">
        <v>11</v>
      </c>
      <c r="L798" t="s">
        <v>247</v>
      </c>
      <c r="M798" s="24" t="str">
        <f t="shared" si="12"/>
        <v>R1024</v>
      </c>
    </row>
    <row r="799" spans="4:13" x14ac:dyDescent="0.35">
      <c r="D799" t="s">
        <v>824</v>
      </c>
      <c r="E799">
        <v>1981</v>
      </c>
      <c r="F799" t="s">
        <v>10</v>
      </c>
      <c r="G799">
        <v>20</v>
      </c>
      <c r="H799">
        <v>0</v>
      </c>
      <c r="I799">
        <v>6571.02</v>
      </c>
      <c r="J799" t="s">
        <v>11</v>
      </c>
      <c r="K799" t="s">
        <v>16</v>
      </c>
      <c r="L799" t="s">
        <v>23</v>
      </c>
      <c r="M799" s="24" t="str">
        <f t="shared" si="12"/>
        <v>R1012</v>
      </c>
    </row>
    <row r="800" spans="4:13" x14ac:dyDescent="0.35">
      <c r="D800" t="s">
        <v>825</v>
      </c>
      <c r="E800">
        <v>1984</v>
      </c>
      <c r="F800" t="s">
        <v>37</v>
      </c>
      <c r="G800">
        <v>5</v>
      </c>
      <c r="H800">
        <v>2</v>
      </c>
      <c r="I800">
        <v>6571.54</v>
      </c>
      <c r="J800" t="s">
        <v>11</v>
      </c>
      <c r="K800" t="s">
        <v>12</v>
      </c>
      <c r="L800" t="s">
        <v>42</v>
      </c>
      <c r="M800" s="24" t="str">
        <f t="shared" si="12"/>
        <v>R1011</v>
      </c>
    </row>
    <row r="801" spans="4:13" x14ac:dyDescent="0.35">
      <c r="D801" t="s">
        <v>826</v>
      </c>
      <c r="E801">
        <v>1982</v>
      </c>
      <c r="F801" t="s">
        <v>15</v>
      </c>
      <c r="G801">
        <v>22</v>
      </c>
      <c r="H801">
        <v>2</v>
      </c>
      <c r="I801">
        <v>6593.51</v>
      </c>
      <c r="J801" t="s">
        <v>11</v>
      </c>
      <c r="K801" t="s">
        <v>16</v>
      </c>
      <c r="L801" t="s">
        <v>13</v>
      </c>
      <c r="M801" s="24" t="str">
        <f t="shared" si="12"/>
        <v>R1013</v>
      </c>
    </row>
    <row r="802" spans="4:13" x14ac:dyDescent="0.35">
      <c r="D802" t="s">
        <v>827</v>
      </c>
      <c r="E802">
        <v>1982</v>
      </c>
      <c r="F802" t="s">
        <v>30</v>
      </c>
      <c r="G802">
        <v>29</v>
      </c>
      <c r="H802">
        <v>1</v>
      </c>
      <c r="I802">
        <v>6600.21</v>
      </c>
      <c r="J802" t="s">
        <v>12</v>
      </c>
      <c r="K802" t="s">
        <v>11</v>
      </c>
      <c r="L802" t="s">
        <v>168</v>
      </c>
      <c r="M802" s="24" t="str">
        <f t="shared" si="12"/>
        <v>R1016</v>
      </c>
    </row>
    <row r="803" spans="4:13" x14ac:dyDescent="0.35">
      <c r="D803" t="s">
        <v>828</v>
      </c>
      <c r="E803">
        <v>1982</v>
      </c>
      <c r="F803" t="s">
        <v>15</v>
      </c>
      <c r="G803">
        <v>7</v>
      </c>
      <c r="H803">
        <v>2</v>
      </c>
      <c r="I803">
        <v>6600.36</v>
      </c>
      <c r="J803" t="s">
        <v>11</v>
      </c>
      <c r="K803" t="s">
        <v>12</v>
      </c>
      <c r="L803" t="s">
        <v>42</v>
      </c>
      <c r="M803" s="24" t="str">
        <f t="shared" si="12"/>
        <v>R1011</v>
      </c>
    </row>
    <row r="804" spans="4:13" x14ac:dyDescent="0.35">
      <c r="D804" t="s">
        <v>829</v>
      </c>
      <c r="E804">
        <v>1982</v>
      </c>
      <c r="F804" t="s">
        <v>35</v>
      </c>
      <c r="G804">
        <v>28</v>
      </c>
      <c r="H804">
        <v>1</v>
      </c>
      <c r="I804">
        <v>6610.11</v>
      </c>
      <c r="J804" t="s">
        <v>12</v>
      </c>
      <c r="K804" t="s">
        <v>11</v>
      </c>
      <c r="L804" t="s">
        <v>164</v>
      </c>
      <c r="M804" s="24" t="str">
        <f t="shared" si="12"/>
        <v>R1015</v>
      </c>
    </row>
    <row r="805" spans="4:13" x14ac:dyDescent="0.35">
      <c r="D805" t="s">
        <v>830</v>
      </c>
      <c r="E805">
        <v>1973</v>
      </c>
      <c r="F805" t="s">
        <v>35</v>
      </c>
      <c r="G805">
        <v>29</v>
      </c>
      <c r="H805">
        <v>0</v>
      </c>
      <c r="I805">
        <v>6630.31</v>
      </c>
      <c r="J805" t="s">
        <v>11</v>
      </c>
      <c r="K805" t="s">
        <v>16</v>
      </c>
      <c r="L805" t="s">
        <v>13</v>
      </c>
      <c r="M805" s="24" t="str">
        <f t="shared" si="12"/>
        <v>R1013</v>
      </c>
    </row>
    <row r="806" spans="4:13" x14ac:dyDescent="0.35">
      <c r="D806" t="s">
        <v>831</v>
      </c>
      <c r="E806">
        <v>2003</v>
      </c>
      <c r="F806" t="s">
        <v>20</v>
      </c>
      <c r="G806">
        <v>4</v>
      </c>
      <c r="H806">
        <v>0</v>
      </c>
      <c r="I806">
        <v>6638.16</v>
      </c>
      <c r="J806" t="s">
        <v>11</v>
      </c>
      <c r="K806" t="s">
        <v>16</v>
      </c>
      <c r="L806" t="s">
        <v>23</v>
      </c>
      <c r="M806" s="24" t="str">
        <f t="shared" si="12"/>
        <v>R1012</v>
      </c>
    </row>
    <row r="807" spans="4:13" x14ac:dyDescent="0.35">
      <c r="D807" t="s">
        <v>832</v>
      </c>
      <c r="E807">
        <v>1990</v>
      </c>
      <c r="F807" t="s">
        <v>18</v>
      </c>
      <c r="G807">
        <v>6</v>
      </c>
      <c r="H807">
        <v>3</v>
      </c>
      <c r="I807">
        <v>6639.3</v>
      </c>
      <c r="J807" t="s">
        <v>11</v>
      </c>
      <c r="K807" t="s">
        <v>11</v>
      </c>
      <c r="L807" t="s">
        <v>300</v>
      </c>
      <c r="M807" s="24" t="str">
        <f t="shared" si="12"/>
        <v>R1021</v>
      </c>
    </row>
    <row r="808" spans="4:13" x14ac:dyDescent="0.35">
      <c r="D808" t="s">
        <v>833</v>
      </c>
      <c r="E808">
        <v>1984</v>
      </c>
      <c r="F808" t="s">
        <v>30</v>
      </c>
      <c r="G808">
        <v>8</v>
      </c>
      <c r="H808">
        <v>2</v>
      </c>
      <c r="I808">
        <v>6640.54</v>
      </c>
      <c r="J808" t="s">
        <v>11</v>
      </c>
      <c r="K808" t="s">
        <v>12</v>
      </c>
      <c r="L808" t="s">
        <v>166</v>
      </c>
      <c r="M808" s="24" t="str">
        <f t="shared" si="12"/>
        <v>R1019</v>
      </c>
    </row>
    <row r="809" spans="4:13" x14ac:dyDescent="0.35">
      <c r="D809" t="s">
        <v>834</v>
      </c>
      <c r="E809">
        <v>1970</v>
      </c>
      <c r="F809" t="s">
        <v>15</v>
      </c>
      <c r="G809">
        <v>8</v>
      </c>
      <c r="H809">
        <v>0</v>
      </c>
      <c r="I809">
        <v>6651.26</v>
      </c>
      <c r="J809" t="s">
        <v>11</v>
      </c>
      <c r="K809" t="s">
        <v>12</v>
      </c>
      <c r="L809" t="s">
        <v>13</v>
      </c>
      <c r="M809" s="24" t="str">
        <f t="shared" si="12"/>
        <v>R1013</v>
      </c>
    </row>
    <row r="810" spans="4:13" x14ac:dyDescent="0.35">
      <c r="D810" t="s">
        <v>835</v>
      </c>
      <c r="E810">
        <v>1984</v>
      </c>
      <c r="F810" t="s">
        <v>10</v>
      </c>
      <c r="G810">
        <v>1</v>
      </c>
      <c r="H810">
        <v>3</v>
      </c>
      <c r="I810">
        <v>6652.53</v>
      </c>
      <c r="J810" t="s">
        <v>12</v>
      </c>
      <c r="K810" t="s">
        <v>11</v>
      </c>
      <c r="L810" t="s">
        <v>13</v>
      </c>
      <c r="M810" s="24" t="str">
        <f t="shared" si="12"/>
        <v>R1013</v>
      </c>
    </row>
    <row r="811" spans="4:13" x14ac:dyDescent="0.35">
      <c r="D811" t="s">
        <v>836</v>
      </c>
      <c r="E811">
        <v>1989</v>
      </c>
      <c r="F811" t="s">
        <v>15</v>
      </c>
      <c r="G811">
        <v>19</v>
      </c>
      <c r="H811">
        <v>5</v>
      </c>
      <c r="I811">
        <v>6653.79</v>
      </c>
      <c r="J811" t="s">
        <v>11</v>
      </c>
      <c r="K811" t="s">
        <v>16</v>
      </c>
      <c r="L811" t="s">
        <v>13</v>
      </c>
      <c r="M811" s="24" t="str">
        <f t="shared" si="12"/>
        <v>R1013</v>
      </c>
    </row>
    <row r="812" spans="4:13" x14ac:dyDescent="0.35">
      <c r="D812" t="s">
        <v>837</v>
      </c>
      <c r="E812">
        <v>1982</v>
      </c>
      <c r="F812" t="s">
        <v>20</v>
      </c>
      <c r="G812">
        <v>27</v>
      </c>
      <c r="H812">
        <v>3</v>
      </c>
      <c r="I812">
        <v>6664.32</v>
      </c>
      <c r="J812" t="s">
        <v>11</v>
      </c>
      <c r="K812" t="s">
        <v>11</v>
      </c>
      <c r="L812" t="s">
        <v>13</v>
      </c>
      <c r="M812" s="24" t="str">
        <f t="shared" si="12"/>
        <v>R1013</v>
      </c>
    </row>
    <row r="813" spans="4:13" x14ac:dyDescent="0.35">
      <c r="D813" t="s">
        <v>838</v>
      </c>
      <c r="E813">
        <v>1981</v>
      </c>
      <c r="F813" t="s">
        <v>20</v>
      </c>
      <c r="G813">
        <v>17</v>
      </c>
      <c r="H813">
        <v>1</v>
      </c>
      <c r="I813">
        <v>6664.69</v>
      </c>
      <c r="J813" t="s">
        <v>12</v>
      </c>
      <c r="K813" t="s">
        <v>16</v>
      </c>
      <c r="L813" t="s">
        <v>23</v>
      </c>
      <c r="M813" s="24" t="str">
        <f t="shared" si="12"/>
        <v>R1012</v>
      </c>
    </row>
    <row r="814" spans="4:13" x14ac:dyDescent="0.35">
      <c r="D814" t="s">
        <v>839</v>
      </c>
      <c r="E814">
        <v>1989</v>
      </c>
      <c r="F814" t="s">
        <v>37</v>
      </c>
      <c r="G814">
        <v>20</v>
      </c>
      <c r="H814">
        <v>5</v>
      </c>
      <c r="I814">
        <v>6666.24</v>
      </c>
      <c r="J814" t="s">
        <v>12</v>
      </c>
      <c r="K814" t="s">
        <v>16</v>
      </c>
      <c r="L814" t="s">
        <v>42</v>
      </c>
      <c r="M814" s="24" t="str">
        <f t="shared" si="12"/>
        <v>R1011</v>
      </c>
    </row>
    <row r="815" spans="4:13" x14ac:dyDescent="0.35">
      <c r="D815" t="s">
        <v>840</v>
      </c>
      <c r="E815">
        <v>1985</v>
      </c>
      <c r="F815" t="s">
        <v>10</v>
      </c>
      <c r="G815">
        <v>9</v>
      </c>
      <c r="H815">
        <v>2</v>
      </c>
      <c r="I815">
        <v>6686.43</v>
      </c>
      <c r="J815" t="s">
        <v>11</v>
      </c>
      <c r="K815" t="s">
        <v>12</v>
      </c>
      <c r="L815" t="s">
        <v>23</v>
      </c>
      <c r="M815" s="24" t="str">
        <f t="shared" si="12"/>
        <v>R1012</v>
      </c>
    </row>
    <row r="816" spans="4:13" x14ac:dyDescent="0.35">
      <c r="D816" t="s">
        <v>841</v>
      </c>
      <c r="E816">
        <v>1968</v>
      </c>
      <c r="F816" t="s">
        <v>10</v>
      </c>
      <c r="G816">
        <v>13</v>
      </c>
      <c r="H816">
        <v>0</v>
      </c>
      <c r="I816">
        <v>6700.56</v>
      </c>
      <c r="J816" t="s">
        <v>12</v>
      </c>
      <c r="K816" t="s">
        <v>16</v>
      </c>
      <c r="L816" t="s">
        <v>23</v>
      </c>
      <c r="M816" s="24" t="str">
        <f t="shared" si="12"/>
        <v>R1012</v>
      </c>
    </row>
    <row r="817" spans="4:13" x14ac:dyDescent="0.35">
      <c r="D817" t="s">
        <v>842</v>
      </c>
      <c r="E817">
        <v>1971</v>
      </c>
      <c r="F817" t="s">
        <v>30</v>
      </c>
      <c r="G817">
        <v>12</v>
      </c>
      <c r="H817">
        <v>0</v>
      </c>
      <c r="I817">
        <v>6706.47</v>
      </c>
      <c r="J817" t="s">
        <v>11</v>
      </c>
      <c r="K817" t="s">
        <v>16</v>
      </c>
      <c r="L817" t="s">
        <v>13</v>
      </c>
      <c r="M817" s="24" t="str">
        <f t="shared" si="12"/>
        <v>R1013</v>
      </c>
    </row>
    <row r="818" spans="4:13" x14ac:dyDescent="0.35">
      <c r="D818" t="s">
        <v>843</v>
      </c>
      <c r="E818">
        <v>1983</v>
      </c>
      <c r="F818" t="s">
        <v>18</v>
      </c>
      <c r="G818">
        <v>12</v>
      </c>
      <c r="H818">
        <v>2</v>
      </c>
      <c r="I818">
        <v>6710.19</v>
      </c>
      <c r="J818" t="s">
        <v>12</v>
      </c>
      <c r="K818" t="s">
        <v>12</v>
      </c>
      <c r="L818" t="s">
        <v>23</v>
      </c>
      <c r="M818" s="24" t="str">
        <f t="shared" si="12"/>
        <v>R1012</v>
      </c>
    </row>
    <row r="819" spans="4:13" x14ac:dyDescent="0.35">
      <c r="D819" t="s">
        <v>844</v>
      </c>
      <c r="E819">
        <v>1994</v>
      </c>
      <c r="F819" t="s">
        <v>18</v>
      </c>
      <c r="G819">
        <v>13</v>
      </c>
      <c r="H819">
        <v>0</v>
      </c>
      <c r="I819">
        <v>6721.37</v>
      </c>
      <c r="J819" t="s">
        <v>11</v>
      </c>
      <c r="K819" t="s">
        <v>16</v>
      </c>
      <c r="L819" t="s">
        <v>23</v>
      </c>
      <c r="M819" s="24" t="str">
        <f t="shared" si="12"/>
        <v>R1012</v>
      </c>
    </row>
    <row r="820" spans="4:13" x14ac:dyDescent="0.35">
      <c r="D820" t="s">
        <v>845</v>
      </c>
      <c r="E820">
        <v>1978</v>
      </c>
      <c r="F820" t="s">
        <v>37</v>
      </c>
      <c r="G820">
        <v>21</v>
      </c>
      <c r="H820">
        <v>2</v>
      </c>
      <c r="I820">
        <v>6737.98</v>
      </c>
      <c r="J820" t="s">
        <v>11</v>
      </c>
      <c r="K820" t="s">
        <v>12</v>
      </c>
      <c r="L820" t="s">
        <v>13</v>
      </c>
      <c r="M820" s="24" t="str">
        <f t="shared" si="12"/>
        <v>R1013</v>
      </c>
    </row>
    <row r="821" spans="4:13" x14ac:dyDescent="0.35">
      <c r="D821" t="s">
        <v>846</v>
      </c>
      <c r="E821">
        <v>1968</v>
      </c>
      <c r="F821" t="s">
        <v>10</v>
      </c>
      <c r="G821">
        <v>18</v>
      </c>
      <c r="H821">
        <v>0</v>
      </c>
      <c r="I821">
        <v>6738.84</v>
      </c>
      <c r="J821" t="s">
        <v>12</v>
      </c>
      <c r="K821" t="s">
        <v>16</v>
      </c>
      <c r="L821" t="s">
        <v>23</v>
      </c>
      <c r="M821" s="24" t="str">
        <f t="shared" si="12"/>
        <v>R1012</v>
      </c>
    </row>
    <row r="822" spans="4:13" x14ac:dyDescent="0.35">
      <c r="D822" t="s">
        <v>847</v>
      </c>
      <c r="E822">
        <v>1986</v>
      </c>
      <c r="F822" t="s">
        <v>35</v>
      </c>
      <c r="G822">
        <v>7</v>
      </c>
      <c r="H822">
        <v>3</v>
      </c>
      <c r="I822">
        <v>6746.74</v>
      </c>
      <c r="J822" t="s">
        <v>12</v>
      </c>
      <c r="K822" t="s">
        <v>11</v>
      </c>
      <c r="L822" t="s">
        <v>168</v>
      </c>
      <c r="M822" s="24" t="str">
        <f t="shared" si="12"/>
        <v>R1016</v>
      </c>
    </row>
    <row r="823" spans="4:13" x14ac:dyDescent="0.35">
      <c r="D823" t="s">
        <v>848</v>
      </c>
      <c r="E823">
        <v>1986</v>
      </c>
      <c r="F823" t="s">
        <v>18</v>
      </c>
      <c r="G823">
        <v>5</v>
      </c>
      <c r="H823">
        <v>3</v>
      </c>
      <c r="I823">
        <v>6748.59</v>
      </c>
      <c r="J823" t="s">
        <v>12</v>
      </c>
      <c r="K823" t="s">
        <v>16</v>
      </c>
      <c r="L823" t="s">
        <v>168</v>
      </c>
      <c r="M823" s="24" t="str">
        <f t="shared" si="12"/>
        <v>R1016</v>
      </c>
    </row>
    <row r="824" spans="4:13" x14ac:dyDescent="0.35">
      <c r="D824" t="s">
        <v>849</v>
      </c>
      <c r="E824">
        <v>1970</v>
      </c>
      <c r="F824" t="s">
        <v>18</v>
      </c>
      <c r="G824">
        <v>17</v>
      </c>
      <c r="H824">
        <v>0</v>
      </c>
      <c r="I824">
        <v>6749.63</v>
      </c>
      <c r="J824" t="s">
        <v>11</v>
      </c>
      <c r="K824" t="s">
        <v>16</v>
      </c>
      <c r="L824" t="s">
        <v>13</v>
      </c>
      <c r="M824" s="24" t="str">
        <f t="shared" si="12"/>
        <v>R1013</v>
      </c>
    </row>
    <row r="825" spans="4:13" x14ac:dyDescent="0.35">
      <c r="D825" t="s">
        <v>850</v>
      </c>
      <c r="E825">
        <v>1966</v>
      </c>
      <c r="F825" t="s">
        <v>30</v>
      </c>
      <c r="G825">
        <v>9</v>
      </c>
      <c r="H825">
        <v>0</v>
      </c>
      <c r="I825">
        <v>6750.27</v>
      </c>
      <c r="J825" t="s">
        <v>12</v>
      </c>
      <c r="K825" t="s">
        <v>11</v>
      </c>
      <c r="L825" t="s">
        <v>13</v>
      </c>
      <c r="M825" s="24" t="str">
        <f t="shared" si="12"/>
        <v>R1013</v>
      </c>
    </row>
    <row r="826" spans="4:13" x14ac:dyDescent="0.35">
      <c r="D826" t="s">
        <v>851</v>
      </c>
      <c r="E826">
        <v>1988</v>
      </c>
      <c r="F826" t="s">
        <v>37</v>
      </c>
      <c r="G826">
        <v>10</v>
      </c>
      <c r="H826">
        <v>3</v>
      </c>
      <c r="I826">
        <v>6753.04</v>
      </c>
      <c r="J826" t="s">
        <v>11</v>
      </c>
      <c r="K826" t="s">
        <v>11</v>
      </c>
      <c r="L826" t="s">
        <v>247</v>
      </c>
      <c r="M826" s="24" t="str">
        <f t="shared" si="12"/>
        <v>R1024</v>
      </c>
    </row>
    <row r="827" spans="4:13" x14ac:dyDescent="0.35">
      <c r="D827" t="s">
        <v>852</v>
      </c>
      <c r="E827">
        <v>1981</v>
      </c>
      <c r="F827" t="s">
        <v>20</v>
      </c>
      <c r="G827">
        <v>21</v>
      </c>
      <c r="H827">
        <v>1</v>
      </c>
      <c r="I827">
        <v>6770.19</v>
      </c>
      <c r="J827" t="s">
        <v>11</v>
      </c>
      <c r="K827" t="s">
        <v>12</v>
      </c>
      <c r="L827" t="s">
        <v>13</v>
      </c>
      <c r="M827" s="24" t="str">
        <f t="shared" si="12"/>
        <v>R1013</v>
      </c>
    </row>
    <row r="828" spans="4:13" x14ac:dyDescent="0.35">
      <c r="D828" t="s">
        <v>853</v>
      </c>
      <c r="E828">
        <v>1981</v>
      </c>
      <c r="F828" t="s">
        <v>20</v>
      </c>
      <c r="G828">
        <v>3</v>
      </c>
      <c r="H828">
        <v>1</v>
      </c>
      <c r="I828">
        <v>6775.96</v>
      </c>
      <c r="J828" t="s">
        <v>11</v>
      </c>
      <c r="K828" t="s">
        <v>12</v>
      </c>
      <c r="L828" t="s">
        <v>42</v>
      </c>
      <c r="M828" s="24" t="str">
        <f t="shared" si="12"/>
        <v>R1011</v>
      </c>
    </row>
    <row r="829" spans="4:13" x14ac:dyDescent="0.35">
      <c r="D829" t="s">
        <v>854</v>
      </c>
      <c r="E829">
        <v>1981</v>
      </c>
      <c r="F829" t="s">
        <v>37</v>
      </c>
      <c r="G829">
        <v>8</v>
      </c>
      <c r="H829">
        <v>1</v>
      </c>
      <c r="I829">
        <v>6781.35</v>
      </c>
      <c r="J829" t="s">
        <v>11</v>
      </c>
      <c r="K829" t="s">
        <v>16</v>
      </c>
      <c r="L829" t="s">
        <v>13</v>
      </c>
      <c r="M829" s="24" t="str">
        <f t="shared" si="12"/>
        <v>R1013</v>
      </c>
    </row>
    <row r="830" spans="4:13" x14ac:dyDescent="0.35">
      <c r="D830" t="s">
        <v>855</v>
      </c>
      <c r="E830">
        <v>1980</v>
      </c>
      <c r="F830" t="s">
        <v>15</v>
      </c>
      <c r="G830">
        <v>23</v>
      </c>
      <c r="H830">
        <v>2</v>
      </c>
      <c r="I830">
        <v>6781.52</v>
      </c>
      <c r="J830" t="s">
        <v>11</v>
      </c>
      <c r="K830" t="s">
        <v>11</v>
      </c>
      <c r="L830" t="s">
        <v>13</v>
      </c>
      <c r="M830" s="24" t="str">
        <f t="shared" si="12"/>
        <v>R1013</v>
      </c>
    </row>
    <row r="831" spans="4:13" x14ac:dyDescent="0.35">
      <c r="D831" t="s">
        <v>856</v>
      </c>
      <c r="E831">
        <v>1985</v>
      </c>
      <c r="F831" t="s">
        <v>30</v>
      </c>
      <c r="G831">
        <v>24</v>
      </c>
      <c r="H831">
        <v>3</v>
      </c>
      <c r="I831">
        <v>6796.86</v>
      </c>
      <c r="J831" t="s">
        <v>12</v>
      </c>
      <c r="K831" t="s">
        <v>12</v>
      </c>
      <c r="L831" t="s">
        <v>23</v>
      </c>
      <c r="M831" s="24" t="str">
        <f t="shared" si="12"/>
        <v>R1012</v>
      </c>
    </row>
    <row r="832" spans="4:13" x14ac:dyDescent="0.35">
      <c r="D832" t="s">
        <v>857</v>
      </c>
      <c r="E832">
        <v>1991</v>
      </c>
      <c r="F832" t="s">
        <v>18</v>
      </c>
      <c r="G832">
        <v>29</v>
      </c>
      <c r="H832">
        <v>5</v>
      </c>
      <c r="I832">
        <v>6799.46</v>
      </c>
      <c r="J832" t="s">
        <v>16</v>
      </c>
      <c r="K832" t="s">
        <v>11</v>
      </c>
      <c r="L832" t="s">
        <v>276</v>
      </c>
      <c r="M832" s="24" t="str">
        <f t="shared" si="12"/>
        <v>R1014</v>
      </c>
    </row>
    <row r="833" spans="4:13" x14ac:dyDescent="0.35">
      <c r="D833" t="s">
        <v>858</v>
      </c>
      <c r="E833">
        <v>1975</v>
      </c>
      <c r="F833" t="s">
        <v>35</v>
      </c>
      <c r="G833">
        <v>17</v>
      </c>
      <c r="H833">
        <v>1</v>
      </c>
      <c r="I833">
        <v>6809.46</v>
      </c>
      <c r="J833" t="s">
        <v>11</v>
      </c>
      <c r="K833" t="s">
        <v>16</v>
      </c>
      <c r="L833" t="s">
        <v>23</v>
      </c>
      <c r="M833" s="24" t="str">
        <f t="shared" si="12"/>
        <v>R1012</v>
      </c>
    </row>
    <row r="834" spans="4:13" x14ac:dyDescent="0.35">
      <c r="D834" t="s">
        <v>859</v>
      </c>
      <c r="E834">
        <v>1994</v>
      </c>
      <c r="F834" t="s">
        <v>10</v>
      </c>
      <c r="G834">
        <v>8</v>
      </c>
      <c r="H834">
        <v>0</v>
      </c>
      <c r="I834">
        <v>6827.69</v>
      </c>
      <c r="J834" t="s">
        <v>11</v>
      </c>
      <c r="K834" t="s">
        <v>11</v>
      </c>
      <c r="L834" t="s">
        <v>300</v>
      </c>
      <c r="M834" s="24" t="str">
        <f t="shared" si="12"/>
        <v>R1021</v>
      </c>
    </row>
    <row r="835" spans="4:13" x14ac:dyDescent="0.35">
      <c r="D835" t="s">
        <v>860</v>
      </c>
      <c r="E835">
        <v>1979</v>
      </c>
      <c r="F835" t="s">
        <v>10</v>
      </c>
      <c r="G835">
        <v>15</v>
      </c>
      <c r="H835">
        <v>0</v>
      </c>
      <c r="I835">
        <v>6837.37</v>
      </c>
      <c r="J835" t="s">
        <v>12</v>
      </c>
      <c r="K835" t="s">
        <v>16</v>
      </c>
      <c r="L835" t="s">
        <v>168</v>
      </c>
      <c r="M835" s="24" t="str">
        <f t="shared" si="12"/>
        <v>R1016</v>
      </c>
    </row>
    <row r="836" spans="4:13" x14ac:dyDescent="0.35">
      <c r="D836" t="s">
        <v>861</v>
      </c>
      <c r="E836">
        <v>2000</v>
      </c>
      <c r="F836" t="s">
        <v>15</v>
      </c>
      <c r="G836">
        <v>30</v>
      </c>
      <c r="H836">
        <v>0</v>
      </c>
      <c r="I836">
        <v>6842.28</v>
      </c>
      <c r="J836" t="s">
        <v>11</v>
      </c>
      <c r="K836" t="s">
        <v>16</v>
      </c>
      <c r="L836" t="s">
        <v>23</v>
      </c>
      <c r="M836" s="24" t="str">
        <f t="shared" si="12"/>
        <v>R1012</v>
      </c>
    </row>
    <row r="837" spans="4:13" x14ac:dyDescent="0.35">
      <c r="D837" t="s">
        <v>862</v>
      </c>
      <c r="E837">
        <v>1977</v>
      </c>
      <c r="F837" t="s">
        <v>18</v>
      </c>
      <c r="G837">
        <v>15</v>
      </c>
      <c r="H837">
        <v>2</v>
      </c>
      <c r="I837">
        <v>6843.17</v>
      </c>
      <c r="J837" t="s">
        <v>11</v>
      </c>
      <c r="K837" t="s">
        <v>16</v>
      </c>
      <c r="L837" t="s">
        <v>13</v>
      </c>
      <c r="M837" s="24" t="str">
        <f t="shared" si="12"/>
        <v>R1013</v>
      </c>
    </row>
    <row r="838" spans="4:13" x14ac:dyDescent="0.35">
      <c r="D838" t="s">
        <v>863</v>
      </c>
      <c r="E838">
        <v>1979</v>
      </c>
      <c r="F838" t="s">
        <v>15</v>
      </c>
      <c r="G838">
        <v>4</v>
      </c>
      <c r="H838">
        <v>1</v>
      </c>
      <c r="I838">
        <v>6849.03</v>
      </c>
      <c r="J838" t="s">
        <v>11</v>
      </c>
      <c r="K838" t="s">
        <v>11</v>
      </c>
      <c r="L838" t="s">
        <v>42</v>
      </c>
      <c r="M838" s="24" t="str">
        <f t="shared" si="12"/>
        <v>R1011</v>
      </c>
    </row>
    <row r="839" spans="4:13" x14ac:dyDescent="0.35">
      <c r="D839" t="s">
        <v>864</v>
      </c>
      <c r="E839">
        <v>1981</v>
      </c>
      <c r="F839" t="s">
        <v>18</v>
      </c>
      <c r="G839">
        <v>19</v>
      </c>
      <c r="H839">
        <v>1</v>
      </c>
      <c r="I839">
        <v>6858.48</v>
      </c>
      <c r="J839" t="s">
        <v>11</v>
      </c>
      <c r="K839" t="s">
        <v>11</v>
      </c>
      <c r="L839" t="s">
        <v>166</v>
      </c>
      <c r="M839" s="24" t="str">
        <f t="shared" si="12"/>
        <v>R1019</v>
      </c>
    </row>
    <row r="840" spans="4:13" x14ac:dyDescent="0.35">
      <c r="D840" t="s">
        <v>865</v>
      </c>
      <c r="E840">
        <v>1978</v>
      </c>
      <c r="F840" t="s">
        <v>35</v>
      </c>
      <c r="G840">
        <v>5</v>
      </c>
      <c r="H840">
        <v>2</v>
      </c>
      <c r="I840">
        <v>6863.49</v>
      </c>
      <c r="J840" t="s">
        <v>11</v>
      </c>
      <c r="K840" t="s">
        <v>16</v>
      </c>
      <c r="L840" t="s">
        <v>13</v>
      </c>
      <c r="M840" s="24" t="str">
        <f t="shared" si="12"/>
        <v>R1013</v>
      </c>
    </row>
    <row r="841" spans="4:13" x14ac:dyDescent="0.35">
      <c r="D841" t="s">
        <v>866</v>
      </c>
      <c r="E841">
        <v>1969</v>
      </c>
      <c r="F841" t="s">
        <v>37</v>
      </c>
      <c r="G841">
        <v>23</v>
      </c>
      <c r="H841">
        <v>0</v>
      </c>
      <c r="I841">
        <v>6868.39</v>
      </c>
      <c r="J841" t="s">
        <v>11</v>
      </c>
      <c r="K841" t="s">
        <v>11</v>
      </c>
      <c r="L841" t="s">
        <v>13</v>
      </c>
      <c r="M841" s="24" t="str">
        <f t="shared" ref="M841:M904" si="13">IF(L841="?","UNKNOWN",L841)</f>
        <v>R1013</v>
      </c>
    </row>
    <row r="842" spans="4:13" x14ac:dyDescent="0.35">
      <c r="D842" t="s">
        <v>867</v>
      </c>
      <c r="E842">
        <v>1981</v>
      </c>
      <c r="F842" t="s">
        <v>18</v>
      </c>
      <c r="G842">
        <v>23</v>
      </c>
      <c r="H842">
        <v>2</v>
      </c>
      <c r="I842">
        <v>6875.96</v>
      </c>
      <c r="J842" t="s">
        <v>11</v>
      </c>
      <c r="K842" t="s">
        <v>11</v>
      </c>
      <c r="L842" t="s">
        <v>42</v>
      </c>
      <c r="M842" s="24" t="str">
        <f t="shared" si="13"/>
        <v>R1011</v>
      </c>
    </row>
    <row r="843" spans="4:13" x14ac:dyDescent="0.35">
      <c r="D843" t="s">
        <v>868</v>
      </c>
      <c r="E843">
        <v>2004</v>
      </c>
      <c r="F843" t="s">
        <v>30</v>
      </c>
      <c r="G843">
        <v>24</v>
      </c>
      <c r="H843">
        <v>0</v>
      </c>
      <c r="I843">
        <v>6876.53</v>
      </c>
      <c r="J843" t="s">
        <v>11</v>
      </c>
      <c r="K843" t="s">
        <v>16</v>
      </c>
      <c r="L843" t="s">
        <v>23</v>
      </c>
      <c r="M843" s="24" t="str">
        <f t="shared" si="13"/>
        <v>R1012</v>
      </c>
    </row>
    <row r="844" spans="4:13" x14ac:dyDescent="0.35">
      <c r="D844" t="s">
        <v>869</v>
      </c>
      <c r="E844">
        <v>1985</v>
      </c>
      <c r="F844" t="s">
        <v>20</v>
      </c>
      <c r="G844">
        <v>10</v>
      </c>
      <c r="H844">
        <v>2</v>
      </c>
      <c r="I844">
        <v>6877.98</v>
      </c>
      <c r="J844" t="s">
        <v>11</v>
      </c>
      <c r="K844" t="s">
        <v>16</v>
      </c>
      <c r="L844" t="s">
        <v>247</v>
      </c>
      <c r="M844" s="24" t="str">
        <f t="shared" si="13"/>
        <v>R1024</v>
      </c>
    </row>
    <row r="845" spans="4:13" x14ac:dyDescent="0.35">
      <c r="D845" t="s">
        <v>870</v>
      </c>
      <c r="E845">
        <v>1989</v>
      </c>
      <c r="F845" t="s">
        <v>30</v>
      </c>
      <c r="G845">
        <v>21</v>
      </c>
      <c r="H845">
        <v>3</v>
      </c>
      <c r="I845">
        <v>6895.19</v>
      </c>
      <c r="J845" t="s">
        <v>11</v>
      </c>
      <c r="K845" t="s">
        <v>12</v>
      </c>
      <c r="L845" t="s">
        <v>247</v>
      </c>
      <c r="M845" s="24" t="str">
        <f t="shared" si="13"/>
        <v>R1024</v>
      </c>
    </row>
    <row r="846" spans="4:13" x14ac:dyDescent="0.35">
      <c r="D846" t="s">
        <v>871</v>
      </c>
      <c r="E846">
        <v>1984</v>
      </c>
      <c r="F846" t="s">
        <v>20</v>
      </c>
      <c r="G846">
        <v>5</v>
      </c>
      <c r="H846">
        <v>2</v>
      </c>
      <c r="I846">
        <v>6933.24</v>
      </c>
      <c r="J846" t="s">
        <v>11</v>
      </c>
      <c r="K846" t="s">
        <v>12</v>
      </c>
      <c r="L846" t="s">
        <v>23</v>
      </c>
      <c r="M846" s="24" t="str">
        <f t="shared" si="13"/>
        <v>R1012</v>
      </c>
    </row>
    <row r="847" spans="4:13" x14ac:dyDescent="0.35">
      <c r="D847" t="s">
        <v>872</v>
      </c>
      <c r="E847">
        <v>1978</v>
      </c>
      <c r="F847" t="s">
        <v>15</v>
      </c>
      <c r="G847">
        <v>29</v>
      </c>
      <c r="H847">
        <v>2</v>
      </c>
      <c r="I847">
        <v>6938.11</v>
      </c>
      <c r="J847" t="s">
        <v>11</v>
      </c>
      <c r="K847" t="s">
        <v>11</v>
      </c>
      <c r="L847" t="s">
        <v>13</v>
      </c>
      <c r="M847" s="24" t="str">
        <f t="shared" si="13"/>
        <v>R1013</v>
      </c>
    </row>
    <row r="848" spans="4:13" x14ac:dyDescent="0.35">
      <c r="D848" t="s">
        <v>873</v>
      </c>
      <c r="E848">
        <v>1980</v>
      </c>
      <c r="F848" t="s">
        <v>35</v>
      </c>
      <c r="G848">
        <v>30</v>
      </c>
      <c r="H848">
        <v>1</v>
      </c>
      <c r="I848">
        <v>6940.91</v>
      </c>
      <c r="J848" t="s">
        <v>11</v>
      </c>
      <c r="K848" t="s">
        <v>11</v>
      </c>
      <c r="L848" t="s">
        <v>23</v>
      </c>
      <c r="M848" s="24" t="str">
        <f t="shared" si="13"/>
        <v>R1012</v>
      </c>
    </row>
    <row r="849" spans="4:13" x14ac:dyDescent="0.35">
      <c r="D849" t="s">
        <v>874</v>
      </c>
      <c r="E849">
        <v>1980</v>
      </c>
      <c r="F849" t="s">
        <v>37</v>
      </c>
      <c r="G849">
        <v>5</v>
      </c>
      <c r="H849">
        <v>2</v>
      </c>
      <c r="I849">
        <v>6940.94</v>
      </c>
      <c r="J849" t="s">
        <v>11</v>
      </c>
      <c r="K849" t="s">
        <v>12</v>
      </c>
      <c r="L849" t="s">
        <v>13</v>
      </c>
      <c r="M849" s="24" t="str">
        <f t="shared" si="13"/>
        <v>R1013</v>
      </c>
    </row>
    <row r="850" spans="4:13" x14ac:dyDescent="0.35">
      <c r="D850" t="s">
        <v>875</v>
      </c>
      <c r="E850">
        <v>1978</v>
      </c>
      <c r="F850" t="s">
        <v>30</v>
      </c>
      <c r="G850">
        <v>15</v>
      </c>
      <c r="H850">
        <v>0</v>
      </c>
      <c r="I850">
        <v>6948.7</v>
      </c>
      <c r="J850" t="s">
        <v>16</v>
      </c>
      <c r="K850" t="s">
        <v>11</v>
      </c>
      <c r="L850" t="s">
        <v>23</v>
      </c>
      <c r="M850" s="24" t="str">
        <f t="shared" si="13"/>
        <v>R1012</v>
      </c>
    </row>
    <row r="851" spans="4:13" x14ac:dyDescent="0.35">
      <c r="D851" t="s">
        <v>876</v>
      </c>
      <c r="E851">
        <v>1980</v>
      </c>
      <c r="F851" t="s">
        <v>35</v>
      </c>
      <c r="G851">
        <v>18</v>
      </c>
      <c r="H851">
        <v>2</v>
      </c>
      <c r="I851">
        <v>6951.12</v>
      </c>
      <c r="J851" t="s">
        <v>11</v>
      </c>
      <c r="K851" t="s">
        <v>11</v>
      </c>
      <c r="L851" t="s">
        <v>13</v>
      </c>
      <c r="M851" s="24" t="str">
        <f t="shared" si="13"/>
        <v>R1013</v>
      </c>
    </row>
    <row r="852" spans="4:13" x14ac:dyDescent="0.35">
      <c r="D852" t="s">
        <v>877</v>
      </c>
      <c r="E852">
        <v>1975</v>
      </c>
      <c r="F852" t="s">
        <v>18</v>
      </c>
      <c r="G852">
        <v>3</v>
      </c>
      <c r="H852">
        <v>1</v>
      </c>
      <c r="I852">
        <v>6965.21</v>
      </c>
      <c r="J852" t="s">
        <v>11</v>
      </c>
      <c r="K852" t="s">
        <v>12</v>
      </c>
      <c r="L852" t="s">
        <v>13</v>
      </c>
      <c r="M852" s="24" t="str">
        <f t="shared" si="13"/>
        <v>R1013</v>
      </c>
    </row>
    <row r="853" spans="4:13" x14ac:dyDescent="0.35">
      <c r="D853" t="s">
        <v>878</v>
      </c>
      <c r="E853">
        <v>1985</v>
      </c>
      <c r="F853" t="s">
        <v>30</v>
      </c>
      <c r="G853">
        <v>10</v>
      </c>
      <c r="H853">
        <v>3</v>
      </c>
      <c r="I853">
        <v>6985.51</v>
      </c>
      <c r="J853" t="s">
        <v>11</v>
      </c>
      <c r="K853" t="s">
        <v>11</v>
      </c>
      <c r="L853" t="s">
        <v>166</v>
      </c>
      <c r="M853" s="24" t="str">
        <f t="shared" si="13"/>
        <v>R1019</v>
      </c>
    </row>
    <row r="854" spans="4:13" x14ac:dyDescent="0.35">
      <c r="D854" t="s">
        <v>879</v>
      </c>
      <c r="E854">
        <v>1982</v>
      </c>
      <c r="F854" t="s">
        <v>37</v>
      </c>
      <c r="G854">
        <v>18</v>
      </c>
      <c r="H854">
        <v>2</v>
      </c>
      <c r="I854">
        <v>6986.7</v>
      </c>
      <c r="J854" t="s">
        <v>12</v>
      </c>
      <c r="K854" t="s">
        <v>16</v>
      </c>
      <c r="L854" t="s">
        <v>23</v>
      </c>
      <c r="M854" s="24" t="str">
        <f t="shared" si="13"/>
        <v>R1012</v>
      </c>
    </row>
    <row r="855" spans="4:13" x14ac:dyDescent="0.35">
      <c r="D855" t="s">
        <v>880</v>
      </c>
      <c r="E855">
        <v>1982</v>
      </c>
      <c r="F855" t="s">
        <v>20</v>
      </c>
      <c r="G855">
        <v>1</v>
      </c>
      <c r="H855">
        <v>3</v>
      </c>
      <c r="I855">
        <v>6989.95</v>
      </c>
      <c r="J855" t="s">
        <v>11</v>
      </c>
      <c r="K855" t="s">
        <v>16</v>
      </c>
      <c r="L855" t="s">
        <v>13</v>
      </c>
      <c r="M855" s="24" t="str">
        <f t="shared" si="13"/>
        <v>R1013</v>
      </c>
    </row>
    <row r="856" spans="4:13" x14ac:dyDescent="0.35">
      <c r="D856" t="s">
        <v>881</v>
      </c>
      <c r="E856">
        <v>1969</v>
      </c>
      <c r="F856" t="s">
        <v>10</v>
      </c>
      <c r="G856">
        <v>6</v>
      </c>
      <c r="H856">
        <v>0</v>
      </c>
      <c r="I856">
        <v>7003.1</v>
      </c>
      <c r="J856" t="s">
        <v>11</v>
      </c>
      <c r="K856" t="s">
        <v>12</v>
      </c>
      <c r="L856" t="s">
        <v>13</v>
      </c>
      <c r="M856" s="24" t="str">
        <f t="shared" si="13"/>
        <v>R1013</v>
      </c>
    </row>
    <row r="857" spans="4:13" x14ac:dyDescent="0.35">
      <c r="D857" t="s">
        <v>882</v>
      </c>
      <c r="E857">
        <v>1978</v>
      </c>
      <c r="F857" t="s">
        <v>18</v>
      </c>
      <c r="G857">
        <v>2</v>
      </c>
      <c r="H857">
        <v>2</v>
      </c>
      <c r="I857">
        <v>7033.08</v>
      </c>
      <c r="J857" t="s">
        <v>11</v>
      </c>
      <c r="K857" t="s">
        <v>11</v>
      </c>
      <c r="L857" t="s">
        <v>13</v>
      </c>
      <c r="M857" s="24" t="str">
        <f t="shared" si="13"/>
        <v>R1013</v>
      </c>
    </row>
    <row r="858" spans="4:13" x14ac:dyDescent="0.35">
      <c r="D858" t="s">
        <v>883</v>
      </c>
      <c r="E858">
        <v>1995</v>
      </c>
      <c r="F858" t="s">
        <v>37</v>
      </c>
      <c r="G858">
        <v>29</v>
      </c>
      <c r="H858">
        <v>0</v>
      </c>
      <c r="I858">
        <v>7042.11</v>
      </c>
      <c r="J858" t="s">
        <v>11</v>
      </c>
      <c r="K858" t="s">
        <v>12</v>
      </c>
      <c r="L858" t="s">
        <v>23</v>
      </c>
      <c r="M858" s="24" t="str">
        <f t="shared" si="13"/>
        <v>R1012</v>
      </c>
    </row>
    <row r="859" spans="4:13" x14ac:dyDescent="0.35">
      <c r="D859" t="s">
        <v>884</v>
      </c>
      <c r="E859">
        <v>1980</v>
      </c>
      <c r="F859" t="s">
        <v>10</v>
      </c>
      <c r="G859">
        <v>26</v>
      </c>
      <c r="H859">
        <v>1</v>
      </c>
      <c r="I859">
        <v>7045.5</v>
      </c>
      <c r="J859" t="s">
        <v>11</v>
      </c>
      <c r="K859" t="s">
        <v>16</v>
      </c>
      <c r="L859" t="s">
        <v>42</v>
      </c>
      <c r="M859" s="24" t="str">
        <f t="shared" si="13"/>
        <v>R1011</v>
      </c>
    </row>
    <row r="860" spans="4:13" x14ac:dyDescent="0.35">
      <c r="D860" t="s">
        <v>885</v>
      </c>
      <c r="E860">
        <v>1980</v>
      </c>
      <c r="F860" t="s">
        <v>37</v>
      </c>
      <c r="G860">
        <v>22</v>
      </c>
      <c r="H860">
        <v>1</v>
      </c>
      <c r="I860">
        <v>7046.72</v>
      </c>
      <c r="J860" t="s">
        <v>11</v>
      </c>
      <c r="K860" t="s">
        <v>12</v>
      </c>
      <c r="L860" t="s">
        <v>13</v>
      </c>
      <c r="M860" s="24" t="str">
        <f t="shared" si="13"/>
        <v>R1013</v>
      </c>
    </row>
    <row r="861" spans="4:13" x14ac:dyDescent="0.35">
      <c r="D861" t="s">
        <v>886</v>
      </c>
      <c r="E861">
        <v>1980</v>
      </c>
      <c r="F861" t="s">
        <v>10</v>
      </c>
      <c r="G861">
        <v>21</v>
      </c>
      <c r="H861">
        <v>0</v>
      </c>
      <c r="I861">
        <v>7050.02</v>
      </c>
      <c r="J861" t="s">
        <v>11</v>
      </c>
      <c r="K861" t="s">
        <v>16</v>
      </c>
      <c r="L861" t="s">
        <v>247</v>
      </c>
      <c r="M861" s="24" t="str">
        <f t="shared" si="13"/>
        <v>R1024</v>
      </c>
    </row>
    <row r="862" spans="4:13" x14ac:dyDescent="0.35">
      <c r="D862" t="s">
        <v>887</v>
      </c>
      <c r="E862">
        <v>1980</v>
      </c>
      <c r="F862" t="s">
        <v>18</v>
      </c>
      <c r="G862">
        <v>28</v>
      </c>
      <c r="H862">
        <v>1</v>
      </c>
      <c r="I862">
        <v>7050.64</v>
      </c>
      <c r="J862" t="s">
        <v>11</v>
      </c>
      <c r="K862" t="s">
        <v>12</v>
      </c>
      <c r="L862" t="s">
        <v>42</v>
      </c>
      <c r="M862" s="24" t="str">
        <f t="shared" si="13"/>
        <v>R1011</v>
      </c>
    </row>
    <row r="863" spans="4:13" x14ac:dyDescent="0.35">
      <c r="D863" t="s">
        <v>888</v>
      </c>
      <c r="E863">
        <v>1978</v>
      </c>
      <c r="F863" t="s">
        <v>18</v>
      </c>
      <c r="G863">
        <v>24</v>
      </c>
      <c r="H863">
        <v>2</v>
      </c>
      <c r="I863">
        <v>7054.41</v>
      </c>
      <c r="J863" t="s">
        <v>11</v>
      </c>
      <c r="K863" t="s">
        <v>11</v>
      </c>
      <c r="L863" t="s">
        <v>13</v>
      </c>
      <c r="M863" s="24" t="str">
        <f t="shared" si="13"/>
        <v>R1013</v>
      </c>
    </row>
    <row r="864" spans="4:13" x14ac:dyDescent="0.35">
      <c r="D864" t="s">
        <v>889</v>
      </c>
      <c r="E864">
        <v>1982</v>
      </c>
      <c r="F864" t="s">
        <v>37</v>
      </c>
      <c r="G864">
        <v>6</v>
      </c>
      <c r="H864">
        <v>1</v>
      </c>
      <c r="I864">
        <v>7077.19</v>
      </c>
      <c r="J864" t="s">
        <v>11</v>
      </c>
      <c r="K864" t="s">
        <v>12</v>
      </c>
      <c r="L864" t="s">
        <v>247</v>
      </c>
      <c r="M864" s="24" t="str">
        <f t="shared" si="13"/>
        <v>R1024</v>
      </c>
    </row>
    <row r="865" spans="4:13" x14ac:dyDescent="0.35">
      <c r="D865" t="s">
        <v>890</v>
      </c>
      <c r="E865">
        <v>1992</v>
      </c>
      <c r="F865" t="s">
        <v>18</v>
      </c>
      <c r="G865">
        <v>18</v>
      </c>
      <c r="H865">
        <v>0</v>
      </c>
      <c r="I865">
        <v>7096.98</v>
      </c>
      <c r="J865" t="s">
        <v>11</v>
      </c>
      <c r="K865" t="s">
        <v>11</v>
      </c>
      <c r="L865" t="s">
        <v>23</v>
      </c>
      <c r="M865" s="24" t="str">
        <f t="shared" si="13"/>
        <v>R1012</v>
      </c>
    </row>
    <row r="866" spans="4:13" x14ac:dyDescent="0.35">
      <c r="D866" t="s">
        <v>891</v>
      </c>
      <c r="E866">
        <v>1987</v>
      </c>
      <c r="F866" t="s">
        <v>35</v>
      </c>
      <c r="G866">
        <v>11</v>
      </c>
      <c r="H866">
        <v>3</v>
      </c>
      <c r="I866">
        <v>7106.81</v>
      </c>
      <c r="J866" t="s">
        <v>11</v>
      </c>
      <c r="K866" t="s">
        <v>16</v>
      </c>
      <c r="L866" t="s">
        <v>23</v>
      </c>
      <c r="M866" s="24" t="str">
        <f t="shared" si="13"/>
        <v>R1012</v>
      </c>
    </row>
    <row r="867" spans="4:13" x14ac:dyDescent="0.35">
      <c r="D867" t="s">
        <v>892</v>
      </c>
      <c r="E867">
        <v>1968</v>
      </c>
      <c r="F867" t="s">
        <v>18</v>
      </c>
      <c r="G867">
        <v>29</v>
      </c>
      <c r="H867">
        <v>0</v>
      </c>
      <c r="I867">
        <v>7125.25</v>
      </c>
      <c r="J867" t="s">
        <v>12</v>
      </c>
      <c r="K867" t="s">
        <v>11</v>
      </c>
      <c r="L867" t="s">
        <v>13</v>
      </c>
      <c r="M867" s="24" t="str">
        <f t="shared" si="13"/>
        <v>R1013</v>
      </c>
    </row>
    <row r="868" spans="4:13" x14ac:dyDescent="0.35">
      <c r="D868" t="s">
        <v>893</v>
      </c>
      <c r="E868">
        <v>1993</v>
      </c>
      <c r="F868" t="s">
        <v>35</v>
      </c>
      <c r="G868">
        <v>1</v>
      </c>
      <c r="H868">
        <v>0</v>
      </c>
      <c r="I868">
        <v>7128.64</v>
      </c>
      <c r="J868" t="s">
        <v>11</v>
      </c>
      <c r="K868" t="s">
        <v>11</v>
      </c>
      <c r="L868" t="s">
        <v>300</v>
      </c>
      <c r="M868" s="24" t="str">
        <f t="shared" si="13"/>
        <v>R1021</v>
      </c>
    </row>
    <row r="869" spans="4:13" x14ac:dyDescent="0.35">
      <c r="D869" t="s">
        <v>894</v>
      </c>
      <c r="E869">
        <v>1984</v>
      </c>
      <c r="F869" t="s">
        <v>10</v>
      </c>
      <c r="G869">
        <v>7</v>
      </c>
      <c r="H869">
        <v>2</v>
      </c>
      <c r="I869">
        <v>7133.9</v>
      </c>
      <c r="J869" t="s">
        <v>11</v>
      </c>
      <c r="K869" t="s">
        <v>16</v>
      </c>
      <c r="L869" t="s">
        <v>247</v>
      </c>
      <c r="M869" s="24" t="str">
        <f t="shared" si="13"/>
        <v>R1024</v>
      </c>
    </row>
    <row r="870" spans="4:13" x14ac:dyDescent="0.35">
      <c r="D870" t="s">
        <v>895</v>
      </c>
      <c r="E870">
        <v>1999</v>
      </c>
      <c r="F870" t="s">
        <v>35</v>
      </c>
      <c r="G870">
        <v>8</v>
      </c>
      <c r="H870">
        <v>0</v>
      </c>
      <c r="I870">
        <v>7144.4</v>
      </c>
      <c r="J870" t="s">
        <v>11</v>
      </c>
      <c r="K870" t="s">
        <v>16</v>
      </c>
      <c r="L870" t="s">
        <v>632</v>
      </c>
      <c r="M870" s="24" t="str">
        <f t="shared" si="13"/>
        <v>R1022</v>
      </c>
    </row>
    <row r="871" spans="4:13" x14ac:dyDescent="0.35">
      <c r="D871" t="s">
        <v>896</v>
      </c>
      <c r="E871">
        <v>1984</v>
      </c>
      <c r="F871" t="s">
        <v>15</v>
      </c>
      <c r="G871">
        <v>21</v>
      </c>
      <c r="H871">
        <v>2</v>
      </c>
      <c r="I871">
        <v>7144.86</v>
      </c>
      <c r="J871" t="s">
        <v>11</v>
      </c>
      <c r="K871" t="s">
        <v>11</v>
      </c>
      <c r="L871" t="s">
        <v>247</v>
      </c>
      <c r="M871" s="24" t="str">
        <f t="shared" si="13"/>
        <v>R1024</v>
      </c>
    </row>
    <row r="872" spans="4:13" x14ac:dyDescent="0.35">
      <c r="D872" t="s">
        <v>897</v>
      </c>
      <c r="E872">
        <v>1976</v>
      </c>
      <c r="F872" t="s">
        <v>18</v>
      </c>
      <c r="G872">
        <v>24</v>
      </c>
      <c r="H872">
        <v>0</v>
      </c>
      <c r="I872">
        <v>7147.11</v>
      </c>
      <c r="J872" t="s">
        <v>12</v>
      </c>
      <c r="K872" t="s">
        <v>11</v>
      </c>
      <c r="L872" t="s">
        <v>42</v>
      </c>
      <c r="M872" s="24" t="str">
        <f t="shared" si="13"/>
        <v>R1011</v>
      </c>
    </row>
    <row r="873" spans="4:13" x14ac:dyDescent="0.35">
      <c r="D873" t="s">
        <v>898</v>
      </c>
      <c r="E873">
        <v>1978</v>
      </c>
      <c r="F873" t="s">
        <v>10</v>
      </c>
      <c r="G873">
        <v>30</v>
      </c>
      <c r="H873">
        <v>1</v>
      </c>
      <c r="I873">
        <v>7147.47</v>
      </c>
      <c r="J873" t="s">
        <v>11</v>
      </c>
      <c r="K873" t="s">
        <v>12</v>
      </c>
      <c r="L873" t="s">
        <v>13</v>
      </c>
      <c r="M873" s="24" t="str">
        <f t="shared" si="13"/>
        <v>R1013</v>
      </c>
    </row>
    <row r="874" spans="4:13" x14ac:dyDescent="0.35">
      <c r="D874" t="s">
        <v>899</v>
      </c>
      <c r="E874">
        <v>1984</v>
      </c>
      <c r="F874" t="s">
        <v>18</v>
      </c>
      <c r="G874">
        <v>29</v>
      </c>
      <c r="H874">
        <v>3</v>
      </c>
      <c r="I874">
        <v>7151.09</v>
      </c>
      <c r="J874" t="s">
        <v>11</v>
      </c>
      <c r="K874" t="s">
        <v>11</v>
      </c>
      <c r="L874" t="s">
        <v>42</v>
      </c>
      <c r="M874" s="24" t="str">
        <f t="shared" si="13"/>
        <v>R1011</v>
      </c>
    </row>
    <row r="875" spans="4:13" x14ac:dyDescent="0.35">
      <c r="D875" t="s">
        <v>900</v>
      </c>
      <c r="E875">
        <v>1978</v>
      </c>
      <c r="F875" t="s">
        <v>20</v>
      </c>
      <c r="G875">
        <v>6</v>
      </c>
      <c r="H875">
        <v>1</v>
      </c>
      <c r="I875">
        <v>7152.67</v>
      </c>
      <c r="J875" t="s">
        <v>12</v>
      </c>
      <c r="K875" t="s">
        <v>11</v>
      </c>
      <c r="L875" t="s">
        <v>13</v>
      </c>
      <c r="M875" s="24" t="str">
        <f t="shared" si="13"/>
        <v>R1013</v>
      </c>
    </row>
    <row r="876" spans="4:13" x14ac:dyDescent="0.35">
      <c r="D876" t="s">
        <v>901</v>
      </c>
      <c r="E876">
        <v>1981</v>
      </c>
      <c r="F876" t="s">
        <v>10</v>
      </c>
      <c r="G876">
        <v>17</v>
      </c>
      <c r="H876">
        <v>1</v>
      </c>
      <c r="I876">
        <v>7153.55</v>
      </c>
      <c r="J876" t="s">
        <v>11</v>
      </c>
      <c r="K876" t="s">
        <v>16</v>
      </c>
      <c r="L876" t="s">
        <v>23</v>
      </c>
      <c r="M876" s="24" t="str">
        <f t="shared" si="13"/>
        <v>R1012</v>
      </c>
    </row>
    <row r="877" spans="4:13" x14ac:dyDescent="0.35">
      <c r="D877" t="s">
        <v>902</v>
      </c>
      <c r="E877">
        <v>1980</v>
      </c>
      <c r="F877" t="s">
        <v>18</v>
      </c>
      <c r="G877">
        <v>22</v>
      </c>
      <c r="H877">
        <v>2</v>
      </c>
      <c r="I877">
        <v>7160.09</v>
      </c>
      <c r="J877" t="s">
        <v>11</v>
      </c>
      <c r="K877" t="s">
        <v>11</v>
      </c>
      <c r="L877" t="s">
        <v>42</v>
      </c>
      <c r="M877" s="24" t="str">
        <f t="shared" si="13"/>
        <v>R1011</v>
      </c>
    </row>
    <row r="878" spans="4:13" x14ac:dyDescent="0.35">
      <c r="D878" t="s">
        <v>903</v>
      </c>
      <c r="E878">
        <v>1980</v>
      </c>
      <c r="F878" t="s">
        <v>37</v>
      </c>
      <c r="G878">
        <v>7</v>
      </c>
      <c r="H878">
        <v>2</v>
      </c>
      <c r="I878">
        <v>7160.33</v>
      </c>
      <c r="J878" t="s">
        <v>11</v>
      </c>
      <c r="K878" t="s">
        <v>16</v>
      </c>
      <c r="L878" t="s">
        <v>13</v>
      </c>
      <c r="M878" s="24" t="str">
        <f t="shared" si="13"/>
        <v>R1013</v>
      </c>
    </row>
    <row r="879" spans="4:13" x14ac:dyDescent="0.35">
      <c r="D879" t="s">
        <v>904</v>
      </c>
      <c r="E879">
        <v>1980</v>
      </c>
      <c r="F879" t="s">
        <v>20</v>
      </c>
      <c r="G879">
        <v>30</v>
      </c>
      <c r="H879">
        <v>2</v>
      </c>
      <c r="I879">
        <v>7162.01</v>
      </c>
      <c r="J879" t="s">
        <v>11</v>
      </c>
      <c r="K879" t="s">
        <v>12</v>
      </c>
      <c r="L879" t="s">
        <v>13</v>
      </c>
      <c r="M879" s="24" t="str">
        <f t="shared" si="13"/>
        <v>R1013</v>
      </c>
    </row>
    <row r="880" spans="4:13" x14ac:dyDescent="0.35">
      <c r="D880" t="s">
        <v>905</v>
      </c>
      <c r="E880">
        <v>1982</v>
      </c>
      <c r="F880" t="s">
        <v>35</v>
      </c>
      <c r="G880">
        <v>16</v>
      </c>
      <c r="H880">
        <v>2</v>
      </c>
      <c r="I880">
        <v>7173.36</v>
      </c>
      <c r="J880" t="s">
        <v>12</v>
      </c>
      <c r="K880" t="s">
        <v>11</v>
      </c>
      <c r="L880" t="s">
        <v>168</v>
      </c>
      <c r="M880" s="24" t="str">
        <f t="shared" si="13"/>
        <v>R1016</v>
      </c>
    </row>
    <row r="881" spans="4:13" x14ac:dyDescent="0.35">
      <c r="D881" t="s">
        <v>906</v>
      </c>
      <c r="E881">
        <v>1975</v>
      </c>
      <c r="F881" t="s">
        <v>10</v>
      </c>
      <c r="G881">
        <v>19</v>
      </c>
      <c r="H881">
        <v>1</v>
      </c>
      <c r="I881">
        <v>7175.51</v>
      </c>
      <c r="J881" t="s">
        <v>11</v>
      </c>
      <c r="K881" t="s">
        <v>12</v>
      </c>
      <c r="L881" t="s">
        <v>13</v>
      </c>
      <c r="M881" s="24" t="str">
        <f t="shared" si="13"/>
        <v>R1013</v>
      </c>
    </row>
    <row r="882" spans="4:13" x14ac:dyDescent="0.35">
      <c r="D882" t="s">
        <v>907</v>
      </c>
      <c r="E882">
        <v>1968</v>
      </c>
      <c r="F882" t="s">
        <v>35</v>
      </c>
      <c r="G882">
        <v>26</v>
      </c>
      <c r="H882">
        <v>0</v>
      </c>
      <c r="I882">
        <v>7179.52</v>
      </c>
      <c r="J882" t="s">
        <v>12</v>
      </c>
      <c r="K882" t="s">
        <v>12</v>
      </c>
      <c r="L882" t="s">
        <v>13</v>
      </c>
      <c r="M882" s="24" t="str">
        <f t="shared" si="13"/>
        <v>R1013</v>
      </c>
    </row>
    <row r="883" spans="4:13" x14ac:dyDescent="0.35">
      <c r="D883" t="s">
        <v>908</v>
      </c>
      <c r="E883">
        <v>1982</v>
      </c>
      <c r="F883" t="s">
        <v>20</v>
      </c>
      <c r="G883">
        <v>14</v>
      </c>
      <c r="H883">
        <v>3</v>
      </c>
      <c r="I883">
        <v>7196.87</v>
      </c>
      <c r="J883" t="s">
        <v>12</v>
      </c>
      <c r="K883" t="s">
        <v>11</v>
      </c>
      <c r="L883" t="s">
        <v>42</v>
      </c>
      <c r="M883" s="24" t="str">
        <f t="shared" si="13"/>
        <v>R1011</v>
      </c>
    </row>
    <row r="884" spans="4:13" x14ac:dyDescent="0.35">
      <c r="D884" t="s">
        <v>909</v>
      </c>
      <c r="E884">
        <v>1983</v>
      </c>
      <c r="F884" t="s">
        <v>35</v>
      </c>
      <c r="G884">
        <v>11</v>
      </c>
      <c r="H884">
        <v>2</v>
      </c>
      <c r="I884">
        <v>7201.7</v>
      </c>
      <c r="J884" t="s">
        <v>11</v>
      </c>
      <c r="K884" t="s">
        <v>12</v>
      </c>
      <c r="L884" t="s">
        <v>23</v>
      </c>
      <c r="M884" s="24" t="str">
        <f t="shared" si="13"/>
        <v>R1012</v>
      </c>
    </row>
    <row r="885" spans="4:13" x14ac:dyDescent="0.35">
      <c r="D885" t="s">
        <v>910</v>
      </c>
      <c r="E885">
        <v>1983</v>
      </c>
      <c r="F885" t="s">
        <v>15</v>
      </c>
      <c r="G885">
        <v>21</v>
      </c>
      <c r="H885">
        <v>2</v>
      </c>
      <c r="I885">
        <v>7209.49</v>
      </c>
      <c r="J885" t="s">
        <v>11</v>
      </c>
      <c r="K885" t="s">
        <v>12</v>
      </c>
      <c r="L885" t="s">
        <v>23</v>
      </c>
      <c r="M885" s="24" t="str">
        <f t="shared" si="13"/>
        <v>R1012</v>
      </c>
    </row>
    <row r="886" spans="4:13" x14ac:dyDescent="0.35">
      <c r="D886" t="s">
        <v>911</v>
      </c>
      <c r="E886">
        <v>1991</v>
      </c>
      <c r="F886" t="s">
        <v>18</v>
      </c>
      <c r="G886">
        <v>28</v>
      </c>
      <c r="H886">
        <v>3</v>
      </c>
      <c r="I886">
        <v>7220.25</v>
      </c>
      <c r="J886" t="s">
        <v>11</v>
      </c>
      <c r="K886" t="s">
        <v>11</v>
      </c>
      <c r="L886" t="s">
        <v>300</v>
      </c>
      <c r="M886" s="24" t="str">
        <f t="shared" si="13"/>
        <v>R1021</v>
      </c>
    </row>
    <row r="887" spans="4:13" x14ac:dyDescent="0.35">
      <c r="D887" t="s">
        <v>912</v>
      </c>
      <c r="E887">
        <v>1977</v>
      </c>
      <c r="F887" t="s">
        <v>20</v>
      </c>
      <c r="G887">
        <v>15</v>
      </c>
      <c r="H887">
        <v>0</v>
      </c>
      <c r="I887">
        <v>7222.79</v>
      </c>
      <c r="J887" t="s">
        <v>12</v>
      </c>
      <c r="K887" t="s">
        <v>12</v>
      </c>
      <c r="L887" t="s">
        <v>23</v>
      </c>
      <c r="M887" s="24" t="str">
        <f t="shared" si="13"/>
        <v>R1012</v>
      </c>
    </row>
    <row r="888" spans="4:13" x14ac:dyDescent="0.35">
      <c r="D888" t="s">
        <v>913</v>
      </c>
      <c r="E888">
        <v>1986</v>
      </c>
      <c r="F888" t="s">
        <v>10</v>
      </c>
      <c r="G888">
        <v>13</v>
      </c>
      <c r="H888">
        <v>3</v>
      </c>
      <c r="I888">
        <v>7228.22</v>
      </c>
      <c r="J888" t="s">
        <v>11</v>
      </c>
      <c r="K888" t="s">
        <v>16</v>
      </c>
      <c r="L888" t="s">
        <v>247</v>
      </c>
      <c r="M888" s="24" t="str">
        <f t="shared" si="13"/>
        <v>R1024</v>
      </c>
    </row>
    <row r="889" spans="4:13" x14ac:dyDescent="0.35">
      <c r="D889" t="s">
        <v>914</v>
      </c>
      <c r="E889">
        <v>1986</v>
      </c>
      <c r="F889" t="s">
        <v>20</v>
      </c>
      <c r="G889">
        <v>2</v>
      </c>
      <c r="H889">
        <v>4</v>
      </c>
      <c r="I889">
        <v>7243.81</v>
      </c>
      <c r="J889" t="s">
        <v>11</v>
      </c>
      <c r="K889" t="s">
        <v>12</v>
      </c>
      <c r="L889" t="s">
        <v>13</v>
      </c>
      <c r="M889" s="24" t="str">
        <f t="shared" si="13"/>
        <v>R1013</v>
      </c>
    </row>
    <row r="890" spans="4:13" x14ac:dyDescent="0.35">
      <c r="D890" t="s">
        <v>915</v>
      </c>
      <c r="E890">
        <v>1982</v>
      </c>
      <c r="F890" t="s">
        <v>10</v>
      </c>
      <c r="G890">
        <v>24</v>
      </c>
      <c r="H890">
        <v>3</v>
      </c>
      <c r="I890">
        <v>7248.71</v>
      </c>
      <c r="J890" t="s">
        <v>11</v>
      </c>
      <c r="K890" t="s">
        <v>16</v>
      </c>
      <c r="L890" t="s">
        <v>13</v>
      </c>
      <c r="M890" s="24" t="str">
        <f t="shared" si="13"/>
        <v>R1013</v>
      </c>
    </row>
    <row r="891" spans="4:13" x14ac:dyDescent="0.35">
      <c r="D891" t="s">
        <v>916</v>
      </c>
      <c r="E891">
        <v>1981</v>
      </c>
      <c r="F891" t="s">
        <v>35</v>
      </c>
      <c r="G891">
        <v>14</v>
      </c>
      <c r="H891">
        <v>2</v>
      </c>
      <c r="I891">
        <v>7256.72</v>
      </c>
      <c r="J891" t="s">
        <v>12</v>
      </c>
      <c r="K891" t="s">
        <v>11</v>
      </c>
      <c r="L891" t="s">
        <v>23</v>
      </c>
      <c r="M891" s="24" t="str">
        <f t="shared" si="13"/>
        <v>R1012</v>
      </c>
    </row>
    <row r="892" spans="4:13" x14ac:dyDescent="0.35">
      <c r="D892" t="s">
        <v>917</v>
      </c>
      <c r="E892">
        <v>1981</v>
      </c>
      <c r="F892" t="s">
        <v>18</v>
      </c>
      <c r="G892">
        <v>13</v>
      </c>
      <c r="H892">
        <v>2</v>
      </c>
      <c r="I892">
        <v>7261.74</v>
      </c>
      <c r="J892" t="s">
        <v>12</v>
      </c>
      <c r="K892" t="s">
        <v>12</v>
      </c>
      <c r="L892" t="s">
        <v>23</v>
      </c>
      <c r="M892" s="24" t="str">
        <f t="shared" si="13"/>
        <v>R1012</v>
      </c>
    </row>
    <row r="893" spans="4:13" x14ac:dyDescent="0.35">
      <c r="D893" t="s">
        <v>918</v>
      </c>
      <c r="E893">
        <v>1973</v>
      </c>
      <c r="F893" t="s">
        <v>37</v>
      </c>
      <c r="G893">
        <v>25</v>
      </c>
      <c r="H893">
        <v>0</v>
      </c>
      <c r="I893">
        <v>7265.58</v>
      </c>
      <c r="J893" t="s">
        <v>11</v>
      </c>
      <c r="K893" t="s">
        <v>11</v>
      </c>
      <c r="L893" t="s">
        <v>13</v>
      </c>
      <c r="M893" s="24" t="str">
        <f t="shared" si="13"/>
        <v>R1013</v>
      </c>
    </row>
    <row r="894" spans="4:13" x14ac:dyDescent="0.35">
      <c r="D894" t="s">
        <v>919</v>
      </c>
      <c r="E894">
        <v>1981</v>
      </c>
      <c r="F894" t="s">
        <v>35</v>
      </c>
      <c r="G894">
        <v>4</v>
      </c>
      <c r="H894">
        <v>2</v>
      </c>
      <c r="I894">
        <v>7265.7</v>
      </c>
      <c r="J894" t="s">
        <v>12</v>
      </c>
      <c r="K894" t="s">
        <v>12</v>
      </c>
      <c r="L894" t="s">
        <v>23</v>
      </c>
      <c r="M894" s="24" t="str">
        <f t="shared" si="13"/>
        <v>R1012</v>
      </c>
    </row>
    <row r="895" spans="4:13" x14ac:dyDescent="0.35">
      <c r="D895" t="s">
        <v>920</v>
      </c>
      <c r="E895">
        <v>1976</v>
      </c>
      <c r="F895" t="s">
        <v>30</v>
      </c>
      <c r="G895">
        <v>18</v>
      </c>
      <c r="H895">
        <v>2</v>
      </c>
      <c r="I895">
        <v>7273.02</v>
      </c>
      <c r="J895" t="s">
        <v>11</v>
      </c>
      <c r="K895" t="s">
        <v>16</v>
      </c>
      <c r="L895" t="s">
        <v>13</v>
      </c>
      <c r="M895" s="24" t="str">
        <f t="shared" si="13"/>
        <v>R1013</v>
      </c>
    </row>
    <row r="896" spans="4:13" x14ac:dyDescent="0.35">
      <c r="D896" t="s">
        <v>921</v>
      </c>
      <c r="E896">
        <v>1985</v>
      </c>
      <c r="F896" t="s">
        <v>15</v>
      </c>
      <c r="G896">
        <v>2</v>
      </c>
      <c r="H896">
        <v>3</v>
      </c>
      <c r="I896">
        <v>7281.51</v>
      </c>
      <c r="J896" t="s">
        <v>11</v>
      </c>
      <c r="K896" t="s">
        <v>16</v>
      </c>
      <c r="L896" t="s">
        <v>23</v>
      </c>
      <c r="M896" s="24" t="str">
        <f t="shared" si="13"/>
        <v>R1012</v>
      </c>
    </row>
    <row r="897" spans="4:13" x14ac:dyDescent="0.35">
      <c r="D897" t="s">
        <v>922</v>
      </c>
      <c r="E897">
        <v>1966</v>
      </c>
      <c r="F897" t="s">
        <v>30</v>
      </c>
      <c r="G897">
        <v>26</v>
      </c>
      <c r="H897">
        <v>0</v>
      </c>
      <c r="I897">
        <v>7302.46</v>
      </c>
      <c r="J897" t="s">
        <v>12</v>
      </c>
      <c r="K897" t="s">
        <v>16</v>
      </c>
      <c r="L897" t="s">
        <v>23</v>
      </c>
      <c r="M897" s="24" t="str">
        <f t="shared" si="13"/>
        <v>R1012</v>
      </c>
    </row>
    <row r="898" spans="4:13" x14ac:dyDescent="0.35">
      <c r="D898" t="s">
        <v>923</v>
      </c>
      <c r="E898">
        <v>1965</v>
      </c>
      <c r="F898" t="s">
        <v>18</v>
      </c>
      <c r="G898">
        <v>6</v>
      </c>
      <c r="H898">
        <v>0</v>
      </c>
      <c r="I898">
        <v>7304.65</v>
      </c>
      <c r="J898" t="s">
        <v>12</v>
      </c>
      <c r="K898" t="s">
        <v>12</v>
      </c>
      <c r="L898" t="s">
        <v>13</v>
      </c>
      <c r="M898" s="24" t="str">
        <f t="shared" si="13"/>
        <v>R1013</v>
      </c>
    </row>
    <row r="899" spans="4:13" x14ac:dyDescent="0.35">
      <c r="D899" t="s">
        <v>924</v>
      </c>
      <c r="E899">
        <v>1965</v>
      </c>
      <c r="F899" t="s">
        <v>18</v>
      </c>
      <c r="G899">
        <v>25</v>
      </c>
      <c r="H899">
        <v>0</v>
      </c>
      <c r="I899">
        <v>7318.21</v>
      </c>
      <c r="J899" t="s">
        <v>12</v>
      </c>
      <c r="K899" t="s">
        <v>16</v>
      </c>
      <c r="L899" t="s">
        <v>13</v>
      </c>
      <c r="M899" s="24" t="str">
        <f t="shared" si="13"/>
        <v>R1013</v>
      </c>
    </row>
    <row r="900" spans="4:13" x14ac:dyDescent="0.35">
      <c r="D900" t="s">
        <v>925</v>
      </c>
      <c r="E900">
        <v>1972</v>
      </c>
      <c r="F900" t="s">
        <v>35</v>
      </c>
      <c r="G900">
        <v>11</v>
      </c>
      <c r="H900">
        <v>0</v>
      </c>
      <c r="I900">
        <v>7318.22</v>
      </c>
      <c r="J900" t="s">
        <v>11</v>
      </c>
      <c r="K900" t="s">
        <v>12</v>
      </c>
      <c r="L900" t="s">
        <v>23</v>
      </c>
      <c r="M900" s="24" t="str">
        <f t="shared" si="13"/>
        <v>R1012</v>
      </c>
    </row>
    <row r="901" spans="4:13" x14ac:dyDescent="0.35">
      <c r="D901" t="s">
        <v>926</v>
      </c>
      <c r="E901">
        <v>1965</v>
      </c>
      <c r="F901" t="s">
        <v>10</v>
      </c>
      <c r="G901">
        <v>11</v>
      </c>
      <c r="H901">
        <v>0</v>
      </c>
      <c r="I901">
        <v>7322.86</v>
      </c>
      <c r="J901" t="s">
        <v>12</v>
      </c>
      <c r="K901" t="s">
        <v>12</v>
      </c>
      <c r="L901" t="s">
        <v>23</v>
      </c>
      <c r="M901" s="24" t="str">
        <f t="shared" si="13"/>
        <v>R1012</v>
      </c>
    </row>
    <row r="902" spans="4:13" x14ac:dyDescent="0.35">
      <c r="D902" t="s">
        <v>927</v>
      </c>
      <c r="E902">
        <v>2004</v>
      </c>
      <c r="F902" t="s">
        <v>15</v>
      </c>
      <c r="G902">
        <v>15</v>
      </c>
      <c r="H902">
        <v>0</v>
      </c>
      <c r="I902">
        <v>7323.73</v>
      </c>
      <c r="J902" t="s">
        <v>11</v>
      </c>
      <c r="K902" t="s">
        <v>11</v>
      </c>
      <c r="L902" t="s">
        <v>247</v>
      </c>
      <c r="M902" s="24" t="str">
        <f t="shared" si="13"/>
        <v>R1024</v>
      </c>
    </row>
    <row r="903" spans="4:13" x14ac:dyDescent="0.35">
      <c r="D903" t="s">
        <v>928</v>
      </c>
      <c r="E903">
        <v>1979</v>
      </c>
      <c r="F903" t="s">
        <v>18</v>
      </c>
      <c r="G903">
        <v>19</v>
      </c>
      <c r="H903">
        <v>0</v>
      </c>
      <c r="I903">
        <v>7325.05</v>
      </c>
      <c r="J903" t="s">
        <v>11</v>
      </c>
      <c r="K903" t="s">
        <v>12</v>
      </c>
      <c r="L903" t="s">
        <v>247</v>
      </c>
      <c r="M903" s="24" t="str">
        <f t="shared" si="13"/>
        <v>R1024</v>
      </c>
    </row>
    <row r="904" spans="4:13" x14ac:dyDescent="0.35">
      <c r="D904" t="s">
        <v>929</v>
      </c>
      <c r="E904">
        <v>1984</v>
      </c>
      <c r="F904" t="s">
        <v>10</v>
      </c>
      <c r="G904">
        <v>25</v>
      </c>
      <c r="H904">
        <v>3</v>
      </c>
      <c r="I904">
        <v>7325.47</v>
      </c>
      <c r="J904" t="s">
        <v>11</v>
      </c>
      <c r="K904" t="s">
        <v>16</v>
      </c>
      <c r="L904" t="s">
        <v>23</v>
      </c>
      <c r="M904" s="24" t="str">
        <f t="shared" si="13"/>
        <v>R1012</v>
      </c>
    </row>
    <row r="905" spans="4:13" x14ac:dyDescent="0.35">
      <c r="D905" t="s">
        <v>930</v>
      </c>
      <c r="E905">
        <v>1979</v>
      </c>
      <c r="F905" t="s">
        <v>20</v>
      </c>
      <c r="G905">
        <v>19</v>
      </c>
      <c r="H905">
        <v>1</v>
      </c>
      <c r="I905">
        <v>7337.75</v>
      </c>
      <c r="J905" t="s">
        <v>11</v>
      </c>
      <c r="K905" t="s">
        <v>12</v>
      </c>
      <c r="L905" t="s">
        <v>42</v>
      </c>
      <c r="M905" s="24" t="str">
        <f t="shared" ref="M905:M968" si="14">IF(L905="?","UNKNOWN",L905)</f>
        <v>R1011</v>
      </c>
    </row>
    <row r="906" spans="4:13" x14ac:dyDescent="0.35">
      <c r="D906" t="s">
        <v>931</v>
      </c>
      <c r="E906">
        <v>1986</v>
      </c>
      <c r="F906" t="s">
        <v>18</v>
      </c>
      <c r="G906">
        <v>15</v>
      </c>
      <c r="H906">
        <v>3</v>
      </c>
      <c r="I906">
        <v>7339.93</v>
      </c>
      <c r="J906" t="s">
        <v>11</v>
      </c>
      <c r="K906" t="s">
        <v>11</v>
      </c>
      <c r="L906" t="s">
        <v>23</v>
      </c>
      <c r="M906" s="24" t="str">
        <f t="shared" si="14"/>
        <v>R1012</v>
      </c>
    </row>
    <row r="907" spans="4:13" x14ac:dyDescent="0.35">
      <c r="D907" t="s">
        <v>932</v>
      </c>
      <c r="E907">
        <v>1977</v>
      </c>
      <c r="F907" t="s">
        <v>30</v>
      </c>
      <c r="G907">
        <v>18</v>
      </c>
      <c r="H907">
        <v>0</v>
      </c>
      <c r="I907">
        <v>7345.08</v>
      </c>
      <c r="J907" t="s">
        <v>11</v>
      </c>
      <c r="K907" t="s">
        <v>16</v>
      </c>
      <c r="L907" t="s">
        <v>42</v>
      </c>
      <c r="M907" s="24" t="str">
        <f t="shared" si="14"/>
        <v>R1011</v>
      </c>
    </row>
    <row r="908" spans="4:13" x14ac:dyDescent="0.35">
      <c r="D908" t="s">
        <v>933</v>
      </c>
      <c r="E908">
        <v>1979</v>
      </c>
      <c r="F908" t="s">
        <v>18</v>
      </c>
      <c r="G908">
        <v>26</v>
      </c>
      <c r="H908">
        <v>1</v>
      </c>
      <c r="I908">
        <v>7345.73</v>
      </c>
      <c r="J908" t="s">
        <v>11</v>
      </c>
      <c r="K908" t="s">
        <v>16</v>
      </c>
      <c r="L908" t="s">
        <v>13</v>
      </c>
      <c r="M908" s="24" t="str">
        <f t="shared" si="14"/>
        <v>R1013</v>
      </c>
    </row>
    <row r="909" spans="4:13" x14ac:dyDescent="0.35">
      <c r="D909" t="s">
        <v>934</v>
      </c>
      <c r="E909">
        <v>1977</v>
      </c>
      <c r="F909" t="s">
        <v>30</v>
      </c>
      <c r="G909">
        <v>1</v>
      </c>
      <c r="H909">
        <v>0</v>
      </c>
      <c r="I909">
        <v>7348.14</v>
      </c>
      <c r="J909" t="s">
        <v>11</v>
      </c>
      <c r="K909" t="s">
        <v>16</v>
      </c>
      <c r="L909" t="s">
        <v>42</v>
      </c>
      <c r="M909" s="24" t="str">
        <f t="shared" si="14"/>
        <v>R1011</v>
      </c>
    </row>
    <row r="910" spans="4:13" x14ac:dyDescent="0.35">
      <c r="D910" t="s">
        <v>935</v>
      </c>
      <c r="E910">
        <v>1993</v>
      </c>
      <c r="F910" t="s">
        <v>37</v>
      </c>
      <c r="G910">
        <v>5</v>
      </c>
      <c r="H910">
        <v>0</v>
      </c>
      <c r="I910">
        <v>7349.12</v>
      </c>
      <c r="J910" t="s">
        <v>11</v>
      </c>
      <c r="K910" t="s">
        <v>11</v>
      </c>
      <c r="L910" t="s">
        <v>300</v>
      </c>
      <c r="M910" s="24" t="str">
        <f t="shared" si="14"/>
        <v>R1021</v>
      </c>
    </row>
    <row r="911" spans="4:13" x14ac:dyDescent="0.35">
      <c r="D911" t="s">
        <v>936</v>
      </c>
      <c r="E911">
        <v>1983</v>
      </c>
      <c r="F911" t="s">
        <v>18</v>
      </c>
      <c r="G911">
        <v>21</v>
      </c>
      <c r="H911">
        <v>3</v>
      </c>
      <c r="I911">
        <v>7357.49</v>
      </c>
      <c r="J911" t="s">
        <v>11</v>
      </c>
      <c r="K911" t="s">
        <v>11</v>
      </c>
      <c r="L911" t="s">
        <v>23</v>
      </c>
      <c r="M911" s="24" t="str">
        <f t="shared" si="14"/>
        <v>R1012</v>
      </c>
    </row>
    <row r="912" spans="4:13" x14ac:dyDescent="0.35">
      <c r="D912" t="s">
        <v>937</v>
      </c>
      <c r="E912">
        <v>1981</v>
      </c>
      <c r="F912" t="s">
        <v>10</v>
      </c>
      <c r="G912">
        <v>16</v>
      </c>
      <c r="H912">
        <v>1</v>
      </c>
      <c r="I912">
        <v>7358.18</v>
      </c>
      <c r="J912" t="s">
        <v>11</v>
      </c>
      <c r="K912" t="s">
        <v>12</v>
      </c>
      <c r="L912" t="s">
        <v>247</v>
      </c>
      <c r="M912" s="24" t="str">
        <f t="shared" si="14"/>
        <v>R1024</v>
      </c>
    </row>
    <row r="913" spans="4:13" x14ac:dyDescent="0.35">
      <c r="D913" t="s">
        <v>938</v>
      </c>
      <c r="E913">
        <v>1965</v>
      </c>
      <c r="F913" t="s">
        <v>30</v>
      </c>
      <c r="G913">
        <v>9</v>
      </c>
      <c r="H913">
        <v>0</v>
      </c>
      <c r="I913">
        <v>7362.31</v>
      </c>
      <c r="J913" t="s">
        <v>12</v>
      </c>
      <c r="K913" t="s">
        <v>12</v>
      </c>
      <c r="L913" t="s">
        <v>13</v>
      </c>
      <c r="M913" s="24" t="str">
        <f t="shared" si="14"/>
        <v>R1013</v>
      </c>
    </row>
    <row r="914" spans="4:13" x14ac:dyDescent="0.35">
      <c r="D914" t="s">
        <v>939</v>
      </c>
      <c r="E914">
        <v>1981</v>
      </c>
      <c r="F914" t="s">
        <v>15</v>
      </c>
      <c r="G914">
        <v>24</v>
      </c>
      <c r="H914">
        <v>2</v>
      </c>
      <c r="I914">
        <v>7371.77</v>
      </c>
      <c r="J914" t="s">
        <v>11</v>
      </c>
      <c r="K914" t="s">
        <v>16</v>
      </c>
      <c r="L914" t="s">
        <v>42</v>
      </c>
      <c r="M914" s="24" t="str">
        <f t="shared" si="14"/>
        <v>R1011</v>
      </c>
    </row>
    <row r="915" spans="4:13" x14ac:dyDescent="0.35">
      <c r="D915" t="s">
        <v>940</v>
      </c>
      <c r="E915">
        <v>1993</v>
      </c>
      <c r="F915" t="s">
        <v>10</v>
      </c>
      <c r="G915">
        <v>22</v>
      </c>
      <c r="H915">
        <v>0</v>
      </c>
      <c r="I915">
        <v>7388.85</v>
      </c>
      <c r="J915" t="s">
        <v>11</v>
      </c>
      <c r="K915" t="s">
        <v>11</v>
      </c>
      <c r="L915" t="s">
        <v>535</v>
      </c>
      <c r="M915" s="24" t="str">
        <f t="shared" si="14"/>
        <v>R1026</v>
      </c>
    </row>
    <row r="916" spans="4:13" x14ac:dyDescent="0.35">
      <c r="D916" t="s">
        <v>941</v>
      </c>
      <c r="E916">
        <v>1965</v>
      </c>
      <c r="F916" t="s">
        <v>30</v>
      </c>
      <c r="G916">
        <v>5</v>
      </c>
      <c r="H916">
        <v>0</v>
      </c>
      <c r="I916">
        <v>7403.98</v>
      </c>
      <c r="J916" t="s">
        <v>12</v>
      </c>
      <c r="K916" t="s">
        <v>11</v>
      </c>
      <c r="L916" t="s">
        <v>13</v>
      </c>
      <c r="M916" s="24" t="str">
        <f t="shared" si="14"/>
        <v>R1013</v>
      </c>
    </row>
    <row r="917" spans="4:13" x14ac:dyDescent="0.35">
      <c r="D917" t="s">
        <v>942</v>
      </c>
      <c r="E917">
        <v>1983</v>
      </c>
      <c r="F917" t="s">
        <v>20</v>
      </c>
      <c r="G917">
        <v>19</v>
      </c>
      <c r="H917">
        <v>3</v>
      </c>
      <c r="I917">
        <v>7418.52</v>
      </c>
      <c r="J917" t="s">
        <v>11</v>
      </c>
      <c r="K917" t="s">
        <v>11</v>
      </c>
      <c r="L917" t="s">
        <v>42</v>
      </c>
      <c r="M917" s="24" t="str">
        <f t="shared" si="14"/>
        <v>R1011</v>
      </c>
    </row>
    <row r="918" spans="4:13" x14ac:dyDescent="0.35">
      <c r="D918" t="s">
        <v>943</v>
      </c>
      <c r="E918">
        <v>1978</v>
      </c>
      <c r="F918" t="s">
        <v>15</v>
      </c>
      <c r="G918">
        <v>12</v>
      </c>
      <c r="H918">
        <v>0</v>
      </c>
      <c r="I918">
        <v>7419.48</v>
      </c>
      <c r="J918" t="s">
        <v>11</v>
      </c>
      <c r="K918" t="s">
        <v>11</v>
      </c>
      <c r="L918" t="s">
        <v>23</v>
      </c>
      <c r="M918" s="24" t="str">
        <f t="shared" si="14"/>
        <v>R1012</v>
      </c>
    </row>
    <row r="919" spans="4:13" x14ac:dyDescent="0.35">
      <c r="D919" t="s">
        <v>944</v>
      </c>
      <c r="E919">
        <v>1978</v>
      </c>
      <c r="F919" t="s">
        <v>30</v>
      </c>
      <c r="G919">
        <v>2</v>
      </c>
      <c r="H919">
        <v>0</v>
      </c>
      <c r="I919">
        <v>7421.19</v>
      </c>
      <c r="J919" t="s">
        <v>11</v>
      </c>
      <c r="K919" t="s">
        <v>12</v>
      </c>
      <c r="L919" t="s">
        <v>23</v>
      </c>
      <c r="M919" s="24" t="str">
        <f t="shared" si="14"/>
        <v>R1012</v>
      </c>
    </row>
    <row r="920" spans="4:13" x14ac:dyDescent="0.35">
      <c r="D920" t="s">
        <v>945</v>
      </c>
      <c r="E920">
        <v>1977</v>
      </c>
      <c r="F920" t="s">
        <v>35</v>
      </c>
      <c r="G920">
        <v>25</v>
      </c>
      <c r="H920">
        <v>1</v>
      </c>
      <c r="I920">
        <v>7441.05</v>
      </c>
      <c r="J920" t="s">
        <v>12</v>
      </c>
      <c r="K920" t="s">
        <v>11</v>
      </c>
      <c r="L920" t="s">
        <v>42</v>
      </c>
      <c r="M920" s="24" t="str">
        <f t="shared" si="14"/>
        <v>R1011</v>
      </c>
    </row>
    <row r="921" spans="4:13" x14ac:dyDescent="0.35">
      <c r="D921" t="s">
        <v>946</v>
      </c>
      <c r="E921">
        <v>1979</v>
      </c>
      <c r="F921" t="s">
        <v>20</v>
      </c>
      <c r="G921">
        <v>1</v>
      </c>
      <c r="H921">
        <v>2</v>
      </c>
      <c r="I921">
        <v>7441.5</v>
      </c>
      <c r="J921" t="s">
        <v>12</v>
      </c>
      <c r="K921" t="s">
        <v>11</v>
      </c>
      <c r="L921" t="s">
        <v>42</v>
      </c>
      <c r="M921" s="24" t="str">
        <f t="shared" si="14"/>
        <v>R1011</v>
      </c>
    </row>
    <row r="922" spans="4:13" x14ac:dyDescent="0.35">
      <c r="D922" t="s">
        <v>947</v>
      </c>
      <c r="E922">
        <v>1980</v>
      </c>
      <c r="F922" t="s">
        <v>10</v>
      </c>
      <c r="G922">
        <v>7</v>
      </c>
      <c r="H922">
        <v>1</v>
      </c>
      <c r="I922">
        <v>7443.64</v>
      </c>
      <c r="J922" t="s">
        <v>11</v>
      </c>
      <c r="K922" t="s">
        <v>12</v>
      </c>
      <c r="L922" t="s">
        <v>23</v>
      </c>
      <c r="M922" s="24" t="str">
        <f t="shared" si="14"/>
        <v>R1012</v>
      </c>
    </row>
    <row r="923" spans="4:13" x14ac:dyDescent="0.35">
      <c r="D923" t="s">
        <v>948</v>
      </c>
      <c r="E923">
        <v>1977</v>
      </c>
      <c r="F923" t="s">
        <v>20</v>
      </c>
      <c r="G923">
        <v>25</v>
      </c>
      <c r="H923">
        <v>1</v>
      </c>
      <c r="I923">
        <v>7445.92</v>
      </c>
      <c r="J923" t="s">
        <v>12</v>
      </c>
      <c r="K923" t="s">
        <v>16</v>
      </c>
      <c r="L923" t="s">
        <v>42</v>
      </c>
      <c r="M923" s="24" t="str">
        <f t="shared" si="14"/>
        <v>R1011</v>
      </c>
    </row>
    <row r="924" spans="4:13" x14ac:dyDescent="0.35">
      <c r="D924" t="s">
        <v>949</v>
      </c>
      <c r="E924">
        <v>1977</v>
      </c>
      <c r="F924" t="s">
        <v>20</v>
      </c>
      <c r="G924">
        <v>30</v>
      </c>
      <c r="H924">
        <v>0</v>
      </c>
      <c r="I924">
        <v>7448.4</v>
      </c>
      <c r="J924" t="s">
        <v>12</v>
      </c>
      <c r="K924" t="s">
        <v>12</v>
      </c>
      <c r="L924" t="s">
        <v>356</v>
      </c>
      <c r="M924" s="24" t="str">
        <f t="shared" si="14"/>
        <v>R1017</v>
      </c>
    </row>
    <row r="925" spans="4:13" x14ac:dyDescent="0.35">
      <c r="D925" t="s">
        <v>950</v>
      </c>
      <c r="E925">
        <v>2001</v>
      </c>
      <c r="F925" t="s">
        <v>18</v>
      </c>
      <c r="G925">
        <v>1</v>
      </c>
      <c r="H925">
        <v>0</v>
      </c>
      <c r="I925">
        <v>7450.36</v>
      </c>
      <c r="J925" t="s">
        <v>11</v>
      </c>
      <c r="K925" t="s">
        <v>11</v>
      </c>
      <c r="L925" t="s">
        <v>23</v>
      </c>
      <c r="M925" s="24" t="str">
        <f t="shared" si="14"/>
        <v>R1012</v>
      </c>
    </row>
    <row r="926" spans="4:13" x14ac:dyDescent="0.35">
      <c r="D926" t="s">
        <v>951</v>
      </c>
      <c r="E926">
        <v>1967</v>
      </c>
      <c r="F926" t="s">
        <v>35</v>
      </c>
      <c r="G926">
        <v>4</v>
      </c>
      <c r="H926">
        <v>0</v>
      </c>
      <c r="I926">
        <v>7463.51</v>
      </c>
      <c r="J926" t="s">
        <v>12</v>
      </c>
      <c r="K926" t="s">
        <v>12</v>
      </c>
      <c r="L926" t="s">
        <v>13</v>
      </c>
      <c r="M926" s="24" t="str">
        <f t="shared" si="14"/>
        <v>R1013</v>
      </c>
    </row>
    <row r="927" spans="4:13" x14ac:dyDescent="0.35">
      <c r="D927" t="s">
        <v>952</v>
      </c>
      <c r="E927">
        <v>1996</v>
      </c>
      <c r="F927" t="s">
        <v>18</v>
      </c>
      <c r="G927">
        <v>14</v>
      </c>
      <c r="H927">
        <v>0</v>
      </c>
      <c r="I927">
        <v>7487.38</v>
      </c>
      <c r="J927" t="s">
        <v>11</v>
      </c>
      <c r="K927" t="s">
        <v>12</v>
      </c>
      <c r="L927" t="s">
        <v>23</v>
      </c>
      <c r="M927" s="24" t="str">
        <f t="shared" si="14"/>
        <v>R1012</v>
      </c>
    </row>
    <row r="928" spans="4:13" x14ac:dyDescent="0.35">
      <c r="D928" t="s">
        <v>953</v>
      </c>
      <c r="E928">
        <v>1988</v>
      </c>
      <c r="F928" t="s">
        <v>30</v>
      </c>
      <c r="G928">
        <v>15</v>
      </c>
      <c r="H928">
        <v>3</v>
      </c>
      <c r="I928">
        <v>7494.63</v>
      </c>
      <c r="J928" t="s">
        <v>11</v>
      </c>
      <c r="K928" t="s">
        <v>12</v>
      </c>
      <c r="L928" t="s">
        <v>200</v>
      </c>
      <c r="M928" s="24" t="str">
        <f t="shared" si="14"/>
        <v>R1025</v>
      </c>
    </row>
    <row r="929" spans="4:13" x14ac:dyDescent="0.35">
      <c r="D929" t="s">
        <v>954</v>
      </c>
      <c r="E929">
        <v>1997</v>
      </c>
      <c r="F929" t="s">
        <v>37</v>
      </c>
      <c r="G929">
        <v>28</v>
      </c>
      <c r="H929">
        <v>0</v>
      </c>
      <c r="I929">
        <v>7504.3</v>
      </c>
      <c r="J929" t="s">
        <v>11</v>
      </c>
      <c r="K929" t="s">
        <v>16</v>
      </c>
      <c r="L929" t="s">
        <v>23</v>
      </c>
      <c r="M929" s="24" t="str">
        <f t="shared" si="14"/>
        <v>R1012</v>
      </c>
    </row>
    <row r="930" spans="4:13" x14ac:dyDescent="0.35">
      <c r="D930" t="s">
        <v>955</v>
      </c>
      <c r="E930">
        <v>1983</v>
      </c>
      <c r="F930" t="s">
        <v>10</v>
      </c>
      <c r="G930">
        <v>10</v>
      </c>
      <c r="H930">
        <v>4</v>
      </c>
      <c r="I930">
        <v>7512.27</v>
      </c>
      <c r="J930" t="s">
        <v>12</v>
      </c>
      <c r="K930" t="s">
        <v>11</v>
      </c>
      <c r="L930" t="s">
        <v>42</v>
      </c>
      <c r="M930" s="24" t="str">
        <f t="shared" si="14"/>
        <v>R1011</v>
      </c>
    </row>
    <row r="931" spans="4:13" x14ac:dyDescent="0.35">
      <c r="D931" t="s">
        <v>956</v>
      </c>
      <c r="E931">
        <v>1978</v>
      </c>
      <c r="F931" t="s">
        <v>37</v>
      </c>
      <c r="G931">
        <v>18</v>
      </c>
      <c r="H931">
        <v>1</v>
      </c>
      <c r="I931">
        <v>7518.03</v>
      </c>
      <c r="J931" t="s">
        <v>11</v>
      </c>
      <c r="K931" t="s">
        <v>12</v>
      </c>
      <c r="L931" t="s">
        <v>23</v>
      </c>
      <c r="M931" s="24" t="str">
        <f t="shared" si="14"/>
        <v>R1012</v>
      </c>
    </row>
    <row r="932" spans="4:13" x14ac:dyDescent="0.35">
      <c r="D932" t="s">
        <v>957</v>
      </c>
      <c r="E932">
        <v>1976</v>
      </c>
      <c r="F932" t="s">
        <v>37</v>
      </c>
      <c r="G932">
        <v>10</v>
      </c>
      <c r="H932">
        <v>0</v>
      </c>
      <c r="I932">
        <v>7526.71</v>
      </c>
      <c r="J932" t="s">
        <v>12</v>
      </c>
      <c r="K932" t="s">
        <v>16</v>
      </c>
      <c r="L932" t="s">
        <v>23</v>
      </c>
      <c r="M932" s="24" t="str">
        <f t="shared" si="14"/>
        <v>R1012</v>
      </c>
    </row>
    <row r="933" spans="4:13" x14ac:dyDescent="0.35">
      <c r="D933" t="s">
        <v>958</v>
      </c>
      <c r="E933">
        <v>1978</v>
      </c>
      <c r="F933" t="s">
        <v>30</v>
      </c>
      <c r="G933">
        <v>14</v>
      </c>
      <c r="H933">
        <v>2</v>
      </c>
      <c r="I933">
        <v>7531.7</v>
      </c>
      <c r="J933" t="s">
        <v>11</v>
      </c>
      <c r="K933" t="s">
        <v>16</v>
      </c>
      <c r="L933" t="s">
        <v>13</v>
      </c>
      <c r="M933" s="24" t="str">
        <f t="shared" si="14"/>
        <v>R1013</v>
      </c>
    </row>
    <row r="934" spans="4:13" x14ac:dyDescent="0.35">
      <c r="D934" t="s">
        <v>959</v>
      </c>
      <c r="E934">
        <v>1984</v>
      </c>
      <c r="F934" t="s">
        <v>35</v>
      </c>
      <c r="G934">
        <v>22</v>
      </c>
      <c r="H934">
        <v>3</v>
      </c>
      <c r="I934">
        <v>7537.16</v>
      </c>
      <c r="J934" t="s">
        <v>11</v>
      </c>
      <c r="K934" t="s">
        <v>11</v>
      </c>
      <c r="L934" t="s">
        <v>23</v>
      </c>
      <c r="M934" s="24" t="str">
        <f t="shared" si="14"/>
        <v>R1012</v>
      </c>
    </row>
    <row r="935" spans="4:13" x14ac:dyDescent="0.35">
      <c r="D935" t="s">
        <v>960</v>
      </c>
      <c r="E935">
        <v>1988</v>
      </c>
      <c r="F935" t="s">
        <v>30</v>
      </c>
      <c r="G935">
        <v>15</v>
      </c>
      <c r="H935">
        <v>3</v>
      </c>
      <c r="I935">
        <v>7538.52</v>
      </c>
      <c r="J935" t="s">
        <v>11</v>
      </c>
      <c r="K935" t="s">
        <v>11</v>
      </c>
      <c r="L935" t="s">
        <v>23</v>
      </c>
      <c r="M935" s="24" t="str">
        <f t="shared" si="14"/>
        <v>R1012</v>
      </c>
    </row>
    <row r="936" spans="4:13" x14ac:dyDescent="0.35">
      <c r="D936" t="s">
        <v>961</v>
      </c>
      <c r="E936">
        <v>1994</v>
      </c>
      <c r="F936" t="s">
        <v>35</v>
      </c>
      <c r="G936">
        <v>14</v>
      </c>
      <c r="H936">
        <v>0</v>
      </c>
      <c r="I936">
        <v>7567.13</v>
      </c>
      <c r="J936" t="s">
        <v>11</v>
      </c>
      <c r="K936" t="s">
        <v>11</v>
      </c>
      <c r="L936" t="s">
        <v>300</v>
      </c>
      <c r="M936" s="24" t="str">
        <f t="shared" si="14"/>
        <v>R1021</v>
      </c>
    </row>
    <row r="937" spans="4:13" x14ac:dyDescent="0.35">
      <c r="D937" t="s">
        <v>962</v>
      </c>
      <c r="E937">
        <v>1967</v>
      </c>
      <c r="F937" t="s">
        <v>10</v>
      </c>
      <c r="G937">
        <v>17</v>
      </c>
      <c r="H937">
        <v>0</v>
      </c>
      <c r="I937">
        <v>7585.62</v>
      </c>
      <c r="J937" t="s">
        <v>12</v>
      </c>
      <c r="K937" t="s">
        <v>11</v>
      </c>
      <c r="L937" t="s">
        <v>13</v>
      </c>
      <c r="M937" s="24" t="str">
        <f t="shared" si="14"/>
        <v>R1013</v>
      </c>
    </row>
    <row r="938" spans="4:13" x14ac:dyDescent="0.35">
      <c r="D938" t="s">
        <v>963</v>
      </c>
      <c r="E938">
        <v>1997</v>
      </c>
      <c r="F938" t="s">
        <v>20</v>
      </c>
      <c r="G938">
        <v>30</v>
      </c>
      <c r="H938">
        <v>0</v>
      </c>
      <c r="I938">
        <v>7607.03</v>
      </c>
      <c r="J938" t="s">
        <v>11</v>
      </c>
      <c r="K938" t="s">
        <v>11</v>
      </c>
      <c r="L938" t="s">
        <v>23</v>
      </c>
      <c r="M938" s="24" t="str">
        <f t="shared" si="14"/>
        <v>R1012</v>
      </c>
    </row>
    <row r="939" spans="4:13" x14ac:dyDescent="0.35">
      <c r="D939" t="s">
        <v>964</v>
      </c>
      <c r="E939">
        <v>1968</v>
      </c>
      <c r="F939" t="s">
        <v>10</v>
      </c>
      <c r="G939">
        <v>3</v>
      </c>
      <c r="H939">
        <v>0</v>
      </c>
      <c r="I939">
        <v>7609.6</v>
      </c>
      <c r="J939" t="s">
        <v>12</v>
      </c>
      <c r="K939" t="s">
        <v>11</v>
      </c>
      <c r="L939" t="s">
        <v>23</v>
      </c>
      <c r="M939" s="24" t="str">
        <f t="shared" si="14"/>
        <v>R1012</v>
      </c>
    </row>
    <row r="940" spans="4:13" x14ac:dyDescent="0.35">
      <c r="D940" t="s">
        <v>965</v>
      </c>
      <c r="E940">
        <v>1996</v>
      </c>
      <c r="F940" t="s">
        <v>20</v>
      </c>
      <c r="G940">
        <v>17</v>
      </c>
      <c r="H940">
        <v>0</v>
      </c>
      <c r="I940">
        <v>7623.13</v>
      </c>
      <c r="J940" t="s">
        <v>11</v>
      </c>
      <c r="K940" t="s">
        <v>12</v>
      </c>
      <c r="L940" t="s">
        <v>42</v>
      </c>
      <c r="M940" s="24" t="str">
        <f t="shared" si="14"/>
        <v>R1011</v>
      </c>
    </row>
    <row r="941" spans="4:13" x14ac:dyDescent="0.35">
      <c r="D941" t="s">
        <v>966</v>
      </c>
      <c r="E941">
        <v>1978</v>
      </c>
      <c r="F941" t="s">
        <v>15</v>
      </c>
      <c r="G941">
        <v>28</v>
      </c>
      <c r="H941">
        <v>1</v>
      </c>
      <c r="I941">
        <v>7623.52</v>
      </c>
      <c r="J941" t="s">
        <v>11</v>
      </c>
      <c r="K941" t="s">
        <v>16</v>
      </c>
      <c r="L941" t="s">
        <v>42</v>
      </c>
      <c r="M941" s="24" t="str">
        <f t="shared" si="14"/>
        <v>R1011</v>
      </c>
    </row>
    <row r="942" spans="4:13" x14ac:dyDescent="0.35">
      <c r="D942" t="s">
        <v>967</v>
      </c>
      <c r="E942">
        <v>1978</v>
      </c>
      <c r="F942" t="s">
        <v>15</v>
      </c>
      <c r="G942">
        <v>6</v>
      </c>
      <c r="H942">
        <v>1</v>
      </c>
      <c r="I942">
        <v>7624.63</v>
      </c>
      <c r="J942" t="s">
        <v>11</v>
      </c>
      <c r="K942" t="s">
        <v>16</v>
      </c>
      <c r="L942" t="s">
        <v>42</v>
      </c>
      <c r="M942" s="24" t="str">
        <f t="shared" si="14"/>
        <v>R1011</v>
      </c>
    </row>
    <row r="943" spans="4:13" x14ac:dyDescent="0.35">
      <c r="D943" t="s">
        <v>968</v>
      </c>
      <c r="E943">
        <v>1978</v>
      </c>
      <c r="F943" t="s">
        <v>15</v>
      </c>
      <c r="G943">
        <v>29</v>
      </c>
      <c r="H943">
        <v>1</v>
      </c>
      <c r="I943">
        <v>7626.99</v>
      </c>
      <c r="J943" t="s">
        <v>11</v>
      </c>
      <c r="K943" t="s">
        <v>11</v>
      </c>
      <c r="L943" t="s">
        <v>42</v>
      </c>
      <c r="M943" s="24" t="str">
        <f t="shared" si="14"/>
        <v>R1011</v>
      </c>
    </row>
    <row r="944" spans="4:13" x14ac:dyDescent="0.35">
      <c r="D944" t="s">
        <v>969</v>
      </c>
      <c r="E944">
        <v>1978</v>
      </c>
      <c r="F944" t="s">
        <v>35</v>
      </c>
      <c r="G944">
        <v>24</v>
      </c>
      <c r="H944">
        <v>1</v>
      </c>
      <c r="I944">
        <v>7633.72</v>
      </c>
      <c r="J944" t="s">
        <v>11</v>
      </c>
      <c r="K944" t="s">
        <v>16</v>
      </c>
      <c r="L944" t="s">
        <v>13</v>
      </c>
      <c r="M944" s="24" t="str">
        <f t="shared" si="14"/>
        <v>R1013</v>
      </c>
    </row>
    <row r="945" spans="4:13" x14ac:dyDescent="0.35">
      <c r="D945" t="s">
        <v>970</v>
      </c>
      <c r="E945">
        <v>2001</v>
      </c>
      <c r="F945" t="s">
        <v>30</v>
      </c>
      <c r="G945">
        <v>13</v>
      </c>
      <c r="H945">
        <v>0</v>
      </c>
      <c r="I945">
        <v>7636.92</v>
      </c>
      <c r="J945" t="s">
        <v>11</v>
      </c>
      <c r="K945" t="s">
        <v>12</v>
      </c>
      <c r="L945" t="s">
        <v>23</v>
      </c>
      <c r="M945" s="24" t="str">
        <f t="shared" si="14"/>
        <v>R1012</v>
      </c>
    </row>
    <row r="946" spans="4:13" x14ac:dyDescent="0.35">
      <c r="D946" t="s">
        <v>971</v>
      </c>
      <c r="E946">
        <v>1980</v>
      </c>
      <c r="F946" t="s">
        <v>18</v>
      </c>
      <c r="G946">
        <v>20</v>
      </c>
      <c r="H946">
        <v>1</v>
      </c>
      <c r="I946">
        <v>7639.42</v>
      </c>
      <c r="J946" t="s">
        <v>11</v>
      </c>
      <c r="K946" t="s">
        <v>11</v>
      </c>
      <c r="L946" t="s">
        <v>247</v>
      </c>
      <c r="M946" s="24" t="str">
        <f t="shared" si="14"/>
        <v>R1024</v>
      </c>
    </row>
    <row r="947" spans="4:13" x14ac:dyDescent="0.35">
      <c r="D947" t="s">
        <v>972</v>
      </c>
      <c r="E947">
        <v>1980</v>
      </c>
      <c r="F947" t="s">
        <v>10</v>
      </c>
      <c r="G947">
        <v>24</v>
      </c>
      <c r="H947">
        <v>2</v>
      </c>
      <c r="I947">
        <v>7640.31</v>
      </c>
      <c r="J947" t="s">
        <v>11</v>
      </c>
      <c r="K947" t="s">
        <v>16</v>
      </c>
      <c r="L947" t="s">
        <v>13</v>
      </c>
      <c r="M947" s="24" t="str">
        <f t="shared" si="14"/>
        <v>R1013</v>
      </c>
    </row>
    <row r="948" spans="4:13" x14ac:dyDescent="0.35">
      <c r="D948" t="s">
        <v>973</v>
      </c>
      <c r="E948">
        <v>1999</v>
      </c>
      <c r="F948" t="s">
        <v>18</v>
      </c>
      <c r="G948">
        <v>15</v>
      </c>
      <c r="H948">
        <v>0</v>
      </c>
      <c r="I948">
        <v>7642.05</v>
      </c>
      <c r="J948" t="s">
        <v>11</v>
      </c>
      <c r="K948" t="s">
        <v>11</v>
      </c>
      <c r="L948" t="s">
        <v>535</v>
      </c>
      <c r="M948" s="24" t="str">
        <f t="shared" si="14"/>
        <v>R1026</v>
      </c>
    </row>
    <row r="949" spans="4:13" x14ac:dyDescent="0.35">
      <c r="D949" t="s">
        <v>974</v>
      </c>
      <c r="E949">
        <v>1980</v>
      </c>
      <c r="F949" t="s">
        <v>37</v>
      </c>
      <c r="G949">
        <v>16</v>
      </c>
      <c r="H949">
        <v>1</v>
      </c>
      <c r="I949">
        <v>7650.77</v>
      </c>
      <c r="J949" t="s">
        <v>11</v>
      </c>
      <c r="K949" t="s">
        <v>11</v>
      </c>
      <c r="L949" t="s">
        <v>247</v>
      </c>
      <c r="M949" s="24" t="str">
        <f t="shared" si="14"/>
        <v>R1024</v>
      </c>
    </row>
    <row r="950" spans="4:13" x14ac:dyDescent="0.35">
      <c r="D950" t="s">
        <v>975</v>
      </c>
      <c r="E950">
        <v>1993</v>
      </c>
      <c r="F950" t="s">
        <v>35</v>
      </c>
      <c r="G950">
        <v>10</v>
      </c>
      <c r="H950">
        <v>0</v>
      </c>
      <c r="I950">
        <v>7650.8</v>
      </c>
      <c r="J950" t="s">
        <v>11</v>
      </c>
      <c r="K950" t="s">
        <v>11</v>
      </c>
      <c r="L950" t="s">
        <v>23</v>
      </c>
      <c r="M950" s="24" t="str">
        <f t="shared" si="14"/>
        <v>R1012</v>
      </c>
    </row>
    <row r="951" spans="4:13" x14ac:dyDescent="0.35">
      <c r="D951" t="s">
        <v>976</v>
      </c>
      <c r="E951">
        <v>1998</v>
      </c>
      <c r="F951" t="s">
        <v>20</v>
      </c>
      <c r="G951">
        <v>30</v>
      </c>
      <c r="H951">
        <v>0</v>
      </c>
      <c r="I951">
        <v>7652.26</v>
      </c>
      <c r="J951" t="s">
        <v>11</v>
      </c>
      <c r="K951" t="s">
        <v>12</v>
      </c>
      <c r="L951" t="s">
        <v>249</v>
      </c>
      <c r="M951" s="24" t="str">
        <f t="shared" si="14"/>
        <v>R1023</v>
      </c>
    </row>
    <row r="952" spans="4:13" x14ac:dyDescent="0.35">
      <c r="D952" t="s">
        <v>977</v>
      </c>
      <c r="E952">
        <v>1965</v>
      </c>
      <c r="F952" t="s">
        <v>30</v>
      </c>
      <c r="G952">
        <v>27</v>
      </c>
      <c r="H952">
        <v>0</v>
      </c>
      <c r="I952">
        <v>7657.69</v>
      </c>
      <c r="J952" t="s">
        <v>12</v>
      </c>
      <c r="K952" t="s">
        <v>12</v>
      </c>
      <c r="L952" t="s">
        <v>23</v>
      </c>
      <c r="M952" s="24" t="str">
        <f t="shared" si="14"/>
        <v>R1012</v>
      </c>
    </row>
    <row r="953" spans="4:13" x14ac:dyDescent="0.35">
      <c r="D953" t="s">
        <v>978</v>
      </c>
      <c r="E953">
        <v>1976</v>
      </c>
      <c r="F953" t="s">
        <v>37</v>
      </c>
      <c r="G953">
        <v>9</v>
      </c>
      <c r="H953">
        <v>2</v>
      </c>
      <c r="I953">
        <v>7662.47</v>
      </c>
      <c r="J953" t="s">
        <v>11</v>
      </c>
      <c r="K953" t="s">
        <v>16</v>
      </c>
      <c r="L953" t="s">
        <v>42</v>
      </c>
      <c r="M953" s="24" t="str">
        <f t="shared" si="14"/>
        <v>R1011</v>
      </c>
    </row>
    <row r="954" spans="4:13" x14ac:dyDescent="0.35">
      <c r="D954" t="s">
        <v>979</v>
      </c>
      <c r="E954">
        <v>1996</v>
      </c>
      <c r="F954" t="s">
        <v>15</v>
      </c>
      <c r="G954">
        <v>24</v>
      </c>
      <c r="H954">
        <v>0</v>
      </c>
      <c r="I954">
        <v>7670.75</v>
      </c>
      <c r="J954" t="s">
        <v>11</v>
      </c>
      <c r="K954" t="s">
        <v>11</v>
      </c>
      <c r="L954" t="s">
        <v>632</v>
      </c>
      <c r="M954" s="24" t="str">
        <f t="shared" si="14"/>
        <v>R1022</v>
      </c>
    </row>
    <row r="955" spans="4:13" x14ac:dyDescent="0.35">
      <c r="D955" t="s">
        <v>980</v>
      </c>
      <c r="E955">
        <v>1995</v>
      </c>
      <c r="F955" t="s">
        <v>20</v>
      </c>
      <c r="G955">
        <v>13</v>
      </c>
      <c r="H955">
        <v>0</v>
      </c>
      <c r="I955">
        <v>7676.4</v>
      </c>
      <c r="J955" t="s">
        <v>11</v>
      </c>
      <c r="K955" t="s">
        <v>16</v>
      </c>
      <c r="L955" t="s">
        <v>23</v>
      </c>
      <c r="M955" s="24" t="str">
        <f t="shared" si="14"/>
        <v>R1012</v>
      </c>
    </row>
    <row r="956" spans="4:13" x14ac:dyDescent="0.35">
      <c r="D956" t="s">
        <v>981</v>
      </c>
      <c r="E956">
        <v>1971</v>
      </c>
      <c r="F956" t="s">
        <v>37</v>
      </c>
      <c r="G956">
        <v>11</v>
      </c>
      <c r="H956">
        <v>0</v>
      </c>
      <c r="I956">
        <v>7680.92</v>
      </c>
      <c r="J956" t="s">
        <v>11</v>
      </c>
      <c r="K956" t="s">
        <v>16</v>
      </c>
      <c r="L956" t="s">
        <v>13</v>
      </c>
      <c r="M956" s="24" t="str">
        <f t="shared" si="14"/>
        <v>R1013</v>
      </c>
    </row>
    <row r="957" spans="4:13" x14ac:dyDescent="0.35">
      <c r="D957" t="s">
        <v>982</v>
      </c>
      <c r="E957">
        <v>1981</v>
      </c>
      <c r="F957" t="s">
        <v>30</v>
      </c>
      <c r="G957">
        <v>19</v>
      </c>
      <c r="H957">
        <v>1</v>
      </c>
      <c r="I957">
        <v>7681.17</v>
      </c>
      <c r="J957" t="s">
        <v>11</v>
      </c>
      <c r="K957" t="s">
        <v>11</v>
      </c>
      <c r="L957" t="s">
        <v>516</v>
      </c>
      <c r="M957" s="24" t="str">
        <f t="shared" si="14"/>
        <v>R1020</v>
      </c>
    </row>
    <row r="958" spans="4:13" x14ac:dyDescent="0.35">
      <c r="D958" t="s">
        <v>983</v>
      </c>
      <c r="E958">
        <v>1982</v>
      </c>
      <c r="F958" t="s">
        <v>30</v>
      </c>
      <c r="G958">
        <v>18</v>
      </c>
      <c r="H958">
        <v>3</v>
      </c>
      <c r="I958">
        <v>7682.67</v>
      </c>
      <c r="J958" t="s">
        <v>11</v>
      </c>
      <c r="K958" t="s">
        <v>16</v>
      </c>
      <c r="L958" t="s">
        <v>13</v>
      </c>
      <c r="M958" s="24" t="str">
        <f t="shared" si="14"/>
        <v>R1013</v>
      </c>
    </row>
    <row r="959" spans="4:13" x14ac:dyDescent="0.35">
      <c r="D959" t="s">
        <v>984</v>
      </c>
      <c r="E959">
        <v>1987</v>
      </c>
      <c r="F959" t="s">
        <v>10</v>
      </c>
      <c r="G959">
        <v>12</v>
      </c>
      <c r="H959">
        <v>3</v>
      </c>
      <c r="I959">
        <v>7684.62</v>
      </c>
      <c r="J959" t="s">
        <v>11</v>
      </c>
      <c r="K959" t="s">
        <v>12</v>
      </c>
      <c r="L959" t="s">
        <v>300</v>
      </c>
      <c r="M959" s="24" t="str">
        <f t="shared" si="14"/>
        <v>R1021</v>
      </c>
    </row>
    <row r="960" spans="4:13" x14ac:dyDescent="0.35">
      <c r="D960" t="s">
        <v>985</v>
      </c>
      <c r="E960">
        <v>1978</v>
      </c>
      <c r="F960" t="s">
        <v>30</v>
      </c>
      <c r="G960">
        <v>29</v>
      </c>
      <c r="H960">
        <v>2</v>
      </c>
      <c r="I960">
        <v>7726.85</v>
      </c>
      <c r="J960" t="s">
        <v>16</v>
      </c>
      <c r="K960" t="s">
        <v>11</v>
      </c>
      <c r="L960" t="s">
        <v>42</v>
      </c>
      <c r="M960" s="24" t="str">
        <f t="shared" si="14"/>
        <v>R1011</v>
      </c>
    </row>
    <row r="961" spans="4:13" x14ac:dyDescent="0.35">
      <c r="D961" t="s">
        <v>986</v>
      </c>
      <c r="E961">
        <v>1979</v>
      </c>
      <c r="F961" t="s">
        <v>18</v>
      </c>
      <c r="G961">
        <v>2</v>
      </c>
      <c r="H961">
        <v>1</v>
      </c>
      <c r="I961">
        <v>7727.25</v>
      </c>
      <c r="J961" t="s">
        <v>11</v>
      </c>
      <c r="K961" t="s">
        <v>12</v>
      </c>
      <c r="L961" t="s">
        <v>23</v>
      </c>
      <c r="M961" s="24" t="str">
        <f t="shared" si="14"/>
        <v>R1012</v>
      </c>
    </row>
    <row r="962" spans="4:13" x14ac:dyDescent="0.35">
      <c r="D962" t="s">
        <v>987</v>
      </c>
      <c r="E962">
        <v>1980</v>
      </c>
      <c r="F962" t="s">
        <v>20</v>
      </c>
      <c r="G962">
        <v>10</v>
      </c>
      <c r="H962">
        <v>2</v>
      </c>
      <c r="I962">
        <v>7729.65</v>
      </c>
      <c r="J962" t="s">
        <v>12</v>
      </c>
      <c r="K962" t="s">
        <v>16</v>
      </c>
      <c r="L962" t="s">
        <v>168</v>
      </c>
      <c r="M962" s="24" t="str">
        <f t="shared" si="14"/>
        <v>R1016</v>
      </c>
    </row>
    <row r="963" spans="4:13" x14ac:dyDescent="0.35">
      <c r="D963" t="s">
        <v>988</v>
      </c>
      <c r="E963">
        <v>1978</v>
      </c>
      <c r="F963" t="s">
        <v>30</v>
      </c>
      <c r="G963">
        <v>4</v>
      </c>
      <c r="H963">
        <v>2</v>
      </c>
      <c r="I963">
        <v>7731.43</v>
      </c>
      <c r="J963" t="s">
        <v>12</v>
      </c>
      <c r="K963" t="s">
        <v>11</v>
      </c>
      <c r="L963" t="s">
        <v>13</v>
      </c>
      <c r="M963" s="24" t="str">
        <f t="shared" si="14"/>
        <v>R1013</v>
      </c>
    </row>
    <row r="964" spans="4:13" x14ac:dyDescent="0.35">
      <c r="D964" t="s">
        <v>989</v>
      </c>
      <c r="E964">
        <v>1977</v>
      </c>
      <c r="F964" t="s">
        <v>35</v>
      </c>
      <c r="G964">
        <v>29</v>
      </c>
      <c r="H964">
        <v>0</v>
      </c>
      <c r="I964">
        <v>7731.86</v>
      </c>
      <c r="J964" t="s">
        <v>11</v>
      </c>
      <c r="K964" t="s">
        <v>12</v>
      </c>
      <c r="L964" t="s">
        <v>23</v>
      </c>
      <c r="M964" s="24" t="str">
        <f t="shared" si="14"/>
        <v>R1012</v>
      </c>
    </row>
    <row r="965" spans="4:13" x14ac:dyDescent="0.35">
      <c r="D965" t="s">
        <v>990</v>
      </c>
      <c r="E965">
        <v>1965</v>
      </c>
      <c r="F965" t="s">
        <v>10</v>
      </c>
      <c r="G965">
        <v>18</v>
      </c>
      <c r="H965">
        <v>0</v>
      </c>
      <c r="I965">
        <v>7736.39</v>
      </c>
      <c r="J965" t="s">
        <v>12</v>
      </c>
      <c r="K965" t="s">
        <v>11</v>
      </c>
      <c r="L965" t="s">
        <v>13</v>
      </c>
      <c r="M965" s="24" t="str">
        <f t="shared" si="14"/>
        <v>R1013</v>
      </c>
    </row>
    <row r="966" spans="4:13" x14ac:dyDescent="0.35">
      <c r="D966" t="s">
        <v>991</v>
      </c>
      <c r="E966">
        <v>1978</v>
      </c>
      <c r="F966" t="s">
        <v>20</v>
      </c>
      <c r="G966">
        <v>4</v>
      </c>
      <c r="H966">
        <v>2</v>
      </c>
      <c r="I966">
        <v>7740.34</v>
      </c>
      <c r="J966" t="s">
        <v>16</v>
      </c>
      <c r="K966" t="s">
        <v>16</v>
      </c>
      <c r="L966" t="s">
        <v>42</v>
      </c>
      <c r="M966" s="24" t="str">
        <f t="shared" si="14"/>
        <v>R1011</v>
      </c>
    </row>
    <row r="967" spans="4:13" x14ac:dyDescent="0.35">
      <c r="D967" t="s">
        <v>992</v>
      </c>
      <c r="E967">
        <v>1976</v>
      </c>
      <c r="F967" t="s">
        <v>30</v>
      </c>
      <c r="G967">
        <v>12</v>
      </c>
      <c r="H967">
        <v>1</v>
      </c>
      <c r="I967">
        <v>7742.11</v>
      </c>
      <c r="J967" t="s">
        <v>12</v>
      </c>
      <c r="K967" t="s">
        <v>11</v>
      </c>
      <c r="L967" t="s">
        <v>13</v>
      </c>
      <c r="M967" s="24" t="str">
        <f t="shared" si="14"/>
        <v>R1013</v>
      </c>
    </row>
    <row r="968" spans="4:13" x14ac:dyDescent="0.35">
      <c r="D968" t="s">
        <v>993</v>
      </c>
      <c r="E968">
        <v>1981</v>
      </c>
      <c r="F968" t="s">
        <v>18</v>
      </c>
      <c r="G968">
        <v>30</v>
      </c>
      <c r="H968">
        <v>2</v>
      </c>
      <c r="I968">
        <v>7749.16</v>
      </c>
      <c r="J968" t="s">
        <v>11</v>
      </c>
      <c r="K968" t="s">
        <v>16</v>
      </c>
      <c r="L968" t="s">
        <v>23</v>
      </c>
      <c r="M968" s="24" t="str">
        <f t="shared" si="14"/>
        <v>R1012</v>
      </c>
    </row>
    <row r="969" spans="4:13" x14ac:dyDescent="0.35">
      <c r="D969" t="s">
        <v>994</v>
      </c>
      <c r="E969">
        <v>1997</v>
      </c>
      <c r="F969" t="s">
        <v>30</v>
      </c>
      <c r="G969">
        <v>21</v>
      </c>
      <c r="H969">
        <v>0</v>
      </c>
      <c r="I969">
        <v>7763.06</v>
      </c>
      <c r="J969" t="s">
        <v>11</v>
      </c>
      <c r="K969" t="s">
        <v>16</v>
      </c>
      <c r="L969" t="s">
        <v>23</v>
      </c>
      <c r="M969" s="24" t="str">
        <f t="shared" ref="M969:M1032" si="15">IF(L969="?","UNKNOWN",L969)</f>
        <v>R1012</v>
      </c>
    </row>
    <row r="970" spans="4:13" x14ac:dyDescent="0.35">
      <c r="D970" t="s">
        <v>995</v>
      </c>
      <c r="E970">
        <v>1974</v>
      </c>
      <c r="F970" t="s">
        <v>30</v>
      </c>
      <c r="G970">
        <v>6</v>
      </c>
      <c r="H970">
        <v>0</v>
      </c>
      <c r="I970">
        <v>7789.64</v>
      </c>
      <c r="J970" t="s">
        <v>16</v>
      </c>
      <c r="K970" t="s">
        <v>12</v>
      </c>
      <c r="L970" t="s">
        <v>13</v>
      </c>
      <c r="M970" s="24" t="str">
        <f t="shared" si="15"/>
        <v>R1013</v>
      </c>
    </row>
    <row r="971" spans="4:13" x14ac:dyDescent="0.35">
      <c r="D971" t="s">
        <v>996</v>
      </c>
      <c r="E971">
        <v>1999</v>
      </c>
      <c r="F971" t="s">
        <v>30</v>
      </c>
      <c r="G971">
        <v>25</v>
      </c>
      <c r="H971">
        <v>0</v>
      </c>
      <c r="I971">
        <v>7794.68</v>
      </c>
      <c r="J971" t="s">
        <v>11</v>
      </c>
      <c r="K971" t="s">
        <v>11</v>
      </c>
      <c r="L971" t="s">
        <v>535</v>
      </c>
      <c r="M971" s="24" t="str">
        <f t="shared" si="15"/>
        <v>R1026</v>
      </c>
    </row>
    <row r="972" spans="4:13" x14ac:dyDescent="0.35">
      <c r="D972" t="s">
        <v>997</v>
      </c>
      <c r="E972">
        <v>1997</v>
      </c>
      <c r="F972" t="s">
        <v>30</v>
      </c>
      <c r="G972">
        <v>2</v>
      </c>
      <c r="H972">
        <v>0</v>
      </c>
      <c r="I972">
        <v>7803.77</v>
      </c>
      <c r="J972" t="s">
        <v>11</v>
      </c>
      <c r="K972" t="s">
        <v>12</v>
      </c>
      <c r="L972" t="s">
        <v>23</v>
      </c>
      <c r="M972" s="24" t="str">
        <f t="shared" si="15"/>
        <v>R1012</v>
      </c>
    </row>
    <row r="973" spans="4:13" x14ac:dyDescent="0.35">
      <c r="D973" t="s">
        <v>998</v>
      </c>
      <c r="E973">
        <v>1974</v>
      </c>
      <c r="F973" t="s">
        <v>15</v>
      </c>
      <c r="G973">
        <v>9</v>
      </c>
      <c r="H973">
        <v>0</v>
      </c>
      <c r="I973">
        <v>7804.16</v>
      </c>
      <c r="J973" t="s">
        <v>11</v>
      </c>
      <c r="K973" t="s">
        <v>12</v>
      </c>
      <c r="L973" t="s">
        <v>13</v>
      </c>
      <c r="M973" s="24" t="str">
        <f t="shared" si="15"/>
        <v>R1013</v>
      </c>
    </row>
    <row r="974" spans="4:13" x14ac:dyDescent="0.35">
      <c r="D974" t="s">
        <v>999</v>
      </c>
      <c r="E974">
        <v>1991</v>
      </c>
      <c r="F974" t="s">
        <v>30</v>
      </c>
      <c r="G974">
        <v>21</v>
      </c>
      <c r="H974">
        <v>3</v>
      </c>
      <c r="I974">
        <v>7812.67</v>
      </c>
      <c r="J974" t="s">
        <v>11</v>
      </c>
      <c r="K974" t="s">
        <v>16</v>
      </c>
      <c r="L974" t="s">
        <v>23</v>
      </c>
      <c r="M974" s="24" t="str">
        <f t="shared" si="15"/>
        <v>R1012</v>
      </c>
    </row>
    <row r="975" spans="4:13" x14ac:dyDescent="0.35">
      <c r="D975" t="s">
        <v>1000</v>
      </c>
      <c r="E975">
        <v>1989</v>
      </c>
      <c r="F975" t="s">
        <v>37</v>
      </c>
      <c r="G975">
        <v>12</v>
      </c>
      <c r="H975">
        <v>3</v>
      </c>
      <c r="I975">
        <v>7824.37</v>
      </c>
      <c r="J975" t="s">
        <v>11</v>
      </c>
      <c r="K975" t="s">
        <v>11</v>
      </c>
      <c r="L975" t="s">
        <v>23</v>
      </c>
      <c r="M975" s="24" t="str">
        <f t="shared" si="15"/>
        <v>R1012</v>
      </c>
    </row>
    <row r="976" spans="4:13" x14ac:dyDescent="0.35">
      <c r="D976" t="s">
        <v>1001</v>
      </c>
      <c r="E976">
        <v>2001</v>
      </c>
      <c r="F976" t="s">
        <v>37</v>
      </c>
      <c r="G976">
        <v>5</v>
      </c>
      <c r="H976">
        <v>0</v>
      </c>
      <c r="I976">
        <v>7844.8</v>
      </c>
      <c r="J976" t="s">
        <v>11</v>
      </c>
      <c r="K976" t="s">
        <v>11</v>
      </c>
      <c r="L976" t="s">
        <v>23</v>
      </c>
      <c r="M976" s="24" t="str">
        <f t="shared" si="15"/>
        <v>R1012</v>
      </c>
    </row>
    <row r="977" spans="4:13" x14ac:dyDescent="0.35">
      <c r="D977" t="s">
        <v>1002</v>
      </c>
      <c r="E977">
        <v>1994</v>
      </c>
      <c r="F977" t="s">
        <v>15</v>
      </c>
      <c r="G977">
        <v>17</v>
      </c>
      <c r="H977">
        <v>0</v>
      </c>
      <c r="I977">
        <v>7851.85</v>
      </c>
      <c r="J977" t="s">
        <v>11</v>
      </c>
      <c r="K977" t="s">
        <v>12</v>
      </c>
      <c r="L977" t="s">
        <v>23</v>
      </c>
      <c r="M977" s="24" t="str">
        <f t="shared" si="15"/>
        <v>R1012</v>
      </c>
    </row>
    <row r="978" spans="4:13" x14ac:dyDescent="0.35">
      <c r="D978" t="s">
        <v>1003</v>
      </c>
      <c r="E978">
        <v>1962</v>
      </c>
      <c r="F978" t="s">
        <v>37</v>
      </c>
      <c r="G978">
        <v>10</v>
      </c>
      <c r="H978">
        <v>0</v>
      </c>
      <c r="I978">
        <v>7896.41</v>
      </c>
      <c r="J978" t="s">
        <v>12</v>
      </c>
      <c r="K978" t="s">
        <v>11</v>
      </c>
      <c r="L978" t="s">
        <v>13</v>
      </c>
      <c r="M978" s="24" t="str">
        <f t="shared" si="15"/>
        <v>R1013</v>
      </c>
    </row>
    <row r="979" spans="4:13" x14ac:dyDescent="0.35">
      <c r="D979" t="s">
        <v>1004</v>
      </c>
      <c r="E979">
        <v>1977</v>
      </c>
      <c r="F979" t="s">
        <v>10</v>
      </c>
      <c r="G979">
        <v>20</v>
      </c>
      <c r="H979">
        <v>0</v>
      </c>
      <c r="I979">
        <v>7935.29</v>
      </c>
      <c r="J979" t="s">
        <v>11</v>
      </c>
      <c r="K979" t="s">
        <v>16</v>
      </c>
      <c r="L979" t="s">
        <v>247</v>
      </c>
      <c r="M979" s="24" t="str">
        <f t="shared" si="15"/>
        <v>R1024</v>
      </c>
    </row>
    <row r="980" spans="4:13" x14ac:dyDescent="0.35">
      <c r="D980" t="s">
        <v>1005</v>
      </c>
      <c r="E980">
        <v>1987</v>
      </c>
      <c r="F980" t="s">
        <v>37</v>
      </c>
      <c r="G980">
        <v>29</v>
      </c>
      <c r="H980">
        <v>3</v>
      </c>
      <c r="I980">
        <v>7948.22</v>
      </c>
      <c r="J980" t="s">
        <v>11</v>
      </c>
      <c r="K980" t="s">
        <v>12</v>
      </c>
      <c r="L980" t="s">
        <v>200</v>
      </c>
      <c r="M980" s="24" t="str">
        <f t="shared" si="15"/>
        <v>R1025</v>
      </c>
    </row>
    <row r="981" spans="4:13" x14ac:dyDescent="0.35">
      <c r="D981" t="s">
        <v>1006</v>
      </c>
      <c r="E981">
        <v>1966</v>
      </c>
      <c r="F981" t="s">
        <v>10</v>
      </c>
      <c r="G981">
        <v>9</v>
      </c>
      <c r="H981">
        <v>0</v>
      </c>
      <c r="I981">
        <v>7953.72</v>
      </c>
      <c r="J981" t="s">
        <v>12</v>
      </c>
      <c r="K981" t="s">
        <v>12</v>
      </c>
      <c r="L981" t="s">
        <v>23</v>
      </c>
      <c r="M981" s="24" t="str">
        <f t="shared" si="15"/>
        <v>R1012</v>
      </c>
    </row>
    <row r="982" spans="4:13" x14ac:dyDescent="0.35">
      <c r="D982" t="s">
        <v>1007</v>
      </c>
      <c r="E982">
        <v>1981</v>
      </c>
      <c r="F982" t="s">
        <v>30</v>
      </c>
      <c r="G982">
        <v>28</v>
      </c>
      <c r="H982">
        <v>3</v>
      </c>
      <c r="I982">
        <v>7954.52</v>
      </c>
      <c r="J982" t="s">
        <v>11</v>
      </c>
      <c r="K982" t="s">
        <v>11</v>
      </c>
      <c r="L982" t="s">
        <v>42</v>
      </c>
      <c r="M982" s="24" t="str">
        <f t="shared" si="15"/>
        <v>R1011</v>
      </c>
    </row>
    <row r="983" spans="4:13" x14ac:dyDescent="0.35">
      <c r="D983" t="s">
        <v>1008</v>
      </c>
      <c r="E983">
        <v>1970</v>
      </c>
      <c r="F983" t="s">
        <v>18</v>
      </c>
      <c r="G983">
        <v>19</v>
      </c>
      <c r="H983">
        <v>0</v>
      </c>
      <c r="I983">
        <v>7958.13</v>
      </c>
      <c r="J983" t="s">
        <v>11</v>
      </c>
      <c r="K983" t="s">
        <v>11</v>
      </c>
      <c r="L983" t="s">
        <v>13</v>
      </c>
      <c r="M983" s="24" t="str">
        <f t="shared" si="15"/>
        <v>R1013</v>
      </c>
    </row>
    <row r="984" spans="4:13" x14ac:dyDescent="0.35">
      <c r="D984" t="s">
        <v>1009</v>
      </c>
      <c r="E984">
        <v>1975</v>
      </c>
      <c r="F984" t="s">
        <v>35</v>
      </c>
      <c r="G984">
        <v>10</v>
      </c>
      <c r="H984">
        <v>1</v>
      </c>
      <c r="I984">
        <v>7966.81</v>
      </c>
      <c r="J984" t="s">
        <v>11</v>
      </c>
      <c r="K984" t="s">
        <v>11</v>
      </c>
      <c r="L984" t="s">
        <v>13</v>
      </c>
      <c r="M984" s="24" t="str">
        <f t="shared" si="15"/>
        <v>R1013</v>
      </c>
    </row>
    <row r="985" spans="4:13" x14ac:dyDescent="0.35">
      <c r="D985" t="s">
        <v>1010</v>
      </c>
      <c r="E985">
        <v>1972</v>
      </c>
      <c r="F985" t="s">
        <v>15</v>
      </c>
      <c r="G985">
        <v>23</v>
      </c>
      <c r="H985">
        <v>0</v>
      </c>
      <c r="I985">
        <v>7980.34</v>
      </c>
      <c r="J985" t="s">
        <v>11</v>
      </c>
      <c r="K985" t="s">
        <v>11</v>
      </c>
      <c r="L985" t="s">
        <v>13</v>
      </c>
      <c r="M985" s="24" t="str">
        <f t="shared" si="15"/>
        <v>R1013</v>
      </c>
    </row>
    <row r="986" spans="4:13" x14ac:dyDescent="0.35">
      <c r="D986" t="s">
        <v>1011</v>
      </c>
      <c r="E986">
        <v>1983</v>
      </c>
      <c r="F986" t="s">
        <v>35</v>
      </c>
      <c r="G986">
        <v>28</v>
      </c>
      <c r="H986">
        <v>3</v>
      </c>
      <c r="I986">
        <v>7985.82</v>
      </c>
      <c r="J986" t="s">
        <v>11</v>
      </c>
      <c r="K986" t="s">
        <v>16</v>
      </c>
      <c r="L986" t="s">
        <v>247</v>
      </c>
      <c r="M986" s="24" t="str">
        <f t="shared" si="15"/>
        <v>R1024</v>
      </c>
    </row>
    <row r="987" spans="4:13" x14ac:dyDescent="0.35">
      <c r="D987" t="s">
        <v>1012</v>
      </c>
      <c r="E987">
        <v>1983</v>
      </c>
      <c r="F987" t="s">
        <v>35</v>
      </c>
      <c r="G987">
        <v>20</v>
      </c>
      <c r="H987">
        <v>3</v>
      </c>
      <c r="I987">
        <v>7986.48</v>
      </c>
      <c r="J987" t="s">
        <v>11</v>
      </c>
      <c r="K987" t="s">
        <v>12</v>
      </c>
      <c r="L987" t="s">
        <v>247</v>
      </c>
      <c r="M987" s="24" t="str">
        <f t="shared" si="15"/>
        <v>R1024</v>
      </c>
    </row>
    <row r="988" spans="4:13" x14ac:dyDescent="0.35">
      <c r="D988" t="s">
        <v>1013</v>
      </c>
      <c r="E988">
        <v>1962</v>
      </c>
      <c r="F988" t="s">
        <v>35</v>
      </c>
      <c r="G988">
        <v>22</v>
      </c>
      <c r="H988">
        <v>0</v>
      </c>
      <c r="I988">
        <v>8004.96</v>
      </c>
      <c r="J988" t="s">
        <v>12</v>
      </c>
      <c r="K988" t="s">
        <v>16</v>
      </c>
      <c r="L988" t="s">
        <v>13</v>
      </c>
      <c r="M988" s="24" t="str">
        <f t="shared" si="15"/>
        <v>R1013</v>
      </c>
    </row>
    <row r="989" spans="4:13" x14ac:dyDescent="0.35">
      <c r="D989" t="s">
        <v>1014</v>
      </c>
      <c r="E989">
        <v>1995</v>
      </c>
      <c r="F989" t="s">
        <v>20</v>
      </c>
      <c r="G989">
        <v>18</v>
      </c>
      <c r="H989">
        <v>0</v>
      </c>
      <c r="I989">
        <v>8014.62</v>
      </c>
      <c r="J989" t="s">
        <v>11</v>
      </c>
      <c r="K989" t="s">
        <v>12</v>
      </c>
      <c r="L989" t="s">
        <v>23</v>
      </c>
      <c r="M989" s="24" t="str">
        <f t="shared" si="15"/>
        <v>R1012</v>
      </c>
    </row>
    <row r="990" spans="4:13" x14ac:dyDescent="0.35">
      <c r="D990" t="s">
        <v>1015</v>
      </c>
      <c r="E990">
        <v>1980</v>
      </c>
      <c r="F990" t="s">
        <v>15</v>
      </c>
      <c r="G990">
        <v>8</v>
      </c>
      <c r="H990">
        <v>2</v>
      </c>
      <c r="I990">
        <v>8017.06</v>
      </c>
      <c r="J990" t="s">
        <v>11</v>
      </c>
      <c r="K990" t="s">
        <v>11</v>
      </c>
      <c r="L990" t="s">
        <v>23</v>
      </c>
      <c r="M990" s="24" t="str">
        <f t="shared" si="15"/>
        <v>R1012</v>
      </c>
    </row>
    <row r="991" spans="4:13" x14ac:dyDescent="0.35">
      <c r="D991" t="s">
        <v>1016</v>
      </c>
      <c r="E991">
        <v>1989</v>
      </c>
      <c r="F991" t="s">
        <v>15</v>
      </c>
      <c r="G991">
        <v>3</v>
      </c>
      <c r="H991">
        <v>3</v>
      </c>
      <c r="I991">
        <v>8021.11</v>
      </c>
      <c r="J991" t="s">
        <v>11</v>
      </c>
      <c r="K991" t="s">
        <v>16</v>
      </c>
      <c r="L991" t="s">
        <v>23</v>
      </c>
      <c r="M991" s="24" t="str">
        <f t="shared" si="15"/>
        <v>R1012</v>
      </c>
    </row>
    <row r="992" spans="4:13" x14ac:dyDescent="0.35">
      <c r="D992" t="s">
        <v>1017</v>
      </c>
      <c r="E992">
        <v>1978</v>
      </c>
      <c r="F992" t="s">
        <v>10</v>
      </c>
      <c r="G992">
        <v>17</v>
      </c>
      <c r="H992">
        <v>1</v>
      </c>
      <c r="I992">
        <v>8023.14</v>
      </c>
      <c r="J992" t="s">
        <v>11</v>
      </c>
      <c r="K992" t="s">
        <v>12</v>
      </c>
      <c r="L992" t="s">
        <v>23</v>
      </c>
      <c r="M992" s="24" t="str">
        <f t="shared" si="15"/>
        <v>R1012</v>
      </c>
    </row>
    <row r="993" spans="4:13" x14ac:dyDescent="0.35">
      <c r="D993" t="s">
        <v>1018</v>
      </c>
      <c r="E993">
        <v>1976</v>
      </c>
      <c r="F993" t="s">
        <v>30</v>
      </c>
      <c r="G993">
        <v>20</v>
      </c>
      <c r="H993">
        <v>0</v>
      </c>
      <c r="I993">
        <v>8026.67</v>
      </c>
      <c r="J993" t="s">
        <v>11</v>
      </c>
      <c r="K993" t="s">
        <v>11</v>
      </c>
      <c r="L993" t="s">
        <v>23</v>
      </c>
      <c r="M993" s="24" t="str">
        <f t="shared" si="15"/>
        <v>R1012</v>
      </c>
    </row>
    <row r="994" spans="4:13" x14ac:dyDescent="0.35">
      <c r="D994" t="s">
        <v>1019</v>
      </c>
      <c r="E994">
        <v>1977</v>
      </c>
      <c r="F994" t="s">
        <v>15</v>
      </c>
      <c r="G994">
        <v>6</v>
      </c>
      <c r="H994">
        <v>2</v>
      </c>
      <c r="I994">
        <v>8027.97</v>
      </c>
      <c r="J994" t="s">
        <v>12</v>
      </c>
      <c r="K994" t="s">
        <v>11</v>
      </c>
      <c r="L994" t="s">
        <v>42</v>
      </c>
      <c r="M994" s="24" t="str">
        <f t="shared" si="15"/>
        <v>R1011</v>
      </c>
    </row>
    <row r="995" spans="4:13" x14ac:dyDescent="0.35">
      <c r="D995" t="s">
        <v>1020</v>
      </c>
      <c r="E995">
        <v>2003</v>
      </c>
      <c r="F995" t="s">
        <v>30</v>
      </c>
      <c r="G995">
        <v>12</v>
      </c>
      <c r="H995">
        <v>0</v>
      </c>
      <c r="I995">
        <v>8035.64</v>
      </c>
      <c r="J995" t="s">
        <v>11</v>
      </c>
      <c r="K995" t="s">
        <v>11</v>
      </c>
      <c r="L995" t="s">
        <v>23</v>
      </c>
      <c r="M995" s="24" t="str">
        <f t="shared" si="15"/>
        <v>R1012</v>
      </c>
    </row>
    <row r="996" spans="4:13" x14ac:dyDescent="0.35">
      <c r="D996" t="s">
        <v>1021</v>
      </c>
      <c r="E996">
        <v>1985</v>
      </c>
      <c r="F996" t="s">
        <v>15</v>
      </c>
      <c r="G996">
        <v>28</v>
      </c>
      <c r="H996">
        <v>3</v>
      </c>
      <c r="I996">
        <v>8059.06</v>
      </c>
      <c r="J996" t="s">
        <v>11</v>
      </c>
      <c r="K996" t="s">
        <v>12</v>
      </c>
      <c r="L996" t="s">
        <v>23</v>
      </c>
      <c r="M996" s="24" t="str">
        <f t="shared" si="15"/>
        <v>R1012</v>
      </c>
    </row>
    <row r="997" spans="4:13" x14ac:dyDescent="0.35">
      <c r="D997" t="s">
        <v>1022</v>
      </c>
      <c r="E997">
        <v>1982</v>
      </c>
      <c r="F997" t="s">
        <v>30</v>
      </c>
      <c r="G997">
        <v>27</v>
      </c>
      <c r="H997">
        <v>3</v>
      </c>
      <c r="I997">
        <v>8059.68</v>
      </c>
      <c r="J997" t="s">
        <v>11</v>
      </c>
      <c r="K997" t="s">
        <v>12</v>
      </c>
      <c r="L997" t="s">
        <v>23</v>
      </c>
      <c r="M997" s="24" t="str">
        <f t="shared" si="15"/>
        <v>R1012</v>
      </c>
    </row>
    <row r="998" spans="4:13" x14ac:dyDescent="0.35">
      <c r="D998" t="s">
        <v>1023</v>
      </c>
      <c r="E998">
        <v>1970</v>
      </c>
      <c r="F998" t="s">
        <v>30</v>
      </c>
      <c r="G998">
        <v>12</v>
      </c>
      <c r="H998">
        <v>0</v>
      </c>
      <c r="I998">
        <v>8062.31</v>
      </c>
      <c r="J998" t="s">
        <v>11</v>
      </c>
      <c r="K998" t="s">
        <v>16</v>
      </c>
      <c r="L998" t="s">
        <v>13</v>
      </c>
      <c r="M998" s="24" t="str">
        <f t="shared" si="15"/>
        <v>R1013</v>
      </c>
    </row>
    <row r="999" spans="4:13" x14ac:dyDescent="0.35">
      <c r="D999" t="s">
        <v>1024</v>
      </c>
      <c r="E999">
        <v>1975</v>
      </c>
      <c r="F999" t="s">
        <v>18</v>
      </c>
      <c r="G999">
        <v>28</v>
      </c>
      <c r="H999">
        <v>1</v>
      </c>
      <c r="I999">
        <v>8062.76</v>
      </c>
      <c r="J999" t="s">
        <v>12</v>
      </c>
      <c r="K999" t="s">
        <v>12</v>
      </c>
      <c r="L999" t="s">
        <v>42</v>
      </c>
      <c r="M999" s="24" t="str">
        <f t="shared" si="15"/>
        <v>R1011</v>
      </c>
    </row>
    <row r="1000" spans="4:13" x14ac:dyDescent="0.35">
      <c r="D1000" t="s">
        <v>1025</v>
      </c>
      <c r="E1000">
        <v>1965</v>
      </c>
      <c r="F1000" t="s">
        <v>35</v>
      </c>
      <c r="G1000">
        <v>11</v>
      </c>
      <c r="H1000">
        <v>0</v>
      </c>
      <c r="I1000">
        <v>8067.83</v>
      </c>
      <c r="J1000" t="s">
        <v>12</v>
      </c>
      <c r="K1000" t="s">
        <v>16</v>
      </c>
      <c r="L1000" t="s">
        <v>13</v>
      </c>
      <c r="M1000" s="24" t="str">
        <f t="shared" si="15"/>
        <v>R1013</v>
      </c>
    </row>
    <row r="1001" spans="4:13" x14ac:dyDescent="0.35">
      <c r="D1001" t="s">
        <v>1026</v>
      </c>
      <c r="E1001">
        <v>1975</v>
      </c>
      <c r="F1001" t="s">
        <v>30</v>
      </c>
      <c r="G1001">
        <v>15</v>
      </c>
      <c r="H1001">
        <v>1</v>
      </c>
      <c r="I1001">
        <v>8068.19</v>
      </c>
      <c r="J1001" t="s">
        <v>12</v>
      </c>
      <c r="K1001" t="s">
        <v>11</v>
      </c>
      <c r="L1001" t="s">
        <v>42</v>
      </c>
      <c r="M1001" s="24" t="str">
        <f t="shared" si="15"/>
        <v>R1011</v>
      </c>
    </row>
    <row r="1002" spans="4:13" x14ac:dyDescent="0.35">
      <c r="D1002" t="s">
        <v>1027</v>
      </c>
      <c r="E1002">
        <v>1965</v>
      </c>
      <c r="F1002" t="s">
        <v>37</v>
      </c>
      <c r="G1002">
        <v>21</v>
      </c>
      <c r="H1002">
        <v>0</v>
      </c>
      <c r="I1002">
        <v>8071.57</v>
      </c>
      <c r="J1002" t="s">
        <v>12</v>
      </c>
      <c r="K1002" t="s">
        <v>16</v>
      </c>
      <c r="L1002" t="s">
        <v>42</v>
      </c>
      <c r="M1002" s="24" t="str">
        <f t="shared" si="15"/>
        <v>R1011</v>
      </c>
    </row>
    <row r="1003" spans="4:13" x14ac:dyDescent="0.35">
      <c r="D1003" t="s">
        <v>1028</v>
      </c>
      <c r="E1003">
        <v>1993</v>
      </c>
      <c r="F1003" t="s">
        <v>15</v>
      </c>
      <c r="G1003">
        <v>7</v>
      </c>
      <c r="H1003">
        <v>0</v>
      </c>
      <c r="I1003">
        <v>8077.41</v>
      </c>
      <c r="J1003" t="s">
        <v>11</v>
      </c>
      <c r="K1003" t="s">
        <v>16</v>
      </c>
      <c r="L1003" t="s">
        <v>535</v>
      </c>
      <c r="M1003" s="24" t="str">
        <f t="shared" si="15"/>
        <v>R1026</v>
      </c>
    </row>
    <row r="1004" spans="4:13" x14ac:dyDescent="0.35">
      <c r="D1004" t="s">
        <v>1029</v>
      </c>
      <c r="E1004">
        <v>2001</v>
      </c>
      <c r="F1004" t="s">
        <v>35</v>
      </c>
      <c r="G1004">
        <v>28</v>
      </c>
      <c r="H1004">
        <v>0</v>
      </c>
      <c r="I1004">
        <v>8081.26</v>
      </c>
      <c r="J1004" t="s">
        <v>11</v>
      </c>
      <c r="K1004" t="s">
        <v>11</v>
      </c>
      <c r="L1004" t="s">
        <v>23</v>
      </c>
      <c r="M1004" s="24" t="str">
        <f t="shared" si="15"/>
        <v>R1012</v>
      </c>
    </row>
    <row r="1005" spans="4:13" x14ac:dyDescent="0.35">
      <c r="D1005" t="s">
        <v>1030</v>
      </c>
      <c r="E1005">
        <v>1994</v>
      </c>
      <c r="F1005" t="s">
        <v>37</v>
      </c>
      <c r="G1005">
        <v>12</v>
      </c>
      <c r="H1005">
        <v>0</v>
      </c>
      <c r="I1005">
        <v>8081.74</v>
      </c>
      <c r="J1005" t="s">
        <v>11</v>
      </c>
      <c r="K1005" t="s">
        <v>11</v>
      </c>
      <c r="L1005" t="s">
        <v>535</v>
      </c>
      <c r="M1005" s="24" t="str">
        <f t="shared" si="15"/>
        <v>R1026</v>
      </c>
    </row>
    <row r="1006" spans="4:13" x14ac:dyDescent="0.35">
      <c r="D1006" t="s">
        <v>1031</v>
      </c>
      <c r="E1006">
        <v>1975</v>
      </c>
      <c r="F1006" t="s">
        <v>30</v>
      </c>
      <c r="G1006">
        <v>21</v>
      </c>
      <c r="H1006">
        <v>1</v>
      </c>
      <c r="I1006">
        <v>8083.92</v>
      </c>
      <c r="J1006" t="s">
        <v>12</v>
      </c>
      <c r="K1006" t="s">
        <v>12</v>
      </c>
      <c r="L1006" t="s">
        <v>13</v>
      </c>
      <c r="M1006" s="24" t="str">
        <f t="shared" si="15"/>
        <v>R1013</v>
      </c>
    </row>
    <row r="1007" spans="4:13" x14ac:dyDescent="0.35">
      <c r="D1007" t="s">
        <v>1032</v>
      </c>
      <c r="E1007">
        <v>1967</v>
      </c>
      <c r="F1007" t="s">
        <v>18</v>
      </c>
      <c r="G1007">
        <v>10</v>
      </c>
      <c r="H1007">
        <v>0</v>
      </c>
      <c r="I1007">
        <v>8091.3</v>
      </c>
      <c r="J1007" t="s">
        <v>12</v>
      </c>
      <c r="K1007" t="s">
        <v>16</v>
      </c>
      <c r="L1007" t="s">
        <v>23</v>
      </c>
      <c r="M1007" s="24" t="str">
        <f t="shared" si="15"/>
        <v>R1012</v>
      </c>
    </row>
    <row r="1008" spans="4:13" x14ac:dyDescent="0.35">
      <c r="D1008" t="s">
        <v>1033</v>
      </c>
      <c r="E1008">
        <v>1973</v>
      </c>
      <c r="F1008" t="s">
        <v>37</v>
      </c>
      <c r="G1008">
        <v>11</v>
      </c>
      <c r="H1008">
        <v>0</v>
      </c>
      <c r="I1008">
        <v>8112.59</v>
      </c>
      <c r="J1008" t="s">
        <v>11</v>
      </c>
      <c r="K1008" t="s">
        <v>11</v>
      </c>
      <c r="L1008" t="s">
        <v>13</v>
      </c>
      <c r="M1008" s="24" t="str">
        <f t="shared" si="15"/>
        <v>R1013</v>
      </c>
    </row>
    <row r="1009" spans="4:13" x14ac:dyDescent="0.35">
      <c r="D1009" t="s">
        <v>1034</v>
      </c>
      <c r="E1009">
        <v>1978</v>
      </c>
      <c r="F1009" t="s">
        <v>20</v>
      </c>
      <c r="G1009">
        <v>1</v>
      </c>
      <c r="H1009">
        <v>2</v>
      </c>
      <c r="I1009">
        <v>8116.27</v>
      </c>
      <c r="J1009" t="s">
        <v>12</v>
      </c>
      <c r="K1009" t="s">
        <v>16</v>
      </c>
      <c r="L1009" t="s">
        <v>23</v>
      </c>
      <c r="M1009" s="24" t="str">
        <f t="shared" si="15"/>
        <v>R1012</v>
      </c>
    </row>
    <row r="1010" spans="4:13" x14ac:dyDescent="0.35">
      <c r="D1010" t="s">
        <v>1035</v>
      </c>
      <c r="E1010">
        <v>1973</v>
      </c>
      <c r="F1010" t="s">
        <v>30</v>
      </c>
      <c r="G1010">
        <v>16</v>
      </c>
      <c r="H1010">
        <v>0</v>
      </c>
      <c r="I1010">
        <v>8116.68</v>
      </c>
      <c r="J1010" t="s">
        <v>12</v>
      </c>
      <c r="K1010" t="s">
        <v>16</v>
      </c>
      <c r="L1010" t="s">
        <v>42</v>
      </c>
      <c r="M1010" s="24" t="str">
        <f t="shared" si="15"/>
        <v>R1011</v>
      </c>
    </row>
    <row r="1011" spans="4:13" x14ac:dyDescent="0.35">
      <c r="D1011" t="s">
        <v>1036</v>
      </c>
      <c r="E1011">
        <v>1973</v>
      </c>
      <c r="F1011" t="s">
        <v>35</v>
      </c>
      <c r="G1011">
        <v>30</v>
      </c>
      <c r="H1011">
        <v>0</v>
      </c>
      <c r="I1011">
        <v>8124.41</v>
      </c>
      <c r="J1011" t="s">
        <v>12</v>
      </c>
      <c r="K1011" t="s">
        <v>16</v>
      </c>
      <c r="L1011" t="s">
        <v>13</v>
      </c>
      <c r="M1011" s="24" t="str">
        <f t="shared" si="15"/>
        <v>R1013</v>
      </c>
    </row>
    <row r="1012" spans="4:13" x14ac:dyDescent="0.35">
      <c r="D1012" t="s">
        <v>1037</v>
      </c>
      <c r="E1012">
        <v>1973</v>
      </c>
      <c r="F1012" t="s">
        <v>20</v>
      </c>
      <c r="G1012">
        <v>3</v>
      </c>
      <c r="H1012">
        <v>0</v>
      </c>
      <c r="I1012">
        <v>8125.78</v>
      </c>
      <c r="J1012" t="s">
        <v>11</v>
      </c>
      <c r="K1012" t="s">
        <v>11</v>
      </c>
      <c r="L1012" t="s">
        <v>13</v>
      </c>
      <c r="M1012" s="24" t="str">
        <f t="shared" si="15"/>
        <v>R1013</v>
      </c>
    </row>
    <row r="1013" spans="4:13" x14ac:dyDescent="0.35">
      <c r="D1013" t="s">
        <v>1038</v>
      </c>
      <c r="E1013">
        <v>1990</v>
      </c>
      <c r="F1013" t="s">
        <v>18</v>
      </c>
      <c r="G1013">
        <v>21</v>
      </c>
      <c r="H1013">
        <v>3</v>
      </c>
      <c r="I1013">
        <v>8157.92</v>
      </c>
      <c r="J1013" t="s">
        <v>11</v>
      </c>
      <c r="K1013" t="s">
        <v>12</v>
      </c>
      <c r="L1013" t="s">
        <v>200</v>
      </c>
      <c r="M1013" s="24" t="str">
        <f t="shared" si="15"/>
        <v>R1025</v>
      </c>
    </row>
    <row r="1014" spans="4:13" x14ac:dyDescent="0.35">
      <c r="D1014" t="s">
        <v>1039</v>
      </c>
      <c r="E1014">
        <v>1982</v>
      </c>
      <c r="F1014" t="s">
        <v>18</v>
      </c>
      <c r="G1014">
        <v>28</v>
      </c>
      <c r="H1014">
        <v>4</v>
      </c>
      <c r="I1014">
        <v>8162.72</v>
      </c>
      <c r="J1014" t="s">
        <v>12</v>
      </c>
      <c r="K1014" t="s">
        <v>12</v>
      </c>
      <c r="L1014" t="s">
        <v>23</v>
      </c>
      <c r="M1014" s="24" t="str">
        <f t="shared" si="15"/>
        <v>R1012</v>
      </c>
    </row>
    <row r="1015" spans="4:13" x14ac:dyDescent="0.35">
      <c r="D1015" t="s">
        <v>1040</v>
      </c>
      <c r="E1015">
        <v>1963</v>
      </c>
      <c r="F1015" t="s">
        <v>15</v>
      </c>
      <c r="G1015">
        <v>5</v>
      </c>
      <c r="H1015">
        <v>0</v>
      </c>
      <c r="I1015">
        <v>8177.9</v>
      </c>
      <c r="J1015" t="s">
        <v>12</v>
      </c>
      <c r="K1015" t="s">
        <v>16</v>
      </c>
      <c r="L1015" t="s">
        <v>13</v>
      </c>
      <c r="M1015" s="24" t="str">
        <f t="shared" si="15"/>
        <v>R1013</v>
      </c>
    </row>
    <row r="1016" spans="4:13" x14ac:dyDescent="0.35">
      <c r="D1016" t="s">
        <v>1041</v>
      </c>
      <c r="E1016">
        <v>1983</v>
      </c>
      <c r="F1016" t="s">
        <v>18</v>
      </c>
      <c r="G1016">
        <v>8</v>
      </c>
      <c r="H1016">
        <v>3</v>
      </c>
      <c r="I1016">
        <v>8179.51</v>
      </c>
      <c r="J1016" t="s">
        <v>11</v>
      </c>
      <c r="K1016" t="s">
        <v>11</v>
      </c>
      <c r="L1016" t="s">
        <v>516</v>
      </c>
      <c r="M1016" s="24" t="str">
        <f t="shared" si="15"/>
        <v>R1020</v>
      </c>
    </row>
    <row r="1017" spans="4:13" x14ac:dyDescent="0.35">
      <c r="D1017" t="s">
        <v>1042</v>
      </c>
      <c r="E1017">
        <v>1997</v>
      </c>
      <c r="F1017" t="s">
        <v>37</v>
      </c>
      <c r="G1017">
        <v>21</v>
      </c>
      <c r="H1017">
        <v>0</v>
      </c>
      <c r="I1017">
        <v>8182.89</v>
      </c>
      <c r="J1017" t="s">
        <v>11</v>
      </c>
      <c r="K1017" t="s">
        <v>16</v>
      </c>
      <c r="L1017" t="s">
        <v>535</v>
      </c>
      <c r="M1017" s="24" t="str">
        <f t="shared" si="15"/>
        <v>R1026</v>
      </c>
    </row>
    <row r="1018" spans="4:13" x14ac:dyDescent="0.35">
      <c r="D1018" t="s">
        <v>1043</v>
      </c>
      <c r="E1018">
        <v>1962</v>
      </c>
      <c r="F1018" t="s">
        <v>15</v>
      </c>
      <c r="G1018">
        <v>23</v>
      </c>
      <c r="H1018">
        <v>0</v>
      </c>
      <c r="I1018">
        <v>8188.12</v>
      </c>
      <c r="J1018" t="s">
        <v>12</v>
      </c>
      <c r="K1018" t="s">
        <v>12</v>
      </c>
      <c r="L1018" t="s">
        <v>13</v>
      </c>
      <c r="M1018" s="24" t="str">
        <f t="shared" si="15"/>
        <v>R1013</v>
      </c>
    </row>
    <row r="1019" spans="4:13" x14ac:dyDescent="0.35">
      <c r="D1019" t="s">
        <v>1044</v>
      </c>
      <c r="E1019">
        <v>1978</v>
      </c>
      <c r="F1019" t="s">
        <v>37</v>
      </c>
      <c r="G1019">
        <v>24</v>
      </c>
      <c r="H1019">
        <v>2</v>
      </c>
      <c r="I1019">
        <v>8211.1</v>
      </c>
      <c r="J1019" t="s">
        <v>11</v>
      </c>
      <c r="K1019" t="s">
        <v>12</v>
      </c>
      <c r="L1019" t="s">
        <v>13</v>
      </c>
      <c r="M1019" s="24" t="str">
        <f t="shared" si="15"/>
        <v>R1013</v>
      </c>
    </row>
    <row r="1020" spans="4:13" x14ac:dyDescent="0.35">
      <c r="D1020" t="s">
        <v>1045</v>
      </c>
      <c r="E1020">
        <v>1978</v>
      </c>
      <c r="F1020" t="s">
        <v>18</v>
      </c>
      <c r="G1020">
        <v>30</v>
      </c>
      <c r="H1020">
        <v>2</v>
      </c>
      <c r="I1020">
        <v>8219.2000000000007</v>
      </c>
      <c r="J1020" t="s">
        <v>11</v>
      </c>
      <c r="K1020" t="s">
        <v>11</v>
      </c>
      <c r="L1020" t="s">
        <v>13</v>
      </c>
      <c r="M1020" s="24" t="str">
        <f t="shared" si="15"/>
        <v>R1013</v>
      </c>
    </row>
    <row r="1021" spans="4:13" x14ac:dyDescent="0.35">
      <c r="D1021" t="s">
        <v>1046</v>
      </c>
      <c r="E1021">
        <v>1976</v>
      </c>
      <c r="F1021" t="s">
        <v>20</v>
      </c>
      <c r="G1021">
        <v>3</v>
      </c>
      <c r="H1021">
        <v>1</v>
      </c>
      <c r="I1021">
        <v>8232.64</v>
      </c>
      <c r="J1021" t="s">
        <v>11</v>
      </c>
      <c r="K1021" t="s">
        <v>12</v>
      </c>
      <c r="L1021" t="s">
        <v>13</v>
      </c>
      <c r="M1021" s="24" t="str">
        <f t="shared" si="15"/>
        <v>R1013</v>
      </c>
    </row>
    <row r="1022" spans="4:13" x14ac:dyDescent="0.35">
      <c r="D1022" t="s">
        <v>1047</v>
      </c>
      <c r="E1022">
        <v>1976</v>
      </c>
      <c r="F1022" t="s">
        <v>18</v>
      </c>
      <c r="G1022">
        <v>30</v>
      </c>
      <c r="H1022">
        <v>1</v>
      </c>
      <c r="I1022">
        <v>8233.1</v>
      </c>
      <c r="J1022" t="s">
        <v>11</v>
      </c>
      <c r="K1022" t="s">
        <v>11</v>
      </c>
      <c r="L1022" t="s">
        <v>13</v>
      </c>
      <c r="M1022" s="24" t="str">
        <f t="shared" si="15"/>
        <v>R1013</v>
      </c>
    </row>
    <row r="1023" spans="4:13" x14ac:dyDescent="0.35">
      <c r="D1023" t="s">
        <v>1048</v>
      </c>
      <c r="E1023">
        <v>1976</v>
      </c>
      <c r="F1023" t="s">
        <v>20</v>
      </c>
      <c r="G1023">
        <v>2</v>
      </c>
      <c r="H1023">
        <v>1</v>
      </c>
      <c r="I1023">
        <v>8240.59</v>
      </c>
      <c r="J1023" t="s">
        <v>11</v>
      </c>
      <c r="K1023" t="s">
        <v>11</v>
      </c>
      <c r="L1023" t="s">
        <v>13</v>
      </c>
      <c r="M1023" s="24" t="str">
        <f t="shared" si="15"/>
        <v>R1013</v>
      </c>
    </row>
    <row r="1024" spans="4:13" x14ac:dyDescent="0.35">
      <c r="D1024" t="s">
        <v>1049</v>
      </c>
      <c r="E1024">
        <v>1982</v>
      </c>
      <c r="F1024" t="s">
        <v>20</v>
      </c>
      <c r="G1024">
        <v>27</v>
      </c>
      <c r="H1024">
        <v>3</v>
      </c>
      <c r="I1024">
        <v>8252.2800000000007</v>
      </c>
      <c r="J1024" t="s">
        <v>11</v>
      </c>
      <c r="K1024" t="s">
        <v>11</v>
      </c>
      <c r="L1024" t="s">
        <v>247</v>
      </c>
      <c r="M1024" s="24" t="str">
        <f t="shared" si="15"/>
        <v>R1024</v>
      </c>
    </row>
    <row r="1025" spans="4:13" x14ac:dyDescent="0.35">
      <c r="D1025" t="s">
        <v>1050</v>
      </c>
      <c r="E1025">
        <v>1964</v>
      </c>
      <c r="F1025" t="s">
        <v>20</v>
      </c>
      <c r="G1025">
        <v>5</v>
      </c>
      <c r="H1025">
        <v>0</v>
      </c>
      <c r="I1025">
        <v>8268</v>
      </c>
      <c r="J1025" t="s">
        <v>12</v>
      </c>
      <c r="K1025" t="s">
        <v>12</v>
      </c>
      <c r="L1025" t="s">
        <v>13</v>
      </c>
      <c r="M1025" s="24" t="str">
        <f t="shared" si="15"/>
        <v>R1013</v>
      </c>
    </row>
    <row r="1026" spans="4:13" x14ac:dyDescent="0.35">
      <c r="D1026" t="s">
        <v>1051</v>
      </c>
      <c r="E1026">
        <v>1974</v>
      </c>
      <c r="F1026" t="s">
        <v>35</v>
      </c>
      <c r="G1026">
        <v>5</v>
      </c>
      <c r="H1026">
        <v>0</v>
      </c>
      <c r="I1026">
        <v>8269.0400000000009</v>
      </c>
      <c r="J1026" t="s">
        <v>11</v>
      </c>
      <c r="K1026" t="s">
        <v>16</v>
      </c>
      <c r="L1026" t="s">
        <v>42</v>
      </c>
      <c r="M1026" s="24" t="str">
        <f t="shared" si="15"/>
        <v>R1011</v>
      </c>
    </row>
    <row r="1027" spans="4:13" x14ac:dyDescent="0.35">
      <c r="D1027" t="s">
        <v>1052</v>
      </c>
      <c r="E1027">
        <v>2000</v>
      </c>
      <c r="F1027" t="s">
        <v>15</v>
      </c>
      <c r="G1027">
        <v>28</v>
      </c>
      <c r="H1027">
        <v>0</v>
      </c>
      <c r="I1027">
        <v>8271.4599999999991</v>
      </c>
      <c r="J1027" t="s">
        <v>11</v>
      </c>
      <c r="K1027" t="s">
        <v>16</v>
      </c>
      <c r="L1027" t="s">
        <v>249</v>
      </c>
      <c r="M1027" s="24" t="str">
        <f t="shared" si="15"/>
        <v>R1023</v>
      </c>
    </row>
    <row r="1028" spans="4:13" x14ac:dyDescent="0.35">
      <c r="D1028" t="s">
        <v>1053</v>
      </c>
      <c r="E1028">
        <v>1974</v>
      </c>
      <c r="F1028" t="s">
        <v>20</v>
      </c>
      <c r="G1028">
        <v>26</v>
      </c>
      <c r="H1028">
        <v>0</v>
      </c>
      <c r="I1028">
        <v>8277.52</v>
      </c>
      <c r="J1028" t="s">
        <v>11</v>
      </c>
      <c r="K1028" t="s">
        <v>11</v>
      </c>
      <c r="L1028" t="s">
        <v>42</v>
      </c>
      <c r="M1028" s="24" t="str">
        <f t="shared" si="15"/>
        <v>R1011</v>
      </c>
    </row>
    <row r="1029" spans="4:13" x14ac:dyDescent="0.35">
      <c r="D1029" t="s">
        <v>1054</v>
      </c>
      <c r="E1029">
        <v>1974</v>
      </c>
      <c r="F1029" t="s">
        <v>30</v>
      </c>
      <c r="G1029">
        <v>22</v>
      </c>
      <c r="H1029">
        <v>0</v>
      </c>
      <c r="I1029">
        <v>8280.6200000000008</v>
      </c>
      <c r="J1029" t="s">
        <v>11</v>
      </c>
      <c r="K1029" t="s">
        <v>11</v>
      </c>
      <c r="L1029" t="s">
        <v>13</v>
      </c>
      <c r="M1029" s="24" t="str">
        <f t="shared" si="15"/>
        <v>R1013</v>
      </c>
    </row>
    <row r="1030" spans="4:13" x14ac:dyDescent="0.35">
      <c r="D1030" t="s">
        <v>1055</v>
      </c>
      <c r="E1030">
        <v>1974</v>
      </c>
      <c r="F1030" t="s">
        <v>18</v>
      </c>
      <c r="G1030">
        <v>6</v>
      </c>
      <c r="H1030">
        <v>0</v>
      </c>
      <c r="I1030">
        <v>8283.68</v>
      </c>
      <c r="J1030" t="s">
        <v>11</v>
      </c>
      <c r="K1030" t="s">
        <v>12</v>
      </c>
      <c r="L1030" t="s">
        <v>13</v>
      </c>
      <c r="M1030" s="24" t="str">
        <f t="shared" si="15"/>
        <v>R1013</v>
      </c>
    </row>
    <row r="1031" spans="4:13" x14ac:dyDescent="0.35">
      <c r="D1031" t="s">
        <v>1056</v>
      </c>
      <c r="E1031">
        <v>1978</v>
      </c>
      <c r="F1031" t="s">
        <v>18</v>
      </c>
      <c r="G1031">
        <v>26</v>
      </c>
      <c r="H1031">
        <v>2</v>
      </c>
      <c r="I1031">
        <v>8302.5400000000009</v>
      </c>
      <c r="J1031" t="s">
        <v>12</v>
      </c>
      <c r="K1031" t="s">
        <v>12</v>
      </c>
      <c r="L1031" t="s">
        <v>168</v>
      </c>
      <c r="M1031" s="24" t="str">
        <f t="shared" si="15"/>
        <v>R1016</v>
      </c>
    </row>
    <row r="1032" spans="4:13" x14ac:dyDescent="0.35">
      <c r="D1032" t="s">
        <v>1057</v>
      </c>
      <c r="E1032">
        <v>1979</v>
      </c>
      <c r="F1032" t="s">
        <v>35</v>
      </c>
      <c r="G1032">
        <v>7</v>
      </c>
      <c r="H1032">
        <v>2</v>
      </c>
      <c r="I1032">
        <v>8310.84</v>
      </c>
      <c r="J1032" t="s">
        <v>11</v>
      </c>
      <c r="K1032" t="s">
        <v>11</v>
      </c>
      <c r="L1032" t="s">
        <v>23</v>
      </c>
      <c r="M1032" s="24" t="str">
        <f t="shared" si="15"/>
        <v>R1012</v>
      </c>
    </row>
    <row r="1033" spans="4:13" x14ac:dyDescent="0.35">
      <c r="D1033" t="s">
        <v>1058</v>
      </c>
      <c r="E1033">
        <v>1993</v>
      </c>
      <c r="F1033" t="s">
        <v>18</v>
      </c>
      <c r="G1033">
        <v>22</v>
      </c>
      <c r="H1033">
        <v>0</v>
      </c>
      <c r="I1033">
        <v>8314.65</v>
      </c>
      <c r="J1033" t="s">
        <v>11</v>
      </c>
      <c r="K1033" t="s">
        <v>16</v>
      </c>
      <c r="L1033" t="s">
        <v>23</v>
      </c>
      <c r="M1033" s="24" t="str">
        <f t="shared" ref="M1033:M1096" si="16">IF(L1033="?","UNKNOWN",L1033)</f>
        <v>R1012</v>
      </c>
    </row>
    <row r="1034" spans="4:13" x14ac:dyDescent="0.35">
      <c r="D1034" t="s">
        <v>1059</v>
      </c>
      <c r="E1034">
        <v>1976</v>
      </c>
      <c r="F1034" t="s">
        <v>10</v>
      </c>
      <c r="G1034">
        <v>12</v>
      </c>
      <c r="H1034">
        <v>1</v>
      </c>
      <c r="I1034">
        <v>8334.4599999999991</v>
      </c>
      <c r="J1034" t="s">
        <v>12</v>
      </c>
      <c r="K1034" t="s">
        <v>11</v>
      </c>
      <c r="L1034" t="s">
        <v>168</v>
      </c>
      <c r="M1034" s="24" t="str">
        <f t="shared" si="16"/>
        <v>R1016</v>
      </c>
    </row>
    <row r="1035" spans="4:13" x14ac:dyDescent="0.35">
      <c r="D1035" t="s">
        <v>1060</v>
      </c>
      <c r="E1035">
        <v>1976</v>
      </c>
      <c r="F1035" t="s">
        <v>10</v>
      </c>
      <c r="G1035">
        <v>20</v>
      </c>
      <c r="H1035">
        <v>1</v>
      </c>
      <c r="I1035">
        <v>8334.59</v>
      </c>
      <c r="J1035" t="s">
        <v>12</v>
      </c>
      <c r="K1035" t="s">
        <v>11</v>
      </c>
      <c r="L1035" t="s">
        <v>168</v>
      </c>
      <c r="M1035" s="24" t="str">
        <f t="shared" si="16"/>
        <v>R1016</v>
      </c>
    </row>
    <row r="1036" spans="4:13" x14ac:dyDescent="0.35">
      <c r="D1036" t="s">
        <v>1061</v>
      </c>
      <c r="E1036">
        <v>1976</v>
      </c>
      <c r="F1036" t="s">
        <v>10</v>
      </c>
      <c r="G1036">
        <v>7</v>
      </c>
      <c r="H1036">
        <v>1</v>
      </c>
      <c r="I1036">
        <v>8342.91</v>
      </c>
      <c r="J1036" t="s">
        <v>12</v>
      </c>
      <c r="K1036" t="s">
        <v>16</v>
      </c>
      <c r="L1036" t="s">
        <v>168</v>
      </c>
      <c r="M1036" s="24" t="str">
        <f t="shared" si="16"/>
        <v>R1016</v>
      </c>
    </row>
    <row r="1037" spans="4:13" x14ac:dyDescent="0.35">
      <c r="D1037" t="s">
        <v>1062</v>
      </c>
      <c r="E1037">
        <v>1976</v>
      </c>
      <c r="F1037" t="s">
        <v>18</v>
      </c>
      <c r="G1037">
        <v>12</v>
      </c>
      <c r="H1037">
        <v>2</v>
      </c>
      <c r="I1037">
        <v>8347.16</v>
      </c>
      <c r="J1037" t="s">
        <v>11</v>
      </c>
      <c r="K1037" t="s">
        <v>16</v>
      </c>
      <c r="L1037" t="s">
        <v>13</v>
      </c>
      <c r="M1037" s="24" t="str">
        <f t="shared" si="16"/>
        <v>R1013</v>
      </c>
    </row>
    <row r="1038" spans="4:13" x14ac:dyDescent="0.35">
      <c r="D1038" t="s">
        <v>1063</v>
      </c>
      <c r="E1038">
        <v>1963</v>
      </c>
      <c r="F1038" t="s">
        <v>20</v>
      </c>
      <c r="G1038">
        <v>21</v>
      </c>
      <c r="H1038">
        <v>0</v>
      </c>
      <c r="I1038">
        <v>8355.5400000000009</v>
      </c>
      <c r="J1038" t="s">
        <v>12</v>
      </c>
      <c r="K1038" t="s">
        <v>12</v>
      </c>
      <c r="L1038" t="s">
        <v>23</v>
      </c>
      <c r="M1038" s="24" t="str">
        <f t="shared" si="16"/>
        <v>R1012</v>
      </c>
    </row>
    <row r="1039" spans="4:13" x14ac:dyDescent="0.35">
      <c r="D1039" t="s">
        <v>1064</v>
      </c>
      <c r="E1039">
        <v>1971</v>
      </c>
      <c r="F1039" t="s">
        <v>20</v>
      </c>
      <c r="G1039">
        <v>4</v>
      </c>
      <c r="H1039">
        <v>0</v>
      </c>
      <c r="I1039">
        <v>8396.6200000000008</v>
      </c>
      <c r="J1039" t="s">
        <v>11</v>
      </c>
      <c r="K1039" t="s">
        <v>12</v>
      </c>
      <c r="L1039" t="s">
        <v>13</v>
      </c>
      <c r="M1039" s="24" t="str">
        <f t="shared" si="16"/>
        <v>R1013</v>
      </c>
    </row>
    <row r="1040" spans="4:13" x14ac:dyDescent="0.35">
      <c r="D1040" t="s">
        <v>1065</v>
      </c>
      <c r="E1040">
        <v>1971</v>
      </c>
      <c r="F1040" t="s">
        <v>20</v>
      </c>
      <c r="G1040">
        <v>18</v>
      </c>
      <c r="H1040">
        <v>0</v>
      </c>
      <c r="I1040">
        <v>8400.01</v>
      </c>
      <c r="J1040" t="s">
        <v>11</v>
      </c>
      <c r="K1040" t="s">
        <v>12</v>
      </c>
      <c r="L1040" t="s">
        <v>13</v>
      </c>
      <c r="M1040" s="24" t="str">
        <f t="shared" si="16"/>
        <v>R1013</v>
      </c>
    </row>
    <row r="1041" spans="4:13" x14ac:dyDescent="0.35">
      <c r="D1041" t="s">
        <v>1066</v>
      </c>
      <c r="E1041">
        <v>1979</v>
      </c>
      <c r="F1041" t="s">
        <v>18</v>
      </c>
      <c r="G1041">
        <v>11</v>
      </c>
      <c r="H1041">
        <v>3</v>
      </c>
      <c r="I1041">
        <v>8410.0499999999993</v>
      </c>
      <c r="J1041" t="s">
        <v>11</v>
      </c>
      <c r="K1041" t="s">
        <v>11</v>
      </c>
      <c r="L1041" t="s">
        <v>23</v>
      </c>
      <c r="M1041" s="24" t="str">
        <f t="shared" si="16"/>
        <v>R1012</v>
      </c>
    </row>
    <row r="1042" spans="4:13" x14ac:dyDescent="0.35">
      <c r="D1042" t="s">
        <v>1067</v>
      </c>
      <c r="E1042">
        <v>1977</v>
      </c>
      <c r="F1042" t="s">
        <v>20</v>
      </c>
      <c r="G1042">
        <v>4</v>
      </c>
      <c r="H1042">
        <v>2</v>
      </c>
      <c r="I1042">
        <v>8413.4599999999991</v>
      </c>
      <c r="J1042" t="s">
        <v>12</v>
      </c>
      <c r="K1042" t="s">
        <v>16</v>
      </c>
      <c r="L1042" t="s">
        <v>23</v>
      </c>
      <c r="M1042" s="24" t="str">
        <f t="shared" si="16"/>
        <v>R1012</v>
      </c>
    </row>
    <row r="1043" spans="4:13" x14ac:dyDescent="0.35">
      <c r="D1043" t="s">
        <v>1068</v>
      </c>
      <c r="E1043">
        <v>1975</v>
      </c>
      <c r="F1043" t="s">
        <v>20</v>
      </c>
      <c r="G1043">
        <v>28</v>
      </c>
      <c r="H1043">
        <v>1</v>
      </c>
      <c r="I1043">
        <v>8428.07</v>
      </c>
      <c r="J1043" t="s">
        <v>12</v>
      </c>
      <c r="K1043" t="s">
        <v>11</v>
      </c>
      <c r="L1043" t="s">
        <v>23</v>
      </c>
      <c r="M1043" s="24" t="str">
        <f t="shared" si="16"/>
        <v>R1012</v>
      </c>
    </row>
    <row r="1044" spans="4:13" x14ac:dyDescent="0.35">
      <c r="D1044" t="s">
        <v>1069</v>
      </c>
      <c r="E1044">
        <v>1963</v>
      </c>
      <c r="F1044" t="s">
        <v>20</v>
      </c>
      <c r="G1044">
        <v>24</v>
      </c>
      <c r="H1044">
        <v>0</v>
      </c>
      <c r="I1044">
        <v>8440.0499999999993</v>
      </c>
      <c r="J1044" t="s">
        <v>12</v>
      </c>
      <c r="K1044" t="s">
        <v>11</v>
      </c>
      <c r="L1044" t="s">
        <v>13</v>
      </c>
      <c r="M1044" s="24" t="str">
        <f t="shared" si="16"/>
        <v>R1013</v>
      </c>
    </row>
    <row r="1045" spans="4:13" x14ac:dyDescent="0.35">
      <c r="D1045" t="s">
        <v>1070</v>
      </c>
      <c r="E1045">
        <v>1972</v>
      </c>
      <c r="F1045" t="s">
        <v>20</v>
      </c>
      <c r="G1045">
        <v>9</v>
      </c>
      <c r="H1045">
        <v>0</v>
      </c>
      <c r="I1045">
        <v>8442.67</v>
      </c>
      <c r="J1045" t="s">
        <v>11</v>
      </c>
      <c r="K1045" t="s">
        <v>12</v>
      </c>
      <c r="L1045" t="s">
        <v>13</v>
      </c>
      <c r="M1045" s="24" t="str">
        <f t="shared" si="16"/>
        <v>R1013</v>
      </c>
    </row>
    <row r="1046" spans="4:13" x14ac:dyDescent="0.35">
      <c r="D1046" t="s">
        <v>1071</v>
      </c>
      <c r="E1046">
        <v>1972</v>
      </c>
      <c r="F1046" t="s">
        <v>20</v>
      </c>
      <c r="G1046">
        <v>4</v>
      </c>
      <c r="H1046">
        <v>0</v>
      </c>
      <c r="I1046">
        <v>8444.4699999999993</v>
      </c>
      <c r="J1046" t="s">
        <v>12</v>
      </c>
      <c r="K1046" t="s">
        <v>16</v>
      </c>
      <c r="L1046" t="s">
        <v>42</v>
      </c>
      <c r="M1046" s="24" t="str">
        <f t="shared" si="16"/>
        <v>R1011</v>
      </c>
    </row>
    <row r="1047" spans="4:13" x14ac:dyDescent="0.35">
      <c r="D1047" t="s">
        <v>1072</v>
      </c>
      <c r="E1047">
        <v>1966</v>
      </c>
      <c r="F1047" t="s">
        <v>18</v>
      </c>
      <c r="G1047">
        <v>12</v>
      </c>
      <c r="H1047">
        <v>0</v>
      </c>
      <c r="I1047">
        <v>8448.66</v>
      </c>
      <c r="J1047" t="s">
        <v>12</v>
      </c>
      <c r="K1047" t="s">
        <v>16</v>
      </c>
      <c r="L1047" t="s">
        <v>13</v>
      </c>
      <c r="M1047" s="24" t="str">
        <f t="shared" si="16"/>
        <v>R1013</v>
      </c>
    </row>
    <row r="1048" spans="4:13" x14ac:dyDescent="0.35">
      <c r="D1048" t="s">
        <v>1073</v>
      </c>
      <c r="E1048">
        <v>1984</v>
      </c>
      <c r="F1048" t="s">
        <v>18</v>
      </c>
      <c r="G1048">
        <v>19</v>
      </c>
      <c r="H1048">
        <v>3</v>
      </c>
      <c r="I1048">
        <v>8450.82</v>
      </c>
      <c r="J1048" t="s">
        <v>11</v>
      </c>
      <c r="K1048" t="s">
        <v>11</v>
      </c>
      <c r="L1048" t="s">
        <v>200</v>
      </c>
      <c r="M1048" s="24" t="str">
        <f t="shared" si="16"/>
        <v>R1025</v>
      </c>
    </row>
    <row r="1049" spans="4:13" x14ac:dyDescent="0.35">
      <c r="D1049" t="s">
        <v>1074</v>
      </c>
      <c r="E1049">
        <v>1972</v>
      </c>
      <c r="F1049" t="s">
        <v>30</v>
      </c>
      <c r="G1049">
        <v>26</v>
      </c>
      <c r="H1049">
        <v>0</v>
      </c>
      <c r="I1049">
        <v>8457.82</v>
      </c>
      <c r="J1049" t="s">
        <v>11</v>
      </c>
      <c r="K1049" t="s">
        <v>12</v>
      </c>
      <c r="L1049" t="s">
        <v>42</v>
      </c>
      <c r="M1049" s="24" t="str">
        <f t="shared" si="16"/>
        <v>R1011</v>
      </c>
    </row>
    <row r="1050" spans="4:13" x14ac:dyDescent="0.35">
      <c r="D1050" t="s">
        <v>1075</v>
      </c>
      <c r="E1050">
        <v>1992</v>
      </c>
      <c r="F1050" t="s">
        <v>20</v>
      </c>
      <c r="G1050">
        <v>9</v>
      </c>
      <c r="H1050">
        <v>0</v>
      </c>
      <c r="I1050">
        <v>8466.35</v>
      </c>
      <c r="J1050" t="s">
        <v>11</v>
      </c>
      <c r="K1050" t="s">
        <v>11</v>
      </c>
      <c r="L1050" t="s">
        <v>23</v>
      </c>
      <c r="M1050" s="24" t="str">
        <f t="shared" si="16"/>
        <v>R1012</v>
      </c>
    </row>
    <row r="1051" spans="4:13" x14ac:dyDescent="0.35">
      <c r="D1051" t="s">
        <v>1076</v>
      </c>
      <c r="E1051">
        <v>1993</v>
      </c>
      <c r="F1051" t="s">
        <v>15</v>
      </c>
      <c r="G1051">
        <v>10</v>
      </c>
      <c r="H1051">
        <v>0</v>
      </c>
      <c r="I1051">
        <v>8471.65</v>
      </c>
      <c r="J1051" t="s">
        <v>11</v>
      </c>
      <c r="K1051" t="s">
        <v>16</v>
      </c>
      <c r="L1051" t="s">
        <v>23</v>
      </c>
      <c r="M1051" s="24" t="str">
        <f t="shared" si="16"/>
        <v>R1012</v>
      </c>
    </row>
    <row r="1052" spans="4:13" x14ac:dyDescent="0.35">
      <c r="D1052" t="s">
        <v>1077</v>
      </c>
      <c r="E1052">
        <v>1977</v>
      </c>
      <c r="F1052" t="s">
        <v>30</v>
      </c>
      <c r="G1052">
        <v>26</v>
      </c>
      <c r="H1052">
        <v>2</v>
      </c>
      <c r="I1052">
        <v>8515.76</v>
      </c>
      <c r="J1052" t="s">
        <v>11</v>
      </c>
      <c r="K1052" t="s">
        <v>11</v>
      </c>
      <c r="L1052" t="s">
        <v>13</v>
      </c>
      <c r="M1052" s="24" t="str">
        <f t="shared" si="16"/>
        <v>R1013</v>
      </c>
    </row>
    <row r="1053" spans="4:13" x14ac:dyDescent="0.35">
      <c r="D1053" t="s">
        <v>1078</v>
      </c>
      <c r="E1053">
        <v>1977</v>
      </c>
      <c r="F1053" t="s">
        <v>18</v>
      </c>
      <c r="G1053">
        <v>21</v>
      </c>
      <c r="H1053">
        <v>2</v>
      </c>
      <c r="I1053">
        <v>8516.83</v>
      </c>
      <c r="J1053" t="s">
        <v>11</v>
      </c>
      <c r="K1053" t="s">
        <v>16</v>
      </c>
      <c r="L1053" t="s">
        <v>13</v>
      </c>
      <c r="M1053" s="24" t="str">
        <f t="shared" si="16"/>
        <v>R1013</v>
      </c>
    </row>
    <row r="1054" spans="4:13" x14ac:dyDescent="0.35">
      <c r="D1054" t="s">
        <v>1079</v>
      </c>
      <c r="E1054">
        <v>1977</v>
      </c>
      <c r="F1054" t="s">
        <v>30</v>
      </c>
      <c r="G1054">
        <v>29</v>
      </c>
      <c r="H1054">
        <v>2</v>
      </c>
      <c r="I1054">
        <v>8520.0300000000007</v>
      </c>
      <c r="J1054" t="s">
        <v>11</v>
      </c>
      <c r="K1054" t="s">
        <v>12</v>
      </c>
      <c r="L1054" t="s">
        <v>42</v>
      </c>
      <c r="M1054" s="24" t="str">
        <f t="shared" si="16"/>
        <v>R1011</v>
      </c>
    </row>
    <row r="1055" spans="4:13" x14ac:dyDescent="0.35">
      <c r="D1055" t="s">
        <v>1080</v>
      </c>
      <c r="E1055">
        <v>1979</v>
      </c>
      <c r="F1055" t="s">
        <v>35</v>
      </c>
      <c r="G1055">
        <v>13</v>
      </c>
      <c r="H1055">
        <v>3</v>
      </c>
      <c r="I1055">
        <v>8522</v>
      </c>
      <c r="J1055" t="s">
        <v>11</v>
      </c>
      <c r="K1055" t="s">
        <v>11</v>
      </c>
      <c r="L1055" t="s">
        <v>42</v>
      </c>
      <c r="M1055" s="24" t="str">
        <f t="shared" si="16"/>
        <v>R1011</v>
      </c>
    </row>
    <row r="1056" spans="4:13" x14ac:dyDescent="0.35">
      <c r="D1056" t="s">
        <v>1081</v>
      </c>
      <c r="E1056">
        <v>1977</v>
      </c>
      <c r="F1056" t="s">
        <v>10</v>
      </c>
      <c r="G1056">
        <v>26</v>
      </c>
      <c r="H1056">
        <v>2</v>
      </c>
      <c r="I1056">
        <v>8527.5300000000007</v>
      </c>
      <c r="J1056" t="s">
        <v>11</v>
      </c>
      <c r="K1056" t="s">
        <v>11</v>
      </c>
      <c r="L1056" t="s">
        <v>13</v>
      </c>
      <c r="M1056" s="24" t="str">
        <f t="shared" si="16"/>
        <v>R1013</v>
      </c>
    </row>
    <row r="1057" spans="4:13" x14ac:dyDescent="0.35">
      <c r="D1057" t="s">
        <v>1082</v>
      </c>
      <c r="E1057" t="s">
        <v>31</v>
      </c>
      <c r="F1057" t="s">
        <v>10</v>
      </c>
      <c r="G1057">
        <v>24</v>
      </c>
      <c r="H1057">
        <v>0</v>
      </c>
      <c r="I1057">
        <v>8534.67</v>
      </c>
      <c r="J1057" t="s">
        <v>11</v>
      </c>
      <c r="K1057" t="s">
        <v>12</v>
      </c>
      <c r="L1057" t="s">
        <v>247</v>
      </c>
      <c r="M1057" s="24" t="str">
        <f t="shared" si="16"/>
        <v>R1024</v>
      </c>
    </row>
    <row r="1058" spans="4:13" x14ac:dyDescent="0.35">
      <c r="D1058" t="s">
        <v>1083</v>
      </c>
      <c r="E1058">
        <v>1981</v>
      </c>
      <c r="F1058" t="s">
        <v>30</v>
      </c>
      <c r="G1058">
        <v>27</v>
      </c>
      <c r="H1058">
        <v>3</v>
      </c>
      <c r="I1058">
        <v>8538.2900000000009</v>
      </c>
      <c r="J1058" t="s">
        <v>11</v>
      </c>
      <c r="K1058" t="s">
        <v>12</v>
      </c>
      <c r="L1058" t="s">
        <v>247</v>
      </c>
      <c r="M1058" s="24" t="str">
        <f t="shared" si="16"/>
        <v>R1024</v>
      </c>
    </row>
    <row r="1059" spans="4:13" x14ac:dyDescent="0.35">
      <c r="D1059" t="s">
        <v>1084</v>
      </c>
      <c r="E1059">
        <v>1975</v>
      </c>
      <c r="F1059" t="s">
        <v>15</v>
      </c>
      <c r="G1059">
        <v>6</v>
      </c>
      <c r="H1059">
        <v>1</v>
      </c>
      <c r="I1059">
        <v>8539.67</v>
      </c>
      <c r="J1059" t="s">
        <v>11</v>
      </c>
      <c r="K1059" t="s">
        <v>12</v>
      </c>
      <c r="L1059" t="s">
        <v>42</v>
      </c>
      <c r="M1059" s="24" t="str">
        <f t="shared" si="16"/>
        <v>R1011</v>
      </c>
    </row>
    <row r="1060" spans="4:13" x14ac:dyDescent="0.35">
      <c r="D1060" t="s">
        <v>1085</v>
      </c>
      <c r="E1060" t="s">
        <v>31</v>
      </c>
      <c r="F1060" t="s">
        <v>30</v>
      </c>
      <c r="G1060">
        <v>12</v>
      </c>
      <c r="H1060">
        <v>1</v>
      </c>
      <c r="I1060">
        <v>8547.69</v>
      </c>
      <c r="J1060" t="s">
        <v>11</v>
      </c>
      <c r="K1060" t="s">
        <v>16</v>
      </c>
      <c r="L1060" t="s">
        <v>13</v>
      </c>
      <c r="M1060" s="24" t="str">
        <f t="shared" si="16"/>
        <v>R1013</v>
      </c>
    </row>
    <row r="1061" spans="4:13" x14ac:dyDescent="0.35">
      <c r="D1061" t="s">
        <v>1086</v>
      </c>
      <c r="E1061">
        <v>1975</v>
      </c>
      <c r="F1061" t="s">
        <v>35</v>
      </c>
      <c r="G1061">
        <v>6</v>
      </c>
      <c r="H1061">
        <v>1</v>
      </c>
      <c r="I1061">
        <v>8551.35</v>
      </c>
      <c r="J1061" t="s">
        <v>11</v>
      </c>
      <c r="K1061" t="s">
        <v>11</v>
      </c>
      <c r="L1061" t="s">
        <v>42</v>
      </c>
      <c r="M1061" s="24" t="str">
        <f t="shared" si="16"/>
        <v>R1011</v>
      </c>
    </row>
    <row r="1062" spans="4:13" x14ac:dyDescent="0.35">
      <c r="D1062" t="s">
        <v>1087</v>
      </c>
      <c r="E1062">
        <v>1975</v>
      </c>
      <c r="F1062" t="s">
        <v>35</v>
      </c>
      <c r="G1062">
        <v>21</v>
      </c>
      <c r="H1062">
        <v>1</v>
      </c>
      <c r="I1062">
        <v>8556.91</v>
      </c>
      <c r="J1062" t="s">
        <v>11</v>
      </c>
      <c r="K1062" t="s">
        <v>16</v>
      </c>
      <c r="L1062" t="s">
        <v>42</v>
      </c>
      <c r="M1062" s="24" t="str">
        <f t="shared" si="16"/>
        <v>R1011</v>
      </c>
    </row>
    <row r="1063" spans="4:13" x14ac:dyDescent="0.35">
      <c r="D1063" t="s">
        <v>1088</v>
      </c>
      <c r="E1063">
        <v>1988</v>
      </c>
      <c r="F1063" t="s">
        <v>20</v>
      </c>
      <c r="G1063">
        <v>21</v>
      </c>
      <c r="H1063">
        <v>3</v>
      </c>
      <c r="I1063">
        <v>8567.25</v>
      </c>
      <c r="J1063" t="s">
        <v>11</v>
      </c>
      <c r="K1063" t="s">
        <v>16</v>
      </c>
      <c r="L1063" t="s">
        <v>23</v>
      </c>
      <c r="M1063" s="24" t="str">
        <f t="shared" si="16"/>
        <v>R1012</v>
      </c>
    </row>
    <row r="1064" spans="4:13" x14ac:dyDescent="0.35">
      <c r="D1064" t="s">
        <v>1089</v>
      </c>
      <c r="E1064">
        <v>1975</v>
      </c>
      <c r="F1064" t="s">
        <v>20</v>
      </c>
      <c r="G1064">
        <v>26</v>
      </c>
      <c r="H1064">
        <v>1</v>
      </c>
      <c r="I1064">
        <v>8569.86</v>
      </c>
      <c r="J1064" t="s">
        <v>11</v>
      </c>
      <c r="K1064" t="s">
        <v>12</v>
      </c>
      <c r="L1064" t="s">
        <v>13</v>
      </c>
      <c r="M1064" s="24" t="str">
        <f t="shared" si="16"/>
        <v>R1013</v>
      </c>
    </row>
    <row r="1065" spans="4:13" x14ac:dyDescent="0.35">
      <c r="D1065" t="s">
        <v>1090</v>
      </c>
      <c r="E1065">
        <v>1982</v>
      </c>
      <c r="F1065" t="s">
        <v>30</v>
      </c>
      <c r="G1065">
        <v>6</v>
      </c>
      <c r="H1065">
        <v>3</v>
      </c>
      <c r="I1065">
        <v>8572.0400000000009</v>
      </c>
      <c r="J1065" t="s">
        <v>11</v>
      </c>
      <c r="K1065" t="s">
        <v>11</v>
      </c>
      <c r="L1065" t="s">
        <v>300</v>
      </c>
      <c r="M1065" s="24" t="str">
        <f t="shared" si="16"/>
        <v>R1021</v>
      </c>
    </row>
    <row r="1066" spans="4:13" x14ac:dyDescent="0.35">
      <c r="D1066" t="s">
        <v>1091</v>
      </c>
      <c r="E1066">
        <v>1987</v>
      </c>
      <c r="F1066" t="s">
        <v>15</v>
      </c>
      <c r="G1066">
        <v>11</v>
      </c>
      <c r="H1066">
        <v>3</v>
      </c>
      <c r="I1066">
        <v>8573.2999999999993</v>
      </c>
      <c r="J1066" t="s">
        <v>11</v>
      </c>
      <c r="K1066" t="s">
        <v>11</v>
      </c>
      <c r="L1066" t="s">
        <v>300</v>
      </c>
      <c r="M1066" s="24" t="str">
        <f t="shared" si="16"/>
        <v>R1021</v>
      </c>
    </row>
    <row r="1067" spans="4:13" x14ac:dyDescent="0.35">
      <c r="D1067" t="s">
        <v>1092</v>
      </c>
      <c r="E1067">
        <v>1983</v>
      </c>
      <c r="F1067" t="s">
        <v>30</v>
      </c>
      <c r="G1067">
        <v>30</v>
      </c>
      <c r="H1067">
        <v>5</v>
      </c>
      <c r="I1067">
        <v>8582.2999999999993</v>
      </c>
      <c r="J1067" t="s">
        <v>11</v>
      </c>
      <c r="K1067" t="s">
        <v>16</v>
      </c>
      <c r="L1067" t="s">
        <v>13</v>
      </c>
      <c r="M1067" s="24" t="str">
        <f t="shared" si="16"/>
        <v>R1013</v>
      </c>
    </row>
    <row r="1068" spans="4:13" x14ac:dyDescent="0.35">
      <c r="D1068" t="s">
        <v>1093</v>
      </c>
      <c r="E1068">
        <v>1983</v>
      </c>
      <c r="F1068" t="s">
        <v>10</v>
      </c>
      <c r="G1068">
        <v>25</v>
      </c>
      <c r="H1068">
        <v>5</v>
      </c>
      <c r="I1068">
        <v>8596.83</v>
      </c>
      <c r="J1068" t="s">
        <v>11</v>
      </c>
      <c r="K1068" t="s">
        <v>12</v>
      </c>
      <c r="L1068" t="s">
        <v>13</v>
      </c>
      <c r="M1068" s="24" t="str">
        <f t="shared" si="16"/>
        <v>R1013</v>
      </c>
    </row>
    <row r="1069" spans="4:13" x14ac:dyDescent="0.35">
      <c r="D1069" t="s">
        <v>1094</v>
      </c>
      <c r="E1069">
        <v>1973</v>
      </c>
      <c r="F1069" t="s">
        <v>10</v>
      </c>
      <c r="G1069">
        <v>11</v>
      </c>
      <c r="H1069">
        <v>0</v>
      </c>
      <c r="I1069">
        <v>8601.33</v>
      </c>
      <c r="J1069" t="s">
        <v>11</v>
      </c>
      <c r="K1069" t="s">
        <v>16</v>
      </c>
      <c r="L1069" t="s">
        <v>13</v>
      </c>
      <c r="M1069" s="24" t="str">
        <f t="shared" si="16"/>
        <v>R1013</v>
      </c>
    </row>
    <row r="1070" spans="4:13" x14ac:dyDescent="0.35">
      <c r="D1070" t="s">
        <v>1095</v>
      </c>
      <c r="E1070">
        <v>1977</v>
      </c>
      <c r="F1070" t="s">
        <v>20</v>
      </c>
      <c r="G1070">
        <v>24</v>
      </c>
      <c r="H1070">
        <v>2</v>
      </c>
      <c r="I1070">
        <v>8603.82</v>
      </c>
      <c r="J1070" t="s">
        <v>11</v>
      </c>
      <c r="K1070" t="s">
        <v>16</v>
      </c>
      <c r="L1070" t="s">
        <v>166</v>
      </c>
      <c r="M1070" s="24" t="str">
        <f t="shared" si="16"/>
        <v>R1019</v>
      </c>
    </row>
    <row r="1071" spans="4:13" x14ac:dyDescent="0.35">
      <c r="D1071" t="s">
        <v>1096</v>
      </c>
      <c r="E1071">
        <v>1977</v>
      </c>
      <c r="F1071" t="s">
        <v>15</v>
      </c>
      <c r="G1071">
        <v>12</v>
      </c>
      <c r="H1071">
        <v>2</v>
      </c>
      <c r="I1071">
        <v>8604.48</v>
      </c>
      <c r="J1071" t="s">
        <v>12</v>
      </c>
      <c r="K1071" t="s">
        <v>11</v>
      </c>
      <c r="L1071" t="s">
        <v>168</v>
      </c>
      <c r="M1071" s="24" t="str">
        <f t="shared" si="16"/>
        <v>R1016</v>
      </c>
    </row>
    <row r="1072" spans="4:13" x14ac:dyDescent="0.35">
      <c r="D1072" t="s">
        <v>1097</v>
      </c>
      <c r="E1072">
        <v>1977</v>
      </c>
      <c r="F1072" t="s">
        <v>37</v>
      </c>
      <c r="G1072">
        <v>15</v>
      </c>
      <c r="H1072">
        <v>3</v>
      </c>
      <c r="I1072">
        <v>8605.36</v>
      </c>
      <c r="J1072" t="s">
        <v>11</v>
      </c>
      <c r="K1072" t="s">
        <v>11</v>
      </c>
      <c r="L1072" t="s">
        <v>13</v>
      </c>
      <c r="M1072" s="24" t="str">
        <f t="shared" si="16"/>
        <v>R1013</v>
      </c>
    </row>
    <row r="1073" spans="4:13" x14ac:dyDescent="0.35">
      <c r="D1073" t="s">
        <v>1098</v>
      </c>
      <c r="E1073">
        <v>1979</v>
      </c>
      <c r="F1073" t="s">
        <v>10</v>
      </c>
      <c r="G1073">
        <v>17</v>
      </c>
      <c r="H1073">
        <v>3</v>
      </c>
      <c r="I1073">
        <v>8606.2199999999993</v>
      </c>
      <c r="J1073" t="s">
        <v>16</v>
      </c>
      <c r="K1073" t="s">
        <v>11</v>
      </c>
      <c r="L1073" t="s">
        <v>276</v>
      </c>
      <c r="M1073" s="24" t="str">
        <f t="shared" si="16"/>
        <v>R1014</v>
      </c>
    </row>
    <row r="1074" spans="4:13" x14ac:dyDescent="0.35">
      <c r="D1074" t="s">
        <v>1099</v>
      </c>
      <c r="E1074">
        <v>1977</v>
      </c>
      <c r="F1074" t="s">
        <v>20</v>
      </c>
      <c r="G1074">
        <v>2</v>
      </c>
      <c r="H1074">
        <v>3</v>
      </c>
      <c r="I1074">
        <v>8615.2999999999993</v>
      </c>
      <c r="J1074" t="s">
        <v>11</v>
      </c>
      <c r="K1074" t="s">
        <v>12</v>
      </c>
      <c r="L1074" t="s">
        <v>42</v>
      </c>
      <c r="M1074" s="24" t="str">
        <f t="shared" si="16"/>
        <v>R1011</v>
      </c>
    </row>
    <row r="1075" spans="4:13" x14ac:dyDescent="0.35">
      <c r="D1075" t="s">
        <v>1100</v>
      </c>
      <c r="E1075">
        <v>1975</v>
      </c>
      <c r="F1075" t="s">
        <v>35</v>
      </c>
      <c r="G1075">
        <v>3</v>
      </c>
      <c r="H1075">
        <v>1</v>
      </c>
      <c r="I1075">
        <v>8627.5400000000009</v>
      </c>
      <c r="J1075" t="s">
        <v>11</v>
      </c>
      <c r="K1075" t="s">
        <v>11</v>
      </c>
      <c r="L1075" t="s">
        <v>356</v>
      </c>
      <c r="M1075" s="24" t="str">
        <f t="shared" si="16"/>
        <v>R1017</v>
      </c>
    </row>
    <row r="1076" spans="4:13" x14ac:dyDescent="0.35">
      <c r="D1076" t="s">
        <v>1101</v>
      </c>
      <c r="E1076">
        <v>1965</v>
      </c>
      <c r="F1076" t="s">
        <v>37</v>
      </c>
      <c r="G1076">
        <v>21</v>
      </c>
      <c r="H1076">
        <v>0</v>
      </c>
      <c r="I1076">
        <v>8665.09</v>
      </c>
      <c r="J1076" t="s">
        <v>12</v>
      </c>
      <c r="K1076" t="s">
        <v>11</v>
      </c>
      <c r="L1076" t="s">
        <v>23</v>
      </c>
      <c r="M1076" s="24" t="str">
        <f t="shared" si="16"/>
        <v>R1012</v>
      </c>
    </row>
    <row r="1077" spans="4:13" x14ac:dyDescent="0.35">
      <c r="D1077" t="s">
        <v>1102</v>
      </c>
      <c r="E1077">
        <v>1969</v>
      </c>
      <c r="F1077" t="s">
        <v>35</v>
      </c>
      <c r="G1077">
        <v>10</v>
      </c>
      <c r="H1077">
        <v>0</v>
      </c>
      <c r="I1077">
        <v>8665.14</v>
      </c>
      <c r="J1077" t="s">
        <v>11</v>
      </c>
      <c r="K1077" t="s">
        <v>12</v>
      </c>
      <c r="L1077" t="s">
        <v>13</v>
      </c>
      <c r="M1077" s="24" t="str">
        <f t="shared" si="16"/>
        <v>R1013</v>
      </c>
    </row>
    <row r="1078" spans="4:13" x14ac:dyDescent="0.35">
      <c r="D1078" t="s">
        <v>1103</v>
      </c>
      <c r="E1078">
        <v>1974</v>
      </c>
      <c r="F1078" t="s">
        <v>35</v>
      </c>
      <c r="G1078">
        <v>16</v>
      </c>
      <c r="H1078">
        <v>0</v>
      </c>
      <c r="I1078">
        <v>8671.19</v>
      </c>
      <c r="J1078" t="s">
        <v>11</v>
      </c>
      <c r="K1078" t="s">
        <v>16</v>
      </c>
      <c r="L1078" t="s">
        <v>23</v>
      </c>
      <c r="M1078" s="24" t="str">
        <f t="shared" si="16"/>
        <v>R1012</v>
      </c>
    </row>
    <row r="1079" spans="4:13" x14ac:dyDescent="0.35">
      <c r="D1079" t="s">
        <v>1104</v>
      </c>
      <c r="E1079">
        <v>1973</v>
      </c>
      <c r="F1079" t="s">
        <v>37</v>
      </c>
      <c r="G1079">
        <v>11</v>
      </c>
      <c r="H1079">
        <v>0</v>
      </c>
      <c r="I1079">
        <v>8688.86</v>
      </c>
      <c r="J1079" t="s">
        <v>11</v>
      </c>
      <c r="K1079" t="s">
        <v>16</v>
      </c>
      <c r="L1079" t="s">
        <v>356</v>
      </c>
      <c r="M1079" s="24" t="str">
        <f t="shared" si="16"/>
        <v>R1017</v>
      </c>
    </row>
    <row r="1080" spans="4:13" x14ac:dyDescent="0.35">
      <c r="D1080" t="s">
        <v>1105</v>
      </c>
      <c r="E1080">
        <v>1980</v>
      </c>
      <c r="F1080" t="s">
        <v>37</v>
      </c>
      <c r="G1080">
        <v>28</v>
      </c>
      <c r="H1080">
        <v>2</v>
      </c>
      <c r="I1080">
        <v>8701.84</v>
      </c>
      <c r="J1080" t="s">
        <v>11</v>
      </c>
      <c r="K1080" t="s">
        <v>12</v>
      </c>
      <c r="L1080" t="s">
        <v>300</v>
      </c>
      <c r="M1080" s="24" t="str">
        <f t="shared" si="16"/>
        <v>R1021</v>
      </c>
    </row>
    <row r="1081" spans="4:13" x14ac:dyDescent="0.35">
      <c r="D1081" t="s">
        <v>1106</v>
      </c>
      <c r="E1081">
        <v>1973</v>
      </c>
      <c r="F1081" t="s">
        <v>18</v>
      </c>
      <c r="G1081">
        <v>25</v>
      </c>
      <c r="H1081">
        <v>1</v>
      </c>
      <c r="I1081">
        <v>8703.4599999999991</v>
      </c>
      <c r="J1081" t="s">
        <v>12</v>
      </c>
      <c r="K1081" t="s">
        <v>12</v>
      </c>
      <c r="L1081" t="s">
        <v>42</v>
      </c>
      <c r="M1081" s="24" t="str">
        <f t="shared" si="16"/>
        <v>R1011</v>
      </c>
    </row>
    <row r="1082" spans="4:13" x14ac:dyDescent="0.35">
      <c r="D1082" t="s">
        <v>1107</v>
      </c>
      <c r="E1082">
        <v>1976</v>
      </c>
      <c r="F1082" t="s">
        <v>18</v>
      </c>
      <c r="G1082">
        <v>17</v>
      </c>
      <c r="H1082">
        <v>2</v>
      </c>
      <c r="I1082">
        <v>8733.23</v>
      </c>
      <c r="J1082" t="s">
        <v>11</v>
      </c>
      <c r="K1082" t="s">
        <v>12</v>
      </c>
      <c r="L1082" t="s">
        <v>23</v>
      </c>
      <c r="M1082" s="24" t="str">
        <f t="shared" si="16"/>
        <v>R1012</v>
      </c>
    </row>
    <row r="1083" spans="4:13" x14ac:dyDescent="0.35">
      <c r="D1083" t="s">
        <v>1108</v>
      </c>
      <c r="E1083">
        <v>1999</v>
      </c>
      <c r="F1083" t="s">
        <v>35</v>
      </c>
      <c r="G1083">
        <v>23</v>
      </c>
      <c r="H1083">
        <v>0</v>
      </c>
      <c r="I1083">
        <v>8747.68</v>
      </c>
      <c r="J1083" t="s">
        <v>11</v>
      </c>
      <c r="K1083" t="s">
        <v>12</v>
      </c>
      <c r="L1083" t="s">
        <v>42</v>
      </c>
      <c r="M1083" s="24" t="str">
        <f t="shared" si="16"/>
        <v>R1011</v>
      </c>
    </row>
    <row r="1084" spans="4:13" x14ac:dyDescent="0.35">
      <c r="D1084" t="s">
        <v>1109</v>
      </c>
      <c r="E1084">
        <v>1969</v>
      </c>
      <c r="F1084" t="s">
        <v>20</v>
      </c>
      <c r="G1084">
        <v>9</v>
      </c>
      <c r="H1084">
        <v>0</v>
      </c>
      <c r="I1084">
        <v>8760.1200000000008</v>
      </c>
      <c r="J1084" t="s">
        <v>11</v>
      </c>
      <c r="K1084" t="s">
        <v>16</v>
      </c>
      <c r="L1084" t="s">
        <v>13</v>
      </c>
      <c r="M1084" s="24" t="str">
        <f t="shared" si="16"/>
        <v>R1013</v>
      </c>
    </row>
    <row r="1085" spans="4:13" x14ac:dyDescent="0.35">
      <c r="D1085" t="s">
        <v>1110</v>
      </c>
      <c r="E1085">
        <v>1974</v>
      </c>
      <c r="F1085" t="s">
        <v>20</v>
      </c>
      <c r="G1085">
        <v>6</v>
      </c>
      <c r="H1085">
        <v>1</v>
      </c>
      <c r="I1085">
        <v>8765.25</v>
      </c>
      <c r="J1085" t="s">
        <v>11</v>
      </c>
      <c r="K1085" t="s">
        <v>12</v>
      </c>
      <c r="L1085" t="s">
        <v>23</v>
      </c>
      <c r="M1085" s="24" t="str">
        <f t="shared" si="16"/>
        <v>R1012</v>
      </c>
    </row>
    <row r="1086" spans="4:13" x14ac:dyDescent="0.35">
      <c r="D1086" t="s">
        <v>1111</v>
      </c>
      <c r="E1086">
        <v>1971</v>
      </c>
      <c r="F1086" t="s">
        <v>35</v>
      </c>
      <c r="G1086">
        <v>23</v>
      </c>
      <c r="H1086">
        <v>0</v>
      </c>
      <c r="I1086">
        <v>8782.4699999999993</v>
      </c>
      <c r="J1086" t="s">
        <v>11</v>
      </c>
      <c r="K1086" t="s">
        <v>12</v>
      </c>
      <c r="L1086" t="s">
        <v>42</v>
      </c>
      <c r="M1086" s="24" t="str">
        <f t="shared" si="16"/>
        <v>R1011</v>
      </c>
    </row>
    <row r="1087" spans="4:13" x14ac:dyDescent="0.35">
      <c r="D1087" t="s">
        <v>1112</v>
      </c>
      <c r="E1087">
        <v>1971</v>
      </c>
      <c r="F1087" t="s">
        <v>18</v>
      </c>
      <c r="G1087">
        <v>18</v>
      </c>
      <c r="H1087">
        <v>0</v>
      </c>
      <c r="I1087">
        <v>8798.59</v>
      </c>
      <c r="J1087" t="s">
        <v>11</v>
      </c>
      <c r="K1087" t="s">
        <v>16</v>
      </c>
      <c r="L1087" t="s">
        <v>42</v>
      </c>
      <c r="M1087" s="24" t="str">
        <f t="shared" si="16"/>
        <v>R1011</v>
      </c>
    </row>
    <row r="1088" spans="4:13" x14ac:dyDescent="0.35">
      <c r="D1088" t="s">
        <v>1113</v>
      </c>
      <c r="E1088">
        <v>1965</v>
      </c>
      <c r="F1088" t="s">
        <v>35</v>
      </c>
      <c r="G1088">
        <v>29</v>
      </c>
      <c r="H1088">
        <v>0</v>
      </c>
      <c r="I1088">
        <v>8800.49</v>
      </c>
      <c r="J1088" t="s">
        <v>12</v>
      </c>
      <c r="K1088" t="s">
        <v>11</v>
      </c>
      <c r="L1088" t="s">
        <v>13</v>
      </c>
      <c r="M1088" s="24" t="str">
        <f t="shared" si="16"/>
        <v>R1013</v>
      </c>
    </row>
    <row r="1089" spans="4:13" x14ac:dyDescent="0.35">
      <c r="D1089" t="s">
        <v>1114</v>
      </c>
      <c r="E1089">
        <v>2001</v>
      </c>
      <c r="F1089" t="s">
        <v>15</v>
      </c>
      <c r="G1089">
        <v>7</v>
      </c>
      <c r="H1089">
        <v>0</v>
      </c>
      <c r="I1089">
        <v>8821.8799999999992</v>
      </c>
      <c r="J1089" t="s">
        <v>11</v>
      </c>
      <c r="K1089" t="s">
        <v>12</v>
      </c>
      <c r="L1089" t="s">
        <v>249</v>
      </c>
      <c r="M1089" s="24" t="str">
        <f t="shared" si="16"/>
        <v>R1023</v>
      </c>
    </row>
    <row r="1090" spans="4:13" x14ac:dyDescent="0.35">
      <c r="D1090" t="s">
        <v>1115</v>
      </c>
      <c r="E1090">
        <v>1976</v>
      </c>
      <c r="F1090" t="s">
        <v>18</v>
      </c>
      <c r="G1090">
        <v>14</v>
      </c>
      <c r="H1090">
        <v>2</v>
      </c>
      <c r="I1090">
        <v>8823.2800000000007</v>
      </c>
      <c r="J1090" t="s">
        <v>11</v>
      </c>
      <c r="K1090" t="s">
        <v>16</v>
      </c>
      <c r="L1090" t="s">
        <v>42</v>
      </c>
      <c r="M1090" s="24" t="str">
        <f t="shared" si="16"/>
        <v>R1011</v>
      </c>
    </row>
    <row r="1091" spans="4:13" x14ac:dyDescent="0.35">
      <c r="D1091" t="s">
        <v>1116</v>
      </c>
      <c r="E1091">
        <v>1976</v>
      </c>
      <c r="F1091" t="s">
        <v>37</v>
      </c>
      <c r="G1091">
        <v>19</v>
      </c>
      <c r="H1091">
        <v>1</v>
      </c>
      <c r="I1091">
        <v>8823.99</v>
      </c>
      <c r="J1091" t="s">
        <v>11</v>
      </c>
      <c r="K1091" t="s">
        <v>12</v>
      </c>
      <c r="L1091" t="s">
        <v>247</v>
      </c>
      <c r="M1091" s="24" t="str">
        <f t="shared" si="16"/>
        <v>R1024</v>
      </c>
    </row>
    <row r="1092" spans="4:13" x14ac:dyDescent="0.35">
      <c r="D1092" t="s">
        <v>1117</v>
      </c>
      <c r="E1092">
        <v>1988</v>
      </c>
      <c r="F1092" t="s">
        <v>35</v>
      </c>
      <c r="G1092">
        <v>22</v>
      </c>
      <c r="H1092">
        <v>3</v>
      </c>
      <c r="I1092">
        <v>8824.27</v>
      </c>
      <c r="J1092" t="s">
        <v>11</v>
      </c>
      <c r="K1092" t="s">
        <v>16</v>
      </c>
      <c r="L1092" t="s">
        <v>200</v>
      </c>
      <c r="M1092" s="24" t="str">
        <f t="shared" si="16"/>
        <v>R1025</v>
      </c>
    </row>
    <row r="1093" spans="4:13" x14ac:dyDescent="0.35">
      <c r="D1093" t="s">
        <v>1118</v>
      </c>
      <c r="E1093">
        <v>1976</v>
      </c>
      <c r="F1093" t="s">
        <v>10</v>
      </c>
      <c r="G1093">
        <v>14</v>
      </c>
      <c r="H1093">
        <v>2</v>
      </c>
      <c r="I1093">
        <v>8825.09</v>
      </c>
      <c r="J1093" t="s">
        <v>11</v>
      </c>
      <c r="K1093" t="s">
        <v>12</v>
      </c>
      <c r="L1093" t="s">
        <v>42</v>
      </c>
      <c r="M1093" s="24" t="str">
        <f t="shared" si="16"/>
        <v>R1011</v>
      </c>
    </row>
    <row r="1094" spans="4:13" x14ac:dyDescent="0.35">
      <c r="D1094" t="s">
        <v>1119</v>
      </c>
      <c r="E1094">
        <v>1972</v>
      </c>
      <c r="F1094" t="s">
        <v>15</v>
      </c>
      <c r="G1094">
        <v>14</v>
      </c>
      <c r="H1094">
        <v>0</v>
      </c>
      <c r="I1094">
        <v>8827.2099999999991</v>
      </c>
      <c r="J1094" t="s">
        <v>12</v>
      </c>
      <c r="K1094" t="s">
        <v>16</v>
      </c>
      <c r="L1094" t="s">
        <v>23</v>
      </c>
      <c r="M1094" s="24" t="str">
        <f t="shared" si="16"/>
        <v>R1012</v>
      </c>
    </row>
    <row r="1095" spans="4:13" x14ac:dyDescent="0.35">
      <c r="D1095" t="s">
        <v>1120</v>
      </c>
      <c r="E1095">
        <v>1972</v>
      </c>
      <c r="F1095" t="s">
        <v>15</v>
      </c>
      <c r="G1095">
        <v>22</v>
      </c>
      <c r="H1095">
        <v>0</v>
      </c>
      <c r="I1095">
        <v>8835.26</v>
      </c>
      <c r="J1095" t="s">
        <v>12</v>
      </c>
      <c r="K1095" t="s">
        <v>11</v>
      </c>
      <c r="L1095" t="s">
        <v>23</v>
      </c>
      <c r="M1095" s="24" t="str">
        <f t="shared" si="16"/>
        <v>R1012</v>
      </c>
    </row>
    <row r="1096" spans="4:13" x14ac:dyDescent="0.35">
      <c r="D1096" t="s">
        <v>1121</v>
      </c>
      <c r="E1096">
        <v>1974</v>
      </c>
      <c r="F1096" t="s">
        <v>18</v>
      </c>
      <c r="G1096">
        <v>18</v>
      </c>
      <c r="H1096">
        <v>1</v>
      </c>
      <c r="I1096">
        <v>8871.15</v>
      </c>
      <c r="J1096" t="s">
        <v>11</v>
      </c>
      <c r="K1096" t="s">
        <v>12</v>
      </c>
      <c r="L1096" t="s">
        <v>13</v>
      </c>
      <c r="M1096" s="24" t="str">
        <f t="shared" si="16"/>
        <v>R1013</v>
      </c>
    </row>
    <row r="1097" spans="4:13" x14ac:dyDescent="0.35">
      <c r="D1097" t="s">
        <v>1122</v>
      </c>
      <c r="E1097">
        <v>1973</v>
      </c>
      <c r="F1097" t="s">
        <v>20</v>
      </c>
      <c r="G1097">
        <v>9</v>
      </c>
      <c r="H1097">
        <v>0</v>
      </c>
      <c r="I1097">
        <v>8890.59</v>
      </c>
      <c r="J1097" t="s">
        <v>11</v>
      </c>
      <c r="K1097" t="s">
        <v>12</v>
      </c>
      <c r="L1097" t="s">
        <v>23</v>
      </c>
      <c r="M1097" s="24" t="str">
        <f t="shared" ref="M1097:M1160" si="17">IF(L1097="?","UNKNOWN",L1097)</f>
        <v>R1012</v>
      </c>
    </row>
    <row r="1098" spans="4:13" x14ac:dyDescent="0.35">
      <c r="D1098" t="s">
        <v>1123</v>
      </c>
      <c r="E1098">
        <v>1978</v>
      </c>
      <c r="F1098" t="s">
        <v>30</v>
      </c>
      <c r="G1098">
        <v>16</v>
      </c>
      <c r="H1098">
        <v>3</v>
      </c>
      <c r="I1098">
        <v>8891.14</v>
      </c>
      <c r="J1098" t="s">
        <v>11</v>
      </c>
      <c r="K1098" t="s">
        <v>12</v>
      </c>
      <c r="L1098" t="s">
        <v>356</v>
      </c>
      <c r="M1098" s="24" t="str">
        <f t="shared" si="17"/>
        <v>R1017</v>
      </c>
    </row>
    <row r="1099" spans="4:13" x14ac:dyDescent="0.35">
      <c r="D1099" t="s">
        <v>1124</v>
      </c>
      <c r="E1099">
        <v>1997</v>
      </c>
      <c r="F1099" t="s">
        <v>15</v>
      </c>
      <c r="G1099">
        <v>28</v>
      </c>
      <c r="H1099">
        <v>0</v>
      </c>
      <c r="I1099">
        <v>8906.14</v>
      </c>
      <c r="J1099" t="s">
        <v>11</v>
      </c>
      <c r="K1099" t="s">
        <v>11</v>
      </c>
      <c r="L1099" t="s">
        <v>23</v>
      </c>
      <c r="M1099" s="24" t="str">
        <f t="shared" si="17"/>
        <v>R1012</v>
      </c>
    </row>
    <row r="1100" spans="4:13" x14ac:dyDescent="0.35">
      <c r="D1100" t="s">
        <v>1125</v>
      </c>
      <c r="E1100">
        <v>1967</v>
      </c>
      <c r="F1100" t="s">
        <v>20</v>
      </c>
      <c r="G1100">
        <v>6</v>
      </c>
      <c r="H1100">
        <v>0</v>
      </c>
      <c r="I1100">
        <v>8908.4699999999993</v>
      </c>
      <c r="J1100" t="s">
        <v>12</v>
      </c>
      <c r="K1100" t="s">
        <v>11</v>
      </c>
      <c r="L1100" t="s">
        <v>13</v>
      </c>
      <c r="M1100" s="24" t="str">
        <f t="shared" si="17"/>
        <v>R1013</v>
      </c>
    </row>
    <row r="1101" spans="4:13" x14ac:dyDescent="0.35">
      <c r="D1101" t="s">
        <v>1126</v>
      </c>
      <c r="E1101">
        <v>1975</v>
      </c>
      <c r="F1101" t="s">
        <v>10</v>
      </c>
      <c r="G1101">
        <v>7</v>
      </c>
      <c r="H1101">
        <v>1</v>
      </c>
      <c r="I1101">
        <v>8930.93</v>
      </c>
      <c r="J1101" t="s">
        <v>11</v>
      </c>
      <c r="K1101" t="s">
        <v>11</v>
      </c>
      <c r="L1101" t="s">
        <v>23</v>
      </c>
      <c r="M1101" s="24" t="str">
        <f t="shared" si="17"/>
        <v>R1012</v>
      </c>
    </row>
    <row r="1102" spans="4:13" x14ac:dyDescent="0.35">
      <c r="D1102" t="s">
        <v>1127</v>
      </c>
      <c r="E1102">
        <v>1972</v>
      </c>
      <c r="F1102" t="s">
        <v>18</v>
      </c>
      <c r="G1102">
        <v>6</v>
      </c>
      <c r="H1102">
        <v>0</v>
      </c>
      <c r="I1102">
        <v>8932.08</v>
      </c>
      <c r="J1102" t="s">
        <v>11</v>
      </c>
      <c r="K1102" t="s">
        <v>16</v>
      </c>
      <c r="L1102" t="s">
        <v>42</v>
      </c>
      <c r="M1102" s="24" t="str">
        <f t="shared" si="17"/>
        <v>R1011</v>
      </c>
    </row>
    <row r="1103" spans="4:13" x14ac:dyDescent="0.35">
      <c r="D1103" t="s">
        <v>1128</v>
      </c>
      <c r="E1103">
        <v>1976</v>
      </c>
      <c r="F1103" t="s">
        <v>30</v>
      </c>
      <c r="G1103">
        <v>25</v>
      </c>
      <c r="H1103">
        <v>3</v>
      </c>
      <c r="I1103">
        <v>8944.1200000000008</v>
      </c>
      <c r="J1103" t="s">
        <v>12</v>
      </c>
      <c r="K1103" t="s">
        <v>11</v>
      </c>
      <c r="L1103" t="s">
        <v>13</v>
      </c>
      <c r="M1103" s="24" t="str">
        <f t="shared" si="17"/>
        <v>R1013</v>
      </c>
    </row>
    <row r="1104" spans="4:13" x14ac:dyDescent="0.35">
      <c r="D1104" t="s">
        <v>1129</v>
      </c>
      <c r="E1104">
        <v>1992</v>
      </c>
      <c r="F1104" t="s">
        <v>20</v>
      </c>
      <c r="G1104">
        <v>27</v>
      </c>
      <c r="H1104">
        <v>0</v>
      </c>
      <c r="I1104">
        <v>8954.99</v>
      </c>
      <c r="J1104" t="s">
        <v>11</v>
      </c>
      <c r="K1104" t="s">
        <v>12</v>
      </c>
      <c r="L1104" t="s">
        <v>535</v>
      </c>
      <c r="M1104" s="24" t="str">
        <f t="shared" si="17"/>
        <v>R1026</v>
      </c>
    </row>
    <row r="1105" spans="4:13" x14ac:dyDescent="0.35">
      <c r="D1105" t="s">
        <v>1130</v>
      </c>
      <c r="E1105">
        <v>1974</v>
      </c>
      <c r="F1105" t="s">
        <v>35</v>
      </c>
      <c r="G1105">
        <v>17</v>
      </c>
      <c r="H1105">
        <v>1</v>
      </c>
      <c r="I1105">
        <v>8964.06</v>
      </c>
      <c r="J1105" t="s">
        <v>12</v>
      </c>
      <c r="K1105" t="s">
        <v>11</v>
      </c>
      <c r="L1105" t="s">
        <v>168</v>
      </c>
      <c r="M1105" s="24" t="str">
        <f t="shared" si="17"/>
        <v>R1016</v>
      </c>
    </row>
    <row r="1106" spans="4:13" x14ac:dyDescent="0.35">
      <c r="D1106" t="s">
        <v>1131</v>
      </c>
      <c r="E1106">
        <v>1983</v>
      </c>
      <c r="F1106" t="s">
        <v>10</v>
      </c>
      <c r="G1106">
        <v>15</v>
      </c>
      <c r="H1106">
        <v>5</v>
      </c>
      <c r="I1106">
        <v>8965.7999999999993</v>
      </c>
      <c r="J1106" t="s">
        <v>11</v>
      </c>
      <c r="K1106" t="s">
        <v>12</v>
      </c>
      <c r="L1106" t="s">
        <v>23</v>
      </c>
      <c r="M1106" s="24" t="str">
        <f t="shared" si="17"/>
        <v>R1012</v>
      </c>
    </row>
    <row r="1107" spans="4:13" x14ac:dyDescent="0.35">
      <c r="D1107" t="s">
        <v>1132</v>
      </c>
      <c r="E1107">
        <v>1974</v>
      </c>
      <c r="F1107" t="s">
        <v>20</v>
      </c>
      <c r="G1107">
        <v>8</v>
      </c>
      <c r="H1107">
        <v>2</v>
      </c>
      <c r="I1107">
        <v>8968.33</v>
      </c>
      <c r="J1107" t="s">
        <v>12</v>
      </c>
      <c r="K1107" t="s">
        <v>11</v>
      </c>
      <c r="L1107" t="s">
        <v>42</v>
      </c>
      <c r="M1107" s="24" t="str">
        <f t="shared" si="17"/>
        <v>R1011</v>
      </c>
    </row>
    <row r="1108" spans="4:13" x14ac:dyDescent="0.35">
      <c r="D1108" t="s">
        <v>1133</v>
      </c>
      <c r="E1108">
        <v>1974</v>
      </c>
      <c r="F1108" t="s">
        <v>10</v>
      </c>
      <c r="G1108">
        <v>21</v>
      </c>
      <c r="H1108">
        <v>2</v>
      </c>
      <c r="I1108">
        <v>8978.19</v>
      </c>
      <c r="J1108" t="s">
        <v>11</v>
      </c>
      <c r="K1108" t="s">
        <v>11</v>
      </c>
      <c r="L1108" t="s">
        <v>13</v>
      </c>
      <c r="M1108" s="24" t="str">
        <f t="shared" si="17"/>
        <v>R1013</v>
      </c>
    </row>
    <row r="1109" spans="4:13" x14ac:dyDescent="0.35">
      <c r="D1109" t="s">
        <v>1134</v>
      </c>
      <c r="E1109">
        <v>1973</v>
      </c>
      <c r="F1109" t="s">
        <v>37</v>
      </c>
      <c r="G1109">
        <v>11</v>
      </c>
      <c r="H1109">
        <v>0</v>
      </c>
      <c r="I1109">
        <v>8988.16</v>
      </c>
      <c r="J1109" t="s">
        <v>11</v>
      </c>
      <c r="K1109" t="s">
        <v>16</v>
      </c>
      <c r="L1109" t="s">
        <v>23</v>
      </c>
      <c r="M1109" s="24" t="str">
        <f t="shared" si="17"/>
        <v>R1012</v>
      </c>
    </row>
    <row r="1110" spans="4:13" x14ac:dyDescent="0.35">
      <c r="D1110" t="s">
        <v>1135</v>
      </c>
      <c r="E1110">
        <v>1979</v>
      </c>
      <c r="F1110" t="s">
        <v>30</v>
      </c>
      <c r="G1110">
        <v>16</v>
      </c>
      <c r="H1110">
        <v>2</v>
      </c>
      <c r="I1110">
        <v>8998.43</v>
      </c>
      <c r="J1110" t="s">
        <v>11</v>
      </c>
      <c r="K1110" t="s">
        <v>16</v>
      </c>
      <c r="L1110" t="s">
        <v>200</v>
      </c>
      <c r="M1110" s="24" t="str">
        <f t="shared" si="17"/>
        <v>R1025</v>
      </c>
    </row>
    <row r="1111" spans="4:13" x14ac:dyDescent="0.35">
      <c r="D1111" t="s">
        <v>1136</v>
      </c>
      <c r="E1111">
        <v>1993</v>
      </c>
      <c r="F1111" t="s">
        <v>30</v>
      </c>
      <c r="G1111">
        <v>1</v>
      </c>
      <c r="H1111">
        <v>0</v>
      </c>
      <c r="I1111">
        <v>9010.2000000000007</v>
      </c>
      <c r="J1111" t="s">
        <v>11</v>
      </c>
      <c r="K1111" t="s">
        <v>12</v>
      </c>
      <c r="L1111" t="s">
        <v>535</v>
      </c>
      <c r="M1111" s="24" t="str">
        <f t="shared" si="17"/>
        <v>R1026</v>
      </c>
    </row>
    <row r="1112" spans="4:13" x14ac:dyDescent="0.35">
      <c r="D1112" t="s">
        <v>1137</v>
      </c>
      <c r="E1112">
        <v>1972</v>
      </c>
      <c r="F1112" t="s">
        <v>30</v>
      </c>
      <c r="G1112">
        <v>7</v>
      </c>
      <c r="H1112">
        <v>1</v>
      </c>
      <c r="I1112">
        <v>9048.0300000000007</v>
      </c>
      <c r="J1112" t="s">
        <v>11</v>
      </c>
      <c r="K1112" t="s">
        <v>11</v>
      </c>
      <c r="L1112" t="s">
        <v>13</v>
      </c>
      <c r="M1112" s="24" t="str">
        <f t="shared" si="17"/>
        <v>R1013</v>
      </c>
    </row>
    <row r="1113" spans="4:13" x14ac:dyDescent="0.35">
      <c r="D1113" t="s">
        <v>1138</v>
      </c>
      <c r="E1113">
        <v>1972</v>
      </c>
      <c r="F1113" t="s">
        <v>30</v>
      </c>
      <c r="G1113">
        <v>2</v>
      </c>
      <c r="H1113">
        <v>1</v>
      </c>
      <c r="I1113">
        <v>9058.73</v>
      </c>
      <c r="J1113" t="s">
        <v>12</v>
      </c>
      <c r="K1113" t="s">
        <v>11</v>
      </c>
      <c r="L1113" t="s">
        <v>13</v>
      </c>
      <c r="M1113" s="24" t="str">
        <f t="shared" si="17"/>
        <v>R1013</v>
      </c>
    </row>
    <row r="1114" spans="4:13" x14ac:dyDescent="0.35">
      <c r="D1114" t="s">
        <v>1139</v>
      </c>
      <c r="E1114">
        <v>1977</v>
      </c>
      <c r="F1114" t="s">
        <v>15</v>
      </c>
      <c r="G1114">
        <v>4</v>
      </c>
      <c r="H1114">
        <v>2</v>
      </c>
      <c r="I1114">
        <v>9095.07</v>
      </c>
      <c r="J1114" t="s">
        <v>11</v>
      </c>
      <c r="K1114" t="s">
        <v>11</v>
      </c>
      <c r="L1114" t="s">
        <v>247</v>
      </c>
      <c r="M1114" s="24" t="str">
        <f t="shared" si="17"/>
        <v>R1024</v>
      </c>
    </row>
    <row r="1115" spans="4:13" x14ac:dyDescent="0.35">
      <c r="D1115" t="s">
        <v>1140</v>
      </c>
      <c r="E1115">
        <v>1965</v>
      </c>
      <c r="F1115" t="s">
        <v>15</v>
      </c>
      <c r="G1115">
        <v>9</v>
      </c>
      <c r="H1115">
        <v>0</v>
      </c>
      <c r="I1115">
        <v>9095.94</v>
      </c>
      <c r="J1115" t="s">
        <v>12</v>
      </c>
      <c r="K1115" t="s">
        <v>16</v>
      </c>
      <c r="L1115" t="s">
        <v>42</v>
      </c>
      <c r="M1115" s="24" t="str">
        <f t="shared" si="17"/>
        <v>R1011</v>
      </c>
    </row>
    <row r="1116" spans="4:13" x14ac:dyDescent="0.35">
      <c r="D1116" t="s">
        <v>1141</v>
      </c>
      <c r="E1116">
        <v>1977</v>
      </c>
      <c r="F1116" t="s">
        <v>30</v>
      </c>
      <c r="G1116">
        <v>2</v>
      </c>
      <c r="H1116">
        <v>3</v>
      </c>
      <c r="I1116">
        <v>9101.7999999999993</v>
      </c>
      <c r="J1116" t="s">
        <v>11</v>
      </c>
      <c r="K1116" t="s">
        <v>16</v>
      </c>
      <c r="L1116" t="s">
        <v>42</v>
      </c>
      <c r="M1116" s="24" t="str">
        <f t="shared" si="17"/>
        <v>R1011</v>
      </c>
    </row>
    <row r="1117" spans="4:13" x14ac:dyDescent="0.35">
      <c r="D1117" t="s">
        <v>1142</v>
      </c>
      <c r="E1117">
        <v>1970</v>
      </c>
      <c r="F1117" t="s">
        <v>35</v>
      </c>
      <c r="G1117">
        <v>12</v>
      </c>
      <c r="H1117">
        <v>0</v>
      </c>
      <c r="I1117">
        <v>9140.9500000000007</v>
      </c>
      <c r="J1117" t="s">
        <v>12</v>
      </c>
      <c r="K1117" t="s">
        <v>12</v>
      </c>
      <c r="L1117" t="s">
        <v>13</v>
      </c>
      <c r="M1117" s="24" t="str">
        <f t="shared" si="17"/>
        <v>R1013</v>
      </c>
    </row>
    <row r="1118" spans="4:13" x14ac:dyDescent="0.35">
      <c r="D1118" t="s">
        <v>1143</v>
      </c>
      <c r="E1118">
        <v>1970</v>
      </c>
      <c r="F1118" t="s">
        <v>37</v>
      </c>
      <c r="G1118">
        <v>18</v>
      </c>
      <c r="H1118">
        <v>0</v>
      </c>
      <c r="I1118">
        <v>9144.57</v>
      </c>
      <c r="J1118" t="s">
        <v>12</v>
      </c>
      <c r="K1118" t="s">
        <v>11</v>
      </c>
      <c r="L1118" t="s">
        <v>42</v>
      </c>
      <c r="M1118" s="24" t="str">
        <f t="shared" si="17"/>
        <v>R1011</v>
      </c>
    </row>
    <row r="1119" spans="4:13" x14ac:dyDescent="0.35">
      <c r="D1119" t="s">
        <v>1144</v>
      </c>
      <c r="E1119">
        <v>1982</v>
      </c>
      <c r="F1119" t="s">
        <v>30</v>
      </c>
      <c r="G1119">
        <v>8</v>
      </c>
      <c r="H1119">
        <v>3</v>
      </c>
      <c r="I1119">
        <v>9147.5</v>
      </c>
      <c r="J1119" t="s">
        <v>11</v>
      </c>
      <c r="K1119" t="s">
        <v>16</v>
      </c>
      <c r="L1119" t="s">
        <v>23</v>
      </c>
      <c r="M1119" s="24" t="str">
        <f t="shared" si="17"/>
        <v>R1012</v>
      </c>
    </row>
    <row r="1120" spans="4:13" x14ac:dyDescent="0.35">
      <c r="D1120" t="s">
        <v>1145</v>
      </c>
      <c r="E1120">
        <v>1990</v>
      </c>
      <c r="F1120" t="s">
        <v>35</v>
      </c>
      <c r="G1120">
        <v>23</v>
      </c>
      <c r="H1120">
        <v>3</v>
      </c>
      <c r="I1120">
        <v>9159.51</v>
      </c>
      <c r="J1120" t="s">
        <v>11</v>
      </c>
      <c r="K1120" t="s">
        <v>11</v>
      </c>
      <c r="L1120" t="s">
        <v>300</v>
      </c>
      <c r="M1120" s="24" t="str">
        <f t="shared" si="17"/>
        <v>R1021</v>
      </c>
    </row>
    <row r="1121" spans="4:13" x14ac:dyDescent="0.35">
      <c r="D1121" t="s">
        <v>1146</v>
      </c>
      <c r="E1121">
        <v>1970</v>
      </c>
      <c r="F1121" t="s">
        <v>37</v>
      </c>
      <c r="G1121">
        <v>24</v>
      </c>
      <c r="H1121">
        <v>0</v>
      </c>
      <c r="I1121">
        <v>9171.75</v>
      </c>
      <c r="J1121" t="s">
        <v>11</v>
      </c>
      <c r="K1121" t="s">
        <v>11</v>
      </c>
      <c r="L1121" t="s">
        <v>23</v>
      </c>
      <c r="M1121" s="24" t="str">
        <f t="shared" si="17"/>
        <v>R1012</v>
      </c>
    </row>
    <row r="1122" spans="4:13" x14ac:dyDescent="0.35">
      <c r="D1122" t="s">
        <v>1147</v>
      </c>
      <c r="E1122">
        <v>1971</v>
      </c>
      <c r="F1122" t="s">
        <v>30</v>
      </c>
      <c r="G1122">
        <v>29</v>
      </c>
      <c r="H1122">
        <v>0</v>
      </c>
      <c r="I1122">
        <v>9174.14</v>
      </c>
      <c r="J1122" t="s">
        <v>12</v>
      </c>
      <c r="K1122" t="s">
        <v>16</v>
      </c>
      <c r="L1122" t="s">
        <v>23</v>
      </c>
      <c r="M1122" s="24" t="str">
        <f t="shared" si="17"/>
        <v>R1012</v>
      </c>
    </row>
    <row r="1123" spans="4:13" x14ac:dyDescent="0.35">
      <c r="D1123" t="s">
        <v>1148</v>
      </c>
      <c r="E1123">
        <v>1973</v>
      </c>
      <c r="F1123" t="s">
        <v>30</v>
      </c>
      <c r="G1123">
        <v>25</v>
      </c>
      <c r="H1123">
        <v>1</v>
      </c>
      <c r="I1123">
        <v>9182.17</v>
      </c>
      <c r="J1123" t="s">
        <v>11</v>
      </c>
      <c r="K1123" t="s">
        <v>12</v>
      </c>
      <c r="L1123" t="s">
        <v>42</v>
      </c>
      <c r="M1123" s="24" t="str">
        <f t="shared" si="17"/>
        <v>R1011</v>
      </c>
    </row>
    <row r="1124" spans="4:13" x14ac:dyDescent="0.35">
      <c r="D1124" t="s">
        <v>1149</v>
      </c>
      <c r="E1124">
        <v>1976</v>
      </c>
      <c r="F1124" t="s">
        <v>20</v>
      </c>
      <c r="G1124">
        <v>10</v>
      </c>
      <c r="H1124">
        <v>2</v>
      </c>
      <c r="I1124">
        <v>9193.84</v>
      </c>
      <c r="J1124" t="s">
        <v>11</v>
      </c>
      <c r="K1124" t="s">
        <v>16</v>
      </c>
      <c r="L1124" t="s">
        <v>23</v>
      </c>
      <c r="M1124" s="24" t="str">
        <f t="shared" si="17"/>
        <v>R1012</v>
      </c>
    </row>
    <row r="1125" spans="4:13" x14ac:dyDescent="0.35">
      <c r="D1125" t="s">
        <v>1150</v>
      </c>
      <c r="E1125">
        <v>1986</v>
      </c>
      <c r="F1125" t="s">
        <v>30</v>
      </c>
      <c r="G1125">
        <v>25</v>
      </c>
      <c r="H1125">
        <v>3</v>
      </c>
      <c r="I1125">
        <v>9210.06</v>
      </c>
      <c r="J1125" t="s">
        <v>11</v>
      </c>
      <c r="K1125" t="s">
        <v>12</v>
      </c>
      <c r="L1125" t="s">
        <v>300</v>
      </c>
      <c r="M1125" s="24" t="str">
        <f t="shared" si="17"/>
        <v>R1021</v>
      </c>
    </row>
    <row r="1126" spans="4:13" x14ac:dyDescent="0.35">
      <c r="D1126" t="s">
        <v>1151</v>
      </c>
      <c r="E1126">
        <v>1981</v>
      </c>
      <c r="F1126" t="s">
        <v>30</v>
      </c>
      <c r="G1126">
        <v>5</v>
      </c>
      <c r="H1126">
        <v>5</v>
      </c>
      <c r="I1126">
        <v>9222.4</v>
      </c>
      <c r="J1126" t="s">
        <v>11</v>
      </c>
      <c r="K1126" t="s">
        <v>12</v>
      </c>
      <c r="L1126" t="s">
        <v>166</v>
      </c>
      <c r="M1126" s="24" t="str">
        <f t="shared" si="17"/>
        <v>R1019</v>
      </c>
    </row>
    <row r="1127" spans="4:13" x14ac:dyDescent="0.35">
      <c r="D1127" t="s">
        <v>1152</v>
      </c>
      <c r="E1127">
        <v>1975</v>
      </c>
      <c r="F1127" t="s">
        <v>30</v>
      </c>
      <c r="G1127">
        <v>6</v>
      </c>
      <c r="H1127">
        <v>2</v>
      </c>
      <c r="I1127">
        <v>9225.26</v>
      </c>
      <c r="J1127" t="s">
        <v>12</v>
      </c>
      <c r="K1127" t="s">
        <v>12</v>
      </c>
      <c r="L1127" t="s">
        <v>164</v>
      </c>
      <c r="M1127" s="24" t="str">
        <f t="shared" si="17"/>
        <v>R1015</v>
      </c>
    </row>
    <row r="1128" spans="4:13" x14ac:dyDescent="0.35">
      <c r="D1128" t="s">
        <v>1153</v>
      </c>
      <c r="E1128">
        <v>1980</v>
      </c>
      <c r="F1128" t="s">
        <v>37</v>
      </c>
      <c r="G1128">
        <v>5</v>
      </c>
      <c r="H1128">
        <v>2</v>
      </c>
      <c r="I1128">
        <v>9247.94</v>
      </c>
      <c r="J1128" t="s">
        <v>11</v>
      </c>
      <c r="K1128" t="s">
        <v>16</v>
      </c>
      <c r="L1128" t="s">
        <v>300</v>
      </c>
      <c r="M1128" s="24" t="str">
        <f t="shared" si="17"/>
        <v>R1021</v>
      </c>
    </row>
    <row r="1129" spans="4:13" x14ac:dyDescent="0.35">
      <c r="D1129" t="s">
        <v>1154</v>
      </c>
      <c r="E1129">
        <v>1974</v>
      </c>
      <c r="F1129" t="s">
        <v>35</v>
      </c>
      <c r="G1129">
        <v>21</v>
      </c>
      <c r="H1129">
        <v>1</v>
      </c>
      <c r="I1129">
        <v>9249.5</v>
      </c>
      <c r="J1129" t="s">
        <v>11</v>
      </c>
      <c r="K1129" t="s">
        <v>16</v>
      </c>
      <c r="L1129" t="s">
        <v>23</v>
      </c>
      <c r="M1129" s="24" t="str">
        <f t="shared" si="17"/>
        <v>R1012</v>
      </c>
    </row>
    <row r="1130" spans="4:13" x14ac:dyDescent="0.35">
      <c r="D1130" t="s">
        <v>1155</v>
      </c>
      <c r="E1130">
        <v>1971</v>
      </c>
      <c r="F1130" t="s">
        <v>35</v>
      </c>
      <c r="G1130">
        <v>6</v>
      </c>
      <c r="H1130">
        <v>0</v>
      </c>
      <c r="I1130">
        <v>9264.7999999999993</v>
      </c>
      <c r="J1130" t="s">
        <v>11</v>
      </c>
      <c r="K1130" t="s">
        <v>16</v>
      </c>
      <c r="L1130" t="s">
        <v>42</v>
      </c>
      <c r="M1130" s="24" t="str">
        <f t="shared" si="17"/>
        <v>R1011</v>
      </c>
    </row>
    <row r="1131" spans="4:13" x14ac:dyDescent="0.35">
      <c r="D1131" t="s">
        <v>1156</v>
      </c>
      <c r="E1131">
        <v>1973</v>
      </c>
      <c r="F1131" t="s">
        <v>37</v>
      </c>
      <c r="G1131">
        <v>27</v>
      </c>
      <c r="H1131">
        <v>1</v>
      </c>
      <c r="I1131">
        <v>9282.48</v>
      </c>
      <c r="J1131" t="s">
        <v>12</v>
      </c>
      <c r="K1131" t="s">
        <v>11</v>
      </c>
      <c r="L1131" t="s">
        <v>168</v>
      </c>
      <c r="M1131" s="24" t="str">
        <f t="shared" si="17"/>
        <v>R1016</v>
      </c>
    </row>
    <row r="1132" spans="4:13" x14ac:dyDescent="0.35">
      <c r="D1132" t="s">
        <v>1157</v>
      </c>
      <c r="E1132">
        <v>1971</v>
      </c>
      <c r="F1132" t="s">
        <v>10</v>
      </c>
      <c r="G1132">
        <v>2</v>
      </c>
      <c r="H1132">
        <v>0</v>
      </c>
      <c r="I1132">
        <v>9283.56</v>
      </c>
      <c r="J1132" t="s">
        <v>11</v>
      </c>
      <c r="K1132" t="s">
        <v>12</v>
      </c>
      <c r="L1132" t="s">
        <v>13</v>
      </c>
      <c r="M1132" s="24" t="str">
        <f t="shared" si="17"/>
        <v>R1013</v>
      </c>
    </row>
    <row r="1133" spans="4:13" x14ac:dyDescent="0.35">
      <c r="D1133" t="s">
        <v>1158</v>
      </c>
      <c r="E1133">
        <v>1969</v>
      </c>
      <c r="F1133" t="s">
        <v>15</v>
      </c>
      <c r="G1133">
        <v>26</v>
      </c>
      <c r="H1133">
        <v>0</v>
      </c>
      <c r="I1133">
        <v>9285.8700000000008</v>
      </c>
      <c r="J1133" t="s">
        <v>11</v>
      </c>
      <c r="K1133" t="s">
        <v>12</v>
      </c>
      <c r="L1133" t="s">
        <v>13</v>
      </c>
      <c r="M1133" s="24" t="str">
        <f t="shared" si="17"/>
        <v>R1013</v>
      </c>
    </row>
    <row r="1134" spans="4:13" x14ac:dyDescent="0.35">
      <c r="D1134" t="s">
        <v>1159</v>
      </c>
      <c r="E1134">
        <v>1973</v>
      </c>
      <c r="F1134" t="s">
        <v>37</v>
      </c>
      <c r="G1134">
        <v>16</v>
      </c>
      <c r="H1134">
        <v>1</v>
      </c>
      <c r="I1134">
        <v>9288.0300000000007</v>
      </c>
      <c r="J1134" t="s">
        <v>11</v>
      </c>
      <c r="K1134" t="s">
        <v>12</v>
      </c>
      <c r="L1134" t="s">
        <v>170</v>
      </c>
      <c r="M1134" s="24" t="str">
        <f t="shared" si="17"/>
        <v>R1018</v>
      </c>
    </row>
    <row r="1135" spans="4:13" x14ac:dyDescent="0.35">
      <c r="D1135" t="s">
        <v>1160</v>
      </c>
      <c r="E1135">
        <v>1973</v>
      </c>
      <c r="F1135" t="s">
        <v>20</v>
      </c>
      <c r="G1135">
        <v>18</v>
      </c>
      <c r="H1135">
        <v>1</v>
      </c>
      <c r="I1135">
        <v>9290.14</v>
      </c>
      <c r="J1135" t="s">
        <v>12</v>
      </c>
      <c r="K1135" t="s">
        <v>12</v>
      </c>
      <c r="L1135" t="s">
        <v>168</v>
      </c>
      <c r="M1135" s="24" t="str">
        <f t="shared" si="17"/>
        <v>R1016</v>
      </c>
    </row>
    <row r="1136" spans="4:13" x14ac:dyDescent="0.35">
      <c r="D1136" t="s">
        <v>1161</v>
      </c>
      <c r="E1136">
        <v>1976</v>
      </c>
      <c r="F1136" t="s">
        <v>15</v>
      </c>
      <c r="G1136">
        <v>3</v>
      </c>
      <c r="H1136">
        <v>3</v>
      </c>
      <c r="I1136">
        <v>9301.89</v>
      </c>
      <c r="J1136" t="s">
        <v>11</v>
      </c>
      <c r="K1136" t="s">
        <v>16</v>
      </c>
      <c r="L1136" t="s">
        <v>23</v>
      </c>
      <c r="M1136" s="24" t="str">
        <f t="shared" si="17"/>
        <v>R1012</v>
      </c>
    </row>
    <row r="1137" spans="4:13" x14ac:dyDescent="0.35">
      <c r="D1137" t="s">
        <v>1162</v>
      </c>
      <c r="E1137">
        <v>1973</v>
      </c>
      <c r="F1137" t="s">
        <v>37</v>
      </c>
      <c r="G1137">
        <v>16</v>
      </c>
      <c r="H1137">
        <v>2</v>
      </c>
      <c r="I1137">
        <v>9304.7000000000007</v>
      </c>
      <c r="J1137" t="s">
        <v>12</v>
      </c>
      <c r="K1137" t="s">
        <v>12</v>
      </c>
      <c r="L1137" t="s">
        <v>13</v>
      </c>
      <c r="M1137" s="24" t="str">
        <f t="shared" si="17"/>
        <v>R1013</v>
      </c>
    </row>
    <row r="1138" spans="4:13" x14ac:dyDescent="0.35">
      <c r="D1138" t="s">
        <v>1163</v>
      </c>
      <c r="E1138">
        <v>1963</v>
      </c>
      <c r="F1138" t="s">
        <v>18</v>
      </c>
      <c r="G1138">
        <v>8</v>
      </c>
      <c r="H1138">
        <v>0</v>
      </c>
      <c r="I1138">
        <v>9310.81</v>
      </c>
      <c r="J1138" t="s">
        <v>12</v>
      </c>
      <c r="K1138" t="s">
        <v>16</v>
      </c>
      <c r="L1138" t="s">
        <v>13</v>
      </c>
      <c r="M1138" s="24" t="str">
        <f t="shared" si="17"/>
        <v>R1013</v>
      </c>
    </row>
    <row r="1139" spans="4:13" x14ac:dyDescent="0.35">
      <c r="D1139" t="s">
        <v>1164</v>
      </c>
      <c r="E1139">
        <v>1977</v>
      </c>
      <c r="F1139" t="s">
        <v>37</v>
      </c>
      <c r="G1139">
        <v>12</v>
      </c>
      <c r="H1139">
        <v>2</v>
      </c>
      <c r="I1139">
        <v>9315.41</v>
      </c>
      <c r="J1139" t="s">
        <v>11</v>
      </c>
      <c r="K1139" t="s">
        <v>16</v>
      </c>
      <c r="L1139" t="s">
        <v>247</v>
      </c>
      <c r="M1139" s="24" t="str">
        <f t="shared" si="17"/>
        <v>R1024</v>
      </c>
    </row>
    <row r="1140" spans="4:13" x14ac:dyDescent="0.35">
      <c r="D1140" t="s">
        <v>1165</v>
      </c>
      <c r="E1140">
        <v>1988</v>
      </c>
      <c r="F1140" t="s">
        <v>10</v>
      </c>
      <c r="G1140">
        <v>9</v>
      </c>
      <c r="H1140">
        <v>3</v>
      </c>
      <c r="I1140">
        <v>9320.26</v>
      </c>
      <c r="J1140" t="s">
        <v>11</v>
      </c>
      <c r="K1140" t="s">
        <v>16</v>
      </c>
      <c r="L1140" t="s">
        <v>23</v>
      </c>
      <c r="M1140" s="24" t="str">
        <f t="shared" si="17"/>
        <v>R1012</v>
      </c>
    </row>
    <row r="1141" spans="4:13" x14ac:dyDescent="0.35">
      <c r="D1141" t="s">
        <v>1166</v>
      </c>
      <c r="E1141">
        <v>1996</v>
      </c>
      <c r="F1141" t="s">
        <v>37</v>
      </c>
      <c r="G1141">
        <v>12</v>
      </c>
      <c r="H1141">
        <v>0</v>
      </c>
      <c r="I1141">
        <v>9338.61</v>
      </c>
      <c r="J1141" t="s">
        <v>11</v>
      </c>
      <c r="K1141" t="s">
        <v>16</v>
      </c>
      <c r="L1141" t="s">
        <v>535</v>
      </c>
      <c r="M1141" s="24" t="str">
        <f t="shared" si="17"/>
        <v>R1026</v>
      </c>
    </row>
    <row r="1142" spans="4:13" x14ac:dyDescent="0.35">
      <c r="D1142" t="s">
        <v>1167</v>
      </c>
      <c r="E1142">
        <v>1988</v>
      </c>
      <c r="F1142" t="s">
        <v>10</v>
      </c>
      <c r="G1142">
        <v>1</v>
      </c>
      <c r="H1142">
        <v>3</v>
      </c>
      <c r="I1142">
        <v>9344.2000000000007</v>
      </c>
      <c r="J1142" t="s">
        <v>11</v>
      </c>
      <c r="K1142" t="s">
        <v>16</v>
      </c>
      <c r="L1142" t="s">
        <v>300</v>
      </c>
      <c r="M1142" s="24" t="str">
        <f t="shared" si="17"/>
        <v>R1021</v>
      </c>
    </row>
    <row r="1143" spans="4:13" x14ac:dyDescent="0.35">
      <c r="D1143" t="s">
        <v>1168</v>
      </c>
      <c r="E1143">
        <v>1971</v>
      </c>
      <c r="F1143" t="s">
        <v>37</v>
      </c>
      <c r="G1143">
        <v>8</v>
      </c>
      <c r="H1143">
        <v>0</v>
      </c>
      <c r="I1143">
        <v>9361.33</v>
      </c>
      <c r="J1143" t="s">
        <v>12</v>
      </c>
      <c r="K1143" t="s">
        <v>16</v>
      </c>
      <c r="L1143" t="s">
        <v>168</v>
      </c>
      <c r="M1143" s="24" t="str">
        <f t="shared" si="17"/>
        <v>R1016</v>
      </c>
    </row>
    <row r="1144" spans="4:13" x14ac:dyDescent="0.35">
      <c r="D1144" t="s">
        <v>1169</v>
      </c>
      <c r="E1144">
        <v>1969</v>
      </c>
      <c r="F1144" t="s">
        <v>15</v>
      </c>
      <c r="G1144">
        <v>24</v>
      </c>
      <c r="H1144">
        <v>0</v>
      </c>
      <c r="I1144">
        <v>9377.4500000000007</v>
      </c>
      <c r="J1144" t="s">
        <v>11</v>
      </c>
      <c r="K1144" t="s">
        <v>12</v>
      </c>
      <c r="L1144" t="s">
        <v>13</v>
      </c>
      <c r="M1144" s="24" t="str">
        <f t="shared" si="17"/>
        <v>R1013</v>
      </c>
    </row>
    <row r="1145" spans="4:13" x14ac:dyDescent="0.35">
      <c r="D1145" t="s">
        <v>1170</v>
      </c>
      <c r="E1145">
        <v>1971</v>
      </c>
      <c r="F1145" t="s">
        <v>15</v>
      </c>
      <c r="G1145">
        <v>26</v>
      </c>
      <c r="H1145">
        <v>1</v>
      </c>
      <c r="I1145">
        <v>9377.9</v>
      </c>
      <c r="J1145" t="s">
        <v>11</v>
      </c>
      <c r="K1145" t="s">
        <v>16</v>
      </c>
      <c r="L1145" t="s">
        <v>13</v>
      </c>
      <c r="M1145" s="24" t="str">
        <f t="shared" si="17"/>
        <v>R1013</v>
      </c>
    </row>
    <row r="1146" spans="4:13" x14ac:dyDescent="0.35">
      <c r="D1146" t="s">
        <v>1171</v>
      </c>
      <c r="E1146">
        <v>1975</v>
      </c>
      <c r="F1146" t="s">
        <v>30</v>
      </c>
      <c r="G1146">
        <v>2</v>
      </c>
      <c r="H1146">
        <v>1</v>
      </c>
      <c r="I1146">
        <v>9380.75</v>
      </c>
      <c r="J1146" t="s">
        <v>11</v>
      </c>
      <c r="K1146" t="s">
        <v>11</v>
      </c>
      <c r="L1146" t="s">
        <v>247</v>
      </c>
      <c r="M1146" s="24" t="str">
        <f t="shared" si="17"/>
        <v>R1024</v>
      </c>
    </row>
    <row r="1147" spans="4:13" x14ac:dyDescent="0.35">
      <c r="D1147" t="s">
        <v>1172</v>
      </c>
      <c r="E1147">
        <v>1971</v>
      </c>
      <c r="F1147" t="s">
        <v>30</v>
      </c>
      <c r="G1147">
        <v>29</v>
      </c>
      <c r="H1147">
        <v>1</v>
      </c>
      <c r="I1147">
        <v>9386.16</v>
      </c>
      <c r="J1147" t="s">
        <v>12</v>
      </c>
      <c r="K1147" t="s">
        <v>11</v>
      </c>
      <c r="L1147" t="s">
        <v>13</v>
      </c>
      <c r="M1147" s="24" t="str">
        <f t="shared" si="17"/>
        <v>R1013</v>
      </c>
    </row>
    <row r="1148" spans="4:13" x14ac:dyDescent="0.35">
      <c r="D1148" t="s">
        <v>1173</v>
      </c>
      <c r="E1148">
        <v>1971</v>
      </c>
      <c r="F1148" t="s">
        <v>37</v>
      </c>
      <c r="G1148">
        <v>20</v>
      </c>
      <c r="H1148">
        <v>1</v>
      </c>
      <c r="I1148">
        <v>9391.35</v>
      </c>
      <c r="J1148" t="s">
        <v>12</v>
      </c>
      <c r="K1148" t="s">
        <v>12</v>
      </c>
      <c r="L1148" t="s">
        <v>42</v>
      </c>
      <c r="M1148" s="24" t="str">
        <f t="shared" si="17"/>
        <v>R1011</v>
      </c>
    </row>
    <row r="1149" spans="4:13" x14ac:dyDescent="0.35">
      <c r="D1149" t="s">
        <v>1174</v>
      </c>
      <c r="E1149">
        <v>1976</v>
      </c>
      <c r="F1149" t="s">
        <v>37</v>
      </c>
      <c r="G1149">
        <v>17</v>
      </c>
      <c r="H1149">
        <v>2</v>
      </c>
      <c r="I1149">
        <v>9411.01</v>
      </c>
      <c r="J1149" t="s">
        <v>11</v>
      </c>
      <c r="K1149" t="s">
        <v>12</v>
      </c>
      <c r="L1149" t="s">
        <v>247</v>
      </c>
      <c r="M1149" s="24" t="str">
        <f t="shared" si="17"/>
        <v>R1024</v>
      </c>
    </row>
    <row r="1150" spans="4:13" x14ac:dyDescent="0.35">
      <c r="D1150" t="s">
        <v>1175</v>
      </c>
      <c r="E1150">
        <v>1976</v>
      </c>
      <c r="F1150" t="s">
        <v>37</v>
      </c>
      <c r="G1150">
        <v>30</v>
      </c>
      <c r="H1150">
        <v>3</v>
      </c>
      <c r="I1150">
        <v>9414.92</v>
      </c>
      <c r="J1150" t="s">
        <v>11</v>
      </c>
      <c r="K1150" t="s">
        <v>11</v>
      </c>
      <c r="L1150" t="s">
        <v>42</v>
      </c>
      <c r="M1150" s="24" t="str">
        <f t="shared" si="17"/>
        <v>R1011</v>
      </c>
    </row>
    <row r="1151" spans="4:13" x14ac:dyDescent="0.35">
      <c r="D1151" t="s">
        <v>1176</v>
      </c>
      <c r="E1151">
        <v>1976</v>
      </c>
      <c r="F1151" t="s">
        <v>15</v>
      </c>
      <c r="G1151">
        <v>3</v>
      </c>
      <c r="H1151">
        <v>2</v>
      </c>
      <c r="I1151">
        <v>9432.93</v>
      </c>
      <c r="J1151" t="s">
        <v>11</v>
      </c>
      <c r="K1151" t="s">
        <v>16</v>
      </c>
      <c r="L1151" t="s">
        <v>247</v>
      </c>
      <c r="M1151" s="24" t="str">
        <f t="shared" si="17"/>
        <v>R1024</v>
      </c>
    </row>
    <row r="1152" spans="4:13" x14ac:dyDescent="0.35">
      <c r="D1152" t="s">
        <v>1177</v>
      </c>
      <c r="E1152">
        <v>1974</v>
      </c>
      <c r="F1152" t="s">
        <v>15</v>
      </c>
      <c r="G1152">
        <v>27</v>
      </c>
      <c r="H1152">
        <v>1</v>
      </c>
      <c r="I1152">
        <v>9447.25</v>
      </c>
      <c r="J1152" t="s">
        <v>11</v>
      </c>
      <c r="K1152" t="s">
        <v>16</v>
      </c>
      <c r="L1152" t="s">
        <v>247</v>
      </c>
      <c r="M1152" s="24" t="str">
        <f t="shared" si="17"/>
        <v>R1024</v>
      </c>
    </row>
    <row r="1153" spans="4:13" x14ac:dyDescent="0.35">
      <c r="D1153" t="s">
        <v>1178</v>
      </c>
      <c r="E1153">
        <v>1974</v>
      </c>
      <c r="F1153" t="s">
        <v>18</v>
      </c>
      <c r="G1153">
        <v>8</v>
      </c>
      <c r="H1153">
        <v>1</v>
      </c>
      <c r="I1153">
        <v>9447.3799999999992</v>
      </c>
      <c r="J1153" t="s">
        <v>11</v>
      </c>
      <c r="K1153" t="s">
        <v>12</v>
      </c>
      <c r="L1153" t="s">
        <v>247</v>
      </c>
      <c r="M1153" s="24" t="str">
        <f t="shared" si="17"/>
        <v>R1024</v>
      </c>
    </row>
    <row r="1154" spans="4:13" x14ac:dyDescent="0.35">
      <c r="D1154" t="s">
        <v>1179</v>
      </c>
      <c r="E1154">
        <v>1987</v>
      </c>
      <c r="F1154" t="s">
        <v>15</v>
      </c>
      <c r="G1154">
        <v>14</v>
      </c>
      <c r="H1154">
        <v>3</v>
      </c>
      <c r="I1154">
        <v>9448.42</v>
      </c>
      <c r="J1154" t="s">
        <v>11</v>
      </c>
      <c r="K1154" t="s">
        <v>12</v>
      </c>
      <c r="L1154" t="s">
        <v>300</v>
      </c>
      <c r="M1154" s="24" t="str">
        <f t="shared" si="17"/>
        <v>R1021</v>
      </c>
    </row>
    <row r="1155" spans="4:13" x14ac:dyDescent="0.35">
      <c r="D1155" t="s">
        <v>1180</v>
      </c>
      <c r="E1155">
        <v>1979</v>
      </c>
      <c r="F1155" t="s">
        <v>10</v>
      </c>
      <c r="G1155">
        <v>17</v>
      </c>
      <c r="H1155">
        <v>2</v>
      </c>
      <c r="I1155">
        <v>9453.92</v>
      </c>
      <c r="J1155" t="s">
        <v>11</v>
      </c>
      <c r="K1155" t="s">
        <v>11</v>
      </c>
      <c r="L1155" t="s">
        <v>300</v>
      </c>
      <c r="M1155" s="24" t="str">
        <f t="shared" si="17"/>
        <v>R1021</v>
      </c>
    </row>
    <row r="1156" spans="4:13" x14ac:dyDescent="0.35">
      <c r="D1156" t="s">
        <v>1181</v>
      </c>
      <c r="E1156">
        <v>1969</v>
      </c>
      <c r="F1156" t="s">
        <v>18</v>
      </c>
      <c r="G1156">
        <v>4</v>
      </c>
      <c r="H1156">
        <v>0</v>
      </c>
      <c r="I1156">
        <v>9487.64</v>
      </c>
      <c r="J1156" t="s">
        <v>11</v>
      </c>
      <c r="K1156" t="s">
        <v>11</v>
      </c>
      <c r="L1156" t="s">
        <v>13</v>
      </c>
      <c r="M1156" s="24" t="str">
        <f t="shared" si="17"/>
        <v>R1013</v>
      </c>
    </row>
    <row r="1157" spans="4:13" x14ac:dyDescent="0.35">
      <c r="D1157" t="s">
        <v>1182</v>
      </c>
      <c r="E1157">
        <v>1976</v>
      </c>
      <c r="F1157" t="s">
        <v>15</v>
      </c>
      <c r="G1157">
        <v>28</v>
      </c>
      <c r="H1157">
        <v>3</v>
      </c>
      <c r="I1157">
        <v>9500.57</v>
      </c>
      <c r="J1157" t="s">
        <v>11</v>
      </c>
      <c r="K1157" t="s">
        <v>12</v>
      </c>
      <c r="L1157" t="s">
        <v>356</v>
      </c>
      <c r="M1157" s="24" t="str">
        <f t="shared" si="17"/>
        <v>R1017</v>
      </c>
    </row>
    <row r="1158" spans="4:13" x14ac:dyDescent="0.35">
      <c r="D1158" t="s">
        <v>1183</v>
      </c>
      <c r="E1158">
        <v>1969</v>
      </c>
      <c r="F1158" t="s">
        <v>35</v>
      </c>
      <c r="G1158">
        <v>24</v>
      </c>
      <c r="H1158">
        <v>0</v>
      </c>
      <c r="I1158">
        <v>9504.31</v>
      </c>
      <c r="J1158" t="s">
        <v>12</v>
      </c>
      <c r="K1158" t="s">
        <v>11</v>
      </c>
      <c r="L1158" t="s">
        <v>13</v>
      </c>
      <c r="M1158" s="24" t="str">
        <f t="shared" si="17"/>
        <v>R1013</v>
      </c>
    </row>
    <row r="1159" spans="4:13" x14ac:dyDescent="0.35">
      <c r="D1159" t="s">
        <v>1184</v>
      </c>
      <c r="E1159">
        <v>1992</v>
      </c>
      <c r="F1159" t="s">
        <v>35</v>
      </c>
      <c r="G1159">
        <v>22</v>
      </c>
      <c r="H1159">
        <v>0</v>
      </c>
      <c r="I1159">
        <v>9507.68</v>
      </c>
      <c r="J1159" t="s">
        <v>11</v>
      </c>
      <c r="K1159" t="s">
        <v>16</v>
      </c>
      <c r="L1159" t="s">
        <v>23</v>
      </c>
      <c r="M1159" s="24" t="str">
        <f t="shared" si="17"/>
        <v>R1012</v>
      </c>
    </row>
    <row r="1160" spans="4:13" x14ac:dyDescent="0.35">
      <c r="D1160" t="s">
        <v>1185</v>
      </c>
      <c r="E1160">
        <v>1971</v>
      </c>
      <c r="F1160" t="s">
        <v>15</v>
      </c>
      <c r="G1160">
        <v>29</v>
      </c>
      <c r="H1160">
        <v>0</v>
      </c>
      <c r="I1160">
        <v>9528.9</v>
      </c>
      <c r="J1160" t="s">
        <v>11</v>
      </c>
      <c r="K1160" t="s">
        <v>11</v>
      </c>
      <c r="L1160" t="s">
        <v>42</v>
      </c>
      <c r="M1160" s="24" t="str">
        <f t="shared" si="17"/>
        <v>R1011</v>
      </c>
    </row>
    <row r="1161" spans="4:13" x14ac:dyDescent="0.35">
      <c r="D1161" t="s">
        <v>1186</v>
      </c>
      <c r="E1161">
        <v>1973</v>
      </c>
      <c r="F1161" t="s">
        <v>30</v>
      </c>
      <c r="G1161">
        <v>21</v>
      </c>
      <c r="H1161">
        <v>0</v>
      </c>
      <c r="I1161">
        <v>9538.65</v>
      </c>
      <c r="J1161" t="s">
        <v>11</v>
      </c>
      <c r="K1161" t="s">
        <v>12</v>
      </c>
      <c r="L1161" t="s">
        <v>300</v>
      </c>
      <c r="M1161" s="24" t="str">
        <f t="shared" ref="M1161:M1224" si="18">IF(L1161="?","UNKNOWN",L1161)</f>
        <v>R1021</v>
      </c>
    </row>
    <row r="1162" spans="4:13" x14ac:dyDescent="0.35">
      <c r="D1162" t="s">
        <v>1187</v>
      </c>
      <c r="E1162">
        <v>1975</v>
      </c>
      <c r="F1162" t="s">
        <v>10</v>
      </c>
      <c r="G1162">
        <v>28</v>
      </c>
      <c r="H1162">
        <v>1</v>
      </c>
      <c r="I1162">
        <v>9540.17</v>
      </c>
      <c r="J1162" t="s">
        <v>11</v>
      </c>
      <c r="K1162" t="s">
        <v>11</v>
      </c>
      <c r="L1162" t="s">
        <v>247</v>
      </c>
      <c r="M1162" s="24" t="str">
        <f t="shared" si="18"/>
        <v>R1024</v>
      </c>
    </row>
    <row r="1163" spans="4:13" x14ac:dyDescent="0.35">
      <c r="D1163" t="s">
        <v>1188</v>
      </c>
      <c r="E1163">
        <v>1972</v>
      </c>
      <c r="F1163" t="s">
        <v>20</v>
      </c>
      <c r="G1163">
        <v>22</v>
      </c>
      <c r="H1163">
        <v>0</v>
      </c>
      <c r="I1163">
        <v>9541.7000000000007</v>
      </c>
      <c r="J1163" t="s">
        <v>11</v>
      </c>
      <c r="K1163" t="s">
        <v>16</v>
      </c>
      <c r="L1163" t="s">
        <v>247</v>
      </c>
      <c r="M1163" s="24" t="str">
        <f t="shared" si="18"/>
        <v>R1024</v>
      </c>
    </row>
    <row r="1164" spans="4:13" x14ac:dyDescent="0.35">
      <c r="D1164" t="s">
        <v>1189</v>
      </c>
      <c r="E1164">
        <v>1972</v>
      </c>
      <c r="F1164" t="s">
        <v>20</v>
      </c>
      <c r="G1164">
        <v>22</v>
      </c>
      <c r="H1164">
        <v>1</v>
      </c>
      <c r="I1164">
        <v>9549.57</v>
      </c>
      <c r="J1164" t="s">
        <v>11</v>
      </c>
      <c r="K1164" t="s">
        <v>16</v>
      </c>
      <c r="L1164" t="s">
        <v>13</v>
      </c>
      <c r="M1164" s="24" t="str">
        <f t="shared" si="18"/>
        <v>R1013</v>
      </c>
    </row>
    <row r="1165" spans="4:13" x14ac:dyDescent="0.35">
      <c r="D1165" t="s">
        <v>1190</v>
      </c>
      <c r="E1165">
        <v>1974</v>
      </c>
      <c r="F1165" t="s">
        <v>35</v>
      </c>
      <c r="G1165">
        <v>14</v>
      </c>
      <c r="H1165">
        <v>3</v>
      </c>
      <c r="I1165">
        <v>9563.0300000000007</v>
      </c>
      <c r="J1165" t="s">
        <v>12</v>
      </c>
      <c r="K1165" t="s">
        <v>16</v>
      </c>
      <c r="L1165" t="s">
        <v>42</v>
      </c>
      <c r="M1165" s="24" t="str">
        <f t="shared" si="18"/>
        <v>R1011</v>
      </c>
    </row>
    <row r="1166" spans="4:13" x14ac:dyDescent="0.35">
      <c r="D1166" t="s">
        <v>1191</v>
      </c>
      <c r="E1166">
        <v>1973</v>
      </c>
      <c r="F1166" t="s">
        <v>30</v>
      </c>
      <c r="G1166">
        <v>1</v>
      </c>
      <c r="H1166">
        <v>1</v>
      </c>
      <c r="I1166">
        <v>9566.99</v>
      </c>
      <c r="J1166" t="s">
        <v>11</v>
      </c>
      <c r="K1166" t="s">
        <v>16</v>
      </c>
      <c r="L1166" t="s">
        <v>23</v>
      </c>
      <c r="M1166" s="24" t="str">
        <f t="shared" si="18"/>
        <v>R1012</v>
      </c>
    </row>
    <row r="1167" spans="4:13" x14ac:dyDescent="0.35">
      <c r="D1167" t="s">
        <v>1192</v>
      </c>
      <c r="E1167">
        <v>1966</v>
      </c>
      <c r="F1167" t="s">
        <v>30</v>
      </c>
      <c r="G1167">
        <v>4</v>
      </c>
      <c r="H1167">
        <v>0</v>
      </c>
      <c r="I1167">
        <v>9582.5400000000009</v>
      </c>
      <c r="J1167" t="s">
        <v>12</v>
      </c>
      <c r="K1167" t="s">
        <v>11</v>
      </c>
      <c r="L1167" t="s">
        <v>13</v>
      </c>
      <c r="M1167" s="24" t="str">
        <f t="shared" si="18"/>
        <v>R1013</v>
      </c>
    </row>
    <row r="1168" spans="4:13" x14ac:dyDescent="0.35">
      <c r="D1168" t="s">
        <v>1193</v>
      </c>
      <c r="E1168">
        <v>1973</v>
      </c>
      <c r="F1168" t="s">
        <v>15</v>
      </c>
      <c r="G1168">
        <v>28</v>
      </c>
      <c r="H1168">
        <v>1</v>
      </c>
      <c r="I1168">
        <v>9583.89</v>
      </c>
      <c r="J1168" t="s">
        <v>11</v>
      </c>
      <c r="K1168" t="s">
        <v>12</v>
      </c>
      <c r="L1168" t="s">
        <v>23</v>
      </c>
      <c r="M1168" s="24" t="str">
        <f t="shared" si="18"/>
        <v>R1012</v>
      </c>
    </row>
    <row r="1169" spans="4:13" x14ac:dyDescent="0.35">
      <c r="D1169" t="s">
        <v>1194</v>
      </c>
      <c r="E1169">
        <v>1981</v>
      </c>
      <c r="F1169" t="s">
        <v>37</v>
      </c>
      <c r="G1169">
        <v>18</v>
      </c>
      <c r="H1169">
        <v>1</v>
      </c>
      <c r="I1169">
        <v>9584.0400000000009</v>
      </c>
      <c r="J1169" t="s">
        <v>11</v>
      </c>
      <c r="K1169" t="s">
        <v>16</v>
      </c>
      <c r="L1169" t="s">
        <v>300</v>
      </c>
      <c r="M1169" s="24" t="str">
        <f t="shared" si="18"/>
        <v>R1021</v>
      </c>
    </row>
    <row r="1170" spans="4:13" x14ac:dyDescent="0.35">
      <c r="D1170" t="s">
        <v>1195</v>
      </c>
      <c r="E1170">
        <v>1964</v>
      </c>
      <c r="F1170" t="s">
        <v>30</v>
      </c>
      <c r="G1170">
        <v>15</v>
      </c>
      <c r="H1170">
        <v>0</v>
      </c>
      <c r="I1170">
        <v>9597.6299999999992</v>
      </c>
      <c r="J1170" t="s">
        <v>12</v>
      </c>
      <c r="K1170" t="s">
        <v>12</v>
      </c>
      <c r="L1170" t="s">
        <v>13</v>
      </c>
      <c r="M1170" s="24" t="str">
        <f t="shared" si="18"/>
        <v>R1013</v>
      </c>
    </row>
    <row r="1171" spans="4:13" x14ac:dyDescent="0.35">
      <c r="D1171" t="s">
        <v>1196</v>
      </c>
      <c r="E1171">
        <v>1972</v>
      </c>
      <c r="F1171" t="s">
        <v>30</v>
      </c>
      <c r="G1171">
        <v>27</v>
      </c>
      <c r="H1171">
        <v>1</v>
      </c>
      <c r="I1171">
        <v>9617.66</v>
      </c>
      <c r="J1171" t="s">
        <v>12</v>
      </c>
      <c r="K1171" t="s">
        <v>12</v>
      </c>
      <c r="L1171" t="s">
        <v>168</v>
      </c>
      <c r="M1171" s="24" t="str">
        <f t="shared" si="18"/>
        <v>R1016</v>
      </c>
    </row>
    <row r="1172" spans="4:13" x14ac:dyDescent="0.35">
      <c r="D1172" t="s">
        <v>1197</v>
      </c>
      <c r="E1172">
        <v>1982</v>
      </c>
      <c r="F1172" t="s">
        <v>35</v>
      </c>
      <c r="G1172">
        <v>29</v>
      </c>
      <c r="H1172">
        <v>3</v>
      </c>
      <c r="I1172">
        <v>9619.18</v>
      </c>
      <c r="J1172" t="s">
        <v>11</v>
      </c>
      <c r="K1172" t="s">
        <v>16</v>
      </c>
      <c r="L1172" t="s">
        <v>200</v>
      </c>
      <c r="M1172" s="24" t="str">
        <f t="shared" si="18"/>
        <v>R1025</v>
      </c>
    </row>
    <row r="1173" spans="4:13" x14ac:dyDescent="0.35">
      <c r="D1173" t="s">
        <v>1198</v>
      </c>
      <c r="E1173">
        <v>1975</v>
      </c>
      <c r="F1173" t="s">
        <v>37</v>
      </c>
      <c r="G1173">
        <v>29</v>
      </c>
      <c r="H1173">
        <v>3</v>
      </c>
      <c r="I1173">
        <v>9620.33</v>
      </c>
      <c r="J1173" t="s">
        <v>12</v>
      </c>
      <c r="K1173" t="s">
        <v>12</v>
      </c>
      <c r="L1173" t="s">
        <v>23</v>
      </c>
      <c r="M1173" s="24" t="str">
        <f t="shared" si="18"/>
        <v>R1012</v>
      </c>
    </row>
    <row r="1174" spans="4:13" x14ac:dyDescent="0.35">
      <c r="D1174" t="s">
        <v>1199</v>
      </c>
      <c r="E1174">
        <v>1970</v>
      </c>
      <c r="F1174" t="s">
        <v>30</v>
      </c>
      <c r="G1174">
        <v>16</v>
      </c>
      <c r="H1174">
        <v>0</v>
      </c>
      <c r="I1174">
        <v>9625.92</v>
      </c>
      <c r="J1174" t="s">
        <v>11</v>
      </c>
      <c r="K1174" t="s">
        <v>12</v>
      </c>
      <c r="L1174" t="s">
        <v>42</v>
      </c>
      <c r="M1174" s="24" t="str">
        <f t="shared" si="18"/>
        <v>R1011</v>
      </c>
    </row>
    <row r="1175" spans="4:13" x14ac:dyDescent="0.35">
      <c r="D1175" t="s">
        <v>1200</v>
      </c>
      <c r="E1175">
        <v>1998</v>
      </c>
      <c r="F1175" t="s">
        <v>18</v>
      </c>
      <c r="G1175">
        <v>23</v>
      </c>
      <c r="H1175">
        <v>0</v>
      </c>
      <c r="I1175">
        <v>9628.7900000000009</v>
      </c>
      <c r="J1175" t="s">
        <v>11</v>
      </c>
      <c r="K1175" t="s">
        <v>11</v>
      </c>
      <c r="L1175" t="s">
        <v>535</v>
      </c>
      <c r="M1175" s="24" t="str">
        <f t="shared" si="18"/>
        <v>R1026</v>
      </c>
    </row>
    <row r="1176" spans="4:13" x14ac:dyDescent="0.35">
      <c r="D1176" t="s">
        <v>1201</v>
      </c>
      <c r="E1176">
        <v>1979</v>
      </c>
      <c r="F1176" t="s">
        <v>30</v>
      </c>
      <c r="G1176">
        <v>19</v>
      </c>
      <c r="H1176">
        <v>2</v>
      </c>
      <c r="I1176">
        <v>9630.2999999999993</v>
      </c>
      <c r="J1176" t="s">
        <v>11</v>
      </c>
      <c r="K1176" t="s">
        <v>11</v>
      </c>
      <c r="L1176" t="s">
        <v>300</v>
      </c>
      <c r="M1176" s="24" t="str">
        <f t="shared" si="18"/>
        <v>R1021</v>
      </c>
    </row>
    <row r="1177" spans="4:13" x14ac:dyDescent="0.35">
      <c r="D1177" t="s">
        <v>1202</v>
      </c>
      <c r="E1177">
        <v>1972</v>
      </c>
      <c r="F1177" t="s">
        <v>37</v>
      </c>
      <c r="G1177">
        <v>23</v>
      </c>
      <c r="H1177">
        <v>2</v>
      </c>
      <c r="I1177">
        <v>9630.4</v>
      </c>
      <c r="J1177" t="s">
        <v>11</v>
      </c>
      <c r="K1177" t="s">
        <v>11</v>
      </c>
      <c r="L1177" t="s">
        <v>42</v>
      </c>
      <c r="M1177" s="24" t="str">
        <f t="shared" si="18"/>
        <v>R1011</v>
      </c>
    </row>
    <row r="1178" spans="4:13" x14ac:dyDescent="0.35">
      <c r="D1178" t="s">
        <v>1203</v>
      </c>
      <c r="E1178">
        <v>1968</v>
      </c>
      <c r="F1178" t="s">
        <v>18</v>
      </c>
      <c r="G1178">
        <v>22</v>
      </c>
      <c r="H1178">
        <v>0</v>
      </c>
      <c r="I1178">
        <v>9630.91</v>
      </c>
      <c r="J1178" t="s">
        <v>12</v>
      </c>
      <c r="K1178" t="s">
        <v>11</v>
      </c>
      <c r="L1178" t="s">
        <v>13</v>
      </c>
      <c r="M1178" s="24" t="str">
        <f t="shared" si="18"/>
        <v>R1013</v>
      </c>
    </row>
    <row r="1179" spans="4:13" x14ac:dyDescent="0.35">
      <c r="D1179" t="s">
        <v>1204</v>
      </c>
      <c r="E1179">
        <v>1970</v>
      </c>
      <c r="F1179" t="s">
        <v>20</v>
      </c>
      <c r="G1179">
        <v>30</v>
      </c>
      <c r="H1179">
        <v>0</v>
      </c>
      <c r="I1179">
        <v>9634.5400000000009</v>
      </c>
      <c r="J1179" t="s">
        <v>11</v>
      </c>
      <c r="K1179" t="s">
        <v>11</v>
      </c>
      <c r="L1179" t="s">
        <v>42</v>
      </c>
      <c r="M1179" s="24" t="str">
        <f t="shared" si="18"/>
        <v>R1011</v>
      </c>
    </row>
    <row r="1180" spans="4:13" x14ac:dyDescent="0.35">
      <c r="D1180" t="s">
        <v>1205</v>
      </c>
      <c r="E1180">
        <v>1971</v>
      </c>
      <c r="F1180" t="s">
        <v>10</v>
      </c>
      <c r="G1180">
        <v>19</v>
      </c>
      <c r="H1180">
        <v>0</v>
      </c>
      <c r="I1180">
        <v>9644.25</v>
      </c>
      <c r="J1180" t="s">
        <v>11</v>
      </c>
      <c r="K1180" t="s">
        <v>16</v>
      </c>
      <c r="L1180" t="s">
        <v>23</v>
      </c>
      <c r="M1180" s="24" t="str">
        <f t="shared" si="18"/>
        <v>R1012</v>
      </c>
    </row>
    <row r="1181" spans="4:13" x14ac:dyDescent="0.35">
      <c r="D1181" t="s">
        <v>1206</v>
      </c>
      <c r="E1181">
        <v>1974</v>
      </c>
      <c r="F1181" t="s">
        <v>10</v>
      </c>
      <c r="G1181">
        <v>8</v>
      </c>
      <c r="H1181">
        <v>0</v>
      </c>
      <c r="I1181">
        <v>9653.81</v>
      </c>
      <c r="J1181" t="s">
        <v>11</v>
      </c>
      <c r="K1181" t="s">
        <v>11</v>
      </c>
      <c r="L1181" t="s">
        <v>42</v>
      </c>
      <c r="M1181" s="24" t="str">
        <f t="shared" si="18"/>
        <v>R1011</v>
      </c>
    </row>
    <row r="1182" spans="4:13" x14ac:dyDescent="0.35">
      <c r="D1182" t="s">
        <v>1207</v>
      </c>
      <c r="E1182">
        <v>1981</v>
      </c>
      <c r="F1182" t="s">
        <v>35</v>
      </c>
      <c r="G1182">
        <v>8</v>
      </c>
      <c r="H1182">
        <v>1</v>
      </c>
      <c r="I1182">
        <v>9664.34</v>
      </c>
      <c r="J1182" t="s">
        <v>11</v>
      </c>
      <c r="K1182" t="s">
        <v>12</v>
      </c>
      <c r="L1182" t="s">
        <v>42</v>
      </c>
      <c r="M1182" s="24" t="str">
        <f t="shared" si="18"/>
        <v>R1011</v>
      </c>
    </row>
    <row r="1183" spans="4:13" x14ac:dyDescent="0.35">
      <c r="D1183" t="s">
        <v>1208</v>
      </c>
      <c r="E1183">
        <v>1966</v>
      </c>
      <c r="F1183" t="s">
        <v>20</v>
      </c>
      <c r="G1183">
        <v>16</v>
      </c>
      <c r="H1183">
        <v>0</v>
      </c>
      <c r="I1183">
        <v>9684.2900000000009</v>
      </c>
      <c r="J1183" t="s">
        <v>12</v>
      </c>
      <c r="K1183" t="s">
        <v>11</v>
      </c>
      <c r="L1183" t="s">
        <v>13</v>
      </c>
      <c r="M1183" s="24" t="str">
        <f t="shared" si="18"/>
        <v>R1013</v>
      </c>
    </row>
    <row r="1184" spans="4:13" x14ac:dyDescent="0.35">
      <c r="D1184" t="s">
        <v>1209</v>
      </c>
      <c r="E1184">
        <v>1964</v>
      </c>
      <c r="F1184" t="s">
        <v>15</v>
      </c>
      <c r="G1184">
        <v>7</v>
      </c>
      <c r="H1184">
        <v>0</v>
      </c>
      <c r="I1184">
        <v>9698.42</v>
      </c>
      <c r="J1184" t="s">
        <v>12</v>
      </c>
      <c r="K1184" t="s">
        <v>12</v>
      </c>
      <c r="L1184" t="s">
        <v>13</v>
      </c>
      <c r="M1184" s="24" t="str">
        <f t="shared" si="18"/>
        <v>R1013</v>
      </c>
    </row>
    <row r="1185" spans="4:13" x14ac:dyDescent="0.35">
      <c r="D1185" t="s">
        <v>1210</v>
      </c>
      <c r="E1185">
        <v>1977</v>
      </c>
      <c r="F1185" t="s">
        <v>20</v>
      </c>
      <c r="G1185">
        <v>19</v>
      </c>
      <c r="H1185">
        <v>3</v>
      </c>
      <c r="I1185">
        <v>9704.67</v>
      </c>
      <c r="J1185" t="s">
        <v>11</v>
      </c>
      <c r="K1185" t="s">
        <v>12</v>
      </c>
      <c r="L1185" t="s">
        <v>247</v>
      </c>
      <c r="M1185" s="24" t="str">
        <f t="shared" si="18"/>
        <v>R1024</v>
      </c>
    </row>
    <row r="1186" spans="4:13" x14ac:dyDescent="0.35">
      <c r="D1186" t="s">
        <v>1211</v>
      </c>
      <c r="E1186">
        <v>1972</v>
      </c>
      <c r="F1186" t="s">
        <v>10</v>
      </c>
      <c r="G1186">
        <v>10</v>
      </c>
      <c r="H1186">
        <v>0</v>
      </c>
      <c r="I1186">
        <v>9710.7099999999991</v>
      </c>
      <c r="J1186" t="s">
        <v>11</v>
      </c>
      <c r="K1186" t="s">
        <v>16</v>
      </c>
      <c r="L1186" t="s">
        <v>300</v>
      </c>
      <c r="M1186" s="24" t="str">
        <f t="shared" si="18"/>
        <v>R1021</v>
      </c>
    </row>
    <row r="1187" spans="4:13" x14ac:dyDescent="0.35">
      <c r="D1187" t="s">
        <v>1212</v>
      </c>
      <c r="E1187">
        <v>1975</v>
      </c>
      <c r="F1187" t="s">
        <v>18</v>
      </c>
      <c r="G1187">
        <v>27</v>
      </c>
      <c r="H1187">
        <v>2</v>
      </c>
      <c r="I1187">
        <v>9715.84</v>
      </c>
      <c r="J1187" t="s">
        <v>11</v>
      </c>
      <c r="K1187" t="s">
        <v>16</v>
      </c>
      <c r="L1187" t="s">
        <v>247</v>
      </c>
      <c r="M1187" s="24" t="str">
        <f t="shared" si="18"/>
        <v>R1024</v>
      </c>
    </row>
    <row r="1188" spans="4:13" x14ac:dyDescent="0.35">
      <c r="D1188" t="s">
        <v>1213</v>
      </c>
      <c r="E1188">
        <v>1970</v>
      </c>
      <c r="F1188" t="s">
        <v>20</v>
      </c>
      <c r="G1188">
        <v>12</v>
      </c>
      <c r="H1188">
        <v>0</v>
      </c>
      <c r="I1188">
        <v>9722.77</v>
      </c>
      <c r="J1188" t="s">
        <v>12</v>
      </c>
      <c r="K1188" t="s">
        <v>16</v>
      </c>
      <c r="L1188" t="s">
        <v>168</v>
      </c>
      <c r="M1188" s="24" t="str">
        <f t="shared" si="18"/>
        <v>R1016</v>
      </c>
    </row>
    <row r="1189" spans="4:13" x14ac:dyDescent="0.35">
      <c r="D1189" t="s">
        <v>1214</v>
      </c>
      <c r="E1189">
        <v>1970</v>
      </c>
      <c r="F1189" t="s">
        <v>35</v>
      </c>
      <c r="G1189">
        <v>18</v>
      </c>
      <c r="H1189">
        <v>1</v>
      </c>
      <c r="I1189">
        <v>9724.5300000000007</v>
      </c>
      <c r="J1189" t="s">
        <v>12</v>
      </c>
      <c r="K1189" t="s">
        <v>16</v>
      </c>
      <c r="L1189" t="s">
        <v>42</v>
      </c>
      <c r="M1189" s="24" t="str">
        <f t="shared" si="18"/>
        <v>R1011</v>
      </c>
    </row>
    <row r="1190" spans="4:13" x14ac:dyDescent="0.35">
      <c r="D1190" t="s">
        <v>1215</v>
      </c>
      <c r="E1190">
        <v>1970</v>
      </c>
      <c r="F1190" t="s">
        <v>10</v>
      </c>
      <c r="G1190">
        <v>4</v>
      </c>
      <c r="H1190">
        <v>1</v>
      </c>
      <c r="I1190">
        <v>9748.91</v>
      </c>
      <c r="J1190" t="s">
        <v>11</v>
      </c>
      <c r="K1190" t="s">
        <v>16</v>
      </c>
      <c r="L1190" t="s">
        <v>13</v>
      </c>
      <c r="M1190" s="24" t="str">
        <f t="shared" si="18"/>
        <v>R1013</v>
      </c>
    </row>
    <row r="1191" spans="4:13" x14ac:dyDescent="0.35">
      <c r="D1191" t="s">
        <v>1216</v>
      </c>
      <c r="E1191">
        <v>2001</v>
      </c>
      <c r="F1191" t="s">
        <v>10</v>
      </c>
      <c r="G1191">
        <v>14</v>
      </c>
      <c r="H1191">
        <v>0</v>
      </c>
      <c r="I1191">
        <v>9753.49</v>
      </c>
      <c r="J1191" t="s">
        <v>11</v>
      </c>
      <c r="K1191" t="s">
        <v>11</v>
      </c>
      <c r="L1191" t="s">
        <v>23</v>
      </c>
      <c r="M1191" s="24" t="str">
        <f t="shared" si="18"/>
        <v>R1012</v>
      </c>
    </row>
    <row r="1192" spans="4:13" x14ac:dyDescent="0.35">
      <c r="D1192" t="s">
        <v>1217</v>
      </c>
      <c r="E1192">
        <v>1965</v>
      </c>
      <c r="F1192" t="s">
        <v>20</v>
      </c>
      <c r="G1192">
        <v>5</v>
      </c>
      <c r="H1192">
        <v>0</v>
      </c>
      <c r="I1192">
        <v>9764.08</v>
      </c>
      <c r="J1192" t="s">
        <v>12</v>
      </c>
      <c r="K1192" t="s">
        <v>16</v>
      </c>
      <c r="L1192" t="s">
        <v>23</v>
      </c>
      <c r="M1192" s="24" t="str">
        <f t="shared" si="18"/>
        <v>R1012</v>
      </c>
    </row>
    <row r="1193" spans="4:13" x14ac:dyDescent="0.35">
      <c r="D1193" t="s">
        <v>1218</v>
      </c>
      <c r="E1193">
        <v>1973</v>
      </c>
      <c r="F1193" t="s">
        <v>10</v>
      </c>
      <c r="G1193">
        <v>7</v>
      </c>
      <c r="H1193">
        <v>1</v>
      </c>
      <c r="I1193">
        <v>9778.35</v>
      </c>
      <c r="J1193" t="s">
        <v>11</v>
      </c>
      <c r="K1193" t="s">
        <v>11</v>
      </c>
      <c r="L1193" t="s">
        <v>247</v>
      </c>
      <c r="M1193" s="24" t="str">
        <f t="shared" si="18"/>
        <v>R1024</v>
      </c>
    </row>
    <row r="1194" spans="4:13" x14ac:dyDescent="0.35">
      <c r="D1194" t="s">
        <v>1219</v>
      </c>
      <c r="E1194">
        <v>1996</v>
      </c>
      <c r="F1194" t="s">
        <v>35</v>
      </c>
      <c r="G1194">
        <v>8</v>
      </c>
      <c r="H1194">
        <v>0</v>
      </c>
      <c r="I1194">
        <v>9787.32</v>
      </c>
      <c r="J1194" t="s">
        <v>11</v>
      </c>
      <c r="K1194" t="s">
        <v>12</v>
      </c>
      <c r="L1194" t="s">
        <v>249</v>
      </c>
      <c r="M1194" s="24" t="str">
        <f t="shared" si="18"/>
        <v>R1023</v>
      </c>
    </row>
    <row r="1195" spans="4:13" x14ac:dyDescent="0.35">
      <c r="D1195" t="s">
        <v>1220</v>
      </c>
      <c r="E1195">
        <v>1977</v>
      </c>
      <c r="F1195" t="s">
        <v>18</v>
      </c>
      <c r="G1195">
        <v>7</v>
      </c>
      <c r="H1195">
        <v>5</v>
      </c>
      <c r="I1195">
        <v>9788.8700000000008</v>
      </c>
      <c r="J1195" t="s">
        <v>12</v>
      </c>
      <c r="K1195" t="s">
        <v>11</v>
      </c>
      <c r="L1195" t="s">
        <v>13</v>
      </c>
      <c r="M1195" s="24" t="str">
        <f t="shared" si="18"/>
        <v>R1013</v>
      </c>
    </row>
    <row r="1196" spans="4:13" x14ac:dyDescent="0.35">
      <c r="D1196" t="s">
        <v>1221</v>
      </c>
      <c r="E1196">
        <v>1973</v>
      </c>
      <c r="F1196" t="s">
        <v>20</v>
      </c>
      <c r="G1196">
        <v>17</v>
      </c>
      <c r="H1196">
        <v>2</v>
      </c>
      <c r="I1196">
        <v>9800.89</v>
      </c>
      <c r="J1196" t="s">
        <v>11</v>
      </c>
      <c r="K1196" t="s">
        <v>16</v>
      </c>
      <c r="L1196" t="s">
        <v>13</v>
      </c>
      <c r="M1196" s="24" t="str">
        <f t="shared" si="18"/>
        <v>R1013</v>
      </c>
    </row>
    <row r="1197" spans="4:13" x14ac:dyDescent="0.35">
      <c r="D1197" t="s">
        <v>1222</v>
      </c>
      <c r="E1197">
        <v>1972</v>
      </c>
      <c r="F1197" t="s">
        <v>18</v>
      </c>
      <c r="G1197">
        <v>28</v>
      </c>
      <c r="H1197">
        <v>0</v>
      </c>
      <c r="I1197">
        <v>9819.25</v>
      </c>
      <c r="J1197" t="s">
        <v>11</v>
      </c>
      <c r="K1197" t="s">
        <v>11</v>
      </c>
      <c r="L1197" t="s">
        <v>300</v>
      </c>
      <c r="M1197" s="24" t="str">
        <f t="shared" si="18"/>
        <v>R1021</v>
      </c>
    </row>
    <row r="1198" spans="4:13" x14ac:dyDescent="0.35">
      <c r="D1198" t="s">
        <v>1223</v>
      </c>
      <c r="E1198">
        <v>1972</v>
      </c>
      <c r="F1198" t="s">
        <v>20</v>
      </c>
      <c r="G1198">
        <v>26</v>
      </c>
      <c r="H1198">
        <v>0</v>
      </c>
      <c r="I1198">
        <v>9836.2099999999991</v>
      </c>
      <c r="J1198" t="s">
        <v>11</v>
      </c>
      <c r="K1198" t="s">
        <v>12</v>
      </c>
      <c r="L1198" t="s">
        <v>300</v>
      </c>
      <c r="M1198" s="24" t="str">
        <f t="shared" si="18"/>
        <v>R1021</v>
      </c>
    </row>
    <row r="1199" spans="4:13" x14ac:dyDescent="0.35">
      <c r="D1199" t="s">
        <v>1224</v>
      </c>
      <c r="E1199">
        <v>1992</v>
      </c>
      <c r="F1199" t="s">
        <v>35</v>
      </c>
      <c r="G1199">
        <v>13</v>
      </c>
      <c r="H1199">
        <v>0</v>
      </c>
      <c r="I1199">
        <v>9844.4500000000007</v>
      </c>
      <c r="J1199" t="s">
        <v>11</v>
      </c>
      <c r="K1199" t="s">
        <v>16</v>
      </c>
      <c r="L1199" t="s">
        <v>23</v>
      </c>
      <c r="M1199" s="24" t="str">
        <f t="shared" si="18"/>
        <v>R1012</v>
      </c>
    </row>
    <row r="1200" spans="4:13" x14ac:dyDescent="0.35">
      <c r="D1200" t="s">
        <v>1225</v>
      </c>
      <c r="E1200">
        <v>1968</v>
      </c>
      <c r="F1200" t="s">
        <v>15</v>
      </c>
      <c r="G1200">
        <v>4</v>
      </c>
      <c r="H1200">
        <v>0</v>
      </c>
      <c r="I1200">
        <v>9850.43</v>
      </c>
      <c r="J1200" t="s">
        <v>12</v>
      </c>
      <c r="K1200" t="s">
        <v>12</v>
      </c>
      <c r="L1200" t="s">
        <v>42</v>
      </c>
      <c r="M1200" s="24" t="str">
        <f t="shared" si="18"/>
        <v>R1011</v>
      </c>
    </row>
    <row r="1201" spans="4:13" x14ac:dyDescent="0.35">
      <c r="D1201" t="s">
        <v>1226</v>
      </c>
      <c r="E1201">
        <v>1971</v>
      </c>
      <c r="F1201" t="s">
        <v>37</v>
      </c>
      <c r="G1201">
        <v>23</v>
      </c>
      <c r="H1201">
        <v>1</v>
      </c>
      <c r="I1201">
        <v>9855.1299999999992</v>
      </c>
      <c r="J1201" t="s">
        <v>11</v>
      </c>
      <c r="K1201" t="s">
        <v>12</v>
      </c>
      <c r="L1201" t="s">
        <v>13</v>
      </c>
      <c r="M1201" s="24" t="str">
        <f t="shared" si="18"/>
        <v>R1013</v>
      </c>
    </row>
    <row r="1202" spans="4:13" x14ac:dyDescent="0.35">
      <c r="D1202" t="s">
        <v>1227</v>
      </c>
      <c r="E1202">
        <v>1971</v>
      </c>
      <c r="F1202" t="s">
        <v>10</v>
      </c>
      <c r="G1202">
        <v>17</v>
      </c>
      <c r="H1202">
        <v>1</v>
      </c>
      <c r="I1202">
        <v>9861.0300000000007</v>
      </c>
      <c r="J1202" t="s">
        <v>11</v>
      </c>
      <c r="K1202" t="s">
        <v>11</v>
      </c>
      <c r="L1202" t="s">
        <v>42</v>
      </c>
      <c r="M1202" s="24" t="str">
        <f t="shared" si="18"/>
        <v>R1011</v>
      </c>
    </row>
    <row r="1203" spans="4:13" x14ac:dyDescent="0.35">
      <c r="D1203" t="s">
        <v>1228</v>
      </c>
      <c r="E1203">
        <v>1969</v>
      </c>
      <c r="F1203" t="s">
        <v>37</v>
      </c>
      <c r="G1203">
        <v>20</v>
      </c>
      <c r="H1203">
        <v>0</v>
      </c>
      <c r="I1203">
        <v>9863.4699999999993</v>
      </c>
      <c r="J1203" t="s">
        <v>12</v>
      </c>
      <c r="K1203" t="s">
        <v>12</v>
      </c>
      <c r="L1203" t="s">
        <v>23</v>
      </c>
      <c r="M1203" s="24" t="str">
        <f t="shared" si="18"/>
        <v>R1012</v>
      </c>
    </row>
    <row r="1204" spans="4:13" x14ac:dyDescent="0.35">
      <c r="D1204" t="s">
        <v>1229</v>
      </c>
      <c r="E1204">
        <v>1971</v>
      </c>
      <c r="F1204" t="s">
        <v>15</v>
      </c>
      <c r="G1204">
        <v>9</v>
      </c>
      <c r="H1204">
        <v>0</v>
      </c>
      <c r="I1204">
        <v>9866.2999999999993</v>
      </c>
      <c r="J1204" t="s">
        <v>11</v>
      </c>
      <c r="K1204" t="s">
        <v>12</v>
      </c>
      <c r="L1204" t="s">
        <v>247</v>
      </c>
      <c r="M1204" s="24" t="str">
        <f t="shared" si="18"/>
        <v>R1024</v>
      </c>
    </row>
    <row r="1205" spans="4:13" x14ac:dyDescent="0.35">
      <c r="D1205" t="s">
        <v>1230</v>
      </c>
      <c r="E1205">
        <v>1969</v>
      </c>
      <c r="F1205" t="s">
        <v>35</v>
      </c>
      <c r="G1205">
        <v>13</v>
      </c>
      <c r="H1205">
        <v>0</v>
      </c>
      <c r="I1205">
        <v>9869.81</v>
      </c>
      <c r="J1205" t="s">
        <v>12</v>
      </c>
      <c r="K1205" t="s">
        <v>12</v>
      </c>
      <c r="L1205" t="s">
        <v>23</v>
      </c>
      <c r="M1205" s="24" t="str">
        <f t="shared" si="18"/>
        <v>R1012</v>
      </c>
    </row>
    <row r="1206" spans="4:13" x14ac:dyDescent="0.35">
      <c r="D1206" t="s">
        <v>1231</v>
      </c>
      <c r="E1206">
        <v>1998</v>
      </c>
      <c r="F1206" t="s">
        <v>10</v>
      </c>
      <c r="G1206">
        <v>6</v>
      </c>
      <c r="H1206">
        <v>0</v>
      </c>
      <c r="I1206">
        <v>9870.59</v>
      </c>
      <c r="J1206" t="s">
        <v>11</v>
      </c>
      <c r="K1206" t="s">
        <v>11</v>
      </c>
      <c r="L1206" t="s">
        <v>249</v>
      </c>
      <c r="M1206" s="24" t="str">
        <f t="shared" si="18"/>
        <v>R1023</v>
      </c>
    </row>
    <row r="1207" spans="4:13" x14ac:dyDescent="0.35">
      <c r="D1207" t="s">
        <v>1232</v>
      </c>
      <c r="E1207">
        <v>1971</v>
      </c>
      <c r="F1207" t="s">
        <v>30</v>
      </c>
      <c r="G1207">
        <v>22</v>
      </c>
      <c r="H1207">
        <v>1</v>
      </c>
      <c r="I1207">
        <v>9872.7000000000007</v>
      </c>
      <c r="J1207" t="s">
        <v>11</v>
      </c>
      <c r="K1207" t="s">
        <v>11</v>
      </c>
      <c r="L1207" t="s">
        <v>42</v>
      </c>
      <c r="M1207" s="24" t="str">
        <f t="shared" si="18"/>
        <v>R1011</v>
      </c>
    </row>
    <row r="1208" spans="4:13" x14ac:dyDescent="0.35">
      <c r="D1208" t="s">
        <v>1233</v>
      </c>
      <c r="E1208">
        <v>1971</v>
      </c>
      <c r="F1208" t="s">
        <v>10</v>
      </c>
      <c r="G1208">
        <v>3</v>
      </c>
      <c r="H1208">
        <v>0</v>
      </c>
      <c r="I1208">
        <v>9875.68</v>
      </c>
      <c r="J1208" t="s">
        <v>11</v>
      </c>
      <c r="K1208" t="s">
        <v>12</v>
      </c>
      <c r="L1208" t="s">
        <v>247</v>
      </c>
      <c r="M1208" s="24" t="str">
        <f t="shared" si="18"/>
        <v>R1024</v>
      </c>
    </row>
    <row r="1209" spans="4:13" x14ac:dyDescent="0.35">
      <c r="D1209" t="s">
        <v>1234</v>
      </c>
      <c r="E1209">
        <v>1971</v>
      </c>
      <c r="F1209" t="s">
        <v>37</v>
      </c>
      <c r="G1209">
        <v>3</v>
      </c>
      <c r="H1209">
        <v>1</v>
      </c>
      <c r="I1209">
        <v>9877.61</v>
      </c>
      <c r="J1209" t="s">
        <v>11</v>
      </c>
      <c r="K1209" t="s">
        <v>16</v>
      </c>
      <c r="L1209" t="s">
        <v>13</v>
      </c>
      <c r="M1209" s="24" t="str">
        <f t="shared" si="18"/>
        <v>R1013</v>
      </c>
    </row>
    <row r="1210" spans="4:13" x14ac:dyDescent="0.35">
      <c r="D1210" t="s">
        <v>1235</v>
      </c>
      <c r="E1210">
        <v>1971</v>
      </c>
      <c r="F1210" t="s">
        <v>15</v>
      </c>
      <c r="G1210">
        <v>8</v>
      </c>
      <c r="H1210">
        <v>1</v>
      </c>
      <c r="I1210">
        <v>9880.07</v>
      </c>
      <c r="J1210" t="s">
        <v>11</v>
      </c>
      <c r="K1210" t="s">
        <v>12</v>
      </c>
      <c r="L1210" t="s">
        <v>42</v>
      </c>
      <c r="M1210" s="24" t="str">
        <f t="shared" si="18"/>
        <v>R1011</v>
      </c>
    </row>
    <row r="1211" spans="4:13" x14ac:dyDescent="0.35">
      <c r="D1211" t="s">
        <v>1236</v>
      </c>
      <c r="E1211">
        <v>1966</v>
      </c>
      <c r="F1211" t="s">
        <v>15</v>
      </c>
      <c r="G1211">
        <v>5</v>
      </c>
      <c r="H1211">
        <v>0</v>
      </c>
      <c r="I1211">
        <v>9890.23</v>
      </c>
      <c r="J1211" t="s">
        <v>12</v>
      </c>
      <c r="K1211" t="s">
        <v>12</v>
      </c>
      <c r="L1211" t="s">
        <v>13</v>
      </c>
      <c r="M1211" s="24" t="str">
        <f t="shared" si="18"/>
        <v>R1013</v>
      </c>
    </row>
    <row r="1212" spans="4:13" x14ac:dyDescent="0.35">
      <c r="D1212" t="s">
        <v>1237</v>
      </c>
      <c r="E1212">
        <v>1996</v>
      </c>
      <c r="F1212" t="s">
        <v>10</v>
      </c>
      <c r="G1212">
        <v>8</v>
      </c>
      <c r="H1212">
        <v>0</v>
      </c>
      <c r="I1212">
        <v>9894.69</v>
      </c>
      <c r="J1212" t="s">
        <v>11</v>
      </c>
      <c r="K1212" t="s">
        <v>12</v>
      </c>
      <c r="L1212" t="s">
        <v>23</v>
      </c>
      <c r="M1212" s="24" t="str">
        <f t="shared" si="18"/>
        <v>R1012</v>
      </c>
    </row>
    <row r="1213" spans="4:13" x14ac:dyDescent="0.35">
      <c r="D1213" t="s">
        <v>1238</v>
      </c>
      <c r="E1213">
        <v>1962</v>
      </c>
      <c r="F1213" t="s">
        <v>35</v>
      </c>
      <c r="G1213">
        <v>17</v>
      </c>
      <c r="H1213">
        <v>0</v>
      </c>
      <c r="I1213">
        <v>9907.83</v>
      </c>
      <c r="J1213" t="s">
        <v>12</v>
      </c>
      <c r="K1213" t="s">
        <v>11</v>
      </c>
      <c r="L1213" t="s">
        <v>13</v>
      </c>
      <c r="M1213" s="24" t="str">
        <f t="shared" si="18"/>
        <v>R1013</v>
      </c>
    </row>
    <row r="1214" spans="4:13" x14ac:dyDescent="0.35">
      <c r="D1214" t="s">
        <v>1239</v>
      </c>
      <c r="E1214">
        <v>1972</v>
      </c>
      <c r="F1214" t="s">
        <v>20</v>
      </c>
      <c r="G1214">
        <v>14</v>
      </c>
      <c r="H1214">
        <v>1</v>
      </c>
      <c r="I1214">
        <v>9910.36</v>
      </c>
      <c r="J1214" t="s">
        <v>11</v>
      </c>
      <c r="K1214" t="s">
        <v>12</v>
      </c>
      <c r="L1214" t="s">
        <v>23</v>
      </c>
      <c r="M1214" s="24" t="str">
        <f t="shared" si="18"/>
        <v>R1012</v>
      </c>
    </row>
    <row r="1215" spans="4:13" x14ac:dyDescent="0.35">
      <c r="D1215" t="s">
        <v>1240</v>
      </c>
      <c r="E1215">
        <v>1985</v>
      </c>
      <c r="F1215" t="s">
        <v>35</v>
      </c>
      <c r="G1215">
        <v>19</v>
      </c>
      <c r="H1215">
        <v>3</v>
      </c>
      <c r="I1215">
        <v>9930.64</v>
      </c>
      <c r="J1215" t="s">
        <v>11</v>
      </c>
      <c r="K1215" t="s">
        <v>12</v>
      </c>
      <c r="L1215" t="s">
        <v>200</v>
      </c>
      <c r="M1215" s="24" t="str">
        <f t="shared" si="18"/>
        <v>R1025</v>
      </c>
    </row>
    <row r="1216" spans="4:13" x14ac:dyDescent="0.35">
      <c r="D1216" t="s">
        <v>1241</v>
      </c>
      <c r="E1216">
        <v>1983</v>
      </c>
      <c r="F1216" t="s">
        <v>30</v>
      </c>
      <c r="G1216">
        <v>3</v>
      </c>
      <c r="H1216">
        <v>3</v>
      </c>
      <c r="I1216">
        <v>9931.9599999999991</v>
      </c>
      <c r="J1216" t="s">
        <v>11</v>
      </c>
      <c r="K1216" t="s">
        <v>11</v>
      </c>
      <c r="L1216" t="s">
        <v>23</v>
      </c>
      <c r="M1216" s="24" t="str">
        <f t="shared" si="18"/>
        <v>R1012</v>
      </c>
    </row>
    <row r="1217" spans="4:13" x14ac:dyDescent="0.35">
      <c r="D1217" t="s">
        <v>1242</v>
      </c>
      <c r="E1217">
        <v>1964</v>
      </c>
      <c r="F1217" t="s">
        <v>20</v>
      </c>
      <c r="G1217">
        <v>11</v>
      </c>
      <c r="H1217">
        <v>0</v>
      </c>
      <c r="I1217">
        <v>9933.44</v>
      </c>
      <c r="J1217" t="s">
        <v>12</v>
      </c>
      <c r="K1217" t="s">
        <v>12</v>
      </c>
      <c r="L1217" t="s">
        <v>13</v>
      </c>
      <c r="M1217" s="24" t="str">
        <f t="shared" si="18"/>
        <v>R1013</v>
      </c>
    </row>
    <row r="1218" spans="4:13" x14ac:dyDescent="0.35">
      <c r="D1218" t="s">
        <v>1243</v>
      </c>
      <c r="E1218">
        <v>1971</v>
      </c>
      <c r="F1218" t="s">
        <v>30</v>
      </c>
      <c r="G1218">
        <v>26</v>
      </c>
      <c r="H1218">
        <v>1</v>
      </c>
      <c r="I1218">
        <v>9957.7199999999993</v>
      </c>
      <c r="J1218" t="s">
        <v>11</v>
      </c>
      <c r="K1218" t="s">
        <v>12</v>
      </c>
      <c r="L1218" t="s">
        <v>170</v>
      </c>
      <c r="M1218" s="24" t="str">
        <f t="shared" si="18"/>
        <v>R1018</v>
      </c>
    </row>
    <row r="1219" spans="4:13" x14ac:dyDescent="0.35">
      <c r="D1219" t="s">
        <v>1244</v>
      </c>
      <c r="E1219">
        <v>1971</v>
      </c>
      <c r="F1219" t="s">
        <v>37</v>
      </c>
      <c r="G1219">
        <v>6</v>
      </c>
      <c r="H1219">
        <v>1</v>
      </c>
      <c r="I1219">
        <v>9964.06</v>
      </c>
      <c r="J1219" t="s">
        <v>11</v>
      </c>
      <c r="K1219" t="s">
        <v>11</v>
      </c>
      <c r="L1219" t="s">
        <v>166</v>
      </c>
      <c r="M1219" s="24" t="str">
        <f t="shared" si="18"/>
        <v>R1019</v>
      </c>
    </row>
    <row r="1220" spans="4:13" x14ac:dyDescent="0.35">
      <c r="D1220" t="s">
        <v>1245</v>
      </c>
      <c r="E1220">
        <v>1970</v>
      </c>
      <c r="F1220" t="s">
        <v>35</v>
      </c>
      <c r="G1220">
        <v>11</v>
      </c>
      <c r="H1220">
        <v>0</v>
      </c>
      <c r="I1220">
        <v>9991.0400000000009</v>
      </c>
      <c r="J1220" t="s">
        <v>11</v>
      </c>
      <c r="K1220" t="s">
        <v>12</v>
      </c>
      <c r="L1220" t="s">
        <v>23</v>
      </c>
      <c r="M1220" s="24" t="str">
        <f t="shared" si="18"/>
        <v>R1012</v>
      </c>
    </row>
    <row r="1221" spans="4:13" x14ac:dyDescent="0.35">
      <c r="D1221" t="s">
        <v>1246</v>
      </c>
      <c r="E1221">
        <v>1988</v>
      </c>
      <c r="F1221" t="s">
        <v>10</v>
      </c>
      <c r="G1221">
        <v>3</v>
      </c>
      <c r="H1221">
        <v>3</v>
      </c>
      <c r="I1221">
        <v>10011.44</v>
      </c>
      <c r="J1221" t="s">
        <v>12</v>
      </c>
      <c r="K1221" t="s">
        <v>12</v>
      </c>
      <c r="L1221" t="s">
        <v>535</v>
      </c>
      <c r="M1221" s="24" t="str">
        <f t="shared" si="18"/>
        <v>R1026</v>
      </c>
    </row>
    <row r="1222" spans="4:13" x14ac:dyDescent="0.35">
      <c r="D1222" t="s">
        <v>1247</v>
      </c>
      <c r="E1222">
        <v>1979</v>
      </c>
      <c r="F1222" t="s">
        <v>30</v>
      </c>
      <c r="G1222">
        <v>28</v>
      </c>
      <c r="H1222">
        <v>2</v>
      </c>
      <c r="I1222">
        <v>10027.15</v>
      </c>
      <c r="J1222" t="s">
        <v>12</v>
      </c>
      <c r="K1222" t="s">
        <v>16</v>
      </c>
      <c r="L1222" t="s">
        <v>300</v>
      </c>
      <c r="M1222" s="24" t="str">
        <f t="shared" si="18"/>
        <v>R1021</v>
      </c>
    </row>
    <row r="1223" spans="4:13" x14ac:dyDescent="0.35">
      <c r="D1223" t="s">
        <v>1248</v>
      </c>
      <c r="E1223">
        <v>1974</v>
      </c>
      <c r="F1223" t="s">
        <v>35</v>
      </c>
      <c r="G1223">
        <v>30</v>
      </c>
      <c r="H1223">
        <v>2</v>
      </c>
      <c r="I1223">
        <v>10043.25</v>
      </c>
      <c r="J1223" t="s">
        <v>12</v>
      </c>
      <c r="K1223" t="s">
        <v>11</v>
      </c>
      <c r="L1223" t="s">
        <v>247</v>
      </c>
      <c r="M1223" s="24" t="str">
        <f t="shared" si="18"/>
        <v>R1024</v>
      </c>
    </row>
    <row r="1224" spans="4:13" x14ac:dyDescent="0.35">
      <c r="D1224" t="s">
        <v>1249</v>
      </c>
      <c r="E1224">
        <v>1969</v>
      </c>
      <c r="F1224" t="s">
        <v>35</v>
      </c>
      <c r="G1224">
        <v>22</v>
      </c>
      <c r="H1224">
        <v>1</v>
      </c>
      <c r="I1224">
        <v>10065.41</v>
      </c>
      <c r="J1224" t="s">
        <v>12</v>
      </c>
      <c r="K1224" t="s">
        <v>11</v>
      </c>
      <c r="L1224" t="s">
        <v>42</v>
      </c>
      <c r="M1224" s="24" t="str">
        <f t="shared" si="18"/>
        <v>R1011</v>
      </c>
    </row>
    <row r="1225" spans="4:13" x14ac:dyDescent="0.35">
      <c r="D1225" t="s">
        <v>1250</v>
      </c>
      <c r="E1225">
        <v>1969</v>
      </c>
      <c r="F1225" t="s">
        <v>37</v>
      </c>
      <c r="G1225">
        <v>27</v>
      </c>
      <c r="H1225">
        <v>0</v>
      </c>
      <c r="I1225">
        <v>10072.06</v>
      </c>
      <c r="J1225" t="s">
        <v>12</v>
      </c>
      <c r="K1225" t="s">
        <v>16</v>
      </c>
      <c r="L1225" t="s">
        <v>356</v>
      </c>
      <c r="M1225" s="24" t="str">
        <f t="shared" ref="M1225:M1288" si="19">IF(L1225="?","UNKNOWN",L1225)</f>
        <v>R1017</v>
      </c>
    </row>
    <row r="1226" spans="4:13" x14ac:dyDescent="0.35">
      <c r="D1226" t="s">
        <v>1251</v>
      </c>
      <c r="E1226">
        <v>1969</v>
      </c>
      <c r="F1226" t="s">
        <v>10</v>
      </c>
      <c r="G1226">
        <v>3</v>
      </c>
      <c r="H1226">
        <v>1</v>
      </c>
      <c r="I1226">
        <v>10085.85</v>
      </c>
      <c r="J1226" t="s">
        <v>12</v>
      </c>
      <c r="K1226" t="s">
        <v>12</v>
      </c>
      <c r="L1226" t="s">
        <v>42</v>
      </c>
      <c r="M1226" s="24" t="str">
        <f t="shared" si="19"/>
        <v>R1011</v>
      </c>
    </row>
    <row r="1227" spans="4:13" x14ac:dyDescent="0.35">
      <c r="D1227" t="s">
        <v>1252</v>
      </c>
      <c r="E1227">
        <v>1976</v>
      </c>
      <c r="F1227" t="s">
        <v>30</v>
      </c>
      <c r="G1227">
        <v>19</v>
      </c>
      <c r="H1227">
        <v>5</v>
      </c>
      <c r="I1227">
        <v>10096.969999999999</v>
      </c>
      <c r="J1227" t="s">
        <v>12</v>
      </c>
      <c r="K1227" t="s">
        <v>11</v>
      </c>
      <c r="L1227" t="s">
        <v>42</v>
      </c>
      <c r="M1227" s="24" t="str">
        <f t="shared" si="19"/>
        <v>R1011</v>
      </c>
    </row>
    <row r="1228" spans="4:13" x14ac:dyDescent="0.35">
      <c r="D1228" t="s">
        <v>1253</v>
      </c>
      <c r="E1228">
        <v>1972</v>
      </c>
      <c r="F1228" t="s">
        <v>37</v>
      </c>
      <c r="G1228">
        <v>19</v>
      </c>
      <c r="H1228">
        <v>1</v>
      </c>
      <c r="I1228">
        <v>10106.129999999999</v>
      </c>
      <c r="J1228" t="s">
        <v>12</v>
      </c>
      <c r="K1228" t="s">
        <v>16</v>
      </c>
      <c r="L1228" t="s">
        <v>247</v>
      </c>
      <c r="M1228" s="24" t="str">
        <f t="shared" si="19"/>
        <v>R1024</v>
      </c>
    </row>
    <row r="1229" spans="4:13" x14ac:dyDescent="0.35">
      <c r="D1229" t="s">
        <v>1254</v>
      </c>
      <c r="E1229">
        <v>1972</v>
      </c>
      <c r="F1229" t="s">
        <v>35</v>
      </c>
      <c r="G1229">
        <v>8</v>
      </c>
      <c r="H1229">
        <v>2</v>
      </c>
      <c r="I1229">
        <v>10107.219999999999</v>
      </c>
      <c r="J1229" t="s">
        <v>12</v>
      </c>
      <c r="K1229" t="s">
        <v>16</v>
      </c>
      <c r="L1229" t="s">
        <v>13</v>
      </c>
      <c r="M1229" s="24" t="str">
        <f t="shared" si="19"/>
        <v>R1013</v>
      </c>
    </row>
    <row r="1230" spans="4:13" x14ac:dyDescent="0.35">
      <c r="D1230" t="s">
        <v>1255</v>
      </c>
      <c r="E1230">
        <v>1975</v>
      </c>
      <c r="F1230" t="s">
        <v>10</v>
      </c>
      <c r="G1230">
        <v>2</v>
      </c>
      <c r="H1230">
        <v>3</v>
      </c>
      <c r="I1230">
        <v>10115.01</v>
      </c>
      <c r="J1230" t="s">
        <v>12</v>
      </c>
      <c r="K1230" t="s">
        <v>12</v>
      </c>
      <c r="L1230" t="s">
        <v>23</v>
      </c>
      <c r="M1230" s="24" t="str">
        <f t="shared" si="19"/>
        <v>R1012</v>
      </c>
    </row>
    <row r="1231" spans="4:13" x14ac:dyDescent="0.35">
      <c r="D1231" t="s">
        <v>1256</v>
      </c>
      <c r="E1231">
        <v>1972</v>
      </c>
      <c r="F1231" t="s">
        <v>15</v>
      </c>
      <c r="G1231">
        <v>16</v>
      </c>
      <c r="H1231">
        <v>2</v>
      </c>
      <c r="I1231">
        <v>10118.42</v>
      </c>
      <c r="J1231" t="s">
        <v>12</v>
      </c>
      <c r="K1231" t="s">
        <v>12</v>
      </c>
      <c r="L1231" t="s">
        <v>42</v>
      </c>
      <c r="M1231" s="24" t="str">
        <f t="shared" si="19"/>
        <v>R1011</v>
      </c>
    </row>
    <row r="1232" spans="4:13" x14ac:dyDescent="0.35">
      <c r="D1232" t="s">
        <v>1257</v>
      </c>
      <c r="E1232">
        <v>1997</v>
      </c>
      <c r="F1232" t="s">
        <v>20</v>
      </c>
      <c r="G1232">
        <v>5</v>
      </c>
      <c r="H1232">
        <v>0</v>
      </c>
      <c r="I1232">
        <v>10139.84</v>
      </c>
      <c r="J1232" t="s">
        <v>12</v>
      </c>
      <c r="K1232" t="s">
        <v>11</v>
      </c>
      <c r="L1232" t="s">
        <v>23</v>
      </c>
      <c r="M1232" s="24" t="str">
        <f t="shared" si="19"/>
        <v>R1012</v>
      </c>
    </row>
    <row r="1233" spans="4:13" x14ac:dyDescent="0.35">
      <c r="D1233" t="s">
        <v>1258</v>
      </c>
      <c r="E1233">
        <v>1974</v>
      </c>
      <c r="F1233" t="s">
        <v>30</v>
      </c>
      <c r="G1233">
        <v>30</v>
      </c>
      <c r="H1233">
        <v>3</v>
      </c>
      <c r="I1233">
        <v>10141.14</v>
      </c>
      <c r="J1233" t="s">
        <v>12</v>
      </c>
      <c r="K1233" t="s">
        <v>16</v>
      </c>
      <c r="L1233" t="s">
        <v>168</v>
      </c>
      <c r="M1233" s="24" t="str">
        <f t="shared" si="19"/>
        <v>R1016</v>
      </c>
    </row>
    <row r="1234" spans="4:13" x14ac:dyDescent="0.35">
      <c r="D1234" t="s">
        <v>1259</v>
      </c>
      <c r="E1234">
        <v>1981</v>
      </c>
      <c r="F1234" t="s">
        <v>18</v>
      </c>
      <c r="G1234">
        <v>12</v>
      </c>
      <c r="H1234">
        <v>1</v>
      </c>
      <c r="I1234">
        <v>10146.129999999999</v>
      </c>
      <c r="J1234" t="s">
        <v>12</v>
      </c>
      <c r="K1234" t="s">
        <v>16</v>
      </c>
      <c r="L1234" t="s">
        <v>200</v>
      </c>
      <c r="M1234" s="24" t="str">
        <f t="shared" si="19"/>
        <v>R1025</v>
      </c>
    </row>
    <row r="1235" spans="4:13" x14ac:dyDescent="0.35">
      <c r="D1235" t="s">
        <v>1260</v>
      </c>
      <c r="E1235">
        <v>1973</v>
      </c>
      <c r="F1235" t="s">
        <v>37</v>
      </c>
      <c r="G1235">
        <v>13</v>
      </c>
      <c r="H1235">
        <v>2</v>
      </c>
      <c r="I1235">
        <v>10156.780000000001</v>
      </c>
      <c r="J1235" t="s">
        <v>12</v>
      </c>
      <c r="K1235" t="s">
        <v>11</v>
      </c>
      <c r="L1235" t="s">
        <v>23</v>
      </c>
      <c r="M1235" s="24" t="str">
        <f t="shared" si="19"/>
        <v>R1012</v>
      </c>
    </row>
    <row r="1236" spans="4:13" x14ac:dyDescent="0.35">
      <c r="D1236" t="s">
        <v>1261</v>
      </c>
      <c r="E1236">
        <v>1972</v>
      </c>
      <c r="F1236" t="s">
        <v>10</v>
      </c>
      <c r="G1236">
        <v>10</v>
      </c>
      <c r="H1236">
        <v>0</v>
      </c>
      <c r="I1236">
        <v>10160.870000000001</v>
      </c>
      <c r="J1236" t="s">
        <v>12</v>
      </c>
      <c r="K1236" t="s">
        <v>12</v>
      </c>
      <c r="L1236" t="s">
        <v>200</v>
      </c>
      <c r="M1236" s="24" t="str">
        <f t="shared" si="19"/>
        <v>R1025</v>
      </c>
    </row>
    <row r="1237" spans="4:13" x14ac:dyDescent="0.35">
      <c r="D1237" t="s">
        <v>1262</v>
      </c>
      <c r="E1237">
        <v>1985</v>
      </c>
      <c r="F1237" t="s">
        <v>37</v>
      </c>
      <c r="G1237">
        <v>16</v>
      </c>
      <c r="H1237">
        <v>3</v>
      </c>
      <c r="I1237">
        <v>10191.82</v>
      </c>
      <c r="J1237" t="s">
        <v>12</v>
      </c>
      <c r="K1237" t="s">
        <v>11</v>
      </c>
      <c r="L1237" t="s">
        <v>535</v>
      </c>
      <c r="M1237" s="24" t="str">
        <f t="shared" si="19"/>
        <v>R1026</v>
      </c>
    </row>
    <row r="1238" spans="4:13" x14ac:dyDescent="0.35">
      <c r="D1238" t="s">
        <v>1263</v>
      </c>
      <c r="E1238">
        <v>1970</v>
      </c>
      <c r="F1238" t="s">
        <v>30</v>
      </c>
      <c r="G1238">
        <v>24</v>
      </c>
      <c r="H1238">
        <v>0</v>
      </c>
      <c r="I1238">
        <v>10197.77</v>
      </c>
      <c r="J1238" t="s">
        <v>12</v>
      </c>
      <c r="K1238" t="s">
        <v>16</v>
      </c>
      <c r="L1238" t="s">
        <v>247</v>
      </c>
      <c r="M1238" s="24" t="str">
        <f t="shared" si="19"/>
        <v>R1024</v>
      </c>
    </row>
    <row r="1239" spans="4:13" x14ac:dyDescent="0.35">
      <c r="D1239" t="s">
        <v>1264</v>
      </c>
      <c r="E1239">
        <v>1967</v>
      </c>
      <c r="F1239" t="s">
        <v>20</v>
      </c>
      <c r="G1239">
        <v>26</v>
      </c>
      <c r="H1239">
        <v>0</v>
      </c>
      <c r="I1239">
        <v>10214.64</v>
      </c>
      <c r="J1239" t="s">
        <v>12</v>
      </c>
      <c r="K1239" t="s">
        <v>11</v>
      </c>
      <c r="L1239" t="s">
        <v>42</v>
      </c>
      <c r="M1239" s="24" t="str">
        <f t="shared" si="19"/>
        <v>R1011</v>
      </c>
    </row>
    <row r="1240" spans="4:13" x14ac:dyDescent="0.35">
      <c r="D1240" t="s">
        <v>1265</v>
      </c>
      <c r="E1240">
        <v>1967</v>
      </c>
      <c r="F1240" t="s">
        <v>18</v>
      </c>
      <c r="G1240">
        <v>28</v>
      </c>
      <c r="H1240">
        <v>0</v>
      </c>
      <c r="I1240">
        <v>10226.280000000001</v>
      </c>
      <c r="J1240" t="s">
        <v>12</v>
      </c>
      <c r="K1240" t="s">
        <v>12</v>
      </c>
      <c r="L1240" t="s">
        <v>13</v>
      </c>
      <c r="M1240" s="24" t="str">
        <f t="shared" si="19"/>
        <v>R1013</v>
      </c>
    </row>
    <row r="1241" spans="4:13" x14ac:dyDescent="0.35">
      <c r="D1241" t="s">
        <v>1266</v>
      </c>
      <c r="E1241">
        <v>1968</v>
      </c>
      <c r="F1241" t="s">
        <v>20</v>
      </c>
      <c r="G1241">
        <v>23</v>
      </c>
      <c r="H1241">
        <v>0</v>
      </c>
      <c r="I1241">
        <v>10231.5</v>
      </c>
      <c r="J1241" t="s">
        <v>12</v>
      </c>
      <c r="K1241" t="s">
        <v>16</v>
      </c>
      <c r="L1241" t="s">
        <v>23</v>
      </c>
      <c r="M1241" s="24" t="str">
        <f t="shared" si="19"/>
        <v>R1012</v>
      </c>
    </row>
    <row r="1242" spans="4:13" x14ac:dyDescent="0.35">
      <c r="D1242" t="s">
        <v>1267</v>
      </c>
      <c r="E1242">
        <v>1975</v>
      </c>
      <c r="F1242" t="s">
        <v>35</v>
      </c>
      <c r="G1242">
        <v>15</v>
      </c>
      <c r="H1242">
        <v>1</v>
      </c>
      <c r="I1242">
        <v>10259.129999999999</v>
      </c>
      <c r="J1242" t="s">
        <v>12</v>
      </c>
      <c r="K1242" t="s">
        <v>11</v>
      </c>
      <c r="L1242" t="s">
        <v>42</v>
      </c>
      <c r="M1242" s="24" t="str">
        <f t="shared" si="19"/>
        <v>R1011</v>
      </c>
    </row>
    <row r="1243" spans="4:13" x14ac:dyDescent="0.35">
      <c r="D1243" t="s">
        <v>1268</v>
      </c>
      <c r="E1243">
        <v>1973</v>
      </c>
      <c r="F1243" t="s">
        <v>20</v>
      </c>
      <c r="G1243">
        <v>5</v>
      </c>
      <c r="H1243">
        <v>3</v>
      </c>
      <c r="I1243">
        <v>10264.44</v>
      </c>
      <c r="J1243" t="s">
        <v>12</v>
      </c>
      <c r="K1243" t="s">
        <v>11</v>
      </c>
      <c r="L1243" t="s">
        <v>23</v>
      </c>
      <c r="M1243" s="24" t="str">
        <f t="shared" si="19"/>
        <v>R1012</v>
      </c>
    </row>
    <row r="1244" spans="4:13" x14ac:dyDescent="0.35">
      <c r="D1244" t="s">
        <v>1269</v>
      </c>
      <c r="E1244">
        <v>1973</v>
      </c>
      <c r="F1244" t="s">
        <v>15</v>
      </c>
      <c r="G1244">
        <v>27</v>
      </c>
      <c r="H1244">
        <v>3</v>
      </c>
      <c r="I1244">
        <v>10269.459999999999</v>
      </c>
      <c r="J1244" t="s">
        <v>12</v>
      </c>
      <c r="K1244" t="s">
        <v>12</v>
      </c>
      <c r="L1244" t="s">
        <v>23</v>
      </c>
      <c r="M1244" s="24" t="str">
        <f t="shared" si="19"/>
        <v>R1012</v>
      </c>
    </row>
    <row r="1245" spans="4:13" x14ac:dyDescent="0.35">
      <c r="D1245" t="s">
        <v>1270</v>
      </c>
      <c r="E1245">
        <v>1970</v>
      </c>
      <c r="F1245" t="s">
        <v>18</v>
      </c>
      <c r="G1245">
        <v>21</v>
      </c>
      <c r="H1245">
        <v>0</v>
      </c>
      <c r="I1245">
        <v>10274.33</v>
      </c>
      <c r="J1245" t="s">
        <v>12</v>
      </c>
      <c r="K1245" t="s">
        <v>16</v>
      </c>
      <c r="L1245" t="s">
        <v>247</v>
      </c>
      <c r="M1245" s="24" t="str">
        <f t="shared" si="19"/>
        <v>R1024</v>
      </c>
    </row>
    <row r="1246" spans="4:13" x14ac:dyDescent="0.35">
      <c r="D1246" t="s">
        <v>1271</v>
      </c>
      <c r="E1246">
        <v>1988</v>
      </c>
      <c r="F1246" t="s">
        <v>20</v>
      </c>
      <c r="G1246">
        <v>14</v>
      </c>
      <c r="H1246">
        <v>3</v>
      </c>
      <c r="I1246">
        <v>10276.99</v>
      </c>
      <c r="J1246" t="s">
        <v>12</v>
      </c>
      <c r="K1246" t="s">
        <v>16</v>
      </c>
      <c r="L1246" t="s">
        <v>300</v>
      </c>
      <c r="M1246" s="24" t="str">
        <f t="shared" si="19"/>
        <v>R1021</v>
      </c>
    </row>
    <row r="1247" spans="4:13" x14ac:dyDescent="0.35">
      <c r="D1247" t="s">
        <v>1272</v>
      </c>
      <c r="E1247">
        <v>1963</v>
      </c>
      <c r="F1247" t="s">
        <v>20</v>
      </c>
      <c r="G1247">
        <v>24</v>
      </c>
      <c r="H1247">
        <v>0</v>
      </c>
      <c r="I1247">
        <v>10308.040000000001</v>
      </c>
      <c r="J1247" t="s">
        <v>12</v>
      </c>
      <c r="K1247" t="s">
        <v>16</v>
      </c>
      <c r="L1247" t="s">
        <v>13</v>
      </c>
      <c r="M1247" s="24" t="str">
        <f t="shared" si="19"/>
        <v>R1013</v>
      </c>
    </row>
    <row r="1248" spans="4:13" x14ac:dyDescent="0.35">
      <c r="D1248" t="s">
        <v>1273</v>
      </c>
      <c r="E1248">
        <v>1962</v>
      </c>
      <c r="F1248" t="s">
        <v>10</v>
      </c>
      <c r="G1248">
        <v>12</v>
      </c>
      <c r="H1248">
        <v>0</v>
      </c>
      <c r="I1248">
        <v>10310.780000000001</v>
      </c>
      <c r="J1248" t="s">
        <v>12</v>
      </c>
      <c r="K1248" t="s">
        <v>12</v>
      </c>
      <c r="L1248" t="s">
        <v>23</v>
      </c>
      <c r="M1248" s="24" t="str">
        <f t="shared" si="19"/>
        <v>R1012</v>
      </c>
    </row>
    <row r="1249" spans="4:13" x14ac:dyDescent="0.35">
      <c r="D1249" t="s">
        <v>1274</v>
      </c>
      <c r="E1249">
        <v>1991</v>
      </c>
      <c r="F1249" t="s">
        <v>15</v>
      </c>
      <c r="G1249">
        <v>17</v>
      </c>
      <c r="H1249">
        <v>3</v>
      </c>
      <c r="I1249">
        <v>10315.91</v>
      </c>
      <c r="J1249" t="s">
        <v>12</v>
      </c>
      <c r="K1249" t="s">
        <v>11</v>
      </c>
      <c r="L1249" t="s">
        <v>23</v>
      </c>
      <c r="M1249" s="24" t="str">
        <f t="shared" si="19"/>
        <v>R1012</v>
      </c>
    </row>
    <row r="1250" spans="4:13" x14ac:dyDescent="0.35">
      <c r="D1250" t="s">
        <v>1275</v>
      </c>
      <c r="E1250">
        <v>1991</v>
      </c>
      <c r="F1250" t="s">
        <v>35</v>
      </c>
      <c r="G1250">
        <v>21</v>
      </c>
      <c r="H1250">
        <v>3</v>
      </c>
      <c r="I1250">
        <v>10322.9</v>
      </c>
      <c r="J1250" t="s">
        <v>12</v>
      </c>
      <c r="K1250" t="s">
        <v>16</v>
      </c>
      <c r="L1250" t="s">
        <v>535</v>
      </c>
      <c r="M1250" s="24" t="str">
        <f t="shared" si="19"/>
        <v>R1026</v>
      </c>
    </row>
    <row r="1251" spans="4:13" x14ac:dyDescent="0.35">
      <c r="D1251" t="s">
        <v>1276</v>
      </c>
      <c r="E1251">
        <v>1970</v>
      </c>
      <c r="F1251" t="s">
        <v>30</v>
      </c>
      <c r="G1251">
        <v>1</v>
      </c>
      <c r="H1251">
        <v>2</v>
      </c>
      <c r="I1251">
        <v>10325.209999999999</v>
      </c>
      <c r="J1251" t="s">
        <v>12</v>
      </c>
      <c r="K1251" t="s">
        <v>12</v>
      </c>
      <c r="L1251" t="s">
        <v>42</v>
      </c>
      <c r="M1251" s="24" t="str">
        <f t="shared" si="19"/>
        <v>R1011</v>
      </c>
    </row>
    <row r="1252" spans="4:13" x14ac:dyDescent="0.35">
      <c r="D1252" t="s">
        <v>1277</v>
      </c>
      <c r="E1252">
        <v>1982</v>
      </c>
      <c r="F1252" t="s">
        <v>10</v>
      </c>
      <c r="G1252">
        <v>21</v>
      </c>
      <c r="H1252">
        <v>3</v>
      </c>
      <c r="I1252">
        <v>10329.06</v>
      </c>
      <c r="J1252" t="s">
        <v>12</v>
      </c>
      <c r="K1252" t="s">
        <v>16</v>
      </c>
      <c r="L1252" t="s">
        <v>300</v>
      </c>
      <c r="M1252" s="24" t="str">
        <f t="shared" si="19"/>
        <v>R1021</v>
      </c>
    </row>
    <row r="1253" spans="4:13" x14ac:dyDescent="0.35">
      <c r="D1253" t="s">
        <v>1278</v>
      </c>
      <c r="E1253">
        <v>1968</v>
      </c>
      <c r="F1253" t="s">
        <v>10</v>
      </c>
      <c r="G1253">
        <v>19</v>
      </c>
      <c r="H1253">
        <v>0</v>
      </c>
      <c r="I1253">
        <v>10338.93</v>
      </c>
      <c r="J1253" t="s">
        <v>12</v>
      </c>
      <c r="K1253" t="s">
        <v>16</v>
      </c>
      <c r="L1253" t="s">
        <v>13</v>
      </c>
      <c r="M1253" s="24" t="str">
        <f t="shared" si="19"/>
        <v>R1013</v>
      </c>
    </row>
    <row r="1254" spans="4:13" x14ac:dyDescent="0.35">
      <c r="D1254" t="s">
        <v>1279</v>
      </c>
      <c r="E1254">
        <v>1973</v>
      </c>
      <c r="F1254" t="s">
        <v>35</v>
      </c>
      <c r="G1254">
        <v>8</v>
      </c>
      <c r="H1254">
        <v>0</v>
      </c>
      <c r="I1254">
        <v>10345.93</v>
      </c>
      <c r="J1254" t="s">
        <v>12</v>
      </c>
      <c r="K1254" t="s">
        <v>11</v>
      </c>
      <c r="L1254" t="s">
        <v>300</v>
      </c>
      <c r="M1254" s="24" t="str">
        <f t="shared" si="19"/>
        <v>R1021</v>
      </c>
    </row>
    <row r="1255" spans="4:13" x14ac:dyDescent="0.35">
      <c r="D1255" t="s">
        <v>1280</v>
      </c>
      <c r="E1255">
        <v>1974</v>
      </c>
      <c r="F1255" t="s">
        <v>20</v>
      </c>
      <c r="G1255">
        <v>29</v>
      </c>
      <c r="H1255">
        <v>0</v>
      </c>
      <c r="I1255">
        <v>10352.48</v>
      </c>
      <c r="J1255" t="s">
        <v>12</v>
      </c>
      <c r="K1255" t="s">
        <v>16</v>
      </c>
      <c r="L1255" t="s">
        <v>23</v>
      </c>
      <c r="M1255" s="24" t="str">
        <f t="shared" si="19"/>
        <v>R1012</v>
      </c>
    </row>
    <row r="1256" spans="4:13" x14ac:dyDescent="0.35">
      <c r="D1256" t="s">
        <v>1281</v>
      </c>
      <c r="E1256">
        <v>1969</v>
      </c>
      <c r="F1256" t="s">
        <v>18</v>
      </c>
      <c r="G1256">
        <v>17</v>
      </c>
      <c r="H1256">
        <v>0</v>
      </c>
      <c r="I1256">
        <v>10355.64</v>
      </c>
      <c r="J1256" t="s">
        <v>12</v>
      </c>
      <c r="K1256" t="s">
        <v>16</v>
      </c>
      <c r="L1256" t="s">
        <v>23</v>
      </c>
      <c r="M1256" s="24" t="str">
        <f t="shared" si="19"/>
        <v>R1012</v>
      </c>
    </row>
    <row r="1257" spans="4:13" x14ac:dyDescent="0.35">
      <c r="D1257" t="s">
        <v>1282</v>
      </c>
      <c r="E1257">
        <v>1971</v>
      </c>
      <c r="F1257" t="s">
        <v>20</v>
      </c>
      <c r="G1257">
        <v>6</v>
      </c>
      <c r="H1257">
        <v>0</v>
      </c>
      <c r="I1257">
        <v>10356.67</v>
      </c>
      <c r="J1257" t="s">
        <v>12</v>
      </c>
      <c r="K1257" t="s">
        <v>16</v>
      </c>
      <c r="L1257" t="s">
        <v>200</v>
      </c>
      <c r="M1257" s="24" t="str">
        <f t="shared" si="19"/>
        <v>R1025</v>
      </c>
    </row>
    <row r="1258" spans="4:13" x14ac:dyDescent="0.35">
      <c r="D1258" t="s">
        <v>1283</v>
      </c>
      <c r="E1258">
        <v>1973</v>
      </c>
      <c r="F1258" t="s">
        <v>20</v>
      </c>
      <c r="G1258">
        <v>29</v>
      </c>
      <c r="H1258">
        <v>2</v>
      </c>
      <c r="I1258">
        <v>10370.91</v>
      </c>
      <c r="J1258" t="s">
        <v>12</v>
      </c>
      <c r="K1258" t="s">
        <v>12</v>
      </c>
      <c r="L1258" t="s">
        <v>247</v>
      </c>
      <c r="M1258" s="24" t="str">
        <f t="shared" si="19"/>
        <v>R1024</v>
      </c>
    </row>
    <row r="1259" spans="4:13" x14ac:dyDescent="0.35">
      <c r="D1259" t="s">
        <v>1284</v>
      </c>
      <c r="E1259">
        <v>1973</v>
      </c>
      <c r="F1259" t="s">
        <v>20</v>
      </c>
      <c r="G1259">
        <v>19</v>
      </c>
      <c r="H1259">
        <v>3</v>
      </c>
      <c r="I1259">
        <v>10381.48</v>
      </c>
      <c r="J1259" t="s">
        <v>12</v>
      </c>
      <c r="K1259" t="s">
        <v>12</v>
      </c>
      <c r="L1259" t="s">
        <v>13</v>
      </c>
      <c r="M1259" s="24" t="str">
        <f t="shared" si="19"/>
        <v>R1013</v>
      </c>
    </row>
    <row r="1260" spans="4:13" x14ac:dyDescent="0.35">
      <c r="D1260" t="s">
        <v>1285</v>
      </c>
      <c r="E1260">
        <v>1969</v>
      </c>
      <c r="F1260" t="s">
        <v>10</v>
      </c>
      <c r="G1260">
        <v>7</v>
      </c>
      <c r="H1260">
        <v>0</v>
      </c>
      <c r="I1260">
        <v>10403.27</v>
      </c>
      <c r="J1260" t="s">
        <v>12</v>
      </c>
      <c r="K1260" t="s">
        <v>11</v>
      </c>
      <c r="L1260" t="s">
        <v>516</v>
      </c>
      <c r="M1260" s="24" t="str">
        <f t="shared" si="19"/>
        <v>R1020</v>
      </c>
    </row>
    <row r="1261" spans="4:13" x14ac:dyDescent="0.35">
      <c r="D1261" t="s">
        <v>1286</v>
      </c>
      <c r="E1261">
        <v>1975</v>
      </c>
      <c r="F1261" t="s">
        <v>18</v>
      </c>
      <c r="G1261">
        <v>5</v>
      </c>
      <c r="H1261">
        <v>4</v>
      </c>
      <c r="I1261">
        <v>10407.09</v>
      </c>
      <c r="J1261" t="s">
        <v>12</v>
      </c>
      <c r="K1261" t="s">
        <v>16</v>
      </c>
      <c r="L1261" t="s">
        <v>164</v>
      </c>
      <c r="M1261" s="24" t="str">
        <f t="shared" si="19"/>
        <v>R1015</v>
      </c>
    </row>
    <row r="1262" spans="4:13" x14ac:dyDescent="0.35">
      <c r="D1262" t="s">
        <v>1287</v>
      </c>
      <c r="E1262">
        <v>1980</v>
      </c>
      <c r="F1262" t="s">
        <v>37</v>
      </c>
      <c r="G1262">
        <v>24</v>
      </c>
      <c r="H1262">
        <v>2</v>
      </c>
      <c r="I1262">
        <v>10407.98</v>
      </c>
      <c r="J1262" t="s">
        <v>12</v>
      </c>
      <c r="K1262" t="s">
        <v>16</v>
      </c>
      <c r="L1262" t="s">
        <v>300</v>
      </c>
      <c r="M1262" s="24" t="str">
        <f t="shared" si="19"/>
        <v>R1021</v>
      </c>
    </row>
    <row r="1263" spans="4:13" x14ac:dyDescent="0.35">
      <c r="D1263" t="s">
        <v>1288</v>
      </c>
      <c r="E1263">
        <v>1973</v>
      </c>
      <c r="F1263" t="s">
        <v>37</v>
      </c>
      <c r="G1263">
        <v>11</v>
      </c>
      <c r="H1263">
        <v>0</v>
      </c>
      <c r="I1263">
        <v>10419.59</v>
      </c>
      <c r="J1263" t="s">
        <v>12</v>
      </c>
      <c r="K1263" t="s">
        <v>11</v>
      </c>
      <c r="L1263" t="s">
        <v>200</v>
      </c>
      <c r="M1263" s="24" t="str">
        <f t="shared" si="19"/>
        <v>R1025</v>
      </c>
    </row>
    <row r="1264" spans="4:13" x14ac:dyDescent="0.35">
      <c r="D1264" t="s">
        <v>1289</v>
      </c>
      <c r="E1264">
        <v>1979</v>
      </c>
      <c r="F1264" t="s">
        <v>15</v>
      </c>
      <c r="G1264">
        <v>25</v>
      </c>
      <c r="H1264">
        <v>2</v>
      </c>
      <c r="I1264">
        <v>10419.65</v>
      </c>
      <c r="J1264" t="s">
        <v>12</v>
      </c>
      <c r="K1264" t="s">
        <v>11</v>
      </c>
      <c r="L1264" t="s">
        <v>200</v>
      </c>
      <c r="M1264" s="24" t="str">
        <f t="shared" si="19"/>
        <v>R1025</v>
      </c>
    </row>
    <row r="1265" spans="4:13" x14ac:dyDescent="0.35">
      <c r="D1265" t="s">
        <v>1290</v>
      </c>
      <c r="E1265">
        <v>1968</v>
      </c>
      <c r="F1265" t="s">
        <v>30</v>
      </c>
      <c r="G1265">
        <v>27</v>
      </c>
      <c r="H1265">
        <v>0</v>
      </c>
      <c r="I1265">
        <v>10422.92</v>
      </c>
      <c r="J1265" t="s">
        <v>12</v>
      </c>
      <c r="K1265" t="s">
        <v>16</v>
      </c>
      <c r="L1265" t="s">
        <v>356</v>
      </c>
      <c r="M1265" s="24" t="str">
        <f t="shared" si="19"/>
        <v>R1017</v>
      </c>
    </row>
    <row r="1266" spans="4:13" x14ac:dyDescent="0.35">
      <c r="D1266" t="s">
        <v>1291</v>
      </c>
      <c r="E1266">
        <v>1968</v>
      </c>
      <c r="F1266" t="s">
        <v>35</v>
      </c>
      <c r="G1266">
        <v>23</v>
      </c>
      <c r="H1266">
        <v>0</v>
      </c>
      <c r="I1266">
        <v>10435.07</v>
      </c>
      <c r="J1266" t="s">
        <v>12</v>
      </c>
      <c r="K1266" t="s">
        <v>16</v>
      </c>
      <c r="L1266" t="s">
        <v>168</v>
      </c>
      <c r="M1266" s="24" t="str">
        <f t="shared" si="19"/>
        <v>R1016</v>
      </c>
    </row>
    <row r="1267" spans="4:13" x14ac:dyDescent="0.35">
      <c r="D1267" t="s">
        <v>1292</v>
      </c>
      <c r="E1267">
        <v>1968</v>
      </c>
      <c r="F1267" t="s">
        <v>35</v>
      </c>
      <c r="G1267">
        <v>29</v>
      </c>
      <c r="H1267">
        <v>1</v>
      </c>
      <c r="I1267">
        <v>10436.1</v>
      </c>
      <c r="J1267" t="s">
        <v>12</v>
      </c>
      <c r="K1267" t="s">
        <v>12</v>
      </c>
      <c r="L1267" t="s">
        <v>42</v>
      </c>
      <c r="M1267" s="24" t="str">
        <f t="shared" si="19"/>
        <v>R1011</v>
      </c>
    </row>
    <row r="1268" spans="4:13" x14ac:dyDescent="0.35">
      <c r="D1268" t="s">
        <v>1293</v>
      </c>
      <c r="E1268">
        <v>1968</v>
      </c>
      <c r="F1268" t="s">
        <v>15</v>
      </c>
      <c r="G1268">
        <v>8</v>
      </c>
      <c r="H1268">
        <v>1</v>
      </c>
      <c r="I1268">
        <v>10450.549999999999</v>
      </c>
      <c r="J1268" t="s">
        <v>12</v>
      </c>
      <c r="K1268" t="s">
        <v>16</v>
      </c>
      <c r="L1268" t="s">
        <v>42</v>
      </c>
      <c r="M1268" s="24" t="str">
        <f t="shared" si="19"/>
        <v>R1011</v>
      </c>
    </row>
    <row r="1269" spans="4:13" x14ac:dyDescent="0.35">
      <c r="D1269" t="s">
        <v>1294</v>
      </c>
      <c r="E1269">
        <v>1964</v>
      </c>
      <c r="F1269" t="s">
        <v>37</v>
      </c>
      <c r="G1269">
        <v>14</v>
      </c>
      <c r="H1269">
        <v>0</v>
      </c>
      <c r="I1269">
        <v>10455.1</v>
      </c>
      <c r="J1269" t="s">
        <v>12</v>
      </c>
      <c r="K1269" t="s">
        <v>16</v>
      </c>
      <c r="L1269" t="s">
        <v>23</v>
      </c>
      <c r="M1269" s="24" t="str">
        <f t="shared" si="19"/>
        <v>R1012</v>
      </c>
    </row>
    <row r="1270" spans="4:13" x14ac:dyDescent="0.35">
      <c r="D1270" t="s">
        <v>1295</v>
      </c>
      <c r="E1270">
        <v>1976</v>
      </c>
      <c r="F1270" t="s">
        <v>35</v>
      </c>
      <c r="G1270">
        <v>3</v>
      </c>
      <c r="H1270">
        <v>2</v>
      </c>
      <c r="I1270">
        <v>10455.14</v>
      </c>
      <c r="J1270" t="s">
        <v>12</v>
      </c>
      <c r="K1270" t="s">
        <v>11</v>
      </c>
      <c r="L1270" t="s">
        <v>300</v>
      </c>
      <c r="M1270" s="24" t="str">
        <f t="shared" si="19"/>
        <v>R1021</v>
      </c>
    </row>
    <row r="1271" spans="4:13" x14ac:dyDescent="0.35">
      <c r="D1271" t="s">
        <v>1296</v>
      </c>
      <c r="E1271">
        <v>1964</v>
      </c>
      <c r="F1271" t="s">
        <v>10</v>
      </c>
      <c r="G1271">
        <v>27</v>
      </c>
      <c r="H1271">
        <v>0</v>
      </c>
      <c r="I1271">
        <v>10459.19</v>
      </c>
      <c r="J1271" t="s">
        <v>12</v>
      </c>
      <c r="K1271" t="s">
        <v>16</v>
      </c>
      <c r="L1271" t="s">
        <v>13</v>
      </c>
      <c r="M1271" s="24" t="str">
        <f t="shared" si="19"/>
        <v>R1013</v>
      </c>
    </row>
    <row r="1272" spans="4:13" x14ac:dyDescent="0.35">
      <c r="D1272" t="s">
        <v>1297</v>
      </c>
      <c r="E1272">
        <v>1969</v>
      </c>
      <c r="F1272" t="s">
        <v>20</v>
      </c>
      <c r="G1272">
        <v>22</v>
      </c>
      <c r="H1272">
        <v>1</v>
      </c>
      <c r="I1272">
        <v>10461.98</v>
      </c>
      <c r="J1272" t="s">
        <v>12</v>
      </c>
      <c r="K1272" t="s">
        <v>16</v>
      </c>
      <c r="L1272" t="s">
        <v>23</v>
      </c>
      <c r="M1272" s="24" t="str">
        <f t="shared" si="19"/>
        <v>R1012</v>
      </c>
    </row>
    <row r="1273" spans="4:13" x14ac:dyDescent="0.35">
      <c r="D1273" t="s">
        <v>1298</v>
      </c>
      <c r="E1273">
        <v>1987</v>
      </c>
      <c r="F1273" t="s">
        <v>18</v>
      </c>
      <c r="G1273">
        <v>28</v>
      </c>
      <c r="H1273">
        <v>3</v>
      </c>
      <c r="I1273">
        <v>10464.83</v>
      </c>
      <c r="J1273" t="s">
        <v>12</v>
      </c>
      <c r="K1273" t="s">
        <v>16</v>
      </c>
      <c r="L1273" t="s">
        <v>23</v>
      </c>
      <c r="M1273" s="24" t="str">
        <f t="shared" si="19"/>
        <v>R1012</v>
      </c>
    </row>
    <row r="1274" spans="4:13" x14ac:dyDescent="0.35">
      <c r="D1274" t="s">
        <v>1299</v>
      </c>
      <c r="E1274">
        <v>1978</v>
      </c>
      <c r="F1274" t="s">
        <v>35</v>
      </c>
      <c r="G1274">
        <v>21</v>
      </c>
      <c r="H1274">
        <v>2</v>
      </c>
      <c r="I1274">
        <v>10486.55</v>
      </c>
      <c r="J1274" t="s">
        <v>12</v>
      </c>
      <c r="K1274" t="s">
        <v>12</v>
      </c>
      <c r="L1274" t="s">
        <v>200</v>
      </c>
      <c r="M1274" s="24" t="str">
        <f t="shared" si="19"/>
        <v>R1025</v>
      </c>
    </row>
    <row r="1275" spans="4:13" x14ac:dyDescent="0.35">
      <c r="D1275" t="s">
        <v>1300</v>
      </c>
      <c r="E1275">
        <v>1972</v>
      </c>
      <c r="F1275" t="s">
        <v>37</v>
      </c>
      <c r="G1275">
        <v>19</v>
      </c>
      <c r="H1275">
        <v>2</v>
      </c>
      <c r="I1275">
        <v>10493.95</v>
      </c>
      <c r="J1275" t="s">
        <v>12</v>
      </c>
      <c r="K1275" t="s">
        <v>16</v>
      </c>
      <c r="L1275" t="s">
        <v>23</v>
      </c>
      <c r="M1275" s="24" t="str">
        <f t="shared" si="19"/>
        <v>R1012</v>
      </c>
    </row>
    <row r="1276" spans="4:13" x14ac:dyDescent="0.35">
      <c r="D1276" t="s">
        <v>1301</v>
      </c>
      <c r="E1276">
        <v>1977</v>
      </c>
      <c r="F1276" t="s">
        <v>37</v>
      </c>
      <c r="G1276">
        <v>25</v>
      </c>
      <c r="H1276">
        <v>2</v>
      </c>
      <c r="I1276">
        <v>10495.6</v>
      </c>
      <c r="J1276" t="s">
        <v>12</v>
      </c>
      <c r="K1276" t="s">
        <v>16</v>
      </c>
      <c r="L1276" t="s">
        <v>23</v>
      </c>
      <c r="M1276" s="24" t="str">
        <f t="shared" si="19"/>
        <v>R1012</v>
      </c>
    </row>
    <row r="1277" spans="4:13" x14ac:dyDescent="0.35">
      <c r="D1277" t="s">
        <v>1302</v>
      </c>
      <c r="E1277">
        <v>1971</v>
      </c>
      <c r="F1277" t="s">
        <v>20</v>
      </c>
      <c r="G1277">
        <v>26</v>
      </c>
      <c r="H1277">
        <v>0</v>
      </c>
      <c r="I1277">
        <v>10546.48</v>
      </c>
      <c r="J1277" t="s">
        <v>12</v>
      </c>
      <c r="K1277" t="s">
        <v>12</v>
      </c>
      <c r="L1277" t="s">
        <v>42</v>
      </c>
      <c r="M1277" s="24" t="str">
        <f t="shared" si="19"/>
        <v>R1011</v>
      </c>
    </row>
    <row r="1278" spans="4:13" x14ac:dyDescent="0.35">
      <c r="D1278" t="s">
        <v>1303</v>
      </c>
      <c r="E1278">
        <v>1971</v>
      </c>
      <c r="F1278" t="s">
        <v>18</v>
      </c>
      <c r="G1278">
        <v>29</v>
      </c>
      <c r="H1278">
        <v>3</v>
      </c>
      <c r="I1278">
        <v>10560.49</v>
      </c>
      <c r="J1278" t="s">
        <v>12</v>
      </c>
      <c r="K1278" t="s">
        <v>11</v>
      </c>
      <c r="L1278" t="s">
        <v>13</v>
      </c>
      <c r="M1278" s="24" t="str">
        <f t="shared" si="19"/>
        <v>R1013</v>
      </c>
    </row>
    <row r="1279" spans="4:13" x14ac:dyDescent="0.35">
      <c r="D1279" t="s">
        <v>1304</v>
      </c>
      <c r="E1279">
        <v>1969</v>
      </c>
      <c r="F1279" t="s">
        <v>10</v>
      </c>
      <c r="G1279">
        <v>17</v>
      </c>
      <c r="H1279">
        <v>0</v>
      </c>
      <c r="I1279">
        <v>10564.88</v>
      </c>
      <c r="J1279" t="s">
        <v>12</v>
      </c>
      <c r="K1279" t="s">
        <v>16</v>
      </c>
      <c r="L1279" t="s">
        <v>247</v>
      </c>
      <c r="M1279" s="24" t="str">
        <f t="shared" si="19"/>
        <v>R1024</v>
      </c>
    </row>
    <row r="1280" spans="4:13" x14ac:dyDescent="0.35">
      <c r="D1280" t="s">
        <v>1305</v>
      </c>
      <c r="E1280">
        <v>1966</v>
      </c>
      <c r="F1280" t="s">
        <v>30</v>
      </c>
      <c r="G1280">
        <v>11</v>
      </c>
      <c r="H1280">
        <v>0</v>
      </c>
      <c r="I1280">
        <v>10577.09</v>
      </c>
      <c r="J1280" t="s">
        <v>12</v>
      </c>
      <c r="K1280" t="s">
        <v>12</v>
      </c>
      <c r="L1280" t="s">
        <v>42</v>
      </c>
      <c r="M1280" s="24" t="str">
        <f t="shared" si="19"/>
        <v>R1011</v>
      </c>
    </row>
    <row r="1281" spans="4:13" x14ac:dyDescent="0.35">
      <c r="D1281" t="s">
        <v>1306</v>
      </c>
      <c r="E1281">
        <v>1969</v>
      </c>
      <c r="F1281" t="s">
        <v>30</v>
      </c>
      <c r="G1281">
        <v>25</v>
      </c>
      <c r="H1281">
        <v>1</v>
      </c>
      <c r="I1281">
        <v>10579.71</v>
      </c>
      <c r="J1281" t="s">
        <v>12</v>
      </c>
      <c r="K1281" t="s">
        <v>12</v>
      </c>
      <c r="L1281" t="s">
        <v>13</v>
      </c>
      <c r="M1281" s="24" t="str">
        <f t="shared" si="19"/>
        <v>R1013</v>
      </c>
    </row>
    <row r="1282" spans="4:13" x14ac:dyDescent="0.35">
      <c r="D1282" t="s">
        <v>1307</v>
      </c>
      <c r="E1282">
        <v>1966</v>
      </c>
      <c r="F1282" t="s">
        <v>15</v>
      </c>
      <c r="G1282">
        <v>3</v>
      </c>
      <c r="H1282">
        <v>0</v>
      </c>
      <c r="I1282">
        <v>10594.23</v>
      </c>
      <c r="J1282" t="s">
        <v>12</v>
      </c>
      <c r="K1282" t="s">
        <v>12</v>
      </c>
      <c r="L1282" t="s">
        <v>13</v>
      </c>
      <c r="M1282" s="24" t="str">
        <f t="shared" si="19"/>
        <v>R1013</v>
      </c>
    </row>
    <row r="1283" spans="4:13" x14ac:dyDescent="0.35">
      <c r="D1283" t="s">
        <v>1308</v>
      </c>
      <c r="E1283">
        <v>1967</v>
      </c>
      <c r="F1283" t="s">
        <v>15</v>
      </c>
      <c r="G1283">
        <v>29</v>
      </c>
      <c r="H1283">
        <v>0</v>
      </c>
      <c r="I1283">
        <v>10594.5</v>
      </c>
      <c r="J1283" t="s">
        <v>12</v>
      </c>
      <c r="K1283" t="s">
        <v>16</v>
      </c>
      <c r="L1283" t="s">
        <v>23</v>
      </c>
      <c r="M1283" s="24" t="str">
        <f t="shared" si="19"/>
        <v>R1012</v>
      </c>
    </row>
    <row r="1284" spans="4:13" x14ac:dyDescent="0.35">
      <c r="D1284" t="s">
        <v>1309</v>
      </c>
      <c r="E1284">
        <v>1972</v>
      </c>
      <c r="F1284" t="s">
        <v>30</v>
      </c>
      <c r="G1284">
        <v>14</v>
      </c>
      <c r="H1284">
        <v>3</v>
      </c>
      <c r="I1284">
        <v>10600.55</v>
      </c>
      <c r="J1284" t="s">
        <v>12</v>
      </c>
      <c r="K1284" t="s">
        <v>16</v>
      </c>
      <c r="L1284" t="s">
        <v>23</v>
      </c>
      <c r="M1284" s="24" t="str">
        <f t="shared" si="19"/>
        <v>R1012</v>
      </c>
    </row>
    <row r="1285" spans="4:13" x14ac:dyDescent="0.35">
      <c r="D1285" t="s">
        <v>1310</v>
      </c>
      <c r="E1285">
        <v>1966</v>
      </c>
      <c r="F1285" t="s">
        <v>10</v>
      </c>
      <c r="G1285">
        <v>20</v>
      </c>
      <c r="H1285">
        <v>0</v>
      </c>
      <c r="I1285">
        <v>10601.41</v>
      </c>
      <c r="J1285" t="s">
        <v>12</v>
      </c>
      <c r="K1285" t="s">
        <v>11</v>
      </c>
      <c r="L1285" t="s">
        <v>42</v>
      </c>
      <c r="M1285" s="24" t="str">
        <f t="shared" si="19"/>
        <v>R1011</v>
      </c>
    </row>
    <row r="1286" spans="4:13" x14ac:dyDescent="0.35">
      <c r="D1286" t="s">
        <v>1311</v>
      </c>
      <c r="E1286">
        <v>1967</v>
      </c>
      <c r="F1286" t="s">
        <v>18</v>
      </c>
      <c r="G1286">
        <v>23</v>
      </c>
      <c r="H1286">
        <v>0</v>
      </c>
      <c r="I1286">
        <v>10601.63</v>
      </c>
      <c r="J1286" t="s">
        <v>12</v>
      </c>
      <c r="K1286" t="s">
        <v>11</v>
      </c>
      <c r="L1286" t="s">
        <v>23</v>
      </c>
      <c r="M1286" s="24" t="str">
        <f t="shared" si="19"/>
        <v>R1012</v>
      </c>
    </row>
    <row r="1287" spans="4:13" x14ac:dyDescent="0.35">
      <c r="D1287" t="s">
        <v>1312</v>
      </c>
      <c r="E1287">
        <v>1966</v>
      </c>
      <c r="F1287" t="s">
        <v>10</v>
      </c>
      <c r="G1287">
        <v>2</v>
      </c>
      <c r="H1287">
        <v>0</v>
      </c>
      <c r="I1287">
        <v>10602.39</v>
      </c>
      <c r="J1287" t="s">
        <v>12</v>
      </c>
      <c r="K1287" t="s">
        <v>12</v>
      </c>
      <c r="L1287" t="s">
        <v>42</v>
      </c>
      <c r="M1287" s="24" t="str">
        <f t="shared" si="19"/>
        <v>R1011</v>
      </c>
    </row>
    <row r="1288" spans="4:13" x14ac:dyDescent="0.35">
      <c r="D1288" t="s">
        <v>1313</v>
      </c>
      <c r="E1288">
        <v>1965</v>
      </c>
      <c r="F1288" t="s">
        <v>18</v>
      </c>
      <c r="G1288">
        <v>27</v>
      </c>
      <c r="H1288">
        <v>0</v>
      </c>
      <c r="I1288">
        <v>10608.67</v>
      </c>
      <c r="J1288" t="s">
        <v>12</v>
      </c>
      <c r="K1288" t="s">
        <v>12</v>
      </c>
      <c r="L1288" t="s">
        <v>23</v>
      </c>
      <c r="M1288" s="24" t="str">
        <f t="shared" si="19"/>
        <v>R1012</v>
      </c>
    </row>
    <row r="1289" spans="4:13" x14ac:dyDescent="0.35">
      <c r="D1289" t="s">
        <v>1314</v>
      </c>
      <c r="E1289">
        <v>1992</v>
      </c>
      <c r="F1289" t="s">
        <v>10</v>
      </c>
      <c r="G1289">
        <v>23</v>
      </c>
      <c r="H1289">
        <v>0</v>
      </c>
      <c r="I1289">
        <v>10617.04</v>
      </c>
      <c r="J1289" t="s">
        <v>12</v>
      </c>
      <c r="K1289" t="s">
        <v>12</v>
      </c>
      <c r="L1289" t="s">
        <v>535</v>
      </c>
      <c r="M1289" s="24" t="str">
        <f t="shared" ref="M1289:M1352" si="20">IF(L1289="?","UNKNOWN",L1289)</f>
        <v>R1026</v>
      </c>
    </row>
    <row r="1290" spans="4:13" x14ac:dyDescent="0.35">
      <c r="D1290" t="s">
        <v>1315</v>
      </c>
      <c r="E1290">
        <v>1990</v>
      </c>
      <c r="F1290" t="s">
        <v>10</v>
      </c>
      <c r="G1290">
        <v>6</v>
      </c>
      <c r="H1290">
        <v>3</v>
      </c>
      <c r="I1290">
        <v>10620.26</v>
      </c>
      <c r="J1290" t="s">
        <v>12</v>
      </c>
      <c r="K1290" t="s">
        <v>12</v>
      </c>
      <c r="L1290" t="s">
        <v>23</v>
      </c>
      <c r="M1290" s="24" t="str">
        <f t="shared" si="20"/>
        <v>R1012</v>
      </c>
    </row>
    <row r="1291" spans="4:13" x14ac:dyDescent="0.35">
      <c r="D1291" t="s">
        <v>1316</v>
      </c>
      <c r="E1291">
        <v>1964</v>
      </c>
      <c r="F1291" t="s">
        <v>35</v>
      </c>
      <c r="G1291">
        <v>8</v>
      </c>
      <c r="H1291">
        <v>0</v>
      </c>
      <c r="I1291">
        <v>10627.81</v>
      </c>
      <c r="J1291" t="s">
        <v>12</v>
      </c>
      <c r="K1291" t="s">
        <v>12</v>
      </c>
      <c r="L1291" t="s">
        <v>13</v>
      </c>
      <c r="M1291" s="24" t="str">
        <f t="shared" si="20"/>
        <v>R1013</v>
      </c>
    </row>
    <row r="1292" spans="4:13" x14ac:dyDescent="0.35">
      <c r="D1292" t="s">
        <v>1317</v>
      </c>
      <c r="E1292">
        <v>1976</v>
      </c>
      <c r="F1292" t="s">
        <v>15</v>
      </c>
      <c r="G1292">
        <v>22</v>
      </c>
      <c r="H1292">
        <v>2</v>
      </c>
      <c r="I1292">
        <v>10665.44</v>
      </c>
      <c r="J1292" t="s">
        <v>12</v>
      </c>
      <c r="K1292" t="s">
        <v>11</v>
      </c>
      <c r="L1292" t="s">
        <v>300</v>
      </c>
      <c r="M1292" s="24" t="str">
        <f t="shared" si="20"/>
        <v>R1021</v>
      </c>
    </row>
    <row r="1293" spans="4:13" x14ac:dyDescent="0.35">
      <c r="D1293" t="s">
        <v>1318</v>
      </c>
      <c r="E1293">
        <v>1962</v>
      </c>
      <c r="F1293" t="s">
        <v>20</v>
      </c>
      <c r="G1293">
        <v>7</v>
      </c>
      <c r="H1293">
        <v>0</v>
      </c>
      <c r="I1293">
        <v>10676.83</v>
      </c>
      <c r="J1293" t="s">
        <v>12</v>
      </c>
      <c r="K1293" t="s">
        <v>12</v>
      </c>
      <c r="L1293" t="s">
        <v>13</v>
      </c>
      <c r="M1293" s="24" t="str">
        <f t="shared" si="20"/>
        <v>R1013</v>
      </c>
    </row>
    <row r="1294" spans="4:13" x14ac:dyDescent="0.35">
      <c r="D1294" t="s">
        <v>1319</v>
      </c>
      <c r="E1294">
        <v>1977</v>
      </c>
      <c r="F1294" t="s">
        <v>35</v>
      </c>
      <c r="G1294">
        <v>2</v>
      </c>
      <c r="H1294">
        <v>2</v>
      </c>
      <c r="I1294">
        <v>10690.11</v>
      </c>
      <c r="J1294" t="s">
        <v>12</v>
      </c>
      <c r="K1294" t="s">
        <v>11</v>
      </c>
      <c r="L1294" t="s">
        <v>300</v>
      </c>
      <c r="M1294" s="24" t="str">
        <f t="shared" si="20"/>
        <v>R1021</v>
      </c>
    </row>
    <row r="1295" spans="4:13" x14ac:dyDescent="0.35">
      <c r="D1295" t="s">
        <v>1320</v>
      </c>
      <c r="E1295">
        <v>1976</v>
      </c>
      <c r="F1295" t="s">
        <v>20</v>
      </c>
      <c r="G1295">
        <v>30</v>
      </c>
      <c r="H1295">
        <v>2</v>
      </c>
      <c r="I1295">
        <v>10698.38</v>
      </c>
      <c r="J1295" t="s">
        <v>12</v>
      </c>
      <c r="K1295" t="s">
        <v>16</v>
      </c>
      <c r="L1295" t="s">
        <v>200</v>
      </c>
      <c r="M1295" s="24" t="str">
        <f t="shared" si="20"/>
        <v>R1025</v>
      </c>
    </row>
    <row r="1296" spans="4:13" x14ac:dyDescent="0.35">
      <c r="D1296" t="s">
        <v>1321</v>
      </c>
      <c r="E1296">
        <v>1972</v>
      </c>
      <c r="F1296" t="s">
        <v>37</v>
      </c>
      <c r="G1296">
        <v>24</v>
      </c>
      <c r="H1296">
        <v>3</v>
      </c>
      <c r="I1296">
        <v>10702.64</v>
      </c>
      <c r="J1296" t="s">
        <v>12</v>
      </c>
      <c r="K1296" t="s">
        <v>12</v>
      </c>
      <c r="L1296" t="s">
        <v>13</v>
      </c>
      <c r="M1296" s="24" t="str">
        <f t="shared" si="20"/>
        <v>R1013</v>
      </c>
    </row>
    <row r="1297" spans="4:13" x14ac:dyDescent="0.35">
      <c r="D1297" t="s">
        <v>1322</v>
      </c>
      <c r="E1297">
        <v>1967</v>
      </c>
      <c r="F1297" t="s">
        <v>10</v>
      </c>
      <c r="G1297">
        <v>30</v>
      </c>
      <c r="H1297">
        <v>0</v>
      </c>
      <c r="I1297">
        <v>10704.47</v>
      </c>
      <c r="J1297" t="s">
        <v>12</v>
      </c>
      <c r="K1297" t="s">
        <v>11</v>
      </c>
      <c r="L1297" t="s">
        <v>42</v>
      </c>
      <c r="M1297" s="24" t="str">
        <f t="shared" si="20"/>
        <v>R1011</v>
      </c>
    </row>
    <row r="1298" spans="4:13" x14ac:dyDescent="0.35">
      <c r="D1298" t="s">
        <v>1323</v>
      </c>
      <c r="E1298">
        <v>1967</v>
      </c>
      <c r="F1298" t="s">
        <v>37</v>
      </c>
      <c r="G1298">
        <v>5</v>
      </c>
      <c r="H1298">
        <v>0</v>
      </c>
      <c r="I1298">
        <v>10713.64</v>
      </c>
      <c r="J1298" t="s">
        <v>12</v>
      </c>
      <c r="K1298" t="s">
        <v>12</v>
      </c>
      <c r="L1298" t="s">
        <v>42</v>
      </c>
      <c r="M1298" s="24" t="str">
        <f t="shared" si="20"/>
        <v>R1011</v>
      </c>
    </row>
    <row r="1299" spans="4:13" x14ac:dyDescent="0.35">
      <c r="D1299" t="s">
        <v>1324</v>
      </c>
      <c r="E1299">
        <v>1992</v>
      </c>
      <c r="F1299" t="s">
        <v>18</v>
      </c>
      <c r="G1299">
        <v>25</v>
      </c>
      <c r="H1299">
        <v>0</v>
      </c>
      <c r="I1299">
        <v>10719.57</v>
      </c>
      <c r="J1299" t="s">
        <v>12</v>
      </c>
      <c r="K1299" t="s">
        <v>16</v>
      </c>
      <c r="L1299" t="s">
        <v>23</v>
      </c>
      <c r="M1299" s="24" t="str">
        <f t="shared" si="20"/>
        <v>R1012</v>
      </c>
    </row>
    <row r="1300" spans="4:13" x14ac:dyDescent="0.35">
      <c r="D1300" t="s">
        <v>1325</v>
      </c>
      <c r="E1300">
        <v>1974</v>
      </c>
      <c r="F1300" t="s">
        <v>30</v>
      </c>
      <c r="G1300">
        <v>9</v>
      </c>
      <c r="H1300">
        <v>4</v>
      </c>
      <c r="I1300">
        <v>10736.87</v>
      </c>
      <c r="J1300" t="s">
        <v>12</v>
      </c>
      <c r="K1300" t="s">
        <v>16</v>
      </c>
      <c r="L1300" t="s">
        <v>168</v>
      </c>
      <c r="M1300" s="24" t="str">
        <f t="shared" si="20"/>
        <v>R1016</v>
      </c>
    </row>
    <row r="1301" spans="4:13" x14ac:dyDescent="0.35">
      <c r="D1301" t="s">
        <v>1326</v>
      </c>
      <c r="E1301">
        <v>1986</v>
      </c>
      <c r="F1301" t="s">
        <v>35</v>
      </c>
      <c r="G1301">
        <v>29</v>
      </c>
      <c r="H1301">
        <v>3</v>
      </c>
      <c r="I1301">
        <v>10749.02</v>
      </c>
      <c r="J1301" t="s">
        <v>12</v>
      </c>
      <c r="K1301" t="s">
        <v>16</v>
      </c>
      <c r="L1301" t="s">
        <v>535</v>
      </c>
      <c r="M1301" s="24" t="str">
        <f t="shared" si="20"/>
        <v>R1026</v>
      </c>
    </row>
    <row r="1302" spans="4:13" x14ac:dyDescent="0.35">
      <c r="D1302" t="s">
        <v>1327</v>
      </c>
      <c r="E1302">
        <v>1989</v>
      </c>
      <c r="F1302" t="s">
        <v>15</v>
      </c>
      <c r="G1302">
        <v>25</v>
      </c>
      <c r="H1302">
        <v>3</v>
      </c>
      <c r="I1302">
        <v>10769.75</v>
      </c>
      <c r="J1302" t="s">
        <v>12</v>
      </c>
      <c r="K1302" t="s">
        <v>11</v>
      </c>
      <c r="L1302" t="s">
        <v>632</v>
      </c>
      <c r="M1302" s="24" t="str">
        <f t="shared" si="20"/>
        <v>R1022</v>
      </c>
    </row>
    <row r="1303" spans="4:13" x14ac:dyDescent="0.35">
      <c r="D1303" t="s">
        <v>1328</v>
      </c>
      <c r="E1303">
        <v>1967</v>
      </c>
      <c r="F1303" t="s">
        <v>15</v>
      </c>
      <c r="G1303">
        <v>11</v>
      </c>
      <c r="H1303">
        <v>1</v>
      </c>
      <c r="I1303">
        <v>10791.96</v>
      </c>
      <c r="J1303" t="s">
        <v>12</v>
      </c>
      <c r="K1303" t="s">
        <v>11</v>
      </c>
      <c r="L1303" t="s">
        <v>42</v>
      </c>
      <c r="M1303" s="24" t="str">
        <f t="shared" si="20"/>
        <v>R1011</v>
      </c>
    </row>
    <row r="1304" spans="4:13" x14ac:dyDescent="0.35">
      <c r="D1304" t="s">
        <v>1329</v>
      </c>
      <c r="E1304">
        <v>1999</v>
      </c>
      <c r="F1304" t="s">
        <v>30</v>
      </c>
      <c r="G1304">
        <v>24</v>
      </c>
      <c r="H1304">
        <v>0</v>
      </c>
      <c r="I1304">
        <v>10795.94</v>
      </c>
      <c r="J1304" t="s">
        <v>12</v>
      </c>
      <c r="K1304" t="s">
        <v>16</v>
      </c>
      <c r="L1304" t="s">
        <v>42</v>
      </c>
      <c r="M1304" s="24" t="str">
        <f t="shared" si="20"/>
        <v>R1011</v>
      </c>
    </row>
    <row r="1305" spans="4:13" x14ac:dyDescent="0.35">
      <c r="D1305" t="s">
        <v>1330</v>
      </c>
      <c r="E1305">
        <v>1967</v>
      </c>
      <c r="F1305" t="s">
        <v>37</v>
      </c>
      <c r="G1305">
        <v>23</v>
      </c>
      <c r="H1305">
        <v>0</v>
      </c>
      <c r="I1305">
        <v>10796.35</v>
      </c>
      <c r="J1305" t="s">
        <v>12</v>
      </c>
      <c r="K1305" t="s">
        <v>16</v>
      </c>
      <c r="L1305" t="s">
        <v>166</v>
      </c>
      <c r="M1305" s="24" t="str">
        <f t="shared" si="20"/>
        <v>R1019</v>
      </c>
    </row>
    <row r="1306" spans="4:13" x14ac:dyDescent="0.35">
      <c r="D1306" t="s">
        <v>1331</v>
      </c>
      <c r="E1306">
        <v>1970</v>
      </c>
      <c r="F1306" t="s">
        <v>37</v>
      </c>
      <c r="G1306">
        <v>28</v>
      </c>
      <c r="H1306">
        <v>1</v>
      </c>
      <c r="I1306">
        <v>10797.34</v>
      </c>
      <c r="J1306" t="s">
        <v>12</v>
      </c>
      <c r="K1306" t="s">
        <v>11</v>
      </c>
      <c r="L1306" t="s">
        <v>249</v>
      </c>
      <c r="M1306" s="24" t="str">
        <f t="shared" si="20"/>
        <v>R1023</v>
      </c>
    </row>
    <row r="1307" spans="4:13" x14ac:dyDescent="0.35">
      <c r="D1307" t="s">
        <v>1332</v>
      </c>
      <c r="E1307">
        <v>1970</v>
      </c>
      <c r="F1307" t="s">
        <v>30</v>
      </c>
      <c r="G1307">
        <v>18</v>
      </c>
      <c r="H1307">
        <v>2</v>
      </c>
      <c r="I1307">
        <v>10806.84</v>
      </c>
      <c r="J1307" t="s">
        <v>12</v>
      </c>
      <c r="K1307" t="s">
        <v>11</v>
      </c>
      <c r="L1307" t="s">
        <v>42</v>
      </c>
      <c r="M1307" s="24" t="str">
        <f t="shared" si="20"/>
        <v>R1011</v>
      </c>
    </row>
    <row r="1308" spans="4:13" x14ac:dyDescent="0.35">
      <c r="D1308" t="s">
        <v>1333</v>
      </c>
      <c r="E1308">
        <v>1967</v>
      </c>
      <c r="F1308" t="s">
        <v>37</v>
      </c>
      <c r="G1308">
        <v>2</v>
      </c>
      <c r="H1308">
        <v>1</v>
      </c>
      <c r="I1308">
        <v>10807.49</v>
      </c>
      <c r="J1308" t="s">
        <v>12</v>
      </c>
      <c r="K1308" t="s">
        <v>11</v>
      </c>
      <c r="L1308" t="s">
        <v>13</v>
      </c>
      <c r="M1308" s="24" t="str">
        <f t="shared" si="20"/>
        <v>R1013</v>
      </c>
    </row>
    <row r="1309" spans="4:13" x14ac:dyDescent="0.35">
      <c r="D1309" t="s">
        <v>1334</v>
      </c>
      <c r="E1309">
        <v>1968</v>
      </c>
      <c r="F1309" t="s">
        <v>10</v>
      </c>
      <c r="G1309">
        <v>28</v>
      </c>
      <c r="H1309">
        <v>1</v>
      </c>
      <c r="I1309">
        <v>10825.25</v>
      </c>
      <c r="J1309" t="s">
        <v>12</v>
      </c>
      <c r="K1309" t="s">
        <v>12</v>
      </c>
      <c r="L1309" t="s">
        <v>23</v>
      </c>
      <c r="M1309" s="24" t="str">
        <f t="shared" si="20"/>
        <v>R1012</v>
      </c>
    </row>
    <row r="1310" spans="4:13" x14ac:dyDescent="0.35">
      <c r="D1310" t="s">
        <v>1335</v>
      </c>
      <c r="E1310">
        <v>1971</v>
      </c>
      <c r="F1310" t="s">
        <v>30</v>
      </c>
      <c r="G1310">
        <v>20</v>
      </c>
      <c r="H1310">
        <v>2</v>
      </c>
      <c r="I1310">
        <v>10848.13</v>
      </c>
      <c r="J1310" t="s">
        <v>12</v>
      </c>
      <c r="K1310" t="s">
        <v>12</v>
      </c>
      <c r="L1310" t="s">
        <v>23</v>
      </c>
      <c r="M1310" s="24" t="str">
        <f t="shared" si="20"/>
        <v>R1012</v>
      </c>
    </row>
    <row r="1311" spans="4:13" x14ac:dyDescent="0.35">
      <c r="D1311" t="s">
        <v>1336</v>
      </c>
      <c r="E1311">
        <v>1994</v>
      </c>
      <c r="F1311" t="s">
        <v>20</v>
      </c>
      <c r="G1311">
        <v>6</v>
      </c>
      <c r="H1311">
        <v>0</v>
      </c>
      <c r="I1311">
        <v>10886.66</v>
      </c>
      <c r="J1311" t="s">
        <v>12</v>
      </c>
      <c r="K1311" t="s">
        <v>12</v>
      </c>
      <c r="L1311" t="s">
        <v>23</v>
      </c>
      <c r="M1311" s="24" t="str">
        <f t="shared" si="20"/>
        <v>R1012</v>
      </c>
    </row>
    <row r="1312" spans="4:13" x14ac:dyDescent="0.35">
      <c r="D1312" t="s">
        <v>1337</v>
      </c>
      <c r="E1312">
        <v>1968</v>
      </c>
      <c r="F1312" t="s">
        <v>15</v>
      </c>
      <c r="G1312">
        <v>13</v>
      </c>
      <c r="H1312">
        <v>0</v>
      </c>
      <c r="I1312">
        <v>10923.93</v>
      </c>
      <c r="J1312" t="s">
        <v>12</v>
      </c>
      <c r="K1312" t="s">
        <v>16</v>
      </c>
      <c r="L1312" t="s">
        <v>247</v>
      </c>
      <c r="M1312" s="24" t="str">
        <f t="shared" si="20"/>
        <v>R1024</v>
      </c>
    </row>
    <row r="1313" spans="4:13" x14ac:dyDescent="0.35">
      <c r="D1313" t="s">
        <v>1338</v>
      </c>
      <c r="E1313">
        <v>1968</v>
      </c>
      <c r="F1313" t="s">
        <v>15</v>
      </c>
      <c r="G1313">
        <v>12</v>
      </c>
      <c r="H1313">
        <v>1</v>
      </c>
      <c r="I1313">
        <v>10928.85</v>
      </c>
      <c r="J1313" t="s">
        <v>12</v>
      </c>
      <c r="K1313" t="s">
        <v>12</v>
      </c>
      <c r="L1313" t="s">
        <v>13</v>
      </c>
      <c r="M1313" s="24" t="str">
        <f t="shared" si="20"/>
        <v>R1013</v>
      </c>
    </row>
    <row r="1314" spans="4:13" x14ac:dyDescent="0.35">
      <c r="D1314" t="s">
        <v>1339</v>
      </c>
      <c r="E1314">
        <v>1969</v>
      </c>
      <c r="F1314" t="s">
        <v>15</v>
      </c>
      <c r="G1314">
        <v>10</v>
      </c>
      <c r="H1314">
        <v>1</v>
      </c>
      <c r="I1314">
        <v>10942.13</v>
      </c>
      <c r="J1314" t="s">
        <v>12</v>
      </c>
      <c r="K1314" t="s">
        <v>12</v>
      </c>
      <c r="L1314" t="s">
        <v>23</v>
      </c>
      <c r="M1314" s="24" t="str">
        <f t="shared" si="20"/>
        <v>R1012</v>
      </c>
    </row>
    <row r="1315" spans="4:13" x14ac:dyDescent="0.35">
      <c r="D1315" t="s">
        <v>1340</v>
      </c>
      <c r="E1315">
        <v>1965</v>
      </c>
      <c r="F1315" t="s">
        <v>30</v>
      </c>
      <c r="G1315">
        <v>4</v>
      </c>
      <c r="H1315">
        <v>0</v>
      </c>
      <c r="I1315">
        <v>10959.33</v>
      </c>
      <c r="J1315" t="s">
        <v>12</v>
      </c>
      <c r="K1315" t="s">
        <v>12</v>
      </c>
      <c r="L1315" t="s">
        <v>42</v>
      </c>
      <c r="M1315" s="24" t="str">
        <f t="shared" si="20"/>
        <v>R1011</v>
      </c>
    </row>
    <row r="1316" spans="4:13" x14ac:dyDescent="0.35">
      <c r="D1316" t="s">
        <v>1341</v>
      </c>
      <c r="E1316">
        <v>1969</v>
      </c>
      <c r="F1316" t="s">
        <v>35</v>
      </c>
      <c r="G1316">
        <v>14</v>
      </c>
      <c r="H1316">
        <v>1</v>
      </c>
      <c r="I1316">
        <v>10959.69</v>
      </c>
      <c r="J1316" t="s">
        <v>12</v>
      </c>
      <c r="K1316" t="s">
        <v>12</v>
      </c>
      <c r="L1316" t="s">
        <v>23</v>
      </c>
      <c r="M1316" s="24" t="str">
        <f t="shared" si="20"/>
        <v>R1012</v>
      </c>
    </row>
    <row r="1317" spans="4:13" x14ac:dyDescent="0.35">
      <c r="D1317" t="s">
        <v>1342</v>
      </c>
      <c r="E1317">
        <v>1965</v>
      </c>
      <c r="F1317" t="s">
        <v>18</v>
      </c>
      <c r="G1317">
        <v>19</v>
      </c>
      <c r="H1317">
        <v>0</v>
      </c>
      <c r="I1317">
        <v>10965.45</v>
      </c>
      <c r="J1317" t="s">
        <v>12</v>
      </c>
      <c r="K1317" t="s">
        <v>11</v>
      </c>
      <c r="L1317" t="s">
        <v>42</v>
      </c>
      <c r="M1317" s="24" t="str">
        <f t="shared" si="20"/>
        <v>R1011</v>
      </c>
    </row>
    <row r="1318" spans="4:13" x14ac:dyDescent="0.35">
      <c r="D1318" t="s">
        <v>1343</v>
      </c>
      <c r="E1318">
        <v>1966</v>
      </c>
      <c r="F1318" t="s">
        <v>10</v>
      </c>
      <c r="G1318">
        <v>9</v>
      </c>
      <c r="H1318">
        <v>0</v>
      </c>
      <c r="I1318">
        <v>10976.25</v>
      </c>
      <c r="J1318" t="s">
        <v>12</v>
      </c>
      <c r="K1318" t="s">
        <v>11</v>
      </c>
      <c r="L1318" t="s">
        <v>23</v>
      </c>
      <c r="M1318" s="24" t="str">
        <f t="shared" si="20"/>
        <v>R1012</v>
      </c>
    </row>
    <row r="1319" spans="4:13" x14ac:dyDescent="0.35">
      <c r="D1319" t="s">
        <v>1344</v>
      </c>
      <c r="E1319">
        <v>1973</v>
      </c>
      <c r="F1319" t="s">
        <v>37</v>
      </c>
      <c r="G1319">
        <v>21</v>
      </c>
      <c r="H1319">
        <v>4</v>
      </c>
      <c r="I1319">
        <v>10977.21</v>
      </c>
      <c r="J1319" t="s">
        <v>12</v>
      </c>
      <c r="K1319" t="s">
        <v>16</v>
      </c>
      <c r="L1319" t="s">
        <v>13</v>
      </c>
      <c r="M1319" s="24" t="str">
        <f t="shared" si="20"/>
        <v>R1013</v>
      </c>
    </row>
    <row r="1320" spans="4:13" x14ac:dyDescent="0.35">
      <c r="D1320" t="s">
        <v>1345</v>
      </c>
      <c r="E1320">
        <v>1965</v>
      </c>
      <c r="F1320" t="s">
        <v>30</v>
      </c>
      <c r="G1320">
        <v>18</v>
      </c>
      <c r="H1320">
        <v>0</v>
      </c>
      <c r="I1320">
        <v>10982.5</v>
      </c>
      <c r="J1320" t="s">
        <v>12</v>
      </c>
      <c r="K1320" t="s">
        <v>12</v>
      </c>
      <c r="L1320" t="s">
        <v>13</v>
      </c>
      <c r="M1320" s="24" t="str">
        <f t="shared" si="20"/>
        <v>R1013</v>
      </c>
    </row>
    <row r="1321" spans="4:13" x14ac:dyDescent="0.35">
      <c r="D1321" t="s">
        <v>1346</v>
      </c>
      <c r="E1321">
        <v>2000</v>
      </c>
      <c r="F1321" t="s">
        <v>20</v>
      </c>
      <c r="G1321">
        <v>17</v>
      </c>
      <c r="H1321">
        <v>0</v>
      </c>
      <c r="I1321">
        <v>10991.58</v>
      </c>
      <c r="J1321" t="s">
        <v>12</v>
      </c>
      <c r="K1321" t="s">
        <v>12</v>
      </c>
      <c r="L1321" t="s">
        <v>23</v>
      </c>
      <c r="M1321" s="24" t="str">
        <f t="shared" si="20"/>
        <v>R1012</v>
      </c>
    </row>
    <row r="1322" spans="4:13" x14ac:dyDescent="0.35">
      <c r="D1322" t="s">
        <v>1347</v>
      </c>
      <c r="E1322">
        <v>1968</v>
      </c>
      <c r="F1322" t="s">
        <v>37</v>
      </c>
      <c r="G1322">
        <v>24</v>
      </c>
      <c r="H1322">
        <v>2</v>
      </c>
      <c r="I1322">
        <v>11013.71</v>
      </c>
      <c r="J1322" t="s">
        <v>12</v>
      </c>
      <c r="K1322" t="s">
        <v>16</v>
      </c>
      <c r="L1322" t="s">
        <v>13</v>
      </c>
      <c r="M1322" s="24" t="str">
        <f t="shared" si="20"/>
        <v>R1013</v>
      </c>
    </row>
    <row r="1323" spans="4:13" x14ac:dyDescent="0.35">
      <c r="D1323" t="s">
        <v>1348</v>
      </c>
      <c r="E1323">
        <v>1974</v>
      </c>
      <c r="F1323" t="s">
        <v>30</v>
      </c>
      <c r="G1323">
        <v>15</v>
      </c>
      <c r="H1323">
        <v>4</v>
      </c>
      <c r="I1323">
        <v>11015.17</v>
      </c>
      <c r="J1323" t="s">
        <v>12</v>
      </c>
      <c r="K1323" t="s">
        <v>16</v>
      </c>
      <c r="L1323" t="s">
        <v>23</v>
      </c>
      <c r="M1323" s="24" t="str">
        <f t="shared" si="20"/>
        <v>R1012</v>
      </c>
    </row>
    <row r="1324" spans="4:13" x14ac:dyDescent="0.35">
      <c r="D1324" t="s">
        <v>1349</v>
      </c>
      <c r="E1324">
        <v>1991</v>
      </c>
      <c r="F1324" t="s">
        <v>18</v>
      </c>
      <c r="G1324">
        <v>26</v>
      </c>
      <c r="H1324">
        <v>3</v>
      </c>
      <c r="I1324">
        <v>11018.05</v>
      </c>
      <c r="J1324" t="s">
        <v>12</v>
      </c>
      <c r="K1324" t="s">
        <v>11</v>
      </c>
      <c r="L1324" t="s">
        <v>23</v>
      </c>
      <c r="M1324" s="24" t="str">
        <f t="shared" si="20"/>
        <v>R1012</v>
      </c>
    </row>
    <row r="1325" spans="4:13" x14ac:dyDescent="0.35">
      <c r="D1325" t="s">
        <v>1350</v>
      </c>
      <c r="E1325">
        <v>1996</v>
      </c>
      <c r="F1325" t="s">
        <v>10</v>
      </c>
      <c r="G1325">
        <v>21</v>
      </c>
      <c r="H1325">
        <v>0</v>
      </c>
      <c r="I1325">
        <v>11028.56</v>
      </c>
      <c r="J1325" t="s">
        <v>12</v>
      </c>
      <c r="K1325" t="s">
        <v>12</v>
      </c>
      <c r="L1325" t="s">
        <v>23</v>
      </c>
      <c r="M1325" s="24" t="str">
        <f t="shared" si="20"/>
        <v>R1012</v>
      </c>
    </row>
    <row r="1326" spans="4:13" x14ac:dyDescent="0.35">
      <c r="D1326" t="s">
        <v>1351</v>
      </c>
      <c r="E1326">
        <v>1974</v>
      </c>
      <c r="F1326" t="s">
        <v>30</v>
      </c>
      <c r="G1326">
        <v>10</v>
      </c>
      <c r="H1326">
        <v>4</v>
      </c>
      <c r="I1326">
        <v>11033.66</v>
      </c>
      <c r="J1326" t="s">
        <v>12</v>
      </c>
      <c r="K1326" t="s">
        <v>12</v>
      </c>
      <c r="L1326" t="s">
        <v>23</v>
      </c>
      <c r="M1326" s="24" t="str">
        <f t="shared" si="20"/>
        <v>R1012</v>
      </c>
    </row>
    <row r="1327" spans="4:13" x14ac:dyDescent="0.35">
      <c r="D1327" t="s">
        <v>1352</v>
      </c>
      <c r="E1327">
        <v>1989</v>
      </c>
      <c r="F1327" t="s">
        <v>37</v>
      </c>
      <c r="G1327">
        <v>25</v>
      </c>
      <c r="H1327">
        <v>3</v>
      </c>
      <c r="I1327">
        <v>11037.51</v>
      </c>
      <c r="J1327" t="s">
        <v>12</v>
      </c>
      <c r="K1327" t="s">
        <v>16</v>
      </c>
      <c r="L1327" t="s">
        <v>23</v>
      </c>
      <c r="M1327" s="24" t="str">
        <f t="shared" si="20"/>
        <v>R1012</v>
      </c>
    </row>
    <row r="1328" spans="4:13" x14ac:dyDescent="0.35">
      <c r="D1328" t="s">
        <v>1353</v>
      </c>
      <c r="E1328">
        <v>1974</v>
      </c>
      <c r="F1328" t="s">
        <v>35</v>
      </c>
      <c r="G1328">
        <v>30</v>
      </c>
      <c r="H1328">
        <v>0</v>
      </c>
      <c r="I1328">
        <v>11037.85</v>
      </c>
      <c r="J1328" t="s">
        <v>12</v>
      </c>
      <c r="K1328" t="s">
        <v>11</v>
      </c>
      <c r="L1328" t="s">
        <v>200</v>
      </c>
      <c r="M1328" s="24" t="str">
        <f t="shared" si="20"/>
        <v>R1025</v>
      </c>
    </row>
    <row r="1329" spans="4:13" x14ac:dyDescent="0.35">
      <c r="D1329" t="s">
        <v>1354</v>
      </c>
      <c r="E1329">
        <v>2001</v>
      </c>
      <c r="F1329" t="s">
        <v>30</v>
      </c>
      <c r="G1329">
        <v>17</v>
      </c>
      <c r="H1329">
        <v>0</v>
      </c>
      <c r="I1329">
        <v>11046.02</v>
      </c>
      <c r="J1329" t="s">
        <v>12</v>
      </c>
      <c r="K1329" t="s">
        <v>16</v>
      </c>
      <c r="L1329" t="s">
        <v>535</v>
      </c>
      <c r="M1329" s="24" t="str">
        <f t="shared" si="20"/>
        <v>R1026</v>
      </c>
    </row>
    <row r="1330" spans="4:13" x14ac:dyDescent="0.35">
      <c r="D1330" t="s">
        <v>1355</v>
      </c>
      <c r="E1330">
        <v>2000</v>
      </c>
      <c r="F1330" t="s">
        <v>20</v>
      </c>
      <c r="G1330">
        <v>18</v>
      </c>
      <c r="H1330">
        <v>0</v>
      </c>
      <c r="I1330">
        <v>11068.7</v>
      </c>
      <c r="J1330" t="s">
        <v>12</v>
      </c>
      <c r="K1330" t="s">
        <v>16</v>
      </c>
      <c r="L1330" t="s">
        <v>42</v>
      </c>
      <c r="M1330" s="24" t="str">
        <f t="shared" si="20"/>
        <v>R1011</v>
      </c>
    </row>
    <row r="1331" spans="4:13" x14ac:dyDescent="0.35">
      <c r="D1331" t="s">
        <v>1356</v>
      </c>
      <c r="E1331">
        <v>1971</v>
      </c>
      <c r="F1331" t="s">
        <v>15</v>
      </c>
      <c r="G1331">
        <v>9</v>
      </c>
      <c r="H1331">
        <v>0</v>
      </c>
      <c r="I1331">
        <v>11068.77</v>
      </c>
      <c r="J1331" t="s">
        <v>12</v>
      </c>
      <c r="K1331" t="s">
        <v>11</v>
      </c>
      <c r="L1331" t="s">
        <v>23</v>
      </c>
      <c r="M1331" s="24" t="str">
        <f t="shared" si="20"/>
        <v>R1012</v>
      </c>
    </row>
    <row r="1332" spans="4:13" x14ac:dyDescent="0.35">
      <c r="D1332" t="s">
        <v>1357</v>
      </c>
      <c r="E1332">
        <v>1966</v>
      </c>
      <c r="F1332" t="s">
        <v>15</v>
      </c>
      <c r="G1332">
        <v>7</v>
      </c>
      <c r="H1332">
        <v>0</v>
      </c>
      <c r="I1332">
        <v>11070.54</v>
      </c>
      <c r="J1332" t="s">
        <v>12</v>
      </c>
      <c r="K1332" t="s">
        <v>12</v>
      </c>
      <c r="L1332" t="s">
        <v>42</v>
      </c>
      <c r="M1332" s="24" t="str">
        <f t="shared" si="20"/>
        <v>R1011</v>
      </c>
    </row>
    <row r="1333" spans="4:13" x14ac:dyDescent="0.35">
      <c r="D1333" t="s">
        <v>1358</v>
      </c>
      <c r="E1333">
        <v>1966</v>
      </c>
      <c r="F1333" t="s">
        <v>15</v>
      </c>
      <c r="G1333">
        <v>20</v>
      </c>
      <c r="H1333">
        <v>0</v>
      </c>
      <c r="I1333">
        <v>11073.18</v>
      </c>
      <c r="J1333" t="s">
        <v>12</v>
      </c>
      <c r="K1333" t="s">
        <v>12</v>
      </c>
      <c r="L1333" t="s">
        <v>42</v>
      </c>
      <c r="M1333" s="24" t="str">
        <f t="shared" si="20"/>
        <v>R1011</v>
      </c>
    </row>
    <row r="1334" spans="4:13" x14ac:dyDescent="0.35">
      <c r="D1334" t="s">
        <v>1359</v>
      </c>
      <c r="E1334">
        <v>1967</v>
      </c>
      <c r="F1334" t="s">
        <v>20</v>
      </c>
      <c r="G1334">
        <v>4</v>
      </c>
      <c r="H1334">
        <v>0</v>
      </c>
      <c r="I1334">
        <v>11082.58</v>
      </c>
      <c r="J1334" t="s">
        <v>12</v>
      </c>
      <c r="K1334" t="s">
        <v>11</v>
      </c>
      <c r="L1334" t="s">
        <v>23</v>
      </c>
      <c r="M1334" s="24" t="str">
        <f t="shared" si="20"/>
        <v>R1012</v>
      </c>
    </row>
    <row r="1335" spans="4:13" x14ac:dyDescent="0.35">
      <c r="D1335" t="s">
        <v>1360</v>
      </c>
      <c r="E1335">
        <v>1972</v>
      </c>
      <c r="F1335" t="s">
        <v>37</v>
      </c>
      <c r="G1335">
        <v>7</v>
      </c>
      <c r="H1335">
        <v>3</v>
      </c>
      <c r="I1335">
        <v>11085.59</v>
      </c>
      <c r="J1335" t="s">
        <v>12</v>
      </c>
      <c r="K1335" t="s">
        <v>11</v>
      </c>
      <c r="L1335" t="s">
        <v>23</v>
      </c>
      <c r="M1335" s="24" t="str">
        <f t="shared" si="20"/>
        <v>R1012</v>
      </c>
    </row>
    <row r="1336" spans="4:13" x14ac:dyDescent="0.35">
      <c r="D1336" t="s">
        <v>1361</v>
      </c>
      <c r="E1336">
        <v>1966</v>
      </c>
      <c r="F1336" t="s">
        <v>20</v>
      </c>
      <c r="G1336">
        <v>9</v>
      </c>
      <c r="H1336">
        <v>0</v>
      </c>
      <c r="I1336">
        <v>11090.72</v>
      </c>
      <c r="J1336" t="s">
        <v>12</v>
      </c>
      <c r="K1336" t="s">
        <v>16</v>
      </c>
      <c r="L1336" t="s">
        <v>13</v>
      </c>
      <c r="M1336" s="24" t="str">
        <f t="shared" si="20"/>
        <v>R1013</v>
      </c>
    </row>
    <row r="1337" spans="4:13" x14ac:dyDescent="0.35">
      <c r="D1337" t="s">
        <v>1362</v>
      </c>
      <c r="E1337">
        <v>1966</v>
      </c>
      <c r="F1337" t="s">
        <v>10</v>
      </c>
      <c r="G1337">
        <v>5</v>
      </c>
      <c r="H1337">
        <v>0</v>
      </c>
      <c r="I1337">
        <v>11093.62</v>
      </c>
      <c r="J1337" t="s">
        <v>12</v>
      </c>
      <c r="K1337" t="s">
        <v>16</v>
      </c>
      <c r="L1337" t="s">
        <v>13</v>
      </c>
      <c r="M1337" s="24" t="str">
        <f t="shared" si="20"/>
        <v>R1013</v>
      </c>
    </row>
    <row r="1338" spans="4:13" x14ac:dyDescent="0.35">
      <c r="D1338" t="s">
        <v>1363</v>
      </c>
      <c r="E1338">
        <v>1980</v>
      </c>
      <c r="F1338" t="s">
        <v>35</v>
      </c>
      <c r="G1338">
        <v>20</v>
      </c>
      <c r="H1338">
        <v>2</v>
      </c>
      <c r="I1338">
        <v>11103.33</v>
      </c>
      <c r="J1338" t="s">
        <v>12</v>
      </c>
      <c r="K1338" t="s">
        <v>16</v>
      </c>
      <c r="L1338" t="s">
        <v>300</v>
      </c>
      <c r="M1338" s="24" t="str">
        <f t="shared" si="20"/>
        <v>R1021</v>
      </c>
    </row>
    <row r="1339" spans="4:13" x14ac:dyDescent="0.35">
      <c r="D1339" t="s">
        <v>1364</v>
      </c>
      <c r="E1339">
        <v>1969</v>
      </c>
      <c r="F1339" t="s">
        <v>15</v>
      </c>
      <c r="G1339">
        <v>30</v>
      </c>
      <c r="H1339">
        <v>2</v>
      </c>
      <c r="I1339">
        <v>11150.78</v>
      </c>
      <c r="J1339" t="s">
        <v>12</v>
      </c>
      <c r="K1339" t="s">
        <v>11</v>
      </c>
      <c r="L1339" t="s">
        <v>42</v>
      </c>
      <c r="M1339" s="24" t="str">
        <f t="shared" si="20"/>
        <v>R1011</v>
      </c>
    </row>
    <row r="1340" spans="4:13" x14ac:dyDescent="0.35">
      <c r="D1340" t="s">
        <v>1365</v>
      </c>
      <c r="E1340">
        <v>1969</v>
      </c>
      <c r="F1340" t="s">
        <v>18</v>
      </c>
      <c r="G1340">
        <v>25</v>
      </c>
      <c r="H1340">
        <v>2</v>
      </c>
      <c r="I1340">
        <v>11163.57</v>
      </c>
      <c r="J1340" t="s">
        <v>12</v>
      </c>
      <c r="K1340" t="s">
        <v>11</v>
      </c>
      <c r="L1340" t="s">
        <v>42</v>
      </c>
      <c r="M1340" s="24" t="str">
        <f t="shared" si="20"/>
        <v>R1011</v>
      </c>
    </row>
    <row r="1341" spans="4:13" x14ac:dyDescent="0.35">
      <c r="D1341" t="s">
        <v>1366</v>
      </c>
      <c r="E1341">
        <v>1966</v>
      </c>
      <c r="F1341" t="s">
        <v>35</v>
      </c>
      <c r="G1341">
        <v>6</v>
      </c>
      <c r="H1341">
        <v>0</v>
      </c>
      <c r="I1341">
        <v>11165.42</v>
      </c>
      <c r="J1341" t="s">
        <v>12</v>
      </c>
      <c r="K1341" t="s">
        <v>16</v>
      </c>
      <c r="L1341" t="s">
        <v>168</v>
      </c>
      <c r="M1341" s="24" t="str">
        <f t="shared" si="20"/>
        <v>R1016</v>
      </c>
    </row>
    <row r="1342" spans="4:13" x14ac:dyDescent="0.35">
      <c r="D1342" t="s">
        <v>1367</v>
      </c>
      <c r="E1342">
        <v>1972</v>
      </c>
      <c r="F1342" t="s">
        <v>20</v>
      </c>
      <c r="G1342">
        <v>3</v>
      </c>
      <c r="H1342">
        <v>0</v>
      </c>
      <c r="I1342">
        <v>11186.2</v>
      </c>
      <c r="J1342" t="s">
        <v>12</v>
      </c>
      <c r="K1342" t="s">
        <v>11</v>
      </c>
      <c r="L1342" t="s">
        <v>300</v>
      </c>
      <c r="M1342" s="24" t="str">
        <f t="shared" si="20"/>
        <v>R1021</v>
      </c>
    </row>
    <row r="1343" spans="4:13" x14ac:dyDescent="0.35">
      <c r="D1343" t="s">
        <v>1368</v>
      </c>
      <c r="E1343">
        <v>1970</v>
      </c>
      <c r="F1343" t="s">
        <v>18</v>
      </c>
      <c r="G1343">
        <v>14</v>
      </c>
      <c r="H1343">
        <v>2</v>
      </c>
      <c r="I1343">
        <v>11187.66</v>
      </c>
      <c r="J1343" t="s">
        <v>12</v>
      </c>
      <c r="K1343" t="s">
        <v>11</v>
      </c>
      <c r="L1343" t="s">
        <v>23</v>
      </c>
      <c r="M1343" s="24" t="str">
        <f t="shared" si="20"/>
        <v>R1012</v>
      </c>
    </row>
    <row r="1344" spans="4:13" x14ac:dyDescent="0.35">
      <c r="D1344" t="s">
        <v>1369</v>
      </c>
      <c r="E1344">
        <v>1976</v>
      </c>
      <c r="F1344" t="s">
        <v>18</v>
      </c>
      <c r="G1344">
        <v>28</v>
      </c>
      <c r="H1344">
        <v>2</v>
      </c>
      <c r="I1344">
        <v>11217.35</v>
      </c>
      <c r="J1344" t="s">
        <v>12</v>
      </c>
      <c r="K1344" t="s">
        <v>11</v>
      </c>
      <c r="L1344" t="s">
        <v>200</v>
      </c>
      <c r="M1344" s="24" t="str">
        <f t="shared" si="20"/>
        <v>R1025</v>
      </c>
    </row>
    <row r="1345" spans="4:13" x14ac:dyDescent="0.35">
      <c r="D1345" t="s">
        <v>1370</v>
      </c>
      <c r="E1345">
        <v>1969</v>
      </c>
      <c r="F1345" t="s">
        <v>30</v>
      </c>
      <c r="G1345">
        <v>30</v>
      </c>
      <c r="H1345">
        <v>2</v>
      </c>
      <c r="I1345">
        <v>11244.38</v>
      </c>
      <c r="J1345" t="s">
        <v>12</v>
      </c>
      <c r="K1345" t="s">
        <v>16</v>
      </c>
      <c r="L1345" t="s">
        <v>168</v>
      </c>
      <c r="M1345" s="24" t="str">
        <f t="shared" si="20"/>
        <v>R1016</v>
      </c>
    </row>
    <row r="1346" spans="4:13" x14ac:dyDescent="0.35">
      <c r="D1346" t="s">
        <v>1371</v>
      </c>
      <c r="E1346">
        <v>1989</v>
      </c>
      <c r="F1346" t="s">
        <v>30</v>
      </c>
      <c r="G1346">
        <v>17</v>
      </c>
      <c r="H1346">
        <v>3</v>
      </c>
      <c r="I1346">
        <v>11250.43</v>
      </c>
      <c r="J1346" t="s">
        <v>12</v>
      </c>
      <c r="K1346" t="s">
        <v>11</v>
      </c>
      <c r="L1346" t="s">
        <v>535</v>
      </c>
      <c r="M1346" s="24" t="str">
        <f t="shared" si="20"/>
        <v>R1026</v>
      </c>
    </row>
    <row r="1347" spans="4:13" x14ac:dyDescent="0.35">
      <c r="D1347" t="s">
        <v>1372</v>
      </c>
      <c r="E1347">
        <v>1969</v>
      </c>
      <c r="F1347" t="s">
        <v>35</v>
      </c>
      <c r="G1347">
        <v>20</v>
      </c>
      <c r="H1347">
        <v>3</v>
      </c>
      <c r="I1347">
        <v>11253.42</v>
      </c>
      <c r="J1347" t="s">
        <v>12</v>
      </c>
      <c r="K1347" t="s">
        <v>16</v>
      </c>
      <c r="L1347" t="s">
        <v>42</v>
      </c>
      <c r="M1347" s="24" t="str">
        <f t="shared" si="20"/>
        <v>R1011</v>
      </c>
    </row>
    <row r="1348" spans="4:13" x14ac:dyDescent="0.35">
      <c r="D1348" t="s">
        <v>1373</v>
      </c>
      <c r="E1348">
        <v>1981</v>
      </c>
      <c r="F1348" t="s">
        <v>37</v>
      </c>
      <c r="G1348">
        <v>2</v>
      </c>
      <c r="H1348">
        <v>1</v>
      </c>
      <c r="I1348">
        <v>11255.29</v>
      </c>
      <c r="J1348" t="s">
        <v>12</v>
      </c>
      <c r="K1348" t="s">
        <v>16</v>
      </c>
      <c r="L1348" t="s">
        <v>535</v>
      </c>
      <c r="M1348" s="24" t="str">
        <f t="shared" si="20"/>
        <v>R1026</v>
      </c>
    </row>
    <row r="1349" spans="4:13" x14ac:dyDescent="0.35">
      <c r="D1349" t="s">
        <v>1374</v>
      </c>
      <c r="E1349">
        <v>1969</v>
      </c>
      <c r="F1349" t="s">
        <v>37</v>
      </c>
      <c r="G1349">
        <v>11</v>
      </c>
      <c r="H1349">
        <v>3</v>
      </c>
      <c r="I1349">
        <v>11264.54</v>
      </c>
      <c r="J1349" t="s">
        <v>12</v>
      </c>
      <c r="K1349" t="s">
        <v>11</v>
      </c>
      <c r="L1349" t="s">
        <v>42</v>
      </c>
      <c r="M1349" s="24" t="str">
        <f t="shared" si="20"/>
        <v>R1011</v>
      </c>
    </row>
    <row r="1350" spans="4:13" x14ac:dyDescent="0.35">
      <c r="D1350" t="s">
        <v>1375</v>
      </c>
      <c r="E1350">
        <v>1971</v>
      </c>
      <c r="F1350" t="s">
        <v>30</v>
      </c>
      <c r="G1350">
        <v>26</v>
      </c>
      <c r="H1350">
        <v>0</v>
      </c>
      <c r="I1350">
        <v>11265.71</v>
      </c>
      <c r="J1350" t="s">
        <v>12</v>
      </c>
      <c r="K1350" t="s">
        <v>16</v>
      </c>
      <c r="L1350" t="s">
        <v>200</v>
      </c>
      <c r="M1350" s="24" t="str">
        <f t="shared" si="20"/>
        <v>R1025</v>
      </c>
    </row>
    <row r="1351" spans="4:13" x14ac:dyDescent="0.35">
      <c r="D1351" t="s">
        <v>1376</v>
      </c>
      <c r="E1351">
        <v>2004</v>
      </c>
      <c r="F1351" t="s">
        <v>37</v>
      </c>
      <c r="G1351">
        <v>4</v>
      </c>
      <c r="H1351">
        <v>1</v>
      </c>
      <c r="I1351">
        <v>11272.33</v>
      </c>
      <c r="J1351" t="s">
        <v>12</v>
      </c>
      <c r="K1351" t="s">
        <v>11</v>
      </c>
      <c r="L1351" t="s">
        <v>166</v>
      </c>
      <c r="M1351" s="24" t="str">
        <f t="shared" si="20"/>
        <v>R1019</v>
      </c>
    </row>
    <row r="1352" spans="4:13" x14ac:dyDescent="0.35">
      <c r="D1352" t="s">
        <v>1377</v>
      </c>
      <c r="E1352">
        <v>1967</v>
      </c>
      <c r="F1352" t="s">
        <v>18</v>
      </c>
      <c r="G1352">
        <v>14</v>
      </c>
      <c r="H1352">
        <v>0</v>
      </c>
      <c r="I1352">
        <v>11286.54</v>
      </c>
      <c r="J1352" t="s">
        <v>12</v>
      </c>
      <c r="K1352" t="s">
        <v>12</v>
      </c>
      <c r="L1352" t="s">
        <v>247</v>
      </c>
      <c r="M1352" s="24" t="str">
        <f t="shared" si="20"/>
        <v>R1024</v>
      </c>
    </row>
    <row r="1353" spans="4:13" x14ac:dyDescent="0.35">
      <c r="D1353" t="s">
        <v>1378</v>
      </c>
      <c r="E1353">
        <v>1970</v>
      </c>
      <c r="F1353" t="s">
        <v>18</v>
      </c>
      <c r="G1353">
        <v>22</v>
      </c>
      <c r="H1353">
        <v>3</v>
      </c>
      <c r="I1353">
        <v>11289.11</v>
      </c>
      <c r="J1353" t="s">
        <v>12</v>
      </c>
      <c r="K1353" t="s">
        <v>16</v>
      </c>
      <c r="L1353" t="s">
        <v>23</v>
      </c>
      <c r="M1353" s="24" t="str">
        <f t="shared" ref="M1353:M1416" si="21">IF(L1353="?","UNKNOWN",L1353)</f>
        <v>R1012</v>
      </c>
    </row>
    <row r="1354" spans="4:13" x14ac:dyDescent="0.35">
      <c r="D1354" t="s">
        <v>1379</v>
      </c>
      <c r="E1354">
        <v>1988</v>
      </c>
      <c r="F1354" t="s">
        <v>15</v>
      </c>
      <c r="G1354">
        <v>14</v>
      </c>
      <c r="H1354">
        <v>3</v>
      </c>
      <c r="I1354">
        <v>11294.57</v>
      </c>
      <c r="J1354" t="s">
        <v>12</v>
      </c>
      <c r="K1354" t="s">
        <v>16</v>
      </c>
      <c r="L1354" t="s">
        <v>632</v>
      </c>
      <c r="M1354" s="24" t="str">
        <f t="shared" si="21"/>
        <v>R1022</v>
      </c>
    </row>
    <row r="1355" spans="4:13" x14ac:dyDescent="0.35">
      <c r="D1355" t="s">
        <v>1380</v>
      </c>
      <c r="E1355">
        <v>1972</v>
      </c>
      <c r="F1355" t="s">
        <v>20</v>
      </c>
      <c r="G1355">
        <v>25</v>
      </c>
      <c r="H1355">
        <v>4</v>
      </c>
      <c r="I1355">
        <v>11299.34</v>
      </c>
      <c r="J1355" t="s">
        <v>12</v>
      </c>
      <c r="K1355" t="s">
        <v>11</v>
      </c>
      <c r="L1355" t="s">
        <v>42</v>
      </c>
      <c r="M1355" s="24" t="str">
        <f t="shared" si="21"/>
        <v>R1011</v>
      </c>
    </row>
    <row r="1356" spans="4:13" x14ac:dyDescent="0.35">
      <c r="D1356" t="s">
        <v>1381</v>
      </c>
      <c r="E1356">
        <v>1968</v>
      </c>
      <c r="F1356" t="s">
        <v>37</v>
      </c>
      <c r="G1356">
        <v>6</v>
      </c>
      <c r="H1356">
        <v>1</v>
      </c>
      <c r="I1356">
        <v>11305.93</v>
      </c>
      <c r="J1356" t="s">
        <v>12</v>
      </c>
      <c r="K1356" t="s">
        <v>16</v>
      </c>
      <c r="L1356" t="s">
        <v>23</v>
      </c>
      <c r="M1356" s="24" t="str">
        <f t="shared" si="21"/>
        <v>R1012</v>
      </c>
    </row>
    <row r="1357" spans="4:13" x14ac:dyDescent="0.35">
      <c r="D1357" t="s">
        <v>1382</v>
      </c>
      <c r="E1357">
        <v>1963</v>
      </c>
      <c r="F1357" t="s">
        <v>15</v>
      </c>
      <c r="G1357">
        <v>22</v>
      </c>
      <c r="H1357">
        <v>0</v>
      </c>
      <c r="I1357">
        <v>11312.33</v>
      </c>
      <c r="J1357" t="s">
        <v>12</v>
      </c>
      <c r="K1357" t="s">
        <v>12</v>
      </c>
      <c r="L1357" t="s">
        <v>23</v>
      </c>
      <c r="M1357" s="24" t="str">
        <f t="shared" si="21"/>
        <v>R1012</v>
      </c>
    </row>
    <row r="1358" spans="4:13" x14ac:dyDescent="0.35">
      <c r="D1358" t="s">
        <v>1383</v>
      </c>
      <c r="E1358">
        <v>1995</v>
      </c>
      <c r="F1358" t="s">
        <v>30</v>
      </c>
      <c r="G1358">
        <v>10</v>
      </c>
      <c r="H1358">
        <v>0</v>
      </c>
      <c r="I1358">
        <v>11318.57</v>
      </c>
      <c r="J1358" t="s">
        <v>12</v>
      </c>
      <c r="K1358" t="s">
        <v>11</v>
      </c>
      <c r="L1358" t="s">
        <v>535</v>
      </c>
      <c r="M1358" s="24" t="str">
        <f t="shared" si="21"/>
        <v>R1026</v>
      </c>
    </row>
    <row r="1359" spans="4:13" x14ac:dyDescent="0.35">
      <c r="D1359" t="s">
        <v>1384</v>
      </c>
      <c r="E1359">
        <v>1963</v>
      </c>
      <c r="F1359" t="s">
        <v>10</v>
      </c>
      <c r="G1359">
        <v>11</v>
      </c>
      <c r="H1359">
        <v>0</v>
      </c>
      <c r="I1359">
        <v>11319.12</v>
      </c>
      <c r="J1359" t="s">
        <v>12</v>
      </c>
      <c r="K1359" t="s">
        <v>16</v>
      </c>
      <c r="L1359" t="s">
        <v>23</v>
      </c>
      <c r="M1359" s="24" t="str">
        <f t="shared" si="21"/>
        <v>R1012</v>
      </c>
    </row>
    <row r="1360" spans="4:13" x14ac:dyDescent="0.35">
      <c r="D1360" t="s">
        <v>1385</v>
      </c>
      <c r="E1360">
        <v>2002</v>
      </c>
      <c r="F1360" t="s">
        <v>20</v>
      </c>
      <c r="G1360">
        <v>20</v>
      </c>
      <c r="H1360">
        <v>0</v>
      </c>
      <c r="I1360">
        <v>11321.49</v>
      </c>
      <c r="J1360" t="s">
        <v>12</v>
      </c>
      <c r="K1360" t="s">
        <v>12</v>
      </c>
      <c r="L1360" t="s">
        <v>23</v>
      </c>
      <c r="M1360" s="24" t="str">
        <f t="shared" si="21"/>
        <v>R1012</v>
      </c>
    </row>
    <row r="1361" spans="4:13" x14ac:dyDescent="0.35">
      <c r="D1361" t="s">
        <v>1386</v>
      </c>
      <c r="E1361">
        <v>1989</v>
      </c>
      <c r="F1361" t="s">
        <v>35</v>
      </c>
      <c r="G1361">
        <v>19</v>
      </c>
      <c r="H1361">
        <v>1</v>
      </c>
      <c r="I1361">
        <v>11326.71</v>
      </c>
      <c r="J1361" t="s">
        <v>12</v>
      </c>
      <c r="K1361" t="s">
        <v>12</v>
      </c>
      <c r="L1361" t="s">
        <v>13</v>
      </c>
      <c r="M1361" s="24" t="str">
        <f t="shared" si="21"/>
        <v>R1013</v>
      </c>
    </row>
    <row r="1362" spans="4:13" x14ac:dyDescent="0.35">
      <c r="D1362" t="s">
        <v>1387</v>
      </c>
      <c r="E1362">
        <v>1968</v>
      </c>
      <c r="F1362" t="s">
        <v>15</v>
      </c>
      <c r="G1362">
        <v>2</v>
      </c>
      <c r="H1362">
        <v>0</v>
      </c>
      <c r="I1362">
        <v>11344.32</v>
      </c>
      <c r="J1362" t="s">
        <v>12</v>
      </c>
      <c r="K1362" t="s">
        <v>11</v>
      </c>
      <c r="L1362" t="s">
        <v>200</v>
      </c>
      <c r="M1362" s="24" t="str">
        <f t="shared" si="21"/>
        <v>R1025</v>
      </c>
    </row>
    <row r="1363" spans="4:13" x14ac:dyDescent="0.35">
      <c r="D1363" t="s">
        <v>1388</v>
      </c>
      <c r="E1363">
        <v>1964</v>
      </c>
      <c r="F1363" t="s">
        <v>10</v>
      </c>
      <c r="G1363">
        <v>12</v>
      </c>
      <c r="H1363">
        <v>0</v>
      </c>
      <c r="I1363">
        <v>11345.52</v>
      </c>
      <c r="J1363" t="s">
        <v>12</v>
      </c>
      <c r="K1363" t="s">
        <v>12</v>
      </c>
      <c r="L1363" t="s">
        <v>42</v>
      </c>
      <c r="M1363" s="24" t="str">
        <f t="shared" si="21"/>
        <v>R1011</v>
      </c>
    </row>
    <row r="1364" spans="4:13" x14ac:dyDescent="0.35">
      <c r="D1364" t="s">
        <v>1389</v>
      </c>
      <c r="E1364">
        <v>1965</v>
      </c>
      <c r="F1364" t="s">
        <v>15</v>
      </c>
      <c r="G1364">
        <v>29</v>
      </c>
      <c r="H1364">
        <v>0</v>
      </c>
      <c r="I1364">
        <v>11353.23</v>
      </c>
      <c r="J1364" t="s">
        <v>12</v>
      </c>
      <c r="K1364" t="s">
        <v>16</v>
      </c>
      <c r="L1364" t="s">
        <v>23</v>
      </c>
      <c r="M1364" s="24" t="str">
        <f t="shared" si="21"/>
        <v>R1012</v>
      </c>
    </row>
    <row r="1365" spans="4:13" x14ac:dyDescent="0.35">
      <c r="D1365" t="s">
        <v>1390</v>
      </c>
      <c r="E1365">
        <v>1965</v>
      </c>
      <c r="F1365" t="s">
        <v>20</v>
      </c>
      <c r="G1365">
        <v>26</v>
      </c>
      <c r="H1365">
        <v>0</v>
      </c>
      <c r="I1365">
        <v>11356.66</v>
      </c>
      <c r="J1365" t="s">
        <v>12</v>
      </c>
      <c r="K1365" t="s">
        <v>12</v>
      </c>
      <c r="L1365" t="s">
        <v>23</v>
      </c>
      <c r="M1365" s="24" t="str">
        <f t="shared" si="21"/>
        <v>R1012</v>
      </c>
    </row>
    <row r="1366" spans="4:13" x14ac:dyDescent="0.35">
      <c r="D1366" t="s">
        <v>1391</v>
      </c>
      <c r="E1366">
        <v>1964</v>
      </c>
      <c r="F1366" t="s">
        <v>10</v>
      </c>
      <c r="G1366">
        <v>4</v>
      </c>
      <c r="H1366">
        <v>0</v>
      </c>
      <c r="I1366">
        <v>11362.76</v>
      </c>
      <c r="J1366" t="s">
        <v>12</v>
      </c>
      <c r="K1366" t="s">
        <v>16</v>
      </c>
      <c r="L1366" t="s">
        <v>42</v>
      </c>
      <c r="M1366" s="24" t="str">
        <f t="shared" si="21"/>
        <v>R1011</v>
      </c>
    </row>
    <row r="1367" spans="4:13" x14ac:dyDescent="0.35">
      <c r="D1367" t="s">
        <v>1392</v>
      </c>
      <c r="E1367">
        <v>1964</v>
      </c>
      <c r="F1367" t="s">
        <v>10</v>
      </c>
      <c r="G1367">
        <v>3</v>
      </c>
      <c r="H1367">
        <v>0</v>
      </c>
      <c r="I1367">
        <v>11363.28</v>
      </c>
      <c r="J1367" t="s">
        <v>12</v>
      </c>
      <c r="K1367" t="s">
        <v>16</v>
      </c>
      <c r="L1367" t="s">
        <v>13</v>
      </c>
      <c r="M1367" s="24" t="str">
        <f t="shared" si="21"/>
        <v>R1013</v>
      </c>
    </row>
    <row r="1368" spans="4:13" x14ac:dyDescent="0.35">
      <c r="D1368" t="s">
        <v>1393</v>
      </c>
      <c r="E1368">
        <v>1964</v>
      </c>
      <c r="F1368" t="s">
        <v>30</v>
      </c>
      <c r="G1368">
        <v>13</v>
      </c>
      <c r="H1368">
        <v>0</v>
      </c>
      <c r="I1368">
        <v>11365.95</v>
      </c>
      <c r="J1368" t="s">
        <v>12</v>
      </c>
      <c r="K1368" t="s">
        <v>11</v>
      </c>
      <c r="L1368" t="s">
        <v>42</v>
      </c>
      <c r="M1368" s="24" t="str">
        <f t="shared" si="21"/>
        <v>R1011</v>
      </c>
    </row>
    <row r="1369" spans="4:13" x14ac:dyDescent="0.35">
      <c r="D1369" t="s">
        <v>1394</v>
      </c>
      <c r="E1369">
        <v>1979</v>
      </c>
      <c r="F1369" t="s">
        <v>18</v>
      </c>
      <c r="G1369">
        <v>7</v>
      </c>
      <c r="H1369">
        <v>2</v>
      </c>
      <c r="I1369">
        <v>11369.39</v>
      </c>
      <c r="J1369" t="s">
        <v>12</v>
      </c>
      <c r="K1369" t="s">
        <v>16</v>
      </c>
      <c r="L1369" t="s">
        <v>535</v>
      </c>
      <c r="M1369" s="24" t="str">
        <f t="shared" si="21"/>
        <v>R1026</v>
      </c>
    </row>
    <row r="1370" spans="4:13" x14ac:dyDescent="0.35">
      <c r="D1370" t="s">
        <v>1395</v>
      </c>
      <c r="E1370">
        <v>1972</v>
      </c>
      <c r="F1370" t="s">
        <v>30</v>
      </c>
      <c r="G1370">
        <v>6</v>
      </c>
      <c r="H1370">
        <v>0</v>
      </c>
      <c r="I1370">
        <v>11378.57</v>
      </c>
      <c r="J1370" t="s">
        <v>12</v>
      </c>
      <c r="K1370" t="s">
        <v>11</v>
      </c>
      <c r="L1370" t="s">
        <v>200</v>
      </c>
      <c r="M1370" s="24" t="str">
        <f t="shared" si="21"/>
        <v>R1025</v>
      </c>
    </row>
    <row r="1371" spans="4:13" x14ac:dyDescent="0.35">
      <c r="D1371" t="s">
        <v>1396</v>
      </c>
      <c r="E1371">
        <v>1964</v>
      </c>
      <c r="F1371" t="s">
        <v>18</v>
      </c>
      <c r="G1371">
        <v>13</v>
      </c>
      <c r="H1371">
        <v>0</v>
      </c>
      <c r="I1371">
        <v>11381.33</v>
      </c>
      <c r="J1371" t="s">
        <v>12</v>
      </c>
      <c r="K1371" t="s">
        <v>11</v>
      </c>
      <c r="L1371" t="s">
        <v>13</v>
      </c>
      <c r="M1371" s="24" t="str">
        <f t="shared" si="21"/>
        <v>R1013</v>
      </c>
    </row>
    <row r="1372" spans="4:13" x14ac:dyDescent="0.35">
      <c r="D1372" t="s">
        <v>1397</v>
      </c>
      <c r="E1372">
        <v>1997</v>
      </c>
      <c r="F1372" t="s">
        <v>10</v>
      </c>
      <c r="G1372">
        <v>28</v>
      </c>
      <c r="H1372">
        <v>0</v>
      </c>
      <c r="I1372">
        <v>11388.27</v>
      </c>
      <c r="J1372" t="s">
        <v>12</v>
      </c>
      <c r="K1372" t="s">
        <v>11</v>
      </c>
      <c r="L1372" t="s">
        <v>535</v>
      </c>
      <c r="M1372" s="24" t="str">
        <f t="shared" si="21"/>
        <v>R1026</v>
      </c>
    </row>
    <row r="1373" spans="4:13" x14ac:dyDescent="0.35">
      <c r="D1373" t="s">
        <v>1398</v>
      </c>
      <c r="E1373">
        <v>1967</v>
      </c>
      <c r="F1373" t="s">
        <v>30</v>
      </c>
      <c r="G1373">
        <v>19</v>
      </c>
      <c r="H1373">
        <v>1</v>
      </c>
      <c r="I1373">
        <v>11394.07</v>
      </c>
      <c r="J1373" t="s">
        <v>12</v>
      </c>
      <c r="K1373" t="s">
        <v>16</v>
      </c>
      <c r="L1373" t="s">
        <v>170</v>
      </c>
      <c r="M1373" s="24" t="str">
        <f t="shared" si="21"/>
        <v>R1018</v>
      </c>
    </row>
    <row r="1374" spans="4:13" x14ac:dyDescent="0.35">
      <c r="D1374" t="s">
        <v>1399</v>
      </c>
      <c r="E1374">
        <v>1970</v>
      </c>
      <c r="F1374" t="s">
        <v>37</v>
      </c>
      <c r="G1374">
        <v>2</v>
      </c>
      <c r="H1374">
        <v>2</v>
      </c>
      <c r="I1374">
        <v>11396.9</v>
      </c>
      <c r="J1374" t="s">
        <v>12</v>
      </c>
      <c r="K1374" t="s">
        <v>12</v>
      </c>
      <c r="L1374" t="s">
        <v>247</v>
      </c>
      <c r="M1374" s="24" t="str">
        <f t="shared" si="21"/>
        <v>R1024</v>
      </c>
    </row>
    <row r="1375" spans="4:13" x14ac:dyDescent="0.35">
      <c r="D1375" t="s">
        <v>1400</v>
      </c>
      <c r="E1375">
        <v>1970</v>
      </c>
      <c r="F1375" t="s">
        <v>37</v>
      </c>
      <c r="G1375">
        <v>7</v>
      </c>
      <c r="H1375">
        <v>3</v>
      </c>
      <c r="I1375">
        <v>11411.69</v>
      </c>
      <c r="J1375" t="s">
        <v>12</v>
      </c>
      <c r="K1375" t="s">
        <v>11</v>
      </c>
      <c r="L1375" t="s">
        <v>42</v>
      </c>
      <c r="M1375" s="24" t="str">
        <f t="shared" si="21"/>
        <v>R1011</v>
      </c>
    </row>
    <row r="1376" spans="4:13" x14ac:dyDescent="0.35">
      <c r="D1376" t="s">
        <v>1401</v>
      </c>
      <c r="E1376">
        <v>1983</v>
      </c>
      <c r="F1376" t="s">
        <v>37</v>
      </c>
      <c r="G1376">
        <v>23</v>
      </c>
      <c r="H1376">
        <v>3</v>
      </c>
      <c r="I1376">
        <v>11412.02</v>
      </c>
      <c r="J1376" t="s">
        <v>12</v>
      </c>
      <c r="K1376" t="s">
        <v>16</v>
      </c>
      <c r="L1376" t="s">
        <v>300</v>
      </c>
      <c r="M1376" s="24" t="str">
        <f t="shared" si="21"/>
        <v>R1021</v>
      </c>
    </row>
    <row r="1377" spans="4:13" x14ac:dyDescent="0.35">
      <c r="D1377" t="s">
        <v>1402</v>
      </c>
      <c r="E1377">
        <v>1985</v>
      </c>
      <c r="F1377" t="s">
        <v>18</v>
      </c>
      <c r="G1377">
        <v>9</v>
      </c>
      <c r="H1377">
        <v>3</v>
      </c>
      <c r="I1377">
        <v>11419.49</v>
      </c>
      <c r="J1377" t="s">
        <v>12</v>
      </c>
      <c r="K1377" t="s">
        <v>16</v>
      </c>
      <c r="L1377" t="s">
        <v>23</v>
      </c>
      <c r="M1377" s="24" t="str">
        <f t="shared" si="21"/>
        <v>R1012</v>
      </c>
    </row>
    <row r="1378" spans="4:13" x14ac:dyDescent="0.35">
      <c r="D1378" t="s">
        <v>1403</v>
      </c>
      <c r="E1378">
        <v>1980</v>
      </c>
      <c r="F1378" t="s">
        <v>10</v>
      </c>
      <c r="G1378">
        <v>17</v>
      </c>
      <c r="H1378">
        <v>2</v>
      </c>
      <c r="I1378">
        <v>11435.74</v>
      </c>
      <c r="J1378" t="s">
        <v>12</v>
      </c>
      <c r="K1378" t="s">
        <v>12</v>
      </c>
      <c r="L1378" t="s">
        <v>300</v>
      </c>
      <c r="M1378" s="24" t="str">
        <f t="shared" si="21"/>
        <v>R1021</v>
      </c>
    </row>
    <row r="1379" spans="4:13" x14ac:dyDescent="0.35">
      <c r="D1379" t="s">
        <v>1404</v>
      </c>
      <c r="E1379">
        <v>1971</v>
      </c>
      <c r="F1379" t="s">
        <v>20</v>
      </c>
      <c r="G1379">
        <v>12</v>
      </c>
      <c r="H1379">
        <v>3</v>
      </c>
      <c r="I1379">
        <v>11436.74</v>
      </c>
      <c r="J1379" t="s">
        <v>12</v>
      </c>
      <c r="K1379" t="s">
        <v>12</v>
      </c>
      <c r="L1379" t="s">
        <v>23</v>
      </c>
      <c r="M1379" s="24" t="str">
        <f t="shared" si="21"/>
        <v>R1012</v>
      </c>
    </row>
    <row r="1380" spans="4:13" x14ac:dyDescent="0.35">
      <c r="D1380" t="s">
        <v>1405</v>
      </c>
      <c r="E1380">
        <v>1966</v>
      </c>
      <c r="F1380" t="s">
        <v>18</v>
      </c>
      <c r="G1380">
        <v>14</v>
      </c>
      <c r="H1380">
        <v>0</v>
      </c>
      <c r="I1380">
        <v>11454.02</v>
      </c>
      <c r="J1380" t="s">
        <v>12</v>
      </c>
      <c r="K1380" t="s">
        <v>16</v>
      </c>
      <c r="L1380" t="s">
        <v>23</v>
      </c>
      <c r="M1380" s="24" t="str">
        <f t="shared" si="21"/>
        <v>R1012</v>
      </c>
    </row>
    <row r="1381" spans="4:13" x14ac:dyDescent="0.35">
      <c r="D1381" t="s">
        <v>1406</v>
      </c>
      <c r="E1381">
        <v>1965</v>
      </c>
      <c r="F1381" t="s">
        <v>18</v>
      </c>
      <c r="G1381">
        <v>23</v>
      </c>
      <c r="H1381">
        <v>0</v>
      </c>
      <c r="I1381">
        <v>11455.28</v>
      </c>
      <c r="J1381" t="s">
        <v>12</v>
      </c>
      <c r="K1381" t="s">
        <v>11</v>
      </c>
      <c r="L1381" t="s">
        <v>42</v>
      </c>
      <c r="M1381" s="24" t="str">
        <f t="shared" si="21"/>
        <v>R1011</v>
      </c>
    </row>
    <row r="1382" spans="4:13" x14ac:dyDescent="0.35">
      <c r="D1382" t="s">
        <v>1407</v>
      </c>
      <c r="E1382">
        <v>1966</v>
      </c>
      <c r="F1382" t="s">
        <v>20</v>
      </c>
      <c r="G1382">
        <v>7</v>
      </c>
      <c r="H1382">
        <v>0</v>
      </c>
      <c r="I1382">
        <v>11478.14</v>
      </c>
      <c r="J1382" t="s">
        <v>12</v>
      </c>
      <c r="K1382" t="s">
        <v>11</v>
      </c>
      <c r="L1382" t="s">
        <v>200</v>
      </c>
      <c r="M1382" s="24" t="str">
        <f t="shared" si="21"/>
        <v>R1025</v>
      </c>
    </row>
    <row r="1383" spans="4:13" x14ac:dyDescent="0.35">
      <c r="D1383" t="s">
        <v>1408</v>
      </c>
      <c r="E1383">
        <v>2004</v>
      </c>
      <c r="F1383" t="s">
        <v>20</v>
      </c>
      <c r="G1383">
        <v>10</v>
      </c>
      <c r="H1383">
        <v>0</v>
      </c>
      <c r="I1383">
        <v>11482.63</v>
      </c>
      <c r="J1383" t="s">
        <v>12</v>
      </c>
      <c r="K1383" t="s">
        <v>11</v>
      </c>
      <c r="L1383" t="s">
        <v>13</v>
      </c>
      <c r="M1383" s="24" t="str">
        <f t="shared" si="21"/>
        <v>R1013</v>
      </c>
    </row>
    <row r="1384" spans="4:13" x14ac:dyDescent="0.35">
      <c r="D1384" t="s">
        <v>1409</v>
      </c>
      <c r="E1384">
        <v>1970</v>
      </c>
      <c r="F1384" t="s">
        <v>37</v>
      </c>
      <c r="G1384">
        <v>13</v>
      </c>
      <c r="H1384">
        <v>3</v>
      </c>
      <c r="I1384">
        <v>11488.32</v>
      </c>
      <c r="J1384" t="s">
        <v>12</v>
      </c>
      <c r="K1384" t="s">
        <v>16</v>
      </c>
      <c r="L1384" t="s">
        <v>276</v>
      </c>
      <c r="M1384" s="24" t="str">
        <f t="shared" si="21"/>
        <v>R1014</v>
      </c>
    </row>
    <row r="1385" spans="4:13" x14ac:dyDescent="0.35">
      <c r="D1385" t="s">
        <v>1410</v>
      </c>
      <c r="E1385">
        <v>1983</v>
      </c>
      <c r="F1385" t="s">
        <v>18</v>
      </c>
      <c r="G1385">
        <v>7</v>
      </c>
      <c r="H1385">
        <v>3</v>
      </c>
      <c r="I1385">
        <v>11492.46</v>
      </c>
      <c r="J1385" t="s">
        <v>12</v>
      </c>
      <c r="K1385" t="s">
        <v>12</v>
      </c>
      <c r="L1385" t="s">
        <v>535</v>
      </c>
      <c r="M1385" s="24" t="str">
        <f t="shared" si="21"/>
        <v>R1026</v>
      </c>
    </row>
    <row r="1386" spans="4:13" x14ac:dyDescent="0.35">
      <c r="D1386" t="s">
        <v>1411</v>
      </c>
      <c r="E1386">
        <v>1969</v>
      </c>
      <c r="F1386" t="s">
        <v>35</v>
      </c>
      <c r="G1386">
        <v>11</v>
      </c>
      <c r="H1386">
        <v>0</v>
      </c>
      <c r="I1386">
        <v>11497.69</v>
      </c>
      <c r="J1386" t="s">
        <v>12</v>
      </c>
      <c r="K1386" t="s">
        <v>16</v>
      </c>
      <c r="L1386" t="s">
        <v>23</v>
      </c>
      <c r="M1386" s="24" t="str">
        <f t="shared" si="21"/>
        <v>R1012</v>
      </c>
    </row>
    <row r="1387" spans="4:13" x14ac:dyDescent="0.35">
      <c r="D1387" t="s">
        <v>1412</v>
      </c>
      <c r="E1387">
        <v>1989</v>
      </c>
      <c r="F1387" t="s">
        <v>37</v>
      </c>
      <c r="G1387">
        <v>6</v>
      </c>
      <c r="H1387">
        <v>3</v>
      </c>
      <c r="I1387">
        <v>11511.61</v>
      </c>
      <c r="J1387" t="s">
        <v>12</v>
      </c>
      <c r="K1387" t="s">
        <v>12</v>
      </c>
      <c r="L1387" t="s">
        <v>535</v>
      </c>
      <c r="M1387" s="24" t="str">
        <f t="shared" si="21"/>
        <v>R1026</v>
      </c>
    </row>
    <row r="1388" spans="4:13" x14ac:dyDescent="0.35">
      <c r="D1388" t="s">
        <v>1413</v>
      </c>
      <c r="E1388">
        <v>1968</v>
      </c>
      <c r="F1388" t="s">
        <v>18</v>
      </c>
      <c r="G1388">
        <v>24</v>
      </c>
      <c r="H1388">
        <v>1</v>
      </c>
      <c r="I1388">
        <v>11512.41</v>
      </c>
      <c r="J1388" t="s">
        <v>12</v>
      </c>
      <c r="K1388" t="s">
        <v>16</v>
      </c>
      <c r="L1388" t="s">
        <v>247</v>
      </c>
      <c r="M1388" s="24" t="str">
        <f t="shared" si="21"/>
        <v>R1024</v>
      </c>
    </row>
    <row r="1389" spans="4:13" x14ac:dyDescent="0.35">
      <c r="D1389" t="s">
        <v>1414</v>
      </c>
      <c r="E1389">
        <v>1971</v>
      </c>
      <c r="F1389" t="s">
        <v>30</v>
      </c>
      <c r="G1389">
        <v>19</v>
      </c>
      <c r="H1389">
        <v>4</v>
      </c>
      <c r="I1389">
        <v>11520.1</v>
      </c>
      <c r="J1389" t="s">
        <v>12</v>
      </c>
      <c r="K1389" t="s">
        <v>16</v>
      </c>
      <c r="L1389" t="s">
        <v>23</v>
      </c>
      <c r="M1389" s="24" t="str">
        <f t="shared" si="21"/>
        <v>R1012</v>
      </c>
    </row>
    <row r="1390" spans="4:13" x14ac:dyDescent="0.35">
      <c r="D1390" t="s">
        <v>1415</v>
      </c>
      <c r="E1390">
        <v>1988</v>
      </c>
      <c r="F1390" t="s">
        <v>18</v>
      </c>
      <c r="G1390">
        <v>12</v>
      </c>
      <c r="H1390">
        <v>3</v>
      </c>
      <c r="I1390">
        <v>11524.25</v>
      </c>
      <c r="J1390" t="s">
        <v>12</v>
      </c>
      <c r="K1390" t="s">
        <v>16</v>
      </c>
      <c r="L1390" t="s">
        <v>535</v>
      </c>
      <c r="M1390" s="24" t="str">
        <f t="shared" si="21"/>
        <v>R1026</v>
      </c>
    </row>
    <row r="1391" spans="4:13" x14ac:dyDescent="0.35">
      <c r="D1391" t="s">
        <v>1416</v>
      </c>
      <c r="E1391">
        <v>1970</v>
      </c>
      <c r="F1391" t="s">
        <v>10</v>
      </c>
      <c r="G1391">
        <v>23</v>
      </c>
      <c r="H1391">
        <v>0</v>
      </c>
      <c r="I1391">
        <v>11530.12</v>
      </c>
      <c r="J1391" t="s">
        <v>12</v>
      </c>
      <c r="K1391" t="s">
        <v>16</v>
      </c>
      <c r="L1391" t="s">
        <v>23</v>
      </c>
      <c r="M1391" s="24" t="str">
        <f t="shared" si="21"/>
        <v>R1012</v>
      </c>
    </row>
    <row r="1392" spans="4:13" x14ac:dyDescent="0.35">
      <c r="D1392" t="s">
        <v>1417</v>
      </c>
      <c r="E1392">
        <v>1965</v>
      </c>
      <c r="F1392" t="s">
        <v>37</v>
      </c>
      <c r="G1392">
        <v>3</v>
      </c>
      <c r="H1392">
        <v>0</v>
      </c>
      <c r="I1392">
        <v>11534.87</v>
      </c>
      <c r="J1392" t="s">
        <v>12</v>
      </c>
      <c r="K1392" t="s">
        <v>16</v>
      </c>
      <c r="L1392" t="s">
        <v>356</v>
      </c>
      <c r="M1392" s="24" t="str">
        <f t="shared" si="21"/>
        <v>R1017</v>
      </c>
    </row>
    <row r="1393" spans="4:13" x14ac:dyDescent="0.35">
      <c r="D1393" t="s">
        <v>1418</v>
      </c>
      <c r="E1393">
        <v>1968</v>
      </c>
      <c r="F1393" t="s">
        <v>15</v>
      </c>
      <c r="G1393">
        <v>14</v>
      </c>
      <c r="H1393">
        <v>2</v>
      </c>
      <c r="I1393">
        <v>11538.42</v>
      </c>
      <c r="J1393" t="s">
        <v>12</v>
      </c>
      <c r="K1393" t="s">
        <v>16</v>
      </c>
      <c r="L1393" t="s">
        <v>42</v>
      </c>
      <c r="M1393" s="24" t="str">
        <f t="shared" si="21"/>
        <v>R1011</v>
      </c>
    </row>
    <row r="1394" spans="4:13" x14ac:dyDescent="0.35">
      <c r="D1394" t="s">
        <v>1419</v>
      </c>
      <c r="E1394">
        <v>1971</v>
      </c>
      <c r="F1394" t="s">
        <v>30</v>
      </c>
      <c r="G1394">
        <v>1</v>
      </c>
      <c r="H1394">
        <v>0</v>
      </c>
      <c r="I1394">
        <v>11540.25</v>
      </c>
      <c r="J1394" t="s">
        <v>12</v>
      </c>
      <c r="K1394" t="s">
        <v>16</v>
      </c>
      <c r="L1394" t="s">
        <v>23</v>
      </c>
      <c r="M1394" s="24" t="str">
        <f t="shared" si="21"/>
        <v>R1012</v>
      </c>
    </row>
    <row r="1395" spans="4:13" x14ac:dyDescent="0.35">
      <c r="D1395" t="s">
        <v>1420</v>
      </c>
      <c r="E1395">
        <v>1973</v>
      </c>
      <c r="F1395" t="s">
        <v>10</v>
      </c>
      <c r="G1395">
        <v>23</v>
      </c>
      <c r="H1395">
        <v>5</v>
      </c>
      <c r="I1395">
        <v>11552.9</v>
      </c>
      <c r="J1395" t="s">
        <v>12</v>
      </c>
      <c r="K1395" t="s">
        <v>11</v>
      </c>
      <c r="L1395" t="s">
        <v>42</v>
      </c>
      <c r="M1395" s="24" t="str">
        <f t="shared" si="21"/>
        <v>R1011</v>
      </c>
    </row>
    <row r="1396" spans="4:13" x14ac:dyDescent="0.35">
      <c r="D1396" t="s">
        <v>1421</v>
      </c>
      <c r="E1396">
        <v>1965</v>
      </c>
      <c r="F1396" t="s">
        <v>37</v>
      </c>
      <c r="G1396">
        <v>27</v>
      </c>
      <c r="H1396">
        <v>1</v>
      </c>
      <c r="I1396">
        <v>11554.22</v>
      </c>
      <c r="J1396" t="s">
        <v>12</v>
      </c>
      <c r="K1396" t="s">
        <v>16</v>
      </c>
      <c r="L1396" t="s">
        <v>13</v>
      </c>
      <c r="M1396" s="24" t="str">
        <f t="shared" si="21"/>
        <v>R1013</v>
      </c>
    </row>
    <row r="1397" spans="4:13" x14ac:dyDescent="0.35">
      <c r="D1397" t="s">
        <v>1422</v>
      </c>
      <c r="E1397">
        <v>1965</v>
      </c>
      <c r="F1397" t="s">
        <v>30</v>
      </c>
      <c r="G1397">
        <v>25</v>
      </c>
      <c r="H1397">
        <v>0</v>
      </c>
      <c r="I1397">
        <v>11566.3</v>
      </c>
      <c r="J1397" t="s">
        <v>12</v>
      </c>
      <c r="K1397" t="s">
        <v>12</v>
      </c>
      <c r="L1397" t="s">
        <v>168</v>
      </c>
      <c r="M1397" s="24" t="str">
        <f t="shared" si="21"/>
        <v>R1016</v>
      </c>
    </row>
    <row r="1398" spans="4:13" x14ac:dyDescent="0.35">
      <c r="D1398" t="s">
        <v>1423</v>
      </c>
      <c r="E1398">
        <v>1965</v>
      </c>
      <c r="F1398" t="s">
        <v>15</v>
      </c>
      <c r="G1398">
        <v>6</v>
      </c>
      <c r="H1398">
        <v>1</v>
      </c>
      <c r="I1398">
        <v>11576.13</v>
      </c>
      <c r="J1398" t="s">
        <v>12</v>
      </c>
      <c r="K1398" t="s">
        <v>12</v>
      </c>
      <c r="L1398" t="s">
        <v>42</v>
      </c>
      <c r="M1398" s="24" t="str">
        <f t="shared" si="21"/>
        <v>R1011</v>
      </c>
    </row>
    <row r="1399" spans="4:13" x14ac:dyDescent="0.35">
      <c r="D1399" t="s">
        <v>1424</v>
      </c>
      <c r="E1399">
        <v>1964</v>
      </c>
      <c r="F1399" t="s">
        <v>18</v>
      </c>
      <c r="G1399">
        <v>20</v>
      </c>
      <c r="H1399">
        <v>0</v>
      </c>
      <c r="I1399">
        <v>11602.75</v>
      </c>
      <c r="J1399" t="s">
        <v>12</v>
      </c>
      <c r="K1399" t="s">
        <v>16</v>
      </c>
      <c r="L1399" t="s">
        <v>516</v>
      </c>
      <c r="M1399" s="24" t="str">
        <f t="shared" si="21"/>
        <v>R1020</v>
      </c>
    </row>
    <row r="1400" spans="4:13" x14ac:dyDescent="0.35">
      <c r="D1400" t="s">
        <v>1425</v>
      </c>
      <c r="E1400">
        <v>1986</v>
      </c>
      <c r="F1400" t="s">
        <v>10</v>
      </c>
      <c r="G1400">
        <v>17</v>
      </c>
      <c r="H1400">
        <v>3</v>
      </c>
      <c r="I1400">
        <v>11625.11</v>
      </c>
      <c r="J1400" t="s">
        <v>12</v>
      </c>
      <c r="K1400" t="s">
        <v>12</v>
      </c>
      <c r="L1400" t="s">
        <v>632</v>
      </c>
      <c r="M1400" s="24" t="str">
        <f t="shared" si="21"/>
        <v>R1022</v>
      </c>
    </row>
    <row r="1401" spans="4:13" x14ac:dyDescent="0.35">
      <c r="D1401" t="s">
        <v>1426</v>
      </c>
      <c r="E1401">
        <v>1966</v>
      </c>
      <c r="F1401" t="s">
        <v>37</v>
      </c>
      <c r="G1401">
        <v>4</v>
      </c>
      <c r="H1401">
        <v>0</v>
      </c>
      <c r="I1401">
        <v>11657.72</v>
      </c>
      <c r="J1401" t="s">
        <v>12</v>
      </c>
      <c r="K1401" t="s">
        <v>11</v>
      </c>
      <c r="L1401" t="s">
        <v>247</v>
      </c>
      <c r="M1401" s="24" t="str">
        <f t="shared" si="21"/>
        <v>R1024</v>
      </c>
    </row>
    <row r="1402" spans="4:13" x14ac:dyDescent="0.35">
      <c r="D1402" t="s">
        <v>1427</v>
      </c>
      <c r="E1402">
        <v>1994</v>
      </c>
      <c r="F1402" t="s">
        <v>10</v>
      </c>
      <c r="G1402">
        <v>20</v>
      </c>
      <c r="H1402">
        <v>0</v>
      </c>
      <c r="I1402">
        <v>11657.81</v>
      </c>
      <c r="J1402" t="s">
        <v>12</v>
      </c>
      <c r="K1402" t="s">
        <v>11</v>
      </c>
      <c r="L1402" t="s">
        <v>249</v>
      </c>
      <c r="M1402" s="24" t="str">
        <f t="shared" si="21"/>
        <v>R1023</v>
      </c>
    </row>
    <row r="1403" spans="4:13" x14ac:dyDescent="0.35">
      <c r="D1403" t="s">
        <v>1428</v>
      </c>
      <c r="E1403">
        <v>1966</v>
      </c>
      <c r="F1403" t="s">
        <v>10</v>
      </c>
      <c r="G1403">
        <v>6</v>
      </c>
      <c r="H1403">
        <v>0</v>
      </c>
      <c r="I1403">
        <v>11658.12</v>
      </c>
      <c r="J1403" t="s">
        <v>12</v>
      </c>
      <c r="K1403" t="s">
        <v>16</v>
      </c>
      <c r="L1403" t="s">
        <v>247</v>
      </c>
      <c r="M1403" s="24" t="str">
        <f t="shared" si="21"/>
        <v>R1024</v>
      </c>
    </row>
    <row r="1404" spans="4:13" x14ac:dyDescent="0.35">
      <c r="D1404" t="s">
        <v>1429</v>
      </c>
      <c r="E1404">
        <v>1966</v>
      </c>
      <c r="F1404" t="s">
        <v>35</v>
      </c>
      <c r="G1404">
        <v>23</v>
      </c>
      <c r="H1404">
        <v>0</v>
      </c>
      <c r="I1404">
        <v>11658.38</v>
      </c>
      <c r="J1404" t="s">
        <v>12</v>
      </c>
      <c r="K1404" t="s">
        <v>12</v>
      </c>
      <c r="L1404" t="s">
        <v>247</v>
      </c>
      <c r="M1404" s="24" t="str">
        <f t="shared" si="21"/>
        <v>R1024</v>
      </c>
    </row>
    <row r="1405" spans="4:13" x14ac:dyDescent="0.35">
      <c r="D1405" t="s">
        <v>1430</v>
      </c>
      <c r="E1405">
        <v>1966</v>
      </c>
      <c r="F1405" t="s">
        <v>15</v>
      </c>
      <c r="G1405">
        <v>9</v>
      </c>
      <c r="H1405">
        <v>1</v>
      </c>
      <c r="I1405">
        <v>11674.13</v>
      </c>
      <c r="J1405" t="s">
        <v>12</v>
      </c>
      <c r="K1405" t="s">
        <v>16</v>
      </c>
      <c r="L1405" t="s">
        <v>42</v>
      </c>
      <c r="M1405" s="24" t="str">
        <f t="shared" si="21"/>
        <v>R1011</v>
      </c>
    </row>
    <row r="1406" spans="4:13" x14ac:dyDescent="0.35">
      <c r="D1406" t="s">
        <v>1431</v>
      </c>
      <c r="E1406">
        <v>1970</v>
      </c>
      <c r="F1406" t="s">
        <v>30</v>
      </c>
      <c r="G1406">
        <v>1</v>
      </c>
      <c r="H1406">
        <v>0</v>
      </c>
      <c r="I1406">
        <v>11696.52</v>
      </c>
      <c r="J1406" t="s">
        <v>12</v>
      </c>
      <c r="K1406" t="s">
        <v>16</v>
      </c>
      <c r="L1406" t="s">
        <v>300</v>
      </c>
      <c r="M1406" s="24" t="str">
        <f t="shared" si="21"/>
        <v>R1021</v>
      </c>
    </row>
    <row r="1407" spans="4:13" x14ac:dyDescent="0.35">
      <c r="D1407" t="s">
        <v>1432</v>
      </c>
      <c r="E1407">
        <v>1982</v>
      </c>
      <c r="F1407" t="s">
        <v>37</v>
      </c>
      <c r="G1407">
        <v>21</v>
      </c>
      <c r="H1407">
        <v>3</v>
      </c>
      <c r="I1407">
        <v>11712.97</v>
      </c>
      <c r="J1407" t="s">
        <v>12</v>
      </c>
      <c r="K1407" t="s">
        <v>11</v>
      </c>
      <c r="L1407" t="s">
        <v>300</v>
      </c>
      <c r="M1407" s="24" t="str">
        <f t="shared" si="21"/>
        <v>R1021</v>
      </c>
    </row>
    <row r="1408" spans="4:13" x14ac:dyDescent="0.35">
      <c r="D1408" t="s">
        <v>1433</v>
      </c>
      <c r="E1408">
        <v>1969</v>
      </c>
      <c r="F1408" t="s">
        <v>37</v>
      </c>
      <c r="G1408">
        <v>12</v>
      </c>
      <c r="H1408">
        <v>2</v>
      </c>
      <c r="I1408">
        <v>11729.68</v>
      </c>
      <c r="J1408" t="s">
        <v>12</v>
      </c>
      <c r="K1408" t="s">
        <v>16</v>
      </c>
      <c r="L1408" t="s">
        <v>247</v>
      </c>
      <c r="M1408" s="24" t="str">
        <f t="shared" si="21"/>
        <v>R1024</v>
      </c>
    </row>
    <row r="1409" spans="4:13" x14ac:dyDescent="0.35">
      <c r="D1409" t="s">
        <v>1434</v>
      </c>
      <c r="E1409">
        <v>1984</v>
      </c>
      <c r="F1409" t="s">
        <v>15</v>
      </c>
      <c r="G1409">
        <v>26</v>
      </c>
      <c r="H1409">
        <v>3</v>
      </c>
      <c r="I1409">
        <v>11730.82</v>
      </c>
      <c r="J1409" t="s">
        <v>12</v>
      </c>
      <c r="K1409" t="s">
        <v>12</v>
      </c>
      <c r="L1409" t="s">
        <v>535</v>
      </c>
      <c r="M1409" s="24" t="str">
        <f t="shared" si="21"/>
        <v>R1026</v>
      </c>
    </row>
    <row r="1410" spans="4:13" x14ac:dyDescent="0.35">
      <c r="D1410" t="s">
        <v>1435</v>
      </c>
      <c r="E1410">
        <v>1964</v>
      </c>
      <c r="F1410" t="s">
        <v>15</v>
      </c>
      <c r="G1410">
        <v>9</v>
      </c>
      <c r="H1410">
        <v>0</v>
      </c>
      <c r="I1410">
        <v>11735.88</v>
      </c>
      <c r="J1410" t="s">
        <v>12</v>
      </c>
      <c r="K1410" t="s">
        <v>16</v>
      </c>
      <c r="L1410" t="s">
        <v>23</v>
      </c>
      <c r="M1410" s="24" t="str">
        <f t="shared" si="21"/>
        <v>R1012</v>
      </c>
    </row>
    <row r="1411" spans="4:13" x14ac:dyDescent="0.35">
      <c r="D1411" t="s">
        <v>1436</v>
      </c>
      <c r="E1411">
        <v>1988</v>
      </c>
      <c r="F1411" t="s">
        <v>20</v>
      </c>
      <c r="G1411">
        <v>5</v>
      </c>
      <c r="H1411">
        <v>2</v>
      </c>
      <c r="I1411">
        <v>11737.85</v>
      </c>
      <c r="J1411" t="s">
        <v>12</v>
      </c>
      <c r="K1411" t="s">
        <v>16</v>
      </c>
      <c r="L1411" t="s">
        <v>42</v>
      </c>
      <c r="M1411" s="24" t="str">
        <f t="shared" si="21"/>
        <v>R1011</v>
      </c>
    </row>
    <row r="1412" spans="4:13" x14ac:dyDescent="0.35">
      <c r="D1412" t="s">
        <v>1437</v>
      </c>
      <c r="E1412">
        <v>1969</v>
      </c>
      <c r="F1412" t="s">
        <v>15</v>
      </c>
      <c r="G1412">
        <v>12</v>
      </c>
      <c r="H1412">
        <v>3</v>
      </c>
      <c r="I1412">
        <v>11741.73</v>
      </c>
      <c r="J1412" t="s">
        <v>12</v>
      </c>
      <c r="K1412" t="s">
        <v>16</v>
      </c>
      <c r="L1412" t="s">
        <v>42</v>
      </c>
      <c r="M1412" s="24" t="str">
        <f t="shared" si="21"/>
        <v>R1011</v>
      </c>
    </row>
    <row r="1413" spans="4:13" x14ac:dyDescent="0.35">
      <c r="D1413" t="s">
        <v>1438</v>
      </c>
      <c r="E1413">
        <v>1963</v>
      </c>
      <c r="F1413" t="s">
        <v>18</v>
      </c>
      <c r="G1413">
        <v>9</v>
      </c>
      <c r="H1413">
        <v>0</v>
      </c>
      <c r="I1413">
        <v>11743.3</v>
      </c>
      <c r="J1413" t="s">
        <v>12</v>
      </c>
      <c r="K1413" t="s">
        <v>12</v>
      </c>
      <c r="L1413" t="s">
        <v>13</v>
      </c>
      <c r="M1413" s="24" t="str">
        <f t="shared" si="21"/>
        <v>R1013</v>
      </c>
    </row>
    <row r="1414" spans="4:13" x14ac:dyDescent="0.35">
      <c r="D1414" t="s">
        <v>1439</v>
      </c>
      <c r="E1414">
        <v>1964</v>
      </c>
      <c r="F1414" t="s">
        <v>30</v>
      </c>
      <c r="G1414">
        <v>2</v>
      </c>
      <c r="H1414">
        <v>0</v>
      </c>
      <c r="I1414">
        <v>11743.93</v>
      </c>
      <c r="J1414" t="s">
        <v>12</v>
      </c>
      <c r="K1414" t="s">
        <v>16</v>
      </c>
      <c r="L1414" t="s">
        <v>23</v>
      </c>
      <c r="M1414" s="24" t="str">
        <f t="shared" si="21"/>
        <v>R1012</v>
      </c>
    </row>
    <row r="1415" spans="4:13" x14ac:dyDescent="0.35">
      <c r="D1415" t="s">
        <v>1440</v>
      </c>
      <c r="E1415">
        <v>1979</v>
      </c>
      <c r="F1415" t="s">
        <v>15</v>
      </c>
      <c r="G1415">
        <v>6</v>
      </c>
      <c r="H1415">
        <v>2</v>
      </c>
      <c r="I1415">
        <v>11752.68</v>
      </c>
      <c r="J1415" t="s">
        <v>12</v>
      </c>
      <c r="K1415" t="s">
        <v>16</v>
      </c>
      <c r="L1415" t="s">
        <v>535</v>
      </c>
      <c r="M1415" s="24" t="str">
        <f t="shared" si="21"/>
        <v>R1026</v>
      </c>
    </row>
    <row r="1416" spans="4:13" x14ac:dyDescent="0.35">
      <c r="D1416" t="s">
        <v>1441</v>
      </c>
      <c r="E1416">
        <v>1966</v>
      </c>
      <c r="F1416" t="s">
        <v>10</v>
      </c>
      <c r="G1416">
        <v>25</v>
      </c>
      <c r="H1416">
        <v>1</v>
      </c>
      <c r="I1416">
        <v>11763</v>
      </c>
      <c r="J1416" t="s">
        <v>12</v>
      </c>
      <c r="K1416" t="s">
        <v>12</v>
      </c>
      <c r="L1416" t="s">
        <v>168</v>
      </c>
      <c r="M1416" s="24" t="str">
        <f t="shared" si="21"/>
        <v>R1016</v>
      </c>
    </row>
    <row r="1417" spans="4:13" x14ac:dyDescent="0.35">
      <c r="D1417" t="s">
        <v>1442</v>
      </c>
      <c r="E1417">
        <v>1982</v>
      </c>
      <c r="F1417" t="s">
        <v>15</v>
      </c>
      <c r="G1417">
        <v>20</v>
      </c>
      <c r="H1417">
        <v>3</v>
      </c>
      <c r="I1417">
        <v>11773.06</v>
      </c>
      <c r="J1417" t="s">
        <v>12</v>
      </c>
      <c r="K1417" t="s">
        <v>12</v>
      </c>
      <c r="L1417" t="s">
        <v>535</v>
      </c>
      <c r="M1417" s="24" t="str">
        <f t="shared" ref="M1417:M1480" si="22">IF(L1417="?","UNKNOWN",L1417)</f>
        <v>R1026</v>
      </c>
    </row>
    <row r="1418" spans="4:13" x14ac:dyDescent="0.35">
      <c r="D1418" t="s">
        <v>1443</v>
      </c>
      <c r="E1418">
        <v>1965</v>
      </c>
      <c r="F1418" t="s">
        <v>37</v>
      </c>
      <c r="G1418">
        <v>3</v>
      </c>
      <c r="H1418">
        <v>0</v>
      </c>
      <c r="I1418">
        <v>11830.61</v>
      </c>
      <c r="J1418" t="s">
        <v>12</v>
      </c>
      <c r="K1418" t="s">
        <v>16</v>
      </c>
      <c r="L1418" t="s">
        <v>23</v>
      </c>
      <c r="M1418" s="24" t="str">
        <f t="shared" si="22"/>
        <v>R1012</v>
      </c>
    </row>
    <row r="1419" spans="4:13" x14ac:dyDescent="0.35">
      <c r="D1419" t="s">
        <v>1444</v>
      </c>
      <c r="E1419">
        <v>1964</v>
      </c>
      <c r="F1419" t="s">
        <v>18</v>
      </c>
      <c r="G1419">
        <v>27</v>
      </c>
      <c r="H1419">
        <v>0</v>
      </c>
      <c r="I1419">
        <v>11833.78</v>
      </c>
      <c r="J1419" t="s">
        <v>12</v>
      </c>
      <c r="K1419" t="s">
        <v>12</v>
      </c>
      <c r="L1419" t="s">
        <v>13</v>
      </c>
      <c r="M1419" s="24" t="str">
        <f t="shared" si="22"/>
        <v>R1013</v>
      </c>
    </row>
    <row r="1420" spans="4:13" x14ac:dyDescent="0.35">
      <c r="D1420" t="s">
        <v>1445</v>
      </c>
      <c r="E1420">
        <v>1964</v>
      </c>
      <c r="F1420" t="s">
        <v>20</v>
      </c>
      <c r="G1420">
        <v>11</v>
      </c>
      <c r="H1420">
        <v>0</v>
      </c>
      <c r="I1420">
        <v>11837.16</v>
      </c>
      <c r="J1420" t="s">
        <v>12</v>
      </c>
      <c r="K1420" t="s">
        <v>12</v>
      </c>
      <c r="L1420" t="s">
        <v>42</v>
      </c>
      <c r="M1420" s="24" t="str">
        <f t="shared" si="22"/>
        <v>R1011</v>
      </c>
    </row>
    <row r="1421" spans="4:13" x14ac:dyDescent="0.35">
      <c r="D1421" t="s">
        <v>1446</v>
      </c>
      <c r="E1421">
        <v>1965</v>
      </c>
      <c r="F1421" t="s">
        <v>20</v>
      </c>
      <c r="G1421">
        <v>25</v>
      </c>
      <c r="H1421">
        <v>0</v>
      </c>
      <c r="I1421">
        <v>11840.78</v>
      </c>
      <c r="J1421" t="s">
        <v>12</v>
      </c>
      <c r="K1421" t="s">
        <v>11</v>
      </c>
      <c r="L1421" t="s">
        <v>23</v>
      </c>
      <c r="M1421" s="24" t="str">
        <f t="shared" si="22"/>
        <v>R1012</v>
      </c>
    </row>
    <row r="1422" spans="4:13" x14ac:dyDescent="0.35">
      <c r="D1422" t="s">
        <v>1447</v>
      </c>
      <c r="E1422">
        <v>1964</v>
      </c>
      <c r="F1422" t="s">
        <v>10</v>
      </c>
      <c r="G1422">
        <v>11</v>
      </c>
      <c r="H1422">
        <v>0</v>
      </c>
      <c r="I1422">
        <v>11842.44</v>
      </c>
      <c r="J1422" t="s">
        <v>12</v>
      </c>
      <c r="K1422" t="s">
        <v>11</v>
      </c>
      <c r="L1422" t="s">
        <v>42</v>
      </c>
      <c r="M1422" s="24" t="str">
        <f t="shared" si="22"/>
        <v>R1011</v>
      </c>
    </row>
    <row r="1423" spans="4:13" x14ac:dyDescent="0.35">
      <c r="D1423" t="s">
        <v>1448</v>
      </c>
      <c r="E1423">
        <v>1965</v>
      </c>
      <c r="F1423" t="s">
        <v>15</v>
      </c>
      <c r="G1423">
        <v>10</v>
      </c>
      <c r="H1423">
        <v>0</v>
      </c>
      <c r="I1423">
        <v>11842.62</v>
      </c>
      <c r="J1423" t="s">
        <v>12</v>
      </c>
      <c r="K1423" t="s">
        <v>12</v>
      </c>
      <c r="L1423" t="s">
        <v>23</v>
      </c>
      <c r="M1423" s="24" t="str">
        <f t="shared" si="22"/>
        <v>R1012</v>
      </c>
    </row>
    <row r="1424" spans="4:13" x14ac:dyDescent="0.35">
      <c r="D1424" t="s">
        <v>1449</v>
      </c>
      <c r="E1424">
        <v>1964</v>
      </c>
      <c r="F1424" t="s">
        <v>18</v>
      </c>
      <c r="G1424">
        <v>27</v>
      </c>
      <c r="H1424">
        <v>0</v>
      </c>
      <c r="I1424">
        <v>11848.14</v>
      </c>
      <c r="J1424" t="s">
        <v>12</v>
      </c>
      <c r="K1424" t="s">
        <v>11</v>
      </c>
      <c r="L1424" t="s">
        <v>42</v>
      </c>
      <c r="M1424" s="24" t="str">
        <f t="shared" si="22"/>
        <v>R1011</v>
      </c>
    </row>
    <row r="1425" spans="4:13" x14ac:dyDescent="0.35">
      <c r="D1425" t="s">
        <v>1450</v>
      </c>
      <c r="E1425">
        <v>1964</v>
      </c>
      <c r="F1425" t="s">
        <v>20</v>
      </c>
      <c r="G1425">
        <v>29</v>
      </c>
      <c r="H1425">
        <v>0</v>
      </c>
      <c r="I1425">
        <v>11856.41</v>
      </c>
      <c r="J1425" t="s">
        <v>12</v>
      </c>
      <c r="K1425" t="s">
        <v>11</v>
      </c>
      <c r="L1425" t="s">
        <v>13</v>
      </c>
      <c r="M1425" s="24" t="str">
        <f t="shared" si="22"/>
        <v>R1013</v>
      </c>
    </row>
    <row r="1426" spans="4:13" x14ac:dyDescent="0.35">
      <c r="D1426" t="s">
        <v>1451</v>
      </c>
      <c r="E1426">
        <v>1974</v>
      </c>
      <c r="F1426" t="s">
        <v>10</v>
      </c>
      <c r="G1426">
        <v>7</v>
      </c>
      <c r="H1426">
        <v>0</v>
      </c>
      <c r="I1426">
        <v>11858.56</v>
      </c>
      <c r="J1426" t="s">
        <v>12</v>
      </c>
      <c r="K1426" t="s">
        <v>12</v>
      </c>
      <c r="L1426" t="s">
        <v>42</v>
      </c>
      <c r="M1426" s="24" t="str">
        <f t="shared" si="22"/>
        <v>R1011</v>
      </c>
    </row>
    <row r="1427" spans="4:13" x14ac:dyDescent="0.35">
      <c r="D1427" t="s">
        <v>1452</v>
      </c>
      <c r="E1427">
        <v>1967</v>
      </c>
      <c r="F1427" t="s">
        <v>35</v>
      </c>
      <c r="G1427">
        <v>24</v>
      </c>
      <c r="H1427">
        <v>1</v>
      </c>
      <c r="I1427">
        <v>11879.1</v>
      </c>
      <c r="J1427" t="s">
        <v>12</v>
      </c>
      <c r="K1427" t="s">
        <v>12</v>
      </c>
      <c r="L1427" t="s">
        <v>247</v>
      </c>
      <c r="M1427" s="24" t="str">
        <f t="shared" si="22"/>
        <v>R1024</v>
      </c>
    </row>
    <row r="1428" spans="4:13" x14ac:dyDescent="0.35">
      <c r="D1428" t="s">
        <v>1453</v>
      </c>
      <c r="E1428">
        <v>1967</v>
      </c>
      <c r="F1428" t="s">
        <v>10</v>
      </c>
      <c r="G1428">
        <v>14</v>
      </c>
      <c r="H1428">
        <v>2</v>
      </c>
      <c r="I1428">
        <v>11881.36</v>
      </c>
      <c r="J1428" t="s">
        <v>12</v>
      </c>
      <c r="K1428" t="s">
        <v>11</v>
      </c>
      <c r="L1428" t="s">
        <v>42</v>
      </c>
      <c r="M1428" s="24" t="str">
        <f t="shared" si="22"/>
        <v>R1011</v>
      </c>
    </row>
    <row r="1429" spans="4:13" x14ac:dyDescent="0.35">
      <c r="D1429" t="s">
        <v>1454</v>
      </c>
      <c r="E1429">
        <v>1967</v>
      </c>
      <c r="F1429" t="s">
        <v>37</v>
      </c>
      <c r="G1429">
        <v>29</v>
      </c>
      <c r="H1429">
        <v>2</v>
      </c>
      <c r="I1429">
        <v>11881.97</v>
      </c>
      <c r="J1429" t="s">
        <v>12</v>
      </c>
      <c r="K1429" t="s">
        <v>16</v>
      </c>
      <c r="L1429" t="s">
        <v>13</v>
      </c>
      <c r="M1429" s="24" t="str">
        <f t="shared" si="22"/>
        <v>R1013</v>
      </c>
    </row>
    <row r="1430" spans="4:13" x14ac:dyDescent="0.35">
      <c r="D1430" t="s">
        <v>1455</v>
      </c>
      <c r="E1430">
        <v>2004</v>
      </c>
      <c r="F1430" t="s">
        <v>18</v>
      </c>
      <c r="G1430">
        <v>2</v>
      </c>
      <c r="H1430">
        <v>2</v>
      </c>
      <c r="I1430">
        <v>11884.05</v>
      </c>
      <c r="J1430" t="s">
        <v>12</v>
      </c>
      <c r="K1430" t="s">
        <v>12</v>
      </c>
      <c r="L1430" t="s">
        <v>13</v>
      </c>
      <c r="M1430" s="24" t="str">
        <f t="shared" si="22"/>
        <v>R1013</v>
      </c>
    </row>
    <row r="1431" spans="4:13" x14ac:dyDescent="0.35">
      <c r="D1431" t="s">
        <v>1456</v>
      </c>
      <c r="E1431">
        <v>1964</v>
      </c>
      <c r="F1431" t="s">
        <v>15</v>
      </c>
      <c r="G1431">
        <v>19</v>
      </c>
      <c r="H1431">
        <v>0</v>
      </c>
      <c r="I1431">
        <v>11918.2</v>
      </c>
      <c r="J1431" t="s">
        <v>12</v>
      </c>
      <c r="K1431" t="s">
        <v>16</v>
      </c>
      <c r="L1431" t="s">
        <v>300</v>
      </c>
      <c r="M1431" s="24" t="str">
        <f t="shared" si="22"/>
        <v>R1021</v>
      </c>
    </row>
    <row r="1432" spans="4:13" x14ac:dyDescent="0.35">
      <c r="D1432" t="s">
        <v>1457</v>
      </c>
      <c r="E1432">
        <v>1964</v>
      </c>
      <c r="F1432" t="s">
        <v>30</v>
      </c>
      <c r="G1432">
        <v>20</v>
      </c>
      <c r="H1432">
        <v>0</v>
      </c>
      <c r="I1432">
        <v>11931.13</v>
      </c>
      <c r="J1432" t="s">
        <v>12</v>
      </c>
      <c r="K1432" t="s">
        <v>16</v>
      </c>
      <c r="L1432" t="s">
        <v>166</v>
      </c>
      <c r="M1432" s="24" t="str">
        <f t="shared" si="22"/>
        <v>R1019</v>
      </c>
    </row>
    <row r="1433" spans="4:13" x14ac:dyDescent="0.35">
      <c r="D1433" t="s">
        <v>1458</v>
      </c>
      <c r="E1433">
        <v>1964</v>
      </c>
      <c r="F1433" t="s">
        <v>35</v>
      </c>
      <c r="G1433">
        <v>2</v>
      </c>
      <c r="H1433">
        <v>0</v>
      </c>
      <c r="I1433">
        <v>11938.26</v>
      </c>
      <c r="J1433" t="s">
        <v>12</v>
      </c>
      <c r="K1433" t="s">
        <v>12</v>
      </c>
      <c r="L1433" t="s">
        <v>166</v>
      </c>
      <c r="M1433" s="24" t="str">
        <f t="shared" si="22"/>
        <v>R1019</v>
      </c>
    </row>
    <row r="1434" spans="4:13" x14ac:dyDescent="0.35">
      <c r="D1434" t="s">
        <v>1459</v>
      </c>
      <c r="E1434">
        <v>1991</v>
      </c>
      <c r="F1434" t="s">
        <v>37</v>
      </c>
      <c r="G1434">
        <v>19</v>
      </c>
      <c r="H1434">
        <v>3</v>
      </c>
      <c r="I1434">
        <v>11941.83</v>
      </c>
      <c r="J1434" t="s">
        <v>12</v>
      </c>
      <c r="K1434" t="s">
        <v>16</v>
      </c>
      <c r="L1434" t="s">
        <v>249</v>
      </c>
      <c r="M1434" s="24" t="str">
        <f t="shared" si="22"/>
        <v>R1023</v>
      </c>
    </row>
    <row r="1435" spans="4:13" x14ac:dyDescent="0.35">
      <c r="D1435" t="s">
        <v>1460</v>
      </c>
      <c r="E1435">
        <v>1964</v>
      </c>
      <c r="F1435" t="s">
        <v>30</v>
      </c>
      <c r="G1435">
        <v>25</v>
      </c>
      <c r="H1435">
        <v>0</v>
      </c>
      <c r="I1435">
        <v>11944.59</v>
      </c>
      <c r="J1435" t="s">
        <v>12</v>
      </c>
      <c r="K1435" t="s">
        <v>11</v>
      </c>
      <c r="L1435" t="s">
        <v>168</v>
      </c>
      <c r="M1435" s="24" t="str">
        <f t="shared" si="22"/>
        <v>R1016</v>
      </c>
    </row>
    <row r="1436" spans="4:13" x14ac:dyDescent="0.35">
      <c r="D1436" t="s">
        <v>1461</v>
      </c>
      <c r="E1436">
        <v>1965</v>
      </c>
      <c r="F1436" t="s">
        <v>15</v>
      </c>
      <c r="G1436">
        <v>1</v>
      </c>
      <c r="H1436">
        <v>1</v>
      </c>
      <c r="I1436">
        <v>11945.13</v>
      </c>
      <c r="J1436" t="s">
        <v>12</v>
      </c>
      <c r="K1436" t="s">
        <v>11</v>
      </c>
      <c r="L1436" t="s">
        <v>23</v>
      </c>
      <c r="M1436" s="24" t="str">
        <f t="shared" si="22"/>
        <v>R1012</v>
      </c>
    </row>
    <row r="1437" spans="4:13" x14ac:dyDescent="0.35">
      <c r="D1437" t="s">
        <v>1462</v>
      </c>
      <c r="E1437">
        <v>1964</v>
      </c>
      <c r="F1437" t="s">
        <v>20</v>
      </c>
      <c r="G1437">
        <v>29</v>
      </c>
      <c r="H1437">
        <v>1</v>
      </c>
      <c r="I1437">
        <v>11946.63</v>
      </c>
      <c r="J1437" t="s">
        <v>12</v>
      </c>
      <c r="K1437" t="s">
        <v>11</v>
      </c>
      <c r="L1437" t="s">
        <v>13</v>
      </c>
      <c r="M1437" s="24" t="str">
        <f t="shared" si="22"/>
        <v>R1013</v>
      </c>
    </row>
    <row r="1438" spans="4:13" x14ac:dyDescent="0.35">
      <c r="D1438" t="s">
        <v>1463</v>
      </c>
      <c r="E1438">
        <v>1967</v>
      </c>
      <c r="F1438" t="s">
        <v>30</v>
      </c>
      <c r="G1438">
        <v>22</v>
      </c>
      <c r="H1438">
        <v>3</v>
      </c>
      <c r="I1438">
        <v>11987.17</v>
      </c>
      <c r="J1438" t="s">
        <v>12</v>
      </c>
      <c r="K1438" t="s">
        <v>12</v>
      </c>
      <c r="L1438" t="s">
        <v>13</v>
      </c>
      <c r="M1438" s="24" t="str">
        <f t="shared" si="22"/>
        <v>R1013</v>
      </c>
    </row>
    <row r="1439" spans="4:13" x14ac:dyDescent="0.35">
      <c r="D1439" t="s">
        <v>1464</v>
      </c>
      <c r="E1439">
        <v>1983</v>
      </c>
      <c r="F1439" t="s">
        <v>10</v>
      </c>
      <c r="G1439">
        <v>4</v>
      </c>
      <c r="H1439">
        <v>3</v>
      </c>
      <c r="I1439">
        <v>11987.68</v>
      </c>
      <c r="J1439" t="s">
        <v>12</v>
      </c>
      <c r="K1439" t="s">
        <v>11</v>
      </c>
      <c r="L1439" t="s">
        <v>535</v>
      </c>
      <c r="M1439" s="24" t="str">
        <f t="shared" si="22"/>
        <v>R1026</v>
      </c>
    </row>
    <row r="1440" spans="4:13" x14ac:dyDescent="0.35">
      <c r="D1440" t="s">
        <v>1465</v>
      </c>
      <c r="E1440">
        <v>1993</v>
      </c>
      <c r="F1440" t="s">
        <v>30</v>
      </c>
      <c r="G1440">
        <v>12</v>
      </c>
      <c r="H1440">
        <v>0</v>
      </c>
      <c r="I1440">
        <v>11994.89</v>
      </c>
      <c r="J1440" t="s">
        <v>12</v>
      </c>
      <c r="K1440" t="s">
        <v>11</v>
      </c>
      <c r="L1440" t="s">
        <v>23</v>
      </c>
      <c r="M1440" s="24" t="str">
        <f t="shared" si="22"/>
        <v>R1012</v>
      </c>
    </row>
    <row r="1441" spans="4:13" x14ac:dyDescent="0.35">
      <c r="D1441" t="s">
        <v>1466</v>
      </c>
      <c r="E1441">
        <v>1982</v>
      </c>
      <c r="F1441" t="s">
        <v>37</v>
      </c>
      <c r="G1441">
        <v>17</v>
      </c>
      <c r="H1441">
        <v>3</v>
      </c>
      <c r="I1441">
        <v>12001.29</v>
      </c>
      <c r="J1441" t="s">
        <v>12</v>
      </c>
      <c r="K1441" t="s">
        <v>12</v>
      </c>
      <c r="L1441" t="s">
        <v>300</v>
      </c>
      <c r="M1441" s="24" t="str">
        <f t="shared" si="22"/>
        <v>R1021</v>
      </c>
    </row>
    <row r="1442" spans="4:13" x14ac:dyDescent="0.35">
      <c r="D1442" t="s">
        <v>1467</v>
      </c>
      <c r="E1442">
        <v>1965</v>
      </c>
      <c r="F1442" t="s">
        <v>18</v>
      </c>
      <c r="G1442">
        <v>9</v>
      </c>
      <c r="H1442">
        <v>0</v>
      </c>
      <c r="I1442">
        <v>12029.29</v>
      </c>
      <c r="J1442" t="s">
        <v>12</v>
      </c>
      <c r="K1442" t="s">
        <v>11</v>
      </c>
      <c r="L1442" t="s">
        <v>247</v>
      </c>
      <c r="M1442" s="24" t="str">
        <f t="shared" si="22"/>
        <v>R1024</v>
      </c>
    </row>
    <row r="1443" spans="4:13" x14ac:dyDescent="0.35">
      <c r="D1443" t="s">
        <v>1468</v>
      </c>
      <c r="E1443">
        <v>1965</v>
      </c>
      <c r="F1443" t="s">
        <v>37</v>
      </c>
      <c r="G1443">
        <v>29</v>
      </c>
      <c r="H1443">
        <v>1</v>
      </c>
      <c r="I1443">
        <v>12032.33</v>
      </c>
      <c r="J1443" t="s">
        <v>12</v>
      </c>
      <c r="K1443" t="s">
        <v>16</v>
      </c>
      <c r="L1443" t="s">
        <v>42</v>
      </c>
      <c r="M1443" s="24" t="str">
        <f t="shared" si="22"/>
        <v>R1011</v>
      </c>
    </row>
    <row r="1444" spans="4:13" x14ac:dyDescent="0.35">
      <c r="D1444" t="s">
        <v>1469</v>
      </c>
      <c r="E1444">
        <v>1979</v>
      </c>
      <c r="F1444" t="s">
        <v>37</v>
      </c>
      <c r="G1444">
        <v>16</v>
      </c>
      <c r="H1444">
        <v>2</v>
      </c>
      <c r="I1444">
        <v>12035.18</v>
      </c>
      <c r="J1444" t="s">
        <v>12</v>
      </c>
      <c r="K1444" t="s">
        <v>12</v>
      </c>
      <c r="L1444" t="s">
        <v>300</v>
      </c>
      <c r="M1444" s="24" t="str">
        <f t="shared" si="22"/>
        <v>R1021</v>
      </c>
    </row>
    <row r="1445" spans="4:13" x14ac:dyDescent="0.35">
      <c r="D1445" t="s">
        <v>1470</v>
      </c>
      <c r="E1445">
        <v>1966</v>
      </c>
      <c r="F1445" t="s">
        <v>15</v>
      </c>
      <c r="G1445">
        <v>24</v>
      </c>
      <c r="H1445">
        <v>1</v>
      </c>
      <c r="I1445">
        <v>12044.34</v>
      </c>
      <c r="J1445" t="s">
        <v>12</v>
      </c>
      <c r="K1445" t="s">
        <v>16</v>
      </c>
      <c r="L1445" t="s">
        <v>23</v>
      </c>
      <c r="M1445" s="24" t="str">
        <f t="shared" si="22"/>
        <v>R1012</v>
      </c>
    </row>
    <row r="1446" spans="4:13" x14ac:dyDescent="0.35">
      <c r="D1446" t="s">
        <v>1471</v>
      </c>
      <c r="E1446">
        <v>1986</v>
      </c>
      <c r="F1446" t="s">
        <v>20</v>
      </c>
      <c r="G1446">
        <v>7</v>
      </c>
      <c r="H1446">
        <v>3</v>
      </c>
      <c r="I1446">
        <v>12048.13</v>
      </c>
      <c r="J1446" t="s">
        <v>12</v>
      </c>
      <c r="K1446" t="s">
        <v>11</v>
      </c>
      <c r="L1446" t="s">
        <v>535</v>
      </c>
      <c r="M1446" s="24" t="str">
        <f t="shared" si="22"/>
        <v>R1026</v>
      </c>
    </row>
    <row r="1447" spans="4:13" x14ac:dyDescent="0.35">
      <c r="D1447" t="s">
        <v>1472</v>
      </c>
      <c r="E1447">
        <v>1984</v>
      </c>
      <c r="F1447" t="s">
        <v>20</v>
      </c>
      <c r="G1447">
        <v>2</v>
      </c>
      <c r="H1447">
        <v>3</v>
      </c>
      <c r="I1447">
        <v>12091.34</v>
      </c>
      <c r="J1447" t="s">
        <v>12</v>
      </c>
      <c r="K1447" t="s">
        <v>11</v>
      </c>
      <c r="L1447" t="s">
        <v>632</v>
      </c>
      <c r="M1447" s="24" t="str">
        <f t="shared" si="22"/>
        <v>R1022</v>
      </c>
    </row>
    <row r="1448" spans="4:13" x14ac:dyDescent="0.35">
      <c r="D1448" t="s">
        <v>1473</v>
      </c>
      <c r="E1448">
        <v>1968</v>
      </c>
      <c r="F1448" t="s">
        <v>18</v>
      </c>
      <c r="G1448">
        <v>21</v>
      </c>
      <c r="H1448">
        <v>3</v>
      </c>
      <c r="I1448">
        <v>12094.48</v>
      </c>
      <c r="J1448" t="s">
        <v>12</v>
      </c>
      <c r="K1448" t="s">
        <v>12</v>
      </c>
      <c r="L1448" t="s">
        <v>42</v>
      </c>
      <c r="M1448" s="24" t="str">
        <f t="shared" si="22"/>
        <v>R1011</v>
      </c>
    </row>
    <row r="1449" spans="4:13" x14ac:dyDescent="0.35">
      <c r="D1449" t="s">
        <v>1474</v>
      </c>
      <c r="E1449">
        <v>1968</v>
      </c>
      <c r="F1449" t="s">
        <v>30</v>
      </c>
      <c r="G1449">
        <v>9</v>
      </c>
      <c r="H1449">
        <v>2</v>
      </c>
      <c r="I1449">
        <v>12096.65</v>
      </c>
      <c r="J1449" t="s">
        <v>12</v>
      </c>
      <c r="K1449" t="s">
        <v>16</v>
      </c>
      <c r="L1449" t="s">
        <v>247</v>
      </c>
      <c r="M1449" s="24" t="str">
        <f t="shared" si="22"/>
        <v>R1024</v>
      </c>
    </row>
    <row r="1450" spans="4:13" x14ac:dyDescent="0.35">
      <c r="D1450" t="s">
        <v>1475</v>
      </c>
      <c r="E1450">
        <v>1968</v>
      </c>
      <c r="F1450" t="s">
        <v>37</v>
      </c>
      <c r="G1450">
        <v>25</v>
      </c>
      <c r="H1450">
        <v>3</v>
      </c>
      <c r="I1450">
        <v>12105.32</v>
      </c>
      <c r="J1450" t="s">
        <v>12</v>
      </c>
      <c r="K1450" t="s">
        <v>12</v>
      </c>
      <c r="L1450" t="s">
        <v>42</v>
      </c>
      <c r="M1450" s="24" t="str">
        <f t="shared" si="22"/>
        <v>R1011</v>
      </c>
    </row>
    <row r="1451" spans="4:13" x14ac:dyDescent="0.35">
      <c r="D1451" t="s">
        <v>1476</v>
      </c>
      <c r="E1451">
        <v>1963</v>
      </c>
      <c r="F1451" t="s">
        <v>10</v>
      </c>
      <c r="G1451">
        <v>20</v>
      </c>
      <c r="H1451">
        <v>0</v>
      </c>
      <c r="I1451">
        <v>12124.99</v>
      </c>
      <c r="J1451" t="s">
        <v>12</v>
      </c>
      <c r="K1451" t="s">
        <v>16</v>
      </c>
      <c r="L1451" t="s">
        <v>23</v>
      </c>
      <c r="M1451" s="24" t="str">
        <f t="shared" si="22"/>
        <v>R1012</v>
      </c>
    </row>
    <row r="1452" spans="4:13" x14ac:dyDescent="0.35">
      <c r="D1452" t="s">
        <v>1477</v>
      </c>
      <c r="E1452">
        <v>1963</v>
      </c>
      <c r="F1452" t="s">
        <v>18</v>
      </c>
      <c r="G1452">
        <v>4</v>
      </c>
      <c r="H1452">
        <v>0</v>
      </c>
      <c r="I1452">
        <v>12129.61</v>
      </c>
      <c r="J1452" t="s">
        <v>12</v>
      </c>
      <c r="K1452" t="s">
        <v>16</v>
      </c>
      <c r="L1452" t="s">
        <v>23</v>
      </c>
      <c r="M1452" s="24" t="str">
        <f t="shared" si="22"/>
        <v>R1012</v>
      </c>
    </row>
    <row r="1453" spans="4:13" x14ac:dyDescent="0.35">
      <c r="D1453" t="s">
        <v>1478</v>
      </c>
      <c r="E1453">
        <v>1991</v>
      </c>
      <c r="F1453" t="s">
        <v>15</v>
      </c>
      <c r="G1453">
        <v>6</v>
      </c>
      <c r="H1453">
        <v>3</v>
      </c>
      <c r="I1453">
        <v>12130.8</v>
      </c>
      <c r="J1453" t="s">
        <v>12</v>
      </c>
      <c r="K1453" t="s">
        <v>12</v>
      </c>
      <c r="L1453" t="s">
        <v>535</v>
      </c>
      <c r="M1453" s="24" t="str">
        <f t="shared" si="22"/>
        <v>R1026</v>
      </c>
    </row>
    <row r="1454" spans="4:13" x14ac:dyDescent="0.35">
      <c r="D1454" t="s">
        <v>1479</v>
      </c>
      <c r="E1454">
        <v>1974</v>
      </c>
      <c r="F1454" t="s">
        <v>20</v>
      </c>
      <c r="G1454">
        <v>16</v>
      </c>
      <c r="H1454">
        <v>0</v>
      </c>
      <c r="I1454">
        <v>12137.6</v>
      </c>
      <c r="J1454" t="s">
        <v>12</v>
      </c>
      <c r="K1454" t="s">
        <v>12</v>
      </c>
      <c r="L1454" t="s">
        <v>23</v>
      </c>
      <c r="M1454" s="24" t="str">
        <f t="shared" si="22"/>
        <v>R1012</v>
      </c>
    </row>
    <row r="1455" spans="4:13" x14ac:dyDescent="0.35">
      <c r="D1455" t="s">
        <v>1480</v>
      </c>
      <c r="E1455">
        <v>1962</v>
      </c>
      <c r="F1455" t="s">
        <v>15</v>
      </c>
      <c r="G1455">
        <v>4</v>
      </c>
      <c r="H1455">
        <v>0</v>
      </c>
      <c r="I1455">
        <v>12142.58</v>
      </c>
      <c r="J1455" t="s">
        <v>12</v>
      </c>
      <c r="K1455" t="s">
        <v>11</v>
      </c>
      <c r="L1455" t="s">
        <v>13</v>
      </c>
      <c r="M1455" s="24" t="str">
        <f t="shared" si="22"/>
        <v>R1013</v>
      </c>
    </row>
    <row r="1456" spans="4:13" x14ac:dyDescent="0.35">
      <c r="D1456" t="s">
        <v>1481</v>
      </c>
      <c r="E1456">
        <v>1962</v>
      </c>
      <c r="F1456" t="s">
        <v>20</v>
      </c>
      <c r="G1456">
        <v>15</v>
      </c>
      <c r="H1456">
        <v>0</v>
      </c>
      <c r="I1456">
        <v>12146.97</v>
      </c>
      <c r="J1456" t="s">
        <v>12</v>
      </c>
      <c r="K1456" t="s">
        <v>12</v>
      </c>
      <c r="L1456" t="s">
        <v>42</v>
      </c>
      <c r="M1456" s="24" t="str">
        <f t="shared" si="22"/>
        <v>R1011</v>
      </c>
    </row>
    <row r="1457" spans="4:13" x14ac:dyDescent="0.35">
      <c r="D1457" t="s">
        <v>1482</v>
      </c>
      <c r="E1457">
        <v>1987</v>
      </c>
      <c r="F1457" t="s">
        <v>37</v>
      </c>
      <c r="G1457">
        <v>5</v>
      </c>
      <c r="H1457">
        <v>3</v>
      </c>
      <c r="I1457">
        <v>12148.2</v>
      </c>
      <c r="J1457" t="s">
        <v>12</v>
      </c>
      <c r="K1457" t="s">
        <v>12</v>
      </c>
      <c r="L1457" t="s">
        <v>23</v>
      </c>
      <c r="M1457" s="24" t="str">
        <f t="shared" si="22"/>
        <v>R1012</v>
      </c>
    </row>
    <row r="1458" spans="4:13" x14ac:dyDescent="0.35">
      <c r="D1458" t="s">
        <v>1483</v>
      </c>
      <c r="E1458">
        <v>1991</v>
      </c>
      <c r="F1458" t="s">
        <v>35</v>
      </c>
      <c r="G1458">
        <v>29</v>
      </c>
      <c r="H1458">
        <v>3</v>
      </c>
      <c r="I1458">
        <v>12198.64</v>
      </c>
      <c r="J1458" t="s">
        <v>12</v>
      </c>
      <c r="K1458" t="s">
        <v>12</v>
      </c>
      <c r="L1458" t="s">
        <v>535</v>
      </c>
      <c r="M1458" s="24" t="str">
        <f t="shared" si="22"/>
        <v>R1026</v>
      </c>
    </row>
    <row r="1459" spans="4:13" x14ac:dyDescent="0.35">
      <c r="D1459" t="s">
        <v>1484</v>
      </c>
      <c r="E1459">
        <v>1977</v>
      </c>
      <c r="F1459" t="s">
        <v>35</v>
      </c>
      <c r="G1459">
        <v>14</v>
      </c>
      <c r="H1459">
        <v>2</v>
      </c>
      <c r="I1459">
        <v>12218.7</v>
      </c>
      <c r="J1459" t="s">
        <v>12</v>
      </c>
      <c r="K1459" t="s">
        <v>16</v>
      </c>
      <c r="L1459" t="s">
        <v>23</v>
      </c>
      <c r="M1459" s="24" t="str">
        <f t="shared" si="22"/>
        <v>R1012</v>
      </c>
    </row>
    <row r="1460" spans="4:13" x14ac:dyDescent="0.35">
      <c r="D1460" t="s">
        <v>1485</v>
      </c>
      <c r="E1460">
        <v>1964</v>
      </c>
      <c r="F1460" t="s">
        <v>10</v>
      </c>
      <c r="G1460">
        <v>20</v>
      </c>
      <c r="H1460">
        <v>0</v>
      </c>
      <c r="I1460">
        <v>12222.9</v>
      </c>
      <c r="J1460" t="s">
        <v>12</v>
      </c>
      <c r="K1460" t="s">
        <v>11</v>
      </c>
      <c r="L1460" t="s">
        <v>23</v>
      </c>
      <c r="M1460" s="24" t="str">
        <f t="shared" si="22"/>
        <v>R1012</v>
      </c>
    </row>
    <row r="1461" spans="4:13" x14ac:dyDescent="0.35">
      <c r="D1461" t="s">
        <v>1486</v>
      </c>
      <c r="E1461">
        <v>1964</v>
      </c>
      <c r="F1461" t="s">
        <v>10</v>
      </c>
      <c r="G1461">
        <v>2</v>
      </c>
      <c r="H1461">
        <v>0</v>
      </c>
      <c r="I1461">
        <v>12224.35</v>
      </c>
      <c r="J1461" t="s">
        <v>12</v>
      </c>
      <c r="K1461" t="s">
        <v>16</v>
      </c>
      <c r="L1461" t="s">
        <v>23</v>
      </c>
      <c r="M1461" s="24" t="str">
        <f t="shared" si="22"/>
        <v>R1012</v>
      </c>
    </row>
    <row r="1462" spans="4:13" x14ac:dyDescent="0.35">
      <c r="D1462" t="s">
        <v>1487</v>
      </c>
      <c r="E1462">
        <v>1964</v>
      </c>
      <c r="F1462" t="s">
        <v>18</v>
      </c>
      <c r="G1462">
        <v>24</v>
      </c>
      <c r="H1462">
        <v>0</v>
      </c>
      <c r="I1462">
        <v>12231.61</v>
      </c>
      <c r="J1462" t="s">
        <v>12</v>
      </c>
      <c r="K1462" t="s">
        <v>12</v>
      </c>
      <c r="L1462" t="s">
        <v>23</v>
      </c>
      <c r="M1462" s="24" t="str">
        <f t="shared" si="22"/>
        <v>R1012</v>
      </c>
    </row>
    <row r="1463" spans="4:13" x14ac:dyDescent="0.35">
      <c r="D1463" t="s">
        <v>1488</v>
      </c>
      <c r="E1463">
        <v>1963</v>
      </c>
      <c r="F1463" t="s">
        <v>10</v>
      </c>
      <c r="G1463">
        <v>19</v>
      </c>
      <c r="H1463">
        <v>0</v>
      </c>
      <c r="I1463">
        <v>12233.83</v>
      </c>
      <c r="J1463" t="s">
        <v>12</v>
      </c>
      <c r="K1463" t="s">
        <v>16</v>
      </c>
      <c r="L1463" t="s">
        <v>42</v>
      </c>
      <c r="M1463" s="24" t="str">
        <f t="shared" si="22"/>
        <v>R1011</v>
      </c>
    </row>
    <row r="1464" spans="4:13" x14ac:dyDescent="0.35">
      <c r="D1464" t="s">
        <v>1489</v>
      </c>
      <c r="E1464">
        <v>1964</v>
      </c>
      <c r="F1464" t="s">
        <v>37</v>
      </c>
      <c r="G1464">
        <v>15</v>
      </c>
      <c r="H1464">
        <v>0</v>
      </c>
      <c r="I1464">
        <v>12235.84</v>
      </c>
      <c r="J1464" t="s">
        <v>12</v>
      </c>
      <c r="K1464" t="s">
        <v>12</v>
      </c>
      <c r="L1464" t="s">
        <v>23</v>
      </c>
      <c r="M1464" s="24" t="str">
        <f t="shared" si="22"/>
        <v>R1012</v>
      </c>
    </row>
    <row r="1465" spans="4:13" x14ac:dyDescent="0.35">
      <c r="D1465" t="s">
        <v>1490</v>
      </c>
      <c r="E1465">
        <v>1966</v>
      </c>
      <c r="F1465" t="s">
        <v>10</v>
      </c>
      <c r="G1465">
        <v>29</v>
      </c>
      <c r="H1465">
        <v>0</v>
      </c>
      <c r="I1465">
        <v>12237.73</v>
      </c>
      <c r="J1465" t="s">
        <v>12</v>
      </c>
      <c r="K1465" t="s">
        <v>12</v>
      </c>
      <c r="L1465" t="s">
        <v>23</v>
      </c>
      <c r="M1465" s="24" t="str">
        <f t="shared" si="22"/>
        <v>R1012</v>
      </c>
    </row>
    <row r="1466" spans="4:13" x14ac:dyDescent="0.35">
      <c r="D1466" t="s">
        <v>1491</v>
      </c>
      <c r="E1466">
        <v>1963</v>
      </c>
      <c r="F1466" t="s">
        <v>10</v>
      </c>
      <c r="G1466">
        <v>17</v>
      </c>
      <c r="H1466">
        <v>0</v>
      </c>
      <c r="I1466">
        <v>12244.53</v>
      </c>
      <c r="J1466" t="s">
        <v>12</v>
      </c>
      <c r="K1466" t="s">
        <v>16</v>
      </c>
      <c r="L1466" t="s">
        <v>13</v>
      </c>
      <c r="M1466" s="24" t="str">
        <f t="shared" si="22"/>
        <v>R1013</v>
      </c>
    </row>
    <row r="1467" spans="4:13" x14ac:dyDescent="0.35">
      <c r="D1467" t="s">
        <v>1492</v>
      </c>
      <c r="E1467">
        <v>1974</v>
      </c>
      <c r="F1467" t="s">
        <v>18</v>
      </c>
      <c r="G1467">
        <v>23</v>
      </c>
      <c r="H1467">
        <v>0</v>
      </c>
      <c r="I1467">
        <v>12245.17</v>
      </c>
      <c r="J1467" t="s">
        <v>12</v>
      </c>
      <c r="K1467" t="s">
        <v>16</v>
      </c>
      <c r="L1467" t="s">
        <v>23</v>
      </c>
      <c r="M1467" s="24" t="str">
        <f t="shared" si="22"/>
        <v>R1012</v>
      </c>
    </row>
    <row r="1468" spans="4:13" x14ac:dyDescent="0.35">
      <c r="D1468" t="s">
        <v>1493</v>
      </c>
      <c r="E1468">
        <v>1989</v>
      </c>
      <c r="F1468" t="s">
        <v>15</v>
      </c>
      <c r="G1468">
        <v>23</v>
      </c>
      <c r="H1468">
        <v>3</v>
      </c>
      <c r="I1468">
        <v>12254.44</v>
      </c>
      <c r="J1468" t="s">
        <v>12</v>
      </c>
      <c r="K1468" t="s">
        <v>12</v>
      </c>
      <c r="L1468" t="s">
        <v>535</v>
      </c>
      <c r="M1468" s="24" t="str">
        <f t="shared" si="22"/>
        <v>R1026</v>
      </c>
    </row>
    <row r="1469" spans="4:13" x14ac:dyDescent="0.35">
      <c r="D1469" t="s">
        <v>1494</v>
      </c>
      <c r="E1469">
        <v>1986</v>
      </c>
      <c r="F1469" t="s">
        <v>35</v>
      </c>
      <c r="G1469">
        <v>13</v>
      </c>
      <c r="H1469">
        <v>3</v>
      </c>
      <c r="I1469">
        <v>12255.04</v>
      </c>
      <c r="J1469" t="s">
        <v>12</v>
      </c>
      <c r="K1469" t="s">
        <v>11</v>
      </c>
      <c r="L1469" t="s">
        <v>535</v>
      </c>
      <c r="M1469" s="24" t="str">
        <f t="shared" si="22"/>
        <v>R1026</v>
      </c>
    </row>
    <row r="1470" spans="4:13" x14ac:dyDescent="0.35">
      <c r="D1470" t="s">
        <v>1495</v>
      </c>
      <c r="E1470">
        <v>1966</v>
      </c>
      <c r="F1470" t="s">
        <v>30</v>
      </c>
      <c r="G1470">
        <v>6</v>
      </c>
      <c r="H1470">
        <v>2</v>
      </c>
      <c r="I1470">
        <v>12265.51</v>
      </c>
      <c r="J1470" t="s">
        <v>12</v>
      </c>
      <c r="K1470" t="s">
        <v>12</v>
      </c>
      <c r="L1470" t="s">
        <v>13</v>
      </c>
      <c r="M1470" s="24" t="str">
        <f t="shared" si="22"/>
        <v>R1013</v>
      </c>
    </row>
    <row r="1471" spans="4:13" x14ac:dyDescent="0.35">
      <c r="D1471" t="s">
        <v>1496</v>
      </c>
      <c r="E1471">
        <v>1967</v>
      </c>
      <c r="F1471" t="s">
        <v>30</v>
      </c>
      <c r="G1471">
        <v>30</v>
      </c>
      <c r="H1471">
        <v>2</v>
      </c>
      <c r="I1471">
        <v>12268.63</v>
      </c>
      <c r="J1471" t="s">
        <v>12</v>
      </c>
      <c r="K1471" t="s">
        <v>16</v>
      </c>
      <c r="L1471" t="s">
        <v>23</v>
      </c>
      <c r="M1471" s="24" t="str">
        <f t="shared" si="22"/>
        <v>R1012</v>
      </c>
    </row>
    <row r="1472" spans="4:13" x14ac:dyDescent="0.35">
      <c r="D1472" t="s">
        <v>1497</v>
      </c>
      <c r="E1472">
        <v>1967</v>
      </c>
      <c r="F1472" t="s">
        <v>35</v>
      </c>
      <c r="G1472">
        <v>28</v>
      </c>
      <c r="H1472">
        <v>2</v>
      </c>
      <c r="I1472">
        <v>12269.69</v>
      </c>
      <c r="J1472" t="s">
        <v>12</v>
      </c>
      <c r="K1472" t="s">
        <v>11</v>
      </c>
      <c r="L1472" t="s">
        <v>23</v>
      </c>
      <c r="M1472" s="24" t="str">
        <f t="shared" si="22"/>
        <v>R1012</v>
      </c>
    </row>
    <row r="1473" spans="4:13" x14ac:dyDescent="0.35">
      <c r="D1473" t="s">
        <v>1498</v>
      </c>
      <c r="E1473">
        <v>1966</v>
      </c>
      <c r="F1473" t="s">
        <v>15</v>
      </c>
      <c r="G1473">
        <v>16</v>
      </c>
      <c r="H1473">
        <v>0</v>
      </c>
      <c r="I1473">
        <v>12282.03</v>
      </c>
      <c r="J1473" t="s">
        <v>12</v>
      </c>
      <c r="K1473" t="s">
        <v>16</v>
      </c>
      <c r="L1473" t="s">
        <v>200</v>
      </c>
      <c r="M1473" s="24" t="str">
        <f t="shared" si="22"/>
        <v>R1025</v>
      </c>
    </row>
    <row r="1474" spans="4:13" x14ac:dyDescent="0.35">
      <c r="D1474" t="s">
        <v>1499</v>
      </c>
      <c r="E1474">
        <v>1990</v>
      </c>
      <c r="F1474" t="s">
        <v>37</v>
      </c>
      <c r="G1474">
        <v>29</v>
      </c>
      <c r="H1474">
        <v>3</v>
      </c>
      <c r="I1474">
        <v>12282.38</v>
      </c>
      <c r="J1474" t="s">
        <v>12</v>
      </c>
      <c r="K1474" t="s">
        <v>16</v>
      </c>
      <c r="L1474" t="s">
        <v>42</v>
      </c>
      <c r="M1474" s="24" t="str">
        <f t="shared" si="22"/>
        <v>R1011</v>
      </c>
    </row>
    <row r="1475" spans="4:13" x14ac:dyDescent="0.35">
      <c r="D1475" t="s">
        <v>1500</v>
      </c>
      <c r="E1475">
        <v>1963</v>
      </c>
      <c r="F1475" t="s">
        <v>37</v>
      </c>
      <c r="G1475">
        <v>28</v>
      </c>
      <c r="H1475">
        <v>0</v>
      </c>
      <c r="I1475">
        <v>12299.59</v>
      </c>
      <c r="J1475" t="s">
        <v>12</v>
      </c>
      <c r="K1475" t="s">
        <v>16</v>
      </c>
      <c r="L1475" t="s">
        <v>200</v>
      </c>
      <c r="M1475" s="24" t="str">
        <f t="shared" si="22"/>
        <v>R1025</v>
      </c>
    </row>
    <row r="1476" spans="4:13" x14ac:dyDescent="0.35">
      <c r="D1476" t="s">
        <v>1501</v>
      </c>
      <c r="E1476">
        <v>1963</v>
      </c>
      <c r="F1476" t="s">
        <v>35</v>
      </c>
      <c r="G1476">
        <v>29</v>
      </c>
      <c r="H1476">
        <v>0</v>
      </c>
      <c r="I1476">
        <v>12323.94</v>
      </c>
      <c r="J1476" t="s">
        <v>12</v>
      </c>
      <c r="K1476" t="s">
        <v>12</v>
      </c>
      <c r="L1476" t="s">
        <v>356</v>
      </c>
      <c r="M1476" s="24" t="str">
        <f t="shared" si="22"/>
        <v>R1017</v>
      </c>
    </row>
    <row r="1477" spans="4:13" x14ac:dyDescent="0.35">
      <c r="D1477" t="s">
        <v>1502</v>
      </c>
      <c r="E1477">
        <v>1963</v>
      </c>
      <c r="F1477" t="s">
        <v>35</v>
      </c>
      <c r="G1477">
        <v>2</v>
      </c>
      <c r="H1477">
        <v>1</v>
      </c>
      <c r="I1477">
        <v>12333.83</v>
      </c>
      <c r="J1477" t="s">
        <v>12</v>
      </c>
      <c r="K1477" t="s">
        <v>11</v>
      </c>
      <c r="L1477" t="s">
        <v>42</v>
      </c>
      <c r="M1477" s="24" t="str">
        <f t="shared" si="22"/>
        <v>R1011</v>
      </c>
    </row>
    <row r="1478" spans="4:13" x14ac:dyDescent="0.35">
      <c r="D1478" t="s">
        <v>1503</v>
      </c>
      <c r="E1478">
        <v>1963</v>
      </c>
      <c r="F1478" t="s">
        <v>20</v>
      </c>
      <c r="G1478">
        <v>22</v>
      </c>
      <c r="H1478">
        <v>1</v>
      </c>
      <c r="I1478">
        <v>12347.17</v>
      </c>
      <c r="J1478" t="s">
        <v>12</v>
      </c>
      <c r="K1478" t="s">
        <v>12</v>
      </c>
      <c r="L1478" t="s">
        <v>42</v>
      </c>
      <c r="M1478" s="24" t="str">
        <f t="shared" si="22"/>
        <v>R1011</v>
      </c>
    </row>
    <row r="1479" spans="4:13" x14ac:dyDescent="0.35">
      <c r="D1479" t="s">
        <v>1504</v>
      </c>
      <c r="E1479">
        <v>1966</v>
      </c>
      <c r="F1479" t="s">
        <v>30</v>
      </c>
      <c r="G1479">
        <v>29</v>
      </c>
      <c r="H1479">
        <v>3</v>
      </c>
      <c r="I1479">
        <v>12363.55</v>
      </c>
      <c r="J1479" t="s">
        <v>12</v>
      </c>
      <c r="K1479" t="s">
        <v>12</v>
      </c>
      <c r="L1479" t="s">
        <v>42</v>
      </c>
      <c r="M1479" s="24" t="str">
        <f t="shared" si="22"/>
        <v>R1011</v>
      </c>
    </row>
    <row r="1480" spans="4:13" x14ac:dyDescent="0.35">
      <c r="D1480" t="s">
        <v>1505</v>
      </c>
      <c r="E1480">
        <v>1962</v>
      </c>
      <c r="F1480" t="s">
        <v>20</v>
      </c>
      <c r="G1480">
        <v>26</v>
      </c>
      <c r="H1480">
        <v>0</v>
      </c>
      <c r="I1480">
        <v>12369.89</v>
      </c>
      <c r="J1480" t="s">
        <v>12</v>
      </c>
      <c r="K1480" t="s">
        <v>11</v>
      </c>
      <c r="L1480" t="s">
        <v>247</v>
      </c>
      <c r="M1480" s="24" t="str">
        <f t="shared" si="22"/>
        <v>R1024</v>
      </c>
    </row>
    <row r="1481" spans="4:13" x14ac:dyDescent="0.35">
      <c r="D1481" t="s">
        <v>1506</v>
      </c>
      <c r="E1481">
        <v>1989</v>
      </c>
      <c r="F1481" t="s">
        <v>30</v>
      </c>
      <c r="G1481">
        <v>29</v>
      </c>
      <c r="H1481">
        <v>0</v>
      </c>
      <c r="I1481">
        <v>12404.88</v>
      </c>
      <c r="J1481" t="s">
        <v>12</v>
      </c>
      <c r="K1481" t="s">
        <v>12</v>
      </c>
      <c r="L1481" t="s">
        <v>168</v>
      </c>
      <c r="M1481" s="24" t="str">
        <f t="shared" ref="M1481:M1544" si="23">IF(L1481="?","UNKNOWN",L1481)</f>
        <v>R1016</v>
      </c>
    </row>
    <row r="1482" spans="4:13" x14ac:dyDescent="0.35">
      <c r="D1482" t="s">
        <v>1507</v>
      </c>
      <c r="E1482">
        <v>1972</v>
      </c>
      <c r="F1482" t="s">
        <v>35</v>
      </c>
      <c r="G1482">
        <v>21</v>
      </c>
      <c r="H1482">
        <v>0</v>
      </c>
      <c r="I1482">
        <v>12407.3</v>
      </c>
      <c r="J1482" t="s">
        <v>12</v>
      </c>
      <c r="K1482" t="s">
        <v>11</v>
      </c>
      <c r="L1482" t="s">
        <v>300</v>
      </c>
      <c r="M1482" s="24" t="str">
        <f t="shared" si="23"/>
        <v>R1021</v>
      </c>
    </row>
    <row r="1483" spans="4:13" x14ac:dyDescent="0.35">
      <c r="D1483" t="s">
        <v>1508</v>
      </c>
      <c r="E1483">
        <v>1979</v>
      </c>
      <c r="F1483" t="s">
        <v>10</v>
      </c>
      <c r="G1483">
        <v>14</v>
      </c>
      <c r="H1483">
        <v>2</v>
      </c>
      <c r="I1483">
        <v>12408.29</v>
      </c>
      <c r="J1483" t="s">
        <v>12</v>
      </c>
      <c r="K1483" t="s">
        <v>16</v>
      </c>
      <c r="L1483" t="s">
        <v>632</v>
      </c>
      <c r="M1483" s="24" t="str">
        <f t="shared" si="23"/>
        <v>R1022</v>
      </c>
    </row>
    <row r="1484" spans="4:13" x14ac:dyDescent="0.35">
      <c r="D1484" t="s">
        <v>1509</v>
      </c>
      <c r="E1484">
        <v>1964</v>
      </c>
      <c r="F1484" t="s">
        <v>35</v>
      </c>
      <c r="G1484">
        <v>4</v>
      </c>
      <c r="H1484">
        <v>0</v>
      </c>
      <c r="I1484">
        <v>12430.95</v>
      </c>
      <c r="J1484" t="s">
        <v>12</v>
      </c>
      <c r="K1484" t="s">
        <v>12</v>
      </c>
      <c r="L1484" t="s">
        <v>247</v>
      </c>
      <c r="M1484" s="24" t="str">
        <f t="shared" si="23"/>
        <v>R1024</v>
      </c>
    </row>
    <row r="1485" spans="4:13" x14ac:dyDescent="0.35">
      <c r="D1485" t="s">
        <v>1510</v>
      </c>
      <c r="E1485">
        <v>1995</v>
      </c>
      <c r="F1485" t="s">
        <v>35</v>
      </c>
      <c r="G1485">
        <v>9</v>
      </c>
      <c r="H1485">
        <v>0</v>
      </c>
      <c r="I1485">
        <v>12452.25</v>
      </c>
      <c r="J1485" t="s">
        <v>12</v>
      </c>
      <c r="K1485" t="s">
        <v>12</v>
      </c>
      <c r="L1485" t="s">
        <v>23</v>
      </c>
      <c r="M1485" s="24" t="str">
        <f t="shared" si="23"/>
        <v>R1012</v>
      </c>
    </row>
    <row r="1486" spans="4:13" x14ac:dyDescent="0.35">
      <c r="D1486" t="s">
        <v>1511</v>
      </c>
      <c r="E1486">
        <v>1968</v>
      </c>
      <c r="F1486" t="s">
        <v>15</v>
      </c>
      <c r="G1486">
        <v>26</v>
      </c>
      <c r="H1486">
        <v>3</v>
      </c>
      <c r="I1486">
        <v>12475.35</v>
      </c>
      <c r="J1486" t="s">
        <v>12</v>
      </c>
      <c r="K1486" t="s">
        <v>16</v>
      </c>
      <c r="L1486" t="s">
        <v>23</v>
      </c>
      <c r="M1486" s="24" t="str">
        <f t="shared" si="23"/>
        <v>R1012</v>
      </c>
    </row>
    <row r="1487" spans="4:13" x14ac:dyDescent="0.35">
      <c r="D1487" t="s">
        <v>1512</v>
      </c>
      <c r="E1487">
        <v>1968</v>
      </c>
      <c r="F1487" t="s">
        <v>15</v>
      </c>
      <c r="G1487">
        <v>12</v>
      </c>
      <c r="H1487">
        <v>3</v>
      </c>
      <c r="I1487">
        <v>12479.71</v>
      </c>
      <c r="J1487" t="s">
        <v>12</v>
      </c>
      <c r="K1487" t="s">
        <v>12</v>
      </c>
      <c r="L1487" t="s">
        <v>23</v>
      </c>
      <c r="M1487" s="24" t="str">
        <f t="shared" si="23"/>
        <v>R1012</v>
      </c>
    </row>
    <row r="1488" spans="4:13" x14ac:dyDescent="0.35">
      <c r="D1488" t="s">
        <v>1513</v>
      </c>
      <c r="E1488">
        <v>1967</v>
      </c>
      <c r="F1488" t="s">
        <v>20</v>
      </c>
      <c r="G1488">
        <v>1</v>
      </c>
      <c r="H1488">
        <v>3</v>
      </c>
      <c r="I1488">
        <v>12485.8</v>
      </c>
      <c r="J1488" t="s">
        <v>12</v>
      </c>
      <c r="K1488" t="s">
        <v>12</v>
      </c>
      <c r="L1488" t="s">
        <v>13</v>
      </c>
      <c r="M1488" s="24" t="str">
        <f t="shared" si="23"/>
        <v>R1013</v>
      </c>
    </row>
    <row r="1489" spans="4:13" x14ac:dyDescent="0.35">
      <c r="D1489" t="s">
        <v>1514</v>
      </c>
      <c r="E1489">
        <v>1968</v>
      </c>
      <c r="F1489" t="s">
        <v>30</v>
      </c>
      <c r="G1489">
        <v>3</v>
      </c>
      <c r="H1489">
        <v>3</v>
      </c>
      <c r="I1489">
        <v>12495.29</v>
      </c>
      <c r="J1489" t="s">
        <v>12</v>
      </c>
      <c r="K1489" t="s">
        <v>12</v>
      </c>
      <c r="L1489" t="s">
        <v>23</v>
      </c>
      <c r="M1489" s="24" t="str">
        <f t="shared" si="23"/>
        <v>R1012</v>
      </c>
    </row>
    <row r="1490" spans="4:13" x14ac:dyDescent="0.35">
      <c r="D1490" t="s">
        <v>1515</v>
      </c>
      <c r="E1490">
        <v>1966</v>
      </c>
      <c r="F1490" t="s">
        <v>10</v>
      </c>
      <c r="G1490">
        <v>12</v>
      </c>
      <c r="H1490">
        <v>0</v>
      </c>
      <c r="I1490">
        <v>12499.88</v>
      </c>
      <c r="J1490" t="s">
        <v>12</v>
      </c>
      <c r="K1490" t="s">
        <v>11</v>
      </c>
      <c r="L1490" t="s">
        <v>23</v>
      </c>
      <c r="M1490" s="24" t="str">
        <f t="shared" si="23"/>
        <v>R1012</v>
      </c>
    </row>
    <row r="1491" spans="4:13" x14ac:dyDescent="0.35">
      <c r="D1491" t="s">
        <v>1516</v>
      </c>
      <c r="E1491">
        <v>1962</v>
      </c>
      <c r="F1491" t="s">
        <v>37</v>
      </c>
      <c r="G1491">
        <v>16</v>
      </c>
      <c r="H1491">
        <v>0</v>
      </c>
      <c r="I1491">
        <v>12523.6</v>
      </c>
      <c r="J1491" t="s">
        <v>12</v>
      </c>
      <c r="K1491" t="s">
        <v>12</v>
      </c>
      <c r="L1491" t="s">
        <v>23</v>
      </c>
      <c r="M1491" s="24" t="str">
        <f t="shared" si="23"/>
        <v>R1012</v>
      </c>
    </row>
    <row r="1492" spans="4:13" x14ac:dyDescent="0.35">
      <c r="D1492" t="s">
        <v>1517</v>
      </c>
      <c r="E1492">
        <v>1961</v>
      </c>
      <c r="F1492" t="s">
        <v>15</v>
      </c>
      <c r="G1492">
        <v>28</v>
      </c>
      <c r="H1492">
        <v>0</v>
      </c>
      <c r="I1492">
        <v>12557.61</v>
      </c>
      <c r="J1492" t="s">
        <v>12</v>
      </c>
      <c r="K1492" t="s">
        <v>12</v>
      </c>
      <c r="L1492" t="s">
        <v>13</v>
      </c>
      <c r="M1492" s="24" t="str">
        <f t="shared" si="23"/>
        <v>R1013</v>
      </c>
    </row>
    <row r="1493" spans="4:13" x14ac:dyDescent="0.35">
      <c r="D1493" t="s">
        <v>1518</v>
      </c>
      <c r="E1493">
        <v>1961</v>
      </c>
      <c r="F1493" t="s">
        <v>15</v>
      </c>
      <c r="G1493">
        <v>28</v>
      </c>
      <c r="H1493">
        <v>0</v>
      </c>
      <c r="I1493">
        <v>12574.05</v>
      </c>
      <c r="J1493" t="s">
        <v>12</v>
      </c>
      <c r="K1493" t="s">
        <v>16</v>
      </c>
      <c r="L1493" t="s">
        <v>42</v>
      </c>
      <c r="M1493" s="24" t="str">
        <f t="shared" si="23"/>
        <v>R1011</v>
      </c>
    </row>
    <row r="1494" spans="4:13" x14ac:dyDescent="0.35">
      <c r="D1494" t="s">
        <v>1519</v>
      </c>
      <c r="E1494">
        <v>1969</v>
      </c>
      <c r="F1494" t="s">
        <v>15</v>
      </c>
      <c r="G1494">
        <v>26</v>
      </c>
      <c r="H1494">
        <v>0</v>
      </c>
      <c r="I1494">
        <v>12579.92</v>
      </c>
      <c r="J1494" t="s">
        <v>12</v>
      </c>
      <c r="K1494" t="s">
        <v>16</v>
      </c>
      <c r="L1494" t="s">
        <v>200</v>
      </c>
      <c r="M1494" s="24" t="str">
        <f t="shared" si="23"/>
        <v>R1025</v>
      </c>
    </row>
    <row r="1495" spans="4:13" x14ac:dyDescent="0.35">
      <c r="D1495" t="s">
        <v>1520</v>
      </c>
      <c r="E1495">
        <v>1970</v>
      </c>
      <c r="F1495" t="s">
        <v>18</v>
      </c>
      <c r="G1495">
        <v>18</v>
      </c>
      <c r="H1495">
        <v>5</v>
      </c>
      <c r="I1495">
        <v>12592.53</v>
      </c>
      <c r="J1495" t="s">
        <v>12</v>
      </c>
      <c r="K1495" t="s">
        <v>11</v>
      </c>
      <c r="L1495" t="s">
        <v>13</v>
      </c>
      <c r="M1495" s="24" t="str">
        <f t="shared" si="23"/>
        <v>R1013</v>
      </c>
    </row>
    <row r="1496" spans="4:13" x14ac:dyDescent="0.35">
      <c r="D1496" t="s">
        <v>1521</v>
      </c>
      <c r="E1496">
        <v>1988</v>
      </c>
      <c r="F1496" t="s">
        <v>35</v>
      </c>
      <c r="G1496">
        <v>11</v>
      </c>
      <c r="H1496">
        <v>3</v>
      </c>
      <c r="I1496">
        <v>12600.46</v>
      </c>
      <c r="J1496" t="s">
        <v>12</v>
      </c>
      <c r="K1496" t="s">
        <v>16</v>
      </c>
      <c r="L1496" t="s">
        <v>249</v>
      </c>
      <c r="M1496" s="24" t="str">
        <f t="shared" si="23"/>
        <v>R1023</v>
      </c>
    </row>
    <row r="1497" spans="4:13" x14ac:dyDescent="0.35">
      <c r="D1497" t="s">
        <v>1522</v>
      </c>
      <c r="E1497">
        <v>1998</v>
      </c>
      <c r="F1497" t="s">
        <v>15</v>
      </c>
      <c r="G1497">
        <v>18</v>
      </c>
      <c r="H1497">
        <v>1</v>
      </c>
      <c r="I1497">
        <v>12609.89</v>
      </c>
      <c r="J1497" t="s">
        <v>12</v>
      </c>
      <c r="K1497" t="s">
        <v>12</v>
      </c>
      <c r="L1497" t="s">
        <v>23</v>
      </c>
      <c r="M1497" s="24" t="str">
        <f t="shared" si="23"/>
        <v>R1012</v>
      </c>
    </row>
    <row r="1498" spans="4:13" x14ac:dyDescent="0.35">
      <c r="D1498" t="s">
        <v>1523</v>
      </c>
      <c r="E1498">
        <v>1963</v>
      </c>
      <c r="F1498" t="s">
        <v>35</v>
      </c>
      <c r="G1498">
        <v>19</v>
      </c>
      <c r="H1498">
        <v>0</v>
      </c>
      <c r="I1498">
        <v>12622.18</v>
      </c>
      <c r="J1498" t="s">
        <v>12</v>
      </c>
      <c r="K1498" t="s">
        <v>16</v>
      </c>
      <c r="L1498" t="s">
        <v>23</v>
      </c>
      <c r="M1498" s="24" t="str">
        <f t="shared" si="23"/>
        <v>R1012</v>
      </c>
    </row>
    <row r="1499" spans="4:13" x14ac:dyDescent="0.35">
      <c r="D1499" t="s">
        <v>1524</v>
      </c>
      <c r="E1499">
        <v>1970</v>
      </c>
      <c r="F1499" t="s">
        <v>30</v>
      </c>
      <c r="G1499">
        <v>28</v>
      </c>
      <c r="H1499">
        <v>0</v>
      </c>
      <c r="I1499">
        <v>12624.74</v>
      </c>
      <c r="J1499" t="s">
        <v>12</v>
      </c>
      <c r="K1499" t="s">
        <v>16</v>
      </c>
      <c r="L1499" t="s">
        <v>23</v>
      </c>
      <c r="M1499" s="24" t="str">
        <f t="shared" si="23"/>
        <v>R1012</v>
      </c>
    </row>
    <row r="1500" spans="4:13" x14ac:dyDescent="0.35">
      <c r="D1500" t="s">
        <v>1525</v>
      </c>
      <c r="E1500">
        <v>1965</v>
      </c>
      <c r="F1500" t="s">
        <v>37</v>
      </c>
      <c r="G1500">
        <v>4</v>
      </c>
      <c r="H1500">
        <v>2</v>
      </c>
      <c r="I1500">
        <v>12629.17</v>
      </c>
      <c r="J1500" t="s">
        <v>12</v>
      </c>
      <c r="K1500" t="s">
        <v>16</v>
      </c>
      <c r="L1500" t="s">
        <v>13</v>
      </c>
      <c r="M1500" s="24" t="str">
        <f t="shared" si="23"/>
        <v>R1013</v>
      </c>
    </row>
    <row r="1501" spans="4:13" x14ac:dyDescent="0.35">
      <c r="D1501" t="s">
        <v>1526</v>
      </c>
      <c r="E1501">
        <v>1962</v>
      </c>
      <c r="F1501" t="s">
        <v>15</v>
      </c>
      <c r="G1501">
        <v>22</v>
      </c>
      <c r="H1501">
        <v>0</v>
      </c>
      <c r="I1501">
        <v>12629.9</v>
      </c>
      <c r="J1501" t="s">
        <v>12</v>
      </c>
      <c r="K1501" t="s">
        <v>12</v>
      </c>
      <c r="L1501" t="s">
        <v>13</v>
      </c>
      <c r="M1501" s="24" t="str">
        <f t="shared" si="23"/>
        <v>R1013</v>
      </c>
    </row>
    <row r="1502" spans="4:13" x14ac:dyDescent="0.35">
      <c r="D1502" t="s">
        <v>1527</v>
      </c>
      <c r="E1502">
        <v>1962</v>
      </c>
      <c r="F1502" t="s">
        <v>10</v>
      </c>
      <c r="G1502">
        <v>22</v>
      </c>
      <c r="H1502">
        <v>0</v>
      </c>
      <c r="I1502">
        <v>12638.2</v>
      </c>
      <c r="J1502" t="s">
        <v>12</v>
      </c>
      <c r="K1502" t="s">
        <v>16</v>
      </c>
      <c r="L1502" t="s">
        <v>42</v>
      </c>
      <c r="M1502" s="24" t="str">
        <f t="shared" si="23"/>
        <v>R1011</v>
      </c>
    </row>
    <row r="1503" spans="4:13" x14ac:dyDescent="0.35">
      <c r="D1503" t="s">
        <v>1528</v>
      </c>
      <c r="E1503">
        <v>1972</v>
      </c>
      <c r="F1503" t="s">
        <v>20</v>
      </c>
      <c r="G1503">
        <v>5</v>
      </c>
      <c r="H1503">
        <v>0</v>
      </c>
      <c r="I1503">
        <v>12640.24</v>
      </c>
      <c r="J1503" t="s">
        <v>12</v>
      </c>
      <c r="K1503" t="s">
        <v>16</v>
      </c>
      <c r="L1503" t="s">
        <v>42</v>
      </c>
      <c r="M1503" s="24" t="str">
        <f t="shared" si="23"/>
        <v>R1011</v>
      </c>
    </row>
    <row r="1504" spans="4:13" x14ac:dyDescent="0.35">
      <c r="D1504" t="s">
        <v>1529</v>
      </c>
      <c r="E1504">
        <v>1966</v>
      </c>
      <c r="F1504" t="s">
        <v>30</v>
      </c>
      <c r="G1504">
        <v>17</v>
      </c>
      <c r="H1504">
        <v>2</v>
      </c>
      <c r="I1504">
        <v>12643.38</v>
      </c>
      <c r="J1504" t="s">
        <v>12</v>
      </c>
      <c r="K1504" t="s">
        <v>16</v>
      </c>
      <c r="L1504" t="s">
        <v>23</v>
      </c>
      <c r="M1504" s="24" t="str">
        <f t="shared" si="23"/>
        <v>R1012</v>
      </c>
    </row>
    <row r="1505" spans="4:13" x14ac:dyDescent="0.35">
      <c r="D1505" t="s">
        <v>1530</v>
      </c>
      <c r="E1505">
        <v>1962</v>
      </c>
      <c r="F1505" t="s">
        <v>10</v>
      </c>
      <c r="G1505">
        <v>11</v>
      </c>
      <c r="H1505">
        <v>0</v>
      </c>
      <c r="I1505">
        <v>12644.59</v>
      </c>
      <c r="J1505" t="s">
        <v>12</v>
      </c>
      <c r="K1505" t="s">
        <v>11</v>
      </c>
      <c r="L1505" t="s">
        <v>42</v>
      </c>
      <c r="M1505" s="24" t="str">
        <f t="shared" si="23"/>
        <v>R1011</v>
      </c>
    </row>
    <row r="1506" spans="4:13" x14ac:dyDescent="0.35">
      <c r="D1506" t="s">
        <v>1531</v>
      </c>
      <c r="E1506">
        <v>1965</v>
      </c>
      <c r="F1506" t="s">
        <v>20</v>
      </c>
      <c r="G1506">
        <v>14</v>
      </c>
      <c r="H1506">
        <v>2</v>
      </c>
      <c r="I1506">
        <v>12646.21</v>
      </c>
      <c r="J1506" t="s">
        <v>12</v>
      </c>
      <c r="K1506" t="s">
        <v>11</v>
      </c>
      <c r="L1506" t="s">
        <v>42</v>
      </c>
      <c r="M1506" s="24" t="str">
        <f t="shared" si="23"/>
        <v>R1011</v>
      </c>
    </row>
    <row r="1507" spans="4:13" x14ac:dyDescent="0.35">
      <c r="D1507" t="s">
        <v>1532</v>
      </c>
      <c r="E1507">
        <v>1962</v>
      </c>
      <c r="F1507" t="s">
        <v>35</v>
      </c>
      <c r="G1507">
        <v>27</v>
      </c>
      <c r="H1507">
        <v>0</v>
      </c>
      <c r="I1507">
        <v>12648.7</v>
      </c>
      <c r="J1507" t="s">
        <v>12</v>
      </c>
      <c r="K1507" t="s">
        <v>11</v>
      </c>
      <c r="L1507" t="s">
        <v>13</v>
      </c>
      <c r="M1507" s="24" t="str">
        <f t="shared" si="23"/>
        <v>R1013</v>
      </c>
    </row>
    <row r="1508" spans="4:13" x14ac:dyDescent="0.35">
      <c r="D1508" t="s">
        <v>1533</v>
      </c>
      <c r="E1508">
        <v>1974</v>
      </c>
      <c r="F1508" t="s">
        <v>20</v>
      </c>
      <c r="G1508">
        <v>24</v>
      </c>
      <c r="H1508">
        <v>0</v>
      </c>
      <c r="I1508">
        <v>12697.48</v>
      </c>
      <c r="J1508" t="s">
        <v>12</v>
      </c>
      <c r="K1508" t="s">
        <v>12</v>
      </c>
      <c r="L1508" t="s">
        <v>300</v>
      </c>
      <c r="M1508" s="24" t="str">
        <f t="shared" si="23"/>
        <v>R1021</v>
      </c>
    </row>
    <row r="1509" spans="4:13" x14ac:dyDescent="0.35">
      <c r="D1509" t="s">
        <v>1534</v>
      </c>
      <c r="E1509">
        <v>1992</v>
      </c>
      <c r="F1509" t="s">
        <v>10</v>
      </c>
      <c r="G1509">
        <v>7</v>
      </c>
      <c r="H1509">
        <v>0</v>
      </c>
      <c r="I1509">
        <v>12699.56</v>
      </c>
      <c r="J1509" t="s">
        <v>12</v>
      </c>
      <c r="K1509" t="s">
        <v>11</v>
      </c>
      <c r="L1509" t="s">
        <v>42</v>
      </c>
      <c r="M1509" s="24" t="str">
        <f t="shared" si="23"/>
        <v>R1011</v>
      </c>
    </row>
    <row r="1510" spans="4:13" x14ac:dyDescent="0.35">
      <c r="D1510" t="s">
        <v>1535</v>
      </c>
      <c r="E1510">
        <v>1964</v>
      </c>
      <c r="F1510" t="s">
        <v>15</v>
      </c>
      <c r="G1510">
        <v>28</v>
      </c>
      <c r="H1510">
        <v>0</v>
      </c>
      <c r="I1510">
        <v>12700.63</v>
      </c>
      <c r="J1510" t="s">
        <v>12</v>
      </c>
      <c r="K1510" t="s">
        <v>12</v>
      </c>
      <c r="L1510" t="s">
        <v>42</v>
      </c>
      <c r="M1510" s="24" t="str">
        <f t="shared" si="23"/>
        <v>R1011</v>
      </c>
    </row>
    <row r="1511" spans="4:13" x14ac:dyDescent="0.35">
      <c r="D1511" t="s">
        <v>1536</v>
      </c>
      <c r="E1511">
        <v>1970</v>
      </c>
      <c r="F1511" t="s">
        <v>10</v>
      </c>
      <c r="G1511">
        <v>8</v>
      </c>
      <c r="H1511">
        <v>0</v>
      </c>
      <c r="I1511">
        <v>12713</v>
      </c>
      <c r="J1511" t="s">
        <v>12</v>
      </c>
      <c r="K1511" t="s">
        <v>16</v>
      </c>
      <c r="L1511" t="s">
        <v>42</v>
      </c>
      <c r="M1511" s="24" t="str">
        <f t="shared" si="23"/>
        <v>R1011</v>
      </c>
    </row>
    <row r="1512" spans="4:13" x14ac:dyDescent="0.35">
      <c r="D1512" t="s">
        <v>1537</v>
      </c>
      <c r="E1512">
        <v>1988</v>
      </c>
      <c r="F1512" t="s">
        <v>10</v>
      </c>
      <c r="G1512">
        <v>17</v>
      </c>
      <c r="H1512">
        <v>3</v>
      </c>
      <c r="I1512">
        <v>12718.21</v>
      </c>
      <c r="J1512" t="s">
        <v>12</v>
      </c>
      <c r="K1512" t="s">
        <v>16</v>
      </c>
      <c r="L1512" t="s">
        <v>535</v>
      </c>
      <c r="M1512" s="24" t="str">
        <f t="shared" si="23"/>
        <v>R1026</v>
      </c>
    </row>
    <row r="1513" spans="4:13" x14ac:dyDescent="0.35">
      <c r="D1513" t="s">
        <v>1538</v>
      </c>
      <c r="E1513">
        <v>1962</v>
      </c>
      <c r="F1513" t="s">
        <v>20</v>
      </c>
      <c r="G1513">
        <v>2</v>
      </c>
      <c r="H1513">
        <v>0</v>
      </c>
      <c r="I1513">
        <v>12731</v>
      </c>
      <c r="J1513" t="s">
        <v>12</v>
      </c>
      <c r="K1513" t="s">
        <v>12</v>
      </c>
      <c r="L1513" t="s">
        <v>168</v>
      </c>
      <c r="M1513" s="24" t="str">
        <f t="shared" si="23"/>
        <v>R1016</v>
      </c>
    </row>
    <row r="1514" spans="4:13" x14ac:dyDescent="0.35">
      <c r="D1514" t="s">
        <v>1539</v>
      </c>
      <c r="E1514">
        <v>1962</v>
      </c>
      <c r="F1514" t="s">
        <v>37</v>
      </c>
      <c r="G1514">
        <v>1</v>
      </c>
      <c r="H1514">
        <v>0</v>
      </c>
      <c r="I1514">
        <v>12741.17</v>
      </c>
      <c r="J1514" t="s">
        <v>12</v>
      </c>
      <c r="K1514" t="s">
        <v>16</v>
      </c>
      <c r="L1514" t="s">
        <v>356</v>
      </c>
      <c r="M1514" s="24" t="str">
        <f t="shared" si="23"/>
        <v>R1017</v>
      </c>
    </row>
    <row r="1515" spans="4:13" x14ac:dyDescent="0.35">
      <c r="D1515" t="s">
        <v>1540</v>
      </c>
      <c r="E1515">
        <v>1975</v>
      </c>
      <c r="F1515" t="s">
        <v>20</v>
      </c>
      <c r="G1515">
        <v>25</v>
      </c>
      <c r="H1515">
        <v>1</v>
      </c>
      <c r="I1515">
        <v>12770.27</v>
      </c>
      <c r="J1515" t="s">
        <v>12</v>
      </c>
      <c r="K1515" t="s">
        <v>12</v>
      </c>
      <c r="L1515" t="s">
        <v>300</v>
      </c>
      <c r="M1515" s="24" t="str">
        <f t="shared" si="23"/>
        <v>R1021</v>
      </c>
    </row>
    <row r="1516" spans="4:13" x14ac:dyDescent="0.35">
      <c r="D1516" t="s">
        <v>1541</v>
      </c>
      <c r="E1516">
        <v>1972</v>
      </c>
      <c r="F1516" t="s">
        <v>37</v>
      </c>
      <c r="G1516">
        <v>7</v>
      </c>
      <c r="H1516">
        <v>0</v>
      </c>
      <c r="I1516">
        <v>12776.05</v>
      </c>
      <c r="J1516" t="s">
        <v>12</v>
      </c>
      <c r="K1516" t="s">
        <v>12</v>
      </c>
      <c r="L1516" t="s">
        <v>535</v>
      </c>
      <c r="M1516" s="24" t="str">
        <f t="shared" si="23"/>
        <v>R1026</v>
      </c>
    </row>
    <row r="1517" spans="4:13" x14ac:dyDescent="0.35">
      <c r="D1517" t="s">
        <v>1542</v>
      </c>
      <c r="E1517">
        <v>1963</v>
      </c>
      <c r="F1517" t="s">
        <v>30</v>
      </c>
      <c r="G1517">
        <v>5</v>
      </c>
      <c r="H1517">
        <v>0</v>
      </c>
      <c r="I1517">
        <v>12788.03</v>
      </c>
      <c r="J1517" t="s">
        <v>12</v>
      </c>
      <c r="K1517" t="s">
        <v>12</v>
      </c>
      <c r="L1517" t="s">
        <v>200</v>
      </c>
      <c r="M1517" s="24" t="str">
        <f t="shared" si="23"/>
        <v>R1025</v>
      </c>
    </row>
    <row r="1518" spans="4:13" x14ac:dyDescent="0.35">
      <c r="D1518" t="s">
        <v>1543</v>
      </c>
      <c r="E1518">
        <v>1983</v>
      </c>
      <c r="F1518" t="s">
        <v>37</v>
      </c>
      <c r="G1518">
        <v>29</v>
      </c>
      <c r="H1518">
        <v>3</v>
      </c>
      <c r="I1518">
        <v>12788.18</v>
      </c>
      <c r="J1518" t="s">
        <v>12</v>
      </c>
      <c r="K1518" t="s">
        <v>16</v>
      </c>
      <c r="L1518" t="s">
        <v>535</v>
      </c>
      <c r="M1518" s="24" t="str">
        <f t="shared" si="23"/>
        <v>R1026</v>
      </c>
    </row>
    <row r="1519" spans="4:13" x14ac:dyDescent="0.35">
      <c r="D1519" t="s">
        <v>1544</v>
      </c>
      <c r="E1519">
        <v>1978</v>
      </c>
      <c r="F1519" t="s">
        <v>10</v>
      </c>
      <c r="G1519">
        <v>24</v>
      </c>
      <c r="H1519">
        <v>0</v>
      </c>
      <c r="I1519">
        <v>12797.21</v>
      </c>
      <c r="J1519" t="s">
        <v>12</v>
      </c>
      <c r="K1519" t="s">
        <v>16</v>
      </c>
      <c r="L1519" t="s">
        <v>247</v>
      </c>
      <c r="M1519" s="24" t="str">
        <f t="shared" si="23"/>
        <v>R1024</v>
      </c>
    </row>
    <row r="1520" spans="4:13" x14ac:dyDescent="0.35">
      <c r="D1520" t="s">
        <v>1545</v>
      </c>
      <c r="E1520">
        <v>1963</v>
      </c>
      <c r="F1520" t="s">
        <v>10</v>
      </c>
      <c r="G1520">
        <v>20</v>
      </c>
      <c r="H1520">
        <v>0</v>
      </c>
      <c r="I1520">
        <v>12815.44</v>
      </c>
      <c r="J1520" t="s">
        <v>12</v>
      </c>
      <c r="K1520" t="s">
        <v>12</v>
      </c>
      <c r="L1520" t="s">
        <v>247</v>
      </c>
      <c r="M1520" s="24" t="str">
        <f t="shared" si="23"/>
        <v>R1024</v>
      </c>
    </row>
    <row r="1521" spans="4:13" x14ac:dyDescent="0.35">
      <c r="D1521" t="s">
        <v>1546</v>
      </c>
      <c r="E1521">
        <v>1967</v>
      </c>
      <c r="F1521" t="s">
        <v>20</v>
      </c>
      <c r="G1521">
        <v>25</v>
      </c>
      <c r="H1521">
        <v>0</v>
      </c>
      <c r="I1521">
        <v>12823.25</v>
      </c>
      <c r="J1521" t="s">
        <v>12</v>
      </c>
      <c r="K1521" t="s">
        <v>12</v>
      </c>
      <c r="L1521" t="s">
        <v>300</v>
      </c>
      <c r="M1521" s="24" t="str">
        <f t="shared" si="23"/>
        <v>R1021</v>
      </c>
    </row>
    <row r="1522" spans="4:13" x14ac:dyDescent="0.35">
      <c r="D1522" t="s">
        <v>1547</v>
      </c>
      <c r="E1522">
        <v>2004</v>
      </c>
      <c r="F1522" t="s">
        <v>15</v>
      </c>
      <c r="G1522">
        <v>9</v>
      </c>
      <c r="H1522">
        <v>2</v>
      </c>
      <c r="I1522">
        <v>12829.46</v>
      </c>
      <c r="J1522" t="s">
        <v>12</v>
      </c>
      <c r="K1522" t="s">
        <v>12</v>
      </c>
      <c r="L1522" t="s">
        <v>168</v>
      </c>
      <c r="M1522" s="24" t="str">
        <f t="shared" si="23"/>
        <v>R1016</v>
      </c>
    </row>
    <row r="1523" spans="4:13" x14ac:dyDescent="0.35">
      <c r="D1523" t="s">
        <v>1548</v>
      </c>
      <c r="E1523">
        <v>1993</v>
      </c>
      <c r="F1523" t="s">
        <v>20</v>
      </c>
      <c r="G1523">
        <v>27</v>
      </c>
      <c r="H1523">
        <v>0</v>
      </c>
      <c r="I1523">
        <v>12847.24</v>
      </c>
      <c r="J1523" t="s">
        <v>12</v>
      </c>
      <c r="K1523" t="s">
        <v>11</v>
      </c>
      <c r="L1523" t="s">
        <v>23</v>
      </c>
      <c r="M1523" s="24" t="str">
        <f t="shared" si="23"/>
        <v>R1012</v>
      </c>
    </row>
    <row r="1524" spans="4:13" x14ac:dyDescent="0.35">
      <c r="D1524" t="s">
        <v>1549</v>
      </c>
      <c r="E1524">
        <v>1973</v>
      </c>
      <c r="F1524" t="s">
        <v>20</v>
      </c>
      <c r="G1524">
        <v>22</v>
      </c>
      <c r="H1524">
        <v>0</v>
      </c>
      <c r="I1524">
        <v>12852.37</v>
      </c>
      <c r="J1524" t="s">
        <v>12</v>
      </c>
      <c r="K1524" t="s">
        <v>16</v>
      </c>
      <c r="L1524" t="s">
        <v>23</v>
      </c>
      <c r="M1524" s="24" t="str">
        <f t="shared" si="23"/>
        <v>R1012</v>
      </c>
    </row>
    <row r="1525" spans="4:13" x14ac:dyDescent="0.35">
      <c r="D1525" t="s">
        <v>1550</v>
      </c>
      <c r="E1525">
        <v>1963</v>
      </c>
      <c r="F1525" t="s">
        <v>20</v>
      </c>
      <c r="G1525">
        <v>27</v>
      </c>
      <c r="H1525">
        <v>0</v>
      </c>
      <c r="I1525">
        <v>12856.84</v>
      </c>
      <c r="J1525" t="s">
        <v>12</v>
      </c>
      <c r="K1525" t="s">
        <v>12</v>
      </c>
      <c r="L1525" t="s">
        <v>300</v>
      </c>
      <c r="M1525" s="24" t="str">
        <f t="shared" si="23"/>
        <v>R1021</v>
      </c>
    </row>
    <row r="1526" spans="4:13" x14ac:dyDescent="0.35">
      <c r="D1526" t="s">
        <v>1551</v>
      </c>
      <c r="E1526">
        <v>1984</v>
      </c>
      <c r="F1526" t="s">
        <v>35</v>
      </c>
      <c r="G1526">
        <v>6</v>
      </c>
      <c r="H1526">
        <v>3</v>
      </c>
      <c r="I1526">
        <v>12870.31</v>
      </c>
      <c r="J1526" t="s">
        <v>12</v>
      </c>
      <c r="K1526" t="s">
        <v>12</v>
      </c>
      <c r="L1526" t="s">
        <v>23</v>
      </c>
      <c r="M1526" s="24" t="str">
        <f t="shared" si="23"/>
        <v>R1012</v>
      </c>
    </row>
    <row r="1527" spans="4:13" x14ac:dyDescent="0.35">
      <c r="D1527" t="s">
        <v>1552</v>
      </c>
      <c r="E1527">
        <v>2004</v>
      </c>
      <c r="F1527" t="s">
        <v>10</v>
      </c>
      <c r="G1527">
        <v>9</v>
      </c>
      <c r="H1527">
        <v>0</v>
      </c>
      <c r="I1527">
        <v>12890.06</v>
      </c>
      <c r="J1527" t="s">
        <v>12</v>
      </c>
      <c r="K1527" t="s">
        <v>16</v>
      </c>
      <c r="L1527" t="s">
        <v>166</v>
      </c>
      <c r="M1527" s="24" t="str">
        <f t="shared" si="23"/>
        <v>R1019</v>
      </c>
    </row>
    <row r="1528" spans="4:13" x14ac:dyDescent="0.35">
      <c r="D1528" t="s">
        <v>1553</v>
      </c>
      <c r="E1528">
        <v>1963</v>
      </c>
      <c r="F1528" t="s">
        <v>35</v>
      </c>
      <c r="G1528">
        <v>16</v>
      </c>
      <c r="H1528">
        <v>1</v>
      </c>
      <c r="I1528">
        <v>12913.99</v>
      </c>
      <c r="J1528" t="s">
        <v>12</v>
      </c>
      <c r="K1528" t="s">
        <v>11</v>
      </c>
      <c r="L1528" t="s">
        <v>168</v>
      </c>
      <c r="M1528" s="24" t="str">
        <f t="shared" si="23"/>
        <v>R1016</v>
      </c>
    </row>
    <row r="1529" spans="4:13" x14ac:dyDescent="0.35">
      <c r="D1529" t="s">
        <v>1554</v>
      </c>
      <c r="E1529">
        <v>1963</v>
      </c>
      <c r="F1529" t="s">
        <v>20</v>
      </c>
      <c r="G1529">
        <v>1</v>
      </c>
      <c r="H1529">
        <v>2</v>
      </c>
      <c r="I1529">
        <v>12925.89</v>
      </c>
      <c r="J1529" t="s">
        <v>12</v>
      </c>
      <c r="K1529" t="s">
        <v>11</v>
      </c>
      <c r="L1529" t="s">
        <v>13</v>
      </c>
      <c r="M1529" s="24" t="str">
        <f t="shared" si="23"/>
        <v>R1013</v>
      </c>
    </row>
    <row r="1530" spans="4:13" x14ac:dyDescent="0.35">
      <c r="D1530" t="s">
        <v>1555</v>
      </c>
      <c r="E1530">
        <v>1963</v>
      </c>
      <c r="F1530" t="s">
        <v>35</v>
      </c>
      <c r="G1530">
        <v>14</v>
      </c>
      <c r="H1530">
        <v>2</v>
      </c>
      <c r="I1530">
        <v>12928.79</v>
      </c>
      <c r="J1530" t="s">
        <v>12</v>
      </c>
      <c r="K1530" t="s">
        <v>11</v>
      </c>
      <c r="L1530" t="s">
        <v>13</v>
      </c>
      <c r="M1530" s="24" t="str">
        <f t="shared" si="23"/>
        <v>R1013</v>
      </c>
    </row>
    <row r="1531" spans="4:13" x14ac:dyDescent="0.35">
      <c r="D1531" t="s">
        <v>1556</v>
      </c>
      <c r="E1531">
        <v>1966</v>
      </c>
      <c r="F1531" t="s">
        <v>30</v>
      </c>
      <c r="G1531">
        <v>22</v>
      </c>
      <c r="H1531">
        <v>4</v>
      </c>
      <c r="I1531">
        <v>12949.16</v>
      </c>
      <c r="J1531" t="s">
        <v>12</v>
      </c>
      <c r="K1531" t="s">
        <v>12</v>
      </c>
      <c r="L1531" t="s">
        <v>13</v>
      </c>
      <c r="M1531" s="24" t="str">
        <f t="shared" si="23"/>
        <v>R1013</v>
      </c>
    </row>
    <row r="1532" spans="4:13" x14ac:dyDescent="0.35">
      <c r="D1532" t="s">
        <v>1557</v>
      </c>
      <c r="E1532">
        <v>1961</v>
      </c>
      <c r="F1532" t="s">
        <v>35</v>
      </c>
      <c r="G1532">
        <v>20</v>
      </c>
      <c r="H1532">
        <v>0</v>
      </c>
      <c r="I1532">
        <v>12950.07</v>
      </c>
      <c r="J1532" t="s">
        <v>12</v>
      </c>
      <c r="K1532" t="s">
        <v>16</v>
      </c>
      <c r="L1532" t="s">
        <v>23</v>
      </c>
      <c r="M1532" s="24" t="str">
        <f t="shared" si="23"/>
        <v>R1012</v>
      </c>
    </row>
    <row r="1533" spans="4:13" x14ac:dyDescent="0.35">
      <c r="D1533" t="s">
        <v>1558</v>
      </c>
      <c r="E1533">
        <v>1960</v>
      </c>
      <c r="F1533" t="s">
        <v>15</v>
      </c>
      <c r="G1533">
        <v>4</v>
      </c>
      <c r="H1533">
        <v>0</v>
      </c>
      <c r="I1533">
        <v>12957.12</v>
      </c>
      <c r="J1533" t="s">
        <v>12</v>
      </c>
      <c r="K1533" t="s">
        <v>16</v>
      </c>
      <c r="L1533" t="s">
        <v>42</v>
      </c>
      <c r="M1533" s="24" t="str">
        <f t="shared" si="23"/>
        <v>R1011</v>
      </c>
    </row>
    <row r="1534" spans="4:13" x14ac:dyDescent="0.35">
      <c r="D1534" t="s">
        <v>1559</v>
      </c>
      <c r="E1534">
        <v>1960</v>
      </c>
      <c r="F1534" t="s">
        <v>18</v>
      </c>
      <c r="G1534">
        <v>22</v>
      </c>
      <c r="H1534">
        <v>0</v>
      </c>
      <c r="I1534">
        <v>12979.36</v>
      </c>
      <c r="J1534" t="s">
        <v>12</v>
      </c>
      <c r="K1534" t="s">
        <v>16</v>
      </c>
      <c r="L1534" t="s">
        <v>42</v>
      </c>
      <c r="M1534" s="24" t="str">
        <f t="shared" si="23"/>
        <v>R1011</v>
      </c>
    </row>
    <row r="1535" spans="4:13" x14ac:dyDescent="0.35">
      <c r="D1535" t="s">
        <v>1560</v>
      </c>
      <c r="E1535">
        <v>1960</v>
      </c>
      <c r="F1535" t="s">
        <v>20</v>
      </c>
      <c r="G1535">
        <v>23</v>
      </c>
      <c r="H1535">
        <v>0</v>
      </c>
      <c r="I1535">
        <v>12981.35</v>
      </c>
      <c r="J1535" t="s">
        <v>12</v>
      </c>
      <c r="K1535" t="s">
        <v>12</v>
      </c>
      <c r="L1535" t="s">
        <v>13</v>
      </c>
      <c r="M1535" s="24" t="str">
        <f t="shared" si="23"/>
        <v>R1013</v>
      </c>
    </row>
    <row r="1536" spans="4:13" x14ac:dyDescent="0.35">
      <c r="D1536" t="s">
        <v>1561</v>
      </c>
      <c r="E1536">
        <v>1960</v>
      </c>
      <c r="F1536" t="s">
        <v>15</v>
      </c>
      <c r="G1536">
        <v>28</v>
      </c>
      <c r="H1536">
        <v>0</v>
      </c>
      <c r="I1536">
        <v>12982.87</v>
      </c>
      <c r="J1536" t="s">
        <v>12</v>
      </c>
      <c r="K1536" t="s">
        <v>16</v>
      </c>
      <c r="L1536" t="s">
        <v>13</v>
      </c>
      <c r="M1536" s="24" t="str">
        <f t="shared" si="23"/>
        <v>R1013</v>
      </c>
    </row>
    <row r="1537" spans="4:13" x14ac:dyDescent="0.35">
      <c r="D1537" t="s">
        <v>1562</v>
      </c>
      <c r="E1537">
        <v>1979</v>
      </c>
      <c r="F1537" t="s">
        <v>15</v>
      </c>
      <c r="G1537">
        <v>27</v>
      </c>
      <c r="H1537">
        <v>2</v>
      </c>
      <c r="I1537">
        <v>12994.12</v>
      </c>
      <c r="J1537" t="s">
        <v>12</v>
      </c>
      <c r="K1537" t="s">
        <v>11</v>
      </c>
      <c r="L1537" t="s">
        <v>535</v>
      </c>
      <c r="M1537" s="24" t="str">
        <f t="shared" si="23"/>
        <v>R1026</v>
      </c>
    </row>
    <row r="1538" spans="4:13" x14ac:dyDescent="0.35">
      <c r="D1538" t="s">
        <v>1563</v>
      </c>
      <c r="E1538">
        <v>1981</v>
      </c>
      <c r="F1538" t="s">
        <v>37</v>
      </c>
      <c r="G1538">
        <v>30</v>
      </c>
      <c r="H1538">
        <v>1</v>
      </c>
      <c r="I1538">
        <v>13002.91</v>
      </c>
      <c r="J1538" t="s">
        <v>12</v>
      </c>
      <c r="K1538" t="s">
        <v>16</v>
      </c>
      <c r="L1538" t="s">
        <v>23</v>
      </c>
      <c r="M1538" s="24" t="str">
        <f t="shared" si="23"/>
        <v>R1012</v>
      </c>
    </row>
    <row r="1539" spans="4:13" x14ac:dyDescent="0.35">
      <c r="D1539" t="s">
        <v>1564</v>
      </c>
      <c r="E1539">
        <v>1962</v>
      </c>
      <c r="F1539" t="s">
        <v>18</v>
      </c>
      <c r="G1539">
        <v>24</v>
      </c>
      <c r="H1539">
        <v>0</v>
      </c>
      <c r="I1539">
        <v>13004.95</v>
      </c>
      <c r="J1539" t="s">
        <v>12</v>
      </c>
      <c r="K1539" t="s">
        <v>16</v>
      </c>
      <c r="L1539" t="s">
        <v>23</v>
      </c>
      <c r="M1539" s="24" t="str">
        <f t="shared" si="23"/>
        <v>R1012</v>
      </c>
    </row>
    <row r="1540" spans="4:13" x14ac:dyDescent="0.35">
      <c r="D1540" t="s">
        <v>1565</v>
      </c>
      <c r="E1540">
        <v>1969</v>
      </c>
      <c r="F1540" t="s">
        <v>30</v>
      </c>
      <c r="G1540">
        <v>13</v>
      </c>
      <c r="H1540">
        <v>0</v>
      </c>
      <c r="I1540">
        <v>13008.07</v>
      </c>
      <c r="J1540" t="s">
        <v>12</v>
      </c>
      <c r="K1540" t="s">
        <v>12</v>
      </c>
      <c r="L1540" t="s">
        <v>23</v>
      </c>
      <c r="M1540" s="24" t="str">
        <f t="shared" si="23"/>
        <v>R1012</v>
      </c>
    </row>
    <row r="1541" spans="4:13" x14ac:dyDescent="0.35">
      <c r="D1541" t="s">
        <v>1566</v>
      </c>
      <c r="E1541">
        <v>1972</v>
      </c>
      <c r="F1541" t="s">
        <v>20</v>
      </c>
      <c r="G1541">
        <v>27</v>
      </c>
      <c r="H1541">
        <v>0</v>
      </c>
      <c r="I1541">
        <v>13010.86</v>
      </c>
      <c r="J1541" t="s">
        <v>12</v>
      </c>
      <c r="K1541" t="s">
        <v>11</v>
      </c>
      <c r="L1541" t="s">
        <v>23</v>
      </c>
      <c r="M1541" s="24" t="str">
        <f t="shared" si="23"/>
        <v>R1012</v>
      </c>
    </row>
    <row r="1542" spans="4:13" x14ac:dyDescent="0.35">
      <c r="D1542" t="s">
        <v>1567</v>
      </c>
      <c r="E1542">
        <v>1962</v>
      </c>
      <c r="F1542" t="s">
        <v>10</v>
      </c>
      <c r="G1542">
        <v>20</v>
      </c>
      <c r="H1542">
        <v>0</v>
      </c>
      <c r="I1542">
        <v>13012.21</v>
      </c>
      <c r="J1542" t="s">
        <v>12</v>
      </c>
      <c r="K1542" t="s">
        <v>16</v>
      </c>
      <c r="L1542" t="s">
        <v>23</v>
      </c>
      <c r="M1542" s="24" t="str">
        <f t="shared" si="23"/>
        <v>R1012</v>
      </c>
    </row>
    <row r="1543" spans="4:13" x14ac:dyDescent="0.35">
      <c r="D1543" t="s">
        <v>1568</v>
      </c>
      <c r="E1543">
        <v>1964</v>
      </c>
      <c r="F1543" t="s">
        <v>20</v>
      </c>
      <c r="G1543">
        <v>23</v>
      </c>
      <c r="H1543">
        <v>1</v>
      </c>
      <c r="I1543">
        <v>13019.16</v>
      </c>
      <c r="J1543" t="s">
        <v>12</v>
      </c>
      <c r="K1543" t="s">
        <v>16</v>
      </c>
      <c r="L1543" t="s">
        <v>247</v>
      </c>
      <c r="M1543" s="24" t="str">
        <f t="shared" si="23"/>
        <v>R1024</v>
      </c>
    </row>
    <row r="1544" spans="4:13" x14ac:dyDescent="0.35">
      <c r="D1544" t="s">
        <v>1569</v>
      </c>
      <c r="E1544">
        <v>1965</v>
      </c>
      <c r="F1544" t="s">
        <v>15</v>
      </c>
      <c r="G1544">
        <v>4</v>
      </c>
      <c r="H1544">
        <v>0</v>
      </c>
      <c r="I1544">
        <v>13023.93</v>
      </c>
      <c r="J1544" t="s">
        <v>12</v>
      </c>
      <c r="K1544" t="s">
        <v>11</v>
      </c>
      <c r="L1544" t="s">
        <v>200</v>
      </c>
      <c r="M1544" s="24" t="str">
        <f t="shared" si="23"/>
        <v>R1025</v>
      </c>
    </row>
    <row r="1545" spans="4:13" x14ac:dyDescent="0.35">
      <c r="D1545" t="s">
        <v>1570</v>
      </c>
      <c r="E1545">
        <v>1961</v>
      </c>
      <c r="F1545" t="s">
        <v>15</v>
      </c>
      <c r="G1545">
        <v>9</v>
      </c>
      <c r="H1545">
        <v>0</v>
      </c>
      <c r="I1545">
        <v>13041.92</v>
      </c>
      <c r="J1545" t="s">
        <v>12</v>
      </c>
      <c r="K1545" t="s">
        <v>16</v>
      </c>
      <c r="L1545" t="s">
        <v>42</v>
      </c>
      <c r="M1545" s="24" t="str">
        <f t="shared" ref="M1545:M1608" si="24">IF(L1545="?","UNKNOWN",L1545)</f>
        <v>R1011</v>
      </c>
    </row>
    <row r="1546" spans="4:13" x14ac:dyDescent="0.35">
      <c r="D1546" t="s">
        <v>1571</v>
      </c>
      <c r="E1546">
        <v>1969</v>
      </c>
      <c r="F1546" t="s">
        <v>20</v>
      </c>
      <c r="G1546">
        <v>23</v>
      </c>
      <c r="H1546">
        <v>0</v>
      </c>
      <c r="I1546">
        <v>13044.41</v>
      </c>
      <c r="J1546" t="s">
        <v>12</v>
      </c>
      <c r="K1546" t="s">
        <v>16</v>
      </c>
      <c r="L1546" t="s">
        <v>23</v>
      </c>
      <c r="M1546" s="24" t="str">
        <f t="shared" si="24"/>
        <v>R1012</v>
      </c>
    </row>
    <row r="1547" spans="4:13" x14ac:dyDescent="0.35">
      <c r="D1547" t="s">
        <v>1572</v>
      </c>
      <c r="E1547">
        <v>1967</v>
      </c>
      <c r="F1547" t="s">
        <v>35</v>
      </c>
      <c r="G1547">
        <v>6</v>
      </c>
      <c r="H1547">
        <v>3</v>
      </c>
      <c r="I1547">
        <v>13047.33</v>
      </c>
      <c r="J1547" t="s">
        <v>12</v>
      </c>
      <c r="K1547" t="s">
        <v>12</v>
      </c>
      <c r="L1547" t="s">
        <v>247</v>
      </c>
      <c r="M1547" s="24" t="str">
        <f t="shared" si="24"/>
        <v>R1024</v>
      </c>
    </row>
    <row r="1548" spans="4:13" x14ac:dyDescent="0.35">
      <c r="D1548" t="s">
        <v>1573</v>
      </c>
      <c r="E1548">
        <v>1985</v>
      </c>
      <c r="F1548" t="s">
        <v>37</v>
      </c>
      <c r="G1548">
        <v>26</v>
      </c>
      <c r="H1548">
        <v>3</v>
      </c>
      <c r="I1548">
        <v>13051.22</v>
      </c>
      <c r="J1548" t="s">
        <v>12</v>
      </c>
      <c r="K1548" t="s">
        <v>16</v>
      </c>
      <c r="L1548" t="s">
        <v>535</v>
      </c>
      <c r="M1548" s="24" t="str">
        <f t="shared" si="24"/>
        <v>R1026</v>
      </c>
    </row>
    <row r="1549" spans="4:13" x14ac:dyDescent="0.35">
      <c r="D1549" t="s">
        <v>1574</v>
      </c>
      <c r="E1549">
        <v>1961</v>
      </c>
      <c r="F1549" t="s">
        <v>15</v>
      </c>
      <c r="G1549">
        <v>6</v>
      </c>
      <c r="H1549">
        <v>0</v>
      </c>
      <c r="I1549">
        <v>13063.88</v>
      </c>
      <c r="J1549" t="s">
        <v>12</v>
      </c>
      <c r="K1549" t="s">
        <v>11</v>
      </c>
      <c r="L1549" t="s">
        <v>42</v>
      </c>
      <c r="M1549" s="24" t="str">
        <f t="shared" si="24"/>
        <v>R1011</v>
      </c>
    </row>
    <row r="1550" spans="4:13" x14ac:dyDescent="0.35">
      <c r="D1550" t="s">
        <v>1575</v>
      </c>
      <c r="E1550">
        <v>1978</v>
      </c>
      <c r="F1550" t="s">
        <v>10</v>
      </c>
      <c r="G1550">
        <v>17</v>
      </c>
      <c r="H1550">
        <v>2</v>
      </c>
      <c r="I1550">
        <v>13101.74</v>
      </c>
      <c r="J1550" t="s">
        <v>12</v>
      </c>
      <c r="K1550" t="s">
        <v>11</v>
      </c>
      <c r="L1550" t="s">
        <v>535</v>
      </c>
      <c r="M1550" s="24" t="str">
        <f t="shared" si="24"/>
        <v>R1026</v>
      </c>
    </row>
    <row r="1551" spans="4:13" x14ac:dyDescent="0.35">
      <c r="D1551" t="s">
        <v>1576</v>
      </c>
      <c r="E1551">
        <v>1971</v>
      </c>
      <c r="F1551" t="s">
        <v>37</v>
      </c>
      <c r="G1551">
        <v>30</v>
      </c>
      <c r="H1551">
        <v>0</v>
      </c>
      <c r="I1551">
        <v>13110.79</v>
      </c>
      <c r="J1551" t="s">
        <v>12</v>
      </c>
      <c r="K1551" t="s">
        <v>11</v>
      </c>
      <c r="L1551" t="s">
        <v>42</v>
      </c>
      <c r="M1551" s="24" t="str">
        <f t="shared" si="24"/>
        <v>R1011</v>
      </c>
    </row>
    <row r="1552" spans="4:13" x14ac:dyDescent="0.35">
      <c r="D1552" t="s">
        <v>1577</v>
      </c>
      <c r="E1552">
        <v>1962</v>
      </c>
      <c r="F1552" t="s">
        <v>35</v>
      </c>
      <c r="G1552">
        <v>2</v>
      </c>
      <c r="H1552">
        <v>1</v>
      </c>
      <c r="I1552">
        <v>13112.6</v>
      </c>
      <c r="J1552" t="s">
        <v>12</v>
      </c>
      <c r="K1552" t="s">
        <v>12</v>
      </c>
      <c r="L1552" t="s">
        <v>23</v>
      </c>
      <c r="M1552" s="24" t="str">
        <f t="shared" si="24"/>
        <v>R1012</v>
      </c>
    </row>
    <row r="1553" spans="4:13" x14ac:dyDescent="0.35">
      <c r="D1553" t="s">
        <v>1578</v>
      </c>
      <c r="E1553">
        <v>1992</v>
      </c>
      <c r="F1553" t="s">
        <v>35</v>
      </c>
      <c r="G1553">
        <v>12</v>
      </c>
      <c r="H1553">
        <v>0</v>
      </c>
      <c r="I1553">
        <v>13113.51</v>
      </c>
      <c r="J1553" t="s">
        <v>12</v>
      </c>
      <c r="K1553" t="s">
        <v>11</v>
      </c>
      <c r="L1553" t="s">
        <v>535</v>
      </c>
      <c r="M1553" s="24" t="str">
        <f t="shared" si="24"/>
        <v>R1026</v>
      </c>
    </row>
    <row r="1554" spans="4:13" x14ac:dyDescent="0.35">
      <c r="D1554" t="s">
        <v>1579</v>
      </c>
      <c r="E1554">
        <v>1963</v>
      </c>
      <c r="F1554" t="s">
        <v>20</v>
      </c>
      <c r="G1554">
        <v>14</v>
      </c>
      <c r="H1554">
        <v>0</v>
      </c>
      <c r="I1554">
        <v>13116.84</v>
      </c>
      <c r="J1554" t="s">
        <v>12</v>
      </c>
      <c r="K1554" t="s">
        <v>16</v>
      </c>
      <c r="L1554" t="s">
        <v>23</v>
      </c>
      <c r="M1554" s="24" t="str">
        <f t="shared" si="24"/>
        <v>R1012</v>
      </c>
    </row>
    <row r="1555" spans="4:13" x14ac:dyDescent="0.35">
      <c r="D1555" t="s">
        <v>1580</v>
      </c>
      <c r="E1555">
        <v>1999</v>
      </c>
      <c r="F1555" t="s">
        <v>35</v>
      </c>
      <c r="G1555">
        <v>16</v>
      </c>
      <c r="H1555">
        <v>0</v>
      </c>
      <c r="I1555">
        <v>13126.68</v>
      </c>
      <c r="J1555" t="s">
        <v>12</v>
      </c>
      <c r="K1555" t="s">
        <v>12</v>
      </c>
      <c r="L1555" t="s">
        <v>42</v>
      </c>
      <c r="M1555" s="24" t="str">
        <f t="shared" si="24"/>
        <v>R1011</v>
      </c>
    </row>
    <row r="1556" spans="4:13" x14ac:dyDescent="0.35">
      <c r="D1556" t="s">
        <v>1581</v>
      </c>
      <c r="E1556">
        <v>1961</v>
      </c>
      <c r="F1556" t="s">
        <v>20</v>
      </c>
      <c r="G1556">
        <v>7</v>
      </c>
      <c r="H1556">
        <v>0</v>
      </c>
      <c r="I1556">
        <v>13129.6</v>
      </c>
      <c r="J1556" t="s">
        <v>12</v>
      </c>
      <c r="K1556" t="s">
        <v>11</v>
      </c>
      <c r="L1556" t="s">
        <v>356</v>
      </c>
      <c r="M1556" s="24" t="str">
        <f t="shared" si="24"/>
        <v>R1017</v>
      </c>
    </row>
    <row r="1557" spans="4:13" x14ac:dyDescent="0.35">
      <c r="D1557" t="s">
        <v>1582</v>
      </c>
      <c r="E1557">
        <v>1961</v>
      </c>
      <c r="F1557" t="s">
        <v>30</v>
      </c>
      <c r="G1557">
        <v>6</v>
      </c>
      <c r="H1557">
        <v>0</v>
      </c>
      <c r="I1557">
        <v>13143.34</v>
      </c>
      <c r="J1557" t="s">
        <v>12</v>
      </c>
      <c r="K1557" t="s">
        <v>11</v>
      </c>
      <c r="L1557" t="s">
        <v>516</v>
      </c>
      <c r="M1557" s="24" t="str">
        <f t="shared" si="24"/>
        <v>R1020</v>
      </c>
    </row>
    <row r="1558" spans="4:13" x14ac:dyDescent="0.35">
      <c r="D1558" t="s">
        <v>1583</v>
      </c>
      <c r="E1558">
        <v>1961</v>
      </c>
      <c r="F1558" t="s">
        <v>30</v>
      </c>
      <c r="G1558">
        <v>6</v>
      </c>
      <c r="H1558">
        <v>0</v>
      </c>
      <c r="I1558">
        <v>13143.86</v>
      </c>
      <c r="J1558" t="s">
        <v>12</v>
      </c>
      <c r="K1558" t="s">
        <v>11</v>
      </c>
      <c r="L1558" t="s">
        <v>168</v>
      </c>
      <c r="M1558" s="24" t="str">
        <f t="shared" si="24"/>
        <v>R1016</v>
      </c>
    </row>
    <row r="1559" spans="4:13" x14ac:dyDescent="0.35">
      <c r="D1559" t="s">
        <v>1584</v>
      </c>
      <c r="E1559">
        <v>1962</v>
      </c>
      <c r="F1559" t="s">
        <v>35</v>
      </c>
      <c r="G1559">
        <v>5</v>
      </c>
      <c r="H1559">
        <v>0</v>
      </c>
      <c r="I1559">
        <v>13204.29</v>
      </c>
      <c r="J1559" t="s">
        <v>12</v>
      </c>
      <c r="K1559" t="s">
        <v>16</v>
      </c>
      <c r="L1559" t="s">
        <v>247</v>
      </c>
      <c r="M1559" s="24" t="str">
        <f t="shared" si="24"/>
        <v>R1024</v>
      </c>
    </row>
    <row r="1560" spans="4:13" x14ac:dyDescent="0.35">
      <c r="D1560" t="s">
        <v>1585</v>
      </c>
      <c r="E1560">
        <v>1982</v>
      </c>
      <c r="F1560" t="s">
        <v>37</v>
      </c>
      <c r="G1560">
        <v>15</v>
      </c>
      <c r="H1560">
        <v>3</v>
      </c>
      <c r="I1560">
        <v>13214.43</v>
      </c>
      <c r="J1560" t="s">
        <v>12</v>
      </c>
      <c r="K1560" t="s">
        <v>11</v>
      </c>
      <c r="L1560" t="s">
        <v>23</v>
      </c>
      <c r="M1560" s="24" t="str">
        <f t="shared" si="24"/>
        <v>R1012</v>
      </c>
    </row>
    <row r="1561" spans="4:13" x14ac:dyDescent="0.35">
      <c r="D1561" t="s">
        <v>1586</v>
      </c>
      <c r="E1561">
        <v>1962</v>
      </c>
      <c r="F1561" t="s">
        <v>30</v>
      </c>
      <c r="G1561">
        <v>7</v>
      </c>
      <c r="H1561">
        <v>0</v>
      </c>
      <c r="I1561">
        <v>13217.09</v>
      </c>
      <c r="J1561" t="s">
        <v>12</v>
      </c>
      <c r="K1561" t="s">
        <v>16</v>
      </c>
      <c r="L1561" t="s">
        <v>247</v>
      </c>
      <c r="M1561" s="24" t="str">
        <f t="shared" si="24"/>
        <v>R1024</v>
      </c>
    </row>
    <row r="1562" spans="4:13" x14ac:dyDescent="0.35">
      <c r="D1562" t="s">
        <v>1587</v>
      </c>
      <c r="E1562">
        <v>1965</v>
      </c>
      <c r="F1562" t="s">
        <v>15</v>
      </c>
      <c r="G1562">
        <v>13</v>
      </c>
      <c r="H1562">
        <v>2</v>
      </c>
      <c r="I1562">
        <v>13224.06</v>
      </c>
      <c r="J1562" t="s">
        <v>12</v>
      </c>
      <c r="K1562" t="s">
        <v>12</v>
      </c>
      <c r="L1562" t="s">
        <v>247</v>
      </c>
      <c r="M1562" s="24" t="str">
        <f t="shared" si="24"/>
        <v>R1024</v>
      </c>
    </row>
    <row r="1563" spans="4:13" x14ac:dyDescent="0.35">
      <c r="D1563" t="s">
        <v>1588</v>
      </c>
      <c r="E1563">
        <v>1962</v>
      </c>
      <c r="F1563" t="s">
        <v>15</v>
      </c>
      <c r="G1563">
        <v>24</v>
      </c>
      <c r="H1563">
        <v>1</v>
      </c>
      <c r="I1563">
        <v>13224.69</v>
      </c>
      <c r="J1563" t="s">
        <v>12</v>
      </c>
      <c r="K1563" t="s">
        <v>11</v>
      </c>
      <c r="L1563" t="s">
        <v>42</v>
      </c>
      <c r="M1563" s="24" t="str">
        <f t="shared" si="24"/>
        <v>R1011</v>
      </c>
    </row>
    <row r="1564" spans="4:13" x14ac:dyDescent="0.35">
      <c r="D1564" t="s">
        <v>1589</v>
      </c>
      <c r="E1564">
        <v>1962</v>
      </c>
      <c r="F1564" t="s">
        <v>37</v>
      </c>
      <c r="G1564">
        <v>11</v>
      </c>
      <c r="H1564">
        <v>0</v>
      </c>
      <c r="I1564">
        <v>13228.85</v>
      </c>
      <c r="J1564" t="s">
        <v>12</v>
      </c>
      <c r="K1564" t="s">
        <v>12</v>
      </c>
      <c r="L1564" t="s">
        <v>249</v>
      </c>
      <c r="M1564" s="24" t="str">
        <f t="shared" si="24"/>
        <v>R1023</v>
      </c>
    </row>
    <row r="1565" spans="4:13" x14ac:dyDescent="0.35">
      <c r="D1565" t="s">
        <v>1590</v>
      </c>
      <c r="E1565">
        <v>1994</v>
      </c>
      <c r="F1565" t="s">
        <v>10</v>
      </c>
      <c r="G1565">
        <v>1</v>
      </c>
      <c r="H1565">
        <v>0</v>
      </c>
      <c r="I1565">
        <v>13292.52</v>
      </c>
      <c r="J1565" t="s">
        <v>12</v>
      </c>
      <c r="K1565" t="s">
        <v>12</v>
      </c>
      <c r="L1565" t="s">
        <v>23</v>
      </c>
      <c r="M1565" s="24" t="str">
        <f t="shared" si="24"/>
        <v>R1012</v>
      </c>
    </row>
    <row r="1566" spans="4:13" x14ac:dyDescent="0.35">
      <c r="D1566" t="s">
        <v>1591</v>
      </c>
      <c r="E1566">
        <v>1976</v>
      </c>
      <c r="F1566" t="s">
        <v>35</v>
      </c>
      <c r="G1566">
        <v>23</v>
      </c>
      <c r="H1566">
        <v>2</v>
      </c>
      <c r="I1566">
        <v>13333.71</v>
      </c>
      <c r="J1566" t="s">
        <v>12</v>
      </c>
      <c r="K1566" t="s">
        <v>11</v>
      </c>
      <c r="L1566" t="s">
        <v>23</v>
      </c>
      <c r="M1566" s="24" t="str">
        <f t="shared" si="24"/>
        <v>R1012</v>
      </c>
    </row>
    <row r="1567" spans="4:13" x14ac:dyDescent="0.35">
      <c r="D1567" t="s">
        <v>1592</v>
      </c>
      <c r="E1567">
        <v>1960</v>
      </c>
      <c r="F1567" t="s">
        <v>15</v>
      </c>
      <c r="G1567">
        <v>11</v>
      </c>
      <c r="H1567">
        <v>0</v>
      </c>
      <c r="I1567">
        <v>13352.1</v>
      </c>
      <c r="J1567" t="s">
        <v>12</v>
      </c>
      <c r="K1567" t="s">
        <v>16</v>
      </c>
      <c r="L1567" t="s">
        <v>23</v>
      </c>
      <c r="M1567" s="24" t="str">
        <f t="shared" si="24"/>
        <v>R1012</v>
      </c>
    </row>
    <row r="1568" spans="4:13" x14ac:dyDescent="0.35">
      <c r="D1568" t="s">
        <v>1593</v>
      </c>
      <c r="E1568">
        <v>1990</v>
      </c>
      <c r="F1568" t="s">
        <v>37</v>
      </c>
      <c r="G1568">
        <v>2</v>
      </c>
      <c r="H1568">
        <v>3</v>
      </c>
      <c r="I1568">
        <v>13360.94</v>
      </c>
      <c r="J1568" t="s">
        <v>12</v>
      </c>
      <c r="K1568" t="s">
        <v>16</v>
      </c>
      <c r="L1568" t="s">
        <v>23</v>
      </c>
      <c r="M1568" s="24" t="str">
        <f t="shared" si="24"/>
        <v>R1012</v>
      </c>
    </row>
    <row r="1569" spans="4:13" x14ac:dyDescent="0.35">
      <c r="D1569" t="s">
        <v>1594</v>
      </c>
      <c r="E1569">
        <v>1964</v>
      </c>
      <c r="F1569" t="s">
        <v>20</v>
      </c>
      <c r="G1569">
        <v>24</v>
      </c>
      <c r="H1569">
        <v>0</v>
      </c>
      <c r="I1569">
        <v>13375.76</v>
      </c>
      <c r="J1569" t="s">
        <v>12</v>
      </c>
      <c r="K1569" t="s">
        <v>11</v>
      </c>
      <c r="L1569" t="s">
        <v>200</v>
      </c>
      <c r="M1569" s="24" t="str">
        <f t="shared" si="24"/>
        <v>R1025</v>
      </c>
    </row>
    <row r="1570" spans="4:13" x14ac:dyDescent="0.35">
      <c r="D1570" t="s">
        <v>1595</v>
      </c>
      <c r="E1570">
        <v>1979</v>
      </c>
      <c r="F1570" t="s">
        <v>20</v>
      </c>
      <c r="G1570">
        <v>30</v>
      </c>
      <c r="H1570">
        <v>2</v>
      </c>
      <c r="I1570">
        <v>13377.41</v>
      </c>
      <c r="J1570" t="s">
        <v>12</v>
      </c>
      <c r="K1570" t="s">
        <v>12</v>
      </c>
      <c r="L1570" t="s">
        <v>535</v>
      </c>
      <c r="M1570" s="24" t="str">
        <f t="shared" si="24"/>
        <v>R1026</v>
      </c>
    </row>
    <row r="1571" spans="4:13" x14ac:dyDescent="0.35">
      <c r="D1571" t="s">
        <v>1596</v>
      </c>
      <c r="E1571">
        <v>1984</v>
      </c>
      <c r="F1571" t="s">
        <v>18</v>
      </c>
      <c r="G1571">
        <v>6</v>
      </c>
      <c r="H1571">
        <v>3</v>
      </c>
      <c r="I1571">
        <v>13383.67</v>
      </c>
      <c r="J1571" t="s">
        <v>12</v>
      </c>
      <c r="K1571" t="s">
        <v>11</v>
      </c>
      <c r="L1571" t="s">
        <v>249</v>
      </c>
      <c r="M1571" s="24" t="str">
        <f t="shared" si="24"/>
        <v>R1023</v>
      </c>
    </row>
    <row r="1572" spans="4:13" x14ac:dyDescent="0.35">
      <c r="D1572" t="s">
        <v>1597</v>
      </c>
      <c r="E1572">
        <v>1959</v>
      </c>
      <c r="F1572" t="s">
        <v>30</v>
      </c>
      <c r="G1572">
        <v>9</v>
      </c>
      <c r="H1572">
        <v>0</v>
      </c>
      <c r="I1572">
        <v>13390.56</v>
      </c>
      <c r="J1572" t="s">
        <v>12</v>
      </c>
      <c r="K1572" t="s">
        <v>12</v>
      </c>
      <c r="L1572" t="s">
        <v>42</v>
      </c>
      <c r="M1572" s="24" t="str">
        <f t="shared" si="24"/>
        <v>R1011</v>
      </c>
    </row>
    <row r="1573" spans="4:13" x14ac:dyDescent="0.35">
      <c r="D1573" t="s">
        <v>1598</v>
      </c>
      <c r="E1573">
        <v>1959</v>
      </c>
      <c r="F1573" t="s">
        <v>15</v>
      </c>
      <c r="G1573">
        <v>25</v>
      </c>
      <c r="H1573">
        <v>0</v>
      </c>
      <c r="I1573">
        <v>13393.76</v>
      </c>
      <c r="J1573" t="s">
        <v>12</v>
      </c>
      <c r="K1573" t="s">
        <v>16</v>
      </c>
      <c r="L1573" t="s">
        <v>42</v>
      </c>
      <c r="M1573" s="24" t="str">
        <f t="shared" si="24"/>
        <v>R1011</v>
      </c>
    </row>
    <row r="1574" spans="4:13" x14ac:dyDescent="0.35">
      <c r="D1574" t="s">
        <v>1599</v>
      </c>
      <c r="E1574">
        <v>1959</v>
      </c>
      <c r="F1574" t="s">
        <v>30</v>
      </c>
      <c r="G1574">
        <v>20</v>
      </c>
      <c r="H1574">
        <v>0</v>
      </c>
      <c r="I1574">
        <v>13405.39</v>
      </c>
      <c r="J1574" t="s">
        <v>12</v>
      </c>
      <c r="K1574" t="s">
        <v>12</v>
      </c>
      <c r="L1574" t="s">
        <v>13</v>
      </c>
      <c r="M1574" s="24" t="str">
        <f t="shared" si="24"/>
        <v>R1013</v>
      </c>
    </row>
    <row r="1575" spans="4:13" x14ac:dyDescent="0.35">
      <c r="D1575" t="s">
        <v>1600</v>
      </c>
      <c r="E1575">
        <v>1992</v>
      </c>
      <c r="F1575" t="s">
        <v>30</v>
      </c>
      <c r="G1575">
        <v>19</v>
      </c>
      <c r="H1575">
        <v>0</v>
      </c>
      <c r="I1575">
        <v>13412.97</v>
      </c>
      <c r="J1575" t="s">
        <v>12</v>
      </c>
      <c r="K1575" t="s">
        <v>12</v>
      </c>
      <c r="L1575" t="s">
        <v>249</v>
      </c>
      <c r="M1575" s="24" t="str">
        <f t="shared" si="24"/>
        <v>R1023</v>
      </c>
    </row>
    <row r="1576" spans="4:13" x14ac:dyDescent="0.35">
      <c r="D1576" t="s">
        <v>1601</v>
      </c>
      <c r="E1576">
        <v>1961</v>
      </c>
      <c r="F1576" t="s">
        <v>10</v>
      </c>
      <c r="G1576">
        <v>22</v>
      </c>
      <c r="H1576">
        <v>0</v>
      </c>
      <c r="I1576">
        <v>13415.04</v>
      </c>
      <c r="J1576" t="s">
        <v>12</v>
      </c>
      <c r="K1576" t="s">
        <v>11</v>
      </c>
      <c r="L1576" t="s">
        <v>23</v>
      </c>
      <c r="M1576" s="24" t="str">
        <f t="shared" si="24"/>
        <v>R1012</v>
      </c>
    </row>
    <row r="1577" spans="4:13" x14ac:dyDescent="0.35">
      <c r="D1577" t="s">
        <v>1602</v>
      </c>
      <c r="E1577">
        <v>1994</v>
      </c>
      <c r="F1577" t="s">
        <v>18</v>
      </c>
      <c r="G1577">
        <v>17</v>
      </c>
      <c r="H1577">
        <v>0</v>
      </c>
      <c r="I1577">
        <v>13417.05</v>
      </c>
      <c r="J1577" t="s">
        <v>12</v>
      </c>
      <c r="K1577" t="s">
        <v>12</v>
      </c>
      <c r="L1577" t="s">
        <v>23</v>
      </c>
      <c r="M1577" s="24" t="str">
        <f t="shared" si="24"/>
        <v>R1012</v>
      </c>
    </row>
    <row r="1578" spans="4:13" x14ac:dyDescent="0.35">
      <c r="D1578" t="s">
        <v>1603</v>
      </c>
      <c r="E1578">
        <v>1961</v>
      </c>
      <c r="F1578" t="s">
        <v>15</v>
      </c>
      <c r="G1578">
        <v>3</v>
      </c>
      <c r="H1578">
        <v>0</v>
      </c>
      <c r="I1578">
        <v>13429.04</v>
      </c>
      <c r="J1578" t="s">
        <v>12</v>
      </c>
      <c r="K1578" t="s">
        <v>12</v>
      </c>
      <c r="L1578" t="s">
        <v>23</v>
      </c>
      <c r="M1578" s="24" t="str">
        <f t="shared" si="24"/>
        <v>R1012</v>
      </c>
    </row>
    <row r="1579" spans="4:13" x14ac:dyDescent="0.35">
      <c r="D1579" t="s">
        <v>1604</v>
      </c>
      <c r="E1579">
        <v>1966</v>
      </c>
      <c r="F1579" t="s">
        <v>15</v>
      </c>
      <c r="G1579">
        <v>14</v>
      </c>
      <c r="H1579">
        <v>3</v>
      </c>
      <c r="I1579">
        <v>13430.27</v>
      </c>
      <c r="J1579" t="s">
        <v>12</v>
      </c>
      <c r="K1579" t="s">
        <v>12</v>
      </c>
      <c r="L1579" t="s">
        <v>247</v>
      </c>
      <c r="M1579" s="24" t="str">
        <f t="shared" si="24"/>
        <v>R1024</v>
      </c>
    </row>
    <row r="1580" spans="4:13" x14ac:dyDescent="0.35">
      <c r="D1580" t="s">
        <v>1605</v>
      </c>
      <c r="E1580">
        <v>1975</v>
      </c>
      <c r="F1580" t="s">
        <v>18</v>
      </c>
      <c r="G1580">
        <v>29</v>
      </c>
      <c r="H1580">
        <v>1</v>
      </c>
      <c r="I1580">
        <v>13440.7</v>
      </c>
      <c r="J1580" t="s">
        <v>12</v>
      </c>
      <c r="K1580" t="s">
        <v>11</v>
      </c>
      <c r="L1580" t="s">
        <v>23</v>
      </c>
      <c r="M1580" s="24" t="str">
        <f t="shared" si="24"/>
        <v>R1012</v>
      </c>
    </row>
    <row r="1581" spans="4:13" x14ac:dyDescent="0.35">
      <c r="D1581" t="s">
        <v>1606</v>
      </c>
      <c r="E1581">
        <v>1960</v>
      </c>
      <c r="F1581" t="s">
        <v>35</v>
      </c>
      <c r="G1581">
        <v>13</v>
      </c>
      <c r="H1581">
        <v>0</v>
      </c>
      <c r="I1581">
        <v>13451.12</v>
      </c>
      <c r="J1581" t="s">
        <v>12</v>
      </c>
      <c r="K1581" t="s">
        <v>16</v>
      </c>
      <c r="L1581" t="s">
        <v>42</v>
      </c>
      <c r="M1581" s="24" t="str">
        <f t="shared" si="24"/>
        <v>R1011</v>
      </c>
    </row>
    <row r="1582" spans="4:13" x14ac:dyDescent="0.35">
      <c r="D1582" t="s">
        <v>1607</v>
      </c>
      <c r="E1582">
        <v>1960</v>
      </c>
      <c r="F1582" t="s">
        <v>10</v>
      </c>
      <c r="G1582">
        <v>11</v>
      </c>
      <c r="H1582">
        <v>0</v>
      </c>
      <c r="I1582">
        <v>13457.96</v>
      </c>
      <c r="J1582" t="s">
        <v>12</v>
      </c>
      <c r="K1582" t="s">
        <v>16</v>
      </c>
      <c r="L1582" t="s">
        <v>13</v>
      </c>
      <c r="M1582" s="24" t="str">
        <f t="shared" si="24"/>
        <v>R1013</v>
      </c>
    </row>
    <row r="1583" spans="4:13" x14ac:dyDescent="0.35">
      <c r="D1583" t="s">
        <v>1608</v>
      </c>
      <c r="E1583">
        <v>1960</v>
      </c>
      <c r="F1583" t="s">
        <v>30</v>
      </c>
      <c r="G1583">
        <v>16</v>
      </c>
      <c r="H1583">
        <v>0</v>
      </c>
      <c r="I1583">
        <v>13462.52</v>
      </c>
      <c r="J1583" t="s">
        <v>12</v>
      </c>
      <c r="K1583" t="s">
        <v>11</v>
      </c>
      <c r="L1583" t="s">
        <v>42</v>
      </c>
      <c r="M1583" s="24" t="str">
        <f t="shared" si="24"/>
        <v>R1011</v>
      </c>
    </row>
    <row r="1584" spans="4:13" x14ac:dyDescent="0.35">
      <c r="D1584" t="s">
        <v>1609</v>
      </c>
      <c r="E1584">
        <v>1985</v>
      </c>
      <c r="F1584" t="s">
        <v>35</v>
      </c>
      <c r="G1584">
        <v>19</v>
      </c>
      <c r="H1584">
        <v>3</v>
      </c>
      <c r="I1584">
        <v>13465.8</v>
      </c>
      <c r="J1584" t="s">
        <v>12</v>
      </c>
      <c r="K1584" t="s">
        <v>16</v>
      </c>
      <c r="L1584" t="s">
        <v>23</v>
      </c>
      <c r="M1584" s="24" t="str">
        <f t="shared" si="24"/>
        <v>R1012</v>
      </c>
    </row>
    <row r="1585" spans="4:13" x14ac:dyDescent="0.35">
      <c r="D1585" t="s">
        <v>1610</v>
      </c>
      <c r="E1585">
        <v>1960</v>
      </c>
      <c r="F1585" t="s">
        <v>10</v>
      </c>
      <c r="G1585">
        <v>28</v>
      </c>
      <c r="H1585">
        <v>0</v>
      </c>
      <c r="I1585">
        <v>13470.8</v>
      </c>
      <c r="J1585" t="s">
        <v>12</v>
      </c>
      <c r="K1585" t="s">
        <v>11</v>
      </c>
      <c r="L1585" t="s">
        <v>13</v>
      </c>
      <c r="M1585" s="24" t="str">
        <f t="shared" si="24"/>
        <v>R1013</v>
      </c>
    </row>
    <row r="1586" spans="4:13" x14ac:dyDescent="0.35">
      <c r="D1586" t="s">
        <v>1611</v>
      </c>
      <c r="E1586">
        <v>1960</v>
      </c>
      <c r="F1586" t="s">
        <v>10</v>
      </c>
      <c r="G1586">
        <v>24</v>
      </c>
      <c r="H1586">
        <v>0</v>
      </c>
      <c r="I1586">
        <v>13470.86</v>
      </c>
      <c r="J1586" t="s">
        <v>12</v>
      </c>
      <c r="K1586" t="s">
        <v>12</v>
      </c>
      <c r="L1586" t="s">
        <v>42</v>
      </c>
      <c r="M1586" s="24" t="str">
        <f t="shared" si="24"/>
        <v>R1011</v>
      </c>
    </row>
    <row r="1587" spans="4:13" x14ac:dyDescent="0.35">
      <c r="D1587" t="s">
        <v>1612</v>
      </c>
      <c r="E1587">
        <v>1975</v>
      </c>
      <c r="F1587" t="s">
        <v>35</v>
      </c>
      <c r="G1587">
        <v>7</v>
      </c>
      <c r="H1587">
        <v>1</v>
      </c>
      <c r="I1587">
        <v>13472.19</v>
      </c>
      <c r="J1587" t="s">
        <v>12</v>
      </c>
      <c r="K1587" t="s">
        <v>11</v>
      </c>
      <c r="L1587" t="s">
        <v>23</v>
      </c>
      <c r="M1587" s="24" t="str">
        <f t="shared" si="24"/>
        <v>R1012</v>
      </c>
    </row>
    <row r="1588" spans="4:13" x14ac:dyDescent="0.35">
      <c r="D1588" t="s">
        <v>1613</v>
      </c>
      <c r="E1588">
        <v>1990</v>
      </c>
      <c r="F1588" t="s">
        <v>35</v>
      </c>
      <c r="G1588">
        <v>30</v>
      </c>
      <c r="H1588">
        <v>3</v>
      </c>
      <c r="I1588">
        <v>13480.83</v>
      </c>
      <c r="J1588" t="s">
        <v>12</v>
      </c>
      <c r="K1588" t="s">
        <v>11</v>
      </c>
      <c r="L1588" t="s">
        <v>249</v>
      </c>
      <c r="M1588" s="24" t="str">
        <f t="shared" si="24"/>
        <v>R1023</v>
      </c>
    </row>
    <row r="1589" spans="4:13" x14ac:dyDescent="0.35">
      <c r="D1589" t="s">
        <v>1614</v>
      </c>
      <c r="E1589">
        <v>1963</v>
      </c>
      <c r="F1589" t="s">
        <v>37</v>
      </c>
      <c r="G1589">
        <v>14</v>
      </c>
      <c r="H1589">
        <v>0</v>
      </c>
      <c r="I1589">
        <v>13511.28</v>
      </c>
      <c r="J1589" t="s">
        <v>12</v>
      </c>
      <c r="K1589" t="s">
        <v>16</v>
      </c>
      <c r="L1589" t="s">
        <v>23</v>
      </c>
      <c r="M1589" s="24" t="str">
        <f t="shared" si="24"/>
        <v>R1012</v>
      </c>
    </row>
    <row r="1590" spans="4:13" x14ac:dyDescent="0.35">
      <c r="D1590" t="s">
        <v>1615</v>
      </c>
      <c r="E1590">
        <v>1960</v>
      </c>
      <c r="F1590" t="s">
        <v>10</v>
      </c>
      <c r="G1590">
        <v>11</v>
      </c>
      <c r="H1590">
        <v>0</v>
      </c>
      <c r="I1590">
        <v>13555</v>
      </c>
      <c r="J1590" t="s">
        <v>12</v>
      </c>
      <c r="K1590" t="s">
        <v>12</v>
      </c>
      <c r="L1590" t="s">
        <v>356</v>
      </c>
      <c r="M1590" s="24" t="str">
        <f t="shared" si="24"/>
        <v>R1017</v>
      </c>
    </row>
    <row r="1591" spans="4:13" x14ac:dyDescent="0.35">
      <c r="D1591" t="s">
        <v>1616</v>
      </c>
      <c r="E1591">
        <v>1968</v>
      </c>
      <c r="F1591" t="s">
        <v>10</v>
      </c>
      <c r="G1591">
        <v>15</v>
      </c>
      <c r="H1591">
        <v>0</v>
      </c>
      <c r="I1591">
        <v>13566.04</v>
      </c>
      <c r="J1591" t="s">
        <v>12</v>
      </c>
      <c r="K1591" t="s">
        <v>12</v>
      </c>
      <c r="L1591" t="s">
        <v>535</v>
      </c>
      <c r="M1591" s="24" t="str">
        <f t="shared" si="24"/>
        <v>R1026</v>
      </c>
    </row>
    <row r="1592" spans="4:13" x14ac:dyDescent="0.35">
      <c r="D1592" t="s">
        <v>1617</v>
      </c>
      <c r="E1592">
        <v>1992</v>
      </c>
      <c r="F1592" t="s">
        <v>35</v>
      </c>
      <c r="G1592">
        <v>14</v>
      </c>
      <c r="H1592">
        <v>0</v>
      </c>
      <c r="I1592">
        <v>13588.17</v>
      </c>
      <c r="J1592" t="s">
        <v>12</v>
      </c>
      <c r="K1592" t="s">
        <v>16</v>
      </c>
      <c r="L1592" t="s">
        <v>23</v>
      </c>
      <c r="M1592" s="24" t="str">
        <f t="shared" si="24"/>
        <v>R1012</v>
      </c>
    </row>
    <row r="1593" spans="4:13" x14ac:dyDescent="0.35">
      <c r="D1593" t="s">
        <v>1618</v>
      </c>
      <c r="E1593">
        <v>1964</v>
      </c>
      <c r="F1593" t="s">
        <v>20</v>
      </c>
      <c r="G1593">
        <v>10</v>
      </c>
      <c r="H1593">
        <v>2</v>
      </c>
      <c r="I1593">
        <v>13607.37</v>
      </c>
      <c r="J1593" t="s">
        <v>12</v>
      </c>
      <c r="K1593" t="s">
        <v>16</v>
      </c>
      <c r="L1593" t="s">
        <v>247</v>
      </c>
      <c r="M1593" s="24" t="str">
        <f t="shared" si="24"/>
        <v>R1024</v>
      </c>
    </row>
    <row r="1594" spans="4:13" x14ac:dyDescent="0.35">
      <c r="D1594" t="s">
        <v>1619</v>
      </c>
      <c r="E1594">
        <v>1961</v>
      </c>
      <c r="F1594" t="s">
        <v>15</v>
      </c>
      <c r="G1594">
        <v>18</v>
      </c>
      <c r="H1594">
        <v>0</v>
      </c>
      <c r="I1594">
        <v>13616.36</v>
      </c>
      <c r="J1594" t="s">
        <v>12</v>
      </c>
      <c r="K1594" t="s">
        <v>12</v>
      </c>
      <c r="L1594" t="s">
        <v>247</v>
      </c>
      <c r="M1594" s="24" t="str">
        <f t="shared" si="24"/>
        <v>R1024</v>
      </c>
    </row>
    <row r="1595" spans="4:13" x14ac:dyDescent="0.35">
      <c r="D1595" t="s">
        <v>1620</v>
      </c>
      <c r="E1595">
        <v>1969</v>
      </c>
      <c r="F1595" t="s">
        <v>10</v>
      </c>
      <c r="G1595">
        <v>26</v>
      </c>
      <c r="H1595">
        <v>0</v>
      </c>
      <c r="I1595">
        <v>13622.01</v>
      </c>
      <c r="J1595" t="s">
        <v>12</v>
      </c>
      <c r="K1595" t="s">
        <v>12</v>
      </c>
      <c r="L1595" t="s">
        <v>23</v>
      </c>
      <c r="M1595" s="24" t="str">
        <f t="shared" si="24"/>
        <v>R1012</v>
      </c>
    </row>
    <row r="1596" spans="4:13" x14ac:dyDescent="0.35">
      <c r="D1596" t="s">
        <v>1621</v>
      </c>
      <c r="E1596">
        <v>1961</v>
      </c>
      <c r="F1596" t="s">
        <v>30</v>
      </c>
      <c r="G1596">
        <v>24</v>
      </c>
      <c r="H1596">
        <v>0</v>
      </c>
      <c r="I1596">
        <v>13635.64</v>
      </c>
      <c r="J1596" t="s">
        <v>12</v>
      </c>
      <c r="K1596" t="s">
        <v>12</v>
      </c>
      <c r="L1596" t="s">
        <v>247</v>
      </c>
      <c r="M1596" s="24" t="str">
        <f t="shared" si="24"/>
        <v>R1024</v>
      </c>
    </row>
    <row r="1597" spans="4:13" x14ac:dyDescent="0.35">
      <c r="D1597" t="s">
        <v>1622</v>
      </c>
      <c r="E1597">
        <v>1984</v>
      </c>
      <c r="F1597" t="s">
        <v>10</v>
      </c>
      <c r="G1597">
        <v>20</v>
      </c>
      <c r="H1597">
        <v>3</v>
      </c>
      <c r="I1597">
        <v>13638.06</v>
      </c>
      <c r="J1597" t="s">
        <v>12</v>
      </c>
      <c r="K1597" t="s">
        <v>12</v>
      </c>
      <c r="L1597" t="s">
        <v>249</v>
      </c>
      <c r="M1597" s="24" t="str">
        <f t="shared" si="24"/>
        <v>R1023</v>
      </c>
    </row>
    <row r="1598" spans="4:13" x14ac:dyDescent="0.35">
      <c r="D1598" t="s">
        <v>1623</v>
      </c>
      <c r="E1598">
        <v>1963</v>
      </c>
      <c r="F1598" t="s">
        <v>35</v>
      </c>
      <c r="G1598">
        <v>4</v>
      </c>
      <c r="H1598">
        <v>0</v>
      </c>
      <c r="I1598">
        <v>13677.68</v>
      </c>
      <c r="J1598" t="s">
        <v>12</v>
      </c>
      <c r="K1598" t="s">
        <v>11</v>
      </c>
      <c r="L1598" t="s">
        <v>300</v>
      </c>
      <c r="M1598" s="24" t="str">
        <f t="shared" si="24"/>
        <v>R1021</v>
      </c>
    </row>
    <row r="1599" spans="4:13" x14ac:dyDescent="0.35">
      <c r="D1599" t="s">
        <v>1624</v>
      </c>
      <c r="E1599">
        <v>1985</v>
      </c>
      <c r="F1599" t="s">
        <v>20</v>
      </c>
      <c r="G1599">
        <v>14</v>
      </c>
      <c r="H1599">
        <v>3</v>
      </c>
      <c r="I1599">
        <v>13685.51</v>
      </c>
      <c r="J1599" t="s">
        <v>12</v>
      </c>
      <c r="K1599" t="s">
        <v>16</v>
      </c>
      <c r="L1599" t="s">
        <v>535</v>
      </c>
      <c r="M1599" s="24" t="str">
        <f t="shared" si="24"/>
        <v>R1026</v>
      </c>
    </row>
    <row r="1600" spans="4:13" x14ac:dyDescent="0.35">
      <c r="D1600" t="s">
        <v>1625</v>
      </c>
      <c r="E1600">
        <v>1986</v>
      </c>
      <c r="F1600" t="s">
        <v>15</v>
      </c>
      <c r="G1600">
        <v>24</v>
      </c>
      <c r="H1600">
        <v>3</v>
      </c>
      <c r="I1600">
        <v>13714.55</v>
      </c>
      <c r="J1600" t="s">
        <v>12</v>
      </c>
      <c r="K1600" t="s">
        <v>11</v>
      </c>
      <c r="L1600" t="s">
        <v>249</v>
      </c>
      <c r="M1600" s="24" t="str">
        <f t="shared" si="24"/>
        <v>R1023</v>
      </c>
    </row>
    <row r="1601" spans="4:13" x14ac:dyDescent="0.35">
      <c r="D1601" t="s">
        <v>1626</v>
      </c>
      <c r="E1601">
        <v>1981</v>
      </c>
      <c r="F1601" t="s">
        <v>35</v>
      </c>
      <c r="G1601">
        <v>2</v>
      </c>
      <c r="H1601">
        <v>1</v>
      </c>
      <c r="I1601">
        <v>13725.47</v>
      </c>
      <c r="J1601" t="s">
        <v>12</v>
      </c>
      <c r="K1601" t="s">
        <v>11</v>
      </c>
      <c r="L1601" t="s">
        <v>247</v>
      </c>
      <c r="M1601" s="24" t="str">
        <f t="shared" si="24"/>
        <v>R1024</v>
      </c>
    </row>
    <row r="1602" spans="4:13" x14ac:dyDescent="0.35">
      <c r="D1602" t="s">
        <v>1627</v>
      </c>
      <c r="E1602">
        <v>1985</v>
      </c>
      <c r="F1602" t="s">
        <v>35</v>
      </c>
      <c r="G1602">
        <v>29</v>
      </c>
      <c r="H1602">
        <v>3</v>
      </c>
      <c r="I1602">
        <v>13726.21</v>
      </c>
      <c r="J1602" t="s">
        <v>12</v>
      </c>
      <c r="K1602" t="s">
        <v>12</v>
      </c>
      <c r="L1602" t="s">
        <v>535</v>
      </c>
      <c r="M1602" s="24" t="str">
        <f t="shared" si="24"/>
        <v>R1026</v>
      </c>
    </row>
    <row r="1603" spans="4:13" x14ac:dyDescent="0.35">
      <c r="D1603" t="s">
        <v>1628</v>
      </c>
      <c r="E1603">
        <v>1969</v>
      </c>
      <c r="F1603" t="s">
        <v>37</v>
      </c>
      <c r="G1603">
        <v>23</v>
      </c>
      <c r="H1603">
        <v>0</v>
      </c>
      <c r="I1603">
        <v>13746.74</v>
      </c>
      <c r="J1603" t="s">
        <v>12</v>
      </c>
      <c r="K1603" t="s">
        <v>11</v>
      </c>
      <c r="L1603" t="s">
        <v>535</v>
      </c>
      <c r="M1603" s="24" t="str">
        <f t="shared" si="24"/>
        <v>R1026</v>
      </c>
    </row>
    <row r="1604" spans="4:13" x14ac:dyDescent="0.35">
      <c r="D1604" t="s">
        <v>1629</v>
      </c>
      <c r="E1604">
        <v>2004</v>
      </c>
      <c r="F1604" t="s">
        <v>10</v>
      </c>
      <c r="G1604">
        <v>16</v>
      </c>
      <c r="H1604">
        <v>0</v>
      </c>
      <c r="I1604">
        <v>13747.87</v>
      </c>
      <c r="J1604" t="s">
        <v>12</v>
      </c>
      <c r="K1604" t="s">
        <v>11</v>
      </c>
      <c r="L1604" t="s">
        <v>170</v>
      </c>
      <c r="M1604" s="24" t="str">
        <f t="shared" si="24"/>
        <v>R1018</v>
      </c>
    </row>
    <row r="1605" spans="4:13" x14ac:dyDescent="0.35">
      <c r="D1605" t="s">
        <v>1630</v>
      </c>
      <c r="E1605">
        <v>1959</v>
      </c>
      <c r="F1605" t="s">
        <v>35</v>
      </c>
      <c r="G1605">
        <v>6</v>
      </c>
      <c r="H1605">
        <v>0</v>
      </c>
      <c r="I1605">
        <v>13770.1</v>
      </c>
      <c r="J1605" t="s">
        <v>12</v>
      </c>
      <c r="K1605" t="s">
        <v>16</v>
      </c>
      <c r="L1605" t="s">
        <v>23</v>
      </c>
      <c r="M1605" s="24" t="str">
        <f t="shared" si="24"/>
        <v>R1012</v>
      </c>
    </row>
    <row r="1606" spans="4:13" x14ac:dyDescent="0.35">
      <c r="D1606" t="s">
        <v>1631</v>
      </c>
      <c r="E1606">
        <v>1966</v>
      </c>
      <c r="F1606" t="s">
        <v>15</v>
      </c>
      <c r="G1606">
        <v>10</v>
      </c>
      <c r="H1606">
        <v>0</v>
      </c>
      <c r="I1606">
        <v>13801.61</v>
      </c>
      <c r="J1606" t="s">
        <v>12</v>
      </c>
      <c r="K1606" t="s">
        <v>12</v>
      </c>
      <c r="L1606" t="s">
        <v>535</v>
      </c>
      <c r="M1606" s="24" t="str">
        <f t="shared" si="24"/>
        <v>R1026</v>
      </c>
    </row>
    <row r="1607" spans="4:13" x14ac:dyDescent="0.35">
      <c r="D1607" t="s">
        <v>1632</v>
      </c>
      <c r="E1607">
        <v>1986</v>
      </c>
      <c r="F1607" t="s">
        <v>30</v>
      </c>
      <c r="G1607">
        <v>8</v>
      </c>
      <c r="H1607">
        <v>3</v>
      </c>
      <c r="I1607">
        <v>13819.49</v>
      </c>
      <c r="J1607" t="s">
        <v>12</v>
      </c>
      <c r="K1607" t="s">
        <v>11</v>
      </c>
      <c r="L1607" t="s">
        <v>23</v>
      </c>
      <c r="M1607" s="24" t="str">
        <f t="shared" si="24"/>
        <v>R1012</v>
      </c>
    </row>
    <row r="1608" spans="4:13" x14ac:dyDescent="0.35">
      <c r="D1608" t="s">
        <v>1633</v>
      </c>
      <c r="E1608">
        <v>1958</v>
      </c>
      <c r="F1608" t="s">
        <v>15</v>
      </c>
      <c r="G1608">
        <v>25</v>
      </c>
      <c r="H1608">
        <v>0</v>
      </c>
      <c r="I1608">
        <v>13822.8</v>
      </c>
      <c r="J1608" t="s">
        <v>12</v>
      </c>
      <c r="K1608" t="s">
        <v>12</v>
      </c>
      <c r="L1608" t="s">
        <v>42</v>
      </c>
      <c r="M1608" s="24" t="str">
        <f t="shared" si="24"/>
        <v>R1011</v>
      </c>
    </row>
    <row r="1609" spans="4:13" x14ac:dyDescent="0.35">
      <c r="D1609" t="s">
        <v>1634</v>
      </c>
      <c r="E1609">
        <v>1958</v>
      </c>
      <c r="F1609" t="s">
        <v>30</v>
      </c>
      <c r="G1609">
        <v>10</v>
      </c>
      <c r="H1609">
        <v>0</v>
      </c>
      <c r="I1609">
        <v>13831.12</v>
      </c>
      <c r="J1609" t="s">
        <v>12</v>
      </c>
      <c r="K1609" t="s">
        <v>16</v>
      </c>
      <c r="L1609" t="s">
        <v>13</v>
      </c>
      <c r="M1609" s="24" t="str">
        <f t="shared" ref="M1609:M1672" si="25">IF(L1609="?","UNKNOWN",L1609)</f>
        <v>R1013</v>
      </c>
    </row>
    <row r="1610" spans="4:13" x14ac:dyDescent="0.35">
      <c r="D1610" t="s">
        <v>1635</v>
      </c>
      <c r="E1610">
        <v>2003</v>
      </c>
      <c r="F1610" t="s">
        <v>18</v>
      </c>
      <c r="G1610">
        <v>7</v>
      </c>
      <c r="H1610">
        <v>0</v>
      </c>
      <c r="I1610">
        <v>13844.51</v>
      </c>
      <c r="J1610" t="s">
        <v>11</v>
      </c>
      <c r="K1610" t="s">
        <v>16</v>
      </c>
      <c r="L1610" t="s">
        <v>42</v>
      </c>
      <c r="M1610" s="24" t="str">
        <f t="shared" si="25"/>
        <v>R1011</v>
      </c>
    </row>
    <row r="1611" spans="4:13" x14ac:dyDescent="0.35">
      <c r="D1611" t="s">
        <v>1636</v>
      </c>
      <c r="E1611">
        <v>1960</v>
      </c>
      <c r="F1611" t="s">
        <v>10</v>
      </c>
      <c r="G1611">
        <v>21</v>
      </c>
      <c r="H1611">
        <v>0</v>
      </c>
      <c r="I1611">
        <v>13844.8</v>
      </c>
      <c r="J1611" t="s">
        <v>11</v>
      </c>
      <c r="K1611" t="s">
        <v>11</v>
      </c>
      <c r="L1611" t="s">
        <v>23</v>
      </c>
      <c r="M1611" s="24" t="str">
        <f t="shared" si="25"/>
        <v>R1012</v>
      </c>
    </row>
    <row r="1612" spans="4:13" x14ac:dyDescent="0.35">
      <c r="D1612" t="s">
        <v>1637</v>
      </c>
      <c r="E1612">
        <v>1978</v>
      </c>
      <c r="F1612" t="s">
        <v>30</v>
      </c>
      <c r="G1612">
        <v>19</v>
      </c>
      <c r="H1612">
        <v>2</v>
      </c>
      <c r="I1612">
        <v>13874.89</v>
      </c>
      <c r="J1612" t="s">
        <v>11</v>
      </c>
      <c r="K1612" t="s">
        <v>16</v>
      </c>
      <c r="L1612" t="s">
        <v>23</v>
      </c>
      <c r="M1612" s="24" t="str">
        <f t="shared" si="25"/>
        <v>R1012</v>
      </c>
    </row>
    <row r="1613" spans="4:13" x14ac:dyDescent="0.35">
      <c r="D1613" t="s">
        <v>1638</v>
      </c>
      <c r="E1613">
        <v>1959</v>
      </c>
      <c r="F1613" t="s">
        <v>37</v>
      </c>
      <c r="G1613">
        <v>5</v>
      </c>
      <c r="H1613">
        <v>0</v>
      </c>
      <c r="I1613">
        <v>13880.95</v>
      </c>
      <c r="J1613" t="s">
        <v>11</v>
      </c>
      <c r="K1613" t="s">
        <v>11</v>
      </c>
      <c r="L1613" t="s">
        <v>42</v>
      </c>
      <c r="M1613" s="24" t="str">
        <f t="shared" si="25"/>
        <v>R1011</v>
      </c>
    </row>
    <row r="1614" spans="4:13" x14ac:dyDescent="0.35">
      <c r="D1614" t="s">
        <v>1639</v>
      </c>
      <c r="E1614">
        <v>1985</v>
      </c>
      <c r="F1614" t="s">
        <v>20</v>
      </c>
      <c r="G1614">
        <v>25</v>
      </c>
      <c r="H1614">
        <v>3</v>
      </c>
      <c r="I1614">
        <v>13886.4</v>
      </c>
      <c r="J1614" t="s">
        <v>11</v>
      </c>
      <c r="K1614" t="s">
        <v>11</v>
      </c>
      <c r="L1614" t="s">
        <v>23</v>
      </c>
      <c r="M1614" s="24" t="str">
        <f t="shared" si="25"/>
        <v>R1012</v>
      </c>
    </row>
    <row r="1615" spans="4:13" x14ac:dyDescent="0.35">
      <c r="D1615" t="s">
        <v>1640</v>
      </c>
      <c r="E1615">
        <v>1959</v>
      </c>
      <c r="F1615" t="s">
        <v>30</v>
      </c>
      <c r="G1615">
        <v>29</v>
      </c>
      <c r="H1615">
        <v>0</v>
      </c>
      <c r="I1615">
        <v>13887.2</v>
      </c>
      <c r="J1615" t="s">
        <v>11</v>
      </c>
      <c r="K1615" t="s">
        <v>12</v>
      </c>
      <c r="L1615" t="s">
        <v>13</v>
      </c>
      <c r="M1615" s="24" t="str">
        <f t="shared" si="25"/>
        <v>R1013</v>
      </c>
    </row>
    <row r="1616" spans="4:13" x14ac:dyDescent="0.35">
      <c r="D1616" t="s">
        <v>1641</v>
      </c>
      <c r="E1616">
        <v>1959</v>
      </c>
      <c r="F1616" t="s">
        <v>10</v>
      </c>
      <c r="G1616">
        <v>7</v>
      </c>
      <c r="H1616">
        <v>0</v>
      </c>
      <c r="I1616">
        <v>13887.97</v>
      </c>
      <c r="J1616" t="s">
        <v>11</v>
      </c>
      <c r="K1616" t="s">
        <v>11</v>
      </c>
      <c r="L1616" t="s">
        <v>13</v>
      </c>
      <c r="M1616" s="24" t="str">
        <f t="shared" si="25"/>
        <v>R1013</v>
      </c>
    </row>
    <row r="1617" spans="4:13" x14ac:dyDescent="0.35">
      <c r="D1617" t="s">
        <v>1642</v>
      </c>
      <c r="E1617">
        <v>1962</v>
      </c>
      <c r="F1617" t="s">
        <v>10</v>
      </c>
      <c r="G1617">
        <v>27</v>
      </c>
      <c r="H1617">
        <v>3</v>
      </c>
      <c r="I1617">
        <v>13919.82</v>
      </c>
      <c r="J1617" t="s">
        <v>11</v>
      </c>
      <c r="K1617" t="s">
        <v>11</v>
      </c>
      <c r="L1617" t="s">
        <v>13</v>
      </c>
      <c r="M1617" s="24" t="str">
        <f t="shared" si="25"/>
        <v>R1013</v>
      </c>
    </row>
    <row r="1618" spans="4:13" x14ac:dyDescent="0.35">
      <c r="D1618" t="s">
        <v>1643</v>
      </c>
      <c r="E1618">
        <v>1960</v>
      </c>
      <c r="F1618" t="s">
        <v>18</v>
      </c>
      <c r="G1618">
        <v>18</v>
      </c>
      <c r="H1618">
        <v>1</v>
      </c>
      <c r="I1618">
        <v>13937.67</v>
      </c>
      <c r="J1618" t="s">
        <v>11</v>
      </c>
      <c r="K1618" t="s">
        <v>16</v>
      </c>
      <c r="L1618" t="s">
        <v>23</v>
      </c>
      <c r="M1618" s="24" t="str">
        <f t="shared" si="25"/>
        <v>R1012</v>
      </c>
    </row>
    <row r="1619" spans="4:13" x14ac:dyDescent="0.35">
      <c r="D1619" t="s">
        <v>1644</v>
      </c>
      <c r="E1619">
        <v>1959</v>
      </c>
      <c r="F1619" t="s">
        <v>35</v>
      </c>
      <c r="G1619">
        <v>29</v>
      </c>
      <c r="H1619">
        <v>0</v>
      </c>
      <c r="I1619">
        <v>13974.46</v>
      </c>
      <c r="J1619" t="s">
        <v>11</v>
      </c>
      <c r="K1619" t="s">
        <v>11</v>
      </c>
      <c r="L1619" t="s">
        <v>166</v>
      </c>
      <c r="M1619" s="24" t="str">
        <f t="shared" si="25"/>
        <v>R1019</v>
      </c>
    </row>
    <row r="1620" spans="4:13" x14ac:dyDescent="0.35">
      <c r="D1620" t="s">
        <v>1645</v>
      </c>
      <c r="E1620">
        <v>1990</v>
      </c>
      <c r="F1620" t="s">
        <v>10</v>
      </c>
      <c r="G1620">
        <v>13</v>
      </c>
      <c r="H1620">
        <v>3</v>
      </c>
      <c r="I1620">
        <v>13979.45</v>
      </c>
      <c r="J1620" t="s">
        <v>11</v>
      </c>
      <c r="K1620" t="s">
        <v>16</v>
      </c>
      <c r="L1620" t="s">
        <v>249</v>
      </c>
      <c r="M1620" s="24" t="str">
        <f t="shared" si="25"/>
        <v>R1023</v>
      </c>
    </row>
    <row r="1621" spans="4:13" x14ac:dyDescent="0.35">
      <c r="D1621" t="s">
        <v>1646</v>
      </c>
      <c r="E1621">
        <v>1959</v>
      </c>
      <c r="F1621" t="s">
        <v>20</v>
      </c>
      <c r="G1621">
        <v>6</v>
      </c>
      <c r="H1621">
        <v>0</v>
      </c>
      <c r="I1621">
        <v>13981.85</v>
      </c>
      <c r="J1621" t="s">
        <v>11</v>
      </c>
      <c r="K1621" t="s">
        <v>16</v>
      </c>
      <c r="L1621" t="s">
        <v>168</v>
      </c>
      <c r="M1621" s="24" t="str">
        <f t="shared" si="25"/>
        <v>R1016</v>
      </c>
    </row>
    <row r="1622" spans="4:13" x14ac:dyDescent="0.35">
      <c r="D1622" t="s">
        <v>1647</v>
      </c>
      <c r="E1622">
        <v>1963</v>
      </c>
      <c r="F1622" t="s">
        <v>30</v>
      </c>
      <c r="G1622">
        <v>23</v>
      </c>
      <c r="H1622">
        <v>3</v>
      </c>
      <c r="I1622">
        <v>14001.13</v>
      </c>
      <c r="J1622" t="s">
        <v>11</v>
      </c>
      <c r="K1622" t="s">
        <v>16</v>
      </c>
      <c r="L1622" t="s">
        <v>13</v>
      </c>
      <c r="M1622" s="24" t="str">
        <f t="shared" si="25"/>
        <v>R1013</v>
      </c>
    </row>
    <row r="1623" spans="4:13" x14ac:dyDescent="0.35">
      <c r="D1623" t="s">
        <v>1648</v>
      </c>
      <c r="E1623">
        <v>1963</v>
      </c>
      <c r="F1623" t="s">
        <v>10</v>
      </c>
      <c r="G1623">
        <v>6</v>
      </c>
      <c r="H1623">
        <v>3</v>
      </c>
      <c r="I1623">
        <v>14001.29</v>
      </c>
      <c r="J1623" t="s">
        <v>11</v>
      </c>
      <c r="K1623" t="s">
        <v>11</v>
      </c>
      <c r="L1623" t="s">
        <v>13</v>
      </c>
      <c r="M1623" s="24" t="str">
        <f t="shared" si="25"/>
        <v>R1013</v>
      </c>
    </row>
    <row r="1624" spans="4:13" x14ac:dyDescent="0.35">
      <c r="D1624" t="s">
        <v>1649</v>
      </c>
      <c r="E1624">
        <v>1963</v>
      </c>
      <c r="F1624" t="s">
        <v>10</v>
      </c>
      <c r="G1624">
        <v>8</v>
      </c>
      <c r="H1624">
        <v>3</v>
      </c>
      <c r="I1624">
        <v>14007.22</v>
      </c>
      <c r="J1624" t="s">
        <v>11</v>
      </c>
      <c r="K1624" t="s">
        <v>12</v>
      </c>
      <c r="L1624" t="s">
        <v>42</v>
      </c>
      <c r="M1624" s="24" t="str">
        <f t="shared" si="25"/>
        <v>R1011</v>
      </c>
    </row>
    <row r="1625" spans="4:13" x14ac:dyDescent="0.35">
      <c r="D1625" t="s">
        <v>1650</v>
      </c>
      <c r="E1625">
        <v>1960</v>
      </c>
      <c r="F1625" t="s">
        <v>15</v>
      </c>
      <c r="G1625">
        <v>8</v>
      </c>
      <c r="H1625">
        <v>0</v>
      </c>
      <c r="I1625">
        <v>14043.48</v>
      </c>
      <c r="J1625" t="s">
        <v>11</v>
      </c>
      <c r="K1625" t="s">
        <v>12</v>
      </c>
      <c r="L1625" t="s">
        <v>247</v>
      </c>
      <c r="M1625" s="24" t="str">
        <f t="shared" si="25"/>
        <v>R1024</v>
      </c>
    </row>
    <row r="1626" spans="4:13" x14ac:dyDescent="0.35">
      <c r="D1626" t="s">
        <v>1651</v>
      </c>
      <c r="E1626">
        <v>1991</v>
      </c>
      <c r="F1626" t="s">
        <v>20</v>
      </c>
      <c r="G1626">
        <v>12</v>
      </c>
      <c r="H1626">
        <v>3</v>
      </c>
      <c r="I1626">
        <v>14081.93</v>
      </c>
      <c r="J1626" t="s">
        <v>11</v>
      </c>
      <c r="K1626" t="s">
        <v>12</v>
      </c>
      <c r="L1626" t="s">
        <v>23</v>
      </c>
      <c r="M1626" s="24" t="str">
        <f t="shared" si="25"/>
        <v>R1012</v>
      </c>
    </row>
    <row r="1627" spans="4:13" x14ac:dyDescent="0.35">
      <c r="D1627" t="s">
        <v>1652</v>
      </c>
      <c r="E1627">
        <v>1976</v>
      </c>
      <c r="F1627" t="s">
        <v>20</v>
      </c>
      <c r="G1627">
        <v>26</v>
      </c>
      <c r="H1627">
        <v>2</v>
      </c>
      <c r="I1627">
        <v>14098.07</v>
      </c>
      <c r="J1627" t="s">
        <v>11</v>
      </c>
      <c r="K1627" t="s">
        <v>12</v>
      </c>
      <c r="L1627" t="s">
        <v>249</v>
      </c>
      <c r="M1627" s="24" t="str">
        <f t="shared" si="25"/>
        <v>R1023</v>
      </c>
    </row>
    <row r="1628" spans="4:13" x14ac:dyDescent="0.35">
      <c r="D1628" t="s">
        <v>1653</v>
      </c>
      <c r="E1628">
        <v>1961</v>
      </c>
      <c r="F1628" t="s">
        <v>18</v>
      </c>
      <c r="G1628">
        <v>14</v>
      </c>
      <c r="H1628">
        <v>2</v>
      </c>
      <c r="I1628">
        <v>14119.62</v>
      </c>
      <c r="J1628" t="s">
        <v>11</v>
      </c>
      <c r="K1628" t="s">
        <v>16</v>
      </c>
      <c r="L1628" t="s">
        <v>23</v>
      </c>
      <c r="M1628" s="24" t="str">
        <f t="shared" si="25"/>
        <v>R1012</v>
      </c>
    </row>
    <row r="1629" spans="4:13" x14ac:dyDescent="0.35">
      <c r="D1629" t="s">
        <v>1654</v>
      </c>
      <c r="E1629">
        <v>2004</v>
      </c>
      <c r="F1629" t="s">
        <v>10</v>
      </c>
      <c r="G1629">
        <v>6</v>
      </c>
      <c r="H1629">
        <v>0</v>
      </c>
      <c r="I1629">
        <v>14133.04</v>
      </c>
      <c r="J1629" t="s">
        <v>11</v>
      </c>
      <c r="K1629" t="s">
        <v>12</v>
      </c>
      <c r="L1629" t="s">
        <v>13</v>
      </c>
      <c r="M1629" s="24" t="str">
        <f t="shared" si="25"/>
        <v>R1013</v>
      </c>
    </row>
    <row r="1630" spans="4:13" x14ac:dyDescent="0.35">
      <c r="D1630" t="s">
        <v>1655</v>
      </c>
      <c r="E1630">
        <v>1984</v>
      </c>
      <c r="F1630" t="s">
        <v>10</v>
      </c>
      <c r="G1630">
        <v>7</v>
      </c>
      <c r="H1630">
        <v>3</v>
      </c>
      <c r="I1630">
        <v>14152.46</v>
      </c>
      <c r="J1630" t="s">
        <v>11</v>
      </c>
      <c r="K1630" t="s">
        <v>16</v>
      </c>
      <c r="L1630" t="s">
        <v>23</v>
      </c>
      <c r="M1630" s="24" t="str">
        <f t="shared" si="25"/>
        <v>R1012</v>
      </c>
    </row>
    <row r="1631" spans="4:13" x14ac:dyDescent="0.35">
      <c r="D1631" t="s">
        <v>1656</v>
      </c>
      <c r="E1631">
        <v>1968</v>
      </c>
      <c r="F1631" t="s">
        <v>30</v>
      </c>
      <c r="G1631">
        <v>25</v>
      </c>
      <c r="H1631">
        <v>0</v>
      </c>
      <c r="I1631">
        <v>14193.55</v>
      </c>
      <c r="J1631" t="s">
        <v>11</v>
      </c>
      <c r="K1631" t="s">
        <v>16</v>
      </c>
      <c r="L1631" t="s">
        <v>535</v>
      </c>
      <c r="M1631" s="24" t="str">
        <f t="shared" si="25"/>
        <v>R1026</v>
      </c>
    </row>
    <row r="1632" spans="4:13" x14ac:dyDescent="0.35">
      <c r="D1632" t="s">
        <v>1657</v>
      </c>
      <c r="E1632">
        <v>1983</v>
      </c>
      <c r="F1632" t="s">
        <v>15</v>
      </c>
      <c r="G1632">
        <v>17</v>
      </c>
      <c r="H1632">
        <v>3</v>
      </c>
      <c r="I1632">
        <v>14209.4</v>
      </c>
      <c r="J1632" t="s">
        <v>11</v>
      </c>
      <c r="K1632" t="s">
        <v>16</v>
      </c>
      <c r="L1632" t="s">
        <v>535</v>
      </c>
      <c r="M1632" s="24" t="str">
        <f t="shared" si="25"/>
        <v>R1026</v>
      </c>
    </row>
    <row r="1633" spans="4:13" x14ac:dyDescent="0.35">
      <c r="D1633" t="s">
        <v>1658</v>
      </c>
      <c r="E1633">
        <v>1958</v>
      </c>
      <c r="F1633" t="s">
        <v>20</v>
      </c>
      <c r="G1633">
        <v>21</v>
      </c>
      <c r="H1633">
        <v>0</v>
      </c>
      <c r="I1633">
        <v>14210.54</v>
      </c>
      <c r="J1633" t="s">
        <v>11</v>
      </c>
      <c r="K1633" t="s">
        <v>11</v>
      </c>
      <c r="L1633" t="s">
        <v>23</v>
      </c>
      <c r="M1633" s="24" t="str">
        <f t="shared" si="25"/>
        <v>R1012</v>
      </c>
    </row>
    <row r="1634" spans="4:13" x14ac:dyDescent="0.35">
      <c r="D1634" t="s">
        <v>1659</v>
      </c>
      <c r="E1634">
        <v>1961</v>
      </c>
      <c r="F1634" t="s">
        <v>20</v>
      </c>
      <c r="G1634">
        <v>25</v>
      </c>
      <c r="H1634">
        <v>2</v>
      </c>
      <c r="I1634">
        <v>14235.07</v>
      </c>
      <c r="J1634" t="s">
        <v>11</v>
      </c>
      <c r="K1634" t="s">
        <v>16</v>
      </c>
      <c r="L1634" t="s">
        <v>42</v>
      </c>
      <c r="M1634" s="24" t="str">
        <f t="shared" si="25"/>
        <v>R1011</v>
      </c>
    </row>
    <row r="1635" spans="4:13" x14ac:dyDescent="0.35">
      <c r="D1635" t="s">
        <v>1660</v>
      </c>
      <c r="E1635">
        <v>1959</v>
      </c>
      <c r="F1635" t="s">
        <v>37</v>
      </c>
      <c r="G1635">
        <v>10</v>
      </c>
      <c r="H1635">
        <v>0</v>
      </c>
      <c r="I1635">
        <v>14254.61</v>
      </c>
      <c r="J1635" t="s">
        <v>11</v>
      </c>
      <c r="K1635" t="s">
        <v>16</v>
      </c>
      <c r="L1635" t="s">
        <v>23</v>
      </c>
      <c r="M1635" s="24" t="str">
        <f t="shared" si="25"/>
        <v>R1012</v>
      </c>
    </row>
    <row r="1636" spans="4:13" x14ac:dyDescent="0.35">
      <c r="D1636" t="s">
        <v>1661</v>
      </c>
      <c r="E1636">
        <v>1959</v>
      </c>
      <c r="F1636" t="s">
        <v>15</v>
      </c>
      <c r="G1636">
        <v>8</v>
      </c>
      <c r="H1636">
        <v>0</v>
      </c>
      <c r="I1636">
        <v>14256.19</v>
      </c>
      <c r="J1636" t="s">
        <v>11</v>
      </c>
      <c r="K1636" t="s">
        <v>12</v>
      </c>
      <c r="L1636" t="s">
        <v>23</v>
      </c>
      <c r="M1636" s="24" t="str">
        <f t="shared" si="25"/>
        <v>R1012</v>
      </c>
    </row>
    <row r="1637" spans="4:13" x14ac:dyDescent="0.35">
      <c r="D1637" t="s">
        <v>1662</v>
      </c>
      <c r="E1637">
        <v>1974</v>
      </c>
      <c r="F1637" t="s">
        <v>30</v>
      </c>
      <c r="G1637">
        <v>26</v>
      </c>
      <c r="H1637">
        <v>0</v>
      </c>
      <c r="I1637">
        <v>14256.79</v>
      </c>
      <c r="J1637" t="s">
        <v>11</v>
      </c>
      <c r="K1637" t="s">
        <v>11</v>
      </c>
      <c r="L1637" t="s">
        <v>535</v>
      </c>
      <c r="M1637" s="24" t="str">
        <f t="shared" si="25"/>
        <v>R1026</v>
      </c>
    </row>
    <row r="1638" spans="4:13" x14ac:dyDescent="0.35">
      <c r="D1638" t="s">
        <v>1663</v>
      </c>
      <c r="E1638">
        <v>1972</v>
      </c>
      <c r="F1638" t="s">
        <v>10</v>
      </c>
      <c r="G1638">
        <v>13</v>
      </c>
      <c r="H1638">
        <v>0</v>
      </c>
      <c r="I1638">
        <v>14258.33</v>
      </c>
      <c r="J1638" t="s">
        <v>11</v>
      </c>
      <c r="K1638" t="s">
        <v>11</v>
      </c>
      <c r="L1638" t="s">
        <v>535</v>
      </c>
      <c r="M1638" s="24" t="str">
        <f t="shared" si="25"/>
        <v>R1026</v>
      </c>
    </row>
    <row r="1639" spans="4:13" x14ac:dyDescent="0.35">
      <c r="D1639" t="s">
        <v>1664</v>
      </c>
      <c r="E1639">
        <v>2004</v>
      </c>
      <c r="F1639" t="s">
        <v>20</v>
      </c>
      <c r="G1639">
        <v>6</v>
      </c>
      <c r="H1639">
        <v>0</v>
      </c>
      <c r="I1639">
        <v>14283.46</v>
      </c>
      <c r="J1639" t="s">
        <v>11</v>
      </c>
      <c r="K1639" t="s">
        <v>11</v>
      </c>
      <c r="L1639" t="s">
        <v>247</v>
      </c>
      <c r="M1639" s="24" t="str">
        <f t="shared" si="25"/>
        <v>R1024</v>
      </c>
    </row>
    <row r="1640" spans="4:13" x14ac:dyDescent="0.35">
      <c r="D1640" t="s">
        <v>1665</v>
      </c>
      <c r="E1640">
        <v>1968</v>
      </c>
      <c r="F1640" t="s">
        <v>30</v>
      </c>
      <c r="G1640">
        <v>15</v>
      </c>
      <c r="H1640">
        <v>0</v>
      </c>
      <c r="I1640">
        <v>14285.9</v>
      </c>
      <c r="J1640" t="s">
        <v>11</v>
      </c>
      <c r="K1640" t="s">
        <v>12</v>
      </c>
      <c r="L1640" t="s">
        <v>23</v>
      </c>
      <c r="M1640" s="24" t="str">
        <f t="shared" si="25"/>
        <v>R1012</v>
      </c>
    </row>
    <row r="1641" spans="4:13" x14ac:dyDescent="0.35">
      <c r="D1641" t="s">
        <v>1666</v>
      </c>
      <c r="E1641">
        <v>1958</v>
      </c>
      <c r="F1641" t="s">
        <v>37</v>
      </c>
      <c r="G1641">
        <v>15</v>
      </c>
      <c r="H1641">
        <v>0</v>
      </c>
      <c r="I1641">
        <v>14313.85</v>
      </c>
      <c r="J1641" t="s">
        <v>11</v>
      </c>
      <c r="K1641" t="s">
        <v>12</v>
      </c>
      <c r="L1641" t="s">
        <v>13</v>
      </c>
      <c r="M1641" s="24" t="str">
        <f t="shared" si="25"/>
        <v>R1013</v>
      </c>
    </row>
    <row r="1642" spans="4:13" x14ac:dyDescent="0.35">
      <c r="D1642" t="s">
        <v>1667</v>
      </c>
      <c r="E1642">
        <v>1958</v>
      </c>
      <c r="F1642" t="s">
        <v>10</v>
      </c>
      <c r="G1642">
        <v>10</v>
      </c>
      <c r="H1642">
        <v>0</v>
      </c>
      <c r="I1642">
        <v>14319.03</v>
      </c>
      <c r="J1642" t="s">
        <v>11</v>
      </c>
      <c r="K1642" t="s">
        <v>11</v>
      </c>
      <c r="L1642" t="s">
        <v>42</v>
      </c>
      <c r="M1642" s="24" t="str">
        <f t="shared" si="25"/>
        <v>R1011</v>
      </c>
    </row>
    <row r="1643" spans="4:13" x14ac:dyDescent="0.35">
      <c r="D1643" t="s">
        <v>1668</v>
      </c>
      <c r="E1643">
        <v>1969</v>
      </c>
      <c r="F1643" t="s">
        <v>20</v>
      </c>
      <c r="G1643">
        <v>26</v>
      </c>
      <c r="H1643">
        <v>0</v>
      </c>
      <c r="I1643">
        <v>14337.91</v>
      </c>
      <c r="J1643" t="s">
        <v>11</v>
      </c>
      <c r="K1643" t="s">
        <v>12</v>
      </c>
      <c r="L1643" t="s">
        <v>632</v>
      </c>
      <c r="M1643" s="24" t="str">
        <f t="shared" si="25"/>
        <v>R1022</v>
      </c>
    </row>
    <row r="1644" spans="4:13" x14ac:dyDescent="0.35">
      <c r="D1644" t="s">
        <v>1669</v>
      </c>
      <c r="E1644">
        <v>1959</v>
      </c>
      <c r="F1644" t="s">
        <v>30</v>
      </c>
      <c r="G1644">
        <v>24</v>
      </c>
      <c r="H1644">
        <v>1</v>
      </c>
      <c r="I1644">
        <v>14349.85</v>
      </c>
      <c r="J1644" t="s">
        <v>11</v>
      </c>
      <c r="K1644" t="s">
        <v>11</v>
      </c>
      <c r="L1644" t="s">
        <v>23</v>
      </c>
      <c r="M1644" s="24" t="str">
        <f t="shared" si="25"/>
        <v>R1012</v>
      </c>
    </row>
    <row r="1645" spans="4:13" x14ac:dyDescent="0.35">
      <c r="D1645" t="s">
        <v>1670</v>
      </c>
      <c r="E1645">
        <v>1967</v>
      </c>
      <c r="F1645" t="s">
        <v>37</v>
      </c>
      <c r="G1645">
        <v>10</v>
      </c>
      <c r="H1645">
        <v>0</v>
      </c>
      <c r="I1645">
        <v>14355.43</v>
      </c>
      <c r="J1645" t="s">
        <v>11</v>
      </c>
      <c r="K1645" t="s">
        <v>16</v>
      </c>
      <c r="L1645" t="s">
        <v>535</v>
      </c>
      <c r="M1645" s="24" t="str">
        <f t="shared" si="25"/>
        <v>R1026</v>
      </c>
    </row>
    <row r="1646" spans="4:13" x14ac:dyDescent="0.35">
      <c r="D1646" t="s">
        <v>1671</v>
      </c>
      <c r="E1646">
        <v>1988</v>
      </c>
      <c r="F1646" t="s">
        <v>15</v>
      </c>
      <c r="G1646">
        <v>16</v>
      </c>
      <c r="H1646">
        <v>1</v>
      </c>
      <c r="I1646">
        <v>14358.36</v>
      </c>
      <c r="J1646" t="s">
        <v>11</v>
      </c>
      <c r="K1646" t="s">
        <v>11</v>
      </c>
      <c r="L1646" t="s">
        <v>42</v>
      </c>
      <c r="M1646" s="24" t="str">
        <f t="shared" si="25"/>
        <v>R1011</v>
      </c>
    </row>
    <row r="1647" spans="4:13" x14ac:dyDescent="0.35">
      <c r="D1647" t="s">
        <v>1672</v>
      </c>
      <c r="E1647">
        <v>1963</v>
      </c>
      <c r="F1647" t="s">
        <v>10</v>
      </c>
      <c r="G1647">
        <v>16</v>
      </c>
      <c r="H1647">
        <v>3</v>
      </c>
      <c r="I1647">
        <v>14382.71</v>
      </c>
      <c r="J1647" t="s">
        <v>11</v>
      </c>
      <c r="K1647" t="s">
        <v>11</v>
      </c>
      <c r="L1647" t="s">
        <v>23</v>
      </c>
      <c r="M1647" s="24" t="str">
        <f t="shared" si="25"/>
        <v>R1012</v>
      </c>
    </row>
    <row r="1648" spans="4:13" x14ac:dyDescent="0.35">
      <c r="D1648" t="s">
        <v>1673</v>
      </c>
      <c r="E1648">
        <v>1965</v>
      </c>
      <c r="F1648" t="s">
        <v>18</v>
      </c>
      <c r="G1648">
        <v>22</v>
      </c>
      <c r="H1648">
        <v>4</v>
      </c>
      <c r="I1648">
        <v>14394.4</v>
      </c>
      <c r="J1648" t="s">
        <v>11</v>
      </c>
      <c r="K1648" t="s">
        <v>12</v>
      </c>
      <c r="L1648" t="s">
        <v>247</v>
      </c>
      <c r="M1648" s="24" t="str">
        <f t="shared" si="25"/>
        <v>R1024</v>
      </c>
    </row>
    <row r="1649" spans="4:13" x14ac:dyDescent="0.35">
      <c r="D1649" t="s">
        <v>1674</v>
      </c>
      <c r="E1649">
        <v>1958</v>
      </c>
      <c r="F1649" t="s">
        <v>20</v>
      </c>
      <c r="G1649">
        <v>14</v>
      </c>
      <c r="H1649">
        <v>0</v>
      </c>
      <c r="I1649">
        <v>14394.56</v>
      </c>
      <c r="J1649" t="s">
        <v>11</v>
      </c>
      <c r="K1649" t="s">
        <v>16</v>
      </c>
      <c r="L1649" t="s">
        <v>170</v>
      </c>
      <c r="M1649" s="24" t="str">
        <f t="shared" si="25"/>
        <v>R1018</v>
      </c>
    </row>
    <row r="1650" spans="4:13" x14ac:dyDescent="0.35">
      <c r="D1650" t="s">
        <v>1675</v>
      </c>
      <c r="E1650">
        <v>1958</v>
      </c>
      <c r="F1650" t="s">
        <v>10</v>
      </c>
      <c r="G1650">
        <v>29</v>
      </c>
      <c r="H1650">
        <v>0</v>
      </c>
      <c r="I1650">
        <v>14410.93</v>
      </c>
      <c r="J1650" t="s">
        <v>11</v>
      </c>
      <c r="K1650" t="s">
        <v>11</v>
      </c>
      <c r="L1650" t="s">
        <v>168</v>
      </c>
      <c r="M1650" s="24" t="str">
        <f t="shared" si="25"/>
        <v>R1016</v>
      </c>
    </row>
    <row r="1651" spans="4:13" x14ac:dyDescent="0.35">
      <c r="D1651" t="s">
        <v>1676</v>
      </c>
      <c r="E1651">
        <v>1958</v>
      </c>
      <c r="F1651" t="s">
        <v>20</v>
      </c>
      <c r="G1651">
        <v>20</v>
      </c>
      <c r="H1651">
        <v>1</v>
      </c>
      <c r="I1651">
        <v>14418.28</v>
      </c>
      <c r="J1651" t="s">
        <v>11</v>
      </c>
      <c r="K1651" t="s">
        <v>12</v>
      </c>
      <c r="L1651" t="s">
        <v>13</v>
      </c>
      <c r="M1651" s="24" t="str">
        <f t="shared" si="25"/>
        <v>R1013</v>
      </c>
    </row>
    <row r="1652" spans="4:13" x14ac:dyDescent="0.35">
      <c r="D1652" t="s">
        <v>1677</v>
      </c>
      <c r="E1652">
        <v>1999</v>
      </c>
      <c r="F1652" t="s">
        <v>35</v>
      </c>
      <c r="G1652">
        <v>10</v>
      </c>
      <c r="H1652">
        <v>2</v>
      </c>
      <c r="I1652">
        <v>14426.07</v>
      </c>
      <c r="J1652" t="s">
        <v>11</v>
      </c>
      <c r="K1652" t="s">
        <v>16</v>
      </c>
      <c r="L1652" t="s">
        <v>23</v>
      </c>
      <c r="M1652" s="24" t="str">
        <f t="shared" si="25"/>
        <v>R1012</v>
      </c>
    </row>
    <row r="1653" spans="4:13" x14ac:dyDescent="0.35">
      <c r="D1653" t="s">
        <v>1678</v>
      </c>
      <c r="E1653">
        <v>1967</v>
      </c>
      <c r="F1653" t="s">
        <v>35</v>
      </c>
      <c r="G1653">
        <v>15</v>
      </c>
      <c r="H1653">
        <v>0</v>
      </c>
      <c r="I1653">
        <v>14426.66</v>
      </c>
      <c r="J1653" t="s">
        <v>11</v>
      </c>
      <c r="K1653" t="s">
        <v>11</v>
      </c>
      <c r="L1653" t="s">
        <v>535</v>
      </c>
      <c r="M1653" s="24" t="str">
        <f t="shared" si="25"/>
        <v>R1026</v>
      </c>
    </row>
    <row r="1654" spans="4:13" x14ac:dyDescent="0.35">
      <c r="D1654" t="s">
        <v>1679</v>
      </c>
      <c r="E1654">
        <v>1967</v>
      </c>
      <c r="F1654" t="s">
        <v>15</v>
      </c>
      <c r="G1654">
        <v>4</v>
      </c>
      <c r="H1654">
        <v>0</v>
      </c>
      <c r="I1654">
        <v>14427.63</v>
      </c>
      <c r="J1654" t="s">
        <v>11</v>
      </c>
      <c r="K1654" t="s">
        <v>11</v>
      </c>
      <c r="L1654" t="s">
        <v>300</v>
      </c>
      <c r="M1654" s="24" t="str">
        <f t="shared" si="25"/>
        <v>R1021</v>
      </c>
    </row>
    <row r="1655" spans="4:13" x14ac:dyDescent="0.35">
      <c r="D1655" t="s">
        <v>1680</v>
      </c>
      <c r="E1655">
        <v>1959</v>
      </c>
      <c r="F1655" t="s">
        <v>18</v>
      </c>
      <c r="G1655">
        <v>29</v>
      </c>
      <c r="H1655">
        <v>0</v>
      </c>
      <c r="I1655">
        <v>14449.85</v>
      </c>
      <c r="J1655" t="s">
        <v>11</v>
      </c>
      <c r="K1655" t="s">
        <v>16</v>
      </c>
      <c r="L1655" t="s">
        <v>247</v>
      </c>
      <c r="M1655" s="24" t="str">
        <f t="shared" si="25"/>
        <v>R1024</v>
      </c>
    </row>
    <row r="1656" spans="4:13" x14ac:dyDescent="0.35">
      <c r="D1656" t="s">
        <v>1681</v>
      </c>
      <c r="E1656">
        <v>1959</v>
      </c>
      <c r="F1656" t="s">
        <v>35</v>
      </c>
      <c r="G1656">
        <v>3</v>
      </c>
      <c r="H1656">
        <v>0</v>
      </c>
      <c r="I1656">
        <v>14451.84</v>
      </c>
      <c r="J1656" t="s">
        <v>11</v>
      </c>
      <c r="K1656" t="s">
        <v>12</v>
      </c>
      <c r="L1656" t="s">
        <v>249</v>
      </c>
      <c r="M1656" s="24" t="str">
        <f t="shared" si="25"/>
        <v>R1023</v>
      </c>
    </row>
    <row r="1657" spans="4:13" x14ac:dyDescent="0.35">
      <c r="D1657" t="s">
        <v>1682</v>
      </c>
      <c r="E1657">
        <v>1996</v>
      </c>
      <c r="F1657" t="s">
        <v>15</v>
      </c>
      <c r="G1657">
        <v>10</v>
      </c>
      <c r="H1657">
        <v>2</v>
      </c>
      <c r="I1657">
        <v>14455.64</v>
      </c>
      <c r="J1657" t="s">
        <v>11</v>
      </c>
      <c r="K1657" t="s">
        <v>12</v>
      </c>
      <c r="L1657" t="s">
        <v>247</v>
      </c>
      <c r="M1657" s="24" t="str">
        <f t="shared" si="25"/>
        <v>R1024</v>
      </c>
    </row>
    <row r="1658" spans="4:13" x14ac:dyDescent="0.35">
      <c r="D1658" t="s">
        <v>1683</v>
      </c>
      <c r="E1658">
        <v>1976</v>
      </c>
      <c r="F1658" t="s">
        <v>15</v>
      </c>
      <c r="G1658">
        <v>27</v>
      </c>
      <c r="H1658">
        <v>2</v>
      </c>
      <c r="I1658">
        <v>14470.01</v>
      </c>
      <c r="J1658" t="s">
        <v>11</v>
      </c>
      <c r="K1658" t="s">
        <v>12</v>
      </c>
      <c r="L1658" t="s">
        <v>23</v>
      </c>
      <c r="M1658" s="24" t="str">
        <f t="shared" si="25"/>
        <v>R1012</v>
      </c>
    </row>
    <row r="1659" spans="4:13" x14ac:dyDescent="0.35">
      <c r="D1659" t="s">
        <v>1684</v>
      </c>
      <c r="E1659">
        <v>1959</v>
      </c>
      <c r="F1659" t="s">
        <v>15</v>
      </c>
      <c r="G1659">
        <v>20</v>
      </c>
      <c r="H1659">
        <v>1</v>
      </c>
      <c r="I1659">
        <v>14474.68</v>
      </c>
      <c r="J1659" t="s">
        <v>11</v>
      </c>
      <c r="K1659" t="s">
        <v>11</v>
      </c>
      <c r="L1659" t="s">
        <v>13</v>
      </c>
      <c r="M1659" s="24" t="str">
        <f t="shared" si="25"/>
        <v>R1013</v>
      </c>
    </row>
    <row r="1660" spans="4:13" x14ac:dyDescent="0.35">
      <c r="D1660" t="s">
        <v>1685</v>
      </c>
      <c r="E1660">
        <v>1979</v>
      </c>
      <c r="F1660" t="s">
        <v>37</v>
      </c>
      <c r="G1660">
        <v>20</v>
      </c>
      <c r="H1660">
        <v>5</v>
      </c>
      <c r="I1660">
        <v>14478.33</v>
      </c>
      <c r="J1660" t="s">
        <v>11</v>
      </c>
      <c r="K1660" t="s">
        <v>11</v>
      </c>
      <c r="L1660" t="s">
        <v>13</v>
      </c>
      <c r="M1660" s="24" t="str">
        <f t="shared" si="25"/>
        <v>R1013</v>
      </c>
    </row>
    <row r="1661" spans="4:13" x14ac:dyDescent="0.35">
      <c r="D1661" t="s">
        <v>1686</v>
      </c>
      <c r="E1661">
        <v>1989</v>
      </c>
      <c r="F1661" t="s">
        <v>10</v>
      </c>
      <c r="G1661">
        <v>22</v>
      </c>
      <c r="H1661">
        <v>3</v>
      </c>
      <c r="I1661">
        <v>14507.46</v>
      </c>
      <c r="J1661" t="s">
        <v>11</v>
      </c>
      <c r="K1661" t="s">
        <v>12</v>
      </c>
      <c r="L1661" t="s">
        <v>23</v>
      </c>
      <c r="M1661" s="24" t="str">
        <f t="shared" si="25"/>
        <v>R1012</v>
      </c>
    </row>
    <row r="1662" spans="4:13" x14ac:dyDescent="0.35">
      <c r="D1662" t="s">
        <v>1687</v>
      </c>
      <c r="E1662">
        <v>1989</v>
      </c>
      <c r="F1662" t="s">
        <v>10</v>
      </c>
      <c r="G1662">
        <v>14</v>
      </c>
      <c r="H1662">
        <v>3</v>
      </c>
      <c r="I1662">
        <v>14547.26</v>
      </c>
      <c r="J1662" t="s">
        <v>11</v>
      </c>
      <c r="K1662" t="s">
        <v>12</v>
      </c>
      <c r="L1662" t="s">
        <v>42</v>
      </c>
      <c r="M1662" s="24" t="str">
        <f t="shared" si="25"/>
        <v>R1011</v>
      </c>
    </row>
    <row r="1663" spans="4:13" x14ac:dyDescent="0.35">
      <c r="D1663" t="s">
        <v>1688</v>
      </c>
      <c r="E1663">
        <v>1998</v>
      </c>
      <c r="F1663" t="s">
        <v>20</v>
      </c>
      <c r="G1663">
        <v>12</v>
      </c>
      <c r="H1663">
        <v>0</v>
      </c>
      <c r="I1663">
        <v>14571.89</v>
      </c>
      <c r="J1663" t="s">
        <v>11</v>
      </c>
      <c r="K1663" t="s">
        <v>16</v>
      </c>
      <c r="L1663" t="s">
        <v>247</v>
      </c>
      <c r="M1663" s="24" t="str">
        <f t="shared" si="25"/>
        <v>R1024</v>
      </c>
    </row>
    <row r="1664" spans="4:13" x14ac:dyDescent="0.35">
      <c r="D1664" t="s">
        <v>1689</v>
      </c>
      <c r="E1664">
        <v>1962</v>
      </c>
      <c r="F1664" t="s">
        <v>30</v>
      </c>
      <c r="G1664">
        <v>3</v>
      </c>
      <c r="H1664">
        <v>0</v>
      </c>
      <c r="I1664">
        <v>14574.64</v>
      </c>
      <c r="J1664" t="s">
        <v>11</v>
      </c>
      <c r="K1664" t="s">
        <v>16</v>
      </c>
      <c r="L1664" t="s">
        <v>200</v>
      </c>
      <c r="M1664" s="24" t="str">
        <f t="shared" si="25"/>
        <v>R1025</v>
      </c>
    </row>
    <row r="1665" spans="4:13" x14ac:dyDescent="0.35">
      <c r="D1665" t="s">
        <v>1690</v>
      </c>
      <c r="E1665">
        <v>1963</v>
      </c>
      <c r="F1665" t="s">
        <v>37</v>
      </c>
      <c r="G1665">
        <v>14</v>
      </c>
      <c r="H1665">
        <v>3</v>
      </c>
      <c r="I1665">
        <v>14590.63</v>
      </c>
      <c r="J1665" t="s">
        <v>11</v>
      </c>
      <c r="K1665" t="s">
        <v>16</v>
      </c>
      <c r="L1665" t="s">
        <v>247</v>
      </c>
      <c r="M1665" s="24" t="str">
        <f t="shared" si="25"/>
        <v>R1024</v>
      </c>
    </row>
    <row r="1666" spans="4:13" x14ac:dyDescent="0.35">
      <c r="D1666" t="s">
        <v>1691</v>
      </c>
      <c r="E1666">
        <v>1967</v>
      </c>
      <c r="F1666" t="s">
        <v>10</v>
      </c>
      <c r="G1666">
        <v>18</v>
      </c>
      <c r="H1666">
        <v>0</v>
      </c>
      <c r="I1666">
        <v>14600.62</v>
      </c>
      <c r="J1666" t="s">
        <v>11</v>
      </c>
      <c r="K1666" t="s">
        <v>12</v>
      </c>
      <c r="L1666" t="s">
        <v>632</v>
      </c>
      <c r="M1666" s="24" t="str">
        <f t="shared" si="25"/>
        <v>R1022</v>
      </c>
    </row>
    <row r="1667" spans="4:13" x14ac:dyDescent="0.35">
      <c r="D1667" t="s">
        <v>1692</v>
      </c>
      <c r="E1667">
        <v>1965</v>
      </c>
      <c r="F1667" t="s">
        <v>15</v>
      </c>
      <c r="G1667">
        <v>8</v>
      </c>
      <c r="H1667">
        <v>0</v>
      </c>
      <c r="I1667">
        <v>14612.33</v>
      </c>
      <c r="J1667" t="s">
        <v>11</v>
      </c>
      <c r="K1667" t="s">
        <v>12</v>
      </c>
      <c r="L1667" t="s">
        <v>300</v>
      </c>
      <c r="M1667" s="24" t="str">
        <f t="shared" si="25"/>
        <v>R1021</v>
      </c>
    </row>
    <row r="1668" spans="4:13" x14ac:dyDescent="0.35">
      <c r="D1668" t="s">
        <v>1693</v>
      </c>
      <c r="E1668">
        <v>1991</v>
      </c>
      <c r="F1668" t="s">
        <v>35</v>
      </c>
      <c r="G1668">
        <v>21</v>
      </c>
      <c r="H1668">
        <v>3</v>
      </c>
      <c r="I1668">
        <v>14630.52</v>
      </c>
      <c r="J1668" t="s">
        <v>11</v>
      </c>
      <c r="K1668" t="s">
        <v>12</v>
      </c>
      <c r="L1668" t="s">
        <v>42</v>
      </c>
      <c r="M1668" s="24" t="str">
        <f t="shared" si="25"/>
        <v>R1011</v>
      </c>
    </row>
    <row r="1669" spans="4:13" x14ac:dyDescent="0.35">
      <c r="D1669" t="s">
        <v>1694</v>
      </c>
      <c r="E1669">
        <v>1967</v>
      </c>
      <c r="F1669" t="s">
        <v>20</v>
      </c>
      <c r="G1669">
        <v>1</v>
      </c>
      <c r="H1669">
        <v>0</v>
      </c>
      <c r="I1669">
        <v>14640.35</v>
      </c>
      <c r="J1669" t="s">
        <v>11</v>
      </c>
      <c r="K1669" t="s">
        <v>12</v>
      </c>
      <c r="L1669" t="s">
        <v>535</v>
      </c>
      <c r="M1669" s="24" t="str">
        <f t="shared" si="25"/>
        <v>R1026</v>
      </c>
    </row>
    <row r="1670" spans="4:13" x14ac:dyDescent="0.35">
      <c r="D1670" t="s">
        <v>1695</v>
      </c>
      <c r="E1670">
        <v>1981</v>
      </c>
      <c r="F1670" t="s">
        <v>15</v>
      </c>
      <c r="G1670">
        <v>13</v>
      </c>
      <c r="H1670">
        <v>1</v>
      </c>
      <c r="I1670">
        <v>14657.2</v>
      </c>
      <c r="J1670" t="s">
        <v>11</v>
      </c>
      <c r="K1670" t="s">
        <v>16</v>
      </c>
      <c r="L1670" t="s">
        <v>23</v>
      </c>
      <c r="M1670" s="24" t="str">
        <f t="shared" si="25"/>
        <v>R1012</v>
      </c>
    </row>
    <row r="1671" spans="4:13" x14ac:dyDescent="0.35">
      <c r="D1671" t="s">
        <v>1696</v>
      </c>
      <c r="E1671">
        <v>1969</v>
      </c>
      <c r="F1671" t="s">
        <v>37</v>
      </c>
      <c r="G1671">
        <v>20</v>
      </c>
      <c r="H1671">
        <v>0</v>
      </c>
      <c r="I1671">
        <v>14665.75</v>
      </c>
      <c r="J1671" t="s">
        <v>11</v>
      </c>
      <c r="K1671" t="s">
        <v>16</v>
      </c>
      <c r="L1671" t="s">
        <v>23</v>
      </c>
      <c r="M1671" s="24" t="str">
        <f t="shared" si="25"/>
        <v>R1012</v>
      </c>
    </row>
    <row r="1672" spans="4:13" x14ac:dyDescent="0.35">
      <c r="D1672" t="s">
        <v>1697</v>
      </c>
      <c r="E1672">
        <v>1958</v>
      </c>
      <c r="F1672" t="s">
        <v>10</v>
      </c>
      <c r="G1672">
        <v>23</v>
      </c>
      <c r="H1672">
        <v>0</v>
      </c>
      <c r="I1672">
        <v>14692.67</v>
      </c>
      <c r="J1672" t="s">
        <v>11</v>
      </c>
      <c r="K1672" t="s">
        <v>16</v>
      </c>
      <c r="L1672" t="s">
        <v>23</v>
      </c>
      <c r="M1672" s="24" t="str">
        <f t="shared" si="25"/>
        <v>R1012</v>
      </c>
    </row>
    <row r="1673" spans="4:13" x14ac:dyDescent="0.35">
      <c r="D1673" t="s">
        <v>1698</v>
      </c>
      <c r="E1673">
        <v>1982</v>
      </c>
      <c r="F1673" t="s">
        <v>20</v>
      </c>
      <c r="G1673">
        <v>4</v>
      </c>
      <c r="H1673">
        <v>3</v>
      </c>
      <c r="I1673">
        <v>14696.77</v>
      </c>
      <c r="J1673" t="s">
        <v>11</v>
      </c>
      <c r="K1673" t="s">
        <v>11</v>
      </c>
      <c r="L1673" t="s">
        <v>42</v>
      </c>
      <c r="M1673" s="24" t="str">
        <f t="shared" ref="M1673:M1736" si="26">IF(L1673="?","UNKNOWN",L1673)</f>
        <v>R1011</v>
      </c>
    </row>
    <row r="1674" spans="4:13" x14ac:dyDescent="0.35">
      <c r="D1674" t="s">
        <v>1699</v>
      </c>
      <c r="E1674">
        <v>2002</v>
      </c>
      <c r="F1674" t="s">
        <v>20</v>
      </c>
      <c r="G1674">
        <v>24</v>
      </c>
      <c r="H1674">
        <v>0</v>
      </c>
      <c r="I1674">
        <v>14711.74</v>
      </c>
      <c r="J1674" t="s">
        <v>11</v>
      </c>
      <c r="K1674" t="s">
        <v>11</v>
      </c>
      <c r="L1674" t="s">
        <v>23</v>
      </c>
      <c r="M1674" s="24" t="str">
        <f t="shared" si="26"/>
        <v>R1012</v>
      </c>
    </row>
    <row r="1675" spans="4:13" x14ac:dyDescent="0.35">
      <c r="D1675" t="s">
        <v>1700</v>
      </c>
      <c r="E1675">
        <v>1962</v>
      </c>
      <c r="F1675" t="s">
        <v>10</v>
      </c>
      <c r="G1675">
        <v>29</v>
      </c>
      <c r="H1675">
        <v>0</v>
      </c>
      <c r="I1675">
        <v>14738.43</v>
      </c>
      <c r="J1675" t="s">
        <v>11</v>
      </c>
      <c r="K1675" t="s">
        <v>12</v>
      </c>
      <c r="L1675" t="s">
        <v>300</v>
      </c>
      <c r="M1675" s="24" t="str">
        <f t="shared" si="26"/>
        <v>R1021</v>
      </c>
    </row>
    <row r="1676" spans="4:13" x14ac:dyDescent="0.35">
      <c r="D1676" t="s">
        <v>1701</v>
      </c>
      <c r="E1676">
        <v>1965</v>
      </c>
      <c r="F1676" t="s">
        <v>10</v>
      </c>
      <c r="G1676">
        <v>27</v>
      </c>
      <c r="H1676">
        <v>0</v>
      </c>
      <c r="I1676">
        <v>14750.42</v>
      </c>
      <c r="J1676" t="s">
        <v>11</v>
      </c>
      <c r="K1676" t="s">
        <v>11</v>
      </c>
      <c r="L1676" t="s">
        <v>535</v>
      </c>
      <c r="M1676" s="24" t="str">
        <f t="shared" si="26"/>
        <v>R1026</v>
      </c>
    </row>
    <row r="1677" spans="4:13" x14ac:dyDescent="0.35">
      <c r="D1677" t="s">
        <v>1702</v>
      </c>
      <c r="E1677">
        <v>1975</v>
      </c>
      <c r="F1677" t="s">
        <v>30</v>
      </c>
      <c r="G1677">
        <v>10</v>
      </c>
      <c r="H1677">
        <v>1</v>
      </c>
      <c r="I1677">
        <v>14819</v>
      </c>
      <c r="J1677" t="s">
        <v>11</v>
      </c>
      <c r="K1677" t="s">
        <v>12</v>
      </c>
      <c r="L1677" t="s">
        <v>249</v>
      </c>
      <c r="M1677" s="24" t="str">
        <f t="shared" si="26"/>
        <v>R1023</v>
      </c>
    </row>
    <row r="1678" spans="4:13" x14ac:dyDescent="0.35">
      <c r="D1678" t="s">
        <v>1703</v>
      </c>
      <c r="E1678">
        <v>1979</v>
      </c>
      <c r="F1678" t="s">
        <v>37</v>
      </c>
      <c r="G1678">
        <v>18</v>
      </c>
      <c r="H1678">
        <v>2</v>
      </c>
      <c r="I1678">
        <v>14839.34</v>
      </c>
      <c r="J1678" t="s">
        <v>11</v>
      </c>
      <c r="K1678" t="s">
        <v>12</v>
      </c>
      <c r="L1678" t="s">
        <v>535</v>
      </c>
      <c r="M1678" s="24" t="str">
        <f t="shared" si="26"/>
        <v>R1026</v>
      </c>
    </row>
    <row r="1679" spans="4:13" x14ac:dyDescent="0.35">
      <c r="D1679" t="s">
        <v>1704</v>
      </c>
      <c r="E1679">
        <v>1981</v>
      </c>
      <c r="F1679" t="s">
        <v>18</v>
      </c>
      <c r="G1679">
        <v>5</v>
      </c>
      <c r="H1679">
        <v>1</v>
      </c>
      <c r="I1679">
        <v>14843.96</v>
      </c>
      <c r="J1679" t="s">
        <v>11</v>
      </c>
      <c r="K1679" t="s">
        <v>12</v>
      </c>
      <c r="L1679" t="s">
        <v>535</v>
      </c>
      <c r="M1679" s="24" t="str">
        <f t="shared" si="26"/>
        <v>R1026</v>
      </c>
    </row>
    <row r="1680" spans="4:13" x14ac:dyDescent="0.35">
      <c r="D1680" t="s">
        <v>1705</v>
      </c>
      <c r="E1680">
        <v>1970</v>
      </c>
      <c r="F1680" t="s">
        <v>15</v>
      </c>
      <c r="G1680">
        <v>11</v>
      </c>
      <c r="H1680">
        <v>0</v>
      </c>
      <c r="I1680">
        <v>14847.63</v>
      </c>
      <c r="J1680" t="s">
        <v>11</v>
      </c>
      <c r="K1680" t="s">
        <v>11</v>
      </c>
      <c r="L1680" t="s">
        <v>249</v>
      </c>
      <c r="M1680" s="24" t="str">
        <f t="shared" si="26"/>
        <v>R1023</v>
      </c>
    </row>
    <row r="1681" spans="4:13" x14ac:dyDescent="0.35">
      <c r="D1681" t="s">
        <v>1706</v>
      </c>
      <c r="E1681">
        <v>1958</v>
      </c>
      <c r="F1681" t="s">
        <v>37</v>
      </c>
      <c r="G1681">
        <v>17</v>
      </c>
      <c r="H1681">
        <v>0</v>
      </c>
      <c r="I1681">
        <v>14901.52</v>
      </c>
      <c r="J1681" t="s">
        <v>11</v>
      </c>
      <c r="K1681" t="s">
        <v>11</v>
      </c>
      <c r="L1681" t="s">
        <v>247</v>
      </c>
      <c r="M1681" s="24" t="str">
        <f t="shared" si="26"/>
        <v>R1024</v>
      </c>
    </row>
    <row r="1682" spans="4:13" x14ac:dyDescent="0.35">
      <c r="D1682" t="s">
        <v>1707</v>
      </c>
      <c r="E1682">
        <v>1981</v>
      </c>
      <c r="F1682" t="s">
        <v>10</v>
      </c>
      <c r="G1682">
        <v>4</v>
      </c>
      <c r="H1682">
        <v>1</v>
      </c>
      <c r="I1682">
        <v>14908.27</v>
      </c>
      <c r="J1682" t="s">
        <v>11</v>
      </c>
      <c r="K1682" t="s">
        <v>16</v>
      </c>
      <c r="L1682" t="s">
        <v>42</v>
      </c>
      <c r="M1682" s="24" t="str">
        <f t="shared" si="26"/>
        <v>R1011</v>
      </c>
    </row>
    <row r="1683" spans="4:13" x14ac:dyDescent="0.35">
      <c r="D1683" t="s">
        <v>1708</v>
      </c>
      <c r="E1683">
        <v>1968</v>
      </c>
      <c r="F1683" t="s">
        <v>15</v>
      </c>
      <c r="G1683">
        <v>8</v>
      </c>
      <c r="H1683">
        <v>0</v>
      </c>
      <c r="I1683">
        <v>14926.97</v>
      </c>
      <c r="J1683" t="s">
        <v>11</v>
      </c>
      <c r="K1683" t="s">
        <v>11</v>
      </c>
      <c r="L1683" t="s">
        <v>23</v>
      </c>
      <c r="M1683" s="24" t="str">
        <f t="shared" si="26"/>
        <v>R1012</v>
      </c>
    </row>
    <row r="1684" spans="4:13" x14ac:dyDescent="0.35">
      <c r="D1684" t="s">
        <v>1709</v>
      </c>
      <c r="E1684">
        <v>1962</v>
      </c>
      <c r="F1684" t="s">
        <v>15</v>
      </c>
      <c r="G1684">
        <v>29</v>
      </c>
      <c r="H1684">
        <v>0</v>
      </c>
      <c r="I1684">
        <v>14945.34</v>
      </c>
      <c r="J1684" t="s">
        <v>11</v>
      </c>
      <c r="K1684" t="s">
        <v>16</v>
      </c>
      <c r="L1684" t="s">
        <v>300</v>
      </c>
      <c r="M1684" s="24" t="str">
        <f t="shared" si="26"/>
        <v>R1021</v>
      </c>
    </row>
    <row r="1685" spans="4:13" x14ac:dyDescent="0.35">
      <c r="D1685" t="s">
        <v>1710</v>
      </c>
      <c r="E1685">
        <v>1958</v>
      </c>
      <c r="F1685" t="s">
        <v>10</v>
      </c>
      <c r="G1685">
        <v>29</v>
      </c>
      <c r="H1685">
        <v>2</v>
      </c>
      <c r="I1685">
        <v>14988.43</v>
      </c>
      <c r="J1685" t="s">
        <v>11</v>
      </c>
      <c r="K1685" t="s">
        <v>12</v>
      </c>
      <c r="L1685" t="s">
        <v>42</v>
      </c>
      <c r="M1685" s="24" t="str">
        <f t="shared" si="26"/>
        <v>R1011</v>
      </c>
    </row>
    <row r="1686" spans="4:13" x14ac:dyDescent="0.35">
      <c r="D1686" t="s">
        <v>1711</v>
      </c>
      <c r="E1686">
        <v>1995</v>
      </c>
      <c r="F1686" t="s">
        <v>35</v>
      </c>
      <c r="G1686">
        <v>2</v>
      </c>
      <c r="H1686">
        <v>2</v>
      </c>
      <c r="I1686">
        <v>15006.58</v>
      </c>
      <c r="J1686" t="s">
        <v>11</v>
      </c>
      <c r="K1686" t="s">
        <v>11</v>
      </c>
      <c r="L1686" t="s">
        <v>247</v>
      </c>
      <c r="M1686" s="24" t="str">
        <f t="shared" si="26"/>
        <v>R1024</v>
      </c>
    </row>
    <row r="1687" spans="4:13" x14ac:dyDescent="0.35">
      <c r="D1687" t="s">
        <v>1712</v>
      </c>
      <c r="E1687">
        <v>1960</v>
      </c>
      <c r="F1687" t="s">
        <v>35</v>
      </c>
      <c r="G1687">
        <v>8</v>
      </c>
      <c r="H1687">
        <v>2</v>
      </c>
      <c r="I1687">
        <v>15019.76</v>
      </c>
      <c r="J1687" t="s">
        <v>11</v>
      </c>
      <c r="K1687" t="s">
        <v>11</v>
      </c>
      <c r="L1687" t="s">
        <v>23</v>
      </c>
      <c r="M1687" s="24" t="str">
        <f t="shared" si="26"/>
        <v>R1012</v>
      </c>
    </row>
    <row r="1688" spans="4:13" x14ac:dyDescent="0.35">
      <c r="D1688" t="s">
        <v>1713</v>
      </c>
      <c r="E1688">
        <v>1979</v>
      </c>
      <c r="F1688" t="s">
        <v>15</v>
      </c>
      <c r="G1688">
        <v>25</v>
      </c>
      <c r="H1688">
        <v>2</v>
      </c>
      <c r="I1688">
        <v>15025.76</v>
      </c>
      <c r="J1688" t="s">
        <v>11</v>
      </c>
      <c r="K1688" t="s">
        <v>16</v>
      </c>
      <c r="L1688" t="s">
        <v>42</v>
      </c>
      <c r="M1688" s="24" t="str">
        <f t="shared" si="26"/>
        <v>R1011</v>
      </c>
    </row>
    <row r="1689" spans="4:13" x14ac:dyDescent="0.35">
      <c r="D1689" t="s">
        <v>1714</v>
      </c>
      <c r="E1689">
        <v>1970</v>
      </c>
      <c r="F1689" t="s">
        <v>20</v>
      </c>
      <c r="G1689">
        <v>11</v>
      </c>
      <c r="H1689">
        <v>0</v>
      </c>
      <c r="I1689">
        <v>15026.3</v>
      </c>
      <c r="J1689" t="s">
        <v>11</v>
      </c>
      <c r="K1689" t="s">
        <v>12</v>
      </c>
      <c r="L1689" t="s">
        <v>42</v>
      </c>
      <c r="M1689" s="24" t="str">
        <f t="shared" si="26"/>
        <v>R1011</v>
      </c>
    </row>
    <row r="1690" spans="4:13" x14ac:dyDescent="0.35">
      <c r="D1690" t="s">
        <v>1715</v>
      </c>
      <c r="E1690">
        <v>1971</v>
      </c>
      <c r="F1690" t="s">
        <v>35</v>
      </c>
      <c r="G1690">
        <v>15</v>
      </c>
      <c r="H1690">
        <v>0</v>
      </c>
      <c r="I1690">
        <v>15038.51</v>
      </c>
      <c r="J1690" t="s">
        <v>11</v>
      </c>
      <c r="K1690" t="s">
        <v>12</v>
      </c>
      <c r="L1690" t="s">
        <v>249</v>
      </c>
      <c r="M1690" s="24" t="str">
        <f t="shared" si="26"/>
        <v>R1023</v>
      </c>
    </row>
    <row r="1691" spans="4:13" x14ac:dyDescent="0.35">
      <c r="D1691" t="s">
        <v>1716</v>
      </c>
      <c r="E1691">
        <v>1968</v>
      </c>
      <c r="F1691" t="s">
        <v>18</v>
      </c>
      <c r="G1691">
        <v>12</v>
      </c>
      <c r="H1691">
        <v>0</v>
      </c>
      <c r="I1691">
        <v>15052.68</v>
      </c>
      <c r="J1691" t="s">
        <v>11</v>
      </c>
      <c r="K1691" t="s">
        <v>11</v>
      </c>
      <c r="L1691" t="s">
        <v>632</v>
      </c>
      <c r="M1691" s="24" t="str">
        <f t="shared" si="26"/>
        <v>R1022</v>
      </c>
    </row>
    <row r="1692" spans="4:13" x14ac:dyDescent="0.35">
      <c r="D1692" t="s">
        <v>1717</v>
      </c>
      <c r="E1692">
        <v>1975</v>
      </c>
      <c r="F1692" t="s">
        <v>37</v>
      </c>
      <c r="G1692">
        <v>26</v>
      </c>
      <c r="H1692">
        <v>1</v>
      </c>
      <c r="I1692">
        <v>15090.35</v>
      </c>
      <c r="J1692" t="s">
        <v>11</v>
      </c>
      <c r="K1692" t="s">
        <v>16</v>
      </c>
      <c r="L1692" t="s">
        <v>249</v>
      </c>
      <c r="M1692" s="24" t="str">
        <f t="shared" si="26"/>
        <v>R1023</v>
      </c>
    </row>
    <row r="1693" spans="4:13" x14ac:dyDescent="0.35">
      <c r="D1693" t="s">
        <v>1718</v>
      </c>
      <c r="E1693">
        <v>1972</v>
      </c>
      <c r="F1693" t="s">
        <v>15</v>
      </c>
      <c r="G1693">
        <v>7</v>
      </c>
      <c r="H1693">
        <v>0</v>
      </c>
      <c r="I1693">
        <v>15103.69</v>
      </c>
      <c r="J1693" t="s">
        <v>11</v>
      </c>
      <c r="K1693" t="s">
        <v>16</v>
      </c>
      <c r="L1693" t="s">
        <v>23</v>
      </c>
      <c r="M1693" s="24" t="str">
        <f t="shared" si="26"/>
        <v>R1012</v>
      </c>
    </row>
    <row r="1694" spans="4:13" x14ac:dyDescent="0.35">
      <c r="D1694" t="s">
        <v>1719</v>
      </c>
      <c r="E1694">
        <v>1978</v>
      </c>
      <c r="F1694" t="s">
        <v>20</v>
      </c>
      <c r="G1694">
        <v>5</v>
      </c>
      <c r="H1694">
        <v>2</v>
      </c>
      <c r="I1694">
        <v>15123.19</v>
      </c>
      <c r="J1694" t="s">
        <v>11</v>
      </c>
      <c r="K1694" t="s">
        <v>16</v>
      </c>
      <c r="L1694" t="s">
        <v>42</v>
      </c>
      <c r="M1694" s="24" t="str">
        <f t="shared" si="26"/>
        <v>R1011</v>
      </c>
    </row>
    <row r="1695" spans="4:13" x14ac:dyDescent="0.35">
      <c r="D1695" t="s">
        <v>1720</v>
      </c>
      <c r="E1695">
        <v>1971</v>
      </c>
      <c r="F1695" t="s">
        <v>15</v>
      </c>
      <c r="G1695">
        <v>25</v>
      </c>
      <c r="H1695">
        <v>0</v>
      </c>
      <c r="I1695">
        <v>15150.44</v>
      </c>
      <c r="J1695" t="s">
        <v>11</v>
      </c>
      <c r="K1695" t="s">
        <v>16</v>
      </c>
      <c r="L1695" t="s">
        <v>249</v>
      </c>
      <c r="M1695" s="24" t="str">
        <f t="shared" si="26"/>
        <v>R1023</v>
      </c>
    </row>
    <row r="1696" spans="4:13" x14ac:dyDescent="0.35">
      <c r="D1696" t="s">
        <v>1721</v>
      </c>
      <c r="E1696">
        <v>1962</v>
      </c>
      <c r="F1696" t="s">
        <v>37</v>
      </c>
      <c r="G1696">
        <v>25</v>
      </c>
      <c r="H1696">
        <v>0</v>
      </c>
      <c r="I1696">
        <v>15161.25</v>
      </c>
      <c r="J1696" t="s">
        <v>11</v>
      </c>
      <c r="K1696" t="s">
        <v>11</v>
      </c>
      <c r="L1696" t="s">
        <v>23</v>
      </c>
      <c r="M1696" s="24" t="str">
        <f t="shared" si="26"/>
        <v>R1012</v>
      </c>
    </row>
    <row r="1697" spans="4:13" x14ac:dyDescent="0.35">
      <c r="D1697" t="s">
        <v>1722</v>
      </c>
      <c r="E1697">
        <v>1959</v>
      </c>
      <c r="F1697" t="s">
        <v>18</v>
      </c>
      <c r="G1697">
        <v>4</v>
      </c>
      <c r="H1697">
        <v>3</v>
      </c>
      <c r="I1697">
        <v>15161.53</v>
      </c>
      <c r="J1697" t="s">
        <v>11</v>
      </c>
      <c r="K1697" t="s">
        <v>16</v>
      </c>
      <c r="L1697" t="s">
        <v>13</v>
      </c>
      <c r="M1697" s="24" t="str">
        <f t="shared" si="26"/>
        <v>R1013</v>
      </c>
    </row>
    <row r="1698" spans="4:13" x14ac:dyDescent="0.35">
      <c r="D1698" t="s">
        <v>1723</v>
      </c>
      <c r="E1698">
        <v>1959</v>
      </c>
      <c r="F1698" t="s">
        <v>30</v>
      </c>
      <c r="G1698">
        <v>3</v>
      </c>
      <c r="H1698">
        <v>3</v>
      </c>
      <c r="I1698">
        <v>15170.07</v>
      </c>
      <c r="J1698" t="s">
        <v>11</v>
      </c>
      <c r="K1698" t="s">
        <v>12</v>
      </c>
      <c r="L1698" t="s">
        <v>42</v>
      </c>
      <c r="M1698" s="24" t="str">
        <f t="shared" si="26"/>
        <v>R1011</v>
      </c>
    </row>
    <row r="1699" spans="4:13" x14ac:dyDescent="0.35">
      <c r="D1699" t="s">
        <v>1724</v>
      </c>
      <c r="E1699">
        <v>1962</v>
      </c>
      <c r="F1699" t="s">
        <v>18</v>
      </c>
      <c r="G1699">
        <v>17</v>
      </c>
      <c r="H1699">
        <v>0</v>
      </c>
      <c r="I1699">
        <v>15174.81</v>
      </c>
      <c r="J1699" t="s">
        <v>11</v>
      </c>
      <c r="K1699" t="s">
        <v>16</v>
      </c>
      <c r="L1699" t="s">
        <v>23</v>
      </c>
      <c r="M1699" s="24" t="str">
        <f t="shared" si="26"/>
        <v>R1012</v>
      </c>
    </row>
    <row r="1700" spans="4:13" x14ac:dyDescent="0.35">
      <c r="D1700" t="s">
        <v>1725</v>
      </c>
      <c r="E1700">
        <v>1978</v>
      </c>
      <c r="F1700" t="s">
        <v>15</v>
      </c>
      <c r="G1700">
        <v>23</v>
      </c>
      <c r="H1700">
        <v>2</v>
      </c>
      <c r="I1700">
        <v>15207.92</v>
      </c>
      <c r="J1700" t="s">
        <v>11</v>
      </c>
      <c r="K1700" t="s">
        <v>16</v>
      </c>
      <c r="L1700" t="s">
        <v>23</v>
      </c>
      <c r="M1700" s="24" t="str">
        <f t="shared" si="26"/>
        <v>R1012</v>
      </c>
    </row>
    <row r="1701" spans="4:13" x14ac:dyDescent="0.35">
      <c r="D1701" t="s">
        <v>1726</v>
      </c>
      <c r="E1701">
        <v>1960</v>
      </c>
      <c r="F1701" t="s">
        <v>10</v>
      </c>
      <c r="G1701">
        <v>25</v>
      </c>
      <c r="H1701">
        <v>2</v>
      </c>
      <c r="I1701">
        <v>15230.32</v>
      </c>
      <c r="J1701" t="s">
        <v>11</v>
      </c>
      <c r="K1701" t="s">
        <v>11</v>
      </c>
      <c r="L1701" t="s">
        <v>247</v>
      </c>
      <c r="M1701" s="24" t="str">
        <f t="shared" si="26"/>
        <v>R1024</v>
      </c>
    </row>
    <row r="1702" spans="4:13" x14ac:dyDescent="0.35">
      <c r="D1702" t="s">
        <v>1727</v>
      </c>
      <c r="E1702">
        <v>1969</v>
      </c>
      <c r="F1702" t="s">
        <v>20</v>
      </c>
      <c r="G1702">
        <v>16</v>
      </c>
      <c r="H1702">
        <v>0</v>
      </c>
      <c r="I1702">
        <v>15260.52</v>
      </c>
      <c r="J1702" t="s">
        <v>11</v>
      </c>
      <c r="K1702" t="s">
        <v>11</v>
      </c>
      <c r="L1702" t="s">
        <v>249</v>
      </c>
      <c r="M1702" s="24" t="str">
        <f t="shared" si="26"/>
        <v>R1023</v>
      </c>
    </row>
    <row r="1703" spans="4:13" x14ac:dyDescent="0.35">
      <c r="D1703" t="s">
        <v>1728</v>
      </c>
      <c r="E1703">
        <v>1963</v>
      </c>
      <c r="F1703" t="s">
        <v>30</v>
      </c>
      <c r="G1703">
        <v>13</v>
      </c>
      <c r="H1703">
        <v>0</v>
      </c>
      <c r="I1703">
        <v>15322.77</v>
      </c>
      <c r="J1703" t="s">
        <v>11</v>
      </c>
      <c r="K1703" t="s">
        <v>12</v>
      </c>
      <c r="L1703" t="s">
        <v>300</v>
      </c>
      <c r="M1703" s="24" t="str">
        <f t="shared" si="26"/>
        <v>R1021</v>
      </c>
    </row>
    <row r="1704" spans="4:13" x14ac:dyDescent="0.35">
      <c r="D1704" t="s">
        <v>1729</v>
      </c>
      <c r="E1704">
        <v>2001</v>
      </c>
      <c r="F1704" t="s">
        <v>10</v>
      </c>
      <c r="G1704">
        <v>14</v>
      </c>
      <c r="H1704">
        <v>1</v>
      </c>
      <c r="I1704">
        <v>15359.1</v>
      </c>
      <c r="J1704" t="s">
        <v>11</v>
      </c>
      <c r="K1704" t="s">
        <v>12</v>
      </c>
      <c r="L1704" t="s">
        <v>247</v>
      </c>
      <c r="M1704" s="24" t="str">
        <f t="shared" si="26"/>
        <v>R1024</v>
      </c>
    </row>
    <row r="1705" spans="4:13" x14ac:dyDescent="0.35">
      <c r="D1705" t="s">
        <v>1730</v>
      </c>
      <c r="E1705">
        <v>1988</v>
      </c>
      <c r="F1705" t="s">
        <v>30</v>
      </c>
      <c r="G1705">
        <v>17</v>
      </c>
      <c r="H1705">
        <v>3</v>
      </c>
      <c r="I1705">
        <v>15361.5</v>
      </c>
      <c r="J1705" t="s">
        <v>11</v>
      </c>
      <c r="K1705" t="s">
        <v>12</v>
      </c>
      <c r="L1705" t="s">
        <v>249</v>
      </c>
      <c r="M1705" s="24" t="str">
        <f t="shared" si="26"/>
        <v>R1023</v>
      </c>
    </row>
    <row r="1706" spans="4:13" x14ac:dyDescent="0.35">
      <c r="D1706" t="s">
        <v>1731</v>
      </c>
      <c r="E1706">
        <v>1968</v>
      </c>
      <c r="F1706" t="s">
        <v>10</v>
      </c>
      <c r="G1706">
        <v>18</v>
      </c>
      <c r="H1706">
        <v>0</v>
      </c>
      <c r="I1706">
        <v>15363.77</v>
      </c>
      <c r="J1706" t="s">
        <v>11</v>
      </c>
      <c r="K1706" t="s">
        <v>16</v>
      </c>
      <c r="L1706" t="s">
        <v>535</v>
      </c>
      <c r="M1706" s="24" t="str">
        <f t="shared" si="26"/>
        <v>R1026</v>
      </c>
    </row>
    <row r="1707" spans="4:13" x14ac:dyDescent="0.35">
      <c r="D1707" t="s">
        <v>1732</v>
      </c>
      <c r="E1707">
        <v>1962</v>
      </c>
      <c r="F1707" t="s">
        <v>20</v>
      </c>
      <c r="G1707">
        <v>6</v>
      </c>
      <c r="H1707">
        <v>0</v>
      </c>
      <c r="I1707">
        <v>15368.22</v>
      </c>
      <c r="J1707" t="s">
        <v>11</v>
      </c>
      <c r="K1707" t="s">
        <v>11</v>
      </c>
      <c r="L1707" t="s">
        <v>42</v>
      </c>
      <c r="M1707" s="24" t="str">
        <f t="shared" si="26"/>
        <v>R1011</v>
      </c>
    </row>
    <row r="1708" spans="4:13" x14ac:dyDescent="0.35">
      <c r="D1708" t="s">
        <v>1733</v>
      </c>
      <c r="E1708">
        <v>1964</v>
      </c>
      <c r="F1708" t="s">
        <v>20</v>
      </c>
      <c r="G1708">
        <v>4</v>
      </c>
      <c r="H1708">
        <v>0</v>
      </c>
      <c r="I1708">
        <v>15377.77</v>
      </c>
      <c r="J1708" t="s">
        <v>11</v>
      </c>
      <c r="K1708" t="s">
        <v>11</v>
      </c>
      <c r="L1708" t="s">
        <v>23</v>
      </c>
      <c r="M1708" s="24" t="str">
        <f t="shared" si="26"/>
        <v>R1012</v>
      </c>
    </row>
    <row r="1709" spans="4:13" x14ac:dyDescent="0.35">
      <c r="D1709" t="s">
        <v>1734</v>
      </c>
      <c r="E1709">
        <v>1990</v>
      </c>
      <c r="F1709" t="s">
        <v>37</v>
      </c>
      <c r="G1709">
        <v>25</v>
      </c>
      <c r="H1709">
        <v>3</v>
      </c>
      <c r="I1709">
        <v>15440.2</v>
      </c>
      <c r="J1709" t="s">
        <v>11</v>
      </c>
      <c r="K1709" t="s">
        <v>16</v>
      </c>
      <c r="L1709" t="s">
        <v>23</v>
      </c>
      <c r="M1709" s="24" t="str">
        <f t="shared" si="26"/>
        <v>R1012</v>
      </c>
    </row>
    <row r="1710" spans="4:13" x14ac:dyDescent="0.35">
      <c r="D1710" t="s">
        <v>1735</v>
      </c>
      <c r="E1710">
        <v>1976</v>
      </c>
      <c r="F1710" t="s">
        <v>10</v>
      </c>
      <c r="G1710">
        <v>20</v>
      </c>
      <c r="H1710">
        <v>2</v>
      </c>
      <c r="I1710">
        <v>15450.48</v>
      </c>
      <c r="J1710" t="s">
        <v>11</v>
      </c>
      <c r="K1710" t="s">
        <v>16</v>
      </c>
      <c r="L1710" t="s">
        <v>535</v>
      </c>
      <c r="M1710" s="24" t="str">
        <f t="shared" si="26"/>
        <v>R1026</v>
      </c>
    </row>
    <row r="1711" spans="4:13" x14ac:dyDescent="0.35">
      <c r="D1711" t="s">
        <v>1736</v>
      </c>
      <c r="E1711">
        <v>2004</v>
      </c>
      <c r="F1711" t="s">
        <v>10</v>
      </c>
      <c r="G1711">
        <v>17</v>
      </c>
      <c r="H1711">
        <v>0</v>
      </c>
      <c r="I1711">
        <v>15518.18</v>
      </c>
      <c r="J1711" t="s">
        <v>11</v>
      </c>
      <c r="K1711" t="s">
        <v>12</v>
      </c>
      <c r="L1711" t="s">
        <v>164</v>
      </c>
      <c r="M1711" s="24" t="str">
        <f t="shared" si="26"/>
        <v>R1015</v>
      </c>
    </row>
    <row r="1712" spans="4:13" x14ac:dyDescent="0.35">
      <c r="D1712" t="s">
        <v>1737</v>
      </c>
      <c r="E1712">
        <v>1974</v>
      </c>
      <c r="F1712" t="s">
        <v>18</v>
      </c>
      <c r="G1712">
        <v>28</v>
      </c>
      <c r="H1712">
        <v>0</v>
      </c>
      <c r="I1712">
        <v>15532.16</v>
      </c>
      <c r="J1712" t="s">
        <v>11</v>
      </c>
      <c r="K1712" t="s">
        <v>11</v>
      </c>
      <c r="L1712" t="s">
        <v>535</v>
      </c>
      <c r="M1712" s="24" t="str">
        <f t="shared" si="26"/>
        <v>R1026</v>
      </c>
    </row>
    <row r="1713" spans="4:13" x14ac:dyDescent="0.35">
      <c r="D1713" t="s">
        <v>1738</v>
      </c>
      <c r="E1713">
        <v>1959</v>
      </c>
      <c r="F1713" t="s">
        <v>37</v>
      </c>
      <c r="G1713">
        <v>2</v>
      </c>
      <c r="H1713">
        <v>3</v>
      </c>
      <c r="I1713">
        <v>15555.19</v>
      </c>
      <c r="J1713" t="s">
        <v>11</v>
      </c>
      <c r="K1713" t="s">
        <v>12</v>
      </c>
      <c r="L1713" t="s">
        <v>23</v>
      </c>
      <c r="M1713" s="24" t="str">
        <f t="shared" si="26"/>
        <v>R1012</v>
      </c>
    </row>
    <row r="1714" spans="4:13" x14ac:dyDescent="0.35">
      <c r="D1714" t="s">
        <v>1739</v>
      </c>
      <c r="E1714">
        <v>1974</v>
      </c>
      <c r="F1714" t="s">
        <v>10</v>
      </c>
      <c r="G1714">
        <v>30</v>
      </c>
      <c r="H1714">
        <v>0</v>
      </c>
      <c r="I1714">
        <v>15556.67</v>
      </c>
      <c r="J1714" t="s">
        <v>11</v>
      </c>
      <c r="K1714" t="s">
        <v>11</v>
      </c>
      <c r="L1714" t="s">
        <v>23</v>
      </c>
      <c r="M1714" s="24" t="str">
        <f t="shared" si="26"/>
        <v>R1012</v>
      </c>
    </row>
    <row r="1715" spans="4:13" x14ac:dyDescent="0.35">
      <c r="D1715" t="s">
        <v>1740</v>
      </c>
      <c r="E1715">
        <v>1965</v>
      </c>
      <c r="F1715" t="s">
        <v>37</v>
      </c>
      <c r="G1715">
        <v>28</v>
      </c>
      <c r="H1715">
        <v>0</v>
      </c>
      <c r="I1715">
        <v>15608.58</v>
      </c>
      <c r="J1715" t="s">
        <v>11</v>
      </c>
      <c r="K1715" t="s">
        <v>11</v>
      </c>
      <c r="L1715" t="s">
        <v>535</v>
      </c>
      <c r="M1715" s="24" t="str">
        <f t="shared" si="26"/>
        <v>R1026</v>
      </c>
    </row>
    <row r="1716" spans="4:13" x14ac:dyDescent="0.35">
      <c r="D1716" t="s">
        <v>1741</v>
      </c>
      <c r="E1716">
        <v>1960</v>
      </c>
      <c r="F1716" t="s">
        <v>18</v>
      </c>
      <c r="G1716">
        <v>6</v>
      </c>
      <c r="H1716">
        <v>3</v>
      </c>
      <c r="I1716">
        <v>15612.19</v>
      </c>
      <c r="J1716" t="s">
        <v>11</v>
      </c>
      <c r="K1716" t="s">
        <v>11</v>
      </c>
      <c r="L1716" t="s">
        <v>23</v>
      </c>
      <c r="M1716" s="24" t="str">
        <f t="shared" si="26"/>
        <v>R1012</v>
      </c>
    </row>
    <row r="1717" spans="4:13" x14ac:dyDescent="0.35">
      <c r="D1717" t="s">
        <v>1742</v>
      </c>
      <c r="E1717">
        <v>1988</v>
      </c>
      <c r="F1717" t="s">
        <v>30</v>
      </c>
      <c r="G1717">
        <v>22</v>
      </c>
      <c r="H1717">
        <v>3</v>
      </c>
      <c r="I1717">
        <v>15646.28</v>
      </c>
      <c r="J1717" t="s">
        <v>11</v>
      </c>
      <c r="K1717" t="s">
        <v>11</v>
      </c>
      <c r="L1717" t="s">
        <v>42</v>
      </c>
      <c r="M1717" s="24" t="str">
        <f t="shared" si="26"/>
        <v>R1011</v>
      </c>
    </row>
    <row r="1718" spans="4:13" x14ac:dyDescent="0.35">
      <c r="D1718" t="s">
        <v>1743</v>
      </c>
      <c r="E1718">
        <v>1973</v>
      </c>
      <c r="F1718" t="s">
        <v>18</v>
      </c>
      <c r="G1718">
        <v>26</v>
      </c>
      <c r="H1718">
        <v>0</v>
      </c>
      <c r="I1718">
        <v>15670.3</v>
      </c>
      <c r="J1718" t="s">
        <v>11</v>
      </c>
      <c r="K1718" t="s">
        <v>11</v>
      </c>
      <c r="L1718" t="s">
        <v>535</v>
      </c>
      <c r="M1718" s="24" t="str">
        <f t="shared" si="26"/>
        <v>R1026</v>
      </c>
    </row>
    <row r="1719" spans="4:13" x14ac:dyDescent="0.35">
      <c r="D1719" t="s">
        <v>1744</v>
      </c>
      <c r="E1719">
        <v>1976</v>
      </c>
      <c r="F1719" t="s">
        <v>20</v>
      </c>
      <c r="G1719">
        <v>20</v>
      </c>
      <c r="H1719">
        <v>2</v>
      </c>
      <c r="I1719">
        <v>15698.86</v>
      </c>
      <c r="J1719" t="s">
        <v>11</v>
      </c>
      <c r="K1719" t="s">
        <v>11</v>
      </c>
      <c r="L1719" t="s">
        <v>23</v>
      </c>
      <c r="M1719" s="24" t="str">
        <f t="shared" si="26"/>
        <v>R1012</v>
      </c>
    </row>
    <row r="1720" spans="4:13" x14ac:dyDescent="0.35">
      <c r="D1720" t="s">
        <v>1745</v>
      </c>
      <c r="E1720">
        <v>1974</v>
      </c>
      <c r="F1720" t="s">
        <v>35</v>
      </c>
      <c r="G1720">
        <v>29</v>
      </c>
      <c r="H1720">
        <v>0</v>
      </c>
      <c r="I1720">
        <v>15746.62</v>
      </c>
      <c r="J1720" t="s">
        <v>11</v>
      </c>
      <c r="K1720" t="s">
        <v>16</v>
      </c>
      <c r="L1720" t="s">
        <v>23</v>
      </c>
      <c r="M1720" s="24" t="str">
        <f t="shared" si="26"/>
        <v>R1012</v>
      </c>
    </row>
    <row r="1721" spans="4:13" x14ac:dyDescent="0.35">
      <c r="D1721" t="s">
        <v>1746</v>
      </c>
      <c r="E1721">
        <v>1997</v>
      </c>
      <c r="F1721" t="s">
        <v>37</v>
      </c>
      <c r="G1721">
        <v>9</v>
      </c>
      <c r="H1721">
        <v>0</v>
      </c>
      <c r="I1721">
        <v>15817.99</v>
      </c>
      <c r="J1721" t="s">
        <v>11</v>
      </c>
      <c r="K1721" t="s">
        <v>11</v>
      </c>
      <c r="L1721" t="s">
        <v>23</v>
      </c>
      <c r="M1721" s="24" t="str">
        <f t="shared" si="26"/>
        <v>R1012</v>
      </c>
    </row>
    <row r="1722" spans="4:13" x14ac:dyDescent="0.35">
      <c r="D1722" t="s">
        <v>1747</v>
      </c>
      <c r="E1722">
        <v>1984</v>
      </c>
      <c r="F1722" t="s">
        <v>18</v>
      </c>
      <c r="G1722">
        <v>26</v>
      </c>
      <c r="H1722">
        <v>0</v>
      </c>
      <c r="I1722">
        <v>15820.7</v>
      </c>
      <c r="J1722" t="s">
        <v>11</v>
      </c>
      <c r="K1722" t="s">
        <v>12</v>
      </c>
      <c r="L1722" t="s">
        <v>42</v>
      </c>
      <c r="M1722" s="24" t="str">
        <f t="shared" si="26"/>
        <v>R1011</v>
      </c>
    </row>
    <row r="1723" spans="4:13" x14ac:dyDescent="0.35">
      <c r="D1723" t="s">
        <v>1748</v>
      </c>
      <c r="E1723">
        <v>1982</v>
      </c>
      <c r="F1723" t="s">
        <v>15</v>
      </c>
      <c r="G1723">
        <v>11</v>
      </c>
      <c r="H1723">
        <v>4</v>
      </c>
      <c r="I1723">
        <v>15828.82</v>
      </c>
      <c r="J1723" t="s">
        <v>11</v>
      </c>
      <c r="K1723" t="s">
        <v>12</v>
      </c>
      <c r="L1723" t="s">
        <v>42</v>
      </c>
      <c r="M1723" s="24" t="str">
        <f t="shared" si="26"/>
        <v>R1011</v>
      </c>
    </row>
    <row r="1724" spans="4:13" x14ac:dyDescent="0.35">
      <c r="D1724" t="s">
        <v>1749</v>
      </c>
      <c r="E1724">
        <v>1962</v>
      </c>
      <c r="F1724" t="s">
        <v>30</v>
      </c>
      <c r="G1724">
        <v>25</v>
      </c>
      <c r="H1724">
        <v>0</v>
      </c>
      <c r="I1724">
        <v>15840.81</v>
      </c>
      <c r="J1724" t="s">
        <v>11</v>
      </c>
      <c r="K1724" t="s">
        <v>16</v>
      </c>
      <c r="L1724" t="s">
        <v>632</v>
      </c>
      <c r="M1724" s="24" t="str">
        <f t="shared" si="26"/>
        <v>R1022</v>
      </c>
    </row>
    <row r="1725" spans="4:13" x14ac:dyDescent="0.35">
      <c r="D1725" t="s">
        <v>1750</v>
      </c>
      <c r="E1725">
        <v>1980</v>
      </c>
      <c r="F1725" t="s">
        <v>37</v>
      </c>
      <c r="G1725">
        <v>12</v>
      </c>
      <c r="H1725">
        <v>2</v>
      </c>
      <c r="I1725">
        <v>15922.29</v>
      </c>
      <c r="J1725" t="s">
        <v>11</v>
      </c>
      <c r="K1725" t="s">
        <v>12</v>
      </c>
      <c r="L1725" t="s">
        <v>535</v>
      </c>
      <c r="M1725" s="24" t="str">
        <f t="shared" si="26"/>
        <v>R1026</v>
      </c>
    </row>
    <row r="1726" spans="4:13" x14ac:dyDescent="0.35">
      <c r="D1726" t="s">
        <v>1751</v>
      </c>
      <c r="E1726">
        <v>1982</v>
      </c>
      <c r="F1726" t="s">
        <v>10</v>
      </c>
      <c r="G1726">
        <v>24</v>
      </c>
      <c r="H1726">
        <v>3</v>
      </c>
      <c r="I1726">
        <v>15965.29</v>
      </c>
      <c r="J1726" t="s">
        <v>11</v>
      </c>
      <c r="K1726" t="s">
        <v>16</v>
      </c>
      <c r="L1726" t="s">
        <v>23</v>
      </c>
      <c r="M1726" s="24" t="str">
        <f t="shared" si="26"/>
        <v>R1012</v>
      </c>
    </row>
    <row r="1727" spans="4:13" x14ac:dyDescent="0.35">
      <c r="D1727" t="s">
        <v>1752</v>
      </c>
      <c r="E1727">
        <v>1980</v>
      </c>
      <c r="F1727" t="s">
        <v>20</v>
      </c>
      <c r="G1727">
        <v>19</v>
      </c>
      <c r="H1727">
        <v>2</v>
      </c>
      <c r="I1727">
        <v>15966.19</v>
      </c>
      <c r="J1727" t="s">
        <v>11</v>
      </c>
      <c r="K1727" t="s">
        <v>11</v>
      </c>
      <c r="L1727" t="s">
        <v>23</v>
      </c>
      <c r="M1727" s="24" t="str">
        <f t="shared" si="26"/>
        <v>R1012</v>
      </c>
    </row>
    <row r="1728" spans="4:13" x14ac:dyDescent="0.35">
      <c r="D1728" t="s">
        <v>1753</v>
      </c>
      <c r="E1728">
        <v>1988</v>
      </c>
      <c r="F1728" t="s">
        <v>30</v>
      </c>
      <c r="G1728">
        <v>5</v>
      </c>
      <c r="H1728">
        <v>3</v>
      </c>
      <c r="I1728">
        <v>16059.06</v>
      </c>
      <c r="J1728" t="s">
        <v>11</v>
      </c>
      <c r="K1728" t="s">
        <v>12</v>
      </c>
      <c r="L1728" t="s">
        <v>23</v>
      </c>
      <c r="M1728" s="24" t="str">
        <f t="shared" si="26"/>
        <v>R1012</v>
      </c>
    </row>
    <row r="1729" spans="4:13" x14ac:dyDescent="0.35">
      <c r="D1729" t="s">
        <v>1754</v>
      </c>
      <c r="E1729">
        <v>1978</v>
      </c>
      <c r="F1729" t="s">
        <v>20</v>
      </c>
      <c r="G1729">
        <v>16</v>
      </c>
      <c r="H1729">
        <v>2</v>
      </c>
      <c r="I1729">
        <v>16062.89</v>
      </c>
      <c r="J1729" t="s">
        <v>11</v>
      </c>
      <c r="K1729" t="s">
        <v>11</v>
      </c>
      <c r="L1729" t="s">
        <v>535</v>
      </c>
      <c r="M1729" s="24" t="str">
        <f t="shared" si="26"/>
        <v>R1026</v>
      </c>
    </row>
    <row r="1730" spans="4:13" x14ac:dyDescent="0.35">
      <c r="D1730" t="s">
        <v>1755</v>
      </c>
      <c r="E1730">
        <v>1958</v>
      </c>
      <c r="F1730" t="s">
        <v>37</v>
      </c>
      <c r="G1730">
        <v>22</v>
      </c>
      <c r="H1730">
        <v>2</v>
      </c>
      <c r="I1730">
        <v>16069.08</v>
      </c>
      <c r="J1730" t="s">
        <v>11</v>
      </c>
      <c r="K1730" t="s">
        <v>11</v>
      </c>
      <c r="L1730" t="s">
        <v>247</v>
      </c>
      <c r="M1730" s="24" t="str">
        <f t="shared" si="26"/>
        <v>R1024</v>
      </c>
    </row>
    <row r="1731" spans="4:13" x14ac:dyDescent="0.35">
      <c r="D1731" t="s">
        <v>1756</v>
      </c>
      <c r="E1731">
        <v>1958</v>
      </c>
      <c r="F1731" t="s">
        <v>18</v>
      </c>
      <c r="G1731">
        <v>21</v>
      </c>
      <c r="H1731">
        <v>3</v>
      </c>
      <c r="I1731">
        <v>16085.13</v>
      </c>
      <c r="J1731" t="s">
        <v>11</v>
      </c>
      <c r="K1731" t="s">
        <v>11</v>
      </c>
      <c r="L1731" t="s">
        <v>13</v>
      </c>
      <c r="M1731" s="24" t="str">
        <f t="shared" si="26"/>
        <v>R1013</v>
      </c>
    </row>
    <row r="1732" spans="4:13" x14ac:dyDescent="0.35">
      <c r="D1732" t="s">
        <v>1757</v>
      </c>
      <c r="E1732">
        <v>1985</v>
      </c>
      <c r="F1732" t="s">
        <v>35</v>
      </c>
      <c r="G1732">
        <v>27</v>
      </c>
      <c r="H1732">
        <v>3</v>
      </c>
      <c r="I1732">
        <v>16097.94</v>
      </c>
      <c r="J1732" t="s">
        <v>11</v>
      </c>
      <c r="K1732" t="s">
        <v>12</v>
      </c>
      <c r="L1732" t="s">
        <v>23</v>
      </c>
      <c r="M1732" s="24" t="str">
        <f t="shared" si="26"/>
        <v>R1012</v>
      </c>
    </row>
    <row r="1733" spans="4:13" x14ac:dyDescent="0.35">
      <c r="D1733" t="s">
        <v>1758</v>
      </c>
      <c r="E1733">
        <v>1993</v>
      </c>
      <c r="F1733" t="s">
        <v>35</v>
      </c>
      <c r="G1733">
        <v>8</v>
      </c>
      <c r="H1733">
        <v>0</v>
      </c>
      <c r="I1733">
        <v>16115.3</v>
      </c>
      <c r="J1733" t="s">
        <v>11</v>
      </c>
      <c r="K1733" t="s">
        <v>16</v>
      </c>
      <c r="L1733" t="s">
        <v>247</v>
      </c>
      <c r="M1733" s="24" t="str">
        <f t="shared" si="26"/>
        <v>R1024</v>
      </c>
    </row>
    <row r="1734" spans="4:13" x14ac:dyDescent="0.35">
      <c r="D1734" t="s">
        <v>1759</v>
      </c>
      <c r="E1734">
        <v>1987</v>
      </c>
      <c r="F1734" t="s">
        <v>37</v>
      </c>
      <c r="G1734">
        <v>6</v>
      </c>
      <c r="H1734">
        <v>3</v>
      </c>
      <c r="I1734">
        <v>16122.65</v>
      </c>
      <c r="J1734" t="s">
        <v>11</v>
      </c>
      <c r="K1734" t="s">
        <v>16</v>
      </c>
      <c r="L1734" t="s">
        <v>42</v>
      </c>
      <c r="M1734" s="24" t="str">
        <f t="shared" si="26"/>
        <v>R1011</v>
      </c>
    </row>
    <row r="1735" spans="4:13" x14ac:dyDescent="0.35">
      <c r="D1735" t="s">
        <v>1760</v>
      </c>
      <c r="E1735">
        <v>1993</v>
      </c>
      <c r="F1735" t="s">
        <v>30</v>
      </c>
      <c r="G1735">
        <v>12</v>
      </c>
      <c r="H1735">
        <v>0</v>
      </c>
      <c r="I1735">
        <v>16138.76</v>
      </c>
      <c r="J1735" t="s">
        <v>11</v>
      </c>
      <c r="K1735" t="s">
        <v>12</v>
      </c>
      <c r="L1735" t="s">
        <v>356</v>
      </c>
      <c r="M1735" s="24" t="str">
        <f t="shared" si="26"/>
        <v>R1017</v>
      </c>
    </row>
    <row r="1736" spans="4:13" x14ac:dyDescent="0.35">
      <c r="D1736" t="s">
        <v>1761</v>
      </c>
      <c r="E1736">
        <v>1982</v>
      </c>
      <c r="F1736" t="s">
        <v>10</v>
      </c>
      <c r="G1736">
        <v>6</v>
      </c>
      <c r="H1736">
        <v>3</v>
      </c>
      <c r="I1736">
        <v>16152.04</v>
      </c>
      <c r="J1736" t="s">
        <v>11</v>
      </c>
      <c r="K1736" t="s">
        <v>16</v>
      </c>
      <c r="L1736" t="s">
        <v>535</v>
      </c>
      <c r="M1736" s="24" t="str">
        <f t="shared" si="26"/>
        <v>R1026</v>
      </c>
    </row>
    <row r="1737" spans="4:13" x14ac:dyDescent="0.35">
      <c r="D1737" t="s">
        <v>1762</v>
      </c>
      <c r="E1737">
        <v>1974</v>
      </c>
      <c r="F1737" t="s">
        <v>20</v>
      </c>
      <c r="G1737">
        <v>11</v>
      </c>
      <c r="H1737">
        <v>0</v>
      </c>
      <c r="I1737">
        <v>16190.97</v>
      </c>
      <c r="J1737" t="s">
        <v>11</v>
      </c>
      <c r="K1737" t="s">
        <v>12</v>
      </c>
      <c r="L1737" t="s">
        <v>23</v>
      </c>
      <c r="M1737" s="24" t="str">
        <f t="shared" ref="M1737:M1800" si="27">IF(L1737="?","UNKNOWN",L1737)</f>
        <v>R1012</v>
      </c>
    </row>
    <row r="1738" spans="4:13" x14ac:dyDescent="0.35">
      <c r="D1738" t="s">
        <v>1763</v>
      </c>
      <c r="E1738">
        <v>1988</v>
      </c>
      <c r="F1738" t="s">
        <v>35</v>
      </c>
      <c r="G1738">
        <v>6</v>
      </c>
      <c r="H1738">
        <v>3</v>
      </c>
      <c r="I1738">
        <v>16199.1</v>
      </c>
      <c r="J1738" t="s">
        <v>11</v>
      </c>
      <c r="K1738" t="s">
        <v>11</v>
      </c>
      <c r="L1738" t="s">
        <v>23</v>
      </c>
      <c r="M1738" s="24" t="str">
        <f t="shared" si="27"/>
        <v>R1012</v>
      </c>
    </row>
    <row r="1739" spans="4:13" x14ac:dyDescent="0.35">
      <c r="D1739" t="s">
        <v>1764</v>
      </c>
      <c r="E1739">
        <v>1988</v>
      </c>
      <c r="F1739" t="s">
        <v>35</v>
      </c>
      <c r="G1739">
        <v>21</v>
      </c>
      <c r="H1739">
        <v>3</v>
      </c>
      <c r="I1739">
        <v>16205.88</v>
      </c>
      <c r="J1739" t="s">
        <v>11</v>
      </c>
      <c r="K1739" t="s">
        <v>16</v>
      </c>
      <c r="L1739" t="s">
        <v>23</v>
      </c>
      <c r="M1739" s="24" t="str">
        <f t="shared" si="27"/>
        <v>R1012</v>
      </c>
    </row>
    <row r="1740" spans="4:13" x14ac:dyDescent="0.35">
      <c r="D1740" t="s">
        <v>1765</v>
      </c>
      <c r="E1740">
        <v>2002</v>
      </c>
      <c r="F1740" t="s">
        <v>20</v>
      </c>
      <c r="G1740">
        <v>8</v>
      </c>
      <c r="H1740">
        <v>0</v>
      </c>
      <c r="I1740">
        <v>16232.85</v>
      </c>
      <c r="J1740" t="s">
        <v>11</v>
      </c>
      <c r="K1740" t="s">
        <v>16</v>
      </c>
      <c r="L1740" t="s">
        <v>42</v>
      </c>
      <c r="M1740" s="24" t="str">
        <f t="shared" si="27"/>
        <v>R1011</v>
      </c>
    </row>
    <row r="1741" spans="4:13" x14ac:dyDescent="0.35">
      <c r="D1741" t="s">
        <v>1766</v>
      </c>
      <c r="E1741">
        <v>1972</v>
      </c>
      <c r="F1741" t="s">
        <v>10</v>
      </c>
      <c r="G1741">
        <v>30</v>
      </c>
      <c r="H1741">
        <v>0</v>
      </c>
      <c r="I1741">
        <v>16267.32</v>
      </c>
      <c r="J1741" t="s">
        <v>11</v>
      </c>
      <c r="K1741" t="s">
        <v>11</v>
      </c>
      <c r="L1741" t="s">
        <v>249</v>
      </c>
      <c r="M1741" s="24" t="str">
        <f t="shared" si="27"/>
        <v>R1023</v>
      </c>
    </row>
    <row r="1742" spans="4:13" x14ac:dyDescent="0.35">
      <c r="D1742" t="s">
        <v>1767</v>
      </c>
      <c r="E1742">
        <v>2003</v>
      </c>
      <c r="F1742" t="s">
        <v>35</v>
      </c>
      <c r="G1742">
        <v>24</v>
      </c>
      <c r="H1742">
        <v>0</v>
      </c>
      <c r="I1742">
        <v>16297.85</v>
      </c>
      <c r="J1742" t="s">
        <v>11</v>
      </c>
      <c r="K1742" t="s">
        <v>12</v>
      </c>
      <c r="L1742" t="s">
        <v>42</v>
      </c>
      <c r="M1742" s="24" t="str">
        <f t="shared" si="27"/>
        <v>R1011</v>
      </c>
    </row>
    <row r="1743" spans="4:13" x14ac:dyDescent="0.35">
      <c r="D1743" t="s">
        <v>1768</v>
      </c>
      <c r="E1743">
        <v>1969</v>
      </c>
      <c r="F1743" t="s">
        <v>35</v>
      </c>
      <c r="G1743">
        <v>8</v>
      </c>
      <c r="H1743">
        <v>0</v>
      </c>
      <c r="I1743">
        <v>16311.05</v>
      </c>
      <c r="J1743" t="s">
        <v>11</v>
      </c>
      <c r="K1743" t="s">
        <v>12</v>
      </c>
      <c r="L1743" t="s">
        <v>535</v>
      </c>
      <c r="M1743" s="24" t="str">
        <f t="shared" si="27"/>
        <v>R1026</v>
      </c>
    </row>
    <row r="1744" spans="4:13" x14ac:dyDescent="0.35">
      <c r="D1744" t="s">
        <v>1769</v>
      </c>
      <c r="E1744">
        <v>1965</v>
      </c>
      <c r="F1744" t="s">
        <v>30</v>
      </c>
      <c r="G1744">
        <v>5</v>
      </c>
      <c r="H1744">
        <v>0</v>
      </c>
      <c r="I1744">
        <v>16351.42</v>
      </c>
      <c r="J1744" t="s">
        <v>11</v>
      </c>
      <c r="K1744" t="s">
        <v>12</v>
      </c>
      <c r="L1744" t="s">
        <v>535</v>
      </c>
      <c r="M1744" s="24" t="str">
        <f t="shared" si="27"/>
        <v>R1026</v>
      </c>
    </row>
    <row r="1745" spans="4:13" x14ac:dyDescent="0.35">
      <c r="D1745" t="s">
        <v>1770</v>
      </c>
      <c r="E1745">
        <v>1995</v>
      </c>
      <c r="F1745" t="s">
        <v>20</v>
      </c>
      <c r="G1745">
        <v>28</v>
      </c>
      <c r="H1745">
        <v>3</v>
      </c>
      <c r="I1745">
        <v>16420.490000000002</v>
      </c>
      <c r="J1745" t="s">
        <v>11</v>
      </c>
      <c r="K1745" t="s">
        <v>12</v>
      </c>
      <c r="L1745" t="s">
        <v>23</v>
      </c>
      <c r="M1745" s="24" t="str">
        <f t="shared" si="27"/>
        <v>R1012</v>
      </c>
    </row>
    <row r="1746" spans="4:13" x14ac:dyDescent="0.35">
      <c r="D1746" t="s">
        <v>1771</v>
      </c>
      <c r="E1746">
        <v>2003</v>
      </c>
      <c r="F1746" t="s">
        <v>30</v>
      </c>
      <c r="G1746">
        <v>20</v>
      </c>
      <c r="H1746">
        <v>1</v>
      </c>
      <c r="I1746">
        <v>16450.89</v>
      </c>
      <c r="J1746" t="s">
        <v>11</v>
      </c>
      <c r="K1746" t="s">
        <v>16</v>
      </c>
      <c r="L1746" t="s">
        <v>23</v>
      </c>
      <c r="M1746" s="24" t="str">
        <f t="shared" si="27"/>
        <v>R1012</v>
      </c>
    </row>
    <row r="1747" spans="4:13" x14ac:dyDescent="0.35">
      <c r="D1747" t="s">
        <v>1772</v>
      </c>
      <c r="E1747">
        <v>1958</v>
      </c>
      <c r="F1747" t="s">
        <v>37</v>
      </c>
      <c r="G1747">
        <v>10</v>
      </c>
      <c r="H1747">
        <v>3</v>
      </c>
      <c r="I1747">
        <v>16455.71</v>
      </c>
      <c r="J1747" t="s">
        <v>11</v>
      </c>
      <c r="K1747" t="s">
        <v>11</v>
      </c>
      <c r="L1747" t="s">
        <v>23</v>
      </c>
      <c r="M1747" s="24" t="str">
        <f t="shared" si="27"/>
        <v>R1012</v>
      </c>
    </row>
    <row r="1748" spans="4:13" x14ac:dyDescent="0.35">
      <c r="D1748" t="s">
        <v>1773</v>
      </c>
      <c r="E1748">
        <v>1995</v>
      </c>
      <c r="F1748" t="s">
        <v>30</v>
      </c>
      <c r="G1748">
        <v>23</v>
      </c>
      <c r="H1748">
        <v>0</v>
      </c>
      <c r="I1748">
        <v>16577.78</v>
      </c>
      <c r="J1748" t="s">
        <v>11</v>
      </c>
      <c r="K1748" t="s">
        <v>16</v>
      </c>
      <c r="L1748" t="s">
        <v>13</v>
      </c>
      <c r="M1748" s="24" t="str">
        <f t="shared" si="27"/>
        <v>R1013</v>
      </c>
    </row>
    <row r="1749" spans="4:13" x14ac:dyDescent="0.35">
      <c r="D1749" t="s">
        <v>1774</v>
      </c>
      <c r="E1749">
        <v>2001</v>
      </c>
      <c r="F1749" t="s">
        <v>18</v>
      </c>
      <c r="G1749">
        <v>25</v>
      </c>
      <c r="H1749">
        <v>0</v>
      </c>
      <c r="I1749">
        <v>16586.5</v>
      </c>
      <c r="J1749" t="s">
        <v>11</v>
      </c>
      <c r="K1749" t="s">
        <v>16</v>
      </c>
      <c r="L1749" t="s">
        <v>13</v>
      </c>
      <c r="M1749" s="24" t="str">
        <f t="shared" si="27"/>
        <v>R1013</v>
      </c>
    </row>
    <row r="1750" spans="4:13" x14ac:dyDescent="0.35">
      <c r="D1750" t="s">
        <v>1775</v>
      </c>
      <c r="E1750">
        <v>1963</v>
      </c>
      <c r="F1750" t="s">
        <v>18</v>
      </c>
      <c r="G1750">
        <v>25</v>
      </c>
      <c r="H1750">
        <v>0</v>
      </c>
      <c r="I1750">
        <v>16587.96</v>
      </c>
      <c r="J1750" t="s">
        <v>11</v>
      </c>
      <c r="K1750" t="s">
        <v>11</v>
      </c>
      <c r="L1750" t="s">
        <v>249</v>
      </c>
      <c r="M1750" s="24" t="str">
        <f t="shared" si="27"/>
        <v>R1023</v>
      </c>
    </row>
    <row r="1751" spans="4:13" x14ac:dyDescent="0.35">
      <c r="D1751" t="s">
        <v>1776</v>
      </c>
      <c r="E1751">
        <v>1970</v>
      </c>
      <c r="F1751" t="s">
        <v>10</v>
      </c>
      <c r="G1751">
        <v>10</v>
      </c>
      <c r="H1751">
        <v>0</v>
      </c>
      <c r="I1751">
        <v>16600.16</v>
      </c>
      <c r="J1751" t="s">
        <v>11</v>
      </c>
      <c r="K1751" t="s">
        <v>11</v>
      </c>
      <c r="L1751" t="s">
        <v>42</v>
      </c>
      <c r="M1751" s="24" t="str">
        <f t="shared" si="27"/>
        <v>R1011</v>
      </c>
    </row>
    <row r="1752" spans="4:13" x14ac:dyDescent="0.35">
      <c r="D1752" t="s">
        <v>1777</v>
      </c>
      <c r="E1752">
        <v>1975</v>
      </c>
      <c r="F1752" t="s">
        <v>10</v>
      </c>
      <c r="G1752">
        <v>24</v>
      </c>
      <c r="H1752">
        <v>1</v>
      </c>
      <c r="I1752">
        <v>16602.18</v>
      </c>
      <c r="J1752" t="s">
        <v>11</v>
      </c>
      <c r="K1752" t="s">
        <v>16</v>
      </c>
      <c r="L1752" t="s">
        <v>535</v>
      </c>
      <c r="M1752" s="24" t="str">
        <f t="shared" si="27"/>
        <v>R1026</v>
      </c>
    </row>
    <row r="1753" spans="4:13" x14ac:dyDescent="0.35">
      <c r="D1753" t="s">
        <v>1778</v>
      </c>
      <c r="E1753">
        <v>1977</v>
      </c>
      <c r="F1753" t="s">
        <v>20</v>
      </c>
      <c r="G1753">
        <v>25</v>
      </c>
      <c r="H1753">
        <v>2</v>
      </c>
      <c r="I1753">
        <v>16631.61</v>
      </c>
      <c r="J1753" t="s">
        <v>11</v>
      </c>
      <c r="K1753" t="s">
        <v>16</v>
      </c>
      <c r="L1753" t="s">
        <v>23</v>
      </c>
      <c r="M1753" s="24" t="str">
        <f t="shared" si="27"/>
        <v>R1012</v>
      </c>
    </row>
    <row r="1754" spans="4:13" x14ac:dyDescent="0.35">
      <c r="D1754" t="s">
        <v>1779</v>
      </c>
      <c r="E1754">
        <v>1993</v>
      </c>
      <c r="F1754" t="s">
        <v>15</v>
      </c>
      <c r="G1754">
        <v>5</v>
      </c>
      <c r="H1754">
        <v>1</v>
      </c>
      <c r="I1754">
        <v>16657.72</v>
      </c>
      <c r="J1754" t="s">
        <v>11</v>
      </c>
      <c r="K1754" t="s">
        <v>16</v>
      </c>
      <c r="L1754" t="s">
        <v>247</v>
      </c>
      <c r="M1754" s="24" t="str">
        <f t="shared" si="27"/>
        <v>R1024</v>
      </c>
    </row>
    <row r="1755" spans="4:13" x14ac:dyDescent="0.35">
      <c r="D1755" t="s">
        <v>1780</v>
      </c>
      <c r="E1755">
        <v>1974</v>
      </c>
      <c r="F1755" t="s">
        <v>35</v>
      </c>
      <c r="G1755">
        <v>28</v>
      </c>
      <c r="H1755">
        <v>0</v>
      </c>
      <c r="I1755">
        <v>16770.990000000002</v>
      </c>
      <c r="J1755" t="s">
        <v>11</v>
      </c>
      <c r="K1755" t="s">
        <v>16</v>
      </c>
      <c r="L1755" t="s">
        <v>23</v>
      </c>
      <c r="M1755" s="24" t="str">
        <f t="shared" si="27"/>
        <v>R1012</v>
      </c>
    </row>
    <row r="1756" spans="4:13" x14ac:dyDescent="0.35">
      <c r="D1756" t="s">
        <v>1781</v>
      </c>
      <c r="E1756">
        <v>1989</v>
      </c>
      <c r="F1756" t="s">
        <v>20</v>
      </c>
      <c r="G1756">
        <v>23</v>
      </c>
      <c r="H1756">
        <v>2</v>
      </c>
      <c r="I1756">
        <v>16776.3</v>
      </c>
      <c r="J1756" t="s">
        <v>11</v>
      </c>
      <c r="K1756" t="s">
        <v>11</v>
      </c>
      <c r="L1756" t="s">
        <v>247</v>
      </c>
      <c r="M1756" s="24" t="str">
        <f t="shared" si="27"/>
        <v>R1024</v>
      </c>
    </row>
    <row r="1757" spans="4:13" x14ac:dyDescent="0.35">
      <c r="D1757" t="s">
        <v>1782</v>
      </c>
      <c r="E1757">
        <v>1962</v>
      </c>
      <c r="F1757" t="s">
        <v>10</v>
      </c>
      <c r="G1757">
        <v>29</v>
      </c>
      <c r="H1757">
        <v>0</v>
      </c>
      <c r="I1757">
        <v>16779.400000000001</v>
      </c>
      <c r="J1757" t="s">
        <v>11</v>
      </c>
      <c r="K1757" t="s">
        <v>11</v>
      </c>
      <c r="L1757" t="s">
        <v>535</v>
      </c>
      <c r="M1757" s="24" t="str">
        <f t="shared" si="27"/>
        <v>R1026</v>
      </c>
    </row>
    <row r="1758" spans="4:13" x14ac:dyDescent="0.35">
      <c r="D1758" t="s">
        <v>1783</v>
      </c>
      <c r="E1758">
        <v>1995</v>
      </c>
      <c r="F1758" t="s">
        <v>37</v>
      </c>
      <c r="G1758">
        <v>19</v>
      </c>
      <c r="H1758">
        <v>1</v>
      </c>
      <c r="I1758">
        <v>16796.41</v>
      </c>
      <c r="J1758" t="s">
        <v>11</v>
      </c>
      <c r="K1758" t="s">
        <v>12</v>
      </c>
      <c r="L1758" t="s">
        <v>247</v>
      </c>
      <c r="M1758" s="24" t="str">
        <f t="shared" si="27"/>
        <v>R1024</v>
      </c>
    </row>
    <row r="1759" spans="4:13" x14ac:dyDescent="0.35">
      <c r="D1759" t="s">
        <v>1784</v>
      </c>
      <c r="E1759">
        <v>1974</v>
      </c>
      <c r="F1759" t="s">
        <v>35</v>
      </c>
      <c r="G1759">
        <v>8</v>
      </c>
      <c r="H1759">
        <v>0</v>
      </c>
      <c r="I1759">
        <v>16841.32</v>
      </c>
      <c r="J1759" t="s">
        <v>11</v>
      </c>
      <c r="K1759" t="s">
        <v>12</v>
      </c>
      <c r="L1759" t="s">
        <v>42</v>
      </c>
      <c r="M1759" s="24" t="str">
        <f t="shared" si="27"/>
        <v>R1011</v>
      </c>
    </row>
    <row r="1760" spans="4:13" x14ac:dyDescent="0.35">
      <c r="D1760" t="s">
        <v>1785</v>
      </c>
      <c r="E1760">
        <v>2003</v>
      </c>
      <c r="F1760" t="s">
        <v>20</v>
      </c>
      <c r="G1760">
        <v>10</v>
      </c>
      <c r="H1760">
        <v>0</v>
      </c>
      <c r="I1760">
        <v>16884.919999999998</v>
      </c>
      <c r="J1760" t="s">
        <v>11</v>
      </c>
      <c r="K1760" t="s">
        <v>11</v>
      </c>
      <c r="L1760" t="s">
        <v>42</v>
      </c>
      <c r="M1760" s="24" t="str">
        <f t="shared" si="27"/>
        <v>R1011</v>
      </c>
    </row>
    <row r="1761" spans="4:13" x14ac:dyDescent="0.35">
      <c r="D1761" t="s">
        <v>1786</v>
      </c>
      <c r="E1761">
        <v>1968</v>
      </c>
      <c r="F1761" t="s">
        <v>37</v>
      </c>
      <c r="G1761">
        <v>21</v>
      </c>
      <c r="H1761">
        <v>0</v>
      </c>
      <c r="I1761">
        <v>16903.5</v>
      </c>
      <c r="J1761" t="s">
        <v>11</v>
      </c>
      <c r="K1761" t="s">
        <v>12</v>
      </c>
      <c r="L1761" t="s">
        <v>23</v>
      </c>
      <c r="M1761" s="24" t="str">
        <f t="shared" si="27"/>
        <v>R1012</v>
      </c>
    </row>
    <row r="1762" spans="4:13" x14ac:dyDescent="0.35">
      <c r="D1762" t="s">
        <v>1787</v>
      </c>
      <c r="E1762">
        <v>1977</v>
      </c>
      <c r="F1762" t="s">
        <v>35</v>
      </c>
      <c r="G1762">
        <v>25</v>
      </c>
      <c r="H1762">
        <v>2</v>
      </c>
      <c r="I1762">
        <v>16921.09</v>
      </c>
      <c r="J1762" t="s">
        <v>11</v>
      </c>
      <c r="K1762" t="s">
        <v>12</v>
      </c>
      <c r="L1762" t="s">
        <v>249</v>
      </c>
      <c r="M1762" s="24" t="str">
        <f t="shared" si="27"/>
        <v>R1023</v>
      </c>
    </row>
    <row r="1763" spans="4:13" x14ac:dyDescent="0.35">
      <c r="D1763" t="s">
        <v>1788</v>
      </c>
      <c r="E1763">
        <v>1980</v>
      </c>
      <c r="F1763" t="s">
        <v>10</v>
      </c>
      <c r="G1763">
        <v>16</v>
      </c>
      <c r="H1763">
        <v>2</v>
      </c>
      <c r="I1763">
        <v>16990.55</v>
      </c>
      <c r="J1763" t="s">
        <v>11</v>
      </c>
      <c r="K1763" t="s">
        <v>12</v>
      </c>
      <c r="L1763" t="s">
        <v>23</v>
      </c>
      <c r="M1763" s="24" t="str">
        <f t="shared" si="27"/>
        <v>R1012</v>
      </c>
    </row>
    <row r="1764" spans="4:13" x14ac:dyDescent="0.35">
      <c r="D1764" t="s">
        <v>1789</v>
      </c>
      <c r="E1764">
        <v>1971</v>
      </c>
      <c r="F1764" t="s">
        <v>35</v>
      </c>
      <c r="G1764">
        <v>22</v>
      </c>
      <c r="H1764">
        <v>0</v>
      </c>
      <c r="I1764">
        <v>17016.009999999998</v>
      </c>
      <c r="J1764" t="s">
        <v>11</v>
      </c>
      <c r="K1764" t="s">
        <v>11</v>
      </c>
      <c r="L1764" t="s">
        <v>249</v>
      </c>
      <c r="M1764" s="24" t="str">
        <f t="shared" si="27"/>
        <v>R1023</v>
      </c>
    </row>
    <row r="1765" spans="4:13" x14ac:dyDescent="0.35">
      <c r="D1765" t="s">
        <v>1790</v>
      </c>
      <c r="E1765">
        <v>1996</v>
      </c>
      <c r="F1765" t="s">
        <v>18</v>
      </c>
      <c r="G1765">
        <v>10</v>
      </c>
      <c r="H1765">
        <v>0</v>
      </c>
      <c r="I1765">
        <v>17043.34</v>
      </c>
      <c r="J1765" t="s">
        <v>11</v>
      </c>
      <c r="K1765" t="s">
        <v>12</v>
      </c>
      <c r="L1765" t="s">
        <v>13</v>
      </c>
      <c r="M1765" s="24" t="str">
        <f t="shared" si="27"/>
        <v>R1013</v>
      </c>
    </row>
    <row r="1766" spans="4:13" x14ac:dyDescent="0.35">
      <c r="D1766" t="s">
        <v>1791</v>
      </c>
      <c r="E1766">
        <v>2003</v>
      </c>
      <c r="F1766" t="s">
        <v>30</v>
      </c>
      <c r="G1766">
        <v>26</v>
      </c>
      <c r="H1766">
        <v>0</v>
      </c>
      <c r="I1766">
        <v>17081.080000000002</v>
      </c>
      <c r="J1766" t="s">
        <v>11</v>
      </c>
      <c r="K1766" t="s">
        <v>11</v>
      </c>
      <c r="L1766" t="s">
        <v>42</v>
      </c>
      <c r="M1766" s="24" t="str">
        <f t="shared" si="27"/>
        <v>R1011</v>
      </c>
    </row>
    <row r="1767" spans="4:13" x14ac:dyDescent="0.35">
      <c r="D1767" t="s">
        <v>1792</v>
      </c>
      <c r="E1767">
        <v>2002</v>
      </c>
      <c r="F1767" t="s">
        <v>18</v>
      </c>
      <c r="G1767">
        <v>28</v>
      </c>
      <c r="H1767">
        <v>1</v>
      </c>
      <c r="I1767">
        <v>17085.27</v>
      </c>
      <c r="J1767" t="s">
        <v>11</v>
      </c>
      <c r="K1767" t="s">
        <v>12</v>
      </c>
      <c r="L1767" t="s">
        <v>13</v>
      </c>
      <c r="M1767" s="24" t="str">
        <f t="shared" si="27"/>
        <v>R1013</v>
      </c>
    </row>
    <row r="1768" spans="4:13" x14ac:dyDescent="0.35">
      <c r="D1768" t="s">
        <v>1793</v>
      </c>
      <c r="E1768">
        <v>1998</v>
      </c>
      <c r="F1768" t="s">
        <v>18</v>
      </c>
      <c r="G1768">
        <v>3</v>
      </c>
      <c r="H1768">
        <v>4</v>
      </c>
      <c r="I1768">
        <v>17128.43</v>
      </c>
      <c r="J1768" t="s">
        <v>11</v>
      </c>
      <c r="K1768" t="s">
        <v>12</v>
      </c>
      <c r="L1768" t="s">
        <v>168</v>
      </c>
      <c r="M1768" s="24" t="str">
        <f t="shared" si="27"/>
        <v>R1016</v>
      </c>
    </row>
    <row r="1769" spans="4:13" x14ac:dyDescent="0.35">
      <c r="D1769" t="s">
        <v>1794</v>
      </c>
      <c r="E1769">
        <v>1965</v>
      </c>
      <c r="F1769" t="s">
        <v>20</v>
      </c>
      <c r="G1769">
        <v>16</v>
      </c>
      <c r="H1769">
        <v>0</v>
      </c>
      <c r="I1769">
        <v>17172.27</v>
      </c>
      <c r="J1769" t="s">
        <v>11</v>
      </c>
      <c r="K1769" t="s">
        <v>11</v>
      </c>
      <c r="L1769" t="s">
        <v>535</v>
      </c>
      <c r="M1769" s="24" t="str">
        <f t="shared" si="27"/>
        <v>R1026</v>
      </c>
    </row>
    <row r="1770" spans="4:13" x14ac:dyDescent="0.35">
      <c r="D1770" t="s">
        <v>1795</v>
      </c>
      <c r="E1770">
        <v>1964</v>
      </c>
      <c r="F1770" t="s">
        <v>18</v>
      </c>
      <c r="G1770">
        <v>7</v>
      </c>
      <c r="H1770">
        <v>0</v>
      </c>
      <c r="I1770">
        <v>17174.52</v>
      </c>
      <c r="J1770" t="s">
        <v>11</v>
      </c>
      <c r="K1770" t="s">
        <v>11</v>
      </c>
      <c r="L1770" t="s">
        <v>23</v>
      </c>
      <c r="M1770" s="24" t="str">
        <f t="shared" si="27"/>
        <v>R1012</v>
      </c>
    </row>
    <row r="1771" spans="4:13" x14ac:dyDescent="0.35">
      <c r="D1771" t="s">
        <v>1796</v>
      </c>
      <c r="E1771">
        <v>2004</v>
      </c>
      <c r="F1771" t="s">
        <v>35</v>
      </c>
      <c r="G1771">
        <v>18</v>
      </c>
      <c r="H1771">
        <v>1</v>
      </c>
      <c r="I1771">
        <v>17178.68</v>
      </c>
      <c r="J1771" t="s">
        <v>11</v>
      </c>
      <c r="K1771" t="s">
        <v>11</v>
      </c>
      <c r="L1771" t="s">
        <v>166</v>
      </c>
      <c r="M1771" s="24" t="str">
        <f t="shared" si="27"/>
        <v>R1019</v>
      </c>
    </row>
    <row r="1772" spans="4:13" x14ac:dyDescent="0.35">
      <c r="D1772" t="s">
        <v>1797</v>
      </c>
      <c r="E1772">
        <v>1982</v>
      </c>
      <c r="F1772" t="s">
        <v>37</v>
      </c>
      <c r="G1772">
        <v>22</v>
      </c>
      <c r="H1772">
        <v>1</v>
      </c>
      <c r="I1772">
        <v>17179.52</v>
      </c>
      <c r="J1772" t="s">
        <v>11</v>
      </c>
      <c r="K1772" t="s">
        <v>16</v>
      </c>
      <c r="L1772" t="s">
        <v>13</v>
      </c>
      <c r="M1772" s="24" t="str">
        <f t="shared" si="27"/>
        <v>R1013</v>
      </c>
    </row>
    <row r="1773" spans="4:13" x14ac:dyDescent="0.35">
      <c r="D1773" t="s">
        <v>1798</v>
      </c>
      <c r="E1773">
        <v>1975</v>
      </c>
      <c r="F1773" t="s">
        <v>35</v>
      </c>
      <c r="G1773">
        <v>25</v>
      </c>
      <c r="H1773">
        <v>1</v>
      </c>
      <c r="I1773">
        <v>17253.43</v>
      </c>
      <c r="J1773" t="s">
        <v>11</v>
      </c>
      <c r="K1773" t="s">
        <v>12</v>
      </c>
      <c r="L1773" t="s">
        <v>535</v>
      </c>
      <c r="M1773" s="24" t="str">
        <f t="shared" si="27"/>
        <v>R1026</v>
      </c>
    </row>
    <row r="1774" spans="4:13" x14ac:dyDescent="0.35">
      <c r="D1774" t="s">
        <v>1799</v>
      </c>
      <c r="E1774">
        <v>1963</v>
      </c>
      <c r="F1774" t="s">
        <v>10</v>
      </c>
      <c r="G1774">
        <v>12</v>
      </c>
      <c r="H1774">
        <v>0</v>
      </c>
      <c r="I1774">
        <v>17337.580000000002</v>
      </c>
      <c r="J1774" t="s">
        <v>11</v>
      </c>
      <c r="K1774" t="s">
        <v>12</v>
      </c>
      <c r="L1774" t="s">
        <v>249</v>
      </c>
      <c r="M1774" s="24" t="str">
        <f t="shared" si="27"/>
        <v>R1023</v>
      </c>
    </row>
    <row r="1775" spans="4:13" x14ac:dyDescent="0.35">
      <c r="D1775" t="s">
        <v>1800</v>
      </c>
      <c r="E1775">
        <v>2003</v>
      </c>
      <c r="F1775" t="s">
        <v>15</v>
      </c>
      <c r="G1775">
        <v>1</v>
      </c>
      <c r="H1775">
        <v>0</v>
      </c>
      <c r="I1775">
        <v>17352.68</v>
      </c>
      <c r="J1775" t="s">
        <v>11</v>
      </c>
      <c r="K1775" t="s">
        <v>12</v>
      </c>
      <c r="L1775" t="s">
        <v>23</v>
      </c>
      <c r="M1775" s="24" t="str">
        <f t="shared" si="27"/>
        <v>R1012</v>
      </c>
    </row>
    <row r="1776" spans="4:13" x14ac:dyDescent="0.35">
      <c r="D1776" t="s">
        <v>1801</v>
      </c>
      <c r="E1776">
        <v>1992</v>
      </c>
      <c r="F1776" t="s">
        <v>37</v>
      </c>
      <c r="G1776">
        <v>18</v>
      </c>
      <c r="H1776">
        <v>2</v>
      </c>
      <c r="I1776">
        <v>17361.77</v>
      </c>
      <c r="J1776" t="s">
        <v>11</v>
      </c>
      <c r="K1776" t="s">
        <v>16</v>
      </c>
      <c r="L1776" t="s">
        <v>23</v>
      </c>
      <c r="M1776" s="24" t="str">
        <f t="shared" si="27"/>
        <v>R1012</v>
      </c>
    </row>
    <row r="1777" spans="4:13" x14ac:dyDescent="0.35">
      <c r="D1777" t="s">
        <v>1802</v>
      </c>
      <c r="E1777">
        <v>2003</v>
      </c>
      <c r="F1777" t="s">
        <v>15</v>
      </c>
      <c r="G1777">
        <v>2</v>
      </c>
      <c r="H1777">
        <v>0</v>
      </c>
      <c r="I1777">
        <v>17468.98</v>
      </c>
      <c r="J1777" t="s">
        <v>11</v>
      </c>
      <c r="K1777" t="s">
        <v>16</v>
      </c>
      <c r="L1777" t="s">
        <v>23</v>
      </c>
      <c r="M1777" s="24" t="str">
        <f t="shared" si="27"/>
        <v>R1012</v>
      </c>
    </row>
    <row r="1778" spans="4:13" x14ac:dyDescent="0.35">
      <c r="D1778" t="s">
        <v>1803</v>
      </c>
      <c r="E1778">
        <v>1971</v>
      </c>
      <c r="F1778" t="s">
        <v>18</v>
      </c>
      <c r="G1778">
        <v>8</v>
      </c>
      <c r="H1778">
        <v>0</v>
      </c>
      <c r="I1778">
        <v>17479.53</v>
      </c>
      <c r="J1778" t="s">
        <v>16</v>
      </c>
      <c r="K1778" t="s">
        <v>16</v>
      </c>
      <c r="L1778" t="s">
        <v>23</v>
      </c>
      <c r="M1778" s="24" t="str">
        <f t="shared" si="27"/>
        <v>R1012</v>
      </c>
    </row>
    <row r="1779" spans="4:13" x14ac:dyDescent="0.35">
      <c r="D1779" t="s">
        <v>1804</v>
      </c>
      <c r="E1779">
        <v>1990</v>
      </c>
      <c r="F1779" t="s">
        <v>30</v>
      </c>
      <c r="G1779">
        <v>29</v>
      </c>
      <c r="H1779">
        <v>0</v>
      </c>
      <c r="I1779">
        <v>17496.310000000001</v>
      </c>
      <c r="J1779" t="s">
        <v>16</v>
      </c>
      <c r="K1779" t="s">
        <v>11</v>
      </c>
      <c r="L1779" t="s">
        <v>42</v>
      </c>
      <c r="M1779" s="24" t="str">
        <f t="shared" si="27"/>
        <v>R1011</v>
      </c>
    </row>
    <row r="1780" spans="4:13" x14ac:dyDescent="0.35">
      <c r="D1780" t="s">
        <v>1805</v>
      </c>
      <c r="E1780">
        <v>1965</v>
      </c>
      <c r="F1780" t="s">
        <v>18</v>
      </c>
      <c r="G1780">
        <v>16</v>
      </c>
      <c r="H1780">
        <v>0</v>
      </c>
      <c r="I1780">
        <v>17505.650000000001</v>
      </c>
      <c r="J1780" t="s">
        <v>16</v>
      </c>
      <c r="K1780" t="s">
        <v>11</v>
      </c>
      <c r="L1780" t="s">
        <v>249</v>
      </c>
      <c r="M1780" s="24" t="str">
        <f t="shared" si="27"/>
        <v>R1023</v>
      </c>
    </row>
    <row r="1781" spans="4:13" x14ac:dyDescent="0.35">
      <c r="D1781" t="s">
        <v>1806</v>
      </c>
      <c r="E1781">
        <v>1968</v>
      </c>
      <c r="F1781" t="s">
        <v>10</v>
      </c>
      <c r="G1781">
        <v>12</v>
      </c>
      <c r="H1781">
        <v>0</v>
      </c>
      <c r="I1781">
        <v>17507.47</v>
      </c>
      <c r="J1781" t="s">
        <v>16</v>
      </c>
      <c r="K1781" t="s">
        <v>16</v>
      </c>
      <c r="L1781" t="s">
        <v>535</v>
      </c>
      <c r="M1781" s="24" t="str">
        <f t="shared" si="27"/>
        <v>R1026</v>
      </c>
    </row>
    <row r="1782" spans="4:13" x14ac:dyDescent="0.35">
      <c r="D1782" t="s">
        <v>1807</v>
      </c>
      <c r="E1782">
        <v>1963</v>
      </c>
      <c r="F1782" t="s">
        <v>15</v>
      </c>
      <c r="G1782">
        <v>16</v>
      </c>
      <c r="H1782">
        <v>0</v>
      </c>
      <c r="I1782">
        <v>17556.88</v>
      </c>
      <c r="J1782" t="s">
        <v>16</v>
      </c>
      <c r="K1782" t="s">
        <v>11</v>
      </c>
      <c r="L1782" t="s">
        <v>23</v>
      </c>
      <c r="M1782" s="24" t="str">
        <f t="shared" si="27"/>
        <v>R1012</v>
      </c>
    </row>
    <row r="1783" spans="4:13" x14ac:dyDescent="0.35">
      <c r="D1783" t="s">
        <v>1808</v>
      </c>
      <c r="E1783">
        <v>2002</v>
      </c>
      <c r="F1783" t="s">
        <v>35</v>
      </c>
      <c r="G1783">
        <v>25</v>
      </c>
      <c r="H1783">
        <v>1</v>
      </c>
      <c r="I1783">
        <v>17560.38</v>
      </c>
      <c r="J1783" t="s">
        <v>16</v>
      </c>
      <c r="K1783" t="s">
        <v>16</v>
      </c>
      <c r="L1783" t="s">
        <v>23</v>
      </c>
      <c r="M1783" s="24" t="str">
        <f t="shared" si="27"/>
        <v>R1012</v>
      </c>
    </row>
    <row r="1784" spans="4:13" x14ac:dyDescent="0.35">
      <c r="D1784" t="s">
        <v>1809</v>
      </c>
      <c r="E1784">
        <v>1970</v>
      </c>
      <c r="F1784" t="s">
        <v>10</v>
      </c>
      <c r="G1784">
        <v>26</v>
      </c>
      <c r="H1784">
        <v>0</v>
      </c>
      <c r="I1784">
        <v>17584.72</v>
      </c>
      <c r="J1784" t="s">
        <v>16</v>
      </c>
      <c r="K1784" t="s">
        <v>12</v>
      </c>
      <c r="L1784" t="s">
        <v>23</v>
      </c>
      <c r="M1784" s="24" t="str">
        <f t="shared" si="27"/>
        <v>R1012</v>
      </c>
    </row>
    <row r="1785" spans="4:13" x14ac:dyDescent="0.35">
      <c r="D1785" t="s">
        <v>1810</v>
      </c>
      <c r="E1785">
        <v>1990</v>
      </c>
      <c r="F1785" t="s">
        <v>37</v>
      </c>
      <c r="G1785">
        <v>25</v>
      </c>
      <c r="H1785">
        <v>1</v>
      </c>
      <c r="I1785">
        <v>17626.240000000002</v>
      </c>
      <c r="J1785" t="s">
        <v>16</v>
      </c>
      <c r="K1785" t="s">
        <v>12</v>
      </c>
      <c r="L1785" t="s">
        <v>13</v>
      </c>
      <c r="M1785" s="24" t="str">
        <f t="shared" si="27"/>
        <v>R1013</v>
      </c>
    </row>
    <row r="1786" spans="4:13" x14ac:dyDescent="0.35">
      <c r="D1786" t="s">
        <v>1811</v>
      </c>
      <c r="E1786">
        <v>1994</v>
      </c>
      <c r="F1786" t="s">
        <v>10</v>
      </c>
      <c r="G1786">
        <v>1</v>
      </c>
      <c r="H1786">
        <v>3</v>
      </c>
      <c r="I1786">
        <v>17663.14</v>
      </c>
      <c r="J1786" t="s">
        <v>16</v>
      </c>
      <c r="K1786" t="s">
        <v>12</v>
      </c>
      <c r="L1786" t="s">
        <v>13</v>
      </c>
      <c r="M1786" s="24" t="str">
        <f t="shared" si="27"/>
        <v>R1013</v>
      </c>
    </row>
    <row r="1787" spans="4:13" x14ac:dyDescent="0.35">
      <c r="D1787" t="s">
        <v>1812</v>
      </c>
      <c r="E1787">
        <v>2003</v>
      </c>
      <c r="F1787" t="s">
        <v>10</v>
      </c>
      <c r="G1787">
        <v>14</v>
      </c>
      <c r="H1787">
        <v>0</v>
      </c>
      <c r="I1787">
        <v>17748.509999999998</v>
      </c>
      <c r="J1787" t="s">
        <v>16</v>
      </c>
      <c r="K1787" t="s">
        <v>16</v>
      </c>
      <c r="L1787" t="s">
        <v>23</v>
      </c>
      <c r="M1787" s="24" t="str">
        <f t="shared" si="27"/>
        <v>R1012</v>
      </c>
    </row>
    <row r="1788" spans="4:13" x14ac:dyDescent="0.35">
      <c r="D1788" t="s">
        <v>1813</v>
      </c>
      <c r="E1788">
        <v>1966</v>
      </c>
      <c r="F1788" t="s">
        <v>18</v>
      </c>
      <c r="G1788">
        <v>21</v>
      </c>
      <c r="H1788">
        <v>0</v>
      </c>
      <c r="I1788">
        <v>17777.73</v>
      </c>
      <c r="J1788" t="s">
        <v>16</v>
      </c>
      <c r="K1788" t="s">
        <v>12</v>
      </c>
      <c r="L1788" t="s">
        <v>23</v>
      </c>
      <c r="M1788" s="24" t="str">
        <f t="shared" si="27"/>
        <v>R1012</v>
      </c>
    </row>
    <row r="1789" spans="4:13" x14ac:dyDescent="0.35">
      <c r="D1789" t="s">
        <v>1814</v>
      </c>
      <c r="E1789">
        <v>1979</v>
      </c>
      <c r="F1789" t="s">
        <v>37</v>
      </c>
      <c r="G1789">
        <v>10</v>
      </c>
      <c r="H1789">
        <v>2</v>
      </c>
      <c r="I1789">
        <v>17779.939999999999</v>
      </c>
      <c r="J1789" t="s">
        <v>16</v>
      </c>
      <c r="K1789" t="s">
        <v>11</v>
      </c>
      <c r="L1789" t="s">
        <v>23</v>
      </c>
      <c r="M1789" s="24" t="str">
        <f t="shared" si="27"/>
        <v>R1012</v>
      </c>
    </row>
    <row r="1790" spans="4:13" x14ac:dyDescent="0.35">
      <c r="D1790" t="s">
        <v>1815</v>
      </c>
      <c r="E1790">
        <v>1963</v>
      </c>
      <c r="F1790" t="s">
        <v>30</v>
      </c>
      <c r="G1790">
        <v>8</v>
      </c>
      <c r="H1790">
        <v>0</v>
      </c>
      <c r="I1790">
        <v>17832.599999999999</v>
      </c>
      <c r="J1790" t="s">
        <v>16</v>
      </c>
      <c r="K1790" t="s">
        <v>11</v>
      </c>
      <c r="L1790" t="s">
        <v>23</v>
      </c>
      <c r="M1790" s="24" t="str">
        <f t="shared" si="27"/>
        <v>R1012</v>
      </c>
    </row>
    <row r="1791" spans="4:13" x14ac:dyDescent="0.35">
      <c r="D1791" t="s">
        <v>1816</v>
      </c>
      <c r="E1791">
        <v>1976</v>
      </c>
      <c r="F1791" t="s">
        <v>30</v>
      </c>
      <c r="G1791">
        <v>12</v>
      </c>
      <c r="H1791">
        <v>2</v>
      </c>
      <c r="I1791">
        <v>17862.919999999998</v>
      </c>
      <c r="J1791" t="s">
        <v>16</v>
      </c>
      <c r="K1791" t="s">
        <v>11</v>
      </c>
      <c r="L1791" t="s">
        <v>23</v>
      </c>
      <c r="M1791" s="24" t="str">
        <f t="shared" si="27"/>
        <v>R1012</v>
      </c>
    </row>
    <row r="1792" spans="4:13" x14ac:dyDescent="0.35">
      <c r="D1792" t="s">
        <v>1817</v>
      </c>
      <c r="E1792">
        <v>1997</v>
      </c>
      <c r="F1792" t="s">
        <v>35</v>
      </c>
      <c r="G1792">
        <v>26</v>
      </c>
      <c r="H1792">
        <v>0</v>
      </c>
      <c r="I1792">
        <v>17878.900000000001</v>
      </c>
      <c r="J1792" t="s">
        <v>16</v>
      </c>
      <c r="K1792" t="s">
        <v>11</v>
      </c>
      <c r="L1792" t="s">
        <v>247</v>
      </c>
      <c r="M1792" s="24" t="str">
        <f t="shared" si="27"/>
        <v>R1024</v>
      </c>
    </row>
    <row r="1793" spans="4:13" x14ac:dyDescent="0.35">
      <c r="D1793" t="s">
        <v>1818</v>
      </c>
      <c r="E1793">
        <v>1979</v>
      </c>
      <c r="F1793" t="s">
        <v>15</v>
      </c>
      <c r="G1793">
        <v>12</v>
      </c>
      <c r="H1793">
        <v>2</v>
      </c>
      <c r="I1793">
        <v>17882.669999999998</v>
      </c>
      <c r="J1793" t="s">
        <v>16</v>
      </c>
      <c r="K1793" t="s">
        <v>12</v>
      </c>
      <c r="L1793" t="s">
        <v>23</v>
      </c>
      <c r="M1793" s="24" t="str">
        <f t="shared" si="27"/>
        <v>R1012</v>
      </c>
    </row>
    <row r="1794" spans="4:13" x14ac:dyDescent="0.35">
      <c r="D1794" t="s">
        <v>1819</v>
      </c>
      <c r="E1794">
        <v>1989</v>
      </c>
      <c r="F1794" t="s">
        <v>30</v>
      </c>
      <c r="G1794">
        <v>4</v>
      </c>
      <c r="H1794">
        <v>0</v>
      </c>
      <c r="I1794">
        <v>17904.53</v>
      </c>
      <c r="J1794" t="s">
        <v>16</v>
      </c>
      <c r="K1794" t="s">
        <v>11</v>
      </c>
      <c r="L1794" t="s">
        <v>356</v>
      </c>
      <c r="M1794" s="24" t="str">
        <f t="shared" si="27"/>
        <v>R1017</v>
      </c>
    </row>
    <row r="1795" spans="4:13" x14ac:dyDescent="0.35">
      <c r="D1795" t="s">
        <v>1820</v>
      </c>
      <c r="E1795">
        <v>1977</v>
      </c>
      <c r="F1795" t="s">
        <v>37</v>
      </c>
      <c r="G1795">
        <v>17</v>
      </c>
      <c r="H1795">
        <v>0</v>
      </c>
      <c r="I1795">
        <v>17929.3</v>
      </c>
      <c r="J1795" t="s">
        <v>16</v>
      </c>
      <c r="K1795" t="s">
        <v>11</v>
      </c>
      <c r="L1795" t="s">
        <v>13</v>
      </c>
      <c r="M1795" s="24" t="str">
        <f t="shared" si="27"/>
        <v>R1013</v>
      </c>
    </row>
    <row r="1796" spans="4:13" x14ac:dyDescent="0.35">
      <c r="D1796" t="s">
        <v>1821</v>
      </c>
      <c r="E1796">
        <v>2001</v>
      </c>
      <c r="F1796" t="s">
        <v>20</v>
      </c>
      <c r="G1796">
        <v>28</v>
      </c>
      <c r="H1796">
        <v>4</v>
      </c>
      <c r="I1796">
        <v>17942.11</v>
      </c>
      <c r="J1796" t="s">
        <v>16</v>
      </c>
      <c r="K1796" t="s">
        <v>11</v>
      </c>
      <c r="L1796" t="s">
        <v>42</v>
      </c>
      <c r="M1796" s="24" t="str">
        <f t="shared" si="27"/>
        <v>R1011</v>
      </c>
    </row>
    <row r="1797" spans="4:13" x14ac:dyDescent="0.35">
      <c r="D1797" t="s">
        <v>1822</v>
      </c>
      <c r="E1797">
        <v>1975</v>
      </c>
      <c r="F1797" t="s">
        <v>18</v>
      </c>
      <c r="G1797">
        <v>27</v>
      </c>
      <c r="H1797">
        <v>1</v>
      </c>
      <c r="I1797">
        <v>18031.16</v>
      </c>
      <c r="J1797" t="s">
        <v>16</v>
      </c>
      <c r="K1797" t="s">
        <v>12</v>
      </c>
      <c r="L1797" t="s">
        <v>249</v>
      </c>
      <c r="M1797" s="24" t="str">
        <f t="shared" si="27"/>
        <v>R1023</v>
      </c>
    </row>
    <row r="1798" spans="4:13" x14ac:dyDescent="0.35">
      <c r="D1798" t="s">
        <v>1823</v>
      </c>
      <c r="E1798">
        <v>1965</v>
      </c>
      <c r="F1798" t="s">
        <v>37</v>
      </c>
      <c r="G1798">
        <v>17</v>
      </c>
      <c r="H1798">
        <v>0</v>
      </c>
      <c r="I1798">
        <v>18031.189999999999</v>
      </c>
      <c r="J1798" t="s">
        <v>16</v>
      </c>
      <c r="K1798" t="s">
        <v>11</v>
      </c>
      <c r="L1798" t="s">
        <v>23</v>
      </c>
      <c r="M1798" s="24" t="str">
        <f t="shared" si="27"/>
        <v>R1012</v>
      </c>
    </row>
    <row r="1799" spans="4:13" x14ac:dyDescent="0.35">
      <c r="D1799" t="s">
        <v>1824</v>
      </c>
      <c r="E1799">
        <v>1999</v>
      </c>
      <c r="F1799" t="s">
        <v>37</v>
      </c>
      <c r="G1799">
        <v>24</v>
      </c>
      <c r="H1799">
        <v>0</v>
      </c>
      <c r="I1799">
        <v>18033.97</v>
      </c>
      <c r="J1799" t="s">
        <v>16</v>
      </c>
      <c r="K1799" t="s">
        <v>16</v>
      </c>
      <c r="L1799" t="s">
        <v>23</v>
      </c>
      <c r="M1799" s="24" t="str">
        <f t="shared" si="27"/>
        <v>R1012</v>
      </c>
    </row>
    <row r="1800" spans="4:13" x14ac:dyDescent="0.35">
      <c r="D1800" t="s">
        <v>1825</v>
      </c>
      <c r="E1800">
        <v>1993</v>
      </c>
      <c r="F1800" t="s">
        <v>10</v>
      </c>
      <c r="G1800">
        <v>12</v>
      </c>
      <c r="H1800">
        <v>2</v>
      </c>
      <c r="I1800">
        <v>18157.88</v>
      </c>
      <c r="J1800" t="s">
        <v>16</v>
      </c>
      <c r="K1800" t="s">
        <v>16</v>
      </c>
      <c r="L1800" t="s">
        <v>23</v>
      </c>
      <c r="M1800" s="24" t="str">
        <f t="shared" si="27"/>
        <v>R1012</v>
      </c>
    </row>
    <row r="1801" spans="4:13" x14ac:dyDescent="0.35">
      <c r="D1801" t="s">
        <v>1826</v>
      </c>
      <c r="E1801">
        <v>1963</v>
      </c>
      <c r="F1801" t="s">
        <v>10</v>
      </c>
      <c r="G1801">
        <v>4</v>
      </c>
      <c r="H1801">
        <v>0</v>
      </c>
      <c r="I1801">
        <v>18208.34</v>
      </c>
      <c r="J1801" t="s">
        <v>16</v>
      </c>
      <c r="K1801" t="s">
        <v>11</v>
      </c>
      <c r="L1801" t="s">
        <v>535</v>
      </c>
      <c r="M1801" s="24" t="str">
        <f t="shared" ref="M1801:M1864" si="28">IF(L1801="?","UNKNOWN",L1801)</f>
        <v>R1026</v>
      </c>
    </row>
    <row r="1802" spans="4:13" x14ac:dyDescent="0.35">
      <c r="D1802" t="s">
        <v>1827</v>
      </c>
      <c r="E1802">
        <v>1997</v>
      </c>
      <c r="F1802" t="s">
        <v>18</v>
      </c>
      <c r="G1802">
        <v>15</v>
      </c>
      <c r="H1802">
        <v>1</v>
      </c>
      <c r="I1802">
        <v>18218.16</v>
      </c>
      <c r="J1802" t="s">
        <v>16</v>
      </c>
      <c r="K1802" t="s">
        <v>16</v>
      </c>
      <c r="L1802" t="s">
        <v>13</v>
      </c>
      <c r="M1802" s="24" t="str">
        <f t="shared" si="28"/>
        <v>R1013</v>
      </c>
    </row>
    <row r="1803" spans="4:13" x14ac:dyDescent="0.35">
      <c r="D1803" t="s">
        <v>1828</v>
      </c>
      <c r="E1803">
        <v>2004</v>
      </c>
      <c r="F1803" t="s">
        <v>20</v>
      </c>
      <c r="G1803">
        <v>10</v>
      </c>
      <c r="H1803">
        <v>3</v>
      </c>
      <c r="I1803">
        <v>18223.45</v>
      </c>
      <c r="J1803" t="s">
        <v>16</v>
      </c>
      <c r="K1803" t="s">
        <v>12</v>
      </c>
      <c r="L1803" t="s">
        <v>13</v>
      </c>
      <c r="M1803" s="24" t="str">
        <f t="shared" si="28"/>
        <v>R1013</v>
      </c>
    </row>
    <row r="1804" spans="4:13" x14ac:dyDescent="0.35">
      <c r="D1804" t="s">
        <v>1829</v>
      </c>
      <c r="E1804">
        <v>1995</v>
      </c>
      <c r="F1804" t="s">
        <v>35</v>
      </c>
      <c r="G1804">
        <v>3</v>
      </c>
      <c r="H1804">
        <v>0</v>
      </c>
      <c r="I1804">
        <v>18246.5</v>
      </c>
      <c r="J1804" t="s">
        <v>16</v>
      </c>
      <c r="K1804" t="s">
        <v>16</v>
      </c>
      <c r="L1804" t="s">
        <v>13</v>
      </c>
      <c r="M1804" s="24" t="str">
        <f t="shared" si="28"/>
        <v>R1013</v>
      </c>
    </row>
    <row r="1805" spans="4:13" x14ac:dyDescent="0.35">
      <c r="D1805" t="s">
        <v>1830</v>
      </c>
      <c r="E1805">
        <v>1992</v>
      </c>
      <c r="F1805" t="s">
        <v>30</v>
      </c>
      <c r="G1805">
        <v>25</v>
      </c>
      <c r="H1805">
        <v>3</v>
      </c>
      <c r="I1805">
        <v>18259.22</v>
      </c>
      <c r="J1805" t="s">
        <v>16</v>
      </c>
      <c r="K1805" t="s">
        <v>12</v>
      </c>
      <c r="L1805" t="s">
        <v>42</v>
      </c>
      <c r="M1805" s="24" t="str">
        <f t="shared" si="28"/>
        <v>R1011</v>
      </c>
    </row>
    <row r="1806" spans="4:13" x14ac:dyDescent="0.35">
      <c r="D1806" t="s">
        <v>1831</v>
      </c>
      <c r="E1806">
        <v>1995</v>
      </c>
      <c r="F1806" t="s">
        <v>10</v>
      </c>
      <c r="G1806">
        <v>4</v>
      </c>
      <c r="H1806">
        <v>0</v>
      </c>
      <c r="I1806">
        <v>18310.740000000002</v>
      </c>
      <c r="J1806" t="s">
        <v>16</v>
      </c>
      <c r="K1806" t="s">
        <v>12</v>
      </c>
      <c r="L1806" t="s">
        <v>23</v>
      </c>
      <c r="M1806" s="24" t="str">
        <f t="shared" si="28"/>
        <v>R1012</v>
      </c>
    </row>
    <row r="1807" spans="4:13" x14ac:dyDescent="0.35">
      <c r="D1807" t="s">
        <v>1832</v>
      </c>
      <c r="E1807">
        <v>1999</v>
      </c>
      <c r="F1807" t="s">
        <v>30</v>
      </c>
      <c r="G1807">
        <v>15</v>
      </c>
      <c r="H1807">
        <v>1</v>
      </c>
      <c r="I1807">
        <v>18328.240000000002</v>
      </c>
      <c r="J1807" t="s">
        <v>16</v>
      </c>
      <c r="K1807" t="s">
        <v>11</v>
      </c>
      <c r="L1807" t="s">
        <v>13</v>
      </c>
      <c r="M1807" s="24" t="str">
        <f t="shared" si="28"/>
        <v>R1013</v>
      </c>
    </row>
    <row r="1808" spans="4:13" x14ac:dyDescent="0.35">
      <c r="D1808" t="s">
        <v>1833</v>
      </c>
      <c r="E1808">
        <v>1964</v>
      </c>
      <c r="F1808" t="s">
        <v>20</v>
      </c>
      <c r="G1808">
        <v>26</v>
      </c>
      <c r="H1808">
        <v>0</v>
      </c>
      <c r="I1808">
        <v>18443.11</v>
      </c>
      <c r="J1808" t="s">
        <v>16</v>
      </c>
      <c r="K1808" t="s">
        <v>11</v>
      </c>
      <c r="L1808" t="s">
        <v>23</v>
      </c>
      <c r="M1808" s="24" t="str">
        <f t="shared" si="28"/>
        <v>R1012</v>
      </c>
    </row>
    <row r="1809" spans="4:13" x14ac:dyDescent="0.35">
      <c r="D1809" t="s">
        <v>1834</v>
      </c>
      <c r="E1809">
        <v>1986</v>
      </c>
      <c r="F1809" t="s">
        <v>35</v>
      </c>
      <c r="G1809">
        <v>12</v>
      </c>
      <c r="H1809">
        <v>2</v>
      </c>
      <c r="I1809">
        <v>18608.259999999998</v>
      </c>
      <c r="J1809" t="s">
        <v>16</v>
      </c>
      <c r="K1809" t="s">
        <v>12</v>
      </c>
      <c r="L1809" t="s">
        <v>42</v>
      </c>
      <c r="M1809" s="24" t="str">
        <f t="shared" si="28"/>
        <v>R1011</v>
      </c>
    </row>
    <row r="1810" spans="4:13" x14ac:dyDescent="0.35">
      <c r="D1810" t="s">
        <v>1835</v>
      </c>
      <c r="E1810">
        <v>1998</v>
      </c>
      <c r="F1810" t="s">
        <v>20</v>
      </c>
      <c r="G1810">
        <v>23</v>
      </c>
      <c r="H1810">
        <v>0</v>
      </c>
      <c r="I1810">
        <v>18648.419999999998</v>
      </c>
      <c r="J1810" t="s">
        <v>16</v>
      </c>
      <c r="K1810" t="s">
        <v>16</v>
      </c>
      <c r="L1810" t="s">
        <v>166</v>
      </c>
      <c r="M1810" s="24" t="str">
        <f t="shared" si="28"/>
        <v>R1019</v>
      </c>
    </row>
    <row r="1811" spans="4:13" x14ac:dyDescent="0.35">
      <c r="D1811" t="s">
        <v>1836</v>
      </c>
      <c r="E1811">
        <v>1970</v>
      </c>
      <c r="F1811" t="s">
        <v>37</v>
      </c>
      <c r="G1811">
        <v>17</v>
      </c>
      <c r="H1811">
        <v>0</v>
      </c>
      <c r="I1811">
        <v>18682.740000000002</v>
      </c>
      <c r="J1811" t="s">
        <v>16</v>
      </c>
      <c r="K1811" t="s">
        <v>12</v>
      </c>
      <c r="L1811" t="s">
        <v>23</v>
      </c>
      <c r="M1811" s="24" t="str">
        <f t="shared" si="28"/>
        <v>R1012</v>
      </c>
    </row>
    <row r="1812" spans="4:13" x14ac:dyDescent="0.35">
      <c r="D1812" t="s">
        <v>1837</v>
      </c>
      <c r="E1812">
        <v>1967</v>
      </c>
      <c r="F1812" t="s">
        <v>35</v>
      </c>
      <c r="G1812">
        <v>30</v>
      </c>
      <c r="H1812">
        <v>0</v>
      </c>
      <c r="I1812">
        <v>18694.689999999999</v>
      </c>
      <c r="J1812" t="s">
        <v>16</v>
      </c>
      <c r="K1812" t="s">
        <v>16</v>
      </c>
      <c r="L1812" t="s">
        <v>249</v>
      </c>
      <c r="M1812" s="24" t="str">
        <f t="shared" si="28"/>
        <v>R1023</v>
      </c>
    </row>
    <row r="1813" spans="4:13" x14ac:dyDescent="0.35">
      <c r="D1813" t="s">
        <v>1838</v>
      </c>
      <c r="E1813">
        <v>1992</v>
      </c>
      <c r="F1813" t="s">
        <v>30</v>
      </c>
      <c r="G1813">
        <v>27</v>
      </c>
      <c r="H1813">
        <v>3</v>
      </c>
      <c r="I1813">
        <v>18765.88</v>
      </c>
      <c r="J1813" t="s">
        <v>16</v>
      </c>
      <c r="K1813" t="s">
        <v>11</v>
      </c>
      <c r="L1813" t="s">
        <v>23</v>
      </c>
      <c r="M1813" s="24" t="str">
        <f t="shared" si="28"/>
        <v>R1012</v>
      </c>
    </row>
    <row r="1814" spans="4:13" x14ac:dyDescent="0.35">
      <c r="D1814" t="s">
        <v>1839</v>
      </c>
      <c r="E1814">
        <v>1979</v>
      </c>
      <c r="F1814" t="s">
        <v>15</v>
      </c>
      <c r="G1814">
        <v>19</v>
      </c>
      <c r="H1814">
        <v>2</v>
      </c>
      <c r="I1814">
        <v>18767.740000000002</v>
      </c>
      <c r="J1814" t="s">
        <v>16</v>
      </c>
      <c r="K1814" t="s">
        <v>16</v>
      </c>
      <c r="L1814" t="s">
        <v>13</v>
      </c>
      <c r="M1814" s="24" t="str">
        <f t="shared" si="28"/>
        <v>R1013</v>
      </c>
    </row>
    <row r="1815" spans="4:13" x14ac:dyDescent="0.35">
      <c r="D1815" t="s">
        <v>1840</v>
      </c>
      <c r="E1815">
        <v>1995</v>
      </c>
      <c r="F1815" t="s">
        <v>15</v>
      </c>
      <c r="G1815">
        <v>28</v>
      </c>
      <c r="H1815">
        <v>3</v>
      </c>
      <c r="I1815">
        <v>18804.75</v>
      </c>
      <c r="J1815" t="s">
        <v>16</v>
      </c>
      <c r="K1815" t="s">
        <v>16</v>
      </c>
      <c r="L1815" t="s">
        <v>23</v>
      </c>
      <c r="M1815" s="24" t="str">
        <f t="shared" si="28"/>
        <v>R1012</v>
      </c>
    </row>
    <row r="1816" spans="4:13" x14ac:dyDescent="0.35">
      <c r="D1816" t="s">
        <v>1841</v>
      </c>
      <c r="E1816">
        <v>1979</v>
      </c>
      <c r="F1816" t="s">
        <v>37</v>
      </c>
      <c r="G1816">
        <v>15</v>
      </c>
      <c r="H1816">
        <v>2</v>
      </c>
      <c r="I1816">
        <v>18806.150000000001</v>
      </c>
      <c r="J1816" t="s">
        <v>16</v>
      </c>
      <c r="K1816" t="s">
        <v>11</v>
      </c>
      <c r="L1816" t="s">
        <v>13</v>
      </c>
      <c r="M1816" s="24" t="str">
        <f t="shared" si="28"/>
        <v>R1013</v>
      </c>
    </row>
    <row r="1817" spans="4:13" x14ac:dyDescent="0.35">
      <c r="D1817" t="s">
        <v>1842</v>
      </c>
      <c r="E1817">
        <v>1962</v>
      </c>
      <c r="F1817" t="s">
        <v>30</v>
      </c>
      <c r="G1817">
        <v>18</v>
      </c>
      <c r="H1817">
        <v>0</v>
      </c>
      <c r="I1817">
        <v>18815.53</v>
      </c>
      <c r="J1817" t="s">
        <v>16</v>
      </c>
      <c r="K1817" t="s">
        <v>16</v>
      </c>
      <c r="L1817" t="s">
        <v>249</v>
      </c>
      <c r="M1817" s="24" t="str">
        <f t="shared" si="28"/>
        <v>R1023</v>
      </c>
    </row>
    <row r="1818" spans="4:13" x14ac:dyDescent="0.35">
      <c r="D1818" t="s">
        <v>1843</v>
      </c>
      <c r="E1818">
        <v>2003</v>
      </c>
      <c r="F1818" t="s">
        <v>10</v>
      </c>
      <c r="G1818">
        <v>24</v>
      </c>
      <c r="H1818">
        <v>3</v>
      </c>
      <c r="I1818">
        <v>18838.7</v>
      </c>
      <c r="J1818" t="s">
        <v>16</v>
      </c>
      <c r="K1818" t="s">
        <v>12</v>
      </c>
      <c r="L1818" t="s">
        <v>23</v>
      </c>
      <c r="M1818" s="24" t="str">
        <f t="shared" si="28"/>
        <v>R1012</v>
      </c>
    </row>
    <row r="1819" spans="4:13" x14ac:dyDescent="0.35">
      <c r="D1819" t="s">
        <v>1844</v>
      </c>
      <c r="E1819">
        <v>1963</v>
      </c>
      <c r="F1819" t="s">
        <v>30</v>
      </c>
      <c r="G1819">
        <v>6</v>
      </c>
      <c r="H1819">
        <v>0</v>
      </c>
      <c r="I1819">
        <v>18883.330000000002</v>
      </c>
      <c r="J1819" t="s">
        <v>16</v>
      </c>
      <c r="K1819" t="s">
        <v>16</v>
      </c>
      <c r="L1819" t="s">
        <v>535</v>
      </c>
      <c r="M1819" s="24" t="str">
        <f t="shared" si="28"/>
        <v>R1026</v>
      </c>
    </row>
    <row r="1820" spans="4:13" x14ac:dyDescent="0.35">
      <c r="D1820" t="s">
        <v>1845</v>
      </c>
      <c r="E1820">
        <v>1995</v>
      </c>
      <c r="F1820" t="s">
        <v>20</v>
      </c>
      <c r="G1820">
        <v>27</v>
      </c>
      <c r="H1820">
        <v>1</v>
      </c>
      <c r="I1820">
        <v>18903.490000000002</v>
      </c>
      <c r="J1820" t="s">
        <v>16</v>
      </c>
      <c r="K1820" t="s">
        <v>11</v>
      </c>
      <c r="L1820" t="s">
        <v>247</v>
      </c>
      <c r="M1820" s="24" t="str">
        <f t="shared" si="28"/>
        <v>R1024</v>
      </c>
    </row>
    <row r="1821" spans="4:13" x14ac:dyDescent="0.35">
      <c r="D1821" t="s">
        <v>1846</v>
      </c>
      <c r="E1821">
        <v>1969</v>
      </c>
      <c r="F1821" t="s">
        <v>35</v>
      </c>
      <c r="G1821">
        <v>3</v>
      </c>
      <c r="H1821">
        <v>0</v>
      </c>
      <c r="I1821">
        <v>18932.810000000001</v>
      </c>
      <c r="J1821" t="s">
        <v>16</v>
      </c>
      <c r="K1821" t="s">
        <v>12</v>
      </c>
      <c r="L1821" t="s">
        <v>23</v>
      </c>
      <c r="M1821" s="24" t="str">
        <f t="shared" si="28"/>
        <v>R1012</v>
      </c>
    </row>
    <row r="1822" spans="4:13" x14ac:dyDescent="0.35">
      <c r="D1822" t="s">
        <v>1847</v>
      </c>
      <c r="E1822">
        <v>1963</v>
      </c>
      <c r="F1822" t="s">
        <v>37</v>
      </c>
      <c r="G1822">
        <v>20</v>
      </c>
      <c r="H1822">
        <v>0</v>
      </c>
      <c r="I1822">
        <v>18954.560000000001</v>
      </c>
      <c r="J1822" t="s">
        <v>16</v>
      </c>
      <c r="K1822" t="s">
        <v>16</v>
      </c>
      <c r="L1822" t="s">
        <v>535</v>
      </c>
      <c r="M1822" s="24" t="str">
        <f t="shared" si="28"/>
        <v>R1026</v>
      </c>
    </row>
    <row r="1823" spans="4:13" x14ac:dyDescent="0.35">
      <c r="D1823" t="s">
        <v>1848</v>
      </c>
      <c r="E1823">
        <v>1998</v>
      </c>
      <c r="F1823" t="s">
        <v>35</v>
      </c>
      <c r="G1823">
        <v>6</v>
      </c>
      <c r="H1823">
        <v>0</v>
      </c>
      <c r="I1823">
        <v>18955.22</v>
      </c>
      <c r="J1823" t="s">
        <v>16</v>
      </c>
      <c r="K1823" t="s">
        <v>12</v>
      </c>
      <c r="L1823" t="s">
        <v>42</v>
      </c>
      <c r="M1823" s="24" t="str">
        <f t="shared" si="28"/>
        <v>R1011</v>
      </c>
    </row>
    <row r="1824" spans="4:13" x14ac:dyDescent="0.35">
      <c r="D1824" t="s">
        <v>1849</v>
      </c>
      <c r="E1824">
        <v>1992</v>
      </c>
      <c r="F1824" t="s">
        <v>15</v>
      </c>
      <c r="G1824">
        <v>30</v>
      </c>
      <c r="H1824">
        <v>1</v>
      </c>
      <c r="I1824">
        <v>18963.169999999998</v>
      </c>
      <c r="J1824" t="s">
        <v>16</v>
      </c>
      <c r="K1824" t="s">
        <v>16</v>
      </c>
      <c r="L1824" t="s">
        <v>13</v>
      </c>
      <c r="M1824" s="24" t="str">
        <f t="shared" si="28"/>
        <v>R1013</v>
      </c>
    </row>
    <row r="1825" spans="4:13" x14ac:dyDescent="0.35">
      <c r="D1825" t="s">
        <v>1850</v>
      </c>
      <c r="E1825">
        <v>1988</v>
      </c>
      <c r="F1825" t="s">
        <v>37</v>
      </c>
      <c r="G1825">
        <v>24</v>
      </c>
      <c r="H1825">
        <v>2</v>
      </c>
      <c r="I1825">
        <v>18972.5</v>
      </c>
      <c r="J1825" t="s">
        <v>16</v>
      </c>
      <c r="K1825" t="s">
        <v>12</v>
      </c>
      <c r="L1825" t="s">
        <v>13</v>
      </c>
      <c r="M1825" s="24" t="str">
        <f t="shared" si="28"/>
        <v>R1013</v>
      </c>
    </row>
    <row r="1826" spans="4:13" x14ac:dyDescent="0.35">
      <c r="D1826" t="s">
        <v>1851</v>
      </c>
      <c r="E1826">
        <v>1983</v>
      </c>
      <c r="F1826" t="s">
        <v>30</v>
      </c>
      <c r="G1826">
        <v>19</v>
      </c>
      <c r="H1826">
        <v>5</v>
      </c>
      <c r="I1826">
        <v>19023.259999999998</v>
      </c>
      <c r="J1826" t="s">
        <v>16</v>
      </c>
      <c r="K1826" t="s">
        <v>12</v>
      </c>
      <c r="L1826" t="s">
        <v>42</v>
      </c>
      <c r="M1826" s="24" t="str">
        <f t="shared" si="28"/>
        <v>R1011</v>
      </c>
    </row>
    <row r="1827" spans="4:13" x14ac:dyDescent="0.35">
      <c r="D1827" t="s">
        <v>1852</v>
      </c>
      <c r="E1827">
        <v>1989</v>
      </c>
      <c r="F1827" t="s">
        <v>18</v>
      </c>
      <c r="G1827">
        <v>5</v>
      </c>
      <c r="H1827">
        <v>1</v>
      </c>
      <c r="I1827">
        <v>19040.88</v>
      </c>
      <c r="J1827" t="s">
        <v>16</v>
      </c>
      <c r="K1827" t="s">
        <v>12</v>
      </c>
      <c r="L1827" t="s">
        <v>42</v>
      </c>
      <c r="M1827" s="24" t="str">
        <f t="shared" si="28"/>
        <v>R1011</v>
      </c>
    </row>
    <row r="1828" spans="4:13" x14ac:dyDescent="0.35">
      <c r="D1828" t="s">
        <v>1853</v>
      </c>
      <c r="E1828">
        <v>1993</v>
      </c>
      <c r="F1828" t="s">
        <v>20</v>
      </c>
      <c r="G1828">
        <v>28</v>
      </c>
      <c r="H1828">
        <v>1</v>
      </c>
      <c r="I1828">
        <v>19107.78</v>
      </c>
      <c r="J1828" t="s">
        <v>16</v>
      </c>
      <c r="K1828" t="s">
        <v>11</v>
      </c>
      <c r="L1828" t="s">
        <v>13</v>
      </c>
      <c r="M1828" s="24" t="str">
        <f t="shared" si="28"/>
        <v>R1013</v>
      </c>
    </row>
    <row r="1829" spans="4:13" x14ac:dyDescent="0.35">
      <c r="D1829" t="s">
        <v>1854</v>
      </c>
      <c r="E1829">
        <v>1979</v>
      </c>
      <c r="F1829" t="s">
        <v>10</v>
      </c>
      <c r="G1829">
        <v>2</v>
      </c>
      <c r="H1829">
        <v>2</v>
      </c>
      <c r="I1829">
        <v>19144.580000000002</v>
      </c>
      <c r="J1829" t="s">
        <v>16</v>
      </c>
      <c r="K1829" t="s">
        <v>16</v>
      </c>
      <c r="L1829" t="s">
        <v>247</v>
      </c>
      <c r="M1829" s="24" t="str">
        <f t="shared" si="28"/>
        <v>R1024</v>
      </c>
    </row>
    <row r="1830" spans="4:13" x14ac:dyDescent="0.35">
      <c r="D1830" t="s">
        <v>1855</v>
      </c>
      <c r="E1830">
        <v>1991</v>
      </c>
      <c r="F1830" t="s">
        <v>20</v>
      </c>
      <c r="G1830">
        <v>16</v>
      </c>
      <c r="H1830">
        <v>3</v>
      </c>
      <c r="I1830">
        <v>19199.939999999999</v>
      </c>
      <c r="J1830" t="s">
        <v>16</v>
      </c>
      <c r="K1830" t="s">
        <v>12</v>
      </c>
      <c r="L1830" t="s">
        <v>42</v>
      </c>
      <c r="M1830" s="24" t="str">
        <f t="shared" si="28"/>
        <v>R1011</v>
      </c>
    </row>
    <row r="1831" spans="4:13" x14ac:dyDescent="0.35">
      <c r="D1831" t="s">
        <v>1856</v>
      </c>
      <c r="E1831">
        <v>1985</v>
      </c>
      <c r="F1831" t="s">
        <v>30</v>
      </c>
      <c r="G1831">
        <v>28</v>
      </c>
      <c r="H1831">
        <v>0</v>
      </c>
      <c r="I1831">
        <v>19214.71</v>
      </c>
      <c r="J1831" t="s">
        <v>16</v>
      </c>
      <c r="K1831" t="s">
        <v>12</v>
      </c>
      <c r="L1831" t="s">
        <v>13</v>
      </c>
      <c r="M1831" s="24" t="str">
        <f t="shared" si="28"/>
        <v>R1013</v>
      </c>
    </row>
    <row r="1832" spans="4:13" x14ac:dyDescent="0.35">
      <c r="D1832" t="s">
        <v>1857</v>
      </c>
      <c r="E1832">
        <v>1967</v>
      </c>
      <c r="F1832" t="s">
        <v>10</v>
      </c>
      <c r="G1832">
        <v>29</v>
      </c>
      <c r="H1832">
        <v>0</v>
      </c>
      <c r="I1832">
        <v>19259.96</v>
      </c>
      <c r="J1832" t="s">
        <v>16</v>
      </c>
      <c r="K1832" t="s">
        <v>16</v>
      </c>
      <c r="L1832" t="s">
        <v>23</v>
      </c>
      <c r="M1832" s="24" t="str">
        <f t="shared" si="28"/>
        <v>R1012</v>
      </c>
    </row>
    <row r="1833" spans="4:13" x14ac:dyDescent="0.35">
      <c r="D1833" t="s">
        <v>1858</v>
      </c>
      <c r="E1833">
        <v>1966</v>
      </c>
      <c r="F1833" t="s">
        <v>15</v>
      </c>
      <c r="G1833">
        <v>15</v>
      </c>
      <c r="H1833">
        <v>0</v>
      </c>
      <c r="I1833">
        <v>19321.060000000001</v>
      </c>
      <c r="J1833" t="s">
        <v>16</v>
      </c>
      <c r="K1833" t="s">
        <v>16</v>
      </c>
      <c r="L1833" t="s">
        <v>23</v>
      </c>
      <c r="M1833" s="24" t="str">
        <f t="shared" si="28"/>
        <v>R1012</v>
      </c>
    </row>
    <row r="1834" spans="4:13" x14ac:dyDescent="0.35">
      <c r="D1834" t="s">
        <v>1859</v>
      </c>
      <c r="E1834">
        <v>1991</v>
      </c>
      <c r="F1834" t="s">
        <v>35</v>
      </c>
      <c r="G1834">
        <v>24</v>
      </c>
      <c r="H1834">
        <v>0</v>
      </c>
      <c r="I1834">
        <v>19350.37</v>
      </c>
      <c r="J1834" t="s">
        <v>16</v>
      </c>
      <c r="K1834" t="s">
        <v>12</v>
      </c>
      <c r="L1834" t="s">
        <v>13</v>
      </c>
      <c r="M1834" s="24" t="str">
        <f t="shared" si="28"/>
        <v>R1013</v>
      </c>
    </row>
    <row r="1835" spans="4:13" x14ac:dyDescent="0.35">
      <c r="D1835" t="s">
        <v>1860</v>
      </c>
      <c r="E1835">
        <v>1987</v>
      </c>
      <c r="F1835" t="s">
        <v>18</v>
      </c>
      <c r="G1835">
        <v>30</v>
      </c>
      <c r="H1835">
        <v>3</v>
      </c>
      <c r="I1835">
        <v>19362</v>
      </c>
      <c r="J1835" t="s">
        <v>16</v>
      </c>
      <c r="K1835" t="s">
        <v>12</v>
      </c>
      <c r="L1835" t="s">
        <v>13</v>
      </c>
      <c r="M1835" s="24" t="str">
        <f t="shared" si="28"/>
        <v>R1013</v>
      </c>
    </row>
    <row r="1836" spans="4:13" x14ac:dyDescent="0.35">
      <c r="D1836" t="s">
        <v>1861</v>
      </c>
      <c r="E1836">
        <v>1993</v>
      </c>
      <c r="F1836" t="s">
        <v>20</v>
      </c>
      <c r="G1836">
        <v>6</v>
      </c>
      <c r="H1836">
        <v>2</v>
      </c>
      <c r="I1836">
        <v>19442.349999999999</v>
      </c>
      <c r="J1836" t="s">
        <v>16</v>
      </c>
      <c r="K1836" t="s">
        <v>12</v>
      </c>
      <c r="L1836" t="s">
        <v>23</v>
      </c>
      <c r="M1836" s="24" t="str">
        <f t="shared" si="28"/>
        <v>R1012</v>
      </c>
    </row>
    <row r="1837" spans="4:13" x14ac:dyDescent="0.35">
      <c r="D1837" t="s">
        <v>1862</v>
      </c>
      <c r="E1837">
        <v>1982</v>
      </c>
      <c r="F1837" t="s">
        <v>30</v>
      </c>
      <c r="G1837">
        <v>15</v>
      </c>
      <c r="H1837">
        <v>2</v>
      </c>
      <c r="I1837">
        <v>19444.27</v>
      </c>
      <c r="J1837" t="s">
        <v>16</v>
      </c>
      <c r="K1837" t="s">
        <v>16</v>
      </c>
      <c r="L1837" t="s">
        <v>13</v>
      </c>
      <c r="M1837" s="24" t="str">
        <f t="shared" si="28"/>
        <v>R1013</v>
      </c>
    </row>
    <row r="1838" spans="4:13" x14ac:dyDescent="0.35">
      <c r="D1838" t="s">
        <v>1863</v>
      </c>
      <c r="E1838">
        <v>1987</v>
      </c>
      <c r="F1838" t="s">
        <v>15</v>
      </c>
      <c r="G1838">
        <v>30</v>
      </c>
      <c r="H1838">
        <v>4</v>
      </c>
      <c r="I1838">
        <v>19496.72</v>
      </c>
      <c r="J1838" t="s">
        <v>16</v>
      </c>
      <c r="K1838" t="s">
        <v>12</v>
      </c>
      <c r="L1838" t="s">
        <v>166</v>
      </c>
      <c r="M1838" s="24" t="str">
        <f t="shared" si="28"/>
        <v>R1019</v>
      </c>
    </row>
    <row r="1839" spans="4:13" x14ac:dyDescent="0.35">
      <c r="D1839" t="s">
        <v>1864</v>
      </c>
      <c r="E1839">
        <v>1980</v>
      </c>
      <c r="F1839" t="s">
        <v>15</v>
      </c>
      <c r="G1839">
        <v>8</v>
      </c>
      <c r="H1839">
        <v>0</v>
      </c>
      <c r="I1839">
        <v>19515.54</v>
      </c>
      <c r="J1839" t="s">
        <v>16</v>
      </c>
      <c r="K1839" t="s">
        <v>16</v>
      </c>
      <c r="L1839" t="s">
        <v>13</v>
      </c>
      <c r="M1839" s="24" t="str">
        <f t="shared" si="28"/>
        <v>R1013</v>
      </c>
    </row>
    <row r="1840" spans="4:13" x14ac:dyDescent="0.35">
      <c r="D1840" t="s">
        <v>1865</v>
      </c>
      <c r="E1840">
        <v>1992</v>
      </c>
      <c r="F1840" t="s">
        <v>35</v>
      </c>
      <c r="G1840">
        <v>19</v>
      </c>
      <c r="H1840">
        <v>1</v>
      </c>
      <c r="I1840">
        <v>19521.97</v>
      </c>
      <c r="J1840" t="s">
        <v>16</v>
      </c>
      <c r="K1840" t="s">
        <v>11</v>
      </c>
      <c r="L1840" t="s">
        <v>13</v>
      </c>
      <c r="M1840" s="24" t="str">
        <f t="shared" si="28"/>
        <v>R1013</v>
      </c>
    </row>
    <row r="1841" spans="4:13" x14ac:dyDescent="0.35">
      <c r="D1841" t="s">
        <v>1866</v>
      </c>
      <c r="E1841">
        <v>1985</v>
      </c>
      <c r="F1841" t="s">
        <v>20</v>
      </c>
      <c r="G1841">
        <v>17</v>
      </c>
      <c r="H1841">
        <v>0</v>
      </c>
      <c r="I1841">
        <v>19539.240000000002</v>
      </c>
      <c r="J1841" t="s">
        <v>16</v>
      </c>
      <c r="K1841" t="s">
        <v>16</v>
      </c>
      <c r="L1841" t="s">
        <v>13</v>
      </c>
      <c r="M1841" s="24" t="str">
        <f t="shared" si="28"/>
        <v>R1013</v>
      </c>
    </row>
    <row r="1842" spans="4:13" x14ac:dyDescent="0.35">
      <c r="D1842" t="s">
        <v>1867</v>
      </c>
      <c r="E1842">
        <v>1963</v>
      </c>
      <c r="F1842" t="s">
        <v>10</v>
      </c>
      <c r="G1842">
        <v>14</v>
      </c>
      <c r="H1842">
        <v>0</v>
      </c>
      <c r="I1842">
        <v>19551.34</v>
      </c>
      <c r="J1842" t="s">
        <v>16</v>
      </c>
      <c r="K1842" t="s">
        <v>12</v>
      </c>
      <c r="L1842" t="s">
        <v>23</v>
      </c>
      <c r="M1842" s="24" t="str">
        <f t="shared" si="28"/>
        <v>R1012</v>
      </c>
    </row>
    <row r="1843" spans="4:13" x14ac:dyDescent="0.35">
      <c r="D1843" t="s">
        <v>1868</v>
      </c>
      <c r="E1843">
        <v>1978</v>
      </c>
      <c r="F1843" t="s">
        <v>20</v>
      </c>
      <c r="G1843">
        <v>24</v>
      </c>
      <c r="H1843">
        <v>1</v>
      </c>
      <c r="I1843">
        <v>19594.810000000001</v>
      </c>
      <c r="J1843" t="s">
        <v>16</v>
      </c>
      <c r="K1843" t="s">
        <v>16</v>
      </c>
      <c r="L1843" t="s">
        <v>247</v>
      </c>
      <c r="M1843" s="24" t="str">
        <f t="shared" si="28"/>
        <v>R1024</v>
      </c>
    </row>
    <row r="1844" spans="4:13" x14ac:dyDescent="0.35">
      <c r="D1844" t="s">
        <v>1869</v>
      </c>
      <c r="E1844">
        <v>1994</v>
      </c>
      <c r="F1844" t="s">
        <v>35</v>
      </c>
      <c r="G1844">
        <v>27</v>
      </c>
      <c r="H1844">
        <v>0</v>
      </c>
      <c r="I1844">
        <v>19673.34</v>
      </c>
      <c r="J1844" t="s">
        <v>16</v>
      </c>
      <c r="K1844" t="s">
        <v>11</v>
      </c>
      <c r="L1844" t="s">
        <v>23</v>
      </c>
      <c r="M1844" s="24" t="str">
        <f t="shared" si="28"/>
        <v>R1012</v>
      </c>
    </row>
    <row r="1845" spans="4:13" x14ac:dyDescent="0.35">
      <c r="D1845" t="s">
        <v>1870</v>
      </c>
      <c r="E1845">
        <v>1990</v>
      </c>
      <c r="F1845" t="s">
        <v>35</v>
      </c>
      <c r="G1845">
        <v>8</v>
      </c>
      <c r="H1845">
        <v>1</v>
      </c>
      <c r="I1845">
        <v>19719.689999999999</v>
      </c>
      <c r="J1845" t="s">
        <v>16</v>
      </c>
      <c r="K1845" t="s">
        <v>11</v>
      </c>
      <c r="L1845" t="s">
        <v>13</v>
      </c>
      <c r="M1845" s="24" t="str">
        <f t="shared" si="28"/>
        <v>R1013</v>
      </c>
    </row>
    <row r="1846" spans="4:13" x14ac:dyDescent="0.35">
      <c r="D1846" t="s">
        <v>1871</v>
      </c>
      <c r="E1846">
        <v>1972</v>
      </c>
      <c r="F1846" t="s">
        <v>18</v>
      </c>
      <c r="G1846">
        <v>14</v>
      </c>
      <c r="H1846">
        <v>3</v>
      </c>
      <c r="I1846">
        <v>19749.38</v>
      </c>
      <c r="J1846" t="s">
        <v>16</v>
      </c>
      <c r="K1846" t="s">
        <v>12</v>
      </c>
      <c r="L1846" t="s">
        <v>13</v>
      </c>
      <c r="M1846" s="24" t="str">
        <f t="shared" si="28"/>
        <v>R1013</v>
      </c>
    </row>
    <row r="1847" spans="4:13" x14ac:dyDescent="0.35">
      <c r="D1847" t="s">
        <v>1872</v>
      </c>
      <c r="E1847">
        <v>1979</v>
      </c>
      <c r="F1847" t="s">
        <v>37</v>
      </c>
      <c r="G1847">
        <v>30</v>
      </c>
      <c r="H1847">
        <v>2</v>
      </c>
      <c r="I1847">
        <v>19798.05</v>
      </c>
      <c r="J1847" t="s">
        <v>16</v>
      </c>
      <c r="K1847" t="s">
        <v>16</v>
      </c>
      <c r="L1847" t="s">
        <v>247</v>
      </c>
      <c r="M1847" s="24" t="str">
        <f t="shared" si="28"/>
        <v>R1024</v>
      </c>
    </row>
    <row r="1848" spans="4:13" x14ac:dyDescent="0.35">
      <c r="D1848" t="s">
        <v>1873</v>
      </c>
      <c r="E1848">
        <v>1997</v>
      </c>
      <c r="F1848" t="s">
        <v>37</v>
      </c>
      <c r="G1848">
        <v>18</v>
      </c>
      <c r="H1848">
        <v>3</v>
      </c>
      <c r="I1848">
        <v>19933.46</v>
      </c>
      <c r="J1848" t="s">
        <v>16</v>
      </c>
      <c r="K1848" t="s">
        <v>12</v>
      </c>
      <c r="L1848" t="s">
        <v>42</v>
      </c>
      <c r="M1848" s="24" t="str">
        <f t="shared" si="28"/>
        <v>R1011</v>
      </c>
    </row>
    <row r="1849" spans="4:13" x14ac:dyDescent="0.35">
      <c r="D1849" t="s">
        <v>1874</v>
      </c>
      <c r="E1849">
        <v>1980</v>
      </c>
      <c r="F1849" t="s">
        <v>37</v>
      </c>
      <c r="G1849">
        <v>9</v>
      </c>
      <c r="H1849">
        <v>0</v>
      </c>
      <c r="I1849">
        <v>19964.75</v>
      </c>
      <c r="J1849" t="s">
        <v>16</v>
      </c>
      <c r="K1849" t="s">
        <v>11</v>
      </c>
      <c r="L1849" t="s">
        <v>247</v>
      </c>
      <c r="M1849" s="24" t="str">
        <f t="shared" si="28"/>
        <v>R1024</v>
      </c>
    </row>
    <row r="1850" spans="4:13" x14ac:dyDescent="0.35">
      <c r="D1850" t="s">
        <v>1875</v>
      </c>
      <c r="E1850">
        <v>1966</v>
      </c>
      <c r="F1850" t="s">
        <v>35</v>
      </c>
      <c r="G1850">
        <v>10</v>
      </c>
      <c r="H1850">
        <v>0</v>
      </c>
      <c r="I1850">
        <v>19995.29</v>
      </c>
      <c r="J1850" t="s">
        <v>16</v>
      </c>
      <c r="K1850" t="s">
        <v>12</v>
      </c>
      <c r="L1850" t="s">
        <v>535</v>
      </c>
      <c r="M1850" s="24" t="str">
        <f t="shared" si="28"/>
        <v>R1026</v>
      </c>
    </row>
    <row r="1851" spans="4:13" x14ac:dyDescent="0.35">
      <c r="D1851" t="s">
        <v>1876</v>
      </c>
      <c r="E1851">
        <v>1988</v>
      </c>
      <c r="F1851" t="s">
        <v>10</v>
      </c>
      <c r="G1851">
        <v>25</v>
      </c>
      <c r="H1851">
        <v>1</v>
      </c>
      <c r="I1851">
        <v>20009.63</v>
      </c>
      <c r="J1851" t="s">
        <v>11</v>
      </c>
      <c r="K1851" t="s">
        <v>16</v>
      </c>
      <c r="L1851" t="s">
        <v>23</v>
      </c>
      <c r="M1851" s="24" t="str">
        <f t="shared" si="28"/>
        <v>R1012</v>
      </c>
    </row>
    <row r="1852" spans="4:13" x14ac:dyDescent="0.35">
      <c r="D1852" t="s">
        <v>1877</v>
      </c>
      <c r="E1852">
        <v>1983</v>
      </c>
      <c r="F1852" t="s">
        <v>37</v>
      </c>
      <c r="G1852">
        <v>6</v>
      </c>
      <c r="H1852">
        <v>0</v>
      </c>
      <c r="I1852">
        <v>20149.32</v>
      </c>
      <c r="J1852" t="s">
        <v>11</v>
      </c>
      <c r="K1852" t="s">
        <v>16</v>
      </c>
      <c r="L1852" t="s">
        <v>168</v>
      </c>
      <c r="M1852" s="24" t="str">
        <f t="shared" si="28"/>
        <v>R1016</v>
      </c>
    </row>
    <row r="1853" spans="4:13" x14ac:dyDescent="0.35">
      <c r="D1853" t="s">
        <v>1878</v>
      </c>
      <c r="E1853">
        <v>2002</v>
      </c>
      <c r="F1853" t="s">
        <v>10</v>
      </c>
      <c r="G1853">
        <v>9</v>
      </c>
      <c r="H1853">
        <v>0</v>
      </c>
      <c r="I1853">
        <v>20167.34</v>
      </c>
      <c r="J1853" t="s">
        <v>12</v>
      </c>
      <c r="K1853" t="s">
        <v>12</v>
      </c>
      <c r="L1853" t="s">
        <v>42</v>
      </c>
      <c r="M1853" s="24" t="str">
        <f t="shared" si="28"/>
        <v>R1011</v>
      </c>
    </row>
    <row r="1854" spans="4:13" x14ac:dyDescent="0.35">
      <c r="D1854" t="s">
        <v>1879</v>
      </c>
      <c r="E1854">
        <v>1994</v>
      </c>
      <c r="F1854" t="s">
        <v>18</v>
      </c>
      <c r="G1854">
        <v>8</v>
      </c>
      <c r="H1854">
        <v>2</v>
      </c>
      <c r="I1854">
        <v>20177.669999999998</v>
      </c>
      <c r="J1854" t="s">
        <v>11</v>
      </c>
      <c r="K1854" t="s">
        <v>16</v>
      </c>
      <c r="L1854" t="s">
        <v>42</v>
      </c>
      <c r="M1854" s="24" t="str">
        <f t="shared" si="28"/>
        <v>R1011</v>
      </c>
    </row>
    <row r="1855" spans="4:13" x14ac:dyDescent="0.35">
      <c r="D1855" t="s">
        <v>1880</v>
      </c>
      <c r="E1855">
        <v>1987</v>
      </c>
      <c r="F1855" t="s">
        <v>37</v>
      </c>
      <c r="G1855">
        <v>17</v>
      </c>
      <c r="H1855">
        <v>0</v>
      </c>
      <c r="I1855">
        <v>20234.849999999999</v>
      </c>
      <c r="J1855" t="s">
        <v>11</v>
      </c>
      <c r="K1855" t="s">
        <v>12</v>
      </c>
      <c r="L1855" t="s">
        <v>23</v>
      </c>
      <c r="M1855" s="24" t="str">
        <f t="shared" si="28"/>
        <v>R1012</v>
      </c>
    </row>
    <row r="1856" spans="4:13" x14ac:dyDescent="0.35">
      <c r="D1856" t="s">
        <v>1881</v>
      </c>
      <c r="E1856">
        <v>1966</v>
      </c>
      <c r="F1856" t="s">
        <v>35</v>
      </c>
      <c r="G1856">
        <v>22</v>
      </c>
      <c r="H1856">
        <v>0</v>
      </c>
      <c r="I1856">
        <v>20253.84</v>
      </c>
      <c r="J1856" t="s">
        <v>11</v>
      </c>
      <c r="K1856" t="s">
        <v>12</v>
      </c>
      <c r="L1856" t="s">
        <v>23</v>
      </c>
      <c r="M1856" s="24" t="str">
        <f t="shared" si="28"/>
        <v>R1012</v>
      </c>
    </row>
    <row r="1857" spans="4:13" x14ac:dyDescent="0.35">
      <c r="D1857" t="s">
        <v>1882</v>
      </c>
      <c r="E1857">
        <v>1993</v>
      </c>
      <c r="F1857" t="s">
        <v>20</v>
      </c>
      <c r="G1857">
        <v>7</v>
      </c>
      <c r="H1857">
        <v>1</v>
      </c>
      <c r="I1857">
        <v>20277.810000000001</v>
      </c>
      <c r="J1857" t="s">
        <v>12</v>
      </c>
      <c r="K1857" t="s">
        <v>12</v>
      </c>
      <c r="L1857" t="s">
        <v>168</v>
      </c>
      <c r="M1857" s="24" t="str">
        <f t="shared" si="28"/>
        <v>R1016</v>
      </c>
    </row>
    <row r="1858" spans="4:13" x14ac:dyDescent="0.35">
      <c r="D1858" t="s">
        <v>1883</v>
      </c>
      <c r="E1858">
        <v>1985</v>
      </c>
      <c r="F1858" t="s">
        <v>20</v>
      </c>
      <c r="G1858">
        <v>17</v>
      </c>
      <c r="H1858">
        <v>1</v>
      </c>
      <c r="I1858">
        <v>20296.86</v>
      </c>
      <c r="J1858" t="s">
        <v>12</v>
      </c>
      <c r="K1858" t="s">
        <v>16</v>
      </c>
      <c r="L1858" t="s">
        <v>247</v>
      </c>
      <c r="M1858" s="24" t="str">
        <f t="shared" si="28"/>
        <v>R1024</v>
      </c>
    </row>
    <row r="1859" spans="4:13" x14ac:dyDescent="0.35">
      <c r="D1859" t="s">
        <v>1884</v>
      </c>
      <c r="E1859">
        <v>1962</v>
      </c>
      <c r="F1859" t="s">
        <v>10</v>
      </c>
      <c r="G1859">
        <v>2</v>
      </c>
      <c r="H1859">
        <v>0</v>
      </c>
      <c r="I1859">
        <v>20354.5</v>
      </c>
      <c r="J1859" t="s">
        <v>12</v>
      </c>
      <c r="K1859" t="s">
        <v>11</v>
      </c>
      <c r="L1859" t="s">
        <v>535</v>
      </c>
      <c r="M1859" s="24" t="str">
        <f t="shared" si="28"/>
        <v>R1026</v>
      </c>
    </row>
    <row r="1860" spans="4:13" x14ac:dyDescent="0.35">
      <c r="D1860" t="s">
        <v>1885</v>
      </c>
      <c r="E1860">
        <v>1985</v>
      </c>
      <c r="F1860" t="s">
        <v>10</v>
      </c>
      <c r="G1860">
        <v>12</v>
      </c>
      <c r="H1860">
        <v>0</v>
      </c>
      <c r="I1860">
        <v>20420.599999999999</v>
      </c>
      <c r="J1860" t="s">
        <v>12</v>
      </c>
      <c r="K1860" t="s">
        <v>11</v>
      </c>
      <c r="L1860" t="s">
        <v>42</v>
      </c>
      <c r="M1860" s="24" t="str">
        <f t="shared" si="28"/>
        <v>R1011</v>
      </c>
    </row>
    <row r="1861" spans="4:13" x14ac:dyDescent="0.35">
      <c r="D1861" t="s">
        <v>1886</v>
      </c>
      <c r="E1861">
        <v>1962</v>
      </c>
      <c r="F1861" t="s">
        <v>37</v>
      </c>
      <c r="G1861">
        <v>18</v>
      </c>
      <c r="H1861">
        <v>0</v>
      </c>
      <c r="I1861">
        <v>20446.849999999999</v>
      </c>
      <c r="J1861" t="s">
        <v>11</v>
      </c>
      <c r="K1861" t="s">
        <v>16</v>
      </c>
      <c r="L1861" t="s">
        <v>23</v>
      </c>
      <c r="M1861" s="24" t="str">
        <f t="shared" si="28"/>
        <v>R1012</v>
      </c>
    </row>
    <row r="1862" spans="4:13" x14ac:dyDescent="0.35">
      <c r="D1862" t="s">
        <v>1887</v>
      </c>
      <c r="E1862">
        <v>1969</v>
      </c>
      <c r="F1862" t="s">
        <v>37</v>
      </c>
      <c r="G1862">
        <v>13</v>
      </c>
      <c r="H1862">
        <v>3</v>
      </c>
      <c r="I1862">
        <v>20463</v>
      </c>
      <c r="J1862" t="s">
        <v>11</v>
      </c>
      <c r="K1862" t="s">
        <v>11</v>
      </c>
      <c r="L1862" t="s">
        <v>13</v>
      </c>
      <c r="M1862" s="24" t="str">
        <f t="shared" si="28"/>
        <v>R1013</v>
      </c>
    </row>
    <row r="1863" spans="4:13" x14ac:dyDescent="0.35">
      <c r="D1863" t="s">
        <v>1888</v>
      </c>
      <c r="E1863">
        <v>1966</v>
      </c>
      <c r="F1863" t="s">
        <v>10</v>
      </c>
      <c r="G1863">
        <v>9</v>
      </c>
      <c r="H1863">
        <v>0</v>
      </c>
      <c r="I1863">
        <v>20568.32</v>
      </c>
      <c r="J1863" t="s">
        <v>12</v>
      </c>
      <c r="K1863" t="s">
        <v>11</v>
      </c>
      <c r="L1863" t="s">
        <v>23</v>
      </c>
      <c r="M1863" s="24" t="str">
        <f t="shared" si="28"/>
        <v>R1012</v>
      </c>
    </row>
    <row r="1864" spans="4:13" x14ac:dyDescent="0.35">
      <c r="D1864" t="s">
        <v>1889</v>
      </c>
      <c r="E1864">
        <v>1967</v>
      </c>
      <c r="F1864" t="s">
        <v>30</v>
      </c>
      <c r="G1864">
        <v>17</v>
      </c>
      <c r="H1864">
        <v>0</v>
      </c>
      <c r="I1864">
        <v>20630.28</v>
      </c>
      <c r="J1864" t="s">
        <v>11</v>
      </c>
      <c r="K1864" t="s">
        <v>12</v>
      </c>
      <c r="L1864" t="s">
        <v>42</v>
      </c>
      <c r="M1864" s="24" t="str">
        <f t="shared" si="28"/>
        <v>R1011</v>
      </c>
    </row>
    <row r="1865" spans="4:13" x14ac:dyDescent="0.35">
      <c r="D1865" t="s">
        <v>1890</v>
      </c>
      <c r="E1865">
        <v>1965</v>
      </c>
      <c r="F1865" t="s">
        <v>35</v>
      </c>
      <c r="G1865">
        <v>1</v>
      </c>
      <c r="H1865">
        <v>0</v>
      </c>
      <c r="I1865">
        <v>20709.02</v>
      </c>
      <c r="J1865" t="s">
        <v>12</v>
      </c>
      <c r="K1865" t="s">
        <v>11</v>
      </c>
      <c r="L1865" t="s">
        <v>166</v>
      </c>
      <c r="M1865" s="24" t="str">
        <f t="shared" ref="M1865:M1928" si="29">IF(L1865="?","UNKNOWN",L1865)</f>
        <v>R1019</v>
      </c>
    </row>
    <row r="1866" spans="4:13" x14ac:dyDescent="0.35">
      <c r="D1866" t="s">
        <v>1891</v>
      </c>
      <c r="E1866">
        <v>1992</v>
      </c>
      <c r="F1866" t="s">
        <v>20</v>
      </c>
      <c r="G1866">
        <v>14</v>
      </c>
      <c r="H1866">
        <v>3</v>
      </c>
      <c r="I1866">
        <v>20745.990000000002</v>
      </c>
      <c r="J1866" t="s">
        <v>12</v>
      </c>
      <c r="K1866" t="s">
        <v>16</v>
      </c>
      <c r="L1866" t="s">
        <v>23</v>
      </c>
      <c r="M1866" s="24" t="str">
        <f t="shared" si="29"/>
        <v>R1012</v>
      </c>
    </row>
    <row r="1867" spans="4:13" x14ac:dyDescent="0.35">
      <c r="D1867" t="s">
        <v>1892</v>
      </c>
      <c r="E1867">
        <v>1986</v>
      </c>
      <c r="F1867" t="s">
        <v>35</v>
      </c>
      <c r="G1867">
        <v>4</v>
      </c>
      <c r="H1867">
        <v>1</v>
      </c>
      <c r="I1867">
        <v>20773.63</v>
      </c>
      <c r="J1867" t="s">
        <v>11</v>
      </c>
      <c r="K1867" t="s">
        <v>12</v>
      </c>
      <c r="L1867" t="s">
        <v>356</v>
      </c>
      <c r="M1867" s="24" t="str">
        <f t="shared" si="29"/>
        <v>R1017</v>
      </c>
    </row>
    <row r="1868" spans="4:13" x14ac:dyDescent="0.35">
      <c r="D1868" t="s">
        <v>1893</v>
      </c>
      <c r="E1868">
        <v>1967</v>
      </c>
      <c r="F1868" t="s">
        <v>20</v>
      </c>
      <c r="G1868">
        <v>8</v>
      </c>
      <c r="H1868">
        <v>0</v>
      </c>
      <c r="I1868">
        <v>20781.490000000002</v>
      </c>
      <c r="J1868" t="s">
        <v>11</v>
      </c>
      <c r="K1868" t="s">
        <v>12</v>
      </c>
      <c r="L1868" t="s">
        <v>13</v>
      </c>
      <c r="M1868" s="24" t="str">
        <f t="shared" si="29"/>
        <v>R1013</v>
      </c>
    </row>
    <row r="1869" spans="4:13" x14ac:dyDescent="0.35">
      <c r="D1869" t="s">
        <v>1894</v>
      </c>
      <c r="E1869">
        <v>1975</v>
      </c>
      <c r="F1869" t="s">
        <v>30</v>
      </c>
      <c r="G1869">
        <v>8</v>
      </c>
      <c r="H1869">
        <v>0</v>
      </c>
      <c r="I1869">
        <v>20878.78</v>
      </c>
      <c r="J1869" t="s">
        <v>11</v>
      </c>
      <c r="K1869" t="s">
        <v>16</v>
      </c>
      <c r="L1869" t="s">
        <v>247</v>
      </c>
      <c r="M1869" s="24" t="str">
        <f t="shared" si="29"/>
        <v>R1024</v>
      </c>
    </row>
    <row r="1870" spans="4:13" x14ac:dyDescent="0.35">
      <c r="D1870" t="s">
        <v>1895</v>
      </c>
      <c r="E1870">
        <v>1964</v>
      </c>
      <c r="F1870" t="s">
        <v>15</v>
      </c>
      <c r="G1870">
        <v>19</v>
      </c>
      <c r="H1870">
        <v>0</v>
      </c>
      <c r="I1870">
        <v>20893.060000000001</v>
      </c>
      <c r="J1870" t="s">
        <v>11</v>
      </c>
      <c r="K1870" t="s">
        <v>12</v>
      </c>
      <c r="L1870" t="s">
        <v>23</v>
      </c>
      <c r="M1870" s="24" t="str">
        <f t="shared" si="29"/>
        <v>R1012</v>
      </c>
    </row>
    <row r="1871" spans="4:13" x14ac:dyDescent="0.35">
      <c r="D1871" t="s">
        <v>1896</v>
      </c>
      <c r="E1871">
        <v>1987</v>
      </c>
      <c r="F1871" t="s">
        <v>15</v>
      </c>
      <c r="G1871">
        <v>27</v>
      </c>
      <c r="H1871">
        <v>2</v>
      </c>
      <c r="I1871">
        <v>20984.09</v>
      </c>
      <c r="J1871" t="s">
        <v>11</v>
      </c>
      <c r="K1871" t="s">
        <v>11</v>
      </c>
      <c r="L1871" t="s">
        <v>164</v>
      </c>
      <c r="M1871" s="24" t="str">
        <f t="shared" si="29"/>
        <v>R1015</v>
      </c>
    </row>
    <row r="1872" spans="4:13" x14ac:dyDescent="0.35">
      <c r="D1872" t="s">
        <v>1897</v>
      </c>
      <c r="E1872">
        <v>1983</v>
      </c>
      <c r="F1872" t="s">
        <v>10</v>
      </c>
      <c r="G1872">
        <v>2</v>
      </c>
      <c r="H1872">
        <v>1</v>
      </c>
      <c r="I1872">
        <v>21082.16</v>
      </c>
      <c r="J1872" t="s">
        <v>12</v>
      </c>
      <c r="K1872" t="s">
        <v>11</v>
      </c>
      <c r="L1872" t="s">
        <v>42</v>
      </c>
      <c r="M1872" s="24" t="str">
        <f t="shared" si="29"/>
        <v>R1011</v>
      </c>
    </row>
    <row r="1873" spans="4:13" x14ac:dyDescent="0.35">
      <c r="D1873" t="s">
        <v>1898</v>
      </c>
      <c r="E1873">
        <v>1977</v>
      </c>
      <c r="F1873" t="s">
        <v>15</v>
      </c>
      <c r="G1873">
        <v>23</v>
      </c>
      <c r="H1873">
        <v>2</v>
      </c>
      <c r="I1873">
        <v>21098.55</v>
      </c>
      <c r="J1873" t="s">
        <v>12</v>
      </c>
      <c r="K1873" t="s">
        <v>12</v>
      </c>
      <c r="L1873" t="s">
        <v>23</v>
      </c>
      <c r="M1873" s="24" t="str">
        <f t="shared" si="29"/>
        <v>R1012</v>
      </c>
    </row>
    <row r="1874" spans="4:13" x14ac:dyDescent="0.35">
      <c r="D1874" t="s">
        <v>1899</v>
      </c>
      <c r="E1874">
        <v>1969</v>
      </c>
      <c r="F1874" t="s">
        <v>35</v>
      </c>
      <c r="G1874">
        <v>26</v>
      </c>
      <c r="H1874">
        <v>0</v>
      </c>
      <c r="I1874">
        <v>21195.82</v>
      </c>
      <c r="J1874" t="s">
        <v>12</v>
      </c>
      <c r="K1874" t="s">
        <v>16</v>
      </c>
      <c r="L1874" t="s">
        <v>13</v>
      </c>
      <c r="M1874" s="24" t="str">
        <f t="shared" si="29"/>
        <v>R1013</v>
      </c>
    </row>
    <row r="1875" spans="4:13" x14ac:dyDescent="0.35">
      <c r="D1875" t="s">
        <v>1900</v>
      </c>
      <c r="E1875">
        <v>1974</v>
      </c>
      <c r="F1875" t="s">
        <v>37</v>
      </c>
      <c r="G1875">
        <v>14</v>
      </c>
      <c r="H1875">
        <v>0</v>
      </c>
      <c r="I1875">
        <v>21223.68</v>
      </c>
      <c r="J1875" t="s">
        <v>12</v>
      </c>
      <c r="K1875" t="s">
        <v>11</v>
      </c>
      <c r="L1875" t="s">
        <v>13</v>
      </c>
      <c r="M1875" s="24" t="str">
        <f t="shared" si="29"/>
        <v>R1013</v>
      </c>
    </row>
    <row r="1876" spans="4:13" x14ac:dyDescent="0.35">
      <c r="D1876" t="s">
        <v>1901</v>
      </c>
      <c r="E1876">
        <v>1974</v>
      </c>
      <c r="F1876" t="s">
        <v>20</v>
      </c>
      <c r="G1876">
        <v>3</v>
      </c>
      <c r="H1876">
        <v>0</v>
      </c>
      <c r="I1876">
        <v>21232.18</v>
      </c>
      <c r="J1876" t="s">
        <v>12</v>
      </c>
      <c r="K1876" t="s">
        <v>11</v>
      </c>
      <c r="L1876" t="s">
        <v>42</v>
      </c>
      <c r="M1876" s="24" t="str">
        <f t="shared" si="29"/>
        <v>R1011</v>
      </c>
    </row>
    <row r="1877" spans="4:13" x14ac:dyDescent="0.35">
      <c r="D1877" t="s">
        <v>1902</v>
      </c>
      <c r="E1877">
        <v>1980</v>
      </c>
      <c r="F1877" t="s">
        <v>30</v>
      </c>
      <c r="G1877">
        <v>10</v>
      </c>
      <c r="H1877">
        <v>2</v>
      </c>
      <c r="I1877">
        <v>21259.38</v>
      </c>
      <c r="J1877" t="s">
        <v>12</v>
      </c>
      <c r="K1877" t="s">
        <v>12</v>
      </c>
      <c r="L1877" t="s">
        <v>166</v>
      </c>
      <c r="M1877" s="24" t="str">
        <f t="shared" si="29"/>
        <v>R1019</v>
      </c>
    </row>
    <row r="1878" spans="4:13" x14ac:dyDescent="0.35">
      <c r="D1878" t="s">
        <v>1903</v>
      </c>
      <c r="E1878">
        <v>2004</v>
      </c>
      <c r="F1878" t="s">
        <v>35</v>
      </c>
      <c r="G1878">
        <v>4</v>
      </c>
      <c r="H1878">
        <v>0</v>
      </c>
      <c r="I1878">
        <v>21344.85</v>
      </c>
      <c r="J1878" t="s">
        <v>12</v>
      </c>
      <c r="K1878" t="s">
        <v>16</v>
      </c>
      <c r="L1878" t="s">
        <v>247</v>
      </c>
      <c r="M1878" s="24" t="str">
        <f t="shared" si="29"/>
        <v>R1024</v>
      </c>
    </row>
    <row r="1879" spans="4:13" x14ac:dyDescent="0.35">
      <c r="D1879" t="s">
        <v>1904</v>
      </c>
      <c r="E1879">
        <v>1980</v>
      </c>
      <c r="F1879" t="s">
        <v>20</v>
      </c>
      <c r="G1879">
        <v>4</v>
      </c>
      <c r="H1879">
        <v>0</v>
      </c>
      <c r="I1879">
        <v>21348.71</v>
      </c>
      <c r="J1879" t="s">
        <v>11</v>
      </c>
      <c r="K1879" t="s">
        <v>16</v>
      </c>
      <c r="L1879" t="s">
        <v>23</v>
      </c>
      <c r="M1879" s="24" t="str">
        <f t="shared" si="29"/>
        <v>R1012</v>
      </c>
    </row>
    <row r="1880" spans="4:13" x14ac:dyDescent="0.35">
      <c r="D1880" t="s">
        <v>1905</v>
      </c>
      <c r="E1880">
        <v>1990</v>
      </c>
      <c r="F1880" t="s">
        <v>15</v>
      </c>
      <c r="G1880">
        <v>21</v>
      </c>
      <c r="H1880">
        <v>4</v>
      </c>
      <c r="I1880">
        <v>21472.48</v>
      </c>
      <c r="J1880" t="s">
        <v>11</v>
      </c>
      <c r="K1880" t="s">
        <v>11</v>
      </c>
      <c r="L1880" t="s">
        <v>23</v>
      </c>
      <c r="M1880" s="24" t="str">
        <f t="shared" si="29"/>
        <v>R1012</v>
      </c>
    </row>
    <row r="1881" spans="4:13" x14ac:dyDescent="0.35">
      <c r="D1881" t="s">
        <v>1906</v>
      </c>
      <c r="E1881">
        <v>1999</v>
      </c>
      <c r="F1881" t="s">
        <v>18</v>
      </c>
      <c r="G1881">
        <v>12</v>
      </c>
      <c r="H1881">
        <v>0</v>
      </c>
      <c r="I1881">
        <v>21595.38</v>
      </c>
      <c r="J1881" t="s">
        <v>11</v>
      </c>
      <c r="K1881" t="s">
        <v>12</v>
      </c>
      <c r="L1881" t="s">
        <v>23</v>
      </c>
      <c r="M1881" s="24" t="str">
        <f t="shared" si="29"/>
        <v>R1012</v>
      </c>
    </row>
    <row r="1882" spans="4:13" x14ac:dyDescent="0.35">
      <c r="D1882" t="s">
        <v>1907</v>
      </c>
      <c r="E1882">
        <v>1983</v>
      </c>
      <c r="F1882" t="s">
        <v>30</v>
      </c>
      <c r="G1882">
        <v>25</v>
      </c>
      <c r="H1882">
        <v>3</v>
      </c>
      <c r="I1882">
        <v>21659.93</v>
      </c>
      <c r="J1882" t="s">
        <v>12</v>
      </c>
      <c r="K1882" t="s">
        <v>12</v>
      </c>
      <c r="L1882" t="s">
        <v>247</v>
      </c>
      <c r="M1882" s="24" t="str">
        <f t="shared" si="29"/>
        <v>R1024</v>
      </c>
    </row>
    <row r="1883" spans="4:13" x14ac:dyDescent="0.35">
      <c r="D1883" t="s">
        <v>1908</v>
      </c>
      <c r="E1883">
        <v>1962</v>
      </c>
      <c r="F1883" t="s">
        <v>15</v>
      </c>
      <c r="G1883">
        <v>16</v>
      </c>
      <c r="H1883">
        <v>0</v>
      </c>
      <c r="I1883">
        <v>21661.16</v>
      </c>
      <c r="J1883" t="s">
        <v>11</v>
      </c>
      <c r="K1883" t="s">
        <v>11</v>
      </c>
      <c r="L1883" t="s">
        <v>23</v>
      </c>
      <c r="M1883" s="24" t="str">
        <f t="shared" si="29"/>
        <v>R1012</v>
      </c>
    </row>
    <row r="1884" spans="4:13" x14ac:dyDescent="0.35">
      <c r="D1884" t="s">
        <v>1909</v>
      </c>
      <c r="E1884">
        <v>1976</v>
      </c>
      <c r="F1884" t="s">
        <v>10</v>
      </c>
      <c r="G1884">
        <v>18</v>
      </c>
      <c r="H1884">
        <v>1</v>
      </c>
      <c r="I1884">
        <v>21677.279999999999</v>
      </c>
      <c r="J1884" t="s">
        <v>12</v>
      </c>
      <c r="K1884" t="s">
        <v>16</v>
      </c>
      <c r="L1884" t="s">
        <v>23</v>
      </c>
      <c r="M1884" s="24" t="str">
        <f t="shared" si="29"/>
        <v>R1012</v>
      </c>
    </row>
    <row r="1885" spans="4:13" x14ac:dyDescent="0.35">
      <c r="D1885" t="s">
        <v>1910</v>
      </c>
      <c r="E1885">
        <v>1979</v>
      </c>
      <c r="F1885" t="s">
        <v>20</v>
      </c>
      <c r="G1885">
        <v>20</v>
      </c>
      <c r="H1885">
        <v>1</v>
      </c>
      <c r="I1885">
        <v>21771.34</v>
      </c>
      <c r="J1885" t="s">
        <v>12</v>
      </c>
      <c r="K1885" t="s">
        <v>16</v>
      </c>
      <c r="L1885" t="s">
        <v>247</v>
      </c>
      <c r="M1885" s="24" t="str">
        <f t="shared" si="29"/>
        <v>R1024</v>
      </c>
    </row>
    <row r="1886" spans="4:13" x14ac:dyDescent="0.35">
      <c r="D1886" t="s">
        <v>1911</v>
      </c>
      <c r="E1886">
        <v>1979</v>
      </c>
      <c r="F1886" t="s">
        <v>20</v>
      </c>
      <c r="G1886">
        <v>28</v>
      </c>
      <c r="H1886">
        <v>0</v>
      </c>
      <c r="I1886">
        <v>21774.32</v>
      </c>
      <c r="J1886" t="s">
        <v>12</v>
      </c>
      <c r="K1886" t="s">
        <v>11</v>
      </c>
      <c r="L1886" t="s">
        <v>23</v>
      </c>
      <c r="M1886" s="24" t="str">
        <f t="shared" si="29"/>
        <v>R1012</v>
      </c>
    </row>
    <row r="1887" spans="4:13" x14ac:dyDescent="0.35">
      <c r="D1887" t="s">
        <v>1912</v>
      </c>
      <c r="E1887">
        <v>1963</v>
      </c>
      <c r="F1887" t="s">
        <v>35</v>
      </c>
      <c r="G1887">
        <v>27</v>
      </c>
      <c r="H1887">
        <v>0</v>
      </c>
      <c r="I1887">
        <v>21797</v>
      </c>
      <c r="J1887" t="s">
        <v>12</v>
      </c>
      <c r="K1887" t="s">
        <v>16</v>
      </c>
      <c r="L1887" t="s">
        <v>42</v>
      </c>
      <c r="M1887" s="24" t="str">
        <f t="shared" si="29"/>
        <v>R1011</v>
      </c>
    </row>
    <row r="1888" spans="4:13" x14ac:dyDescent="0.35">
      <c r="D1888" t="s">
        <v>1913</v>
      </c>
      <c r="E1888">
        <v>1979</v>
      </c>
      <c r="F1888" t="s">
        <v>35</v>
      </c>
      <c r="G1888">
        <v>17</v>
      </c>
      <c r="H1888">
        <v>2</v>
      </c>
      <c r="I1888">
        <v>21880.82</v>
      </c>
      <c r="J1888" t="s">
        <v>12</v>
      </c>
      <c r="K1888" t="s">
        <v>16</v>
      </c>
      <c r="L1888" t="s">
        <v>23</v>
      </c>
      <c r="M1888" s="24" t="str">
        <f t="shared" si="29"/>
        <v>R1012</v>
      </c>
    </row>
    <row r="1889" spans="4:13" x14ac:dyDescent="0.35">
      <c r="D1889" t="s">
        <v>1914</v>
      </c>
      <c r="E1889">
        <v>2003</v>
      </c>
      <c r="F1889" t="s">
        <v>20</v>
      </c>
      <c r="G1889">
        <v>28</v>
      </c>
      <c r="H1889">
        <v>0</v>
      </c>
      <c r="I1889">
        <v>21882.400000000001</v>
      </c>
      <c r="J1889" t="s">
        <v>11</v>
      </c>
      <c r="K1889" t="s">
        <v>16</v>
      </c>
      <c r="L1889" t="s">
        <v>42</v>
      </c>
      <c r="M1889" s="24" t="str">
        <f t="shared" si="29"/>
        <v>R1011</v>
      </c>
    </row>
    <row r="1890" spans="4:13" x14ac:dyDescent="0.35">
      <c r="D1890" t="s">
        <v>1915</v>
      </c>
      <c r="E1890">
        <v>1975</v>
      </c>
      <c r="F1890" t="s">
        <v>30</v>
      </c>
      <c r="G1890">
        <v>19</v>
      </c>
      <c r="H1890">
        <v>1</v>
      </c>
      <c r="I1890">
        <v>21978.68</v>
      </c>
      <c r="J1890" t="s">
        <v>12</v>
      </c>
      <c r="K1890" t="s">
        <v>12</v>
      </c>
      <c r="L1890" t="s">
        <v>13</v>
      </c>
      <c r="M1890" s="24" t="str">
        <f t="shared" si="29"/>
        <v>R1013</v>
      </c>
    </row>
    <row r="1891" spans="4:13" x14ac:dyDescent="0.35">
      <c r="D1891" t="s">
        <v>1916</v>
      </c>
      <c r="E1891">
        <v>1989</v>
      </c>
      <c r="F1891" t="s">
        <v>37</v>
      </c>
      <c r="G1891">
        <v>14</v>
      </c>
      <c r="H1891">
        <v>0</v>
      </c>
      <c r="I1891">
        <v>21984.47</v>
      </c>
      <c r="J1891" t="s">
        <v>12</v>
      </c>
      <c r="K1891" t="s">
        <v>16</v>
      </c>
      <c r="L1891" t="s">
        <v>23</v>
      </c>
      <c r="M1891" s="24" t="str">
        <f t="shared" si="29"/>
        <v>R1012</v>
      </c>
    </row>
    <row r="1892" spans="4:13" x14ac:dyDescent="0.35">
      <c r="D1892" t="s">
        <v>1917</v>
      </c>
      <c r="E1892">
        <v>2001</v>
      </c>
      <c r="F1892" t="s">
        <v>35</v>
      </c>
      <c r="G1892">
        <v>28</v>
      </c>
      <c r="H1892">
        <v>0</v>
      </c>
      <c r="I1892">
        <v>22097.62</v>
      </c>
      <c r="J1892" t="s">
        <v>12</v>
      </c>
      <c r="K1892" t="s">
        <v>16</v>
      </c>
      <c r="L1892" t="s">
        <v>42</v>
      </c>
      <c r="M1892" s="24" t="str">
        <f t="shared" si="29"/>
        <v>R1011</v>
      </c>
    </row>
    <row r="1893" spans="4:13" x14ac:dyDescent="0.35">
      <c r="D1893" t="s">
        <v>1918</v>
      </c>
      <c r="E1893">
        <v>1980</v>
      </c>
      <c r="F1893" t="s">
        <v>20</v>
      </c>
      <c r="G1893">
        <v>12</v>
      </c>
      <c r="H1893">
        <v>0</v>
      </c>
      <c r="I1893">
        <v>22144.03</v>
      </c>
      <c r="J1893" t="s">
        <v>11</v>
      </c>
      <c r="K1893" t="s">
        <v>11</v>
      </c>
      <c r="L1893" t="s">
        <v>42</v>
      </c>
      <c r="M1893" s="24" t="str">
        <f t="shared" si="29"/>
        <v>R1011</v>
      </c>
    </row>
    <row r="1894" spans="4:13" x14ac:dyDescent="0.35">
      <c r="D1894" t="s">
        <v>1919</v>
      </c>
      <c r="E1894">
        <v>1965</v>
      </c>
      <c r="F1894" t="s">
        <v>35</v>
      </c>
      <c r="G1894">
        <v>24</v>
      </c>
      <c r="H1894">
        <v>1</v>
      </c>
      <c r="I1894">
        <v>22192.44</v>
      </c>
      <c r="J1894" t="s">
        <v>12</v>
      </c>
      <c r="K1894" t="s">
        <v>16</v>
      </c>
      <c r="L1894" t="s">
        <v>13</v>
      </c>
      <c r="M1894" s="24" t="str">
        <f t="shared" si="29"/>
        <v>R1013</v>
      </c>
    </row>
    <row r="1895" spans="4:13" x14ac:dyDescent="0.35">
      <c r="D1895" t="s">
        <v>1920</v>
      </c>
      <c r="E1895">
        <v>1971</v>
      </c>
      <c r="F1895" t="s">
        <v>18</v>
      </c>
      <c r="G1895">
        <v>16</v>
      </c>
      <c r="H1895">
        <v>1</v>
      </c>
      <c r="I1895">
        <v>22218.11</v>
      </c>
      <c r="J1895" t="s">
        <v>11</v>
      </c>
      <c r="K1895" t="s">
        <v>12</v>
      </c>
      <c r="L1895" t="s">
        <v>13</v>
      </c>
      <c r="M1895" s="24" t="str">
        <f t="shared" si="29"/>
        <v>R1013</v>
      </c>
    </row>
    <row r="1896" spans="4:13" x14ac:dyDescent="0.35">
      <c r="D1896" t="s">
        <v>1921</v>
      </c>
      <c r="E1896">
        <v>1982</v>
      </c>
      <c r="F1896" t="s">
        <v>30</v>
      </c>
      <c r="G1896">
        <v>27</v>
      </c>
      <c r="H1896">
        <v>1</v>
      </c>
      <c r="I1896">
        <v>22331.57</v>
      </c>
      <c r="J1896" t="s">
        <v>11</v>
      </c>
      <c r="K1896" t="s">
        <v>12</v>
      </c>
      <c r="L1896" t="s">
        <v>247</v>
      </c>
      <c r="M1896" s="24" t="str">
        <f t="shared" si="29"/>
        <v>R1024</v>
      </c>
    </row>
    <row r="1897" spans="4:13" x14ac:dyDescent="0.35">
      <c r="D1897" t="s">
        <v>1922</v>
      </c>
      <c r="E1897">
        <v>1999</v>
      </c>
      <c r="F1897" t="s">
        <v>35</v>
      </c>
      <c r="G1897">
        <v>26</v>
      </c>
      <c r="H1897">
        <v>2</v>
      </c>
      <c r="I1897">
        <v>22395.74</v>
      </c>
      <c r="J1897" t="s">
        <v>12</v>
      </c>
      <c r="K1897" t="s">
        <v>11</v>
      </c>
      <c r="L1897" t="s">
        <v>247</v>
      </c>
      <c r="M1897" s="24" t="str">
        <f t="shared" si="29"/>
        <v>R1024</v>
      </c>
    </row>
    <row r="1898" spans="4:13" x14ac:dyDescent="0.35">
      <c r="D1898" t="s">
        <v>1923</v>
      </c>
      <c r="E1898">
        <v>1966</v>
      </c>
      <c r="F1898" t="s">
        <v>35</v>
      </c>
      <c r="G1898">
        <v>18</v>
      </c>
      <c r="H1898">
        <v>0</v>
      </c>
      <c r="I1898">
        <v>22412.65</v>
      </c>
      <c r="J1898" t="s">
        <v>12</v>
      </c>
      <c r="K1898" t="s">
        <v>12</v>
      </c>
      <c r="L1898" t="s">
        <v>276</v>
      </c>
      <c r="M1898" s="24" t="str">
        <f t="shared" si="29"/>
        <v>R1014</v>
      </c>
    </row>
    <row r="1899" spans="4:13" x14ac:dyDescent="0.35">
      <c r="D1899" t="s">
        <v>1924</v>
      </c>
      <c r="E1899">
        <v>1983</v>
      </c>
      <c r="F1899" t="s">
        <v>30</v>
      </c>
      <c r="G1899">
        <v>21</v>
      </c>
      <c r="H1899">
        <v>1</v>
      </c>
      <c r="I1899">
        <v>22462.04</v>
      </c>
      <c r="J1899" t="s">
        <v>12</v>
      </c>
      <c r="K1899" t="s">
        <v>16</v>
      </c>
      <c r="L1899" t="s">
        <v>166</v>
      </c>
      <c r="M1899" s="24" t="str">
        <f t="shared" si="29"/>
        <v>R1019</v>
      </c>
    </row>
    <row r="1900" spans="4:13" x14ac:dyDescent="0.35">
      <c r="D1900" t="s">
        <v>1925</v>
      </c>
      <c r="E1900">
        <v>1979</v>
      </c>
      <c r="F1900" t="s">
        <v>15</v>
      </c>
      <c r="G1900">
        <v>14</v>
      </c>
      <c r="H1900">
        <v>2</v>
      </c>
      <c r="I1900">
        <v>22478.6</v>
      </c>
      <c r="J1900" t="s">
        <v>12</v>
      </c>
      <c r="K1900" t="s">
        <v>11</v>
      </c>
      <c r="L1900" t="s">
        <v>42</v>
      </c>
      <c r="M1900" s="24" t="str">
        <f t="shared" si="29"/>
        <v>R1011</v>
      </c>
    </row>
    <row r="1901" spans="4:13" x14ac:dyDescent="0.35">
      <c r="D1901" t="s">
        <v>1926</v>
      </c>
      <c r="E1901">
        <v>2003</v>
      </c>
      <c r="F1901" t="s">
        <v>10</v>
      </c>
      <c r="G1901">
        <v>25</v>
      </c>
      <c r="H1901">
        <v>2</v>
      </c>
      <c r="I1901">
        <v>22493.66</v>
      </c>
      <c r="J1901" t="s">
        <v>11</v>
      </c>
      <c r="K1901" t="s">
        <v>16</v>
      </c>
      <c r="L1901" t="s">
        <v>23</v>
      </c>
      <c r="M1901" s="24" t="str">
        <f t="shared" si="29"/>
        <v>R1012</v>
      </c>
    </row>
    <row r="1902" spans="4:13" x14ac:dyDescent="0.35">
      <c r="D1902" t="s">
        <v>1927</v>
      </c>
      <c r="E1902">
        <v>1970</v>
      </c>
      <c r="F1902" t="s">
        <v>15</v>
      </c>
      <c r="G1902">
        <v>9</v>
      </c>
      <c r="H1902">
        <v>0</v>
      </c>
      <c r="I1902">
        <v>23045.57</v>
      </c>
      <c r="J1902" t="s">
        <v>11</v>
      </c>
      <c r="K1902" t="s">
        <v>11</v>
      </c>
      <c r="L1902" t="s">
        <v>247</v>
      </c>
      <c r="M1902" s="24" t="str">
        <f t="shared" si="29"/>
        <v>R1024</v>
      </c>
    </row>
    <row r="1903" spans="4:13" x14ac:dyDescent="0.35">
      <c r="D1903" t="s">
        <v>1928</v>
      </c>
      <c r="E1903">
        <v>1975</v>
      </c>
      <c r="F1903" t="s">
        <v>20</v>
      </c>
      <c r="G1903">
        <v>9</v>
      </c>
      <c r="H1903">
        <v>0</v>
      </c>
      <c r="I1903">
        <v>23065.42</v>
      </c>
      <c r="J1903" t="s">
        <v>11</v>
      </c>
      <c r="K1903" t="s">
        <v>11</v>
      </c>
      <c r="L1903" t="s">
        <v>13</v>
      </c>
      <c r="M1903" s="24" t="str">
        <f t="shared" si="29"/>
        <v>R1013</v>
      </c>
    </row>
    <row r="1904" spans="4:13" x14ac:dyDescent="0.35">
      <c r="D1904" t="s">
        <v>1929</v>
      </c>
      <c r="E1904">
        <v>2003</v>
      </c>
      <c r="F1904" t="s">
        <v>30</v>
      </c>
      <c r="G1904">
        <v>14</v>
      </c>
      <c r="H1904">
        <v>0</v>
      </c>
      <c r="I1904">
        <v>23082.959999999999</v>
      </c>
      <c r="J1904" t="s">
        <v>11</v>
      </c>
      <c r="K1904" t="s">
        <v>11</v>
      </c>
      <c r="L1904" t="s">
        <v>42</v>
      </c>
      <c r="M1904" s="24" t="str">
        <f t="shared" si="29"/>
        <v>R1011</v>
      </c>
    </row>
    <row r="1905" spans="4:13" x14ac:dyDescent="0.35">
      <c r="D1905" t="s">
        <v>1930</v>
      </c>
      <c r="E1905">
        <v>1997</v>
      </c>
      <c r="F1905" t="s">
        <v>35</v>
      </c>
      <c r="G1905">
        <v>7</v>
      </c>
      <c r="H1905">
        <v>2</v>
      </c>
      <c r="I1905">
        <v>23241.47</v>
      </c>
      <c r="J1905" t="s">
        <v>11</v>
      </c>
      <c r="K1905" t="s">
        <v>12</v>
      </c>
      <c r="L1905" t="s">
        <v>170</v>
      </c>
      <c r="M1905" s="24" t="str">
        <f t="shared" si="29"/>
        <v>R1018</v>
      </c>
    </row>
    <row r="1906" spans="4:13" x14ac:dyDescent="0.35">
      <c r="D1906" t="s">
        <v>1931</v>
      </c>
      <c r="E1906">
        <v>1969</v>
      </c>
      <c r="F1906" t="s">
        <v>15</v>
      </c>
      <c r="G1906">
        <v>14</v>
      </c>
      <c r="H1906">
        <v>1</v>
      </c>
      <c r="I1906">
        <v>23244.79</v>
      </c>
      <c r="J1906" t="s">
        <v>11</v>
      </c>
      <c r="K1906" t="s">
        <v>12</v>
      </c>
      <c r="L1906" t="s">
        <v>13</v>
      </c>
      <c r="M1906" s="24" t="str">
        <f t="shared" si="29"/>
        <v>R1013</v>
      </c>
    </row>
    <row r="1907" spans="4:13" x14ac:dyDescent="0.35">
      <c r="D1907" t="s">
        <v>1932</v>
      </c>
      <c r="E1907">
        <v>1994</v>
      </c>
      <c r="F1907" t="s">
        <v>37</v>
      </c>
      <c r="G1907">
        <v>3</v>
      </c>
      <c r="H1907">
        <v>1</v>
      </c>
      <c r="I1907">
        <v>23288.93</v>
      </c>
      <c r="J1907" t="s">
        <v>11</v>
      </c>
      <c r="K1907" t="s">
        <v>12</v>
      </c>
      <c r="L1907" t="s">
        <v>247</v>
      </c>
      <c r="M1907" s="24" t="str">
        <f t="shared" si="29"/>
        <v>R1024</v>
      </c>
    </row>
    <row r="1908" spans="4:13" x14ac:dyDescent="0.35">
      <c r="D1908" t="s">
        <v>1933</v>
      </c>
      <c r="E1908">
        <v>1973</v>
      </c>
      <c r="F1908" t="s">
        <v>37</v>
      </c>
      <c r="G1908">
        <v>22</v>
      </c>
      <c r="H1908">
        <v>2</v>
      </c>
      <c r="I1908">
        <v>23306.55</v>
      </c>
      <c r="J1908" t="s">
        <v>11</v>
      </c>
      <c r="K1908" t="s">
        <v>11</v>
      </c>
      <c r="L1908" t="s">
        <v>42</v>
      </c>
      <c r="M1908" s="24" t="str">
        <f t="shared" si="29"/>
        <v>R1011</v>
      </c>
    </row>
    <row r="1909" spans="4:13" x14ac:dyDescent="0.35">
      <c r="D1909" t="s">
        <v>1934</v>
      </c>
      <c r="E1909">
        <v>1975</v>
      </c>
      <c r="F1909" t="s">
        <v>15</v>
      </c>
      <c r="G1909">
        <v>13</v>
      </c>
      <c r="H1909">
        <v>1</v>
      </c>
      <c r="I1909">
        <v>23401.31</v>
      </c>
      <c r="J1909" t="s">
        <v>11</v>
      </c>
      <c r="K1909" t="s">
        <v>12</v>
      </c>
      <c r="L1909" t="s">
        <v>247</v>
      </c>
      <c r="M1909" s="24" t="str">
        <f t="shared" si="29"/>
        <v>R1024</v>
      </c>
    </row>
    <row r="1910" spans="4:13" x14ac:dyDescent="0.35">
      <c r="D1910" t="s">
        <v>1935</v>
      </c>
      <c r="E1910">
        <v>1983</v>
      </c>
      <c r="F1910" t="s">
        <v>35</v>
      </c>
      <c r="G1910">
        <v>26</v>
      </c>
      <c r="H1910">
        <v>2</v>
      </c>
      <c r="I1910">
        <v>23563.02</v>
      </c>
      <c r="J1910" t="s">
        <v>11</v>
      </c>
      <c r="K1910" t="s">
        <v>11</v>
      </c>
      <c r="L1910" t="s">
        <v>13</v>
      </c>
      <c r="M1910" s="24" t="str">
        <f t="shared" si="29"/>
        <v>R1013</v>
      </c>
    </row>
    <row r="1911" spans="4:13" x14ac:dyDescent="0.35">
      <c r="D1911" t="s">
        <v>1936</v>
      </c>
      <c r="E1911">
        <v>1974</v>
      </c>
      <c r="F1911" t="s">
        <v>18</v>
      </c>
      <c r="G1911">
        <v>2</v>
      </c>
      <c r="H1911">
        <v>1</v>
      </c>
      <c r="I1911">
        <v>23568.27</v>
      </c>
      <c r="J1911" t="s">
        <v>11</v>
      </c>
      <c r="K1911" t="s">
        <v>11</v>
      </c>
      <c r="L1911" t="s">
        <v>42</v>
      </c>
      <c r="M1911" s="24" t="str">
        <f t="shared" si="29"/>
        <v>R1011</v>
      </c>
    </row>
    <row r="1912" spans="4:13" x14ac:dyDescent="0.35">
      <c r="D1912" t="s">
        <v>1937</v>
      </c>
      <c r="E1912">
        <v>1973</v>
      </c>
      <c r="F1912" t="s">
        <v>18</v>
      </c>
      <c r="G1912">
        <v>27</v>
      </c>
      <c r="H1912">
        <v>2</v>
      </c>
      <c r="I1912">
        <v>23807.24</v>
      </c>
      <c r="J1912" t="s">
        <v>11</v>
      </c>
      <c r="K1912" t="s">
        <v>12</v>
      </c>
      <c r="L1912" t="s">
        <v>23</v>
      </c>
      <c r="M1912" s="24" t="str">
        <f t="shared" si="29"/>
        <v>R1012</v>
      </c>
    </row>
    <row r="1913" spans="4:13" x14ac:dyDescent="0.35">
      <c r="D1913" t="s">
        <v>1938</v>
      </c>
      <c r="E1913">
        <v>1970</v>
      </c>
      <c r="F1913" t="s">
        <v>35</v>
      </c>
      <c r="G1913">
        <v>8</v>
      </c>
      <c r="H1913">
        <v>1</v>
      </c>
      <c r="I1913">
        <v>23887.66</v>
      </c>
      <c r="J1913" t="s">
        <v>11</v>
      </c>
      <c r="K1913" t="s">
        <v>12</v>
      </c>
      <c r="L1913" t="s">
        <v>23</v>
      </c>
      <c r="M1913" s="24" t="str">
        <f t="shared" si="29"/>
        <v>R1012</v>
      </c>
    </row>
    <row r="1914" spans="4:13" x14ac:dyDescent="0.35">
      <c r="D1914" t="s">
        <v>1939</v>
      </c>
      <c r="E1914">
        <v>1971</v>
      </c>
      <c r="F1914" t="s">
        <v>10</v>
      </c>
      <c r="G1914">
        <v>10</v>
      </c>
      <c r="H1914">
        <v>2</v>
      </c>
      <c r="I1914">
        <v>23967.38</v>
      </c>
      <c r="J1914" t="s">
        <v>11</v>
      </c>
      <c r="K1914" t="s">
        <v>11</v>
      </c>
      <c r="L1914" t="s">
        <v>23</v>
      </c>
      <c r="M1914" s="24" t="str">
        <f t="shared" si="29"/>
        <v>R1012</v>
      </c>
    </row>
    <row r="1915" spans="4:13" x14ac:dyDescent="0.35">
      <c r="D1915" t="s">
        <v>1940</v>
      </c>
      <c r="E1915">
        <v>2003</v>
      </c>
      <c r="F1915" t="s">
        <v>30</v>
      </c>
      <c r="G1915">
        <v>30</v>
      </c>
      <c r="H1915">
        <v>2</v>
      </c>
      <c r="I1915">
        <v>24059.68</v>
      </c>
      <c r="J1915" t="s">
        <v>11</v>
      </c>
      <c r="K1915" t="s">
        <v>11</v>
      </c>
      <c r="L1915" t="s">
        <v>23</v>
      </c>
      <c r="M1915" s="24" t="str">
        <f t="shared" si="29"/>
        <v>R1012</v>
      </c>
    </row>
    <row r="1916" spans="4:13" x14ac:dyDescent="0.35">
      <c r="D1916" t="s">
        <v>1941</v>
      </c>
      <c r="E1916">
        <v>1973</v>
      </c>
      <c r="F1916" t="s">
        <v>18</v>
      </c>
      <c r="G1916">
        <v>13</v>
      </c>
      <c r="H1916">
        <v>3</v>
      </c>
      <c r="I1916">
        <v>24106.91</v>
      </c>
      <c r="J1916" t="s">
        <v>11</v>
      </c>
      <c r="K1916" t="s">
        <v>11</v>
      </c>
      <c r="L1916" t="s">
        <v>247</v>
      </c>
      <c r="M1916" s="24" t="str">
        <f t="shared" si="29"/>
        <v>R1024</v>
      </c>
    </row>
    <row r="1917" spans="4:13" x14ac:dyDescent="0.35">
      <c r="D1917" t="s">
        <v>1942</v>
      </c>
      <c r="E1917">
        <v>1974</v>
      </c>
      <c r="F1917" t="s">
        <v>20</v>
      </c>
      <c r="G1917">
        <v>10</v>
      </c>
      <c r="H1917">
        <v>3</v>
      </c>
      <c r="I1917">
        <v>24180.93</v>
      </c>
      <c r="J1917" t="s">
        <v>11</v>
      </c>
      <c r="K1917" t="s">
        <v>16</v>
      </c>
      <c r="L1917" t="s">
        <v>13</v>
      </c>
      <c r="M1917" s="24" t="str">
        <f t="shared" si="29"/>
        <v>R1013</v>
      </c>
    </row>
    <row r="1918" spans="4:13" x14ac:dyDescent="0.35">
      <c r="D1918" t="s">
        <v>1943</v>
      </c>
      <c r="E1918">
        <v>1964</v>
      </c>
      <c r="F1918" t="s">
        <v>30</v>
      </c>
      <c r="G1918">
        <v>16</v>
      </c>
      <c r="H1918">
        <v>0</v>
      </c>
      <c r="I1918">
        <v>24227.34</v>
      </c>
      <c r="J1918" t="s">
        <v>11</v>
      </c>
      <c r="K1918" t="s">
        <v>16</v>
      </c>
      <c r="L1918" t="s">
        <v>13</v>
      </c>
      <c r="M1918" s="24" t="str">
        <f t="shared" si="29"/>
        <v>R1013</v>
      </c>
    </row>
    <row r="1919" spans="4:13" x14ac:dyDescent="0.35">
      <c r="D1919" t="s">
        <v>1944</v>
      </c>
      <c r="E1919">
        <v>2004</v>
      </c>
      <c r="F1919" t="s">
        <v>35</v>
      </c>
      <c r="G1919">
        <v>3</v>
      </c>
      <c r="H1919">
        <v>0</v>
      </c>
      <c r="I1919">
        <v>24294.02</v>
      </c>
      <c r="J1919" t="s">
        <v>11</v>
      </c>
      <c r="K1919" t="s">
        <v>16</v>
      </c>
      <c r="L1919" t="s">
        <v>42</v>
      </c>
      <c r="M1919" s="24" t="str">
        <f t="shared" si="29"/>
        <v>R1011</v>
      </c>
    </row>
    <row r="1920" spans="4:13" x14ac:dyDescent="0.35">
      <c r="D1920" t="s">
        <v>1945</v>
      </c>
      <c r="E1920">
        <v>1999</v>
      </c>
      <c r="F1920" t="s">
        <v>37</v>
      </c>
      <c r="G1920">
        <v>7</v>
      </c>
      <c r="H1920">
        <v>0</v>
      </c>
      <c r="I1920">
        <v>24387.74</v>
      </c>
      <c r="J1920" t="s">
        <v>11</v>
      </c>
      <c r="K1920" t="s">
        <v>16</v>
      </c>
      <c r="L1920" t="s">
        <v>42</v>
      </c>
      <c r="M1920" s="24" t="str">
        <f t="shared" si="29"/>
        <v>R1011</v>
      </c>
    </row>
    <row r="1921" spans="4:13" x14ac:dyDescent="0.35">
      <c r="D1921" t="s">
        <v>1946</v>
      </c>
      <c r="E1921">
        <v>1970</v>
      </c>
      <c r="F1921" t="s">
        <v>15</v>
      </c>
      <c r="G1921">
        <v>30</v>
      </c>
      <c r="H1921">
        <v>0</v>
      </c>
      <c r="I1921">
        <v>24393.62</v>
      </c>
      <c r="J1921" t="s">
        <v>11</v>
      </c>
      <c r="K1921" t="s">
        <v>12</v>
      </c>
      <c r="L1921" t="s">
        <v>23</v>
      </c>
      <c r="M1921" s="24" t="str">
        <f t="shared" si="29"/>
        <v>R1012</v>
      </c>
    </row>
    <row r="1922" spans="4:13" x14ac:dyDescent="0.35">
      <c r="D1922" t="s">
        <v>1947</v>
      </c>
      <c r="E1922">
        <v>1968</v>
      </c>
      <c r="F1922" t="s">
        <v>10</v>
      </c>
      <c r="G1922">
        <v>6</v>
      </c>
      <c r="H1922">
        <v>0</v>
      </c>
      <c r="I1922">
        <v>24476.48</v>
      </c>
      <c r="J1922" t="s">
        <v>11</v>
      </c>
      <c r="K1922" t="s">
        <v>11</v>
      </c>
      <c r="L1922" t="s">
        <v>23</v>
      </c>
      <c r="M1922" s="24" t="str">
        <f t="shared" si="29"/>
        <v>R1012</v>
      </c>
    </row>
    <row r="1923" spans="4:13" x14ac:dyDescent="0.35">
      <c r="D1923" t="s">
        <v>1948</v>
      </c>
      <c r="E1923">
        <v>1961</v>
      </c>
      <c r="F1923" t="s">
        <v>37</v>
      </c>
      <c r="G1923">
        <v>21</v>
      </c>
      <c r="H1923">
        <v>0</v>
      </c>
      <c r="I1923">
        <v>24513.09</v>
      </c>
      <c r="J1923" t="s">
        <v>11</v>
      </c>
      <c r="K1923" t="s">
        <v>11</v>
      </c>
      <c r="L1923" t="s">
        <v>13</v>
      </c>
      <c r="M1923" s="24" t="str">
        <f t="shared" si="29"/>
        <v>R1013</v>
      </c>
    </row>
    <row r="1924" spans="4:13" x14ac:dyDescent="0.35">
      <c r="D1924" t="s">
        <v>1949</v>
      </c>
      <c r="E1924">
        <v>1972</v>
      </c>
      <c r="F1924" t="s">
        <v>20</v>
      </c>
      <c r="G1924">
        <v>14</v>
      </c>
      <c r="H1924">
        <v>1</v>
      </c>
      <c r="I1924">
        <v>24520.26</v>
      </c>
      <c r="J1924" t="s">
        <v>11</v>
      </c>
      <c r="K1924" t="s">
        <v>12</v>
      </c>
      <c r="L1924" t="s">
        <v>42</v>
      </c>
      <c r="M1924" s="24" t="str">
        <f t="shared" si="29"/>
        <v>R1011</v>
      </c>
    </row>
    <row r="1925" spans="4:13" x14ac:dyDescent="0.35">
      <c r="D1925" t="s">
        <v>1950</v>
      </c>
      <c r="E1925">
        <v>1975</v>
      </c>
      <c r="F1925" t="s">
        <v>18</v>
      </c>
      <c r="G1925">
        <v>13</v>
      </c>
      <c r="H1925">
        <v>2</v>
      </c>
      <c r="I1925">
        <v>24535.7</v>
      </c>
      <c r="J1925" t="s">
        <v>11</v>
      </c>
      <c r="K1925" t="s">
        <v>11</v>
      </c>
      <c r="L1925" t="s">
        <v>23</v>
      </c>
      <c r="M1925" s="24" t="str">
        <f t="shared" si="29"/>
        <v>R1012</v>
      </c>
    </row>
    <row r="1926" spans="4:13" x14ac:dyDescent="0.35">
      <c r="D1926" t="s">
        <v>1951</v>
      </c>
      <c r="E1926">
        <v>1976</v>
      </c>
      <c r="F1926" t="s">
        <v>37</v>
      </c>
      <c r="G1926">
        <v>12</v>
      </c>
      <c r="H1926">
        <v>0</v>
      </c>
      <c r="I1926">
        <v>24603.05</v>
      </c>
      <c r="J1926" t="s">
        <v>11</v>
      </c>
      <c r="K1926" t="s">
        <v>11</v>
      </c>
      <c r="L1926" t="s">
        <v>42</v>
      </c>
      <c r="M1926" s="24" t="str">
        <f t="shared" si="29"/>
        <v>R1011</v>
      </c>
    </row>
    <row r="1927" spans="4:13" x14ac:dyDescent="0.35">
      <c r="D1927" t="s">
        <v>1952</v>
      </c>
      <c r="E1927">
        <v>1970</v>
      </c>
      <c r="F1927" t="s">
        <v>18</v>
      </c>
      <c r="G1927">
        <v>12</v>
      </c>
      <c r="H1927">
        <v>2</v>
      </c>
      <c r="I1927">
        <v>24667.42</v>
      </c>
      <c r="J1927" t="s">
        <v>11</v>
      </c>
      <c r="K1927" t="s">
        <v>12</v>
      </c>
      <c r="L1927" t="s">
        <v>13</v>
      </c>
      <c r="M1927" s="24" t="str">
        <f t="shared" si="29"/>
        <v>R1013</v>
      </c>
    </row>
    <row r="1928" spans="4:13" x14ac:dyDescent="0.35">
      <c r="D1928" t="s">
        <v>1953</v>
      </c>
      <c r="E1928">
        <v>1996</v>
      </c>
      <c r="F1928" t="s">
        <v>35</v>
      </c>
      <c r="G1928">
        <v>28</v>
      </c>
      <c r="H1928">
        <v>4</v>
      </c>
      <c r="I1928">
        <v>24671.66</v>
      </c>
      <c r="J1928" t="s">
        <v>11</v>
      </c>
      <c r="K1928" t="s">
        <v>16</v>
      </c>
      <c r="L1928" t="s">
        <v>247</v>
      </c>
      <c r="M1928" s="24" t="str">
        <f t="shared" si="29"/>
        <v>R1024</v>
      </c>
    </row>
    <row r="1929" spans="4:13" x14ac:dyDescent="0.35">
      <c r="D1929" t="s">
        <v>1954</v>
      </c>
      <c r="E1929">
        <v>1992</v>
      </c>
      <c r="F1929" t="s">
        <v>37</v>
      </c>
      <c r="G1929">
        <v>11</v>
      </c>
      <c r="H1929">
        <v>0</v>
      </c>
      <c r="I1929">
        <v>24795.040000000001</v>
      </c>
      <c r="J1929" t="s">
        <v>11</v>
      </c>
      <c r="K1929" t="s">
        <v>12</v>
      </c>
      <c r="L1929" t="s">
        <v>42</v>
      </c>
      <c r="M1929" s="24" t="str">
        <f t="shared" ref="M1929:M1992" si="30">IF(L1929="?","UNKNOWN",L1929)</f>
        <v>R1011</v>
      </c>
    </row>
    <row r="1930" spans="4:13" x14ac:dyDescent="0.35">
      <c r="D1930" t="s">
        <v>1955</v>
      </c>
      <c r="E1930">
        <v>1994</v>
      </c>
      <c r="F1930" t="s">
        <v>20</v>
      </c>
      <c r="G1930">
        <v>9</v>
      </c>
      <c r="H1930">
        <v>0</v>
      </c>
      <c r="I1930">
        <v>24817.25</v>
      </c>
      <c r="J1930" t="s">
        <v>11</v>
      </c>
      <c r="K1930" t="s">
        <v>11</v>
      </c>
      <c r="L1930" t="s">
        <v>42</v>
      </c>
      <c r="M1930" s="24" t="str">
        <f t="shared" si="30"/>
        <v>R1011</v>
      </c>
    </row>
    <row r="1931" spans="4:13" x14ac:dyDescent="0.35">
      <c r="D1931" t="s">
        <v>1956</v>
      </c>
      <c r="E1931">
        <v>1995</v>
      </c>
      <c r="F1931" t="s">
        <v>18</v>
      </c>
      <c r="G1931">
        <v>10</v>
      </c>
      <c r="H1931">
        <v>0</v>
      </c>
      <c r="I1931">
        <v>24863.25</v>
      </c>
      <c r="J1931" t="s">
        <v>11</v>
      </c>
      <c r="K1931" t="s">
        <v>12</v>
      </c>
      <c r="L1931" t="s">
        <v>42</v>
      </c>
      <c r="M1931" s="24" t="str">
        <f t="shared" si="30"/>
        <v>R1011</v>
      </c>
    </row>
    <row r="1932" spans="4:13" x14ac:dyDescent="0.35">
      <c r="D1932" t="s">
        <v>1957</v>
      </c>
      <c r="E1932">
        <v>1970</v>
      </c>
      <c r="F1932" t="s">
        <v>15</v>
      </c>
      <c r="G1932">
        <v>26</v>
      </c>
      <c r="H1932">
        <v>3</v>
      </c>
      <c r="I1932">
        <v>24869.84</v>
      </c>
      <c r="J1932" t="s">
        <v>11</v>
      </c>
      <c r="K1932" t="s">
        <v>11</v>
      </c>
      <c r="L1932" t="s">
        <v>168</v>
      </c>
      <c r="M1932" s="24" t="str">
        <f t="shared" si="30"/>
        <v>R1016</v>
      </c>
    </row>
    <row r="1933" spans="4:13" x14ac:dyDescent="0.35">
      <c r="D1933" t="s">
        <v>1958</v>
      </c>
      <c r="E1933">
        <v>1969</v>
      </c>
      <c r="F1933" t="s">
        <v>10</v>
      </c>
      <c r="G1933">
        <v>23</v>
      </c>
      <c r="H1933">
        <v>3</v>
      </c>
      <c r="I1933">
        <v>24873.38</v>
      </c>
      <c r="J1933" t="s">
        <v>11</v>
      </c>
      <c r="K1933" t="s">
        <v>16</v>
      </c>
      <c r="L1933" t="s">
        <v>247</v>
      </c>
      <c r="M1933" s="24" t="str">
        <f t="shared" si="30"/>
        <v>R1024</v>
      </c>
    </row>
    <row r="1934" spans="4:13" x14ac:dyDescent="0.35">
      <c r="D1934" t="s">
        <v>1959</v>
      </c>
      <c r="E1934">
        <v>1987</v>
      </c>
      <c r="F1934" t="s">
        <v>18</v>
      </c>
      <c r="G1934">
        <v>14</v>
      </c>
      <c r="H1934">
        <v>2</v>
      </c>
      <c r="I1934">
        <v>24915.05</v>
      </c>
      <c r="J1934" t="s">
        <v>11</v>
      </c>
      <c r="K1934" t="s">
        <v>16</v>
      </c>
      <c r="L1934" t="s">
        <v>247</v>
      </c>
      <c r="M1934" s="24" t="str">
        <f t="shared" si="30"/>
        <v>R1024</v>
      </c>
    </row>
    <row r="1935" spans="4:13" x14ac:dyDescent="0.35">
      <c r="D1935" t="s">
        <v>1960</v>
      </c>
      <c r="E1935">
        <v>1975</v>
      </c>
      <c r="F1935" t="s">
        <v>15</v>
      </c>
      <c r="G1935">
        <v>14</v>
      </c>
      <c r="H1935">
        <v>3</v>
      </c>
      <c r="I1935">
        <v>24915.22</v>
      </c>
      <c r="J1935" t="s">
        <v>11</v>
      </c>
      <c r="K1935" t="s">
        <v>12</v>
      </c>
      <c r="L1935" t="s">
        <v>23</v>
      </c>
      <c r="M1935" s="24" t="str">
        <f t="shared" si="30"/>
        <v>R1012</v>
      </c>
    </row>
    <row r="1936" spans="4:13" x14ac:dyDescent="0.35">
      <c r="D1936" t="s">
        <v>1961</v>
      </c>
      <c r="E1936">
        <v>1995</v>
      </c>
      <c r="F1936" t="s">
        <v>30</v>
      </c>
      <c r="G1936">
        <v>4</v>
      </c>
      <c r="H1936">
        <v>0</v>
      </c>
      <c r="I1936">
        <v>25075.97</v>
      </c>
      <c r="J1936" t="s">
        <v>11</v>
      </c>
      <c r="K1936" t="s">
        <v>11</v>
      </c>
      <c r="L1936" t="s">
        <v>42</v>
      </c>
      <c r="M1936" s="24" t="str">
        <f t="shared" si="30"/>
        <v>R1011</v>
      </c>
    </row>
    <row r="1937" spans="4:13" x14ac:dyDescent="0.35">
      <c r="D1937" t="s">
        <v>1962</v>
      </c>
      <c r="E1937">
        <v>1998</v>
      </c>
      <c r="F1937" t="s">
        <v>18</v>
      </c>
      <c r="G1937">
        <v>14</v>
      </c>
      <c r="H1937">
        <v>0</v>
      </c>
      <c r="I1937">
        <v>25081.77</v>
      </c>
      <c r="J1937" t="s">
        <v>11</v>
      </c>
      <c r="K1937" t="s">
        <v>11</v>
      </c>
      <c r="L1937" t="s">
        <v>13</v>
      </c>
      <c r="M1937" s="24" t="str">
        <f t="shared" si="30"/>
        <v>R1013</v>
      </c>
    </row>
    <row r="1938" spans="4:13" x14ac:dyDescent="0.35">
      <c r="D1938" t="s">
        <v>1963</v>
      </c>
      <c r="E1938">
        <v>1998</v>
      </c>
      <c r="F1938" t="s">
        <v>15</v>
      </c>
      <c r="G1938">
        <v>24</v>
      </c>
      <c r="H1938">
        <v>0</v>
      </c>
      <c r="I1938">
        <v>25127.22</v>
      </c>
      <c r="J1938" t="s">
        <v>11</v>
      </c>
      <c r="K1938" t="s">
        <v>12</v>
      </c>
      <c r="L1938" t="s">
        <v>42</v>
      </c>
      <c r="M1938" s="24" t="str">
        <f t="shared" si="30"/>
        <v>R1011</v>
      </c>
    </row>
    <row r="1939" spans="4:13" x14ac:dyDescent="0.35">
      <c r="D1939" t="s">
        <v>1964</v>
      </c>
      <c r="E1939">
        <v>1975</v>
      </c>
      <c r="F1939" t="s">
        <v>30</v>
      </c>
      <c r="G1939">
        <v>14</v>
      </c>
      <c r="H1939">
        <v>3</v>
      </c>
      <c r="I1939">
        <v>25309.49</v>
      </c>
      <c r="J1939" t="s">
        <v>11</v>
      </c>
      <c r="K1939" t="s">
        <v>16</v>
      </c>
      <c r="L1939" t="s">
        <v>42</v>
      </c>
      <c r="M1939" s="24" t="str">
        <f t="shared" si="30"/>
        <v>R1011</v>
      </c>
    </row>
    <row r="1940" spans="4:13" x14ac:dyDescent="0.35">
      <c r="D1940" t="s">
        <v>1965</v>
      </c>
      <c r="E1940">
        <v>1972</v>
      </c>
      <c r="F1940" t="s">
        <v>20</v>
      </c>
      <c r="G1940">
        <v>26</v>
      </c>
      <c r="H1940">
        <v>2</v>
      </c>
      <c r="I1940">
        <v>25333.33</v>
      </c>
      <c r="J1940" t="s">
        <v>11</v>
      </c>
      <c r="K1940" t="s">
        <v>11</v>
      </c>
      <c r="L1940" t="s">
        <v>356</v>
      </c>
      <c r="M1940" s="24" t="str">
        <f t="shared" si="30"/>
        <v>R1017</v>
      </c>
    </row>
    <row r="1941" spans="4:13" x14ac:dyDescent="0.35">
      <c r="D1941" t="s">
        <v>1966</v>
      </c>
      <c r="E1941">
        <v>1968</v>
      </c>
      <c r="F1941" t="s">
        <v>35</v>
      </c>
      <c r="G1941">
        <v>22</v>
      </c>
      <c r="H1941">
        <v>3</v>
      </c>
      <c r="I1941">
        <v>25382.3</v>
      </c>
      <c r="J1941" t="s">
        <v>11</v>
      </c>
      <c r="K1941" t="s">
        <v>11</v>
      </c>
      <c r="L1941" t="s">
        <v>42</v>
      </c>
      <c r="M1941" s="24" t="str">
        <f t="shared" si="30"/>
        <v>R1011</v>
      </c>
    </row>
    <row r="1942" spans="4:13" x14ac:dyDescent="0.35">
      <c r="D1942" t="s">
        <v>1967</v>
      </c>
      <c r="E1942">
        <v>1968</v>
      </c>
      <c r="F1942" t="s">
        <v>30</v>
      </c>
      <c r="G1942">
        <v>11</v>
      </c>
      <c r="H1942">
        <v>1</v>
      </c>
      <c r="I1942">
        <v>25517.11</v>
      </c>
      <c r="J1942" t="s">
        <v>11</v>
      </c>
      <c r="K1942" t="s">
        <v>12</v>
      </c>
      <c r="L1942" t="s">
        <v>356</v>
      </c>
      <c r="M1942" s="24" t="str">
        <f t="shared" si="30"/>
        <v>R1017</v>
      </c>
    </row>
    <row r="1943" spans="4:13" x14ac:dyDescent="0.35">
      <c r="D1943" t="s">
        <v>1968</v>
      </c>
      <c r="E1943">
        <v>2001</v>
      </c>
      <c r="F1943" t="s">
        <v>35</v>
      </c>
      <c r="G1943">
        <v>2</v>
      </c>
      <c r="H1943">
        <v>0</v>
      </c>
      <c r="I1943">
        <v>25648.98</v>
      </c>
      <c r="J1943" t="s">
        <v>11</v>
      </c>
      <c r="K1943" t="s">
        <v>16</v>
      </c>
      <c r="L1943" t="s">
        <v>42</v>
      </c>
      <c r="M1943" s="24" t="str">
        <f t="shared" si="30"/>
        <v>R1011</v>
      </c>
    </row>
    <row r="1944" spans="4:13" x14ac:dyDescent="0.35">
      <c r="D1944" t="s">
        <v>1969</v>
      </c>
      <c r="E1944">
        <v>1972</v>
      </c>
      <c r="F1944" t="s">
        <v>10</v>
      </c>
      <c r="G1944">
        <v>17</v>
      </c>
      <c r="H1944">
        <v>0</v>
      </c>
      <c r="I1944">
        <v>25656.58</v>
      </c>
      <c r="J1944" t="s">
        <v>11</v>
      </c>
      <c r="K1944" t="s">
        <v>12</v>
      </c>
      <c r="L1944" t="s">
        <v>247</v>
      </c>
      <c r="M1944" s="24" t="str">
        <f t="shared" si="30"/>
        <v>R1024</v>
      </c>
    </row>
    <row r="1945" spans="4:13" x14ac:dyDescent="0.35">
      <c r="D1945" t="s">
        <v>1970</v>
      </c>
      <c r="E1945">
        <v>1963</v>
      </c>
      <c r="F1945" t="s">
        <v>35</v>
      </c>
      <c r="G1945">
        <v>21</v>
      </c>
      <c r="H1945">
        <v>0</v>
      </c>
      <c r="I1945">
        <v>25678.78</v>
      </c>
      <c r="J1945" t="s">
        <v>11</v>
      </c>
      <c r="K1945" t="s">
        <v>12</v>
      </c>
      <c r="L1945" t="s">
        <v>23</v>
      </c>
      <c r="M1945" s="24" t="str">
        <f t="shared" si="30"/>
        <v>R1012</v>
      </c>
    </row>
    <row r="1946" spans="4:13" x14ac:dyDescent="0.35">
      <c r="D1946" t="s">
        <v>1971</v>
      </c>
      <c r="E1946">
        <v>1970</v>
      </c>
      <c r="F1946" t="s">
        <v>30</v>
      </c>
      <c r="G1946">
        <v>3</v>
      </c>
      <c r="H1946">
        <v>3</v>
      </c>
      <c r="I1946">
        <v>25992.82</v>
      </c>
      <c r="J1946" t="s">
        <v>11</v>
      </c>
      <c r="K1946" t="s">
        <v>11</v>
      </c>
      <c r="L1946" t="s">
        <v>13</v>
      </c>
      <c r="M1946" s="24" t="str">
        <f t="shared" si="30"/>
        <v>R1013</v>
      </c>
    </row>
    <row r="1947" spans="4:13" x14ac:dyDescent="0.35">
      <c r="D1947" t="s">
        <v>1972</v>
      </c>
      <c r="E1947">
        <v>2001</v>
      </c>
      <c r="F1947" t="s">
        <v>18</v>
      </c>
      <c r="G1947">
        <v>5</v>
      </c>
      <c r="H1947">
        <v>2</v>
      </c>
      <c r="I1947">
        <v>26018.95</v>
      </c>
      <c r="J1947" t="s">
        <v>11</v>
      </c>
      <c r="K1947" t="s">
        <v>11</v>
      </c>
      <c r="L1947" t="s">
        <v>23</v>
      </c>
      <c r="M1947" s="24" t="str">
        <f t="shared" si="30"/>
        <v>R1012</v>
      </c>
    </row>
    <row r="1948" spans="4:13" x14ac:dyDescent="0.35">
      <c r="D1948" t="s">
        <v>1973</v>
      </c>
      <c r="E1948">
        <v>2000</v>
      </c>
      <c r="F1948" t="s">
        <v>30</v>
      </c>
      <c r="G1948">
        <v>26</v>
      </c>
      <c r="H1948">
        <v>0</v>
      </c>
      <c r="I1948">
        <v>26026.97</v>
      </c>
      <c r="J1948" t="s">
        <v>11</v>
      </c>
      <c r="K1948" t="s">
        <v>12</v>
      </c>
      <c r="L1948" t="s">
        <v>42</v>
      </c>
      <c r="M1948" s="24" t="str">
        <f t="shared" si="30"/>
        <v>R1011</v>
      </c>
    </row>
    <row r="1949" spans="4:13" x14ac:dyDescent="0.35">
      <c r="D1949" t="s">
        <v>1974</v>
      </c>
      <c r="E1949">
        <v>1966</v>
      </c>
      <c r="F1949" t="s">
        <v>10</v>
      </c>
      <c r="G1949">
        <v>9</v>
      </c>
      <c r="H1949">
        <v>1</v>
      </c>
      <c r="I1949">
        <v>26109.33</v>
      </c>
      <c r="J1949" t="s">
        <v>11</v>
      </c>
      <c r="K1949" t="s">
        <v>12</v>
      </c>
      <c r="L1949" t="s">
        <v>23</v>
      </c>
      <c r="M1949" s="24" t="str">
        <f t="shared" si="30"/>
        <v>R1012</v>
      </c>
    </row>
    <row r="1950" spans="4:13" x14ac:dyDescent="0.35">
      <c r="D1950" t="s">
        <v>1975</v>
      </c>
      <c r="E1950">
        <v>2002</v>
      </c>
      <c r="F1950" t="s">
        <v>37</v>
      </c>
      <c r="G1950">
        <v>11</v>
      </c>
      <c r="H1950">
        <v>0</v>
      </c>
      <c r="I1950">
        <v>26125.67</v>
      </c>
      <c r="J1950" t="s">
        <v>11</v>
      </c>
      <c r="K1950" t="s">
        <v>16</v>
      </c>
      <c r="L1950" t="s">
        <v>13</v>
      </c>
      <c r="M1950" s="24" t="str">
        <f t="shared" si="30"/>
        <v>R1013</v>
      </c>
    </row>
    <row r="1951" spans="4:13" x14ac:dyDescent="0.35">
      <c r="D1951" t="s">
        <v>1976</v>
      </c>
      <c r="E1951">
        <v>1973</v>
      </c>
      <c r="F1951" t="s">
        <v>10</v>
      </c>
      <c r="G1951">
        <v>7</v>
      </c>
      <c r="H1951">
        <v>1</v>
      </c>
      <c r="I1951">
        <v>26140.36</v>
      </c>
      <c r="J1951" t="s">
        <v>11</v>
      </c>
      <c r="K1951" t="s">
        <v>12</v>
      </c>
      <c r="L1951" t="s">
        <v>42</v>
      </c>
      <c r="M1951" s="24" t="str">
        <f t="shared" si="30"/>
        <v>R1011</v>
      </c>
    </row>
    <row r="1952" spans="4:13" x14ac:dyDescent="0.35">
      <c r="D1952" t="s">
        <v>1977</v>
      </c>
      <c r="E1952">
        <v>1975</v>
      </c>
      <c r="F1952" t="s">
        <v>18</v>
      </c>
      <c r="G1952">
        <v>4</v>
      </c>
      <c r="H1952">
        <v>1</v>
      </c>
      <c r="I1952">
        <v>26236.58</v>
      </c>
      <c r="J1952" t="s">
        <v>11</v>
      </c>
      <c r="K1952" t="s">
        <v>16</v>
      </c>
      <c r="L1952" t="s">
        <v>42</v>
      </c>
      <c r="M1952" s="24" t="str">
        <f t="shared" si="30"/>
        <v>R1011</v>
      </c>
    </row>
    <row r="1953" spans="4:13" x14ac:dyDescent="0.35">
      <c r="D1953" t="s">
        <v>1978</v>
      </c>
      <c r="E1953">
        <v>2004</v>
      </c>
      <c r="F1953" t="s">
        <v>30</v>
      </c>
      <c r="G1953">
        <v>5</v>
      </c>
      <c r="H1953">
        <v>0</v>
      </c>
      <c r="I1953">
        <v>26316.59</v>
      </c>
      <c r="J1953" t="s">
        <v>11</v>
      </c>
      <c r="K1953" t="s">
        <v>12</v>
      </c>
      <c r="L1953" t="s">
        <v>42</v>
      </c>
      <c r="M1953" s="24" t="str">
        <f t="shared" si="30"/>
        <v>R1011</v>
      </c>
    </row>
    <row r="1954" spans="4:13" x14ac:dyDescent="0.35">
      <c r="D1954" t="s">
        <v>1979</v>
      </c>
      <c r="E1954">
        <v>1974</v>
      </c>
      <c r="F1954" t="s">
        <v>20</v>
      </c>
      <c r="G1954">
        <v>21</v>
      </c>
      <c r="H1954">
        <v>1</v>
      </c>
      <c r="I1954">
        <v>26392.26</v>
      </c>
      <c r="J1954" t="s">
        <v>11</v>
      </c>
      <c r="K1954" t="s">
        <v>11</v>
      </c>
      <c r="L1954" t="s">
        <v>247</v>
      </c>
      <c r="M1954" s="24" t="str">
        <f t="shared" si="30"/>
        <v>R1024</v>
      </c>
    </row>
    <row r="1955" spans="4:13" x14ac:dyDescent="0.35">
      <c r="D1955" t="s">
        <v>1980</v>
      </c>
      <c r="E1955">
        <v>1970</v>
      </c>
      <c r="F1955" t="s">
        <v>35</v>
      </c>
      <c r="G1955">
        <v>27</v>
      </c>
      <c r="H1955">
        <v>2</v>
      </c>
      <c r="I1955">
        <v>26467.1</v>
      </c>
      <c r="J1955" t="s">
        <v>11</v>
      </c>
      <c r="K1955" t="s">
        <v>12</v>
      </c>
      <c r="L1955" t="s">
        <v>23</v>
      </c>
      <c r="M1955" s="24" t="str">
        <f t="shared" si="30"/>
        <v>R1012</v>
      </c>
    </row>
    <row r="1956" spans="4:13" x14ac:dyDescent="0.35">
      <c r="D1956" t="s">
        <v>1981</v>
      </c>
      <c r="E1956">
        <v>2004</v>
      </c>
      <c r="F1956" t="s">
        <v>20</v>
      </c>
      <c r="G1956">
        <v>5</v>
      </c>
      <c r="H1956">
        <v>0</v>
      </c>
      <c r="I1956">
        <v>26479.4</v>
      </c>
      <c r="J1956" t="s">
        <v>11</v>
      </c>
      <c r="K1956" t="s">
        <v>11</v>
      </c>
      <c r="L1956" t="s">
        <v>42</v>
      </c>
      <c r="M1956" s="24" t="str">
        <f t="shared" si="30"/>
        <v>R1011</v>
      </c>
    </row>
    <row r="1957" spans="4:13" x14ac:dyDescent="0.35">
      <c r="D1957" t="s">
        <v>1982</v>
      </c>
      <c r="E1957">
        <v>1988</v>
      </c>
      <c r="F1957" t="s">
        <v>10</v>
      </c>
      <c r="G1957">
        <v>22</v>
      </c>
      <c r="H1957">
        <v>3</v>
      </c>
      <c r="I1957">
        <v>26607.89</v>
      </c>
      <c r="J1957" t="s">
        <v>11</v>
      </c>
      <c r="K1957" t="s">
        <v>16</v>
      </c>
      <c r="L1957" t="s">
        <v>42</v>
      </c>
      <c r="M1957" s="24" t="str">
        <f t="shared" si="30"/>
        <v>R1011</v>
      </c>
    </row>
    <row r="1958" spans="4:13" x14ac:dyDescent="0.35">
      <c r="D1958" t="s">
        <v>1983</v>
      </c>
      <c r="E1958">
        <v>1991</v>
      </c>
      <c r="F1958" t="s">
        <v>35</v>
      </c>
      <c r="G1958">
        <v>22</v>
      </c>
      <c r="H1958">
        <v>3</v>
      </c>
      <c r="I1958">
        <v>26912.560000000001</v>
      </c>
      <c r="J1958" t="s">
        <v>11</v>
      </c>
      <c r="K1958" t="s">
        <v>11</v>
      </c>
      <c r="L1958" t="s">
        <v>42</v>
      </c>
      <c r="M1958" s="24" t="str">
        <f t="shared" si="30"/>
        <v>R1011</v>
      </c>
    </row>
    <row r="1959" spans="4:13" x14ac:dyDescent="0.35">
      <c r="D1959" t="s">
        <v>1984</v>
      </c>
      <c r="E1959">
        <v>1958</v>
      </c>
      <c r="F1959" t="s">
        <v>30</v>
      </c>
      <c r="G1959">
        <v>25</v>
      </c>
      <c r="H1959">
        <v>0</v>
      </c>
      <c r="I1959">
        <v>26926.51</v>
      </c>
      <c r="J1959" t="s">
        <v>11</v>
      </c>
      <c r="K1959" t="s">
        <v>16</v>
      </c>
      <c r="L1959" t="s">
        <v>13</v>
      </c>
      <c r="M1959" s="24" t="str">
        <f t="shared" si="30"/>
        <v>R1013</v>
      </c>
    </row>
    <row r="1960" spans="4:13" x14ac:dyDescent="0.35">
      <c r="D1960" t="s">
        <v>1985</v>
      </c>
      <c r="E1960">
        <v>2002</v>
      </c>
      <c r="F1960" t="s">
        <v>18</v>
      </c>
      <c r="G1960">
        <v>17</v>
      </c>
      <c r="H1960">
        <v>0</v>
      </c>
      <c r="I1960">
        <v>26927.69</v>
      </c>
      <c r="J1960" t="s">
        <v>11</v>
      </c>
      <c r="K1960" t="s">
        <v>11</v>
      </c>
      <c r="L1960" t="s">
        <v>42</v>
      </c>
      <c r="M1960" s="24" t="str">
        <f t="shared" si="30"/>
        <v>R1011</v>
      </c>
    </row>
    <row r="1961" spans="4:13" x14ac:dyDescent="0.35">
      <c r="D1961" t="s">
        <v>1986</v>
      </c>
      <c r="E1961">
        <v>2000</v>
      </c>
      <c r="F1961" t="s">
        <v>15</v>
      </c>
      <c r="G1961">
        <v>9</v>
      </c>
      <c r="H1961">
        <v>0</v>
      </c>
      <c r="I1961">
        <v>26936.98</v>
      </c>
      <c r="J1961" t="s">
        <v>11</v>
      </c>
      <c r="K1961" t="s">
        <v>12</v>
      </c>
      <c r="L1961" t="s">
        <v>42</v>
      </c>
      <c r="M1961" s="24" t="str">
        <f t="shared" si="30"/>
        <v>R1011</v>
      </c>
    </row>
    <row r="1962" spans="4:13" x14ac:dyDescent="0.35">
      <c r="D1962" t="s">
        <v>1987</v>
      </c>
      <c r="E1962">
        <v>1960</v>
      </c>
      <c r="F1962" t="s">
        <v>10</v>
      </c>
      <c r="G1962">
        <v>9</v>
      </c>
      <c r="H1962">
        <v>1</v>
      </c>
      <c r="I1962">
        <v>27000.98</v>
      </c>
      <c r="J1962" t="s">
        <v>11</v>
      </c>
      <c r="K1962" t="s">
        <v>11</v>
      </c>
      <c r="L1962" t="s">
        <v>13</v>
      </c>
      <c r="M1962" s="24" t="str">
        <f t="shared" si="30"/>
        <v>R1013</v>
      </c>
    </row>
    <row r="1963" spans="4:13" x14ac:dyDescent="0.35">
      <c r="D1963" t="s">
        <v>1988</v>
      </c>
      <c r="E1963">
        <v>1958</v>
      </c>
      <c r="F1963" t="s">
        <v>18</v>
      </c>
      <c r="G1963">
        <v>30</v>
      </c>
      <c r="H1963">
        <v>0</v>
      </c>
      <c r="I1963">
        <v>27037.91</v>
      </c>
      <c r="J1963" t="s">
        <v>11</v>
      </c>
      <c r="K1963" t="s">
        <v>11</v>
      </c>
      <c r="L1963" t="s">
        <v>13</v>
      </c>
      <c r="M1963" s="24" t="str">
        <f t="shared" si="30"/>
        <v>R1013</v>
      </c>
    </row>
    <row r="1964" spans="4:13" x14ac:dyDescent="0.35">
      <c r="D1964" t="s">
        <v>1989</v>
      </c>
      <c r="E1964">
        <v>1994</v>
      </c>
      <c r="F1964" t="s">
        <v>10</v>
      </c>
      <c r="G1964">
        <v>2</v>
      </c>
      <c r="H1964">
        <v>0</v>
      </c>
      <c r="I1964">
        <v>27080.639999999999</v>
      </c>
      <c r="J1964" t="s">
        <v>11</v>
      </c>
      <c r="K1964" t="s">
        <v>11</v>
      </c>
      <c r="L1964" t="s">
        <v>42</v>
      </c>
      <c r="M1964" s="24" t="str">
        <f t="shared" si="30"/>
        <v>R1011</v>
      </c>
    </row>
    <row r="1965" spans="4:13" x14ac:dyDescent="0.35">
      <c r="D1965" t="s">
        <v>1990</v>
      </c>
      <c r="E1965">
        <v>1990</v>
      </c>
      <c r="F1965" t="s">
        <v>30</v>
      </c>
      <c r="G1965">
        <v>13</v>
      </c>
      <c r="H1965">
        <v>3</v>
      </c>
      <c r="I1965">
        <v>27092.38</v>
      </c>
      <c r="J1965" t="s">
        <v>11</v>
      </c>
      <c r="K1965" t="s">
        <v>12</v>
      </c>
      <c r="L1965" t="s">
        <v>42</v>
      </c>
      <c r="M1965" s="24" t="str">
        <f t="shared" si="30"/>
        <v>R1011</v>
      </c>
    </row>
    <row r="1966" spans="4:13" x14ac:dyDescent="0.35">
      <c r="D1966" t="s">
        <v>1991</v>
      </c>
      <c r="E1966">
        <v>1970</v>
      </c>
      <c r="F1966" t="s">
        <v>37</v>
      </c>
      <c r="G1966">
        <v>2</v>
      </c>
      <c r="H1966">
        <v>0</v>
      </c>
      <c r="I1966">
        <v>27117.99</v>
      </c>
      <c r="J1966" t="s">
        <v>11</v>
      </c>
      <c r="K1966" t="s">
        <v>11</v>
      </c>
      <c r="L1966" t="s">
        <v>13</v>
      </c>
      <c r="M1966" s="24" t="str">
        <f t="shared" si="30"/>
        <v>R1013</v>
      </c>
    </row>
    <row r="1967" spans="4:13" x14ac:dyDescent="0.35">
      <c r="D1967" t="s">
        <v>1992</v>
      </c>
      <c r="E1967">
        <v>1965</v>
      </c>
      <c r="F1967" t="s">
        <v>30</v>
      </c>
      <c r="G1967">
        <v>21</v>
      </c>
      <c r="H1967">
        <v>0</v>
      </c>
      <c r="I1967">
        <v>27218.44</v>
      </c>
      <c r="J1967" t="s">
        <v>11</v>
      </c>
      <c r="K1967" t="s">
        <v>16</v>
      </c>
      <c r="L1967" t="s">
        <v>356</v>
      </c>
      <c r="M1967" s="24" t="str">
        <f t="shared" si="30"/>
        <v>R1017</v>
      </c>
    </row>
    <row r="1968" spans="4:13" x14ac:dyDescent="0.35">
      <c r="D1968" t="s">
        <v>1993</v>
      </c>
      <c r="E1968">
        <v>1999</v>
      </c>
      <c r="F1968" t="s">
        <v>30</v>
      </c>
      <c r="G1968">
        <v>2</v>
      </c>
      <c r="H1968">
        <v>0</v>
      </c>
      <c r="I1968">
        <v>27236.959999999999</v>
      </c>
      <c r="J1968" t="s">
        <v>11</v>
      </c>
      <c r="K1968" t="s">
        <v>16</v>
      </c>
      <c r="L1968" t="s">
        <v>42</v>
      </c>
      <c r="M1968" s="24" t="str">
        <f t="shared" si="30"/>
        <v>R1011</v>
      </c>
    </row>
    <row r="1969" spans="4:13" x14ac:dyDescent="0.35">
      <c r="D1969" t="s">
        <v>1994</v>
      </c>
      <c r="E1969">
        <v>1968</v>
      </c>
      <c r="F1969" t="s">
        <v>18</v>
      </c>
      <c r="G1969">
        <v>6</v>
      </c>
      <c r="H1969">
        <v>3</v>
      </c>
      <c r="I1969">
        <v>27322.73</v>
      </c>
      <c r="J1969" t="s">
        <v>11</v>
      </c>
      <c r="K1969" t="s">
        <v>11</v>
      </c>
      <c r="L1969" t="s">
        <v>13</v>
      </c>
      <c r="M1969" s="24" t="str">
        <f t="shared" si="30"/>
        <v>R1013</v>
      </c>
    </row>
    <row r="1970" spans="4:13" x14ac:dyDescent="0.35">
      <c r="D1970" t="s">
        <v>1995</v>
      </c>
      <c r="E1970">
        <v>1969</v>
      </c>
      <c r="F1970" t="s">
        <v>37</v>
      </c>
      <c r="G1970">
        <v>16</v>
      </c>
      <c r="H1970">
        <v>0</v>
      </c>
      <c r="I1970">
        <v>27346.04</v>
      </c>
      <c r="J1970" t="s">
        <v>11</v>
      </c>
      <c r="K1970" t="s">
        <v>11</v>
      </c>
      <c r="L1970" t="s">
        <v>13</v>
      </c>
      <c r="M1970" s="24" t="str">
        <f t="shared" si="30"/>
        <v>R1013</v>
      </c>
    </row>
    <row r="1971" spans="4:13" x14ac:dyDescent="0.35">
      <c r="D1971" t="s">
        <v>1996</v>
      </c>
      <c r="E1971">
        <v>1988</v>
      </c>
      <c r="F1971" t="s">
        <v>20</v>
      </c>
      <c r="G1971">
        <v>15</v>
      </c>
      <c r="H1971">
        <v>2</v>
      </c>
      <c r="I1971">
        <v>27375.9</v>
      </c>
      <c r="J1971" t="s">
        <v>11</v>
      </c>
      <c r="K1971" t="s">
        <v>12</v>
      </c>
      <c r="L1971" t="s">
        <v>164</v>
      </c>
      <c r="M1971" s="24" t="str">
        <f t="shared" si="30"/>
        <v>R1015</v>
      </c>
    </row>
    <row r="1972" spans="4:13" x14ac:dyDescent="0.35">
      <c r="D1972" t="s">
        <v>1997</v>
      </c>
      <c r="E1972">
        <v>1985</v>
      </c>
      <c r="F1972" t="s">
        <v>30</v>
      </c>
      <c r="G1972">
        <v>5</v>
      </c>
      <c r="H1972">
        <v>3</v>
      </c>
      <c r="I1972">
        <v>27432.73</v>
      </c>
      <c r="J1972" t="s">
        <v>11</v>
      </c>
      <c r="K1972" t="s">
        <v>16</v>
      </c>
      <c r="L1972" t="s">
        <v>42</v>
      </c>
      <c r="M1972" s="24" t="str">
        <f t="shared" si="30"/>
        <v>R1011</v>
      </c>
    </row>
    <row r="1973" spans="4:13" x14ac:dyDescent="0.35">
      <c r="D1973" t="s">
        <v>1998</v>
      </c>
      <c r="E1973">
        <v>1981</v>
      </c>
      <c r="F1973" t="s">
        <v>37</v>
      </c>
      <c r="G1973">
        <v>3</v>
      </c>
      <c r="H1973">
        <v>1</v>
      </c>
      <c r="I1973">
        <v>27495.59</v>
      </c>
      <c r="J1973" t="s">
        <v>11</v>
      </c>
      <c r="K1973" t="s">
        <v>16</v>
      </c>
      <c r="L1973" t="s">
        <v>42</v>
      </c>
      <c r="M1973" s="24" t="str">
        <f t="shared" si="30"/>
        <v>R1011</v>
      </c>
    </row>
    <row r="1974" spans="4:13" x14ac:dyDescent="0.35">
      <c r="D1974" t="s">
        <v>1999</v>
      </c>
      <c r="E1974">
        <v>1965</v>
      </c>
      <c r="F1974" t="s">
        <v>37</v>
      </c>
      <c r="G1974">
        <v>19</v>
      </c>
      <c r="H1974">
        <v>0</v>
      </c>
      <c r="I1974">
        <v>27533.91</v>
      </c>
      <c r="J1974" t="s">
        <v>11</v>
      </c>
      <c r="K1974" t="s">
        <v>12</v>
      </c>
      <c r="L1974" t="s">
        <v>13</v>
      </c>
      <c r="M1974" s="24" t="str">
        <f t="shared" si="30"/>
        <v>R1013</v>
      </c>
    </row>
    <row r="1975" spans="4:13" x14ac:dyDescent="0.35">
      <c r="D1975" t="s">
        <v>2000</v>
      </c>
      <c r="E1975">
        <v>1984</v>
      </c>
      <c r="F1975" t="s">
        <v>10</v>
      </c>
      <c r="G1975">
        <v>22</v>
      </c>
      <c r="H1975">
        <v>3</v>
      </c>
      <c r="I1975">
        <v>27534.53</v>
      </c>
      <c r="J1975" t="s">
        <v>11</v>
      </c>
      <c r="K1975" t="s">
        <v>11</v>
      </c>
      <c r="L1975" t="s">
        <v>42</v>
      </c>
      <c r="M1975" s="24" t="str">
        <f t="shared" si="30"/>
        <v>R1011</v>
      </c>
    </row>
    <row r="1976" spans="4:13" x14ac:dyDescent="0.35">
      <c r="D1976" t="s">
        <v>2001</v>
      </c>
      <c r="E1976">
        <v>1985</v>
      </c>
      <c r="F1976" t="s">
        <v>15</v>
      </c>
      <c r="G1976">
        <v>6</v>
      </c>
      <c r="H1976">
        <v>3</v>
      </c>
      <c r="I1976">
        <v>27598.93</v>
      </c>
      <c r="J1976" t="s">
        <v>11</v>
      </c>
      <c r="K1976" t="s">
        <v>16</v>
      </c>
      <c r="L1976" t="s">
        <v>42</v>
      </c>
      <c r="M1976" s="24" t="str">
        <f t="shared" si="30"/>
        <v>R1011</v>
      </c>
    </row>
    <row r="1977" spans="4:13" x14ac:dyDescent="0.35">
      <c r="D1977" t="s">
        <v>2002</v>
      </c>
      <c r="E1977">
        <v>1992</v>
      </c>
      <c r="F1977" t="s">
        <v>18</v>
      </c>
      <c r="G1977">
        <v>11</v>
      </c>
      <c r="H1977">
        <v>0</v>
      </c>
      <c r="I1977">
        <v>27614.71</v>
      </c>
      <c r="J1977" t="s">
        <v>11</v>
      </c>
      <c r="K1977" t="s">
        <v>12</v>
      </c>
      <c r="L1977" t="s">
        <v>42</v>
      </c>
      <c r="M1977" s="24" t="str">
        <f t="shared" si="30"/>
        <v>R1011</v>
      </c>
    </row>
    <row r="1978" spans="4:13" x14ac:dyDescent="0.35">
      <c r="D1978" t="s">
        <v>2003</v>
      </c>
      <c r="E1978">
        <v>1997</v>
      </c>
      <c r="F1978" t="s">
        <v>20</v>
      </c>
      <c r="G1978">
        <v>9</v>
      </c>
      <c r="H1978">
        <v>0</v>
      </c>
      <c r="I1978">
        <v>27619.360000000001</v>
      </c>
      <c r="J1978" t="s">
        <v>11</v>
      </c>
      <c r="K1978" t="s">
        <v>12</v>
      </c>
      <c r="L1978" t="s">
        <v>42</v>
      </c>
      <c r="M1978" s="24" t="str">
        <f t="shared" si="30"/>
        <v>R1011</v>
      </c>
    </row>
    <row r="1979" spans="4:13" x14ac:dyDescent="0.35">
      <c r="D1979" t="s">
        <v>2004</v>
      </c>
      <c r="E1979">
        <v>1997</v>
      </c>
      <c r="F1979" t="s">
        <v>37</v>
      </c>
      <c r="G1979">
        <v>7</v>
      </c>
      <c r="H1979">
        <v>0</v>
      </c>
      <c r="I1979">
        <v>27625.17</v>
      </c>
      <c r="J1979" t="s">
        <v>16</v>
      </c>
      <c r="K1979" t="s">
        <v>16</v>
      </c>
      <c r="L1979" t="s">
        <v>42</v>
      </c>
      <c r="M1979" s="24" t="str">
        <f t="shared" si="30"/>
        <v>R1011</v>
      </c>
    </row>
    <row r="1980" spans="4:13" x14ac:dyDescent="0.35">
      <c r="D1980" t="s">
        <v>2005</v>
      </c>
      <c r="E1980">
        <v>1992</v>
      </c>
      <c r="F1980" t="s">
        <v>10</v>
      </c>
      <c r="G1980">
        <v>3</v>
      </c>
      <c r="H1980">
        <v>0</v>
      </c>
      <c r="I1980">
        <v>27696.11</v>
      </c>
      <c r="J1980" t="s">
        <v>16</v>
      </c>
      <c r="K1980" t="s">
        <v>11</v>
      </c>
      <c r="L1980" t="s">
        <v>42</v>
      </c>
      <c r="M1980" s="24" t="str">
        <f t="shared" si="30"/>
        <v>R1011</v>
      </c>
    </row>
    <row r="1981" spans="4:13" x14ac:dyDescent="0.35">
      <c r="D1981" t="s">
        <v>2006</v>
      </c>
      <c r="E1981">
        <v>2002</v>
      </c>
      <c r="F1981" t="s">
        <v>30</v>
      </c>
      <c r="G1981">
        <v>6</v>
      </c>
      <c r="H1981">
        <v>1</v>
      </c>
      <c r="I1981">
        <v>27724.29</v>
      </c>
      <c r="J1981" t="s">
        <v>16</v>
      </c>
      <c r="K1981" t="s">
        <v>12</v>
      </c>
      <c r="L1981" t="s">
        <v>13</v>
      </c>
      <c r="M1981" s="24" t="str">
        <f t="shared" si="30"/>
        <v>R1013</v>
      </c>
    </row>
    <row r="1982" spans="4:13" x14ac:dyDescent="0.35">
      <c r="D1982" t="s">
        <v>2007</v>
      </c>
      <c r="E1982">
        <v>1960</v>
      </c>
      <c r="F1982" t="s">
        <v>10</v>
      </c>
      <c r="G1982">
        <v>6</v>
      </c>
      <c r="H1982">
        <v>0</v>
      </c>
      <c r="I1982">
        <v>27808.73</v>
      </c>
      <c r="J1982" t="s">
        <v>16</v>
      </c>
      <c r="K1982" t="s">
        <v>16</v>
      </c>
      <c r="L1982" t="s">
        <v>13</v>
      </c>
      <c r="M1982" s="24" t="str">
        <f t="shared" si="30"/>
        <v>R1013</v>
      </c>
    </row>
    <row r="1983" spans="4:13" x14ac:dyDescent="0.35">
      <c r="D1983" t="s">
        <v>2008</v>
      </c>
      <c r="E1983">
        <v>1985</v>
      </c>
      <c r="F1983" t="s">
        <v>30</v>
      </c>
      <c r="G1983">
        <v>4</v>
      </c>
      <c r="H1983">
        <v>3</v>
      </c>
      <c r="I1983">
        <v>27849.94</v>
      </c>
      <c r="J1983" t="s">
        <v>16</v>
      </c>
      <c r="K1983" t="s">
        <v>16</v>
      </c>
      <c r="L1983" t="s">
        <v>42</v>
      </c>
      <c r="M1983" s="24" t="str">
        <f t="shared" si="30"/>
        <v>R1011</v>
      </c>
    </row>
    <row r="1984" spans="4:13" x14ac:dyDescent="0.35">
      <c r="D1984" t="s">
        <v>2009</v>
      </c>
      <c r="E1984">
        <v>1989</v>
      </c>
      <c r="F1984" t="s">
        <v>15</v>
      </c>
      <c r="G1984">
        <v>21</v>
      </c>
      <c r="H1984">
        <v>3</v>
      </c>
      <c r="I1984">
        <v>27925.86</v>
      </c>
      <c r="J1984" t="s">
        <v>16</v>
      </c>
      <c r="K1984" t="s">
        <v>11</v>
      </c>
      <c r="L1984" t="s">
        <v>42</v>
      </c>
      <c r="M1984" s="24" t="str">
        <f t="shared" si="30"/>
        <v>R1011</v>
      </c>
    </row>
    <row r="1985" spans="4:13" x14ac:dyDescent="0.35">
      <c r="D1985" t="s">
        <v>2010</v>
      </c>
      <c r="E1985">
        <v>1991</v>
      </c>
      <c r="F1985" t="s">
        <v>18</v>
      </c>
      <c r="G1985">
        <v>4</v>
      </c>
      <c r="H1985">
        <v>3</v>
      </c>
      <c r="I1985">
        <v>27931.11</v>
      </c>
      <c r="J1985" t="s">
        <v>16</v>
      </c>
      <c r="K1985" t="s">
        <v>12</v>
      </c>
      <c r="L1985" t="s">
        <v>42</v>
      </c>
      <c r="M1985" s="24" t="str">
        <f t="shared" si="30"/>
        <v>R1011</v>
      </c>
    </row>
    <row r="1986" spans="4:13" x14ac:dyDescent="0.35">
      <c r="D1986" t="s">
        <v>2011</v>
      </c>
      <c r="E1986">
        <v>1961</v>
      </c>
      <c r="F1986" t="s">
        <v>10</v>
      </c>
      <c r="G1986">
        <v>28</v>
      </c>
      <c r="H1986">
        <v>3</v>
      </c>
      <c r="I1986">
        <v>27941.29</v>
      </c>
      <c r="J1986" t="s">
        <v>16</v>
      </c>
      <c r="K1986" t="s">
        <v>12</v>
      </c>
      <c r="L1986" t="s">
        <v>42</v>
      </c>
      <c r="M1986" s="24" t="str">
        <f t="shared" si="30"/>
        <v>R1011</v>
      </c>
    </row>
    <row r="1987" spans="4:13" x14ac:dyDescent="0.35">
      <c r="D1987" t="s">
        <v>2012</v>
      </c>
      <c r="E1987">
        <v>1999</v>
      </c>
      <c r="F1987" t="s">
        <v>30</v>
      </c>
      <c r="G1987">
        <v>21</v>
      </c>
      <c r="H1987">
        <v>0</v>
      </c>
      <c r="I1987">
        <v>27980.77</v>
      </c>
      <c r="J1987" t="s">
        <v>16</v>
      </c>
      <c r="K1987" t="s">
        <v>16</v>
      </c>
      <c r="L1987" t="s">
        <v>42</v>
      </c>
      <c r="M1987" s="24" t="str">
        <f t="shared" si="30"/>
        <v>R1011</v>
      </c>
    </row>
    <row r="1988" spans="4:13" x14ac:dyDescent="0.35">
      <c r="D1988" t="s">
        <v>2013</v>
      </c>
      <c r="E1988">
        <v>1985</v>
      </c>
      <c r="F1988" t="s">
        <v>15</v>
      </c>
      <c r="G1988">
        <v>29</v>
      </c>
      <c r="H1988">
        <v>3</v>
      </c>
      <c r="I1988">
        <v>28006.94</v>
      </c>
      <c r="J1988" t="s">
        <v>16</v>
      </c>
      <c r="K1988" t="s">
        <v>11</v>
      </c>
      <c r="L1988" t="s">
        <v>42</v>
      </c>
      <c r="M1988" s="24" t="str">
        <f t="shared" si="30"/>
        <v>R1011</v>
      </c>
    </row>
    <row r="1989" spans="4:13" x14ac:dyDescent="0.35">
      <c r="D1989" t="s">
        <v>2014</v>
      </c>
      <c r="E1989">
        <v>1960</v>
      </c>
      <c r="F1989" t="s">
        <v>15</v>
      </c>
      <c r="G1989">
        <v>22</v>
      </c>
      <c r="H1989">
        <v>0</v>
      </c>
      <c r="I1989">
        <v>28101.33</v>
      </c>
      <c r="J1989" t="s">
        <v>16</v>
      </c>
      <c r="K1989" t="s">
        <v>11</v>
      </c>
      <c r="L1989" t="s">
        <v>166</v>
      </c>
      <c r="M1989" s="24" t="str">
        <f t="shared" si="30"/>
        <v>R1019</v>
      </c>
    </row>
    <row r="1990" spans="4:13" x14ac:dyDescent="0.35">
      <c r="D1990" t="s">
        <v>2015</v>
      </c>
      <c r="E1990">
        <v>1999</v>
      </c>
      <c r="F1990" t="s">
        <v>20</v>
      </c>
      <c r="G1990">
        <v>6</v>
      </c>
      <c r="H1990">
        <v>0</v>
      </c>
      <c r="I1990">
        <v>28245.34</v>
      </c>
      <c r="J1990" t="s">
        <v>16</v>
      </c>
      <c r="K1990" t="s">
        <v>12</v>
      </c>
      <c r="L1990" t="s">
        <v>42</v>
      </c>
      <c r="M1990" s="24" t="str">
        <f t="shared" si="30"/>
        <v>R1011</v>
      </c>
    </row>
    <row r="1991" spans="4:13" x14ac:dyDescent="0.35">
      <c r="D1991" t="s">
        <v>2016</v>
      </c>
      <c r="E1991">
        <v>1963</v>
      </c>
      <c r="F1991" t="s">
        <v>15</v>
      </c>
      <c r="G1991">
        <v>25</v>
      </c>
      <c r="H1991">
        <v>1</v>
      </c>
      <c r="I1991">
        <v>28287.9</v>
      </c>
      <c r="J1991" t="s">
        <v>16</v>
      </c>
      <c r="K1991" t="s">
        <v>16</v>
      </c>
      <c r="L1991" t="s">
        <v>13</v>
      </c>
      <c r="M1991" s="24" t="str">
        <f t="shared" si="30"/>
        <v>R1013</v>
      </c>
    </row>
    <row r="1992" spans="4:13" x14ac:dyDescent="0.35">
      <c r="D1992" t="s">
        <v>2017</v>
      </c>
      <c r="E1992">
        <v>1990</v>
      </c>
      <c r="F1992" t="s">
        <v>30</v>
      </c>
      <c r="G1992">
        <v>24</v>
      </c>
      <c r="H1992">
        <v>3</v>
      </c>
      <c r="I1992">
        <v>28302.33</v>
      </c>
      <c r="J1992" t="s">
        <v>16</v>
      </c>
      <c r="K1992" t="s">
        <v>11</v>
      </c>
      <c r="L1992" t="s">
        <v>42</v>
      </c>
      <c r="M1992" s="24" t="str">
        <f t="shared" si="30"/>
        <v>R1011</v>
      </c>
    </row>
    <row r="1993" spans="4:13" x14ac:dyDescent="0.35">
      <c r="D1993" t="s">
        <v>2018</v>
      </c>
      <c r="E1993">
        <v>1977</v>
      </c>
      <c r="F1993" t="s">
        <v>30</v>
      </c>
      <c r="G1993">
        <v>2</v>
      </c>
      <c r="H1993">
        <v>1</v>
      </c>
      <c r="I1993">
        <v>28340.19</v>
      </c>
      <c r="J1993" t="s">
        <v>16</v>
      </c>
      <c r="K1993" t="s">
        <v>11</v>
      </c>
      <c r="L1993" t="s">
        <v>23</v>
      </c>
      <c r="M1993" s="24" t="str">
        <f t="shared" ref="M1993:M2056" si="31">IF(L1993="?","UNKNOWN",L1993)</f>
        <v>R1012</v>
      </c>
    </row>
    <row r="1994" spans="4:13" x14ac:dyDescent="0.35">
      <c r="D1994" t="s">
        <v>2019</v>
      </c>
      <c r="E1994">
        <v>1974</v>
      </c>
      <c r="F1994" t="s">
        <v>20</v>
      </c>
      <c r="G1994">
        <v>16</v>
      </c>
      <c r="H1994">
        <v>1</v>
      </c>
      <c r="I1994">
        <v>28468.92</v>
      </c>
      <c r="J1994" t="s">
        <v>16</v>
      </c>
      <c r="K1994" t="s">
        <v>16</v>
      </c>
      <c r="L1994" t="s">
        <v>23</v>
      </c>
      <c r="M1994" s="24" t="str">
        <f t="shared" si="31"/>
        <v>R1012</v>
      </c>
    </row>
    <row r="1995" spans="4:13" x14ac:dyDescent="0.35">
      <c r="D1995" t="s">
        <v>2020</v>
      </c>
      <c r="E1995">
        <v>1982</v>
      </c>
      <c r="F1995" t="s">
        <v>30</v>
      </c>
      <c r="G1995">
        <v>11</v>
      </c>
      <c r="H1995">
        <v>1</v>
      </c>
      <c r="I1995">
        <v>28476.73</v>
      </c>
      <c r="J1995" t="s">
        <v>16</v>
      </c>
      <c r="K1995" t="s">
        <v>11</v>
      </c>
      <c r="L1995" t="s">
        <v>23</v>
      </c>
      <c r="M1995" s="24" t="str">
        <f t="shared" si="31"/>
        <v>R1012</v>
      </c>
    </row>
    <row r="1996" spans="4:13" x14ac:dyDescent="0.35">
      <c r="D1996" t="s">
        <v>2021</v>
      </c>
      <c r="E1996">
        <v>1985</v>
      </c>
      <c r="F1996" t="s">
        <v>20</v>
      </c>
      <c r="G1996">
        <v>27</v>
      </c>
      <c r="H1996">
        <v>3</v>
      </c>
      <c r="I1996">
        <v>28542.86</v>
      </c>
      <c r="J1996" t="s">
        <v>16</v>
      </c>
      <c r="K1996" t="s">
        <v>12</v>
      </c>
      <c r="L1996" t="s">
        <v>42</v>
      </c>
      <c r="M1996" s="24" t="str">
        <f t="shared" si="31"/>
        <v>R1011</v>
      </c>
    </row>
    <row r="1997" spans="4:13" x14ac:dyDescent="0.35">
      <c r="D1997" t="s">
        <v>2022</v>
      </c>
      <c r="E1997">
        <v>1990</v>
      </c>
      <c r="F1997" t="s">
        <v>30</v>
      </c>
      <c r="G1997">
        <v>5</v>
      </c>
      <c r="H1997">
        <v>3</v>
      </c>
      <c r="I1997">
        <v>28716.14</v>
      </c>
      <c r="J1997" t="s">
        <v>16</v>
      </c>
      <c r="K1997" t="s">
        <v>12</v>
      </c>
      <c r="L1997" t="s">
        <v>42</v>
      </c>
      <c r="M1997" s="24" t="str">
        <f t="shared" si="31"/>
        <v>R1011</v>
      </c>
    </row>
    <row r="1998" spans="4:13" x14ac:dyDescent="0.35">
      <c r="D1998" t="s">
        <v>2023</v>
      </c>
      <c r="E1998">
        <v>1961</v>
      </c>
      <c r="F1998" t="s">
        <v>35</v>
      </c>
      <c r="G1998">
        <v>3</v>
      </c>
      <c r="H1998">
        <v>1</v>
      </c>
      <c r="I1998">
        <v>28868.66</v>
      </c>
      <c r="J1998" t="s">
        <v>16</v>
      </c>
      <c r="K1998" t="s">
        <v>11</v>
      </c>
      <c r="L1998" t="s">
        <v>23</v>
      </c>
      <c r="M1998" s="24" t="str">
        <f t="shared" si="31"/>
        <v>R1012</v>
      </c>
    </row>
    <row r="1999" spans="4:13" x14ac:dyDescent="0.35">
      <c r="D1999" t="s">
        <v>2024</v>
      </c>
      <c r="E1999">
        <v>1962</v>
      </c>
      <c r="F1999" t="s">
        <v>10</v>
      </c>
      <c r="G1999">
        <v>25</v>
      </c>
      <c r="H1999">
        <v>0</v>
      </c>
      <c r="I1999">
        <v>28923.14</v>
      </c>
      <c r="J1999" t="s">
        <v>16</v>
      </c>
      <c r="K1999" t="s">
        <v>16</v>
      </c>
      <c r="L1999" t="s">
        <v>23</v>
      </c>
      <c r="M1999" s="24" t="str">
        <f t="shared" si="31"/>
        <v>R1012</v>
      </c>
    </row>
    <row r="2000" spans="4:13" x14ac:dyDescent="0.35">
      <c r="D2000" t="s">
        <v>2025</v>
      </c>
      <c r="E2000">
        <v>1959</v>
      </c>
      <c r="F2000" t="s">
        <v>30</v>
      </c>
      <c r="G2000">
        <v>5</v>
      </c>
      <c r="H2000">
        <v>0</v>
      </c>
      <c r="I2000">
        <v>28950.47</v>
      </c>
      <c r="J2000" t="s">
        <v>16</v>
      </c>
      <c r="K2000" t="s">
        <v>16</v>
      </c>
      <c r="L2000" t="s">
        <v>23</v>
      </c>
      <c r="M2000" s="24" t="str">
        <f t="shared" si="31"/>
        <v>R1012</v>
      </c>
    </row>
    <row r="2001" spans="4:13" x14ac:dyDescent="0.35">
      <c r="D2001" t="s">
        <v>2026</v>
      </c>
      <c r="E2001">
        <v>2003</v>
      </c>
      <c r="F2001" t="s">
        <v>20</v>
      </c>
      <c r="G2001">
        <v>1</v>
      </c>
      <c r="H2001">
        <v>0</v>
      </c>
      <c r="I2001">
        <v>28998.68</v>
      </c>
      <c r="J2001" t="s">
        <v>16</v>
      </c>
      <c r="K2001" t="s">
        <v>12</v>
      </c>
      <c r="L2001" t="s">
        <v>42</v>
      </c>
      <c r="M2001" s="24" t="str">
        <f t="shared" si="31"/>
        <v>R1011</v>
      </c>
    </row>
    <row r="2002" spans="4:13" x14ac:dyDescent="0.35">
      <c r="D2002" t="s">
        <v>2027</v>
      </c>
      <c r="E2002">
        <v>1992</v>
      </c>
      <c r="F2002" t="s">
        <v>10</v>
      </c>
      <c r="G2002">
        <v>7</v>
      </c>
      <c r="H2002">
        <v>0</v>
      </c>
      <c r="I2002">
        <v>29007.82</v>
      </c>
      <c r="J2002" t="s">
        <v>16</v>
      </c>
      <c r="K2002" t="s">
        <v>12</v>
      </c>
      <c r="L2002" t="s">
        <v>42</v>
      </c>
      <c r="M2002" s="24" t="str">
        <f t="shared" si="31"/>
        <v>R1011</v>
      </c>
    </row>
    <row r="2003" spans="4:13" x14ac:dyDescent="0.35">
      <c r="D2003" t="s">
        <v>2028</v>
      </c>
      <c r="E2003">
        <v>1980</v>
      </c>
      <c r="F2003" t="s">
        <v>10</v>
      </c>
      <c r="G2003">
        <v>14</v>
      </c>
      <c r="H2003">
        <v>2</v>
      </c>
      <c r="I2003">
        <v>29114.21</v>
      </c>
      <c r="J2003" t="s">
        <v>16</v>
      </c>
      <c r="K2003" t="s">
        <v>12</v>
      </c>
      <c r="L2003" t="s">
        <v>42</v>
      </c>
      <c r="M2003" s="24" t="str">
        <f t="shared" si="31"/>
        <v>R1011</v>
      </c>
    </row>
    <row r="2004" spans="4:13" x14ac:dyDescent="0.35">
      <c r="D2004" t="s">
        <v>2029</v>
      </c>
      <c r="E2004">
        <v>1978</v>
      </c>
      <c r="F2004" t="s">
        <v>15</v>
      </c>
      <c r="G2004">
        <v>29</v>
      </c>
      <c r="H2004">
        <v>2</v>
      </c>
      <c r="I2004">
        <v>29114.77</v>
      </c>
      <c r="J2004" t="s">
        <v>16</v>
      </c>
      <c r="K2004" t="s">
        <v>16</v>
      </c>
      <c r="L2004" t="s">
        <v>42</v>
      </c>
      <c r="M2004" s="24" t="str">
        <f t="shared" si="31"/>
        <v>R1011</v>
      </c>
    </row>
    <row r="2005" spans="4:13" x14ac:dyDescent="0.35">
      <c r="D2005" t="s">
        <v>2030</v>
      </c>
      <c r="E2005">
        <v>1961</v>
      </c>
      <c r="F2005" t="s">
        <v>30</v>
      </c>
      <c r="G2005">
        <v>24</v>
      </c>
      <c r="H2005">
        <v>0</v>
      </c>
      <c r="I2005">
        <v>29141.360000000001</v>
      </c>
      <c r="J2005" t="s">
        <v>16</v>
      </c>
      <c r="K2005" t="s">
        <v>12</v>
      </c>
      <c r="L2005" t="s">
        <v>23</v>
      </c>
      <c r="M2005" s="24" t="str">
        <f t="shared" si="31"/>
        <v>R1012</v>
      </c>
    </row>
    <row r="2006" spans="4:13" x14ac:dyDescent="0.35">
      <c r="D2006" t="s">
        <v>2031</v>
      </c>
      <c r="E2006">
        <v>1976</v>
      </c>
      <c r="F2006" t="s">
        <v>15</v>
      </c>
      <c r="G2006">
        <v>8</v>
      </c>
      <c r="H2006">
        <v>2</v>
      </c>
      <c r="I2006">
        <v>29160.39</v>
      </c>
      <c r="J2006" t="s">
        <v>16</v>
      </c>
      <c r="K2006" t="s">
        <v>11</v>
      </c>
      <c r="L2006" t="s">
        <v>42</v>
      </c>
      <c r="M2006" s="24" t="str">
        <f t="shared" si="31"/>
        <v>R1011</v>
      </c>
    </row>
    <row r="2007" spans="4:13" x14ac:dyDescent="0.35">
      <c r="D2007" t="s">
        <v>2032</v>
      </c>
      <c r="E2007">
        <v>1969</v>
      </c>
      <c r="F2007" t="s">
        <v>10</v>
      </c>
      <c r="G2007">
        <v>9</v>
      </c>
      <c r="H2007">
        <v>2</v>
      </c>
      <c r="I2007">
        <v>29186.48</v>
      </c>
      <c r="J2007" t="s">
        <v>16</v>
      </c>
      <c r="K2007" t="s">
        <v>12</v>
      </c>
      <c r="L2007" t="s">
        <v>247</v>
      </c>
      <c r="M2007" s="24" t="str">
        <f t="shared" si="31"/>
        <v>R1024</v>
      </c>
    </row>
    <row r="2008" spans="4:13" x14ac:dyDescent="0.35">
      <c r="D2008" t="s">
        <v>2033</v>
      </c>
      <c r="E2008">
        <v>1978</v>
      </c>
      <c r="F2008" t="s">
        <v>10</v>
      </c>
      <c r="G2008">
        <v>21</v>
      </c>
      <c r="H2008">
        <v>2</v>
      </c>
      <c r="I2008">
        <v>29227.599999999999</v>
      </c>
      <c r="J2008" t="s">
        <v>16</v>
      </c>
      <c r="K2008" t="s">
        <v>12</v>
      </c>
      <c r="L2008" t="s">
        <v>23</v>
      </c>
      <c r="M2008" s="24" t="str">
        <f t="shared" si="31"/>
        <v>R1012</v>
      </c>
    </row>
    <row r="2009" spans="4:13" x14ac:dyDescent="0.35">
      <c r="D2009" t="s">
        <v>2034</v>
      </c>
      <c r="E2009">
        <v>1958</v>
      </c>
      <c r="F2009" t="s">
        <v>18</v>
      </c>
      <c r="G2009">
        <v>5</v>
      </c>
      <c r="H2009">
        <v>0</v>
      </c>
      <c r="I2009">
        <v>29330.98</v>
      </c>
      <c r="J2009" t="s">
        <v>16</v>
      </c>
      <c r="K2009" t="s">
        <v>11</v>
      </c>
      <c r="L2009" t="s">
        <v>23</v>
      </c>
      <c r="M2009" s="24" t="str">
        <f t="shared" si="31"/>
        <v>R1012</v>
      </c>
    </row>
    <row r="2010" spans="4:13" x14ac:dyDescent="0.35">
      <c r="D2010" t="s">
        <v>2035</v>
      </c>
      <c r="E2010">
        <v>1985</v>
      </c>
      <c r="F2010" t="s">
        <v>15</v>
      </c>
      <c r="G2010">
        <v>7</v>
      </c>
      <c r="H2010">
        <v>3</v>
      </c>
      <c r="I2010">
        <v>29352.560000000001</v>
      </c>
      <c r="J2010" t="s">
        <v>16</v>
      </c>
      <c r="K2010" t="s">
        <v>16</v>
      </c>
      <c r="L2010" t="s">
        <v>42</v>
      </c>
      <c r="M2010" s="24" t="str">
        <f t="shared" si="31"/>
        <v>R1011</v>
      </c>
    </row>
    <row r="2011" spans="4:13" x14ac:dyDescent="0.35">
      <c r="D2011" t="s">
        <v>2036</v>
      </c>
      <c r="E2011">
        <v>1987</v>
      </c>
      <c r="F2011" t="s">
        <v>10</v>
      </c>
      <c r="G2011">
        <v>16</v>
      </c>
      <c r="H2011">
        <v>3</v>
      </c>
      <c r="I2011">
        <v>29443.59</v>
      </c>
      <c r="J2011" t="s">
        <v>16</v>
      </c>
      <c r="K2011" t="s">
        <v>16</v>
      </c>
      <c r="L2011" t="s">
        <v>42</v>
      </c>
      <c r="M2011" s="24" t="str">
        <f t="shared" si="31"/>
        <v>R1011</v>
      </c>
    </row>
    <row r="2012" spans="4:13" x14ac:dyDescent="0.35">
      <c r="D2012" t="s">
        <v>2037</v>
      </c>
      <c r="E2012">
        <v>1959</v>
      </c>
      <c r="F2012" t="s">
        <v>37</v>
      </c>
      <c r="G2012">
        <v>20</v>
      </c>
      <c r="H2012">
        <v>0</v>
      </c>
      <c r="I2012">
        <v>29523.17</v>
      </c>
      <c r="J2012" t="s">
        <v>16</v>
      </c>
      <c r="K2012" t="s">
        <v>11</v>
      </c>
      <c r="L2012" t="s">
        <v>247</v>
      </c>
      <c r="M2012" s="24" t="str">
        <f t="shared" si="31"/>
        <v>R1024</v>
      </c>
    </row>
    <row r="2013" spans="4:13" x14ac:dyDescent="0.35">
      <c r="D2013" t="s">
        <v>2038</v>
      </c>
      <c r="E2013">
        <v>1975</v>
      </c>
      <c r="F2013" t="s">
        <v>15</v>
      </c>
      <c r="G2013">
        <v>3</v>
      </c>
      <c r="H2013">
        <v>1</v>
      </c>
      <c r="I2013">
        <v>29583.8</v>
      </c>
      <c r="J2013" t="s">
        <v>16</v>
      </c>
      <c r="K2013" t="s">
        <v>16</v>
      </c>
      <c r="L2013" t="s">
        <v>42</v>
      </c>
      <c r="M2013" s="24" t="str">
        <f t="shared" si="31"/>
        <v>R1011</v>
      </c>
    </row>
    <row r="2014" spans="4:13" x14ac:dyDescent="0.35">
      <c r="D2014" t="s">
        <v>2039</v>
      </c>
      <c r="E2014">
        <v>1993</v>
      </c>
      <c r="F2014" t="s">
        <v>10</v>
      </c>
      <c r="G2014">
        <v>27</v>
      </c>
      <c r="H2014">
        <v>0</v>
      </c>
      <c r="I2014">
        <v>29622.69</v>
      </c>
      <c r="J2014" t="s">
        <v>16</v>
      </c>
      <c r="K2014" t="s">
        <v>16</v>
      </c>
      <c r="L2014" t="s">
        <v>42</v>
      </c>
      <c r="M2014" s="24" t="str">
        <f t="shared" si="31"/>
        <v>R1011</v>
      </c>
    </row>
    <row r="2015" spans="4:13" x14ac:dyDescent="0.35">
      <c r="D2015" t="s">
        <v>2040</v>
      </c>
      <c r="E2015">
        <v>1973</v>
      </c>
      <c r="F2015" t="s">
        <v>35</v>
      </c>
      <c r="G2015">
        <v>23</v>
      </c>
      <c r="H2015">
        <v>0</v>
      </c>
      <c r="I2015">
        <v>29757.69</v>
      </c>
      <c r="J2015" t="s">
        <v>16</v>
      </c>
      <c r="K2015" t="s">
        <v>12</v>
      </c>
      <c r="L2015" t="s">
        <v>42</v>
      </c>
      <c r="M2015" s="24" t="str">
        <f t="shared" si="31"/>
        <v>R1011</v>
      </c>
    </row>
    <row r="2016" spans="4:13" x14ac:dyDescent="0.35">
      <c r="D2016" t="s">
        <v>2041</v>
      </c>
      <c r="E2016">
        <v>1998</v>
      </c>
      <c r="F2016" t="s">
        <v>18</v>
      </c>
      <c r="G2016">
        <v>20</v>
      </c>
      <c r="H2016">
        <v>0</v>
      </c>
      <c r="I2016">
        <v>29760.6</v>
      </c>
      <c r="J2016" t="s">
        <v>16</v>
      </c>
      <c r="K2016" t="s">
        <v>11</v>
      </c>
      <c r="L2016" t="s">
        <v>42</v>
      </c>
      <c r="M2016" s="24" t="str">
        <f t="shared" si="31"/>
        <v>R1011</v>
      </c>
    </row>
    <row r="2017" spans="4:13" x14ac:dyDescent="0.35">
      <c r="D2017" t="s">
        <v>2042</v>
      </c>
      <c r="E2017">
        <v>1981</v>
      </c>
      <c r="F2017" t="s">
        <v>35</v>
      </c>
      <c r="G2017">
        <v>13</v>
      </c>
      <c r="H2017">
        <v>1</v>
      </c>
      <c r="I2017">
        <v>29816.639999999999</v>
      </c>
      <c r="J2017" t="s">
        <v>16</v>
      </c>
      <c r="K2017" t="s">
        <v>11</v>
      </c>
      <c r="L2017" t="s">
        <v>42</v>
      </c>
      <c r="M2017" s="24" t="str">
        <f t="shared" si="31"/>
        <v>R1011</v>
      </c>
    </row>
    <row r="2018" spans="4:13" x14ac:dyDescent="0.35">
      <c r="D2018" t="s">
        <v>2043</v>
      </c>
      <c r="E2018">
        <v>1982</v>
      </c>
      <c r="F2018" t="s">
        <v>37</v>
      </c>
      <c r="G2018">
        <v>29</v>
      </c>
      <c r="H2018">
        <v>3</v>
      </c>
      <c r="I2018">
        <v>29818.76</v>
      </c>
      <c r="J2018" t="s">
        <v>16</v>
      </c>
      <c r="K2018" t="s">
        <v>16</v>
      </c>
      <c r="L2018" t="s">
        <v>23</v>
      </c>
      <c r="M2018" s="24" t="str">
        <f t="shared" si="31"/>
        <v>R1012</v>
      </c>
    </row>
    <row r="2019" spans="4:13" x14ac:dyDescent="0.35">
      <c r="D2019" t="s">
        <v>2044</v>
      </c>
      <c r="E2019">
        <v>1989</v>
      </c>
      <c r="F2019" t="s">
        <v>30</v>
      </c>
      <c r="G2019">
        <v>30</v>
      </c>
      <c r="H2019">
        <v>3</v>
      </c>
      <c r="I2019">
        <v>29852.48</v>
      </c>
      <c r="J2019" t="s">
        <v>16</v>
      </c>
      <c r="K2019" t="s">
        <v>12</v>
      </c>
      <c r="L2019" t="s">
        <v>42</v>
      </c>
      <c r="M2019" s="24" t="str">
        <f t="shared" si="31"/>
        <v>R1011</v>
      </c>
    </row>
    <row r="2020" spans="4:13" x14ac:dyDescent="0.35">
      <c r="D2020" t="s">
        <v>2045</v>
      </c>
      <c r="E2020">
        <v>1975</v>
      </c>
      <c r="F2020" t="s">
        <v>35</v>
      </c>
      <c r="G2020">
        <v>19</v>
      </c>
      <c r="H2020">
        <v>1</v>
      </c>
      <c r="I2020">
        <v>29899.25</v>
      </c>
      <c r="J2020" t="s">
        <v>16</v>
      </c>
      <c r="K2020" t="s">
        <v>12</v>
      </c>
      <c r="L2020" t="s">
        <v>42</v>
      </c>
      <c r="M2020" s="24" t="str">
        <f t="shared" si="31"/>
        <v>R1011</v>
      </c>
    </row>
    <row r="2021" spans="4:13" x14ac:dyDescent="0.35">
      <c r="D2021" t="s">
        <v>2046</v>
      </c>
      <c r="E2021">
        <v>1988</v>
      </c>
      <c r="F2021" t="s">
        <v>30</v>
      </c>
      <c r="G2021">
        <v>30</v>
      </c>
      <c r="H2021">
        <v>3</v>
      </c>
      <c r="I2021">
        <v>29929.56</v>
      </c>
      <c r="J2021" t="s">
        <v>16</v>
      </c>
      <c r="K2021" t="s">
        <v>16</v>
      </c>
      <c r="L2021" t="s">
        <v>42</v>
      </c>
      <c r="M2021" s="24" t="str">
        <f t="shared" si="31"/>
        <v>R1011</v>
      </c>
    </row>
    <row r="2022" spans="4:13" x14ac:dyDescent="0.35">
      <c r="D2022" t="s">
        <v>2047</v>
      </c>
      <c r="E2022">
        <v>1976</v>
      </c>
      <c r="F2022" t="s">
        <v>18</v>
      </c>
      <c r="G2022">
        <v>12</v>
      </c>
      <c r="H2022">
        <v>2</v>
      </c>
      <c r="I2022">
        <v>29933.75</v>
      </c>
      <c r="J2022" t="s">
        <v>16</v>
      </c>
      <c r="K2022" t="s">
        <v>16</v>
      </c>
      <c r="L2022" t="s">
        <v>42</v>
      </c>
      <c r="M2022" s="24" t="str">
        <f t="shared" si="31"/>
        <v>R1011</v>
      </c>
    </row>
    <row r="2023" spans="4:13" x14ac:dyDescent="0.35">
      <c r="D2023" t="s">
        <v>2048</v>
      </c>
      <c r="E2023">
        <v>1991</v>
      </c>
      <c r="F2023" t="s">
        <v>37</v>
      </c>
      <c r="G2023">
        <v>5</v>
      </c>
      <c r="H2023">
        <v>3</v>
      </c>
      <c r="I2023">
        <v>29969.67</v>
      </c>
      <c r="J2023" t="s">
        <v>16</v>
      </c>
      <c r="K2023" t="s">
        <v>16</v>
      </c>
      <c r="L2023" t="s">
        <v>42</v>
      </c>
      <c r="M2023" s="24" t="str">
        <f t="shared" si="31"/>
        <v>R1011</v>
      </c>
    </row>
    <row r="2024" spans="4:13" x14ac:dyDescent="0.35">
      <c r="D2024" t="s">
        <v>2049</v>
      </c>
      <c r="E2024">
        <v>1981</v>
      </c>
      <c r="F2024" t="s">
        <v>35</v>
      </c>
      <c r="G2024">
        <v>4</v>
      </c>
      <c r="H2024">
        <v>1</v>
      </c>
      <c r="I2024">
        <v>30026.87</v>
      </c>
      <c r="J2024" t="s">
        <v>11</v>
      </c>
      <c r="K2024" t="s">
        <v>12</v>
      </c>
      <c r="L2024" t="s">
        <v>23</v>
      </c>
      <c r="M2024" s="24" t="str">
        <f t="shared" si="31"/>
        <v>R1012</v>
      </c>
    </row>
    <row r="2025" spans="4:13" x14ac:dyDescent="0.35">
      <c r="D2025" t="s">
        <v>2050</v>
      </c>
      <c r="E2025">
        <v>1967</v>
      </c>
      <c r="F2025" t="s">
        <v>18</v>
      </c>
      <c r="G2025">
        <v>16</v>
      </c>
      <c r="H2025">
        <v>3</v>
      </c>
      <c r="I2025">
        <v>30063.58</v>
      </c>
      <c r="J2025" t="s">
        <v>16</v>
      </c>
      <c r="K2025" t="s">
        <v>16</v>
      </c>
      <c r="L2025" t="s">
        <v>23</v>
      </c>
      <c r="M2025" s="24" t="str">
        <f t="shared" si="31"/>
        <v>R1012</v>
      </c>
    </row>
    <row r="2026" spans="4:13" x14ac:dyDescent="0.35">
      <c r="D2026" t="s">
        <v>2051</v>
      </c>
      <c r="E2026">
        <v>1979</v>
      </c>
      <c r="F2026" t="s">
        <v>20</v>
      </c>
      <c r="G2026">
        <v>2</v>
      </c>
      <c r="H2026">
        <v>2</v>
      </c>
      <c r="I2026">
        <v>30095.97</v>
      </c>
      <c r="J2026" t="s">
        <v>11</v>
      </c>
      <c r="K2026" t="s">
        <v>12</v>
      </c>
      <c r="L2026" t="s">
        <v>42</v>
      </c>
      <c r="M2026" s="24" t="str">
        <f t="shared" si="31"/>
        <v>R1011</v>
      </c>
    </row>
    <row r="2027" spans="4:13" x14ac:dyDescent="0.35">
      <c r="D2027" t="s">
        <v>2052</v>
      </c>
      <c r="E2027">
        <v>1971</v>
      </c>
      <c r="F2027" t="s">
        <v>30</v>
      </c>
      <c r="G2027">
        <v>25</v>
      </c>
      <c r="H2027">
        <v>0</v>
      </c>
      <c r="I2027">
        <v>30134.75</v>
      </c>
      <c r="J2027" t="s">
        <v>11</v>
      </c>
      <c r="K2027" t="s">
        <v>12</v>
      </c>
      <c r="L2027" t="s">
        <v>42</v>
      </c>
      <c r="M2027" s="24" t="str">
        <f t="shared" si="31"/>
        <v>R1011</v>
      </c>
    </row>
    <row r="2028" spans="4:13" x14ac:dyDescent="0.35">
      <c r="D2028" t="s">
        <v>2053</v>
      </c>
      <c r="E2028">
        <v>1958</v>
      </c>
      <c r="F2028" t="s">
        <v>35</v>
      </c>
      <c r="G2028">
        <v>11</v>
      </c>
      <c r="H2028">
        <v>1</v>
      </c>
      <c r="I2028">
        <v>30166.62</v>
      </c>
      <c r="J2028" t="s">
        <v>16</v>
      </c>
      <c r="K2028" t="s">
        <v>12</v>
      </c>
      <c r="L2028" t="s">
        <v>23</v>
      </c>
      <c r="M2028" s="24" t="str">
        <f t="shared" si="31"/>
        <v>R1012</v>
      </c>
    </row>
    <row r="2029" spans="4:13" x14ac:dyDescent="0.35">
      <c r="D2029" t="s">
        <v>2054</v>
      </c>
      <c r="E2029">
        <v>1963</v>
      </c>
      <c r="F2029" t="s">
        <v>20</v>
      </c>
      <c r="G2029">
        <v>13</v>
      </c>
      <c r="H2029">
        <v>3</v>
      </c>
      <c r="I2029">
        <v>30184.94</v>
      </c>
      <c r="J2029" t="s">
        <v>16</v>
      </c>
      <c r="K2029" t="s">
        <v>16</v>
      </c>
      <c r="L2029" t="s">
        <v>276</v>
      </c>
      <c r="M2029" s="24" t="str">
        <f t="shared" si="31"/>
        <v>R1014</v>
      </c>
    </row>
    <row r="2030" spans="4:13" x14ac:dyDescent="0.35">
      <c r="D2030" t="s">
        <v>2055</v>
      </c>
      <c r="E2030">
        <v>1962</v>
      </c>
      <c r="F2030" t="s">
        <v>20</v>
      </c>
      <c r="G2030">
        <v>15</v>
      </c>
      <c r="H2030">
        <v>0</v>
      </c>
      <c r="I2030">
        <v>30260</v>
      </c>
      <c r="J2030" t="s">
        <v>16</v>
      </c>
      <c r="K2030" t="s">
        <v>16</v>
      </c>
      <c r="L2030" t="s">
        <v>276</v>
      </c>
      <c r="M2030" s="24" t="str">
        <f t="shared" si="31"/>
        <v>R1014</v>
      </c>
    </row>
    <row r="2031" spans="4:13" x14ac:dyDescent="0.35">
      <c r="D2031" t="s">
        <v>2056</v>
      </c>
      <c r="E2031">
        <v>1972</v>
      </c>
      <c r="F2031" t="s">
        <v>10</v>
      </c>
      <c r="G2031">
        <v>24</v>
      </c>
      <c r="H2031">
        <v>2</v>
      </c>
      <c r="I2031">
        <v>30284.639999999999</v>
      </c>
      <c r="J2031" t="s">
        <v>16</v>
      </c>
      <c r="K2031" t="s">
        <v>16</v>
      </c>
      <c r="L2031" t="s">
        <v>23</v>
      </c>
      <c r="M2031" s="24" t="str">
        <f t="shared" si="31"/>
        <v>R1012</v>
      </c>
    </row>
    <row r="2032" spans="4:13" x14ac:dyDescent="0.35">
      <c r="D2032" t="s">
        <v>2057</v>
      </c>
      <c r="E2032">
        <v>2004</v>
      </c>
      <c r="F2032" t="s">
        <v>18</v>
      </c>
      <c r="G2032">
        <v>1</v>
      </c>
      <c r="H2032">
        <v>0</v>
      </c>
      <c r="I2032">
        <v>30328.27</v>
      </c>
      <c r="J2032" t="s">
        <v>11</v>
      </c>
      <c r="K2032" t="s">
        <v>11</v>
      </c>
      <c r="L2032" t="s">
        <v>42</v>
      </c>
      <c r="M2032" s="24" t="str">
        <f t="shared" si="31"/>
        <v>R1011</v>
      </c>
    </row>
    <row r="2033" spans="4:13" x14ac:dyDescent="0.35">
      <c r="D2033" t="s">
        <v>2058</v>
      </c>
      <c r="E2033">
        <v>1969</v>
      </c>
      <c r="F2033" t="s">
        <v>10</v>
      </c>
      <c r="G2033">
        <v>30</v>
      </c>
      <c r="H2033">
        <v>0</v>
      </c>
      <c r="I2033">
        <v>30366.93</v>
      </c>
      <c r="J2033" t="s">
        <v>11</v>
      </c>
      <c r="K2033" t="s">
        <v>11</v>
      </c>
      <c r="L2033" t="s">
        <v>42</v>
      </c>
      <c r="M2033" s="24" t="str">
        <f t="shared" si="31"/>
        <v>R1011</v>
      </c>
    </row>
    <row r="2034" spans="4:13" x14ac:dyDescent="0.35">
      <c r="D2034" t="s">
        <v>2059</v>
      </c>
      <c r="E2034">
        <v>1976</v>
      </c>
      <c r="F2034" t="s">
        <v>20</v>
      </c>
      <c r="G2034">
        <v>3</v>
      </c>
      <c r="H2034">
        <v>2</v>
      </c>
      <c r="I2034">
        <v>30409.53</v>
      </c>
      <c r="J2034" t="s">
        <v>11</v>
      </c>
      <c r="K2034" t="s">
        <v>12</v>
      </c>
      <c r="L2034" t="s">
        <v>23</v>
      </c>
      <c r="M2034" s="24" t="str">
        <f t="shared" si="31"/>
        <v>R1012</v>
      </c>
    </row>
    <row r="2035" spans="4:13" x14ac:dyDescent="0.35">
      <c r="D2035" t="s">
        <v>2060</v>
      </c>
      <c r="E2035">
        <v>1998</v>
      </c>
      <c r="F2035" t="s">
        <v>37</v>
      </c>
      <c r="G2035">
        <v>28</v>
      </c>
      <c r="H2035">
        <v>0</v>
      </c>
      <c r="I2035">
        <v>30422.03</v>
      </c>
      <c r="J2035" t="s">
        <v>11</v>
      </c>
      <c r="K2035" t="s">
        <v>12</v>
      </c>
      <c r="L2035" t="s">
        <v>42</v>
      </c>
      <c r="M2035" s="24" t="str">
        <f t="shared" si="31"/>
        <v>R1011</v>
      </c>
    </row>
    <row r="2036" spans="4:13" x14ac:dyDescent="0.35">
      <c r="D2036" t="s">
        <v>2061</v>
      </c>
      <c r="E2036">
        <v>1983</v>
      </c>
      <c r="F2036" t="s">
        <v>20</v>
      </c>
      <c r="G2036">
        <v>3</v>
      </c>
      <c r="H2036">
        <v>3</v>
      </c>
      <c r="I2036">
        <v>30457.37</v>
      </c>
      <c r="J2036" t="s">
        <v>11</v>
      </c>
      <c r="K2036" t="s">
        <v>16</v>
      </c>
      <c r="L2036" t="s">
        <v>23</v>
      </c>
      <c r="M2036" s="24" t="str">
        <f t="shared" si="31"/>
        <v>R1012</v>
      </c>
    </row>
    <row r="2037" spans="4:13" x14ac:dyDescent="0.35">
      <c r="D2037" t="s">
        <v>2062</v>
      </c>
      <c r="E2037">
        <v>1986</v>
      </c>
      <c r="F2037" t="s">
        <v>35</v>
      </c>
      <c r="G2037">
        <v>10</v>
      </c>
      <c r="H2037">
        <v>3</v>
      </c>
      <c r="I2037">
        <v>30530.5</v>
      </c>
      <c r="J2037" t="s">
        <v>11</v>
      </c>
      <c r="K2037" t="s">
        <v>16</v>
      </c>
      <c r="L2037" t="s">
        <v>42</v>
      </c>
      <c r="M2037" s="24" t="str">
        <f t="shared" si="31"/>
        <v>R1011</v>
      </c>
    </row>
    <row r="2038" spans="4:13" x14ac:dyDescent="0.35">
      <c r="D2038" t="s">
        <v>2063</v>
      </c>
      <c r="E2038">
        <v>1970</v>
      </c>
      <c r="F2038" t="s">
        <v>15</v>
      </c>
      <c r="G2038">
        <v>11</v>
      </c>
      <c r="H2038">
        <v>0</v>
      </c>
      <c r="I2038">
        <v>30625.65</v>
      </c>
      <c r="J2038" t="s">
        <v>11</v>
      </c>
      <c r="K2038" t="s">
        <v>12</v>
      </c>
      <c r="L2038" t="s">
        <v>42</v>
      </c>
      <c r="M2038" s="24" t="str">
        <f t="shared" si="31"/>
        <v>R1011</v>
      </c>
    </row>
    <row r="2039" spans="4:13" x14ac:dyDescent="0.35">
      <c r="D2039" t="s">
        <v>2064</v>
      </c>
      <c r="E2039">
        <v>1999</v>
      </c>
      <c r="F2039" t="s">
        <v>20</v>
      </c>
      <c r="G2039">
        <v>21</v>
      </c>
      <c r="H2039">
        <v>0</v>
      </c>
      <c r="I2039">
        <v>30697.71</v>
      </c>
      <c r="J2039" t="s">
        <v>16</v>
      </c>
      <c r="K2039" t="s">
        <v>11</v>
      </c>
      <c r="L2039" t="s">
        <v>42</v>
      </c>
      <c r="M2039" s="24" t="str">
        <f t="shared" si="31"/>
        <v>R1011</v>
      </c>
    </row>
    <row r="2040" spans="4:13" x14ac:dyDescent="0.35">
      <c r="D2040" t="s">
        <v>2065</v>
      </c>
      <c r="E2040">
        <v>1983</v>
      </c>
      <c r="F2040" t="s">
        <v>30</v>
      </c>
      <c r="G2040">
        <v>21</v>
      </c>
      <c r="H2040">
        <v>3</v>
      </c>
      <c r="I2040">
        <v>30724.44</v>
      </c>
      <c r="J2040" t="s">
        <v>11</v>
      </c>
      <c r="K2040" t="s">
        <v>12</v>
      </c>
      <c r="L2040" t="s">
        <v>42</v>
      </c>
      <c r="M2040" s="24" t="str">
        <f t="shared" si="31"/>
        <v>R1011</v>
      </c>
    </row>
    <row r="2041" spans="4:13" x14ac:dyDescent="0.35">
      <c r="D2041" t="s">
        <v>2066</v>
      </c>
      <c r="E2041">
        <v>1988</v>
      </c>
      <c r="F2041" t="s">
        <v>20</v>
      </c>
      <c r="G2041">
        <v>5</v>
      </c>
      <c r="H2041">
        <v>3</v>
      </c>
      <c r="I2041">
        <v>30763.01</v>
      </c>
      <c r="J2041" t="s">
        <v>11</v>
      </c>
      <c r="K2041" t="s">
        <v>16</v>
      </c>
      <c r="L2041" t="s">
        <v>42</v>
      </c>
      <c r="M2041" s="24" t="str">
        <f t="shared" si="31"/>
        <v>R1011</v>
      </c>
    </row>
    <row r="2042" spans="4:13" x14ac:dyDescent="0.35">
      <c r="D2042" t="s">
        <v>2067</v>
      </c>
      <c r="E2042">
        <v>1961</v>
      </c>
      <c r="F2042" t="s">
        <v>20</v>
      </c>
      <c r="G2042">
        <v>9</v>
      </c>
      <c r="H2042">
        <v>3</v>
      </c>
      <c r="I2042">
        <v>30942.19</v>
      </c>
      <c r="J2042" t="s">
        <v>11</v>
      </c>
      <c r="K2042" t="s">
        <v>11</v>
      </c>
      <c r="L2042" t="s">
        <v>13</v>
      </c>
      <c r="M2042" s="24" t="str">
        <f t="shared" si="31"/>
        <v>R1013</v>
      </c>
    </row>
    <row r="2043" spans="4:13" x14ac:dyDescent="0.35">
      <c r="D2043" t="s">
        <v>2068</v>
      </c>
      <c r="E2043">
        <v>2004</v>
      </c>
      <c r="F2043" t="s">
        <v>15</v>
      </c>
      <c r="G2043">
        <v>9</v>
      </c>
      <c r="H2043">
        <v>0</v>
      </c>
      <c r="I2043">
        <v>31196.61</v>
      </c>
      <c r="J2043" t="s">
        <v>11</v>
      </c>
      <c r="K2043" t="s">
        <v>16</v>
      </c>
      <c r="L2043" t="s">
        <v>42</v>
      </c>
      <c r="M2043" s="24" t="str">
        <f t="shared" si="31"/>
        <v>R1011</v>
      </c>
    </row>
    <row r="2044" spans="4:13" x14ac:dyDescent="0.35">
      <c r="D2044" t="s">
        <v>2069</v>
      </c>
      <c r="E2044">
        <v>2000</v>
      </c>
      <c r="F2044" t="s">
        <v>10</v>
      </c>
      <c r="G2044">
        <v>22</v>
      </c>
      <c r="H2044">
        <v>0</v>
      </c>
      <c r="I2044">
        <v>31234.560000000001</v>
      </c>
      <c r="J2044" t="s">
        <v>16</v>
      </c>
      <c r="K2044" t="s">
        <v>16</v>
      </c>
      <c r="L2044" t="s">
        <v>42</v>
      </c>
      <c r="M2044" s="24" t="str">
        <f t="shared" si="31"/>
        <v>R1011</v>
      </c>
    </row>
    <row r="2045" spans="4:13" x14ac:dyDescent="0.35">
      <c r="D2045" t="s">
        <v>2070</v>
      </c>
      <c r="E2045">
        <v>1968</v>
      </c>
      <c r="F2045" t="s">
        <v>10</v>
      </c>
      <c r="G2045">
        <v>9</v>
      </c>
      <c r="H2045">
        <v>0</v>
      </c>
      <c r="I2045">
        <v>31322.53</v>
      </c>
      <c r="J2045" t="s">
        <v>11</v>
      </c>
      <c r="K2045" t="s">
        <v>16</v>
      </c>
      <c r="L2045" t="s">
        <v>42</v>
      </c>
      <c r="M2045" s="24" t="str">
        <f t="shared" si="31"/>
        <v>R1011</v>
      </c>
    </row>
    <row r="2046" spans="4:13" x14ac:dyDescent="0.35">
      <c r="D2046" t="s">
        <v>2071</v>
      </c>
      <c r="E2046">
        <v>1995</v>
      </c>
      <c r="F2046" t="s">
        <v>20</v>
      </c>
      <c r="G2046">
        <v>27</v>
      </c>
      <c r="H2046">
        <v>0</v>
      </c>
      <c r="I2046">
        <v>31328.27</v>
      </c>
      <c r="J2046" t="s">
        <v>11</v>
      </c>
      <c r="K2046" t="s">
        <v>11</v>
      </c>
      <c r="L2046" t="s">
        <v>42</v>
      </c>
      <c r="M2046" s="24" t="str">
        <f t="shared" si="31"/>
        <v>R1011</v>
      </c>
    </row>
    <row r="2047" spans="4:13" x14ac:dyDescent="0.35">
      <c r="D2047" t="s">
        <v>2072</v>
      </c>
      <c r="E2047">
        <v>1974</v>
      </c>
      <c r="F2047" t="s">
        <v>37</v>
      </c>
      <c r="G2047">
        <v>8</v>
      </c>
      <c r="H2047">
        <v>0</v>
      </c>
      <c r="I2047">
        <v>31368.81</v>
      </c>
      <c r="J2047" t="s">
        <v>11</v>
      </c>
      <c r="K2047" t="s">
        <v>12</v>
      </c>
      <c r="L2047" t="s">
        <v>42</v>
      </c>
      <c r="M2047" s="24" t="str">
        <f t="shared" si="31"/>
        <v>R1011</v>
      </c>
    </row>
    <row r="2048" spans="4:13" x14ac:dyDescent="0.35">
      <c r="D2048" t="s">
        <v>2073</v>
      </c>
      <c r="E2048">
        <v>1975</v>
      </c>
      <c r="F2048" t="s">
        <v>37</v>
      </c>
      <c r="G2048">
        <v>29</v>
      </c>
      <c r="H2048">
        <v>1</v>
      </c>
      <c r="I2048">
        <v>31591.82</v>
      </c>
      <c r="J2048" t="s">
        <v>11</v>
      </c>
      <c r="K2048" t="s">
        <v>16</v>
      </c>
      <c r="L2048" t="s">
        <v>42</v>
      </c>
      <c r="M2048" s="24" t="str">
        <f t="shared" si="31"/>
        <v>R1011</v>
      </c>
    </row>
    <row r="2049" spans="4:13" x14ac:dyDescent="0.35">
      <c r="D2049" t="s">
        <v>2074</v>
      </c>
      <c r="E2049">
        <v>1960</v>
      </c>
      <c r="F2049" t="s">
        <v>30</v>
      </c>
      <c r="G2049">
        <v>13</v>
      </c>
      <c r="H2049">
        <v>1</v>
      </c>
      <c r="I2049">
        <v>31620</v>
      </c>
      <c r="J2049" t="s">
        <v>11</v>
      </c>
      <c r="K2049" t="s">
        <v>16</v>
      </c>
      <c r="L2049" t="s">
        <v>247</v>
      </c>
      <c r="M2049" s="24" t="str">
        <f t="shared" si="31"/>
        <v>R1024</v>
      </c>
    </row>
    <row r="2050" spans="4:13" x14ac:dyDescent="0.35">
      <c r="D2050" t="s">
        <v>2075</v>
      </c>
      <c r="E2050">
        <v>1977</v>
      </c>
      <c r="F2050" t="s">
        <v>37</v>
      </c>
      <c r="G2050">
        <v>14</v>
      </c>
      <c r="H2050">
        <v>2</v>
      </c>
      <c r="I2050">
        <v>31736.7</v>
      </c>
      <c r="J2050" t="s">
        <v>11</v>
      </c>
      <c r="K2050" t="s">
        <v>11</v>
      </c>
      <c r="L2050" t="s">
        <v>23</v>
      </c>
      <c r="M2050" s="24" t="str">
        <f t="shared" si="31"/>
        <v>R1012</v>
      </c>
    </row>
    <row r="2051" spans="4:13" x14ac:dyDescent="0.35">
      <c r="D2051" t="s">
        <v>2076</v>
      </c>
      <c r="E2051">
        <v>1984</v>
      </c>
      <c r="F2051" t="s">
        <v>20</v>
      </c>
      <c r="G2051">
        <v>10</v>
      </c>
      <c r="H2051">
        <v>3</v>
      </c>
      <c r="I2051">
        <v>31743.919999999998</v>
      </c>
      <c r="J2051" t="s">
        <v>11</v>
      </c>
      <c r="K2051" t="s">
        <v>16</v>
      </c>
      <c r="L2051" t="s">
        <v>42</v>
      </c>
      <c r="M2051" s="24" t="str">
        <f t="shared" si="31"/>
        <v>R1011</v>
      </c>
    </row>
    <row r="2052" spans="4:13" x14ac:dyDescent="0.35">
      <c r="D2052" t="s">
        <v>2077</v>
      </c>
      <c r="E2052">
        <v>1975</v>
      </c>
      <c r="F2052" t="s">
        <v>20</v>
      </c>
      <c r="G2052">
        <v>25</v>
      </c>
      <c r="H2052">
        <v>1</v>
      </c>
      <c r="I2052">
        <v>31897.1</v>
      </c>
      <c r="J2052" t="s">
        <v>11</v>
      </c>
      <c r="K2052" t="s">
        <v>12</v>
      </c>
      <c r="L2052" t="s">
        <v>42</v>
      </c>
      <c r="M2052" s="24" t="str">
        <f t="shared" si="31"/>
        <v>R1011</v>
      </c>
    </row>
    <row r="2053" spans="4:13" x14ac:dyDescent="0.35">
      <c r="D2053" t="s">
        <v>2078</v>
      </c>
      <c r="E2053">
        <v>1972</v>
      </c>
      <c r="F2053" t="s">
        <v>20</v>
      </c>
      <c r="G2053">
        <v>21</v>
      </c>
      <c r="H2053">
        <v>0</v>
      </c>
      <c r="I2053">
        <v>31980.89</v>
      </c>
      <c r="J2053" t="s">
        <v>11</v>
      </c>
      <c r="K2053" t="s">
        <v>16</v>
      </c>
      <c r="L2053" t="s">
        <v>42</v>
      </c>
      <c r="M2053" s="24" t="str">
        <f t="shared" si="31"/>
        <v>R1011</v>
      </c>
    </row>
    <row r="2054" spans="4:13" x14ac:dyDescent="0.35">
      <c r="D2054" t="s">
        <v>2079</v>
      </c>
      <c r="E2054">
        <v>1993</v>
      </c>
      <c r="F2054" t="s">
        <v>20</v>
      </c>
      <c r="G2054">
        <v>13</v>
      </c>
      <c r="H2054">
        <v>0</v>
      </c>
      <c r="I2054">
        <v>32086.21</v>
      </c>
      <c r="J2054" t="s">
        <v>16</v>
      </c>
      <c r="K2054" t="s">
        <v>12</v>
      </c>
      <c r="L2054" t="s">
        <v>42</v>
      </c>
      <c r="M2054" s="24" t="str">
        <f t="shared" si="31"/>
        <v>R1011</v>
      </c>
    </row>
    <row r="2055" spans="4:13" x14ac:dyDescent="0.35">
      <c r="D2055" t="s">
        <v>2080</v>
      </c>
      <c r="E2055">
        <v>1978</v>
      </c>
      <c r="F2055" t="s">
        <v>15</v>
      </c>
      <c r="G2055">
        <v>10</v>
      </c>
      <c r="H2055">
        <v>2</v>
      </c>
      <c r="I2055">
        <v>32108.66</v>
      </c>
      <c r="J2055" t="s">
        <v>16</v>
      </c>
      <c r="K2055" t="s">
        <v>12</v>
      </c>
      <c r="L2055" t="s">
        <v>356</v>
      </c>
      <c r="M2055" s="24" t="str">
        <f t="shared" si="31"/>
        <v>R1017</v>
      </c>
    </row>
    <row r="2056" spans="4:13" x14ac:dyDescent="0.35">
      <c r="D2056" t="s">
        <v>2081</v>
      </c>
      <c r="E2056">
        <v>1969</v>
      </c>
      <c r="F2056" t="s">
        <v>20</v>
      </c>
      <c r="G2056">
        <v>11</v>
      </c>
      <c r="H2056">
        <v>0</v>
      </c>
      <c r="I2056">
        <v>32192.76</v>
      </c>
      <c r="J2056" t="s">
        <v>16</v>
      </c>
      <c r="K2056" t="s">
        <v>11</v>
      </c>
      <c r="L2056" t="s">
        <v>42</v>
      </c>
      <c r="M2056" s="24" t="str">
        <f t="shared" si="31"/>
        <v>R1011</v>
      </c>
    </row>
    <row r="2057" spans="4:13" x14ac:dyDescent="0.35">
      <c r="D2057" t="s">
        <v>2082</v>
      </c>
      <c r="E2057">
        <v>1994</v>
      </c>
      <c r="F2057" t="s">
        <v>20</v>
      </c>
      <c r="G2057">
        <v>8</v>
      </c>
      <c r="H2057">
        <v>0</v>
      </c>
      <c r="I2057">
        <v>32222.81</v>
      </c>
      <c r="J2057" t="s">
        <v>11</v>
      </c>
      <c r="K2057" t="s">
        <v>16</v>
      </c>
      <c r="L2057" t="s">
        <v>42</v>
      </c>
      <c r="M2057" s="24" t="str">
        <f t="shared" ref="M2057:M2120" si="32">IF(L2057="?","UNKNOWN",L2057)</f>
        <v>R1011</v>
      </c>
    </row>
    <row r="2058" spans="4:13" x14ac:dyDescent="0.35">
      <c r="D2058" t="s">
        <v>2083</v>
      </c>
      <c r="E2058">
        <v>1975</v>
      </c>
      <c r="F2058" t="s">
        <v>30</v>
      </c>
      <c r="G2058">
        <v>17</v>
      </c>
      <c r="H2058">
        <v>1</v>
      </c>
      <c r="I2058">
        <v>32259.96</v>
      </c>
      <c r="J2058" t="s">
        <v>11</v>
      </c>
      <c r="K2058" t="s">
        <v>12</v>
      </c>
      <c r="L2058" t="s">
        <v>23</v>
      </c>
      <c r="M2058" s="24" t="str">
        <f t="shared" si="32"/>
        <v>R1012</v>
      </c>
    </row>
    <row r="2059" spans="4:13" x14ac:dyDescent="0.35">
      <c r="D2059" t="s">
        <v>2084</v>
      </c>
      <c r="E2059">
        <v>1986</v>
      </c>
      <c r="F2059" t="s">
        <v>30</v>
      </c>
      <c r="G2059">
        <v>2</v>
      </c>
      <c r="H2059">
        <v>3</v>
      </c>
      <c r="I2059">
        <v>32288.49</v>
      </c>
      <c r="J2059" t="s">
        <v>11</v>
      </c>
      <c r="K2059" t="s">
        <v>11</v>
      </c>
      <c r="L2059" t="s">
        <v>42</v>
      </c>
      <c r="M2059" s="24" t="str">
        <f t="shared" si="32"/>
        <v>R1011</v>
      </c>
    </row>
    <row r="2060" spans="4:13" x14ac:dyDescent="0.35">
      <c r="D2060" t="s">
        <v>2085</v>
      </c>
      <c r="E2060">
        <v>1972</v>
      </c>
      <c r="F2060" t="s">
        <v>37</v>
      </c>
      <c r="G2060">
        <v>19</v>
      </c>
      <c r="H2060">
        <v>0</v>
      </c>
      <c r="I2060">
        <v>32428.63</v>
      </c>
      <c r="J2060" t="s">
        <v>11</v>
      </c>
      <c r="K2060" t="s">
        <v>11</v>
      </c>
      <c r="L2060" t="s">
        <v>42</v>
      </c>
      <c r="M2060" s="24" t="str">
        <f t="shared" si="32"/>
        <v>R1011</v>
      </c>
    </row>
    <row r="2061" spans="4:13" x14ac:dyDescent="0.35">
      <c r="D2061" t="s">
        <v>2086</v>
      </c>
      <c r="E2061">
        <v>1976</v>
      </c>
      <c r="F2061" t="s">
        <v>35</v>
      </c>
      <c r="G2061">
        <v>9</v>
      </c>
      <c r="H2061">
        <v>2</v>
      </c>
      <c r="I2061">
        <v>32430.22</v>
      </c>
      <c r="J2061" t="s">
        <v>11</v>
      </c>
      <c r="K2061" t="s">
        <v>12</v>
      </c>
      <c r="L2061" t="s">
        <v>42</v>
      </c>
      <c r="M2061" s="24" t="str">
        <f t="shared" si="32"/>
        <v>R1011</v>
      </c>
    </row>
    <row r="2062" spans="4:13" x14ac:dyDescent="0.35">
      <c r="D2062" t="s">
        <v>2087</v>
      </c>
      <c r="E2062">
        <v>1981</v>
      </c>
      <c r="F2062" t="s">
        <v>20</v>
      </c>
      <c r="G2062">
        <v>27</v>
      </c>
      <c r="H2062">
        <v>1</v>
      </c>
      <c r="I2062">
        <v>32462.35</v>
      </c>
      <c r="J2062" t="s">
        <v>11</v>
      </c>
      <c r="K2062" t="s">
        <v>11</v>
      </c>
      <c r="L2062" t="s">
        <v>42</v>
      </c>
      <c r="M2062" s="24" t="str">
        <f t="shared" si="32"/>
        <v>R1011</v>
      </c>
    </row>
    <row r="2063" spans="4:13" x14ac:dyDescent="0.35">
      <c r="D2063" t="s">
        <v>2088</v>
      </c>
      <c r="E2063">
        <v>1976</v>
      </c>
      <c r="F2063" t="s">
        <v>20</v>
      </c>
      <c r="G2063">
        <v>19</v>
      </c>
      <c r="H2063">
        <v>2</v>
      </c>
      <c r="I2063">
        <v>32485.46</v>
      </c>
      <c r="J2063" t="s">
        <v>11</v>
      </c>
      <c r="K2063" t="s">
        <v>16</v>
      </c>
      <c r="L2063" t="s">
        <v>42</v>
      </c>
      <c r="M2063" s="24" t="str">
        <f t="shared" si="32"/>
        <v>R1011</v>
      </c>
    </row>
    <row r="2064" spans="4:13" x14ac:dyDescent="0.35">
      <c r="D2064" t="s">
        <v>2089</v>
      </c>
      <c r="E2064">
        <v>2003</v>
      </c>
      <c r="F2064" t="s">
        <v>37</v>
      </c>
      <c r="G2064">
        <v>8</v>
      </c>
      <c r="H2064">
        <v>0</v>
      </c>
      <c r="I2064">
        <v>32548.34</v>
      </c>
      <c r="J2064" t="s">
        <v>16</v>
      </c>
      <c r="K2064" t="s">
        <v>11</v>
      </c>
      <c r="L2064" t="s">
        <v>13</v>
      </c>
      <c r="M2064" s="24" t="str">
        <f t="shared" si="32"/>
        <v>R1013</v>
      </c>
    </row>
    <row r="2065" spans="4:13" x14ac:dyDescent="0.35">
      <c r="D2065" t="s">
        <v>2090</v>
      </c>
      <c r="E2065">
        <v>1990</v>
      </c>
      <c r="F2065" t="s">
        <v>10</v>
      </c>
      <c r="G2065">
        <v>13</v>
      </c>
      <c r="H2065">
        <v>3</v>
      </c>
      <c r="I2065">
        <v>32672.11</v>
      </c>
      <c r="J2065" t="s">
        <v>16</v>
      </c>
      <c r="K2065" t="s">
        <v>16</v>
      </c>
      <c r="L2065" t="s">
        <v>42</v>
      </c>
      <c r="M2065" s="24" t="str">
        <f t="shared" si="32"/>
        <v>R1011</v>
      </c>
    </row>
    <row r="2066" spans="4:13" x14ac:dyDescent="0.35">
      <c r="D2066" t="s">
        <v>2091</v>
      </c>
      <c r="E2066">
        <v>1968</v>
      </c>
      <c r="F2066" t="s">
        <v>15</v>
      </c>
      <c r="G2066">
        <v>1</v>
      </c>
      <c r="H2066">
        <v>0</v>
      </c>
      <c r="I2066">
        <v>32686.080000000002</v>
      </c>
      <c r="J2066" t="s">
        <v>11</v>
      </c>
      <c r="K2066" t="s">
        <v>12</v>
      </c>
      <c r="L2066" t="s">
        <v>42</v>
      </c>
      <c r="M2066" s="24" t="str">
        <f t="shared" si="32"/>
        <v>R1011</v>
      </c>
    </row>
    <row r="2067" spans="4:13" x14ac:dyDescent="0.35">
      <c r="D2067" t="s">
        <v>2092</v>
      </c>
      <c r="E2067">
        <v>1990</v>
      </c>
      <c r="F2067" t="s">
        <v>20</v>
      </c>
      <c r="G2067">
        <v>30</v>
      </c>
      <c r="H2067">
        <v>3</v>
      </c>
      <c r="I2067">
        <v>32716.2</v>
      </c>
      <c r="J2067" t="s">
        <v>16</v>
      </c>
      <c r="K2067" t="s">
        <v>11</v>
      </c>
      <c r="L2067" t="s">
        <v>42</v>
      </c>
      <c r="M2067" s="24" t="str">
        <f t="shared" si="32"/>
        <v>R1011</v>
      </c>
    </row>
    <row r="2068" spans="4:13" x14ac:dyDescent="0.35">
      <c r="D2068" t="s">
        <v>2093</v>
      </c>
      <c r="E2068">
        <v>1990</v>
      </c>
      <c r="F2068" t="s">
        <v>10</v>
      </c>
      <c r="G2068">
        <v>9</v>
      </c>
      <c r="H2068">
        <v>2</v>
      </c>
      <c r="I2068">
        <v>32734.19</v>
      </c>
      <c r="J2068" t="s">
        <v>11</v>
      </c>
      <c r="K2068" t="s">
        <v>16</v>
      </c>
      <c r="L2068" t="s">
        <v>23</v>
      </c>
      <c r="M2068" s="24" t="str">
        <f t="shared" si="32"/>
        <v>R1012</v>
      </c>
    </row>
    <row r="2069" spans="4:13" x14ac:dyDescent="0.35">
      <c r="D2069" t="s">
        <v>2094</v>
      </c>
      <c r="E2069">
        <v>1974</v>
      </c>
      <c r="F2069" t="s">
        <v>30</v>
      </c>
      <c r="G2069">
        <v>6</v>
      </c>
      <c r="H2069">
        <v>0</v>
      </c>
      <c r="I2069">
        <v>32760.48</v>
      </c>
      <c r="J2069" t="s">
        <v>16</v>
      </c>
      <c r="K2069" t="s">
        <v>16</v>
      </c>
      <c r="L2069" t="s">
        <v>42</v>
      </c>
      <c r="M2069" s="24" t="str">
        <f t="shared" si="32"/>
        <v>R1011</v>
      </c>
    </row>
    <row r="2070" spans="4:13" x14ac:dyDescent="0.35">
      <c r="D2070" t="s">
        <v>2095</v>
      </c>
      <c r="E2070">
        <v>1972</v>
      </c>
      <c r="F2070" t="s">
        <v>15</v>
      </c>
      <c r="G2070">
        <v>7</v>
      </c>
      <c r="H2070">
        <v>0</v>
      </c>
      <c r="I2070">
        <v>32765.33</v>
      </c>
      <c r="J2070" t="s">
        <v>11</v>
      </c>
      <c r="K2070" t="s">
        <v>11</v>
      </c>
      <c r="L2070" t="s">
        <v>23</v>
      </c>
      <c r="M2070" s="24" t="str">
        <f t="shared" si="32"/>
        <v>R1012</v>
      </c>
    </row>
    <row r="2071" spans="4:13" x14ac:dyDescent="0.35">
      <c r="D2071" t="s">
        <v>2096</v>
      </c>
      <c r="E2071">
        <v>1980</v>
      </c>
      <c r="F2071" t="s">
        <v>30</v>
      </c>
      <c r="G2071">
        <v>12</v>
      </c>
      <c r="H2071">
        <v>3</v>
      </c>
      <c r="I2071">
        <v>32787.46</v>
      </c>
      <c r="J2071" t="s">
        <v>16</v>
      </c>
      <c r="K2071" t="s">
        <v>12</v>
      </c>
      <c r="L2071" t="s">
        <v>23</v>
      </c>
      <c r="M2071" s="24" t="str">
        <f t="shared" si="32"/>
        <v>R1012</v>
      </c>
    </row>
    <row r="2072" spans="4:13" x14ac:dyDescent="0.35">
      <c r="D2072" t="s">
        <v>2097</v>
      </c>
      <c r="E2072">
        <v>1995</v>
      </c>
      <c r="F2072" t="s">
        <v>30</v>
      </c>
      <c r="G2072">
        <v>4</v>
      </c>
      <c r="H2072">
        <v>0</v>
      </c>
      <c r="I2072">
        <v>32827.51</v>
      </c>
      <c r="J2072" t="s">
        <v>16</v>
      </c>
      <c r="K2072" t="s">
        <v>11</v>
      </c>
      <c r="L2072" t="s">
        <v>42</v>
      </c>
      <c r="M2072" s="24" t="str">
        <f t="shared" si="32"/>
        <v>R1011</v>
      </c>
    </row>
    <row r="2073" spans="4:13" x14ac:dyDescent="0.35">
      <c r="D2073" t="s">
        <v>2098</v>
      </c>
      <c r="E2073">
        <v>1981</v>
      </c>
      <c r="F2073" t="s">
        <v>15</v>
      </c>
      <c r="G2073">
        <v>17</v>
      </c>
      <c r="H2073">
        <v>1</v>
      </c>
      <c r="I2073">
        <v>32906.69</v>
      </c>
      <c r="J2073" t="s">
        <v>11</v>
      </c>
      <c r="K2073" t="s">
        <v>12</v>
      </c>
      <c r="L2073" t="s">
        <v>42</v>
      </c>
      <c r="M2073" s="24" t="str">
        <f t="shared" si="32"/>
        <v>R1011</v>
      </c>
    </row>
    <row r="2074" spans="4:13" x14ac:dyDescent="0.35">
      <c r="D2074" t="s">
        <v>2099</v>
      </c>
      <c r="E2074">
        <v>1971</v>
      </c>
      <c r="F2074" t="s">
        <v>35</v>
      </c>
      <c r="G2074">
        <v>24</v>
      </c>
      <c r="H2074">
        <v>0</v>
      </c>
      <c r="I2074">
        <v>32947.629999999997</v>
      </c>
      <c r="J2074" t="s">
        <v>11</v>
      </c>
      <c r="K2074" t="s">
        <v>16</v>
      </c>
      <c r="L2074" t="s">
        <v>42</v>
      </c>
      <c r="M2074" s="24" t="str">
        <f t="shared" si="32"/>
        <v>R1011</v>
      </c>
    </row>
    <row r="2075" spans="4:13" x14ac:dyDescent="0.35">
      <c r="D2075" t="s">
        <v>2100</v>
      </c>
      <c r="E2075">
        <v>1995</v>
      </c>
      <c r="F2075" t="s">
        <v>10</v>
      </c>
      <c r="G2075">
        <v>8</v>
      </c>
      <c r="H2075">
        <v>0</v>
      </c>
      <c r="I2075">
        <v>33017.46</v>
      </c>
      <c r="J2075" t="s">
        <v>16</v>
      </c>
      <c r="K2075" t="s">
        <v>16</v>
      </c>
      <c r="L2075" t="s">
        <v>42</v>
      </c>
      <c r="M2075" s="24" t="str">
        <f t="shared" si="32"/>
        <v>R1011</v>
      </c>
    </row>
    <row r="2076" spans="4:13" x14ac:dyDescent="0.35">
      <c r="D2076" t="s">
        <v>2101</v>
      </c>
      <c r="E2076">
        <v>1967</v>
      </c>
      <c r="F2076" t="s">
        <v>10</v>
      </c>
      <c r="G2076">
        <v>10</v>
      </c>
      <c r="H2076">
        <v>0</v>
      </c>
      <c r="I2076">
        <v>33025.32</v>
      </c>
      <c r="J2076" t="s">
        <v>11</v>
      </c>
      <c r="K2076" t="s">
        <v>12</v>
      </c>
      <c r="L2076" t="s">
        <v>42</v>
      </c>
      <c r="M2076" s="24" t="str">
        <f t="shared" si="32"/>
        <v>R1011</v>
      </c>
    </row>
    <row r="2077" spans="4:13" x14ac:dyDescent="0.35">
      <c r="D2077" t="s">
        <v>2102</v>
      </c>
      <c r="E2077">
        <v>1994</v>
      </c>
      <c r="F2077" t="s">
        <v>10</v>
      </c>
      <c r="G2077">
        <v>28</v>
      </c>
      <c r="H2077">
        <v>0</v>
      </c>
      <c r="I2077">
        <v>33057.230000000003</v>
      </c>
      <c r="J2077" t="s">
        <v>16</v>
      </c>
      <c r="K2077" t="s">
        <v>11</v>
      </c>
      <c r="L2077" t="s">
        <v>42</v>
      </c>
      <c r="M2077" s="24" t="str">
        <f t="shared" si="32"/>
        <v>R1011</v>
      </c>
    </row>
    <row r="2078" spans="4:13" x14ac:dyDescent="0.35">
      <c r="D2078" t="s">
        <v>2103</v>
      </c>
      <c r="E2078">
        <v>1962</v>
      </c>
      <c r="F2078" t="s">
        <v>10</v>
      </c>
      <c r="G2078">
        <v>1</v>
      </c>
      <c r="H2078">
        <v>0</v>
      </c>
      <c r="I2078">
        <v>33074.94</v>
      </c>
      <c r="J2078" t="s">
        <v>16</v>
      </c>
      <c r="K2078" t="s">
        <v>11</v>
      </c>
      <c r="L2078" t="s">
        <v>42</v>
      </c>
      <c r="M2078" s="24" t="str">
        <f t="shared" si="32"/>
        <v>R1011</v>
      </c>
    </row>
    <row r="2079" spans="4:13" x14ac:dyDescent="0.35">
      <c r="D2079" t="s">
        <v>2104</v>
      </c>
      <c r="E2079">
        <v>1969</v>
      </c>
      <c r="F2079" t="s">
        <v>37</v>
      </c>
      <c r="G2079">
        <v>30</v>
      </c>
      <c r="H2079">
        <v>0</v>
      </c>
      <c r="I2079">
        <v>33090.660000000003</v>
      </c>
      <c r="J2079" t="s">
        <v>11</v>
      </c>
      <c r="K2079" t="s">
        <v>11</v>
      </c>
      <c r="L2079" t="s">
        <v>42</v>
      </c>
      <c r="M2079" s="24" t="str">
        <f t="shared" si="32"/>
        <v>R1011</v>
      </c>
    </row>
    <row r="2080" spans="4:13" x14ac:dyDescent="0.35">
      <c r="D2080" t="s">
        <v>2105</v>
      </c>
      <c r="E2080">
        <v>1985</v>
      </c>
      <c r="F2080" t="s">
        <v>10</v>
      </c>
      <c r="G2080">
        <v>15</v>
      </c>
      <c r="H2080">
        <v>3</v>
      </c>
      <c r="I2080">
        <v>33121</v>
      </c>
      <c r="J2080" t="s">
        <v>11</v>
      </c>
      <c r="K2080" t="s">
        <v>16</v>
      </c>
      <c r="L2080" t="s">
        <v>42</v>
      </c>
      <c r="M2080" s="24" t="str">
        <f t="shared" si="32"/>
        <v>R1011</v>
      </c>
    </row>
    <row r="2081" spans="4:13" x14ac:dyDescent="0.35">
      <c r="D2081" t="s">
        <v>2106</v>
      </c>
      <c r="E2081">
        <v>1990</v>
      </c>
      <c r="F2081" t="s">
        <v>37</v>
      </c>
      <c r="G2081">
        <v>12</v>
      </c>
      <c r="H2081">
        <v>3</v>
      </c>
      <c r="I2081">
        <v>33292.83</v>
      </c>
      <c r="J2081" t="s">
        <v>11</v>
      </c>
      <c r="K2081" t="s">
        <v>16</v>
      </c>
      <c r="L2081" t="s">
        <v>42</v>
      </c>
      <c r="M2081" s="24" t="str">
        <f t="shared" si="32"/>
        <v>R1011</v>
      </c>
    </row>
    <row r="2082" spans="4:13" x14ac:dyDescent="0.35">
      <c r="D2082" t="s">
        <v>2107</v>
      </c>
      <c r="E2082">
        <v>2003</v>
      </c>
      <c r="F2082" t="s">
        <v>15</v>
      </c>
      <c r="G2082">
        <v>28</v>
      </c>
      <c r="H2082">
        <v>0</v>
      </c>
      <c r="I2082">
        <v>33307.550000000003</v>
      </c>
      <c r="J2082" t="s">
        <v>11</v>
      </c>
      <c r="K2082" t="s">
        <v>12</v>
      </c>
      <c r="L2082" t="s">
        <v>23</v>
      </c>
      <c r="M2082" s="24" t="str">
        <f t="shared" si="32"/>
        <v>R1012</v>
      </c>
    </row>
    <row r="2083" spans="4:13" x14ac:dyDescent="0.35">
      <c r="D2083" t="s">
        <v>2108</v>
      </c>
      <c r="E2083">
        <v>1972</v>
      </c>
      <c r="F2083" t="s">
        <v>20</v>
      </c>
      <c r="G2083">
        <v>5</v>
      </c>
      <c r="H2083">
        <v>0</v>
      </c>
      <c r="I2083">
        <v>33344.449999999997</v>
      </c>
      <c r="J2083" t="s">
        <v>11</v>
      </c>
      <c r="K2083" t="s">
        <v>12</v>
      </c>
      <c r="L2083" t="s">
        <v>42</v>
      </c>
      <c r="M2083" s="24" t="str">
        <f t="shared" si="32"/>
        <v>R1011</v>
      </c>
    </row>
    <row r="2084" spans="4:13" x14ac:dyDescent="0.35">
      <c r="D2084" t="s">
        <v>2109</v>
      </c>
      <c r="E2084">
        <v>1985</v>
      </c>
      <c r="F2084" t="s">
        <v>30</v>
      </c>
      <c r="G2084">
        <v>7</v>
      </c>
      <c r="H2084">
        <v>3</v>
      </c>
      <c r="I2084">
        <v>33450.99</v>
      </c>
      <c r="J2084" t="s">
        <v>11</v>
      </c>
      <c r="K2084" t="s">
        <v>11</v>
      </c>
      <c r="L2084" t="s">
        <v>42</v>
      </c>
      <c r="M2084" s="24" t="str">
        <f t="shared" si="32"/>
        <v>R1011</v>
      </c>
    </row>
    <row r="2085" spans="4:13" x14ac:dyDescent="0.35">
      <c r="D2085" t="s">
        <v>2110</v>
      </c>
      <c r="E2085">
        <v>1970</v>
      </c>
      <c r="F2085" t="s">
        <v>18</v>
      </c>
      <c r="G2085">
        <v>18</v>
      </c>
      <c r="H2085">
        <v>2</v>
      </c>
      <c r="I2085">
        <v>33471.97</v>
      </c>
      <c r="J2085" t="s">
        <v>11</v>
      </c>
      <c r="K2085" t="s">
        <v>11</v>
      </c>
      <c r="L2085" t="s">
        <v>23</v>
      </c>
      <c r="M2085" s="24" t="str">
        <f t="shared" si="32"/>
        <v>R1012</v>
      </c>
    </row>
    <row r="2086" spans="4:13" x14ac:dyDescent="0.35">
      <c r="D2086" t="s">
        <v>2111</v>
      </c>
      <c r="E2086">
        <v>2002</v>
      </c>
      <c r="F2086" t="s">
        <v>35</v>
      </c>
      <c r="G2086">
        <v>25</v>
      </c>
      <c r="H2086">
        <v>0</v>
      </c>
      <c r="I2086">
        <v>33475.82</v>
      </c>
      <c r="J2086" t="s">
        <v>16</v>
      </c>
      <c r="K2086" t="s">
        <v>16</v>
      </c>
      <c r="L2086" t="s">
        <v>170</v>
      </c>
      <c r="M2086" s="24" t="str">
        <f t="shared" si="32"/>
        <v>R1018</v>
      </c>
    </row>
    <row r="2087" spans="4:13" x14ac:dyDescent="0.35">
      <c r="D2087" t="s">
        <v>2112</v>
      </c>
      <c r="E2087">
        <v>1984</v>
      </c>
      <c r="F2087" t="s">
        <v>10</v>
      </c>
      <c r="G2087">
        <v>22</v>
      </c>
      <c r="H2087">
        <v>3</v>
      </c>
      <c r="I2087">
        <v>33527.1</v>
      </c>
      <c r="J2087" t="s">
        <v>11</v>
      </c>
      <c r="K2087" t="s">
        <v>12</v>
      </c>
      <c r="L2087" t="s">
        <v>42</v>
      </c>
      <c r="M2087" s="24" t="str">
        <f t="shared" si="32"/>
        <v>R1011</v>
      </c>
    </row>
    <row r="2088" spans="4:13" x14ac:dyDescent="0.35">
      <c r="D2088" t="s">
        <v>2113</v>
      </c>
      <c r="E2088">
        <v>2003</v>
      </c>
      <c r="F2088" t="s">
        <v>20</v>
      </c>
      <c r="G2088">
        <v>9</v>
      </c>
      <c r="H2088">
        <v>0</v>
      </c>
      <c r="I2088">
        <v>33611.71</v>
      </c>
      <c r="J2088" t="s">
        <v>16</v>
      </c>
      <c r="K2088" t="s">
        <v>11</v>
      </c>
      <c r="L2088" t="s">
        <v>42</v>
      </c>
      <c r="M2088" s="24" t="str">
        <f t="shared" si="32"/>
        <v>R1011</v>
      </c>
    </row>
    <row r="2089" spans="4:13" x14ac:dyDescent="0.35">
      <c r="D2089" t="s">
        <v>2114</v>
      </c>
      <c r="E2089">
        <v>1993</v>
      </c>
      <c r="F2089" t="s">
        <v>15</v>
      </c>
      <c r="G2089">
        <v>28</v>
      </c>
      <c r="H2089">
        <v>0</v>
      </c>
      <c r="I2089">
        <v>33707.550000000003</v>
      </c>
      <c r="J2089" t="s">
        <v>11</v>
      </c>
      <c r="K2089" t="s">
        <v>11</v>
      </c>
      <c r="L2089" t="s">
        <v>42</v>
      </c>
      <c r="M2089" s="24" t="str">
        <f t="shared" si="32"/>
        <v>R1011</v>
      </c>
    </row>
    <row r="2090" spans="4:13" x14ac:dyDescent="0.35">
      <c r="D2090" t="s">
        <v>2115</v>
      </c>
      <c r="E2090">
        <v>2004</v>
      </c>
      <c r="F2090" t="s">
        <v>15</v>
      </c>
      <c r="G2090">
        <v>1</v>
      </c>
      <c r="H2090">
        <v>0</v>
      </c>
      <c r="I2090">
        <v>33732.69</v>
      </c>
      <c r="J2090" t="s">
        <v>16</v>
      </c>
      <c r="K2090" t="s">
        <v>16</v>
      </c>
      <c r="L2090" t="s">
        <v>356</v>
      </c>
      <c r="M2090" s="24" t="str">
        <f t="shared" si="32"/>
        <v>R1017</v>
      </c>
    </row>
    <row r="2091" spans="4:13" x14ac:dyDescent="0.35">
      <c r="D2091" t="s">
        <v>2116</v>
      </c>
      <c r="E2091">
        <v>2003</v>
      </c>
      <c r="F2091" t="s">
        <v>20</v>
      </c>
      <c r="G2091">
        <v>12</v>
      </c>
      <c r="H2091">
        <v>0</v>
      </c>
      <c r="I2091">
        <v>33750.29</v>
      </c>
      <c r="J2091" t="s">
        <v>16</v>
      </c>
      <c r="K2091" t="s">
        <v>12</v>
      </c>
      <c r="L2091" t="s">
        <v>23</v>
      </c>
      <c r="M2091" s="24" t="str">
        <f t="shared" si="32"/>
        <v>R1012</v>
      </c>
    </row>
    <row r="2092" spans="4:13" x14ac:dyDescent="0.35">
      <c r="D2092" t="s">
        <v>2117</v>
      </c>
      <c r="E2092">
        <v>1962</v>
      </c>
      <c r="F2092" t="s">
        <v>30</v>
      </c>
      <c r="G2092">
        <v>11</v>
      </c>
      <c r="H2092">
        <v>0</v>
      </c>
      <c r="I2092">
        <v>33753.32</v>
      </c>
      <c r="J2092" t="s">
        <v>16</v>
      </c>
      <c r="K2092" t="s">
        <v>12</v>
      </c>
      <c r="L2092" t="s">
        <v>42</v>
      </c>
      <c r="M2092" s="24" t="str">
        <f t="shared" si="32"/>
        <v>R1011</v>
      </c>
    </row>
    <row r="2093" spans="4:13" x14ac:dyDescent="0.35">
      <c r="D2093" t="s">
        <v>2118</v>
      </c>
      <c r="E2093">
        <v>2000</v>
      </c>
      <c r="F2093" t="s">
        <v>37</v>
      </c>
      <c r="G2093">
        <v>26</v>
      </c>
      <c r="H2093">
        <v>0</v>
      </c>
      <c r="I2093">
        <v>33829.39</v>
      </c>
      <c r="J2093" t="s">
        <v>11</v>
      </c>
      <c r="K2093" t="s">
        <v>12</v>
      </c>
      <c r="L2093" t="s">
        <v>42</v>
      </c>
      <c r="M2093" s="24" t="str">
        <f t="shared" si="32"/>
        <v>R1011</v>
      </c>
    </row>
    <row r="2094" spans="4:13" x14ac:dyDescent="0.35">
      <c r="D2094" t="s">
        <v>2119</v>
      </c>
      <c r="E2094">
        <v>1997</v>
      </c>
      <c r="F2094" t="s">
        <v>35</v>
      </c>
      <c r="G2094">
        <v>9</v>
      </c>
      <c r="H2094">
        <v>0</v>
      </c>
      <c r="I2094">
        <v>33900.65</v>
      </c>
      <c r="J2094" t="s">
        <v>11</v>
      </c>
      <c r="K2094" t="s">
        <v>12</v>
      </c>
      <c r="L2094" t="s">
        <v>42</v>
      </c>
      <c r="M2094" s="24" t="str">
        <f t="shared" si="32"/>
        <v>R1011</v>
      </c>
    </row>
    <row r="2095" spans="4:13" x14ac:dyDescent="0.35">
      <c r="D2095" t="s">
        <v>2120</v>
      </c>
      <c r="E2095">
        <v>2000</v>
      </c>
      <c r="F2095" t="s">
        <v>30</v>
      </c>
      <c r="G2095">
        <v>27</v>
      </c>
      <c r="H2095">
        <v>0</v>
      </c>
      <c r="I2095">
        <v>33907.550000000003</v>
      </c>
      <c r="J2095" t="s">
        <v>11</v>
      </c>
      <c r="K2095" t="s">
        <v>11</v>
      </c>
      <c r="L2095" t="s">
        <v>23</v>
      </c>
      <c r="M2095" s="24" t="str">
        <f t="shared" si="32"/>
        <v>R1012</v>
      </c>
    </row>
    <row r="2096" spans="4:13" x14ac:dyDescent="0.35">
      <c r="D2096" t="s">
        <v>2121</v>
      </c>
      <c r="E2096">
        <v>1994</v>
      </c>
      <c r="F2096" t="s">
        <v>20</v>
      </c>
      <c r="G2096">
        <v>25</v>
      </c>
      <c r="H2096">
        <v>0</v>
      </c>
      <c r="I2096">
        <v>33975.47</v>
      </c>
      <c r="J2096" t="s">
        <v>11</v>
      </c>
      <c r="K2096" t="s">
        <v>11</v>
      </c>
      <c r="L2096" t="s">
        <v>42</v>
      </c>
      <c r="M2096" s="24" t="str">
        <f t="shared" si="32"/>
        <v>R1011</v>
      </c>
    </row>
    <row r="2097" spans="4:13" x14ac:dyDescent="0.35">
      <c r="D2097" t="s">
        <v>2122</v>
      </c>
      <c r="E2097">
        <v>1972</v>
      </c>
      <c r="F2097" t="s">
        <v>10</v>
      </c>
      <c r="G2097">
        <v>26</v>
      </c>
      <c r="H2097">
        <v>0</v>
      </c>
      <c r="I2097">
        <v>34053.360000000001</v>
      </c>
      <c r="J2097" t="s">
        <v>11</v>
      </c>
      <c r="K2097" t="s">
        <v>11</v>
      </c>
      <c r="L2097" t="s">
        <v>42</v>
      </c>
      <c r="M2097" s="24" t="str">
        <f t="shared" si="32"/>
        <v>R1011</v>
      </c>
    </row>
    <row r="2098" spans="4:13" x14ac:dyDescent="0.35">
      <c r="D2098" t="s">
        <v>2123</v>
      </c>
      <c r="E2098">
        <v>2002</v>
      </c>
      <c r="F2098" t="s">
        <v>30</v>
      </c>
      <c r="G2098">
        <v>26</v>
      </c>
      <c r="H2098">
        <v>0</v>
      </c>
      <c r="I2098">
        <v>34084.68</v>
      </c>
      <c r="J2098" t="s">
        <v>11</v>
      </c>
      <c r="K2098" t="s">
        <v>12</v>
      </c>
      <c r="L2098" t="s">
        <v>42</v>
      </c>
      <c r="M2098" s="24" t="str">
        <f t="shared" si="32"/>
        <v>R1011</v>
      </c>
    </row>
    <row r="2099" spans="4:13" x14ac:dyDescent="0.35">
      <c r="D2099" t="s">
        <v>2124</v>
      </c>
      <c r="E2099">
        <v>1999</v>
      </c>
      <c r="F2099" t="s">
        <v>15</v>
      </c>
      <c r="G2099">
        <v>6</v>
      </c>
      <c r="H2099">
        <v>0</v>
      </c>
      <c r="I2099">
        <v>34166.269999999997</v>
      </c>
      <c r="J2099" t="s">
        <v>11</v>
      </c>
      <c r="K2099" t="s">
        <v>12</v>
      </c>
      <c r="L2099" t="s">
        <v>42</v>
      </c>
      <c r="M2099" s="24" t="str">
        <f t="shared" si="32"/>
        <v>R1011</v>
      </c>
    </row>
    <row r="2100" spans="4:13" x14ac:dyDescent="0.35">
      <c r="D2100" t="s">
        <v>2125</v>
      </c>
      <c r="E2100">
        <v>1971</v>
      </c>
      <c r="F2100" t="s">
        <v>35</v>
      </c>
      <c r="G2100">
        <v>25</v>
      </c>
      <c r="H2100">
        <v>0</v>
      </c>
      <c r="I2100">
        <v>34205.07</v>
      </c>
      <c r="J2100" t="s">
        <v>11</v>
      </c>
      <c r="K2100" t="s">
        <v>11</v>
      </c>
      <c r="L2100" t="s">
        <v>42</v>
      </c>
      <c r="M2100" s="24" t="str">
        <f t="shared" si="32"/>
        <v>R1011</v>
      </c>
    </row>
    <row r="2101" spans="4:13" x14ac:dyDescent="0.35">
      <c r="D2101" t="s">
        <v>2126</v>
      </c>
      <c r="E2101">
        <v>1975</v>
      </c>
      <c r="F2101" t="s">
        <v>10</v>
      </c>
      <c r="G2101">
        <v>21</v>
      </c>
      <c r="H2101">
        <v>1</v>
      </c>
      <c r="I2101">
        <v>34210.33</v>
      </c>
      <c r="J2101" t="s">
        <v>11</v>
      </c>
      <c r="K2101" t="s">
        <v>16</v>
      </c>
      <c r="L2101" t="s">
        <v>23</v>
      </c>
      <c r="M2101" s="24" t="str">
        <f t="shared" si="32"/>
        <v>R1012</v>
      </c>
    </row>
    <row r="2102" spans="4:13" x14ac:dyDescent="0.35">
      <c r="D2102" t="s">
        <v>2127</v>
      </c>
      <c r="E2102">
        <v>1962</v>
      </c>
      <c r="F2102" t="s">
        <v>10</v>
      </c>
      <c r="G2102">
        <v>5</v>
      </c>
      <c r="H2102">
        <v>0</v>
      </c>
      <c r="I2102">
        <v>34218.019999999997</v>
      </c>
      <c r="J2102" t="s">
        <v>16</v>
      </c>
      <c r="K2102" t="s">
        <v>16</v>
      </c>
      <c r="L2102" t="s">
        <v>42</v>
      </c>
      <c r="M2102" s="24" t="str">
        <f t="shared" si="32"/>
        <v>R1011</v>
      </c>
    </row>
    <row r="2103" spans="4:13" x14ac:dyDescent="0.35">
      <c r="D2103" t="s">
        <v>2128</v>
      </c>
      <c r="E2103">
        <v>1998</v>
      </c>
      <c r="F2103" t="s">
        <v>18</v>
      </c>
      <c r="G2103">
        <v>11</v>
      </c>
      <c r="H2103">
        <v>0</v>
      </c>
      <c r="I2103">
        <v>34254.050000000003</v>
      </c>
      <c r="J2103" t="s">
        <v>16</v>
      </c>
      <c r="K2103" t="s">
        <v>12</v>
      </c>
      <c r="L2103" t="s">
        <v>166</v>
      </c>
      <c r="M2103" s="24" t="str">
        <f t="shared" si="32"/>
        <v>R1019</v>
      </c>
    </row>
    <row r="2104" spans="4:13" x14ac:dyDescent="0.35">
      <c r="D2104" t="s">
        <v>2129</v>
      </c>
      <c r="E2104">
        <v>1995</v>
      </c>
      <c r="F2104" t="s">
        <v>37</v>
      </c>
      <c r="G2104">
        <v>30</v>
      </c>
      <c r="H2104">
        <v>0</v>
      </c>
      <c r="I2104">
        <v>34289.43</v>
      </c>
      <c r="J2104" t="s">
        <v>16</v>
      </c>
      <c r="K2104" t="s">
        <v>16</v>
      </c>
      <c r="L2104" t="s">
        <v>42</v>
      </c>
      <c r="M2104" s="24" t="str">
        <f t="shared" si="32"/>
        <v>R1011</v>
      </c>
    </row>
    <row r="2105" spans="4:13" x14ac:dyDescent="0.35">
      <c r="D2105" t="s">
        <v>2130</v>
      </c>
      <c r="E2105">
        <v>1986</v>
      </c>
      <c r="F2105" t="s">
        <v>37</v>
      </c>
      <c r="G2105">
        <v>11</v>
      </c>
      <c r="H2105">
        <v>3</v>
      </c>
      <c r="I2105">
        <v>34293.120000000003</v>
      </c>
      <c r="J2105" t="s">
        <v>16</v>
      </c>
      <c r="K2105" t="s">
        <v>11</v>
      </c>
      <c r="L2105" t="s">
        <v>42</v>
      </c>
      <c r="M2105" s="24" t="str">
        <f t="shared" si="32"/>
        <v>R1011</v>
      </c>
    </row>
    <row r="2106" spans="4:13" x14ac:dyDescent="0.35">
      <c r="D2106" t="s">
        <v>2131</v>
      </c>
      <c r="E2106">
        <v>2004</v>
      </c>
      <c r="F2106" t="s">
        <v>15</v>
      </c>
      <c r="G2106">
        <v>1</v>
      </c>
      <c r="H2106">
        <v>2</v>
      </c>
      <c r="I2106">
        <v>34303.17</v>
      </c>
      <c r="J2106" t="s">
        <v>16</v>
      </c>
      <c r="K2106" t="s">
        <v>12</v>
      </c>
      <c r="L2106" t="s">
        <v>13</v>
      </c>
      <c r="M2106" s="24" t="str">
        <f t="shared" si="32"/>
        <v>R1013</v>
      </c>
    </row>
    <row r="2107" spans="4:13" x14ac:dyDescent="0.35">
      <c r="D2107" t="s">
        <v>2132</v>
      </c>
      <c r="E2107">
        <v>1983</v>
      </c>
      <c r="F2107" t="s">
        <v>37</v>
      </c>
      <c r="G2107">
        <v>2</v>
      </c>
      <c r="H2107">
        <v>3</v>
      </c>
      <c r="I2107">
        <v>34307.22</v>
      </c>
      <c r="J2107" t="s">
        <v>11</v>
      </c>
      <c r="K2107" t="s">
        <v>11</v>
      </c>
      <c r="L2107" t="s">
        <v>23</v>
      </c>
      <c r="M2107" s="24" t="str">
        <f t="shared" si="32"/>
        <v>R1012</v>
      </c>
    </row>
    <row r="2108" spans="4:13" x14ac:dyDescent="0.35">
      <c r="D2108" t="s">
        <v>2133</v>
      </c>
      <c r="E2108">
        <v>1984</v>
      </c>
      <c r="F2108" t="s">
        <v>37</v>
      </c>
      <c r="G2108">
        <v>1</v>
      </c>
      <c r="H2108">
        <v>3</v>
      </c>
      <c r="I2108">
        <v>34402.22</v>
      </c>
      <c r="J2108" t="s">
        <v>11</v>
      </c>
      <c r="K2108" t="s">
        <v>12</v>
      </c>
      <c r="L2108" t="s">
        <v>42</v>
      </c>
      <c r="M2108" s="24" t="str">
        <f t="shared" si="32"/>
        <v>R1011</v>
      </c>
    </row>
    <row r="2109" spans="4:13" x14ac:dyDescent="0.35">
      <c r="D2109" t="s">
        <v>2134</v>
      </c>
      <c r="E2109">
        <v>2003</v>
      </c>
      <c r="F2109" t="s">
        <v>37</v>
      </c>
      <c r="G2109">
        <v>5</v>
      </c>
      <c r="H2109">
        <v>0</v>
      </c>
      <c r="I2109">
        <v>34439.86</v>
      </c>
      <c r="J2109" t="s">
        <v>11</v>
      </c>
      <c r="K2109" t="s">
        <v>16</v>
      </c>
      <c r="L2109" t="s">
        <v>13</v>
      </c>
      <c r="M2109" s="24" t="str">
        <f t="shared" si="32"/>
        <v>R1013</v>
      </c>
    </row>
    <row r="2110" spans="4:13" x14ac:dyDescent="0.35">
      <c r="D2110" t="s">
        <v>2135</v>
      </c>
      <c r="E2110">
        <v>1990</v>
      </c>
      <c r="F2110" t="s">
        <v>20</v>
      </c>
      <c r="G2110">
        <v>24</v>
      </c>
      <c r="H2110">
        <v>3</v>
      </c>
      <c r="I2110">
        <v>34456.269999999997</v>
      </c>
      <c r="J2110" t="s">
        <v>16</v>
      </c>
      <c r="K2110" t="s">
        <v>11</v>
      </c>
      <c r="L2110" t="s">
        <v>42</v>
      </c>
      <c r="M2110" s="24" t="str">
        <f t="shared" si="32"/>
        <v>R1011</v>
      </c>
    </row>
    <row r="2111" spans="4:13" x14ac:dyDescent="0.35">
      <c r="D2111" t="s">
        <v>2136</v>
      </c>
      <c r="E2111">
        <v>1998</v>
      </c>
      <c r="F2111" t="s">
        <v>18</v>
      </c>
      <c r="G2111">
        <v>24</v>
      </c>
      <c r="H2111">
        <v>0</v>
      </c>
      <c r="I2111">
        <v>34472.839999999997</v>
      </c>
      <c r="J2111" t="s">
        <v>16</v>
      </c>
      <c r="K2111" t="s">
        <v>12</v>
      </c>
      <c r="L2111" t="s">
        <v>42</v>
      </c>
      <c r="M2111" s="24" t="str">
        <f t="shared" si="32"/>
        <v>R1011</v>
      </c>
    </row>
    <row r="2112" spans="4:13" x14ac:dyDescent="0.35">
      <c r="D2112" t="s">
        <v>2137</v>
      </c>
      <c r="E2112">
        <v>1976</v>
      </c>
      <c r="F2112" t="s">
        <v>15</v>
      </c>
      <c r="G2112">
        <v>25</v>
      </c>
      <c r="H2112">
        <v>2</v>
      </c>
      <c r="I2112">
        <v>34543.39</v>
      </c>
      <c r="J2112" t="s">
        <v>11</v>
      </c>
      <c r="K2112" t="s">
        <v>12</v>
      </c>
      <c r="L2112" t="s">
        <v>42</v>
      </c>
      <c r="M2112" s="24" t="str">
        <f t="shared" si="32"/>
        <v>R1011</v>
      </c>
    </row>
    <row r="2113" spans="4:13" x14ac:dyDescent="0.35">
      <c r="D2113" t="s">
        <v>2138</v>
      </c>
      <c r="E2113">
        <v>2004</v>
      </c>
      <c r="F2113" t="s">
        <v>37</v>
      </c>
      <c r="G2113">
        <v>9</v>
      </c>
      <c r="H2113">
        <v>0</v>
      </c>
      <c r="I2113">
        <v>34617.839999999997</v>
      </c>
      <c r="J2113" t="s">
        <v>16</v>
      </c>
      <c r="K2113" t="s">
        <v>12</v>
      </c>
      <c r="L2113" t="s">
        <v>168</v>
      </c>
      <c r="M2113" s="24" t="str">
        <f t="shared" si="32"/>
        <v>R1016</v>
      </c>
    </row>
    <row r="2114" spans="4:13" x14ac:dyDescent="0.35">
      <c r="D2114" t="s">
        <v>2139</v>
      </c>
      <c r="E2114">
        <v>1994</v>
      </c>
      <c r="F2114" t="s">
        <v>10</v>
      </c>
      <c r="G2114">
        <v>7</v>
      </c>
      <c r="H2114">
        <v>0</v>
      </c>
      <c r="I2114">
        <v>34672.15</v>
      </c>
      <c r="J2114" t="s">
        <v>16</v>
      </c>
      <c r="K2114" t="s">
        <v>12</v>
      </c>
      <c r="L2114" t="s">
        <v>13</v>
      </c>
      <c r="M2114" s="24" t="str">
        <f t="shared" si="32"/>
        <v>R1013</v>
      </c>
    </row>
    <row r="2115" spans="4:13" x14ac:dyDescent="0.35">
      <c r="D2115" t="s">
        <v>2140</v>
      </c>
      <c r="E2115">
        <v>2003</v>
      </c>
      <c r="F2115" t="s">
        <v>10</v>
      </c>
      <c r="G2115">
        <v>3</v>
      </c>
      <c r="H2115">
        <v>0</v>
      </c>
      <c r="I2115">
        <v>34779.620000000003</v>
      </c>
      <c r="J2115" t="s">
        <v>16</v>
      </c>
      <c r="K2115" t="s">
        <v>11</v>
      </c>
      <c r="L2115" t="s">
        <v>42</v>
      </c>
      <c r="M2115" s="24" t="str">
        <f t="shared" si="32"/>
        <v>R1011</v>
      </c>
    </row>
    <row r="2116" spans="4:13" x14ac:dyDescent="0.35">
      <c r="D2116" t="s">
        <v>2141</v>
      </c>
      <c r="E2116">
        <v>1995</v>
      </c>
      <c r="F2116" t="s">
        <v>30</v>
      </c>
      <c r="G2116">
        <v>27</v>
      </c>
      <c r="H2116">
        <v>1</v>
      </c>
      <c r="I2116">
        <v>34806.47</v>
      </c>
      <c r="J2116" t="s">
        <v>16</v>
      </c>
      <c r="K2116" t="s">
        <v>11</v>
      </c>
      <c r="L2116" t="s">
        <v>13</v>
      </c>
      <c r="M2116" s="24" t="str">
        <f t="shared" si="32"/>
        <v>R1013</v>
      </c>
    </row>
    <row r="2117" spans="4:13" x14ac:dyDescent="0.35">
      <c r="D2117" t="s">
        <v>2142</v>
      </c>
      <c r="E2117">
        <v>2003</v>
      </c>
      <c r="F2117" t="s">
        <v>20</v>
      </c>
      <c r="G2117">
        <v>17</v>
      </c>
      <c r="H2117">
        <v>0</v>
      </c>
      <c r="I2117">
        <v>34828.65</v>
      </c>
      <c r="J2117" t="s">
        <v>16</v>
      </c>
      <c r="K2117" t="s">
        <v>12</v>
      </c>
      <c r="L2117" t="s">
        <v>42</v>
      </c>
      <c r="M2117" s="24" t="str">
        <f t="shared" si="32"/>
        <v>R1011</v>
      </c>
    </row>
    <row r="2118" spans="4:13" x14ac:dyDescent="0.35">
      <c r="D2118" t="s">
        <v>2143</v>
      </c>
      <c r="E2118">
        <v>1995</v>
      </c>
      <c r="F2118" t="s">
        <v>37</v>
      </c>
      <c r="G2118">
        <v>17</v>
      </c>
      <c r="H2118">
        <v>0</v>
      </c>
      <c r="I2118">
        <v>34838.870000000003</v>
      </c>
      <c r="J2118" t="s">
        <v>11</v>
      </c>
      <c r="K2118" t="s">
        <v>12</v>
      </c>
      <c r="L2118" t="s">
        <v>42</v>
      </c>
      <c r="M2118" s="24" t="str">
        <f t="shared" si="32"/>
        <v>R1011</v>
      </c>
    </row>
    <row r="2119" spans="4:13" x14ac:dyDescent="0.35">
      <c r="D2119" t="s">
        <v>2144</v>
      </c>
      <c r="E2119">
        <v>1983</v>
      </c>
      <c r="F2119" t="s">
        <v>10</v>
      </c>
      <c r="G2119">
        <v>29</v>
      </c>
      <c r="H2119">
        <v>3</v>
      </c>
      <c r="I2119">
        <v>34940.61</v>
      </c>
      <c r="J2119" t="s">
        <v>11</v>
      </c>
      <c r="K2119" t="s">
        <v>12</v>
      </c>
      <c r="L2119" t="s">
        <v>42</v>
      </c>
      <c r="M2119" s="24" t="str">
        <f t="shared" si="32"/>
        <v>R1011</v>
      </c>
    </row>
    <row r="2120" spans="4:13" x14ac:dyDescent="0.35">
      <c r="D2120" t="s">
        <v>2145</v>
      </c>
      <c r="E2120">
        <v>1967</v>
      </c>
      <c r="F2120" t="s">
        <v>37</v>
      </c>
      <c r="G2120">
        <v>7</v>
      </c>
      <c r="H2120">
        <v>0</v>
      </c>
      <c r="I2120">
        <v>34975.68</v>
      </c>
      <c r="J2120" t="s">
        <v>11</v>
      </c>
      <c r="K2120" t="s">
        <v>11</v>
      </c>
      <c r="L2120" t="s">
        <v>42</v>
      </c>
      <c r="M2120" s="24" t="str">
        <f t="shared" si="32"/>
        <v>R1011</v>
      </c>
    </row>
    <row r="2121" spans="4:13" x14ac:dyDescent="0.35">
      <c r="D2121" t="s">
        <v>2146</v>
      </c>
      <c r="E2121">
        <v>1998</v>
      </c>
      <c r="F2121" t="s">
        <v>35</v>
      </c>
      <c r="G2121">
        <v>22</v>
      </c>
      <c r="H2121">
        <v>0</v>
      </c>
      <c r="I2121">
        <v>34976.42</v>
      </c>
      <c r="J2121" t="s">
        <v>11</v>
      </c>
      <c r="K2121" t="s">
        <v>16</v>
      </c>
      <c r="L2121" t="s">
        <v>42</v>
      </c>
      <c r="M2121" s="24" t="str">
        <f t="shared" ref="M2121:M2184" si="33">IF(L2121="?","UNKNOWN",L2121)</f>
        <v>R1011</v>
      </c>
    </row>
    <row r="2122" spans="4:13" x14ac:dyDescent="0.35">
      <c r="D2122" t="s">
        <v>2147</v>
      </c>
      <c r="E2122">
        <v>1997</v>
      </c>
      <c r="F2122" t="s">
        <v>35</v>
      </c>
      <c r="G2122">
        <v>22</v>
      </c>
      <c r="H2122">
        <v>0</v>
      </c>
      <c r="I2122">
        <v>34979.86</v>
      </c>
      <c r="J2122" t="s">
        <v>11</v>
      </c>
      <c r="K2122" t="s">
        <v>11</v>
      </c>
      <c r="L2122" t="s">
        <v>42</v>
      </c>
      <c r="M2122" s="24" t="str">
        <f t="shared" si="33"/>
        <v>R1011</v>
      </c>
    </row>
    <row r="2123" spans="4:13" x14ac:dyDescent="0.35">
      <c r="D2123" t="s">
        <v>2148</v>
      </c>
      <c r="E2123">
        <v>1982</v>
      </c>
      <c r="F2123" t="s">
        <v>10</v>
      </c>
      <c r="G2123">
        <v>5</v>
      </c>
      <c r="H2123">
        <v>3</v>
      </c>
      <c r="I2123">
        <v>35000.730000000003</v>
      </c>
      <c r="J2123" t="s">
        <v>11</v>
      </c>
      <c r="K2123" t="s">
        <v>12</v>
      </c>
      <c r="L2123" t="s">
        <v>42</v>
      </c>
      <c r="M2123" s="24" t="str">
        <f t="shared" si="33"/>
        <v>R1011</v>
      </c>
    </row>
    <row r="2124" spans="4:13" x14ac:dyDescent="0.35">
      <c r="D2124" t="s">
        <v>2149</v>
      </c>
      <c r="E2124">
        <v>1975</v>
      </c>
      <c r="F2124" t="s">
        <v>35</v>
      </c>
      <c r="G2124">
        <v>29</v>
      </c>
      <c r="H2124">
        <v>1</v>
      </c>
      <c r="I2124">
        <v>35050.620000000003</v>
      </c>
      <c r="J2124" t="s">
        <v>11</v>
      </c>
      <c r="K2124" t="s">
        <v>16</v>
      </c>
      <c r="L2124" t="s">
        <v>42</v>
      </c>
      <c r="M2124" s="24" t="str">
        <f t="shared" si="33"/>
        <v>R1011</v>
      </c>
    </row>
    <row r="2125" spans="4:13" x14ac:dyDescent="0.35">
      <c r="D2125" t="s">
        <v>2150</v>
      </c>
      <c r="E2125">
        <v>1977</v>
      </c>
      <c r="F2125" t="s">
        <v>18</v>
      </c>
      <c r="G2125">
        <v>29</v>
      </c>
      <c r="H2125">
        <v>0</v>
      </c>
      <c r="I2125">
        <v>35069.370000000003</v>
      </c>
      <c r="J2125" t="s">
        <v>16</v>
      </c>
      <c r="K2125" t="s">
        <v>16</v>
      </c>
      <c r="L2125" t="s">
        <v>356</v>
      </c>
      <c r="M2125" s="24" t="str">
        <f t="shared" si="33"/>
        <v>R1017</v>
      </c>
    </row>
    <row r="2126" spans="4:13" x14ac:dyDescent="0.35">
      <c r="D2126" t="s">
        <v>2151</v>
      </c>
      <c r="E2126">
        <v>1998</v>
      </c>
      <c r="F2126" t="s">
        <v>30</v>
      </c>
      <c r="G2126">
        <v>22</v>
      </c>
      <c r="H2126">
        <v>0</v>
      </c>
      <c r="I2126">
        <v>35147.53</v>
      </c>
      <c r="J2126" t="s">
        <v>16</v>
      </c>
      <c r="K2126" t="s">
        <v>16</v>
      </c>
      <c r="L2126" t="s">
        <v>168</v>
      </c>
      <c r="M2126" s="24" t="str">
        <f t="shared" si="33"/>
        <v>R1016</v>
      </c>
    </row>
    <row r="2127" spans="4:13" x14ac:dyDescent="0.35">
      <c r="D2127" t="s">
        <v>2152</v>
      </c>
      <c r="E2127">
        <v>1967</v>
      </c>
      <c r="F2127" t="s">
        <v>30</v>
      </c>
      <c r="G2127">
        <v>30</v>
      </c>
      <c r="H2127">
        <v>1</v>
      </c>
      <c r="I2127">
        <v>35160.129999999997</v>
      </c>
      <c r="J2127" t="s">
        <v>11</v>
      </c>
      <c r="K2127" t="s">
        <v>11</v>
      </c>
      <c r="L2127" t="s">
        <v>42</v>
      </c>
      <c r="M2127" s="24" t="str">
        <f t="shared" si="33"/>
        <v>R1011</v>
      </c>
    </row>
    <row r="2128" spans="4:13" x14ac:dyDescent="0.35">
      <c r="D2128" t="s">
        <v>2153</v>
      </c>
      <c r="E2128">
        <v>1997</v>
      </c>
      <c r="F2128" t="s">
        <v>10</v>
      </c>
      <c r="G2128">
        <v>9</v>
      </c>
      <c r="H2128">
        <v>0</v>
      </c>
      <c r="I2128">
        <v>35302.089999999997</v>
      </c>
      <c r="J2128" t="s">
        <v>16</v>
      </c>
      <c r="K2128" t="s">
        <v>11</v>
      </c>
      <c r="L2128" t="s">
        <v>42</v>
      </c>
      <c r="M2128" s="24" t="str">
        <f t="shared" si="33"/>
        <v>R1011</v>
      </c>
    </row>
    <row r="2129" spans="4:13" x14ac:dyDescent="0.35">
      <c r="D2129" t="s">
        <v>2154</v>
      </c>
      <c r="E2129">
        <v>1988</v>
      </c>
      <c r="F2129" t="s">
        <v>20</v>
      </c>
      <c r="G2129">
        <v>19</v>
      </c>
      <c r="H2129">
        <v>3</v>
      </c>
      <c r="I2129">
        <v>35315.96</v>
      </c>
      <c r="J2129" t="s">
        <v>11</v>
      </c>
      <c r="K2129" t="s">
        <v>16</v>
      </c>
      <c r="L2129" t="s">
        <v>42</v>
      </c>
      <c r="M2129" s="24" t="str">
        <f t="shared" si="33"/>
        <v>R1011</v>
      </c>
    </row>
    <row r="2130" spans="4:13" x14ac:dyDescent="0.35">
      <c r="D2130" t="s">
        <v>2155</v>
      </c>
      <c r="E2130">
        <v>1971</v>
      </c>
      <c r="F2130" t="s">
        <v>20</v>
      </c>
      <c r="G2130">
        <v>22</v>
      </c>
      <c r="H2130">
        <v>0</v>
      </c>
      <c r="I2130">
        <v>35345.730000000003</v>
      </c>
      <c r="J2130" t="s">
        <v>11</v>
      </c>
      <c r="K2130" t="s">
        <v>12</v>
      </c>
      <c r="L2130" t="s">
        <v>42</v>
      </c>
      <c r="M2130" s="24" t="str">
        <f t="shared" si="33"/>
        <v>R1011</v>
      </c>
    </row>
    <row r="2131" spans="4:13" x14ac:dyDescent="0.35">
      <c r="D2131" t="s">
        <v>2156</v>
      </c>
      <c r="E2131">
        <v>1988</v>
      </c>
      <c r="F2131" t="s">
        <v>15</v>
      </c>
      <c r="G2131">
        <v>20</v>
      </c>
      <c r="H2131">
        <v>0</v>
      </c>
      <c r="I2131">
        <v>35491.64</v>
      </c>
      <c r="J2131" t="s">
        <v>16</v>
      </c>
      <c r="K2131" t="s">
        <v>11</v>
      </c>
      <c r="L2131" t="s">
        <v>42</v>
      </c>
      <c r="M2131" s="24" t="str">
        <f t="shared" si="33"/>
        <v>R1011</v>
      </c>
    </row>
    <row r="2132" spans="4:13" x14ac:dyDescent="0.35">
      <c r="D2132" t="s">
        <v>2157</v>
      </c>
      <c r="E2132">
        <v>1973</v>
      </c>
      <c r="F2132" t="s">
        <v>30</v>
      </c>
      <c r="G2132">
        <v>16</v>
      </c>
      <c r="H2132">
        <v>0</v>
      </c>
      <c r="I2132">
        <v>35517.19</v>
      </c>
      <c r="J2132" t="s">
        <v>11</v>
      </c>
      <c r="K2132" t="s">
        <v>11</v>
      </c>
      <c r="L2132" t="s">
        <v>42</v>
      </c>
      <c r="M2132" s="24" t="str">
        <f t="shared" si="33"/>
        <v>R1011</v>
      </c>
    </row>
    <row r="2133" spans="4:13" x14ac:dyDescent="0.35">
      <c r="D2133" t="s">
        <v>2158</v>
      </c>
      <c r="E2133">
        <v>1992</v>
      </c>
      <c r="F2133" t="s">
        <v>20</v>
      </c>
      <c r="G2133">
        <v>13</v>
      </c>
      <c r="H2133">
        <v>0</v>
      </c>
      <c r="I2133">
        <v>35547.47</v>
      </c>
      <c r="J2133" t="s">
        <v>11</v>
      </c>
      <c r="K2133" t="s">
        <v>12</v>
      </c>
      <c r="L2133" t="s">
        <v>42</v>
      </c>
      <c r="M2133" s="24" t="str">
        <f t="shared" si="33"/>
        <v>R1011</v>
      </c>
    </row>
    <row r="2134" spans="4:13" x14ac:dyDescent="0.35">
      <c r="D2134" t="s">
        <v>2159</v>
      </c>
      <c r="E2134">
        <v>1973</v>
      </c>
      <c r="F2134" t="s">
        <v>37</v>
      </c>
      <c r="G2134">
        <v>27</v>
      </c>
      <c r="H2134">
        <v>0</v>
      </c>
      <c r="I2134">
        <v>35547.72</v>
      </c>
      <c r="J2134" t="s">
        <v>16</v>
      </c>
      <c r="K2134" t="s">
        <v>16</v>
      </c>
      <c r="L2134" t="s">
        <v>42</v>
      </c>
      <c r="M2134" s="24" t="str">
        <f t="shared" si="33"/>
        <v>R1011</v>
      </c>
    </row>
    <row r="2135" spans="4:13" x14ac:dyDescent="0.35">
      <c r="D2135" t="s">
        <v>2160</v>
      </c>
      <c r="E2135">
        <v>1964</v>
      </c>
      <c r="F2135" t="s">
        <v>35</v>
      </c>
      <c r="G2135">
        <v>29</v>
      </c>
      <c r="H2135">
        <v>0</v>
      </c>
      <c r="I2135">
        <v>35573.26</v>
      </c>
      <c r="J2135" t="s">
        <v>11</v>
      </c>
      <c r="K2135" t="s">
        <v>16</v>
      </c>
      <c r="L2135" t="s">
        <v>42</v>
      </c>
      <c r="M2135" s="24" t="str">
        <f t="shared" si="33"/>
        <v>R1011</v>
      </c>
    </row>
    <row r="2136" spans="4:13" x14ac:dyDescent="0.35">
      <c r="D2136" t="s">
        <v>2161</v>
      </c>
      <c r="E2136">
        <v>1971</v>
      </c>
      <c r="F2136" t="s">
        <v>35</v>
      </c>
      <c r="G2136">
        <v>10</v>
      </c>
      <c r="H2136">
        <v>0</v>
      </c>
      <c r="I2136">
        <v>35583.17</v>
      </c>
      <c r="J2136" t="s">
        <v>16</v>
      </c>
      <c r="K2136" t="s">
        <v>12</v>
      </c>
      <c r="L2136" t="s">
        <v>42</v>
      </c>
      <c r="M2136" s="24" t="str">
        <f t="shared" si="33"/>
        <v>R1011</v>
      </c>
    </row>
    <row r="2137" spans="4:13" x14ac:dyDescent="0.35">
      <c r="D2137" t="s">
        <v>31</v>
      </c>
      <c r="E2137">
        <v>2000</v>
      </c>
      <c r="F2137" t="s">
        <v>37</v>
      </c>
      <c r="G2137">
        <v>13</v>
      </c>
      <c r="H2137">
        <v>0</v>
      </c>
      <c r="I2137">
        <v>35585.58</v>
      </c>
      <c r="J2137" t="s">
        <v>16</v>
      </c>
      <c r="K2137" t="s">
        <v>11</v>
      </c>
      <c r="L2137" t="s">
        <v>42</v>
      </c>
      <c r="M2137" s="24" t="str">
        <f t="shared" si="33"/>
        <v>R1011</v>
      </c>
    </row>
    <row r="2138" spans="4:13" x14ac:dyDescent="0.35">
      <c r="D2138" t="s">
        <v>2162</v>
      </c>
      <c r="E2138">
        <v>2000</v>
      </c>
      <c r="F2138" t="s">
        <v>15</v>
      </c>
      <c r="G2138">
        <v>19</v>
      </c>
      <c r="H2138">
        <v>0</v>
      </c>
      <c r="I2138">
        <v>35585.58</v>
      </c>
      <c r="J2138" t="s">
        <v>11</v>
      </c>
      <c r="K2138" t="s">
        <v>12</v>
      </c>
      <c r="L2138" t="s">
        <v>42</v>
      </c>
      <c r="M2138" s="24" t="str">
        <f t="shared" si="33"/>
        <v>R1011</v>
      </c>
    </row>
    <row r="2139" spans="4:13" x14ac:dyDescent="0.35">
      <c r="D2139" t="s">
        <v>2163</v>
      </c>
      <c r="E2139">
        <v>2000</v>
      </c>
      <c r="F2139" t="s">
        <v>30</v>
      </c>
      <c r="G2139">
        <v>17</v>
      </c>
      <c r="H2139">
        <v>3</v>
      </c>
      <c r="I2139">
        <v>35595.589999999997</v>
      </c>
      <c r="J2139" t="s">
        <v>11</v>
      </c>
      <c r="K2139" t="s">
        <v>12</v>
      </c>
      <c r="L2139" t="s">
        <v>13</v>
      </c>
      <c r="M2139" s="24" t="str">
        <f t="shared" si="33"/>
        <v>R1013</v>
      </c>
    </row>
    <row r="2140" spans="4:13" x14ac:dyDescent="0.35">
      <c r="D2140" t="s">
        <v>2164</v>
      </c>
      <c r="E2140">
        <v>1978</v>
      </c>
      <c r="F2140" t="s">
        <v>30</v>
      </c>
      <c r="G2140">
        <v>19</v>
      </c>
      <c r="H2140">
        <v>2</v>
      </c>
      <c r="I2140">
        <v>35701.9</v>
      </c>
      <c r="J2140" t="s">
        <v>11</v>
      </c>
      <c r="K2140" t="s">
        <v>16</v>
      </c>
      <c r="L2140" t="s">
        <v>42</v>
      </c>
      <c r="M2140" s="24" t="str">
        <f t="shared" si="33"/>
        <v>R1011</v>
      </c>
    </row>
    <row r="2141" spans="4:13" x14ac:dyDescent="0.35">
      <c r="D2141" t="s">
        <v>2165</v>
      </c>
      <c r="E2141">
        <v>1974</v>
      </c>
      <c r="F2141" t="s">
        <v>10</v>
      </c>
      <c r="G2141">
        <v>15</v>
      </c>
      <c r="H2141">
        <v>0</v>
      </c>
      <c r="I2141">
        <v>35711.39</v>
      </c>
      <c r="J2141" t="s">
        <v>11</v>
      </c>
      <c r="K2141" t="s">
        <v>12</v>
      </c>
      <c r="L2141" t="s">
        <v>23</v>
      </c>
      <c r="M2141" s="24" t="str">
        <f t="shared" si="33"/>
        <v>R1012</v>
      </c>
    </row>
    <row r="2142" spans="4:13" x14ac:dyDescent="0.35">
      <c r="D2142" t="s">
        <v>2166</v>
      </c>
      <c r="E2142">
        <v>1976</v>
      </c>
      <c r="F2142" t="s">
        <v>37</v>
      </c>
      <c r="G2142">
        <v>4</v>
      </c>
      <c r="H2142">
        <v>2</v>
      </c>
      <c r="I2142">
        <v>35733.96</v>
      </c>
      <c r="J2142" t="s">
        <v>11</v>
      </c>
      <c r="K2142" t="s">
        <v>11</v>
      </c>
      <c r="L2142" t="s">
        <v>42</v>
      </c>
      <c r="M2142" s="24" t="str">
        <f t="shared" si="33"/>
        <v>R1011</v>
      </c>
    </row>
    <row r="2143" spans="4:13" x14ac:dyDescent="0.35">
      <c r="D2143" t="s">
        <v>2167</v>
      </c>
      <c r="E2143">
        <v>1992</v>
      </c>
      <c r="F2143" t="s">
        <v>18</v>
      </c>
      <c r="G2143">
        <v>18</v>
      </c>
      <c r="H2143">
        <v>0</v>
      </c>
      <c r="I2143">
        <v>35883.269999999997</v>
      </c>
      <c r="J2143" t="s">
        <v>11</v>
      </c>
      <c r="K2143" t="s">
        <v>16</v>
      </c>
      <c r="L2143" t="s">
        <v>42</v>
      </c>
      <c r="M2143" s="24" t="str">
        <f t="shared" si="33"/>
        <v>R1011</v>
      </c>
    </row>
    <row r="2144" spans="4:13" x14ac:dyDescent="0.35">
      <c r="D2144" t="s">
        <v>2168</v>
      </c>
      <c r="E2144">
        <v>1981</v>
      </c>
      <c r="F2144" t="s">
        <v>15</v>
      </c>
      <c r="G2144">
        <v>22</v>
      </c>
      <c r="H2144">
        <v>1</v>
      </c>
      <c r="I2144">
        <v>35952.65</v>
      </c>
      <c r="J2144" t="s">
        <v>16</v>
      </c>
      <c r="K2144" t="s">
        <v>12</v>
      </c>
      <c r="L2144" t="s">
        <v>42</v>
      </c>
      <c r="M2144" s="24" t="str">
        <f t="shared" si="33"/>
        <v>R1011</v>
      </c>
    </row>
    <row r="2145" spans="4:13" x14ac:dyDescent="0.35">
      <c r="D2145" t="s">
        <v>2169</v>
      </c>
      <c r="E2145">
        <v>1999</v>
      </c>
      <c r="F2145" t="s">
        <v>20</v>
      </c>
      <c r="G2145">
        <v>4</v>
      </c>
      <c r="H2145">
        <v>2</v>
      </c>
      <c r="I2145">
        <v>36021.01</v>
      </c>
      <c r="J2145" t="s">
        <v>11</v>
      </c>
      <c r="K2145" t="s">
        <v>12</v>
      </c>
      <c r="L2145" t="s">
        <v>13</v>
      </c>
      <c r="M2145" s="24" t="str">
        <f t="shared" si="33"/>
        <v>R1013</v>
      </c>
    </row>
    <row r="2146" spans="4:13" x14ac:dyDescent="0.35">
      <c r="D2146" t="s">
        <v>2170</v>
      </c>
      <c r="E2146">
        <v>1963</v>
      </c>
      <c r="F2146" t="s">
        <v>10</v>
      </c>
      <c r="G2146">
        <v>22</v>
      </c>
      <c r="H2146">
        <v>0</v>
      </c>
      <c r="I2146">
        <v>36074.339999999997</v>
      </c>
      <c r="J2146" t="s">
        <v>11</v>
      </c>
      <c r="K2146" t="s">
        <v>16</v>
      </c>
      <c r="L2146" t="s">
        <v>42</v>
      </c>
      <c r="M2146" s="24" t="str">
        <f t="shared" si="33"/>
        <v>R1011</v>
      </c>
    </row>
    <row r="2147" spans="4:13" x14ac:dyDescent="0.35">
      <c r="D2147" t="s">
        <v>2171</v>
      </c>
      <c r="E2147">
        <v>1996</v>
      </c>
      <c r="F2147" t="s">
        <v>35</v>
      </c>
      <c r="G2147">
        <v>20</v>
      </c>
      <c r="H2147">
        <v>2</v>
      </c>
      <c r="I2147">
        <v>36085.22</v>
      </c>
      <c r="J2147" t="s">
        <v>16</v>
      </c>
      <c r="K2147" t="s">
        <v>16</v>
      </c>
      <c r="L2147" t="s">
        <v>42</v>
      </c>
      <c r="M2147" s="24" t="str">
        <f t="shared" si="33"/>
        <v>R1011</v>
      </c>
    </row>
    <row r="2148" spans="4:13" x14ac:dyDescent="0.35">
      <c r="D2148" t="s">
        <v>2172</v>
      </c>
      <c r="E2148">
        <v>1979</v>
      </c>
      <c r="F2148" t="s">
        <v>15</v>
      </c>
      <c r="G2148">
        <v>4</v>
      </c>
      <c r="H2148">
        <v>2</v>
      </c>
      <c r="I2148">
        <v>36090.49</v>
      </c>
      <c r="J2148" t="s">
        <v>11</v>
      </c>
      <c r="K2148" t="s">
        <v>11</v>
      </c>
      <c r="L2148" t="s">
        <v>42</v>
      </c>
      <c r="M2148" s="24" t="str">
        <f t="shared" si="33"/>
        <v>R1011</v>
      </c>
    </row>
    <row r="2149" spans="4:13" x14ac:dyDescent="0.35">
      <c r="D2149" t="s">
        <v>2173</v>
      </c>
      <c r="E2149">
        <v>1997</v>
      </c>
      <c r="F2149" t="s">
        <v>18</v>
      </c>
      <c r="G2149">
        <v>12</v>
      </c>
      <c r="H2149">
        <v>2</v>
      </c>
      <c r="I2149">
        <v>36124.57</v>
      </c>
      <c r="J2149" t="s">
        <v>16</v>
      </c>
      <c r="K2149" t="s">
        <v>12</v>
      </c>
      <c r="L2149" t="s">
        <v>13</v>
      </c>
      <c r="M2149" s="24" t="str">
        <f t="shared" si="33"/>
        <v>R1013</v>
      </c>
    </row>
    <row r="2150" spans="4:13" x14ac:dyDescent="0.35">
      <c r="D2150" t="s">
        <v>2174</v>
      </c>
      <c r="E2150">
        <v>2004</v>
      </c>
      <c r="F2150" t="s">
        <v>35</v>
      </c>
      <c r="G2150">
        <v>30</v>
      </c>
      <c r="H2150">
        <v>0</v>
      </c>
      <c r="I2150">
        <v>36149.480000000003</v>
      </c>
      <c r="J2150" t="s">
        <v>11</v>
      </c>
      <c r="K2150" t="s">
        <v>11</v>
      </c>
      <c r="L2150" t="s">
        <v>13</v>
      </c>
      <c r="M2150" s="24" t="str">
        <f t="shared" si="33"/>
        <v>R1013</v>
      </c>
    </row>
    <row r="2151" spans="4:13" x14ac:dyDescent="0.35">
      <c r="D2151" t="s">
        <v>2175</v>
      </c>
      <c r="E2151">
        <v>1974</v>
      </c>
      <c r="F2151" t="s">
        <v>30</v>
      </c>
      <c r="G2151">
        <v>6</v>
      </c>
      <c r="H2151">
        <v>0</v>
      </c>
      <c r="I2151">
        <v>36182.870000000003</v>
      </c>
      <c r="J2151" t="s">
        <v>11</v>
      </c>
      <c r="K2151" t="s">
        <v>12</v>
      </c>
      <c r="L2151" t="s">
        <v>23</v>
      </c>
      <c r="M2151" s="24" t="str">
        <f t="shared" si="33"/>
        <v>R1012</v>
      </c>
    </row>
    <row r="2152" spans="4:13" x14ac:dyDescent="0.35">
      <c r="D2152" t="s">
        <v>2176</v>
      </c>
      <c r="E2152">
        <v>1999</v>
      </c>
      <c r="F2152" t="s">
        <v>37</v>
      </c>
      <c r="G2152">
        <v>1</v>
      </c>
      <c r="H2152">
        <v>3</v>
      </c>
      <c r="I2152">
        <v>36189.1</v>
      </c>
      <c r="J2152" t="s">
        <v>16</v>
      </c>
      <c r="K2152" t="s">
        <v>12</v>
      </c>
      <c r="L2152" t="s">
        <v>168</v>
      </c>
      <c r="M2152" s="24" t="str">
        <f t="shared" si="33"/>
        <v>R1016</v>
      </c>
    </row>
    <row r="2153" spans="4:13" x14ac:dyDescent="0.35">
      <c r="D2153" t="s">
        <v>2177</v>
      </c>
      <c r="E2153">
        <v>1993</v>
      </c>
      <c r="F2153" t="s">
        <v>30</v>
      </c>
      <c r="G2153">
        <v>28</v>
      </c>
      <c r="H2153">
        <v>0</v>
      </c>
      <c r="I2153">
        <v>36197.699999999997</v>
      </c>
      <c r="J2153" t="s">
        <v>16</v>
      </c>
      <c r="K2153" t="s">
        <v>12</v>
      </c>
      <c r="L2153" t="s">
        <v>42</v>
      </c>
      <c r="M2153" s="24" t="str">
        <f t="shared" si="33"/>
        <v>R1011</v>
      </c>
    </row>
    <row r="2154" spans="4:13" x14ac:dyDescent="0.35">
      <c r="D2154" t="s">
        <v>2178</v>
      </c>
      <c r="E2154">
        <v>2003</v>
      </c>
      <c r="F2154" t="s">
        <v>20</v>
      </c>
      <c r="G2154">
        <v>5</v>
      </c>
      <c r="H2154">
        <v>0</v>
      </c>
      <c r="I2154">
        <v>36219.410000000003</v>
      </c>
      <c r="J2154" t="s">
        <v>16</v>
      </c>
      <c r="K2154" t="s">
        <v>16</v>
      </c>
      <c r="L2154" t="s">
        <v>23</v>
      </c>
      <c r="M2154" s="24" t="str">
        <f t="shared" si="33"/>
        <v>R1012</v>
      </c>
    </row>
    <row r="2155" spans="4:13" x14ac:dyDescent="0.35">
      <c r="D2155" t="s">
        <v>2179</v>
      </c>
      <c r="E2155">
        <v>2004</v>
      </c>
      <c r="F2155" t="s">
        <v>30</v>
      </c>
      <c r="G2155">
        <v>25</v>
      </c>
      <c r="H2155">
        <v>0</v>
      </c>
      <c r="I2155">
        <v>36307.800000000003</v>
      </c>
      <c r="J2155" t="s">
        <v>16</v>
      </c>
      <c r="K2155" t="s">
        <v>11</v>
      </c>
      <c r="L2155" t="s">
        <v>13</v>
      </c>
      <c r="M2155" s="24" t="str">
        <f t="shared" si="33"/>
        <v>R1013</v>
      </c>
    </row>
    <row r="2156" spans="4:13" x14ac:dyDescent="0.35">
      <c r="D2156" t="s">
        <v>2180</v>
      </c>
      <c r="E2156">
        <v>1992</v>
      </c>
      <c r="F2156" t="s">
        <v>18</v>
      </c>
      <c r="G2156">
        <v>16</v>
      </c>
      <c r="H2156">
        <v>0</v>
      </c>
      <c r="I2156">
        <v>36314.050000000003</v>
      </c>
      <c r="J2156" t="s">
        <v>11</v>
      </c>
      <c r="K2156" t="s">
        <v>11</v>
      </c>
      <c r="L2156" t="s">
        <v>42</v>
      </c>
      <c r="M2156" s="24" t="str">
        <f t="shared" si="33"/>
        <v>R1011</v>
      </c>
    </row>
    <row r="2157" spans="4:13" x14ac:dyDescent="0.35">
      <c r="D2157" t="s">
        <v>2181</v>
      </c>
      <c r="E2157">
        <v>1967</v>
      </c>
      <c r="F2157" t="s">
        <v>37</v>
      </c>
      <c r="G2157">
        <v>18</v>
      </c>
      <c r="H2157">
        <v>0</v>
      </c>
      <c r="I2157">
        <v>36332.449999999997</v>
      </c>
      <c r="J2157" t="s">
        <v>16</v>
      </c>
      <c r="K2157" t="s">
        <v>12</v>
      </c>
      <c r="L2157" t="s">
        <v>42</v>
      </c>
      <c r="M2157" s="24" t="str">
        <f t="shared" si="33"/>
        <v>R1011</v>
      </c>
    </row>
    <row r="2158" spans="4:13" x14ac:dyDescent="0.35">
      <c r="D2158" t="s">
        <v>2182</v>
      </c>
      <c r="E2158">
        <v>1975</v>
      </c>
      <c r="F2158" t="s">
        <v>18</v>
      </c>
      <c r="G2158">
        <v>5</v>
      </c>
      <c r="H2158">
        <v>1</v>
      </c>
      <c r="I2158">
        <v>36350.71</v>
      </c>
      <c r="J2158" t="s">
        <v>16</v>
      </c>
      <c r="K2158" t="s">
        <v>11</v>
      </c>
      <c r="L2158" t="s">
        <v>42</v>
      </c>
      <c r="M2158" s="24" t="str">
        <f t="shared" si="33"/>
        <v>R1011</v>
      </c>
    </row>
    <row r="2159" spans="4:13" x14ac:dyDescent="0.35">
      <c r="D2159" t="s">
        <v>2183</v>
      </c>
      <c r="E2159">
        <v>2003</v>
      </c>
      <c r="F2159" t="s">
        <v>30</v>
      </c>
      <c r="G2159">
        <v>9</v>
      </c>
      <c r="H2159">
        <v>2</v>
      </c>
      <c r="I2159">
        <v>36397.58</v>
      </c>
      <c r="J2159" t="s">
        <v>11</v>
      </c>
      <c r="K2159" t="s">
        <v>12</v>
      </c>
      <c r="L2159" t="s">
        <v>42</v>
      </c>
      <c r="M2159" s="24" t="str">
        <f t="shared" si="33"/>
        <v>R1011</v>
      </c>
    </row>
    <row r="2160" spans="4:13" x14ac:dyDescent="0.35">
      <c r="D2160" t="s">
        <v>2184</v>
      </c>
      <c r="E2160">
        <v>1962</v>
      </c>
      <c r="F2160" t="s">
        <v>15</v>
      </c>
      <c r="G2160">
        <v>19</v>
      </c>
      <c r="H2160">
        <v>0</v>
      </c>
      <c r="I2160">
        <v>36445.550000000003</v>
      </c>
      <c r="J2160" t="s">
        <v>11</v>
      </c>
      <c r="K2160" t="s">
        <v>11</v>
      </c>
      <c r="L2160" t="s">
        <v>42</v>
      </c>
      <c r="M2160" s="24" t="str">
        <f t="shared" si="33"/>
        <v>R1011</v>
      </c>
    </row>
    <row r="2161" spans="4:13" x14ac:dyDescent="0.35">
      <c r="D2161" t="s">
        <v>2185</v>
      </c>
      <c r="E2161">
        <v>1973</v>
      </c>
      <c r="F2161" t="s">
        <v>35</v>
      </c>
      <c r="G2161">
        <v>9</v>
      </c>
      <c r="H2161">
        <v>0</v>
      </c>
      <c r="I2161">
        <v>36541.550000000003</v>
      </c>
      <c r="J2161" t="s">
        <v>11</v>
      </c>
      <c r="K2161" t="s">
        <v>12</v>
      </c>
      <c r="L2161" t="s">
        <v>42</v>
      </c>
      <c r="M2161" s="24" t="str">
        <f t="shared" si="33"/>
        <v>R1011</v>
      </c>
    </row>
    <row r="2162" spans="4:13" x14ac:dyDescent="0.35">
      <c r="D2162" t="s">
        <v>2186</v>
      </c>
      <c r="E2162">
        <v>1992</v>
      </c>
      <c r="F2162" t="s">
        <v>37</v>
      </c>
      <c r="G2162">
        <v>9</v>
      </c>
      <c r="H2162">
        <v>0</v>
      </c>
      <c r="I2162">
        <v>36572.800000000003</v>
      </c>
      <c r="J2162" t="s">
        <v>16</v>
      </c>
      <c r="K2162" t="s">
        <v>11</v>
      </c>
      <c r="L2162" t="s">
        <v>42</v>
      </c>
      <c r="M2162" s="24" t="str">
        <f t="shared" si="33"/>
        <v>R1011</v>
      </c>
    </row>
    <row r="2163" spans="4:13" x14ac:dyDescent="0.35">
      <c r="D2163" t="s">
        <v>2187</v>
      </c>
      <c r="E2163">
        <v>1961</v>
      </c>
      <c r="F2163" t="s">
        <v>10</v>
      </c>
      <c r="G2163">
        <v>29</v>
      </c>
      <c r="H2163">
        <v>4</v>
      </c>
      <c r="I2163">
        <v>36580.28</v>
      </c>
      <c r="J2163" t="s">
        <v>11</v>
      </c>
      <c r="K2163" t="s">
        <v>11</v>
      </c>
      <c r="L2163" t="s">
        <v>13</v>
      </c>
      <c r="M2163" s="24" t="str">
        <f t="shared" si="33"/>
        <v>R1013</v>
      </c>
    </row>
    <row r="2164" spans="4:13" x14ac:dyDescent="0.35">
      <c r="D2164" t="s">
        <v>2188</v>
      </c>
      <c r="E2164">
        <v>1970</v>
      </c>
      <c r="F2164" t="s">
        <v>10</v>
      </c>
      <c r="G2164">
        <v>14</v>
      </c>
      <c r="H2164">
        <v>0</v>
      </c>
      <c r="I2164">
        <v>36786.370000000003</v>
      </c>
      <c r="J2164" t="s">
        <v>16</v>
      </c>
      <c r="K2164" t="s">
        <v>16</v>
      </c>
      <c r="L2164" t="s">
        <v>42</v>
      </c>
      <c r="M2164" s="24" t="str">
        <f t="shared" si="33"/>
        <v>R1011</v>
      </c>
    </row>
    <row r="2165" spans="4:13" x14ac:dyDescent="0.35">
      <c r="D2165" t="s">
        <v>2189</v>
      </c>
      <c r="E2165">
        <v>1965</v>
      </c>
      <c r="F2165" t="s">
        <v>30</v>
      </c>
      <c r="G2165">
        <v>28</v>
      </c>
      <c r="H2165">
        <v>0</v>
      </c>
      <c r="I2165">
        <v>36795.29</v>
      </c>
      <c r="J2165" t="s">
        <v>11</v>
      </c>
      <c r="K2165" t="s">
        <v>16</v>
      </c>
      <c r="L2165" t="s">
        <v>42</v>
      </c>
      <c r="M2165" s="24" t="str">
        <f t="shared" si="33"/>
        <v>R1011</v>
      </c>
    </row>
    <row r="2166" spans="4:13" x14ac:dyDescent="0.35">
      <c r="D2166" t="s">
        <v>31</v>
      </c>
      <c r="E2166">
        <v>1992</v>
      </c>
      <c r="F2166" t="s">
        <v>37</v>
      </c>
      <c r="G2166">
        <v>6</v>
      </c>
      <c r="H2166">
        <v>0</v>
      </c>
      <c r="I2166">
        <v>36837.47</v>
      </c>
      <c r="J2166" t="s">
        <v>16</v>
      </c>
      <c r="K2166" t="s">
        <v>11</v>
      </c>
      <c r="L2166" t="s">
        <v>42</v>
      </c>
      <c r="M2166" s="24" t="str">
        <f t="shared" si="33"/>
        <v>R1011</v>
      </c>
    </row>
    <row r="2167" spans="4:13" x14ac:dyDescent="0.35">
      <c r="D2167" t="s">
        <v>2190</v>
      </c>
      <c r="E2167">
        <v>1992</v>
      </c>
      <c r="F2167" t="s">
        <v>10</v>
      </c>
      <c r="G2167">
        <v>4</v>
      </c>
      <c r="H2167">
        <v>0</v>
      </c>
      <c r="I2167">
        <v>36837.47</v>
      </c>
      <c r="J2167" t="s">
        <v>11</v>
      </c>
      <c r="K2167" t="s">
        <v>12</v>
      </c>
      <c r="L2167" t="s">
        <v>42</v>
      </c>
      <c r="M2167" s="24" t="str">
        <f t="shared" si="33"/>
        <v>R1011</v>
      </c>
    </row>
    <row r="2168" spans="4:13" x14ac:dyDescent="0.35">
      <c r="D2168" t="s">
        <v>2191</v>
      </c>
      <c r="E2168">
        <v>1972</v>
      </c>
      <c r="F2168" t="s">
        <v>30</v>
      </c>
      <c r="G2168">
        <v>5</v>
      </c>
      <c r="H2168">
        <v>0</v>
      </c>
      <c r="I2168">
        <v>36889.99</v>
      </c>
      <c r="J2168" t="s">
        <v>16</v>
      </c>
      <c r="K2168" t="s">
        <v>12</v>
      </c>
      <c r="L2168" t="s">
        <v>42</v>
      </c>
      <c r="M2168" s="24" t="str">
        <f t="shared" si="33"/>
        <v>R1011</v>
      </c>
    </row>
    <row r="2169" spans="4:13" x14ac:dyDescent="0.35">
      <c r="D2169" t="s">
        <v>2192</v>
      </c>
      <c r="E2169">
        <v>2003</v>
      </c>
      <c r="F2169" t="s">
        <v>18</v>
      </c>
      <c r="G2169">
        <v>21</v>
      </c>
      <c r="H2169">
        <v>0</v>
      </c>
      <c r="I2169">
        <v>36898.730000000003</v>
      </c>
      <c r="J2169" t="s">
        <v>11</v>
      </c>
      <c r="K2169" t="s">
        <v>16</v>
      </c>
      <c r="L2169" t="s">
        <v>23</v>
      </c>
      <c r="M2169" s="24" t="str">
        <f t="shared" si="33"/>
        <v>R1012</v>
      </c>
    </row>
    <row r="2170" spans="4:13" x14ac:dyDescent="0.35">
      <c r="D2170" t="s">
        <v>2193</v>
      </c>
      <c r="E2170">
        <v>1963</v>
      </c>
      <c r="F2170" t="s">
        <v>10</v>
      </c>
      <c r="G2170">
        <v>24</v>
      </c>
      <c r="H2170">
        <v>2</v>
      </c>
      <c r="I2170">
        <v>36910.61</v>
      </c>
      <c r="J2170" t="s">
        <v>11</v>
      </c>
      <c r="K2170" t="s">
        <v>11</v>
      </c>
      <c r="L2170" t="s">
        <v>42</v>
      </c>
      <c r="M2170" s="24" t="str">
        <f t="shared" si="33"/>
        <v>R1011</v>
      </c>
    </row>
    <row r="2171" spans="4:13" x14ac:dyDescent="0.35">
      <c r="D2171" t="s">
        <v>2194</v>
      </c>
      <c r="E2171">
        <v>1991</v>
      </c>
      <c r="F2171" t="s">
        <v>18</v>
      </c>
      <c r="G2171">
        <v>10</v>
      </c>
      <c r="H2171">
        <v>3</v>
      </c>
      <c r="I2171">
        <v>36911.99</v>
      </c>
      <c r="J2171" t="s">
        <v>11</v>
      </c>
      <c r="K2171" t="s">
        <v>11</v>
      </c>
      <c r="L2171" t="s">
        <v>42</v>
      </c>
      <c r="M2171" s="24" t="str">
        <f t="shared" si="33"/>
        <v>R1011</v>
      </c>
    </row>
    <row r="2172" spans="4:13" x14ac:dyDescent="0.35">
      <c r="D2172" t="s">
        <v>2195</v>
      </c>
      <c r="E2172">
        <v>1968</v>
      </c>
      <c r="F2172" t="s">
        <v>37</v>
      </c>
      <c r="G2172">
        <v>22</v>
      </c>
      <c r="H2172">
        <v>0</v>
      </c>
      <c r="I2172">
        <v>36922.61</v>
      </c>
      <c r="J2172" t="s">
        <v>11</v>
      </c>
      <c r="K2172" t="s">
        <v>16</v>
      </c>
      <c r="L2172" t="s">
        <v>42</v>
      </c>
      <c r="M2172" s="24" t="str">
        <f t="shared" si="33"/>
        <v>R1011</v>
      </c>
    </row>
    <row r="2173" spans="4:13" x14ac:dyDescent="0.35">
      <c r="D2173" t="s">
        <v>2196</v>
      </c>
      <c r="E2173">
        <v>1977</v>
      </c>
      <c r="F2173" t="s">
        <v>35</v>
      </c>
      <c r="G2173">
        <v>13</v>
      </c>
      <c r="H2173">
        <v>2</v>
      </c>
      <c r="I2173">
        <v>36935.64</v>
      </c>
      <c r="J2173" t="s">
        <v>11</v>
      </c>
      <c r="K2173" t="s">
        <v>16</v>
      </c>
      <c r="L2173" t="s">
        <v>42</v>
      </c>
      <c r="M2173" s="24" t="str">
        <f t="shared" si="33"/>
        <v>R1011</v>
      </c>
    </row>
    <row r="2174" spans="4:13" x14ac:dyDescent="0.35">
      <c r="D2174" t="s">
        <v>2197</v>
      </c>
      <c r="E2174">
        <v>1992</v>
      </c>
      <c r="F2174" t="s">
        <v>35</v>
      </c>
      <c r="G2174">
        <v>25</v>
      </c>
      <c r="H2174">
        <v>0</v>
      </c>
      <c r="I2174">
        <v>36950.26</v>
      </c>
      <c r="J2174" t="s">
        <v>16</v>
      </c>
      <c r="K2174" t="s">
        <v>16</v>
      </c>
      <c r="L2174" t="s">
        <v>13</v>
      </c>
      <c r="M2174" s="24" t="str">
        <f t="shared" si="33"/>
        <v>R1013</v>
      </c>
    </row>
    <row r="2175" spans="4:13" x14ac:dyDescent="0.35">
      <c r="D2175" t="s">
        <v>2198</v>
      </c>
      <c r="E2175">
        <v>1992</v>
      </c>
      <c r="F2175" t="s">
        <v>20</v>
      </c>
      <c r="G2175">
        <v>13</v>
      </c>
      <c r="H2175">
        <v>0</v>
      </c>
      <c r="I2175">
        <v>36976.449999999997</v>
      </c>
      <c r="J2175" t="s">
        <v>11</v>
      </c>
      <c r="K2175" t="s">
        <v>12</v>
      </c>
      <c r="L2175" t="s">
        <v>42</v>
      </c>
      <c r="M2175" s="24" t="str">
        <f t="shared" si="33"/>
        <v>R1011</v>
      </c>
    </row>
    <row r="2176" spans="4:13" x14ac:dyDescent="0.35">
      <c r="D2176" t="s">
        <v>2199</v>
      </c>
      <c r="E2176">
        <v>1991</v>
      </c>
      <c r="F2176" t="s">
        <v>15</v>
      </c>
      <c r="G2176">
        <v>1</v>
      </c>
      <c r="H2176">
        <v>3</v>
      </c>
      <c r="I2176">
        <v>37040.879999999997</v>
      </c>
      <c r="J2176" t="s">
        <v>11</v>
      </c>
      <c r="K2176" t="s">
        <v>11</v>
      </c>
      <c r="L2176" t="s">
        <v>42</v>
      </c>
      <c r="M2176" s="24" t="str">
        <f t="shared" si="33"/>
        <v>R1011</v>
      </c>
    </row>
    <row r="2177" spans="4:13" x14ac:dyDescent="0.35">
      <c r="D2177" t="s">
        <v>2200</v>
      </c>
      <c r="E2177">
        <v>1988</v>
      </c>
      <c r="F2177" t="s">
        <v>30</v>
      </c>
      <c r="G2177">
        <v>17</v>
      </c>
      <c r="H2177">
        <v>3</v>
      </c>
      <c r="I2177">
        <v>37076.370000000003</v>
      </c>
      <c r="J2177" t="s">
        <v>11</v>
      </c>
      <c r="K2177" t="s">
        <v>16</v>
      </c>
      <c r="L2177" t="s">
        <v>42</v>
      </c>
      <c r="M2177" s="24" t="str">
        <f t="shared" si="33"/>
        <v>R1011</v>
      </c>
    </row>
    <row r="2178" spans="4:13" x14ac:dyDescent="0.35">
      <c r="D2178" t="s">
        <v>2201</v>
      </c>
      <c r="E2178">
        <v>1989</v>
      </c>
      <c r="F2178" t="s">
        <v>18</v>
      </c>
      <c r="G2178">
        <v>10</v>
      </c>
      <c r="H2178">
        <v>0</v>
      </c>
      <c r="I2178">
        <v>37079.370000000003</v>
      </c>
      <c r="J2178" t="s">
        <v>11</v>
      </c>
      <c r="K2178" t="s">
        <v>12</v>
      </c>
      <c r="L2178" t="s">
        <v>42</v>
      </c>
      <c r="M2178" s="24" t="str">
        <f t="shared" si="33"/>
        <v>R1011</v>
      </c>
    </row>
    <row r="2179" spans="4:13" x14ac:dyDescent="0.35">
      <c r="D2179" t="s">
        <v>2202</v>
      </c>
      <c r="E2179">
        <v>1995</v>
      </c>
      <c r="F2179" t="s">
        <v>37</v>
      </c>
      <c r="G2179">
        <v>30</v>
      </c>
      <c r="H2179">
        <v>0</v>
      </c>
      <c r="I2179">
        <v>37133.9</v>
      </c>
      <c r="J2179" t="s">
        <v>11</v>
      </c>
      <c r="K2179" t="s">
        <v>11</v>
      </c>
      <c r="L2179" t="s">
        <v>13</v>
      </c>
      <c r="M2179" s="24" t="str">
        <f t="shared" si="33"/>
        <v>R1013</v>
      </c>
    </row>
    <row r="2180" spans="4:13" x14ac:dyDescent="0.35">
      <c r="D2180" t="s">
        <v>2203</v>
      </c>
      <c r="E2180">
        <v>2000</v>
      </c>
      <c r="F2180" t="s">
        <v>20</v>
      </c>
      <c r="G2180">
        <v>5</v>
      </c>
      <c r="H2180">
        <v>1</v>
      </c>
      <c r="I2180">
        <v>37165.160000000003</v>
      </c>
      <c r="J2180" t="s">
        <v>16</v>
      </c>
      <c r="K2180" t="s">
        <v>12</v>
      </c>
      <c r="L2180" t="s">
        <v>31</v>
      </c>
      <c r="M2180" s="24" t="str">
        <f t="shared" si="33"/>
        <v>UNKNOWN</v>
      </c>
    </row>
    <row r="2181" spans="4:13" x14ac:dyDescent="0.35">
      <c r="D2181" t="s">
        <v>2204</v>
      </c>
      <c r="E2181">
        <v>1990</v>
      </c>
      <c r="F2181" t="s">
        <v>37</v>
      </c>
      <c r="G2181">
        <v>17</v>
      </c>
      <c r="H2181">
        <v>3</v>
      </c>
      <c r="I2181">
        <v>37251.22</v>
      </c>
      <c r="J2181" t="s">
        <v>11</v>
      </c>
      <c r="K2181" t="s">
        <v>11</v>
      </c>
      <c r="L2181" t="s">
        <v>42</v>
      </c>
      <c r="M2181" s="24" t="str">
        <f t="shared" si="33"/>
        <v>R1011</v>
      </c>
    </row>
    <row r="2182" spans="4:13" x14ac:dyDescent="0.35">
      <c r="D2182" t="s">
        <v>2205</v>
      </c>
      <c r="E2182">
        <v>1985</v>
      </c>
      <c r="F2182" t="s">
        <v>15</v>
      </c>
      <c r="G2182">
        <v>17</v>
      </c>
      <c r="H2182">
        <v>0</v>
      </c>
      <c r="I2182">
        <v>37270.15</v>
      </c>
      <c r="J2182" t="s">
        <v>11</v>
      </c>
      <c r="K2182" t="s">
        <v>16</v>
      </c>
      <c r="L2182" t="s">
        <v>247</v>
      </c>
      <c r="M2182" s="24" t="str">
        <f t="shared" si="33"/>
        <v>R1024</v>
      </c>
    </row>
    <row r="2183" spans="4:13" x14ac:dyDescent="0.35">
      <c r="D2183" t="s">
        <v>2206</v>
      </c>
      <c r="E2183">
        <v>1975</v>
      </c>
      <c r="F2183" t="s">
        <v>15</v>
      </c>
      <c r="G2183">
        <v>9</v>
      </c>
      <c r="H2183">
        <v>1</v>
      </c>
      <c r="I2183">
        <v>37272.339999999997</v>
      </c>
      <c r="J2183" t="s">
        <v>11</v>
      </c>
      <c r="K2183" t="s">
        <v>12</v>
      </c>
      <c r="L2183" t="s">
        <v>42</v>
      </c>
      <c r="M2183" s="24" t="str">
        <f t="shared" si="33"/>
        <v>R1011</v>
      </c>
    </row>
    <row r="2184" spans="4:13" x14ac:dyDescent="0.35">
      <c r="D2184" t="s">
        <v>2207</v>
      </c>
      <c r="E2184">
        <v>1969</v>
      </c>
      <c r="F2184" t="s">
        <v>37</v>
      </c>
      <c r="G2184">
        <v>30</v>
      </c>
      <c r="H2184">
        <v>0</v>
      </c>
      <c r="I2184">
        <v>37277.269999999997</v>
      </c>
      <c r="J2184" t="s">
        <v>16</v>
      </c>
      <c r="K2184" t="s">
        <v>12</v>
      </c>
      <c r="L2184" t="s">
        <v>42</v>
      </c>
      <c r="M2184" s="24" t="str">
        <f t="shared" si="33"/>
        <v>R1011</v>
      </c>
    </row>
    <row r="2185" spans="4:13" x14ac:dyDescent="0.35">
      <c r="D2185" t="s">
        <v>2208</v>
      </c>
      <c r="E2185">
        <v>1979</v>
      </c>
      <c r="F2185" t="s">
        <v>35</v>
      </c>
      <c r="G2185">
        <v>3</v>
      </c>
      <c r="H2185">
        <v>2</v>
      </c>
      <c r="I2185">
        <v>37425.94</v>
      </c>
      <c r="J2185" t="s">
        <v>11</v>
      </c>
      <c r="K2185" t="s">
        <v>16</v>
      </c>
      <c r="L2185" t="s">
        <v>42</v>
      </c>
      <c r="M2185" s="24" t="str">
        <f t="shared" ref="M2185:M2248" si="34">IF(L2185="?","UNKNOWN",L2185)</f>
        <v>R1011</v>
      </c>
    </row>
    <row r="2186" spans="4:13" x14ac:dyDescent="0.35">
      <c r="D2186" t="s">
        <v>2209</v>
      </c>
      <c r="E2186">
        <v>2002</v>
      </c>
      <c r="F2186" t="s">
        <v>20</v>
      </c>
      <c r="G2186">
        <v>27</v>
      </c>
      <c r="H2186">
        <v>3</v>
      </c>
      <c r="I2186">
        <v>37465.339999999997</v>
      </c>
      <c r="J2186" t="s">
        <v>16</v>
      </c>
      <c r="K2186" t="s">
        <v>11</v>
      </c>
      <c r="L2186" t="s">
        <v>23</v>
      </c>
      <c r="M2186" s="24" t="str">
        <f t="shared" si="34"/>
        <v>R1012</v>
      </c>
    </row>
    <row r="2187" spans="4:13" x14ac:dyDescent="0.35">
      <c r="D2187" t="s">
        <v>2210</v>
      </c>
      <c r="E2187">
        <v>2000</v>
      </c>
      <c r="F2187" t="s">
        <v>37</v>
      </c>
      <c r="G2187">
        <v>12</v>
      </c>
      <c r="H2187">
        <v>2</v>
      </c>
      <c r="I2187">
        <v>37484.449999999997</v>
      </c>
      <c r="J2187" t="s">
        <v>16</v>
      </c>
      <c r="K2187" t="s">
        <v>16</v>
      </c>
      <c r="L2187" t="s">
        <v>13</v>
      </c>
      <c r="M2187" s="24" t="str">
        <f t="shared" si="34"/>
        <v>R1013</v>
      </c>
    </row>
    <row r="2188" spans="4:13" x14ac:dyDescent="0.35">
      <c r="D2188" t="s">
        <v>2211</v>
      </c>
      <c r="E2188">
        <v>1990</v>
      </c>
      <c r="F2188" t="s">
        <v>15</v>
      </c>
      <c r="G2188">
        <v>16</v>
      </c>
      <c r="H2188">
        <v>1</v>
      </c>
      <c r="I2188">
        <v>37607.53</v>
      </c>
      <c r="J2188" t="s">
        <v>16</v>
      </c>
      <c r="K2188" t="s">
        <v>11</v>
      </c>
      <c r="L2188" t="s">
        <v>166</v>
      </c>
      <c r="M2188" s="24" t="str">
        <f t="shared" si="34"/>
        <v>R1019</v>
      </c>
    </row>
    <row r="2189" spans="4:13" x14ac:dyDescent="0.35">
      <c r="D2189" t="s">
        <v>2212</v>
      </c>
      <c r="E2189">
        <v>1982</v>
      </c>
      <c r="F2189" t="s">
        <v>18</v>
      </c>
      <c r="G2189">
        <v>20</v>
      </c>
      <c r="H2189">
        <v>3</v>
      </c>
      <c r="I2189">
        <v>37650.74</v>
      </c>
      <c r="J2189" t="s">
        <v>11</v>
      </c>
      <c r="K2189" t="s">
        <v>11</v>
      </c>
      <c r="L2189" t="s">
        <v>23</v>
      </c>
      <c r="M2189" s="24" t="str">
        <f t="shared" si="34"/>
        <v>R1012</v>
      </c>
    </row>
    <row r="2190" spans="4:13" x14ac:dyDescent="0.35">
      <c r="D2190" t="s">
        <v>2213</v>
      </c>
      <c r="E2190">
        <v>1970</v>
      </c>
      <c r="F2190" t="s">
        <v>37</v>
      </c>
      <c r="G2190">
        <v>28</v>
      </c>
      <c r="H2190">
        <v>0</v>
      </c>
      <c r="I2190">
        <v>37675.06</v>
      </c>
      <c r="J2190" t="s">
        <v>11</v>
      </c>
      <c r="K2190" t="s">
        <v>12</v>
      </c>
      <c r="L2190" t="s">
        <v>42</v>
      </c>
      <c r="M2190" s="24" t="str">
        <f t="shared" si="34"/>
        <v>R1011</v>
      </c>
    </row>
    <row r="2191" spans="4:13" x14ac:dyDescent="0.35">
      <c r="D2191" t="s">
        <v>2214</v>
      </c>
      <c r="E2191">
        <v>1988</v>
      </c>
      <c r="F2191" t="s">
        <v>37</v>
      </c>
      <c r="G2191">
        <v>10</v>
      </c>
      <c r="H2191">
        <v>1</v>
      </c>
      <c r="I2191">
        <v>37701.879999999997</v>
      </c>
      <c r="J2191" t="s">
        <v>11</v>
      </c>
      <c r="K2191" t="s">
        <v>12</v>
      </c>
      <c r="L2191" t="s">
        <v>249</v>
      </c>
      <c r="M2191" s="24" t="str">
        <f t="shared" si="34"/>
        <v>R1023</v>
      </c>
    </row>
    <row r="2192" spans="4:13" x14ac:dyDescent="0.35">
      <c r="D2192" t="s">
        <v>2215</v>
      </c>
      <c r="E2192">
        <v>1976</v>
      </c>
      <c r="F2192" t="s">
        <v>20</v>
      </c>
      <c r="G2192">
        <v>18</v>
      </c>
      <c r="H2192">
        <v>2</v>
      </c>
      <c r="I2192">
        <v>37735.199999999997</v>
      </c>
      <c r="J2192" t="s">
        <v>11</v>
      </c>
      <c r="K2192" t="s">
        <v>11</v>
      </c>
      <c r="L2192" t="s">
        <v>42</v>
      </c>
      <c r="M2192" s="24" t="str">
        <f t="shared" si="34"/>
        <v>R1011</v>
      </c>
    </row>
    <row r="2193" spans="4:13" x14ac:dyDescent="0.35">
      <c r="D2193" t="s">
        <v>2216</v>
      </c>
      <c r="E2193">
        <v>1986</v>
      </c>
      <c r="F2193" t="s">
        <v>35</v>
      </c>
      <c r="G2193">
        <v>15</v>
      </c>
      <c r="H2193">
        <v>0</v>
      </c>
      <c r="I2193">
        <v>37742.58</v>
      </c>
      <c r="J2193" t="s">
        <v>16</v>
      </c>
      <c r="K2193" t="s">
        <v>16</v>
      </c>
      <c r="L2193" t="s">
        <v>13</v>
      </c>
      <c r="M2193" s="24" t="str">
        <f t="shared" si="34"/>
        <v>R1013</v>
      </c>
    </row>
    <row r="2194" spans="4:13" x14ac:dyDescent="0.35">
      <c r="D2194" t="s">
        <v>2217</v>
      </c>
      <c r="E2194">
        <v>1983</v>
      </c>
      <c r="F2194" t="s">
        <v>10</v>
      </c>
      <c r="G2194">
        <v>26</v>
      </c>
      <c r="H2194">
        <v>3</v>
      </c>
      <c r="I2194">
        <v>37800.980000000003</v>
      </c>
      <c r="J2194" t="s">
        <v>11</v>
      </c>
      <c r="K2194" t="s">
        <v>11</v>
      </c>
      <c r="L2194" t="s">
        <v>42</v>
      </c>
      <c r="M2194" s="24" t="str">
        <f t="shared" si="34"/>
        <v>R1011</v>
      </c>
    </row>
    <row r="2195" spans="4:13" x14ac:dyDescent="0.35">
      <c r="D2195" t="s">
        <v>2218</v>
      </c>
      <c r="E2195">
        <v>1979</v>
      </c>
      <c r="F2195" t="s">
        <v>20</v>
      </c>
      <c r="G2195">
        <v>9</v>
      </c>
      <c r="H2195">
        <v>0</v>
      </c>
      <c r="I2195">
        <v>37829.72</v>
      </c>
      <c r="J2195" t="s">
        <v>16</v>
      </c>
      <c r="K2195" t="s">
        <v>11</v>
      </c>
      <c r="L2195" t="s">
        <v>42</v>
      </c>
      <c r="M2195" s="24" t="str">
        <f t="shared" si="34"/>
        <v>R1011</v>
      </c>
    </row>
    <row r="2196" spans="4:13" x14ac:dyDescent="0.35">
      <c r="D2196" t="s">
        <v>2219</v>
      </c>
      <c r="E2196">
        <v>1998</v>
      </c>
      <c r="F2196" t="s">
        <v>10</v>
      </c>
      <c r="G2196">
        <v>29</v>
      </c>
      <c r="H2196">
        <v>0</v>
      </c>
      <c r="I2196">
        <v>38126.25</v>
      </c>
      <c r="J2196" t="s">
        <v>16</v>
      </c>
      <c r="K2196" t="s">
        <v>12</v>
      </c>
      <c r="L2196" t="s">
        <v>13</v>
      </c>
      <c r="M2196" s="24" t="str">
        <f t="shared" si="34"/>
        <v>R1013</v>
      </c>
    </row>
    <row r="2197" spans="4:13" x14ac:dyDescent="0.35">
      <c r="D2197" t="s">
        <v>2220</v>
      </c>
      <c r="E2197">
        <v>1972</v>
      </c>
      <c r="F2197" t="s">
        <v>15</v>
      </c>
      <c r="G2197">
        <v>19</v>
      </c>
      <c r="H2197">
        <v>0</v>
      </c>
      <c r="I2197">
        <v>38189.1</v>
      </c>
      <c r="J2197" t="s">
        <v>11</v>
      </c>
      <c r="K2197" t="s">
        <v>11</v>
      </c>
      <c r="L2197" t="s">
        <v>42</v>
      </c>
      <c r="M2197" s="24" t="str">
        <f t="shared" si="34"/>
        <v>R1011</v>
      </c>
    </row>
    <row r="2198" spans="4:13" x14ac:dyDescent="0.35">
      <c r="D2198" t="s">
        <v>2221</v>
      </c>
      <c r="E2198">
        <v>1989</v>
      </c>
      <c r="F2198" t="s">
        <v>20</v>
      </c>
      <c r="G2198">
        <v>8</v>
      </c>
      <c r="H2198">
        <v>3</v>
      </c>
      <c r="I2198">
        <v>38237.339999999997</v>
      </c>
      <c r="J2198" t="s">
        <v>11</v>
      </c>
      <c r="K2198" t="s">
        <v>12</v>
      </c>
      <c r="L2198" t="s">
        <v>42</v>
      </c>
      <c r="M2198" s="24" t="str">
        <f t="shared" si="34"/>
        <v>R1011</v>
      </c>
    </row>
    <row r="2199" spans="4:13" x14ac:dyDescent="0.35">
      <c r="D2199" t="s">
        <v>2222</v>
      </c>
      <c r="E2199">
        <v>1964</v>
      </c>
      <c r="F2199" t="s">
        <v>18</v>
      </c>
      <c r="G2199">
        <v>16</v>
      </c>
      <c r="H2199">
        <v>0</v>
      </c>
      <c r="I2199">
        <v>38241.74</v>
      </c>
      <c r="J2199" t="s">
        <v>11</v>
      </c>
      <c r="K2199" t="s">
        <v>12</v>
      </c>
      <c r="L2199" t="s">
        <v>42</v>
      </c>
      <c r="M2199" s="24" t="str">
        <f t="shared" si="34"/>
        <v>R1011</v>
      </c>
    </row>
    <row r="2200" spans="4:13" x14ac:dyDescent="0.35">
      <c r="D2200" t="s">
        <v>2223</v>
      </c>
      <c r="E2200">
        <v>1980</v>
      </c>
      <c r="F2200" t="s">
        <v>35</v>
      </c>
      <c r="G2200">
        <v>16</v>
      </c>
      <c r="H2200">
        <v>1</v>
      </c>
      <c r="I2200">
        <v>38245.589999999997</v>
      </c>
      <c r="J2200" t="s">
        <v>16</v>
      </c>
      <c r="K2200" t="s">
        <v>11</v>
      </c>
      <c r="L2200" t="s">
        <v>13</v>
      </c>
      <c r="M2200" s="24" t="str">
        <f t="shared" si="34"/>
        <v>R1013</v>
      </c>
    </row>
    <row r="2201" spans="4:13" x14ac:dyDescent="0.35">
      <c r="D2201" t="s">
        <v>2224</v>
      </c>
      <c r="E2201">
        <v>1989</v>
      </c>
      <c r="F2201" t="s">
        <v>37</v>
      </c>
      <c r="G2201">
        <v>30</v>
      </c>
      <c r="H2201">
        <v>1</v>
      </c>
      <c r="I2201">
        <v>38282.75</v>
      </c>
      <c r="J2201" t="s">
        <v>16</v>
      </c>
      <c r="K2201" t="s">
        <v>11</v>
      </c>
      <c r="L2201" t="s">
        <v>13</v>
      </c>
      <c r="M2201" s="24" t="str">
        <f t="shared" si="34"/>
        <v>R1013</v>
      </c>
    </row>
    <row r="2202" spans="4:13" x14ac:dyDescent="0.35">
      <c r="D2202" t="s">
        <v>2225</v>
      </c>
      <c r="E2202">
        <v>1980</v>
      </c>
      <c r="F2202" t="s">
        <v>18</v>
      </c>
      <c r="G2202">
        <v>12</v>
      </c>
      <c r="H2202">
        <v>2</v>
      </c>
      <c r="I2202">
        <v>38313.129999999997</v>
      </c>
      <c r="J2202" t="s">
        <v>16</v>
      </c>
      <c r="K2202" t="s">
        <v>12</v>
      </c>
      <c r="L2202" t="s">
        <v>42</v>
      </c>
      <c r="M2202" s="24" t="str">
        <f t="shared" si="34"/>
        <v>R1011</v>
      </c>
    </row>
    <row r="2203" spans="4:13" x14ac:dyDescent="0.35">
      <c r="D2203" t="s">
        <v>2226</v>
      </c>
      <c r="E2203">
        <v>2002</v>
      </c>
      <c r="F2203" t="s">
        <v>20</v>
      </c>
      <c r="G2203">
        <v>17</v>
      </c>
      <c r="H2203">
        <v>2</v>
      </c>
      <c r="I2203">
        <v>38344.57</v>
      </c>
      <c r="J2203" t="s">
        <v>16</v>
      </c>
      <c r="K2203" t="s">
        <v>12</v>
      </c>
      <c r="L2203" t="s">
        <v>42</v>
      </c>
      <c r="M2203" s="24" t="str">
        <f t="shared" si="34"/>
        <v>R1011</v>
      </c>
    </row>
    <row r="2204" spans="4:13" x14ac:dyDescent="0.35">
      <c r="D2204" t="s">
        <v>2227</v>
      </c>
      <c r="E2204">
        <v>1970</v>
      </c>
      <c r="F2204" t="s">
        <v>35</v>
      </c>
      <c r="G2204">
        <v>22</v>
      </c>
      <c r="H2204">
        <v>0</v>
      </c>
      <c r="I2204">
        <v>38389.79</v>
      </c>
      <c r="J2204" t="s">
        <v>11</v>
      </c>
      <c r="K2204" t="s">
        <v>12</v>
      </c>
      <c r="L2204" t="s">
        <v>42</v>
      </c>
      <c r="M2204" s="24" t="str">
        <f t="shared" si="34"/>
        <v>R1011</v>
      </c>
    </row>
    <row r="2205" spans="4:13" x14ac:dyDescent="0.35">
      <c r="D2205" t="s">
        <v>2228</v>
      </c>
      <c r="E2205">
        <v>1971</v>
      </c>
      <c r="F2205" t="s">
        <v>30</v>
      </c>
      <c r="G2205">
        <v>23</v>
      </c>
      <c r="H2205">
        <v>0</v>
      </c>
      <c r="I2205">
        <v>38405.26</v>
      </c>
      <c r="J2205" t="s">
        <v>11</v>
      </c>
      <c r="K2205" t="s">
        <v>16</v>
      </c>
      <c r="L2205" t="s">
        <v>42</v>
      </c>
      <c r="M2205" s="24" t="str">
        <f t="shared" si="34"/>
        <v>R1011</v>
      </c>
    </row>
    <row r="2206" spans="4:13" x14ac:dyDescent="0.35">
      <c r="D2206" t="s">
        <v>2229</v>
      </c>
      <c r="E2206">
        <v>1986</v>
      </c>
      <c r="F2206" t="s">
        <v>18</v>
      </c>
      <c r="G2206">
        <v>21</v>
      </c>
      <c r="H2206">
        <v>2</v>
      </c>
      <c r="I2206">
        <v>38415.47</v>
      </c>
      <c r="J2206" t="s">
        <v>16</v>
      </c>
      <c r="K2206" t="s">
        <v>11</v>
      </c>
      <c r="L2206" t="s">
        <v>42</v>
      </c>
      <c r="M2206" s="24" t="str">
        <f t="shared" si="34"/>
        <v>R1011</v>
      </c>
    </row>
    <row r="2207" spans="4:13" x14ac:dyDescent="0.35">
      <c r="D2207" t="s">
        <v>2230</v>
      </c>
      <c r="E2207">
        <v>1999</v>
      </c>
      <c r="F2207" t="s">
        <v>15</v>
      </c>
      <c r="G2207">
        <v>12</v>
      </c>
      <c r="H2207">
        <v>2</v>
      </c>
      <c r="I2207">
        <v>38511.629999999997</v>
      </c>
      <c r="J2207" t="s">
        <v>11</v>
      </c>
      <c r="K2207" t="s">
        <v>11</v>
      </c>
      <c r="L2207" t="s">
        <v>247</v>
      </c>
      <c r="M2207" s="24" t="str">
        <f t="shared" si="34"/>
        <v>R1024</v>
      </c>
    </row>
    <row r="2208" spans="4:13" x14ac:dyDescent="0.35">
      <c r="D2208" t="s">
        <v>2231</v>
      </c>
      <c r="E2208">
        <v>1990</v>
      </c>
      <c r="F2208" t="s">
        <v>10</v>
      </c>
      <c r="G2208">
        <v>13</v>
      </c>
      <c r="H2208">
        <v>3</v>
      </c>
      <c r="I2208">
        <v>38652.089999999997</v>
      </c>
      <c r="J2208" t="s">
        <v>11</v>
      </c>
      <c r="K2208" t="s">
        <v>11</v>
      </c>
      <c r="L2208" t="s">
        <v>42</v>
      </c>
      <c r="M2208" s="24" t="str">
        <f t="shared" si="34"/>
        <v>R1011</v>
      </c>
    </row>
    <row r="2209" spans="4:13" x14ac:dyDescent="0.35">
      <c r="D2209" t="s">
        <v>2232</v>
      </c>
      <c r="E2209">
        <v>1986</v>
      </c>
      <c r="F2209" t="s">
        <v>10</v>
      </c>
      <c r="G2209">
        <v>20</v>
      </c>
      <c r="H2209">
        <v>1</v>
      </c>
      <c r="I2209">
        <v>38709.18</v>
      </c>
      <c r="J2209" t="s">
        <v>16</v>
      </c>
      <c r="K2209" t="s">
        <v>12</v>
      </c>
      <c r="L2209" t="s">
        <v>13</v>
      </c>
      <c r="M2209" s="24" t="str">
        <f t="shared" si="34"/>
        <v>R1013</v>
      </c>
    </row>
    <row r="2210" spans="4:13" x14ac:dyDescent="0.35">
      <c r="D2210" t="s">
        <v>31</v>
      </c>
      <c r="E2210">
        <v>1991</v>
      </c>
      <c r="F2210" t="s">
        <v>15</v>
      </c>
      <c r="G2210">
        <v>22</v>
      </c>
      <c r="H2210">
        <v>2</v>
      </c>
      <c r="I2210">
        <v>38711</v>
      </c>
      <c r="J2210" t="s">
        <v>16</v>
      </c>
      <c r="K2210" t="s">
        <v>12</v>
      </c>
      <c r="L2210" t="s">
        <v>42</v>
      </c>
      <c r="M2210" s="24" t="str">
        <f t="shared" si="34"/>
        <v>R1011</v>
      </c>
    </row>
    <row r="2211" spans="4:13" x14ac:dyDescent="0.35">
      <c r="D2211" t="s">
        <v>2233</v>
      </c>
      <c r="E2211">
        <v>1991</v>
      </c>
      <c r="F2211" t="s">
        <v>15</v>
      </c>
      <c r="G2211">
        <v>2</v>
      </c>
      <c r="H2211">
        <v>2</v>
      </c>
      <c r="I2211">
        <v>38711</v>
      </c>
      <c r="J2211" t="s">
        <v>11</v>
      </c>
      <c r="K2211" t="s">
        <v>11</v>
      </c>
      <c r="L2211" t="s">
        <v>42</v>
      </c>
      <c r="M2211" s="24" t="str">
        <f t="shared" si="34"/>
        <v>R1011</v>
      </c>
    </row>
    <row r="2212" spans="4:13" x14ac:dyDescent="0.35">
      <c r="D2212" t="s">
        <v>2234</v>
      </c>
      <c r="E2212">
        <v>1976</v>
      </c>
      <c r="F2212" t="s">
        <v>18</v>
      </c>
      <c r="G2212">
        <v>15</v>
      </c>
      <c r="H2212">
        <v>2</v>
      </c>
      <c r="I2212">
        <v>38740.120000000003</v>
      </c>
      <c r="J2212" t="s">
        <v>11</v>
      </c>
      <c r="K2212" t="s">
        <v>11</v>
      </c>
      <c r="L2212" t="s">
        <v>23</v>
      </c>
      <c r="M2212" s="24" t="str">
        <f t="shared" si="34"/>
        <v>R1012</v>
      </c>
    </row>
    <row r="2213" spans="4:13" x14ac:dyDescent="0.35">
      <c r="D2213" t="s">
        <v>2235</v>
      </c>
      <c r="E2213">
        <v>1991</v>
      </c>
      <c r="F2213" t="s">
        <v>15</v>
      </c>
      <c r="G2213">
        <v>8</v>
      </c>
      <c r="H2213">
        <v>3</v>
      </c>
      <c r="I2213">
        <v>38746.36</v>
      </c>
      <c r="J2213" t="s">
        <v>16</v>
      </c>
      <c r="K2213" t="s">
        <v>11</v>
      </c>
      <c r="L2213" t="s">
        <v>23</v>
      </c>
      <c r="M2213" s="24" t="str">
        <f t="shared" si="34"/>
        <v>R1012</v>
      </c>
    </row>
    <row r="2214" spans="4:13" x14ac:dyDescent="0.35">
      <c r="D2214" t="s">
        <v>2236</v>
      </c>
      <c r="E2214">
        <v>2004</v>
      </c>
      <c r="F2214" t="s">
        <v>30</v>
      </c>
      <c r="G2214">
        <v>5</v>
      </c>
      <c r="H2214">
        <v>0</v>
      </c>
      <c r="I2214">
        <v>38792.69</v>
      </c>
      <c r="J2214" t="s">
        <v>11</v>
      </c>
      <c r="K2214" t="s">
        <v>11</v>
      </c>
      <c r="L2214" t="s">
        <v>13</v>
      </c>
      <c r="M2214" s="24" t="str">
        <f t="shared" si="34"/>
        <v>R1013</v>
      </c>
    </row>
    <row r="2215" spans="4:13" x14ac:dyDescent="0.35">
      <c r="D2215" t="s">
        <v>2237</v>
      </c>
      <c r="E2215">
        <v>1979</v>
      </c>
      <c r="F2215" t="s">
        <v>30</v>
      </c>
      <c r="G2215">
        <v>3</v>
      </c>
      <c r="H2215">
        <v>2</v>
      </c>
      <c r="I2215">
        <v>38836.980000000003</v>
      </c>
      <c r="J2215" t="s">
        <v>11</v>
      </c>
      <c r="K2215" t="s">
        <v>16</v>
      </c>
      <c r="L2215" t="s">
        <v>42</v>
      </c>
      <c r="M2215" s="24" t="str">
        <f t="shared" si="34"/>
        <v>R1011</v>
      </c>
    </row>
    <row r="2216" spans="4:13" x14ac:dyDescent="0.35">
      <c r="D2216" t="s">
        <v>2238</v>
      </c>
      <c r="E2216">
        <v>1964</v>
      </c>
      <c r="F2216" t="s">
        <v>18</v>
      </c>
      <c r="G2216">
        <v>6</v>
      </c>
      <c r="H2216">
        <v>0</v>
      </c>
      <c r="I2216">
        <v>38869.25</v>
      </c>
      <c r="J2216" t="s">
        <v>11</v>
      </c>
      <c r="K2216" t="s">
        <v>11</v>
      </c>
      <c r="L2216" t="s">
        <v>42</v>
      </c>
      <c r="M2216" s="24" t="str">
        <f t="shared" si="34"/>
        <v>R1011</v>
      </c>
    </row>
    <row r="2217" spans="4:13" x14ac:dyDescent="0.35">
      <c r="D2217" t="s">
        <v>2239</v>
      </c>
      <c r="E2217">
        <v>1967</v>
      </c>
      <c r="F2217" t="s">
        <v>10</v>
      </c>
      <c r="G2217">
        <v>30</v>
      </c>
      <c r="H2217">
        <v>0</v>
      </c>
      <c r="I2217">
        <v>38893.360000000001</v>
      </c>
      <c r="J2217" t="s">
        <v>16</v>
      </c>
      <c r="K2217" t="s">
        <v>11</v>
      </c>
      <c r="L2217" t="s">
        <v>42</v>
      </c>
      <c r="M2217" s="24" t="str">
        <f t="shared" si="34"/>
        <v>R1011</v>
      </c>
    </row>
    <row r="2218" spans="4:13" x14ac:dyDescent="0.35">
      <c r="D2218" t="s">
        <v>2240</v>
      </c>
      <c r="E2218">
        <v>1987</v>
      </c>
      <c r="F2218" t="s">
        <v>18</v>
      </c>
      <c r="G2218">
        <v>16</v>
      </c>
      <c r="H2218">
        <v>3</v>
      </c>
      <c r="I2218">
        <v>38924.04</v>
      </c>
      <c r="J2218" t="s">
        <v>11</v>
      </c>
      <c r="K2218" t="s">
        <v>11</v>
      </c>
      <c r="L2218" t="s">
        <v>42</v>
      </c>
      <c r="M2218" s="24" t="str">
        <f t="shared" si="34"/>
        <v>R1011</v>
      </c>
    </row>
    <row r="2219" spans="4:13" x14ac:dyDescent="0.35">
      <c r="D2219" t="s">
        <v>2241</v>
      </c>
      <c r="E2219">
        <v>1976</v>
      </c>
      <c r="F2219" t="s">
        <v>30</v>
      </c>
      <c r="G2219">
        <v>15</v>
      </c>
      <c r="H2219">
        <v>2</v>
      </c>
      <c r="I2219">
        <v>38932.559999999998</v>
      </c>
      <c r="J2219" t="s">
        <v>11</v>
      </c>
      <c r="K2219" t="s">
        <v>12</v>
      </c>
      <c r="L2219" t="s">
        <v>42</v>
      </c>
      <c r="M2219" s="24" t="str">
        <f t="shared" si="34"/>
        <v>R1011</v>
      </c>
    </row>
    <row r="2220" spans="4:13" x14ac:dyDescent="0.35">
      <c r="D2220" t="s">
        <v>2242</v>
      </c>
      <c r="E2220">
        <v>1980</v>
      </c>
      <c r="F2220" t="s">
        <v>20</v>
      </c>
      <c r="G2220">
        <v>24</v>
      </c>
      <c r="H2220">
        <v>2</v>
      </c>
      <c r="I2220">
        <v>38947.43</v>
      </c>
      <c r="J2220" t="s">
        <v>11</v>
      </c>
      <c r="K2220" t="s">
        <v>12</v>
      </c>
      <c r="L2220" t="s">
        <v>42</v>
      </c>
      <c r="M2220" s="24" t="str">
        <f t="shared" si="34"/>
        <v>R1011</v>
      </c>
    </row>
    <row r="2221" spans="4:13" x14ac:dyDescent="0.35">
      <c r="D2221" t="s">
        <v>2243</v>
      </c>
      <c r="E2221">
        <v>1978</v>
      </c>
      <c r="F2221" t="s">
        <v>37</v>
      </c>
      <c r="G2221">
        <v>12</v>
      </c>
      <c r="H2221">
        <v>2</v>
      </c>
      <c r="I2221">
        <v>38998.550000000003</v>
      </c>
      <c r="J2221" t="s">
        <v>16</v>
      </c>
      <c r="K2221" t="s">
        <v>16</v>
      </c>
      <c r="L2221" t="s">
        <v>42</v>
      </c>
      <c r="M2221" s="24" t="str">
        <f t="shared" si="34"/>
        <v>R1011</v>
      </c>
    </row>
    <row r="2222" spans="4:13" x14ac:dyDescent="0.35">
      <c r="D2222" t="s">
        <v>2244</v>
      </c>
      <c r="E2222">
        <v>1985</v>
      </c>
      <c r="F2222" t="s">
        <v>20</v>
      </c>
      <c r="G2222">
        <v>20</v>
      </c>
      <c r="H2222">
        <v>1</v>
      </c>
      <c r="I2222">
        <v>39047.29</v>
      </c>
      <c r="J2222" t="s">
        <v>16</v>
      </c>
      <c r="K2222" t="s">
        <v>12</v>
      </c>
      <c r="L2222" t="s">
        <v>356</v>
      </c>
      <c r="M2222" s="24" t="str">
        <f t="shared" si="34"/>
        <v>R1017</v>
      </c>
    </row>
    <row r="2223" spans="4:13" x14ac:dyDescent="0.35">
      <c r="D2223" t="s">
        <v>2245</v>
      </c>
      <c r="E2223">
        <v>1982</v>
      </c>
      <c r="F2223" t="s">
        <v>35</v>
      </c>
      <c r="G2223">
        <v>4</v>
      </c>
      <c r="H2223">
        <v>1</v>
      </c>
      <c r="I2223">
        <v>39125.33</v>
      </c>
      <c r="J2223" t="s">
        <v>16</v>
      </c>
      <c r="K2223" t="s">
        <v>16</v>
      </c>
      <c r="L2223" t="s">
        <v>168</v>
      </c>
      <c r="M2223" s="24" t="str">
        <f t="shared" si="34"/>
        <v>R1016</v>
      </c>
    </row>
    <row r="2224" spans="4:13" x14ac:dyDescent="0.35">
      <c r="D2224" t="s">
        <v>2246</v>
      </c>
      <c r="E2224">
        <v>1962</v>
      </c>
      <c r="F2224" t="s">
        <v>10</v>
      </c>
      <c r="G2224">
        <v>7</v>
      </c>
      <c r="H2224">
        <v>0</v>
      </c>
      <c r="I2224">
        <v>39221.120000000003</v>
      </c>
      <c r="J2224" t="s">
        <v>11</v>
      </c>
      <c r="K2224" t="s">
        <v>16</v>
      </c>
      <c r="L2224" t="s">
        <v>42</v>
      </c>
      <c r="M2224" s="24" t="str">
        <f t="shared" si="34"/>
        <v>R1011</v>
      </c>
    </row>
    <row r="2225" spans="4:13" x14ac:dyDescent="0.35">
      <c r="D2225" t="s">
        <v>2247</v>
      </c>
      <c r="E2225">
        <v>1992</v>
      </c>
      <c r="F2225" t="s">
        <v>15</v>
      </c>
      <c r="G2225">
        <v>30</v>
      </c>
      <c r="H2225">
        <v>2</v>
      </c>
      <c r="I2225">
        <v>39241.440000000002</v>
      </c>
      <c r="J2225" t="s">
        <v>16</v>
      </c>
      <c r="K2225" t="s">
        <v>12</v>
      </c>
      <c r="L2225" t="s">
        <v>42</v>
      </c>
      <c r="M2225" s="24" t="str">
        <f t="shared" si="34"/>
        <v>R1011</v>
      </c>
    </row>
    <row r="2226" spans="4:13" x14ac:dyDescent="0.35">
      <c r="D2226" t="s">
        <v>2248</v>
      </c>
      <c r="E2226">
        <v>1982</v>
      </c>
      <c r="F2226" t="s">
        <v>35</v>
      </c>
      <c r="G2226">
        <v>16</v>
      </c>
      <c r="H2226">
        <v>3</v>
      </c>
      <c r="I2226">
        <v>39315.279999999999</v>
      </c>
      <c r="J2226" t="s">
        <v>11</v>
      </c>
      <c r="K2226" t="s">
        <v>12</v>
      </c>
      <c r="L2226" t="s">
        <v>42</v>
      </c>
      <c r="M2226" s="24" t="str">
        <f t="shared" si="34"/>
        <v>R1011</v>
      </c>
    </row>
    <row r="2227" spans="4:13" x14ac:dyDescent="0.35">
      <c r="D2227" t="s">
        <v>2249</v>
      </c>
      <c r="E2227">
        <v>1978</v>
      </c>
      <c r="F2227" t="s">
        <v>35</v>
      </c>
      <c r="G2227">
        <v>5</v>
      </c>
      <c r="H2227">
        <v>2</v>
      </c>
      <c r="I2227">
        <v>39352.6</v>
      </c>
      <c r="J2227" t="s">
        <v>11</v>
      </c>
      <c r="K2227" t="s">
        <v>12</v>
      </c>
      <c r="L2227" t="s">
        <v>42</v>
      </c>
      <c r="M2227" s="24" t="str">
        <f t="shared" si="34"/>
        <v>R1011</v>
      </c>
    </row>
    <row r="2228" spans="4:13" x14ac:dyDescent="0.35">
      <c r="D2228" t="s">
        <v>2250</v>
      </c>
      <c r="E2228">
        <v>1966</v>
      </c>
      <c r="F2228" t="s">
        <v>18</v>
      </c>
      <c r="G2228">
        <v>24</v>
      </c>
      <c r="H2228">
        <v>0</v>
      </c>
      <c r="I2228">
        <v>39396.86</v>
      </c>
      <c r="J2228" t="s">
        <v>11</v>
      </c>
      <c r="K2228" t="s">
        <v>11</v>
      </c>
      <c r="L2228" t="s">
        <v>42</v>
      </c>
      <c r="M2228" s="24" t="str">
        <f t="shared" si="34"/>
        <v>R1011</v>
      </c>
    </row>
    <row r="2229" spans="4:13" x14ac:dyDescent="0.35">
      <c r="D2229" t="s">
        <v>2251</v>
      </c>
      <c r="E2229">
        <v>1978</v>
      </c>
      <c r="F2229" t="s">
        <v>10</v>
      </c>
      <c r="G2229">
        <v>12</v>
      </c>
      <c r="H2229">
        <v>1</v>
      </c>
      <c r="I2229">
        <v>39556.49</v>
      </c>
      <c r="J2229" t="s">
        <v>16</v>
      </c>
      <c r="K2229" t="s">
        <v>11</v>
      </c>
      <c r="L2229" t="s">
        <v>164</v>
      </c>
      <c r="M2229" s="24" t="str">
        <f t="shared" si="34"/>
        <v>R1015</v>
      </c>
    </row>
    <row r="2230" spans="4:13" x14ac:dyDescent="0.35">
      <c r="D2230" t="s">
        <v>2252</v>
      </c>
      <c r="E2230">
        <v>1981</v>
      </c>
      <c r="F2230" t="s">
        <v>10</v>
      </c>
      <c r="G2230">
        <v>5</v>
      </c>
      <c r="H2230">
        <v>3</v>
      </c>
      <c r="I2230">
        <v>39597.410000000003</v>
      </c>
      <c r="J2230" t="s">
        <v>16</v>
      </c>
      <c r="K2230" t="s">
        <v>11</v>
      </c>
      <c r="L2230" t="s">
        <v>356</v>
      </c>
      <c r="M2230" s="24" t="str">
        <f t="shared" si="34"/>
        <v>R1017</v>
      </c>
    </row>
    <row r="2231" spans="4:13" x14ac:dyDescent="0.35">
      <c r="D2231" t="s">
        <v>2253</v>
      </c>
      <c r="E2231">
        <v>1995</v>
      </c>
      <c r="F2231" t="s">
        <v>35</v>
      </c>
      <c r="G2231">
        <v>7</v>
      </c>
      <c r="H2231">
        <v>0</v>
      </c>
      <c r="I2231">
        <v>39611.760000000002</v>
      </c>
      <c r="J2231" t="s">
        <v>16</v>
      </c>
      <c r="K2231" t="s">
        <v>12</v>
      </c>
      <c r="L2231" t="s">
        <v>13</v>
      </c>
      <c r="M2231" s="24" t="str">
        <f t="shared" si="34"/>
        <v>R1013</v>
      </c>
    </row>
    <row r="2232" spans="4:13" x14ac:dyDescent="0.35">
      <c r="D2232" t="s">
        <v>2254</v>
      </c>
      <c r="E2232">
        <v>1977</v>
      </c>
      <c r="F2232" t="s">
        <v>30</v>
      </c>
      <c r="G2232">
        <v>17</v>
      </c>
      <c r="H2232">
        <v>2</v>
      </c>
      <c r="I2232">
        <v>39670.44</v>
      </c>
      <c r="J2232" t="s">
        <v>11</v>
      </c>
      <c r="K2232" t="s">
        <v>16</v>
      </c>
      <c r="L2232" t="s">
        <v>23</v>
      </c>
      <c r="M2232" s="24" t="str">
        <f t="shared" si="34"/>
        <v>R1012</v>
      </c>
    </row>
    <row r="2233" spans="4:13" x14ac:dyDescent="0.35">
      <c r="D2233" t="s">
        <v>2255</v>
      </c>
      <c r="E2233">
        <v>1968</v>
      </c>
      <c r="F2233" t="s">
        <v>20</v>
      </c>
      <c r="G2233">
        <v>29</v>
      </c>
      <c r="H2233">
        <v>0</v>
      </c>
      <c r="I2233">
        <v>39721.93</v>
      </c>
      <c r="J2233" t="s">
        <v>11</v>
      </c>
      <c r="K2233" t="s">
        <v>11</v>
      </c>
      <c r="L2233" t="s">
        <v>42</v>
      </c>
      <c r="M2233" s="24" t="str">
        <f t="shared" si="34"/>
        <v>R1011</v>
      </c>
    </row>
    <row r="2234" spans="4:13" x14ac:dyDescent="0.35">
      <c r="D2234" t="s">
        <v>2256</v>
      </c>
      <c r="E2234">
        <v>2003</v>
      </c>
      <c r="F2234" t="s">
        <v>10</v>
      </c>
      <c r="G2234">
        <v>16</v>
      </c>
      <c r="H2234">
        <v>0</v>
      </c>
      <c r="I2234">
        <v>39722.75</v>
      </c>
      <c r="J2234" t="s">
        <v>16</v>
      </c>
      <c r="K2234" t="s">
        <v>16</v>
      </c>
      <c r="L2234" t="s">
        <v>13</v>
      </c>
      <c r="M2234" s="24" t="str">
        <f t="shared" si="34"/>
        <v>R1013</v>
      </c>
    </row>
    <row r="2235" spans="4:13" x14ac:dyDescent="0.35">
      <c r="D2235" t="s">
        <v>2257</v>
      </c>
      <c r="E2235">
        <v>1977</v>
      </c>
      <c r="F2235" t="s">
        <v>35</v>
      </c>
      <c r="G2235">
        <v>12</v>
      </c>
      <c r="H2235">
        <v>1</v>
      </c>
      <c r="I2235">
        <v>39725.519999999997</v>
      </c>
      <c r="J2235" t="s">
        <v>11</v>
      </c>
      <c r="K2235" t="s">
        <v>16</v>
      </c>
      <c r="L2235" t="s">
        <v>23</v>
      </c>
      <c r="M2235" s="24" t="str">
        <f t="shared" si="34"/>
        <v>R1012</v>
      </c>
    </row>
    <row r="2236" spans="4:13" x14ac:dyDescent="0.35">
      <c r="D2236" t="s">
        <v>2258</v>
      </c>
      <c r="E2236">
        <v>1973</v>
      </c>
      <c r="F2236" t="s">
        <v>30</v>
      </c>
      <c r="G2236">
        <v>17</v>
      </c>
      <c r="H2236">
        <v>0</v>
      </c>
      <c r="I2236">
        <v>39727.61</v>
      </c>
      <c r="J2236" t="s">
        <v>16</v>
      </c>
      <c r="K2236" t="s">
        <v>11</v>
      </c>
      <c r="L2236" t="s">
        <v>42</v>
      </c>
      <c r="M2236" s="24" t="str">
        <f t="shared" si="34"/>
        <v>R1011</v>
      </c>
    </row>
    <row r="2237" spans="4:13" x14ac:dyDescent="0.35">
      <c r="D2237" t="s">
        <v>2259</v>
      </c>
      <c r="E2237">
        <v>1987</v>
      </c>
      <c r="F2237" t="s">
        <v>10</v>
      </c>
      <c r="G2237">
        <v>24</v>
      </c>
      <c r="H2237">
        <v>1</v>
      </c>
      <c r="I2237">
        <v>39774.28</v>
      </c>
      <c r="J2237" t="s">
        <v>16</v>
      </c>
      <c r="K2237" t="s">
        <v>16</v>
      </c>
      <c r="L2237" t="s">
        <v>276</v>
      </c>
      <c r="M2237" s="24" t="str">
        <f t="shared" si="34"/>
        <v>R1014</v>
      </c>
    </row>
    <row r="2238" spans="4:13" x14ac:dyDescent="0.35">
      <c r="D2238" t="s">
        <v>2260</v>
      </c>
      <c r="E2238">
        <v>1985</v>
      </c>
      <c r="F2238" t="s">
        <v>10</v>
      </c>
      <c r="G2238">
        <v>17</v>
      </c>
      <c r="H2238">
        <v>2</v>
      </c>
      <c r="I2238">
        <v>39836.519999999997</v>
      </c>
      <c r="J2238" t="s">
        <v>11</v>
      </c>
      <c r="K2238" t="s">
        <v>16</v>
      </c>
      <c r="L2238" t="s">
        <v>42</v>
      </c>
      <c r="M2238" s="24" t="str">
        <f t="shared" si="34"/>
        <v>R1011</v>
      </c>
    </row>
    <row r="2239" spans="4:13" x14ac:dyDescent="0.35">
      <c r="D2239" t="s">
        <v>2261</v>
      </c>
      <c r="E2239">
        <v>1983</v>
      </c>
      <c r="F2239" t="s">
        <v>18</v>
      </c>
      <c r="G2239">
        <v>1</v>
      </c>
      <c r="H2239">
        <v>3</v>
      </c>
      <c r="I2239">
        <v>39865.699999999997</v>
      </c>
      <c r="J2239" t="s">
        <v>11</v>
      </c>
      <c r="K2239" t="s">
        <v>11</v>
      </c>
      <c r="L2239" t="s">
        <v>42</v>
      </c>
      <c r="M2239" s="24" t="str">
        <f t="shared" si="34"/>
        <v>R1011</v>
      </c>
    </row>
    <row r="2240" spans="4:13" x14ac:dyDescent="0.35">
      <c r="D2240" t="s">
        <v>2262</v>
      </c>
      <c r="E2240">
        <v>1985</v>
      </c>
      <c r="F2240" t="s">
        <v>35</v>
      </c>
      <c r="G2240">
        <v>22</v>
      </c>
      <c r="H2240">
        <v>1</v>
      </c>
      <c r="I2240">
        <v>39871.699999999997</v>
      </c>
      <c r="J2240" t="s">
        <v>16</v>
      </c>
      <c r="K2240" t="s">
        <v>11</v>
      </c>
      <c r="L2240" t="s">
        <v>13</v>
      </c>
      <c r="M2240" s="24" t="str">
        <f t="shared" si="34"/>
        <v>R1013</v>
      </c>
    </row>
    <row r="2241" spans="4:13" x14ac:dyDescent="0.35">
      <c r="D2241" t="s">
        <v>2263</v>
      </c>
      <c r="E2241">
        <v>1975</v>
      </c>
      <c r="F2241" t="s">
        <v>30</v>
      </c>
      <c r="G2241">
        <v>2</v>
      </c>
      <c r="H2241">
        <v>1</v>
      </c>
      <c r="I2241">
        <v>39963.120000000003</v>
      </c>
      <c r="J2241" t="s">
        <v>11</v>
      </c>
      <c r="K2241" t="s">
        <v>11</v>
      </c>
      <c r="L2241" t="s">
        <v>42</v>
      </c>
      <c r="M2241" s="24" t="str">
        <f t="shared" si="34"/>
        <v>R1011</v>
      </c>
    </row>
    <row r="2242" spans="4:13" x14ac:dyDescent="0.35">
      <c r="D2242" t="s">
        <v>2264</v>
      </c>
      <c r="E2242">
        <v>1987</v>
      </c>
      <c r="F2242" t="s">
        <v>35</v>
      </c>
      <c r="G2242">
        <v>8</v>
      </c>
      <c r="H2242">
        <v>3</v>
      </c>
      <c r="I2242">
        <v>39983.43</v>
      </c>
      <c r="J2242" t="s">
        <v>11</v>
      </c>
      <c r="K2242" t="s">
        <v>12</v>
      </c>
      <c r="L2242" t="s">
        <v>23</v>
      </c>
      <c r="M2242" s="24" t="str">
        <f t="shared" si="34"/>
        <v>R1012</v>
      </c>
    </row>
    <row r="2243" spans="4:13" x14ac:dyDescent="0.35">
      <c r="D2243" t="s">
        <v>2265</v>
      </c>
      <c r="E2243">
        <v>1982</v>
      </c>
      <c r="F2243" t="s">
        <v>30</v>
      </c>
      <c r="G2243">
        <v>25</v>
      </c>
      <c r="H2243">
        <v>2</v>
      </c>
      <c r="I2243">
        <v>40003.33</v>
      </c>
      <c r="J2243" t="s">
        <v>16</v>
      </c>
      <c r="K2243" t="s">
        <v>16</v>
      </c>
      <c r="L2243" t="s">
        <v>23</v>
      </c>
      <c r="M2243" s="24" t="str">
        <f t="shared" si="34"/>
        <v>R1012</v>
      </c>
    </row>
    <row r="2244" spans="4:13" x14ac:dyDescent="0.35">
      <c r="D2244" t="s">
        <v>2266</v>
      </c>
      <c r="E2244">
        <v>1978</v>
      </c>
      <c r="F2244" t="s">
        <v>30</v>
      </c>
      <c r="G2244">
        <v>20</v>
      </c>
      <c r="H2244">
        <v>2</v>
      </c>
      <c r="I2244">
        <v>40054.730000000003</v>
      </c>
      <c r="J2244" t="s">
        <v>16</v>
      </c>
      <c r="K2244" t="s">
        <v>12</v>
      </c>
      <c r="L2244" t="s">
        <v>42</v>
      </c>
      <c r="M2244" s="24" t="str">
        <f t="shared" si="34"/>
        <v>R1011</v>
      </c>
    </row>
    <row r="2245" spans="4:13" x14ac:dyDescent="0.35">
      <c r="D2245" t="s">
        <v>2267</v>
      </c>
      <c r="E2245">
        <v>1966</v>
      </c>
      <c r="F2245" t="s">
        <v>35</v>
      </c>
      <c r="G2245">
        <v>12</v>
      </c>
      <c r="H2245">
        <v>0</v>
      </c>
      <c r="I2245">
        <v>40069.440000000002</v>
      </c>
      <c r="J2245" t="s">
        <v>16</v>
      </c>
      <c r="K2245" t="s">
        <v>12</v>
      </c>
      <c r="L2245" t="s">
        <v>42</v>
      </c>
      <c r="M2245" s="24" t="str">
        <f t="shared" si="34"/>
        <v>R1011</v>
      </c>
    </row>
    <row r="2246" spans="4:13" x14ac:dyDescent="0.35">
      <c r="D2246" t="s">
        <v>2268</v>
      </c>
      <c r="E2246">
        <v>1983</v>
      </c>
      <c r="F2246" t="s">
        <v>37</v>
      </c>
      <c r="G2246">
        <v>14</v>
      </c>
      <c r="H2246">
        <v>2</v>
      </c>
      <c r="I2246">
        <v>40103.89</v>
      </c>
      <c r="J2246" t="s">
        <v>16</v>
      </c>
      <c r="K2246" t="s">
        <v>11</v>
      </c>
      <c r="L2246" t="s">
        <v>42</v>
      </c>
      <c r="M2246" s="24" t="str">
        <f t="shared" si="34"/>
        <v>R1011</v>
      </c>
    </row>
    <row r="2247" spans="4:13" x14ac:dyDescent="0.35">
      <c r="D2247" t="s">
        <v>2269</v>
      </c>
      <c r="E2247">
        <v>1985</v>
      </c>
      <c r="F2247" t="s">
        <v>37</v>
      </c>
      <c r="G2247">
        <v>21</v>
      </c>
      <c r="H2247">
        <v>4</v>
      </c>
      <c r="I2247">
        <v>40182.25</v>
      </c>
      <c r="J2247" t="s">
        <v>16</v>
      </c>
      <c r="K2247" t="s">
        <v>11</v>
      </c>
      <c r="L2247" t="s">
        <v>42</v>
      </c>
      <c r="M2247" s="24" t="str">
        <f t="shared" si="34"/>
        <v>R1011</v>
      </c>
    </row>
    <row r="2248" spans="4:13" x14ac:dyDescent="0.35">
      <c r="D2248" t="s">
        <v>2270</v>
      </c>
      <c r="E2248">
        <v>1979</v>
      </c>
      <c r="F2248" t="s">
        <v>35</v>
      </c>
      <c r="G2248">
        <v>18</v>
      </c>
      <c r="H2248">
        <v>2</v>
      </c>
      <c r="I2248">
        <v>40204.83</v>
      </c>
      <c r="J2248" t="s">
        <v>16</v>
      </c>
      <c r="K2248" t="s">
        <v>12</v>
      </c>
      <c r="L2248" t="s">
        <v>23</v>
      </c>
      <c r="M2248" s="24" t="str">
        <f t="shared" si="34"/>
        <v>R1012</v>
      </c>
    </row>
    <row r="2249" spans="4:13" x14ac:dyDescent="0.35">
      <c r="D2249" t="s">
        <v>2271</v>
      </c>
      <c r="E2249">
        <v>1981</v>
      </c>
      <c r="F2249" t="s">
        <v>10</v>
      </c>
      <c r="G2249">
        <v>28</v>
      </c>
      <c r="H2249">
        <v>1</v>
      </c>
      <c r="I2249">
        <v>40208.559999999998</v>
      </c>
      <c r="J2249" t="s">
        <v>16</v>
      </c>
      <c r="K2249" t="s">
        <v>11</v>
      </c>
      <c r="L2249" t="s">
        <v>42</v>
      </c>
      <c r="M2249" s="24" t="str">
        <f t="shared" ref="M2249:M2312" si="35">IF(L2249="?","UNKNOWN",L2249)</f>
        <v>R1011</v>
      </c>
    </row>
    <row r="2250" spans="4:13" x14ac:dyDescent="0.35">
      <c r="D2250" t="s">
        <v>2272</v>
      </c>
      <c r="E2250">
        <v>1981</v>
      </c>
      <c r="F2250" t="s">
        <v>37</v>
      </c>
      <c r="G2250">
        <v>4</v>
      </c>
      <c r="H2250">
        <v>1</v>
      </c>
      <c r="I2250">
        <v>40273.65</v>
      </c>
      <c r="J2250" t="s">
        <v>16</v>
      </c>
      <c r="K2250" t="s">
        <v>12</v>
      </c>
      <c r="L2250" t="s">
        <v>13</v>
      </c>
      <c r="M2250" s="24" t="str">
        <f t="shared" si="35"/>
        <v>R1013</v>
      </c>
    </row>
    <row r="2251" spans="4:13" x14ac:dyDescent="0.35">
      <c r="D2251" t="s">
        <v>2273</v>
      </c>
      <c r="E2251">
        <v>1977</v>
      </c>
      <c r="F2251" t="s">
        <v>18</v>
      </c>
      <c r="G2251">
        <v>27</v>
      </c>
      <c r="H2251">
        <v>2</v>
      </c>
      <c r="I2251">
        <v>40284.379999999997</v>
      </c>
      <c r="J2251" t="s">
        <v>16</v>
      </c>
      <c r="K2251" t="s">
        <v>12</v>
      </c>
      <c r="L2251" t="s">
        <v>23</v>
      </c>
      <c r="M2251" s="24" t="str">
        <f t="shared" si="35"/>
        <v>R1012</v>
      </c>
    </row>
    <row r="2252" spans="4:13" x14ac:dyDescent="0.35">
      <c r="D2252" t="s">
        <v>2274</v>
      </c>
      <c r="E2252">
        <v>1962</v>
      </c>
      <c r="F2252" t="s">
        <v>20</v>
      </c>
      <c r="G2252">
        <v>4</v>
      </c>
      <c r="H2252">
        <v>0</v>
      </c>
      <c r="I2252">
        <v>40309.93</v>
      </c>
      <c r="J2252" t="s">
        <v>16</v>
      </c>
      <c r="K2252" t="s">
        <v>12</v>
      </c>
      <c r="L2252" t="s">
        <v>42</v>
      </c>
      <c r="M2252" s="24" t="str">
        <f t="shared" si="35"/>
        <v>R1011</v>
      </c>
    </row>
    <row r="2253" spans="4:13" x14ac:dyDescent="0.35">
      <c r="D2253" t="s">
        <v>2275</v>
      </c>
      <c r="E2253">
        <v>1966</v>
      </c>
      <c r="F2253" t="s">
        <v>35</v>
      </c>
      <c r="G2253">
        <v>12</v>
      </c>
      <c r="H2253">
        <v>0</v>
      </c>
      <c r="I2253">
        <v>40373.74</v>
      </c>
      <c r="J2253" t="s">
        <v>16</v>
      </c>
      <c r="K2253" t="s">
        <v>12</v>
      </c>
      <c r="L2253" t="s">
        <v>42</v>
      </c>
      <c r="M2253" s="24" t="str">
        <f t="shared" si="35"/>
        <v>R1011</v>
      </c>
    </row>
    <row r="2254" spans="4:13" x14ac:dyDescent="0.35">
      <c r="D2254" t="s">
        <v>2276</v>
      </c>
      <c r="E2254">
        <v>1985</v>
      </c>
      <c r="F2254" t="s">
        <v>15</v>
      </c>
      <c r="G2254">
        <v>3</v>
      </c>
      <c r="H2254">
        <v>0</v>
      </c>
      <c r="I2254">
        <v>40419.019999999997</v>
      </c>
      <c r="J2254" t="s">
        <v>16</v>
      </c>
      <c r="K2254" t="s">
        <v>11</v>
      </c>
      <c r="L2254" t="s">
        <v>13</v>
      </c>
      <c r="M2254" s="24" t="str">
        <f t="shared" si="35"/>
        <v>R1013</v>
      </c>
    </row>
    <row r="2255" spans="4:13" x14ac:dyDescent="0.35">
      <c r="D2255" t="s">
        <v>2277</v>
      </c>
      <c r="E2255">
        <v>1975</v>
      </c>
      <c r="F2255" t="s">
        <v>10</v>
      </c>
      <c r="G2255">
        <v>10</v>
      </c>
      <c r="H2255">
        <v>1</v>
      </c>
      <c r="I2255">
        <v>40590.550000000003</v>
      </c>
      <c r="J2255" t="s">
        <v>16</v>
      </c>
      <c r="K2255" t="s">
        <v>12</v>
      </c>
      <c r="L2255" t="s">
        <v>23</v>
      </c>
      <c r="M2255" s="24" t="str">
        <f t="shared" si="35"/>
        <v>R1012</v>
      </c>
    </row>
    <row r="2256" spans="4:13" x14ac:dyDescent="0.35">
      <c r="D2256" t="s">
        <v>2278</v>
      </c>
      <c r="E2256">
        <v>1970</v>
      </c>
      <c r="F2256" t="s">
        <v>20</v>
      </c>
      <c r="G2256">
        <v>25</v>
      </c>
      <c r="H2256">
        <v>0</v>
      </c>
      <c r="I2256">
        <v>40692.910000000003</v>
      </c>
      <c r="J2256" t="s">
        <v>16</v>
      </c>
      <c r="K2256" t="s">
        <v>16</v>
      </c>
      <c r="L2256" t="s">
        <v>42</v>
      </c>
      <c r="M2256" s="24" t="str">
        <f t="shared" si="35"/>
        <v>R1011</v>
      </c>
    </row>
    <row r="2257" spans="4:13" x14ac:dyDescent="0.35">
      <c r="D2257" t="s">
        <v>2279</v>
      </c>
      <c r="E2257">
        <v>1976</v>
      </c>
      <c r="F2257" t="s">
        <v>30</v>
      </c>
      <c r="G2257">
        <v>26</v>
      </c>
      <c r="H2257">
        <v>3</v>
      </c>
      <c r="I2257">
        <v>40720.550000000003</v>
      </c>
      <c r="J2257" t="s">
        <v>16</v>
      </c>
      <c r="K2257" t="s">
        <v>12</v>
      </c>
      <c r="L2257" t="s">
        <v>23</v>
      </c>
      <c r="M2257" s="24" t="str">
        <f t="shared" si="35"/>
        <v>R1012</v>
      </c>
    </row>
    <row r="2258" spans="4:13" x14ac:dyDescent="0.35">
      <c r="D2258" t="s">
        <v>2280</v>
      </c>
      <c r="E2258">
        <v>1972</v>
      </c>
      <c r="F2258" t="s">
        <v>18</v>
      </c>
      <c r="G2258">
        <v>10</v>
      </c>
      <c r="H2258">
        <v>0</v>
      </c>
      <c r="I2258">
        <v>40817.85</v>
      </c>
      <c r="J2258" t="s">
        <v>16</v>
      </c>
      <c r="K2258" t="s">
        <v>12</v>
      </c>
      <c r="L2258" t="s">
        <v>42</v>
      </c>
      <c r="M2258" s="24" t="str">
        <f t="shared" si="35"/>
        <v>R1011</v>
      </c>
    </row>
    <row r="2259" spans="4:13" x14ac:dyDescent="0.35">
      <c r="D2259" t="s">
        <v>2281</v>
      </c>
      <c r="E2259">
        <v>1999</v>
      </c>
      <c r="F2259" t="s">
        <v>10</v>
      </c>
      <c r="G2259">
        <v>2</v>
      </c>
      <c r="H2259">
        <v>1</v>
      </c>
      <c r="I2259">
        <v>40904.199999999997</v>
      </c>
      <c r="J2259" t="s">
        <v>16</v>
      </c>
      <c r="K2259" t="s">
        <v>16</v>
      </c>
      <c r="L2259" t="s">
        <v>247</v>
      </c>
      <c r="M2259" s="24" t="str">
        <f t="shared" si="35"/>
        <v>R1024</v>
      </c>
    </row>
    <row r="2260" spans="4:13" x14ac:dyDescent="0.35">
      <c r="D2260" t="s">
        <v>2282</v>
      </c>
      <c r="E2260">
        <v>1992</v>
      </c>
      <c r="F2260" t="s">
        <v>35</v>
      </c>
      <c r="G2260">
        <v>4</v>
      </c>
      <c r="H2260">
        <v>3</v>
      </c>
      <c r="I2260">
        <v>40932.43</v>
      </c>
      <c r="J2260" t="s">
        <v>16</v>
      </c>
      <c r="K2260" t="s">
        <v>11</v>
      </c>
      <c r="L2260" t="s">
        <v>13</v>
      </c>
      <c r="M2260" s="24" t="str">
        <f t="shared" si="35"/>
        <v>R1013</v>
      </c>
    </row>
    <row r="2261" spans="4:13" x14ac:dyDescent="0.35">
      <c r="D2261" t="s">
        <v>2283</v>
      </c>
      <c r="E2261">
        <v>1979</v>
      </c>
      <c r="F2261" t="s">
        <v>20</v>
      </c>
      <c r="G2261">
        <v>16</v>
      </c>
      <c r="H2261">
        <v>3</v>
      </c>
      <c r="I2261">
        <v>40941.29</v>
      </c>
      <c r="J2261" t="s">
        <v>16</v>
      </c>
      <c r="K2261" t="s">
        <v>11</v>
      </c>
      <c r="L2261" t="s">
        <v>13</v>
      </c>
      <c r="M2261" s="24" t="str">
        <f t="shared" si="35"/>
        <v>R1013</v>
      </c>
    </row>
    <row r="2262" spans="4:13" x14ac:dyDescent="0.35">
      <c r="D2262" t="s">
        <v>2284</v>
      </c>
      <c r="E2262">
        <v>1983</v>
      </c>
      <c r="F2262" t="s">
        <v>20</v>
      </c>
      <c r="G2262">
        <v>8</v>
      </c>
      <c r="H2262">
        <v>3</v>
      </c>
      <c r="I2262">
        <v>40961.29</v>
      </c>
      <c r="J2262" t="s">
        <v>16</v>
      </c>
      <c r="K2262" t="s">
        <v>11</v>
      </c>
      <c r="L2262" t="s">
        <v>42</v>
      </c>
      <c r="M2262" s="24" t="str">
        <f t="shared" si="35"/>
        <v>R1011</v>
      </c>
    </row>
    <row r="2263" spans="4:13" x14ac:dyDescent="0.35">
      <c r="D2263" t="s">
        <v>2285</v>
      </c>
      <c r="E2263">
        <v>1974</v>
      </c>
      <c r="F2263" t="s">
        <v>18</v>
      </c>
      <c r="G2263">
        <v>5</v>
      </c>
      <c r="H2263">
        <v>0</v>
      </c>
      <c r="I2263">
        <v>40974.160000000003</v>
      </c>
      <c r="J2263" t="s">
        <v>16</v>
      </c>
      <c r="K2263" t="s">
        <v>11</v>
      </c>
      <c r="L2263" t="s">
        <v>13</v>
      </c>
      <c r="M2263" s="24" t="str">
        <f t="shared" si="35"/>
        <v>R1013</v>
      </c>
    </row>
    <row r="2264" spans="4:13" x14ac:dyDescent="0.35">
      <c r="D2264" t="s">
        <v>2286</v>
      </c>
      <c r="E2264">
        <v>1979</v>
      </c>
      <c r="F2264" t="s">
        <v>37</v>
      </c>
      <c r="G2264">
        <v>11</v>
      </c>
      <c r="H2264">
        <v>1</v>
      </c>
      <c r="I2264">
        <v>41034.22</v>
      </c>
      <c r="J2264" t="s">
        <v>16</v>
      </c>
      <c r="K2264" t="s">
        <v>12</v>
      </c>
      <c r="L2264" t="s">
        <v>356</v>
      </c>
      <c r="M2264" s="24" t="str">
        <f t="shared" si="35"/>
        <v>R1017</v>
      </c>
    </row>
    <row r="2265" spans="4:13" x14ac:dyDescent="0.35">
      <c r="D2265" t="s">
        <v>2287</v>
      </c>
      <c r="E2265">
        <v>1972</v>
      </c>
      <c r="F2265" t="s">
        <v>35</v>
      </c>
      <c r="G2265">
        <v>12</v>
      </c>
      <c r="H2265">
        <v>0</v>
      </c>
      <c r="I2265">
        <v>41055.29</v>
      </c>
      <c r="J2265" t="s">
        <v>16</v>
      </c>
      <c r="K2265" t="s">
        <v>11</v>
      </c>
      <c r="L2265" t="s">
        <v>42</v>
      </c>
      <c r="M2265" s="24" t="str">
        <f t="shared" si="35"/>
        <v>R1011</v>
      </c>
    </row>
    <row r="2266" spans="4:13" x14ac:dyDescent="0.35">
      <c r="D2266" t="s">
        <v>2288</v>
      </c>
      <c r="E2266">
        <v>1972</v>
      </c>
      <c r="F2266" t="s">
        <v>20</v>
      </c>
      <c r="G2266">
        <v>6</v>
      </c>
      <c r="H2266">
        <v>0</v>
      </c>
      <c r="I2266">
        <v>41097.160000000003</v>
      </c>
      <c r="J2266" t="s">
        <v>16</v>
      </c>
      <c r="K2266" t="s">
        <v>12</v>
      </c>
      <c r="L2266" t="s">
        <v>168</v>
      </c>
      <c r="M2266" s="24" t="str">
        <f t="shared" si="35"/>
        <v>R1016</v>
      </c>
    </row>
    <row r="2267" spans="4:13" x14ac:dyDescent="0.35">
      <c r="D2267" t="s">
        <v>2289</v>
      </c>
      <c r="E2267">
        <v>1969</v>
      </c>
      <c r="F2267" t="s">
        <v>35</v>
      </c>
      <c r="G2267">
        <v>8</v>
      </c>
      <c r="H2267">
        <v>0</v>
      </c>
      <c r="I2267">
        <v>41191.57</v>
      </c>
      <c r="J2267" t="s">
        <v>16</v>
      </c>
      <c r="K2267" t="s">
        <v>11</v>
      </c>
      <c r="L2267" t="s">
        <v>42</v>
      </c>
      <c r="M2267" s="24" t="str">
        <f t="shared" si="35"/>
        <v>R1011</v>
      </c>
    </row>
    <row r="2268" spans="4:13" x14ac:dyDescent="0.35">
      <c r="D2268" t="s">
        <v>2290</v>
      </c>
      <c r="E2268">
        <v>1964</v>
      </c>
      <c r="F2268" t="s">
        <v>18</v>
      </c>
      <c r="G2268">
        <v>6</v>
      </c>
      <c r="H2268">
        <v>0</v>
      </c>
      <c r="I2268">
        <v>41250.39</v>
      </c>
      <c r="J2268" t="s">
        <v>16</v>
      </c>
      <c r="K2268" t="s">
        <v>12</v>
      </c>
      <c r="L2268" t="s">
        <v>42</v>
      </c>
      <c r="M2268" s="24" t="str">
        <f t="shared" si="35"/>
        <v>R1011</v>
      </c>
    </row>
    <row r="2269" spans="4:13" x14ac:dyDescent="0.35">
      <c r="D2269" t="s">
        <v>2291</v>
      </c>
      <c r="E2269">
        <v>1977</v>
      </c>
      <c r="F2269" t="s">
        <v>35</v>
      </c>
      <c r="G2269">
        <v>27</v>
      </c>
      <c r="H2269">
        <v>2</v>
      </c>
      <c r="I2269">
        <v>41271.5</v>
      </c>
      <c r="J2269" t="s">
        <v>16</v>
      </c>
      <c r="K2269" t="s">
        <v>11</v>
      </c>
      <c r="L2269" t="s">
        <v>42</v>
      </c>
      <c r="M2269" s="24" t="str">
        <f t="shared" si="35"/>
        <v>R1011</v>
      </c>
    </row>
    <row r="2270" spans="4:13" x14ac:dyDescent="0.35">
      <c r="D2270" t="s">
        <v>2292</v>
      </c>
      <c r="E2270">
        <v>1964</v>
      </c>
      <c r="F2270" t="s">
        <v>37</v>
      </c>
      <c r="G2270">
        <v>7</v>
      </c>
      <c r="H2270">
        <v>0</v>
      </c>
      <c r="I2270">
        <v>41331.79</v>
      </c>
      <c r="J2270" t="s">
        <v>16</v>
      </c>
      <c r="K2270" t="s">
        <v>11</v>
      </c>
      <c r="L2270" t="s">
        <v>42</v>
      </c>
      <c r="M2270" s="24" t="str">
        <f t="shared" si="35"/>
        <v>R1011</v>
      </c>
    </row>
    <row r="2271" spans="4:13" x14ac:dyDescent="0.35">
      <c r="D2271" t="s">
        <v>2293</v>
      </c>
      <c r="E2271">
        <v>1971</v>
      </c>
      <c r="F2271" t="s">
        <v>37</v>
      </c>
      <c r="G2271">
        <v>16</v>
      </c>
      <c r="H2271">
        <v>0</v>
      </c>
      <c r="I2271">
        <v>41351.879999999997</v>
      </c>
      <c r="J2271" t="s">
        <v>16</v>
      </c>
      <c r="K2271" t="s">
        <v>11</v>
      </c>
      <c r="L2271" t="s">
        <v>42</v>
      </c>
      <c r="M2271" s="24" t="str">
        <f t="shared" si="35"/>
        <v>R1011</v>
      </c>
    </row>
    <row r="2272" spans="4:13" x14ac:dyDescent="0.35">
      <c r="D2272" t="s">
        <v>2294</v>
      </c>
      <c r="E2272">
        <v>1967</v>
      </c>
      <c r="F2272" t="s">
        <v>30</v>
      </c>
      <c r="G2272">
        <v>22</v>
      </c>
      <c r="H2272">
        <v>0</v>
      </c>
      <c r="I2272">
        <v>41505.15</v>
      </c>
      <c r="J2272" t="s">
        <v>16</v>
      </c>
      <c r="K2272" t="s">
        <v>11</v>
      </c>
      <c r="L2272" t="s">
        <v>42</v>
      </c>
      <c r="M2272" s="24" t="str">
        <f t="shared" si="35"/>
        <v>R1011</v>
      </c>
    </row>
    <row r="2273" spans="4:13" x14ac:dyDescent="0.35">
      <c r="D2273" t="s">
        <v>2295</v>
      </c>
      <c r="E2273">
        <v>1974</v>
      </c>
      <c r="F2273" t="s">
        <v>15</v>
      </c>
      <c r="G2273">
        <v>24</v>
      </c>
      <c r="H2273">
        <v>0</v>
      </c>
      <c r="I2273">
        <v>41636.199999999997</v>
      </c>
      <c r="J2273" t="s">
        <v>16</v>
      </c>
      <c r="K2273" t="s">
        <v>16</v>
      </c>
      <c r="L2273" t="s">
        <v>42</v>
      </c>
      <c r="M2273" s="24" t="str">
        <f t="shared" si="35"/>
        <v>R1011</v>
      </c>
    </row>
    <row r="2274" spans="4:13" x14ac:dyDescent="0.35">
      <c r="D2274" t="s">
        <v>2296</v>
      </c>
      <c r="E2274">
        <v>1976</v>
      </c>
      <c r="F2274" t="s">
        <v>37</v>
      </c>
      <c r="G2274">
        <v>29</v>
      </c>
      <c r="H2274">
        <v>1</v>
      </c>
      <c r="I2274">
        <v>41661.599999999999</v>
      </c>
      <c r="J2274" t="s">
        <v>16</v>
      </c>
      <c r="K2274" t="s">
        <v>12</v>
      </c>
      <c r="L2274" t="s">
        <v>42</v>
      </c>
      <c r="M2274" s="24" t="str">
        <f t="shared" si="35"/>
        <v>R1011</v>
      </c>
    </row>
    <row r="2275" spans="4:13" x14ac:dyDescent="0.35">
      <c r="D2275" t="s">
        <v>2297</v>
      </c>
      <c r="E2275">
        <v>1975</v>
      </c>
      <c r="F2275" t="s">
        <v>15</v>
      </c>
      <c r="G2275">
        <v>14</v>
      </c>
      <c r="H2275">
        <v>0</v>
      </c>
      <c r="I2275">
        <v>41676.080000000002</v>
      </c>
      <c r="J2275" t="s">
        <v>16</v>
      </c>
      <c r="K2275" t="s">
        <v>11</v>
      </c>
      <c r="L2275" t="s">
        <v>13</v>
      </c>
      <c r="M2275" s="24" t="str">
        <f t="shared" si="35"/>
        <v>R1013</v>
      </c>
    </row>
    <row r="2276" spans="4:13" x14ac:dyDescent="0.35">
      <c r="D2276" t="s">
        <v>2298</v>
      </c>
      <c r="E2276">
        <v>1975</v>
      </c>
      <c r="F2276" t="s">
        <v>20</v>
      </c>
      <c r="G2276">
        <v>29</v>
      </c>
      <c r="H2276">
        <v>1</v>
      </c>
      <c r="I2276">
        <v>41681.86</v>
      </c>
      <c r="J2276" t="s">
        <v>16</v>
      </c>
      <c r="K2276" t="s">
        <v>16</v>
      </c>
      <c r="L2276" t="s">
        <v>42</v>
      </c>
      <c r="M2276" s="24" t="str">
        <f t="shared" si="35"/>
        <v>R1011</v>
      </c>
    </row>
    <row r="2277" spans="4:13" x14ac:dyDescent="0.35">
      <c r="D2277" t="s">
        <v>2299</v>
      </c>
      <c r="E2277">
        <v>1962</v>
      </c>
      <c r="F2277" t="s">
        <v>20</v>
      </c>
      <c r="G2277">
        <v>22</v>
      </c>
      <c r="H2277">
        <v>0</v>
      </c>
      <c r="I2277">
        <v>41794.629999999997</v>
      </c>
      <c r="J2277" t="s">
        <v>16</v>
      </c>
      <c r="K2277" t="s">
        <v>12</v>
      </c>
      <c r="L2277" t="s">
        <v>42</v>
      </c>
      <c r="M2277" s="24" t="str">
        <f t="shared" si="35"/>
        <v>R1011</v>
      </c>
    </row>
    <row r="2278" spans="4:13" x14ac:dyDescent="0.35">
      <c r="D2278" t="s">
        <v>2300</v>
      </c>
      <c r="E2278">
        <v>1966</v>
      </c>
      <c r="F2278" t="s">
        <v>20</v>
      </c>
      <c r="G2278">
        <v>21</v>
      </c>
      <c r="H2278">
        <v>0</v>
      </c>
      <c r="I2278">
        <v>41886.54</v>
      </c>
      <c r="J2278" t="s">
        <v>16</v>
      </c>
      <c r="K2278" t="s">
        <v>12</v>
      </c>
      <c r="L2278" t="s">
        <v>42</v>
      </c>
      <c r="M2278" s="24" t="str">
        <f t="shared" si="35"/>
        <v>R1011</v>
      </c>
    </row>
    <row r="2279" spans="4:13" x14ac:dyDescent="0.35">
      <c r="D2279" t="s">
        <v>2301</v>
      </c>
      <c r="E2279">
        <v>1972</v>
      </c>
      <c r="F2279" t="s">
        <v>18</v>
      </c>
      <c r="G2279">
        <v>8</v>
      </c>
      <c r="H2279">
        <v>1</v>
      </c>
      <c r="I2279">
        <v>41919.1</v>
      </c>
      <c r="J2279" t="s">
        <v>16</v>
      </c>
      <c r="K2279" t="s">
        <v>16</v>
      </c>
      <c r="L2279" t="s">
        <v>168</v>
      </c>
      <c r="M2279" s="24" t="str">
        <f t="shared" si="35"/>
        <v>R1016</v>
      </c>
    </row>
    <row r="2280" spans="4:13" x14ac:dyDescent="0.35">
      <c r="D2280" t="s">
        <v>2302</v>
      </c>
      <c r="E2280">
        <v>1984</v>
      </c>
      <c r="F2280" t="s">
        <v>15</v>
      </c>
      <c r="G2280">
        <v>10</v>
      </c>
      <c r="H2280">
        <v>3</v>
      </c>
      <c r="I2280">
        <v>41949.24</v>
      </c>
      <c r="J2280" t="s">
        <v>16</v>
      </c>
      <c r="K2280" t="s">
        <v>16</v>
      </c>
      <c r="L2280" t="s">
        <v>13</v>
      </c>
      <c r="M2280" s="24" t="str">
        <f t="shared" si="35"/>
        <v>R1013</v>
      </c>
    </row>
    <row r="2281" spans="4:13" x14ac:dyDescent="0.35">
      <c r="D2281" t="s">
        <v>2303</v>
      </c>
      <c r="E2281">
        <v>1968</v>
      </c>
      <c r="F2281" t="s">
        <v>30</v>
      </c>
      <c r="G2281">
        <v>19</v>
      </c>
      <c r="H2281">
        <v>1</v>
      </c>
      <c r="I2281">
        <v>41999.519999999997</v>
      </c>
      <c r="J2281" t="s">
        <v>16</v>
      </c>
      <c r="K2281" t="s">
        <v>12</v>
      </c>
      <c r="L2281" t="s">
        <v>13</v>
      </c>
      <c r="M2281" s="24" t="str">
        <f t="shared" si="35"/>
        <v>R1013</v>
      </c>
    </row>
    <row r="2282" spans="4:13" x14ac:dyDescent="0.35">
      <c r="D2282" t="s">
        <v>2304</v>
      </c>
      <c r="E2282">
        <v>1976</v>
      </c>
      <c r="F2282" t="s">
        <v>15</v>
      </c>
      <c r="G2282">
        <v>28</v>
      </c>
      <c r="H2282">
        <v>0</v>
      </c>
      <c r="I2282">
        <v>42111.66</v>
      </c>
      <c r="J2282" t="s">
        <v>16</v>
      </c>
      <c r="K2282" t="s">
        <v>16</v>
      </c>
      <c r="L2282" t="s">
        <v>247</v>
      </c>
      <c r="M2282" s="24" t="str">
        <f t="shared" si="35"/>
        <v>R1024</v>
      </c>
    </row>
    <row r="2283" spans="4:13" x14ac:dyDescent="0.35">
      <c r="D2283" t="s">
        <v>2305</v>
      </c>
      <c r="E2283">
        <v>1997</v>
      </c>
      <c r="F2283" t="s">
        <v>30</v>
      </c>
      <c r="G2283">
        <v>9</v>
      </c>
      <c r="H2283">
        <v>2</v>
      </c>
      <c r="I2283">
        <v>42112.24</v>
      </c>
      <c r="J2283" t="s">
        <v>16</v>
      </c>
      <c r="K2283" t="s">
        <v>12</v>
      </c>
      <c r="L2283" t="s">
        <v>13</v>
      </c>
      <c r="M2283" s="24" t="str">
        <f t="shared" si="35"/>
        <v>R1013</v>
      </c>
    </row>
    <row r="2284" spans="4:13" x14ac:dyDescent="0.35">
      <c r="D2284" t="s">
        <v>2306</v>
      </c>
      <c r="E2284">
        <v>1979</v>
      </c>
      <c r="F2284" t="s">
        <v>10</v>
      </c>
      <c r="G2284">
        <v>3</v>
      </c>
      <c r="H2284">
        <v>3</v>
      </c>
      <c r="I2284">
        <v>42124.52</v>
      </c>
      <c r="J2284" t="s">
        <v>16</v>
      </c>
      <c r="K2284" t="s">
        <v>16</v>
      </c>
      <c r="L2284" t="s">
        <v>13</v>
      </c>
      <c r="M2284" s="24" t="str">
        <f t="shared" si="35"/>
        <v>R1013</v>
      </c>
    </row>
    <row r="2285" spans="4:13" x14ac:dyDescent="0.35">
      <c r="D2285" t="s">
        <v>2307</v>
      </c>
      <c r="E2285">
        <v>1973</v>
      </c>
      <c r="F2285" t="s">
        <v>20</v>
      </c>
      <c r="G2285">
        <v>18</v>
      </c>
      <c r="H2285">
        <v>0</v>
      </c>
      <c r="I2285">
        <v>42188.15</v>
      </c>
      <c r="J2285" t="s">
        <v>16</v>
      </c>
      <c r="K2285" t="s">
        <v>16</v>
      </c>
      <c r="L2285" t="s">
        <v>42</v>
      </c>
      <c r="M2285" s="24" t="str">
        <f t="shared" si="35"/>
        <v>R1011</v>
      </c>
    </row>
    <row r="2286" spans="4:13" x14ac:dyDescent="0.35">
      <c r="D2286" t="s">
        <v>2308</v>
      </c>
      <c r="E2286">
        <v>1975</v>
      </c>
      <c r="F2286" t="s">
        <v>35</v>
      </c>
      <c r="G2286">
        <v>15</v>
      </c>
      <c r="H2286">
        <v>1</v>
      </c>
      <c r="I2286">
        <v>42211.14</v>
      </c>
      <c r="J2286" t="s">
        <v>16</v>
      </c>
      <c r="K2286" t="s">
        <v>12</v>
      </c>
      <c r="L2286" t="s">
        <v>13</v>
      </c>
      <c r="M2286" s="24" t="str">
        <f t="shared" si="35"/>
        <v>R1013</v>
      </c>
    </row>
    <row r="2287" spans="4:13" x14ac:dyDescent="0.35">
      <c r="D2287" t="s">
        <v>2309</v>
      </c>
      <c r="E2287">
        <v>1967</v>
      </c>
      <c r="F2287" t="s">
        <v>18</v>
      </c>
      <c r="G2287">
        <v>28</v>
      </c>
      <c r="H2287">
        <v>0</v>
      </c>
      <c r="I2287">
        <v>42303.69</v>
      </c>
      <c r="J2287" t="s">
        <v>16</v>
      </c>
      <c r="K2287" t="s">
        <v>11</v>
      </c>
      <c r="L2287" t="s">
        <v>168</v>
      </c>
      <c r="M2287" s="24" t="str">
        <f t="shared" si="35"/>
        <v>R1016</v>
      </c>
    </row>
    <row r="2288" spans="4:13" x14ac:dyDescent="0.35">
      <c r="D2288" t="s">
        <v>2310</v>
      </c>
      <c r="E2288">
        <v>1968</v>
      </c>
      <c r="F2288" t="s">
        <v>35</v>
      </c>
      <c r="G2288">
        <v>3</v>
      </c>
      <c r="H2288">
        <v>0</v>
      </c>
      <c r="I2288">
        <v>42478.6</v>
      </c>
      <c r="J2288" t="s">
        <v>16</v>
      </c>
      <c r="K2288" t="s">
        <v>11</v>
      </c>
      <c r="L2288" t="s">
        <v>42</v>
      </c>
      <c r="M2288" s="24" t="str">
        <f t="shared" si="35"/>
        <v>R1011</v>
      </c>
    </row>
    <row r="2289" spans="4:13" x14ac:dyDescent="0.35">
      <c r="D2289" t="s">
        <v>2311</v>
      </c>
      <c r="E2289">
        <v>1967</v>
      </c>
      <c r="F2289" t="s">
        <v>18</v>
      </c>
      <c r="G2289">
        <v>27</v>
      </c>
      <c r="H2289">
        <v>0</v>
      </c>
      <c r="I2289">
        <v>42538.720000000001</v>
      </c>
      <c r="J2289" t="s">
        <v>16</v>
      </c>
      <c r="K2289" t="s">
        <v>12</v>
      </c>
      <c r="L2289" t="s">
        <v>42</v>
      </c>
      <c r="M2289" s="24" t="str">
        <f t="shared" si="35"/>
        <v>R1011</v>
      </c>
    </row>
    <row r="2290" spans="4:13" x14ac:dyDescent="0.35">
      <c r="D2290" t="s">
        <v>2312</v>
      </c>
      <c r="E2290">
        <v>1979</v>
      </c>
      <c r="F2290" t="s">
        <v>30</v>
      </c>
      <c r="G2290">
        <v>27</v>
      </c>
      <c r="H2290">
        <v>2</v>
      </c>
      <c r="I2290">
        <v>42560.43</v>
      </c>
      <c r="J2290" t="s">
        <v>16</v>
      </c>
      <c r="K2290" t="s">
        <v>12</v>
      </c>
      <c r="L2290" t="s">
        <v>13</v>
      </c>
      <c r="M2290" s="24" t="str">
        <f t="shared" si="35"/>
        <v>R1013</v>
      </c>
    </row>
    <row r="2291" spans="4:13" x14ac:dyDescent="0.35">
      <c r="D2291" t="s">
        <v>2313</v>
      </c>
      <c r="E2291">
        <v>1971</v>
      </c>
      <c r="F2291" t="s">
        <v>15</v>
      </c>
      <c r="G2291">
        <v>3</v>
      </c>
      <c r="H2291">
        <v>0</v>
      </c>
      <c r="I2291">
        <v>42644.2</v>
      </c>
      <c r="J2291" t="s">
        <v>16</v>
      </c>
      <c r="K2291" t="s">
        <v>12</v>
      </c>
      <c r="L2291" t="s">
        <v>42</v>
      </c>
      <c r="M2291" s="24" t="str">
        <f t="shared" si="35"/>
        <v>R1011</v>
      </c>
    </row>
    <row r="2292" spans="4:13" x14ac:dyDescent="0.35">
      <c r="D2292" t="s">
        <v>2314</v>
      </c>
      <c r="E2292">
        <v>1977</v>
      </c>
      <c r="F2292" t="s">
        <v>37</v>
      </c>
      <c r="G2292">
        <v>21</v>
      </c>
      <c r="H2292">
        <v>2</v>
      </c>
      <c r="I2292">
        <v>42760.5</v>
      </c>
      <c r="J2292" t="s">
        <v>16</v>
      </c>
      <c r="K2292" t="s">
        <v>11</v>
      </c>
      <c r="L2292" t="s">
        <v>23</v>
      </c>
      <c r="M2292" s="24" t="str">
        <f t="shared" si="35"/>
        <v>R1012</v>
      </c>
    </row>
    <row r="2293" spans="4:13" x14ac:dyDescent="0.35">
      <c r="D2293" t="s">
        <v>2315</v>
      </c>
      <c r="E2293">
        <v>1965</v>
      </c>
      <c r="F2293" t="s">
        <v>37</v>
      </c>
      <c r="G2293">
        <v>29</v>
      </c>
      <c r="H2293">
        <v>0</v>
      </c>
      <c r="I2293">
        <v>42764.12</v>
      </c>
      <c r="J2293" t="s">
        <v>16</v>
      </c>
      <c r="K2293" t="s">
        <v>11</v>
      </c>
      <c r="L2293" t="s">
        <v>42</v>
      </c>
      <c r="M2293" s="24" t="str">
        <f t="shared" si="35"/>
        <v>R1011</v>
      </c>
    </row>
    <row r="2294" spans="4:13" x14ac:dyDescent="0.35">
      <c r="D2294" t="s">
        <v>2316</v>
      </c>
      <c r="E2294">
        <v>1972</v>
      </c>
      <c r="F2294" t="s">
        <v>20</v>
      </c>
      <c r="G2294">
        <v>10</v>
      </c>
      <c r="H2294">
        <v>2</v>
      </c>
      <c r="I2294">
        <v>42856.84</v>
      </c>
      <c r="J2294" t="s">
        <v>16</v>
      </c>
      <c r="K2294" t="s">
        <v>16</v>
      </c>
      <c r="L2294" t="s">
        <v>42</v>
      </c>
      <c r="M2294" s="24" t="str">
        <f t="shared" si="35"/>
        <v>R1011</v>
      </c>
    </row>
    <row r="2295" spans="4:13" x14ac:dyDescent="0.35">
      <c r="D2295" t="s">
        <v>2317</v>
      </c>
      <c r="E2295">
        <v>1975</v>
      </c>
      <c r="F2295" t="s">
        <v>37</v>
      </c>
      <c r="G2295">
        <v>23</v>
      </c>
      <c r="H2295">
        <v>1</v>
      </c>
      <c r="I2295">
        <v>42969.85</v>
      </c>
      <c r="J2295" t="s">
        <v>16</v>
      </c>
      <c r="K2295" t="s">
        <v>12</v>
      </c>
      <c r="L2295" t="s">
        <v>13</v>
      </c>
      <c r="M2295" s="24" t="str">
        <f t="shared" si="35"/>
        <v>R1013</v>
      </c>
    </row>
    <row r="2296" spans="4:13" x14ac:dyDescent="0.35">
      <c r="D2296" t="s">
        <v>2318</v>
      </c>
      <c r="E2296">
        <v>1978</v>
      </c>
      <c r="F2296" t="s">
        <v>15</v>
      </c>
      <c r="G2296">
        <v>4</v>
      </c>
      <c r="H2296">
        <v>0</v>
      </c>
      <c r="I2296">
        <v>42983.46</v>
      </c>
      <c r="J2296" t="s">
        <v>16</v>
      </c>
      <c r="K2296" t="s">
        <v>11</v>
      </c>
      <c r="L2296" t="s">
        <v>23</v>
      </c>
      <c r="M2296" s="24" t="str">
        <f t="shared" si="35"/>
        <v>R1012</v>
      </c>
    </row>
    <row r="2297" spans="4:13" x14ac:dyDescent="0.35">
      <c r="D2297" t="s">
        <v>2319</v>
      </c>
      <c r="E2297">
        <v>1965</v>
      </c>
      <c r="F2297" t="s">
        <v>15</v>
      </c>
      <c r="G2297">
        <v>29</v>
      </c>
      <c r="H2297">
        <v>0</v>
      </c>
      <c r="I2297">
        <v>43073.760000000002</v>
      </c>
      <c r="J2297" t="s">
        <v>11</v>
      </c>
      <c r="K2297" t="s">
        <v>11</v>
      </c>
      <c r="L2297" t="s">
        <v>42</v>
      </c>
      <c r="M2297" s="24" t="str">
        <f t="shared" si="35"/>
        <v>R1011</v>
      </c>
    </row>
    <row r="2298" spans="4:13" x14ac:dyDescent="0.35">
      <c r="D2298" t="s">
        <v>2320</v>
      </c>
      <c r="E2298">
        <v>1969</v>
      </c>
      <c r="F2298" t="s">
        <v>30</v>
      </c>
      <c r="G2298">
        <v>3</v>
      </c>
      <c r="H2298">
        <v>0</v>
      </c>
      <c r="I2298">
        <v>43254.42</v>
      </c>
      <c r="J2298" t="s">
        <v>11</v>
      </c>
      <c r="K2298" t="s">
        <v>11</v>
      </c>
      <c r="L2298" t="s">
        <v>168</v>
      </c>
      <c r="M2298" s="24" t="str">
        <f t="shared" si="35"/>
        <v>R1016</v>
      </c>
    </row>
    <row r="2299" spans="4:13" x14ac:dyDescent="0.35">
      <c r="D2299" t="s">
        <v>2321</v>
      </c>
      <c r="E2299">
        <v>1965</v>
      </c>
      <c r="F2299" t="s">
        <v>35</v>
      </c>
      <c r="G2299">
        <v>22</v>
      </c>
      <c r="H2299">
        <v>0</v>
      </c>
      <c r="I2299">
        <v>43578.94</v>
      </c>
      <c r="J2299" t="s">
        <v>11</v>
      </c>
      <c r="K2299" t="s">
        <v>11</v>
      </c>
      <c r="L2299" t="s">
        <v>23</v>
      </c>
      <c r="M2299" s="24" t="str">
        <f t="shared" si="35"/>
        <v>R1012</v>
      </c>
    </row>
    <row r="2300" spans="4:13" x14ac:dyDescent="0.35">
      <c r="D2300" t="s">
        <v>2322</v>
      </c>
      <c r="E2300">
        <v>1986</v>
      </c>
      <c r="F2300" t="s">
        <v>30</v>
      </c>
      <c r="G2300">
        <v>29</v>
      </c>
      <c r="H2300">
        <v>3</v>
      </c>
      <c r="I2300">
        <v>43753.34</v>
      </c>
      <c r="J2300" t="s">
        <v>11</v>
      </c>
      <c r="K2300" t="s">
        <v>16</v>
      </c>
      <c r="L2300" t="s">
        <v>164</v>
      </c>
      <c r="M2300" s="24" t="str">
        <f t="shared" si="35"/>
        <v>R1015</v>
      </c>
    </row>
    <row r="2301" spans="4:13" x14ac:dyDescent="0.35">
      <c r="D2301" t="s">
        <v>2323</v>
      </c>
      <c r="E2301">
        <v>1966</v>
      </c>
      <c r="F2301" t="s">
        <v>37</v>
      </c>
      <c r="G2301">
        <v>25</v>
      </c>
      <c r="H2301">
        <v>2</v>
      </c>
      <c r="I2301">
        <v>43813.87</v>
      </c>
      <c r="J2301" t="s">
        <v>11</v>
      </c>
      <c r="K2301" t="s">
        <v>11</v>
      </c>
      <c r="L2301" t="s">
        <v>13</v>
      </c>
      <c r="M2301" s="24" t="str">
        <f t="shared" si="35"/>
        <v>R1013</v>
      </c>
    </row>
    <row r="2302" spans="4:13" x14ac:dyDescent="0.35">
      <c r="D2302" t="s">
        <v>2324</v>
      </c>
      <c r="E2302">
        <v>1966</v>
      </c>
      <c r="F2302" t="s">
        <v>10</v>
      </c>
      <c r="G2302">
        <v>2</v>
      </c>
      <c r="H2302">
        <v>0</v>
      </c>
      <c r="I2302">
        <v>43817.45</v>
      </c>
      <c r="J2302" t="s">
        <v>11</v>
      </c>
      <c r="K2302" t="s">
        <v>12</v>
      </c>
      <c r="L2302" t="s">
        <v>23</v>
      </c>
      <c r="M2302" s="24" t="str">
        <f t="shared" si="35"/>
        <v>R1012</v>
      </c>
    </row>
    <row r="2303" spans="4:13" x14ac:dyDescent="0.35">
      <c r="D2303" t="s">
        <v>2325</v>
      </c>
      <c r="E2303">
        <v>1980</v>
      </c>
      <c r="F2303" t="s">
        <v>15</v>
      </c>
      <c r="G2303">
        <v>10</v>
      </c>
      <c r="H2303">
        <v>2</v>
      </c>
      <c r="I2303">
        <v>43896.38</v>
      </c>
      <c r="J2303" t="s">
        <v>11</v>
      </c>
      <c r="K2303" t="s">
        <v>16</v>
      </c>
      <c r="L2303" t="s">
        <v>13</v>
      </c>
      <c r="M2303" s="24" t="str">
        <f t="shared" si="35"/>
        <v>R1013</v>
      </c>
    </row>
    <row r="2304" spans="4:13" x14ac:dyDescent="0.35">
      <c r="D2304" t="s">
        <v>2326</v>
      </c>
      <c r="E2304">
        <v>1966</v>
      </c>
      <c r="F2304" t="s">
        <v>37</v>
      </c>
      <c r="G2304">
        <v>5</v>
      </c>
      <c r="H2304">
        <v>0</v>
      </c>
      <c r="I2304">
        <v>43921.18</v>
      </c>
      <c r="J2304" t="s">
        <v>11</v>
      </c>
      <c r="K2304" t="s">
        <v>11</v>
      </c>
      <c r="L2304" t="s">
        <v>23</v>
      </c>
      <c r="M2304" s="24" t="str">
        <f t="shared" si="35"/>
        <v>R1012</v>
      </c>
    </row>
    <row r="2305" spans="4:13" x14ac:dyDescent="0.35">
      <c r="D2305" t="s">
        <v>2327</v>
      </c>
      <c r="E2305">
        <v>1988</v>
      </c>
      <c r="F2305" t="s">
        <v>10</v>
      </c>
      <c r="G2305">
        <v>16</v>
      </c>
      <c r="H2305">
        <v>1</v>
      </c>
      <c r="I2305">
        <v>43943.88</v>
      </c>
      <c r="J2305" t="s">
        <v>11</v>
      </c>
      <c r="K2305" t="s">
        <v>16</v>
      </c>
      <c r="L2305" t="s">
        <v>23</v>
      </c>
      <c r="M2305" s="24" t="str">
        <f t="shared" si="35"/>
        <v>R1012</v>
      </c>
    </row>
    <row r="2306" spans="4:13" x14ac:dyDescent="0.35">
      <c r="D2306" t="s">
        <v>2328</v>
      </c>
      <c r="E2306">
        <v>1975</v>
      </c>
      <c r="F2306" t="s">
        <v>18</v>
      </c>
      <c r="G2306">
        <v>1</v>
      </c>
      <c r="H2306">
        <v>2</v>
      </c>
      <c r="I2306">
        <v>44202.65</v>
      </c>
      <c r="J2306" t="s">
        <v>11</v>
      </c>
      <c r="K2306" t="s">
        <v>11</v>
      </c>
      <c r="L2306" t="s">
        <v>13</v>
      </c>
      <c r="M2306" s="24" t="str">
        <f t="shared" si="35"/>
        <v>R1013</v>
      </c>
    </row>
    <row r="2307" spans="4:13" x14ac:dyDescent="0.35">
      <c r="D2307" t="s">
        <v>2329</v>
      </c>
      <c r="E2307">
        <v>1968</v>
      </c>
      <c r="F2307" t="s">
        <v>15</v>
      </c>
      <c r="G2307">
        <v>24</v>
      </c>
      <c r="H2307">
        <v>2</v>
      </c>
      <c r="I2307">
        <v>44260.75</v>
      </c>
      <c r="J2307" t="s">
        <v>11</v>
      </c>
      <c r="K2307" t="s">
        <v>16</v>
      </c>
      <c r="L2307" t="s">
        <v>13</v>
      </c>
      <c r="M2307" s="24" t="str">
        <f t="shared" si="35"/>
        <v>R1013</v>
      </c>
    </row>
    <row r="2308" spans="4:13" x14ac:dyDescent="0.35">
      <c r="D2308" t="s">
        <v>2330</v>
      </c>
      <c r="E2308">
        <v>1971</v>
      </c>
      <c r="F2308" t="s">
        <v>37</v>
      </c>
      <c r="G2308">
        <v>29</v>
      </c>
      <c r="H2308">
        <v>0</v>
      </c>
      <c r="I2308">
        <v>44400.41</v>
      </c>
      <c r="J2308" t="s">
        <v>11</v>
      </c>
      <c r="K2308" t="s">
        <v>11</v>
      </c>
      <c r="L2308" t="s">
        <v>13</v>
      </c>
      <c r="M2308" s="24" t="str">
        <f t="shared" si="35"/>
        <v>R1013</v>
      </c>
    </row>
    <row r="2309" spans="4:13" x14ac:dyDescent="0.35">
      <c r="D2309" t="s">
        <v>2331</v>
      </c>
      <c r="E2309">
        <v>1967</v>
      </c>
      <c r="F2309" t="s">
        <v>20</v>
      </c>
      <c r="G2309">
        <v>14</v>
      </c>
      <c r="H2309">
        <v>0</v>
      </c>
      <c r="I2309">
        <v>44423.8</v>
      </c>
      <c r="J2309" t="s">
        <v>11</v>
      </c>
      <c r="K2309" t="s">
        <v>12</v>
      </c>
      <c r="L2309" t="s">
        <v>13</v>
      </c>
      <c r="M2309" s="24" t="str">
        <f t="shared" si="35"/>
        <v>R1013</v>
      </c>
    </row>
    <row r="2310" spans="4:13" x14ac:dyDescent="0.35">
      <c r="D2310" t="s">
        <v>2332</v>
      </c>
      <c r="E2310">
        <v>2000</v>
      </c>
      <c r="F2310" t="s">
        <v>35</v>
      </c>
      <c r="G2310">
        <v>2</v>
      </c>
      <c r="H2310">
        <v>1</v>
      </c>
      <c r="I2310">
        <v>44501.4</v>
      </c>
      <c r="J2310" t="s">
        <v>11</v>
      </c>
      <c r="K2310" t="s">
        <v>12</v>
      </c>
      <c r="L2310" t="s">
        <v>13</v>
      </c>
      <c r="M2310" s="24" t="str">
        <f t="shared" si="35"/>
        <v>R1013</v>
      </c>
    </row>
    <row r="2311" spans="4:13" x14ac:dyDescent="0.35">
      <c r="D2311" t="s">
        <v>2333</v>
      </c>
      <c r="E2311">
        <v>1993</v>
      </c>
      <c r="F2311" t="s">
        <v>37</v>
      </c>
      <c r="G2311">
        <v>11</v>
      </c>
      <c r="H2311">
        <v>2</v>
      </c>
      <c r="I2311">
        <v>44585.46</v>
      </c>
      <c r="J2311" t="s">
        <v>11</v>
      </c>
      <c r="K2311" t="s">
        <v>11</v>
      </c>
      <c r="L2311" t="s">
        <v>42</v>
      </c>
      <c r="M2311" s="24" t="str">
        <f t="shared" si="35"/>
        <v>R1011</v>
      </c>
    </row>
    <row r="2312" spans="4:13" x14ac:dyDescent="0.35">
      <c r="D2312" t="s">
        <v>2334</v>
      </c>
      <c r="E2312">
        <v>1971</v>
      </c>
      <c r="F2312" t="s">
        <v>35</v>
      </c>
      <c r="G2312">
        <v>13</v>
      </c>
      <c r="H2312">
        <v>2</v>
      </c>
      <c r="I2312">
        <v>44641.2</v>
      </c>
      <c r="J2312" t="s">
        <v>11</v>
      </c>
      <c r="K2312" t="s">
        <v>12</v>
      </c>
      <c r="L2312" t="s">
        <v>247</v>
      </c>
      <c r="M2312" s="24" t="str">
        <f t="shared" si="35"/>
        <v>R1024</v>
      </c>
    </row>
    <row r="2313" spans="4:13" x14ac:dyDescent="0.35">
      <c r="D2313" t="s">
        <v>2335</v>
      </c>
      <c r="E2313">
        <v>1962</v>
      </c>
      <c r="F2313" t="s">
        <v>30</v>
      </c>
      <c r="G2313">
        <v>17</v>
      </c>
      <c r="H2313">
        <v>0</v>
      </c>
      <c r="I2313">
        <v>45008.959999999999</v>
      </c>
      <c r="J2313" t="s">
        <v>11</v>
      </c>
      <c r="K2313" t="s">
        <v>11</v>
      </c>
      <c r="L2313" t="s">
        <v>13</v>
      </c>
      <c r="M2313" s="24" t="str">
        <f t="shared" ref="M2313:M2350" si="36">IF(L2313="?","UNKNOWN",L2313)</f>
        <v>R1013</v>
      </c>
    </row>
    <row r="2314" spans="4:13" x14ac:dyDescent="0.35">
      <c r="D2314" t="s">
        <v>2336</v>
      </c>
      <c r="E2314">
        <v>1974</v>
      </c>
      <c r="F2314" t="s">
        <v>35</v>
      </c>
      <c r="G2314">
        <v>9</v>
      </c>
      <c r="H2314">
        <v>2</v>
      </c>
      <c r="I2314">
        <v>45702.02</v>
      </c>
      <c r="J2314" t="s">
        <v>11</v>
      </c>
      <c r="K2314" t="s">
        <v>11</v>
      </c>
      <c r="L2314" t="s">
        <v>23</v>
      </c>
      <c r="M2314" s="24" t="str">
        <f t="shared" si="36"/>
        <v>R1012</v>
      </c>
    </row>
    <row r="2315" spans="4:13" x14ac:dyDescent="0.35">
      <c r="D2315" t="s">
        <v>2337</v>
      </c>
      <c r="E2315">
        <v>1960</v>
      </c>
      <c r="F2315" t="s">
        <v>30</v>
      </c>
      <c r="G2315">
        <v>21</v>
      </c>
      <c r="H2315">
        <v>0</v>
      </c>
      <c r="I2315">
        <v>45710.21</v>
      </c>
      <c r="J2315" t="s">
        <v>11</v>
      </c>
      <c r="K2315" t="s">
        <v>11</v>
      </c>
      <c r="L2315" t="s">
        <v>168</v>
      </c>
      <c r="M2315" s="24" t="str">
        <f t="shared" si="36"/>
        <v>R1016</v>
      </c>
    </row>
    <row r="2316" spans="4:13" x14ac:dyDescent="0.35">
      <c r="D2316" t="s">
        <v>2338</v>
      </c>
      <c r="E2316">
        <v>1979</v>
      </c>
      <c r="F2316" t="s">
        <v>35</v>
      </c>
      <c r="G2316">
        <v>12</v>
      </c>
      <c r="H2316">
        <v>0</v>
      </c>
      <c r="I2316">
        <v>45863.21</v>
      </c>
      <c r="J2316" t="s">
        <v>11</v>
      </c>
      <c r="K2316" t="s">
        <v>16</v>
      </c>
      <c r="L2316" t="s">
        <v>13</v>
      </c>
      <c r="M2316" s="24" t="str">
        <f t="shared" si="36"/>
        <v>R1013</v>
      </c>
    </row>
    <row r="2317" spans="4:13" x14ac:dyDescent="0.35">
      <c r="D2317" t="s">
        <v>2339</v>
      </c>
      <c r="E2317">
        <v>1985</v>
      </c>
      <c r="F2317" t="s">
        <v>20</v>
      </c>
      <c r="G2317">
        <v>30</v>
      </c>
      <c r="H2317">
        <v>2</v>
      </c>
      <c r="I2317">
        <v>46113.51</v>
      </c>
      <c r="J2317" t="s">
        <v>11</v>
      </c>
      <c r="K2317" t="s">
        <v>12</v>
      </c>
      <c r="L2317" t="s">
        <v>42</v>
      </c>
      <c r="M2317" s="24" t="str">
        <f t="shared" si="36"/>
        <v>R1011</v>
      </c>
    </row>
    <row r="2318" spans="4:13" x14ac:dyDescent="0.35">
      <c r="D2318" t="s">
        <v>2340</v>
      </c>
      <c r="E2318">
        <v>1962</v>
      </c>
      <c r="F2318" t="s">
        <v>30</v>
      </c>
      <c r="G2318">
        <v>4</v>
      </c>
      <c r="H2318">
        <v>3</v>
      </c>
      <c r="I2318">
        <v>46130.53</v>
      </c>
      <c r="J2318" t="s">
        <v>16</v>
      </c>
      <c r="K2318" t="s">
        <v>16</v>
      </c>
      <c r="L2318" t="s">
        <v>23</v>
      </c>
      <c r="M2318" s="24" t="str">
        <f t="shared" si="36"/>
        <v>R1012</v>
      </c>
    </row>
    <row r="2319" spans="4:13" x14ac:dyDescent="0.35">
      <c r="D2319" t="s">
        <v>2341</v>
      </c>
      <c r="E2319">
        <v>1976</v>
      </c>
      <c r="F2319" t="s">
        <v>30</v>
      </c>
      <c r="G2319">
        <v>2</v>
      </c>
      <c r="H2319">
        <v>3</v>
      </c>
      <c r="I2319">
        <v>46151.12</v>
      </c>
      <c r="J2319" t="s">
        <v>16</v>
      </c>
      <c r="K2319" t="s">
        <v>12</v>
      </c>
      <c r="L2319" t="s">
        <v>13</v>
      </c>
      <c r="M2319" s="24" t="str">
        <f t="shared" si="36"/>
        <v>R1013</v>
      </c>
    </row>
    <row r="2320" spans="4:13" x14ac:dyDescent="0.35">
      <c r="D2320" t="s">
        <v>2342</v>
      </c>
      <c r="E2320">
        <v>1978</v>
      </c>
      <c r="F2320" t="s">
        <v>35</v>
      </c>
      <c r="G2320">
        <v>17</v>
      </c>
      <c r="H2320">
        <v>2</v>
      </c>
      <c r="I2320">
        <v>46200.99</v>
      </c>
      <c r="J2320" t="s">
        <v>16</v>
      </c>
      <c r="K2320" t="s">
        <v>16</v>
      </c>
      <c r="L2320" t="s">
        <v>13</v>
      </c>
      <c r="M2320" s="24" t="str">
        <f t="shared" si="36"/>
        <v>R1013</v>
      </c>
    </row>
    <row r="2321" spans="4:13" x14ac:dyDescent="0.35">
      <c r="D2321" t="s">
        <v>2343</v>
      </c>
      <c r="E2321">
        <v>1971</v>
      </c>
      <c r="F2321" t="s">
        <v>30</v>
      </c>
      <c r="G2321">
        <v>6</v>
      </c>
      <c r="H2321">
        <v>3</v>
      </c>
      <c r="I2321">
        <v>46255.11</v>
      </c>
      <c r="J2321" t="s">
        <v>16</v>
      </c>
      <c r="K2321" t="s">
        <v>12</v>
      </c>
      <c r="L2321" t="s">
        <v>247</v>
      </c>
      <c r="M2321" s="24" t="str">
        <f t="shared" si="36"/>
        <v>R1024</v>
      </c>
    </row>
    <row r="2322" spans="4:13" x14ac:dyDescent="0.35">
      <c r="D2322" t="s">
        <v>2344</v>
      </c>
      <c r="E2322">
        <v>1961</v>
      </c>
      <c r="F2322" t="s">
        <v>35</v>
      </c>
      <c r="G2322">
        <v>8</v>
      </c>
      <c r="H2322">
        <v>0</v>
      </c>
      <c r="I2322">
        <v>46599.11</v>
      </c>
      <c r="J2322" t="s">
        <v>16</v>
      </c>
      <c r="K2322" t="s">
        <v>16</v>
      </c>
      <c r="L2322" t="s">
        <v>13</v>
      </c>
      <c r="M2322" s="24" t="str">
        <f t="shared" si="36"/>
        <v>R1013</v>
      </c>
    </row>
    <row r="2323" spans="4:13" x14ac:dyDescent="0.35">
      <c r="D2323" t="s">
        <v>2345</v>
      </c>
      <c r="E2323">
        <v>1969</v>
      </c>
      <c r="F2323" t="s">
        <v>18</v>
      </c>
      <c r="G2323">
        <v>23</v>
      </c>
      <c r="H2323">
        <v>3</v>
      </c>
      <c r="I2323">
        <v>46661.440000000002</v>
      </c>
      <c r="J2323" t="s">
        <v>16</v>
      </c>
      <c r="K2323" t="s">
        <v>12</v>
      </c>
      <c r="L2323" t="s">
        <v>23</v>
      </c>
      <c r="M2323" s="24" t="str">
        <f t="shared" si="36"/>
        <v>R1012</v>
      </c>
    </row>
    <row r="2324" spans="4:13" x14ac:dyDescent="0.35">
      <c r="D2324" t="s">
        <v>2346</v>
      </c>
      <c r="E2324">
        <v>1960</v>
      </c>
      <c r="F2324" t="s">
        <v>15</v>
      </c>
      <c r="G2324">
        <v>17</v>
      </c>
      <c r="H2324">
        <v>3</v>
      </c>
      <c r="I2324">
        <v>46718.16</v>
      </c>
      <c r="J2324" t="s">
        <v>16</v>
      </c>
      <c r="K2324" t="s">
        <v>16</v>
      </c>
      <c r="L2324" t="s">
        <v>23</v>
      </c>
      <c r="M2324" s="24" t="str">
        <f t="shared" si="36"/>
        <v>R1012</v>
      </c>
    </row>
    <row r="2325" spans="4:13" x14ac:dyDescent="0.35">
      <c r="D2325" t="s">
        <v>2347</v>
      </c>
      <c r="E2325">
        <v>1958</v>
      </c>
      <c r="F2325" t="s">
        <v>20</v>
      </c>
      <c r="G2325">
        <v>15</v>
      </c>
      <c r="H2325">
        <v>0</v>
      </c>
      <c r="I2325">
        <v>46889.26</v>
      </c>
      <c r="J2325" t="s">
        <v>11</v>
      </c>
      <c r="K2325" t="s">
        <v>12</v>
      </c>
      <c r="L2325" t="s">
        <v>13</v>
      </c>
      <c r="M2325" s="24" t="str">
        <f t="shared" si="36"/>
        <v>R1013</v>
      </c>
    </row>
    <row r="2326" spans="4:13" x14ac:dyDescent="0.35">
      <c r="D2326" t="s">
        <v>2348</v>
      </c>
      <c r="E2326">
        <v>1959</v>
      </c>
      <c r="F2326" t="s">
        <v>10</v>
      </c>
      <c r="G2326">
        <v>14</v>
      </c>
      <c r="H2326">
        <v>0</v>
      </c>
      <c r="I2326">
        <v>47055.53</v>
      </c>
      <c r="J2326" t="s">
        <v>11</v>
      </c>
      <c r="K2326" t="s">
        <v>16</v>
      </c>
      <c r="L2326" t="s">
        <v>13</v>
      </c>
      <c r="M2326" s="24" t="str">
        <f t="shared" si="36"/>
        <v>R1013</v>
      </c>
    </row>
    <row r="2327" spans="4:13" x14ac:dyDescent="0.35">
      <c r="D2327" t="s">
        <v>2349</v>
      </c>
      <c r="E2327">
        <v>1970</v>
      </c>
      <c r="F2327" t="s">
        <v>30</v>
      </c>
      <c r="G2327">
        <v>28</v>
      </c>
      <c r="H2327">
        <v>2</v>
      </c>
      <c r="I2327">
        <v>47269.85</v>
      </c>
      <c r="J2327" t="s">
        <v>16</v>
      </c>
      <c r="K2327" t="s">
        <v>11</v>
      </c>
      <c r="L2327" t="s">
        <v>13</v>
      </c>
      <c r="M2327" s="24" t="str">
        <f t="shared" si="36"/>
        <v>R1013</v>
      </c>
    </row>
    <row r="2328" spans="4:13" x14ac:dyDescent="0.35">
      <c r="D2328" t="s">
        <v>2350</v>
      </c>
      <c r="E2328">
        <v>1958</v>
      </c>
      <c r="F2328" t="s">
        <v>20</v>
      </c>
      <c r="G2328">
        <v>3</v>
      </c>
      <c r="H2328">
        <v>2</v>
      </c>
      <c r="I2328">
        <v>47291.06</v>
      </c>
      <c r="J2328" t="s">
        <v>11</v>
      </c>
      <c r="K2328" t="s">
        <v>16</v>
      </c>
      <c r="L2328" t="s">
        <v>42</v>
      </c>
      <c r="M2328" s="24" t="str">
        <f t="shared" si="36"/>
        <v>R1011</v>
      </c>
    </row>
    <row r="2329" spans="4:13" x14ac:dyDescent="0.35">
      <c r="D2329" t="s">
        <v>2351</v>
      </c>
      <c r="E2329">
        <v>1959</v>
      </c>
      <c r="F2329" t="s">
        <v>37</v>
      </c>
      <c r="G2329">
        <v>4</v>
      </c>
      <c r="H2329">
        <v>2</v>
      </c>
      <c r="I2329">
        <v>47305.31</v>
      </c>
      <c r="J2329" t="s">
        <v>11</v>
      </c>
      <c r="K2329" t="s">
        <v>16</v>
      </c>
      <c r="L2329" t="s">
        <v>42</v>
      </c>
      <c r="M2329" s="24" t="str">
        <f t="shared" si="36"/>
        <v>R1011</v>
      </c>
    </row>
    <row r="2330" spans="4:13" x14ac:dyDescent="0.35">
      <c r="D2330" t="s">
        <v>2352</v>
      </c>
      <c r="E2330">
        <v>1961</v>
      </c>
      <c r="F2330" t="s">
        <v>18</v>
      </c>
      <c r="G2330">
        <v>13</v>
      </c>
      <c r="H2330">
        <v>1</v>
      </c>
      <c r="I2330">
        <v>47403.88</v>
      </c>
      <c r="J2330" t="s">
        <v>16</v>
      </c>
      <c r="K2330" t="s">
        <v>12</v>
      </c>
      <c r="L2330" t="s">
        <v>42</v>
      </c>
      <c r="M2330" s="24" t="str">
        <f t="shared" si="36"/>
        <v>R1011</v>
      </c>
    </row>
    <row r="2331" spans="4:13" x14ac:dyDescent="0.35">
      <c r="D2331" t="s">
        <v>2353</v>
      </c>
      <c r="E2331">
        <v>1971</v>
      </c>
      <c r="F2331" t="s">
        <v>20</v>
      </c>
      <c r="G2331">
        <v>27</v>
      </c>
      <c r="H2331">
        <v>2</v>
      </c>
      <c r="I2331">
        <v>47462.89</v>
      </c>
      <c r="J2331" t="s">
        <v>16</v>
      </c>
      <c r="K2331" t="s">
        <v>11</v>
      </c>
      <c r="L2331" t="s">
        <v>13</v>
      </c>
      <c r="M2331" s="24" t="str">
        <f t="shared" si="36"/>
        <v>R1013</v>
      </c>
    </row>
    <row r="2332" spans="4:13" x14ac:dyDescent="0.35">
      <c r="D2332" t="s">
        <v>2354</v>
      </c>
      <c r="E2332">
        <v>1964</v>
      </c>
      <c r="F2332" t="s">
        <v>15</v>
      </c>
      <c r="G2332">
        <v>7</v>
      </c>
      <c r="H2332">
        <v>2</v>
      </c>
      <c r="I2332">
        <v>47496.49</v>
      </c>
      <c r="J2332" t="s">
        <v>16</v>
      </c>
      <c r="K2332" t="s">
        <v>12</v>
      </c>
      <c r="L2332" t="s">
        <v>23</v>
      </c>
      <c r="M2332" s="24" t="str">
        <f t="shared" si="36"/>
        <v>R1012</v>
      </c>
    </row>
    <row r="2333" spans="4:13" x14ac:dyDescent="0.35">
      <c r="D2333" t="s">
        <v>2355</v>
      </c>
      <c r="E2333">
        <v>1963</v>
      </c>
      <c r="F2333" t="s">
        <v>35</v>
      </c>
      <c r="G2333">
        <v>5</v>
      </c>
      <c r="H2333">
        <v>1</v>
      </c>
      <c r="I2333">
        <v>47896.79</v>
      </c>
      <c r="J2333" t="s">
        <v>16</v>
      </c>
      <c r="K2333" t="s">
        <v>12</v>
      </c>
      <c r="L2333" t="s">
        <v>247</v>
      </c>
      <c r="M2333" s="24" t="str">
        <f t="shared" si="36"/>
        <v>R1024</v>
      </c>
    </row>
    <row r="2334" spans="4:13" x14ac:dyDescent="0.35">
      <c r="D2334" t="s">
        <v>2356</v>
      </c>
      <c r="E2334">
        <v>1958</v>
      </c>
      <c r="F2334" t="s">
        <v>15</v>
      </c>
      <c r="G2334">
        <v>16</v>
      </c>
      <c r="H2334">
        <v>1</v>
      </c>
      <c r="I2334">
        <v>47928.03</v>
      </c>
      <c r="J2334" t="s">
        <v>11</v>
      </c>
      <c r="K2334" t="s">
        <v>12</v>
      </c>
      <c r="L2334" t="s">
        <v>42</v>
      </c>
      <c r="M2334" s="24" t="str">
        <f t="shared" si="36"/>
        <v>R1011</v>
      </c>
    </row>
    <row r="2335" spans="4:13" x14ac:dyDescent="0.35">
      <c r="D2335" t="s">
        <v>2357</v>
      </c>
      <c r="E2335">
        <v>1962</v>
      </c>
      <c r="F2335" t="s">
        <v>35</v>
      </c>
      <c r="G2335">
        <v>27</v>
      </c>
      <c r="H2335">
        <v>0</v>
      </c>
      <c r="I2335">
        <v>48173.36</v>
      </c>
      <c r="J2335" t="s">
        <v>16</v>
      </c>
      <c r="K2335" t="s">
        <v>12</v>
      </c>
      <c r="L2335" t="s">
        <v>42</v>
      </c>
      <c r="M2335" s="24" t="str">
        <f t="shared" si="36"/>
        <v>R1011</v>
      </c>
    </row>
    <row r="2336" spans="4:13" x14ac:dyDescent="0.35">
      <c r="D2336" t="s">
        <v>2358</v>
      </c>
      <c r="E2336">
        <v>1961</v>
      </c>
      <c r="F2336" t="s">
        <v>30</v>
      </c>
      <c r="G2336">
        <v>21</v>
      </c>
      <c r="H2336">
        <v>1</v>
      </c>
      <c r="I2336">
        <v>48517.56</v>
      </c>
      <c r="J2336" t="s">
        <v>16</v>
      </c>
      <c r="K2336" t="s">
        <v>12</v>
      </c>
      <c r="L2336" t="s">
        <v>247</v>
      </c>
      <c r="M2336" s="24" t="str">
        <f t="shared" si="36"/>
        <v>R1024</v>
      </c>
    </row>
    <row r="2337" spans="4:13" x14ac:dyDescent="0.35">
      <c r="D2337" t="s">
        <v>2359</v>
      </c>
      <c r="E2337">
        <v>1968</v>
      </c>
      <c r="F2337" t="s">
        <v>30</v>
      </c>
      <c r="G2337">
        <v>1</v>
      </c>
      <c r="H2337">
        <v>3</v>
      </c>
      <c r="I2337">
        <v>48549.18</v>
      </c>
      <c r="J2337" t="s">
        <v>16</v>
      </c>
      <c r="K2337" t="s">
        <v>12</v>
      </c>
      <c r="L2337" t="s">
        <v>168</v>
      </c>
      <c r="M2337" s="24" t="str">
        <f t="shared" si="36"/>
        <v>R1016</v>
      </c>
    </row>
    <row r="2338" spans="4:13" x14ac:dyDescent="0.35">
      <c r="D2338" t="s">
        <v>2360</v>
      </c>
      <c r="E2338">
        <v>1962</v>
      </c>
      <c r="F2338" t="s">
        <v>37</v>
      </c>
      <c r="G2338">
        <v>11</v>
      </c>
      <c r="H2338">
        <v>0</v>
      </c>
      <c r="I2338">
        <v>48673.56</v>
      </c>
      <c r="J2338" t="s">
        <v>16</v>
      </c>
      <c r="K2338" t="s">
        <v>11</v>
      </c>
      <c r="L2338" t="s">
        <v>13</v>
      </c>
      <c r="M2338" s="24" t="str">
        <f t="shared" si="36"/>
        <v>R1013</v>
      </c>
    </row>
    <row r="2339" spans="4:13" x14ac:dyDescent="0.35">
      <c r="D2339" t="s">
        <v>2361</v>
      </c>
      <c r="E2339">
        <v>1965</v>
      </c>
      <c r="F2339" t="s">
        <v>37</v>
      </c>
      <c r="G2339">
        <v>27</v>
      </c>
      <c r="H2339">
        <v>1</v>
      </c>
      <c r="I2339">
        <v>48675.519999999997</v>
      </c>
      <c r="J2339" t="s">
        <v>16</v>
      </c>
      <c r="K2339" t="s">
        <v>11</v>
      </c>
      <c r="L2339" t="s">
        <v>13</v>
      </c>
      <c r="M2339" s="24" t="str">
        <f t="shared" si="36"/>
        <v>R1013</v>
      </c>
    </row>
    <row r="2340" spans="4:13" x14ac:dyDescent="0.35">
      <c r="D2340" t="s">
        <v>2362</v>
      </c>
      <c r="E2340">
        <v>1959</v>
      </c>
      <c r="F2340" t="s">
        <v>10</v>
      </c>
      <c r="G2340">
        <v>22</v>
      </c>
      <c r="H2340">
        <v>0</v>
      </c>
      <c r="I2340">
        <v>48824.45</v>
      </c>
      <c r="J2340" t="s">
        <v>11</v>
      </c>
      <c r="K2340" t="s">
        <v>16</v>
      </c>
      <c r="L2340" t="s">
        <v>42</v>
      </c>
      <c r="M2340" s="24" t="str">
        <f t="shared" si="36"/>
        <v>R1011</v>
      </c>
    </row>
    <row r="2341" spans="4:13" x14ac:dyDescent="0.35">
      <c r="D2341" t="s">
        <v>2363</v>
      </c>
      <c r="E2341">
        <v>1978</v>
      </c>
      <c r="F2341" t="s">
        <v>30</v>
      </c>
      <c r="G2341">
        <v>29</v>
      </c>
      <c r="H2341">
        <v>0</v>
      </c>
      <c r="I2341">
        <v>48885.14</v>
      </c>
      <c r="J2341" t="s">
        <v>16</v>
      </c>
      <c r="K2341" t="s">
        <v>11</v>
      </c>
      <c r="L2341" t="s">
        <v>13</v>
      </c>
      <c r="M2341" s="24" t="str">
        <f t="shared" si="36"/>
        <v>R1013</v>
      </c>
    </row>
    <row r="2342" spans="4:13" x14ac:dyDescent="0.35">
      <c r="D2342" t="s">
        <v>2364</v>
      </c>
      <c r="E2342">
        <v>1963</v>
      </c>
      <c r="F2342" t="s">
        <v>20</v>
      </c>
      <c r="G2342">
        <v>4</v>
      </c>
      <c r="H2342">
        <v>1</v>
      </c>
      <c r="I2342">
        <v>48970.25</v>
      </c>
      <c r="J2342" t="s">
        <v>16</v>
      </c>
      <c r="K2342" t="s">
        <v>11</v>
      </c>
      <c r="L2342" t="s">
        <v>13</v>
      </c>
      <c r="M2342" s="24" t="str">
        <f t="shared" si="36"/>
        <v>R1013</v>
      </c>
    </row>
    <row r="2343" spans="4:13" x14ac:dyDescent="0.35">
      <c r="D2343" t="s">
        <v>2365</v>
      </c>
      <c r="E2343">
        <v>1958</v>
      </c>
      <c r="F2343" t="s">
        <v>18</v>
      </c>
      <c r="G2343">
        <v>27</v>
      </c>
      <c r="H2343">
        <v>2</v>
      </c>
      <c r="I2343">
        <v>49577.66</v>
      </c>
      <c r="J2343" t="s">
        <v>11</v>
      </c>
      <c r="K2343" t="s">
        <v>11</v>
      </c>
      <c r="L2343" t="s">
        <v>13</v>
      </c>
      <c r="M2343" s="24" t="str">
        <f t="shared" si="36"/>
        <v>R1013</v>
      </c>
    </row>
    <row r="2344" spans="4:13" x14ac:dyDescent="0.35">
      <c r="D2344" t="s">
        <v>2366</v>
      </c>
      <c r="E2344">
        <v>1994</v>
      </c>
      <c r="F2344" t="s">
        <v>37</v>
      </c>
      <c r="G2344">
        <v>27</v>
      </c>
      <c r="H2344">
        <v>1</v>
      </c>
      <c r="I2344">
        <v>51194.559999999998</v>
      </c>
      <c r="J2344" t="s">
        <v>16</v>
      </c>
      <c r="K2344" t="s">
        <v>12</v>
      </c>
      <c r="L2344" t="s">
        <v>42</v>
      </c>
      <c r="M2344" s="24" t="str">
        <f t="shared" si="36"/>
        <v>R1011</v>
      </c>
    </row>
    <row r="2345" spans="4:13" x14ac:dyDescent="0.35">
      <c r="D2345" t="s">
        <v>2367</v>
      </c>
      <c r="E2345">
        <v>1962</v>
      </c>
      <c r="F2345" t="s">
        <v>35</v>
      </c>
      <c r="G2345">
        <v>4</v>
      </c>
      <c r="H2345">
        <v>0</v>
      </c>
      <c r="I2345">
        <v>52590.83</v>
      </c>
      <c r="J2345" t="s">
        <v>16</v>
      </c>
      <c r="K2345" t="s">
        <v>12</v>
      </c>
      <c r="L2345" t="s">
        <v>42</v>
      </c>
      <c r="M2345" s="24" t="str">
        <f t="shared" si="36"/>
        <v>R1011</v>
      </c>
    </row>
    <row r="2346" spans="4:13" x14ac:dyDescent="0.35">
      <c r="D2346" t="s">
        <v>2368</v>
      </c>
      <c r="E2346">
        <v>1989</v>
      </c>
      <c r="F2346" t="s">
        <v>18</v>
      </c>
      <c r="G2346">
        <v>19</v>
      </c>
      <c r="H2346">
        <v>0</v>
      </c>
      <c r="I2346">
        <v>55135.4</v>
      </c>
      <c r="J2346" t="s">
        <v>16</v>
      </c>
      <c r="K2346" t="s">
        <v>11</v>
      </c>
      <c r="L2346" t="s">
        <v>23</v>
      </c>
      <c r="M2346" s="24" t="str">
        <f t="shared" si="36"/>
        <v>R1012</v>
      </c>
    </row>
    <row r="2347" spans="4:13" x14ac:dyDescent="0.35">
      <c r="D2347" t="s">
        <v>2369</v>
      </c>
      <c r="E2347">
        <v>1991</v>
      </c>
      <c r="F2347" t="s">
        <v>18</v>
      </c>
      <c r="G2347">
        <v>6</v>
      </c>
      <c r="H2347">
        <v>1</v>
      </c>
      <c r="I2347">
        <v>58571.07</v>
      </c>
      <c r="J2347" t="s">
        <v>16</v>
      </c>
      <c r="K2347" t="s">
        <v>12</v>
      </c>
      <c r="L2347" t="s">
        <v>247</v>
      </c>
      <c r="M2347" s="24" t="str">
        <f t="shared" si="36"/>
        <v>R1024</v>
      </c>
    </row>
    <row r="2348" spans="4:13" x14ac:dyDescent="0.35">
      <c r="D2348" t="s">
        <v>2370</v>
      </c>
      <c r="E2348">
        <v>1970</v>
      </c>
      <c r="F2348" t="s">
        <v>31</v>
      </c>
      <c r="G2348">
        <v>11</v>
      </c>
      <c r="H2348">
        <v>3</v>
      </c>
      <c r="I2348">
        <v>60021.4</v>
      </c>
      <c r="J2348" t="s">
        <v>16</v>
      </c>
      <c r="K2348" t="s">
        <v>16</v>
      </c>
      <c r="L2348" t="s">
        <v>23</v>
      </c>
      <c r="M2348" s="24" t="str">
        <f t="shared" si="36"/>
        <v>R1012</v>
      </c>
    </row>
    <row r="2349" spans="4:13" x14ac:dyDescent="0.35">
      <c r="D2349" t="s">
        <v>2371</v>
      </c>
      <c r="E2349">
        <v>1977</v>
      </c>
      <c r="F2349" t="s">
        <v>18</v>
      </c>
      <c r="G2349">
        <v>8</v>
      </c>
      <c r="H2349">
        <v>0</v>
      </c>
      <c r="I2349">
        <v>62592.87</v>
      </c>
      <c r="J2349" t="s">
        <v>11</v>
      </c>
      <c r="K2349" t="s">
        <v>12</v>
      </c>
      <c r="L2349" t="s">
        <v>13</v>
      </c>
      <c r="M2349" s="24" t="str">
        <f t="shared" si="36"/>
        <v>R1013</v>
      </c>
    </row>
    <row r="2350" spans="4:13" x14ac:dyDescent="0.35">
      <c r="D2350" t="s">
        <v>2372</v>
      </c>
      <c r="E2350">
        <v>1968</v>
      </c>
      <c r="F2350" t="s">
        <v>37</v>
      </c>
      <c r="G2350">
        <v>12</v>
      </c>
      <c r="H2350">
        <v>0</v>
      </c>
      <c r="I2350">
        <v>63770.43</v>
      </c>
      <c r="J2350" t="s">
        <v>16</v>
      </c>
      <c r="K2350" t="s">
        <v>12</v>
      </c>
      <c r="L2350" t="s">
        <v>13</v>
      </c>
      <c r="M2350" s="24" t="str">
        <f t="shared" si="36"/>
        <v>R1013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5A65-519F-44A3-A1E3-73178DEB6ED5}">
  <dimension ref="C2:K2343"/>
  <sheetViews>
    <sheetView topLeftCell="B1" workbookViewId="0">
      <selection activeCell="F21" sqref="F21"/>
    </sheetView>
  </sheetViews>
  <sheetFormatPr defaultRowHeight="14.5" x14ac:dyDescent="0.35"/>
  <cols>
    <col min="4" max="4" width="15.54296875" customWidth="1"/>
    <col min="5" max="5" width="37.453125" bestFit="1" customWidth="1"/>
  </cols>
  <sheetData>
    <row r="2" spans="3:8" ht="26" x14ac:dyDescent="0.6">
      <c r="C2" s="8" t="s">
        <v>4739</v>
      </c>
      <c r="D2" s="8"/>
      <c r="E2" s="8"/>
      <c r="F2" s="8"/>
      <c r="G2" s="8"/>
    </row>
    <row r="4" spans="3:8" x14ac:dyDescent="0.35">
      <c r="D4" t="s">
        <v>4740</v>
      </c>
    </row>
    <row r="5" spans="3:8" x14ac:dyDescent="0.35">
      <c r="D5" t="s">
        <v>4741</v>
      </c>
    </row>
    <row r="8" spans="3:8" ht="15.5" x14ac:dyDescent="0.35">
      <c r="D8" s="5" t="s">
        <v>0</v>
      </c>
      <c r="E8" s="26" t="s">
        <v>7781</v>
      </c>
      <c r="F8" s="20" t="s">
        <v>7782</v>
      </c>
      <c r="G8" s="27" t="s">
        <v>7783</v>
      </c>
      <c r="H8" s="27"/>
    </row>
    <row r="9" spans="3:8" ht="15.5" x14ac:dyDescent="0.35">
      <c r="D9" s="1" t="s">
        <v>2372</v>
      </c>
      <c r="E9" s="1" t="s">
        <v>4742</v>
      </c>
      <c r="F9" t="s">
        <v>4743</v>
      </c>
      <c r="G9" t="s">
        <v>4744</v>
      </c>
    </row>
    <row r="10" spans="3:8" ht="15.5" x14ac:dyDescent="0.35">
      <c r="D10" s="1" t="s">
        <v>2371</v>
      </c>
      <c r="E10" s="1" t="s">
        <v>4745</v>
      </c>
      <c r="F10" t="s">
        <v>4746</v>
      </c>
      <c r="G10" t="s">
        <v>4747</v>
      </c>
      <c r="H10" t="s">
        <v>4748</v>
      </c>
    </row>
    <row r="11" spans="3:8" ht="15.5" x14ac:dyDescent="0.35">
      <c r="D11" s="1" t="s">
        <v>2370</v>
      </c>
      <c r="E11" s="1" t="s">
        <v>4749</v>
      </c>
      <c r="F11" t="s">
        <v>4746</v>
      </c>
      <c r="G11" t="s">
        <v>4750</v>
      </c>
    </row>
    <row r="12" spans="3:8" ht="15.5" x14ac:dyDescent="0.35">
      <c r="D12" s="1" t="s">
        <v>2369</v>
      </c>
      <c r="E12" s="1" t="s">
        <v>4751</v>
      </c>
      <c r="F12" t="s">
        <v>4743</v>
      </c>
      <c r="G12" t="s">
        <v>4752</v>
      </c>
    </row>
    <row r="13" spans="3:8" ht="15.5" x14ac:dyDescent="0.35">
      <c r="D13" s="1" t="s">
        <v>2368</v>
      </c>
      <c r="E13" s="1" t="s">
        <v>4753</v>
      </c>
      <c r="F13" t="s">
        <v>4743</v>
      </c>
      <c r="G13" t="s">
        <v>4754</v>
      </c>
    </row>
    <row r="14" spans="3:8" ht="15.5" x14ac:dyDescent="0.35">
      <c r="D14" s="1" t="s">
        <v>2367</v>
      </c>
      <c r="E14" s="1" t="s">
        <v>4755</v>
      </c>
      <c r="F14" t="s">
        <v>4746</v>
      </c>
      <c r="G14" t="s">
        <v>4756</v>
      </c>
      <c r="H14" t="s">
        <v>4757</v>
      </c>
    </row>
    <row r="15" spans="3:8" ht="15.5" x14ac:dyDescent="0.35">
      <c r="D15" s="1" t="s">
        <v>2366</v>
      </c>
      <c r="E15" s="1" t="s">
        <v>4758</v>
      </c>
      <c r="F15" t="s">
        <v>4746</v>
      </c>
      <c r="G15" t="s">
        <v>4759</v>
      </c>
    </row>
    <row r="16" spans="3:8" ht="15.5" x14ac:dyDescent="0.35">
      <c r="D16" s="1" t="s">
        <v>2365</v>
      </c>
      <c r="E16" s="1" t="s">
        <v>4760</v>
      </c>
      <c r="F16" t="s">
        <v>4746</v>
      </c>
      <c r="G16" t="s">
        <v>4761</v>
      </c>
    </row>
    <row r="17" spans="4:9" ht="15.5" x14ac:dyDescent="0.35">
      <c r="D17" s="1" t="s">
        <v>2364</v>
      </c>
      <c r="E17" s="1" t="s">
        <v>4762</v>
      </c>
      <c r="F17" t="s">
        <v>4746</v>
      </c>
      <c r="G17" t="s">
        <v>4763</v>
      </c>
      <c r="H17" t="s">
        <v>4764</v>
      </c>
    </row>
    <row r="18" spans="4:9" ht="15.5" x14ac:dyDescent="0.35">
      <c r="D18" s="1" t="s">
        <v>2363</v>
      </c>
      <c r="E18" s="1" t="s">
        <v>4765</v>
      </c>
      <c r="F18" t="s">
        <v>4743</v>
      </c>
      <c r="G18" t="s">
        <v>4766</v>
      </c>
      <c r="H18" t="s">
        <v>4767</v>
      </c>
    </row>
    <row r="19" spans="4:9" ht="15.5" x14ac:dyDescent="0.35">
      <c r="D19" s="1" t="s">
        <v>2362</v>
      </c>
      <c r="E19" s="1" t="s">
        <v>4768</v>
      </c>
      <c r="F19" t="s">
        <v>4769</v>
      </c>
      <c r="G19" t="s">
        <v>4743</v>
      </c>
      <c r="H19" t="s">
        <v>4770</v>
      </c>
      <c r="I19" t="s">
        <v>4771</v>
      </c>
    </row>
    <row r="20" spans="4:9" ht="15.5" x14ac:dyDescent="0.35">
      <c r="D20" s="1" t="s">
        <v>2361</v>
      </c>
      <c r="E20" s="1" t="s">
        <v>4772</v>
      </c>
      <c r="F20" t="s">
        <v>4746</v>
      </c>
      <c r="G20" t="s">
        <v>4773</v>
      </c>
    </row>
    <row r="21" spans="4:9" ht="15.5" x14ac:dyDescent="0.35">
      <c r="D21" s="1" t="s">
        <v>2360</v>
      </c>
      <c r="E21" s="1" t="s">
        <v>4774</v>
      </c>
      <c r="F21" t="s">
        <v>4746</v>
      </c>
      <c r="G21" t="s">
        <v>4775</v>
      </c>
    </row>
    <row r="22" spans="4:9" ht="15.5" x14ac:dyDescent="0.35">
      <c r="D22" s="1" t="s">
        <v>2359</v>
      </c>
      <c r="E22" s="1" t="s">
        <v>4776</v>
      </c>
      <c r="F22" t="s">
        <v>4746</v>
      </c>
      <c r="G22" t="s">
        <v>4777</v>
      </c>
    </row>
    <row r="23" spans="4:9" ht="15.5" x14ac:dyDescent="0.35">
      <c r="D23" s="1" t="s">
        <v>2358</v>
      </c>
      <c r="E23" s="1" t="s">
        <v>4778</v>
      </c>
      <c r="F23" t="s">
        <v>4743</v>
      </c>
      <c r="G23" t="s">
        <v>4779</v>
      </c>
      <c r="H23" t="s">
        <v>4780</v>
      </c>
    </row>
    <row r="24" spans="4:9" ht="15.5" x14ac:dyDescent="0.35">
      <c r="D24" s="1" t="s">
        <v>2357</v>
      </c>
      <c r="E24" s="1" t="s">
        <v>4781</v>
      </c>
      <c r="F24" t="s">
        <v>4746</v>
      </c>
      <c r="G24" t="s">
        <v>4782</v>
      </c>
    </row>
    <row r="25" spans="4:9" ht="15.5" x14ac:dyDescent="0.35">
      <c r="D25" s="1" t="s">
        <v>2356</v>
      </c>
      <c r="E25" s="1" t="s">
        <v>4783</v>
      </c>
      <c r="F25" t="s">
        <v>4743</v>
      </c>
      <c r="G25" t="s">
        <v>4784</v>
      </c>
      <c r="H25" t="s">
        <v>4785</v>
      </c>
    </row>
    <row r="26" spans="4:9" ht="15.5" x14ac:dyDescent="0.35">
      <c r="D26" s="1" t="s">
        <v>2355</v>
      </c>
      <c r="E26" s="1" t="s">
        <v>4786</v>
      </c>
      <c r="F26" t="s">
        <v>4743</v>
      </c>
      <c r="G26" t="s">
        <v>4787</v>
      </c>
      <c r="H26" t="s">
        <v>4780</v>
      </c>
    </row>
    <row r="27" spans="4:9" ht="15.5" x14ac:dyDescent="0.35">
      <c r="D27" s="1" t="s">
        <v>2354</v>
      </c>
      <c r="E27" s="1" t="s">
        <v>4788</v>
      </c>
      <c r="F27" t="s">
        <v>4746</v>
      </c>
      <c r="G27" t="s">
        <v>4789</v>
      </c>
      <c r="H27" t="s">
        <v>4790</v>
      </c>
    </row>
    <row r="28" spans="4:9" ht="15.5" x14ac:dyDescent="0.35">
      <c r="D28" s="1" t="s">
        <v>2353</v>
      </c>
      <c r="E28" s="1" t="s">
        <v>4791</v>
      </c>
      <c r="F28" t="s">
        <v>4746</v>
      </c>
      <c r="G28" t="s">
        <v>4792</v>
      </c>
    </row>
    <row r="29" spans="4:9" ht="15.5" x14ac:dyDescent="0.35">
      <c r="D29" s="1" t="s">
        <v>2352</v>
      </c>
      <c r="E29" s="1" t="s">
        <v>4793</v>
      </c>
      <c r="F29" t="s">
        <v>4746</v>
      </c>
      <c r="G29" t="s">
        <v>4794</v>
      </c>
    </row>
    <row r="30" spans="4:9" ht="15.5" x14ac:dyDescent="0.35">
      <c r="D30" s="1" t="s">
        <v>2351</v>
      </c>
      <c r="E30" s="1" t="s">
        <v>4795</v>
      </c>
      <c r="F30" t="s">
        <v>4743</v>
      </c>
      <c r="G30" t="s">
        <v>4796</v>
      </c>
      <c r="H30" t="s">
        <v>4797</v>
      </c>
    </row>
    <row r="31" spans="4:9" ht="15.5" x14ac:dyDescent="0.35">
      <c r="D31" s="1" t="s">
        <v>2350</v>
      </c>
      <c r="E31" s="1" t="s">
        <v>4798</v>
      </c>
      <c r="F31" t="s">
        <v>4743</v>
      </c>
      <c r="G31" t="s">
        <v>4799</v>
      </c>
    </row>
    <row r="32" spans="4:9" ht="15.5" x14ac:dyDescent="0.35">
      <c r="D32" s="1" t="s">
        <v>2349</v>
      </c>
      <c r="E32" s="1" t="s">
        <v>4800</v>
      </c>
      <c r="F32" t="s">
        <v>4746</v>
      </c>
      <c r="G32" t="s">
        <v>4801</v>
      </c>
      <c r="H32" t="s">
        <v>4785</v>
      </c>
    </row>
    <row r="33" spans="4:8" ht="15.5" x14ac:dyDescent="0.35">
      <c r="D33" s="1" t="s">
        <v>2348</v>
      </c>
      <c r="E33" s="1" t="s">
        <v>4802</v>
      </c>
      <c r="F33" t="s">
        <v>4746</v>
      </c>
      <c r="G33" t="s">
        <v>4803</v>
      </c>
      <c r="H33" t="s">
        <v>4804</v>
      </c>
    </row>
    <row r="34" spans="4:8" ht="15.5" x14ac:dyDescent="0.35">
      <c r="D34" s="1" t="s">
        <v>2347</v>
      </c>
      <c r="E34" s="1" t="s">
        <v>4805</v>
      </c>
      <c r="F34" t="s">
        <v>4746</v>
      </c>
      <c r="G34" t="s">
        <v>4806</v>
      </c>
    </row>
    <row r="35" spans="4:8" ht="15.5" x14ac:dyDescent="0.35">
      <c r="D35" s="1" t="s">
        <v>2346</v>
      </c>
      <c r="E35" s="1" t="s">
        <v>4807</v>
      </c>
      <c r="F35" t="s">
        <v>4746</v>
      </c>
      <c r="G35" t="s">
        <v>4808</v>
      </c>
    </row>
    <row r="36" spans="4:8" ht="15.5" x14ac:dyDescent="0.35">
      <c r="D36" s="1" t="s">
        <v>2345</v>
      </c>
      <c r="E36" s="1" t="s">
        <v>4809</v>
      </c>
      <c r="F36" t="s">
        <v>4743</v>
      </c>
      <c r="G36" t="s">
        <v>4810</v>
      </c>
      <c r="H36" t="s">
        <v>4811</v>
      </c>
    </row>
    <row r="37" spans="4:8" ht="15.5" x14ac:dyDescent="0.35">
      <c r="D37" s="1" t="s">
        <v>2344</v>
      </c>
      <c r="E37" s="1" t="s">
        <v>4812</v>
      </c>
      <c r="F37" t="s">
        <v>4746</v>
      </c>
      <c r="G37" t="s">
        <v>4761</v>
      </c>
    </row>
    <row r="38" spans="4:8" ht="15.5" x14ac:dyDescent="0.35">
      <c r="D38" s="1" t="s">
        <v>2343</v>
      </c>
      <c r="E38" s="1" t="s">
        <v>4813</v>
      </c>
      <c r="F38" t="s">
        <v>4743</v>
      </c>
      <c r="G38" t="s">
        <v>4814</v>
      </c>
    </row>
    <row r="39" spans="4:8" ht="15.5" x14ac:dyDescent="0.35">
      <c r="D39" s="1" t="s">
        <v>2342</v>
      </c>
      <c r="E39" s="1" t="s">
        <v>4815</v>
      </c>
      <c r="F39" t="s">
        <v>4743</v>
      </c>
      <c r="G39" t="s">
        <v>4799</v>
      </c>
      <c r="H39" t="s">
        <v>4816</v>
      </c>
    </row>
    <row r="40" spans="4:8" ht="15.5" x14ac:dyDescent="0.35">
      <c r="D40" s="1" t="s">
        <v>2341</v>
      </c>
      <c r="E40" s="1" t="s">
        <v>4817</v>
      </c>
      <c r="F40" t="s">
        <v>4746</v>
      </c>
      <c r="G40" t="s">
        <v>4818</v>
      </c>
      <c r="H40" t="s">
        <v>4748</v>
      </c>
    </row>
    <row r="41" spans="4:8" ht="15.5" x14ac:dyDescent="0.35">
      <c r="D41" s="1" t="s">
        <v>2340</v>
      </c>
      <c r="E41" s="1" t="s">
        <v>4819</v>
      </c>
      <c r="F41" t="s">
        <v>4746</v>
      </c>
      <c r="G41" t="s">
        <v>4820</v>
      </c>
      <c r="H41" t="s">
        <v>4821</v>
      </c>
    </row>
    <row r="42" spans="4:8" ht="15.5" x14ac:dyDescent="0.35">
      <c r="D42" s="1" t="s">
        <v>2339</v>
      </c>
      <c r="E42" s="1" t="s">
        <v>4822</v>
      </c>
      <c r="F42" t="s">
        <v>4743</v>
      </c>
      <c r="G42" t="s">
        <v>4823</v>
      </c>
    </row>
    <row r="43" spans="4:8" ht="15.5" x14ac:dyDescent="0.35">
      <c r="D43" s="1" t="s">
        <v>2338</v>
      </c>
      <c r="E43" s="1" t="s">
        <v>4824</v>
      </c>
      <c r="F43" t="s">
        <v>4743</v>
      </c>
      <c r="G43" t="s">
        <v>4825</v>
      </c>
      <c r="H43" t="s">
        <v>4826</v>
      </c>
    </row>
    <row r="44" spans="4:8" ht="15.5" x14ac:dyDescent="0.35">
      <c r="D44" s="1" t="s">
        <v>2337</v>
      </c>
      <c r="E44" s="1" t="s">
        <v>4827</v>
      </c>
      <c r="F44" t="s">
        <v>4746</v>
      </c>
      <c r="G44" t="s">
        <v>4828</v>
      </c>
    </row>
    <row r="45" spans="4:8" ht="15.5" x14ac:dyDescent="0.35">
      <c r="D45" s="1" t="s">
        <v>2336</v>
      </c>
      <c r="E45" s="1" t="s">
        <v>4829</v>
      </c>
      <c r="F45" t="s">
        <v>4746</v>
      </c>
      <c r="G45" t="s">
        <v>4830</v>
      </c>
      <c r="H45" t="s">
        <v>4831</v>
      </c>
    </row>
    <row r="46" spans="4:8" ht="15.5" x14ac:dyDescent="0.35">
      <c r="D46" s="1" t="s">
        <v>2335</v>
      </c>
      <c r="E46" s="1" t="s">
        <v>4832</v>
      </c>
      <c r="F46" t="s">
        <v>4743</v>
      </c>
      <c r="G46" t="s">
        <v>4833</v>
      </c>
      <c r="H46" t="s">
        <v>4834</v>
      </c>
    </row>
    <row r="47" spans="4:8" ht="15.5" x14ac:dyDescent="0.35">
      <c r="D47" s="1" t="s">
        <v>2334</v>
      </c>
      <c r="E47" s="1" t="s">
        <v>4835</v>
      </c>
      <c r="F47" t="s">
        <v>4743</v>
      </c>
      <c r="G47" t="s">
        <v>4836</v>
      </c>
    </row>
    <row r="48" spans="4:8" ht="15.5" x14ac:dyDescent="0.35">
      <c r="D48" s="1" t="s">
        <v>2333</v>
      </c>
      <c r="E48" s="1" t="s">
        <v>4837</v>
      </c>
      <c r="F48" t="s">
        <v>4746</v>
      </c>
      <c r="G48" t="s">
        <v>4838</v>
      </c>
    </row>
    <row r="49" spans="4:8" ht="15.5" x14ac:dyDescent="0.35">
      <c r="D49" s="1" t="s">
        <v>2332</v>
      </c>
      <c r="E49" s="1" t="s">
        <v>4839</v>
      </c>
      <c r="F49" t="s">
        <v>4746</v>
      </c>
      <c r="G49" t="s">
        <v>4840</v>
      </c>
      <c r="H49" t="s">
        <v>4764</v>
      </c>
    </row>
    <row r="50" spans="4:8" ht="15.5" x14ac:dyDescent="0.35">
      <c r="D50" s="1" t="s">
        <v>2331</v>
      </c>
      <c r="E50" s="1" t="s">
        <v>4841</v>
      </c>
      <c r="F50" t="s">
        <v>4743</v>
      </c>
      <c r="G50" t="s">
        <v>4842</v>
      </c>
    </row>
    <row r="51" spans="4:8" ht="15.5" x14ac:dyDescent="0.35">
      <c r="D51" s="1" t="s">
        <v>2330</v>
      </c>
      <c r="E51" s="1" t="s">
        <v>4843</v>
      </c>
      <c r="F51" t="s">
        <v>4743</v>
      </c>
      <c r="G51" t="s">
        <v>4799</v>
      </c>
    </row>
    <row r="52" spans="4:8" ht="15.5" x14ac:dyDescent="0.35">
      <c r="D52" s="1" t="s">
        <v>2329</v>
      </c>
      <c r="E52" s="1" t="s">
        <v>4844</v>
      </c>
      <c r="F52" t="s">
        <v>4746</v>
      </c>
      <c r="G52" t="s">
        <v>4845</v>
      </c>
    </row>
    <row r="53" spans="4:8" ht="15.5" x14ac:dyDescent="0.35">
      <c r="D53" s="1" t="s">
        <v>2328</v>
      </c>
      <c r="E53" s="1" t="s">
        <v>4846</v>
      </c>
      <c r="F53" t="s">
        <v>4746</v>
      </c>
      <c r="G53" t="s">
        <v>4801</v>
      </c>
      <c r="H53" t="s">
        <v>4847</v>
      </c>
    </row>
    <row r="54" spans="4:8" ht="15.5" x14ac:dyDescent="0.35">
      <c r="D54" s="1" t="s">
        <v>2327</v>
      </c>
      <c r="E54" s="1" t="s">
        <v>4848</v>
      </c>
      <c r="F54" t="s">
        <v>4743</v>
      </c>
      <c r="G54" t="s">
        <v>4849</v>
      </c>
      <c r="H54" t="s">
        <v>4850</v>
      </c>
    </row>
    <row r="55" spans="4:8" ht="15.5" x14ac:dyDescent="0.35">
      <c r="D55" s="1" t="s">
        <v>2326</v>
      </c>
      <c r="E55" s="1" t="s">
        <v>4851</v>
      </c>
      <c r="F55" t="s">
        <v>4746</v>
      </c>
      <c r="G55" t="s">
        <v>4852</v>
      </c>
      <c r="H55" t="s">
        <v>4816</v>
      </c>
    </row>
    <row r="56" spans="4:8" ht="15.5" x14ac:dyDescent="0.35">
      <c r="D56" s="1" t="s">
        <v>2325</v>
      </c>
      <c r="E56" s="1" t="s">
        <v>4841</v>
      </c>
      <c r="F56" t="s">
        <v>4743</v>
      </c>
      <c r="G56" t="s">
        <v>4853</v>
      </c>
      <c r="H56" t="s">
        <v>4850</v>
      </c>
    </row>
    <row r="57" spans="4:8" ht="15.5" x14ac:dyDescent="0.35">
      <c r="D57" s="1" t="s">
        <v>2324</v>
      </c>
      <c r="E57" s="1" t="s">
        <v>4854</v>
      </c>
      <c r="F57" t="s">
        <v>4855</v>
      </c>
      <c r="G57" t="s">
        <v>4746</v>
      </c>
      <c r="H57" t="s">
        <v>4856</v>
      </c>
    </row>
    <row r="58" spans="4:8" ht="15.5" x14ac:dyDescent="0.35">
      <c r="D58" s="1" t="s">
        <v>2323</v>
      </c>
      <c r="E58" s="1" t="s">
        <v>4857</v>
      </c>
      <c r="F58" t="s">
        <v>4746</v>
      </c>
      <c r="G58" t="s">
        <v>4830</v>
      </c>
    </row>
    <row r="59" spans="4:8" ht="15.5" x14ac:dyDescent="0.35">
      <c r="D59" s="1" t="s">
        <v>2322</v>
      </c>
      <c r="E59" s="1" t="s">
        <v>4858</v>
      </c>
      <c r="F59" t="s">
        <v>4746</v>
      </c>
      <c r="G59" t="s">
        <v>4859</v>
      </c>
      <c r="H59" t="s">
        <v>4816</v>
      </c>
    </row>
    <row r="60" spans="4:8" ht="15.5" x14ac:dyDescent="0.35">
      <c r="D60" s="1" t="s">
        <v>2321</v>
      </c>
      <c r="E60" s="1" t="s">
        <v>4860</v>
      </c>
      <c r="F60" t="s">
        <v>4743</v>
      </c>
      <c r="G60" t="s">
        <v>4861</v>
      </c>
    </row>
    <row r="61" spans="4:8" ht="15.5" x14ac:dyDescent="0.35">
      <c r="D61" s="1" t="s">
        <v>2320</v>
      </c>
      <c r="E61" s="1" t="s">
        <v>4862</v>
      </c>
      <c r="F61" t="s">
        <v>4746</v>
      </c>
      <c r="G61" t="s">
        <v>4773</v>
      </c>
    </row>
    <row r="62" spans="4:8" ht="15.5" x14ac:dyDescent="0.35">
      <c r="D62" s="1" t="s">
        <v>2319</v>
      </c>
      <c r="E62" s="1" t="s">
        <v>4863</v>
      </c>
      <c r="F62" t="s">
        <v>4746</v>
      </c>
      <c r="G62" t="s">
        <v>4864</v>
      </c>
      <c r="H62" t="s">
        <v>4865</v>
      </c>
    </row>
    <row r="63" spans="4:8" ht="15.5" x14ac:dyDescent="0.35">
      <c r="D63" s="1" t="s">
        <v>2318</v>
      </c>
      <c r="E63" s="1" t="s">
        <v>4866</v>
      </c>
      <c r="F63" t="s">
        <v>4743</v>
      </c>
      <c r="G63" t="s">
        <v>4867</v>
      </c>
      <c r="H63" t="s">
        <v>4868</v>
      </c>
    </row>
    <row r="64" spans="4:8" ht="15.5" x14ac:dyDescent="0.35">
      <c r="D64" s="1" t="s">
        <v>2317</v>
      </c>
      <c r="E64" s="1" t="s">
        <v>4869</v>
      </c>
      <c r="F64" t="s">
        <v>4743</v>
      </c>
      <c r="G64" t="s">
        <v>4870</v>
      </c>
    </row>
    <row r="65" spans="4:9" ht="15.5" x14ac:dyDescent="0.35">
      <c r="D65" s="1" t="s">
        <v>2316</v>
      </c>
      <c r="E65" s="1" t="s">
        <v>4871</v>
      </c>
      <c r="F65" t="s">
        <v>4746</v>
      </c>
      <c r="G65" t="s">
        <v>4872</v>
      </c>
    </row>
    <row r="66" spans="4:9" ht="15.5" x14ac:dyDescent="0.35">
      <c r="D66" s="1" t="s">
        <v>2315</v>
      </c>
      <c r="E66" s="1" t="s">
        <v>4873</v>
      </c>
      <c r="F66" t="s">
        <v>4743</v>
      </c>
      <c r="G66" t="s">
        <v>4874</v>
      </c>
    </row>
    <row r="67" spans="4:9" ht="15.5" x14ac:dyDescent="0.35">
      <c r="D67" s="1" t="s">
        <v>2314</v>
      </c>
      <c r="E67" s="1" t="s">
        <v>4875</v>
      </c>
      <c r="F67" t="s">
        <v>4746</v>
      </c>
      <c r="G67" t="s">
        <v>4876</v>
      </c>
    </row>
    <row r="68" spans="4:9" ht="15.5" x14ac:dyDescent="0.35">
      <c r="D68" s="1" t="s">
        <v>2313</v>
      </c>
      <c r="E68" s="1" t="s">
        <v>4877</v>
      </c>
      <c r="F68" t="s">
        <v>4743</v>
      </c>
      <c r="G68" t="s">
        <v>4878</v>
      </c>
    </row>
    <row r="69" spans="4:9" ht="15.5" x14ac:dyDescent="0.35">
      <c r="D69" s="1" t="s">
        <v>2312</v>
      </c>
      <c r="E69" s="1" t="s">
        <v>4879</v>
      </c>
      <c r="F69" t="s">
        <v>4746</v>
      </c>
      <c r="G69" t="s">
        <v>4880</v>
      </c>
    </row>
    <row r="70" spans="4:9" ht="15.5" x14ac:dyDescent="0.35">
      <c r="D70" s="1" t="s">
        <v>2311</v>
      </c>
      <c r="E70" s="1" t="s">
        <v>4881</v>
      </c>
      <c r="F70" t="s">
        <v>4743</v>
      </c>
      <c r="G70" t="s">
        <v>4882</v>
      </c>
      <c r="H70" t="s">
        <v>4883</v>
      </c>
    </row>
    <row r="71" spans="4:9" ht="15.5" x14ac:dyDescent="0.35">
      <c r="D71" s="1" t="s">
        <v>2310</v>
      </c>
      <c r="E71" s="1" t="s">
        <v>4884</v>
      </c>
      <c r="F71" t="s">
        <v>4743</v>
      </c>
      <c r="G71" t="s">
        <v>4885</v>
      </c>
    </row>
    <row r="72" spans="4:9" ht="15.5" x14ac:dyDescent="0.35">
      <c r="D72" s="1" t="s">
        <v>2309</v>
      </c>
      <c r="E72" s="1" t="s">
        <v>4886</v>
      </c>
      <c r="F72" t="s">
        <v>4746</v>
      </c>
      <c r="G72" t="s">
        <v>4773</v>
      </c>
    </row>
    <row r="73" spans="4:9" ht="15.5" x14ac:dyDescent="0.35">
      <c r="D73" s="1" t="s">
        <v>2308</v>
      </c>
      <c r="E73" s="1" t="s">
        <v>4887</v>
      </c>
      <c r="F73" t="s">
        <v>4746</v>
      </c>
      <c r="G73" t="s">
        <v>4888</v>
      </c>
      <c r="H73" t="s">
        <v>4889</v>
      </c>
    </row>
    <row r="74" spans="4:9" ht="15.5" x14ac:dyDescent="0.35">
      <c r="D74" s="1" t="s">
        <v>2307</v>
      </c>
      <c r="E74" s="1" t="s">
        <v>4890</v>
      </c>
      <c r="F74" t="s">
        <v>4743</v>
      </c>
      <c r="G74" t="s">
        <v>4891</v>
      </c>
    </row>
    <row r="75" spans="4:9" ht="15.5" x14ac:dyDescent="0.35">
      <c r="D75" s="1" t="s">
        <v>2306</v>
      </c>
      <c r="E75" s="1" t="s">
        <v>4892</v>
      </c>
      <c r="F75" t="s">
        <v>4746</v>
      </c>
      <c r="G75" t="s">
        <v>4893</v>
      </c>
    </row>
    <row r="76" spans="4:9" ht="15.5" x14ac:dyDescent="0.35">
      <c r="D76" s="1" t="s">
        <v>2305</v>
      </c>
      <c r="E76" s="1" t="s">
        <v>4894</v>
      </c>
      <c r="F76" t="s">
        <v>4746</v>
      </c>
      <c r="G76" t="s">
        <v>4895</v>
      </c>
      <c r="H76" t="s">
        <v>4780</v>
      </c>
    </row>
    <row r="77" spans="4:9" ht="15.5" x14ac:dyDescent="0.35">
      <c r="D77" s="1" t="s">
        <v>2304</v>
      </c>
      <c r="E77" s="1" t="s">
        <v>4896</v>
      </c>
      <c r="F77" t="s">
        <v>4743</v>
      </c>
      <c r="G77" t="s">
        <v>4897</v>
      </c>
      <c r="H77" t="s">
        <v>4826</v>
      </c>
    </row>
    <row r="78" spans="4:9" ht="15.5" x14ac:dyDescent="0.35">
      <c r="D78" s="1" t="s">
        <v>2303</v>
      </c>
      <c r="E78" s="1" t="s">
        <v>4898</v>
      </c>
      <c r="F78" t="s">
        <v>4746</v>
      </c>
      <c r="G78" t="s">
        <v>4899</v>
      </c>
    </row>
    <row r="79" spans="4:9" ht="15.5" x14ac:dyDescent="0.35">
      <c r="D79" s="1" t="s">
        <v>2302</v>
      </c>
      <c r="E79" s="1" t="s">
        <v>4900</v>
      </c>
      <c r="F79" t="s">
        <v>4746</v>
      </c>
      <c r="G79" t="s">
        <v>4901</v>
      </c>
    </row>
    <row r="80" spans="4:9" ht="15.5" x14ac:dyDescent="0.35">
      <c r="D80" s="1" t="s">
        <v>2301</v>
      </c>
      <c r="E80" s="1" t="s">
        <v>4902</v>
      </c>
      <c r="F80" t="s">
        <v>4746</v>
      </c>
      <c r="G80" t="s">
        <v>4903</v>
      </c>
      <c r="H80" t="s">
        <v>4904</v>
      </c>
      <c r="I80" t="s">
        <v>4790</v>
      </c>
    </row>
    <row r="81" spans="4:8" ht="15.5" x14ac:dyDescent="0.35">
      <c r="D81" s="1" t="s">
        <v>2300</v>
      </c>
      <c r="E81" s="1" t="s">
        <v>4905</v>
      </c>
      <c r="F81" t="s">
        <v>4743</v>
      </c>
      <c r="G81" t="s">
        <v>4906</v>
      </c>
    </row>
    <row r="82" spans="4:8" ht="15.5" x14ac:dyDescent="0.35">
      <c r="D82" s="1" t="s">
        <v>2299</v>
      </c>
      <c r="E82" s="1" t="s">
        <v>4907</v>
      </c>
      <c r="F82" t="s">
        <v>4743</v>
      </c>
      <c r="G82" t="s">
        <v>4836</v>
      </c>
      <c r="H82" t="s">
        <v>4797</v>
      </c>
    </row>
    <row r="83" spans="4:8" ht="15.5" x14ac:dyDescent="0.35">
      <c r="D83" s="1" t="s">
        <v>2298</v>
      </c>
      <c r="E83" s="1" t="s">
        <v>4908</v>
      </c>
      <c r="F83" t="s">
        <v>4743</v>
      </c>
      <c r="G83" t="s">
        <v>4909</v>
      </c>
      <c r="H83" t="s">
        <v>4910</v>
      </c>
    </row>
    <row r="84" spans="4:8" ht="15.5" x14ac:dyDescent="0.35">
      <c r="D84" s="1" t="s">
        <v>2297</v>
      </c>
      <c r="E84" s="1" t="s">
        <v>4911</v>
      </c>
      <c r="F84" t="s">
        <v>4746</v>
      </c>
      <c r="G84" t="s">
        <v>4912</v>
      </c>
    </row>
    <row r="85" spans="4:8" ht="15.5" x14ac:dyDescent="0.35">
      <c r="D85" s="1" t="s">
        <v>2296</v>
      </c>
      <c r="E85" s="1" t="s">
        <v>4913</v>
      </c>
      <c r="F85" t="s">
        <v>4743</v>
      </c>
      <c r="G85" t="s">
        <v>4914</v>
      </c>
    </row>
    <row r="86" spans="4:8" ht="15.5" x14ac:dyDescent="0.35">
      <c r="D86" s="1" t="s">
        <v>2295</v>
      </c>
      <c r="E86" s="1" t="s">
        <v>4915</v>
      </c>
      <c r="F86" t="s">
        <v>4743</v>
      </c>
      <c r="G86" t="s">
        <v>4916</v>
      </c>
    </row>
    <row r="87" spans="4:8" ht="15.5" x14ac:dyDescent="0.35">
      <c r="D87" s="1" t="s">
        <v>2294</v>
      </c>
      <c r="E87" s="1" t="s">
        <v>4917</v>
      </c>
      <c r="F87" t="s">
        <v>4746</v>
      </c>
      <c r="G87" t="s">
        <v>4918</v>
      </c>
    </row>
    <row r="88" spans="4:8" ht="15.5" x14ac:dyDescent="0.35">
      <c r="D88" s="1" t="s">
        <v>2293</v>
      </c>
      <c r="E88" s="1" t="s">
        <v>4919</v>
      </c>
      <c r="F88" t="s">
        <v>4743</v>
      </c>
      <c r="G88" t="s">
        <v>4784</v>
      </c>
    </row>
    <row r="89" spans="4:8" ht="15.5" x14ac:dyDescent="0.35">
      <c r="D89" s="1" t="s">
        <v>2292</v>
      </c>
      <c r="E89" s="1" t="s">
        <v>4920</v>
      </c>
      <c r="F89" t="s">
        <v>4743</v>
      </c>
      <c r="G89" t="s">
        <v>4921</v>
      </c>
      <c r="H89" t="s">
        <v>4780</v>
      </c>
    </row>
    <row r="90" spans="4:8" ht="15.5" x14ac:dyDescent="0.35">
      <c r="D90" s="1" t="s">
        <v>2291</v>
      </c>
      <c r="E90" s="1" t="s">
        <v>4922</v>
      </c>
      <c r="F90" t="s">
        <v>4746</v>
      </c>
      <c r="G90" t="s">
        <v>4763</v>
      </c>
    </row>
    <row r="91" spans="4:8" ht="15.5" x14ac:dyDescent="0.35">
      <c r="D91" s="1" t="s">
        <v>2290</v>
      </c>
      <c r="E91" s="1" t="s">
        <v>4923</v>
      </c>
      <c r="F91" t="s">
        <v>4743</v>
      </c>
      <c r="G91" t="s">
        <v>4924</v>
      </c>
    </row>
    <row r="92" spans="4:8" ht="15.5" x14ac:dyDescent="0.35">
      <c r="D92" s="1" t="s">
        <v>2289</v>
      </c>
      <c r="E92" s="1" t="s">
        <v>4925</v>
      </c>
      <c r="F92" t="s">
        <v>4746</v>
      </c>
      <c r="G92" t="s">
        <v>4926</v>
      </c>
    </row>
    <row r="93" spans="4:8" ht="15.5" x14ac:dyDescent="0.35">
      <c r="D93" s="1" t="s">
        <v>2288</v>
      </c>
      <c r="E93" s="1" t="s">
        <v>4927</v>
      </c>
      <c r="F93" t="s">
        <v>4746</v>
      </c>
      <c r="G93" t="s">
        <v>4761</v>
      </c>
      <c r="H93" t="s">
        <v>4928</v>
      </c>
    </row>
    <row r="94" spans="4:8" ht="15.5" x14ac:dyDescent="0.35">
      <c r="D94" s="1" t="s">
        <v>2287</v>
      </c>
      <c r="E94" s="1" t="s">
        <v>4929</v>
      </c>
      <c r="F94" t="s">
        <v>4746</v>
      </c>
      <c r="G94" t="s">
        <v>4930</v>
      </c>
    </row>
    <row r="95" spans="4:8" ht="15.5" x14ac:dyDescent="0.35">
      <c r="D95" s="1" t="s">
        <v>2286</v>
      </c>
      <c r="E95" s="1" t="s">
        <v>4931</v>
      </c>
      <c r="F95" t="s">
        <v>4746</v>
      </c>
      <c r="G95" t="s">
        <v>4932</v>
      </c>
      <c r="H95" t="s">
        <v>4910</v>
      </c>
    </row>
    <row r="96" spans="4:8" ht="15.5" x14ac:dyDescent="0.35">
      <c r="D96" s="1" t="s">
        <v>2285</v>
      </c>
      <c r="E96" s="1" t="s">
        <v>4933</v>
      </c>
      <c r="F96" t="s">
        <v>4743</v>
      </c>
      <c r="G96" t="s">
        <v>4934</v>
      </c>
    </row>
    <row r="97" spans="4:9" ht="15.5" x14ac:dyDescent="0.35">
      <c r="D97" s="1" t="s">
        <v>2284</v>
      </c>
      <c r="E97" s="1" t="s">
        <v>4935</v>
      </c>
      <c r="F97" t="s">
        <v>4743</v>
      </c>
      <c r="G97" t="s">
        <v>4936</v>
      </c>
    </row>
    <row r="98" spans="4:9" ht="15.5" x14ac:dyDescent="0.35">
      <c r="D98" s="1" t="s">
        <v>2283</v>
      </c>
      <c r="E98" s="1" t="s">
        <v>4937</v>
      </c>
      <c r="F98" t="s">
        <v>4743</v>
      </c>
      <c r="G98" t="s">
        <v>4938</v>
      </c>
      <c r="H98" t="s">
        <v>4939</v>
      </c>
    </row>
    <row r="99" spans="4:9" ht="15.5" x14ac:dyDescent="0.35">
      <c r="D99" s="1" t="s">
        <v>2282</v>
      </c>
      <c r="E99" s="1" t="s">
        <v>4940</v>
      </c>
      <c r="F99" t="s">
        <v>4743</v>
      </c>
      <c r="G99" t="s">
        <v>4941</v>
      </c>
    </row>
    <row r="100" spans="4:9" ht="15.5" x14ac:dyDescent="0.35">
      <c r="D100" s="1" t="s">
        <v>2281</v>
      </c>
      <c r="E100" s="1" t="s">
        <v>4942</v>
      </c>
      <c r="F100" t="s">
        <v>4743</v>
      </c>
      <c r="G100" t="s">
        <v>4943</v>
      </c>
      <c r="H100" t="s">
        <v>4780</v>
      </c>
    </row>
    <row r="101" spans="4:9" ht="15.5" x14ac:dyDescent="0.35">
      <c r="D101" s="1" t="s">
        <v>2280</v>
      </c>
      <c r="E101" s="1" t="s">
        <v>4944</v>
      </c>
      <c r="F101" t="s">
        <v>4746</v>
      </c>
      <c r="G101" t="s">
        <v>4945</v>
      </c>
    </row>
    <row r="102" spans="4:9" ht="15.5" x14ac:dyDescent="0.35">
      <c r="D102" s="1" t="s">
        <v>2279</v>
      </c>
      <c r="E102" s="1" t="s">
        <v>4946</v>
      </c>
      <c r="F102" t="s">
        <v>4746</v>
      </c>
      <c r="G102" t="s">
        <v>4773</v>
      </c>
    </row>
    <row r="103" spans="4:9" ht="15.5" x14ac:dyDescent="0.35">
      <c r="D103" s="1" t="s">
        <v>2278</v>
      </c>
      <c r="E103" s="1" t="s">
        <v>4947</v>
      </c>
      <c r="F103" t="s">
        <v>4743</v>
      </c>
      <c r="G103" t="s">
        <v>4814</v>
      </c>
    </row>
    <row r="104" spans="4:9" ht="15.5" x14ac:dyDescent="0.35">
      <c r="D104" s="1" t="s">
        <v>2277</v>
      </c>
      <c r="E104" s="1" t="s">
        <v>4948</v>
      </c>
      <c r="F104" t="s">
        <v>4746</v>
      </c>
      <c r="G104" t="s">
        <v>4852</v>
      </c>
    </row>
    <row r="105" spans="4:9" ht="15.5" x14ac:dyDescent="0.35">
      <c r="D105" s="1" t="s">
        <v>2276</v>
      </c>
      <c r="E105" s="1" t="s">
        <v>4949</v>
      </c>
      <c r="F105" t="s">
        <v>4950</v>
      </c>
      <c r="G105" t="s">
        <v>4743</v>
      </c>
      <c r="H105" t="s">
        <v>4951</v>
      </c>
      <c r="I105" t="s">
        <v>4816</v>
      </c>
    </row>
    <row r="106" spans="4:9" ht="15.5" x14ac:dyDescent="0.35">
      <c r="D106" s="1" t="s">
        <v>2275</v>
      </c>
      <c r="E106" s="1" t="s">
        <v>4952</v>
      </c>
      <c r="F106" t="s">
        <v>4743</v>
      </c>
      <c r="G106" t="s">
        <v>4953</v>
      </c>
    </row>
    <row r="107" spans="4:9" ht="15.5" x14ac:dyDescent="0.35">
      <c r="D107" s="1" t="s">
        <v>2274</v>
      </c>
      <c r="E107" s="1" t="s">
        <v>4954</v>
      </c>
      <c r="F107" t="s">
        <v>4746</v>
      </c>
      <c r="G107" t="s">
        <v>4955</v>
      </c>
      <c r="H107" t="s">
        <v>4956</v>
      </c>
    </row>
    <row r="108" spans="4:9" ht="15.5" x14ac:dyDescent="0.35">
      <c r="D108" s="1" t="s">
        <v>2273</v>
      </c>
      <c r="E108" s="1" t="s">
        <v>4957</v>
      </c>
      <c r="F108" t="s">
        <v>4746</v>
      </c>
      <c r="G108" t="s">
        <v>4893</v>
      </c>
    </row>
    <row r="109" spans="4:9" ht="15.5" x14ac:dyDescent="0.35">
      <c r="D109" s="1" t="s">
        <v>2272</v>
      </c>
      <c r="E109" s="1" t="s">
        <v>4958</v>
      </c>
      <c r="F109" t="s">
        <v>4746</v>
      </c>
      <c r="G109" t="s">
        <v>4959</v>
      </c>
    </row>
    <row r="110" spans="4:9" ht="15.5" x14ac:dyDescent="0.35">
      <c r="D110" s="1" t="s">
        <v>2271</v>
      </c>
      <c r="E110" s="1" t="s">
        <v>4960</v>
      </c>
      <c r="F110" t="s">
        <v>4743</v>
      </c>
      <c r="G110" t="s">
        <v>4961</v>
      </c>
    </row>
    <row r="111" spans="4:9" ht="15.5" x14ac:dyDescent="0.35">
      <c r="D111" s="1" t="s">
        <v>2270</v>
      </c>
      <c r="E111" s="1" t="s">
        <v>4962</v>
      </c>
      <c r="F111" t="s">
        <v>4746</v>
      </c>
      <c r="G111" t="s">
        <v>4838</v>
      </c>
      <c r="H111" t="s">
        <v>4780</v>
      </c>
    </row>
    <row r="112" spans="4:9" ht="15.5" x14ac:dyDescent="0.35">
      <c r="D112" s="1" t="s">
        <v>2269</v>
      </c>
      <c r="E112" s="1" t="s">
        <v>4963</v>
      </c>
      <c r="F112" t="s">
        <v>4746</v>
      </c>
      <c r="G112" t="s">
        <v>4964</v>
      </c>
    </row>
    <row r="113" spans="4:8" ht="15.5" x14ac:dyDescent="0.35">
      <c r="D113" s="1" t="s">
        <v>2268</v>
      </c>
      <c r="E113" s="1" t="s">
        <v>4965</v>
      </c>
      <c r="F113" t="s">
        <v>4746</v>
      </c>
      <c r="G113" t="s">
        <v>4966</v>
      </c>
    </row>
    <row r="114" spans="4:8" ht="15.5" x14ac:dyDescent="0.35">
      <c r="D114" s="1" t="s">
        <v>2267</v>
      </c>
      <c r="E114" s="1" t="s">
        <v>4967</v>
      </c>
      <c r="F114" t="s">
        <v>4746</v>
      </c>
      <c r="G114" t="s">
        <v>4968</v>
      </c>
    </row>
    <row r="115" spans="4:8" ht="15.5" x14ac:dyDescent="0.35">
      <c r="D115" s="1" t="s">
        <v>2266</v>
      </c>
      <c r="E115" s="1" t="s">
        <v>4969</v>
      </c>
      <c r="F115" t="s">
        <v>4746</v>
      </c>
      <c r="G115" t="s">
        <v>4970</v>
      </c>
      <c r="H115" t="s">
        <v>4971</v>
      </c>
    </row>
    <row r="116" spans="4:8" ht="15.5" x14ac:dyDescent="0.35">
      <c r="D116" s="1" t="s">
        <v>2265</v>
      </c>
      <c r="E116" s="1" t="s">
        <v>4972</v>
      </c>
      <c r="F116" t="s">
        <v>4743</v>
      </c>
      <c r="G116" t="s">
        <v>4973</v>
      </c>
      <c r="H116" t="s">
        <v>4974</v>
      </c>
    </row>
    <row r="117" spans="4:8" ht="15.5" x14ac:dyDescent="0.35">
      <c r="D117" s="1" t="s">
        <v>2264</v>
      </c>
      <c r="E117" s="1" t="s">
        <v>4975</v>
      </c>
      <c r="F117" t="s">
        <v>4743</v>
      </c>
      <c r="G117" t="s">
        <v>4976</v>
      </c>
    </row>
    <row r="118" spans="4:8" ht="15.5" x14ac:dyDescent="0.35">
      <c r="D118" s="1" t="s">
        <v>2263</v>
      </c>
      <c r="E118" s="1" t="s">
        <v>4977</v>
      </c>
      <c r="F118" t="s">
        <v>4746</v>
      </c>
      <c r="G118" t="s">
        <v>4945</v>
      </c>
    </row>
    <row r="119" spans="4:8" ht="15.5" x14ac:dyDescent="0.35">
      <c r="D119" s="1" t="s">
        <v>2262</v>
      </c>
      <c r="E119" s="1" t="s">
        <v>4978</v>
      </c>
      <c r="F119" t="s">
        <v>4746</v>
      </c>
      <c r="G119" t="s">
        <v>4979</v>
      </c>
    </row>
    <row r="120" spans="4:8" ht="15.5" x14ac:dyDescent="0.35">
      <c r="D120" s="1" t="s">
        <v>2261</v>
      </c>
      <c r="E120" s="1" t="s">
        <v>4980</v>
      </c>
      <c r="F120" t="s">
        <v>4743</v>
      </c>
      <c r="G120" t="s">
        <v>4981</v>
      </c>
    </row>
    <row r="121" spans="4:8" ht="15.5" x14ac:dyDescent="0.35">
      <c r="D121" s="1" t="s">
        <v>2260</v>
      </c>
      <c r="E121" s="1" t="s">
        <v>4982</v>
      </c>
      <c r="F121" t="s">
        <v>4743</v>
      </c>
      <c r="G121" t="s">
        <v>4983</v>
      </c>
    </row>
    <row r="122" spans="4:8" ht="15.5" x14ac:dyDescent="0.35">
      <c r="D122" s="1" t="s">
        <v>2259</v>
      </c>
      <c r="E122" s="1" t="s">
        <v>4984</v>
      </c>
      <c r="F122" t="s">
        <v>4746</v>
      </c>
      <c r="G122" t="s">
        <v>4985</v>
      </c>
      <c r="H122" t="s">
        <v>4971</v>
      </c>
    </row>
    <row r="123" spans="4:8" ht="15.5" x14ac:dyDescent="0.35">
      <c r="D123" s="1" t="s">
        <v>2258</v>
      </c>
      <c r="E123" s="1" t="s">
        <v>4986</v>
      </c>
      <c r="F123" t="s">
        <v>4746</v>
      </c>
      <c r="G123" t="s">
        <v>4987</v>
      </c>
    </row>
    <row r="124" spans="4:8" ht="15.5" x14ac:dyDescent="0.35">
      <c r="D124" s="1" t="s">
        <v>2257</v>
      </c>
      <c r="E124" s="1" t="s">
        <v>4988</v>
      </c>
      <c r="F124" t="s">
        <v>4743</v>
      </c>
      <c r="G124" t="s">
        <v>4989</v>
      </c>
    </row>
    <row r="125" spans="4:8" ht="15.5" x14ac:dyDescent="0.35">
      <c r="D125" s="1" t="s">
        <v>2256</v>
      </c>
      <c r="E125" s="1" t="s">
        <v>4990</v>
      </c>
      <c r="F125" t="s">
        <v>4746</v>
      </c>
      <c r="G125" t="s">
        <v>4991</v>
      </c>
      <c r="H125" t="s">
        <v>4992</v>
      </c>
    </row>
    <row r="126" spans="4:8" ht="15.5" x14ac:dyDescent="0.35">
      <c r="D126" s="1" t="s">
        <v>2255</v>
      </c>
      <c r="E126" s="1" t="s">
        <v>4993</v>
      </c>
      <c r="F126" t="s">
        <v>4746</v>
      </c>
      <c r="G126" t="s">
        <v>4792</v>
      </c>
    </row>
    <row r="127" spans="4:8" ht="15.5" x14ac:dyDescent="0.35">
      <c r="D127" s="1" t="s">
        <v>2254</v>
      </c>
      <c r="E127" s="1" t="s">
        <v>4994</v>
      </c>
      <c r="F127" t="s">
        <v>4746</v>
      </c>
      <c r="G127" t="s">
        <v>4995</v>
      </c>
    </row>
    <row r="128" spans="4:8" ht="15.5" x14ac:dyDescent="0.35">
      <c r="D128" s="1" t="s">
        <v>2253</v>
      </c>
      <c r="E128" s="1" t="s">
        <v>4996</v>
      </c>
      <c r="F128" t="s">
        <v>4746</v>
      </c>
      <c r="G128" t="s">
        <v>4997</v>
      </c>
    </row>
    <row r="129" spans="4:9" ht="15.5" x14ac:dyDescent="0.35">
      <c r="D129" s="1" t="s">
        <v>2252</v>
      </c>
      <c r="E129" s="1" t="s">
        <v>4998</v>
      </c>
      <c r="F129" t="s">
        <v>4746</v>
      </c>
      <c r="G129" t="s">
        <v>4999</v>
      </c>
      <c r="H129" t="s">
        <v>4826</v>
      </c>
    </row>
    <row r="130" spans="4:9" ht="15.5" x14ac:dyDescent="0.35">
      <c r="D130" s="1" t="s">
        <v>2251</v>
      </c>
      <c r="E130" s="1" t="s">
        <v>5000</v>
      </c>
      <c r="F130" t="s">
        <v>4746</v>
      </c>
      <c r="G130" t="s">
        <v>4987</v>
      </c>
      <c r="H130" t="s">
        <v>4785</v>
      </c>
    </row>
    <row r="131" spans="4:9" ht="15.5" x14ac:dyDescent="0.35">
      <c r="D131" s="1" t="s">
        <v>2250</v>
      </c>
      <c r="E131" s="1" t="s">
        <v>5001</v>
      </c>
      <c r="F131" t="s">
        <v>4743</v>
      </c>
      <c r="G131" t="s">
        <v>5002</v>
      </c>
    </row>
    <row r="132" spans="4:9" ht="15.5" x14ac:dyDescent="0.35">
      <c r="D132" s="1" t="s">
        <v>2249</v>
      </c>
      <c r="E132" s="1" t="s">
        <v>5003</v>
      </c>
      <c r="F132" t="s">
        <v>4746</v>
      </c>
      <c r="G132" t="s">
        <v>5004</v>
      </c>
    </row>
    <row r="133" spans="4:9" ht="15.5" x14ac:dyDescent="0.35">
      <c r="D133" s="1" t="s">
        <v>2248</v>
      </c>
      <c r="E133" s="1" t="s">
        <v>5005</v>
      </c>
      <c r="F133" t="s">
        <v>4743</v>
      </c>
      <c r="G133" t="s">
        <v>5006</v>
      </c>
      <c r="H133" t="s">
        <v>4816</v>
      </c>
    </row>
    <row r="134" spans="4:9" ht="15.5" x14ac:dyDescent="0.35">
      <c r="D134" s="1" t="s">
        <v>2247</v>
      </c>
      <c r="E134" s="1" t="s">
        <v>5007</v>
      </c>
      <c r="F134" t="s">
        <v>4746</v>
      </c>
      <c r="G134" t="s">
        <v>4747</v>
      </c>
      <c r="H134" t="s">
        <v>4992</v>
      </c>
    </row>
    <row r="135" spans="4:9" ht="15.5" x14ac:dyDescent="0.35">
      <c r="D135" s="1" t="s">
        <v>2246</v>
      </c>
      <c r="E135" s="1" t="s">
        <v>5008</v>
      </c>
      <c r="F135" t="s">
        <v>5009</v>
      </c>
      <c r="G135" t="s">
        <v>4746</v>
      </c>
      <c r="H135" t="s">
        <v>5010</v>
      </c>
      <c r="I135" t="s">
        <v>4790</v>
      </c>
    </row>
    <row r="136" spans="4:9" ht="15.5" x14ac:dyDescent="0.35">
      <c r="D136" s="1" t="s">
        <v>2245</v>
      </c>
      <c r="E136" s="1" t="s">
        <v>5011</v>
      </c>
      <c r="F136" t="s">
        <v>4746</v>
      </c>
      <c r="G136" t="s">
        <v>4830</v>
      </c>
      <c r="H136" t="s">
        <v>4797</v>
      </c>
    </row>
    <row r="137" spans="4:9" ht="15.5" x14ac:dyDescent="0.35">
      <c r="D137" s="1" t="s">
        <v>2244</v>
      </c>
      <c r="E137" s="1" t="s">
        <v>5012</v>
      </c>
      <c r="F137" t="s">
        <v>4746</v>
      </c>
      <c r="G137" t="s">
        <v>5013</v>
      </c>
    </row>
    <row r="138" spans="4:9" ht="15.5" x14ac:dyDescent="0.35">
      <c r="D138" s="1" t="s">
        <v>2243</v>
      </c>
      <c r="E138" s="1" t="s">
        <v>5014</v>
      </c>
      <c r="F138" t="s">
        <v>4746</v>
      </c>
      <c r="G138" t="s">
        <v>5015</v>
      </c>
    </row>
    <row r="139" spans="4:9" ht="15.5" x14ac:dyDescent="0.35">
      <c r="D139" s="1" t="s">
        <v>2242</v>
      </c>
      <c r="E139" s="1" t="s">
        <v>5016</v>
      </c>
      <c r="F139" t="s">
        <v>4746</v>
      </c>
      <c r="G139" t="s">
        <v>5017</v>
      </c>
      <c r="H139" t="s">
        <v>4868</v>
      </c>
    </row>
    <row r="140" spans="4:9" ht="15.5" x14ac:dyDescent="0.35">
      <c r="D140" s="1" t="s">
        <v>2241</v>
      </c>
      <c r="E140" s="1" t="s">
        <v>5018</v>
      </c>
      <c r="F140" t="s">
        <v>4743</v>
      </c>
      <c r="G140" t="s">
        <v>5019</v>
      </c>
      <c r="H140" t="s">
        <v>5020</v>
      </c>
    </row>
    <row r="141" spans="4:9" ht="15.5" x14ac:dyDescent="0.35">
      <c r="D141" s="1" t="s">
        <v>2240</v>
      </c>
      <c r="E141" s="1" t="s">
        <v>5021</v>
      </c>
      <c r="F141" t="s">
        <v>4746</v>
      </c>
      <c r="G141" t="s">
        <v>5022</v>
      </c>
    </row>
    <row r="142" spans="4:9" ht="15.5" x14ac:dyDescent="0.35">
      <c r="D142" s="1" t="s">
        <v>2239</v>
      </c>
      <c r="E142" s="1" t="s">
        <v>5023</v>
      </c>
      <c r="F142" t="s">
        <v>4746</v>
      </c>
      <c r="G142" t="s">
        <v>5024</v>
      </c>
    </row>
    <row r="143" spans="4:9" ht="15.5" x14ac:dyDescent="0.35">
      <c r="D143" s="1" t="s">
        <v>2238</v>
      </c>
      <c r="E143" s="1" t="s">
        <v>5025</v>
      </c>
      <c r="F143" t="s">
        <v>4743</v>
      </c>
      <c r="G143" t="s">
        <v>5026</v>
      </c>
      <c r="H143" t="s">
        <v>4850</v>
      </c>
    </row>
    <row r="144" spans="4:9" ht="15.5" x14ac:dyDescent="0.35">
      <c r="D144" s="1" t="s">
        <v>2237</v>
      </c>
      <c r="E144" s="1" t="s">
        <v>5027</v>
      </c>
      <c r="F144" t="s">
        <v>4743</v>
      </c>
      <c r="G144" t="s">
        <v>5028</v>
      </c>
      <c r="H144" t="s">
        <v>5029</v>
      </c>
    </row>
    <row r="145" spans="4:8" ht="15.5" x14ac:dyDescent="0.35">
      <c r="D145" s="1" t="s">
        <v>2236</v>
      </c>
      <c r="E145" s="1" t="s">
        <v>5030</v>
      </c>
      <c r="F145" t="s">
        <v>4743</v>
      </c>
      <c r="G145" t="s">
        <v>5031</v>
      </c>
      <c r="H145" t="s">
        <v>4757</v>
      </c>
    </row>
    <row r="146" spans="4:8" ht="15.5" x14ac:dyDescent="0.35">
      <c r="D146" s="1" t="s">
        <v>2235</v>
      </c>
      <c r="E146" s="1" t="s">
        <v>5032</v>
      </c>
      <c r="F146" t="s">
        <v>4746</v>
      </c>
      <c r="G146" t="s">
        <v>5033</v>
      </c>
      <c r="H146" t="s">
        <v>4865</v>
      </c>
    </row>
    <row r="147" spans="4:8" ht="15.5" x14ac:dyDescent="0.35">
      <c r="D147" s="1" t="s">
        <v>2234</v>
      </c>
      <c r="E147" s="1" t="s">
        <v>5034</v>
      </c>
      <c r="F147" t="s">
        <v>4746</v>
      </c>
      <c r="G147" t="s">
        <v>5035</v>
      </c>
    </row>
    <row r="148" spans="4:8" ht="15.5" x14ac:dyDescent="0.35">
      <c r="D148" s="1" t="s">
        <v>2233</v>
      </c>
      <c r="E148" s="1" t="s">
        <v>5036</v>
      </c>
      <c r="F148" t="s">
        <v>4746</v>
      </c>
      <c r="G148" t="s">
        <v>5037</v>
      </c>
    </row>
    <row r="149" spans="4:8" ht="15.5" x14ac:dyDescent="0.35">
      <c r="D149" s="1" t="s">
        <v>2232</v>
      </c>
      <c r="E149" s="1" t="s">
        <v>5038</v>
      </c>
      <c r="F149" t="s">
        <v>4746</v>
      </c>
      <c r="G149" t="s">
        <v>5039</v>
      </c>
    </row>
    <row r="150" spans="4:8" ht="15.5" x14ac:dyDescent="0.35">
      <c r="D150" s="1" t="s">
        <v>2231</v>
      </c>
      <c r="E150" s="1" t="s">
        <v>5040</v>
      </c>
      <c r="F150" t="s">
        <v>4746</v>
      </c>
      <c r="G150" t="s">
        <v>5041</v>
      </c>
    </row>
    <row r="151" spans="4:8" ht="15.5" x14ac:dyDescent="0.35">
      <c r="D151" s="1" t="s">
        <v>2230</v>
      </c>
      <c r="E151" s="1" t="s">
        <v>5042</v>
      </c>
      <c r="F151" t="s">
        <v>4743</v>
      </c>
      <c r="G151" t="s">
        <v>5043</v>
      </c>
      <c r="H151" t="s">
        <v>4816</v>
      </c>
    </row>
    <row r="152" spans="4:8" ht="15.5" x14ac:dyDescent="0.35">
      <c r="D152" s="1" t="s">
        <v>2229</v>
      </c>
      <c r="E152" s="1" t="s">
        <v>5044</v>
      </c>
      <c r="F152" t="s">
        <v>4746</v>
      </c>
      <c r="G152" t="s">
        <v>4747</v>
      </c>
      <c r="H152" t="s">
        <v>5045</v>
      </c>
    </row>
    <row r="153" spans="4:8" ht="15.5" x14ac:dyDescent="0.35">
      <c r="D153" s="1" t="s">
        <v>2228</v>
      </c>
      <c r="E153" s="1" t="s">
        <v>5046</v>
      </c>
      <c r="F153" t="s">
        <v>4746</v>
      </c>
      <c r="G153" t="s">
        <v>4801</v>
      </c>
    </row>
    <row r="154" spans="4:8" ht="15.5" x14ac:dyDescent="0.35">
      <c r="D154" s="1" t="s">
        <v>2227</v>
      </c>
      <c r="E154" s="1" t="s">
        <v>5047</v>
      </c>
      <c r="F154" t="s">
        <v>4743</v>
      </c>
      <c r="G154" t="s">
        <v>5048</v>
      </c>
      <c r="H154" t="s">
        <v>5049</v>
      </c>
    </row>
    <row r="155" spans="4:8" ht="15.5" x14ac:dyDescent="0.35">
      <c r="D155" s="1" t="s">
        <v>2226</v>
      </c>
      <c r="E155" s="1" t="s">
        <v>4920</v>
      </c>
      <c r="F155" t="s">
        <v>4746</v>
      </c>
      <c r="G155" t="s">
        <v>5050</v>
      </c>
      <c r="H155" t="s">
        <v>4992</v>
      </c>
    </row>
    <row r="156" spans="4:8" ht="15.5" x14ac:dyDescent="0.35">
      <c r="D156" s="1" t="s">
        <v>2225</v>
      </c>
      <c r="E156" s="1" t="s">
        <v>5051</v>
      </c>
      <c r="F156" t="s">
        <v>4746</v>
      </c>
      <c r="G156" t="s">
        <v>5052</v>
      </c>
    </row>
    <row r="157" spans="4:8" ht="15.5" x14ac:dyDescent="0.35">
      <c r="D157" s="1" t="s">
        <v>2224</v>
      </c>
      <c r="E157" s="1" t="s">
        <v>5053</v>
      </c>
      <c r="F157" t="s">
        <v>4746</v>
      </c>
      <c r="G157" t="s">
        <v>5054</v>
      </c>
    </row>
    <row r="158" spans="4:8" ht="15.5" x14ac:dyDescent="0.35">
      <c r="D158" s="1" t="s">
        <v>2223</v>
      </c>
      <c r="E158" s="1" t="s">
        <v>5055</v>
      </c>
      <c r="F158" t="s">
        <v>4746</v>
      </c>
      <c r="G158" t="s">
        <v>4959</v>
      </c>
      <c r="H158" t="s">
        <v>4868</v>
      </c>
    </row>
    <row r="159" spans="4:8" ht="15.5" x14ac:dyDescent="0.35">
      <c r="D159" s="1" t="s">
        <v>2222</v>
      </c>
      <c r="E159" s="1" t="s">
        <v>5056</v>
      </c>
      <c r="F159" t="s">
        <v>4743</v>
      </c>
      <c r="G159" t="s">
        <v>5057</v>
      </c>
    </row>
    <row r="160" spans="4:8" ht="15.5" x14ac:dyDescent="0.35">
      <c r="D160" s="1" t="s">
        <v>2221</v>
      </c>
      <c r="E160" s="1" t="s">
        <v>5058</v>
      </c>
      <c r="F160" t="s">
        <v>4746</v>
      </c>
      <c r="G160" t="s">
        <v>5050</v>
      </c>
      <c r="H160" t="s">
        <v>4992</v>
      </c>
    </row>
    <row r="161" spans="4:9" ht="15.5" x14ac:dyDescent="0.35">
      <c r="D161" s="1" t="s">
        <v>2220</v>
      </c>
      <c r="E161" s="1" t="s">
        <v>5059</v>
      </c>
      <c r="F161" t="s">
        <v>4746</v>
      </c>
      <c r="G161" t="s">
        <v>5060</v>
      </c>
    </row>
    <row r="162" spans="4:9" ht="15.5" x14ac:dyDescent="0.35">
      <c r="D162" s="1" t="s">
        <v>2219</v>
      </c>
      <c r="E162" s="1" t="s">
        <v>5061</v>
      </c>
      <c r="F162" t="s">
        <v>4746</v>
      </c>
      <c r="G162" t="s">
        <v>5050</v>
      </c>
    </row>
    <row r="163" spans="4:9" ht="15.5" x14ac:dyDescent="0.35">
      <c r="D163" s="1" t="s">
        <v>2218</v>
      </c>
      <c r="E163" s="1" t="s">
        <v>5062</v>
      </c>
      <c r="F163" t="s">
        <v>4746</v>
      </c>
      <c r="G163" t="s">
        <v>5063</v>
      </c>
    </row>
    <row r="164" spans="4:9" ht="15.5" x14ac:dyDescent="0.35">
      <c r="D164" s="1" t="s">
        <v>2217</v>
      </c>
      <c r="E164" s="1" t="s">
        <v>5064</v>
      </c>
      <c r="F164" t="s">
        <v>4746</v>
      </c>
      <c r="G164" t="s">
        <v>4747</v>
      </c>
    </row>
    <row r="165" spans="4:9" ht="15.5" x14ac:dyDescent="0.35">
      <c r="D165" s="1" t="s">
        <v>2216</v>
      </c>
      <c r="E165" s="1" t="s">
        <v>5065</v>
      </c>
      <c r="F165" t="s">
        <v>4746</v>
      </c>
      <c r="G165" t="s">
        <v>4893</v>
      </c>
    </row>
    <row r="166" spans="4:9" ht="15.5" x14ac:dyDescent="0.35">
      <c r="D166" s="1" t="s">
        <v>2215</v>
      </c>
      <c r="E166" s="1" t="s">
        <v>5066</v>
      </c>
      <c r="F166" t="s">
        <v>4743</v>
      </c>
      <c r="G166" t="s">
        <v>5067</v>
      </c>
    </row>
    <row r="167" spans="4:9" ht="15.5" x14ac:dyDescent="0.35">
      <c r="D167" s="1" t="s">
        <v>2214</v>
      </c>
      <c r="E167" s="1" t="s">
        <v>5068</v>
      </c>
      <c r="F167" t="s">
        <v>4743</v>
      </c>
      <c r="G167" t="s">
        <v>5069</v>
      </c>
    </row>
    <row r="168" spans="4:9" ht="15.5" x14ac:dyDescent="0.35">
      <c r="D168" s="1" t="s">
        <v>2213</v>
      </c>
      <c r="E168" s="1" t="s">
        <v>5070</v>
      </c>
      <c r="F168" t="s">
        <v>4746</v>
      </c>
      <c r="G168" t="s">
        <v>5071</v>
      </c>
      <c r="H168" t="s">
        <v>5072</v>
      </c>
      <c r="I168" t="s">
        <v>4790</v>
      </c>
    </row>
    <row r="169" spans="4:9" ht="15.5" x14ac:dyDescent="0.35">
      <c r="D169" s="1" t="s">
        <v>2212</v>
      </c>
      <c r="E169" s="1" t="s">
        <v>5073</v>
      </c>
      <c r="F169" t="s">
        <v>4746</v>
      </c>
      <c r="G169" t="s">
        <v>5074</v>
      </c>
    </row>
    <row r="170" spans="4:9" ht="15.5" x14ac:dyDescent="0.35">
      <c r="D170" s="1" t="s">
        <v>2211</v>
      </c>
      <c r="E170" s="1" t="s">
        <v>5075</v>
      </c>
      <c r="F170" t="s">
        <v>4746</v>
      </c>
      <c r="G170" t="s">
        <v>5076</v>
      </c>
      <c r="H170" t="s">
        <v>5072</v>
      </c>
    </row>
    <row r="171" spans="4:9" ht="15.5" x14ac:dyDescent="0.35">
      <c r="D171" s="1" t="s">
        <v>2210</v>
      </c>
      <c r="E171" s="1" t="s">
        <v>5077</v>
      </c>
      <c r="F171" t="s">
        <v>4746</v>
      </c>
      <c r="G171" t="s">
        <v>5078</v>
      </c>
    </row>
    <row r="172" spans="4:9" ht="15.5" x14ac:dyDescent="0.35">
      <c r="D172" s="1" t="s">
        <v>2209</v>
      </c>
      <c r="E172" s="1" t="s">
        <v>5079</v>
      </c>
      <c r="F172" t="s">
        <v>4746</v>
      </c>
      <c r="G172" t="s">
        <v>5080</v>
      </c>
    </row>
    <row r="173" spans="4:9" ht="15.5" x14ac:dyDescent="0.35">
      <c r="D173" s="1" t="s">
        <v>2208</v>
      </c>
      <c r="E173" s="1" t="s">
        <v>5081</v>
      </c>
      <c r="F173" t="s">
        <v>4743</v>
      </c>
      <c r="G173" t="s">
        <v>5082</v>
      </c>
    </row>
    <row r="174" spans="4:9" ht="15.5" x14ac:dyDescent="0.35">
      <c r="D174" s="1" t="s">
        <v>2207</v>
      </c>
      <c r="E174" s="1" t="s">
        <v>5083</v>
      </c>
      <c r="F174" t="s">
        <v>4746</v>
      </c>
      <c r="G174" t="s">
        <v>5084</v>
      </c>
      <c r="H174" t="s">
        <v>4883</v>
      </c>
    </row>
    <row r="175" spans="4:9" ht="15.5" x14ac:dyDescent="0.35">
      <c r="D175" s="1" t="s">
        <v>2206</v>
      </c>
      <c r="E175" s="1" t="s">
        <v>5085</v>
      </c>
      <c r="F175" t="s">
        <v>4743</v>
      </c>
      <c r="G175" t="s">
        <v>5086</v>
      </c>
    </row>
    <row r="176" spans="4:9" ht="15.5" x14ac:dyDescent="0.35">
      <c r="D176" s="1" t="s">
        <v>2205</v>
      </c>
      <c r="E176" s="1" t="s">
        <v>5087</v>
      </c>
      <c r="F176" t="s">
        <v>4743</v>
      </c>
      <c r="G176" t="s">
        <v>5088</v>
      </c>
      <c r="H176" t="s">
        <v>5049</v>
      </c>
    </row>
    <row r="177" spans="4:8" ht="15.5" x14ac:dyDescent="0.35">
      <c r="D177" s="1" t="s">
        <v>2204</v>
      </c>
      <c r="E177" s="1" t="s">
        <v>5089</v>
      </c>
      <c r="F177" t="s">
        <v>4746</v>
      </c>
      <c r="G177" t="s">
        <v>5090</v>
      </c>
      <c r="H177" t="s">
        <v>4850</v>
      </c>
    </row>
    <row r="178" spans="4:8" ht="15.5" x14ac:dyDescent="0.35">
      <c r="D178" s="1" t="s">
        <v>2203</v>
      </c>
      <c r="E178" s="1" t="s">
        <v>5091</v>
      </c>
      <c r="F178" t="s">
        <v>4746</v>
      </c>
      <c r="G178" t="s">
        <v>5092</v>
      </c>
    </row>
    <row r="179" spans="4:8" ht="15.5" x14ac:dyDescent="0.35">
      <c r="D179" s="1" t="s">
        <v>2202</v>
      </c>
      <c r="E179" s="1" t="s">
        <v>5093</v>
      </c>
      <c r="F179" t="s">
        <v>4743</v>
      </c>
      <c r="G179" t="s">
        <v>4814</v>
      </c>
    </row>
    <row r="180" spans="4:8" ht="15.5" x14ac:dyDescent="0.35">
      <c r="D180" s="1" t="s">
        <v>2201</v>
      </c>
      <c r="E180" s="1" t="s">
        <v>5094</v>
      </c>
      <c r="F180" t="s">
        <v>4743</v>
      </c>
      <c r="G180" t="s">
        <v>5095</v>
      </c>
    </row>
    <row r="181" spans="4:8" ht="15.5" x14ac:dyDescent="0.35">
      <c r="D181" s="1" t="s">
        <v>2200</v>
      </c>
      <c r="E181" s="1" t="s">
        <v>5096</v>
      </c>
      <c r="F181" t="s">
        <v>4746</v>
      </c>
      <c r="G181" t="s">
        <v>5097</v>
      </c>
    </row>
    <row r="182" spans="4:8" ht="15.5" x14ac:dyDescent="0.35">
      <c r="D182" s="1" t="s">
        <v>2199</v>
      </c>
      <c r="E182" s="1" t="s">
        <v>5098</v>
      </c>
      <c r="F182" t="s">
        <v>4743</v>
      </c>
      <c r="G182" t="s">
        <v>4976</v>
      </c>
    </row>
    <row r="183" spans="4:8" ht="15.5" x14ac:dyDescent="0.35">
      <c r="D183" s="1" t="s">
        <v>2198</v>
      </c>
      <c r="E183" s="1" t="s">
        <v>5099</v>
      </c>
      <c r="F183" t="s">
        <v>4746</v>
      </c>
      <c r="G183" t="s">
        <v>5100</v>
      </c>
    </row>
    <row r="184" spans="4:8" ht="15.5" x14ac:dyDescent="0.35">
      <c r="D184" s="1" t="s">
        <v>2197</v>
      </c>
      <c r="E184" s="1" t="s">
        <v>5101</v>
      </c>
      <c r="F184" t="s">
        <v>4746</v>
      </c>
      <c r="G184" t="s">
        <v>4792</v>
      </c>
    </row>
    <row r="185" spans="4:8" ht="15.5" x14ac:dyDescent="0.35">
      <c r="D185" s="1" t="s">
        <v>2196</v>
      </c>
      <c r="E185" s="1" t="s">
        <v>5102</v>
      </c>
      <c r="F185" t="s">
        <v>4743</v>
      </c>
      <c r="G185" t="s">
        <v>4752</v>
      </c>
      <c r="H185" t="s">
        <v>4785</v>
      </c>
    </row>
    <row r="186" spans="4:8" ht="15.5" x14ac:dyDescent="0.35">
      <c r="D186" s="1" t="s">
        <v>2195</v>
      </c>
      <c r="E186" s="1" t="s">
        <v>5103</v>
      </c>
      <c r="F186" t="s">
        <v>4743</v>
      </c>
      <c r="G186" t="s">
        <v>5104</v>
      </c>
      <c r="H186" t="s">
        <v>4850</v>
      </c>
    </row>
    <row r="187" spans="4:8" ht="15.5" x14ac:dyDescent="0.35">
      <c r="D187" s="1" t="s">
        <v>2194</v>
      </c>
      <c r="E187" s="1" t="s">
        <v>5105</v>
      </c>
      <c r="F187" t="s">
        <v>4743</v>
      </c>
      <c r="G187" t="s">
        <v>5106</v>
      </c>
    </row>
    <row r="188" spans="4:8" ht="15.5" x14ac:dyDescent="0.35">
      <c r="D188" s="1" t="s">
        <v>2193</v>
      </c>
      <c r="E188" s="1" t="s">
        <v>5107</v>
      </c>
      <c r="F188" t="s">
        <v>4743</v>
      </c>
      <c r="G188" t="s">
        <v>4784</v>
      </c>
      <c r="H188" t="s">
        <v>4850</v>
      </c>
    </row>
    <row r="189" spans="4:8" ht="15.5" x14ac:dyDescent="0.35">
      <c r="D189" s="1" t="s">
        <v>2192</v>
      </c>
      <c r="E189" s="1" t="s">
        <v>5108</v>
      </c>
      <c r="F189" t="s">
        <v>4743</v>
      </c>
      <c r="G189" t="s">
        <v>5109</v>
      </c>
      <c r="H189" t="s">
        <v>4811</v>
      </c>
    </row>
    <row r="190" spans="4:8" ht="15.5" x14ac:dyDescent="0.35">
      <c r="D190" s="1" t="s">
        <v>2191</v>
      </c>
      <c r="E190" s="1" t="s">
        <v>5110</v>
      </c>
      <c r="F190" t="s">
        <v>4746</v>
      </c>
      <c r="G190" t="s">
        <v>5111</v>
      </c>
    </row>
    <row r="191" spans="4:8" ht="15.5" x14ac:dyDescent="0.35">
      <c r="D191" s="1" t="s">
        <v>2190</v>
      </c>
      <c r="E191" s="1" t="s">
        <v>5112</v>
      </c>
      <c r="F191" t="s">
        <v>4746</v>
      </c>
      <c r="G191" t="s">
        <v>5113</v>
      </c>
    </row>
    <row r="192" spans="4:8" ht="15.5" x14ac:dyDescent="0.35">
      <c r="D192" s="1" t="s">
        <v>2189</v>
      </c>
      <c r="E192" s="1" t="s">
        <v>5114</v>
      </c>
      <c r="F192" t="s">
        <v>4746</v>
      </c>
      <c r="G192" t="s">
        <v>4747</v>
      </c>
      <c r="H192" t="s">
        <v>5115</v>
      </c>
    </row>
    <row r="193" spans="4:9" ht="15.5" x14ac:dyDescent="0.35">
      <c r="D193" s="1" t="s">
        <v>2188</v>
      </c>
      <c r="E193" s="1" t="s">
        <v>5116</v>
      </c>
      <c r="F193" t="s">
        <v>4746</v>
      </c>
      <c r="G193" t="s">
        <v>4830</v>
      </c>
      <c r="H193" t="s">
        <v>4816</v>
      </c>
    </row>
    <row r="194" spans="4:9" ht="15.5" x14ac:dyDescent="0.35">
      <c r="D194" s="1" t="s">
        <v>2187</v>
      </c>
      <c r="E194" s="1" t="s">
        <v>5117</v>
      </c>
      <c r="F194" t="s">
        <v>4743</v>
      </c>
      <c r="G194" t="s">
        <v>5118</v>
      </c>
    </row>
    <row r="195" spans="4:9" ht="15.5" x14ac:dyDescent="0.35">
      <c r="D195" s="1" t="s">
        <v>2186</v>
      </c>
      <c r="E195" s="1" t="s">
        <v>5119</v>
      </c>
      <c r="F195" t="s">
        <v>4746</v>
      </c>
      <c r="G195" t="s">
        <v>4864</v>
      </c>
      <c r="H195" t="s">
        <v>4992</v>
      </c>
    </row>
    <row r="196" spans="4:9" ht="15.5" x14ac:dyDescent="0.35">
      <c r="D196" s="1" t="s">
        <v>2185</v>
      </c>
      <c r="E196" s="1" t="s">
        <v>5120</v>
      </c>
      <c r="F196" t="s">
        <v>4746</v>
      </c>
      <c r="G196" t="s">
        <v>5017</v>
      </c>
      <c r="H196" t="s">
        <v>4780</v>
      </c>
      <c r="I196" t="s">
        <v>5121</v>
      </c>
    </row>
    <row r="197" spans="4:9" ht="15.5" x14ac:dyDescent="0.35">
      <c r="D197" s="1" t="s">
        <v>2184</v>
      </c>
      <c r="E197" s="1" t="s">
        <v>5122</v>
      </c>
      <c r="F197" t="s">
        <v>4743</v>
      </c>
      <c r="G197" t="s">
        <v>5123</v>
      </c>
    </row>
    <row r="198" spans="4:9" ht="15.5" x14ac:dyDescent="0.35">
      <c r="D198" s="1" t="s">
        <v>2183</v>
      </c>
      <c r="E198" s="1" t="s">
        <v>5124</v>
      </c>
      <c r="F198" t="s">
        <v>4743</v>
      </c>
      <c r="G198" t="s">
        <v>5125</v>
      </c>
    </row>
    <row r="199" spans="4:9" ht="15.5" x14ac:dyDescent="0.35">
      <c r="D199" s="1" t="s">
        <v>2182</v>
      </c>
      <c r="E199" s="1" t="s">
        <v>5126</v>
      </c>
      <c r="F199" t="s">
        <v>4746</v>
      </c>
      <c r="G199" t="s">
        <v>5127</v>
      </c>
    </row>
    <row r="200" spans="4:9" ht="15.5" x14ac:dyDescent="0.35">
      <c r="D200" s="1" t="s">
        <v>2181</v>
      </c>
      <c r="E200" s="1" t="s">
        <v>5128</v>
      </c>
      <c r="F200" t="s">
        <v>4746</v>
      </c>
      <c r="G200" t="s">
        <v>5129</v>
      </c>
    </row>
    <row r="201" spans="4:9" ht="15.5" x14ac:dyDescent="0.35">
      <c r="D201" s="1" t="s">
        <v>2180</v>
      </c>
      <c r="E201" s="1" t="s">
        <v>5130</v>
      </c>
      <c r="F201" t="s">
        <v>4743</v>
      </c>
      <c r="G201" t="s">
        <v>5131</v>
      </c>
    </row>
    <row r="202" spans="4:9" ht="15.5" x14ac:dyDescent="0.35">
      <c r="D202" s="1" t="s">
        <v>2179</v>
      </c>
      <c r="E202" s="1" t="s">
        <v>5132</v>
      </c>
      <c r="F202" t="s">
        <v>4802</v>
      </c>
      <c r="G202" t="s">
        <v>4746</v>
      </c>
      <c r="H202" t="s">
        <v>5133</v>
      </c>
    </row>
    <row r="203" spans="4:9" ht="15.5" x14ac:dyDescent="0.35">
      <c r="D203" s="1" t="s">
        <v>2178</v>
      </c>
      <c r="E203" s="1" t="s">
        <v>5134</v>
      </c>
      <c r="F203" t="s">
        <v>4746</v>
      </c>
      <c r="G203" t="s">
        <v>5135</v>
      </c>
      <c r="H203" t="s">
        <v>5049</v>
      </c>
    </row>
    <row r="204" spans="4:9" ht="15.5" x14ac:dyDescent="0.35">
      <c r="D204" s="1" t="s">
        <v>2177</v>
      </c>
      <c r="E204" s="1" t="s">
        <v>5136</v>
      </c>
      <c r="F204" t="s">
        <v>4746</v>
      </c>
      <c r="G204" t="s">
        <v>5137</v>
      </c>
    </row>
    <row r="205" spans="4:9" ht="15.5" x14ac:dyDescent="0.35">
      <c r="D205" s="1" t="s">
        <v>2176</v>
      </c>
      <c r="E205" s="1" t="s">
        <v>5138</v>
      </c>
      <c r="F205" t="s">
        <v>4746</v>
      </c>
      <c r="G205" t="s">
        <v>5139</v>
      </c>
      <c r="H205" t="s">
        <v>4797</v>
      </c>
    </row>
    <row r="206" spans="4:9" ht="15.5" x14ac:dyDescent="0.35">
      <c r="D206" s="1" t="s">
        <v>2175</v>
      </c>
      <c r="E206" s="1" t="s">
        <v>5140</v>
      </c>
      <c r="F206" t="s">
        <v>4746</v>
      </c>
      <c r="G206" t="s">
        <v>5041</v>
      </c>
    </row>
    <row r="207" spans="4:9" ht="15.5" x14ac:dyDescent="0.35">
      <c r="D207" s="1" t="s">
        <v>2174</v>
      </c>
      <c r="E207" s="1" t="s">
        <v>5141</v>
      </c>
      <c r="F207" t="s">
        <v>4743</v>
      </c>
      <c r="G207" t="s">
        <v>5142</v>
      </c>
    </row>
    <row r="208" spans="4:9" ht="15.5" x14ac:dyDescent="0.35">
      <c r="D208" s="1" t="s">
        <v>2173</v>
      </c>
      <c r="E208" s="1" t="s">
        <v>5143</v>
      </c>
      <c r="F208" t="s">
        <v>4746</v>
      </c>
      <c r="G208" t="s">
        <v>5035</v>
      </c>
    </row>
    <row r="209" spans="4:8" ht="15.5" x14ac:dyDescent="0.35">
      <c r="D209" s="1" t="s">
        <v>2172</v>
      </c>
      <c r="E209" s="1" t="s">
        <v>5144</v>
      </c>
      <c r="F209" t="s">
        <v>4746</v>
      </c>
      <c r="G209" t="s">
        <v>5145</v>
      </c>
    </row>
    <row r="210" spans="4:8" ht="15.5" x14ac:dyDescent="0.35">
      <c r="D210" s="1" t="s">
        <v>2171</v>
      </c>
      <c r="E210" s="1" t="s">
        <v>5146</v>
      </c>
      <c r="F210" t="s">
        <v>4746</v>
      </c>
      <c r="G210" t="s">
        <v>5147</v>
      </c>
      <c r="H210" t="s">
        <v>5148</v>
      </c>
    </row>
    <row r="211" spans="4:8" ht="15.5" x14ac:dyDescent="0.35">
      <c r="D211" s="1" t="s">
        <v>2170</v>
      </c>
      <c r="E211" s="1" t="s">
        <v>5149</v>
      </c>
      <c r="F211" t="s">
        <v>4746</v>
      </c>
      <c r="G211" t="s">
        <v>5150</v>
      </c>
      <c r="H211" t="s">
        <v>4790</v>
      </c>
    </row>
    <row r="212" spans="4:8" ht="15.5" x14ac:dyDescent="0.35">
      <c r="D212" s="1" t="s">
        <v>2169</v>
      </c>
      <c r="E212" s="1" t="s">
        <v>5151</v>
      </c>
      <c r="F212" t="s">
        <v>4743</v>
      </c>
      <c r="G212" t="s">
        <v>4934</v>
      </c>
    </row>
    <row r="213" spans="4:8" ht="15.5" x14ac:dyDescent="0.35">
      <c r="D213" s="1" t="s">
        <v>2168</v>
      </c>
      <c r="E213" s="1" t="s">
        <v>5152</v>
      </c>
      <c r="F213" t="s">
        <v>4746</v>
      </c>
      <c r="G213" t="s">
        <v>5153</v>
      </c>
    </row>
    <row r="214" spans="4:8" ht="15.5" x14ac:dyDescent="0.35">
      <c r="D214" s="1" t="s">
        <v>2167</v>
      </c>
      <c r="E214" s="1" t="s">
        <v>5154</v>
      </c>
      <c r="F214" t="s">
        <v>4743</v>
      </c>
      <c r="G214" t="s">
        <v>5006</v>
      </c>
      <c r="H214" t="s">
        <v>5155</v>
      </c>
    </row>
    <row r="215" spans="4:8" ht="15.5" x14ac:dyDescent="0.35">
      <c r="D215" s="1" t="s">
        <v>2166</v>
      </c>
      <c r="E215" s="1" t="s">
        <v>5156</v>
      </c>
      <c r="F215" t="s">
        <v>4743</v>
      </c>
      <c r="G215" t="s">
        <v>5157</v>
      </c>
    </row>
    <row r="216" spans="4:8" ht="15.5" x14ac:dyDescent="0.35">
      <c r="D216" s="1" t="s">
        <v>2165</v>
      </c>
      <c r="E216" s="1" t="s">
        <v>5158</v>
      </c>
      <c r="F216" t="s">
        <v>4746</v>
      </c>
      <c r="G216" t="s">
        <v>5159</v>
      </c>
    </row>
    <row r="217" spans="4:8" ht="15.5" x14ac:dyDescent="0.35">
      <c r="D217" s="1" t="s">
        <v>2164</v>
      </c>
      <c r="E217" s="1" t="s">
        <v>5160</v>
      </c>
      <c r="F217" t="s">
        <v>4743</v>
      </c>
      <c r="G217" t="s">
        <v>5161</v>
      </c>
    </row>
    <row r="218" spans="4:8" ht="15.5" x14ac:dyDescent="0.35">
      <c r="D218" s="1" t="s">
        <v>2163</v>
      </c>
      <c r="E218" s="1" t="s">
        <v>5162</v>
      </c>
      <c r="F218" t="s">
        <v>4743</v>
      </c>
      <c r="G218" t="s">
        <v>4924</v>
      </c>
      <c r="H218" t="s">
        <v>4850</v>
      </c>
    </row>
    <row r="219" spans="4:8" ht="15.5" x14ac:dyDescent="0.35">
      <c r="D219" s="1" t="s">
        <v>2162</v>
      </c>
      <c r="E219" s="1" t="s">
        <v>5163</v>
      </c>
      <c r="F219" t="s">
        <v>4746</v>
      </c>
      <c r="G219" t="s">
        <v>5164</v>
      </c>
    </row>
    <row r="220" spans="4:8" ht="15.5" x14ac:dyDescent="0.35">
      <c r="D220" s="1" t="s">
        <v>2161</v>
      </c>
      <c r="E220" s="1" t="s">
        <v>5165</v>
      </c>
      <c r="F220" t="s">
        <v>4746</v>
      </c>
      <c r="G220" t="s">
        <v>5024</v>
      </c>
      <c r="H220" t="s">
        <v>5121</v>
      </c>
    </row>
    <row r="221" spans="4:8" ht="15.5" x14ac:dyDescent="0.35">
      <c r="D221" s="1" t="s">
        <v>2160</v>
      </c>
      <c r="E221" s="1" t="s">
        <v>5166</v>
      </c>
      <c r="F221" t="s">
        <v>4746</v>
      </c>
      <c r="G221" t="s">
        <v>4864</v>
      </c>
      <c r="H221" t="s">
        <v>5020</v>
      </c>
    </row>
    <row r="222" spans="4:8" ht="15.5" x14ac:dyDescent="0.35">
      <c r="D222" s="1" t="s">
        <v>2159</v>
      </c>
      <c r="E222" s="1" t="s">
        <v>5167</v>
      </c>
      <c r="F222" t="s">
        <v>4746</v>
      </c>
      <c r="G222" t="s">
        <v>4747</v>
      </c>
      <c r="H222" t="s">
        <v>4748</v>
      </c>
    </row>
    <row r="223" spans="4:8" ht="15.5" x14ac:dyDescent="0.35">
      <c r="D223" s="1" t="s">
        <v>2158</v>
      </c>
      <c r="E223" s="1" t="s">
        <v>5168</v>
      </c>
      <c r="F223" t="s">
        <v>4743</v>
      </c>
      <c r="G223" t="s">
        <v>4953</v>
      </c>
    </row>
    <row r="224" spans="4:8" ht="15.5" x14ac:dyDescent="0.35">
      <c r="D224" s="1" t="s">
        <v>2157</v>
      </c>
      <c r="E224" s="1" t="s">
        <v>5169</v>
      </c>
      <c r="F224" t="s">
        <v>4746</v>
      </c>
      <c r="G224" t="s">
        <v>5170</v>
      </c>
    </row>
    <row r="225" spans="4:8" ht="15.5" x14ac:dyDescent="0.35">
      <c r="D225" s="1" t="s">
        <v>2156</v>
      </c>
      <c r="E225" s="1" t="s">
        <v>5171</v>
      </c>
      <c r="F225" t="s">
        <v>4746</v>
      </c>
      <c r="G225" t="s">
        <v>4861</v>
      </c>
    </row>
    <row r="226" spans="4:8" ht="15.5" x14ac:dyDescent="0.35">
      <c r="D226" s="1" t="s">
        <v>2155</v>
      </c>
      <c r="E226" s="1" t="s">
        <v>5172</v>
      </c>
      <c r="F226" t="s">
        <v>4746</v>
      </c>
      <c r="G226" t="s">
        <v>4926</v>
      </c>
    </row>
    <row r="227" spans="4:8" ht="15.5" x14ac:dyDescent="0.35">
      <c r="D227" s="1" t="s">
        <v>2154</v>
      </c>
      <c r="E227" s="1" t="s">
        <v>5173</v>
      </c>
      <c r="F227" t="s">
        <v>4746</v>
      </c>
      <c r="G227" t="s">
        <v>5174</v>
      </c>
      <c r="H227" t="s">
        <v>4780</v>
      </c>
    </row>
    <row r="228" spans="4:8" ht="15.5" x14ac:dyDescent="0.35">
      <c r="D228" s="1" t="s">
        <v>2153</v>
      </c>
      <c r="E228" s="1" t="s">
        <v>4920</v>
      </c>
      <c r="F228" t="s">
        <v>4746</v>
      </c>
      <c r="G228" t="s">
        <v>5175</v>
      </c>
      <c r="H228" t="s">
        <v>4868</v>
      </c>
    </row>
    <row r="229" spans="4:8" ht="15.5" x14ac:dyDescent="0.35">
      <c r="D229" s="1" t="s">
        <v>2152</v>
      </c>
      <c r="E229" s="1" t="s">
        <v>5176</v>
      </c>
      <c r="F229" t="s">
        <v>4743</v>
      </c>
      <c r="G229" t="s">
        <v>4771</v>
      </c>
      <c r="H229" t="s">
        <v>4834</v>
      </c>
    </row>
    <row r="230" spans="4:8" ht="15.5" x14ac:dyDescent="0.35">
      <c r="D230" s="1" t="s">
        <v>2151</v>
      </c>
      <c r="E230" s="1" t="s">
        <v>5177</v>
      </c>
      <c r="F230" t="s">
        <v>4746</v>
      </c>
      <c r="G230" t="s">
        <v>4859</v>
      </c>
      <c r="H230" t="s">
        <v>5020</v>
      </c>
    </row>
    <row r="231" spans="4:8" ht="15.5" x14ac:dyDescent="0.35">
      <c r="D231" s="1" t="s">
        <v>2150</v>
      </c>
      <c r="E231" s="1" t="s">
        <v>5178</v>
      </c>
      <c r="F231" t="s">
        <v>4746</v>
      </c>
      <c r="G231" t="s">
        <v>5179</v>
      </c>
    </row>
    <row r="232" spans="4:8" ht="15.5" x14ac:dyDescent="0.35">
      <c r="D232" s="1" t="s">
        <v>2149</v>
      </c>
      <c r="E232" s="1" t="s">
        <v>5180</v>
      </c>
      <c r="F232" t="s">
        <v>4743</v>
      </c>
      <c r="G232" t="s">
        <v>5181</v>
      </c>
      <c r="H232" t="s">
        <v>4748</v>
      </c>
    </row>
    <row r="233" spans="4:8" ht="15.5" x14ac:dyDescent="0.35">
      <c r="D233" s="1" t="s">
        <v>2148</v>
      </c>
      <c r="E233" s="1" t="s">
        <v>5182</v>
      </c>
      <c r="F233" t="s">
        <v>4743</v>
      </c>
      <c r="G233" t="s">
        <v>4784</v>
      </c>
    </row>
    <row r="234" spans="4:8" ht="15.5" x14ac:dyDescent="0.35">
      <c r="D234" s="1" t="s">
        <v>2147</v>
      </c>
      <c r="E234" s="1" t="s">
        <v>4887</v>
      </c>
      <c r="F234" t="s">
        <v>4746</v>
      </c>
      <c r="G234" t="s">
        <v>5183</v>
      </c>
    </row>
    <row r="235" spans="4:8" ht="15.5" x14ac:dyDescent="0.35">
      <c r="D235" s="1" t="s">
        <v>2146</v>
      </c>
      <c r="E235" s="1" t="s">
        <v>5184</v>
      </c>
      <c r="F235" t="s">
        <v>4743</v>
      </c>
      <c r="G235" t="s">
        <v>5185</v>
      </c>
      <c r="H235" t="s">
        <v>4780</v>
      </c>
    </row>
    <row r="236" spans="4:8" ht="15.5" x14ac:dyDescent="0.35">
      <c r="D236" s="1" t="s">
        <v>2145</v>
      </c>
      <c r="E236" s="1" t="s">
        <v>5186</v>
      </c>
      <c r="F236" t="s">
        <v>4746</v>
      </c>
      <c r="G236" t="s">
        <v>5187</v>
      </c>
    </row>
    <row r="237" spans="4:8" ht="15.5" x14ac:dyDescent="0.35">
      <c r="D237" s="1" t="s">
        <v>2144</v>
      </c>
      <c r="E237" s="1" t="s">
        <v>5188</v>
      </c>
      <c r="F237" t="s">
        <v>4743</v>
      </c>
      <c r="G237" t="s">
        <v>5189</v>
      </c>
      <c r="H237" t="s">
        <v>5155</v>
      </c>
    </row>
    <row r="238" spans="4:8" ht="15.5" x14ac:dyDescent="0.35">
      <c r="D238" s="1" t="s">
        <v>2143</v>
      </c>
      <c r="E238" s="1" t="s">
        <v>5190</v>
      </c>
      <c r="F238" t="s">
        <v>4743</v>
      </c>
      <c r="G238" t="s">
        <v>5006</v>
      </c>
    </row>
    <row r="239" spans="4:8" ht="15.5" x14ac:dyDescent="0.35">
      <c r="D239" s="1" t="s">
        <v>2142</v>
      </c>
      <c r="E239" s="1" t="s">
        <v>5191</v>
      </c>
      <c r="F239" t="s">
        <v>4746</v>
      </c>
      <c r="G239" t="s">
        <v>4864</v>
      </c>
    </row>
    <row r="240" spans="4:8" ht="15.5" x14ac:dyDescent="0.35">
      <c r="D240" s="1" t="s">
        <v>2141</v>
      </c>
      <c r="E240" s="1" t="s">
        <v>5192</v>
      </c>
      <c r="F240" t="s">
        <v>4746</v>
      </c>
      <c r="G240" t="s">
        <v>5193</v>
      </c>
      <c r="H240" t="s">
        <v>4974</v>
      </c>
    </row>
    <row r="241" spans="4:8" ht="15.5" x14ac:dyDescent="0.35">
      <c r="D241" s="1" t="s">
        <v>2140</v>
      </c>
      <c r="E241" s="1" t="s">
        <v>5194</v>
      </c>
      <c r="F241" t="s">
        <v>4746</v>
      </c>
      <c r="G241" t="s">
        <v>5195</v>
      </c>
    </row>
    <row r="242" spans="4:8" ht="15.5" x14ac:dyDescent="0.35">
      <c r="D242" s="1" t="s">
        <v>2139</v>
      </c>
      <c r="E242" s="1" t="s">
        <v>5196</v>
      </c>
      <c r="F242" t="s">
        <v>4746</v>
      </c>
      <c r="G242" t="s">
        <v>4959</v>
      </c>
      <c r="H242" t="s">
        <v>4780</v>
      </c>
    </row>
    <row r="243" spans="4:8" ht="15.5" x14ac:dyDescent="0.35">
      <c r="D243" s="1" t="s">
        <v>2138</v>
      </c>
      <c r="E243" s="1" t="s">
        <v>5023</v>
      </c>
      <c r="F243" t="s">
        <v>4746</v>
      </c>
      <c r="G243" t="s">
        <v>5187</v>
      </c>
    </row>
    <row r="244" spans="4:8" ht="15.5" x14ac:dyDescent="0.35">
      <c r="D244" s="1" t="s">
        <v>2137</v>
      </c>
      <c r="E244" s="1" t="s">
        <v>5197</v>
      </c>
      <c r="F244" t="s">
        <v>4743</v>
      </c>
      <c r="G244" t="s">
        <v>5198</v>
      </c>
    </row>
    <row r="245" spans="4:8" ht="15.5" x14ac:dyDescent="0.35">
      <c r="D245" s="1" t="s">
        <v>2136</v>
      </c>
      <c r="E245" s="1" t="s">
        <v>5199</v>
      </c>
      <c r="F245" t="s">
        <v>4746</v>
      </c>
      <c r="G245" t="s">
        <v>5200</v>
      </c>
    </row>
    <row r="246" spans="4:8" ht="15.5" x14ac:dyDescent="0.35">
      <c r="D246" s="1" t="s">
        <v>2135</v>
      </c>
      <c r="E246" s="1" t="s">
        <v>5201</v>
      </c>
      <c r="F246" t="s">
        <v>4746</v>
      </c>
      <c r="G246" t="s">
        <v>5202</v>
      </c>
    </row>
    <row r="247" spans="4:8" ht="15.5" x14ac:dyDescent="0.35">
      <c r="D247" s="1" t="s">
        <v>2134</v>
      </c>
      <c r="E247" s="1" t="s">
        <v>5203</v>
      </c>
      <c r="F247" t="s">
        <v>4743</v>
      </c>
      <c r="G247" t="s">
        <v>5204</v>
      </c>
      <c r="H247" t="s">
        <v>4826</v>
      </c>
    </row>
    <row r="248" spans="4:8" ht="15.5" x14ac:dyDescent="0.35">
      <c r="D248" s="1" t="s">
        <v>2133</v>
      </c>
      <c r="E248" s="1" t="s">
        <v>5205</v>
      </c>
      <c r="F248" t="s">
        <v>4743</v>
      </c>
      <c r="G248" t="s">
        <v>5206</v>
      </c>
      <c r="H248" t="s">
        <v>4816</v>
      </c>
    </row>
    <row r="249" spans="4:8" ht="15.5" x14ac:dyDescent="0.35">
      <c r="D249" s="1" t="s">
        <v>2132</v>
      </c>
      <c r="E249" s="1" t="s">
        <v>5207</v>
      </c>
      <c r="F249" t="s">
        <v>4746</v>
      </c>
      <c r="G249" t="s">
        <v>5208</v>
      </c>
      <c r="H249" t="s">
        <v>4847</v>
      </c>
    </row>
    <row r="250" spans="4:8" ht="15.5" x14ac:dyDescent="0.35">
      <c r="D250" s="1" t="s">
        <v>2130</v>
      </c>
      <c r="E250" s="1" t="s">
        <v>5209</v>
      </c>
      <c r="F250" t="s">
        <v>4746</v>
      </c>
      <c r="G250" t="s">
        <v>5210</v>
      </c>
    </row>
    <row r="251" spans="4:8" ht="15.5" x14ac:dyDescent="0.35">
      <c r="D251" s="1" t="s">
        <v>2129</v>
      </c>
      <c r="E251" s="1" t="s">
        <v>5211</v>
      </c>
      <c r="F251" t="s">
        <v>4746</v>
      </c>
      <c r="G251" t="s">
        <v>5212</v>
      </c>
    </row>
    <row r="252" spans="4:8" ht="15.5" x14ac:dyDescent="0.35">
      <c r="D252" s="1" t="s">
        <v>2128</v>
      </c>
      <c r="E252" s="1" t="s">
        <v>5213</v>
      </c>
      <c r="F252" t="s">
        <v>4746</v>
      </c>
      <c r="G252" t="s">
        <v>5212</v>
      </c>
      <c r="H252" t="s">
        <v>4780</v>
      </c>
    </row>
    <row r="253" spans="4:8" ht="15.5" x14ac:dyDescent="0.35">
      <c r="D253" s="1" t="s">
        <v>2127</v>
      </c>
      <c r="E253" s="1" t="s">
        <v>5214</v>
      </c>
      <c r="F253" t="s">
        <v>4746</v>
      </c>
      <c r="G253" t="s">
        <v>4801</v>
      </c>
      <c r="H253" t="s">
        <v>4826</v>
      </c>
    </row>
    <row r="254" spans="4:8" ht="15.5" x14ac:dyDescent="0.35">
      <c r="D254" s="1" t="s">
        <v>2126</v>
      </c>
      <c r="E254" s="1" t="s">
        <v>5215</v>
      </c>
      <c r="F254" t="s">
        <v>4746</v>
      </c>
      <c r="G254" t="s">
        <v>5216</v>
      </c>
      <c r="H254" t="s">
        <v>4974</v>
      </c>
    </row>
    <row r="255" spans="4:8" ht="15.5" x14ac:dyDescent="0.35">
      <c r="D255" s="1" t="s">
        <v>2125</v>
      </c>
      <c r="E255" s="1" t="s">
        <v>5217</v>
      </c>
      <c r="F255" t="s">
        <v>4743</v>
      </c>
      <c r="G255" t="s">
        <v>4810</v>
      </c>
    </row>
    <row r="256" spans="4:8" ht="15.5" x14ac:dyDescent="0.35">
      <c r="D256" s="1" t="s">
        <v>2124</v>
      </c>
      <c r="E256" s="1" t="s">
        <v>5218</v>
      </c>
      <c r="F256" t="s">
        <v>4743</v>
      </c>
      <c r="G256" t="s">
        <v>4853</v>
      </c>
      <c r="H256" t="s">
        <v>5219</v>
      </c>
    </row>
    <row r="257" spans="4:8" ht="15.5" x14ac:dyDescent="0.35">
      <c r="D257" s="1" t="s">
        <v>2123</v>
      </c>
      <c r="E257" s="1" t="s">
        <v>5220</v>
      </c>
      <c r="F257" t="s">
        <v>4743</v>
      </c>
      <c r="G257" t="s">
        <v>5221</v>
      </c>
    </row>
    <row r="258" spans="4:8" ht="15.5" x14ac:dyDescent="0.35">
      <c r="D258" s="1" t="s">
        <v>2122</v>
      </c>
      <c r="E258" s="1" t="s">
        <v>5222</v>
      </c>
      <c r="F258" t="s">
        <v>4743</v>
      </c>
      <c r="G258" t="s">
        <v>4810</v>
      </c>
      <c r="H258" t="s">
        <v>4780</v>
      </c>
    </row>
    <row r="259" spans="4:8" ht="15.5" x14ac:dyDescent="0.35">
      <c r="D259" s="1" t="s">
        <v>2121</v>
      </c>
      <c r="E259" s="1" t="s">
        <v>5223</v>
      </c>
      <c r="F259" t="s">
        <v>4743</v>
      </c>
      <c r="G259" t="s">
        <v>5224</v>
      </c>
    </row>
    <row r="260" spans="4:8" ht="15.5" x14ac:dyDescent="0.35">
      <c r="D260" s="1" t="s">
        <v>2120</v>
      </c>
      <c r="E260" s="1" t="s">
        <v>5225</v>
      </c>
      <c r="F260" t="s">
        <v>4743</v>
      </c>
      <c r="G260" t="s">
        <v>4744</v>
      </c>
    </row>
    <row r="261" spans="4:8" ht="15.5" x14ac:dyDescent="0.35">
      <c r="D261" s="1" t="s">
        <v>2119</v>
      </c>
      <c r="E261" s="1" t="s">
        <v>5226</v>
      </c>
      <c r="F261" t="s">
        <v>4743</v>
      </c>
      <c r="G261" t="s">
        <v>5227</v>
      </c>
    </row>
    <row r="262" spans="4:8" ht="15.5" x14ac:dyDescent="0.35">
      <c r="D262" s="1" t="s">
        <v>2118</v>
      </c>
      <c r="E262" s="1" t="s">
        <v>5228</v>
      </c>
      <c r="F262" t="s">
        <v>4746</v>
      </c>
      <c r="G262" t="s">
        <v>4861</v>
      </c>
    </row>
    <row r="263" spans="4:8" ht="15.5" x14ac:dyDescent="0.35">
      <c r="D263" s="1" t="s">
        <v>2117</v>
      </c>
      <c r="E263" s="1" t="s">
        <v>5229</v>
      </c>
      <c r="F263" t="s">
        <v>4746</v>
      </c>
      <c r="G263" t="s">
        <v>4808</v>
      </c>
      <c r="H263" t="s">
        <v>5020</v>
      </c>
    </row>
    <row r="264" spans="4:8" ht="15.5" x14ac:dyDescent="0.35">
      <c r="D264" s="1" t="s">
        <v>2116</v>
      </c>
      <c r="E264" s="1" t="s">
        <v>5230</v>
      </c>
      <c r="F264" t="s">
        <v>4746</v>
      </c>
      <c r="G264" t="s">
        <v>5231</v>
      </c>
    </row>
    <row r="265" spans="4:8" ht="15.5" x14ac:dyDescent="0.35">
      <c r="D265" s="1" t="s">
        <v>2115</v>
      </c>
      <c r="E265" s="1" t="s">
        <v>5232</v>
      </c>
      <c r="F265" t="s">
        <v>4746</v>
      </c>
      <c r="G265" t="s">
        <v>5233</v>
      </c>
    </row>
    <row r="266" spans="4:8" ht="15.5" x14ac:dyDescent="0.35">
      <c r="D266" s="1" t="s">
        <v>2114</v>
      </c>
      <c r="E266" s="1" t="s">
        <v>5234</v>
      </c>
      <c r="F266" t="s">
        <v>4746</v>
      </c>
      <c r="G266" t="s">
        <v>5041</v>
      </c>
      <c r="H266" t="s">
        <v>5235</v>
      </c>
    </row>
    <row r="267" spans="4:8" ht="15.5" x14ac:dyDescent="0.35">
      <c r="D267" s="1" t="s">
        <v>2113</v>
      </c>
      <c r="E267" s="1" t="s">
        <v>5236</v>
      </c>
      <c r="F267" t="s">
        <v>4746</v>
      </c>
      <c r="G267" t="s">
        <v>5237</v>
      </c>
    </row>
    <row r="268" spans="4:8" ht="15.5" x14ac:dyDescent="0.35">
      <c r="D268" s="1" t="s">
        <v>2112</v>
      </c>
      <c r="E268" s="1" t="s">
        <v>5238</v>
      </c>
      <c r="F268" t="s">
        <v>4743</v>
      </c>
      <c r="G268" t="s">
        <v>4891</v>
      </c>
      <c r="H268" t="s">
        <v>4785</v>
      </c>
    </row>
    <row r="269" spans="4:8" ht="15.5" x14ac:dyDescent="0.35">
      <c r="D269" s="1" t="s">
        <v>2111</v>
      </c>
      <c r="E269" s="1" t="s">
        <v>5239</v>
      </c>
      <c r="F269" t="s">
        <v>4746</v>
      </c>
      <c r="G269" t="s">
        <v>5240</v>
      </c>
      <c r="H269" t="s">
        <v>4831</v>
      </c>
    </row>
    <row r="270" spans="4:8" ht="15.5" x14ac:dyDescent="0.35">
      <c r="D270" s="1" t="s">
        <v>2110</v>
      </c>
      <c r="E270" s="1" t="s">
        <v>5241</v>
      </c>
      <c r="F270" t="s">
        <v>4743</v>
      </c>
      <c r="G270" t="s">
        <v>5242</v>
      </c>
      <c r="H270" t="s">
        <v>4748</v>
      </c>
    </row>
    <row r="271" spans="4:8" ht="15.5" x14ac:dyDescent="0.35">
      <c r="D271" s="1" t="s">
        <v>2109</v>
      </c>
      <c r="E271" s="1" t="s">
        <v>5243</v>
      </c>
      <c r="F271" t="s">
        <v>4746</v>
      </c>
      <c r="G271" t="s">
        <v>5244</v>
      </c>
      <c r="H271" t="s">
        <v>5235</v>
      </c>
    </row>
    <row r="272" spans="4:8" ht="15.5" x14ac:dyDescent="0.35">
      <c r="D272" s="1" t="s">
        <v>2108</v>
      </c>
      <c r="E272" s="1" t="s">
        <v>5245</v>
      </c>
      <c r="F272" t="s">
        <v>4743</v>
      </c>
      <c r="G272" t="s">
        <v>5246</v>
      </c>
      <c r="H272" t="s">
        <v>5148</v>
      </c>
    </row>
    <row r="273" spans="4:8" ht="15.5" x14ac:dyDescent="0.35">
      <c r="D273" s="1" t="s">
        <v>2107</v>
      </c>
      <c r="E273" s="1" t="s">
        <v>5247</v>
      </c>
      <c r="F273" t="s">
        <v>4743</v>
      </c>
      <c r="G273" t="s">
        <v>5248</v>
      </c>
      <c r="H273" t="s">
        <v>4785</v>
      </c>
    </row>
    <row r="274" spans="4:8" ht="15.5" x14ac:dyDescent="0.35">
      <c r="D274" s="1" t="s">
        <v>2106</v>
      </c>
      <c r="E274" s="1" t="s">
        <v>5249</v>
      </c>
      <c r="F274" t="s">
        <v>4746</v>
      </c>
      <c r="G274" t="s">
        <v>5179</v>
      </c>
    </row>
    <row r="275" spans="4:8" ht="15.5" x14ac:dyDescent="0.35">
      <c r="D275" s="1" t="s">
        <v>2105</v>
      </c>
      <c r="E275" s="1" t="s">
        <v>5250</v>
      </c>
      <c r="F275" t="s">
        <v>4743</v>
      </c>
      <c r="G275" t="s">
        <v>5251</v>
      </c>
      <c r="H275" t="s">
        <v>4889</v>
      </c>
    </row>
    <row r="276" spans="4:8" ht="15.5" x14ac:dyDescent="0.35">
      <c r="D276" s="1" t="s">
        <v>2104</v>
      </c>
      <c r="E276" s="1" t="s">
        <v>5124</v>
      </c>
      <c r="F276" t="s">
        <v>4743</v>
      </c>
      <c r="G276" t="s">
        <v>5252</v>
      </c>
    </row>
    <row r="277" spans="4:8" ht="15.5" x14ac:dyDescent="0.35">
      <c r="D277" s="1" t="s">
        <v>2103</v>
      </c>
      <c r="E277" s="1" t="s">
        <v>5253</v>
      </c>
      <c r="F277" t="s">
        <v>4746</v>
      </c>
      <c r="G277" t="s">
        <v>4806</v>
      </c>
    </row>
    <row r="278" spans="4:8" ht="15.5" x14ac:dyDescent="0.35">
      <c r="D278" s="1" t="s">
        <v>2102</v>
      </c>
      <c r="E278" s="1" t="s">
        <v>5254</v>
      </c>
      <c r="F278" t="s">
        <v>4746</v>
      </c>
      <c r="G278" t="s">
        <v>5255</v>
      </c>
    </row>
    <row r="279" spans="4:8" ht="15.5" x14ac:dyDescent="0.35">
      <c r="D279" s="1" t="s">
        <v>2101</v>
      </c>
      <c r="E279" s="1" t="s">
        <v>5256</v>
      </c>
      <c r="F279" t="s">
        <v>4746</v>
      </c>
      <c r="G279" t="s">
        <v>5111</v>
      </c>
      <c r="H279" t="s">
        <v>4831</v>
      </c>
    </row>
    <row r="280" spans="4:8" ht="15.5" x14ac:dyDescent="0.35">
      <c r="D280" s="1" t="s">
        <v>2100</v>
      </c>
      <c r="E280" s="1" t="s">
        <v>5257</v>
      </c>
      <c r="F280" t="s">
        <v>4746</v>
      </c>
      <c r="G280" t="s">
        <v>4761</v>
      </c>
    </row>
    <row r="281" spans="4:8" ht="15.5" x14ac:dyDescent="0.35">
      <c r="D281" s="1" t="s">
        <v>2099</v>
      </c>
      <c r="E281" s="1" t="s">
        <v>5258</v>
      </c>
      <c r="F281" t="s">
        <v>4746</v>
      </c>
      <c r="G281" t="s">
        <v>4864</v>
      </c>
      <c r="H281" t="s">
        <v>4757</v>
      </c>
    </row>
    <row r="282" spans="4:8" ht="15.5" x14ac:dyDescent="0.35">
      <c r="D282" s="1" t="s">
        <v>2098</v>
      </c>
      <c r="E282" s="1" t="s">
        <v>5259</v>
      </c>
      <c r="F282" t="s">
        <v>4746</v>
      </c>
      <c r="G282" t="s">
        <v>4840</v>
      </c>
    </row>
    <row r="283" spans="4:8" ht="15.5" x14ac:dyDescent="0.35">
      <c r="D283" s="1" t="s">
        <v>2097</v>
      </c>
      <c r="E283" s="1" t="s">
        <v>5260</v>
      </c>
      <c r="F283" t="s">
        <v>4746</v>
      </c>
      <c r="G283" t="s">
        <v>5261</v>
      </c>
      <c r="H283" t="s">
        <v>4971</v>
      </c>
    </row>
    <row r="284" spans="4:8" ht="15.5" x14ac:dyDescent="0.35">
      <c r="D284" s="1" t="s">
        <v>2096</v>
      </c>
      <c r="E284" s="1" t="s">
        <v>5262</v>
      </c>
      <c r="F284" t="s">
        <v>4746</v>
      </c>
      <c r="G284" t="s">
        <v>5153</v>
      </c>
    </row>
    <row r="285" spans="4:8" ht="15.5" x14ac:dyDescent="0.35">
      <c r="D285" s="1" t="s">
        <v>2095</v>
      </c>
      <c r="E285" s="1" t="s">
        <v>5263</v>
      </c>
      <c r="F285" t="s">
        <v>4746</v>
      </c>
      <c r="G285" t="s">
        <v>5264</v>
      </c>
    </row>
    <row r="286" spans="4:8" ht="15.5" x14ac:dyDescent="0.35">
      <c r="D286" s="1" t="s">
        <v>2094</v>
      </c>
      <c r="E286" s="1" t="s">
        <v>5265</v>
      </c>
      <c r="F286" t="s">
        <v>4746</v>
      </c>
      <c r="G286" t="s">
        <v>4926</v>
      </c>
      <c r="H286" t="s">
        <v>4821</v>
      </c>
    </row>
    <row r="287" spans="4:8" ht="15.5" x14ac:dyDescent="0.35">
      <c r="D287" s="1" t="s">
        <v>2093</v>
      </c>
      <c r="E287" s="1" t="s">
        <v>5108</v>
      </c>
      <c r="F287" t="s">
        <v>4743</v>
      </c>
      <c r="G287" t="s">
        <v>5266</v>
      </c>
    </row>
    <row r="288" spans="4:8" ht="15.5" x14ac:dyDescent="0.35">
      <c r="D288" s="1" t="s">
        <v>2092</v>
      </c>
      <c r="E288" s="1" t="s">
        <v>5267</v>
      </c>
      <c r="F288" t="s">
        <v>4746</v>
      </c>
      <c r="G288" t="s">
        <v>5139</v>
      </c>
      <c r="H288" t="s">
        <v>4910</v>
      </c>
    </row>
    <row r="289" spans="4:8" ht="15.5" x14ac:dyDescent="0.35">
      <c r="D289" s="1" t="s">
        <v>2091</v>
      </c>
      <c r="E289" s="1" t="s">
        <v>5268</v>
      </c>
      <c r="F289" t="s">
        <v>4743</v>
      </c>
      <c r="G289" t="s">
        <v>5269</v>
      </c>
      <c r="H289" t="s">
        <v>4826</v>
      </c>
    </row>
    <row r="290" spans="4:8" ht="15.5" x14ac:dyDescent="0.35">
      <c r="D290" s="1" t="s">
        <v>2090</v>
      </c>
      <c r="E290" s="1" t="s">
        <v>4946</v>
      </c>
      <c r="F290" t="s">
        <v>4746</v>
      </c>
      <c r="G290" t="s">
        <v>4985</v>
      </c>
      <c r="H290" t="s">
        <v>4834</v>
      </c>
    </row>
    <row r="291" spans="4:8" ht="15.5" x14ac:dyDescent="0.35">
      <c r="D291" s="1" t="s">
        <v>2089</v>
      </c>
      <c r="E291" s="1" t="s">
        <v>5270</v>
      </c>
      <c r="F291" t="s">
        <v>4746</v>
      </c>
      <c r="G291" t="s">
        <v>5271</v>
      </c>
      <c r="H291" t="s">
        <v>4816</v>
      </c>
    </row>
    <row r="292" spans="4:8" ht="15.5" x14ac:dyDescent="0.35">
      <c r="D292" s="1" t="s">
        <v>2088</v>
      </c>
      <c r="E292" s="1" t="s">
        <v>5272</v>
      </c>
      <c r="F292" t="s">
        <v>4746</v>
      </c>
      <c r="G292" t="s">
        <v>5050</v>
      </c>
      <c r="H292" t="s">
        <v>4883</v>
      </c>
    </row>
    <row r="293" spans="4:8" ht="15.5" x14ac:dyDescent="0.35">
      <c r="D293" s="1" t="s">
        <v>2087</v>
      </c>
      <c r="E293" s="1" t="s">
        <v>5273</v>
      </c>
      <c r="F293" t="s">
        <v>4746</v>
      </c>
      <c r="G293" t="s">
        <v>5274</v>
      </c>
    </row>
    <row r="294" spans="4:8" ht="15.5" x14ac:dyDescent="0.35">
      <c r="D294" s="1" t="s">
        <v>2086</v>
      </c>
      <c r="E294" s="1" t="s">
        <v>5275</v>
      </c>
      <c r="F294" t="s">
        <v>4743</v>
      </c>
      <c r="G294" t="s">
        <v>4771</v>
      </c>
    </row>
    <row r="295" spans="4:8" ht="15.5" x14ac:dyDescent="0.35">
      <c r="D295" s="1" t="s">
        <v>2085</v>
      </c>
      <c r="E295" s="1" t="s">
        <v>5276</v>
      </c>
      <c r="F295" t="s">
        <v>4743</v>
      </c>
      <c r="G295" t="s">
        <v>5277</v>
      </c>
      <c r="H295" t="s">
        <v>4831</v>
      </c>
    </row>
    <row r="296" spans="4:8" ht="15.5" x14ac:dyDescent="0.35">
      <c r="D296" s="1" t="s">
        <v>2084</v>
      </c>
      <c r="E296" s="1" t="s">
        <v>5278</v>
      </c>
      <c r="F296" t="s">
        <v>4746</v>
      </c>
      <c r="G296" t="s">
        <v>5153</v>
      </c>
    </row>
    <row r="297" spans="4:8" ht="15.5" x14ac:dyDescent="0.35">
      <c r="D297" s="1" t="s">
        <v>2083</v>
      </c>
      <c r="E297" s="1" t="s">
        <v>5279</v>
      </c>
      <c r="F297" t="s">
        <v>4746</v>
      </c>
      <c r="G297" t="s">
        <v>5280</v>
      </c>
    </row>
    <row r="298" spans="4:8" ht="15.5" x14ac:dyDescent="0.35">
      <c r="D298" s="1" t="s">
        <v>2082</v>
      </c>
      <c r="E298" s="1" t="s">
        <v>5281</v>
      </c>
      <c r="F298" t="s">
        <v>4746</v>
      </c>
      <c r="G298" t="s">
        <v>5183</v>
      </c>
    </row>
    <row r="299" spans="4:8" ht="15.5" x14ac:dyDescent="0.35">
      <c r="D299" s="1" t="s">
        <v>2081</v>
      </c>
      <c r="E299" s="1" t="s">
        <v>5282</v>
      </c>
      <c r="F299" t="s">
        <v>4746</v>
      </c>
      <c r="G299" t="s">
        <v>5179</v>
      </c>
      <c r="H299" t="s">
        <v>4883</v>
      </c>
    </row>
    <row r="300" spans="4:8" ht="15.5" x14ac:dyDescent="0.35">
      <c r="D300" s="1" t="s">
        <v>2080</v>
      </c>
      <c r="E300" s="1" t="s">
        <v>5283</v>
      </c>
      <c r="F300" t="s">
        <v>4746</v>
      </c>
      <c r="G300" t="s">
        <v>5284</v>
      </c>
      <c r="H300" t="s">
        <v>4847</v>
      </c>
    </row>
    <row r="301" spans="4:8" ht="15.5" x14ac:dyDescent="0.35">
      <c r="D301" s="1" t="s">
        <v>2079</v>
      </c>
      <c r="E301" s="1" t="s">
        <v>5285</v>
      </c>
      <c r="F301" t="s">
        <v>4746</v>
      </c>
      <c r="G301" t="s">
        <v>5286</v>
      </c>
    </row>
    <row r="302" spans="4:8" ht="15.5" x14ac:dyDescent="0.35">
      <c r="D302" s="1" t="s">
        <v>2078</v>
      </c>
      <c r="E302" s="1" t="s">
        <v>5287</v>
      </c>
      <c r="F302" t="s">
        <v>4743</v>
      </c>
      <c r="G302" t="s">
        <v>5288</v>
      </c>
      <c r="H302" t="s">
        <v>4826</v>
      </c>
    </row>
    <row r="303" spans="4:8" ht="15.5" x14ac:dyDescent="0.35">
      <c r="D303" s="1" t="s">
        <v>2077</v>
      </c>
      <c r="E303" s="1" t="s">
        <v>5289</v>
      </c>
      <c r="F303" t="s">
        <v>4746</v>
      </c>
      <c r="G303" t="s">
        <v>4801</v>
      </c>
      <c r="H303" t="s">
        <v>4974</v>
      </c>
    </row>
    <row r="304" spans="4:8" ht="15.5" x14ac:dyDescent="0.35">
      <c r="D304" s="1" t="s">
        <v>2076</v>
      </c>
      <c r="E304" s="1" t="s">
        <v>5290</v>
      </c>
      <c r="F304" t="s">
        <v>4746</v>
      </c>
      <c r="G304" t="s">
        <v>5291</v>
      </c>
    </row>
    <row r="305" spans="4:8" ht="15.5" x14ac:dyDescent="0.35">
      <c r="D305" s="1" t="s">
        <v>2075</v>
      </c>
      <c r="E305" s="1" t="s">
        <v>5292</v>
      </c>
      <c r="F305" t="s">
        <v>4746</v>
      </c>
      <c r="G305" t="s">
        <v>5293</v>
      </c>
    </row>
    <row r="306" spans="4:8" ht="15.5" x14ac:dyDescent="0.35">
      <c r="D306" s="1" t="s">
        <v>2074</v>
      </c>
      <c r="E306" s="1" t="s">
        <v>5294</v>
      </c>
      <c r="F306" t="s">
        <v>4743</v>
      </c>
      <c r="G306" t="s">
        <v>5221</v>
      </c>
      <c r="H306" t="s">
        <v>4956</v>
      </c>
    </row>
    <row r="307" spans="4:8" ht="15.5" x14ac:dyDescent="0.35">
      <c r="D307" s="1" t="s">
        <v>2073</v>
      </c>
      <c r="E307" s="1" t="s">
        <v>5295</v>
      </c>
      <c r="F307" t="s">
        <v>4746</v>
      </c>
      <c r="G307" t="s">
        <v>5296</v>
      </c>
      <c r="H307" t="s">
        <v>4748</v>
      </c>
    </row>
    <row r="308" spans="4:8" ht="15.5" x14ac:dyDescent="0.35">
      <c r="D308" s="1" t="s">
        <v>2072</v>
      </c>
      <c r="E308" s="1" t="s">
        <v>5297</v>
      </c>
      <c r="F308" t="s">
        <v>4743</v>
      </c>
      <c r="G308" t="s">
        <v>5298</v>
      </c>
    </row>
    <row r="309" spans="4:8" ht="15.5" x14ac:dyDescent="0.35">
      <c r="D309" s="1" t="s">
        <v>2071</v>
      </c>
      <c r="E309" s="1" t="s">
        <v>5211</v>
      </c>
      <c r="F309" t="s">
        <v>4746</v>
      </c>
      <c r="G309" t="s">
        <v>5299</v>
      </c>
    </row>
    <row r="310" spans="4:8" ht="15.5" x14ac:dyDescent="0.35">
      <c r="D310" s="1" t="s">
        <v>2070</v>
      </c>
      <c r="E310" s="1" t="s">
        <v>5300</v>
      </c>
      <c r="F310" t="s">
        <v>4743</v>
      </c>
      <c r="G310" t="s">
        <v>4924</v>
      </c>
    </row>
    <row r="311" spans="4:8" ht="15.5" x14ac:dyDescent="0.35">
      <c r="D311" s="1" t="s">
        <v>2069</v>
      </c>
      <c r="E311" s="1" t="s">
        <v>5301</v>
      </c>
      <c r="F311" t="s">
        <v>4746</v>
      </c>
      <c r="G311" t="s">
        <v>5302</v>
      </c>
      <c r="H311" t="s">
        <v>4785</v>
      </c>
    </row>
    <row r="312" spans="4:8" ht="15.5" x14ac:dyDescent="0.35">
      <c r="D312" s="1" t="s">
        <v>2068</v>
      </c>
      <c r="E312" s="1" t="s">
        <v>5303</v>
      </c>
      <c r="F312" t="s">
        <v>4743</v>
      </c>
      <c r="G312" t="s">
        <v>5304</v>
      </c>
    </row>
    <row r="313" spans="4:8" ht="15.5" x14ac:dyDescent="0.35">
      <c r="D313" s="1" t="s">
        <v>2067</v>
      </c>
      <c r="E313" s="1" t="s">
        <v>5305</v>
      </c>
      <c r="F313" t="s">
        <v>4743</v>
      </c>
      <c r="G313" t="s">
        <v>5306</v>
      </c>
    </row>
    <row r="314" spans="4:8" ht="15.5" x14ac:dyDescent="0.35">
      <c r="D314" s="1" t="s">
        <v>2066</v>
      </c>
      <c r="E314" s="1" t="s">
        <v>5205</v>
      </c>
      <c r="F314" t="s">
        <v>4743</v>
      </c>
      <c r="G314" t="s">
        <v>5123</v>
      </c>
      <c r="H314" t="s">
        <v>4889</v>
      </c>
    </row>
    <row r="315" spans="4:8" ht="15.5" x14ac:dyDescent="0.35">
      <c r="D315" s="1" t="s">
        <v>2065</v>
      </c>
      <c r="E315" s="1" t="s">
        <v>5307</v>
      </c>
      <c r="F315" t="s">
        <v>4743</v>
      </c>
      <c r="G315" t="s">
        <v>4891</v>
      </c>
    </row>
    <row r="316" spans="4:8" ht="15.5" x14ac:dyDescent="0.35">
      <c r="D316" s="1" t="s">
        <v>2064</v>
      </c>
      <c r="E316" s="1" t="s">
        <v>5308</v>
      </c>
      <c r="F316" t="s">
        <v>4746</v>
      </c>
      <c r="G316" t="s">
        <v>5237</v>
      </c>
      <c r="H316" t="s">
        <v>4847</v>
      </c>
    </row>
    <row r="317" spans="4:8" ht="15.5" x14ac:dyDescent="0.35">
      <c r="D317" s="1" t="s">
        <v>2063</v>
      </c>
      <c r="E317" s="1" t="s">
        <v>5309</v>
      </c>
      <c r="F317" t="s">
        <v>4743</v>
      </c>
      <c r="G317" t="s">
        <v>5310</v>
      </c>
    </row>
    <row r="318" spans="4:8" ht="15.5" x14ac:dyDescent="0.35">
      <c r="D318" s="1" t="s">
        <v>2062</v>
      </c>
      <c r="E318" s="1" t="s">
        <v>5311</v>
      </c>
      <c r="F318" t="s">
        <v>4743</v>
      </c>
      <c r="G318" t="s">
        <v>5312</v>
      </c>
    </row>
    <row r="319" spans="4:8" ht="15.5" x14ac:dyDescent="0.35">
      <c r="D319" s="1" t="s">
        <v>2061</v>
      </c>
      <c r="E319" s="1" t="s">
        <v>4900</v>
      </c>
      <c r="F319" t="s">
        <v>4746</v>
      </c>
      <c r="G319" t="s">
        <v>4930</v>
      </c>
      <c r="H319" t="s">
        <v>4816</v>
      </c>
    </row>
    <row r="320" spans="4:8" ht="15.5" x14ac:dyDescent="0.35">
      <c r="D320" s="1" t="s">
        <v>2060</v>
      </c>
      <c r="E320" s="1" t="s">
        <v>5313</v>
      </c>
      <c r="F320" t="s">
        <v>4746</v>
      </c>
      <c r="G320" t="s">
        <v>5314</v>
      </c>
      <c r="H320" t="s">
        <v>4850</v>
      </c>
    </row>
    <row r="321" spans="4:9" ht="15.5" x14ac:dyDescent="0.35">
      <c r="D321" s="1" t="s">
        <v>2059</v>
      </c>
      <c r="E321" s="1" t="s">
        <v>5315</v>
      </c>
      <c r="F321" t="s">
        <v>4746</v>
      </c>
      <c r="G321" t="s">
        <v>5024</v>
      </c>
      <c r="H321" t="s">
        <v>5115</v>
      </c>
    </row>
    <row r="322" spans="4:9" ht="15.5" x14ac:dyDescent="0.35">
      <c r="D322" s="1" t="s">
        <v>2058</v>
      </c>
      <c r="E322" s="1" t="s">
        <v>5316</v>
      </c>
      <c r="F322" t="s">
        <v>5317</v>
      </c>
      <c r="G322" t="s">
        <v>4743</v>
      </c>
      <c r="H322" t="s">
        <v>5318</v>
      </c>
      <c r="I322" t="s">
        <v>4831</v>
      </c>
    </row>
    <row r="323" spans="4:9" ht="15.5" x14ac:dyDescent="0.35">
      <c r="D323" s="1" t="s">
        <v>2057</v>
      </c>
      <c r="E323" s="1" t="s">
        <v>5319</v>
      </c>
      <c r="F323" t="s">
        <v>4743</v>
      </c>
      <c r="G323" t="s">
        <v>5320</v>
      </c>
      <c r="H323" t="s">
        <v>4780</v>
      </c>
    </row>
    <row r="324" spans="4:9" ht="15.5" x14ac:dyDescent="0.35">
      <c r="D324" s="1" t="s">
        <v>2056</v>
      </c>
      <c r="E324" s="1" t="s">
        <v>5321</v>
      </c>
      <c r="F324" t="s">
        <v>4746</v>
      </c>
      <c r="G324" t="s">
        <v>5100</v>
      </c>
    </row>
    <row r="325" spans="4:9" ht="15.5" x14ac:dyDescent="0.35">
      <c r="D325" s="1" t="s">
        <v>2055</v>
      </c>
      <c r="E325" s="1" t="s">
        <v>5322</v>
      </c>
      <c r="F325" t="s">
        <v>4746</v>
      </c>
      <c r="G325" t="s">
        <v>4792</v>
      </c>
    </row>
    <row r="326" spans="4:9" ht="15.5" x14ac:dyDescent="0.35">
      <c r="D326" s="1" t="s">
        <v>2054</v>
      </c>
      <c r="E326" s="1" t="s">
        <v>5323</v>
      </c>
      <c r="F326" t="s">
        <v>4746</v>
      </c>
      <c r="G326" t="s">
        <v>5324</v>
      </c>
    </row>
    <row r="327" spans="4:9" ht="15.5" x14ac:dyDescent="0.35">
      <c r="D327" s="1" t="s">
        <v>2053</v>
      </c>
      <c r="E327" s="1" t="s">
        <v>5325</v>
      </c>
      <c r="F327" t="s">
        <v>4746</v>
      </c>
      <c r="G327" t="s">
        <v>5237</v>
      </c>
      <c r="H327" t="s">
        <v>4780</v>
      </c>
    </row>
    <row r="328" spans="4:9" ht="15.5" x14ac:dyDescent="0.35">
      <c r="D328" s="1" t="s">
        <v>2052</v>
      </c>
      <c r="E328" s="1" t="s">
        <v>5326</v>
      </c>
      <c r="F328" t="s">
        <v>4743</v>
      </c>
      <c r="G328" t="s">
        <v>5327</v>
      </c>
      <c r="H328" t="s">
        <v>4939</v>
      </c>
    </row>
    <row r="329" spans="4:9" ht="15.5" x14ac:dyDescent="0.35">
      <c r="D329" s="1" t="s">
        <v>2051</v>
      </c>
      <c r="E329" s="1" t="s">
        <v>5328</v>
      </c>
      <c r="F329" t="s">
        <v>4743</v>
      </c>
      <c r="G329" t="s">
        <v>5329</v>
      </c>
    </row>
    <row r="330" spans="4:9" ht="15.5" x14ac:dyDescent="0.35">
      <c r="D330" s="1" t="s">
        <v>2050</v>
      </c>
      <c r="E330" s="1" t="s">
        <v>5330</v>
      </c>
      <c r="F330" t="s">
        <v>4746</v>
      </c>
      <c r="G330" t="s">
        <v>5024</v>
      </c>
      <c r="H330" t="s">
        <v>5235</v>
      </c>
    </row>
    <row r="331" spans="4:9" ht="15.5" x14ac:dyDescent="0.35">
      <c r="D331" s="1" t="s">
        <v>2049</v>
      </c>
      <c r="E331" s="1" t="s">
        <v>5270</v>
      </c>
      <c r="F331" t="s">
        <v>4746</v>
      </c>
      <c r="G331" t="s">
        <v>5231</v>
      </c>
      <c r="H331" t="s">
        <v>5049</v>
      </c>
    </row>
    <row r="332" spans="4:9" ht="15.5" x14ac:dyDescent="0.35">
      <c r="D332" s="1" t="s">
        <v>2048</v>
      </c>
      <c r="E332" s="1" t="s">
        <v>5331</v>
      </c>
      <c r="F332" t="s">
        <v>4746</v>
      </c>
      <c r="G332" t="s">
        <v>5050</v>
      </c>
    </row>
    <row r="333" spans="4:9" ht="15.5" x14ac:dyDescent="0.35">
      <c r="D333" s="1" t="s">
        <v>2047</v>
      </c>
      <c r="E333" s="1" t="s">
        <v>5332</v>
      </c>
      <c r="F333" t="s">
        <v>4743</v>
      </c>
      <c r="G333" t="s">
        <v>5333</v>
      </c>
    </row>
    <row r="334" spans="4:9" ht="15.5" x14ac:dyDescent="0.35">
      <c r="D334" s="1" t="s">
        <v>2046</v>
      </c>
      <c r="E334" s="1" t="s">
        <v>5334</v>
      </c>
      <c r="F334" t="s">
        <v>4746</v>
      </c>
      <c r="G334" t="s">
        <v>5179</v>
      </c>
      <c r="H334" t="s">
        <v>5335</v>
      </c>
    </row>
    <row r="335" spans="4:9" ht="15.5" x14ac:dyDescent="0.35">
      <c r="D335" s="1" t="s">
        <v>2045</v>
      </c>
      <c r="E335" s="1" t="s">
        <v>5336</v>
      </c>
      <c r="F335" t="s">
        <v>4746</v>
      </c>
      <c r="G335" t="s">
        <v>4864</v>
      </c>
    </row>
    <row r="336" spans="4:9" ht="15.5" x14ac:dyDescent="0.35">
      <c r="D336" s="1" t="s">
        <v>2044</v>
      </c>
      <c r="E336" s="1" t="s">
        <v>5337</v>
      </c>
      <c r="F336" t="s">
        <v>4746</v>
      </c>
      <c r="G336" t="s">
        <v>4859</v>
      </c>
    </row>
    <row r="337" spans="4:8" ht="15.5" x14ac:dyDescent="0.35">
      <c r="D337" s="1" t="s">
        <v>2043</v>
      </c>
      <c r="E337" s="1" t="s">
        <v>5338</v>
      </c>
      <c r="F337" t="s">
        <v>4746</v>
      </c>
      <c r="G337" t="s">
        <v>5183</v>
      </c>
    </row>
    <row r="338" spans="4:8" ht="15.5" x14ac:dyDescent="0.35">
      <c r="D338" s="1" t="s">
        <v>2042</v>
      </c>
      <c r="E338" s="1" t="s">
        <v>5339</v>
      </c>
      <c r="F338" t="s">
        <v>4746</v>
      </c>
      <c r="G338" t="s">
        <v>5340</v>
      </c>
    </row>
    <row r="339" spans="4:8" ht="15.5" x14ac:dyDescent="0.35">
      <c r="D339" s="1" t="s">
        <v>2041</v>
      </c>
      <c r="E339" s="1" t="s">
        <v>5341</v>
      </c>
      <c r="F339" t="s">
        <v>4746</v>
      </c>
      <c r="G339" t="s">
        <v>5342</v>
      </c>
      <c r="H339" t="s">
        <v>4956</v>
      </c>
    </row>
    <row r="340" spans="4:8" ht="15.5" x14ac:dyDescent="0.35">
      <c r="D340" s="1" t="s">
        <v>2040</v>
      </c>
      <c r="E340" s="1" t="s">
        <v>5343</v>
      </c>
      <c r="F340" t="s">
        <v>4746</v>
      </c>
      <c r="G340" t="s">
        <v>5237</v>
      </c>
      <c r="H340" t="s">
        <v>4780</v>
      </c>
    </row>
    <row r="341" spans="4:8" ht="15.5" x14ac:dyDescent="0.35">
      <c r="D341" s="1" t="s">
        <v>2039</v>
      </c>
      <c r="E341" s="1" t="s">
        <v>5344</v>
      </c>
      <c r="F341" t="s">
        <v>4743</v>
      </c>
      <c r="G341" t="s">
        <v>5345</v>
      </c>
      <c r="H341" t="s">
        <v>5049</v>
      </c>
    </row>
    <row r="342" spans="4:8" ht="15.5" x14ac:dyDescent="0.35">
      <c r="D342" s="1" t="s">
        <v>2038</v>
      </c>
      <c r="E342" s="1" t="s">
        <v>5346</v>
      </c>
      <c r="F342" t="s">
        <v>4746</v>
      </c>
      <c r="G342" t="s">
        <v>5347</v>
      </c>
      <c r="H342" t="s">
        <v>4974</v>
      </c>
    </row>
    <row r="343" spans="4:8" ht="15.5" x14ac:dyDescent="0.35">
      <c r="D343" s="1" t="s">
        <v>2037</v>
      </c>
      <c r="E343" s="1" t="s">
        <v>5348</v>
      </c>
      <c r="F343" t="s">
        <v>4743</v>
      </c>
      <c r="G343" t="s">
        <v>5349</v>
      </c>
    </row>
    <row r="344" spans="4:8" ht="15.5" x14ac:dyDescent="0.35">
      <c r="D344" s="1" t="s">
        <v>2036</v>
      </c>
      <c r="E344" s="1" t="s">
        <v>5350</v>
      </c>
      <c r="F344" t="s">
        <v>4746</v>
      </c>
      <c r="G344" t="s">
        <v>5351</v>
      </c>
      <c r="H344" t="s">
        <v>4910</v>
      </c>
    </row>
    <row r="345" spans="4:8" ht="15.5" x14ac:dyDescent="0.35">
      <c r="D345" s="1" t="s">
        <v>2035</v>
      </c>
      <c r="E345" s="1" t="s">
        <v>5352</v>
      </c>
      <c r="F345" t="s">
        <v>4743</v>
      </c>
      <c r="G345" t="s">
        <v>5353</v>
      </c>
    </row>
    <row r="346" spans="4:8" ht="15.5" x14ac:dyDescent="0.35">
      <c r="D346" s="1" t="s">
        <v>2034</v>
      </c>
      <c r="E346" s="1" t="s">
        <v>5354</v>
      </c>
      <c r="F346" t="s">
        <v>4743</v>
      </c>
      <c r="G346" t="s">
        <v>5006</v>
      </c>
      <c r="H346" t="s">
        <v>4834</v>
      </c>
    </row>
    <row r="347" spans="4:8" ht="15.5" x14ac:dyDescent="0.35">
      <c r="D347" s="1" t="s">
        <v>2033</v>
      </c>
      <c r="E347" s="1" t="s">
        <v>5355</v>
      </c>
      <c r="F347" t="s">
        <v>4746</v>
      </c>
      <c r="G347" t="s">
        <v>5080</v>
      </c>
    </row>
    <row r="348" spans="4:8" ht="15.5" x14ac:dyDescent="0.35">
      <c r="D348" s="1" t="s">
        <v>2032</v>
      </c>
      <c r="E348" s="1" t="s">
        <v>5356</v>
      </c>
      <c r="F348" t="s">
        <v>4743</v>
      </c>
      <c r="G348" t="s">
        <v>5357</v>
      </c>
      <c r="H348" t="s">
        <v>4910</v>
      </c>
    </row>
    <row r="349" spans="4:8" ht="15.5" x14ac:dyDescent="0.35">
      <c r="D349" s="1" t="s">
        <v>2031</v>
      </c>
      <c r="E349" s="1" t="s">
        <v>5358</v>
      </c>
      <c r="F349" t="s">
        <v>4743</v>
      </c>
      <c r="G349" t="s">
        <v>5359</v>
      </c>
      <c r="H349" t="s">
        <v>4910</v>
      </c>
    </row>
    <row r="350" spans="4:8" ht="15.5" x14ac:dyDescent="0.35">
      <c r="D350" s="1" t="s">
        <v>2030</v>
      </c>
      <c r="E350" s="1" t="s">
        <v>5360</v>
      </c>
      <c r="F350" t="s">
        <v>4743</v>
      </c>
      <c r="G350" t="s">
        <v>5361</v>
      </c>
    </row>
    <row r="351" spans="4:8" ht="15.5" x14ac:dyDescent="0.35">
      <c r="D351" s="1" t="s">
        <v>2029</v>
      </c>
      <c r="E351" s="1" t="s">
        <v>5362</v>
      </c>
      <c r="F351" t="s">
        <v>4743</v>
      </c>
      <c r="G351" t="s">
        <v>4953</v>
      </c>
    </row>
    <row r="352" spans="4:8" ht="15.5" x14ac:dyDescent="0.35">
      <c r="D352" s="1" t="s">
        <v>2028</v>
      </c>
      <c r="E352" s="1" t="s">
        <v>5363</v>
      </c>
      <c r="F352" t="s">
        <v>4746</v>
      </c>
      <c r="G352" t="s">
        <v>5364</v>
      </c>
    </row>
    <row r="353" spans="4:9" ht="15.5" x14ac:dyDescent="0.35">
      <c r="D353" s="1" t="s">
        <v>2027</v>
      </c>
      <c r="E353" s="1" t="s">
        <v>5365</v>
      </c>
      <c r="F353" t="s">
        <v>4743</v>
      </c>
      <c r="G353" t="s">
        <v>5189</v>
      </c>
    </row>
    <row r="354" spans="4:9" ht="15.5" x14ac:dyDescent="0.35">
      <c r="D354" s="1" t="s">
        <v>2026</v>
      </c>
      <c r="E354" s="1" t="s">
        <v>5366</v>
      </c>
      <c r="F354" t="s">
        <v>4746</v>
      </c>
      <c r="G354" t="s">
        <v>4861</v>
      </c>
    </row>
    <row r="355" spans="4:9" ht="15.5" x14ac:dyDescent="0.35">
      <c r="D355" s="1" t="s">
        <v>2025</v>
      </c>
      <c r="E355" s="1" t="s">
        <v>5367</v>
      </c>
      <c r="F355" t="s">
        <v>4743</v>
      </c>
      <c r="G355" t="s">
        <v>5368</v>
      </c>
    </row>
    <row r="356" spans="4:9" ht="15.5" x14ac:dyDescent="0.35">
      <c r="D356" s="1" t="s">
        <v>2024</v>
      </c>
      <c r="E356" s="1" t="s">
        <v>5369</v>
      </c>
      <c r="F356" t="s">
        <v>4743</v>
      </c>
      <c r="G356" t="s">
        <v>5370</v>
      </c>
    </row>
    <row r="357" spans="4:9" ht="15.5" x14ac:dyDescent="0.35">
      <c r="D357" s="1" t="s">
        <v>2023</v>
      </c>
      <c r="E357" s="1" t="s">
        <v>5371</v>
      </c>
      <c r="F357" t="s">
        <v>4746</v>
      </c>
      <c r="G357" t="s">
        <v>5237</v>
      </c>
      <c r="H357" t="s">
        <v>4910</v>
      </c>
    </row>
    <row r="358" spans="4:9" ht="15.5" x14ac:dyDescent="0.35">
      <c r="D358" s="1" t="s">
        <v>2022</v>
      </c>
      <c r="E358" s="1" t="s">
        <v>5372</v>
      </c>
      <c r="F358" t="s">
        <v>4743</v>
      </c>
      <c r="G358" t="s">
        <v>5373</v>
      </c>
      <c r="H358" t="s">
        <v>4889</v>
      </c>
    </row>
    <row r="359" spans="4:9" ht="15.5" x14ac:dyDescent="0.35">
      <c r="D359" s="1" t="s">
        <v>2021</v>
      </c>
      <c r="E359" s="1" t="s">
        <v>5374</v>
      </c>
      <c r="F359" t="s">
        <v>4746</v>
      </c>
      <c r="G359" t="s">
        <v>5375</v>
      </c>
      <c r="H359" t="s">
        <v>4785</v>
      </c>
    </row>
    <row r="360" spans="4:9" ht="15.5" x14ac:dyDescent="0.35">
      <c r="D360" s="1" t="s">
        <v>2020</v>
      </c>
      <c r="E360" s="1" t="s">
        <v>5376</v>
      </c>
      <c r="F360" t="s">
        <v>4743</v>
      </c>
      <c r="G360" t="s">
        <v>5377</v>
      </c>
      <c r="H360" t="s">
        <v>4850</v>
      </c>
    </row>
    <row r="361" spans="4:9" ht="15.5" x14ac:dyDescent="0.35">
      <c r="D361" s="1" t="s">
        <v>2019</v>
      </c>
      <c r="E361" s="1" t="s">
        <v>4920</v>
      </c>
      <c r="F361" t="s">
        <v>4746</v>
      </c>
      <c r="G361" t="s">
        <v>5378</v>
      </c>
    </row>
    <row r="362" spans="4:9" ht="15.5" x14ac:dyDescent="0.35">
      <c r="D362" s="1" t="s">
        <v>2018</v>
      </c>
      <c r="E362" s="1" t="s">
        <v>5379</v>
      </c>
      <c r="F362" t="s">
        <v>4743</v>
      </c>
      <c r="G362" t="s">
        <v>5380</v>
      </c>
    </row>
    <row r="363" spans="4:9" ht="15.5" x14ac:dyDescent="0.35">
      <c r="D363" s="1" t="s">
        <v>2017</v>
      </c>
      <c r="E363" s="1" t="s">
        <v>5381</v>
      </c>
      <c r="F363" t="s">
        <v>5219</v>
      </c>
      <c r="G363" t="s">
        <v>5382</v>
      </c>
      <c r="H363" t="s">
        <v>4743</v>
      </c>
      <c r="I363" t="s">
        <v>5383</v>
      </c>
    </row>
    <row r="364" spans="4:9" ht="15.5" x14ac:dyDescent="0.35">
      <c r="D364" s="1" t="s">
        <v>2016</v>
      </c>
      <c r="E364" s="1" t="s">
        <v>5384</v>
      </c>
      <c r="F364" t="s">
        <v>4743</v>
      </c>
      <c r="G364" t="s">
        <v>5385</v>
      </c>
    </row>
    <row r="365" spans="4:9" ht="15.5" x14ac:dyDescent="0.35">
      <c r="D365" s="1" t="s">
        <v>2015</v>
      </c>
      <c r="E365" s="1" t="s">
        <v>5386</v>
      </c>
      <c r="F365" t="s">
        <v>4746</v>
      </c>
      <c r="G365" t="s">
        <v>5387</v>
      </c>
    </row>
    <row r="366" spans="4:9" ht="15.5" x14ac:dyDescent="0.35">
      <c r="D366" s="1" t="s">
        <v>2014</v>
      </c>
      <c r="E366" s="1" t="s">
        <v>5388</v>
      </c>
      <c r="F366" t="s">
        <v>4746</v>
      </c>
      <c r="G366" t="s">
        <v>5389</v>
      </c>
    </row>
    <row r="367" spans="4:9" ht="15.5" x14ac:dyDescent="0.35">
      <c r="D367" s="1" t="s">
        <v>2013</v>
      </c>
      <c r="E367" s="1" t="s">
        <v>5390</v>
      </c>
      <c r="F367" t="s">
        <v>4746</v>
      </c>
      <c r="G367" t="s">
        <v>5391</v>
      </c>
    </row>
    <row r="368" spans="4:9" ht="15.5" x14ac:dyDescent="0.35">
      <c r="D368" s="1" t="s">
        <v>2012</v>
      </c>
      <c r="E368" s="1" t="s">
        <v>5122</v>
      </c>
      <c r="F368" t="s">
        <v>4746</v>
      </c>
      <c r="G368" t="s">
        <v>5175</v>
      </c>
    </row>
    <row r="369" spans="4:8" ht="15.5" x14ac:dyDescent="0.35">
      <c r="D369" s="1" t="s">
        <v>2011</v>
      </c>
      <c r="E369" s="1" t="s">
        <v>5392</v>
      </c>
      <c r="F369" t="s">
        <v>4746</v>
      </c>
      <c r="G369" t="s">
        <v>5393</v>
      </c>
    </row>
    <row r="370" spans="4:8" ht="15.5" x14ac:dyDescent="0.35">
      <c r="D370" s="1" t="s">
        <v>2010</v>
      </c>
      <c r="E370" s="1" t="s">
        <v>5394</v>
      </c>
      <c r="F370" t="s">
        <v>4746</v>
      </c>
      <c r="G370" t="s">
        <v>4893</v>
      </c>
    </row>
    <row r="371" spans="4:8" ht="15.5" x14ac:dyDescent="0.35">
      <c r="D371" s="1" t="s">
        <v>2009</v>
      </c>
      <c r="E371" s="1" t="s">
        <v>5395</v>
      </c>
      <c r="F371" t="s">
        <v>4746</v>
      </c>
      <c r="G371" t="s">
        <v>4959</v>
      </c>
      <c r="H371" t="s">
        <v>4826</v>
      </c>
    </row>
    <row r="372" spans="4:8" ht="15.5" x14ac:dyDescent="0.35">
      <c r="D372" s="1" t="s">
        <v>2008</v>
      </c>
      <c r="E372" s="1" t="s">
        <v>5396</v>
      </c>
      <c r="F372" t="s">
        <v>4743</v>
      </c>
      <c r="G372" t="s">
        <v>5397</v>
      </c>
      <c r="H372" t="s">
        <v>4780</v>
      </c>
    </row>
    <row r="373" spans="4:8" ht="15.5" x14ac:dyDescent="0.35">
      <c r="D373" s="1" t="s">
        <v>2007</v>
      </c>
      <c r="E373" s="1" t="s">
        <v>5398</v>
      </c>
      <c r="F373" t="s">
        <v>4743</v>
      </c>
      <c r="G373" t="s">
        <v>5399</v>
      </c>
    </row>
    <row r="374" spans="4:8" ht="15.5" x14ac:dyDescent="0.35">
      <c r="D374" s="1" t="s">
        <v>2006</v>
      </c>
      <c r="E374" s="1" t="s">
        <v>5400</v>
      </c>
      <c r="F374" t="s">
        <v>4746</v>
      </c>
      <c r="G374" t="s">
        <v>5401</v>
      </c>
      <c r="H374" t="s">
        <v>4883</v>
      </c>
    </row>
    <row r="375" spans="4:8" ht="15.5" x14ac:dyDescent="0.35">
      <c r="D375" s="1" t="s">
        <v>2005</v>
      </c>
      <c r="E375" s="1" t="s">
        <v>5402</v>
      </c>
      <c r="F375" t="s">
        <v>4746</v>
      </c>
      <c r="G375" t="s">
        <v>5403</v>
      </c>
      <c r="H375" t="s">
        <v>4847</v>
      </c>
    </row>
    <row r="376" spans="4:8" ht="15.5" x14ac:dyDescent="0.35">
      <c r="D376" s="1" t="s">
        <v>2004</v>
      </c>
      <c r="E376" s="1" t="s">
        <v>5404</v>
      </c>
      <c r="F376" t="s">
        <v>4743</v>
      </c>
      <c r="G376" t="s">
        <v>5405</v>
      </c>
    </row>
    <row r="377" spans="4:8" ht="15.5" x14ac:dyDescent="0.35">
      <c r="D377" s="1" t="s">
        <v>2003</v>
      </c>
      <c r="E377" s="1" t="s">
        <v>5406</v>
      </c>
      <c r="F377" t="s">
        <v>4746</v>
      </c>
      <c r="G377" t="s">
        <v>5407</v>
      </c>
      <c r="H377" t="s">
        <v>4910</v>
      </c>
    </row>
    <row r="378" spans="4:8" ht="15.5" x14ac:dyDescent="0.35">
      <c r="D378" s="1" t="s">
        <v>2002</v>
      </c>
      <c r="E378" s="1" t="s">
        <v>5408</v>
      </c>
      <c r="F378" t="s">
        <v>5158</v>
      </c>
      <c r="G378" t="s">
        <v>4746</v>
      </c>
      <c r="H378" t="s">
        <v>5409</v>
      </c>
    </row>
    <row r="379" spans="4:8" ht="15.5" x14ac:dyDescent="0.35">
      <c r="D379" s="1" t="s">
        <v>2001</v>
      </c>
      <c r="E379" s="1" t="s">
        <v>5410</v>
      </c>
      <c r="F379" t="s">
        <v>4743</v>
      </c>
      <c r="G379" t="s">
        <v>5411</v>
      </c>
      <c r="H379" t="s">
        <v>4883</v>
      </c>
    </row>
    <row r="380" spans="4:8" ht="15.5" x14ac:dyDescent="0.35">
      <c r="D380" s="1" t="s">
        <v>2000</v>
      </c>
      <c r="E380" s="1" t="s">
        <v>5412</v>
      </c>
      <c r="F380" t="s">
        <v>4746</v>
      </c>
      <c r="G380" t="s">
        <v>5033</v>
      </c>
    </row>
    <row r="381" spans="4:8" ht="15.5" x14ac:dyDescent="0.35">
      <c r="D381" s="1" t="s">
        <v>1999</v>
      </c>
      <c r="E381" s="1" t="s">
        <v>5413</v>
      </c>
      <c r="F381" t="s">
        <v>4743</v>
      </c>
      <c r="G381" t="s">
        <v>5414</v>
      </c>
      <c r="H381" t="s">
        <v>4831</v>
      </c>
    </row>
    <row r="382" spans="4:8" ht="15.5" x14ac:dyDescent="0.35">
      <c r="D382" s="1" t="s">
        <v>1998</v>
      </c>
      <c r="E382" s="1" t="s">
        <v>5415</v>
      </c>
      <c r="F382" t="s">
        <v>4743</v>
      </c>
      <c r="G382" t="s">
        <v>4771</v>
      </c>
    </row>
    <row r="383" spans="4:8" ht="15.5" x14ac:dyDescent="0.35">
      <c r="D383" s="1" t="s">
        <v>1997</v>
      </c>
      <c r="E383" s="1" t="s">
        <v>5416</v>
      </c>
      <c r="F383" t="s">
        <v>4743</v>
      </c>
      <c r="G383" t="s">
        <v>5417</v>
      </c>
      <c r="H383" t="s">
        <v>4992</v>
      </c>
    </row>
    <row r="384" spans="4:8" ht="15.5" x14ac:dyDescent="0.35">
      <c r="D384" s="1" t="s">
        <v>1996</v>
      </c>
      <c r="E384" s="1" t="s">
        <v>5418</v>
      </c>
      <c r="F384" t="s">
        <v>4746</v>
      </c>
      <c r="G384" t="s">
        <v>5419</v>
      </c>
    </row>
    <row r="385" spans="4:8" ht="15.5" x14ac:dyDescent="0.35">
      <c r="D385" s="1" t="s">
        <v>1995</v>
      </c>
      <c r="E385" s="1" t="s">
        <v>5420</v>
      </c>
      <c r="F385" t="s">
        <v>4746</v>
      </c>
      <c r="G385" t="s">
        <v>5050</v>
      </c>
    </row>
    <row r="386" spans="4:8" ht="15.5" x14ac:dyDescent="0.35">
      <c r="D386" s="1" t="s">
        <v>1994</v>
      </c>
      <c r="E386" s="1" t="s">
        <v>5421</v>
      </c>
      <c r="F386" t="s">
        <v>4743</v>
      </c>
      <c r="G386" t="s">
        <v>5422</v>
      </c>
      <c r="H386" t="s">
        <v>5029</v>
      </c>
    </row>
    <row r="387" spans="4:8" ht="15.5" x14ac:dyDescent="0.35">
      <c r="D387" s="1" t="s">
        <v>1993</v>
      </c>
      <c r="E387" s="1" t="s">
        <v>5423</v>
      </c>
      <c r="F387" t="s">
        <v>4743</v>
      </c>
      <c r="G387" t="s">
        <v>5131</v>
      </c>
    </row>
    <row r="388" spans="4:8" ht="15.5" x14ac:dyDescent="0.35">
      <c r="D388" s="1" t="s">
        <v>1992</v>
      </c>
      <c r="E388" s="1" t="s">
        <v>5424</v>
      </c>
      <c r="F388" t="s">
        <v>4746</v>
      </c>
      <c r="G388" t="s">
        <v>5425</v>
      </c>
    </row>
    <row r="389" spans="4:8" ht="15.5" x14ac:dyDescent="0.35">
      <c r="D389" s="1" t="s">
        <v>1991</v>
      </c>
      <c r="E389" s="1" t="s">
        <v>5426</v>
      </c>
      <c r="F389" t="s">
        <v>4743</v>
      </c>
      <c r="G389" t="s">
        <v>5019</v>
      </c>
      <c r="H389" t="s">
        <v>5148</v>
      </c>
    </row>
    <row r="390" spans="4:8" ht="15.5" x14ac:dyDescent="0.35">
      <c r="D390" s="1" t="s">
        <v>1990</v>
      </c>
      <c r="E390" s="1" t="s">
        <v>5427</v>
      </c>
      <c r="F390" t="s">
        <v>4746</v>
      </c>
      <c r="G390" t="s">
        <v>4759</v>
      </c>
    </row>
    <row r="391" spans="4:8" ht="15.5" x14ac:dyDescent="0.35">
      <c r="D391" s="1" t="s">
        <v>1989</v>
      </c>
      <c r="E391" s="1" t="s">
        <v>5428</v>
      </c>
      <c r="F391" t="s">
        <v>4746</v>
      </c>
      <c r="G391" t="s">
        <v>5195</v>
      </c>
    </row>
    <row r="392" spans="4:8" ht="15.5" x14ac:dyDescent="0.35">
      <c r="D392" s="1" t="s">
        <v>1988</v>
      </c>
      <c r="E392" s="1" t="s">
        <v>5429</v>
      </c>
      <c r="F392" t="s">
        <v>4743</v>
      </c>
      <c r="G392" t="s">
        <v>4914</v>
      </c>
    </row>
    <row r="393" spans="4:8" ht="15.5" x14ac:dyDescent="0.35">
      <c r="D393" s="1" t="s">
        <v>1987</v>
      </c>
      <c r="E393" s="1" t="s">
        <v>5430</v>
      </c>
      <c r="F393" t="s">
        <v>4746</v>
      </c>
      <c r="G393" t="s">
        <v>4864</v>
      </c>
      <c r="H393" t="s">
        <v>4821</v>
      </c>
    </row>
    <row r="394" spans="4:8" ht="15.5" x14ac:dyDescent="0.35">
      <c r="D394" s="1" t="s">
        <v>1986</v>
      </c>
      <c r="E394" s="1" t="s">
        <v>5431</v>
      </c>
      <c r="F394" t="s">
        <v>4746</v>
      </c>
      <c r="G394" t="s">
        <v>5432</v>
      </c>
      <c r="H394" t="s">
        <v>4748</v>
      </c>
    </row>
    <row r="395" spans="4:8" ht="15.5" x14ac:dyDescent="0.35">
      <c r="D395" s="1" t="s">
        <v>1985</v>
      </c>
      <c r="E395" s="1" t="s">
        <v>5433</v>
      </c>
      <c r="F395" t="s">
        <v>4743</v>
      </c>
      <c r="G395" t="s">
        <v>5434</v>
      </c>
    </row>
    <row r="396" spans="4:8" ht="15.5" x14ac:dyDescent="0.35">
      <c r="D396" s="1" t="s">
        <v>1984</v>
      </c>
      <c r="E396" s="1" t="s">
        <v>5435</v>
      </c>
      <c r="F396" t="s">
        <v>4746</v>
      </c>
      <c r="G396" t="s">
        <v>5050</v>
      </c>
      <c r="H396" t="s">
        <v>4816</v>
      </c>
    </row>
    <row r="397" spans="4:8" ht="15.5" x14ac:dyDescent="0.35">
      <c r="D397" s="1" t="s">
        <v>1983</v>
      </c>
      <c r="E397" s="1" t="s">
        <v>5436</v>
      </c>
      <c r="F397" t="s">
        <v>4743</v>
      </c>
      <c r="G397" t="s">
        <v>5312</v>
      </c>
    </row>
    <row r="398" spans="4:8" ht="15.5" x14ac:dyDescent="0.35">
      <c r="D398" s="1" t="s">
        <v>1982</v>
      </c>
      <c r="E398" s="1" t="s">
        <v>5437</v>
      </c>
      <c r="F398" t="s">
        <v>4743</v>
      </c>
      <c r="G398" t="s">
        <v>5438</v>
      </c>
      <c r="H398" t="s">
        <v>4757</v>
      </c>
    </row>
    <row r="399" spans="4:8" ht="15.5" x14ac:dyDescent="0.35">
      <c r="D399" s="1" t="s">
        <v>1981</v>
      </c>
      <c r="E399" s="1" t="s">
        <v>5439</v>
      </c>
      <c r="F399" t="s">
        <v>4746</v>
      </c>
      <c r="G399" t="s">
        <v>5440</v>
      </c>
    </row>
    <row r="400" spans="4:8" ht="15.5" x14ac:dyDescent="0.35">
      <c r="D400" s="1" t="s">
        <v>1980</v>
      </c>
      <c r="E400" s="1" t="s">
        <v>5441</v>
      </c>
      <c r="F400" t="s">
        <v>4746</v>
      </c>
      <c r="G400" t="s">
        <v>4830</v>
      </c>
    </row>
    <row r="401" spans="4:8" ht="15.5" x14ac:dyDescent="0.35">
      <c r="D401" s="1" t="s">
        <v>1979</v>
      </c>
      <c r="E401" s="1" t="s">
        <v>5442</v>
      </c>
      <c r="F401" t="s">
        <v>4743</v>
      </c>
      <c r="G401" t="s">
        <v>5443</v>
      </c>
    </row>
    <row r="402" spans="4:8" ht="15.5" x14ac:dyDescent="0.35">
      <c r="D402" s="1" t="s">
        <v>1978</v>
      </c>
      <c r="E402" s="1" t="s">
        <v>5154</v>
      </c>
      <c r="F402" t="s">
        <v>4746</v>
      </c>
      <c r="G402" t="s">
        <v>5444</v>
      </c>
    </row>
    <row r="403" spans="4:8" ht="15.5" x14ac:dyDescent="0.35">
      <c r="D403" s="1" t="s">
        <v>1977</v>
      </c>
      <c r="E403" s="1" t="s">
        <v>5445</v>
      </c>
      <c r="F403" t="s">
        <v>4743</v>
      </c>
      <c r="G403" t="s">
        <v>5446</v>
      </c>
    </row>
    <row r="404" spans="4:8" ht="15.5" x14ac:dyDescent="0.35">
      <c r="D404" s="1" t="s">
        <v>1976</v>
      </c>
      <c r="E404" s="1" t="s">
        <v>5447</v>
      </c>
      <c r="F404" t="s">
        <v>4743</v>
      </c>
      <c r="G404" t="s">
        <v>4953</v>
      </c>
      <c r="H404" t="s">
        <v>4834</v>
      </c>
    </row>
    <row r="405" spans="4:8" ht="15.5" x14ac:dyDescent="0.35">
      <c r="D405" s="1" t="s">
        <v>1975</v>
      </c>
      <c r="E405" s="1" t="s">
        <v>5448</v>
      </c>
      <c r="F405" t="s">
        <v>4743</v>
      </c>
      <c r="G405" t="s">
        <v>5449</v>
      </c>
    </row>
    <row r="406" spans="4:8" ht="15.5" x14ac:dyDescent="0.35">
      <c r="D406" s="1" t="s">
        <v>1974</v>
      </c>
      <c r="E406" s="1" t="s">
        <v>5450</v>
      </c>
      <c r="F406" t="s">
        <v>4746</v>
      </c>
      <c r="G406" t="s">
        <v>5208</v>
      </c>
    </row>
    <row r="407" spans="4:8" ht="15.5" x14ac:dyDescent="0.35">
      <c r="D407" s="1" t="s">
        <v>1973</v>
      </c>
      <c r="E407" s="1" t="s">
        <v>5451</v>
      </c>
      <c r="F407" t="s">
        <v>4743</v>
      </c>
      <c r="G407" t="s">
        <v>4934</v>
      </c>
    </row>
    <row r="408" spans="4:8" ht="15.5" x14ac:dyDescent="0.35">
      <c r="D408" s="1" t="s">
        <v>1972</v>
      </c>
      <c r="E408" s="1" t="s">
        <v>5452</v>
      </c>
      <c r="F408" t="s">
        <v>4743</v>
      </c>
      <c r="G408" t="s">
        <v>5006</v>
      </c>
      <c r="H408" t="s">
        <v>4780</v>
      </c>
    </row>
    <row r="409" spans="4:8" ht="15.5" x14ac:dyDescent="0.35">
      <c r="D409" s="1" t="s">
        <v>1971</v>
      </c>
      <c r="E409" s="1" t="s">
        <v>5453</v>
      </c>
      <c r="F409" t="s">
        <v>4746</v>
      </c>
      <c r="G409" t="s">
        <v>5454</v>
      </c>
    </row>
    <row r="410" spans="4:8" ht="15.5" x14ac:dyDescent="0.35">
      <c r="D410" s="1" t="s">
        <v>1970</v>
      </c>
      <c r="E410" s="1" t="s">
        <v>5455</v>
      </c>
      <c r="F410" t="s">
        <v>4743</v>
      </c>
      <c r="G410" t="s">
        <v>5123</v>
      </c>
      <c r="H410" t="s">
        <v>5148</v>
      </c>
    </row>
    <row r="411" spans="4:8" ht="15.5" x14ac:dyDescent="0.35">
      <c r="D411" s="1" t="s">
        <v>1969</v>
      </c>
      <c r="E411" s="1" t="s">
        <v>5456</v>
      </c>
      <c r="F411" t="s">
        <v>4743</v>
      </c>
      <c r="G411" t="s">
        <v>5457</v>
      </c>
      <c r="H411" t="s">
        <v>5458</v>
      </c>
    </row>
    <row r="412" spans="4:8" ht="15.5" x14ac:dyDescent="0.35">
      <c r="D412" s="1" t="s">
        <v>1968</v>
      </c>
      <c r="E412" s="1" t="s">
        <v>5459</v>
      </c>
      <c r="F412" t="s">
        <v>4746</v>
      </c>
      <c r="G412" t="s">
        <v>5139</v>
      </c>
      <c r="H412" t="s">
        <v>5049</v>
      </c>
    </row>
    <row r="413" spans="4:8" ht="15.5" x14ac:dyDescent="0.35">
      <c r="D413" s="1" t="s">
        <v>1967</v>
      </c>
      <c r="E413" s="1" t="s">
        <v>5460</v>
      </c>
      <c r="F413" t="s">
        <v>4746</v>
      </c>
      <c r="G413" t="s">
        <v>5461</v>
      </c>
    </row>
    <row r="414" spans="4:8" ht="15.5" x14ac:dyDescent="0.35">
      <c r="D414" s="1" t="s">
        <v>1966</v>
      </c>
      <c r="E414" s="1" t="s">
        <v>5462</v>
      </c>
      <c r="F414" t="s">
        <v>4746</v>
      </c>
      <c r="G414" t="s">
        <v>5139</v>
      </c>
      <c r="H414" t="s">
        <v>4821</v>
      </c>
    </row>
    <row r="415" spans="4:8" ht="15.5" x14ac:dyDescent="0.35">
      <c r="D415" s="1" t="s">
        <v>1965</v>
      </c>
      <c r="E415" s="1" t="s">
        <v>5463</v>
      </c>
      <c r="F415" t="s">
        <v>4746</v>
      </c>
      <c r="G415" t="s">
        <v>5464</v>
      </c>
    </row>
    <row r="416" spans="4:8" ht="15.5" x14ac:dyDescent="0.35">
      <c r="D416" s="1" t="s">
        <v>1964</v>
      </c>
      <c r="E416" s="1" t="s">
        <v>5465</v>
      </c>
      <c r="F416" t="s">
        <v>4746</v>
      </c>
      <c r="G416" t="s">
        <v>4763</v>
      </c>
      <c r="H416" t="s">
        <v>4821</v>
      </c>
    </row>
    <row r="417" spans="4:8" ht="15.5" x14ac:dyDescent="0.35">
      <c r="D417" s="1" t="s">
        <v>1963</v>
      </c>
      <c r="E417" s="1" t="s">
        <v>5466</v>
      </c>
      <c r="F417" t="s">
        <v>4746</v>
      </c>
      <c r="G417" t="s">
        <v>4859</v>
      </c>
      <c r="H417" t="s">
        <v>4821</v>
      </c>
    </row>
    <row r="418" spans="4:8" ht="15.5" x14ac:dyDescent="0.35">
      <c r="D418" s="1" t="s">
        <v>1962</v>
      </c>
      <c r="E418" s="1" t="s">
        <v>5467</v>
      </c>
      <c r="F418" t="s">
        <v>4743</v>
      </c>
      <c r="G418" t="s">
        <v>4853</v>
      </c>
    </row>
    <row r="419" spans="4:8" ht="15.5" x14ac:dyDescent="0.35">
      <c r="D419" s="1" t="s">
        <v>1961</v>
      </c>
      <c r="E419" s="1" t="s">
        <v>5468</v>
      </c>
      <c r="F419" t="s">
        <v>4743</v>
      </c>
      <c r="G419" t="s">
        <v>5469</v>
      </c>
    </row>
    <row r="420" spans="4:8" ht="15.5" x14ac:dyDescent="0.35">
      <c r="D420" s="1" t="s">
        <v>1960</v>
      </c>
      <c r="E420" s="1" t="s">
        <v>5470</v>
      </c>
      <c r="F420" t="s">
        <v>4746</v>
      </c>
      <c r="G420" t="s">
        <v>5139</v>
      </c>
    </row>
    <row r="421" spans="4:8" ht="15.5" x14ac:dyDescent="0.35">
      <c r="D421" s="1" t="s">
        <v>1959</v>
      </c>
      <c r="E421" s="1" t="s">
        <v>5471</v>
      </c>
      <c r="F421" t="s">
        <v>4743</v>
      </c>
      <c r="G421" t="s">
        <v>5472</v>
      </c>
      <c r="H421" t="s">
        <v>4910</v>
      </c>
    </row>
    <row r="422" spans="4:8" ht="15.5" x14ac:dyDescent="0.35">
      <c r="D422" s="1" t="s">
        <v>1958</v>
      </c>
      <c r="E422" s="1" t="s">
        <v>5473</v>
      </c>
      <c r="F422" t="s">
        <v>4743</v>
      </c>
      <c r="G422" t="s">
        <v>5474</v>
      </c>
    </row>
    <row r="423" spans="4:8" ht="15.5" x14ac:dyDescent="0.35">
      <c r="D423" s="1" t="s">
        <v>1957</v>
      </c>
      <c r="E423" s="1" t="s">
        <v>5475</v>
      </c>
      <c r="F423" t="s">
        <v>4746</v>
      </c>
      <c r="G423" t="s">
        <v>5476</v>
      </c>
    </row>
    <row r="424" spans="4:8" ht="15.5" x14ac:dyDescent="0.35">
      <c r="D424" s="1" t="s">
        <v>1956</v>
      </c>
      <c r="E424" s="1" t="s">
        <v>5477</v>
      </c>
      <c r="F424" t="s">
        <v>4746</v>
      </c>
      <c r="G424" t="s">
        <v>4759</v>
      </c>
    </row>
    <row r="425" spans="4:8" ht="15.5" x14ac:dyDescent="0.35">
      <c r="D425" s="1" t="s">
        <v>1955</v>
      </c>
      <c r="E425" s="1" t="s">
        <v>5478</v>
      </c>
      <c r="F425" t="s">
        <v>4743</v>
      </c>
      <c r="G425" t="s">
        <v>5345</v>
      </c>
    </row>
    <row r="426" spans="4:8" ht="15.5" x14ac:dyDescent="0.35">
      <c r="D426" s="1" t="s">
        <v>1954</v>
      </c>
      <c r="E426" s="1" t="s">
        <v>5479</v>
      </c>
      <c r="F426" t="s">
        <v>4743</v>
      </c>
      <c r="G426" t="s">
        <v>5189</v>
      </c>
    </row>
    <row r="427" spans="4:8" ht="15.5" x14ac:dyDescent="0.35">
      <c r="D427" s="1" t="s">
        <v>1953</v>
      </c>
      <c r="E427" s="1" t="s">
        <v>5480</v>
      </c>
      <c r="F427" t="s">
        <v>4743</v>
      </c>
      <c r="G427" t="s">
        <v>5481</v>
      </c>
      <c r="H427" t="s">
        <v>5482</v>
      </c>
    </row>
    <row r="428" spans="4:8" ht="15.5" x14ac:dyDescent="0.35">
      <c r="D428" s="1" t="s">
        <v>1952</v>
      </c>
      <c r="E428" s="1" t="s">
        <v>5483</v>
      </c>
      <c r="F428" t="s">
        <v>4743</v>
      </c>
      <c r="G428" t="s">
        <v>5484</v>
      </c>
      <c r="H428" t="s">
        <v>4831</v>
      </c>
    </row>
    <row r="429" spans="4:8" ht="15.5" x14ac:dyDescent="0.35">
      <c r="D429" s="1" t="s">
        <v>1951</v>
      </c>
      <c r="E429" s="1" t="s">
        <v>5485</v>
      </c>
      <c r="F429" t="s">
        <v>4746</v>
      </c>
      <c r="G429" t="s">
        <v>5486</v>
      </c>
      <c r="H429" t="s">
        <v>4780</v>
      </c>
    </row>
    <row r="430" spans="4:8" ht="15.5" x14ac:dyDescent="0.35">
      <c r="D430" s="1" t="s">
        <v>1950</v>
      </c>
      <c r="E430" s="1" t="s">
        <v>4978</v>
      </c>
      <c r="F430" t="s">
        <v>4743</v>
      </c>
      <c r="G430" t="s">
        <v>5487</v>
      </c>
    </row>
    <row r="431" spans="4:8" ht="15.5" x14ac:dyDescent="0.35">
      <c r="D431" s="1" t="s">
        <v>1949</v>
      </c>
      <c r="E431" s="1" t="s">
        <v>5488</v>
      </c>
      <c r="F431" t="s">
        <v>4743</v>
      </c>
      <c r="G431" t="s">
        <v>4973</v>
      </c>
    </row>
    <row r="432" spans="4:8" ht="15.5" x14ac:dyDescent="0.35">
      <c r="D432" s="1" t="s">
        <v>1948</v>
      </c>
      <c r="E432" s="1" t="s">
        <v>5489</v>
      </c>
      <c r="F432" t="s">
        <v>4743</v>
      </c>
      <c r="G432" t="s">
        <v>5490</v>
      </c>
    </row>
    <row r="433" spans="4:8" ht="15.5" x14ac:dyDescent="0.35">
      <c r="D433" s="1" t="s">
        <v>1947</v>
      </c>
      <c r="E433" s="1" t="s">
        <v>5491</v>
      </c>
      <c r="F433" t="s">
        <v>4746</v>
      </c>
      <c r="G433" t="s">
        <v>5474</v>
      </c>
    </row>
    <row r="434" spans="4:8" ht="15.5" x14ac:dyDescent="0.35">
      <c r="D434" s="1" t="s">
        <v>1946</v>
      </c>
      <c r="E434" s="1" t="s">
        <v>5492</v>
      </c>
      <c r="F434" t="s">
        <v>4746</v>
      </c>
      <c r="G434" t="s">
        <v>5153</v>
      </c>
    </row>
    <row r="435" spans="4:8" ht="15.5" x14ac:dyDescent="0.35">
      <c r="D435" s="1" t="s">
        <v>1945</v>
      </c>
      <c r="E435" s="1" t="s">
        <v>5493</v>
      </c>
      <c r="F435" t="s">
        <v>4743</v>
      </c>
      <c r="G435" t="s">
        <v>5494</v>
      </c>
      <c r="H435" t="s">
        <v>4850</v>
      </c>
    </row>
    <row r="436" spans="4:8" ht="15.5" x14ac:dyDescent="0.35">
      <c r="D436" s="1" t="s">
        <v>1944</v>
      </c>
      <c r="E436" s="1" t="s">
        <v>5495</v>
      </c>
      <c r="F436" t="s">
        <v>4743</v>
      </c>
      <c r="G436" t="s">
        <v>5496</v>
      </c>
    </row>
    <row r="437" spans="4:8" ht="15.5" x14ac:dyDescent="0.35">
      <c r="D437" s="1" t="s">
        <v>1943</v>
      </c>
      <c r="E437" s="1" t="s">
        <v>5497</v>
      </c>
      <c r="F437" t="s">
        <v>4743</v>
      </c>
      <c r="G437" t="s">
        <v>4784</v>
      </c>
    </row>
    <row r="438" spans="4:8" ht="15.5" x14ac:dyDescent="0.35">
      <c r="D438" s="1" t="s">
        <v>1942</v>
      </c>
      <c r="E438" s="1" t="s">
        <v>5498</v>
      </c>
      <c r="F438" t="s">
        <v>4743</v>
      </c>
      <c r="G438" t="s">
        <v>5499</v>
      </c>
      <c r="H438" t="s">
        <v>4780</v>
      </c>
    </row>
    <row r="439" spans="4:8" ht="15.5" x14ac:dyDescent="0.35">
      <c r="D439" s="1" t="s">
        <v>1941</v>
      </c>
      <c r="E439" s="1" t="s">
        <v>5500</v>
      </c>
      <c r="F439" t="s">
        <v>4743</v>
      </c>
      <c r="G439" t="s">
        <v>5501</v>
      </c>
      <c r="H439" t="s">
        <v>4780</v>
      </c>
    </row>
    <row r="440" spans="4:8" ht="15.5" x14ac:dyDescent="0.35">
      <c r="D440" s="1" t="s">
        <v>1940</v>
      </c>
      <c r="E440" s="1" t="s">
        <v>5502</v>
      </c>
      <c r="F440" t="s">
        <v>4743</v>
      </c>
      <c r="G440" t="s">
        <v>5503</v>
      </c>
    </row>
    <row r="441" spans="4:8" ht="15.5" x14ac:dyDescent="0.35">
      <c r="D441" s="1" t="s">
        <v>1939</v>
      </c>
      <c r="E441" s="1" t="s">
        <v>5504</v>
      </c>
      <c r="F441" t="s">
        <v>4746</v>
      </c>
      <c r="G441" t="s">
        <v>5464</v>
      </c>
    </row>
    <row r="442" spans="4:8" ht="15.5" x14ac:dyDescent="0.35">
      <c r="D442" s="1" t="s">
        <v>1938</v>
      </c>
      <c r="E442" s="1" t="s">
        <v>5505</v>
      </c>
      <c r="F442" t="s">
        <v>4743</v>
      </c>
      <c r="G442" t="s">
        <v>4934</v>
      </c>
    </row>
    <row r="443" spans="4:8" ht="15.5" x14ac:dyDescent="0.35">
      <c r="D443" s="1" t="s">
        <v>1937</v>
      </c>
      <c r="E443" s="1" t="s">
        <v>5506</v>
      </c>
      <c r="F443" t="s">
        <v>4746</v>
      </c>
      <c r="G443" t="s">
        <v>4945</v>
      </c>
      <c r="H443" t="s">
        <v>4748</v>
      </c>
    </row>
    <row r="444" spans="4:8" ht="15.5" x14ac:dyDescent="0.35">
      <c r="D444" s="1" t="s">
        <v>1936</v>
      </c>
      <c r="E444" s="1" t="s">
        <v>5507</v>
      </c>
      <c r="F444" t="s">
        <v>4746</v>
      </c>
      <c r="G444" t="s">
        <v>5508</v>
      </c>
    </row>
    <row r="445" spans="4:8" ht="15.5" x14ac:dyDescent="0.35">
      <c r="D445" s="1" t="s">
        <v>1935</v>
      </c>
      <c r="E445" s="1" t="s">
        <v>5509</v>
      </c>
      <c r="F445" t="s">
        <v>4746</v>
      </c>
      <c r="G445" t="s">
        <v>5510</v>
      </c>
      <c r="H445" t="s">
        <v>5045</v>
      </c>
    </row>
    <row r="446" spans="4:8" ht="15.5" x14ac:dyDescent="0.35">
      <c r="D446" s="1" t="s">
        <v>1934</v>
      </c>
      <c r="E446" s="1" t="s">
        <v>5511</v>
      </c>
      <c r="F446" t="s">
        <v>4743</v>
      </c>
      <c r="G446" t="s">
        <v>5399</v>
      </c>
    </row>
    <row r="447" spans="4:8" ht="15.5" x14ac:dyDescent="0.35">
      <c r="D447" s="1" t="s">
        <v>1933</v>
      </c>
      <c r="E447" s="1" t="s">
        <v>5512</v>
      </c>
      <c r="F447" t="s">
        <v>4746</v>
      </c>
      <c r="G447" t="s">
        <v>4918</v>
      </c>
      <c r="H447" t="s">
        <v>4821</v>
      </c>
    </row>
    <row r="448" spans="4:8" ht="15.5" x14ac:dyDescent="0.35">
      <c r="D448" s="1" t="s">
        <v>1932</v>
      </c>
      <c r="E448" s="1" t="s">
        <v>5513</v>
      </c>
      <c r="F448" t="s">
        <v>4743</v>
      </c>
      <c r="G448" t="s">
        <v>5514</v>
      </c>
    </row>
    <row r="449" spans="4:8" ht="15.5" x14ac:dyDescent="0.35">
      <c r="D449" s="1" t="s">
        <v>1931</v>
      </c>
      <c r="E449" s="1" t="s">
        <v>5515</v>
      </c>
      <c r="F449" t="s">
        <v>4743</v>
      </c>
      <c r="G449" t="s">
        <v>5516</v>
      </c>
      <c r="H449" t="s">
        <v>4831</v>
      </c>
    </row>
    <row r="450" spans="4:8" ht="15.5" x14ac:dyDescent="0.35">
      <c r="D450" s="1" t="s">
        <v>1930</v>
      </c>
      <c r="E450" s="1" t="s">
        <v>5517</v>
      </c>
      <c r="F450" t="s">
        <v>4746</v>
      </c>
      <c r="G450" t="s">
        <v>5208</v>
      </c>
      <c r="H450" t="s">
        <v>4764</v>
      </c>
    </row>
    <row r="451" spans="4:8" ht="15.5" x14ac:dyDescent="0.35">
      <c r="D451" s="1" t="s">
        <v>1929</v>
      </c>
      <c r="E451" s="1" t="s">
        <v>4898</v>
      </c>
      <c r="F451" t="s">
        <v>4746</v>
      </c>
      <c r="G451" t="s">
        <v>5518</v>
      </c>
      <c r="H451" t="s">
        <v>4939</v>
      </c>
    </row>
    <row r="452" spans="4:8" ht="15.5" x14ac:dyDescent="0.35">
      <c r="D452" s="1" t="s">
        <v>1928</v>
      </c>
      <c r="E452" s="1" t="s">
        <v>5519</v>
      </c>
      <c r="F452" t="s">
        <v>4743</v>
      </c>
      <c r="G452" t="s">
        <v>5520</v>
      </c>
    </row>
    <row r="453" spans="4:8" ht="15.5" x14ac:dyDescent="0.35">
      <c r="D453" s="1" t="s">
        <v>1927</v>
      </c>
      <c r="E453" s="1" t="s">
        <v>5521</v>
      </c>
      <c r="F453" t="s">
        <v>4743</v>
      </c>
      <c r="G453" t="s">
        <v>5522</v>
      </c>
    </row>
    <row r="454" spans="4:8" ht="15.5" x14ac:dyDescent="0.35">
      <c r="D454" s="1" t="s">
        <v>1926</v>
      </c>
      <c r="E454" s="1" t="s">
        <v>5523</v>
      </c>
      <c r="F454" t="s">
        <v>4746</v>
      </c>
      <c r="G454" t="s">
        <v>4859</v>
      </c>
    </row>
    <row r="455" spans="4:8" ht="15.5" x14ac:dyDescent="0.35">
      <c r="D455" s="1" t="s">
        <v>1925</v>
      </c>
      <c r="E455" s="1" t="s">
        <v>5524</v>
      </c>
      <c r="F455" t="s">
        <v>4743</v>
      </c>
      <c r="G455" t="s">
        <v>5525</v>
      </c>
      <c r="H455" t="s">
        <v>4889</v>
      </c>
    </row>
    <row r="456" spans="4:8" ht="15.5" x14ac:dyDescent="0.35">
      <c r="D456" s="1" t="s">
        <v>1924</v>
      </c>
      <c r="E456" s="1" t="s">
        <v>5526</v>
      </c>
      <c r="F456" t="s">
        <v>4746</v>
      </c>
      <c r="G456" t="s">
        <v>5527</v>
      </c>
      <c r="H456" t="s">
        <v>4785</v>
      </c>
    </row>
    <row r="457" spans="4:8" ht="15.5" x14ac:dyDescent="0.35">
      <c r="D457" s="1" t="s">
        <v>1923</v>
      </c>
      <c r="E457" s="1" t="s">
        <v>5528</v>
      </c>
      <c r="F457" t="s">
        <v>4746</v>
      </c>
      <c r="G457" t="s">
        <v>4840</v>
      </c>
      <c r="H457" t="s">
        <v>4780</v>
      </c>
    </row>
    <row r="458" spans="4:8" ht="15.5" x14ac:dyDescent="0.35">
      <c r="D458" s="1" t="s">
        <v>1922</v>
      </c>
      <c r="E458" s="1" t="s">
        <v>5529</v>
      </c>
      <c r="F458" t="s">
        <v>4743</v>
      </c>
      <c r="G458" t="s">
        <v>5530</v>
      </c>
    </row>
    <row r="459" spans="4:8" ht="15.5" x14ac:dyDescent="0.35">
      <c r="D459" s="1" t="s">
        <v>1921</v>
      </c>
      <c r="E459" s="1" t="s">
        <v>5372</v>
      </c>
      <c r="F459" t="s">
        <v>4743</v>
      </c>
      <c r="G459" t="s">
        <v>5310</v>
      </c>
      <c r="H459" t="s">
        <v>4904</v>
      </c>
    </row>
    <row r="460" spans="4:8" ht="15.5" x14ac:dyDescent="0.35">
      <c r="D460" s="1" t="s">
        <v>1920</v>
      </c>
      <c r="E460" s="1" t="s">
        <v>4860</v>
      </c>
      <c r="F460" t="s">
        <v>4746</v>
      </c>
      <c r="G460" t="s">
        <v>5531</v>
      </c>
    </row>
    <row r="461" spans="4:8" ht="15.5" x14ac:dyDescent="0.35">
      <c r="D461" s="1" t="s">
        <v>1919</v>
      </c>
      <c r="E461" s="1" t="s">
        <v>5532</v>
      </c>
      <c r="F461" t="s">
        <v>4743</v>
      </c>
      <c r="G461" t="s">
        <v>5533</v>
      </c>
      <c r="H461" t="s">
        <v>4850</v>
      </c>
    </row>
    <row r="462" spans="4:8" ht="15.5" x14ac:dyDescent="0.35">
      <c r="D462" s="1" t="s">
        <v>1918</v>
      </c>
      <c r="E462" s="1" t="s">
        <v>5534</v>
      </c>
      <c r="F462" t="s">
        <v>4746</v>
      </c>
      <c r="G462" t="s">
        <v>5022</v>
      </c>
    </row>
    <row r="463" spans="4:8" ht="15.5" x14ac:dyDescent="0.35">
      <c r="D463" s="1" t="s">
        <v>1917</v>
      </c>
      <c r="E463" s="1" t="s">
        <v>5535</v>
      </c>
      <c r="F463" t="s">
        <v>4746</v>
      </c>
      <c r="G463" t="s">
        <v>4759</v>
      </c>
    </row>
    <row r="464" spans="4:8" ht="15.5" x14ac:dyDescent="0.35">
      <c r="D464" s="1" t="s">
        <v>1916</v>
      </c>
      <c r="E464" s="1" t="s">
        <v>5536</v>
      </c>
      <c r="F464" t="s">
        <v>4746</v>
      </c>
      <c r="G464" t="s">
        <v>5537</v>
      </c>
    </row>
    <row r="465" spans="4:8" ht="15.5" x14ac:dyDescent="0.35">
      <c r="D465" s="1" t="s">
        <v>1915</v>
      </c>
      <c r="E465" s="1" t="s">
        <v>5538</v>
      </c>
      <c r="F465" t="s">
        <v>4746</v>
      </c>
      <c r="G465" t="s">
        <v>5280</v>
      </c>
    </row>
    <row r="466" spans="4:8" ht="15.5" x14ac:dyDescent="0.35">
      <c r="D466" s="1" t="s">
        <v>1914</v>
      </c>
      <c r="E466" s="1" t="s">
        <v>5539</v>
      </c>
      <c r="F466" t="s">
        <v>4746</v>
      </c>
      <c r="G466" t="s">
        <v>5540</v>
      </c>
    </row>
    <row r="467" spans="4:8" ht="15.5" x14ac:dyDescent="0.35">
      <c r="D467" s="1" t="s">
        <v>1913</v>
      </c>
      <c r="E467" s="1" t="s">
        <v>5541</v>
      </c>
      <c r="F467" t="s">
        <v>4743</v>
      </c>
      <c r="G467" t="s">
        <v>5542</v>
      </c>
    </row>
    <row r="468" spans="4:8" ht="15.5" x14ac:dyDescent="0.35">
      <c r="D468" s="1" t="s">
        <v>1912</v>
      </c>
      <c r="E468" s="1" t="s">
        <v>4887</v>
      </c>
      <c r="F468" t="s">
        <v>4746</v>
      </c>
      <c r="G468" t="s">
        <v>5543</v>
      </c>
      <c r="H468" t="s">
        <v>4816</v>
      </c>
    </row>
    <row r="469" spans="4:8" ht="15.5" x14ac:dyDescent="0.35">
      <c r="D469" s="1" t="s">
        <v>1911</v>
      </c>
      <c r="E469" s="1" t="s">
        <v>5289</v>
      </c>
      <c r="F469" t="s">
        <v>4743</v>
      </c>
      <c r="G469" t="s">
        <v>5544</v>
      </c>
    </row>
    <row r="470" spans="4:8" ht="15.5" x14ac:dyDescent="0.35">
      <c r="D470" s="1" t="s">
        <v>1910</v>
      </c>
      <c r="E470" s="1" t="s">
        <v>4920</v>
      </c>
      <c r="F470" t="s">
        <v>4743</v>
      </c>
      <c r="G470" t="s">
        <v>4874</v>
      </c>
    </row>
    <row r="471" spans="4:8" ht="15.5" x14ac:dyDescent="0.35">
      <c r="D471" s="1" t="s">
        <v>1909</v>
      </c>
      <c r="E471" s="1" t="s">
        <v>5545</v>
      </c>
      <c r="F471" t="s">
        <v>4743</v>
      </c>
      <c r="G471" t="s">
        <v>5546</v>
      </c>
      <c r="H471" t="s">
        <v>4748</v>
      </c>
    </row>
    <row r="472" spans="4:8" ht="15.5" x14ac:dyDescent="0.35">
      <c r="D472" s="1" t="s">
        <v>1908</v>
      </c>
      <c r="E472" s="1" t="s">
        <v>5547</v>
      </c>
      <c r="F472" t="s">
        <v>4746</v>
      </c>
      <c r="G472" t="s">
        <v>5548</v>
      </c>
      <c r="H472" t="s">
        <v>5549</v>
      </c>
    </row>
    <row r="473" spans="4:8" ht="15.5" x14ac:dyDescent="0.35">
      <c r="D473" s="1" t="s">
        <v>1907</v>
      </c>
      <c r="E473" s="1" t="s">
        <v>5550</v>
      </c>
      <c r="F473" t="s">
        <v>4743</v>
      </c>
      <c r="G473" t="s">
        <v>4914</v>
      </c>
    </row>
    <row r="474" spans="4:8" ht="15.5" x14ac:dyDescent="0.35">
      <c r="D474" s="1" t="s">
        <v>1906</v>
      </c>
      <c r="E474" s="1" t="s">
        <v>5551</v>
      </c>
      <c r="F474" t="s">
        <v>4746</v>
      </c>
      <c r="G474" t="s">
        <v>5552</v>
      </c>
    </row>
    <row r="475" spans="4:8" ht="15.5" x14ac:dyDescent="0.35">
      <c r="D475" s="1" t="s">
        <v>1905</v>
      </c>
      <c r="E475" s="1" t="s">
        <v>4894</v>
      </c>
      <c r="F475" t="s">
        <v>4746</v>
      </c>
      <c r="G475" t="s">
        <v>4747</v>
      </c>
      <c r="H475" t="s">
        <v>5072</v>
      </c>
    </row>
    <row r="476" spans="4:8" ht="15.5" x14ac:dyDescent="0.35">
      <c r="D476" s="1" t="s">
        <v>1904</v>
      </c>
      <c r="E476" s="1" t="s">
        <v>5553</v>
      </c>
      <c r="F476" t="s">
        <v>4743</v>
      </c>
      <c r="G476" t="s">
        <v>5554</v>
      </c>
      <c r="H476" t="s">
        <v>4826</v>
      </c>
    </row>
    <row r="477" spans="4:8" ht="15.5" x14ac:dyDescent="0.35">
      <c r="D477" s="1" t="s">
        <v>1903</v>
      </c>
      <c r="E477" s="1" t="s">
        <v>5555</v>
      </c>
      <c r="F477" t="s">
        <v>4743</v>
      </c>
      <c r="G477" t="s">
        <v>5556</v>
      </c>
    </row>
    <row r="478" spans="4:8" ht="15.5" x14ac:dyDescent="0.35">
      <c r="D478" s="1" t="s">
        <v>1902</v>
      </c>
      <c r="E478" s="1" t="s">
        <v>5557</v>
      </c>
      <c r="F478" t="s">
        <v>4746</v>
      </c>
      <c r="G478" t="s">
        <v>5558</v>
      </c>
    </row>
    <row r="479" spans="4:8" ht="15.5" x14ac:dyDescent="0.35">
      <c r="D479" s="1" t="s">
        <v>1901</v>
      </c>
      <c r="E479" s="1" t="s">
        <v>5559</v>
      </c>
      <c r="F479" t="s">
        <v>4746</v>
      </c>
      <c r="G479" t="s">
        <v>5560</v>
      </c>
    </row>
    <row r="480" spans="4:8" ht="15.5" x14ac:dyDescent="0.35">
      <c r="D480" s="1" t="s">
        <v>1900</v>
      </c>
      <c r="E480" s="1" t="s">
        <v>5561</v>
      </c>
      <c r="F480" t="s">
        <v>4746</v>
      </c>
      <c r="G480" t="s">
        <v>5183</v>
      </c>
    </row>
    <row r="481" spans="4:9" ht="15.5" x14ac:dyDescent="0.35">
      <c r="D481" s="1" t="s">
        <v>1899</v>
      </c>
      <c r="E481" s="1" t="s">
        <v>5214</v>
      </c>
      <c r="F481" t="s">
        <v>4746</v>
      </c>
      <c r="G481" t="s">
        <v>5174</v>
      </c>
      <c r="H481" t="s">
        <v>4904</v>
      </c>
    </row>
    <row r="482" spans="4:9" ht="15.5" x14ac:dyDescent="0.35">
      <c r="D482" s="1" t="s">
        <v>1898</v>
      </c>
      <c r="E482" s="1" t="s">
        <v>5562</v>
      </c>
      <c r="F482" t="s">
        <v>4746</v>
      </c>
      <c r="G482" t="s">
        <v>4773</v>
      </c>
    </row>
    <row r="483" spans="4:9" ht="15.5" x14ac:dyDescent="0.35">
      <c r="D483" s="1" t="s">
        <v>1897</v>
      </c>
      <c r="E483" s="1" t="s">
        <v>5563</v>
      </c>
      <c r="F483" t="s">
        <v>4746</v>
      </c>
      <c r="G483" t="s">
        <v>5564</v>
      </c>
    </row>
    <row r="484" spans="4:9" ht="15.5" x14ac:dyDescent="0.35">
      <c r="D484" s="1" t="s">
        <v>1895</v>
      </c>
      <c r="E484" s="1" t="s">
        <v>5565</v>
      </c>
      <c r="F484" t="s">
        <v>4746</v>
      </c>
      <c r="G484" t="s">
        <v>4974</v>
      </c>
      <c r="H484" t="s">
        <v>4971</v>
      </c>
      <c r="I484" t="s">
        <v>4928</v>
      </c>
    </row>
    <row r="485" spans="4:9" ht="15.5" x14ac:dyDescent="0.35">
      <c r="D485" s="1" t="s">
        <v>1894</v>
      </c>
      <c r="E485" s="1" t="s">
        <v>5566</v>
      </c>
      <c r="F485" t="s">
        <v>4743</v>
      </c>
      <c r="G485" t="s">
        <v>5345</v>
      </c>
      <c r="H485" t="s">
        <v>4780</v>
      </c>
    </row>
    <row r="486" spans="4:9" ht="15.5" x14ac:dyDescent="0.35">
      <c r="D486" s="1" t="s">
        <v>1893</v>
      </c>
      <c r="E486" s="1" t="s">
        <v>5567</v>
      </c>
      <c r="F486" t="s">
        <v>4746</v>
      </c>
      <c r="G486" t="s">
        <v>5568</v>
      </c>
      <c r="H486" t="s">
        <v>5029</v>
      </c>
    </row>
    <row r="487" spans="4:9" ht="15.5" x14ac:dyDescent="0.35">
      <c r="D487" s="1" t="s">
        <v>1892</v>
      </c>
      <c r="E487" s="1" t="s">
        <v>5569</v>
      </c>
      <c r="F487" t="s">
        <v>4746</v>
      </c>
      <c r="G487" t="s">
        <v>4959</v>
      </c>
      <c r="H487" t="s">
        <v>4883</v>
      </c>
    </row>
    <row r="488" spans="4:9" ht="15.5" x14ac:dyDescent="0.35">
      <c r="D488" s="1" t="s">
        <v>1891</v>
      </c>
      <c r="E488" s="1" t="s">
        <v>5570</v>
      </c>
      <c r="F488" t="s">
        <v>4746</v>
      </c>
      <c r="G488" t="s">
        <v>5571</v>
      </c>
    </row>
    <row r="489" spans="4:9" ht="15.5" x14ac:dyDescent="0.35">
      <c r="D489" s="1" t="s">
        <v>1890</v>
      </c>
      <c r="E489" s="1" t="s">
        <v>5572</v>
      </c>
      <c r="F489" t="s">
        <v>4746</v>
      </c>
      <c r="G489" t="s">
        <v>5113</v>
      </c>
    </row>
    <row r="490" spans="4:9" ht="15.5" x14ac:dyDescent="0.35">
      <c r="D490" s="1" t="s">
        <v>1889</v>
      </c>
      <c r="E490" s="1" t="s">
        <v>5573</v>
      </c>
      <c r="F490" t="s">
        <v>4746</v>
      </c>
      <c r="G490" t="s">
        <v>5574</v>
      </c>
      <c r="H490" t="s">
        <v>4816</v>
      </c>
    </row>
    <row r="491" spans="4:9" ht="15.5" x14ac:dyDescent="0.35">
      <c r="D491" s="1" t="s">
        <v>1888</v>
      </c>
      <c r="E491" s="1" t="s">
        <v>5575</v>
      </c>
      <c r="F491" t="s">
        <v>4743</v>
      </c>
      <c r="G491" t="s">
        <v>5576</v>
      </c>
      <c r="H491" t="s">
        <v>4757</v>
      </c>
    </row>
    <row r="492" spans="4:9" ht="15.5" x14ac:dyDescent="0.35">
      <c r="D492" s="1" t="s">
        <v>1887</v>
      </c>
      <c r="E492" s="1" t="s">
        <v>5016</v>
      </c>
      <c r="F492" t="s">
        <v>4743</v>
      </c>
      <c r="G492" t="s">
        <v>5577</v>
      </c>
    </row>
    <row r="493" spans="4:9" ht="15.5" x14ac:dyDescent="0.35">
      <c r="D493" s="1" t="s">
        <v>1886</v>
      </c>
      <c r="E493" s="1" t="s">
        <v>5578</v>
      </c>
      <c r="F493" t="s">
        <v>4746</v>
      </c>
      <c r="G493" t="s">
        <v>4747</v>
      </c>
    </row>
    <row r="494" spans="4:9" ht="15.5" x14ac:dyDescent="0.35">
      <c r="D494" s="1" t="s">
        <v>1885</v>
      </c>
      <c r="E494" s="1" t="s">
        <v>5338</v>
      </c>
      <c r="F494" t="s">
        <v>4746</v>
      </c>
      <c r="G494" t="s">
        <v>4901</v>
      </c>
    </row>
    <row r="495" spans="4:9" ht="15.5" x14ac:dyDescent="0.35">
      <c r="D495" s="1" t="s">
        <v>1884</v>
      </c>
      <c r="E495" s="1" t="s">
        <v>5579</v>
      </c>
      <c r="F495" t="s">
        <v>5580</v>
      </c>
      <c r="G495" t="s">
        <v>5581</v>
      </c>
      <c r="H495" t="s">
        <v>5049</v>
      </c>
    </row>
    <row r="496" spans="4:9" ht="15.5" x14ac:dyDescent="0.35">
      <c r="D496" s="1" t="s">
        <v>1883</v>
      </c>
      <c r="E496" s="1" t="s">
        <v>5582</v>
      </c>
      <c r="F496" t="s">
        <v>4743</v>
      </c>
      <c r="G496" t="s">
        <v>5583</v>
      </c>
    </row>
    <row r="497" spans="4:8" ht="15.5" x14ac:dyDescent="0.35">
      <c r="D497" s="1" t="s">
        <v>1882</v>
      </c>
      <c r="E497" s="1" t="s">
        <v>5584</v>
      </c>
      <c r="F497" t="s">
        <v>4746</v>
      </c>
      <c r="G497" t="s">
        <v>5024</v>
      </c>
    </row>
    <row r="498" spans="4:8" ht="15.5" x14ac:dyDescent="0.35">
      <c r="D498" s="1" t="s">
        <v>1881</v>
      </c>
      <c r="E498" s="1" t="s">
        <v>5585</v>
      </c>
      <c r="F498" t="s">
        <v>4746</v>
      </c>
      <c r="G498" t="s">
        <v>4759</v>
      </c>
    </row>
    <row r="499" spans="4:8" ht="15.5" x14ac:dyDescent="0.35">
      <c r="D499" s="1" t="s">
        <v>1880</v>
      </c>
      <c r="E499" s="1" t="s">
        <v>5586</v>
      </c>
      <c r="F499" t="s">
        <v>4743</v>
      </c>
      <c r="G499" t="s">
        <v>5587</v>
      </c>
      <c r="H499" t="s">
        <v>4868</v>
      </c>
    </row>
    <row r="500" spans="4:8" ht="15.5" x14ac:dyDescent="0.35">
      <c r="D500" s="1" t="s">
        <v>1879</v>
      </c>
      <c r="E500" s="1" t="s">
        <v>5588</v>
      </c>
      <c r="F500" t="s">
        <v>4743</v>
      </c>
      <c r="G500" t="s">
        <v>5589</v>
      </c>
    </row>
    <row r="501" spans="4:8" ht="15.5" x14ac:dyDescent="0.35">
      <c r="D501" s="1" t="s">
        <v>1878</v>
      </c>
      <c r="E501" s="1" t="s">
        <v>5590</v>
      </c>
      <c r="F501" t="s">
        <v>4743</v>
      </c>
      <c r="G501" t="s">
        <v>5304</v>
      </c>
    </row>
    <row r="502" spans="4:8" ht="15.5" x14ac:dyDescent="0.35">
      <c r="D502" s="1" t="s">
        <v>1877</v>
      </c>
      <c r="E502" s="1" t="s">
        <v>5591</v>
      </c>
      <c r="F502" t="s">
        <v>4746</v>
      </c>
      <c r="G502" t="s">
        <v>5592</v>
      </c>
    </row>
    <row r="503" spans="4:8" ht="15.5" x14ac:dyDescent="0.35">
      <c r="D503" s="1" t="s">
        <v>1876</v>
      </c>
      <c r="E503" s="1" t="s">
        <v>5572</v>
      </c>
      <c r="F503" t="s">
        <v>4746</v>
      </c>
      <c r="G503" t="s">
        <v>4959</v>
      </c>
      <c r="H503" t="s">
        <v>4764</v>
      </c>
    </row>
    <row r="504" spans="4:8" ht="15.5" x14ac:dyDescent="0.35">
      <c r="D504" s="1" t="s">
        <v>1875</v>
      </c>
      <c r="E504" s="1" t="s">
        <v>5593</v>
      </c>
      <c r="F504" t="s">
        <v>5580</v>
      </c>
      <c r="G504" t="s">
        <v>4953</v>
      </c>
    </row>
    <row r="505" spans="4:8" ht="15.5" x14ac:dyDescent="0.35">
      <c r="D505" s="1" t="s">
        <v>1874</v>
      </c>
      <c r="E505" s="1" t="s">
        <v>5594</v>
      </c>
      <c r="F505" t="s">
        <v>4743</v>
      </c>
      <c r="G505" t="s">
        <v>5595</v>
      </c>
      <c r="H505" t="s">
        <v>4780</v>
      </c>
    </row>
    <row r="506" spans="4:8" ht="15.5" x14ac:dyDescent="0.35">
      <c r="D506" s="1" t="s">
        <v>1873</v>
      </c>
      <c r="E506" s="1" t="s">
        <v>4949</v>
      </c>
      <c r="F506" t="s">
        <v>5596</v>
      </c>
      <c r="G506" t="s">
        <v>4746</v>
      </c>
      <c r="H506" t="s">
        <v>5183</v>
      </c>
    </row>
    <row r="507" spans="4:8" ht="15.5" x14ac:dyDescent="0.35">
      <c r="D507" s="1" t="s">
        <v>1872</v>
      </c>
      <c r="E507" s="1" t="s">
        <v>5597</v>
      </c>
      <c r="F507" t="s">
        <v>4743</v>
      </c>
      <c r="G507" t="s">
        <v>5598</v>
      </c>
    </row>
    <row r="508" spans="4:8" ht="15.5" x14ac:dyDescent="0.35">
      <c r="D508" s="1" t="s">
        <v>1871</v>
      </c>
      <c r="E508" s="1" t="s">
        <v>5599</v>
      </c>
      <c r="F508" t="s">
        <v>4743</v>
      </c>
      <c r="G508" t="s">
        <v>4953</v>
      </c>
    </row>
    <row r="509" spans="4:8" ht="15.5" x14ac:dyDescent="0.35">
      <c r="D509" s="1" t="s">
        <v>1870</v>
      </c>
      <c r="E509" s="1" t="s">
        <v>5600</v>
      </c>
      <c r="F509" t="s">
        <v>4746</v>
      </c>
      <c r="G509" t="s">
        <v>5601</v>
      </c>
    </row>
    <row r="510" spans="4:8" ht="15.5" x14ac:dyDescent="0.35">
      <c r="D510" s="1" t="s">
        <v>1869</v>
      </c>
      <c r="E510" s="1" t="s">
        <v>4898</v>
      </c>
      <c r="F510" t="s">
        <v>4746</v>
      </c>
      <c r="G510" t="s">
        <v>5602</v>
      </c>
      <c r="H510" t="s">
        <v>5045</v>
      </c>
    </row>
    <row r="511" spans="4:8" ht="15.5" x14ac:dyDescent="0.35">
      <c r="D511" s="1" t="s">
        <v>1868</v>
      </c>
      <c r="E511" s="1" t="s">
        <v>5603</v>
      </c>
      <c r="F511" t="s">
        <v>4743</v>
      </c>
      <c r="G511" t="s">
        <v>5604</v>
      </c>
      <c r="H511" t="s">
        <v>4910</v>
      </c>
    </row>
    <row r="512" spans="4:8" ht="15.5" x14ac:dyDescent="0.35">
      <c r="D512" s="1" t="s">
        <v>1867</v>
      </c>
      <c r="E512" s="1" t="s">
        <v>5605</v>
      </c>
      <c r="F512" t="s">
        <v>4743</v>
      </c>
      <c r="G512" t="s">
        <v>5606</v>
      </c>
      <c r="H512" t="s">
        <v>5049</v>
      </c>
    </row>
    <row r="513" spans="4:8" ht="15.5" x14ac:dyDescent="0.35">
      <c r="D513" s="1" t="s">
        <v>1866</v>
      </c>
      <c r="E513" s="1" t="s">
        <v>5607</v>
      </c>
      <c r="F513" t="s">
        <v>4743</v>
      </c>
      <c r="G513" t="s">
        <v>4784</v>
      </c>
    </row>
    <row r="514" spans="4:8" ht="15.5" x14ac:dyDescent="0.35">
      <c r="D514" s="1" t="s">
        <v>1865</v>
      </c>
      <c r="E514" s="1" t="s">
        <v>5608</v>
      </c>
      <c r="F514" t="s">
        <v>4743</v>
      </c>
      <c r="G514" t="s">
        <v>5609</v>
      </c>
    </row>
    <row r="515" spans="4:8" ht="15.5" x14ac:dyDescent="0.35">
      <c r="D515" s="1" t="s">
        <v>1864</v>
      </c>
      <c r="E515" s="1" t="s">
        <v>5610</v>
      </c>
      <c r="F515" t="s">
        <v>4746</v>
      </c>
      <c r="G515" t="s">
        <v>5274</v>
      </c>
      <c r="H515" t="s">
        <v>4785</v>
      </c>
    </row>
    <row r="516" spans="4:8" ht="15.5" x14ac:dyDescent="0.35">
      <c r="D516" s="1" t="s">
        <v>1863</v>
      </c>
      <c r="E516" s="1" t="s">
        <v>5611</v>
      </c>
      <c r="F516" t="s">
        <v>4746</v>
      </c>
      <c r="G516" t="s">
        <v>4820</v>
      </c>
    </row>
    <row r="517" spans="4:8" ht="15.5" x14ac:dyDescent="0.35">
      <c r="D517" s="1" t="s">
        <v>1862</v>
      </c>
      <c r="E517" s="1" t="s">
        <v>5612</v>
      </c>
      <c r="F517" t="s">
        <v>4743</v>
      </c>
      <c r="G517" t="s">
        <v>5613</v>
      </c>
      <c r="H517" t="s">
        <v>5049</v>
      </c>
    </row>
    <row r="518" spans="4:8" ht="15.5" x14ac:dyDescent="0.35">
      <c r="D518" s="1" t="s">
        <v>1861</v>
      </c>
      <c r="E518" s="1" t="s">
        <v>5614</v>
      </c>
      <c r="F518" t="s">
        <v>4746</v>
      </c>
      <c r="G518" t="s">
        <v>5195</v>
      </c>
      <c r="H518" t="s">
        <v>4939</v>
      </c>
    </row>
    <row r="519" spans="4:8" ht="15.5" x14ac:dyDescent="0.35">
      <c r="D519" s="1" t="s">
        <v>1860</v>
      </c>
      <c r="E519" s="1" t="s">
        <v>5615</v>
      </c>
      <c r="F519" t="s">
        <v>4746</v>
      </c>
      <c r="G519" t="s">
        <v>5175</v>
      </c>
    </row>
    <row r="520" spans="4:8" ht="15.5" x14ac:dyDescent="0.35">
      <c r="D520" s="1" t="s">
        <v>1859</v>
      </c>
      <c r="E520" s="1" t="s">
        <v>5616</v>
      </c>
      <c r="F520" t="s">
        <v>4746</v>
      </c>
      <c r="G520" t="s">
        <v>4747</v>
      </c>
    </row>
    <row r="521" spans="4:8" ht="15.5" x14ac:dyDescent="0.35">
      <c r="D521" s="1" t="s">
        <v>1858</v>
      </c>
      <c r="E521" s="1" t="s">
        <v>5617</v>
      </c>
      <c r="F521" t="s">
        <v>4746</v>
      </c>
      <c r="G521" t="s">
        <v>5618</v>
      </c>
    </row>
    <row r="522" spans="4:8" ht="15.5" x14ac:dyDescent="0.35">
      <c r="D522" s="1" t="s">
        <v>1857</v>
      </c>
      <c r="E522" s="1" t="s">
        <v>5619</v>
      </c>
      <c r="F522" t="s">
        <v>4743</v>
      </c>
      <c r="G522" t="s">
        <v>5620</v>
      </c>
    </row>
    <row r="523" spans="4:8" ht="15.5" x14ac:dyDescent="0.35">
      <c r="D523" s="1" t="s">
        <v>1856</v>
      </c>
      <c r="E523" s="1" t="s">
        <v>5621</v>
      </c>
      <c r="F523" t="s">
        <v>4746</v>
      </c>
      <c r="G523" t="s">
        <v>5187</v>
      </c>
      <c r="H523" t="s">
        <v>4910</v>
      </c>
    </row>
    <row r="524" spans="4:8" ht="15.5" x14ac:dyDescent="0.35">
      <c r="D524" s="1" t="s">
        <v>1855</v>
      </c>
      <c r="E524" s="1" t="s">
        <v>5622</v>
      </c>
      <c r="F524" t="s">
        <v>4746</v>
      </c>
      <c r="G524" t="s">
        <v>4893</v>
      </c>
    </row>
    <row r="525" spans="4:8" ht="15.5" x14ac:dyDescent="0.35">
      <c r="D525" s="1" t="s">
        <v>1854</v>
      </c>
      <c r="E525" s="1" t="s">
        <v>5623</v>
      </c>
      <c r="F525" t="s">
        <v>4743</v>
      </c>
      <c r="G525" t="s">
        <v>4976</v>
      </c>
    </row>
    <row r="526" spans="4:8" ht="15.5" x14ac:dyDescent="0.35">
      <c r="D526" s="1" t="s">
        <v>1853</v>
      </c>
      <c r="E526" s="1" t="s">
        <v>5624</v>
      </c>
      <c r="F526" t="s">
        <v>4743</v>
      </c>
      <c r="G526" t="s">
        <v>5598</v>
      </c>
    </row>
    <row r="527" spans="4:8" ht="15.5" x14ac:dyDescent="0.35">
      <c r="D527" s="1" t="s">
        <v>1852</v>
      </c>
      <c r="E527" s="1" t="s">
        <v>5625</v>
      </c>
      <c r="F527" t="s">
        <v>4746</v>
      </c>
      <c r="G527" t="s">
        <v>5454</v>
      </c>
    </row>
    <row r="528" spans="4:8" ht="15.5" x14ac:dyDescent="0.35">
      <c r="D528" s="1" t="s">
        <v>1851</v>
      </c>
      <c r="E528" s="1" t="s">
        <v>5626</v>
      </c>
      <c r="F528" t="s">
        <v>4743</v>
      </c>
      <c r="G528" t="s">
        <v>5627</v>
      </c>
    </row>
    <row r="529" spans="4:8" ht="15.5" x14ac:dyDescent="0.35">
      <c r="D529" s="1" t="s">
        <v>1850</v>
      </c>
      <c r="E529" s="1" t="s">
        <v>5628</v>
      </c>
      <c r="F529" t="s">
        <v>4746</v>
      </c>
      <c r="G529" t="s">
        <v>5629</v>
      </c>
    </row>
    <row r="530" spans="4:8" ht="15.5" x14ac:dyDescent="0.35">
      <c r="D530" s="1" t="s">
        <v>1849</v>
      </c>
      <c r="E530" s="1" t="s">
        <v>5630</v>
      </c>
      <c r="F530" t="s">
        <v>4746</v>
      </c>
      <c r="G530" t="s">
        <v>4806</v>
      </c>
    </row>
    <row r="531" spans="4:8" ht="15.5" x14ac:dyDescent="0.35">
      <c r="D531" s="1" t="s">
        <v>1848</v>
      </c>
      <c r="E531" s="1" t="s">
        <v>5631</v>
      </c>
      <c r="F531" t="s">
        <v>4743</v>
      </c>
      <c r="G531" t="s">
        <v>5632</v>
      </c>
      <c r="H531" t="s">
        <v>4910</v>
      </c>
    </row>
    <row r="532" spans="4:8" ht="15.5" x14ac:dyDescent="0.35">
      <c r="D532" s="1" t="s">
        <v>1847</v>
      </c>
      <c r="E532" s="1" t="s">
        <v>5633</v>
      </c>
      <c r="F532" t="s">
        <v>5580</v>
      </c>
      <c r="G532" t="s">
        <v>5634</v>
      </c>
      <c r="H532" t="s">
        <v>4826</v>
      </c>
    </row>
    <row r="533" spans="4:8" ht="15.5" x14ac:dyDescent="0.35">
      <c r="D533" s="1" t="s">
        <v>1846</v>
      </c>
      <c r="E533" s="1" t="s">
        <v>5635</v>
      </c>
      <c r="F533" t="s">
        <v>4743</v>
      </c>
      <c r="G533" t="s">
        <v>5636</v>
      </c>
      <c r="H533" t="s">
        <v>5148</v>
      </c>
    </row>
    <row r="534" spans="4:8" ht="15.5" x14ac:dyDescent="0.35">
      <c r="D534" s="1" t="s">
        <v>1845</v>
      </c>
      <c r="E534" s="1" t="s">
        <v>5637</v>
      </c>
      <c r="F534" t="s">
        <v>4743</v>
      </c>
      <c r="G534" t="s">
        <v>5123</v>
      </c>
    </row>
    <row r="535" spans="4:8" ht="15.5" x14ac:dyDescent="0.35">
      <c r="D535" s="1" t="s">
        <v>1844</v>
      </c>
      <c r="E535" s="1" t="s">
        <v>5638</v>
      </c>
      <c r="F535" t="s">
        <v>5580</v>
      </c>
      <c r="G535" t="s">
        <v>5221</v>
      </c>
      <c r="H535" t="s">
        <v>4868</v>
      </c>
    </row>
    <row r="536" spans="4:8" ht="15.5" x14ac:dyDescent="0.35">
      <c r="D536" s="1" t="s">
        <v>1843</v>
      </c>
      <c r="E536" s="1" t="s">
        <v>5639</v>
      </c>
      <c r="F536" t="s">
        <v>4743</v>
      </c>
      <c r="G536" t="s">
        <v>4874</v>
      </c>
    </row>
    <row r="537" spans="4:8" ht="15.5" x14ac:dyDescent="0.35">
      <c r="D537" s="1" t="s">
        <v>1842</v>
      </c>
      <c r="E537" s="1" t="s">
        <v>5640</v>
      </c>
      <c r="F537" t="s">
        <v>4746</v>
      </c>
      <c r="G537" t="s">
        <v>5231</v>
      </c>
    </row>
    <row r="538" spans="4:8" ht="15.5" x14ac:dyDescent="0.35">
      <c r="D538" s="1" t="s">
        <v>1841</v>
      </c>
      <c r="E538" s="1" t="s">
        <v>5641</v>
      </c>
      <c r="F538" t="s">
        <v>4746</v>
      </c>
      <c r="G538" t="s">
        <v>5212</v>
      </c>
      <c r="H538" t="s">
        <v>4764</v>
      </c>
    </row>
    <row r="539" spans="4:8" ht="15.5" x14ac:dyDescent="0.35">
      <c r="D539" s="1" t="s">
        <v>1840</v>
      </c>
      <c r="E539" s="1" t="s">
        <v>5642</v>
      </c>
      <c r="F539" t="s">
        <v>4743</v>
      </c>
      <c r="G539" t="s">
        <v>4882</v>
      </c>
    </row>
    <row r="540" spans="4:8" ht="15.5" x14ac:dyDescent="0.35">
      <c r="D540" s="1" t="s">
        <v>1839</v>
      </c>
      <c r="E540" s="1" t="s">
        <v>5643</v>
      </c>
      <c r="F540" t="s">
        <v>4746</v>
      </c>
      <c r="G540" t="s">
        <v>4801</v>
      </c>
    </row>
    <row r="541" spans="4:8" ht="15.5" x14ac:dyDescent="0.35">
      <c r="D541" s="1" t="s">
        <v>1838</v>
      </c>
      <c r="E541" s="1" t="s">
        <v>5644</v>
      </c>
      <c r="F541" t="s">
        <v>4743</v>
      </c>
      <c r="G541" t="s">
        <v>5645</v>
      </c>
    </row>
    <row r="542" spans="4:8" ht="15.5" x14ac:dyDescent="0.35">
      <c r="D542" s="1" t="s">
        <v>1837</v>
      </c>
      <c r="E542" s="1" t="s">
        <v>5646</v>
      </c>
      <c r="F542" t="s">
        <v>4746</v>
      </c>
      <c r="G542" t="s">
        <v>4820</v>
      </c>
    </row>
    <row r="543" spans="4:8" ht="15.5" x14ac:dyDescent="0.35">
      <c r="D543" s="1" t="s">
        <v>1836</v>
      </c>
      <c r="E543" s="1" t="s">
        <v>5647</v>
      </c>
      <c r="F543" t="s">
        <v>4743</v>
      </c>
      <c r="G543" t="s">
        <v>5648</v>
      </c>
    </row>
    <row r="544" spans="4:8" ht="15.5" x14ac:dyDescent="0.35">
      <c r="D544" s="1" t="s">
        <v>1835</v>
      </c>
      <c r="E544" s="1" t="s">
        <v>4898</v>
      </c>
      <c r="F544" t="s">
        <v>4746</v>
      </c>
      <c r="G544" t="s">
        <v>5649</v>
      </c>
    </row>
    <row r="545" spans="4:8" ht="15.5" x14ac:dyDescent="0.35">
      <c r="D545" s="1" t="s">
        <v>1834</v>
      </c>
      <c r="E545" s="1" t="s">
        <v>5650</v>
      </c>
      <c r="F545" t="s">
        <v>4743</v>
      </c>
      <c r="G545" t="s">
        <v>5651</v>
      </c>
    </row>
    <row r="546" spans="4:8" ht="15.5" x14ac:dyDescent="0.35">
      <c r="D546" s="1" t="s">
        <v>1833</v>
      </c>
      <c r="E546" s="1" t="s">
        <v>5652</v>
      </c>
      <c r="F546" t="s">
        <v>4743</v>
      </c>
      <c r="G546" t="s">
        <v>5653</v>
      </c>
    </row>
    <row r="547" spans="4:8" ht="15.5" x14ac:dyDescent="0.35">
      <c r="D547" s="1" t="s">
        <v>1832</v>
      </c>
      <c r="E547" s="1" t="s">
        <v>5654</v>
      </c>
      <c r="F547" t="s">
        <v>4743</v>
      </c>
      <c r="G547" t="s">
        <v>4882</v>
      </c>
    </row>
    <row r="548" spans="4:8" ht="15.5" x14ac:dyDescent="0.35">
      <c r="D548" s="1" t="s">
        <v>1831</v>
      </c>
      <c r="E548" s="1" t="s">
        <v>5655</v>
      </c>
      <c r="F548" t="s">
        <v>4746</v>
      </c>
      <c r="G548" t="s">
        <v>4893</v>
      </c>
    </row>
    <row r="549" spans="4:8" ht="15.5" x14ac:dyDescent="0.35">
      <c r="D549" s="1" t="s">
        <v>1830</v>
      </c>
      <c r="E549" s="1" t="s">
        <v>5656</v>
      </c>
      <c r="F549" t="s">
        <v>4746</v>
      </c>
      <c r="G549" t="s">
        <v>4932</v>
      </c>
      <c r="H549" t="s">
        <v>4847</v>
      </c>
    </row>
    <row r="550" spans="4:8" ht="15.5" x14ac:dyDescent="0.35">
      <c r="D550" s="1" t="s">
        <v>1829</v>
      </c>
      <c r="E550" s="1" t="s">
        <v>5657</v>
      </c>
      <c r="F550" t="s">
        <v>4746</v>
      </c>
      <c r="G550" t="s">
        <v>5658</v>
      </c>
      <c r="H550" t="s">
        <v>4974</v>
      </c>
    </row>
    <row r="551" spans="4:8" ht="15.5" x14ac:dyDescent="0.35">
      <c r="D551" s="1" t="s">
        <v>1828</v>
      </c>
      <c r="E551" s="1" t="s">
        <v>5659</v>
      </c>
      <c r="F551" t="s">
        <v>4743</v>
      </c>
      <c r="G551" t="s">
        <v>5006</v>
      </c>
    </row>
    <row r="552" spans="4:8" ht="15.5" x14ac:dyDescent="0.35">
      <c r="D552" s="1" t="s">
        <v>1827</v>
      </c>
      <c r="E552" s="1" t="s">
        <v>5660</v>
      </c>
      <c r="F552" t="s">
        <v>4743</v>
      </c>
      <c r="G552" t="s">
        <v>4766</v>
      </c>
      <c r="H552" t="s">
        <v>4780</v>
      </c>
    </row>
    <row r="553" spans="4:8" ht="15.5" x14ac:dyDescent="0.35">
      <c r="D553" s="1" t="s">
        <v>1826</v>
      </c>
      <c r="E553" s="1" t="s">
        <v>5661</v>
      </c>
      <c r="F553" t="s">
        <v>5580</v>
      </c>
      <c r="G553" t="s">
        <v>5662</v>
      </c>
    </row>
    <row r="554" spans="4:8" ht="15.5" x14ac:dyDescent="0.35">
      <c r="D554" s="1" t="s">
        <v>1825</v>
      </c>
      <c r="E554" s="1" t="s">
        <v>5663</v>
      </c>
      <c r="F554" t="s">
        <v>4746</v>
      </c>
      <c r="G554" t="s">
        <v>5419</v>
      </c>
    </row>
    <row r="555" spans="4:8" ht="15.5" x14ac:dyDescent="0.35">
      <c r="D555" s="1" t="s">
        <v>1824</v>
      </c>
      <c r="E555" s="1" t="s">
        <v>5664</v>
      </c>
      <c r="F555" t="s">
        <v>4743</v>
      </c>
      <c r="G555" t="s">
        <v>5665</v>
      </c>
    </row>
    <row r="556" spans="4:8" ht="15.5" x14ac:dyDescent="0.35">
      <c r="D556" s="1" t="s">
        <v>1823</v>
      </c>
      <c r="E556" s="1" t="s">
        <v>5666</v>
      </c>
      <c r="F556" t="s">
        <v>4746</v>
      </c>
      <c r="G556" t="s">
        <v>4830</v>
      </c>
      <c r="H556" t="s">
        <v>4910</v>
      </c>
    </row>
    <row r="557" spans="4:8" ht="15.5" x14ac:dyDescent="0.35">
      <c r="D557" s="1" t="s">
        <v>1822</v>
      </c>
      <c r="E557" s="1" t="s">
        <v>5667</v>
      </c>
      <c r="F557" t="s">
        <v>4746</v>
      </c>
      <c r="G557" t="s">
        <v>5668</v>
      </c>
      <c r="H557" t="s">
        <v>4790</v>
      </c>
    </row>
    <row r="558" spans="4:8" ht="15.5" x14ac:dyDescent="0.35">
      <c r="D558" s="1" t="s">
        <v>1821</v>
      </c>
      <c r="E558" s="1" t="s">
        <v>5669</v>
      </c>
      <c r="F558" t="s">
        <v>4746</v>
      </c>
      <c r="G558" t="s">
        <v>5314</v>
      </c>
    </row>
    <row r="559" spans="4:8" ht="15.5" x14ac:dyDescent="0.35">
      <c r="D559" s="1" t="s">
        <v>1820</v>
      </c>
      <c r="E559" s="1" t="s">
        <v>5670</v>
      </c>
      <c r="F559" t="s">
        <v>4743</v>
      </c>
      <c r="G559" t="s">
        <v>5671</v>
      </c>
    </row>
    <row r="560" spans="4:8" ht="15.5" x14ac:dyDescent="0.35">
      <c r="D560" s="1" t="s">
        <v>1819</v>
      </c>
      <c r="E560" s="1" t="s">
        <v>5107</v>
      </c>
      <c r="F560" t="s">
        <v>4746</v>
      </c>
      <c r="G560" t="s">
        <v>5560</v>
      </c>
    </row>
    <row r="561" spans="4:8" ht="15.5" x14ac:dyDescent="0.35">
      <c r="D561" s="1" t="s">
        <v>1818</v>
      </c>
      <c r="E561" s="1" t="s">
        <v>5672</v>
      </c>
      <c r="F561" t="s">
        <v>4746</v>
      </c>
      <c r="G561" t="s">
        <v>5673</v>
      </c>
    </row>
    <row r="562" spans="4:8" ht="15.5" x14ac:dyDescent="0.35">
      <c r="D562" s="1" t="s">
        <v>1817</v>
      </c>
      <c r="E562" s="1" t="s">
        <v>5674</v>
      </c>
      <c r="F562" t="s">
        <v>4743</v>
      </c>
      <c r="G562" t="s">
        <v>5118</v>
      </c>
      <c r="H562" t="s">
        <v>4764</v>
      </c>
    </row>
    <row r="563" spans="4:8" ht="15.5" x14ac:dyDescent="0.35">
      <c r="D563" s="1" t="s">
        <v>1816</v>
      </c>
      <c r="E563" s="1" t="s">
        <v>5675</v>
      </c>
      <c r="F563" t="s">
        <v>4746</v>
      </c>
      <c r="G563" t="s">
        <v>4959</v>
      </c>
    </row>
    <row r="564" spans="4:8" ht="15.5" x14ac:dyDescent="0.35">
      <c r="D564" s="1" t="s">
        <v>1815</v>
      </c>
      <c r="E564" s="1" t="s">
        <v>5676</v>
      </c>
      <c r="F564" t="s">
        <v>4746</v>
      </c>
      <c r="G564" t="s">
        <v>5391</v>
      </c>
      <c r="H564" t="s">
        <v>5677</v>
      </c>
    </row>
    <row r="565" spans="4:8" ht="15.5" x14ac:dyDescent="0.35">
      <c r="D565" s="1" t="s">
        <v>1814</v>
      </c>
      <c r="E565" s="1" t="s">
        <v>5678</v>
      </c>
      <c r="F565" t="s">
        <v>4743</v>
      </c>
      <c r="G565" t="s">
        <v>5679</v>
      </c>
      <c r="H565" t="s">
        <v>4790</v>
      </c>
    </row>
    <row r="566" spans="4:8" ht="15.5" x14ac:dyDescent="0.35">
      <c r="D566" s="1" t="s">
        <v>1813</v>
      </c>
      <c r="E566" s="1" t="s">
        <v>5680</v>
      </c>
      <c r="F566" t="s">
        <v>4746</v>
      </c>
      <c r="G566" t="s">
        <v>4945</v>
      </c>
    </row>
    <row r="567" spans="4:8" ht="15.5" x14ac:dyDescent="0.35">
      <c r="D567" s="1" t="s">
        <v>1812</v>
      </c>
      <c r="E567" s="1" t="s">
        <v>5681</v>
      </c>
      <c r="F567" t="s">
        <v>4743</v>
      </c>
      <c r="G567" t="s">
        <v>5345</v>
      </c>
      <c r="H567" t="s">
        <v>4831</v>
      </c>
    </row>
    <row r="568" spans="4:8" ht="15.5" x14ac:dyDescent="0.35">
      <c r="D568" s="1" t="s">
        <v>1811</v>
      </c>
      <c r="E568" s="1" t="s">
        <v>5682</v>
      </c>
      <c r="F568" t="s">
        <v>4746</v>
      </c>
      <c r="G568" t="s">
        <v>5683</v>
      </c>
    </row>
    <row r="569" spans="4:8" ht="15.5" x14ac:dyDescent="0.35">
      <c r="D569" s="1" t="s">
        <v>1810</v>
      </c>
      <c r="E569" s="1" t="s">
        <v>5684</v>
      </c>
      <c r="F569" t="s">
        <v>4743</v>
      </c>
      <c r="G569" t="s">
        <v>5251</v>
      </c>
      <c r="H569" t="s">
        <v>4780</v>
      </c>
    </row>
    <row r="570" spans="4:8" ht="15.5" x14ac:dyDescent="0.35">
      <c r="D570" s="1" t="s">
        <v>1809</v>
      </c>
      <c r="E570" s="1" t="s">
        <v>5685</v>
      </c>
      <c r="F570" t="s">
        <v>4746</v>
      </c>
      <c r="G570" t="s">
        <v>5092</v>
      </c>
      <c r="H570" t="s">
        <v>5148</v>
      </c>
    </row>
    <row r="571" spans="4:8" ht="15.5" x14ac:dyDescent="0.35">
      <c r="D571" s="1" t="s">
        <v>1808</v>
      </c>
      <c r="E571" s="1" t="s">
        <v>5686</v>
      </c>
      <c r="F571" t="s">
        <v>4746</v>
      </c>
      <c r="G571" t="s">
        <v>4893</v>
      </c>
      <c r="H571" t="s">
        <v>4971</v>
      </c>
    </row>
    <row r="572" spans="4:8" ht="15.5" x14ac:dyDescent="0.35">
      <c r="D572" s="1" t="s">
        <v>1807</v>
      </c>
      <c r="E572" s="1" t="s">
        <v>5687</v>
      </c>
      <c r="F572" t="s">
        <v>4743</v>
      </c>
      <c r="G572" t="s">
        <v>5385</v>
      </c>
      <c r="H572" t="s">
        <v>5148</v>
      </c>
    </row>
    <row r="573" spans="4:8" ht="15.5" x14ac:dyDescent="0.35">
      <c r="D573" s="1" t="s">
        <v>1806</v>
      </c>
      <c r="E573" s="1" t="s">
        <v>5688</v>
      </c>
      <c r="F573" t="s">
        <v>5580</v>
      </c>
      <c r="G573" t="s">
        <v>4882</v>
      </c>
    </row>
    <row r="574" spans="4:8" ht="15.5" x14ac:dyDescent="0.35">
      <c r="D574" s="1" t="s">
        <v>1805</v>
      </c>
      <c r="E574" s="1" t="s">
        <v>5689</v>
      </c>
      <c r="F574" t="s">
        <v>4746</v>
      </c>
      <c r="G574" t="s">
        <v>4801</v>
      </c>
      <c r="H574" t="s">
        <v>4748</v>
      </c>
    </row>
    <row r="575" spans="4:8" ht="15.5" x14ac:dyDescent="0.35">
      <c r="D575" s="1" t="s">
        <v>1804</v>
      </c>
      <c r="E575" s="1" t="s">
        <v>5690</v>
      </c>
      <c r="F575" t="s">
        <v>4743</v>
      </c>
      <c r="G575" t="s">
        <v>5581</v>
      </c>
    </row>
    <row r="576" spans="4:8" ht="15.5" x14ac:dyDescent="0.35">
      <c r="D576" s="1" t="s">
        <v>1803</v>
      </c>
      <c r="E576" s="1" t="s">
        <v>5691</v>
      </c>
      <c r="F576" t="s">
        <v>4743</v>
      </c>
      <c r="G576" t="s">
        <v>5692</v>
      </c>
      <c r="H576" t="s">
        <v>4850</v>
      </c>
    </row>
    <row r="577" spans="4:8" ht="15.5" x14ac:dyDescent="0.35">
      <c r="D577" s="1" t="s">
        <v>1802</v>
      </c>
      <c r="E577" s="1" t="s">
        <v>5693</v>
      </c>
      <c r="F577" t="s">
        <v>4743</v>
      </c>
      <c r="G577" t="s">
        <v>5694</v>
      </c>
      <c r="H577" t="s">
        <v>4757</v>
      </c>
    </row>
    <row r="578" spans="4:8" ht="15.5" x14ac:dyDescent="0.35">
      <c r="D578" s="1" t="s">
        <v>1801</v>
      </c>
      <c r="E578" s="1" t="s">
        <v>5695</v>
      </c>
      <c r="F578" t="s">
        <v>4746</v>
      </c>
      <c r="G578" t="s">
        <v>4968</v>
      </c>
      <c r="H578" t="s">
        <v>4821</v>
      </c>
    </row>
    <row r="579" spans="4:8" ht="15.5" x14ac:dyDescent="0.35">
      <c r="D579" s="1" t="s">
        <v>1800</v>
      </c>
      <c r="E579" s="1" t="s">
        <v>5696</v>
      </c>
      <c r="F579" t="s">
        <v>4746</v>
      </c>
      <c r="G579" t="s">
        <v>4763</v>
      </c>
      <c r="H579" t="s">
        <v>4816</v>
      </c>
    </row>
    <row r="580" spans="4:8" ht="15.5" x14ac:dyDescent="0.35">
      <c r="D580" s="1" t="s">
        <v>1799</v>
      </c>
      <c r="E580" s="1" t="s">
        <v>5697</v>
      </c>
      <c r="F580" t="s">
        <v>4746</v>
      </c>
      <c r="G580" t="s">
        <v>5145</v>
      </c>
    </row>
    <row r="581" spans="4:8" ht="15.5" x14ac:dyDescent="0.35">
      <c r="D581" s="1" t="s">
        <v>1798</v>
      </c>
      <c r="E581" s="1" t="s">
        <v>5698</v>
      </c>
      <c r="F581" t="s">
        <v>5580</v>
      </c>
      <c r="G581" t="s">
        <v>5699</v>
      </c>
      <c r="H581" t="s">
        <v>4910</v>
      </c>
    </row>
    <row r="582" spans="4:8" ht="15.5" x14ac:dyDescent="0.35">
      <c r="D582" s="1" t="s">
        <v>1797</v>
      </c>
      <c r="E582" s="1" t="s">
        <v>5700</v>
      </c>
      <c r="F582" t="s">
        <v>4746</v>
      </c>
      <c r="G582" t="s">
        <v>5237</v>
      </c>
      <c r="H582" t="s">
        <v>5049</v>
      </c>
    </row>
    <row r="583" spans="4:8" ht="15.5" x14ac:dyDescent="0.35">
      <c r="D583" s="1" t="s">
        <v>1796</v>
      </c>
      <c r="E583" s="1" t="s">
        <v>5701</v>
      </c>
      <c r="F583" t="s">
        <v>4746</v>
      </c>
      <c r="G583" t="s">
        <v>5702</v>
      </c>
    </row>
    <row r="584" spans="4:8" ht="15.5" x14ac:dyDescent="0.35">
      <c r="D584" s="1" t="s">
        <v>1795</v>
      </c>
      <c r="E584" s="1" t="s">
        <v>5703</v>
      </c>
      <c r="F584" t="s">
        <v>4743</v>
      </c>
      <c r="G584" t="s">
        <v>5252</v>
      </c>
      <c r="H584" t="s">
        <v>5235</v>
      </c>
    </row>
    <row r="585" spans="4:8" ht="15.5" x14ac:dyDescent="0.35">
      <c r="D585" s="1" t="s">
        <v>1794</v>
      </c>
      <c r="E585" s="1" t="s">
        <v>5704</v>
      </c>
      <c r="F585" t="s">
        <v>5580</v>
      </c>
      <c r="G585" t="s">
        <v>5002</v>
      </c>
    </row>
    <row r="586" spans="4:8" ht="15.5" x14ac:dyDescent="0.35">
      <c r="D586" s="1" t="s">
        <v>1793</v>
      </c>
      <c r="E586" s="1" t="s">
        <v>5705</v>
      </c>
      <c r="F586" t="s">
        <v>4746</v>
      </c>
      <c r="G586" t="s">
        <v>5706</v>
      </c>
    </row>
    <row r="587" spans="4:8" ht="15.5" x14ac:dyDescent="0.35">
      <c r="D587" s="1" t="s">
        <v>1792</v>
      </c>
      <c r="E587" s="1" t="s">
        <v>5707</v>
      </c>
      <c r="F587" t="s">
        <v>4743</v>
      </c>
      <c r="G587" t="s">
        <v>5708</v>
      </c>
      <c r="H587" t="s">
        <v>4785</v>
      </c>
    </row>
    <row r="588" spans="4:8" ht="15.5" x14ac:dyDescent="0.35">
      <c r="D588" s="1" t="s">
        <v>1791</v>
      </c>
      <c r="E588" s="1" t="s">
        <v>5709</v>
      </c>
      <c r="F588" t="s">
        <v>4743</v>
      </c>
      <c r="G588" t="s">
        <v>5710</v>
      </c>
      <c r="H588" t="s">
        <v>4804</v>
      </c>
    </row>
    <row r="589" spans="4:8" ht="15.5" x14ac:dyDescent="0.35">
      <c r="D589" s="1" t="s">
        <v>1790</v>
      </c>
      <c r="E589" s="1" t="s">
        <v>5711</v>
      </c>
      <c r="F589" t="s">
        <v>4746</v>
      </c>
      <c r="G589" t="s">
        <v>5712</v>
      </c>
    </row>
    <row r="590" spans="4:8" ht="15.5" x14ac:dyDescent="0.35">
      <c r="D590" s="1" t="s">
        <v>1789</v>
      </c>
      <c r="E590" s="1" t="s">
        <v>5713</v>
      </c>
      <c r="F590" t="s">
        <v>4746</v>
      </c>
      <c r="G590" t="s">
        <v>4750</v>
      </c>
    </row>
    <row r="591" spans="4:8" ht="15.5" x14ac:dyDescent="0.35">
      <c r="D591" s="1" t="s">
        <v>1788</v>
      </c>
      <c r="E591" s="1" t="s">
        <v>5714</v>
      </c>
      <c r="F591" t="s">
        <v>4743</v>
      </c>
      <c r="G591" t="s">
        <v>5715</v>
      </c>
      <c r="H591" t="s">
        <v>4797</v>
      </c>
    </row>
    <row r="592" spans="4:8" ht="15.5" x14ac:dyDescent="0.35">
      <c r="D592" s="1" t="s">
        <v>1787</v>
      </c>
      <c r="E592" s="1" t="s">
        <v>5716</v>
      </c>
      <c r="F592" t="s">
        <v>4746</v>
      </c>
      <c r="G592" t="s">
        <v>5139</v>
      </c>
    </row>
    <row r="593" spans="4:8" ht="15.5" x14ac:dyDescent="0.35">
      <c r="D593" s="1" t="s">
        <v>1786</v>
      </c>
      <c r="E593" s="1" t="s">
        <v>5717</v>
      </c>
      <c r="F593" t="s">
        <v>4743</v>
      </c>
      <c r="G593" t="s">
        <v>5718</v>
      </c>
      <c r="H593" t="s">
        <v>4865</v>
      </c>
    </row>
    <row r="594" spans="4:8" ht="15.5" x14ac:dyDescent="0.35">
      <c r="D594" s="1" t="s">
        <v>1785</v>
      </c>
      <c r="E594" s="1" t="s">
        <v>5719</v>
      </c>
      <c r="F594" t="s">
        <v>4743</v>
      </c>
      <c r="G594" t="s">
        <v>5399</v>
      </c>
    </row>
    <row r="595" spans="4:8" ht="15.5" x14ac:dyDescent="0.35">
      <c r="D595" s="1" t="s">
        <v>1784</v>
      </c>
      <c r="E595" s="1" t="s">
        <v>5720</v>
      </c>
      <c r="F595" t="s">
        <v>4743</v>
      </c>
      <c r="G595" t="s">
        <v>5721</v>
      </c>
      <c r="H595" t="s">
        <v>4956</v>
      </c>
    </row>
    <row r="596" spans="4:8" ht="15.5" x14ac:dyDescent="0.35">
      <c r="D596" s="1" t="s">
        <v>1783</v>
      </c>
      <c r="E596" s="1" t="s">
        <v>5722</v>
      </c>
      <c r="F596" t="s">
        <v>4743</v>
      </c>
      <c r="G596" t="s">
        <v>5723</v>
      </c>
      <c r="H596" t="s">
        <v>4850</v>
      </c>
    </row>
    <row r="597" spans="4:8" ht="15.5" x14ac:dyDescent="0.35">
      <c r="D597" s="1" t="s">
        <v>1782</v>
      </c>
      <c r="E597" s="1" t="s">
        <v>4917</v>
      </c>
      <c r="F597" t="s">
        <v>5580</v>
      </c>
      <c r="G597" t="s">
        <v>5724</v>
      </c>
    </row>
    <row r="598" spans="4:8" ht="15.5" x14ac:dyDescent="0.35">
      <c r="D598" s="1" t="s">
        <v>1781</v>
      </c>
      <c r="E598" s="1" t="s">
        <v>5725</v>
      </c>
      <c r="F598" t="s">
        <v>4743</v>
      </c>
      <c r="G598" t="s">
        <v>5726</v>
      </c>
    </row>
    <row r="599" spans="4:8" ht="15.5" x14ac:dyDescent="0.35">
      <c r="D599" s="1" t="s">
        <v>1780</v>
      </c>
      <c r="E599" s="1" t="s">
        <v>5727</v>
      </c>
      <c r="F599" t="s">
        <v>4746</v>
      </c>
      <c r="G599" t="s">
        <v>5237</v>
      </c>
    </row>
    <row r="600" spans="4:8" ht="15.5" x14ac:dyDescent="0.35">
      <c r="D600" s="1" t="s">
        <v>1779</v>
      </c>
      <c r="E600" s="1" t="s">
        <v>4894</v>
      </c>
      <c r="F600" t="s">
        <v>4743</v>
      </c>
      <c r="G600" t="s">
        <v>5728</v>
      </c>
    </row>
    <row r="601" spans="4:8" ht="15.5" x14ac:dyDescent="0.35">
      <c r="D601" s="1" t="s">
        <v>1778</v>
      </c>
      <c r="E601" s="1" t="s">
        <v>5729</v>
      </c>
      <c r="F601" t="s">
        <v>4743</v>
      </c>
      <c r="G601" t="s">
        <v>5730</v>
      </c>
      <c r="H601" t="s">
        <v>4910</v>
      </c>
    </row>
    <row r="602" spans="4:8" ht="15.5" x14ac:dyDescent="0.35">
      <c r="D602" s="1" t="s">
        <v>1777</v>
      </c>
      <c r="E602" s="1" t="s">
        <v>5731</v>
      </c>
      <c r="F602" t="s">
        <v>5580</v>
      </c>
      <c r="G602" t="s">
        <v>4744</v>
      </c>
      <c r="H602" t="s">
        <v>4974</v>
      </c>
    </row>
    <row r="603" spans="4:8" ht="15.5" x14ac:dyDescent="0.35">
      <c r="D603" s="1" t="s">
        <v>1776</v>
      </c>
      <c r="E603" s="1" t="s">
        <v>5732</v>
      </c>
      <c r="F603" t="s">
        <v>4743</v>
      </c>
      <c r="G603" t="s">
        <v>5733</v>
      </c>
      <c r="H603" t="s">
        <v>4748</v>
      </c>
    </row>
    <row r="604" spans="4:8" ht="15.5" x14ac:dyDescent="0.35">
      <c r="D604" s="1" t="s">
        <v>1775</v>
      </c>
      <c r="E604" s="1" t="s">
        <v>5734</v>
      </c>
      <c r="F604" t="s">
        <v>4746</v>
      </c>
      <c r="G604" t="s">
        <v>5735</v>
      </c>
    </row>
    <row r="605" spans="4:8" ht="15.5" x14ac:dyDescent="0.35">
      <c r="D605" s="1" t="s">
        <v>1774</v>
      </c>
      <c r="E605" s="1" t="s">
        <v>5736</v>
      </c>
      <c r="F605" t="s">
        <v>4746</v>
      </c>
      <c r="G605" t="s">
        <v>5737</v>
      </c>
      <c r="H605" t="s">
        <v>4831</v>
      </c>
    </row>
    <row r="606" spans="4:8" ht="15.5" x14ac:dyDescent="0.35">
      <c r="D606" s="1" t="s">
        <v>1773</v>
      </c>
      <c r="E606" s="1" t="s">
        <v>5738</v>
      </c>
      <c r="F606" t="s">
        <v>4743</v>
      </c>
      <c r="G606" t="s">
        <v>5251</v>
      </c>
      <c r="H606" t="s">
        <v>4748</v>
      </c>
    </row>
    <row r="607" spans="4:8" ht="15.5" x14ac:dyDescent="0.35">
      <c r="D607" s="1" t="s">
        <v>1772</v>
      </c>
      <c r="E607" s="1" t="s">
        <v>5739</v>
      </c>
      <c r="F607" t="s">
        <v>4743</v>
      </c>
      <c r="G607" t="s">
        <v>5740</v>
      </c>
    </row>
    <row r="608" spans="4:8" ht="15.5" x14ac:dyDescent="0.35">
      <c r="D608" s="1" t="s">
        <v>1771</v>
      </c>
      <c r="E608" s="1" t="s">
        <v>5741</v>
      </c>
      <c r="F608" t="s">
        <v>4746</v>
      </c>
      <c r="G608" t="s">
        <v>5742</v>
      </c>
      <c r="H608" t="s">
        <v>4804</v>
      </c>
    </row>
    <row r="609" spans="4:8" ht="15.5" x14ac:dyDescent="0.35">
      <c r="D609" s="1" t="s">
        <v>1770</v>
      </c>
      <c r="E609" s="1" t="s">
        <v>5743</v>
      </c>
      <c r="F609" t="s">
        <v>4743</v>
      </c>
      <c r="G609" t="s">
        <v>5484</v>
      </c>
      <c r="H609" t="s">
        <v>4850</v>
      </c>
    </row>
    <row r="610" spans="4:8" ht="15.5" x14ac:dyDescent="0.35">
      <c r="D610" s="1" t="s">
        <v>1769</v>
      </c>
      <c r="E610" s="1" t="s">
        <v>5744</v>
      </c>
      <c r="F610" t="s">
        <v>5580</v>
      </c>
      <c r="G610" t="s">
        <v>5131</v>
      </c>
    </row>
    <row r="611" spans="4:8" ht="15.5" x14ac:dyDescent="0.35">
      <c r="D611" s="1" t="s">
        <v>1768</v>
      </c>
      <c r="E611" s="1" t="s">
        <v>5745</v>
      </c>
      <c r="F611" t="s">
        <v>5580</v>
      </c>
      <c r="G611" t="s">
        <v>4891</v>
      </c>
      <c r="H611" t="s">
        <v>4797</v>
      </c>
    </row>
    <row r="612" spans="4:8" ht="15.5" x14ac:dyDescent="0.35">
      <c r="D612" s="1" t="s">
        <v>1767</v>
      </c>
      <c r="E612" s="1" t="s">
        <v>5746</v>
      </c>
      <c r="F612" t="s">
        <v>4746</v>
      </c>
      <c r="G612" t="s">
        <v>5712</v>
      </c>
    </row>
    <row r="613" spans="4:8" ht="15.5" x14ac:dyDescent="0.35">
      <c r="D613" s="1" t="s">
        <v>1766</v>
      </c>
      <c r="E613" s="1" t="s">
        <v>4988</v>
      </c>
      <c r="F613" t="s">
        <v>4746</v>
      </c>
      <c r="G613" t="s">
        <v>5100</v>
      </c>
      <c r="H613" t="s">
        <v>4821</v>
      </c>
    </row>
    <row r="614" spans="4:8" ht="15.5" x14ac:dyDescent="0.35">
      <c r="D614" s="1" t="s">
        <v>1765</v>
      </c>
      <c r="E614" s="1" t="s">
        <v>5747</v>
      </c>
      <c r="F614" t="s">
        <v>4746</v>
      </c>
      <c r="G614" t="s">
        <v>4895</v>
      </c>
      <c r="H614" t="s">
        <v>4826</v>
      </c>
    </row>
    <row r="615" spans="4:8" ht="15.5" x14ac:dyDescent="0.35">
      <c r="D615" s="1" t="s">
        <v>1764</v>
      </c>
      <c r="E615" s="1" t="s">
        <v>5748</v>
      </c>
      <c r="F615" t="s">
        <v>4746</v>
      </c>
      <c r="G615" t="s">
        <v>5749</v>
      </c>
    </row>
    <row r="616" spans="4:8" ht="15.5" x14ac:dyDescent="0.35">
      <c r="D616" s="1" t="s">
        <v>1763</v>
      </c>
      <c r="E616" s="1" t="s">
        <v>5750</v>
      </c>
      <c r="F616" t="s">
        <v>4746</v>
      </c>
      <c r="G616" t="s">
        <v>5150</v>
      </c>
    </row>
    <row r="617" spans="4:8" ht="15.5" x14ac:dyDescent="0.35">
      <c r="D617" s="1" t="s">
        <v>1762</v>
      </c>
      <c r="E617" s="1" t="s">
        <v>5751</v>
      </c>
      <c r="F617" t="s">
        <v>4746</v>
      </c>
      <c r="G617" t="s">
        <v>4968</v>
      </c>
      <c r="H617" t="s">
        <v>4811</v>
      </c>
    </row>
    <row r="618" spans="4:8" ht="15.5" x14ac:dyDescent="0.35">
      <c r="D618" s="1" t="s">
        <v>1761</v>
      </c>
      <c r="E618" s="1" t="s">
        <v>5752</v>
      </c>
      <c r="F618" t="s">
        <v>5580</v>
      </c>
      <c r="G618" t="s">
        <v>5753</v>
      </c>
    </row>
    <row r="619" spans="4:8" ht="15.5" x14ac:dyDescent="0.35">
      <c r="D619" s="1" t="s">
        <v>1760</v>
      </c>
      <c r="E619" s="1" t="s">
        <v>5754</v>
      </c>
      <c r="F619" t="s">
        <v>4746</v>
      </c>
      <c r="G619" t="s">
        <v>5755</v>
      </c>
    </row>
    <row r="620" spans="4:8" ht="15.5" x14ac:dyDescent="0.35">
      <c r="D620" s="1" t="s">
        <v>1759</v>
      </c>
      <c r="E620" s="1" t="s">
        <v>5756</v>
      </c>
      <c r="F620" t="s">
        <v>4743</v>
      </c>
      <c r="G620" t="s">
        <v>4891</v>
      </c>
      <c r="H620" t="s">
        <v>4785</v>
      </c>
    </row>
    <row r="621" spans="4:8" ht="15.5" x14ac:dyDescent="0.35">
      <c r="D621" s="1" t="s">
        <v>1758</v>
      </c>
      <c r="E621" s="1" t="s">
        <v>5757</v>
      </c>
      <c r="F621" t="s">
        <v>4743</v>
      </c>
      <c r="G621" t="s">
        <v>5758</v>
      </c>
      <c r="H621" t="s">
        <v>4780</v>
      </c>
    </row>
    <row r="622" spans="4:8" ht="15.5" x14ac:dyDescent="0.35">
      <c r="D622" s="1" t="s">
        <v>1757</v>
      </c>
      <c r="E622" s="1" t="s">
        <v>5759</v>
      </c>
      <c r="F622" t="s">
        <v>4746</v>
      </c>
      <c r="G622" t="s">
        <v>4893</v>
      </c>
      <c r="H622" t="s">
        <v>5235</v>
      </c>
    </row>
    <row r="623" spans="4:8" ht="15.5" x14ac:dyDescent="0.35">
      <c r="D623" s="1" t="s">
        <v>1756</v>
      </c>
      <c r="E623" s="1" t="s">
        <v>5760</v>
      </c>
      <c r="F623" t="s">
        <v>4743</v>
      </c>
      <c r="G623" t="s">
        <v>5761</v>
      </c>
      <c r="H623" t="s">
        <v>4889</v>
      </c>
    </row>
    <row r="624" spans="4:8" ht="15.5" x14ac:dyDescent="0.35">
      <c r="D624" s="1" t="s">
        <v>1755</v>
      </c>
      <c r="E624" s="1" t="s">
        <v>4900</v>
      </c>
      <c r="F624" t="s">
        <v>4743</v>
      </c>
      <c r="G624" t="s">
        <v>4878</v>
      </c>
      <c r="H624" t="s">
        <v>4910</v>
      </c>
    </row>
    <row r="625" spans="4:8" ht="15.5" x14ac:dyDescent="0.35">
      <c r="D625" s="1" t="s">
        <v>1754</v>
      </c>
      <c r="E625" s="1" t="s">
        <v>5270</v>
      </c>
      <c r="F625" t="s">
        <v>5580</v>
      </c>
      <c r="G625" t="s">
        <v>5123</v>
      </c>
    </row>
    <row r="626" spans="4:8" ht="15.5" x14ac:dyDescent="0.35">
      <c r="D626" s="1" t="s">
        <v>1753</v>
      </c>
      <c r="E626" s="1" t="s">
        <v>5762</v>
      </c>
      <c r="F626" t="s">
        <v>4743</v>
      </c>
      <c r="G626" t="s">
        <v>5118</v>
      </c>
    </row>
    <row r="627" spans="4:8" ht="15.5" x14ac:dyDescent="0.35">
      <c r="D627" s="1" t="s">
        <v>1752</v>
      </c>
      <c r="E627" s="1" t="s">
        <v>5763</v>
      </c>
      <c r="F627" t="s">
        <v>4743</v>
      </c>
      <c r="G627" t="s">
        <v>5204</v>
      </c>
      <c r="H627" t="s">
        <v>4826</v>
      </c>
    </row>
    <row r="628" spans="4:8" ht="15.5" x14ac:dyDescent="0.35">
      <c r="D628" s="1" t="s">
        <v>1751</v>
      </c>
      <c r="E628" s="1" t="s">
        <v>5764</v>
      </c>
      <c r="F628" t="s">
        <v>4743</v>
      </c>
      <c r="G628" t="s">
        <v>4953</v>
      </c>
      <c r="H628" t="s">
        <v>4850</v>
      </c>
    </row>
    <row r="629" spans="4:8" ht="15.5" x14ac:dyDescent="0.35">
      <c r="D629" s="1" t="s">
        <v>1750</v>
      </c>
      <c r="E629" s="1" t="s">
        <v>5765</v>
      </c>
      <c r="F629" t="s">
        <v>5580</v>
      </c>
      <c r="G629" t="s">
        <v>5766</v>
      </c>
      <c r="H629" t="s">
        <v>4939</v>
      </c>
    </row>
    <row r="630" spans="4:8" ht="15.5" x14ac:dyDescent="0.35">
      <c r="D630" s="1" t="s">
        <v>1749</v>
      </c>
      <c r="E630" s="1" t="s">
        <v>5767</v>
      </c>
      <c r="F630" t="s">
        <v>4746</v>
      </c>
      <c r="G630" t="s">
        <v>5768</v>
      </c>
    </row>
    <row r="631" spans="4:8" ht="15.5" x14ac:dyDescent="0.35">
      <c r="D631" s="1" t="s">
        <v>1748</v>
      </c>
      <c r="E631" s="1" t="s">
        <v>5769</v>
      </c>
      <c r="F631" t="s">
        <v>4743</v>
      </c>
      <c r="G631" t="s">
        <v>5576</v>
      </c>
      <c r="H631" t="s">
        <v>5770</v>
      </c>
    </row>
    <row r="632" spans="4:8" ht="15.5" x14ac:dyDescent="0.35">
      <c r="D632" s="1" t="s">
        <v>1747</v>
      </c>
      <c r="E632" s="1" t="s">
        <v>5771</v>
      </c>
      <c r="F632" t="s">
        <v>4746</v>
      </c>
      <c r="G632" t="s">
        <v>4987</v>
      </c>
      <c r="H632" t="s">
        <v>4764</v>
      </c>
    </row>
    <row r="633" spans="4:8" ht="15.5" x14ac:dyDescent="0.35">
      <c r="D633" s="1" t="s">
        <v>1746</v>
      </c>
      <c r="E633" s="1" t="s">
        <v>5772</v>
      </c>
      <c r="F633" t="s">
        <v>4746</v>
      </c>
      <c r="G633" t="s">
        <v>5773</v>
      </c>
    </row>
    <row r="634" spans="4:8" ht="15.5" x14ac:dyDescent="0.35">
      <c r="D634" s="1" t="s">
        <v>1745</v>
      </c>
      <c r="E634" s="1" t="s">
        <v>5774</v>
      </c>
      <c r="F634" t="s">
        <v>4746</v>
      </c>
      <c r="G634" t="s">
        <v>5139</v>
      </c>
      <c r="H634" t="s">
        <v>4974</v>
      </c>
    </row>
    <row r="635" spans="4:8" ht="15.5" x14ac:dyDescent="0.35">
      <c r="D635" s="1" t="s">
        <v>1744</v>
      </c>
      <c r="E635" s="1" t="s">
        <v>5775</v>
      </c>
      <c r="F635" t="s">
        <v>4746</v>
      </c>
      <c r="G635" t="s">
        <v>5776</v>
      </c>
      <c r="H635" t="s">
        <v>4790</v>
      </c>
    </row>
    <row r="636" spans="4:8" ht="15.5" x14ac:dyDescent="0.35">
      <c r="D636" s="1" t="s">
        <v>1743</v>
      </c>
      <c r="E636" s="1" t="s">
        <v>5777</v>
      </c>
      <c r="F636" t="s">
        <v>5580</v>
      </c>
      <c r="G636" t="s">
        <v>5778</v>
      </c>
      <c r="H636" t="s">
        <v>4764</v>
      </c>
    </row>
    <row r="637" spans="4:8" ht="15.5" x14ac:dyDescent="0.35">
      <c r="D637" s="1" t="s">
        <v>1742</v>
      </c>
      <c r="E637" s="1" t="s">
        <v>5779</v>
      </c>
      <c r="F637" t="s">
        <v>4746</v>
      </c>
      <c r="G637" t="s">
        <v>4759</v>
      </c>
      <c r="H637" t="s">
        <v>4831</v>
      </c>
    </row>
    <row r="638" spans="4:8" ht="15.5" x14ac:dyDescent="0.35">
      <c r="D638" s="1" t="s">
        <v>1741</v>
      </c>
      <c r="E638" s="1" t="s">
        <v>5256</v>
      </c>
      <c r="F638" t="s">
        <v>4743</v>
      </c>
      <c r="G638" t="s">
        <v>5481</v>
      </c>
      <c r="H638" t="s">
        <v>5148</v>
      </c>
    </row>
    <row r="639" spans="4:8" ht="15.5" x14ac:dyDescent="0.35">
      <c r="D639" s="1" t="s">
        <v>1740</v>
      </c>
      <c r="E639" s="1" t="s">
        <v>5780</v>
      </c>
      <c r="F639" t="s">
        <v>5580</v>
      </c>
      <c r="G639" t="s">
        <v>4836</v>
      </c>
      <c r="H639" t="s">
        <v>4785</v>
      </c>
    </row>
    <row r="640" spans="4:8" ht="15.5" x14ac:dyDescent="0.35">
      <c r="D640" s="1" t="s">
        <v>1739</v>
      </c>
      <c r="E640" s="1" t="s">
        <v>5781</v>
      </c>
      <c r="F640" t="s">
        <v>4746</v>
      </c>
      <c r="G640" t="s">
        <v>5179</v>
      </c>
    </row>
    <row r="641" spans="4:8" ht="15.5" x14ac:dyDescent="0.35">
      <c r="D641" s="1" t="s">
        <v>1738</v>
      </c>
      <c r="E641" s="1" t="s">
        <v>5782</v>
      </c>
      <c r="F641" t="s">
        <v>4746</v>
      </c>
      <c r="G641" t="s">
        <v>5139</v>
      </c>
    </row>
    <row r="642" spans="4:8" ht="15.5" x14ac:dyDescent="0.35">
      <c r="D642" s="1" t="s">
        <v>1737</v>
      </c>
      <c r="E642" s="1" t="s">
        <v>5783</v>
      </c>
      <c r="F642" t="s">
        <v>5580</v>
      </c>
      <c r="G642" t="s">
        <v>5784</v>
      </c>
    </row>
    <row r="643" spans="4:8" ht="15.5" x14ac:dyDescent="0.35">
      <c r="D643" s="1" t="s">
        <v>1736</v>
      </c>
      <c r="E643" s="1" t="s">
        <v>5343</v>
      </c>
      <c r="F643" t="s">
        <v>4746</v>
      </c>
      <c r="G643" t="s">
        <v>5419</v>
      </c>
      <c r="H643" t="s">
        <v>5072</v>
      </c>
    </row>
    <row r="644" spans="4:8" ht="15.5" x14ac:dyDescent="0.35">
      <c r="D644" s="1" t="s">
        <v>1735</v>
      </c>
      <c r="E644" s="1" t="s">
        <v>5785</v>
      </c>
      <c r="F644" t="s">
        <v>5580</v>
      </c>
      <c r="G644" t="s">
        <v>5786</v>
      </c>
    </row>
    <row r="645" spans="4:8" ht="15.5" x14ac:dyDescent="0.35">
      <c r="D645" s="1" t="s">
        <v>1734</v>
      </c>
      <c r="E645" s="1" t="s">
        <v>5787</v>
      </c>
      <c r="F645" t="s">
        <v>4743</v>
      </c>
      <c r="G645" t="s">
        <v>4810</v>
      </c>
    </row>
    <row r="646" spans="4:8" ht="15.5" x14ac:dyDescent="0.35">
      <c r="D646" s="1" t="s">
        <v>1733</v>
      </c>
      <c r="E646" s="1" t="s">
        <v>5788</v>
      </c>
      <c r="F646" t="s">
        <v>4746</v>
      </c>
      <c r="G646" t="s">
        <v>5004</v>
      </c>
    </row>
    <row r="647" spans="4:8" ht="15.5" x14ac:dyDescent="0.35">
      <c r="D647" s="1" t="s">
        <v>1732</v>
      </c>
      <c r="E647" s="1" t="s">
        <v>5789</v>
      </c>
      <c r="F647" t="s">
        <v>4743</v>
      </c>
      <c r="G647" t="s">
        <v>4909</v>
      </c>
      <c r="H647" t="s">
        <v>4767</v>
      </c>
    </row>
    <row r="648" spans="4:8" ht="15.5" x14ac:dyDescent="0.35">
      <c r="D648" s="1" t="s">
        <v>1731</v>
      </c>
      <c r="E648" s="1" t="s">
        <v>4751</v>
      </c>
      <c r="F648" t="s">
        <v>5580</v>
      </c>
      <c r="G648" t="s">
        <v>5790</v>
      </c>
      <c r="H648" t="s">
        <v>5155</v>
      </c>
    </row>
    <row r="649" spans="4:8" ht="15.5" x14ac:dyDescent="0.35">
      <c r="D649" s="1" t="s">
        <v>1730</v>
      </c>
      <c r="E649" s="1" t="s">
        <v>5791</v>
      </c>
      <c r="F649" t="s">
        <v>4746</v>
      </c>
      <c r="G649" t="s">
        <v>5792</v>
      </c>
    </row>
    <row r="650" spans="4:8" ht="15.5" x14ac:dyDescent="0.35">
      <c r="D650" s="1" t="s">
        <v>1729</v>
      </c>
      <c r="E650" s="1" t="s">
        <v>4887</v>
      </c>
      <c r="F650" t="s">
        <v>4743</v>
      </c>
      <c r="G650" t="s">
        <v>4744</v>
      </c>
      <c r="H650" t="s">
        <v>4785</v>
      </c>
    </row>
    <row r="651" spans="4:8" ht="15.5" x14ac:dyDescent="0.35">
      <c r="D651" s="1" t="s">
        <v>1728</v>
      </c>
      <c r="E651" s="1" t="s">
        <v>5793</v>
      </c>
      <c r="F651" t="s">
        <v>4746</v>
      </c>
      <c r="G651" t="s">
        <v>4759</v>
      </c>
    </row>
    <row r="652" spans="4:8" ht="15.5" x14ac:dyDescent="0.35">
      <c r="D652" s="1" t="s">
        <v>1727</v>
      </c>
      <c r="E652" s="1" t="s">
        <v>5794</v>
      </c>
      <c r="F652" t="s">
        <v>4746</v>
      </c>
      <c r="G652" t="s">
        <v>5795</v>
      </c>
    </row>
    <row r="653" spans="4:8" ht="15.5" x14ac:dyDescent="0.35">
      <c r="D653" s="1" t="s">
        <v>1726</v>
      </c>
      <c r="E653" s="1" t="s">
        <v>5796</v>
      </c>
      <c r="F653" t="s">
        <v>4743</v>
      </c>
      <c r="G653" t="s">
        <v>5006</v>
      </c>
      <c r="H653" t="s">
        <v>4780</v>
      </c>
    </row>
    <row r="654" spans="4:8" ht="15.5" x14ac:dyDescent="0.35">
      <c r="D654" s="1" t="s">
        <v>1725</v>
      </c>
      <c r="E654" s="1" t="s">
        <v>5797</v>
      </c>
      <c r="F654" t="s">
        <v>4743</v>
      </c>
      <c r="G654" t="s">
        <v>4953</v>
      </c>
      <c r="H654" t="s">
        <v>4785</v>
      </c>
    </row>
    <row r="655" spans="4:8" ht="15.5" x14ac:dyDescent="0.35">
      <c r="D655" s="1" t="s">
        <v>1724</v>
      </c>
      <c r="E655" s="1" t="s">
        <v>5798</v>
      </c>
      <c r="F655" t="s">
        <v>4743</v>
      </c>
      <c r="G655" t="s">
        <v>5799</v>
      </c>
      <c r="H655" t="s">
        <v>4939</v>
      </c>
    </row>
    <row r="656" spans="4:8" ht="15.5" x14ac:dyDescent="0.35">
      <c r="D656" s="1" t="s">
        <v>1723</v>
      </c>
      <c r="E656" s="1" t="s">
        <v>5800</v>
      </c>
      <c r="F656" t="s">
        <v>4746</v>
      </c>
      <c r="G656" t="s">
        <v>4926</v>
      </c>
      <c r="H656" t="s">
        <v>4850</v>
      </c>
    </row>
    <row r="657" spans="4:8" ht="15.5" x14ac:dyDescent="0.35">
      <c r="D657" s="1" t="s">
        <v>1722</v>
      </c>
      <c r="E657" s="1" t="s">
        <v>5801</v>
      </c>
      <c r="F657" t="s">
        <v>4746</v>
      </c>
      <c r="G657" t="s">
        <v>5454</v>
      </c>
    </row>
    <row r="658" spans="4:8" ht="15.5" x14ac:dyDescent="0.35">
      <c r="D658" s="1" t="s">
        <v>1721</v>
      </c>
      <c r="E658" s="1" t="s">
        <v>5802</v>
      </c>
      <c r="F658" t="s">
        <v>4743</v>
      </c>
      <c r="G658" t="s">
        <v>5803</v>
      </c>
    </row>
    <row r="659" spans="4:8" ht="15.5" x14ac:dyDescent="0.35">
      <c r="D659" s="1" t="s">
        <v>1720</v>
      </c>
      <c r="E659" s="1" t="s">
        <v>5804</v>
      </c>
      <c r="F659" t="s">
        <v>4746</v>
      </c>
      <c r="G659" t="s">
        <v>4773</v>
      </c>
    </row>
    <row r="660" spans="4:8" ht="15.5" x14ac:dyDescent="0.35">
      <c r="D660" s="1" t="s">
        <v>1719</v>
      </c>
      <c r="E660" s="1" t="s">
        <v>5805</v>
      </c>
      <c r="F660" t="s">
        <v>4743</v>
      </c>
      <c r="G660" t="s">
        <v>5501</v>
      </c>
    </row>
    <row r="661" spans="4:8" ht="15.5" x14ac:dyDescent="0.35">
      <c r="D661" s="1" t="s">
        <v>1718</v>
      </c>
      <c r="E661" s="1" t="s">
        <v>5806</v>
      </c>
      <c r="F661" t="s">
        <v>4746</v>
      </c>
      <c r="G661" t="s">
        <v>5807</v>
      </c>
    </row>
    <row r="662" spans="4:8" ht="15.5" x14ac:dyDescent="0.35">
      <c r="D662" s="1" t="s">
        <v>1717</v>
      </c>
      <c r="E662" s="1" t="s">
        <v>5808</v>
      </c>
      <c r="F662" t="s">
        <v>4746</v>
      </c>
      <c r="G662" t="s">
        <v>4852</v>
      </c>
    </row>
    <row r="663" spans="4:8" ht="15.5" x14ac:dyDescent="0.35">
      <c r="D663" s="1" t="s">
        <v>1716</v>
      </c>
      <c r="E663" s="1" t="s">
        <v>5809</v>
      </c>
      <c r="F663" t="s">
        <v>4746</v>
      </c>
      <c r="G663" t="s">
        <v>5810</v>
      </c>
    </row>
    <row r="664" spans="4:8" ht="15.5" x14ac:dyDescent="0.35">
      <c r="D664" s="1" t="s">
        <v>1715</v>
      </c>
      <c r="E664" s="1" t="s">
        <v>5811</v>
      </c>
      <c r="F664" t="s">
        <v>4746</v>
      </c>
      <c r="G664" t="s">
        <v>4747</v>
      </c>
      <c r="H664" t="s">
        <v>4785</v>
      </c>
    </row>
    <row r="665" spans="4:8" ht="15.5" x14ac:dyDescent="0.35">
      <c r="D665" s="1" t="s">
        <v>1714</v>
      </c>
      <c r="E665" s="1" t="s">
        <v>5812</v>
      </c>
      <c r="F665" t="s">
        <v>4743</v>
      </c>
      <c r="G665" t="s">
        <v>5813</v>
      </c>
    </row>
    <row r="666" spans="4:8" ht="15.5" x14ac:dyDescent="0.35">
      <c r="D666" s="1" t="s">
        <v>1713</v>
      </c>
      <c r="E666" s="1" t="s">
        <v>5814</v>
      </c>
      <c r="F666" t="s">
        <v>4743</v>
      </c>
      <c r="G666" t="s">
        <v>5554</v>
      </c>
      <c r="H666" t="s">
        <v>4868</v>
      </c>
    </row>
    <row r="667" spans="4:8" ht="15.5" x14ac:dyDescent="0.35">
      <c r="D667" s="1" t="s">
        <v>1712</v>
      </c>
      <c r="E667" s="1" t="s">
        <v>5815</v>
      </c>
      <c r="F667" t="s">
        <v>4743</v>
      </c>
      <c r="G667" t="s">
        <v>5816</v>
      </c>
    </row>
    <row r="668" spans="4:8" ht="15.5" x14ac:dyDescent="0.35">
      <c r="D668" s="1" t="s">
        <v>1711</v>
      </c>
      <c r="E668" s="1" t="s">
        <v>5817</v>
      </c>
      <c r="F668" t="s">
        <v>4743</v>
      </c>
      <c r="G668" t="s">
        <v>5818</v>
      </c>
    </row>
    <row r="669" spans="4:8" ht="15.5" x14ac:dyDescent="0.35">
      <c r="D669" s="1" t="s">
        <v>1710</v>
      </c>
      <c r="E669" s="1" t="s">
        <v>5819</v>
      </c>
      <c r="F669" t="s">
        <v>4746</v>
      </c>
      <c r="G669" t="s">
        <v>5820</v>
      </c>
      <c r="H669" t="s">
        <v>4821</v>
      </c>
    </row>
    <row r="670" spans="4:8" ht="15.5" x14ac:dyDescent="0.35">
      <c r="D670" s="1" t="s">
        <v>1709</v>
      </c>
      <c r="E670" s="1" t="s">
        <v>5821</v>
      </c>
      <c r="F670" t="s">
        <v>4746</v>
      </c>
      <c r="G670" t="s">
        <v>4901</v>
      </c>
      <c r="H670" t="s">
        <v>5072</v>
      </c>
    </row>
    <row r="671" spans="4:8" ht="15.5" x14ac:dyDescent="0.35">
      <c r="D671" s="1" t="s">
        <v>1708</v>
      </c>
      <c r="E671" s="1" t="s">
        <v>5822</v>
      </c>
      <c r="F671" t="s">
        <v>4746</v>
      </c>
      <c r="G671" t="s">
        <v>5823</v>
      </c>
      <c r="H671" t="s">
        <v>4748</v>
      </c>
    </row>
    <row r="672" spans="4:8" ht="15.5" x14ac:dyDescent="0.35">
      <c r="D672" s="1" t="s">
        <v>1707</v>
      </c>
      <c r="E672" s="1" t="s">
        <v>5824</v>
      </c>
      <c r="F672" t="s">
        <v>4743</v>
      </c>
      <c r="G672" t="s">
        <v>5520</v>
      </c>
      <c r="H672" t="s">
        <v>4826</v>
      </c>
    </row>
    <row r="673" spans="4:8" ht="15.5" x14ac:dyDescent="0.35">
      <c r="D673" s="1" t="s">
        <v>1706</v>
      </c>
      <c r="E673" s="1" t="s">
        <v>5825</v>
      </c>
      <c r="F673" t="s">
        <v>4743</v>
      </c>
      <c r="G673" t="s">
        <v>5826</v>
      </c>
      <c r="H673" t="s">
        <v>4868</v>
      </c>
    </row>
    <row r="674" spans="4:8" ht="15.5" x14ac:dyDescent="0.35">
      <c r="D674" s="1" t="s">
        <v>1705</v>
      </c>
      <c r="E674" s="1" t="s">
        <v>5827</v>
      </c>
      <c r="F674" t="s">
        <v>4746</v>
      </c>
      <c r="G674" t="s">
        <v>5139</v>
      </c>
      <c r="H674" t="s">
        <v>4992</v>
      </c>
    </row>
    <row r="675" spans="4:8" ht="15.5" x14ac:dyDescent="0.35">
      <c r="D675" s="1" t="s">
        <v>1704</v>
      </c>
      <c r="E675" s="1" t="s">
        <v>5828</v>
      </c>
      <c r="F675" t="s">
        <v>5580</v>
      </c>
      <c r="G675" t="s">
        <v>5251</v>
      </c>
      <c r="H675" t="s">
        <v>4780</v>
      </c>
    </row>
    <row r="676" spans="4:8" ht="15.5" x14ac:dyDescent="0.35">
      <c r="D676" s="1" t="s">
        <v>1703</v>
      </c>
      <c r="E676" s="1" t="s">
        <v>5829</v>
      </c>
      <c r="F676" t="s">
        <v>5580</v>
      </c>
      <c r="G676" t="s">
        <v>5830</v>
      </c>
      <c r="H676" t="s">
        <v>5029</v>
      </c>
    </row>
    <row r="677" spans="4:8" ht="15.5" x14ac:dyDescent="0.35">
      <c r="D677" s="1" t="s">
        <v>1702</v>
      </c>
      <c r="E677" s="1" t="s">
        <v>5831</v>
      </c>
      <c r="F677" t="s">
        <v>4746</v>
      </c>
      <c r="G677" t="s">
        <v>4830</v>
      </c>
      <c r="H677" t="s">
        <v>4816</v>
      </c>
    </row>
    <row r="678" spans="4:8" ht="15.5" x14ac:dyDescent="0.35">
      <c r="D678" s="1" t="s">
        <v>1701</v>
      </c>
      <c r="E678" s="1" t="s">
        <v>5400</v>
      </c>
      <c r="F678" t="s">
        <v>5580</v>
      </c>
      <c r="G678" t="s">
        <v>4784</v>
      </c>
    </row>
    <row r="679" spans="4:8" ht="15.5" x14ac:dyDescent="0.35">
      <c r="D679" s="1" t="s">
        <v>1700</v>
      </c>
      <c r="E679" s="1" t="s">
        <v>5832</v>
      </c>
      <c r="F679" t="s">
        <v>4746</v>
      </c>
      <c r="G679" t="s">
        <v>4893</v>
      </c>
      <c r="H679" t="s">
        <v>4831</v>
      </c>
    </row>
    <row r="680" spans="4:8" ht="15.5" x14ac:dyDescent="0.35">
      <c r="D680" s="1" t="s">
        <v>1699</v>
      </c>
      <c r="E680" s="1" t="s">
        <v>5833</v>
      </c>
      <c r="F680" t="s">
        <v>4743</v>
      </c>
      <c r="G680" t="s">
        <v>5834</v>
      </c>
    </row>
    <row r="681" spans="4:8" ht="15.5" x14ac:dyDescent="0.35">
      <c r="D681" s="1" t="s">
        <v>1698</v>
      </c>
      <c r="E681" s="1" t="s">
        <v>5835</v>
      </c>
      <c r="F681" t="s">
        <v>4743</v>
      </c>
      <c r="G681" t="s">
        <v>5836</v>
      </c>
      <c r="H681" t="s">
        <v>4834</v>
      </c>
    </row>
    <row r="682" spans="4:8" ht="15.5" x14ac:dyDescent="0.35">
      <c r="D682" s="1" t="s">
        <v>1697</v>
      </c>
      <c r="E682" s="1" t="s">
        <v>5837</v>
      </c>
      <c r="F682" t="s">
        <v>4743</v>
      </c>
      <c r="G682" t="s">
        <v>5838</v>
      </c>
    </row>
    <row r="683" spans="4:8" ht="15.5" x14ac:dyDescent="0.35">
      <c r="D683" s="1" t="s">
        <v>1696</v>
      </c>
      <c r="E683" s="1" t="s">
        <v>5839</v>
      </c>
      <c r="F683" t="s">
        <v>4743</v>
      </c>
      <c r="G683" t="s">
        <v>5002</v>
      </c>
      <c r="H683" t="s">
        <v>4826</v>
      </c>
    </row>
    <row r="684" spans="4:8" ht="15.5" x14ac:dyDescent="0.35">
      <c r="D684" s="1" t="s">
        <v>1695</v>
      </c>
      <c r="E684" s="1" t="s">
        <v>5840</v>
      </c>
      <c r="F684" t="s">
        <v>4743</v>
      </c>
      <c r="G684" t="s">
        <v>5841</v>
      </c>
    </row>
    <row r="685" spans="4:8" ht="15.5" x14ac:dyDescent="0.35">
      <c r="D685" s="1" t="s">
        <v>1694</v>
      </c>
      <c r="E685" s="1" t="s">
        <v>5842</v>
      </c>
      <c r="F685" t="s">
        <v>5580</v>
      </c>
      <c r="G685" t="s">
        <v>5843</v>
      </c>
    </row>
    <row r="686" spans="4:8" ht="15.5" x14ac:dyDescent="0.35">
      <c r="D686" s="1" t="s">
        <v>1693</v>
      </c>
      <c r="E686" s="1" t="s">
        <v>5844</v>
      </c>
      <c r="F686" t="s">
        <v>4743</v>
      </c>
      <c r="G686" t="s">
        <v>5576</v>
      </c>
      <c r="H686" t="s">
        <v>4868</v>
      </c>
    </row>
    <row r="687" spans="4:8" ht="15.5" x14ac:dyDescent="0.35">
      <c r="D687" s="1" t="s">
        <v>1692</v>
      </c>
      <c r="E687" s="1" t="s">
        <v>5845</v>
      </c>
      <c r="F687" t="s">
        <v>4746</v>
      </c>
      <c r="G687" t="s">
        <v>5776</v>
      </c>
      <c r="H687" t="s">
        <v>4816</v>
      </c>
    </row>
    <row r="688" spans="4:8" ht="15.5" x14ac:dyDescent="0.35">
      <c r="D688" s="1" t="s">
        <v>1691</v>
      </c>
      <c r="E688" s="1" t="s">
        <v>5846</v>
      </c>
      <c r="F688" t="s">
        <v>4746</v>
      </c>
      <c r="G688" t="s">
        <v>5208</v>
      </c>
    </row>
    <row r="689" spans="4:8" ht="15.5" x14ac:dyDescent="0.35">
      <c r="D689" s="1" t="s">
        <v>1690</v>
      </c>
      <c r="E689" s="1" t="s">
        <v>5847</v>
      </c>
      <c r="F689" t="s">
        <v>4743</v>
      </c>
      <c r="G689" t="s">
        <v>5848</v>
      </c>
    </row>
    <row r="690" spans="4:8" ht="15.5" x14ac:dyDescent="0.35">
      <c r="D690" s="1" t="s">
        <v>1689</v>
      </c>
      <c r="E690" s="1" t="s">
        <v>5849</v>
      </c>
      <c r="F690" t="s">
        <v>5580</v>
      </c>
      <c r="G690" t="s">
        <v>5487</v>
      </c>
      <c r="H690" t="s">
        <v>5029</v>
      </c>
    </row>
    <row r="691" spans="4:8" ht="15.5" x14ac:dyDescent="0.35">
      <c r="D691" s="1" t="s">
        <v>1688</v>
      </c>
      <c r="E691" s="1" t="s">
        <v>5850</v>
      </c>
      <c r="F691" t="s">
        <v>4743</v>
      </c>
      <c r="G691" t="s">
        <v>4953</v>
      </c>
    </row>
    <row r="692" spans="4:8" ht="15.5" x14ac:dyDescent="0.35">
      <c r="D692" s="1" t="s">
        <v>1687</v>
      </c>
      <c r="E692" s="1" t="s">
        <v>5851</v>
      </c>
      <c r="F692" t="s">
        <v>4743</v>
      </c>
      <c r="G692" t="s">
        <v>5359</v>
      </c>
      <c r="H692" t="s">
        <v>4748</v>
      </c>
    </row>
    <row r="693" spans="4:8" ht="15.5" x14ac:dyDescent="0.35">
      <c r="D693" s="1" t="s">
        <v>1686</v>
      </c>
      <c r="E693" s="1" t="s">
        <v>5852</v>
      </c>
      <c r="F693" t="s">
        <v>4746</v>
      </c>
      <c r="G693" t="s">
        <v>5853</v>
      </c>
    </row>
    <row r="694" spans="4:8" ht="15.5" x14ac:dyDescent="0.35">
      <c r="D694" s="1" t="s">
        <v>1685</v>
      </c>
      <c r="E694" s="1" t="s">
        <v>5854</v>
      </c>
      <c r="F694" t="s">
        <v>4746</v>
      </c>
      <c r="G694" t="s">
        <v>4756</v>
      </c>
      <c r="H694" t="s">
        <v>4974</v>
      </c>
    </row>
    <row r="695" spans="4:8" ht="15.5" x14ac:dyDescent="0.35">
      <c r="D695" s="1" t="s">
        <v>1684</v>
      </c>
      <c r="E695" s="1" t="s">
        <v>5855</v>
      </c>
      <c r="F695" t="s">
        <v>4743</v>
      </c>
      <c r="G695" t="s">
        <v>5856</v>
      </c>
    </row>
    <row r="696" spans="4:8" ht="15.5" x14ac:dyDescent="0.35">
      <c r="D696" s="1" t="s">
        <v>1683</v>
      </c>
      <c r="E696" s="1" t="s">
        <v>5857</v>
      </c>
      <c r="F696" t="s">
        <v>4812</v>
      </c>
      <c r="G696" t="s">
        <v>4743</v>
      </c>
      <c r="H696" t="s">
        <v>5357</v>
      </c>
    </row>
    <row r="697" spans="4:8" ht="15.5" x14ac:dyDescent="0.35">
      <c r="D697" s="1" t="s">
        <v>1682</v>
      </c>
      <c r="E697" s="1" t="s">
        <v>5858</v>
      </c>
      <c r="F697" t="s">
        <v>4743</v>
      </c>
      <c r="G697" t="s">
        <v>5189</v>
      </c>
      <c r="H697" t="s">
        <v>4780</v>
      </c>
    </row>
    <row r="698" spans="4:8" ht="15.5" x14ac:dyDescent="0.35">
      <c r="D698" s="1" t="s">
        <v>1681</v>
      </c>
      <c r="E698" s="1" t="s">
        <v>5859</v>
      </c>
      <c r="F698" t="s">
        <v>4743</v>
      </c>
      <c r="G698" t="s">
        <v>5860</v>
      </c>
    </row>
    <row r="699" spans="4:8" ht="15.5" x14ac:dyDescent="0.35">
      <c r="D699" s="1" t="s">
        <v>1680</v>
      </c>
      <c r="E699" s="1" t="s">
        <v>5861</v>
      </c>
      <c r="F699" t="s">
        <v>4743</v>
      </c>
      <c r="G699" t="s">
        <v>5862</v>
      </c>
      <c r="H699" t="s">
        <v>4974</v>
      </c>
    </row>
    <row r="700" spans="4:8" ht="15.5" x14ac:dyDescent="0.35">
      <c r="D700" s="1" t="s">
        <v>1679</v>
      </c>
      <c r="E700" s="1" t="s">
        <v>5863</v>
      </c>
      <c r="F700" t="s">
        <v>5864</v>
      </c>
      <c r="G700" t="s">
        <v>4746</v>
      </c>
      <c r="H700" t="s">
        <v>5865</v>
      </c>
    </row>
    <row r="701" spans="4:8" ht="15.5" x14ac:dyDescent="0.35">
      <c r="D701" s="1" t="s">
        <v>1678</v>
      </c>
      <c r="E701" s="1" t="s">
        <v>5866</v>
      </c>
      <c r="F701" t="s">
        <v>5580</v>
      </c>
      <c r="G701" t="s">
        <v>4934</v>
      </c>
      <c r="H701" t="s">
        <v>4757</v>
      </c>
    </row>
    <row r="702" spans="4:8" ht="15.5" x14ac:dyDescent="0.35">
      <c r="D702" s="1" t="s">
        <v>1677</v>
      </c>
      <c r="E702" s="1" t="s">
        <v>5867</v>
      </c>
      <c r="F702" t="s">
        <v>4743</v>
      </c>
      <c r="G702" t="s">
        <v>5868</v>
      </c>
    </row>
    <row r="703" spans="4:8" ht="15.5" x14ac:dyDescent="0.35">
      <c r="D703" s="1" t="s">
        <v>1676</v>
      </c>
      <c r="E703" s="1" t="s">
        <v>5869</v>
      </c>
      <c r="F703" t="s">
        <v>4746</v>
      </c>
      <c r="G703" t="s">
        <v>5870</v>
      </c>
    </row>
    <row r="704" spans="4:8" ht="15.5" x14ac:dyDescent="0.35">
      <c r="D704" s="1" t="s">
        <v>1675</v>
      </c>
      <c r="E704" s="1" t="s">
        <v>5871</v>
      </c>
      <c r="F704" t="s">
        <v>4746</v>
      </c>
      <c r="G704" t="s">
        <v>5872</v>
      </c>
      <c r="H704" t="s">
        <v>4831</v>
      </c>
    </row>
    <row r="705" spans="4:8" ht="15.5" x14ac:dyDescent="0.35">
      <c r="D705" s="1" t="s">
        <v>1674</v>
      </c>
      <c r="E705" s="1" t="s">
        <v>5873</v>
      </c>
      <c r="F705" t="s">
        <v>4746</v>
      </c>
      <c r="G705" t="s">
        <v>5076</v>
      </c>
      <c r="H705" t="s">
        <v>4797</v>
      </c>
    </row>
    <row r="706" spans="4:8" ht="15.5" x14ac:dyDescent="0.35">
      <c r="D706" s="1" t="s">
        <v>1673</v>
      </c>
      <c r="E706" s="1" t="s">
        <v>5874</v>
      </c>
      <c r="F706" t="s">
        <v>4743</v>
      </c>
      <c r="G706" t="s">
        <v>4924</v>
      </c>
    </row>
    <row r="707" spans="4:8" ht="15.5" x14ac:dyDescent="0.35">
      <c r="D707" s="1" t="s">
        <v>1672</v>
      </c>
      <c r="E707" s="1" t="s">
        <v>5875</v>
      </c>
      <c r="F707" t="s">
        <v>4743</v>
      </c>
      <c r="G707" t="s">
        <v>5710</v>
      </c>
      <c r="H707" t="s">
        <v>4831</v>
      </c>
    </row>
    <row r="708" spans="4:8" ht="15.5" x14ac:dyDescent="0.35">
      <c r="D708" s="1" t="s">
        <v>1671</v>
      </c>
      <c r="E708" s="1" t="s">
        <v>5876</v>
      </c>
      <c r="F708" t="s">
        <v>4746</v>
      </c>
      <c r="G708" t="s">
        <v>5877</v>
      </c>
      <c r="H708" t="s">
        <v>4847</v>
      </c>
    </row>
    <row r="709" spans="4:8" ht="15.5" x14ac:dyDescent="0.35">
      <c r="D709" s="1" t="s">
        <v>1670</v>
      </c>
      <c r="E709" s="1" t="s">
        <v>5878</v>
      </c>
      <c r="F709" t="s">
        <v>5580</v>
      </c>
      <c r="G709" t="s">
        <v>5879</v>
      </c>
    </row>
    <row r="710" spans="4:8" ht="15.5" x14ac:dyDescent="0.35">
      <c r="D710" s="1" t="s">
        <v>1669</v>
      </c>
      <c r="E710" s="1" t="s">
        <v>5880</v>
      </c>
      <c r="F710" t="s">
        <v>4746</v>
      </c>
      <c r="G710" t="s">
        <v>5881</v>
      </c>
    </row>
    <row r="711" spans="4:8" ht="15.5" x14ac:dyDescent="0.35">
      <c r="D711" s="1" t="s">
        <v>1668</v>
      </c>
      <c r="E711" s="1" t="s">
        <v>5882</v>
      </c>
      <c r="F711" t="s">
        <v>4746</v>
      </c>
      <c r="G711" t="s">
        <v>5193</v>
      </c>
    </row>
    <row r="712" spans="4:8" ht="15.5" x14ac:dyDescent="0.35">
      <c r="D712" s="1" t="s">
        <v>1667</v>
      </c>
      <c r="E712" s="1" t="s">
        <v>5883</v>
      </c>
      <c r="F712" t="s">
        <v>4743</v>
      </c>
      <c r="G712" t="s">
        <v>4914</v>
      </c>
    </row>
    <row r="713" spans="4:8" ht="15.5" x14ac:dyDescent="0.35">
      <c r="D713" s="1" t="s">
        <v>1666</v>
      </c>
      <c r="E713" s="1" t="s">
        <v>5884</v>
      </c>
      <c r="F713" t="s">
        <v>4743</v>
      </c>
      <c r="G713" t="s">
        <v>5885</v>
      </c>
      <c r="H713" t="s">
        <v>4956</v>
      </c>
    </row>
    <row r="714" spans="4:8" ht="15.5" x14ac:dyDescent="0.35">
      <c r="D714" s="1" t="s">
        <v>1665</v>
      </c>
      <c r="E714" s="1" t="s">
        <v>5886</v>
      </c>
      <c r="F714" t="s">
        <v>4746</v>
      </c>
      <c r="G714" t="s">
        <v>5887</v>
      </c>
      <c r="H714" t="s">
        <v>5335</v>
      </c>
    </row>
    <row r="715" spans="4:8" ht="15.5" x14ac:dyDescent="0.35">
      <c r="D715" s="1" t="s">
        <v>1664</v>
      </c>
      <c r="E715" s="1" t="s">
        <v>5888</v>
      </c>
      <c r="F715" t="s">
        <v>4743</v>
      </c>
      <c r="G715" t="s">
        <v>4973</v>
      </c>
    </row>
    <row r="716" spans="4:8" ht="15.5" x14ac:dyDescent="0.35">
      <c r="D716" s="1" t="s">
        <v>1663</v>
      </c>
      <c r="E716" s="1" t="s">
        <v>5572</v>
      </c>
      <c r="F716" t="s">
        <v>5580</v>
      </c>
      <c r="G716" t="s">
        <v>4882</v>
      </c>
    </row>
    <row r="717" spans="4:8" ht="15.5" x14ac:dyDescent="0.35">
      <c r="D717" s="1" t="s">
        <v>1662</v>
      </c>
      <c r="E717" s="1" t="s">
        <v>5889</v>
      </c>
      <c r="F717" t="s">
        <v>5580</v>
      </c>
      <c r="G717" t="s">
        <v>5890</v>
      </c>
    </row>
    <row r="718" spans="4:8" ht="15.5" x14ac:dyDescent="0.35">
      <c r="D718" s="1" t="s">
        <v>1661</v>
      </c>
      <c r="E718" s="1" t="s">
        <v>5891</v>
      </c>
      <c r="F718" t="s">
        <v>4743</v>
      </c>
      <c r="G718" t="s">
        <v>5892</v>
      </c>
      <c r="H718" t="s">
        <v>4974</v>
      </c>
    </row>
    <row r="719" spans="4:8" ht="15.5" x14ac:dyDescent="0.35">
      <c r="D719" s="1" t="s">
        <v>1660</v>
      </c>
      <c r="E719" s="1" t="s">
        <v>5893</v>
      </c>
      <c r="F719" t="s">
        <v>4743</v>
      </c>
      <c r="G719" t="s">
        <v>5894</v>
      </c>
    </row>
    <row r="720" spans="4:8" ht="15.5" x14ac:dyDescent="0.35">
      <c r="D720" s="1" t="s">
        <v>1659</v>
      </c>
      <c r="E720" s="1" t="s">
        <v>5895</v>
      </c>
      <c r="F720" t="s">
        <v>4743</v>
      </c>
      <c r="G720" t="s">
        <v>5583</v>
      </c>
      <c r="H720" t="s">
        <v>4971</v>
      </c>
    </row>
    <row r="721" spans="4:9" ht="15.5" x14ac:dyDescent="0.35">
      <c r="D721" s="1" t="s">
        <v>1658</v>
      </c>
      <c r="E721" s="1" t="s">
        <v>5896</v>
      </c>
      <c r="F721" t="s">
        <v>4746</v>
      </c>
      <c r="G721" t="s">
        <v>5897</v>
      </c>
    </row>
    <row r="722" spans="4:9" ht="15.5" x14ac:dyDescent="0.35">
      <c r="D722" s="1" t="s">
        <v>1657</v>
      </c>
      <c r="E722" s="1" t="s">
        <v>5898</v>
      </c>
      <c r="F722" t="s">
        <v>5580</v>
      </c>
      <c r="G722" t="s">
        <v>5221</v>
      </c>
    </row>
    <row r="723" spans="4:9" ht="15.5" x14ac:dyDescent="0.35">
      <c r="D723" s="1" t="s">
        <v>1656</v>
      </c>
      <c r="E723" s="1" t="s">
        <v>4887</v>
      </c>
      <c r="F723" t="s">
        <v>5580</v>
      </c>
      <c r="G723" t="s">
        <v>5899</v>
      </c>
      <c r="H723" t="s">
        <v>4850</v>
      </c>
    </row>
    <row r="724" spans="4:9" ht="15.5" x14ac:dyDescent="0.35">
      <c r="D724" s="1" t="s">
        <v>1655</v>
      </c>
      <c r="E724" s="1" t="s">
        <v>5900</v>
      </c>
      <c r="F724" t="s">
        <v>4743</v>
      </c>
      <c r="G724" t="s">
        <v>5118</v>
      </c>
      <c r="H724" t="s">
        <v>4865</v>
      </c>
    </row>
    <row r="725" spans="4:9" ht="15.5" x14ac:dyDescent="0.35">
      <c r="D725" s="1" t="s">
        <v>1654</v>
      </c>
      <c r="E725" s="1" t="s">
        <v>5901</v>
      </c>
      <c r="F725" t="s">
        <v>4743</v>
      </c>
      <c r="G725" t="s">
        <v>4910</v>
      </c>
      <c r="H725" t="s">
        <v>4914</v>
      </c>
    </row>
    <row r="726" spans="4:9" ht="15.5" x14ac:dyDescent="0.35">
      <c r="D726" s="1" t="s">
        <v>1653</v>
      </c>
      <c r="E726" s="1" t="s">
        <v>5902</v>
      </c>
      <c r="F726" t="s">
        <v>4746</v>
      </c>
      <c r="G726" t="s">
        <v>5903</v>
      </c>
      <c r="H726" t="s">
        <v>5115</v>
      </c>
    </row>
    <row r="727" spans="4:9" ht="15.5" x14ac:dyDescent="0.35">
      <c r="D727" s="1" t="s">
        <v>1652</v>
      </c>
      <c r="E727" s="1" t="s">
        <v>5904</v>
      </c>
      <c r="F727" t="s">
        <v>4746</v>
      </c>
      <c r="G727" t="s">
        <v>5905</v>
      </c>
    </row>
    <row r="728" spans="4:9" ht="15.5" x14ac:dyDescent="0.35">
      <c r="D728" s="1" t="s">
        <v>1651</v>
      </c>
      <c r="E728" s="1" t="s">
        <v>5906</v>
      </c>
      <c r="F728" t="s">
        <v>4746</v>
      </c>
      <c r="G728" t="s">
        <v>5907</v>
      </c>
    </row>
    <row r="729" spans="4:9" ht="15.5" x14ac:dyDescent="0.35">
      <c r="D729" s="1" t="s">
        <v>1650</v>
      </c>
      <c r="E729" s="1" t="s">
        <v>5908</v>
      </c>
      <c r="F729" t="s">
        <v>4743</v>
      </c>
      <c r="G729" t="s">
        <v>4814</v>
      </c>
    </row>
    <row r="730" spans="4:9" ht="15.5" x14ac:dyDescent="0.35">
      <c r="D730" s="1" t="s">
        <v>1649</v>
      </c>
      <c r="E730" s="1" t="s">
        <v>5909</v>
      </c>
      <c r="F730" t="s">
        <v>4743</v>
      </c>
      <c r="G730" t="s">
        <v>4853</v>
      </c>
    </row>
    <row r="731" spans="4:9" ht="15.5" x14ac:dyDescent="0.35">
      <c r="D731" s="1" t="s">
        <v>1648</v>
      </c>
      <c r="E731" s="1" t="s">
        <v>5910</v>
      </c>
      <c r="F731" t="s">
        <v>4743</v>
      </c>
      <c r="G731" t="s">
        <v>5636</v>
      </c>
      <c r="H731" t="s">
        <v>4971</v>
      </c>
    </row>
    <row r="732" spans="4:9" ht="15.5" x14ac:dyDescent="0.35">
      <c r="D732" s="1" t="s">
        <v>1647</v>
      </c>
      <c r="E732" s="1" t="s">
        <v>5911</v>
      </c>
      <c r="F732" t="s">
        <v>5580</v>
      </c>
      <c r="G732" t="s">
        <v>5589</v>
      </c>
    </row>
    <row r="733" spans="4:9" ht="15.5" x14ac:dyDescent="0.35">
      <c r="D733" s="1" t="s">
        <v>1646</v>
      </c>
      <c r="E733" s="1" t="s">
        <v>5912</v>
      </c>
      <c r="F733" t="s">
        <v>4746</v>
      </c>
      <c r="G733" t="s">
        <v>5035</v>
      </c>
      <c r="H733" t="s">
        <v>4821</v>
      </c>
      <c r="I733" t="s">
        <v>5913</v>
      </c>
    </row>
    <row r="734" spans="4:9" ht="15.5" x14ac:dyDescent="0.35">
      <c r="D734" s="1" t="s">
        <v>1645</v>
      </c>
      <c r="E734" s="1" t="s">
        <v>4935</v>
      </c>
      <c r="F734" t="s">
        <v>4746</v>
      </c>
      <c r="G734" t="s">
        <v>4840</v>
      </c>
    </row>
    <row r="735" spans="4:9" ht="15.5" x14ac:dyDescent="0.35">
      <c r="D735" s="1" t="s">
        <v>1644</v>
      </c>
      <c r="E735" s="1" t="s">
        <v>5914</v>
      </c>
      <c r="F735" t="s">
        <v>4746</v>
      </c>
      <c r="G735" t="s">
        <v>4792</v>
      </c>
    </row>
    <row r="736" spans="4:9" ht="15.5" x14ac:dyDescent="0.35">
      <c r="D736" s="1" t="s">
        <v>1643</v>
      </c>
      <c r="E736" s="1" t="s">
        <v>5915</v>
      </c>
      <c r="F736" t="s">
        <v>4746</v>
      </c>
      <c r="G736" t="s">
        <v>4806</v>
      </c>
      <c r="H736" t="s">
        <v>5020</v>
      </c>
    </row>
    <row r="737" spans="4:9" ht="15.5" x14ac:dyDescent="0.35">
      <c r="D737" s="1" t="s">
        <v>1642</v>
      </c>
      <c r="E737" s="1" t="s">
        <v>5904</v>
      </c>
      <c r="F737" t="s">
        <v>4746</v>
      </c>
      <c r="G737" t="s">
        <v>5916</v>
      </c>
    </row>
    <row r="738" spans="4:9" ht="15.5" x14ac:dyDescent="0.35">
      <c r="D738" s="1" t="s">
        <v>1641</v>
      </c>
      <c r="E738" s="1" t="s">
        <v>5917</v>
      </c>
      <c r="F738" t="s">
        <v>5382</v>
      </c>
      <c r="G738" t="s">
        <v>4743</v>
      </c>
      <c r="H738" t="s">
        <v>5918</v>
      </c>
    </row>
    <row r="739" spans="4:9" ht="15.5" x14ac:dyDescent="0.35">
      <c r="D739" s="1" t="s">
        <v>1640</v>
      </c>
      <c r="E739" s="1" t="s">
        <v>5919</v>
      </c>
      <c r="F739" t="s">
        <v>4743</v>
      </c>
      <c r="G739" t="s">
        <v>4784</v>
      </c>
      <c r="H739" t="s">
        <v>4850</v>
      </c>
    </row>
    <row r="740" spans="4:9" ht="15.5" x14ac:dyDescent="0.35">
      <c r="D740" s="1" t="s">
        <v>1639</v>
      </c>
      <c r="E740" s="1" t="s">
        <v>5920</v>
      </c>
      <c r="F740" t="s">
        <v>4746</v>
      </c>
      <c r="G740" t="s">
        <v>4985</v>
      </c>
    </row>
    <row r="741" spans="4:9" ht="15.5" x14ac:dyDescent="0.35">
      <c r="D741" s="1" t="s">
        <v>1638</v>
      </c>
      <c r="E741" s="1" t="s">
        <v>5921</v>
      </c>
      <c r="F741" t="s">
        <v>4743</v>
      </c>
      <c r="G741" t="s">
        <v>5922</v>
      </c>
    </row>
    <row r="742" spans="4:9" ht="15.5" x14ac:dyDescent="0.35">
      <c r="D742" s="1" t="s">
        <v>1637</v>
      </c>
      <c r="E742" s="1" t="s">
        <v>4894</v>
      </c>
      <c r="F742" t="s">
        <v>4743</v>
      </c>
      <c r="G742" t="s">
        <v>5484</v>
      </c>
    </row>
    <row r="743" spans="4:9" ht="15.5" x14ac:dyDescent="0.35">
      <c r="D743" s="1" t="s">
        <v>1636</v>
      </c>
      <c r="E743" s="1" t="s">
        <v>5923</v>
      </c>
      <c r="F743" t="s">
        <v>4743</v>
      </c>
      <c r="G743" t="s">
        <v>4973</v>
      </c>
      <c r="H743" t="s">
        <v>5020</v>
      </c>
    </row>
    <row r="744" spans="4:9" ht="15.5" x14ac:dyDescent="0.35">
      <c r="D744" s="1" t="s">
        <v>1635</v>
      </c>
      <c r="E744" s="1" t="s">
        <v>5924</v>
      </c>
      <c r="F744" t="s">
        <v>4743</v>
      </c>
      <c r="G744" t="s">
        <v>4744</v>
      </c>
      <c r="H744" t="s">
        <v>5049</v>
      </c>
    </row>
    <row r="745" spans="4:9" ht="15.5" x14ac:dyDescent="0.35">
      <c r="D745" s="1" t="s">
        <v>1634</v>
      </c>
      <c r="E745" s="1" t="s">
        <v>5925</v>
      </c>
      <c r="F745" t="s">
        <v>4746</v>
      </c>
      <c r="G745" t="s">
        <v>5299</v>
      </c>
    </row>
    <row r="746" spans="4:9" ht="15.5" x14ac:dyDescent="0.35">
      <c r="D746" s="1" t="s">
        <v>1633</v>
      </c>
      <c r="E746" s="1" t="s">
        <v>5926</v>
      </c>
      <c r="F746" t="s">
        <v>4746</v>
      </c>
      <c r="G746" t="s">
        <v>5364</v>
      </c>
      <c r="H746" t="s">
        <v>4910</v>
      </c>
      <c r="I746" t="s">
        <v>5913</v>
      </c>
    </row>
    <row r="747" spans="4:9" ht="15.5" x14ac:dyDescent="0.35">
      <c r="D747" s="1" t="s">
        <v>1632</v>
      </c>
      <c r="E747" s="1" t="s">
        <v>5927</v>
      </c>
      <c r="F747" t="s">
        <v>4746</v>
      </c>
      <c r="G747" t="s">
        <v>5928</v>
      </c>
      <c r="H747" t="s">
        <v>4974</v>
      </c>
    </row>
    <row r="748" spans="4:9" ht="15.5" x14ac:dyDescent="0.35">
      <c r="D748" s="1" t="s">
        <v>1631</v>
      </c>
      <c r="E748" s="1" t="s">
        <v>5929</v>
      </c>
      <c r="F748" t="s">
        <v>5580</v>
      </c>
      <c r="G748" t="s">
        <v>5142</v>
      </c>
      <c r="H748" t="s">
        <v>4831</v>
      </c>
    </row>
    <row r="749" spans="4:9" ht="15.5" x14ac:dyDescent="0.35">
      <c r="D749" s="1" t="s">
        <v>1630</v>
      </c>
      <c r="E749" s="1" t="s">
        <v>5930</v>
      </c>
      <c r="F749" t="s">
        <v>4746</v>
      </c>
      <c r="G749" t="s">
        <v>5183</v>
      </c>
    </row>
    <row r="750" spans="4:9" ht="15.5" x14ac:dyDescent="0.35">
      <c r="D750" s="1" t="s">
        <v>1629</v>
      </c>
      <c r="E750" s="1" t="s">
        <v>5931</v>
      </c>
      <c r="F750" t="s">
        <v>4746</v>
      </c>
      <c r="G750" t="s">
        <v>5050</v>
      </c>
      <c r="H750" t="s">
        <v>5148</v>
      </c>
    </row>
    <row r="751" spans="4:9" ht="15.5" x14ac:dyDescent="0.35">
      <c r="D751" s="1" t="s">
        <v>1628</v>
      </c>
      <c r="E751" s="1" t="s">
        <v>5932</v>
      </c>
      <c r="F751" t="s">
        <v>5580</v>
      </c>
      <c r="G751" t="s">
        <v>5530</v>
      </c>
    </row>
    <row r="752" spans="4:9" ht="15.5" x14ac:dyDescent="0.35">
      <c r="D752" s="1" t="s">
        <v>1627</v>
      </c>
      <c r="E752" s="1" t="s">
        <v>4795</v>
      </c>
      <c r="F752" t="s">
        <v>5580</v>
      </c>
      <c r="G752" t="s">
        <v>5353</v>
      </c>
      <c r="H752" t="s">
        <v>4868</v>
      </c>
    </row>
    <row r="753" spans="4:9" ht="15.5" x14ac:dyDescent="0.35">
      <c r="D753" s="1" t="s">
        <v>1626</v>
      </c>
      <c r="E753" s="1" t="s">
        <v>5933</v>
      </c>
      <c r="F753" t="s">
        <v>4743</v>
      </c>
      <c r="G753" t="s">
        <v>5934</v>
      </c>
    </row>
    <row r="754" spans="4:9" ht="15.5" x14ac:dyDescent="0.35">
      <c r="D754" s="1" t="s">
        <v>1625</v>
      </c>
      <c r="E754" s="1" t="s">
        <v>5935</v>
      </c>
      <c r="F754" t="s">
        <v>4746</v>
      </c>
      <c r="G754" t="s">
        <v>4968</v>
      </c>
      <c r="H754" t="s">
        <v>4834</v>
      </c>
    </row>
    <row r="755" spans="4:9" ht="15.5" x14ac:dyDescent="0.35">
      <c r="D755" s="1" t="s">
        <v>1624</v>
      </c>
      <c r="E755" s="1" t="s">
        <v>5936</v>
      </c>
      <c r="F755" t="s">
        <v>5580</v>
      </c>
      <c r="G755" t="s">
        <v>5937</v>
      </c>
      <c r="H755" t="s">
        <v>4780</v>
      </c>
    </row>
    <row r="756" spans="4:9" ht="15.5" x14ac:dyDescent="0.35">
      <c r="D756" s="1" t="s">
        <v>1623</v>
      </c>
      <c r="E756" s="1" t="s">
        <v>5938</v>
      </c>
      <c r="F756" t="s">
        <v>4746</v>
      </c>
      <c r="G756" t="s">
        <v>5183</v>
      </c>
    </row>
    <row r="757" spans="4:9" ht="15.5" x14ac:dyDescent="0.35">
      <c r="D757" s="1" t="s">
        <v>1622</v>
      </c>
      <c r="E757" s="1" t="s">
        <v>5939</v>
      </c>
      <c r="F757" t="s">
        <v>4746</v>
      </c>
      <c r="G757" t="s">
        <v>4893</v>
      </c>
    </row>
    <row r="758" spans="4:9" ht="15.5" x14ac:dyDescent="0.35">
      <c r="D758" s="1" t="s">
        <v>1621</v>
      </c>
      <c r="E758" s="1" t="s">
        <v>5940</v>
      </c>
      <c r="F758" t="s">
        <v>4743</v>
      </c>
      <c r="G758" t="s">
        <v>4891</v>
      </c>
    </row>
    <row r="759" spans="4:9" ht="15.5" x14ac:dyDescent="0.35">
      <c r="D759" s="1" t="s">
        <v>1620</v>
      </c>
      <c r="E759" s="1" t="s">
        <v>5941</v>
      </c>
      <c r="F759" t="s">
        <v>4746</v>
      </c>
      <c r="G759" t="s">
        <v>4926</v>
      </c>
    </row>
    <row r="760" spans="4:9" ht="15.5" x14ac:dyDescent="0.35">
      <c r="D760" s="1" t="s">
        <v>1619</v>
      </c>
      <c r="E760" s="1" t="s">
        <v>5942</v>
      </c>
      <c r="F760" t="s">
        <v>4743</v>
      </c>
      <c r="G760" t="s">
        <v>5399</v>
      </c>
      <c r="H760" t="s">
        <v>5045</v>
      </c>
    </row>
    <row r="761" spans="4:9" ht="15.5" x14ac:dyDescent="0.35">
      <c r="D761" s="1" t="s">
        <v>1618</v>
      </c>
      <c r="E761" s="1" t="s">
        <v>5943</v>
      </c>
      <c r="F761" t="s">
        <v>4743</v>
      </c>
      <c r="G761" t="s">
        <v>5944</v>
      </c>
    </row>
    <row r="762" spans="4:9" ht="15.5" x14ac:dyDescent="0.35">
      <c r="D762" s="1" t="s">
        <v>1617</v>
      </c>
      <c r="E762" s="1" t="s">
        <v>5945</v>
      </c>
      <c r="F762" t="s">
        <v>4743</v>
      </c>
      <c r="G762" t="s">
        <v>5946</v>
      </c>
    </row>
    <row r="763" spans="4:9" ht="15.5" x14ac:dyDescent="0.35">
      <c r="D763" s="1" t="s">
        <v>1616</v>
      </c>
      <c r="E763" s="1" t="s">
        <v>5947</v>
      </c>
      <c r="F763" t="s">
        <v>5580</v>
      </c>
      <c r="G763" t="s">
        <v>5948</v>
      </c>
    </row>
    <row r="764" spans="4:9" ht="15.5" x14ac:dyDescent="0.35">
      <c r="D764" s="1" t="s">
        <v>1615</v>
      </c>
      <c r="E764" s="1" t="s">
        <v>5949</v>
      </c>
      <c r="F764" t="s">
        <v>4746</v>
      </c>
      <c r="G764" t="s">
        <v>5950</v>
      </c>
      <c r="H764" t="s">
        <v>4974</v>
      </c>
    </row>
    <row r="765" spans="4:9" ht="15.5" x14ac:dyDescent="0.35">
      <c r="D765" s="1" t="s">
        <v>1614</v>
      </c>
      <c r="E765" s="1" t="s">
        <v>5951</v>
      </c>
      <c r="F765" t="s">
        <v>4746</v>
      </c>
      <c r="G765" t="s">
        <v>5952</v>
      </c>
      <c r="H765" t="s">
        <v>4831</v>
      </c>
      <c r="I765" t="s">
        <v>4790</v>
      </c>
    </row>
    <row r="766" spans="4:9" ht="15.5" x14ac:dyDescent="0.35">
      <c r="D766" s="1" t="s">
        <v>1613</v>
      </c>
      <c r="E766" s="1" t="s">
        <v>5953</v>
      </c>
      <c r="F766" t="s">
        <v>4746</v>
      </c>
      <c r="G766" t="s">
        <v>5100</v>
      </c>
    </row>
    <row r="767" spans="4:9" ht="15.5" x14ac:dyDescent="0.35">
      <c r="D767" s="1" t="s">
        <v>1612</v>
      </c>
      <c r="E767" s="1" t="s">
        <v>5954</v>
      </c>
      <c r="F767" t="s">
        <v>4746</v>
      </c>
      <c r="G767" t="s">
        <v>5955</v>
      </c>
    </row>
    <row r="768" spans="4:9" ht="15.5" x14ac:dyDescent="0.35">
      <c r="D768" s="1" t="s">
        <v>1611</v>
      </c>
      <c r="E768" s="1" t="s">
        <v>5956</v>
      </c>
      <c r="F768" t="s">
        <v>4743</v>
      </c>
      <c r="G768" t="s">
        <v>5957</v>
      </c>
      <c r="H768" t="s">
        <v>5148</v>
      </c>
    </row>
    <row r="769" spans="4:8" ht="15.5" x14ac:dyDescent="0.35">
      <c r="D769" s="1" t="s">
        <v>1610</v>
      </c>
      <c r="E769" s="1" t="s">
        <v>5958</v>
      </c>
      <c r="F769" t="s">
        <v>4743</v>
      </c>
      <c r="G769" t="s">
        <v>5589</v>
      </c>
    </row>
    <row r="770" spans="4:8" ht="15.5" x14ac:dyDescent="0.35">
      <c r="D770" s="1" t="s">
        <v>1609</v>
      </c>
      <c r="E770" s="1" t="s">
        <v>5959</v>
      </c>
      <c r="F770" t="s">
        <v>4746</v>
      </c>
      <c r="G770" t="s">
        <v>5237</v>
      </c>
    </row>
    <row r="771" spans="4:8" ht="15.5" x14ac:dyDescent="0.35">
      <c r="D771" s="1" t="s">
        <v>1608</v>
      </c>
      <c r="E771" s="1" t="s">
        <v>5960</v>
      </c>
      <c r="F771" t="s">
        <v>4743</v>
      </c>
      <c r="G771" t="s">
        <v>4823</v>
      </c>
    </row>
    <row r="772" spans="4:8" ht="15.5" x14ac:dyDescent="0.35">
      <c r="D772" s="1" t="s">
        <v>1607</v>
      </c>
      <c r="E772" s="1" t="s">
        <v>5961</v>
      </c>
      <c r="F772" t="s">
        <v>4743</v>
      </c>
      <c r="G772" t="s">
        <v>4784</v>
      </c>
      <c r="H772" t="s">
        <v>4764</v>
      </c>
    </row>
    <row r="773" spans="4:8" ht="15.5" x14ac:dyDescent="0.35">
      <c r="D773" s="1" t="s">
        <v>1606</v>
      </c>
      <c r="E773" s="1" t="s">
        <v>5962</v>
      </c>
      <c r="F773" t="s">
        <v>4743</v>
      </c>
      <c r="G773" t="s">
        <v>5530</v>
      </c>
      <c r="H773" t="s">
        <v>4868</v>
      </c>
    </row>
    <row r="774" spans="4:8" ht="15.5" x14ac:dyDescent="0.35">
      <c r="D774" s="1" t="s">
        <v>1605</v>
      </c>
      <c r="E774" s="1" t="s">
        <v>5963</v>
      </c>
      <c r="F774" t="s">
        <v>4743</v>
      </c>
      <c r="G774" t="s">
        <v>5221</v>
      </c>
      <c r="H774" t="s">
        <v>4780</v>
      </c>
    </row>
    <row r="775" spans="4:8" ht="15.5" x14ac:dyDescent="0.35">
      <c r="D775" s="1" t="s">
        <v>1604</v>
      </c>
      <c r="E775" s="1" t="s">
        <v>5964</v>
      </c>
      <c r="F775" t="s">
        <v>4743</v>
      </c>
      <c r="G775" t="s">
        <v>5718</v>
      </c>
      <c r="H775" t="s">
        <v>4764</v>
      </c>
    </row>
    <row r="776" spans="4:8" ht="15.5" x14ac:dyDescent="0.35">
      <c r="D776" s="1" t="s">
        <v>1603</v>
      </c>
      <c r="E776" s="1" t="s">
        <v>5965</v>
      </c>
      <c r="F776" t="s">
        <v>4743</v>
      </c>
      <c r="G776" t="s">
        <v>5966</v>
      </c>
    </row>
    <row r="777" spans="4:8" ht="15.5" x14ac:dyDescent="0.35">
      <c r="D777" s="1" t="s">
        <v>1602</v>
      </c>
      <c r="E777" s="1" t="s">
        <v>5967</v>
      </c>
      <c r="F777" t="s">
        <v>4743</v>
      </c>
      <c r="G777" t="s">
        <v>5304</v>
      </c>
    </row>
    <row r="778" spans="4:8" ht="15.5" x14ac:dyDescent="0.35">
      <c r="D778" s="1" t="s">
        <v>1601</v>
      </c>
      <c r="E778" s="1" t="s">
        <v>5968</v>
      </c>
      <c r="F778" t="s">
        <v>4743</v>
      </c>
      <c r="G778" t="s">
        <v>5359</v>
      </c>
    </row>
    <row r="779" spans="4:8" ht="15.5" x14ac:dyDescent="0.35">
      <c r="D779" s="1" t="s">
        <v>1600</v>
      </c>
      <c r="E779" s="1" t="s">
        <v>5969</v>
      </c>
      <c r="F779" t="s">
        <v>4746</v>
      </c>
      <c r="G779" t="s">
        <v>4747</v>
      </c>
      <c r="H779" t="s">
        <v>4748</v>
      </c>
    </row>
    <row r="780" spans="4:8" ht="15.5" x14ac:dyDescent="0.35">
      <c r="D780" s="1" t="s">
        <v>1599</v>
      </c>
      <c r="E780" s="1" t="s">
        <v>5970</v>
      </c>
      <c r="F780" t="s">
        <v>4746</v>
      </c>
      <c r="G780" t="s">
        <v>5050</v>
      </c>
    </row>
    <row r="781" spans="4:8" ht="15.5" x14ac:dyDescent="0.35">
      <c r="D781" s="1" t="s">
        <v>1598</v>
      </c>
      <c r="E781" s="1" t="s">
        <v>5971</v>
      </c>
      <c r="F781" t="s">
        <v>4746</v>
      </c>
      <c r="G781" t="s">
        <v>5080</v>
      </c>
    </row>
    <row r="782" spans="4:8" ht="15.5" x14ac:dyDescent="0.35">
      <c r="D782" s="1" t="s">
        <v>1597</v>
      </c>
      <c r="E782" s="1" t="s">
        <v>5972</v>
      </c>
      <c r="F782" t="s">
        <v>4746</v>
      </c>
      <c r="G782" t="s">
        <v>5183</v>
      </c>
    </row>
    <row r="783" spans="4:8" ht="15.5" x14ac:dyDescent="0.35">
      <c r="D783" s="1" t="s">
        <v>1596</v>
      </c>
      <c r="E783" s="1" t="s">
        <v>5973</v>
      </c>
      <c r="F783" t="s">
        <v>4746</v>
      </c>
      <c r="G783" t="s">
        <v>5187</v>
      </c>
      <c r="H783" t="s">
        <v>4974</v>
      </c>
    </row>
    <row r="784" spans="4:8" ht="15.5" x14ac:dyDescent="0.35">
      <c r="D784" s="1" t="s">
        <v>1595</v>
      </c>
      <c r="E784" s="1" t="s">
        <v>5974</v>
      </c>
      <c r="F784" t="s">
        <v>5580</v>
      </c>
      <c r="G784" t="s">
        <v>5118</v>
      </c>
      <c r="H784" t="s">
        <v>4826</v>
      </c>
    </row>
    <row r="785" spans="4:9" ht="15.5" x14ac:dyDescent="0.35">
      <c r="D785" s="1" t="s">
        <v>1594</v>
      </c>
      <c r="E785" s="1" t="s">
        <v>4898</v>
      </c>
      <c r="F785" t="s">
        <v>5580</v>
      </c>
      <c r="G785" t="s">
        <v>5598</v>
      </c>
      <c r="H785" t="s">
        <v>4826</v>
      </c>
    </row>
    <row r="786" spans="4:9" ht="15.5" x14ac:dyDescent="0.35">
      <c r="D786" s="1" t="s">
        <v>1593</v>
      </c>
      <c r="E786" s="1" t="s">
        <v>5975</v>
      </c>
      <c r="F786" t="s">
        <v>4743</v>
      </c>
      <c r="G786" t="s">
        <v>5976</v>
      </c>
    </row>
    <row r="787" spans="4:9" ht="15.5" x14ac:dyDescent="0.35">
      <c r="D787" s="1" t="s">
        <v>1592</v>
      </c>
      <c r="E787" s="1" t="s">
        <v>5977</v>
      </c>
      <c r="F787" t="s">
        <v>4746</v>
      </c>
      <c r="G787" t="s">
        <v>5153</v>
      </c>
    </row>
    <row r="788" spans="4:9" ht="15.5" x14ac:dyDescent="0.35">
      <c r="D788" s="1" t="s">
        <v>1591</v>
      </c>
      <c r="E788" s="1" t="s">
        <v>5978</v>
      </c>
      <c r="F788" t="s">
        <v>4743</v>
      </c>
      <c r="G788" t="s">
        <v>4973</v>
      </c>
    </row>
    <row r="789" spans="4:9" ht="15.5" x14ac:dyDescent="0.35">
      <c r="D789" s="1" t="s">
        <v>1590</v>
      </c>
      <c r="E789" s="1" t="s">
        <v>5979</v>
      </c>
      <c r="F789" t="s">
        <v>4746</v>
      </c>
      <c r="G789" t="s">
        <v>5755</v>
      </c>
      <c r="H789" t="s">
        <v>4868</v>
      </c>
    </row>
    <row r="790" spans="4:9" ht="15.5" x14ac:dyDescent="0.35">
      <c r="D790" s="1" t="s">
        <v>1589</v>
      </c>
      <c r="E790" s="1" t="s">
        <v>5828</v>
      </c>
      <c r="F790" t="s">
        <v>4743</v>
      </c>
      <c r="G790" t="s">
        <v>5980</v>
      </c>
    </row>
    <row r="791" spans="4:9" ht="15.5" x14ac:dyDescent="0.35">
      <c r="D791" s="1" t="s">
        <v>1588</v>
      </c>
      <c r="E791" s="1" t="s">
        <v>5981</v>
      </c>
      <c r="F791" t="s">
        <v>4743</v>
      </c>
      <c r="G791" t="s">
        <v>4953</v>
      </c>
      <c r="H791" t="s">
        <v>4767</v>
      </c>
    </row>
    <row r="792" spans="4:9" ht="15.5" x14ac:dyDescent="0.35">
      <c r="D792" s="1" t="s">
        <v>1587</v>
      </c>
      <c r="E792" s="1" t="s">
        <v>5982</v>
      </c>
      <c r="F792" t="s">
        <v>4743</v>
      </c>
      <c r="G792" t="s">
        <v>5983</v>
      </c>
    </row>
    <row r="793" spans="4:9" ht="15.5" x14ac:dyDescent="0.35">
      <c r="D793" s="1" t="s">
        <v>1586</v>
      </c>
      <c r="E793" s="1" t="s">
        <v>5984</v>
      </c>
      <c r="F793" t="s">
        <v>5985</v>
      </c>
      <c r="G793" t="s">
        <v>4743</v>
      </c>
      <c r="H793" t="s">
        <v>5986</v>
      </c>
      <c r="I793" t="s">
        <v>5816</v>
      </c>
    </row>
    <row r="794" spans="4:9" ht="15.5" x14ac:dyDescent="0.35">
      <c r="D794" s="1" t="s">
        <v>1585</v>
      </c>
      <c r="E794" s="1" t="s">
        <v>5987</v>
      </c>
      <c r="F794" t="s">
        <v>4743</v>
      </c>
      <c r="G794" t="s">
        <v>5988</v>
      </c>
      <c r="H794" t="s">
        <v>4831</v>
      </c>
    </row>
    <row r="795" spans="4:9" ht="15.5" x14ac:dyDescent="0.35">
      <c r="D795" s="1" t="s">
        <v>1584</v>
      </c>
      <c r="E795" s="1" t="s">
        <v>5989</v>
      </c>
      <c r="F795" t="s">
        <v>4743</v>
      </c>
      <c r="G795" t="s">
        <v>5990</v>
      </c>
    </row>
    <row r="796" spans="4:9" ht="15.5" x14ac:dyDescent="0.35">
      <c r="D796" s="1" t="s">
        <v>1583</v>
      </c>
      <c r="E796" s="1" t="s">
        <v>4837</v>
      </c>
      <c r="F796" t="s">
        <v>4746</v>
      </c>
      <c r="G796" t="s">
        <v>4840</v>
      </c>
      <c r="H796" t="s">
        <v>4910</v>
      </c>
    </row>
    <row r="797" spans="4:9" ht="15.5" x14ac:dyDescent="0.35">
      <c r="D797" s="1" t="s">
        <v>1582</v>
      </c>
      <c r="E797" s="1" t="s">
        <v>5991</v>
      </c>
      <c r="F797" t="s">
        <v>4746</v>
      </c>
      <c r="G797" t="s">
        <v>5992</v>
      </c>
    </row>
    <row r="798" spans="4:9" ht="15.5" x14ac:dyDescent="0.35">
      <c r="D798" s="1" t="s">
        <v>1581</v>
      </c>
      <c r="E798" s="1" t="s">
        <v>5993</v>
      </c>
      <c r="F798" t="s">
        <v>4746</v>
      </c>
      <c r="G798" t="s">
        <v>5432</v>
      </c>
    </row>
    <row r="799" spans="4:9" ht="15.5" x14ac:dyDescent="0.35">
      <c r="D799" s="1" t="s">
        <v>1580</v>
      </c>
      <c r="E799" s="1" t="s">
        <v>5994</v>
      </c>
      <c r="F799" t="s">
        <v>4743</v>
      </c>
      <c r="G799" t="s">
        <v>4951</v>
      </c>
      <c r="H799" t="s">
        <v>4816</v>
      </c>
    </row>
    <row r="800" spans="4:9" ht="15.5" x14ac:dyDescent="0.35">
      <c r="D800" s="1" t="s">
        <v>1579</v>
      </c>
      <c r="E800" s="1" t="s">
        <v>5995</v>
      </c>
      <c r="F800" t="s">
        <v>4743</v>
      </c>
      <c r="G800" t="s">
        <v>5996</v>
      </c>
    </row>
    <row r="801" spans="4:8" ht="15.5" x14ac:dyDescent="0.35">
      <c r="D801" s="1" t="s">
        <v>1578</v>
      </c>
      <c r="E801" s="1" t="s">
        <v>5997</v>
      </c>
      <c r="F801" t="s">
        <v>5580</v>
      </c>
      <c r="G801" t="s">
        <v>5998</v>
      </c>
    </row>
    <row r="802" spans="4:8" ht="15.5" x14ac:dyDescent="0.35">
      <c r="D802" s="1" t="s">
        <v>1577</v>
      </c>
      <c r="E802" s="1" t="s">
        <v>5999</v>
      </c>
      <c r="F802" t="s">
        <v>4746</v>
      </c>
      <c r="G802" t="s">
        <v>6000</v>
      </c>
    </row>
    <row r="803" spans="4:8" ht="15.5" x14ac:dyDescent="0.35">
      <c r="D803" s="1" t="s">
        <v>1576</v>
      </c>
      <c r="E803" s="1" t="s">
        <v>6001</v>
      </c>
      <c r="F803" t="s">
        <v>4743</v>
      </c>
      <c r="G803" t="s">
        <v>5123</v>
      </c>
    </row>
    <row r="804" spans="4:8" ht="15.5" x14ac:dyDescent="0.35">
      <c r="D804" s="1" t="s">
        <v>1575</v>
      </c>
      <c r="E804" s="1" t="s">
        <v>6002</v>
      </c>
      <c r="F804" t="s">
        <v>5580</v>
      </c>
      <c r="G804" t="s">
        <v>6003</v>
      </c>
      <c r="H804" t="s">
        <v>4831</v>
      </c>
    </row>
    <row r="805" spans="4:8" ht="15.5" x14ac:dyDescent="0.35">
      <c r="D805" s="1" t="s">
        <v>1574</v>
      </c>
      <c r="E805" s="1" t="s">
        <v>6004</v>
      </c>
      <c r="F805" t="s">
        <v>4743</v>
      </c>
      <c r="G805" t="s">
        <v>6005</v>
      </c>
      <c r="H805" t="s">
        <v>5235</v>
      </c>
    </row>
    <row r="806" spans="4:8" ht="15.5" x14ac:dyDescent="0.35">
      <c r="D806" s="1" t="s">
        <v>1573</v>
      </c>
      <c r="E806" s="1" t="s">
        <v>6006</v>
      </c>
      <c r="F806" t="s">
        <v>5580</v>
      </c>
      <c r="G806" t="s">
        <v>6007</v>
      </c>
    </row>
    <row r="807" spans="4:8" ht="15.5" x14ac:dyDescent="0.35">
      <c r="D807" s="1" t="s">
        <v>1572</v>
      </c>
      <c r="E807" s="1" t="s">
        <v>5588</v>
      </c>
      <c r="F807" t="s">
        <v>4743</v>
      </c>
      <c r="G807" t="s">
        <v>4989</v>
      </c>
      <c r="H807" t="s">
        <v>4780</v>
      </c>
    </row>
    <row r="808" spans="4:8" ht="15.5" x14ac:dyDescent="0.35">
      <c r="D808" s="1" t="s">
        <v>1571</v>
      </c>
      <c r="E808" s="1" t="s">
        <v>6008</v>
      </c>
      <c r="F808" t="s">
        <v>4743</v>
      </c>
      <c r="G808" t="s">
        <v>5123</v>
      </c>
      <c r="H808" t="s">
        <v>4868</v>
      </c>
    </row>
    <row r="809" spans="4:8" ht="15.5" x14ac:dyDescent="0.35">
      <c r="D809" s="1" t="s">
        <v>1570</v>
      </c>
      <c r="E809" s="1" t="s">
        <v>6009</v>
      </c>
      <c r="F809" t="s">
        <v>4743</v>
      </c>
      <c r="G809" t="s">
        <v>6010</v>
      </c>
      <c r="H809" t="s">
        <v>4816</v>
      </c>
    </row>
    <row r="810" spans="4:8" ht="15.5" x14ac:dyDescent="0.35">
      <c r="D810" s="1" t="s">
        <v>1569</v>
      </c>
      <c r="E810" s="1" t="s">
        <v>6011</v>
      </c>
      <c r="F810" t="s">
        <v>5580</v>
      </c>
      <c r="G810" t="s">
        <v>6012</v>
      </c>
    </row>
    <row r="811" spans="4:8" ht="15.5" x14ac:dyDescent="0.35">
      <c r="D811" s="1" t="s">
        <v>1568</v>
      </c>
      <c r="E811" s="1" t="s">
        <v>5256</v>
      </c>
      <c r="F811" t="s">
        <v>4743</v>
      </c>
      <c r="G811" t="s">
        <v>5520</v>
      </c>
    </row>
    <row r="812" spans="4:8" ht="15.5" x14ac:dyDescent="0.35">
      <c r="D812" s="1" t="s">
        <v>1567</v>
      </c>
      <c r="E812" s="1" t="s">
        <v>6013</v>
      </c>
      <c r="F812" t="s">
        <v>4743</v>
      </c>
      <c r="G812" t="s">
        <v>5520</v>
      </c>
    </row>
    <row r="813" spans="4:8" ht="15.5" x14ac:dyDescent="0.35">
      <c r="D813" s="1" t="s">
        <v>1566</v>
      </c>
      <c r="E813" s="1" t="s">
        <v>6014</v>
      </c>
      <c r="F813" t="s">
        <v>4746</v>
      </c>
      <c r="G813" t="s">
        <v>6015</v>
      </c>
    </row>
    <row r="814" spans="4:8" ht="15.5" x14ac:dyDescent="0.35">
      <c r="D814" s="1" t="s">
        <v>1565</v>
      </c>
      <c r="E814" s="1" t="s">
        <v>6016</v>
      </c>
      <c r="F814" t="s">
        <v>4746</v>
      </c>
      <c r="G814" t="s">
        <v>4761</v>
      </c>
    </row>
    <row r="815" spans="4:8" ht="15.5" x14ac:dyDescent="0.35">
      <c r="D815" s="1" t="s">
        <v>1564</v>
      </c>
      <c r="E815" s="1" t="s">
        <v>6017</v>
      </c>
      <c r="F815" t="s">
        <v>4746</v>
      </c>
      <c r="G815" t="s">
        <v>6018</v>
      </c>
    </row>
    <row r="816" spans="4:8" ht="15.5" x14ac:dyDescent="0.35">
      <c r="D816" s="1" t="s">
        <v>1563</v>
      </c>
      <c r="E816" s="1" t="s">
        <v>6019</v>
      </c>
      <c r="F816" t="s">
        <v>4746</v>
      </c>
      <c r="G816" t="s">
        <v>5274</v>
      </c>
      <c r="H816" t="s">
        <v>4748</v>
      </c>
    </row>
    <row r="817" spans="4:8" ht="15.5" x14ac:dyDescent="0.35">
      <c r="D817" s="1" t="s">
        <v>1562</v>
      </c>
      <c r="E817" s="1" t="s">
        <v>6020</v>
      </c>
      <c r="F817" t="s">
        <v>5580</v>
      </c>
      <c r="G817" t="s">
        <v>5118</v>
      </c>
      <c r="H817" t="s">
        <v>4831</v>
      </c>
    </row>
    <row r="818" spans="4:8" ht="15.5" x14ac:dyDescent="0.35">
      <c r="D818" s="1" t="s">
        <v>1561</v>
      </c>
      <c r="E818" s="1" t="s">
        <v>6021</v>
      </c>
      <c r="F818" t="s">
        <v>4746</v>
      </c>
      <c r="G818" t="s">
        <v>4747</v>
      </c>
      <c r="H818" t="s">
        <v>4811</v>
      </c>
    </row>
    <row r="819" spans="4:8" ht="15.5" x14ac:dyDescent="0.35">
      <c r="D819" s="1" t="s">
        <v>1560</v>
      </c>
      <c r="E819" s="1" t="s">
        <v>6022</v>
      </c>
      <c r="F819" t="s">
        <v>4746</v>
      </c>
      <c r="G819" t="s">
        <v>5004</v>
      </c>
    </row>
    <row r="820" spans="4:8" ht="15.5" x14ac:dyDescent="0.35">
      <c r="D820" s="1" t="s">
        <v>1559</v>
      </c>
      <c r="E820" s="1" t="s">
        <v>5452</v>
      </c>
      <c r="F820" t="s">
        <v>4746</v>
      </c>
      <c r="G820" t="s">
        <v>6023</v>
      </c>
    </row>
    <row r="821" spans="4:8" ht="15.5" x14ac:dyDescent="0.35">
      <c r="D821" s="1" t="s">
        <v>1558</v>
      </c>
      <c r="E821" s="1" t="s">
        <v>6024</v>
      </c>
      <c r="F821" t="s">
        <v>4746</v>
      </c>
      <c r="G821" t="s">
        <v>5712</v>
      </c>
    </row>
    <row r="822" spans="4:8" ht="15.5" x14ac:dyDescent="0.35">
      <c r="D822" s="1" t="s">
        <v>1557</v>
      </c>
      <c r="E822" s="1" t="s">
        <v>6025</v>
      </c>
      <c r="F822" t="s">
        <v>4746</v>
      </c>
      <c r="G822" t="s">
        <v>5742</v>
      </c>
      <c r="H822" t="s">
        <v>4785</v>
      </c>
    </row>
    <row r="823" spans="4:8" ht="15.5" x14ac:dyDescent="0.35">
      <c r="D823" s="1" t="s">
        <v>1556</v>
      </c>
      <c r="E823" s="1" t="s">
        <v>6026</v>
      </c>
      <c r="F823" t="s">
        <v>4746</v>
      </c>
      <c r="G823" t="s">
        <v>6027</v>
      </c>
    </row>
    <row r="824" spans="4:8" ht="15.5" x14ac:dyDescent="0.35">
      <c r="D824" s="1" t="s">
        <v>1555</v>
      </c>
      <c r="E824" s="1" t="s">
        <v>6028</v>
      </c>
      <c r="F824" t="s">
        <v>4746</v>
      </c>
      <c r="G824" t="s">
        <v>5872</v>
      </c>
    </row>
    <row r="825" spans="4:8" ht="15.5" x14ac:dyDescent="0.35">
      <c r="D825" s="1" t="s">
        <v>1554</v>
      </c>
      <c r="E825" s="1" t="s">
        <v>6029</v>
      </c>
      <c r="F825" t="s">
        <v>4746</v>
      </c>
      <c r="G825" t="s">
        <v>6030</v>
      </c>
      <c r="H825" t="s">
        <v>5020</v>
      </c>
    </row>
    <row r="826" spans="4:8" ht="15.5" x14ac:dyDescent="0.35">
      <c r="D826" s="1" t="s">
        <v>1553</v>
      </c>
      <c r="E826" s="1" t="s">
        <v>5303</v>
      </c>
      <c r="F826" t="s">
        <v>4746</v>
      </c>
      <c r="G826" t="s">
        <v>5444</v>
      </c>
    </row>
    <row r="827" spans="4:8" ht="15.5" x14ac:dyDescent="0.35">
      <c r="D827" s="1" t="s">
        <v>1552</v>
      </c>
      <c r="E827" s="1" t="s">
        <v>6031</v>
      </c>
      <c r="F827" t="s">
        <v>4746</v>
      </c>
      <c r="G827" t="s">
        <v>6032</v>
      </c>
    </row>
    <row r="828" spans="4:8" ht="15.5" x14ac:dyDescent="0.35">
      <c r="D828" s="1" t="s">
        <v>1551</v>
      </c>
      <c r="E828" s="1" t="s">
        <v>6033</v>
      </c>
      <c r="F828" t="s">
        <v>4743</v>
      </c>
      <c r="G828" t="s">
        <v>5728</v>
      </c>
    </row>
    <row r="829" spans="4:8" ht="15.5" x14ac:dyDescent="0.35">
      <c r="D829" s="1" t="s">
        <v>1550</v>
      </c>
      <c r="E829" s="1" t="s">
        <v>6034</v>
      </c>
      <c r="F829" t="s">
        <v>4746</v>
      </c>
      <c r="G829" t="s">
        <v>6035</v>
      </c>
      <c r="H829" t="s">
        <v>4865</v>
      </c>
    </row>
    <row r="830" spans="4:8" ht="15.5" x14ac:dyDescent="0.35">
      <c r="D830" s="1" t="s">
        <v>1549</v>
      </c>
      <c r="E830" s="1" t="s">
        <v>6036</v>
      </c>
      <c r="F830" t="s">
        <v>4746</v>
      </c>
      <c r="G830" t="s">
        <v>4852</v>
      </c>
      <c r="H830" t="s">
        <v>5029</v>
      </c>
    </row>
    <row r="831" spans="4:8" ht="15.5" x14ac:dyDescent="0.35">
      <c r="D831" s="1" t="s">
        <v>1548</v>
      </c>
      <c r="E831" s="1" t="s">
        <v>6037</v>
      </c>
      <c r="F831" t="s">
        <v>4746</v>
      </c>
      <c r="G831" t="s">
        <v>4838</v>
      </c>
    </row>
    <row r="832" spans="4:8" ht="15.5" x14ac:dyDescent="0.35">
      <c r="D832" s="1" t="s">
        <v>1547</v>
      </c>
      <c r="E832" s="1" t="s">
        <v>5859</v>
      </c>
      <c r="F832" t="s">
        <v>4746</v>
      </c>
      <c r="G832" t="s">
        <v>6038</v>
      </c>
    </row>
    <row r="833" spans="4:8" ht="15.5" x14ac:dyDescent="0.35">
      <c r="D833" s="1" t="s">
        <v>1546</v>
      </c>
      <c r="E833" s="1" t="s">
        <v>6039</v>
      </c>
      <c r="F833" t="s">
        <v>4746</v>
      </c>
      <c r="G833" t="s">
        <v>5183</v>
      </c>
      <c r="H833" t="s">
        <v>4816</v>
      </c>
    </row>
    <row r="834" spans="4:8" ht="15.5" x14ac:dyDescent="0.35">
      <c r="D834" s="1" t="s">
        <v>1545</v>
      </c>
      <c r="E834" s="1" t="s">
        <v>6040</v>
      </c>
      <c r="F834" t="s">
        <v>4743</v>
      </c>
      <c r="G834" t="s">
        <v>4924</v>
      </c>
      <c r="H834" t="s">
        <v>4785</v>
      </c>
    </row>
    <row r="835" spans="4:8" ht="15.5" x14ac:dyDescent="0.35">
      <c r="D835" s="1" t="s">
        <v>1544</v>
      </c>
      <c r="E835" s="1" t="s">
        <v>6041</v>
      </c>
      <c r="F835" t="s">
        <v>4743</v>
      </c>
      <c r="G835" t="s">
        <v>6042</v>
      </c>
    </row>
    <row r="836" spans="4:8" ht="15.5" x14ac:dyDescent="0.35">
      <c r="D836" s="1" t="s">
        <v>1543</v>
      </c>
      <c r="E836" s="1" t="s">
        <v>5588</v>
      </c>
      <c r="F836" t="s">
        <v>5580</v>
      </c>
      <c r="G836" t="s">
        <v>6043</v>
      </c>
      <c r="H836" t="s">
        <v>4831</v>
      </c>
    </row>
    <row r="837" spans="4:8" ht="15.5" x14ac:dyDescent="0.35">
      <c r="D837" s="1" t="s">
        <v>1542</v>
      </c>
      <c r="E837" s="1" t="s">
        <v>5614</v>
      </c>
      <c r="F837" t="s">
        <v>5580</v>
      </c>
      <c r="G837" t="s">
        <v>5434</v>
      </c>
      <c r="H837" t="s">
        <v>4826</v>
      </c>
    </row>
    <row r="838" spans="4:8" ht="15.5" x14ac:dyDescent="0.35">
      <c r="D838" s="1" t="s">
        <v>1541</v>
      </c>
      <c r="E838" s="1" t="s">
        <v>6044</v>
      </c>
      <c r="F838" t="s">
        <v>5580</v>
      </c>
      <c r="G838" t="s">
        <v>5221</v>
      </c>
      <c r="H838" t="s">
        <v>4939</v>
      </c>
    </row>
    <row r="839" spans="4:8" ht="15.5" x14ac:dyDescent="0.35">
      <c r="D839" s="1" t="s">
        <v>1540</v>
      </c>
      <c r="E839" s="1" t="s">
        <v>6045</v>
      </c>
      <c r="F839" t="s">
        <v>4746</v>
      </c>
      <c r="G839" t="s">
        <v>5050</v>
      </c>
    </row>
    <row r="840" spans="4:8" ht="15.5" x14ac:dyDescent="0.35">
      <c r="D840" s="1" t="s">
        <v>1539</v>
      </c>
      <c r="E840" s="1" t="s">
        <v>6046</v>
      </c>
      <c r="F840" t="s">
        <v>4746</v>
      </c>
      <c r="G840" t="s">
        <v>4830</v>
      </c>
      <c r="H840" t="s">
        <v>5029</v>
      </c>
    </row>
    <row r="841" spans="4:8" ht="15.5" x14ac:dyDescent="0.35">
      <c r="D841" s="1" t="s">
        <v>1538</v>
      </c>
      <c r="E841" s="1" t="s">
        <v>6047</v>
      </c>
      <c r="F841" t="s">
        <v>4746</v>
      </c>
      <c r="G841" t="s">
        <v>4747</v>
      </c>
      <c r="H841" t="s">
        <v>4974</v>
      </c>
    </row>
    <row r="842" spans="4:8" ht="15.5" x14ac:dyDescent="0.35">
      <c r="D842" s="1" t="s">
        <v>1537</v>
      </c>
      <c r="E842" s="1" t="s">
        <v>6048</v>
      </c>
      <c r="F842" t="s">
        <v>5580</v>
      </c>
      <c r="G842" t="s">
        <v>5856</v>
      </c>
    </row>
    <row r="843" spans="4:8" ht="15.5" x14ac:dyDescent="0.35">
      <c r="D843" s="1" t="s">
        <v>1536</v>
      </c>
      <c r="E843" s="1" t="s">
        <v>6049</v>
      </c>
      <c r="F843" t="s">
        <v>4743</v>
      </c>
      <c r="G843" t="s">
        <v>6050</v>
      </c>
      <c r="H843" t="s">
        <v>5677</v>
      </c>
    </row>
    <row r="844" spans="4:8" ht="15.5" x14ac:dyDescent="0.35">
      <c r="D844" s="1" t="s">
        <v>1535</v>
      </c>
      <c r="E844" s="1" t="s">
        <v>5173</v>
      </c>
      <c r="F844" t="s">
        <v>4743</v>
      </c>
      <c r="G844" t="s">
        <v>6051</v>
      </c>
      <c r="H844" t="s">
        <v>4850</v>
      </c>
    </row>
    <row r="845" spans="4:8" ht="15.5" x14ac:dyDescent="0.35">
      <c r="D845" s="1" t="s">
        <v>1534</v>
      </c>
      <c r="E845" s="1" t="s">
        <v>6052</v>
      </c>
      <c r="F845" t="s">
        <v>4743</v>
      </c>
      <c r="G845" t="s">
        <v>6053</v>
      </c>
    </row>
    <row r="846" spans="4:8" ht="15.5" x14ac:dyDescent="0.35">
      <c r="D846" s="1" t="s">
        <v>1533</v>
      </c>
      <c r="E846" s="1" t="s">
        <v>5779</v>
      </c>
      <c r="F846" t="s">
        <v>4746</v>
      </c>
      <c r="G846" t="s">
        <v>4801</v>
      </c>
      <c r="H846" t="s">
        <v>4748</v>
      </c>
    </row>
    <row r="847" spans="4:8" ht="15.5" x14ac:dyDescent="0.35">
      <c r="D847" s="1" t="s">
        <v>1532</v>
      </c>
      <c r="E847" s="1" t="s">
        <v>6054</v>
      </c>
      <c r="F847" t="s">
        <v>4743</v>
      </c>
      <c r="G847" t="s">
        <v>5006</v>
      </c>
    </row>
    <row r="848" spans="4:8" ht="15.5" x14ac:dyDescent="0.35">
      <c r="D848" s="1" t="s">
        <v>1531</v>
      </c>
      <c r="E848" s="1" t="s">
        <v>6055</v>
      </c>
      <c r="F848" t="s">
        <v>4743</v>
      </c>
      <c r="G848" t="s">
        <v>5636</v>
      </c>
      <c r="H848" t="s">
        <v>5115</v>
      </c>
    </row>
    <row r="849" spans="4:8" ht="15.5" x14ac:dyDescent="0.35">
      <c r="D849" s="1" t="s">
        <v>1530</v>
      </c>
      <c r="E849" s="1" t="s">
        <v>6056</v>
      </c>
      <c r="F849" t="s">
        <v>4743</v>
      </c>
      <c r="G849" t="s">
        <v>6057</v>
      </c>
      <c r="H849" t="s">
        <v>5335</v>
      </c>
    </row>
    <row r="850" spans="4:8" ht="15.5" x14ac:dyDescent="0.35">
      <c r="D850" s="1" t="s">
        <v>1529</v>
      </c>
      <c r="E850" s="1" t="s">
        <v>6058</v>
      </c>
      <c r="F850" t="s">
        <v>4743</v>
      </c>
      <c r="G850" t="s">
        <v>5118</v>
      </c>
      <c r="H850" t="s">
        <v>4826</v>
      </c>
    </row>
    <row r="851" spans="4:8" ht="15.5" x14ac:dyDescent="0.35">
      <c r="D851" s="1" t="s">
        <v>1528</v>
      </c>
      <c r="E851" s="1" t="s">
        <v>6059</v>
      </c>
      <c r="F851" t="s">
        <v>4743</v>
      </c>
      <c r="G851" t="s">
        <v>4882</v>
      </c>
      <c r="H851" t="s">
        <v>4974</v>
      </c>
    </row>
    <row r="852" spans="4:8" ht="15.5" x14ac:dyDescent="0.35">
      <c r="D852" s="1" t="s">
        <v>1527</v>
      </c>
      <c r="E852" s="1" t="s">
        <v>5044</v>
      </c>
      <c r="F852" t="s">
        <v>4743</v>
      </c>
      <c r="G852" t="s">
        <v>5636</v>
      </c>
      <c r="H852" t="s">
        <v>5148</v>
      </c>
    </row>
    <row r="853" spans="4:8" ht="15.5" x14ac:dyDescent="0.35">
      <c r="D853" s="1" t="s">
        <v>1526</v>
      </c>
      <c r="E853" s="1" t="s">
        <v>6060</v>
      </c>
      <c r="F853" t="s">
        <v>5580</v>
      </c>
      <c r="G853" t="s">
        <v>6061</v>
      </c>
    </row>
    <row r="854" spans="4:8" ht="15.5" x14ac:dyDescent="0.35">
      <c r="D854" s="1" t="s">
        <v>1525</v>
      </c>
      <c r="E854" s="1" t="s">
        <v>6062</v>
      </c>
      <c r="F854" t="s">
        <v>4743</v>
      </c>
      <c r="G854" t="s">
        <v>6063</v>
      </c>
    </row>
    <row r="855" spans="4:8" ht="15.5" x14ac:dyDescent="0.35">
      <c r="D855" s="1" t="s">
        <v>1524</v>
      </c>
      <c r="E855" s="1" t="s">
        <v>6064</v>
      </c>
      <c r="F855" t="s">
        <v>4743</v>
      </c>
      <c r="G855" t="s">
        <v>6065</v>
      </c>
      <c r="H855" t="s">
        <v>4956</v>
      </c>
    </row>
    <row r="856" spans="4:8" ht="15.5" x14ac:dyDescent="0.35">
      <c r="D856" s="1" t="s">
        <v>1523</v>
      </c>
      <c r="E856" s="1" t="s">
        <v>6066</v>
      </c>
      <c r="F856" t="s">
        <v>4743</v>
      </c>
      <c r="G856" t="s">
        <v>5699</v>
      </c>
    </row>
    <row r="857" spans="4:8" ht="15.5" x14ac:dyDescent="0.35">
      <c r="D857" s="1" t="s">
        <v>1522</v>
      </c>
      <c r="E857" s="1" t="s">
        <v>6067</v>
      </c>
      <c r="F857" t="s">
        <v>4746</v>
      </c>
      <c r="G857" t="s">
        <v>4861</v>
      </c>
    </row>
    <row r="858" spans="4:8" ht="15.5" x14ac:dyDescent="0.35">
      <c r="D858" s="1" t="s">
        <v>1521</v>
      </c>
      <c r="E858" s="1" t="s">
        <v>6068</v>
      </c>
      <c r="F858" t="s">
        <v>4746</v>
      </c>
      <c r="G858" t="s">
        <v>4845</v>
      </c>
    </row>
    <row r="859" spans="4:8" ht="15.5" x14ac:dyDescent="0.35">
      <c r="D859" s="1" t="s">
        <v>1520</v>
      </c>
      <c r="E859" s="1" t="s">
        <v>6069</v>
      </c>
      <c r="F859" t="s">
        <v>4743</v>
      </c>
      <c r="G859" t="s">
        <v>6070</v>
      </c>
      <c r="H859" t="s">
        <v>4811</v>
      </c>
    </row>
    <row r="860" spans="4:8" ht="15.5" x14ac:dyDescent="0.35">
      <c r="D860" s="1" t="s">
        <v>1519</v>
      </c>
      <c r="E860" s="1" t="s">
        <v>6071</v>
      </c>
      <c r="F860" t="s">
        <v>5580</v>
      </c>
      <c r="G860" t="s">
        <v>5118</v>
      </c>
    </row>
    <row r="861" spans="4:8" ht="15.5" x14ac:dyDescent="0.35">
      <c r="D861" s="1" t="s">
        <v>1518</v>
      </c>
      <c r="E861" s="1" t="s">
        <v>5101</v>
      </c>
      <c r="F861" t="s">
        <v>4746</v>
      </c>
      <c r="G861" t="s">
        <v>4918</v>
      </c>
    </row>
    <row r="862" spans="4:8" ht="15.5" x14ac:dyDescent="0.35">
      <c r="D862" s="1" t="s">
        <v>1517</v>
      </c>
      <c r="E862" s="1" t="s">
        <v>6072</v>
      </c>
      <c r="F862" t="s">
        <v>4746</v>
      </c>
      <c r="G862" t="s">
        <v>4797</v>
      </c>
      <c r="H862" t="s">
        <v>6073</v>
      </c>
    </row>
    <row r="863" spans="4:8" ht="15.5" x14ac:dyDescent="0.35">
      <c r="D863" s="1" t="s">
        <v>1516</v>
      </c>
      <c r="E863" s="1" t="s">
        <v>6074</v>
      </c>
      <c r="F863" t="s">
        <v>4746</v>
      </c>
      <c r="G863" t="s">
        <v>5187</v>
      </c>
    </row>
    <row r="864" spans="4:8" ht="15.5" x14ac:dyDescent="0.35">
      <c r="D864" s="1" t="s">
        <v>1515</v>
      </c>
      <c r="E864" s="1" t="s">
        <v>6075</v>
      </c>
      <c r="F864" t="s">
        <v>4746</v>
      </c>
      <c r="G864" t="s">
        <v>4763</v>
      </c>
      <c r="H864" t="s">
        <v>4790</v>
      </c>
    </row>
    <row r="865" spans="4:8" ht="15.5" x14ac:dyDescent="0.35">
      <c r="D865" s="1" t="s">
        <v>1514</v>
      </c>
      <c r="E865" s="1" t="s">
        <v>6076</v>
      </c>
      <c r="F865" t="s">
        <v>4743</v>
      </c>
      <c r="G865" t="s">
        <v>4744</v>
      </c>
      <c r="H865" t="s">
        <v>4780</v>
      </c>
    </row>
    <row r="866" spans="4:8" ht="15.5" x14ac:dyDescent="0.35">
      <c r="D866" s="1" t="s">
        <v>1513</v>
      </c>
      <c r="E866" s="1" t="s">
        <v>6077</v>
      </c>
      <c r="F866" t="s">
        <v>4743</v>
      </c>
      <c r="G866" t="s">
        <v>5520</v>
      </c>
    </row>
    <row r="867" spans="4:8" ht="15.5" x14ac:dyDescent="0.35">
      <c r="D867" s="1" t="s">
        <v>1512</v>
      </c>
      <c r="E867" s="1" t="s">
        <v>6078</v>
      </c>
      <c r="F867" t="s">
        <v>4743</v>
      </c>
      <c r="G867" t="s">
        <v>6079</v>
      </c>
      <c r="H867" t="s">
        <v>4850</v>
      </c>
    </row>
    <row r="868" spans="4:8" ht="15.5" x14ac:dyDescent="0.35">
      <c r="D868" s="1" t="s">
        <v>1511</v>
      </c>
      <c r="E868" s="1" t="s">
        <v>6080</v>
      </c>
      <c r="F868" t="s">
        <v>4743</v>
      </c>
      <c r="G868" t="s">
        <v>6081</v>
      </c>
      <c r="H868" t="s">
        <v>4868</v>
      </c>
    </row>
    <row r="869" spans="4:8" ht="15.5" x14ac:dyDescent="0.35">
      <c r="D869" s="1" t="s">
        <v>1510</v>
      </c>
      <c r="E869" s="1" t="s">
        <v>6082</v>
      </c>
      <c r="F869" t="s">
        <v>4746</v>
      </c>
      <c r="G869" t="s">
        <v>4861</v>
      </c>
    </row>
    <row r="870" spans="4:8" ht="15.5" x14ac:dyDescent="0.35">
      <c r="D870" s="1" t="s">
        <v>1509</v>
      </c>
      <c r="E870" s="1" t="s">
        <v>6083</v>
      </c>
      <c r="F870" t="s">
        <v>4743</v>
      </c>
      <c r="G870" t="s">
        <v>5353</v>
      </c>
    </row>
    <row r="871" spans="4:8" ht="15.5" x14ac:dyDescent="0.35">
      <c r="D871" s="1" t="s">
        <v>1508</v>
      </c>
      <c r="E871" s="1" t="s">
        <v>6084</v>
      </c>
      <c r="F871" t="s">
        <v>4746</v>
      </c>
      <c r="G871" t="s">
        <v>5237</v>
      </c>
      <c r="H871" t="s">
        <v>4826</v>
      </c>
    </row>
    <row r="872" spans="4:8" ht="15.5" x14ac:dyDescent="0.35">
      <c r="D872" s="1" t="s">
        <v>1507</v>
      </c>
      <c r="E872" s="1" t="s">
        <v>6085</v>
      </c>
      <c r="F872" t="s">
        <v>4746</v>
      </c>
      <c r="G872" t="s">
        <v>4985</v>
      </c>
      <c r="H872" t="s">
        <v>4816</v>
      </c>
    </row>
    <row r="873" spans="4:8" ht="15.5" x14ac:dyDescent="0.35">
      <c r="D873" s="1" t="s">
        <v>1506</v>
      </c>
      <c r="E873" s="1" t="s">
        <v>6086</v>
      </c>
      <c r="F873" t="s">
        <v>4746</v>
      </c>
      <c r="G873" t="s">
        <v>4895</v>
      </c>
      <c r="H873" t="s">
        <v>4780</v>
      </c>
    </row>
    <row r="874" spans="4:8" ht="15.5" x14ac:dyDescent="0.35">
      <c r="D874" s="1" t="s">
        <v>1505</v>
      </c>
      <c r="E874" s="1" t="s">
        <v>6087</v>
      </c>
      <c r="F874" t="s">
        <v>5580</v>
      </c>
      <c r="G874" t="s">
        <v>5758</v>
      </c>
    </row>
    <row r="875" spans="4:8" ht="15.5" x14ac:dyDescent="0.35">
      <c r="D875" s="1" t="s">
        <v>1504</v>
      </c>
      <c r="E875" s="1" t="s">
        <v>6088</v>
      </c>
      <c r="F875" t="s">
        <v>4746</v>
      </c>
      <c r="G875" t="s">
        <v>6089</v>
      </c>
    </row>
    <row r="876" spans="4:8" ht="15.5" x14ac:dyDescent="0.35">
      <c r="D876" s="1" t="s">
        <v>1503</v>
      </c>
      <c r="E876" s="1" t="s">
        <v>6090</v>
      </c>
      <c r="F876" t="s">
        <v>4746</v>
      </c>
      <c r="G876" t="s">
        <v>4968</v>
      </c>
    </row>
    <row r="877" spans="4:8" ht="15.5" x14ac:dyDescent="0.35">
      <c r="D877" s="1" t="s">
        <v>1502</v>
      </c>
      <c r="E877" s="1" t="s">
        <v>6091</v>
      </c>
      <c r="F877" t="s">
        <v>4746</v>
      </c>
      <c r="G877" t="s">
        <v>4773</v>
      </c>
    </row>
    <row r="878" spans="4:8" ht="15.5" x14ac:dyDescent="0.35">
      <c r="D878" s="1" t="s">
        <v>1501</v>
      </c>
      <c r="E878" s="1" t="s">
        <v>6092</v>
      </c>
      <c r="F878" t="s">
        <v>4746</v>
      </c>
      <c r="G878" t="s">
        <v>4747</v>
      </c>
      <c r="H878" t="s">
        <v>5049</v>
      </c>
    </row>
    <row r="879" spans="4:8" ht="15.5" x14ac:dyDescent="0.35">
      <c r="D879" s="1" t="s">
        <v>1500</v>
      </c>
      <c r="E879" s="1" t="s">
        <v>6093</v>
      </c>
      <c r="F879" t="s">
        <v>5580</v>
      </c>
      <c r="G879" t="s">
        <v>6094</v>
      </c>
    </row>
    <row r="880" spans="4:8" ht="15.5" x14ac:dyDescent="0.35">
      <c r="D880" s="1" t="s">
        <v>1499</v>
      </c>
      <c r="E880" s="1" t="s">
        <v>6095</v>
      </c>
      <c r="F880" t="s">
        <v>4743</v>
      </c>
      <c r="G880" t="s">
        <v>6096</v>
      </c>
      <c r="H880" t="s">
        <v>5020</v>
      </c>
    </row>
    <row r="881" spans="4:8" ht="15.5" x14ac:dyDescent="0.35">
      <c r="D881" s="1" t="s">
        <v>1498</v>
      </c>
      <c r="E881" s="1" t="s">
        <v>6097</v>
      </c>
      <c r="F881" t="s">
        <v>5580</v>
      </c>
      <c r="G881" t="s">
        <v>4973</v>
      </c>
    </row>
    <row r="882" spans="4:8" ht="15.5" x14ac:dyDescent="0.35">
      <c r="D882" s="1" t="s">
        <v>1497</v>
      </c>
      <c r="E882" s="1" t="s">
        <v>6098</v>
      </c>
      <c r="F882" t="s">
        <v>4743</v>
      </c>
      <c r="G882" t="s">
        <v>6099</v>
      </c>
      <c r="H882" t="s">
        <v>4785</v>
      </c>
    </row>
    <row r="883" spans="4:8" ht="15.5" x14ac:dyDescent="0.35">
      <c r="D883" s="1" t="s">
        <v>1496</v>
      </c>
      <c r="E883" s="1" t="s">
        <v>6100</v>
      </c>
      <c r="F883" t="s">
        <v>4743</v>
      </c>
      <c r="G883" t="s">
        <v>6101</v>
      </c>
    </row>
    <row r="884" spans="4:8" ht="15.5" x14ac:dyDescent="0.35">
      <c r="D884" s="1" t="s">
        <v>1495</v>
      </c>
      <c r="E884" s="1" t="s">
        <v>6102</v>
      </c>
      <c r="F884" t="s">
        <v>4743</v>
      </c>
      <c r="G884" t="s">
        <v>6103</v>
      </c>
    </row>
    <row r="885" spans="4:8" ht="15.5" x14ac:dyDescent="0.35">
      <c r="D885" s="1" t="s">
        <v>1494</v>
      </c>
      <c r="E885" s="1" t="s">
        <v>6104</v>
      </c>
      <c r="F885" t="s">
        <v>5580</v>
      </c>
      <c r="G885" t="s">
        <v>5501</v>
      </c>
    </row>
    <row r="886" spans="4:8" ht="15.5" x14ac:dyDescent="0.35">
      <c r="D886" s="1" t="s">
        <v>1493</v>
      </c>
      <c r="E886" s="1" t="s">
        <v>6105</v>
      </c>
      <c r="F886" t="s">
        <v>5580</v>
      </c>
      <c r="G886" t="s">
        <v>4976</v>
      </c>
      <c r="H886" t="s">
        <v>4850</v>
      </c>
    </row>
    <row r="887" spans="4:8" ht="15.5" x14ac:dyDescent="0.35">
      <c r="D887" s="1" t="s">
        <v>1492</v>
      </c>
      <c r="E887" s="1" t="s">
        <v>6106</v>
      </c>
      <c r="F887" t="s">
        <v>6107</v>
      </c>
      <c r="G887" t="s">
        <v>4743</v>
      </c>
      <c r="H887" t="s">
        <v>6108</v>
      </c>
    </row>
    <row r="888" spans="4:8" ht="15.5" x14ac:dyDescent="0.35">
      <c r="D888" s="1" t="s">
        <v>1491</v>
      </c>
      <c r="E888" s="1" t="s">
        <v>6109</v>
      </c>
      <c r="F888" t="s">
        <v>4743</v>
      </c>
      <c r="G888" t="s">
        <v>6110</v>
      </c>
      <c r="H888" t="s">
        <v>4785</v>
      </c>
    </row>
    <row r="889" spans="4:8" ht="15.5" x14ac:dyDescent="0.35">
      <c r="D889" s="1" t="s">
        <v>1490</v>
      </c>
      <c r="E889" s="1" t="s">
        <v>6111</v>
      </c>
      <c r="F889" t="s">
        <v>4743</v>
      </c>
      <c r="G889" t="s">
        <v>6112</v>
      </c>
    </row>
    <row r="890" spans="4:8" ht="15.5" x14ac:dyDescent="0.35">
      <c r="D890" s="1" t="s">
        <v>1489</v>
      </c>
      <c r="E890" s="1" t="s">
        <v>6113</v>
      </c>
      <c r="F890" t="s">
        <v>4743</v>
      </c>
      <c r="G890" t="s">
        <v>5266</v>
      </c>
    </row>
    <row r="891" spans="4:8" ht="15.5" x14ac:dyDescent="0.35">
      <c r="D891" s="1" t="s">
        <v>1488</v>
      </c>
      <c r="E891" s="1" t="s">
        <v>6114</v>
      </c>
      <c r="F891" t="s">
        <v>4743</v>
      </c>
      <c r="G891" t="s">
        <v>6115</v>
      </c>
      <c r="H891" t="s">
        <v>4816</v>
      </c>
    </row>
    <row r="892" spans="4:8" ht="15.5" x14ac:dyDescent="0.35">
      <c r="D892" s="1" t="s">
        <v>1487</v>
      </c>
      <c r="E892" s="1" t="s">
        <v>6116</v>
      </c>
      <c r="F892" t="s">
        <v>4743</v>
      </c>
      <c r="G892" t="s">
        <v>6117</v>
      </c>
    </row>
    <row r="893" spans="4:8" ht="15.5" x14ac:dyDescent="0.35">
      <c r="D893" s="1" t="s">
        <v>1486</v>
      </c>
      <c r="E893" s="1" t="s">
        <v>6118</v>
      </c>
      <c r="F893" t="s">
        <v>4743</v>
      </c>
      <c r="G893" t="s">
        <v>5583</v>
      </c>
      <c r="H893" t="s">
        <v>4785</v>
      </c>
    </row>
    <row r="894" spans="4:8" ht="15.5" x14ac:dyDescent="0.35">
      <c r="D894" s="1" t="s">
        <v>1485</v>
      </c>
      <c r="E894" s="1" t="s">
        <v>4949</v>
      </c>
      <c r="F894" t="s">
        <v>6119</v>
      </c>
      <c r="G894" t="s">
        <v>4743</v>
      </c>
      <c r="H894" t="s">
        <v>6120</v>
      </c>
    </row>
    <row r="895" spans="4:8" ht="15.5" x14ac:dyDescent="0.35">
      <c r="D895" s="1" t="s">
        <v>1484</v>
      </c>
      <c r="E895" s="1" t="s">
        <v>6121</v>
      </c>
      <c r="F895" t="s">
        <v>4743</v>
      </c>
      <c r="G895" t="s">
        <v>5033</v>
      </c>
      <c r="H895" t="s">
        <v>4974</v>
      </c>
    </row>
    <row r="896" spans="4:8" ht="15.5" x14ac:dyDescent="0.35">
      <c r="D896" s="1" t="s">
        <v>1483</v>
      </c>
      <c r="E896" s="1" t="s">
        <v>6122</v>
      </c>
      <c r="F896" t="s">
        <v>5580</v>
      </c>
      <c r="G896" t="s">
        <v>5359</v>
      </c>
      <c r="H896" t="s">
        <v>4780</v>
      </c>
    </row>
    <row r="897" spans="4:9" ht="15.5" x14ac:dyDescent="0.35">
      <c r="D897" s="1" t="s">
        <v>1482</v>
      </c>
      <c r="E897" s="1" t="s">
        <v>6123</v>
      </c>
      <c r="F897" t="s">
        <v>4746</v>
      </c>
      <c r="G897" t="s">
        <v>4918</v>
      </c>
      <c r="H897" t="s">
        <v>5148</v>
      </c>
    </row>
    <row r="898" spans="4:9" ht="15.5" x14ac:dyDescent="0.35">
      <c r="D898" s="1" t="s">
        <v>1481</v>
      </c>
      <c r="E898" s="1" t="s">
        <v>6124</v>
      </c>
      <c r="F898" t="s">
        <v>4746</v>
      </c>
      <c r="G898" t="s">
        <v>5113</v>
      </c>
    </row>
    <row r="899" spans="4:9" ht="15.5" x14ac:dyDescent="0.35">
      <c r="D899" s="1" t="s">
        <v>1480</v>
      </c>
      <c r="E899" s="1" t="s">
        <v>6125</v>
      </c>
      <c r="F899" t="s">
        <v>4746</v>
      </c>
      <c r="G899" t="s">
        <v>4864</v>
      </c>
      <c r="H899" t="s">
        <v>5049</v>
      </c>
    </row>
    <row r="900" spans="4:9" ht="15.5" x14ac:dyDescent="0.35">
      <c r="D900" s="1" t="s">
        <v>1479</v>
      </c>
      <c r="E900" s="1" t="s">
        <v>6126</v>
      </c>
      <c r="F900" t="s">
        <v>4746</v>
      </c>
      <c r="G900" t="s">
        <v>6127</v>
      </c>
      <c r="H900" t="s">
        <v>4816</v>
      </c>
      <c r="I900" t="s">
        <v>4790</v>
      </c>
    </row>
    <row r="901" spans="4:9" ht="15.5" x14ac:dyDescent="0.35">
      <c r="D901" s="1" t="s">
        <v>1478</v>
      </c>
      <c r="E901" s="1" t="s">
        <v>6128</v>
      </c>
      <c r="F901" t="s">
        <v>5580</v>
      </c>
      <c r="G901" t="s">
        <v>6129</v>
      </c>
    </row>
    <row r="902" spans="4:9" ht="15.5" x14ac:dyDescent="0.35">
      <c r="D902" s="1" t="s">
        <v>1477</v>
      </c>
      <c r="E902" s="1" t="s">
        <v>6130</v>
      </c>
      <c r="F902" t="s">
        <v>4746</v>
      </c>
      <c r="G902" t="s">
        <v>4792</v>
      </c>
    </row>
    <row r="903" spans="4:9" ht="15.5" x14ac:dyDescent="0.35">
      <c r="D903" s="1" t="s">
        <v>1476</v>
      </c>
      <c r="E903" s="1" t="s">
        <v>6131</v>
      </c>
      <c r="F903" t="s">
        <v>4746</v>
      </c>
      <c r="G903" t="s">
        <v>6132</v>
      </c>
      <c r="H903" t="s">
        <v>4816</v>
      </c>
    </row>
    <row r="904" spans="4:9" ht="15.5" x14ac:dyDescent="0.35">
      <c r="D904" s="1" t="s">
        <v>1475</v>
      </c>
      <c r="E904" s="1" t="s">
        <v>6133</v>
      </c>
      <c r="F904" t="s">
        <v>4743</v>
      </c>
      <c r="G904" t="s">
        <v>6134</v>
      </c>
      <c r="H904" t="s">
        <v>4804</v>
      </c>
    </row>
    <row r="905" spans="4:9" ht="15.5" x14ac:dyDescent="0.35">
      <c r="D905" s="1" t="s">
        <v>1474</v>
      </c>
      <c r="E905" s="1" t="s">
        <v>5633</v>
      </c>
      <c r="F905" t="s">
        <v>4743</v>
      </c>
      <c r="G905" t="s">
        <v>6135</v>
      </c>
    </row>
    <row r="906" spans="4:9" ht="15.5" x14ac:dyDescent="0.35">
      <c r="D906" s="1" t="s">
        <v>1473</v>
      </c>
      <c r="E906" s="1" t="s">
        <v>6136</v>
      </c>
      <c r="F906" t="s">
        <v>4743</v>
      </c>
      <c r="G906" t="s">
        <v>6137</v>
      </c>
    </row>
    <row r="907" spans="4:9" ht="15.5" x14ac:dyDescent="0.35">
      <c r="D907" s="1" t="s">
        <v>1472</v>
      </c>
      <c r="E907" s="1" t="s">
        <v>5143</v>
      </c>
      <c r="F907" t="s">
        <v>4746</v>
      </c>
      <c r="G907" t="s">
        <v>4838</v>
      </c>
    </row>
    <row r="908" spans="4:9" ht="15.5" x14ac:dyDescent="0.35">
      <c r="D908" s="1" t="s">
        <v>1471</v>
      </c>
      <c r="E908" s="1" t="s">
        <v>5171</v>
      </c>
      <c r="F908" t="s">
        <v>5580</v>
      </c>
      <c r="G908" t="s">
        <v>5422</v>
      </c>
    </row>
    <row r="909" spans="4:9" ht="15.5" x14ac:dyDescent="0.35">
      <c r="D909" s="1" t="s">
        <v>1470</v>
      </c>
      <c r="E909" s="1" t="s">
        <v>6138</v>
      </c>
      <c r="F909" t="s">
        <v>4743</v>
      </c>
      <c r="G909" t="s">
        <v>4953</v>
      </c>
      <c r="H909" t="s">
        <v>5148</v>
      </c>
    </row>
    <row r="910" spans="4:9" ht="15.5" x14ac:dyDescent="0.35">
      <c r="D910" s="1" t="s">
        <v>1469</v>
      </c>
      <c r="E910" s="1" t="s">
        <v>6139</v>
      </c>
      <c r="F910" t="s">
        <v>4746</v>
      </c>
      <c r="G910" t="s">
        <v>4763</v>
      </c>
      <c r="H910" t="s">
        <v>4816</v>
      </c>
    </row>
    <row r="911" spans="4:9" ht="15.5" x14ac:dyDescent="0.35">
      <c r="D911" s="1" t="s">
        <v>1468</v>
      </c>
      <c r="E911" s="1" t="s">
        <v>6140</v>
      </c>
      <c r="F911" t="s">
        <v>4743</v>
      </c>
      <c r="G911" t="s">
        <v>6141</v>
      </c>
    </row>
    <row r="912" spans="4:9" ht="15.5" x14ac:dyDescent="0.35">
      <c r="D912" s="1" t="s">
        <v>1467</v>
      </c>
      <c r="E912" s="1" t="s">
        <v>6142</v>
      </c>
      <c r="F912" t="s">
        <v>4743</v>
      </c>
      <c r="G912" t="s">
        <v>5481</v>
      </c>
      <c r="H912" t="s">
        <v>4757</v>
      </c>
    </row>
    <row r="913" spans="4:8" ht="15.5" x14ac:dyDescent="0.35">
      <c r="D913" s="1" t="s">
        <v>1466</v>
      </c>
      <c r="E913" s="1" t="s">
        <v>6143</v>
      </c>
      <c r="F913" t="s">
        <v>4746</v>
      </c>
      <c r="G913" t="s">
        <v>5629</v>
      </c>
      <c r="H913" t="s">
        <v>4847</v>
      </c>
    </row>
    <row r="914" spans="4:8" ht="15.5" x14ac:dyDescent="0.35">
      <c r="D914" s="1" t="s">
        <v>1465</v>
      </c>
      <c r="E914" s="1" t="s">
        <v>6144</v>
      </c>
      <c r="F914" t="s">
        <v>4743</v>
      </c>
      <c r="G914" t="s">
        <v>6053</v>
      </c>
    </row>
    <row r="915" spans="4:8" ht="15.5" x14ac:dyDescent="0.35">
      <c r="D915" s="1" t="s">
        <v>1464</v>
      </c>
      <c r="E915" s="1" t="s">
        <v>6145</v>
      </c>
      <c r="F915" t="s">
        <v>5580</v>
      </c>
      <c r="G915" t="s">
        <v>6146</v>
      </c>
      <c r="H915" t="s">
        <v>4826</v>
      </c>
    </row>
    <row r="916" spans="4:8" ht="15.5" x14ac:dyDescent="0.35">
      <c r="D916" s="1" t="s">
        <v>1463</v>
      </c>
      <c r="E916" s="1" t="s">
        <v>6147</v>
      </c>
      <c r="F916" t="s">
        <v>4746</v>
      </c>
      <c r="G916" t="s">
        <v>5742</v>
      </c>
      <c r="H916" t="s">
        <v>4826</v>
      </c>
    </row>
    <row r="917" spans="4:8" ht="15.5" x14ac:dyDescent="0.35">
      <c r="D917" s="1" t="s">
        <v>1462</v>
      </c>
      <c r="E917" s="1" t="s">
        <v>6148</v>
      </c>
      <c r="F917" t="s">
        <v>4746</v>
      </c>
      <c r="G917" t="s">
        <v>5237</v>
      </c>
      <c r="H917" t="s">
        <v>4780</v>
      </c>
    </row>
    <row r="918" spans="4:8" ht="15.5" x14ac:dyDescent="0.35">
      <c r="D918" s="1" t="s">
        <v>1461</v>
      </c>
      <c r="E918" s="1" t="s">
        <v>6149</v>
      </c>
      <c r="F918" t="s">
        <v>4746</v>
      </c>
      <c r="G918" t="s">
        <v>6150</v>
      </c>
    </row>
    <row r="919" spans="4:8" ht="15.5" x14ac:dyDescent="0.35">
      <c r="D919" s="1" t="s">
        <v>1460</v>
      </c>
      <c r="E919" s="1" t="s">
        <v>6151</v>
      </c>
      <c r="F919" t="s">
        <v>4746</v>
      </c>
      <c r="G919" t="s">
        <v>6152</v>
      </c>
    </row>
    <row r="920" spans="4:8" ht="15.5" x14ac:dyDescent="0.35">
      <c r="D920" s="1" t="s">
        <v>1459</v>
      </c>
      <c r="E920" s="1" t="s">
        <v>6153</v>
      </c>
      <c r="F920" t="s">
        <v>4746</v>
      </c>
      <c r="G920" t="s">
        <v>5139</v>
      </c>
    </row>
    <row r="921" spans="4:8" ht="15.5" x14ac:dyDescent="0.35">
      <c r="D921" s="1" t="s">
        <v>1458</v>
      </c>
      <c r="E921" s="1" t="s">
        <v>6154</v>
      </c>
      <c r="F921" t="s">
        <v>4746</v>
      </c>
      <c r="G921" t="s">
        <v>4926</v>
      </c>
    </row>
    <row r="922" spans="4:8" ht="15.5" x14ac:dyDescent="0.35">
      <c r="D922" s="1" t="s">
        <v>1457</v>
      </c>
      <c r="E922" s="1" t="s">
        <v>5016</v>
      </c>
      <c r="F922" t="s">
        <v>4746</v>
      </c>
      <c r="G922" t="s">
        <v>6155</v>
      </c>
      <c r="H922" t="s">
        <v>4956</v>
      </c>
    </row>
    <row r="923" spans="4:8" ht="15.5" x14ac:dyDescent="0.35">
      <c r="D923" s="1" t="s">
        <v>1456</v>
      </c>
      <c r="E923" s="1" t="s">
        <v>6156</v>
      </c>
      <c r="F923" t="s">
        <v>4746</v>
      </c>
      <c r="G923" t="s">
        <v>5170</v>
      </c>
      <c r="H923" t="s">
        <v>4821</v>
      </c>
    </row>
    <row r="924" spans="4:8" ht="15.5" x14ac:dyDescent="0.35">
      <c r="D924" s="1" t="s">
        <v>1455</v>
      </c>
      <c r="E924" s="1" t="s">
        <v>5171</v>
      </c>
      <c r="F924" t="s">
        <v>4746</v>
      </c>
      <c r="G924" t="s">
        <v>5574</v>
      </c>
    </row>
    <row r="925" spans="4:8" ht="15.5" x14ac:dyDescent="0.35">
      <c r="D925" s="1" t="s">
        <v>1454</v>
      </c>
      <c r="E925" s="1" t="s">
        <v>6157</v>
      </c>
      <c r="F925" t="s">
        <v>4743</v>
      </c>
      <c r="G925" t="s">
        <v>4833</v>
      </c>
      <c r="H925" t="s">
        <v>5148</v>
      </c>
    </row>
    <row r="926" spans="4:8" ht="15.5" x14ac:dyDescent="0.35">
      <c r="D926" s="1" t="s">
        <v>1453</v>
      </c>
      <c r="E926" s="1" t="s">
        <v>6158</v>
      </c>
      <c r="F926" t="s">
        <v>4743</v>
      </c>
      <c r="G926" t="s">
        <v>5487</v>
      </c>
    </row>
    <row r="927" spans="4:8" ht="15.5" x14ac:dyDescent="0.35">
      <c r="D927" s="1" t="s">
        <v>1452</v>
      </c>
      <c r="E927" s="1" t="s">
        <v>6159</v>
      </c>
      <c r="F927" t="s">
        <v>4743</v>
      </c>
      <c r="G927" t="s">
        <v>4853</v>
      </c>
      <c r="H927" t="s">
        <v>4850</v>
      </c>
    </row>
    <row r="928" spans="4:8" ht="15.5" x14ac:dyDescent="0.35">
      <c r="D928" s="1" t="s">
        <v>1451</v>
      </c>
      <c r="E928" s="1" t="s">
        <v>6160</v>
      </c>
      <c r="F928" t="s">
        <v>4743</v>
      </c>
      <c r="G928" t="s">
        <v>6161</v>
      </c>
      <c r="H928" t="s">
        <v>4816</v>
      </c>
    </row>
    <row r="929" spans="4:8" ht="15.5" x14ac:dyDescent="0.35">
      <c r="D929" s="1" t="s">
        <v>1450</v>
      </c>
      <c r="E929" s="1" t="s">
        <v>6162</v>
      </c>
      <c r="F929" t="s">
        <v>4743</v>
      </c>
      <c r="G929" t="s">
        <v>5636</v>
      </c>
      <c r="H929" t="s">
        <v>4910</v>
      </c>
    </row>
    <row r="930" spans="4:8" ht="15.5" x14ac:dyDescent="0.35">
      <c r="D930" s="1" t="s">
        <v>1449</v>
      </c>
      <c r="E930" s="1" t="s">
        <v>6163</v>
      </c>
      <c r="F930" t="s">
        <v>4743</v>
      </c>
      <c r="G930" t="s">
        <v>6164</v>
      </c>
    </row>
    <row r="931" spans="4:8" ht="15.5" x14ac:dyDescent="0.35">
      <c r="D931" s="1" t="s">
        <v>1448</v>
      </c>
      <c r="E931" s="1" t="s">
        <v>6165</v>
      </c>
      <c r="F931" t="s">
        <v>4743</v>
      </c>
      <c r="G931" t="s">
        <v>6146</v>
      </c>
      <c r="H931" t="s">
        <v>4785</v>
      </c>
    </row>
    <row r="932" spans="4:8" ht="15.5" x14ac:dyDescent="0.35">
      <c r="D932" s="1" t="s">
        <v>1447</v>
      </c>
      <c r="E932" s="1" t="s">
        <v>6166</v>
      </c>
      <c r="F932" t="s">
        <v>4743</v>
      </c>
      <c r="G932" t="s">
        <v>6167</v>
      </c>
    </row>
    <row r="933" spans="4:8" ht="15.5" x14ac:dyDescent="0.35">
      <c r="D933" s="1" t="s">
        <v>1446</v>
      </c>
      <c r="E933" s="1" t="s">
        <v>6168</v>
      </c>
      <c r="F933" t="s">
        <v>4743</v>
      </c>
      <c r="G933" t="s">
        <v>6169</v>
      </c>
    </row>
    <row r="934" spans="4:8" ht="15.5" x14ac:dyDescent="0.35">
      <c r="D934" s="1" t="s">
        <v>1445</v>
      </c>
      <c r="E934" s="1" t="s">
        <v>6170</v>
      </c>
      <c r="F934" t="s">
        <v>4743</v>
      </c>
      <c r="G934" t="s">
        <v>6171</v>
      </c>
    </row>
    <row r="935" spans="4:8" ht="15.5" x14ac:dyDescent="0.35">
      <c r="D935" s="1" t="s">
        <v>1444</v>
      </c>
      <c r="E935" s="1" t="s">
        <v>6172</v>
      </c>
      <c r="F935" t="s">
        <v>4743</v>
      </c>
      <c r="G935" t="s">
        <v>4934</v>
      </c>
      <c r="H935" t="s">
        <v>4757</v>
      </c>
    </row>
    <row r="936" spans="4:8" ht="15.5" x14ac:dyDescent="0.35">
      <c r="D936" s="1" t="s">
        <v>1443</v>
      </c>
      <c r="E936" s="1" t="s">
        <v>6173</v>
      </c>
      <c r="F936" t="s">
        <v>4743</v>
      </c>
      <c r="G936" t="s">
        <v>5710</v>
      </c>
      <c r="H936" t="s">
        <v>4785</v>
      </c>
    </row>
    <row r="937" spans="4:8" ht="15.5" x14ac:dyDescent="0.35">
      <c r="D937" s="1" t="s">
        <v>1442</v>
      </c>
      <c r="E937" s="1" t="s">
        <v>6174</v>
      </c>
      <c r="F937" t="s">
        <v>5580</v>
      </c>
      <c r="G937" t="s">
        <v>5589</v>
      </c>
      <c r="H937" t="s">
        <v>4831</v>
      </c>
    </row>
    <row r="938" spans="4:8" ht="15.5" x14ac:dyDescent="0.35">
      <c r="D938" s="1" t="s">
        <v>1441</v>
      </c>
      <c r="E938" s="1" t="s">
        <v>6175</v>
      </c>
      <c r="F938" t="s">
        <v>4746</v>
      </c>
      <c r="G938" t="s">
        <v>6176</v>
      </c>
      <c r="H938" t="s">
        <v>5913</v>
      </c>
    </row>
    <row r="939" spans="4:8" ht="15.5" x14ac:dyDescent="0.35">
      <c r="D939" s="1" t="s">
        <v>1440</v>
      </c>
      <c r="E939" s="1" t="s">
        <v>6177</v>
      </c>
      <c r="F939" t="s">
        <v>5580</v>
      </c>
      <c r="G939" t="s">
        <v>5868</v>
      </c>
    </row>
    <row r="940" spans="4:8" ht="15.5" x14ac:dyDescent="0.35">
      <c r="D940" s="1" t="s">
        <v>1439</v>
      </c>
      <c r="E940" s="1" t="s">
        <v>6178</v>
      </c>
      <c r="F940" t="s">
        <v>4746</v>
      </c>
      <c r="G940" t="s">
        <v>5100</v>
      </c>
    </row>
    <row r="941" spans="4:8" ht="15.5" x14ac:dyDescent="0.35">
      <c r="D941" s="1" t="s">
        <v>1438</v>
      </c>
      <c r="E941" s="1" t="s">
        <v>6179</v>
      </c>
      <c r="F941" t="s">
        <v>4746</v>
      </c>
      <c r="G941" t="s">
        <v>6180</v>
      </c>
    </row>
    <row r="942" spans="4:8" ht="15.5" x14ac:dyDescent="0.35">
      <c r="D942" s="1" t="s">
        <v>1437</v>
      </c>
      <c r="E942" s="1" t="s">
        <v>4762</v>
      </c>
      <c r="F942" t="s">
        <v>4743</v>
      </c>
      <c r="G942" t="s">
        <v>5204</v>
      </c>
      <c r="H942" t="s">
        <v>4785</v>
      </c>
    </row>
    <row r="943" spans="4:8" ht="15.5" x14ac:dyDescent="0.35">
      <c r="D943" s="1" t="s">
        <v>1436</v>
      </c>
      <c r="E943" s="1" t="s">
        <v>6181</v>
      </c>
      <c r="F943" t="s">
        <v>4746</v>
      </c>
      <c r="G943" t="s">
        <v>4838</v>
      </c>
      <c r="H943" t="s">
        <v>5020</v>
      </c>
    </row>
    <row r="944" spans="4:8" ht="15.5" x14ac:dyDescent="0.35">
      <c r="D944" s="1" t="s">
        <v>1435</v>
      </c>
      <c r="E944" s="1" t="s">
        <v>6182</v>
      </c>
      <c r="F944" t="s">
        <v>4746</v>
      </c>
      <c r="G944" t="s">
        <v>4880</v>
      </c>
    </row>
    <row r="945" spans="4:8" ht="15.5" x14ac:dyDescent="0.35">
      <c r="D945" s="1" t="s">
        <v>1434</v>
      </c>
      <c r="E945" s="1" t="s">
        <v>6157</v>
      </c>
      <c r="F945" t="s">
        <v>5580</v>
      </c>
      <c r="G945" t="s">
        <v>6183</v>
      </c>
    </row>
    <row r="946" spans="4:8" ht="15.5" x14ac:dyDescent="0.35">
      <c r="D946" s="1" t="s">
        <v>1433</v>
      </c>
      <c r="E946" s="1" t="s">
        <v>6184</v>
      </c>
      <c r="F946" t="s">
        <v>4743</v>
      </c>
      <c r="G946" t="s">
        <v>6185</v>
      </c>
      <c r="H946" t="s">
        <v>4785</v>
      </c>
    </row>
    <row r="947" spans="4:8" ht="15.5" x14ac:dyDescent="0.35">
      <c r="D947" s="1" t="s">
        <v>1432</v>
      </c>
      <c r="E947" s="1" t="s">
        <v>6186</v>
      </c>
      <c r="F947" t="s">
        <v>4746</v>
      </c>
      <c r="G947" t="s">
        <v>5397</v>
      </c>
      <c r="H947" t="s">
        <v>4757</v>
      </c>
    </row>
    <row r="948" spans="4:8" ht="15.5" x14ac:dyDescent="0.35">
      <c r="D948" s="1" t="s">
        <v>1431</v>
      </c>
      <c r="E948" s="1" t="s">
        <v>6187</v>
      </c>
      <c r="F948" t="s">
        <v>4746</v>
      </c>
      <c r="G948" t="s">
        <v>5208</v>
      </c>
    </row>
    <row r="949" spans="4:8" ht="15.5" x14ac:dyDescent="0.35">
      <c r="D949" s="1" t="s">
        <v>1430</v>
      </c>
      <c r="E949" s="1" t="s">
        <v>6188</v>
      </c>
      <c r="F949" t="s">
        <v>4743</v>
      </c>
      <c r="G949" t="s">
        <v>6189</v>
      </c>
    </row>
    <row r="950" spans="4:8" ht="15.5" x14ac:dyDescent="0.35">
      <c r="D950" s="1" t="s">
        <v>1429</v>
      </c>
      <c r="E950" s="1" t="s">
        <v>6190</v>
      </c>
      <c r="F950" t="s">
        <v>4743</v>
      </c>
      <c r="G950" t="s">
        <v>6191</v>
      </c>
      <c r="H950" t="s">
        <v>4780</v>
      </c>
    </row>
    <row r="951" spans="4:8" ht="15.5" x14ac:dyDescent="0.35">
      <c r="D951" s="1" t="s">
        <v>1428</v>
      </c>
      <c r="E951" s="1" t="s">
        <v>6192</v>
      </c>
      <c r="F951" t="s">
        <v>4743</v>
      </c>
      <c r="G951" t="s">
        <v>6193</v>
      </c>
    </row>
    <row r="952" spans="4:8" ht="15.5" x14ac:dyDescent="0.35">
      <c r="D952" s="1" t="s">
        <v>1427</v>
      </c>
      <c r="E952" s="1" t="s">
        <v>5435</v>
      </c>
      <c r="F952" t="s">
        <v>4746</v>
      </c>
      <c r="G952" t="s">
        <v>4945</v>
      </c>
      <c r="H952" t="s">
        <v>5072</v>
      </c>
    </row>
    <row r="953" spans="4:8" ht="15.5" x14ac:dyDescent="0.35">
      <c r="D953" s="1" t="s">
        <v>1426</v>
      </c>
      <c r="E953" s="1" t="s">
        <v>6194</v>
      </c>
      <c r="F953" t="s">
        <v>4743</v>
      </c>
      <c r="G953" t="s">
        <v>4934</v>
      </c>
    </row>
    <row r="954" spans="4:8" ht="15.5" x14ac:dyDescent="0.35">
      <c r="D954" s="1" t="s">
        <v>1425</v>
      </c>
      <c r="E954" s="1" t="s">
        <v>6195</v>
      </c>
      <c r="F954" t="s">
        <v>4746</v>
      </c>
      <c r="G954" t="s">
        <v>4792</v>
      </c>
    </row>
    <row r="955" spans="4:8" ht="15.5" x14ac:dyDescent="0.35">
      <c r="D955" s="1" t="s">
        <v>1424</v>
      </c>
      <c r="E955" s="1" t="s">
        <v>5744</v>
      </c>
      <c r="F955" t="s">
        <v>4746</v>
      </c>
      <c r="G955" t="s">
        <v>6196</v>
      </c>
      <c r="H955" t="s">
        <v>5677</v>
      </c>
    </row>
    <row r="956" spans="4:8" ht="15.5" x14ac:dyDescent="0.35">
      <c r="D956" s="1" t="s">
        <v>1423</v>
      </c>
      <c r="E956" s="1" t="s">
        <v>6197</v>
      </c>
      <c r="F956" t="s">
        <v>4746</v>
      </c>
      <c r="G956" t="s">
        <v>4801</v>
      </c>
    </row>
    <row r="957" spans="4:8" ht="15.5" x14ac:dyDescent="0.35">
      <c r="D957" s="1" t="s">
        <v>1422</v>
      </c>
      <c r="E957" s="1" t="s">
        <v>6198</v>
      </c>
      <c r="F957" t="s">
        <v>4746</v>
      </c>
      <c r="G957" t="s">
        <v>5179</v>
      </c>
    </row>
    <row r="958" spans="4:8" ht="15.5" x14ac:dyDescent="0.35">
      <c r="D958" s="1" t="s">
        <v>1421</v>
      </c>
      <c r="E958" s="1" t="s">
        <v>6199</v>
      </c>
      <c r="F958" t="s">
        <v>4746</v>
      </c>
      <c r="G958" t="s">
        <v>4747</v>
      </c>
      <c r="H958" t="s">
        <v>5072</v>
      </c>
    </row>
    <row r="959" spans="4:8" ht="15.5" x14ac:dyDescent="0.35">
      <c r="D959" s="1" t="s">
        <v>1420</v>
      </c>
      <c r="E959" s="1" t="s">
        <v>6200</v>
      </c>
      <c r="F959" t="s">
        <v>4743</v>
      </c>
      <c r="G959" t="s">
        <v>6201</v>
      </c>
    </row>
    <row r="960" spans="4:8" ht="15.5" x14ac:dyDescent="0.35">
      <c r="D960" s="1" t="s">
        <v>1419</v>
      </c>
      <c r="E960" s="1" t="s">
        <v>5354</v>
      </c>
      <c r="F960" t="s">
        <v>4743</v>
      </c>
      <c r="G960" t="s">
        <v>5957</v>
      </c>
      <c r="H960" t="s">
        <v>4797</v>
      </c>
    </row>
    <row r="961" spans="4:8" ht="15.5" x14ac:dyDescent="0.35">
      <c r="D961" s="1" t="s">
        <v>1418</v>
      </c>
      <c r="E961" s="1" t="s">
        <v>6202</v>
      </c>
      <c r="F961" t="s">
        <v>4743</v>
      </c>
      <c r="G961" t="s">
        <v>5227</v>
      </c>
      <c r="H961" t="s">
        <v>4785</v>
      </c>
    </row>
    <row r="962" spans="4:8" ht="15.5" x14ac:dyDescent="0.35">
      <c r="D962" s="1" t="s">
        <v>1417</v>
      </c>
      <c r="E962" s="1" t="s">
        <v>6203</v>
      </c>
      <c r="F962" t="s">
        <v>4746</v>
      </c>
      <c r="G962" t="s">
        <v>6204</v>
      </c>
      <c r="H962" t="s">
        <v>4790</v>
      </c>
    </row>
    <row r="963" spans="4:8" ht="15.5" x14ac:dyDescent="0.35">
      <c r="D963" s="1" t="s">
        <v>1416</v>
      </c>
      <c r="E963" s="1" t="s">
        <v>6205</v>
      </c>
      <c r="F963" t="s">
        <v>4746</v>
      </c>
      <c r="G963" t="s">
        <v>4747</v>
      </c>
      <c r="H963" t="s">
        <v>4764</v>
      </c>
    </row>
    <row r="964" spans="4:8" ht="15.5" x14ac:dyDescent="0.35">
      <c r="D964" s="1" t="s">
        <v>1415</v>
      </c>
      <c r="E964" s="1" t="s">
        <v>6206</v>
      </c>
      <c r="F964" t="s">
        <v>5580</v>
      </c>
      <c r="G964" t="s">
        <v>6207</v>
      </c>
      <c r="H964" t="s">
        <v>4868</v>
      </c>
    </row>
    <row r="965" spans="4:8" ht="15.5" x14ac:dyDescent="0.35">
      <c r="D965" s="1" t="s">
        <v>1414</v>
      </c>
      <c r="E965" s="1" t="s">
        <v>6126</v>
      </c>
      <c r="F965" t="s">
        <v>4746</v>
      </c>
      <c r="G965" t="s">
        <v>4801</v>
      </c>
    </row>
    <row r="966" spans="4:8" ht="15.5" x14ac:dyDescent="0.35">
      <c r="D966" s="1" t="s">
        <v>1413</v>
      </c>
      <c r="E966" s="1" t="s">
        <v>6208</v>
      </c>
      <c r="F966" t="s">
        <v>4743</v>
      </c>
      <c r="G966" t="s">
        <v>5589</v>
      </c>
      <c r="H966" t="s">
        <v>4865</v>
      </c>
    </row>
    <row r="967" spans="4:8" ht="15.5" x14ac:dyDescent="0.35">
      <c r="D967" s="1" t="s">
        <v>1412</v>
      </c>
      <c r="E967" s="1" t="s">
        <v>6209</v>
      </c>
      <c r="F967" t="s">
        <v>5580</v>
      </c>
      <c r="G967" t="s">
        <v>6210</v>
      </c>
      <c r="H967" t="s">
        <v>4764</v>
      </c>
    </row>
    <row r="968" spans="4:8" ht="15.5" x14ac:dyDescent="0.35">
      <c r="D968" s="1" t="s">
        <v>1411</v>
      </c>
      <c r="E968" s="1" t="s">
        <v>6211</v>
      </c>
      <c r="F968" t="s">
        <v>4743</v>
      </c>
      <c r="G968" t="s">
        <v>5189</v>
      </c>
      <c r="H968" t="s">
        <v>4831</v>
      </c>
    </row>
    <row r="969" spans="4:8" ht="15.5" x14ac:dyDescent="0.35">
      <c r="D969" s="1" t="s">
        <v>1410</v>
      </c>
      <c r="E969" s="1" t="s">
        <v>6212</v>
      </c>
      <c r="F969" t="s">
        <v>5580</v>
      </c>
      <c r="G969" t="s">
        <v>5123</v>
      </c>
      <c r="H969" t="s">
        <v>5148</v>
      </c>
    </row>
    <row r="970" spans="4:8" ht="15.5" x14ac:dyDescent="0.35">
      <c r="D970" s="1" t="s">
        <v>1409</v>
      </c>
      <c r="E970" s="1" t="s">
        <v>5287</v>
      </c>
      <c r="F970" t="s">
        <v>4746</v>
      </c>
      <c r="G970" t="s">
        <v>4930</v>
      </c>
      <c r="H970" t="s">
        <v>4974</v>
      </c>
    </row>
    <row r="971" spans="4:8" ht="15.5" x14ac:dyDescent="0.35">
      <c r="D971" s="1" t="s">
        <v>1408</v>
      </c>
      <c r="E971" s="1" t="s">
        <v>6213</v>
      </c>
      <c r="F971" t="s">
        <v>4743</v>
      </c>
      <c r="G971" t="s">
        <v>6214</v>
      </c>
      <c r="H971" t="s">
        <v>4785</v>
      </c>
    </row>
    <row r="972" spans="4:8" ht="15.5" x14ac:dyDescent="0.35">
      <c r="D972" s="1" t="s">
        <v>1407</v>
      </c>
      <c r="E972" s="1" t="s">
        <v>6215</v>
      </c>
      <c r="F972" t="s">
        <v>5580</v>
      </c>
      <c r="G972" t="s">
        <v>5636</v>
      </c>
      <c r="H972" t="s">
        <v>4748</v>
      </c>
    </row>
    <row r="973" spans="4:8" ht="15.5" x14ac:dyDescent="0.35">
      <c r="D973" s="1" t="s">
        <v>1406</v>
      </c>
      <c r="E973" s="1" t="s">
        <v>6216</v>
      </c>
      <c r="F973" t="s">
        <v>4743</v>
      </c>
      <c r="G973" t="s">
        <v>4891</v>
      </c>
      <c r="H973" t="s">
        <v>5148</v>
      </c>
    </row>
    <row r="974" spans="4:8" ht="15.5" x14ac:dyDescent="0.35">
      <c r="D974" s="1" t="s">
        <v>1405</v>
      </c>
      <c r="E974" s="1" t="s">
        <v>6217</v>
      </c>
      <c r="F974" t="s">
        <v>4743</v>
      </c>
      <c r="G974" t="s">
        <v>5899</v>
      </c>
      <c r="H974" t="s">
        <v>4816</v>
      </c>
    </row>
    <row r="975" spans="4:8" ht="15.5" x14ac:dyDescent="0.35">
      <c r="D975" s="1" t="s">
        <v>1404</v>
      </c>
      <c r="E975" s="1" t="s">
        <v>6218</v>
      </c>
      <c r="F975" t="s">
        <v>4743</v>
      </c>
      <c r="G975" t="s">
        <v>6219</v>
      </c>
      <c r="H975" t="s">
        <v>4831</v>
      </c>
    </row>
    <row r="976" spans="4:8" ht="15.5" x14ac:dyDescent="0.35">
      <c r="D976" s="1" t="s">
        <v>1403</v>
      </c>
      <c r="E976" s="1" t="s">
        <v>6220</v>
      </c>
      <c r="F976" t="s">
        <v>4746</v>
      </c>
      <c r="G976" t="s">
        <v>4885</v>
      </c>
    </row>
    <row r="977" spans="4:8" ht="15.5" x14ac:dyDescent="0.35">
      <c r="D977" s="1" t="s">
        <v>1402</v>
      </c>
      <c r="E977" s="1" t="s">
        <v>6221</v>
      </c>
      <c r="F977" t="s">
        <v>4743</v>
      </c>
      <c r="G977" t="s">
        <v>4953</v>
      </c>
      <c r="H977" t="s">
        <v>4850</v>
      </c>
    </row>
    <row r="978" spans="4:8" ht="15.5" x14ac:dyDescent="0.35">
      <c r="D978" s="1" t="s">
        <v>1401</v>
      </c>
      <c r="E978" s="1" t="s">
        <v>6222</v>
      </c>
      <c r="F978" t="s">
        <v>4746</v>
      </c>
      <c r="G978" t="s">
        <v>6223</v>
      </c>
      <c r="H978" t="s">
        <v>5115</v>
      </c>
    </row>
    <row r="979" spans="4:8" ht="15.5" x14ac:dyDescent="0.35">
      <c r="D979" s="1" t="s">
        <v>1400</v>
      </c>
      <c r="E979" s="1" t="s">
        <v>6224</v>
      </c>
      <c r="F979" t="s">
        <v>4743</v>
      </c>
      <c r="G979" t="s">
        <v>4853</v>
      </c>
    </row>
    <row r="980" spans="4:8" ht="15.5" x14ac:dyDescent="0.35">
      <c r="D980" s="1" t="s">
        <v>1399</v>
      </c>
      <c r="E980" s="1" t="s">
        <v>6225</v>
      </c>
      <c r="F980" t="s">
        <v>4743</v>
      </c>
      <c r="G980" t="s">
        <v>4914</v>
      </c>
      <c r="H980" t="s">
        <v>4956</v>
      </c>
    </row>
    <row r="981" spans="4:8" ht="15.5" x14ac:dyDescent="0.35">
      <c r="D981" s="1" t="s">
        <v>1398</v>
      </c>
      <c r="E981" s="1" t="s">
        <v>6226</v>
      </c>
      <c r="F981" t="s">
        <v>4746</v>
      </c>
      <c r="G981" t="s">
        <v>4747</v>
      </c>
    </row>
    <row r="982" spans="4:8" ht="15.5" x14ac:dyDescent="0.35">
      <c r="D982" s="1" t="s">
        <v>1397</v>
      </c>
      <c r="E982" s="1" t="s">
        <v>5961</v>
      </c>
      <c r="F982" t="s">
        <v>5580</v>
      </c>
      <c r="G982" t="s">
        <v>6227</v>
      </c>
    </row>
    <row r="983" spans="4:8" ht="15.5" x14ac:dyDescent="0.35">
      <c r="D983" s="1" t="s">
        <v>1396</v>
      </c>
      <c r="E983" s="1" t="s">
        <v>6228</v>
      </c>
      <c r="F983" t="s">
        <v>4746</v>
      </c>
      <c r="G983" t="s">
        <v>5870</v>
      </c>
    </row>
    <row r="984" spans="4:8" ht="15.5" x14ac:dyDescent="0.35">
      <c r="D984" s="1" t="s">
        <v>1395</v>
      </c>
      <c r="E984" s="1" t="s">
        <v>6229</v>
      </c>
      <c r="F984" t="s">
        <v>5580</v>
      </c>
      <c r="G984" t="s">
        <v>6230</v>
      </c>
    </row>
    <row r="985" spans="4:8" ht="15.5" x14ac:dyDescent="0.35">
      <c r="D985" s="1" t="s">
        <v>1394</v>
      </c>
      <c r="E985" s="1" t="s">
        <v>5572</v>
      </c>
      <c r="F985" t="s">
        <v>5580</v>
      </c>
      <c r="G985" t="s">
        <v>5131</v>
      </c>
      <c r="H985" t="s">
        <v>4797</v>
      </c>
    </row>
    <row r="986" spans="4:8" ht="15.5" x14ac:dyDescent="0.35">
      <c r="D986" s="1" t="s">
        <v>1393</v>
      </c>
      <c r="E986" s="1" t="s">
        <v>6231</v>
      </c>
      <c r="F986" t="s">
        <v>4746</v>
      </c>
      <c r="G986" t="s">
        <v>5299</v>
      </c>
    </row>
    <row r="987" spans="4:8" ht="15.5" x14ac:dyDescent="0.35">
      <c r="D987" s="1" t="s">
        <v>1392</v>
      </c>
      <c r="E987" s="1" t="s">
        <v>6232</v>
      </c>
      <c r="F987" t="s">
        <v>4746</v>
      </c>
      <c r="G987" t="s">
        <v>4852</v>
      </c>
      <c r="H987" t="s">
        <v>4974</v>
      </c>
    </row>
    <row r="988" spans="4:8" ht="15.5" x14ac:dyDescent="0.35">
      <c r="D988" s="1" t="s">
        <v>1391</v>
      </c>
      <c r="E988" s="1" t="s">
        <v>6233</v>
      </c>
      <c r="F988" t="s">
        <v>4746</v>
      </c>
      <c r="G988" t="s">
        <v>5183</v>
      </c>
    </row>
    <row r="989" spans="4:8" ht="15.5" x14ac:dyDescent="0.35">
      <c r="D989" s="1" t="s">
        <v>1390</v>
      </c>
      <c r="E989" s="1" t="s">
        <v>6234</v>
      </c>
      <c r="F989" t="s">
        <v>4746</v>
      </c>
      <c r="G989" t="s">
        <v>6235</v>
      </c>
    </row>
    <row r="990" spans="4:8" ht="15.5" x14ac:dyDescent="0.35">
      <c r="D990" s="1" t="s">
        <v>1389</v>
      </c>
      <c r="E990" s="1" t="s">
        <v>6236</v>
      </c>
      <c r="F990" t="s">
        <v>4746</v>
      </c>
      <c r="G990" t="s">
        <v>6237</v>
      </c>
    </row>
    <row r="991" spans="4:8" ht="15.5" x14ac:dyDescent="0.35">
      <c r="D991" s="1" t="s">
        <v>1388</v>
      </c>
      <c r="E991" s="1" t="s">
        <v>6238</v>
      </c>
      <c r="F991" t="s">
        <v>4746</v>
      </c>
      <c r="G991" t="s">
        <v>4864</v>
      </c>
    </row>
    <row r="992" spans="4:8" ht="15.5" x14ac:dyDescent="0.35">
      <c r="D992" s="1" t="s">
        <v>1387</v>
      </c>
      <c r="E992" s="1" t="s">
        <v>6239</v>
      </c>
      <c r="F992" t="s">
        <v>5580</v>
      </c>
      <c r="G992" t="s">
        <v>6240</v>
      </c>
      <c r="H992" t="s">
        <v>4831</v>
      </c>
    </row>
    <row r="993" spans="4:8" ht="15.5" x14ac:dyDescent="0.35">
      <c r="D993" s="1" t="s">
        <v>1386</v>
      </c>
      <c r="E993" s="1" t="s">
        <v>6241</v>
      </c>
      <c r="F993" t="s">
        <v>4746</v>
      </c>
      <c r="G993" t="s">
        <v>4893</v>
      </c>
      <c r="H993" t="s">
        <v>4883</v>
      </c>
    </row>
    <row r="994" spans="4:8" ht="15.5" x14ac:dyDescent="0.35">
      <c r="D994" s="1" t="s">
        <v>1385</v>
      </c>
      <c r="E994" s="1" t="s">
        <v>6242</v>
      </c>
      <c r="F994" t="s">
        <v>4743</v>
      </c>
      <c r="G994" t="s">
        <v>6243</v>
      </c>
    </row>
    <row r="995" spans="4:8" ht="15.5" x14ac:dyDescent="0.35">
      <c r="D995" s="1" t="s">
        <v>1384</v>
      </c>
      <c r="E995" s="1" t="s">
        <v>5044</v>
      </c>
      <c r="F995" t="s">
        <v>4743</v>
      </c>
      <c r="G995" t="s">
        <v>5227</v>
      </c>
    </row>
    <row r="996" spans="4:8" ht="15.5" x14ac:dyDescent="0.35">
      <c r="D996" s="1" t="s">
        <v>1383</v>
      </c>
      <c r="E996" s="1" t="s">
        <v>6244</v>
      </c>
      <c r="F996" t="s">
        <v>5580</v>
      </c>
      <c r="G996" t="s">
        <v>6117</v>
      </c>
    </row>
    <row r="997" spans="4:8" ht="15.5" x14ac:dyDescent="0.35">
      <c r="D997" s="1" t="s">
        <v>1382</v>
      </c>
      <c r="E997" s="1" t="s">
        <v>6245</v>
      </c>
      <c r="F997" t="s">
        <v>4743</v>
      </c>
      <c r="G997" t="s">
        <v>6246</v>
      </c>
      <c r="H997" t="s">
        <v>4971</v>
      </c>
    </row>
    <row r="998" spans="4:8" ht="15.5" x14ac:dyDescent="0.35">
      <c r="D998" s="1" t="s">
        <v>1381</v>
      </c>
      <c r="E998" s="1" t="s">
        <v>6247</v>
      </c>
      <c r="F998" t="s">
        <v>4743</v>
      </c>
      <c r="G998" t="s">
        <v>4784</v>
      </c>
    </row>
    <row r="999" spans="4:8" ht="15.5" x14ac:dyDescent="0.35">
      <c r="D999" s="1" t="s">
        <v>1380</v>
      </c>
      <c r="E999" s="1" t="s">
        <v>6248</v>
      </c>
      <c r="F999" t="s">
        <v>4743</v>
      </c>
      <c r="G999" t="s">
        <v>6249</v>
      </c>
    </row>
    <row r="1000" spans="4:8" ht="15.5" x14ac:dyDescent="0.35">
      <c r="D1000" s="1" t="s">
        <v>1379</v>
      </c>
      <c r="E1000" s="1" t="s">
        <v>4937</v>
      </c>
      <c r="F1000" t="s">
        <v>4746</v>
      </c>
      <c r="G1000" t="s">
        <v>6250</v>
      </c>
      <c r="H1000" t="s">
        <v>4821</v>
      </c>
    </row>
    <row r="1001" spans="4:8" ht="15.5" x14ac:dyDescent="0.35">
      <c r="D1001" s="1" t="s">
        <v>1378</v>
      </c>
      <c r="E1001" s="1" t="s">
        <v>6251</v>
      </c>
      <c r="F1001" t="s">
        <v>4746</v>
      </c>
      <c r="G1001" t="s">
        <v>6252</v>
      </c>
    </row>
    <row r="1002" spans="4:8" ht="15.5" x14ac:dyDescent="0.35">
      <c r="D1002" s="1" t="s">
        <v>1377</v>
      </c>
      <c r="E1002" s="1" t="s">
        <v>6253</v>
      </c>
      <c r="F1002" t="s">
        <v>4743</v>
      </c>
      <c r="G1002" t="s">
        <v>6254</v>
      </c>
      <c r="H1002" t="s">
        <v>4780</v>
      </c>
    </row>
    <row r="1003" spans="4:8" ht="15.5" x14ac:dyDescent="0.35">
      <c r="D1003" s="1" t="s">
        <v>1376</v>
      </c>
      <c r="E1003" s="1" t="s">
        <v>4841</v>
      </c>
      <c r="F1003" t="s">
        <v>4746</v>
      </c>
      <c r="G1003" t="s">
        <v>4893</v>
      </c>
      <c r="H1003" t="s">
        <v>4974</v>
      </c>
    </row>
    <row r="1004" spans="4:8" ht="15.5" x14ac:dyDescent="0.35">
      <c r="D1004" s="1" t="s">
        <v>1375</v>
      </c>
      <c r="E1004" s="1" t="s">
        <v>6255</v>
      </c>
      <c r="F1004" t="s">
        <v>5580</v>
      </c>
      <c r="G1004" t="s">
        <v>4823</v>
      </c>
      <c r="H1004" t="s">
        <v>4780</v>
      </c>
    </row>
    <row r="1005" spans="4:8" ht="15.5" x14ac:dyDescent="0.35">
      <c r="D1005" s="1" t="s">
        <v>1374</v>
      </c>
      <c r="E1005" s="1" t="s">
        <v>4802</v>
      </c>
      <c r="F1005" t="s">
        <v>4746</v>
      </c>
      <c r="G1005" t="s">
        <v>6256</v>
      </c>
      <c r="H1005" t="s">
        <v>4785</v>
      </c>
    </row>
    <row r="1006" spans="4:8" ht="15.5" x14ac:dyDescent="0.35">
      <c r="D1006" s="1" t="s">
        <v>1373</v>
      </c>
      <c r="E1006" s="1" t="s">
        <v>6257</v>
      </c>
      <c r="F1006" t="s">
        <v>5580</v>
      </c>
      <c r="G1006" t="s">
        <v>5530</v>
      </c>
    </row>
    <row r="1007" spans="4:8" ht="15.5" x14ac:dyDescent="0.35">
      <c r="D1007" s="1" t="s">
        <v>1372</v>
      </c>
      <c r="E1007" s="1" t="s">
        <v>5674</v>
      </c>
      <c r="F1007" t="s">
        <v>4746</v>
      </c>
      <c r="G1007" t="s">
        <v>5510</v>
      </c>
      <c r="H1007" t="s">
        <v>4780</v>
      </c>
    </row>
    <row r="1008" spans="4:8" ht="15.5" x14ac:dyDescent="0.35">
      <c r="D1008" s="1" t="s">
        <v>1371</v>
      </c>
      <c r="E1008" s="1" t="s">
        <v>6258</v>
      </c>
      <c r="F1008" t="s">
        <v>5580</v>
      </c>
      <c r="G1008" t="s">
        <v>4810</v>
      </c>
      <c r="H1008" t="s">
        <v>4910</v>
      </c>
    </row>
    <row r="1009" spans="4:8" ht="15.5" x14ac:dyDescent="0.35">
      <c r="D1009" s="1" t="s">
        <v>1370</v>
      </c>
      <c r="E1009" s="1" t="s">
        <v>6259</v>
      </c>
      <c r="F1009" t="s">
        <v>4746</v>
      </c>
      <c r="G1009" t="s">
        <v>4763</v>
      </c>
    </row>
    <row r="1010" spans="4:8" ht="15.5" x14ac:dyDescent="0.35">
      <c r="D1010" s="1" t="s">
        <v>1369</v>
      </c>
      <c r="E1010" s="1" t="s">
        <v>6260</v>
      </c>
      <c r="F1010" t="s">
        <v>5580</v>
      </c>
      <c r="G1010" t="s">
        <v>6261</v>
      </c>
    </row>
    <row r="1011" spans="4:8" ht="15.5" x14ac:dyDescent="0.35">
      <c r="D1011" s="1" t="s">
        <v>1368</v>
      </c>
      <c r="E1011" s="1" t="s">
        <v>6262</v>
      </c>
      <c r="F1011" t="s">
        <v>4743</v>
      </c>
      <c r="G1011" t="s">
        <v>6263</v>
      </c>
    </row>
    <row r="1012" spans="4:8" ht="15.5" x14ac:dyDescent="0.35">
      <c r="D1012" s="1" t="s">
        <v>1367</v>
      </c>
      <c r="E1012" s="1" t="s">
        <v>6264</v>
      </c>
      <c r="F1012" t="s">
        <v>4746</v>
      </c>
      <c r="G1012" t="s">
        <v>4830</v>
      </c>
      <c r="H1012" t="s">
        <v>4780</v>
      </c>
    </row>
    <row r="1013" spans="4:8" ht="15.5" x14ac:dyDescent="0.35">
      <c r="D1013" s="1" t="s">
        <v>1366</v>
      </c>
      <c r="E1013" s="1" t="s">
        <v>6265</v>
      </c>
      <c r="F1013" t="s">
        <v>4746</v>
      </c>
      <c r="G1013" t="s">
        <v>4852</v>
      </c>
    </row>
    <row r="1014" spans="4:8" ht="15.5" x14ac:dyDescent="0.35">
      <c r="D1014" s="1" t="s">
        <v>1365</v>
      </c>
      <c r="E1014" s="1" t="s">
        <v>6266</v>
      </c>
      <c r="F1014" t="s">
        <v>4743</v>
      </c>
      <c r="G1014" t="s">
        <v>4976</v>
      </c>
      <c r="H1014" t="s">
        <v>4767</v>
      </c>
    </row>
    <row r="1015" spans="4:8" ht="15.5" x14ac:dyDescent="0.35">
      <c r="D1015" s="1" t="s">
        <v>1364</v>
      </c>
      <c r="E1015" s="1" t="s">
        <v>5239</v>
      </c>
      <c r="F1015" t="s">
        <v>4743</v>
      </c>
      <c r="G1015" t="s">
        <v>6267</v>
      </c>
      <c r="H1015" t="s">
        <v>4971</v>
      </c>
    </row>
    <row r="1016" spans="4:8" ht="15.5" x14ac:dyDescent="0.35">
      <c r="D1016" s="1" t="s">
        <v>1363</v>
      </c>
      <c r="E1016" s="1" t="s">
        <v>6268</v>
      </c>
      <c r="F1016" t="s">
        <v>4746</v>
      </c>
      <c r="G1016" t="s">
        <v>6269</v>
      </c>
    </row>
    <row r="1017" spans="4:8" ht="15.5" x14ac:dyDescent="0.35">
      <c r="D1017" s="1" t="s">
        <v>1362</v>
      </c>
      <c r="E1017" s="1" t="s">
        <v>6270</v>
      </c>
      <c r="F1017" t="s">
        <v>4743</v>
      </c>
      <c r="G1017" t="s">
        <v>5118</v>
      </c>
    </row>
    <row r="1018" spans="4:8" ht="15.5" x14ac:dyDescent="0.35">
      <c r="D1018" s="1" t="s">
        <v>1361</v>
      </c>
      <c r="E1018" s="1" t="s">
        <v>6271</v>
      </c>
      <c r="F1018" t="s">
        <v>4743</v>
      </c>
      <c r="G1018" t="s">
        <v>6272</v>
      </c>
    </row>
    <row r="1019" spans="4:8" ht="15.5" x14ac:dyDescent="0.35">
      <c r="D1019" s="1" t="s">
        <v>1360</v>
      </c>
      <c r="E1019" s="1" t="s">
        <v>6273</v>
      </c>
      <c r="F1019" t="s">
        <v>4743</v>
      </c>
      <c r="G1019" t="s">
        <v>5221</v>
      </c>
    </row>
    <row r="1020" spans="4:8" ht="15.5" x14ac:dyDescent="0.35">
      <c r="D1020" s="1" t="s">
        <v>1359</v>
      </c>
      <c r="E1020" s="1" t="s">
        <v>6274</v>
      </c>
      <c r="F1020" t="s">
        <v>4743</v>
      </c>
      <c r="G1020" t="s">
        <v>4833</v>
      </c>
      <c r="H1020" t="s">
        <v>4868</v>
      </c>
    </row>
    <row r="1021" spans="4:8" ht="15.5" x14ac:dyDescent="0.35">
      <c r="D1021" s="1" t="s">
        <v>1358</v>
      </c>
      <c r="E1021" s="1" t="s">
        <v>6275</v>
      </c>
      <c r="F1021" t="s">
        <v>4743</v>
      </c>
      <c r="G1021" t="s">
        <v>6276</v>
      </c>
      <c r="H1021" t="s">
        <v>5029</v>
      </c>
    </row>
    <row r="1022" spans="4:8" ht="15.5" x14ac:dyDescent="0.35">
      <c r="D1022" s="1" t="s">
        <v>1357</v>
      </c>
      <c r="E1022" s="1" t="s">
        <v>6277</v>
      </c>
      <c r="F1022" t="s">
        <v>4743</v>
      </c>
      <c r="G1022" t="s">
        <v>5221</v>
      </c>
      <c r="H1022" t="s">
        <v>4868</v>
      </c>
    </row>
    <row r="1023" spans="4:8" ht="15.5" x14ac:dyDescent="0.35">
      <c r="D1023" s="1" t="s">
        <v>1356</v>
      </c>
      <c r="E1023" s="1" t="s">
        <v>6278</v>
      </c>
      <c r="F1023" t="s">
        <v>4743</v>
      </c>
      <c r="G1023" t="s">
        <v>5069</v>
      </c>
    </row>
    <row r="1024" spans="4:8" ht="15.5" x14ac:dyDescent="0.35">
      <c r="D1024" s="1" t="s">
        <v>1355</v>
      </c>
      <c r="E1024" s="1" t="s">
        <v>6279</v>
      </c>
      <c r="F1024" t="s">
        <v>4743</v>
      </c>
      <c r="G1024" t="s">
        <v>6280</v>
      </c>
      <c r="H1024" t="s">
        <v>4850</v>
      </c>
    </row>
    <row r="1025" spans="4:8" ht="15.5" x14ac:dyDescent="0.35">
      <c r="D1025" s="1" t="s">
        <v>1354</v>
      </c>
      <c r="E1025" s="1" t="s">
        <v>5985</v>
      </c>
      <c r="F1025" t="s">
        <v>5580</v>
      </c>
      <c r="G1025" t="s">
        <v>6281</v>
      </c>
      <c r="H1025" t="s">
        <v>5235</v>
      </c>
    </row>
    <row r="1026" spans="4:8" ht="15.5" x14ac:dyDescent="0.35">
      <c r="D1026" s="1" t="s">
        <v>1353</v>
      </c>
      <c r="E1026" s="1" t="s">
        <v>6282</v>
      </c>
      <c r="F1026" t="s">
        <v>5580</v>
      </c>
      <c r="G1026" t="s">
        <v>6283</v>
      </c>
      <c r="H1026" t="s">
        <v>5335</v>
      </c>
    </row>
    <row r="1027" spans="4:8" ht="15.5" x14ac:dyDescent="0.35">
      <c r="D1027" s="1" t="s">
        <v>1352</v>
      </c>
      <c r="E1027" s="1" t="s">
        <v>6284</v>
      </c>
      <c r="F1027" t="s">
        <v>4746</v>
      </c>
      <c r="G1027" t="s">
        <v>4761</v>
      </c>
    </row>
    <row r="1028" spans="4:8" ht="15.5" x14ac:dyDescent="0.35">
      <c r="D1028" s="1" t="s">
        <v>1351</v>
      </c>
      <c r="E1028" s="1" t="s">
        <v>6285</v>
      </c>
      <c r="F1028" t="s">
        <v>4743</v>
      </c>
      <c r="G1028" t="s">
        <v>6286</v>
      </c>
      <c r="H1028" t="s">
        <v>4816</v>
      </c>
    </row>
    <row r="1029" spans="4:8" ht="15.5" x14ac:dyDescent="0.35">
      <c r="D1029" s="1" t="s">
        <v>1350</v>
      </c>
      <c r="E1029" s="1" t="s">
        <v>6287</v>
      </c>
      <c r="F1029" t="s">
        <v>4746</v>
      </c>
      <c r="G1029" t="s">
        <v>5147</v>
      </c>
      <c r="H1029" t="s">
        <v>4780</v>
      </c>
    </row>
    <row r="1030" spans="4:8" ht="15.5" x14ac:dyDescent="0.35">
      <c r="D1030" s="1" t="s">
        <v>1349</v>
      </c>
      <c r="E1030" s="1" t="s">
        <v>6288</v>
      </c>
      <c r="F1030" t="s">
        <v>4743</v>
      </c>
      <c r="G1030" t="s">
        <v>6289</v>
      </c>
      <c r="H1030" t="s">
        <v>4826</v>
      </c>
    </row>
    <row r="1031" spans="4:8" ht="15.5" x14ac:dyDescent="0.35">
      <c r="D1031" s="1" t="s">
        <v>1348</v>
      </c>
      <c r="E1031" s="1" t="s">
        <v>6290</v>
      </c>
      <c r="F1031" t="s">
        <v>4743</v>
      </c>
      <c r="G1031" t="s">
        <v>4953</v>
      </c>
      <c r="H1031" t="s">
        <v>4831</v>
      </c>
    </row>
    <row r="1032" spans="4:8" ht="15.5" x14ac:dyDescent="0.35">
      <c r="D1032" s="1" t="s">
        <v>1347</v>
      </c>
      <c r="E1032" s="1" t="s">
        <v>6291</v>
      </c>
      <c r="F1032" t="s">
        <v>4746</v>
      </c>
      <c r="G1032" t="s">
        <v>6292</v>
      </c>
      <c r="H1032" t="s">
        <v>5913</v>
      </c>
    </row>
    <row r="1033" spans="4:8" ht="15.5" x14ac:dyDescent="0.35">
      <c r="D1033" s="1" t="s">
        <v>1346</v>
      </c>
      <c r="E1033" s="1" t="s">
        <v>6293</v>
      </c>
      <c r="F1033" t="s">
        <v>4746</v>
      </c>
      <c r="G1033" t="s">
        <v>4773</v>
      </c>
    </row>
    <row r="1034" spans="4:8" ht="15.5" x14ac:dyDescent="0.35">
      <c r="D1034" s="1" t="s">
        <v>1345</v>
      </c>
      <c r="E1034" s="1" t="s">
        <v>6294</v>
      </c>
      <c r="F1034" t="s">
        <v>4746</v>
      </c>
      <c r="G1034" t="s">
        <v>6295</v>
      </c>
    </row>
    <row r="1035" spans="4:8" ht="15.5" x14ac:dyDescent="0.35">
      <c r="D1035" s="1" t="s">
        <v>1344</v>
      </c>
      <c r="E1035" s="1" t="s">
        <v>6296</v>
      </c>
      <c r="F1035" t="s">
        <v>4743</v>
      </c>
      <c r="G1035" t="s">
        <v>5349</v>
      </c>
      <c r="H1035" t="s">
        <v>4831</v>
      </c>
    </row>
    <row r="1036" spans="4:8" ht="15.5" x14ac:dyDescent="0.35">
      <c r="D1036" s="1" t="s">
        <v>1343</v>
      </c>
      <c r="E1036" s="1" t="s">
        <v>6297</v>
      </c>
      <c r="F1036" t="s">
        <v>4746</v>
      </c>
      <c r="G1036" t="s">
        <v>6295</v>
      </c>
    </row>
    <row r="1037" spans="4:8" ht="15.5" x14ac:dyDescent="0.35">
      <c r="D1037" s="1" t="s">
        <v>1342</v>
      </c>
      <c r="E1037" s="1" t="s">
        <v>6298</v>
      </c>
      <c r="F1037" t="s">
        <v>4746</v>
      </c>
      <c r="G1037" t="s">
        <v>4763</v>
      </c>
    </row>
    <row r="1038" spans="4:8" ht="15.5" x14ac:dyDescent="0.35">
      <c r="D1038" s="1" t="s">
        <v>1341</v>
      </c>
      <c r="E1038" s="1" t="s">
        <v>6299</v>
      </c>
      <c r="F1038" t="s">
        <v>4743</v>
      </c>
      <c r="G1038" t="s">
        <v>6300</v>
      </c>
      <c r="H1038" t="s">
        <v>5029</v>
      </c>
    </row>
    <row r="1039" spans="4:8" ht="15.5" x14ac:dyDescent="0.35">
      <c r="D1039" s="1" t="s">
        <v>1340</v>
      </c>
      <c r="E1039" s="1" t="s">
        <v>6301</v>
      </c>
      <c r="F1039" t="s">
        <v>4746</v>
      </c>
      <c r="G1039" t="s">
        <v>5820</v>
      </c>
    </row>
    <row r="1040" spans="4:8" ht="15.5" x14ac:dyDescent="0.35">
      <c r="D1040" s="1" t="s">
        <v>1339</v>
      </c>
      <c r="E1040" s="1" t="s">
        <v>6302</v>
      </c>
      <c r="F1040" t="s">
        <v>4743</v>
      </c>
      <c r="G1040" t="s">
        <v>6303</v>
      </c>
    </row>
    <row r="1041" spans="4:8" ht="15.5" x14ac:dyDescent="0.35">
      <c r="D1041" s="1" t="s">
        <v>1338</v>
      </c>
      <c r="E1041" s="1" t="s">
        <v>5821</v>
      </c>
      <c r="F1041" t="s">
        <v>4743</v>
      </c>
      <c r="G1041" t="s">
        <v>5109</v>
      </c>
      <c r="H1041" t="s">
        <v>4785</v>
      </c>
    </row>
    <row r="1042" spans="4:8" ht="15.5" x14ac:dyDescent="0.35">
      <c r="D1042" s="1" t="s">
        <v>1337</v>
      </c>
      <c r="E1042" s="1" t="s">
        <v>6304</v>
      </c>
      <c r="F1042" t="s">
        <v>4743</v>
      </c>
      <c r="G1042" t="s">
        <v>5434</v>
      </c>
    </row>
    <row r="1043" spans="4:8" ht="15.5" x14ac:dyDescent="0.35">
      <c r="D1043" s="1" t="s">
        <v>1336</v>
      </c>
      <c r="E1043" s="1" t="s">
        <v>6305</v>
      </c>
      <c r="F1043" t="s">
        <v>4743</v>
      </c>
      <c r="G1043" t="s">
        <v>6306</v>
      </c>
    </row>
    <row r="1044" spans="4:8" ht="15.5" x14ac:dyDescent="0.35">
      <c r="D1044" s="1" t="s">
        <v>1335</v>
      </c>
      <c r="E1044" s="1" t="s">
        <v>6307</v>
      </c>
      <c r="F1044" t="s">
        <v>4743</v>
      </c>
      <c r="G1044" t="s">
        <v>5581</v>
      </c>
    </row>
    <row r="1045" spans="4:8" ht="15.5" x14ac:dyDescent="0.35">
      <c r="D1045" s="1" t="s">
        <v>1334</v>
      </c>
      <c r="E1045" s="1" t="s">
        <v>6308</v>
      </c>
      <c r="F1045" t="s">
        <v>4746</v>
      </c>
      <c r="G1045" t="s">
        <v>4893</v>
      </c>
    </row>
    <row r="1046" spans="4:8" ht="15.5" x14ac:dyDescent="0.35">
      <c r="D1046" s="1" t="s">
        <v>1333</v>
      </c>
      <c r="E1046" s="1" t="s">
        <v>6309</v>
      </c>
      <c r="F1046" t="s">
        <v>4746</v>
      </c>
      <c r="G1046" t="s">
        <v>4918</v>
      </c>
      <c r="H1046" t="s">
        <v>4992</v>
      </c>
    </row>
    <row r="1047" spans="4:8" ht="15.5" x14ac:dyDescent="0.35">
      <c r="D1047" s="1" t="s">
        <v>1332</v>
      </c>
      <c r="E1047" s="1" t="s">
        <v>6310</v>
      </c>
      <c r="F1047" t="s">
        <v>4743</v>
      </c>
      <c r="G1047" t="s">
        <v>5251</v>
      </c>
      <c r="H1047" t="s">
        <v>4797</v>
      </c>
    </row>
    <row r="1048" spans="4:8" ht="15.5" x14ac:dyDescent="0.35">
      <c r="D1048" s="1" t="s">
        <v>1331</v>
      </c>
      <c r="E1048" s="1" t="s">
        <v>6311</v>
      </c>
      <c r="F1048" t="s">
        <v>4743</v>
      </c>
      <c r="G1048" t="s">
        <v>6312</v>
      </c>
    </row>
    <row r="1049" spans="4:8" ht="15.5" x14ac:dyDescent="0.35">
      <c r="D1049" s="1" t="s">
        <v>1330</v>
      </c>
      <c r="E1049" s="1" t="s">
        <v>5859</v>
      </c>
      <c r="F1049" t="s">
        <v>4746</v>
      </c>
      <c r="G1049" t="s">
        <v>5074</v>
      </c>
    </row>
    <row r="1050" spans="4:8" ht="15.5" x14ac:dyDescent="0.35">
      <c r="D1050" s="1" t="s">
        <v>1329</v>
      </c>
      <c r="E1050" s="1" t="s">
        <v>6313</v>
      </c>
      <c r="F1050" t="s">
        <v>4743</v>
      </c>
      <c r="G1050" t="s">
        <v>6314</v>
      </c>
    </row>
    <row r="1051" spans="4:8" ht="15.5" x14ac:dyDescent="0.35">
      <c r="D1051" s="1" t="s">
        <v>1328</v>
      </c>
      <c r="E1051" s="1" t="s">
        <v>6315</v>
      </c>
      <c r="F1051" t="s">
        <v>4746</v>
      </c>
      <c r="G1051" t="s">
        <v>5629</v>
      </c>
      <c r="H1051" t="s">
        <v>4831</v>
      </c>
    </row>
    <row r="1052" spans="4:8" ht="15.5" x14ac:dyDescent="0.35">
      <c r="D1052" s="1" t="s">
        <v>1327</v>
      </c>
      <c r="E1052" s="1" t="s">
        <v>6316</v>
      </c>
      <c r="F1052" t="s">
        <v>4746</v>
      </c>
      <c r="G1052" t="s">
        <v>4761</v>
      </c>
      <c r="H1052" t="s">
        <v>4816</v>
      </c>
    </row>
    <row r="1053" spans="4:8" ht="15.5" x14ac:dyDescent="0.35">
      <c r="D1053" s="1" t="s">
        <v>1326</v>
      </c>
      <c r="E1053" s="1" t="s">
        <v>6317</v>
      </c>
      <c r="F1053" t="s">
        <v>5580</v>
      </c>
      <c r="G1053" t="s">
        <v>6318</v>
      </c>
    </row>
    <row r="1054" spans="4:8" ht="15.5" x14ac:dyDescent="0.35">
      <c r="D1054" s="1" t="s">
        <v>1325</v>
      </c>
      <c r="E1054" s="1" t="s">
        <v>6319</v>
      </c>
      <c r="F1054" t="s">
        <v>4746</v>
      </c>
      <c r="G1054" t="s">
        <v>6320</v>
      </c>
    </row>
    <row r="1055" spans="4:8" ht="15.5" x14ac:dyDescent="0.35">
      <c r="D1055" s="1" t="s">
        <v>1324</v>
      </c>
      <c r="E1055" s="1" t="s">
        <v>6321</v>
      </c>
      <c r="F1055" t="s">
        <v>4746</v>
      </c>
      <c r="G1055" t="s">
        <v>6295</v>
      </c>
    </row>
    <row r="1056" spans="4:8" ht="15.5" x14ac:dyDescent="0.35">
      <c r="D1056" s="1" t="s">
        <v>1323</v>
      </c>
      <c r="E1056" s="1" t="s">
        <v>6322</v>
      </c>
      <c r="F1056" t="s">
        <v>4743</v>
      </c>
      <c r="G1056" t="s">
        <v>4991</v>
      </c>
      <c r="H1056" t="s">
        <v>4826</v>
      </c>
    </row>
    <row r="1057" spans="4:9" ht="15.5" x14ac:dyDescent="0.35">
      <c r="D1057" s="1" t="s">
        <v>1322</v>
      </c>
      <c r="E1057" s="1" t="s">
        <v>6323</v>
      </c>
      <c r="F1057" t="s">
        <v>4743</v>
      </c>
      <c r="G1057" t="s">
        <v>6324</v>
      </c>
    </row>
    <row r="1058" spans="4:9" ht="15.5" x14ac:dyDescent="0.35">
      <c r="D1058" s="1" t="s">
        <v>1321</v>
      </c>
      <c r="E1058" s="1" t="s">
        <v>6325</v>
      </c>
      <c r="F1058" t="s">
        <v>4743</v>
      </c>
      <c r="G1058" t="s">
        <v>5868</v>
      </c>
    </row>
    <row r="1059" spans="4:9" ht="15.5" x14ac:dyDescent="0.35">
      <c r="D1059" s="1" t="s">
        <v>1320</v>
      </c>
      <c r="E1059" s="1" t="s">
        <v>6326</v>
      </c>
      <c r="F1059" t="s">
        <v>5580</v>
      </c>
      <c r="G1059" t="s">
        <v>4934</v>
      </c>
      <c r="H1059" t="s">
        <v>4974</v>
      </c>
    </row>
    <row r="1060" spans="4:9" ht="15.5" x14ac:dyDescent="0.35">
      <c r="D1060" s="1" t="s">
        <v>1319</v>
      </c>
      <c r="E1060" s="1" t="s">
        <v>6327</v>
      </c>
      <c r="F1060" t="s">
        <v>4746</v>
      </c>
      <c r="G1060" t="s">
        <v>5403</v>
      </c>
      <c r="H1060" t="s">
        <v>4883</v>
      </c>
    </row>
    <row r="1061" spans="4:9" ht="15.5" x14ac:dyDescent="0.35">
      <c r="D1061" s="1" t="s">
        <v>1318</v>
      </c>
      <c r="E1061" s="1" t="s">
        <v>6328</v>
      </c>
      <c r="F1061" t="s">
        <v>4743</v>
      </c>
      <c r="G1061" t="s">
        <v>4991</v>
      </c>
      <c r="H1061" t="s">
        <v>5072</v>
      </c>
    </row>
    <row r="1062" spans="4:9" ht="15.5" x14ac:dyDescent="0.35">
      <c r="D1062" s="1" t="s">
        <v>1317</v>
      </c>
      <c r="E1062" s="1" t="s">
        <v>6329</v>
      </c>
      <c r="F1062" t="s">
        <v>4746</v>
      </c>
      <c r="G1062" t="s">
        <v>4747</v>
      </c>
      <c r="H1062" t="s">
        <v>4883</v>
      </c>
    </row>
    <row r="1063" spans="4:9" ht="15.5" x14ac:dyDescent="0.35">
      <c r="D1063" s="1" t="s">
        <v>1316</v>
      </c>
      <c r="E1063" s="1" t="s">
        <v>6330</v>
      </c>
      <c r="F1063" t="s">
        <v>5580</v>
      </c>
      <c r="G1063" t="s">
        <v>4973</v>
      </c>
    </row>
    <row r="1064" spans="4:9" ht="15.5" x14ac:dyDescent="0.35">
      <c r="D1064" s="1" t="s">
        <v>1315</v>
      </c>
      <c r="E1064" s="1" t="s">
        <v>6331</v>
      </c>
      <c r="F1064" t="s">
        <v>4743</v>
      </c>
      <c r="G1064" t="s">
        <v>6332</v>
      </c>
    </row>
    <row r="1065" spans="4:9" ht="15.5" x14ac:dyDescent="0.35">
      <c r="D1065" s="1" t="s">
        <v>1314</v>
      </c>
      <c r="E1065" s="1" t="s">
        <v>6247</v>
      </c>
      <c r="F1065" t="s">
        <v>5580</v>
      </c>
      <c r="G1065" t="s">
        <v>6333</v>
      </c>
      <c r="H1065" t="s">
        <v>5148</v>
      </c>
    </row>
    <row r="1066" spans="4:9" ht="15.5" x14ac:dyDescent="0.35">
      <c r="D1066" s="1" t="s">
        <v>1313</v>
      </c>
      <c r="E1066" s="1" t="s">
        <v>6334</v>
      </c>
      <c r="F1066" t="s">
        <v>4743</v>
      </c>
      <c r="G1066" t="s">
        <v>5589</v>
      </c>
      <c r="H1066" t="s">
        <v>4831</v>
      </c>
    </row>
    <row r="1067" spans="4:9" ht="15.5" x14ac:dyDescent="0.35">
      <c r="D1067" s="1" t="s">
        <v>1312</v>
      </c>
      <c r="E1067" s="1" t="s">
        <v>6335</v>
      </c>
      <c r="F1067" t="s">
        <v>4746</v>
      </c>
      <c r="G1067" t="s">
        <v>5153</v>
      </c>
    </row>
    <row r="1068" spans="4:9" ht="15.5" x14ac:dyDescent="0.35">
      <c r="D1068" s="1" t="s">
        <v>1311</v>
      </c>
      <c r="E1068" s="1" t="s">
        <v>6336</v>
      </c>
      <c r="F1068" t="s">
        <v>4746</v>
      </c>
      <c r="G1068" t="s">
        <v>4852</v>
      </c>
      <c r="H1068" t="s">
        <v>4785</v>
      </c>
    </row>
    <row r="1069" spans="4:9" ht="15.5" x14ac:dyDescent="0.35">
      <c r="D1069" s="1" t="s">
        <v>1310</v>
      </c>
      <c r="E1069" s="1" t="s">
        <v>6337</v>
      </c>
      <c r="F1069" t="s">
        <v>4746</v>
      </c>
      <c r="G1069" t="s">
        <v>4926</v>
      </c>
      <c r="H1069" t="s">
        <v>4974</v>
      </c>
    </row>
    <row r="1070" spans="4:9" ht="15.5" x14ac:dyDescent="0.35">
      <c r="D1070" s="1" t="s">
        <v>1309</v>
      </c>
      <c r="E1070" s="1" t="s">
        <v>5964</v>
      </c>
      <c r="F1070" t="s">
        <v>4746</v>
      </c>
      <c r="G1070" t="s">
        <v>5035</v>
      </c>
      <c r="H1070" t="s">
        <v>4834</v>
      </c>
      <c r="I1070" t="s">
        <v>6338</v>
      </c>
    </row>
    <row r="1071" spans="4:9" ht="15.5" x14ac:dyDescent="0.35">
      <c r="D1071" s="1" t="s">
        <v>1308</v>
      </c>
      <c r="E1071" s="1" t="s">
        <v>6339</v>
      </c>
      <c r="F1071" t="s">
        <v>4746</v>
      </c>
      <c r="G1071" t="s">
        <v>6340</v>
      </c>
    </row>
    <row r="1072" spans="4:9" ht="15.5" x14ac:dyDescent="0.35">
      <c r="D1072" s="1" t="s">
        <v>1307</v>
      </c>
      <c r="E1072" s="1" t="s">
        <v>6341</v>
      </c>
      <c r="F1072" t="s">
        <v>4746</v>
      </c>
      <c r="G1072" t="s">
        <v>6342</v>
      </c>
    </row>
    <row r="1073" spans="4:8" ht="15.5" x14ac:dyDescent="0.35">
      <c r="D1073" s="1" t="s">
        <v>1306</v>
      </c>
      <c r="E1073" s="1" t="s">
        <v>6343</v>
      </c>
      <c r="F1073" t="s">
        <v>6344</v>
      </c>
      <c r="G1073" t="s">
        <v>4743</v>
      </c>
      <c r="H1073" t="s">
        <v>6345</v>
      </c>
    </row>
    <row r="1074" spans="4:8" ht="15.5" x14ac:dyDescent="0.35">
      <c r="D1074" s="1" t="s">
        <v>1305</v>
      </c>
      <c r="E1074" s="1" t="s">
        <v>6346</v>
      </c>
      <c r="F1074" t="s">
        <v>4746</v>
      </c>
      <c r="G1074" t="s">
        <v>6347</v>
      </c>
    </row>
    <row r="1075" spans="4:8" ht="15.5" x14ac:dyDescent="0.35">
      <c r="D1075" s="1" t="s">
        <v>1304</v>
      </c>
      <c r="E1075" s="1" t="s">
        <v>6348</v>
      </c>
      <c r="F1075" t="s">
        <v>4743</v>
      </c>
      <c r="G1075" t="s">
        <v>5598</v>
      </c>
      <c r="H1075" t="s">
        <v>4850</v>
      </c>
    </row>
    <row r="1076" spans="4:8" ht="15.5" x14ac:dyDescent="0.35">
      <c r="D1076" s="1" t="s">
        <v>1303</v>
      </c>
      <c r="E1076" s="1" t="s">
        <v>6349</v>
      </c>
      <c r="F1076" t="s">
        <v>4746</v>
      </c>
      <c r="G1076" t="s">
        <v>4759</v>
      </c>
    </row>
    <row r="1077" spans="4:8" ht="15.5" x14ac:dyDescent="0.35">
      <c r="D1077" s="1" t="s">
        <v>1302</v>
      </c>
      <c r="E1077" s="1" t="s">
        <v>5973</v>
      </c>
      <c r="F1077" t="s">
        <v>4743</v>
      </c>
      <c r="G1077" t="s">
        <v>6350</v>
      </c>
    </row>
    <row r="1078" spans="4:8" ht="15.5" x14ac:dyDescent="0.35">
      <c r="D1078" s="1" t="s">
        <v>1301</v>
      </c>
      <c r="E1078" s="1" t="s">
        <v>6351</v>
      </c>
      <c r="F1078" t="s">
        <v>4743</v>
      </c>
      <c r="G1078" t="s">
        <v>6352</v>
      </c>
      <c r="H1078" t="s">
        <v>4780</v>
      </c>
    </row>
    <row r="1079" spans="4:8" ht="15.5" x14ac:dyDescent="0.35">
      <c r="D1079" s="1" t="s">
        <v>1300</v>
      </c>
      <c r="E1079" s="1" t="s">
        <v>6353</v>
      </c>
      <c r="F1079" t="s">
        <v>4743</v>
      </c>
      <c r="G1079" t="s">
        <v>5370</v>
      </c>
    </row>
    <row r="1080" spans="4:8" ht="15.5" x14ac:dyDescent="0.35">
      <c r="D1080" s="1" t="s">
        <v>1299</v>
      </c>
      <c r="E1080" s="1" t="s">
        <v>6354</v>
      </c>
      <c r="F1080" t="s">
        <v>5580</v>
      </c>
      <c r="G1080" t="s">
        <v>6355</v>
      </c>
    </row>
    <row r="1081" spans="4:8" ht="15.5" x14ac:dyDescent="0.35">
      <c r="D1081" s="1" t="s">
        <v>1298</v>
      </c>
      <c r="E1081" s="1" t="s">
        <v>6356</v>
      </c>
      <c r="F1081" t="s">
        <v>4743</v>
      </c>
      <c r="G1081" t="s">
        <v>4784</v>
      </c>
      <c r="H1081" t="s">
        <v>4748</v>
      </c>
    </row>
    <row r="1082" spans="4:8" ht="15.5" x14ac:dyDescent="0.35">
      <c r="D1082" s="1" t="s">
        <v>1297</v>
      </c>
      <c r="E1082" s="1" t="s">
        <v>6357</v>
      </c>
      <c r="F1082" t="s">
        <v>4746</v>
      </c>
      <c r="G1082" t="s">
        <v>4801</v>
      </c>
    </row>
    <row r="1083" spans="4:8" ht="15.5" x14ac:dyDescent="0.35">
      <c r="D1083" s="1" t="s">
        <v>1296</v>
      </c>
      <c r="E1083" s="1" t="s">
        <v>6358</v>
      </c>
      <c r="F1083" t="s">
        <v>4746</v>
      </c>
      <c r="G1083" t="s">
        <v>5314</v>
      </c>
    </row>
    <row r="1084" spans="4:8" ht="15.5" x14ac:dyDescent="0.35">
      <c r="D1084" s="1" t="s">
        <v>1295</v>
      </c>
      <c r="E1084" s="1" t="s">
        <v>5607</v>
      </c>
      <c r="F1084" t="s">
        <v>4746</v>
      </c>
      <c r="G1084" t="s">
        <v>5375</v>
      </c>
      <c r="H1084" t="s">
        <v>4764</v>
      </c>
    </row>
    <row r="1085" spans="4:8" ht="15.5" x14ac:dyDescent="0.35">
      <c r="D1085" s="1" t="s">
        <v>1294</v>
      </c>
      <c r="E1085" s="1" t="s">
        <v>6359</v>
      </c>
      <c r="F1085" t="s">
        <v>4743</v>
      </c>
      <c r="G1085" t="s">
        <v>6360</v>
      </c>
    </row>
    <row r="1086" spans="4:8" ht="15.5" x14ac:dyDescent="0.35">
      <c r="D1086" s="1" t="s">
        <v>1293</v>
      </c>
      <c r="E1086" s="1" t="s">
        <v>6361</v>
      </c>
      <c r="F1086" t="s">
        <v>4746</v>
      </c>
      <c r="G1086" t="s">
        <v>5183</v>
      </c>
    </row>
    <row r="1087" spans="4:8" ht="15.5" x14ac:dyDescent="0.35">
      <c r="D1087" s="1" t="s">
        <v>1292</v>
      </c>
      <c r="E1087" s="1" t="s">
        <v>6362</v>
      </c>
      <c r="F1087" t="s">
        <v>4746</v>
      </c>
      <c r="G1087" t="s">
        <v>6363</v>
      </c>
    </row>
    <row r="1088" spans="4:8" ht="15.5" x14ac:dyDescent="0.35">
      <c r="D1088" s="1" t="s">
        <v>1291</v>
      </c>
      <c r="E1088" s="1" t="s">
        <v>6364</v>
      </c>
      <c r="F1088" t="s">
        <v>4746</v>
      </c>
      <c r="G1088" t="s">
        <v>4792</v>
      </c>
      <c r="H1088" t="s">
        <v>4971</v>
      </c>
    </row>
    <row r="1089" spans="4:8" ht="15.5" x14ac:dyDescent="0.35">
      <c r="D1089" s="1" t="s">
        <v>1290</v>
      </c>
      <c r="E1089" s="1" t="s">
        <v>6365</v>
      </c>
      <c r="F1089" t="s">
        <v>4746</v>
      </c>
      <c r="G1089" t="s">
        <v>4893</v>
      </c>
      <c r="H1089" t="s">
        <v>4992</v>
      </c>
    </row>
    <row r="1090" spans="4:8" ht="15.5" x14ac:dyDescent="0.35">
      <c r="D1090" s="1" t="s">
        <v>1289</v>
      </c>
      <c r="E1090" s="1" t="s">
        <v>6366</v>
      </c>
      <c r="F1090" t="s">
        <v>5580</v>
      </c>
      <c r="G1090" t="s">
        <v>5589</v>
      </c>
      <c r="H1090" t="s">
        <v>5029</v>
      </c>
    </row>
    <row r="1091" spans="4:8" ht="15.5" x14ac:dyDescent="0.35">
      <c r="D1091" s="1" t="s">
        <v>1288</v>
      </c>
      <c r="E1091" s="1" t="s">
        <v>6367</v>
      </c>
      <c r="F1091" t="s">
        <v>5580</v>
      </c>
      <c r="G1091" t="s">
        <v>5031</v>
      </c>
    </row>
    <row r="1092" spans="4:8" ht="15.5" x14ac:dyDescent="0.35">
      <c r="D1092" s="1" t="s">
        <v>1287</v>
      </c>
      <c r="E1092" s="1" t="s">
        <v>6368</v>
      </c>
      <c r="F1092" t="s">
        <v>4746</v>
      </c>
      <c r="G1092" t="s">
        <v>5060</v>
      </c>
      <c r="H1092" t="s">
        <v>4910</v>
      </c>
    </row>
    <row r="1093" spans="4:8" ht="15.5" x14ac:dyDescent="0.35">
      <c r="D1093" s="1" t="s">
        <v>1286</v>
      </c>
      <c r="E1093" s="1" t="s">
        <v>6369</v>
      </c>
      <c r="F1093" t="s">
        <v>4746</v>
      </c>
      <c r="G1093" t="s">
        <v>5314</v>
      </c>
    </row>
    <row r="1094" spans="4:8" ht="15.5" x14ac:dyDescent="0.35">
      <c r="D1094" s="1" t="s">
        <v>1285</v>
      </c>
      <c r="E1094" s="1" t="s">
        <v>6370</v>
      </c>
      <c r="F1094" t="s">
        <v>4746</v>
      </c>
      <c r="G1094" t="s">
        <v>5183</v>
      </c>
    </row>
    <row r="1095" spans="4:8" ht="15.5" x14ac:dyDescent="0.35">
      <c r="D1095" s="1" t="s">
        <v>1284</v>
      </c>
      <c r="E1095" s="1" t="s">
        <v>6371</v>
      </c>
      <c r="F1095" t="s">
        <v>4743</v>
      </c>
      <c r="G1095" t="s">
        <v>6372</v>
      </c>
      <c r="H1095" t="s">
        <v>4865</v>
      </c>
    </row>
    <row r="1096" spans="4:8" ht="15.5" x14ac:dyDescent="0.35">
      <c r="D1096" s="1" t="s">
        <v>1283</v>
      </c>
      <c r="E1096" s="1" t="s">
        <v>6373</v>
      </c>
      <c r="F1096" t="s">
        <v>4743</v>
      </c>
      <c r="G1096" t="s">
        <v>6374</v>
      </c>
      <c r="H1096" t="s">
        <v>4780</v>
      </c>
    </row>
    <row r="1097" spans="4:8" ht="15.5" x14ac:dyDescent="0.35">
      <c r="D1097" s="1" t="s">
        <v>1282</v>
      </c>
      <c r="E1097" s="1" t="s">
        <v>6375</v>
      </c>
      <c r="F1097" t="s">
        <v>5580</v>
      </c>
      <c r="G1097" t="s">
        <v>6376</v>
      </c>
    </row>
    <row r="1098" spans="4:8" ht="15.5" x14ac:dyDescent="0.35">
      <c r="D1098" s="1" t="s">
        <v>1281</v>
      </c>
      <c r="E1098" s="1" t="s">
        <v>6377</v>
      </c>
      <c r="F1098" t="s">
        <v>4743</v>
      </c>
      <c r="G1098" t="s">
        <v>5636</v>
      </c>
    </row>
    <row r="1099" spans="4:8" ht="15.5" x14ac:dyDescent="0.35">
      <c r="D1099" s="1" t="s">
        <v>1280</v>
      </c>
      <c r="E1099" s="1" t="s">
        <v>6309</v>
      </c>
      <c r="F1099" t="s">
        <v>4743</v>
      </c>
      <c r="G1099" t="s">
        <v>6378</v>
      </c>
      <c r="H1099" t="s">
        <v>4785</v>
      </c>
    </row>
    <row r="1100" spans="4:8" ht="15.5" x14ac:dyDescent="0.35">
      <c r="D1100" s="1" t="s">
        <v>1279</v>
      </c>
      <c r="E1100" s="1" t="s">
        <v>6379</v>
      </c>
      <c r="F1100" t="s">
        <v>4746</v>
      </c>
      <c r="G1100" t="s">
        <v>5035</v>
      </c>
      <c r="H1100" t="s">
        <v>5235</v>
      </c>
    </row>
    <row r="1101" spans="4:8" ht="15.5" x14ac:dyDescent="0.35">
      <c r="D1101" s="1" t="s">
        <v>1278</v>
      </c>
      <c r="E1101" s="1" t="s">
        <v>6380</v>
      </c>
      <c r="F1101" t="s">
        <v>4743</v>
      </c>
      <c r="G1101" t="s">
        <v>6381</v>
      </c>
    </row>
    <row r="1102" spans="4:8" ht="15.5" x14ac:dyDescent="0.35">
      <c r="D1102" s="1" t="s">
        <v>1277</v>
      </c>
      <c r="E1102" s="1" t="s">
        <v>4887</v>
      </c>
      <c r="F1102" t="s">
        <v>4746</v>
      </c>
      <c r="G1102" t="s">
        <v>4747</v>
      </c>
      <c r="H1102" t="s">
        <v>4974</v>
      </c>
    </row>
    <row r="1103" spans="4:8" ht="15.5" x14ac:dyDescent="0.35">
      <c r="D1103" s="1" t="s">
        <v>1276</v>
      </c>
      <c r="E1103" s="1" t="s">
        <v>6382</v>
      </c>
      <c r="F1103" t="s">
        <v>4746</v>
      </c>
      <c r="G1103" t="s">
        <v>4747</v>
      </c>
    </row>
    <row r="1104" spans="4:8" ht="15.5" x14ac:dyDescent="0.35">
      <c r="D1104" s="1" t="s">
        <v>1275</v>
      </c>
      <c r="E1104" s="1" t="s">
        <v>6383</v>
      </c>
      <c r="F1104" t="s">
        <v>5580</v>
      </c>
      <c r="G1104" t="s">
        <v>5710</v>
      </c>
    </row>
    <row r="1105" spans="4:8" ht="15.5" x14ac:dyDescent="0.35">
      <c r="D1105" s="1" t="s">
        <v>1274</v>
      </c>
      <c r="E1105" s="1" t="s">
        <v>6384</v>
      </c>
      <c r="F1105" t="s">
        <v>4743</v>
      </c>
      <c r="G1105" t="s">
        <v>4810</v>
      </c>
      <c r="H1105" t="s">
        <v>4748</v>
      </c>
    </row>
    <row r="1106" spans="4:8" ht="15.5" x14ac:dyDescent="0.35">
      <c r="D1106" s="1" t="s">
        <v>1273</v>
      </c>
      <c r="E1106" s="1" t="s">
        <v>6385</v>
      </c>
      <c r="F1106" t="s">
        <v>4743</v>
      </c>
      <c r="G1106" t="s">
        <v>5868</v>
      </c>
    </row>
    <row r="1107" spans="4:8" ht="15.5" x14ac:dyDescent="0.35">
      <c r="D1107" s="1" t="s">
        <v>1272</v>
      </c>
      <c r="E1107" s="1" t="s">
        <v>5230</v>
      </c>
      <c r="F1107" t="s">
        <v>4743</v>
      </c>
      <c r="G1107" t="s">
        <v>5019</v>
      </c>
      <c r="H1107" t="s">
        <v>4780</v>
      </c>
    </row>
    <row r="1108" spans="4:8" ht="15.5" x14ac:dyDescent="0.35">
      <c r="D1108" s="1" t="s">
        <v>1271</v>
      </c>
      <c r="E1108" s="1" t="s">
        <v>6386</v>
      </c>
      <c r="F1108" t="s">
        <v>4746</v>
      </c>
      <c r="G1108" t="s">
        <v>4759</v>
      </c>
      <c r="H1108" t="s">
        <v>4785</v>
      </c>
    </row>
    <row r="1109" spans="4:8" ht="15.5" x14ac:dyDescent="0.35">
      <c r="D1109" s="1" t="s">
        <v>1270</v>
      </c>
      <c r="E1109" s="1" t="s">
        <v>6387</v>
      </c>
      <c r="F1109" t="s">
        <v>5580</v>
      </c>
      <c r="G1109" t="s">
        <v>5530</v>
      </c>
    </row>
    <row r="1110" spans="4:8" ht="15.5" x14ac:dyDescent="0.35">
      <c r="D1110" s="1" t="s">
        <v>1269</v>
      </c>
      <c r="E1110" s="1" t="s">
        <v>5569</v>
      </c>
      <c r="F1110" t="s">
        <v>4746</v>
      </c>
      <c r="G1110" t="s">
        <v>4759</v>
      </c>
    </row>
    <row r="1111" spans="4:8" ht="15.5" x14ac:dyDescent="0.35">
      <c r="D1111" s="1" t="s">
        <v>1268</v>
      </c>
      <c r="E1111" s="1" t="s">
        <v>6388</v>
      </c>
      <c r="F1111" t="s">
        <v>4746</v>
      </c>
      <c r="G1111" t="s">
        <v>4959</v>
      </c>
      <c r="H1111" t="s">
        <v>4785</v>
      </c>
    </row>
    <row r="1112" spans="4:8" ht="15.5" x14ac:dyDescent="0.35">
      <c r="D1112" s="1" t="s">
        <v>1267</v>
      </c>
      <c r="E1112" s="1" t="s">
        <v>6389</v>
      </c>
      <c r="F1112" t="s">
        <v>4743</v>
      </c>
      <c r="G1112" t="s">
        <v>6390</v>
      </c>
      <c r="H1112" t="s">
        <v>4764</v>
      </c>
    </row>
    <row r="1113" spans="4:8" ht="15.5" x14ac:dyDescent="0.35">
      <c r="D1113" s="1" t="s">
        <v>1266</v>
      </c>
      <c r="E1113" s="1" t="s">
        <v>6391</v>
      </c>
      <c r="F1113" t="s">
        <v>4746</v>
      </c>
      <c r="G1113" t="s">
        <v>6392</v>
      </c>
    </row>
    <row r="1114" spans="4:8" ht="15.5" x14ac:dyDescent="0.35">
      <c r="D1114" s="1" t="s">
        <v>1265</v>
      </c>
      <c r="E1114" s="1" t="s">
        <v>6393</v>
      </c>
      <c r="F1114" t="s">
        <v>4746</v>
      </c>
      <c r="G1114" t="s">
        <v>4995</v>
      </c>
    </row>
    <row r="1115" spans="4:8" ht="15.5" x14ac:dyDescent="0.35">
      <c r="D1115" s="1" t="s">
        <v>1264</v>
      </c>
      <c r="E1115" s="1" t="s">
        <v>6394</v>
      </c>
      <c r="F1115" t="s">
        <v>4746</v>
      </c>
      <c r="G1115" t="s">
        <v>5735</v>
      </c>
    </row>
    <row r="1116" spans="4:8" ht="15.5" x14ac:dyDescent="0.35">
      <c r="D1116" s="1" t="s">
        <v>1263</v>
      </c>
      <c r="E1116" s="1" t="s">
        <v>6395</v>
      </c>
      <c r="F1116" t="s">
        <v>4743</v>
      </c>
      <c r="G1116" t="s">
        <v>6042</v>
      </c>
      <c r="H1116" t="s">
        <v>4831</v>
      </c>
    </row>
    <row r="1117" spans="4:8" ht="15.5" x14ac:dyDescent="0.35">
      <c r="D1117" s="1" t="s">
        <v>1262</v>
      </c>
      <c r="E1117" s="1" t="s">
        <v>6396</v>
      </c>
      <c r="F1117" t="s">
        <v>5580</v>
      </c>
      <c r="G1117" t="s">
        <v>6397</v>
      </c>
      <c r="H1117" t="s">
        <v>5155</v>
      </c>
    </row>
    <row r="1118" spans="4:8" ht="15.5" x14ac:dyDescent="0.35">
      <c r="D1118" s="1" t="s">
        <v>1261</v>
      </c>
      <c r="E1118" s="1" t="s">
        <v>6398</v>
      </c>
      <c r="F1118" t="s">
        <v>5580</v>
      </c>
      <c r="G1118" t="s">
        <v>5123</v>
      </c>
      <c r="H1118" t="s">
        <v>4780</v>
      </c>
    </row>
    <row r="1119" spans="4:8" ht="15.5" x14ac:dyDescent="0.35">
      <c r="D1119" s="1" t="s">
        <v>1260</v>
      </c>
      <c r="E1119" s="1" t="s">
        <v>5452</v>
      </c>
      <c r="F1119" t="s">
        <v>4743</v>
      </c>
      <c r="G1119" t="s">
        <v>4784</v>
      </c>
    </row>
    <row r="1120" spans="4:8" ht="15.5" x14ac:dyDescent="0.35">
      <c r="D1120" s="1" t="s">
        <v>1259</v>
      </c>
      <c r="E1120" s="1" t="s">
        <v>6399</v>
      </c>
      <c r="F1120" t="s">
        <v>5580</v>
      </c>
      <c r="G1120" t="s">
        <v>5636</v>
      </c>
      <c r="H1120" t="s">
        <v>4974</v>
      </c>
    </row>
    <row r="1121" spans="4:8" ht="15.5" x14ac:dyDescent="0.35">
      <c r="D1121" s="1" t="s">
        <v>1258</v>
      </c>
      <c r="E1121" s="1" t="s">
        <v>6400</v>
      </c>
      <c r="F1121" t="s">
        <v>4746</v>
      </c>
      <c r="G1121" t="s">
        <v>4852</v>
      </c>
    </row>
    <row r="1122" spans="4:8" ht="15.5" x14ac:dyDescent="0.35">
      <c r="D1122" s="1" t="s">
        <v>1257</v>
      </c>
      <c r="E1122" s="1" t="s">
        <v>6401</v>
      </c>
      <c r="F1122" t="s">
        <v>4743</v>
      </c>
      <c r="G1122" t="s">
        <v>6402</v>
      </c>
    </row>
    <row r="1123" spans="4:8" ht="15.5" x14ac:dyDescent="0.35">
      <c r="D1123" s="1" t="s">
        <v>1256</v>
      </c>
      <c r="E1123" s="1" t="s">
        <v>6403</v>
      </c>
      <c r="F1123" t="s">
        <v>4743</v>
      </c>
      <c r="G1123" t="s">
        <v>6404</v>
      </c>
      <c r="H1123" t="s">
        <v>4850</v>
      </c>
    </row>
    <row r="1124" spans="4:8" ht="15.5" x14ac:dyDescent="0.35">
      <c r="D1124" s="1" t="s">
        <v>1255</v>
      </c>
      <c r="E1124" s="1" t="s">
        <v>6405</v>
      </c>
      <c r="F1124" t="s">
        <v>4743</v>
      </c>
      <c r="G1124" t="s">
        <v>4853</v>
      </c>
      <c r="H1124" t="s">
        <v>4780</v>
      </c>
    </row>
    <row r="1125" spans="4:8" ht="15.5" x14ac:dyDescent="0.35">
      <c r="D1125" s="1" t="s">
        <v>1254</v>
      </c>
      <c r="E1125" s="1" t="s">
        <v>6406</v>
      </c>
      <c r="F1125" t="s">
        <v>4743</v>
      </c>
      <c r="G1125" t="s">
        <v>6407</v>
      </c>
      <c r="H1125" t="s">
        <v>5335</v>
      </c>
    </row>
    <row r="1126" spans="4:8" ht="15.5" x14ac:dyDescent="0.35">
      <c r="D1126" s="1" t="s">
        <v>1253</v>
      </c>
      <c r="E1126" s="1" t="s">
        <v>6408</v>
      </c>
      <c r="F1126" t="s">
        <v>4743</v>
      </c>
      <c r="G1126" t="s">
        <v>5006</v>
      </c>
    </row>
    <row r="1127" spans="4:8" ht="15.5" x14ac:dyDescent="0.35">
      <c r="D1127" s="1" t="s">
        <v>1252</v>
      </c>
      <c r="E1127" s="1" t="s">
        <v>6409</v>
      </c>
      <c r="F1127" t="s">
        <v>4746</v>
      </c>
      <c r="G1127" t="s">
        <v>5407</v>
      </c>
    </row>
    <row r="1128" spans="4:8" ht="15.5" x14ac:dyDescent="0.35">
      <c r="D1128" s="1" t="s">
        <v>1251</v>
      </c>
      <c r="E1128" s="1" t="s">
        <v>6410</v>
      </c>
      <c r="F1128" t="s">
        <v>4746</v>
      </c>
      <c r="G1128" t="s">
        <v>4838</v>
      </c>
      <c r="H1128" t="s">
        <v>5235</v>
      </c>
    </row>
    <row r="1129" spans="4:8" ht="15.5" x14ac:dyDescent="0.35">
      <c r="D1129" s="1" t="s">
        <v>1250</v>
      </c>
      <c r="E1129" s="1" t="s">
        <v>6411</v>
      </c>
      <c r="F1129" t="s">
        <v>4746</v>
      </c>
      <c r="G1129" t="s">
        <v>4852</v>
      </c>
      <c r="H1129" t="s">
        <v>4889</v>
      </c>
    </row>
    <row r="1130" spans="4:8" ht="15.5" x14ac:dyDescent="0.35">
      <c r="D1130" s="1" t="s">
        <v>1249</v>
      </c>
      <c r="E1130" s="1" t="s">
        <v>6412</v>
      </c>
      <c r="F1130" t="s">
        <v>4746</v>
      </c>
      <c r="G1130" t="s">
        <v>4747</v>
      </c>
      <c r="H1130" t="s">
        <v>4816</v>
      </c>
    </row>
    <row r="1131" spans="4:8" ht="15.5" x14ac:dyDescent="0.35">
      <c r="D1131" s="1" t="s">
        <v>1248</v>
      </c>
      <c r="E1131" s="1" t="s">
        <v>6413</v>
      </c>
      <c r="F1131" t="s">
        <v>4743</v>
      </c>
      <c r="G1131" t="s">
        <v>6414</v>
      </c>
      <c r="H1131" t="s">
        <v>4821</v>
      </c>
    </row>
    <row r="1132" spans="4:8" ht="15.5" x14ac:dyDescent="0.35">
      <c r="D1132" s="1" t="s">
        <v>1247</v>
      </c>
      <c r="E1132" s="1" t="s">
        <v>6415</v>
      </c>
      <c r="F1132" t="s">
        <v>4746</v>
      </c>
      <c r="G1132" t="s">
        <v>5139</v>
      </c>
      <c r="H1132" t="s">
        <v>4821</v>
      </c>
    </row>
    <row r="1133" spans="4:8" ht="15.5" x14ac:dyDescent="0.35">
      <c r="D1133" s="1" t="s">
        <v>1246</v>
      </c>
      <c r="E1133" s="1" t="s">
        <v>6416</v>
      </c>
      <c r="F1133" t="s">
        <v>5580</v>
      </c>
      <c r="G1133" t="s">
        <v>4991</v>
      </c>
    </row>
    <row r="1134" spans="4:8" ht="15.5" x14ac:dyDescent="0.35">
      <c r="D1134" s="1" t="s">
        <v>1245</v>
      </c>
      <c r="E1134" s="1" t="s">
        <v>6417</v>
      </c>
      <c r="F1134" t="s">
        <v>4743</v>
      </c>
      <c r="G1134" t="s">
        <v>6418</v>
      </c>
    </row>
    <row r="1135" spans="4:8" ht="15.5" x14ac:dyDescent="0.35">
      <c r="D1135" s="1" t="s">
        <v>1244</v>
      </c>
      <c r="E1135" s="1" t="s">
        <v>6419</v>
      </c>
      <c r="F1135" t="s">
        <v>4746</v>
      </c>
      <c r="G1135" t="s">
        <v>5139</v>
      </c>
    </row>
    <row r="1136" spans="4:8" ht="15.5" x14ac:dyDescent="0.35">
      <c r="D1136" s="1" t="s">
        <v>1243</v>
      </c>
      <c r="E1136" s="1" t="s">
        <v>6420</v>
      </c>
      <c r="F1136" t="s">
        <v>4746</v>
      </c>
      <c r="G1136" t="s">
        <v>4830</v>
      </c>
    </row>
    <row r="1137" spans="4:8" ht="15.5" x14ac:dyDescent="0.35">
      <c r="D1137" s="1" t="s">
        <v>1242</v>
      </c>
      <c r="E1137" s="1" t="s">
        <v>6421</v>
      </c>
      <c r="F1137" t="s">
        <v>4746</v>
      </c>
      <c r="G1137" t="s">
        <v>4852</v>
      </c>
      <c r="H1137" t="s">
        <v>4757</v>
      </c>
    </row>
    <row r="1138" spans="4:8" ht="15.5" x14ac:dyDescent="0.35">
      <c r="D1138" s="1" t="s">
        <v>1241</v>
      </c>
      <c r="E1138" s="1" t="s">
        <v>6422</v>
      </c>
      <c r="F1138" t="s">
        <v>4743</v>
      </c>
      <c r="G1138" t="s">
        <v>4882</v>
      </c>
    </row>
    <row r="1139" spans="4:8" ht="15.5" x14ac:dyDescent="0.35">
      <c r="D1139" s="1" t="s">
        <v>1240</v>
      </c>
      <c r="E1139" s="1" t="s">
        <v>6423</v>
      </c>
      <c r="F1139" t="s">
        <v>5580</v>
      </c>
      <c r="G1139" t="s">
        <v>6219</v>
      </c>
      <c r="H1139" t="s">
        <v>4850</v>
      </c>
    </row>
    <row r="1140" spans="4:8" ht="15.5" x14ac:dyDescent="0.35">
      <c r="D1140" s="1" t="s">
        <v>1239</v>
      </c>
      <c r="E1140" s="1" t="s">
        <v>6424</v>
      </c>
      <c r="F1140" t="s">
        <v>4743</v>
      </c>
      <c r="G1140" t="s">
        <v>6003</v>
      </c>
    </row>
    <row r="1141" spans="4:8" ht="15.5" x14ac:dyDescent="0.35">
      <c r="D1141" s="1" t="s">
        <v>1238</v>
      </c>
      <c r="E1141" s="1" t="s">
        <v>6425</v>
      </c>
      <c r="F1141" t="s">
        <v>4746</v>
      </c>
      <c r="G1141" t="s">
        <v>5454</v>
      </c>
      <c r="H1141" t="s">
        <v>4910</v>
      </c>
    </row>
    <row r="1142" spans="4:8" ht="15.5" x14ac:dyDescent="0.35">
      <c r="D1142" s="1" t="s">
        <v>1237</v>
      </c>
      <c r="E1142" s="1" t="s">
        <v>6426</v>
      </c>
      <c r="F1142" t="s">
        <v>4743</v>
      </c>
      <c r="G1142" t="s">
        <v>5125</v>
      </c>
    </row>
    <row r="1143" spans="4:8" ht="15.5" x14ac:dyDescent="0.35">
      <c r="D1143" s="1" t="s">
        <v>1236</v>
      </c>
      <c r="E1143" s="1" t="s">
        <v>6427</v>
      </c>
      <c r="F1143" t="s">
        <v>4743</v>
      </c>
      <c r="G1143" t="s">
        <v>4891</v>
      </c>
    </row>
    <row r="1144" spans="4:8" ht="15.5" x14ac:dyDescent="0.35">
      <c r="D1144" s="1" t="s">
        <v>1235</v>
      </c>
      <c r="E1144" s="1" t="s">
        <v>6428</v>
      </c>
      <c r="F1144" t="s">
        <v>4743</v>
      </c>
      <c r="G1144" t="s">
        <v>5019</v>
      </c>
    </row>
    <row r="1145" spans="4:8" ht="15.5" x14ac:dyDescent="0.35">
      <c r="D1145" s="1" t="s">
        <v>1234</v>
      </c>
      <c r="E1145" s="1" t="s">
        <v>6429</v>
      </c>
      <c r="F1145" t="s">
        <v>4743</v>
      </c>
      <c r="G1145" t="s">
        <v>6430</v>
      </c>
      <c r="H1145" t="s">
        <v>4816</v>
      </c>
    </row>
    <row r="1146" spans="4:8" ht="15.5" x14ac:dyDescent="0.35">
      <c r="D1146" s="1" t="s">
        <v>1233</v>
      </c>
      <c r="E1146" s="1" t="s">
        <v>6431</v>
      </c>
      <c r="F1146" t="s">
        <v>4743</v>
      </c>
      <c r="G1146" t="s">
        <v>5006</v>
      </c>
      <c r="H1146" t="s">
        <v>5045</v>
      </c>
    </row>
    <row r="1147" spans="4:8" ht="15.5" x14ac:dyDescent="0.35">
      <c r="D1147" s="1" t="s">
        <v>1232</v>
      </c>
      <c r="E1147" s="1" t="s">
        <v>6432</v>
      </c>
      <c r="F1147" t="s">
        <v>4743</v>
      </c>
      <c r="G1147" t="s">
        <v>6433</v>
      </c>
      <c r="H1147" t="s">
        <v>5020</v>
      </c>
    </row>
    <row r="1148" spans="4:8" ht="15.5" x14ac:dyDescent="0.35">
      <c r="D1148" s="1" t="s">
        <v>1231</v>
      </c>
      <c r="E1148" s="1" t="s">
        <v>6434</v>
      </c>
      <c r="F1148" t="s">
        <v>4746</v>
      </c>
      <c r="G1148" t="s">
        <v>4830</v>
      </c>
    </row>
    <row r="1149" spans="4:8" ht="15.5" x14ac:dyDescent="0.35">
      <c r="D1149" s="1" t="s">
        <v>1230</v>
      </c>
      <c r="E1149" s="1" t="s">
        <v>5173</v>
      </c>
      <c r="F1149" t="s">
        <v>4746</v>
      </c>
      <c r="G1149" t="s">
        <v>4893</v>
      </c>
    </row>
    <row r="1150" spans="4:8" ht="15.5" x14ac:dyDescent="0.35">
      <c r="D1150" s="1" t="s">
        <v>1229</v>
      </c>
      <c r="E1150" s="1" t="s">
        <v>6435</v>
      </c>
      <c r="F1150" t="s">
        <v>4743</v>
      </c>
      <c r="G1150" t="s">
        <v>5123</v>
      </c>
    </row>
    <row r="1151" spans="4:8" ht="15.5" x14ac:dyDescent="0.35">
      <c r="D1151" s="1" t="s">
        <v>1228</v>
      </c>
      <c r="E1151" s="1" t="s">
        <v>6436</v>
      </c>
      <c r="F1151" t="s">
        <v>4746</v>
      </c>
      <c r="G1151" t="s">
        <v>4747</v>
      </c>
      <c r="H1151" t="s">
        <v>4974</v>
      </c>
    </row>
    <row r="1152" spans="4:8" ht="15.5" x14ac:dyDescent="0.35">
      <c r="D1152" s="1" t="s">
        <v>1227</v>
      </c>
      <c r="E1152" s="1" t="s">
        <v>6437</v>
      </c>
      <c r="F1152" t="s">
        <v>4743</v>
      </c>
      <c r="G1152" t="s">
        <v>6438</v>
      </c>
    </row>
    <row r="1153" spans="4:9" ht="15.5" x14ac:dyDescent="0.35">
      <c r="D1153" s="1" t="s">
        <v>1226</v>
      </c>
      <c r="E1153" s="1" t="s">
        <v>6439</v>
      </c>
      <c r="F1153" t="s">
        <v>4743</v>
      </c>
      <c r="G1153" t="s">
        <v>4799</v>
      </c>
    </row>
    <row r="1154" spans="4:9" ht="15.5" x14ac:dyDescent="0.35">
      <c r="D1154" s="1" t="s">
        <v>1225</v>
      </c>
      <c r="E1154" s="1" t="s">
        <v>6440</v>
      </c>
      <c r="F1154" t="s">
        <v>4746</v>
      </c>
      <c r="G1154" t="s">
        <v>6441</v>
      </c>
    </row>
    <row r="1155" spans="4:9" ht="15.5" x14ac:dyDescent="0.35">
      <c r="D1155" s="1" t="s">
        <v>1224</v>
      </c>
      <c r="E1155" s="1" t="s">
        <v>6442</v>
      </c>
      <c r="F1155" t="s">
        <v>4746</v>
      </c>
      <c r="G1155" t="s">
        <v>6023</v>
      </c>
      <c r="H1155" t="s">
        <v>4826</v>
      </c>
    </row>
    <row r="1156" spans="4:9" ht="15.5" x14ac:dyDescent="0.35">
      <c r="D1156" s="1" t="s">
        <v>1223</v>
      </c>
      <c r="E1156" s="1" t="s">
        <v>6443</v>
      </c>
      <c r="F1156" t="s">
        <v>4746</v>
      </c>
      <c r="G1156" t="s">
        <v>4959</v>
      </c>
    </row>
    <row r="1157" spans="4:9" ht="15.5" x14ac:dyDescent="0.35">
      <c r="D1157" s="1" t="s">
        <v>1222</v>
      </c>
      <c r="E1157" s="1" t="s">
        <v>6444</v>
      </c>
      <c r="F1157" t="s">
        <v>4746</v>
      </c>
      <c r="G1157" t="s">
        <v>4747</v>
      </c>
    </row>
    <row r="1158" spans="4:9" ht="15.5" x14ac:dyDescent="0.35">
      <c r="D1158" s="1" t="s">
        <v>1221</v>
      </c>
      <c r="E1158" s="1" t="s">
        <v>6445</v>
      </c>
      <c r="F1158" t="s">
        <v>4743</v>
      </c>
      <c r="G1158" t="s">
        <v>6446</v>
      </c>
    </row>
    <row r="1159" spans="4:9" ht="15.5" x14ac:dyDescent="0.35">
      <c r="D1159" s="1" t="s">
        <v>1220</v>
      </c>
      <c r="E1159" s="1" t="s">
        <v>5633</v>
      </c>
      <c r="F1159" t="s">
        <v>4746</v>
      </c>
      <c r="G1159" t="s">
        <v>5139</v>
      </c>
      <c r="H1159" t="s">
        <v>4780</v>
      </c>
    </row>
    <row r="1160" spans="4:9" ht="15.5" x14ac:dyDescent="0.35">
      <c r="D1160" s="1" t="s">
        <v>1219</v>
      </c>
      <c r="E1160" s="1" t="s">
        <v>6447</v>
      </c>
      <c r="F1160" t="s">
        <v>4746</v>
      </c>
      <c r="G1160" t="s">
        <v>6448</v>
      </c>
    </row>
    <row r="1161" spans="4:9" ht="15.5" x14ac:dyDescent="0.35">
      <c r="D1161" s="1" t="s">
        <v>1218</v>
      </c>
      <c r="E1161" s="1" t="s">
        <v>6449</v>
      </c>
      <c r="F1161" t="s">
        <v>4743</v>
      </c>
      <c r="G1161" t="s">
        <v>5609</v>
      </c>
    </row>
    <row r="1162" spans="4:9" ht="15.5" x14ac:dyDescent="0.35">
      <c r="D1162" s="1" t="s">
        <v>1217</v>
      </c>
      <c r="E1162" s="1" t="s">
        <v>6450</v>
      </c>
      <c r="F1162" t="s">
        <v>4743</v>
      </c>
      <c r="G1162" t="s">
        <v>6451</v>
      </c>
    </row>
    <row r="1163" spans="4:9" ht="15.5" x14ac:dyDescent="0.35">
      <c r="D1163" s="1" t="s">
        <v>1216</v>
      </c>
      <c r="E1163" s="1" t="s">
        <v>6452</v>
      </c>
      <c r="F1163" t="s">
        <v>4743</v>
      </c>
      <c r="G1163" t="s">
        <v>4973</v>
      </c>
      <c r="H1163" t="s">
        <v>4868</v>
      </c>
    </row>
    <row r="1164" spans="4:9" ht="15.5" x14ac:dyDescent="0.35">
      <c r="D1164" s="1" t="s">
        <v>1215</v>
      </c>
      <c r="E1164" s="1" t="s">
        <v>6453</v>
      </c>
      <c r="F1164" t="s">
        <v>4746</v>
      </c>
      <c r="G1164" t="s">
        <v>5928</v>
      </c>
    </row>
    <row r="1165" spans="4:9" ht="15.5" x14ac:dyDescent="0.35">
      <c r="D1165" s="1" t="s">
        <v>1214</v>
      </c>
      <c r="E1165" s="1" t="s">
        <v>6454</v>
      </c>
      <c r="F1165" t="s">
        <v>4746</v>
      </c>
      <c r="G1165" t="s">
        <v>4895</v>
      </c>
    </row>
    <row r="1166" spans="4:9" ht="15.5" x14ac:dyDescent="0.35">
      <c r="D1166" s="1" t="s">
        <v>1213</v>
      </c>
      <c r="E1166" s="1" t="s">
        <v>6455</v>
      </c>
      <c r="F1166" t="s">
        <v>4746</v>
      </c>
      <c r="G1166" t="s">
        <v>6256</v>
      </c>
      <c r="H1166" t="s">
        <v>6456</v>
      </c>
      <c r="I1166" t="s">
        <v>4790</v>
      </c>
    </row>
    <row r="1167" spans="4:9" ht="15.5" x14ac:dyDescent="0.35">
      <c r="D1167" s="1" t="s">
        <v>1212</v>
      </c>
      <c r="E1167" s="1" t="s">
        <v>6457</v>
      </c>
      <c r="F1167" t="s">
        <v>4743</v>
      </c>
      <c r="G1167" t="s">
        <v>6458</v>
      </c>
    </row>
    <row r="1168" spans="4:9" ht="15.5" x14ac:dyDescent="0.35">
      <c r="D1168" s="1" t="s">
        <v>1211</v>
      </c>
      <c r="E1168" s="1" t="s">
        <v>6459</v>
      </c>
      <c r="F1168" t="s">
        <v>4746</v>
      </c>
      <c r="G1168" t="s">
        <v>5212</v>
      </c>
      <c r="H1168" t="s">
        <v>4883</v>
      </c>
    </row>
    <row r="1169" spans="4:8" ht="15.5" x14ac:dyDescent="0.35">
      <c r="D1169" s="1" t="s">
        <v>1210</v>
      </c>
      <c r="E1169" s="1" t="s">
        <v>6460</v>
      </c>
      <c r="F1169" t="s">
        <v>4743</v>
      </c>
      <c r="G1169" t="s">
        <v>6461</v>
      </c>
      <c r="H1169" t="s">
        <v>4785</v>
      </c>
    </row>
    <row r="1170" spans="4:8" ht="15.5" x14ac:dyDescent="0.35">
      <c r="D1170" s="1" t="s">
        <v>1209</v>
      </c>
      <c r="E1170" s="1" t="s">
        <v>6462</v>
      </c>
      <c r="F1170" t="s">
        <v>4743</v>
      </c>
      <c r="G1170" t="s">
        <v>5353</v>
      </c>
      <c r="H1170" t="s">
        <v>5148</v>
      </c>
    </row>
    <row r="1171" spans="4:8" ht="15.5" x14ac:dyDescent="0.35">
      <c r="D1171" s="1" t="s">
        <v>1208</v>
      </c>
      <c r="E1171" s="1" t="s">
        <v>6463</v>
      </c>
      <c r="F1171" t="s">
        <v>4746</v>
      </c>
      <c r="G1171" t="s">
        <v>6464</v>
      </c>
    </row>
    <row r="1172" spans="4:8" ht="15.5" x14ac:dyDescent="0.35">
      <c r="D1172" s="1" t="s">
        <v>1207</v>
      </c>
      <c r="E1172" s="1" t="s">
        <v>6465</v>
      </c>
      <c r="F1172" t="s">
        <v>4743</v>
      </c>
      <c r="G1172" t="s">
        <v>6466</v>
      </c>
    </row>
    <row r="1173" spans="4:8" ht="15.5" x14ac:dyDescent="0.35">
      <c r="D1173" s="1" t="s">
        <v>1206</v>
      </c>
      <c r="E1173" s="1" t="s">
        <v>6467</v>
      </c>
      <c r="F1173" t="s">
        <v>4743</v>
      </c>
      <c r="G1173" t="s">
        <v>6468</v>
      </c>
    </row>
    <row r="1174" spans="4:8" ht="15.5" x14ac:dyDescent="0.35">
      <c r="D1174" s="1" t="s">
        <v>1205</v>
      </c>
      <c r="E1174" s="1" t="s">
        <v>6469</v>
      </c>
      <c r="F1174" t="s">
        <v>4743</v>
      </c>
      <c r="G1174" t="s">
        <v>5157</v>
      </c>
    </row>
    <row r="1175" spans="4:8" ht="15.5" x14ac:dyDescent="0.35">
      <c r="D1175" s="1" t="s">
        <v>1204</v>
      </c>
      <c r="E1175" s="1" t="s">
        <v>6470</v>
      </c>
      <c r="F1175" t="s">
        <v>4743</v>
      </c>
      <c r="G1175" t="s">
        <v>4836</v>
      </c>
    </row>
    <row r="1176" spans="4:8" ht="15.5" x14ac:dyDescent="0.35">
      <c r="D1176" s="1" t="s">
        <v>1203</v>
      </c>
      <c r="E1176" s="1" t="s">
        <v>6471</v>
      </c>
      <c r="F1176" t="s">
        <v>5580</v>
      </c>
      <c r="G1176" t="s">
        <v>4799</v>
      </c>
      <c r="H1176" t="s">
        <v>4764</v>
      </c>
    </row>
    <row r="1177" spans="4:8" ht="15.5" x14ac:dyDescent="0.35">
      <c r="D1177" s="1" t="s">
        <v>1202</v>
      </c>
      <c r="E1177" s="1" t="s">
        <v>4841</v>
      </c>
      <c r="F1177" t="s">
        <v>4746</v>
      </c>
      <c r="G1177" t="s">
        <v>4773</v>
      </c>
      <c r="H1177" t="s">
        <v>4847</v>
      </c>
    </row>
    <row r="1178" spans="4:8" ht="15.5" x14ac:dyDescent="0.35">
      <c r="D1178" s="1" t="s">
        <v>1201</v>
      </c>
      <c r="E1178" s="1" t="s">
        <v>6472</v>
      </c>
      <c r="F1178" t="s">
        <v>4746</v>
      </c>
      <c r="G1178" t="s">
        <v>6473</v>
      </c>
    </row>
    <row r="1179" spans="4:8" ht="15.5" x14ac:dyDescent="0.35">
      <c r="D1179" s="1" t="s">
        <v>1200</v>
      </c>
      <c r="E1179" s="1" t="s">
        <v>6251</v>
      </c>
      <c r="F1179" t="s">
        <v>5580</v>
      </c>
      <c r="G1179" t="s">
        <v>6474</v>
      </c>
    </row>
    <row r="1180" spans="4:8" ht="15.5" x14ac:dyDescent="0.35">
      <c r="D1180" s="1" t="s">
        <v>1199</v>
      </c>
      <c r="E1180" s="1" t="s">
        <v>6475</v>
      </c>
      <c r="F1180" t="s">
        <v>4743</v>
      </c>
      <c r="G1180" t="s">
        <v>4787</v>
      </c>
    </row>
    <row r="1181" spans="4:8" ht="15.5" x14ac:dyDescent="0.35">
      <c r="D1181" s="1" t="s">
        <v>1198</v>
      </c>
      <c r="E1181" s="1" t="s">
        <v>6476</v>
      </c>
      <c r="F1181" t="s">
        <v>4746</v>
      </c>
      <c r="G1181" t="s">
        <v>6477</v>
      </c>
      <c r="H1181" t="s">
        <v>4826</v>
      </c>
    </row>
    <row r="1182" spans="4:8" ht="15.5" x14ac:dyDescent="0.35">
      <c r="D1182" s="1" t="s">
        <v>1197</v>
      </c>
      <c r="E1182" s="1" t="s">
        <v>6478</v>
      </c>
      <c r="F1182" t="s">
        <v>5580</v>
      </c>
      <c r="G1182" t="s">
        <v>5692</v>
      </c>
      <c r="H1182" t="s">
        <v>4764</v>
      </c>
    </row>
    <row r="1183" spans="4:8" ht="15.5" x14ac:dyDescent="0.35">
      <c r="D1183" s="1" t="s">
        <v>1196</v>
      </c>
      <c r="E1183" s="1" t="s">
        <v>6479</v>
      </c>
      <c r="F1183" t="s">
        <v>4746</v>
      </c>
      <c r="G1183" t="s">
        <v>6480</v>
      </c>
    </row>
    <row r="1184" spans="4:8" ht="15.5" x14ac:dyDescent="0.35">
      <c r="D1184" s="1" t="s">
        <v>1195</v>
      </c>
      <c r="E1184" s="1" t="s">
        <v>6481</v>
      </c>
      <c r="F1184" t="s">
        <v>4746</v>
      </c>
      <c r="G1184" t="s">
        <v>4864</v>
      </c>
      <c r="H1184" t="s">
        <v>4847</v>
      </c>
    </row>
    <row r="1185" spans="4:9" ht="15.5" x14ac:dyDescent="0.35">
      <c r="D1185" s="1" t="s">
        <v>1194</v>
      </c>
      <c r="E1185" s="1" t="s">
        <v>6482</v>
      </c>
      <c r="F1185" t="s">
        <v>4746</v>
      </c>
      <c r="G1185" t="s">
        <v>4968</v>
      </c>
      <c r="H1185" t="s">
        <v>5677</v>
      </c>
    </row>
    <row r="1186" spans="4:9" ht="15.5" x14ac:dyDescent="0.35">
      <c r="D1186" s="1" t="s">
        <v>1193</v>
      </c>
      <c r="E1186" s="1" t="s">
        <v>6483</v>
      </c>
      <c r="F1186" t="s">
        <v>4743</v>
      </c>
      <c r="G1186" t="s">
        <v>6484</v>
      </c>
      <c r="H1186" t="s">
        <v>5148</v>
      </c>
    </row>
    <row r="1187" spans="4:9" ht="15.5" x14ac:dyDescent="0.35">
      <c r="D1187" s="1" t="s">
        <v>1192</v>
      </c>
      <c r="E1187" s="1" t="s">
        <v>6485</v>
      </c>
      <c r="F1187" t="s">
        <v>4746</v>
      </c>
      <c r="G1187" t="s">
        <v>4901</v>
      </c>
    </row>
    <row r="1188" spans="4:9" ht="15.5" x14ac:dyDescent="0.35">
      <c r="D1188" s="1" t="s">
        <v>1191</v>
      </c>
      <c r="E1188" s="1" t="s">
        <v>6486</v>
      </c>
      <c r="F1188" t="s">
        <v>4743</v>
      </c>
      <c r="G1188" t="s">
        <v>5118</v>
      </c>
    </row>
    <row r="1189" spans="4:9" ht="15.5" x14ac:dyDescent="0.35">
      <c r="D1189" s="1" t="s">
        <v>1190</v>
      </c>
      <c r="E1189" s="1" t="s">
        <v>6487</v>
      </c>
      <c r="F1189" t="s">
        <v>4746</v>
      </c>
      <c r="G1189" t="s">
        <v>4806</v>
      </c>
    </row>
    <row r="1190" spans="4:9" ht="15.5" x14ac:dyDescent="0.35">
      <c r="D1190" s="1" t="s">
        <v>1189</v>
      </c>
      <c r="E1190" s="1" t="s">
        <v>4839</v>
      </c>
      <c r="F1190" t="s">
        <v>4743</v>
      </c>
      <c r="G1190" t="s">
        <v>5583</v>
      </c>
      <c r="H1190" t="s">
        <v>4831</v>
      </c>
    </row>
    <row r="1191" spans="4:9" ht="15.5" x14ac:dyDescent="0.35">
      <c r="D1191" s="1" t="s">
        <v>1188</v>
      </c>
      <c r="E1191" s="1" t="s">
        <v>6488</v>
      </c>
      <c r="F1191" t="s">
        <v>4743</v>
      </c>
      <c r="G1191" t="s">
        <v>6489</v>
      </c>
      <c r="H1191" t="s">
        <v>4757</v>
      </c>
    </row>
    <row r="1192" spans="4:9" ht="15.5" x14ac:dyDescent="0.35">
      <c r="D1192" s="1" t="s">
        <v>1187</v>
      </c>
      <c r="E1192" s="1" t="s">
        <v>6490</v>
      </c>
      <c r="F1192" t="s">
        <v>5580</v>
      </c>
      <c r="G1192" t="s">
        <v>4991</v>
      </c>
      <c r="H1192" t="s">
        <v>4910</v>
      </c>
    </row>
    <row r="1193" spans="4:9" ht="15.5" x14ac:dyDescent="0.35">
      <c r="D1193" s="1" t="s">
        <v>1186</v>
      </c>
      <c r="E1193" s="1" t="s">
        <v>6491</v>
      </c>
      <c r="F1193" t="s">
        <v>4746</v>
      </c>
      <c r="G1193" t="s">
        <v>5113</v>
      </c>
      <c r="H1193" t="s">
        <v>4785</v>
      </c>
    </row>
    <row r="1194" spans="4:9" ht="15.5" x14ac:dyDescent="0.35">
      <c r="D1194" s="1" t="s">
        <v>1185</v>
      </c>
      <c r="E1194" s="1" t="s">
        <v>6492</v>
      </c>
      <c r="F1194" t="s">
        <v>4743</v>
      </c>
      <c r="G1194" t="s">
        <v>4799</v>
      </c>
    </row>
    <row r="1195" spans="4:9" ht="15.5" x14ac:dyDescent="0.35">
      <c r="D1195" s="1" t="s">
        <v>1184</v>
      </c>
      <c r="E1195" s="1" t="s">
        <v>6493</v>
      </c>
      <c r="F1195" t="s">
        <v>4743</v>
      </c>
      <c r="G1195" t="s">
        <v>6494</v>
      </c>
    </row>
    <row r="1196" spans="4:9" ht="15.5" x14ac:dyDescent="0.35">
      <c r="D1196" s="1" t="s">
        <v>1183</v>
      </c>
      <c r="E1196" s="1" t="s">
        <v>5260</v>
      </c>
      <c r="F1196" t="s">
        <v>4746</v>
      </c>
      <c r="G1196" t="s">
        <v>6495</v>
      </c>
    </row>
    <row r="1197" spans="4:9" ht="15.5" x14ac:dyDescent="0.35">
      <c r="D1197" s="1" t="s">
        <v>1182</v>
      </c>
      <c r="E1197" s="1" t="s">
        <v>6496</v>
      </c>
      <c r="F1197" t="s">
        <v>6497</v>
      </c>
      <c r="G1197" t="s">
        <v>4746</v>
      </c>
      <c r="H1197" t="s">
        <v>4893</v>
      </c>
      <c r="I1197" t="s">
        <v>5020</v>
      </c>
    </row>
    <row r="1198" spans="4:9" ht="15.5" x14ac:dyDescent="0.35">
      <c r="D1198" s="1" t="s">
        <v>1181</v>
      </c>
      <c r="E1198" s="1" t="s">
        <v>6498</v>
      </c>
      <c r="F1198" t="s">
        <v>4746</v>
      </c>
      <c r="G1198" t="s">
        <v>6152</v>
      </c>
      <c r="H1198" t="s">
        <v>4889</v>
      </c>
    </row>
    <row r="1199" spans="4:9" ht="15.5" x14ac:dyDescent="0.35">
      <c r="D1199" s="1" t="s">
        <v>1180</v>
      </c>
      <c r="E1199" s="1" t="s">
        <v>6499</v>
      </c>
      <c r="F1199" t="s">
        <v>4746</v>
      </c>
      <c r="G1199" t="s">
        <v>4968</v>
      </c>
      <c r="H1199" t="s">
        <v>5020</v>
      </c>
    </row>
    <row r="1200" spans="4:9" ht="15.5" x14ac:dyDescent="0.35">
      <c r="D1200" s="1" t="s">
        <v>1179</v>
      </c>
      <c r="E1200" s="1" t="s">
        <v>6500</v>
      </c>
      <c r="F1200" t="s">
        <v>4746</v>
      </c>
      <c r="G1200" t="s">
        <v>5212</v>
      </c>
    </row>
    <row r="1201" spans="4:8" ht="15.5" x14ac:dyDescent="0.35">
      <c r="D1201" s="1" t="s">
        <v>1178</v>
      </c>
      <c r="E1201" s="1" t="s">
        <v>6501</v>
      </c>
      <c r="F1201" t="s">
        <v>6502</v>
      </c>
      <c r="G1201" t="s">
        <v>4743</v>
      </c>
      <c r="H1201" t="s">
        <v>5368</v>
      </c>
    </row>
    <row r="1202" spans="4:8" ht="15.5" x14ac:dyDescent="0.35">
      <c r="D1202" s="1" t="s">
        <v>1177</v>
      </c>
      <c r="E1202" s="1" t="s">
        <v>6503</v>
      </c>
      <c r="F1202" t="s">
        <v>4743</v>
      </c>
      <c r="G1202" t="s">
        <v>4976</v>
      </c>
    </row>
    <row r="1203" spans="4:8" ht="15.5" x14ac:dyDescent="0.35">
      <c r="D1203" s="1" t="s">
        <v>1176</v>
      </c>
      <c r="E1203" s="1" t="s">
        <v>6504</v>
      </c>
      <c r="F1203" t="s">
        <v>4743</v>
      </c>
      <c r="G1203" t="s">
        <v>4867</v>
      </c>
    </row>
    <row r="1204" spans="4:8" ht="15.5" x14ac:dyDescent="0.35">
      <c r="D1204" s="1" t="s">
        <v>1175</v>
      </c>
      <c r="E1204" s="1" t="s">
        <v>6505</v>
      </c>
      <c r="F1204" t="s">
        <v>4743</v>
      </c>
      <c r="G1204" t="s">
        <v>6219</v>
      </c>
      <c r="H1204" t="s">
        <v>5049</v>
      </c>
    </row>
    <row r="1205" spans="4:8" ht="15.5" x14ac:dyDescent="0.35">
      <c r="D1205" s="1" t="s">
        <v>1174</v>
      </c>
      <c r="E1205" s="1" t="s">
        <v>6506</v>
      </c>
      <c r="F1205" t="s">
        <v>4743</v>
      </c>
      <c r="G1205" t="s">
        <v>6314</v>
      </c>
      <c r="H1205" t="s">
        <v>4974</v>
      </c>
    </row>
    <row r="1206" spans="4:8" ht="15.5" x14ac:dyDescent="0.35">
      <c r="D1206" s="1" t="s">
        <v>1173</v>
      </c>
      <c r="E1206" s="1" t="s">
        <v>6507</v>
      </c>
      <c r="F1206" t="s">
        <v>4746</v>
      </c>
      <c r="G1206" t="s">
        <v>6295</v>
      </c>
    </row>
    <row r="1207" spans="4:8" ht="15.5" x14ac:dyDescent="0.35">
      <c r="D1207" s="1" t="s">
        <v>1172</v>
      </c>
      <c r="E1207" s="1" t="s">
        <v>6508</v>
      </c>
      <c r="F1207" t="s">
        <v>4746</v>
      </c>
      <c r="G1207" t="s">
        <v>6509</v>
      </c>
    </row>
    <row r="1208" spans="4:8" ht="15.5" x14ac:dyDescent="0.35">
      <c r="D1208" s="1" t="s">
        <v>1171</v>
      </c>
      <c r="E1208" s="1" t="s">
        <v>6510</v>
      </c>
      <c r="F1208" t="s">
        <v>5580</v>
      </c>
      <c r="G1208" t="s">
        <v>5589</v>
      </c>
      <c r="H1208" t="s">
        <v>4831</v>
      </c>
    </row>
    <row r="1209" spans="4:8" ht="15.5" x14ac:dyDescent="0.35">
      <c r="D1209" s="1" t="s">
        <v>1170</v>
      </c>
      <c r="E1209" s="1" t="s">
        <v>6052</v>
      </c>
      <c r="F1209" t="s">
        <v>4746</v>
      </c>
      <c r="G1209" t="s">
        <v>4830</v>
      </c>
    </row>
    <row r="1210" spans="4:8" ht="15.5" x14ac:dyDescent="0.35">
      <c r="D1210" s="1" t="s">
        <v>1169</v>
      </c>
      <c r="E1210" s="1" t="s">
        <v>6511</v>
      </c>
      <c r="F1210" t="s">
        <v>5580</v>
      </c>
      <c r="G1210" t="s">
        <v>6390</v>
      </c>
      <c r="H1210" t="s">
        <v>4831</v>
      </c>
    </row>
    <row r="1211" spans="4:8" ht="15.5" x14ac:dyDescent="0.35">
      <c r="D1211" s="1" t="s">
        <v>1168</v>
      </c>
      <c r="E1211" s="1" t="s">
        <v>6512</v>
      </c>
      <c r="F1211" t="s">
        <v>4746</v>
      </c>
      <c r="G1211" t="s">
        <v>5035</v>
      </c>
      <c r="H1211" t="s">
        <v>4764</v>
      </c>
    </row>
    <row r="1212" spans="4:8" ht="15.5" x14ac:dyDescent="0.35">
      <c r="D1212" s="1" t="s">
        <v>1167</v>
      </c>
      <c r="E1212" s="1" t="s">
        <v>6513</v>
      </c>
      <c r="F1212" t="s">
        <v>4746</v>
      </c>
      <c r="G1212" t="s">
        <v>5364</v>
      </c>
    </row>
    <row r="1213" spans="4:8" ht="15.5" x14ac:dyDescent="0.35">
      <c r="D1213" s="1" t="s">
        <v>1166</v>
      </c>
      <c r="E1213" s="1" t="s">
        <v>6514</v>
      </c>
      <c r="F1213" t="s">
        <v>5580</v>
      </c>
      <c r="G1213" t="s">
        <v>6515</v>
      </c>
    </row>
    <row r="1214" spans="4:8" ht="15.5" x14ac:dyDescent="0.35">
      <c r="D1214" s="1" t="s">
        <v>1165</v>
      </c>
      <c r="E1214" s="1" t="s">
        <v>6516</v>
      </c>
      <c r="F1214" t="s">
        <v>4746</v>
      </c>
      <c r="G1214" t="s">
        <v>6517</v>
      </c>
    </row>
    <row r="1215" spans="4:8" ht="15.5" x14ac:dyDescent="0.35">
      <c r="D1215" s="1" t="s">
        <v>1164</v>
      </c>
      <c r="E1215" s="1" t="s">
        <v>6518</v>
      </c>
      <c r="F1215" t="s">
        <v>5372</v>
      </c>
      <c r="G1215" t="s">
        <v>5580</v>
      </c>
      <c r="H1215" t="s">
        <v>6519</v>
      </c>
    </row>
    <row r="1216" spans="4:8" ht="15.5" x14ac:dyDescent="0.35">
      <c r="D1216" s="1" t="s">
        <v>1163</v>
      </c>
      <c r="E1216" s="1" t="s">
        <v>5689</v>
      </c>
      <c r="F1216" t="s">
        <v>4743</v>
      </c>
      <c r="G1216" t="s">
        <v>6520</v>
      </c>
      <c r="H1216" t="s">
        <v>4910</v>
      </c>
    </row>
    <row r="1217" spans="4:8" ht="15.5" x14ac:dyDescent="0.35">
      <c r="D1217" s="1" t="s">
        <v>1162</v>
      </c>
      <c r="E1217" s="1" t="s">
        <v>6521</v>
      </c>
      <c r="F1217" t="s">
        <v>4746</v>
      </c>
      <c r="G1217" t="s">
        <v>6522</v>
      </c>
    </row>
    <row r="1218" spans="4:8" ht="15.5" x14ac:dyDescent="0.35">
      <c r="D1218" s="1" t="s">
        <v>1161</v>
      </c>
      <c r="E1218" s="1" t="s">
        <v>5777</v>
      </c>
      <c r="F1218" t="s">
        <v>4746</v>
      </c>
      <c r="G1218" t="s">
        <v>4747</v>
      </c>
    </row>
    <row r="1219" spans="4:8" ht="15.5" x14ac:dyDescent="0.35">
      <c r="D1219" s="1" t="s">
        <v>1160</v>
      </c>
      <c r="E1219" s="1" t="s">
        <v>6523</v>
      </c>
      <c r="F1219" t="s">
        <v>4746</v>
      </c>
      <c r="G1219" t="s">
        <v>6524</v>
      </c>
    </row>
    <row r="1220" spans="4:8" ht="15.5" x14ac:dyDescent="0.35">
      <c r="D1220" s="1" t="s">
        <v>1159</v>
      </c>
      <c r="E1220" s="1" t="s">
        <v>6525</v>
      </c>
      <c r="F1220" t="s">
        <v>4746</v>
      </c>
      <c r="G1220" t="s">
        <v>5063</v>
      </c>
    </row>
    <row r="1221" spans="4:8" ht="15.5" x14ac:dyDescent="0.35">
      <c r="D1221" s="1" t="s">
        <v>1158</v>
      </c>
      <c r="E1221" s="1" t="s">
        <v>6526</v>
      </c>
      <c r="F1221" t="s">
        <v>5580</v>
      </c>
      <c r="G1221" t="s">
        <v>4973</v>
      </c>
    </row>
    <row r="1222" spans="4:8" ht="15.5" x14ac:dyDescent="0.35">
      <c r="D1222" s="1" t="s">
        <v>1157</v>
      </c>
      <c r="E1222" s="1" t="s">
        <v>6527</v>
      </c>
      <c r="F1222" t="s">
        <v>4743</v>
      </c>
      <c r="G1222" t="s">
        <v>5868</v>
      </c>
    </row>
    <row r="1223" spans="4:8" ht="15.5" x14ac:dyDescent="0.35">
      <c r="D1223" s="1" t="s">
        <v>1156</v>
      </c>
      <c r="E1223" s="1" t="s">
        <v>6528</v>
      </c>
      <c r="F1223" t="s">
        <v>4746</v>
      </c>
      <c r="G1223" t="s">
        <v>4861</v>
      </c>
      <c r="H1223" t="s">
        <v>5115</v>
      </c>
    </row>
    <row r="1224" spans="4:8" ht="15.5" x14ac:dyDescent="0.35">
      <c r="D1224" s="1" t="s">
        <v>1155</v>
      </c>
      <c r="E1224" s="1" t="s">
        <v>6529</v>
      </c>
      <c r="F1224" t="s">
        <v>4743</v>
      </c>
      <c r="G1224" t="s">
        <v>6530</v>
      </c>
    </row>
    <row r="1225" spans="4:8" ht="15.5" x14ac:dyDescent="0.35">
      <c r="D1225" s="1" t="s">
        <v>1154</v>
      </c>
      <c r="E1225" s="1" t="s">
        <v>5940</v>
      </c>
      <c r="F1225" t="s">
        <v>4743</v>
      </c>
      <c r="G1225" t="s">
        <v>5189</v>
      </c>
      <c r="H1225" t="s">
        <v>4780</v>
      </c>
    </row>
    <row r="1226" spans="4:8" ht="15.5" x14ac:dyDescent="0.35">
      <c r="D1226" s="1" t="s">
        <v>1153</v>
      </c>
      <c r="E1226" s="1" t="s">
        <v>6531</v>
      </c>
      <c r="F1226" t="s">
        <v>4746</v>
      </c>
      <c r="G1226" t="s">
        <v>6532</v>
      </c>
      <c r="H1226" t="s">
        <v>6533</v>
      </c>
    </row>
    <row r="1227" spans="4:8" ht="15.5" x14ac:dyDescent="0.35">
      <c r="D1227" s="1" t="s">
        <v>1152</v>
      </c>
      <c r="E1227" s="1" t="s">
        <v>6534</v>
      </c>
      <c r="F1227" t="s">
        <v>4746</v>
      </c>
      <c r="G1227" t="s">
        <v>4761</v>
      </c>
    </row>
    <row r="1228" spans="4:8" ht="15.5" x14ac:dyDescent="0.35">
      <c r="D1228" s="1" t="s">
        <v>1151</v>
      </c>
      <c r="E1228" s="1" t="s">
        <v>6535</v>
      </c>
      <c r="F1228" t="s">
        <v>4746</v>
      </c>
      <c r="G1228" t="s">
        <v>6536</v>
      </c>
      <c r="H1228" t="s">
        <v>4831</v>
      </c>
    </row>
    <row r="1229" spans="4:8" ht="15.5" x14ac:dyDescent="0.35">
      <c r="D1229" s="1" t="s">
        <v>1150</v>
      </c>
      <c r="E1229" s="1" t="s">
        <v>6537</v>
      </c>
      <c r="F1229" t="s">
        <v>4746</v>
      </c>
      <c r="G1229" t="s">
        <v>6538</v>
      </c>
    </row>
    <row r="1230" spans="4:8" ht="15.5" x14ac:dyDescent="0.35">
      <c r="D1230" s="1" t="s">
        <v>1149</v>
      </c>
      <c r="E1230" s="1" t="s">
        <v>6539</v>
      </c>
      <c r="F1230" t="s">
        <v>4743</v>
      </c>
      <c r="G1230" t="s">
        <v>4891</v>
      </c>
      <c r="H1230" t="s">
        <v>4889</v>
      </c>
    </row>
    <row r="1231" spans="4:8" ht="15.5" x14ac:dyDescent="0.35">
      <c r="D1231" s="1" t="s">
        <v>1148</v>
      </c>
      <c r="E1231" s="1" t="s">
        <v>6540</v>
      </c>
      <c r="F1231" t="s">
        <v>4743</v>
      </c>
      <c r="G1231" t="s">
        <v>5589</v>
      </c>
      <c r="H1231" t="s">
        <v>4816</v>
      </c>
    </row>
    <row r="1232" spans="4:8" ht="15.5" x14ac:dyDescent="0.35">
      <c r="D1232" s="1" t="s">
        <v>1147</v>
      </c>
      <c r="E1232" s="1" t="s">
        <v>5303</v>
      </c>
      <c r="F1232" t="s">
        <v>4746</v>
      </c>
      <c r="G1232" t="s">
        <v>6541</v>
      </c>
      <c r="H1232" t="s">
        <v>4992</v>
      </c>
    </row>
    <row r="1233" spans="4:8" ht="15.5" x14ac:dyDescent="0.35">
      <c r="D1233" s="1" t="s">
        <v>1146</v>
      </c>
      <c r="E1233" s="1" t="s">
        <v>4860</v>
      </c>
      <c r="F1233" t="s">
        <v>4743</v>
      </c>
      <c r="G1233" t="s">
        <v>6542</v>
      </c>
    </row>
    <row r="1234" spans="4:8" ht="15.5" x14ac:dyDescent="0.35">
      <c r="D1234" s="1" t="s">
        <v>1145</v>
      </c>
      <c r="E1234" s="1" t="s">
        <v>6543</v>
      </c>
      <c r="F1234" t="s">
        <v>4746</v>
      </c>
      <c r="G1234" t="s">
        <v>6544</v>
      </c>
    </row>
    <row r="1235" spans="4:8" ht="15.5" x14ac:dyDescent="0.35">
      <c r="D1235" s="1" t="s">
        <v>1144</v>
      </c>
      <c r="E1235" s="1" t="s">
        <v>6545</v>
      </c>
      <c r="F1235" t="s">
        <v>4743</v>
      </c>
      <c r="G1235" t="s">
        <v>4752</v>
      </c>
      <c r="H1235" t="s">
        <v>4816</v>
      </c>
    </row>
    <row r="1236" spans="4:8" ht="15.5" x14ac:dyDescent="0.35">
      <c r="D1236" s="1" t="s">
        <v>1143</v>
      </c>
      <c r="E1236" s="1" t="s">
        <v>6546</v>
      </c>
      <c r="F1236" t="s">
        <v>4746</v>
      </c>
      <c r="G1236" t="s">
        <v>4761</v>
      </c>
      <c r="H1236" t="s">
        <v>4785</v>
      </c>
    </row>
    <row r="1237" spans="4:8" ht="15.5" x14ac:dyDescent="0.35">
      <c r="D1237" s="1" t="s">
        <v>1142</v>
      </c>
      <c r="E1237" s="1" t="s">
        <v>6547</v>
      </c>
      <c r="F1237" t="s">
        <v>4746</v>
      </c>
      <c r="G1237" t="s">
        <v>5212</v>
      </c>
    </row>
    <row r="1238" spans="4:8" ht="15.5" x14ac:dyDescent="0.35">
      <c r="D1238" s="1" t="s">
        <v>1141</v>
      </c>
      <c r="E1238" s="1" t="s">
        <v>6548</v>
      </c>
      <c r="F1238" t="s">
        <v>4743</v>
      </c>
      <c r="G1238" t="s">
        <v>4882</v>
      </c>
      <c r="H1238" t="s">
        <v>4797</v>
      </c>
    </row>
    <row r="1239" spans="4:8" ht="15.5" x14ac:dyDescent="0.35">
      <c r="D1239" s="1" t="s">
        <v>1140</v>
      </c>
      <c r="E1239" s="1" t="s">
        <v>6549</v>
      </c>
      <c r="F1239" t="s">
        <v>4743</v>
      </c>
      <c r="G1239" t="s">
        <v>4853</v>
      </c>
      <c r="H1239" t="s">
        <v>4939</v>
      </c>
    </row>
    <row r="1240" spans="4:8" ht="15.5" x14ac:dyDescent="0.35">
      <c r="D1240" s="1" t="s">
        <v>1139</v>
      </c>
      <c r="E1240" s="1" t="s">
        <v>6550</v>
      </c>
      <c r="F1240" t="s">
        <v>4743</v>
      </c>
      <c r="G1240" t="s">
        <v>5609</v>
      </c>
      <c r="H1240" t="s">
        <v>5155</v>
      </c>
    </row>
    <row r="1241" spans="4:8" ht="15.5" x14ac:dyDescent="0.35">
      <c r="D1241" s="1" t="s">
        <v>1138</v>
      </c>
      <c r="E1241" s="1" t="s">
        <v>6551</v>
      </c>
      <c r="F1241" t="s">
        <v>4746</v>
      </c>
      <c r="G1241" t="s">
        <v>6552</v>
      </c>
      <c r="H1241" t="s">
        <v>6553</v>
      </c>
    </row>
    <row r="1242" spans="4:8" ht="15.5" x14ac:dyDescent="0.35">
      <c r="D1242" s="1" t="s">
        <v>1137</v>
      </c>
      <c r="E1242" s="1" t="s">
        <v>6285</v>
      </c>
      <c r="F1242" t="s">
        <v>4746</v>
      </c>
      <c r="G1242" t="s">
        <v>4792</v>
      </c>
      <c r="H1242" t="s">
        <v>6338</v>
      </c>
    </row>
    <row r="1243" spans="4:8" ht="15.5" x14ac:dyDescent="0.35">
      <c r="D1243" s="1" t="s">
        <v>1136</v>
      </c>
      <c r="E1243" s="1" t="s">
        <v>6554</v>
      </c>
      <c r="F1243" t="s">
        <v>5580</v>
      </c>
      <c r="G1243" t="s">
        <v>5123</v>
      </c>
      <c r="H1243" t="s">
        <v>4831</v>
      </c>
    </row>
    <row r="1244" spans="4:8" ht="15.5" x14ac:dyDescent="0.35">
      <c r="D1244" s="1" t="s">
        <v>1135</v>
      </c>
      <c r="E1244" s="1" t="s">
        <v>6555</v>
      </c>
      <c r="F1244" t="s">
        <v>5580</v>
      </c>
      <c r="G1244" t="s">
        <v>5583</v>
      </c>
      <c r="H1244" t="s">
        <v>4797</v>
      </c>
    </row>
    <row r="1245" spans="4:8" ht="15.5" x14ac:dyDescent="0.35">
      <c r="D1245" s="1" t="s">
        <v>1134</v>
      </c>
      <c r="E1245" s="1" t="s">
        <v>6556</v>
      </c>
      <c r="F1245" t="s">
        <v>4743</v>
      </c>
      <c r="G1245" t="s">
        <v>4885</v>
      </c>
      <c r="H1245" t="s">
        <v>4780</v>
      </c>
    </row>
    <row r="1246" spans="4:8" ht="15.5" x14ac:dyDescent="0.35">
      <c r="D1246" s="1" t="s">
        <v>1133</v>
      </c>
      <c r="E1246" s="1" t="s">
        <v>6557</v>
      </c>
      <c r="F1246" t="s">
        <v>4746</v>
      </c>
      <c r="G1246" t="s">
        <v>5063</v>
      </c>
    </row>
    <row r="1247" spans="4:8" ht="15.5" x14ac:dyDescent="0.35">
      <c r="D1247" s="1" t="s">
        <v>1132</v>
      </c>
      <c r="E1247" s="1" t="s">
        <v>6558</v>
      </c>
      <c r="F1247" t="s">
        <v>4746</v>
      </c>
      <c r="G1247" t="s">
        <v>6559</v>
      </c>
    </row>
    <row r="1248" spans="4:8" ht="15.5" x14ac:dyDescent="0.35">
      <c r="D1248" s="1" t="s">
        <v>1131</v>
      </c>
      <c r="E1248" s="1" t="s">
        <v>6560</v>
      </c>
      <c r="F1248" t="s">
        <v>4743</v>
      </c>
      <c r="G1248" t="s">
        <v>6561</v>
      </c>
    </row>
    <row r="1249" spans="4:9" ht="15.5" x14ac:dyDescent="0.35">
      <c r="D1249" s="1" t="s">
        <v>1130</v>
      </c>
      <c r="E1249" s="1" t="s">
        <v>6562</v>
      </c>
      <c r="F1249" t="s">
        <v>4746</v>
      </c>
      <c r="G1249" t="s">
        <v>5063</v>
      </c>
      <c r="H1249" t="s">
        <v>5029</v>
      </c>
    </row>
    <row r="1250" spans="4:9" ht="15.5" x14ac:dyDescent="0.35">
      <c r="D1250" s="1" t="s">
        <v>1129</v>
      </c>
      <c r="E1250" s="1" t="s">
        <v>6153</v>
      </c>
      <c r="F1250" t="s">
        <v>5580</v>
      </c>
      <c r="G1250" t="s">
        <v>6563</v>
      </c>
    </row>
    <row r="1251" spans="4:9" ht="15.5" x14ac:dyDescent="0.35">
      <c r="D1251" s="1" t="s">
        <v>1128</v>
      </c>
      <c r="E1251" s="1" t="s">
        <v>6564</v>
      </c>
      <c r="F1251" t="s">
        <v>4746</v>
      </c>
      <c r="G1251" t="s">
        <v>6565</v>
      </c>
    </row>
    <row r="1252" spans="4:9" ht="15.5" x14ac:dyDescent="0.35">
      <c r="D1252" s="1" t="s">
        <v>1127</v>
      </c>
      <c r="E1252" s="1" t="s">
        <v>6566</v>
      </c>
      <c r="F1252" t="s">
        <v>4743</v>
      </c>
      <c r="G1252" t="s">
        <v>6350</v>
      </c>
    </row>
    <row r="1253" spans="4:9" ht="15.5" x14ac:dyDescent="0.35">
      <c r="D1253" s="1" t="s">
        <v>1126</v>
      </c>
      <c r="E1253" s="1" t="s">
        <v>6512</v>
      </c>
      <c r="F1253" t="s">
        <v>4743</v>
      </c>
      <c r="G1253" t="s">
        <v>6567</v>
      </c>
      <c r="H1253" t="s">
        <v>4816</v>
      </c>
    </row>
    <row r="1254" spans="4:9" ht="15.5" x14ac:dyDescent="0.35">
      <c r="D1254" s="1" t="s">
        <v>1125</v>
      </c>
      <c r="E1254" s="1" t="s">
        <v>6568</v>
      </c>
      <c r="F1254" t="s">
        <v>4746</v>
      </c>
      <c r="G1254" t="s">
        <v>6569</v>
      </c>
    </row>
    <row r="1255" spans="4:9" ht="15.5" x14ac:dyDescent="0.35">
      <c r="D1255" s="1" t="s">
        <v>1124</v>
      </c>
      <c r="E1255" s="1" t="s">
        <v>6570</v>
      </c>
      <c r="F1255" t="s">
        <v>4746</v>
      </c>
      <c r="G1255" t="s">
        <v>5917</v>
      </c>
    </row>
    <row r="1256" spans="4:9" ht="15.5" x14ac:dyDescent="0.35">
      <c r="D1256" s="1" t="s">
        <v>1123</v>
      </c>
      <c r="E1256" s="1" t="s">
        <v>6571</v>
      </c>
      <c r="F1256" t="s">
        <v>4746</v>
      </c>
      <c r="G1256" t="s">
        <v>5454</v>
      </c>
    </row>
    <row r="1257" spans="4:9" ht="15.5" x14ac:dyDescent="0.35">
      <c r="D1257" s="1" t="s">
        <v>1122</v>
      </c>
      <c r="E1257" s="1" t="s">
        <v>6572</v>
      </c>
      <c r="F1257" t="s">
        <v>4746</v>
      </c>
      <c r="G1257" t="s">
        <v>4801</v>
      </c>
    </row>
    <row r="1258" spans="4:9" ht="15.5" x14ac:dyDescent="0.35">
      <c r="D1258" s="1" t="s">
        <v>1121</v>
      </c>
      <c r="E1258" s="1" t="s">
        <v>6573</v>
      </c>
      <c r="F1258" t="s">
        <v>4743</v>
      </c>
      <c r="G1258" t="s">
        <v>5554</v>
      </c>
      <c r="H1258" t="s">
        <v>4831</v>
      </c>
    </row>
    <row r="1259" spans="4:9" ht="15.5" x14ac:dyDescent="0.35">
      <c r="D1259" s="1" t="s">
        <v>1120</v>
      </c>
      <c r="E1259" s="1" t="s">
        <v>4949</v>
      </c>
      <c r="F1259" t="s">
        <v>4854</v>
      </c>
      <c r="G1259" t="s">
        <v>6574</v>
      </c>
      <c r="H1259" t="s">
        <v>4746</v>
      </c>
      <c r="I1259" t="s">
        <v>6575</v>
      </c>
    </row>
    <row r="1260" spans="4:9" ht="15.5" x14ac:dyDescent="0.35">
      <c r="D1260" s="1" t="s">
        <v>1119</v>
      </c>
      <c r="E1260" s="1" t="s">
        <v>6576</v>
      </c>
      <c r="F1260" t="s">
        <v>4746</v>
      </c>
      <c r="G1260" t="s">
        <v>5768</v>
      </c>
    </row>
    <row r="1261" spans="4:9" ht="15.5" x14ac:dyDescent="0.35">
      <c r="D1261" s="1" t="s">
        <v>1118</v>
      </c>
      <c r="E1261" s="1" t="s">
        <v>6577</v>
      </c>
      <c r="F1261" t="s">
        <v>4743</v>
      </c>
      <c r="G1261" t="s">
        <v>6350</v>
      </c>
      <c r="H1261" t="s">
        <v>4831</v>
      </c>
    </row>
    <row r="1262" spans="4:9" ht="15.5" x14ac:dyDescent="0.35">
      <c r="D1262" s="1" t="s">
        <v>1117</v>
      </c>
      <c r="E1262" s="1" t="s">
        <v>6578</v>
      </c>
      <c r="F1262" t="s">
        <v>5580</v>
      </c>
      <c r="G1262" t="s">
        <v>4784</v>
      </c>
    </row>
    <row r="1263" spans="4:9" ht="15.5" x14ac:dyDescent="0.35">
      <c r="D1263" s="1" t="s">
        <v>1116</v>
      </c>
      <c r="E1263" s="1" t="s">
        <v>6579</v>
      </c>
      <c r="F1263" t="s">
        <v>4743</v>
      </c>
      <c r="G1263" t="s">
        <v>5710</v>
      </c>
      <c r="H1263" t="s">
        <v>5045</v>
      </c>
    </row>
    <row r="1264" spans="4:9" ht="15.5" x14ac:dyDescent="0.35">
      <c r="D1264" s="1" t="s">
        <v>1115</v>
      </c>
      <c r="E1264" s="1" t="s">
        <v>6580</v>
      </c>
      <c r="F1264" t="s">
        <v>4743</v>
      </c>
      <c r="G1264" t="s">
        <v>5520</v>
      </c>
      <c r="H1264" t="s">
        <v>4868</v>
      </c>
    </row>
    <row r="1265" spans="4:8" ht="15.5" x14ac:dyDescent="0.35">
      <c r="D1265" s="1" t="s">
        <v>1114</v>
      </c>
      <c r="E1265" s="1" t="s">
        <v>6581</v>
      </c>
      <c r="F1265" t="s">
        <v>4746</v>
      </c>
      <c r="G1265" t="s">
        <v>5050</v>
      </c>
    </row>
    <row r="1266" spans="4:8" ht="15.5" x14ac:dyDescent="0.35">
      <c r="D1266" s="1" t="s">
        <v>1113</v>
      </c>
      <c r="E1266" s="1" t="s">
        <v>6582</v>
      </c>
      <c r="F1266" t="s">
        <v>4743</v>
      </c>
      <c r="G1266" t="s">
        <v>6583</v>
      </c>
    </row>
    <row r="1267" spans="4:8" ht="15.5" x14ac:dyDescent="0.35">
      <c r="D1267" s="1" t="s">
        <v>1112</v>
      </c>
      <c r="E1267" s="1" t="s">
        <v>6584</v>
      </c>
      <c r="F1267" t="s">
        <v>4746</v>
      </c>
      <c r="G1267" t="s">
        <v>6585</v>
      </c>
    </row>
    <row r="1268" spans="4:8" ht="15.5" x14ac:dyDescent="0.35">
      <c r="D1268" s="1" t="s">
        <v>1111</v>
      </c>
      <c r="E1268" s="1" t="s">
        <v>6258</v>
      </c>
      <c r="F1268" t="s">
        <v>4746</v>
      </c>
      <c r="G1268" t="s">
        <v>6586</v>
      </c>
    </row>
    <row r="1269" spans="4:8" ht="15.5" x14ac:dyDescent="0.35">
      <c r="D1269" s="1" t="s">
        <v>1110</v>
      </c>
      <c r="E1269" s="1" t="s">
        <v>6587</v>
      </c>
      <c r="F1269" t="s">
        <v>4746</v>
      </c>
      <c r="G1269" t="s">
        <v>5208</v>
      </c>
    </row>
    <row r="1270" spans="4:8" ht="15.5" x14ac:dyDescent="0.35">
      <c r="D1270" s="1" t="s">
        <v>1109</v>
      </c>
      <c r="E1270" s="1" t="s">
        <v>6588</v>
      </c>
      <c r="F1270" t="s">
        <v>4743</v>
      </c>
      <c r="G1270" t="s">
        <v>6589</v>
      </c>
    </row>
    <row r="1271" spans="4:8" ht="15.5" x14ac:dyDescent="0.35">
      <c r="D1271" s="1" t="s">
        <v>1108</v>
      </c>
      <c r="E1271" s="1" t="s">
        <v>6590</v>
      </c>
      <c r="F1271" t="s">
        <v>4743</v>
      </c>
      <c r="G1271" t="s">
        <v>5123</v>
      </c>
      <c r="H1271" t="s">
        <v>5029</v>
      </c>
    </row>
    <row r="1272" spans="4:8" ht="15.5" x14ac:dyDescent="0.35">
      <c r="D1272" s="1" t="s">
        <v>1107</v>
      </c>
      <c r="E1272" s="1" t="s">
        <v>6591</v>
      </c>
      <c r="F1272" t="s">
        <v>4746</v>
      </c>
      <c r="G1272" t="s">
        <v>6592</v>
      </c>
    </row>
    <row r="1273" spans="4:8" ht="15.5" x14ac:dyDescent="0.35">
      <c r="D1273" s="1" t="s">
        <v>1106</v>
      </c>
      <c r="E1273" s="1" t="s">
        <v>4854</v>
      </c>
      <c r="F1273" t="s">
        <v>6593</v>
      </c>
      <c r="G1273" t="s">
        <v>4746</v>
      </c>
      <c r="H1273" t="s">
        <v>6594</v>
      </c>
    </row>
    <row r="1274" spans="4:8" ht="15.5" x14ac:dyDescent="0.35">
      <c r="D1274" s="1" t="s">
        <v>1105</v>
      </c>
      <c r="E1274" s="1" t="s">
        <v>6595</v>
      </c>
      <c r="F1274" t="s">
        <v>4746</v>
      </c>
      <c r="G1274" t="s">
        <v>5153</v>
      </c>
    </row>
    <row r="1275" spans="4:8" ht="15.5" x14ac:dyDescent="0.35">
      <c r="D1275" s="1" t="s">
        <v>1104</v>
      </c>
      <c r="E1275" s="1" t="s">
        <v>6596</v>
      </c>
      <c r="F1275" t="s">
        <v>4746</v>
      </c>
      <c r="G1275" t="s">
        <v>4852</v>
      </c>
      <c r="H1275" t="s">
        <v>5020</v>
      </c>
    </row>
    <row r="1276" spans="4:8" ht="15.5" x14ac:dyDescent="0.35">
      <c r="D1276" s="1" t="s">
        <v>1103</v>
      </c>
      <c r="E1276" s="1" t="s">
        <v>6597</v>
      </c>
      <c r="F1276" t="s">
        <v>4743</v>
      </c>
      <c r="G1276" t="s">
        <v>6598</v>
      </c>
      <c r="H1276" t="s">
        <v>6599</v>
      </c>
    </row>
    <row r="1277" spans="4:8" ht="15.5" x14ac:dyDescent="0.35">
      <c r="D1277" s="1" t="s">
        <v>1102</v>
      </c>
      <c r="E1277" s="1" t="s">
        <v>6600</v>
      </c>
      <c r="F1277" t="s">
        <v>4743</v>
      </c>
      <c r="G1277" t="s">
        <v>6589</v>
      </c>
    </row>
    <row r="1278" spans="4:8" ht="15.5" x14ac:dyDescent="0.35">
      <c r="D1278" s="1" t="s">
        <v>1101</v>
      </c>
      <c r="E1278" s="1" t="s">
        <v>5122</v>
      </c>
      <c r="F1278" t="s">
        <v>4743</v>
      </c>
      <c r="G1278" t="s">
        <v>4784</v>
      </c>
      <c r="H1278" t="s">
        <v>4904</v>
      </c>
    </row>
    <row r="1279" spans="4:8" ht="15.5" x14ac:dyDescent="0.35">
      <c r="D1279" s="1" t="s">
        <v>1100</v>
      </c>
      <c r="E1279" s="1" t="s">
        <v>5044</v>
      </c>
      <c r="F1279" t="s">
        <v>4746</v>
      </c>
      <c r="G1279" t="s">
        <v>5050</v>
      </c>
      <c r="H1279" t="s">
        <v>4811</v>
      </c>
    </row>
    <row r="1280" spans="4:8" ht="15.5" x14ac:dyDescent="0.35">
      <c r="D1280" s="1" t="s">
        <v>1099</v>
      </c>
      <c r="E1280" s="1" t="s">
        <v>6601</v>
      </c>
      <c r="F1280" t="s">
        <v>4746</v>
      </c>
      <c r="G1280" t="s">
        <v>6602</v>
      </c>
      <c r="H1280" t="s">
        <v>4797</v>
      </c>
    </row>
    <row r="1281" spans="4:9" ht="15.5" x14ac:dyDescent="0.35">
      <c r="D1281" s="1" t="s">
        <v>1098</v>
      </c>
      <c r="E1281" s="1" t="s">
        <v>6603</v>
      </c>
      <c r="F1281" t="s">
        <v>4746</v>
      </c>
      <c r="G1281" t="s">
        <v>5907</v>
      </c>
      <c r="H1281" t="s">
        <v>4831</v>
      </c>
    </row>
    <row r="1282" spans="4:9" ht="15.5" x14ac:dyDescent="0.35">
      <c r="D1282" s="1" t="s">
        <v>1097</v>
      </c>
      <c r="E1282" s="1" t="s">
        <v>6604</v>
      </c>
      <c r="F1282" t="s">
        <v>4746</v>
      </c>
      <c r="G1282" t="s">
        <v>4968</v>
      </c>
      <c r="H1282" t="s">
        <v>4748</v>
      </c>
    </row>
    <row r="1283" spans="4:9" ht="15.5" x14ac:dyDescent="0.35">
      <c r="D1283" s="1" t="s">
        <v>1096</v>
      </c>
      <c r="E1283" s="1" t="s">
        <v>6605</v>
      </c>
      <c r="F1283" t="s">
        <v>4746</v>
      </c>
      <c r="G1283" t="s">
        <v>4806</v>
      </c>
    </row>
    <row r="1284" spans="4:9" ht="15.5" x14ac:dyDescent="0.35">
      <c r="D1284" s="1" t="s">
        <v>1095</v>
      </c>
      <c r="E1284" s="1" t="s">
        <v>6232</v>
      </c>
      <c r="F1284" t="s">
        <v>4746</v>
      </c>
      <c r="G1284" t="s">
        <v>5755</v>
      </c>
      <c r="H1284" t="s">
        <v>4831</v>
      </c>
    </row>
    <row r="1285" spans="4:9" ht="15.5" x14ac:dyDescent="0.35">
      <c r="D1285" s="1" t="s">
        <v>1094</v>
      </c>
      <c r="E1285" s="1" t="s">
        <v>6606</v>
      </c>
      <c r="F1285" t="s">
        <v>4743</v>
      </c>
      <c r="G1285" t="s">
        <v>6607</v>
      </c>
      <c r="H1285" t="s">
        <v>4904</v>
      </c>
    </row>
    <row r="1286" spans="4:9" ht="15.5" x14ac:dyDescent="0.35">
      <c r="D1286" s="1" t="s">
        <v>1093</v>
      </c>
      <c r="E1286" s="1" t="s">
        <v>6608</v>
      </c>
      <c r="F1286" t="s">
        <v>4743</v>
      </c>
      <c r="G1286" t="s">
        <v>5082</v>
      </c>
      <c r="H1286" t="s">
        <v>4850</v>
      </c>
    </row>
    <row r="1287" spans="4:9" ht="15.5" x14ac:dyDescent="0.35">
      <c r="D1287" s="1" t="s">
        <v>1092</v>
      </c>
      <c r="E1287" s="1" t="s">
        <v>6609</v>
      </c>
      <c r="F1287" t="s">
        <v>4743</v>
      </c>
      <c r="G1287" t="s">
        <v>5636</v>
      </c>
    </row>
    <row r="1288" spans="4:9" ht="15.5" x14ac:dyDescent="0.35">
      <c r="D1288" s="1" t="s">
        <v>1091</v>
      </c>
      <c r="E1288" s="1" t="s">
        <v>6610</v>
      </c>
      <c r="F1288" t="s">
        <v>4746</v>
      </c>
      <c r="G1288" t="s">
        <v>6611</v>
      </c>
      <c r="H1288" t="s">
        <v>4797</v>
      </c>
      <c r="I1288" t="s">
        <v>6338</v>
      </c>
    </row>
    <row r="1289" spans="4:9" ht="15.5" x14ac:dyDescent="0.35">
      <c r="D1289" s="1" t="s">
        <v>1090</v>
      </c>
      <c r="E1289" s="1" t="s">
        <v>6612</v>
      </c>
      <c r="F1289" t="s">
        <v>4746</v>
      </c>
      <c r="G1289" t="s">
        <v>5060</v>
      </c>
    </row>
    <row r="1290" spans="4:9" ht="15.5" x14ac:dyDescent="0.35">
      <c r="D1290" s="1" t="s">
        <v>1089</v>
      </c>
      <c r="E1290" s="1" t="s">
        <v>6613</v>
      </c>
      <c r="F1290" t="s">
        <v>4743</v>
      </c>
      <c r="G1290" t="s">
        <v>4784</v>
      </c>
      <c r="H1290" t="s">
        <v>4821</v>
      </c>
    </row>
    <row r="1291" spans="4:9" ht="15.5" x14ac:dyDescent="0.35">
      <c r="D1291" s="1" t="s">
        <v>1088</v>
      </c>
      <c r="E1291" s="1" t="s">
        <v>5213</v>
      </c>
      <c r="F1291" t="s">
        <v>4746</v>
      </c>
      <c r="G1291" t="s">
        <v>5179</v>
      </c>
    </row>
    <row r="1292" spans="4:9" ht="15.5" x14ac:dyDescent="0.35">
      <c r="D1292" s="1" t="s">
        <v>1087</v>
      </c>
      <c r="E1292" s="1" t="s">
        <v>6614</v>
      </c>
      <c r="F1292" t="s">
        <v>4743</v>
      </c>
      <c r="G1292" t="s">
        <v>6615</v>
      </c>
      <c r="H1292" t="s">
        <v>4974</v>
      </c>
    </row>
    <row r="1293" spans="4:9" ht="15.5" x14ac:dyDescent="0.35">
      <c r="D1293" s="1" t="s">
        <v>1086</v>
      </c>
      <c r="E1293" s="1" t="s">
        <v>6616</v>
      </c>
      <c r="F1293" t="s">
        <v>4743</v>
      </c>
      <c r="G1293" t="s">
        <v>4934</v>
      </c>
      <c r="H1293" t="s">
        <v>4868</v>
      </c>
    </row>
    <row r="1294" spans="4:9" ht="15.5" x14ac:dyDescent="0.35">
      <c r="D1294" s="1" t="s">
        <v>1085</v>
      </c>
      <c r="E1294" s="1" t="s">
        <v>6617</v>
      </c>
      <c r="F1294" t="s">
        <v>4743</v>
      </c>
      <c r="G1294" t="s">
        <v>4882</v>
      </c>
      <c r="H1294" t="s">
        <v>4780</v>
      </c>
    </row>
    <row r="1295" spans="4:9" ht="15.5" x14ac:dyDescent="0.35">
      <c r="D1295" s="1" t="s">
        <v>1084</v>
      </c>
      <c r="E1295" s="1" t="s">
        <v>4774</v>
      </c>
      <c r="F1295" t="s">
        <v>4743</v>
      </c>
      <c r="G1295" t="s">
        <v>5006</v>
      </c>
      <c r="H1295" t="s">
        <v>4785</v>
      </c>
    </row>
    <row r="1296" spans="4:9" ht="15.5" x14ac:dyDescent="0.35">
      <c r="D1296" s="1" t="s">
        <v>1083</v>
      </c>
      <c r="E1296" s="1" t="s">
        <v>6618</v>
      </c>
      <c r="F1296" t="s">
        <v>4743</v>
      </c>
      <c r="G1296" t="s">
        <v>5123</v>
      </c>
    </row>
    <row r="1297" spans="4:8" ht="15.5" x14ac:dyDescent="0.35">
      <c r="D1297" s="1" t="s">
        <v>1082</v>
      </c>
      <c r="E1297" s="1" t="s">
        <v>6619</v>
      </c>
      <c r="F1297" t="s">
        <v>4743</v>
      </c>
      <c r="G1297" t="s">
        <v>6620</v>
      </c>
      <c r="H1297" t="s">
        <v>4816</v>
      </c>
    </row>
    <row r="1298" spans="4:8" ht="15.5" x14ac:dyDescent="0.35">
      <c r="D1298" s="1" t="s">
        <v>1081</v>
      </c>
      <c r="E1298" s="1" t="s">
        <v>6621</v>
      </c>
      <c r="F1298" t="s">
        <v>4743</v>
      </c>
      <c r="G1298" t="s">
        <v>6620</v>
      </c>
    </row>
    <row r="1299" spans="4:8" ht="15.5" x14ac:dyDescent="0.35">
      <c r="D1299" s="1" t="s">
        <v>1080</v>
      </c>
      <c r="E1299" s="1" t="s">
        <v>6622</v>
      </c>
      <c r="F1299" t="s">
        <v>4743</v>
      </c>
      <c r="G1299" t="s">
        <v>4874</v>
      </c>
    </row>
    <row r="1300" spans="4:8" ht="15.5" x14ac:dyDescent="0.35">
      <c r="D1300" s="1" t="s">
        <v>1079</v>
      </c>
      <c r="E1300" s="1" t="s">
        <v>6623</v>
      </c>
      <c r="F1300" t="s">
        <v>4743</v>
      </c>
      <c r="G1300" t="s">
        <v>5636</v>
      </c>
    </row>
    <row r="1301" spans="4:8" ht="15.5" x14ac:dyDescent="0.35">
      <c r="D1301" s="1" t="s">
        <v>1078</v>
      </c>
      <c r="E1301" s="1" t="s">
        <v>6624</v>
      </c>
      <c r="F1301" t="s">
        <v>4743</v>
      </c>
      <c r="G1301" t="s">
        <v>5118</v>
      </c>
      <c r="H1301" t="s">
        <v>5072</v>
      </c>
    </row>
    <row r="1302" spans="4:8" ht="15.5" x14ac:dyDescent="0.35">
      <c r="D1302" s="1" t="s">
        <v>1077</v>
      </c>
      <c r="E1302" s="1" t="s">
        <v>6625</v>
      </c>
      <c r="F1302" t="s">
        <v>4743</v>
      </c>
      <c r="G1302" t="s">
        <v>6626</v>
      </c>
      <c r="H1302" t="s">
        <v>4748</v>
      </c>
    </row>
    <row r="1303" spans="4:8" ht="15.5" x14ac:dyDescent="0.35">
      <c r="D1303" s="1" t="s">
        <v>1076</v>
      </c>
      <c r="E1303" s="1" t="s">
        <v>6627</v>
      </c>
      <c r="F1303" t="s">
        <v>4746</v>
      </c>
      <c r="G1303" t="s">
        <v>6628</v>
      </c>
    </row>
    <row r="1304" spans="4:8" ht="15.5" x14ac:dyDescent="0.35">
      <c r="D1304" s="1" t="s">
        <v>1075</v>
      </c>
      <c r="E1304" s="1" t="s">
        <v>6629</v>
      </c>
      <c r="F1304" t="s">
        <v>4743</v>
      </c>
      <c r="G1304" t="s">
        <v>5718</v>
      </c>
    </row>
    <row r="1305" spans="4:8" ht="15.5" x14ac:dyDescent="0.35">
      <c r="D1305" s="1" t="s">
        <v>1074</v>
      </c>
      <c r="E1305" s="1" t="s">
        <v>6630</v>
      </c>
      <c r="F1305" t="s">
        <v>4746</v>
      </c>
      <c r="G1305" t="s">
        <v>5823</v>
      </c>
      <c r="H1305" t="s">
        <v>5029</v>
      </c>
    </row>
    <row r="1306" spans="4:8" ht="15.5" x14ac:dyDescent="0.35">
      <c r="D1306" s="1" t="s">
        <v>1073</v>
      </c>
      <c r="E1306" s="1" t="s">
        <v>5793</v>
      </c>
      <c r="F1306" t="s">
        <v>5580</v>
      </c>
      <c r="G1306" t="s">
        <v>5457</v>
      </c>
      <c r="H1306" t="s">
        <v>6631</v>
      </c>
    </row>
    <row r="1307" spans="4:8" ht="15.5" x14ac:dyDescent="0.35">
      <c r="D1307" s="1" t="s">
        <v>1072</v>
      </c>
      <c r="E1307" s="1" t="s">
        <v>6377</v>
      </c>
      <c r="F1307" t="s">
        <v>4743</v>
      </c>
      <c r="G1307" t="s">
        <v>5790</v>
      </c>
    </row>
    <row r="1308" spans="4:8" ht="15.5" x14ac:dyDescent="0.35">
      <c r="D1308" s="1" t="s">
        <v>1071</v>
      </c>
      <c r="E1308" s="1" t="s">
        <v>6632</v>
      </c>
      <c r="F1308" t="s">
        <v>4746</v>
      </c>
      <c r="G1308" t="s">
        <v>4838</v>
      </c>
    </row>
    <row r="1309" spans="4:8" ht="15.5" x14ac:dyDescent="0.35">
      <c r="D1309" s="1" t="s">
        <v>1070</v>
      </c>
      <c r="E1309" s="1" t="s">
        <v>6633</v>
      </c>
      <c r="F1309" t="s">
        <v>4746</v>
      </c>
      <c r="G1309" t="s">
        <v>6634</v>
      </c>
    </row>
    <row r="1310" spans="4:8" ht="15.5" x14ac:dyDescent="0.35">
      <c r="D1310" s="1" t="s">
        <v>1069</v>
      </c>
      <c r="E1310" s="1" t="s">
        <v>6635</v>
      </c>
      <c r="F1310" t="s">
        <v>4746</v>
      </c>
      <c r="G1310" t="s">
        <v>6544</v>
      </c>
      <c r="H1310" t="s">
        <v>5049</v>
      </c>
    </row>
    <row r="1311" spans="4:8" ht="15.5" x14ac:dyDescent="0.35">
      <c r="D1311" s="1" t="s">
        <v>1068</v>
      </c>
      <c r="E1311" s="1" t="s">
        <v>6636</v>
      </c>
      <c r="F1311" t="s">
        <v>4746</v>
      </c>
      <c r="G1311" t="s">
        <v>6637</v>
      </c>
    </row>
    <row r="1312" spans="4:8" ht="15.5" x14ac:dyDescent="0.35">
      <c r="D1312" s="1" t="s">
        <v>1067</v>
      </c>
      <c r="E1312" s="1" t="s">
        <v>6638</v>
      </c>
      <c r="F1312" t="s">
        <v>4746</v>
      </c>
      <c r="G1312" t="s">
        <v>5179</v>
      </c>
    </row>
    <row r="1313" spans="4:8" ht="15.5" x14ac:dyDescent="0.35">
      <c r="D1313" s="1" t="s">
        <v>1066</v>
      </c>
      <c r="E1313" s="1" t="s">
        <v>6639</v>
      </c>
      <c r="F1313" t="s">
        <v>4746</v>
      </c>
      <c r="G1313" t="s">
        <v>5139</v>
      </c>
    </row>
    <row r="1314" spans="4:8" ht="15.5" x14ac:dyDescent="0.35">
      <c r="D1314" s="1" t="s">
        <v>1065</v>
      </c>
      <c r="E1314" s="1" t="s">
        <v>6640</v>
      </c>
      <c r="F1314" t="s">
        <v>4746</v>
      </c>
      <c r="G1314" t="s">
        <v>6641</v>
      </c>
    </row>
    <row r="1315" spans="4:8" ht="15.5" x14ac:dyDescent="0.35">
      <c r="D1315" s="1" t="s">
        <v>1064</v>
      </c>
      <c r="E1315" s="1" t="s">
        <v>6642</v>
      </c>
      <c r="F1315" t="s">
        <v>4746</v>
      </c>
      <c r="G1315" t="s">
        <v>6643</v>
      </c>
    </row>
    <row r="1316" spans="4:8" ht="15.5" x14ac:dyDescent="0.35">
      <c r="D1316" s="1" t="s">
        <v>1063</v>
      </c>
      <c r="E1316" s="1" t="s">
        <v>6644</v>
      </c>
      <c r="F1316" t="s">
        <v>4746</v>
      </c>
      <c r="G1316" t="s">
        <v>4747</v>
      </c>
      <c r="H1316" t="s">
        <v>5049</v>
      </c>
    </row>
    <row r="1317" spans="4:8" ht="15.5" x14ac:dyDescent="0.35">
      <c r="D1317" s="1" t="s">
        <v>1062</v>
      </c>
      <c r="E1317" s="1" t="s">
        <v>5332</v>
      </c>
      <c r="F1317" t="s">
        <v>4746</v>
      </c>
      <c r="G1317" t="s">
        <v>4893</v>
      </c>
      <c r="H1317" t="s">
        <v>5677</v>
      </c>
    </row>
    <row r="1318" spans="4:8" ht="15.5" x14ac:dyDescent="0.35">
      <c r="D1318" s="1" t="s">
        <v>1061</v>
      </c>
      <c r="E1318" s="1" t="s">
        <v>6645</v>
      </c>
      <c r="F1318" t="s">
        <v>4746</v>
      </c>
      <c r="G1318" t="s">
        <v>6646</v>
      </c>
    </row>
    <row r="1319" spans="4:8" ht="15.5" x14ac:dyDescent="0.35">
      <c r="D1319" s="1" t="s">
        <v>1060</v>
      </c>
      <c r="E1319" s="1" t="s">
        <v>6647</v>
      </c>
      <c r="F1319" t="s">
        <v>4746</v>
      </c>
      <c r="G1319" t="s">
        <v>5195</v>
      </c>
      <c r="H1319" t="s">
        <v>5049</v>
      </c>
    </row>
    <row r="1320" spans="4:8" ht="15.5" x14ac:dyDescent="0.35">
      <c r="D1320" s="1" t="s">
        <v>1059</v>
      </c>
      <c r="E1320" s="1" t="s">
        <v>6648</v>
      </c>
      <c r="F1320" t="s">
        <v>4746</v>
      </c>
      <c r="G1320" t="s">
        <v>5208</v>
      </c>
    </row>
    <row r="1321" spans="4:8" ht="15.5" x14ac:dyDescent="0.35">
      <c r="D1321" s="1" t="s">
        <v>1058</v>
      </c>
      <c r="E1321" s="1" t="s">
        <v>6649</v>
      </c>
      <c r="F1321" t="s">
        <v>4743</v>
      </c>
      <c r="G1321" t="s">
        <v>5019</v>
      </c>
      <c r="H1321" t="s">
        <v>4785</v>
      </c>
    </row>
    <row r="1322" spans="4:8" ht="15.5" x14ac:dyDescent="0.35">
      <c r="D1322" s="1" t="s">
        <v>1057</v>
      </c>
      <c r="E1322" s="1" t="s">
        <v>6650</v>
      </c>
      <c r="F1322" t="s">
        <v>4743</v>
      </c>
      <c r="G1322" t="s">
        <v>5251</v>
      </c>
      <c r="H1322" t="s">
        <v>4889</v>
      </c>
    </row>
    <row r="1323" spans="4:8" ht="15.5" x14ac:dyDescent="0.35">
      <c r="D1323" s="1" t="s">
        <v>1056</v>
      </c>
      <c r="E1323" s="1" t="s">
        <v>6651</v>
      </c>
      <c r="F1323" t="s">
        <v>4746</v>
      </c>
      <c r="G1323" t="s">
        <v>6652</v>
      </c>
    </row>
    <row r="1324" spans="4:8" ht="15.5" x14ac:dyDescent="0.35">
      <c r="D1324" s="1" t="s">
        <v>1055</v>
      </c>
      <c r="E1324" s="1" t="s">
        <v>6653</v>
      </c>
      <c r="F1324" t="s">
        <v>4743</v>
      </c>
      <c r="G1324" t="s">
        <v>5589</v>
      </c>
    </row>
    <row r="1325" spans="4:8" ht="15.5" x14ac:dyDescent="0.35">
      <c r="D1325" s="1" t="s">
        <v>1054</v>
      </c>
      <c r="E1325" s="1" t="s">
        <v>6654</v>
      </c>
      <c r="F1325" t="s">
        <v>4743</v>
      </c>
      <c r="G1325" t="s">
        <v>6655</v>
      </c>
      <c r="H1325" t="s">
        <v>5029</v>
      </c>
    </row>
    <row r="1326" spans="4:8" ht="15.5" x14ac:dyDescent="0.35">
      <c r="D1326" s="1" t="s">
        <v>1053</v>
      </c>
      <c r="E1326" s="1" t="s">
        <v>6656</v>
      </c>
      <c r="F1326" t="s">
        <v>4743</v>
      </c>
      <c r="G1326" t="s">
        <v>6657</v>
      </c>
    </row>
    <row r="1327" spans="4:8" ht="15.5" x14ac:dyDescent="0.35">
      <c r="D1327" s="1" t="s">
        <v>1052</v>
      </c>
      <c r="E1327" s="1" t="s">
        <v>6658</v>
      </c>
      <c r="F1327" t="s">
        <v>4746</v>
      </c>
      <c r="G1327" t="s">
        <v>5486</v>
      </c>
      <c r="H1327" t="s">
        <v>4974</v>
      </c>
    </row>
    <row r="1328" spans="4:8" ht="15.5" x14ac:dyDescent="0.35">
      <c r="D1328" s="1" t="s">
        <v>1051</v>
      </c>
      <c r="E1328" s="1" t="s">
        <v>6659</v>
      </c>
      <c r="F1328" t="s">
        <v>4743</v>
      </c>
      <c r="G1328" t="s">
        <v>4752</v>
      </c>
    </row>
    <row r="1329" spans="4:8" ht="15.5" x14ac:dyDescent="0.35">
      <c r="D1329" s="1" t="s">
        <v>1050</v>
      </c>
      <c r="E1329" s="1" t="s">
        <v>6660</v>
      </c>
      <c r="F1329" t="s">
        <v>4746</v>
      </c>
      <c r="G1329" t="s">
        <v>4893</v>
      </c>
      <c r="H1329" t="s">
        <v>4904</v>
      </c>
    </row>
    <row r="1330" spans="4:8" ht="15.5" x14ac:dyDescent="0.35">
      <c r="D1330" s="1" t="s">
        <v>1049</v>
      </c>
      <c r="E1330" s="1" t="s">
        <v>6661</v>
      </c>
      <c r="F1330" t="s">
        <v>4743</v>
      </c>
      <c r="G1330" t="s">
        <v>6662</v>
      </c>
    </row>
    <row r="1331" spans="4:8" ht="15.5" x14ac:dyDescent="0.35">
      <c r="D1331" s="1" t="s">
        <v>1048</v>
      </c>
      <c r="E1331" s="1" t="s">
        <v>6663</v>
      </c>
      <c r="F1331" t="s">
        <v>4743</v>
      </c>
      <c r="G1331" t="s">
        <v>6664</v>
      </c>
    </row>
    <row r="1332" spans="4:8" ht="15.5" x14ac:dyDescent="0.35">
      <c r="D1332" s="1" t="s">
        <v>1047</v>
      </c>
      <c r="E1332" s="1" t="s">
        <v>6665</v>
      </c>
      <c r="F1332" t="s">
        <v>4743</v>
      </c>
      <c r="G1332" t="s">
        <v>6666</v>
      </c>
    </row>
    <row r="1333" spans="4:8" ht="15.5" x14ac:dyDescent="0.35">
      <c r="D1333" s="1" t="s">
        <v>1046</v>
      </c>
      <c r="E1333" s="1" t="s">
        <v>6667</v>
      </c>
      <c r="F1333" t="s">
        <v>4743</v>
      </c>
      <c r="G1333" t="s">
        <v>4891</v>
      </c>
    </row>
    <row r="1334" spans="4:8" ht="15.5" x14ac:dyDescent="0.35">
      <c r="D1334" s="1" t="s">
        <v>1045</v>
      </c>
      <c r="E1334" s="1" t="s">
        <v>6668</v>
      </c>
      <c r="F1334" t="s">
        <v>4743</v>
      </c>
      <c r="G1334" t="s">
        <v>6669</v>
      </c>
      <c r="H1334" t="s">
        <v>4785</v>
      </c>
    </row>
    <row r="1335" spans="4:8" ht="15.5" x14ac:dyDescent="0.35">
      <c r="D1335" s="1" t="s">
        <v>1044</v>
      </c>
      <c r="E1335" s="1" t="s">
        <v>6670</v>
      </c>
      <c r="F1335" t="s">
        <v>4743</v>
      </c>
      <c r="G1335" t="s">
        <v>5583</v>
      </c>
    </row>
    <row r="1336" spans="4:8" ht="15.5" x14ac:dyDescent="0.35">
      <c r="D1336" s="1" t="s">
        <v>1043</v>
      </c>
      <c r="E1336" s="1" t="s">
        <v>6671</v>
      </c>
      <c r="F1336" t="s">
        <v>4746</v>
      </c>
      <c r="G1336" t="s">
        <v>5139</v>
      </c>
      <c r="H1336" t="s">
        <v>4764</v>
      </c>
    </row>
    <row r="1337" spans="4:8" ht="15.5" x14ac:dyDescent="0.35">
      <c r="D1337" s="1" t="s">
        <v>1042</v>
      </c>
      <c r="E1337" s="1" t="s">
        <v>6672</v>
      </c>
      <c r="F1337" t="s">
        <v>5580</v>
      </c>
      <c r="G1337" t="s">
        <v>5006</v>
      </c>
      <c r="H1337" t="s">
        <v>4910</v>
      </c>
    </row>
    <row r="1338" spans="4:8" ht="15.5" x14ac:dyDescent="0.35">
      <c r="D1338" s="1" t="s">
        <v>1041</v>
      </c>
      <c r="E1338" s="1" t="s">
        <v>6673</v>
      </c>
      <c r="F1338" t="s">
        <v>4746</v>
      </c>
      <c r="G1338" t="s">
        <v>4864</v>
      </c>
    </row>
    <row r="1339" spans="4:8" ht="15.5" x14ac:dyDescent="0.35">
      <c r="D1339" s="1" t="s">
        <v>1040</v>
      </c>
      <c r="E1339" s="1" t="s">
        <v>6674</v>
      </c>
      <c r="F1339" t="s">
        <v>4743</v>
      </c>
      <c r="G1339" t="s">
        <v>5595</v>
      </c>
      <c r="H1339" t="s">
        <v>4780</v>
      </c>
    </row>
    <row r="1340" spans="4:8" ht="15.5" x14ac:dyDescent="0.35">
      <c r="D1340" s="1" t="s">
        <v>1039</v>
      </c>
      <c r="E1340" s="1" t="s">
        <v>6675</v>
      </c>
      <c r="F1340" t="s">
        <v>4746</v>
      </c>
      <c r="G1340" t="s">
        <v>5712</v>
      </c>
      <c r="H1340" t="s">
        <v>4992</v>
      </c>
    </row>
    <row r="1341" spans="4:8" ht="15.5" x14ac:dyDescent="0.35">
      <c r="D1341" s="1" t="s">
        <v>1038</v>
      </c>
      <c r="E1341" s="1" t="s">
        <v>6676</v>
      </c>
      <c r="F1341" t="s">
        <v>5580</v>
      </c>
      <c r="G1341" t="s">
        <v>6677</v>
      </c>
    </row>
    <row r="1342" spans="4:8" ht="15.5" x14ac:dyDescent="0.35">
      <c r="D1342" s="1" t="s">
        <v>1037</v>
      </c>
      <c r="E1342" s="1" t="s">
        <v>6678</v>
      </c>
      <c r="F1342" t="s">
        <v>4746</v>
      </c>
      <c r="G1342" t="s">
        <v>6679</v>
      </c>
    </row>
    <row r="1343" spans="4:8" ht="15.5" x14ac:dyDescent="0.35">
      <c r="D1343" s="1" t="s">
        <v>1036</v>
      </c>
      <c r="E1343" s="1" t="s">
        <v>6680</v>
      </c>
      <c r="F1343" t="s">
        <v>4746</v>
      </c>
      <c r="G1343" t="s">
        <v>6681</v>
      </c>
    </row>
    <row r="1344" spans="4:8" ht="15.5" x14ac:dyDescent="0.35">
      <c r="D1344" s="1" t="s">
        <v>1035</v>
      </c>
      <c r="E1344" s="1" t="s">
        <v>4755</v>
      </c>
      <c r="F1344" t="s">
        <v>4746</v>
      </c>
      <c r="G1344" t="s">
        <v>5712</v>
      </c>
      <c r="H1344" t="s">
        <v>5148</v>
      </c>
    </row>
    <row r="1345" spans="4:8" ht="15.5" x14ac:dyDescent="0.35">
      <c r="D1345" s="1" t="s">
        <v>1034</v>
      </c>
      <c r="E1345" s="1" t="s">
        <v>6682</v>
      </c>
      <c r="F1345" t="s">
        <v>4746</v>
      </c>
      <c r="G1345" t="s">
        <v>4968</v>
      </c>
      <c r="H1345" t="s">
        <v>4910</v>
      </c>
    </row>
    <row r="1346" spans="4:8" ht="15.5" x14ac:dyDescent="0.35">
      <c r="D1346" s="1" t="s">
        <v>1033</v>
      </c>
      <c r="E1346" s="1" t="s">
        <v>4894</v>
      </c>
      <c r="F1346" t="s">
        <v>5580</v>
      </c>
      <c r="G1346" t="s">
        <v>5728</v>
      </c>
    </row>
    <row r="1347" spans="4:8" ht="15.5" x14ac:dyDescent="0.35">
      <c r="D1347" s="1" t="s">
        <v>1032</v>
      </c>
      <c r="E1347" s="1" t="s">
        <v>6683</v>
      </c>
      <c r="F1347" t="s">
        <v>4746</v>
      </c>
      <c r="G1347" t="s">
        <v>5063</v>
      </c>
    </row>
    <row r="1348" spans="4:8" ht="15.5" x14ac:dyDescent="0.35">
      <c r="D1348" s="1" t="s">
        <v>1031</v>
      </c>
      <c r="E1348" s="1" t="s">
        <v>6684</v>
      </c>
      <c r="F1348" t="s">
        <v>4746</v>
      </c>
      <c r="G1348" t="s">
        <v>6685</v>
      </c>
      <c r="H1348" t="s">
        <v>4974</v>
      </c>
    </row>
    <row r="1349" spans="4:8" ht="15.5" x14ac:dyDescent="0.35">
      <c r="D1349" s="1" t="s">
        <v>1030</v>
      </c>
      <c r="E1349" s="1" t="s">
        <v>6686</v>
      </c>
      <c r="F1349" t="s">
        <v>5580</v>
      </c>
      <c r="G1349" t="s">
        <v>4953</v>
      </c>
      <c r="H1349" t="s">
        <v>4826</v>
      </c>
    </row>
    <row r="1350" spans="4:8" ht="15.5" x14ac:dyDescent="0.35">
      <c r="D1350" s="1" t="s">
        <v>1029</v>
      </c>
      <c r="E1350" s="1" t="s">
        <v>6687</v>
      </c>
      <c r="F1350" t="s">
        <v>4743</v>
      </c>
      <c r="G1350" t="s">
        <v>6688</v>
      </c>
    </row>
    <row r="1351" spans="4:8" ht="15.5" x14ac:dyDescent="0.35">
      <c r="D1351" s="1" t="s">
        <v>1028</v>
      </c>
      <c r="E1351" s="1" t="s">
        <v>6689</v>
      </c>
      <c r="F1351" t="s">
        <v>5580</v>
      </c>
      <c r="G1351" t="s">
        <v>6690</v>
      </c>
    </row>
    <row r="1352" spans="4:8" ht="15.5" x14ac:dyDescent="0.35">
      <c r="D1352" s="1" t="s">
        <v>1027</v>
      </c>
      <c r="E1352" s="1" t="s">
        <v>6691</v>
      </c>
      <c r="F1352" t="s">
        <v>4743</v>
      </c>
      <c r="G1352" t="s">
        <v>5487</v>
      </c>
    </row>
    <row r="1353" spans="4:8" ht="15.5" x14ac:dyDescent="0.35">
      <c r="D1353" s="1" t="s">
        <v>1026</v>
      </c>
      <c r="E1353" s="1" t="s">
        <v>6692</v>
      </c>
      <c r="F1353" t="s">
        <v>4746</v>
      </c>
      <c r="G1353" t="s">
        <v>4959</v>
      </c>
    </row>
    <row r="1354" spans="4:8" ht="15.5" x14ac:dyDescent="0.35">
      <c r="D1354" s="1" t="s">
        <v>1025</v>
      </c>
      <c r="E1354" s="1" t="s">
        <v>6693</v>
      </c>
      <c r="F1354" t="s">
        <v>4743</v>
      </c>
      <c r="G1354" t="s">
        <v>5799</v>
      </c>
    </row>
    <row r="1355" spans="4:8" ht="15.5" x14ac:dyDescent="0.35">
      <c r="D1355" s="1" t="s">
        <v>1024</v>
      </c>
      <c r="E1355" s="1" t="s">
        <v>6694</v>
      </c>
      <c r="F1355" t="s">
        <v>4746</v>
      </c>
      <c r="G1355" t="s">
        <v>5111</v>
      </c>
    </row>
    <row r="1356" spans="4:8" ht="15.5" x14ac:dyDescent="0.35">
      <c r="D1356" s="1" t="s">
        <v>1023</v>
      </c>
      <c r="E1356" s="1" t="s">
        <v>6695</v>
      </c>
      <c r="F1356" t="s">
        <v>4743</v>
      </c>
      <c r="G1356" t="s">
        <v>4744</v>
      </c>
      <c r="H1356" t="s">
        <v>4797</v>
      </c>
    </row>
    <row r="1357" spans="4:8" ht="15.5" x14ac:dyDescent="0.35">
      <c r="D1357" s="1" t="s">
        <v>1022</v>
      </c>
      <c r="E1357" s="1" t="s">
        <v>6696</v>
      </c>
      <c r="F1357" t="s">
        <v>5580</v>
      </c>
      <c r="G1357" t="s">
        <v>4973</v>
      </c>
    </row>
    <row r="1358" spans="4:8" ht="15.5" x14ac:dyDescent="0.35">
      <c r="D1358" s="1" t="s">
        <v>1021</v>
      </c>
      <c r="E1358" s="1" t="s">
        <v>6697</v>
      </c>
      <c r="F1358" t="s">
        <v>4746</v>
      </c>
      <c r="G1358" t="s">
        <v>4840</v>
      </c>
      <c r="H1358" t="s">
        <v>5121</v>
      </c>
    </row>
    <row r="1359" spans="4:8" ht="15.5" x14ac:dyDescent="0.35">
      <c r="D1359" s="1" t="s">
        <v>1020</v>
      </c>
      <c r="E1359" s="1" t="s">
        <v>5303</v>
      </c>
      <c r="F1359" t="s">
        <v>4743</v>
      </c>
      <c r="G1359" t="s">
        <v>6698</v>
      </c>
    </row>
    <row r="1360" spans="4:8" ht="15.5" x14ac:dyDescent="0.35">
      <c r="D1360" s="1" t="s">
        <v>1019</v>
      </c>
      <c r="E1360" s="1" t="s">
        <v>6699</v>
      </c>
      <c r="F1360" t="s">
        <v>4746</v>
      </c>
      <c r="G1360" t="s">
        <v>5050</v>
      </c>
      <c r="H1360" t="s">
        <v>4816</v>
      </c>
    </row>
    <row r="1361" spans="4:8" ht="15.5" x14ac:dyDescent="0.35">
      <c r="D1361" s="1" t="s">
        <v>1018</v>
      </c>
      <c r="E1361" s="1" t="s">
        <v>6700</v>
      </c>
      <c r="F1361" t="s">
        <v>4743</v>
      </c>
      <c r="G1361" t="s">
        <v>6701</v>
      </c>
    </row>
    <row r="1362" spans="4:8" ht="15.5" x14ac:dyDescent="0.35">
      <c r="D1362" s="1" t="s">
        <v>1017</v>
      </c>
      <c r="E1362" s="1" t="s">
        <v>5374</v>
      </c>
      <c r="F1362" t="s">
        <v>4743</v>
      </c>
      <c r="G1362" t="s">
        <v>5118</v>
      </c>
      <c r="H1362" t="s">
        <v>4797</v>
      </c>
    </row>
    <row r="1363" spans="4:8" ht="15.5" x14ac:dyDescent="0.35">
      <c r="D1363" s="1" t="s">
        <v>1016</v>
      </c>
      <c r="E1363" s="1" t="s">
        <v>6482</v>
      </c>
      <c r="F1363" t="s">
        <v>4743</v>
      </c>
      <c r="G1363" t="s">
        <v>5501</v>
      </c>
      <c r="H1363" t="s">
        <v>6702</v>
      </c>
    </row>
    <row r="1364" spans="4:8" ht="15.5" x14ac:dyDescent="0.35">
      <c r="D1364" s="1" t="s">
        <v>1015</v>
      </c>
      <c r="E1364" s="1" t="s">
        <v>6703</v>
      </c>
      <c r="F1364" t="s">
        <v>4743</v>
      </c>
      <c r="G1364" t="s">
        <v>6057</v>
      </c>
      <c r="H1364" t="s">
        <v>4865</v>
      </c>
    </row>
    <row r="1365" spans="4:8" ht="15.5" x14ac:dyDescent="0.35">
      <c r="D1365" s="1" t="s">
        <v>1014</v>
      </c>
      <c r="E1365" s="1" t="s">
        <v>6704</v>
      </c>
      <c r="F1365" t="s">
        <v>4743</v>
      </c>
      <c r="G1365" t="s">
        <v>6705</v>
      </c>
      <c r="H1365" t="s">
        <v>4974</v>
      </c>
    </row>
    <row r="1366" spans="4:8" ht="15.5" x14ac:dyDescent="0.35">
      <c r="D1366" s="1" t="s">
        <v>1013</v>
      </c>
      <c r="E1366" s="1" t="s">
        <v>6706</v>
      </c>
      <c r="F1366" t="s">
        <v>4746</v>
      </c>
      <c r="G1366" t="s">
        <v>5755</v>
      </c>
    </row>
    <row r="1367" spans="4:8" ht="15.5" x14ac:dyDescent="0.35">
      <c r="D1367" s="1" t="s">
        <v>1012</v>
      </c>
      <c r="E1367" s="1" t="s">
        <v>6707</v>
      </c>
      <c r="F1367" t="s">
        <v>4743</v>
      </c>
      <c r="G1367" t="s">
        <v>6669</v>
      </c>
    </row>
    <row r="1368" spans="4:8" ht="15.5" x14ac:dyDescent="0.35">
      <c r="D1368" s="1" t="s">
        <v>1011</v>
      </c>
      <c r="E1368" s="1" t="s">
        <v>5023</v>
      </c>
      <c r="F1368" t="s">
        <v>4743</v>
      </c>
      <c r="G1368" t="s">
        <v>6708</v>
      </c>
      <c r="H1368" t="s">
        <v>5235</v>
      </c>
    </row>
    <row r="1369" spans="4:8" ht="15.5" x14ac:dyDescent="0.35">
      <c r="D1369" s="1" t="s">
        <v>1010</v>
      </c>
      <c r="E1369" s="1" t="s">
        <v>6709</v>
      </c>
      <c r="F1369" t="s">
        <v>4746</v>
      </c>
      <c r="G1369" t="s">
        <v>6710</v>
      </c>
    </row>
    <row r="1370" spans="4:8" ht="15.5" x14ac:dyDescent="0.35">
      <c r="D1370" s="1" t="s">
        <v>1009</v>
      </c>
      <c r="E1370" s="1" t="s">
        <v>6711</v>
      </c>
      <c r="F1370" t="s">
        <v>4746</v>
      </c>
      <c r="G1370" t="s">
        <v>6712</v>
      </c>
    </row>
    <row r="1371" spans="4:8" ht="15.5" x14ac:dyDescent="0.35">
      <c r="D1371" s="1" t="s">
        <v>1008</v>
      </c>
      <c r="E1371" s="1" t="s">
        <v>6028</v>
      </c>
      <c r="F1371" t="s">
        <v>4746</v>
      </c>
      <c r="G1371" t="s">
        <v>4763</v>
      </c>
      <c r="H1371" t="s">
        <v>4974</v>
      </c>
    </row>
    <row r="1372" spans="4:8" ht="15.5" x14ac:dyDescent="0.35">
      <c r="D1372" s="1" t="s">
        <v>1007</v>
      </c>
      <c r="E1372" s="1" t="s">
        <v>6713</v>
      </c>
      <c r="F1372" t="s">
        <v>4743</v>
      </c>
      <c r="G1372" t="s">
        <v>6714</v>
      </c>
    </row>
    <row r="1373" spans="4:8" ht="15.5" x14ac:dyDescent="0.35">
      <c r="D1373" s="1" t="s">
        <v>1006</v>
      </c>
      <c r="E1373" s="1" t="s">
        <v>6715</v>
      </c>
      <c r="F1373" t="s">
        <v>4743</v>
      </c>
      <c r="G1373" t="s">
        <v>4799</v>
      </c>
    </row>
    <row r="1374" spans="4:8" ht="15.5" x14ac:dyDescent="0.35">
      <c r="D1374" s="1" t="s">
        <v>1005</v>
      </c>
      <c r="E1374" s="1" t="s">
        <v>6716</v>
      </c>
      <c r="F1374" t="s">
        <v>5580</v>
      </c>
      <c r="G1374" t="s">
        <v>6717</v>
      </c>
    </row>
    <row r="1375" spans="4:8" ht="15.5" x14ac:dyDescent="0.35">
      <c r="D1375" s="1" t="s">
        <v>1004</v>
      </c>
      <c r="E1375" s="1" t="s">
        <v>6718</v>
      </c>
      <c r="F1375" t="s">
        <v>4743</v>
      </c>
      <c r="G1375" t="s">
        <v>6719</v>
      </c>
      <c r="H1375" t="s">
        <v>5029</v>
      </c>
    </row>
    <row r="1376" spans="4:8" ht="15.5" x14ac:dyDescent="0.35">
      <c r="D1376" s="1" t="s">
        <v>1003</v>
      </c>
      <c r="E1376" s="1" t="s">
        <v>6720</v>
      </c>
      <c r="F1376" t="s">
        <v>4746</v>
      </c>
      <c r="G1376" t="s">
        <v>4959</v>
      </c>
    </row>
    <row r="1377" spans="4:8" ht="15.5" x14ac:dyDescent="0.35">
      <c r="D1377" s="1" t="s">
        <v>1002</v>
      </c>
      <c r="E1377" s="1" t="s">
        <v>6721</v>
      </c>
      <c r="F1377" t="s">
        <v>4746</v>
      </c>
      <c r="G1377" t="s">
        <v>6722</v>
      </c>
    </row>
    <row r="1378" spans="4:8" ht="15.5" x14ac:dyDescent="0.35">
      <c r="D1378" s="1" t="s">
        <v>1001</v>
      </c>
      <c r="E1378" s="1" t="s">
        <v>6723</v>
      </c>
      <c r="F1378" t="s">
        <v>4746</v>
      </c>
      <c r="G1378" t="s">
        <v>5041</v>
      </c>
      <c r="H1378" t="s">
        <v>4974</v>
      </c>
    </row>
    <row r="1379" spans="4:8" ht="15.5" x14ac:dyDescent="0.35">
      <c r="D1379" s="1" t="s">
        <v>1000</v>
      </c>
      <c r="E1379" s="1" t="s">
        <v>6724</v>
      </c>
      <c r="F1379" t="s">
        <v>4743</v>
      </c>
      <c r="G1379" t="s">
        <v>4874</v>
      </c>
      <c r="H1379" t="s">
        <v>4831</v>
      </c>
    </row>
    <row r="1380" spans="4:8" ht="15.5" x14ac:dyDescent="0.35">
      <c r="D1380" s="1" t="s">
        <v>999</v>
      </c>
      <c r="E1380" s="1" t="s">
        <v>6725</v>
      </c>
      <c r="F1380" t="s">
        <v>4743</v>
      </c>
      <c r="G1380" t="s">
        <v>6726</v>
      </c>
      <c r="H1380" t="s">
        <v>5029</v>
      </c>
    </row>
    <row r="1381" spans="4:8" ht="15.5" x14ac:dyDescent="0.35">
      <c r="D1381" s="1" t="s">
        <v>998</v>
      </c>
      <c r="E1381" s="1" t="s">
        <v>5107</v>
      </c>
      <c r="F1381" t="s">
        <v>4746</v>
      </c>
      <c r="G1381" t="s">
        <v>6727</v>
      </c>
    </row>
    <row r="1382" spans="4:8" ht="15.5" x14ac:dyDescent="0.35">
      <c r="D1382" s="1" t="s">
        <v>997</v>
      </c>
      <c r="E1382" s="1" t="s">
        <v>6728</v>
      </c>
      <c r="F1382" t="s">
        <v>4746</v>
      </c>
      <c r="G1382" t="s">
        <v>6729</v>
      </c>
    </row>
    <row r="1383" spans="4:8" ht="15.5" x14ac:dyDescent="0.35">
      <c r="D1383" s="1" t="s">
        <v>996</v>
      </c>
      <c r="E1383" s="1" t="s">
        <v>5674</v>
      </c>
      <c r="F1383" t="s">
        <v>5580</v>
      </c>
      <c r="G1383" t="s">
        <v>6003</v>
      </c>
      <c r="H1383" t="s">
        <v>4826</v>
      </c>
    </row>
    <row r="1384" spans="4:8" ht="15.5" x14ac:dyDescent="0.35">
      <c r="D1384" s="1" t="s">
        <v>995</v>
      </c>
      <c r="E1384" s="1" t="s">
        <v>6730</v>
      </c>
      <c r="F1384" t="s">
        <v>4746</v>
      </c>
      <c r="G1384" t="s">
        <v>4995</v>
      </c>
      <c r="H1384" t="s">
        <v>4910</v>
      </c>
    </row>
    <row r="1385" spans="4:8" ht="15.5" x14ac:dyDescent="0.35">
      <c r="D1385" s="1" t="s">
        <v>994</v>
      </c>
      <c r="E1385" s="1" t="s">
        <v>6731</v>
      </c>
      <c r="F1385" t="s">
        <v>4746</v>
      </c>
      <c r="G1385" t="s">
        <v>5175</v>
      </c>
    </row>
    <row r="1386" spans="4:8" ht="15.5" x14ac:dyDescent="0.35">
      <c r="D1386" s="1" t="s">
        <v>993</v>
      </c>
      <c r="E1386" s="1" t="s">
        <v>6732</v>
      </c>
      <c r="F1386" t="s">
        <v>4743</v>
      </c>
      <c r="G1386" t="s">
        <v>5530</v>
      </c>
      <c r="H1386" t="s">
        <v>4797</v>
      </c>
    </row>
    <row r="1387" spans="4:8" ht="15.5" x14ac:dyDescent="0.35">
      <c r="D1387" s="1" t="s">
        <v>992</v>
      </c>
      <c r="E1387" s="1" t="s">
        <v>6733</v>
      </c>
      <c r="F1387" t="s">
        <v>4746</v>
      </c>
      <c r="G1387" t="s">
        <v>4893</v>
      </c>
    </row>
    <row r="1388" spans="4:8" ht="15.5" x14ac:dyDescent="0.35">
      <c r="D1388" s="1" t="s">
        <v>991</v>
      </c>
      <c r="E1388" s="1" t="s">
        <v>6734</v>
      </c>
      <c r="F1388" t="s">
        <v>4746</v>
      </c>
      <c r="G1388" t="s">
        <v>5159</v>
      </c>
    </row>
    <row r="1389" spans="4:8" ht="15.5" x14ac:dyDescent="0.35">
      <c r="D1389" s="1" t="s">
        <v>990</v>
      </c>
      <c r="E1389" s="1" t="s">
        <v>6735</v>
      </c>
      <c r="F1389" t="s">
        <v>4746</v>
      </c>
      <c r="G1389" t="s">
        <v>5179</v>
      </c>
      <c r="H1389" t="s">
        <v>5049</v>
      </c>
    </row>
    <row r="1390" spans="4:8" ht="15.5" x14ac:dyDescent="0.35">
      <c r="D1390" s="1" t="s">
        <v>989</v>
      </c>
      <c r="E1390" s="1" t="s">
        <v>6736</v>
      </c>
      <c r="F1390" t="s">
        <v>4743</v>
      </c>
      <c r="G1390" t="s">
        <v>4882</v>
      </c>
    </row>
    <row r="1391" spans="4:8" ht="15.5" x14ac:dyDescent="0.35">
      <c r="D1391" s="1" t="s">
        <v>988</v>
      </c>
      <c r="E1391" s="1" t="s">
        <v>5797</v>
      </c>
      <c r="F1391" t="s">
        <v>4746</v>
      </c>
      <c r="G1391" t="s">
        <v>4852</v>
      </c>
      <c r="H1391" t="s">
        <v>4910</v>
      </c>
    </row>
    <row r="1392" spans="4:8" ht="15.5" x14ac:dyDescent="0.35">
      <c r="D1392" s="1" t="s">
        <v>987</v>
      </c>
      <c r="E1392" s="1" t="s">
        <v>6737</v>
      </c>
      <c r="F1392" t="s">
        <v>4746</v>
      </c>
      <c r="G1392" t="s">
        <v>6738</v>
      </c>
    </row>
    <row r="1393" spans="4:8" ht="15.5" x14ac:dyDescent="0.35">
      <c r="D1393" s="1" t="s">
        <v>986</v>
      </c>
      <c r="E1393" s="1" t="s">
        <v>5270</v>
      </c>
      <c r="F1393" t="s">
        <v>4743</v>
      </c>
      <c r="G1393" t="s">
        <v>6669</v>
      </c>
      <c r="H1393" t="s">
        <v>4850</v>
      </c>
    </row>
    <row r="1394" spans="4:8" ht="15.5" x14ac:dyDescent="0.35">
      <c r="D1394" s="1" t="s">
        <v>985</v>
      </c>
      <c r="E1394" s="1" t="s">
        <v>6739</v>
      </c>
      <c r="F1394" t="s">
        <v>4746</v>
      </c>
      <c r="G1394" t="s">
        <v>6740</v>
      </c>
    </row>
    <row r="1395" spans="4:8" ht="15.5" x14ac:dyDescent="0.35">
      <c r="D1395" s="1" t="s">
        <v>984</v>
      </c>
      <c r="E1395" s="1" t="s">
        <v>6262</v>
      </c>
      <c r="F1395" t="s">
        <v>4746</v>
      </c>
      <c r="G1395" t="s">
        <v>5755</v>
      </c>
      <c r="H1395" t="s">
        <v>4992</v>
      </c>
    </row>
    <row r="1396" spans="4:8" ht="15.5" x14ac:dyDescent="0.35">
      <c r="D1396" s="1" t="s">
        <v>983</v>
      </c>
      <c r="E1396" s="1" t="s">
        <v>6741</v>
      </c>
      <c r="F1396" t="s">
        <v>4743</v>
      </c>
      <c r="G1396" t="s">
        <v>6742</v>
      </c>
      <c r="H1396" t="s">
        <v>5148</v>
      </c>
    </row>
    <row r="1397" spans="4:8" ht="15.5" x14ac:dyDescent="0.35">
      <c r="D1397" s="1" t="s">
        <v>982</v>
      </c>
      <c r="E1397" s="1" t="s">
        <v>6743</v>
      </c>
      <c r="F1397" t="s">
        <v>4746</v>
      </c>
      <c r="G1397" t="s">
        <v>4773</v>
      </c>
    </row>
    <row r="1398" spans="4:8" ht="15.5" x14ac:dyDescent="0.35">
      <c r="D1398" s="1" t="s">
        <v>981</v>
      </c>
      <c r="E1398" s="1" t="s">
        <v>6744</v>
      </c>
      <c r="F1398" t="s">
        <v>4746</v>
      </c>
      <c r="G1398" t="s">
        <v>5552</v>
      </c>
    </row>
    <row r="1399" spans="4:8" ht="15.5" x14ac:dyDescent="0.35">
      <c r="D1399" s="1" t="s">
        <v>980</v>
      </c>
      <c r="E1399" s="1" t="s">
        <v>5528</v>
      </c>
      <c r="F1399" t="s">
        <v>4746</v>
      </c>
      <c r="G1399" t="s">
        <v>5629</v>
      </c>
      <c r="H1399" t="s">
        <v>4992</v>
      </c>
    </row>
    <row r="1400" spans="4:8" ht="15.5" x14ac:dyDescent="0.35">
      <c r="D1400" s="1" t="s">
        <v>979</v>
      </c>
      <c r="E1400" s="1" t="s">
        <v>6745</v>
      </c>
      <c r="F1400" t="s">
        <v>4746</v>
      </c>
      <c r="G1400" t="s">
        <v>5050</v>
      </c>
    </row>
    <row r="1401" spans="4:8" ht="15.5" x14ac:dyDescent="0.35">
      <c r="D1401" s="1" t="s">
        <v>978</v>
      </c>
      <c r="E1401" s="1" t="s">
        <v>6746</v>
      </c>
      <c r="F1401" t="s">
        <v>4743</v>
      </c>
      <c r="G1401" t="s">
        <v>6677</v>
      </c>
      <c r="H1401" t="s">
        <v>4831</v>
      </c>
    </row>
    <row r="1402" spans="4:8" ht="15.5" x14ac:dyDescent="0.35">
      <c r="D1402" s="1" t="s">
        <v>977</v>
      </c>
      <c r="E1402" s="1" t="s">
        <v>6747</v>
      </c>
      <c r="F1402" t="s">
        <v>4743</v>
      </c>
      <c r="G1402" t="s">
        <v>6748</v>
      </c>
      <c r="H1402" t="s">
        <v>4889</v>
      </c>
    </row>
    <row r="1403" spans="4:8" ht="15.5" x14ac:dyDescent="0.35">
      <c r="D1403" s="1" t="s">
        <v>976</v>
      </c>
      <c r="E1403" s="1" t="s">
        <v>6749</v>
      </c>
      <c r="F1403" t="s">
        <v>4746</v>
      </c>
      <c r="G1403" t="s">
        <v>4959</v>
      </c>
    </row>
    <row r="1404" spans="4:8" ht="15.5" x14ac:dyDescent="0.35">
      <c r="D1404" s="1" t="s">
        <v>975</v>
      </c>
      <c r="E1404" s="1" t="s">
        <v>6750</v>
      </c>
      <c r="F1404" t="s">
        <v>4746</v>
      </c>
      <c r="G1404" t="s">
        <v>4959</v>
      </c>
    </row>
    <row r="1405" spans="4:8" ht="15.5" x14ac:dyDescent="0.35">
      <c r="D1405" s="1" t="s">
        <v>974</v>
      </c>
      <c r="E1405" s="1" t="s">
        <v>6751</v>
      </c>
      <c r="F1405" t="s">
        <v>4743</v>
      </c>
      <c r="G1405" t="s">
        <v>4953</v>
      </c>
      <c r="H1405" t="s">
        <v>5049</v>
      </c>
    </row>
    <row r="1406" spans="4:8" ht="15.5" x14ac:dyDescent="0.35">
      <c r="D1406" s="1" t="s">
        <v>973</v>
      </c>
      <c r="E1406" s="1" t="s">
        <v>6752</v>
      </c>
      <c r="F1406" t="s">
        <v>5580</v>
      </c>
      <c r="G1406" t="s">
        <v>6753</v>
      </c>
    </row>
    <row r="1407" spans="4:8" ht="15.5" x14ac:dyDescent="0.35">
      <c r="D1407" s="1" t="s">
        <v>972</v>
      </c>
      <c r="E1407" s="1" t="s">
        <v>6754</v>
      </c>
      <c r="F1407" t="s">
        <v>4743</v>
      </c>
      <c r="G1407" t="s">
        <v>5221</v>
      </c>
    </row>
    <row r="1408" spans="4:8" ht="15.5" x14ac:dyDescent="0.35">
      <c r="D1408" s="1" t="s">
        <v>971</v>
      </c>
      <c r="E1408" s="1" t="s">
        <v>6755</v>
      </c>
      <c r="F1408" t="s">
        <v>4743</v>
      </c>
      <c r="G1408" t="s">
        <v>5918</v>
      </c>
    </row>
    <row r="1409" spans="4:9" ht="15.5" x14ac:dyDescent="0.35">
      <c r="D1409" s="1" t="s">
        <v>970</v>
      </c>
      <c r="E1409" s="1" t="s">
        <v>6506</v>
      </c>
      <c r="F1409" t="s">
        <v>4743</v>
      </c>
      <c r="G1409" t="s">
        <v>4953</v>
      </c>
      <c r="H1409" t="s">
        <v>5335</v>
      </c>
    </row>
    <row r="1410" spans="4:9" ht="15.5" x14ac:dyDescent="0.35">
      <c r="D1410" s="1" t="s">
        <v>969</v>
      </c>
      <c r="E1410" s="1" t="s">
        <v>6756</v>
      </c>
      <c r="F1410" t="s">
        <v>4743</v>
      </c>
      <c r="G1410" t="s">
        <v>4874</v>
      </c>
    </row>
    <row r="1411" spans="4:9" ht="15.5" x14ac:dyDescent="0.35">
      <c r="D1411" s="1" t="s">
        <v>968</v>
      </c>
      <c r="E1411" s="1" t="s">
        <v>6757</v>
      </c>
      <c r="F1411" t="s">
        <v>4743</v>
      </c>
      <c r="G1411" t="s">
        <v>4744</v>
      </c>
      <c r="H1411" t="s">
        <v>4910</v>
      </c>
    </row>
    <row r="1412" spans="4:9" ht="15.5" x14ac:dyDescent="0.35">
      <c r="D1412" s="1" t="s">
        <v>967</v>
      </c>
      <c r="E1412" s="1" t="s">
        <v>6758</v>
      </c>
      <c r="F1412" t="s">
        <v>4743</v>
      </c>
      <c r="G1412" t="s">
        <v>4766</v>
      </c>
      <c r="H1412" t="s">
        <v>4868</v>
      </c>
    </row>
    <row r="1413" spans="4:9" ht="15.5" x14ac:dyDescent="0.35">
      <c r="D1413" s="1" t="s">
        <v>966</v>
      </c>
      <c r="E1413" s="1" t="s">
        <v>6759</v>
      </c>
      <c r="F1413" t="s">
        <v>4743</v>
      </c>
      <c r="G1413" t="s">
        <v>6760</v>
      </c>
      <c r="H1413" t="s">
        <v>5148</v>
      </c>
    </row>
    <row r="1414" spans="4:9" ht="15.5" x14ac:dyDescent="0.35">
      <c r="D1414" s="1" t="s">
        <v>965</v>
      </c>
      <c r="E1414" s="1" t="s">
        <v>6761</v>
      </c>
      <c r="F1414" t="s">
        <v>4746</v>
      </c>
      <c r="G1414" t="s">
        <v>4806</v>
      </c>
    </row>
    <row r="1415" spans="4:9" ht="15.5" x14ac:dyDescent="0.35">
      <c r="D1415" s="1" t="s">
        <v>964</v>
      </c>
      <c r="E1415" s="1" t="s">
        <v>6762</v>
      </c>
      <c r="F1415" t="s">
        <v>4743</v>
      </c>
      <c r="G1415" t="s">
        <v>5918</v>
      </c>
    </row>
    <row r="1416" spans="4:9" ht="15.5" x14ac:dyDescent="0.35">
      <c r="D1416" s="1" t="s">
        <v>963</v>
      </c>
      <c r="E1416" s="1" t="s">
        <v>6763</v>
      </c>
      <c r="F1416" t="s">
        <v>4746</v>
      </c>
      <c r="G1416" t="s">
        <v>4801</v>
      </c>
      <c r="H1416" t="s">
        <v>4847</v>
      </c>
    </row>
    <row r="1417" spans="4:9" ht="15.5" x14ac:dyDescent="0.35">
      <c r="D1417" s="1" t="s">
        <v>962</v>
      </c>
      <c r="E1417" s="1" t="s">
        <v>6764</v>
      </c>
      <c r="F1417" t="s">
        <v>4746</v>
      </c>
      <c r="G1417" t="s">
        <v>4747</v>
      </c>
      <c r="H1417" t="s">
        <v>4748</v>
      </c>
    </row>
    <row r="1418" spans="4:9" ht="15.5" x14ac:dyDescent="0.35">
      <c r="D1418" s="1" t="s">
        <v>961</v>
      </c>
      <c r="E1418" s="1" t="s">
        <v>6765</v>
      </c>
      <c r="F1418" t="s">
        <v>4746</v>
      </c>
      <c r="G1418" t="s">
        <v>6766</v>
      </c>
    </row>
    <row r="1419" spans="4:9" ht="15.5" x14ac:dyDescent="0.35">
      <c r="D1419" s="1" t="s">
        <v>960</v>
      </c>
      <c r="E1419" s="1" t="s">
        <v>6399</v>
      </c>
      <c r="F1419" t="s">
        <v>4743</v>
      </c>
      <c r="G1419" t="s">
        <v>4951</v>
      </c>
      <c r="H1419" t="s">
        <v>4847</v>
      </c>
    </row>
    <row r="1420" spans="4:9" ht="15.5" x14ac:dyDescent="0.35">
      <c r="D1420" s="1" t="s">
        <v>959</v>
      </c>
      <c r="E1420" s="1" t="s">
        <v>6767</v>
      </c>
      <c r="F1420" t="s">
        <v>4743</v>
      </c>
      <c r="G1420" t="s">
        <v>4874</v>
      </c>
      <c r="H1420" t="s">
        <v>4780</v>
      </c>
    </row>
    <row r="1421" spans="4:9" ht="15.5" x14ac:dyDescent="0.35">
      <c r="D1421" s="1" t="s">
        <v>958</v>
      </c>
      <c r="E1421" s="1" t="s">
        <v>6546</v>
      </c>
      <c r="F1421" t="s">
        <v>4743</v>
      </c>
      <c r="G1421" t="s">
        <v>6768</v>
      </c>
    </row>
    <row r="1422" spans="4:9" ht="15.5" x14ac:dyDescent="0.35">
      <c r="D1422" s="1" t="s">
        <v>957</v>
      </c>
      <c r="E1422" s="1" t="s">
        <v>6769</v>
      </c>
      <c r="F1422" t="s">
        <v>4746</v>
      </c>
      <c r="G1422" t="s">
        <v>4747</v>
      </c>
    </row>
    <row r="1423" spans="4:9" ht="15.5" x14ac:dyDescent="0.35">
      <c r="D1423" s="1" t="s">
        <v>956</v>
      </c>
      <c r="E1423" s="1" t="s">
        <v>6770</v>
      </c>
      <c r="F1423" t="s">
        <v>6771</v>
      </c>
      <c r="G1423" t="s">
        <v>4746</v>
      </c>
      <c r="H1423" t="s">
        <v>6772</v>
      </c>
      <c r="I1423" t="s">
        <v>6773</v>
      </c>
    </row>
    <row r="1424" spans="4:9" ht="15.5" x14ac:dyDescent="0.35">
      <c r="D1424" s="1" t="s">
        <v>955</v>
      </c>
      <c r="E1424" s="1" t="s">
        <v>6774</v>
      </c>
      <c r="F1424" t="s">
        <v>4746</v>
      </c>
      <c r="G1424" t="s">
        <v>4926</v>
      </c>
    </row>
    <row r="1425" spans="4:8" ht="15.5" x14ac:dyDescent="0.35">
      <c r="D1425" s="1" t="s">
        <v>954</v>
      </c>
      <c r="E1425" s="1" t="s">
        <v>6775</v>
      </c>
      <c r="F1425" t="s">
        <v>4743</v>
      </c>
      <c r="G1425" t="s">
        <v>5653</v>
      </c>
      <c r="H1425" t="s">
        <v>4831</v>
      </c>
    </row>
    <row r="1426" spans="4:8" ht="15.5" x14ac:dyDescent="0.35">
      <c r="D1426" s="1" t="s">
        <v>953</v>
      </c>
      <c r="E1426" s="1" t="s">
        <v>6776</v>
      </c>
      <c r="F1426" t="s">
        <v>5580</v>
      </c>
      <c r="G1426" t="s">
        <v>4976</v>
      </c>
    </row>
    <row r="1427" spans="4:8" ht="15.5" x14ac:dyDescent="0.35">
      <c r="D1427" s="1" t="s">
        <v>952</v>
      </c>
      <c r="E1427" s="1" t="s">
        <v>6777</v>
      </c>
      <c r="F1427" t="s">
        <v>4746</v>
      </c>
      <c r="G1427" t="s">
        <v>4840</v>
      </c>
    </row>
    <row r="1428" spans="4:8" ht="15.5" x14ac:dyDescent="0.35">
      <c r="D1428" s="1" t="s">
        <v>951</v>
      </c>
      <c r="E1428" s="1" t="s">
        <v>6778</v>
      </c>
      <c r="F1428" t="s">
        <v>4746</v>
      </c>
      <c r="G1428" t="s">
        <v>5063</v>
      </c>
      <c r="H1428" t="s">
        <v>4834</v>
      </c>
    </row>
    <row r="1429" spans="4:8" ht="15.5" x14ac:dyDescent="0.35">
      <c r="D1429" s="1" t="s">
        <v>950</v>
      </c>
      <c r="E1429" s="1" t="s">
        <v>6779</v>
      </c>
      <c r="F1429" t="s">
        <v>4743</v>
      </c>
      <c r="G1429" t="s">
        <v>6780</v>
      </c>
    </row>
    <row r="1430" spans="4:8" ht="15.5" x14ac:dyDescent="0.35">
      <c r="D1430" s="1" t="s">
        <v>949</v>
      </c>
      <c r="E1430" s="1" t="s">
        <v>6781</v>
      </c>
      <c r="F1430" t="s">
        <v>4746</v>
      </c>
      <c r="G1430" t="s">
        <v>6782</v>
      </c>
      <c r="H1430" t="s">
        <v>5115</v>
      </c>
    </row>
    <row r="1431" spans="4:8" ht="15.5" x14ac:dyDescent="0.35">
      <c r="D1431" s="1" t="s">
        <v>948</v>
      </c>
      <c r="E1431" s="1" t="s">
        <v>6783</v>
      </c>
      <c r="F1431" t="s">
        <v>4746</v>
      </c>
      <c r="G1431" t="s">
        <v>4932</v>
      </c>
    </row>
    <row r="1432" spans="4:8" ht="15.5" x14ac:dyDescent="0.35">
      <c r="D1432" s="1" t="s">
        <v>947</v>
      </c>
      <c r="E1432" s="1" t="s">
        <v>6784</v>
      </c>
      <c r="F1432" t="s">
        <v>4743</v>
      </c>
      <c r="G1432" t="s">
        <v>5370</v>
      </c>
      <c r="H1432" t="s">
        <v>5148</v>
      </c>
    </row>
    <row r="1433" spans="4:8" ht="15.5" x14ac:dyDescent="0.35">
      <c r="D1433" s="1" t="s">
        <v>946</v>
      </c>
      <c r="E1433" s="1" t="s">
        <v>6785</v>
      </c>
      <c r="F1433" t="s">
        <v>4746</v>
      </c>
      <c r="G1433" t="s">
        <v>6495</v>
      </c>
      <c r="H1433" t="s">
        <v>6786</v>
      </c>
    </row>
    <row r="1434" spans="4:8" ht="15.5" x14ac:dyDescent="0.35">
      <c r="D1434" s="1" t="s">
        <v>945</v>
      </c>
      <c r="E1434" s="1" t="s">
        <v>6787</v>
      </c>
      <c r="F1434" t="s">
        <v>4746</v>
      </c>
      <c r="G1434" t="s">
        <v>4759</v>
      </c>
    </row>
    <row r="1435" spans="4:8" ht="15.5" x14ac:dyDescent="0.35">
      <c r="D1435" s="1" t="s">
        <v>944</v>
      </c>
      <c r="E1435" s="1" t="s">
        <v>5289</v>
      </c>
      <c r="F1435" t="s">
        <v>4743</v>
      </c>
      <c r="G1435" t="s">
        <v>4766</v>
      </c>
      <c r="H1435" t="s">
        <v>5045</v>
      </c>
    </row>
    <row r="1436" spans="4:8" ht="15.5" x14ac:dyDescent="0.35">
      <c r="D1436" s="1" t="s">
        <v>943</v>
      </c>
      <c r="E1436" s="1" t="s">
        <v>6788</v>
      </c>
      <c r="F1436" t="s">
        <v>4743</v>
      </c>
      <c r="G1436" t="s">
        <v>6789</v>
      </c>
      <c r="H1436" t="s">
        <v>4785</v>
      </c>
    </row>
    <row r="1437" spans="4:8" ht="15.5" x14ac:dyDescent="0.35">
      <c r="D1437" s="1" t="s">
        <v>942</v>
      </c>
      <c r="E1437" s="1" t="s">
        <v>4887</v>
      </c>
      <c r="F1437" t="s">
        <v>4743</v>
      </c>
      <c r="G1437" t="s">
        <v>5544</v>
      </c>
    </row>
    <row r="1438" spans="4:8" ht="15.5" x14ac:dyDescent="0.35">
      <c r="D1438" s="1" t="s">
        <v>941</v>
      </c>
      <c r="E1438" s="1" t="s">
        <v>6790</v>
      </c>
      <c r="F1438" t="s">
        <v>4746</v>
      </c>
      <c r="G1438" t="s">
        <v>4893</v>
      </c>
      <c r="H1438" t="s">
        <v>4889</v>
      </c>
    </row>
    <row r="1439" spans="4:8" ht="15.5" x14ac:dyDescent="0.35">
      <c r="D1439" s="1" t="s">
        <v>940</v>
      </c>
      <c r="E1439" s="1" t="s">
        <v>6791</v>
      </c>
      <c r="F1439" t="s">
        <v>5580</v>
      </c>
      <c r="G1439" t="s">
        <v>6792</v>
      </c>
      <c r="H1439" t="s">
        <v>4910</v>
      </c>
    </row>
    <row r="1440" spans="4:8" ht="15.5" x14ac:dyDescent="0.35">
      <c r="D1440" s="1" t="s">
        <v>939</v>
      </c>
      <c r="E1440" s="1" t="s">
        <v>6793</v>
      </c>
      <c r="F1440" t="s">
        <v>4743</v>
      </c>
      <c r="G1440" t="s">
        <v>4799</v>
      </c>
    </row>
    <row r="1441" spans="4:8" ht="15.5" x14ac:dyDescent="0.35">
      <c r="D1441" s="1" t="s">
        <v>938</v>
      </c>
      <c r="E1441" s="1" t="s">
        <v>6794</v>
      </c>
      <c r="F1441" t="s">
        <v>4743</v>
      </c>
      <c r="G1441" t="s">
        <v>6795</v>
      </c>
    </row>
    <row r="1442" spans="4:8" ht="15.5" x14ac:dyDescent="0.35">
      <c r="D1442" s="1" t="s">
        <v>937</v>
      </c>
      <c r="E1442" s="1" t="s">
        <v>6796</v>
      </c>
      <c r="F1442" t="s">
        <v>4743</v>
      </c>
      <c r="G1442" t="s">
        <v>5189</v>
      </c>
    </row>
    <row r="1443" spans="4:8" ht="15.5" x14ac:dyDescent="0.35">
      <c r="D1443" s="1" t="s">
        <v>936</v>
      </c>
      <c r="E1443" s="1" t="s">
        <v>5309</v>
      </c>
      <c r="F1443" t="s">
        <v>4743</v>
      </c>
      <c r="G1443" t="s">
        <v>6797</v>
      </c>
    </row>
    <row r="1444" spans="4:8" ht="15.5" x14ac:dyDescent="0.35">
      <c r="D1444" s="1" t="s">
        <v>935</v>
      </c>
      <c r="E1444" s="1" t="s">
        <v>6798</v>
      </c>
      <c r="F1444" t="s">
        <v>4746</v>
      </c>
      <c r="G1444" t="s">
        <v>4792</v>
      </c>
      <c r="H1444" t="s">
        <v>5045</v>
      </c>
    </row>
    <row r="1445" spans="4:8" ht="15.5" x14ac:dyDescent="0.35">
      <c r="D1445" s="1" t="s">
        <v>934</v>
      </c>
      <c r="E1445" s="1" t="s">
        <v>6799</v>
      </c>
      <c r="F1445" t="s">
        <v>4743</v>
      </c>
      <c r="G1445" t="s">
        <v>6137</v>
      </c>
    </row>
    <row r="1446" spans="4:8" ht="15.5" x14ac:dyDescent="0.35">
      <c r="D1446" s="1" t="s">
        <v>933</v>
      </c>
      <c r="E1446" s="1" t="s">
        <v>6800</v>
      </c>
      <c r="F1446" t="s">
        <v>4743</v>
      </c>
      <c r="G1446" t="s">
        <v>5221</v>
      </c>
      <c r="H1446" t="s">
        <v>4767</v>
      </c>
    </row>
    <row r="1447" spans="4:8" ht="15.5" x14ac:dyDescent="0.35">
      <c r="D1447" s="1" t="s">
        <v>932</v>
      </c>
      <c r="E1447" s="1" t="s">
        <v>6801</v>
      </c>
      <c r="F1447" t="s">
        <v>4743</v>
      </c>
      <c r="G1447" t="s">
        <v>5966</v>
      </c>
    </row>
    <row r="1448" spans="4:8" ht="15.5" x14ac:dyDescent="0.35">
      <c r="D1448" s="1" t="s">
        <v>931</v>
      </c>
      <c r="E1448" s="1" t="s">
        <v>6802</v>
      </c>
      <c r="F1448" t="s">
        <v>4743</v>
      </c>
      <c r="G1448" t="s">
        <v>6803</v>
      </c>
      <c r="H1448" t="s">
        <v>5020</v>
      </c>
    </row>
    <row r="1449" spans="4:8" ht="15.5" x14ac:dyDescent="0.35">
      <c r="D1449" s="1" t="s">
        <v>930</v>
      </c>
      <c r="E1449" s="1" t="s">
        <v>5044</v>
      </c>
      <c r="F1449" t="s">
        <v>4743</v>
      </c>
      <c r="G1449" t="s">
        <v>5002</v>
      </c>
      <c r="H1449" t="s">
        <v>5020</v>
      </c>
    </row>
    <row r="1450" spans="4:8" ht="15.5" x14ac:dyDescent="0.35">
      <c r="D1450" s="1" t="s">
        <v>929</v>
      </c>
      <c r="E1450" s="1" t="s">
        <v>6804</v>
      </c>
      <c r="F1450" t="s">
        <v>4746</v>
      </c>
      <c r="G1450" t="s">
        <v>4926</v>
      </c>
    </row>
    <row r="1451" spans="4:8" ht="15.5" x14ac:dyDescent="0.35">
      <c r="D1451" s="1" t="s">
        <v>928</v>
      </c>
      <c r="E1451" s="1" t="s">
        <v>6805</v>
      </c>
      <c r="F1451" t="s">
        <v>4743</v>
      </c>
      <c r="G1451" t="s">
        <v>5589</v>
      </c>
    </row>
    <row r="1452" spans="4:8" ht="15.5" x14ac:dyDescent="0.35">
      <c r="D1452" s="1" t="s">
        <v>927</v>
      </c>
      <c r="E1452" s="1" t="s">
        <v>4755</v>
      </c>
      <c r="F1452" t="s">
        <v>4743</v>
      </c>
      <c r="G1452" t="s">
        <v>5520</v>
      </c>
      <c r="H1452" t="s">
        <v>4910</v>
      </c>
    </row>
    <row r="1453" spans="4:8" ht="15.5" x14ac:dyDescent="0.35">
      <c r="D1453" s="1" t="s">
        <v>926</v>
      </c>
      <c r="E1453" s="1" t="s">
        <v>6806</v>
      </c>
      <c r="F1453" t="s">
        <v>4746</v>
      </c>
      <c r="G1453" t="s">
        <v>6176</v>
      </c>
    </row>
    <row r="1454" spans="4:8" ht="15.5" x14ac:dyDescent="0.35">
      <c r="D1454" s="1" t="s">
        <v>925</v>
      </c>
      <c r="E1454" s="1" t="s">
        <v>4894</v>
      </c>
      <c r="F1454" t="s">
        <v>4743</v>
      </c>
      <c r="G1454" t="s">
        <v>4924</v>
      </c>
      <c r="H1454" t="s">
        <v>4826</v>
      </c>
    </row>
    <row r="1455" spans="4:8" ht="15.5" x14ac:dyDescent="0.35">
      <c r="D1455" s="1" t="s">
        <v>924</v>
      </c>
      <c r="E1455" s="1" t="s">
        <v>6807</v>
      </c>
      <c r="F1455" t="s">
        <v>4743</v>
      </c>
      <c r="G1455" t="s">
        <v>5699</v>
      </c>
    </row>
    <row r="1456" spans="4:8" ht="15.5" x14ac:dyDescent="0.35">
      <c r="D1456" s="1" t="s">
        <v>923</v>
      </c>
      <c r="E1456" s="1" t="s">
        <v>6808</v>
      </c>
      <c r="F1456" t="s">
        <v>4743</v>
      </c>
      <c r="G1456" t="s">
        <v>6809</v>
      </c>
    </row>
    <row r="1457" spans="4:10" ht="15.5" x14ac:dyDescent="0.35">
      <c r="D1457" s="1" t="s">
        <v>922</v>
      </c>
      <c r="E1457" s="1" t="s">
        <v>6810</v>
      </c>
      <c r="F1457" t="s">
        <v>4743</v>
      </c>
      <c r="G1457" t="s">
        <v>5131</v>
      </c>
      <c r="H1457" t="s">
        <v>4850</v>
      </c>
    </row>
    <row r="1458" spans="4:10" ht="15.5" x14ac:dyDescent="0.35">
      <c r="D1458" s="1" t="s">
        <v>921</v>
      </c>
      <c r="E1458" s="1" t="s">
        <v>6811</v>
      </c>
      <c r="F1458" t="s">
        <v>4743</v>
      </c>
      <c r="G1458" t="s">
        <v>6812</v>
      </c>
    </row>
    <row r="1459" spans="4:10" ht="15.5" x14ac:dyDescent="0.35">
      <c r="D1459" s="1" t="s">
        <v>920</v>
      </c>
      <c r="E1459" s="1" t="s">
        <v>6813</v>
      </c>
      <c r="F1459" t="s">
        <v>4746</v>
      </c>
      <c r="G1459" t="s">
        <v>5208</v>
      </c>
      <c r="H1459" t="s">
        <v>4757</v>
      </c>
    </row>
    <row r="1460" spans="4:10" ht="15.5" x14ac:dyDescent="0.35">
      <c r="D1460" s="1" t="s">
        <v>919</v>
      </c>
      <c r="E1460" s="1" t="s">
        <v>6814</v>
      </c>
      <c r="F1460" t="s">
        <v>4746</v>
      </c>
      <c r="G1460" t="s">
        <v>4806</v>
      </c>
    </row>
    <row r="1461" spans="4:10" ht="15.5" x14ac:dyDescent="0.35">
      <c r="D1461" s="1" t="s">
        <v>918</v>
      </c>
      <c r="E1461" s="1" t="s">
        <v>6815</v>
      </c>
      <c r="F1461" t="s">
        <v>4746</v>
      </c>
      <c r="G1461" t="s">
        <v>5187</v>
      </c>
      <c r="H1461" t="s">
        <v>4974</v>
      </c>
    </row>
    <row r="1462" spans="4:10" ht="15.5" x14ac:dyDescent="0.35">
      <c r="D1462" s="1" t="s">
        <v>917</v>
      </c>
      <c r="E1462" s="1" t="s">
        <v>6816</v>
      </c>
      <c r="F1462" t="s">
        <v>4746</v>
      </c>
      <c r="G1462" t="s">
        <v>4806</v>
      </c>
      <c r="H1462" t="s">
        <v>4797</v>
      </c>
    </row>
    <row r="1463" spans="4:10" ht="15.5" x14ac:dyDescent="0.35">
      <c r="D1463" s="1" t="s">
        <v>916</v>
      </c>
      <c r="E1463" s="1" t="s">
        <v>6817</v>
      </c>
      <c r="F1463" t="s">
        <v>4746</v>
      </c>
      <c r="G1463" t="s">
        <v>6536</v>
      </c>
    </row>
    <row r="1464" spans="4:10" ht="15.5" x14ac:dyDescent="0.35">
      <c r="D1464" s="1" t="s">
        <v>915</v>
      </c>
      <c r="E1464" s="1" t="s">
        <v>5384</v>
      </c>
      <c r="F1464" t="s">
        <v>4746</v>
      </c>
      <c r="G1464" t="s">
        <v>4895</v>
      </c>
      <c r="H1464" t="s">
        <v>4974</v>
      </c>
    </row>
    <row r="1465" spans="4:10" ht="15.5" x14ac:dyDescent="0.35">
      <c r="D1465" s="1" t="s">
        <v>914</v>
      </c>
      <c r="E1465" s="1" t="s">
        <v>6818</v>
      </c>
      <c r="F1465" t="s">
        <v>4743</v>
      </c>
      <c r="G1465" t="s">
        <v>4953</v>
      </c>
      <c r="H1465" t="s">
        <v>4971</v>
      </c>
    </row>
    <row r="1466" spans="4:10" ht="15.5" x14ac:dyDescent="0.35">
      <c r="D1466" s="1" t="s">
        <v>913</v>
      </c>
      <c r="E1466" s="1" t="s">
        <v>6819</v>
      </c>
      <c r="F1466" t="s">
        <v>4743</v>
      </c>
      <c r="G1466" t="s">
        <v>5221</v>
      </c>
    </row>
    <row r="1467" spans="4:10" ht="15.5" x14ac:dyDescent="0.35">
      <c r="D1467" s="1" t="s">
        <v>912</v>
      </c>
      <c r="E1467" s="1" t="s">
        <v>6820</v>
      </c>
      <c r="F1467" t="s">
        <v>4746</v>
      </c>
      <c r="G1467" t="s">
        <v>6821</v>
      </c>
      <c r="H1467" t="s">
        <v>4834</v>
      </c>
    </row>
    <row r="1468" spans="4:10" ht="15.5" x14ac:dyDescent="0.35">
      <c r="D1468" s="1" t="s">
        <v>911</v>
      </c>
      <c r="E1468" s="1" t="s">
        <v>6008</v>
      </c>
      <c r="F1468" t="s">
        <v>4746</v>
      </c>
      <c r="G1468" t="s">
        <v>6822</v>
      </c>
    </row>
    <row r="1469" spans="4:10" ht="15.5" x14ac:dyDescent="0.35">
      <c r="D1469" s="1" t="s">
        <v>910</v>
      </c>
      <c r="E1469" s="1" t="s">
        <v>5283</v>
      </c>
      <c r="F1469" t="s">
        <v>4743</v>
      </c>
      <c r="G1469" t="s">
        <v>4882</v>
      </c>
    </row>
    <row r="1470" spans="4:10" ht="15.5" x14ac:dyDescent="0.35">
      <c r="D1470" s="1" t="s">
        <v>909</v>
      </c>
      <c r="E1470" s="1" t="s">
        <v>5184</v>
      </c>
      <c r="F1470" t="s">
        <v>4743</v>
      </c>
      <c r="G1470" t="s">
        <v>6823</v>
      </c>
    </row>
    <row r="1471" spans="4:10" ht="15.5" x14ac:dyDescent="0.35">
      <c r="D1471" s="1" t="s">
        <v>908</v>
      </c>
      <c r="E1471" s="1" t="s">
        <v>6824</v>
      </c>
      <c r="F1471" t="s">
        <v>4746</v>
      </c>
      <c r="G1471" t="s">
        <v>5231</v>
      </c>
    </row>
    <row r="1472" spans="4:10" ht="15.5" x14ac:dyDescent="0.35">
      <c r="D1472" s="1" t="s">
        <v>907</v>
      </c>
      <c r="E1472" s="1" t="s">
        <v>6825</v>
      </c>
      <c r="F1472" t="s">
        <v>6826</v>
      </c>
      <c r="G1472" t="s">
        <v>4746</v>
      </c>
      <c r="H1472" t="s">
        <v>6827</v>
      </c>
      <c r="I1472" t="s">
        <v>4757</v>
      </c>
      <c r="J1472" t="s">
        <v>4790</v>
      </c>
    </row>
    <row r="1473" spans="4:8" ht="15.5" x14ac:dyDescent="0.35">
      <c r="D1473" s="1" t="s">
        <v>906</v>
      </c>
      <c r="E1473" s="1" t="s">
        <v>5256</v>
      </c>
      <c r="F1473" t="s">
        <v>4743</v>
      </c>
      <c r="G1473" t="s">
        <v>6828</v>
      </c>
    </row>
    <row r="1474" spans="4:8" ht="15.5" x14ac:dyDescent="0.35">
      <c r="D1474" s="1" t="s">
        <v>905</v>
      </c>
      <c r="E1474" s="1" t="s">
        <v>5528</v>
      </c>
      <c r="F1474" t="s">
        <v>4746</v>
      </c>
      <c r="G1474" t="s">
        <v>5761</v>
      </c>
    </row>
    <row r="1475" spans="4:8" ht="15.5" x14ac:dyDescent="0.35">
      <c r="D1475" s="1" t="s">
        <v>904</v>
      </c>
      <c r="E1475" s="1" t="s">
        <v>6829</v>
      </c>
      <c r="F1475" t="s">
        <v>4746</v>
      </c>
      <c r="G1475" t="s">
        <v>6830</v>
      </c>
      <c r="H1475" t="s">
        <v>5049</v>
      </c>
    </row>
    <row r="1476" spans="4:8" ht="15.5" x14ac:dyDescent="0.35">
      <c r="D1476" s="1" t="s">
        <v>903</v>
      </c>
      <c r="E1476" s="1" t="s">
        <v>6831</v>
      </c>
      <c r="F1476" t="s">
        <v>4746</v>
      </c>
      <c r="G1476" t="s">
        <v>6832</v>
      </c>
    </row>
    <row r="1477" spans="4:8" ht="15.5" x14ac:dyDescent="0.35">
      <c r="D1477" s="1" t="s">
        <v>902</v>
      </c>
      <c r="E1477" s="1" t="s">
        <v>6833</v>
      </c>
      <c r="F1477" t="s">
        <v>4746</v>
      </c>
      <c r="G1477" t="s">
        <v>4864</v>
      </c>
    </row>
    <row r="1478" spans="4:8" ht="15.5" x14ac:dyDescent="0.35">
      <c r="D1478" s="1" t="s">
        <v>901</v>
      </c>
      <c r="E1478" s="1" t="s">
        <v>6834</v>
      </c>
      <c r="F1478" t="s">
        <v>4743</v>
      </c>
      <c r="G1478" t="s">
        <v>6414</v>
      </c>
    </row>
    <row r="1479" spans="4:8" ht="15.5" x14ac:dyDescent="0.35">
      <c r="D1479" s="1" t="s">
        <v>900</v>
      </c>
      <c r="E1479" s="1" t="s">
        <v>6835</v>
      </c>
      <c r="F1479" t="s">
        <v>4746</v>
      </c>
      <c r="G1479" t="s">
        <v>5261</v>
      </c>
      <c r="H1479" t="s">
        <v>4868</v>
      </c>
    </row>
    <row r="1480" spans="4:8" ht="15.5" x14ac:dyDescent="0.35">
      <c r="D1480" s="1" t="s">
        <v>899</v>
      </c>
      <c r="E1480" s="1" t="s">
        <v>6836</v>
      </c>
      <c r="F1480" t="s">
        <v>4743</v>
      </c>
      <c r="G1480" t="s">
        <v>5123</v>
      </c>
      <c r="H1480" t="s">
        <v>4868</v>
      </c>
    </row>
    <row r="1481" spans="4:8" ht="15.5" x14ac:dyDescent="0.35">
      <c r="D1481" s="1" t="s">
        <v>898</v>
      </c>
      <c r="E1481" s="1" t="s">
        <v>6837</v>
      </c>
      <c r="F1481" t="s">
        <v>4746</v>
      </c>
      <c r="G1481" t="s">
        <v>5905</v>
      </c>
    </row>
    <row r="1482" spans="4:8" ht="15.5" x14ac:dyDescent="0.35">
      <c r="D1482" s="1" t="s">
        <v>897</v>
      </c>
      <c r="E1482" s="1" t="s">
        <v>6838</v>
      </c>
      <c r="F1482" t="s">
        <v>4746</v>
      </c>
      <c r="G1482" t="s">
        <v>6839</v>
      </c>
      <c r="H1482" t="s">
        <v>4910</v>
      </c>
    </row>
    <row r="1483" spans="4:8" ht="15.5" x14ac:dyDescent="0.35">
      <c r="D1483" s="1" t="s">
        <v>896</v>
      </c>
      <c r="E1483" s="1" t="s">
        <v>6840</v>
      </c>
      <c r="F1483" t="s">
        <v>4743</v>
      </c>
      <c r="G1483" t="s">
        <v>6841</v>
      </c>
      <c r="H1483" t="s">
        <v>4780</v>
      </c>
    </row>
    <row r="1484" spans="4:8" ht="15.5" x14ac:dyDescent="0.35">
      <c r="D1484" s="1" t="s">
        <v>895</v>
      </c>
      <c r="E1484" s="1" t="s">
        <v>6842</v>
      </c>
      <c r="F1484" t="s">
        <v>4746</v>
      </c>
      <c r="G1484" t="s">
        <v>5299</v>
      </c>
      <c r="H1484" t="s">
        <v>4939</v>
      </c>
    </row>
    <row r="1485" spans="4:8" ht="15.5" x14ac:dyDescent="0.35">
      <c r="D1485" s="1" t="s">
        <v>894</v>
      </c>
      <c r="E1485" s="1" t="s">
        <v>6843</v>
      </c>
      <c r="F1485" t="s">
        <v>4743</v>
      </c>
      <c r="G1485" t="s">
        <v>5718</v>
      </c>
    </row>
    <row r="1486" spans="4:8" ht="15.5" x14ac:dyDescent="0.35">
      <c r="D1486" s="1" t="s">
        <v>893</v>
      </c>
      <c r="E1486" s="1" t="s">
        <v>6844</v>
      </c>
      <c r="F1486" t="s">
        <v>4746</v>
      </c>
      <c r="G1486" t="s">
        <v>5050</v>
      </c>
      <c r="H1486" t="s">
        <v>4785</v>
      </c>
    </row>
    <row r="1487" spans="4:8" ht="15.5" x14ac:dyDescent="0.35">
      <c r="D1487" s="1" t="s">
        <v>892</v>
      </c>
      <c r="E1487" s="1" t="s">
        <v>6845</v>
      </c>
      <c r="F1487" t="s">
        <v>4746</v>
      </c>
      <c r="G1487" t="s">
        <v>6846</v>
      </c>
      <c r="H1487" t="s">
        <v>4910</v>
      </c>
    </row>
    <row r="1488" spans="4:8" ht="15.5" x14ac:dyDescent="0.35">
      <c r="D1488" s="1" t="s">
        <v>891</v>
      </c>
      <c r="E1488" s="1" t="s">
        <v>6847</v>
      </c>
      <c r="F1488" t="s">
        <v>4743</v>
      </c>
      <c r="G1488" t="s">
        <v>6848</v>
      </c>
      <c r="H1488" t="s">
        <v>4910</v>
      </c>
    </row>
    <row r="1489" spans="4:10" ht="15.5" x14ac:dyDescent="0.35">
      <c r="D1489" s="1" t="s">
        <v>890</v>
      </c>
      <c r="E1489" s="1" t="s">
        <v>6849</v>
      </c>
      <c r="F1489" t="s">
        <v>4746</v>
      </c>
      <c r="G1489" t="s">
        <v>5264</v>
      </c>
    </row>
    <row r="1490" spans="4:10" ht="15.5" x14ac:dyDescent="0.35">
      <c r="D1490" s="1" t="s">
        <v>889</v>
      </c>
      <c r="E1490" s="1" t="s">
        <v>6695</v>
      </c>
      <c r="F1490" t="s">
        <v>4743</v>
      </c>
      <c r="G1490" t="s">
        <v>5653</v>
      </c>
      <c r="H1490" t="s">
        <v>4785</v>
      </c>
    </row>
    <row r="1491" spans="4:10" ht="15.5" x14ac:dyDescent="0.35">
      <c r="D1491" s="1" t="s">
        <v>888</v>
      </c>
      <c r="E1491" s="1" t="s">
        <v>6850</v>
      </c>
      <c r="F1491" t="s">
        <v>4746</v>
      </c>
      <c r="G1491" t="s">
        <v>5755</v>
      </c>
      <c r="H1491" t="s">
        <v>5049</v>
      </c>
    </row>
    <row r="1492" spans="4:10" ht="15.5" x14ac:dyDescent="0.35">
      <c r="D1492" s="1" t="s">
        <v>887</v>
      </c>
      <c r="E1492" s="1" t="s">
        <v>6851</v>
      </c>
      <c r="F1492" t="s">
        <v>4743</v>
      </c>
      <c r="G1492" t="s">
        <v>4885</v>
      </c>
    </row>
    <row r="1493" spans="4:10" ht="15.5" x14ac:dyDescent="0.35">
      <c r="D1493" s="1" t="s">
        <v>886</v>
      </c>
      <c r="E1493" s="1" t="s">
        <v>6852</v>
      </c>
      <c r="F1493" t="s">
        <v>4743</v>
      </c>
      <c r="G1493" t="s">
        <v>4976</v>
      </c>
      <c r="H1493" t="s">
        <v>4850</v>
      </c>
    </row>
    <row r="1494" spans="4:10" ht="15.5" x14ac:dyDescent="0.35">
      <c r="D1494" s="1" t="s">
        <v>885</v>
      </c>
      <c r="E1494" s="1" t="s">
        <v>6853</v>
      </c>
      <c r="F1494" t="s">
        <v>4743</v>
      </c>
      <c r="G1494" t="s">
        <v>6854</v>
      </c>
      <c r="H1494" t="s">
        <v>4767</v>
      </c>
    </row>
    <row r="1495" spans="4:10" ht="15.5" x14ac:dyDescent="0.35">
      <c r="D1495" s="1" t="s">
        <v>884</v>
      </c>
      <c r="E1495" s="1" t="s">
        <v>6855</v>
      </c>
      <c r="F1495" t="s">
        <v>4743</v>
      </c>
      <c r="G1495" t="s">
        <v>6856</v>
      </c>
    </row>
    <row r="1496" spans="4:10" ht="15.5" x14ac:dyDescent="0.35">
      <c r="D1496" s="1" t="s">
        <v>883</v>
      </c>
      <c r="E1496" s="1" t="s">
        <v>6234</v>
      </c>
      <c r="F1496" t="s">
        <v>4746</v>
      </c>
      <c r="G1496" t="s">
        <v>4761</v>
      </c>
      <c r="H1496" t="s">
        <v>4831</v>
      </c>
    </row>
    <row r="1497" spans="4:10" ht="15.5" x14ac:dyDescent="0.35">
      <c r="D1497" s="1" t="s">
        <v>882</v>
      </c>
      <c r="E1497" s="1" t="s">
        <v>6857</v>
      </c>
      <c r="F1497" t="s">
        <v>4743</v>
      </c>
      <c r="G1497" t="s">
        <v>6858</v>
      </c>
      <c r="H1497" t="s">
        <v>4910</v>
      </c>
    </row>
    <row r="1498" spans="4:10" ht="15.5" x14ac:dyDescent="0.35">
      <c r="D1498" s="1" t="s">
        <v>881</v>
      </c>
      <c r="E1498" s="1" t="s">
        <v>6859</v>
      </c>
      <c r="F1498" t="s">
        <v>4743</v>
      </c>
      <c r="G1498" t="s">
        <v>5221</v>
      </c>
      <c r="H1498" t="s">
        <v>5049</v>
      </c>
    </row>
    <row r="1499" spans="4:10" ht="15.5" x14ac:dyDescent="0.35">
      <c r="D1499" s="1" t="s">
        <v>880</v>
      </c>
      <c r="E1499" s="1" t="s">
        <v>6860</v>
      </c>
      <c r="F1499" t="s">
        <v>4743</v>
      </c>
      <c r="G1499" t="s">
        <v>5202</v>
      </c>
      <c r="H1499" t="s">
        <v>4910</v>
      </c>
    </row>
    <row r="1500" spans="4:10" ht="15.5" x14ac:dyDescent="0.35">
      <c r="D1500" s="1" t="s">
        <v>879</v>
      </c>
      <c r="E1500" s="1" t="s">
        <v>5381</v>
      </c>
      <c r="F1500" t="s">
        <v>6861</v>
      </c>
      <c r="G1500" t="s">
        <v>4746</v>
      </c>
      <c r="H1500" t="s">
        <v>6862</v>
      </c>
      <c r="I1500" t="s">
        <v>4816</v>
      </c>
      <c r="J1500" t="s">
        <v>4790</v>
      </c>
    </row>
    <row r="1501" spans="4:10" ht="15.5" x14ac:dyDescent="0.35">
      <c r="D1501" s="1" t="s">
        <v>878</v>
      </c>
      <c r="E1501" s="1" t="s">
        <v>6863</v>
      </c>
      <c r="F1501" t="s">
        <v>4746</v>
      </c>
      <c r="G1501" t="s">
        <v>6864</v>
      </c>
    </row>
    <row r="1502" spans="4:10" ht="15.5" x14ac:dyDescent="0.35">
      <c r="D1502" s="1" t="s">
        <v>877</v>
      </c>
      <c r="E1502" s="1" t="s">
        <v>6865</v>
      </c>
      <c r="F1502" t="s">
        <v>4743</v>
      </c>
      <c r="G1502" t="s">
        <v>5006</v>
      </c>
      <c r="H1502" t="s">
        <v>4910</v>
      </c>
    </row>
    <row r="1503" spans="4:10" ht="15.5" x14ac:dyDescent="0.35">
      <c r="D1503" s="1" t="s">
        <v>876</v>
      </c>
      <c r="E1503" s="1" t="s">
        <v>6866</v>
      </c>
      <c r="F1503" t="s">
        <v>4746</v>
      </c>
      <c r="G1503" t="s">
        <v>6867</v>
      </c>
      <c r="H1503" t="s">
        <v>4780</v>
      </c>
    </row>
    <row r="1504" spans="4:10" ht="15.5" x14ac:dyDescent="0.35">
      <c r="D1504" s="1" t="s">
        <v>875</v>
      </c>
      <c r="E1504" s="1" t="s">
        <v>6868</v>
      </c>
      <c r="F1504" t="s">
        <v>4746</v>
      </c>
      <c r="G1504" t="s">
        <v>6869</v>
      </c>
    </row>
    <row r="1505" spans="4:10" ht="15.5" x14ac:dyDescent="0.35">
      <c r="D1505" s="1" t="s">
        <v>874</v>
      </c>
      <c r="E1505" s="1" t="s">
        <v>6870</v>
      </c>
      <c r="F1505" t="s">
        <v>6871</v>
      </c>
      <c r="G1505" t="s">
        <v>4746</v>
      </c>
      <c r="H1505" t="s">
        <v>5409</v>
      </c>
      <c r="I1505" t="s">
        <v>6872</v>
      </c>
      <c r="J1505" t="s">
        <v>4790</v>
      </c>
    </row>
    <row r="1506" spans="4:10" ht="15.5" x14ac:dyDescent="0.35">
      <c r="D1506" s="1" t="s">
        <v>873</v>
      </c>
      <c r="E1506" s="1" t="s">
        <v>6873</v>
      </c>
      <c r="F1506" t="s">
        <v>4746</v>
      </c>
      <c r="G1506" t="s">
        <v>4959</v>
      </c>
    </row>
    <row r="1507" spans="4:10" ht="15.5" x14ac:dyDescent="0.35">
      <c r="D1507" s="1" t="s">
        <v>872</v>
      </c>
      <c r="E1507" s="1" t="s">
        <v>6874</v>
      </c>
      <c r="F1507" t="s">
        <v>4743</v>
      </c>
      <c r="G1507" t="s">
        <v>6207</v>
      </c>
    </row>
    <row r="1508" spans="4:10" ht="15.5" x14ac:dyDescent="0.35">
      <c r="D1508" s="1" t="s">
        <v>871</v>
      </c>
      <c r="E1508" s="1" t="s">
        <v>6875</v>
      </c>
      <c r="F1508" t="s">
        <v>4743</v>
      </c>
      <c r="G1508" t="s">
        <v>5002</v>
      </c>
      <c r="H1508" t="s">
        <v>4826</v>
      </c>
    </row>
    <row r="1509" spans="4:10" ht="15.5" x14ac:dyDescent="0.35">
      <c r="D1509" s="1" t="s">
        <v>870</v>
      </c>
      <c r="E1509" s="1" t="s">
        <v>6876</v>
      </c>
      <c r="F1509" t="s">
        <v>5580</v>
      </c>
      <c r="G1509" t="s">
        <v>6877</v>
      </c>
      <c r="H1509" t="s">
        <v>4831</v>
      </c>
    </row>
    <row r="1510" spans="4:10" ht="15.5" x14ac:dyDescent="0.35">
      <c r="D1510" s="1" t="s">
        <v>869</v>
      </c>
      <c r="E1510" s="1" t="s">
        <v>6878</v>
      </c>
      <c r="F1510" t="s">
        <v>4743</v>
      </c>
      <c r="G1510" t="s">
        <v>5818</v>
      </c>
    </row>
    <row r="1511" spans="4:10" ht="15.5" x14ac:dyDescent="0.35">
      <c r="D1511" s="1" t="s">
        <v>868</v>
      </c>
      <c r="E1511" s="1" t="s">
        <v>6879</v>
      </c>
      <c r="F1511" t="s">
        <v>4743</v>
      </c>
      <c r="G1511" t="s">
        <v>5359</v>
      </c>
      <c r="H1511" t="s">
        <v>4939</v>
      </c>
    </row>
    <row r="1512" spans="4:10" ht="15.5" x14ac:dyDescent="0.35">
      <c r="D1512" s="1" t="s">
        <v>867</v>
      </c>
      <c r="E1512" s="1" t="s">
        <v>6142</v>
      </c>
      <c r="F1512" t="s">
        <v>4746</v>
      </c>
      <c r="G1512" t="s">
        <v>5755</v>
      </c>
      <c r="H1512" t="s">
        <v>4797</v>
      </c>
    </row>
    <row r="1513" spans="4:10" ht="15.5" x14ac:dyDescent="0.35">
      <c r="D1513" s="1" t="s">
        <v>866</v>
      </c>
      <c r="E1513" s="1" t="s">
        <v>6880</v>
      </c>
      <c r="F1513" t="s">
        <v>4746</v>
      </c>
      <c r="G1513" t="s">
        <v>6250</v>
      </c>
      <c r="H1513" t="s">
        <v>4971</v>
      </c>
    </row>
    <row r="1514" spans="4:10" ht="15.5" x14ac:dyDescent="0.35">
      <c r="D1514" s="1" t="s">
        <v>865</v>
      </c>
      <c r="E1514" s="1" t="s">
        <v>6881</v>
      </c>
      <c r="F1514" t="s">
        <v>4743</v>
      </c>
      <c r="G1514" t="s">
        <v>6882</v>
      </c>
      <c r="H1514" t="s">
        <v>4910</v>
      </c>
    </row>
    <row r="1515" spans="4:10" ht="15.5" x14ac:dyDescent="0.35">
      <c r="D1515" s="1" t="s">
        <v>864</v>
      </c>
      <c r="E1515" s="1" t="s">
        <v>6883</v>
      </c>
      <c r="F1515" t="s">
        <v>4746</v>
      </c>
      <c r="G1515" t="s">
        <v>5755</v>
      </c>
      <c r="H1515" t="s">
        <v>4992</v>
      </c>
    </row>
    <row r="1516" spans="4:10" ht="15.5" x14ac:dyDescent="0.35">
      <c r="D1516" s="1" t="s">
        <v>863</v>
      </c>
      <c r="E1516" s="1" t="s">
        <v>6034</v>
      </c>
      <c r="F1516" t="s">
        <v>4746</v>
      </c>
      <c r="G1516" t="s">
        <v>6884</v>
      </c>
      <c r="H1516" t="s">
        <v>4831</v>
      </c>
    </row>
    <row r="1517" spans="4:10" ht="15.5" x14ac:dyDescent="0.35">
      <c r="D1517" s="1" t="s">
        <v>862</v>
      </c>
      <c r="E1517" s="1" t="s">
        <v>5085</v>
      </c>
      <c r="F1517" t="s">
        <v>4746</v>
      </c>
      <c r="G1517" t="s">
        <v>5127</v>
      </c>
    </row>
    <row r="1518" spans="4:10" ht="15.5" x14ac:dyDescent="0.35">
      <c r="D1518" s="1" t="s">
        <v>861</v>
      </c>
      <c r="E1518" s="1" t="s">
        <v>6885</v>
      </c>
      <c r="F1518" t="s">
        <v>4743</v>
      </c>
      <c r="G1518" t="s">
        <v>5868</v>
      </c>
      <c r="H1518" t="s">
        <v>4910</v>
      </c>
    </row>
    <row r="1519" spans="4:10" ht="15.5" x14ac:dyDescent="0.35">
      <c r="D1519" s="1" t="s">
        <v>860</v>
      </c>
      <c r="E1519" s="1" t="s">
        <v>6886</v>
      </c>
      <c r="F1519" t="s">
        <v>4746</v>
      </c>
      <c r="G1519" t="s">
        <v>4747</v>
      </c>
    </row>
    <row r="1520" spans="4:10" ht="15.5" x14ac:dyDescent="0.35">
      <c r="D1520" s="1" t="s">
        <v>859</v>
      </c>
      <c r="E1520" s="1" t="s">
        <v>6887</v>
      </c>
      <c r="F1520" t="s">
        <v>4746</v>
      </c>
      <c r="G1520" t="s">
        <v>5240</v>
      </c>
    </row>
    <row r="1521" spans="4:8" ht="15.5" x14ac:dyDescent="0.35">
      <c r="D1521" s="1" t="s">
        <v>858</v>
      </c>
      <c r="E1521" s="1" t="s">
        <v>6888</v>
      </c>
      <c r="F1521" t="s">
        <v>4743</v>
      </c>
      <c r="G1521" t="s">
        <v>6889</v>
      </c>
    </row>
    <row r="1522" spans="4:8" ht="15.5" x14ac:dyDescent="0.35">
      <c r="D1522" s="1" t="s">
        <v>857</v>
      </c>
      <c r="E1522" s="1" t="s">
        <v>6890</v>
      </c>
      <c r="F1522" t="s">
        <v>4746</v>
      </c>
      <c r="G1522" t="s">
        <v>6891</v>
      </c>
    </row>
    <row r="1523" spans="4:8" ht="15.5" x14ac:dyDescent="0.35">
      <c r="D1523" s="1" t="s">
        <v>856</v>
      </c>
      <c r="E1523" s="1" t="s">
        <v>6892</v>
      </c>
      <c r="F1523" t="s">
        <v>4746</v>
      </c>
      <c r="G1523" t="s">
        <v>4747</v>
      </c>
    </row>
    <row r="1524" spans="4:8" ht="15.5" x14ac:dyDescent="0.35">
      <c r="D1524" s="1" t="s">
        <v>855</v>
      </c>
      <c r="E1524" s="1" t="s">
        <v>6893</v>
      </c>
      <c r="F1524" t="s">
        <v>4746</v>
      </c>
      <c r="G1524" t="s">
        <v>6495</v>
      </c>
    </row>
    <row r="1525" spans="4:8" ht="15.5" x14ac:dyDescent="0.35">
      <c r="D1525" s="1" t="s">
        <v>854</v>
      </c>
      <c r="E1525" s="1" t="s">
        <v>6894</v>
      </c>
      <c r="F1525" t="s">
        <v>4743</v>
      </c>
      <c r="G1525" t="s">
        <v>6895</v>
      </c>
    </row>
    <row r="1526" spans="4:8" ht="15.5" x14ac:dyDescent="0.35">
      <c r="D1526" s="1" t="s">
        <v>853</v>
      </c>
      <c r="E1526" s="1" t="s">
        <v>6896</v>
      </c>
      <c r="F1526" t="s">
        <v>4743</v>
      </c>
      <c r="G1526" t="s">
        <v>5530</v>
      </c>
    </row>
    <row r="1527" spans="4:8" ht="15.5" x14ac:dyDescent="0.35">
      <c r="D1527" s="1" t="s">
        <v>852</v>
      </c>
      <c r="E1527" s="1" t="s">
        <v>6897</v>
      </c>
      <c r="F1527" t="s">
        <v>4743</v>
      </c>
      <c r="G1527" t="s">
        <v>6898</v>
      </c>
      <c r="H1527" t="s">
        <v>4797</v>
      </c>
    </row>
    <row r="1528" spans="4:8" ht="15.5" x14ac:dyDescent="0.35">
      <c r="D1528" s="1" t="s">
        <v>851</v>
      </c>
      <c r="E1528" s="1" t="s">
        <v>6899</v>
      </c>
      <c r="F1528" t="s">
        <v>4743</v>
      </c>
      <c r="G1528" t="s">
        <v>5345</v>
      </c>
      <c r="H1528" t="s">
        <v>4974</v>
      </c>
    </row>
    <row r="1529" spans="4:8" ht="15.5" x14ac:dyDescent="0.35">
      <c r="D1529" s="1" t="s">
        <v>850</v>
      </c>
      <c r="E1529" s="1" t="s">
        <v>6900</v>
      </c>
      <c r="F1529" t="s">
        <v>4746</v>
      </c>
      <c r="G1529" t="s">
        <v>5712</v>
      </c>
      <c r="H1529" t="s">
        <v>4821</v>
      </c>
    </row>
    <row r="1530" spans="4:8" ht="15.5" x14ac:dyDescent="0.35">
      <c r="D1530" s="1" t="s">
        <v>849</v>
      </c>
      <c r="E1530" s="1" t="s">
        <v>6901</v>
      </c>
      <c r="F1530" t="s">
        <v>4743</v>
      </c>
      <c r="G1530" t="s">
        <v>5501</v>
      </c>
    </row>
    <row r="1531" spans="4:8" ht="15.5" x14ac:dyDescent="0.35">
      <c r="D1531" s="1" t="s">
        <v>848</v>
      </c>
      <c r="E1531" s="1" t="s">
        <v>6902</v>
      </c>
      <c r="F1531" t="s">
        <v>4746</v>
      </c>
      <c r="G1531" t="s">
        <v>6832</v>
      </c>
      <c r="H1531" t="s">
        <v>4764</v>
      </c>
    </row>
    <row r="1532" spans="4:8" ht="15.5" x14ac:dyDescent="0.35">
      <c r="D1532" s="1" t="s">
        <v>847</v>
      </c>
      <c r="E1532" s="1" t="s">
        <v>6903</v>
      </c>
      <c r="F1532" t="s">
        <v>4746</v>
      </c>
      <c r="G1532" t="s">
        <v>4864</v>
      </c>
    </row>
    <row r="1533" spans="4:8" ht="15.5" x14ac:dyDescent="0.35">
      <c r="D1533" s="1" t="s">
        <v>846</v>
      </c>
      <c r="E1533" s="1" t="s">
        <v>6104</v>
      </c>
      <c r="F1533" t="s">
        <v>4746</v>
      </c>
      <c r="G1533" t="s">
        <v>5237</v>
      </c>
      <c r="H1533" t="s">
        <v>4785</v>
      </c>
    </row>
    <row r="1534" spans="4:8" ht="15.5" x14ac:dyDescent="0.35">
      <c r="D1534" s="1" t="s">
        <v>845</v>
      </c>
      <c r="E1534" s="1" t="s">
        <v>6904</v>
      </c>
      <c r="F1534" t="s">
        <v>4743</v>
      </c>
      <c r="G1534" t="s">
        <v>5554</v>
      </c>
    </row>
    <row r="1535" spans="4:8" ht="15.5" x14ac:dyDescent="0.35">
      <c r="D1535" s="1" t="s">
        <v>844</v>
      </c>
      <c r="E1535" s="1" t="s">
        <v>6905</v>
      </c>
      <c r="F1535" t="s">
        <v>4743</v>
      </c>
      <c r="G1535" t="s">
        <v>6906</v>
      </c>
    </row>
    <row r="1536" spans="4:8" ht="15.5" x14ac:dyDescent="0.35">
      <c r="D1536" s="1" t="s">
        <v>843</v>
      </c>
      <c r="E1536" s="1" t="s">
        <v>6907</v>
      </c>
      <c r="F1536" t="s">
        <v>4746</v>
      </c>
      <c r="G1536" t="s">
        <v>4880</v>
      </c>
      <c r="H1536" t="s">
        <v>4780</v>
      </c>
    </row>
    <row r="1537" spans="4:8" ht="15.5" x14ac:dyDescent="0.35">
      <c r="D1537" s="1" t="s">
        <v>842</v>
      </c>
      <c r="E1537" s="1" t="s">
        <v>6908</v>
      </c>
      <c r="F1537" t="s">
        <v>4743</v>
      </c>
      <c r="G1537" t="s">
        <v>6289</v>
      </c>
      <c r="H1537" t="s">
        <v>4785</v>
      </c>
    </row>
    <row r="1538" spans="4:8" ht="15.5" x14ac:dyDescent="0.35">
      <c r="D1538" s="1" t="s">
        <v>841</v>
      </c>
      <c r="E1538" s="1" t="s">
        <v>5289</v>
      </c>
      <c r="F1538" t="s">
        <v>4743</v>
      </c>
      <c r="G1538" t="s">
        <v>4924</v>
      </c>
    </row>
    <row r="1539" spans="4:8" ht="15.5" x14ac:dyDescent="0.35">
      <c r="D1539" s="1" t="s">
        <v>840</v>
      </c>
      <c r="E1539" s="1" t="s">
        <v>6909</v>
      </c>
      <c r="F1539" t="s">
        <v>4743</v>
      </c>
      <c r="G1539" t="s">
        <v>4799</v>
      </c>
      <c r="H1539" t="s">
        <v>4780</v>
      </c>
    </row>
    <row r="1540" spans="4:8" ht="15.5" x14ac:dyDescent="0.35">
      <c r="D1540" s="1" t="s">
        <v>839</v>
      </c>
      <c r="E1540" s="1" t="s">
        <v>6910</v>
      </c>
      <c r="F1540" t="s">
        <v>4746</v>
      </c>
      <c r="G1540" t="s">
        <v>5135</v>
      </c>
    </row>
    <row r="1541" spans="4:8" ht="15.5" x14ac:dyDescent="0.35">
      <c r="D1541" s="1" t="s">
        <v>838</v>
      </c>
      <c r="E1541" s="1" t="s">
        <v>6911</v>
      </c>
      <c r="F1541" t="s">
        <v>4746</v>
      </c>
      <c r="G1541" t="s">
        <v>5454</v>
      </c>
    </row>
    <row r="1542" spans="4:8" ht="15.5" x14ac:dyDescent="0.35">
      <c r="D1542" s="1" t="s">
        <v>837</v>
      </c>
      <c r="E1542" s="1" t="s">
        <v>6912</v>
      </c>
      <c r="F1542" t="s">
        <v>4743</v>
      </c>
      <c r="G1542" t="s">
        <v>4934</v>
      </c>
    </row>
    <row r="1543" spans="4:8" ht="15.5" x14ac:dyDescent="0.35">
      <c r="D1543" s="1" t="s">
        <v>836</v>
      </c>
      <c r="E1543" s="1" t="s">
        <v>6913</v>
      </c>
      <c r="F1543" t="s">
        <v>4746</v>
      </c>
      <c r="G1543" t="s">
        <v>4806</v>
      </c>
    </row>
    <row r="1544" spans="4:8" ht="15.5" x14ac:dyDescent="0.35">
      <c r="D1544" s="1" t="s">
        <v>835</v>
      </c>
      <c r="E1544" s="1" t="s">
        <v>6914</v>
      </c>
      <c r="F1544" t="s">
        <v>4746</v>
      </c>
      <c r="G1544" t="s">
        <v>4830</v>
      </c>
    </row>
    <row r="1545" spans="4:8" ht="15.5" x14ac:dyDescent="0.35">
      <c r="D1545" s="1" t="s">
        <v>834</v>
      </c>
      <c r="E1545" s="1" t="s">
        <v>6915</v>
      </c>
      <c r="F1545" t="s">
        <v>4743</v>
      </c>
      <c r="G1545" t="s">
        <v>6705</v>
      </c>
      <c r="H1545" t="s">
        <v>5029</v>
      </c>
    </row>
    <row r="1546" spans="4:8" ht="15.5" x14ac:dyDescent="0.35">
      <c r="D1546" s="1" t="s">
        <v>833</v>
      </c>
      <c r="E1546" s="1" t="s">
        <v>6916</v>
      </c>
      <c r="F1546" t="s">
        <v>4746</v>
      </c>
      <c r="G1546" t="s">
        <v>5183</v>
      </c>
    </row>
    <row r="1547" spans="4:8" ht="15.5" x14ac:dyDescent="0.35">
      <c r="D1547" s="1" t="s">
        <v>832</v>
      </c>
      <c r="E1547" s="1" t="s">
        <v>6917</v>
      </c>
      <c r="F1547" t="s">
        <v>4746</v>
      </c>
      <c r="G1547" t="s">
        <v>5111</v>
      </c>
      <c r="H1547" t="s">
        <v>4797</v>
      </c>
    </row>
    <row r="1548" spans="4:8" ht="15.5" x14ac:dyDescent="0.35">
      <c r="D1548" s="1" t="s">
        <v>831</v>
      </c>
      <c r="E1548" s="1" t="s">
        <v>6918</v>
      </c>
      <c r="F1548" t="s">
        <v>4743</v>
      </c>
      <c r="G1548" t="s">
        <v>6919</v>
      </c>
    </row>
    <row r="1549" spans="4:8" ht="15.5" x14ac:dyDescent="0.35">
      <c r="D1549" s="1" t="s">
        <v>830</v>
      </c>
      <c r="E1549" s="1" t="s">
        <v>6920</v>
      </c>
      <c r="F1549" t="s">
        <v>4743</v>
      </c>
      <c r="G1549" t="s">
        <v>5530</v>
      </c>
      <c r="H1549" t="s">
        <v>4910</v>
      </c>
    </row>
    <row r="1550" spans="4:8" ht="15.5" x14ac:dyDescent="0.35">
      <c r="D1550" s="1" t="s">
        <v>829</v>
      </c>
      <c r="E1550" s="1" t="s">
        <v>6921</v>
      </c>
      <c r="F1550" t="s">
        <v>4746</v>
      </c>
      <c r="G1550" t="s">
        <v>5857</v>
      </c>
      <c r="H1550" t="s">
        <v>4821</v>
      </c>
    </row>
    <row r="1551" spans="4:8" ht="15.5" x14ac:dyDescent="0.35">
      <c r="D1551" s="1" t="s">
        <v>828</v>
      </c>
      <c r="E1551" s="1" t="s">
        <v>6922</v>
      </c>
      <c r="F1551" t="s">
        <v>4746</v>
      </c>
      <c r="G1551" t="s">
        <v>4830</v>
      </c>
    </row>
    <row r="1552" spans="4:8" ht="15.5" x14ac:dyDescent="0.35">
      <c r="D1552" s="1" t="s">
        <v>827</v>
      </c>
      <c r="E1552" s="1" t="s">
        <v>6923</v>
      </c>
      <c r="F1552" t="s">
        <v>4802</v>
      </c>
      <c r="G1552" t="s">
        <v>4746</v>
      </c>
      <c r="H1552" t="s">
        <v>6821</v>
      </c>
    </row>
    <row r="1553" spans="4:9" ht="15.5" x14ac:dyDescent="0.35">
      <c r="D1553" s="1" t="s">
        <v>826</v>
      </c>
      <c r="E1553" s="1" t="s">
        <v>6924</v>
      </c>
      <c r="F1553" t="s">
        <v>4746</v>
      </c>
      <c r="G1553" t="s">
        <v>6925</v>
      </c>
    </row>
    <row r="1554" spans="4:9" ht="15.5" x14ac:dyDescent="0.35">
      <c r="D1554" s="1" t="s">
        <v>825</v>
      </c>
      <c r="E1554" s="1" t="s">
        <v>6926</v>
      </c>
      <c r="F1554" t="s">
        <v>4743</v>
      </c>
      <c r="G1554" t="s">
        <v>5123</v>
      </c>
      <c r="H1554" t="s">
        <v>4868</v>
      </c>
    </row>
    <row r="1555" spans="4:9" ht="15.5" x14ac:dyDescent="0.35">
      <c r="D1555" s="1" t="s">
        <v>824</v>
      </c>
      <c r="E1555" s="1" t="s">
        <v>6927</v>
      </c>
      <c r="F1555" t="s">
        <v>4743</v>
      </c>
      <c r="G1555" t="s">
        <v>5718</v>
      </c>
      <c r="H1555" t="s">
        <v>4826</v>
      </c>
    </row>
    <row r="1556" spans="4:9" ht="15.5" x14ac:dyDescent="0.35">
      <c r="D1556" s="1" t="s">
        <v>823</v>
      </c>
      <c r="E1556" s="1" t="s">
        <v>6928</v>
      </c>
      <c r="F1556" t="s">
        <v>4743</v>
      </c>
      <c r="G1556" t="s">
        <v>5598</v>
      </c>
      <c r="H1556" t="s">
        <v>4785</v>
      </c>
    </row>
    <row r="1557" spans="4:9" ht="15.5" x14ac:dyDescent="0.35">
      <c r="D1557" s="1" t="s">
        <v>822</v>
      </c>
      <c r="E1557" s="1" t="s">
        <v>6929</v>
      </c>
      <c r="F1557" t="s">
        <v>4746</v>
      </c>
      <c r="G1557" t="s">
        <v>4852</v>
      </c>
      <c r="H1557" t="s">
        <v>4764</v>
      </c>
      <c r="I1557" t="s">
        <v>5913</v>
      </c>
    </row>
    <row r="1558" spans="4:9" ht="15.5" x14ac:dyDescent="0.35">
      <c r="D1558" s="1" t="s">
        <v>821</v>
      </c>
      <c r="E1558" s="1" t="s">
        <v>6930</v>
      </c>
      <c r="F1558" t="s">
        <v>4743</v>
      </c>
      <c r="G1558" t="s">
        <v>4810</v>
      </c>
      <c r="H1558" t="s">
        <v>4811</v>
      </c>
    </row>
    <row r="1559" spans="4:9" ht="15.5" x14ac:dyDescent="0.35">
      <c r="D1559" s="1" t="s">
        <v>820</v>
      </c>
      <c r="E1559" s="1" t="s">
        <v>6931</v>
      </c>
      <c r="F1559" t="s">
        <v>4746</v>
      </c>
      <c r="G1559" t="s">
        <v>6932</v>
      </c>
    </row>
    <row r="1560" spans="4:9" ht="15.5" x14ac:dyDescent="0.35">
      <c r="D1560" s="1" t="s">
        <v>819</v>
      </c>
      <c r="E1560" s="1" t="s">
        <v>6580</v>
      </c>
      <c r="F1560" t="s">
        <v>4746</v>
      </c>
      <c r="G1560" t="s">
        <v>5552</v>
      </c>
    </row>
    <row r="1561" spans="4:9" ht="15.5" x14ac:dyDescent="0.35">
      <c r="D1561" s="1" t="s">
        <v>818</v>
      </c>
      <c r="E1561" s="1" t="s">
        <v>6933</v>
      </c>
      <c r="F1561" t="s">
        <v>4746</v>
      </c>
      <c r="G1561" t="s">
        <v>4872</v>
      </c>
      <c r="H1561" t="s">
        <v>4826</v>
      </c>
    </row>
    <row r="1562" spans="4:9" ht="15.5" x14ac:dyDescent="0.35">
      <c r="D1562" s="1" t="s">
        <v>817</v>
      </c>
      <c r="E1562" s="1" t="s">
        <v>6934</v>
      </c>
      <c r="F1562" t="s">
        <v>4743</v>
      </c>
      <c r="G1562" t="s">
        <v>6935</v>
      </c>
    </row>
    <row r="1563" spans="4:9" ht="15.5" x14ac:dyDescent="0.35">
      <c r="D1563" s="1" t="s">
        <v>816</v>
      </c>
      <c r="E1563" s="1" t="s">
        <v>6936</v>
      </c>
      <c r="F1563" t="s">
        <v>6937</v>
      </c>
      <c r="G1563" t="s">
        <v>4743</v>
      </c>
      <c r="H1563" t="s">
        <v>5131</v>
      </c>
    </row>
    <row r="1564" spans="4:9" ht="15.5" x14ac:dyDescent="0.35">
      <c r="D1564" s="1" t="s">
        <v>815</v>
      </c>
      <c r="E1564" s="1" t="s">
        <v>6373</v>
      </c>
      <c r="F1564" t="s">
        <v>4746</v>
      </c>
      <c r="G1564" t="s">
        <v>5208</v>
      </c>
      <c r="H1564" t="s">
        <v>4811</v>
      </c>
      <c r="I1564" t="s">
        <v>4790</v>
      </c>
    </row>
    <row r="1565" spans="4:9" ht="15.5" x14ac:dyDescent="0.35">
      <c r="D1565" s="1" t="s">
        <v>814</v>
      </c>
      <c r="E1565" s="1" t="s">
        <v>6938</v>
      </c>
      <c r="F1565" t="s">
        <v>4743</v>
      </c>
      <c r="G1565" t="s">
        <v>6939</v>
      </c>
      <c r="H1565" t="s">
        <v>4910</v>
      </c>
    </row>
    <row r="1566" spans="4:9" ht="15.5" x14ac:dyDescent="0.35">
      <c r="D1566" s="1" t="s">
        <v>813</v>
      </c>
      <c r="E1566" s="1" t="s">
        <v>6940</v>
      </c>
      <c r="F1566" t="s">
        <v>4743</v>
      </c>
      <c r="G1566" t="s">
        <v>4744</v>
      </c>
      <c r="H1566" t="s">
        <v>4910</v>
      </c>
    </row>
    <row r="1567" spans="4:9" ht="15.5" x14ac:dyDescent="0.35">
      <c r="D1567" s="1" t="s">
        <v>812</v>
      </c>
      <c r="E1567" s="1" t="s">
        <v>6941</v>
      </c>
      <c r="F1567" t="s">
        <v>4743</v>
      </c>
      <c r="G1567" t="s">
        <v>6942</v>
      </c>
      <c r="H1567" t="s">
        <v>4767</v>
      </c>
    </row>
    <row r="1568" spans="4:9" ht="15.5" x14ac:dyDescent="0.35">
      <c r="D1568" s="1" t="s">
        <v>811</v>
      </c>
      <c r="E1568" s="1" t="s">
        <v>6943</v>
      </c>
      <c r="F1568" t="s">
        <v>4743</v>
      </c>
      <c r="G1568" t="s">
        <v>6944</v>
      </c>
      <c r="H1568" t="s">
        <v>6945</v>
      </c>
    </row>
    <row r="1569" spans="4:9" ht="15.5" x14ac:dyDescent="0.35">
      <c r="D1569" s="1" t="s">
        <v>810</v>
      </c>
      <c r="E1569" s="1" t="s">
        <v>6946</v>
      </c>
      <c r="F1569" t="s">
        <v>4746</v>
      </c>
      <c r="G1569" t="s">
        <v>5419</v>
      </c>
      <c r="H1569" t="s">
        <v>4764</v>
      </c>
    </row>
    <row r="1570" spans="4:9" ht="15.5" x14ac:dyDescent="0.35">
      <c r="D1570" s="1" t="s">
        <v>809</v>
      </c>
      <c r="E1570" s="1" t="s">
        <v>6947</v>
      </c>
      <c r="F1570" t="s">
        <v>6948</v>
      </c>
      <c r="G1570" t="s">
        <v>4746</v>
      </c>
      <c r="H1570" t="s">
        <v>5145</v>
      </c>
      <c r="I1570" t="s">
        <v>4790</v>
      </c>
    </row>
    <row r="1571" spans="4:9" ht="15.5" x14ac:dyDescent="0.35">
      <c r="D1571" s="1" t="s">
        <v>808</v>
      </c>
      <c r="E1571" s="1" t="s">
        <v>6949</v>
      </c>
      <c r="F1571" t="s">
        <v>4746</v>
      </c>
      <c r="G1571" t="s">
        <v>4945</v>
      </c>
      <c r="H1571" t="s">
        <v>4764</v>
      </c>
    </row>
    <row r="1572" spans="4:9" ht="15.5" x14ac:dyDescent="0.35">
      <c r="D1572" s="1" t="s">
        <v>807</v>
      </c>
      <c r="E1572" s="1" t="s">
        <v>5588</v>
      </c>
      <c r="F1572" t="s">
        <v>4746</v>
      </c>
      <c r="G1572" t="s">
        <v>5060</v>
      </c>
    </row>
    <row r="1573" spans="4:9" ht="15.5" x14ac:dyDescent="0.35">
      <c r="D1573" s="1" t="s">
        <v>806</v>
      </c>
      <c r="E1573" s="1" t="s">
        <v>6118</v>
      </c>
      <c r="F1573" t="s">
        <v>4746</v>
      </c>
      <c r="G1573" t="s">
        <v>5050</v>
      </c>
      <c r="H1573" t="s">
        <v>4748</v>
      </c>
    </row>
    <row r="1574" spans="4:9" ht="15.5" x14ac:dyDescent="0.35">
      <c r="D1574" s="1" t="s">
        <v>805</v>
      </c>
      <c r="E1574" s="1" t="s">
        <v>6950</v>
      </c>
      <c r="F1574" t="s">
        <v>4743</v>
      </c>
      <c r="G1574" t="s">
        <v>6951</v>
      </c>
    </row>
    <row r="1575" spans="4:9" ht="15.5" x14ac:dyDescent="0.35">
      <c r="D1575" s="1" t="s">
        <v>804</v>
      </c>
      <c r="E1575" s="1" t="s">
        <v>6952</v>
      </c>
      <c r="F1575" t="s">
        <v>4743</v>
      </c>
      <c r="G1575" t="s">
        <v>5399</v>
      </c>
    </row>
    <row r="1576" spans="4:9" ht="15.5" x14ac:dyDescent="0.35">
      <c r="D1576" s="1" t="s">
        <v>803</v>
      </c>
      <c r="E1576" s="1" t="s">
        <v>5652</v>
      </c>
      <c r="F1576" t="s">
        <v>4746</v>
      </c>
      <c r="G1576" t="s">
        <v>6953</v>
      </c>
      <c r="H1576" t="s">
        <v>4992</v>
      </c>
    </row>
    <row r="1577" spans="4:9" ht="15.5" x14ac:dyDescent="0.35">
      <c r="D1577" s="1" t="s">
        <v>802</v>
      </c>
      <c r="E1577" s="1" t="s">
        <v>6954</v>
      </c>
      <c r="F1577" t="s">
        <v>4743</v>
      </c>
      <c r="G1577" t="s">
        <v>6955</v>
      </c>
    </row>
    <row r="1578" spans="4:9" ht="15.5" x14ac:dyDescent="0.35">
      <c r="D1578" s="1" t="s">
        <v>801</v>
      </c>
      <c r="E1578" s="1" t="s">
        <v>6956</v>
      </c>
      <c r="F1578" t="s">
        <v>4746</v>
      </c>
      <c r="G1578" t="s">
        <v>6320</v>
      </c>
    </row>
    <row r="1579" spans="4:9" ht="15.5" x14ac:dyDescent="0.35">
      <c r="D1579" s="1" t="s">
        <v>800</v>
      </c>
      <c r="E1579" s="1" t="s">
        <v>6957</v>
      </c>
      <c r="F1579" t="s">
        <v>4743</v>
      </c>
      <c r="G1579" t="s">
        <v>4934</v>
      </c>
      <c r="H1579" t="s">
        <v>4974</v>
      </c>
    </row>
    <row r="1580" spans="4:9" ht="15.5" x14ac:dyDescent="0.35">
      <c r="D1580" s="1" t="s">
        <v>799</v>
      </c>
      <c r="E1580" s="1" t="s">
        <v>5572</v>
      </c>
      <c r="F1580" t="s">
        <v>4746</v>
      </c>
      <c r="G1580" t="s">
        <v>6958</v>
      </c>
      <c r="H1580" t="s">
        <v>4971</v>
      </c>
    </row>
    <row r="1581" spans="4:9" ht="15.5" x14ac:dyDescent="0.35">
      <c r="D1581" s="1" t="s">
        <v>798</v>
      </c>
      <c r="E1581" s="1" t="s">
        <v>6959</v>
      </c>
      <c r="F1581" t="s">
        <v>4746</v>
      </c>
      <c r="G1581" t="s">
        <v>6960</v>
      </c>
    </row>
    <row r="1582" spans="4:9" ht="15.5" x14ac:dyDescent="0.35">
      <c r="D1582" s="1" t="s">
        <v>797</v>
      </c>
      <c r="E1582" s="1" t="s">
        <v>6961</v>
      </c>
      <c r="F1582" t="s">
        <v>4746</v>
      </c>
      <c r="G1582" t="s">
        <v>6962</v>
      </c>
      <c r="H1582" t="s">
        <v>4821</v>
      </c>
    </row>
    <row r="1583" spans="4:9" ht="15.5" x14ac:dyDescent="0.35">
      <c r="D1583" s="1" t="s">
        <v>796</v>
      </c>
      <c r="E1583" s="1" t="s">
        <v>6963</v>
      </c>
      <c r="F1583" t="s">
        <v>4746</v>
      </c>
      <c r="G1583" t="s">
        <v>4801</v>
      </c>
      <c r="H1583" t="s">
        <v>4785</v>
      </c>
    </row>
    <row r="1584" spans="4:9" ht="15.5" x14ac:dyDescent="0.35">
      <c r="D1584" s="1" t="s">
        <v>795</v>
      </c>
      <c r="E1584" s="1" t="s">
        <v>5674</v>
      </c>
      <c r="F1584" t="s">
        <v>4743</v>
      </c>
      <c r="G1584" t="s">
        <v>6964</v>
      </c>
    </row>
    <row r="1585" spans="4:8" ht="15.5" x14ac:dyDescent="0.35">
      <c r="D1585" s="1" t="s">
        <v>794</v>
      </c>
      <c r="E1585" s="1" t="s">
        <v>6965</v>
      </c>
      <c r="F1585" t="s">
        <v>4746</v>
      </c>
      <c r="G1585" t="s">
        <v>4861</v>
      </c>
      <c r="H1585" t="s">
        <v>4831</v>
      </c>
    </row>
    <row r="1586" spans="4:8" ht="15.5" x14ac:dyDescent="0.35">
      <c r="D1586" s="1" t="s">
        <v>793</v>
      </c>
      <c r="E1586" s="1" t="s">
        <v>6966</v>
      </c>
      <c r="F1586" t="s">
        <v>4746</v>
      </c>
      <c r="G1586" t="s">
        <v>6967</v>
      </c>
    </row>
    <row r="1587" spans="4:8" ht="15.5" x14ac:dyDescent="0.35">
      <c r="D1587" s="1" t="s">
        <v>792</v>
      </c>
      <c r="E1587" s="1" t="s">
        <v>5811</v>
      </c>
      <c r="F1587" t="s">
        <v>4743</v>
      </c>
      <c r="G1587" t="s">
        <v>6968</v>
      </c>
    </row>
    <row r="1588" spans="4:8" ht="15.5" x14ac:dyDescent="0.35">
      <c r="D1588" s="1" t="s">
        <v>791</v>
      </c>
      <c r="E1588" s="1" t="s">
        <v>6969</v>
      </c>
      <c r="F1588" t="s">
        <v>4746</v>
      </c>
      <c r="G1588" t="s">
        <v>5050</v>
      </c>
    </row>
    <row r="1589" spans="4:8" ht="15.5" x14ac:dyDescent="0.35">
      <c r="D1589" s="1" t="s">
        <v>790</v>
      </c>
      <c r="E1589" s="1" t="s">
        <v>6970</v>
      </c>
      <c r="F1589" t="s">
        <v>4746</v>
      </c>
      <c r="G1589" t="s">
        <v>5063</v>
      </c>
      <c r="H1589" t="s">
        <v>4850</v>
      </c>
    </row>
    <row r="1590" spans="4:8" ht="15.5" x14ac:dyDescent="0.35">
      <c r="D1590" s="1" t="s">
        <v>789</v>
      </c>
      <c r="E1590" s="1" t="s">
        <v>5354</v>
      </c>
      <c r="F1590" t="s">
        <v>4746</v>
      </c>
      <c r="G1590" t="s">
        <v>4845</v>
      </c>
      <c r="H1590" t="s">
        <v>4785</v>
      </c>
    </row>
    <row r="1591" spans="4:8" ht="15.5" x14ac:dyDescent="0.35">
      <c r="D1591" s="1" t="s">
        <v>788</v>
      </c>
      <c r="E1591" s="1" t="s">
        <v>6971</v>
      </c>
      <c r="F1591" t="s">
        <v>5580</v>
      </c>
      <c r="G1591" t="s">
        <v>6972</v>
      </c>
    </row>
    <row r="1592" spans="4:8" ht="15.5" x14ac:dyDescent="0.35">
      <c r="D1592" s="1" t="s">
        <v>787</v>
      </c>
      <c r="E1592" s="1" t="s">
        <v>6973</v>
      </c>
      <c r="F1592" t="s">
        <v>4743</v>
      </c>
      <c r="G1592" t="s">
        <v>6974</v>
      </c>
    </row>
    <row r="1593" spans="4:8" ht="15.5" x14ac:dyDescent="0.35">
      <c r="D1593" s="1" t="s">
        <v>786</v>
      </c>
      <c r="E1593" s="1" t="s">
        <v>6975</v>
      </c>
      <c r="F1593" t="s">
        <v>5580</v>
      </c>
      <c r="G1593" t="s">
        <v>6976</v>
      </c>
      <c r="H1593" t="s">
        <v>5148</v>
      </c>
    </row>
    <row r="1594" spans="4:8" ht="15.5" x14ac:dyDescent="0.35">
      <c r="D1594" s="1" t="s">
        <v>785</v>
      </c>
      <c r="E1594" s="1" t="s">
        <v>6977</v>
      </c>
      <c r="F1594" t="s">
        <v>4743</v>
      </c>
      <c r="G1594" t="s">
        <v>5710</v>
      </c>
      <c r="H1594" t="s">
        <v>6978</v>
      </c>
    </row>
    <row r="1595" spans="4:8" ht="15.5" x14ac:dyDescent="0.35">
      <c r="D1595" s="1" t="s">
        <v>784</v>
      </c>
      <c r="E1595" s="1" t="s">
        <v>6979</v>
      </c>
      <c r="F1595" t="s">
        <v>4746</v>
      </c>
      <c r="G1595" t="s">
        <v>6980</v>
      </c>
      <c r="H1595" t="s">
        <v>4780</v>
      </c>
    </row>
    <row r="1596" spans="4:8" ht="15.5" x14ac:dyDescent="0.35">
      <c r="D1596" s="1" t="s">
        <v>783</v>
      </c>
      <c r="E1596" s="1" t="s">
        <v>6981</v>
      </c>
      <c r="F1596" t="s">
        <v>4746</v>
      </c>
      <c r="G1596" t="s">
        <v>5629</v>
      </c>
      <c r="H1596" t="s">
        <v>4764</v>
      </c>
    </row>
    <row r="1597" spans="4:8" ht="15.5" x14ac:dyDescent="0.35">
      <c r="D1597" s="1" t="s">
        <v>782</v>
      </c>
      <c r="E1597" s="1" t="s">
        <v>6982</v>
      </c>
      <c r="F1597" t="s">
        <v>4743</v>
      </c>
      <c r="G1597" t="s">
        <v>6983</v>
      </c>
    </row>
    <row r="1598" spans="4:8" ht="15.5" x14ac:dyDescent="0.35">
      <c r="D1598" s="1" t="s">
        <v>781</v>
      </c>
      <c r="E1598" s="1" t="s">
        <v>5295</v>
      </c>
      <c r="F1598" t="s">
        <v>4746</v>
      </c>
      <c r="G1598" t="s">
        <v>5139</v>
      </c>
    </row>
    <row r="1599" spans="4:8" ht="15.5" x14ac:dyDescent="0.35">
      <c r="D1599" s="1" t="s">
        <v>780</v>
      </c>
      <c r="E1599" s="1" t="s">
        <v>6984</v>
      </c>
      <c r="F1599" t="s">
        <v>4746</v>
      </c>
      <c r="G1599" t="s">
        <v>5629</v>
      </c>
    </row>
    <row r="1600" spans="4:8" ht="15.5" x14ac:dyDescent="0.35">
      <c r="D1600" s="1" t="s">
        <v>779</v>
      </c>
      <c r="E1600" s="1" t="s">
        <v>6985</v>
      </c>
      <c r="F1600" t="s">
        <v>4746</v>
      </c>
      <c r="G1600" t="s">
        <v>5170</v>
      </c>
    </row>
    <row r="1601" spans="4:8" ht="15.5" x14ac:dyDescent="0.35">
      <c r="D1601" s="1" t="s">
        <v>778</v>
      </c>
      <c r="E1601" s="1" t="s">
        <v>6986</v>
      </c>
      <c r="F1601" t="s">
        <v>5580</v>
      </c>
      <c r="G1601" t="s">
        <v>4882</v>
      </c>
    </row>
    <row r="1602" spans="4:8" ht="15.5" x14ac:dyDescent="0.35">
      <c r="D1602" s="1" t="s">
        <v>777</v>
      </c>
      <c r="E1602" s="1" t="s">
        <v>6987</v>
      </c>
      <c r="F1602" t="s">
        <v>4746</v>
      </c>
      <c r="G1602" t="s">
        <v>6772</v>
      </c>
    </row>
    <row r="1603" spans="4:8" ht="15.5" x14ac:dyDescent="0.35">
      <c r="D1603" s="1" t="s">
        <v>776</v>
      </c>
      <c r="E1603" s="1" t="s">
        <v>6988</v>
      </c>
      <c r="F1603" t="s">
        <v>4743</v>
      </c>
      <c r="G1603" t="s">
        <v>5123</v>
      </c>
    </row>
    <row r="1604" spans="4:8" ht="15.5" x14ac:dyDescent="0.35">
      <c r="D1604" s="1" t="s">
        <v>775</v>
      </c>
      <c r="E1604" s="1" t="s">
        <v>6989</v>
      </c>
      <c r="F1604" t="s">
        <v>5580</v>
      </c>
      <c r="G1604" t="s">
        <v>5345</v>
      </c>
      <c r="H1604" t="s">
        <v>4764</v>
      </c>
    </row>
    <row r="1605" spans="4:8" ht="15.5" x14ac:dyDescent="0.35">
      <c r="D1605" s="1" t="s">
        <v>774</v>
      </c>
      <c r="E1605" s="1" t="s">
        <v>6990</v>
      </c>
      <c r="F1605" t="s">
        <v>4746</v>
      </c>
      <c r="G1605" t="s">
        <v>6991</v>
      </c>
    </row>
    <row r="1606" spans="4:8" ht="15.5" x14ac:dyDescent="0.35">
      <c r="D1606" s="1" t="s">
        <v>773</v>
      </c>
      <c r="E1606" s="1" t="s">
        <v>6992</v>
      </c>
      <c r="F1606" t="s">
        <v>4746</v>
      </c>
      <c r="G1606" t="s">
        <v>6993</v>
      </c>
    </row>
    <row r="1607" spans="4:8" ht="15.5" x14ac:dyDescent="0.35">
      <c r="D1607" s="1" t="s">
        <v>772</v>
      </c>
      <c r="E1607" s="1" t="s">
        <v>6172</v>
      </c>
      <c r="F1607" t="s">
        <v>4746</v>
      </c>
      <c r="G1607" t="s">
        <v>6994</v>
      </c>
      <c r="H1607" t="s">
        <v>4816</v>
      </c>
    </row>
    <row r="1608" spans="4:8" ht="15.5" x14ac:dyDescent="0.35">
      <c r="D1608" s="1" t="s">
        <v>771</v>
      </c>
      <c r="E1608" s="1" t="s">
        <v>6995</v>
      </c>
      <c r="F1608" t="s">
        <v>4746</v>
      </c>
      <c r="G1608" t="s">
        <v>5444</v>
      </c>
    </row>
    <row r="1609" spans="4:8" ht="15.5" x14ac:dyDescent="0.35">
      <c r="D1609" s="1" t="s">
        <v>770</v>
      </c>
      <c r="E1609" s="1" t="s">
        <v>6996</v>
      </c>
      <c r="F1609" t="s">
        <v>4743</v>
      </c>
      <c r="G1609" t="s">
        <v>6997</v>
      </c>
      <c r="H1609" t="s">
        <v>5235</v>
      </c>
    </row>
    <row r="1610" spans="4:8" ht="15.5" x14ac:dyDescent="0.35">
      <c r="D1610" s="1" t="s">
        <v>769</v>
      </c>
      <c r="E1610" s="1" t="s">
        <v>6998</v>
      </c>
      <c r="F1610" t="s">
        <v>4746</v>
      </c>
      <c r="G1610" t="s">
        <v>6103</v>
      </c>
    </row>
    <row r="1611" spans="4:8" ht="15.5" x14ac:dyDescent="0.35">
      <c r="D1611" s="1" t="s">
        <v>768</v>
      </c>
      <c r="E1611" s="1" t="s">
        <v>6999</v>
      </c>
      <c r="F1611" t="s">
        <v>4746</v>
      </c>
      <c r="G1611" t="s">
        <v>5022</v>
      </c>
    </row>
    <row r="1612" spans="4:8" ht="15.5" x14ac:dyDescent="0.35">
      <c r="D1612" s="1" t="s">
        <v>767</v>
      </c>
      <c r="E1612" s="1" t="s">
        <v>6006</v>
      </c>
      <c r="F1612" t="s">
        <v>4746</v>
      </c>
      <c r="G1612" t="s">
        <v>7000</v>
      </c>
      <c r="H1612" t="s">
        <v>5020</v>
      </c>
    </row>
    <row r="1613" spans="4:8" ht="15.5" x14ac:dyDescent="0.35">
      <c r="D1613" s="1" t="s">
        <v>766</v>
      </c>
      <c r="E1613" s="1" t="s">
        <v>7001</v>
      </c>
      <c r="F1613" t="s">
        <v>5580</v>
      </c>
      <c r="G1613" t="s">
        <v>6561</v>
      </c>
    </row>
    <row r="1614" spans="4:8" ht="15.5" x14ac:dyDescent="0.35">
      <c r="D1614" s="1" t="s">
        <v>765</v>
      </c>
      <c r="E1614" s="1" t="s">
        <v>7002</v>
      </c>
      <c r="F1614" t="s">
        <v>4746</v>
      </c>
      <c r="G1614" t="s">
        <v>4945</v>
      </c>
    </row>
    <row r="1615" spans="4:8" ht="15.5" x14ac:dyDescent="0.35">
      <c r="D1615" s="1" t="s">
        <v>764</v>
      </c>
      <c r="E1615" s="1" t="s">
        <v>5588</v>
      </c>
      <c r="F1615" t="s">
        <v>4746</v>
      </c>
      <c r="G1615" t="s">
        <v>4759</v>
      </c>
      <c r="H1615" t="s">
        <v>4780</v>
      </c>
    </row>
    <row r="1616" spans="4:8" ht="15.5" x14ac:dyDescent="0.35">
      <c r="D1616" s="1" t="s">
        <v>763</v>
      </c>
      <c r="E1616" s="1" t="s">
        <v>7003</v>
      </c>
      <c r="F1616" t="s">
        <v>4743</v>
      </c>
      <c r="G1616" t="s">
        <v>7004</v>
      </c>
      <c r="H1616" t="s">
        <v>4910</v>
      </c>
    </row>
    <row r="1617" spans="4:8" ht="15.5" x14ac:dyDescent="0.35">
      <c r="D1617" s="1" t="s">
        <v>762</v>
      </c>
      <c r="E1617" s="1" t="s">
        <v>7005</v>
      </c>
      <c r="F1617" t="s">
        <v>4743</v>
      </c>
      <c r="G1617" t="s">
        <v>4882</v>
      </c>
    </row>
    <row r="1618" spans="4:8" ht="15.5" x14ac:dyDescent="0.35">
      <c r="D1618" s="1" t="s">
        <v>761</v>
      </c>
      <c r="E1618" s="1" t="s">
        <v>7006</v>
      </c>
      <c r="F1618" t="s">
        <v>4743</v>
      </c>
      <c r="G1618" t="s">
        <v>5118</v>
      </c>
      <c r="H1618" t="s">
        <v>4850</v>
      </c>
    </row>
    <row r="1619" spans="4:8" ht="15.5" x14ac:dyDescent="0.35">
      <c r="D1619" s="1" t="s">
        <v>760</v>
      </c>
      <c r="E1619" s="1" t="s">
        <v>7007</v>
      </c>
      <c r="F1619" t="s">
        <v>4743</v>
      </c>
      <c r="G1619" t="s">
        <v>4897</v>
      </c>
      <c r="H1619" t="s">
        <v>4831</v>
      </c>
    </row>
    <row r="1620" spans="4:8" ht="15.5" x14ac:dyDescent="0.35">
      <c r="D1620" s="1" t="s">
        <v>759</v>
      </c>
      <c r="E1620" s="1" t="s">
        <v>7008</v>
      </c>
      <c r="F1620" t="s">
        <v>4743</v>
      </c>
      <c r="G1620" t="s">
        <v>5006</v>
      </c>
      <c r="H1620" t="s">
        <v>4780</v>
      </c>
    </row>
    <row r="1621" spans="4:8" ht="15.5" x14ac:dyDescent="0.35">
      <c r="D1621" s="1" t="s">
        <v>758</v>
      </c>
      <c r="E1621" s="1" t="s">
        <v>7009</v>
      </c>
      <c r="F1621" t="s">
        <v>4746</v>
      </c>
      <c r="G1621" t="s">
        <v>7010</v>
      </c>
    </row>
    <row r="1622" spans="4:8" ht="15.5" x14ac:dyDescent="0.35">
      <c r="D1622" s="1" t="s">
        <v>757</v>
      </c>
      <c r="E1622" s="1" t="s">
        <v>7011</v>
      </c>
      <c r="F1622" t="s">
        <v>4743</v>
      </c>
      <c r="G1622" t="s">
        <v>4874</v>
      </c>
      <c r="H1622" t="s">
        <v>4785</v>
      </c>
    </row>
    <row r="1623" spans="4:8" ht="15.5" x14ac:dyDescent="0.35">
      <c r="D1623" s="1" t="s">
        <v>756</v>
      </c>
      <c r="E1623" s="1" t="s">
        <v>7012</v>
      </c>
      <c r="F1623" t="s">
        <v>4746</v>
      </c>
      <c r="G1623" t="s">
        <v>5183</v>
      </c>
    </row>
    <row r="1624" spans="4:8" ht="15.5" x14ac:dyDescent="0.35">
      <c r="D1624" s="1" t="s">
        <v>755</v>
      </c>
      <c r="E1624" s="1" t="s">
        <v>7013</v>
      </c>
      <c r="F1624" t="s">
        <v>4743</v>
      </c>
      <c r="G1624" t="s">
        <v>4784</v>
      </c>
      <c r="H1624" t="s">
        <v>4910</v>
      </c>
    </row>
    <row r="1625" spans="4:8" ht="15.5" x14ac:dyDescent="0.35">
      <c r="D1625" s="1" t="s">
        <v>754</v>
      </c>
      <c r="E1625" s="1" t="s">
        <v>7014</v>
      </c>
      <c r="F1625" t="s">
        <v>4746</v>
      </c>
      <c r="G1625" t="s">
        <v>7015</v>
      </c>
      <c r="H1625" t="s">
        <v>5045</v>
      </c>
    </row>
    <row r="1626" spans="4:8" ht="15.5" x14ac:dyDescent="0.35">
      <c r="D1626" s="1" t="s">
        <v>753</v>
      </c>
      <c r="E1626" s="1" t="s">
        <v>7016</v>
      </c>
      <c r="F1626" t="s">
        <v>4743</v>
      </c>
      <c r="G1626" t="s">
        <v>4810</v>
      </c>
      <c r="H1626" t="s">
        <v>4910</v>
      </c>
    </row>
    <row r="1627" spans="4:8" ht="15.5" x14ac:dyDescent="0.35">
      <c r="D1627" s="1" t="s">
        <v>752</v>
      </c>
      <c r="E1627" s="1" t="s">
        <v>4860</v>
      </c>
      <c r="F1627" t="s">
        <v>4746</v>
      </c>
      <c r="G1627" t="s">
        <v>7017</v>
      </c>
    </row>
    <row r="1628" spans="4:8" ht="15.5" x14ac:dyDescent="0.35">
      <c r="D1628" s="1" t="s">
        <v>751</v>
      </c>
      <c r="E1628" s="1" t="s">
        <v>7018</v>
      </c>
      <c r="F1628" t="s">
        <v>4743</v>
      </c>
      <c r="G1628" t="s">
        <v>6146</v>
      </c>
    </row>
    <row r="1629" spans="4:8" ht="15.5" x14ac:dyDescent="0.35">
      <c r="D1629" s="1" t="s">
        <v>750</v>
      </c>
      <c r="E1629" s="1" t="s">
        <v>7019</v>
      </c>
      <c r="F1629" t="s">
        <v>4743</v>
      </c>
      <c r="G1629" t="s">
        <v>5609</v>
      </c>
      <c r="H1629" t="s">
        <v>7020</v>
      </c>
    </row>
    <row r="1630" spans="4:8" ht="15.5" x14ac:dyDescent="0.35">
      <c r="D1630" s="1" t="s">
        <v>749</v>
      </c>
      <c r="E1630" s="1" t="s">
        <v>7021</v>
      </c>
      <c r="F1630" t="s">
        <v>4746</v>
      </c>
      <c r="G1630" t="s">
        <v>5113</v>
      </c>
    </row>
    <row r="1631" spans="4:8" ht="15.5" x14ac:dyDescent="0.35">
      <c r="D1631" s="1" t="s">
        <v>748</v>
      </c>
      <c r="E1631" s="1" t="s">
        <v>7022</v>
      </c>
      <c r="F1631" t="s">
        <v>4746</v>
      </c>
      <c r="G1631" t="s">
        <v>5755</v>
      </c>
    </row>
    <row r="1632" spans="4:8" ht="15.5" x14ac:dyDescent="0.35">
      <c r="D1632" s="1" t="s">
        <v>747</v>
      </c>
      <c r="E1632" s="1" t="s">
        <v>7023</v>
      </c>
      <c r="F1632" t="s">
        <v>4743</v>
      </c>
      <c r="G1632" t="s">
        <v>4973</v>
      </c>
    </row>
    <row r="1633" spans="4:8" ht="15.5" x14ac:dyDescent="0.35">
      <c r="D1633" s="1" t="s">
        <v>746</v>
      </c>
      <c r="E1633" s="1" t="s">
        <v>7024</v>
      </c>
      <c r="F1633" t="s">
        <v>4743</v>
      </c>
      <c r="G1633" t="s">
        <v>4934</v>
      </c>
    </row>
    <row r="1634" spans="4:8" ht="15.5" x14ac:dyDescent="0.35">
      <c r="D1634" s="1" t="s">
        <v>745</v>
      </c>
      <c r="E1634" s="1" t="s">
        <v>6307</v>
      </c>
      <c r="F1634" t="s">
        <v>5580</v>
      </c>
      <c r="G1634" t="s">
        <v>7025</v>
      </c>
    </row>
    <row r="1635" spans="4:8" ht="15.5" x14ac:dyDescent="0.35">
      <c r="D1635" s="1" t="s">
        <v>744</v>
      </c>
      <c r="E1635" s="1" t="s">
        <v>7026</v>
      </c>
      <c r="F1635" t="s">
        <v>4743</v>
      </c>
      <c r="G1635" t="s">
        <v>7027</v>
      </c>
    </row>
    <row r="1636" spans="4:8" ht="15.5" x14ac:dyDescent="0.35">
      <c r="D1636" s="1" t="s">
        <v>743</v>
      </c>
      <c r="E1636" s="1" t="s">
        <v>7028</v>
      </c>
      <c r="F1636" t="s">
        <v>4746</v>
      </c>
      <c r="G1636" t="s">
        <v>4926</v>
      </c>
    </row>
    <row r="1637" spans="4:8" ht="15.5" x14ac:dyDescent="0.35">
      <c r="D1637" s="1" t="s">
        <v>742</v>
      </c>
      <c r="E1637" s="1" t="s">
        <v>7029</v>
      </c>
      <c r="F1637" t="s">
        <v>4746</v>
      </c>
      <c r="G1637" t="s">
        <v>7030</v>
      </c>
    </row>
    <row r="1638" spans="4:8" ht="15.5" x14ac:dyDescent="0.35">
      <c r="D1638" s="1" t="s">
        <v>741</v>
      </c>
      <c r="E1638" s="1" t="s">
        <v>7031</v>
      </c>
      <c r="F1638" t="s">
        <v>4743</v>
      </c>
      <c r="G1638" t="s">
        <v>7032</v>
      </c>
    </row>
    <row r="1639" spans="4:8" ht="15.5" x14ac:dyDescent="0.35">
      <c r="D1639" s="1" t="s">
        <v>740</v>
      </c>
      <c r="E1639" s="1" t="s">
        <v>6299</v>
      </c>
      <c r="F1639" t="s">
        <v>4746</v>
      </c>
      <c r="G1639" t="s">
        <v>5183</v>
      </c>
    </row>
    <row r="1640" spans="4:8" ht="15.5" x14ac:dyDescent="0.35">
      <c r="D1640" s="1" t="s">
        <v>739</v>
      </c>
      <c r="E1640" s="1" t="s">
        <v>6915</v>
      </c>
      <c r="F1640" t="s">
        <v>4746</v>
      </c>
      <c r="G1640" t="s">
        <v>5401</v>
      </c>
      <c r="H1640" t="s">
        <v>4826</v>
      </c>
    </row>
    <row r="1641" spans="4:8" ht="15.5" x14ac:dyDescent="0.35">
      <c r="D1641" s="1" t="s">
        <v>738</v>
      </c>
      <c r="E1641" s="1" t="s">
        <v>7033</v>
      </c>
      <c r="F1641" t="s">
        <v>4743</v>
      </c>
      <c r="G1641" t="s">
        <v>4787</v>
      </c>
    </row>
    <row r="1642" spans="4:8" ht="15.5" x14ac:dyDescent="0.35">
      <c r="D1642" s="1" t="s">
        <v>737</v>
      </c>
      <c r="E1642" s="1" t="s">
        <v>7034</v>
      </c>
      <c r="F1642" t="s">
        <v>4746</v>
      </c>
      <c r="G1642" t="s">
        <v>5870</v>
      </c>
      <c r="H1642" t="s">
        <v>5677</v>
      </c>
    </row>
    <row r="1643" spans="4:8" ht="15.5" x14ac:dyDescent="0.35">
      <c r="D1643" s="1" t="s">
        <v>736</v>
      </c>
      <c r="E1643" s="1" t="s">
        <v>7035</v>
      </c>
      <c r="F1643" t="s">
        <v>4743</v>
      </c>
      <c r="G1643" t="s">
        <v>5892</v>
      </c>
    </row>
    <row r="1644" spans="4:8" ht="15.5" x14ac:dyDescent="0.35">
      <c r="D1644" s="1" t="s">
        <v>735</v>
      </c>
      <c r="E1644" s="1" t="s">
        <v>7036</v>
      </c>
      <c r="F1644" t="s">
        <v>4743</v>
      </c>
      <c r="G1644" t="s">
        <v>5583</v>
      </c>
    </row>
    <row r="1645" spans="4:8" ht="15.5" x14ac:dyDescent="0.35">
      <c r="D1645" s="1" t="s">
        <v>734</v>
      </c>
      <c r="E1645" s="1" t="s">
        <v>7037</v>
      </c>
      <c r="F1645" t="s">
        <v>4743</v>
      </c>
      <c r="G1645" t="s">
        <v>4771</v>
      </c>
      <c r="H1645" t="s">
        <v>5029</v>
      </c>
    </row>
    <row r="1646" spans="4:8" ht="15.5" x14ac:dyDescent="0.35">
      <c r="D1646" s="1" t="s">
        <v>733</v>
      </c>
      <c r="E1646" s="1" t="s">
        <v>6693</v>
      </c>
      <c r="F1646" t="s">
        <v>4743</v>
      </c>
      <c r="G1646" t="s">
        <v>7038</v>
      </c>
    </row>
    <row r="1647" spans="4:8" ht="15.5" x14ac:dyDescent="0.35">
      <c r="D1647" s="1" t="s">
        <v>732</v>
      </c>
      <c r="E1647" s="1" t="s">
        <v>5211</v>
      </c>
      <c r="F1647" t="s">
        <v>4746</v>
      </c>
      <c r="G1647" t="s">
        <v>7039</v>
      </c>
      <c r="H1647" t="s">
        <v>4847</v>
      </c>
    </row>
    <row r="1648" spans="4:8" ht="15.5" x14ac:dyDescent="0.35">
      <c r="D1648" s="1" t="s">
        <v>731</v>
      </c>
      <c r="E1648" s="1" t="s">
        <v>7040</v>
      </c>
      <c r="F1648" t="s">
        <v>4743</v>
      </c>
      <c r="G1648" t="s">
        <v>6117</v>
      </c>
      <c r="H1648" t="s">
        <v>4831</v>
      </c>
    </row>
    <row r="1649" spans="4:8" ht="15.5" x14ac:dyDescent="0.35">
      <c r="D1649" s="1" t="s">
        <v>730</v>
      </c>
      <c r="E1649" s="1" t="s">
        <v>7041</v>
      </c>
      <c r="F1649" t="s">
        <v>4743</v>
      </c>
      <c r="G1649" t="s">
        <v>5948</v>
      </c>
      <c r="H1649" t="s">
        <v>7042</v>
      </c>
    </row>
    <row r="1650" spans="4:8" ht="15.5" x14ac:dyDescent="0.35">
      <c r="D1650" s="1" t="s">
        <v>729</v>
      </c>
      <c r="E1650" s="1" t="s">
        <v>5539</v>
      </c>
      <c r="F1650" t="s">
        <v>4743</v>
      </c>
      <c r="G1650" t="s">
        <v>5544</v>
      </c>
    </row>
    <row r="1651" spans="4:8" ht="15.5" x14ac:dyDescent="0.35">
      <c r="D1651" s="1" t="s">
        <v>728</v>
      </c>
      <c r="E1651" s="1" t="s">
        <v>7043</v>
      </c>
      <c r="F1651" t="s">
        <v>4743</v>
      </c>
      <c r="G1651" t="s">
        <v>5627</v>
      </c>
    </row>
    <row r="1652" spans="4:8" ht="15.5" x14ac:dyDescent="0.35">
      <c r="D1652" s="1" t="s">
        <v>727</v>
      </c>
      <c r="E1652" s="1" t="s">
        <v>5675</v>
      </c>
      <c r="F1652" t="s">
        <v>4746</v>
      </c>
      <c r="G1652" t="s">
        <v>5092</v>
      </c>
    </row>
    <row r="1653" spans="4:8" ht="15.5" x14ac:dyDescent="0.35">
      <c r="D1653" s="1" t="s">
        <v>726</v>
      </c>
      <c r="E1653" s="1" t="s">
        <v>5991</v>
      </c>
      <c r="F1653" t="s">
        <v>4746</v>
      </c>
      <c r="G1653" t="s">
        <v>7044</v>
      </c>
    </row>
    <row r="1654" spans="4:8" ht="15.5" x14ac:dyDescent="0.35">
      <c r="D1654" s="1" t="s">
        <v>725</v>
      </c>
      <c r="E1654" s="1" t="s">
        <v>7045</v>
      </c>
      <c r="F1654" t="s">
        <v>5580</v>
      </c>
      <c r="G1654" t="s">
        <v>5554</v>
      </c>
      <c r="H1654" t="s">
        <v>4831</v>
      </c>
    </row>
    <row r="1655" spans="4:8" ht="15.5" x14ac:dyDescent="0.35">
      <c r="D1655" s="1" t="s">
        <v>724</v>
      </c>
      <c r="E1655" s="1" t="s">
        <v>7046</v>
      </c>
      <c r="F1655" t="s">
        <v>4746</v>
      </c>
      <c r="G1655" t="s">
        <v>5100</v>
      </c>
    </row>
    <row r="1656" spans="4:8" ht="15.5" x14ac:dyDescent="0.35">
      <c r="D1656" s="1" t="s">
        <v>723</v>
      </c>
      <c r="E1656" s="1" t="s">
        <v>7047</v>
      </c>
      <c r="F1656" t="s">
        <v>4746</v>
      </c>
      <c r="G1656" t="s">
        <v>5212</v>
      </c>
    </row>
    <row r="1657" spans="4:8" ht="15.5" x14ac:dyDescent="0.35">
      <c r="D1657" s="1" t="s">
        <v>722</v>
      </c>
      <c r="E1657" s="1" t="s">
        <v>5211</v>
      </c>
      <c r="F1657" t="s">
        <v>4743</v>
      </c>
      <c r="G1657" t="s">
        <v>4784</v>
      </c>
      <c r="H1657" t="s">
        <v>4910</v>
      </c>
    </row>
    <row r="1658" spans="4:8" ht="15.5" x14ac:dyDescent="0.35">
      <c r="D1658" s="1" t="s">
        <v>721</v>
      </c>
      <c r="E1658" s="1" t="s">
        <v>7048</v>
      </c>
      <c r="F1658" t="s">
        <v>5580</v>
      </c>
      <c r="G1658" t="s">
        <v>4953</v>
      </c>
    </row>
    <row r="1659" spans="4:8" ht="15.5" x14ac:dyDescent="0.35">
      <c r="D1659" s="1" t="s">
        <v>720</v>
      </c>
      <c r="E1659" s="1" t="s">
        <v>7049</v>
      </c>
      <c r="F1659" t="s">
        <v>4746</v>
      </c>
      <c r="G1659" t="s">
        <v>7050</v>
      </c>
    </row>
    <row r="1660" spans="4:8" ht="15.5" x14ac:dyDescent="0.35">
      <c r="D1660" s="1" t="s">
        <v>719</v>
      </c>
      <c r="E1660" s="1" t="s">
        <v>7051</v>
      </c>
      <c r="F1660" t="s">
        <v>4743</v>
      </c>
      <c r="G1660" t="s">
        <v>7052</v>
      </c>
    </row>
    <row r="1661" spans="4:8" ht="15.5" x14ac:dyDescent="0.35">
      <c r="D1661" s="1" t="s">
        <v>718</v>
      </c>
      <c r="E1661" s="1" t="s">
        <v>7053</v>
      </c>
      <c r="F1661" t="s">
        <v>4743</v>
      </c>
      <c r="G1661" t="s">
        <v>5589</v>
      </c>
    </row>
    <row r="1662" spans="4:8" ht="15.5" x14ac:dyDescent="0.35">
      <c r="D1662" s="1" t="s">
        <v>717</v>
      </c>
      <c r="E1662" s="1" t="s">
        <v>7054</v>
      </c>
      <c r="F1662" t="s">
        <v>4746</v>
      </c>
      <c r="G1662" t="s">
        <v>4945</v>
      </c>
      <c r="H1662" t="s">
        <v>5677</v>
      </c>
    </row>
    <row r="1663" spans="4:8" ht="15.5" x14ac:dyDescent="0.35">
      <c r="D1663" s="1" t="s">
        <v>716</v>
      </c>
      <c r="E1663" s="1" t="s">
        <v>7055</v>
      </c>
      <c r="F1663" t="s">
        <v>4746</v>
      </c>
      <c r="G1663" t="s">
        <v>7056</v>
      </c>
      <c r="H1663" t="s">
        <v>5020</v>
      </c>
    </row>
    <row r="1664" spans="4:8" ht="15.5" x14ac:dyDescent="0.35">
      <c r="D1664" s="1" t="s">
        <v>715</v>
      </c>
      <c r="E1664" s="1" t="s">
        <v>7057</v>
      </c>
      <c r="F1664" t="s">
        <v>4746</v>
      </c>
      <c r="G1664" t="s">
        <v>5050</v>
      </c>
      <c r="H1664" t="s">
        <v>4992</v>
      </c>
    </row>
    <row r="1665" spans="4:8" ht="15.5" x14ac:dyDescent="0.35">
      <c r="D1665" s="1" t="s">
        <v>714</v>
      </c>
      <c r="E1665" s="1" t="s">
        <v>5895</v>
      </c>
      <c r="F1665" t="s">
        <v>4743</v>
      </c>
      <c r="G1665" t="s">
        <v>6003</v>
      </c>
      <c r="H1665" t="s">
        <v>4889</v>
      </c>
    </row>
    <row r="1666" spans="4:8" ht="15.5" x14ac:dyDescent="0.35">
      <c r="D1666" s="1" t="s">
        <v>713</v>
      </c>
      <c r="E1666" s="1" t="s">
        <v>7058</v>
      </c>
      <c r="F1666" t="s">
        <v>5580</v>
      </c>
      <c r="G1666" t="s">
        <v>7059</v>
      </c>
    </row>
    <row r="1667" spans="4:8" ht="15.5" x14ac:dyDescent="0.35">
      <c r="D1667" s="1" t="s">
        <v>712</v>
      </c>
      <c r="E1667" s="1" t="s">
        <v>6160</v>
      </c>
      <c r="F1667" t="s">
        <v>4743</v>
      </c>
      <c r="G1667" t="s">
        <v>4744</v>
      </c>
    </row>
    <row r="1668" spans="4:8" ht="15.5" x14ac:dyDescent="0.35">
      <c r="D1668" s="1" t="s">
        <v>711</v>
      </c>
      <c r="E1668" s="1" t="s">
        <v>7060</v>
      </c>
      <c r="F1668" t="s">
        <v>4746</v>
      </c>
      <c r="G1668" t="s">
        <v>4945</v>
      </c>
      <c r="H1668" t="s">
        <v>4889</v>
      </c>
    </row>
    <row r="1669" spans="4:8" ht="15.5" x14ac:dyDescent="0.35">
      <c r="D1669" s="1" t="s">
        <v>710</v>
      </c>
      <c r="E1669" s="1" t="s">
        <v>7061</v>
      </c>
      <c r="F1669" t="s">
        <v>5580</v>
      </c>
      <c r="G1669" t="s">
        <v>4744</v>
      </c>
      <c r="H1669" t="s">
        <v>4939</v>
      </c>
    </row>
    <row r="1670" spans="4:8" ht="15.5" x14ac:dyDescent="0.35">
      <c r="D1670" s="1" t="s">
        <v>709</v>
      </c>
      <c r="E1670" s="1" t="s">
        <v>7062</v>
      </c>
      <c r="F1670" t="s">
        <v>4746</v>
      </c>
      <c r="G1670" t="s">
        <v>4864</v>
      </c>
    </row>
    <row r="1671" spans="4:8" ht="15.5" x14ac:dyDescent="0.35">
      <c r="D1671" s="1" t="s">
        <v>708</v>
      </c>
      <c r="E1671" s="1" t="s">
        <v>7063</v>
      </c>
      <c r="F1671" t="s">
        <v>4743</v>
      </c>
      <c r="G1671" t="s">
        <v>6742</v>
      </c>
    </row>
    <row r="1672" spans="4:8" ht="15.5" x14ac:dyDescent="0.35">
      <c r="D1672" s="1" t="s">
        <v>707</v>
      </c>
      <c r="E1672" s="1" t="s">
        <v>7064</v>
      </c>
      <c r="F1672" t="s">
        <v>4746</v>
      </c>
      <c r="G1672" t="s">
        <v>7065</v>
      </c>
      <c r="H1672" t="s">
        <v>4790</v>
      </c>
    </row>
    <row r="1673" spans="4:8" ht="15.5" x14ac:dyDescent="0.35">
      <c r="D1673" s="1" t="s">
        <v>706</v>
      </c>
      <c r="E1673" s="1" t="s">
        <v>7066</v>
      </c>
      <c r="F1673" t="s">
        <v>4746</v>
      </c>
      <c r="G1673" t="s">
        <v>4838</v>
      </c>
      <c r="H1673" t="s">
        <v>4865</v>
      </c>
    </row>
    <row r="1674" spans="4:8" ht="15.5" x14ac:dyDescent="0.35">
      <c r="D1674" s="1" t="s">
        <v>705</v>
      </c>
      <c r="E1674" s="1" t="s">
        <v>4894</v>
      </c>
      <c r="F1674" t="s">
        <v>4746</v>
      </c>
      <c r="G1674" t="s">
        <v>4985</v>
      </c>
      <c r="H1674" t="s">
        <v>4831</v>
      </c>
    </row>
    <row r="1675" spans="4:8" ht="15.5" x14ac:dyDescent="0.35">
      <c r="D1675" s="1" t="s">
        <v>704</v>
      </c>
      <c r="E1675" s="1" t="s">
        <v>7067</v>
      </c>
      <c r="F1675" t="s">
        <v>4746</v>
      </c>
      <c r="G1675" t="s">
        <v>4838</v>
      </c>
    </row>
    <row r="1676" spans="4:8" ht="15.5" x14ac:dyDescent="0.35">
      <c r="D1676" s="1" t="s">
        <v>703</v>
      </c>
      <c r="E1676" s="1" t="s">
        <v>7068</v>
      </c>
      <c r="F1676" t="s">
        <v>4746</v>
      </c>
      <c r="G1676" t="s">
        <v>4801</v>
      </c>
      <c r="H1676" t="s">
        <v>4764</v>
      </c>
    </row>
    <row r="1677" spans="4:8" ht="15.5" x14ac:dyDescent="0.35">
      <c r="D1677" s="1" t="s">
        <v>702</v>
      </c>
      <c r="E1677" s="1" t="s">
        <v>5477</v>
      </c>
      <c r="F1677" t="s">
        <v>4746</v>
      </c>
      <c r="G1677" t="s">
        <v>4747</v>
      </c>
    </row>
    <row r="1678" spans="4:8" ht="15.5" x14ac:dyDescent="0.35">
      <c r="D1678" s="1" t="s">
        <v>701</v>
      </c>
      <c r="E1678" s="1" t="s">
        <v>7069</v>
      </c>
      <c r="F1678" t="s">
        <v>4746</v>
      </c>
      <c r="G1678" t="s">
        <v>7070</v>
      </c>
      <c r="H1678" t="s">
        <v>5049</v>
      </c>
    </row>
    <row r="1679" spans="4:8" ht="15.5" x14ac:dyDescent="0.35">
      <c r="D1679" s="1" t="s">
        <v>700</v>
      </c>
      <c r="E1679" s="1" t="s">
        <v>6506</v>
      </c>
      <c r="F1679" t="s">
        <v>4743</v>
      </c>
      <c r="G1679" t="s">
        <v>4810</v>
      </c>
      <c r="H1679" t="s">
        <v>4816</v>
      </c>
    </row>
    <row r="1680" spans="4:8" ht="15.5" x14ac:dyDescent="0.35">
      <c r="D1680" s="1" t="s">
        <v>699</v>
      </c>
      <c r="E1680" s="1" t="s">
        <v>7071</v>
      </c>
      <c r="F1680" t="s">
        <v>4746</v>
      </c>
      <c r="G1680" t="s">
        <v>6925</v>
      </c>
    </row>
    <row r="1681" spans="4:8" ht="15.5" x14ac:dyDescent="0.35">
      <c r="D1681" s="1" t="s">
        <v>698</v>
      </c>
      <c r="E1681" s="1" t="s">
        <v>7072</v>
      </c>
      <c r="F1681" t="s">
        <v>4743</v>
      </c>
      <c r="G1681" t="s">
        <v>5718</v>
      </c>
      <c r="H1681" t="s">
        <v>4826</v>
      </c>
    </row>
    <row r="1682" spans="4:8" ht="15.5" x14ac:dyDescent="0.35">
      <c r="D1682" s="1" t="s">
        <v>697</v>
      </c>
      <c r="E1682" s="1" t="s">
        <v>7073</v>
      </c>
      <c r="F1682" t="s">
        <v>4743</v>
      </c>
      <c r="G1682" t="s">
        <v>5653</v>
      </c>
      <c r="H1682" t="s">
        <v>4831</v>
      </c>
    </row>
    <row r="1683" spans="4:8" ht="15.5" x14ac:dyDescent="0.35">
      <c r="D1683" s="1" t="s">
        <v>696</v>
      </c>
      <c r="E1683" s="1" t="s">
        <v>7074</v>
      </c>
      <c r="F1683" t="s">
        <v>4746</v>
      </c>
      <c r="G1683" t="s">
        <v>7075</v>
      </c>
    </row>
    <row r="1684" spans="4:8" ht="15.5" x14ac:dyDescent="0.35">
      <c r="D1684" s="1" t="s">
        <v>695</v>
      </c>
      <c r="E1684" s="1" t="s">
        <v>7076</v>
      </c>
      <c r="F1684" t="s">
        <v>4743</v>
      </c>
      <c r="G1684" t="s">
        <v>7077</v>
      </c>
    </row>
    <row r="1685" spans="4:8" ht="15.5" x14ac:dyDescent="0.35">
      <c r="D1685" s="1" t="s">
        <v>694</v>
      </c>
      <c r="E1685" s="1" t="s">
        <v>7078</v>
      </c>
      <c r="F1685" t="s">
        <v>4743</v>
      </c>
      <c r="G1685" t="s">
        <v>6254</v>
      </c>
    </row>
    <row r="1686" spans="4:8" ht="15.5" x14ac:dyDescent="0.35">
      <c r="D1686" s="1" t="s">
        <v>693</v>
      </c>
      <c r="E1686" s="1" t="s">
        <v>7079</v>
      </c>
      <c r="F1686" t="s">
        <v>4746</v>
      </c>
      <c r="G1686" t="s">
        <v>6727</v>
      </c>
      <c r="H1686" t="s">
        <v>5235</v>
      </c>
    </row>
    <row r="1687" spans="4:8" ht="15.5" x14ac:dyDescent="0.35">
      <c r="D1687" s="1" t="s">
        <v>692</v>
      </c>
      <c r="E1687" s="1" t="s">
        <v>6469</v>
      </c>
      <c r="F1687" t="s">
        <v>4743</v>
      </c>
      <c r="G1687" t="s">
        <v>5349</v>
      </c>
      <c r="H1687" t="s">
        <v>4826</v>
      </c>
    </row>
    <row r="1688" spans="4:8" ht="15.5" x14ac:dyDescent="0.35">
      <c r="D1688" s="1" t="s">
        <v>691</v>
      </c>
      <c r="E1688" s="1" t="s">
        <v>7080</v>
      </c>
      <c r="F1688" t="s">
        <v>4743</v>
      </c>
      <c r="G1688" t="s">
        <v>7081</v>
      </c>
    </row>
    <row r="1689" spans="4:8" ht="15.5" x14ac:dyDescent="0.35">
      <c r="D1689" s="1" t="s">
        <v>690</v>
      </c>
      <c r="E1689" s="1" t="s">
        <v>5693</v>
      </c>
      <c r="F1689" t="s">
        <v>4746</v>
      </c>
      <c r="G1689" t="s">
        <v>7082</v>
      </c>
      <c r="H1689" t="s">
        <v>5049</v>
      </c>
    </row>
    <row r="1690" spans="4:8" ht="15.5" x14ac:dyDescent="0.35">
      <c r="D1690" s="1" t="s">
        <v>689</v>
      </c>
      <c r="E1690" s="1" t="s">
        <v>7083</v>
      </c>
      <c r="F1690" t="s">
        <v>4746</v>
      </c>
      <c r="G1690" t="s">
        <v>6495</v>
      </c>
    </row>
    <row r="1691" spans="4:8" ht="15.5" x14ac:dyDescent="0.35">
      <c r="D1691" s="1" t="s">
        <v>688</v>
      </c>
      <c r="E1691" s="1" t="s">
        <v>5372</v>
      </c>
      <c r="F1691" t="s">
        <v>4743</v>
      </c>
      <c r="G1691" t="s">
        <v>7084</v>
      </c>
    </row>
    <row r="1692" spans="4:8" ht="15.5" x14ac:dyDescent="0.35">
      <c r="D1692" s="1" t="s">
        <v>687</v>
      </c>
      <c r="E1692" s="1" t="s">
        <v>6691</v>
      </c>
      <c r="F1692" t="s">
        <v>4746</v>
      </c>
      <c r="G1692" t="s">
        <v>7085</v>
      </c>
    </row>
    <row r="1693" spans="4:8" ht="15.5" x14ac:dyDescent="0.35">
      <c r="D1693" s="1" t="s">
        <v>686</v>
      </c>
      <c r="E1693" s="1" t="s">
        <v>7086</v>
      </c>
      <c r="F1693" t="s">
        <v>4746</v>
      </c>
      <c r="G1693" t="s">
        <v>4852</v>
      </c>
      <c r="H1693" t="s">
        <v>4974</v>
      </c>
    </row>
    <row r="1694" spans="4:8" ht="15.5" x14ac:dyDescent="0.35">
      <c r="D1694" s="1" t="s">
        <v>685</v>
      </c>
      <c r="E1694" s="1" t="s">
        <v>5567</v>
      </c>
      <c r="F1694" t="s">
        <v>4746</v>
      </c>
      <c r="G1694" t="s">
        <v>7087</v>
      </c>
    </row>
    <row r="1695" spans="4:8" ht="15.5" x14ac:dyDescent="0.35">
      <c r="D1695" s="1" t="s">
        <v>684</v>
      </c>
      <c r="E1695" s="1" t="s">
        <v>7088</v>
      </c>
      <c r="F1695" t="s">
        <v>4743</v>
      </c>
      <c r="G1695" t="s">
        <v>6620</v>
      </c>
      <c r="H1695" t="s">
        <v>4868</v>
      </c>
    </row>
    <row r="1696" spans="4:8" ht="15.5" x14ac:dyDescent="0.35">
      <c r="D1696" s="1" t="s">
        <v>683</v>
      </c>
      <c r="E1696" s="1" t="s">
        <v>7089</v>
      </c>
      <c r="F1696" t="s">
        <v>5580</v>
      </c>
      <c r="G1696" t="s">
        <v>7090</v>
      </c>
      <c r="H1696" t="s">
        <v>5029</v>
      </c>
    </row>
    <row r="1697" spans="4:8" ht="15.5" x14ac:dyDescent="0.35">
      <c r="D1697" s="1" t="s">
        <v>682</v>
      </c>
      <c r="E1697" s="1" t="s">
        <v>7091</v>
      </c>
      <c r="F1697" t="s">
        <v>4746</v>
      </c>
      <c r="G1697" t="s">
        <v>4968</v>
      </c>
      <c r="H1697" t="s">
        <v>5020</v>
      </c>
    </row>
    <row r="1698" spans="4:8" ht="15.5" x14ac:dyDescent="0.35">
      <c r="D1698" s="1" t="s">
        <v>681</v>
      </c>
      <c r="E1698" s="1" t="s">
        <v>7092</v>
      </c>
      <c r="F1698" t="s">
        <v>4743</v>
      </c>
      <c r="G1698" t="s">
        <v>7093</v>
      </c>
    </row>
    <row r="1699" spans="4:8" ht="15.5" x14ac:dyDescent="0.35">
      <c r="D1699" s="1" t="s">
        <v>680</v>
      </c>
      <c r="E1699" s="1" t="s">
        <v>7094</v>
      </c>
      <c r="F1699" t="s">
        <v>4743</v>
      </c>
      <c r="G1699" t="s">
        <v>4951</v>
      </c>
      <c r="H1699" t="s">
        <v>4850</v>
      </c>
    </row>
    <row r="1700" spans="4:8" ht="15.5" x14ac:dyDescent="0.35">
      <c r="D1700" s="1" t="s">
        <v>679</v>
      </c>
      <c r="E1700" s="1" t="s">
        <v>7095</v>
      </c>
      <c r="F1700" t="s">
        <v>4746</v>
      </c>
      <c r="G1700" t="s">
        <v>4864</v>
      </c>
      <c r="H1700" t="s">
        <v>4811</v>
      </c>
    </row>
    <row r="1701" spans="4:8" ht="15.5" x14ac:dyDescent="0.35">
      <c r="D1701" s="1" t="s">
        <v>678</v>
      </c>
      <c r="E1701" s="1" t="s">
        <v>5585</v>
      </c>
      <c r="F1701" t="s">
        <v>4746</v>
      </c>
      <c r="G1701" t="s">
        <v>7096</v>
      </c>
    </row>
    <row r="1702" spans="4:8" ht="15.5" x14ac:dyDescent="0.35">
      <c r="D1702" s="1" t="s">
        <v>677</v>
      </c>
      <c r="E1702" s="1" t="s">
        <v>7097</v>
      </c>
      <c r="F1702" t="s">
        <v>4743</v>
      </c>
      <c r="G1702" t="s">
        <v>5484</v>
      </c>
      <c r="H1702" t="s">
        <v>4850</v>
      </c>
    </row>
    <row r="1703" spans="4:8" ht="15.5" x14ac:dyDescent="0.35">
      <c r="D1703" s="1" t="s">
        <v>676</v>
      </c>
      <c r="E1703" s="1" t="s">
        <v>7098</v>
      </c>
      <c r="F1703" t="s">
        <v>4743</v>
      </c>
      <c r="G1703" t="s">
        <v>7099</v>
      </c>
    </row>
    <row r="1704" spans="4:8" ht="15.5" x14ac:dyDescent="0.35">
      <c r="D1704" s="1" t="s">
        <v>675</v>
      </c>
      <c r="E1704" s="1" t="s">
        <v>7100</v>
      </c>
      <c r="F1704" t="s">
        <v>4743</v>
      </c>
      <c r="G1704" t="s">
        <v>5799</v>
      </c>
      <c r="H1704" t="s">
        <v>4780</v>
      </c>
    </row>
    <row r="1705" spans="4:8" ht="15.5" x14ac:dyDescent="0.35">
      <c r="D1705" s="1" t="s">
        <v>674</v>
      </c>
      <c r="E1705" s="1" t="s">
        <v>6733</v>
      </c>
      <c r="F1705" t="s">
        <v>4743</v>
      </c>
      <c r="G1705" t="s">
        <v>6626</v>
      </c>
      <c r="H1705" t="s">
        <v>5029</v>
      </c>
    </row>
    <row r="1706" spans="4:8" ht="15.5" x14ac:dyDescent="0.35">
      <c r="D1706" s="1" t="s">
        <v>673</v>
      </c>
      <c r="E1706" s="1" t="s">
        <v>7101</v>
      </c>
      <c r="F1706" t="s">
        <v>4743</v>
      </c>
      <c r="G1706" t="s">
        <v>4991</v>
      </c>
      <c r="H1706" t="s">
        <v>4826</v>
      </c>
    </row>
    <row r="1707" spans="4:8" ht="15.5" x14ac:dyDescent="0.35">
      <c r="D1707" s="1" t="s">
        <v>672</v>
      </c>
      <c r="E1707" s="1" t="s">
        <v>7102</v>
      </c>
      <c r="F1707" t="s">
        <v>4746</v>
      </c>
      <c r="G1707" t="s">
        <v>4959</v>
      </c>
    </row>
    <row r="1708" spans="4:8" ht="15.5" x14ac:dyDescent="0.35">
      <c r="D1708" s="1" t="s">
        <v>671</v>
      </c>
      <c r="E1708" s="1" t="s">
        <v>7103</v>
      </c>
      <c r="F1708" t="s">
        <v>4743</v>
      </c>
      <c r="G1708" t="s">
        <v>5304</v>
      </c>
      <c r="H1708" t="s">
        <v>4826</v>
      </c>
    </row>
    <row r="1709" spans="4:8" ht="15.5" x14ac:dyDescent="0.35">
      <c r="D1709" s="1" t="s">
        <v>670</v>
      </c>
      <c r="E1709" s="1" t="s">
        <v>7104</v>
      </c>
      <c r="F1709" t="s">
        <v>4746</v>
      </c>
      <c r="G1709" t="s">
        <v>4761</v>
      </c>
    </row>
    <row r="1710" spans="4:8" ht="15.5" x14ac:dyDescent="0.35">
      <c r="D1710" s="1" t="s">
        <v>669</v>
      </c>
      <c r="E1710" s="1" t="s">
        <v>7105</v>
      </c>
      <c r="F1710" t="s">
        <v>4746</v>
      </c>
      <c r="G1710" t="s">
        <v>4918</v>
      </c>
    </row>
    <row r="1711" spans="4:8" ht="15.5" x14ac:dyDescent="0.35">
      <c r="D1711" s="1" t="s">
        <v>668</v>
      </c>
      <c r="E1711" s="1" t="s">
        <v>7106</v>
      </c>
      <c r="F1711" t="s">
        <v>4746</v>
      </c>
      <c r="G1711" t="s">
        <v>5905</v>
      </c>
    </row>
    <row r="1712" spans="4:8" ht="15.5" x14ac:dyDescent="0.35">
      <c r="D1712" s="1" t="s">
        <v>667</v>
      </c>
      <c r="E1712" s="1" t="s">
        <v>7107</v>
      </c>
      <c r="F1712" t="s">
        <v>4743</v>
      </c>
      <c r="G1712" t="s">
        <v>5131</v>
      </c>
    </row>
    <row r="1713" spans="4:11" ht="15.5" x14ac:dyDescent="0.35">
      <c r="D1713" s="1" t="s">
        <v>666</v>
      </c>
      <c r="E1713" s="1" t="s">
        <v>5967</v>
      </c>
      <c r="F1713" t="s">
        <v>4746</v>
      </c>
      <c r="G1713" t="s">
        <v>4840</v>
      </c>
      <c r="H1713" t="s">
        <v>4889</v>
      </c>
    </row>
    <row r="1714" spans="4:11" ht="15.5" x14ac:dyDescent="0.35">
      <c r="D1714" s="1" t="s">
        <v>665</v>
      </c>
      <c r="E1714" s="1" t="s">
        <v>7108</v>
      </c>
      <c r="F1714" t="s">
        <v>4743</v>
      </c>
      <c r="G1714" t="s">
        <v>7109</v>
      </c>
    </row>
    <row r="1715" spans="4:11" ht="15.5" x14ac:dyDescent="0.35">
      <c r="D1715" s="1" t="s">
        <v>664</v>
      </c>
      <c r="E1715" s="1" t="s">
        <v>6432</v>
      </c>
      <c r="F1715" t="s">
        <v>4743</v>
      </c>
      <c r="G1715" t="s">
        <v>5385</v>
      </c>
      <c r="H1715" t="s">
        <v>5148</v>
      </c>
    </row>
    <row r="1716" spans="4:11" ht="15.5" x14ac:dyDescent="0.35">
      <c r="D1716" s="1" t="s">
        <v>663</v>
      </c>
      <c r="E1716" s="1" t="s">
        <v>7110</v>
      </c>
      <c r="F1716" t="s">
        <v>4746</v>
      </c>
      <c r="G1716" t="s">
        <v>7111</v>
      </c>
    </row>
    <row r="1717" spans="4:11" ht="15.5" x14ac:dyDescent="0.35">
      <c r="D1717" s="1" t="s">
        <v>662</v>
      </c>
      <c r="E1717" s="1" t="s">
        <v>6733</v>
      </c>
      <c r="F1717" t="s">
        <v>4743</v>
      </c>
      <c r="G1717" t="s">
        <v>4953</v>
      </c>
      <c r="H1717" t="s">
        <v>5148</v>
      </c>
    </row>
    <row r="1718" spans="4:11" ht="15.5" x14ac:dyDescent="0.35">
      <c r="D1718" s="1" t="s">
        <v>661</v>
      </c>
      <c r="E1718" s="1" t="s">
        <v>7112</v>
      </c>
      <c r="F1718" t="s">
        <v>4743</v>
      </c>
      <c r="G1718" t="s">
        <v>5708</v>
      </c>
    </row>
    <row r="1719" spans="4:11" ht="15.5" x14ac:dyDescent="0.35">
      <c r="D1719" s="1" t="s">
        <v>660</v>
      </c>
      <c r="E1719" s="1" t="s">
        <v>4854</v>
      </c>
      <c r="F1719" t="s">
        <v>7113</v>
      </c>
      <c r="G1719" t="s">
        <v>4746</v>
      </c>
      <c r="H1719" t="s">
        <v>6256</v>
      </c>
      <c r="I1719" t="s">
        <v>7114</v>
      </c>
      <c r="J1719" t="s">
        <v>4971</v>
      </c>
      <c r="K1719" t="s">
        <v>4790</v>
      </c>
    </row>
    <row r="1720" spans="4:11" ht="15.5" x14ac:dyDescent="0.35">
      <c r="D1720" s="1" t="s">
        <v>659</v>
      </c>
      <c r="E1720" s="1" t="s">
        <v>7115</v>
      </c>
      <c r="F1720" t="s">
        <v>4743</v>
      </c>
      <c r="G1720" t="s">
        <v>5361</v>
      </c>
    </row>
    <row r="1721" spans="4:11" ht="15.5" x14ac:dyDescent="0.35">
      <c r="D1721" s="1" t="s">
        <v>658</v>
      </c>
      <c r="E1721" s="1" t="s">
        <v>7116</v>
      </c>
      <c r="F1721" t="s">
        <v>4746</v>
      </c>
      <c r="G1721" t="s">
        <v>5111</v>
      </c>
    </row>
    <row r="1722" spans="4:11" ht="15.5" x14ac:dyDescent="0.35">
      <c r="D1722" s="1" t="s">
        <v>657</v>
      </c>
      <c r="E1722" s="1" t="s">
        <v>7117</v>
      </c>
      <c r="F1722" t="s">
        <v>4743</v>
      </c>
      <c r="G1722" t="s">
        <v>7118</v>
      </c>
      <c r="H1722" t="s">
        <v>4974</v>
      </c>
    </row>
    <row r="1723" spans="4:11" ht="15.5" x14ac:dyDescent="0.35">
      <c r="D1723" s="1" t="s">
        <v>656</v>
      </c>
      <c r="E1723" s="1" t="s">
        <v>7119</v>
      </c>
      <c r="F1723" t="s">
        <v>4743</v>
      </c>
      <c r="G1723" t="s">
        <v>5708</v>
      </c>
    </row>
    <row r="1724" spans="4:11" ht="15.5" x14ac:dyDescent="0.35">
      <c r="D1724" s="1" t="s">
        <v>655</v>
      </c>
      <c r="E1724" s="1" t="s">
        <v>7120</v>
      </c>
      <c r="F1724" t="s">
        <v>4746</v>
      </c>
      <c r="G1724" t="s">
        <v>4852</v>
      </c>
    </row>
    <row r="1725" spans="4:11" ht="15.5" x14ac:dyDescent="0.35">
      <c r="D1725" s="1" t="s">
        <v>654</v>
      </c>
      <c r="E1725" s="1" t="s">
        <v>7121</v>
      </c>
      <c r="F1725" t="s">
        <v>4743</v>
      </c>
      <c r="G1725" t="s">
        <v>7122</v>
      </c>
      <c r="H1725" t="s">
        <v>4831</v>
      </c>
    </row>
    <row r="1726" spans="4:11" ht="15.5" x14ac:dyDescent="0.35">
      <c r="D1726" s="1" t="s">
        <v>653</v>
      </c>
      <c r="E1726" s="1" t="s">
        <v>7123</v>
      </c>
      <c r="F1726" t="s">
        <v>4743</v>
      </c>
      <c r="G1726" t="s">
        <v>5123</v>
      </c>
      <c r="H1726" t="s">
        <v>4910</v>
      </c>
    </row>
    <row r="1727" spans="4:11" ht="15.5" x14ac:dyDescent="0.35">
      <c r="D1727" s="1" t="s">
        <v>652</v>
      </c>
      <c r="E1727" s="1" t="s">
        <v>7124</v>
      </c>
      <c r="F1727" t="s">
        <v>4743</v>
      </c>
      <c r="G1727" t="s">
        <v>5589</v>
      </c>
      <c r="H1727" t="s">
        <v>4780</v>
      </c>
    </row>
    <row r="1728" spans="4:11" ht="15.5" x14ac:dyDescent="0.35">
      <c r="D1728" s="1" t="s">
        <v>651</v>
      </c>
      <c r="E1728" s="1" t="s">
        <v>5154</v>
      </c>
      <c r="F1728" t="s">
        <v>4743</v>
      </c>
      <c r="G1728" t="s">
        <v>5484</v>
      </c>
      <c r="H1728" t="s">
        <v>4785</v>
      </c>
    </row>
    <row r="1729" spans="4:8" ht="15.5" x14ac:dyDescent="0.35">
      <c r="D1729" s="1" t="s">
        <v>650</v>
      </c>
      <c r="E1729" s="1" t="s">
        <v>7125</v>
      </c>
      <c r="F1729" t="s">
        <v>4746</v>
      </c>
      <c r="G1729" t="s">
        <v>4763</v>
      </c>
    </row>
    <row r="1730" spans="4:8" ht="15.5" x14ac:dyDescent="0.35">
      <c r="D1730" s="1" t="s">
        <v>649</v>
      </c>
      <c r="E1730" s="1" t="s">
        <v>7126</v>
      </c>
      <c r="F1730" t="s">
        <v>4746</v>
      </c>
      <c r="G1730" t="s">
        <v>7127</v>
      </c>
    </row>
    <row r="1731" spans="4:8" ht="15.5" x14ac:dyDescent="0.35">
      <c r="D1731" s="1" t="s">
        <v>648</v>
      </c>
      <c r="E1731" s="1" t="s">
        <v>7128</v>
      </c>
      <c r="F1731" t="s">
        <v>4743</v>
      </c>
      <c r="G1731" t="s">
        <v>6099</v>
      </c>
    </row>
    <row r="1732" spans="4:8" ht="15.5" x14ac:dyDescent="0.35">
      <c r="D1732" s="1" t="s">
        <v>647</v>
      </c>
      <c r="E1732" s="1" t="s">
        <v>7129</v>
      </c>
      <c r="F1732" t="s">
        <v>4746</v>
      </c>
      <c r="G1732" t="s">
        <v>7130</v>
      </c>
    </row>
    <row r="1733" spans="4:8" ht="15.5" x14ac:dyDescent="0.35">
      <c r="D1733" s="1" t="s">
        <v>646</v>
      </c>
      <c r="E1733" s="1" t="s">
        <v>6810</v>
      </c>
      <c r="F1733" t="s">
        <v>4743</v>
      </c>
      <c r="G1733" t="s">
        <v>7131</v>
      </c>
    </row>
    <row r="1734" spans="4:8" ht="15.5" x14ac:dyDescent="0.35">
      <c r="D1734" s="1" t="s">
        <v>645</v>
      </c>
      <c r="E1734" s="1" t="s">
        <v>7132</v>
      </c>
      <c r="F1734" t="s">
        <v>4743</v>
      </c>
      <c r="G1734" t="s">
        <v>4744</v>
      </c>
      <c r="H1734" t="s">
        <v>4834</v>
      </c>
    </row>
    <row r="1735" spans="4:8" ht="15.5" x14ac:dyDescent="0.35">
      <c r="D1735" s="1" t="s">
        <v>644</v>
      </c>
      <c r="E1735" s="1" t="s">
        <v>7133</v>
      </c>
      <c r="F1735" t="s">
        <v>4743</v>
      </c>
      <c r="G1735" t="s">
        <v>5653</v>
      </c>
      <c r="H1735" t="s">
        <v>4780</v>
      </c>
    </row>
    <row r="1736" spans="4:8" ht="15.5" x14ac:dyDescent="0.35">
      <c r="D1736" s="1" t="s">
        <v>643</v>
      </c>
      <c r="E1736" s="1" t="s">
        <v>5831</v>
      </c>
      <c r="F1736" t="s">
        <v>4746</v>
      </c>
      <c r="G1736" t="s">
        <v>7134</v>
      </c>
      <c r="H1736" t="s">
        <v>5677</v>
      </c>
    </row>
    <row r="1737" spans="4:8" ht="15.5" x14ac:dyDescent="0.35">
      <c r="D1737" s="1" t="s">
        <v>642</v>
      </c>
      <c r="E1737" s="1" t="s">
        <v>7135</v>
      </c>
      <c r="F1737" t="s">
        <v>4746</v>
      </c>
      <c r="G1737" t="s">
        <v>7136</v>
      </c>
      <c r="H1737" t="s">
        <v>4816</v>
      </c>
    </row>
    <row r="1738" spans="4:8" ht="15.5" x14ac:dyDescent="0.35">
      <c r="D1738" s="1" t="s">
        <v>641</v>
      </c>
      <c r="E1738" s="1" t="s">
        <v>6988</v>
      </c>
      <c r="F1738" t="s">
        <v>4746</v>
      </c>
      <c r="G1738" t="s">
        <v>4838</v>
      </c>
      <c r="H1738" t="s">
        <v>4816</v>
      </c>
    </row>
    <row r="1739" spans="4:8" ht="15.5" x14ac:dyDescent="0.35">
      <c r="D1739" s="1" t="s">
        <v>640</v>
      </c>
      <c r="E1739" s="1" t="s">
        <v>5727</v>
      </c>
      <c r="F1739" t="s">
        <v>4743</v>
      </c>
      <c r="G1739" t="s">
        <v>5028</v>
      </c>
    </row>
    <row r="1740" spans="4:8" ht="15.5" x14ac:dyDescent="0.35">
      <c r="D1740" s="1" t="s">
        <v>639</v>
      </c>
      <c r="E1740" s="1" t="s">
        <v>7137</v>
      </c>
      <c r="F1740" t="s">
        <v>4743</v>
      </c>
      <c r="G1740" t="s">
        <v>4924</v>
      </c>
    </row>
    <row r="1741" spans="4:8" ht="15.5" x14ac:dyDescent="0.35">
      <c r="D1741" s="1" t="s">
        <v>638</v>
      </c>
      <c r="E1741" s="1" t="s">
        <v>7138</v>
      </c>
      <c r="F1741" t="s">
        <v>4743</v>
      </c>
      <c r="G1741" t="s">
        <v>5766</v>
      </c>
    </row>
    <row r="1742" spans="4:8" ht="15.5" x14ac:dyDescent="0.35">
      <c r="D1742" s="1" t="s">
        <v>637</v>
      </c>
      <c r="E1742" s="1" t="s">
        <v>7139</v>
      </c>
      <c r="F1742" t="s">
        <v>4743</v>
      </c>
      <c r="G1742" t="s">
        <v>7140</v>
      </c>
    </row>
    <row r="1743" spans="4:8" ht="15.5" x14ac:dyDescent="0.35">
      <c r="D1743" s="1" t="s">
        <v>636</v>
      </c>
      <c r="E1743" s="1" t="s">
        <v>7141</v>
      </c>
      <c r="F1743" t="s">
        <v>5580</v>
      </c>
      <c r="G1743" t="s">
        <v>5123</v>
      </c>
      <c r="H1743" t="s">
        <v>4971</v>
      </c>
    </row>
    <row r="1744" spans="4:8" ht="15.5" x14ac:dyDescent="0.35">
      <c r="D1744" s="1" t="s">
        <v>635</v>
      </c>
      <c r="E1744" s="1" t="s">
        <v>7142</v>
      </c>
      <c r="F1744" t="s">
        <v>4743</v>
      </c>
      <c r="G1744" t="s">
        <v>7143</v>
      </c>
    </row>
    <row r="1745" spans="4:8" ht="15.5" x14ac:dyDescent="0.35">
      <c r="D1745" s="1" t="s">
        <v>634</v>
      </c>
      <c r="E1745" s="1" t="s">
        <v>6142</v>
      </c>
      <c r="F1745" t="s">
        <v>4746</v>
      </c>
      <c r="G1745" t="s">
        <v>5147</v>
      </c>
    </row>
    <row r="1746" spans="4:8" ht="15.5" x14ac:dyDescent="0.35">
      <c r="D1746" s="1" t="s">
        <v>633</v>
      </c>
      <c r="E1746" s="1" t="s">
        <v>7144</v>
      </c>
      <c r="F1746" t="s">
        <v>4746</v>
      </c>
      <c r="G1746" t="s">
        <v>4861</v>
      </c>
    </row>
    <row r="1747" spans="4:8" ht="15.5" x14ac:dyDescent="0.35">
      <c r="D1747" s="1" t="s">
        <v>631</v>
      </c>
      <c r="E1747" s="1" t="s">
        <v>7145</v>
      </c>
      <c r="F1747" t="s">
        <v>4746</v>
      </c>
      <c r="G1747" t="s">
        <v>5074</v>
      </c>
      <c r="H1747" t="s">
        <v>4974</v>
      </c>
    </row>
    <row r="1748" spans="4:8" ht="15.5" x14ac:dyDescent="0.35">
      <c r="D1748" s="1" t="s">
        <v>630</v>
      </c>
      <c r="E1748" s="1" t="s">
        <v>7146</v>
      </c>
      <c r="F1748" t="s">
        <v>4743</v>
      </c>
      <c r="G1748" t="s">
        <v>7084</v>
      </c>
      <c r="H1748" t="s">
        <v>4767</v>
      </c>
    </row>
    <row r="1749" spans="4:8" ht="15.5" x14ac:dyDescent="0.35">
      <c r="D1749" s="1" t="s">
        <v>629</v>
      </c>
      <c r="E1749" s="1" t="s">
        <v>7147</v>
      </c>
      <c r="F1749" t="s">
        <v>4743</v>
      </c>
      <c r="G1749" t="s">
        <v>6708</v>
      </c>
    </row>
    <row r="1750" spans="4:8" ht="15.5" x14ac:dyDescent="0.35">
      <c r="D1750" s="1" t="s">
        <v>628</v>
      </c>
      <c r="E1750" s="1" t="s">
        <v>7148</v>
      </c>
      <c r="F1750" t="s">
        <v>4743</v>
      </c>
      <c r="G1750" t="s">
        <v>7149</v>
      </c>
    </row>
    <row r="1751" spans="4:8" ht="15.5" x14ac:dyDescent="0.35">
      <c r="D1751" s="1" t="s">
        <v>627</v>
      </c>
      <c r="E1751" s="1" t="s">
        <v>7150</v>
      </c>
      <c r="F1751" t="s">
        <v>4743</v>
      </c>
      <c r="G1751" t="s">
        <v>4836</v>
      </c>
      <c r="H1751" t="s">
        <v>4764</v>
      </c>
    </row>
    <row r="1752" spans="4:8" ht="15.5" x14ac:dyDescent="0.35">
      <c r="D1752" s="1" t="s">
        <v>626</v>
      </c>
      <c r="E1752" s="1" t="s">
        <v>7151</v>
      </c>
      <c r="F1752" t="s">
        <v>4743</v>
      </c>
      <c r="G1752" t="s">
        <v>4882</v>
      </c>
    </row>
    <row r="1753" spans="4:8" ht="15.5" x14ac:dyDescent="0.35">
      <c r="D1753" s="1" t="s">
        <v>625</v>
      </c>
      <c r="E1753" s="1" t="s">
        <v>5926</v>
      </c>
      <c r="F1753" t="s">
        <v>4746</v>
      </c>
      <c r="G1753" t="s">
        <v>4792</v>
      </c>
      <c r="H1753" t="s">
        <v>4992</v>
      </c>
    </row>
    <row r="1754" spans="4:8" ht="15.5" x14ac:dyDescent="0.35">
      <c r="D1754" s="1" t="s">
        <v>624</v>
      </c>
      <c r="E1754" s="1" t="s">
        <v>7152</v>
      </c>
      <c r="F1754" t="s">
        <v>4743</v>
      </c>
      <c r="G1754" t="s">
        <v>5554</v>
      </c>
    </row>
    <row r="1755" spans="4:8" ht="15.5" x14ac:dyDescent="0.35">
      <c r="D1755" s="1" t="s">
        <v>623</v>
      </c>
      <c r="E1755" s="1" t="s">
        <v>7153</v>
      </c>
      <c r="F1755" t="s">
        <v>4743</v>
      </c>
      <c r="G1755" t="s">
        <v>7154</v>
      </c>
    </row>
    <row r="1756" spans="4:8" ht="15.5" x14ac:dyDescent="0.35">
      <c r="D1756" s="1" t="s">
        <v>622</v>
      </c>
      <c r="E1756" s="1" t="s">
        <v>7142</v>
      </c>
      <c r="F1756" t="s">
        <v>4746</v>
      </c>
      <c r="G1756" t="s">
        <v>5823</v>
      </c>
    </row>
    <row r="1757" spans="4:8" ht="15.5" x14ac:dyDescent="0.35">
      <c r="D1757" s="1" t="s">
        <v>621</v>
      </c>
      <c r="E1757" s="1" t="s">
        <v>7155</v>
      </c>
      <c r="F1757" t="s">
        <v>4746</v>
      </c>
      <c r="G1757" t="s">
        <v>6023</v>
      </c>
    </row>
    <row r="1758" spans="4:8" ht="15.5" x14ac:dyDescent="0.35">
      <c r="D1758" s="1" t="s">
        <v>620</v>
      </c>
      <c r="E1758" s="1" t="s">
        <v>6386</v>
      </c>
      <c r="F1758" t="s">
        <v>4746</v>
      </c>
      <c r="G1758" t="s">
        <v>5351</v>
      </c>
    </row>
    <row r="1759" spans="4:8" ht="15.5" x14ac:dyDescent="0.35">
      <c r="D1759" s="1" t="s">
        <v>619</v>
      </c>
      <c r="E1759" s="1" t="s">
        <v>7156</v>
      </c>
      <c r="F1759" t="s">
        <v>5580</v>
      </c>
      <c r="G1759" t="s">
        <v>6042</v>
      </c>
      <c r="H1759" t="s">
        <v>4956</v>
      </c>
    </row>
    <row r="1760" spans="4:8" ht="15.5" x14ac:dyDescent="0.35">
      <c r="D1760" s="1" t="s">
        <v>618</v>
      </c>
      <c r="E1760" s="1" t="s">
        <v>7157</v>
      </c>
      <c r="F1760" t="s">
        <v>4746</v>
      </c>
      <c r="G1760" t="s">
        <v>4759</v>
      </c>
      <c r="H1760" t="s">
        <v>4780</v>
      </c>
    </row>
    <row r="1761" spans="4:8" ht="15.5" x14ac:dyDescent="0.35">
      <c r="D1761" s="1" t="s">
        <v>617</v>
      </c>
      <c r="E1761" s="1" t="s">
        <v>7158</v>
      </c>
      <c r="F1761" t="s">
        <v>4746</v>
      </c>
      <c r="G1761" t="s">
        <v>6473</v>
      </c>
      <c r="H1761" t="s">
        <v>4910</v>
      </c>
    </row>
    <row r="1762" spans="4:8" ht="15.5" x14ac:dyDescent="0.35">
      <c r="D1762" s="1" t="s">
        <v>616</v>
      </c>
      <c r="E1762" s="1" t="s">
        <v>5744</v>
      </c>
      <c r="F1762" t="s">
        <v>4746</v>
      </c>
      <c r="G1762" t="s">
        <v>5712</v>
      </c>
      <c r="H1762" t="s">
        <v>4797</v>
      </c>
    </row>
    <row r="1763" spans="4:8" ht="15.5" x14ac:dyDescent="0.35">
      <c r="D1763" s="1" t="s">
        <v>615</v>
      </c>
      <c r="E1763" s="1" t="s">
        <v>7159</v>
      </c>
      <c r="F1763" t="s">
        <v>4743</v>
      </c>
      <c r="G1763" t="s">
        <v>5380</v>
      </c>
      <c r="H1763" t="s">
        <v>4780</v>
      </c>
    </row>
    <row r="1764" spans="4:8" ht="15.5" x14ac:dyDescent="0.35">
      <c r="D1764" s="1" t="s">
        <v>614</v>
      </c>
      <c r="E1764" s="1" t="s">
        <v>7160</v>
      </c>
      <c r="F1764" t="s">
        <v>4743</v>
      </c>
      <c r="G1764" t="s">
        <v>7161</v>
      </c>
    </row>
    <row r="1765" spans="4:8" ht="15.5" x14ac:dyDescent="0.35">
      <c r="D1765" s="1" t="s">
        <v>613</v>
      </c>
      <c r="E1765" s="1" t="s">
        <v>5211</v>
      </c>
      <c r="F1765" t="s">
        <v>4746</v>
      </c>
      <c r="G1765" t="s">
        <v>5299</v>
      </c>
      <c r="H1765" t="s">
        <v>4831</v>
      </c>
    </row>
    <row r="1766" spans="4:8" ht="15.5" x14ac:dyDescent="0.35">
      <c r="D1766" s="1" t="s">
        <v>612</v>
      </c>
      <c r="E1766" s="1" t="s">
        <v>7162</v>
      </c>
      <c r="F1766" t="s">
        <v>7163</v>
      </c>
      <c r="G1766" t="s">
        <v>5580</v>
      </c>
      <c r="H1766" t="s">
        <v>7164</v>
      </c>
    </row>
    <row r="1767" spans="4:8" ht="15.5" x14ac:dyDescent="0.35">
      <c r="D1767" s="1" t="s">
        <v>611</v>
      </c>
      <c r="E1767" s="1" t="s">
        <v>7165</v>
      </c>
      <c r="F1767" t="s">
        <v>4746</v>
      </c>
      <c r="G1767" t="s">
        <v>4773</v>
      </c>
      <c r="H1767" t="s">
        <v>4785</v>
      </c>
    </row>
    <row r="1768" spans="4:8" ht="15.5" x14ac:dyDescent="0.35">
      <c r="D1768" s="1" t="s">
        <v>610</v>
      </c>
      <c r="E1768" s="1" t="s">
        <v>7166</v>
      </c>
      <c r="F1768" t="s">
        <v>4746</v>
      </c>
      <c r="G1768" t="s">
        <v>7167</v>
      </c>
    </row>
    <row r="1769" spans="4:8" ht="15.5" x14ac:dyDescent="0.35">
      <c r="D1769" s="1" t="s">
        <v>609</v>
      </c>
      <c r="E1769" s="1" t="s">
        <v>7168</v>
      </c>
      <c r="F1769" t="s">
        <v>4746</v>
      </c>
      <c r="G1769" t="s">
        <v>6884</v>
      </c>
      <c r="H1769" t="s">
        <v>4757</v>
      </c>
    </row>
    <row r="1770" spans="4:8" ht="15.5" x14ac:dyDescent="0.35">
      <c r="D1770" s="1" t="s">
        <v>608</v>
      </c>
      <c r="E1770" s="1" t="s">
        <v>7169</v>
      </c>
      <c r="F1770" t="s">
        <v>4743</v>
      </c>
      <c r="G1770" t="s">
        <v>4810</v>
      </c>
      <c r="H1770" t="s">
        <v>4826</v>
      </c>
    </row>
    <row r="1771" spans="4:8" ht="15.5" x14ac:dyDescent="0.35">
      <c r="D1771" s="1" t="s">
        <v>607</v>
      </c>
      <c r="E1771" s="1" t="s">
        <v>7170</v>
      </c>
      <c r="F1771" t="s">
        <v>4743</v>
      </c>
      <c r="G1771" t="s">
        <v>5345</v>
      </c>
      <c r="H1771" t="s">
        <v>5155</v>
      </c>
    </row>
    <row r="1772" spans="4:8" ht="15.5" x14ac:dyDescent="0.35">
      <c r="D1772" s="1" t="s">
        <v>606</v>
      </c>
      <c r="E1772" s="1" t="s">
        <v>5192</v>
      </c>
      <c r="F1772" t="s">
        <v>4743</v>
      </c>
      <c r="G1772" t="s">
        <v>7171</v>
      </c>
      <c r="H1772" t="s">
        <v>4939</v>
      </c>
    </row>
    <row r="1773" spans="4:8" ht="15.5" x14ac:dyDescent="0.35">
      <c r="D1773" s="1" t="s">
        <v>605</v>
      </c>
      <c r="E1773" s="1" t="s">
        <v>6460</v>
      </c>
      <c r="F1773" t="s">
        <v>4743</v>
      </c>
      <c r="G1773" t="s">
        <v>7172</v>
      </c>
      <c r="H1773" t="s">
        <v>4764</v>
      </c>
    </row>
    <row r="1774" spans="4:8" ht="15.5" x14ac:dyDescent="0.35">
      <c r="D1774" s="1" t="s">
        <v>604</v>
      </c>
      <c r="E1774" s="1" t="s">
        <v>7173</v>
      </c>
      <c r="F1774" t="s">
        <v>4746</v>
      </c>
      <c r="G1774" t="s">
        <v>5080</v>
      </c>
    </row>
    <row r="1775" spans="4:8" ht="15.5" x14ac:dyDescent="0.35">
      <c r="D1775" s="1" t="s">
        <v>603</v>
      </c>
      <c r="E1775" s="1" t="s">
        <v>7174</v>
      </c>
      <c r="F1775" t="s">
        <v>4743</v>
      </c>
      <c r="G1775" t="s">
        <v>5123</v>
      </c>
      <c r="H1775" t="s">
        <v>4780</v>
      </c>
    </row>
    <row r="1776" spans="4:8" ht="15.5" x14ac:dyDescent="0.35">
      <c r="D1776" s="1" t="s">
        <v>602</v>
      </c>
      <c r="E1776" s="1" t="s">
        <v>7175</v>
      </c>
      <c r="F1776" t="s">
        <v>4743</v>
      </c>
      <c r="G1776" t="s">
        <v>5123</v>
      </c>
    </row>
    <row r="1777" spans="4:9" ht="15.5" x14ac:dyDescent="0.35">
      <c r="D1777" s="1" t="s">
        <v>601</v>
      </c>
      <c r="E1777" s="1" t="s">
        <v>7176</v>
      </c>
      <c r="F1777" t="s">
        <v>4743</v>
      </c>
      <c r="G1777" t="s">
        <v>4882</v>
      </c>
    </row>
    <row r="1778" spans="4:9" ht="15.5" x14ac:dyDescent="0.35">
      <c r="D1778" s="1" t="s">
        <v>600</v>
      </c>
      <c r="E1778" s="1" t="s">
        <v>7177</v>
      </c>
      <c r="F1778" t="s">
        <v>4743</v>
      </c>
      <c r="G1778" t="s">
        <v>7178</v>
      </c>
      <c r="H1778" t="s">
        <v>4850</v>
      </c>
    </row>
    <row r="1779" spans="4:9" ht="15.5" x14ac:dyDescent="0.35">
      <c r="D1779" s="1" t="s">
        <v>599</v>
      </c>
      <c r="E1779" s="1" t="s">
        <v>7179</v>
      </c>
      <c r="F1779" t="s">
        <v>4743</v>
      </c>
      <c r="G1779" t="s">
        <v>7180</v>
      </c>
    </row>
    <row r="1780" spans="4:9" ht="15.5" x14ac:dyDescent="0.35">
      <c r="D1780" s="1" t="s">
        <v>598</v>
      </c>
      <c r="E1780" s="1" t="s">
        <v>7181</v>
      </c>
      <c r="F1780" t="s">
        <v>4743</v>
      </c>
      <c r="G1780" t="s">
        <v>5598</v>
      </c>
    </row>
    <row r="1781" spans="4:9" ht="15.5" x14ac:dyDescent="0.35">
      <c r="D1781" s="1" t="s">
        <v>597</v>
      </c>
      <c r="E1781" s="1" t="s">
        <v>7182</v>
      </c>
      <c r="F1781" t="s">
        <v>4743</v>
      </c>
      <c r="G1781" t="s">
        <v>7183</v>
      </c>
    </row>
    <row r="1782" spans="4:9" ht="15.5" x14ac:dyDescent="0.35">
      <c r="D1782" s="1" t="s">
        <v>596</v>
      </c>
      <c r="E1782" s="1" t="s">
        <v>7184</v>
      </c>
      <c r="F1782" t="s">
        <v>4746</v>
      </c>
      <c r="G1782" t="s">
        <v>4893</v>
      </c>
      <c r="H1782" t="s">
        <v>4816</v>
      </c>
    </row>
    <row r="1783" spans="4:9" ht="15.5" x14ac:dyDescent="0.35">
      <c r="D1783" s="1" t="s">
        <v>595</v>
      </c>
      <c r="E1783" s="1" t="s">
        <v>7185</v>
      </c>
      <c r="F1783" t="s">
        <v>4743</v>
      </c>
      <c r="G1783" t="s">
        <v>6324</v>
      </c>
    </row>
    <row r="1784" spans="4:9" ht="15.5" x14ac:dyDescent="0.35">
      <c r="D1784" s="1" t="s">
        <v>594</v>
      </c>
      <c r="E1784" s="1" t="s">
        <v>7186</v>
      </c>
      <c r="F1784" t="s">
        <v>4743</v>
      </c>
      <c r="G1784" t="s">
        <v>4953</v>
      </c>
    </row>
    <row r="1785" spans="4:9" ht="15.5" x14ac:dyDescent="0.35">
      <c r="D1785" s="1" t="s">
        <v>593</v>
      </c>
      <c r="E1785" s="1" t="s">
        <v>7187</v>
      </c>
      <c r="F1785" t="s">
        <v>4746</v>
      </c>
      <c r="G1785" t="s">
        <v>4747</v>
      </c>
      <c r="H1785" t="s">
        <v>4831</v>
      </c>
    </row>
    <row r="1786" spans="4:9" ht="15.5" x14ac:dyDescent="0.35">
      <c r="D1786" s="1" t="s">
        <v>592</v>
      </c>
      <c r="E1786" s="1" t="s">
        <v>6387</v>
      </c>
      <c r="F1786" t="s">
        <v>4743</v>
      </c>
      <c r="G1786" t="s">
        <v>7188</v>
      </c>
      <c r="H1786" t="s">
        <v>4785</v>
      </c>
    </row>
    <row r="1787" spans="4:9" ht="15.5" x14ac:dyDescent="0.35">
      <c r="D1787" s="1" t="s">
        <v>591</v>
      </c>
      <c r="E1787" s="1" t="s">
        <v>7189</v>
      </c>
      <c r="F1787" t="s">
        <v>4746</v>
      </c>
      <c r="G1787" t="s">
        <v>5208</v>
      </c>
      <c r="H1787" t="s">
        <v>4816</v>
      </c>
      <c r="I1787" t="s">
        <v>5913</v>
      </c>
    </row>
    <row r="1788" spans="4:9" ht="15.5" x14ac:dyDescent="0.35">
      <c r="D1788" s="1" t="s">
        <v>590</v>
      </c>
      <c r="E1788" s="1" t="s">
        <v>7190</v>
      </c>
      <c r="F1788" t="s">
        <v>4743</v>
      </c>
      <c r="G1788" t="s">
        <v>6003</v>
      </c>
      <c r="H1788" t="s">
        <v>4831</v>
      </c>
    </row>
    <row r="1789" spans="4:9" ht="15.5" x14ac:dyDescent="0.35">
      <c r="D1789" s="1" t="s">
        <v>589</v>
      </c>
      <c r="E1789" s="1" t="s">
        <v>7191</v>
      </c>
      <c r="F1789" t="s">
        <v>4743</v>
      </c>
      <c r="G1789" t="s">
        <v>6099</v>
      </c>
      <c r="H1789" t="s">
        <v>4785</v>
      </c>
    </row>
    <row r="1790" spans="4:9" ht="15.5" x14ac:dyDescent="0.35">
      <c r="D1790" s="1" t="s">
        <v>588</v>
      </c>
      <c r="E1790" s="1" t="s">
        <v>6998</v>
      </c>
      <c r="F1790" t="s">
        <v>4746</v>
      </c>
      <c r="G1790" t="s">
        <v>5210</v>
      </c>
      <c r="H1790" t="s">
        <v>4847</v>
      </c>
    </row>
    <row r="1791" spans="4:9" ht="15.5" x14ac:dyDescent="0.35">
      <c r="D1791" s="1" t="s">
        <v>587</v>
      </c>
      <c r="E1791" s="1" t="s">
        <v>4805</v>
      </c>
      <c r="F1791" t="s">
        <v>4743</v>
      </c>
      <c r="G1791" t="s">
        <v>6939</v>
      </c>
    </row>
    <row r="1792" spans="4:9" ht="15.5" x14ac:dyDescent="0.35">
      <c r="D1792" s="1" t="s">
        <v>586</v>
      </c>
      <c r="E1792" s="1" t="s">
        <v>5722</v>
      </c>
      <c r="F1792" t="s">
        <v>4746</v>
      </c>
      <c r="G1792" t="s">
        <v>4840</v>
      </c>
      <c r="H1792" t="s">
        <v>4910</v>
      </c>
    </row>
    <row r="1793" spans="4:9" ht="15.5" x14ac:dyDescent="0.35">
      <c r="D1793" s="1" t="s">
        <v>585</v>
      </c>
      <c r="E1793" s="1" t="s">
        <v>7192</v>
      </c>
      <c r="F1793" t="s">
        <v>4746</v>
      </c>
      <c r="G1793" t="s">
        <v>7193</v>
      </c>
    </row>
    <row r="1794" spans="4:9" ht="15.5" x14ac:dyDescent="0.35">
      <c r="D1794" s="1" t="s">
        <v>584</v>
      </c>
      <c r="E1794" s="1" t="s">
        <v>7194</v>
      </c>
      <c r="F1794" t="s">
        <v>4746</v>
      </c>
      <c r="G1794" t="s">
        <v>4792</v>
      </c>
    </row>
    <row r="1795" spans="4:9" ht="15.5" x14ac:dyDescent="0.35">
      <c r="D1795" s="1" t="s">
        <v>583</v>
      </c>
      <c r="E1795" s="1" t="s">
        <v>7195</v>
      </c>
      <c r="F1795" t="s">
        <v>4746</v>
      </c>
      <c r="G1795" t="s">
        <v>6223</v>
      </c>
      <c r="H1795" t="s">
        <v>5045</v>
      </c>
    </row>
    <row r="1796" spans="4:9" ht="15.5" x14ac:dyDescent="0.35">
      <c r="D1796" s="1" t="s">
        <v>582</v>
      </c>
      <c r="E1796" s="1" t="s">
        <v>6413</v>
      </c>
      <c r="F1796" t="s">
        <v>4746</v>
      </c>
      <c r="G1796" t="s">
        <v>5195</v>
      </c>
      <c r="H1796" t="s">
        <v>4992</v>
      </c>
    </row>
    <row r="1797" spans="4:9" ht="15.5" x14ac:dyDescent="0.35">
      <c r="D1797" s="1" t="s">
        <v>581</v>
      </c>
      <c r="E1797" s="1" t="s">
        <v>7196</v>
      </c>
      <c r="F1797" t="s">
        <v>4746</v>
      </c>
      <c r="G1797" t="s">
        <v>4759</v>
      </c>
    </row>
    <row r="1798" spans="4:9" ht="15.5" x14ac:dyDescent="0.35">
      <c r="D1798" s="1" t="s">
        <v>580</v>
      </c>
      <c r="E1798" s="1" t="s">
        <v>7197</v>
      </c>
      <c r="F1798" t="s">
        <v>4746</v>
      </c>
      <c r="G1798" t="s">
        <v>7198</v>
      </c>
    </row>
    <row r="1799" spans="4:9" ht="15.5" x14ac:dyDescent="0.35">
      <c r="D1799" s="1" t="s">
        <v>579</v>
      </c>
      <c r="E1799" s="1" t="s">
        <v>5466</v>
      </c>
      <c r="F1799" t="s">
        <v>4746</v>
      </c>
      <c r="G1799" t="s">
        <v>4792</v>
      </c>
      <c r="H1799" t="s">
        <v>4804</v>
      </c>
      <c r="I1799" t="s">
        <v>5913</v>
      </c>
    </row>
    <row r="1800" spans="4:9" ht="15.5" x14ac:dyDescent="0.35">
      <c r="D1800" s="1" t="s">
        <v>578</v>
      </c>
      <c r="E1800" s="1" t="s">
        <v>7199</v>
      </c>
      <c r="F1800" t="s">
        <v>4743</v>
      </c>
      <c r="G1800" t="s">
        <v>5131</v>
      </c>
    </row>
    <row r="1801" spans="4:9" ht="15.5" x14ac:dyDescent="0.35">
      <c r="D1801" s="1" t="s">
        <v>577</v>
      </c>
      <c r="E1801" s="1" t="s">
        <v>7200</v>
      </c>
      <c r="F1801" t="s">
        <v>4746</v>
      </c>
      <c r="G1801" t="s">
        <v>5050</v>
      </c>
    </row>
    <row r="1802" spans="4:9" ht="15.5" x14ac:dyDescent="0.35">
      <c r="D1802" s="1" t="s">
        <v>576</v>
      </c>
      <c r="E1802" s="1" t="s">
        <v>7201</v>
      </c>
      <c r="F1802" t="s">
        <v>4743</v>
      </c>
      <c r="G1802" t="s">
        <v>5818</v>
      </c>
    </row>
    <row r="1803" spans="4:9" ht="15.5" x14ac:dyDescent="0.35">
      <c r="D1803" s="1" t="s">
        <v>575</v>
      </c>
      <c r="E1803" s="1" t="s">
        <v>6794</v>
      </c>
      <c r="F1803" t="s">
        <v>4746</v>
      </c>
      <c r="G1803" t="s">
        <v>4830</v>
      </c>
      <c r="H1803" t="s">
        <v>4831</v>
      </c>
    </row>
    <row r="1804" spans="4:9" ht="15.5" x14ac:dyDescent="0.35">
      <c r="D1804" s="1" t="s">
        <v>574</v>
      </c>
      <c r="E1804" s="1" t="s">
        <v>7202</v>
      </c>
      <c r="F1804" t="s">
        <v>4743</v>
      </c>
      <c r="G1804" t="s">
        <v>5019</v>
      </c>
    </row>
    <row r="1805" spans="4:9" ht="15.5" x14ac:dyDescent="0.35">
      <c r="D1805" s="1" t="s">
        <v>573</v>
      </c>
      <c r="E1805" s="1" t="s">
        <v>7203</v>
      </c>
      <c r="F1805" t="s">
        <v>4746</v>
      </c>
      <c r="G1805" t="s">
        <v>7204</v>
      </c>
    </row>
    <row r="1806" spans="4:9" ht="15.5" x14ac:dyDescent="0.35">
      <c r="D1806" s="1" t="s">
        <v>572</v>
      </c>
      <c r="E1806" s="1" t="s">
        <v>7205</v>
      </c>
      <c r="F1806" t="s">
        <v>4743</v>
      </c>
      <c r="G1806" t="s">
        <v>5899</v>
      </c>
      <c r="H1806" t="s">
        <v>4826</v>
      </c>
    </row>
    <row r="1807" spans="4:9" ht="15.5" x14ac:dyDescent="0.35">
      <c r="D1807" s="1" t="s">
        <v>571</v>
      </c>
      <c r="E1807" s="1" t="s">
        <v>5684</v>
      </c>
      <c r="F1807" t="s">
        <v>4743</v>
      </c>
      <c r="G1807" t="s">
        <v>6390</v>
      </c>
      <c r="H1807" t="s">
        <v>4780</v>
      </c>
    </row>
    <row r="1808" spans="4:9" ht="15.5" x14ac:dyDescent="0.35">
      <c r="D1808" s="1" t="s">
        <v>570</v>
      </c>
      <c r="E1808" s="1" t="s">
        <v>7206</v>
      </c>
      <c r="F1808" t="s">
        <v>7207</v>
      </c>
      <c r="G1808" t="s">
        <v>4746</v>
      </c>
      <c r="H1808" t="s">
        <v>7208</v>
      </c>
    </row>
    <row r="1809" spans="4:8" ht="15.5" x14ac:dyDescent="0.35">
      <c r="D1809" s="1" t="s">
        <v>569</v>
      </c>
      <c r="E1809" s="1" t="s">
        <v>7209</v>
      </c>
      <c r="F1809" t="s">
        <v>4743</v>
      </c>
      <c r="G1809" t="s">
        <v>5708</v>
      </c>
    </row>
    <row r="1810" spans="4:8" ht="15.5" x14ac:dyDescent="0.35">
      <c r="D1810" s="1" t="s">
        <v>568</v>
      </c>
      <c r="E1810" s="1" t="s">
        <v>7210</v>
      </c>
      <c r="F1810" t="s">
        <v>4746</v>
      </c>
      <c r="G1810" t="s">
        <v>4893</v>
      </c>
    </row>
    <row r="1811" spans="4:8" ht="15.5" x14ac:dyDescent="0.35">
      <c r="D1811" s="1" t="s">
        <v>567</v>
      </c>
      <c r="E1811" s="1" t="s">
        <v>5149</v>
      </c>
      <c r="F1811" t="s">
        <v>4746</v>
      </c>
      <c r="G1811" t="s">
        <v>5712</v>
      </c>
    </row>
    <row r="1812" spans="4:8" ht="15.5" x14ac:dyDescent="0.35">
      <c r="D1812" s="1" t="s">
        <v>566</v>
      </c>
      <c r="E1812" s="1" t="s">
        <v>4812</v>
      </c>
      <c r="F1812" t="s">
        <v>4746</v>
      </c>
      <c r="G1812" t="s">
        <v>7211</v>
      </c>
    </row>
    <row r="1813" spans="4:8" ht="15.5" x14ac:dyDescent="0.35">
      <c r="D1813" s="1" t="s">
        <v>565</v>
      </c>
      <c r="E1813" s="1" t="s">
        <v>7212</v>
      </c>
      <c r="F1813" t="s">
        <v>4746</v>
      </c>
      <c r="G1813" t="s">
        <v>4893</v>
      </c>
      <c r="H1813" t="s">
        <v>4797</v>
      </c>
    </row>
    <row r="1814" spans="4:8" ht="15.5" x14ac:dyDescent="0.35">
      <c r="D1814" s="1" t="s">
        <v>564</v>
      </c>
      <c r="E1814" s="1" t="s">
        <v>7213</v>
      </c>
      <c r="F1814" t="s">
        <v>4743</v>
      </c>
      <c r="G1814" t="s">
        <v>5530</v>
      </c>
    </row>
    <row r="1815" spans="4:8" ht="15.5" x14ac:dyDescent="0.35">
      <c r="D1815" s="1" t="s">
        <v>563</v>
      </c>
      <c r="E1815" s="1" t="s">
        <v>7214</v>
      </c>
      <c r="F1815" t="s">
        <v>4743</v>
      </c>
      <c r="G1815" t="s">
        <v>7215</v>
      </c>
    </row>
    <row r="1816" spans="4:8" ht="15.5" x14ac:dyDescent="0.35">
      <c r="D1816" s="1" t="s">
        <v>562</v>
      </c>
      <c r="E1816" s="1" t="s">
        <v>7216</v>
      </c>
      <c r="F1816" t="s">
        <v>4743</v>
      </c>
      <c r="G1816" t="s">
        <v>7217</v>
      </c>
      <c r="H1816" t="s">
        <v>4826</v>
      </c>
    </row>
    <row r="1817" spans="4:8" ht="15.5" x14ac:dyDescent="0.35">
      <c r="D1817" s="1" t="s">
        <v>561</v>
      </c>
      <c r="E1817" s="1" t="s">
        <v>7218</v>
      </c>
      <c r="F1817" t="s">
        <v>4743</v>
      </c>
      <c r="G1817" t="s">
        <v>5221</v>
      </c>
    </row>
    <row r="1818" spans="4:8" ht="15.5" x14ac:dyDescent="0.35">
      <c r="D1818" s="1" t="s">
        <v>560</v>
      </c>
      <c r="E1818" s="1" t="s">
        <v>7219</v>
      </c>
      <c r="F1818" t="s">
        <v>4743</v>
      </c>
      <c r="G1818" t="s">
        <v>6708</v>
      </c>
    </row>
    <row r="1819" spans="4:8" ht="15.5" x14ac:dyDescent="0.35">
      <c r="D1819" s="1" t="s">
        <v>559</v>
      </c>
      <c r="E1819" s="1" t="s">
        <v>7220</v>
      </c>
      <c r="F1819" t="s">
        <v>4743</v>
      </c>
      <c r="G1819" t="s">
        <v>7221</v>
      </c>
    </row>
    <row r="1820" spans="4:8" ht="15.5" x14ac:dyDescent="0.35">
      <c r="D1820" s="1" t="s">
        <v>558</v>
      </c>
      <c r="E1820" s="1" t="s">
        <v>7222</v>
      </c>
      <c r="F1820" t="s">
        <v>4743</v>
      </c>
      <c r="G1820" t="s">
        <v>6705</v>
      </c>
    </row>
    <row r="1821" spans="4:8" ht="15.5" x14ac:dyDescent="0.35">
      <c r="D1821" s="1" t="s">
        <v>557</v>
      </c>
      <c r="E1821" s="1" t="s">
        <v>7223</v>
      </c>
      <c r="F1821" t="s">
        <v>4746</v>
      </c>
      <c r="G1821" t="s">
        <v>5024</v>
      </c>
      <c r="H1821" t="s">
        <v>4971</v>
      </c>
    </row>
    <row r="1822" spans="4:8" ht="15.5" x14ac:dyDescent="0.35">
      <c r="D1822" s="1" t="s">
        <v>556</v>
      </c>
      <c r="E1822" s="1" t="s">
        <v>7224</v>
      </c>
      <c r="F1822" t="s">
        <v>4743</v>
      </c>
      <c r="G1822" t="s">
        <v>5530</v>
      </c>
    </row>
    <row r="1823" spans="4:8" ht="15.5" x14ac:dyDescent="0.35">
      <c r="D1823" s="1" t="s">
        <v>555</v>
      </c>
      <c r="E1823" s="1" t="s">
        <v>7225</v>
      </c>
      <c r="F1823" t="s">
        <v>4746</v>
      </c>
      <c r="G1823" t="s">
        <v>4985</v>
      </c>
    </row>
    <row r="1824" spans="4:8" ht="15.5" x14ac:dyDescent="0.35">
      <c r="D1824" s="1" t="s">
        <v>554</v>
      </c>
      <c r="E1824" s="1" t="s">
        <v>7226</v>
      </c>
      <c r="F1824" t="s">
        <v>4746</v>
      </c>
      <c r="G1824" t="s">
        <v>7227</v>
      </c>
      <c r="H1824" t="s">
        <v>4831</v>
      </c>
    </row>
    <row r="1825" spans="4:9" ht="15.5" x14ac:dyDescent="0.35">
      <c r="D1825" s="1" t="s">
        <v>553</v>
      </c>
      <c r="E1825" s="1" t="s">
        <v>7228</v>
      </c>
      <c r="F1825" t="s">
        <v>4746</v>
      </c>
      <c r="G1825" t="s">
        <v>4893</v>
      </c>
      <c r="H1825" t="s">
        <v>4816</v>
      </c>
      <c r="I1825" t="s">
        <v>5913</v>
      </c>
    </row>
    <row r="1826" spans="4:9" ht="15.5" x14ac:dyDescent="0.35">
      <c r="D1826" s="1" t="s">
        <v>552</v>
      </c>
      <c r="E1826" s="1" t="s">
        <v>7229</v>
      </c>
      <c r="F1826" t="s">
        <v>4746</v>
      </c>
      <c r="G1826" t="s">
        <v>5755</v>
      </c>
      <c r="H1826" t="s">
        <v>5049</v>
      </c>
    </row>
    <row r="1827" spans="4:9" ht="15.5" x14ac:dyDescent="0.35">
      <c r="D1827" s="1" t="s">
        <v>551</v>
      </c>
      <c r="E1827" s="1" t="s">
        <v>6298</v>
      </c>
      <c r="F1827" t="s">
        <v>4746</v>
      </c>
      <c r="G1827" t="s">
        <v>5378</v>
      </c>
    </row>
    <row r="1828" spans="4:9" ht="15.5" x14ac:dyDescent="0.35">
      <c r="D1828" s="1" t="s">
        <v>550</v>
      </c>
      <c r="E1828" s="1" t="s">
        <v>7230</v>
      </c>
      <c r="F1828" t="s">
        <v>4746</v>
      </c>
      <c r="G1828" t="s">
        <v>7231</v>
      </c>
    </row>
    <row r="1829" spans="4:9" ht="15.5" x14ac:dyDescent="0.35">
      <c r="D1829" s="1" t="s">
        <v>549</v>
      </c>
      <c r="E1829" s="1" t="s">
        <v>7232</v>
      </c>
      <c r="F1829" t="s">
        <v>4746</v>
      </c>
      <c r="G1829" t="s">
        <v>4763</v>
      </c>
    </row>
    <row r="1830" spans="4:9" ht="15.5" x14ac:dyDescent="0.35">
      <c r="D1830" s="1" t="s">
        <v>548</v>
      </c>
      <c r="E1830" s="1" t="s">
        <v>7233</v>
      </c>
      <c r="F1830" t="s">
        <v>4746</v>
      </c>
      <c r="G1830" t="s">
        <v>5403</v>
      </c>
      <c r="H1830" t="s">
        <v>4748</v>
      </c>
    </row>
    <row r="1831" spans="4:9" ht="15.5" x14ac:dyDescent="0.35">
      <c r="D1831" s="1" t="s">
        <v>547</v>
      </c>
      <c r="E1831" s="1" t="s">
        <v>4949</v>
      </c>
      <c r="F1831" t="s">
        <v>7234</v>
      </c>
      <c r="G1831" t="s">
        <v>4743</v>
      </c>
      <c r="H1831" t="s">
        <v>5204</v>
      </c>
    </row>
    <row r="1832" spans="4:9" ht="15.5" x14ac:dyDescent="0.35">
      <c r="D1832" s="1" t="s">
        <v>546</v>
      </c>
      <c r="E1832" s="1" t="s">
        <v>5949</v>
      </c>
      <c r="F1832" t="s">
        <v>4746</v>
      </c>
      <c r="G1832" t="s">
        <v>4747</v>
      </c>
      <c r="H1832" t="s">
        <v>5072</v>
      </c>
    </row>
    <row r="1833" spans="4:9" ht="15.5" x14ac:dyDescent="0.35">
      <c r="D1833" s="1" t="s">
        <v>545</v>
      </c>
      <c r="E1833" s="1" t="s">
        <v>7235</v>
      </c>
      <c r="F1833" t="s">
        <v>4743</v>
      </c>
      <c r="G1833" t="s">
        <v>5026</v>
      </c>
      <c r="H1833" t="s">
        <v>5235</v>
      </c>
    </row>
    <row r="1834" spans="4:9" ht="15.5" x14ac:dyDescent="0.35">
      <c r="D1834" s="1" t="s">
        <v>544</v>
      </c>
      <c r="E1834" s="1" t="s">
        <v>7236</v>
      </c>
      <c r="F1834" t="s">
        <v>4743</v>
      </c>
      <c r="G1834" t="s">
        <v>7237</v>
      </c>
    </row>
    <row r="1835" spans="4:9" ht="15.5" x14ac:dyDescent="0.35">
      <c r="D1835" s="1" t="s">
        <v>543</v>
      </c>
      <c r="E1835" s="1" t="s">
        <v>7238</v>
      </c>
      <c r="F1835" t="s">
        <v>4743</v>
      </c>
      <c r="G1835" t="s">
        <v>5189</v>
      </c>
      <c r="H1835" t="s">
        <v>4910</v>
      </c>
    </row>
    <row r="1836" spans="4:9" ht="15.5" x14ac:dyDescent="0.35">
      <c r="D1836" s="1" t="s">
        <v>542</v>
      </c>
      <c r="E1836" s="1" t="s">
        <v>7239</v>
      </c>
      <c r="F1836" t="s">
        <v>4743</v>
      </c>
      <c r="G1836" t="s">
        <v>6099</v>
      </c>
    </row>
    <row r="1837" spans="4:9" ht="15.5" x14ac:dyDescent="0.35">
      <c r="D1837" s="1" t="s">
        <v>541</v>
      </c>
      <c r="E1837" s="1" t="s">
        <v>7240</v>
      </c>
      <c r="F1837" t="s">
        <v>4743</v>
      </c>
      <c r="G1837" t="s">
        <v>5520</v>
      </c>
    </row>
    <row r="1838" spans="4:9" ht="15.5" x14ac:dyDescent="0.35">
      <c r="D1838" s="1" t="s">
        <v>540</v>
      </c>
      <c r="E1838" s="1" t="s">
        <v>5124</v>
      </c>
      <c r="F1838" t="s">
        <v>4746</v>
      </c>
      <c r="G1838" t="s">
        <v>5342</v>
      </c>
    </row>
    <row r="1839" spans="4:9" ht="15.5" x14ac:dyDescent="0.35">
      <c r="D1839" s="1" t="s">
        <v>539</v>
      </c>
      <c r="E1839" s="1" t="s">
        <v>6299</v>
      </c>
      <c r="F1839" t="s">
        <v>4743</v>
      </c>
      <c r="G1839" t="s">
        <v>5159</v>
      </c>
    </row>
    <row r="1840" spans="4:9" ht="15.5" x14ac:dyDescent="0.35">
      <c r="D1840" s="1" t="s">
        <v>538</v>
      </c>
      <c r="E1840" s="1" t="s">
        <v>5447</v>
      </c>
      <c r="F1840" t="s">
        <v>4743</v>
      </c>
      <c r="G1840" t="s">
        <v>6742</v>
      </c>
    </row>
    <row r="1841" spans="4:8" ht="15.5" x14ac:dyDescent="0.35">
      <c r="D1841" s="1" t="s">
        <v>537</v>
      </c>
      <c r="E1841" s="1" t="s">
        <v>7241</v>
      </c>
      <c r="F1841" t="s">
        <v>4746</v>
      </c>
      <c r="G1841" t="s">
        <v>7242</v>
      </c>
    </row>
    <row r="1842" spans="4:8" ht="15.5" x14ac:dyDescent="0.35">
      <c r="D1842" s="1" t="s">
        <v>536</v>
      </c>
      <c r="E1842" s="1" t="s">
        <v>7243</v>
      </c>
      <c r="F1842" t="s">
        <v>4743</v>
      </c>
      <c r="G1842" t="s">
        <v>6599</v>
      </c>
      <c r="H1842" t="s">
        <v>4910</v>
      </c>
    </row>
    <row r="1843" spans="4:8" ht="15.5" x14ac:dyDescent="0.35">
      <c r="D1843" s="1" t="s">
        <v>534</v>
      </c>
      <c r="E1843" s="1" t="s">
        <v>7244</v>
      </c>
      <c r="F1843" t="s">
        <v>5580</v>
      </c>
      <c r="G1843" t="s">
        <v>5006</v>
      </c>
      <c r="H1843" t="s">
        <v>4785</v>
      </c>
    </row>
    <row r="1844" spans="4:8" ht="15.5" x14ac:dyDescent="0.35">
      <c r="D1844" s="1" t="s">
        <v>533</v>
      </c>
      <c r="E1844" s="1" t="s">
        <v>7245</v>
      </c>
      <c r="F1844" t="s">
        <v>4746</v>
      </c>
      <c r="G1844" t="s">
        <v>4985</v>
      </c>
    </row>
    <row r="1845" spans="4:8" ht="15.5" x14ac:dyDescent="0.35">
      <c r="D1845" s="1" t="s">
        <v>532</v>
      </c>
      <c r="E1845" s="1" t="s">
        <v>7246</v>
      </c>
      <c r="F1845" t="s">
        <v>4746</v>
      </c>
      <c r="G1845" t="s">
        <v>7247</v>
      </c>
    </row>
    <row r="1846" spans="4:8" ht="15.5" x14ac:dyDescent="0.35">
      <c r="D1846" s="1" t="s">
        <v>531</v>
      </c>
      <c r="E1846" s="1" t="s">
        <v>7248</v>
      </c>
      <c r="F1846" t="s">
        <v>4746</v>
      </c>
      <c r="G1846" t="s">
        <v>7249</v>
      </c>
    </row>
    <row r="1847" spans="4:8" ht="15.5" x14ac:dyDescent="0.35">
      <c r="D1847" s="1" t="s">
        <v>530</v>
      </c>
      <c r="E1847" s="1" t="s">
        <v>6478</v>
      </c>
      <c r="F1847" t="s">
        <v>4746</v>
      </c>
      <c r="G1847" t="s">
        <v>4852</v>
      </c>
      <c r="H1847" t="s">
        <v>7250</v>
      </c>
    </row>
    <row r="1848" spans="4:8" ht="15.5" x14ac:dyDescent="0.35">
      <c r="D1848" s="1" t="s">
        <v>529</v>
      </c>
      <c r="E1848" s="1" t="s">
        <v>6546</v>
      </c>
      <c r="F1848" t="s">
        <v>4746</v>
      </c>
      <c r="G1848" t="s">
        <v>5274</v>
      </c>
      <c r="H1848" t="s">
        <v>4868</v>
      </c>
    </row>
    <row r="1849" spans="4:8" ht="15.5" x14ac:dyDescent="0.35">
      <c r="D1849" s="1" t="s">
        <v>528</v>
      </c>
      <c r="E1849" s="1" t="s">
        <v>7251</v>
      </c>
      <c r="F1849" t="s">
        <v>4743</v>
      </c>
      <c r="G1849" t="s">
        <v>4891</v>
      </c>
    </row>
    <row r="1850" spans="4:8" ht="15.5" x14ac:dyDescent="0.35">
      <c r="D1850" s="1" t="s">
        <v>527</v>
      </c>
      <c r="E1850" s="1" t="s">
        <v>7252</v>
      </c>
      <c r="F1850" t="s">
        <v>4743</v>
      </c>
      <c r="G1850" t="s">
        <v>7253</v>
      </c>
      <c r="H1850" t="s">
        <v>4974</v>
      </c>
    </row>
    <row r="1851" spans="4:8" ht="15.5" x14ac:dyDescent="0.35">
      <c r="D1851" s="1" t="s">
        <v>526</v>
      </c>
      <c r="E1851" s="1" t="s">
        <v>4894</v>
      </c>
      <c r="F1851" t="s">
        <v>4746</v>
      </c>
      <c r="G1851" t="s">
        <v>7254</v>
      </c>
    </row>
    <row r="1852" spans="4:8" ht="15.5" x14ac:dyDescent="0.35">
      <c r="D1852" s="1" t="s">
        <v>525</v>
      </c>
      <c r="E1852" s="1" t="s">
        <v>7255</v>
      </c>
      <c r="F1852" t="s">
        <v>4746</v>
      </c>
      <c r="G1852" t="s">
        <v>4838</v>
      </c>
      <c r="H1852" t="s">
        <v>4785</v>
      </c>
    </row>
    <row r="1853" spans="4:8" ht="15.5" x14ac:dyDescent="0.35">
      <c r="D1853" s="1" t="s">
        <v>524</v>
      </c>
      <c r="E1853" s="1" t="s">
        <v>7256</v>
      </c>
      <c r="F1853" t="s">
        <v>4746</v>
      </c>
      <c r="G1853" t="s">
        <v>4806</v>
      </c>
    </row>
    <row r="1854" spans="4:8" ht="15.5" x14ac:dyDescent="0.35">
      <c r="D1854" s="1" t="s">
        <v>523</v>
      </c>
      <c r="E1854" s="1" t="s">
        <v>7257</v>
      </c>
      <c r="F1854" t="s">
        <v>4746</v>
      </c>
      <c r="G1854" t="s">
        <v>7258</v>
      </c>
      <c r="H1854" t="s">
        <v>7259</v>
      </c>
    </row>
    <row r="1855" spans="4:8" ht="15.5" x14ac:dyDescent="0.35">
      <c r="D1855" s="1" t="s">
        <v>522</v>
      </c>
      <c r="E1855" s="1" t="s">
        <v>7260</v>
      </c>
      <c r="F1855" t="s">
        <v>4746</v>
      </c>
      <c r="G1855" t="s">
        <v>5041</v>
      </c>
      <c r="H1855" t="s">
        <v>4785</v>
      </c>
    </row>
    <row r="1856" spans="4:8" ht="15.5" x14ac:dyDescent="0.35">
      <c r="D1856" s="1" t="s">
        <v>521</v>
      </c>
      <c r="E1856" s="1" t="s">
        <v>7261</v>
      </c>
      <c r="F1856" t="s">
        <v>4746</v>
      </c>
      <c r="G1856" t="s">
        <v>7262</v>
      </c>
    </row>
    <row r="1857" spans="4:8" ht="15.5" x14ac:dyDescent="0.35">
      <c r="D1857" s="1" t="s">
        <v>520</v>
      </c>
      <c r="E1857" s="1" t="s">
        <v>7263</v>
      </c>
      <c r="F1857" t="s">
        <v>4746</v>
      </c>
      <c r="G1857" t="s">
        <v>4763</v>
      </c>
      <c r="H1857" t="s">
        <v>4780</v>
      </c>
    </row>
    <row r="1858" spans="4:8" ht="15.5" x14ac:dyDescent="0.35">
      <c r="D1858" s="1" t="s">
        <v>519</v>
      </c>
      <c r="E1858" s="1" t="s">
        <v>7264</v>
      </c>
      <c r="F1858" t="s">
        <v>4746</v>
      </c>
      <c r="G1858" t="s">
        <v>5299</v>
      </c>
    </row>
    <row r="1859" spans="4:8" ht="15.5" x14ac:dyDescent="0.35">
      <c r="D1859" s="1" t="s">
        <v>518</v>
      </c>
      <c r="E1859" s="1" t="s">
        <v>7265</v>
      </c>
      <c r="F1859" t="s">
        <v>4746</v>
      </c>
      <c r="G1859" t="s">
        <v>4830</v>
      </c>
    </row>
    <row r="1860" spans="4:8" ht="15.5" x14ac:dyDescent="0.35">
      <c r="D1860" s="1" t="s">
        <v>517</v>
      </c>
      <c r="E1860" s="1" t="s">
        <v>7266</v>
      </c>
      <c r="F1860" t="s">
        <v>4746</v>
      </c>
      <c r="G1860" t="s">
        <v>7267</v>
      </c>
    </row>
    <row r="1861" spans="4:8" ht="15.5" x14ac:dyDescent="0.35">
      <c r="D1861" s="1" t="s">
        <v>515</v>
      </c>
      <c r="E1861" s="1" t="s">
        <v>7268</v>
      </c>
      <c r="F1861" t="s">
        <v>4746</v>
      </c>
      <c r="G1861" t="s">
        <v>4830</v>
      </c>
    </row>
    <row r="1862" spans="4:8" ht="15.5" x14ac:dyDescent="0.35">
      <c r="D1862" s="1" t="s">
        <v>514</v>
      </c>
      <c r="E1862" s="1" t="s">
        <v>7034</v>
      </c>
      <c r="F1862" t="s">
        <v>4743</v>
      </c>
      <c r="G1862" t="s">
        <v>7269</v>
      </c>
    </row>
    <row r="1863" spans="4:8" ht="15.5" x14ac:dyDescent="0.35">
      <c r="D1863" s="1" t="s">
        <v>513</v>
      </c>
      <c r="E1863" s="1" t="s">
        <v>5858</v>
      </c>
      <c r="F1863" t="s">
        <v>4746</v>
      </c>
      <c r="G1863" t="s">
        <v>4968</v>
      </c>
      <c r="H1863" t="s">
        <v>4748</v>
      </c>
    </row>
    <row r="1864" spans="4:8" ht="15.5" x14ac:dyDescent="0.35">
      <c r="D1864" s="1" t="s">
        <v>512</v>
      </c>
      <c r="E1864" s="1" t="s">
        <v>7270</v>
      </c>
      <c r="F1864" t="s">
        <v>4746</v>
      </c>
      <c r="G1864" t="s">
        <v>5139</v>
      </c>
    </row>
    <row r="1865" spans="4:8" ht="15.5" x14ac:dyDescent="0.35">
      <c r="D1865" s="1" t="s">
        <v>511</v>
      </c>
      <c r="E1865" s="1" t="s">
        <v>7271</v>
      </c>
      <c r="F1865" t="s">
        <v>4743</v>
      </c>
      <c r="G1865" t="s">
        <v>7272</v>
      </c>
      <c r="H1865" t="s">
        <v>4850</v>
      </c>
    </row>
    <row r="1866" spans="4:8" ht="15.5" x14ac:dyDescent="0.35">
      <c r="D1866" s="1" t="s">
        <v>510</v>
      </c>
      <c r="E1866" s="1" t="s">
        <v>7273</v>
      </c>
      <c r="F1866" t="s">
        <v>4746</v>
      </c>
      <c r="G1866" t="s">
        <v>7274</v>
      </c>
    </row>
    <row r="1867" spans="4:8" ht="15.5" x14ac:dyDescent="0.35">
      <c r="D1867" s="1" t="s">
        <v>509</v>
      </c>
      <c r="E1867" s="1" t="s">
        <v>6369</v>
      </c>
      <c r="F1867" t="s">
        <v>4743</v>
      </c>
      <c r="G1867" t="s">
        <v>6657</v>
      </c>
    </row>
    <row r="1868" spans="4:8" ht="15.5" x14ac:dyDescent="0.35">
      <c r="D1868" s="1" t="s">
        <v>508</v>
      </c>
      <c r="E1868" s="1" t="s">
        <v>6142</v>
      </c>
      <c r="F1868" t="s">
        <v>4743</v>
      </c>
      <c r="G1868" t="s">
        <v>5006</v>
      </c>
      <c r="H1868" t="s">
        <v>4850</v>
      </c>
    </row>
    <row r="1869" spans="4:8" ht="15.5" x14ac:dyDescent="0.35">
      <c r="D1869" s="1" t="s">
        <v>507</v>
      </c>
      <c r="E1869" s="1" t="s">
        <v>7275</v>
      </c>
      <c r="F1869" t="s">
        <v>4743</v>
      </c>
      <c r="G1869" t="s">
        <v>4810</v>
      </c>
      <c r="H1869" t="s">
        <v>4889</v>
      </c>
    </row>
    <row r="1870" spans="4:8" ht="15.5" x14ac:dyDescent="0.35">
      <c r="D1870" s="1" t="s">
        <v>506</v>
      </c>
      <c r="E1870" s="1" t="s">
        <v>5452</v>
      </c>
      <c r="F1870" t="s">
        <v>4743</v>
      </c>
      <c r="G1870" t="s">
        <v>4882</v>
      </c>
    </row>
    <row r="1871" spans="4:8" ht="15.5" x14ac:dyDescent="0.35">
      <c r="D1871" s="1" t="s">
        <v>505</v>
      </c>
      <c r="E1871" s="1" t="s">
        <v>7276</v>
      </c>
      <c r="F1871" t="s">
        <v>4743</v>
      </c>
      <c r="G1871" t="s">
        <v>7277</v>
      </c>
    </row>
    <row r="1872" spans="4:8" ht="15.5" x14ac:dyDescent="0.35">
      <c r="D1872" s="1" t="s">
        <v>504</v>
      </c>
      <c r="E1872" s="1" t="s">
        <v>7278</v>
      </c>
      <c r="F1872" t="s">
        <v>4743</v>
      </c>
      <c r="G1872" t="s">
        <v>4870</v>
      </c>
    </row>
    <row r="1873" spans="4:8" ht="15.5" x14ac:dyDescent="0.35">
      <c r="D1873" s="1" t="s">
        <v>503</v>
      </c>
      <c r="E1873" s="1" t="s">
        <v>5528</v>
      </c>
      <c r="F1873" t="s">
        <v>4743</v>
      </c>
      <c r="G1873" t="s">
        <v>5728</v>
      </c>
      <c r="H1873" t="s">
        <v>5029</v>
      </c>
    </row>
    <row r="1874" spans="4:8" ht="15.5" x14ac:dyDescent="0.35">
      <c r="D1874" s="1" t="s">
        <v>502</v>
      </c>
      <c r="E1874" s="1" t="s">
        <v>7279</v>
      </c>
      <c r="F1874" t="s">
        <v>4746</v>
      </c>
      <c r="G1874" t="s">
        <v>5063</v>
      </c>
      <c r="H1874" t="s">
        <v>4780</v>
      </c>
    </row>
    <row r="1875" spans="4:8" ht="15.5" x14ac:dyDescent="0.35">
      <c r="D1875" s="1" t="s">
        <v>501</v>
      </c>
      <c r="E1875" s="1" t="s">
        <v>6028</v>
      </c>
      <c r="F1875" t="s">
        <v>4743</v>
      </c>
      <c r="G1875" t="s">
        <v>5359</v>
      </c>
    </row>
    <row r="1876" spans="4:8" ht="15.5" x14ac:dyDescent="0.35">
      <c r="D1876" s="1" t="s">
        <v>500</v>
      </c>
      <c r="E1876" s="1" t="s">
        <v>5895</v>
      </c>
      <c r="F1876" t="s">
        <v>4746</v>
      </c>
      <c r="G1876" t="s">
        <v>6023</v>
      </c>
      <c r="H1876" t="s">
        <v>4816</v>
      </c>
    </row>
    <row r="1877" spans="4:8" ht="15.5" x14ac:dyDescent="0.35">
      <c r="D1877" s="1" t="s">
        <v>499</v>
      </c>
      <c r="E1877" s="1" t="s">
        <v>7280</v>
      </c>
      <c r="F1877" t="s">
        <v>4746</v>
      </c>
      <c r="G1877" t="s">
        <v>5419</v>
      </c>
    </row>
    <row r="1878" spans="4:8" ht="15.5" x14ac:dyDescent="0.35">
      <c r="D1878" s="1" t="s">
        <v>498</v>
      </c>
      <c r="E1878" s="1" t="s">
        <v>5156</v>
      </c>
      <c r="F1878" t="s">
        <v>4746</v>
      </c>
      <c r="G1878" t="s">
        <v>5013</v>
      </c>
    </row>
    <row r="1879" spans="4:8" ht="15.5" x14ac:dyDescent="0.35">
      <c r="D1879" s="1" t="s">
        <v>497</v>
      </c>
      <c r="E1879" s="1" t="s">
        <v>7281</v>
      </c>
      <c r="F1879" t="s">
        <v>4746</v>
      </c>
      <c r="G1879" t="s">
        <v>7282</v>
      </c>
      <c r="H1879" t="s">
        <v>4974</v>
      </c>
    </row>
    <row r="1880" spans="4:8" ht="15.5" x14ac:dyDescent="0.35">
      <c r="D1880" s="1" t="s">
        <v>496</v>
      </c>
      <c r="E1880" s="1" t="s">
        <v>7283</v>
      </c>
      <c r="F1880" t="s">
        <v>4746</v>
      </c>
      <c r="G1880" t="s">
        <v>7284</v>
      </c>
      <c r="H1880" t="s">
        <v>5155</v>
      </c>
    </row>
    <row r="1881" spans="4:8" ht="15.5" x14ac:dyDescent="0.35">
      <c r="D1881" s="1" t="s">
        <v>495</v>
      </c>
      <c r="E1881" s="1" t="s">
        <v>7285</v>
      </c>
      <c r="F1881" t="s">
        <v>4746</v>
      </c>
      <c r="G1881" t="s">
        <v>5221</v>
      </c>
      <c r="H1881" t="s">
        <v>4816</v>
      </c>
    </row>
    <row r="1882" spans="4:8" ht="15.5" x14ac:dyDescent="0.35">
      <c r="D1882" s="1" t="s">
        <v>494</v>
      </c>
      <c r="E1882" s="1" t="s">
        <v>7286</v>
      </c>
      <c r="F1882" t="s">
        <v>4746</v>
      </c>
      <c r="G1882" t="s">
        <v>7287</v>
      </c>
      <c r="H1882" t="s">
        <v>4816</v>
      </c>
    </row>
    <row r="1883" spans="4:8" ht="15.5" x14ac:dyDescent="0.35">
      <c r="D1883" s="1" t="s">
        <v>493</v>
      </c>
      <c r="E1883" s="1" t="s">
        <v>7288</v>
      </c>
      <c r="F1883" t="s">
        <v>4746</v>
      </c>
      <c r="G1883" t="s">
        <v>7289</v>
      </c>
    </row>
    <row r="1884" spans="4:8" ht="15.5" x14ac:dyDescent="0.35">
      <c r="D1884" s="1" t="s">
        <v>492</v>
      </c>
      <c r="E1884" s="1" t="s">
        <v>6413</v>
      </c>
      <c r="F1884" t="s">
        <v>4743</v>
      </c>
      <c r="G1884" t="s">
        <v>4951</v>
      </c>
    </row>
    <row r="1885" spans="4:8" ht="15.5" x14ac:dyDescent="0.35">
      <c r="D1885" s="1" t="s">
        <v>491</v>
      </c>
      <c r="E1885" s="1" t="s">
        <v>7290</v>
      </c>
      <c r="F1885" t="s">
        <v>4743</v>
      </c>
      <c r="G1885" t="s">
        <v>5189</v>
      </c>
      <c r="H1885" t="s">
        <v>4780</v>
      </c>
    </row>
    <row r="1886" spans="4:8" ht="15.5" x14ac:dyDescent="0.35">
      <c r="D1886" s="1" t="s">
        <v>490</v>
      </c>
      <c r="E1886" s="1" t="s">
        <v>7291</v>
      </c>
      <c r="F1886" t="s">
        <v>5580</v>
      </c>
      <c r="G1886" t="s">
        <v>5520</v>
      </c>
      <c r="H1886" t="s">
        <v>4834</v>
      </c>
    </row>
    <row r="1887" spans="4:8" ht="15.5" x14ac:dyDescent="0.35">
      <c r="D1887" s="1" t="s">
        <v>489</v>
      </c>
      <c r="E1887" s="1" t="s">
        <v>7292</v>
      </c>
      <c r="F1887" t="s">
        <v>4743</v>
      </c>
      <c r="G1887" t="s">
        <v>6841</v>
      </c>
    </row>
    <row r="1888" spans="4:8" ht="15.5" x14ac:dyDescent="0.35">
      <c r="D1888" s="1" t="s">
        <v>488</v>
      </c>
      <c r="E1888" s="1" t="s">
        <v>7293</v>
      </c>
      <c r="F1888" t="s">
        <v>4743</v>
      </c>
      <c r="G1888" t="s">
        <v>7294</v>
      </c>
    </row>
    <row r="1889" spans="4:10" ht="15.5" x14ac:dyDescent="0.35">
      <c r="D1889" s="1" t="s">
        <v>487</v>
      </c>
      <c r="E1889" s="1" t="s">
        <v>5695</v>
      </c>
      <c r="F1889" t="s">
        <v>4746</v>
      </c>
      <c r="G1889" t="s">
        <v>6602</v>
      </c>
    </row>
    <row r="1890" spans="4:10" ht="15.5" x14ac:dyDescent="0.35">
      <c r="D1890" s="1" t="s">
        <v>486</v>
      </c>
      <c r="E1890" s="1" t="s">
        <v>7295</v>
      </c>
      <c r="F1890" t="s">
        <v>4743</v>
      </c>
      <c r="G1890" t="s">
        <v>4951</v>
      </c>
    </row>
    <row r="1891" spans="4:10" ht="15.5" x14ac:dyDescent="0.35">
      <c r="D1891" s="1" t="s">
        <v>485</v>
      </c>
      <c r="E1891" s="1" t="s">
        <v>7296</v>
      </c>
      <c r="F1891" t="s">
        <v>4743</v>
      </c>
      <c r="G1891" t="s">
        <v>7172</v>
      </c>
    </row>
    <row r="1892" spans="4:10" ht="15.5" x14ac:dyDescent="0.35">
      <c r="D1892" s="1" t="s">
        <v>484</v>
      </c>
      <c r="E1892" s="1" t="s">
        <v>7297</v>
      </c>
      <c r="F1892" t="s">
        <v>4743</v>
      </c>
      <c r="G1892" t="s">
        <v>5718</v>
      </c>
      <c r="H1892" t="s">
        <v>4811</v>
      </c>
    </row>
    <row r="1893" spans="4:10" ht="15.5" x14ac:dyDescent="0.35">
      <c r="D1893" s="1" t="s">
        <v>483</v>
      </c>
      <c r="E1893" s="1" t="s">
        <v>7298</v>
      </c>
      <c r="F1893" t="s">
        <v>4743</v>
      </c>
      <c r="G1893" t="s">
        <v>7299</v>
      </c>
      <c r="H1893" t="s">
        <v>4797</v>
      </c>
    </row>
    <row r="1894" spans="4:10" ht="15.5" x14ac:dyDescent="0.35">
      <c r="D1894" s="1" t="s">
        <v>482</v>
      </c>
      <c r="E1894" s="1" t="s">
        <v>7300</v>
      </c>
      <c r="F1894" t="s">
        <v>4743</v>
      </c>
      <c r="G1894" t="s">
        <v>7301</v>
      </c>
    </row>
    <row r="1895" spans="4:10" ht="15.5" x14ac:dyDescent="0.35">
      <c r="D1895" s="1" t="s">
        <v>481</v>
      </c>
      <c r="E1895" s="1" t="s">
        <v>7302</v>
      </c>
      <c r="F1895" t="s">
        <v>6197</v>
      </c>
      <c r="G1895" t="s">
        <v>4746</v>
      </c>
      <c r="H1895" t="s">
        <v>6256</v>
      </c>
      <c r="I1895" t="s">
        <v>7303</v>
      </c>
      <c r="J1895" t="s">
        <v>4790</v>
      </c>
    </row>
    <row r="1896" spans="4:10" ht="15.5" x14ac:dyDescent="0.35">
      <c r="D1896" s="1" t="s">
        <v>480</v>
      </c>
      <c r="E1896" s="1" t="s">
        <v>7304</v>
      </c>
      <c r="F1896" t="s">
        <v>4746</v>
      </c>
      <c r="G1896" t="s">
        <v>5208</v>
      </c>
    </row>
    <row r="1897" spans="4:10" ht="15.5" x14ac:dyDescent="0.35">
      <c r="D1897" s="1" t="s">
        <v>479</v>
      </c>
      <c r="E1897" s="1" t="s">
        <v>5717</v>
      </c>
      <c r="F1897" t="s">
        <v>4746</v>
      </c>
      <c r="G1897" t="s">
        <v>7305</v>
      </c>
    </row>
    <row r="1898" spans="4:10" ht="15.5" x14ac:dyDescent="0.35">
      <c r="D1898" s="1" t="s">
        <v>478</v>
      </c>
      <c r="E1898" s="1" t="s">
        <v>7306</v>
      </c>
      <c r="F1898" t="s">
        <v>4743</v>
      </c>
      <c r="G1898" t="s">
        <v>4787</v>
      </c>
    </row>
    <row r="1899" spans="4:10" ht="15.5" x14ac:dyDescent="0.35">
      <c r="D1899" s="1" t="s">
        <v>477</v>
      </c>
      <c r="E1899" s="1" t="s">
        <v>7307</v>
      </c>
      <c r="F1899" t="s">
        <v>4746</v>
      </c>
      <c r="G1899" t="s">
        <v>4792</v>
      </c>
    </row>
    <row r="1900" spans="4:10" ht="15.5" x14ac:dyDescent="0.35">
      <c r="D1900" s="1" t="s">
        <v>476</v>
      </c>
      <c r="E1900" s="1" t="s">
        <v>7308</v>
      </c>
      <c r="F1900" t="s">
        <v>4746</v>
      </c>
      <c r="G1900" t="s">
        <v>7309</v>
      </c>
    </row>
    <row r="1901" spans="4:10" ht="15.5" x14ac:dyDescent="0.35">
      <c r="D1901" s="1" t="s">
        <v>475</v>
      </c>
      <c r="E1901" s="1" t="s">
        <v>7310</v>
      </c>
      <c r="F1901" t="s">
        <v>4743</v>
      </c>
      <c r="G1901" t="s">
        <v>5636</v>
      </c>
      <c r="H1901" t="s">
        <v>4780</v>
      </c>
    </row>
    <row r="1902" spans="4:10" ht="15.5" x14ac:dyDescent="0.35">
      <c r="D1902" s="1" t="s">
        <v>474</v>
      </c>
      <c r="E1902" s="1" t="s">
        <v>7311</v>
      </c>
      <c r="F1902" t="s">
        <v>4746</v>
      </c>
      <c r="G1902" t="s">
        <v>4995</v>
      </c>
    </row>
    <row r="1903" spans="4:10" ht="15.5" x14ac:dyDescent="0.35">
      <c r="D1903" s="1" t="s">
        <v>473</v>
      </c>
      <c r="E1903" s="1" t="s">
        <v>7312</v>
      </c>
      <c r="F1903" t="s">
        <v>4743</v>
      </c>
      <c r="G1903" t="s">
        <v>4853</v>
      </c>
      <c r="H1903" t="s">
        <v>4821</v>
      </c>
    </row>
    <row r="1904" spans="4:10" ht="15.5" x14ac:dyDescent="0.35">
      <c r="D1904" s="1" t="s">
        <v>472</v>
      </c>
      <c r="E1904" s="1" t="s">
        <v>5209</v>
      </c>
      <c r="F1904" t="s">
        <v>4746</v>
      </c>
      <c r="G1904" t="s">
        <v>5212</v>
      </c>
      <c r="H1904" t="s">
        <v>4889</v>
      </c>
      <c r="I1904" t="s">
        <v>5913</v>
      </c>
    </row>
    <row r="1905" spans="4:8" ht="15.5" x14ac:dyDescent="0.35">
      <c r="D1905" s="1" t="s">
        <v>471</v>
      </c>
      <c r="E1905" s="1" t="s">
        <v>7313</v>
      </c>
      <c r="F1905" t="s">
        <v>4746</v>
      </c>
      <c r="G1905" t="s">
        <v>4747</v>
      </c>
    </row>
    <row r="1906" spans="4:8" ht="15.5" x14ac:dyDescent="0.35">
      <c r="D1906" s="1" t="s">
        <v>470</v>
      </c>
      <c r="E1906" s="1" t="s">
        <v>4900</v>
      </c>
      <c r="F1906" t="s">
        <v>4746</v>
      </c>
      <c r="G1906" t="s">
        <v>6320</v>
      </c>
      <c r="H1906" t="s">
        <v>4889</v>
      </c>
    </row>
    <row r="1907" spans="4:8" ht="15.5" x14ac:dyDescent="0.35">
      <c r="D1907" s="1" t="s">
        <v>469</v>
      </c>
      <c r="E1907" s="1" t="s">
        <v>4958</v>
      </c>
      <c r="F1907" t="s">
        <v>4746</v>
      </c>
      <c r="G1907" t="s">
        <v>5139</v>
      </c>
    </row>
    <row r="1908" spans="4:8" ht="15.5" x14ac:dyDescent="0.35">
      <c r="D1908" s="1" t="s">
        <v>468</v>
      </c>
      <c r="E1908" s="1" t="s">
        <v>7314</v>
      </c>
      <c r="F1908" t="s">
        <v>4743</v>
      </c>
      <c r="G1908" t="s">
        <v>4953</v>
      </c>
    </row>
    <row r="1909" spans="4:8" ht="15.5" x14ac:dyDescent="0.35">
      <c r="D1909" s="1" t="s">
        <v>467</v>
      </c>
      <c r="E1909" s="1" t="s">
        <v>7187</v>
      </c>
      <c r="F1909" t="s">
        <v>4743</v>
      </c>
      <c r="G1909" t="s">
        <v>7315</v>
      </c>
    </row>
    <row r="1910" spans="4:8" ht="15.5" x14ac:dyDescent="0.35">
      <c r="D1910" s="1" t="s">
        <v>466</v>
      </c>
      <c r="E1910" s="1" t="s">
        <v>7316</v>
      </c>
      <c r="F1910" t="s">
        <v>4743</v>
      </c>
      <c r="G1910" t="s">
        <v>5019</v>
      </c>
    </row>
    <row r="1911" spans="4:8" ht="15.5" x14ac:dyDescent="0.35">
      <c r="D1911" s="1" t="s">
        <v>465</v>
      </c>
      <c r="E1911" s="1" t="s">
        <v>7317</v>
      </c>
      <c r="F1911" t="s">
        <v>4743</v>
      </c>
      <c r="G1911" t="s">
        <v>5006</v>
      </c>
    </row>
    <row r="1912" spans="4:8" ht="15.5" x14ac:dyDescent="0.35">
      <c r="D1912" s="1" t="s">
        <v>464</v>
      </c>
      <c r="E1912" s="1" t="s">
        <v>7318</v>
      </c>
      <c r="F1912" t="s">
        <v>4743</v>
      </c>
      <c r="G1912" t="s">
        <v>5576</v>
      </c>
      <c r="H1912" t="s">
        <v>4971</v>
      </c>
    </row>
    <row r="1913" spans="4:8" ht="15.5" x14ac:dyDescent="0.35">
      <c r="D1913" s="1" t="s">
        <v>463</v>
      </c>
      <c r="E1913" s="1" t="s">
        <v>7319</v>
      </c>
      <c r="F1913" t="s">
        <v>4743</v>
      </c>
      <c r="G1913" t="s">
        <v>5868</v>
      </c>
      <c r="H1913" t="s">
        <v>4939</v>
      </c>
    </row>
    <row r="1914" spans="4:8" ht="15.5" x14ac:dyDescent="0.35">
      <c r="D1914" s="1" t="s">
        <v>462</v>
      </c>
      <c r="E1914" s="1" t="s">
        <v>7320</v>
      </c>
      <c r="F1914" t="s">
        <v>4746</v>
      </c>
      <c r="G1914" t="s">
        <v>4773</v>
      </c>
      <c r="H1914" t="s">
        <v>4780</v>
      </c>
    </row>
    <row r="1915" spans="4:8" ht="15.5" x14ac:dyDescent="0.35">
      <c r="D1915" s="1" t="s">
        <v>461</v>
      </c>
      <c r="E1915" s="1" t="s">
        <v>5287</v>
      </c>
      <c r="F1915" t="s">
        <v>4743</v>
      </c>
      <c r="G1915" t="s">
        <v>5306</v>
      </c>
      <c r="H1915" t="s">
        <v>4868</v>
      </c>
    </row>
    <row r="1916" spans="4:8" ht="15.5" x14ac:dyDescent="0.35">
      <c r="D1916" s="1" t="s">
        <v>460</v>
      </c>
      <c r="E1916" s="1" t="s">
        <v>7321</v>
      </c>
      <c r="F1916" t="s">
        <v>4743</v>
      </c>
      <c r="G1916" t="s">
        <v>7322</v>
      </c>
    </row>
    <row r="1917" spans="4:8" ht="15.5" x14ac:dyDescent="0.35">
      <c r="D1917" s="1" t="s">
        <v>459</v>
      </c>
      <c r="E1917" s="1" t="s">
        <v>7323</v>
      </c>
      <c r="F1917" t="s">
        <v>4746</v>
      </c>
      <c r="G1917" t="s">
        <v>5284</v>
      </c>
    </row>
    <row r="1918" spans="4:8" ht="15.5" x14ac:dyDescent="0.35">
      <c r="D1918" s="1" t="s">
        <v>458</v>
      </c>
      <c r="E1918" s="1" t="s">
        <v>5528</v>
      </c>
      <c r="F1918" t="s">
        <v>4746</v>
      </c>
      <c r="G1918" t="s">
        <v>7324</v>
      </c>
    </row>
    <row r="1919" spans="4:8" ht="15.5" x14ac:dyDescent="0.35">
      <c r="D1919" s="1" t="s">
        <v>457</v>
      </c>
      <c r="E1919" s="1" t="s">
        <v>7325</v>
      </c>
      <c r="F1919" t="s">
        <v>4743</v>
      </c>
      <c r="G1919" t="s">
        <v>7326</v>
      </c>
    </row>
    <row r="1920" spans="4:8" ht="15.5" x14ac:dyDescent="0.35">
      <c r="D1920" s="1" t="s">
        <v>456</v>
      </c>
      <c r="E1920" s="1" t="s">
        <v>5435</v>
      </c>
      <c r="F1920" t="s">
        <v>4746</v>
      </c>
      <c r="G1920" t="s">
        <v>7327</v>
      </c>
      <c r="H1920" t="s">
        <v>4785</v>
      </c>
    </row>
    <row r="1921" spans="4:8" ht="15.5" x14ac:dyDescent="0.35">
      <c r="D1921" s="1" t="s">
        <v>455</v>
      </c>
      <c r="E1921" s="1" t="s">
        <v>7328</v>
      </c>
      <c r="F1921" t="s">
        <v>4746</v>
      </c>
      <c r="G1921" t="s">
        <v>6292</v>
      </c>
    </row>
    <row r="1922" spans="4:8" ht="15.5" x14ac:dyDescent="0.35">
      <c r="D1922" s="1" t="s">
        <v>454</v>
      </c>
      <c r="E1922" s="1" t="s">
        <v>5727</v>
      </c>
      <c r="F1922" t="s">
        <v>4746</v>
      </c>
      <c r="G1922" t="s">
        <v>5060</v>
      </c>
      <c r="H1922" t="s">
        <v>4780</v>
      </c>
    </row>
    <row r="1923" spans="4:8" ht="15.5" x14ac:dyDescent="0.35">
      <c r="D1923" s="1" t="s">
        <v>453</v>
      </c>
      <c r="E1923" s="1" t="s">
        <v>7329</v>
      </c>
      <c r="F1923" t="s">
        <v>4743</v>
      </c>
      <c r="G1923" t="s">
        <v>6314</v>
      </c>
      <c r="H1923" t="s">
        <v>4780</v>
      </c>
    </row>
    <row r="1924" spans="4:8" ht="15.5" x14ac:dyDescent="0.35">
      <c r="D1924" s="1" t="s">
        <v>452</v>
      </c>
      <c r="E1924" s="1" t="s">
        <v>7330</v>
      </c>
      <c r="F1924" t="s">
        <v>4746</v>
      </c>
      <c r="G1924" t="s">
        <v>4901</v>
      </c>
      <c r="H1924" t="s">
        <v>5155</v>
      </c>
    </row>
    <row r="1925" spans="4:8" ht="15.5" x14ac:dyDescent="0.35">
      <c r="D1925" s="1" t="s">
        <v>451</v>
      </c>
      <c r="E1925" s="1" t="s">
        <v>7331</v>
      </c>
      <c r="F1925" t="s">
        <v>4746</v>
      </c>
      <c r="G1925" t="s">
        <v>5050</v>
      </c>
    </row>
    <row r="1926" spans="4:8" ht="15.5" x14ac:dyDescent="0.35">
      <c r="D1926" s="1" t="s">
        <v>450</v>
      </c>
      <c r="E1926" s="1" t="s">
        <v>7332</v>
      </c>
      <c r="F1926" t="s">
        <v>4746</v>
      </c>
      <c r="G1926" t="s">
        <v>6681</v>
      </c>
    </row>
    <row r="1927" spans="4:8" ht="15.5" x14ac:dyDescent="0.35">
      <c r="D1927" s="1" t="s">
        <v>449</v>
      </c>
      <c r="E1927" s="1" t="s">
        <v>7333</v>
      </c>
      <c r="F1927" t="s">
        <v>4746</v>
      </c>
      <c r="G1927" t="s">
        <v>7334</v>
      </c>
    </row>
    <row r="1928" spans="4:8" ht="15.5" x14ac:dyDescent="0.35">
      <c r="D1928" s="1" t="s">
        <v>448</v>
      </c>
      <c r="E1928" s="1" t="s">
        <v>7335</v>
      </c>
      <c r="F1928" t="s">
        <v>4746</v>
      </c>
      <c r="G1928" t="s">
        <v>4987</v>
      </c>
    </row>
    <row r="1929" spans="4:8" ht="15.5" x14ac:dyDescent="0.35">
      <c r="D1929" s="1" t="s">
        <v>447</v>
      </c>
      <c r="E1929" s="1" t="s">
        <v>7336</v>
      </c>
      <c r="F1929" t="s">
        <v>5580</v>
      </c>
      <c r="G1929" t="s">
        <v>7337</v>
      </c>
    </row>
    <row r="1930" spans="4:8" ht="15.5" x14ac:dyDescent="0.35">
      <c r="D1930" s="1" t="s">
        <v>446</v>
      </c>
      <c r="E1930" s="1" t="s">
        <v>7338</v>
      </c>
      <c r="F1930" t="s">
        <v>4746</v>
      </c>
      <c r="G1930" t="s">
        <v>5050</v>
      </c>
    </row>
    <row r="1931" spans="4:8" ht="15.5" x14ac:dyDescent="0.35">
      <c r="D1931" s="1" t="s">
        <v>445</v>
      </c>
      <c r="E1931" s="1" t="s">
        <v>7339</v>
      </c>
      <c r="F1931" t="s">
        <v>4746</v>
      </c>
      <c r="G1931" t="s">
        <v>4985</v>
      </c>
    </row>
    <row r="1932" spans="4:8" ht="15.5" x14ac:dyDescent="0.35">
      <c r="D1932" s="1" t="s">
        <v>444</v>
      </c>
      <c r="E1932" s="1" t="s">
        <v>7340</v>
      </c>
      <c r="F1932" t="s">
        <v>4746</v>
      </c>
      <c r="G1932" t="s">
        <v>5084</v>
      </c>
    </row>
    <row r="1933" spans="4:8" ht="15.5" x14ac:dyDescent="0.35">
      <c r="D1933" s="1" t="s">
        <v>443</v>
      </c>
      <c r="E1933" s="1" t="s">
        <v>7341</v>
      </c>
      <c r="F1933" t="s">
        <v>4746</v>
      </c>
      <c r="G1933" t="s">
        <v>5035</v>
      </c>
    </row>
    <row r="1934" spans="4:8" ht="15.5" x14ac:dyDescent="0.35">
      <c r="D1934" s="1" t="s">
        <v>442</v>
      </c>
      <c r="E1934" s="1" t="s">
        <v>6083</v>
      </c>
      <c r="F1934" t="s">
        <v>4743</v>
      </c>
      <c r="G1934" t="s">
        <v>7342</v>
      </c>
    </row>
    <row r="1935" spans="4:8" ht="15.5" x14ac:dyDescent="0.35">
      <c r="D1935" s="1" t="s">
        <v>441</v>
      </c>
      <c r="E1935" s="1" t="s">
        <v>7343</v>
      </c>
      <c r="F1935" t="s">
        <v>4743</v>
      </c>
      <c r="G1935" t="s">
        <v>7344</v>
      </c>
    </row>
    <row r="1936" spans="4:8" ht="15.5" x14ac:dyDescent="0.35">
      <c r="D1936" s="1" t="s">
        <v>440</v>
      </c>
      <c r="E1936" s="1" t="s">
        <v>7345</v>
      </c>
      <c r="F1936" t="s">
        <v>4746</v>
      </c>
      <c r="G1936" t="s">
        <v>4893</v>
      </c>
    </row>
    <row r="1937" spans="4:8" ht="15.5" x14ac:dyDescent="0.35">
      <c r="D1937" s="1" t="s">
        <v>439</v>
      </c>
      <c r="E1937" s="1" t="s">
        <v>6377</v>
      </c>
      <c r="F1937" t="s">
        <v>4743</v>
      </c>
      <c r="G1937" t="s">
        <v>7346</v>
      </c>
    </row>
    <row r="1938" spans="4:8" ht="15.5" x14ac:dyDescent="0.35">
      <c r="D1938" s="1" t="s">
        <v>438</v>
      </c>
      <c r="E1938" s="1" t="s">
        <v>5588</v>
      </c>
      <c r="F1938" t="s">
        <v>4743</v>
      </c>
      <c r="G1938" t="s">
        <v>6003</v>
      </c>
    </row>
    <row r="1939" spans="4:8" ht="15.5" x14ac:dyDescent="0.35">
      <c r="D1939" s="1" t="s">
        <v>437</v>
      </c>
      <c r="E1939" s="1" t="s">
        <v>7347</v>
      </c>
      <c r="F1939" t="s">
        <v>4743</v>
      </c>
      <c r="G1939" t="s">
        <v>7348</v>
      </c>
      <c r="H1939" t="s">
        <v>4939</v>
      </c>
    </row>
    <row r="1940" spans="4:8" ht="15.5" x14ac:dyDescent="0.35">
      <c r="D1940" s="1" t="s">
        <v>436</v>
      </c>
      <c r="E1940" s="1" t="s">
        <v>7349</v>
      </c>
      <c r="F1940" t="s">
        <v>4743</v>
      </c>
      <c r="G1940" t="s">
        <v>7350</v>
      </c>
    </row>
    <row r="1941" spans="4:8" ht="15.5" x14ac:dyDescent="0.35">
      <c r="D1941" s="1" t="s">
        <v>435</v>
      </c>
      <c r="E1941" s="1" t="s">
        <v>7351</v>
      </c>
      <c r="F1941" t="s">
        <v>4746</v>
      </c>
      <c r="G1941" t="s">
        <v>4926</v>
      </c>
    </row>
    <row r="1942" spans="4:8" ht="15.5" x14ac:dyDescent="0.35">
      <c r="D1942" s="1" t="s">
        <v>434</v>
      </c>
      <c r="E1942" s="1" t="s">
        <v>7352</v>
      </c>
      <c r="F1942" t="s">
        <v>4743</v>
      </c>
      <c r="G1942" t="s">
        <v>4953</v>
      </c>
    </row>
    <row r="1943" spans="4:8" ht="15.5" x14ac:dyDescent="0.35">
      <c r="D1943" s="1" t="s">
        <v>433</v>
      </c>
      <c r="E1943" s="1" t="s">
        <v>7353</v>
      </c>
      <c r="F1943" t="s">
        <v>4743</v>
      </c>
      <c r="G1943" t="s">
        <v>4976</v>
      </c>
      <c r="H1943" t="s">
        <v>5049</v>
      </c>
    </row>
    <row r="1944" spans="4:8" ht="15.5" x14ac:dyDescent="0.35">
      <c r="D1944" s="1" t="s">
        <v>432</v>
      </c>
      <c r="E1944" s="1" t="s">
        <v>7354</v>
      </c>
      <c r="F1944" t="s">
        <v>4746</v>
      </c>
      <c r="G1944" t="s">
        <v>7355</v>
      </c>
      <c r="H1944" t="s">
        <v>4811</v>
      </c>
    </row>
    <row r="1945" spans="4:8" ht="15.5" x14ac:dyDescent="0.35">
      <c r="D1945" s="1" t="s">
        <v>431</v>
      </c>
      <c r="E1945" s="1" t="s">
        <v>7356</v>
      </c>
      <c r="F1945" t="s">
        <v>5580</v>
      </c>
      <c r="G1945" t="s">
        <v>6207</v>
      </c>
      <c r="H1945" t="s">
        <v>4971</v>
      </c>
    </row>
    <row r="1946" spans="4:8" ht="15.5" x14ac:dyDescent="0.35">
      <c r="D1946" s="1" t="s">
        <v>430</v>
      </c>
      <c r="E1946" s="1" t="s">
        <v>7105</v>
      </c>
      <c r="F1946" t="s">
        <v>4746</v>
      </c>
      <c r="G1946" t="s">
        <v>4773</v>
      </c>
    </row>
    <row r="1947" spans="4:8" ht="15.5" x14ac:dyDescent="0.35">
      <c r="D1947" s="1" t="s">
        <v>429</v>
      </c>
      <c r="E1947" s="1" t="s">
        <v>7357</v>
      </c>
      <c r="F1947" t="s">
        <v>4746</v>
      </c>
      <c r="G1947" t="s">
        <v>7358</v>
      </c>
    </row>
    <row r="1948" spans="4:8" ht="15.5" x14ac:dyDescent="0.35">
      <c r="D1948" s="1" t="s">
        <v>428</v>
      </c>
      <c r="E1948" s="1" t="s">
        <v>7359</v>
      </c>
      <c r="F1948" t="s">
        <v>4746</v>
      </c>
      <c r="G1948" t="s">
        <v>5050</v>
      </c>
      <c r="H1948" t="s">
        <v>4971</v>
      </c>
    </row>
    <row r="1949" spans="4:8" ht="15.5" x14ac:dyDescent="0.35">
      <c r="D1949" s="1" t="s">
        <v>427</v>
      </c>
      <c r="E1949" s="1" t="s">
        <v>6034</v>
      </c>
      <c r="F1949" t="s">
        <v>4746</v>
      </c>
      <c r="G1949" t="s">
        <v>4756</v>
      </c>
      <c r="H1949" t="s">
        <v>4831</v>
      </c>
    </row>
    <row r="1950" spans="4:8" ht="15.5" x14ac:dyDescent="0.35">
      <c r="D1950" s="1" t="s">
        <v>426</v>
      </c>
      <c r="E1950" s="1" t="s">
        <v>7360</v>
      </c>
      <c r="F1950" t="s">
        <v>4746</v>
      </c>
      <c r="G1950" t="s">
        <v>5302</v>
      </c>
    </row>
    <row r="1951" spans="4:8" ht="15.5" x14ac:dyDescent="0.35">
      <c r="D1951" s="1" t="s">
        <v>425</v>
      </c>
      <c r="E1951" s="1" t="s">
        <v>7361</v>
      </c>
      <c r="F1951" t="s">
        <v>4746</v>
      </c>
      <c r="G1951" t="s">
        <v>5050</v>
      </c>
    </row>
    <row r="1952" spans="4:8" ht="15.5" x14ac:dyDescent="0.35">
      <c r="D1952" s="1" t="s">
        <v>424</v>
      </c>
      <c r="E1952" s="1" t="s">
        <v>5925</v>
      </c>
      <c r="F1952" t="s">
        <v>4746</v>
      </c>
      <c r="G1952" t="s">
        <v>6132</v>
      </c>
    </row>
    <row r="1953" spans="4:9" ht="15.5" x14ac:dyDescent="0.35">
      <c r="D1953" s="1" t="s">
        <v>423</v>
      </c>
      <c r="E1953" s="1" t="s">
        <v>7362</v>
      </c>
      <c r="F1953" t="s">
        <v>4743</v>
      </c>
      <c r="G1953" t="s">
        <v>4976</v>
      </c>
    </row>
    <row r="1954" spans="4:9" ht="15.5" x14ac:dyDescent="0.35">
      <c r="D1954" s="1" t="s">
        <v>422</v>
      </c>
      <c r="E1954" s="1" t="s">
        <v>7363</v>
      </c>
      <c r="F1954" t="s">
        <v>4746</v>
      </c>
      <c r="G1954" t="s">
        <v>7289</v>
      </c>
    </row>
    <row r="1955" spans="4:9" ht="15.5" x14ac:dyDescent="0.35">
      <c r="D1955" s="1" t="s">
        <v>421</v>
      </c>
      <c r="E1955" s="1" t="s">
        <v>7364</v>
      </c>
      <c r="F1955" t="s">
        <v>4746</v>
      </c>
      <c r="G1955" t="s">
        <v>7365</v>
      </c>
      <c r="H1955" t="s">
        <v>4974</v>
      </c>
    </row>
    <row r="1956" spans="4:9" ht="15.5" x14ac:dyDescent="0.35">
      <c r="D1956" s="1" t="s">
        <v>420</v>
      </c>
      <c r="E1956" s="1" t="s">
        <v>7366</v>
      </c>
      <c r="F1956" t="s">
        <v>4746</v>
      </c>
      <c r="G1956" t="s">
        <v>4761</v>
      </c>
      <c r="H1956" t="s">
        <v>5335</v>
      </c>
    </row>
    <row r="1957" spans="4:9" ht="15.5" x14ac:dyDescent="0.35">
      <c r="D1957" s="1" t="s">
        <v>419</v>
      </c>
      <c r="E1957" s="1" t="s">
        <v>7367</v>
      </c>
      <c r="F1957" t="s">
        <v>4743</v>
      </c>
      <c r="G1957" t="s">
        <v>7368</v>
      </c>
    </row>
    <row r="1958" spans="4:9" ht="15.5" x14ac:dyDescent="0.35">
      <c r="D1958" s="1" t="s">
        <v>418</v>
      </c>
      <c r="E1958" s="1" t="s">
        <v>5738</v>
      </c>
      <c r="F1958" t="s">
        <v>4746</v>
      </c>
      <c r="G1958" t="s">
        <v>5035</v>
      </c>
    </row>
    <row r="1959" spans="4:9" ht="15.5" x14ac:dyDescent="0.35">
      <c r="D1959" s="1" t="s">
        <v>417</v>
      </c>
      <c r="E1959" s="1" t="s">
        <v>7369</v>
      </c>
      <c r="F1959" t="s">
        <v>4743</v>
      </c>
      <c r="G1959" t="s">
        <v>5530</v>
      </c>
      <c r="H1959" t="s">
        <v>4831</v>
      </c>
    </row>
    <row r="1960" spans="4:9" ht="15.5" x14ac:dyDescent="0.35">
      <c r="D1960" s="1" t="s">
        <v>416</v>
      </c>
      <c r="E1960" s="1" t="s">
        <v>7370</v>
      </c>
      <c r="F1960" t="s">
        <v>5904</v>
      </c>
      <c r="G1960" t="s">
        <v>4746</v>
      </c>
      <c r="H1960" t="s">
        <v>7371</v>
      </c>
      <c r="I1960" t="s">
        <v>7372</v>
      </c>
    </row>
    <row r="1961" spans="4:9" ht="15.5" x14ac:dyDescent="0.35">
      <c r="D1961" s="1" t="s">
        <v>415</v>
      </c>
      <c r="E1961" s="1" t="s">
        <v>7373</v>
      </c>
      <c r="F1961" t="s">
        <v>4746</v>
      </c>
      <c r="G1961" t="s">
        <v>7374</v>
      </c>
    </row>
    <row r="1962" spans="4:9" ht="15.5" x14ac:dyDescent="0.35">
      <c r="D1962" s="1" t="s">
        <v>414</v>
      </c>
      <c r="E1962" s="1" t="s">
        <v>7375</v>
      </c>
      <c r="F1962" t="s">
        <v>4743</v>
      </c>
      <c r="G1962" t="s">
        <v>5613</v>
      </c>
    </row>
    <row r="1963" spans="4:9" ht="15.5" x14ac:dyDescent="0.35">
      <c r="D1963" s="1" t="s">
        <v>413</v>
      </c>
      <c r="E1963" s="1" t="s">
        <v>7376</v>
      </c>
      <c r="F1963" t="s">
        <v>4743</v>
      </c>
      <c r="G1963" t="s">
        <v>6146</v>
      </c>
      <c r="H1963" t="s">
        <v>4889</v>
      </c>
    </row>
    <row r="1964" spans="4:9" ht="15.5" x14ac:dyDescent="0.35">
      <c r="D1964" s="1" t="s">
        <v>412</v>
      </c>
      <c r="E1964" s="1" t="s">
        <v>7377</v>
      </c>
      <c r="F1964" t="s">
        <v>4743</v>
      </c>
      <c r="G1964" t="s">
        <v>7378</v>
      </c>
    </row>
    <row r="1965" spans="4:9" ht="15.5" x14ac:dyDescent="0.35">
      <c r="D1965" s="1" t="s">
        <v>411</v>
      </c>
      <c r="E1965" s="1" t="s">
        <v>7379</v>
      </c>
      <c r="F1965" t="s">
        <v>4746</v>
      </c>
      <c r="G1965" t="s">
        <v>7380</v>
      </c>
    </row>
    <row r="1966" spans="4:9" ht="15.5" x14ac:dyDescent="0.35">
      <c r="D1966" s="1" t="s">
        <v>410</v>
      </c>
      <c r="E1966" s="1" t="s">
        <v>5360</v>
      </c>
      <c r="F1966" t="s">
        <v>4743</v>
      </c>
      <c r="G1966" t="s">
        <v>5530</v>
      </c>
    </row>
    <row r="1967" spans="4:9" ht="15.5" x14ac:dyDescent="0.35">
      <c r="D1967" s="1" t="s">
        <v>409</v>
      </c>
      <c r="E1967" s="1" t="s">
        <v>7381</v>
      </c>
      <c r="F1967" t="s">
        <v>4743</v>
      </c>
      <c r="G1967" t="s">
        <v>4823</v>
      </c>
    </row>
    <row r="1968" spans="4:9" ht="15.5" x14ac:dyDescent="0.35">
      <c r="D1968" s="1" t="s">
        <v>408</v>
      </c>
      <c r="E1968" s="1" t="s">
        <v>5588</v>
      </c>
      <c r="F1968" t="s">
        <v>4743</v>
      </c>
      <c r="G1968" t="s">
        <v>5006</v>
      </c>
    </row>
    <row r="1969" spans="4:9" ht="15.5" x14ac:dyDescent="0.35">
      <c r="D1969" s="1" t="s">
        <v>407</v>
      </c>
      <c r="E1969" s="1" t="s">
        <v>7382</v>
      </c>
      <c r="F1969" t="s">
        <v>4743</v>
      </c>
      <c r="G1969" t="s">
        <v>7383</v>
      </c>
    </row>
    <row r="1970" spans="4:9" ht="15.5" x14ac:dyDescent="0.35">
      <c r="D1970" s="1" t="s">
        <v>406</v>
      </c>
      <c r="E1970" s="1" t="s">
        <v>7187</v>
      </c>
      <c r="F1970" t="s">
        <v>4746</v>
      </c>
      <c r="G1970" t="s">
        <v>4747</v>
      </c>
      <c r="H1970" t="s">
        <v>4748</v>
      </c>
    </row>
    <row r="1971" spans="4:9" ht="15.5" x14ac:dyDescent="0.35">
      <c r="D1971" s="1" t="s">
        <v>405</v>
      </c>
      <c r="E1971" s="1" t="s">
        <v>7384</v>
      </c>
      <c r="F1971" t="s">
        <v>4746</v>
      </c>
      <c r="G1971" t="s">
        <v>5208</v>
      </c>
      <c r="H1971" t="s">
        <v>5072</v>
      </c>
      <c r="I1971" t="s">
        <v>4928</v>
      </c>
    </row>
    <row r="1972" spans="4:9" ht="15.5" x14ac:dyDescent="0.35">
      <c r="D1972" s="1" t="s">
        <v>404</v>
      </c>
      <c r="E1972" s="1" t="s">
        <v>5309</v>
      </c>
      <c r="F1972" t="s">
        <v>4746</v>
      </c>
      <c r="G1972" t="s">
        <v>7385</v>
      </c>
    </row>
    <row r="1973" spans="4:9" ht="15.5" x14ac:dyDescent="0.35">
      <c r="D1973" s="1" t="s">
        <v>403</v>
      </c>
      <c r="E1973" s="1" t="s">
        <v>7386</v>
      </c>
      <c r="F1973" t="s">
        <v>4743</v>
      </c>
      <c r="G1973" t="s">
        <v>7387</v>
      </c>
      <c r="H1973" t="s">
        <v>4971</v>
      </c>
    </row>
    <row r="1974" spans="4:9" ht="15.5" x14ac:dyDescent="0.35">
      <c r="D1974" s="1" t="s">
        <v>402</v>
      </c>
      <c r="E1974" s="1" t="s">
        <v>4863</v>
      </c>
      <c r="F1974" t="s">
        <v>4746</v>
      </c>
      <c r="G1974" t="s">
        <v>4852</v>
      </c>
      <c r="H1974" t="s">
        <v>5235</v>
      </c>
    </row>
    <row r="1975" spans="4:9" ht="15.5" x14ac:dyDescent="0.35">
      <c r="D1975" s="1" t="s">
        <v>401</v>
      </c>
      <c r="E1975" s="1" t="s">
        <v>7388</v>
      </c>
      <c r="F1975" t="s">
        <v>4746</v>
      </c>
      <c r="G1975" t="s">
        <v>5299</v>
      </c>
      <c r="H1975" t="s">
        <v>5020</v>
      </c>
    </row>
    <row r="1976" spans="4:9" ht="15.5" x14ac:dyDescent="0.35">
      <c r="D1976" s="1" t="s">
        <v>400</v>
      </c>
      <c r="E1976" s="1" t="s">
        <v>6716</v>
      </c>
      <c r="F1976" t="s">
        <v>4746</v>
      </c>
      <c r="G1976" t="s">
        <v>5870</v>
      </c>
      <c r="H1976" t="s">
        <v>4816</v>
      </c>
    </row>
    <row r="1977" spans="4:9" ht="15.5" x14ac:dyDescent="0.35">
      <c r="D1977" s="1" t="s">
        <v>399</v>
      </c>
      <c r="E1977" s="1" t="s">
        <v>6409</v>
      </c>
      <c r="F1977" t="s">
        <v>4746</v>
      </c>
      <c r="G1977" t="s">
        <v>5486</v>
      </c>
      <c r="H1977" t="s">
        <v>4850</v>
      </c>
    </row>
    <row r="1978" spans="4:9" ht="15.5" x14ac:dyDescent="0.35">
      <c r="D1978" s="1" t="s">
        <v>398</v>
      </c>
      <c r="E1978" s="1" t="s">
        <v>7389</v>
      </c>
      <c r="F1978" t="s">
        <v>5580</v>
      </c>
      <c r="G1978" t="s">
        <v>7390</v>
      </c>
    </row>
    <row r="1979" spans="4:9" ht="15.5" x14ac:dyDescent="0.35">
      <c r="D1979" s="1" t="s">
        <v>397</v>
      </c>
      <c r="E1979" s="1" t="s">
        <v>7391</v>
      </c>
      <c r="F1979" t="s">
        <v>4743</v>
      </c>
      <c r="G1979" t="s">
        <v>7392</v>
      </c>
    </row>
    <row r="1980" spans="4:9" ht="15.5" x14ac:dyDescent="0.35">
      <c r="D1980" s="1" t="s">
        <v>396</v>
      </c>
      <c r="E1980" s="1" t="s">
        <v>7393</v>
      </c>
      <c r="F1980" t="s">
        <v>4746</v>
      </c>
      <c r="G1980" t="s">
        <v>4918</v>
      </c>
    </row>
    <row r="1981" spans="4:9" ht="15.5" x14ac:dyDescent="0.35">
      <c r="D1981" s="1" t="s">
        <v>395</v>
      </c>
      <c r="E1981" s="1" t="s">
        <v>7394</v>
      </c>
      <c r="F1981" t="s">
        <v>4746</v>
      </c>
      <c r="G1981" t="s">
        <v>7395</v>
      </c>
    </row>
    <row r="1982" spans="4:9" ht="15.5" x14ac:dyDescent="0.35">
      <c r="D1982" s="1" t="s">
        <v>394</v>
      </c>
      <c r="E1982" s="1" t="s">
        <v>7396</v>
      </c>
      <c r="F1982" t="s">
        <v>4743</v>
      </c>
      <c r="G1982" t="s">
        <v>6792</v>
      </c>
      <c r="H1982" t="s">
        <v>4865</v>
      </c>
    </row>
    <row r="1983" spans="4:9" ht="15.5" x14ac:dyDescent="0.35">
      <c r="D1983" s="1" t="s">
        <v>393</v>
      </c>
      <c r="E1983" s="1" t="s">
        <v>7397</v>
      </c>
      <c r="F1983" t="s">
        <v>4743</v>
      </c>
      <c r="G1983" t="s">
        <v>5554</v>
      </c>
      <c r="H1983" t="s">
        <v>4757</v>
      </c>
    </row>
    <row r="1984" spans="4:9" ht="15.5" x14ac:dyDescent="0.35">
      <c r="D1984" s="1" t="s">
        <v>392</v>
      </c>
      <c r="E1984" s="1" t="s">
        <v>7398</v>
      </c>
      <c r="F1984" t="s">
        <v>4743</v>
      </c>
      <c r="G1984" t="s">
        <v>6286</v>
      </c>
    </row>
    <row r="1985" spans="4:8" ht="15.5" x14ac:dyDescent="0.35">
      <c r="D1985" s="1" t="s">
        <v>391</v>
      </c>
      <c r="E1985" s="1" t="s">
        <v>7399</v>
      </c>
      <c r="F1985" t="s">
        <v>4743</v>
      </c>
      <c r="G1985" t="s">
        <v>4874</v>
      </c>
    </row>
    <row r="1986" spans="4:8" ht="15.5" x14ac:dyDescent="0.35">
      <c r="D1986" s="1" t="s">
        <v>390</v>
      </c>
      <c r="E1986" s="1" t="s">
        <v>5171</v>
      </c>
      <c r="F1986" t="s">
        <v>4743</v>
      </c>
      <c r="G1986" t="s">
        <v>5653</v>
      </c>
      <c r="H1986" t="s">
        <v>5148</v>
      </c>
    </row>
    <row r="1987" spans="4:8" ht="15.5" x14ac:dyDescent="0.35">
      <c r="D1987" s="1" t="s">
        <v>389</v>
      </c>
      <c r="E1987" s="1" t="s">
        <v>7400</v>
      </c>
      <c r="F1987" t="s">
        <v>4743</v>
      </c>
      <c r="G1987" t="s">
        <v>5818</v>
      </c>
      <c r="H1987" t="s">
        <v>4780</v>
      </c>
    </row>
    <row r="1988" spans="4:8" ht="15.5" x14ac:dyDescent="0.35">
      <c r="D1988" s="1" t="s">
        <v>388</v>
      </c>
      <c r="E1988" s="1" t="s">
        <v>7401</v>
      </c>
      <c r="F1988" t="s">
        <v>4743</v>
      </c>
      <c r="G1988" t="s">
        <v>7402</v>
      </c>
    </row>
    <row r="1989" spans="4:8" ht="15.5" x14ac:dyDescent="0.35">
      <c r="D1989" s="1" t="s">
        <v>387</v>
      </c>
      <c r="E1989" s="1" t="s">
        <v>7403</v>
      </c>
      <c r="F1989" t="s">
        <v>4743</v>
      </c>
      <c r="G1989" t="s">
        <v>5544</v>
      </c>
      <c r="H1989" t="s">
        <v>5049</v>
      </c>
    </row>
    <row r="1990" spans="4:8" ht="15.5" x14ac:dyDescent="0.35">
      <c r="D1990" s="1" t="s">
        <v>386</v>
      </c>
      <c r="E1990" s="1" t="s">
        <v>7404</v>
      </c>
      <c r="F1990" t="s">
        <v>4743</v>
      </c>
      <c r="G1990" t="s">
        <v>4909</v>
      </c>
    </row>
    <row r="1991" spans="4:8" ht="15.5" x14ac:dyDescent="0.35">
      <c r="D1991" s="1" t="s">
        <v>385</v>
      </c>
      <c r="E1991" s="1" t="s">
        <v>7405</v>
      </c>
      <c r="F1991" t="s">
        <v>4743</v>
      </c>
      <c r="G1991" t="s">
        <v>7118</v>
      </c>
      <c r="H1991" t="s">
        <v>4910</v>
      </c>
    </row>
    <row r="1992" spans="4:8" ht="15.5" x14ac:dyDescent="0.35">
      <c r="D1992" s="1" t="s">
        <v>384</v>
      </c>
      <c r="E1992" s="1" t="s">
        <v>7406</v>
      </c>
      <c r="F1992" t="s">
        <v>4746</v>
      </c>
      <c r="G1992" t="s">
        <v>7407</v>
      </c>
    </row>
    <row r="1993" spans="4:8" ht="15.5" x14ac:dyDescent="0.35">
      <c r="D1993" s="1" t="s">
        <v>383</v>
      </c>
      <c r="E1993" s="1" t="s">
        <v>7408</v>
      </c>
      <c r="F1993" t="s">
        <v>4746</v>
      </c>
      <c r="G1993" t="s">
        <v>6295</v>
      </c>
    </row>
    <row r="1994" spans="4:8" ht="15.5" x14ac:dyDescent="0.35">
      <c r="D1994" s="1" t="s">
        <v>382</v>
      </c>
      <c r="E1994" s="1" t="s">
        <v>7409</v>
      </c>
      <c r="F1994" t="s">
        <v>4746</v>
      </c>
      <c r="G1994" t="s">
        <v>4792</v>
      </c>
    </row>
    <row r="1995" spans="4:8" ht="15.5" x14ac:dyDescent="0.35">
      <c r="D1995" s="1" t="s">
        <v>381</v>
      </c>
      <c r="E1995" s="1" t="s">
        <v>7410</v>
      </c>
      <c r="F1995" t="s">
        <v>5580</v>
      </c>
      <c r="G1995" t="s">
        <v>5361</v>
      </c>
    </row>
    <row r="1996" spans="4:8" ht="15.5" x14ac:dyDescent="0.35">
      <c r="D1996" s="1" t="s">
        <v>380</v>
      </c>
      <c r="E1996" s="1" t="s">
        <v>7411</v>
      </c>
      <c r="F1996" t="s">
        <v>4746</v>
      </c>
      <c r="G1996" t="s">
        <v>7412</v>
      </c>
    </row>
    <row r="1997" spans="4:8" ht="15.5" x14ac:dyDescent="0.35">
      <c r="D1997" s="1" t="s">
        <v>379</v>
      </c>
      <c r="E1997" s="1" t="s">
        <v>7413</v>
      </c>
      <c r="F1997" t="s">
        <v>4743</v>
      </c>
      <c r="G1997" t="s">
        <v>4924</v>
      </c>
    </row>
    <row r="1998" spans="4:8" ht="15.5" x14ac:dyDescent="0.35">
      <c r="D1998" s="1" t="s">
        <v>378</v>
      </c>
      <c r="E1998" s="1" t="s">
        <v>7414</v>
      </c>
      <c r="F1998" t="s">
        <v>4746</v>
      </c>
      <c r="G1998" t="s">
        <v>5139</v>
      </c>
      <c r="H1998" t="s">
        <v>4826</v>
      </c>
    </row>
    <row r="1999" spans="4:8" ht="15.5" x14ac:dyDescent="0.35">
      <c r="D1999" s="1" t="s">
        <v>377</v>
      </c>
      <c r="E1999" s="1" t="s">
        <v>7415</v>
      </c>
      <c r="F1999" t="s">
        <v>4746</v>
      </c>
      <c r="G1999" t="s">
        <v>5139</v>
      </c>
      <c r="H1999" t="s">
        <v>4971</v>
      </c>
    </row>
    <row r="2000" spans="4:8" ht="15.5" x14ac:dyDescent="0.35">
      <c r="D2000" s="1" t="s">
        <v>376</v>
      </c>
      <c r="E2000" s="1" t="s">
        <v>7416</v>
      </c>
      <c r="F2000" t="s">
        <v>4746</v>
      </c>
      <c r="G2000" t="s">
        <v>5139</v>
      </c>
      <c r="H2000" t="s">
        <v>4847</v>
      </c>
    </row>
    <row r="2001" spans="4:8" ht="15.5" x14ac:dyDescent="0.35">
      <c r="D2001" s="1" t="s">
        <v>375</v>
      </c>
      <c r="E2001" s="1" t="s">
        <v>7417</v>
      </c>
      <c r="F2001" t="s">
        <v>4746</v>
      </c>
      <c r="G2001" t="s">
        <v>7418</v>
      </c>
      <c r="H2001" t="s">
        <v>4834</v>
      </c>
    </row>
    <row r="2002" spans="4:8" ht="15.5" x14ac:dyDescent="0.35">
      <c r="D2002" s="1" t="s">
        <v>374</v>
      </c>
      <c r="E2002" s="1" t="s">
        <v>7419</v>
      </c>
      <c r="F2002" t="s">
        <v>4743</v>
      </c>
      <c r="G2002" t="s">
        <v>6906</v>
      </c>
    </row>
    <row r="2003" spans="4:8" ht="15.5" x14ac:dyDescent="0.35">
      <c r="D2003" s="1" t="s">
        <v>373</v>
      </c>
      <c r="E2003" s="1" t="s">
        <v>7420</v>
      </c>
      <c r="F2003" t="s">
        <v>4743</v>
      </c>
      <c r="G2003" t="s">
        <v>7421</v>
      </c>
      <c r="H2003" t="s">
        <v>4939</v>
      </c>
    </row>
    <row r="2004" spans="4:8" ht="15.5" x14ac:dyDescent="0.35">
      <c r="D2004" s="1" t="s">
        <v>372</v>
      </c>
      <c r="E2004" s="1" t="s">
        <v>5429</v>
      </c>
      <c r="F2004" t="s">
        <v>4743</v>
      </c>
      <c r="G2004" t="s">
        <v>7422</v>
      </c>
    </row>
    <row r="2005" spans="4:8" ht="15.5" x14ac:dyDescent="0.35">
      <c r="D2005" s="1" t="s">
        <v>371</v>
      </c>
      <c r="E2005" s="1" t="s">
        <v>4948</v>
      </c>
      <c r="F2005" t="s">
        <v>4743</v>
      </c>
      <c r="G2005" t="s">
        <v>5227</v>
      </c>
    </row>
    <row r="2006" spans="4:8" ht="15.5" x14ac:dyDescent="0.35">
      <c r="D2006" s="1" t="s">
        <v>370</v>
      </c>
      <c r="E2006" s="1" t="s">
        <v>7423</v>
      </c>
      <c r="F2006" t="s">
        <v>4743</v>
      </c>
      <c r="G2006" t="s">
        <v>7424</v>
      </c>
    </row>
    <row r="2007" spans="4:8" ht="15.5" x14ac:dyDescent="0.35">
      <c r="D2007" s="1" t="s">
        <v>369</v>
      </c>
      <c r="E2007" s="1" t="s">
        <v>5287</v>
      </c>
      <c r="F2007" t="s">
        <v>4743</v>
      </c>
      <c r="G2007" t="s">
        <v>5544</v>
      </c>
    </row>
    <row r="2008" spans="4:8" ht="15.5" x14ac:dyDescent="0.35">
      <c r="D2008" s="1" t="s">
        <v>368</v>
      </c>
      <c r="E2008" s="1" t="s">
        <v>7425</v>
      </c>
      <c r="F2008" t="s">
        <v>4743</v>
      </c>
      <c r="G2008" t="s">
        <v>5581</v>
      </c>
      <c r="H2008" t="s">
        <v>4821</v>
      </c>
    </row>
    <row r="2009" spans="4:8" ht="15.5" x14ac:dyDescent="0.35">
      <c r="D2009" s="1" t="s">
        <v>367</v>
      </c>
      <c r="E2009" s="1" t="s">
        <v>7426</v>
      </c>
      <c r="F2009" t="s">
        <v>4746</v>
      </c>
      <c r="G2009" t="s">
        <v>7427</v>
      </c>
      <c r="H2009" t="s">
        <v>4831</v>
      </c>
    </row>
    <row r="2010" spans="4:8" ht="15.5" x14ac:dyDescent="0.35">
      <c r="D2010" s="1" t="s">
        <v>366</v>
      </c>
      <c r="E2010" s="1" t="s">
        <v>7428</v>
      </c>
      <c r="F2010" t="s">
        <v>4743</v>
      </c>
      <c r="G2010" t="s">
        <v>7429</v>
      </c>
    </row>
    <row r="2011" spans="4:8" ht="15.5" x14ac:dyDescent="0.35">
      <c r="D2011" s="1" t="s">
        <v>365</v>
      </c>
      <c r="E2011" s="1" t="s">
        <v>7430</v>
      </c>
      <c r="F2011" t="s">
        <v>4743</v>
      </c>
      <c r="G2011" t="s">
        <v>5589</v>
      </c>
    </row>
    <row r="2012" spans="4:8" ht="15.5" x14ac:dyDescent="0.35">
      <c r="D2012" s="1" t="s">
        <v>364</v>
      </c>
      <c r="E2012" s="1" t="s">
        <v>7431</v>
      </c>
      <c r="F2012" t="s">
        <v>4743</v>
      </c>
      <c r="G2012" t="s">
        <v>7432</v>
      </c>
    </row>
    <row r="2013" spans="4:8" ht="15.5" x14ac:dyDescent="0.35">
      <c r="D2013" s="1" t="s">
        <v>363</v>
      </c>
      <c r="E2013" s="1" t="s">
        <v>6622</v>
      </c>
      <c r="F2013" t="s">
        <v>4743</v>
      </c>
      <c r="G2013" t="s">
        <v>5860</v>
      </c>
      <c r="H2013" t="s">
        <v>5020</v>
      </c>
    </row>
    <row r="2014" spans="4:8" ht="15.5" x14ac:dyDescent="0.35">
      <c r="D2014" s="1" t="s">
        <v>362</v>
      </c>
      <c r="E2014" s="1" t="s">
        <v>7433</v>
      </c>
      <c r="F2014" t="s">
        <v>4743</v>
      </c>
      <c r="G2014" t="s">
        <v>4891</v>
      </c>
    </row>
    <row r="2015" spans="4:8" ht="15.5" x14ac:dyDescent="0.35">
      <c r="D2015" s="1" t="s">
        <v>361</v>
      </c>
      <c r="E2015" s="1" t="s">
        <v>5466</v>
      </c>
      <c r="F2015" t="s">
        <v>5580</v>
      </c>
      <c r="G2015" t="s">
        <v>5708</v>
      </c>
      <c r="H2015" t="s">
        <v>4831</v>
      </c>
    </row>
    <row r="2016" spans="4:8" ht="15.5" x14ac:dyDescent="0.35">
      <c r="D2016" s="1" t="s">
        <v>360</v>
      </c>
      <c r="E2016" s="1" t="s">
        <v>7434</v>
      </c>
      <c r="F2016" t="s">
        <v>4743</v>
      </c>
      <c r="G2016" t="s">
        <v>7435</v>
      </c>
    </row>
    <row r="2017" spans="4:8" ht="15.5" x14ac:dyDescent="0.35">
      <c r="D2017" s="1" t="s">
        <v>359</v>
      </c>
      <c r="E2017" s="1" t="s">
        <v>7436</v>
      </c>
      <c r="F2017" t="s">
        <v>4746</v>
      </c>
      <c r="G2017" t="s">
        <v>7437</v>
      </c>
    </row>
    <row r="2018" spans="4:8" ht="15.5" x14ac:dyDescent="0.35">
      <c r="D2018" s="1" t="s">
        <v>358</v>
      </c>
      <c r="E2018" s="1" t="s">
        <v>7438</v>
      </c>
      <c r="F2018" t="s">
        <v>4746</v>
      </c>
      <c r="G2018" t="s">
        <v>5050</v>
      </c>
      <c r="H2018" t="s">
        <v>4974</v>
      </c>
    </row>
    <row r="2019" spans="4:8" ht="15.5" x14ac:dyDescent="0.35">
      <c r="D2019" s="1" t="s">
        <v>357</v>
      </c>
      <c r="E2019" s="1" t="s">
        <v>7439</v>
      </c>
      <c r="F2019" t="s">
        <v>4746</v>
      </c>
      <c r="G2019" t="s">
        <v>5274</v>
      </c>
    </row>
    <row r="2020" spans="4:8" ht="15.5" x14ac:dyDescent="0.35">
      <c r="D2020" s="1" t="s">
        <v>355</v>
      </c>
      <c r="E2020" s="1" t="s">
        <v>7440</v>
      </c>
      <c r="F2020" t="s">
        <v>4746</v>
      </c>
      <c r="G2020" t="s">
        <v>5153</v>
      </c>
    </row>
    <row r="2021" spans="4:8" ht="15.5" x14ac:dyDescent="0.35">
      <c r="D2021" s="1" t="s">
        <v>354</v>
      </c>
      <c r="E2021" s="1" t="s">
        <v>6298</v>
      </c>
      <c r="F2021" t="s">
        <v>4743</v>
      </c>
      <c r="G2021" t="s">
        <v>4976</v>
      </c>
      <c r="H2021" t="s">
        <v>4889</v>
      </c>
    </row>
    <row r="2022" spans="4:8" ht="15.5" x14ac:dyDescent="0.35">
      <c r="D2022" s="1" t="s">
        <v>353</v>
      </c>
      <c r="E2022" s="1" t="s">
        <v>7441</v>
      </c>
      <c r="F2022" t="s">
        <v>4746</v>
      </c>
      <c r="G2022" t="s">
        <v>7442</v>
      </c>
    </row>
    <row r="2023" spans="4:8" ht="15.5" x14ac:dyDescent="0.35">
      <c r="D2023" s="1" t="s">
        <v>352</v>
      </c>
      <c r="E2023" s="1" t="s">
        <v>7443</v>
      </c>
      <c r="F2023" t="s">
        <v>4743</v>
      </c>
      <c r="G2023" t="s">
        <v>5248</v>
      </c>
      <c r="H2023" t="s">
        <v>4974</v>
      </c>
    </row>
    <row r="2024" spans="4:8" ht="15.5" x14ac:dyDescent="0.35">
      <c r="D2024" s="1" t="s">
        <v>351</v>
      </c>
      <c r="E2024" s="1" t="s">
        <v>7444</v>
      </c>
      <c r="F2024" t="s">
        <v>4746</v>
      </c>
      <c r="G2024" t="s">
        <v>4761</v>
      </c>
      <c r="H2024" t="s">
        <v>5335</v>
      </c>
    </row>
    <row r="2025" spans="4:8" ht="15.5" x14ac:dyDescent="0.35">
      <c r="D2025" s="1" t="s">
        <v>350</v>
      </c>
      <c r="E2025" s="1" t="s">
        <v>7445</v>
      </c>
      <c r="F2025" t="s">
        <v>4743</v>
      </c>
      <c r="G2025" t="s">
        <v>7446</v>
      </c>
    </row>
    <row r="2026" spans="4:8" ht="15.5" x14ac:dyDescent="0.35">
      <c r="D2026" s="1" t="s">
        <v>349</v>
      </c>
      <c r="E2026" s="1" t="s">
        <v>7447</v>
      </c>
      <c r="F2026" t="s">
        <v>4743</v>
      </c>
      <c r="G2026" t="s">
        <v>4891</v>
      </c>
    </row>
    <row r="2027" spans="4:8" ht="15.5" x14ac:dyDescent="0.35">
      <c r="D2027" s="1" t="s">
        <v>348</v>
      </c>
      <c r="E2027" s="1" t="s">
        <v>4884</v>
      </c>
      <c r="F2027" t="s">
        <v>4743</v>
      </c>
      <c r="G2027" t="s">
        <v>7448</v>
      </c>
    </row>
    <row r="2028" spans="4:8" ht="15.5" x14ac:dyDescent="0.35">
      <c r="D2028" s="1" t="s">
        <v>347</v>
      </c>
      <c r="E2028" s="1" t="s">
        <v>7449</v>
      </c>
      <c r="F2028" t="s">
        <v>4746</v>
      </c>
      <c r="G2028" t="s">
        <v>7450</v>
      </c>
      <c r="H2028" t="s">
        <v>4865</v>
      </c>
    </row>
    <row r="2029" spans="4:8" ht="15.5" x14ac:dyDescent="0.35">
      <c r="D2029" s="1" t="s">
        <v>346</v>
      </c>
      <c r="E2029" s="1" t="s">
        <v>5184</v>
      </c>
      <c r="F2029" t="s">
        <v>4746</v>
      </c>
      <c r="G2029" t="s">
        <v>5195</v>
      </c>
      <c r="H2029" t="s">
        <v>4992</v>
      </c>
    </row>
    <row r="2030" spans="4:8" ht="15.5" x14ac:dyDescent="0.35">
      <c r="D2030" s="1" t="s">
        <v>345</v>
      </c>
      <c r="E2030" s="1" t="s">
        <v>7451</v>
      </c>
      <c r="F2030" t="s">
        <v>4743</v>
      </c>
      <c r="G2030" t="s">
        <v>7452</v>
      </c>
    </row>
    <row r="2031" spans="4:8" ht="15.5" x14ac:dyDescent="0.35">
      <c r="D2031" s="1" t="s">
        <v>344</v>
      </c>
      <c r="E2031" s="1" t="s">
        <v>7453</v>
      </c>
      <c r="F2031" t="s">
        <v>4746</v>
      </c>
      <c r="G2031" t="s">
        <v>7454</v>
      </c>
    </row>
    <row r="2032" spans="4:8" ht="15.5" x14ac:dyDescent="0.35">
      <c r="D2032" s="1" t="s">
        <v>343</v>
      </c>
      <c r="E2032" s="1" t="s">
        <v>7455</v>
      </c>
      <c r="F2032" t="s">
        <v>4743</v>
      </c>
      <c r="G2032" t="s">
        <v>4752</v>
      </c>
      <c r="H2032" t="s">
        <v>4831</v>
      </c>
    </row>
    <row r="2033" spans="4:9" ht="15.5" x14ac:dyDescent="0.35">
      <c r="D2033" s="1" t="s">
        <v>342</v>
      </c>
      <c r="E2033" s="1" t="s">
        <v>7456</v>
      </c>
      <c r="F2033" t="s">
        <v>4743</v>
      </c>
      <c r="G2033" t="s">
        <v>6655</v>
      </c>
    </row>
    <row r="2034" spans="4:9" ht="15.5" x14ac:dyDescent="0.35">
      <c r="D2034" s="1" t="s">
        <v>341</v>
      </c>
      <c r="E2034" s="1" t="s">
        <v>7457</v>
      </c>
      <c r="F2034" t="s">
        <v>4746</v>
      </c>
      <c r="G2034" t="s">
        <v>4945</v>
      </c>
      <c r="H2034" t="s">
        <v>5148</v>
      </c>
    </row>
    <row r="2035" spans="4:9" ht="15.5" x14ac:dyDescent="0.35">
      <c r="D2035" s="1" t="s">
        <v>340</v>
      </c>
      <c r="E2035" s="1" t="s">
        <v>6957</v>
      </c>
      <c r="F2035" t="s">
        <v>4743</v>
      </c>
      <c r="G2035" t="s">
        <v>7458</v>
      </c>
    </row>
    <row r="2036" spans="4:9" ht="15.5" x14ac:dyDescent="0.35">
      <c r="D2036" s="1" t="s">
        <v>339</v>
      </c>
      <c r="E2036" s="1" t="s">
        <v>7459</v>
      </c>
      <c r="F2036" t="s">
        <v>4746</v>
      </c>
      <c r="G2036" t="s">
        <v>7460</v>
      </c>
      <c r="H2036" t="s">
        <v>4811</v>
      </c>
      <c r="I2036" t="s">
        <v>5913</v>
      </c>
    </row>
    <row r="2037" spans="4:9" ht="15.5" x14ac:dyDescent="0.35">
      <c r="D2037" s="1" t="s">
        <v>338</v>
      </c>
      <c r="E2037" s="1" t="s">
        <v>7461</v>
      </c>
      <c r="F2037" t="s">
        <v>4746</v>
      </c>
      <c r="G2037" t="s">
        <v>4893</v>
      </c>
    </row>
    <row r="2038" spans="4:9" ht="15.5" x14ac:dyDescent="0.35">
      <c r="D2038" s="1" t="s">
        <v>337</v>
      </c>
      <c r="E2038" s="1" t="s">
        <v>7462</v>
      </c>
      <c r="F2038" t="s">
        <v>4743</v>
      </c>
      <c r="G2038" t="s">
        <v>7463</v>
      </c>
    </row>
    <row r="2039" spans="4:9" ht="15.5" x14ac:dyDescent="0.35">
      <c r="D2039" s="1" t="s">
        <v>336</v>
      </c>
      <c r="E2039" s="1" t="s">
        <v>7464</v>
      </c>
      <c r="F2039" t="s">
        <v>4743</v>
      </c>
      <c r="G2039" t="s">
        <v>7465</v>
      </c>
    </row>
    <row r="2040" spans="4:9" ht="15.5" x14ac:dyDescent="0.35">
      <c r="D2040" s="1" t="s">
        <v>335</v>
      </c>
      <c r="E2040" s="1" t="s">
        <v>5910</v>
      </c>
      <c r="F2040" t="s">
        <v>4746</v>
      </c>
      <c r="G2040" t="s">
        <v>7466</v>
      </c>
    </row>
    <row r="2041" spans="4:9" ht="15.5" x14ac:dyDescent="0.35">
      <c r="D2041" s="1" t="s">
        <v>334</v>
      </c>
      <c r="E2041" s="1" t="s">
        <v>7467</v>
      </c>
      <c r="F2041" t="s">
        <v>4746</v>
      </c>
      <c r="G2041" t="s">
        <v>5592</v>
      </c>
      <c r="H2041" t="s">
        <v>4889</v>
      </c>
    </row>
    <row r="2042" spans="4:9" ht="15.5" x14ac:dyDescent="0.35">
      <c r="D2042" s="1" t="s">
        <v>333</v>
      </c>
      <c r="E2042" s="1" t="s">
        <v>7468</v>
      </c>
      <c r="F2042" t="s">
        <v>4746</v>
      </c>
      <c r="G2042" t="s">
        <v>4893</v>
      </c>
      <c r="H2042" t="s">
        <v>4974</v>
      </c>
    </row>
    <row r="2043" spans="4:9" ht="15.5" x14ac:dyDescent="0.35">
      <c r="D2043" s="1" t="s">
        <v>332</v>
      </c>
      <c r="E2043" s="1" t="s">
        <v>7469</v>
      </c>
      <c r="F2043" t="s">
        <v>4743</v>
      </c>
      <c r="G2043" t="s">
        <v>7470</v>
      </c>
      <c r="H2043" t="s">
        <v>4780</v>
      </c>
    </row>
    <row r="2044" spans="4:9" ht="15.5" x14ac:dyDescent="0.35">
      <c r="D2044" s="1" t="s">
        <v>331</v>
      </c>
      <c r="E2044" s="1" t="s">
        <v>7471</v>
      </c>
      <c r="F2044" t="s">
        <v>4743</v>
      </c>
      <c r="G2044" t="s">
        <v>7472</v>
      </c>
      <c r="H2044" t="s">
        <v>5148</v>
      </c>
    </row>
    <row r="2045" spans="4:9" ht="15.5" x14ac:dyDescent="0.35">
      <c r="D2045" s="1" t="s">
        <v>330</v>
      </c>
      <c r="E2045" s="1" t="s">
        <v>7473</v>
      </c>
      <c r="F2045" t="s">
        <v>4743</v>
      </c>
      <c r="G2045" t="s">
        <v>5221</v>
      </c>
      <c r="H2045" t="s">
        <v>4831</v>
      </c>
    </row>
    <row r="2046" spans="4:9" ht="15.5" x14ac:dyDescent="0.35">
      <c r="D2046" s="1" t="s">
        <v>329</v>
      </c>
      <c r="E2046" s="1" t="s">
        <v>7474</v>
      </c>
      <c r="F2046" t="s">
        <v>4743</v>
      </c>
      <c r="G2046" t="s">
        <v>4810</v>
      </c>
    </row>
    <row r="2047" spans="4:9" ht="15.5" x14ac:dyDescent="0.35">
      <c r="D2047" s="1" t="s">
        <v>328</v>
      </c>
      <c r="E2047" s="1" t="s">
        <v>4890</v>
      </c>
      <c r="F2047" t="s">
        <v>4746</v>
      </c>
      <c r="G2047" t="s">
        <v>5195</v>
      </c>
      <c r="H2047" t="s">
        <v>4971</v>
      </c>
    </row>
    <row r="2048" spans="4:9" ht="15.5" x14ac:dyDescent="0.35">
      <c r="D2048" s="1" t="s">
        <v>327</v>
      </c>
      <c r="E2048" s="1" t="s">
        <v>7475</v>
      </c>
      <c r="F2048" t="s">
        <v>4743</v>
      </c>
      <c r="G2048" t="s">
        <v>4973</v>
      </c>
      <c r="H2048" t="s">
        <v>5677</v>
      </c>
    </row>
    <row r="2049" spans="4:8" ht="15.5" x14ac:dyDescent="0.35">
      <c r="D2049" s="1" t="s">
        <v>326</v>
      </c>
      <c r="E2049" s="1" t="s">
        <v>6142</v>
      </c>
      <c r="F2049" t="s">
        <v>4746</v>
      </c>
      <c r="G2049" t="s">
        <v>5574</v>
      </c>
    </row>
    <row r="2050" spans="4:8" ht="15.5" x14ac:dyDescent="0.35">
      <c r="D2050" s="1" t="s">
        <v>325</v>
      </c>
      <c r="E2050" s="1" t="s">
        <v>7476</v>
      </c>
      <c r="F2050" t="s">
        <v>4746</v>
      </c>
      <c r="G2050" t="s">
        <v>7477</v>
      </c>
    </row>
    <row r="2051" spans="4:8" ht="15.5" x14ac:dyDescent="0.35">
      <c r="D2051" s="1" t="s">
        <v>324</v>
      </c>
      <c r="E2051" s="1" t="s">
        <v>7478</v>
      </c>
      <c r="F2051" t="s">
        <v>4746</v>
      </c>
      <c r="G2051" t="s">
        <v>7479</v>
      </c>
    </row>
    <row r="2052" spans="4:8" ht="15.5" x14ac:dyDescent="0.35">
      <c r="D2052" s="1" t="s">
        <v>323</v>
      </c>
      <c r="E2052" s="1" t="s">
        <v>7480</v>
      </c>
      <c r="F2052" t="s">
        <v>4743</v>
      </c>
      <c r="G2052" t="s">
        <v>6974</v>
      </c>
      <c r="H2052" t="s">
        <v>4889</v>
      </c>
    </row>
    <row r="2053" spans="4:8" ht="15.5" x14ac:dyDescent="0.35">
      <c r="D2053" s="1" t="s">
        <v>322</v>
      </c>
      <c r="E2053" s="1" t="s">
        <v>7481</v>
      </c>
      <c r="F2053" t="s">
        <v>4743</v>
      </c>
      <c r="G2053" t="s">
        <v>7482</v>
      </c>
      <c r="H2053" t="s">
        <v>4767</v>
      </c>
    </row>
    <row r="2054" spans="4:8" ht="15.5" x14ac:dyDescent="0.35">
      <c r="D2054" s="1" t="s">
        <v>321</v>
      </c>
      <c r="E2054" s="1" t="s">
        <v>7483</v>
      </c>
      <c r="F2054" t="s">
        <v>4743</v>
      </c>
      <c r="G2054" t="s">
        <v>7484</v>
      </c>
    </row>
    <row r="2055" spans="4:8" ht="15.5" x14ac:dyDescent="0.35">
      <c r="D2055" s="1" t="s">
        <v>320</v>
      </c>
      <c r="E2055" s="1" t="s">
        <v>4898</v>
      </c>
      <c r="F2055" t="s">
        <v>4743</v>
      </c>
      <c r="G2055" t="s">
        <v>4784</v>
      </c>
    </row>
    <row r="2056" spans="4:8" ht="15.5" x14ac:dyDescent="0.35">
      <c r="D2056" s="1" t="s">
        <v>319</v>
      </c>
      <c r="E2056" s="1" t="s">
        <v>7485</v>
      </c>
      <c r="F2056" t="s">
        <v>4743</v>
      </c>
      <c r="G2056" t="s">
        <v>7486</v>
      </c>
    </row>
    <row r="2057" spans="4:8" ht="15.5" x14ac:dyDescent="0.35">
      <c r="D2057" s="1" t="s">
        <v>318</v>
      </c>
      <c r="E2057" s="1" t="s">
        <v>6413</v>
      </c>
      <c r="F2057" t="s">
        <v>4746</v>
      </c>
      <c r="G2057" t="s">
        <v>5397</v>
      </c>
    </row>
    <row r="2058" spans="4:8" ht="15.5" x14ac:dyDescent="0.35">
      <c r="D2058" s="1" t="s">
        <v>317</v>
      </c>
      <c r="E2058" s="1" t="s">
        <v>6863</v>
      </c>
      <c r="F2058" t="s">
        <v>4746</v>
      </c>
      <c r="G2058" t="s">
        <v>4763</v>
      </c>
      <c r="H2058" t="s">
        <v>4816</v>
      </c>
    </row>
    <row r="2059" spans="4:8" ht="15.5" x14ac:dyDescent="0.35">
      <c r="D2059" s="1" t="s">
        <v>316</v>
      </c>
      <c r="E2059" s="1" t="s">
        <v>7487</v>
      </c>
      <c r="F2059" t="s">
        <v>4746</v>
      </c>
      <c r="G2059" t="s">
        <v>7488</v>
      </c>
    </row>
    <row r="2060" spans="4:8" ht="15.5" x14ac:dyDescent="0.35">
      <c r="D2060" s="1" t="s">
        <v>315</v>
      </c>
      <c r="E2060" s="1" t="s">
        <v>5840</v>
      </c>
      <c r="F2060" t="s">
        <v>4743</v>
      </c>
      <c r="G2060" t="s">
        <v>5636</v>
      </c>
      <c r="H2060" t="s">
        <v>4883</v>
      </c>
    </row>
    <row r="2061" spans="4:8" ht="15.5" x14ac:dyDescent="0.35">
      <c r="D2061" s="1" t="s">
        <v>314</v>
      </c>
      <c r="E2061" s="1" t="s">
        <v>7489</v>
      </c>
      <c r="F2061" t="s">
        <v>4743</v>
      </c>
      <c r="G2061" t="s">
        <v>7490</v>
      </c>
    </row>
    <row r="2062" spans="4:8" ht="15.5" x14ac:dyDescent="0.35">
      <c r="D2062" s="1" t="s">
        <v>313</v>
      </c>
      <c r="E2062" s="1" t="s">
        <v>7491</v>
      </c>
      <c r="F2062" t="s">
        <v>4743</v>
      </c>
      <c r="G2062" t="s">
        <v>4784</v>
      </c>
      <c r="H2062" t="s">
        <v>4826</v>
      </c>
    </row>
    <row r="2063" spans="4:8" ht="15.5" x14ac:dyDescent="0.35">
      <c r="D2063" s="1" t="s">
        <v>312</v>
      </c>
      <c r="E2063" s="1" t="s">
        <v>5585</v>
      </c>
      <c r="F2063" t="s">
        <v>4743</v>
      </c>
      <c r="G2063" t="s">
        <v>4766</v>
      </c>
    </row>
    <row r="2064" spans="4:8" ht="15.5" x14ac:dyDescent="0.35">
      <c r="D2064" s="1" t="s">
        <v>311</v>
      </c>
      <c r="E2064" s="1" t="s">
        <v>7492</v>
      </c>
      <c r="F2064" t="s">
        <v>4746</v>
      </c>
      <c r="G2064" t="s">
        <v>5187</v>
      </c>
      <c r="H2064" t="s">
        <v>4831</v>
      </c>
    </row>
    <row r="2065" spans="4:8" ht="15.5" x14ac:dyDescent="0.35">
      <c r="D2065" s="1" t="s">
        <v>310</v>
      </c>
      <c r="E2065" s="1" t="s">
        <v>7493</v>
      </c>
      <c r="F2065" t="s">
        <v>4743</v>
      </c>
      <c r="G2065" t="s">
        <v>4891</v>
      </c>
      <c r="H2065" t="s">
        <v>4826</v>
      </c>
    </row>
    <row r="2066" spans="4:8" ht="15.5" x14ac:dyDescent="0.35">
      <c r="D2066" s="1" t="s">
        <v>309</v>
      </c>
      <c r="E2066" s="1" t="s">
        <v>7494</v>
      </c>
      <c r="F2066" t="s">
        <v>4746</v>
      </c>
      <c r="G2066" t="s">
        <v>5314</v>
      </c>
    </row>
    <row r="2067" spans="4:8" ht="15.5" x14ac:dyDescent="0.35">
      <c r="D2067" s="1" t="s">
        <v>308</v>
      </c>
      <c r="E2067" s="1" t="s">
        <v>7495</v>
      </c>
      <c r="F2067" t="s">
        <v>4743</v>
      </c>
      <c r="G2067" t="s">
        <v>7496</v>
      </c>
    </row>
    <row r="2068" spans="4:8" ht="15.5" x14ac:dyDescent="0.35">
      <c r="D2068" s="1" t="s">
        <v>307</v>
      </c>
      <c r="E2068" s="1" t="s">
        <v>7497</v>
      </c>
      <c r="F2068" t="s">
        <v>4746</v>
      </c>
      <c r="G2068" t="s">
        <v>6152</v>
      </c>
    </row>
    <row r="2069" spans="4:8" ht="15.5" x14ac:dyDescent="0.35">
      <c r="D2069" s="1" t="s">
        <v>306</v>
      </c>
      <c r="E2069" s="1" t="s">
        <v>7498</v>
      </c>
      <c r="F2069" t="s">
        <v>4746</v>
      </c>
      <c r="G2069" t="s">
        <v>4985</v>
      </c>
      <c r="H2069" t="s">
        <v>4850</v>
      </c>
    </row>
    <row r="2070" spans="4:8" ht="15.5" x14ac:dyDescent="0.35">
      <c r="D2070" s="1" t="s">
        <v>305</v>
      </c>
      <c r="E2070" s="1" t="s">
        <v>7499</v>
      </c>
      <c r="F2070" t="s">
        <v>4746</v>
      </c>
      <c r="G2070" t="s">
        <v>7231</v>
      </c>
      <c r="H2070" t="s">
        <v>5677</v>
      </c>
    </row>
    <row r="2071" spans="4:8" ht="15.5" x14ac:dyDescent="0.35">
      <c r="D2071" s="1" t="s">
        <v>304</v>
      </c>
      <c r="E2071" s="1" t="s">
        <v>6704</v>
      </c>
      <c r="F2071" t="s">
        <v>4743</v>
      </c>
      <c r="G2071" t="s">
        <v>6283</v>
      </c>
      <c r="H2071" t="s">
        <v>4910</v>
      </c>
    </row>
    <row r="2072" spans="4:8" ht="15.5" x14ac:dyDescent="0.35">
      <c r="D2072" s="1" t="s">
        <v>303</v>
      </c>
      <c r="E2072" s="1" t="s">
        <v>5639</v>
      </c>
      <c r="F2072" t="s">
        <v>4743</v>
      </c>
      <c r="G2072" t="s">
        <v>4810</v>
      </c>
    </row>
    <row r="2073" spans="4:8" ht="15.5" x14ac:dyDescent="0.35">
      <c r="D2073" s="1" t="s">
        <v>302</v>
      </c>
      <c r="E2073" s="1" t="s">
        <v>7500</v>
      </c>
      <c r="F2073" t="s">
        <v>4743</v>
      </c>
      <c r="G2073" t="s">
        <v>5399</v>
      </c>
      <c r="H2073" t="s">
        <v>5335</v>
      </c>
    </row>
    <row r="2074" spans="4:8" ht="15.5" x14ac:dyDescent="0.35">
      <c r="D2074" s="1" t="s">
        <v>301</v>
      </c>
      <c r="E2074" s="1" t="s">
        <v>6142</v>
      </c>
      <c r="F2074" t="s">
        <v>4743</v>
      </c>
      <c r="G2074" t="s">
        <v>4916</v>
      </c>
      <c r="H2074" t="s">
        <v>4816</v>
      </c>
    </row>
    <row r="2075" spans="4:8" ht="15.5" x14ac:dyDescent="0.35">
      <c r="D2075" s="1" t="s">
        <v>299</v>
      </c>
      <c r="E2075" s="1" t="s">
        <v>7501</v>
      </c>
      <c r="F2075" t="s">
        <v>4746</v>
      </c>
      <c r="G2075" t="s">
        <v>5135</v>
      </c>
    </row>
    <row r="2076" spans="4:8" ht="15.5" x14ac:dyDescent="0.35">
      <c r="D2076" s="1" t="s">
        <v>298</v>
      </c>
      <c r="E2076" s="1" t="s">
        <v>7502</v>
      </c>
      <c r="F2076" t="s">
        <v>4746</v>
      </c>
      <c r="G2076" t="s">
        <v>7503</v>
      </c>
    </row>
    <row r="2077" spans="4:8" ht="15.5" x14ac:dyDescent="0.35">
      <c r="D2077" s="1" t="s">
        <v>297</v>
      </c>
      <c r="E2077" s="1" t="s">
        <v>7504</v>
      </c>
      <c r="F2077" t="s">
        <v>4746</v>
      </c>
      <c r="G2077" t="s">
        <v>7505</v>
      </c>
    </row>
    <row r="2078" spans="4:8" ht="15.5" x14ac:dyDescent="0.35">
      <c r="D2078" s="1" t="s">
        <v>296</v>
      </c>
      <c r="E2078" s="1" t="s">
        <v>7506</v>
      </c>
      <c r="F2078" t="s">
        <v>4743</v>
      </c>
      <c r="G2078" t="s">
        <v>5123</v>
      </c>
    </row>
    <row r="2079" spans="4:8" ht="15.5" x14ac:dyDescent="0.35">
      <c r="D2079" s="1" t="s">
        <v>295</v>
      </c>
      <c r="E2079" s="1" t="s">
        <v>5143</v>
      </c>
      <c r="F2079" t="s">
        <v>4746</v>
      </c>
      <c r="G2079" t="s">
        <v>4859</v>
      </c>
      <c r="H2079" t="s">
        <v>5020</v>
      </c>
    </row>
    <row r="2080" spans="4:8" ht="15.5" x14ac:dyDescent="0.35">
      <c r="D2080" s="1" t="s">
        <v>294</v>
      </c>
      <c r="E2080" s="1" t="s">
        <v>7507</v>
      </c>
      <c r="F2080" t="s">
        <v>4743</v>
      </c>
      <c r="G2080" t="s">
        <v>7508</v>
      </c>
    </row>
    <row r="2081" spans="4:8" ht="15.5" x14ac:dyDescent="0.35">
      <c r="D2081" s="1" t="s">
        <v>293</v>
      </c>
      <c r="E2081" s="1" t="s">
        <v>7509</v>
      </c>
      <c r="F2081" t="s">
        <v>4746</v>
      </c>
      <c r="G2081" t="s">
        <v>7510</v>
      </c>
      <c r="H2081" t="s">
        <v>4767</v>
      </c>
    </row>
    <row r="2082" spans="4:8" ht="15.5" x14ac:dyDescent="0.35">
      <c r="D2082" s="1" t="s">
        <v>292</v>
      </c>
      <c r="E2082" s="1" t="s">
        <v>7511</v>
      </c>
      <c r="F2082" t="s">
        <v>4743</v>
      </c>
      <c r="G2082" t="s">
        <v>5277</v>
      </c>
    </row>
    <row r="2083" spans="4:8" ht="15.5" x14ac:dyDescent="0.35">
      <c r="D2083" s="1" t="s">
        <v>291</v>
      </c>
      <c r="E2083" s="1" t="s">
        <v>7356</v>
      </c>
      <c r="F2083" t="s">
        <v>4743</v>
      </c>
      <c r="G2083" t="s">
        <v>5189</v>
      </c>
      <c r="H2083" t="s">
        <v>4764</v>
      </c>
    </row>
    <row r="2084" spans="4:8" ht="15.5" x14ac:dyDescent="0.35">
      <c r="D2084" s="1" t="s">
        <v>290</v>
      </c>
      <c r="E2084" s="1" t="s">
        <v>7512</v>
      </c>
      <c r="F2084" t="s">
        <v>4746</v>
      </c>
      <c r="G2084" t="s">
        <v>4838</v>
      </c>
      <c r="H2084" t="s">
        <v>4816</v>
      </c>
    </row>
    <row r="2085" spans="4:8" ht="15.5" x14ac:dyDescent="0.35">
      <c r="D2085" s="1" t="s">
        <v>289</v>
      </c>
      <c r="E2085" s="1" t="s">
        <v>7513</v>
      </c>
      <c r="F2085" t="s">
        <v>4746</v>
      </c>
      <c r="G2085" t="s">
        <v>4945</v>
      </c>
    </row>
    <row r="2086" spans="4:8" ht="15.5" x14ac:dyDescent="0.35">
      <c r="D2086" s="1" t="s">
        <v>288</v>
      </c>
      <c r="E2086" s="1" t="s">
        <v>7514</v>
      </c>
      <c r="F2086" t="s">
        <v>4746</v>
      </c>
      <c r="G2086" t="s">
        <v>4926</v>
      </c>
      <c r="H2086" t="s">
        <v>4850</v>
      </c>
    </row>
    <row r="2087" spans="4:8" ht="15.5" x14ac:dyDescent="0.35">
      <c r="D2087" s="1" t="s">
        <v>287</v>
      </c>
      <c r="E2087" s="1" t="s">
        <v>7515</v>
      </c>
      <c r="F2087" t="s">
        <v>4746</v>
      </c>
      <c r="G2087" t="s">
        <v>5314</v>
      </c>
    </row>
    <row r="2088" spans="4:8" ht="15.5" x14ac:dyDescent="0.35">
      <c r="D2088" s="1" t="s">
        <v>286</v>
      </c>
      <c r="E2088" s="1" t="s">
        <v>6084</v>
      </c>
      <c r="F2088" t="s">
        <v>4743</v>
      </c>
      <c r="G2088" t="s">
        <v>7516</v>
      </c>
      <c r="H2088" t="s">
        <v>4767</v>
      </c>
    </row>
    <row r="2089" spans="4:8" ht="15.5" x14ac:dyDescent="0.35">
      <c r="D2089" s="1" t="s">
        <v>285</v>
      </c>
      <c r="E2089" s="1" t="s">
        <v>7517</v>
      </c>
      <c r="F2089" t="s">
        <v>4743</v>
      </c>
      <c r="G2089" t="s">
        <v>6494</v>
      </c>
    </row>
    <row r="2090" spans="4:8" ht="15.5" x14ac:dyDescent="0.35">
      <c r="D2090" s="1" t="s">
        <v>284</v>
      </c>
      <c r="E2090" s="1" t="s">
        <v>7518</v>
      </c>
      <c r="F2090" t="s">
        <v>4743</v>
      </c>
      <c r="G2090" t="s">
        <v>5636</v>
      </c>
    </row>
    <row r="2091" spans="4:8" ht="15.5" x14ac:dyDescent="0.35">
      <c r="D2091" s="1" t="s">
        <v>283</v>
      </c>
      <c r="E2091" s="1" t="s">
        <v>7519</v>
      </c>
      <c r="F2091" t="s">
        <v>4743</v>
      </c>
      <c r="G2091" t="s">
        <v>4799</v>
      </c>
      <c r="H2091" t="s">
        <v>5115</v>
      </c>
    </row>
    <row r="2092" spans="4:8" ht="15.5" x14ac:dyDescent="0.35">
      <c r="D2092" s="1" t="s">
        <v>282</v>
      </c>
      <c r="E2092" s="1" t="s">
        <v>7520</v>
      </c>
      <c r="F2092" t="s">
        <v>4743</v>
      </c>
      <c r="G2092" t="s">
        <v>6261</v>
      </c>
      <c r="H2092" t="s">
        <v>4850</v>
      </c>
    </row>
    <row r="2093" spans="4:8" ht="15.5" x14ac:dyDescent="0.35">
      <c r="D2093" s="1" t="s">
        <v>281</v>
      </c>
      <c r="E2093" s="1" t="s">
        <v>7521</v>
      </c>
      <c r="F2093" t="s">
        <v>4743</v>
      </c>
      <c r="G2093" t="s">
        <v>5516</v>
      </c>
    </row>
    <row r="2094" spans="4:8" ht="15.5" x14ac:dyDescent="0.35">
      <c r="D2094" s="1" t="s">
        <v>280</v>
      </c>
      <c r="E2094" s="1" t="s">
        <v>7522</v>
      </c>
      <c r="F2094" t="s">
        <v>4746</v>
      </c>
      <c r="G2094" t="s">
        <v>5826</v>
      </c>
    </row>
    <row r="2095" spans="4:8" ht="15.5" x14ac:dyDescent="0.35">
      <c r="D2095" s="1" t="s">
        <v>279</v>
      </c>
      <c r="E2095" s="1" t="s">
        <v>5143</v>
      </c>
      <c r="F2095" t="s">
        <v>4746</v>
      </c>
      <c r="G2095" t="s">
        <v>5187</v>
      </c>
    </row>
    <row r="2096" spans="4:8" ht="15.5" x14ac:dyDescent="0.35">
      <c r="D2096" s="1" t="s">
        <v>278</v>
      </c>
      <c r="E2096" s="1" t="s">
        <v>7523</v>
      </c>
      <c r="F2096" t="s">
        <v>4743</v>
      </c>
      <c r="G2096" t="s">
        <v>7524</v>
      </c>
    </row>
    <row r="2097" spans="4:8" ht="15.5" x14ac:dyDescent="0.35">
      <c r="D2097" s="1" t="s">
        <v>277</v>
      </c>
      <c r="E2097" s="1" t="s">
        <v>7525</v>
      </c>
      <c r="F2097" t="s">
        <v>4746</v>
      </c>
      <c r="G2097" t="s">
        <v>5084</v>
      </c>
    </row>
    <row r="2098" spans="4:8" ht="15.5" x14ac:dyDescent="0.35">
      <c r="D2098" s="1" t="s">
        <v>275</v>
      </c>
      <c r="E2098" s="1" t="s">
        <v>7526</v>
      </c>
      <c r="F2098" t="s">
        <v>4746</v>
      </c>
      <c r="G2098" t="s">
        <v>7527</v>
      </c>
    </row>
    <row r="2099" spans="4:8" ht="15.5" x14ac:dyDescent="0.35">
      <c r="D2099" s="1" t="s">
        <v>274</v>
      </c>
      <c r="E2099" s="1" t="s">
        <v>7528</v>
      </c>
      <c r="F2099" t="s">
        <v>4746</v>
      </c>
      <c r="G2099" t="s">
        <v>4985</v>
      </c>
      <c r="H2099" t="s">
        <v>4811</v>
      </c>
    </row>
    <row r="2100" spans="4:8" ht="15.5" x14ac:dyDescent="0.35">
      <c r="D2100" s="1" t="s">
        <v>273</v>
      </c>
      <c r="E2100" s="1" t="s">
        <v>7529</v>
      </c>
      <c r="F2100" t="s">
        <v>4746</v>
      </c>
      <c r="G2100" t="s">
        <v>5041</v>
      </c>
    </row>
    <row r="2101" spans="4:8" ht="15.5" x14ac:dyDescent="0.35">
      <c r="D2101" s="1" t="s">
        <v>272</v>
      </c>
      <c r="E2101" s="1" t="s">
        <v>7530</v>
      </c>
      <c r="F2101" t="s">
        <v>4746</v>
      </c>
      <c r="G2101" t="s">
        <v>4968</v>
      </c>
    </row>
    <row r="2102" spans="4:8" ht="15.5" x14ac:dyDescent="0.35">
      <c r="D2102" s="1" t="s">
        <v>271</v>
      </c>
      <c r="E2102" s="1" t="s">
        <v>7531</v>
      </c>
      <c r="F2102" t="s">
        <v>4743</v>
      </c>
      <c r="G2102" t="s">
        <v>5530</v>
      </c>
    </row>
    <row r="2103" spans="4:8" ht="15.5" x14ac:dyDescent="0.35">
      <c r="D2103" s="1" t="s">
        <v>270</v>
      </c>
      <c r="E2103" s="1" t="s">
        <v>7532</v>
      </c>
      <c r="F2103" t="s">
        <v>4746</v>
      </c>
      <c r="G2103" t="s">
        <v>5527</v>
      </c>
    </row>
    <row r="2104" spans="4:8" ht="15.5" x14ac:dyDescent="0.35">
      <c r="D2104" s="1" t="s">
        <v>269</v>
      </c>
      <c r="E2104" s="1" t="s">
        <v>7533</v>
      </c>
      <c r="F2104" t="s">
        <v>4746</v>
      </c>
      <c r="G2104" t="s">
        <v>5905</v>
      </c>
    </row>
    <row r="2105" spans="4:8" ht="15.5" x14ac:dyDescent="0.35">
      <c r="D2105" s="1" t="s">
        <v>268</v>
      </c>
      <c r="E2105" s="1" t="s">
        <v>7534</v>
      </c>
      <c r="F2105" t="s">
        <v>4746</v>
      </c>
      <c r="G2105" t="s">
        <v>7535</v>
      </c>
    </row>
    <row r="2106" spans="4:8" ht="15.5" x14ac:dyDescent="0.35">
      <c r="D2106" s="1" t="s">
        <v>267</v>
      </c>
      <c r="E2106" s="1" t="s">
        <v>7536</v>
      </c>
      <c r="F2106" t="s">
        <v>4743</v>
      </c>
      <c r="G2106" t="s">
        <v>4976</v>
      </c>
      <c r="H2106" t="s">
        <v>4850</v>
      </c>
    </row>
    <row r="2107" spans="4:8" ht="15.5" x14ac:dyDescent="0.35">
      <c r="D2107" s="1" t="s">
        <v>266</v>
      </c>
      <c r="E2107" s="1" t="s">
        <v>7537</v>
      </c>
      <c r="F2107" t="s">
        <v>4746</v>
      </c>
      <c r="G2107" t="s">
        <v>4747</v>
      </c>
    </row>
    <row r="2108" spans="4:8" ht="15.5" x14ac:dyDescent="0.35">
      <c r="D2108" s="1" t="s">
        <v>265</v>
      </c>
      <c r="E2108" s="1" t="s">
        <v>7538</v>
      </c>
      <c r="F2108" t="s">
        <v>4743</v>
      </c>
      <c r="G2108" t="s">
        <v>4916</v>
      </c>
      <c r="H2108" t="s">
        <v>4831</v>
      </c>
    </row>
    <row r="2109" spans="4:8" ht="15.5" x14ac:dyDescent="0.35">
      <c r="D2109" s="1" t="s">
        <v>264</v>
      </c>
      <c r="E2109" s="1" t="s">
        <v>7539</v>
      </c>
      <c r="F2109" t="s">
        <v>4743</v>
      </c>
      <c r="G2109" t="s">
        <v>7540</v>
      </c>
    </row>
    <row r="2110" spans="4:8" ht="15.5" x14ac:dyDescent="0.35">
      <c r="D2110" s="1" t="s">
        <v>263</v>
      </c>
      <c r="E2110" s="1" t="s">
        <v>7053</v>
      </c>
      <c r="F2110" t="s">
        <v>4746</v>
      </c>
      <c r="G2110" t="s">
        <v>5755</v>
      </c>
    </row>
    <row r="2111" spans="4:8" ht="15.5" x14ac:dyDescent="0.35">
      <c r="D2111" s="1" t="s">
        <v>262</v>
      </c>
      <c r="E2111" s="1" t="s">
        <v>7541</v>
      </c>
      <c r="F2111" t="s">
        <v>4746</v>
      </c>
      <c r="G2111" t="s">
        <v>7542</v>
      </c>
      <c r="H2111" t="s">
        <v>4780</v>
      </c>
    </row>
    <row r="2112" spans="4:8" ht="15.5" x14ac:dyDescent="0.35">
      <c r="D2112" s="1" t="s">
        <v>261</v>
      </c>
      <c r="E2112" s="1" t="s">
        <v>4762</v>
      </c>
      <c r="F2112" t="s">
        <v>4746</v>
      </c>
      <c r="G2112" t="s">
        <v>5391</v>
      </c>
    </row>
    <row r="2113" spans="4:8" ht="15.5" x14ac:dyDescent="0.35">
      <c r="D2113" s="1" t="s">
        <v>260</v>
      </c>
      <c r="E2113" s="1" t="s">
        <v>7543</v>
      </c>
      <c r="F2113" t="s">
        <v>4743</v>
      </c>
      <c r="G2113" t="s">
        <v>5728</v>
      </c>
      <c r="H2113" t="s">
        <v>5699</v>
      </c>
    </row>
    <row r="2114" spans="4:8" ht="15.5" x14ac:dyDescent="0.35">
      <c r="D2114" s="1" t="s">
        <v>259</v>
      </c>
      <c r="E2114" s="1" t="s">
        <v>4855</v>
      </c>
      <c r="F2114" t="s">
        <v>4743</v>
      </c>
      <c r="G2114" t="s">
        <v>5251</v>
      </c>
    </row>
    <row r="2115" spans="4:8" ht="15.5" x14ac:dyDescent="0.35">
      <c r="D2115" s="1" t="s">
        <v>258</v>
      </c>
      <c r="E2115" s="1" t="s">
        <v>7544</v>
      </c>
      <c r="F2115" t="s">
        <v>7545</v>
      </c>
      <c r="G2115" t="s">
        <v>4743</v>
      </c>
      <c r="H2115" t="s">
        <v>7546</v>
      </c>
    </row>
    <row r="2116" spans="4:8" ht="15.5" x14ac:dyDescent="0.35">
      <c r="D2116" s="1" t="s">
        <v>257</v>
      </c>
      <c r="E2116" s="1" t="s">
        <v>7547</v>
      </c>
      <c r="F2116" t="s">
        <v>4743</v>
      </c>
      <c r="G2116" t="s">
        <v>6381</v>
      </c>
      <c r="H2116" t="s">
        <v>4992</v>
      </c>
    </row>
    <row r="2117" spans="4:8" ht="15.5" x14ac:dyDescent="0.35">
      <c r="D2117" s="1" t="s">
        <v>256</v>
      </c>
      <c r="E2117" s="1" t="s">
        <v>5557</v>
      </c>
      <c r="F2117" t="s">
        <v>4743</v>
      </c>
      <c r="G2117" t="s">
        <v>7548</v>
      </c>
    </row>
    <row r="2118" spans="4:8" ht="15.5" x14ac:dyDescent="0.35">
      <c r="D2118" s="1" t="s">
        <v>255</v>
      </c>
      <c r="E2118" s="1" t="s">
        <v>7549</v>
      </c>
      <c r="F2118" t="s">
        <v>4743</v>
      </c>
      <c r="G2118" t="s">
        <v>7550</v>
      </c>
      <c r="H2118" t="s">
        <v>4910</v>
      </c>
    </row>
    <row r="2119" spans="4:8" ht="15.5" x14ac:dyDescent="0.35">
      <c r="D2119" s="1" t="s">
        <v>254</v>
      </c>
      <c r="E2119" s="1" t="s">
        <v>7551</v>
      </c>
      <c r="F2119" t="s">
        <v>4743</v>
      </c>
      <c r="G2119" t="s">
        <v>7552</v>
      </c>
    </row>
    <row r="2120" spans="4:8" ht="15.5" x14ac:dyDescent="0.35">
      <c r="D2120" s="1" t="s">
        <v>253</v>
      </c>
      <c r="E2120" s="1" t="s">
        <v>7553</v>
      </c>
      <c r="F2120" t="s">
        <v>4743</v>
      </c>
      <c r="G2120" t="s">
        <v>5583</v>
      </c>
      <c r="H2120" t="s">
        <v>4764</v>
      </c>
    </row>
    <row r="2121" spans="4:8" ht="15.5" x14ac:dyDescent="0.35">
      <c r="D2121" s="1" t="s">
        <v>252</v>
      </c>
      <c r="E2121" s="1" t="s">
        <v>7554</v>
      </c>
      <c r="F2121" t="s">
        <v>4743</v>
      </c>
      <c r="G2121" t="s">
        <v>5699</v>
      </c>
    </row>
    <row r="2122" spans="4:8" ht="15.5" x14ac:dyDescent="0.35">
      <c r="D2122" s="1" t="s">
        <v>251</v>
      </c>
      <c r="E2122" s="1" t="s">
        <v>7555</v>
      </c>
      <c r="F2122" t="s">
        <v>4743</v>
      </c>
      <c r="G2122" t="s">
        <v>5189</v>
      </c>
    </row>
    <row r="2123" spans="4:8" ht="15.5" x14ac:dyDescent="0.35">
      <c r="D2123" s="1" t="s">
        <v>250</v>
      </c>
      <c r="E2123" s="1" t="s">
        <v>7556</v>
      </c>
      <c r="F2123" t="s">
        <v>4743</v>
      </c>
      <c r="G2123" t="s">
        <v>5221</v>
      </c>
      <c r="H2123" t="s">
        <v>4868</v>
      </c>
    </row>
    <row r="2124" spans="4:8" ht="15.5" x14ac:dyDescent="0.35">
      <c r="D2124" s="1" t="s">
        <v>248</v>
      </c>
      <c r="E2124" s="1" t="s">
        <v>7557</v>
      </c>
      <c r="F2124" t="s">
        <v>4743</v>
      </c>
      <c r="G2124" t="s">
        <v>7558</v>
      </c>
      <c r="H2124" t="s">
        <v>5029</v>
      </c>
    </row>
    <row r="2125" spans="4:8" ht="15.5" x14ac:dyDescent="0.35">
      <c r="D2125" s="1" t="s">
        <v>246</v>
      </c>
      <c r="E2125" s="1" t="s">
        <v>7559</v>
      </c>
      <c r="F2125" t="s">
        <v>4743</v>
      </c>
      <c r="G2125" t="s">
        <v>7560</v>
      </c>
    </row>
    <row r="2126" spans="4:8" ht="15.5" x14ac:dyDescent="0.35">
      <c r="D2126" s="1" t="s">
        <v>245</v>
      </c>
      <c r="E2126" s="1" t="s">
        <v>7561</v>
      </c>
      <c r="F2126" t="s">
        <v>4746</v>
      </c>
      <c r="G2126" t="s">
        <v>6553</v>
      </c>
      <c r="H2126" t="s">
        <v>7562</v>
      </c>
    </row>
    <row r="2127" spans="4:8" ht="15.5" x14ac:dyDescent="0.35">
      <c r="D2127" s="1" t="s">
        <v>244</v>
      </c>
      <c r="E2127" s="1" t="s">
        <v>7563</v>
      </c>
      <c r="F2127" t="s">
        <v>4746</v>
      </c>
      <c r="G2127" t="s">
        <v>4747</v>
      </c>
    </row>
    <row r="2128" spans="4:8" ht="15.5" x14ac:dyDescent="0.35">
      <c r="D2128" s="1" t="s">
        <v>243</v>
      </c>
      <c r="E2128" s="1" t="s">
        <v>7564</v>
      </c>
      <c r="F2128" t="s">
        <v>4743</v>
      </c>
      <c r="G2128" t="s">
        <v>5609</v>
      </c>
    </row>
    <row r="2129" spans="4:8" ht="15.5" x14ac:dyDescent="0.35">
      <c r="D2129" s="1" t="s">
        <v>242</v>
      </c>
      <c r="E2129" s="1" t="s">
        <v>7565</v>
      </c>
      <c r="F2129" t="s">
        <v>4743</v>
      </c>
      <c r="G2129" t="s">
        <v>5123</v>
      </c>
      <c r="H2129" t="s">
        <v>5020</v>
      </c>
    </row>
    <row r="2130" spans="4:8" ht="15.5" x14ac:dyDescent="0.35">
      <c r="D2130" s="1" t="s">
        <v>241</v>
      </c>
      <c r="E2130" s="1" t="s">
        <v>7566</v>
      </c>
      <c r="F2130" t="s">
        <v>4743</v>
      </c>
      <c r="G2130" t="s">
        <v>5648</v>
      </c>
      <c r="H2130" t="s">
        <v>4764</v>
      </c>
    </row>
    <row r="2131" spans="4:8" ht="15.5" x14ac:dyDescent="0.35">
      <c r="D2131" s="1" t="s">
        <v>240</v>
      </c>
      <c r="E2131" s="1" t="s">
        <v>7567</v>
      </c>
      <c r="F2131" t="s">
        <v>4743</v>
      </c>
      <c r="G2131" t="s">
        <v>5653</v>
      </c>
      <c r="H2131" t="s">
        <v>4816</v>
      </c>
    </row>
    <row r="2132" spans="4:8" ht="15.5" x14ac:dyDescent="0.35">
      <c r="D2132" s="1" t="s">
        <v>239</v>
      </c>
      <c r="E2132" s="1" t="s">
        <v>5933</v>
      </c>
      <c r="F2132" t="s">
        <v>4743</v>
      </c>
      <c r="G2132" t="s">
        <v>7568</v>
      </c>
      <c r="H2132" t="s">
        <v>4785</v>
      </c>
    </row>
    <row r="2133" spans="4:8" ht="15.5" x14ac:dyDescent="0.35">
      <c r="D2133" s="1" t="s">
        <v>238</v>
      </c>
      <c r="E2133" s="1" t="s">
        <v>7569</v>
      </c>
      <c r="F2133" t="s">
        <v>4743</v>
      </c>
      <c r="G2133" t="s">
        <v>7570</v>
      </c>
    </row>
    <row r="2134" spans="4:8" ht="15.5" x14ac:dyDescent="0.35">
      <c r="D2134" s="1" t="s">
        <v>237</v>
      </c>
      <c r="E2134" s="1" t="s">
        <v>7571</v>
      </c>
      <c r="F2134" t="s">
        <v>4743</v>
      </c>
      <c r="G2134" t="s">
        <v>4784</v>
      </c>
      <c r="H2134" t="s">
        <v>4826</v>
      </c>
    </row>
    <row r="2135" spans="4:8" ht="15.5" x14ac:dyDescent="0.35">
      <c r="D2135" s="1" t="s">
        <v>236</v>
      </c>
      <c r="E2135" s="1" t="s">
        <v>7572</v>
      </c>
      <c r="F2135" t="s">
        <v>4746</v>
      </c>
      <c r="G2135" t="s">
        <v>7573</v>
      </c>
      <c r="H2135" t="s">
        <v>4790</v>
      </c>
    </row>
    <row r="2136" spans="4:8" ht="15.5" x14ac:dyDescent="0.35">
      <c r="D2136" s="1" t="s">
        <v>235</v>
      </c>
      <c r="E2136" s="1" t="s">
        <v>7574</v>
      </c>
      <c r="F2136" t="s">
        <v>4743</v>
      </c>
      <c r="G2136" t="s">
        <v>5708</v>
      </c>
    </row>
    <row r="2137" spans="4:8" ht="15.5" x14ac:dyDescent="0.35">
      <c r="D2137" s="1" t="s">
        <v>234</v>
      </c>
      <c r="E2137" s="1" t="s">
        <v>7575</v>
      </c>
      <c r="F2137" t="s">
        <v>4743</v>
      </c>
      <c r="G2137" t="s">
        <v>6939</v>
      </c>
      <c r="H2137" t="s">
        <v>4889</v>
      </c>
    </row>
    <row r="2138" spans="4:8" ht="15.5" x14ac:dyDescent="0.35">
      <c r="D2138" s="1" t="s">
        <v>233</v>
      </c>
      <c r="E2138" s="1" t="s">
        <v>6021</v>
      </c>
      <c r="F2138" t="s">
        <v>4743</v>
      </c>
      <c r="G2138" t="s">
        <v>6974</v>
      </c>
    </row>
    <row r="2139" spans="4:8" ht="15.5" x14ac:dyDescent="0.35">
      <c r="D2139" s="1" t="s">
        <v>232</v>
      </c>
      <c r="E2139" s="1" t="s">
        <v>4837</v>
      </c>
      <c r="F2139" t="s">
        <v>4743</v>
      </c>
      <c r="G2139" t="s">
        <v>5296</v>
      </c>
    </row>
    <row r="2140" spans="4:8" ht="15.5" x14ac:dyDescent="0.35">
      <c r="D2140" s="1" t="s">
        <v>231</v>
      </c>
      <c r="E2140" s="1" t="s">
        <v>7576</v>
      </c>
      <c r="F2140" t="s">
        <v>4746</v>
      </c>
      <c r="G2140" t="s">
        <v>5351</v>
      </c>
      <c r="H2140" t="s">
        <v>4974</v>
      </c>
    </row>
    <row r="2141" spans="4:8" ht="15.5" x14ac:dyDescent="0.35">
      <c r="D2141" s="1" t="s">
        <v>230</v>
      </c>
      <c r="E2141" s="1" t="s">
        <v>7577</v>
      </c>
      <c r="F2141" t="s">
        <v>4743</v>
      </c>
      <c r="G2141" t="s">
        <v>5221</v>
      </c>
      <c r="H2141" t="s">
        <v>4831</v>
      </c>
    </row>
    <row r="2142" spans="4:8" ht="15.5" x14ac:dyDescent="0.35">
      <c r="D2142" s="1" t="s">
        <v>229</v>
      </c>
      <c r="E2142" s="1" t="s">
        <v>7578</v>
      </c>
      <c r="F2142" t="s">
        <v>4746</v>
      </c>
      <c r="G2142" t="s">
        <v>5237</v>
      </c>
    </row>
    <row r="2143" spans="4:8" ht="15.5" x14ac:dyDescent="0.35">
      <c r="D2143" s="1" t="s">
        <v>228</v>
      </c>
      <c r="E2143" s="1" t="s">
        <v>7579</v>
      </c>
      <c r="F2143" t="s">
        <v>4746</v>
      </c>
      <c r="G2143" t="s">
        <v>7580</v>
      </c>
    </row>
    <row r="2144" spans="4:8" ht="15.5" x14ac:dyDescent="0.35">
      <c r="D2144" s="1" t="s">
        <v>227</v>
      </c>
      <c r="E2144" s="1" t="s">
        <v>7444</v>
      </c>
      <c r="F2144" t="s">
        <v>4746</v>
      </c>
      <c r="G2144" t="s">
        <v>7581</v>
      </c>
    </row>
    <row r="2145" spans="4:9" ht="15.5" x14ac:dyDescent="0.35">
      <c r="D2145" s="1" t="s">
        <v>226</v>
      </c>
      <c r="E2145" s="1" t="s">
        <v>6971</v>
      </c>
      <c r="F2145" t="s">
        <v>4746</v>
      </c>
      <c r="G2145" t="s">
        <v>4995</v>
      </c>
      <c r="H2145" t="s">
        <v>4883</v>
      </c>
    </row>
    <row r="2146" spans="4:9" ht="15.5" x14ac:dyDescent="0.35">
      <c r="D2146" s="1" t="s">
        <v>225</v>
      </c>
      <c r="E2146" s="1" t="s">
        <v>7582</v>
      </c>
      <c r="F2146" t="s">
        <v>5580</v>
      </c>
      <c r="G2146" t="s">
        <v>5530</v>
      </c>
    </row>
    <row r="2147" spans="4:9" ht="15.5" x14ac:dyDescent="0.35">
      <c r="D2147" s="1" t="s">
        <v>224</v>
      </c>
      <c r="E2147" s="1" t="s">
        <v>7583</v>
      </c>
      <c r="F2147" t="s">
        <v>4746</v>
      </c>
      <c r="G2147" t="s">
        <v>6980</v>
      </c>
    </row>
    <row r="2148" spans="4:9" ht="15.5" x14ac:dyDescent="0.35">
      <c r="D2148" s="1" t="s">
        <v>223</v>
      </c>
      <c r="E2148" s="1" t="s">
        <v>7584</v>
      </c>
      <c r="F2148" t="s">
        <v>4746</v>
      </c>
      <c r="G2148" t="s">
        <v>4852</v>
      </c>
    </row>
    <row r="2149" spans="4:9" ht="15.5" x14ac:dyDescent="0.35">
      <c r="D2149" s="1" t="s">
        <v>222</v>
      </c>
      <c r="E2149" s="1" t="s">
        <v>4854</v>
      </c>
      <c r="F2149" t="s">
        <v>7585</v>
      </c>
      <c r="G2149" t="s">
        <v>4743</v>
      </c>
      <c r="H2149" t="s">
        <v>4784</v>
      </c>
    </row>
    <row r="2150" spans="4:9" ht="15.5" x14ac:dyDescent="0.35">
      <c r="D2150" s="1" t="s">
        <v>221</v>
      </c>
      <c r="E2150" s="1" t="s">
        <v>7586</v>
      </c>
      <c r="F2150" t="s">
        <v>4743</v>
      </c>
      <c r="G2150" t="s">
        <v>7587</v>
      </c>
    </row>
    <row r="2151" spans="4:9" ht="15.5" x14ac:dyDescent="0.35">
      <c r="D2151" s="1" t="s">
        <v>220</v>
      </c>
      <c r="E2151" s="1" t="s">
        <v>7588</v>
      </c>
      <c r="F2151" t="s">
        <v>4743</v>
      </c>
      <c r="G2151" t="s">
        <v>7589</v>
      </c>
    </row>
    <row r="2152" spans="4:9" ht="15.5" x14ac:dyDescent="0.35">
      <c r="D2152" s="1" t="s">
        <v>219</v>
      </c>
      <c r="E2152" s="1" t="s">
        <v>7590</v>
      </c>
      <c r="F2152" t="s">
        <v>4743</v>
      </c>
      <c r="G2152" t="s">
        <v>7591</v>
      </c>
    </row>
    <row r="2153" spans="4:9" ht="15.5" x14ac:dyDescent="0.35">
      <c r="D2153" s="1" t="s">
        <v>218</v>
      </c>
      <c r="E2153" s="1" t="s">
        <v>7592</v>
      </c>
      <c r="F2153" t="s">
        <v>4746</v>
      </c>
      <c r="G2153" t="s">
        <v>4756</v>
      </c>
      <c r="H2153" t="s">
        <v>4767</v>
      </c>
    </row>
    <row r="2154" spans="4:9" ht="15.5" x14ac:dyDescent="0.35">
      <c r="D2154" s="1" t="s">
        <v>217</v>
      </c>
      <c r="E2154" s="1" t="s">
        <v>7593</v>
      </c>
      <c r="F2154" t="s">
        <v>4746</v>
      </c>
      <c r="G2154" t="s">
        <v>4759</v>
      </c>
      <c r="H2154" t="s">
        <v>4764</v>
      </c>
    </row>
    <row r="2155" spans="4:9" ht="15.5" x14ac:dyDescent="0.35">
      <c r="D2155" s="1" t="s">
        <v>216</v>
      </c>
      <c r="E2155" s="1" t="s">
        <v>7594</v>
      </c>
      <c r="F2155" t="s">
        <v>4746</v>
      </c>
      <c r="G2155" t="s">
        <v>6256</v>
      </c>
      <c r="H2155" t="s">
        <v>6127</v>
      </c>
      <c r="I2155" t="s">
        <v>4790</v>
      </c>
    </row>
    <row r="2156" spans="4:9" ht="15.5" x14ac:dyDescent="0.35">
      <c r="D2156" s="1" t="s">
        <v>215</v>
      </c>
      <c r="E2156" s="1" t="s">
        <v>7595</v>
      </c>
      <c r="F2156" t="s">
        <v>4746</v>
      </c>
      <c r="G2156" t="s">
        <v>5060</v>
      </c>
      <c r="H2156" t="s">
        <v>4974</v>
      </c>
    </row>
    <row r="2157" spans="4:9" ht="15.5" x14ac:dyDescent="0.35">
      <c r="D2157" s="1" t="s">
        <v>214</v>
      </c>
      <c r="E2157" s="1" t="s">
        <v>7596</v>
      </c>
      <c r="F2157" t="s">
        <v>4746</v>
      </c>
      <c r="G2157" t="s">
        <v>4806</v>
      </c>
    </row>
    <row r="2158" spans="4:9" ht="15.5" x14ac:dyDescent="0.35">
      <c r="D2158" s="1" t="s">
        <v>213</v>
      </c>
      <c r="E2158" s="1" t="s">
        <v>6775</v>
      </c>
      <c r="F2158" t="s">
        <v>4746</v>
      </c>
      <c r="G2158" t="s">
        <v>5440</v>
      </c>
      <c r="H2158" t="s">
        <v>4816</v>
      </c>
    </row>
    <row r="2159" spans="4:9" ht="15.5" x14ac:dyDescent="0.35">
      <c r="D2159" s="1" t="s">
        <v>212</v>
      </c>
      <c r="E2159" s="1" t="s">
        <v>7597</v>
      </c>
      <c r="F2159" t="s">
        <v>4746</v>
      </c>
      <c r="G2159" t="s">
        <v>4763</v>
      </c>
      <c r="H2159" t="s">
        <v>4785</v>
      </c>
    </row>
    <row r="2160" spans="4:9" ht="15.5" x14ac:dyDescent="0.35">
      <c r="D2160" s="1" t="s">
        <v>211</v>
      </c>
      <c r="E2160" s="1" t="s">
        <v>7598</v>
      </c>
      <c r="F2160" t="s">
        <v>4746</v>
      </c>
      <c r="G2160" t="s">
        <v>7599</v>
      </c>
      <c r="H2160" t="s">
        <v>5155</v>
      </c>
    </row>
    <row r="2161" spans="4:8" ht="15.5" x14ac:dyDescent="0.35">
      <c r="D2161" s="1" t="s">
        <v>210</v>
      </c>
      <c r="E2161" s="1" t="s">
        <v>7600</v>
      </c>
      <c r="F2161" t="s">
        <v>4746</v>
      </c>
      <c r="G2161" t="s">
        <v>7601</v>
      </c>
    </row>
    <row r="2162" spans="4:8" ht="15.5" x14ac:dyDescent="0.35">
      <c r="D2162" s="1" t="s">
        <v>209</v>
      </c>
      <c r="E2162" s="1" t="s">
        <v>7602</v>
      </c>
      <c r="F2162" t="s">
        <v>4746</v>
      </c>
      <c r="G2162" t="s">
        <v>5419</v>
      </c>
      <c r="H2162" t="s">
        <v>4910</v>
      </c>
    </row>
    <row r="2163" spans="4:8" ht="15.5" x14ac:dyDescent="0.35">
      <c r="D2163" s="1" t="s">
        <v>208</v>
      </c>
      <c r="E2163" s="1" t="s">
        <v>7564</v>
      </c>
      <c r="F2163" t="s">
        <v>4746</v>
      </c>
      <c r="G2163" t="s">
        <v>4959</v>
      </c>
      <c r="H2163" t="s">
        <v>4811</v>
      </c>
    </row>
    <row r="2164" spans="4:8" ht="15.5" x14ac:dyDescent="0.35">
      <c r="D2164" s="1" t="s">
        <v>207</v>
      </c>
      <c r="E2164" s="1" t="s">
        <v>7603</v>
      </c>
      <c r="F2164" t="s">
        <v>4746</v>
      </c>
      <c r="G2164" t="s">
        <v>7324</v>
      </c>
    </row>
    <row r="2165" spans="4:8" ht="15.5" x14ac:dyDescent="0.35">
      <c r="D2165" s="1" t="s">
        <v>206</v>
      </c>
      <c r="E2165" s="1" t="s">
        <v>7604</v>
      </c>
      <c r="F2165" t="s">
        <v>4746</v>
      </c>
      <c r="G2165" t="s">
        <v>4761</v>
      </c>
    </row>
    <row r="2166" spans="4:8" ht="15.5" x14ac:dyDescent="0.35">
      <c r="D2166" s="1" t="s">
        <v>205</v>
      </c>
      <c r="E2166" s="1" t="s">
        <v>7605</v>
      </c>
      <c r="F2166" t="s">
        <v>4743</v>
      </c>
      <c r="G2166" t="s">
        <v>7606</v>
      </c>
      <c r="H2166" t="s">
        <v>4826</v>
      </c>
    </row>
    <row r="2167" spans="4:8" ht="15.5" x14ac:dyDescent="0.35">
      <c r="D2167" s="1" t="s">
        <v>204</v>
      </c>
      <c r="E2167" s="1" t="s">
        <v>7607</v>
      </c>
      <c r="F2167" t="s">
        <v>4743</v>
      </c>
      <c r="G2167" t="s">
        <v>6708</v>
      </c>
    </row>
    <row r="2168" spans="4:8" ht="15.5" x14ac:dyDescent="0.35">
      <c r="D2168" s="1" t="s">
        <v>203</v>
      </c>
      <c r="E2168" s="1" t="s">
        <v>7608</v>
      </c>
      <c r="F2168" t="s">
        <v>4743</v>
      </c>
      <c r="G2168" t="s">
        <v>4938</v>
      </c>
      <c r="H2168" t="s">
        <v>4764</v>
      </c>
    </row>
    <row r="2169" spans="4:8" ht="15.5" x14ac:dyDescent="0.35">
      <c r="D2169" s="1" t="s">
        <v>202</v>
      </c>
      <c r="E2169" s="1" t="s">
        <v>7609</v>
      </c>
      <c r="F2169" t="s">
        <v>4743</v>
      </c>
      <c r="G2169" t="s">
        <v>5118</v>
      </c>
      <c r="H2169" t="s">
        <v>4826</v>
      </c>
    </row>
    <row r="2170" spans="4:8" ht="15.5" x14ac:dyDescent="0.35">
      <c r="D2170" s="1" t="s">
        <v>201</v>
      </c>
      <c r="E2170" s="1" t="s">
        <v>7610</v>
      </c>
      <c r="F2170" t="s">
        <v>4743</v>
      </c>
      <c r="G2170" t="s">
        <v>5118</v>
      </c>
    </row>
    <row r="2171" spans="4:8" ht="15.5" x14ac:dyDescent="0.35">
      <c r="D2171" s="1" t="s">
        <v>199</v>
      </c>
      <c r="E2171" s="1" t="s">
        <v>7611</v>
      </c>
      <c r="F2171" t="s">
        <v>5580</v>
      </c>
      <c r="G2171" t="s">
        <v>5157</v>
      </c>
      <c r="H2171" t="s">
        <v>5155</v>
      </c>
    </row>
    <row r="2172" spans="4:8" ht="15.5" x14ac:dyDescent="0.35">
      <c r="D2172" s="1" t="s">
        <v>198</v>
      </c>
      <c r="E2172" s="1" t="s">
        <v>4920</v>
      </c>
      <c r="F2172" t="s">
        <v>4743</v>
      </c>
      <c r="G2172" t="s">
        <v>7612</v>
      </c>
      <c r="H2172" t="s">
        <v>4816</v>
      </c>
    </row>
    <row r="2173" spans="4:8" ht="15.5" x14ac:dyDescent="0.35">
      <c r="D2173" s="1" t="s">
        <v>197</v>
      </c>
      <c r="E2173" s="1" t="s">
        <v>7613</v>
      </c>
      <c r="F2173" t="s">
        <v>4746</v>
      </c>
      <c r="G2173" t="s">
        <v>4985</v>
      </c>
    </row>
    <row r="2174" spans="4:8" ht="15.5" x14ac:dyDescent="0.35">
      <c r="D2174" s="1" t="s">
        <v>196</v>
      </c>
      <c r="E2174" s="1" t="s">
        <v>7614</v>
      </c>
      <c r="F2174" t="s">
        <v>4746</v>
      </c>
      <c r="G2174" t="s">
        <v>5147</v>
      </c>
      <c r="H2174" t="s">
        <v>5072</v>
      </c>
    </row>
    <row r="2175" spans="4:8" ht="15.5" x14ac:dyDescent="0.35">
      <c r="D2175" s="1" t="s">
        <v>195</v>
      </c>
      <c r="E2175" s="1" t="s">
        <v>7615</v>
      </c>
      <c r="F2175" t="s">
        <v>4746</v>
      </c>
      <c r="G2175" t="s">
        <v>7616</v>
      </c>
    </row>
    <row r="2176" spans="4:8" ht="15.5" x14ac:dyDescent="0.35">
      <c r="D2176" s="1" t="s">
        <v>194</v>
      </c>
      <c r="E2176" s="1" t="s">
        <v>7617</v>
      </c>
      <c r="F2176" t="s">
        <v>4746</v>
      </c>
      <c r="G2176" t="s">
        <v>5712</v>
      </c>
    </row>
    <row r="2177" spans="4:8" ht="15.5" x14ac:dyDescent="0.35">
      <c r="D2177" s="1" t="s">
        <v>193</v>
      </c>
      <c r="E2177" s="1" t="s">
        <v>7618</v>
      </c>
      <c r="F2177" t="s">
        <v>4746</v>
      </c>
      <c r="G2177" t="s">
        <v>7619</v>
      </c>
    </row>
    <row r="2178" spans="4:8" ht="15.5" x14ac:dyDescent="0.35">
      <c r="D2178" s="1" t="s">
        <v>192</v>
      </c>
      <c r="E2178" s="1" t="s">
        <v>7620</v>
      </c>
      <c r="F2178" t="s">
        <v>4746</v>
      </c>
      <c r="G2178" t="s">
        <v>4801</v>
      </c>
    </row>
    <row r="2179" spans="4:8" ht="15.5" x14ac:dyDescent="0.35">
      <c r="D2179" s="1" t="s">
        <v>191</v>
      </c>
      <c r="E2179" s="1" t="s">
        <v>7621</v>
      </c>
      <c r="F2179" t="s">
        <v>4743</v>
      </c>
      <c r="G2179" t="s">
        <v>5189</v>
      </c>
      <c r="H2179" t="s">
        <v>4831</v>
      </c>
    </row>
    <row r="2180" spans="4:8" ht="15.5" x14ac:dyDescent="0.35">
      <c r="D2180" s="1" t="s">
        <v>190</v>
      </c>
      <c r="E2180" s="1" t="s">
        <v>7067</v>
      </c>
      <c r="F2180" t="s">
        <v>4746</v>
      </c>
      <c r="G2180" t="s">
        <v>5060</v>
      </c>
    </row>
    <row r="2181" spans="4:8" ht="15.5" x14ac:dyDescent="0.35">
      <c r="D2181" s="1" t="s">
        <v>189</v>
      </c>
      <c r="E2181" s="1" t="s">
        <v>7622</v>
      </c>
      <c r="F2181" t="s">
        <v>4746</v>
      </c>
      <c r="G2181" t="s">
        <v>5076</v>
      </c>
      <c r="H2181" t="s">
        <v>5049</v>
      </c>
    </row>
    <row r="2182" spans="4:8" ht="15.5" x14ac:dyDescent="0.35">
      <c r="D2182" s="1" t="s">
        <v>188</v>
      </c>
      <c r="E2182" s="1" t="s">
        <v>6416</v>
      </c>
      <c r="F2182" t="s">
        <v>4743</v>
      </c>
      <c r="G2182" t="s">
        <v>5481</v>
      </c>
      <c r="H2182" t="s">
        <v>4834</v>
      </c>
    </row>
    <row r="2183" spans="4:8" ht="15.5" x14ac:dyDescent="0.35">
      <c r="D2183" s="1" t="s">
        <v>187</v>
      </c>
      <c r="E2183" s="1" t="s">
        <v>7623</v>
      </c>
      <c r="F2183" t="s">
        <v>4746</v>
      </c>
      <c r="G2183" t="s">
        <v>7624</v>
      </c>
      <c r="H2183" t="s">
        <v>5148</v>
      </c>
    </row>
    <row r="2184" spans="4:8" ht="15.5" x14ac:dyDescent="0.35">
      <c r="D2184" s="1" t="s">
        <v>186</v>
      </c>
      <c r="E2184" s="1" t="s">
        <v>5184</v>
      </c>
      <c r="F2184" t="s">
        <v>4743</v>
      </c>
      <c r="G2184" t="s">
        <v>7625</v>
      </c>
      <c r="H2184" t="s">
        <v>4785</v>
      </c>
    </row>
    <row r="2185" spans="4:8" ht="15.5" x14ac:dyDescent="0.35">
      <c r="D2185" s="1" t="s">
        <v>185</v>
      </c>
      <c r="E2185" s="1" t="s">
        <v>5171</v>
      </c>
      <c r="F2185" t="s">
        <v>4743</v>
      </c>
      <c r="G2185" t="s">
        <v>4771</v>
      </c>
      <c r="H2185" t="s">
        <v>4816</v>
      </c>
    </row>
    <row r="2186" spans="4:8" ht="15.5" x14ac:dyDescent="0.35">
      <c r="D2186" s="1" t="s">
        <v>184</v>
      </c>
      <c r="E2186" s="1" t="s">
        <v>5831</v>
      </c>
      <c r="F2186" t="s">
        <v>4743</v>
      </c>
      <c r="G2186" t="s">
        <v>5385</v>
      </c>
    </row>
    <row r="2187" spans="4:8" ht="15.5" x14ac:dyDescent="0.35">
      <c r="D2187" s="1" t="s">
        <v>183</v>
      </c>
      <c r="E2187" s="1" t="s">
        <v>7626</v>
      </c>
      <c r="F2187" t="s">
        <v>4743</v>
      </c>
      <c r="G2187" t="s">
        <v>5554</v>
      </c>
      <c r="H2187" t="s">
        <v>4785</v>
      </c>
    </row>
    <row r="2188" spans="4:8" ht="15.5" x14ac:dyDescent="0.35">
      <c r="D2188" s="1" t="s">
        <v>182</v>
      </c>
      <c r="E2188" s="1" t="s">
        <v>6460</v>
      </c>
      <c r="F2188" t="s">
        <v>4743</v>
      </c>
      <c r="G2188" t="s">
        <v>5349</v>
      </c>
    </row>
    <row r="2189" spans="4:8" ht="15.5" x14ac:dyDescent="0.35">
      <c r="D2189" s="1" t="s">
        <v>181</v>
      </c>
      <c r="E2189" s="1" t="s">
        <v>7627</v>
      </c>
      <c r="F2189" t="s">
        <v>4743</v>
      </c>
      <c r="G2189" t="s">
        <v>7628</v>
      </c>
    </row>
    <row r="2190" spans="4:8" ht="15.5" x14ac:dyDescent="0.35">
      <c r="D2190" s="1" t="s">
        <v>180</v>
      </c>
      <c r="E2190" s="1" t="s">
        <v>7629</v>
      </c>
      <c r="F2190" t="s">
        <v>4743</v>
      </c>
      <c r="G2190" t="s">
        <v>5380</v>
      </c>
    </row>
    <row r="2191" spans="4:8" ht="15.5" x14ac:dyDescent="0.35">
      <c r="D2191" s="1" t="s">
        <v>179</v>
      </c>
      <c r="E2191" s="1" t="s">
        <v>5435</v>
      </c>
      <c r="F2191" t="s">
        <v>4746</v>
      </c>
      <c r="G2191" t="s">
        <v>5024</v>
      </c>
      <c r="H2191" t="s">
        <v>4971</v>
      </c>
    </row>
    <row r="2192" spans="4:8" ht="15.5" x14ac:dyDescent="0.35">
      <c r="D2192" s="1" t="s">
        <v>178</v>
      </c>
      <c r="E2192" s="1" t="s">
        <v>7630</v>
      </c>
      <c r="F2192" t="s">
        <v>4746</v>
      </c>
      <c r="G2192" t="s">
        <v>7631</v>
      </c>
    </row>
    <row r="2193" spans="4:9" ht="15.5" x14ac:dyDescent="0.35">
      <c r="D2193" s="1" t="s">
        <v>177</v>
      </c>
      <c r="E2193" s="1" t="s">
        <v>7632</v>
      </c>
      <c r="F2193" t="s">
        <v>4746</v>
      </c>
      <c r="G2193" t="s">
        <v>5233</v>
      </c>
    </row>
    <row r="2194" spans="4:9" ht="15.5" x14ac:dyDescent="0.35">
      <c r="D2194" s="1" t="s">
        <v>176</v>
      </c>
      <c r="E2194" s="1" t="s">
        <v>5672</v>
      </c>
      <c r="F2194" t="s">
        <v>4746</v>
      </c>
      <c r="G2194" t="s">
        <v>5183</v>
      </c>
      <c r="H2194" t="s">
        <v>4889</v>
      </c>
    </row>
    <row r="2195" spans="4:9" ht="15.5" x14ac:dyDescent="0.35">
      <c r="D2195" s="1" t="s">
        <v>175</v>
      </c>
      <c r="E2195" s="1" t="s">
        <v>7633</v>
      </c>
      <c r="F2195" t="s">
        <v>4746</v>
      </c>
      <c r="G2195" t="s">
        <v>4759</v>
      </c>
    </row>
    <row r="2196" spans="4:9" ht="15.5" x14ac:dyDescent="0.35">
      <c r="D2196" s="1" t="s">
        <v>174</v>
      </c>
      <c r="E2196" s="1" t="s">
        <v>7634</v>
      </c>
      <c r="F2196" t="s">
        <v>4746</v>
      </c>
      <c r="G2196" t="s">
        <v>4926</v>
      </c>
    </row>
    <row r="2197" spans="4:9" ht="15.5" x14ac:dyDescent="0.35">
      <c r="D2197" s="1" t="s">
        <v>173</v>
      </c>
      <c r="E2197" s="1" t="s">
        <v>6683</v>
      </c>
      <c r="F2197" t="s">
        <v>4746</v>
      </c>
      <c r="G2197" t="s">
        <v>5179</v>
      </c>
      <c r="H2197" t="s">
        <v>4889</v>
      </c>
    </row>
    <row r="2198" spans="4:9" ht="15.5" x14ac:dyDescent="0.35">
      <c r="D2198" s="1" t="s">
        <v>172</v>
      </c>
      <c r="E2198" s="1" t="s">
        <v>7635</v>
      </c>
      <c r="F2198" t="s">
        <v>4746</v>
      </c>
      <c r="G2198" t="s">
        <v>5261</v>
      </c>
      <c r="H2198" t="s">
        <v>4797</v>
      </c>
    </row>
    <row r="2199" spans="4:9" ht="15.5" x14ac:dyDescent="0.35">
      <c r="D2199" s="1" t="s">
        <v>171</v>
      </c>
      <c r="E2199" s="1" t="s">
        <v>5168</v>
      </c>
      <c r="F2199" t="s">
        <v>4746</v>
      </c>
      <c r="G2199" t="s">
        <v>7636</v>
      </c>
      <c r="H2199" t="s">
        <v>4826</v>
      </c>
    </row>
    <row r="2200" spans="4:9" ht="15.5" x14ac:dyDescent="0.35">
      <c r="D2200" s="1" t="s">
        <v>169</v>
      </c>
      <c r="E2200" s="1" t="s">
        <v>7637</v>
      </c>
      <c r="F2200" t="s">
        <v>4746</v>
      </c>
      <c r="G2200" t="s">
        <v>4792</v>
      </c>
      <c r="H2200" t="s">
        <v>5029</v>
      </c>
      <c r="I2200" t="s">
        <v>5913</v>
      </c>
    </row>
    <row r="2201" spans="4:9" ht="15.5" x14ac:dyDescent="0.35">
      <c r="D2201" s="1" t="s">
        <v>167</v>
      </c>
      <c r="E2201" s="1" t="s">
        <v>7150</v>
      </c>
      <c r="F2201" t="s">
        <v>4746</v>
      </c>
      <c r="G2201" t="s">
        <v>4926</v>
      </c>
      <c r="H2201" t="s">
        <v>4816</v>
      </c>
    </row>
    <row r="2202" spans="4:9" ht="15.5" x14ac:dyDescent="0.35">
      <c r="D2202" s="1" t="s">
        <v>165</v>
      </c>
      <c r="E2202" s="1" t="s">
        <v>5764</v>
      </c>
      <c r="F2202" t="s">
        <v>4746</v>
      </c>
      <c r="G2202" t="s">
        <v>7638</v>
      </c>
      <c r="H2202" t="s">
        <v>4811</v>
      </c>
    </row>
    <row r="2203" spans="4:9" ht="15.5" x14ac:dyDescent="0.35">
      <c r="D2203" s="1" t="s">
        <v>163</v>
      </c>
      <c r="E2203" s="1" t="s">
        <v>7639</v>
      </c>
      <c r="F2203" t="s">
        <v>4746</v>
      </c>
      <c r="G2203" t="s">
        <v>4974</v>
      </c>
      <c r="H2203" t="s">
        <v>4910</v>
      </c>
    </row>
    <row r="2204" spans="4:9" ht="15.5" x14ac:dyDescent="0.35">
      <c r="D2204" s="1" t="s">
        <v>162</v>
      </c>
      <c r="E2204" s="1" t="s">
        <v>5623</v>
      </c>
      <c r="F2204" t="s">
        <v>4746</v>
      </c>
      <c r="G2204" t="s">
        <v>5486</v>
      </c>
      <c r="H2204" t="s">
        <v>5235</v>
      </c>
    </row>
    <row r="2205" spans="4:9" ht="15.5" x14ac:dyDescent="0.35">
      <c r="D2205" s="1" t="s">
        <v>161</v>
      </c>
      <c r="E2205" s="1" t="s">
        <v>7640</v>
      </c>
      <c r="F2205" t="s">
        <v>4746</v>
      </c>
      <c r="G2205" t="s">
        <v>4859</v>
      </c>
      <c r="H2205" t="s">
        <v>5677</v>
      </c>
    </row>
    <row r="2206" spans="4:9" ht="15.5" x14ac:dyDescent="0.35">
      <c r="D2206" s="1" t="s">
        <v>160</v>
      </c>
      <c r="E2206" s="1" t="s">
        <v>7641</v>
      </c>
      <c r="F2206" t="s">
        <v>4746</v>
      </c>
      <c r="G2206" t="s">
        <v>4830</v>
      </c>
    </row>
    <row r="2207" spans="4:9" ht="15.5" x14ac:dyDescent="0.35">
      <c r="D2207" s="1" t="s">
        <v>159</v>
      </c>
      <c r="E2207" s="1" t="s">
        <v>7642</v>
      </c>
      <c r="F2207" t="s">
        <v>4746</v>
      </c>
      <c r="G2207" t="s">
        <v>4801</v>
      </c>
      <c r="H2207" t="s">
        <v>4956</v>
      </c>
    </row>
    <row r="2208" spans="4:9" ht="15.5" x14ac:dyDescent="0.35">
      <c r="D2208" s="1" t="s">
        <v>158</v>
      </c>
      <c r="E2208" s="1" t="s">
        <v>7643</v>
      </c>
      <c r="F2208" t="s">
        <v>4746</v>
      </c>
      <c r="G2208" t="s">
        <v>7644</v>
      </c>
    </row>
    <row r="2209" spans="4:9" ht="15.5" x14ac:dyDescent="0.35">
      <c r="D2209" s="1" t="s">
        <v>157</v>
      </c>
      <c r="E2209" s="1" t="s">
        <v>7645</v>
      </c>
      <c r="F2209" t="s">
        <v>4746</v>
      </c>
      <c r="G2209" t="s">
        <v>4763</v>
      </c>
      <c r="H2209" t="s">
        <v>4834</v>
      </c>
    </row>
    <row r="2210" spans="4:9" ht="15.5" x14ac:dyDescent="0.35">
      <c r="D2210" s="1" t="s">
        <v>156</v>
      </c>
      <c r="E2210" s="1" t="s">
        <v>7646</v>
      </c>
      <c r="F2210" t="s">
        <v>4746</v>
      </c>
      <c r="G2210" t="s">
        <v>5111</v>
      </c>
    </row>
    <row r="2211" spans="4:9" ht="15.5" x14ac:dyDescent="0.35">
      <c r="D2211" s="1" t="s">
        <v>155</v>
      </c>
      <c r="E2211" s="1" t="s">
        <v>7647</v>
      </c>
      <c r="F2211" t="s">
        <v>4743</v>
      </c>
      <c r="G2211" t="s">
        <v>7458</v>
      </c>
      <c r="H2211" t="s">
        <v>4826</v>
      </c>
    </row>
    <row r="2212" spans="4:9" ht="15.5" x14ac:dyDescent="0.35">
      <c r="D2212" s="1" t="s">
        <v>154</v>
      </c>
      <c r="E2212" s="1" t="s">
        <v>7648</v>
      </c>
      <c r="F2212" t="s">
        <v>4743</v>
      </c>
      <c r="G2212" t="s">
        <v>4771</v>
      </c>
      <c r="H2212" t="s">
        <v>4939</v>
      </c>
    </row>
    <row r="2213" spans="4:9" ht="15.5" x14ac:dyDescent="0.35">
      <c r="D2213" s="1" t="s">
        <v>153</v>
      </c>
      <c r="E2213" s="1" t="s">
        <v>7649</v>
      </c>
      <c r="F2213" t="s">
        <v>4743</v>
      </c>
      <c r="G2213" t="s">
        <v>7650</v>
      </c>
    </row>
    <row r="2214" spans="4:9" ht="15.5" x14ac:dyDescent="0.35">
      <c r="D2214" s="1" t="s">
        <v>152</v>
      </c>
      <c r="E2214" s="1" t="s">
        <v>7651</v>
      </c>
      <c r="F2214" t="s">
        <v>4746</v>
      </c>
      <c r="G2214" t="s">
        <v>6223</v>
      </c>
      <c r="H2214" t="s">
        <v>4974</v>
      </c>
    </row>
    <row r="2215" spans="4:9" ht="15.5" x14ac:dyDescent="0.35">
      <c r="D2215" s="1" t="s">
        <v>151</v>
      </c>
      <c r="E2215" s="1" t="s">
        <v>7652</v>
      </c>
      <c r="F2215" t="s">
        <v>4746</v>
      </c>
      <c r="G2215" t="s">
        <v>6176</v>
      </c>
    </row>
    <row r="2216" spans="4:9" ht="15.5" x14ac:dyDescent="0.35">
      <c r="D2216" s="1" t="s">
        <v>150</v>
      </c>
      <c r="E2216" s="1" t="s">
        <v>7653</v>
      </c>
      <c r="F2216" t="s">
        <v>4743</v>
      </c>
      <c r="G2216" t="s">
        <v>7654</v>
      </c>
      <c r="H2216" t="s">
        <v>7655</v>
      </c>
      <c r="I2216" t="s">
        <v>4790</v>
      </c>
    </row>
    <row r="2217" spans="4:9" ht="15.5" x14ac:dyDescent="0.35">
      <c r="D2217" s="1" t="s">
        <v>149</v>
      </c>
      <c r="E2217" s="1" t="s">
        <v>7656</v>
      </c>
      <c r="F2217" t="s">
        <v>4743</v>
      </c>
      <c r="G2217" t="s">
        <v>7657</v>
      </c>
    </row>
    <row r="2218" spans="4:9" ht="15.5" x14ac:dyDescent="0.35">
      <c r="D2218" s="1" t="s">
        <v>148</v>
      </c>
      <c r="E2218" s="1" t="s">
        <v>7658</v>
      </c>
      <c r="F2218" t="s">
        <v>4743</v>
      </c>
      <c r="G2218" t="s">
        <v>4784</v>
      </c>
      <c r="H2218" t="s">
        <v>4785</v>
      </c>
    </row>
    <row r="2219" spans="4:9" ht="15.5" x14ac:dyDescent="0.35">
      <c r="D2219" s="1" t="s">
        <v>147</v>
      </c>
      <c r="E2219" s="1" t="s">
        <v>7659</v>
      </c>
      <c r="F2219" t="s">
        <v>4746</v>
      </c>
      <c r="G2219" t="s">
        <v>5302</v>
      </c>
    </row>
    <row r="2220" spans="4:9" ht="15.5" x14ac:dyDescent="0.35">
      <c r="D2220" s="1" t="s">
        <v>146</v>
      </c>
      <c r="E2220" s="1" t="s">
        <v>7214</v>
      </c>
      <c r="F2220" t="s">
        <v>4746</v>
      </c>
      <c r="G2220" t="s">
        <v>6176</v>
      </c>
    </row>
    <row r="2221" spans="4:9" ht="15.5" x14ac:dyDescent="0.35">
      <c r="D2221" s="1" t="s">
        <v>145</v>
      </c>
      <c r="E2221" s="1" t="s">
        <v>7660</v>
      </c>
      <c r="F2221" t="s">
        <v>4746</v>
      </c>
      <c r="G2221" t="s">
        <v>5139</v>
      </c>
    </row>
    <row r="2222" spans="4:9" ht="15.5" x14ac:dyDescent="0.35">
      <c r="D2222" s="1" t="s">
        <v>144</v>
      </c>
      <c r="E2222" s="1" t="s">
        <v>4949</v>
      </c>
      <c r="F2222" t="s">
        <v>7661</v>
      </c>
      <c r="G2222" t="s">
        <v>4743</v>
      </c>
      <c r="H2222" t="s">
        <v>5353</v>
      </c>
      <c r="I2222" t="s">
        <v>4780</v>
      </c>
    </row>
    <row r="2223" spans="4:9" ht="15.5" x14ac:dyDescent="0.35">
      <c r="D2223" s="1" t="s">
        <v>143</v>
      </c>
      <c r="E2223" s="1" t="s">
        <v>7662</v>
      </c>
      <c r="F2223" t="s">
        <v>4743</v>
      </c>
      <c r="G2223" t="s">
        <v>4973</v>
      </c>
    </row>
    <row r="2224" spans="4:9" ht="15.5" x14ac:dyDescent="0.35">
      <c r="D2224" s="1" t="s">
        <v>142</v>
      </c>
      <c r="E2224" s="1" t="s">
        <v>5975</v>
      </c>
      <c r="F2224" t="s">
        <v>4746</v>
      </c>
      <c r="G2224" t="s">
        <v>7127</v>
      </c>
      <c r="H2224" t="s">
        <v>4910</v>
      </c>
    </row>
    <row r="2225" spans="4:8" ht="15.5" x14ac:dyDescent="0.35">
      <c r="D2225" s="1" t="s">
        <v>141</v>
      </c>
      <c r="E2225" s="1" t="s">
        <v>4887</v>
      </c>
      <c r="F2225" t="s">
        <v>4743</v>
      </c>
      <c r="G2225" t="s">
        <v>4784</v>
      </c>
      <c r="H2225" t="s">
        <v>4868</v>
      </c>
    </row>
    <row r="2226" spans="4:8" ht="15.5" x14ac:dyDescent="0.35">
      <c r="D2226" s="1" t="s">
        <v>140</v>
      </c>
      <c r="E2226" s="1" t="s">
        <v>7663</v>
      </c>
      <c r="F2226" t="s">
        <v>4743</v>
      </c>
      <c r="G2226" t="s">
        <v>5934</v>
      </c>
    </row>
    <row r="2227" spans="4:8" ht="15.5" x14ac:dyDescent="0.35">
      <c r="D2227" s="1" t="s">
        <v>139</v>
      </c>
      <c r="E2227" s="1" t="s">
        <v>7664</v>
      </c>
      <c r="F2227" t="s">
        <v>4743</v>
      </c>
      <c r="G2227" t="s">
        <v>5006</v>
      </c>
    </row>
    <row r="2228" spans="4:8" ht="15.5" x14ac:dyDescent="0.35">
      <c r="D2228" s="1" t="s">
        <v>138</v>
      </c>
      <c r="E2228" s="1" t="s">
        <v>7665</v>
      </c>
      <c r="F2228" t="s">
        <v>4743</v>
      </c>
      <c r="G2228" t="s">
        <v>5868</v>
      </c>
      <c r="H2228" t="s">
        <v>4785</v>
      </c>
    </row>
    <row r="2229" spans="4:8" ht="15.5" x14ac:dyDescent="0.35">
      <c r="D2229" s="1" t="s">
        <v>137</v>
      </c>
      <c r="E2229" s="1" t="s">
        <v>7666</v>
      </c>
      <c r="F2229" t="s">
        <v>4746</v>
      </c>
      <c r="G2229" t="s">
        <v>5039</v>
      </c>
    </row>
    <row r="2230" spans="4:8" ht="15.5" x14ac:dyDescent="0.35">
      <c r="D2230" s="1" t="s">
        <v>136</v>
      </c>
      <c r="E2230" s="1" t="s">
        <v>7667</v>
      </c>
      <c r="F2230" t="s">
        <v>4746</v>
      </c>
      <c r="G2230" t="s">
        <v>4747</v>
      </c>
      <c r="H2230" t="s">
        <v>4883</v>
      </c>
    </row>
    <row r="2231" spans="4:8" ht="15.5" x14ac:dyDescent="0.35">
      <c r="D2231" s="1" t="s">
        <v>135</v>
      </c>
      <c r="E2231" s="1" t="s">
        <v>5572</v>
      </c>
      <c r="F2231" t="s">
        <v>4746</v>
      </c>
      <c r="G2231" t="s">
        <v>5419</v>
      </c>
    </row>
    <row r="2232" spans="4:8" ht="15.5" x14ac:dyDescent="0.35">
      <c r="D2232" s="1" t="s">
        <v>134</v>
      </c>
      <c r="E2232" s="1" t="s">
        <v>7668</v>
      </c>
      <c r="F2232" t="s">
        <v>4746</v>
      </c>
      <c r="G2232" t="s">
        <v>4747</v>
      </c>
      <c r="H2232" t="s">
        <v>4883</v>
      </c>
    </row>
    <row r="2233" spans="4:8" ht="15.5" x14ac:dyDescent="0.35">
      <c r="D2233" s="1" t="s">
        <v>133</v>
      </c>
      <c r="E2233" s="1" t="s">
        <v>7218</v>
      </c>
      <c r="F2233" t="s">
        <v>4746</v>
      </c>
      <c r="G2233" t="s">
        <v>7669</v>
      </c>
    </row>
    <row r="2234" spans="4:8" ht="15.5" x14ac:dyDescent="0.35">
      <c r="D2234" s="1" t="s">
        <v>132</v>
      </c>
      <c r="E2234" s="1" t="s">
        <v>5941</v>
      </c>
      <c r="F2234" t="s">
        <v>4743</v>
      </c>
      <c r="G2234" t="s">
        <v>5221</v>
      </c>
    </row>
    <row r="2235" spans="4:8" ht="15.5" x14ac:dyDescent="0.35">
      <c r="D2235" s="1" t="s">
        <v>131</v>
      </c>
      <c r="E2235" s="1" t="s">
        <v>6713</v>
      </c>
      <c r="F2235" t="s">
        <v>4743</v>
      </c>
      <c r="G2235" t="s">
        <v>5006</v>
      </c>
      <c r="H2235" t="s">
        <v>4785</v>
      </c>
    </row>
    <row r="2236" spans="4:8" ht="15.5" x14ac:dyDescent="0.35">
      <c r="D2236" s="1" t="s">
        <v>130</v>
      </c>
      <c r="E2236" s="1" t="s">
        <v>7670</v>
      </c>
      <c r="F2236" t="s">
        <v>4743</v>
      </c>
      <c r="G2236" t="s">
        <v>4934</v>
      </c>
      <c r="H2236" t="s">
        <v>4780</v>
      </c>
    </row>
    <row r="2237" spans="4:8" ht="15.5" x14ac:dyDescent="0.35">
      <c r="D2237" s="1" t="s">
        <v>129</v>
      </c>
      <c r="E2237" s="1" t="s">
        <v>7671</v>
      </c>
      <c r="F2237" t="s">
        <v>4743</v>
      </c>
      <c r="G2237" t="s">
        <v>5986</v>
      </c>
    </row>
    <row r="2238" spans="4:8" ht="15.5" x14ac:dyDescent="0.35">
      <c r="D2238" s="1" t="s">
        <v>128</v>
      </c>
      <c r="E2238" s="1" t="s">
        <v>7672</v>
      </c>
      <c r="F2238" t="s">
        <v>4746</v>
      </c>
      <c r="G2238" t="s">
        <v>5454</v>
      </c>
      <c r="H2238" t="s">
        <v>5020</v>
      </c>
    </row>
    <row r="2239" spans="4:8" ht="15.5" x14ac:dyDescent="0.35">
      <c r="D2239" s="1" t="s">
        <v>127</v>
      </c>
      <c r="E2239" s="1" t="s">
        <v>7673</v>
      </c>
      <c r="F2239" t="s">
        <v>4743</v>
      </c>
      <c r="G2239" t="s">
        <v>6324</v>
      </c>
      <c r="H2239" t="s">
        <v>5020</v>
      </c>
    </row>
    <row r="2240" spans="4:8" ht="15.5" x14ac:dyDescent="0.35">
      <c r="D2240" s="1" t="s">
        <v>126</v>
      </c>
      <c r="E2240" s="1" t="s">
        <v>7674</v>
      </c>
      <c r="F2240" t="s">
        <v>4743</v>
      </c>
      <c r="G2240" t="s">
        <v>5288</v>
      </c>
    </row>
    <row r="2241" spans="4:8" ht="15.5" x14ac:dyDescent="0.35">
      <c r="D2241" s="1" t="s">
        <v>125</v>
      </c>
      <c r="E2241" s="1" t="s">
        <v>7675</v>
      </c>
      <c r="F2241" t="s">
        <v>4743</v>
      </c>
      <c r="G2241" t="s">
        <v>5118</v>
      </c>
      <c r="H2241" t="s">
        <v>5029</v>
      </c>
    </row>
    <row r="2242" spans="4:8" ht="15.5" x14ac:dyDescent="0.35">
      <c r="D2242" s="1" t="s">
        <v>124</v>
      </c>
      <c r="E2242" s="1" t="s">
        <v>6377</v>
      </c>
      <c r="F2242" t="s">
        <v>4746</v>
      </c>
      <c r="G2242" t="s">
        <v>4759</v>
      </c>
    </row>
    <row r="2243" spans="4:8" ht="15.5" x14ac:dyDescent="0.35">
      <c r="D2243" s="1" t="s">
        <v>123</v>
      </c>
      <c r="E2243" s="1" t="s">
        <v>7676</v>
      </c>
      <c r="F2243" t="s">
        <v>4746</v>
      </c>
      <c r="G2243" t="s">
        <v>4792</v>
      </c>
    </row>
    <row r="2244" spans="4:8" ht="15.5" x14ac:dyDescent="0.35">
      <c r="D2244" s="1" t="s">
        <v>122</v>
      </c>
      <c r="E2244" s="1" t="s">
        <v>7677</v>
      </c>
      <c r="F2244" t="s">
        <v>4746</v>
      </c>
      <c r="G2244" t="s">
        <v>7678</v>
      </c>
    </row>
    <row r="2245" spans="4:8" ht="15.5" x14ac:dyDescent="0.35">
      <c r="D2245" s="1" t="s">
        <v>121</v>
      </c>
      <c r="E2245" s="1" t="s">
        <v>7679</v>
      </c>
      <c r="F2245" t="s">
        <v>4746</v>
      </c>
      <c r="G2245" t="s">
        <v>4893</v>
      </c>
      <c r="H2245" t="s">
        <v>4797</v>
      </c>
    </row>
    <row r="2246" spans="4:8" ht="15.5" x14ac:dyDescent="0.35">
      <c r="D2246" s="1" t="s">
        <v>120</v>
      </c>
      <c r="E2246" s="1" t="s">
        <v>7680</v>
      </c>
      <c r="F2246" t="s">
        <v>4746</v>
      </c>
      <c r="G2246" t="s">
        <v>5139</v>
      </c>
      <c r="H2246" t="s">
        <v>5045</v>
      </c>
    </row>
    <row r="2247" spans="4:8" ht="15.5" x14ac:dyDescent="0.35">
      <c r="D2247" s="1" t="s">
        <v>119</v>
      </c>
      <c r="E2247" s="1" t="s">
        <v>4894</v>
      </c>
      <c r="F2247" t="s">
        <v>4746</v>
      </c>
      <c r="G2247" t="s">
        <v>5035</v>
      </c>
      <c r="H2247" t="s">
        <v>5049</v>
      </c>
    </row>
    <row r="2248" spans="4:8" ht="15.5" x14ac:dyDescent="0.35">
      <c r="D2248" s="1" t="s">
        <v>118</v>
      </c>
      <c r="E2248" s="1" t="s">
        <v>7681</v>
      </c>
      <c r="F2248" t="s">
        <v>4743</v>
      </c>
      <c r="G2248" t="s">
        <v>7682</v>
      </c>
    </row>
    <row r="2249" spans="4:8" ht="15.5" x14ac:dyDescent="0.35">
      <c r="D2249" s="1" t="s">
        <v>117</v>
      </c>
      <c r="E2249" s="1" t="s">
        <v>7683</v>
      </c>
      <c r="F2249" t="s">
        <v>4743</v>
      </c>
      <c r="G2249" t="s">
        <v>4953</v>
      </c>
    </row>
    <row r="2250" spans="4:8" ht="15.5" x14ac:dyDescent="0.35">
      <c r="D2250" s="1" t="s">
        <v>116</v>
      </c>
      <c r="E2250" s="1" t="s">
        <v>7684</v>
      </c>
      <c r="F2250" t="s">
        <v>4743</v>
      </c>
      <c r="G2250" t="s">
        <v>4833</v>
      </c>
    </row>
    <row r="2251" spans="4:8" ht="15.5" x14ac:dyDescent="0.35">
      <c r="D2251" s="1" t="s">
        <v>115</v>
      </c>
      <c r="E2251" s="1" t="s">
        <v>6160</v>
      </c>
      <c r="F2251" t="s">
        <v>4746</v>
      </c>
      <c r="G2251" t="s">
        <v>5474</v>
      </c>
    </row>
    <row r="2252" spans="4:8" ht="15.5" x14ac:dyDescent="0.35">
      <c r="D2252" s="1" t="s">
        <v>114</v>
      </c>
      <c r="E2252" s="1" t="s">
        <v>7685</v>
      </c>
      <c r="F2252" t="s">
        <v>4746</v>
      </c>
      <c r="G2252" t="s">
        <v>4959</v>
      </c>
    </row>
    <row r="2253" spans="4:8" ht="15.5" x14ac:dyDescent="0.35">
      <c r="D2253" s="1" t="s">
        <v>113</v>
      </c>
      <c r="E2253" s="1" t="s">
        <v>5831</v>
      </c>
      <c r="F2253" t="s">
        <v>4743</v>
      </c>
      <c r="G2253" t="s">
        <v>5520</v>
      </c>
      <c r="H2253" t="s">
        <v>4910</v>
      </c>
    </row>
    <row r="2254" spans="4:8" ht="15.5" x14ac:dyDescent="0.35">
      <c r="D2254" s="1" t="s">
        <v>112</v>
      </c>
      <c r="E2254" s="1" t="s">
        <v>7686</v>
      </c>
      <c r="F2254" t="s">
        <v>4743</v>
      </c>
      <c r="G2254" t="s">
        <v>5983</v>
      </c>
    </row>
    <row r="2255" spans="4:8" ht="15.5" x14ac:dyDescent="0.35">
      <c r="D2255" s="1" t="s">
        <v>111</v>
      </c>
      <c r="E2255" s="1" t="s">
        <v>7687</v>
      </c>
      <c r="F2255" t="s">
        <v>4743</v>
      </c>
      <c r="G2255" t="s">
        <v>4953</v>
      </c>
    </row>
    <row r="2256" spans="4:8" ht="15.5" x14ac:dyDescent="0.35">
      <c r="D2256" s="1" t="s">
        <v>110</v>
      </c>
      <c r="E2256" s="1" t="s">
        <v>7688</v>
      </c>
      <c r="F2256" t="s">
        <v>4746</v>
      </c>
      <c r="G2256" t="s">
        <v>4801</v>
      </c>
      <c r="H2256" t="s">
        <v>5020</v>
      </c>
    </row>
    <row r="2257" spans="4:9" ht="15.5" x14ac:dyDescent="0.35">
      <c r="D2257" s="1" t="s">
        <v>109</v>
      </c>
      <c r="E2257" s="1" t="s">
        <v>7689</v>
      </c>
      <c r="F2257" t="s">
        <v>4746</v>
      </c>
      <c r="G2257" t="s">
        <v>5629</v>
      </c>
    </row>
    <row r="2258" spans="4:9" ht="15.5" x14ac:dyDescent="0.35">
      <c r="D2258" s="1" t="s">
        <v>108</v>
      </c>
      <c r="E2258" s="1" t="s">
        <v>7690</v>
      </c>
      <c r="F2258" t="s">
        <v>4743</v>
      </c>
      <c r="G2258" t="s">
        <v>5728</v>
      </c>
    </row>
    <row r="2259" spans="4:9" ht="15.5" x14ac:dyDescent="0.35">
      <c r="D2259" s="1" t="s">
        <v>107</v>
      </c>
      <c r="E2259" s="1" t="s">
        <v>7691</v>
      </c>
      <c r="F2259" t="s">
        <v>4743</v>
      </c>
      <c r="G2259" t="s">
        <v>4814</v>
      </c>
    </row>
    <row r="2260" spans="4:9" ht="15.5" x14ac:dyDescent="0.35">
      <c r="D2260" s="1" t="s">
        <v>106</v>
      </c>
      <c r="E2260" s="1" t="s">
        <v>7692</v>
      </c>
      <c r="F2260" t="s">
        <v>4746</v>
      </c>
      <c r="G2260" t="s">
        <v>5139</v>
      </c>
    </row>
    <row r="2261" spans="4:9" ht="15.5" x14ac:dyDescent="0.35">
      <c r="D2261" s="1" t="s">
        <v>105</v>
      </c>
      <c r="E2261" s="1" t="s">
        <v>7693</v>
      </c>
      <c r="F2261" t="s">
        <v>4743</v>
      </c>
      <c r="G2261" t="s">
        <v>7694</v>
      </c>
    </row>
    <row r="2262" spans="4:9" ht="15.5" x14ac:dyDescent="0.35">
      <c r="D2262" s="1" t="s">
        <v>104</v>
      </c>
      <c r="E2262" s="1" t="s">
        <v>7695</v>
      </c>
      <c r="F2262" t="s">
        <v>4743</v>
      </c>
      <c r="G2262" t="s">
        <v>6324</v>
      </c>
    </row>
    <row r="2263" spans="4:9" ht="15.5" x14ac:dyDescent="0.35">
      <c r="D2263" s="1" t="s">
        <v>103</v>
      </c>
      <c r="E2263" s="1" t="s">
        <v>7696</v>
      </c>
      <c r="F2263" t="s">
        <v>4743</v>
      </c>
      <c r="G2263" t="s">
        <v>6598</v>
      </c>
      <c r="H2263" t="s">
        <v>4826</v>
      </c>
    </row>
    <row r="2264" spans="4:9" ht="15.5" x14ac:dyDescent="0.35">
      <c r="D2264" s="1" t="s">
        <v>102</v>
      </c>
      <c r="E2264" s="1" t="s">
        <v>4894</v>
      </c>
      <c r="F2264" t="s">
        <v>4746</v>
      </c>
      <c r="G2264" t="s">
        <v>4830</v>
      </c>
      <c r="H2264" t="s">
        <v>4889</v>
      </c>
    </row>
    <row r="2265" spans="4:9" ht="15.5" x14ac:dyDescent="0.35">
      <c r="D2265" s="1" t="s">
        <v>101</v>
      </c>
      <c r="E2265" s="1" t="s">
        <v>7697</v>
      </c>
      <c r="F2265" t="s">
        <v>4746</v>
      </c>
      <c r="G2265" t="s">
        <v>7698</v>
      </c>
    </row>
    <row r="2266" spans="4:9" ht="15.5" x14ac:dyDescent="0.35">
      <c r="D2266" s="1" t="s">
        <v>100</v>
      </c>
      <c r="E2266" s="1" t="s">
        <v>7699</v>
      </c>
      <c r="F2266" t="s">
        <v>4746</v>
      </c>
      <c r="G2266" t="s">
        <v>7700</v>
      </c>
    </row>
    <row r="2267" spans="4:9" ht="15.5" x14ac:dyDescent="0.35">
      <c r="D2267" s="1" t="s">
        <v>99</v>
      </c>
      <c r="E2267" s="1" t="s">
        <v>7701</v>
      </c>
      <c r="F2267" t="s">
        <v>4746</v>
      </c>
      <c r="G2267" t="s">
        <v>5113</v>
      </c>
      <c r="H2267" t="s">
        <v>4831</v>
      </c>
    </row>
    <row r="2268" spans="4:9" ht="15.5" x14ac:dyDescent="0.35">
      <c r="D2268" s="1" t="s">
        <v>98</v>
      </c>
      <c r="E2268" s="1" t="s">
        <v>7702</v>
      </c>
      <c r="F2268" t="s">
        <v>4746</v>
      </c>
      <c r="G2268" t="s">
        <v>4864</v>
      </c>
    </row>
    <row r="2269" spans="4:9" ht="15.5" x14ac:dyDescent="0.35">
      <c r="D2269" s="1" t="s">
        <v>97</v>
      </c>
      <c r="E2269" s="1" t="s">
        <v>7703</v>
      </c>
      <c r="F2269" t="s">
        <v>4743</v>
      </c>
      <c r="G2269" t="s">
        <v>4916</v>
      </c>
    </row>
    <row r="2270" spans="4:9" ht="15.5" x14ac:dyDescent="0.35">
      <c r="D2270" s="1" t="s">
        <v>96</v>
      </c>
      <c r="E2270" s="1" t="s">
        <v>7704</v>
      </c>
      <c r="F2270" t="s">
        <v>4746</v>
      </c>
      <c r="G2270" t="s">
        <v>4893</v>
      </c>
    </row>
    <row r="2271" spans="4:9" ht="15.5" x14ac:dyDescent="0.35">
      <c r="D2271" s="1" t="s">
        <v>95</v>
      </c>
      <c r="E2271" s="1" t="s">
        <v>7705</v>
      </c>
      <c r="F2271" t="s">
        <v>7706</v>
      </c>
      <c r="G2271" t="s">
        <v>4746</v>
      </c>
      <c r="H2271" t="s">
        <v>5159</v>
      </c>
    </row>
    <row r="2272" spans="4:9" ht="15.5" x14ac:dyDescent="0.35">
      <c r="D2272" s="1" t="s">
        <v>94</v>
      </c>
      <c r="E2272" s="1" t="s">
        <v>7707</v>
      </c>
      <c r="F2272" t="s">
        <v>7708</v>
      </c>
      <c r="G2272" t="s">
        <v>4746</v>
      </c>
      <c r="H2272" t="s">
        <v>7709</v>
      </c>
      <c r="I2272" t="s">
        <v>7710</v>
      </c>
    </row>
    <row r="2273" spans="4:8" ht="15.5" x14ac:dyDescent="0.35">
      <c r="D2273" s="1" t="s">
        <v>93</v>
      </c>
      <c r="E2273" s="1" t="s">
        <v>7043</v>
      </c>
      <c r="F2273" t="s">
        <v>4746</v>
      </c>
      <c r="G2273" t="s">
        <v>4747</v>
      </c>
    </row>
    <row r="2274" spans="4:8" ht="15.5" x14ac:dyDescent="0.35">
      <c r="D2274" s="1" t="s">
        <v>92</v>
      </c>
      <c r="E2274" s="1" t="s">
        <v>7711</v>
      </c>
      <c r="F2274" t="s">
        <v>4743</v>
      </c>
      <c r="G2274" t="s">
        <v>5006</v>
      </c>
      <c r="H2274" t="s">
        <v>5045</v>
      </c>
    </row>
    <row r="2275" spans="4:8" ht="15.5" x14ac:dyDescent="0.35">
      <c r="D2275" s="1" t="s">
        <v>91</v>
      </c>
      <c r="E2275" s="1" t="s">
        <v>7712</v>
      </c>
      <c r="F2275" t="s">
        <v>4743</v>
      </c>
      <c r="G2275" t="s">
        <v>4882</v>
      </c>
    </row>
    <row r="2276" spans="4:8" ht="15.5" x14ac:dyDescent="0.35">
      <c r="D2276" s="1" t="s">
        <v>90</v>
      </c>
      <c r="E2276" s="1" t="s">
        <v>7713</v>
      </c>
      <c r="F2276" t="s">
        <v>4743</v>
      </c>
      <c r="G2276" t="s">
        <v>6823</v>
      </c>
      <c r="H2276" t="s">
        <v>4785</v>
      </c>
    </row>
    <row r="2277" spans="4:8" ht="15.5" x14ac:dyDescent="0.35">
      <c r="D2277" s="1" t="s">
        <v>89</v>
      </c>
      <c r="E2277" s="1" t="s">
        <v>5023</v>
      </c>
      <c r="F2277" t="s">
        <v>4743</v>
      </c>
      <c r="G2277" t="s">
        <v>5790</v>
      </c>
      <c r="H2277" t="s">
        <v>5029</v>
      </c>
    </row>
    <row r="2278" spans="4:8" ht="15.5" x14ac:dyDescent="0.35">
      <c r="D2278" s="1" t="s">
        <v>88</v>
      </c>
      <c r="E2278" s="1" t="s">
        <v>5727</v>
      </c>
      <c r="F2278" t="s">
        <v>4743</v>
      </c>
      <c r="G2278" t="s">
        <v>6809</v>
      </c>
    </row>
    <row r="2279" spans="4:8" ht="15.5" x14ac:dyDescent="0.35">
      <c r="D2279" s="1" t="s">
        <v>87</v>
      </c>
      <c r="E2279" s="1" t="s">
        <v>7714</v>
      </c>
      <c r="F2279" t="s">
        <v>4746</v>
      </c>
      <c r="G2279" t="s">
        <v>7715</v>
      </c>
    </row>
    <row r="2280" spans="4:8" ht="15.5" x14ac:dyDescent="0.35">
      <c r="D2280" s="1" t="s">
        <v>86</v>
      </c>
      <c r="E2280" s="1" t="s">
        <v>7716</v>
      </c>
      <c r="F2280" t="s">
        <v>4743</v>
      </c>
      <c r="G2280" t="s">
        <v>4916</v>
      </c>
      <c r="H2280" t="s">
        <v>5049</v>
      </c>
    </row>
    <row r="2281" spans="4:8" ht="15.5" x14ac:dyDescent="0.35">
      <c r="D2281" s="1" t="s">
        <v>85</v>
      </c>
      <c r="E2281" s="1" t="s">
        <v>4898</v>
      </c>
      <c r="F2281" t="s">
        <v>4746</v>
      </c>
      <c r="G2281" t="s">
        <v>5195</v>
      </c>
      <c r="H2281" t="s">
        <v>7717</v>
      </c>
    </row>
    <row r="2282" spans="4:8" ht="15.5" x14ac:dyDescent="0.35">
      <c r="D2282" s="1" t="s">
        <v>84</v>
      </c>
      <c r="E2282" s="1" t="s">
        <v>7718</v>
      </c>
      <c r="F2282" t="s">
        <v>4743</v>
      </c>
      <c r="G2282" t="s">
        <v>5554</v>
      </c>
      <c r="H2282" t="s">
        <v>4785</v>
      </c>
    </row>
    <row r="2283" spans="4:8" ht="15.5" x14ac:dyDescent="0.35">
      <c r="D2283" s="1" t="s">
        <v>83</v>
      </c>
      <c r="E2283" s="1" t="s">
        <v>7719</v>
      </c>
      <c r="F2283" t="s">
        <v>4746</v>
      </c>
      <c r="G2283" t="s">
        <v>5552</v>
      </c>
    </row>
    <row r="2284" spans="4:8" ht="15.5" x14ac:dyDescent="0.35">
      <c r="D2284" s="1" t="s">
        <v>82</v>
      </c>
      <c r="E2284" s="1" t="s">
        <v>7720</v>
      </c>
      <c r="F2284" t="s">
        <v>4746</v>
      </c>
      <c r="G2284" t="s">
        <v>6295</v>
      </c>
    </row>
    <row r="2285" spans="4:8" ht="15.5" x14ac:dyDescent="0.35">
      <c r="D2285" s="1" t="s">
        <v>81</v>
      </c>
      <c r="E2285" s="1" t="s">
        <v>7721</v>
      </c>
      <c r="F2285" t="s">
        <v>4743</v>
      </c>
      <c r="G2285" t="s">
        <v>5109</v>
      </c>
      <c r="H2285" t="s">
        <v>4826</v>
      </c>
    </row>
    <row r="2286" spans="4:8" ht="15.5" x14ac:dyDescent="0.35">
      <c r="D2286" s="1" t="s">
        <v>80</v>
      </c>
      <c r="E2286" s="1" t="s">
        <v>7722</v>
      </c>
      <c r="F2286" t="s">
        <v>4746</v>
      </c>
      <c r="G2286" t="s">
        <v>4968</v>
      </c>
    </row>
    <row r="2287" spans="4:8" ht="15.5" x14ac:dyDescent="0.35">
      <c r="D2287" s="1" t="s">
        <v>79</v>
      </c>
      <c r="E2287" s="1" t="s">
        <v>5107</v>
      </c>
      <c r="F2287" t="s">
        <v>4746</v>
      </c>
      <c r="G2287" t="s">
        <v>7723</v>
      </c>
    </row>
    <row r="2288" spans="4:8" ht="15.5" x14ac:dyDescent="0.35">
      <c r="D2288" s="1" t="s">
        <v>78</v>
      </c>
      <c r="E2288" s="1" t="s">
        <v>7724</v>
      </c>
      <c r="F2288" t="s">
        <v>4746</v>
      </c>
      <c r="G2288" t="s">
        <v>4918</v>
      </c>
    </row>
    <row r="2289" spans="4:8" ht="15.5" x14ac:dyDescent="0.35">
      <c r="D2289" s="1" t="s">
        <v>77</v>
      </c>
      <c r="E2289" s="1" t="s">
        <v>7725</v>
      </c>
      <c r="F2289" t="s">
        <v>4746</v>
      </c>
      <c r="G2289" t="s">
        <v>7726</v>
      </c>
    </row>
    <row r="2290" spans="4:8" ht="15.5" x14ac:dyDescent="0.35">
      <c r="D2290" s="1" t="s">
        <v>76</v>
      </c>
      <c r="E2290" s="1" t="s">
        <v>4841</v>
      </c>
      <c r="F2290" t="s">
        <v>4743</v>
      </c>
      <c r="G2290" t="s">
        <v>4924</v>
      </c>
    </row>
    <row r="2291" spans="4:8" ht="15.5" x14ac:dyDescent="0.35">
      <c r="D2291" s="1" t="s">
        <v>75</v>
      </c>
      <c r="E2291" s="1" t="s">
        <v>7727</v>
      </c>
      <c r="F2291" t="s">
        <v>4746</v>
      </c>
      <c r="G2291" t="s">
        <v>4773</v>
      </c>
    </row>
    <row r="2292" spans="4:8" ht="15.5" x14ac:dyDescent="0.35">
      <c r="D2292" s="1" t="s">
        <v>74</v>
      </c>
      <c r="E2292" s="1" t="s">
        <v>7728</v>
      </c>
      <c r="F2292" t="s">
        <v>4743</v>
      </c>
      <c r="G2292" t="s">
        <v>6169</v>
      </c>
    </row>
    <row r="2293" spans="4:8" ht="15.5" x14ac:dyDescent="0.35">
      <c r="D2293" s="1" t="s">
        <v>73</v>
      </c>
      <c r="E2293" s="1" t="s">
        <v>7729</v>
      </c>
      <c r="F2293" t="s">
        <v>4746</v>
      </c>
      <c r="G2293" t="s">
        <v>7730</v>
      </c>
      <c r="H2293" t="s">
        <v>4790</v>
      </c>
    </row>
    <row r="2294" spans="4:8" ht="15.5" x14ac:dyDescent="0.35">
      <c r="D2294" s="1" t="s">
        <v>72</v>
      </c>
      <c r="E2294" s="1" t="s">
        <v>7692</v>
      </c>
      <c r="F2294" t="s">
        <v>4743</v>
      </c>
      <c r="G2294" t="s">
        <v>4941</v>
      </c>
    </row>
    <row r="2295" spans="4:8" ht="15.5" x14ac:dyDescent="0.35">
      <c r="D2295" s="1" t="s">
        <v>71</v>
      </c>
      <c r="E2295" s="1" t="s">
        <v>7731</v>
      </c>
      <c r="F2295" t="s">
        <v>4746</v>
      </c>
      <c r="G2295" t="s">
        <v>4968</v>
      </c>
      <c r="H2295" t="s">
        <v>4971</v>
      </c>
    </row>
    <row r="2296" spans="4:8" ht="15.5" x14ac:dyDescent="0.35">
      <c r="D2296" s="1" t="s">
        <v>70</v>
      </c>
      <c r="E2296" s="1" t="s">
        <v>7732</v>
      </c>
      <c r="F2296" t="s">
        <v>4743</v>
      </c>
      <c r="G2296" t="s">
        <v>6812</v>
      </c>
    </row>
    <row r="2297" spans="4:8" ht="15.5" x14ac:dyDescent="0.35">
      <c r="D2297" s="1" t="s">
        <v>69</v>
      </c>
      <c r="E2297" s="1" t="s">
        <v>7733</v>
      </c>
      <c r="F2297" t="s">
        <v>4746</v>
      </c>
      <c r="G2297" t="s">
        <v>5776</v>
      </c>
      <c r="H2297" t="s">
        <v>5913</v>
      </c>
    </row>
    <row r="2298" spans="4:8" ht="15.5" x14ac:dyDescent="0.35">
      <c r="D2298" s="1" t="s">
        <v>68</v>
      </c>
      <c r="E2298" s="1" t="s">
        <v>7734</v>
      </c>
      <c r="F2298" t="s">
        <v>4746</v>
      </c>
      <c r="G2298" t="s">
        <v>7735</v>
      </c>
    </row>
    <row r="2299" spans="4:8" ht="15.5" x14ac:dyDescent="0.35">
      <c r="D2299" s="1" t="s">
        <v>67</v>
      </c>
      <c r="E2299" s="1" t="s">
        <v>5107</v>
      </c>
      <c r="F2299" t="s">
        <v>4743</v>
      </c>
      <c r="G2299" t="s">
        <v>5251</v>
      </c>
      <c r="H2299" t="s">
        <v>4889</v>
      </c>
    </row>
    <row r="2300" spans="4:8" ht="15.5" x14ac:dyDescent="0.35">
      <c r="D2300" s="1" t="s">
        <v>66</v>
      </c>
      <c r="E2300" s="1" t="s">
        <v>7736</v>
      </c>
      <c r="F2300" t="s">
        <v>4746</v>
      </c>
      <c r="G2300" t="s">
        <v>5231</v>
      </c>
      <c r="H2300" t="s">
        <v>5115</v>
      </c>
    </row>
    <row r="2301" spans="4:8" ht="15.5" x14ac:dyDescent="0.35">
      <c r="D2301" s="1" t="s">
        <v>65</v>
      </c>
      <c r="E2301" s="1" t="s">
        <v>4929</v>
      </c>
      <c r="F2301" t="s">
        <v>4746</v>
      </c>
      <c r="G2301" t="s">
        <v>4830</v>
      </c>
    </row>
    <row r="2302" spans="4:8" ht="15.5" x14ac:dyDescent="0.35">
      <c r="D2302" s="1" t="s">
        <v>64</v>
      </c>
      <c r="E2302" s="1" t="s">
        <v>7737</v>
      </c>
      <c r="F2302" t="s">
        <v>4743</v>
      </c>
      <c r="G2302" t="s">
        <v>4941</v>
      </c>
    </row>
    <row r="2303" spans="4:8" ht="15.5" x14ac:dyDescent="0.35">
      <c r="D2303" s="1" t="s">
        <v>63</v>
      </c>
      <c r="E2303" s="1" t="s">
        <v>7738</v>
      </c>
      <c r="F2303" t="s">
        <v>4746</v>
      </c>
      <c r="G2303" t="s">
        <v>5905</v>
      </c>
    </row>
    <row r="2304" spans="4:8" ht="15.5" x14ac:dyDescent="0.35">
      <c r="D2304" s="1" t="s">
        <v>62</v>
      </c>
      <c r="E2304" s="1" t="s">
        <v>7739</v>
      </c>
      <c r="F2304" t="s">
        <v>4746</v>
      </c>
      <c r="G2304" t="s">
        <v>6495</v>
      </c>
      <c r="H2304" t="s">
        <v>4974</v>
      </c>
    </row>
    <row r="2305" spans="4:9" ht="15.5" x14ac:dyDescent="0.35">
      <c r="D2305" s="1" t="s">
        <v>61</v>
      </c>
      <c r="E2305" s="1" t="s">
        <v>7740</v>
      </c>
      <c r="F2305" t="s">
        <v>7741</v>
      </c>
      <c r="G2305" t="s">
        <v>4746</v>
      </c>
      <c r="H2305" t="s">
        <v>6256</v>
      </c>
      <c r="I2305" t="s">
        <v>7742</v>
      </c>
    </row>
    <row r="2306" spans="4:9" ht="15.5" x14ac:dyDescent="0.35">
      <c r="D2306" s="1" t="s">
        <v>60</v>
      </c>
      <c r="E2306" s="1" t="s">
        <v>7743</v>
      </c>
      <c r="F2306" t="s">
        <v>4743</v>
      </c>
      <c r="G2306" t="s">
        <v>5728</v>
      </c>
      <c r="H2306" t="s">
        <v>5296</v>
      </c>
    </row>
    <row r="2307" spans="4:9" ht="15.5" x14ac:dyDescent="0.35">
      <c r="D2307" s="1" t="s">
        <v>59</v>
      </c>
      <c r="E2307" s="1" t="s">
        <v>7744</v>
      </c>
      <c r="F2307" t="s">
        <v>4746</v>
      </c>
      <c r="G2307" t="s">
        <v>5755</v>
      </c>
      <c r="H2307" t="s">
        <v>5029</v>
      </c>
    </row>
    <row r="2308" spans="4:9" ht="15.5" x14ac:dyDescent="0.35">
      <c r="D2308" s="1" t="s">
        <v>58</v>
      </c>
      <c r="E2308" s="1" t="s">
        <v>7745</v>
      </c>
      <c r="F2308" t="s">
        <v>4746</v>
      </c>
      <c r="G2308" t="s">
        <v>4763</v>
      </c>
    </row>
    <row r="2309" spans="4:9" ht="15.5" x14ac:dyDescent="0.35">
      <c r="D2309" s="1" t="s">
        <v>57</v>
      </c>
      <c r="E2309" s="1" t="s">
        <v>7746</v>
      </c>
      <c r="F2309" t="s">
        <v>4746</v>
      </c>
      <c r="G2309" t="s">
        <v>7747</v>
      </c>
    </row>
    <row r="2310" spans="4:9" ht="15.5" x14ac:dyDescent="0.35">
      <c r="D2310" s="1" t="s">
        <v>56</v>
      </c>
      <c r="E2310" s="1" t="s">
        <v>5262</v>
      </c>
      <c r="F2310" t="s">
        <v>4746</v>
      </c>
      <c r="G2310" t="s">
        <v>4773</v>
      </c>
    </row>
    <row r="2311" spans="4:9" ht="15.5" x14ac:dyDescent="0.35">
      <c r="D2311" s="1" t="s">
        <v>55</v>
      </c>
      <c r="E2311" s="1" t="s">
        <v>7748</v>
      </c>
      <c r="F2311" t="s">
        <v>4743</v>
      </c>
      <c r="G2311" t="s">
        <v>7749</v>
      </c>
      <c r="H2311" t="s">
        <v>4850</v>
      </c>
    </row>
    <row r="2312" spans="4:9" ht="15.5" x14ac:dyDescent="0.35">
      <c r="D2312" s="1" t="s">
        <v>54</v>
      </c>
      <c r="E2312" s="1" t="s">
        <v>7750</v>
      </c>
      <c r="F2312" t="s">
        <v>4746</v>
      </c>
      <c r="G2312" t="s">
        <v>5552</v>
      </c>
    </row>
    <row r="2313" spans="4:9" ht="15.5" x14ac:dyDescent="0.35">
      <c r="D2313" s="1" t="s">
        <v>53</v>
      </c>
      <c r="E2313" s="1" t="s">
        <v>7751</v>
      </c>
      <c r="F2313" t="s">
        <v>4746</v>
      </c>
      <c r="G2313" t="s">
        <v>4747</v>
      </c>
      <c r="H2313" t="s">
        <v>5020</v>
      </c>
    </row>
    <row r="2314" spans="4:9" ht="15.5" x14ac:dyDescent="0.35">
      <c r="D2314" s="1" t="s">
        <v>52</v>
      </c>
      <c r="E2314" s="1" t="s">
        <v>7752</v>
      </c>
      <c r="F2314" t="s">
        <v>4746</v>
      </c>
      <c r="G2314" t="s">
        <v>5407</v>
      </c>
    </row>
    <row r="2315" spans="4:9" ht="15.5" x14ac:dyDescent="0.35">
      <c r="D2315" s="1" t="s">
        <v>51</v>
      </c>
      <c r="E2315" s="1" t="s">
        <v>7753</v>
      </c>
      <c r="F2315" t="s">
        <v>4743</v>
      </c>
      <c r="G2315" t="s">
        <v>4771</v>
      </c>
    </row>
    <row r="2316" spans="4:9" ht="15.5" x14ac:dyDescent="0.35">
      <c r="D2316" s="1" t="s">
        <v>50</v>
      </c>
      <c r="E2316" s="1" t="s">
        <v>7754</v>
      </c>
      <c r="F2316" t="s">
        <v>4743</v>
      </c>
      <c r="G2316" t="s">
        <v>5766</v>
      </c>
    </row>
    <row r="2317" spans="4:9" ht="15.5" x14ac:dyDescent="0.35">
      <c r="D2317" s="1" t="s">
        <v>49</v>
      </c>
      <c r="E2317" s="1" t="s">
        <v>7245</v>
      </c>
      <c r="F2317" t="s">
        <v>4743</v>
      </c>
      <c r="G2317" t="s">
        <v>5708</v>
      </c>
    </row>
    <row r="2318" spans="4:9" ht="15.5" x14ac:dyDescent="0.35">
      <c r="D2318" s="1" t="s">
        <v>48</v>
      </c>
      <c r="E2318" s="1" t="s">
        <v>5023</v>
      </c>
      <c r="F2318" t="s">
        <v>4746</v>
      </c>
      <c r="G2318" t="s">
        <v>4747</v>
      </c>
    </row>
    <row r="2319" spans="4:9" ht="15.5" x14ac:dyDescent="0.35">
      <c r="D2319" s="1" t="s">
        <v>47</v>
      </c>
      <c r="E2319" s="1" t="s">
        <v>7755</v>
      </c>
      <c r="F2319" t="s">
        <v>5580</v>
      </c>
      <c r="G2319" t="s">
        <v>5818</v>
      </c>
    </row>
    <row r="2320" spans="4:9" ht="15.5" x14ac:dyDescent="0.35">
      <c r="D2320" s="1" t="s">
        <v>46</v>
      </c>
      <c r="E2320" s="1" t="s">
        <v>7756</v>
      </c>
      <c r="F2320" t="s">
        <v>4743</v>
      </c>
      <c r="G2320" t="s">
        <v>4874</v>
      </c>
    </row>
    <row r="2321" spans="4:9" ht="15.5" x14ac:dyDescent="0.35">
      <c r="D2321" s="1" t="s">
        <v>45</v>
      </c>
      <c r="E2321" s="1" t="s">
        <v>7757</v>
      </c>
      <c r="F2321" t="s">
        <v>4746</v>
      </c>
      <c r="G2321" t="s">
        <v>4838</v>
      </c>
    </row>
    <row r="2322" spans="4:9" ht="15.5" x14ac:dyDescent="0.35">
      <c r="D2322" s="1" t="s">
        <v>44</v>
      </c>
      <c r="E2322" s="1" t="s">
        <v>7758</v>
      </c>
      <c r="F2322" t="s">
        <v>4743</v>
      </c>
      <c r="G2322" t="s">
        <v>5123</v>
      </c>
      <c r="H2322" t="s">
        <v>5148</v>
      </c>
    </row>
    <row r="2323" spans="4:9" ht="15.5" x14ac:dyDescent="0.35">
      <c r="D2323" s="1" t="s">
        <v>43</v>
      </c>
      <c r="E2323" s="1" t="s">
        <v>6093</v>
      </c>
      <c r="F2323" t="s">
        <v>4743</v>
      </c>
      <c r="G2323" t="s">
        <v>7759</v>
      </c>
    </row>
    <row r="2324" spans="4:9" ht="15.5" x14ac:dyDescent="0.35">
      <c r="D2324" s="1" t="s">
        <v>41</v>
      </c>
      <c r="E2324" s="1" t="s">
        <v>5289</v>
      </c>
      <c r="F2324" t="s">
        <v>4746</v>
      </c>
      <c r="G2324" t="s">
        <v>4792</v>
      </c>
      <c r="H2324" t="s">
        <v>5072</v>
      </c>
    </row>
    <row r="2325" spans="4:9" ht="15.5" x14ac:dyDescent="0.35">
      <c r="D2325" s="1" t="s">
        <v>40</v>
      </c>
      <c r="E2325" s="1" t="s">
        <v>7760</v>
      </c>
      <c r="F2325" t="s">
        <v>4746</v>
      </c>
      <c r="G2325" t="s">
        <v>6000</v>
      </c>
    </row>
    <row r="2326" spans="4:9" ht="15.5" x14ac:dyDescent="0.35">
      <c r="D2326" s="1" t="s">
        <v>39</v>
      </c>
      <c r="E2326" s="1" t="s">
        <v>7153</v>
      </c>
      <c r="F2326" t="s">
        <v>4743</v>
      </c>
      <c r="G2326" t="s">
        <v>6355</v>
      </c>
      <c r="H2326" t="s">
        <v>4831</v>
      </c>
    </row>
    <row r="2327" spans="4:9" ht="15.5" x14ac:dyDescent="0.35">
      <c r="D2327" s="1" t="s">
        <v>38</v>
      </c>
      <c r="E2327" s="1" t="s">
        <v>7761</v>
      </c>
      <c r="F2327" t="s">
        <v>4746</v>
      </c>
      <c r="G2327" t="s">
        <v>7762</v>
      </c>
      <c r="H2327" t="s">
        <v>4785</v>
      </c>
    </row>
    <row r="2328" spans="4:9" ht="15.5" x14ac:dyDescent="0.35">
      <c r="D2328" s="1" t="s">
        <v>36</v>
      </c>
      <c r="E2328" s="1" t="s">
        <v>7763</v>
      </c>
      <c r="F2328" t="s">
        <v>7764</v>
      </c>
      <c r="G2328" t="s">
        <v>7765</v>
      </c>
      <c r="H2328" t="s">
        <v>4743</v>
      </c>
      <c r="I2328" t="s">
        <v>7766</v>
      </c>
    </row>
    <row r="2329" spans="4:9" ht="15.5" x14ac:dyDescent="0.35">
      <c r="D2329" s="1" t="s">
        <v>34</v>
      </c>
      <c r="E2329" s="1" t="s">
        <v>7767</v>
      </c>
      <c r="F2329" t="s">
        <v>4746</v>
      </c>
      <c r="G2329" t="s">
        <v>4852</v>
      </c>
    </row>
    <row r="2330" spans="4:9" ht="15.5" x14ac:dyDescent="0.35">
      <c r="D2330" s="1" t="s">
        <v>33</v>
      </c>
      <c r="E2330" s="1" t="s">
        <v>7768</v>
      </c>
      <c r="F2330" t="s">
        <v>4743</v>
      </c>
      <c r="G2330" t="s">
        <v>7118</v>
      </c>
    </row>
    <row r="2331" spans="4:9" ht="15.5" x14ac:dyDescent="0.35">
      <c r="D2331" s="1" t="s">
        <v>32</v>
      </c>
      <c r="E2331" s="1" t="s">
        <v>7769</v>
      </c>
      <c r="F2331" t="s">
        <v>4746</v>
      </c>
      <c r="G2331" t="s">
        <v>4747</v>
      </c>
    </row>
    <row r="2332" spans="4:9" ht="15.5" x14ac:dyDescent="0.35">
      <c r="D2332" s="1" t="s">
        <v>29</v>
      </c>
      <c r="E2332" s="1" t="s">
        <v>7770</v>
      </c>
      <c r="F2332" t="s">
        <v>4743</v>
      </c>
      <c r="G2332" t="s">
        <v>6207</v>
      </c>
      <c r="H2332" t="s">
        <v>4939</v>
      </c>
    </row>
    <row r="2333" spans="4:9" ht="15.5" x14ac:dyDescent="0.35">
      <c r="D2333" s="1" t="s">
        <v>28</v>
      </c>
      <c r="E2333" s="1" t="s">
        <v>5947</v>
      </c>
      <c r="F2333" t="s">
        <v>4746</v>
      </c>
      <c r="G2333" t="s">
        <v>6073</v>
      </c>
    </row>
    <row r="2334" spans="4:9" ht="15.5" x14ac:dyDescent="0.35">
      <c r="D2334" s="1" t="s">
        <v>27</v>
      </c>
      <c r="E2334" s="1" t="s">
        <v>5009</v>
      </c>
      <c r="F2334" t="s">
        <v>4746</v>
      </c>
      <c r="G2334" t="s">
        <v>7771</v>
      </c>
    </row>
    <row r="2335" spans="4:9" ht="15.5" x14ac:dyDescent="0.35">
      <c r="D2335" s="1" t="s">
        <v>26</v>
      </c>
      <c r="E2335" s="1" t="s">
        <v>5371</v>
      </c>
      <c r="F2335" t="s">
        <v>4743</v>
      </c>
      <c r="G2335" t="s">
        <v>5636</v>
      </c>
    </row>
    <row r="2336" spans="4:9" ht="15.5" x14ac:dyDescent="0.35">
      <c r="D2336" s="1" t="s">
        <v>25</v>
      </c>
      <c r="E2336" s="1" t="s">
        <v>7772</v>
      </c>
      <c r="F2336" t="s">
        <v>4743</v>
      </c>
      <c r="G2336" t="s">
        <v>4799</v>
      </c>
    </row>
    <row r="2337" spans="4:10" ht="15.5" x14ac:dyDescent="0.35">
      <c r="D2337" s="1" t="s">
        <v>24</v>
      </c>
      <c r="E2337" s="1" t="s">
        <v>7773</v>
      </c>
      <c r="F2337" t="s">
        <v>4743</v>
      </c>
      <c r="G2337" t="s">
        <v>6906</v>
      </c>
      <c r="H2337" t="s">
        <v>4868</v>
      </c>
    </row>
    <row r="2338" spans="4:10" ht="15.5" x14ac:dyDescent="0.35">
      <c r="D2338" s="1" t="s">
        <v>22</v>
      </c>
      <c r="E2338" s="1" t="s">
        <v>7774</v>
      </c>
      <c r="F2338" t="s">
        <v>4743</v>
      </c>
      <c r="G2338" t="s">
        <v>7775</v>
      </c>
    </row>
    <row r="2339" spans="4:10" ht="15.5" x14ac:dyDescent="0.35">
      <c r="D2339" s="1" t="s">
        <v>21</v>
      </c>
      <c r="E2339" s="1" t="s">
        <v>7776</v>
      </c>
      <c r="F2339" t="s">
        <v>4746</v>
      </c>
      <c r="G2339" t="s">
        <v>5474</v>
      </c>
    </row>
    <row r="2340" spans="4:10" ht="15.5" x14ac:dyDescent="0.35">
      <c r="D2340" s="1" t="s">
        <v>19</v>
      </c>
      <c r="E2340" s="1" t="s">
        <v>7777</v>
      </c>
      <c r="F2340" t="s">
        <v>5309</v>
      </c>
      <c r="G2340" t="s">
        <v>4746</v>
      </c>
      <c r="H2340" t="s">
        <v>6552</v>
      </c>
      <c r="I2340" t="s">
        <v>4821</v>
      </c>
      <c r="J2340" t="s">
        <v>4790</v>
      </c>
    </row>
    <row r="2341" spans="4:10" ht="15.5" x14ac:dyDescent="0.35">
      <c r="D2341" s="1" t="s">
        <v>17</v>
      </c>
      <c r="E2341" s="1" t="s">
        <v>7778</v>
      </c>
      <c r="F2341" t="s">
        <v>4743</v>
      </c>
      <c r="G2341" t="s">
        <v>6099</v>
      </c>
    </row>
    <row r="2342" spans="4:10" ht="15.5" x14ac:dyDescent="0.35">
      <c r="D2342" s="1" t="s">
        <v>14</v>
      </c>
      <c r="E2342" s="1" t="s">
        <v>7779</v>
      </c>
      <c r="F2342" t="s">
        <v>4746</v>
      </c>
      <c r="G2342" t="s">
        <v>5296</v>
      </c>
      <c r="H2342" t="s">
        <v>4992</v>
      </c>
    </row>
    <row r="2343" spans="4:10" ht="15.5" x14ac:dyDescent="0.35">
      <c r="D2343" s="1" t="s">
        <v>9</v>
      </c>
      <c r="E2343" s="1" t="s">
        <v>7780</v>
      </c>
      <c r="F2343" t="s">
        <v>4746</v>
      </c>
      <c r="G2343" t="s">
        <v>5076</v>
      </c>
      <c r="H2343" t="s">
        <v>4939</v>
      </c>
    </row>
  </sheetData>
  <mergeCells count="2">
    <mergeCell ref="C2:G2"/>
    <mergeCell ref="G8:H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C9C0-9519-40B0-9304-DCE13BD663F3}">
  <dimension ref="D3:P2349"/>
  <sheetViews>
    <sheetView topLeftCell="A2330" zoomScale="106" workbookViewId="0">
      <selection activeCell="D14" sqref="D14:M2349"/>
    </sheetView>
  </sheetViews>
  <sheetFormatPr defaultRowHeight="14.5" x14ac:dyDescent="0.35"/>
  <cols>
    <col min="4" max="4" width="11.81640625" bestFit="1" customWidth="1"/>
    <col min="7" max="7" width="19.81640625" customWidth="1"/>
    <col min="8" max="8" width="14.08984375" customWidth="1"/>
    <col min="9" max="9" width="13.7265625" bestFit="1" customWidth="1"/>
    <col min="10" max="10" width="16.81640625" customWidth="1"/>
    <col min="12" max="12" width="12.36328125" customWidth="1"/>
    <col min="13" max="13" width="15.6328125" customWidth="1"/>
  </cols>
  <sheetData>
    <row r="3" spans="4:16" x14ac:dyDescent="0.35">
      <c r="D3" t="s">
        <v>7784</v>
      </c>
      <c r="E3" t="s">
        <v>7785</v>
      </c>
      <c r="F3" t="s">
        <v>7786</v>
      </c>
      <c r="G3" t="s">
        <v>2378</v>
      </c>
      <c r="H3" t="s">
        <v>7787</v>
      </c>
      <c r="I3" t="s">
        <v>7788</v>
      </c>
      <c r="J3" t="s">
        <v>7786</v>
      </c>
      <c r="K3" t="s">
        <v>7789</v>
      </c>
      <c r="L3" t="s">
        <v>7790</v>
      </c>
      <c r="M3" t="s">
        <v>7791</v>
      </c>
      <c r="N3" t="s">
        <v>7792</v>
      </c>
    </row>
    <row r="4" spans="4:16" x14ac:dyDescent="0.35">
      <c r="D4" t="s">
        <v>7793</v>
      </c>
      <c r="E4" t="s">
        <v>7794</v>
      </c>
      <c r="F4" t="s">
        <v>7795</v>
      </c>
      <c r="G4" t="s">
        <v>7796</v>
      </c>
      <c r="H4" t="s">
        <v>7797</v>
      </c>
      <c r="I4" t="s">
        <v>7798</v>
      </c>
      <c r="J4" t="s">
        <v>7799</v>
      </c>
      <c r="K4" t="s">
        <v>7800</v>
      </c>
      <c r="L4" t="s">
        <v>7793</v>
      </c>
      <c r="M4" t="s">
        <v>7801</v>
      </c>
    </row>
    <row r="7" spans="4:16" x14ac:dyDescent="0.35">
      <c r="D7" t="s">
        <v>7802</v>
      </c>
      <c r="E7" t="s">
        <v>7803</v>
      </c>
      <c r="F7" t="s">
        <v>7804</v>
      </c>
      <c r="G7" t="s">
        <v>7805</v>
      </c>
      <c r="H7" t="s">
        <v>7788</v>
      </c>
      <c r="I7" t="s">
        <v>7786</v>
      </c>
      <c r="J7" t="s">
        <v>7806</v>
      </c>
      <c r="K7" t="s">
        <v>7807</v>
      </c>
      <c r="L7" t="s">
        <v>7808</v>
      </c>
      <c r="M7" t="s">
        <v>7809</v>
      </c>
      <c r="N7" t="s">
        <v>7810</v>
      </c>
      <c r="O7" t="s">
        <v>7808</v>
      </c>
      <c r="P7" t="s">
        <v>7811</v>
      </c>
    </row>
    <row r="8" spans="4:16" x14ac:dyDescent="0.35">
      <c r="D8" t="s">
        <v>7812</v>
      </c>
      <c r="E8" t="s">
        <v>7813</v>
      </c>
      <c r="F8" t="s">
        <v>7814</v>
      </c>
      <c r="G8" t="s">
        <v>7815</v>
      </c>
    </row>
    <row r="10" spans="4:16" x14ac:dyDescent="0.35">
      <c r="D10" t="s">
        <v>7816</v>
      </c>
      <c r="E10" t="s">
        <v>7817</v>
      </c>
      <c r="F10" t="s">
        <v>7818</v>
      </c>
      <c r="G10" t="s">
        <v>7819</v>
      </c>
      <c r="H10" t="s">
        <v>7787</v>
      </c>
      <c r="I10" t="s">
        <v>7820</v>
      </c>
      <c r="J10" t="s">
        <v>7821</v>
      </c>
      <c r="K10" t="s">
        <v>7822</v>
      </c>
      <c r="L10" t="s">
        <v>7823</v>
      </c>
      <c r="M10" t="s">
        <v>7824</v>
      </c>
      <c r="N10" t="s">
        <v>2373</v>
      </c>
      <c r="O10" t="s">
        <v>7825</v>
      </c>
      <c r="P10" t="s">
        <v>7826</v>
      </c>
    </row>
    <row r="11" spans="4:16" x14ac:dyDescent="0.35">
      <c r="D11" t="s">
        <v>7827</v>
      </c>
      <c r="E11" t="s">
        <v>7828</v>
      </c>
      <c r="F11" t="s">
        <v>7829</v>
      </c>
    </row>
    <row r="14" spans="4:16" x14ac:dyDescent="0.35">
      <c r="D14" s="4" t="s">
        <v>0</v>
      </c>
      <c r="E14" s="4" t="s">
        <v>2373</v>
      </c>
      <c r="F14" s="4" t="s">
        <v>2374</v>
      </c>
      <c r="G14" s="30" t="s">
        <v>2375</v>
      </c>
      <c r="H14" s="4" t="s">
        <v>2376</v>
      </c>
      <c r="I14" s="4" t="s">
        <v>2377</v>
      </c>
      <c r="J14" s="31" t="s">
        <v>2378</v>
      </c>
      <c r="K14" s="30" t="s">
        <v>2379</v>
      </c>
      <c r="L14" s="32" t="s">
        <v>7830</v>
      </c>
      <c r="M14" s="32" t="s">
        <v>7831</v>
      </c>
    </row>
    <row r="15" spans="4:16" x14ac:dyDescent="0.35">
      <c r="D15" t="s">
        <v>2372</v>
      </c>
      <c r="E15">
        <v>47.41</v>
      </c>
      <c r="F15">
        <v>7.47</v>
      </c>
      <c r="G15" s="20" t="s">
        <v>2380</v>
      </c>
      <c r="H15" t="s">
        <v>2380</v>
      </c>
      <c r="I15" t="s">
        <v>2380</v>
      </c>
      <c r="J15" s="29">
        <v>0</v>
      </c>
      <c r="K15" s="20" t="s">
        <v>2383</v>
      </c>
      <c r="L15" s="20" t="str">
        <f>IF(E15&lt;18.5,"under weight",IF(E15&lt;25,"Normal weight",IF(E15&lt;30,"OVER WEIGHT","OBESITY")))</f>
        <v>OBESITY</v>
      </c>
      <c r="M15" s="20" t="str">
        <f>IF(F15&lt;5.7,"normal",IF(F15&lt;6.5,"pre diabeties","diabeties"))</f>
        <v>diabeties</v>
      </c>
    </row>
    <row r="16" spans="4:16" x14ac:dyDescent="0.35">
      <c r="D16" t="s">
        <v>2371</v>
      </c>
      <c r="E16">
        <v>30.36</v>
      </c>
      <c r="F16">
        <v>5.77</v>
      </c>
      <c r="G16" s="20" t="s">
        <v>2380</v>
      </c>
      <c r="H16" t="s">
        <v>2380</v>
      </c>
      <c r="I16" t="s">
        <v>2380</v>
      </c>
      <c r="J16" s="29">
        <v>0</v>
      </c>
      <c r="K16" s="20" t="s">
        <v>2383</v>
      </c>
      <c r="L16" s="20" t="str">
        <f t="shared" ref="L16:L79" si="0">IF(E16&lt;18.5,"under weight",IF(E16&lt;25,"Normal weight",IF(E16&lt;30,"OVER WEIGHT","OBESITY")))</f>
        <v>OBESITY</v>
      </c>
      <c r="M16" s="20" t="str">
        <f t="shared" ref="M16:M79" si="1">IF(F16&lt;5.7,"normal",IF(F16&lt;6.5,"pre diabeties","diabeties"))</f>
        <v>pre diabeties</v>
      </c>
    </row>
    <row r="17" spans="4:13" x14ac:dyDescent="0.35">
      <c r="D17" t="s">
        <v>2370</v>
      </c>
      <c r="E17">
        <v>34.484999999999999</v>
      </c>
      <c r="F17">
        <v>11.87</v>
      </c>
      <c r="G17" s="20" t="s">
        <v>2382</v>
      </c>
      <c r="H17" t="s">
        <v>2380</v>
      </c>
      <c r="I17" t="s">
        <v>2380</v>
      </c>
      <c r="J17" s="29">
        <v>2</v>
      </c>
      <c r="K17" s="20" t="s">
        <v>2383</v>
      </c>
      <c r="L17" s="20" t="str">
        <f t="shared" si="0"/>
        <v>OBESITY</v>
      </c>
      <c r="M17" s="20" t="str">
        <f t="shared" si="1"/>
        <v>diabeties</v>
      </c>
    </row>
    <row r="18" spans="4:13" x14ac:dyDescent="0.35">
      <c r="D18" t="s">
        <v>2369</v>
      </c>
      <c r="E18">
        <v>38.094999999999999</v>
      </c>
      <c r="F18">
        <v>6.05</v>
      </c>
      <c r="G18" s="20" t="s">
        <v>2380</v>
      </c>
      <c r="H18" t="s">
        <v>2380</v>
      </c>
      <c r="I18" t="s">
        <v>2380</v>
      </c>
      <c r="J18" s="29">
        <v>0</v>
      </c>
      <c r="K18" s="20" t="s">
        <v>2383</v>
      </c>
      <c r="L18" s="20" t="str">
        <f t="shared" si="0"/>
        <v>OBESITY</v>
      </c>
      <c r="M18" s="20" t="str">
        <f t="shared" si="1"/>
        <v>pre diabeties</v>
      </c>
    </row>
    <row r="19" spans="4:13" x14ac:dyDescent="0.35">
      <c r="D19" t="s">
        <v>2368</v>
      </c>
      <c r="E19">
        <v>35.53</v>
      </c>
      <c r="F19">
        <v>5.45</v>
      </c>
      <c r="G19" s="20" t="s">
        <v>2380</v>
      </c>
      <c r="H19" t="s">
        <v>2380</v>
      </c>
      <c r="I19" t="s">
        <v>2380</v>
      </c>
      <c r="J19" s="29">
        <v>0</v>
      </c>
      <c r="K19" s="20" t="s">
        <v>2383</v>
      </c>
      <c r="L19" s="20" t="str">
        <f t="shared" si="0"/>
        <v>OBESITY</v>
      </c>
      <c r="M19" s="20" t="str">
        <f t="shared" si="1"/>
        <v>normal</v>
      </c>
    </row>
    <row r="20" spans="4:13" x14ac:dyDescent="0.35">
      <c r="D20" t="s">
        <v>2367</v>
      </c>
      <c r="E20">
        <v>32.799999999999997</v>
      </c>
      <c r="F20">
        <v>6.59</v>
      </c>
      <c r="G20" s="20" t="s">
        <v>2380</v>
      </c>
      <c r="H20" t="s">
        <v>2380</v>
      </c>
      <c r="I20" t="s">
        <v>2380</v>
      </c>
      <c r="J20" s="29">
        <v>0</v>
      </c>
      <c r="K20" s="20" t="s">
        <v>2383</v>
      </c>
      <c r="L20" s="20" t="str">
        <f t="shared" si="0"/>
        <v>OBESITY</v>
      </c>
      <c r="M20" s="20" t="str">
        <f t="shared" si="1"/>
        <v>diabeties</v>
      </c>
    </row>
    <row r="21" spans="4:13" x14ac:dyDescent="0.35">
      <c r="D21" t="s">
        <v>2366</v>
      </c>
      <c r="E21">
        <v>36.4</v>
      </c>
      <c r="F21">
        <v>6.07</v>
      </c>
      <c r="G21" s="20" t="s">
        <v>2380</v>
      </c>
      <c r="H21" t="s">
        <v>2380</v>
      </c>
      <c r="I21" t="s">
        <v>2380</v>
      </c>
      <c r="J21" s="29">
        <v>0</v>
      </c>
      <c r="K21" s="20" t="s">
        <v>2383</v>
      </c>
      <c r="L21" s="20" t="str">
        <f t="shared" si="0"/>
        <v>OBESITY</v>
      </c>
      <c r="M21" s="20" t="str">
        <f t="shared" si="1"/>
        <v>pre diabeties</v>
      </c>
    </row>
    <row r="22" spans="4:13" x14ac:dyDescent="0.35">
      <c r="D22" t="s">
        <v>2365</v>
      </c>
      <c r="E22">
        <v>36.96</v>
      </c>
      <c r="F22">
        <v>7.93</v>
      </c>
      <c r="G22" s="20" t="s">
        <v>2380</v>
      </c>
      <c r="H22" t="s">
        <v>2380</v>
      </c>
      <c r="I22" t="s">
        <v>2380</v>
      </c>
      <c r="J22" s="29">
        <v>3</v>
      </c>
      <c r="K22" s="20" t="s">
        <v>2383</v>
      </c>
      <c r="L22" s="20" t="str">
        <f t="shared" si="0"/>
        <v>OBESITY</v>
      </c>
      <c r="M22" s="20" t="str">
        <f t="shared" si="1"/>
        <v>diabeties</v>
      </c>
    </row>
    <row r="23" spans="4:13" x14ac:dyDescent="0.35">
      <c r="D23" t="s">
        <v>2364</v>
      </c>
      <c r="E23">
        <v>41.14</v>
      </c>
      <c r="F23">
        <v>9.58</v>
      </c>
      <c r="G23" s="20" t="s">
        <v>2382</v>
      </c>
      <c r="H23" t="s">
        <v>2380</v>
      </c>
      <c r="I23" t="s">
        <v>2383</v>
      </c>
      <c r="J23" s="29">
        <v>1</v>
      </c>
      <c r="K23" s="20" t="s">
        <v>2383</v>
      </c>
      <c r="L23" s="20" t="str">
        <f t="shared" si="0"/>
        <v>OBESITY</v>
      </c>
      <c r="M23" s="20" t="str">
        <f t="shared" si="1"/>
        <v>diabeties</v>
      </c>
    </row>
    <row r="24" spans="4:13" x14ac:dyDescent="0.35">
      <c r="D24" t="s">
        <v>2363</v>
      </c>
      <c r="E24">
        <v>38.06</v>
      </c>
      <c r="F24">
        <v>10.79</v>
      </c>
      <c r="G24" s="20" t="s">
        <v>2380</v>
      </c>
      <c r="H24" t="s">
        <v>2380</v>
      </c>
      <c r="I24" t="s">
        <v>2380</v>
      </c>
      <c r="J24" s="29">
        <v>0</v>
      </c>
      <c r="K24" s="20" t="s">
        <v>2383</v>
      </c>
      <c r="L24" s="20" t="str">
        <f t="shared" si="0"/>
        <v>OBESITY</v>
      </c>
      <c r="M24" s="20" t="str">
        <f t="shared" si="1"/>
        <v>diabeties</v>
      </c>
    </row>
    <row r="25" spans="4:13" x14ac:dyDescent="0.35">
      <c r="D25" t="s">
        <v>2362</v>
      </c>
      <c r="E25">
        <v>37.700000000000003</v>
      </c>
      <c r="F25">
        <v>5.96</v>
      </c>
      <c r="G25" s="20" t="s">
        <v>2382</v>
      </c>
      <c r="H25" t="s">
        <v>2380</v>
      </c>
      <c r="I25" t="s">
        <v>2380</v>
      </c>
      <c r="J25" s="29">
        <v>2</v>
      </c>
      <c r="K25" s="20" t="s">
        <v>2383</v>
      </c>
      <c r="L25" s="20" t="str">
        <f t="shared" si="0"/>
        <v>OBESITY</v>
      </c>
      <c r="M25" s="20" t="str">
        <f t="shared" si="1"/>
        <v>pre diabeties</v>
      </c>
    </row>
    <row r="26" spans="4:13" x14ac:dyDescent="0.35">
      <c r="D26" t="s">
        <v>2361</v>
      </c>
      <c r="E26">
        <v>42.13</v>
      </c>
      <c r="F26">
        <v>11.9</v>
      </c>
      <c r="G26" s="20" t="s">
        <v>2380</v>
      </c>
      <c r="H26" t="s">
        <v>2380</v>
      </c>
      <c r="I26" t="s">
        <v>2380</v>
      </c>
      <c r="J26" s="29">
        <v>0</v>
      </c>
      <c r="K26" s="20" t="s">
        <v>2383</v>
      </c>
      <c r="L26" s="20" t="str">
        <f t="shared" si="0"/>
        <v>OBESITY</v>
      </c>
      <c r="M26" s="20" t="str">
        <f t="shared" si="1"/>
        <v>diabeties</v>
      </c>
    </row>
    <row r="27" spans="4:13" x14ac:dyDescent="0.35">
      <c r="D27" t="s">
        <v>2360</v>
      </c>
      <c r="E27">
        <v>40.92</v>
      </c>
      <c r="F27">
        <v>8.41</v>
      </c>
      <c r="G27" s="20" t="s">
        <v>2380</v>
      </c>
      <c r="H27" t="s">
        <v>2380</v>
      </c>
      <c r="I27" t="s">
        <v>2380</v>
      </c>
      <c r="J27" s="29">
        <v>0</v>
      </c>
      <c r="K27" s="20" t="s">
        <v>2383</v>
      </c>
      <c r="L27" s="20" t="str">
        <f t="shared" si="0"/>
        <v>OBESITY</v>
      </c>
      <c r="M27" s="20" t="str">
        <f t="shared" si="1"/>
        <v>diabeties</v>
      </c>
    </row>
    <row r="28" spans="4:13" x14ac:dyDescent="0.35">
      <c r="D28" t="s">
        <v>2359</v>
      </c>
      <c r="E28">
        <v>40.564999999999998</v>
      </c>
      <c r="F28">
        <v>7.02</v>
      </c>
      <c r="G28" s="20" t="s">
        <v>2380</v>
      </c>
      <c r="H28" t="s">
        <v>2380</v>
      </c>
      <c r="I28" t="s">
        <v>2380</v>
      </c>
      <c r="J28" s="29">
        <v>0</v>
      </c>
      <c r="K28" s="20" t="s">
        <v>2383</v>
      </c>
      <c r="L28" s="20" t="str">
        <f t="shared" si="0"/>
        <v>OBESITY</v>
      </c>
      <c r="M28" s="20" t="str">
        <f t="shared" si="1"/>
        <v>diabeties</v>
      </c>
    </row>
    <row r="29" spans="4:13" x14ac:dyDescent="0.35">
      <c r="D29" t="s">
        <v>2358</v>
      </c>
      <c r="E29">
        <v>36.384999999999998</v>
      </c>
      <c r="F29">
        <v>7.59</v>
      </c>
      <c r="G29" s="20" t="s">
        <v>2382</v>
      </c>
      <c r="H29" t="s">
        <v>2380</v>
      </c>
      <c r="I29" t="s">
        <v>2380</v>
      </c>
      <c r="J29" s="29">
        <v>2</v>
      </c>
      <c r="K29" s="20" t="s">
        <v>2383</v>
      </c>
      <c r="L29" s="20" t="str">
        <f t="shared" si="0"/>
        <v>OBESITY</v>
      </c>
      <c r="M29" s="20" t="str">
        <f t="shared" si="1"/>
        <v>diabeties</v>
      </c>
    </row>
    <row r="30" spans="4:13" x14ac:dyDescent="0.35">
      <c r="D30" t="s">
        <v>2357</v>
      </c>
      <c r="E30">
        <v>39.9</v>
      </c>
      <c r="F30">
        <v>11.32</v>
      </c>
      <c r="G30" s="20" t="s">
        <v>2380</v>
      </c>
      <c r="H30" t="s">
        <v>2380</v>
      </c>
      <c r="I30" t="s">
        <v>2380</v>
      </c>
      <c r="J30" s="29">
        <v>0</v>
      </c>
      <c r="K30" s="20" t="s">
        <v>2383</v>
      </c>
      <c r="L30" s="20" t="str">
        <f t="shared" si="0"/>
        <v>OBESITY</v>
      </c>
      <c r="M30" s="20" t="str">
        <f t="shared" si="1"/>
        <v>diabeties</v>
      </c>
    </row>
    <row r="31" spans="4:13" x14ac:dyDescent="0.35">
      <c r="D31" t="s">
        <v>2356</v>
      </c>
      <c r="E31">
        <v>33.799999999999997</v>
      </c>
      <c r="F31">
        <v>7.67</v>
      </c>
      <c r="G31" s="20" t="s">
        <v>2380</v>
      </c>
      <c r="H31" t="s">
        <v>2380</v>
      </c>
      <c r="I31" t="s">
        <v>2380</v>
      </c>
      <c r="J31" s="29">
        <v>3</v>
      </c>
      <c r="K31" s="20" t="s">
        <v>2383</v>
      </c>
      <c r="L31" s="20" t="str">
        <f t="shared" si="0"/>
        <v>OBESITY</v>
      </c>
      <c r="M31" s="20" t="str">
        <f t="shared" si="1"/>
        <v>diabeties</v>
      </c>
    </row>
    <row r="32" spans="4:13" x14ac:dyDescent="0.35">
      <c r="D32" t="s">
        <v>2355</v>
      </c>
      <c r="E32">
        <v>36.765000000000001</v>
      </c>
      <c r="F32">
        <v>7.29</v>
      </c>
      <c r="G32" s="20" t="s">
        <v>2382</v>
      </c>
      <c r="H32" t="s">
        <v>2380</v>
      </c>
      <c r="I32" t="s">
        <v>2383</v>
      </c>
      <c r="J32" s="29">
        <v>1</v>
      </c>
      <c r="K32" s="20" t="s">
        <v>2383</v>
      </c>
      <c r="L32" s="20" t="str">
        <f t="shared" si="0"/>
        <v>OBESITY</v>
      </c>
      <c r="M32" s="20" t="str">
        <f t="shared" si="1"/>
        <v>diabeties</v>
      </c>
    </row>
    <row r="33" spans="4:13" x14ac:dyDescent="0.35">
      <c r="D33" t="s">
        <v>2354</v>
      </c>
      <c r="E33">
        <v>36.954999999999998</v>
      </c>
      <c r="F33">
        <v>4.72</v>
      </c>
      <c r="G33" s="20" t="s">
        <v>2382</v>
      </c>
      <c r="H33" t="s">
        <v>2380</v>
      </c>
      <c r="I33" t="s">
        <v>2380</v>
      </c>
      <c r="J33" s="29">
        <v>1</v>
      </c>
      <c r="K33" s="20" t="s">
        <v>2383</v>
      </c>
      <c r="L33" s="20" t="str">
        <f t="shared" si="0"/>
        <v>OBESITY</v>
      </c>
      <c r="M33" s="20" t="str">
        <f t="shared" si="1"/>
        <v>normal</v>
      </c>
    </row>
    <row r="34" spans="4:13" x14ac:dyDescent="0.35">
      <c r="D34" t="s">
        <v>2353</v>
      </c>
      <c r="E34">
        <v>42.9</v>
      </c>
      <c r="F34">
        <v>11.41</v>
      </c>
      <c r="G34" s="20" t="s">
        <v>2380</v>
      </c>
      <c r="H34" t="s">
        <v>2380</v>
      </c>
      <c r="I34" t="s">
        <v>2380</v>
      </c>
      <c r="J34" s="29">
        <v>0</v>
      </c>
      <c r="K34" s="20" t="s">
        <v>2383</v>
      </c>
      <c r="L34" s="20" t="str">
        <f t="shared" si="0"/>
        <v>OBESITY</v>
      </c>
      <c r="M34" s="20" t="str">
        <f t="shared" si="1"/>
        <v>diabeties</v>
      </c>
    </row>
    <row r="35" spans="4:13" x14ac:dyDescent="0.35">
      <c r="D35" t="s">
        <v>2352</v>
      </c>
      <c r="E35">
        <v>36.299999999999997</v>
      </c>
      <c r="F35">
        <v>11.5</v>
      </c>
      <c r="G35" s="20" t="s">
        <v>2382</v>
      </c>
      <c r="H35" t="s">
        <v>2380</v>
      </c>
      <c r="I35" t="s">
        <v>2380</v>
      </c>
      <c r="J35" s="29">
        <v>2</v>
      </c>
      <c r="K35" s="20" t="s">
        <v>2383</v>
      </c>
      <c r="L35" s="20" t="str">
        <f t="shared" si="0"/>
        <v>OBESITY</v>
      </c>
      <c r="M35" s="20" t="str">
        <f t="shared" si="1"/>
        <v>diabeties</v>
      </c>
    </row>
    <row r="36" spans="4:13" x14ac:dyDescent="0.35">
      <c r="D36" t="s">
        <v>2351</v>
      </c>
      <c r="E36">
        <v>32.200000000000003</v>
      </c>
      <c r="F36">
        <v>6.22</v>
      </c>
      <c r="G36" s="20" t="s">
        <v>2382</v>
      </c>
      <c r="H36" t="s">
        <v>2380</v>
      </c>
      <c r="I36" t="s">
        <v>2380</v>
      </c>
      <c r="J36" s="29">
        <v>2</v>
      </c>
      <c r="K36" s="20" t="s">
        <v>2383</v>
      </c>
      <c r="L36" s="20" t="str">
        <f t="shared" si="0"/>
        <v>OBESITY</v>
      </c>
      <c r="M36" s="20" t="str">
        <f t="shared" si="1"/>
        <v>pre diabeties</v>
      </c>
    </row>
    <row r="37" spans="4:13" x14ac:dyDescent="0.35">
      <c r="D37" t="s">
        <v>2350</v>
      </c>
      <c r="E37">
        <v>31.3</v>
      </c>
      <c r="F37">
        <v>11.38</v>
      </c>
      <c r="G37" s="20" t="s">
        <v>2380</v>
      </c>
      <c r="H37" t="s">
        <v>2380</v>
      </c>
      <c r="I37" t="s">
        <v>2380</v>
      </c>
      <c r="J37" s="29">
        <v>3</v>
      </c>
      <c r="K37" s="20" t="s">
        <v>2383</v>
      </c>
      <c r="L37" s="20" t="str">
        <f t="shared" si="0"/>
        <v>OBESITY</v>
      </c>
      <c r="M37" s="20" t="str">
        <f t="shared" si="1"/>
        <v>diabeties</v>
      </c>
    </row>
    <row r="38" spans="4:13" x14ac:dyDescent="0.35">
      <c r="D38" t="s">
        <v>2349</v>
      </c>
      <c r="E38">
        <v>41.8</v>
      </c>
      <c r="F38">
        <v>7.89</v>
      </c>
      <c r="G38" s="20" t="s">
        <v>2382</v>
      </c>
      <c r="H38" t="s">
        <v>2380</v>
      </c>
      <c r="I38" t="s">
        <v>2380</v>
      </c>
      <c r="J38" s="29">
        <v>2</v>
      </c>
      <c r="K38" s="20" t="s">
        <v>2383</v>
      </c>
      <c r="L38" s="20" t="str">
        <f t="shared" si="0"/>
        <v>OBESITY</v>
      </c>
      <c r="M38" s="20" t="str">
        <f t="shared" si="1"/>
        <v>diabeties</v>
      </c>
    </row>
    <row r="39" spans="4:13" x14ac:dyDescent="0.35">
      <c r="D39" t="s">
        <v>2348</v>
      </c>
      <c r="E39">
        <v>35.090000000000003</v>
      </c>
      <c r="F39">
        <v>4.38</v>
      </c>
      <c r="G39" s="20" t="s">
        <v>2382</v>
      </c>
      <c r="H39" t="s">
        <v>2380</v>
      </c>
      <c r="I39" t="s">
        <v>2380</v>
      </c>
      <c r="J39" s="29">
        <v>2</v>
      </c>
      <c r="K39" s="20" t="s">
        <v>2383</v>
      </c>
      <c r="L39" s="20" t="str">
        <f t="shared" si="0"/>
        <v>OBESITY</v>
      </c>
      <c r="M39" s="20" t="str">
        <f t="shared" si="1"/>
        <v>normal</v>
      </c>
    </row>
    <row r="40" spans="4:13" x14ac:dyDescent="0.35">
      <c r="D40" t="s">
        <v>2347</v>
      </c>
      <c r="E40">
        <v>33.880000000000003</v>
      </c>
      <c r="F40">
        <v>7.01</v>
      </c>
      <c r="G40" s="20" t="s">
        <v>2380</v>
      </c>
      <c r="H40" t="s">
        <v>2380</v>
      </c>
      <c r="I40" t="s">
        <v>2380</v>
      </c>
      <c r="J40" s="29">
        <v>3</v>
      </c>
      <c r="K40" s="20" t="s">
        <v>2383</v>
      </c>
      <c r="L40" s="20" t="str">
        <f t="shared" si="0"/>
        <v>OBESITY</v>
      </c>
      <c r="M40" s="20" t="str">
        <f t="shared" si="1"/>
        <v>diabeties</v>
      </c>
    </row>
    <row r="41" spans="4:13" x14ac:dyDescent="0.35">
      <c r="D41" t="s">
        <v>2346</v>
      </c>
      <c r="E41">
        <v>30.875</v>
      </c>
      <c r="F41">
        <v>11.88</v>
      </c>
      <c r="G41" s="20" t="s">
        <v>2380</v>
      </c>
      <c r="H41" t="s">
        <v>2380</v>
      </c>
      <c r="I41" t="s">
        <v>2380</v>
      </c>
      <c r="J41" s="29">
        <v>0</v>
      </c>
      <c r="K41" s="20" t="s">
        <v>2383</v>
      </c>
      <c r="L41" s="20" t="str">
        <f t="shared" si="0"/>
        <v>OBESITY</v>
      </c>
      <c r="M41" s="20" t="str">
        <f t="shared" si="1"/>
        <v>diabeties</v>
      </c>
    </row>
    <row r="42" spans="4:13" x14ac:dyDescent="0.35">
      <c r="D42" t="s">
        <v>2345</v>
      </c>
      <c r="E42">
        <v>36.86</v>
      </c>
      <c r="F42">
        <v>5.19</v>
      </c>
      <c r="G42" s="20" t="s">
        <v>2382</v>
      </c>
      <c r="H42" t="s">
        <v>2380</v>
      </c>
      <c r="I42" t="s">
        <v>2383</v>
      </c>
      <c r="J42" s="29">
        <v>1</v>
      </c>
      <c r="K42" s="20" t="s">
        <v>2383</v>
      </c>
      <c r="L42" s="20" t="str">
        <f t="shared" si="0"/>
        <v>OBESITY</v>
      </c>
      <c r="M42" s="20" t="str">
        <f t="shared" si="1"/>
        <v>normal</v>
      </c>
    </row>
    <row r="43" spans="4:13" x14ac:dyDescent="0.35">
      <c r="D43" t="s">
        <v>2344</v>
      </c>
      <c r="E43">
        <v>35.86</v>
      </c>
      <c r="F43">
        <v>6.74</v>
      </c>
      <c r="G43" s="20" t="s">
        <v>2382</v>
      </c>
      <c r="H43" t="s">
        <v>2380</v>
      </c>
      <c r="I43" t="s">
        <v>2380</v>
      </c>
      <c r="J43" s="29">
        <v>2</v>
      </c>
      <c r="K43" s="20" t="s">
        <v>2383</v>
      </c>
      <c r="L43" s="20" t="str">
        <f t="shared" si="0"/>
        <v>OBESITY</v>
      </c>
      <c r="M43" s="20" t="str">
        <f t="shared" si="1"/>
        <v>diabeties</v>
      </c>
    </row>
    <row r="44" spans="4:13" x14ac:dyDescent="0.35">
      <c r="D44" t="s">
        <v>2343</v>
      </c>
      <c r="E44">
        <v>37.049999999999997</v>
      </c>
      <c r="F44">
        <v>8.44</v>
      </c>
      <c r="G44" s="20" t="s">
        <v>2380</v>
      </c>
      <c r="H44" t="s">
        <v>2380</v>
      </c>
      <c r="I44" t="s">
        <v>2380</v>
      </c>
      <c r="J44" s="29">
        <v>0</v>
      </c>
      <c r="K44" s="20" t="s">
        <v>2383</v>
      </c>
      <c r="L44" s="20" t="str">
        <f t="shared" si="0"/>
        <v>OBESITY</v>
      </c>
      <c r="M44" s="20" t="str">
        <f t="shared" si="1"/>
        <v>diabeties</v>
      </c>
    </row>
    <row r="45" spans="4:13" x14ac:dyDescent="0.35">
      <c r="D45" t="s">
        <v>2342</v>
      </c>
      <c r="E45">
        <v>43.89</v>
      </c>
      <c r="F45">
        <v>8.7100000000000009</v>
      </c>
      <c r="G45" s="20" t="s">
        <v>2380</v>
      </c>
      <c r="H45" t="s">
        <v>2380</v>
      </c>
      <c r="I45" t="s">
        <v>2380</v>
      </c>
      <c r="J45" s="29">
        <v>0</v>
      </c>
      <c r="K45" s="20" t="s">
        <v>2383</v>
      </c>
      <c r="L45" s="20" t="str">
        <f t="shared" si="0"/>
        <v>OBESITY</v>
      </c>
      <c r="M45" s="20" t="str">
        <f t="shared" si="1"/>
        <v>diabeties</v>
      </c>
    </row>
    <row r="46" spans="4:13" x14ac:dyDescent="0.35">
      <c r="D46" t="s">
        <v>2341</v>
      </c>
      <c r="E46">
        <v>42.35</v>
      </c>
      <c r="F46">
        <v>5.08</v>
      </c>
      <c r="G46" s="20" t="s">
        <v>2382</v>
      </c>
      <c r="H46" t="s">
        <v>2380</v>
      </c>
      <c r="I46" t="s">
        <v>2380</v>
      </c>
      <c r="J46" s="29">
        <v>0</v>
      </c>
      <c r="K46" s="20" t="s">
        <v>2383</v>
      </c>
      <c r="L46" s="20" t="str">
        <f t="shared" si="0"/>
        <v>OBESITY</v>
      </c>
      <c r="M46" s="20" t="str">
        <f t="shared" si="1"/>
        <v>normal</v>
      </c>
    </row>
    <row r="47" spans="4:13" x14ac:dyDescent="0.35">
      <c r="D47" t="s">
        <v>2340</v>
      </c>
      <c r="E47">
        <v>31.35</v>
      </c>
      <c r="F47">
        <v>6.86</v>
      </c>
      <c r="G47" s="20" t="s">
        <v>2380</v>
      </c>
      <c r="H47" t="s">
        <v>2380</v>
      </c>
      <c r="I47" t="s">
        <v>2380</v>
      </c>
      <c r="J47" s="29">
        <v>0</v>
      </c>
      <c r="K47" s="20" t="s">
        <v>2383</v>
      </c>
      <c r="L47" s="20" t="str">
        <f t="shared" si="0"/>
        <v>OBESITY</v>
      </c>
      <c r="M47" s="20" t="str">
        <f t="shared" si="1"/>
        <v>diabeties</v>
      </c>
    </row>
    <row r="48" spans="4:13" x14ac:dyDescent="0.35">
      <c r="D48" t="s">
        <v>2339</v>
      </c>
      <c r="E48">
        <v>47.6</v>
      </c>
      <c r="F48">
        <v>5.95</v>
      </c>
      <c r="G48" s="20" t="s">
        <v>2382</v>
      </c>
      <c r="H48" t="s">
        <v>2380</v>
      </c>
      <c r="I48" t="s">
        <v>2380</v>
      </c>
      <c r="J48" s="29">
        <v>0</v>
      </c>
      <c r="K48" s="20" t="s">
        <v>2383</v>
      </c>
      <c r="L48" s="20" t="str">
        <f t="shared" si="0"/>
        <v>OBESITY</v>
      </c>
      <c r="M48" s="20" t="str">
        <f t="shared" si="1"/>
        <v>pre diabeties</v>
      </c>
    </row>
    <row r="49" spans="4:13" x14ac:dyDescent="0.35">
      <c r="D49" t="s">
        <v>2338</v>
      </c>
      <c r="E49">
        <v>46.2</v>
      </c>
      <c r="F49">
        <v>6.09</v>
      </c>
      <c r="G49" s="20" t="s">
        <v>2380</v>
      </c>
      <c r="H49" t="s">
        <v>2380</v>
      </c>
      <c r="I49" t="s">
        <v>2383</v>
      </c>
      <c r="J49" s="29">
        <v>1</v>
      </c>
      <c r="K49" s="20" t="s">
        <v>2383</v>
      </c>
      <c r="L49" s="20" t="str">
        <f t="shared" si="0"/>
        <v>OBESITY</v>
      </c>
      <c r="M49" s="20" t="str">
        <f t="shared" si="1"/>
        <v>pre diabeties</v>
      </c>
    </row>
    <row r="50" spans="4:13" x14ac:dyDescent="0.35">
      <c r="D50" t="s">
        <v>2337</v>
      </c>
      <c r="E50">
        <v>32.015000000000001</v>
      </c>
      <c r="F50">
        <v>11.75</v>
      </c>
      <c r="G50" s="20" t="s">
        <v>2380</v>
      </c>
      <c r="H50" t="s">
        <v>2380</v>
      </c>
      <c r="I50" t="s">
        <v>2380</v>
      </c>
      <c r="J50" s="29">
        <v>0</v>
      </c>
      <c r="K50" s="20" t="s">
        <v>2383</v>
      </c>
      <c r="L50" s="20" t="str">
        <f t="shared" si="0"/>
        <v>OBESITY</v>
      </c>
      <c r="M50" s="20" t="str">
        <f t="shared" si="1"/>
        <v>diabeties</v>
      </c>
    </row>
    <row r="51" spans="4:13" x14ac:dyDescent="0.35">
      <c r="D51" t="s">
        <v>2336</v>
      </c>
      <c r="E51">
        <v>40.564999999999998</v>
      </c>
      <c r="F51">
        <v>7.37</v>
      </c>
      <c r="G51" s="20" t="s">
        <v>2380</v>
      </c>
      <c r="H51" t="s">
        <v>2380</v>
      </c>
      <c r="I51" t="s">
        <v>2380</v>
      </c>
      <c r="J51" s="29">
        <v>0</v>
      </c>
      <c r="K51" s="20" t="s">
        <v>2383</v>
      </c>
      <c r="L51" s="20" t="str">
        <f t="shared" si="0"/>
        <v>OBESITY</v>
      </c>
      <c r="M51" s="20" t="str">
        <f t="shared" si="1"/>
        <v>diabeties</v>
      </c>
    </row>
    <row r="52" spans="4:13" x14ac:dyDescent="0.35">
      <c r="D52" t="s">
        <v>2335</v>
      </c>
      <c r="E52">
        <v>32.450000000000003</v>
      </c>
      <c r="F52">
        <v>11.91</v>
      </c>
      <c r="G52" s="20" t="s">
        <v>2380</v>
      </c>
      <c r="H52" t="s">
        <v>2380</v>
      </c>
      <c r="I52" t="s">
        <v>2380</v>
      </c>
      <c r="J52" s="29">
        <v>0</v>
      </c>
      <c r="K52" s="20" t="s">
        <v>2383</v>
      </c>
      <c r="L52" s="20" t="str">
        <f t="shared" si="0"/>
        <v>OBESITY</v>
      </c>
      <c r="M52" s="20" t="str">
        <f t="shared" si="1"/>
        <v>diabeties</v>
      </c>
    </row>
    <row r="53" spans="4:13" x14ac:dyDescent="0.35">
      <c r="D53" t="s">
        <v>2334</v>
      </c>
      <c r="E53">
        <v>34.96</v>
      </c>
      <c r="F53">
        <v>6.52</v>
      </c>
      <c r="G53" s="20" t="s">
        <v>2380</v>
      </c>
      <c r="H53" t="s">
        <v>2380</v>
      </c>
      <c r="I53" t="s">
        <v>2380</v>
      </c>
      <c r="J53" s="29">
        <v>0</v>
      </c>
      <c r="K53" s="20" t="s">
        <v>2383</v>
      </c>
      <c r="L53" s="20" t="str">
        <f t="shared" si="0"/>
        <v>OBESITY</v>
      </c>
      <c r="M53" s="20" t="str">
        <f t="shared" si="1"/>
        <v>diabeties</v>
      </c>
    </row>
    <row r="54" spans="4:13" x14ac:dyDescent="0.35">
      <c r="D54" t="s">
        <v>2333</v>
      </c>
      <c r="E54">
        <v>35.5</v>
      </c>
      <c r="F54">
        <v>5.14</v>
      </c>
      <c r="G54" s="20" t="s">
        <v>2380</v>
      </c>
      <c r="H54" t="s">
        <v>2380</v>
      </c>
      <c r="I54" t="s">
        <v>2383</v>
      </c>
      <c r="J54" s="29">
        <v>1</v>
      </c>
      <c r="K54" s="20" t="s">
        <v>2383</v>
      </c>
      <c r="L54" s="20" t="str">
        <f t="shared" si="0"/>
        <v>OBESITY</v>
      </c>
      <c r="M54" s="20" t="str">
        <f t="shared" si="1"/>
        <v>normal</v>
      </c>
    </row>
    <row r="55" spans="4:13" x14ac:dyDescent="0.35">
      <c r="D55" t="s">
        <v>2332</v>
      </c>
      <c r="E55">
        <v>52.58</v>
      </c>
      <c r="F55">
        <v>4.1900000000000004</v>
      </c>
      <c r="G55" s="20" t="s">
        <v>2380</v>
      </c>
      <c r="H55" t="s">
        <v>2382</v>
      </c>
      <c r="I55" t="s">
        <v>2380</v>
      </c>
      <c r="J55" s="29">
        <v>1</v>
      </c>
      <c r="K55" s="20" t="s">
        <v>2383</v>
      </c>
      <c r="L55" s="20" t="str">
        <f t="shared" si="0"/>
        <v>OBESITY</v>
      </c>
      <c r="M55" s="20" t="str">
        <f t="shared" si="1"/>
        <v>normal</v>
      </c>
    </row>
    <row r="56" spans="4:13" x14ac:dyDescent="0.35">
      <c r="D56" t="s">
        <v>2331</v>
      </c>
      <c r="E56">
        <v>35.200000000000003</v>
      </c>
      <c r="F56">
        <v>11.68</v>
      </c>
      <c r="G56" s="20" t="s">
        <v>2382</v>
      </c>
      <c r="H56" t="s">
        <v>2380</v>
      </c>
      <c r="I56" t="s">
        <v>2380</v>
      </c>
      <c r="J56" s="29">
        <v>0</v>
      </c>
      <c r="K56" s="20" t="s">
        <v>2383</v>
      </c>
      <c r="L56" s="20" t="str">
        <f t="shared" si="0"/>
        <v>OBESITY</v>
      </c>
      <c r="M56" s="20" t="str">
        <f t="shared" si="1"/>
        <v>diabeties</v>
      </c>
    </row>
    <row r="57" spans="4:13" x14ac:dyDescent="0.35">
      <c r="D57" t="s">
        <v>2330</v>
      </c>
      <c r="E57">
        <v>38.06</v>
      </c>
      <c r="F57">
        <v>6.98</v>
      </c>
      <c r="G57" s="20" t="s">
        <v>2380</v>
      </c>
      <c r="H57" t="s">
        <v>2380</v>
      </c>
      <c r="I57" t="s">
        <v>2380</v>
      </c>
      <c r="J57" s="29">
        <v>0</v>
      </c>
      <c r="K57" s="20" t="s">
        <v>2383</v>
      </c>
      <c r="L57" s="20" t="str">
        <f t="shared" si="0"/>
        <v>OBESITY</v>
      </c>
      <c r="M57" s="20" t="str">
        <f t="shared" si="1"/>
        <v>diabeties</v>
      </c>
    </row>
    <row r="58" spans="4:13" x14ac:dyDescent="0.35">
      <c r="D58" t="s">
        <v>2329</v>
      </c>
      <c r="E58">
        <v>34.21</v>
      </c>
      <c r="F58">
        <v>8.34</v>
      </c>
      <c r="G58" s="20" t="s">
        <v>2380</v>
      </c>
      <c r="H58" t="s">
        <v>2380</v>
      </c>
      <c r="I58" t="s">
        <v>2380</v>
      </c>
      <c r="J58" s="29">
        <v>0</v>
      </c>
      <c r="K58" s="20" t="s">
        <v>2383</v>
      </c>
      <c r="L58" s="20" t="str">
        <f t="shared" si="0"/>
        <v>OBESITY</v>
      </c>
      <c r="M58" s="20" t="str">
        <f t="shared" si="1"/>
        <v>diabeties</v>
      </c>
    </row>
    <row r="59" spans="4:13" x14ac:dyDescent="0.35">
      <c r="D59" t="s">
        <v>2328</v>
      </c>
      <c r="E59">
        <v>38.94</v>
      </c>
      <c r="F59">
        <v>8.49</v>
      </c>
      <c r="G59" s="20" t="s">
        <v>2382</v>
      </c>
      <c r="H59" t="s">
        <v>2380</v>
      </c>
      <c r="I59" t="s">
        <v>2380</v>
      </c>
      <c r="J59" s="29">
        <v>1</v>
      </c>
      <c r="K59" s="20" t="s">
        <v>2383</v>
      </c>
      <c r="L59" s="20" t="str">
        <f t="shared" si="0"/>
        <v>OBESITY</v>
      </c>
      <c r="M59" s="20" t="str">
        <f t="shared" si="1"/>
        <v>diabeties</v>
      </c>
    </row>
    <row r="60" spans="4:13" x14ac:dyDescent="0.35">
      <c r="D60" t="s">
        <v>2327</v>
      </c>
      <c r="E60">
        <v>30.21</v>
      </c>
      <c r="F60">
        <v>5.34</v>
      </c>
      <c r="G60" s="20" t="s">
        <v>2382</v>
      </c>
      <c r="H60" t="s">
        <v>2380</v>
      </c>
      <c r="I60" t="s">
        <v>2380</v>
      </c>
      <c r="J60" s="29">
        <v>1</v>
      </c>
      <c r="K60" s="20" t="s">
        <v>2383</v>
      </c>
      <c r="L60" s="20" t="str">
        <f t="shared" si="0"/>
        <v>OBESITY</v>
      </c>
      <c r="M60" s="20" t="str">
        <f t="shared" si="1"/>
        <v>normal</v>
      </c>
    </row>
    <row r="61" spans="4:13" x14ac:dyDescent="0.35">
      <c r="D61" t="s">
        <v>2326</v>
      </c>
      <c r="E61">
        <v>33.630000000000003</v>
      </c>
      <c r="F61">
        <v>4.43</v>
      </c>
      <c r="G61" s="20" t="s">
        <v>2382</v>
      </c>
      <c r="H61" t="s">
        <v>2380</v>
      </c>
      <c r="I61" t="s">
        <v>2380</v>
      </c>
      <c r="J61" s="29">
        <v>2</v>
      </c>
      <c r="K61" s="20" t="s">
        <v>2383</v>
      </c>
      <c r="L61" s="20" t="str">
        <f t="shared" si="0"/>
        <v>OBESITY</v>
      </c>
      <c r="M61" s="20" t="str">
        <f t="shared" si="1"/>
        <v>normal</v>
      </c>
    </row>
    <row r="62" spans="4:13" x14ac:dyDescent="0.35">
      <c r="D62" t="s">
        <v>2325</v>
      </c>
      <c r="E62">
        <v>40.369999999999997</v>
      </c>
      <c r="F62">
        <v>4.47</v>
      </c>
      <c r="G62" s="20" t="s">
        <v>2380</v>
      </c>
      <c r="H62" t="s">
        <v>2380</v>
      </c>
      <c r="I62" t="s">
        <v>2380</v>
      </c>
      <c r="J62" s="29">
        <v>0</v>
      </c>
      <c r="K62" s="20" t="s">
        <v>2383</v>
      </c>
      <c r="L62" s="20" t="str">
        <f t="shared" si="0"/>
        <v>OBESITY</v>
      </c>
      <c r="M62" s="20" t="str">
        <f t="shared" si="1"/>
        <v>normal</v>
      </c>
    </row>
    <row r="63" spans="4:13" x14ac:dyDescent="0.35">
      <c r="D63" t="s">
        <v>2324</v>
      </c>
      <c r="E63">
        <v>53.09</v>
      </c>
      <c r="F63">
        <v>4.82</v>
      </c>
      <c r="G63" s="20" t="s">
        <v>2382</v>
      </c>
      <c r="H63" t="s">
        <v>2380</v>
      </c>
      <c r="I63" t="s">
        <v>2380</v>
      </c>
      <c r="J63" s="29">
        <v>2</v>
      </c>
      <c r="K63" s="20" t="s">
        <v>2383</v>
      </c>
      <c r="L63" s="20" t="str">
        <f t="shared" si="0"/>
        <v>OBESITY</v>
      </c>
      <c r="M63" s="20" t="str">
        <f t="shared" si="1"/>
        <v>normal</v>
      </c>
    </row>
    <row r="64" spans="4:13" x14ac:dyDescent="0.35">
      <c r="D64" t="s">
        <v>2323</v>
      </c>
      <c r="E64">
        <v>31.79</v>
      </c>
      <c r="F64">
        <v>5.51</v>
      </c>
      <c r="G64" s="20" t="s">
        <v>2382</v>
      </c>
      <c r="H64" t="s">
        <v>2380</v>
      </c>
      <c r="I64" t="s">
        <v>2380</v>
      </c>
      <c r="J64" s="29">
        <v>2</v>
      </c>
      <c r="K64" s="20" t="s">
        <v>2383</v>
      </c>
      <c r="L64" s="20" t="str">
        <f t="shared" si="0"/>
        <v>OBESITY</v>
      </c>
      <c r="M64" s="20" t="str">
        <f t="shared" si="1"/>
        <v>normal</v>
      </c>
    </row>
    <row r="65" spans="4:13" x14ac:dyDescent="0.35">
      <c r="D65" t="s">
        <v>2322</v>
      </c>
      <c r="E65">
        <v>41.895000000000003</v>
      </c>
      <c r="F65">
        <v>10.87</v>
      </c>
      <c r="G65" s="20" t="s">
        <v>2382</v>
      </c>
      <c r="H65" t="s">
        <v>2380</v>
      </c>
      <c r="I65" t="s">
        <v>2380</v>
      </c>
      <c r="J65" s="29">
        <v>1</v>
      </c>
      <c r="K65" s="20" t="s">
        <v>2383</v>
      </c>
      <c r="L65" s="20" t="str">
        <f t="shared" si="0"/>
        <v>OBESITY</v>
      </c>
      <c r="M65" s="20" t="str">
        <f t="shared" si="1"/>
        <v>diabeties</v>
      </c>
    </row>
    <row r="66" spans="4:13" x14ac:dyDescent="0.35">
      <c r="D66" t="s">
        <v>2321</v>
      </c>
      <c r="E66">
        <v>31.16</v>
      </c>
      <c r="F66">
        <v>9.34</v>
      </c>
      <c r="G66" s="20" t="s">
        <v>2380</v>
      </c>
      <c r="H66" t="s">
        <v>2380</v>
      </c>
      <c r="I66" t="s">
        <v>2380</v>
      </c>
      <c r="J66" s="29">
        <v>0</v>
      </c>
      <c r="K66" s="20" t="s">
        <v>2383</v>
      </c>
      <c r="L66" s="20" t="str">
        <f t="shared" si="0"/>
        <v>OBESITY</v>
      </c>
      <c r="M66" s="20" t="str">
        <f t="shared" si="1"/>
        <v>diabeties</v>
      </c>
    </row>
    <row r="67" spans="4:13" x14ac:dyDescent="0.35">
      <c r="D67" t="s">
        <v>2320</v>
      </c>
      <c r="E67">
        <v>34.104999999999997</v>
      </c>
      <c r="F67">
        <v>5.03</v>
      </c>
      <c r="G67" s="20" t="s">
        <v>2382</v>
      </c>
      <c r="H67" t="s">
        <v>2380</v>
      </c>
      <c r="I67" t="s">
        <v>2383</v>
      </c>
      <c r="J67" s="29">
        <v>1</v>
      </c>
      <c r="K67" s="20" t="s">
        <v>2383</v>
      </c>
      <c r="L67" s="20" t="str">
        <f t="shared" si="0"/>
        <v>OBESITY</v>
      </c>
      <c r="M67" s="20" t="str">
        <f t="shared" si="1"/>
        <v>normal</v>
      </c>
    </row>
    <row r="68" spans="4:13" x14ac:dyDescent="0.35">
      <c r="D68" t="s">
        <v>2319</v>
      </c>
      <c r="E68">
        <v>51.93</v>
      </c>
      <c r="F68">
        <v>11.05</v>
      </c>
      <c r="G68" s="20" t="s">
        <v>2380</v>
      </c>
      <c r="H68" t="s">
        <v>2380</v>
      </c>
      <c r="I68" t="s">
        <v>2380</v>
      </c>
      <c r="J68" s="29">
        <v>0</v>
      </c>
      <c r="K68" s="20" t="s">
        <v>2383</v>
      </c>
      <c r="L68" s="20" t="str">
        <f t="shared" si="0"/>
        <v>OBESITY</v>
      </c>
      <c r="M68" s="20" t="str">
        <f t="shared" si="1"/>
        <v>diabeties</v>
      </c>
    </row>
    <row r="69" spans="4:13" x14ac:dyDescent="0.35">
      <c r="D69" t="s">
        <v>2318</v>
      </c>
      <c r="E69">
        <v>38.950000000000003</v>
      </c>
      <c r="F69">
        <v>11.95</v>
      </c>
      <c r="G69" s="20" t="s">
        <v>2380</v>
      </c>
      <c r="H69" t="s">
        <v>2380</v>
      </c>
      <c r="I69" t="s">
        <v>2380</v>
      </c>
      <c r="J69" s="29">
        <v>0</v>
      </c>
      <c r="K69" s="20" t="s">
        <v>2383</v>
      </c>
      <c r="L69" s="20" t="str">
        <f t="shared" si="0"/>
        <v>OBESITY</v>
      </c>
      <c r="M69" s="20" t="str">
        <f t="shared" si="1"/>
        <v>diabeties</v>
      </c>
    </row>
    <row r="70" spans="4:13" x14ac:dyDescent="0.35">
      <c r="D70" t="s">
        <v>2317</v>
      </c>
      <c r="E70">
        <v>36.630000000000003</v>
      </c>
      <c r="F70">
        <v>7.72</v>
      </c>
      <c r="G70" s="20" t="s">
        <v>2382</v>
      </c>
      <c r="H70" t="s">
        <v>2380</v>
      </c>
      <c r="I70" t="s">
        <v>2380</v>
      </c>
      <c r="J70" s="29">
        <v>1</v>
      </c>
      <c r="K70" s="20" t="s">
        <v>2383</v>
      </c>
      <c r="L70" s="20" t="str">
        <f t="shared" si="0"/>
        <v>OBESITY</v>
      </c>
      <c r="M70" s="20" t="str">
        <f t="shared" si="1"/>
        <v>diabeties</v>
      </c>
    </row>
    <row r="71" spans="4:13" x14ac:dyDescent="0.35">
      <c r="D71" t="s">
        <v>2316</v>
      </c>
      <c r="E71">
        <v>34.200000000000003</v>
      </c>
      <c r="F71">
        <v>5.75</v>
      </c>
      <c r="G71" s="20" t="s">
        <v>2380</v>
      </c>
      <c r="H71" t="s">
        <v>2380</v>
      </c>
      <c r="I71" t="s">
        <v>2380</v>
      </c>
      <c r="J71" s="29">
        <v>2</v>
      </c>
      <c r="K71" s="20" t="s">
        <v>2383</v>
      </c>
      <c r="L71" s="20" t="str">
        <f t="shared" si="0"/>
        <v>OBESITY</v>
      </c>
      <c r="M71" s="20" t="str">
        <f t="shared" si="1"/>
        <v>pre diabeties</v>
      </c>
    </row>
    <row r="72" spans="4:13" x14ac:dyDescent="0.35">
      <c r="D72" t="s">
        <v>2315</v>
      </c>
      <c r="E72">
        <v>50.63</v>
      </c>
      <c r="F72">
        <v>11.89</v>
      </c>
      <c r="G72" s="20" t="s">
        <v>2380</v>
      </c>
      <c r="H72" t="s">
        <v>2380</v>
      </c>
      <c r="I72" t="s">
        <v>2380</v>
      </c>
      <c r="J72" s="29">
        <v>0</v>
      </c>
      <c r="K72" s="20" t="s">
        <v>2383</v>
      </c>
      <c r="L72" s="20" t="str">
        <f t="shared" si="0"/>
        <v>OBESITY</v>
      </c>
      <c r="M72" s="20" t="str">
        <f t="shared" si="1"/>
        <v>diabeties</v>
      </c>
    </row>
    <row r="73" spans="4:13" x14ac:dyDescent="0.35">
      <c r="D73" t="s">
        <v>2314</v>
      </c>
      <c r="E73">
        <v>36.479999999999997</v>
      </c>
      <c r="F73">
        <v>6.2</v>
      </c>
      <c r="G73" s="20" t="s">
        <v>2380</v>
      </c>
      <c r="H73" t="s">
        <v>2380</v>
      </c>
      <c r="I73" t="s">
        <v>2380</v>
      </c>
      <c r="J73" s="29">
        <v>0</v>
      </c>
      <c r="K73" s="20" t="s">
        <v>2383</v>
      </c>
      <c r="L73" s="20" t="str">
        <f t="shared" si="0"/>
        <v>OBESITY</v>
      </c>
      <c r="M73" s="20" t="str">
        <f t="shared" si="1"/>
        <v>pre diabeties</v>
      </c>
    </row>
    <row r="74" spans="4:13" x14ac:dyDescent="0.35">
      <c r="D74" t="s">
        <v>2313</v>
      </c>
      <c r="E74">
        <v>54.82</v>
      </c>
      <c r="F74">
        <v>10.61</v>
      </c>
      <c r="G74" s="20" t="s">
        <v>2380</v>
      </c>
      <c r="H74" t="s">
        <v>2380</v>
      </c>
      <c r="I74" t="s">
        <v>2380</v>
      </c>
      <c r="J74" s="29">
        <v>0</v>
      </c>
      <c r="K74" s="20" t="s">
        <v>2383</v>
      </c>
      <c r="L74" s="20" t="str">
        <f t="shared" si="0"/>
        <v>OBESITY</v>
      </c>
      <c r="M74" s="20" t="str">
        <f t="shared" si="1"/>
        <v>diabeties</v>
      </c>
    </row>
    <row r="75" spans="4:13" x14ac:dyDescent="0.35">
      <c r="D75" t="s">
        <v>2312</v>
      </c>
      <c r="E75">
        <v>38.06</v>
      </c>
      <c r="F75">
        <v>6.04</v>
      </c>
      <c r="G75" s="20" t="s">
        <v>2380</v>
      </c>
      <c r="H75" t="s">
        <v>2380</v>
      </c>
      <c r="I75" t="s">
        <v>2383</v>
      </c>
      <c r="J75" s="29">
        <v>1</v>
      </c>
      <c r="K75" s="20" t="s">
        <v>2383</v>
      </c>
      <c r="L75" s="20" t="str">
        <f t="shared" si="0"/>
        <v>OBESITY</v>
      </c>
      <c r="M75" s="20" t="str">
        <f t="shared" si="1"/>
        <v>pre diabeties</v>
      </c>
    </row>
    <row r="76" spans="4:13" x14ac:dyDescent="0.35">
      <c r="D76" t="s">
        <v>2311</v>
      </c>
      <c r="E76">
        <v>51.48</v>
      </c>
      <c r="F76">
        <v>9.33</v>
      </c>
      <c r="G76" s="20" t="s">
        <v>2382</v>
      </c>
      <c r="H76" t="s">
        <v>2380</v>
      </c>
      <c r="I76" t="s">
        <v>2380</v>
      </c>
      <c r="J76" s="29">
        <v>0</v>
      </c>
      <c r="K76" s="20" t="s">
        <v>2383</v>
      </c>
      <c r="L76" s="20" t="str">
        <f t="shared" si="0"/>
        <v>OBESITY</v>
      </c>
      <c r="M76" s="20" t="str">
        <f t="shared" si="1"/>
        <v>diabeties</v>
      </c>
    </row>
    <row r="77" spans="4:13" x14ac:dyDescent="0.35">
      <c r="D77" t="s">
        <v>2310</v>
      </c>
      <c r="E77">
        <v>52.06</v>
      </c>
      <c r="F77">
        <v>11.47</v>
      </c>
      <c r="G77" s="20" t="s">
        <v>2380</v>
      </c>
      <c r="H77" t="s">
        <v>2380</v>
      </c>
      <c r="I77" t="s">
        <v>2380</v>
      </c>
      <c r="J77" s="29">
        <v>0</v>
      </c>
      <c r="K77" s="20" t="s">
        <v>2383</v>
      </c>
      <c r="L77" s="20" t="str">
        <f t="shared" si="0"/>
        <v>OBESITY</v>
      </c>
      <c r="M77" s="20" t="str">
        <f t="shared" si="1"/>
        <v>diabeties</v>
      </c>
    </row>
    <row r="78" spans="4:13" x14ac:dyDescent="0.35">
      <c r="D78" t="s">
        <v>2309</v>
      </c>
      <c r="E78">
        <v>30.684999999999999</v>
      </c>
      <c r="F78">
        <v>7.02</v>
      </c>
      <c r="G78" s="20" t="s">
        <v>2382</v>
      </c>
      <c r="H78" t="s">
        <v>2380</v>
      </c>
      <c r="I78" t="s">
        <v>2380</v>
      </c>
      <c r="J78" s="29">
        <v>0</v>
      </c>
      <c r="K78" s="20" t="s">
        <v>2383</v>
      </c>
      <c r="L78" s="20" t="str">
        <f t="shared" si="0"/>
        <v>OBESITY</v>
      </c>
      <c r="M78" s="20" t="str">
        <f t="shared" si="1"/>
        <v>diabeties</v>
      </c>
    </row>
    <row r="79" spans="4:13" x14ac:dyDescent="0.35">
      <c r="D79" t="s">
        <v>2308</v>
      </c>
      <c r="E79">
        <v>36.08</v>
      </c>
      <c r="F79">
        <v>8.8000000000000007</v>
      </c>
      <c r="G79" s="20" t="s">
        <v>2382</v>
      </c>
      <c r="H79" t="s">
        <v>2380</v>
      </c>
      <c r="I79" t="s">
        <v>2380</v>
      </c>
      <c r="J79" s="29">
        <v>1</v>
      </c>
      <c r="K79" s="20" t="s">
        <v>2383</v>
      </c>
      <c r="L79" s="20" t="str">
        <f t="shared" si="0"/>
        <v>OBESITY</v>
      </c>
      <c r="M79" s="20" t="str">
        <f t="shared" si="1"/>
        <v>diabeties</v>
      </c>
    </row>
    <row r="80" spans="4:13" x14ac:dyDescent="0.35">
      <c r="D80" t="s">
        <v>2307</v>
      </c>
      <c r="E80">
        <v>54.99</v>
      </c>
      <c r="F80">
        <v>8.68</v>
      </c>
      <c r="G80" s="20" t="s">
        <v>2380</v>
      </c>
      <c r="H80" t="s">
        <v>2380</v>
      </c>
      <c r="I80" t="s">
        <v>2380</v>
      </c>
      <c r="J80" s="29">
        <v>2</v>
      </c>
      <c r="K80" s="20" t="s">
        <v>2383</v>
      </c>
      <c r="L80" s="20" t="str">
        <f t="shared" ref="L80:L143" si="2">IF(E80&lt;18.5,"under weight",IF(E80&lt;25,"Normal weight",IF(E80&lt;30,"OVER WEIGHT","OBESITY")))</f>
        <v>OBESITY</v>
      </c>
      <c r="M80" s="20" t="str">
        <f t="shared" ref="M80:M143" si="3">IF(F80&lt;5.7,"normal",IF(F80&lt;6.5,"pre diabeties","diabeties"))</f>
        <v>diabeties</v>
      </c>
    </row>
    <row r="81" spans="4:13" x14ac:dyDescent="0.35">
      <c r="D81" t="s">
        <v>2306</v>
      </c>
      <c r="E81">
        <v>35.97</v>
      </c>
      <c r="F81">
        <v>6.12</v>
      </c>
      <c r="G81" s="20" t="s">
        <v>2380</v>
      </c>
      <c r="H81" t="s">
        <v>2380</v>
      </c>
      <c r="I81" t="s">
        <v>2383</v>
      </c>
      <c r="J81" s="29">
        <v>1</v>
      </c>
      <c r="K81" s="20" t="s">
        <v>2383</v>
      </c>
      <c r="L81" s="20" t="str">
        <f t="shared" si="2"/>
        <v>OBESITY</v>
      </c>
      <c r="M81" s="20" t="str">
        <f t="shared" si="3"/>
        <v>pre diabeties</v>
      </c>
    </row>
    <row r="82" spans="4:13" x14ac:dyDescent="0.35">
      <c r="D82" t="s">
        <v>2305</v>
      </c>
      <c r="E82">
        <v>45.54</v>
      </c>
      <c r="F82">
        <v>5.4</v>
      </c>
      <c r="G82" s="20" t="s">
        <v>2382</v>
      </c>
      <c r="H82" t="s">
        <v>2380</v>
      </c>
      <c r="I82" t="s">
        <v>2383</v>
      </c>
      <c r="J82" s="29">
        <v>1</v>
      </c>
      <c r="K82" s="20" t="s">
        <v>2383</v>
      </c>
      <c r="L82" s="20" t="str">
        <f t="shared" si="2"/>
        <v>OBESITY</v>
      </c>
      <c r="M82" s="20" t="str">
        <f t="shared" si="3"/>
        <v>normal</v>
      </c>
    </row>
    <row r="83" spans="4:13" x14ac:dyDescent="0.35">
      <c r="D83" t="s">
        <v>2304</v>
      </c>
      <c r="E83">
        <v>35.53</v>
      </c>
      <c r="F83">
        <v>4.3600000000000003</v>
      </c>
      <c r="G83" s="20" t="s">
        <v>2382</v>
      </c>
      <c r="H83" t="s">
        <v>2380</v>
      </c>
      <c r="I83" t="s">
        <v>2380</v>
      </c>
      <c r="J83" s="29">
        <v>0</v>
      </c>
      <c r="K83" s="20" t="s">
        <v>2383</v>
      </c>
      <c r="L83" s="20" t="str">
        <f t="shared" si="2"/>
        <v>OBESITY</v>
      </c>
      <c r="M83" s="20" t="str">
        <f t="shared" si="3"/>
        <v>normal</v>
      </c>
    </row>
    <row r="84" spans="4:13" x14ac:dyDescent="0.35">
      <c r="D84" t="s">
        <v>2303</v>
      </c>
      <c r="E84">
        <v>30.8</v>
      </c>
      <c r="F84">
        <v>9.77</v>
      </c>
      <c r="G84" s="20" t="s">
        <v>2380</v>
      </c>
      <c r="H84" t="s">
        <v>2380</v>
      </c>
      <c r="I84" t="s">
        <v>2380</v>
      </c>
      <c r="J84" s="29">
        <v>0</v>
      </c>
      <c r="K84" s="20" t="s">
        <v>2383</v>
      </c>
      <c r="L84" s="20" t="str">
        <f t="shared" si="2"/>
        <v>OBESITY</v>
      </c>
      <c r="M84" s="20" t="str">
        <f t="shared" si="3"/>
        <v>diabeties</v>
      </c>
    </row>
    <row r="85" spans="4:13" x14ac:dyDescent="0.35">
      <c r="D85" t="s">
        <v>2302</v>
      </c>
      <c r="E85">
        <v>38.39</v>
      </c>
      <c r="F85">
        <v>4.25</v>
      </c>
      <c r="G85" s="20" t="s">
        <v>2380</v>
      </c>
      <c r="H85" t="s">
        <v>2380</v>
      </c>
      <c r="I85" t="s">
        <v>2380</v>
      </c>
      <c r="J85" s="29">
        <v>1</v>
      </c>
      <c r="K85" s="20" t="s">
        <v>2383</v>
      </c>
      <c r="L85" s="20" t="str">
        <f t="shared" si="2"/>
        <v>OBESITY</v>
      </c>
      <c r="M85" s="20" t="str">
        <f t="shared" si="3"/>
        <v>normal</v>
      </c>
    </row>
    <row r="86" spans="4:13" x14ac:dyDescent="0.35">
      <c r="D86" t="s">
        <v>2301</v>
      </c>
      <c r="E86">
        <v>32.299999999999997</v>
      </c>
      <c r="F86">
        <v>4.76</v>
      </c>
      <c r="G86" s="20" t="s">
        <v>2380</v>
      </c>
      <c r="H86" t="s">
        <v>2380</v>
      </c>
      <c r="I86" t="s">
        <v>2380</v>
      </c>
      <c r="J86" s="29">
        <v>2</v>
      </c>
      <c r="K86" s="20" t="s">
        <v>2383</v>
      </c>
      <c r="L86" s="20" t="str">
        <f t="shared" si="2"/>
        <v>OBESITY</v>
      </c>
      <c r="M86" s="20" t="str">
        <f t="shared" si="3"/>
        <v>normal</v>
      </c>
    </row>
    <row r="87" spans="4:13" x14ac:dyDescent="0.35">
      <c r="D87" t="s">
        <v>2300</v>
      </c>
      <c r="E87">
        <v>48.8</v>
      </c>
      <c r="F87">
        <v>6.22</v>
      </c>
      <c r="G87" s="20" t="s">
        <v>2382</v>
      </c>
      <c r="H87" t="s">
        <v>2380</v>
      </c>
      <c r="I87" t="s">
        <v>2380</v>
      </c>
      <c r="J87" s="29">
        <v>2</v>
      </c>
      <c r="K87" s="20" t="s">
        <v>2383</v>
      </c>
      <c r="L87" s="20" t="str">
        <f t="shared" si="2"/>
        <v>OBESITY</v>
      </c>
      <c r="M87" s="20" t="str">
        <f t="shared" si="3"/>
        <v>pre diabeties</v>
      </c>
    </row>
    <row r="88" spans="4:13" x14ac:dyDescent="0.35">
      <c r="D88" t="s">
        <v>2299</v>
      </c>
      <c r="E88">
        <v>45.5</v>
      </c>
      <c r="F88">
        <v>7.96</v>
      </c>
      <c r="G88" s="20" t="s">
        <v>2380</v>
      </c>
      <c r="H88" t="s">
        <v>2380</v>
      </c>
      <c r="I88" t="s">
        <v>2380</v>
      </c>
      <c r="J88" s="29">
        <v>0</v>
      </c>
      <c r="K88" s="20" t="s">
        <v>2383</v>
      </c>
      <c r="L88" s="20" t="str">
        <f t="shared" si="2"/>
        <v>OBESITY</v>
      </c>
      <c r="M88" s="20" t="str">
        <f t="shared" si="3"/>
        <v>diabeties</v>
      </c>
    </row>
    <row r="89" spans="4:13" x14ac:dyDescent="0.35">
      <c r="D89" t="s">
        <v>2298</v>
      </c>
      <c r="E89">
        <v>53.61</v>
      </c>
      <c r="F89">
        <v>10.92</v>
      </c>
      <c r="G89" s="20" t="s">
        <v>2382</v>
      </c>
      <c r="H89" t="s">
        <v>2380</v>
      </c>
      <c r="I89" t="s">
        <v>2380</v>
      </c>
      <c r="J89" s="29">
        <v>1</v>
      </c>
      <c r="K89" s="20" t="s">
        <v>2383</v>
      </c>
      <c r="L89" s="20" t="str">
        <f t="shared" si="2"/>
        <v>OBESITY</v>
      </c>
      <c r="M89" s="20" t="str">
        <f t="shared" si="3"/>
        <v>diabeties</v>
      </c>
    </row>
    <row r="90" spans="4:13" x14ac:dyDescent="0.35">
      <c r="D90" t="s">
        <v>2297</v>
      </c>
      <c r="E90">
        <v>36.19</v>
      </c>
      <c r="F90">
        <v>11.51</v>
      </c>
      <c r="G90" s="20" t="s">
        <v>2382</v>
      </c>
      <c r="H90" t="s">
        <v>2380</v>
      </c>
      <c r="I90" t="s">
        <v>2380</v>
      </c>
      <c r="J90" s="29">
        <v>1</v>
      </c>
      <c r="K90" s="20" t="s">
        <v>2383</v>
      </c>
      <c r="L90" s="20" t="str">
        <f t="shared" si="2"/>
        <v>OBESITY</v>
      </c>
      <c r="M90" s="20" t="str">
        <f t="shared" si="3"/>
        <v>diabeties</v>
      </c>
    </row>
    <row r="91" spans="4:13" x14ac:dyDescent="0.35">
      <c r="D91" t="s">
        <v>2296</v>
      </c>
      <c r="E91">
        <v>34.6</v>
      </c>
      <c r="F91">
        <v>5.99</v>
      </c>
      <c r="G91" s="20" t="s">
        <v>2382</v>
      </c>
      <c r="H91" t="s">
        <v>2380</v>
      </c>
      <c r="I91" t="s">
        <v>2380</v>
      </c>
      <c r="J91" s="29">
        <v>0</v>
      </c>
      <c r="K91" s="20" t="s">
        <v>2383</v>
      </c>
      <c r="L91" s="20" t="str">
        <f t="shared" si="2"/>
        <v>OBESITY</v>
      </c>
      <c r="M91" s="20" t="str">
        <f t="shared" si="3"/>
        <v>pre diabeties</v>
      </c>
    </row>
    <row r="92" spans="4:13" x14ac:dyDescent="0.35">
      <c r="D92" t="s">
        <v>2295</v>
      </c>
      <c r="E92">
        <v>54.12</v>
      </c>
      <c r="F92">
        <v>11.57</v>
      </c>
      <c r="G92" s="20" t="s">
        <v>2380</v>
      </c>
      <c r="H92" t="s">
        <v>2380</v>
      </c>
      <c r="I92" t="s">
        <v>2380</v>
      </c>
      <c r="J92" s="29">
        <v>0</v>
      </c>
      <c r="K92" s="20" t="s">
        <v>2383</v>
      </c>
      <c r="L92" s="20" t="str">
        <f t="shared" si="2"/>
        <v>OBESITY</v>
      </c>
      <c r="M92" s="20" t="str">
        <f t="shared" si="3"/>
        <v>diabeties</v>
      </c>
    </row>
    <row r="93" spans="4:13" x14ac:dyDescent="0.35">
      <c r="D93" t="s">
        <v>2294</v>
      </c>
      <c r="E93">
        <v>48.82</v>
      </c>
      <c r="F93">
        <v>6.67</v>
      </c>
      <c r="G93" s="20" t="s">
        <v>2382</v>
      </c>
      <c r="H93" t="s">
        <v>2380</v>
      </c>
      <c r="I93" t="s">
        <v>2380</v>
      </c>
      <c r="J93" s="29">
        <v>0</v>
      </c>
      <c r="K93" s="20" t="s">
        <v>2383</v>
      </c>
      <c r="L93" s="20" t="str">
        <f t="shared" si="2"/>
        <v>OBESITY</v>
      </c>
      <c r="M93" s="20" t="str">
        <f t="shared" si="3"/>
        <v>diabeties</v>
      </c>
    </row>
    <row r="94" spans="4:13" x14ac:dyDescent="0.35">
      <c r="D94" t="s">
        <v>2293</v>
      </c>
      <c r="E94">
        <v>51.01</v>
      </c>
      <c r="F94">
        <v>9.1999999999999993</v>
      </c>
      <c r="G94" s="20" t="s">
        <v>2380</v>
      </c>
      <c r="H94" t="s">
        <v>2380</v>
      </c>
      <c r="I94" t="s">
        <v>2380</v>
      </c>
      <c r="J94" s="29">
        <v>0</v>
      </c>
      <c r="K94" s="20" t="s">
        <v>2383</v>
      </c>
      <c r="L94" s="20" t="str">
        <f t="shared" si="2"/>
        <v>OBESITY</v>
      </c>
      <c r="M94" s="20" t="str">
        <f t="shared" si="3"/>
        <v>diabeties</v>
      </c>
    </row>
    <row r="95" spans="4:13" x14ac:dyDescent="0.35">
      <c r="D95" t="s">
        <v>2292</v>
      </c>
      <c r="E95">
        <v>45.65</v>
      </c>
      <c r="F95">
        <v>5.1100000000000003</v>
      </c>
      <c r="G95" s="20" t="s">
        <v>2382</v>
      </c>
      <c r="H95" t="s">
        <v>2380</v>
      </c>
      <c r="I95" t="s">
        <v>2380</v>
      </c>
      <c r="J95" s="29">
        <v>1</v>
      </c>
      <c r="K95" s="20" t="s">
        <v>2383</v>
      </c>
      <c r="L95" s="20" t="str">
        <f t="shared" si="2"/>
        <v>OBESITY</v>
      </c>
      <c r="M95" s="20" t="str">
        <f t="shared" si="3"/>
        <v>normal</v>
      </c>
    </row>
    <row r="96" spans="4:13" x14ac:dyDescent="0.35">
      <c r="D96" t="s">
        <v>2291</v>
      </c>
      <c r="E96">
        <v>52.9</v>
      </c>
      <c r="F96">
        <v>5.34</v>
      </c>
      <c r="G96" s="20" t="s">
        <v>2380</v>
      </c>
      <c r="H96" t="s">
        <v>2380</v>
      </c>
      <c r="I96" t="s">
        <v>2380</v>
      </c>
      <c r="J96" s="29">
        <v>0</v>
      </c>
      <c r="K96" s="20" t="s">
        <v>2383</v>
      </c>
      <c r="L96" s="20" t="str">
        <f t="shared" si="2"/>
        <v>OBESITY</v>
      </c>
      <c r="M96" s="20" t="str">
        <f t="shared" si="3"/>
        <v>normal</v>
      </c>
    </row>
    <row r="97" spans="4:13" x14ac:dyDescent="0.35">
      <c r="D97" t="s">
        <v>2290</v>
      </c>
      <c r="E97">
        <v>45.41</v>
      </c>
      <c r="F97">
        <v>4.03</v>
      </c>
      <c r="G97" s="20" t="s">
        <v>2382</v>
      </c>
      <c r="H97" t="s">
        <v>2380</v>
      </c>
      <c r="I97" t="s">
        <v>2380</v>
      </c>
      <c r="J97" s="29">
        <v>1</v>
      </c>
      <c r="K97" s="20" t="s">
        <v>2383</v>
      </c>
      <c r="L97" s="20" t="str">
        <f t="shared" si="2"/>
        <v>OBESITY</v>
      </c>
      <c r="M97" s="20" t="str">
        <f t="shared" si="3"/>
        <v>normal</v>
      </c>
    </row>
    <row r="98" spans="4:13" x14ac:dyDescent="0.35">
      <c r="D98" t="s">
        <v>2289</v>
      </c>
      <c r="E98">
        <v>49.41</v>
      </c>
      <c r="F98">
        <v>4.2300000000000004</v>
      </c>
      <c r="G98" s="20" t="s">
        <v>2382</v>
      </c>
      <c r="H98" t="s">
        <v>2380</v>
      </c>
      <c r="I98" t="s">
        <v>2383</v>
      </c>
      <c r="J98" s="29">
        <v>1</v>
      </c>
      <c r="K98" s="20" t="s">
        <v>2383</v>
      </c>
      <c r="L98" s="20" t="str">
        <f t="shared" si="2"/>
        <v>OBESITY</v>
      </c>
      <c r="M98" s="20" t="str">
        <f t="shared" si="3"/>
        <v>normal</v>
      </c>
    </row>
    <row r="99" spans="4:13" x14ac:dyDescent="0.35">
      <c r="D99" t="s">
        <v>2288</v>
      </c>
      <c r="E99">
        <v>31.824999999999999</v>
      </c>
      <c r="F99">
        <v>4.0599999999999996</v>
      </c>
      <c r="G99" s="20" t="s">
        <v>2380</v>
      </c>
      <c r="H99" t="s">
        <v>2380</v>
      </c>
      <c r="I99" t="s">
        <v>2380</v>
      </c>
      <c r="J99" s="29">
        <v>2</v>
      </c>
      <c r="K99" s="20" t="s">
        <v>2383</v>
      </c>
      <c r="L99" s="20" t="str">
        <f t="shared" si="2"/>
        <v>OBESITY</v>
      </c>
      <c r="M99" s="20" t="str">
        <f t="shared" si="3"/>
        <v>normal</v>
      </c>
    </row>
    <row r="100" spans="4:13" x14ac:dyDescent="0.35">
      <c r="D100" t="s">
        <v>2287</v>
      </c>
      <c r="E100">
        <v>51.28</v>
      </c>
      <c r="F100">
        <v>4.68</v>
      </c>
      <c r="G100" s="20" t="s">
        <v>2380</v>
      </c>
      <c r="H100" t="s">
        <v>2380</v>
      </c>
      <c r="I100" t="s">
        <v>2380</v>
      </c>
      <c r="J100" s="29">
        <v>2</v>
      </c>
      <c r="K100" s="20" t="s">
        <v>2383</v>
      </c>
      <c r="L100" s="20" t="str">
        <f t="shared" si="2"/>
        <v>OBESITY</v>
      </c>
      <c r="M100" s="20" t="str">
        <f t="shared" si="3"/>
        <v>normal</v>
      </c>
    </row>
    <row r="101" spans="4:13" x14ac:dyDescent="0.35">
      <c r="D101" t="s">
        <v>2286</v>
      </c>
      <c r="E101">
        <v>34.96</v>
      </c>
      <c r="F101">
        <v>4.34</v>
      </c>
      <c r="G101" s="20" t="s">
        <v>2380</v>
      </c>
      <c r="H101" t="s">
        <v>2380</v>
      </c>
      <c r="I101" t="s">
        <v>2383</v>
      </c>
      <c r="J101" s="29">
        <v>1</v>
      </c>
      <c r="K101" s="20" t="s">
        <v>2383</v>
      </c>
      <c r="L101" s="20" t="str">
        <f t="shared" si="2"/>
        <v>OBESITY</v>
      </c>
      <c r="M101" s="20" t="str">
        <f t="shared" si="3"/>
        <v>normal</v>
      </c>
    </row>
    <row r="102" spans="4:13" x14ac:dyDescent="0.35">
      <c r="D102" t="s">
        <v>2285</v>
      </c>
      <c r="E102">
        <v>33.11</v>
      </c>
      <c r="F102">
        <v>10.51</v>
      </c>
      <c r="G102" s="20" t="s">
        <v>2380</v>
      </c>
      <c r="H102" t="s">
        <v>2380</v>
      </c>
      <c r="I102" t="s">
        <v>2380</v>
      </c>
      <c r="J102" s="29">
        <v>0</v>
      </c>
      <c r="K102" s="20" t="s">
        <v>2383</v>
      </c>
      <c r="L102" s="20" t="str">
        <f t="shared" si="2"/>
        <v>OBESITY</v>
      </c>
      <c r="M102" s="20" t="str">
        <f t="shared" si="3"/>
        <v>diabeties</v>
      </c>
    </row>
    <row r="103" spans="4:13" x14ac:dyDescent="0.35">
      <c r="D103" t="s">
        <v>2284</v>
      </c>
      <c r="E103">
        <v>54.74</v>
      </c>
      <c r="F103">
        <v>5.84</v>
      </c>
      <c r="G103" s="20" t="s">
        <v>2382</v>
      </c>
      <c r="H103" t="s">
        <v>2380</v>
      </c>
      <c r="I103" t="s">
        <v>2383</v>
      </c>
      <c r="J103" s="29">
        <v>1</v>
      </c>
      <c r="K103" s="20" t="s">
        <v>2383</v>
      </c>
      <c r="L103" s="20" t="str">
        <f t="shared" si="2"/>
        <v>OBESITY</v>
      </c>
      <c r="M103" s="20" t="str">
        <f t="shared" si="3"/>
        <v>pre diabeties</v>
      </c>
    </row>
    <row r="104" spans="4:13" x14ac:dyDescent="0.35">
      <c r="D104" t="s">
        <v>2283</v>
      </c>
      <c r="E104">
        <v>32.56</v>
      </c>
      <c r="F104">
        <v>5.41</v>
      </c>
      <c r="G104" s="20" t="s">
        <v>2380</v>
      </c>
      <c r="H104" t="s">
        <v>2380</v>
      </c>
      <c r="I104" t="s">
        <v>2383</v>
      </c>
      <c r="J104" s="29">
        <v>1</v>
      </c>
      <c r="K104" s="20" t="s">
        <v>2383</v>
      </c>
      <c r="L104" s="20" t="str">
        <f t="shared" si="2"/>
        <v>OBESITY</v>
      </c>
      <c r="M104" s="20" t="str">
        <f t="shared" si="3"/>
        <v>normal</v>
      </c>
    </row>
    <row r="105" spans="4:13" x14ac:dyDescent="0.35">
      <c r="D105" t="s">
        <v>2282</v>
      </c>
      <c r="E105">
        <v>39.049999999999997</v>
      </c>
      <c r="F105">
        <v>6.06</v>
      </c>
      <c r="G105" s="20" t="s">
        <v>2380</v>
      </c>
      <c r="H105" t="s">
        <v>2380</v>
      </c>
      <c r="I105" t="s">
        <v>2380</v>
      </c>
      <c r="J105" s="29">
        <v>1</v>
      </c>
      <c r="K105" s="20" t="s">
        <v>2383</v>
      </c>
      <c r="L105" s="20" t="str">
        <f t="shared" si="2"/>
        <v>OBESITY</v>
      </c>
      <c r="M105" s="20" t="str">
        <f t="shared" si="3"/>
        <v>pre diabeties</v>
      </c>
    </row>
    <row r="106" spans="4:13" x14ac:dyDescent="0.35">
      <c r="D106" t="s">
        <v>2281</v>
      </c>
      <c r="E106">
        <v>42.75</v>
      </c>
      <c r="F106">
        <v>4.22</v>
      </c>
      <c r="G106" s="20" t="s">
        <v>2380</v>
      </c>
      <c r="H106" t="s">
        <v>2380</v>
      </c>
      <c r="I106" t="s">
        <v>2380</v>
      </c>
      <c r="J106" s="29">
        <v>0</v>
      </c>
      <c r="K106" s="20" t="s">
        <v>2383</v>
      </c>
      <c r="L106" s="20" t="str">
        <f t="shared" si="2"/>
        <v>OBESITY</v>
      </c>
      <c r="M106" s="20" t="str">
        <f t="shared" si="3"/>
        <v>normal</v>
      </c>
    </row>
    <row r="107" spans="4:13" x14ac:dyDescent="0.35">
      <c r="D107" t="s">
        <v>2280</v>
      </c>
      <c r="E107">
        <v>50.58</v>
      </c>
      <c r="F107">
        <v>5.12</v>
      </c>
      <c r="G107" s="20" t="s">
        <v>2380</v>
      </c>
      <c r="H107" t="s">
        <v>2380</v>
      </c>
      <c r="I107" t="s">
        <v>2380</v>
      </c>
      <c r="J107" s="29">
        <v>2</v>
      </c>
      <c r="K107" s="20" t="s">
        <v>2383</v>
      </c>
      <c r="L107" s="20" t="str">
        <f t="shared" si="2"/>
        <v>OBESITY</v>
      </c>
      <c r="M107" s="20" t="str">
        <f t="shared" si="3"/>
        <v>normal</v>
      </c>
    </row>
    <row r="108" spans="4:13" x14ac:dyDescent="0.35">
      <c r="D108" t="s">
        <v>2279</v>
      </c>
      <c r="E108">
        <v>30.495000000000001</v>
      </c>
      <c r="F108">
        <v>4.57</v>
      </c>
      <c r="G108" s="20" t="s">
        <v>2382</v>
      </c>
      <c r="H108" t="s">
        <v>2380</v>
      </c>
      <c r="I108" t="s">
        <v>2380</v>
      </c>
      <c r="J108" s="29">
        <v>0</v>
      </c>
      <c r="K108" s="20" t="s">
        <v>2383</v>
      </c>
      <c r="L108" s="20" t="str">
        <f t="shared" si="2"/>
        <v>OBESITY</v>
      </c>
      <c r="M108" s="20" t="str">
        <f t="shared" si="3"/>
        <v>normal</v>
      </c>
    </row>
    <row r="109" spans="4:13" x14ac:dyDescent="0.35">
      <c r="D109" t="s">
        <v>2278</v>
      </c>
      <c r="E109">
        <v>48.31</v>
      </c>
      <c r="F109">
        <v>9.58</v>
      </c>
      <c r="G109" s="20" t="s">
        <v>2382</v>
      </c>
      <c r="H109" t="s">
        <v>2380</v>
      </c>
      <c r="I109" t="s">
        <v>2380</v>
      </c>
      <c r="J109" s="29">
        <v>2</v>
      </c>
      <c r="K109" s="20" t="s">
        <v>2383</v>
      </c>
      <c r="L109" s="20" t="str">
        <f t="shared" si="2"/>
        <v>OBESITY</v>
      </c>
      <c r="M109" s="20" t="str">
        <f t="shared" si="3"/>
        <v>diabeties</v>
      </c>
    </row>
    <row r="110" spans="4:13" x14ac:dyDescent="0.35">
      <c r="D110" t="s">
        <v>2277</v>
      </c>
      <c r="E110">
        <v>48.99</v>
      </c>
      <c r="F110">
        <v>9.7799999999999994</v>
      </c>
      <c r="G110" s="20" t="s">
        <v>2382</v>
      </c>
      <c r="H110" t="s">
        <v>2380</v>
      </c>
      <c r="I110" t="s">
        <v>2380</v>
      </c>
      <c r="J110" s="29">
        <v>1</v>
      </c>
      <c r="K110" s="20" t="s">
        <v>2383</v>
      </c>
      <c r="L110" s="20" t="str">
        <f t="shared" si="2"/>
        <v>OBESITY</v>
      </c>
      <c r="M110" s="20" t="str">
        <f t="shared" si="3"/>
        <v>diabeties</v>
      </c>
    </row>
    <row r="111" spans="4:13" x14ac:dyDescent="0.35">
      <c r="D111" t="s">
        <v>2276</v>
      </c>
      <c r="E111">
        <v>38.39</v>
      </c>
      <c r="F111">
        <v>4.1100000000000003</v>
      </c>
      <c r="G111" s="20" t="s">
        <v>2382</v>
      </c>
      <c r="H111" t="s">
        <v>2380</v>
      </c>
      <c r="I111" t="s">
        <v>2380</v>
      </c>
      <c r="J111" s="29">
        <v>0</v>
      </c>
      <c r="K111" s="20" t="s">
        <v>2383</v>
      </c>
      <c r="L111" s="20" t="str">
        <f t="shared" si="2"/>
        <v>OBESITY</v>
      </c>
      <c r="M111" s="20" t="str">
        <f t="shared" si="3"/>
        <v>normal</v>
      </c>
    </row>
    <row r="112" spans="4:13" x14ac:dyDescent="0.35">
      <c r="D112" t="s">
        <v>2275</v>
      </c>
      <c r="E112">
        <v>44.34</v>
      </c>
      <c r="F112">
        <v>4.0199999999999996</v>
      </c>
      <c r="G112" s="20" t="s">
        <v>2382</v>
      </c>
      <c r="H112" t="s">
        <v>2380</v>
      </c>
      <c r="I112" t="s">
        <v>2380</v>
      </c>
      <c r="J112" s="29">
        <v>2</v>
      </c>
      <c r="K112" s="20" t="s">
        <v>2383</v>
      </c>
      <c r="L112" s="20" t="str">
        <f t="shared" si="2"/>
        <v>OBESITY</v>
      </c>
      <c r="M112" s="20" t="str">
        <f t="shared" si="3"/>
        <v>normal</v>
      </c>
    </row>
    <row r="113" spans="4:13" x14ac:dyDescent="0.35">
      <c r="D113" t="s">
        <v>2274</v>
      </c>
      <c r="E113">
        <v>41.51</v>
      </c>
      <c r="F113">
        <v>6.92</v>
      </c>
      <c r="G113" s="20" t="s">
        <v>2380</v>
      </c>
      <c r="H113" t="s">
        <v>2380</v>
      </c>
      <c r="I113" t="s">
        <v>2380</v>
      </c>
      <c r="J113" s="29">
        <v>0</v>
      </c>
      <c r="K113" s="20" t="s">
        <v>2383</v>
      </c>
      <c r="L113" s="20" t="str">
        <f t="shared" si="2"/>
        <v>OBESITY</v>
      </c>
      <c r="M113" s="20" t="str">
        <f t="shared" si="3"/>
        <v>diabeties</v>
      </c>
    </row>
    <row r="114" spans="4:13" x14ac:dyDescent="0.35">
      <c r="D114" t="s">
        <v>2273</v>
      </c>
      <c r="E114">
        <v>48.2</v>
      </c>
      <c r="F114">
        <v>4.84</v>
      </c>
      <c r="G114" s="20" t="s">
        <v>2380</v>
      </c>
      <c r="H114" t="s">
        <v>2380</v>
      </c>
      <c r="I114" t="s">
        <v>2380</v>
      </c>
      <c r="J114" s="29">
        <v>0</v>
      </c>
      <c r="K114" s="20" t="s">
        <v>2383</v>
      </c>
      <c r="L114" s="20" t="str">
        <f t="shared" si="2"/>
        <v>OBESITY</v>
      </c>
      <c r="M114" s="20" t="str">
        <f t="shared" si="3"/>
        <v>normal</v>
      </c>
    </row>
    <row r="115" spans="4:13" x14ac:dyDescent="0.35">
      <c r="D115" t="s">
        <v>2272</v>
      </c>
      <c r="E115">
        <v>35.75</v>
      </c>
      <c r="F115">
        <v>8</v>
      </c>
      <c r="G115" s="20" t="s">
        <v>2382</v>
      </c>
      <c r="H115" t="s">
        <v>2380</v>
      </c>
      <c r="I115" t="s">
        <v>2380</v>
      </c>
      <c r="J115" s="29">
        <v>0</v>
      </c>
      <c r="K115" s="20" t="s">
        <v>2383</v>
      </c>
      <c r="L115" s="20" t="str">
        <f t="shared" si="2"/>
        <v>OBESITY</v>
      </c>
      <c r="M115" s="20" t="str">
        <f t="shared" si="3"/>
        <v>diabeties</v>
      </c>
    </row>
    <row r="116" spans="4:13" x14ac:dyDescent="0.35">
      <c r="D116" t="s">
        <v>2271</v>
      </c>
      <c r="E116">
        <v>53.81</v>
      </c>
      <c r="F116">
        <v>8.77</v>
      </c>
      <c r="G116" s="20" t="s">
        <v>2382</v>
      </c>
      <c r="H116" t="s">
        <v>2380</v>
      </c>
      <c r="I116" t="s">
        <v>2380</v>
      </c>
      <c r="J116" s="29">
        <v>0</v>
      </c>
      <c r="K116" s="20" t="s">
        <v>2383</v>
      </c>
      <c r="L116" s="20" t="str">
        <f t="shared" si="2"/>
        <v>OBESITY</v>
      </c>
      <c r="M116" s="20" t="str">
        <f t="shared" si="3"/>
        <v>diabeties</v>
      </c>
    </row>
    <row r="117" spans="4:13" x14ac:dyDescent="0.35">
      <c r="D117" t="s">
        <v>2270</v>
      </c>
      <c r="E117">
        <v>49.48</v>
      </c>
      <c r="F117">
        <v>4.96</v>
      </c>
      <c r="G117" s="20" t="s">
        <v>2380</v>
      </c>
      <c r="H117" t="s">
        <v>2380</v>
      </c>
      <c r="I117" t="s">
        <v>2383</v>
      </c>
      <c r="J117" s="29">
        <v>1</v>
      </c>
      <c r="K117" s="20" t="s">
        <v>2383</v>
      </c>
      <c r="L117" s="20" t="str">
        <f t="shared" si="2"/>
        <v>OBESITY</v>
      </c>
      <c r="M117" s="20" t="str">
        <f t="shared" si="3"/>
        <v>normal</v>
      </c>
    </row>
    <row r="118" spans="4:13" x14ac:dyDescent="0.35">
      <c r="D118" t="s">
        <v>2269</v>
      </c>
      <c r="E118">
        <v>34.1</v>
      </c>
      <c r="F118">
        <v>4.43</v>
      </c>
      <c r="G118" s="20" t="s">
        <v>2382</v>
      </c>
      <c r="H118" t="s">
        <v>2380</v>
      </c>
      <c r="I118" t="s">
        <v>2380</v>
      </c>
      <c r="J118" s="29">
        <v>0</v>
      </c>
      <c r="K118" s="20" t="s">
        <v>2383</v>
      </c>
      <c r="L118" s="20" t="str">
        <f t="shared" si="2"/>
        <v>OBESITY</v>
      </c>
      <c r="M118" s="20" t="str">
        <f t="shared" si="3"/>
        <v>normal</v>
      </c>
    </row>
    <row r="119" spans="4:13" x14ac:dyDescent="0.35">
      <c r="D119" t="s">
        <v>2268</v>
      </c>
      <c r="E119">
        <v>35.299999999999997</v>
      </c>
      <c r="F119">
        <v>5.82</v>
      </c>
      <c r="G119" s="20" t="s">
        <v>2382</v>
      </c>
      <c r="H119" t="s">
        <v>2380</v>
      </c>
      <c r="I119" t="s">
        <v>2383</v>
      </c>
      <c r="J119" s="29">
        <v>1</v>
      </c>
      <c r="K119" s="20" t="s">
        <v>2383</v>
      </c>
      <c r="L119" s="20" t="str">
        <f t="shared" si="2"/>
        <v>OBESITY</v>
      </c>
      <c r="M119" s="20" t="str">
        <f t="shared" si="3"/>
        <v>pre diabeties</v>
      </c>
    </row>
    <row r="120" spans="4:13" x14ac:dyDescent="0.35">
      <c r="D120" t="s">
        <v>2267</v>
      </c>
      <c r="E120">
        <v>43.83</v>
      </c>
      <c r="F120">
        <v>6.03</v>
      </c>
      <c r="G120" s="20" t="s">
        <v>2382</v>
      </c>
      <c r="H120" t="s">
        <v>2380</v>
      </c>
      <c r="I120" t="s">
        <v>2380</v>
      </c>
      <c r="J120" s="29">
        <v>2</v>
      </c>
      <c r="K120" s="20" t="s">
        <v>2383</v>
      </c>
      <c r="L120" s="20" t="str">
        <f t="shared" si="2"/>
        <v>OBESITY</v>
      </c>
      <c r="M120" s="20" t="str">
        <f t="shared" si="3"/>
        <v>pre diabeties</v>
      </c>
    </row>
    <row r="121" spans="4:13" x14ac:dyDescent="0.35">
      <c r="D121" t="s">
        <v>2266</v>
      </c>
      <c r="E121">
        <v>50.07</v>
      </c>
      <c r="F121">
        <v>9.27</v>
      </c>
      <c r="G121" s="20" t="s">
        <v>2380</v>
      </c>
      <c r="H121" t="s">
        <v>2380</v>
      </c>
      <c r="I121" t="s">
        <v>2380</v>
      </c>
      <c r="J121" s="29">
        <v>0</v>
      </c>
      <c r="K121" s="20" t="s">
        <v>2383</v>
      </c>
      <c r="L121" s="20" t="str">
        <f t="shared" si="2"/>
        <v>OBESITY</v>
      </c>
      <c r="M121" s="20" t="str">
        <f t="shared" si="3"/>
        <v>diabeties</v>
      </c>
    </row>
    <row r="122" spans="4:13" x14ac:dyDescent="0.35">
      <c r="D122" t="s">
        <v>2265</v>
      </c>
      <c r="E122">
        <v>32.774999999999999</v>
      </c>
      <c r="F122">
        <v>5.53</v>
      </c>
      <c r="G122" s="20" t="s">
        <v>2380</v>
      </c>
      <c r="H122" t="s">
        <v>2380</v>
      </c>
      <c r="I122" t="s">
        <v>2380</v>
      </c>
      <c r="J122" s="29">
        <v>0</v>
      </c>
      <c r="K122" s="20" t="s">
        <v>2383</v>
      </c>
      <c r="L122" s="20" t="str">
        <f t="shared" si="2"/>
        <v>OBESITY</v>
      </c>
      <c r="M122" s="20" t="str">
        <f t="shared" si="3"/>
        <v>normal</v>
      </c>
    </row>
    <row r="123" spans="4:13" x14ac:dyDescent="0.35">
      <c r="D123" t="s">
        <v>2264</v>
      </c>
      <c r="E123">
        <v>34.104999999999997</v>
      </c>
      <c r="F123">
        <v>5.07</v>
      </c>
      <c r="G123" s="20" t="s">
        <v>2380</v>
      </c>
      <c r="H123" t="s">
        <v>2380</v>
      </c>
      <c r="I123" t="s">
        <v>2380</v>
      </c>
      <c r="J123" s="29">
        <v>1</v>
      </c>
      <c r="K123" s="20" t="s">
        <v>2383</v>
      </c>
      <c r="L123" s="20" t="str">
        <f t="shared" si="2"/>
        <v>OBESITY</v>
      </c>
      <c r="M123" s="20" t="str">
        <f t="shared" si="3"/>
        <v>normal</v>
      </c>
    </row>
    <row r="124" spans="4:13" x14ac:dyDescent="0.35">
      <c r="D124" t="s">
        <v>2263</v>
      </c>
      <c r="E124">
        <v>48.93</v>
      </c>
      <c r="F124">
        <v>11.17</v>
      </c>
      <c r="G124" s="20" t="s">
        <v>2382</v>
      </c>
      <c r="H124" t="s">
        <v>2380</v>
      </c>
      <c r="I124" t="s">
        <v>2380</v>
      </c>
      <c r="J124" s="29">
        <v>1</v>
      </c>
      <c r="K124" s="20" t="s">
        <v>2383</v>
      </c>
      <c r="L124" s="20" t="str">
        <f t="shared" si="2"/>
        <v>OBESITY</v>
      </c>
      <c r="M124" s="20" t="str">
        <f t="shared" si="3"/>
        <v>diabeties</v>
      </c>
    </row>
    <row r="125" spans="4:13" x14ac:dyDescent="0.35">
      <c r="D125" t="s">
        <v>2262</v>
      </c>
      <c r="E125">
        <v>37.07</v>
      </c>
      <c r="F125">
        <v>6.14</v>
      </c>
      <c r="G125" s="20" t="s">
        <v>2382</v>
      </c>
      <c r="H125" t="s">
        <v>2380</v>
      </c>
      <c r="I125" t="s">
        <v>2380</v>
      </c>
      <c r="J125" s="29">
        <v>0</v>
      </c>
      <c r="K125" s="20" t="s">
        <v>2383</v>
      </c>
      <c r="L125" s="20" t="str">
        <f t="shared" si="2"/>
        <v>OBESITY</v>
      </c>
      <c r="M125" s="20" t="str">
        <f t="shared" si="3"/>
        <v>pre diabeties</v>
      </c>
    </row>
    <row r="126" spans="4:13" x14ac:dyDescent="0.35">
      <c r="D126" t="s">
        <v>2261</v>
      </c>
      <c r="E126">
        <v>51.51</v>
      </c>
      <c r="F126">
        <v>6.26</v>
      </c>
      <c r="G126" s="20" t="s">
        <v>2382</v>
      </c>
      <c r="H126" t="s">
        <v>2380</v>
      </c>
      <c r="I126" t="s">
        <v>2383</v>
      </c>
      <c r="J126" s="29">
        <v>1</v>
      </c>
      <c r="K126" s="20" t="s">
        <v>2383</v>
      </c>
      <c r="L126" s="20" t="str">
        <f t="shared" si="2"/>
        <v>OBESITY</v>
      </c>
      <c r="M126" s="20" t="str">
        <f t="shared" si="3"/>
        <v>pre diabeties</v>
      </c>
    </row>
    <row r="127" spans="4:13" x14ac:dyDescent="0.35">
      <c r="D127" t="s">
        <v>2260</v>
      </c>
      <c r="E127">
        <v>34.799999999999997</v>
      </c>
      <c r="F127">
        <v>4.72</v>
      </c>
      <c r="G127" s="20" t="s">
        <v>2382</v>
      </c>
      <c r="H127" t="s">
        <v>2380</v>
      </c>
      <c r="I127" t="s">
        <v>2380</v>
      </c>
      <c r="J127" s="29">
        <v>0</v>
      </c>
      <c r="K127" s="20" t="s">
        <v>2383</v>
      </c>
      <c r="L127" s="20" t="str">
        <f t="shared" si="2"/>
        <v>OBESITY</v>
      </c>
      <c r="M127" s="20" t="str">
        <f t="shared" si="3"/>
        <v>normal</v>
      </c>
    </row>
    <row r="128" spans="4:13" x14ac:dyDescent="0.35">
      <c r="D128" t="s">
        <v>2259</v>
      </c>
      <c r="E128">
        <v>36.67</v>
      </c>
      <c r="F128">
        <v>5.18</v>
      </c>
      <c r="G128" s="20" t="s">
        <v>2380</v>
      </c>
      <c r="H128" t="s">
        <v>2380</v>
      </c>
      <c r="I128" t="s">
        <v>2380</v>
      </c>
      <c r="J128" s="29">
        <v>1</v>
      </c>
      <c r="K128" s="20" t="s">
        <v>2383</v>
      </c>
      <c r="L128" s="20" t="str">
        <f t="shared" si="2"/>
        <v>OBESITY</v>
      </c>
      <c r="M128" s="20" t="str">
        <f t="shared" si="3"/>
        <v>normal</v>
      </c>
    </row>
    <row r="129" spans="4:13" x14ac:dyDescent="0.35">
      <c r="D129" t="s">
        <v>2258</v>
      </c>
      <c r="E129">
        <v>30.9</v>
      </c>
      <c r="F129">
        <v>9.4</v>
      </c>
      <c r="G129" s="20" t="s">
        <v>2380</v>
      </c>
      <c r="H129" t="s">
        <v>2380</v>
      </c>
      <c r="I129" t="s">
        <v>2380</v>
      </c>
      <c r="J129" s="29">
        <v>2</v>
      </c>
      <c r="K129" s="20" t="s">
        <v>2383</v>
      </c>
      <c r="L129" s="20" t="str">
        <f t="shared" si="2"/>
        <v>OBESITY</v>
      </c>
      <c r="M129" s="20" t="str">
        <f t="shared" si="3"/>
        <v>diabeties</v>
      </c>
    </row>
    <row r="130" spans="4:13" x14ac:dyDescent="0.35">
      <c r="D130" t="s">
        <v>2257</v>
      </c>
      <c r="E130">
        <v>30.495000000000001</v>
      </c>
      <c r="F130">
        <v>6.29</v>
      </c>
      <c r="G130" s="20" t="s">
        <v>2380</v>
      </c>
      <c r="H130" t="s">
        <v>2380</v>
      </c>
      <c r="I130" t="s">
        <v>2380</v>
      </c>
      <c r="J130" s="29">
        <v>0</v>
      </c>
      <c r="K130" s="20" t="s">
        <v>2383</v>
      </c>
      <c r="L130" s="20" t="str">
        <f t="shared" si="2"/>
        <v>OBESITY</v>
      </c>
      <c r="M130" s="20" t="str">
        <f t="shared" si="3"/>
        <v>pre diabeties</v>
      </c>
    </row>
    <row r="131" spans="4:13" x14ac:dyDescent="0.35">
      <c r="D131" t="s">
        <v>2256</v>
      </c>
      <c r="E131">
        <v>44.88</v>
      </c>
      <c r="F131">
        <v>6.04</v>
      </c>
      <c r="G131" s="20" t="s">
        <v>2380</v>
      </c>
      <c r="H131" t="s">
        <v>2380</v>
      </c>
      <c r="I131" t="s">
        <v>2383</v>
      </c>
      <c r="J131" s="29">
        <v>1</v>
      </c>
      <c r="K131" s="20" t="s">
        <v>2383</v>
      </c>
      <c r="L131" s="20" t="str">
        <f t="shared" si="2"/>
        <v>OBESITY</v>
      </c>
      <c r="M131" s="20" t="str">
        <f t="shared" si="3"/>
        <v>pre diabeties</v>
      </c>
    </row>
    <row r="132" spans="4:13" x14ac:dyDescent="0.35">
      <c r="D132" t="s">
        <v>2255</v>
      </c>
      <c r="E132">
        <v>44.32</v>
      </c>
      <c r="F132">
        <v>10.55</v>
      </c>
      <c r="G132" s="20" t="s">
        <v>2380</v>
      </c>
      <c r="H132" t="s">
        <v>2380</v>
      </c>
      <c r="I132" t="s">
        <v>2380</v>
      </c>
      <c r="J132" s="29">
        <v>0</v>
      </c>
      <c r="K132" s="20" t="s">
        <v>2383</v>
      </c>
      <c r="L132" s="20" t="str">
        <f t="shared" si="2"/>
        <v>OBESITY</v>
      </c>
      <c r="M132" s="20" t="str">
        <f t="shared" si="3"/>
        <v>diabeties</v>
      </c>
    </row>
    <row r="133" spans="4:13" x14ac:dyDescent="0.35">
      <c r="D133" t="s">
        <v>2254</v>
      </c>
      <c r="E133">
        <v>46.39</v>
      </c>
      <c r="F133">
        <v>5.09</v>
      </c>
      <c r="G133" s="20" t="s">
        <v>2380</v>
      </c>
      <c r="H133" t="s">
        <v>2380</v>
      </c>
      <c r="I133" t="s">
        <v>2380</v>
      </c>
      <c r="J133" s="29">
        <v>0</v>
      </c>
      <c r="K133" s="20" t="s">
        <v>2383</v>
      </c>
      <c r="L133" s="20" t="str">
        <f t="shared" si="2"/>
        <v>OBESITY</v>
      </c>
      <c r="M133" s="20" t="str">
        <f t="shared" si="3"/>
        <v>normal</v>
      </c>
    </row>
    <row r="134" spans="4:13" x14ac:dyDescent="0.35">
      <c r="D134" t="s">
        <v>2253</v>
      </c>
      <c r="E134">
        <v>42.13</v>
      </c>
      <c r="F134">
        <v>5.2</v>
      </c>
      <c r="G134" s="20" t="s">
        <v>2382</v>
      </c>
      <c r="H134" t="s">
        <v>2380</v>
      </c>
      <c r="I134" t="s">
        <v>2380</v>
      </c>
      <c r="J134" s="29">
        <v>1</v>
      </c>
      <c r="K134" s="20" t="s">
        <v>2383</v>
      </c>
      <c r="L134" s="20" t="str">
        <f t="shared" si="2"/>
        <v>OBESITY</v>
      </c>
      <c r="M134" s="20" t="str">
        <f t="shared" si="3"/>
        <v>normal</v>
      </c>
    </row>
    <row r="135" spans="4:13" x14ac:dyDescent="0.35">
      <c r="D135" t="s">
        <v>2252</v>
      </c>
      <c r="E135">
        <v>30.78</v>
      </c>
      <c r="F135">
        <v>8.4499999999999993</v>
      </c>
      <c r="G135" s="20" t="s">
        <v>2382</v>
      </c>
      <c r="H135" t="s">
        <v>2380</v>
      </c>
      <c r="I135" t="s">
        <v>2380</v>
      </c>
      <c r="J135" s="29">
        <v>0</v>
      </c>
      <c r="K135" s="20" t="s">
        <v>2383</v>
      </c>
      <c r="L135" s="20" t="str">
        <f t="shared" si="2"/>
        <v>OBESITY</v>
      </c>
      <c r="M135" s="20" t="str">
        <f t="shared" si="3"/>
        <v>diabeties</v>
      </c>
    </row>
    <row r="136" spans="4:13" x14ac:dyDescent="0.35">
      <c r="D136" t="s">
        <v>2251</v>
      </c>
      <c r="E136">
        <v>31.35</v>
      </c>
      <c r="F136">
        <v>9.5399999999999991</v>
      </c>
      <c r="G136" s="20" t="s">
        <v>2380</v>
      </c>
      <c r="H136" t="s">
        <v>2380</v>
      </c>
      <c r="I136" t="s">
        <v>2380</v>
      </c>
      <c r="J136" s="29">
        <v>0</v>
      </c>
      <c r="K136" s="20" t="s">
        <v>2383</v>
      </c>
      <c r="L136" s="20" t="str">
        <f t="shared" si="2"/>
        <v>OBESITY</v>
      </c>
      <c r="M136" s="20" t="str">
        <f t="shared" si="3"/>
        <v>diabeties</v>
      </c>
    </row>
    <row r="137" spans="4:13" x14ac:dyDescent="0.35">
      <c r="D137" t="s">
        <v>2250</v>
      </c>
      <c r="E137">
        <v>41.46</v>
      </c>
      <c r="F137">
        <v>4.99</v>
      </c>
      <c r="G137" s="20" t="s">
        <v>2382</v>
      </c>
      <c r="H137" t="s">
        <v>2380</v>
      </c>
      <c r="I137" t="s">
        <v>2380</v>
      </c>
      <c r="J137" s="29">
        <v>2</v>
      </c>
      <c r="K137" s="20" t="s">
        <v>2383</v>
      </c>
      <c r="L137" s="20" t="str">
        <f t="shared" si="2"/>
        <v>OBESITY</v>
      </c>
      <c r="M137" s="20" t="str">
        <f t="shared" si="3"/>
        <v>normal</v>
      </c>
    </row>
    <row r="138" spans="4:13" x14ac:dyDescent="0.35">
      <c r="D138" t="s">
        <v>2249</v>
      </c>
      <c r="E138">
        <v>48</v>
      </c>
      <c r="F138">
        <v>10.54</v>
      </c>
      <c r="G138" s="20" t="s">
        <v>2380</v>
      </c>
      <c r="H138" t="s">
        <v>2380</v>
      </c>
      <c r="I138" t="s">
        <v>2380</v>
      </c>
      <c r="J138" s="29">
        <v>0</v>
      </c>
      <c r="K138" s="20" t="s">
        <v>2383</v>
      </c>
      <c r="L138" s="20" t="str">
        <f t="shared" si="2"/>
        <v>OBESITY</v>
      </c>
      <c r="M138" s="20" t="str">
        <f t="shared" si="3"/>
        <v>diabeties</v>
      </c>
    </row>
    <row r="139" spans="4:13" x14ac:dyDescent="0.35">
      <c r="D139" t="s">
        <v>2248</v>
      </c>
      <c r="E139">
        <v>49.13</v>
      </c>
      <c r="F139">
        <v>4.54</v>
      </c>
      <c r="G139" s="20" t="s">
        <v>2380</v>
      </c>
      <c r="H139" t="s">
        <v>2380</v>
      </c>
      <c r="I139" t="s">
        <v>2380</v>
      </c>
      <c r="J139" s="29">
        <v>0</v>
      </c>
      <c r="K139" s="20" t="s">
        <v>2383</v>
      </c>
      <c r="L139" s="20" t="str">
        <f t="shared" si="2"/>
        <v>OBESITY</v>
      </c>
      <c r="M139" s="20" t="str">
        <f t="shared" si="3"/>
        <v>normal</v>
      </c>
    </row>
    <row r="140" spans="4:13" x14ac:dyDescent="0.35">
      <c r="D140" t="s">
        <v>2247</v>
      </c>
      <c r="E140">
        <v>37.799999999999997</v>
      </c>
      <c r="F140">
        <v>6.29</v>
      </c>
      <c r="G140" s="20" t="s">
        <v>2380</v>
      </c>
      <c r="H140" t="s">
        <v>2380</v>
      </c>
      <c r="I140" t="s">
        <v>2380</v>
      </c>
      <c r="J140" s="29">
        <v>1</v>
      </c>
      <c r="K140" s="20" t="s">
        <v>2383</v>
      </c>
      <c r="L140" s="20" t="str">
        <f t="shared" si="2"/>
        <v>OBESITY</v>
      </c>
      <c r="M140" s="20" t="str">
        <f t="shared" si="3"/>
        <v>pre diabeties</v>
      </c>
    </row>
    <row r="141" spans="4:13" x14ac:dyDescent="0.35">
      <c r="D141" t="s">
        <v>2246</v>
      </c>
      <c r="E141">
        <v>38.299999999999997</v>
      </c>
      <c r="F141">
        <v>9.51</v>
      </c>
      <c r="G141" s="20" t="s">
        <v>2380</v>
      </c>
      <c r="H141" t="s">
        <v>2380</v>
      </c>
      <c r="I141" t="s">
        <v>2380</v>
      </c>
      <c r="J141" s="29">
        <v>0</v>
      </c>
      <c r="K141" s="20" t="s">
        <v>2383</v>
      </c>
      <c r="L141" s="20" t="str">
        <f t="shared" si="2"/>
        <v>OBESITY</v>
      </c>
      <c r="M141" s="20" t="str">
        <f t="shared" si="3"/>
        <v>diabeties</v>
      </c>
    </row>
    <row r="142" spans="4:13" x14ac:dyDescent="0.35">
      <c r="D142" t="s">
        <v>2245</v>
      </c>
      <c r="E142">
        <v>32.774999999999999</v>
      </c>
      <c r="F142">
        <v>4.72</v>
      </c>
      <c r="G142" s="20" t="s">
        <v>2380</v>
      </c>
      <c r="H142" t="s">
        <v>2380</v>
      </c>
      <c r="I142" t="s">
        <v>2380</v>
      </c>
      <c r="J142" s="29">
        <v>0</v>
      </c>
      <c r="K142" s="20" t="s">
        <v>2383</v>
      </c>
      <c r="L142" s="20" t="str">
        <f t="shared" si="2"/>
        <v>OBESITY</v>
      </c>
      <c r="M142" s="20" t="str">
        <f t="shared" si="3"/>
        <v>normal</v>
      </c>
    </row>
    <row r="143" spans="4:13" x14ac:dyDescent="0.35">
      <c r="D143" t="s">
        <v>2244</v>
      </c>
      <c r="E143">
        <v>34.200000000000003</v>
      </c>
      <c r="F143">
        <v>5.91</v>
      </c>
      <c r="G143" s="20" t="s">
        <v>2382</v>
      </c>
      <c r="H143" t="s">
        <v>2380</v>
      </c>
      <c r="I143" t="s">
        <v>2380</v>
      </c>
      <c r="J143" s="29">
        <v>0</v>
      </c>
      <c r="K143" s="20" t="s">
        <v>2383</v>
      </c>
      <c r="L143" s="20" t="str">
        <f t="shared" si="2"/>
        <v>OBESITY</v>
      </c>
      <c r="M143" s="20" t="str">
        <f t="shared" si="3"/>
        <v>pre diabeties</v>
      </c>
    </row>
    <row r="144" spans="4:13" x14ac:dyDescent="0.35">
      <c r="D144" t="s">
        <v>2243</v>
      </c>
      <c r="E144">
        <v>30.2</v>
      </c>
      <c r="F144">
        <v>9.58</v>
      </c>
      <c r="G144" s="20" t="s">
        <v>2380</v>
      </c>
      <c r="H144" t="s">
        <v>2380</v>
      </c>
      <c r="I144" t="s">
        <v>2380</v>
      </c>
      <c r="J144" s="29">
        <v>0</v>
      </c>
      <c r="K144" s="20" t="s">
        <v>2383</v>
      </c>
      <c r="L144" s="20" t="str">
        <f t="shared" ref="L144:L207" si="4">IF(E144&lt;18.5,"under weight",IF(E144&lt;25,"Normal weight",IF(E144&lt;30,"OVER WEIGHT","OBESITY")))</f>
        <v>OBESITY</v>
      </c>
      <c r="M144" s="20" t="str">
        <f t="shared" ref="M144:M207" si="5">IF(F144&lt;5.7,"normal",IF(F144&lt;6.5,"pre diabeties","diabeties"))</f>
        <v>diabeties</v>
      </c>
    </row>
    <row r="145" spans="4:13" x14ac:dyDescent="0.35">
      <c r="D145" t="s">
        <v>2242</v>
      </c>
      <c r="E145">
        <v>48.32</v>
      </c>
      <c r="F145">
        <v>5.77</v>
      </c>
      <c r="G145" s="20" t="s">
        <v>2380</v>
      </c>
      <c r="H145" t="s">
        <v>2380</v>
      </c>
      <c r="I145" t="s">
        <v>2380</v>
      </c>
      <c r="J145" s="29">
        <v>0</v>
      </c>
      <c r="K145" s="20" t="s">
        <v>2383</v>
      </c>
      <c r="L145" s="20" t="str">
        <f t="shared" si="4"/>
        <v>OBESITY</v>
      </c>
      <c r="M145" s="20" t="str">
        <f t="shared" si="5"/>
        <v>pre diabeties</v>
      </c>
    </row>
    <row r="146" spans="4:13" x14ac:dyDescent="0.35">
      <c r="D146" t="s">
        <v>2241</v>
      </c>
      <c r="E146">
        <v>44.86</v>
      </c>
      <c r="F146">
        <v>4.38</v>
      </c>
      <c r="G146" s="20" t="s">
        <v>2382</v>
      </c>
      <c r="H146" t="s">
        <v>2380</v>
      </c>
      <c r="I146" t="s">
        <v>2380</v>
      </c>
      <c r="J146" s="29">
        <v>0</v>
      </c>
      <c r="K146" s="20" t="s">
        <v>2383</v>
      </c>
      <c r="L146" s="20" t="str">
        <f t="shared" si="4"/>
        <v>OBESITY</v>
      </c>
      <c r="M146" s="20" t="str">
        <f t="shared" si="5"/>
        <v>normal</v>
      </c>
    </row>
    <row r="147" spans="4:13" x14ac:dyDescent="0.35">
      <c r="D147" t="s">
        <v>2240</v>
      </c>
      <c r="E147">
        <v>52.15</v>
      </c>
      <c r="F147">
        <v>5.65</v>
      </c>
      <c r="G147" s="20" t="s">
        <v>2380</v>
      </c>
      <c r="H147" t="s">
        <v>2380</v>
      </c>
      <c r="I147" t="s">
        <v>2380</v>
      </c>
      <c r="J147" s="29">
        <v>1</v>
      </c>
      <c r="K147" s="20" t="s">
        <v>2383</v>
      </c>
      <c r="L147" s="20" t="str">
        <f t="shared" si="4"/>
        <v>OBESITY</v>
      </c>
      <c r="M147" s="20" t="str">
        <f t="shared" si="5"/>
        <v>normal</v>
      </c>
    </row>
    <row r="148" spans="4:13" x14ac:dyDescent="0.35">
      <c r="D148" t="s">
        <v>2239</v>
      </c>
      <c r="E148">
        <v>41.12</v>
      </c>
      <c r="F148">
        <v>7.54</v>
      </c>
      <c r="G148" s="20" t="s">
        <v>2382</v>
      </c>
      <c r="H148" t="s">
        <v>2380</v>
      </c>
      <c r="I148" t="s">
        <v>2380</v>
      </c>
      <c r="J148" s="29">
        <v>0</v>
      </c>
      <c r="K148" s="20" t="s">
        <v>2383</v>
      </c>
      <c r="L148" s="20" t="str">
        <f t="shared" si="4"/>
        <v>OBESITY</v>
      </c>
      <c r="M148" s="20" t="str">
        <f t="shared" si="5"/>
        <v>diabeties</v>
      </c>
    </row>
    <row r="149" spans="4:13" x14ac:dyDescent="0.35">
      <c r="D149" t="s">
        <v>2238</v>
      </c>
      <c r="E149">
        <v>38.39</v>
      </c>
      <c r="F149">
        <v>5.1100000000000003</v>
      </c>
      <c r="G149" s="20" t="s">
        <v>2382</v>
      </c>
      <c r="H149" t="s">
        <v>2380</v>
      </c>
      <c r="I149" t="s">
        <v>2380</v>
      </c>
      <c r="J149" s="29">
        <v>1</v>
      </c>
      <c r="K149" s="20" t="s">
        <v>2383</v>
      </c>
      <c r="L149" s="20" t="str">
        <f t="shared" si="4"/>
        <v>OBESITY</v>
      </c>
      <c r="M149" s="20" t="str">
        <f t="shared" si="5"/>
        <v>normal</v>
      </c>
    </row>
    <row r="150" spans="4:13" x14ac:dyDescent="0.35">
      <c r="D150" t="s">
        <v>2237</v>
      </c>
      <c r="E150">
        <v>46.85</v>
      </c>
      <c r="F150">
        <v>4.25</v>
      </c>
      <c r="G150" s="20" t="s">
        <v>2380</v>
      </c>
      <c r="H150" t="s">
        <v>2380</v>
      </c>
      <c r="I150" t="s">
        <v>2383</v>
      </c>
      <c r="J150" s="29">
        <v>1</v>
      </c>
      <c r="K150" s="20" t="s">
        <v>2383</v>
      </c>
      <c r="L150" s="20" t="str">
        <f t="shared" si="4"/>
        <v>OBESITY</v>
      </c>
      <c r="M150" s="20" t="str">
        <f t="shared" si="5"/>
        <v>normal</v>
      </c>
    </row>
    <row r="151" spans="4:13" x14ac:dyDescent="0.35">
      <c r="D151" t="s">
        <v>2236</v>
      </c>
      <c r="E151">
        <v>42.24</v>
      </c>
      <c r="F151">
        <v>5.55</v>
      </c>
      <c r="G151" s="20" t="s">
        <v>2380</v>
      </c>
      <c r="H151" t="s">
        <v>2382</v>
      </c>
      <c r="I151" t="s">
        <v>2380</v>
      </c>
      <c r="J151" s="29">
        <v>1</v>
      </c>
      <c r="K151" s="20" t="s">
        <v>2383</v>
      </c>
      <c r="L151" s="20" t="str">
        <f t="shared" si="4"/>
        <v>OBESITY</v>
      </c>
      <c r="M151" s="20" t="str">
        <f t="shared" si="5"/>
        <v>normal</v>
      </c>
    </row>
    <row r="152" spans="4:13" x14ac:dyDescent="0.35">
      <c r="D152" t="s">
        <v>2235</v>
      </c>
      <c r="E152">
        <v>34.39</v>
      </c>
      <c r="F152">
        <v>5.78</v>
      </c>
      <c r="G152" s="20" t="s">
        <v>2380</v>
      </c>
      <c r="H152" t="s">
        <v>2380</v>
      </c>
      <c r="I152" t="s">
        <v>2380</v>
      </c>
      <c r="J152" s="29">
        <v>0</v>
      </c>
      <c r="K152" s="20" t="s">
        <v>2383</v>
      </c>
      <c r="L152" s="20" t="str">
        <f t="shared" si="4"/>
        <v>OBESITY</v>
      </c>
      <c r="M152" s="20" t="str">
        <f t="shared" si="5"/>
        <v>pre diabeties</v>
      </c>
    </row>
    <row r="153" spans="4:13" x14ac:dyDescent="0.35">
      <c r="D153" t="s">
        <v>2234</v>
      </c>
      <c r="E153">
        <v>42.89</v>
      </c>
      <c r="F153">
        <v>5.28</v>
      </c>
      <c r="G153" s="20" t="s">
        <v>2382</v>
      </c>
      <c r="H153" t="s">
        <v>2380</v>
      </c>
      <c r="I153" t="s">
        <v>2380</v>
      </c>
      <c r="J153" s="29">
        <v>0</v>
      </c>
      <c r="K153" s="20" t="s">
        <v>2383</v>
      </c>
      <c r="L153" s="20" t="str">
        <f t="shared" si="4"/>
        <v>OBESITY</v>
      </c>
      <c r="M153" s="20" t="str">
        <f t="shared" si="5"/>
        <v>normal</v>
      </c>
    </row>
    <row r="154" spans="4:13" x14ac:dyDescent="0.35">
      <c r="D154" t="s">
        <v>2233</v>
      </c>
      <c r="E154">
        <v>36.299999999999997</v>
      </c>
      <c r="F154">
        <v>5.39</v>
      </c>
      <c r="G154" s="20" t="s">
        <v>2380</v>
      </c>
      <c r="H154" t="s">
        <v>2380</v>
      </c>
      <c r="I154" t="s">
        <v>2380</v>
      </c>
      <c r="J154" s="29">
        <v>0</v>
      </c>
      <c r="K154" s="20" t="s">
        <v>2383</v>
      </c>
      <c r="L154" s="20" t="str">
        <f t="shared" si="4"/>
        <v>OBESITY</v>
      </c>
      <c r="M154" s="20" t="str">
        <f t="shared" si="5"/>
        <v>normal</v>
      </c>
    </row>
    <row r="155" spans="4:13" x14ac:dyDescent="0.35">
      <c r="D155" t="s">
        <v>2232</v>
      </c>
      <c r="E155">
        <v>35.200000000000003</v>
      </c>
      <c r="F155">
        <v>8.01</v>
      </c>
      <c r="G155" s="20" t="s">
        <v>2382</v>
      </c>
      <c r="H155" t="s">
        <v>2380</v>
      </c>
      <c r="I155" t="s">
        <v>2380</v>
      </c>
      <c r="J155" s="29">
        <v>1</v>
      </c>
      <c r="K155" s="20" t="s">
        <v>2383</v>
      </c>
      <c r="L155" s="20" t="str">
        <f t="shared" si="4"/>
        <v>OBESITY</v>
      </c>
      <c r="M155" s="20" t="str">
        <f t="shared" si="5"/>
        <v>diabeties</v>
      </c>
    </row>
    <row r="156" spans="4:13" x14ac:dyDescent="0.35">
      <c r="D156" t="s">
        <v>2231</v>
      </c>
      <c r="E156">
        <v>53.62</v>
      </c>
      <c r="F156">
        <v>5.21</v>
      </c>
      <c r="G156" s="20" t="s">
        <v>2380</v>
      </c>
      <c r="H156" t="s">
        <v>2380</v>
      </c>
      <c r="I156" t="s">
        <v>2380</v>
      </c>
      <c r="J156" s="29">
        <v>0</v>
      </c>
      <c r="K156" s="20" t="s">
        <v>2383</v>
      </c>
      <c r="L156" s="20" t="str">
        <f t="shared" si="4"/>
        <v>OBESITY</v>
      </c>
      <c r="M156" s="20" t="str">
        <f t="shared" si="5"/>
        <v>normal</v>
      </c>
    </row>
    <row r="157" spans="4:13" x14ac:dyDescent="0.35">
      <c r="D157" t="s">
        <v>2230</v>
      </c>
      <c r="E157">
        <v>36.67</v>
      </c>
      <c r="F157">
        <v>6.27</v>
      </c>
      <c r="G157" s="20" t="s">
        <v>2380</v>
      </c>
      <c r="H157" t="s">
        <v>2380</v>
      </c>
      <c r="I157" t="s">
        <v>2380</v>
      </c>
      <c r="J157" s="29">
        <v>0</v>
      </c>
      <c r="K157" s="20" t="s">
        <v>2383</v>
      </c>
      <c r="L157" s="20" t="str">
        <f t="shared" si="4"/>
        <v>OBESITY</v>
      </c>
      <c r="M157" s="20" t="str">
        <f t="shared" si="5"/>
        <v>pre diabeties</v>
      </c>
    </row>
    <row r="158" spans="4:13" x14ac:dyDescent="0.35">
      <c r="D158" t="s">
        <v>2229</v>
      </c>
      <c r="E158">
        <v>33.4</v>
      </c>
      <c r="F158">
        <v>10.73</v>
      </c>
      <c r="G158" s="20" t="s">
        <v>2382</v>
      </c>
      <c r="H158" t="s">
        <v>2380</v>
      </c>
      <c r="I158" t="s">
        <v>2380</v>
      </c>
      <c r="J158" s="29">
        <v>1</v>
      </c>
      <c r="K158" s="20" t="s">
        <v>2383</v>
      </c>
      <c r="L158" s="20" t="str">
        <f t="shared" si="4"/>
        <v>OBESITY</v>
      </c>
      <c r="M158" s="20" t="str">
        <f t="shared" si="5"/>
        <v>diabeties</v>
      </c>
    </row>
    <row r="159" spans="4:13" x14ac:dyDescent="0.35">
      <c r="D159" t="s">
        <v>2228</v>
      </c>
      <c r="E159">
        <v>42.71</v>
      </c>
      <c r="F159">
        <v>10.52</v>
      </c>
      <c r="G159" s="20" t="s">
        <v>2380</v>
      </c>
      <c r="H159" t="s">
        <v>2380</v>
      </c>
      <c r="I159" t="s">
        <v>2380</v>
      </c>
      <c r="J159" s="29">
        <v>0</v>
      </c>
      <c r="K159" s="20" t="s">
        <v>2383</v>
      </c>
      <c r="L159" s="20" t="str">
        <f t="shared" si="4"/>
        <v>OBESITY</v>
      </c>
      <c r="M159" s="20" t="str">
        <f t="shared" si="5"/>
        <v>diabeties</v>
      </c>
    </row>
    <row r="160" spans="4:13" x14ac:dyDescent="0.35">
      <c r="D160" t="s">
        <v>2227</v>
      </c>
      <c r="E160">
        <v>41.52</v>
      </c>
      <c r="F160">
        <v>11.82</v>
      </c>
      <c r="G160" s="20" t="s">
        <v>2382</v>
      </c>
      <c r="H160" t="s">
        <v>2380</v>
      </c>
      <c r="I160" t="s">
        <v>2380</v>
      </c>
      <c r="J160" s="29">
        <v>2</v>
      </c>
      <c r="K160" s="20" t="s">
        <v>2383</v>
      </c>
      <c r="L160" s="20" t="str">
        <f t="shared" si="4"/>
        <v>OBESITY</v>
      </c>
      <c r="M160" s="20" t="str">
        <f t="shared" si="5"/>
        <v>diabeties</v>
      </c>
    </row>
    <row r="161" spans="4:13" x14ac:dyDescent="0.35">
      <c r="D161" t="s">
        <v>2226</v>
      </c>
      <c r="E161">
        <v>39.4</v>
      </c>
      <c r="F161">
        <v>6.76</v>
      </c>
      <c r="G161" s="20" t="s">
        <v>2380</v>
      </c>
      <c r="H161" t="s">
        <v>2380</v>
      </c>
      <c r="I161" t="s">
        <v>2380</v>
      </c>
      <c r="J161" s="29">
        <v>0</v>
      </c>
      <c r="K161" s="20" t="s">
        <v>2383</v>
      </c>
      <c r="L161" s="20" t="str">
        <f t="shared" si="4"/>
        <v>OBESITY</v>
      </c>
      <c r="M161" s="20" t="str">
        <f t="shared" si="5"/>
        <v>diabeties</v>
      </c>
    </row>
    <row r="162" spans="4:13" x14ac:dyDescent="0.35">
      <c r="D162" t="s">
        <v>2225</v>
      </c>
      <c r="E162">
        <v>46.45</v>
      </c>
      <c r="F162">
        <v>5.62</v>
      </c>
      <c r="G162" s="20" t="s">
        <v>2380</v>
      </c>
      <c r="H162" t="s">
        <v>2380</v>
      </c>
      <c r="I162" t="s">
        <v>2380</v>
      </c>
      <c r="J162" s="29">
        <v>0</v>
      </c>
      <c r="K162" s="20" t="s">
        <v>2383</v>
      </c>
      <c r="L162" s="20" t="str">
        <f t="shared" si="4"/>
        <v>OBESITY</v>
      </c>
      <c r="M162" s="20" t="str">
        <f t="shared" si="5"/>
        <v>normal</v>
      </c>
    </row>
    <row r="163" spans="4:13" x14ac:dyDescent="0.35">
      <c r="D163" t="s">
        <v>2224</v>
      </c>
      <c r="E163">
        <v>35.75</v>
      </c>
      <c r="F163">
        <v>4.1900000000000004</v>
      </c>
      <c r="G163" s="20" t="s">
        <v>2380</v>
      </c>
      <c r="H163" t="s">
        <v>2380</v>
      </c>
      <c r="I163" t="s">
        <v>2380</v>
      </c>
      <c r="J163" s="29">
        <v>0</v>
      </c>
      <c r="K163" s="20" t="s">
        <v>2383</v>
      </c>
      <c r="L163" s="20" t="str">
        <f t="shared" si="4"/>
        <v>OBESITY</v>
      </c>
      <c r="M163" s="20" t="str">
        <f t="shared" si="5"/>
        <v>normal</v>
      </c>
    </row>
    <row r="164" spans="4:13" x14ac:dyDescent="0.35">
      <c r="D164" t="s">
        <v>2223</v>
      </c>
      <c r="E164">
        <v>26.07</v>
      </c>
      <c r="F164">
        <v>5.32</v>
      </c>
      <c r="G164" s="20" t="s">
        <v>2380</v>
      </c>
      <c r="H164" t="s">
        <v>2380</v>
      </c>
      <c r="I164" t="s">
        <v>2380</v>
      </c>
      <c r="J164" s="29">
        <v>0</v>
      </c>
      <c r="K164" s="20" t="s">
        <v>2383</v>
      </c>
      <c r="L164" s="20" t="str">
        <f t="shared" si="4"/>
        <v>OVER WEIGHT</v>
      </c>
      <c r="M164" s="20" t="str">
        <f t="shared" si="5"/>
        <v>normal</v>
      </c>
    </row>
    <row r="165" spans="4:13" x14ac:dyDescent="0.35">
      <c r="D165" t="s">
        <v>2222</v>
      </c>
      <c r="E165">
        <v>36.54</v>
      </c>
      <c r="F165">
        <v>4.46</v>
      </c>
      <c r="G165" s="20" t="s">
        <v>2382</v>
      </c>
      <c r="H165" t="s">
        <v>2380</v>
      </c>
      <c r="I165" t="s">
        <v>2380</v>
      </c>
      <c r="J165" s="29">
        <v>1</v>
      </c>
      <c r="K165" s="20" t="s">
        <v>2383</v>
      </c>
      <c r="L165" s="20" t="str">
        <f t="shared" si="4"/>
        <v>OBESITY</v>
      </c>
      <c r="M165" s="20" t="str">
        <f t="shared" si="5"/>
        <v>normal</v>
      </c>
    </row>
    <row r="166" spans="4:13" x14ac:dyDescent="0.35">
      <c r="D166" t="s">
        <v>2221</v>
      </c>
      <c r="E166">
        <v>51.64</v>
      </c>
      <c r="F166">
        <v>5.65</v>
      </c>
      <c r="G166" s="20" t="s">
        <v>2380</v>
      </c>
      <c r="H166" t="s">
        <v>2380</v>
      </c>
      <c r="I166" t="s">
        <v>2380</v>
      </c>
      <c r="J166" s="29">
        <v>0</v>
      </c>
      <c r="K166" s="20" t="s">
        <v>2383</v>
      </c>
      <c r="L166" s="20" t="str">
        <f t="shared" si="4"/>
        <v>OBESITY</v>
      </c>
      <c r="M166" s="20" t="str">
        <f t="shared" si="5"/>
        <v>normal</v>
      </c>
    </row>
    <row r="167" spans="4:13" x14ac:dyDescent="0.35">
      <c r="D167" t="s">
        <v>2220</v>
      </c>
      <c r="E167">
        <v>42.83</v>
      </c>
      <c r="F167">
        <v>6.04</v>
      </c>
      <c r="G167" s="20" t="s">
        <v>2380</v>
      </c>
      <c r="H167" t="s">
        <v>2380</v>
      </c>
      <c r="I167" t="s">
        <v>2380</v>
      </c>
      <c r="J167" s="29">
        <v>2</v>
      </c>
      <c r="K167" s="20" t="s">
        <v>2383</v>
      </c>
      <c r="L167" s="20" t="str">
        <f t="shared" si="4"/>
        <v>OBESITY</v>
      </c>
      <c r="M167" s="20" t="str">
        <f t="shared" si="5"/>
        <v>pre diabeties</v>
      </c>
    </row>
    <row r="168" spans="4:13" x14ac:dyDescent="0.35">
      <c r="D168" t="s">
        <v>2219</v>
      </c>
      <c r="E168">
        <v>40.15</v>
      </c>
      <c r="F168">
        <v>5.76</v>
      </c>
      <c r="G168" s="20" t="s">
        <v>2380</v>
      </c>
      <c r="H168" t="s">
        <v>2380</v>
      </c>
      <c r="I168" t="s">
        <v>2380</v>
      </c>
      <c r="J168" s="29">
        <v>1</v>
      </c>
      <c r="K168" s="20" t="s">
        <v>2383</v>
      </c>
      <c r="L168" s="20" t="str">
        <f t="shared" si="4"/>
        <v>OBESITY</v>
      </c>
      <c r="M168" s="20" t="str">
        <f t="shared" si="5"/>
        <v>pre diabeties</v>
      </c>
    </row>
    <row r="169" spans="4:13" x14ac:dyDescent="0.35">
      <c r="D169" t="s">
        <v>2218</v>
      </c>
      <c r="E169">
        <v>27.8</v>
      </c>
      <c r="F169">
        <v>4.3600000000000003</v>
      </c>
      <c r="G169" s="20" t="s">
        <v>2380</v>
      </c>
      <c r="H169" t="s">
        <v>2380</v>
      </c>
      <c r="I169" t="s">
        <v>2383</v>
      </c>
      <c r="J169" s="29">
        <v>1</v>
      </c>
      <c r="K169" s="20" t="s">
        <v>2383</v>
      </c>
      <c r="L169" s="20" t="str">
        <f t="shared" si="4"/>
        <v>OVER WEIGHT</v>
      </c>
      <c r="M169" s="20" t="str">
        <f t="shared" si="5"/>
        <v>normal</v>
      </c>
    </row>
    <row r="170" spans="4:13" x14ac:dyDescent="0.35">
      <c r="D170" t="s">
        <v>2217</v>
      </c>
      <c r="E170">
        <v>45.81</v>
      </c>
      <c r="F170">
        <v>4.76</v>
      </c>
      <c r="G170" s="20" t="s">
        <v>2382</v>
      </c>
      <c r="H170" t="s">
        <v>2380</v>
      </c>
      <c r="I170" t="s">
        <v>2383</v>
      </c>
      <c r="J170" s="29">
        <v>1</v>
      </c>
      <c r="K170" s="20" t="s">
        <v>2383</v>
      </c>
      <c r="L170" s="20" t="str">
        <f t="shared" si="4"/>
        <v>OBESITY</v>
      </c>
      <c r="M170" s="20" t="str">
        <f t="shared" si="5"/>
        <v>normal</v>
      </c>
    </row>
    <row r="171" spans="4:13" x14ac:dyDescent="0.35">
      <c r="D171" t="s">
        <v>2216</v>
      </c>
      <c r="E171">
        <v>34.43</v>
      </c>
      <c r="F171">
        <v>10.82</v>
      </c>
      <c r="G171" s="20" t="s">
        <v>2382</v>
      </c>
      <c r="H171" t="s">
        <v>2380</v>
      </c>
      <c r="I171" t="s">
        <v>2380</v>
      </c>
      <c r="J171" s="29">
        <v>1</v>
      </c>
      <c r="K171" s="20" t="s">
        <v>2383</v>
      </c>
      <c r="L171" s="20" t="str">
        <f t="shared" si="4"/>
        <v>OBESITY</v>
      </c>
      <c r="M171" s="20" t="str">
        <f t="shared" si="5"/>
        <v>diabeties</v>
      </c>
    </row>
    <row r="172" spans="4:13" x14ac:dyDescent="0.35">
      <c r="D172" t="s">
        <v>2215</v>
      </c>
      <c r="E172">
        <v>41.33</v>
      </c>
      <c r="F172">
        <v>4.01</v>
      </c>
      <c r="G172" s="20" t="s">
        <v>2382</v>
      </c>
      <c r="H172" t="s">
        <v>2380</v>
      </c>
      <c r="I172" t="s">
        <v>2380</v>
      </c>
      <c r="J172" s="29">
        <v>0</v>
      </c>
      <c r="K172" s="20" t="s">
        <v>2383</v>
      </c>
      <c r="L172" s="20" t="str">
        <f t="shared" si="4"/>
        <v>OBESITY</v>
      </c>
      <c r="M172" s="20" t="str">
        <f t="shared" si="5"/>
        <v>normal</v>
      </c>
    </row>
    <row r="173" spans="4:13" x14ac:dyDescent="0.35">
      <c r="D173" t="s">
        <v>2214</v>
      </c>
      <c r="E173">
        <v>31.92</v>
      </c>
      <c r="F173">
        <v>5.12</v>
      </c>
      <c r="G173" s="20" t="s">
        <v>2382</v>
      </c>
      <c r="H173" t="s">
        <v>2380</v>
      </c>
      <c r="I173" t="s">
        <v>2380</v>
      </c>
      <c r="J173" s="29">
        <v>1</v>
      </c>
      <c r="K173" s="20" t="s">
        <v>2383</v>
      </c>
      <c r="L173" s="20" t="str">
        <f t="shared" si="4"/>
        <v>OBESITY</v>
      </c>
      <c r="M173" s="20" t="str">
        <f t="shared" si="5"/>
        <v>normal</v>
      </c>
    </row>
    <row r="174" spans="4:13" x14ac:dyDescent="0.35">
      <c r="D174" t="s">
        <v>2213</v>
      </c>
      <c r="E174">
        <v>39.799999999999997</v>
      </c>
      <c r="F174">
        <v>10.54</v>
      </c>
      <c r="G174" s="20" t="s">
        <v>2382</v>
      </c>
      <c r="H174" t="s">
        <v>2380</v>
      </c>
      <c r="I174" t="s">
        <v>2380</v>
      </c>
      <c r="J174" s="29">
        <v>2</v>
      </c>
      <c r="K174" s="20" t="s">
        <v>2383</v>
      </c>
      <c r="L174" s="20" t="str">
        <f t="shared" si="4"/>
        <v>OBESITY</v>
      </c>
      <c r="M174" s="20" t="str">
        <f t="shared" si="5"/>
        <v>diabeties</v>
      </c>
    </row>
    <row r="175" spans="4:13" x14ac:dyDescent="0.35">
      <c r="D175" t="s">
        <v>2212</v>
      </c>
      <c r="E175">
        <v>42.82</v>
      </c>
      <c r="F175">
        <v>4.21</v>
      </c>
      <c r="G175" s="20" t="s">
        <v>2380</v>
      </c>
      <c r="H175" t="s">
        <v>2380</v>
      </c>
      <c r="I175" t="s">
        <v>2380</v>
      </c>
      <c r="J175" s="29">
        <v>0</v>
      </c>
      <c r="K175" s="20" t="s">
        <v>2383</v>
      </c>
      <c r="L175" s="20" t="str">
        <f t="shared" si="4"/>
        <v>OBESITY</v>
      </c>
      <c r="M175" s="20" t="str">
        <f t="shared" si="5"/>
        <v>normal</v>
      </c>
    </row>
    <row r="176" spans="4:13" x14ac:dyDescent="0.35">
      <c r="D176" t="s">
        <v>2211</v>
      </c>
      <c r="E176">
        <v>33.630000000000003</v>
      </c>
      <c r="F176">
        <v>5.42</v>
      </c>
      <c r="G176" s="20" t="s">
        <v>2380</v>
      </c>
      <c r="H176" t="s">
        <v>2380</v>
      </c>
      <c r="I176" t="s">
        <v>2380</v>
      </c>
      <c r="J176" s="29">
        <v>0</v>
      </c>
      <c r="K176" s="20" t="s">
        <v>2383</v>
      </c>
      <c r="L176" s="20" t="str">
        <f t="shared" si="4"/>
        <v>OBESITY</v>
      </c>
      <c r="M176" s="20" t="str">
        <f t="shared" si="5"/>
        <v>normal</v>
      </c>
    </row>
    <row r="177" spans="4:13" x14ac:dyDescent="0.35">
      <c r="D177" t="s">
        <v>2210</v>
      </c>
      <c r="E177">
        <v>37.07</v>
      </c>
      <c r="F177">
        <v>4.28</v>
      </c>
      <c r="G177" s="20" t="s">
        <v>2380</v>
      </c>
      <c r="H177" t="s">
        <v>2382</v>
      </c>
      <c r="I177" t="s">
        <v>2380</v>
      </c>
      <c r="J177" s="29">
        <v>1</v>
      </c>
      <c r="K177" s="20" t="s">
        <v>2383</v>
      </c>
      <c r="L177" s="20" t="str">
        <f t="shared" si="4"/>
        <v>OBESITY</v>
      </c>
      <c r="M177" s="20" t="str">
        <f t="shared" si="5"/>
        <v>normal</v>
      </c>
    </row>
    <row r="178" spans="4:13" x14ac:dyDescent="0.35">
      <c r="D178" t="s">
        <v>2209</v>
      </c>
      <c r="E178">
        <v>35.625</v>
      </c>
      <c r="F178">
        <v>8.9</v>
      </c>
      <c r="G178" s="20" t="s">
        <v>2380</v>
      </c>
      <c r="H178" t="s">
        <v>2380</v>
      </c>
      <c r="I178" t="s">
        <v>2380</v>
      </c>
      <c r="J178" s="29">
        <v>0</v>
      </c>
      <c r="K178" s="20" t="s">
        <v>2383</v>
      </c>
      <c r="L178" s="20" t="str">
        <f t="shared" si="4"/>
        <v>OBESITY</v>
      </c>
      <c r="M178" s="20" t="str">
        <f t="shared" si="5"/>
        <v>diabeties</v>
      </c>
    </row>
    <row r="179" spans="4:13" x14ac:dyDescent="0.35">
      <c r="D179" t="s">
        <v>2208</v>
      </c>
      <c r="E179">
        <v>42.69</v>
      </c>
      <c r="F179">
        <v>4.8899999999999997</v>
      </c>
      <c r="G179" s="20" t="s">
        <v>2380</v>
      </c>
      <c r="H179" t="s">
        <v>2380</v>
      </c>
      <c r="I179" t="s">
        <v>2383</v>
      </c>
      <c r="J179" s="29">
        <v>1</v>
      </c>
      <c r="K179" s="20" t="s">
        <v>2383</v>
      </c>
      <c r="L179" s="20" t="str">
        <f t="shared" si="4"/>
        <v>OBESITY</v>
      </c>
      <c r="M179" s="20" t="str">
        <f t="shared" si="5"/>
        <v>normal</v>
      </c>
    </row>
    <row r="180" spans="4:13" x14ac:dyDescent="0.35">
      <c r="D180" t="s">
        <v>2207</v>
      </c>
      <c r="E180">
        <v>37.869999999999997</v>
      </c>
      <c r="F180">
        <v>4.29</v>
      </c>
      <c r="G180" s="20" t="s">
        <v>2382</v>
      </c>
      <c r="H180" t="s">
        <v>2380</v>
      </c>
      <c r="I180" t="s">
        <v>2383</v>
      </c>
      <c r="J180" s="29">
        <v>1</v>
      </c>
      <c r="K180" s="20" t="s">
        <v>2383</v>
      </c>
      <c r="L180" s="20" t="str">
        <f t="shared" si="4"/>
        <v>OBESITY</v>
      </c>
      <c r="M180" s="20" t="str">
        <f t="shared" si="5"/>
        <v>normal</v>
      </c>
    </row>
    <row r="181" spans="4:13" x14ac:dyDescent="0.35">
      <c r="D181" t="s">
        <v>2206</v>
      </c>
      <c r="E181">
        <v>40.61</v>
      </c>
      <c r="F181">
        <v>8</v>
      </c>
      <c r="G181" s="20" t="s">
        <v>2382</v>
      </c>
      <c r="H181" t="s">
        <v>2380</v>
      </c>
      <c r="I181" t="s">
        <v>2380</v>
      </c>
      <c r="J181" s="29">
        <v>1</v>
      </c>
      <c r="K181" s="20" t="s">
        <v>2383</v>
      </c>
      <c r="L181" s="20" t="str">
        <f t="shared" si="4"/>
        <v>OBESITY</v>
      </c>
      <c r="M181" s="20" t="str">
        <f t="shared" si="5"/>
        <v>diabeties</v>
      </c>
    </row>
    <row r="182" spans="4:13" x14ac:dyDescent="0.35">
      <c r="D182" t="s">
        <v>2205</v>
      </c>
      <c r="E182">
        <v>30.78</v>
      </c>
      <c r="F182">
        <v>4.67</v>
      </c>
      <c r="G182" s="20" t="s">
        <v>2382</v>
      </c>
      <c r="H182" t="s">
        <v>2380</v>
      </c>
      <c r="I182" t="s">
        <v>2380</v>
      </c>
      <c r="J182" s="29">
        <v>0</v>
      </c>
      <c r="K182" s="20" t="s">
        <v>2383</v>
      </c>
      <c r="L182" s="20" t="str">
        <f t="shared" si="4"/>
        <v>OBESITY</v>
      </c>
      <c r="M182" s="20" t="str">
        <f t="shared" si="5"/>
        <v>normal</v>
      </c>
    </row>
    <row r="183" spans="4:13" x14ac:dyDescent="0.35">
      <c r="D183" t="s">
        <v>2204</v>
      </c>
      <c r="E183">
        <v>49.49</v>
      </c>
      <c r="F183">
        <v>4.5</v>
      </c>
      <c r="G183" s="20" t="s">
        <v>2380</v>
      </c>
      <c r="H183" t="s">
        <v>2380</v>
      </c>
      <c r="I183" t="s">
        <v>2380</v>
      </c>
      <c r="J183" s="29">
        <v>0</v>
      </c>
      <c r="K183" s="20" t="s">
        <v>2383</v>
      </c>
      <c r="L183" s="20" t="str">
        <f t="shared" si="4"/>
        <v>OBESITY</v>
      </c>
      <c r="M183" s="20" t="str">
        <f t="shared" si="5"/>
        <v>normal</v>
      </c>
    </row>
    <row r="184" spans="4:13" x14ac:dyDescent="0.35">
      <c r="D184" t="s">
        <v>2203</v>
      </c>
      <c r="E184">
        <v>37.619999999999997</v>
      </c>
      <c r="F184">
        <v>6.32</v>
      </c>
      <c r="G184" s="20" t="s">
        <v>2382</v>
      </c>
      <c r="H184" t="s">
        <v>2382</v>
      </c>
      <c r="I184" t="s">
        <v>2380</v>
      </c>
      <c r="J184" s="29">
        <v>2</v>
      </c>
      <c r="K184" s="20" t="s">
        <v>2383</v>
      </c>
      <c r="L184" s="20" t="str">
        <f t="shared" si="4"/>
        <v>OBESITY</v>
      </c>
      <c r="M184" s="20" t="str">
        <f t="shared" si="5"/>
        <v>pre diabeties</v>
      </c>
    </row>
    <row r="185" spans="4:13" x14ac:dyDescent="0.35">
      <c r="D185" t="s">
        <v>2202</v>
      </c>
      <c r="E185">
        <v>36.08</v>
      </c>
      <c r="F185">
        <v>6.1</v>
      </c>
      <c r="G185" s="20" t="s">
        <v>2382</v>
      </c>
      <c r="H185" t="s">
        <v>2380</v>
      </c>
      <c r="I185" t="s">
        <v>2380</v>
      </c>
      <c r="J185" s="29">
        <v>1</v>
      </c>
      <c r="K185" s="20" t="s">
        <v>2383</v>
      </c>
      <c r="L185" s="20" t="str">
        <f t="shared" si="4"/>
        <v>OBESITY</v>
      </c>
      <c r="M185" s="20" t="str">
        <f t="shared" si="5"/>
        <v>pre diabeties</v>
      </c>
    </row>
    <row r="186" spans="4:13" x14ac:dyDescent="0.35">
      <c r="D186" t="s">
        <v>2201</v>
      </c>
      <c r="E186">
        <v>33.5</v>
      </c>
      <c r="F186">
        <v>5.4</v>
      </c>
      <c r="G186" s="20" t="s">
        <v>2380</v>
      </c>
      <c r="H186" t="s">
        <v>2380</v>
      </c>
      <c r="I186" t="s">
        <v>2380</v>
      </c>
      <c r="J186" s="29">
        <v>0</v>
      </c>
      <c r="K186" s="20" t="s">
        <v>2383</v>
      </c>
      <c r="L186" s="20" t="str">
        <f t="shared" si="4"/>
        <v>OBESITY</v>
      </c>
      <c r="M186" s="20" t="str">
        <f t="shared" si="5"/>
        <v>normal</v>
      </c>
    </row>
    <row r="187" spans="4:13" x14ac:dyDescent="0.35">
      <c r="D187" t="s">
        <v>2200</v>
      </c>
      <c r="E187">
        <v>47.46</v>
      </c>
      <c r="F187">
        <v>6.24</v>
      </c>
      <c r="G187" s="20" t="s">
        <v>2382</v>
      </c>
      <c r="H187" t="s">
        <v>2380</v>
      </c>
      <c r="I187" t="s">
        <v>2380</v>
      </c>
      <c r="J187" s="29">
        <v>1</v>
      </c>
      <c r="K187" s="20" t="s">
        <v>2383</v>
      </c>
      <c r="L187" s="20" t="str">
        <f t="shared" si="4"/>
        <v>OBESITY</v>
      </c>
      <c r="M187" s="20" t="str">
        <f t="shared" si="5"/>
        <v>pre diabeties</v>
      </c>
    </row>
    <row r="188" spans="4:13" x14ac:dyDescent="0.35">
      <c r="D188" t="s">
        <v>2199</v>
      </c>
      <c r="E188">
        <v>49.24</v>
      </c>
      <c r="F188">
        <v>4.45</v>
      </c>
      <c r="G188" s="20" t="s">
        <v>2380</v>
      </c>
      <c r="H188" t="s">
        <v>2380</v>
      </c>
      <c r="I188" t="s">
        <v>2380</v>
      </c>
      <c r="J188" s="29">
        <v>0</v>
      </c>
      <c r="K188" s="20" t="s">
        <v>2383</v>
      </c>
      <c r="L188" s="20" t="str">
        <f t="shared" si="4"/>
        <v>OBESITY</v>
      </c>
      <c r="M188" s="20" t="str">
        <f t="shared" si="5"/>
        <v>normal</v>
      </c>
    </row>
    <row r="189" spans="4:13" x14ac:dyDescent="0.35">
      <c r="D189" t="s">
        <v>2198</v>
      </c>
      <c r="E189">
        <v>54.4</v>
      </c>
      <c r="F189">
        <v>5.22</v>
      </c>
      <c r="G189" s="20" t="s">
        <v>2380</v>
      </c>
      <c r="H189" t="s">
        <v>2380</v>
      </c>
      <c r="I189" t="s">
        <v>2380</v>
      </c>
      <c r="J189" s="29">
        <v>1</v>
      </c>
      <c r="K189" s="20" t="s">
        <v>2383</v>
      </c>
      <c r="L189" s="20" t="str">
        <f t="shared" si="4"/>
        <v>OBESITY</v>
      </c>
      <c r="M189" s="20" t="str">
        <f t="shared" si="5"/>
        <v>normal</v>
      </c>
    </row>
    <row r="190" spans="4:13" x14ac:dyDescent="0.35">
      <c r="D190" t="s">
        <v>2197</v>
      </c>
      <c r="E190">
        <v>35.53</v>
      </c>
      <c r="F190">
        <v>4.6100000000000003</v>
      </c>
      <c r="G190" s="20" t="s">
        <v>2380</v>
      </c>
      <c r="H190" t="s">
        <v>2380</v>
      </c>
      <c r="I190" t="s">
        <v>2380</v>
      </c>
      <c r="J190" s="29">
        <v>1</v>
      </c>
      <c r="K190" s="20" t="s">
        <v>2383</v>
      </c>
      <c r="L190" s="20" t="str">
        <f t="shared" si="4"/>
        <v>OBESITY</v>
      </c>
      <c r="M190" s="20" t="str">
        <f t="shared" si="5"/>
        <v>normal</v>
      </c>
    </row>
    <row r="191" spans="4:13" x14ac:dyDescent="0.35">
      <c r="D191" t="s">
        <v>2196</v>
      </c>
      <c r="E191">
        <v>39.729999999999997</v>
      </c>
      <c r="F191">
        <v>6.24</v>
      </c>
      <c r="G191" s="20" t="s">
        <v>2380</v>
      </c>
      <c r="H191" t="s">
        <v>2380</v>
      </c>
      <c r="I191" t="s">
        <v>2380</v>
      </c>
      <c r="J191" s="29">
        <v>0</v>
      </c>
      <c r="K191" s="20" t="s">
        <v>2383</v>
      </c>
      <c r="L191" s="20" t="str">
        <f t="shared" si="4"/>
        <v>OBESITY</v>
      </c>
      <c r="M191" s="20" t="str">
        <f t="shared" si="5"/>
        <v>pre diabeties</v>
      </c>
    </row>
    <row r="192" spans="4:13" x14ac:dyDescent="0.35">
      <c r="D192" t="s">
        <v>2195</v>
      </c>
      <c r="E192">
        <v>35.68</v>
      </c>
      <c r="F192">
        <v>10.039999999999999</v>
      </c>
      <c r="G192" s="20" t="s">
        <v>2380</v>
      </c>
      <c r="H192" t="s">
        <v>2380</v>
      </c>
      <c r="I192" t="s">
        <v>2380</v>
      </c>
      <c r="J192" s="29">
        <v>0</v>
      </c>
      <c r="K192" s="20" t="s">
        <v>2383</v>
      </c>
      <c r="L192" s="20" t="str">
        <f t="shared" si="4"/>
        <v>OBESITY</v>
      </c>
      <c r="M192" s="20" t="str">
        <f t="shared" si="5"/>
        <v>diabeties</v>
      </c>
    </row>
    <row r="193" spans="4:13" x14ac:dyDescent="0.35">
      <c r="D193" t="s">
        <v>2194</v>
      </c>
      <c r="E193">
        <v>48.86</v>
      </c>
      <c r="F193">
        <v>6.09</v>
      </c>
      <c r="G193" s="20" t="s">
        <v>2380</v>
      </c>
      <c r="H193" t="s">
        <v>2380</v>
      </c>
      <c r="I193" t="s">
        <v>2380</v>
      </c>
      <c r="J193" s="29">
        <v>0</v>
      </c>
      <c r="K193" s="20" t="s">
        <v>2383</v>
      </c>
      <c r="L193" s="20" t="str">
        <f t="shared" si="4"/>
        <v>OBESITY</v>
      </c>
      <c r="M193" s="20" t="str">
        <f t="shared" si="5"/>
        <v>pre diabeties</v>
      </c>
    </row>
    <row r="194" spans="4:13" x14ac:dyDescent="0.35">
      <c r="D194" t="s">
        <v>2193</v>
      </c>
      <c r="E194">
        <v>34.799999999999997</v>
      </c>
      <c r="F194">
        <v>11.4</v>
      </c>
      <c r="G194" s="20" t="s">
        <v>2382</v>
      </c>
      <c r="H194" t="s">
        <v>2380</v>
      </c>
      <c r="I194" t="s">
        <v>2383</v>
      </c>
      <c r="J194" s="29">
        <v>1</v>
      </c>
      <c r="K194" s="20" t="s">
        <v>2380</v>
      </c>
      <c r="L194" s="20" t="str">
        <f t="shared" si="4"/>
        <v>OBESITY</v>
      </c>
      <c r="M194" s="20" t="str">
        <f t="shared" si="5"/>
        <v>diabeties</v>
      </c>
    </row>
    <row r="195" spans="4:13" x14ac:dyDescent="0.35">
      <c r="D195" t="s">
        <v>2192</v>
      </c>
      <c r="E195">
        <v>32.49</v>
      </c>
      <c r="F195">
        <v>4.29</v>
      </c>
      <c r="G195" s="20" t="s">
        <v>2380</v>
      </c>
      <c r="H195" t="s">
        <v>2380</v>
      </c>
      <c r="I195" t="s">
        <v>2383</v>
      </c>
      <c r="J195" s="29">
        <v>1</v>
      </c>
      <c r="K195" s="20" t="s">
        <v>2383</v>
      </c>
      <c r="L195" s="20" t="str">
        <f t="shared" si="4"/>
        <v>OBESITY</v>
      </c>
      <c r="M195" s="20" t="str">
        <f t="shared" si="5"/>
        <v>normal</v>
      </c>
    </row>
    <row r="196" spans="4:13" x14ac:dyDescent="0.35">
      <c r="D196" t="s">
        <v>2191</v>
      </c>
      <c r="E196">
        <v>39</v>
      </c>
      <c r="F196">
        <v>5.7</v>
      </c>
      <c r="G196" s="20" t="s">
        <v>2380</v>
      </c>
      <c r="H196" t="s">
        <v>2380</v>
      </c>
      <c r="I196" t="s">
        <v>2380</v>
      </c>
      <c r="J196" s="29">
        <v>2</v>
      </c>
      <c r="K196" s="20" t="s">
        <v>2383</v>
      </c>
      <c r="L196" s="20" t="str">
        <f t="shared" si="4"/>
        <v>OBESITY</v>
      </c>
      <c r="M196" s="20" t="str">
        <f t="shared" si="5"/>
        <v>pre diabeties</v>
      </c>
    </row>
    <row r="197" spans="4:13" x14ac:dyDescent="0.35">
      <c r="D197" t="s">
        <v>2190</v>
      </c>
      <c r="E197">
        <v>35.299999999999997</v>
      </c>
      <c r="F197">
        <v>6.09</v>
      </c>
      <c r="G197" s="20" t="s">
        <v>2380</v>
      </c>
      <c r="H197" t="s">
        <v>2380</v>
      </c>
      <c r="I197" t="s">
        <v>2380</v>
      </c>
      <c r="J197" s="29">
        <v>1</v>
      </c>
      <c r="K197" s="20" t="s">
        <v>2383</v>
      </c>
      <c r="L197" s="20" t="str">
        <f t="shared" si="4"/>
        <v>OBESITY</v>
      </c>
      <c r="M197" s="20" t="str">
        <f t="shared" si="5"/>
        <v>pre diabeties</v>
      </c>
    </row>
    <row r="198" spans="4:13" x14ac:dyDescent="0.35">
      <c r="D198" t="s">
        <v>2189</v>
      </c>
      <c r="E198">
        <v>33.42</v>
      </c>
      <c r="F198">
        <v>10.67</v>
      </c>
      <c r="G198" s="20" t="s">
        <v>2380</v>
      </c>
      <c r="H198" t="s">
        <v>2380</v>
      </c>
      <c r="I198" t="s">
        <v>2380</v>
      </c>
      <c r="J198" s="29">
        <v>0</v>
      </c>
      <c r="K198" s="20" t="s">
        <v>2383</v>
      </c>
      <c r="L198" s="20" t="str">
        <f t="shared" si="4"/>
        <v>OBESITY</v>
      </c>
      <c r="M198" s="20" t="str">
        <f t="shared" si="5"/>
        <v>diabeties</v>
      </c>
    </row>
    <row r="199" spans="4:13" x14ac:dyDescent="0.35">
      <c r="D199" t="s">
        <v>2188</v>
      </c>
      <c r="E199">
        <v>37.18</v>
      </c>
      <c r="F199">
        <v>6.75</v>
      </c>
      <c r="G199" s="20" t="s">
        <v>2382</v>
      </c>
      <c r="H199" t="s">
        <v>2380</v>
      </c>
      <c r="I199" t="s">
        <v>2380</v>
      </c>
      <c r="J199" s="29">
        <v>2</v>
      </c>
      <c r="K199" s="20" t="s">
        <v>2383</v>
      </c>
      <c r="L199" s="20" t="str">
        <f t="shared" si="4"/>
        <v>OBESITY</v>
      </c>
      <c r="M199" s="20" t="str">
        <f t="shared" si="5"/>
        <v>diabeties</v>
      </c>
    </row>
    <row r="200" spans="4:13" x14ac:dyDescent="0.35">
      <c r="D200" t="s">
        <v>2187</v>
      </c>
      <c r="E200">
        <v>33.33</v>
      </c>
      <c r="F200">
        <v>9.26</v>
      </c>
      <c r="G200" s="20" t="s">
        <v>2382</v>
      </c>
      <c r="H200" t="s">
        <v>2380</v>
      </c>
      <c r="I200" t="s">
        <v>2380</v>
      </c>
      <c r="J200" s="29">
        <v>2</v>
      </c>
      <c r="K200" s="20" t="s">
        <v>2380</v>
      </c>
      <c r="L200" s="20" t="str">
        <f t="shared" si="4"/>
        <v>OBESITY</v>
      </c>
      <c r="M200" s="20" t="str">
        <f t="shared" si="5"/>
        <v>diabeties</v>
      </c>
    </row>
    <row r="201" spans="4:13" x14ac:dyDescent="0.35">
      <c r="D201" t="s">
        <v>2186</v>
      </c>
      <c r="E201">
        <v>53.21</v>
      </c>
      <c r="F201">
        <v>4.2699999999999996</v>
      </c>
      <c r="G201" s="20" t="s">
        <v>2380</v>
      </c>
      <c r="H201" t="s">
        <v>2380</v>
      </c>
      <c r="I201" t="s">
        <v>2380</v>
      </c>
      <c r="J201" s="29">
        <v>1</v>
      </c>
      <c r="K201" s="20" t="s">
        <v>2383</v>
      </c>
      <c r="L201" s="20" t="str">
        <f t="shared" si="4"/>
        <v>OBESITY</v>
      </c>
      <c r="M201" s="20" t="str">
        <f t="shared" si="5"/>
        <v>normal</v>
      </c>
    </row>
    <row r="202" spans="4:13" x14ac:dyDescent="0.35">
      <c r="D202" t="s">
        <v>2185</v>
      </c>
      <c r="E202">
        <v>38.729999999999997</v>
      </c>
      <c r="F202">
        <v>11.51</v>
      </c>
      <c r="G202" s="20" t="s">
        <v>2380</v>
      </c>
      <c r="H202" t="s">
        <v>2380</v>
      </c>
      <c r="I202" t="s">
        <v>2380</v>
      </c>
      <c r="J202" s="29">
        <v>2</v>
      </c>
      <c r="K202" s="20" t="s">
        <v>2383</v>
      </c>
      <c r="L202" s="20" t="str">
        <f t="shared" si="4"/>
        <v>OBESITY</v>
      </c>
      <c r="M202" s="20" t="str">
        <f t="shared" si="5"/>
        <v>diabeties</v>
      </c>
    </row>
    <row r="203" spans="4:13" x14ac:dyDescent="0.35">
      <c r="D203" t="s">
        <v>2184</v>
      </c>
      <c r="E203">
        <v>29.73</v>
      </c>
      <c r="F203">
        <v>7.22</v>
      </c>
      <c r="G203" s="20" t="s">
        <v>2380</v>
      </c>
      <c r="H203" t="s">
        <v>2380</v>
      </c>
      <c r="I203" t="s">
        <v>2380</v>
      </c>
      <c r="J203" s="29">
        <v>0</v>
      </c>
      <c r="K203" s="20" t="s">
        <v>2383</v>
      </c>
      <c r="L203" s="20" t="str">
        <f t="shared" si="4"/>
        <v>OVER WEIGHT</v>
      </c>
      <c r="M203" s="20" t="str">
        <f t="shared" si="5"/>
        <v>diabeties</v>
      </c>
    </row>
    <row r="204" spans="4:13" x14ac:dyDescent="0.35">
      <c r="D204" t="s">
        <v>2183</v>
      </c>
      <c r="E204">
        <v>34.700000000000003</v>
      </c>
      <c r="F204">
        <v>4.37</v>
      </c>
      <c r="G204" s="20" t="s">
        <v>2380</v>
      </c>
      <c r="H204" t="s">
        <v>2380</v>
      </c>
      <c r="I204" t="s">
        <v>2383</v>
      </c>
      <c r="J204" s="29">
        <v>1</v>
      </c>
      <c r="K204" s="20" t="s">
        <v>2383</v>
      </c>
      <c r="L204" s="20" t="str">
        <f t="shared" si="4"/>
        <v>OBESITY</v>
      </c>
      <c r="M204" s="20" t="str">
        <f t="shared" si="5"/>
        <v>normal</v>
      </c>
    </row>
    <row r="205" spans="4:13" x14ac:dyDescent="0.35">
      <c r="D205" t="s">
        <v>2182</v>
      </c>
      <c r="E205">
        <v>38.28</v>
      </c>
      <c r="F205">
        <v>11.56</v>
      </c>
      <c r="G205" s="20" t="s">
        <v>2382</v>
      </c>
      <c r="H205" t="s">
        <v>2380</v>
      </c>
      <c r="I205" t="s">
        <v>2380</v>
      </c>
      <c r="J205" s="29">
        <v>1</v>
      </c>
      <c r="K205" s="20" t="s">
        <v>2383</v>
      </c>
      <c r="L205" s="20" t="str">
        <f t="shared" si="4"/>
        <v>OBESITY</v>
      </c>
      <c r="M205" s="20" t="str">
        <f t="shared" si="5"/>
        <v>diabeties</v>
      </c>
    </row>
    <row r="206" spans="4:13" x14ac:dyDescent="0.35">
      <c r="D206" t="s">
        <v>2181</v>
      </c>
      <c r="E206">
        <v>33.57</v>
      </c>
      <c r="F206">
        <v>8.82</v>
      </c>
      <c r="G206" s="20" t="s">
        <v>2382</v>
      </c>
      <c r="H206" t="s">
        <v>2380</v>
      </c>
      <c r="I206" t="s">
        <v>2380</v>
      </c>
      <c r="J206" s="29">
        <v>0</v>
      </c>
      <c r="K206" s="20" t="s">
        <v>2383</v>
      </c>
      <c r="L206" s="20" t="str">
        <f t="shared" si="4"/>
        <v>OBESITY</v>
      </c>
      <c r="M206" s="20" t="str">
        <f t="shared" si="5"/>
        <v>diabeties</v>
      </c>
    </row>
    <row r="207" spans="4:13" x14ac:dyDescent="0.35">
      <c r="D207" t="s">
        <v>2180</v>
      </c>
      <c r="E207">
        <v>52.06</v>
      </c>
      <c r="F207">
        <v>4.6900000000000004</v>
      </c>
      <c r="G207" s="20" t="s">
        <v>2380</v>
      </c>
      <c r="H207" t="s">
        <v>2380</v>
      </c>
      <c r="I207" t="s">
        <v>2380</v>
      </c>
      <c r="J207" s="29">
        <v>1</v>
      </c>
      <c r="K207" s="20" t="s">
        <v>2383</v>
      </c>
      <c r="L207" s="20" t="str">
        <f t="shared" si="4"/>
        <v>OBESITY</v>
      </c>
      <c r="M207" s="20" t="str">
        <f t="shared" si="5"/>
        <v>normal</v>
      </c>
    </row>
    <row r="208" spans="4:13" x14ac:dyDescent="0.35">
      <c r="D208" t="s">
        <v>2179</v>
      </c>
      <c r="E208">
        <v>38.17</v>
      </c>
      <c r="F208">
        <v>4.53</v>
      </c>
      <c r="G208" s="20" t="s">
        <v>2380</v>
      </c>
      <c r="H208" t="s">
        <v>2382</v>
      </c>
      <c r="I208" t="s">
        <v>2380</v>
      </c>
      <c r="J208" s="29">
        <v>1</v>
      </c>
      <c r="K208" s="20" t="s">
        <v>2383</v>
      </c>
      <c r="L208" s="20" t="str">
        <f t="shared" ref="L208:L271" si="6">IF(E208&lt;18.5,"under weight",IF(E208&lt;25,"Normal weight",IF(E208&lt;30,"OVER WEIGHT","OBESITY")))</f>
        <v>OBESITY</v>
      </c>
      <c r="M208" s="20" t="str">
        <f t="shared" ref="M208:M271" si="7">IF(F208&lt;5.7,"normal",IF(F208&lt;6.5,"pre diabeties","diabeties"))</f>
        <v>normal</v>
      </c>
    </row>
    <row r="209" spans="4:13" x14ac:dyDescent="0.35">
      <c r="D209" t="s">
        <v>2178</v>
      </c>
      <c r="E209">
        <v>36.954999999999998</v>
      </c>
      <c r="F209">
        <v>5.84</v>
      </c>
      <c r="G209" s="20" t="s">
        <v>2380</v>
      </c>
      <c r="H209" t="s">
        <v>2380</v>
      </c>
      <c r="I209" t="s">
        <v>2383</v>
      </c>
      <c r="J209" s="29">
        <v>1</v>
      </c>
      <c r="K209" s="20" t="s">
        <v>2383</v>
      </c>
      <c r="L209" s="20" t="str">
        <f t="shared" si="6"/>
        <v>OBESITY</v>
      </c>
      <c r="M209" s="20" t="str">
        <f t="shared" si="7"/>
        <v>pre diabeties</v>
      </c>
    </row>
    <row r="210" spans="4:13" x14ac:dyDescent="0.35">
      <c r="D210" t="s">
        <v>2177</v>
      </c>
      <c r="E210">
        <v>34.4</v>
      </c>
      <c r="F210">
        <v>4.9000000000000004</v>
      </c>
      <c r="G210" s="20" t="s">
        <v>2380</v>
      </c>
      <c r="H210" t="s">
        <v>2380</v>
      </c>
      <c r="I210" t="s">
        <v>2383</v>
      </c>
      <c r="J210" s="29">
        <v>1</v>
      </c>
      <c r="K210" s="20" t="s">
        <v>2383</v>
      </c>
      <c r="L210" s="20" t="str">
        <f t="shared" si="6"/>
        <v>OBESITY</v>
      </c>
      <c r="M210" s="20" t="str">
        <f t="shared" si="7"/>
        <v>normal</v>
      </c>
    </row>
    <row r="211" spans="4:13" x14ac:dyDescent="0.35">
      <c r="D211" t="s">
        <v>2176</v>
      </c>
      <c r="E211">
        <v>31.73</v>
      </c>
      <c r="F211">
        <v>4.3</v>
      </c>
      <c r="G211" s="20" t="s">
        <v>2380</v>
      </c>
      <c r="H211" t="s">
        <v>2380</v>
      </c>
      <c r="I211" t="s">
        <v>2380</v>
      </c>
      <c r="J211" s="29">
        <v>0</v>
      </c>
      <c r="K211" s="20" t="s">
        <v>2383</v>
      </c>
      <c r="L211" s="20" t="str">
        <f t="shared" si="6"/>
        <v>OBESITY</v>
      </c>
      <c r="M211" s="20" t="str">
        <f t="shared" si="7"/>
        <v>normal</v>
      </c>
    </row>
    <row r="212" spans="4:13" x14ac:dyDescent="0.35">
      <c r="D212" t="s">
        <v>2175</v>
      </c>
      <c r="E212">
        <v>36.64</v>
      </c>
      <c r="F212">
        <v>11.34</v>
      </c>
      <c r="G212" s="20" t="s">
        <v>2380</v>
      </c>
      <c r="H212" t="s">
        <v>2380</v>
      </c>
      <c r="I212" t="s">
        <v>2380</v>
      </c>
      <c r="J212" s="29">
        <v>0</v>
      </c>
      <c r="K212" s="20" t="s">
        <v>2383</v>
      </c>
      <c r="L212" s="20" t="str">
        <f t="shared" si="6"/>
        <v>OBESITY</v>
      </c>
      <c r="M212" s="20" t="str">
        <f t="shared" si="7"/>
        <v>diabeties</v>
      </c>
    </row>
    <row r="213" spans="4:13" x14ac:dyDescent="0.35">
      <c r="D213" t="s">
        <v>2174</v>
      </c>
      <c r="E213">
        <v>36.85</v>
      </c>
      <c r="F213">
        <v>5.88</v>
      </c>
      <c r="G213" s="20" t="s">
        <v>2380</v>
      </c>
      <c r="H213" t="s">
        <v>2382</v>
      </c>
      <c r="I213" t="s">
        <v>2380</v>
      </c>
      <c r="J213" s="29">
        <v>1</v>
      </c>
      <c r="K213" s="20" t="s">
        <v>2383</v>
      </c>
      <c r="L213" s="20" t="str">
        <f t="shared" si="6"/>
        <v>OBESITY</v>
      </c>
      <c r="M213" s="20" t="str">
        <f t="shared" si="7"/>
        <v>pre diabeties</v>
      </c>
    </row>
    <row r="214" spans="4:13" x14ac:dyDescent="0.35">
      <c r="D214" t="s">
        <v>2173</v>
      </c>
      <c r="E214">
        <v>33.33</v>
      </c>
      <c r="F214">
        <v>5.01</v>
      </c>
      <c r="G214" s="20" t="s">
        <v>2382</v>
      </c>
      <c r="H214" t="s">
        <v>2380</v>
      </c>
      <c r="I214" t="s">
        <v>2383</v>
      </c>
      <c r="J214" s="29">
        <v>1</v>
      </c>
      <c r="K214" s="20" t="s">
        <v>2383</v>
      </c>
      <c r="L214" s="20" t="str">
        <f t="shared" si="6"/>
        <v>OBESITY</v>
      </c>
      <c r="M214" s="20" t="str">
        <f t="shared" si="7"/>
        <v>normal</v>
      </c>
    </row>
    <row r="215" spans="4:13" x14ac:dyDescent="0.35">
      <c r="D215" t="s">
        <v>2172</v>
      </c>
      <c r="E215">
        <v>39.14</v>
      </c>
      <c r="F215">
        <v>4.4000000000000004</v>
      </c>
      <c r="G215" s="20" t="s">
        <v>2380</v>
      </c>
      <c r="H215" t="s">
        <v>2380</v>
      </c>
      <c r="I215" t="s">
        <v>2383</v>
      </c>
      <c r="J215" s="29">
        <v>1</v>
      </c>
      <c r="K215" s="20" t="s">
        <v>2383</v>
      </c>
      <c r="L215" s="20" t="str">
        <f t="shared" si="6"/>
        <v>OBESITY</v>
      </c>
      <c r="M215" s="20" t="str">
        <f t="shared" si="7"/>
        <v>normal</v>
      </c>
    </row>
    <row r="216" spans="4:13" x14ac:dyDescent="0.35">
      <c r="D216" t="s">
        <v>2171</v>
      </c>
      <c r="E216">
        <v>32.9</v>
      </c>
      <c r="F216">
        <v>6.26</v>
      </c>
      <c r="G216" s="20" t="s">
        <v>2382</v>
      </c>
      <c r="H216" t="s">
        <v>2380</v>
      </c>
      <c r="I216" t="s">
        <v>2380</v>
      </c>
      <c r="J216" s="29">
        <v>0</v>
      </c>
      <c r="K216" s="20" t="s">
        <v>2383</v>
      </c>
      <c r="L216" s="20" t="str">
        <f t="shared" si="6"/>
        <v>OBESITY</v>
      </c>
      <c r="M216" s="20" t="str">
        <f t="shared" si="7"/>
        <v>pre diabeties</v>
      </c>
    </row>
    <row r="217" spans="4:13" x14ac:dyDescent="0.35">
      <c r="D217" t="s">
        <v>2170</v>
      </c>
      <c r="E217">
        <v>29.78</v>
      </c>
      <c r="F217">
        <v>10.27</v>
      </c>
      <c r="G217" s="20" t="s">
        <v>2382</v>
      </c>
      <c r="H217" t="s">
        <v>2380</v>
      </c>
      <c r="I217" t="s">
        <v>2383</v>
      </c>
      <c r="J217" s="29">
        <v>1</v>
      </c>
      <c r="K217" s="20" t="s">
        <v>2383</v>
      </c>
      <c r="L217" s="20" t="str">
        <f t="shared" si="6"/>
        <v>OVER WEIGHT</v>
      </c>
      <c r="M217" s="20" t="str">
        <f t="shared" si="7"/>
        <v>diabeties</v>
      </c>
    </row>
    <row r="218" spans="4:13" x14ac:dyDescent="0.35">
      <c r="D218" t="s">
        <v>2169</v>
      </c>
      <c r="E218">
        <v>32.78</v>
      </c>
      <c r="F218">
        <v>5.27</v>
      </c>
      <c r="G218" s="20" t="s">
        <v>2380</v>
      </c>
      <c r="H218" t="s">
        <v>2380</v>
      </c>
      <c r="I218" t="s">
        <v>2380</v>
      </c>
      <c r="J218" s="29">
        <v>0</v>
      </c>
      <c r="K218" s="20" t="s">
        <v>2383</v>
      </c>
      <c r="L218" s="20" t="str">
        <f t="shared" si="6"/>
        <v>OBESITY</v>
      </c>
      <c r="M218" s="20" t="str">
        <f t="shared" si="7"/>
        <v>normal</v>
      </c>
    </row>
    <row r="219" spans="4:13" x14ac:dyDescent="0.35">
      <c r="D219" t="s">
        <v>2168</v>
      </c>
      <c r="E219">
        <v>41.65</v>
      </c>
      <c r="F219">
        <v>10.73</v>
      </c>
      <c r="G219" s="20" t="s">
        <v>2382</v>
      </c>
      <c r="H219" t="s">
        <v>2380</v>
      </c>
      <c r="I219" t="s">
        <v>2380</v>
      </c>
      <c r="J219" s="29">
        <v>0</v>
      </c>
      <c r="K219" s="20" t="s">
        <v>2383</v>
      </c>
      <c r="L219" s="20" t="str">
        <f t="shared" si="6"/>
        <v>OBESITY</v>
      </c>
      <c r="M219" s="20" t="str">
        <f t="shared" si="7"/>
        <v>diabeties</v>
      </c>
    </row>
    <row r="220" spans="4:13" x14ac:dyDescent="0.35">
      <c r="D220" t="s">
        <v>2167</v>
      </c>
      <c r="E220">
        <v>50.79</v>
      </c>
      <c r="F220">
        <v>4.45</v>
      </c>
      <c r="G220" s="20" t="s">
        <v>2380</v>
      </c>
      <c r="H220" t="s">
        <v>2380</v>
      </c>
      <c r="I220" t="s">
        <v>2380</v>
      </c>
      <c r="J220" s="29">
        <v>1</v>
      </c>
      <c r="K220" s="20" t="s">
        <v>2383</v>
      </c>
      <c r="L220" s="20" t="str">
        <f t="shared" si="6"/>
        <v>OBESITY</v>
      </c>
      <c r="M220" s="20" t="str">
        <f t="shared" si="7"/>
        <v>normal</v>
      </c>
    </row>
    <row r="221" spans="4:13" x14ac:dyDescent="0.35">
      <c r="D221" t="s">
        <v>2166</v>
      </c>
      <c r="E221">
        <v>35.43</v>
      </c>
      <c r="F221">
        <v>5.25</v>
      </c>
      <c r="G221" s="20" t="s">
        <v>2382</v>
      </c>
      <c r="H221" t="s">
        <v>2380</v>
      </c>
      <c r="I221" t="s">
        <v>2380</v>
      </c>
      <c r="J221" s="29">
        <v>0</v>
      </c>
      <c r="K221" s="20" t="s">
        <v>2383</v>
      </c>
      <c r="L221" s="20" t="str">
        <f t="shared" si="6"/>
        <v>OBESITY</v>
      </c>
      <c r="M221" s="20" t="str">
        <f t="shared" si="7"/>
        <v>normal</v>
      </c>
    </row>
    <row r="222" spans="4:13" x14ac:dyDescent="0.35">
      <c r="D222" t="s">
        <v>2165</v>
      </c>
      <c r="E222">
        <v>35.25</v>
      </c>
      <c r="F222">
        <v>9.51</v>
      </c>
      <c r="G222" s="20" t="s">
        <v>2380</v>
      </c>
      <c r="H222" t="s">
        <v>2380</v>
      </c>
      <c r="I222" t="s">
        <v>2380</v>
      </c>
      <c r="J222" s="29">
        <v>0</v>
      </c>
      <c r="K222" s="20" t="s">
        <v>2383</v>
      </c>
      <c r="L222" s="20" t="str">
        <f t="shared" si="6"/>
        <v>OBESITY</v>
      </c>
      <c r="M222" s="20" t="str">
        <f t="shared" si="7"/>
        <v>diabeties</v>
      </c>
    </row>
    <row r="223" spans="4:13" x14ac:dyDescent="0.35">
      <c r="D223" t="s">
        <v>2164</v>
      </c>
      <c r="E223">
        <v>36.85</v>
      </c>
      <c r="F223">
        <v>11.12</v>
      </c>
      <c r="G223" s="20" t="s">
        <v>2380</v>
      </c>
      <c r="H223" t="s">
        <v>2380</v>
      </c>
      <c r="I223" t="s">
        <v>2380</v>
      </c>
      <c r="J223" s="29">
        <v>0</v>
      </c>
      <c r="K223" s="20" t="s">
        <v>2383</v>
      </c>
      <c r="L223" s="20" t="str">
        <f t="shared" si="6"/>
        <v>OBESITY</v>
      </c>
      <c r="M223" s="20" t="str">
        <f t="shared" si="7"/>
        <v>diabeties</v>
      </c>
    </row>
    <row r="224" spans="4:13" x14ac:dyDescent="0.35">
      <c r="D224" t="s">
        <v>2163</v>
      </c>
      <c r="E224">
        <v>31.02</v>
      </c>
      <c r="F224">
        <v>4.5599999999999996</v>
      </c>
      <c r="G224" s="20" t="s">
        <v>2380</v>
      </c>
      <c r="H224" t="s">
        <v>2382</v>
      </c>
      <c r="I224" t="s">
        <v>2380</v>
      </c>
      <c r="J224" s="29">
        <v>1</v>
      </c>
      <c r="K224" s="20" t="s">
        <v>2383</v>
      </c>
      <c r="L224" s="20" t="str">
        <f t="shared" si="6"/>
        <v>OBESITY</v>
      </c>
      <c r="M224" s="20" t="str">
        <f t="shared" si="7"/>
        <v>normal</v>
      </c>
    </row>
    <row r="225" spans="4:13" x14ac:dyDescent="0.35">
      <c r="D225" t="s">
        <v>2162</v>
      </c>
      <c r="E225">
        <v>35.6</v>
      </c>
      <c r="F225">
        <v>4.0199999999999996</v>
      </c>
      <c r="G225" s="20" t="s">
        <v>2382</v>
      </c>
      <c r="H225" t="s">
        <v>2382</v>
      </c>
      <c r="I225" t="s">
        <v>2380</v>
      </c>
      <c r="J225" s="29">
        <v>2</v>
      </c>
      <c r="K225" s="20" t="s">
        <v>2383</v>
      </c>
      <c r="L225" s="20" t="str">
        <f t="shared" si="6"/>
        <v>OBESITY</v>
      </c>
      <c r="M225" s="20" t="str">
        <f t="shared" si="7"/>
        <v>normal</v>
      </c>
    </row>
    <row r="226" spans="4:13" x14ac:dyDescent="0.35">
      <c r="D226" t="s">
        <v>2161</v>
      </c>
      <c r="E226">
        <v>34.39</v>
      </c>
      <c r="F226">
        <v>8.7200000000000006</v>
      </c>
      <c r="G226" s="20" t="s">
        <v>2380</v>
      </c>
      <c r="H226" t="s">
        <v>2380</v>
      </c>
      <c r="I226" t="s">
        <v>2380</v>
      </c>
      <c r="J226" s="29">
        <v>0</v>
      </c>
      <c r="K226" s="20" t="s">
        <v>2383</v>
      </c>
      <c r="L226" s="20" t="str">
        <f t="shared" si="6"/>
        <v>OBESITY</v>
      </c>
      <c r="M226" s="20" t="str">
        <f t="shared" si="7"/>
        <v>diabeties</v>
      </c>
    </row>
    <row r="227" spans="4:13" x14ac:dyDescent="0.35">
      <c r="D227" t="s">
        <v>2160</v>
      </c>
      <c r="E227">
        <v>29.06</v>
      </c>
      <c r="F227">
        <v>6.25</v>
      </c>
      <c r="G227" s="20" t="s">
        <v>2382</v>
      </c>
      <c r="H227" t="s">
        <v>2380</v>
      </c>
      <c r="I227" t="s">
        <v>2380</v>
      </c>
      <c r="J227" s="29">
        <v>1</v>
      </c>
      <c r="K227" s="20" t="s">
        <v>2383</v>
      </c>
      <c r="L227" s="20" t="str">
        <f t="shared" si="6"/>
        <v>OVER WEIGHT</v>
      </c>
      <c r="M227" s="20" t="str">
        <f t="shared" si="7"/>
        <v>pre diabeties</v>
      </c>
    </row>
    <row r="228" spans="4:13" x14ac:dyDescent="0.35">
      <c r="D228" t="s">
        <v>2159</v>
      </c>
      <c r="E228">
        <v>35.799999999999997</v>
      </c>
      <c r="F228">
        <v>7.32</v>
      </c>
      <c r="G228" s="20" t="s">
        <v>2380</v>
      </c>
      <c r="H228" t="s">
        <v>2380</v>
      </c>
      <c r="I228" t="s">
        <v>2380</v>
      </c>
      <c r="J228" s="29">
        <v>2</v>
      </c>
      <c r="K228" s="20" t="s">
        <v>2383</v>
      </c>
      <c r="L228" s="20" t="str">
        <f t="shared" si="6"/>
        <v>OBESITY</v>
      </c>
      <c r="M228" s="20" t="str">
        <f t="shared" si="7"/>
        <v>diabeties</v>
      </c>
    </row>
    <row r="229" spans="4:13" x14ac:dyDescent="0.35">
      <c r="D229" t="s">
        <v>2158</v>
      </c>
      <c r="E229">
        <v>49.8</v>
      </c>
      <c r="F229">
        <v>4.24</v>
      </c>
      <c r="G229" s="20" t="s">
        <v>2380</v>
      </c>
      <c r="H229" t="s">
        <v>2380</v>
      </c>
      <c r="I229" t="s">
        <v>2380</v>
      </c>
      <c r="J229" s="29">
        <v>1</v>
      </c>
      <c r="K229" s="20" t="s">
        <v>2383</v>
      </c>
      <c r="L229" s="20" t="str">
        <f t="shared" si="6"/>
        <v>OBESITY</v>
      </c>
      <c r="M229" s="20" t="str">
        <f t="shared" si="7"/>
        <v>normal</v>
      </c>
    </row>
    <row r="230" spans="4:13" x14ac:dyDescent="0.35">
      <c r="D230" t="s">
        <v>2157</v>
      </c>
      <c r="E230">
        <v>35.71</v>
      </c>
      <c r="F230">
        <v>6.84</v>
      </c>
      <c r="G230" s="20" t="s">
        <v>2380</v>
      </c>
      <c r="H230" t="s">
        <v>2380</v>
      </c>
      <c r="I230" t="s">
        <v>2380</v>
      </c>
      <c r="J230" s="29">
        <v>2</v>
      </c>
      <c r="K230" s="20" t="s">
        <v>2383</v>
      </c>
      <c r="L230" s="20" t="str">
        <f t="shared" si="6"/>
        <v>OBESITY</v>
      </c>
      <c r="M230" s="20" t="str">
        <f t="shared" si="7"/>
        <v>diabeties</v>
      </c>
    </row>
    <row r="231" spans="4:13" x14ac:dyDescent="0.35">
      <c r="D231" t="s">
        <v>2156</v>
      </c>
      <c r="E231">
        <v>30.8</v>
      </c>
      <c r="F231">
        <v>5.23</v>
      </c>
      <c r="G231" s="20" t="s">
        <v>2382</v>
      </c>
      <c r="H231" t="s">
        <v>2380</v>
      </c>
      <c r="I231" t="s">
        <v>2380</v>
      </c>
      <c r="J231" s="29">
        <v>1</v>
      </c>
      <c r="K231" s="20" t="s">
        <v>2383</v>
      </c>
      <c r="L231" s="20" t="str">
        <f t="shared" si="6"/>
        <v>OBESITY</v>
      </c>
      <c r="M231" s="20" t="str">
        <f t="shared" si="7"/>
        <v>normal</v>
      </c>
    </row>
    <row r="232" spans="4:13" x14ac:dyDescent="0.35">
      <c r="D232" t="s">
        <v>2155</v>
      </c>
      <c r="E232">
        <v>33.69</v>
      </c>
      <c r="F232">
        <v>9.68</v>
      </c>
      <c r="G232" s="20" t="s">
        <v>2380</v>
      </c>
      <c r="H232" t="s">
        <v>2380</v>
      </c>
      <c r="I232" t="s">
        <v>2380</v>
      </c>
      <c r="J232" s="29">
        <v>0</v>
      </c>
      <c r="K232" s="20" t="s">
        <v>2383</v>
      </c>
      <c r="L232" s="20" t="str">
        <f t="shared" si="6"/>
        <v>OBESITY</v>
      </c>
      <c r="M232" s="20" t="str">
        <f t="shared" si="7"/>
        <v>diabeties</v>
      </c>
    </row>
    <row r="233" spans="4:13" x14ac:dyDescent="0.35">
      <c r="D233" t="s">
        <v>2154</v>
      </c>
      <c r="E233">
        <v>42.27</v>
      </c>
      <c r="F233">
        <v>6.05</v>
      </c>
      <c r="G233" s="20" t="s">
        <v>2382</v>
      </c>
      <c r="H233" t="s">
        <v>2380</v>
      </c>
      <c r="I233" t="s">
        <v>2380</v>
      </c>
      <c r="J233" s="29">
        <v>1</v>
      </c>
      <c r="K233" s="20" t="s">
        <v>2383</v>
      </c>
      <c r="L233" s="20" t="str">
        <f t="shared" si="6"/>
        <v>OBESITY</v>
      </c>
      <c r="M233" s="20" t="str">
        <f t="shared" si="7"/>
        <v>pre diabeties</v>
      </c>
    </row>
    <row r="234" spans="4:13" x14ac:dyDescent="0.35">
      <c r="D234" t="s">
        <v>2153</v>
      </c>
      <c r="E234">
        <v>53.25</v>
      </c>
      <c r="F234">
        <v>6.11</v>
      </c>
      <c r="G234" s="20" t="s">
        <v>2382</v>
      </c>
      <c r="H234" t="s">
        <v>2380</v>
      </c>
      <c r="I234" t="s">
        <v>2383</v>
      </c>
      <c r="J234" s="29">
        <v>1</v>
      </c>
      <c r="K234" s="20" t="s">
        <v>2383</v>
      </c>
      <c r="L234" s="20" t="str">
        <f t="shared" si="6"/>
        <v>OBESITY</v>
      </c>
      <c r="M234" s="20" t="str">
        <f t="shared" si="7"/>
        <v>pre diabeties</v>
      </c>
    </row>
    <row r="235" spans="4:13" x14ac:dyDescent="0.35">
      <c r="D235" t="s">
        <v>2152</v>
      </c>
      <c r="E235">
        <v>26.8</v>
      </c>
      <c r="F235">
        <v>10.93</v>
      </c>
      <c r="G235" s="20" t="s">
        <v>2382</v>
      </c>
      <c r="H235" t="s">
        <v>2380</v>
      </c>
      <c r="I235" t="s">
        <v>2380</v>
      </c>
      <c r="J235" s="29">
        <v>0</v>
      </c>
      <c r="K235" s="20" t="s">
        <v>2380</v>
      </c>
      <c r="L235" s="20" t="str">
        <f t="shared" si="6"/>
        <v>OVER WEIGHT</v>
      </c>
      <c r="M235" s="20" t="str">
        <f t="shared" si="7"/>
        <v>diabeties</v>
      </c>
    </row>
    <row r="236" spans="4:13" x14ac:dyDescent="0.35">
      <c r="D236" t="s">
        <v>2151</v>
      </c>
      <c r="E236">
        <v>28.5</v>
      </c>
      <c r="F236">
        <v>5.12</v>
      </c>
      <c r="G236" s="20" t="s">
        <v>2380</v>
      </c>
      <c r="H236" t="s">
        <v>2380</v>
      </c>
      <c r="I236" t="s">
        <v>2380</v>
      </c>
      <c r="J236" s="29">
        <v>1</v>
      </c>
      <c r="K236" s="20" t="s">
        <v>2383</v>
      </c>
      <c r="L236" s="20" t="str">
        <f t="shared" si="6"/>
        <v>OVER WEIGHT</v>
      </c>
      <c r="M236" s="20" t="str">
        <f t="shared" si="7"/>
        <v>normal</v>
      </c>
    </row>
    <row r="237" spans="4:13" x14ac:dyDescent="0.35">
      <c r="D237" t="s">
        <v>2150</v>
      </c>
      <c r="E237">
        <v>22.895</v>
      </c>
      <c r="F237">
        <v>5.72</v>
      </c>
      <c r="G237" s="20" t="s">
        <v>2380</v>
      </c>
      <c r="H237" t="s">
        <v>2380</v>
      </c>
      <c r="I237" t="s">
        <v>2380</v>
      </c>
      <c r="J237" s="29">
        <v>0</v>
      </c>
      <c r="K237" s="20" t="s">
        <v>2383</v>
      </c>
      <c r="L237" s="20" t="str">
        <f t="shared" si="6"/>
        <v>Normal weight</v>
      </c>
      <c r="M237" s="20" t="str">
        <f t="shared" si="7"/>
        <v>pre diabeties</v>
      </c>
    </row>
    <row r="238" spans="4:13" x14ac:dyDescent="0.35">
      <c r="D238" t="s">
        <v>2149</v>
      </c>
      <c r="E238">
        <v>34.06</v>
      </c>
      <c r="F238">
        <v>11.83</v>
      </c>
      <c r="G238" s="20" t="s">
        <v>2382</v>
      </c>
      <c r="H238" t="s">
        <v>2380</v>
      </c>
      <c r="I238" t="s">
        <v>2380</v>
      </c>
      <c r="J238" s="29">
        <v>1</v>
      </c>
      <c r="K238" s="20" t="s">
        <v>2383</v>
      </c>
      <c r="L238" s="20" t="str">
        <f t="shared" si="6"/>
        <v>OBESITY</v>
      </c>
      <c r="M238" s="20" t="str">
        <f t="shared" si="7"/>
        <v>diabeties</v>
      </c>
    </row>
    <row r="239" spans="4:13" x14ac:dyDescent="0.35">
      <c r="D239" t="s">
        <v>2148</v>
      </c>
      <c r="E239">
        <v>36.409999999999997</v>
      </c>
      <c r="F239">
        <v>4.55</v>
      </c>
      <c r="G239" s="20" t="s">
        <v>2380</v>
      </c>
      <c r="H239" t="s">
        <v>2380</v>
      </c>
      <c r="I239" t="s">
        <v>2380</v>
      </c>
      <c r="J239" s="29">
        <v>0</v>
      </c>
      <c r="K239" s="20" t="s">
        <v>2383</v>
      </c>
      <c r="L239" s="20" t="str">
        <f t="shared" si="6"/>
        <v>OBESITY</v>
      </c>
      <c r="M239" s="20" t="str">
        <f t="shared" si="7"/>
        <v>normal</v>
      </c>
    </row>
    <row r="240" spans="4:13" x14ac:dyDescent="0.35">
      <c r="D240" t="s">
        <v>2147</v>
      </c>
      <c r="E240">
        <v>52.3</v>
      </c>
      <c r="F240">
        <v>4.87</v>
      </c>
      <c r="G240" s="20" t="s">
        <v>2382</v>
      </c>
      <c r="H240" t="s">
        <v>2380</v>
      </c>
      <c r="I240" t="s">
        <v>2383</v>
      </c>
      <c r="J240" s="29">
        <v>1</v>
      </c>
      <c r="K240" s="20" t="s">
        <v>2383</v>
      </c>
      <c r="L240" s="20" t="str">
        <f t="shared" si="6"/>
        <v>OBESITY</v>
      </c>
      <c r="M240" s="20" t="str">
        <f t="shared" si="7"/>
        <v>normal</v>
      </c>
    </row>
    <row r="241" spans="4:13" x14ac:dyDescent="0.35">
      <c r="D241" t="s">
        <v>2146</v>
      </c>
      <c r="E241">
        <v>52.66</v>
      </c>
      <c r="F241">
        <v>4.45</v>
      </c>
      <c r="G241" s="20" t="s">
        <v>2380</v>
      </c>
      <c r="H241" t="s">
        <v>2380</v>
      </c>
      <c r="I241" t="s">
        <v>2380</v>
      </c>
      <c r="J241" s="29">
        <v>1</v>
      </c>
      <c r="K241" s="20" t="s">
        <v>2383</v>
      </c>
      <c r="L241" s="20" t="str">
        <f t="shared" si="6"/>
        <v>OBESITY</v>
      </c>
      <c r="M241" s="20" t="str">
        <f t="shared" si="7"/>
        <v>normal</v>
      </c>
    </row>
    <row r="242" spans="4:13" x14ac:dyDescent="0.35">
      <c r="D242" t="s">
        <v>2145</v>
      </c>
      <c r="E242">
        <v>29.57</v>
      </c>
      <c r="F242">
        <v>9.42</v>
      </c>
      <c r="G242" s="20" t="s">
        <v>2382</v>
      </c>
      <c r="H242" t="s">
        <v>2380</v>
      </c>
      <c r="I242" t="s">
        <v>2380</v>
      </c>
      <c r="J242" s="29">
        <v>0</v>
      </c>
      <c r="K242" s="20" t="s">
        <v>2383</v>
      </c>
      <c r="L242" s="20" t="str">
        <f t="shared" si="6"/>
        <v>OVER WEIGHT</v>
      </c>
      <c r="M242" s="20" t="str">
        <f t="shared" si="7"/>
        <v>diabeties</v>
      </c>
    </row>
    <row r="243" spans="4:13" x14ac:dyDescent="0.35">
      <c r="D243" t="s">
        <v>2144</v>
      </c>
      <c r="E243">
        <v>36.99</v>
      </c>
      <c r="F243">
        <v>5.37</v>
      </c>
      <c r="G243" s="20" t="s">
        <v>2382</v>
      </c>
      <c r="H243" t="s">
        <v>2380</v>
      </c>
      <c r="I243" t="s">
        <v>2383</v>
      </c>
      <c r="J243" s="29">
        <v>1</v>
      </c>
      <c r="K243" s="20" t="s">
        <v>2383</v>
      </c>
      <c r="L243" s="20" t="str">
        <f t="shared" si="6"/>
        <v>OBESITY</v>
      </c>
      <c r="M243" s="20" t="str">
        <f t="shared" si="7"/>
        <v>normal</v>
      </c>
    </row>
    <row r="244" spans="4:13" x14ac:dyDescent="0.35">
      <c r="D244" t="s">
        <v>2143</v>
      </c>
      <c r="E244">
        <v>31.4</v>
      </c>
      <c r="F244">
        <v>4.5999999999999996</v>
      </c>
      <c r="G244" s="20" t="s">
        <v>2382</v>
      </c>
      <c r="H244" t="s">
        <v>2380</v>
      </c>
      <c r="I244" t="s">
        <v>2380</v>
      </c>
      <c r="J244" s="29">
        <v>1</v>
      </c>
      <c r="K244" s="20" t="s">
        <v>2383</v>
      </c>
      <c r="L244" s="20" t="str">
        <f t="shared" si="6"/>
        <v>OBESITY</v>
      </c>
      <c r="M244" s="20" t="str">
        <f t="shared" si="7"/>
        <v>normal</v>
      </c>
    </row>
    <row r="245" spans="4:13" x14ac:dyDescent="0.35">
      <c r="D245" t="s">
        <v>2142</v>
      </c>
      <c r="E245">
        <v>34.9</v>
      </c>
      <c r="F245">
        <v>6.22</v>
      </c>
      <c r="G245" s="20" t="s">
        <v>2380</v>
      </c>
      <c r="H245" t="s">
        <v>2380</v>
      </c>
      <c r="I245" t="s">
        <v>2383</v>
      </c>
      <c r="J245" s="29">
        <v>1</v>
      </c>
      <c r="K245" s="20" t="s">
        <v>2383</v>
      </c>
      <c r="L245" s="20" t="str">
        <f t="shared" si="6"/>
        <v>OBESITY</v>
      </c>
      <c r="M245" s="20" t="str">
        <f t="shared" si="7"/>
        <v>pre diabeties</v>
      </c>
    </row>
    <row r="246" spans="4:13" x14ac:dyDescent="0.35">
      <c r="D246" t="s">
        <v>2141</v>
      </c>
      <c r="E246">
        <v>31.13</v>
      </c>
      <c r="F246">
        <v>4.5199999999999996</v>
      </c>
      <c r="G246" s="20" t="s">
        <v>2382</v>
      </c>
      <c r="H246" t="s">
        <v>2380</v>
      </c>
      <c r="I246" t="s">
        <v>2380</v>
      </c>
      <c r="J246" s="29">
        <v>1</v>
      </c>
      <c r="K246" s="20" t="s">
        <v>2383</v>
      </c>
      <c r="L246" s="20" t="str">
        <f t="shared" si="6"/>
        <v>OBESITY</v>
      </c>
      <c r="M246" s="20" t="str">
        <f t="shared" si="7"/>
        <v>normal</v>
      </c>
    </row>
    <row r="247" spans="4:13" x14ac:dyDescent="0.35">
      <c r="D247" t="s">
        <v>2140</v>
      </c>
      <c r="E247">
        <v>34.799999999999997</v>
      </c>
      <c r="F247">
        <v>6.18</v>
      </c>
      <c r="G247" s="20" t="s">
        <v>2380</v>
      </c>
      <c r="H247" t="s">
        <v>2380</v>
      </c>
      <c r="I247" t="s">
        <v>2383</v>
      </c>
      <c r="J247" s="29">
        <v>1</v>
      </c>
      <c r="K247" s="20" t="s">
        <v>2383</v>
      </c>
      <c r="L247" s="20" t="str">
        <f t="shared" si="6"/>
        <v>OBESITY</v>
      </c>
      <c r="M247" s="20" t="str">
        <f t="shared" si="7"/>
        <v>pre diabeties</v>
      </c>
    </row>
    <row r="248" spans="4:13" x14ac:dyDescent="0.35">
      <c r="D248" t="s">
        <v>2139</v>
      </c>
      <c r="E248">
        <v>31.68</v>
      </c>
      <c r="F248">
        <v>4.4000000000000004</v>
      </c>
      <c r="G248" s="20" t="s">
        <v>2380</v>
      </c>
      <c r="H248" t="s">
        <v>2380</v>
      </c>
      <c r="I248" t="s">
        <v>2380</v>
      </c>
      <c r="J248" s="29">
        <v>0</v>
      </c>
      <c r="K248" s="20" t="s">
        <v>2383</v>
      </c>
      <c r="L248" s="20" t="str">
        <f t="shared" si="6"/>
        <v>OBESITY</v>
      </c>
      <c r="M248" s="20" t="str">
        <f t="shared" si="7"/>
        <v>normal</v>
      </c>
    </row>
    <row r="249" spans="4:13" x14ac:dyDescent="0.35">
      <c r="D249" t="s">
        <v>2138</v>
      </c>
      <c r="E249">
        <v>33.534999999999997</v>
      </c>
      <c r="F249">
        <v>6.23</v>
      </c>
      <c r="G249" s="20" t="s">
        <v>2380</v>
      </c>
      <c r="H249" t="s">
        <v>2382</v>
      </c>
      <c r="I249" t="s">
        <v>2380</v>
      </c>
      <c r="J249" s="29">
        <v>1</v>
      </c>
      <c r="K249" s="20" t="s">
        <v>2383</v>
      </c>
      <c r="L249" s="20" t="str">
        <f t="shared" si="6"/>
        <v>OBESITY</v>
      </c>
      <c r="M249" s="20" t="str">
        <f t="shared" si="7"/>
        <v>pre diabeties</v>
      </c>
    </row>
    <row r="250" spans="4:13" x14ac:dyDescent="0.35">
      <c r="D250" t="s">
        <v>2137</v>
      </c>
      <c r="E250">
        <v>31.92</v>
      </c>
      <c r="F250">
        <v>5.33</v>
      </c>
      <c r="G250" s="20" t="s">
        <v>2382</v>
      </c>
      <c r="H250" t="s">
        <v>2380</v>
      </c>
      <c r="I250" t="s">
        <v>2380</v>
      </c>
      <c r="J250" s="29">
        <v>0</v>
      </c>
      <c r="K250" s="20" t="s">
        <v>2383</v>
      </c>
      <c r="L250" s="20" t="str">
        <f t="shared" si="6"/>
        <v>OBESITY</v>
      </c>
      <c r="M250" s="20" t="str">
        <f t="shared" si="7"/>
        <v>normal</v>
      </c>
    </row>
    <row r="251" spans="4:13" x14ac:dyDescent="0.35">
      <c r="D251" t="s">
        <v>2136</v>
      </c>
      <c r="E251">
        <v>32.700000000000003</v>
      </c>
      <c r="F251">
        <v>4.09</v>
      </c>
      <c r="G251" s="20" t="s">
        <v>2380</v>
      </c>
      <c r="H251" t="s">
        <v>2380</v>
      </c>
      <c r="I251" t="s">
        <v>2380</v>
      </c>
      <c r="J251" s="29">
        <v>1</v>
      </c>
      <c r="K251" s="20" t="s">
        <v>2383</v>
      </c>
      <c r="L251" s="20" t="str">
        <f t="shared" si="6"/>
        <v>OBESITY</v>
      </c>
      <c r="M251" s="20" t="str">
        <f t="shared" si="7"/>
        <v>normal</v>
      </c>
    </row>
    <row r="252" spans="4:13" x14ac:dyDescent="0.35">
      <c r="D252" t="s">
        <v>2135</v>
      </c>
      <c r="E252">
        <v>41.25</v>
      </c>
      <c r="F252">
        <v>5.19</v>
      </c>
      <c r="G252" s="20" t="s">
        <v>2380</v>
      </c>
      <c r="H252" t="s">
        <v>2380</v>
      </c>
      <c r="I252" t="s">
        <v>2380</v>
      </c>
      <c r="J252" s="29">
        <v>0</v>
      </c>
      <c r="K252" s="20" t="s">
        <v>2383</v>
      </c>
      <c r="L252" s="20" t="str">
        <f t="shared" si="6"/>
        <v>OBESITY</v>
      </c>
      <c r="M252" s="20" t="str">
        <f t="shared" si="7"/>
        <v>normal</v>
      </c>
    </row>
    <row r="253" spans="4:13" x14ac:dyDescent="0.35">
      <c r="D253" t="s">
        <v>2134</v>
      </c>
      <c r="E253">
        <v>33.11</v>
      </c>
      <c r="F253">
        <v>4.12</v>
      </c>
      <c r="G253" s="20" t="s">
        <v>2380</v>
      </c>
      <c r="H253" t="s">
        <v>2380</v>
      </c>
      <c r="I253" t="s">
        <v>2383</v>
      </c>
      <c r="J253" s="29">
        <v>1</v>
      </c>
      <c r="K253" s="20" t="s">
        <v>2383</v>
      </c>
      <c r="L253" s="20" t="str">
        <f t="shared" si="6"/>
        <v>OBESITY</v>
      </c>
      <c r="M253" s="20" t="str">
        <f t="shared" si="7"/>
        <v>normal</v>
      </c>
    </row>
    <row r="254" spans="4:13" x14ac:dyDescent="0.35">
      <c r="D254" t="s">
        <v>2133</v>
      </c>
      <c r="E254">
        <v>36.159999999999997</v>
      </c>
      <c r="F254">
        <v>5.0999999999999996</v>
      </c>
      <c r="G254" s="20" t="s">
        <v>2380</v>
      </c>
      <c r="H254" t="s">
        <v>2380</v>
      </c>
      <c r="I254" t="s">
        <v>2380</v>
      </c>
      <c r="J254" s="29">
        <v>1</v>
      </c>
      <c r="K254" s="20" t="s">
        <v>2383</v>
      </c>
      <c r="L254" s="20" t="str">
        <f t="shared" si="6"/>
        <v>OBESITY</v>
      </c>
      <c r="M254" s="20" t="str">
        <f t="shared" si="7"/>
        <v>normal</v>
      </c>
    </row>
    <row r="255" spans="4:13" x14ac:dyDescent="0.35">
      <c r="D255" t="s">
        <v>2132</v>
      </c>
      <c r="E255">
        <v>33.72</v>
      </c>
      <c r="F255">
        <v>6.21</v>
      </c>
      <c r="G255" s="20" t="s">
        <v>2382</v>
      </c>
      <c r="H255" t="s">
        <v>2380</v>
      </c>
      <c r="I255" t="s">
        <v>2383</v>
      </c>
      <c r="J255" s="29">
        <v>1</v>
      </c>
      <c r="K255" s="20" t="s">
        <v>2383</v>
      </c>
      <c r="L255" s="20" t="str">
        <f t="shared" si="6"/>
        <v>OBESITY</v>
      </c>
      <c r="M255" s="20" t="str">
        <f t="shared" si="7"/>
        <v>pre diabeties</v>
      </c>
    </row>
    <row r="256" spans="4:13" x14ac:dyDescent="0.35">
      <c r="D256" t="s">
        <v>2130</v>
      </c>
      <c r="E256">
        <v>37.74</v>
      </c>
      <c r="F256">
        <v>9.5299999999999994</v>
      </c>
      <c r="G256" s="20" t="s">
        <v>2382</v>
      </c>
      <c r="H256" t="s">
        <v>2380</v>
      </c>
      <c r="I256" t="s">
        <v>2380</v>
      </c>
      <c r="J256" s="29">
        <v>1</v>
      </c>
      <c r="K256" s="20" t="s">
        <v>2383</v>
      </c>
      <c r="L256" s="20" t="str">
        <f t="shared" si="6"/>
        <v>OBESITY</v>
      </c>
      <c r="M256" s="20" t="str">
        <f t="shared" si="7"/>
        <v>diabeties</v>
      </c>
    </row>
    <row r="257" spans="4:13" x14ac:dyDescent="0.35">
      <c r="D257" t="s">
        <v>2129</v>
      </c>
      <c r="E257">
        <v>48.75</v>
      </c>
      <c r="F257">
        <v>4.6399999999999997</v>
      </c>
      <c r="G257" s="20" t="s">
        <v>2382</v>
      </c>
      <c r="H257" t="s">
        <v>2380</v>
      </c>
      <c r="I257" t="s">
        <v>2380</v>
      </c>
      <c r="J257" s="29">
        <v>1</v>
      </c>
      <c r="K257" s="20" t="s">
        <v>2383</v>
      </c>
      <c r="L257" s="20" t="str">
        <f t="shared" si="6"/>
        <v>OBESITY</v>
      </c>
      <c r="M257" s="20" t="str">
        <f t="shared" si="7"/>
        <v>normal</v>
      </c>
    </row>
    <row r="258" spans="4:13" x14ac:dyDescent="0.35">
      <c r="D258" t="s">
        <v>2128</v>
      </c>
      <c r="E258">
        <v>31.065000000000001</v>
      </c>
      <c r="F258">
        <v>5.05</v>
      </c>
      <c r="G258" s="20" t="s">
        <v>2380</v>
      </c>
      <c r="H258" t="s">
        <v>2380</v>
      </c>
      <c r="I258" t="s">
        <v>2380</v>
      </c>
      <c r="J258" s="29">
        <v>1</v>
      </c>
      <c r="K258" s="20" t="s">
        <v>2383</v>
      </c>
      <c r="L258" s="20" t="str">
        <f t="shared" si="6"/>
        <v>OBESITY</v>
      </c>
      <c r="M258" s="20" t="str">
        <f t="shared" si="7"/>
        <v>normal</v>
      </c>
    </row>
    <row r="259" spans="4:13" x14ac:dyDescent="0.35">
      <c r="D259" t="s">
        <v>2127</v>
      </c>
      <c r="E259">
        <v>23.55</v>
      </c>
      <c r="F259">
        <v>10.38</v>
      </c>
      <c r="G259" s="20" t="s">
        <v>2380</v>
      </c>
      <c r="H259" t="s">
        <v>2380</v>
      </c>
      <c r="I259" t="s">
        <v>2380</v>
      </c>
      <c r="J259" s="29">
        <v>0</v>
      </c>
      <c r="K259" s="20" t="s">
        <v>2383</v>
      </c>
      <c r="L259" s="20" t="str">
        <f t="shared" si="6"/>
        <v>Normal weight</v>
      </c>
      <c r="M259" s="20" t="str">
        <f t="shared" si="7"/>
        <v>diabeties</v>
      </c>
    </row>
    <row r="260" spans="4:13" x14ac:dyDescent="0.35">
      <c r="D260" t="s">
        <v>2126</v>
      </c>
      <c r="E260">
        <v>30.18</v>
      </c>
      <c r="F260">
        <v>8.31</v>
      </c>
      <c r="G260" s="20" t="s">
        <v>2382</v>
      </c>
      <c r="H260" t="s">
        <v>2380</v>
      </c>
      <c r="I260" t="s">
        <v>2380</v>
      </c>
      <c r="J260" s="29">
        <v>1</v>
      </c>
      <c r="K260" s="20" t="s">
        <v>2383</v>
      </c>
      <c r="L260" s="20" t="str">
        <f t="shared" si="6"/>
        <v>OBESITY</v>
      </c>
      <c r="M260" s="20" t="str">
        <f t="shared" si="7"/>
        <v>diabeties</v>
      </c>
    </row>
    <row r="261" spans="4:13" x14ac:dyDescent="0.35">
      <c r="D261" t="s">
        <v>2125</v>
      </c>
      <c r="E261">
        <v>29.94</v>
      </c>
      <c r="F261">
        <v>7.59</v>
      </c>
      <c r="G261" s="20" t="s">
        <v>2380</v>
      </c>
      <c r="H261" t="s">
        <v>2380</v>
      </c>
      <c r="I261" t="s">
        <v>2380</v>
      </c>
      <c r="J261" s="29">
        <v>0</v>
      </c>
      <c r="K261" s="20" t="s">
        <v>2383</v>
      </c>
      <c r="L261" s="20" t="str">
        <f t="shared" si="6"/>
        <v>OVER WEIGHT</v>
      </c>
      <c r="M261" s="20" t="str">
        <f t="shared" si="7"/>
        <v>diabeties</v>
      </c>
    </row>
    <row r="262" spans="4:13" x14ac:dyDescent="0.35">
      <c r="D262" t="s">
        <v>2124</v>
      </c>
      <c r="E262">
        <v>31.4</v>
      </c>
      <c r="F262">
        <v>5.49</v>
      </c>
      <c r="G262" s="20" t="s">
        <v>2380</v>
      </c>
      <c r="H262" t="s">
        <v>2380</v>
      </c>
      <c r="I262" t="s">
        <v>2380</v>
      </c>
      <c r="J262" s="29">
        <v>0</v>
      </c>
      <c r="K262" s="20" t="s">
        <v>2383</v>
      </c>
      <c r="L262" s="20" t="str">
        <f t="shared" si="6"/>
        <v>OBESITY</v>
      </c>
      <c r="M262" s="20" t="str">
        <f t="shared" si="7"/>
        <v>normal</v>
      </c>
    </row>
    <row r="263" spans="4:13" x14ac:dyDescent="0.35">
      <c r="D263" t="s">
        <v>2123</v>
      </c>
      <c r="E263">
        <v>53.06</v>
      </c>
      <c r="F263">
        <v>11.68</v>
      </c>
      <c r="G263" s="20" t="s">
        <v>2380</v>
      </c>
      <c r="H263" t="s">
        <v>2380</v>
      </c>
      <c r="I263" t="s">
        <v>2380</v>
      </c>
      <c r="J263" s="29">
        <v>0</v>
      </c>
      <c r="K263" s="20" t="s">
        <v>2383</v>
      </c>
      <c r="L263" s="20" t="str">
        <f t="shared" si="6"/>
        <v>OBESITY</v>
      </c>
      <c r="M263" s="20" t="str">
        <f t="shared" si="7"/>
        <v>diabeties</v>
      </c>
    </row>
    <row r="264" spans="4:13" x14ac:dyDescent="0.35">
      <c r="D264" t="s">
        <v>2122</v>
      </c>
      <c r="E264">
        <v>30.25</v>
      </c>
      <c r="F264">
        <v>4.1900000000000004</v>
      </c>
      <c r="G264" s="20" t="s">
        <v>2380</v>
      </c>
      <c r="H264" t="s">
        <v>2380</v>
      </c>
      <c r="I264" t="s">
        <v>2380</v>
      </c>
      <c r="J264" s="29">
        <v>2</v>
      </c>
      <c r="K264" s="20" t="s">
        <v>2383</v>
      </c>
      <c r="L264" s="20" t="str">
        <f t="shared" si="6"/>
        <v>OBESITY</v>
      </c>
      <c r="M264" s="20" t="str">
        <f t="shared" si="7"/>
        <v>normal</v>
      </c>
    </row>
    <row r="265" spans="4:13" x14ac:dyDescent="0.35">
      <c r="D265" t="s">
        <v>2121</v>
      </c>
      <c r="E265">
        <v>46.68</v>
      </c>
      <c r="F265">
        <v>4.01</v>
      </c>
      <c r="G265" s="20" t="s">
        <v>2380</v>
      </c>
      <c r="H265" t="s">
        <v>2380</v>
      </c>
      <c r="I265" t="s">
        <v>2380</v>
      </c>
      <c r="J265" s="29">
        <v>0</v>
      </c>
      <c r="K265" s="20" t="s">
        <v>2383</v>
      </c>
      <c r="L265" s="20" t="str">
        <f t="shared" si="6"/>
        <v>OBESITY</v>
      </c>
      <c r="M265" s="20" t="str">
        <f t="shared" si="7"/>
        <v>normal</v>
      </c>
    </row>
    <row r="266" spans="4:13" x14ac:dyDescent="0.35">
      <c r="D266" t="s">
        <v>2120</v>
      </c>
      <c r="E266">
        <v>30.4</v>
      </c>
      <c r="F266">
        <v>5.91</v>
      </c>
      <c r="G266" s="20" t="s">
        <v>2380</v>
      </c>
      <c r="H266" t="s">
        <v>2382</v>
      </c>
      <c r="I266" t="s">
        <v>2380</v>
      </c>
      <c r="J266" s="29">
        <v>2</v>
      </c>
      <c r="K266" s="20" t="s">
        <v>2383</v>
      </c>
      <c r="L266" s="20" t="str">
        <f t="shared" si="6"/>
        <v>OBESITY</v>
      </c>
      <c r="M266" s="20" t="str">
        <f t="shared" si="7"/>
        <v>pre diabeties</v>
      </c>
    </row>
    <row r="267" spans="4:13" x14ac:dyDescent="0.35">
      <c r="D267" t="s">
        <v>2119</v>
      </c>
      <c r="E267">
        <v>30.2</v>
      </c>
      <c r="F267">
        <v>4.47</v>
      </c>
      <c r="G267" s="20" t="s">
        <v>2382</v>
      </c>
      <c r="H267" t="s">
        <v>2380</v>
      </c>
      <c r="I267" t="s">
        <v>2383</v>
      </c>
      <c r="J267" s="29">
        <v>1</v>
      </c>
      <c r="K267" s="20" t="s">
        <v>2383</v>
      </c>
      <c r="L267" s="20" t="str">
        <f t="shared" si="6"/>
        <v>OBESITY</v>
      </c>
      <c r="M267" s="20" t="str">
        <f t="shared" si="7"/>
        <v>normal</v>
      </c>
    </row>
    <row r="268" spans="4:13" x14ac:dyDescent="0.35">
      <c r="D268" t="s">
        <v>2118</v>
      </c>
      <c r="E268">
        <v>51.18</v>
      </c>
      <c r="F268">
        <v>4.5599999999999996</v>
      </c>
      <c r="G268" s="20" t="s">
        <v>2382</v>
      </c>
      <c r="H268" t="s">
        <v>2382</v>
      </c>
      <c r="I268" t="s">
        <v>2380</v>
      </c>
      <c r="J268" s="29">
        <v>2</v>
      </c>
      <c r="K268" s="20" t="s">
        <v>2383</v>
      </c>
      <c r="L268" s="20" t="str">
        <f t="shared" si="6"/>
        <v>OBESITY</v>
      </c>
      <c r="M268" s="20" t="str">
        <f t="shared" si="7"/>
        <v>normal</v>
      </c>
    </row>
    <row r="269" spans="4:13" x14ac:dyDescent="0.35">
      <c r="D269" t="s">
        <v>2117</v>
      </c>
      <c r="E269">
        <v>22.18</v>
      </c>
      <c r="F269">
        <v>9.9</v>
      </c>
      <c r="G269" s="20" t="s">
        <v>2380</v>
      </c>
      <c r="H269" t="s">
        <v>2380</v>
      </c>
      <c r="I269" t="s">
        <v>2380</v>
      </c>
      <c r="J269" s="29">
        <v>0</v>
      </c>
      <c r="K269" s="20" t="s">
        <v>2383</v>
      </c>
      <c r="L269" s="20" t="str">
        <f t="shared" si="6"/>
        <v>Normal weight</v>
      </c>
      <c r="M269" s="20" t="str">
        <f t="shared" si="7"/>
        <v>diabeties</v>
      </c>
    </row>
    <row r="270" spans="4:13" x14ac:dyDescent="0.35">
      <c r="D270" t="s">
        <v>2116</v>
      </c>
      <c r="E270">
        <v>31.92</v>
      </c>
      <c r="F270">
        <v>5.1100000000000003</v>
      </c>
      <c r="G270" s="20" t="s">
        <v>2380</v>
      </c>
      <c r="H270" t="s">
        <v>2380</v>
      </c>
      <c r="I270" t="s">
        <v>2383</v>
      </c>
      <c r="J270" s="29">
        <v>1</v>
      </c>
      <c r="K270" s="20" t="s">
        <v>2383</v>
      </c>
      <c r="L270" s="20" t="str">
        <f t="shared" si="6"/>
        <v>OBESITY</v>
      </c>
      <c r="M270" s="20" t="str">
        <f t="shared" si="7"/>
        <v>normal</v>
      </c>
    </row>
    <row r="271" spans="4:13" x14ac:dyDescent="0.35">
      <c r="D271" t="s">
        <v>2115</v>
      </c>
      <c r="E271">
        <v>31.73</v>
      </c>
      <c r="F271">
        <v>5.73</v>
      </c>
      <c r="G271" s="20" t="s">
        <v>2380</v>
      </c>
      <c r="H271" t="s">
        <v>2382</v>
      </c>
      <c r="I271" t="s">
        <v>2380</v>
      </c>
      <c r="J271" s="29">
        <v>1</v>
      </c>
      <c r="K271" s="20" t="s">
        <v>2383</v>
      </c>
      <c r="L271" s="20" t="str">
        <f t="shared" si="6"/>
        <v>OBESITY</v>
      </c>
      <c r="M271" s="20" t="str">
        <f t="shared" si="7"/>
        <v>pre diabeties</v>
      </c>
    </row>
    <row r="272" spans="4:13" x14ac:dyDescent="0.35">
      <c r="D272" t="s">
        <v>2114</v>
      </c>
      <c r="E272">
        <v>45.52</v>
      </c>
      <c r="F272">
        <v>6.04</v>
      </c>
      <c r="G272" s="20" t="s">
        <v>2380</v>
      </c>
      <c r="H272" t="s">
        <v>2380</v>
      </c>
      <c r="I272" t="s">
        <v>2383</v>
      </c>
      <c r="J272" s="29">
        <v>1</v>
      </c>
      <c r="K272" s="20" t="s">
        <v>2383</v>
      </c>
      <c r="L272" s="20" t="str">
        <f t="shared" ref="L272:L335" si="8">IF(E272&lt;18.5,"under weight",IF(E272&lt;25,"Normal weight",IF(E272&lt;30,"OVER WEIGHT","OBESITY")))</f>
        <v>OBESITY</v>
      </c>
      <c r="M272" s="20" t="str">
        <f t="shared" ref="M272:M335" si="9">IF(F272&lt;5.7,"normal",IF(F272&lt;6.5,"pre diabeties","diabeties"))</f>
        <v>pre diabeties</v>
      </c>
    </row>
    <row r="273" spans="4:13" x14ac:dyDescent="0.35">
      <c r="D273" t="s">
        <v>2113</v>
      </c>
      <c r="E273">
        <v>52.81</v>
      </c>
      <c r="F273">
        <v>5.19</v>
      </c>
      <c r="G273" s="20" t="s">
        <v>2380</v>
      </c>
      <c r="H273" t="s">
        <v>2380</v>
      </c>
      <c r="I273" t="s">
        <v>2383</v>
      </c>
      <c r="J273" s="29">
        <v>1</v>
      </c>
      <c r="K273" s="20" t="s">
        <v>2383</v>
      </c>
      <c r="L273" s="20" t="str">
        <f t="shared" si="8"/>
        <v>OBESITY</v>
      </c>
      <c r="M273" s="20" t="str">
        <f t="shared" si="9"/>
        <v>normal</v>
      </c>
    </row>
    <row r="274" spans="4:13" x14ac:dyDescent="0.35">
      <c r="D274" t="s">
        <v>2112</v>
      </c>
      <c r="E274">
        <v>33.58</v>
      </c>
      <c r="F274">
        <v>5.56</v>
      </c>
      <c r="G274" s="20" t="s">
        <v>2380</v>
      </c>
      <c r="H274" t="s">
        <v>2380</v>
      </c>
      <c r="I274" t="s">
        <v>2380</v>
      </c>
      <c r="J274" s="29">
        <v>1</v>
      </c>
      <c r="K274" s="20" t="s">
        <v>2383</v>
      </c>
      <c r="L274" s="20" t="str">
        <f t="shared" si="8"/>
        <v>OBESITY</v>
      </c>
      <c r="M274" s="20" t="str">
        <f t="shared" si="9"/>
        <v>normal</v>
      </c>
    </row>
    <row r="275" spans="4:13" x14ac:dyDescent="0.35">
      <c r="D275" t="s">
        <v>2111</v>
      </c>
      <c r="E275">
        <v>30.684999999999999</v>
      </c>
      <c r="F275">
        <v>8.23</v>
      </c>
      <c r="G275" s="20" t="s">
        <v>2380</v>
      </c>
      <c r="H275" t="s">
        <v>2380</v>
      </c>
      <c r="I275" t="s">
        <v>2380</v>
      </c>
      <c r="J275" s="29">
        <v>0</v>
      </c>
      <c r="K275" s="20" t="s">
        <v>2383</v>
      </c>
      <c r="L275" s="20" t="str">
        <f t="shared" si="8"/>
        <v>OBESITY</v>
      </c>
      <c r="M275" s="20" t="str">
        <f t="shared" si="9"/>
        <v>diabeties</v>
      </c>
    </row>
    <row r="276" spans="4:13" x14ac:dyDescent="0.35">
      <c r="D276" t="s">
        <v>2110</v>
      </c>
      <c r="E276">
        <v>37.524999999999999</v>
      </c>
      <c r="F276">
        <v>9.0299999999999994</v>
      </c>
      <c r="G276" s="20" t="s">
        <v>2382</v>
      </c>
      <c r="H276" t="s">
        <v>2380</v>
      </c>
      <c r="I276" t="s">
        <v>2380</v>
      </c>
      <c r="J276" s="29">
        <v>2</v>
      </c>
      <c r="K276" s="20" t="s">
        <v>2380</v>
      </c>
      <c r="L276" s="20" t="str">
        <f t="shared" si="8"/>
        <v>OBESITY</v>
      </c>
      <c r="M276" s="20" t="str">
        <f t="shared" si="9"/>
        <v>diabeties</v>
      </c>
    </row>
    <row r="277" spans="4:13" x14ac:dyDescent="0.35">
      <c r="D277" t="s">
        <v>2109</v>
      </c>
      <c r="E277">
        <v>34.5</v>
      </c>
      <c r="F277">
        <v>4.07</v>
      </c>
      <c r="G277" s="20" t="s">
        <v>2382</v>
      </c>
      <c r="H277" t="s">
        <v>2380</v>
      </c>
      <c r="I277" t="s">
        <v>2380</v>
      </c>
      <c r="J277" s="29">
        <v>0</v>
      </c>
      <c r="K277" s="20" t="s">
        <v>2383</v>
      </c>
      <c r="L277" s="20" t="str">
        <f t="shared" si="8"/>
        <v>OBESITY</v>
      </c>
      <c r="M277" s="20" t="str">
        <f t="shared" si="9"/>
        <v>normal</v>
      </c>
    </row>
    <row r="278" spans="4:13" x14ac:dyDescent="0.35">
      <c r="D278" t="s">
        <v>2108</v>
      </c>
      <c r="E278">
        <v>28.16</v>
      </c>
      <c r="F278">
        <v>5.77</v>
      </c>
      <c r="G278" s="20" t="s">
        <v>2380</v>
      </c>
      <c r="H278" t="s">
        <v>2380</v>
      </c>
      <c r="I278" t="s">
        <v>2380</v>
      </c>
      <c r="J278" s="29">
        <v>2</v>
      </c>
      <c r="K278" s="20" t="s">
        <v>2383</v>
      </c>
      <c r="L278" s="20" t="str">
        <f t="shared" si="8"/>
        <v>OVER WEIGHT</v>
      </c>
      <c r="M278" s="20" t="str">
        <f t="shared" si="9"/>
        <v>pre diabeties</v>
      </c>
    </row>
    <row r="279" spans="4:13" x14ac:dyDescent="0.35">
      <c r="D279" t="s">
        <v>2107</v>
      </c>
      <c r="E279">
        <v>30.02</v>
      </c>
      <c r="F279">
        <v>5.98</v>
      </c>
      <c r="G279" s="20" t="s">
        <v>2380</v>
      </c>
      <c r="H279" t="s">
        <v>2380</v>
      </c>
      <c r="I279" t="s">
        <v>2383</v>
      </c>
      <c r="J279" s="29">
        <v>1</v>
      </c>
      <c r="K279" s="20" t="s">
        <v>2383</v>
      </c>
      <c r="L279" s="20" t="str">
        <f t="shared" si="8"/>
        <v>OBESITY</v>
      </c>
      <c r="M279" s="20" t="str">
        <f t="shared" si="9"/>
        <v>pre diabeties</v>
      </c>
    </row>
    <row r="280" spans="4:13" x14ac:dyDescent="0.35">
      <c r="D280" t="s">
        <v>2106</v>
      </c>
      <c r="E280">
        <v>37.82</v>
      </c>
      <c r="F280">
        <v>6.01</v>
      </c>
      <c r="G280" s="20" t="s">
        <v>2380</v>
      </c>
      <c r="H280" t="s">
        <v>2380</v>
      </c>
      <c r="I280" t="s">
        <v>2380</v>
      </c>
      <c r="J280" s="29">
        <v>0</v>
      </c>
      <c r="K280" s="20" t="s">
        <v>2383</v>
      </c>
      <c r="L280" s="20" t="str">
        <f t="shared" si="8"/>
        <v>OBESITY</v>
      </c>
      <c r="M280" s="20" t="str">
        <f t="shared" si="9"/>
        <v>pre diabeties</v>
      </c>
    </row>
    <row r="281" spans="4:13" x14ac:dyDescent="0.35">
      <c r="D281" t="s">
        <v>2105</v>
      </c>
      <c r="E281">
        <v>33.14</v>
      </c>
      <c r="F281">
        <v>5.67</v>
      </c>
      <c r="G281" s="20" t="s">
        <v>2382</v>
      </c>
      <c r="H281" t="s">
        <v>2380</v>
      </c>
      <c r="I281" t="s">
        <v>2380</v>
      </c>
      <c r="J281" s="29">
        <v>0</v>
      </c>
      <c r="K281" s="20" t="s">
        <v>2383</v>
      </c>
      <c r="L281" s="20" t="str">
        <f t="shared" si="8"/>
        <v>OBESITY</v>
      </c>
      <c r="M281" s="20" t="str">
        <f t="shared" si="9"/>
        <v>normal</v>
      </c>
    </row>
    <row r="282" spans="4:13" x14ac:dyDescent="0.35">
      <c r="D282" t="s">
        <v>2104</v>
      </c>
      <c r="E282">
        <v>25.14</v>
      </c>
      <c r="F282">
        <v>6.02</v>
      </c>
      <c r="G282" s="20" t="s">
        <v>2382</v>
      </c>
      <c r="H282" t="s">
        <v>2380</v>
      </c>
      <c r="I282" t="s">
        <v>2383</v>
      </c>
      <c r="J282" s="29">
        <v>1</v>
      </c>
      <c r="K282" s="20" t="s">
        <v>2383</v>
      </c>
      <c r="L282" s="20" t="str">
        <f t="shared" si="8"/>
        <v>OVER WEIGHT</v>
      </c>
      <c r="M282" s="20" t="str">
        <f t="shared" si="9"/>
        <v>pre diabeties</v>
      </c>
    </row>
    <row r="283" spans="4:13" x14ac:dyDescent="0.35">
      <c r="D283" t="s">
        <v>2103</v>
      </c>
      <c r="E283">
        <v>20.18</v>
      </c>
      <c r="F283">
        <v>11.19</v>
      </c>
      <c r="G283" s="20" t="s">
        <v>2380</v>
      </c>
      <c r="H283" t="s">
        <v>2380</v>
      </c>
      <c r="I283" t="s">
        <v>2380</v>
      </c>
      <c r="J283" s="29">
        <v>0</v>
      </c>
      <c r="K283" s="20" t="s">
        <v>2383</v>
      </c>
      <c r="L283" s="20" t="str">
        <f t="shared" si="8"/>
        <v>Normal weight</v>
      </c>
      <c r="M283" s="20" t="str">
        <f t="shared" si="9"/>
        <v>diabeties</v>
      </c>
    </row>
    <row r="284" spans="4:13" x14ac:dyDescent="0.35">
      <c r="D284" t="s">
        <v>2102</v>
      </c>
      <c r="E284">
        <v>44.36</v>
      </c>
      <c r="F284">
        <v>5.1100000000000003</v>
      </c>
      <c r="G284" s="20" t="s">
        <v>2380</v>
      </c>
      <c r="H284" t="s">
        <v>2380</v>
      </c>
      <c r="I284" t="s">
        <v>2380</v>
      </c>
      <c r="J284" s="29">
        <v>0</v>
      </c>
      <c r="K284" s="20" t="s">
        <v>2383</v>
      </c>
      <c r="L284" s="20" t="str">
        <f t="shared" si="8"/>
        <v>OBESITY</v>
      </c>
      <c r="M284" s="20" t="str">
        <f t="shared" si="9"/>
        <v>normal</v>
      </c>
    </row>
    <row r="285" spans="4:13" x14ac:dyDescent="0.35">
      <c r="D285" t="s">
        <v>2101</v>
      </c>
      <c r="E285">
        <v>23.82</v>
      </c>
      <c r="F285">
        <v>10.85</v>
      </c>
      <c r="G285" s="20" t="s">
        <v>2382</v>
      </c>
      <c r="H285" t="s">
        <v>2380</v>
      </c>
      <c r="I285" t="s">
        <v>2380</v>
      </c>
      <c r="J285" s="29">
        <v>0</v>
      </c>
      <c r="K285" s="20" t="s">
        <v>2383</v>
      </c>
      <c r="L285" s="20" t="str">
        <f t="shared" si="8"/>
        <v>Normal weight</v>
      </c>
      <c r="M285" s="20" t="str">
        <f t="shared" si="9"/>
        <v>diabeties</v>
      </c>
    </row>
    <row r="286" spans="4:13" x14ac:dyDescent="0.35">
      <c r="D286" t="s">
        <v>2100</v>
      </c>
      <c r="E286">
        <v>45</v>
      </c>
      <c r="F286">
        <v>5.24</v>
      </c>
      <c r="G286" s="20" t="s">
        <v>2382</v>
      </c>
      <c r="H286" t="s">
        <v>2380</v>
      </c>
      <c r="I286" t="s">
        <v>2380</v>
      </c>
      <c r="J286" s="29">
        <v>1</v>
      </c>
      <c r="K286" s="20" t="s">
        <v>2383</v>
      </c>
      <c r="L286" s="20" t="str">
        <f t="shared" si="8"/>
        <v>OBESITY</v>
      </c>
      <c r="M286" s="20" t="str">
        <f t="shared" si="9"/>
        <v>normal</v>
      </c>
    </row>
    <row r="287" spans="4:13" x14ac:dyDescent="0.35">
      <c r="D287" t="s">
        <v>2099</v>
      </c>
      <c r="E287">
        <v>26.62</v>
      </c>
      <c r="F287">
        <v>10.08</v>
      </c>
      <c r="G287" s="20" t="s">
        <v>2380</v>
      </c>
      <c r="H287" t="s">
        <v>2380</v>
      </c>
      <c r="I287" t="s">
        <v>2380</v>
      </c>
      <c r="J287" s="29">
        <v>0</v>
      </c>
      <c r="K287" s="20" t="s">
        <v>2383</v>
      </c>
      <c r="L287" s="20" t="str">
        <f t="shared" si="8"/>
        <v>OVER WEIGHT</v>
      </c>
      <c r="M287" s="20" t="str">
        <f t="shared" si="9"/>
        <v>diabeties</v>
      </c>
    </row>
    <row r="288" spans="4:13" x14ac:dyDescent="0.35">
      <c r="D288" t="s">
        <v>2098</v>
      </c>
      <c r="E288">
        <v>32.67</v>
      </c>
      <c r="F288">
        <v>10.97</v>
      </c>
      <c r="G288" s="20" t="s">
        <v>2382</v>
      </c>
      <c r="H288" t="s">
        <v>2380</v>
      </c>
      <c r="I288" t="s">
        <v>2380</v>
      </c>
      <c r="J288" s="29">
        <v>0</v>
      </c>
      <c r="K288" s="20" t="s">
        <v>2383</v>
      </c>
      <c r="L288" s="20" t="str">
        <f t="shared" si="8"/>
        <v>OBESITY</v>
      </c>
      <c r="M288" s="20" t="str">
        <f t="shared" si="9"/>
        <v>diabeties</v>
      </c>
    </row>
    <row r="289" spans="4:13" x14ac:dyDescent="0.35">
      <c r="D289" t="s">
        <v>2097</v>
      </c>
      <c r="E289">
        <v>44.44</v>
      </c>
      <c r="F289">
        <v>4.9000000000000004</v>
      </c>
      <c r="G289" s="20" t="s">
        <v>2382</v>
      </c>
      <c r="H289" t="s">
        <v>2380</v>
      </c>
      <c r="I289" t="s">
        <v>2380</v>
      </c>
      <c r="J289" s="29">
        <v>1</v>
      </c>
      <c r="K289" s="20" t="s">
        <v>2383</v>
      </c>
      <c r="L289" s="20" t="str">
        <f t="shared" si="8"/>
        <v>OBESITY</v>
      </c>
      <c r="M289" s="20" t="str">
        <f t="shared" si="9"/>
        <v>normal</v>
      </c>
    </row>
    <row r="290" spans="4:13" x14ac:dyDescent="0.35">
      <c r="D290" t="s">
        <v>2096</v>
      </c>
      <c r="E290">
        <v>28.31</v>
      </c>
      <c r="F290">
        <v>5.33</v>
      </c>
      <c r="G290" s="20" t="s">
        <v>2380</v>
      </c>
      <c r="H290" t="s">
        <v>2380</v>
      </c>
      <c r="I290" t="s">
        <v>2380</v>
      </c>
      <c r="J290" s="29">
        <v>0</v>
      </c>
      <c r="K290" s="20" t="s">
        <v>2383</v>
      </c>
      <c r="L290" s="20" t="str">
        <f t="shared" si="8"/>
        <v>OVER WEIGHT</v>
      </c>
      <c r="M290" s="20" t="str">
        <f t="shared" si="9"/>
        <v>normal</v>
      </c>
    </row>
    <row r="291" spans="4:13" x14ac:dyDescent="0.35">
      <c r="D291" t="s">
        <v>2095</v>
      </c>
      <c r="E291">
        <v>25.05</v>
      </c>
      <c r="F291">
        <v>4.6100000000000003</v>
      </c>
      <c r="G291" s="20" t="s">
        <v>2380</v>
      </c>
      <c r="H291" t="s">
        <v>2380</v>
      </c>
      <c r="I291" t="s">
        <v>2380</v>
      </c>
      <c r="J291" s="29">
        <v>2</v>
      </c>
      <c r="K291" s="20" t="s">
        <v>2383</v>
      </c>
      <c r="L291" s="20" t="str">
        <f t="shared" si="8"/>
        <v>OVER WEIGHT</v>
      </c>
      <c r="M291" s="20" t="str">
        <f t="shared" si="9"/>
        <v>normal</v>
      </c>
    </row>
    <row r="292" spans="4:13" x14ac:dyDescent="0.35">
      <c r="D292" t="s">
        <v>2094</v>
      </c>
      <c r="E292">
        <v>28.34</v>
      </c>
      <c r="F292">
        <v>8.18</v>
      </c>
      <c r="G292" s="20" t="s">
        <v>2380</v>
      </c>
      <c r="H292" t="s">
        <v>2380</v>
      </c>
      <c r="I292" t="s">
        <v>2380</v>
      </c>
      <c r="J292" s="29">
        <v>0</v>
      </c>
      <c r="K292" s="20" t="s">
        <v>2383</v>
      </c>
      <c r="L292" s="20" t="str">
        <f t="shared" si="8"/>
        <v>OVER WEIGHT</v>
      </c>
      <c r="M292" s="20" t="str">
        <f t="shared" si="9"/>
        <v>diabeties</v>
      </c>
    </row>
    <row r="293" spans="4:13" x14ac:dyDescent="0.35">
      <c r="D293" t="s">
        <v>2093</v>
      </c>
      <c r="E293">
        <v>17.765000000000001</v>
      </c>
      <c r="F293">
        <v>5.62</v>
      </c>
      <c r="G293" s="20" t="s">
        <v>2380</v>
      </c>
      <c r="H293" t="s">
        <v>2380</v>
      </c>
      <c r="I293" t="s">
        <v>2380</v>
      </c>
      <c r="J293" s="29">
        <v>0</v>
      </c>
      <c r="K293" s="20" t="s">
        <v>2383</v>
      </c>
      <c r="L293" s="20" t="str">
        <f t="shared" si="8"/>
        <v>under weight</v>
      </c>
      <c r="M293" s="20" t="str">
        <f t="shared" si="9"/>
        <v>normal</v>
      </c>
    </row>
    <row r="294" spans="4:13" x14ac:dyDescent="0.35">
      <c r="D294" t="s">
        <v>2092</v>
      </c>
      <c r="E294">
        <v>36.119999999999997</v>
      </c>
      <c r="F294">
        <v>5.82</v>
      </c>
      <c r="G294" s="20" t="s">
        <v>2380</v>
      </c>
      <c r="H294" t="s">
        <v>2380</v>
      </c>
      <c r="I294" t="s">
        <v>2380</v>
      </c>
      <c r="J294" s="29">
        <v>0</v>
      </c>
      <c r="K294" s="20" t="s">
        <v>2383</v>
      </c>
      <c r="L294" s="20" t="str">
        <f t="shared" si="8"/>
        <v>OBESITY</v>
      </c>
      <c r="M294" s="20" t="str">
        <f t="shared" si="9"/>
        <v>pre diabeties</v>
      </c>
    </row>
    <row r="295" spans="4:13" x14ac:dyDescent="0.35">
      <c r="D295" t="s">
        <v>2091</v>
      </c>
      <c r="E295">
        <v>23.19</v>
      </c>
      <c r="F295">
        <v>7.66</v>
      </c>
      <c r="G295" s="20" t="s">
        <v>2380</v>
      </c>
      <c r="H295" t="s">
        <v>2380</v>
      </c>
      <c r="I295" t="s">
        <v>2380</v>
      </c>
      <c r="J295" s="29">
        <v>0</v>
      </c>
      <c r="K295" s="20" t="s">
        <v>2383</v>
      </c>
      <c r="L295" s="20" t="str">
        <f t="shared" si="8"/>
        <v>Normal weight</v>
      </c>
      <c r="M295" s="20" t="str">
        <f t="shared" si="9"/>
        <v>diabeties</v>
      </c>
    </row>
    <row r="296" spans="4:13" x14ac:dyDescent="0.35">
      <c r="D296" t="s">
        <v>2090</v>
      </c>
      <c r="E296">
        <v>35.99</v>
      </c>
      <c r="F296">
        <v>4.2300000000000004</v>
      </c>
      <c r="G296" s="20" t="s">
        <v>2380</v>
      </c>
      <c r="H296" t="s">
        <v>2380</v>
      </c>
      <c r="I296" t="s">
        <v>2380</v>
      </c>
      <c r="J296" s="29">
        <v>0</v>
      </c>
      <c r="K296" s="20" t="s">
        <v>2383</v>
      </c>
      <c r="L296" s="20" t="str">
        <f t="shared" si="8"/>
        <v>OBESITY</v>
      </c>
      <c r="M296" s="20" t="str">
        <f t="shared" si="9"/>
        <v>normal</v>
      </c>
    </row>
    <row r="297" spans="4:13" x14ac:dyDescent="0.35">
      <c r="D297" t="s">
        <v>2089</v>
      </c>
      <c r="E297">
        <v>30.25</v>
      </c>
      <c r="F297">
        <v>5.58</v>
      </c>
      <c r="G297" s="20" t="s">
        <v>2380</v>
      </c>
      <c r="H297" t="s">
        <v>2380</v>
      </c>
      <c r="I297" t="s">
        <v>2383</v>
      </c>
      <c r="J297" s="29">
        <v>1</v>
      </c>
      <c r="K297" s="20" t="s">
        <v>2383</v>
      </c>
      <c r="L297" s="20" t="str">
        <f t="shared" si="8"/>
        <v>OBESITY</v>
      </c>
      <c r="M297" s="20" t="str">
        <f t="shared" si="9"/>
        <v>normal</v>
      </c>
    </row>
    <row r="298" spans="4:13" x14ac:dyDescent="0.35">
      <c r="D298" t="s">
        <v>2088</v>
      </c>
      <c r="E298">
        <v>26.24</v>
      </c>
      <c r="F298">
        <v>6.26</v>
      </c>
      <c r="G298" s="20" t="s">
        <v>2382</v>
      </c>
      <c r="H298" t="s">
        <v>2380</v>
      </c>
      <c r="I298" t="s">
        <v>2380</v>
      </c>
      <c r="J298" s="29">
        <v>0</v>
      </c>
      <c r="K298" s="20" t="s">
        <v>2383</v>
      </c>
      <c r="L298" s="20" t="str">
        <f t="shared" si="8"/>
        <v>OVER WEIGHT</v>
      </c>
      <c r="M298" s="20" t="str">
        <f t="shared" si="9"/>
        <v>pre diabeties</v>
      </c>
    </row>
    <row r="299" spans="4:13" x14ac:dyDescent="0.35">
      <c r="D299" t="s">
        <v>2087</v>
      </c>
      <c r="E299">
        <v>31.36</v>
      </c>
      <c r="F299">
        <v>10.6</v>
      </c>
      <c r="G299" s="20" t="s">
        <v>2382</v>
      </c>
      <c r="H299" t="s">
        <v>2380</v>
      </c>
      <c r="I299" t="s">
        <v>2380</v>
      </c>
      <c r="J299" s="29">
        <v>0</v>
      </c>
      <c r="K299" s="20" t="s">
        <v>2383</v>
      </c>
      <c r="L299" s="20" t="str">
        <f t="shared" si="8"/>
        <v>OBESITY</v>
      </c>
      <c r="M299" s="20" t="str">
        <f t="shared" si="9"/>
        <v>diabeties</v>
      </c>
    </row>
    <row r="300" spans="4:13" x14ac:dyDescent="0.35">
      <c r="D300" t="s">
        <v>2086</v>
      </c>
      <c r="E300">
        <v>25.69</v>
      </c>
      <c r="F300">
        <v>4.78</v>
      </c>
      <c r="G300" s="20" t="s">
        <v>2382</v>
      </c>
      <c r="H300" t="s">
        <v>2380</v>
      </c>
      <c r="I300" t="s">
        <v>2380</v>
      </c>
      <c r="J300" s="29">
        <v>0</v>
      </c>
      <c r="K300" s="20" t="s">
        <v>2383</v>
      </c>
      <c r="L300" s="20" t="str">
        <f t="shared" si="8"/>
        <v>OVER WEIGHT</v>
      </c>
      <c r="M300" s="20" t="str">
        <f t="shared" si="9"/>
        <v>normal</v>
      </c>
    </row>
    <row r="301" spans="4:13" x14ac:dyDescent="0.35">
      <c r="D301" t="s">
        <v>2085</v>
      </c>
      <c r="E301">
        <v>25.46</v>
      </c>
      <c r="F301">
        <v>6.03</v>
      </c>
      <c r="G301" s="20" t="s">
        <v>2380</v>
      </c>
      <c r="H301" t="s">
        <v>2380</v>
      </c>
      <c r="I301" t="s">
        <v>2380</v>
      </c>
      <c r="J301" s="29">
        <v>2</v>
      </c>
      <c r="K301" s="20" t="s">
        <v>2383</v>
      </c>
      <c r="L301" s="20" t="str">
        <f t="shared" si="8"/>
        <v>OVER WEIGHT</v>
      </c>
      <c r="M301" s="20" t="str">
        <f t="shared" si="9"/>
        <v>pre diabeties</v>
      </c>
    </row>
    <row r="302" spans="4:13" x14ac:dyDescent="0.35">
      <c r="D302" t="s">
        <v>2084</v>
      </c>
      <c r="E302">
        <v>31.83</v>
      </c>
      <c r="F302">
        <v>11.55</v>
      </c>
      <c r="G302" s="20" t="s">
        <v>2382</v>
      </c>
      <c r="H302" t="s">
        <v>2380</v>
      </c>
      <c r="I302" t="s">
        <v>2380</v>
      </c>
      <c r="J302" s="29">
        <v>1</v>
      </c>
      <c r="K302" s="20" t="s">
        <v>2383</v>
      </c>
      <c r="L302" s="20" t="str">
        <f t="shared" si="8"/>
        <v>OBESITY</v>
      </c>
      <c r="M302" s="20" t="str">
        <f t="shared" si="9"/>
        <v>diabeties</v>
      </c>
    </row>
    <row r="303" spans="4:13" x14ac:dyDescent="0.35">
      <c r="D303" t="s">
        <v>2083</v>
      </c>
      <c r="E303">
        <v>24.43</v>
      </c>
      <c r="F303">
        <v>7.59</v>
      </c>
      <c r="G303" s="20" t="s">
        <v>2382</v>
      </c>
      <c r="H303" t="s">
        <v>2380</v>
      </c>
      <c r="I303" t="s">
        <v>2380</v>
      </c>
      <c r="J303" s="29">
        <v>1</v>
      </c>
      <c r="K303" s="20" t="s">
        <v>2383</v>
      </c>
      <c r="L303" s="20" t="str">
        <f t="shared" si="8"/>
        <v>Normal weight</v>
      </c>
      <c r="M303" s="20" t="str">
        <f t="shared" si="9"/>
        <v>diabeties</v>
      </c>
    </row>
    <row r="304" spans="4:13" x14ac:dyDescent="0.35">
      <c r="D304" t="s">
        <v>2082</v>
      </c>
      <c r="E304">
        <v>41.9</v>
      </c>
      <c r="F304">
        <v>4.26</v>
      </c>
      <c r="G304" s="20" t="s">
        <v>2380</v>
      </c>
      <c r="H304" t="s">
        <v>2380</v>
      </c>
      <c r="I304" t="s">
        <v>2380</v>
      </c>
      <c r="J304" s="29">
        <v>0</v>
      </c>
      <c r="K304" s="20" t="s">
        <v>2383</v>
      </c>
      <c r="L304" s="20" t="str">
        <f t="shared" si="8"/>
        <v>OBESITY</v>
      </c>
      <c r="M304" s="20" t="str">
        <f t="shared" si="9"/>
        <v>normal</v>
      </c>
    </row>
    <row r="305" spans="4:13" x14ac:dyDescent="0.35">
      <c r="D305" t="s">
        <v>2081</v>
      </c>
      <c r="E305">
        <v>22.88</v>
      </c>
      <c r="F305">
        <v>5.9</v>
      </c>
      <c r="G305" s="20" t="s">
        <v>2382</v>
      </c>
      <c r="H305" t="s">
        <v>2380</v>
      </c>
      <c r="I305" t="s">
        <v>2383</v>
      </c>
      <c r="J305" s="29">
        <v>1</v>
      </c>
      <c r="K305" s="20" t="s">
        <v>2383</v>
      </c>
      <c r="L305" s="20" t="str">
        <f t="shared" si="8"/>
        <v>Normal weight</v>
      </c>
      <c r="M305" s="20" t="str">
        <f t="shared" si="9"/>
        <v>pre diabeties</v>
      </c>
    </row>
    <row r="306" spans="4:13" x14ac:dyDescent="0.35">
      <c r="D306" t="s">
        <v>2080</v>
      </c>
      <c r="E306">
        <v>29.734999999999999</v>
      </c>
      <c r="F306">
        <v>7.79</v>
      </c>
      <c r="G306" s="20" t="s">
        <v>2380</v>
      </c>
      <c r="H306" t="s">
        <v>2380</v>
      </c>
      <c r="I306" t="s">
        <v>2380</v>
      </c>
      <c r="J306" s="29">
        <v>0</v>
      </c>
      <c r="K306" s="20" t="s">
        <v>2380</v>
      </c>
      <c r="L306" s="20" t="str">
        <f t="shared" si="8"/>
        <v>OVER WEIGHT</v>
      </c>
      <c r="M306" s="20" t="str">
        <f t="shared" si="9"/>
        <v>diabeties</v>
      </c>
    </row>
    <row r="307" spans="4:13" x14ac:dyDescent="0.35">
      <c r="D307" t="s">
        <v>2079</v>
      </c>
      <c r="E307">
        <v>40.74</v>
      </c>
      <c r="F307">
        <v>5.28</v>
      </c>
      <c r="G307" s="20" t="s">
        <v>2380</v>
      </c>
      <c r="H307" t="s">
        <v>2380</v>
      </c>
      <c r="I307" t="s">
        <v>2383</v>
      </c>
      <c r="J307" s="29">
        <v>1</v>
      </c>
      <c r="K307" s="20" t="s">
        <v>2383</v>
      </c>
      <c r="L307" s="20" t="str">
        <f t="shared" si="8"/>
        <v>OBESITY</v>
      </c>
      <c r="M307" s="20" t="str">
        <f t="shared" si="9"/>
        <v>normal</v>
      </c>
    </row>
    <row r="308" spans="4:13" x14ac:dyDescent="0.35">
      <c r="D308" t="s">
        <v>2078</v>
      </c>
      <c r="E308">
        <v>24.14</v>
      </c>
      <c r="F308">
        <v>5.87</v>
      </c>
      <c r="G308" s="20" t="s">
        <v>2380</v>
      </c>
      <c r="H308" t="s">
        <v>2380</v>
      </c>
      <c r="I308" t="s">
        <v>2380</v>
      </c>
      <c r="J308" s="29">
        <v>2</v>
      </c>
      <c r="K308" s="20" t="s">
        <v>2383</v>
      </c>
      <c r="L308" s="20" t="str">
        <f t="shared" si="8"/>
        <v>Normal weight</v>
      </c>
      <c r="M308" s="20" t="str">
        <f t="shared" si="9"/>
        <v>pre diabeties</v>
      </c>
    </row>
    <row r="309" spans="4:13" x14ac:dyDescent="0.35">
      <c r="D309" t="s">
        <v>2077</v>
      </c>
      <c r="E309">
        <v>25.15</v>
      </c>
      <c r="F309">
        <v>9.08</v>
      </c>
      <c r="G309" s="20" t="s">
        <v>2382</v>
      </c>
      <c r="H309" t="s">
        <v>2380</v>
      </c>
      <c r="I309" t="s">
        <v>2380</v>
      </c>
      <c r="J309" s="29">
        <v>1</v>
      </c>
      <c r="K309" s="20" t="s">
        <v>2383</v>
      </c>
      <c r="L309" s="20" t="str">
        <f t="shared" si="8"/>
        <v>OVER WEIGHT</v>
      </c>
      <c r="M309" s="20" t="str">
        <f t="shared" si="9"/>
        <v>diabeties</v>
      </c>
    </row>
    <row r="310" spans="4:13" x14ac:dyDescent="0.35">
      <c r="D310" t="s">
        <v>2076</v>
      </c>
      <c r="E310">
        <v>28.71</v>
      </c>
      <c r="F310">
        <v>5.2</v>
      </c>
      <c r="G310" s="20" t="s">
        <v>2380</v>
      </c>
      <c r="H310" t="s">
        <v>2380</v>
      </c>
      <c r="I310" t="s">
        <v>2380</v>
      </c>
      <c r="J310" s="29">
        <v>1</v>
      </c>
      <c r="K310" s="20" t="s">
        <v>2383</v>
      </c>
      <c r="L310" s="20" t="str">
        <f t="shared" si="8"/>
        <v>OVER WEIGHT</v>
      </c>
      <c r="M310" s="20" t="str">
        <f t="shared" si="9"/>
        <v>normal</v>
      </c>
    </row>
    <row r="311" spans="4:13" x14ac:dyDescent="0.35">
      <c r="D311" t="s">
        <v>2075</v>
      </c>
      <c r="E311">
        <v>23</v>
      </c>
      <c r="F311">
        <v>5.48</v>
      </c>
      <c r="G311" s="20" t="s">
        <v>2380</v>
      </c>
      <c r="H311" t="s">
        <v>2380</v>
      </c>
      <c r="I311" t="s">
        <v>2380</v>
      </c>
      <c r="J311" s="29">
        <v>0</v>
      </c>
      <c r="K311" s="20" t="s">
        <v>2383</v>
      </c>
      <c r="L311" s="20" t="str">
        <f t="shared" si="8"/>
        <v>Normal weight</v>
      </c>
      <c r="M311" s="20" t="str">
        <f t="shared" si="9"/>
        <v>normal</v>
      </c>
    </row>
    <row r="312" spans="4:13" x14ac:dyDescent="0.35">
      <c r="D312" t="s">
        <v>2074</v>
      </c>
      <c r="E312">
        <v>36.86</v>
      </c>
      <c r="F312">
        <v>11.95</v>
      </c>
      <c r="G312" s="20" t="s">
        <v>2380</v>
      </c>
      <c r="H312" t="s">
        <v>2380</v>
      </c>
      <c r="I312" t="s">
        <v>2380</v>
      </c>
      <c r="J312" s="29">
        <v>0</v>
      </c>
      <c r="K312" s="20" t="s">
        <v>2380</v>
      </c>
      <c r="L312" s="20" t="str">
        <f t="shared" si="8"/>
        <v>OBESITY</v>
      </c>
      <c r="M312" s="20" t="str">
        <f t="shared" si="9"/>
        <v>diabeties</v>
      </c>
    </row>
    <row r="313" spans="4:13" x14ac:dyDescent="0.35">
      <c r="D313" t="s">
        <v>2073</v>
      </c>
      <c r="E313">
        <v>24.25</v>
      </c>
      <c r="F313">
        <v>8.6999999999999993</v>
      </c>
      <c r="G313" s="20" t="s">
        <v>2382</v>
      </c>
      <c r="H313" t="s">
        <v>2380</v>
      </c>
      <c r="I313" t="s">
        <v>2380</v>
      </c>
      <c r="J313" s="29">
        <v>1</v>
      </c>
      <c r="K313" s="20" t="s">
        <v>2383</v>
      </c>
      <c r="L313" s="20" t="str">
        <f t="shared" si="8"/>
        <v>Normal weight</v>
      </c>
      <c r="M313" s="20" t="str">
        <f t="shared" si="9"/>
        <v>diabeties</v>
      </c>
    </row>
    <row r="314" spans="4:13" x14ac:dyDescent="0.35">
      <c r="D314" t="s">
        <v>2072</v>
      </c>
      <c r="E314">
        <v>23.85</v>
      </c>
      <c r="F314">
        <v>7.84</v>
      </c>
      <c r="G314" s="20" t="s">
        <v>2380</v>
      </c>
      <c r="H314" t="s">
        <v>2380</v>
      </c>
      <c r="I314" t="s">
        <v>2380</v>
      </c>
      <c r="J314" s="29">
        <v>0</v>
      </c>
      <c r="K314" s="20" t="s">
        <v>2383</v>
      </c>
      <c r="L314" s="20" t="str">
        <f t="shared" si="8"/>
        <v>Normal weight</v>
      </c>
      <c r="M314" s="20" t="str">
        <f t="shared" si="9"/>
        <v>diabeties</v>
      </c>
    </row>
    <row r="315" spans="4:13" x14ac:dyDescent="0.35">
      <c r="D315" t="s">
        <v>2071</v>
      </c>
      <c r="E315">
        <v>40.020000000000003</v>
      </c>
      <c r="F315">
        <v>5.19</v>
      </c>
      <c r="G315" s="20" t="s">
        <v>2382</v>
      </c>
      <c r="H315" t="s">
        <v>2380</v>
      </c>
      <c r="I315" t="s">
        <v>2380</v>
      </c>
      <c r="J315" s="29">
        <v>1</v>
      </c>
      <c r="K315" s="20" t="s">
        <v>2383</v>
      </c>
      <c r="L315" s="20" t="str">
        <f t="shared" si="8"/>
        <v>OBESITY</v>
      </c>
      <c r="M315" s="20" t="str">
        <f t="shared" si="9"/>
        <v>normal</v>
      </c>
    </row>
    <row r="316" spans="4:13" x14ac:dyDescent="0.35">
      <c r="D316" t="s">
        <v>2070</v>
      </c>
      <c r="E316">
        <v>19.170000000000002</v>
      </c>
      <c r="F316">
        <v>8.41</v>
      </c>
      <c r="G316" s="20" t="s">
        <v>2380</v>
      </c>
      <c r="H316" t="s">
        <v>2380</v>
      </c>
      <c r="I316" t="s">
        <v>2380</v>
      </c>
      <c r="J316" s="29">
        <v>0</v>
      </c>
      <c r="K316" s="20" t="s">
        <v>2383</v>
      </c>
      <c r="L316" s="20" t="str">
        <f t="shared" si="8"/>
        <v>Normal weight</v>
      </c>
      <c r="M316" s="20" t="str">
        <f t="shared" si="9"/>
        <v>diabeties</v>
      </c>
    </row>
    <row r="317" spans="4:13" x14ac:dyDescent="0.35">
      <c r="D317" t="s">
        <v>2069</v>
      </c>
      <c r="E317">
        <v>43.53</v>
      </c>
      <c r="F317">
        <v>5.86</v>
      </c>
      <c r="G317" s="20" t="s">
        <v>2382</v>
      </c>
      <c r="H317" t="s">
        <v>2382</v>
      </c>
      <c r="I317" t="s">
        <v>2380</v>
      </c>
      <c r="J317" s="29">
        <v>2</v>
      </c>
      <c r="K317" s="20" t="s">
        <v>2383</v>
      </c>
      <c r="L317" s="20" t="str">
        <f t="shared" si="8"/>
        <v>OBESITY</v>
      </c>
      <c r="M317" s="20" t="str">
        <f t="shared" si="9"/>
        <v>pre diabeties</v>
      </c>
    </row>
    <row r="318" spans="4:13" x14ac:dyDescent="0.35">
      <c r="D318" t="s">
        <v>2068</v>
      </c>
      <c r="E318">
        <v>46.06</v>
      </c>
      <c r="F318">
        <v>4.18</v>
      </c>
      <c r="G318" s="20" t="s">
        <v>2380</v>
      </c>
      <c r="H318" t="s">
        <v>2382</v>
      </c>
      <c r="I318" t="s">
        <v>2380</v>
      </c>
      <c r="J318" s="29">
        <v>1</v>
      </c>
      <c r="K318" s="20" t="s">
        <v>2383</v>
      </c>
      <c r="L318" s="20" t="str">
        <f t="shared" si="8"/>
        <v>OBESITY</v>
      </c>
      <c r="M318" s="20" t="str">
        <f t="shared" si="9"/>
        <v>normal</v>
      </c>
    </row>
    <row r="319" spans="4:13" x14ac:dyDescent="0.35">
      <c r="D319" t="s">
        <v>2067</v>
      </c>
      <c r="E319">
        <v>29.92</v>
      </c>
      <c r="F319">
        <v>11.99</v>
      </c>
      <c r="G319" s="20" t="s">
        <v>2382</v>
      </c>
      <c r="H319" t="s">
        <v>2380</v>
      </c>
      <c r="I319" t="s">
        <v>2380</v>
      </c>
      <c r="J319" s="29">
        <v>2</v>
      </c>
      <c r="K319" s="20" t="s">
        <v>2383</v>
      </c>
      <c r="L319" s="20" t="str">
        <f t="shared" si="8"/>
        <v>OVER WEIGHT</v>
      </c>
      <c r="M319" s="20" t="str">
        <f t="shared" si="9"/>
        <v>diabeties</v>
      </c>
    </row>
    <row r="320" spans="4:13" x14ac:dyDescent="0.35">
      <c r="D320" t="s">
        <v>2066</v>
      </c>
      <c r="E320">
        <v>28.46</v>
      </c>
      <c r="F320">
        <v>4.8499999999999996</v>
      </c>
      <c r="G320" s="20" t="s">
        <v>2382</v>
      </c>
      <c r="H320" t="s">
        <v>2380</v>
      </c>
      <c r="I320" t="s">
        <v>2380</v>
      </c>
      <c r="J320" s="29">
        <v>1</v>
      </c>
      <c r="K320" s="20" t="s">
        <v>2383</v>
      </c>
      <c r="L320" s="20" t="str">
        <f t="shared" si="8"/>
        <v>OVER WEIGHT</v>
      </c>
      <c r="M320" s="20" t="str">
        <f t="shared" si="9"/>
        <v>normal</v>
      </c>
    </row>
    <row r="321" spans="4:13" x14ac:dyDescent="0.35">
      <c r="D321" t="s">
        <v>2065</v>
      </c>
      <c r="E321">
        <v>24.56</v>
      </c>
      <c r="F321">
        <v>6.18</v>
      </c>
      <c r="G321" s="20" t="s">
        <v>2382</v>
      </c>
      <c r="H321" t="s">
        <v>2380</v>
      </c>
      <c r="I321" t="s">
        <v>2383</v>
      </c>
      <c r="J321" s="29">
        <v>1</v>
      </c>
      <c r="K321" s="20" t="s">
        <v>2383</v>
      </c>
      <c r="L321" s="20" t="str">
        <f t="shared" si="8"/>
        <v>Normal weight</v>
      </c>
      <c r="M321" s="20" t="str">
        <f t="shared" si="9"/>
        <v>pre diabeties</v>
      </c>
    </row>
    <row r="322" spans="4:13" x14ac:dyDescent="0.35">
      <c r="D322" t="s">
        <v>2064</v>
      </c>
      <c r="E322">
        <v>41.19</v>
      </c>
      <c r="F322">
        <v>6.37</v>
      </c>
      <c r="G322" s="20" t="s">
        <v>2380</v>
      </c>
      <c r="H322" t="s">
        <v>2380</v>
      </c>
      <c r="I322" t="s">
        <v>2380</v>
      </c>
      <c r="J322" s="29">
        <v>0</v>
      </c>
      <c r="K322" s="20" t="s">
        <v>2383</v>
      </c>
      <c r="L322" s="20" t="str">
        <f t="shared" si="8"/>
        <v>OBESITY</v>
      </c>
      <c r="M322" s="20" t="str">
        <f t="shared" si="9"/>
        <v>pre diabeties</v>
      </c>
    </row>
    <row r="323" spans="4:13" x14ac:dyDescent="0.35">
      <c r="D323" t="s">
        <v>2063</v>
      </c>
      <c r="E323">
        <v>18.63</v>
      </c>
      <c r="F323">
        <v>9.81</v>
      </c>
      <c r="G323" s="20" t="s">
        <v>2382</v>
      </c>
      <c r="H323" t="s">
        <v>2380</v>
      </c>
      <c r="I323" t="s">
        <v>2380</v>
      </c>
      <c r="J323" s="29">
        <v>2</v>
      </c>
      <c r="K323" s="20" t="s">
        <v>2383</v>
      </c>
      <c r="L323" s="20" t="str">
        <f t="shared" si="8"/>
        <v>Normal weight</v>
      </c>
      <c r="M323" s="20" t="str">
        <f t="shared" si="9"/>
        <v>diabeties</v>
      </c>
    </row>
    <row r="324" spans="4:13" x14ac:dyDescent="0.35">
      <c r="D324" t="s">
        <v>2062</v>
      </c>
      <c r="E324">
        <v>26.26</v>
      </c>
      <c r="F324">
        <v>11.8</v>
      </c>
      <c r="G324" s="20" t="s">
        <v>2382</v>
      </c>
      <c r="H324" t="s">
        <v>2380</v>
      </c>
      <c r="I324" t="s">
        <v>2380</v>
      </c>
      <c r="J324" s="29">
        <v>1</v>
      </c>
      <c r="K324" s="20" t="s">
        <v>2383</v>
      </c>
      <c r="L324" s="20" t="str">
        <f t="shared" si="8"/>
        <v>OVER WEIGHT</v>
      </c>
      <c r="M324" s="20" t="str">
        <f t="shared" si="9"/>
        <v>diabeties</v>
      </c>
    </row>
    <row r="325" spans="4:13" x14ac:dyDescent="0.35">
      <c r="D325" t="s">
        <v>2061</v>
      </c>
      <c r="E325">
        <v>22.37</v>
      </c>
      <c r="F325">
        <v>5.86</v>
      </c>
      <c r="G325" s="20" t="s">
        <v>2382</v>
      </c>
      <c r="H325" t="s">
        <v>2380</v>
      </c>
      <c r="I325" t="s">
        <v>2383</v>
      </c>
      <c r="J325" s="29">
        <v>1</v>
      </c>
      <c r="K325" s="20" t="s">
        <v>2383</v>
      </c>
      <c r="L325" s="20" t="str">
        <f t="shared" si="8"/>
        <v>Normal weight</v>
      </c>
      <c r="M325" s="20" t="str">
        <f t="shared" si="9"/>
        <v>pre diabeties</v>
      </c>
    </row>
    <row r="326" spans="4:13" x14ac:dyDescent="0.35">
      <c r="D326" t="s">
        <v>2060</v>
      </c>
      <c r="E326">
        <v>39.619999999999997</v>
      </c>
      <c r="F326">
        <v>4.28</v>
      </c>
      <c r="G326" s="20" t="s">
        <v>2380</v>
      </c>
      <c r="H326" t="s">
        <v>2380</v>
      </c>
      <c r="I326" t="s">
        <v>2380</v>
      </c>
      <c r="J326" s="29">
        <v>1</v>
      </c>
      <c r="K326" s="20" t="s">
        <v>2383</v>
      </c>
      <c r="L326" s="20" t="str">
        <f t="shared" si="8"/>
        <v>OBESITY</v>
      </c>
      <c r="M326" s="20" t="str">
        <f t="shared" si="9"/>
        <v>normal</v>
      </c>
    </row>
    <row r="327" spans="4:13" x14ac:dyDescent="0.35">
      <c r="D327" t="s">
        <v>2059</v>
      </c>
      <c r="E327">
        <v>18.329999999999998</v>
      </c>
      <c r="F327">
        <v>4.16</v>
      </c>
      <c r="G327" s="20" t="s">
        <v>2382</v>
      </c>
      <c r="H327" t="s">
        <v>2380</v>
      </c>
      <c r="I327" t="s">
        <v>2380</v>
      </c>
      <c r="J327" s="29">
        <v>0</v>
      </c>
      <c r="K327" s="20" t="s">
        <v>2383</v>
      </c>
      <c r="L327" s="20" t="str">
        <f t="shared" si="8"/>
        <v>under weight</v>
      </c>
      <c r="M327" s="20" t="str">
        <f t="shared" si="9"/>
        <v>normal</v>
      </c>
    </row>
    <row r="328" spans="4:13" x14ac:dyDescent="0.35">
      <c r="D328" t="s">
        <v>2058</v>
      </c>
      <c r="E328">
        <v>17.11</v>
      </c>
      <c r="F328">
        <v>4.9800000000000004</v>
      </c>
      <c r="G328" s="20" t="s">
        <v>2382</v>
      </c>
      <c r="H328" t="s">
        <v>2380</v>
      </c>
      <c r="I328" t="s">
        <v>2383</v>
      </c>
      <c r="J328" s="29">
        <v>1</v>
      </c>
      <c r="K328" s="20" t="s">
        <v>2383</v>
      </c>
      <c r="L328" s="20" t="str">
        <f t="shared" si="8"/>
        <v>under weight</v>
      </c>
      <c r="M328" s="20" t="str">
        <f t="shared" si="9"/>
        <v>normal</v>
      </c>
    </row>
    <row r="329" spans="4:13" x14ac:dyDescent="0.35">
      <c r="D329" t="s">
        <v>2057</v>
      </c>
      <c r="E329">
        <v>43.5</v>
      </c>
      <c r="F329">
        <v>6.38</v>
      </c>
      <c r="G329" s="20" t="s">
        <v>2380</v>
      </c>
      <c r="H329" t="s">
        <v>2382</v>
      </c>
      <c r="I329" t="s">
        <v>2380</v>
      </c>
      <c r="J329" s="29">
        <v>1</v>
      </c>
      <c r="K329" s="20" t="s">
        <v>2383</v>
      </c>
      <c r="L329" s="20" t="str">
        <f t="shared" si="8"/>
        <v>OBESITY</v>
      </c>
      <c r="M329" s="20" t="str">
        <f t="shared" si="9"/>
        <v>pre diabeties</v>
      </c>
    </row>
    <row r="330" spans="4:13" x14ac:dyDescent="0.35">
      <c r="D330" t="s">
        <v>2056</v>
      </c>
      <c r="E330">
        <v>25.364999999999998</v>
      </c>
      <c r="F330">
        <v>5.19</v>
      </c>
      <c r="G330" s="20" t="s">
        <v>2380</v>
      </c>
      <c r="H330" t="s">
        <v>2380</v>
      </c>
      <c r="I330" t="s">
        <v>2380</v>
      </c>
      <c r="J330" s="29">
        <v>2</v>
      </c>
      <c r="K330" s="20" t="s">
        <v>2380</v>
      </c>
      <c r="L330" s="20" t="str">
        <f t="shared" si="8"/>
        <v>OVER WEIGHT</v>
      </c>
      <c r="M330" s="20" t="str">
        <f t="shared" si="9"/>
        <v>normal</v>
      </c>
    </row>
    <row r="331" spans="4:13" x14ac:dyDescent="0.35">
      <c r="D331" t="s">
        <v>2055</v>
      </c>
      <c r="E331">
        <v>28.594999999999999</v>
      </c>
      <c r="F331">
        <v>10.210000000000001</v>
      </c>
      <c r="G331" s="20" t="s">
        <v>2380</v>
      </c>
      <c r="H331" t="s">
        <v>2380</v>
      </c>
      <c r="I331" t="s">
        <v>2380</v>
      </c>
      <c r="J331" s="29">
        <v>0</v>
      </c>
      <c r="K331" s="20" t="s">
        <v>2380</v>
      </c>
      <c r="L331" s="20" t="str">
        <f t="shared" si="8"/>
        <v>OVER WEIGHT</v>
      </c>
      <c r="M331" s="20" t="str">
        <f t="shared" si="9"/>
        <v>diabeties</v>
      </c>
    </row>
    <row r="332" spans="4:13" x14ac:dyDescent="0.35">
      <c r="D332" t="s">
        <v>2054</v>
      </c>
      <c r="E332">
        <v>29.83</v>
      </c>
      <c r="F332">
        <v>9.6999999999999993</v>
      </c>
      <c r="G332" s="20" t="s">
        <v>2382</v>
      </c>
      <c r="H332" t="s">
        <v>2380</v>
      </c>
      <c r="I332" t="s">
        <v>2383</v>
      </c>
      <c r="J332" s="29">
        <v>1</v>
      </c>
      <c r="K332" s="20" t="s">
        <v>2383</v>
      </c>
      <c r="L332" s="20" t="str">
        <f t="shared" si="8"/>
        <v>OVER WEIGHT</v>
      </c>
      <c r="M332" s="20" t="str">
        <f t="shared" si="9"/>
        <v>diabeties</v>
      </c>
    </row>
    <row r="333" spans="4:13" x14ac:dyDescent="0.35">
      <c r="D333" t="s">
        <v>2053</v>
      </c>
      <c r="E333">
        <v>24.7</v>
      </c>
      <c r="F333">
        <v>10.25</v>
      </c>
      <c r="G333" s="20" t="s">
        <v>2380</v>
      </c>
      <c r="H333" t="s">
        <v>2380</v>
      </c>
      <c r="I333" t="s">
        <v>2380</v>
      </c>
      <c r="J333" s="29">
        <v>3</v>
      </c>
      <c r="K333" s="20" t="s">
        <v>2380</v>
      </c>
      <c r="L333" s="20" t="str">
        <f t="shared" si="8"/>
        <v>Normal weight</v>
      </c>
      <c r="M333" s="20" t="str">
        <f t="shared" si="9"/>
        <v>diabeties</v>
      </c>
    </row>
    <row r="334" spans="4:13" x14ac:dyDescent="0.35">
      <c r="D334" t="s">
        <v>2052</v>
      </c>
      <c r="E334">
        <v>17.940000000000001</v>
      </c>
      <c r="F334">
        <v>9.77</v>
      </c>
      <c r="G334" s="20" t="s">
        <v>2380</v>
      </c>
      <c r="H334" t="s">
        <v>2380</v>
      </c>
      <c r="I334" t="s">
        <v>2380</v>
      </c>
      <c r="J334" s="29">
        <v>0</v>
      </c>
      <c r="K334" s="20" t="s">
        <v>2383</v>
      </c>
      <c r="L334" s="20" t="str">
        <f t="shared" si="8"/>
        <v>under weight</v>
      </c>
      <c r="M334" s="20" t="str">
        <f t="shared" si="9"/>
        <v>diabeties</v>
      </c>
    </row>
    <row r="335" spans="4:13" x14ac:dyDescent="0.35">
      <c r="D335" t="s">
        <v>2051</v>
      </c>
      <c r="E335">
        <v>21.08</v>
      </c>
      <c r="F335">
        <v>4.83</v>
      </c>
      <c r="G335" s="20" t="s">
        <v>2380</v>
      </c>
      <c r="H335" t="s">
        <v>2380</v>
      </c>
      <c r="I335" t="s">
        <v>2383</v>
      </c>
      <c r="J335" s="29">
        <v>1</v>
      </c>
      <c r="K335" s="20" t="s">
        <v>2383</v>
      </c>
      <c r="L335" s="20" t="str">
        <f t="shared" si="8"/>
        <v>Normal weight</v>
      </c>
      <c r="M335" s="20" t="str">
        <f t="shared" si="9"/>
        <v>normal</v>
      </c>
    </row>
    <row r="336" spans="4:13" x14ac:dyDescent="0.35">
      <c r="D336" t="s">
        <v>2050</v>
      </c>
      <c r="E336">
        <v>37.715000000000003</v>
      </c>
      <c r="F336">
        <v>10.86</v>
      </c>
      <c r="G336" s="20" t="s">
        <v>2382</v>
      </c>
      <c r="H336" t="s">
        <v>2380</v>
      </c>
      <c r="I336" t="s">
        <v>2380</v>
      </c>
      <c r="J336" s="29">
        <v>0</v>
      </c>
      <c r="K336" s="20" t="s">
        <v>2380</v>
      </c>
      <c r="L336" s="20" t="str">
        <f t="shared" ref="L336:L399" si="10">IF(E336&lt;18.5,"under weight",IF(E336&lt;25,"Normal weight",IF(E336&lt;30,"OVER WEIGHT","OBESITY")))</f>
        <v>OBESITY</v>
      </c>
      <c r="M336" s="20" t="str">
        <f t="shared" ref="M336:M399" si="11">IF(F336&lt;5.7,"normal",IF(F336&lt;6.5,"pre diabeties","diabeties"))</f>
        <v>diabeties</v>
      </c>
    </row>
    <row r="337" spans="4:13" x14ac:dyDescent="0.35">
      <c r="D337" t="s">
        <v>2049</v>
      </c>
      <c r="E337">
        <v>22.39</v>
      </c>
      <c r="F337">
        <v>9.5299999999999994</v>
      </c>
      <c r="G337" s="20" t="s">
        <v>2382</v>
      </c>
      <c r="H337" t="s">
        <v>2380</v>
      </c>
      <c r="I337" t="s">
        <v>2380</v>
      </c>
      <c r="J337" s="29">
        <v>0</v>
      </c>
      <c r="K337" s="20" t="s">
        <v>2383</v>
      </c>
      <c r="L337" s="20" t="str">
        <f t="shared" si="10"/>
        <v>Normal weight</v>
      </c>
      <c r="M337" s="20" t="str">
        <f t="shared" si="11"/>
        <v>diabeties</v>
      </c>
    </row>
    <row r="338" spans="4:13" x14ac:dyDescent="0.35">
      <c r="D338" t="s">
        <v>2048</v>
      </c>
      <c r="E338">
        <v>28.78</v>
      </c>
      <c r="F338">
        <v>5.68</v>
      </c>
      <c r="G338" s="20" t="s">
        <v>2380</v>
      </c>
      <c r="H338" t="s">
        <v>2380</v>
      </c>
      <c r="I338" t="s">
        <v>2380</v>
      </c>
      <c r="J338" s="29">
        <v>0</v>
      </c>
      <c r="K338" s="20" t="s">
        <v>2383</v>
      </c>
      <c r="L338" s="20" t="str">
        <f t="shared" si="10"/>
        <v>OVER WEIGHT</v>
      </c>
      <c r="M338" s="20" t="str">
        <f t="shared" si="11"/>
        <v>normal</v>
      </c>
    </row>
    <row r="339" spans="4:13" x14ac:dyDescent="0.35">
      <c r="D339" t="s">
        <v>2047</v>
      </c>
      <c r="E339">
        <v>18.329999999999998</v>
      </c>
      <c r="F339">
        <v>5.57</v>
      </c>
      <c r="G339" s="20" t="s">
        <v>2382</v>
      </c>
      <c r="H339" t="s">
        <v>2380</v>
      </c>
      <c r="I339" t="s">
        <v>2380</v>
      </c>
      <c r="J339" s="29">
        <v>0</v>
      </c>
      <c r="K339" s="20" t="s">
        <v>2383</v>
      </c>
      <c r="L339" s="20" t="str">
        <f t="shared" si="10"/>
        <v>under weight</v>
      </c>
      <c r="M339" s="20" t="str">
        <f t="shared" si="11"/>
        <v>normal</v>
      </c>
    </row>
    <row r="340" spans="4:13" x14ac:dyDescent="0.35">
      <c r="D340" t="s">
        <v>2046</v>
      </c>
      <c r="E340">
        <v>26.39</v>
      </c>
      <c r="F340">
        <v>4.58</v>
      </c>
      <c r="G340" s="20" t="s">
        <v>2382</v>
      </c>
      <c r="H340" t="s">
        <v>2380</v>
      </c>
      <c r="I340" t="s">
        <v>2380</v>
      </c>
      <c r="J340" s="29">
        <v>1</v>
      </c>
      <c r="K340" s="20" t="s">
        <v>2383</v>
      </c>
      <c r="L340" s="20" t="str">
        <f t="shared" si="10"/>
        <v>OVER WEIGHT</v>
      </c>
      <c r="M340" s="20" t="str">
        <f t="shared" si="11"/>
        <v>normal</v>
      </c>
    </row>
    <row r="341" spans="4:13" x14ac:dyDescent="0.35">
      <c r="D341" t="s">
        <v>2045</v>
      </c>
      <c r="E341">
        <v>19.260000000000002</v>
      </c>
      <c r="F341">
        <v>8.9600000000000009</v>
      </c>
      <c r="G341" s="20" t="s">
        <v>2382</v>
      </c>
      <c r="H341" t="s">
        <v>2380</v>
      </c>
      <c r="I341" t="s">
        <v>2380</v>
      </c>
      <c r="J341" s="29">
        <v>1</v>
      </c>
      <c r="K341" s="20" t="s">
        <v>2383</v>
      </c>
      <c r="L341" s="20" t="str">
        <f t="shared" si="10"/>
        <v>Normal weight</v>
      </c>
      <c r="M341" s="20" t="str">
        <f t="shared" si="11"/>
        <v>diabeties</v>
      </c>
    </row>
    <row r="342" spans="4:13" x14ac:dyDescent="0.35">
      <c r="D342" t="s">
        <v>2044</v>
      </c>
      <c r="E342">
        <v>26.92</v>
      </c>
      <c r="F342">
        <v>6.09</v>
      </c>
      <c r="G342" s="20" t="s">
        <v>2380</v>
      </c>
      <c r="H342" t="s">
        <v>2380</v>
      </c>
      <c r="I342" t="s">
        <v>2380</v>
      </c>
      <c r="J342" s="29">
        <v>0</v>
      </c>
      <c r="K342" s="20" t="s">
        <v>2383</v>
      </c>
      <c r="L342" s="20" t="str">
        <f t="shared" si="10"/>
        <v>OVER WEIGHT</v>
      </c>
      <c r="M342" s="20" t="str">
        <f t="shared" si="11"/>
        <v>pre diabeties</v>
      </c>
    </row>
    <row r="343" spans="4:13" x14ac:dyDescent="0.35">
      <c r="D343" t="s">
        <v>2043</v>
      </c>
      <c r="E343">
        <v>19.73</v>
      </c>
      <c r="F343">
        <v>4.3600000000000003</v>
      </c>
      <c r="G343" s="20" t="s">
        <v>2380</v>
      </c>
      <c r="H343" t="s">
        <v>2380</v>
      </c>
      <c r="I343" t="s">
        <v>2380</v>
      </c>
      <c r="J343" s="29">
        <v>0</v>
      </c>
      <c r="K343" s="20" t="s">
        <v>2383</v>
      </c>
      <c r="L343" s="20" t="str">
        <f t="shared" si="10"/>
        <v>Normal weight</v>
      </c>
      <c r="M343" s="20" t="str">
        <f t="shared" si="11"/>
        <v>normal</v>
      </c>
    </row>
    <row r="344" spans="4:13" x14ac:dyDescent="0.35">
      <c r="D344" t="s">
        <v>2042</v>
      </c>
      <c r="E344">
        <v>23.56</v>
      </c>
      <c r="F344">
        <v>11.74</v>
      </c>
      <c r="G344" s="20" t="s">
        <v>2382</v>
      </c>
      <c r="H344" t="s">
        <v>2380</v>
      </c>
      <c r="I344" t="s">
        <v>2380</v>
      </c>
      <c r="J344" s="29">
        <v>0</v>
      </c>
      <c r="K344" s="20" t="s">
        <v>2383</v>
      </c>
      <c r="L344" s="20" t="str">
        <f t="shared" si="10"/>
        <v>Normal weight</v>
      </c>
      <c r="M344" s="20" t="str">
        <f t="shared" si="11"/>
        <v>diabeties</v>
      </c>
    </row>
    <row r="345" spans="4:13" x14ac:dyDescent="0.35">
      <c r="D345" t="s">
        <v>2041</v>
      </c>
      <c r="E345">
        <v>37.67</v>
      </c>
      <c r="F345">
        <v>5.89</v>
      </c>
      <c r="G345" s="20" t="s">
        <v>2380</v>
      </c>
      <c r="H345" t="s">
        <v>2380</v>
      </c>
      <c r="I345" t="s">
        <v>2380</v>
      </c>
      <c r="J345" s="29">
        <v>1</v>
      </c>
      <c r="K345" s="20" t="s">
        <v>2383</v>
      </c>
      <c r="L345" s="20" t="str">
        <f t="shared" si="10"/>
        <v>OBESITY</v>
      </c>
      <c r="M345" s="20" t="str">
        <f t="shared" si="11"/>
        <v>pre diabeties</v>
      </c>
    </row>
    <row r="346" spans="4:13" x14ac:dyDescent="0.35">
      <c r="D346" t="s">
        <v>2040</v>
      </c>
      <c r="E346">
        <v>18.73</v>
      </c>
      <c r="F346">
        <v>10.64</v>
      </c>
      <c r="G346" s="20" t="s">
        <v>2380</v>
      </c>
      <c r="H346" t="s">
        <v>2380</v>
      </c>
      <c r="I346" t="s">
        <v>2380</v>
      </c>
      <c r="J346" s="29">
        <v>2</v>
      </c>
      <c r="K346" s="20" t="s">
        <v>2383</v>
      </c>
      <c r="L346" s="20" t="str">
        <f t="shared" si="10"/>
        <v>Normal weight</v>
      </c>
      <c r="M346" s="20" t="str">
        <f t="shared" si="11"/>
        <v>diabeties</v>
      </c>
    </row>
    <row r="347" spans="4:13" x14ac:dyDescent="0.35">
      <c r="D347" t="s">
        <v>2039</v>
      </c>
      <c r="E347">
        <v>33.090000000000003</v>
      </c>
      <c r="F347">
        <v>6.06</v>
      </c>
      <c r="G347" s="20" t="s">
        <v>2380</v>
      </c>
      <c r="H347" t="s">
        <v>2380</v>
      </c>
      <c r="I347" t="s">
        <v>2383</v>
      </c>
      <c r="J347" s="29">
        <v>1</v>
      </c>
      <c r="K347" s="20" t="s">
        <v>2383</v>
      </c>
      <c r="L347" s="20" t="str">
        <f t="shared" si="10"/>
        <v>OBESITY</v>
      </c>
      <c r="M347" s="20" t="str">
        <f t="shared" si="11"/>
        <v>pre diabeties</v>
      </c>
    </row>
    <row r="348" spans="4:13" x14ac:dyDescent="0.35">
      <c r="D348" t="s">
        <v>2038</v>
      </c>
      <c r="E348">
        <v>18.329999999999998</v>
      </c>
      <c r="F348">
        <v>7.46</v>
      </c>
      <c r="G348" s="20" t="s">
        <v>2382</v>
      </c>
      <c r="H348" t="s">
        <v>2380</v>
      </c>
      <c r="I348" t="s">
        <v>2380</v>
      </c>
      <c r="J348" s="29">
        <v>1</v>
      </c>
      <c r="K348" s="20" t="s">
        <v>2383</v>
      </c>
      <c r="L348" s="20" t="str">
        <f t="shared" si="10"/>
        <v>under weight</v>
      </c>
      <c r="M348" s="20" t="str">
        <f t="shared" si="11"/>
        <v>diabeties</v>
      </c>
    </row>
    <row r="349" spans="4:13" x14ac:dyDescent="0.35">
      <c r="D349" t="s">
        <v>2037</v>
      </c>
      <c r="E349">
        <v>27.74</v>
      </c>
      <c r="F349">
        <v>4.68</v>
      </c>
      <c r="G349" s="20" t="s">
        <v>2382</v>
      </c>
      <c r="H349" t="s">
        <v>2380</v>
      </c>
      <c r="I349" t="s">
        <v>2380</v>
      </c>
      <c r="J349" s="29">
        <v>2</v>
      </c>
      <c r="K349" s="20" t="s">
        <v>2383</v>
      </c>
      <c r="L349" s="20" t="str">
        <f t="shared" si="10"/>
        <v>OVER WEIGHT</v>
      </c>
      <c r="M349" s="20" t="str">
        <f t="shared" si="11"/>
        <v>normal</v>
      </c>
    </row>
    <row r="350" spans="4:13" x14ac:dyDescent="0.35">
      <c r="D350" t="s">
        <v>2036</v>
      </c>
      <c r="E350">
        <v>24.2</v>
      </c>
      <c r="F350">
        <v>6.15</v>
      </c>
      <c r="G350" s="20" t="s">
        <v>2380</v>
      </c>
      <c r="H350" t="s">
        <v>2380</v>
      </c>
      <c r="I350" t="s">
        <v>2380</v>
      </c>
      <c r="J350" s="29">
        <v>1</v>
      </c>
      <c r="K350" s="20" t="s">
        <v>2383</v>
      </c>
      <c r="L350" s="20" t="str">
        <f t="shared" si="10"/>
        <v>Normal weight</v>
      </c>
      <c r="M350" s="20" t="str">
        <f t="shared" si="11"/>
        <v>pre diabeties</v>
      </c>
    </row>
    <row r="351" spans="4:13" x14ac:dyDescent="0.35">
      <c r="D351" t="s">
        <v>2035</v>
      </c>
      <c r="E351">
        <v>22.03</v>
      </c>
      <c r="F351">
        <v>4.28</v>
      </c>
      <c r="G351" s="20" t="s">
        <v>2382</v>
      </c>
      <c r="H351" t="s">
        <v>2380</v>
      </c>
      <c r="I351" t="s">
        <v>2380</v>
      </c>
      <c r="J351" s="29">
        <v>0</v>
      </c>
      <c r="K351" s="20" t="s">
        <v>2383</v>
      </c>
      <c r="L351" s="20" t="str">
        <f t="shared" si="10"/>
        <v>Normal weight</v>
      </c>
      <c r="M351" s="20" t="str">
        <f t="shared" si="11"/>
        <v>normal</v>
      </c>
    </row>
    <row r="352" spans="4:13" x14ac:dyDescent="0.35">
      <c r="D352" t="s">
        <v>2034</v>
      </c>
      <c r="E352">
        <v>26.885000000000002</v>
      </c>
      <c r="F352">
        <v>9.86</v>
      </c>
      <c r="G352" s="20" t="s">
        <v>2380</v>
      </c>
      <c r="H352" t="s">
        <v>2380</v>
      </c>
      <c r="I352" t="s">
        <v>2380</v>
      </c>
      <c r="J352" s="29">
        <v>3</v>
      </c>
      <c r="K352" s="20" t="s">
        <v>2383</v>
      </c>
      <c r="L352" s="20" t="str">
        <f t="shared" si="10"/>
        <v>OVER WEIGHT</v>
      </c>
      <c r="M352" s="20" t="str">
        <f t="shared" si="11"/>
        <v>diabeties</v>
      </c>
    </row>
    <row r="353" spans="4:13" x14ac:dyDescent="0.35">
      <c r="D353" t="s">
        <v>2033</v>
      </c>
      <c r="E353">
        <v>16.36</v>
      </c>
      <c r="F353">
        <v>11.19</v>
      </c>
      <c r="G353" s="20" t="s">
        <v>2380</v>
      </c>
      <c r="H353" t="s">
        <v>2380</v>
      </c>
      <c r="I353" t="s">
        <v>2380</v>
      </c>
      <c r="J353" s="29">
        <v>0</v>
      </c>
      <c r="K353" s="20" t="s">
        <v>2383</v>
      </c>
      <c r="L353" s="20" t="str">
        <f t="shared" si="10"/>
        <v>under weight</v>
      </c>
      <c r="M353" s="20" t="str">
        <f t="shared" si="11"/>
        <v>diabeties</v>
      </c>
    </row>
    <row r="354" spans="4:13" x14ac:dyDescent="0.35">
      <c r="D354" t="s">
        <v>2032</v>
      </c>
      <c r="E354">
        <v>32.299999999999997</v>
      </c>
      <c r="F354">
        <v>4.8899999999999997</v>
      </c>
      <c r="G354" s="20" t="s">
        <v>2382</v>
      </c>
      <c r="H354" t="s">
        <v>2380</v>
      </c>
      <c r="I354" t="s">
        <v>2383</v>
      </c>
      <c r="J354" s="29">
        <v>1</v>
      </c>
      <c r="K354" s="20" t="s">
        <v>2380</v>
      </c>
      <c r="L354" s="20" t="str">
        <f t="shared" si="10"/>
        <v>OBESITY</v>
      </c>
      <c r="M354" s="20" t="str">
        <f t="shared" si="11"/>
        <v>normal</v>
      </c>
    </row>
    <row r="355" spans="4:13" x14ac:dyDescent="0.35">
      <c r="D355" t="s">
        <v>2031</v>
      </c>
      <c r="E355">
        <v>16.05</v>
      </c>
      <c r="F355">
        <v>4.3499999999999996</v>
      </c>
      <c r="G355" s="20" t="s">
        <v>2382</v>
      </c>
      <c r="H355" t="s">
        <v>2380</v>
      </c>
      <c r="I355" t="s">
        <v>2380</v>
      </c>
      <c r="J355" s="29">
        <v>0</v>
      </c>
      <c r="K355" s="20" t="s">
        <v>2383</v>
      </c>
      <c r="L355" s="20" t="str">
        <f t="shared" si="10"/>
        <v>under weight</v>
      </c>
      <c r="M355" s="20" t="str">
        <f t="shared" si="11"/>
        <v>normal</v>
      </c>
    </row>
    <row r="356" spans="4:13" x14ac:dyDescent="0.35">
      <c r="D356" t="s">
        <v>2030</v>
      </c>
      <c r="E356">
        <v>29.07</v>
      </c>
      <c r="F356">
        <v>8.66</v>
      </c>
      <c r="G356" s="20" t="s">
        <v>2382</v>
      </c>
      <c r="H356" t="s">
        <v>2380</v>
      </c>
      <c r="I356" t="s">
        <v>2380</v>
      </c>
      <c r="J356" s="29">
        <v>2</v>
      </c>
      <c r="K356" s="20" t="s">
        <v>2383</v>
      </c>
      <c r="L356" s="20" t="str">
        <f t="shared" si="10"/>
        <v>OVER WEIGHT</v>
      </c>
      <c r="M356" s="20" t="str">
        <f t="shared" si="11"/>
        <v>diabeties</v>
      </c>
    </row>
    <row r="357" spans="4:13" x14ac:dyDescent="0.35">
      <c r="D357" t="s">
        <v>2029</v>
      </c>
      <c r="E357">
        <v>17.43</v>
      </c>
      <c r="F357">
        <v>8.64</v>
      </c>
      <c r="G357" s="20" t="s">
        <v>2380</v>
      </c>
      <c r="H357" t="s">
        <v>2380</v>
      </c>
      <c r="I357" t="s">
        <v>2380</v>
      </c>
      <c r="J357" s="29">
        <v>0</v>
      </c>
      <c r="K357" s="20" t="s">
        <v>2383</v>
      </c>
      <c r="L357" s="20" t="str">
        <f t="shared" si="10"/>
        <v>under weight</v>
      </c>
      <c r="M357" s="20" t="str">
        <f t="shared" si="11"/>
        <v>diabeties</v>
      </c>
    </row>
    <row r="358" spans="4:13" x14ac:dyDescent="0.35">
      <c r="D358" t="s">
        <v>2028</v>
      </c>
      <c r="E358">
        <v>19.329999999999998</v>
      </c>
      <c r="F358">
        <v>4.2699999999999996</v>
      </c>
      <c r="G358" s="20" t="s">
        <v>2380</v>
      </c>
      <c r="H358" t="s">
        <v>2380</v>
      </c>
      <c r="I358" t="s">
        <v>2380</v>
      </c>
      <c r="J358" s="29">
        <v>0</v>
      </c>
      <c r="K358" s="20" t="s">
        <v>2383</v>
      </c>
      <c r="L358" s="20" t="str">
        <f t="shared" si="10"/>
        <v>Normal weight</v>
      </c>
      <c r="M358" s="20" t="str">
        <f t="shared" si="11"/>
        <v>normal</v>
      </c>
    </row>
    <row r="359" spans="4:13" x14ac:dyDescent="0.35">
      <c r="D359" t="s">
        <v>2027</v>
      </c>
      <c r="E359">
        <v>30.52</v>
      </c>
      <c r="F359">
        <v>4.21</v>
      </c>
      <c r="G359" s="20" t="s">
        <v>2380</v>
      </c>
      <c r="H359" t="s">
        <v>2380</v>
      </c>
      <c r="I359" t="s">
        <v>2380</v>
      </c>
      <c r="J359" s="29">
        <v>1</v>
      </c>
      <c r="K359" s="20" t="s">
        <v>2383</v>
      </c>
      <c r="L359" s="20" t="str">
        <f t="shared" si="10"/>
        <v>OBESITY</v>
      </c>
      <c r="M359" s="20" t="str">
        <f t="shared" si="11"/>
        <v>normal</v>
      </c>
    </row>
    <row r="360" spans="4:13" x14ac:dyDescent="0.35">
      <c r="D360" t="s">
        <v>2026</v>
      </c>
      <c r="E360">
        <v>39.21</v>
      </c>
      <c r="F360">
        <v>5.04</v>
      </c>
      <c r="G360" s="20" t="s">
        <v>2380</v>
      </c>
      <c r="H360" t="s">
        <v>2380</v>
      </c>
      <c r="I360" t="s">
        <v>2383</v>
      </c>
      <c r="J360" s="29">
        <v>1</v>
      </c>
      <c r="K360" s="20" t="s">
        <v>2383</v>
      </c>
      <c r="L360" s="20" t="str">
        <f t="shared" si="10"/>
        <v>OBESITY</v>
      </c>
      <c r="M360" s="20" t="str">
        <f t="shared" si="11"/>
        <v>normal</v>
      </c>
    </row>
    <row r="361" spans="4:13" x14ac:dyDescent="0.35">
      <c r="D361" t="s">
        <v>2025</v>
      </c>
      <c r="E361">
        <v>26.98</v>
      </c>
      <c r="F361">
        <v>5.21</v>
      </c>
      <c r="G361" s="20" t="s">
        <v>2382</v>
      </c>
      <c r="H361" t="s">
        <v>2380</v>
      </c>
      <c r="I361" t="s">
        <v>2380</v>
      </c>
      <c r="J361" s="29">
        <v>2</v>
      </c>
      <c r="K361" s="20" t="s">
        <v>2383</v>
      </c>
      <c r="L361" s="20" t="str">
        <f t="shared" si="10"/>
        <v>OVER WEIGHT</v>
      </c>
      <c r="M361" s="20" t="str">
        <f t="shared" si="11"/>
        <v>normal</v>
      </c>
    </row>
    <row r="362" spans="4:13" x14ac:dyDescent="0.35">
      <c r="D362" t="s">
        <v>2024</v>
      </c>
      <c r="E362">
        <v>25.84</v>
      </c>
      <c r="F362">
        <v>8.83</v>
      </c>
      <c r="G362" s="20" t="s">
        <v>2380</v>
      </c>
      <c r="H362" t="s">
        <v>2380</v>
      </c>
      <c r="I362" t="s">
        <v>2380</v>
      </c>
      <c r="J362" s="29">
        <v>0</v>
      </c>
      <c r="K362" s="20" t="s">
        <v>2380</v>
      </c>
      <c r="L362" s="20" t="str">
        <f t="shared" si="10"/>
        <v>OVER WEIGHT</v>
      </c>
      <c r="M362" s="20" t="str">
        <f t="shared" si="11"/>
        <v>diabeties</v>
      </c>
    </row>
    <row r="363" spans="4:13" x14ac:dyDescent="0.35">
      <c r="D363" t="s">
        <v>2023</v>
      </c>
      <c r="E363">
        <v>28.31</v>
      </c>
      <c r="F363">
        <v>8.4700000000000006</v>
      </c>
      <c r="G363" s="20" t="s">
        <v>2382</v>
      </c>
      <c r="H363" t="s">
        <v>2380</v>
      </c>
      <c r="I363" t="s">
        <v>2380</v>
      </c>
      <c r="J363" s="29">
        <v>2</v>
      </c>
      <c r="K363" s="20" t="s">
        <v>2383</v>
      </c>
      <c r="L363" s="20" t="str">
        <f t="shared" si="10"/>
        <v>OVER WEIGHT</v>
      </c>
      <c r="M363" s="20" t="str">
        <f t="shared" si="11"/>
        <v>diabeties</v>
      </c>
    </row>
    <row r="364" spans="4:13" x14ac:dyDescent="0.35">
      <c r="D364" t="s">
        <v>2022</v>
      </c>
      <c r="E364">
        <v>23.94</v>
      </c>
      <c r="F364">
        <v>4.2</v>
      </c>
      <c r="G364" s="20" t="s">
        <v>2380</v>
      </c>
      <c r="H364" t="s">
        <v>2380</v>
      </c>
      <c r="I364" t="s">
        <v>2380</v>
      </c>
      <c r="J364" s="29">
        <v>0</v>
      </c>
      <c r="K364" s="20" t="s">
        <v>2383</v>
      </c>
      <c r="L364" s="20" t="str">
        <f t="shared" si="10"/>
        <v>Normal weight</v>
      </c>
      <c r="M364" s="20" t="str">
        <f t="shared" si="11"/>
        <v>normal</v>
      </c>
    </row>
    <row r="365" spans="4:13" x14ac:dyDescent="0.35">
      <c r="D365" t="s">
        <v>2021</v>
      </c>
      <c r="E365">
        <v>20.03</v>
      </c>
      <c r="F365">
        <v>6.14</v>
      </c>
      <c r="G365" s="20" t="s">
        <v>2382</v>
      </c>
      <c r="H365" t="s">
        <v>2380</v>
      </c>
      <c r="I365" t="s">
        <v>2380</v>
      </c>
      <c r="J365" s="29">
        <v>0</v>
      </c>
      <c r="K365" s="20" t="s">
        <v>2383</v>
      </c>
      <c r="L365" s="20" t="str">
        <f t="shared" si="10"/>
        <v>Normal weight</v>
      </c>
      <c r="M365" s="20" t="str">
        <f t="shared" si="11"/>
        <v>pre diabeties</v>
      </c>
    </row>
    <row r="366" spans="4:13" x14ac:dyDescent="0.35">
      <c r="D366" t="s">
        <v>2020</v>
      </c>
      <c r="E366">
        <v>41.42</v>
      </c>
      <c r="F366">
        <v>6.07</v>
      </c>
      <c r="G366" s="20" t="s">
        <v>2380</v>
      </c>
      <c r="H366" t="s">
        <v>2380</v>
      </c>
      <c r="I366" t="s">
        <v>2380</v>
      </c>
      <c r="J366" s="29">
        <v>0</v>
      </c>
      <c r="K366" s="20" t="s">
        <v>2380</v>
      </c>
      <c r="L366" s="20" t="str">
        <f t="shared" si="10"/>
        <v>OBESITY</v>
      </c>
      <c r="M366" s="20" t="str">
        <f t="shared" si="11"/>
        <v>pre diabeties</v>
      </c>
    </row>
    <row r="367" spans="4:13" x14ac:dyDescent="0.35">
      <c r="D367" t="s">
        <v>2019</v>
      </c>
      <c r="E367">
        <v>36.67</v>
      </c>
      <c r="F367">
        <v>10.210000000000001</v>
      </c>
      <c r="G367" s="20" t="s">
        <v>2380</v>
      </c>
      <c r="H367" t="s">
        <v>2380</v>
      </c>
      <c r="I367" t="s">
        <v>2380</v>
      </c>
      <c r="J367" s="29">
        <v>0</v>
      </c>
      <c r="K367" s="20" t="s">
        <v>2380</v>
      </c>
      <c r="L367" s="20" t="str">
        <f t="shared" si="10"/>
        <v>OBESITY</v>
      </c>
      <c r="M367" s="20" t="str">
        <f t="shared" si="11"/>
        <v>diabeties</v>
      </c>
    </row>
    <row r="368" spans="4:13" x14ac:dyDescent="0.35">
      <c r="D368" t="s">
        <v>2018</v>
      </c>
      <c r="E368">
        <v>27.645</v>
      </c>
      <c r="F368">
        <v>4.6900000000000004</v>
      </c>
      <c r="G368" s="20" t="s">
        <v>2380</v>
      </c>
      <c r="H368" t="s">
        <v>2380</v>
      </c>
      <c r="I368" t="s">
        <v>2380</v>
      </c>
      <c r="J368" s="29">
        <v>0</v>
      </c>
      <c r="K368" s="20" t="s">
        <v>2380</v>
      </c>
      <c r="L368" s="20" t="str">
        <f t="shared" si="10"/>
        <v>OVER WEIGHT</v>
      </c>
      <c r="M368" s="20" t="str">
        <f t="shared" si="11"/>
        <v>normal</v>
      </c>
    </row>
    <row r="369" spans="4:13" x14ac:dyDescent="0.35">
      <c r="D369" t="s">
        <v>2017</v>
      </c>
      <c r="E369">
        <v>22.72</v>
      </c>
      <c r="F369">
        <v>5.71</v>
      </c>
      <c r="G369" s="20" t="s">
        <v>2380</v>
      </c>
      <c r="H369" t="s">
        <v>2380</v>
      </c>
      <c r="I369" t="s">
        <v>2380</v>
      </c>
      <c r="J369" s="29">
        <v>0</v>
      </c>
      <c r="K369" s="20" t="s">
        <v>2383</v>
      </c>
      <c r="L369" s="20" t="str">
        <f t="shared" si="10"/>
        <v>Normal weight</v>
      </c>
      <c r="M369" s="20" t="str">
        <f t="shared" si="11"/>
        <v>pre diabeties</v>
      </c>
    </row>
    <row r="370" spans="4:13" x14ac:dyDescent="0.35">
      <c r="D370" t="s">
        <v>2016</v>
      </c>
      <c r="E370">
        <v>36.520000000000003</v>
      </c>
      <c r="F370">
        <v>9.07</v>
      </c>
      <c r="G370" s="20" t="s">
        <v>2382</v>
      </c>
      <c r="H370" t="s">
        <v>2380</v>
      </c>
      <c r="I370" t="s">
        <v>2383</v>
      </c>
      <c r="J370" s="29">
        <v>1</v>
      </c>
      <c r="K370" s="20" t="s">
        <v>2380</v>
      </c>
      <c r="L370" s="20" t="str">
        <f t="shared" si="10"/>
        <v>OBESITY</v>
      </c>
      <c r="M370" s="20" t="str">
        <f t="shared" si="11"/>
        <v>diabeties</v>
      </c>
    </row>
    <row r="371" spans="4:13" x14ac:dyDescent="0.35">
      <c r="D371" t="s">
        <v>2015</v>
      </c>
      <c r="E371">
        <v>33.96</v>
      </c>
      <c r="F371">
        <v>4.99</v>
      </c>
      <c r="G371" s="20" t="s">
        <v>2380</v>
      </c>
      <c r="H371" t="s">
        <v>2380</v>
      </c>
      <c r="I371" t="s">
        <v>2380</v>
      </c>
      <c r="J371" s="29">
        <v>0</v>
      </c>
      <c r="K371" s="20" t="s">
        <v>2383</v>
      </c>
      <c r="L371" s="20" t="str">
        <f t="shared" si="10"/>
        <v>OBESITY</v>
      </c>
      <c r="M371" s="20" t="str">
        <f t="shared" si="11"/>
        <v>normal</v>
      </c>
    </row>
    <row r="372" spans="4:13" x14ac:dyDescent="0.35">
      <c r="D372" t="s">
        <v>2014</v>
      </c>
      <c r="E372">
        <v>26.695</v>
      </c>
      <c r="F372">
        <v>8.31</v>
      </c>
      <c r="G372" s="20" t="s">
        <v>2380</v>
      </c>
      <c r="H372" t="s">
        <v>2380</v>
      </c>
      <c r="I372" t="s">
        <v>2380</v>
      </c>
      <c r="J372" s="29">
        <v>0</v>
      </c>
      <c r="K372" s="20" t="s">
        <v>2383</v>
      </c>
      <c r="L372" s="20" t="str">
        <f t="shared" si="10"/>
        <v>OVER WEIGHT</v>
      </c>
      <c r="M372" s="20" t="str">
        <f t="shared" si="11"/>
        <v>diabeties</v>
      </c>
    </row>
    <row r="373" spans="4:13" x14ac:dyDescent="0.35">
      <c r="D373" t="s">
        <v>2013</v>
      </c>
      <c r="E373">
        <v>18.45</v>
      </c>
      <c r="F373">
        <v>5.07</v>
      </c>
      <c r="G373" s="20" t="s">
        <v>2382</v>
      </c>
      <c r="H373" t="s">
        <v>2380</v>
      </c>
      <c r="I373" t="s">
        <v>2380</v>
      </c>
      <c r="J373" s="29">
        <v>0</v>
      </c>
      <c r="K373" s="20" t="s">
        <v>2383</v>
      </c>
      <c r="L373" s="20" t="str">
        <f t="shared" si="10"/>
        <v>under weight</v>
      </c>
      <c r="M373" s="20" t="str">
        <f t="shared" si="11"/>
        <v>normal</v>
      </c>
    </row>
    <row r="374" spans="4:13" x14ac:dyDescent="0.35">
      <c r="D374" t="s">
        <v>2012</v>
      </c>
      <c r="E374">
        <v>33.18</v>
      </c>
      <c r="F374">
        <v>4.79</v>
      </c>
      <c r="G374" s="20" t="s">
        <v>2380</v>
      </c>
      <c r="H374" t="s">
        <v>2380</v>
      </c>
      <c r="I374" t="s">
        <v>2380</v>
      </c>
      <c r="J374" s="29">
        <v>0</v>
      </c>
      <c r="K374" s="20" t="s">
        <v>2383</v>
      </c>
      <c r="L374" s="20" t="str">
        <f t="shared" si="10"/>
        <v>OBESITY</v>
      </c>
      <c r="M374" s="20" t="str">
        <f t="shared" si="11"/>
        <v>normal</v>
      </c>
    </row>
    <row r="375" spans="4:13" x14ac:dyDescent="0.35">
      <c r="D375" t="s">
        <v>2011</v>
      </c>
      <c r="E375">
        <v>36.1</v>
      </c>
      <c r="F375">
        <v>11.39</v>
      </c>
      <c r="G375" s="20" t="s">
        <v>2382</v>
      </c>
      <c r="H375" t="s">
        <v>2380</v>
      </c>
      <c r="I375" t="s">
        <v>2380</v>
      </c>
      <c r="J375" s="29">
        <v>2</v>
      </c>
      <c r="K375" s="20" t="s">
        <v>2380</v>
      </c>
      <c r="L375" s="20" t="str">
        <f t="shared" si="10"/>
        <v>OBESITY</v>
      </c>
      <c r="M375" s="20" t="str">
        <f t="shared" si="11"/>
        <v>diabeties</v>
      </c>
    </row>
    <row r="376" spans="4:13" x14ac:dyDescent="0.35">
      <c r="D376" t="s">
        <v>2010</v>
      </c>
      <c r="E376">
        <v>22.77</v>
      </c>
      <c r="F376">
        <v>6</v>
      </c>
      <c r="G376" s="20" t="s">
        <v>2380</v>
      </c>
      <c r="H376" t="s">
        <v>2380</v>
      </c>
      <c r="I376" t="s">
        <v>2380</v>
      </c>
      <c r="J376" s="29">
        <v>0</v>
      </c>
      <c r="K376" s="20" t="s">
        <v>2383</v>
      </c>
      <c r="L376" s="20" t="str">
        <f t="shared" si="10"/>
        <v>Normal weight</v>
      </c>
      <c r="M376" s="20" t="str">
        <f t="shared" si="11"/>
        <v>pre diabeties</v>
      </c>
    </row>
    <row r="377" spans="4:13" x14ac:dyDescent="0.35">
      <c r="D377" t="s">
        <v>2009</v>
      </c>
      <c r="E377">
        <v>21.24</v>
      </c>
      <c r="F377">
        <v>5.13</v>
      </c>
      <c r="G377" s="20" t="s">
        <v>2380</v>
      </c>
      <c r="H377" t="s">
        <v>2380</v>
      </c>
      <c r="I377" t="s">
        <v>2380</v>
      </c>
      <c r="J377" s="29">
        <v>0</v>
      </c>
      <c r="K377" s="20" t="s">
        <v>2383</v>
      </c>
      <c r="L377" s="20" t="str">
        <f t="shared" si="10"/>
        <v>Normal weight</v>
      </c>
      <c r="M377" s="20" t="str">
        <f t="shared" si="11"/>
        <v>normal</v>
      </c>
    </row>
    <row r="378" spans="4:13" x14ac:dyDescent="0.35">
      <c r="D378" t="s">
        <v>2008</v>
      </c>
      <c r="E378">
        <v>17.600000000000001</v>
      </c>
      <c r="F378">
        <v>5.26</v>
      </c>
      <c r="G378" s="20" t="s">
        <v>2382</v>
      </c>
      <c r="H378" t="s">
        <v>2380</v>
      </c>
      <c r="I378" t="s">
        <v>2380</v>
      </c>
      <c r="J378" s="29">
        <v>0</v>
      </c>
      <c r="K378" s="20" t="s">
        <v>2383</v>
      </c>
      <c r="L378" s="20" t="str">
        <f t="shared" si="10"/>
        <v>under weight</v>
      </c>
      <c r="M378" s="20" t="str">
        <f t="shared" si="11"/>
        <v>normal</v>
      </c>
    </row>
    <row r="379" spans="4:13" x14ac:dyDescent="0.35">
      <c r="D379" t="s">
        <v>2007</v>
      </c>
      <c r="E379">
        <v>26.29</v>
      </c>
      <c r="F379">
        <v>6.84</v>
      </c>
      <c r="G379" s="20" t="s">
        <v>2380</v>
      </c>
      <c r="H379" t="s">
        <v>2380</v>
      </c>
      <c r="I379" t="s">
        <v>2380</v>
      </c>
      <c r="J379" s="29">
        <v>0</v>
      </c>
      <c r="K379" s="20" t="s">
        <v>2383</v>
      </c>
      <c r="L379" s="20" t="str">
        <f t="shared" si="10"/>
        <v>OVER WEIGHT</v>
      </c>
      <c r="M379" s="20" t="str">
        <f t="shared" si="11"/>
        <v>diabeties</v>
      </c>
    </row>
    <row r="380" spans="4:13" x14ac:dyDescent="0.35">
      <c r="D380" t="s">
        <v>2006</v>
      </c>
      <c r="E380">
        <v>35.31</v>
      </c>
      <c r="F380">
        <v>9.0399999999999991</v>
      </c>
      <c r="G380" s="20" t="s">
        <v>2380</v>
      </c>
      <c r="H380" t="s">
        <v>2380</v>
      </c>
      <c r="I380" t="s">
        <v>2380</v>
      </c>
      <c r="J380" s="29">
        <v>0</v>
      </c>
      <c r="K380" s="20" t="s">
        <v>2380</v>
      </c>
      <c r="L380" s="20" t="str">
        <f t="shared" si="10"/>
        <v>OBESITY</v>
      </c>
      <c r="M380" s="20" t="str">
        <f t="shared" si="11"/>
        <v>diabeties</v>
      </c>
    </row>
    <row r="381" spans="4:13" x14ac:dyDescent="0.35">
      <c r="D381" t="s">
        <v>2005</v>
      </c>
      <c r="E381">
        <v>27.04</v>
      </c>
      <c r="F381">
        <v>4.0999999999999996</v>
      </c>
      <c r="G381" s="20" t="s">
        <v>2380</v>
      </c>
      <c r="H381" t="s">
        <v>2380</v>
      </c>
      <c r="I381" t="s">
        <v>2380</v>
      </c>
      <c r="J381" s="29">
        <v>1</v>
      </c>
      <c r="K381" s="20" t="s">
        <v>2383</v>
      </c>
      <c r="L381" s="20" t="str">
        <f t="shared" si="10"/>
        <v>OVER WEIGHT</v>
      </c>
      <c r="M381" s="20" t="str">
        <f t="shared" si="11"/>
        <v>normal</v>
      </c>
    </row>
    <row r="382" spans="4:13" x14ac:dyDescent="0.35">
      <c r="D382" t="s">
        <v>2004</v>
      </c>
      <c r="E382">
        <v>30.23</v>
      </c>
      <c r="F382">
        <v>4.2300000000000004</v>
      </c>
      <c r="G382" s="20" t="s">
        <v>2382</v>
      </c>
      <c r="H382" t="s">
        <v>2380</v>
      </c>
      <c r="I382" t="s">
        <v>2383</v>
      </c>
      <c r="J382" s="29">
        <v>1</v>
      </c>
      <c r="K382" s="20" t="s">
        <v>2383</v>
      </c>
      <c r="L382" s="20" t="str">
        <f t="shared" si="10"/>
        <v>OBESITY</v>
      </c>
      <c r="M382" s="20" t="str">
        <f t="shared" si="11"/>
        <v>normal</v>
      </c>
    </row>
    <row r="383" spans="4:13" x14ac:dyDescent="0.35">
      <c r="D383" t="s">
        <v>2003</v>
      </c>
      <c r="E383">
        <v>30.6</v>
      </c>
      <c r="F383">
        <v>6.48</v>
      </c>
      <c r="G383" s="20" t="s">
        <v>2382</v>
      </c>
      <c r="H383" t="s">
        <v>2380</v>
      </c>
      <c r="I383" t="s">
        <v>2383</v>
      </c>
      <c r="J383" s="29">
        <v>1</v>
      </c>
      <c r="K383" s="20" t="s">
        <v>2383</v>
      </c>
      <c r="L383" s="20" t="str">
        <f t="shared" si="10"/>
        <v>OBESITY</v>
      </c>
      <c r="M383" s="20" t="str">
        <f t="shared" si="11"/>
        <v>pre diabeties</v>
      </c>
    </row>
    <row r="384" spans="4:13" x14ac:dyDescent="0.35">
      <c r="D384" t="s">
        <v>2002</v>
      </c>
      <c r="E384">
        <v>26.8</v>
      </c>
      <c r="F384">
        <v>5.53</v>
      </c>
      <c r="G384" s="20" t="s">
        <v>2380</v>
      </c>
      <c r="H384" t="s">
        <v>2380</v>
      </c>
      <c r="I384" t="s">
        <v>2380</v>
      </c>
      <c r="J384" s="29">
        <v>1</v>
      </c>
      <c r="K384" s="20" t="s">
        <v>2383</v>
      </c>
      <c r="L384" s="20" t="str">
        <f t="shared" si="10"/>
        <v>OVER WEIGHT</v>
      </c>
      <c r="M384" s="20" t="str">
        <f t="shared" si="11"/>
        <v>normal</v>
      </c>
    </row>
    <row r="385" spans="4:13" x14ac:dyDescent="0.35">
      <c r="D385" t="s">
        <v>2001</v>
      </c>
      <c r="E385">
        <v>16.86</v>
      </c>
      <c r="F385">
        <v>4.07</v>
      </c>
      <c r="G385" s="20" t="s">
        <v>2382</v>
      </c>
      <c r="H385" t="s">
        <v>2380</v>
      </c>
      <c r="I385" t="s">
        <v>2380</v>
      </c>
      <c r="J385" s="29">
        <v>0</v>
      </c>
      <c r="K385" s="20" t="s">
        <v>2383</v>
      </c>
      <c r="L385" s="20" t="str">
        <f t="shared" si="10"/>
        <v>under weight</v>
      </c>
      <c r="M385" s="20" t="str">
        <f t="shared" si="11"/>
        <v>normal</v>
      </c>
    </row>
    <row r="386" spans="4:13" x14ac:dyDescent="0.35">
      <c r="D386" t="s">
        <v>2000</v>
      </c>
      <c r="E386">
        <v>16.3</v>
      </c>
      <c r="F386">
        <v>5.51</v>
      </c>
      <c r="G386" s="20" t="s">
        <v>2380</v>
      </c>
      <c r="H386" t="s">
        <v>2380</v>
      </c>
      <c r="I386" t="s">
        <v>2380</v>
      </c>
      <c r="J386" s="29">
        <v>1</v>
      </c>
      <c r="K386" s="20" t="s">
        <v>2383</v>
      </c>
      <c r="L386" s="20" t="str">
        <f t="shared" si="10"/>
        <v>under weight</v>
      </c>
      <c r="M386" s="20" t="str">
        <f t="shared" si="11"/>
        <v>normal</v>
      </c>
    </row>
    <row r="387" spans="4:13" x14ac:dyDescent="0.35">
      <c r="D387" t="s">
        <v>1999</v>
      </c>
      <c r="E387">
        <v>29.81</v>
      </c>
      <c r="F387">
        <v>11.66</v>
      </c>
      <c r="G387" s="20" t="s">
        <v>2380</v>
      </c>
      <c r="H387" t="s">
        <v>2380</v>
      </c>
      <c r="I387" t="s">
        <v>2380</v>
      </c>
      <c r="J387" s="29">
        <v>0</v>
      </c>
      <c r="K387" s="20" t="s">
        <v>2383</v>
      </c>
      <c r="L387" s="20" t="str">
        <f t="shared" si="10"/>
        <v>OVER WEIGHT</v>
      </c>
      <c r="M387" s="20" t="str">
        <f t="shared" si="11"/>
        <v>diabeties</v>
      </c>
    </row>
    <row r="388" spans="4:13" x14ac:dyDescent="0.35">
      <c r="D388" t="s">
        <v>1998</v>
      </c>
      <c r="E388">
        <v>16.329999999999998</v>
      </c>
      <c r="F388">
        <v>7.26</v>
      </c>
      <c r="G388" s="20" t="s">
        <v>2382</v>
      </c>
      <c r="H388" t="s">
        <v>2380</v>
      </c>
      <c r="I388" t="s">
        <v>2380</v>
      </c>
      <c r="J388" s="29">
        <v>0</v>
      </c>
      <c r="K388" s="20" t="s">
        <v>2383</v>
      </c>
      <c r="L388" s="20" t="str">
        <f t="shared" si="10"/>
        <v>under weight</v>
      </c>
      <c r="M388" s="20" t="str">
        <f t="shared" si="11"/>
        <v>diabeties</v>
      </c>
    </row>
    <row r="389" spans="4:13" x14ac:dyDescent="0.35">
      <c r="D389" t="s">
        <v>1997</v>
      </c>
      <c r="E389">
        <v>16.37</v>
      </c>
      <c r="F389">
        <v>4.79</v>
      </c>
      <c r="G389" s="20" t="s">
        <v>2382</v>
      </c>
      <c r="H389" t="s">
        <v>2380</v>
      </c>
      <c r="I389" t="s">
        <v>2380</v>
      </c>
      <c r="J389" s="29">
        <v>0</v>
      </c>
      <c r="K389" s="20" t="s">
        <v>2383</v>
      </c>
      <c r="L389" s="20" t="str">
        <f t="shared" si="10"/>
        <v>under weight</v>
      </c>
      <c r="M389" s="20" t="str">
        <f t="shared" si="11"/>
        <v>normal</v>
      </c>
    </row>
    <row r="390" spans="4:13" x14ac:dyDescent="0.35">
      <c r="D390" t="s">
        <v>1996</v>
      </c>
      <c r="E390">
        <v>22.42</v>
      </c>
      <c r="F390">
        <v>4.68</v>
      </c>
      <c r="G390" s="20" t="s">
        <v>2382</v>
      </c>
      <c r="H390" t="s">
        <v>2380</v>
      </c>
      <c r="I390" t="s">
        <v>2380</v>
      </c>
      <c r="J390" s="29">
        <v>1</v>
      </c>
      <c r="K390" s="20" t="s">
        <v>2380</v>
      </c>
      <c r="L390" s="20" t="str">
        <f t="shared" si="10"/>
        <v>Normal weight</v>
      </c>
      <c r="M390" s="20" t="str">
        <f t="shared" si="11"/>
        <v>normal</v>
      </c>
    </row>
    <row r="391" spans="4:13" x14ac:dyDescent="0.35">
      <c r="D391" t="s">
        <v>1995</v>
      </c>
      <c r="E391">
        <v>31.35</v>
      </c>
      <c r="F391">
        <v>4.33</v>
      </c>
      <c r="G391" s="20" t="s">
        <v>2382</v>
      </c>
      <c r="H391" t="s">
        <v>2380</v>
      </c>
      <c r="I391" t="s">
        <v>2383</v>
      </c>
      <c r="J391" s="29">
        <v>1</v>
      </c>
      <c r="K391" s="20" t="s">
        <v>2380</v>
      </c>
      <c r="L391" s="20" t="str">
        <f t="shared" si="10"/>
        <v>OBESITY</v>
      </c>
      <c r="M391" s="20" t="str">
        <f t="shared" si="11"/>
        <v>normal</v>
      </c>
    </row>
    <row r="392" spans="4:13" x14ac:dyDescent="0.35">
      <c r="D392" t="s">
        <v>1994</v>
      </c>
      <c r="E392">
        <v>31.9</v>
      </c>
      <c r="F392">
        <v>11.89</v>
      </c>
      <c r="G392" s="20" t="s">
        <v>2380</v>
      </c>
      <c r="H392" t="s">
        <v>2380</v>
      </c>
      <c r="I392" t="s">
        <v>2380</v>
      </c>
      <c r="J392" s="29">
        <v>0</v>
      </c>
      <c r="K392" s="20" t="s">
        <v>2380</v>
      </c>
      <c r="L392" s="20" t="str">
        <f t="shared" si="10"/>
        <v>OBESITY</v>
      </c>
      <c r="M392" s="20" t="str">
        <f t="shared" si="11"/>
        <v>diabeties</v>
      </c>
    </row>
    <row r="393" spans="4:13" x14ac:dyDescent="0.35">
      <c r="D393" t="s">
        <v>1993</v>
      </c>
      <c r="E393">
        <v>30.6</v>
      </c>
      <c r="F393">
        <v>5.24</v>
      </c>
      <c r="G393" s="20" t="s">
        <v>2380</v>
      </c>
      <c r="H393" t="s">
        <v>2380</v>
      </c>
      <c r="I393" t="s">
        <v>2380</v>
      </c>
      <c r="J393" s="29">
        <v>0</v>
      </c>
      <c r="K393" s="20" t="s">
        <v>2383</v>
      </c>
      <c r="L393" s="20" t="str">
        <f t="shared" si="10"/>
        <v>OBESITY</v>
      </c>
      <c r="M393" s="20" t="str">
        <f t="shared" si="11"/>
        <v>normal</v>
      </c>
    </row>
    <row r="394" spans="4:13" x14ac:dyDescent="0.35">
      <c r="D394" t="s">
        <v>1992</v>
      </c>
      <c r="E394">
        <v>28.975000000000001</v>
      </c>
      <c r="F394">
        <v>7.63</v>
      </c>
      <c r="G394" s="20" t="s">
        <v>2380</v>
      </c>
      <c r="H394" t="s">
        <v>2380</v>
      </c>
      <c r="I394" t="s">
        <v>2380</v>
      </c>
      <c r="J394" s="29">
        <v>0</v>
      </c>
      <c r="K394" s="20" t="s">
        <v>2383</v>
      </c>
      <c r="L394" s="20" t="str">
        <f t="shared" si="10"/>
        <v>OVER WEIGHT</v>
      </c>
      <c r="M394" s="20" t="str">
        <f t="shared" si="11"/>
        <v>diabeties</v>
      </c>
    </row>
    <row r="395" spans="4:13" x14ac:dyDescent="0.35">
      <c r="D395" t="s">
        <v>1991</v>
      </c>
      <c r="E395">
        <v>24.86</v>
      </c>
      <c r="F395">
        <v>8.92</v>
      </c>
      <c r="G395" s="20" t="s">
        <v>2382</v>
      </c>
      <c r="H395" t="s">
        <v>2380</v>
      </c>
      <c r="I395" t="s">
        <v>2380</v>
      </c>
      <c r="J395" s="29">
        <v>2</v>
      </c>
      <c r="K395" s="20" t="s">
        <v>2380</v>
      </c>
      <c r="L395" s="20" t="str">
        <f t="shared" si="10"/>
        <v>Normal weight</v>
      </c>
      <c r="M395" s="20" t="str">
        <f t="shared" si="11"/>
        <v>diabeties</v>
      </c>
    </row>
    <row r="396" spans="4:13" x14ac:dyDescent="0.35">
      <c r="D396" t="s">
        <v>1990</v>
      </c>
      <c r="E396">
        <v>19.54</v>
      </c>
      <c r="F396">
        <v>5.37</v>
      </c>
      <c r="G396" s="20" t="s">
        <v>2380</v>
      </c>
      <c r="H396" t="s">
        <v>2380</v>
      </c>
      <c r="I396" t="s">
        <v>2380</v>
      </c>
      <c r="J396" s="29">
        <v>0</v>
      </c>
      <c r="K396" s="20" t="s">
        <v>2383</v>
      </c>
      <c r="L396" s="20" t="str">
        <f t="shared" si="10"/>
        <v>Normal weight</v>
      </c>
      <c r="M396" s="20" t="str">
        <f t="shared" si="11"/>
        <v>normal</v>
      </c>
    </row>
    <row r="397" spans="4:13" x14ac:dyDescent="0.35">
      <c r="D397" t="s">
        <v>1989</v>
      </c>
      <c r="E397">
        <v>26.74</v>
      </c>
      <c r="F397">
        <v>4.3099999999999996</v>
      </c>
      <c r="G397" s="20" t="s">
        <v>2380</v>
      </c>
      <c r="H397" t="s">
        <v>2380</v>
      </c>
      <c r="I397" t="s">
        <v>2380</v>
      </c>
      <c r="J397" s="29">
        <v>0</v>
      </c>
      <c r="K397" s="20" t="s">
        <v>2383</v>
      </c>
      <c r="L397" s="20" t="str">
        <f t="shared" si="10"/>
        <v>OVER WEIGHT</v>
      </c>
      <c r="M397" s="20" t="str">
        <f t="shared" si="11"/>
        <v>normal</v>
      </c>
    </row>
    <row r="398" spans="4:13" x14ac:dyDescent="0.35">
      <c r="D398" t="s">
        <v>1988</v>
      </c>
      <c r="E398">
        <v>22.99</v>
      </c>
      <c r="F398">
        <v>10.46</v>
      </c>
      <c r="G398" s="20" t="s">
        <v>2380</v>
      </c>
      <c r="H398" t="s">
        <v>2380</v>
      </c>
      <c r="I398" t="s">
        <v>2380</v>
      </c>
      <c r="J398" s="29">
        <v>3</v>
      </c>
      <c r="K398" s="20" t="s">
        <v>2383</v>
      </c>
      <c r="L398" s="20" t="str">
        <f t="shared" si="10"/>
        <v>Normal weight</v>
      </c>
      <c r="M398" s="20" t="str">
        <f t="shared" si="11"/>
        <v>diabeties</v>
      </c>
    </row>
    <row r="399" spans="4:13" x14ac:dyDescent="0.35">
      <c r="D399" t="s">
        <v>1987</v>
      </c>
      <c r="E399">
        <v>31.46</v>
      </c>
      <c r="F399">
        <v>7.39</v>
      </c>
      <c r="G399" s="20" t="s">
        <v>2380</v>
      </c>
      <c r="H399" t="s">
        <v>2380</v>
      </c>
      <c r="I399" t="s">
        <v>2380</v>
      </c>
      <c r="J399" s="29">
        <v>0</v>
      </c>
      <c r="K399" s="20" t="s">
        <v>2380</v>
      </c>
      <c r="L399" s="20" t="str">
        <f t="shared" si="10"/>
        <v>OBESITY</v>
      </c>
      <c r="M399" s="20" t="str">
        <f t="shared" si="11"/>
        <v>diabeties</v>
      </c>
    </row>
    <row r="400" spans="4:13" x14ac:dyDescent="0.35">
      <c r="D400" t="s">
        <v>1986</v>
      </c>
      <c r="E400">
        <v>30.86</v>
      </c>
      <c r="F400">
        <v>6.18</v>
      </c>
      <c r="G400" s="20" t="s">
        <v>2380</v>
      </c>
      <c r="H400" t="s">
        <v>2382</v>
      </c>
      <c r="I400" t="s">
        <v>2380</v>
      </c>
      <c r="J400" s="29">
        <v>2</v>
      </c>
      <c r="K400" s="20" t="s">
        <v>2383</v>
      </c>
      <c r="L400" s="20" t="str">
        <f t="shared" ref="L400:L463" si="12">IF(E400&lt;18.5,"under weight",IF(E400&lt;25,"Normal weight",IF(E400&lt;30,"OVER WEIGHT","OBESITY")))</f>
        <v>OBESITY</v>
      </c>
      <c r="M400" s="20" t="str">
        <f t="shared" ref="M400:M463" si="13">IF(F400&lt;5.7,"normal",IF(F400&lt;6.5,"pre diabeties","diabeties"))</f>
        <v>pre diabeties</v>
      </c>
    </row>
    <row r="401" spans="4:13" x14ac:dyDescent="0.35">
      <c r="D401" t="s">
        <v>1985</v>
      </c>
      <c r="E401">
        <v>31.96</v>
      </c>
      <c r="F401">
        <v>8.86</v>
      </c>
      <c r="G401" s="20" t="s">
        <v>2380</v>
      </c>
      <c r="H401" t="s">
        <v>2380</v>
      </c>
      <c r="I401" t="s">
        <v>2380</v>
      </c>
      <c r="J401" s="29">
        <v>0</v>
      </c>
      <c r="K401" s="20" t="s">
        <v>2383</v>
      </c>
      <c r="L401" s="20" t="str">
        <f t="shared" si="12"/>
        <v>OBESITY</v>
      </c>
      <c r="M401" s="20" t="str">
        <f t="shared" si="13"/>
        <v>diabeties</v>
      </c>
    </row>
    <row r="402" spans="4:13" x14ac:dyDescent="0.35">
      <c r="D402" t="s">
        <v>1984</v>
      </c>
      <c r="E402">
        <v>23.76</v>
      </c>
      <c r="F402">
        <v>10.96</v>
      </c>
      <c r="G402" s="20" t="s">
        <v>2380</v>
      </c>
      <c r="H402" t="s">
        <v>2380</v>
      </c>
      <c r="I402" t="s">
        <v>2380</v>
      </c>
      <c r="J402" s="29">
        <v>3</v>
      </c>
      <c r="K402" s="20" t="s">
        <v>2383</v>
      </c>
      <c r="L402" s="20" t="str">
        <f t="shared" si="12"/>
        <v>Normal weight</v>
      </c>
      <c r="M402" s="20" t="str">
        <f t="shared" si="13"/>
        <v>diabeties</v>
      </c>
    </row>
    <row r="403" spans="4:13" x14ac:dyDescent="0.35">
      <c r="D403" t="s">
        <v>1983</v>
      </c>
      <c r="E403">
        <v>19.38</v>
      </c>
      <c r="F403">
        <v>6.28</v>
      </c>
      <c r="G403" s="20" t="s">
        <v>2380</v>
      </c>
      <c r="H403" t="s">
        <v>2380</v>
      </c>
      <c r="I403" t="s">
        <v>2380</v>
      </c>
      <c r="J403" s="29">
        <v>0</v>
      </c>
      <c r="K403" s="20" t="s">
        <v>2383</v>
      </c>
      <c r="L403" s="20" t="str">
        <f t="shared" si="12"/>
        <v>Normal weight</v>
      </c>
      <c r="M403" s="20" t="str">
        <f t="shared" si="13"/>
        <v>pre diabeties</v>
      </c>
    </row>
    <row r="404" spans="4:13" x14ac:dyDescent="0.35">
      <c r="D404" t="s">
        <v>1982</v>
      </c>
      <c r="E404">
        <v>16.21</v>
      </c>
      <c r="F404">
        <v>6.29</v>
      </c>
      <c r="G404" s="20" t="s">
        <v>2382</v>
      </c>
      <c r="H404" t="s">
        <v>2380</v>
      </c>
      <c r="I404" t="s">
        <v>2380</v>
      </c>
      <c r="J404" s="29">
        <v>1</v>
      </c>
      <c r="K404" s="20" t="s">
        <v>2383</v>
      </c>
      <c r="L404" s="20" t="str">
        <f t="shared" si="12"/>
        <v>under weight</v>
      </c>
      <c r="M404" s="20" t="str">
        <f t="shared" si="13"/>
        <v>pre diabeties</v>
      </c>
    </row>
    <row r="405" spans="4:13" x14ac:dyDescent="0.35">
      <c r="D405" t="s">
        <v>1981</v>
      </c>
      <c r="E405">
        <v>32.54</v>
      </c>
      <c r="F405">
        <v>4.0199999999999996</v>
      </c>
      <c r="G405" s="20" t="s">
        <v>2380</v>
      </c>
      <c r="H405" t="s">
        <v>2382</v>
      </c>
      <c r="I405" t="s">
        <v>2380</v>
      </c>
      <c r="J405" s="29">
        <v>1</v>
      </c>
      <c r="K405" s="20" t="s">
        <v>2383</v>
      </c>
      <c r="L405" s="20" t="str">
        <f t="shared" si="12"/>
        <v>OBESITY</v>
      </c>
      <c r="M405" s="20" t="str">
        <f t="shared" si="13"/>
        <v>normal</v>
      </c>
    </row>
    <row r="406" spans="4:13" x14ac:dyDescent="0.35">
      <c r="D406" t="s">
        <v>1980</v>
      </c>
      <c r="E406">
        <v>36.765000000000001</v>
      </c>
      <c r="F406">
        <v>11.95</v>
      </c>
      <c r="G406" s="20" t="s">
        <v>2382</v>
      </c>
      <c r="H406" t="s">
        <v>2380</v>
      </c>
      <c r="I406" t="s">
        <v>2380</v>
      </c>
      <c r="J406" s="29">
        <v>2</v>
      </c>
      <c r="K406" s="20" t="s">
        <v>2380</v>
      </c>
      <c r="L406" s="20" t="str">
        <f t="shared" si="12"/>
        <v>OBESITY</v>
      </c>
      <c r="M406" s="20" t="str">
        <f t="shared" si="13"/>
        <v>diabeties</v>
      </c>
    </row>
    <row r="407" spans="4:13" x14ac:dyDescent="0.35">
      <c r="D407" t="s">
        <v>1979</v>
      </c>
      <c r="E407">
        <v>35.909999999999997</v>
      </c>
      <c r="F407">
        <v>8.7100000000000009</v>
      </c>
      <c r="G407" s="20" t="s">
        <v>2380</v>
      </c>
      <c r="H407" t="s">
        <v>2380</v>
      </c>
      <c r="I407" t="s">
        <v>2380</v>
      </c>
      <c r="J407" s="29">
        <v>0</v>
      </c>
      <c r="K407" s="20" t="s">
        <v>2380</v>
      </c>
      <c r="L407" s="20" t="str">
        <f t="shared" si="12"/>
        <v>OBESITY</v>
      </c>
      <c r="M407" s="20" t="str">
        <f t="shared" si="13"/>
        <v>diabeties</v>
      </c>
    </row>
    <row r="408" spans="4:13" x14ac:dyDescent="0.35">
      <c r="D408" t="s">
        <v>1978</v>
      </c>
      <c r="E408">
        <v>32.06</v>
      </c>
      <c r="F408">
        <v>4.67</v>
      </c>
      <c r="G408" s="20" t="s">
        <v>2380</v>
      </c>
      <c r="H408" t="s">
        <v>2382</v>
      </c>
      <c r="I408" t="s">
        <v>2380</v>
      </c>
      <c r="J408" s="29">
        <v>1</v>
      </c>
      <c r="K408" s="20" t="s">
        <v>2383</v>
      </c>
      <c r="L408" s="20" t="str">
        <f t="shared" si="12"/>
        <v>OBESITY</v>
      </c>
      <c r="M408" s="20" t="str">
        <f t="shared" si="13"/>
        <v>normal</v>
      </c>
    </row>
    <row r="409" spans="4:13" x14ac:dyDescent="0.35">
      <c r="D409" t="s">
        <v>1977</v>
      </c>
      <c r="E409">
        <v>24.1</v>
      </c>
      <c r="F409">
        <v>11.14</v>
      </c>
      <c r="G409" s="20" t="s">
        <v>2382</v>
      </c>
      <c r="H409" t="s">
        <v>2380</v>
      </c>
      <c r="I409" t="s">
        <v>2380</v>
      </c>
      <c r="J409" s="29">
        <v>1</v>
      </c>
      <c r="K409" s="20" t="s">
        <v>2380</v>
      </c>
      <c r="L409" s="20" t="str">
        <f t="shared" si="12"/>
        <v>Normal weight</v>
      </c>
      <c r="M409" s="20" t="str">
        <f t="shared" si="13"/>
        <v>diabeties</v>
      </c>
    </row>
    <row r="410" spans="4:13" x14ac:dyDescent="0.35">
      <c r="D410" t="s">
        <v>1976</v>
      </c>
      <c r="E410">
        <v>27.1</v>
      </c>
      <c r="F410">
        <v>9.0500000000000007</v>
      </c>
      <c r="G410" s="20" t="s">
        <v>2380</v>
      </c>
      <c r="H410" t="s">
        <v>2380</v>
      </c>
      <c r="I410" t="s">
        <v>2380</v>
      </c>
      <c r="J410" s="29">
        <v>2</v>
      </c>
      <c r="K410" s="20" t="s">
        <v>2380</v>
      </c>
      <c r="L410" s="20" t="str">
        <f t="shared" si="12"/>
        <v>OVER WEIGHT</v>
      </c>
      <c r="M410" s="20" t="str">
        <f t="shared" si="13"/>
        <v>diabeties</v>
      </c>
    </row>
    <row r="411" spans="4:13" x14ac:dyDescent="0.35">
      <c r="D411" t="s">
        <v>1975</v>
      </c>
      <c r="E411">
        <v>24.42</v>
      </c>
      <c r="F411">
        <v>11.31</v>
      </c>
      <c r="G411" s="20" t="s">
        <v>2380</v>
      </c>
      <c r="H411" t="s">
        <v>2380</v>
      </c>
      <c r="I411" t="s">
        <v>2380</v>
      </c>
      <c r="J411" s="29">
        <v>0</v>
      </c>
      <c r="K411" s="20" t="s">
        <v>2383</v>
      </c>
      <c r="L411" s="20" t="str">
        <f t="shared" si="12"/>
        <v>Normal weight</v>
      </c>
      <c r="M411" s="20" t="str">
        <f t="shared" si="13"/>
        <v>diabeties</v>
      </c>
    </row>
    <row r="412" spans="4:13" x14ac:dyDescent="0.35">
      <c r="D412" t="s">
        <v>1974</v>
      </c>
      <c r="E412">
        <v>26.695</v>
      </c>
      <c r="F412">
        <v>4.68</v>
      </c>
      <c r="G412" s="20" t="s">
        <v>2382</v>
      </c>
      <c r="H412" t="s">
        <v>2380</v>
      </c>
      <c r="I412" t="s">
        <v>2380</v>
      </c>
      <c r="J412" s="29">
        <v>2</v>
      </c>
      <c r="K412" s="20" t="s">
        <v>2383</v>
      </c>
      <c r="L412" s="20" t="str">
        <f t="shared" si="12"/>
        <v>OVER WEIGHT</v>
      </c>
      <c r="M412" s="20" t="str">
        <f t="shared" si="13"/>
        <v>normal</v>
      </c>
    </row>
    <row r="413" spans="4:13" x14ac:dyDescent="0.35">
      <c r="D413" t="s">
        <v>1973</v>
      </c>
      <c r="E413">
        <v>27.79</v>
      </c>
      <c r="F413">
        <v>6.05</v>
      </c>
      <c r="G413" s="20" t="s">
        <v>2382</v>
      </c>
      <c r="H413" t="s">
        <v>2382</v>
      </c>
      <c r="I413" t="s">
        <v>2380</v>
      </c>
      <c r="J413" s="29">
        <v>1</v>
      </c>
      <c r="K413" s="20" t="s">
        <v>2383</v>
      </c>
      <c r="L413" s="20" t="str">
        <f t="shared" si="12"/>
        <v>OVER WEIGHT</v>
      </c>
      <c r="M413" s="20" t="str">
        <f t="shared" si="13"/>
        <v>pre diabeties</v>
      </c>
    </row>
    <row r="414" spans="4:13" x14ac:dyDescent="0.35">
      <c r="D414" t="s">
        <v>1972</v>
      </c>
      <c r="E414">
        <v>32.68</v>
      </c>
      <c r="F414">
        <v>4.68</v>
      </c>
      <c r="G414" s="20" t="s">
        <v>2382</v>
      </c>
      <c r="H414" t="s">
        <v>2380</v>
      </c>
      <c r="I414" t="s">
        <v>2380</v>
      </c>
      <c r="J414" s="29">
        <v>0</v>
      </c>
      <c r="K414" s="20" t="s">
        <v>2380</v>
      </c>
      <c r="L414" s="20" t="str">
        <f t="shared" si="12"/>
        <v>OBESITY</v>
      </c>
      <c r="M414" s="20" t="str">
        <f t="shared" si="13"/>
        <v>normal</v>
      </c>
    </row>
    <row r="415" spans="4:13" x14ac:dyDescent="0.35">
      <c r="D415" t="s">
        <v>1971</v>
      </c>
      <c r="E415">
        <v>26.4</v>
      </c>
      <c r="F415">
        <v>9.5</v>
      </c>
      <c r="G415" s="20" t="s">
        <v>2382</v>
      </c>
      <c r="H415" t="s">
        <v>2380</v>
      </c>
      <c r="I415" t="s">
        <v>2380</v>
      </c>
      <c r="J415" s="29">
        <v>2</v>
      </c>
      <c r="K415" s="20" t="s">
        <v>2380</v>
      </c>
      <c r="L415" s="20" t="str">
        <f t="shared" si="12"/>
        <v>OVER WEIGHT</v>
      </c>
      <c r="M415" s="20" t="str">
        <f t="shared" si="13"/>
        <v>diabeties</v>
      </c>
    </row>
    <row r="416" spans="4:13" x14ac:dyDescent="0.35">
      <c r="D416" t="s">
        <v>1970</v>
      </c>
      <c r="E416">
        <v>23.655000000000001</v>
      </c>
      <c r="F416">
        <v>10.84</v>
      </c>
      <c r="G416" s="20" t="s">
        <v>2382</v>
      </c>
      <c r="H416" t="s">
        <v>2380</v>
      </c>
      <c r="I416" t="s">
        <v>2383</v>
      </c>
      <c r="J416" s="29">
        <v>1</v>
      </c>
      <c r="K416" s="20" t="s">
        <v>2383</v>
      </c>
      <c r="L416" s="20" t="str">
        <f t="shared" si="12"/>
        <v>Normal weight</v>
      </c>
      <c r="M416" s="20" t="str">
        <f t="shared" si="13"/>
        <v>diabeties</v>
      </c>
    </row>
    <row r="417" spans="4:13" x14ac:dyDescent="0.35">
      <c r="D417" t="s">
        <v>1969</v>
      </c>
      <c r="E417">
        <v>27.36</v>
      </c>
      <c r="F417">
        <v>5.88</v>
      </c>
      <c r="G417" s="20" t="s">
        <v>2380</v>
      </c>
      <c r="H417" t="s">
        <v>2380</v>
      </c>
      <c r="I417" t="s">
        <v>2380</v>
      </c>
      <c r="J417" s="29">
        <v>2</v>
      </c>
      <c r="K417" s="20" t="s">
        <v>2380</v>
      </c>
      <c r="L417" s="20" t="str">
        <f t="shared" si="12"/>
        <v>OVER WEIGHT</v>
      </c>
      <c r="M417" s="20" t="str">
        <f t="shared" si="13"/>
        <v>pre diabeties</v>
      </c>
    </row>
    <row r="418" spans="4:13" x14ac:dyDescent="0.35">
      <c r="D418" t="s">
        <v>1968</v>
      </c>
      <c r="E418">
        <v>27.82</v>
      </c>
      <c r="F418">
        <v>5.24</v>
      </c>
      <c r="G418" s="20" t="s">
        <v>2382</v>
      </c>
      <c r="H418" t="s">
        <v>2380</v>
      </c>
      <c r="I418" t="s">
        <v>2380</v>
      </c>
      <c r="J418" s="29">
        <v>0</v>
      </c>
      <c r="K418" s="20" t="s">
        <v>2383</v>
      </c>
      <c r="L418" s="20" t="str">
        <f t="shared" si="12"/>
        <v>OVER WEIGHT</v>
      </c>
      <c r="M418" s="20" t="str">
        <f t="shared" si="13"/>
        <v>normal</v>
      </c>
    </row>
    <row r="419" spans="4:13" x14ac:dyDescent="0.35">
      <c r="D419" t="s">
        <v>1967</v>
      </c>
      <c r="E419">
        <v>25.46</v>
      </c>
      <c r="F419">
        <v>11.75</v>
      </c>
      <c r="G419" s="20" t="s">
        <v>2380</v>
      </c>
      <c r="H419" t="s">
        <v>2380</v>
      </c>
      <c r="I419" t="s">
        <v>2380</v>
      </c>
      <c r="J419" s="29">
        <v>0</v>
      </c>
      <c r="K419" s="20" t="s">
        <v>2380</v>
      </c>
      <c r="L419" s="20" t="str">
        <f t="shared" si="12"/>
        <v>OVER WEIGHT</v>
      </c>
      <c r="M419" s="20" t="str">
        <f t="shared" si="13"/>
        <v>diabeties</v>
      </c>
    </row>
    <row r="420" spans="4:13" x14ac:dyDescent="0.35">
      <c r="D420" t="s">
        <v>1966</v>
      </c>
      <c r="E420">
        <v>25.1</v>
      </c>
      <c r="F420">
        <v>6.97</v>
      </c>
      <c r="G420" s="20" t="s">
        <v>2380</v>
      </c>
      <c r="H420" t="s">
        <v>2380</v>
      </c>
      <c r="I420" t="s">
        <v>2380</v>
      </c>
      <c r="J420" s="29">
        <v>0</v>
      </c>
      <c r="K420" s="20" t="s">
        <v>2383</v>
      </c>
      <c r="L420" s="20" t="str">
        <f t="shared" si="12"/>
        <v>OVER WEIGHT</v>
      </c>
      <c r="M420" s="20" t="str">
        <f t="shared" si="13"/>
        <v>diabeties</v>
      </c>
    </row>
    <row r="421" spans="4:13" x14ac:dyDescent="0.35">
      <c r="D421" t="s">
        <v>1965</v>
      </c>
      <c r="E421">
        <v>32.11</v>
      </c>
      <c r="F421">
        <v>4.76</v>
      </c>
      <c r="G421" s="20" t="s">
        <v>2380</v>
      </c>
      <c r="H421" t="s">
        <v>2380</v>
      </c>
      <c r="I421" t="s">
        <v>2380</v>
      </c>
      <c r="J421" s="29">
        <v>2</v>
      </c>
      <c r="K421" s="20" t="s">
        <v>2380</v>
      </c>
      <c r="L421" s="20" t="str">
        <f t="shared" si="12"/>
        <v>OBESITY</v>
      </c>
      <c r="M421" s="20" t="str">
        <f t="shared" si="13"/>
        <v>normal</v>
      </c>
    </row>
    <row r="422" spans="4:13" x14ac:dyDescent="0.35">
      <c r="D422" t="s">
        <v>1964</v>
      </c>
      <c r="E422">
        <v>29.8</v>
      </c>
      <c r="F422">
        <v>8.24</v>
      </c>
      <c r="G422" s="20" t="s">
        <v>2382</v>
      </c>
      <c r="H422" t="s">
        <v>2380</v>
      </c>
      <c r="I422" t="s">
        <v>2380</v>
      </c>
      <c r="J422" s="29">
        <v>1</v>
      </c>
      <c r="K422" s="20" t="s">
        <v>2383</v>
      </c>
      <c r="L422" s="20" t="str">
        <f t="shared" si="12"/>
        <v>OVER WEIGHT</v>
      </c>
      <c r="M422" s="20" t="str">
        <f t="shared" si="13"/>
        <v>diabeties</v>
      </c>
    </row>
    <row r="423" spans="4:13" x14ac:dyDescent="0.35">
      <c r="D423" t="s">
        <v>1963</v>
      </c>
      <c r="E423">
        <v>24.01</v>
      </c>
      <c r="F423">
        <v>4.76</v>
      </c>
      <c r="G423" s="20" t="s">
        <v>2380</v>
      </c>
      <c r="H423" t="s">
        <v>2380</v>
      </c>
      <c r="I423" t="s">
        <v>2380</v>
      </c>
      <c r="J423" s="29">
        <v>1</v>
      </c>
      <c r="K423" s="20" t="s">
        <v>2383</v>
      </c>
      <c r="L423" s="20" t="str">
        <f t="shared" si="12"/>
        <v>Normal weight</v>
      </c>
      <c r="M423" s="20" t="str">
        <f t="shared" si="13"/>
        <v>normal</v>
      </c>
    </row>
    <row r="424" spans="4:13" x14ac:dyDescent="0.35">
      <c r="D424" t="s">
        <v>1962</v>
      </c>
      <c r="E424">
        <v>23.21</v>
      </c>
      <c r="F424">
        <v>6.03</v>
      </c>
      <c r="G424" s="20" t="s">
        <v>2380</v>
      </c>
      <c r="H424" t="s">
        <v>2380</v>
      </c>
      <c r="I424" t="s">
        <v>2380</v>
      </c>
      <c r="J424" s="29">
        <v>1</v>
      </c>
      <c r="K424" s="20" t="s">
        <v>2380</v>
      </c>
      <c r="L424" s="20" t="str">
        <f t="shared" si="12"/>
        <v>Normal weight</v>
      </c>
      <c r="M424" s="20" t="str">
        <f t="shared" si="13"/>
        <v>pre diabeties</v>
      </c>
    </row>
    <row r="425" spans="4:13" x14ac:dyDescent="0.35">
      <c r="D425" t="s">
        <v>1961</v>
      </c>
      <c r="E425">
        <v>21.2</v>
      </c>
      <c r="F425">
        <v>4.07</v>
      </c>
      <c r="G425" s="20" t="s">
        <v>2382</v>
      </c>
      <c r="H425" t="s">
        <v>2380</v>
      </c>
      <c r="I425" t="s">
        <v>2380</v>
      </c>
      <c r="J425" s="29">
        <v>1</v>
      </c>
      <c r="K425" s="20" t="s">
        <v>2383</v>
      </c>
      <c r="L425" s="20" t="str">
        <f t="shared" si="12"/>
        <v>Normal weight</v>
      </c>
      <c r="M425" s="20" t="str">
        <f t="shared" si="13"/>
        <v>normal</v>
      </c>
    </row>
    <row r="426" spans="4:13" x14ac:dyDescent="0.35">
      <c r="D426" t="s">
        <v>1960</v>
      </c>
      <c r="E426">
        <v>28.215</v>
      </c>
      <c r="F426">
        <v>8.26</v>
      </c>
      <c r="G426" s="20" t="s">
        <v>2382</v>
      </c>
      <c r="H426" t="s">
        <v>2380</v>
      </c>
      <c r="I426" t="s">
        <v>2380</v>
      </c>
      <c r="J426" s="29">
        <v>1</v>
      </c>
      <c r="K426" s="20" t="s">
        <v>2383</v>
      </c>
      <c r="L426" s="20" t="str">
        <f t="shared" si="12"/>
        <v>OVER WEIGHT</v>
      </c>
      <c r="M426" s="20" t="str">
        <f t="shared" si="13"/>
        <v>diabeties</v>
      </c>
    </row>
    <row r="427" spans="4:13" x14ac:dyDescent="0.35">
      <c r="D427" t="s">
        <v>1959</v>
      </c>
      <c r="E427">
        <v>38.094999999999999</v>
      </c>
      <c r="F427">
        <v>4.76</v>
      </c>
      <c r="G427" s="20" t="s">
        <v>2380</v>
      </c>
      <c r="H427" t="s">
        <v>2380</v>
      </c>
      <c r="I427" t="s">
        <v>2380</v>
      </c>
      <c r="J427" s="29">
        <v>1</v>
      </c>
      <c r="K427" s="20" t="s">
        <v>2380</v>
      </c>
      <c r="L427" s="20" t="str">
        <f t="shared" si="12"/>
        <v>OBESITY</v>
      </c>
      <c r="M427" s="20" t="str">
        <f t="shared" si="13"/>
        <v>normal</v>
      </c>
    </row>
    <row r="428" spans="4:13" x14ac:dyDescent="0.35">
      <c r="D428" t="s">
        <v>1958</v>
      </c>
      <c r="E428">
        <v>22.61</v>
      </c>
      <c r="F428">
        <v>6.13</v>
      </c>
      <c r="G428" s="20" t="s">
        <v>2382</v>
      </c>
      <c r="H428" t="s">
        <v>2380</v>
      </c>
      <c r="I428" t="s">
        <v>2383</v>
      </c>
      <c r="J428" s="29">
        <v>1</v>
      </c>
      <c r="K428" s="20" t="s">
        <v>2383</v>
      </c>
      <c r="L428" s="20" t="str">
        <f t="shared" si="12"/>
        <v>Normal weight</v>
      </c>
      <c r="M428" s="20" t="str">
        <f t="shared" si="13"/>
        <v>pre diabeties</v>
      </c>
    </row>
    <row r="429" spans="4:13" x14ac:dyDescent="0.35">
      <c r="D429" t="s">
        <v>1957</v>
      </c>
      <c r="E429">
        <v>24.32</v>
      </c>
      <c r="F429">
        <v>10.47</v>
      </c>
      <c r="G429" s="20" t="s">
        <v>2382</v>
      </c>
      <c r="H429" t="s">
        <v>2380</v>
      </c>
      <c r="I429" t="s">
        <v>2380</v>
      </c>
      <c r="J429" s="29">
        <v>2</v>
      </c>
      <c r="K429" s="20" t="s">
        <v>2383</v>
      </c>
      <c r="L429" s="20" t="str">
        <f t="shared" si="12"/>
        <v>Normal weight</v>
      </c>
      <c r="M429" s="20" t="str">
        <f t="shared" si="13"/>
        <v>diabeties</v>
      </c>
    </row>
    <row r="430" spans="4:13" x14ac:dyDescent="0.35">
      <c r="D430" t="s">
        <v>1956</v>
      </c>
      <c r="E430">
        <v>20.96</v>
      </c>
      <c r="F430">
        <v>4.04</v>
      </c>
      <c r="G430" s="20" t="s">
        <v>2382</v>
      </c>
      <c r="H430" t="s">
        <v>2380</v>
      </c>
      <c r="I430" t="s">
        <v>2380</v>
      </c>
      <c r="J430" s="29">
        <v>1</v>
      </c>
      <c r="K430" s="20" t="s">
        <v>2383</v>
      </c>
      <c r="L430" s="20" t="str">
        <f t="shared" si="12"/>
        <v>Normal weight</v>
      </c>
      <c r="M430" s="20" t="str">
        <f t="shared" si="13"/>
        <v>normal</v>
      </c>
    </row>
    <row r="431" spans="4:13" x14ac:dyDescent="0.35">
      <c r="D431" t="s">
        <v>1955</v>
      </c>
      <c r="E431">
        <v>19.68</v>
      </c>
      <c r="F431">
        <v>5.74</v>
      </c>
      <c r="G431" s="20" t="s">
        <v>2380</v>
      </c>
      <c r="H431" t="s">
        <v>2380</v>
      </c>
      <c r="I431" t="s">
        <v>2380</v>
      </c>
      <c r="J431" s="29">
        <v>0</v>
      </c>
      <c r="K431" s="20" t="s">
        <v>2383</v>
      </c>
      <c r="L431" s="20" t="str">
        <f t="shared" si="12"/>
        <v>Normal weight</v>
      </c>
      <c r="M431" s="20" t="str">
        <f t="shared" si="13"/>
        <v>pre diabeties</v>
      </c>
    </row>
    <row r="432" spans="4:13" x14ac:dyDescent="0.35">
      <c r="D432" t="s">
        <v>1954</v>
      </c>
      <c r="E432">
        <v>18.100000000000001</v>
      </c>
      <c r="F432">
        <v>6.33</v>
      </c>
      <c r="G432" s="20" t="s">
        <v>2380</v>
      </c>
      <c r="H432" t="s">
        <v>2380</v>
      </c>
      <c r="I432" t="s">
        <v>2380</v>
      </c>
      <c r="J432" s="29">
        <v>1</v>
      </c>
      <c r="K432" s="20" t="s">
        <v>2383</v>
      </c>
      <c r="L432" s="20" t="str">
        <f t="shared" si="12"/>
        <v>under weight</v>
      </c>
      <c r="M432" s="20" t="str">
        <f t="shared" si="13"/>
        <v>pre diabeties</v>
      </c>
    </row>
    <row r="433" spans="4:13" x14ac:dyDescent="0.35">
      <c r="D433" t="s">
        <v>1953</v>
      </c>
      <c r="E433">
        <v>29.64</v>
      </c>
      <c r="F433">
        <v>4.28</v>
      </c>
      <c r="G433" s="20" t="s">
        <v>2382</v>
      </c>
      <c r="H433" t="s">
        <v>2380</v>
      </c>
      <c r="I433" t="s">
        <v>2380</v>
      </c>
      <c r="J433" s="29">
        <v>0</v>
      </c>
      <c r="K433" s="20" t="s">
        <v>2380</v>
      </c>
      <c r="L433" s="20" t="str">
        <f t="shared" si="12"/>
        <v>OVER WEIGHT</v>
      </c>
      <c r="M433" s="20" t="str">
        <f t="shared" si="13"/>
        <v>normal</v>
      </c>
    </row>
    <row r="434" spans="4:13" x14ac:dyDescent="0.35">
      <c r="D434" t="s">
        <v>1952</v>
      </c>
      <c r="E434">
        <v>25.3</v>
      </c>
      <c r="F434">
        <v>9.4700000000000006</v>
      </c>
      <c r="G434" s="20" t="s">
        <v>2382</v>
      </c>
      <c r="H434" t="s">
        <v>2380</v>
      </c>
      <c r="I434" t="s">
        <v>2380</v>
      </c>
      <c r="J434" s="29">
        <v>2</v>
      </c>
      <c r="K434" s="20" t="s">
        <v>2383</v>
      </c>
      <c r="L434" s="20" t="str">
        <f t="shared" si="12"/>
        <v>OVER WEIGHT</v>
      </c>
      <c r="M434" s="20" t="str">
        <f t="shared" si="13"/>
        <v>diabeties</v>
      </c>
    </row>
    <row r="435" spans="4:13" x14ac:dyDescent="0.35">
      <c r="D435" t="s">
        <v>1951</v>
      </c>
      <c r="E435">
        <v>27.6</v>
      </c>
      <c r="F435">
        <v>4.8499999999999996</v>
      </c>
      <c r="G435" s="20" t="s">
        <v>2382</v>
      </c>
      <c r="H435" t="s">
        <v>2380</v>
      </c>
      <c r="I435" t="s">
        <v>2380</v>
      </c>
      <c r="J435" s="29">
        <v>0</v>
      </c>
      <c r="K435" s="20" t="s">
        <v>2380</v>
      </c>
      <c r="L435" s="20" t="str">
        <f t="shared" si="12"/>
        <v>OVER WEIGHT</v>
      </c>
      <c r="M435" s="20" t="str">
        <f t="shared" si="13"/>
        <v>normal</v>
      </c>
    </row>
    <row r="436" spans="4:13" x14ac:dyDescent="0.35">
      <c r="D436" t="s">
        <v>1950</v>
      </c>
      <c r="E436">
        <v>27.645</v>
      </c>
      <c r="F436">
        <v>11.03</v>
      </c>
      <c r="G436" s="20" t="s">
        <v>2382</v>
      </c>
      <c r="H436" t="s">
        <v>2380</v>
      </c>
      <c r="I436" t="s">
        <v>2380</v>
      </c>
      <c r="J436" s="29">
        <v>1</v>
      </c>
      <c r="K436" s="20" t="s">
        <v>2383</v>
      </c>
      <c r="L436" s="20" t="str">
        <f t="shared" si="12"/>
        <v>OVER WEIGHT</v>
      </c>
      <c r="M436" s="20" t="str">
        <f t="shared" si="13"/>
        <v>diabeties</v>
      </c>
    </row>
    <row r="437" spans="4:13" x14ac:dyDescent="0.35">
      <c r="D437" t="s">
        <v>1949</v>
      </c>
      <c r="E437">
        <v>27.6</v>
      </c>
      <c r="F437">
        <v>5.22</v>
      </c>
      <c r="G437" s="20" t="s">
        <v>2380</v>
      </c>
      <c r="H437" t="s">
        <v>2380</v>
      </c>
      <c r="I437" t="s">
        <v>2380</v>
      </c>
      <c r="J437" s="29">
        <v>2</v>
      </c>
      <c r="K437" s="20" t="s">
        <v>2383</v>
      </c>
      <c r="L437" s="20" t="str">
        <f t="shared" si="12"/>
        <v>OVER WEIGHT</v>
      </c>
      <c r="M437" s="20" t="str">
        <f t="shared" si="13"/>
        <v>normal</v>
      </c>
    </row>
    <row r="438" spans="4:13" x14ac:dyDescent="0.35">
      <c r="D438" t="s">
        <v>1948</v>
      </c>
      <c r="E438">
        <v>25.08</v>
      </c>
      <c r="F438">
        <v>9.52</v>
      </c>
      <c r="G438" s="20" t="s">
        <v>2382</v>
      </c>
      <c r="H438" t="s">
        <v>2380</v>
      </c>
      <c r="I438" t="s">
        <v>2380</v>
      </c>
      <c r="J438" s="29">
        <v>2</v>
      </c>
      <c r="K438" s="20" t="s">
        <v>2380</v>
      </c>
      <c r="L438" s="20" t="str">
        <f t="shared" si="12"/>
        <v>OVER WEIGHT</v>
      </c>
      <c r="M438" s="20" t="str">
        <f t="shared" si="13"/>
        <v>diabeties</v>
      </c>
    </row>
    <row r="439" spans="4:13" x14ac:dyDescent="0.35">
      <c r="D439" t="s">
        <v>1947</v>
      </c>
      <c r="E439">
        <v>30.02</v>
      </c>
      <c r="F439">
        <v>11.09</v>
      </c>
      <c r="G439" s="20" t="s">
        <v>2380</v>
      </c>
      <c r="H439" t="s">
        <v>2380</v>
      </c>
      <c r="I439" t="s">
        <v>2380</v>
      </c>
      <c r="J439" s="29">
        <v>0</v>
      </c>
      <c r="K439" s="20" t="s">
        <v>2380</v>
      </c>
      <c r="L439" s="20" t="str">
        <f t="shared" si="12"/>
        <v>OBESITY</v>
      </c>
      <c r="M439" s="20" t="str">
        <f t="shared" si="13"/>
        <v>diabeties</v>
      </c>
    </row>
    <row r="440" spans="4:13" x14ac:dyDescent="0.35">
      <c r="D440" t="s">
        <v>1946</v>
      </c>
      <c r="E440">
        <v>27.36</v>
      </c>
      <c r="F440">
        <v>9.4499999999999993</v>
      </c>
      <c r="G440" s="20" t="s">
        <v>2382</v>
      </c>
      <c r="H440" t="s">
        <v>2380</v>
      </c>
      <c r="I440" t="s">
        <v>2380</v>
      </c>
      <c r="J440" s="29">
        <v>2</v>
      </c>
      <c r="K440" s="20" t="s">
        <v>2383</v>
      </c>
      <c r="L440" s="20" t="str">
        <f t="shared" si="12"/>
        <v>OVER WEIGHT</v>
      </c>
      <c r="M440" s="20" t="str">
        <f t="shared" si="13"/>
        <v>diabeties</v>
      </c>
    </row>
    <row r="441" spans="4:13" x14ac:dyDescent="0.35">
      <c r="D441" t="s">
        <v>1945</v>
      </c>
      <c r="E441">
        <v>22.2</v>
      </c>
      <c r="F441">
        <v>5.51</v>
      </c>
      <c r="G441" s="20" t="s">
        <v>2380</v>
      </c>
      <c r="H441" t="s">
        <v>2380</v>
      </c>
      <c r="I441" t="s">
        <v>2380</v>
      </c>
      <c r="J441" s="29">
        <v>0</v>
      </c>
      <c r="K441" s="20" t="s">
        <v>2383</v>
      </c>
      <c r="L441" s="20" t="str">
        <f t="shared" si="12"/>
        <v>Normal weight</v>
      </c>
      <c r="M441" s="20" t="str">
        <f t="shared" si="13"/>
        <v>normal</v>
      </c>
    </row>
    <row r="442" spans="4:13" x14ac:dyDescent="0.35">
      <c r="D442" t="s">
        <v>1944</v>
      </c>
      <c r="E442">
        <v>25.71</v>
      </c>
      <c r="F442">
        <v>4.18</v>
      </c>
      <c r="G442" s="20" t="s">
        <v>2380</v>
      </c>
      <c r="H442" t="s">
        <v>2382</v>
      </c>
      <c r="I442" t="s">
        <v>2380</v>
      </c>
      <c r="J442" s="29">
        <v>1</v>
      </c>
      <c r="K442" s="20" t="s">
        <v>2383</v>
      </c>
      <c r="L442" s="20" t="str">
        <f t="shared" si="12"/>
        <v>OVER WEIGHT</v>
      </c>
      <c r="M442" s="20" t="str">
        <f t="shared" si="13"/>
        <v>normal</v>
      </c>
    </row>
    <row r="443" spans="4:13" x14ac:dyDescent="0.35">
      <c r="D443" t="s">
        <v>1943</v>
      </c>
      <c r="E443">
        <v>41.91</v>
      </c>
      <c r="F443">
        <v>5.98</v>
      </c>
      <c r="G443" s="20" t="s">
        <v>2382</v>
      </c>
      <c r="H443" t="s">
        <v>2380</v>
      </c>
      <c r="I443" t="s">
        <v>2380</v>
      </c>
      <c r="J443" s="29">
        <v>1</v>
      </c>
      <c r="K443" s="20" t="s">
        <v>2380</v>
      </c>
      <c r="L443" s="20" t="str">
        <f t="shared" si="12"/>
        <v>OBESITY</v>
      </c>
      <c r="M443" s="20" t="str">
        <f t="shared" si="13"/>
        <v>pre diabeties</v>
      </c>
    </row>
    <row r="444" spans="4:13" x14ac:dyDescent="0.35">
      <c r="D444" t="s">
        <v>1942</v>
      </c>
      <c r="E444">
        <v>25.85</v>
      </c>
      <c r="F444">
        <v>10.16</v>
      </c>
      <c r="G444" s="20" t="s">
        <v>2380</v>
      </c>
      <c r="H444" t="s">
        <v>2380</v>
      </c>
      <c r="I444" t="s">
        <v>2380</v>
      </c>
      <c r="J444" s="29">
        <v>0</v>
      </c>
      <c r="K444" s="20" t="s">
        <v>2383</v>
      </c>
      <c r="L444" s="20" t="str">
        <f t="shared" si="12"/>
        <v>OVER WEIGHT</v>
      </c>
      <c r="M444" s="20" t="str">
        <f t="shared" si="13"/>
        <v>diabeties</v>
      </c>
    </row>
    <row r="445" spans="4:13" x14ac:dyDescent="0.35">
      <c r="D445" t="s">
        <v>1941</v>
      </c>
      <c r="E445">
        <v>23.844999999999999</v>
      </c>
      <c r="F445">
        <v>11.71</v>
      </c>
      <c r="G445" s="20" t="s">
        <v>2380</v>
      </c>
      <c r="H445" t="s">
        <v>2380</v>
      </c>
      <c r="I445" t="s">
        <v>2380</v>
      </c>
      <c r="J445" s="29">
        <v>2</v>
      </c>
      <c r="K445" s="20" t="s">
        <v>2383</v>
      </c>
      <c r="L445" s="20" t="str">
        <f t="shared" si="12"/>
        <v>Normal weight</v>
      </c>
      <c r="M445" s="20" t="str">
        <f t="shared" si="13"/>
        <v>diabeties</v>
      </c>
    </row>
    <row r="446" spans="4:13" x14ac:dyDescent="0.35">
      <c r="D446" t="s">
        <v>1940</v>
      </c>
      <c r="E446">
        <v>30.59</v>
      </c>
      <c r="F446">
        <v>5.23</v>
      </c>
      <c r="G446" s="20" t="s">
        <v>2380</v>
      </c>
      <c r="H446" t="s">
        <v>2380</v>
      </c>
      <c r="I446" t="s">
        <v>2383</v>
      </c>
      <c r="J446" s="29">
        <v>1</v>
      </c>
      <c r="K446" s="20" t="s">
        <v>2380</v>
      </c>
      <c r="L446" s="20" t="str">
        <f t="shared" si="12"/>
        <v>OBESITY</v>
      </c>
      <c r="M446" s="20" t="str">
        <f t="shared" si="13"/>
        <v>normal</v>
      </c>
    </row>
    <row r="447" spans="4:13" x14ac:dyDescent="0.35">
      <c r="D447" t="s">
        <v>1939</v>
      </c>
      <c r="E447">
        <v>24.795000000000002</v>
      </c>
      <c r="F447">
        <v>6.85</v>
      </c>
      <c r="G447" s="20" t="s">
        <v>2380</v>
      </c>
      <c r="H447" t="s">
        <v>2380</v>
      </c>
      <c r="I447" t="s">
        <v>2380</v>
      </c>
      <c r="J447" s="29">
        <v>0</v>
      </c>
      <c r="K447" s="20" t="s">
        <v>2383</v>
      </c>
      <c r="L447" s="20" t="str">
        <f t="shared" si="12"/>
        <v>Normal weight</v>
      </c>
      <c r="M447" s="20" t="str">
        <f t="shared" si="13"/>
        <v>diabeties</v>
      </c>
    </row>
    <row r="448" spans="4:13" x14ac:dyDescent="0.35">
      <c r="D448" t="s">
        <v>1938</v>
      </c>
      <c r="E448">
        <v>24.13</v>
      </c>
      <c r="F448">
        <v>7.05</v>
      </c>
      <c r="G448" s="20" t="s">
        <v>2382</v>
      </c>
      <c r="H448" t="s">
        <v>2380</v>
      </c>
      <c r="I448" t="s">
        <v>2380</v>
      </c>
      <c r="J448" s="29">
        <v>2</v>
      </c>
      <c r="K448" s="20" t="s">
        <v>2383</v>
      </c>
      <c r="L448" s="20" t="str">
        <f t="shared" si="12"/>
        <v>Normal weight</v>
      </c>
      <c r="M448" s="20" t="str">
        <f t="shared" si="13"/>
        <v>diabeties</v>
      </c>
    </row>
    <row r="449" spans="4:13" x14ac:dyDescent="0.35">
      <c r="D449" t="s">
        <v>1937</v>
      </c>
      <c r="E449">
        <v>25.84</v>
      </c>
      <c r="F449">
        <v>11.64</v>
      </c>
      <c r="G449" s="20" t="s">
        <v>2380</v>
      </c>
      <c r="H449" t="s">
        <v>2380</v>
      </c>
      <c r="I449" t="s">
        <v>2380</v>
      </c>
      <c r="J449" s="29">
        <v>2</v>
      </c>
      <c r="K449" s="20" t="s">
        <v>2383</v>
      </c>
      <c r="L449" s="20" t="str">
        <f t="shared" si="12"/>
        <v>OVER WEIGHT</v>
      </c>
      <c r="M449" s="20" t="str">
        <f t="shared" si="13"/>
        <v>diabeties</v>
      </c>
    </row>
    <row r="450" spans="4:13" x14ac:dyDescent="0.35">
      <c r="D450" t="s">
        <v>1936</v>
      </c>
      <c r="E450">
        <v>28</v>
      </c>
      <c r="F450">
        <v>10.52</v>
      </c>
      <c r="G450" s="20" t="s">
        <v>2380</v>
      </c>
      <c r="H450" t="s">
        <v>2380</v>
      </c>
      <c r="I450" t="s">
        <v>2380</v>
      </c>
      <c r="J450" s="29">
        <v>0</v>
      </c>
      <c r="K450" s="20" t="s">
        <v>2383</v>
      </c>
      <c r="L450" s="20" t="str">
        <f t="shared" si="12"/>
        <v>OVER WEIGHT</v>
      </c>
      <c r="M450" s="20" t="str">
        <f t="shared" si="13"/>
        <v>diabeties</v>
      </c>
    </row>
    <row r="451" spans="4:13" x14ac:dyDescent="0.35">
      <c r="D451" t="s">
        <v>1935</v>
      </c>
      <c r="E451">
        <v>34.1</v>
      </c>
      <c r="F451">
        <v>4.01</v>
      </c>
      <c r="G451" s="20" t="s">
        <v>2382</v>
      </c>
      <c r="H451" t="s">
        <v>2380</v>
      </c>
      <c r="I451" t="s">
        <v>2383</v>
      </c>
      <c r="J451" s="29">
        <v>1</v>
      </c>
      <c r="K451" s="20" t="s">
        <v>2380</v>
      </c>
      <c r="L451" s="20" t="str">
        <f t="shared" si="12"/>
        <v>OBESITY</v>
      </c>
      <c r="M451" s="20" t="str">
        <f t="shared" si="13"/>
        <v>normal</v>
      </c>
    </row>
    <row r="452" spans="4:13" x14ac:dyDescent="0.35">
      <c r="D452" t="s">
        <v>1934</v>
      </c>
      <c r="E452">
        <v>26.125</v>
      </c>
      <c r="F452">
        <v>8.56</v>
      </c>
      <c r="G452" s="20" t="s">
        <v>2382</v>
      </c>
      <c r="H452" t="s">
        <v>2380</v>
      </c>
      <c r="I452" t="s">
        <v>2380</v>
      </c>
      <c r="J452" s="29">
        <v>1</v>
      </c>
      <c r="K452" s="20" t="s">
        <v>2383</v>
      </c>
      <c r="L452" s="20" t="str">
        <f t="shared" si="12"/>
        <v>OVER WEIGHT</v>
      </c>
      <c r="M452" s="20" t="str">
        <f t="shared" si="13"/>
        <v>diabeties</v>
      </c>
    </row>
    <row r="453" spans="4:13" x14ac:dyDescent="0.35">
      <c r="D453" t="s">
        <v>1933</v>
      </c>
      <c r="E453">
        <v>25.6</v>
      </c>
      <c r="F453">
        <v>10.5</v>
      </c>
      <c r="G453" s="20" t="s">
        <v>2380</v>
      </c>
      <c r="H453" t="s">
        <v>2380</v>
      </c>
      <c r="I453" t="s">
        <v>2380</v>
      </c>
      <c r="J453" s="29">
        <v>2</v>
      </c>
      <c r="K453" s="20" t="s">
        <v>2383</v>
      </c>
      <c r="L453" s="20" t="str">
        <f t="shared" si="12"/>
        <v>OVER WEIGHT</v>
      </c>
      <c r="M453" s="20" t="str">
        <f t="shared" si="13"/>
        <v>diabeties</v>
      </c>
    </row>
    <row r="454" spans="4:13" x14ac:dyDescent="0.35">
      <c r="D454" t="s">
        <v>1932</v>
      </c>
      <c r="E454">
        <v>24.32</v>
      </c>
      <c r="F454">
        <v>6.39</v>
      </c>
      <c r="G454" s="20" t="s">
        <v>2380</v>
      </c>
      <c r="H454" t="s">
        <v>2380</v>
      </c>
      <c r="I454" t="s">
        <v>2380</v>
      </c>
      <c r="J454" s="29">
        <v>0</v>
      </c>
      <c r="K454" s="20" t="s">
        <v>2380</v>
      </c>
      <c r="L454" s="20" t="str">
        <f t="shared" si="12"/>
        <v>Normal weight</v>
      </c>
      <c r="M454" s="20" t="str">
        <f t="shared" si="13"/>
        <v>pre diabeties</v>
      </c>
    </row>
    <row r="455" spans="4:13" x14ac:dyDescent="0.35">
      <c r="D455" t="s">
        <v>1931</v>
      </c>
      <c r="E455">
        <v>22.88</v>
      </c>
      <c r="F455">
        <v>5.71</v>
      </c>
      <c r="G455" s="20" t="s">
        <v>2382</v>
      </c>
      <c r="H455" t="s">
        <v>2380</v>
      </c>
      <c r="I455" t="s">
        <v>2383</v>
      </c>
      <c r="J455" s="29">
        <v>1</v>
      </c>
      <c r="K455" s="20" t="s">
        <v>2383</v>
      </c>
      <c r="L455" s="20" t="str">
        <f t="shared" si="12"/>
        <v>Normal weight</v>
      </c>
      <c r="M455" s="20" t="str">
        <f t="shared" si="13"/>
        <v>pre diabeties</v>
      </c>
    </row>
    <row r="456" spans="4:13" x14ac:dyDescent="0.35">
      <c r="D456" t="s">
        <v>1930</v>
      </c>
      <c r="E456">
        <v>24.984999999999999</v>
      </c>
      <c r="F456">
        <v>4.43</v>
      </c>
      <c r="G456" s="20" t="s">
        <v>2382</v>
      </c>
      <c r="H456" t="s">
        <v>2380</v>
      </c>
      <c r="I456" t="s">
        <v>2383</v>
      </c>
      <c r="J456" s="29">
        <v>1</v>
      </c>
      <c r="K456" s="20" t="s">
        <v>2380</v>
      </c>
      <c r="L456" s="20" t="str">
        <f t="shared" si="12"/>
        <v>Normal weight</v>
      </c>
      <c r="M456" s="20" t="str">
        <f t="shared" si="13"/>
        <v>normal</v>
      </c>
    </row>
    <row r="457" spans="4:13" x14ac:dyDescent="0.35">
      <c r="D457" t="s">
        <v>1929</v>
      </c>
      <c r="E457">
        <v>33.1</v>
      </c>
      <c r="F457">
        <v>5.52</v>
      </c>
      <c r="G457" s="20" t="s">
        <v>2380</v>
      </c>
      <c r="H457" t="s">
        <v>2380</v>
      </c>
      <c r="I457" t="s">
        <v>2383</v>
      </c>
      <c r="J457" s="29">
        <v>1</v>
      </c>
      <c r="K457" s="20" t="s">
        <v>2380</v>
      </c>
      <c r="L457" s="20" t="str">
        <f t="shared" si="12"/>
        <v>OBESITY</v>
      </c>
      <c r="M457" s="20" t="str">
        <f t="shared" si="13"/>
        <v>normal</v>
      </c>
    </row>
    <row r="458" spans="4:13" x14ac:dyDescent="0.35">
      <c r="D458" t="s">
        <v>1928</v>
      </c>
      <c r="E458">
        <v>27.83</v>
      </c>
      <c r="F458">
        <v>9.1999999999999993</v>
      </c>
      <c r="G458" s="20" t="s">
        <v>2382</v>
      </c>
      <c r="H458" t="s">
        <v>2380</v>
      </c>
      <c r="I458" t="s">
        <v>2380</v>
      </c>
      <c r="J458" s="29">
        <v>1</v>
      </c>
      <c r="K458" s="20" t="s">
        <v>2383</v>
      </c>
      <c r="L458" s="20" t="str">
        <f t="shared" si="12"/>
        <v>OVER WEIGHT</v>
      </c>
      <c r="M458" s="20" t="str">
        <f t="shared" si="13"/>
        <v>diabeties</v>
      </c>
    </row>
    <row r="459" spans="4:13" x14ac:dyDescent="0.35">
      <c r="D459" t="s">
        <v>1927</v>
      </c>
      <c r="E459">
        <v>30.875</v>
      </c>
      <c r="F459">
        <v>10.97</v>
      </c>
      <c r="G459" s="20" t="s">
        <v>2382</v>
      </c>
      <c r="H459" t="s">
        <v>2380</v>
      </c>
      <c r="I459" t="s">
        <v>2380</v>
      </c>
      <c r="J459" s="29">
        <v>2</v>
      </c>
      <c r="K459" s="20" t="s">
        <v>2380</v>
      </c>
      <c r="L459" s="20" t="str">
        <f t="shared" si="12"/>
        <v>OBESITY</v>
      </c>
      <c r="M459" s="20" t="str">
        <f t="shared" si="13"/>
        <v>diabeties</v>
      </c>
    </row>
    <row r="460" spans="4:13" x14ac:dyDescent="0.35">
      <c r="D460" t="s">
        <v>1926</v>
      </c>
      <c r="E460">
        <v>27.265000000000001</v>
      </c>
      <c r="F460">
        <v>4.25</v>
      </c>
      <c r="G460" s="20" t="s">
        <v>2380</v>
      </c>
      <c r="H460" t="s">
        <v>2380</v>
      </c>
      <c r="I460" t="s">
        <v>2383</v>
      </c>
      <c r="J460" s="29">
        <v>1</v>
      </c>
      <c r="K460" s="20" t="s">
        <v>2380</v>
      </c>
      <c r="L460" s="20" t="str">
        <f t="shared" si="12"/>
        <v>OVER WEIGHT</v>
      </c>
      <c r="M460" s="20" t="str">
        <f t="shared" si="13"/>
        <v>normal</v>
      </c>
    </row>
    <row r="461" spans="4:13" x14ac:dyDescent="0.35">
      <c r="D461" t="s">
        <v>1925</v>
      </c>
      <c r="E461">
        <v>26.7</v>
      </c>
      <c r="F461">
        <v>5.23</v>
      </c>
      <c r="G461" s="20" t="s">
        <v>2380</v>
      </c>
      <c r="H461" t="s">
        <v>2380</v>
      </c>
      <c r="I461" t="s">
        <v>2383</v>
      </c>
      <c r="J461" s="29">
        <v>1</v>
      </c>
      <c r="K461" s="20" t="s">
        <v>2383</v>
      </c>
      <c r="L461" s="20" t="str">
        <f t="shared" si="12"/>
        <v>OVER WEIGHT</v>
      </c>
      <c r="M461" s="20" t="str">
        <f t="shared" si="13"/>
        <v>normal</v>
      </c>
    </row>
    <row r="462" spans="4:13" x14ac:dyDescent="0.35">
      <c r="D462" t="s">
        <v>1924</v>
      </c>
      <c r="E462">
        <v>29.925000000000001</v>
      </c>
      <c r="F462">
        <v>5.96</v>
      </c>
      <c r="G462" s="20" t="s">
        <v>2382</v>
      </c>
      <c r="H462" t="s">
        <v>2380</v>
      </c>
      <c r="I462" t="s">
        <v>2383</v>
      </c>
      <c r="J462" s="29">
        <v>1</v>
      </c>
      <c r="K462" s="20" t="s">
        <v>2383</v>
      </c>
      <c r="L462" s="20" t="str">
        <f t="shared" si="12"/>
        <v>OVER WEIGHT</v>
      </c>
      <c r="M462" s="20" t="str">
        <f t="shared" si="13"/>
        <v>pre diabeties</v>
      </c>
    </row>
    <row r="463" spans="4:13" x14ac:dyDescent="0.35">
      <c r="D463" t="s">
        <v>1923</v>
      </c>
      <c r="E463">
        <v>19.95</v>
      </c>
      <c r="F463">
        <v>4.29</v>
      </c>
      <c r="G463" s="20" t="s">
        <v>2382</v>
      </c>
      <c r="H463" t="s">
        <v>2380</v>
      </c>
      <c r="I463" t="s">
        <v>2380</v>
      </c>
      <c r="J463" s="29">
        <v>2</v>
      </c>
      <c r="K463" s="20" t="s">
        <v>2383</v>
      </c>
      <c r="L463" s="20" t="str">
        <f t="shared" si="12"/>
        <v>Normal weight</v>
      </c>
      <c r="M463" s="20" t="str">
        <f t="shared" si="13"/>
        <v>normal</v>
      </c>
    </row>
    <row r="464" spans="4:13" x14ac:dyDescent="0.35">
      <c r="D464" t="s">
        <v>1922</v>
      </c>
      <c r="E464">
        <v>24.225000000000001</v>
      </c>
      <c r="F464">
        <v>4.09</v>
      </c>
      <c r="G464" s="20" t="s">
        <v>2380</v>
      </c>
      <c r="H464" t="s">
        <v>2380</v>
      </c>
      <c r="I464" t="s">
        <v>2380</v>
      </c>
      <c r="J464" s="29">
        <v>0</v>
      </c>
      <c r="K464" s="20" t="s">
        <v>2380</v>
      </c>
      <c r="L464" s="20" t="str">
        <f t="shared" ref="L464:L527" si="14">IF(E464&lt;18.5,"under weight",IF(E464&lt;25,"Normal weight",IF(E464&lt;30,"OVER WEIGHT","OBESITY")))</f>
        <v>Normal weight</v>
      </c>
      <c r="M464" s="20" t="str">
        <f t="shared" ref="M464:M527" si="15">IF(F464&lt;5.7,"normal",IF(F464&lt;6.5,"pre diabeties","diabeties"))</f>
        <v>normal</v>
      </c>
    </row>
    <row r="465" spans="4:13" x14ac:dyDescent="0.35">
      <c r="D465" t="s">
        <v>1921</v>
      </c>
      <c r="E465">
        <v>28.12</v>
      </c>
      <c r="F465">
        <v>4.88</v>
      </c>
      <c r="G465" s="20" t="s">
        <v>2380</v>
      </c>
      <c r="H465" t="s">
        <v>2380</v>
      </c>
      <c r="I465" t="s">
        <v>2380</v>
      </c>
      <c r="J465" s="29">
        <v>0</v>
      </c>
      <c r="K465" s="20" t="s">
        <v>2383</v>
      </c>
      <c r="L465" s="20" t="str">
        <f t="shared" si="14"/>
        <v>OVER WEIGHT</v>
      </c>
      <c r="M465" s="20" t="str">
        <f t="shared" si="15"/>
        <v>normal</v>
      </c>
    </row>
    <row r="466" spans="4:13" x14ac:dyDescent="0.35">
      <c r="D466" t="s">
        <v>1920</v>
      </c>
      <c r="E466">
        <v>23.21</v>
      </c>
      <c r="F466">
        <v>6.76</v>
      </c>
      <c r="G466" s="20" t="s">
        <v>2380</v>
      </c>
      <c r="H466" t="s">
        <v>2380</v>
      </c>
      <c r="I466" t="s">
        <v>2380</v>
      </c>
      <c r="J466" s="29">
        <v>0</v>
      </c>
      <c r="K466" s="20" t="s">
        <v>2383</v>
      </c>
      <c r="L466" s="20" t="str">
        <f t="shared" si="14"/>
        <v>Normal weight</v>
      </c>
      <c r="M466" s="20" t="str">
        <f t="shared" si="15"/>
        <v>diabeties</v>
      </c>
    </row>
    <row r="467" spans="4:13" x14ac:dyDescent="0.35">
      <c r="D467" t="s">
        <v>1919</v>
      </c>
      <c r="E467">
        <v>23.98</v>
      </c>
      <c r="F467">
        <v>10.67</v>
      </c>
      <c r="G467" s="20" t="s">
        <v>2380</v>
      </c>
      <c r="H467" t="s">
        <v>2380</v>
      </c>
      <c r="I467" t="s">
        <v>2380</v>
      </c>
      <c r="J467" s="29">
        <v>0</v>
      </c>
      <c r="K467" s="20" t="s">
        <v>2380</v>
      </c>
      <c r="L467" s="20" t="str">
        <f t="shared" si="14"/>
        <v>Normal weight</v>
      </c>
      <c r="M467" s="20" t="str">
        <f t="shared" si="15"/>
        <v>diabeties</v>
      </c>
    </row>
    <row r="468" spans="4:13" x14ac:dyDescent="0.35">
      <c r="D468" t="s">
        <v>1918</v>
      </c>
      <c r="E468">
        <v>30</v>
      </c>
      <c r="F468">
        <v>6.21</v>
      </c>
      <c r="G468" s="20" t="s">
        <v>2380</v>
      </c>
      <c r="H468" t="s">
        <v>2380</v>
      </c>
      <c r="I468" t="s">
        <v>2380</v>
      </c>
      <c r="J468" s="29">
        <v>0</v>
      </c>
      <c r="K468" s="20" t="s">
        <v>2383</v>
      </c>
      <c r="L468" s="20" t="str">
        <f t="shared" si="14"/>
        <v>OBESITY</v>
      </c>
      <c r="M468" s="20" t="str">
        <f t="shared" si="15"/>
        <v>pre diabeties</v>
      </c>
    </row>
    <row r="469" spans="4:13" x14ac:dyDescent="0.35">
      <c r="D469" t="s">
        <v>1917</v>
      </c>
      <c r="E469">
        <v>17.350000000000001</v>
      </c>
      <c r="F469">
        <v>5.03</v>
      </c>
      <c r="G469" s="20" t="s">
        <v>2382</v>
      </c>
      <c r="H469" t="s">
        <v>2380</v>
      </c>
      <c r="I469" t="s">
        <v>2380</v>
      </c>
      <c r="J469" s="29">
        <v>0</v>
      </c>
      <c r="K469" s="20" t="s">
        <v>2383</v>
      </c>
      <c r="L469" s="20" t="str">
        <f t="shared" si="14"/>
        <v>under weight</v>
      </c>
      <c r="M469" s="20" t="str">
        <f t="shared" si="15"/>
        <v>normal</v>
      </c>
    </row>
    <row r="470" spans="4:13" x14ac:dyDescent="0.35">
      <c r="D470" t="s">
        <v>1916</v>
      </c>
      <c r="E470">
        <v>22.704999999999998</v>
      </c>
      <c r="F470">
        <v>5.27</v>
      </c>
      <c r="G470" s="20" t="s">
        <v>2380</v>
      </c>
      <c r="H470" t="s">
        <v>2380</v>
      </c>
      <c r="I470" t="s">
        <v>2380</v>
      </c>
      <c r="J470" s="29">
        <v>0</v>
      </c>
      <c r="K470" s="20" t="s">
        <v>2380</v>
      </c>
      <c r="L470" s="20" t="str">
        <f t="shared" si="14"/>
        <v>Normal weight</v>
      </c>
      <c r="M470" s="20" t="str">
        <f t="shared" si="15"/>
        <v>normal</v>
      </c>
    </row>
    <row r="471" spans="4:13" x14ac:dyDescent="0.35">
      <c r="D471" t="s">
        <v>1915</v>
      </c>
      <c r="E471">
        <v>25.41</v>
      </c>
      <c r="F471">
        <v>10.53</v>
      </c>
      <c r="G471" s="20" t="s">
        <v>2382</v>
      </c>
      <c r="H471" t="s">
        <v>2380</v>
      </c>
      <c r="I471" t="s">
        <v>2380</v>
      </c>
      <c r="J471" s="29">
        <v>1</v>
      </c>
      <c r="K471" s="20" t="s">
        <v>2383</v>
      </c>
      <c r="L471" s="20" t="str">
        <f t="shared" si="14"/>
        <v>OVER WEIGHT</v>
      </c>
      <c r="M471" s="20" t="str">
        <f t="shared" si="15"/>
        <v>diabeties</v>
      </c>
    </row>
    <row r="472" spans="4:13" x14ac:dyDescent="0.35">
      <c r="D472" t="s">
        <v>1914</v>
      </c>
      <c r="E472">
        <v>18.23</v>
      </c>
      <c r="F472">
        <v>5.78</v>
      </c>
      <c r="G472" s="20" t="s">
        <v>2380</v>
      </c>
      <c r="H472" t="s">
        <v>2380</v>
      </c>
      <c r="I472" t="s">
        <v>2383</v>
      </c>
      <c r="J472" s="29">
        <v>1</v>
      </c>
      <c r="K472" s="20" t="s">
        <v>2383</v>
      </c>
      <c r="L472" s="20" t="str">
        <f t="shared" si="14"/>
        <v>under weight</v>
      </c>
      <c r="M472" s="20" t="str">
        <f t="shared" si="15"/>
        <v>pre diabeties</v>
      </c>
    </row>
    <row r="473" spans="4:13" x14ac:dyDescent="0.35">
      <c r="D473" t="s">
        <v>1913</v>
      </c>
      <c r="E473">
        <v>24.7</v>
      </c>
      <c r="F473">
        <v>4.3600000000000003</v>
      </c>
      <c r="G473" s="20" t="s">
        <v>2380</v>
      </c>
      <c r="H473" t="s">
        <v>2380</v>
      </c>
      <c r="I473" t="s">
        <v>2383</v>
      </c>
      <c r="J473" s="29">
        <v>1</v>
      </c>
      <c r="K473" s="20" t="s">
        <v>2383</v>
      </c>
      <c r="L473" s="20" t="str">
        <f t="shared" si="14"/>
        <v>Normal weight</v>
      </c>
      <c r="M473" s="20" t="str">
        <f t="shared" si="15"/>
        <v>normal</v>
      </c>
    </row>
    <row r="474" spans="4:13" x14ac:dyDescent="0.35">
      <c r="D474" t="s">
        <v>1912</v>
      </c>
      <c r="E474">
        <v>37.4</v>
      </c>
      <c r="F474">
        <v>9.7200000000000006</v>
      </c>
      <c r="G474" s="20" t="s">
        <v>2382</v>
      </c>
      <c r="H474" t="s">
        <v>2380</v>
      </c>
      <c r="I474" t="s">
        <v>2383</v>
      </c>
      <c r="J474" s="29">
        <v>1</v>
      </c>
      <c r="K474" s="20" t="s">
        <v>2380</v>
      </c>
      <c r="L474" s="20" t="str">
        <f t="shared" si="14"/>
        <v>OBESITY</v>
      </c>
      <c r="M474" s="20" t="str">
        <f t="shared" si="15"/>
        <v>diabeties</v>
      </c>
    </row>
    <row r="475" spans="4:13" x14ac:dyDescent="0.35">
      <c r="D475" t="s">
        <v>1911</v>
      </c>
      <c r="E475">
        <v>26.885000000000002</v>
      </c>
      <c r="F475">
        <v>5.18</v>
      </c>
      <c r="G475" s="20" t="s">
        <v>2380</v>
      </c>
      <c r="H475" t="s">
        <v>2380</v>
      </c>
      <c r="I475" t="s">
        <v>2383</v>
      </c>
      <c r="J475" s="29">
        <v>1</v>
      </c>
      <c r="K475" s="20" t="s">
        <v>2383</v>
      </c>
      <c r="L475" s="20" t="str">
        <f t="shared" si="14"/>
        <v>OVER WEIGHT</v>
      </c>
      <c r="M475" s="20" t="str">
        <f t="shared" si="15"/>
        <v>normal</v>
      </c>
    </row>
    <row r="476" spans="4:13" x14ac:dyDescent="0.35">
      <c r="D476" t="s">
        <v>1910</v>
      </c>
      <c r="E476">
        <v>25.27</v>
      </c>
      <c r="F476">
        <v>5.29</v>
      </c>
      <c r="G476" s="20" t="s">
        <v>2380</v>
      </c>
      <c r="H476" t="s">
        <v>2380</v>
      </c>
      <c r="I476" t="s">
        <v>2383</v>
      </c>
      <c r="J476" s="29">
        <v>1</v>
      </c>
      <c r="K476" s="20" t="s">
        <v>2383</v>
      </c>
      <c r="L476" s="20" t="str">
        <f t="shared" si="14"/>
        <v>OVER WEIGHT</v>
      </c>
      <c r="M476" s="20" t="str">
        <f t="shared" si="15"/>
        <v>normal</v>
      </c>
    </row>
    <row r="477" spans="4:13" x14ac:dyDescent="0.35">
      <c r="D477" t="s">
        <v>1909</v>
      </c>
      <c r="E477">
        <v>23.655000000000001</v>
      </c>
      <c r="F477">
        <v>4.8600000000000003</v>
      </c>
      <c r="G477" s="20" t="s">
        <v>2382</v>
      </c>
      <c r="H477" t="s">
        <v>2380</v>
      </c>
      <c r="I477" t="s">
        <v>2380</v>
      </c>
      <c r="J477" s="29">
        <v>0</v>
      </c>
      <c r="K477" s="20" t="s">
        <v>2383</v>
      </c>
      <c r="L477" s="20" t="str">
        <f t="shared" si="14"/>
        <v>Normal weight</v>
      </c>
      <c r="M477" s="20" t="str">
        <f t="shared" si="15"/>
        <v>normal</v>
      </c>
    </row>
    <row r="478" spans="4:13" x14ac:dyDescent="0.35">
      <c r="D478" t="s">
        <v>1908</v>
      </c>
      <c r="E478">
        <v>55.05</v>
      </c>
      <c r="F478">
        <v>7.66</v>
      </c>
      <c r="G478" s="20" t="s">
        <v>2380</v>
      </c>
      <c r="H478" t="s">
        <v>2380</v>
      </c>
      <c r="I478" t="s">
        <v>2380</v>
      </c>
      <c r="J478" s="29">
        <v>0</v>
      </c>
      <c r="K478" s="20" t="s">
        <v>2380</v>
      </c>
      <c r="L478" s="20" t="str">
        <f t="shared" si="14"/>
        <v>OBESITY</v>
      </c>
      <c r="M478" s="20" t="str">
        <f t="shared" si="15"/>
        <v>diabeties</v>
      </c>
    </row>
    <row r="479" spans="4:13" x14ac:dyDescent="0.35">
      <c r="D479" t="s">
        <v>1907</v>
      </c>
      <c r="E479">
        <v>24.89</v>
      </c>
      <c r="F479">
        <v>6.1</v>
      </c>
      <c r="G479" s="20" t="s">
        <v>2382</v>
      </c>
      <c r="H479" t="s">
        <v>2380</v>
      </c>
      <c r="I479" t="s">
        <v>2383</v>
      </c>
      <c r="J479" s="29">
        <v>1</v>
      </c>
      <c r="K479" s="20" t="s">
        <v>2383</v>
      </c>
      <c r="L479" s="20" t="str">
        <f t="shared" si="14"/>
        <v>Normal weight</v>
      </c>
      <c r="M479" s="20" t="str">
        <f t="shared" si="15"/>
        <v>pre diabeties</v>
      </c>
    </row>
    <row r="480" spans="4:13" x14ac:dyDescent="0.35">
      <c r="D480" t="s">
        <v>1906</v>
      </c>
      <c r="E480">
        <v>18.715</v>
      </c>
      <c r="F480">
        <v>4.4400000000000004</v>
      </c>
      <c r="G480" s="20" t="s">
        <v>2380</v>
      </c>
      <c r="H480" t="s">
        <v>2380</v>
      </c>
      <c r="I480" t="s">
        <v>2380</v>
      </c>
      <c r="J480" s="29">
        <v>0</v>
      </c>
      <c r="K480" s="20" t="s">
        <v>2380</v>
      </c>
      <c r="L480" s="20" t="str">
        <f t="shared" si="14"/>
        <v>Normal weight</v>
      </c>
      <c r="M480" s="20" t="str">
        <f t="shared" si="15"/>
        <v>normal</v>
      </c>
    </row>
    <row r="481" spans="4:13" x14ac:dyDescent="0.35">
      <c r="D481" t="s">
        <v>1905</v>
      </c>
      <c r="E481">
        <v>28.12</v>
      </c>
      <c r="F481">
        <v>6.15</v>
      </c>
      <c r="G481" s="20" t="s">
        <v>2380</v>
      </c>
      <c r="H481" t="s">
        <v>2380</v>
      </c>
      <c r="I481" t="s">
        <v>2380</v>
      </c>
      <c r="J481" s="29">
        <v>0</v>
      </c>
      <c r="K481" s="20" t="s">
        <v>2383</v>
      </c>
      <c r="L481" s="20" t="str">
        <f t="shared" si="14"/>
        <v>OVER WEIGHT</v>
      </c>
      <c r="M481" s="20" t="str">
        <f t="shared" si="15"/>
        <v>pre diabeties</v>
      </c>
    </row>
    <row r="482" spans="4:13" x14ac:dyDescent="0.35">
      <c r="D482" t="s">
        <v>1904</v>
      </c>
      <c r="E482">
        <v>26.6</v>
      </c>
      <c r="F482">
        <v>4.53</v>
      </c>
      <c r="G482" s="20" t="s">
        <v>2380</v>
      </c>
      <c r="H482" t="s">
        <v>2380</v>
      </c>
      <c r="I482" t="s">
        <v>2380</v>
      </c>
      <c r="J482" s="29">
        <v>0</v>
      </c>
      <c r="K482" s="20" t="s">
        <v>2383</v>
      </c>
      <c r="L482" s="20" t="str">
        <f t="shared" si="14"/>
        <v>OVER WEIGHT</v>
      </c>
      <c r="M482" s="20" t="str">
        <f t="shared" si="15"/>
        <v>normal</v>
      </c>
    </row>
    <row r="483" spans="4:13" x14ac:dyDescent="0.35">
      <c r="D483" t="s">
        <v>1903</v>
      </c>
      <c r="E483">
        <v>30.114999999999998</v>
      </c>
      <c r="F483">
        <v>5.48</v>
      </c>
      <c r="G483" s="20" t="s">
        <v>2380</v>
      </c>
      <c r="H483" t="s">
        <v>2382</v>
      </c>
      <c r="I483" t="s">
        <v>2380</v>
      </c>
      <c r="J483" s="29">
        <v>1</v>
      </c>
      <c r="K483" s="20" t="s">
        <v>2380</v>
      </c>
      <c r="L483" s="20" t="str">
        <f t="shared" si="14"/>
        <v>OBESITY</v>
      </c>
      <c r="M483" s="20" t="str">
        <f t="shared" si="15"/>
        <v>normal</v>
      </c>
    </row>
    <row r="484" spans="4:13" x14ac:dyDescent="0.35">
      <c r="D484" t="s">
        <v>1902</v>
      </c>
      <c r="E484">
        <v>24.605</v>
      </c>
      <c r="F484">
        <v>5.48</v>
      </c>
      <c r="G484" s="20" t="s">
        <v>2380</v>
      </c>
      <c r="H484" t="s">
        <v>2380</v>
      </c>
      <c r="I484" t="s">
        <v>2380</v>
      </c>
      <c r="J484" s="29">
        <v>0</v>
      </c>
      <c r="K484" s="20" t="s">
        <v>2383</v>
      </c>
      <c r="L484" s="20" t="str">
        <f t="shared" si="14"/>
        <v>Normal weight</v>
      </c>
      <c r="M484" s="20" t="str">
        <f t="shared" si="15"/>
        <v>normal</v>
      </c>
    </row>
    <row r="485" spans="4:13" x14ac:dyDescent="0.35">
      <c r="D485" t="s">
        <v>1901</v>
      </c>
      <c r="E485">
        <v>29.6</v>
      </c>
      <c r="F485">
        <v>8.1</v>
      </c>
      <c r="G485" s="20" t="s">
        <v>2380</v>
      </c>
      <c r="H485" t="s">
        <v>2380</v>
      </c>
      <c r="I485" t="s">
        <v>2380</v>
      </c>
      <c r="J485" s="29">
        <v>0</v>
      </c>
      <c r="K485" s="20" t="s">
        <v>2380</v>
      </c>
      <c r="L485" s="20" t="str">
        <f t="shared" si="14"/>
        <v>OVER WEIGHT</v>
      </c>
      <c r="M485" s="20" t="str">
        <f t="shared" si="15"/>
        <v>diabeties</v>
      </c>
    </row>
    <row r="486" spans="4:13" x14ac:dyDescent="0.35">
      <c r="D486" t="s">
        <v>1900</v>
      </c>
      <c r="E486">
        <v>24.42</v>
      </c>
      <c r="F486">
        <v>7.16</v>
      </c>
      <c r="G486" s="20" t="s">
        <v>2380</v>
      </c>
      <c r="H486" t="s">
        <v>2380</v>
      </c>
      <c r="I486" t="s">
        <v>2380</v>
      </c>
      <c r="J486" s="29">
        <v>0</v>
      </c>
      <c r="K486" s="20" t="s">
        <v>2383</v>
      </c>
      <c r="L486" s="20" t="str">
        <f t="shared" si="14"/>
        <v>Normal weight</v>
      </c>
      <c r="M486" s="20" t="str">
        <f t="shared" si="15"/>
        <v>diabeties</v>
      </c>
    </row>
    <row r="487" spans="4:13" x14ac:dyDescent="0.35">
      <c r="D487" t="s">
        <v>1899</v>
      </c>
      <c r="E487">
        <v>20.9</v>
      </c>
      <c r="F487">
        <v>4.55</v>
      </c>
      <c r="G487" s="20" t="s">
        <v>2382</v>
      </c>
      <c r="H487" t="s">
        <v>2380</v>
      </c>
      <c r="I487" t="s">
        <v>2383</v>
      </c>
      <c r="J487" s="29">
        <v>1</v>
      </c>
      <c r="K487" s="20" t="s">
        <v>2383</v>
      </c>
      <c r="L487" s="20" t="str">
        <f t="shared" si="14"/>
        <v>Normal weight</v>
      </c>
      <c r="M487" s="20" t="str">
        <f t="shared" si="15"/>
        <v>normal</v>
      </c>
    </row>
    <row r="488" spans="4:13" x14ac:dyDescent="0.35">
      <c r="D488" t="s">
        <v>1898</v>
      </c>
      <c r="E488">
        <v>22.895</v>
      </c>
      <c r="F488">
        <v>6.03</v>
      </c>
      <c r="G488" s="20" t="s">
        <v>2380</v>
      </c>
      <c r="H488" t="s">
        <v>2380</v>
      </c>
      <c r="I488" t="s">
        <v>2380</v>
      </c>
      <c r="J488" s="29">
        <v>0</v>
      </c>
      <c r="K488" s="20" t="s">
        <v>2383</v>
      </c>
      <c r="L488" s="20" t="str">
        <f t="shared" si="14"/>
        <v>Normal weight</v>
      </c>
      <c r="M488" s="20" t="str">
        <f t="shared" si="15"/>
        <v>pre diabeties</v>
      </c>
    </row>
    <row r="489" spans="4:13" x14ac:dyDescent="0.35">
      <c r="D489" t="s">
        <v>1897</v>
      </c>
      <c r="E489">
        <v>28.3</v>
      </c>
      <c r="F489">
        <v>5.47</v>
      </c>
      <c r="G489" s="20" t="s">
        <v>2382</v>
      </c>
      <c r="H489" t="s">
        <v>2380</v>
      </c>
      <c r="I489" t="s">
        <v>2383</v>
      </c>
      <c r="J489" s="29">
        <v>1</v>
      </c>
      <c r="K489" s="20" t="s">
        <v>2383</v>
      </c>
      <c r="L489" s="20" t="str">
        <f t="shared" si="14"/>
        <v>OVER WEIGHT</v>
      </c>
      <c r="M489" s="20" t="str">
        <f t="shared" si="15"/>
        <v>normal</v>
      </c>
    </row>
    <row r="490" spans="4:13" x14ac:dyDescent="0.35">
      <c r="D490" t="s">
        <v>1895</v>
      </c>
      <c r="E490">
        <v>54.3</v>
      </c>
      <c r="F490">
        <v>4.1500000000000004</v>
      </c>
      <c r="G490" s="20" t="s">
        <v>2382</v>
      </c>
      <c r="H490" t="s">
        <v>2380</v>
      </c>
      <c r="I490" t="s">
        <v>2380</v>
      </c>
      <c r="J490" s="29">
        <v>1</v>
      </c>
      <c r="K490" s="20" t="s">
        <v>2380</v>
      </c>
      <c r="L490" s="20" t="str">
        <f t="shared" si="14"/>
        <v>OBESITY</v>
      </c>
      <c r="M490" s="20" t="str">
        <f t="shared" si="15"/>
        <v>normal</v>
      </c>
    </row>
    <row r="491" spans="4:13" x14ac:dyDescent="0.35">
      <c r="D491" t="s">
        <v>1894</v>
      </c>
      <c r="E491">
        <v>33.344999999999999</v>
      </c>
      <c r="F491">
        <v>11.32</v>
      </c>
      <c r="G491" s="20" t="s">
        <v>2382</v>
      </c>
      <c r="H491" t="s">
        <v>2380</v>
      </c>
      <c r="I491" t="s">
        <v>2380</v>
      </c>
      <c r="J491" s="29">
        <v>1</v>
      </c>
      <c r="K491" s="20" t="s">
        <v>2380</v>
      </c>
      <c r="L491" s="20" t="str">
        <f t="shared" si="14"/>
        <v>OBESITY</v>
      </c>
      <c r="M491" s="20" t="str">
        <f t="shared" si="15"/>
        <v>diabeties</v>
      </c>
    </row>
    <row r="492" spans="4:13" x14ac:dyDescent="0.35">
      <c r="D492" t="s">
        <v>1893</v>
      </c>
      <c r="E492">
        <v>33</v>
      </c>
      <c r="F492">
        <v>9.51</v>
      </c>
      <c r="G492" s="20" t="s">
        <v>2382</v>
      </c>
      <c r="H492" t="s">
        <v>2380</v>
      </c>
      <c r="I492" t="s">
        <v>2380</v>
      </c>
      <c r="J492" s="29">
        <v>0</v>
      </c>
      <c r="K492" s="20" t="s">
        <v>2380</v>
      </c>
      <c r="L492" s="20" t="str">
        <f t="shared" si="14"/>
        <v>OBESITY</v>
      </c>
      <c r="M492" s="20" t="str">
        <f t="shared" si="15"/>
        <v>diabeties</v>
      </c>
    </row>
    <row r="493" spans="4:13" x14ac:dyDescent="0.35">
      <c r="D493" t="s">
        <v>1892</v>
      </c>
      <c r="E493">
        <v>28.024999999999999</v>
      </c>
      <c r="F493">
        <v>7.67</v>
      </c>
      <c r="G493" s="20" t="s">
        <v>2382</v>
      </c>
      <c r="H493" t="s">
        <v>2380</v>
      </c>
      <c r="I493" t="s">
        <v>2380</v>
      </c>
      <c r="J493" s="29">
        <v>1</v>
      </c>
      <c r="K493" s="20" t="s">
        <v>2383</v>
      </c>
      <c r="L493" s="20" t="str">
        <f t="shared" si="14"/>
        <v>OVER WEIGHT</v>
      </c>
      <c r="M493" s="20" t="str">
        <f t="shared" si="15"/>
        <v>diabeties</v>
      </c>
    </row>
    <row r="494" spans="4:13" x14ac:dyDescent="0.35">
      <c r="D494" t="s">
        <v>1891</v>
      </c>
      <c r="E494">
        <v>28.69</v>
      </c>
      <c r="F494">
        <v>6.23</v>
      </c>
      <c r="G494" s="20" t="s">
        <v>2380</v>
      </c>
      <c r="H494" t="s">
        <v>2380</v>
      </c>
      <c r="I494" t="s">
        <v>2380</v>
      </c>
      <c r="J494" s="29">
        <v>1</v>
      </c>
      <c r="K494" s="20" t="s">
        <v>2383</v>
      </c>
      <c r="L494" s="20" t="str">
        <f t="shared" si="14"/>
        <v>OVER WEIGHT</v>
      </c>
      <c r="M494" s="20" t="str">
        <f t="shared" si="15"/>
        <v>pre diabeties</v>
      </c>
    </row>
    <row r="495" spans="4:13" x14ac:dyDescent="0.35">
      <c r="D495" t="s">
        <v>1890</v>
      </c>
      <c r="E495">
        <v>40.28</v>
      </c>
      <c r="F495">
        <v>8.9</v>
      </c>
      <c r="G495" s="20" t="s">
        <v>2380</v>
      </c>
      <c r="H495" t="s">
        <v>2380</v>
      </c>
      <c r="I495" t="s">
        <v>2380</v>
      </c>
      <c r="J495" s="29">
        <v>0</v>
      </c>
      <c r="K495" s="20" t="s">
        <v>2380</v>
      </c>
      <c r="L495" s="20" t="str">
        <f t="shared" si="14"/>
        <v>OBESITY</v>
      </c>
      <c r="M495" s="20" t="str">
        <f t="shared" si="15"/>
        <v>diabeties</v>
      </c>
    </row>
    <row r="496" spans="4:13" x14ac:dyDescent="0.35">
      <c r="D496" t="s">
        <v>1889</v>
      </c>
      <c r="E496">
        <v>37.299999999999997</v>
      </c>
      <c r="F496">
        <v>7.79</v>
      </c>
      <c r="G496" s="20" t="s">
        <v>2382</v>
      </c>
      <c r="H496" t="s">
        <v>2380</v>
      </c>
      <c r="I496" t="s">
        <v>2380</v>
      </c>
      <c r="J496" s="29">
        <v>0</v>
      </c>
      <c r="K496" s="20" t="s">
        <v>2380</v>
      </c>
      <c r="L496" s="20" t="str">
        <f t="shared" si="14"/>
        <v>OBESITY</v>
      </c>
      <c r="M496" s="20" t="str">
        <f t="shared" si="15"/>
        <v>diabeties</v>
      </c>
    </row>
    <row r="497" spans="4:13" x14ac:dyDescent="0.35">
      <c r="D497" t="s">
        <v>1888</v>
      </c>
      <c r="E497">
        <v>54.47</v>
      </c>
      <c r="F497">
        <v>4.49</v>
      </c>
      <c r="G497" s="20" t="s">
        <v>2382</v>
      </c>
      <c r="H497" t="s">
        <v>2380</v>
      </c>
      <c r="I497" t="s">
        <v>2380</v>
      </c>
      <c r="J497" s="29">
        <v>2</v>
      </c>
      <c r="K497" s="20" t="s">
        <v>2380</v>
      </c>
      <c r="L497" s="20" t="str">
        <f t="shared" si="14"/>
        <v>OBESITY</v>
      </c>
      <c r="M497" s="20" t="str">
        <f t="shared" si="15"/>
        <v>normal</v>
      </c>
    </row>
    <row r="498" spans="4:13" x14ac:dyDescent="0.35">
      <c r="D498" t="s">
        <v>1887</v>
      </c>
      <c r="E498">
        <v>38.06</v>
      </c>
      <c r="F498">
        <v>5.24</v>
      </c>
      <c r="G498" s="20" t="s">
        <v>2382</v>
      </c>
      <c r="H498" t="s">
        <v>2380</v>
      </c>
      <c r="I498" t="s">
        <v>2383</v>
      </c>
      <c r="J498" s="29">
        <v>1</v>
      </c>
      <c r="K498" s="20" t="s">
        <v>2380</v>
      </c>
      <c r="L498" s="20" t="str">
        <f t="shared" si="14"/>
        <v>OBESITY</v>
      </c>
      <c r="M498" s="20" t="str">
        <f t="shared" si="15"/>
        <v>normal</v>
      </c>
    </row>
    <row r="499" spans="4:13" x14ac:dyDescent="0.35">
      <c r="D499" t="s">
        <v>1886</v>
      </c>
      <c r="E499">
        <v>51.47</v>
      </c>
      <c r="F499">
        <v>9.6</v>
      </c>
      <c r="G499" s="20" t="s">
        <v>2380</v>
      </c>
      <c r="H499" t="s">
        <v>2380</v>
      </c>
      <c r="I499" t="s">
        <v>2380</v>
      </c>
      <c r="J499" s="29">
        <v>0</v>
      </c>
      <c r="K499" s="20" t="s">
        <v>2380</v>
      </c>
      <c r="L499" s="20" t="str">
        <f t="shared" si="14"/>
        <v>OBESITY</v>
      </c>
      <c r="M499" s="20" t="str">
        <f t="shared" si="15"/>
        <v>diabeties</v>
      </c>
    </row>
    <row r="500" spans="4:13" x14ac:dyDescent="0.35">
      <c r="D500" t="s">
        <v>1885</v>
      </c>
      <c r="E500">
        <v>29.8</v>
      </c>
      <c r="F500">
        <v>5.78</v>
      </c>
      <c r="G500" s="20" t="s">
        <v>2382</v>
      </c>
      <c r="H500" t="s">
        <v>2380</v>
      </c>
      <c r="I500" t="s">
        <v>2380</v>
      </c>
      <c r="J500" s="29">
        <v>0</v>
      </c>
      <c r="K500" s="20" t="s">
        <v>2380</v>
      </c>
      <c r="L500" s="20" t="str">
        <f t="shared" si="14"/>
        <v>OVER WEIGHT</v>
      </c>
      <c r="M500" s="20" t="str">
        <f t="shared" si="15"/>
        <v>pre diabeties</v>
      </c>
    </row>
    <row r="501" spans="4:13" x14ac:dyDescent="0.35">
      <c r="D501" t="s">
        <v>1884</v>
      </c>
      <c r="E501">
        <v>49.77</v>
      </c>
      <c r="F501">
        <v>7.02</v>
      </c>
      <c r="G501" s="20" t="s">
        <v>2380</v>
      </c>
      <c r="H501" t="s">
        <v>2380</v>
      </c>
      <c r="I501" t="s">
        <v>2380</v>
      </c>
      <c r="J501" s="29">
        <v>0</v>
      </c>
      <c r="K501" s="20" t="s">
        <v>2380</v>
      </c>
      <c r="L501" s="20" t="str">
        <f t="shared" si="14"/>
        <v>OBESITY</v>
      </c>
      <c r="M501" s="20" t="str">
        <f t="shared" si="15"/>
        <v>diabeties</v>
      </c>
    </row>
    <row r="502" spans="4:13" x14ac:dyDescent="0.35">
      <c r="D502" t="s">
        <v>1883</v>
      </c>
      <c r="E502">
        <v>25.555</v>
      </c>
      <c r="F502">
        <v>4.09</v>
      </c>
      <c r="G502" s="20" t="s">
        <v>2382</v>
      </c>
      <c r="H502" t="s">
        <v>2380</v>
      </c>
      <c r="I502" t="s">
        <v>2380</v>
      </c>
      <c r="J502" s="29">
        <v>0</v>
      </c>
      <c r="K502" s="20" t="s">
        <v>2383</v>
      </c>
      <c r="L502" s="20" t="str">
        <f t="shared" si="14"/>
        <v>OVER WEIGHT</v>
      </c>
      <c r="M502" s="20" t="str">
        <f t="shared" si="15"/>
        <v>normal</v>
      </c>
    </row>
    <row r="503" spans="4:13" x14ac:dyDescent="0.35">
      <c r="D503" t="s">
        <v>1882</v>
      </c>
      <c r="E503">
        <v>29.64</v>
      </c>
      <c r="F503">
        <v>4.93</v>
      </c>
      <c r="G503" s="20" t="s">
        <v>2380</v>
      </c>
      <c r="H503" t="s">
        <v>2380</v>
      </c>
      <c r="I503" t="s">
        <v>2383</v>
      </c>
      <c r="J503" s="29">
        <v>1</v>
      </c>
      <c r="K503" s="20" t="s">
        <v>2380</v>
      </c>
      <c r="L503" s="20" t="str">
        <f t="shared" si="14"/>
        <v>OVER WEIGHT</v>
      </c>
      <c r="M503" s="20" t="str">
        <f t="shared" si="15"/>
        <v>normal</v>
      </c>
    </row>
    <row r="504" spans="4:13" x14ac:dyDescent="0.35">
      <c r="D504" t="s">
        <v>1881</v>
      </c>
      <c r="E504">
        <v>53.93</v>
      </c>
      <c r="F504">
        <v>5.34</v>
      </c>
      <c r="G504" s="20" t="s">
        <v>2382</v>
      </c>
      <c r="H504" t="s">
        <v>2380</v>
      </c>
      <c r="I504" t="s">
        <v>2380</v>
      </c>
      <c r="J504" s="29">
        <v>2</v>
      </c>
      <c r="K504" s="20" t="s">
        <v>2380</v>
      </c>
      <c r="L504" s="20" t="str">
        <f t="shared" si="14"/>
        <v>OBESITY</v>
      </c>
      <c r="M504" s="20" t="str">
        <f t="shared" si="15"/>
        <v>normal</v>
      </c>
    </row>
    <row r="505" spans="4:13" x14ac:dyDescent="0.35">
      <c r="D505" t="s">
        <v>1880</v>
      </c>
      <c r="E505">
        <v>28.024999999999999</v>
      </c>
      <c r="F505">
        <v>5.65</v>
      </c>
      <c r="G505" s="20" t="s">
        <v>2380</v>
      </c>
      <c r="H505" t="s">
        <v>2380</v>
      </c>
      <c r="I505" t="s">
        <v>2380</v>
      </c>
      <c r="J505" s="29">
        <v>1</v>
      </c>
      <c r="K505" s="20" t="s">
        <v>2383</v>
      </c>
      <c r="L505" s="20" t="str">
        <f t="shared" si="14"/>
        <v>OVER WEIGHT</v>
      </c>
      <c r="M505" s="20" t="str">
        <f t="shared" si="15"/>
        <v>normal</v>
      </c>
    </row>
    <row r="506" spans="4:13" x14ac:dyDescent="0.35">
      <c r="D506" t="s">
        <v>1879</v>
      </c>
      <c r="E506">
        <v>27.5</v>
      </c>
      <c r="F506">
        <v>4.49</v>
      </c>
      <c r="G506" s="20" t="s">
        <v>2380</v>
      </c>
      <c r="H506" t="s">
        <v>2380</v>
      </c>
      <c r="I506" t="s">
        <v>2380</v>
      </c>
      <c r="J506" s="29">
        <v>0</v>
      </c>
      <c r="K506" s="20" t="s">
        <v>2380</v>
      </c>
      <c r="L506" s="20" t="str">
        <f t="shared" si="14"/>
        <v>OVER WEIGHT</v>
      </c>
      <c r="M506" s="20" t="str">
        <f t="shared" si="15"/>
        <v>normal</v>
      </c>
    </row>
    <row r="507" spans="4:13" x14ac:dyDescent="0.35">
      <c r="D507" t="s">
        <v>1878</v>
      </c>
      <c r="E507">
        <v>21.8</v>
      </c>
      <c r="F507">
        <v>10.55</v>
      </c>
      <c r="G507" s="20" t="s">
        <v>2380</v>
      </c>
      <c r="H507" t="s">
        <v>2380</v>
      </c>
      <c r="I507" t="s">
        <v>2380</v>
      </c>
      <c r="J507" s="29">
        <v>0</v>
      </c>
      <c r="K507" s="20" t="s">
        <v>2383</v>
      </c>
      <c r="L507" s="20" t="str">
        <f t="shared" si="14"/>
        <v>Normal weight</v>
      </c>
      <c r="M507" s="20" t="str">
        <f t="shared" si="15"/>
        <v>diabeties</v>
      </c>
    </row>
    <row r="508" spans="4:13" x14ac:dyDescent="0.35">
      <c r="D508" t="s">
        <v>1877</v>
      </c>
      <c r="E508">
        <v>26.41</v>
      </c>
      <c r="F508">
        <v>4.92</v>
      </c>
      <c r="G508" s="20" t="s">
        <v>2382</v>
      </c>
      <c r="H508" t="s">
        <v>2380</v>
      </c>
      <c r="I508" t="s">
        <v>2383</v>
      </c>
      <c r="J508" s="29">
        <v>1</v>
      </c>
      <c r="K508" s="20" t="s">
        <v>2383</v>
      </c>
      <c r="L508" s="20" t="str">
        <f t="shared" si="14"/>
        <v>OVER WEIGHT</v>
      </c>
      <c r="M508" s="20" t="str">
        <f t="shared" si="15"/>
        <v>normal</v>
      </c>
    </row>
    <row r="509" spans="4:13" x14ac:dyDescent="0.35">
      <c r="D509" t="s">
        <v>1876</v>
      </c>
      <c r="E509">
        <v>27.835000000000001</v>
      </c>
      <c r="F509">
        <v>5.9</v>
      </c>
      <c r="G509" s="20" t="s">
        <v>2382</v>
      </c>
      <c r="H509" t="s">
        <v>2380</v>
      </c>
      <c r="I509" t="s">
        <v>2380</v>
      </c>
      <c r="J509" s="29">
        <v>1</v>
      </c>
      <c r="K509" s="20" t="s">
        <v>2383</v>
      </c>
      <c r="L509" s="20" t="str">
        <f t="shared" si="14"/>
        <v>OVER WEIGHT</v>
      </c>
      <c r="M509" s="20" t="str">
        <f t="shared" si="15"/>
        <v>pre diabeties</v>
      </c>
    </row>
    <row r="510" spans="4:13" x14ac:dyDescent="0.35">
      <c r="D510" t="s">
        <v>1875</v>
      </c>
      <c r="E510">
        <v>51.74</v>
      </c>
      <c r="F510">
        <v>4.9800000000000004</v>
      </c>
      <c r="G510" s="20" t="s">
        <v>2382</v>
      </c>
      <c r="H510" t="s">
        <v>2380</v>
      </c>
      <c r="I510" t="s">
        <v>2380</v>
      </c>
      <c r="J510" s="29">
        <v>2</v>
      </c>
      <c r="K510" s="20" t="s">
        <v>2380</v>
      </c>
      <c r="L510" s="20" t="str">
        <f t="shared" si="14"/>
        <v>OBESITY</v>
      </c>
      <c r="M510" s="20" t="str">
        <f t="shared" si="15"/>
        <v>normal</v>
      </c>
    </row>
    <row r="511" spans="4:13" x14ac:dyDescent="0.35">
      <c r="D511" t="s">
        <v>1874</v>
      </c>
      <c r="E511">
        <v>23.37</v>
      </c>
      <c r="F511">
        <v>5.8</v>
      </c>
      <c r="G511" s="20" t="s">
        <v>2380</v>
      </c>
      <c r="H511" t="s">
        <v>2380</v>
      </c>
      <c r="I511" t="s">
        <v>2380</v>
      </c>
      <c r="J511" s="29">
        <v>0</v>
      </c>
      <c r="K511" s="20" t="s">
        <v>2383</v>
      </c>
      <c r="L511" s="20" t="str">
        <f t="shared" si="14"/>
        <v>Normal weight</v>
      </c>
      <c r="M511" s="20" t="str">
        <f t="shared" si="15"/>
        <v>pre diabeties</v>
      </c>
    </row>
    <row r="512" spans="4:13" x14ac:dyDescent="0.35">
      <c r="D512" t="s">
        <v>1873</v>
      </c>
      <c r="E512">
        <v>29.7</v>
      </c>
      <c r="F512">
        <v>6.21</v>
      </c>
      <c r="G512" s="20" t="s">
        <v>2382</v>
      </c>
      <c r="H512" t="s">
        <v>2380</v>
      </c>
      <c r="I512" t="s">
        <v>2383</v>
      </c>
      <c r="J512" s="29">
        <v>1</v>
      </c>
      <c r="K512" s="20" t="s">
        <v>2383</v>
      </c>
      <c r="L512" s="20" t="str">
        <f t="shared" si="14"/>
        <v>OVER WEIGHT</v>
      </c>
      <c r="M512" s="20" t="str">
        <f t="shared" si="15"/>
        <v>pre diabeties</v>
      </c>
    </row>
    <row r="513" spans="4:13" x14ac:dyDescent="0.35">
      <c r="D513" t="s">
        <v>1872</v>
      </c>
      <c r="E513">
        <v>20.045000000000002</v>
      </c>
      <c r="F513">
        <v>6.17</v>
      </c>
      <c r="G513" s="20" t="s">
        <v>2380</v>
      </c>
      <c r="H513" t="s">
        <v>2380</v>
      </c>
      <c r="I513" t="s">
        <v>2383</v>
      </c>
      <c r="J513" s="29">
        <v>1</v>
      </c>
      <c r="K513" s="20" t="s">
        <v>2383</v>
      </c>
      <c r="L513" s="20" t="str">
        <f t="shared" si="14"/>
        <v>Normal weight</v>
      </c>
      <c r="M513" s="20" t="str">
        <f t="shared" si="15"/>
        <v>pre diabeties</v>
      </c>
    </row>
    <row r="514" spans="4:13" x14ac:dyDescent="0.35">
      <c r="D514" t="s">
        <v>1871</v>
      </c>
      <c r="E514">
        <v>27.83</v>
      </c>
      <c r="F514">
        <v>5.36</v>
      </c>
      <c r="G514" s="20" t="s">
        <v>2380</v>
      </c>
      <c r="H514" t="s">
        <v>2380</v>
      </c>
      <c r="I514" t="s">
        <v>2380</v>
      </c>
      <c r="J514" s="29">
        <v>2</v>
      </c>
      <c r="K514" s="20" t="s">
        <v>2380</v>
      </c>
      <c r="L514" s="20" t="str">
        <f t="shared" si="14"/>
        <v>OVER WEIGHT</v>
      </c>
      <c r="M514" s="20" t="str">
        <f t="shared" si="15"/>
        <v>normal</v>
      </c>
    </row>
    <row r="515" spans="4:13" x14ac:dyDescent="0.35">
      <c r="D515" t="s">
        <v>1870</v>
      </c>
      <c r="E515">
        <v>28.93</v>
      </c>
      <c r="F515">
        <v>5.2</v>
      </c>
      <c r="G515" s="20" t="s">
        <v>2380</v>
      </c>
      <c r="H515" t="s">
        <v>2380</v>
      </c>
      <c r="I515" t="s">
        <v>2380</v>
      </c>
      <c r="J515" s="29">
        <v>0</v>
      </c>
      <c r="K515" s="20" t="s">
        <v>2383</v>
      </c>
      <c r="L515" s="20" t="str">
        <f t="shared" si="14"/>
        <v>OVER WEIGHT</v>
      </c>
      <c r="M515" s="20" t="str">
        <f t="shared" si="15"/>
        <v>normal</v>
      </c>
    </row>
    <row r="516" spans="4:13" x14ac:dyDescent="0.35">
      <c r="D516" t="s">
        <v>1869</v>
      </c>
      <c r="E516">
        <v>33.82</v>
      </c>
      <c r="F516">
        <v>5.42</v>
      </c>
      <c r="G516" s="20" t="s">
        <v>2380</v>
      </c>
      <c r="H516" t="s">
        <v>2380</v>
      </c>
      <c r="I516" t="s">
        <v>2380</v>
      </c>
      <c r="J516" s="29">
        <v>0</v>
      </c>
      <c r="K516" s="20" t="s">
        <v>2380</v>
      </c>
      <c r="L516" s="20" t="str">
        <f t="shared" si="14"/>
        <v>OBESITY</v>
      </c>
      <c r="M516" s="20" t="str">
        <f t="shared" si="15"/>
        <v>normal</v>
      </c>
    </row>
    <row r="517" spans="4:13" x14ac:dyDescent="0.35">
      <c r="D517" t="s">
        <v>1868</v>
      </c>
      <c r="E517">
        <v>20.234999999999999</v>
      </c>
      <c r="F517">
        <v>6.84</v>
      </c>
      <c r="G517" s="20" t="s">
        <v>2380</v>
      </c>
      <c r="H517" t="s">
        <v>2380</v>
      </c>
      <c r="I517" t="s">
        <v>2380</v>
      </c>
      <c r="J517" s="29">
        <v>0</v>
      </c>
      <c r="K517" s="20" t="s">
        <v>2383</v>
      </c>
      <c r="L517" s="20" t="str">
        <f t="shared" si="14"/>
        <v>Normal weight</v>
      </c>
      <c r="M517" s="20" t="str">
        <f t="shared" si="15"/>
        <v>diabeties</v>
      </c>
    </row>
    <row r="518" spans="4:13" x14ac:dyDescent="0.35">
      <c r="D518" t="s">
        <v>1867</v>
      </c>
      <c r="E518">
        <v>49.2</v>
      </c>
      <c r="F518">
        <v>10.9</v>
      </c>
      <c r="G518" s="20" t="s">
        <v>2382</v>
      </c>
      <c r="H518" t="s">
        <v>2380</v>
      </c>
      <c r="I518" t="s">
        <v>2383</v>
      </c>
      <c r="J518" s="29">
        <v>1</v>
      </c>
      <c r="K518" s="20" t="s">
        <v>2380</v>
      </c>
      <c r="L518" s="20" t="str">
        <f t="shared" si="14"/>
        <v>OBESITY</v>
      </c>
      <c r="M518" s="20" t="str">
        <f t="shared" si="15"/>
        <v>diabeties</v>
      </c>
    </row>
    <row r="519" spans="4:13" x14ac:dyDescent="0.35">
      <c r="D519" t="s">
        <v>1866</v>
      </c>
      <c r="E519">
        <v>26.4</v>
      </c>
      <c r="F519">
        <v>4.87</v>
      </c>
      <c r="G519" s="20" t="s">
        <v>2382</v>
      </c>
      <c r="H519" t="s">
        <v>2380</v>
      </c>
      <c r="I519" t="s">
        <v>2380</v>
      </c>
      <c r="J519" s="29">
        <v>0</v>
      </c>
      <c r="K519" s="20" t="s">
        <v>2383</v>
      </c>
      <c r="L519" s="20" t="str">
        <f t="shared" si="14"/>
        <v>OVER WEIGHT</v>
      </c>
      <c r="M519" s="20" t="str">
        <f t="shared" si="15"/>
        <v>normal</v>
      </c>
    </row>
    <row r="520" spans="4:13" x14ac:dyDescent="0.35">
      <c r="D520" t="s">
        <v>1865</v>
      </c>
      <c r="E520">
        <v>28.38</v>
      </c>
      <c r="F520">
        <v>6.07</v>
      </c>
      <c r="G520" s="20" t="s">
        <v>2380</v>
      </c>
      <c r="H520" t="s">
        <v>2380</v>
      </c>
      <c r="I520" t="s">
        <v>2380</v>
      </c>
      <c r="J520" s="29">
        <v>1</v>
      </c>
      <c r="K520" s="20" t="s">
        <v>2383</v>
      </c>
      <c r="L520" s="20" t="str">
        <f t="shared" si="14"/>
        <v>OVER WEIGHT</v>
      </c>
      <c r="M520" s="20" t="str">
        <f t="shared" si="15"/>
        <v>pre diabeties</v>
      </c>
    </row>
    <row r="521" spans="4:13" x14ac:dyDescent="0.35">
      <c r="D521" t="s">
        <v>1864</v>
      </c>
      <c r="E521">
        <v>24.64</v>
      </c>
      <c r="F521">
        <v>4.33</v>
      </c>
      <c r="G521" s="20" t="s">
        <v>2380</v>
      </c>
      <c r="H521" t="s">
        <v>2380</v>
      </c>
      <c r="I521" t="s">
        <v>2380</v>
      </c>
      <c r="J521" s="29">
        <v>0</v>
      </c>
      <c r="K521" s="20" t="s">
        <v>2383</v>
      </c>
      <c r="L521" s="20" t="str">
        <f t="shared" si="14"/>
        <v>Normal weight</v>
      </c>
      <c r="M521" s="20" t="str">
        <f t="shared" si="15"/>
        <v>normal</v>
      </c>
    </row>
    <row r="522" spans="4:13" x14ac:dyDescent="0.35">
      <c r="D522" t="s">
        <v>1863</v>
      </c>
      <c r="E522">
        <v>39.71</v>
      </c>
      <c r="F522">
        <v>5.83</v>
      </c>
      <c r="G522" s="20" t="s">
        <v>2380</v>
      </c>
      <c r="H522" t="s">
        <v>2380</v>
      </c>
      <c r="I522" t="s">
        <v>2380</v>
      </c>
      <c r="J522" s="29">
        <v>1</v>
      </c>
      <c r="K522" s="20" t="s">
        <v>2380</v>
      </c>
      <c r="L522" s="20" t="str">
        <f t="shared" si="14"/>
        <v>OBESITY</v>
      </c>
      <c r="M522" s="20" t="str">
        <f t="shared" si="15"/>
        <v>pre diabeties</v>
      </c>
    </row>
    <row r="523" spans="4:13" x14ac:dyDescent="0.35">
      <c r="D523" t="s">
        <v>1862</v>
      </c>
      <c r="E523">
        <v>22.22</v>
      </c>
      <c r="F523">
        <v>5.5</v>
      </c>
      <c r="G523" s="20" t="s">
        <v>2380</v>
      </c>
      <c r="H523" t="s">
        <v>2380</v>
      </c>
      <c r="I523" t="s">
        <v>2380</v>
      </c>
      <c r="J523" s="29">
        <v>0</v>
      </c>
      <c r="K523" s="20" t="s">
        <v>2383</v>
      </c>
      <c r="L523" s="20" t="str">
        <f t="shared" si="14"/>
        <v>Normal weight</v>
      </c>
      <c r="M523" s="20" t="str">
        <f t="shared" si="15"/>
        <v>normal</v>
      </c>
    </row>
    <row r="524" spans="4:13" x14ac:dyDescent="0.35">
      <c r="D524" t="s">
        <v>1861</v>
      </c>
      <c r="E524">
        <v>33.344999999999999</v>
      </c>
      <c r="F524">
        <v>4.79</v>
      </c>
      <c r="G524" s="20" t="s">
        <v>2380</v>
      </c>
      <c r="H524" t="s">
        <v>2380</v>
      </c>
      <c r="I524" t="s">
        <v>2383</v>
      </c>
      <c r="J524" s="29">
        <v>1</v>
      </c>
      <c r="K524" s="20" t="s">
        <v>2380</v>
      </c>
      <c r="L524" s="20" t="str">
        <f t="shared" si="14"/>
        <v>OBESITY</v>
      </c>
      <c r="M524" s="20" t="str">
        <f t="shared" si="15"/>
        <v>normal</v>
      </c>
    </row>
    <row r="525" spans="4:13" x14ac:dyDescent="0.35">
      <c r="D525" t="s">
        <v>1860</v>
      </c>
      <c r="E525">
        <v>24.42</v>
      </c>
      <c r="F525">
        <v>5.81</v>
      </c>
      <c r="G525" s="20" t="s">
        <v>2380</v>
      </c>
      <c r="H525" t="s">
        <v>2380</v>
      </c>
      <c r="I525" t="s">
        <v>2380</v>
      </c>
      <c r="J525" s="29">
        <v>1</v>
      </c>
      <c r="K525" s="20" t="s">
        <v>2383</v>
      </c>
      <c r="L525" s="20" t="str">
        <f t="shared" si="14"/>
        <v>Normal weight</v>
      </c>
      <c r="M525" s="20" t="str">
        <f t="shared" si="15"/>
        <v>pre diabeties</v>
      </c>
    </row>
    <row r="526" spans="4:13" x14ac:dyDescent="0.35">
      <c r="D526" t="s">
        <v>1859</v>
      </c>
      <c r="E526">
        <v>29.81</v>
      </c>
      <c r="F526">
        <v>5.58</v>
      </c>
      <c r="G526" s="20" t="s">
        <v>2380</v>
      </c>
      <c r="H526" t="s">
        <v>2380</v>
      </c>
      <c r="I526" t="s">
        <v>2380</v>
      </c>
      <c r="J526" s="29">
        <v>0</v>
      </c>
      <c r="K526" s="20" t="s">
        <v>2383</v>
      </c>
      <c r="L526" s="20" t="str">
        <f t="shared" si="14"/>
        <v>OVER WEIGHT</v>
      </c>
      <c r="M526" s="20" t="str">
        <f t="shared" si="15"/>
        <v>normal</v>
      </c>
    </row>
    <row r="527" spans="4:13" x14ac:dyDescent="0.35">
      <c r="D527" t="s">
        <v>1858</v>
      </c>
      <c r="E527">
        <v>51.18</v>
      </c>
      <c r="F527">
        <v>4.4000000000000004</v>
      </c>
      <c r="G527" s="20" t="s">
        <v>2382</v>
      </c>
      <c r="H527" t="s">
        <v>2380</v>
      </c>
      <c r="I527" t="s">
        <v>2380</v>
      </c>
      <c r="J527" s="29">
        <v>2</v>
      </c>
      <c r="K527" s="20" t="s">
        <v>2380</v>
      </c>
      <c r="L527" s="20" t="str">
        <f t="shared" si="14"/>
        <v>OBESITY</v>
      </c>
      <c r="M527" s="20" t="str">
        <f t="shared" si="15"/>
        <v>normal</v>
      </c>
    </row>
    <row r="528" spans="4:13" x14ac:dyDescent="0.35">
      <c r="D528" t="s">
        <v>1857</v>
      </c>
      <c r="E528">
        <v>51.37</v>
      </c>
      <c r="F528">
        <v>8.18</v>
      </c>
      <c r="G528" s="20" t="s">
        <v>2382</v>
      </c>
      <c r="H528" t="s">
        <v>2380</v>
      </c>
      <c r="I528" t="s">
        <v>2380</v>
      </c>
      <c r="J528" s="29">
        <v>0</v>
      </c>
      <c r="K528" s="20" t="s">
        <v>2380</v>
      </c>
      <c r="L528" s="20" t="str">
        <f t="shared" ref="L528:L591" si="16">IF(E528&lt;18.5,"under weight",IF(E528&lt;25,"Normal weight",IF(E528&lt;30,"OVER WEIGHT","OBESITY")))</f>
        <v>OBESITY</v>
      </c>
      <c r="M528" s="20" t="str">
        <f t="shared" ref="M528:M591" si="17">IF(F528&lt;5.7,"normal",IF(F528&lt;6.5,"pre diabeties","diabeties"))</f>
        <v>diabeties</v>
      </c>
    </row>
    <row r="529" spans="4:13" x14ac:dyDescent="0.35">
      <c r="D529" t="s">
        <v>1856</v>
      </c>
      <c r="E529">
        <v>36.19</v>
      </c>
      <c r="F529">
        <v>5.52</v>
      </c>
      <c r="G529" s="20" t="s">
        <v>2382</v>
      </c>
      <c r="H529" t="s">
        <v>2380</v>
      </c>
      <c r="I529" t="s">
        <v>2380</v>
      </c>
      <c r="J529" s="29">
        <v>0</v>
      </c>
      <c r="K529" s="20" t="s">
        <v>2380</v>
      </c>
      <c r="L529" s="20" t="str">
        <f t="shared" si="16"/>
        <v>OBESITY</v>
      </c>
      <c r="M529" s="20" t="str">
        <f t="shared" si="17"/>
        <v>normal</v>
      </c>
    </row>
    <row r="530" spans="4:13" x14ac:dyDescent="0.35">
      <c r="D530" t="s">
        <v>1855</v>
      </c>
      <c r="E530">
        <v>25.9</v>
      </c>
      <c r="F530">
        <v>4.84</v>
      </c>
      <c r="G530" s="20" t="s">
        <v>2380</v>
      </c>
      <c r="H530" t="s">
        <v>2380</v>
      </c>
      <c r="I530" t="s">
        <v>2380</v>
      </c>
      <c r="J530" s="29">
        <v>0</v>
      </c>
      <c r="K530" s="20" t="s">
        <v>2383</v>
      </c>
      <c r="L530" s="20" t="str">
        <f t="shared" si="16"/>
        <v>OVER WEIGHT</v>
      </c>
      <c r="M530" s="20" t="str">
        <f t="shared" si="17"/>
        <v>normal</v>
      </c>
    </row>
    <row r="531" spans="4:13" x14ac:dyDescent="0.35">
      <c r="D531" t="s">
        <v>1854</v>
      </c>
      <c r="E531">
        <v>35.72</v>
      </c>
      <c r="F531">
        <v>4.08</v>
      </c>
      <c r="G531" s="20" t="s">
        <v>2380</v>
      </c>
      <c r="H531" t="s">
        <v>2380</v>
      </c>
      <c r="I531" t="s">
        <v>2383</v>
      </c>
      <c r="J531" s="29">
        <v>1</v>
      </c>
      <c r="K531" s="20" t="s">
        <v>2380</v>
      </c>
      <c r="L531" s="20" t="str">
        <f t="shared" si="16"/>
        <v>OBESITY</v>
      </c>
      <c r="M531" s="20" t="str">
        <f t="shared" si="17"/>
        <v>normal</v>
      </c>
    </row>
    <row r="532" spans="4:13" x14ac:dyDescent="0.35">
      <c r="D532" t="s">
        <v>1853</v>
      </c>
      <c r="E532">
        <v>27.94</v>
      </c>
      <c r="F532">
        <v>4.4800000000000004</v>
      </c>
      <c r="G532" s="20" t="s">
        <v>2380</v>
      </c>
      <c r="H532" t="s">
        <v>2380</v>
      </c>
      <c r="I532" t="s">
        <v>2383</v>
      </c>
      <c r="J532" s="29">
        <v>1</v>
      </c>
      <c r="K532" s="20" t="s">
        <v>2383</v>
      </c>
      <c r="L532" s="20" t="str">
        <f t="shared" si="16"/>
        <v>OVER WEIGHT</v>
      </c>
      <c r="M532" s="20" t="str">
        <f t="shared" si="17"/>
        <v>normal</v>
      </c>
    </row>
    <row r="533" spans="4:13" x14ac:dyDescent="0.35">
      <c r="D533" t="s">
        <v>1852</v>
      </c>
      <c r="E533">
        <v>27.1</v>
      </c>
      <c r="F533">
        <v>5.73</v>
      </c>
      <c r="G533" s="20" t="s">
        <v>2380</v>
      </c>
      <c r="H533" t="s">
        <v>2380</v>
      </c>
      <c r="I533" t="s">
        <v>2380</v>
      </c>
      <c r="J533" s="29">
        <v>0</v>
      </c>
      <c r="K533" s="20" t="s">
        <v>2383</v>
      </c>
      <c r="L533" s="20" t="str">
        <f t="shared" si="16"/>
        <v>OVER WEIGHT</v>
      </c>
      <c r="M533" s="20" t="str">
        <f t="shared" si="17"/>
        <v>pre diabeties</v>
      </c>
    </row>
    <row r="534" spans="4:13" x14ac:dyDescent="0.35">
      <c r="D534" t="s">
        <v>1851</v>
      </c>
      <c r="E534">
        <v>18.3</v>
      </c>
      <c r="F534">
        <v>5.46</v>
      </c>
      <c r="G534" s="20" t="s">
        <v>2382</v>
      </c>
      <c r="H534" t="s">
        <v>2380</v>
      </c>
      <c r="I534" t="s">
        <v>2383</v>
      </c>
      <c r="J534" s="29">
        <v>1</v>
      </c>
      <c r="K534" s="20" t="s">
        <v>2383</v>
      </c>
      <c r="L534" s="20" t="str">
        <f t="shared" si="16"/>
        <v>under weight</v>
      </c>
      <c r="M534" s="20" t="str">
        <f t="shared" si="17"/>
        <v>normal</v>
      </c>
    </row>
    <row r="535" spans="4:13" x14ac:dyDescent="0.35">
      <c r="D535" t="s">
        <v>1850</v>
      </c>
      <c r="E535">
        <v>25.3</v>
      </c>
      <c r="F535">
        <v>5.0199999999999996</v>
      </c>
      <c r="G535" s="20" t="s">
        <v>2382</v>
      </c>
      <c r="H535" t="s">
        <v>2380</v>
      </c>
      <c r="I535" t="s">
        <v>2380</v>
      </c>
      <c r="J535" s="29">
        <v>1</v>
      </c>
      <c r="K535" s="20" t="s">
        <v>2383</v>
      </c>
      <c r="L535" s="20" t="str">
        <f t="shared" si="16"/>
        <v>OVER WEIGHT</v>
      </c>
      <c r="M535" s="20" t="str">
        <f t="shared" si="17"/>
        <v>normal</v>
      </c>
    </row>
    <row r="536" spans="4:13" x14ac:dyDescent="0.35">
      <c r="D536" t="s">
        <v>1849</v>
      </c>
      <c r="E536">
        <v>38.83</v>
      </c>
      <c r="F536">
        <v>6.36</v>
      </c>
      <c r="G536" s="20" t="s">
        <v>2380</v>
      </c>
      <c r="H536" t="s">
        <v>2380</v>
      </c>
      <c r="I536" t="s">
        <v>2380</v>
      </c>
      <c r="J536" s="29">
        <v>1</v>
      </c>
      <c r="K536" s="20" t="s">
        <v>2380</v>
      </c>
      <c r="L536" s="20" t="str">
        <f t="shared" si="16"/>
        <v>OBESITY</v>
      </c>
      <c r="M536" s="20" t="str">
        <f t="shared" si="17"/>
        <v>pre diabeties</v>
      </c>
    </row>
    <row r="537" spans="4:13" x14ac:dyDescent="0.35">
      <c r="D537" t="s">
        <v>1848</v>
      </c>
      <c r="E537">
        <v>27.6</v>
      </c>
      <c r="F537">
        <v>5.36</v>
      </c>
      <c r="G537" s="20" t="s">
        <v>2380</v>
      </c>
      <c r="H537" t="s">
        <v>2380</v>
      </c>
      <c r="I537" t="s">
        <v>2380</v>
      </c>
      <c r="J537" s="29">
        <v>1</v>
      </c>
      <c r="K537" s="20" t="s">
        <v>2380</v>
      </c>
      <c r="L537" s="20" t="str">
        <f t="shared" si="16"/>
        <v>OVER WEIGHT</v>
      </c>
      <c r="M537" s="20" t="str">
        <f t="shared" si="17"/>
        <v>normal</v>
      </c>
    </row>
    <row r="538" spans="4:13" x14ac:dyDescent="0.35">
      <c r="D538" t="s">
        <v>1847</v>
      </c>
      <c r="E538">
        <v>46.4</v>
      </c>
      <c r="F538">
        <v>8.3699999999999992</v>
      </c>
      <c r="G538" s="20" t="s">
        <v>2382</v>
      </c>
      <c r="H538" t="s">
        <v>2380</v>
      </c>
      <c r="I538" t="s">
        <v>2383</v>
      </c>
      <c r="J538" s="29">
        <v>1</v>
      </c>
      <c r="K538" s="20" t="s">
        <v>2380</v>
      </c>
      <c r="L538" s="20" t="str">
        <f t="shared" si="16"/>
        <v>OBESITY</v>
      </c>
      <c r="M538" s="20" t="str">
        <f t="shared" si="17"/>
        <v>diabeties</v>
      </c>
    </row>
    <row r="539" spans="4:13" x14ac:dyDescent="0.35">
      <c r="D539" t="s">
        <v>1846</v>
      </c>
      <c r="E539">
        <v>51.92</v>
      </c>
      <c r="F539">
        <v>5.18</v>
      </c>
      <c r="G539" s="20" t="s">
        <v>2382</v>
      </c>
      <c r="H539" t="s">
        <v>2380</v>
      </c>
      <c r="I539" t="s">
        <v>2383</v>
      </c>
      <c r="J539" s="29">
        <v>1</v>
      </c>
      <c r="K539" s="20" t="s">
        <v>2380</v>
      </c>
      <c r="L539" s="20" t="str">
        <f t="shared" si="16"/>
        <v>OBESITY</v>
      </c>
      <c r="M539" s="20" t="str">
        <f t="shared" si="17"/>
        <v>normal</v>
      </c>
    </row>
    <row r="540" spans="4:13" x14ac:dyDescent="0.35">
      <c r="D540" t="s">
        <v>1845</v>
      </c>
      <c r="E540">
        <v>32.395000000000003</v>
      </c>
      <c r="F540">
        <v>5.68</v>
      </c>
      <c r="G540" s="20" t="s">
        <v>2382</v>
      </c>
      <c r="H540" t="s">
        <v>2380</v>
      </c>
      <c r="I540" t="s">
        <v>2380</v>
      </c>
      <c r="J540" s="29">
        <v>1</v>
      </c>
      <c r="K540" s="20" t="s">
        <v>2380</v>
      </c>
      <c r="L540" s="20" t="str">
        <f t="shared" si="16"/>
        <v>OBESITY</v>
      </c>
      <c r="M540" s="20" t="str">
        <f t="shared" si="17"/>
        <v>normal</v>
      </c>
    </row>
    <row r="541" spans="4:13" x14ac:dyDescent="0.35">
      <c r="D541" t="s">
        <v>1844</v>
      </c>
      <c r="E541">
        <v>46.19</v>
      </c>
      <c r="F541">
        <v>7.31</v>
      </c>
      <c r="G541" s="20" t="s">
        <v>2382</v>
      </c>
      <c r="H541" t="s">
        <v>2380</v>
      </c>
      <c r="I541" t="s">
        <v>2383</v>
      </c>
      <c r="J541" s="29">
        <v>1</v>
      </c>
      <c r="K541" s="20" t="s">
        <v>2380</v>
      </c>
      <c r="L541" s="20" t="str">
        <f t="shared" si="16"/>
        <v>OBESITY</v>
      </c>
      <c r="M541" s="20" t="str">
        <f t="shared" si="17"/>
        <v>diabeties</v>
      </c>
    </row>
    <row r="542" spans="4:13" x14ac:dyDescent="0.35">
      <c r="D542" t="s">
        <v>1843</v>
      </c>
      <c r="E542">
        <v>27.93</v>
      </c>
      <c r="F542">
        <v>4.67</v>
      </c>
      <c r="G542" s="20" t="s">
        <v>2380</v>
      </c>
      <c r="H542" t="s">
        <v>2380</v>
      </c>
      <c r="I542" t="s">
        <v>2383</v>
      </c>
      <c r="J542" s="29">
        <v>1</v>
      </c>
      <c r="K542" s="20" t="s">
        <v>2380</v>
      </c>
      <c r="L542" s="20" t="str">
        <f t="shared" si="16"/>
        <v>OVER WEIGHT</v>
      </c>
      <c r="M542" s="20" t="str">
        <f t="shared" si="17"/>
        <v>normal</v>
      </c>
    </row>
    <row r="543" spans="4:13" x14ac:dyDescent="0.35">
      <c r="D543" t="s">
        <v>1842</v>
      </c>
      <c r="E543">
        <v>45.62</v>
      </c>
      <c r="F543">
        <v>6.87</v>
      </c>
      <c r="G543" s="20" t="s">
        <v>2380</v>
      </c>
      <c r="H543" t="s">
        <v>2380</v>
      </c>
      <c r="I543" t="s">
        <v>2380</v>
      </c>
      <c r="J543" s="29">
        <v>0</v>
      </c>
      <c r="K543" s="20" t="s">
        <v>2380</v>
      </c>
      <c r="L543" s="20" t="str">
        <f t="shared" si="16"/>
        <v>OBESITY</v>
      </c>
      <c r="M543" s="20" t="str">
        <f t="shared" si="17"/>
        <v>diabeties</v>
      </c>
    </row>
    <row r="544" spans="4:13" x14ac:dyDescent="0.35">
      <c r="D544" t="s">
        <v>1841</v>
      </c>
      <c r="E544">
        <v>35.31</v>
      </c>
      <c r="F544">
        <v>5.87</v>
      </c>
      <c r="G544" s="20" t="s">
        <v>2380</v>
      </c>
      <c r="H544" t="s">
        <v>2380</v>
      </c>
      <c r="I544" t="s">
        <v>2383</v>
      </c>
      <c r="J544" s="29">
        <v>1</v>
      </c>
      <c r="K544" s="20" t="s">
        <v>2380</v>
      </c>
      <c r="L544" s="20" t="str">
        <f t="shared" si="16"/>
        <v>OBESITY</v>
      </c>
      <c r="M544" s="20" t="str">
        <f t="shared" si="17"/>
        <v>pre diabeties</v>
      </c>
    </row>
    <row r="545" spans="4:13" x14ac:dyDescent="0.35">
      <c r="D545" t="s">
        <v>1840</v>
      </c>
      <c r="E545">
        <v>30.4</v>
      </c>
      <c r="F545">
        <v>4.07</v>
      </c>
      <c r="G545" s="20" t="s">
        <v>2382</v>
      </c>
      <c r="H545" t="s">
        <v>2380</v>
      </c>
      <c r="I545" t="s">
        <v>2380</v>
      </c>
      <c r="J545" s="29">
        <v>1</v>
      </c>
      <c r="K545" s="20" t="s">
        <v>2380</v>
      </c>
      <c r="L545" s="20" t="str">
        <f t="shared" si="16"/>
        <v>OBESITY</v>
      </c>
      <c r="M545" s="20" t="str">
        <f t="shared" si="17"/>
        <v>normal</v>
      </c>
    </row>
    <row r="546" spans="4:13" x14ac:dyDescent="0.35">
      <c r="D546" t="s">
        <v>1839</v>
      </c>
      <c r="E546">
        <v>20.13</v>
      </c>
      <c r="F546">
        <v>6.47</v>
      </c>
      <c r="G546" s="20" t="s">
        <v>2380</v>
      </c>
      <c r="H546" t="s">
        <v>2380</v>
      </c>
      <c r="I546" t="s">
        <v>2383</v>
      </c>
      <c r="J546" s="29">
        <v>1</v>
      </c>
      <c r="K546" s="20" t="s">
        <v>2383</v>
      </c>
      <c r="L546" s="20" t="str">
        <f t="shared" si="16"/>
        <v>Normal weight</v>
      </c>
      <c r="M546" s="20" t="str">
        <f t="shared" si="17"/>
        <v>pre diabeties</v>
      </c>
    </row>
    <row r="547" spans="4:13" x14ac:dyDescent="0.35">
      <c r="D547" t="s">
        <v>1838</v>
      </c>
      <c r="E547">
        <v>23.655000000000001</v>
      </c>
      <c r="F547">
        <v>5.14</v>
      </c>
      <c r="G547" s="20" t="s">
        <v>2380</v>
      </c>
      <c r="H547" t="s">
        <v>2380</v>
      </c>
      <c r="I547" t="s">
        <v>2380</v>
      </c>
      <c r="J547" s="29">
        <v>1</v>
      </c>
      <c r="K547" s="20" t="s">
        <v>2383</v>
      </c>
      <c r="L547" s="20" t="str">
        <f t="shared" si="16"/>
        <v>Normal weight</v>
      </c>
      <c r="M547" s="20" t="str">
        <f t="shared" si="17"/>
        <v>normal</v>
      </c>
    </row>
    <row r="548" spans="4:13" x14ac:dyDescent="0.35">
      <c r="D548" t="s">
        <v>1837</v>
      </c>
      <c r="E548">
        <v>49.05</v>
      </c>
      <c r="F548">
        <v>9.77</v>
      </c>
      <c r="G548" s="20" t="s">
        <v>2382</v>
      </c>
      <c r="H548" t="s">
        <v>2380</v>
      </c>
      <c r="I548" t="s">
        <v>2380</v>
      </c>
      <c r="J548" s="29">
        <v>0</v>
      </c>
      <c r="K548" s="20" t="s">
        <v>2380</v>
      </c>
      <c r="L548" s="20" t="str">
        <f t="shared" si="16"/>
        <v>OBESITY</v>
      </c>
      <c r="M548" s="20" t="str">
        <f t="shared" si="17"/>
        <v>diabeties</v>
      </c>
    </row>
    <row r="549" spans="4:13" x14ac:dyDescent="0.35">
      <c r="D549" t="s">
        <v>1836</v>
      </c>
      <c r="E549">
        <v>51.94</v>
      </c>
      <c r="F549">
        <v>8.8000000000000007</v>
      </c>
      <c r="G549" s="20" t="s">
        <v>2382</v>
      </c>
      <c r="H549" t="s">
        <v>2380</v>
      </c>
      <c r="I549" t="s">
        <v>2380</v>
      </c>
      <c r="J549" s="29">
        <v>2</v>
      </c>
      <c r="K549" s="20" t="s">
        <v>2380</v>
      </c>
      <c r="L549" s="20" t="str">
        <f t="shared" si="16"/>
        <v>OBESITY</v>
      </c>
      <c r="M549" s="20" t="str">
        <f t="shared" si="17"/>
        <v>diabeties</v>
      </c>
    </row>
    <row r="550" spans="4:13" x14ac:dyDescent="0.35">
      <c r="D550" t="s">
        <v>1835</v>
      </c>
      <c r="E550">
        <v>29.83</v>
      </c>
      <c r="F550">
        <v>5.84</v>
      </c>
      <c r="G550" s="20" t="s">
        <v>2380</v>
      </c>
      <c r="H550" t="s">
        <v>2380</v>
      </c>
      <c r="I550" t="s">
        <v>2380</v>
      </c>
      <c r="J550" s="29">
        <v>1</v>
      </c>
      <c r="K550" s="20" t="s">
        <v>2383</v>
      </c>
      <c r="L550" s="20" t="str">
        <f t="shared" si="16"/>
        <v>OVER WEIGHT</v>
      </c>
      <c r="M550" s="20" t="str">
        <f t="shared" si="17"/>
        <v>pre diabeties</v>
      </c>
    </row>
    <row r="551" spans="4:13" x14ac:dyDescent="0.35">
      <c r="D551" t="s">
        <v>1834</v>
      </c>
      <c r="E551">
        <v>22.6</v>
      </c>
      <c r="F551">
        <v>10.43</v>
      </c>
      <c r="G551" s="20" t="s">
        <v>2382</v>
      </c>
      <c r="H551" t="s">
        <v>2380</v>
      </c>
      <c r="I551" t="s">
        <v>2380</v>
      </c>
      <c r="J551" s="29">
        <v>1</v>
      </c>
      <c r="K551" s="20" t="s">
        <v>2383</v>
      </c>
      <c r="L551" s="20" t="str">
        <f t="shared" si="16"/>
        <v>Normal weight</v>
      </c>
      <c r="M551" s="20" t="str">
        <f t="shared" si="17"/>
        <v>diabeties</v>
      </c>
    </row>
    <row r="552" spans="4:13" x14ac:dyDescent="0.35">
      <c r="D552" t="s">
        <v>1833</v>
      </c>
      <c r="E552">
        <v>46.69</v>
      </c>
      <c r="F552">
        <v>4.25</v>
      </c>
      <c r="G552" s="20" t="s">
        <v>2382</v>
      </c>
      <c r="H552" t="s">
        <v>2380</v>
      </c>
      <c r="I552" t="s">
        <v>2380</v>
      </c>
      <c r="J552" s="29">
        <v>1</v>
      </c>
      <c r="K552" s="20" t="s">
        <v>2380</v>
      </c>
      <c r="L552" s="20" t="str">
        <f t="shared" si="16"/>
        <v>OBESITY</v>
      </c>
      <c r="M552" s="20" t="str">
        <f t="shared" si="17"/>
        <v>normal</v>
      </c>
    </row>
    <row r="553" spans="4:13" x14ac:dyDescent="0.35">
      <c r="D553" t="s">
        <v>1832</v>
      </c>
      <c r="E553">
        <v>28.49</v>
      </c>
      <c r="F553">
        <v>4.8899999999999997</v>
      </c>
      <c r="G553" s="20" t="s">
        <v>2380</v>
      </c>
      <c r="H553" t="s">
        <v>2380</v>
      </c>
      <c r="I553" t="s">
        <v>2380</v>
      </c>
      <c r="J553" s="29">
        <v>0</v>
      </c>
      <c r="K553" s="20" t="s">
        <v>2383</v>
      </c>
      <c r="L553" s="20" t="str">
        <f t="shared" si="16"/>
        <v>OVER WEIGHT</v>
      </c>
      <c r="M553" s="20" t="str">
        <f t="shared" si="17"/>
        <v>normal</v>
      </c>
    </row>
    <row r="554" spans="4:13" x14ac:dyDescent="0.35">
      <c r="D554" t="s">
        <v>1831</v>
      </c>
      <c r="E554">
        <v>28.5</v>
      </c>
      <c r="F554">
        <v>5.55</v>
      </c>
      <c r="G554" s="20" t="s">
        <v>2382</v>
      </c>
      <c r="H554" t="s">
        <v>2380</v>
      </c>
      <c r="I554" t="s">
        <v>2380</v>
      </c>
      <c r="J554" s="29">
        <v>1</v>
      </c>
      <c r="K554" s="20" t="s">
        <v>2383</v>
      </c>
      <c r="L554" s="20" t="str">
        <f t="shared" si="16"/>
        <v>OVER WEIGHT</v>
      </c>
      <c r="M554" s="20" t="str">
        <f t="shared" si="17"/>
        <v>normal</v>
      </c>
    </row>
    <row r="555" spans="4:13" x14ac:dyDescent="0.35">
      <c r="D555" t="s">
        <v>1830</v>
      </c>
      <c r="E555">
        <v>24.4</v>
      </c>
      <c r="F555">
        <v>4.5199999999999996</v>
      </c>
      <c r="G555" s="20" t="s">
        <v>2380</v>
      </c>
      <c r="H555" t="s">
        <v>2380</v>
      </c>
      <c r="I555" t="s">
        <v>2380</v>
      </c>
      <c r="J555" s="29">
        <v>1</v>
      </c>
      <c r="K555" s="20" t="s">
        <v>2383</v>
      </c>
      <c r="L555" s="20" t="str">
        <f t="shared" si="16"/>
        <v>Normal weight</v>
      </c>
      <c r="M555" s="20" t="str">
        <f t="shared" si="17"/>
        <v>normal</v>
      </c>
    </row>
    <row r="556" spans="4:13" x14ac:dyDescent="0.35">
      <c r="D556" t="s">
        <v>1829</v>
      </c>
      <c r="E556">
        <v>29.15</v>
      </c>
      <c r="F556">
        <v>4.45</v>
      </c>
      <c r="G556" s="20" t="s">
        <v>2382</v>
      </c>
      <c r="H556" t="s">
        <v>2380</v>
      </c>
      <c r="I556" t="s">
        <v>2380</v>
      </c>
      <c r="J556" s="29">
        <v>1</v>
      </c>
      <c r="K556" s="20" t="s">
        <v>2383</v>
      </c>
      <c r="L556" s="20" t="str">
        <f t="shared" si="16"/>
        <v>OVER WEIGHT</v>
      </c>
      <c r="M556" s="20" t="str">
        <f t="shared" si="17"/>
        <v>normal</v>
      </c>
    </row>
    <row r="557" spans="4:13" x14ac:dyDescent="0.35">
      <c r="D557" t="s">
        <v>1828</v>
      </c>
      <c r="E557">
        <v>27.28</v>
      </c>
      <c r="F557">
        <v>4.72</v>
      </c>
      <c r="G557" s="20" t="s">
        <v>2380</v>
      </c>
      <c r="H557" t="s">
        <v>2382</v>
      </c>
      <c r="I557" t="s">
        <v>2380</v>
      </c>
      <c r="J557" s="29">
        <v>1</v>
      </c>
      <c r="K557" s="20" t="s">
        <v>2383</v>
      </c>
      <c r="L557" s="20" t="str">
        <f t="shared" si="16"/>
        <v>OVER WEIGHT</v>
      </c>
      <c r="M557" s="20" t="str">
        <f t="shared" si="17"/>
        <v>normal</v>
      </c>
    </row>
    <row r="558" spans="4:13" x14ac:dyDescent="0.35">
      <c r="D558" t="s">
        <v>1827</v>
      </c>
      <c r="E558">
        <v>32.229999999999997</v>
      </c>
      <c r="F558">
        <v>4.6500000000000004</v>
      </c>
      <c r="G558" s="20" t="s">
        <v>2382</v>
      </c>
      <c r="H558" t="s">
        <v>2380</v>
      </c>
      <c r="I558" t="s">
        <v>2383</v>
      </c>
      <c r="J558" s="29">
        <v>1</v>
      </c>
      <c r="K558" s="20" t="s">
        <v>2380</v>
      </c>
      <c r="L558" s="20" t="str">
        <f t="shared" si="16"/>
        <v>OBESITY</v>
      </c>
      <c r="M558" s="20" t="str">
        <f t="shared" si="17"/>
        <v>normal</v>
      </c>
    </row>
    <row r="559" spans="4:13" x14ac:dyDescent="0.35">
      <c r="D559" t="s">
        <v>1826</v>
      </c>
      <c r="E559">
        <v>44.2</v>
      </c>
      <c r="F559">
        <v>11.34</v>
      </c>
      <c r="G559" s="20" t="s">
        <v>2382</v>
      </c>
      <c r="H559" t="s">
        <v>2380</v>
      </c>
      <c r="I559" t="s">
        <v>2383</v>
      </c>
      <c r="J559" s="29">
        <v>1</v>
      </c>
      <c r="K559" s="20" t="s">
        <v>2380</v>
      </c>
      <c r="L559" s="20" t="str">
        <f t="shared" si="16"/>
        <v>OBESITY</v>
      </c>
      <c r="M559" s="20" t="str">
        <f t="shared" si="17"/>
        <v>diabeties</v>
      </c>
    </row>
    <row r="560" spans="4:13" x14ac:dyDescent="0.35">
      <c r="D560" t="s">
        <v>1825</v>
      </c>
      <c r="E560">
        <v>29.734999999999999</v>
      </c>
      <c r="F560">
        <v>4.53</v>
      </c>
      <c r="G560" s="20" t="s">
        <v>2380</v>
      </c>
      <c r="H560" t="s">
        <v>2380</v>
      </c>
      <c r="I560" t="s">
        <v>2383</v>
      </c>
      <c r="J560" s="29">
        <v>1</v>
      </c>
      <c r="K560" s="20" t="s">
        <v>2380</v>
      </c>
      <c r="L560" s="20" t="str">
        <f t="shared" si="16"/>
        <v>OVER WEIGHT</v>
      </c>
      <c r="M560" s="20" t="str">
        <f t="shared" si="17"/>
        <v>normal</v>
      </c>
    </row>
    <row r="561" spans="4:13" x14ac:dyDescent="0.35">
      <c r="D561" t="s">
        <v>1824</v>
      </c>
      <c r="E561">
        <v>28.31</v>
      </c>
      <c r="F561">
        <v>6.35</v>
      </c>
      <c r="G561" s="20" t="s">
        <v>2380</v>
      </c>
      <c r="H561" t="s">
        <v>2380</v>
      </c>
      <c r="I561" t="s">
        <v>2380</v>
      </c>
      <c r="J561" s="29">
        <v>0</v>
      </c>
      <c r="K561" s="20" t="s">
        <v>2383</v>
      </c>
      <c r="L561" s="20" t="str">
        <f t="shared" si="16"/>
        <v>OVER WEIGHT</v>
      </c>
      <c r="M561" s="20" t="str">
        <f t="shared" si="17"/>
        <v>pre diabeties</v>
      </c>
    </row>
    <row r="562" spans="4:13" x14ac:dyDescent="0.35">
      <c r="D562" t="s">
        <v>1823</v>
      </c>
      <c r="E562">
        <v>46.62</v>
      </c>
      <c r="F562">
        <v>8.51</v>
      </c>
      <c r="G562" s="20" t="s">
        <v>2380</v>
      </c>
      <c r="H562" t="s">
        <v>2380</v>
      </c>
      <c r="I562" t="s">
        <v>2380</v>
      </c>
      <c r="J562" s="29">
        <v>0</v>
      </c>
      <c r="K562" s="20" t="s">
        <v>2380</v>
      </c>
      <c r="L562" s="20" t="str">
        <f t="shared" si="16"/>
        <v>OBESITY</v>
      </c>
      <c r="M562" s="20" t="str">
        <f t="shared" si="17"/>
        <v>diabeties</v>
      </c>
    </row>
    <row r="563" spans="4:13" x14ac:dyDescent="0.35">
      <c r="D563" t="s">
        <v>1822</v>
      </c>
      <c r="E563">
        <v>51.75</v>
      </c>
      <c r="F563">
        <v>8.59</v>
      </c>
      <c r="G563" s="20" t="s">
        <v>2382</v>
      </c>
      <c r="H563" t="s">
        <v>2380</v>
      </c>
      <c r="I563" t="s">
        <v>2380</v>
      </c>
      <c r="J563" s="29">
        <v>1</v>
      </c>
      <c r="K563" s="20" t="s">
        <v>2380</v>
      </c>
      <c r="L563" s="20" t="str">
        <f t="shared" si="16"/>
        <v>OBESITY</v>
      </c>
      <c r="M563" s="20" t="str">
        <f t="shared" si="17"/>
        <v>diabeties</v>
      </c>
    </row>
    <row r="564" spans="4:13" x14ac:dyDescent="0.35">
      <c r="D564" t="s">
        <v>1821</v>
      </c>
      <c r="E564">
        <v>25.7</v>
      </c>
      <c r="F564">
        <v>4.13</v>
      </c>
      <c r="G564" s="20" t="s">
        <v>2382</v>
      </c>
      <c r="H564" t="s">
        <v>2380</v>
      </c>
      <c r="I564" t="s">
        <v>2380</v>
      </c>
      <c r="J564" s="29">
        <v>0</v>
      </c>
      <c r="K564" s="20" t="s">
        <v>2383</v>
      </c>
      <c r="L564" s="20" t="str">
        <f t="shared" si="16"/>
        <v>OVER WEIGHT</v>
      </c>
      <c r="M564" s="20" t="str">
        <f t="shared" si="17"/>
        <v>normal</v>
      </c>
    </row>
    <row r="565" spans="4:13" x14ac:dyDescent="0.35">
      <c r="D565" t="s">
        <v>1820</v>
      </c>
      <c r="E565">
        <v>31.79</v>
      </c>
      <c r="F565">
        <v>4.55</v>
      </c>
      <c r="G565" s="20" t="s">
        <v>2380</v>
      </c>
      <c r="H565" t="s">
        <v>2380</v>
      </c>
      <c r="I565" t="s">
        <v>2380</v>
      </c>
      <c r="J565" s="29">
        <v>0</v>
      </c>
      <c r="K565" s="20" t="s">
        <v>2380</v>
      </c>
      <c r="L565" s="20" t="str">
        <f t="shared" si="16"/>
        <v>OBESITY</v>
      </c>
      <c r="M565" s="20" t="str">
        <f t="shared" si="17"/>
        <v>normal</v>
      </c>
    </row>
    <row r="566" spans="4:13" x14ac:dyDescent="0.35">
      <c r="D566" t="s">
        <v>1819</v>
      </c>
      <c r="E566">
        <v>24.795000000000002</v>
      </c>
      <c r="F566">
        <v>4.5199999999999996</v>
      </c>
      <c r="G566" s="20" t="s">
        <v>2380</v>
      </c>
      <c r="H566" t="s">
        <v>2380</v>
      </c>
      <c r="I566" t="s">
        <v>2380</v>
      </c>
      <c r="J566" s="29">
        <v>0</v>
      </c>
      <c r="K566" s="20" t="s">
        <v>2383</v>
      </c>
      <c r="L566" s="20" t="str">
        <f t="shared" si="16"/>
        <v>Normal weight</v>
      </c>
      <c r="M566" s="20" t="str">
        <f t="shared" si="17"/>
        <v>normal</v>
      </c>
    </row>
    <row r="567" spans="4:13" x14ac:dyDescent="0.35">
      <c r="D567" t="s">
        <v>1818</v>
      </c>
      <c r="E567">
        <v>53.98</v>
      </c>
      <c r="F567">
        <v>5.07</v>
      </c>
      <c r="G567" s="20" t="s">
        <v>2380</v>
      </c>
      <c r="H567" t="s">
        <v>2380</v>
      </c>
      <c r="I567" t="s">
        <v>2383</v>
      </c>
      <c r="J567" s="29">
        <v>1</v>
      </c>
      <c r="K567" s="20" t="s">
        <v>2380</v>
      </c>
      <c r="L567" s="20" t="str">
        <f t="shared" si="16"/>
        <v>OBESITY</v>
      </c>
      <c r="M567" s="20" t="str">
        <f t="shared" si="17"/>
        <v>normal</v>
      </c>
    </row>
    <row r="568" spans="4:13" x14ac:dyDescent="0.35">
      <c r="D568" t="s">
        <v>1817</v>
      </c>
      <c r="E568">
        <v>41.325000000000003</v>
      </c>
      <c r="F568">
        <v>4.04</v>
      </c>
      <c r="G568" s="20" t="s">
        <v>2382</v>
      </c>
      <c r="H568" t="s">
        <v>2380</v>
      </c>
      <c r="I568" t="s">
        <v>2383</v>
      </c>
      <c r="J568" s="29">
        <v>1</v>
      </c>
      <c r="K568" s="20" t="s">
        <v>2380</v>
      </c>
      <c r="L568" s="20" t="str">
        <f t="shared" si="16"/>
        <v>OBESITY</v>
      </c>
      <c r="M568" s="20" t="str">
        <f t="shared" si="17"/>
        <v>normal</v>
      </c>
    </row>
    <row r="569" spans="4:13" x14ac:dyDescent="0.35">
      <c r="D569" t="s">
        <v>1816</v>
      </c>
      <c r="E569">
        <v>51.65</v>
      </c>
      <c r="F569">
        <v>5.3</v>
      </c>
      <c r="G569" s="20" t="s">
        <v>2382</v>
      </c>
      <c r="H569" t="s">
        <v>2380</v>
      </c>
      <c r="I569" t="s">
        <v>2380</v>
      </c>
      <c r="J569" s="29">
        <v>0</v>
      </c>
      <c r="K569" s="20" t="s">
        <v>2380</v>
      </c>
      <c r="L569" s="20" t="str">
        <f t="shared" si="16"/>
        <v>OBESITY</v>
      </c>
      <c r="M569" s="20" t="str">
        <f t="shared" si="17"/>
        <v>normal</v>
      </c>
    </row>
    <row r="570" spans="4:13" x14ac:dyDescent="0.35">
      <c r="D570" t="s">
        <v>1815</v>
      </c>
      <c r="E570">
        <v>44.52</v>
      </c>
      <c r="F570">
        <v>8.64</v>
      </c>
      <c r="G570" s="20" t="s">
        <v>2382</v>
      </c>
      <c r="H570" t="s">
        <v>2380</v>
      </c>
      <c r="I570" t="s">
        <v>2383</v>
      </c>
      <c r="J570" s="29">
        <v>1</v>
      </c>
      <c r="K570" s="20" t="s">
        <v>2380</v>
      </c>
      <c r="L570" s="20" t="str">
        <f t="shared" si="16"/>
        <v>OBESITY</v>
      </c>
      <c r="M570" s="20" t="str">
        <f t="shared" si="17"/>
        <v>diabeties</v>
      </c>
    </row>
    <row r="571" spans="4:13" x14ac:dyDescent="0.35">
      <c r="D571" t="s">
        <v>1814</v>
      </c>
      <c r="E571">
        <v>53.29</v>
      </c>
      <c r="F571">
        <v>4.03</v>
      </c>
      <c r="G571" s="20" t="s">
        <v>2380</v>
      </c>
      <c r="H571" t="s">
        <v>2380</v>
      </c>
      <c r="I571" t="s">
        <v>2383</v>
      </c>
      <c r="J571" s="29">
        <v>1</v>
      </c>
      <c r="K571" s="20" t="s">
        <v>2380</v>
      </c>
      <c r="L571" s="20" t="str">
        <f t="shared" si="16"/>
        <v>OBESITY</v>
      </c>
      <c r="M571" s="20" t="str">
        <f t="shared" si="17"/>
        <v>normal</v>
      </c>
    </row>
    <row r="572" spans="4:13" x14ac:dyDescent="0.35">
      <c r="D572" t="s">
        <v>1813</v>
      </c>
      <c r="E572">
        <v>46.63</v>
      </c>
      <c r="F572">
        <v>4.26</v>
      </c>
      <c r="G572" s="20" t="s">
        <v>2382</v>
      </c>
      <c r="H572" t="s">
        <v>2380</v>
      </c>
      <c r="I572" t="s">
        <v>2380</v>
      </c>
      <c r="J572" s="29">
        <v>2</v>
      </c>
      <c r="K572" s="20" t="s">
        <v>2380</v>
      </c>
      <c r="L572" s="20" t="str">
        <f t="shared" si="16"/>
        <v>OBESITY</v>
      </c>
      <c r="M572" s="20" t="str">
        <f t="shared" si="17"/>
        <v>normal</v>
      </c>
    </row>
    <row r="573" spans="4:13" x14ac:dyDescent="0.35">
      <c r="D573" t="s">
        <v>1812</v>
      </c>
      <c r="E573">
        <v>28.88</v>
      </c>
      <c r="F573">
        <v>5.35</v>
      </c>
      <c r="G573" s="20" t="s">
        <v>2380</v>
      </c>
      <c r="H573" t="s">
        <v>2380</v>
      </c>
      <c r="I573" t="s">
        <v>2383</v>
      </c>
      <c r="J573" s="29">
        <v>1</v>
      </c>
      <c r="K573" s="20" t="s">
        <v>2383</v>
      </c>
      <c r="L573" s="20" t="str">
        <f t="shared" si="16"/>
        <v>OVER WEIGHT</v>
      </c>
      <c r="M573" s="20" t="str">
        <f t="shared" si="17"/>
        <v>normal</v>
      </c>
    </row>
    <row r="574" spans="4:13" x14ac:dyDescent="0.35">
      <c r="D574" t="s">
        <v>1811</v>
      </c>
      <c r="E574">
        <v>23.98</v>
      </c>
      <c r="F574">
        <v>4.9000000000000004</v>
      </c>
      <c r="G574" s="20" t="s">
        <v>2380</v>
      </c>
      <c r="H574" t="s">
        <v>2380</v>
      </c>
      <c r="I574" t="s">
        <v>2380</v>
      </c>
      <c r="J574" s="29">
        <v>0</v>
      </c>
      <c r="K574" s="20" t="s">
        <v>31</v>
      </c>
      <c r="L574" s="20" t="str">
        <f t="shared" si="16"/>
        <v>Normal weight</v>
      </c>
      <c r="M574" s="20" t="str">
        <f t="shared" si="17"/>
        <v>normal</v>
      </c>
    </row>
    <row r="575" spans="4:13" x14ac:dyDescent="0.35">
      <c r="D575" t="s">
        <v>1810</v>
      </c>
      <c r="E575">
        <v>23.65</v>
      </c>
      <c r="F575">
        <v>4.5</v>
      </c>
      <c r="G575" s="20" t="s">
        <v>2380</v>
      </c>
      <c r="H575" t="s">
        <v>2380</v>
      </c>
      <c r="I575" t="s">
        <v>2380</v>
      </c>
      <c r="J575" s="29">
        <v>0</v>
      </c>
      <c r="K575" s="20" t="s">
        <v>2380</v>
      </c>
      <c r="L575" s="20" t="str">
        <f t="shared" si="16"/>
        <v>Normal weight</v>
      </c>
      <c r="M575" s="20" t="str">
        <f t="shared" si="17"/>
        <v>normal</v>
      </c>
    </row>
    <row r="576" spans="4:13" x14ac:dyDescent="0.35">
      <c r="D576" t="s">
        <v>1809</v>
      </c>
      <c r="E576">
        <v>49.09</v>
      </c>
      <c r="F576">
        <v>8.3800000000000008</v>
      </c>
      <c r="G576" s="20" t="s">
        <v>2382</v>
      </c>
      <c r="H576" t="s">
        <v>2380</v>
      </c>
      <c r="I576" t="s">
        <v>2380</v>
      </c>
      <c r="J576" s="29">
        <v>2</v>
      </c>
      <c r="K576" s="20" t="s">
        <v>2380</v>
      </c>
      <c r="L576" s="20" t="str">
        <f t="shared" si="16"/>
        <v>OBESITY</v>
      </c>
      <c r="M576" s="20" t="str">
        <f t="shared" si="17"/>
        <v>diabeties</v>
      </c>
    </row>
    <row r="577" spans="4:13" x14ac:dyDescent="0.35">
      <c r="D577" t="s">
        <v>1808</v>
      </c>
      <c r="E577">
        <v>28.024999999999999</v>
      </c>
      <c r="F577">
        <v>7.03</v>
      </c>
      <c r="G577" s="20" t="s">
        <v>2380</v>
      </c>
      <c r="H577" t="s">
        <v>2380</v>
      </c>
      <c r="I577" t="s">
        <v>2380</v>
      </c>
      <c r="J577" s="29">
        <v>0</v>
      </c>
      <c r="K577" s="20" t="s">
        <v>2383</v>
      </c>
      <c r="L577" s="20" t="str">
        <f t="shared" si="16"/>
        <v>OVER WEIGHT</v>
      </c>
      <c r="M577" s="20" t="str">
        <f t="shared" si="17"/>
        <v>diabeties</v>
      </c>
    </row>
    <row r="578" spans="4:13" x14ac:dyDescent="0.35">
      <c r="D578" t="s">
        <v>1807</v>
      </c>
      <c r="E578">
        <v>43.32</v>
      </c>
      <c r="F578">
        <v>8.75</v>
      </c>
      <c r="G578" s="20" t="s">
        <v>2382</v>
      </c>
      <c r="H578" t="s">
        <v>2380</v>
      </c>
      <c r="I578" t="s">
        <v>2383</v>
      </c>
      <c r="J578" s="29">
        <v>1</v>
      </c>
      <c r="K578" s="20" t="s">
        <v>2380</v>
      </c>
      <c r="L578" s="20" t="str">
        <f t="shared" si="16"/>
        <v>OBESITY</v>
      </c>
      <c r="M578" s="20" t="str">
        <f t="shared" si="17"/>
        <v>diabeties</v>
      </c>
    </row>
    <row r="579" spans="4:13" x14ac:dyDescent="0.35">
      <c r="D579" t="s">
        <v>1806</v>
      </c>
      <c r="E579">
        <v>45.92</v>
      </c>
      <c r="F579">
        <v>9.51</v>
      </c>
      <c r="G579" s="20" t="s">
        <v>2380</v>
      </c>
      <c r="H579" t="s">
        <v>2380</v>
      </c>
      <c r="I579" t="s">
        <v>2380</v>
      </c>
      <c r="J579" s="29">
        <v>0</v>
      </c>
      <c r="K579" s="20" t="s">
        <v>2380</v>
      </c>
      <c r="L579" s="20" t="str">
        <f t="shared" si="16"/>
        <v>OBESITY</v>
      </c>
      <c r="M579" s="20" t="str">
        <f t="shared" si="17"/>
        <v>diabeties</v>
      </c>
    </row>
    <row r="580" spans="4:13" x14ac:dyDescent="0.35">
      <c r="D580" t="s">
        <v>1805</v>
      </c>
      <c r="E580">
        <v>44.03</v>
      </c>
      <c r="F580">
        <v>9.36</v>
      </c>
      <c r="G580" s="20" t="s">
        <v>2380</v>
      </c>
      <c r="H580" t="s">
        <v>2380</v>
      </c>
      <c r="I580" t="s">
        <v>2380</v>
      </c>
      <c r="J580" s="29">
        <v>0</v>
      </c>
      <c r="K580" s="20" t="s">
        <v>2380</v>
      </c>
      <c r="L580" s="20" t="str">
        <f t="shared" si="16"/>
        <v>OBESITY</v>
      </c>
      <c r="M580" s="20" t="str">
        <f t="shared" si="17"/>
        <v>diabeties</v>
      </c>
    </row>
    <row r="581" spans="4:13" x14ac:dyDescent="0.35">
      <c r="D581" t="s">
        <v>1804</v>
      </c>
      <c r="E581">
        <v>24.6</v>
      </c>
      <c r="F581">
        <v>4.8099999999999996</v>
      </c>
      <c r="G581" s="20" t="s">
        <v>2380</v>
      </c>
      <c r="H581" t="s">
        <v>2380</v>
      </c>
      <c r="I581" t="s">
        <v>2380</v>
      </c>
      <c r="J581" s="29">
        <v>0</v>
      </c>
      <c r="K581" s="20" t="s">
        <v>2383</v>
      </c>
      <c r="L581" s="20" t="str">
        <f t="shared" si="16"/>
        <v>Normal weight</v>
      </c>
      <c r="M581" s="20" t="str">
        <f t="shared" si="17"/>
        <v>normal</v>
      </c>
    </row>
    <row r="582" spans="4:13" x14ac:dyDescent="0.35">
      <c r="D582" t="s">
        <v>1803</v>
      </c>
      <c r="E582">
        <v>49.15</v>
      </c>
      <c r="F582">
        <v>8.08</v>
      </c>
      <c r="G582" s="20" t="s">
        <v>2380</v>
      </c>
      <c r="H582" t="s">
        <v>2380</v>
      </c>
      <c r="I582" t="s">
        <v>2380</v>
      </c>
      <c r="J582" s="29">
        <v>0</v>
      </c>
      <c r="K582" s="20" t="s">
        <v>2380</v>
      </c>
      <c r="L582" s="20" t="str">
        <f t="shared" si="16"/>
        <v>OBESITY</v>
      </c>
      <c r="M582" s="20" t="str">
        <f t="shared" si="17"/>
        <v>diabeties</v>
      </c>
    </row>
    <row r="583" spans="4:13" x14ac:dyDescent="0.35">
      <c r="D583" t="s">
        <v>1802</v>
      </c>
      <c r="E583">
        <v>28.31</v>
      </c>
      <c r="F583">
        <v>6.29</v>
      </c>
      <c r="G583" s="20" t="s">
        <v>2380</v>
      </c>
      <c r="H583" t="s">
        <v>2380</v>
      </c>
      <c r="I583" t="s">
        <v>2383</v>
      </c>
      <c r="J583" s="29">
        <v>1</v>
      </c>
      <c r="K583" s="20" t="s">
        <v>2383</v>
      </c>
      <c r="L583" s="20" t="str">
        <f t="shared" si="16"/>
        <v>OVER WEIGHT</v>
      </c>
      <c r="M583" s="20" t="str">
        <f t="shared" si="17"/>
        <v>pre diabeties</v>
      </c>
    </row>
    <row r="584" spans="4:13" x14ac:dyDescent="0.35">
      <c r="D584" t="s">
        <v>1801</v>
      </c>
      <c r="E584">
        <v>22.99</v>
      </c>
      <c r="F584">
        <v>6.29</v>
      </c>
      <c r="G584" s="20" t="s">
        <v>2380</v>
      </c>
      <c r="H584" t="s">
        <v>2380</v>
      </c>
      <c r="I584" t="s">
        <v>2380</v>
      </c>
      <c r="J584" s="29">
        <v>1</v>
      </c>
      <c r="K584" s="20" t="s">
        <v>2383</v>
      </c>
      <c r="L584" s="20" t="str">
        <f t="shared" si="16"/>
        <v>Normal weight</v>
      </c>
      <c r="M584" s="20" t="str">
        <f t="shared" si="17"/>
        <v>pre diabeties</v>
      </c>
    </row>
    <row r="585" spans="4:13" x14ac:dyDescent="0.35">
      <c r="D585" t="s">
        <v>1800</v>
      </c>
      <c r="E585">
        <v>29.07</v>
      </c>
      <c r="F585">
        <v>5.12</v>
      </c>
      <c r="G585" s="20" t="s">
        <v>2380</v>
      </c>
      <c r="H585" t="s">
        <v>2380</v>
      </c>
      <c r="I585" t="s">
        <v>2383</v>
      </c>
      <c r="J585" s="29">
        <v>1</v>
      </c>
      <c r="K585" s="20" t="s">
        <v>2383</v>
      </c>
      <c r="L585" s="20" t="str">
        <f t="shared" si="16"/>
        <v>OVER WEIGHT</v>
      </c>
      <c r="M585" s="20" t="str">
        <f t="shared" si="17"/>
        <v>normal</v>
      </c>
    </row>
    <row r="586" spans="4:13" x14ac:dyDescent="0.35">
      <c r="D586" t="s">
        <v>1799</v>
      </c>
      <c r="E586">
        <v>42.02</v>
      </c>
      <c r="F586">
        <v>9.9499999999999993</v>
      </c>
      <c r="G586" s="20" t="s">
        <v>2382</v>
      </c>
      <c r="H586" t="s">
        <v>2380</v>
      </c>
      <c r="I586" t="s">
        <v>2383</v>
      </c>
      <c r="J586" s="29">
        <v>1</v>
      </c>
      <c r="K586" s="20" t="s">
        <v>2380</v>
      </c>
      <c r="L586" s="20" t="str">
        <f t="shared" si="16"/>
        <v>OBESITY</v>
      </c>
      <c r="M586" s="20" t="str">
        <f t="shared" si="17"/>
        <v>diabeties</v>
      </c>
    </row>
    <row r="587" spans="4:13" x14ac:dyDescent="0.35">
      <c r="D587" t="s">
        <v>1798</v>
      </c>
      <c r="E587">
        <v>49.07</v>
      </c>
      <c r="F587">
        <v>9.08</v>
      </c>
      <c r="G587" s="20" t="s">
        <v>2382</v>
      </c>
      <c r="H587" t="s">
        <v>2380</v>
      </c>
      <c r="I587" t="s">
        <v>2380</v>
      </c>
      <c r="J587" s="29">
        <v>1</v>
      </c>
      <c r="K587" s="20" t="s">
        <v>2380</v>
      </c>
      <c r="L587" s="20" t="str">
        <f t="shared" si="16"/>
        <v>OBESITY</v>
      </c>
      <c r="M587" s="20" t="str">
        <f t="shared" si="17"/>
        <v>diabeties</v>
      </c>
    </row>
    <row r="588" spans="4:13" x14ac:dyDescent="0.35">
      <c r="D588" t="s">
        <v>1797</v>
      </c>
      <c r="E588">
        <v>19.8</v>
      </c>
      <c r="F588">
        <v>4.82</v>
      </c>
      <c r="G588" s="20" t="s">
        <v>2380</v>
      </c>
      <c r="H588" t="s">
        <v>2380</v>
      </c>
      <c r="I588" t="s">
        <v>2380</v>
      </c>
      <c r="J588" s="29">
        <v>0</v>
      </c>
      <c r="K588" s="20" t="s">
        <v>2383</v>
      </c>
      <c r="L588" s="20" t="str">
        <f t="shared" si="16"/>
        <v>Normal weight</v>
      </c>
      <c r="M588" s="20" t="str">
        <f t="shared" si="17"/>
        <v>normal</v>
      </c>
    </row>
    <row r="589" spans="4:13" x14ac:dyDescent="0.35">
      <c r="D589" t="s">
        <v>1796</v>
      </c>
      <c r="E589">
        <v>27.36</v>
      </c>
      <c r="F589">
        <v>4.6500000000000004</v>
      </c>
      <c r="G589" s="20" t="s">
        <v>2380</v>
      </c>
      <c r="H589" t="s">
        <v>2382</v>
      </c>
      <c r="I589" t="s">
        <v>2380</v>
      </c>
      <c r="J589" s="29">
        <v>1</v>
      </c>
      <c r="K589" s="20" t="s">
        <v>2383</v>
      </c>
      <c r="L589" s="20" t="str">
        <f t="shared" si="16"/>
        <v>OVER WEIGHT</v>
      </c>
      <c r="M589" s="20" t="str">
        <f t="shared" si="17"/>
        <v>normal</v>
      </c>
    </row>
    <row r="590" spans="4:13" x14ac:dyDescent="0.35">
      <c r="D590" t="s">
        <v>1795</v>
      </c>
      <c r="E590">
        <v>42.95</v>
      </c>
      <c r="F590">
        <v>5.16</v>
      </c>
      <c r="G590" s="20" t="s">
        <v>2382</v>
      </c>
      <c r="H590" t="s">
        <v>2380</v>
      </c>
      <c r="I590" t="s">
        <v>2380</v>
      </c>
      <c r="J590" s="29">
        <v>1</v>
      </c>
      <c r="K590" s="20" t="s">
        <v>2380</v>
      </c>
      <c r="L590" s="20" t="str">
        <f t="shared" si="16"/>
        <v>OBESITY</v>
      </c>
      <c r="M590" s="20" t="str">
        <f t="shared" si="17"/>
        <v>normal</v>
      </c>
    </row>
    <row r="591" spans="4:13" x14ac:dyDescent="0.35">
      <c r="D591" t="s">
        <v>1794</v>
      </c>
      <c r="E591">
        <v>42.66</v>
      </c>
      <c r="F591">
        <v>10.44</v>
      </c>
      <c r="G591" s="20" t="s">
        <v>2380</v>
      </c>
      <c r="H591" t="s">
        <v>2380</v>
      </c>
      <c r="I591" t="s">
        <v>2380</v>
      </c>
      <c r="J591" s="29">
        <v>0</v>
      </c>
      <c r="K591" s="20" t="s">
        <v>2380</v>
      </c>
      <c r="L591" s="20" t="str">
        <f t="shared" si="16"/>
        <v>OBESITY</v>
      </c>
      <c r="M591" s="20" t="str">
        <f t="shared" si="17"/>
        <v>diabeties</v>
      </c>
    </row>
    <row r="592" spans="4:13" x14ac:dyDescent="0.35">
      <c r="D592" t="s">
        <v>1793</v>
      </c>
      <c r="E592">
        <v>33.630000000000003</v>
      </c>
      <c r="F592">
        <v>5.69</v>
      </c>
      <c r="G592" s="20" t="s">
        <v>2380</v>
      </c>
      <c r="H592" t="s">
        <v>2380</v>
      </c>
      <c r="I592" t="s">
        <v>2380</v>
      </c>
      <c r="J592" s="29">
        <v>1</v>
      </c>
      <c r="K592" s="20" t="s">
        <v>2380</v>
      </c>
      <c r="L592" s="20" t="str">
        <f t="shared" ref="L592:L655" si="18">IF(E592&lt;18.5,"under weight",IF(E592&lt;25,"Normal weight",IF(E592&lt;30,"OVER WEIGHT","OBESITY")))</f>
        <v>OBESITY</v>
      </c>
      <c r="M592" s="20" t="str">
        <f t="shared" ref="M592:M655" si="19">IF(F592&lt;5.7,"normal",IF(F592&lt;6.5,"pre diabeties","diabeties"))</f>
        <v>normal</v>
      </c>
    </row>
    <row r="593" spans="4:13" x14ac:dyDescent="0.35">
      <c r="D593" t="s">
        <v>1792</v>
      </c>
      <c r="E593">
        <v>26.84</v>
      </c>
      <c r="F593">
        <v>6.5</v>
      </c>
      <c r="G593" s="20" t="s">
        <v>2380</v>
      </c>
      <c r="H593" t="s">
        <v>2380</v>
      </c>
      <c r="I593" t="s">
        <v>2380</v>
      </c>
      <c r="J593" s="29">
        <v>0</v>
      </c>
      <c r="K593" s="20" t="s">
        <v>2383</v>
      </c>
      <c r="L593" s="20" t="str">
        <f t="shared" si="18"/>
        <v>OVER WEIGHT</v>
      </c>
      <c r="M593" s="20" t="str">
        <f t="shared" si="19"/>
        <v>diabeties</v>
      </c>
    </row>
    <row r="594" spans="4:13" x14ac:dyDescent="0.35">
      <c r="D594" t="s">
        <v>1791</v>
      </c>
      <c r="E594">
        <v>28.3</v>
      </c>
      <c r="F594">
        <v>5.73</v>
      </c>
      <c r="G594" s="20" t="s">
        <v>2380</v>
      </c>
      <c r="H594" t="s">
        <v>2380</v>
      </c>
      <c r="I594" t="s">
        <v>2383</v>
      </c>
      <c r="J594" s="29">
        <v>1</v>
      </c>
      <c r="K594" s="20" t="s">
        <v>2383</v>
      </c>
      <c r="L594" s="20" t="str">
        <f t="shared" si="18"/>
        <v>OVER WEIGHT</v>
      </c>
      <c r="M594" s="20" t="str">
        <f t="shared" si="19"/>
        <v>pre diabeties</v>
      </c>
    </row>
    <row r="595" spans="4:13" x14ac:dyDescent="0.35">
      <c r="D595" t="s">
        <v>1790</v>
      </c>
      <c r="E595">
        <v>27.06</v>
      </c>
      <c r="F595">
        <v>5.74</v>
      </c>
      <c r="G595" s="20" t="s">
        <v>2382</v>
      </c>
      <c r="H595" t="s">
        <v>2380</v>
      </c>
      <c r="I595" t="s">
        <v>2380</v>
      </c>
      <c r="J595" s="29">
        <v>0</v>
      </c>
      <c r="K595" s="20" t="s">
        <v>2383</v>
      </c>
      <c r="L595" s="20" t="str">
        <f t="shared" si="18"/>
        <v>OVER WEIGHT</v>
      </c>
      <c r="M595" s="20" t="str">
        <f t="shared" si="19"/>
        <v>pre diabeties</v>
      </c>
    </row>
    <row r="596" spans="4:13" x14ac:dyDescent="0.35">
      <c r="D596" t="s">
        <v>1789</v>
      </c>
      <c r="E596">
        <v>47.13</v>
      </c>
      <c r="F596">
        <v>8.6999999999999993</v>
      </c>
      <c r="G596" s="20" t="s">
        <v>2380</v>
      </c>
      <c r="H596" t="s">
        <v>2380</v>
      </c>
      <c r="I596" t="s">
        <v>2380</v>
      </c>
      <c r="J596" s="29">
        <v>0</v>
      </c>
      <c r="K596" s="20" t="s">
        <v>2380</v>
      </c>
      <c r="L596" s="20" t="str">
        <f t="shared" si="18"/>
        <v>OBESITY</v>
      </c>
      <c r="M596" s="20" t="str">
        <f t="shared" si="19"/>
        <v>diabeties</v>
      </c>
    </row>
    <row r="597" spans="4:13" x14ac:dyDescent="0.35">
      <c r="D597" t="s">
        <v>1788</v>
      </c>
      <c r="E597">
        <v>51.72</v>
      </c>
      <c r="F597">
        <v>5.09</v>
      </c>
      <c r="G597" s="20" t="s">
        <v>2380</v>
      </c>
      <c r="H597" t="s">
        <v>2380</v>
      </c>
      <c r="I597" t="s">
        <v>2380</v>
      </c>
      <c r="J597" s="29">
        <v>0</v>
      </c>
      <c r="K597" s="20" t="s">
        <v>2380</v>
      </c>
      <c r="L597" s="20" t="str">
        <f t="shared" si="18"/>
        <v>OBESITY</v>
      </c>
      <c r="M597" s="20" t="str">
        <f t="shared" si="19"/>
        <v>normal</v>
      </c>
    </row>
    <row r="598" spans="4:13" x14ac:dyDescent="0.35">
      <c r="D598" t="s">
        <v>1787</v>
      </c>
      <c r="E598">
        <v>48.59</v>
      </c>
      <c r="F598">
        <v>5.57</v>
      </c>
      <c r="G598" s="20" t="s">
        <v>2380</v>
      </c>
      <c r="H598" t="s">
        <v>2380</v>
      </c>
      <c r="I598" t="s">
        <v>2380</v>
      </c>
      <c r="J598" s="29">
        <v>0</v>
      </c>
      <c r="K598" s="20" t="s">
        <v>2380</v>
      </c>
      <c r="L598" s="20" t="str">
        <f t="shared" si="18"/>
        <v>OBESITY</v>
      </c>
      <c r="M598" s="20" t="str">
        <f t="shared" si="19"/>
        <v>normal</v>
      </c>
    </row>
    <row r="599" spans="4:13" x14ac:dyDescent="0.35">
      <c r="D599" t="s">
        <v>1786</v>
      </c>
      <c r="E599">
        <v>45.18</v>
      </c>
      <c r="F599">
        <v>10.87</v>
      </c>
      <c r="G599" s="20" t="s">
        <v>2380</v>
      </c>
      <c r="H599" t="s">
        <v>2380</v>
      </c>
      <c r="I599" t="s">
        <v>2380</v>
      </c>
      <c r="J599" s="29">
        <v>0</v>
      </c>
      <c r="K599" s="20" t="s">
        <v>2380</v>
      </c>
      <c r="L599" s="20" t="str">
        <f t="shared" si="18"/>
        <v>OBESITY</v>
      </c>
      <c r="M599" s="20" t="str">
        <f t="shared" si="19"/>
        <v>diabeties</v>
      </c>
    </row>
    <row r="600" spans="4:13" x14ac:dyDescent="0.35">
      <c r="D600" t="s">
        <v>1785</v>
      </c>
      <c r="E600">
        <v>27.9</v>
      </c>
      <c r="F600">
        <v>6.02</v>
      </c>
      <c r="G600" s="20" t="s">
        <v>2380</v>
      </c>
      <c r="H600" t="s">
        <v>2380</v>
      </c>
      <c r="I600" t="s">
        <v>2383</v>
      </c>
      <c r="J600" s="29">
        <v>1</v>
      </c>
      <c r="K600" s="20" t="s">
        <v>2383</v>
      </c>
      <c r="L600" s="20" t="str">
        <f t="shared" si="18"/>
        <v>OVER WEIGHT</v>
      </c>
      <c r="M600" s="20" t="str">
        <f t="shared" si="19"/>
        <v>pre diabeties</v>
      </c>
    </row>
    <row r="601" spans="4:13" x14ac:dyDescent="0.35">
      <c r="D601" t="s">
        <v>1784</v>
      </c>
      <c r="E601">
        <v>51.33</v>
      </c>
      <c r="F601">
        <v>7</v>
      </c>
      <c r="G601" s="20" t="s">
        <v>2380</v>
      </c>
      <c r="H601" t="s">
        <v>2380</v>
      </c>
      <c r="I601" t="s">
        <v>2380</v>
      </c>
      <c r="J601" s="29">
        <v>0</v>
      </c>
      <c r="K601" s="20" t="s">
        <v>2380</v>
      </c>
      <c r="L601" s="20" t="str">
        <f t="shared" si="18"/>
        <v>OBESITY</v>
      </c>
      <c r="M601" s="20" t="str">
        <f t="shared" si="19"/>
        <v>diabeties</v>
      </c>
    </row>
    <row r="602" spans="4:13" x14ac:dyDescent="0.35">
      <c r="D602" t="s">
        <v>1783</v>
      </c>
      <c r="E602">
        <v>30.59</v>
      </c>
      <c r="F602">
        <v>5.56</v>
      </c>
      <c r="G602" s="20" t="s">
        <v>2382</v>
      </c>
      <c r="H602" t="s">
        <v>2380</v>
      </c>
      <c r="I602" t="s">
        <v>2380</v>
      </c>
      <c r="J602" s="29">
        <v>1</v>
      </c>
      <c r="K602" s="20" t="s">
        <v>2380</v>
      </c>
      <c r="L602" s="20" t="str">
        <f t="shared" si="18"/>
        <v>OBESITY</v>
      </c>
      <c r="M602" s="20" t="str">
        <f t="shared" si="19"/>
        <v>normal</v>
      </c>
    </row>
    <row r="603" spans="4:13" x14ac:dyDescent="0.35">
      <c r="D603" t="s">
        <v>1782</v>
      </c>
      <c r="E603">
        <v>39.229999999999997</v>
      </c>
      <c r="F603">
        <v>8.4499999999999993</v>
      </c>
      <c r="G603" s="20" t="s">
        <v>2380</v>
      </c>
      <c r="H603" t="s">
        <v>2380</v>
      </c>
      <c r="I603" t="s">
        <v>2380</v>
      </c>
      <c r="J603" s="29">
        <v>0</v>
      </c>
      <c r="K603" s="20" t="s">
        <v>2380</v>
      </c>
      <c r="L603" s="20" t="str">
        <f t="shared" si="18"/>
        <v>OBESITY</v>
      </c>
      <c r="M603" s="20" t="str">
        <f t="shared" si="19"/>
        <v>diabeties</v>
      </c>
    </row>
    <row r="604" spans="4:13" x14ac:dyDescent="0.35">
      <c r="D604" t="s">
        <v>1781</v>
      </c>
      <c r="E604">
        <v>19.094999999999999</v>
      </c>
      <c r="F604">
        <v>6.19</v>
      </c>
      <c r="G604" s="20" t="s">
        <v>2380</v>
      </c>
      <c r="H604" t="s">
        <v>2380</v>
      </c>
      <c r="I604" t="s">
        <v>2380</v>
      </c>
      <c r="J604" s="29">
        <v>0</v>
      </c>
      <c r="K604" s="20" t="s">
        <v>2383</v>
      </c>
      <c r="L604" s="20" t="str">
        <f t="shared" si="18"/>
        <v>Normal weight</v>
      </c>
      <c r="M604" s="20" t="str">
        <f t="shared" si="19"/>
        <v>pre diabeties</v>
      </c>
    </row>
    <row r="605" spans="4:13" x14ac:dyDescent="0.35">
      <c r="D605" t="s">
        <v>1780</v>
      </c>
      <c r="E605">
        <v>49.72</v>
      </c>
      <c r="F605">
        <v>7.71</v>
      </c>
      <c r="G605" s="20" t="s">
        <v>2380</v>
      </c>
      <c r="H605" t="s">
        <v>2380</v>
      </c>
      <c r="I605" t="s">
        <v>2380</v>
      </c>
      <c r="J605" s="29">
        <v>0</v>
      </c>
      <c r="K605" s="20" t="s">
        <v>2380</v>
      </c>
      <c r="L605" s="20" t="str">
        <f t="shared" si="18"/>
        <v>OBESITY</v>
      </c>
      <c r="M605" s="20" t="str">
        <f t="shared" si="19"/>
        <v>diabeties</v>
      </c>
    </row>
    <row r="606" spans="4:13" x14ac:dyDescent="0.35">
      <c r="D606" t="s">
        <v>1779</v>
      </c>
      <c r="E606">
        <v>21.754999999999999</v>
      </c>
      <c r="F606">
        <v>4.63</v>
      </c>
      <c r="G606" s="20" t="s">
        <v>2380</v>
      </c>
      <c r="H606" t="s">
        <v>2380</v>
      </c>
      <c r="I606" t="s">
        <v>2383</v>
      </c>
      <c r="J606" s="29">
        <v>1</v>
      </c>
      <c r="K606" s="20" t="s">
        <v>2383</v>
      </c>
      <c r="L606" s="20" t="str">
        <f t="shared" si="18"/>
        <v>Normal weight</v>
      </c>
      <c r="M606" s="20" t="str">
        <f t="shared" si="19"/>
        <v>normal</v>
      </c>
    </row>
    <row r="607" spans="4:13" x14ac:dyDescent="0.35">
      <c r="D607" t="s">
        <v>1778</v>
      </c>
      <c r="E607">
        <v>48.39</v>
      </c>
      <c r="F607">
        <v>4.6100000000000003</v>
      </c>
      <c r="G607" s="20" t="s">
        <v>2380</v>
      </c>
      <c r="H607" t="s">
        <v>2380</v>
      </c>
      <c r="I607" t="s">
        <v>2380</v>
      </c>
      <c r="J607" s="29">
        <v>0</v>
      </c>
      <c r="K607" s="20" t="s">
        <v>2380</v>
      </c>
      <c r="L607" s="20" t="str">
        <f t="shared" si="18"/>
        <v>OBESITY</v>
      </c>
      <c r="M607" s="20" t="str">
        <f t="shared" si="19"/>
        <v>normal</v>
      </c>
    </row>
    <row r="608" spans="4:13" x14ac:dyDescent="0.35">
      <c r="D608" t="s">
        <v>1777</v>
      </c>
      <c r="E608">
        <v>47.15</v>
      </c>
      <c r="F608">
        <v>9.5299999999999994</v>
      </c>
      <c r="G608" s="20" t="s">
        <v>2382</v>
      </c>
      <c r="H608" t="s">
        <v>2380</v>
      </c>
      <c r="I608" t="s">
        <v>2380</v>
      </c>
      <c r="J608" s="29">
        <v>1</v>
      </c>
      <c r="K608" s="20" t="s">
        <v>2380</v>
      </c>
      <c r="L608" s="20" t="str">
        <f t="shared" si="18"/>
        <v>OBESITY</v>
      </c>
      <c r="M608" s="20" t="str">
        <f t="shared" si="19"/>
        <v>diabeties</v>
      </c>
    </row>
    <row r="609" spans="4:13" x14ac:dyDescent="0.35">
      <c r="D609" t="s">
        <v>1776</v>
      </c>
      <c r="E609">
        <v>47.59</v>
      </c>
      <c r="F609">
        <v>11.43</v>
      </c>
      <c r="G609" s="20" t="s">
        <v>2382</v>
      </c>
      <c r="H609" t="s">
        <v>2380</v>
      </c>
      <c r="I609" t="s">
        <v>2380</v>
      </c>
      <c r="J609" s="29">
        <v>2</v>
      </c>
      <c r="K609" s="20" t="s">
        <v>2380</v>
      </c>
      <c r="L609" s="20" t="str">
        <f t="shared" si="18"/>
        <v>OBESITY</v>
      </c>
      <c r="M609" s="20" t="str">
        <f t="shared" si="19"/>
        <v>diabeties</v>
      </c>
    </row>
    <row r="610" spans="4:13" x14ac:dyDescent="0.35">
      <c r="D610" t="s">
        <v>1775</v>
      </c>
      <c r="E610">
        <v>39.81</v>
      </c>
      <c r="F610">
        <v>7.65</v>
      </c>
      <c r="G610" s="20" t="s">
        <v>2382</v>
      </c>
      <c r="H610" t="s">
        <v>2380</v>
      </c>
      <c r="I610" t="s">
        <v>2383</v>
      </c>
      <c r="J610" s="29">
        <v>1</v>
      </c>
      <c r="K610" s="20" t="s">
        <v>2380</v>
      </c>
      <c r="L610" s="20" t="str">
        <f t="shared" si="18"/>
        <v>OBESITY</v>
      </c>
      <c r="M610" s="20" t="str">
        <f t="shared" si="19"/>
        <v>diabeties</v>
      </c>
    </row>
    <row r="611" spans="4:13" x14ac:dyDescent="0.35">
      <c r="D611" t="s">
        <v>1774</v>
      </c>
      <c r="E611">
        <v>31.02</v>
      </c>
      <c r="F611">
        <v>5.87</v>
      </c>
      <c r="G611" s="20" t="s">
        <v>2382</v>
      </c>
      <c r="H611" t="s">
        <v>2380</v>
      </c>
      <c r="I611" t="s">
        <v>2380</v>
      </c>
      <c r="J611" s="29">
        <v>0</v>
      </c>
      <c r="K611" s="20" t="s">
        <v>2380</v>
      </c>
      <c r="L611" s="20" t="str">
        <f t="shared" si="18"/>
        <v>OBESITY</v>
      </c>
      <c r="M611" s="20" t="str">
        <f t="shared" si="19"/>
        <v>pre diabeties</v>
      </c>
    </row>
    <row r="612" spans="4:13" x14ac:dyDescent="0.35">
      <c r="D612" t="s">
        <v>1773</v>
      </c>
      <c r="E612">
        <v>24.75</v>
      </c>
      <c r="F612">
        <v>4.3600000000000003</v>
      </c>
      <c r="G612" s="20" t="s">
        <v>2382</v>
      </c>
      <c r="H612" t="s">
        <v>2380</v>
      </c>
      <c r="I612" t="s">
        <v>2380</v>
      </c>
      <c r="J612" s="29">
        <v>1</v>
      </c>
      <c r="K612" s="20" t="s">
        <v>2383</v>
      </c>
      <c r="L612" s="20" t="str">
        <f t="shared" si="18"/>
        <v>Normal weight</v>
      </c>
      <c r="M612" s="20" t="str">
        <f t="shared" si="19"/>
        <v>normal</v>
      </c>
    </row>
    <row r="613" spans="4:13" x14ac:dyDescent="0.35">
      <c r="D613" t="s">
        <v>1772</v>
      </c>
      <c r="E613">
        <v>30.114999999999998</v>
      </c>
      <c r="F613">
        <v>10.119999999999999</v>
      </c>
      <c r="G613" s="20" t="s">
        <v>2380</v>
      </c>
      <c r="H613" t="s">
        <v>2380</v>
      </c>
      <c r="I613" t="s">
        <v>2380</v>
      </c>
      <c r="J613" s="29">
        <v>3</v>
      </c>
      <c r="K613" s="20" t="s">
        <v>2380</v>
      </c>
      <c r="L613" s="20" t="str">
        <f t="shared" si="18"/>
        <v>OBESITY</v>
      </c>
      <c r="M613" s="20" t="str">
        <f t="shared" si="19"/>
        <v>diabeties</v>
      </c>
    </row>
    <row r="614" spans="4:13" x14ac:dyDescent="0.35">
      <c r="D614" t="s">
        <v>1771</v>
      </c>
      <c r="E614">
        <v>26.03</v>
      </c>
      <c r="F614">
        <v>4.01</v>
      </c>
      <c r="G614" s="20" t="s">
        <v>2380</v>
      </c>
      <c r="H614" t="s">
        <v>2380</v>
      </c>
      <c r="I614" t="s">
        <v>2383</v>
      </c>
      <c r="J614" s="29">
        <v>1</v>
      </c>
      <c r="K614" s="20" t="s">
        <v>2383</v>
      </c>
      <c r="L614" s="20" t="str">
        <f t="shared" si="18"/>
        <v>OVER WEIGHT</v>
      </c>
      <c r="M614" s="20" t="str">
        <f t="shared" si="19"/>
        <v>normal</v>
      </c>
    </row>
    <row r="615" spans="4:13" x14ac:dyDescent="0.35">
      <c r="D615" t="s">
        <v>1770</v>
      </c>
      <c r="E615">
        <v>20.045000000000002</v>
      </c>
      <c r="F615">
        <v>4.7699999999999996</v>
      </c>
      <c r="G615" s="20" t="s">
        <v>2382</v>
      </c>
      <c r="H615" t="s">
        <v>2380</v>
      </c>
      <c r="I615" t="s">
        <v>2380</v>
      </c>
      <c r="J615" s="29">
        <v>1</v>
      </c>
      <c r="K615" s="20" t="s">
        <v>2383</v>
      </c>
      <c r="L615" s="20" t="str">
        <f t="shared" si="18"/>
        <v>Normal weight</v>
      </c>
      <c r="M615" s="20" t="str">
        <f t="shared" si="19"/>
        <v>normal</v>
      </c>
    </row>
    <row r="616" spans="4:13" x14ac:dyDescent="0.35">
      <c r="D616" t="s">
        <v>1769</v>
      </c>
      <c r="E616">
        <v>40.24</v>
      </c>
      <c r="F616">
        <v>6.83</v>
      </c>
      <c r="G616" s="20" t="s">
        <v>2380</v>
      </c>
      <c r="H616" t="s">
        <v>2380</v>
      </c>
      <c r="I616" t="s">
        <v>2380</v>
      </c>
      <c r="J616" s="29">
        <v>0</v>
      </c>
      <c r="K616" s="20" t="s">
        <v>2380</v>
      </c>
      <c r="L616" s="20" t="str">
        <f t="shared" si="18"/>
        <v>OBESITY</v>
      </c>
      <c r="M616" s="20" t="str">
        <f t="shared" si="19"/>
        <v>diabeties</v>
      </c>
    </row>
    <row r="617" spans="4:13" x14ac:dyDescent="0.35">
      <c r="D617" t="s">
        <v>1768</v>
      </c>
      <c r="E617">
        <v>43.15</v>
      </c>
      <c r="F617">
        <v>6.14</v>
      </c>
      <c r="G617" s="20" t="s">
        <v>2382</v>
      </c>
      <c r="H617" t="s">
        <v>2380</v>
      </c>
      <c r="I617" t="s">
        <v>2383</v>
      </c>
      <c r="J617" s="29">
        <v>1</v>
      </c>
      <c r="K617" s="20" t="s">
        <v>2380</v>
      </c>
      <c r="L617" s="20" t="str">
        <f t="shared" si="18"/>
        <v>OBESITY</v>
      </c>
      <c r="M617" s="20" t="str">
        <f t="shared" si="19"/>
        <v>pre diabeties</v>
      </c>
    </row>
    <row r="618" spans="4:13" x14ac:dyDescent="0.35">
      <c r="D618" t="s">
        <v>1767</v>
      </c>
      <c r="E618">
        <v>27.7</v>
      </c>
      <c r="F618">
        <v>5.6</v>
      </c>
      <c r="G618" s="20" t="s">
        <v>2380</v>
      </c>
      <c r="H618" t="s">
        <v>2380</v>
      </c>
      <c r="I618" t="s">
        <v>2383</v>
      </c>
      <c r="J618" s="29">
        <v>1</v>
      </c>
      <c r="K618" s="20" t="s">
        <v>2383</v>
      </c>
      <c r="L618" s="20" t="str">
        <f t="shared" si="18"/>
        <v>OVER WEIGHT</v>
      </c>
      <c r="M618" s="20" t="str">
        <f t="shared" si="19"/>
        <v>normal</v>
      </c>
    </row>
    <row r="619" spans="4:13" x14ac:dyDescent="0.35">
      <c r="D619" t="s">
        <v>1766</v>
      </c>
      <c r="E619">
        <v>45.68</v>
      </c>
      <c r="F619">
        <v>4.8</v>
      </c>
      <c r="G619" s="20" t="s">
        <v>2380</v>
      </c>
      <c r="H619" t="s">
        <v>2380</v>
      </c>
      <c r="I619" t="s">
        <v>2380</v>
      </c>
      <c r="J619" s="29">
        <v>2</v>
      </c>
      <c r="K619" s="20" t="s">
        <v>2380</v>
      </c>
      <c r="L619" s="20" t="str">
        <f t="shared" si="18"/>
        <v>OBESITY</v>
      </c>
      <c r="M619" s="20" t="str">
        <f t="shared" si="19"/>
        <v>normal</v>
      </c>
    </row>
    <row r="620" spans="4:13" x14ac:dyDescent="0.35">
      <c r="D620" t="s">
        <v>1765</v>
      </c>
      <c r="E620">
        <v>27.3</v>
      </c>
      <c r="F620">
        <v>11.89</v>
      </c>
      <c r="G620" s="20" t="s">
        <v>2380</v>
      </c>
      <c r="H620" t="s">
        <v>2380</v>
      </c>
      <c r="I620" t="s">
        <v>2380</v>
      </c>
      <c r="J620" s="29">
        <v>0</v>
      </c>
      <c r="K620" s="20" t="s">
        <v>2383</v>
      </c>
      <c r="L620" s="20" t="str">
        <f t="shared" si="18"/>
        <v>OVER WEIGHT</v>
      </c>
      <c r="M620" s="20" t="str">
        <f t="shared" si="19"/>
        <v>diabeties</v>
      </c>
    </row>
    <row r="621" spans="4:13" x14ac:dyDescent="0.35">
      <c r="D621" t="s">
        <v>1764</v>
      </c>
      <c r="E621">
        <v>54.45</v>
      </c>
      <c r="F621">
        <v>4.7300000000000004</v>
      </c>
      <c r="G621" s="20" t="s">
        <v>2382</v>
      </c>
      <c r="H621" t="s">
        <v>2380</v>
      </c>
      <c r="I621" t="s">
        <v>2380</v>
      </c>
      <c r="J621" s="29">
        <v>1</v>
      </c>
      <c r="K621" s="20" t="s">
        <v>2380</v>
      </c>
      <c r="L621" s="20" t="str">
        <f t="shared" si="18"/>
        <v>OBESITY</v>
      </c>
      <c r="M621" s="20" t="str">
        <f t="shared" si="19"/>
        <v>normal</v>
      </c>
    </row>
    <row r="622" spans="4:13" x14ac:dyDescent="0.35">
      <c r="D622" t="s">
        <v>1763</v>
      </c>
      <c r="E622">
        <v>54.43</v>
      </c>
      <c r="F622">
        <v>4.6100000000000003</v>
      </c>
      <c r="G622" s="20" t="s">
        <v>2382</v>
      </c>
      <c r="H622" t="s">
        <v>2380</v>
      </c>
      <c r="I622" t="s">
        <v>2380</v>
      </c>
      <c r="J622" s="29">
        <v>1</v>
      </c>
      <c r="K622" s="20" t="s">
        <v>2380</v>
      </c>
      <c r="L622" s="20" t="str">
        <f t="shared" si="18"/>
        <v>OBESITY</v>
      </c>
      <c r="M622" s="20" t="str">
        <f t="shared" si="19"/>
        <v>normal</v>
      </c>
    </row>
    <row r="623" spans="4:13" x14ac:dyDescent="0.35">
      <c r="D623" t="s">
        <v>1762</v>
      </c>
      <c r="E623">
        <v>48.01</v>
      </c>
      <c r="F623">
        <v>7.3</v>
      </c>
      <c r="G623" s="20" t="s">
        <v>2380</v>
      </c>
      <c r="H623" t="s">
        <v>2380</v>
      </c>
      <c r="I623" t="s">
        <v>2380</v>
      </c>
      <c r="J623" s="29">
        <v>0</v>
      </c>
      <c r="K623" s="20" t="s">
        <v>2380</v>
      </c>
      <c r="L623" s="20" t="str">
        <f t="shared" si="18"/>
        <v>OBESITY</v>
      </c>
      <c r="M623" s="20" t="str">
        <f t="shared" si="19"/>
        <v>diabeties</v>
      </c>
    </row>
    <row r="624" spans="4:13" x14ac:dyDescent="0.35">
      <c r="D624" t="s">
        <v>1761</v>
      </c>
      <c r="E624">
        <v>48.32</v>
      </c>
      <c r="F624">
        <v>5.88</v>
      </c>
      <c r="G624" s="20" t="s">
        <v>2380</v>
      </c>
      <c r="H624" t="s">
        <v>2380</v>
      </c>
      <c r="I624" t="s">
        <v>2380</v>
      </c>
      <c r="J624" s="29">
        <v>0</v>
      </c>
      <c r="K624" s="20" t="s">
        <v>2380</v>
      </c>
      <c r="L624" s="20" t="str">
        <f t="shared" si="18"/>
        <v>OBESITY</v>
      </c>
      <c r="M624" s="20" t="str">
        <f t="shared" si="19"/>
        <v>pre diabeties</v>
      </c>
    </row>
    <row r="625" spans="4:13" x14ac:dyDescent="0.35">
      <c r="D625" t="s">
        <v>1760</v>
      </c>
      <c r="E625">
        <v>22.895</v>
      </c>
      <c r="F625">
        <v>4.0599999999999996</v>
      </c>
      <c r="G625" s="20" t="s">
        <v>2380</v>
      </c>
      <c r="H625" t="s">
        <v>2380</v>
      </c>
      <c r="I625" t="s">
        <v>2383</v>
      </c>
      <c r="J625" s="29">
        <v>1</v>
      </c>
      <c r="K625" s="20" t="s">
        <v>2383</v>
      </c>
      <c r="L625" s="20" t="str">
        <f t="shared" si="18"/>
        <v>Normal weight</v>
      </c>
      <c r="M625" s="20" t="str">
        <f t="shared" si="19"/>
        <v>normal</v>
      </c>
    </row>
    <row r="626" spans="4:13" x14ac:dyDescent="0.35">
      <c r="D626" t="s">
        <v>1759</v>
      </c>
      <c r="E626">
        <v>54.85</v>
      </c>
      <c r="F626">
        <v>4.9000000000000004</v>
      </c>
      <c r="G626" s="20" t="s">
        <v>2380</v>
      </c>
      <c r="H626" t="s">
        <v>2380</v>
      </c>
      <c r="I626" t="s">
        <v>2380</v>
      </c>
      <c r="J626" s="29">
        <v>1</v>
      </c>
      <c r="K626" s="20" t="s">
        <v>2380</v>
      </c>
      <c r="L626" s="20" t="str">
        <f t="shared" si="18"/>
        <v>OBESITY</v>
      </c>
      <c r="M626" s="20" t="str">
        <f t="shared" si="19"/>
        <v>normal</v>
      </c>
    </row>
    <row r="627" spans="4:13" x14ac:dyDescent="0.35">
      <c r="D627" t="s">
        <v>1758</v>
      </c>
      <c r="E627">
        <v>21.85</v>
      </c>
      <c r="F627">
        <v>5.52</v>
      </c>
      <c r="G627" s="20" t="s">
        <v>2380</v>
      </c>
      <c r="H627" t="s">
        <v>2380</v>
      </c>
      <c r="I627" t="s">
        <v>2383</v>
      </c>
      <c r="J627" s="29">
        <v>1</v>
      </c>
      <c r="K627" s="20" t="s">
        <v>2383</v>
      </c>
      <c r="L627" s="20" t="str">
        <f t="shared" si="18"/>
        <v>Normal weight</v>
      </c>
      <c r="M627" s="20" t="str">
        <f t="shared" si="19"/>
        <v>normal</v>
      </c>
    </row>
    <row r="628" spans="4:13" x14ac:dyDescent="0.35">
      <c r="D628" t="s">
        <v>1757</v>
      </c>
      <c r="E628">
        <v>51.86</v>
      </c>
      <c r="F628">
        <v>5.2</v>
      </c>
      <c r="G628" s="20" t="s">
        <v>2382</v>
      </c>
      <c r="H628" t="s">
        <v>2380</v>
      </c>
      <c r="I628" t="s">
        <v>2380</v>
      </c>
      <c r="J628" s="29">
        <v>0</v>
      </c>
      <c r="K628" s="20" t="s">
        <v>2380</v>
      </c>
      <c r="L628" s="20" t="str">
        <f t="shared" si="18"/>
        <v>OBESITY</v>
      </c>
      <c r="M628" s="20" t="str">
        <f t="shared" si="19"/>
        <v>normal</v>
      </c>
    </row>
    <row r="629" spans="4:13" x14ac:dyDescent="0.35">
      <c r="D629" t="s">
        <v>1756</v>
      </c>
      <c r="E629">
        <v>39.049999999999997</v>
      </c>
      <c r="F629">
        <v>7.59</v>
      </c>
      <c r="G629" s="20" t="s">
        <v>2380</v>
      </c>
      <c r="H629" t="s">
        <v>2380</v>
      </c>
      <c r="I629" t="s">
        <v>2380</v>
      </c>
      <c r="J629" s="29">
        <v>3</v>
      </c>
      <c r="K629" s="20" t="s">
        <v>2380</v>
      </c>
      <c r="L629" s="20" t="str">
        <f t="shared" si="18"/>
        <v>OBESITY</v>
      </c>
      <c r="M629" s="20" t="str">
        <f t="shared" si="19"/>
        <v>diabeties</v>
      </c>
    </row>
    <row r="630" spans="4:13" x14ac:dyDescent="0.35">
      <c r="D630" t="s">
        <v>1755</v>
      </c>
      <c r="E630">
        <v>31.824999999999999</v>
      </c>
      <c r="F630">
        <v>8.2799999999999994</v>
      </c>
      <c r="G630" s="20" t="s">
        <v>2380</v>
      </c>
      <c r="H630" t="s">
        <v>2380</v>
      </c>
      <c r="I630" t="s">
        <v>2380</v>
      </c>
      <c r="J630" s="29">
        <v>3</v>
      </c>
      <c r="K630" s="20" t="s">
        <v>2380</v>
      </c>
      <c r="L630" s="20" t="str">
        <f t="shared" si="18"/>
        <v>OBESITY</v>
      </c>
      <c r="M630" s="20" t="str">
        <f t="shared" si="19"/>
        <v>diabeties</v>
      </c>
    </row>
    <row r="631" spans="4:13" x14ac:dyDescent="0.35">
      <c r="D631" t="s">
        <v>1754</v>
      </c>
      <c r="E631">
        <v>46.43</v>
      </c>
      <c r="F631">
        <v>6.72</v>
      </c>
      <c r="G631" s="20" t="s">
        <v>2380</v>
      </c>
      <c r="H631" t="s">
        <v>2380</v>
      </c>
      <c r="I631" t="s">
        <v>2380</v>
      </c>
      <c r="J631" s="29">
        <v>0</v>
      </c>
      <c r="K631" s="20" t="s">
        <v>2380</v>
      </c>
      <c r="L631" s="20" t="str">
        <f t="shared" si="18"/>
        <v>OBESITY</v>
      </c>
      <c r="M631" s="20" t="str">
        <f t="shared" si="19"/>
        <v>diabeties</v>
      </c>
    </row>
    <row r="632" spans="4:13" x14ac:dyDescent="0.35">
      <c r="D632" t="s">
        <v>1753</v>
      </c>
      <c r="E632">
        <v>53.63</v>
      </c>
      <c r="F632">
        <v>5.47</v>
      </c>
      <c r="G632" s="20" t="s">
        <v>2382</v>
      </c>
      <c r="H632" t="s">
        <v>2380</v>
      </c>
      <c r="I632" t="s">
        <v>2380</v>
      </c>
      <c r="J632" s="29">
        <v>1</v>
      </c>
      <c r="K632" s="20" t="s">
        <v>2380</v>
      </c>
      <c r="L632" s="20" t="str">
        <f t="shared" si="18"/>
        <v>OBESITY</v>
      </c>
      <c r="M632" s="20" t="str">
        <f t="shared" si="19"/>
        <v>normal</v>
      </c>
    </row>
    <row r="633" spans="4:13" x14ac:dyDescent="0.35">
      <c r="D633" t="s">
        <v>1752</v>
      </c>
      <c r="E633">
        <v>48.7</v>
      </c>
      <c r="F633">
        <v>4.71</v>
      </c>
      <c r="G633" s="20" t="s">
        <v>2380</v>
      </c>
      <c r="H633" t="s">
        <v>2380</v>
      </c>
      <c r="I633" t="s">
        <v>2380</v>
      </c>
      <c r="J633" s="29">
        <v>0</v>
      </c>
      <c r="K633" s="20" t="s">
        <v>2380</v>
      </c>
      <c r="L633" s="20" t="str">
        <f t="shared" si="18"/>
        <v>OBESITY</v>
      </c>
      <c r="M633" s="20" t="str">
        <f t="shared" si="19"/>
        <v>normal</v>
      </c>
    </row>
    <row r="634" spans="4:13" x14ac:dyDescent="0.35">
      <c r="D634" t="s">
        <v>1751</v>
      </c>
      <c r="E634">
        <v>48.81</v>
      </c>
      <c r="F634">
        <v>5.49</v>
      </c>
      <c r="G634" s="20" t="s">
        <v>2380</v>
      </c>
      <c r="H634" t="s">
        <v>2380</v>
      </c>
      <c r="I634" t="s">
        <v>2380</v>
      </c>
      <c r="J634" s="29">
        <v>0</v>
      </c>
      <c r="K634" s="20" t="s">
        <v>2380</v>
      </c>
      <c r="L634" s="20" t="str">
        <f t="shared" si="18"/>
        <v>OBESITY</v>
      </c>
      <c r="M634" s="20" t="str">
        <f t="shared" si="19"/>
        <v>normal</v>
      </c>
    </row>
    <row r="635" spans="4:13" x14ac:dyDescent="0.35">
      <c r="D635" t="s">
        <v>1750</v>
      </c>
      <c r="E635">
        <v>47.53</v>
      </c>
      <c r="F635">
        <v>4.72</v>
      </c>
      <c r="G635" s="20" t="s">
        <v>2380</v>
      </c>
      <c r="H635" t="s">
        <v>2380</v>
      </c>
      <c r="I635" t="s">
        <v>2380</v>
      </c>
      <c r="J635" s="29">
        <v>0</v>
      </c>
      <c r="K635" s="20" t="s">
        <v>2380</v>
      </c>
      <c r="L635" s="20" t="str">
        <f t="shared" si="18"/>
        <v>OBESITY</v>
      </c>
      <c r="M635" s="20" t="str">
        <f t="shared" si="19"/>
        <v>normal</v>
      </c>
    </row>
    <row r="636" spans="4:13" x14ac:dyDescent="0.35">
      <c r="D636" t="s">
        <v>1749</v>
      </c>
      <c r="E636">
        <v>36.85</v>
      </c>
      <c r="F636">
        <v>6.7</v>
      </c>
      <c r="G636" s="20" t="s">
        <v>2380</v>
      </c>
      <c r="H636" t="s">
        <v>2380</v>
      </c>
      <c r="I636" t="s">
        <v>2380</v>
      </c>
      <c r="J636" s="29">
        <v>0</v>
      </c>
      <c r="K636" s="20" t="s">
        <v>2380</v>
      </c>
      <c r="L636" s="20" t="str">
        <f t="shared" si="18"/>
        <v>OBESITY</v>
      </c>
      <c r="M636" s="20" t="str">
        <f t="shared" si="19"/>
        <v>diabeties</v>
      </c>
    </row>
    <row r="637" spans="4:13" x14ac:dyDescent="0.35">
      <c r="D637" t="s">
        <v>1748</v>
      </c>
      <c r="E637">
        <v>29.3</v>
      </c>
      <c r="F637">
        <v>5.5</v>
      </c>
      <c r="G637" s="20" t="s">
        <v>2380</v>
      </c>
      <c r="H637" t="s">
        <v>2380</v>
      </c>
      <c r="I637" t="s">
        <v>2380</v>
      </c>
      <c r="J637" s="29">
        <v>0</v>
      </c>
      <c r="K637" s="20" t="s">
        <v>2380</v>
      </c>
      <c r="L637" s="20" t="str">
        <f t="shared" si="18"/>
        <v>OVER WEIGHT</v>
      </c>
      <c r="M637" s="20" t="str">
        <f t="shared" si="19"/>
        <v>normal</v>
      </c>
    </row>
    <row r="638" spans="4:13" x14ac:dyDescent="0.35">
      <c r="D638" t="s">
        <v>1747</v>
      </c>
      <c r="E638">
        <v>19.3</v>
      </c>
      <c r="F638">
        <v>4.46</v>
      </c>
      <c r="G638" s="20" t="s">
        <v>2380</v>
      </c>
      <c r="H638" t="s">
        <v>2380</v>
      </c>
      <c r="I638" t="s">
        <v>2380</v>
      </c>
      <c r="J638" s="29">
        <v>1</v>
      </c>
      <c r="K638" s="20" t="s">
        <v>2383</v>
      </c>
      <c r="L638" s="20" t="str">
        <f t="shared" si="18"/>
        <v>Normal weight</v>
      </c>
      <c r="M638" s="20" t="str">
        <f t="shared" si="19"/>
        <v>normal</v>
      </c>
    </row>
    <row r="639" spans="4:13" x14ac:dyDescent="0.35">
      <c r="D639" t="s">
        <v>1746</v>
      </c>
      <c r="E639">
        <v>24.13</v>
      </c>
      <c r="F639">
        <v>5.29</v>
      </c>
      <c r="G639" s="20" t="s">
        <v>2382</v>
      </c>
      <c r="H639" t="s">
        <v>2380</v>
      </c>
      <c r="I639" t="s">
        <v>2383</v>
      </c>
      <c r="J639" s="29">
        <v>1</v>
      </c>
      <c r="K639" s="20" t="s">
        <v>2383</v>
      </c>
      <c r="L639" s="20" t="str">
        <f t="shared" si="18"/>
        <v>Normal weight</v>
      </c>
      <c r="M639" s="20" t="str">
        <f t="shared" si="19"/>
        <v>normal</v>
      </c>
    </row>
    <row r="640" spans="4:13" x14ac:dyDescent="0.35">
      <c r="D640" t="s">
        <v>1745</v>
      </c>
      <c r="E640">
        <v>46.7</v>
      </c>
      <c r="F640">
        <v>10.99</v>
      </c>
      <c r="G640" s="20" t="s">
        <v>2380</v>
      </c>
      <c r="H640" t="s">
        <v>2380</v>
      </c>
      <c r="I640" t="s">
        <v>2380</v>
      </c>
      <c r="J640" s="29">
        <v>0</v>
      </c>
      <c r="K640" s="20" t="s">
        <v>2380</v>
      </c>
      <c r="L640" s="20" t="str">
        <f t="shared" si="18"/>
        <v>OBESITY</v>
      </c>
      <c r="M640" s="20" t="str">
        <f t="shared" si="19"/>
        <v>diabeties</v>
      </c>
    </row>
    <row r="641" spans="4:13" x14ac:dyDescent="0.35">
      <c r="D641" t="s">
        <v>1744</v>
      </c>
      <c r="E641">
        <v>45.27</v>
      </c>
      <c r="F641">
        <v>5.2</v>
      </c>
      <c r="G641" s="20" t="s">
        <v>2382</v>
      </c>
      <c r="H641" t="s">
        <v>2380</v>
      </c>
      <c r="I641" t="s">
        <v>2380</v>
      </c>
      <c r="J641" s="29">
        <v>0</v>
      </c>
      <c r="K641" s="20" t="s">
        <v>2380</v>
      </c>
      <c r="L641" s="20" t="str">
        <f t="shared" si="18"/>
        <v>OBESITY</v>
      </c>
      <c r="M641" s="20" t="str">
        <f t="shared" si="19"/>
        <v>normal</v>
      </c>
    </row>
    <row r="642" spans="4:13" x14ac:dyDescent="0.35">
      <c r="D642" t="s">
        <v>1743</v>
      </c>
      <c r="E642">
        <v>44.29</v>
      </c>
      <c r="F642">
        <v>9.66</v>
      </c>
      <c r="G642" s="20" t="s">
        <v>2380</v>
      </c>
      <c r="H642" t="s">
        <v>2380</v>
      </c>
      <c r="I642" t="s">
        <v>2380</v>
      </c>
      <c r="J642" s="29">
        <v>2</v>
      </c>
      <c r="K642" s="20" t="s">
        <v>2380</v>
      </c>
      <c r="L642" s="20" t="str">
        <f t="shared" si="18"/>
        <v>OBESITY</v>
      </c>
      <c r="M642" s="20" t="str">
        <f t="shared" si="19"/>
        <v>diabeties</v>
      </c>
    </row>
    <row r="643" spans="4:13" x14ac:dyDescent="0.35">
      <c r="D643" t="s">
        <v>1742</v>
      </c>
      <c r="E643">
        <v>54.59</v>
      </c>
      <c r="F643">
        <v>4.22</v>
      </c>
      <c r="G643" s="20" t="s">
        <v>2382</v>
      </c>
      <c r="H643" t="s">
        <v>2380</v>
      </c>
      <c r="I643" t="s">
        <v>2380</v>
      </c>
      <c r="J643" s="29">
        <v>1</v>
      </c>
      <c r="K643" s="20" t="s">
        <v>2380</v>
      </c>
      <c r="L643" s="20" t="str">
        <f t="shared" si="18"/>
        <v>OBESITY</v>
      </c>
      <c r="M643" s="20" t="str">
        <f t="shared" si="19"/>
        <v>normal</v>
      </c>
    </row>
    <row r="644" spans="4:13" x14ac:dyDescent="0.35">
      <c r="D644" t="s">
        <v>1741</v>
      </c>
      <c r="E644">
        <v>32.965000000000003</v>
      </c>
      <c r="F644">
        <v>11.78</v>
      </c>
      <c r="G644" s="20" t="s">
        <v>2380</v>
      </c>
      <c r="H644" t="s">
        <v>2380</v>
      </c>
      <c r="I644" t="s">
        <v>2380</v>
      </c>
      <c r="J644" s="29">
        <v>0</v>
      </c>
      <c r="K644" s="20" t="s">
        <v>2380</v>
      </c>
      <c r="L644" s="20" t="str">
        <f t="shared" si="18"/>
        <v>OBESITY</v>
      </c>
      <c r="M644" s="20" t="str">
        <f t="shared" si="19"/>
        <v>diabeties</v>
      </c>
    </row>
    <row r="645" spans="4:13" x14ac:dyDescent="0.35">
      <c r="D645" t="s">
        <v>1740</v>
      </c>
      <c r="E645">
        <v>38.049999999999997</v>
      </c>
      <c r="F645">
        <v>9.6199999999999992</v>
      </c>
      <c r="G645" s="20" t="s">
        <v>2380</v>
      </c>
      <c r="H645" t="s">
        <v>2380</v>
      </c>
      <c r="I645" t="s">
        <v>2380</v>
      </c>
      <c r="J645" s="29">
        <v>0</v>
      </c>
      <c r="K645" s="20" t="s">
        <v>2380</v>
      </c>
      <c r="L645" s="20" t="str">
        <f t="shared" si="18"/>
        <v>OBESITY</v>
      </c>
      <c r="M645" s="20" t="str">
        <f t="shared" si="19"/>
        <v>diabeties</v>
      </c>
    </row>
    <row r="646" spans="4:13" x14ac:dyDescent="0.35">
      <c r="D646" t="s">
        <v>1739</v>
      </c>
      <c r="E646">
        <v>46.14</v>
      </c>
      <c r="F646">
        <v>10.78</v>
      </c>
      <c r="G646" s="20" t="s">
        <v>2380</v>
      </c>
      <c r="H646" t="s">
        <v>2380</v>
      </c>
      <c r="I646" t="s">
        <v>2380</v>
      </c>
      <c r="J646" s="29">
        <v>0</v>
      </c>
      <c r="K646" s="20" t="s">
        <v>2380</v>
      </c>
      <c r="L646" s="20" t="str">
        <f t="shared" si="18"/>
        <v>OBESITY</v>
      </c>
      <c r="M646" s="20" t="str">
        <f t="shared" si="19"/>
        <v>diabeties</v>
      </c>
    </row>
    <row r="647" spans="4:13" x14ac:dyDescent="0.35">
      <c r="D647" t="s">
        <v>1738</v>
      </c>
      <c r="E647">
        <v>41.325000000000003</v>
      </c>
      <c r="F647">
        <v>5.1100000000000003</v>
      </c>
      <c r="G647" s="20" t="s">
        <v>2382</v>
      </c>
      <c r="H647" t="s">
        <v>2380</v>
      </c>
      <c r="I647" t="s">
        <v>2380</v>
      </c>
      <c r="J647" s="29">
        <v>2</v>
      </c>
      <c r="K647" s="20" t="s">
        <v>2380</v>
      </c>
      <c r="L647" s="20" t="str">
        <f t="shared" si="18"/>
        <v>OBESITY</v>
      </c>
      <c r="M647" s="20" t="str">
        <f t="shared" si="19"/>
        <v>normal</v>
      </c>
    </row>
    <row r="648" spans="4:13" x14ac:dyDescent="0.35">
      <c r="D648" t="s">
        <v>1737</v>
      </c>
      <c r="E648">
        <v>44.64</v>
      </c>
      <c r="F648">
        <v>7.18</v>
      </c>
      <c r="G648" s="20" t="s">
        <v>2380</v>
      </c>
      <c r="H648" t="s">
        <v>2380</v>
      </c>
      <c r="I648" t="s">
        <v>2380</v>
      </c>
      <c r="J648" s="29">
        <v>0</v>
      </c>
      <c r="K648" s="20" t="s">
        <v>2380</v>
      </c>
      <c r="L648" s="20" t="str">
        <f t="shared" si="18"/>
        <v>OBESITY</v>
      </c>
      <c r="M648" s="20" t="str">
        <f t="shared" si="19"/>
        <v>diabeties</v>
      </c>
    </row>
    <row r="649" spans="4:13" x14ac:dyDescent="0.35">
      <c r="D649" t="s">
        <v>1736</v>
      </c>
      <c r="E649">
        <v>25.175000000000001</v>
      </c>
      <c r="F649">
        <v>4.96</v>
      </c>
      <c r="G649" s="20" t="s">
        <v>2380</v>
      </c>
      <c r="H649" t="s">
        <v>2382</v>
      </c>
      <c r="I649" t="s">
        <v>2380</v>
      </c>
      <c r="J649" s="29">
        <v>1</v>
      </c>
      <c r="K649" s="20" t="s">
        <v>31</v>
      </c>
      <c r="L649" s="20" t="str">
        <f t="shared" si="18"/>
        <v>OVER WEIGHT</v>
      </c>
      <c r="M649" s="20" t="str">
        <f t="shared" si="19"/>
        <v>normal</v>
      </c>
    </row>
    <row r="650" spans="4:13" x14ac:dyDescent="0.35">
      <c r="D650" t="s">
        <v>1735</v>
      </c>
      <c r="E650">
        <v>43.11</v>
      </c>
      <c r="F650">
        <v>4.67</v>
      </c>
      <c r="G650" s="20" t="s">
        <v>2382</v>
      </c>
      <c r="H650" t="s">
        <v>2380</v>
      </c>
      <c r="I650" t="s">
        <v>2380</v>
      </c>
      <c r="J650" s="29">
        <v>0</v>
      </c>
      <c r="K650" s="20" t="s">
        <v>2380</v>
      </c>
      <c r="L650" s="20" t="str">
        <f t="shared" si="18"/>
        <v>OBESITY</v>
      </c>
      <c r="M650" s="20" t="str">
        <f t="shared" si="19"/>
        <v>normal</v>
      </c>
    </row>
    <row r="651" spans="4:13" x14ac:dyDescent="0.35">
      <c r="D651" t="s">
        <v>1734</v>
      </c>
      <c r="E651">
        <v>53.32</v>
      </c>
      <c r="F651">
        <v>5.0599999999999996</v>
      </c>
      <c r="G651" s="20" t="s">
        <v>2380</v>
      </c>
      <c r="H651" t="s">
        <v>2380</v>
      </c>
      <c r="I651" t="s">
        <v>2380</v>
      </c>
      <c r="J651" s="29">
        <v>0</v>
      </c>
      <c r="K651" s="20" t="s">
        <v>2380</v>
      </c>
      <c r="L651" s="20" t="str">
        <f t="shared" si="18"/>
        <v>OBESITY</v>
      </c>
      <c r="M651" s="20" t="str">
        <f t="shared" si="19"/>
        <v>normal</v>
      </c>
    </row>
    <row r="652" spans="4:13" x14ac:dyDescent="0.35">
      <c r="D652" t="s">
        <v>1733</v>
      </c>
      <c r="E652">
        <v>38.04</v>
      </c>
      <c r="F652">
        <v>5.0199999999999996</v>
      </c>
      <c r="G652" s="20" t="s">
        <v>2382</v>
      </c>
      <c r="H652" t="s">
        <v>2380</v>
      </c>
      <c r="I652" t="s">
        <v>2380</v>
      </c>
      <c r="J652" s="29">
        <v>1</v>
      </c>
      <c r="K652" s="20" t="s">
        <v>2380</v>
      </c>
      <c r="L652" s="20" t="str">
        <f t="shared" si="18"/>
        <v>OBESITY</v>
      </c>
      <c r="M652" s="20" t="str">
        <f t="shared" si="19"/>
        <v>normal</v>
      </c>
    </row>
    <row r="653" spans="4:13" x14ac:dyDescent="0.35">
      <c r="D653" t="s">
        <v>1732</v>
      </c>
      <c r="E653">
        <v>37.9</v>
      </c>
      <c r="F653">
        <v>7.76</v>
      </c>
      <c r="G653" s="20" t="s">
        <v>2380</v>
      </c>
      <c r="H653" t="s">
        <v>2380</v>
      </c>
      <c r="I653" t="s">
        <v>2380</v>
      </c>
      <c r="J653" s="29">
        <v>0</v>
      </c>
      <c r="K653" s="20" t="s">
        <v>2380</v>
      </c>
      <c r="L653" s="20" t="str">
        <f t="shared" si="18"/>
        <v>OBESITY</v>
      </c>
      <c r="M653" s="20" t="str">
        <f t="shared" si="19"/>
        <v>diabeties</v>
      </c>
    </row>
    <row r="654" spans="4:13" x14ac:dyDescent="0.35">
      <c r="D654" t="s">
        <v>1731</v>
      </c>
      <c r="E654">
        <v>39.6</v>
      </c>
      <c r="F654">
        <v>9.32</v>
      </c>
      <c r="G654" s="20" t="s">
        <v>2380</v>
      </c>
      <c r="H654" t="s">
        <v>2380</v>
      </c>
      <c r="I654" t="s">
        <v>2380</v>
      </c>
      <c r="J654" s="29">
        <v>0</v>
      </c>
      <c r="K654" s="20" t="s">
        <v>2380</v>
      </c>
      <c r="L654" s="20" t="str">
        <f t="shared" si="18"/>
        <v>OBESITY</v>
      </c>
      <c r="M654" s="20" t="str">
        <f t="shared" si="19"/>
        <v>diabeties</v>
      </c>
    </row>
    <row r="655" spans="4:13" x14ac:dyDescent="0.35">
      <c r="D655" t="s">
        <v>1730</v>
      </c>
      <c r="E655">
        <v>50.92</v>
      </c>
      <c r="F655">
        <v>5.31</v>
      </c>
      <c r="G655" s="20" t="s">
        <v>2382</v>
      </c>
      <c r="H655" t="s">
        <v>2380</v>
      </c>
      <c r="I655" t="s">
        <v>2380</v>
      </c>
      <c r="J655" s="29">
        <v>1</v>
      </c>
      <c r="K655" s="20" t="s">
        <v>2380</v>
      </c>
      <c r="L655" s="20" t="str">
        <f t="shared" si="18"/>
        <v>OBESITY</v>
      </c>
      <c r="M655" s="20" t="str">
        <f t="shared" si="19"/>
        <v>normal</v>
      </c>
    </row>
    <row r="656" spans="4:13" x14ac:dyDescent="0.35">
      <c r="D656" t="s">
        <v>1729</v>
      </c>
      <c r="E656">
        <v>21.85</v>
      </c>
      <c r="F656">
        <v>5.56</v>
      </c>
      <c r="G656" s="20" t="s">
        <v>2382</v>
      </c>
      <c r="H656" t="s">
        <v>2380</v>
      </c>
      <c r="I656" t="s">
        <v>2380</v>
      </c>
      <c r="J656" s="29">
        <v>0</v>
      </c>
      <c r="K656" s="20" t="s">
        <v>2383</v>
      </c>
      <c r="L656" s="20" t="str">
        <f t="shared" ref="L656:L719" si="20">IF(E656&lt;18.5,"under weight",IF(E656&lt;25,"Normal weight",IF(E656&lt;30,"OVER WEIGHT","OBESITY")))</f>
        <v>Normal weight</v>
      </c>
      <c r="M656" s="20" t="str">
        <f t="shared" ref="M656:M719" si="21">IF(F656&lt;5.7,"normal",IF(F656&lt;6.5,"pre diabeties","diabeties"))</f>
        <v>normal</v>
      </c>
    </row>
    <row r="657" spans="4:13" x14ac:dyDescent="0.35">
      <c r="D657" t="s">
        <v>1728</v>
      </c>
      <c r="E657">
        <v>36.08</v>
      </c>
      <c r="F657">
        <v>7.11</v>
      </c>
      <c r="G657" s="20" t="s">
        <v>2382</v>
      </c>
      <c r="H657" t="s">
        <v>2380</v>
      </c>
      <c r="I657" t="s">
        <v>2383</v>
      </c>
      <c r="J657" s="29">
        <v>1</v>
      </c>
      <c r="K657" s="20" t="s">
        <v>2380</v>
      </c>
      <c r="L657" s="20" t="str">
        <f t="shared" si="20"/>
        <v>OBESITY</v>
      </c>
      <c r="M657" s="20" t="str">
        <f t="shared" si="21"/>
        <v>diabeties</v>
      </c>
    </row>
    <row r="658" spans="4:13" x14ac:dyDescent="0.35">
      <c r="D658" t="s">
        <v>1727</v>
      </c>
      <c r="E658">
        <v>40.44</v>
      </c>
      <c r="F658">
        <v>5.13</v>
      </c>
      <c r="G658" s="20" t="s">
        <v>2382</v>
      </c>
      <c r="H658" t="s">
        <v>2380</v>
      </c>
      <c r="I658" t="s">
        <v>2383</v>
      </c>
      <c r="J658" s="29">
        <v>1</v>
      </c>
      <c r="K658" s="20" t="s">
        <v>2380</v>
      </c>
      <c r="L658" s="20" t="str">
        <f t="shared" si="20"/>
        <v>OBESITY</v>
      </c>
      <c r="M658" s="20" t="str">
        <f t="shared" si="21"/>
        <v>normal</v>
      </c>
    </row>
    <row r="659" spans="4:13" x14ac:dyDescent="0.35">
      <c r="D659" t="s">
        <v>1726</v>
      </c>
      <c r="E659">
        <v>38.094999999999999</v>
      </c>
      <c r="F659">
        <v>10.199999999999999</v>
      </c>
      <c r="G659" s="20" t="s">
        <v>2380</v>
      </c>
      <c r="H659" t="s">
        <v>2380</v>
      </c>
      <c r="I659" t="s">
        <v>2380</v>
      </c>
      <c r="J659" s="29">
        <v>0</v>
      </c>
      <c r="K659" s="20" t="s">
        <v>2380</v>
      </c>
      <c r="L659" s="20" t="str">
        <f t="shared" si="20"/>
        <v>OBESITY</v>
      </c>
      <c r="M659" s="20" t="str">
        <f t="shared" si="21"/>
        <v>diabeties</v>
      </c>
    </row>
    <row r="660" spans="4:13" x14ac:dyDescent="0.35">
      <c r="D660" t="s">
        <v>1725</v>
      </c>
      <c r="E660">
        <v>44.95</v>
      </c>
      <c r="F660">
        <v>10.4</v>
      </c>
      <c r="G660" s="20" t="s">
        <v>2380</v>
      </c>
      <c r="H660" t="s">
        <v>2380</v>
      </c>
      <c r="I660" t="s">
        <v>2380</v>
      </c>
      <c r="J660" s="29">
        <v>0</v>
      </c>
      <c r="K660" s="20" t="s">
        <v>2380</v>
      </c>
      <c r="L660" s="20" t="str">
        <f t="shared" si="20"/>
        <v>OBESITY</v>
      </c>
      <c r="M660" s="20" t="str">
        <f t="shared" si="21"/>
        <v>diabeties</v>
      </c>
    </row>
    <row r="661" spans="4:13" x14ac:dyDescent="0.35">
      <c r="D661" t="s">
        <v>1724</v>
      </c>
      <c r="E661">
        <v>35.54</v>
      </c>
      <c r="F661">
        <v>10.67</v>
      </c>
      <c r="G661" s="20" t="s">
        <v>2380</v>
      </c>
      <c r="H661" t="s">
        <v>2380</v>
      </c>
      <c r="I661" t="s">
        <v>2380</v>
      </c>
      <c r="J661" s="29">
        <v>0</v>
      </c>
      <c r="K661" s="20" t="s">
        <v>2380</v>
      </c>
      <c r="L661" s="20" t="str">
        <f t="shared" si="20"/>
        <v>OBESITY</v>
      </c>
      <c r="M661" s="20" t="str">
        <f t="shared" si="21"/>
        <v>diabeties</v>
      </c>
    </row>
    <row r="662" spans="4:13" x14ac:dyDescent="0.35">
      <c r="D662" t="s">
        <v>1723</v>
      </c>
      <c r="E662">
        <v>39.799999999999997</v>
      </c>
      <c r="F662">
        <v>4.6500000000000004</v>
      </c>
      <c r="G662" s="20" t="s">
        <v>2382</v>
      </c>
      <c r="H662" t="s">
        <v>2380</v>
      </c>
      <c r="I662" t="s">
        <v>2380</v>
      </c>
      <c r="J662" s="29">
        <v>2</v>
      </c>
      <c r="K662" s="20" t="s">
        <v>2380</v>
      </c>
      <c r="L662" s="20" t="str">
        <f t="shared" si="20"/>
        <v>OBESITY</v>
      </c>
      <c r="M662" s="20" t="str">
        <f t="shared" si="21"/>
        <v>normal</v>
      </c>
    </row>
    <row r="663" spans="4:13" x14ac:dyDescent="0.35">
      <c r="D663" t="s">
        <v>1722</v>
      </c>
      <c r="E663">
        <v>33.659999999999997</v>
      </c>
      <c r="F663">
        <v>5.65</v>
      </c>
      <c r="G663" s="20" t="s">
        <v>2382</v>
      </c>
      <c r="H663" t="s">
        <v>2380</v>
      </c>
      <c r="I663" t="s">
        <v>2380</v>
      </c>
      <c r="J663" s="29">
        <v>2</v>
      </c>
      <c r="K663" s="20" t="s">
        <v>2380</v>
      </c>
      <c r="L663" s="20" t="str">
        <f t="shared" si="20"/>
        <v>OBESITY</v>
      </c>
      <c r="M663" s="20" t="str">
        <f t="shared" si="21"/>
        <v>normal</v>
      </c>
    </row>
    <row r="664" spans="4:13" x14ac:dyDescent="0.35">
      <c r="D664" t="s">
        <v>1721</v>
      </c>
      <c r="E664">
        <v>35.5</v>
      </c>
      <c r="F664">
        <v>11.97</v>
      </c>
      <c r="G664" s="20" t="s">
        <v>2380</v>
      </c>
      <c r="H664" t="s">
        <v>2380</v>
      </c>
      <c r="I664" t="s">
        <v>2380</v>
      </c>
      <c r="J664" s="29">
        <v>0</v>
      </c>
      <c r="K664" s="20" t="s">
        <v>2380</v>
      </c>
      <c r="L664" s="20" t="str">
        <f t="shared" si="20"/>
        <v>OBESITY</v>
      </c>
      <c r="M664" s="20" t="str">
        <f t="shared" si="21"/>
        <v>diabeties</v>
      </c>
    </row>
    <row r="665" spans="4:13" x14ac:dyDescent="0.35">
      <c r="D665" t="s">
        <v>1720</v>
      </c>
      <c r="E665">
        <v>41.63</v>
      </c>
      <c r="F665">
        <v>6.71</v>
      </c>
      <c r="G665" s="20" t="s">
        <v>2380</v>
      </c>
      <c r="H665" t="s">
        <v>2380</v>
      </c>
      <c r="I665" t="s">
        <v>2380</v>
      </c>
      <c r="J665" s="29">
        <v>0</v>
      </c>
      <c r="K665" s="20" t="s">
        <v>2380</v>
      </c>
      <c r="L665" s="20" t="str">
        <f t="shared" si="20"/>
        <v>OBESITY</v>
      </c>
      <c r="M665" s="20" t="str">
        <f t="shared" si="21"/>
        <v>diabeties</v>
      </c>
    </row>
    <row r="666" spans="4:13" x14ac:dyDescent="0.35">
      <c r="D666" t="s">
        <v>1719</v>
      </c>
      <c r="E666">
        <v>46.49</v>
      </c>
      <c r="F666">
        <v>11.92</v>
      </c>
      <c r="G666" s="20" t="s">
        <v>2380</v>
      </c>
      <c r="H666" t="s">
        <v>2380</v>
      </c>
      <c r="I666" t="s">
        <v>2380</v>
      </c>
      <c r="J666" s="29">
        <v>0</v>
      </c>
      <c r="K666" s="20" t="s">
        <v>2380</v>
      </c>
      <c r="L666" s="20" t="str">
        <f t="shared" si="20"/>
        <v>OBESITY</v>
      </c>
      <c r="M666" s="20" t="str">
        <f t="shared" si="21"/>
        <v>diabeties</v>
      </c>
    </row>
    <row r="667" spans="4:13" x14ac:dyDescent="0.35">
      <c r="D667" t="s">
        <v>1718</v>
      </c>
      <c r="E667">
        <v>43.29</v>
      </c>
      <c r="F667">
        <v>5.35</v>
      </c>
      <c r="G667" s="20" t="s">
        <v>2380</v>
      </c>
      <c r="H667" t="s">
        <v>2380</v>
      </c>
      <c r="I667" t="s">
        <v>2380</v>
      </c>
      <c r="J667" s="29">
        <v>2</v>
      </c>
      <c r="K667" s="20" t="s">
        <v>2380</v>
      </c>
      <c r="L667" s="20" t="str">
        <f t="shared" si="20"/>
        <v>OBESITY</v>
      </c>
      <c r="M667" s="20" t="str">
        <f t="shared" si="21"/>
        <v>normal</v>
      </c>
    </row>
    <row r="668" spans="4:13" x14ac:dyDescent="0.35">
      <c r="D668" t="s">
        <v>1717</v>
      </c>
      <c r="E668">
        <v>43.08</v>
      </c>
      <c r="F668">
        <v>8.9600000000000009</v>
      </c>
      <c r="G668" s="20" t="s">
        <v>2382</v>
      </c>
      <c r="H668" t="s">
        <v>2380</v>
      </c>
      <c r="I668" t="s">
        <v>2380</v>
      </c>
      <c r="J668" s="29">
        <v>1</v>
      </c>
      <c r="K668" s="20" t="s">
        <v>2380</v>
      </c>
      <c r="L668" s="20" t="str">
        <f t="shared" si="20"/>
        <v>OBESITY</v>
      </c>
      <c r="M668" s="20" t="str">
        <f t="shared" si="21"/>
        <v>diabeties</v>
      </c>
    </row>
    <row r="669" spans="4:13" x14ac:dyDescent="0.35">
      <c r="D669" t="s">
        <v>1716</v>
      </c>
      <c r="E669">
        <v>39.07</v>
      </c>
      <c r="F669">
        <v>11.93</v>
      </c>
      <c r="G669" s="20" t="s">
        <v>2380</v>
      </c>
      <c r="H669" t="s">
        <v>2380</v>
      </c>
      <c r="I669" t="s">
        <v>2380</v>
      </c>
      <c r="J669" s="29">
        <v>0</v>
      </c>
      <c r="K669" s="20" t="s">
        <v>2380</v>
      </c>
      <c r="L669" s="20" t="str">
        <f t="shared" si="20"/>
        <v>OBESITY</v>
      </c>
      <c r="M669" s="20" t="str">
        <f t="shared" si="21"/>
        <v>diabeties</v>
      </c>
    </row>
    <row r="670" spans="4:13" x14ac:dyDescent="0.35">
      <c r="D670" t="s">
        <v>1715</v>
      </c>
      <c r="E670">
        <v>41.3</v>
      </c>
      <c r="F670">
        <v>9.59</v>
      </c>
      <c r="G670" s="20" t="s">
        <v>2380</v>
      </c>
      <c r="H670" t="s">
        <v>2380</v>
      </c>
      <c r="I670" t="s">
        <v>2380</v>
      </c>
      <c r="J670" s="29">
        <v>0</v>
      </c>
      <c r="K670" s="20" t="s">
        <v>2380</v>
      </c>
      <c r="L670" s="20" t="str">
        <f t="shared" si="20"/>
        <v>OBESITY</v>
      </c>
      <c r="M670" s="20" t="str">
        <f t="shared" si="21"/>
        <v>diabeties</v>
      </c>
    </row>
    <row r="671" spans="4:13" x14ac:dyDescent="0.35">
      <c r="D671" t="s">
        <v>1714</v>
      </c>
      <c r="E671">
        <v>42.95</v>
      </c>
      <c r="F671">
        <v>11.88</v>
      </c>
      <c r="G671" s="20" t="s">
        <v>2382</v>
      </c>
      <c r="H671" t="s">
        <v>2380</v>
      </c>
      <c r="I671" t="s">
        <v>2380</v>
      </c>
      <c r="J671" s="29">
        <v>2</v>
      </c>
      <c r="K671" s="20" t="s">
        <v>2380</v>
      </c>
      <c r="L671" s="20" t="str">
        <f t="shared" si="20"/>
        <v>OBESITY</v>
      </c>
      <c r="M671" s="20" t="str">
        <f t="shared" si="21"/>
        <v>diabeties</v>
      </c>
    </row>
    <row r="672" spans="4:13" x14ac:dyDescent="0.35">
      <c r="D672" t="s">
        <v>1713</v>
      </c>
      <c r="E672">
        <v>46.96</v>
      </c>
      <c r="F672">
        <v>4.6399999999999997</v>
      </c>
      <c r="G672" s="20" t="s">
        <v>2380</v>
      </c>
      <c r="H672" t="s">
        <v>2380</v>
      </c>
      <c r="I672" t="s">
        <v>2383</v>
      </c>
      <c r="J672" s="29">
        <v>1</v>
      </c>
      <c r="K672" s="20" t="s">
        <v>2380</v>
      </c>
      <c r="L672" s="20" t="str">
        <f t="shared" si="20"/>
        <v>OBESITY</v>
      </c>
      <c r="M672" s="20" t="str">
        <f t="shared" si="21"/>
        <v>normal</v>
      </c>
    </row>
    <row r="673" spans="4:13" x14ac:dyDescent="0.35">
      <c r="D673" t="s">
        <v>1712</v>
      </c>
      <c r="E673">
        <v>30.495000000000001</v>
      </c>
      <c r="F673">
        <v>9.5299999999999994</v>
      </c>
      <c r="G673" s="20" t="s">
        <v>2380</v>
      </c>
      <c r="H673" t="s">
        <v>2380</v>
      </c>
      <c r="I673" t="s">
        <v>2380</v>
      </c>
      <c r="J673" s="29">
        <v>0</v>
      </c>
      <c r="K673" s="20" t="s">
        <v>2380</v>
      </c>
      <c r="L673" s="20" t="str">
        <f t="shared" si="20"/>
        <v>OBESITY</v>
      </c>
      <c r="M673" s="20" t="str">
        <f t="shared" si="21"/>
        <v>diabeties</v>
      </c>
    </row>
    <row r="674" spans="4:13" x14ac:dyDescent="0.35">
      <c r="D674" t="s">
        <v>1711</v>
      </c>
      <c r="E674">
        <v>17.954999999999998</v>
      </c>
      <c r="F674">
        <v>5.29</v>
      </c>
      <c r="G674" s="20" t="s">
        <v>2382</v>
      </c>
      <c r="H674" t="s">
        <v>2380</v>
      </c>
      <c r="I674" t="s">
        <v>2380</v>
      </c>
      <c r="J674" s="29">
        <v>1</v>
      </c>
      <c r="K674" s="20" t="s">
        <v>2383</v>
      </c>
      <c r="L674" s="20" t="str">
        <f t="shared" si="20"/>
        <v>under weight</v>
      </c>
      <c r="M674" s="20" t="str">
        <f t="shared" si="21"/>
        <v>normal</v>
      </c>
    </row>
    <row r="675" spans="4:13" x14ac:dyDescent="0.35">
      <c r="D675" t="s">
        <v>1710</v>
      </c>
      <c r="E675">
        <v>25.6</v>
      </c>
      <c r="F675">
        <v>10.95</v>
      </c>
      <c r="G675" s="20" t="s">
        <v>2380</v>
      </c>
      <c r="H675" t="s">
        <v>2380</v>
      </c>
      <c r="I675" t="s">
        <v>2380</v>
      </c>
      <c r="J675" s="29">
        <v>3</v>
      </c>
      <c r="K675" s="20" t="s">
        <v>2380</v>
      </c>
      <c r="L675" s="20" t="str">
        <f t="shared" si="20"/>
        <v>OVER WEIGHT</v>
      </c>
      <c r="M675" s="20" t="str">
        <f t="shared" si="21"/>
        <v>diabeties</v>
      </c>
    </row>
    <row r="676" spans="4:13" x14ac:dyDescent="0.35">
      <c r="D676" t="s">
        <v>1709</v>
      </c>
      <c r="E676">
        <v>34.21</v>
      </c>
      <c r="F676">
        <v>9.17</v>
      </c>
      <c r="G676" s="20" t="s">
        <v>2380</v>
      </c>
      <c r="H676" t="s">
        <v>2380</v>
      </c>
      <c r="I676" t="s">
        <v>2380</v>
      </c>
      <c r="J676" s="29">
        <v>0</v>
      </c>
      <c r="K676" s="20" t="s">
        <v>2380</v>
      </c>
      <c r="L676" s="20" t="str">
        <f t="shared" si="20"/>
        <v>OBESITY</v>
      </c>
      <c r="M676" s="20" t="str">
        <f t="shared" si="21"/>
        <v>diabeties</v>
      </c>
    </row>
    <row r="677" spans="4:13" x14ac:dyDescent="0.35">
      <c r="D677" t="s">
        <v>1708</v>
      </c>
      <c r="E677">
        <v>39.74</v>
      </c>
      <c r="F677">
        <v>7.39</v>
      </c>
      <c r="G677" s="20" t="s">
        <v>2380</v>
      </c>
      <c r="H677" t="s">
        <v>2380</v>
      </c>
      <c r="I677" t="s">
        <v>2380</v>
      </c>
      <c r="J677" s="29">
        <v>0</v>
      </c>
      <c r="K677" s="20" t="s">
        <v>2380</v>
      </c>
      <c r="L677" s="20" t="str">
        <f t="shared" si="20"/>
        <v>OBESITY</v>
      </c>
      <c r="M677" s="20" t="str">
        <f t="shared" si="21"/>
        <v>diabeties</v>
      </c>
    </row>
    <row r="678" spans="4:13" x14ac:dyDescent="0.35">
      <c r="D678" t="s">
        <v>1707</v>
      </c>
      <c r="E678">
        <v>49.53</v>
      </c>
      <c r="F678">
        <v>9.1300000000000008</v>
      </c>
      <c r="G678" s="20" t="s">
        <v>2382</v>
      </c>
      <c r="H678" t="s">
        <v>2380</v>
      </c>
      <c r="I678" t="s">
        <v>2380</v>
      </c>
      <c r="J678" s="29">
        <v>0</v>
      </c>
      <c r="K678" s="20" t="s">
        <v>2380</v>
      </c>
      <c r="L678" s="20" t="str">
        <f t="shared" si="20"/>
        <v>OBESITY</v>
      </c>
      <c r="M678" s="20" t="str">
        <f t="shared" si="21"/>
        <v>diabeties</v>
      </c>
    </row>
    <row r="679" spans="4:13" x14ac:dyDescent="0.35">
      <c r="D679" t="s">
        <v>1706</v>
      </c>
      <c r="E679">
        <v>39.33</v>
      </c>
      <c r="F679">
        <v>10.4</v>
      </c>
      <c r="G679" s="20" t="s">
        <v>2380</v>
      </c>
      <c r="H679" t="s">
        <v>2380</v>
      </c>
      <c r="I679" t="s">
        <v>2380</v>
      </c>
      <c r="J679" s="29">
        <v>3</v>
      </c>
      <c r="K679" s="20" t="s">
        <v>2380</v>
      </c>
      <c r="L679" s="20" t="str">
        <f t="shared" si="20"/>
        <v>OBESITY</v>
      </c>
      <c r="M679" s="20" t="str">
        <f t="shared" si="21"/>
        <v>diabeties</v>
      </c>
    </row>
    <row r="680" spans="4:13" x14ac:dyDescent="0.35">
      <c r="D680" t="s">
        <v>1705</v>
      </c>
      <c r="E680">
        <v>39.979999999999997</v>
      </c>
      <c r="F680">
        <v>9.4600000000000009</v>
      </c>
      <c r="G680" s="20" t="s">
        <v>2382</v>
      </c>
      <c r="H680" t="s">
        <v>2380</v>
      </c>
      <c r="I680" t="s">
        <v>2380</v>
      </c>
      <c r="J680" s="29">
        <v>2</v>
      </c>
      <c r="K680" s="20" t="s">
        <v>2380</v>
      </c>
      <c r="L680" s="20" t="str">
        <f t="shared" si="20"/>
        <v>OBESITY</v>
      </c>
      <c r="M680" s="20" t="str">
        <f t="shared" si="21"/>
        <v>diabeties</v>
      </c>
    </row>
    <row r="681" spans="4:13" x14ac:dyDescent="0.35">
      <c r="D681" t="s">
        <v>1704</v>
      </c>
      <c r="E681">
        <v>46.51</v>
      </c>
      <c r="F681">
        <v>8.69</v>
      </c>
      <c r="G681" s="20" t="s">
        <v>2382</v>
      </c>
      <c r="H681" t="s">
        <v>2380</v>
      </c>
      <c r="I681" t="s">
        <v>2380</v>
      </c>
      <c r="J681" s="29">
        <v>0</v>
      </c>
      <c r="K681" s="20" t="s">
        <v>2380</v>
      </c>
      <c r="L681" s="20" t="str">
        <f t="shared" si="20"/>
        <v>OBESITY</v>
      </c>
      <c r="M681" s="20" t="str">
        <f t="shared" si="21"/>
        <v>diabeties</v>
      </c>
    </row>
    <row r="682" spans="4:13" x14ac:dyDescent="0.35">
      <c r="D682" t="s">
        <v>1703</v>
      </c>
      <c r="E682">
        <v>43.58</v>
      </c>
      <c r="F682">
        <v>4.2300000000000004</v>
      </c>
      <c r="G682" s="20" t="s">
        <v>2380</v>
      </c>
      <c r="H682" t="s">
        <v>2380</v>
      </c>
      <c r="I682" t="s">
        <v>2383</v>
      </c>
      <c r="J682" s="29">
        <v>1</v>
      </c>
      <c r="K682" s="20" t="s">
        <v>2380</v>
      </c>
      <c r="L682" s="20" t="str">
        <f t="shared" si="20"/>
        <v>OBESITY</v>
      </c>
      <c r="M682" s="20" t="str">
        <f t="shared" si="21"/>
        <v>normal</v>
      </c>
    </row>
    <row r="683" spans="4:13" x14ac:dyDescent="0.35">
      <c r="D683" t="s">
        <v>1702</v>
      </c>
      <c r="E683">
        <v>42.28</v>
      </c>
      <c r="F683">
        <v>9.16</v>
      </c>
      <c r="G683" s="20" t="s">
        <v>2382</v>
      </c>
      <c r="H683" t="s">
        <v>2380</v>
      </c>
      <c r="I683" t="s">
        <v>2380</v>
      </c>
      <c r="J683" s="29">
        <v>1</v>
      </c>
      <c r="K683" s="20" t="s">
        <v>2380</v>
      </c>
      <c r="L683" s="20" t="str">
        <f t="shared" si="20"/>
        <v>OBESITY</v>
      </c>
      <c r="M683" s="20" t="str">
        <f t="shared" si="21"/>
        <v>diabeties</v>
      </c>
    </row>
    <row r="684" spans="4:13" x14ac:dyDescent="0.35">
      <c r="D684" t="s">
        <v>1701</v>
      </c>
      <c r="E684">
        <v>35.520000000000003</v>
      </c>
      <c r="F684">
        <v>8.26</v>
      </c>
      <c r="G684" s="20" t="s">
        <v>2380</v>
      </c>
      <c r="H684" t="s">
        <v>2380</v>
      </c>
      <c r="I684" t="s">
        <v>2380</v>
      </c>
      <c r="J684" s="29">
        <v>0</v>
      </c>
      <c r="K684" s="20" t="s">
        <v>2380</v>
      </c>
      <c r="L684" s="20" t="str">
        <f t="shared" si="20"/>
        <v>OBESITY</v>
      </c>
      <c r="M684" s="20" t="str">
        <f t="shared" si="21"/>
        <v>diabeties</v>
      </c>
    </row>
    <row r="685" spans="4:13" x14ac:dyDescent="0.35">
      <c r="D685" t="s">
        <v>1700</v>
      </c>
      <c r="E685">
        <v>33.6</v>
      </c>
      <c r="F685">
        <v>11.25</v>
      </c>
      <c r="G685" s="20" t="s">
        <v>2380</v>
      </c>
      <c r="H685" t="s">
        <v>2380</v>
      </c>
      <c r="I685" t="s">
        <v>2380</v>
      </c>
      <c r="J685" s="29">
        <v>0</v>
      </c>
      <c r="K685" s="20" t="s">
        <v>2380</v>
      </c>
      <c r="L685" s="20" t="str">
        <f t="shared" si="20"/>
        <v>OBESITY</v>
      </c>
      <c r="M685" s="20" t="str">
        <f t="shared" si="21"/>
        <v>diabeties</v>
      </c>
    </row>
    <row r="686" spans="4:13" x14ac:dyDescent="0.35">
      <c r="D686" t="s">
        <v>1699</v>
      </c>
      <c r="E686">
        <v>22.42</v>
      </c>
      <c r="F686">
        <v>6.74</v>
      </c>
      <c r="G686" s="20" t="s">
        <v>2380</v>
      </c>
      <c r="H686" t="s">
        <v>2380</v>
      </c>
      <c r="I686" t="s">
        <v>2380</v>
      </c>
      <c r="J686" s="29">
        <v>0</v>
      </c>
      <c r="K686" s="20" t="s">
        <v>2383</v>
      </c>
      <c r="L686" s="20" t="str">
        <f t="shared" si="20"/>
        <v>Normal weight</v>
      </c>
      <c r="M686" s="20" t="str">
        <f t="shared" si="21"/>
        <v>diabeties</v>
      </c>
    </row>
    <row r="687" spans="4:13" x14ac:dyDescent="0.35">
      <c r="D687" t="s">
        <v>1698</v>
      </c>
      <c r="E687">
        <v>46.86</v>
      </c>
      <c r="F687">
        <v>4.87</v>
      </c>
      <c r="G687" s="20" t="s">
        <v>2380</v>
      </c>
      <c r="H687" t="s">
        <v>2380</v>
      </c>
      <c r="I687" t="s">
        <v>2380</v>
      </c>
      <c r="J687" s="29">
        <v>0</v>
      </c>
      <c r="K687" s="20" t="s">
        <v>2380</v>
      </c>
      <c r="L687" s="20" t="str">
        <f t="shared" si="20"/>
        <v>OBESITY</v>
      </c>
      <c r="M687" s="20" t="str">
        <f t="shared" si="21"/>
        <v>normal</v>
      </c>
    </row>
    <row r="688" spans="4:13" x14ac:dyDescent="0.35">
      <c r="D688" t="s">
        <v>1697</v>
      </c>
      <c r="E688">
        <v>32.965000000000003</v>
      </c>
      <c r="F688">
        <v>6.68</v>
      </c>
      <c r="G688" s="20" t="s">
        <v>2380</v>
      </c>
      <c r="H688" t="s">
        <v>2380</v>
      </c>
      <c r="I688" t="s">
        <v>2380</v>
      </c>
      <c r="J688" s="29">
        <v>3</v>
      </c>
      <c r="K688" s="20" t="s">
        <v>2380</v>
      </c>
      <c r="L688" s="20" t="str">
        <f t="shared" si="20"/>
        <v>OBESITY</v>
      </c>
      <c r="M688" s="20" t="str">
        <f t="shared" si="21"/>
        <v>diabeties</v>
      </c>
    </row>
    <row r="689" spans="4:13" x14ac:dyDescent="0.35">
      <c r="D689" t="s">
        <v>1696</v>
      </c>
      <c r="E689">
        <v>39.340000000000003</v>
      </c>
      <c r="F689">
        <v>5.0199999999999996</v>
      </c>
      <c r="G689" s="20" t="s">
        <v>2382</v>
      </c>
      <c r="H689" t="s">
        <v>2380</v>
      </c>
      <c r="I689" t="s">
        <v>2383</v>
      </c>
      <c r="J689" s="29">
        <v>1</v>
      </c>
      <c r="K689" s="20" t="s">
        <v>2380</v>
      </c>
      <c r="L689" s="20" t="str">
        <f t="shared" si="20"/>
        <v>OBESITY</v>
      </c>
      <c r="M689" s="20" t="str">
        <f t="shared" si="21"/>
        <v>normal</v>
      </c>
    </row>
    <row r="690" spans="4:13" x14ac:dyDescent="0.35">
      <c r="D690" t="s">
        <v>1695</v>
      </c>
      <c r="E690">
        <v>47</v>
      </c>
      <c r="F690">
        <v>10.64</v>
      </c>
      <c r="G690" s="20" t="s">
        <v>2382</v>
      </c>
      <c r="H690" t="s">
        <v>2380</v>
      </c>
      <c r="I690" t="s">
        <v>2380</v>
      </c>
      <c r="J690" s="29">
        <v>0</v>
      </c>
      <c r="K690" s="20" t="s">
        <v>2380</v>
      </c>
      <c r="L690" s="20" t="str">
        <f t="shared" si="20"/>
        <v>OBESITY</v>
      </c>
      <c r="M690" s="20" t="str">
        <f t="shared" si="21"/>
        <v>diabeties</v>
      </c>
    </row>
    <row r="691" spans="4:13" x14ac:dyDescent="0.35">
      <c r="D691" t="s">
        <v>1694</v>
      </c>
      <c r="E691">
        <v>36.71</v>
      </c>
      <c r="F691">
        <v>8.74</v>
      </c>
      <c r="G691" s="20" t="s">
        <v>2382</v>
      </c>
      <c r="H691" t="s">
        <v>2380</v>
      </c>
      <c r="I691" t="s">
        <v>2380</v>
      </c>
      <c r="J691" s="29">
        <v>0</v>
      </c>
      <c r="K691" s="20" t="s">
        <v>2380</v>
      </c>
      <c r="L691" s="20" t="str">
        <f t="shared" si="20"/>
        <v>OBESITY</v>
      </c>
      <c r="M691" s="20" t="str">
        <f t="shared" si="21"/>
        <v>diabeties</v>
      </c>
    </row>
    <row r="692" spans="4:13" x14ac:dyDescent="0.35">
      <c r="D692" t="s">
        <v>1693</v>
      </c>
      <c r="E692">
        <v>53.48</v>
      </c>
      <c r="F692">
        <v>5.64</v>
      </c>
      <c r="G692" s="20" t="s">
        <v>2380</v>
      </c>
      <c r="H692" t="s">
        <v>2380</v>
      </c>
      <c r="I692" t="s">
        <v>2380</v>
      </c>
      <c r="J692" s="29">
        <v>0</v>
      </c>
      <c r="K692" s="20" t="s">
        <v>2380</v>
      </c>
      <c r="L692" s="20" t="str">
        <f t="shared" si="20"/>
        <v>OBESITY</v>
      </c>
      <c r="M692" s="20" t="str">
        <f t="shared" si="21"/>
        <v>normal</v>
      </c>
    </row>
    <row r="693" spans="4:13" x14ac:dyDescent="0.35">
      <c r="D693" t="s">
        <v>1692</v>
      </c>
      <c r="E693">
        <v>35.5</v>
      </c>
      <c r="F693">
        <v>10.37</v>
      </c>
      <c r="G693" s="20" t="s">
        <v>2380</v>
      </c>
      <c r="H693" t="s">
        <v>2380</v>
      </c>
      <c r="I693" t="s">
        <v>2380</v>
      </c>
      <c r="J693" s="29">
        <v>0</v>
      </c>
      <c r="K693" s="20" t="s">
        <v>2380</v>
      </c>
      <c r="L693" s="20" t="str">
        <f t="shared" si="20"/>
        <v>OBESITY</v>
      </c>
      <c r="M693" s="20" t="str">
        <f t="shared" si="21"/>
        <v>diabeties</v>
      </c>
    </row>
    <row r="694" spans="4:13" x14ac:dyDescent="0.35">
      <c r="D694" t="s">
        <v>1691</v>
      </c>
      <c r="E694">
        <v>36.979999999999997</v>
      </c>
      <c r="F694">
        <v>9.56</v>
      </c>
      <c r="G694" s="20" t="s">
        <v>2382</v>
      </c>
      <c r="H694" t="s">
        <v>2380</v>
      </c>
      <c r="I694" t="s">
        <v>2380</v>
      </c>
      <c r="J694" s="29">
        <v>0</v>
      </c>
      <c r="K694" s="20" t="s">
        <v>2380</v>
      </c>
      <c r="L694" s="20" t="str">
        <f t="shared" si="20"/>
        <v>OBESITY</v>
      </c>
      <c r="M694" s="20" t="str">
        <f t="shared" si="21"/>
        <v>diabeties</v>
      </c>
    </row>
    <row r="695" spans="4:13" x14ac:dyDescent="0.35">
      <c r="D695" t="s">
        <v>1690</v>
      </c>
      <c r="E695">
        <v>32.395000000000003</v>
      </c>
      <c r="F695">
        <v>8.23</v>
      </c>
      <c r="G695" s="20" t="s">
        <v>2382</v>
      </c>
      <c r="H695" t="s">
        <v>2380</v>
      </c>
      <c r="I695" t="s">
        <v>2383</v>
      </c>
      <c r="J695" s="29">
        <v>1</v>
      </c>
      <c r="K695" s="20" t="s">
        <v>2380</v>
      </c>
      <c r="L695" s="20" t="str">
        <f t="shared" si="20"/>
        <v>OBESITY</v>
      </c>
      <c r="M695" s="20" t="str">
        <f t="shared" si="21"/>
        <v>diabeties</v>
      </c>
    </row>
    <row r="696" spans="4:13" x14ac:dyDescent="0.35">
      <c r="D696" t="s">
        <v>1689</v>
      </c>
      <c r="E696">
        <v>32.729999999999997</v>
      </c>
      <c r="F696">
        <v>7.03</v>
      </c>
      <c r="G696" s="20" t="s">
        <v>2380</v>
      </c>
      <c r="H696" t="s">
        <v>2380</v>
      </c>
      <c r="I696" t="s">
        <v>2380</v>
      </c>
      <c r="J696" s="29">
        <v>0</v>
      </c>
      <c r="K696" s="20" t="s">
        <v>2380</v>
      </c>
      <c r="L696" s="20" t="str">
        <f t="shared" si="20"/>
        <v>OBESITY</v>
      </c>
      <c r="M696" s="20" t="str">
        <f t="shared" si="21"/>
        <v>diabeties</v>
      </c>
    </row>
    <row r="697" spans="4:13" x14ac:dyDescent="0.35">
      <c r="D697" t="s">
        <v>1688</v>
      </c>
      <c r="E697">
        <v>20.52</v>
      </c>
      <c r="F697">
        <v>5.45</v>
      </c>
      <c r="G697" s="20" t="s">
        <v>2380</v>
      </c>
      <c r="H697" t="s">
        <v>2380</v>
      </c>
      <c r="I697" t="s">
        <v>2380</v>
      </c>
      <c r="J697" s="29">
        <v>1</v>
      </c>
      <c r="K697" s="20" t="s">
        <v>2383</v>
      </c>
      <c r="L697" s="20" t="str">
        <f t="shared" si="20"/>
        <v>Normal weight</v>
      </c>
      <c r="M697" s="20" t="str">
        <f t="shared" si="21"/>
        <v>normal</v>
      </c>
    </row>
    <row r="698" spans="4:13" x14ac:dyDescent="0.35">
      <c r="D698" t="s">
        <v>1687</v>
      </c>
      <c r="E698">
        <v>51.72</v>
      </c>
      <c r="F698">
        <v>5.76</v>
      </c>
      <c r="G698" s="20" t="s">
        <v>2380</v>
      </c>
      <c r="H698" t="s">
        <v>2380</v>
      </c>
      <c r="I698" t="s">
        <v>2380</v>
      </c>
      <c r="J698" s="29">
        <v>0</v>
      </c>
      <c r="K698" s="20" t="s">
        <v>2380</v>
      </c>
      <c r="L698" s="20" t="str">
        <f t="shared" si="20"/>
        <v>OBESITY</v>
      </c>
      <c r="M698" s="20" t="str">
        <f t="shared" si="21"/>
        <v>pre diabeties</v>
      </c>
    </row>
    <row r="699" spans="4:13" x14ac:dyDescent="0.35">
      <c r="D699" t="s">
        <v>1686</v>
      </c>
      <c r="E699">
        <v>50.2</v>
      </c>
      <c r="F699">
        <v>5.4</v>
      </c>
      <c r="G699" s="20" t="s">
        <v>2380</v>
      </c>
      <c r="H699" t="s">
        <v>2380</v>
      </c>
      <c r="I699" t="s">
        <v>2380</v>
      </c>
      <c r="J699" s="29">
        <v>0</v>
      </c>
      <c r="K699" s="20" t="s">
        <v>2380</v>
      </c>
      <c r="L699" s="20" t="str">
        <f t="shared" si="20"/>
        <v>OBESITY</v>
      </c>
      <c r="M699" s="20" t="str">
        <f t="shared" si="21"/>
        <v>normal</v>
      </c>
    </row>
    <row r="700" spans="4:13" x14ac:dyDescent="0.35">
      <c r="D700" t="s">
        <v>1685</v>
      </c>
      <c r="E700">
        <v>25.52</v>
      </c>
      <c r="F700">
        <v>6.35</v>
      </c>
      <c r="G700" s="20" t="s">
        <v>2380</v>
      </c>
      <c r="H700" t="s">
        <v>2380</v>
      </c>
      <c r="I700" t="s">
        <v>2383</v>
      </c>
      <c r="J700" s="29">
        <v>1</v>
      </c>
      <c r="K700" s="20" t="s">
        <v>2380</v>
      </c>
      <c r="L700" s="20" t="str">
        <f t="shared" si="20"/>
        <v>OVER WEIGHT</v>
      </c>
      <c r="M700" s="20" t="str">
        <f t="shared" si="21"/>
        <v>pre diabeties</v>
      </c>
    </row>
    <row r="701" spans="4:13" x14ac:dyDescent="0.35">
      <c r="D701" t="s">
        <v>1684</v>
      </c>
      <c r="E701">
        <v>35.200000000000003</v>
      </c>
      <c r="F701">
        <v>6.26</v>
      </c>
      <c r="G701" s="20" t="s">
        <v>2382</v>
      </c>
      <c r="H701" t="s">
        <v>2380</v>
      </c>
      <c r="I701" t="s">
        <v>2380</v>
      </c>
      <c r="J701" s="29">
        <v>2</v>
      </c>
      <c r="K701" s="20" t="s">
        <v>2380</v>
      </c>
      <c r="L701" s="20" t="str">
        <f t="shared" si="20"/>
        <v>OBESITY</v>
      </c>
      <c r="M701" s="20" t="str">
        <f t="shared" si="21"/>
        <v>pre diabeties</v>
      </c>
    </row>
    <row r="702" spans="4:13" x14ac:dyDescent="0.35">
      <c r="D702" t="s">
        <v>1683</v>
      </c>
      <c r="E702">
        <v>41.26</v>
      </c>
      <c r="F702">
        <v>5.97</v>
      </c>
      <c r="G702" s="20" t="s">
        <v>2382</v>
      </c>
      <c r="H702" t="s">
        <v>2380</v>
      </c>
      <c r="I702" t="s">
        <v>2380</v>
      </c>
      <c r="J702" s="29">
        <v>0</v>
      </c>
      <c r="K702" s="20" t="s">
        <v>2380</v>
      </c>
      <c r="L702" s="20" t="str">
        <f t="shared" si="20"/>
        <v>OBESITY</v>
      </c>
      <c r="M702" s="20" t="str">
        <f t="shared" si="21"/>
        <v>pre diabeties</v>
      </c>
    </row>
    <row r="703" spans="4:13" x14ac:dyDescent="0.35">
      <c r="D703" t="s">
        <v>1682</v>
      </c>
      <c r="E703">
        <v>17.195</v>
      </c>
      <c r="F703">
        <v>5.29</v>
      </c>
      <c r="G703" s="20" t="s">
        <v>2382</v>
      </c>
      <c r="H703" t="s">
        <v>2380</v>
      </c>
      <c r="I703" t="s">
        <v>2380</v>
      </c>
      <c r="J703" s="29">
        <v>0</v>
      </c>
      <c r="K703" s="20" t="s">
        <v>2383</v>
      </c>
      <c r="L703" s="20" t="str">
        <f t="shared" si="20"/>
        <v>under weight</v>
      </c>
      <c r="M703" s="20" t="str">
        <f t="shared" si="21"/>
        <v>normal</v>
      </c>
    </row>
    <row r="704" spans="4:13" x14ac:dyDescent="0.35">
      <c r="D704" t="s">
        <v>1681</v>
      </c>
      <c r="E704">
        <v>23.085000000000001</v>
      </c>
      <c r="F704">
        <v>4.2699999999999996</v>
      </c>
      <c r="G704" s="20" t="s">
        <v>2382</v>
      </c>
      <c r="H704" t="s">
        <v>2380</v>
      </c>
      <c r="I704" t="s">
        <v>2380</v>
      </c>
      <c r="J704" s="29">
        <v>2</v>
      </c>
      <c r="K704" s="20" t="s">
        <v>2380</v>
      </c>
      <c r="L704" s="20" t="str">
        <f t="shared" si="20"/>
        <v>Normal weight</v>
      </c>
      <c r="M704" s="20" t="str">
        <f t="shared" si="21"/>
        <v>normal</v>
      </c>
    </row>
    <row r="705" spans="4:13" x14ac:dyDescent="0.35">
      <c r="D705" t="s">
        <v>1680</v>
      </c>
      <c r="E705">
        <v>21.66</v>
      </c>
      <c r="F705">
        <v>5.2</v>
      </c>
      <c r="G705" s="20" t="s">
        <v>2382</v>
      </c>
      <c r="H705" t="s">
        <v>2380</v>
      </c>
      <c r="I705" t="s">
        <v>2380</v>
      </c>
      <c r="J705" s="29">
        <v>2</v>
      </c>
      <c r="K705" s="20" t="s">
        <v>2380</v>
      </c>
      <c r="L705" s="20" t="str">
        <f t="shared" si="20"/>
        <v>Normal weight</v>
      </c>
      <c r="M705" s="20" t="str">
        <f t="shared" si="21"/>
        <v>normal</v>
      </c>
    </row>
    <row r="706" spans="4:13" x14ac:dyDescent="0.35">
      <c r="D706" t="s">
        <v>1679</v>
      </c>
      <c r="E706">
        <v>36.47</v>
      </c>
      <c r="F706">
        <v>8.23</v>
      </c>
      <c r="G706" s="20" t="s">
        <v>2382</v>
      </c>
      <c r="H706" t="s">
        <v>2380</v>
      </c>
      <c r="I706" t="s">
        <v>2380</v>
      </c>
      <c r="J706" s="29">
        <v>0</v>
      </c>
      <c r="K706" s="20" t="s">
        <v>2380</v>
      </c>
      <c r="L706" s="20" t="str">
        <f t="shared" si="20"/>
        <v>OBESITY</v>
      </c>
      <c r="M706" s="20" t="str">
        <f t="shared" si="21"/>
        <v>diabeties</v>
      </c>
    </row>
    <row r="707" spans="4:13" x14ac:dyDescent="0.35">
      <c r="D707" t="s">
        <v>1678</v>
      </c>
      <c r="E707">
        <v>36.08</v>
      </c>
      <c r="F707">
        <v>10.33</v>
      </c>
      <c r="G707" s="20" t="s">
        <v>2382</v>
      </c>
      <c r="H707" t="s">
        <v>2380</v>
      </c>
      <c r="I707" t="s">
        <v>2380</v>
      </c>
      <c r="J707" s="29">
        <v>0</v>
      </c>
      <c r="K707" s="20" t="s">
        <v>2380</v>
      </c>
      <c r="L707" s="20" t="str">
        <f t="shared" si="20"/>
        <v>OBESITY</v>
      </c>
      <c r="M707" s="20" t="str">
        <f t="shared" si="21"/>
        <v>diabeties</v>
      </c>
    </row>
    <row r="708" spans="4:13" x14ac:dyDescent="0.35">
      <c r="D708" t="s">
        <v>1677</v>
      </c>
      <c r="E708">
        <v>23.18</v>
      </c>
      <c r="F708">
        <v>6.13</v>
      </c>
      <c r="G708" s="20" t="s">
        <v>2380</v>
      </c>
      <c r="H708" t="s">
        <v>2380</v>
      </c>
      <c r="I708" t="s">
        <v>2380</v>
      </c>
      <c r="J708" s="29">
        <v>0</v>
      </c>
      <c r="K708" s="20" t="s">
        <v>2380</v>
      </c>
      <c r="L708" s="20" t="str">
        <f t="shared" si="20"/>
        <v>Normal weight</v>
      </c>
      <c r="M708" s="20" t="str">
        <f t="shared" si="21"/>
        <v>pre diabeties</v>
      </c>
    </row>
    <row r="709" spans="4:13" x14ac:dyDescent="0.35">
      <c r="D709" t="s">
        <v>1676</v>
      </c>
      <c r="E709">
        <v>39.159999999999997</v>
      </c>
      <c r="F709">
        <v>8.08</v>
      </c>
      <c r="G709" s="20" t="s">
        <v>2380</v>
      </c>
      <c r="H709" t="s">
        <v>2380</v>
      </c>
      <c r="I709" t="s">
        <v>2380</v>
      </c>
      <c r="J709" s="29">
        <v>3</v>
      </c>
      <c r="K709" s="20" t="s">
        <v>2380</v>
      </c>
      <c r="L709" s="20" t="str">
        <f t="shared" si="20"/>
        <v>OBESITY</v>
      </c>
      <c r="M709" s="20" t="str">
        <f t="shared" si="21"/>
        <v>diabeties</v>
      </c>
    </row>
    <row r="710" spans="4:13" x14ac:dyDescent="0.35">
      <c r="D710" t="s">
        <v>1675</v>
      </c>
      <c r="E710">
        <v>38.19</v>
      </c>
      <c r="F710">
        <v>10.49</v>
      </c>
      <c r="G710" s="20" t="s">
        <v>2380</v>
      </c>
      <c r="H710" t="s">
        <v>2380</v>
      </c>
      <c r="I710" t="s">
        <v>2380</v>
      </c>
      <c r="J710" s="29">
        <v>3</v>
      </c>
      <c r="K710" s="20" t="s">
        <v>2380</v>
      </c>
      <c r="L710" s="20" t="str">
        <f t="shared" si="20"/>
        <v>OBESITY</v>
      </c>
      <c r="M710" s="20" t="str">
        <f t="shared" si="21"/>
        <v>diabeties</v>
      </c>
    </row>
    <row r="711" spans="4:13" x14ac:dyDescent="0.35">
      <c r="D711" t="s">
        <v>1674</v>
      </c>
      <c r="E711">
        <v>26.41</v>
      </c>
      <c r="F711">
        <v>8.11</v>
      </c>
      <c r="G711" s="20" t="s">
        <v>2380</v>
      </c>
      <c r="H711" t="s">
        <v>2380</v>
      </c>
      <c r="I711" t="s">
        <v>2380</v>
      </c>
      <c r="J711" s="29">
        <v>3</v>
      </c>
      <c r="K711" s="20" t="s">
        <v>2380</v>
      </c>
      <c r="L711" s="20" t="str">
        <f t="shared" si="20"/>
        <v>OVER WEIGHT</v>
      </c>
      <c r="M711" s="20" t="str">
        <f t="shared" si="21"/>
        <v>diabeties</v>
      </c>
    </row>
    <row r="712" spans="4:13" x14ac:dyDescent="0.35">
      <c r="D712" t="s">
        <v>1673</v>
      </c>
      <c r="E712">
        <v>28.785</v>
      </c>
      <c r="F712">
        <v>6.6</v>
      </c>
      <c r="G712" s="20" t="s">
        <v>2380</v>
      </c>
      <c r="H712" t="s">
        <v>2380</v>
      </c>
      <c r="I712" t="s">
        <v>2380</v>
      </c>
      <c r="J712" s="29">
        <v>0</v>
      </c>
      <c r="K712" s="20" t="s">
        <v>2380</v>
      </c>
      <c r="L712" s="20" t="str">
        <f t="shared" si="20"/>
        <v>OVER WEIGHT</v>
      </c>
      <c r="M712" s="20" t="str">
        <f t="shared" si="21"/>
        <v>diabeties</v>
      </c>
    </row>
    <row r="713" spans="4:13" x14ac:dyDescent="0.35">
      <c r="D713" t="s">
        <v>1672</v>
      </c>
      <c r="E713">
        <v>26.695</v>
      </c>
      <c r="F713">
        <v>10.14</v>
      </c>
      <c r="G713" s="20" t="s">
        <v>2382</v>
      </c>
      <c r="H713" t="s">
        <v>2380</v>
      </c>
      <c r="I713" t="s">
        <v>2383</v>
      </c>
      <c r="J713" s="29">
        <v>1</v>
      </c>
      <c r="K713" s="20" t="s">
        <v>2380</v>
      </c>
      <c r="L713" s="20" t="str">
        <f t="shared" si="20"/>
        <v>OVER WEIGHT</v>
      </c>
      <c r="M713" s="20" t="str">
        <f t="shared" si="21"/>
        <v>diabeties</v>
      </c>
    </row>
    <row r="714" spans="4:13" x14ac:dyDescent="0.35">
      <c r="D714" t="s">
        <v>1671</v>
      </c>
      <c r="E714">
        <v>32.799999999999997</v>
      </c>
      <c r="F714">
        <v>6.06</v>
      </c>
      <c r="G714" s="20" t="s">
        <v>2382</v>
      </c>
      <c r="H714" t="s">
        <v>2380</v>
      </c>
      <c r="I714" t="s">
        <v>2380</v>
      </c>
      <c r="J714" s="29">
        <v>1</v>
      </c>
      <c r="K714" s="20" t="s">
        <v>2380</v>
      </c>
      <c r="L714" s="20" t="str">
        <f t="shared" si="20"/>
        <v>OBESITY</v>
      </c>
      <c r="M714" s="20" t="str">
        <f t="shared" si="21"/>
        <v>pre diabeties</v>
      </c>
    </row>
    <row r="715" spans="4:13" x14ac:dyDescent="0.35">
      <c r="D715" t="s">
        <v>1670</v>
      </c>
      <c r="E715">
        <v>35.869999999999997</v>
      </c>
      <c r="F715">
        <v>9.91</v>
      </c>
      <c r="G715" s="20" t="s">
        <v>2382</v>
      </c>
      <c r="H715" t="s">
        <v>2380</v>
      </c>
      <c r="I715" t="s">
        <v>2380</v>
      </c>
      <c r="J715" s="29">
        <v>0</v>
      </c>
      <c r="K715" s="20" t="s">
        <v>2380</v>
      </c>
      <c r="L715" s="20" t="str">
        <f t="shared" si="20"/>
        <v>OBESITY</v>
      </c>
      <c r="M715" s="20" t="str">
        <f t="shared" si="21"/>
        <v>diabeties</v>
      </c>
    </row>
    <row r="716" spans="4:13" x14ac:dyDescent="0.35">
      <c r="D716" t="s">
        <v>1669</v>
      </c>
      <c r="E716">
        <v>21.66</v>
      </c>
      <c r="F716">
        <v>4.1399999999999997</v>
      </c>
      <c r="G716" s="20" t="s">
        <v>2382</v>
      </c>
      <c r="H716" t="s">
        <v>2380</v>
      </c>
      <c r="I716" t="s">
        <v>2380</v>
      </c>
      <c r="J716" s="29">
        <v>2</v>
      </c>
      <c r="K716" s="20" t="s">
        <v>2380</v>
      </c>
      <c r="L716" s="20" t="str">
        <f t="shared" si="20"/>
        <v>Normal weight</v>
      </c>
      <c r="M716" s="20" t="str">
        <f t="shared" si="21"/>
        <v>normal</v>
      </c>
    </row>
    <row r="717" spans="4:13" x14ac:dyDescent="0.35">
      <c r="D717" t="s">
        <v>1668</v>
      </c>
      <c r="E717">
        <v>37.72</v>
      </c>
      <c r="F717">
        <v>4.38</v>
      </c>
      <c r="G717" s="20" t="s">
        <v>2382</v>
      </c>
      <c r="H717" t="s">
        <v>2380</v>
      </c>
      <c r="I717" t="s">
        <v>2383</v>
      </c>
      <c r="J717" s="29">
        <v>1</v>
      </c>
      <c r="K717" s="20" t="s">
        <v>2380</v>
      </c>
      <c r="L717" s="20" t="str">
        <f t="shared" si="20"/>
        <v>OBESITY</v>
      </c>
      <c r="M717" s="20" t="str">
        <f t="shared" si="21"/>
        <v>normal</v>
      </c>
    </row>
    <row r="718" spans="4:13" x14ac:dyDescent="0.35">
      <c r="D718" t="s">
        <v>1667</v>
      </c>
      <c r="E718">
        <v>39.700000000000003</v>
      </c>
      <c r="F718">
        <v>9.83</v>
      </c>
      <c r="G718" s="20" t="s">
        <v>2380</v>
      </c>
      <c r="H718" t="s">
        <v>2380</v>
      </c>
      <c r="I718" t="s">
        <v>2380</v>
      </c>
      <c r="J718" s="29">
        <v>3</v>
      </c>
      <c r="K718" s="20" t="s">
        <v>2380</v>
      </c>
      <c r="L718" s="20" t="str">
        <f t="shared" si="20"/>
        <v>OBESITY</v>
      </c>
      <c r="M718" s="20" t="str">
        <f t="shared" si="21"/>
        <v>diabeties</v>
      </c>
    </row>
    <row r="719" spans="4:13" x14ac:dyDescent="0.35">
      <c r="D719" t="s">
        <v>1666</v>
      </c>
      <c r="E719">
        <v>35.97</v>
      </c>
      <c r="F719">
        <v>11.08</v>
      </c>
      <c r="G719" s="20" t="s">
        <v>2380</v>
      </c>
      <c r="H719" t="s">
        <v>2380</v>
      </c>
      <c r="I719" t="s">
        <v>2380</v>
      </c>
      <c r="J719" s="29">
        <v>3</v>
      </c>
      <c r="K719" s="20" t="s">
        <v>2380</v>
      </c>
      <c r="L719" s="20" t="str">
        <f t="shared" si="20"/>
        <v>OBESITY</v>
      </c>
      <c r="M719" s="20" t="str">
        <f t="shared" si="21"/>
        <v>diabeties</v>
      </c>
    </row>
    <row r="720" spans="4:13" x14ac:dyDescent="0.35">
      <c r="D720" t="s">
        <v>1665</v>
      </c>
      <c r="E720">
        <v>37.85</v>
      </c>
      <c r="F720">
        <v>11.01</v>
      </c>
      <c r="G720" s="20" t="s">
        <v>2380</v>
      </c>
      <c r="H720" t="s">
        <v>2380</v>
      </c>
      <c r="I720" t="s">
        <v>2380</v>
      </c>
      <c r="J720" s="29">
        <v>0</v>
      </c>
      <c r="K720" s="20" t="s">
        <v>2380</v>
      </c>
      <c r="L720" s="20" t="str">
        <f t="shared" ref="L720:L783" si="22">IF(E720&lt;18.5,"under weight",IF(E720&lt;25,"Normal weight",IF(E720&lt;30,"OVER WEIGHT","OBESITY")))</f>
        <v>OBESITY</v>
      </c>
      <c r="M720" s="20" t="str">
        <f t="shared" ref="M720:M783" si="23">IF(F720&lt;5.7,"normal",IF(F720&lt;6.5,"pre diabeties","diabeties"))</f>
        <v>diabeties</v>
      </c>
    </row>
    <row r="721" spans="4:13" x14ac:dyDescent="0.35">
      <c r="D721" t="s">
        <v>1664</v>
      </c>
      <c r="E721">
        <v>21.66</v>
      </c>
      <c r="F721">
        <v>4.37</v>
      </c>
      <c r="G721" s="20" t="s">
        <v>2380</v>
      </c>
      <c r="H721" t="s">
        <v>2382</v>
      </c>
      <c r="I721" t="s">
        <v>2380</v>
      </c>
      <c r="J721" s="29">
        <v>1</v>
      </c>
      <c r="K721" s="20" t="s">
        <v>2383</v>
      </c>
      <c r="L721" s="20" t="str">
        <f t="shared" si="22"/>
        <v>Normal weight</v>
      </c>
      <c r="M721" s="20" t="str">
        <f t="shared" si="23"/>
        <v>normal</v>
      </c>
    </row>
    <row r="722" spans="4:13" x14ac:dyDescent="0.35">
      <c r="D722" t="s">
        <v>1663</v>
      </c>
      <c r="E722">
        <v>39.369999999999997</v>
      </c>
      <c r="F722">
        <v>5.91</v>
      </c>
      <c r="G722" s="20" t="s">
        <v>2380</v>
      </c>
      <c r="H722" t="s">
        <v>2380</v>
      </c>
      <c r="I722" t="s">
        <v>2380</v>
      </c>
      <c r="J722" s="29">
        <v>2</v>
      </c>
      <c r="K722" s="20" t="s">
        <v>2380</v>
      </c>
      <c r="L722" s="20" t="str">
        <f t="shared" si="22"/>
        <v>OBESITY</v>
      </c>
      <c r="M722" s="20" t="str">
        <f t="shared" si="23"/>
        <v>pre diabeties</v>
      </c>
    </row>
    <row r="723" spans="4:13" x14ac:dyDescent="0.35">
      <c r="D723" t="s">
        <v>1662</v>
      </c>
      <c r="E723">
        <v>40.880000000000003</v>
      </c>
      <c r="F723">
        <v>7.65</v>
      </c>
      <c r="G723" s="20" t="s">
        <v>2380</v>
      </c>
      <c r="H723" t="s">
        <v>2380</v>
      </c>
      <c r="I723" t="s">
        <v>2380</v>
      </c>
      <c r="J723" s="29">
        <v>0</v>
      </c>
      <c r="K723" s="20" t="s">
        <v>2380</v>
      </c>
      <c r="L723" s="20" t="str">
        <f t="shared" si="22"/>
        <v>OBESITY</v>
      </c>
      <c r="M723" s="20" t="str">
        <f t="shared" si="23"/>
        <v>diabeties</v>
      </c>
    </row>
    <row r="724" spans="4:13" x14ac:dyDescent="0.35">
      <c r="D724" t="s">
        <v>1661</v>
      </c>
      <c r="E724">
        <v>26.22</v>
      </c>
      <c r="F724">
        <v>5.37</v>
      </c>
      <c r="G724" s="20" t="s">
        <v>2382</v>
      </c>
      <c r="H724" t="s">
        <v>2380</v>
      </c>
      <c r="I724" t="s">
        <v>2380</v>
      </c>
      <c r="J724" s="29">
        <v>2</v>
      </c>
      <c r="K724" s="20" t="s">
        <v>2380</v>
      </c>
      <c r="L724" s="20" t="str">
        <f t="shared" si="22"/>
        <v>OVER WEIGHT</v>
      </c>
      <c r="M724" s="20" t="str">
        <f t="shared" si="23"/>
        <v>normal</v>
      </c>
    </row>
    <row r="725" spans="4:13" x14ac:dyDescent="0.35">
      <c r="D725" t="s">
        <v>1660</v>
      </c>
      <c r="E725">
        <v>25.08</v>
      </c>
      <c r="F725">
        <v>5.75</v>
      </c>
      <c r="G725" s="20" t="s">
        <v>2382</v>
      </c>
      <c r="H725" t="s">
        <v>2380</v>
      </c>
      <c r="I725" t="s">
        <v>2380</v>
      </c>
      <c r="J725" s="29">
        <v>2</v>
      </c>
      <c r="K725" s="20" t="s">
        <v>2380</v>
      </c>
      <c r="L725" s="20" t="str">
        <f t="shared" si="22"/>
        <v>OVER WEIGHT</v>
      </c>
      <c r="M725" s="20" t="str">
        <f t="shared" si="23"/>
        <v>pre diabeties</v>
      </c>
    </row>
    <row r="726" spans="4:13" x14ac:dyDescent="0.35">
      <c r="D726" t="s">
        <v>1659</v>
      </c>
      <c r="E726">
        <v>39.1</v>
      </c>
      <c r="F726">
        <v>6.79</v>
      </c>
      <c r="G726" s="20" t="s">
        <v>2382</v>
      </c>
      <c r="H726" t="s">
        <v>2380</v>
      </c>
      <c r="I726" t="s">
        <v>2380</v>
      </c>
      <c r="J726" s="29">
        <v>2</v>
      </c>
      <c r="K726" s="20" t="s">
        <v>2380</v>
      </c>
      <c r="L726" s="20" t="str">
        <f t="shared" si="22"/>
        <v>OBESITY</v>
      </c>
      <c r="M726" s="20" t="str">
        <f t="shared" si="23"/>
        <v>diabeties</v>
      </c>
    </row>
    <row r="727" spans="4:13" x14ac:dyDescent="0.35">
      <c r="D727" t="s">
        <v>1658</v>
      </c>
      <c r="E727">
        <v>37.905000000000001</v>
      </c>
      <c r="F727">
        <v>7.03</v>
      </c>
      <c r="G727" s="20" t="s">
        <v>2380</v>
      </c>
      <c r="H727" t="s">
        <v>2380</v>
      </c>
      <c r="I727" t="s">
        <v>2380</v>
      </c>
      <c r="J727" s="29">
        <v>3</v>
      </c>
      <c r="K727" s="20" t="s">
        <v>2380</v>
      </c>
      <c r="L727" s="20" t="str">
        <f t="shared" si="22"/>
        <v>OBESITY</v>
      </c>
      <c r="M727" s="20" t="str">
        <f t="shared" si="23"/>
        <v>diabeties</v>
      </c>
    </row>
    <row r="728" spans="4:13" x14ac:dyDescent="0.35">
      <c r="D728" t="s">
        <v>1657</v>
      </c>
      <c r="E728">
        <v>43.35</v>
      </c>
      <c r="F728">
        <v>5.41</v>
      </c>
      <c r="G728" s="20" t="s">
        <v>2382</v>
      </c>
      <c r="H728" t="s">
        <v>2380</v>
      </c>
      <c r="I728" t="s">
        <v>2383</v>
      </c>
      <c r="J728" s="29">
        <v>1</v>
      </c>
      <c r="K728" s="20" t="s">
        <v>2380</v>
      </c>
      <c r="L728" s="20" t="str">
        <f t="shared" si="22"/>
        <v>OBESITY</v>
      </c>
      <c r="M728" s="20" t="str">
        <f t="shared" si="23"/>
        <v>normal</v>
      </c>
    </row>
    <row r="729" spans="4:13" x14ac:dyDescent="0.35">
      <c r="D729" t="s">
        <v>1656</v>
      </c>
      <c r="E729">
        <v>36.15</v>
      </c>
      <c r="F729">
        <v>8.0500000000000007</v>
      </c>
      <c r="G729" s="20" t="s">
        <v>2380</v>
      </c>
      <c r="H729" t="s">
        <v>2380</v>
      </c>
      <c r="I729" t="s">
        <v>2380</v>
      </c>
      <c r="J729" s="29">
        <v>0</v>
      </c>
      <c r="K729" s="20" t="s">
        <v>2380</v>
      </c>
      <c r="L729" s="20" t="str">
        <f t="shared" si="22"/>
        <v>OBESITY</v>
      </c>
      <c r="M729" s="20" t="str">
        <f t="shared" si="23"/>
        <v>diabeties</v>
      </c>
    </row>
    <row r="730" spans="4:13" x14ac:dyDescent="0.35">
      <c r="D730" t="s">
        <v>1655</v>
      </c>
      <c r="E730">
        <v>44.98</v>
      </c>
      <c r="F730">
        <v>5.94</v>
      </c>
      <c r="G730" s="20" t="s">
        <v>2380</v>
      </c>
      <c r="H730" t="s">
        <v>2380</v>
      </c>
      <c r="I730" t="s">
        <v>2380</v>
      </c>
      <c r="J730" s="29">
        <v>1</v>
      </c>
      <c r="K730" s="20" t="s">
        <v>2380</v>
      </c>
      <c r="L730" s="20" t="str">
        <f t="shared" si="22"/>
        <v>OBESITY</v>
      </c>
      <c r="M730" s="20" t="str">
        <f t="shared" si="23"/>
        <v>pre diabeties</v>
      </c>
    </row>
    <row r="731" spans="4:13" x14ac:dyDescent="0.35">
      <c r="D731" t="s">
        <v>1654</v>
      </c>
      <c r="E731">
        <v>38.28</v>
      </c>
      <c r="F731">
        <v>5.51</v>
      </c>
      <c r="G731" s="20" t="s">
        <v>2380</v>
      </c>
      <c r="H731" t="s">
        <v>2382</v>
      </c>
      <c r="I731" t="s">
        <v>2380</v>
      </c>
      <c r="J731" s="29">
        <v>1</v>
      </c>
      <c r="K731" s="20" t="s">
        <v>2380</v>
      </c>
      <c r="L731" s="20" t="str">
        <f t="shared" si="22"/>
        <v>OBESITY</v>
      </c>
      <c r="M731" s="20" t="str">
        <f t="shared" si="23"/>
        <v>normal</v>
      </c>
    </row>
    <row r="732" spans="4:13" x14ac:dyDescent="0.35">
      <c r="D732" t="s">
        <v>1653</v>
      </c>
      <c r="E732">
        <v>32.299999999999997</v>
      </c>
      <c r="F732">
        <v>6.55</v>
      </c>
      <c r="G732" s="20" t="s">
        <v>2382</v>
      </c>
      <c r="H732" t="s">
        <v>2380</v>
      </c>
      <c r="I732" t="s">
        <v>2380</v>
      </c>
      <c r="J732" s="29">
        <v>2</v>
      </c>
      <c r="K732" s="20" t="s">
        <v>2380</v>
      </c>
      <c r="L732" s="20" t="str">
        <f t="shared" si="22"/>
        <v>OBESITY</v>
      </c>
      <c r="M732" s="20" t="str">
        <f t="shared" si="23"/>
        <v>diabeties</v>
      </c>
    </row>
    <row r="733" spans="4:13" x14ac:dyDescent="0.35">
      <c r="D733" t="s">
        <v>1652</v>
      </c>
      <c r="E733">
        <v>39.51</v>
      </c>
      <c r="F733">
        <v>5.79</v>
      </c>
      <c r="G733" s="20" t="s">
        <v>2382</v>
      </c>
      <c r="H733" t="s">
        <v>2380</v>
      </c>
      <c r="I733" t="s">
        <v>2380</v>
      </c>
      <c r="J733" s="29">
        <v>0</v>
      </c>
      <c r="K733" s="20" t="s">
        <v>2380</v>
      </c>
      <c r="L733" s="20" t="str">
        <f t="shared" si="22"/>
        <v>OBESITY</v>
      </c>
      <c r="M733" s="20" t="str">
        <f t="shared" si="23"/>
        <v>pre diabeties</v>
      </c>
    </row>
    <row r="734" spans="4:13" x14ac:dyDescent="0.35">
      <c r="D734" t="s">
        <v>1651</v>
      </c>
      <c r="E734">
        <v>50.46</v>
      </c>
      <c r="F734">
        <v>4.5599999999999996</v>
      </c>
      <c r="G734" s="20" t="s">
        <v>2380</v>
      </c>
      <c r="H734" t="s">
        <v>2380</v>
      </c>
      <c r="I734" t="s">
        <v>2380</v>
      </c>
      <c r="J734" s="29">
        <v>0</v>
      </c>
      <c r="K734" s="20" t="s">
        <v>2380</v>
      </c>
      <c r="L734" s="20" t="str">
        <f t="shared" si="22"/>
        <v>OBESITY</v>
      </c>
      <c r="M734" s="20" t="str">
        <f t="shared" si="23"/>
        <v>normal</v>
      </c>
    </row>
    <row r="735" spans="4:13" x14ac:dyDescent="0.35">
      <c r="D735" t="s">
        <v>1650</v>
      </c>
      <c r="E735">
        <v>31.73</v>
      </c>
      <c r="F735">
        <v>7</v>
      </c>
      <c r="G735" s="20" t="s">
        <v>2380</v>
      </c>
      <c r="H735" t="s">
        <v>2380</v>
      </c>
      <c r="I735" t="s">
        <v>2380</v>
      </c>
      <c r="J735" s="29">
        <v>0</v>
      </c>
      <c r="K735" s="20" t="s">
        <v>2380</v>
      </c>
      <c r="L735" s="20" t="str">
        <f t="shared" si="22"/>
        <v>OBESITY</v>
      </c>
      <c r="M735" s="20" t="str">
        <f t="shared" si="23"/>
        <v>diabeties</v>
      </c>
    </row>
    <row r="736" spans="4:13" x14ac:dyDescent="0.35">
      <c r="D736" t="s">
        <v>1649</v>
      </c>
      <c r="E736">
        <v>32.1</v>
      </c>
      <c r="F736">
        <v>6.57</v>
      </c>
      <c r="G736" s="20" t="s">
        <v>2382</v>
      </c>
      <c r="H736" t="s">
        <v>2380</v>
      </c>
      <c r="I736" t="s">
        <v>2383</v>
      </c>
      <c r="J736" s="29">
        <v>1</v>
      </c>
      <c r="K736" s="20" t="s">
        <v>2380</v>
      </c>
      <c r="L736" s="20" t="str">
        <f t="shared" si="22"/>
        <v>OBESITY</v>
      </c>
      <c r="M736" s="20" t="str">
        <f t="shared" si="23"/>
        <v>diabeties</v>
      </c>
    </row>
    <row r="737" spans="4:13" x14ac:dyDescent="0.35">
      <c r="D737" t="s">
        <v>1648</v>
      </c>
      <c r="E737">
        <v>27.83</v>
      </c>
      <c r="F737">
        <v>11.61</v>
      </c>
      <c r="G737" s="20" t="s">
        <v>2382</v>
      </c>
      <c r="H737" t="s">
        <v>2380</v>
      </c>
      <c r="I737" t="s">
        <v>2383</v>
      </c>
      <c r="J737" s="29">
        <v>1</v>
      </c>
      <c r="K737" s="20" t="s">
        <v>2380</v>
      </c>
      <c r="L737" s="20" t="str">
        <f t="shared" si="22"/>
        <v>OVER WEIGHT</v>
      </c>
      <c r="M737" s="20" t="str">
        <f t="shared" si="23"/>
        <v>diabeties</v>
      </c>
    </row>
    <row r="738" spans="4:13" x14ac:dyDescent="0.35">
      <c r="D738" t="s">
        <v>1647</v>
      </c>
      <c r="E738">
        <v>27.72</v>
      </c>
      <c r="F738">
        <v>8.16</v>
      </c>
      <c r="G738" s="20" t="s">
        <v>2382</v>
      </c>
      <c r="H738" t="s">
        <v>2380</v>
      </c>
      <c r="I738" t="s">
        <v>2383</v>
      </c>
      <c r="J738" s="29">
        <v>1</v>
      </c>
      <c r="K738" s="20" t="s">
        <v>2380</v>
      </c>
      <c r="L738" s="20" t="str">
        <f t="shared" si="22"/>
        <v>OVER WEIGHT</v>
      </c>
      <c r="M738" s="20" t="str">
        <f t="shared" si="23"/>
        <v>diabeties</v>
      </c>
    </row>
    <row r="739" spans="4:13" x14ac:dyDescent="0.35">
      <c r="D739" t="s">
        <v>1646</v>
      </c>
      <c r="E739">
        <v>36.765000000000001</v>
      </c>
      <c r="F739">
        <v>4.4800000000000004</v>
      </c>
      <c r="G739" s="20" t="s">
        <v>2382</v>
      </c>
      <c r="H739" t="s">
        <v>2380</v>
      </c>
      <c r="I739" t="s">
        <v>2380</v>
      </c>
      <c r="J739" s="29">
        <v>2</v>
      </c>
      <c r="K739" s="20" t="s">
        <v>2380</v>
      </c>
      <c r="L739" s="20" t="str">
        <f t="shared" si="22"/>
        <v>OBESITY</v>
      </c>
      <c r="M739" s="20" t="str">
        <f t="shared" si="23"/>
        <v>normal</v>
      </c>
    </row>
    <row r="740" spans="4:13" x14ac:dyDescent="0.35">
      <c r="D740" t="s">
        <v>1645</v>
      </c>
      <c r="E740">
        <v>48.36</v>
      </c>
      <c r="F740">
        <v>4.08</v>
      </c>
      <c r="G740" s="20" t="s">
        <v>2380</v>
      </c>
      <c r="H740" t="s">
        <v>2380</v>
      </c>
      <c r="I740" t="s">
        <v>2380</v>
      </c>
      <c r="J740" s="29">
        <v>0</v>
      </c>
      <c r="K740" s="20" t="s">
        <v>2380</v>
      </c>
      <c r="L740" s="20" t="str">
        <f t="shared" si="22"/>
        <v>OBESITY</v>
      </c>
      <c r="M740" s="20" t="str">
        <f t="shared" si="23"/>
        <v>normal</v>
      </c>
    </row>
    <row r="741" spans="4:13" x14ac:dyDescent="0.35">
      <c r="D741" t="s">
        <v>1644</v>
      </c>
      <c r="E741">
        <v>31.445</v>
      </c>
      <c r="F741">
        <v>4.4000000000000004</v>
      </c>
      <c r="G741" s="20" t="s">
        <v>2382</v>
      </c>
      <c r="H741" t="s">
        <v>2380</v>
      </c>
      <c r="I741" t="s">
        <v>2380</v>
      </c>
      <c r="J741" s="29">
        <v>2</v>
      </c>
      <c r="K741" s="20" t="s">
        <v>2380</v>
      </c>
      <c r="L741" s="20" t="str">
        <f t="shared" si="22"/>
        <v>OBESITY</v>
      </c>
      <c r="M741" s="20" t="str">
        <f t="shared" si="23"/>
        <v>normal</v>
      </c>
    </row>
    <row r="742" spans="4:13" x14ac:dyDescent="0.35">
      <c r="D742" t="s">
        <v>1643</v>
      </c>
      <c r="E742">
        <v>27.55</v>
      </c>
      <c r="F742">
        <v>9.02</v>
      </c>
      <c r="G742" s="20" t="s">
        <v>2380</v>
      </c>
      <c r="H742" t="s">
        <v>2380</v>
      </c>
      <c r="I742" t="s">
        <v>2380</v>
      </c>
      <c r="J742" s="29">
        <v>0</v>
      </c>
      <c r="K742" s="20" t="s">
        <v>2380</v>
      </c>
      <c r="L742" s="20" t="str">
        <f t="shared" si="22"/>
        <v>OVER WEIGHT</v>
      </c>
      <c r="M742" s="20" t="str">
        <f t="shared" si="23"/>
        <v>diabeties</v>
      </c>
    </row>
    <row r="743" spans="4:13" x14ac:dyDescent="0.35">
      <c r="D743" t="s">
        <v>1642</v>
      </c>
      <c r="E743">
        <v>33.11</v>
      </c>
      <c r="F743">
        <v>8.06</v>
      </c>
      <c r="G743" s="20" t="s">
        <v>2380</v>
      </c>
      <c r="H743" t="s">
        <v>2380</v>
      </c>
      <c r="I743" t="s">
        <v>2380</v>
      </c>
      <c r="J743" s="29">
        <v>0</v>
      </c>
      <c r="K743" s="20" t="s">
        <v>2380</v>
      </c>
      <c r="L743" s="20" t="str">
        <f t="shared" si="22"/>
        <v>OBESITY</v>
      </c>
      <c r="M743" s="20" t="str">
        <f t="shared" si="23"/>
        <v>diabeties</v>
      </c>
    </row>
    <row r="744" spans="4:13" x14ac:dyDescent="0.35">
      <c r="D744" t="s">
        <v>1641</v>
      </c>
      <c r="E744">
        <v>36.85</v>
      </c>
      <c r="F744">
        <v>6.21</v>
      </c>
      <c r="G744" s="20" t="s">
        <v>2382</v>
      </c>
      <c r="H744" t="s">
        <v>2380</v>
      </c>
      <c r="I744" t="s">
        <v>2380</v>
      </c>
      <c r="J744" s="29">
        <v>2</v>
      </c>
      <c r="K744" s="20" t="s">
        <v>2380</v>
      </c>
      <c r="L744" s="20" t="str">
        <f t="shared" si="22"/>
        <v>OBESITY</v>
      </c>
      <c r="M744" s="20" t="str">
        <f t="shared" si="23"/>
        <v>pre diabeties</v>
      </c>
    </row>
    <row r="745" spans="4:13" x14ac:dyDescent="0.35">
      <c r="D745" t="s">
        <v>1640</v>
      </c>
      <c r="E745">
        <v>36.299999999999997</v>
      </c>
      <c r="F745">
        <v>5.79</v>
      </c>
      <c r="G745" s="20" t="s">
        <v>2382</v>
      </c>
      <c r="H745" t="s">
        <v>2380</v>
      </c>
      <c r="I745" t="s">
        <v>2380</v>
      </c>
      <c r="J745" s="29">
        <v>2</v>
      </c>
      <c r="K745" s="20" t="s">
        <v>2380</v>
      </c>
      <c r="L745" s="20" t="str">
        <f t="shared" si="22"/>
        <v>OBESITY</v>
      </c>
      <c r="M745" s="20" t="str">
        <f t="shared" si="23"/>
        <v>pre diabeties</v>
      </c>
    </row>
    <row r="746" spans="4:13" x14ac:dyDescent="0.35">
      <c r="D746" t="s">
        <v>1639</v>
      </c>
      <c r="E746">
        <v>45.34</v>
      </c>
      <c r="F746">
        <v>5.69</v>
      </c>
      <c r="G746" s="20" t="s">
        <v>2382</v>
      </c>
      <c r="H746" t="s">
        <v>2380</v>
      </c>
      <c r="I746" t="s">
        <v>2380</v>
      </c>
      <c r="J746" s="29">
        <v>0</v>
      </c>
      <c r="K746" s="20" t="s">
        <v>2380</v>
      </c>
      <c r="L746" s="20" t="str">
        <f t="shared" si="22"/>
        <v>OBESITY</v>
      </c>
      <c r="M746" s="20" t="str">
        <f t="shared" si="23"/>
        <v>normal</v>
      </c>
    </row>
    <row r="747" spans="4:13" x14ac:dyDescent="0.35">
      <c r="D747" t="s">
        <v>1638</v>
      </c>
      <c r="E747">
        <v>31.8</v>
      </c>
      <c r="F747">
        <v>5.36</v>
      </c>
      <c r="G747" s="20" t="s">
        <v>2382</v>
      </c>
      <c r="H747" t="s">
        <v>2380</v>
      </c>
      <c r="I747" t="s">
        <v>2380</v>
      </c>
      <c r="J747" s="29">
        <v>2</v>
      </c>
      <c r="K747" s="20" t="s">
        <v>2380</v>
      </c>
      <c r="L747" s="20" t="str">
        <f t="shared" si="22"/>
        <v>OBESITY</v>
      </c>
      <c r="M747" s="20" t="str">
        <f t="shared" si="23"/>
        <v>normal</v>
      </c>
    </row>
    <row r="748" spans="4:13" x14ac:dyDescent="0.35">
      <c r="D748" t="s">
        <v>1637</v>
      </c>
      <c r="E748">
        <v>41.02</v>
      </c>
      <c r="F748">
        <v>11.37</v>
      </c>
      <c r="G748" s="20" t="s">
        <v>2380</v>
      </c>
      <c r="H748" t="s">
        <v>2380</v>
      </c>
      <c r="I748" t="s">
        <v>2380</v>
      </c>
      <c r="J748" s="29">
        <v>0</v>
      </c>
      <c r="K748" s="20" t="s">
        <v>2380</v>
      </c>
      <c r="L748" s="20" t="str">
        <f t="shared" si="22"/>
        <v>OBESITY</v>
      </c>
      <c r="M748" s="20" t="str">
        <f t="shared" si="23"/>
        <v>diabeties</v>
      </c>
    </row>
    <row r="749" spans="4:13" x14ac:dyDescent="0.35">
      <c r="D749" t="s">
        <v>1636</v>
      </c>
      <c r="E749">
        <v>32.68</v>
      </c>
      <c r="F749">
        <v>11.87</v>
      </c>
      <c r="G749" s="20" t="s">
        <v>2380</v>
      </c>
      <c r="H749" t="s">
        <v>2380</v>
      </c>
      <c r="I749" t="s">
        <v>2380</v>
      </c>
      <c r="J749" s="29">
        <v>0</v>
      </c>
      <c r="K749" s="20" t="s">
        <v>2380</v>
      </c>
      <c r="L749" s="20" t="str">
        <f t="shared" si="22"/>
        <v>OBESITY</v>
      </c>
      <c r="M749" s="20" t="str">
        <f t="shared" si="23"/>
        <v>diabeties</v>
      </c>
    </row>
    <row r="750" spans="4:13" x14ac:dyDescent="0.35">
      <c r="D750" t="s">
        <v>1635</v>
      </c>
      <c r="E750">
        <v>21.7</v>
      </c>
      <c r="F750">
        <v>4.9000000000000004</v>
      </c>
      <c r="G750" s="20" t="s">
        <v>2380</v>
      </c>
      <c r="H750" t="s">
        <v>2380</v>
      </c>
      <c r="I750" t="s">
        <v>2383</v>
      </c>
      <c r="J750" s="29">
        <v>1</v>
      </c>
      <c r="K750" s="20" t="s">
        <v>2383</v>
      </c>
      <c r="L750" s="20" t="str">
        <f t="shared" si="22"/>
        <v>Normal weight</v>
      </c>
      <c r="M750" s="20" t="str">
        <f t="shared" si="23"/>
        <v>normal</v>
      </c>
    </row>
    <row r="751" spans="4:13" x14ac:dyDescent="0.35">
      <c r="D751" t="s">
        <v>1634</v>
      </c>
      <c r="E751">
        <v>40.479999999999997</v>
      </c>
      <c r="F751">
        <v>6.7</v>
      </c>
      <c r="G751" s="20" t="s">
        <v>2380</v>
      </c>
      <c r="H751" t="s">
        <v>2380</v>
      </c>
      <c r="I751" t="s">
        <v>2380</v>
      </c>
      <c r="J751" s="29">
        <v>3</v>
      </c>
      <c r="K751" s="20" t="s">
        <v>2380</v>
      </c>
      <c r="L751" s="20" t="str">
        <f t="shared" si="22"/>
        <v>OBESITY</v>
      </c>
      <c r="M751" s="20" t="str">
        <f t="shared" si="23"/>
        <v>diabeties</v>
      </c>
    </row>
    <row r="752" spans="4:13" x14ac:dyDescent="0.35">
      <c r="D752" t="s">
        <v>1633</v>
      </c>
      <c r="E752">
        <v>34.5</v>
      </c>
      <c r="F752">
        <v>10.3</v>
      </c>
      <c r="G752" s="20" t="s">
        <v>2380</v>
      </c>
      <c r="H752" t="s">
        <v>2380</v>
      </c>
      <c r="I752" t="s">
        <v>2380</v>
      </c>
      <c r="J752" s="29">
        <v>3</v>
      </c>
      <c r="K752" s="20" t="s">
        <v>2380</v>
      </c>
      <c r="L752" s="20" t="str">
        <f t="shared" si="22"/>
        <v>OBESITY</v>
      </c>
      <c r="M752" s="20" t="str">
        <f t="shared" si="23"/>
        <v>diabeties</v>
      </c>
    </row>
    <row r="753" spans="4:13" x14ac:dyDescent="0.35">
      <c r="D753" t="s">
        <v>1632</v>
      </c>
      <c r="E753">
        <v>45.9</v>
      </c>
      <c r="F753">
        <v>11.14</v>
      </c>
      <c r="G753" s="20" t="s">
        <v>2382</v>
      </c>
      <c r="H753" t="s">
        <v>2380</v>
      </c>
      <c r="I753" t="s">
        <v>2380</v>
      </c>
      <c r="J753" s="29">
        <v>1</v>
      </c>
      <c r="K753" s="20" t="s">
        <v>2380</v>
      </c>
      <c r="L753" s="20" t="str">
        <f t="shared" si="22"/>
        <v>OBESITY</v>
      </c>
      <c r="M753" s="20" t="str">
        <f t="shared" si="23"/>
        <v>diabeties</v>
      </c>
    </row>
    <row r="754" spans="4:13" x14ac:dyDescent="0.35">
      <c r="D754" t="s">
        <v>1631</v>
      </c>
      <c r="E754">
        <v>33.479999999999997</v>
      </c>
      <c r="F754">
        <v>4.74</v>
      </c>
      <c r="G754" s="20" t="s">
        <v>2382</v>
      </c>
      <c r="H754" t="s">
        <v>2380</v>
      </c>
      <c r="I754" t="s">
        <v>2380</v>
      </c>
      <c r="J754" s="29">
        <v>2</v>
      </c>
      <c r="K754" s="20" t="s">
        <v>2380</v>
      </c>
      <c r="L754" s="20" t="str">
        <f t="shared" si="22"/>
        <v>OBESITY</v>
      </c>
      <c r="M754" s="20" t="str">
        <f t="shared" si="23"/>
        <v>normal</v>
      </c>
    </row>
    <row r="755" spans="4:13" x14ac:dyDescent="0.35">
      <c r="D755" t="s">
        <v>1630</v>
      </c>
      <c r="E755">
        <v>28.31</v>
      </c>
      <c r="F755">
        <v>5.96</v>
      </c>
      <c r="G755" s="20" t="s">
        <v>2382</v>
      </c>
      <c r="H755" t="s">
        <v>2380</v>
      </c>
      <c r="I755" t="s">
        <v>2380</v>
      </c>
      <c r="J755" s="29">
        <v>2</v>
      </c>
      <c r="K755" s="20" t="s">
        <v>2380</v>
      </c>
      <c r="L755" s="20" t="str">
        <f t="shared" si="22"/>
        <v>OVER WEIGHT</v>
      </c>
      <c r="M755" s="20" t="str">
        <f t="shared" si="23"/>
        <v>pre diabeties</v>
      </c>
    </row>
    <row r="756" spans="4:13" x14ac:dyDescent="0.35">
      <c r="D756" t="s">
        <v>1629</v>
      </c>
      <c r="E756">
        <v>21.565000000000001</v>
      </c>
      <c r="F756">
        <v>4.95</v>
      </c>
      <c r="G756" s="20" t="s">
        <v>2380</v>
      </c>
      <c r="H756" t="s">
        <v>2382</v>
      </c>
      <c r="I756" t="s">
        <v>2380</v>
      </c>
      <c r="J756" s="29">
        <v>1</v>
      </c>
      <c r="K756" s="20" t="s">
        <v>2383</v>
      </c>
      <c r="L756" s="20" t="str">
        <f t="shared" si="22"/>
        <v>Normal weight</v>
      </c>
      <c r="M756" s="20" t="str">
        <f t="shared" si="23"/>
        <v>normal</v>
      </c>
    </row>
    <row r="757" spans="4:13" x14ac:dyDescent="0.35">
      <c r="D757" t="s">
        <v>1628</v>
      </c>
      <c r="E757">
        <v>35.590000000000003</v>
      </c>
      <c r="F757">
        <v>5.21</v>
      </c>
      <c r="G757" s="20" t="s">
        <v>2382</v>
      </c>
      <c r="H757" t="s">
        <v>2380</v>
      </c>
      <c r="I757" t="s">
        <v>2383</v>
      </c>
      <c r="J757" s="29">
        <v>1</v>
      </c>
      <c r="K757" s="20" t="s">
        <v>2380</v>
      </c>
      <c r="L757" s="20" t="str">
        <f t="shared" si="22"/>
        <v>OBESITY</v>
      </c>
      <c r="M757" s="20" t="str">
        <f t="shared" si="23"/>
        <v>normal</v>
      </c>
    </row>
    <row r="758" spans="4:13" x14ac:dyDescent="0.35">
      <c r="D758" t="s">
        <v>1627</v>
      </c>
      <c r="E758">
        <v>43.44</v>
      </c>
      <c r="F758">
        <v>4.8600000000000003</v>
      </c>
      <c r="G758" s="20" t="s">
        <v>2382</v>
      </c>
      <c r="H758" t="s">
        <v>2380</v>
      </c>
      <c r="I758" t="s">
        <v>2380</v>
      </c>
      <c r="J758" s="29">
        <v>0</v>
      </c>
      <c r="K758" s="20" t="s">
        <v>2380</v>
      </c>
      <c r="L758" s="20" t="str">
        <f t="shared" si="22"/>
        <v>OBESITY</v>
      </c>
      <c r="M758" s="20" t="str">
        <f t="shared" si="23"/>
        <v>normal</v>
      </c>
    </row>
    <row r="759" spans="4:13" x14ac:dyDescent="0.35">
      <c r="D759" t="s">
        <v>1626</v>
      </c>
      <c r="E759">
        <v>21.754999999999999</v>
      </c>
      <c r="F759">
        <v>7.79</v>
      </c>
      <c r="G759" s="20" t="s">
        <v>2382</v>
      </c>
      <c r="H759" t="s">
        <v>2380</v>
      </c>
      <c r="I759" t="s">
        <v>2380</v>
      </c>
      <c r="J759" s="29">
        <v>0</v>
      </c>
      <c r="K759" s="20" t="s">
        <v>2380</v>
      </c>
      <c r="L759" s="20" t="str">
        <f t="shared" si="22"/>
        <v>Normal weight</v>
      </c>
      <c r="M759" s="20" t="str">
        <f t="shared" si="23"/>
        <v>diabeties</v>
      </c>
    </row>
    <row r="760" spans="4:13" x14ac:dyDescent="0.35">
      <c r="D760" t="s">
        <v>1625</v>
      </c>
      <c r="E760">
        <v>44.55</v>
      </c>
      <c r="F760">
        <v>7.12</v>
      </c>
      <c r="G760" s="20" t="s">
        <v>2382</v>
      </c>
      <c r="H760" t="s">
        <v>2380</v>
      </c>
      <c r="I760" t="s">
        <v>2380</v>
      </c>
      <c r="J760" s="29">
        <v>1</v>
      </c>
      <c r="K760" s="20" t="s">
        <v>2380</v>
      </c>
      <c r="L760" s="20" t="str">
        <f t="shared" si="22"/>
        <v>OBESITY</v>
      </c>
      <c r="M760" s="20" t="str">
        <f t="shared" si="23"/>
        <v>diabeties</v>
      </c>
    </row>
    <row r="761" spans="4:13" x14ac:dyDescent="0.35">
      <c r="D761" t="s">
        <v>1624</v>
      </c>
      <c r="E761">
        <v>43.32</v>
      </c>
      <c r="F761">
        <v>4.67</v>
      </c>
      <c r="G761" s="20" t="s">
        <v>2382</v>
      </c>
      <c r="H761" t="s">
        <v>2380</v>
      </c>
      <c r="I761" t="s">
        <v>2380</v>
      </c>
      <c r="J761" s="29">
        <v>0</v>
      </c>
      <c r="K761" s="20" t="s">
        <v>2380</v>
      </c>
      <c r="L761" s="20" t="str">
        <f t="shared" si="22"/>
        <v>OBESITY</v>
      </c>
      <c r="M761" s="20" t="str">
        <f t="shared" si="23"/>
        <v>normal</v>
      </c>
    </row>
    <row r="762" spans="4:13" x14ac:dyDescent="0.35">
      <c r="D762" t="s">
        <v>1623</v>
      </c>
      <c r="E762">
        <v>31.23</v>
      </c>
      <c r="F762">
        <v>9.1199999999999992</v>
      </c>
      <c r="G762" s="20" t="s">
        <v>2382</v>
      </c>
      <c r="H762" t="s">
        <v>2380</v>
      </c>
      <c r="I762" t="s">
        <v>2383</v>
      </c>
      <c r="J762" s="29">
        <v>1</v>
      </c>
      <c r="K762" s="20" t="s">
        <v>2380</v>
      </c>
      <c r="L762" s="20" t="str">
        <f t="shared" si="22"/>
        <v>OBESITY</v>
      </c>
      <c r="M762" s="20" t="str">
        <f t="shared" si="23"/>
        <v>diabeties</v>
      </c>
    </row>
    <row r="763" spans="4:13" x14ac:dyDescent="0.35">
      <c r="D763" t="s">
        <v>1622</v>
      </c>
      <c r="E763">
        <v>42.81</v>
      </c>
      <c r="F763">
        <v>4.1500000000000004</v>
      </c>
      <c r="G763" s="20" t="s">
        <v>2380</v>
      </c>
      <c r="H763" t="s">
        <v>2380</v>
      </c>
      <c r="I763" t="s">
        <v>2380</v>
      </c>
      <c r="J763" s="29">
        <v>1</v>
      </c>
      <c r="K763" s="20" t="s">
        <v>2380</v>
      </c>
      <c r="L763" s="20" t="str">
        <f t="shared" si="22"/>
        <v>OBESITY</v>
      </c>
      <c r="M763" s="20" t="str">
        <f t="shared" si="23"/>
        <v>normal</v>
      </c>
    </row>
    <row r="764" spans="4:13" x14ac:dyDescent="0.35">
      <c r="D764" t="s">
        <v>1621</v>
      </c>
      <c r="E764">
        <v>35.909999999999997</v>
      </c>
      <c r="F764">
        <v>6.72</v>
      </c>
      <c r="G764" s="20" t="s">
        <v>2382</v>
      </c>
      <c r="H764" t="s">
        <v>2380</v>
      </c>
      <c r="I764" t="s">
        <v>2380</v>
      </c>
      <c r="J764" s="29">
        <v>2</v>
      </c>
      <c r="K764" s="20" t="s">
        <v>2380</v>
      </c>
      <c r="L764" s="20" t="str">
        <f t="shared" si="22"/>
        <v>OBESITY</v>
      </c>
      <c r="M764" s="20" t="str">
        <f t="shared" si="23"/>
        <v>diabeties</v>
      </c>
    </row>
    <row r="765" spans="4:13" x14ac:dyDescent="0.35">
      <c r="D765" t="s">
        <v>1620</v>
      </c>
      <c r="E765">
        <v>36.65</v>
      </c>
      <c r="F765">
        <v>5.01</v>
      </c>
      <c r="G765" s="20" t="s">
        <v>2382</v>
      </c>
      <c r="H765" t="s">
        <v>2380</v>
      </c>
      <c r="I765" t="s">
        <v>2383</v>
      </c>
      <c r="J765" s="29">
        <v>1</v>
      </c>
      <c r="K765" s="20" t="s">
        <v>2380</v>
      </c>
      <c r="L765" s="20" t="str">
        <f t="shared" si="22"/>
        <v>OBESITY</v>
      </c>
      <c r="M765" s="20" t="str">
        <f t="shared" si="23"/>
        <v>normal</v>
      </c>
    </row>
    <row r="766" spans="4:13" x14ac:dyDescent="0.35">
      <c r="D766" t="s">
        <v>1619</v>
      </c>
      <c r="E766">
        <v>22.04</v>
      </c>
      <c r="F766">
        <v>10.9</v>
      </c>
      <c r="G766" s="20" t="s">
        <v>2382</v>
      </c>
      <c r="H766" t="s">
        <v>2380</v>
      </c>
      <c r="I766" t="s">
        <v>2380</v>
      </c>
      <c r="J766" s="29">
        <v>2</v>
      </c>
      <c r="K766" s="20" t="s">
        <v>2380</v>
      </c>
      <c r="L766" s="20" t="str">
        <f t="shared" si="22"/>
        <v>Normal weight</v>
      </c>
      <c r="M766" s="20" t="str">
        <f t="shared" si="23"/>
        <v>diabeties</v>
      </c>
    </row>
    <row r="767" spans="4:13" x14ac:dyDescent="0.35">
      <c r="D767" t="s">
        <v>1618</v>
      </c>
      <c r="E767">
        <v>31.824999999999999</v>
      </c>
      <c r="F767">
        <v>5.52</v>
      </c>
      <c r="G767" s="20" t="s">
        <v>2382</v>
      </c>
      <c r="H767" t="s">
        <v>2380</v>
      </c>
      <c r="I767" t="s">
        <v>2380</v>
      </c>
      <c r="J767" s="29">
        <v>1</v>
      </c>
      <c r="K767" s="20" t="s">
        <v>2380</v>
      </c>
      <c r="L767" s="20" t="str">
        <f t="shared" si="22"/>
        <v>OBESITY</v>
      </c>
      <c r="M767" s="20" t="str">
        <f t="shared" si="23"/>
        <v>normal</v>
      </c>
    </row>
    <row r="768" spans="4:13" x14ac:dyDescent="0.35">
      <c r="D768" t="s">
        <v>1617</v>
      </c>
      <c r="E768">
        <v>53.58</v>
      </c>
      <c r="F768">
        <v>4.55</v>
      </c>
      <c r="G768" s="20" t="s">
        <v>2380</v>
      </c>
      <c r="H768" t="s">
        <v>2380</v>
      </c>
      <c r="I768" t="s">
        <v>2380</v>
      </c>
      <c r="J768" s="29">
        <v>1</v>
      </c>
      <c r="K768" s="20" t="s">
        <v>2380</v>
      </c>
      <c r="L768" s="20" t="str">
        <f t="shared" si="22"/>
        <v>OBESITY</v>
      </c>
      <c r="M768" s="20" t="str">
        <f t="shared" si="23"/>
        <v>normal</v>
      </c>
    </row>
    <row r="769" spans="4:13" x14ac:dyDescent="0.35">
      <c r="D769" t="s">
        <v>1616</v>
      </c>
      <c r="E769">
        <v>34.299999999999997</v>
      </c>
      <c r="F769">
        <v>11.76</v>
      </c>
      <c r="G769" s="20" t="s">
        <v>2380</v>
      </c>
      <c r="H769" t="s">
        <v>2380</v>
      </c>
      <c r="I769" t="s">
        <v>2380</v>
      </c>
      <c r="J769" s="29">
        <v>0</v>
      </c>
      <c r="K769" s="20" t="s">
        <v>2380</v>
      </c>
      <c r="L769" s="20" t="str">
        <f t="shared" si="22"/>
        <v>OBESITY</v>
      </c>
      <c r="M769" s="20" t="str">
        <f t="shared" si="23"/>
        <v>diabeties</v>
      </c>
    </row>
    <row r="770" spans="4:13" x14ac:dyDescent="0.35">
      <c r="D770" t="s">
        <v>1615</v>
      </c>
      <c r="E770">
        <v>32.11</v>
      </c>
      <c r="F770">
        <v>7.06</v>
      </c>
      <c r="G770" s="20" t="s">
        <v>2380</v>
      </c>
      <c r="H770" t="s">
        <v>2380</v>
      </c>
      <c r="I770" t="s">
        <v>2380</v>
      </c>
      <c r="J770" s="29">
        <v>0</v>
      </c>
      <c r="K770" s="20" t="s">
        <v>2380</v>
      </c>
      <c r="L770" s="20" t="str">
        <f t="shared" si="22"/>
        <v>OBESITY</v>
      </c>
      <c r="M770" s="20" t="str">
        <f t="shared" si="23"/>
        <v>diabeties</v>
      </c>
    </row>
    <row r="771" spans="4:13" x14ac:dyDescent="0.35">
      <c r="D771" t="s">
        <v>1614</v>
      </c>
      <c r="E771">
        <v>31.78</v>
      </c>
      <c r="F771">
        <v>11.35</v>
      </c>
      <c r="G771" s="20" t="s">
        <v>2382</v>
      </c>
      <c r="H771" t="s">
        <v>2380</v>
      </c>
      <c r="I771" t="s">
        <v>2383</v>
      </c>
      <c r="J771" s="29">
        <v>1</v>
      </c>
      <c r="K771" s="20" t="s">
        <v>2380</v>
      </c>
      <c r="L771" s="20" t="str">
        <f t="shared" si="22"/>
        <v>OBESITY</v>
      </c>
      <c r="M771" s="20" t="str">
        <f t="shared" si="23"/>
        <v>diabeties</v>
      </c>
    </row>
    <row r="772" spans="4:13" x14ac:dyDescent="0.35">
      <c r="D772" t="s">
        <v>1613</v>
      </c>
      <c r="E772">
        <v>46.89</v>
      </c>
      <c r="F772">
        <v>5.52</v>
      </c>
      <c r="G772" s="20" t="s">
        <v>2380</v>
      </c>
      <c r="H772" t="s">
        <v>2380</v>
      </c>
      <c r="I772" t="s">
        <v>2380</v>
      </c>
      <c r="J772" s="29">
        <v>0</v>
      </c>
      <c r="K772" s="20" t="s">
        <v>2380</v>
      </c>
      <c r="L772" s="20" t="str">
        <f t="shared" si="22"/>
        <v>OBESITY</v>
      </c>
      <c r="M772" s="20" t="str">
        <f t="shared" si="23"/>
        <v>normal</v>
      </c>
    </row>
    <row r="773" spans="4:13" x14ac:dyDescent="0.35">
      <c r="D773" t="s">
        <v>1612</v>
      </c>
      <c r="E773">
        <v>39.35</v>
      </c>
      <c r="F773">
        <v>7.86</v>
      </c>
      <c r="G773" s="20" t="s">
        <v>2382</v>
      </c>
      <c r="H773" t="s">
        <v>2380</v>
      </c>
      <c r="I773" t="s">
        <v>2380</v>
      </c>
      <c r="J773" s="29">
        <v>1</v>
      </c>
      <c r="K773" s="20" t="s">
        <v>2380</v>
      </c>
      <c r="L773" s="20" t="str">
        <f t="shared" si="22"/>
        <v>OBESITY</v>
      </c>
      <c r="M773" s="20" t="str">
        <f t="shared" si="23"/>
        <v>diabeties</v>
      </c>
    </row>
    <row r="774" spans="4:13" x14ac:dyDescent="0.35">
      <c r="D774" t="s">
        <v>1611</v>
      </c>
      <c r="E774">
        <v>39.200000000000003</v>
      </c>
      <c r="F774">
        <v>11.38</v>
      </c>
      <c r="G774" s="20" t="s">
        <v>2380</v>
      </c>
      <c r="H774" t="s">
        <v>2380</v>
      </c>
      <c r="I774" t="s">
        <v>2380</v>
      </c>
      <c r="J774" s="29">
        <v>0</v>
      </c>
      <c r="K774" s="20" t="s">
        <v>2380</v>
      </c>
      <c r="L774" s="20" t="str">
        <f t="shared" si="22"/>
        <v>OBESITY</v>
      </c>
      <c r="M774" s="20" t="str">
        <f t="shared" si="23"/>
        <v>diabeties</v>
      </c>
    </row>
    <row r="775" spans="4:13" x14ac:dyDescent="0.35">
      <c r="D775" t="s">
        <v>1610</v>
      </c>
      <c r="E775">
        <v>39.159999999999997</v>
      </c>
      <c r="F775">
        <v>10.48</v>
      </c>
      <c r="G775" s="20" t="s">
        <v>2380</v>
      </c>
      <c r="H775" t="s">
        <v>2380</v>
      </c>
      <c r="I775" t="s">
        <v>2380</v>
      </c>
      <c r="J775" s="29">
        <v>0</v>
      </c>
      <c r="K775" s="20" t="s">
        <v>2380</v>
      </c>
      <c r="L775" s="20" t="str">
        <f t="shared" si="22"/>
        <v>OBESITY</v>
      </c>
      <c r="M775" s="20" t="str">
        <f t="shared" si="23"/>
        <v>diabeties</v>
      </c>
    </row>
    <row r="776" spans="4:13" x14ac:dyDescent="0.35">
      <c r="D776" t="s">
        <v>1609</v>
      </c>
      <c r="E776">
        <v>44.1</v>
      </c>
      <c r="F776">
        <v>5.04</v>
      </c>
      <c r="G776" s="20" t="s">
        <v>2382</v>
      </c>
      <c r="H776" t="s">
        <v>2380</v>
      </c>
      <c r="I776" t="s">
        <v>2380</v>
      </c>
      <c r="J776" s="29">
        <v>0</v>
      </c>
      <c r="K776" s="20" t="s">
        <v>2380</v>
      </c>
      <c r="L776" s="20" t="str">
        <f t="shared" si="22"/>
        <v>OBESITY</v>
      </c>
      <c r="M776" s="20" t="str">
        <f t="shared" si="23"/>
        <v>normal</v>
      </c>
    </row>
    <row r="777" spans="4:13" x14ac:dyDescent="0.35">
      <c r="D777" t="s">
        <v>1608</v>
      </c>
      <c r="E777">
        <v>33.200000000000003</v>
      </c>
      <c r="F777">
        <v>9.06</v>
      </c>
      <c r="G777" s="20" t="s">
        <v>2380</v>
      </c>
      <c r="H777" t="s">
        <v>2380</v>
      </c>
      <c r="I777" t="s">
        <v>2380</v>
      </c>
      <c r="J777" s="29">
        <v>0</v>
      </c>
      <c r="K777" s="20" t="s">
        <v>2380</v>
      </c>
      <c r="L777" s="20" t="str">
        <f t="shared" si="22"/>
        <v>OBESITY</v>
      </c>
      <c r="M777" s="20" t="str">
        <f t="shared" si="23"/>
        <v>diabeties</v>
      </c>
    </row>
    <row r="778" spans="4:13" x14ac:dyDescent="0.35">
      <c r="D778" t="s">
        <v>1607</v>
      </c>
      <c r="E778">
        <v>29.92</v>
      </c>
      <c r="F778">
        <v>11.07</v>
      </c>
      <c r="G778" s="20" t="s">
        <v>2380</v>
      </c>
      <c r="H778" t="s">
        <v>2380</v>
      </c>
      <c r="I778" t="s">
        <v>2380</v>
      </c>
      <c r="J778" s="29">
        <v>0</v>
      </c>
      <c r="K778" s="20" t="s">
        <v>2380</v>
      </c>
      <c r="L778" s="20" t="str">
        <f t="shared" si="22"/>
        <v>OVER WEIGHT</v>
      </c>
      <c r="M778" s="20" t="str">
        <f t="shared" si="23"/>
        <v>diabeties</v>
      </c>
    </row>
    <row r="779" spans="4:13" x14ac:dyDescent="0.35">
      <c r="D779" t="s">
        <v>1606</v>
      </c>
      <c r="E779">
        <v>25</v>
      </c>
      <c r="F779">
        <v>10.45</v>
      </c>
      <c r="G779" s="20" t="s">
        <v>2380</v>
      </c>
      <c r="H779" t="s">
        <v>2380</v>
      </c>
      <c r="I779" t="s">
        <v>2380</v>
      </c>
      <c r="J779" s="29">
        <v>0</v>
      </c>
      <c r="K779" s="20" t="s">
        <v>2380</v>
      </c>
      <c r="L779" s="20" t="str">
        <f t="shared" si="22"/>
        <v>OVER WEIGHT</v>
      </c>
      <c r="M779" s="20" t="str">
        <f t="shared" si="23"/>
        <v>diabeties</v>
      </c>
    </row>
    <row r="780" spans="4:13" x14ac:dyDescent="0.35">
      <c r="D780" t="s">
        <v>1605</v>
      </c>
      <c r="E780">
        <v>38.869999999999997</v>
      </c>
      <c r="F780">
        <v>8.6300000000000008</v>
      </c>
      <c r="G780" s="20" t="s">
        <v>2382</v>
      </c>
      <c r="H780" t="s">
        <v>2380</v>
      </c>
      <c r="I780" t="s">
        <v>2380</v>
      </c>
      <c r="J780" s="29">
        <v>1</v>
      </c>
      <c r="K780" s="20" t="s">
        <v>2380</v>
      </c>
      <c r="L780" s="20" t="str">
        <f t="shared" si="22"/>
        <v>OBESITY</v>
      </c>
      <c r="M780" s="20" t="str">
        <f t="shared" si="23"/>
        <v>diabeties</v>
      </c>
    </row>
    <row r="781" spans="4:13" x14ac:dyDescent="0.35">
      <c r="D781" t="s">
        <v>1604</v>
      </c>
      <c r="E781">
        <v>32.299999999999997</v>
      </c>
      <c r="F781">
        <v>5.28</v>
      </c>
      <c r="G781" s="20" t="s">
        <v>2382</v>
      </c>
      <c r="H781" t="s">
        <v>2380</v>
      </c>
      <c r="I781" t="s">
        <v>2380</v>
      </c>
      <c r="J781" s="29">
        <v>2</v>
      </c>
      <c r="K781" s="20" t="s">
        <v>2380</v>
      </c>
      <c r="L781" s="20" t="str">
        <f t="shared" si="22"/>
        <v>OBESITY</v>
      </c>
      <c r="M781" s="20" t="str">
        <f t="shared" si="23"/>
        <v>normal</v>
      </c>
    </row>
    <row r="782" spans="4:13" x14ac:dyDescent="0.35">
      <c r="D782" t="s">
        <v>1603</v>
      </c>
      <c r="E782">
        <v>31.16</v>
      </c>
      <c r="F782">
        <v>7.49</v>
      </c>
      <c r="G782" s="20" t="s">
        <v>2382</v>
      </c>
      <c r="H782" t="s">
        <v>2380</v>
      </c>
      <c r="I782" t="s">
        <v>2380</v>
      </c>
      <c r="J782" s="29">
        <v>2</v>
      </c>
      <c r="K782" s="20" t="s">
        <v>2380</v>
      </c>
      <c r="L782" s="20" t="str">
        <f t="shared" si="22"/>
        <v>OBESITY</v>
      </c>
      <c r="M782" s="20" t="str">
        <f t="shared" si="23"/>
        <v>diabeties</v>
      </c>
    </row>
    <row r="783" spans="4:13" x14ac:dyDescent="0.35">
      <c r="D783" t="s">
        <v>1602</v>
      </c>
      <c r="E783">
        <v>54.59</v>
      </c>
      <c r="F783">
        <v>4.2699999999999996</v>
      </c>
      <c r="G783" s="20" t="s">
        <v>2380</v>
      </c>
      <c r="H783" t="s">
        <v>2380</v>
      </c>
      <c r="I783" t="s">
        <v>2380</v>
      </c>
      <c r="J783" s="29">
        <v>0</v>
      </c>
      <c r="K783" s="20" t="s">
        <v>2380</v>
      </c>
      <c r="L783" s="20" t="str">
        <f t="shared" si="22"/>
        <v>OBESITY</v>
      </c>
      <c r="M783" s="20" t="str">
        <f t="shared" si="23"/>
        <v>normal</v>
      </c>
    </row>
    <row r="784" spans="4:13" x14ac:dyDescent="0.35">
      <c r="D784" t="s">
        <v>1601</v>
      </c>
      <c r="E784">
        <v>21.09</v>
      </c>
      <c r="F784">
        <v>9.2200000000000006</v>
      </c>
      <c r="G784" s="20" t="s">
        <v>2382</v>
      </c>
      <c r="H784" t="s">
        <v>2380</v>
      </c>
      <c r="I784" t="s">
        <v>2380</v>
      </c>
      <c r="J784" s="29">
        <v>2</v>
      </c>
      <c r="K784" s="20" t="s">
        <v>2380</v>
      </c>
      <c r="L784" s="20" t="str">
        <f t="shared" ref="L784:L847" si="24">IF(E784&lt;18.5,"under weight",IF(E784&lt;25,"Normal weight",IF(E784&lt;30,"OVER WEIGHT","OBESITY")))</f>
        <v>Normal weight</v>
      </c>
      <c r="M784" s="20" t="str">
        <f t="shared" ref="M784:M847" si="25">IF(F784&lt;5.7,"normal",IF(F784&lt;6.5,"pre diabeties","diabeties"))</f>
        <v>diabeties</v>
      </c>
    </row>
    <row r="785" spans="4:13" x14ac:dyDescent="0.35">
      <c r="D785" t="s">
        <v>1600</v>
      </c>
      <c r="E785">
        <v>52.41</v>
      </c>
      <c r="F785">
        <v>5.99</v>
      </c>
      <c r="G785" s="20" t="s">
        <v>2380</v>
      </c>
      <c r="H785" t="s">
        <v>2380</v>
      </c>
      <c r="I785" t="s">
        <v>2380</v>
      </c>
      <c r="J785" s="29">
        <v>1</v>
      </c>
      <c r="K785" s="20" t="s">
        <v>2380</v>
      </c>
      <c r="L785" s="20" t="str">
        <f t="shared" si="24"/>
        <v>OBESITY</v>
      </c>
      <c r="M785" s="20" t="str">
        <f t="shared" si="25"/>
        <v>pre diabeties</v>
      </c>
    </row>
    <row r="786" spans="4:13" x14ac:dyDescent="0.35">
      <c r="D786" t="s">
        <v>1599</v>
      </c>
      <c r="E786">
        <v>41.47</v>
      </c>
      <c r="F786">
        <v>5.86</v>
      </c>
      <c r="G786" s="20" t="s">
        <v>2382</v>
      </c>
      <c r="H786" t="s">
        <v>2380</v>
      </c>
      <c r="I786" t="s">
        <v>2380</v>
      </c>
      <c r="J786" s="29">
        <v>2</v>
      </c>
      <c r="K786" s="20" t="s">
        <v>2380</v>
      </c>
      <c r="L786" s="20" t="str">
        <f t="shared" si="24"/>
        <v>OBESITY</v>
      </c>
      <c r="M786" s="20" t="str">
        <f t="shared" si="25"/>
        <v>pre diabeties</v>
      </c>
    </row>
    <row r="787" spans="4:13" x14ac:dyDescent="0.35">
      <c r="D787" t="s">
        <v>1598</v>
      </c>
      <c r="E787">
        <v>33.1</v>
      </c>
      <c r="F787">
        <v>5.19</v>
      </c>
      <c r="G787" s="20" t="s">
        <v>2382</v>
      </c>
      <c r="H787" t="s">
        <v>2380</v>
      </c>
      <c r="I787" t="s">
        <v>2380</v>
      </c>
      <c r="J787" s="29">
        <v>2</v>
      </c>
      <c r="K787" s="20" t="s">
        <v>2380</v>
      </c>
      <c r="L787" s="20" t="str">
        <f t="shared" si="24"/>
        <v>OBESITY</v>
      </c>
      <c r="M787" s="20" t="str">
        <f t="shared" si="25"/>
        <v>normal</v>
      </c>
    </row>
    <row r="788" spans="4:13" x14ac:dyDescent="0.35">
      <c r="D788" t="s">
        <v>1597</v>
      </c>
      <c r="E788">
        <v>30.8</v>
      </c>
      <c r="F788">
        <v>4.37</v>
      </c>
      <c r="G788" s="20" t="s">
        <v>2382</v>
      </c>
      <c r="H788" t="s">
        <v>2380</v>
      </c>
      <c r="I788" t="s">
        <v>2380</v>
      </c>
      <c r="J788" s="29">
        <v>2</v>
      </c>
      <c r="K788" s="20" t="s">
        <v>2380</v>
      </c>
      <c r="L788" s="20" t="str">
        <f t="shared" si="24"/>
        <v>OBESITY</v>
      </c>
      <c r="M788" s="20" t="str">
        <f t="shared" si="25"/>
        <v>normal</v>
      </c>
    </row>
    <row r="789" spans="4:13" x14ac:dyDescent="0.35">
      <c r="D789" t="s">
        <v>1596</v>
      </c>
      <c r="E789">
        <v>42.06</v>
      </c>
      <c r="F789">
        <v>5.32</v>
      </c>
      <c r="G789" s="20" t="s">
        <v>2380</v>
      </c>
      <c r="H789" t="s">
        <v>2380</v>
      </c>
      <c r="I789" t="s">
        <v>2380</v>
      </c>
      <c r="J789" s="29">
        <v>1</v>
      </c>
      <c r="K789" s="20" t="s">
        <v>2380</v>
      </c>
      <c r="L789" s="20" t="str">
        <f t="shared" si="24"/>
        <v>OBESITY</v>
      </c>
      <c r="M789" s="20" t="str">
        <f t="shared" si="25"/>
        <v>normal</v>
      </c>
    </row>
    <row r="790" spans="4:13" x14ac:dyDescent="0.35">
      <c r="D790" t="s">
        <v>1595</v>
      </c>
      <c r="E790">
        <v>39.270000000000003</v>
      </c>
      <c r="F790">
        <v>5.64</v>
      </c>
      <c r="G790" s="20" t="s">
        <v>2380</v>
      </c>
      <c r="H790" t="s">
        <v>2380</v>
      </c>
      <c r="I790" t="s">
        <v>2383</v>
      </c>
      <c r="J790" s="29">
        <v>1</v>
      </c>
      <c r="K790" s="20" t="s">
        <v>2380</v>
      </c>
      <c r="L790" s="20" t="str">
        <f t="shared" si="24"/>
        <v>OBESITY</v>
      </c>
      <c r="M790" s="20" t="str">
        <f t="shared" si="25"/>
        <v>normal</v>
      </c>
    </row>
    <row r="791" spans="4:13" x14ac:dyDescent="0.35">
      <c r="D791" t="s">
        <v>1594</v>
      </c>
      <c r="E791">
        <v>30.71</v>
      </c>
      <c r="F791">
        <v>5.59</v>
      </c>
      <c r="G791" s="20" t="s">
        <v>2382</v>
      </c>
      <c r="H791" t="s">
        <v>2380</v>
      </c>
      <c r="I791" t="s">
        <v>2380</v>
      </c>
      <c r="J791" s="29">
        <v>1</v>
      </c>
      <c r="K791" s="20" t="s">
        <v>2380</v>
      </c>
      <c r="L791" s="20" t="str">
        <f t="shared" si="24"/>
        <v>OBESITY</v>
      </c>
      <c r="M791" s="20" t="str">
        <f t="shared" si="25"/>
        <v>normal</v>
      </c>
    </row>
    <row r="792" spans="4:13" x14ac:dyDescent="0.35">
      <c r="D792" t="s">
        <v>1593</v>
      </c>
      <c r="E792">
        <v>47.19</v>
      </c>
      <c r="F792">
        <v>5.29</v>
      </c>
      <c r="G792" s="20" t="s">
        <v>2380</v>
      </c>
      <c r="H792" t="s">
        <v>2380</v>
      </c>
      <c r="I792" t="s">
        <v>2380</v>
      </c>
      <c r="J792" s="29">
        <v>0</v>
      </c>
      <c r="K792" s="20" t="s">
        <v>2380</v>
      </c>
      <c r="L792" s="20" t="str">
        <f t="shared" si="24"/>
        <v>OBESITY</v>
      </c>
      <c r="M792" s="20" t="str">
        <f t="shared" si="25"/>
        <v>normal</v>
      </c>
    </row>
    <row r="793" spans="4:13" x14ac:dyDescent="0.35">
      <c r="D793" t="s">
        <v>1592</v>
      </c>
      <c r="E793">
        <v>30.02</v>
      </c>
      <c r="F793">
        <v>6.65</v>
      </c>
      <c r="G793" s="20" t="s">
        <v>2380</v>
      </c>
      <c r="H793" t="s">
        <v>2380</v>
      </c>
      <c r="I793" t="s">
        <v>2380</v>
      </c>
      <c r="J793" s="29">
        <v>0</v>
      </c>
      <c r="K793" s="20" t="s">
        <v>2380</v>
      </c>
      <c r="L793" s="20" t="str">
        <f t="shared" si="24"/>
        <v>OBESITY</v>
      </c>
      <c r="M793" s="20" t="str">
        <f t="shared" si="25"/>
        <v>diabeties</v>
      </c>
    </row>
    <row r="794" spans="4:13" x14ac:dyDescent="0.35">
      <c r="D794" t="s">
        <v>1591</v>
      </c>
      <c r="E794">
        <v>37.909999999999997</v>
      </c>
      <c r="F794">
        <v>5.68</v>
      </c>
      <c r="G794" s="20" t="s">
        <v>2382</v>
      </c>
      <c r="H794" t="s">
        <v>2380</v>
      </c>
      <c r="I794" t="s">
        <v>2380</v>
      </c>
      <c r="J794" s="29">
        <v>0</v>
      </c>
      <c r="K794" s="20" t="s">
        <v>2380</v>
      </c>
      <c r="L794" s="20" t="str">
        <f t="shared" si="24"/>
        <v>OBESITY</v>
      </c>
      <c r="M794" s="20" t="str">
        <f t="shared" si="25"/>
        <v>normal</v>
      </c>
    </row>
    <row r="795" spans="4:13" x14ac:dyDescent="0.35">
      <c r="D795" t="s">
        <v>1590</v>
      </c>
      <c r="E795">
        <v>54.61</v>
      </c>
      <c r="F795">
        <v>4.49</v>
      </c>
      <c r="G795" s="20" t="s">
        <v>2380</v>
      </c>
      <c r="H795" t="s">
        <v>2380</v>
      </c>
      <c r="I795" t="s">
        <v>2380</v>
      </c>
      <c r="J795" s="29">
        <v>0</v>
      </c>
      <c r="K795" s="20" t="s">
        <v>2380</v>
      </c>
      <c r="L795" s="20" t="str">
        <f t="shared" si="24"/>
        <v>OBESITY</v>
      </c>
      <c r="M795" s="20" t="str">
        <f t="shared" si="25"/>
        <v>normal</v>
      </c>
    </row>
    <row r="796" spans="4:13" x14ac:dyDescent="0.35">
      <c r="D796" t="s">
        <v>1589</v>
      </c>
      <c r="E796">
        <v>36.005000000000003</v>
      </c>
      <c r="F796">
        <v>6.9</v>
      </c>
      <c r="G796" s="20" t="s">
        <v>2380</v>
      </c>
      <c r="H796" t="s">
        <v>2380</v>
      </c>
      <c r="I796" t="s">
        <v>2380</v>
      </c>
      <c r="J796" s="29">
        <v>0</v>
      </c>
      <c r="K796" s="20" t="s">
        <v>2380</v>
      </c>
      <c r="L796" s="20" t="str">
        <f t="shared" si="24"/>
        <v>OBESITY</v>
      </c>
      <c r="M796" s="20" t="str">
        <f t="shared" si="25"/>
        <v>diabeties</v>
      </c>
    </row>
    <row r="797" spans="4:13" x14ac:dyDescent="0.35">
      <c r="D797" t="s">
        <v>1588</v>
      </c>
      <c r="E797">
        <v>28.7</v>
      </c>
      <c r="F797">
        <v>11.52</v>
      </c>
      <c r="G797" s="20" t="s">
        <v>2380</v>
      </c>
      <c r="H797" t="s">
        <v>2380</v>
      </c>
      <c r="I797" t="s">
        <v>2380</v>
      </c>
      <c r="J797" s="29">
        <v>0</v>
      </c>
      <c r="K797" s="20" t="s">
        <v>2380</v>
      </c>
      <c r="L797" s="20" t="str">
        <f t="shared" si="24"/>
        <v>OVER WEIGHT</v>
      </c>
      <c r="M797" s="20" t="str">
        <f t="shared" si="25"/>
        <v>diabeties</v>
      </c>
    </row>
    <row r="798" spans="4:13" x14ac:dyDescent="0.35">
      <c r="D798" t="s">
        <v>1587</v>
      </c>
      <c r="E798">
        <v>34.295000000000002</v>
      </c>
      <c r="F798">
        <v>11.24</v>
      </c>
      <c r="G798" s="20" t="s">
        <v>2380</v>
      </c>
      <c r="H798" t="s">
        <v>2380</v>
      </c>
      <c r="I798" t="s">
        <v>2380</v>
      </c>
      <c r="J798" s="29">
        <v>0</v>
      </c>
      <c r="K798" s="20" t="s">
        <v>2380</v>
      </c>
      <c r="L798" s="20" t="str">
        <f t="shared" si="24"/>
        <v>OBESITY</v>
      </c>
      <c r="M798" s="20" t="str">
        <f t="shared" si="25"/>
        <v>diabeties</v>
      </c>
    </row>
    <row r="799" spans="4:13" x14ac:dyDescent="0.35">
      <c r="D799" t="s">
        <v>1586</v>
      </c>
      <c r="E799">
        <v>27.55</v>
      </c>
      <c r="F799">
        <v>10.98</v>
      </c>
      <c r="G799" s="20" t="s">
        <v>2380</v>
      </c>
      <c r="H799" t="s">
        <v>2380</v>
      </c>
      <c r="I799" t="s">
        <v>2380</v>
      </c>
      <c r="J799" s="29">
        <v>0</v>
      </c>
      <c r="K799" s="20" t="s">
        <v>2380</v>
      </c>
      <c r="L799" s="20" t="str">
        <f t="shared" si="24"/>
        <v>OVER WEIGHT</v>
      </c>
      <c r="M799" s="20" t="str">
        <f t="shared" si="25"/>
        <v>diabeties</v>
      </c>
    </row>
    <row r="800" spans="4:13" x14ac:dyDescent="0.35">
      <c r="D800" t="s">
        <v>1585</v>
      </c>
      <c r="E800">
        <v>40.700000000000003</v>
      </c>
      <c r="F800">
        <v>5.42</v>
      </c>
      <c r="G800" s="20" t="s">
        <v>2380</v>
      </c>
      <c r="H800" t="s">
        <v>2380</v>
      </c>
      <c r="I800" t="s">
        <v>2380</v>
      </c>
      <c r="J800" s="29">
        <v>0</v>
      </c>
      <c r="K800" s="20" t="s">
        <v>2380</v>
      </c>
      <c r="L800" s="20" t="str">
        <f t="shared" si="24"/>
        <v>OBESITY</v>
      </c>
      <c r="M800" s="20" t="str">
        <f t="shared" si="25"/>
        <v>normal</v>
      </c>
    </row>
    <row r="801" spans="4:13" x14ac:dyDescent="0.35">
      <c r="D801" t="s">
        <v>1584</v>
      </c>
      <c r="E801">
        <v>18.335000000000001</v>
      </c>
      <c r="F801">
        <v>10.97</v>
      </c>
      <c r="G801" s="20" t="s">
        <v>2380</v>
      </c>
      <c r="H801" t="s">
        <v>2380</v>
      </c>
      <c r="I801" t="s">
        <v>2380</v>
      </c>
      <c r="J801" s="29">
        <v>0</v>
      </c>
      <c r="K801" s="20" t="s">
        <v>2380</v>
      </c>
      <c r="L801" s="20" t="str">
        <f t="shared" si="24"/>
        <v>under weight</v>
      </c>
      <c r="M801" s="20" t="str">
        <f t="shared" si="25"/>
        <v>diabeties</v>
      </c>
    </row>
    <row r="802" spans="4:13" x14ac:dyDescent="0.35">
      <c r="D802" t="s">
        <v>1583</v>
      </c>
      <c r="E802">
        <v>33.914999999999999</v>
      </c>
      <c r="F802">
        <v>9.56</v>
      </c>
      <c r="G802" s="20" t="s">
        <v>2382</v>
      </c>
      <c r="H802" t="s">
        <v>2380</v>
      </c>
      <c r="I802" t="s">
        <v>2380</v>
      </c>
      <c r="J802" s="29">
        <v>2</v>
      </c>
      <c r="K802" s="20" t="s">
        <v>2380</v>
      </c>
      <c r="L802" s="20" t="str">
        <f t="shared" si="24"/>
        <v>OBESITY</v>
      </c>
      <c r="M802" s="20" t="str">
        <f t="shared" si="25"/>
        <v>diabeties</v>
      </c>
    </row>
    <row r="803" spans="4:13" x14ac:dyDescent="0.35">
      <c r="D803" t="s">
        <v>1582</v>
      </c>
      <c r="E803">
        <v>33.534999999999997</v>
      </c>
      <c r="F803">
        <v>9.4</v>
      </c>
      <c r="G803" s="20" t="s">
        <v>2382</v>
      </c>
      <c r="H803" t="s">
        <v>2380</v>
      </c>
      <c r="I803" t="s">
        <v>2380</v>
      </c>
      <c r="J803" s="29">
        <v>2</v>
      </c>
      <c r="K803" s="20" t="s">
        <v>2380</v>
      </c>
      <c r="L803" s="20" t="str">
        <f t="shared" si="24"/>
        <v>OBESITY</v>
      </c>
      <c r="M803" s="20" t="str">
        <f t="shared" si="25"/>
        <v>diabeties</v>
      </c>
    </row>
    <row r="804" spans="4:13" x14ac:dyDescent="0.35">
      <c r="D804" t="s">
        <v>1581</v>
      </c>
      <c r="E804">
        <v>23.655000000000001</v>
      </c>
      <c r="F804">
        <v>8.48</v>
      </c>
      <c r="G804" s="20" t="s">
        <v>2382</v>
      </c>
      <c r="H804" t="s">
        <v>2380</v>
      </c>
      <c r="I804" t="s">
        <v>2380</v>
      </c>
      <c r="J804" s="29">
        <v>2</v>
      </c>
      <c r="K804" s="20" t="s">
        <v>2380</v>
      </c>
      <c r="L804" s="20" t="str">
        <f t="shared" si="24"/>
        <v>Normal weight</v>
      </c>
      <c r="M804" s="20" t="str">
        <f t="shared" si="25"/>
        <v>diabeties</v>
      </c>
    </row>
    <row r="805" spans="4:13" x14ac:dyDescent="0.35">
      <c r="D805" t="s">
        <v>1580</v>
      </c>
      <c r="E805">
        <v>28</v>
      </c>
      <c r="F805">
        <v>5.57</v>
      </c>
      <c r="G805" s="20" t="s">
        <v>2380</v>
      </c>
      <c r="H805" t="s">
        <v>2380</v>
      </c>
      <c r="I805" t="s">
        <v>2380</v>
      </c>
      <c r="J805" s="29">
        <v>0</v>
      </c>
      <c r="K805" s="20" t="s">
        <v>2380</v>
      </c>
      <c r="L805" s="20" t="str">
        <f t="shared" si="24"/>
        <v>OVER WEIGHT</v>
      </c>
      <c r="M805" s="20" t="str">
        <f t="shared" si="25"/>
        <v>normal</v>
      </c>
    </row>
    <row r="806" spans="4:13" x14ac:dyDescent="0.35">
      <c r="D806" t="s">
        <v>1579</v>
      </c>
      <c r="E806">
        <v>30.23</v>
      </c>
      <c r="F806">
        <v>6.94</v>
      </c>
      <c r="G806" s="20" t="s">
        <v>2382</v>
      </c>
      <c r="H806" t="s">
        <v>2380</v>
      </c>
      <c r="I806" t="s">
        <v>2383</v>
      </c>
      <c r="J806" s="29">
        <v>1</v>
      </c>
      <c r="K806" s="20" t="s">
        <v>2380</v>
      </c>
      <c r="L806" s="20" t="str">
        <f t="shared" si="24"/>
        <v>OBESITY</v>
      </c>
      <c r="M806" s="20" t="str">
        <f t="shared" si="25"/>
        <v>diabeties</v>
      </c>
    </row>
    <row r="807" spans="4:13" x14ac:dyDescent="0.35">
      <c r="D807" t="s">
        <v>1578</v>
      </c>
      <c r="E807">
        <v>51.14</v>
      </c>
      <c r="F807">
        <v>4.05</v>
      </c>
      <c r="G807" s="20" t="s">
        <v>2380</v>
      </c>
      <c r="H807" t="s">
        <v>2380</v>
      </c>
      <c r="I807" t="s">
        <v>2380</v>
      </c>
      <c r="J807" s="29">
        <v>1</v>
      </c>
      <c r="K807" s="20" t="s">
        <v>2380</v>
      </c>
      <c r="L807" s="20" t="str">
        <f t="shared" si="24"/>
        <v>OBESITY</v>
      </c>
      <c r="M807" s="20" t="str">
        <f t="shared" si="25"/>
        <v>normal</v>
      </c>
    </row>
    <row r="808" spans="4:13" x14ac:dyDescent="0.35">
      <c r="D808" t="s">
        <v>1577</v>
      </c>
      <c r="E808">
        <v>24.32</v>
      </c>
      <c r="F808">
        <v>10.220000000000001</v>
      </c>
      <c r="G808" s="20" t="s">
        <v>2380</v>
      </c>
      <c r="H808" t="s">
        <v>2380</v>
      </c>
      <c r="I808" t="s">
        <v>2380</v>
      </c>
      <c r="J808" s="29">
        <v>0</v>
      </c>
      <c r="K808" s="20" t="s">
        <v>2380</v>
      </c>
      <c r="L808" s="20" t="str">
        <f t="shared" si="24"/>
        <v>Normal weight</v>
      </c>
      <c r="M808" s="20" t="str">
        <f t="shared" si="25"/>
        <v>diabeties</v>
      </c>
    </row>
    <row r="809" spans="4:13" x14ac:dyDescent="0.35">
      <c r="D809" t="s">
        <v>1576</v>
      </c>
      <c r="E809">
        <v>38.06</v>
      </c>
      <c r="F809">
        <v>9.24</v>
      </c>
      <c r="G809" s="20" t="s">
        <v>2380</v>
      </c>
      <c r="H809" t="s">
        <v>2380</v>
      </c>
      <c r="I809" t="s">
        <v>2380</v>
      </c>
      <c r="J809" s="29">
        <v>0</v>
      </c>
      <c r="K809" s="20" t="s">
        <v>2380</v>
      </c>
      <c r="L809" s="20" t="str">
        <f t="shared" si="24"/>
        <v>OBESITY</v>
      </c>
      <c r="M809" s="20" t="str">
        <f t="shared" si="25"/>
        <v>diabeties</v>
      </c>
    </row>
    <row r="810" spans="4:13" x14ac:dyDescent="0.35">
      <c r="D810" t="s">
        <v>1575</v>
      </c>
      <c r="E810">
        <v>37.700000000000003</v>
      </c>
      <c r="F810">
        <v>8.6</v>
      </c>
      <c r="G810" s="20" t="s">
        <v>2380</v>
      </c>
      <c r="H810" t="s">
        <v>2380</v>
      </c>
      <c r="I810" t="s">
        <v>2380</v>
      </c>
      <c r="J810" s="29">
        <v>0</v>
      </c>
      <c r="K810" s="20" t="s">
        <v>2380</v>
      </c>
      <c r="L810" s="20" t="str">
        <f t="shared" si="24"/>
        <v>OBESITY</v>
      </c>
      <c r="M810" s="20" t="str">
        <f t="shared" si="25"/>
        <v>diabeties</v>
      </c>
    </row>
    <row r="811" spans="4:13" x14ac:dyDescent="0.35">
      <c r="D811" t="s">
        <v>1574</v>
      </c>
      <c r="E811">
        <v>44</v>
      </c>
      <c r="F811">
        <v>9.32</v>
      </c>
      <c r="G811" s="20" t="s">
        <v>2382</v>
      </c>
      <c r="H811" t="s">
        <v>2380</v>
      </c>
      <c r="I811" t="s">
        <v>2380</v>
      </c>
      <c r="J811" s="29">
        <v>2</v>
      </c>
      <c r="K811" s="20" t="s">
        <v>2380</v>
      </c>
      <c r="L811" s="20" t="str">
        <f t="shared" si="24"/>
        <v>OBESITY</v>
      </c>
      <c r="M811" s="20" t="str">
        <f t="shared" si="25"/>
        <v>diabeties</v>
      </c>
    </row>
    <row r="812" spans="4:13" x14ac:dyDescent="0.35">
      <c r="D812" t="s">
        <v>1573</v>
      </c>
      <c r="E812">
        <v>41.45</v>
      </c>
      <c r="F812">
        <v>6.12</v>
      </c>
      <c r="G812" s="20" t="s">
        <v>2382</v>
      </c>
      <c r="H812" t="s">
        <v>2380</v>
      </c>
      <c r="I812" t="s">
        <v>2380</v>
      </c>
      <c r="J812" s="29">
        <v>0</v>
      </c>
      <c r="K812" s="20" t="s">
        <v>2380</v>
      </c>
      <c r="L812" s="20" t="str">
        <f t="shared" si="24"/>
        <v>OBESITY</v>
      </c>
      <c r="M812" s="20" t="str">
        <f t="shared" si="25"/>
        <v>pre diabeties</v>
      </c>
    </row>
    <row r="813" spans="4:13" x14ac:dyDescent="0.35">
      <c r="D813" t="s">
        <v>1572</v>
      </c>
      <c r="E813">
        <v>25.364999999999998</v>
      </c>
      <c r="F813">
        <v>9.19</v>
      </c>
      <c r="G813" s="20" t="s">
        <v>2382</v>
      </c>
      <c r="H813" t="s">
        <v>2380</v>
      </c>
      <c r="I813" t="s">
        <v>2380</v>
      </c>
      <c r="J813" s="29">
        <v>0</v>
      </c>
      <c r="K813" s="20" t="s">
        <v>2380</v>
      </c>
      <c r="L813" s="20" t="str">
        <f t="shared" si="24"/>
        <v>OVER WEIGHT</v>
      </c>
      <c r="M813" s="20" t="str">
        <f t="shared" si="25"/>
        <v>diabeties</v>
      </c>
    </row>
    <row r="814" spans="4:13" x14ac:dyDescent="0.35">
      <c r="D814" t="s">
        <v>1571</v>
      </c>
      <c r="E814">
        <v>34.56</v>
      </c>
      <c r="F814">
        <v>5.84</v>
      </c>
      <c r="G814" s="20" t="s">
        <v>2382</v>
      </c>
      <c r="H814" t="s">
        <v>2380</v>
      </c>
      <c r="I814" t="s">
        <v>2383</v>
      </c>
      <c r="J814" s="29">
        <v>1</v>
      </c>
      <c r="K814" s="20" t="s">
        <v>2380</v>
      </c>
      <c r="L814" s="20" t="str">
        <f t="shared" si="24"/>
        <v>OBESITY</v>
      </c>
      <c r="M814" s="20" t="str">
        <f t="shared" si="25"/>
        <v>pre diabeties</v>
      </c>
    </row>
    <row r="815" spans="4:13" x14ac:dyDescent="0.35">
      <c r="D815" t="s">
        <v>1570</v>
      </c>
      <c r="E815">
        <v>28.2</v>
      </c>
      <c r="F815">
        <v>7.19</v>
      </c>
      <c r="G815" s="20" t="s">
        <v>2382</v>
      </c>
      <c r="H815" t="s">
        <v>2380</v>
      </c>
      <c r="I815" t="s">
        <v>2380</v>
      </c>
      <c r="J815" s="29">
        <v>2</v>
      </c>
      <c r="K815" s="20" t="s">
        <v>2380</v>
      </c>
      <c r="L815" s="20" t="str">
        <f t="shared" si="24"/>
        <v>OVER WEIGHT</v>
      </c>
      <c r="M815" s="20" t="str">
        <f t="shared" si="25"/>
        <v>diabeties</v>
      </c>
    </row>
    <row r="816" spans="4:13" x14ac:dyDescent="0.35">
      <c r="D816" t="s">
        <v>1569</v>
      </c>
      <c r="E816">
        <v>30.43</v>
      </c>
      <c r="F816">
        <v>9.39</v>
      </c>
      <c r="G816" s="20" t="s">
        <v>2380</v>
      </c>
      <c r="H816" t="s">
        <v>2380</v>
      </c>
      <c r="I816" t="s">
        <v>2380</v>
      </c>
      <c r="J816" s="29">
        <v>0</v>
      </c>
      <c r="K816" s="20" t="s">
        <v>2380</v>
      </c>
      <c r="L816" s="20" t="str">
        <f t="shared" si="24"/>
        <v>OBESITY</v>
      </c>
      <c r="M816" s="20" t="str">
        <f t="shared" si="25"/>
        <v>diabeties</v>
      </c>
    </row>
    <row r="817" spans="4:13" x14ac:dyDescent="0.35">
      <c r="D817" t="s">
        <v>1568</v>
      </c>
      <c r="E817">
        <v>32.395000000000003</v>
      </c>
      <c r="F817">
        <v>4.2699999999999996</v>
      </c>
      <c r="G817" s="20" t="s">
        <v>2382</v>
      </c>
      <c r="H817" t="s">
        <v>2380</v>
      </c>
      <c r="I817" t="s">
        <v>2380</v>
      </c>
      <c r="J817" s="29">
        <v>1</v>
      </c>
      <c r="K817" s="20" t="s">
        <v>2380</v>
      </c>
      <c r="L817" s="20" t="str">
        <f t="shared" si="24"/>
        <v>OBESITY</v>
      </c>
      <c r="M817" s="20" t="str">
        <f t="shared" si="25"/>
        <v>normal</v>
      </c>
    </row>
    <row r="818" spans="4:13" x14ac:dyDescent="0.35">
      <c r="D818" t="s">
        <v>1567</v>
      </c>
      <c r="E818">
        <v>24.035</v>
      </c>
      <c r="F818">
        <v>11.71</v>
      </c>
      <c r="G818" s="20" t="s">
        <v>2380</v>
      </c>
      <c r="H818" t="s">
        <v>2380</v>
      </c>
      <c r="I818" t="s">
        <v>2380</v>
      </c>
      <c r="J818" s="29">
        <v>0</v>
      </c>
      <c r="K818" s="20" t="s">
        <v>2380</v>
      </c>
      <c r="L818" s="20" t="str">
        <f t="shared" si="24"/>
        <v>Normal weight</v>
      </c>
      <c r="M818" s="20" t="str">
        <f t="shared" si="25"/>
        <v>diabeties</v>
      </c>
    </row>
    <row r="819" spans="4:13" x14ac:dyDescent="0.35">
      <c r="D819" t="s">
        <v>1566</v>
      </c>
      <c r="E819">
        <v>37.119999999999997</v>
      </c>
      <c r="F819">
        <v>5.29</v>
      </c>
      <c r="G819" s="20" t="s">
        <v>2380</v>
      </c>
      <c r="H819" t="s">
        <v>2380</v>
      </c>
      <c r="I819" t="s">
        <v>2380</v>
      </c>
      <c r="J819" s="29">
        <v>2</v>
      </c>
      <c r="K819" s="20" t="s">
        <v>2380</v>
      </c>
      <c r="L819" s="20" t="str">
        <f t="shared" si="24"/>
        <v>OBESITY</v>
      </c>
      <c r="M819" s="20" t="str">
        <f t="shared" si="25"/>
        <v>normal</v>
      </c>
    </row>
    <row r="820" spans="4:13" x14ac:dyDescent="0.35">
      <c r="D820" t="s">
        <v>1565</v>
      </c>
      <c r="E820">
        <v>34.840000000000003</v>
      </c>
      <c r="F820">
        <v>6</v>
      </c>
      <c r="G820" s="20" t="s">
        <v>2382</v>
      </c>
      <c r="H820" t="s">
        <v>2380</v>
      </c>
      <c r="I820" t="s">
        <v>2383</v>
      </c>
      <c r="J820" s="29">
        <v>1</v>
      </c>
      <c r="K820" s="20" t="s">
        <v>2380</v>
      </c>
      <c r="L820" s="20" t="str">
        <f t="shared" si="24"/>
        <v>OBESITY</v>
      </c>
      <c r="M820" s="20" t="str">
        <f t="shared" si="25"/>
        <v>pre diabeties</v>
      </c>
    </row>
    <row r="821" spans="4:13" x14ac:dyDescent="0.35">
      <c r="D821" t="s">
        <v>1564</v>
      </c>
      <c r="E821">
        <v>29.53</v>
      </c>
      <c r="F821">
        <v>10.64</v>
      </c>
      <c r="G821" s="20" t="s">
        <v>2380</v>
      </c>
      <c r="H821" t="s">
        <v>2380</v>
      </c>
      <c r="I821" t="s">
        <v>2380</v>
      </c>
      <c r="J821" s="29">
        <v>0</v>
      </c>
      <c r="K821" s="20" t="s">
        <v>2380</v>
      </c>
      <c r="L821" s="20" t="str">
        <f t="shared" si="24"/>
        <v>OVER WEIGHT</v>
      </c>
      <c r="M821" s="20" t="str">
        <f t="shared" si="25"/>
        <v>diabeties</v>
      </c>
    </row>
    <row r="822" spans="4:13" x14ac:dyDescent="0.35">
      <c r="D822" t="s">
        <v>1563</v>
      </c>
      <c r="E822">
        <v>42.51</v>
      </c>
      <c r="F822">
        <v>8.2100000000000009</v>
      </c>
      <c r="G822" s="20" t="s">
        <v>2382</v>
      </c>
      <c r="H822" t="s">
        <v>2380</v>
      </c>
      <c r="I822" t="s">
        <v>2380</v>
      </c>
      <c r="J822" s="29">
        <v>0</v>
      </c>
      <c r="K822" s="20" t="s">
        <v>2380</v>
      </c>
      <c r="L822" s="20" t="str">
        <f t="shared" si="24"/>
        <v>OBESITY</v>
      </c>
      <c r="M822" s="20" t="str">
        <f t="shared" si="25"/>
        <v>diabeties</v>
      </c>
    </row>
    <row r="823" spans="4:13" x14ac:dyDescent="0.35">
      <c r="D823" t="s">
        <v>1562</v>
      </c>
      <c r="E823">
        <v>38.14</v>
      </c>
      <c r="F823">
        <v>5.58</v>
      </c>
      <c r="G823" s="20" t="s">
        <v>2380</v>
      </c>
      <c r="H823" t="s">
        <v>2380</v>
      </c>
      <c r="I823" t="s">
        <v>2383</v>
      </c>
      <c r="J823" s="29">
        <v>1</v>
      </c>
      <c r="K823" s="20" t="s">
        <v>2380</v>
      </c>
      <c r="L823" s="20" t="str">
        <f t="shared" si="24"/>
        <v>OBESITY</v>
      </c>
      <c r="M823" s="20" t="str">
        <f t="shared" si="25"/>
        <v>normal</v>
      </c>
    </row>
    <row r="824" spans="4:13" x14ac:dyDescent="0.35">
      <c r="D824" t="s">
        <v>1561</v>
      </c>
      <c r="E824">
        <v>39.93</v>
      </c>
      <c r="F824">
        <v>8.75</v>
      </c>
      <c r="G824" s="20" t="s">
        <v>2380</v>
      </c>
      <c r="H824" t="s">
        <v>2380</v>
      </c>
      <c r="I824" t="s">
        <v>2380</v>
      </c>
      <c r="J824" s="29">
        <v>0</v>
      </c>
      <c r="K824" s="20" t="s">
        <v>2380</v>
      </c>
      <c r="L824" s="20" t="str">
        <f t="shared" si="24"/>
        <v>OBESITY</v>
      </c>
      <c r="M824" s="20" t="str">
        <f t="shared" si="25"/>
        <v>diabeties</v>
      </c>
    </row>
    <row r="825" spans="4:13" x14ac:dyDescent="0.35">
      <c r="D825" t="s">
        <v>1560</v>
      </c>
      <c r="E825">
        <v>38.83</v>
      </c>
      <c r="F825">
        <v>11.86</v>
      </c>
      <c r="G825" s="20" t="s">
        <v>2380</v>
      </c>
      <c r="H825" t="s">
        <v>2380</v>
      </c>
      <c r="I825" t="s">
        <v>2380</v>
      </c>
      <c r="J825" s="29">
        <v>0</v>
      </c>
      <c r="K825" s="20" t="s">
        <v>2380</v>
      </c>
      <c r="L825" s="20" t="str">
        <f t="shared" si="24"/>
        <v>OBESITY</v>
      </c>
      <c r="M825" s="20" t="str">
        <f t="shared" si="25"/>
        <v>diabeties</v>
      </c>
    </row>
    <row r="826" spans="4:13" x14ac:dyDescent="0.35">
      <c r="D826" t="s">
        <v>1559</v>
      </c>
      <c r="E826">
        <v>37.4</v>
      </c>
      <c r="F826">
        <v>11.46</v>
      </c>
      <c r="G826" s="20" t="s">
        <v>2380</v>
      </c>
      <c r="H826" t="s">
        <v>2380</v>
      </c>
      <c r="I826" t="s">
        <v>2380</v>
      </c>
      <c r="J826" s="29">
        <v>0</v>
      </c>
      <c r="K826" s="20" t="s">
        <v>2380</v>
      </c>
      <c r="L826" s="20" t="str">
        <f t="shared" si="24"/>
        <v>OBESITY</v>
      </c>
      <c r="M826" s="20" t="str">
        <f t="shared" si="25"/>
        <v>diabeties</v>
      </c>
    </row>
    <row r="827" spans="4:13" x14ac:dyDescent="0.35">
      <c r="D827" t="s">
        <v>1558</v>
      </c>
      <c r="E827">
        <v>21.4</v>
      </c>
      <c r="F827">
        <v>9.0299999999999994</v>
      </c>
      <c r="G827" s="20" t="s">
        <v>2380</v>
      </c>
      <c r="H827" t="s">
        <v>2380</v>
      </c>
      <c r="I827" t="s">
        <v>2380</v>
      </c>
      <c r="J827" s="29">
        <v>0</v>
      </c>
      <c r="K827" s="20" t="s">
        <v>2380</v>
      </c>
      <c r="L827" s="20" t="str">
        <f t="shared" si="24"/>
        <v>Normal weight</v>
      </c>
      <c r="M827" s="20" t="str">
        <f t="shared" si="25"/>
        <v>diabeties</v>
      </c>
    </row>
    <row r="828" spans="4:13" x14ac:dyDescent="0.35">
      <c r="D828" t="s">
        <v>1557</v>
      </c>
      <c r="E828">
        <v>38.380000000000003</v>
      </c>
      <c r="F828">
        <v>8.26</v>
      </c>
      <c r="G828" s="20" t="s">
        <v>2382</v>
      </c>
      <c r="H828" t="s">
        <v>2380</v>
      </c>
      <c r="I828" t="s">
        <v>2380</v>
      </c>
      <c r="J828" s="29">
        <v>2</v>
      </c>
      <c r="K828" s="20" t="s">
        <v>2380</v>
      </c>
      <c r="L828" s="20" t="str">
        <f t="shared" si="24"/>
        <v>OBESITY</v>
      </c>
      <c r="M828" s="20" t="str">
        <f t="shared" si="25"/>
        <v>diabeties</v>
      </c>
    </row>
    <row r="829" spans="4:13" x14ac:dyDescent="0.35">
      <c r="D829" t="s">
        <v>1556</v>
      </c>
      <c r="E829">
        <v>33.659999999999997</v>
      </c>
      <c r="F829">
        <v>5.42</v>
      </c>
      <c r="G829" s="20" t="s">
        <v>2382</v>
      </c>
      <c r="H829" t="s">
        <v>2380</v>
      </c>
      <c r="I829" t="s">
        <v>2380</v>
      </c>
      <c r="J829" s="29">
        <v>2</v>
      </c>
      <c r="K829" s="20" t="s">
        <v>2380</v>
      </c>
      <c r="L829" s="20" t="str">
        <f t="shared" si="24"/>
        <v>OBESITY</v>
      </c>
      <c r="M829" s="20" t="str">
        <f t="shared" si="25"/>
        <v>normal</v>
      </c>
    </row>
    <row r="830" spans="4:13" x14ac:dyDescent="0.35">
      <c r="D830" t="s">
        <v>1555</v>
      </c>
      <c r="E830">
        <v>31.79</v>
      </c>
      <c r="F830">
        <v>11.33</v>
      </c>
      <c r="G830" s="20" t="s">
        <v>2382</v>
      </c>
      <c r="H830" t="s">
        <v>2380</v>
      </c>
      <c r="I830" t="s">
        <v>2383</v>
      </c>
      <c r="J830" s="29">
        <v>1</v>
      </c>
      <c r="K830" s="20" t="s">
        <v>2380</v>
      </c>
      <c r="L830" s="20" t="str">
        <f t="shared" si="24"/>
        <v>OBESITY</v>
      </c>
      <c r="M830" s="20" t="str">
        <f t="shared" si="25"/>
        <v>diabeties</v>
      </c>
    </row>
    <row r="831" spans="4:13" x14ac:dyDescent="0.35">
      <c r="D831" t="s">
        <v>1554</v>
      </c>
      <c r="E831">
        <v>29.7</v>
      </c>
      <c r="F831">
        <v>7.69</v>
      </c>
      <c r="G831" s="20" t="s">
        <v>2382</v>
      </c>
      <c r="H831" t="s">
        <v>2380</v>
      </c>
      <c r="I831" t="s">
        <v>2383</v>
      </c>
      <c r="J831" s="29">
        <v>1</v>
      </c>
      <c r="K831" s="20" t="s">
        <v>2380</v>
      </c>
      <c r="L831" s="20" t="str">
        <f t="shared" si="24"/>
        <v>OVER WEIGHT</v>
      </c>
      <c r="M831" s="20" t="str">
        <f t="shared" si="25"/>
        <v>diabeties</v>
      </c>
    </row>
    <row r="832" spans="4:13" x14ac:dyDescent="0.35">
      <c r="D832" t="s">
        <v>1553</v>
      </c>
      <c r="E832">
        <v>25.46</v>
      </c>
      <c r="F832">
        <v>8.77</v>
      </c>
      <c r="G832" s="20" t="s">
        <v>2382</v>
      </c>
      <c r="H832" t="s">
        <v>2380</v>
      </c>
      <c r="I832" t="s">
        <v>2383</v>
      </c>
      <c r="J832" s="29">
        <v>1</v>
      </c>
      <c r="K832" s="20" t="s">
        <v>2380</v>
      </c>
      <c r="L832" s="20" t="str">
        <f t="shared" si="24"/>
        <v>OVER WEIGHT</v>
      </c>
      <c r="M832" s="20" t="str">
        <f t="shared" si="25"/>
        <v>diabeties</v>
      </c>
    </row>
    <row r="833" spans="4:13" x14ac:dyDescent="0.35">
      <c r="D833" t="s">
        <v>1552</v>
      </c>
      <c r="E833">
        <v>39.14</v>
      </c>
      <c r="F833">
        <v>4.91</v>
      </c>
      <c r="G833" s="20" t="s">
        <v>2380</v>
      </c>
      <c r="H833" t="s">
        <v>2382</v>
      </c>
      <c r="I833" t="s">
        <v>2380</v>
      </c>
      <c r="J833" s="29">
        <v>1</v>
      </c>
      <c r="K833" s="20" t="s">
        <v>2380</v>
      </c>
      <c r="L833" s="20" t="str">
        <f t="shared" si="24"/>
        <v>OBESITY</v>
      </c>
      <c r="M833" s="20" t="str">
        <f t="shared" si="25"/>
        <v>normal</v>
      </c>
    </row>
    <row r="834" spans="4:13" x14ac:dyDescent="0.35">
      <c r="D834" t="s">
        <v>1551</v>
      </c>
      <c r="E834">
        <v>41.2</v>
      </c>
      <c r="F834">
        <v>4.95</v>
      </c>
      <c r="G834" s="20" t="s">
        <v>2380</v>
      </c>
      <c r="H834" t="s">
        <v>2380</v>
      </c>
      <c r="I834" t="s">
        <v>2380</v>
      </c>
      <c r="J834" s="29">
        <v>1</v>
      </c>
      <c r="K834" s="20" t="s">
        <v>2380</v>
      </c>
      <c r="L834" s="20" t="str">
        <f t="shared" si="24"/>
        <v>OBESITY</v>
      </c>
      <c r="M834" s="20" t="str">
        <f t="shared" si="25"/>
        <v>normal</v>
      </c>
    </row>
    <row r="835" spans="4:13" x14ac:dyDescent="0.35">
      <c r="D835" t="s">
        <v>1550</v>
      </c>
      <c r="E835">
        <v>28.81</v>
      </c>
      <c r="F835">
        <v>10.8</v>
      </c>
      <c r="G835" s="20" t="s">
        <v>2382</v>
      </c>
      <c r="H835" t="s">
        <v>2380</v>
      </c>
      <c r="I835" t="s">
        <v>2383</v>
      </c>
      <c r="J835" s="29">
        <v>1</v>
      </c>
      <c r="K835" s="20" t="s">
        <v>2380</v>
      </c>
      <c r="L835" s="20" t="str">
        <f t="shared" si="24"/>
        <v>OVER WEIGHT</v>
      </c>
      <c r="M835" s="20" t="str">
        <f t="shared" si="25"/>
        <v>diabeties</v>
      </c>
    </row>
    <row r="836" spans="4:13" x14ac:dyDescent="0.35">
      <c r="D836" t="s">
        <v>1549</v>
      </c>
      <c r="E836">
        <v>37.409999999999997</v>
      </c>
      <c r="F836">
        <v>7.21</v>
      </c>
      <c r="G836" s="20" t="s">
        <v>2380</v>
      </c>
      <c r="H836" t="s">
        <v>2380</v>
      </c>
      <c r="I836" t="s">
        <v>2380</v>
      </c>
      <c r="J836" s="29">
        <v>2</v>
      </c>
      <c r="K836" s="20" t="s">
        <v>2380</v>
      </c>
      <c r="L836" s="20" t="str">
        <f t="shared" si="24"/>
        <v>OBESITY</v>
      </c>
      <c r="M836" s="20" t="str">
        <f t="shared" si="25"/>
        <v>diabeties</v>
      </c>
    </row>
    <row r="837" spans="4:13" x14ac:dyDescent="0.35">
      <c r="D837" t="s">
        <v>1548</v>
      </c>
      <c r="E837">
        <v>52.54</v>
      </c>
      <c r="F837">
        <v>5.12</v>
      </c>
      <c r="G837" s="20" t="s">
        <v>2380</v>
      </c>
      <c r="H837" t="s">
        <v>2380</v>
      </c>
      <c r="I837" t="s">
        <v>2383</v>
      </c>
      <c r="J837" s="29">
        <v>1</v>
      </c>
      <c r="K837" s="20" t="s">
        <v>2380</v>
      </c>
      <c r="L837" s="20" t="str">
        <f t="shared" si="24"/>
        <v>OBESITY</v>
      </c>
      <c r="M837" s="20" t="str">
        <f t="shared" si="25"/>
        <v>normal</v>
      </c>
    </row>
    <row r="838" spans="4:13" x14ac:dyDescent="0.35">
      <c r="D838" t="s">
        <v>1547</v>
      </c>
      <c r="E838">
        <v>17.29</v>
      </c>
      <c r="F838">
        <v>4.62</v>
      </c>
      <c r="G838" s="20" t="s">
        <v>2380</v>
      </c>
      <c r="H838" t="s">
        <v>2382</v>
      </c>
      <c r="I838" t="s">
        <v>2380</v>
      </c>
      <c r="J838" s="29">
        <v>1</v>
      </c>
      <c r="K838" s="20" t="s">
        <v>2383</v>
      </c>
      <c r="L838" s="20" t="str">
        <f t="shared" si="24"/>
        <v>under weight</v>
      </c>
      <c r="M838" s="20" t="str">
        <f t="shared" si="25"/>
        <v>normal</v>
      </c>
    </row>
    <row r="839" spans="4:13" x14ac:dyDescent="0.35">
      <c r="D839" t="s">
        <v>1546</v>
      </c>
      <c r="E839">
        <v>31.74</v>
      </c>
      <c r="F839">
        <v>7.68</v>
      </c>
      <c r="G839" s="20" t="s">
        <v>2382</v>
      </c>
      <c r="H839" t="s">
        <v>2380</v>
      </c>
      <c r="I839" t="s">
        <v>2380</v>
      </c>
      <c r="J839" s="29">
        <v>0</v>
      </c>
      <c r="K839" s="20" t="s">
        <v>2380</v>
      </c>
      <c r="L839" s="20" t="str">
        <f t="shared" si="24"/>
        <v>OBESITY</v>
      </c>
      <c r="M839" s="20" t="str">
        <f t="shared" si="25"/>
        <v>diabeties</v>
      </c>
    </row>
    <row r="840" spans="4:13" x14ac:dyDescent="0.35">
      <c r="D840" t="s">
        <v>1545</v>
      </c>
      <c r="E840">
        <v>26.504999999999999</v>
      </c>
      <c r="F840">
        <v>6.79</v>
      </c>
      <c r="G840" s="20" t="s">
        <v>2382</v>
      </c>
      <c r="H840" t="s">
        <v>2380</v>
      </c>
      <c r="I840" t="s">
        <v>2383</v>
      </c>
      <c r="J840" s="29">
        <v>1</v>
      </c>
      <c r="K840" s="20" t="s">
        <v>2380</v>
      </c>
      <c r="L840" s="20" t="str">
        <f t="shared" si="24"/>
        <v>OVER WEIGHT</v>
      </c>
      <c r="M840" s="20" t="str">
        <f t="shared" si="25"/>
        <v>diabeties</v>
      </c>
    </row>
    <row r="841" spans="4:13" x14ac:dyDescent="0.35">
      <c r="D841" t="s">
        <v>1544</v>
      </c>
      <c r="E841">
        <v>36.479999999999997</v>
      </c>
      <c r="F841">
        <v>11.09</v>
      </c>
      <c r="G841" s="20" t="s">
        <v>2380</v>
      </c>
      <c r="H841" t="s">
        <v>2380</v>
      </c>
      <c r="I841" t="s">
        <v>2380</v>
      </c>
      <c r="J841" s="29">
        <v>0</v>
      </c>
      <c r="K841" s="20" t="s">
        <v>2380</v>
      </c>
      <c r="L841" s="20" t="str">
        <f t="shared" si="24"/>
        <v>OBESITY</v>
      </c>
      <c r="M841" s="20" t="str">
        <f t="shared" si="25"/>
        <v>diabeties</v>
      </c>
    </row>
    <row r="842" spans="4:13" x14ac:dyDescent="0.35">
      <c r="D842" t="s">
        <v>1543</v>
      </c>
      <c r="E842">
        <v>39.159999999999997</v>
      </c>
      <c r="F842">
        <v>5.24</v>
      </c>
      <c r="G842" s="20" t="s">
        <v>2382</v>
      </c>
      <c r="H842" t="s">
        <v>2380</v>
      </c>
      <c r="I842" t="s">
        <v>2383</v>
      </c>
      <c r="J842" s="29">
        <v>1</v>
      </c>
      <c r="K842" s="20" t="s">
        <v>2380</v>
      </c>
      <c r="L842" s="20" t="str">
        <f t="shared" si="24"/>
        <v>OBESITY</v>
      </c>
      <c r="M842" s="20" t="str">
        <f t="shared" si="25"/>
        <v>normal</v>
      </c>
    </row>
    <row r="843" spans="4:13" x14ac:dyDescent="0.35">
      <c r="D843" t="s">
        <v>1542</v>
      </c>
      <c r="E843">
        <v>28.22</v>
      </c>
      <c r="F843">
        <v>7.51</v>
      </c>
      <c r="G843" s="20" t="s">
        <v>2382</v>
      </c>
      <c r="H843" t="s">
        <v>2380</v>
      </c>
      <c r="I843" t="s">
        <v>2383</v>
      </c>
      <c r="J843" s="29">
        <v>1</v>
      </c>
      <c r="K843" s="20" t="s">
        <v>2380</v>
      </c>
      <c r="L843" s="20" t="str">
        <f t="shared" si="24"/>
        <v>OVER WEIGHT</v>
      </c>
      <c r="M843" s="20" t="str">
        <f t="shared" si="25"/>
        <v>diabeties</v>
      </c>
    </row>
    <row r="844" spans="4:13" x14ac:dyDescent="0.35">
      <c r="D844" t="s">
        <v>1541</v>
      </c>
      <c r="E844">
        <v>35</v>
      </c>
      <c r="F844">
        <v>4.13</v>
      </c>
      <c r="G844" s="20" t="s">
        <v>2380</v>
      </c>
      <c r="H844" t="s">
        <v>2380</v>
      </c>
      <c r="I844" t="s">
        <v>2380</v>
      </c>
      <c r="J844" s="29">
        <v>2</v>
      </c>
      <c r="K844" s="20" t="s">
        <v>2380</v>
      </c>
      <c r="L844" s="20" t="str">
        <f t="shared" si="24"/>
        <v>OBESITY</v>
      </c>
      <c r="M844" s="20" t="str">
        <f t="shared" si="25"/>
        <v>normal</v>
      </c>
    </row>
    <row r="845" spans="4:13" x14ac:dyDescent="0.35">
      <c r="D845" t="s">
        <v>1540</v>
      </c>
      <c r="E845">
        <v>36.24</v>
      </c>
      <c r="F845">
        <v>8.3800000000000008</v>
      </c>
      <c r="G845" s="20" t="s">
        <v>2382</v>
      </c>
      <c r="H845" t="s">
        <v>2380</v>
      </c>
      <c r="I845" t="s">
        <v>2380</v>
      </c>
      <c r="J845" s="29">
        <v>1</v>
      </c>
      <c r="K845" s="20" t="s">
        <v>2380</v>
      </c>
      <c r="L845" s="20" t="str">
        <f t="shared" si="24"/>
        <v>OBESITY</v>
      </c>
      <c r="M845" s="20" t="str">
        <f t="shared" si="25"/>
        <v>diabeties</v>
      </c>
    </row>
    <row r="846" spans="4:13" x14ac:dyDescent="0.35">
      <c r="D846" t="s">
        <v>1539</v>
      </c>
      <c r="E846">
        <v>36.954999999999998</v>
      </c>
      <c r="F846">
        <v>8.07</v>
      </c>
      <c r="G846" s="20" t="s">
        <v>2380</v>
      </c>
      <c r="H846" t="s">
        <v>2380</v>
      </c>
      <c r="I846" t="s">
        <v>2380</v>
      </c>
      <c r="J846" s="29">
        <v>0</v>
      </c>
      <c r="K846" s="20" t="s">
        <v>2380</v>
      </c>
      <c r="L846" s="20" t="str">
        <f t="shared" si="24"/>
        <v>OBESITY</v>
      </c>
      <c r="M846" s="20" t="str">
        <f t="shared" si="25"/>
        <v>diabeties</v>
      </c>
    </row>
    <row r="847" spans="4:13" x14ac:dyDescent="0.35">
      <c r="D847" t="s">
        <v>1538</v>
      </c>
      <c r="E847">
        <v>29.64</v>
      </c>
      <c r="F847">
        <v>8.9499999999999993</v>
      </c>
      <c r="G847" s="20" t="s">
        <v>2380</v>
      </c>
      <c r="H847" t="s">
        <v>2380</v>
      </c>
      <c r="I847" t="s">
        <v>2380</v>
      </c>
      <c r="J847" s="29">
        <v>0</v>
      </c>
      <c r="K847" s="20" t="s">
        <v>2380</v>
      </c>
      <c r="L847" s="20" t="str">
        <f t="shared" si="24"/>
        <v>OVER WEIGHT</v>
      </c>
      <c r="M847" s="20" t="str">
        <f t="shared" si="25"/>
        <v>diabeties</v>
      </c>
    </row>
    <row r="848" spans="4:13" x14ac:dyDescent="0.35">
      <c r="D848" t="s">
        <v>1537</v>
      </c>
      <c r="E848">
        <v>42.74</v>
      </c>
      <c r="F848">
        <v>6.31</v>
      </c>
      <c r="G848" s="20" t="s">
        <v>2382</v>
      </c>
      <c r="H848" t="s">
        <v>2380</v>
      </c>
      <c r="I848" t="s">
        <v>2380</v>
      </c>
      <c r="J848" s="29">
        <v>1</v>
      </c>
      <c r="K848" s="20" t="s">
        <v>2380</v>
      </c>
      <c r="L848" s="20" t="str">
        <f t="shared" ref="L848:L911" si="26">IF(E848&lt;18.5,"under weight",IF(E848&lt;25,"Normal weight",IF(E848&lt;30,"OVER WEIGHT","OBESITY")))</f>
        <v>OBESITY</v>
      </c>
      <c r="M848" s="20" t="str">
        <f t="shared" ref="M848:M911" si="27">IF(F848&lt;5.7,"normal",IF(F848&lt;6.5,"pre diabeties","diabeties"))</f>
        <v>pre diabeties</v>
      </c>
    </row>
    <row r="849" spans="4:13" x14ac:dyDescent="0.35">
      <c r="D849" t="s">
        <v>1536</v>
      </c>
      <c r="E849">
        <v>36.130000000000003</v>
      </c>
      <c r="F849">
        <v>7.19</v>
      </c>
      <c r="G849" s="20" t="s">
        <v>2382</v>
      </c>
      <c r="H849" t="s">
        <v>2380</v>
      </c>
      <c r="I849" t="s">
        <v>2380</v>
      </c>
      <c r="J849" s="29">
        <v>2</v>
      </c>
      <c r="K849" s="20" t="s">
        <v>2380</v>
      </c>
      <c r="L849" s="20" t="str">
        <f t="shared" si="26"/>
        <v>OBESITY</v>
      </c>
      <c r="M849" s="20" t="str">
        <f t="shared" si="27"/>
        <v>diabeties</v>
      </c>
    </row>
    <row r="850" spans="4:13" x14ac:dyDescent="0.35">
      <c r="D850" t="s">
        <v>1535</v>
      </c>
      <c r="E850">
        <v>31.55</v>
      </c>
      <c r="F850">
        <v>6.11</v>
      </c>
      <c r="G850" s="20" t="s">
        <v>2382</v>
      </c>
      <c r="H850" t="s">
        <v>2380</v>
      </c>
      <c r="I850" t="s">
        <v>2380</v>
      </c>
      <c r="J850" s="29">
        <v>1</v>
      </c>
      <c r="K850" s="20" t="s">
        <v>2380</v>
      </c>
      <c r="L850" s="20" t="str">
        <f t="shared" si="26"/>
        <v>OBESITY</v>
      </c>
      <c r="M850" s="20" t="str">
        <f t="shared" si="27"/>
        <v>pre diabeties</v>
      </c>
    </row>
    <row r="851" spans="4:13" x14ac:dyDescent="0.35">
      <c r="D851" t="s">
        <v>1534</v>
      </c>
      <c r="E851">
        <v>52.75</v>
      </c>
      <c r="F851">
        <v>6.02</v>
      </c>
      <c r="G851" s="20" t="s">
        <v>2380</v>
      </c>
      <c r="H851" t="s">
        <v>2380</v>
      </c>
      <c r="I851" t="s">
        <v>2380</v>
      </c>
      <c r="J851" s="29">
        <v>1</v>
      </c>
      <c r="K851" s="20" t="s">
        <v>2380</v>
      </c>
      <c r="L851" s="20" t="str">
        <f t="shared" si="26"/>
        <v>OBESITY</v>
      </c>
      <c r="M851" s="20" t="str">
        <f t="shared" si="27"/>
        <v>pre diabeties</v>
      </c>
    </row>
    <row r="852" spans="4:13" x14ac:dyDescent="0.35">
      <c r="D852" t="s">
        <v>1533</v>
      </c>
      <c r="E852">
        <v>36.67</v>
      </c>
      <c r="F852">
        <v>11.86</v>
      </c>
      <c r="G852" s="20" t="s">
        <v>2380</v>
      </c>
      <c r="H852" t="s">
        <v>2380</v>
      </c>
      <c r="I852" t="s">
        <v>2380</v>
      </c>
      <c r="J852" s="29">
        <v>0</v>
      </c>
      <c r="K852" s="20" t="s">
        <v>2380</v>
      </c>
      <c r="L852" s="20" t="str">
        <f t="shared" si="26"/>
        <v>OBESITY</v>
      </c>
      <c r="M852" s="20" t="str">
        <f t="shared" si="27"/>
        <v>diabeties</v>
      </c>
    </row>
    <row r="853" spans="4:13" x14ac:dyDescent="0.35">
      <c r="D853" t="s">
        <v>1532</v>
      </c>
      <c r="E853">
        <v>38.06</v>
      </c>
      <c r="F853">
        <v>8.25</v>
      </c>
      <c r="G853" s="20" t="s">
        <v>2380</v>
      </c>
      <c r="H853" t="s">
        <v>2380</v>
      </c>
      <c r="I853" t="s">
        <v>2380</v>
      </c>
      <c r="J853" s="29">
        <v>0</v>
      </c>
      <c r="K853" s="20" t="s">
        <v>2380</v>
      </c>
      <c r="L853" s="20" t="str">
        <f t="shared" si="26"/>
        <v>OBESITY</v>
      </c>
      <c r="M853" s="20" t="str">
        <f t="shared" si="27"/>
        <v>diabeties</v>
      </c>
    </row>
    <row r="854" spans="4:13" x14ac:dyDescent="0.35">
      <c r="D854" t="s">
        <v>1531</v>
      </c>
      <c r="E854">
        <v>38</v>
      </c>
      <c r="F854">
        <v>8.1300000000000008</v>
      </c>
      <c r="G854" s="20" t="s">
        <v>2380</v>
      </c>
      <c r="H854" t="s">
        <v>2380</v>
      </c>
      <c r="I854" t="s">
        <v>2380</v>
      </c>
      <c r="J854" s="29">
        <v>0</v>
      </c>
      <c r="K854" s="20" t="s">
        <v>2380</v>
      </c>
      <c r="L854" s="20" t="str">
        <f t="shared" si="26"/>
        <v>OBESITY</v>
      </c>
      <c r="M854" s="20" t="str">
        <f t="shared" si="27"/>
        <v>diabeties</v>
      </c>
    </row>
    <row r="855" spans="4:13" x14ac:dyDescent="0.35">
      <c r="D855" t="s">
        <v>1530</v>
      </c>
      <c r="E855">
        <v>35.1</v>
      </c>
      <c r="F855">
        <v>10.1</v>
      </c>
      <c r="G855" s="20" t="s">
        <v>2380</v>
      </c>
      <c r="H855" t="s">
        <v>2380</v>
      </c>
      <c r="I855" t="s">
        <v>2380</v>
      </c>
      <c r="J855" s="29">
        <v>0</v>
      </c>
      <c r="K855" s="20" t="s">
        <v>2380</v>
      </c>
      <c r="L855" s="20" t="str">
        <f t="shared" si="26"/>
        <v>OBESITY</v>
      </c>
      <c r="M855" s="20" t="str">
        <f t="shared" si="27"/>
        <v>diabeties</v>
      </c>
    </row>
    <row r="856" spans="4:13" x14ac:dyDescent="0.35">
      <c r="D856" t="s">
        <v>1529</v>
      </c>
      <c r="E856">
        <v>33.82</v>
      </c>
      <c r="F856">
        <v>5.89</v>
      </c>
      <c r="G856" s="20" t="s">
        <v>2382</v>
      </c>
      <c r="H856" t="s">
        <v>2380</v>
      </c>
      <c r="I856" t="s">
        <v>2380</v>
      </c>
      <c r="J856" s="29">
        <v>2</v>
      </c>
      <c r="K856" s="20" t="s">
        <v>2380</v>
      </c>
      <c r="L856" s="20" t="str">
        <f t="shared" si="26"/>
        <v>OBESITY</v>
      </c>
      <c r="M856" s="20" t="str">
        <f t="shared" si="27"/>
        <v>pre diabeties</v>
      </c>
    </row>
    <row r="857" spans="4:13" x14ac:dyDescent="0.35">
      <c r="D857" t="s">
        <v>1528</v>
      </c>
      <c r="E857">
        <v>37.43</v>
      </c>
      <c r="F857">
        <v>4.97</v>
      </c>
      <c r="G857" s="20" t="s">
        <v>2380</v>
      </c>
      <c r="H857" t="s">
        <v>2380</v>
      </c>
      <c r="I857" t="s">
        <v>2380</v>
      </c>
      <c r="J857" s="29">
        <v>2</v>
      </c>
      <c r="K857" s="20" t="s">
        <v>2380</v>
      </c>
      <c r="L857" s="20" t="str">
        <f t="shared" si="26"/>
        <v>OBESITY</v>
      </c>
      <c r="M857" s="20" t="str">
        <f t="shared" si="27"/>
        <v>normal</v>
      </c>
    </row>
    <row r="858" spans="4:13" x14ac:dyDescent="0.35">
      <c r="D858" t="s">
        <v>1527</v>
      </c>
      <c r="E858">
        <v>30.5</v>
      </c>
      <c r="F858">
        <v>9.9</v>
      </c>
      <c r="G858" s="20" t="s">
        <v>2380</v>
      </c>
      <c r="H858" t="s">
        <v>2380</v>
      </c>
      <c r="I858" t="s">
        <v>2380</v>
      </c>
      <c r="J858" s="29">
        <v>0</v>
      </c>
      <c r="K858" s="20" t="s">
        <v>2380</v>
      </c>
      <c r="L858" s="20" t="str">
        <f t="shared" si="26"/>
        <v>OBESITY</v>
      </c>
      <c r="M858" s="20" t="str">
        <f t="shared" si="27"/>
        <v>diabeties</v>
      </c>
    </row>
    <row r="859" spans="4:13" x14ac:dyDescent="0.35">
      <c r="D859" t="s">
        <v>1526</v>
      </c>
      <c r="E859">
        <v>24.53</v>
      </c>
      <c r="F859">
        <v>9.0500000000000007</v>
      </c>
      <c r="G859" s="20" t="s">
        <v>2380</v>
      </c>
      <c r="H859" t="s">
        <v>2380</v>
      </c>
      <c r="I859" t="s">
        <v>2380</v>
      </c>
      <c r="J859" s="29">
        <v>0</v>
      </c>
      <c r="K859" s="20" t="s">
        <v>2380</v>
      </c>
      <c r="L859" s="20" t="str">
        <f t="shared" si="26"/>
        <v>Normal weight</v>
      </c>
      <c r="M859" s="20" t="str">
        <f t="shared" si="27"/>
        <v>diabeties</v>
      </c>
    </row>
    <row r="860" spans="4:13" x14ac:dyDescent="0.35">
      <c r="D860" t="s">
        <v>1525</v>
      </c>
      <c r="E860">
        <v>25.74</v>
      </c>
      <c r="F860">
        <v>10.93</v>
      </c>
      <c r="G860" s="20" t="s">
        <v>2380</v>
      </c>
      <c r="H860" t="s">
        <v>2380</v>
      </c>
      <c r="I860" t="s">
        <v>2380</v>
      </c>
      <c r="J860" s="29">
        <v>0</v>
      </c>
      <c r="K860" s="20" t="s">
        <v>2380</v>
      </c>
      <c r="L860" s="20" t="str">
        <f t="shared" si="26"/>
        <v>OVER WEIGHT</v>
      </c>
      <c r="M860" s="20" t="str">
        <f t="shared" si="27"/>
        <v>diabeties</v>
      </c>
    </row>
    <row r="861" spans="4:13" x14ac:dyDescent="0.35">
      <c r="D861" t="s">
        <v>1524</v>
      </c>
      <c r="E861">
        <v>34.08</v>
      </c>
      <c r="F861">
        <v>7.58</v>
      </c>
      <c r="G861" s="20" t="s">
        <v>2382</v>
      </c>
      <c r="H861" t="s">
        <v>2380</v>
      </c>
      <c r="I861" t="s">
        <v>2380</v>
      </c>
      <c r="J861" s="29">
        <v>2</v>
      </c>
      <c r="K861" s="20" t="s">
        <v>2380</v>
      </c>
      <c r="L861" s="20" t="str">
        <f t="shared" si="26"/>
        <v>OBESITY</v>
      </c>
      <c r="M861" s="20" t="str">
        <f t="shared" si="27"/>
        <v>diabeties</v>
      </c>
    </row>
    <row r="862" spans="4:13" x14ac:dyDescent="0.35">
      <c r="D862" t="s">
        <v>1523</v>
      </c>
      <c r="E862">
        <v>31.35</v>
      </c>
      <c r="F862">
        <v>11</v>
      </c>
      <c r="G862" s="20" t="s">
        <v>2382</v>
      </c>
      <c r="H862" t="s">
        <v>2380</v>
      </c>
      <c r="I862" t="s">
        <v>2383</v>
      </c>
      <c r="J862" s="29">
        <v>1</v>
      </c>
      <c r="K862" s="20" t="s">
        <v>2380</v>
      </c>
      <c r="L862" s="20" t="str">
        <f t="shared" si="26"/>
        <v>OBESITY</v>
      </c>
      <c r="M862" s="20" t="str">
        <f t="shared" si="27"/>
        <v>diabeties</v>
      </c>
    </row>
    <row r="863" spans="4:13" x14ac:dyDescent="0.35">
      <c r="D863" t="s">
        <v>1522</v>
      </c>
      <c r="E863">
        <v>26.79</v>
      </c>
      <c r="F863">
        <v>5.0599999999999996</v>
      </c>
      <c r="G863" s="20" t="s">
        <v>2380</v>
      </c>
      <c r="H863" t="s">
        <v>2380</v>
      </c>
      <c r="I863" t="s">
        <v>2380</v>
      </c>
      <c r="J863" s="29">
        <v>1</v>
      </c>
      <c r="K863" s="20" t="s">
        <v>2380</v>
      </c>
      <c r="L863" s="20" t="str">
        <f t="shared" si="26"/>
        <v>OVER WEIGHT</v>
      </c>
      <c r="M863" s="20" t="str">
        <f t="shared" si="27"/>
        <v>normal</v>
      </c>
    </row>
    <row r="864" spans="4:13" x14ac:dyDescent="0.35">
      <c r="D864" t="s">
        <v>1521</v>
      </c>
      <c r="E864">
        <v>42.78</v>
      </c>
      <c r="F864">
        <v>6.11</v>
      </c>
      <c r="G864" s="20" t="s">
        <v>2382</v>
      </c>
      <c r="H864" t="s">
        <v>2380</v>
      </c>
      <c r="I864" t="s">
        <v>2380</v>
      </c>
      <c r="J864" s="29">
        <v>1</v>
      </c>
      <c r="K864" s="20" t="s">
        <v>2380</v>
      </c>
      <c r="L864" s="20" t="str">
        <f t="shared" si="26"/>
        <v>OBESITY</v>
      </c>
      <c r="M864" s="20" t="str">
        <f t="shared" si="27"/>
        <v>pre diabeties</v>
      </c>
    </row>
    <row r="865" spans="4:13" x14ac:dyDescent="0.35">
      <c r="D865" t="s">
        <v>1520</v>
      </c>
      <c r="E865">
        <v>46.75</v>
      </c>
      <c r="F865">
        <v>6.66</v>
      </c>
      <c r="G865" s="20" t="s">
        <v>2382</v>
      </c>
      <c r="H865" t="s">
        <v>2380</v>
      </c>
      <c r="I865" t="s">
        <v>2380</v>
      </c>
      <c r="J865" s="29">
        <v>2</v>
      </c>
      <c r="K865" s="20" t="s">
        <v>2380</v>
      </c>
      <c r="L865" s="20" t="str">
        <f t="shared" si="26"/>
        <v>OBESITY</v>
      </c>
      <c r="M865" s="20" t="str">
        <f t="shared" si="27"/>
        <v>diabeties</v>
      </c>
    </row>
    <row r="866" spans="4:13" x14ac:dyDescent="0.35">
      <c r="D866" t="s">
        <v>1519</v>
      </c>
      <c r="E866">
        <v>32.15</v>
      </c>
      <c r="F866">
        <v>4.0199999999999996</v>
      </c>
      <c r="G866" s="20" t="s">
        <v>2382</v>
      </c>
      <c r="H866" t="s">
        <v>2380</v>
      </c>
      <c r="I866" t="s">
        <v>2383</v>
      </c>
      <c r="J866" s="29">
        <v>1</v>
      </c>
      <c r="K866" s="20" t="s">
        <v>2380</v>
      </c>
      <c r="L866" s="20" t="str">
        <f t="shared" si="26"/>
        <v>OBESITY</v>
      </c>
      <c r="M866" s="20" t="str">
        <f t="shared" si="27"/>
        <v>normal</v>
      </c>
    </row>
    <row r="867" spans="4:13" x14ac:dyDescent="0.35">
      <c r="D867" t="s">
        <v>1518</v>
      </c>
      <c r="E867">
        <v>43.4</v>
      </c>
      <c r="F867">
        <v>8.81</v>
      </c>
      <c r="G867" s="20" t="s">
        <v>2382</v>
      </c>
      <c r="H867" t="s">
        <v>2380</v>
      </c>
      <c r="I867" t="s">
        <v>2380</v>
      </c>
      <c r="J867" s="29">
        <v>2</v>
      </c>
      <c r="K867" s="20" t="s">
        <v>2380</v>
      </c>
      <c r="L867" s="20" t="str">
        <f t="shared" si="26"/>
        <v>OBESITY</v>
      </c>
      <c r="M867" s="20" t="str">
        <f t="shared" si="27"/>
        <v>diabeties</v>
      </c>
    </row>
    <row r="868" spans="4:13" x14ac:dyDescent="0.35">
      <c r="D868" t="s">
        <v>1517</v>
      </c>
      <c r="E868">
        <v>31.57</v>
      </c>
      <c r="F868">
        <v>7.92</v>
      </c>
      <c r="G868" s="20" t="s">
        <v>2382</v>
      </c>
      <c r="H868" t="s">
        <v>2380</v>
      </c>
      <c r="I868" t="s">
        <v>2380</v>
      </c>
      <c r="J868" s="29">
        <v>2</v>
      </c>
      <c r="K868" s="20" t="s">
        <v>2380</v>
      </c>
      <c r="L868" s="20" t="str">
        <f t="shared" si="26"/>
        <v>OBESITY</v>
      </c>
      <c r="M868" s="20" t="str">
        <f t="shared" si="27"/>
        <v>diabeties</v>
      </c>
    </row>
    <row r="869" spans="4:13" x14ac:dyDescent="0.35">
      <c r="D869" t="s">
        <v>1516</v>
      </c>
      <c r="E869">
        <v>24.32</v>
      </c>
      <c r="F869">
        <v>7.48</v>
      </c>
      <c r="G869" s="20" t="s">
        <v>2380</v>
      </c>
      <c r="H869" t="s">
        <v>2380</v>
      </c>
      <c r="I869" t="s">
        <v>2380</v>
      </c>
      <c r="J869" s="29">
        <v>0</v>
      </c>
      <c r="K869" s="20" t="s">
        <v>2380</v>
      </c>
      <c r="L869" s="20" t="str">
        <f t="shared" si="26"/>
        <v>Normal weight</v>
      </c>
      <c r="M869" s="20" t="str">
        <f t="shared" si="27"/>
        <v>diabeties</v>
      </c>
    </row>
    <row r="870" spans="4:13" x14ac:dyDescent="0.35">
      <c r="D870" t="s">
        <v>1515</v>
      </c>
      <c r="E870">
        <v>31.07</v>
      </c>
      <c r="F870">
        <v>4.62</v>
      </c>
      <c r="G870" s="20" t="s">
        <v>2382</v>
      </c>
      <c r="H870" t="s">
        <v>2380</v>
      </c>
      <c r="I870" t="s">
        <v>2380</v>
      </c>
      <c r="J870" s="29">
        <v>2</v>
      </c>
      <c r="K870" s="20" t="s">
        <v>2380</v>
      </c>
      <c r="L870" s="20" t="str">
        <f t="shared" si="26"/>
        <v>OBESITY</v>
      </c>
      <c r="M870" s="20" t="str">
        <f t="shared" si="27"/>
        <v>normal</v>
      </c>
    </row>
    <row r="871" spans="4:13" x14ac:dyDescent="0.35">
      <c r="D871" t="s">
        <v>1514</v>
      </c>
      <c r="E871">
        <v>35.814999999999998</v>
      </c>
      <c r="F871">
        <v>8.4700000000000006</v>
      </c>
      <c r="G871" s="20" t="s">
        <v>2380</v>
      </c>
      <c r="H871" t="s">
        <v>2380</v>
      </c>
      <c r="I871" t="s">
        <v>2380</v>
      </c>
      <c r="J871" s="29">
        <v>0</v>
      </c>
      <c r="K871" s="20" t="s">
        <v>2380</v>
      </c>
      <c r="L871" s="20" t="str">
        <f t="shared" si="26"/>
        <v>OBESITY</v>
      </c>
      <c r="M871" s="20" t="str">
        <f t="shared" si="27"/>
        <v>diabeties</v>
      </c>
    </row>
    <row r="872" spans="4:13" x14ac:dyDescent="0.35">
      <c r="D872" t="s">
        <v>1513</v>
      </c>
      <c r="E872">
        <v>40.81</v>
      </c>
      <c r="F872">
        <v>10.58</v>
      </c>
      <c r="G872" s="20" t="s">
        <v>2382</v>
      </c>
      <c r="H872" t="s">
        <v>2380</v>
      </c>
      <c r="I872" t="s">
        <v>2380</v>
      </c>
      <c r="J872" s="29">
        <v>0</v>
      </c>
      <c r="K872" s="20" t="s">
        <v>2380</v>
      </c>
      <c r="L872" s="20" t="str">
        <f t="shared" si="26"/>
        <v>OBESITY</v>
      </c>
      <c r="M872" s="20" t="str">
        <f t="shared" si="27"/>
        <v>diabeties</v>
      </c>
    </row>
    <row r="873" spans="4:13" x14ac:dyDescent="0.35">
      <c r="D873" t="s">
        <v>1512</v>
      </c>
      <c r="E873">
        <v>24.605</v>
      </c>
      <c r="F873">
        <v>7.48</v>
      </c>
      <c r="G873" s="20" t="s">
        <v>2380</v>
      </c>
      <c r="H873" t="s">
        <v>2380</v>
      </c>
      <c r="I873" t="s">
        <v>2380</v>
      </c>
      <c r="J873" s="29">
        <v>0</v>
      </c>
      <c r="K873" s="20" t="s">
        <v>2380</v>
      </c>
      <c r="L873" s="20" t="str">
        <f t="shared" si="26"/>
        <v>Normal weight</v>
      </c>
      <c r="M873" s="20" t="str">
        <f t="shared" si="27"/>
        <v>diabeties</v>
      </c>
    </row>
    <row r="874" spans="4:13" x14ac:dyDescent="0.35">
      <c r="D874" t="s">
        <v>1511</v>
      </c>
      <c r="E874">
        <v>21.47</v>
      </c>
      <c r="F874">
        <v>7.82</v>
      </c>
      <c r="G874" s="20" t="s">
        <v>2380</v>
      </c>
      <c r="H874" t="s">
        <v>2380</v>
      </c>
      <c r="I874" t="s">
        <v>2380</v>
      </c>
      <c r="J874" s="29">
        <v>0</v>
      </c>
      <c r="K874" s="20" t="s">
        <v>2380</v>
      </c>
      <c r="L874" s="20" t="str">
        <f t="shared" si="26"/>
        <v>Normal weight</v>
      </c>
      <c r="M874" s="20" t="str">
        <f t="shared" si="27"/>
        <v>diabeties</v>
      </c>
    </row>
    <row r="875" spans="4:13" x14ac:dyDescent="0.35">
      <c r="D875" t="s">
        <v>1510</v>
      </c>
      <c r="E875">
        <v>52.89</v>
      </c>
      <c r="F875">
        <v>4.96</v>
      </c>
      <c r="G875" s="20" t="s">
        <v>2382</v>
      </c>
      <c r="H875" t="s">
        <v>2380</v>
      </c>
      <c r="I875" t="s">
        <v>2380</v>
      </c>
      <c r="J875" s="29">
        <v>1</v>
      </c>
      <c r="K875" s="20" t="s">
        <v>2380</v>
      </c>
      <c r="L875" s="20" t="str">
        <f t="shared" si="26"/>
        <v>OBESITY</v>
      </c>
      <c r="M875" s="20" t="str">
        <f t="shared" si="27"/>
        <v>normal</v>
      </c>
    </row>
    <row r="876" spans="4:13" x14ac:dyDescent="0.35">
      <c r="D876" t="s">
        <v>1509</v>
      </c>
      <c r="E876">
        <v>32.965000000000003</v>
      </c>
      <c r="F876">
        <v>6.15</v>
      </c>
      <c r="G876" s="20" t="s">
        <v>2382</v>
      </c>
      <c r="H876" t="s">
        <v>2380</v>
      </c>
      <c r="I876" t="s">
        <v>2380</v>
      </c>
      <c r="J876" s="29">
        <v>1</v>
      </c>
      <c r="K876" s="20" t="s">
        <v>2380</v>
      </c>
      <c r="L876" s="20" t="str">
        <f t="shared" si="26"/>
        <v>OBESITY</v>
      </c>
      <c r="M876" s="20" t="str">
        <f t="shared" si="27"/>
        <v>pre diabeties</v>
      </c>
    </row>
    <row r="877" spans="4:13" x14ac:dyDescent="0.35">
      <c r="D877" t="s">
        <v>1508</v>
      </c>
      <c r="E877">
        <v>36.799999999999997</v>
      </c>
      <c r="F877">
        <v>4.62</v>
      </c>
      <c r="G877" s="20" t="s">
        <v>2380</v>
      </c>
      <c r="H877" t="s">
        <v>2380</v>
      </c>
      <c r="I877" t="s">
        <v>2383</v>
      </c>
      <c r="J877" s="29">
        <v>1</v>
      </c>
      <c r="K877" s="20" t="s">
        <v>2380</v>
      </c>
      <c r="L877" s="20" t="str">
        <f t="shared" si="26"/>
        <v>OBESITY</v>
      </c>
      <c r="M877" s="20" t="str">
        <f t="shared" si="27"/>
        <v>normal</v>
      </c>
    </row>
    <row r="878" spans="4:13" x14ac:dyDescent="0.35">
      <c r="D878" t="s">
        <v>1507</v>
      </c>
      <c r="E878">
        <v>34.299999999999997</v>
      </c>
      <c r="F878">
        <v>4.87</v>
      </c>
      <c r="G878" s="20" t="s">
        <v>2380</v>
      </c>
      <c r="H878" t="s">
        <v>2380</v>
      </c>
      <c r="I878" t="s">
        <v>2380</v>
      </c>
      <c r="J878" s="29">
        <v>2</v>
      </c>
      <c r="K878" s="20" t="s">
        <v>2380</v>
      </c>
      <c r="L878" s="20" t="str">
        <f t="shared" si="26"/>
        <v>OBESITY</v>
      </c>
      <c r="M878" s="20" t="str">
        <f t="shared" si="27"/>
        <v>normal</v>
      </c>
    </row>
    <row r="879" spans="4:13" x14ac:dyDescent="0.35">
      <c r="D879" t="s">
        <v>1506</v>
      </c>
      <c r="E879">
        <v>35.244999999999997</v>
      </c>
      <c r="F879">
        <v>4.63</v>
      </c>
      <c r="G879" s="20" t="s">
        <v>2380</v>
      </c>
      <c r="H879" t="s">
        <v>2380</v>
      </c>
      <c r="I879" t="s">
        <v>2380</v>
      </c>
      <c r="J879" s="29">
        <v>0</v>
      </c>
      <c r="K879" s="20" t="s">
        <v>2380</v>
      </c>
      <c r="L879" s="20" t="str">
        <f t="shared" si="26"/>
        <v>OBESITY</v>
      </c>
      <c r="M879" s="20" t="str">
        <f t="shared" si="27"/>
        <v>normal</v>
      </c>
    </row>
    <row r="880" spans="4:13" x14ac:dyDescent="0.35">
      <c r="D880" t="s">
        <v>1505</v>
      </c>
      <c r="E880">
        <v>26.23</v>
      </c>
      <c r="F880">
        <v>11.93</v>
      </c>
      <c r="G880" s="20" t="s">
        <v>2380</v>
      </c>
      <c r="H880" t="s">
        <v>2380</v>
      </c>
      <c r="I880" t="s">
        <v>2380</v>
      </c>
      <c r="J880" s="29">
        <v>0</v>
      </c>
      <c r="K880" s="20" t="s">
        <v>2380</v>
      </c>
      <c r="L880" s="20" t="str">
        <f t="shared" si="26"/>
        <v>OVER WEIGHT</v>
      </c>
      <c r="M880" s="20" t="str">
        <f t="shared" si="27"/>
        <v>diabeties</v>
      </c>
    </row>
    <row r="881" spans="4:13" x14ac:dyDescent="0.35">
      <c r="D881" t="s">
        <v>1504</v>
      </c>
      <c r="E881">
        <v>36.1</v>
      </c>
      <c r="F881">
        <v>5.65</v>
      </c>
      <c r="G881" s="20" t="s">
        <v>2382</v>
      </c>
      <c r="H881" t="s">
        <v>2380</v>
      </c>
      <c r="I881" t="s">
        <v>2380</v>
      </c>
      <c r="J881" s="29">
        <v>2</v>
      </c>
      <c r="K881" s="20" t="s">
        <v>2380</v>
      </c>
      <c r="L881" s="20" t="str">
        <f t="shared" si="26"/>
        <v>OBESITY</v>
      </c>
      <c r="M881" s="20" t="str">
        <f t="shared" si="27"/>
        <v>normal</v>
      </c>
    </row>
    <row r="882" spans="4:13" x14ac:dyDescent="0.35">
      <c r="D882" t="s">
        <v>1503</v>
      </c>
      <c r="E882">
        <v>37.1</v>
      </c>
      <c r="F882">
        <v>11.21</v>
      </c>
      <c r="G882" s="20" t="s">
        <v>2382</v>
      </c>
      <c r="H882" t="s">
        <v>2380</v>
      </c>
      <c r="I882" t="s">
        <v>2383</v>
      </c>
      <c r="J882" s="29">
        <v>1</v>
      </c>
      <c r="K882" s="20" t="s">
        <v>2380</v>
      </c>
      <c r="L882" s="20" t="str">
        <f t="shared" si="26"/>
        <v>OBESITY</v>
      </c>
      <c r="M882" s="20" t="str">
        <f t="shared" si="27"/>
        <v>diabeties</v>
      </c>
    </row>
    <row r="883" spans="4:13" x14ac:dyDescent="0.35">
      <c r="D883" t="s">
        <v>1502</v>
      </c>
      <c r="E883">
        <v>27.5</v>
      </c>
      <c r="F883">
        <v>10.62</v>
      </c>
      <c r="G883" s="20" t="s">
        <v>2382</v>
      </c>
      <c r="H883" t="s">
        <v>2380</v>
      </c>
      <c r="I883" t="s">
        <v>2383</v>
      </c>
      <c r="J883" s="29">
        <v>1</v>
      </c>
      <c r="K883" s="20" t="s">
        <v>2380</v>
      </c>
      <c r="L883" s="20" t="str">
        <f t="shared" si="26"/>
        <v>OVER WEIGHT</v>
      </c>
      <c r="M883" s="20" t="str">
        <f t="shared" si="27"/>
        <v>diabeties</v>
      </c>
    </row>
    <row r="884" spans="4:13" x14ac:dyDescent="0.35">
      <c r="D884" t="s">
        <v>1501</v>
      </c>
      <c r="E884">
        <v>24.7</v>
      </c>
      <c r="F884">
        <v>10.7</v>
      </c>
      <c r="G884" s="20" t="s">
        <v>2382</v>
      </c>
      <c r="H884" t="s">
        <v>2380</v>
      </c>
      <c r="I884" t="s">
        <v>2383</v>
      </c>
      <c r="J884" s="29">
        <v>1</v>
      </c>
      <c r="K884" s="20" t="s">
        <v>2380</v>
      </c>
      <c r="L884" s="20" t="str">
        <f t="shared" si="26"/>
        <v>Normal weight</v>
      </c>
      <c r="M884" s="20" t="str">
        <f t="shared" si="27"/>
        <v>diabeties</v>
      </c>
    </row>
    <row r="885" spans="4:13" x14ac:dyDescent="0.35">
      <c r="D885" t="s">
        <v>1500</v>
      </c>
      <c r="E885">
        <v>26.78</v>
      </c>
      <c r="F885">
        <v>10.02</v>
      </c>
      <c r="G885" s="20" t="s">
        <v>2382</v>
      </c>
      <c r="H885" t="s">
        <v>2380</v>
      </c>
      <c r="I885" t="s">
        <v>2383</v>
      </c>
      <c r="J885" s="29">
        <v>1</v>
      </c>
      <c r="K885" s="20" t="s">
        <v>2380</v>
      </c>
      <c r="L885" s="20" t="str">
        <f t="shared" si="26"/>
        <v>OVER WEIGHT</v>
      </c>
      <c r="M885" s="20" t="str">
        <f t="shared" si="27"/>
        <v>diabeties</v>
      </c>
    </row>
    <row r="886" spans="4:13" x14ac:dyDescent="0.35">
      <c r="D886" t="s">
        <v>1499</v>
      </c>
      <c r="E886">
        <v>45.8</v>
      </c>
      <c r="F886">
        <v>4.8499999999999996</v>
      </c>
      <c r="G886" s="20" t="s">
        <v>2380</v>
      </c>
      <c r="H886" t="s">
        <v>2380</v>
      </c>
      <c r="I886" t="s">
        <v>2380</v>
      </c>
      <c r="J886" s="29">
        <v>0</v>
      </c>
      <c r="K886" s="20" t="s">
        <v>2380</v>
      </c>
      <c r="L886" s="20" t="str">
        <f t="shared" si="26"/>
        <v>OBESITY</v>
      </c>
      <c r="M886" s="20" t="str">
        <f t="shared" si="27"/>
        <v>normal</v>
      </c>
    </row>
    <row r="887" spans="4:13" x14ac:dyDescent="0.35">
      <c r="D887" t="s">
        <v>1498</v>
      </c>
      <c r="E887">
        <v>29</v>
      </c>
      <c r="F887">
        <v>4.3899999999999997</v>
      </c>
      <c r="G887" s="20" t="s">
        <v>2382</v>
      </c>
      <c r="H887" t="s">
        <v>2380</v>
      </c>
      <c r="I887" t="s">
        <v>2380</v>
      </c>
      <c r="J887" s="29">
        <v>2</v>
      </c>
      <c r="K887" s="20" t="s">
        <v>2380</v>
      </c>
      <c r="L887" s="20" t="str">
        <f t="shared" si="26"/>
        <v>OVER WEIGHT</v>
      </c>
      <c r="M887" s="20" t="str">
        <f t="shared" si="27"/>
        <v>normal</v>
      </c>
    </row>
    <row r="888" spans="4:13" x14ac:dyDescent="0.35">
      <c r="D888" t="s">
        <v>1497</v>
      </c>
      <c r="E888">
        <v>33.534999999999997</v>
      </c>
      <c r="F888">
        <v>8.24</v>
      </c>
      <c r="G888" s="20" t="s">
        <v>2382</v>
      </c>
      <c r="H888" t="s">
        <v>2380</v>
      </c>
      <c r="I888" t="s">
        <v>2380</v>
      </c>
      <c r="J888" s="29">
        <v>0</v>
      </c>
      <c r="K888" s="20" t="s">
        <v>2380</v>
      </c>
      <c r="L888" s="20" t="str">
        <f t="shared" si="26"/>
        <v>OBESITY</v>
      </c>
      <c r="M888" s="20" t="str">
        <f t="shared" si="27"/>
        <v>diabeties</v>
      </c>
    </row>
    <row r="889" spans="4:13" x14ac:dyDescent="0.35">
      <c r="D889" t="s">
        <v>1496</v>
      </c>
      <c r="E889">
        <v>32.774999999999999</v>
      </c>
      <c r="F889">
        <v>9.77</v>
      </c>
      <c r="G889" s="20" t="s">
        <v>2382</v>
      </c>
      <c r="H889" t="s">
        <v>2380</v>
      </c>
      <c r="I889" t="s">
        <v>2380</v>
      </c>
      <c r="J889" s="29">
        <v>0</v>
      </c>
      <c r="K889" s="20" t="s">
        <v>2380</v>
      </c>
      <c r="L889" s="20" t="str">
        <f t="shared" si="26"/>
        <v>OBESITY</v>
      </c>
      <c r="M889" s="20" t="str">
        <f t="shared" si="27"/>
        <v>diabeties</v>
      </c>
    </row>
    <row r="890" spans="4:13" x14ac:dyDescent="0.35">
      <c r="D890" t="s">
        <v>1495</v>
      </c>
      <c r="E890">
        <v>37.51</v>
      </c>
      <c r="F890">
        <v>5.5</v>
      </c>
      <c r="G890" s="20" t="s">
        <v>2382</v>
      </c>
      <c r="H890" t="s">
        <v>2380</v>
      </c>
      <c r="I890" t="s">
        <v>2380</v>
      </c>
      <c r="J890" s="29">
        <v>2</v>
      </c>
      <c r="K890" s="20" t="s">
        <v>2380</v>
      </c>
      <c r="L890" s="20" t="str">
        <f t="shared" si="26"/>
        <v>OBESITY</v>
      </c>
      <c r="M890" s="20" t="str">
        <f t="shared" si="27"/>
        <v>normal</v>
      </c>
    </row>
    <row r="891" spans="4:13" x14ac:dyDescent="0.35">
      <c r="D891" t="s">
        <v>1494</v>
      </c>
      <c r="E891">
        <v>39.86</v>
      </c>
      <c r="F891">
        <v>11.84</v>
      </c>
      <c r="G891" s="20" t="s">
        <v>2382</v>
      </c>
      <c r="H891" t="s">
        <v>2380</v>
      </c>
      <c r="I891" t="s">
        <v>2380</v>
      </c>
      <c r="J891" s="29">
        <v>1</v>
      </c>
      <c r="K891" s="20" t="s">
        <v>2380</v>
      </c>
      <c r="L891" s="20" t="str">
        <f t="shared" si="26"/>
        <v>OBESITY</v>
      </c>
      <c r="M891" s="20" t="str">
        <f t="shared" si="27"/>
        <v>diabeties</v>
      </c>
    </row>
    <row r="892" spans="4:13" x14ac:dyDescent="0.35">
      <c r="D892" t="s">
        <v>1493</v>
      </c>
      <c r="E892">
        <v>42.13</v>
      </c>
      <c r="F892">
        <v>4.66</v>
      </c>
      <c r="G892" s="20" t="s">
        <v>2380</v>
      </c>
      <c r="H892" t="s">
        <v>2380</v>
      </c>
      <c r="I892" t="s">
        <v>2380</v>
      </c>
      <c r="J892" s="29">
        <v>0</v>
      </c>
      <c r="K892" s="20" t="s">
        <v>2380</v>
      </c>
      <c r="L892" s="20" t="str">
        <f t="shared" si="26"/>
        <v>OBESITY</v>
      </c>
      <c r="M892" s="20" t="str">
        <f t="shared" si="27"/>
        <v>normal</v>
      </c>
    </row>
    <row r="893" spans="4:13" x14ac:dyDescent="0.35">
      <c r="D893" t="s">
        <v>1492</v>
      </c>
      <c r="E893">
        <v>35.99</v>
      </c>
      <c r="F893">
        <v>11.11</v>
      </c>
      <c r="G893" s="20" t="s">
        <v>2380</v>
      </c>
      <c r="H893" t="s">
        <v>2380</v>
      </c>
      <c r="I893" t="s">
        <v>2380</v>
      </c>
      <c r="J893" s="29">
        <v>0</v>
      </c>
      <c r="K893" s="20" t="s">
        <v>2380</v>
      </c>
      <c r="L893" s="20" t="str">
        <f t="shared" si="26"/>
        <v>OBESITY</v>
      </c>
      <c r="M893" s="20" t="str">
        <f t="shared" si="27"/>
        <v>diabeties</v>
      </c>
    </row>
    <row r="894" spans="4:13" x14ac:dyDescent="0.35">
      <c r="D894" t="s">
        <v>1491</v>
      </c>
      <c r="E894">
        <v>35.200000000000003</v>
      </c>
      <c r="F894">
        <v>7.72</v>
      </c>
      <c r="G894" s="20" t="s">
        <v>2382</v>
      </c>
      <c r="H894" t="s">
        <v>2380</v>
      </c>
      <c r="I894" t="s">
        <v>2383</v>
      </c>
      <c r="J894" s="29">
        <v>1</v>
      </c>
      <c r="K894" s="20" t="s">
        <v>2380</v>
      </c>
      <c r="L894" s="20" t="str">
        <f t="shared" si="26"/>
        <v>OBESITY</v>
      </c>
      <c r="M894" s="20" t="str">
        <f t="shared" si="27"/>
        <v>diabeties</v>
      </c>
    </row>
    <row r="895" spans="4:13" x14ac:dyDescent="0.35">
      <c r="D895" t="s">
        <v>1490</v>
      </c>
      <c r="E895">
        <v>29.91</v>
      </c>
      <c r="F895">
        <v>5.55</v>
      </c>
      <c r="G895" s="20" t="s">
        <v>2382</v>
      </c>
      <c r="H895" t="s">
        <v>2380</v>
      </c>
      <c r="I895" t="s">
        <v>2380</v>
      </c>
      <c r="J895" s="29">
        <v>2</v>
      </c>
      <c r="K895" s="20" t="s">
        <v>2380</v>
      </c>
      <c r="L895" s="20" t="str">
        <f t="shared" si="26"/>
        <v>OVER WEIGHT</v>
      </c>
      <c r="M895" s="20" t="str">
        <f t="shared" si="27"/>
        <v>normal</v>
      </c>
    </row>
    <row r="896" spans="4:13" x14ac:dyDescent="0.35">
      <c r="D896" t="s">
        <v>1489</v>
      </c>
      <c r="E896">
        <v>36.479999999999997</v>
      </c>
      <c r="F896">
        <v>5.05</v>
      </c>
      <c r="G896" s="20" t="s">
        <v>2382</v>
      </c>
      <c r="H896" t="s">
        <v>2380</v>
      </c>
      <c r="I896" t="s">
        <v>2380</v>
      </c>
      <c r="J896" s="29">
        <v>1</v>
      </c>
      <c r="K896" s="20" t="s">
        <v>2380</v>
      </c>
      <c r="L896" s="20" t="str">
        <f t="shared" si="26"/>
        <v>OBESITY</v>
      </c>
      <c r="M896" s="20" t="str">
        <f t="shared" si="27"/>
        <v>normal</v>
      </c>
    </row>
    <row r="897" spans="4:13" x14ac:dyDescent="0.35">
      <c r="D897" t="s">
        <v>1488</v>
      </c>
      <c r="E897">
        <v>27.5</v>
      </c>
      <c r="F897">
        <v>8.69</v>
      </c>
      <c r="G897" s="20" t="s">
        <v>2382</v>
      </c>
      <c r="H897" t="s">
        <v>2380</v>
      </c>
      <c r="I897" t="s">
        <v>2383</v>
      </c>
      <c r="J897" s="29">
        <v>1</v>
      </c>
      <c r="K897" s="20" t="s">
        <v>2380</v>
      </c>
      <c r="L897" s="20" t="str">
        <f t="shared" si="26"/>
        <v>OVER WEIGHT</v>
      </c>
      <c r="M897" s="20" t="str">
        <f t="shared" si="27"/>
        <v>diabeties</v>
      </c>
    </row>
    <row r="898" spans="4:13" x14ac:dyDescent="0.35">
      <c r="D898" t="s">
        <v>1487</v>
      </c>
      <c r="E898">
        <v>33.44</v>
      </c>
      <c r="F898">
        <v>5.9</v>
      </c>
      <c r="G898" s="20" t="s">
        <v>2382</v>
      </c>
      <c r="H898" t="s">
        <v>2380</v>
      </c>
      <c r="I898" t="s">
        <v>2380</v>
      </c>
      <c r="J898" s="29">
        <v>1</v>
      </c>
      <c r="K898" s="20" t="s">
        <v>2380</v>
      </c>
      <c r="L898" s="20" t="str">
        <f t="shared" si="26"/>
        <v>OBESITY</v>
      </c>
      <c r="M898" s="20" t="str">
        <f t="shared" si="27"/>
        <v>pre diabeties</v>
      </c>
    </row>
    <row r="899" spans="4:13" x14ac:dyDescent="0.35">
      <c r="D899" t="s">
        <v>1486</v>
      </c>
      <c r="E899">
        <v>28.215</v>
      </c>
      <c r="F899">
        <v>6.29</v>
      </c>
      <c r="G899" s="20" t="s">
        <v>2382</v>
      </c>
      <c r="H899" t="s">
        <v>2380</v>
      </c>
      <c r="I899" t="s">
        <v>2380</v>
      </c>
      <c r="J899" s="29">
        <v>1</v>
      </c>
      <c r="K899" s="20" t="s">
        <v>2380</v>
      </c>
      <c r="L899" s="20" t="str">
        <f t="shared" si="26"/>
        <v>OVER WEIGHT</v>
      </c>
      <c r="M899" s="20" t="str">
        <f t="shared" si="27"/>
        <v>pre diabeties</v>
      </c>
    </row>
    <row r="900" spans="4:13" x14ac:dyDescent="0.35">
      <c r="D900" t="s">
        <v>1485</v>
      </c>
      <c r="E900">
        <v>27.17</v>
      </c>
      <c r="F900">
        <v>5.84</v>
      </c>
      <c r="G900" s="20" t="s">
        <v>2382</v>
      </c>
      <c r="H900" t="s">
        <v>2380</v>
      </c>
      <c r="I900" t="s">
        <v>2380</v>
      </c>
      <c r="J900" s="29">
        <v>1</v>
      </c>
      <c r="K900" s="20" t="s">
        <v>2380</v>
      </c>
      <c r="L900" s="20" t="str">
        <f t="shared" si="26"/>
        <v>OVER WEIGHT</v>
      </c>
      <c r="M900" s="20" t="str">
        <f t="shared" si="27"/>
        <v>pre diabeties</v>
      </c>
    </row>
    <row r="901" spans="4:13" x14ac:dyDescent="0.35">
      <c r="D901" t="s">
        <v>1484</v>
      </c>
      <c r="E901">
        <v>35.380000000000003</v>
      </c>
      <c r="F901">
        <v>6.12</v>
      </c>
      <c r="G901" s="20" t="s">
        <v>2380</v>
      </c>
      <c r="H901" t="s">
        <v>2380</v>
      </c>
      <c r="I901" t="s">
        <v>2380</v>
      </c>
      <c r="J901" s="29">
        <v>0</v>
      </c>
      <c r="K901" s="20" t="s">
        <v>2380</v>
      </c>
      <c r="L901" s="20" t="str">
        <f t="shared" si="26"/>
        <v>OBESITY</v>
      </c>
      <c r="M901" s="20" t="str">
        <f t="shared" si="27"/>
        <v>pre diabeties</v>
      </c>
    </row>
    <row r="902" spans="4:13" x14ac:dyDescent="0.35">
      <c r="D902" t="s">
        <v>1483</v>
      </c>
      <c r="E902">
        <v>43.48</v>
      </c>
      <c r="F902">
        <v>6.24</v>
      </c>
      <c r="G902" s="20" t="s">
        <v>2380</v>
      </c>
      <c r="H902" t="s">
        <v>2380</v>
      </c>
      <c r="I902" t="s">
        <v>2380</v>
      </c>
      <c r="J902" s="29">
        <v>0</v>
      </c>
      <c r="K902" s="20" t="s">
        <v>2380</v>
      </c>
      <c r="L902" s="20" t="str">
        <f t="shared" si="26"/>
        <v>OBESITY</v>
      </c>
      <c r="M902" s="20" t="str">
        <f t="shared" si="27"/>
        <v>pre diabeties</v>
      </c>
    </row>
    <row r="903" spans="4:13" x14ac:dyDescent="0.35">
      <c r="D903" t="s">
        <v>1482</v>
      </c>
      <c r="E903">
        <v>41.73</v>
      </c>
      <c r="F903">
        <v>6.25</v>
      </c>
      <c r="G903" s="20" t="s">
        <v>2380</v>
      </c>
      <c r="H903" t="s">
        <v>2380</v>
      </c>
      <c r="I903" t="s">
        <v>2380</v>
      </c>
      <c r="J903" s="29">
        <v>1</v>
      </c>
      <c r="K903" s="20" t="s">
        <v>2380</v>
      </c>
      <c r="L903" s="20" t="str">
        <f t="shared" si="26"/>
        <v>OBESITY</v>
      </c>
      <c r="M903" s="20" t="str">
        <f t="shared" si="27"/>
        <v>pre diabeties</v>
      </c>
    </row>
    <row r="904" spans="4:13" x14ac:dyDescent="0.35">
      <c r="D904" t="s">
        <v>1481</v>
      </c>
      <c r="E904">
        <v>28.9</v>
      </c>
      <c r="F904">
        <v>11.96</v>
      </c>
      <c r="G904" s="20" t="s">
        <v>2380</v>
      </c>
      <c r="H904" t="s">
        <v>2380</v>
      </c>
      <c r="I904" t="s">
        <v>2380</v>
      </c>
      <c r="J904" s="29">
        <v>0</v>
      </c>
      <c r="K904" s="20" t="s">
        <v>2380</v>
      </c>
      <c r="L904" s="20" t="str">
        <f t="shared" si="26"/>
        <v>OVER WEIGHT</v>
      </c>
      <c r="M904" s="20" t="str">
        <f t="shared" si="27"/>
        <v>diabeties</v>
      </c>
    </row>
    <row r="905" spans="4:13" x14ac:dyDescent="0.35">
      <c r="D905" t="s">
        <v>1480</v>
      </c>
      <c r="E905">
        <v>25.74</v>
      </c>
      <c r="F905">
        <v>7.69</v>
      </c>
      <c r="G905" s="20" t="s">
        <v>2380</v>
      </c>
      <c r="H905" t="s">
        <v>2380</v>
      </c>
      <c r="I905" t="s">
        <v>2380</v>
      </c>
      <c r="J905" s="29">
        <v>0</v>
      </c>
      <c r="K905" s="20" t="s">
        <v>2380</v>
      </c>
      <c r="L905" s="20" t="str">
        <f t="shared" si="26"/>
        <v>OVER WEIGHT</v>
      </c>
      <c r="M905" s="20" t="str">
        <f t="shared" si="27"/>
        <v>diabeties</v>
      </c>
    </row>
    <row r="906" spans="4:13" x14ac:dyDescent="0.35">
      <c r="D906" t="s">
        <v>1479</v>
      </c>
      <c r="E906">
        <v>36.06</v>
      </c>
      <c r="F906">
        <v>8.83</v>
      </c>
      <c r="G906" s="20" t="s">
        <v>2380</v>
      </c>
      <c r="H906" t="s">
        <v>2380</v>
      </c>
      <c r="I906" t="s">
        <v>2380</v>
      </c>
      <c r="J906" s="29">
        <v>0</v>
      </c>
      <c r="K906" s="20" t="s">
        <v>2380</v>
      </c>
      <c r="L906" s="20" t="str">
        <f t="shared" si="26"/>
        <v>OBESITY</v>
      </c>
      <c r="M906" s="20" t="str">
        <f t="shared" si="27"/>
        <v>diabeties</v>
      </c>
    </row>
    <row r="907" spans="4:13" x14ac:dyDescent="0.35">
      <c r="D907" t="s">
        <v>1478</v>
      </c>
      <c r="E907">
        <v>43.28</v>
      </c>
      <c r="F907">
        <v>4.41</v>
      </c>
      <c r="G907" s="20" t="s">
        <v>2380</v>
      </c>
      <c r="H907" t="s">
        <v>2380</v>
      </c>
      <c r="I907" t="s">
        <v>2380</v>
      </c>
      <c r="J907" s="29">
        <v>0</v>
      </c>
      <c r="K907" s="20" t="s">
        <v>2380</v>
      </c>
      <c r="L907" s="20" t="str">
        <f t="shared" si="26"/>
        <v>OBESITY</v>
      </c>
      <c r="M907" s="20" t="str">
        <f t="shared" si="27"/>
        <v>normal</v>
      </c>
    </row>
    <row r="908" spans="4:13" x14ac:dyDescent="0.35">
      <c r="D908" t="s">
        <v>1477</v>
      </c>
      <c r="E908">
        <v>28.785</v>
      </c>
      <c r="F908">
        <v>9.1</v>
      </c>
      <c r="G908" s="20" t="s">
        <v>2382</v>
      </c>
      <c r="H908" t="s">
        <v>2380</v>
      </c>
      <c r="I908" t="s">
        <v>2383</v>
      </c>
      <c r="J908" s="29">
        <v>1</v>
      </c>
      <c r="K908" s="20" t="s">
        <v>2380</v>
      </c>
      <c r="L908" s="20" t="str">
        <f t="shared" si="26"/>
        <v>OVER WEIGHT</v>
      </c>
      <c r="M908" s="20" t="str">
        <f t="shared" si="27"/>
        <v>diabeties</v>
      </c>
    </row>
    <row r="909" spans="4:13" x14ac:dyDescent="0.35">
      <c r="D909" t="s">
        <v>1476</v>
      </c>
      <c r="E909">
        <v>25.46</v>
      </c>
      <c r="F909">
        <v>11.52</v>
      </c>
      <c r="G909" s="20" t="s">
        <v>2382</v>
      </c>
      <c r="H909" t="s">
        <v>2380</v>
      </c>
      <c r="I909" t="s">
        <v>2383</v>
      </c>
      <c r="J909" s="29">
        <v>1</v>
      </c>
      <c r="K909" s="20" t="s">
        <v>2380</v>
      </c>
      <c r="L909" s="20" t="str">
        <f t="shared" si="26"/>
        <v>OVER WEIGHT</v>
      </c>
      <c r="M909" s="20" t="str">
        <f t="shared" si="27"/>
        <v>diabeties</v>
      </c>
    </row>
    <row r="910" spans="4:13" x14ac:dyDescent="0.35">
      <c r="D910" t="s">
        <v>1475</v>
      </c>
      <c r="E910">
        <v>30.8</v>
      </c>
      <c r="F910">
        <v>10.95</v>
      </c>
      <c r="G910" s="20" t="s">
        <v>2380</v>
      </c>
      <c r="H910" t="s">
        <v>2380</v>
      </c>
      <c r="I910" t="s">
        <v>2380</v>
      </c>
      <c r="J910" s="29">
        <v>0</v>
      </c>
      <c r="K910" s="20" t="s">
        <v>2380</v>
      </c>
      <c r="L910" s="20" t="str">
        <f t="shared" si="26"/>
        <v>OBESITY</v>
      </c>
      <c r="M910" s="20" t="str">
        <f t="shared" si="27"/>
        <v>diabeties</v>
      </c>
    </row>
    <row r="911" spans="4:13" x14ac:dyDescent="0.35">
      <c r="D911" t="s">
        <v>1474</v>
      </c>
      <c r="E911">
        <v>28.88</v>
      </c>
      <c r="F911">
        <v>11.5</v>
      </c>
      <c r="G911" s="20" t="s">
        <v>2380</v>
      </c>
      <c r="H911" t="s">
        <v>2380</v>
      </c>
      <c r="I911" t="s">
        <v>2380</v>
      </c>
      <c r="J911" s="29">
        <v>0</v>
      </c>
      <c r="K911" s="20" t="s">
        <v>2380</v>
      </c>
      <c r="L911" s="20" t="str">
        <f t="shared" si="26"/>
        <v>OVER WEIGHT</v>
      </c>
      <c r="M911" s="20" t="str">
        <f t="shared" si="27"/>
        <v>diabeties</v>
      </c>
    </row>
    <row r="912" spans="4:13" x14ac:dyDescent="0.35">
      <c r="D912" t="s">
        <v>1473</v>
      </c>
      <c r="E912">
        <v>23</v>
      </c>
      <c r="F912">
        <v>9.8800000000000008</v>
      </c>
      <c r="G912" s="20" t="s">
        <v>2380</v>
      </c>
      <c r="H912" t="s">
        <v>2380</v>
      </c>
      <c r="I912" t="s">
        <v>2380</v>
      </c>
      <c r="J912" s="29">
        <v>0</v>
      </c>
      <c r="K912" s="20" t="s">
        <v>2380</v>
      </c>
      <c r="L912" s="20" t="str">
        <f t="shared" ref="L912:L975" si="28">IF(E912&lt;18.5,"under weight",IF(E912&lt;25,"Normal weight",IF(E912&lt;30,"OVER WEIGHT","OBESITY")))</f>
        <v>Normal weight</v>
      </c>
      <c r="M912" s="20" t="str">
        <f t="shared" ref="M912:M975" si="29">IF(F912&lt;5.7,"normal",IF(F912&lt;6.5,"pre diabeties","diabeties"))</f>
        <v>diabeties</v>
      </c>
    </row>
    <row r="913" spans="4:13" x14ac:dyDescent="0.35">
      <c r="D913" t="s">
        <v>1472</v>
      </c>
      <c r="E913">
        <v>38.25</v>
      </c>
      <c r="F913">
        <v>6.2</v>
      </c>
      <c r="G913" s="20" t="s">
        <v>2380</v>
      </c>
      <c r="H913" t="s">
        <v>2380</v>
      </c>
      <c r="I913" t="s">
        <v>2380</v>
      </c>
      <c r="J913" s="29">
        <v>1</v>
      </c>
      <c r="K913" s="20" t="s">
        <v>2380</v>
      </c>
      <c r="L913" s="20" t="str">
        <f t="shared" si="28"/>
        <v>OBESITY</v>
      </c>
      <c r="M913" s="20" t="str">
        <f t="shared" si="29"/>
        <v>pre diabeties</v>
      </c>
    </row>
    <row r="914" spans="4:13" x14ac:dyDescent="0.35">
      <c r="D914" t="s">
        <v>1471</v>
      </c>
      <c r="E914">
        <v>39.25</v>
      </c>
      <c r="F914">
        <v>8.41</v>
      </c>
      <c r="G914" s="20" t="s">
        <v>2382</v>
      </c>
      <c r="H914" t="s">
        <v>2380</v>
      </c>
      <c r="I914" t="s">
        <v>2380</v>
      </c>
      <c r="J914" s="29">
        <v>1</v>
      </c>
      <c r="K914" s="20" t="s">
        <v>2380</v>
      </c>
      <c r="L914" s="20" t="str">
        <f t="shared" si="28"/>
        <v>OBESITY</v>
      </c>
      <c r="M914" s="20" t="str">
        <f t="shared" si="29"/>
        <v>diabeties</v>
      </c>
    </row>
    <row r="915" spans="4:13" x14ac:dyDescent="0.35">
      <c r="D915" t="s">
        <v>1470</v>
      </c>
      <c r="E915">
        <v>26.6</v>
      </c>
      <c r="F915">
        <v>5.07</v>
      </c>
      <c r="G915" s="20" t="s">
        <v>2382</v>
      </c>
      <c r="H915" t="s">
        <v>2380</v>
      </c>
      <c r="I915" t="s">
        <v>2380</v>
      </c>
      <c r="J915" s="29">
        <v>2</v>
      </c>
      <c r="K915" s="20" t="s">
        <v>2380</v>
      </c>
      <c r="L915" s="20" t="str">
        <f t="shared" si="28"/>
        <v>OVER WEIGHT</v>
      </c>
      <c r="M915" s="20" t="str">
        <f t="shared" si="29"/>
        <v>normal</v>
      </c>
    </row>
    <row r="916" spans="4:13" x14ac:dyDescent="0.35">
      <c r="D916" t="s">
        <v>1469</v>
      </c>
      <c r="E916">
        <v>35.700000000000003</v>
      </c>
      <c r="F916">
        <v>4.0599999999999996</v>
      </c>
      <c r="G916" s="20" t="s">
        <v>2380</v>
      </c>
      <c r="H916" t="s">
        <v>2380</v>
      </c>
      <c r="I916" t="s">
        <v>2383</v>
      </c>
      <c r="J916" s="29">
        <v>1</v>
      </c>
      <c r="K916" s="20" t="s">
        <v>2380</v>
      </c>
      <c r="L916" s="20" t="str">
        <f t="shared" si="28"/>
        <v>OBESITY</v>
      </c>
      <c r="M916" s="20" t="str">
        <f t="shared" si="29"/>
        <v>normal</v>
      </c>
    </row>
    <row r="917" spans="4:13" x14ac:dyDescent="0.35">
      <c r="D917" t="s">
        <v>1468</v>
      </c>
      <c r="E917">
        <v>20.100000000000001</v>
      </c>
      <c r="F917">
        <v>10.52</v>
      </c>
      <c r="G917" s="20" t="s">
        <v>2380</v>
      </c>
      <c r="H917" t="s">
        <v>2380</v>
      </c>
      <c r="I917" t="s">
        <v>2380</v>
      </c>
      <c r="J917" s="29">
        <v>0</v>
      </c>
      <c r="K917" s="20" t="s">
        <v>2380</v>
      </c>
      <c r="L917" s="20" t="str">
        <f t="shared" si="28"/>
        <v>Normal weight</v>
      </c>
      <c r="M917" s="20" t="str">
        <f t="shared" si="29"/>
        <v>diabeties</v>
      </c>
    </row>
    <row r="918" spans="4:13" x14ac:dyDescent="0.35">
      <c r="D918" t="s">
        <v>1467</v>
      </c>
      <c r="E918">
        <v>22.23</v>
      </c>
      <c r="F918">
        <v>9.65</v>
      </c>
      <c r="G918" s="20" t="s">
        <v>2380</v>
      </c>
      <c r="H918" t="s">
        <v>2380</v>
      </c>
      <c r="I918" t="s">
        <v>2380</v>
      </c>
      <c r="J918" s="29">
        <v>0</v>
      </c>
      <c r="K918" s="20" t="s">
        <v>2380</v>
      </c>
      <c r="L918" s="20" t="str">
        <f t="shared" si="28"/>
        <v>Normal weight</v>
      </c>
      <c r="M918" s="20" t="str">
        <f t="shared" si="29"/>
        <v>diabeties</v>
      </c>
    </row>
    <row r="919" spans="4:13" x14ac:dyDescent="0.35">
      <c r="D919" t="s">
        <v>1466</v>
      </c>
      <c r="E919">
        <v>36.47</v>
      </c>
      <c r="F919">
        <v>6.21</v>
      </c>
      <c r="G919" s="20" t="s">
        <v>2380</v>
      </c>
      <c r="H919" t="s">
        <v>2380</v>
      </c>
      <c r="I919" t="s">
        <v>2380</v>
      </c>
      <c r="J919" s="29">
        <v>0</v>
      </c>
      <c r="K919" s="20" t="s">
        <v>2380</v>
      </c>
      <c r="L919" s="20" t="str">
        <f t="shared" si="28"/>
        <v>OBESITY</v>
      </c>
      <c r="M919" s="20" t="str">
        <f t="shared" si="29"/>
        <v>pre diabeties</v>
      </c>
    </row>
    <row r="920" spans="4:13" x14ac:dyDescent="0.35">
      <c r="D920" t="s">
        <v>1465</v>
      </c>
      <c r="E920">
        <v>49.64</v>
      </c>
      <c r="F920">
        <v>4.76</v>
      </c>
      <c r="G920" s="20" t="s">
        <v>2380</v>
      </c>
      <c r="H920" t="s">
        <v>2380</v>
      </c>
      <c r="I920" t="s">
        <v>2383</v>
      </c>
      <c r="J920" s="29">
        <v>1</v>
      </c>
      <c r="K920" s="20" t="s">
        <v>2380</v>
      </c>
      <c r="L920" s="20" t="str">
        <f t="shared" si="28"/>
        <v>OBESITY</v>
      </c>
      <c r="M920" s="20" t="str">
        <f t="shared" si="29"/>
        <v>normal</v>
      </c>
    </row>
    <row r="921" spans="4:13" x14ac:dyDescent="0.35">
      <c r="D921" t="s">
        <v>1464</v>
      </c>
      <c r="E921">
        <v>36.799999999999997</v>
      </c>
      <c r="F921">
        <v>5.73</v>
      </c>
      <c r="G921" s="20" t="s">
        <v>2382</v>
      </c>
      <c r="H921" t="s">
        <v>2380</v>
      </c>
      <c r="I921" t="s">
        <v>2383</v>
      </c>
      <c r="J921" s="29">
        <v>1</v>
      </c>
      <c r="K921" s="20" t="s">
        <v>2380</v>
      </c>
      <c r="L921" s="20" t="str">
        <f t="shared" si="28"/>
        <v>OBESITY</v>
      </c>
      <c r="M921" s="20" t="str">
        <f t="shared" si="29"/>
        <v>pre diabeties</v>
      </c>
    </row>
    <row r="922" spans="4:13" x14ac:dyDescent="0.35">
      <c r="D922" t="s">
        <v>1463</v>
      </c>
      <c r="E922">
        <v>33.880000000000003</v>
      </c>
      <c r="F922">
        <v>10.78</v>
      </c>
      <c r="G922" s="20" t="s">
        <v>2382</v>
      </c>
      <c r="H922" t="s">
        <v>2380</v>
      </c>
      <c r="I922" t="s">
        <v>2380</v>
      </c>
      <c r="J922" s="29">
        <v>0</v>
      </c>
      <c r="K922" s="20" t="s">
        <v>2380</v>
      </c>
      <c r="L922" s="20" t="str">
        <f t="shared" si="28"/>
        <v>OBESITY</v>
      </c>
      <c r="M922" s="20" t="str">
        <f t="shared" si="29"/>
        <v>diabeties</v>
      </c>
    </row>
    <row r="923" spans="4:13" x14ac:dyDescent="0.35">
      <c r="D923" t="s">
        <v>1462</v>
      </c>
      <c r="E923">
        <v>32.01</v>
      </c>
      <c r="F923">
        <v>5.08</v>
      </c>
      <c r="G923" s="20" t="s">
        <v>2382</v>
      </c>
      <c r="H923" t="s">
        <v>2380</v>
      </c>
      <c r="I923" t="s">
        <v>2380</v>
      </c>
      <c r="J923" s="29">
        <v>1</v>
      </c>
      <c r="K923" s="20" t="s">
        <v>2380</v>
      </c>
      <c r="L923" s="20" t="str">
        <f t="shared" si="28"/>
        <v>OBESITY</v>
      </c>
      <c r="M923" s="20" t="str">
        <f t="shared" si="29"/>
        <v>normal</v>
      </c>
    </row>
    <row r="924" spans="4:13" x14ac:dyDescent="0.35">
      <c r="D924" t="s">
        <v>1461</v>
      </c>
      <c r="E924">
        <v>33.630000000000003</v>
      </c>
      <c r="F924">
        <v>11.39</v>
      </c>
      <c r="G924" s="20" t="s">
        <v>2380</v>
      </c>
      <c r="H924" t="s">
        <v>2380</v>
      </c>
      <c r="I924" t="s">
        <v>2380</v>
      </c>
      <c r="J924" s="29">
        <v>0</v>
      </c>
      <c r="K924" s="20" t="s">
        <v>2380</v>
      </c>
      <c r="L924" s="20" t="str">
        <f t="shared" si="28"/>
        <v>OBESITY</v>
      </c>
      <c r="M924" s="20" t="str">
        <f t="shared" si="29"/>
        <v>diabeties</v>
      </c>
    </row>
    <row r="925" spans="4:13" x14ac:dyDescent="0.35">
      <c r="D925" t="s">
        <v>1460</v>
      </c>
      <c r="E925">
        <v>34.865000000000002</v>
      </c>
      <c r="F925">
        <v>5.35</v>
      </c>
      <c r="G925" s="20" t="s">
        <v>2382</v>
      </c>
      <c r="H925" t="s">
        <v>2380</v>
      </c>
      <c r="I925" t="s">
        <v>2380</v>
      </c>
      <c r="J925" s="29">
        <v>1</v>
      </c>
      <c r="K925" s="20" t="s">
        <v>2380</v>
      </c>
      <c r="L925" s="20" t="str">
        <f t="shared" si="28"/>
        <v>OBESITY</v>
      </c>
      <c r="M925" s="20" t="str">
        <f t="shared" si="29"/>
        <v>normal</v>
      </c>
    </row>
    <row r="926" spans="4:13" x14ac:dyDescent="0.35">
      <c r="D926" t="s">
        <v>1459</v>
      </c>
      <c r="E926">
        <v>43.11</v>
      </c>
      <c r="F926">
        <v>5.6</v>
      </c>
      <c r="G926" s="20" t="s">
        <v>2380</v>
      </c>
      <c r="H926" t="s">
        <v>2380</v>
      </c>
      <c r="I926" t="s">
        <v>2380</v>
      </c>
      <c r="J926" s="29">
        <v>0</v>
      </c>
      <c r="K926" s="20" t="s">
        <v>2380</v>
      </c>
      <c r="L926" s="20" t="str">
        <f t="shared" si="28"/>
        <v>OBESITY</v>
      </c>
      <c r="M926" s="20" t="str">
        <f t="shared" si="29"/>
        <v>normal</v>
      </c>
    </row>
    <row r="927" spans="4:13" x14ac:dyDescent="0.35">
      <c r="D927" t="s">
        <v>1458</v>
      </c>
      <c r="E927">
        <v>30.305</v>
      </c>
      <c r="F927">
        <v>4.2699999999999996</v>
      </c>
      <c r="G927" s="20" t="s">
        <v>2382</v>
      </c>
      <c r="H927" t="s">
        <v>2380</v>
      </c>
      <c r="I927" t="s">
        <v>2380</v>
      </c>
      <c r="J927" s="29">
        <v>1</v>
      </c>
      <c r="K927" s="20" t="s">
        <v>2380</v>
      </c>
      <c r="L927" s="20" t="str">
        <f t="shared" si="28"/>
        <v>OBESITY</v>
      </c>
      <c r="M927" s="20" t="str">
        <f t="shared" si="29"/>
        <v>normal</v>
      </c>
    </row>
    <row r="928" spans="4:13" x14ac:dyDescent="0.35">
      <c r="D928" t="s">
        <v>1457</v>
      </c>
      <c r="E928">
        <v>25.175000000000001</v>
      </c>
      <c r="F928">
        <v>5.57</v>
      </c>
      <c r="G928" s="20" t="s">
        <v>2382</v>
      </c>
      <c r="H928" t="s">
        <v>2380</v>
      </c>
      <c r="I928" t="s">
        <v>2380</v>
      </c>
      <c r="J928" s="29">
        <v>1</v>
      </c>
      <c r="K928" s="20" t="s">
        <v>2380</v>
      </c>
      <c r="L928" s="20" t="str">
        <f t="shared" si="28"/>
        <v>OVER WEIGHT</v>
      </c>
      <c r="M928" s="20" t="str">
        <f t="shared" si="29"/>
        <v>normal</v>
      </c>
    </row>
    <row r="929" spans="4:13" x14ac:dyDescent="0.35">
      <c r="D929" t="s">
        <v>1456</v>
      </c>
      <c r="E929">
        <v>26.8</v>
      </c>
      <c r="F929">
        <v>5.68</v>
      </c>
      <c r="G929" s="20" t="s">
        <v>2382</v>
      </c>
      <c r="H929" t="s">
        <v>2380</v>
      </c>
      <c r="I929" t="s">
        <v>2380</v>
      </c>
      <c r="J929" s="29">
        <v>1</v>
      </c>
      <c r="K929" s="20" t="s">
        <v>2380</v>
      </c>
      <c r="L929" s="20" t="str">
        <f t="shared" si="28"/>
        <v>OVER WEIGHT</v>
      </c>
      <c r="M929" s="20" t="str">
        <f t="shared" si="29"/>
        <v>normal</v>
      </c>
    </row>
    <row r="930" spans="4:13" x14ac:dyDescent="0.35">
      <c r="D930" t="s">
        <v>1455</v>
      </c>
      <c r="E930">
        <v>21.78</v>
      </c>
      <c r="F930">
        <v>5.3</v>
      </c>
      <c r="G930" s="20" t="s">
        <v>2380</v>
      </c>
      <c r="H930" t="s">
        <v>2382</v>
      </c>
      <c r="I930" t="s">
        <v>2380</v>
      </c>
      <c r="J930" s="29">
        <v>1</v>
      </c>
      <c r="K930" s="20" t="s">
        <v>2380</v>
      </c>
      <c r="L930" s="20" t="str">
        <f t="shared" si="28"/>
        <v>Normal weight</v>
      </c>
      <c r="M930" s="20" t="str">
        <f t="shared" si="29"/>
        <v>normal</v>
      </c>
    </row>
    <row r="931" spans="4:13" x14ac:dyDescent="0.35">
      <c r="D931" t="s">
        <v>1454</v>
      </c>
      <c r="E931">
        <v>30.14</v>
      </c>
      <c r="F931">
        <v>9.4499999999999993</v>
      </c>
      <c r="G931" s="20" t="s">
        <v>2382</v>
      </c>
      <c r="H931" t="s">
        <v>2380</v>
      </c>
      <c r="I931" t="s">
        <v>2380</v>
      </c>
      <c r="J931" s="29">
        <v>0</v>
      </c>
      <c r="K931" s="20" t="s">
        <v>2380</v>
      </c>
      <c r="L931" s="20" t="str">
        <f t="shared" si="28"/>
        <v>OBESITY</v>
      </c>
      <c r="M931" s="20" t="str">
        <f t="shared" si="29"/>
        <v>diabeties</v>
      </c>
    </row>
    <row r="932" spans="4:13" x14ac:dyDescent="0.35">
      <c r="D932" t="s">
        <v>1453</v>
      </c>
      <c r="E932">
        <v>29.7</v>
      </c>
      <c r="F932">
        <v>6.79</v>
      </c>
      <c r="G932" s="20" t="s">
        <v>2382</v>
      </c>
      <c r="H932" t="s">
        <v>2380</v>
      </c>
      <c r="I932" t="s">
        <v>2380</v>
      </c>
      <c r="J932" s="29">
        <v>0</v>
      </c>
      <c r="K932" s="20" t="s">
        <v>2380</v>
      </c>
      <c r="L932" s="20" t="str">
        <f t="shared" si="28"/>
        <v>OVER WEIGHT</v>
      </c>
      <c r="M932" s="20" t="str">
        <f t="shared" si="29"/>
        <v>diabeties</v>
      </c>
    </row>
    <row r="933" spans="4:13" x14ac:dyDescent="0.35">
      <c r="D933" t="s">
        <v>1452</v>
      </c>
      <c r="E933">
        <v>32.395000000000003</v>
      </c>
      <c r="F933">
        <v>11.1</v>
      </c>
      <c r="G933" s="20" t="s">
        <v>2382</v>
      </c>
      <c r="H933" t="s">
        <v>2380</v>
      </c>
      <c r="I933" t="s">
        <v>2380</v>
      </c>
      <c r="J933" s="29">
        <v>0</v>
      </c>
      <c r="K933" s="20" t="s">
        <v>2380</v>
      </c>
      <c r="L933" s="20" t="str">
        <f t="shared" si="28"/>
        <v>OBESITY</v>
      </c>
      <c r="M933" s="20" t="str">
        <f t="shared" si="29"/>
        <v>diabeties</v>
      </c>
    </row>
    <row r="934" spans="4:13" x14ac:dyDescent="0.35">
      <c r="D934" t="s">
        <v>1451</v>
      </c>
      <c r="E934">
        <v>36.64</v>
      </c>
      <c r="F934">
        <v>7.26</v>
      </c>
      <c r="G934" s="20" t="s">
        <v>2380</v>
      </c>
      <c r="H934" t="s">
        <v>2380</v>
      </c>
      <c r="I934" t="s">
        <v>2380</v>
      </c>
      <c r="J934" s="29">
        <v>0</v>
      </c>
      <c r="K934" s="20" t="s">
        <v>2380</v>
      </c>
      <c r="L934" s="20" t="str">
        <f t="shared" si="28"/>
        <v>OBESITY</v>
      </c>
      <c r="M934" s="20" t="str">
        <f t="shared" si="29"/>
        <v>diabeties</v>
      </c>
    </row>
    <row r="935" spans="4:13" x14ac:dyDescent="0.35">
      <c r="D935" t="s">
        <v>1450</v>
      </c>
      <c r="E935">
        <v>39.049999999999997</v>
      </c>
      <c r="F935">
        <v>5.27</v>
      </c>
      <c r="G935" s="20" t="s">
        <v>2382</v>
      </c>
      <c r="H935" t="s">
        <v>2380</v>
      </c>
      <c r="I935" t="s">
        <v>2380</v>
      </c>
      <c r="J935" s="29">
        <v>1</v>
      </c>
      <c r="K935" s="20" t="s">
        <v>2380</v>
      </c>
      <c r="L935" s="20" t="str">
        <f t="shared" si="28"/>
        <v>OBESITY</v>
      </c>
      <c r="M935" s="20" t="str">
        <f t="shared" si="29"/>
        <v>normal</v>
      </c>
    </row>
    <row r="936" spans="4:13" x14ac:dyDescent="0.35">
      <c r="D936" t="s">
        <v>1449</v>
      </c>
      <c r="E936">
        <v>33.1</v>
      </c>
      <c r="F936">
        <v>5.46</v>
      </c>
      <c r="G936" s="20" t="s">
        <v>2382</v>
      </c>
      <c r="H936" t="s">
        <v>2380</v>
      </c>
      <c r="I936" t="s">
        <v>2380</v>
      </c>
      <c r="J936" s="29">
        <v>1</v>
      </c>
      <c r="K936" s="20" t="s">
        <v>2380</v>
      </c>
      <c r="L936" s="20" t="str">
        <f t="shared" si="28"/>
        <v>OBESITY</v>
      </c>
      <c r="M936" s="20" t="str">
        <f t="shared" si="29"/>
        <v>normal</v>
      </c>
    </row>
    <row r="937" spans="4:13" x14ac:dyDescent="0.35">
      <c r="D937" t="s">
        <v>1448</v>
      </c>
      <c r="E937">
        <v>31.824999999999999</v>
      </c>
      <c r="F937">
        <v>8.1300000000000008</v>
      </c>
      <c r="G937" s="20" t="s">
        <v>2380</v>
      </c>
      <c r="H937" t="s">
        <v>2380</v>
      </c>
      <c r="I937" t="s">
        <v>2380</v>
      </c>
      <c r="J937" s="29">
        <v>0</v>
      </c>
      <c r="K937" s="20" t="s">
        <v>2380</v>
      </c>
      <c r="L937" s="20" t="str">
        <f t="shared" si="28"/>
        <v>OBESITY</v>
      </c>
      <c r="M937" s="20" t="str">
        <f t="shared" si="29"/>
        <v>diabeties</v>
      </c>
    </row>
    <row r="938" spans="4:13" x14ac:dyDescent="0.35">
      <c r="D938" t="s">
        <v>1447</v>
      </c>
      <c r="E938">
        <v>29</v>
      </c>
      <c r="F938">
        <v>4.25</v>
      </c>
      <c r="G938" s="20" t="s">
        <v>2382</v>
      </c>
      <c r="H938" t="s">
        <v>2380</v>
      </c>
      <c r="I938" t="s">
        <v>2380</v>
      </c>
      <c r="J938" s="29">
        <v>1</v>
      </c>
      <c r="K938" s="20" t="s">
        <v>2380</v>
      </c>
      <c r="L938" s="20" t="str">
        <f t="shared" si="28"/>
        <v>OVER WEIGHT</v>
      </c>
      <c r="M938" s="20" t="str">
        <f t="shared" si="29"/>
        <v>normal</v>
      </c>
    </row>
    <row r="939" spans="4:13" x14ac:dyDescent="0.35">
      <c r="D939" t="s">
        <v>1446</v>
      </c>
      <c r="E939">
        <v>30.495000000000001</v>
      </c>
      <c r="F939">
        <v>8.68</v>
      </c>
      <c r="G939" s="20" t="s">
        <v>2380</v>
      </c>
      <c r="H939" t="s">
        <v>2380</v>
      </c>
      <c r="I939" t="s">
        <v>2380</v>
      </c>
      <c r="J939" s="29">
        <v>0</v>
      </c>
      <c r="K939" s="20" t="s">
        <v>2380</v>
      </c>
      <c r="L939" s="20" t="str">
        <f t="shared" si="28"/>
        <v>OBESITY</v>
      </c>
      <c r="M939" s="20" t="str">
        <f t="shared" si="29"/>
        <v>diabeties</v>
      </c>
    </row>
    <row r="940" spans="4:13" x14ac:dyDescent="0.35">
      <c r="D940" t="s">
        <v>1445</v>
      </c>
      <c r="E940">
        <v>25.2</v>
      </c>
      <c r="F940">
        <v>6.25</v>
      </c>
      <c r="G940" s="20" t="s">
        <v>2382</v>
      </c>
      <c r="H940" t="s">
        <v>2380</v>
      </c>
      <c r="I940" t="s">
        <v>2380</v>
      </c>
      <c r="J940" s="29">
        <v>1</v>
      </c>
      <c r="K940" s="20" t="s">
        <v>2380</v>
      </c>
      <c r="L940" s="20" t="str">
        <f t="shared" si="28"/>
        <v>OVER WEIGHT</v>
      </c>
      <c r="M940" s="20" t="str">
        <f t="shared" si="29"/>
        <v>pre diabeties</v>
      </c>
    </row>
    <row r="941" spans="4:13" x14ac:dyDescent="0.35">
      <c r="D941" t="s">
        <v>1444</v>
      </c>
      <c r="E941">
        <v>22.77</v>
      </c>
      <c r="F941">
        <v>4.47</v>
      </c>
      <c r="G941" s="20" t="s">
        <v>2382</v>
      </c>
      <c r="H941" t="s">
        <v>2380</v>
      </c>
      <c r="I941" t="s">
        <v>2380</v>
      </c>
      <c r="J941" s="29">
        <v>1</v>
      </c>
      <c r="K941" s="20" t="s">
        <v>2380</v>
      </c>
      <c r="L941" s="20" t="str">
        <f t="shared" si="28"/>
        <v>Normal weight</v>
      </c>
      <c r="M941" s="20" t="str">
        <f t="shared" si="29"/>
        <v>normal</v>
      </c>
    </row>
    <row r="942" spans="4:13" x14ac:dyDescent="0.35">
      <c r="D942" t="s">
        <v>1443</v>
      </c>
      <c r="E942">
        <v>23.18</v>
      </c>
      <c r="F942">
        <v>8.31</v>
      </c>
      <c r="G942" s="20" t="s">
        <v>2380</v>
      </c>
      <c r="H942" t="s">
        <v>2380</v>
      </c>
      <c r="I942" t="s">
        <v>2380</v>
      </c>
      <c r="J942" s="29">
        <v>0</v>
      </c>
      <c r="K942" s="20" t="s">
        <v>2380</v>
      </c>
      <c r="L942" s="20" t="str">
        <f t="shared" si="28"/>
        <v>Normal weight</v>
      </c>
      <c r="M942" s="20" t="str">
        <f t="shared" si="29"/>
        <v>diabeties</v>
      </c>
    </row>
    <row r="943" spans="4:13" x14ac:dyDescent="0.35">
      <c r="D943" t="s">
        <v>1442</v>
      </c>
      <c r="E943">
        <v>35.409999999999997</v>
      </c>
      <c r="F943">
        <v>5.68</v>
      </c>
      <c r="G943" s="20" t="s">
        <v>2380</v>
      </c>
      <c r="H943" t="s">
        <v>2380</v>
      </c>
      <c r="I943" t="s">
        <v>2380</v>
      </c>
      <c r="J943" s="29">
        <v>0</v>
      </c>
      <c r="K943" s="20" t="s">
        <v>2380</v>
      </c>
      <c r="L943" s="20" t="str">
        <f t="shared" si="28"/>
        <v>OBESITY</v>
      </c>
      <c r="M943" s="20" t="str">
        <f t="shared" si="29"/>
        <v>normal</v>
      </c>
    </row>
    <row r="944" spans="4:13" x14ac:dyDescent="0.35">
      <c r="D944" t="s">
        <v>1441</v>
      </c>
      <c r="E944">
        <v>32.11</v>
      </c>
      <c r="F944">
        <v>4.75</v>
      </c>
      <c r="G944" s="20" t="s">
        <v>2382</v>
      </c>
      <c r="H944" t="s">
        <v>2380</v>
      </c>
      <c r="I944" t="s">
        <v>2380</v>
      </c>
      <c r="J944" s="29">
        <v>2</v>
      </c>
      <c r="K944" s="20" t="s">
        <v>2380</v>
      </c>
      <c r="L944" s="20" t="str">
        <f t="shared" si="28"/>
        <v>OBESITY</v>
      </c>
      <c r="M944" s="20" t="str">
        <f t="shared" si="29"/>
        <v>normal</v>
      </c>
    </row>
    <row r="945" spans="4:13" x14ac:dyDescent="0.35">
      <c r="D945" t="s">
        <v>1440</v>
      </c>
      <c r="E945">
        <v>34.479999999999997</v>
      </c>
      <c r="F945">
        <v>6.31</v>
      </c>
      <c r="G945" s="20" t="s">
        <v>2380</v>
      </c>
      <c r="H945" t="s">
        <v>2380</v>
      </c>
      <c r="I945" t="s">
        <v>2383</v>
      </c>
      <c r="J945" s="29">
        <v>1</v>
      </c>
      <c r="K945" s="20" t="s">
        <v>2380</v>
      </c>
      <c r="L945" s="20" t="str">
        <f t="shared" si="28"/>
        <v>OBESITY</v>
      </c>
      <c r="M945" s="20" t="str">
        <f t="shared" si="29"/>
        <v>pre diabeties</v>
      </c>
    </row>
    <row r="946" spans="4:13" x14ac:dyDescent="0.35">
      <c r="D946" t="s">
        <v>1439</v>
      </c>
      <c r="E946">
        <v>34.39</v>
      </c>
      <c r="F946">
        <v>6.28</v>
      </c>
      <c r="G946" s="20" t="s">
        <v>2382</v>
      </c>
      <c r="H946" t="s">
        <v>2380</v>
      </c>
      <c r="I946" t="s">
        <v>2380</v>
      </c>
      <c r="J946" s="29">
        <v>1</v>
      </c>
      <c r="K946" s="20" t="s">
        <v>2380</v>
      </c>
      <c r="L946" s="20" t="str">
        <f t="shared" si="28"/>
        <v>OBESITY</v>
      </c>
      <c r="M946" s="20" t="str">
        <f t="shared" si="29"/>
        <v>pre diabeties</v>
      </c>
    </row>
    <row r="947" spans="4:13" x14ac:dyDescent="0.35">
      <c r="D947" t="s">
        <v>1438</v>
      </c>
      <c r="E947">
        <v>26.4</v>
      </c>
      <c r="F947">
        <v>9.2899999999999991</v>
      </c>
      <c r="G947" s="20" t="s">
        <v>2382</v>
      </c>
      <c r="H947" t="s">
        <v>2380</v>
      </c>
      <c r="I947" t="s">
        <v>2383</v>
      </c>
      <c r="J947" s="29">
        <v>1</v>
      </c>
      <c r="K947" s="20" t="s">
        <v>2380</v>
      </c>
      <c r="L947" s="20" t="str">
        <f t="shared" si="28"/>
        <v>OVER WEIGHT</v>
      </c>
      <c r="M947" s="20" t="str">
        <f t="shared" si="29"/>
        <v>diabeties</v>
      </c>
    </row>
    <row r="948" spans="4:13" x14ac:dyDescent="0.35">
      <c r="D948" t="s">
        <v>1437</v>
      </c>
      <c r="E948">
        <v>28.1</v>
      </c>
      <c r="F948">
        <v>5.79</v>
      </c>
      <c r="G948" s="20" t="s">
        <v>2382</v>
      </c>
      <c r="H948" t="s">
        <v>2380</v>
      </c>
      <c r="I948" t="s">
        <v>2383</v>
      </c>
      <c r="J948" s="29">
        <v>1</v>
      </c>
      <c r="K948" s="20" t="s">
        <v>2380</v>
      </c>
      <c r="L948" s="20" t="str">
        <f t="shared" si="28"/>
        <v>OVER WEIGHT</v>
      </c>
      <c r="M948" s="20" t="str">
        <f t="shared" si="29"/>
        <v>pre diabeties</v>
      </c>
    </row>
    <row r="949" spans="4:13" x14ac:dyDescent="0.35">
      <c r="D949" t="s">
        <v>1436</v>
      </c>
      <c r="E949">
        <v>27</v>
      </c>
      <c r="F949">
        <v>4.54</v>
      </c>
      <c r="G949" s="20" t="s">
        <v>2382</v>
      </c>
      <c r="H949" t="s">
        <v>2380</v>
      </c>
      <c r="I949" t="s">
        <v>2380</v>
      </c>
      <c r="J949" s="29">
        <v>1</v>
      </c>
      <c r="K949" s="20" t="s">
        <v>2380</v>
      </c>
      <c r="L949" s="20" t="str">
        <f t="shared" si="28"/>
        <v>OVER WEIGHT</v>
      </c>
      <c r="M949" s="20" t="str">
        <f t="shared" si="29"/>
        <v>normal</v>
      </c>
    </row>
    <row r="950" spans="4:13" x14ac:dyDescent="0.35">
      <c r="D950" t="s">
        <v>1435</v>
      </c>
      <c r="E950">
        <v>28.594999999999999</v>
      </c>
      <c r="F950">
        <v>4.68</v>
      </c>
      <c r="G950" s="20" t="s">
        <v>2382</v>
      </c>
      <c r="H950" t="s">
        <v>2380</v>
      </c>
      <c r="I950" t="s">
        <v>2380</v>
      </c>
      <c r="J950" s="29">
        <v>1</v>
      </c>
      <c r="K950" s="20" t="s">
        <v>2380</v>
      </c>
      <c r="L950" s="20" t="str">
        <f t="shared" si="28"/>
        <v>OVER WEIGHT</v>
      </c>
      <c r="M950" s="20" t="str">
        <f t="shared" si="29"/>
        <v>normal</v>
      </c>
    </row>
    <row r="951" spans="4:13" x14ac:dyDescent="0.35">
      <c r="D951" t="s">
        <v>1434</v>
      </c>
      <c r="E951">
        <v>36.799999999999997</v>
      </c>
      <c r="F951">
        <v>5.88</v>
      </c>
      <c r="G951" s="20" t="s">
        <v>2380</v>
      </c>
      <c r="H951" t="s">
        <v>2380</v>
      </c>
      <c r="I951" t="s">
        <v>2380</v>
      </c>
      <c r="J951" s="29">
        <v>1</v>
      </c>
      <c r="K951" s="20" t="s">
        <v>2380</v>
      </c>
      <c r="L951" s="20" t="str">
        <f t="shared" si="28"/>
        <v>OBESITY</v>
      </c>
      <c r="M951" s="20" t="str">
        <f t="shared" si="29"/>
        <v>pre diabeties</v>
      </c>
    </row>
    <row r="952" spans="4:13" x14ac:dyDescent="0.35">
      <c r="D952" t="s">
        <v>1433</v>
      </c>
      <c r="E952">
        <v>23.75</v>
      </c>
      <c r="F952">
        <v>5.42</v>
      </c>
      <c r="G952" s="20" t="s">
        <v>2382</v>
      </c>
      <c r="H952" t="s">
        <v>2380</v>
      </c>
      <c r="I952" t="s">
        <v>2383</v>
      </c>
      <c r="J952" s="29">
        <v>1</v>
      </c>
      <c r="K952" s="20" t="s">
        <v>2380</v>
      </c>
      <c r="L952" s="20" t="str">
        <f t="shared" si="28"/>
        <v>Normal weight</v>
      </c>
      <c r="M952" s="20" t="str">
        <f t="shared" si="29"/>
        <v>normal</v>
      </c>
    </row>
    <row r="953" spans="4:13" x14ac:dyDescent="0.35">
      <c r="D953" t="s">
        <v>1432</v>
      </c>
      <c r="E953">
        <v>35.619999999999997</v>
      </c>
      <c r="F953">
        <v>4.16</v>
      </c>
      <c r="G953" s="20" t="s">
        <v>2380</v>
      </c>
      <c r="H953" t="s">
        <v>2380</v>
      </c>
      <c r="I953" t="s">
        <v>2380</v>
      </c>
      <c r="J953" s="29">
        <v>0</v>
      </c>
      <c r="K953" s="20" t="s">
        <v>2380</v>
      </c>
      <c r="L953" s="20" t="str">
        <f t="shared" si="28"/>
        <v>OBESITY</v>
      </c>
      <c r="M953" s="20" t="str">
        <f t="shared" si="29"/>
        <v>normal</v>
      </c>
    </row>
    <row r="954" spans="4:13" x14ac:dyDescent="0.35">
      <c r="D954" t="s">
        <v>1431</v>
      </c>
      <c r="E954">
        <v>30.69</v>
      </c>
      <c r="F954">
        <v>7.05</v>
      </c>
      <c r="G954" s="20" t="s">
        <v>2382</v>
      </c>
      <c r="H954" t="s">
        <v>2380</v>
      </c>
      <c r="I954" t="s">
        <v>2380</v>
      </c>
      <c r="J954" s="29">
        <v>2</v>
      </c>
      <c r="K954" s="20" t="s">
        <v>2380</v>
      </c>
      <c r="L954" s="20" t="str">
        <f t="shared" si="28"/>
        <v>OBESITY</v>
      </c>
      <c r="M954" s="20" t="str">
        <f t="shared" si="29"/>
        <v>diabeties</v>
      </c>
    </row>
    <row r="955" spans="4:13" x14ac:dyDescent="0.35">
      <c r="D955" t="s">
        <v>1430</v>
      </c>
      <c r="E955">
        <v>35.799999999999997</v>
      </c>
      <c r="F955">
        <v>5.63</v>
      </c>
      <c r="G955" s="20" t="s">
        <v>2382</v>
      </c>
      <c r="H955" t="s">
        <v>2380</v>
      </c>
      <c r="I955" t="s">
        <v>2380</v>
      </c>
      <c r="J955" s="29">
        <v>2</v>
      </c>
      <c r="K955" s="20" t="s">
        <v>2380</v>
      </c>
      <c r="L955" s="20" t="str">
        <f t="shared" si="28"/>
        <v>OBESITY</v>
      </c>
      <c r="M955" s="20" t="str">
        <f t="shared" si="29"/>
        <v>normal</v>
      </c>
    </row>
    <row r="956" spans="4:13" x14ac:dyDescent="0.35">
      <c r="D956" t="s">
        <v>1429</v>
      </c>
      <c r="E956">
        <v>28.785</v>
      </c>
      <c r="F956">
        <v>4.24</v>
      </c>
      <c r="G956" s="20" t="s">
        <v>2382</v>
      </c>
      <c r="H956" t="s">
        <v>2380</v>
      </c>
      <c r="I956" t="s">
        <v>2380</v>
      </c>
      <c r="J956" s="29">
        <v>2</v>
      </c>
      <c r="K956" s="20" t="s">
        <v>2380</v>
      </c>
      <c r="L956" s="20" t="str">
        <f t="shared" si="28"/>
        <v>OVER WEIGHT</v>
      </c>
      <c r="M956" s="20" t="str">
        <f t="shared" si="29"/>
        <v>normal</v>
      </c>
    </row>
    <row r="957" spans="4:13" x14ac:dyDescent="0.35">
      <c r="D957" t="s">
        <v>1428</v>
      </c>
      <c r="E957">
        <v>28.594999999999999</v>
      </c>
      <c r="F957">
        <v>4.96</v>
      </c>
      <c r="G957" s="20" t="s">
        <v>2382</v>
      </c>
      <c r="H957" t="s">
        <v>2380</v>
      </c>
      <c r="I957" t="s">
        <v>2380</v>
      </c>
      <c r="J957" s="29">
        <v>2</v>
      </c>
      <c r="K957" s="20" t="s">
        <v>2380</v>
      </c>
      <c r="L957" s="20" t="str">
        <f t="shared" si="28"/>
        <v>OVER WEIGHT</v>
      </c>
      <c r="M957" s="20" t="str">
        <f t="shared" si="29"/>
        <v>normal</v>
      </c>
    </row>
    <row r="958" spans="4:13" x14ac:dyDescent="0.35">
      <c r="D958" t="s">
        <v>1427</v>
      </c>
      <c r="E958">
        <v>48.75</v>
      </c>
      <c r="F958">
        <v>4.34</v>
      </c>
      <c r="G958" s="20" t="s">
        <v>2380</v>
      </c>
      <c r="H958" t="s">
        <v>2380</v>
      </c>
      <c r="I958" t="s">
        <v>2380</v>
      </c>
      <c r="J958" s="29">
        <v>0</v>
      </c>
      <c r="K958" s="20" t="s">
        <v>2380</v>
      </c>
      <c r="L958" s="20" t="str">
        <f t="shared" si="28"/>
        <v>OBESITY</v>
      </c>
      <c r="M958" s="20" t="str">
        <f t="shared" si="29"/>
        <v>normal</v>
      </c>
    </row>
    <row r="959" spans="4:13" x14ac:dyDescent="0.35">
      <c r="D959" t="s">
        <v>1426</v>
      </c>
      <c r="E959">
        <v>28.31</v>
      </c>
      <c r="F959">
        <v>5.43</v>
      </c>
      <c r="G959" s="20" t="s">
        <v>2382</v>
      </c>
      <c r="H959" t="s">
        <v>2380</v>
      </c>
      <c r="I959" t="s">
        <v>2380</v>
      </c>
      <c r="J959" s="29">
        <v>2</v>
      </c>
      <c r="K959" s="20" t="s">
        <v>2380</v>
      </c>
      <c r="L959" s="20" t="str">
        <f t="shared" si="28"/>
        <v>OVER WEIGHT</v>
      </c>
      <c r="M959" s="20" t="str">
        <f t="shared" si="29"/>
        <v>normal</v>
      </c>
    </row>
    <row r="960" spans="4:13" x14ac:dyDescent="0.35">
      <c r="D960" t="s">
        <v>1425</v>
      </c>
      <c r="E960">
        <v>38.39</v>
      </c>
      <c r="F960">
        <v>8.33</v>
      </c>
      <c r="G960" s="20" t="s">
        <v>2382</v>
      </c>
      <c r="H960" t="s">
        <v>2380</v>
      </c>
      <c r="I960" t="s">
        <v>2380</v>
      </c>
      <c r="J960" s="29">
        <v>1</v>
      </c>
      <c r="K960" s="20" t="s">
        <v>2380</v>
      </c>
      <c r="L960" s="20" t="str">
        <f t="shared" si="28"/>
        <v>OBESITY</v>
      </c>
      <c r="M960" s="20" t="str">
        <f t="shared" si="29"/>
        <v>diabeties</v>
      </c>
    </row>
    <row r="961" spans="4:13" x14ac:dyDescent="0.35">
      <c r="D961" t="s">
        <v>1424</v>
      </c>
      <c r="E961">
        <v>25.87</v>
      </c>
      <c r="F961">
        <v>5.63</v>
      </c>
      <c r="G961" s="20" t="s">
        <v>2382</v>
      </c>
      <c r="H961" t="s">
        <v>2380</v>
      </c>
      <c r="I961" t="s">
        <v>2380</v>
      </c>
      <c r="J961" s="29">
        <v>1</v>
      </c>
      <c r="K961" s="20" t="s">
        <v>2380</v>
      </c>
      <c r="L961" s="20" t="str">
        <f t="shared" si="28"/>
        <v>OVER WEIGHT</v>
      </c>
      <c r="M961" s="20" t="str">
        <f t="shared" si="29"/>
        <v>normal</v>
      </c>
    </row>
    <row r="962" spans="4:13" x14ac:dyDescent="0.35">
      <c r="D962" t="s">
        <v>1423</v>
      </c>
      <c r="E962">
        <v>43.7</v>
      </c>
      <c r="F962">
        <v>7.23</v>
      </c>
      <c r="G962" s="20" t="s">
        <v>2380</v>
      </c>
      <c r="H962" t="s">
        <v>2380</v>
      </c>
      <c r="I962" t="s">
        <v>2380</v>
      </c>
      <c r="J962" s="29">
        <v>0</v>
      </c>
      <c r="K962" s="20" t="s">
        <v>2380</v>
      </c>
      <c r="L962" s="20" t="str">
        <f t="shared" si="28"/>
        <v>OBESITY</v>
      </c>
      <c r="M962" s="20" t="str">
        <f t="shared" si="29"/>
        <v>diabeties</v>
      </c>
    </row>
    <row r="963" spans="4:13" x14ac:dyDescent="0.35">
      <c r="D963" t="s">
        <v>1422</v>
      </c>
      <c r="E963">
        <v>40.945</v>
      </c>
      <c r="F963">
        <v>10.57</v>
      </c>
      <c r="G963" s="20" t="s">
        <v>2380</v>
      </c>
      <c r="H963" t="s">
        <v>2380</v>
      </c>
      <c r="I963" t="s">
        <v>2380</v>
      </c>
      <c r="J963" s="29">
        <v>0</v>
      </c>
      <c r="K963" s="20" t="s">
        <v>2380</v>
      </c>
      <c r="L963" s="20" t="str">
        <f t="shared" si="28"/>
        <v>OBESITY</v>
      </c>
      <c r="M963" s="20" t="str">
        <f t="shared" si="29"/>
        <v>diabeties</v>
      </c>
    </row>
    <row r="964" spans="4:13" x14ac:dyDescent="0.35">
      <c r="D964" t="s">
        <v>1421</v>
      </c>
      <c r="E964">
        <v>27.94</v>
      </c>
      <c r="F964">
        <v>7.92</v>
      </c>
      <c r="G964" s="20" t="s">
        <v>2380</v>
      </c>
      <c r="H964" t="s">
        <v>2380</v>
      </c>
      <c r="I964" t="s">
        <v>2380</v>
      </c>
      <c r="J964" s="29">
        <v>0</v>
      </c>
      <c r="K964" s="20" t="s">
        <v>2380</v>
      </c>
      <c r="L964" s="20" t="str">
        <f t="shared" si="28"/>
        <v>OVER WEIGHT</v>
      </c>
      <c r="M964" s="20" t="str">
        <f t="shared" si="29"/>
        <v>diabeties</v>
      </c>
    </row>
    <row r="965" spans="4:13" x14ac:dyDescent="0.35">
      <c r="D965" t="s">
        <v>1420</v>
      </c>
      <c r="E965">
        <v>31.9</v>
      </c>
      <c r="F965">
        <v>10.119999999999999</v>
      </c>
      <c r="G965" s="20" t="s">
        <v>2380</v>
      </c>
      <c r="H965" t="s">
        <v>2380</v>
      </c>
      <c r="I965" t="s">
        <v>2380</v>
      </c>
      <c r="J965" s="29">
        <v>2</v>
      </c>
      <c r="K965" s="20" t="s">
        <v>2380</v>
      </c>
      <c r="L965" s="20" t="str">
        <f t="shared" si="28"/>
        <v>OBESITY</v>
      </c>
      <c r="M965" s="20" t="str">
        <f t="shared" si="29"/>
        <v>diabeties</v>
      </c>
    </row>
    <row r="966" spans="4:13" x14ac:dyDescent="0.35">
      <c r="D966" t="s">
        <v>1419</v>
      </c>
      <c r="E966">
        <v>31.64</v>
      </c>
      <c r="F966">
        <v>7.91</v>
      </c>
      <c r="G966" s="20" t="s">
        <v>2380</v>
      </c>
      <c r="H966" t="s">
        <v>2380</v>
      </c>
      <c r="I966" t="s">
        <v>2380</v>
      </c>
      <c r="J966" s="29">
        <v>0</v>
      </c>
      <c r="K966" s="20" t="s">
        <v>2380</v>
      </c>
      <c r="L966" s="20" t="str">
        <f t="shared" si="28"/>
        <v>OBESITY</v>
      </c>
      <c r="M966" s="20" t="str">
        <f t="shared" si="29"/>
        <v>diabeties</v>
      </c>
    </row>
    <row r="967" spans="4:13" x14ac:dyDescent="0.35">
      <c r="D967" t="s">
        <v>1418</v>
      </c>
      <c r="E967">
        <v>46.7</v>
      </c>
      <c r="F967">
        <v>10.9</v>
      </c>
      <c r="G967" s="20" t="s">
        <v>2380</v>
      </c>
      <c r="H967" t="s">
        <v>2380</v>
      </c>
      <c r="I967" t="s">
        <v>2380</v>
      </c>
      <c r="J967" s="29">
        <v>0</v>
      </c>
      <c r="K967" s="20" t="s">
        <v>2380</v>
      </c>
      <c r="L967" s="20" t="str">
        <f t="shared" si="28"/>
        <v>OBESITY</v>
      </c>
      <c r="M967" s="20" t="str">
        <f t="shared" si="29"/>
        <v>diabeties</v>
      </c>
    </row>
    <row r="968" spans="4:13" x14ac:dyDescent="0.35">
      <c r="D968" t="s">
        <v>1417</v>
      </c>
      <c r="E968">
        <v>18.335000000000001</v>
      </c>
      <c r="F968">
        <v>11.83</v>
      </c>
      <c r="G968" s="20" t="s">
        <v>2380</v>
      </c>
      <c r="H968" t="s">
        <v>2380</v>
      </c>
      <c r="I968" t="s">
        <v>2380</v>
      </c>
      <c r="J968" s="29">
        <v>0</v>
      </c>
      <c r="K968" s="20" t="s">
        <v>2380</v>
      </c>
      <c r="L968" s="20" t="str">
        <f t="shared" si="28"/>
        <v>under weight</v>
      </c>
      <c r="M968" s="20" t="str">
        <f t="shared" si="29"/>
        <v>diabeties</v>
      </c>
    </row>
    <row r="969" spans="4:13" x14ac:dyDescent="0.35">
      <c r="D969" t="s">
        <v>1416</v>
      </c>
      <c r="E969">
        <v>31.24</v>
      </c>
      <c r="F969">
        <v>7.42</v>
      </c>
      <c r="G969" s="20" t="s">
        <v>2382</v>
      </c>
      <c r="H969" t="s">
        <v>2380</v>
      </c>
      <c r="I969" t="s">
        <v>2380</v>
      </c>
      <c r="J969" s="29">
        <v>2</v>
      </c>
      <c r="K969" s="20" t="s">
        <v>2380</v>
      </c>
      <c r="L969" s="20" t="str">
        <f t="shared" si="28"/>
        <v>OBESITY</v>
      </c>
      <c r="M969" s="20" t="str">
        <f t="shared" si="29"/>
        <v>diabeties</v>
      </c>
    </row>
    <row r="970" spans="4:13" x14ac:dyDescent="0.35">
      <c r="D970" t="s">
        <v>1415</v>
      </c>
      <c r="E970">
        <v>39.22</v>
      </c>
      <c r="F970">
        <v>5.62</v>
      </c>
      <c r="G970" s="20" t="s">
        <v>2382</v>
      </c>
      <c r="H970" t="s">
        <v>2380</v>
      </c>
      <c r="I970" t="s">
        <v>2380</v>
      </c>
      <c r="J970" s="29">
        <v>1</v>
      </c>
      <c r="K970" s="20" t="s">
        <v>2380</v>
      </c>
      <c r="L970" s="20" t="str">
        <f t="shared" si="28"/>
        <v>OBESITY</v>
      </c>
      <c r="M970" s="20" t="str">
        <f t="shared" si="29"/>
        <v>normal</v>
      </c>
    </row>
    <row r="971" spans="4:13" x14ac:dyDescent="0.35">
      <c r="D971" t="s">
        <v>1414</v>
      </c>
      <c r="E971">
        <v>24.414999999999999</v>
      </c>
      <c r="F971">
        <v>7.16</v>
      </c>
      <c r="G971" s="20" t="s">
        <v>2380</v>
      </c>
      <c r="H971" t="s">
        <v>2380</v>
      </c>
      <c r="I971" t="s">
        <v>2380</v>
      </c>
      <c r="J971" s="29">
        <v>0</v>
      </c>
      <c r="K971" s="20" t="s">
        <v>2380</v>
      </c>
      <c r="L971" s="20" t="str">
        <f t="shared" si="28"/>
        <v>Normal weight</v>
      </c>
      <c r="M971" s="20" t="str">
        <f t="shared" si="29"/>
        <v>diabeties</v>
      </c>
    </row>
    <row r="972" spans="4:13" x14ac:dyDescent="0.35">
      <c r="D972" t="s">
        <v>1413</v>
      </c>
      <c r="E972">
        <v>32.299999999999997</v>
      </c>
      <c r="F972">
        <v>9.89</v>
      </c>
      <c r="G972" s="20" t="s">
        <v>2380</v>
      </c>
      <c r="H972" t="s">
        <v>2380</v>
      </c>
      <c r="I972" t="s">
        <v>2380</v>
      </c>
      <c r="J972" s="29">
        <v>0</v>
      </c>
      <c r="K972" s="20" t="s">
        <v>2380</v>
      </c>
      <c r="L972" s="20" t="str">
        <f t="shared" si="28"/>
        <v>OBESITY</v>
      </c>
      <c r="M972" s="20" t="str">
        <f t="shared" si="29"/>
        <v>diabeties</v>
      </c>
    </row>
    <row r="973" spans="4:13" x14ac:dyDescent="0.35">
      <c r="D973" t="s">
        <v>1412</v>
      </c>
      <c r="E973">
        <v>39.94</v>
      </c>
      <c r="F973">
        <v>5.14</v>
      </c>
      <c r="G973" s="20" t="s">
        <v>2380</v>
      </c>
      <c r="H973" t="s">
        <v>2380</v>
      </c>
      <c r="I973" t="s">
        <v>2380</v>
      </c>
      <c r="J973" s="29">
        <v>0</v>
      </c>
      <c r="K973" s="20" t="s">
        <v>2380</v>
      </c>
      <c r="L973" s="20" t="str">
        <f t="shared" si="28"/>
        <v>OBESITY</v>
      </c>
      <c r="M973" s="20" t="str">
        <f t="shared" si="29"/>
        <v>normal</v>
      </c>
    </row>
    <row r="974" spans="4:13" x14ac:dyDescent="0.35">
      <c r="D974" t="s">
        <v>1411</v>
      </c>
      <c r="E974">
        <v>30</v>
      </c>
      <c r="F974">
        <v>5.61</v>
      </c>
      <c r="G974" s="20" t="s">
        <v>2382</v>
      </c>
      <c r="H974" t="s">
        <v>2380</v>
      </c>
      <c r="I974" t="s">
        <v>2383</v>
      </c>
      <c r="J974" s="29">
        <v>1</v>
      </c>
      <c r="K974" s="20" t="s">
        <v>2380</v>
      </c>
      <c r="L974" s="20" t="str">
        <f t="shared" si="28"/>
        <v>OBESITY</v>
      </c>
      <c r="M974" s="20" t="str">
        <f t="shared" si="29"/>
        <v>normal</v>
      </c>
    </row>
    <row r="975" spans="4:13" x14ac:dyDescent="0.35">
      <c r="D975" t="s">
        <v>1410</v>
      </c>
      <c r="E975">
        <v>35.340000000000003</v>
      </c>
      <c r="F975">
        <v>5.51</v>
      </c>
      <c r="G975" s="20" t="s">
        <v>2382</v>
      </c>
      <c r="H975" t="s">
        <v>2380</v>
      </c>
      <c r="I975" t="s">
        <v>2383</v>
      </c>
      <c r="J975" s="29">
        <v>1</v>
      </c>
      <c r="K975" s="20" t="s">
        <v>2380</v>
      </c>
      <c r="L975" s="20" t="str">
        <f t="shared" si="28"/>
        <v>OBESITY</v>
      </c>
      <c r="M975" s="20" t="str">
        <f t="shared" si="29"/>
        <v>normal</v>
      </c>
    </row>
    <row r="976" spans="4:13" x14ac:dyDescent="0.35">
      <c r="D976" t="s">
        <v>1409</v>
      </c>
      <c r="E976">
        <v>32.204999999999998</v>
      </c>
      <c r="F976">
        <v>8.3800000000000008</v>
      </c>
      <c r="G976" s="20" t="s">
        <v>2382</v>
      </c>
      <c r="H976" t="s">
        <v>2380</v>
      </c>
      <c r="I976" t="s">
        <v>2380</v>
      </c>
      <c r="J976" s="29">
        <v>2</v>
      </c>
      <c r="K976" s="20" t="s">
        <v>2380</v>
      </c>
      <c r="L976" s="20" t="str">
        <f t="shared" ref="L976:L1039" si="30">IF(E976&lt;18.5,"under weight",IF(E976&lt;25,"Normal weight",IF(E976&lt;30,"OVER WEIGHT","OBESITY")))</f>
        <v>OBESITY</v>
      </c>
      <c r="M976" s="20" t="str">
        <f t="shared" ref="M976:M1039" si="31">IF(F976&lt;5.7,"normal",IF(F976&lt;6.5,"pre diabeties","diabeties"))</f>
        <v>diabeties</v>
      </c>
    </row>
    <row r="977" spans="4:13" x14ac:dyDescent="0.35">
      <c r="D977" t="s">
        <v>1408</v>
      </c>
      <c r="E977">
        <v>33.880000000000003</v>
      </c>
      <c r="F977">
        <v>4.68</v>
      </c>
      <c r="G977" s="20" t="s">
        <v>2380</v>
      </c>
      <c r="H977" t="s">
        <v>2382</v>
      </c>
      <c r="I977" t="s">
        <v>2380</v>
      </c>
      <c r="J977" s="29">
        <v>1</v>
      </c>
      <c r="K977" s="20" t="s">
        <v>2380</v>
      </c>
      <c r="L977" s="20" t="str">
        <f t="shared" si="30"/>
        <v>OBESITY</v>
      </c>
      <c r="M977" s="20" t="str">
        <f t="shared" si="31"/>
        <v>normal</v>
      </c>
    </row>
    <row r="978" spans="4:13" x14ac:dyDescent="0.35">
      <c r="D978" t="s">
        <v>1407</v>
      </c>
      <c r="E978">
        <v>26.63</v>
      </c>
      <c r="F978">
        <v>4.3600000000000003</v>
      </c>
      <c r="G978" s="20" t="s">
        <v>2382</v>
      </c>
      <c r="H978" t="s">
        <v>2380</v>
      </c>
      <c r="I978" t="s">
        <v>2380</v>
      </c>
      <c r="J978" s="29">
        <v>2</v>
      </c>
      <c r="K978" s="20" t="s">
        <v>2380</v>
      </c>
      <c r="L978" s="20" t="str">
        <f t="shared" si="30"/>
        <v>OVER WEIGHT</v>
      </c>
      <c r="M978" s="20" t="str">
        <f t="shared" si="31"/>
        <v>normal</v>
      </c>
    </row>
    <row r="979" spans="4:13" x14ac:dyDescent="0.35">
      <c r="D979" t="s">
        <v>1406</v>
      </c>
      <c r="E979">
        <v>28.7</v>
      </c>
      <c r="F979">
        <v>7.74</v>
      </c>
      <c r="G979" s="20" t="s">
        <v>2380</v>
      </c>
      <c r="H979" t="s">
        <v>2380</v>
      </c>
      <c r="I979" t="s">
        <v>2380</v>
      </c>
      <c r="J979" s="29">
        <v>0</v>
      </c>
      <c r="K979" s="20" t="s">
        <v>2380</v>
      </c>
      <c r="L979" s="20" t="str">
        <f t="shared" si="30"/>
        <v>OVER WEIGHT</v>
      </c>
      <c r="M979" s="20" t="str">
        <f t="shared" si="31"/>
        <v>diabeties</v>
      </c>
    </row>
    <row r="980" spans="4:13" x14ac:dyDescent="0.35">
      <c r="D980" t="s">
        <v>1405</v>
      </c>
      <c r="E980">
        <v>25.65</v>
      </c>
      <c r="F980">
        <v>4.05</v>
      </c>
      <c r="G980" s="20" t="s">
        <v>2382</v>
      </c>
      <c r="H980" t="s">
        <v>2380</v>
      </c>
      <c r="I980" t="s">
        <v>2380</v>
      </c>
      <c r="J980" s="29">
        <v>2</v>
      </c>
      <c r="K980" s="20" t="s">
        <v>2380</v>
      </c>
      <c r="L980" s="20" t="str">
        <f t="shared" si="30"/>
        <v>OVER WEIGHT</v>
      </c>
      <c r="M980" s="20" t="str">
        <f t="shared" si="31"/>
        <v>normal</v>
      </c>
    </row>
    <row r="981" spans="4:13" x14ac:dyDescent="0.35">
      <c r="D981" t="s">
        <v>1404</v>
      </c>
      <c r="E981">
        <v>36.384999999999998</v>
      </c>
      <c r="F981">
        <v>11.49</v>
      </c>
      <c r="G981" s="20" t="s">
        <v>2380</v>
      </c>
      <c r="H981" t="s">
        <v>2380</v>
      </c>
      <c r="I981" t="s">
        <v>2380</v>
      </c>
      <c r="J981" s="29">
        <v>0</v>
      </c>
      <c r="K981" s="20" t="s">
        <v>2380</v>
      </c>
      <c r="L981" s="20" t="str">
        <f t="shared" si="30"/>
        <v>OBESITY</v>
      </c>
      <c r="M981" s="20" t="str">
        <f t="shared" si="31"/>
        <v>diabeties</v>
      </c>
    </row>
    <row r="982" spans="4:13" x14ac:dyDescent="0.35">
      <c r="D982" t="s">
        <v>1403</v>
      </c>
      <c r="E982">
        <v>34.69</v>
      </c>
      <c r="F982">
        <v>5.65</v>
      </c>
      <c r="G982" s="20" t="s">
        <v>2380</v>
      </c>
      <c r="H982" t="s">
        <v>2380</v>
      </c>
      <c r="I982" t="s">
        <v>2380</v>
      </c>
      <c r="J982" s="29">
        <v>0</v>
      </c>
      <c r="K982" s="20" t="s">
        <v>2380</v>
      </c>
      <c r="L982" s="20" t="str">
        <f t="shared" si="30"/>
        <v>OBESITY</v>
      </c>
      <c r="M982" s="20" t="str">
        <f t="shared" si="31"/>
        <v>normal</v>
      </c>
    </row>
    <row r="983" spans="4:13" x14ac:dyDescent="0.35">
      <c r="D983" t="s">
        <v>1402</v>
      </c>
      <c r="E983">
        <v>37.68</v>
      </c>
      <c r="F983">
        <v>4.29</v>
      </c>
      <c r="G983" s="20" t="s">
        <v>2382</v>
      </c>
      <c r="H983" t="s">
        <v>2380</v>
      </c>
      <c r="I983" t="s">
        <v>2380</v>
      </c>
      <c r="J983" s="29">
        <v>0</v>
      </c>
      <c r="K983" s="20" t="s">
        <v>2380</v>
      </c>
      <c r="L983" s="20" t="str">
        <f t="shared" si="30"/>
        <v>OBESITY</v>
      </c>
      <c r="M983" s="20" t="str">
        <f t="shared" si="31"/>
        <v>normal</v>
      </c>
    </row>
    <row r="984" spans="4:13" x14ac:dyDescent="0.35">
      <c r="D984" t="s">
        <v>1401</v>
      </c>
      <c r="E984">
        <v>35.49</v>
      </c>
      <c r="F984">
        <v>4.74</v>
      </c>
      <c r="G984" s="20" t="s">
        <v>2382</v>
      </c>
      <c r="H984" t="s">
        <v>2380</v>
      </c>
      <c r="I984" t="s">
        <v>2383</v>
      </c>
      <c r="J984" s="29">
        <v>1</v>
      </c>
      <c r="K984" s="20" t="s">
        <v>2380</v>
      </c>
      <c r="L984" s="20" t="str">
        <f t="shared" si="30"/>
        <v>OBESITY</v>
      </c>
      <c r="M984" s="20" t="str">
        <f t="shared" si="31"/>
        <v>normal</v>
      </c>
    </row>
    <row r="985" spans="4:13" x14ac:dyDescent="0.35">
      <c r="D985" t="s">
        <v>1400</v>
      </c>
      <c r="E985">
        <v>44.7</v>
      </c>
      <c r="F985">
        <v>7.6</v>
      </c>
      <c r="G985" s="20" t="s">
        <v>2382</v>
      </c>
      <c r="H985" t="s">
        <v>2380</v>
      </c>
      <c r="I985" t="s">
        <v>2380</v>
      </c>
      <c r="J985" s="29">
        <v>2</v>
      </c>
      <c r="K985" s="20" t="s">
        <v>2380</v>
      </c>
      <c r="L985" s="20" t="str">
        <f t="shared" si="30"/>
        <v>OBESITY</v>
      </c>
      <c r="M985" s="20" t="str">
        <f t="shared" si="31"/>
        <v>diabeties</v>
      </c>
    </row>
    <row r="986" spans="4:13" x14ac:dyDescent="0.35">
      <c r="D986" t="s">
        <v>1399</v>
      </c>
      <c r="E986">
        <v>38.380000000000003</v>
      </c>
      <c r="F986">
        <v>8.5</v>
      </c>
      <c r="G986" s="20" t="s">
        <v>2382</v>
      </c>
      <c r="H986" t="s">
        <v>2380</v>
      </c>
      <c r="I986" t="s">
        <v>2380</v>
      </c>
      <c r="J986" s="29">
        <v>2</v>
      </c>
      <c r="K986" s="20" t="s">
        <v>2380</v>
      </c>
      <c r="L986" s="20" t="str">
        <f t="shared" si="30"/>
        <v>OBESITY</v>
      </c>
      <c r="M986" s="20" t="str">
        <f t="shared" si="31"/>
        <v>diabeties</v>
      </c>
    </row>
    <row r="987" spans="4:13" x14ac:dyDescent="0.35">
      <c r="D987" t="s">
        <v>1398</v>
      </c>
      <c r="E987">
        <v>35.244999999999997</v>
      </c>
      <c r="F987">
        <v>11.22</v>
      </c>
      <c r="G987" s="20" t="s">
        <v>2382</v>
      </c>
      <c r="H987" t="s">
        <v>2380</v>
      </c>
      <c r="I987" t="s">
        <v>2380</v>
      </c>
      <c r="J987" s="29">
        <v>0</v>
      </c>
      <c r="K987" s="20" t="s">
        <v>2380</v>
      </c>
      <c r="L987" s="20" t="str">
        <f t="shared" si="30"/>
        <v>OBESITY</v>
      </c>
      <c r="M987" s="20" t="str">
        <f t="shared" si="31"/>
        <v>diabeties</v>
      </c>
    </row>
    <row r="988" spans="4:13" x14ac:dyDescent="0.35">
      <c r="D988" t="s">
        <v>1397</v>
      </c>
      <c r="E988">
        <v>49.84</v>
      </c>
      <c r="F988">
        <v>5.0999999999999996</v>
      </c>
      <c r="G988" s="20" t="s">
        <v>2382</v>
      </c>
      <c r="H988" t="s">
        <v>2380</v>
      </c>
      <c r="I988" t="s">
        <v>2383</v>
      </c>
      <c r="J988" s="29">
        <v>1</v>
      </c>
      <c r="K988" s="20" t="s">
        <v>2380</v>
      </c>
      <c r="L988" s="20" t="str">
        <f t="shared" si="30"/>
        <v>OBESITY</v>
      </c>
      <c r="M988" s="20" t="str">
        <f t="shared" si="31"/>
        <v>normal</v>
      </c>
    </row>
    <row r="989" spans="4:13" x14ac:dyDescent="0.35">
      <c r="D989" t="s">
        <v>1396</v>
      </c>
      <c r="E989">
        <v>49.06</v>
      </c>
      <c r="F989">
        <v>5.43</v>
      </c>
      <c r="G989" s="20" t="s">
        <v>2382</v>
      </c>
      <c r="H989" t="s">
        <v>2380</v>
      </c>
      <c r="I989" t="s">
        <v>2380</v>
      </c>
      <c r="J989" s="29">
        <v>1</v>
      </c>
      <c r="K989" s="20" t="s">
        <v>2380</v>
      </c>
      <c r="L989" s="20" t="str">
        <f t="shared" si="30"/>
        <v>OBESITY</v>
      </c>
      <c r="M989" s="20" t="str">
        <f t="shared" si="31"/>
        <v>normal</v>
      </c>
    </row>
    <row r="990" spans="4:13" x14ac:dyDescent="0.35">
      <c r="D990" t="s">
        <v>1395</v>
      </c>
      <c r="E990">
        <v>30.88</v>
      </c>
      <c r="F990">
        <v>5.82</v>
      </c>
      <c r="G990" s="20" t="s">
        <v>2380</v>
      </c>
      <c r="H990" t="s">
        <v>2380</v>
      </c>
      <c r="I990" t="s">
        <v>2380</v>
      </c>
      <c r="J990" s="29">
        <v>2</v>
      </c>
      <c r="K990" s="20" t="s">
        <v>2380</v>
      </c>
      <c r="L990" s="20" t="str">
        <f t="shared" si="30"/>
        <v>OBESITY</v>
      </c>
      <c r="M990" s="20" t="str">
        <f t="shared" si="31"/>
        <v>pre diabeties</v>
      </c>
    </row>
    <row r="991" spans="4:13" x14ac:dyDescent="0.35">
      <c r="D991" t="s">
        <v>1394</v>
      </c>
      <c r="E991">
        <v>33.35</v>
      </c>
      <c r="F991">
        <v>6.05</v>
      </c>
      <c r="G991" s="20" t="s">
        <v>2380</v>
      </c>
      <c r="H991" t="s">
        <v>2380</v>
      </c>
      <c r="I991" t="s">
        <v>2383</v>
      </c>
      <c r="J991" s="29">
        <v>1</v>
      </c>
      <c r="K991" s="20" t="s">
        <v>2380</v>
      </c>
      <c r="L991" s="20" t="str">
        <f t="shared" si="30"/>
        <v>OBESITY</v>
      </c>
      <c r="M991" s="20" t="str">
        <f t="shared" si="31"/>
        <v>pre diabeties</v>
      </c>
    </row>
    <row r="992" spans="4:13" x14ac:dyDescent="0.35">
      <c r="D992" t="s">
        <v>1393</v>
      </c>
      <c r="E992">
        <v>38</v>
      </c>
      <c r="F992">
        <v>6.38</v>
      </c>
      <c r="G992" s="20" t="s">
        <v>2382</v>
      </c>
      <c r="H992" t="s">
        <v>2380</v>
      </c>
      <c r="I992" t="s">
        <v>2380</v>
      </c>
      <c r="J992" s="29">
        <v>1</v>
      </c>
      <c r="K992" s="20" t="s">
        <v>2380</v>
      </c>
      <c r="L992" s="20" t="str">
        <f t="shared" si="30"/>
        <v>OBESITY</v>
      </c>
      <c r="M992" s="20" t="str">
        <f t="shared" si="31"/>
        <v>pre diabeties</v>
      </c>
    </row>
    <row r="993" spans="4:13" x14ac:dyDescent="0.35">
      <c r="D993" t="s">
        <v>1392</v>
      </c>
      <c r="E993">
        <v>36.08</v>
      </c>
      <c r="F993">
        <v>5.73</v>
      </c>
      <c r="G993" s="20" t="s">
        <v>2382</v>
      </c>
      <c r="H993" t="s">
        <v>2380</v>
      </c>
      <c r="I993" t="s">
        <v>2380</v>
      </c>
      <c r="J993" s="29">
        <v>1</v>
      </c>
      <c r="K993" s="20" t="s">
        <v>2380</v>
      </c>
      <c r="L993" s="20" t="str">
        <f t="shared" si="30"/>
        <v>OBESITY</v>
      </c>
      <c r="M993" s="20" t="str">
        <f t="shared" si="31"/>
        <v>pre diabeties</v>
      </c>
    </row>
    <row r="994" spans="4:13" x14ac:dyDescent="0.35">
      <c r="D994" t="s">
        <v>1391</v>
      </c>
      <c r="E994">
        <v>35.700000000000003</v>
      </c>
      <c r="F994">
        <v>5.47</v>
      </c>
      <c r="G994" s="20" t="s">
        <v>2382</v>
      </c>
      <c r="H994" t="s">
        <v>2380</v>
      </c>
      <c r="I994" t="s">
        <v>2380</v>
      </c>
      <c r="J994" s="29">
        <v>1</v>
      </c>
      <c r="K994" s="20" t="s">
        <v>2380</v>
      </c>
      <c r="L994" s="20" t="str">
        <f t="shared" si="30"/>
        <v>OBESITY</v>
      </c>
      <c r="M994" s="20" t="str">
        <f t="shared" si="31"/>
        <v>normal</v>
      </c>
    </row>
    <row r="995" spans="4:13" x14ac:dyDescent="0.35">
      <c r="D995" t="s">
        <v>1390</v>
      </c>
      <c r="E995">
        <v>34.01</v>
      </c>
      <c r="F995">
        <v>11.3</v>
      </c>
      <c r="G995" s="20" t="s">
        <v>2380</v>
      </c>
      <c r="H995" t="s">
        <v>2380</v>
      </c>
      <c r="I995" t="s">
        <v>2380</v>
      </c>
      <c r="J995" s="29">
        <v>0</v>
      </c>
      <c r="K995" s="20" t="s">
        <v>2380</v>
      </c>
      <c r="L995" s="20" t="str">
        <f t="shared" si="30"/>
        <v>OBESITY</v>
      </c>
      <c r="M995" s="20" t="str">
        <f t="shared" si="31"/>
        <v>diabeties</v>
      </c>
    </row>
    <row r="996" spans="4:13" x14ac:dyDescent="0.35">
      <c r="D996" t="s">
        <v>1389</v>
      </c>
      <c r="E996">
        <v>31.54</v>
      </c>
      <c r="F996">
        <v>6.72</v>
      </c>
      <c r="G996" s="20" t="s">
        <v>2380</v>
      </c>
      <c r="H996" t="s">
        <v>2380</v>
      </c>
      <c r="I996" t="s">
        <v>2380</v>
      </c>
      <c r="J996" s="29">
        <v>0</v>
      </c>
      <c r="K996" s="20" t="s">
        <v>2380</v>
      </c>
      <c r="L996" s="20" t="str">
        <f t="shared" si="30"/>
        <v>OBESITY</v>
      </c>
      <c r="M996" s="20" t="str">
        <f t="shared" si="31"/>
        <v>diabeties</v>
      </c>
    </row>
    <row r="997" spans="4:13" x14ac:dyDescent="0.35">
      <c r="D997" t="s">
        <v>1388</v>
      </c>
      <c r="E997">
        <v>23.3</v>
      </c>
      <c r="F997">
        <v>5.36</v>
      </c>
      <c r="G997" s="20" t="s">
        <v>2382</v>
      </c>
      <c r="H997" t="s">
        <v>2380</v>
      </c>
      <c r="I997" t="s">
        <v>2380</v>
      </c>
      <c r="J997" s="29">
        <v>1</v>
      </c>
      <c r="K997" s="20" t="s">
        <v>2380</v>
      </c>
      <c r="L997" s="20" t="str">
        <f t="shared" si="30"/>
        <v>Normal weight</v>
      </c>
      <c r="M997" s="20" t="str">
        <f t="shared" si="31"/>
        <v>normal</v>
      </c>
    </row>
    <row r="998" spans="4:13" x14ac:dyDescent="0.35">
      <c r="D998" t="s">
        <v>1387</v>
      </c>
      <c r="E998">
        <v>27.75</v>
      </c>
      <c r="F998">
        <v>9.8800000000000008</v>
      </c>
      <c r="G998" s="20" t="s">
        <v>2380</v>
      </c>
      <c r="H998" t="s">
        <v>2380</v>
      </c>
      <c r="I998" t="s">
        <v>2380</v>
      </c>
      <c r="J998" s="29">
        <v>0</v>
      </c>
      <c r="K998" s="20" t="s">
        <v>2380</v>
      </c>
      <c r="L998" s="20" t="str">
        <f t="shared" si="30"/>
        <v>OVER WEIGHT</v>
      </c>
      <c r="M998" s="20" t="str">
        <f t="shared" si="31"/>
        <v>diabeties</v>
      </c>
    </row>
    <row r="999" spans="4:13" x14ac:dyDescent="0.35">
      <c r="D999" t="s">
        <v>1386</v>
      </c>
      <c r="E999">
        <v>42.46</v>
      </c>
      <c r="F999">
        <v>4.1100000000000003</v>
      </c>
      <c r="G999" s="20" t="s">
        <v>2380</v>
      </c>
      <c r="H999" t="s">
        <v>2380</v>
      </c>
      <c r="I999" t="s">
        <v>2380</v>
      </c>
      <c r="J999" s="29">
        <v>0</v>
      </c>
      <c r="K999" s="20" t="s">
        <v>2380</v>
      </c>
      <c r="L999" s="20" t="str">
        <f t="shared" si="30"/>
        <v>OBESITY</v>
      </c>
      <c r="M999" s="20" t="str">
        <f t="shared" si="31"/>
        <v>normal</v>
      </c>
    </row>
    <row r="1000" spans="4:13" x14ac:dyDescent="0.35">
      <c r="D1000" t="s">
        <v>1385</v>
      </c>
      <c r="E1000">
        <v>54.47</v>
      </c>
      <c r="F1000">
        <v>7.48</v>
      </c>
      <c r="G1000" s="20" t="s">
        <v>2380</v>
      </c>
      <c r="H1000" t="s">
        <v>2380</v>
      </c>
      <c r="I1000" t="s">
        <v>2380</v>
      </c>
      <c r="J1000" s="29">
        <v>0</v>
      </c>
      <c r="K1000" s="20" t="s">
        <v>2380</v>
      </c>
      <c r="L1000" s="20" t="str">
        <f t="shared" si="30"/>
        <v>OBESITY</v>
      </c>
      <c r="M1000" s="20" t="str">
        <f t="shared" si="31"/>
        <v>diabeties</v>
      </c>
    </row>
    <row r="1001" spans="4:13" x14ac:dyDescent="0.35">
      <c r="D1001" t="s">
        <v>1384</v>
      </c>
      <c r="E1001">
        <v>24.93</v>
      </c>
      <c r="F1001">
        <v>9.18</v>
      </c>
      <c r="G1001" s="20" t="s">
        <v>2382</v>
      </c>
      <c r="H1001" t="s">
        <v>2380</v>
      </c>
      <c r="I1001" t="s">
        <v>2383</v>
      </c>
      <c r="J1001" s="29">
        <v>1</v>
      </c>
      <c r="K1001" s="20" t="s">
        <v>2380</v>
      </c>
      <c r="L1001" s="20" t="str">
        <f t="shared" si="30"/>
        <v>Normal weight</v>
      </c>
      <c r="M1001" s="20" t="str">
        <f t="shared" si="31"/>
        <v>diabeties</v>
      </c>
    </row>
    <row r="1002" spans="4:13" x14ac:dyDescent="0.35">
      <c r="D1002" t="s">
        <v>1383</v>
      </c>
      <c r="E1002">
        <v>48.12</v>
      </c>
      <c r="F1002">
        <v>4.51</v>
      </c>
      <c r="G1002" s="20" t="s">
        <v>2382</v>
      </c>
      <c r="H1002" t="s">
        <v>2380</v>
      </c>
      <c r="I1002" t="s">
        <v>2380</v>
      </c>
      <c r="J1002" s="29">
        <v>1</v>
      </c>
      <c r="K1002" s="20" t="s">
        <v>2380</v>
      </c>
      <c r="L1002" s="20" t="str">
        <f t="shared" si="30"/>
        <v>OBESITY</v>
      </c>
      <c r="M1002" s="20" t="str">
        <f t="shared" si="31"/>
        <v>normal</v>
      </c>
    </row>
    <row r="1003" spans="4:13" x14ac:dyDescent="0.35">
      <c r="D1003" t="s">
        <v>1382</v>
      </c>
      <c r="E1003">
        <v>24.91</v>
      </c>
      <c r="F1003">
        <v>7.33</v>
      </c>
      <c r="G1003" s="20" t="s">
        <v>2382</v>
      </c>
      <c r="H1003" t="s">
        <v>2380</v>
      </c>
      <c r="I1003" t="s">
        <v>2383</v>
      </c>
      <c r="J1003" s="29">
        <v>1</v>
      </c>
      <c r="K1003" s="20" t="s">
        <v>2380</v>
      </c>
      <c r="L1003" s="20" t="str">
        <f t="shared" si="30"/>
        <v>Normal weight</v>
      </c>
      <c r="M1003" s="20" t="str">
        <f t="shared" si="31"/>
        <v>diabeties</v>
      </c>
    </row>
    <row r="1004" spans="4:13" x14ac:dyDescent="0.35">
      <c r="D1004" t="s">
        <v>1381</v>
      </c>
      <c r="E1004">
        <v>27.645</v>
      </c>
      <c r="F1004">
        <v>10.56</v>
      </c>
      <c r="G1004" s="20" t="s">
        <v>2380</v>
      </c>
      <c r="H1004" t="s">
        <v>2380</v>
      </c>
      <c r="I1004" t="s">
        <v>2380</v>
      </c>
      <c r="J1004" s="29">
        <v>0</v>
      </c>
      <c r="K1004" s="20" t="s">
        <v>2380</v>
      </c>
      <c r="L1004" s="20" t="str">
        <f t="shared" si="30"/>
        <v>OVER WEIGHT</v>
      </c>
      <c r="M1004" s="20" t="str">
        <f t="shared" si="31"/>
        <v>diabeties</v>
      </c>
    </row>
    <row r="1005" spans="4:13" x14ac:dyDescent="0.35">
      <c r="D1005" t="s">
        <v>1380</v>
      </c>
      <c r="E1005">
        <v>33.700000000000003</v>
      </c>
      <c r="F1005">
        <v>4.01</v>
      </c>
      <c r="G1005" s="20" t="s">
        <v>2380</v>
      </c>
      <c r="H1005" t="s">
        <v>2380</v>
      </c>
      <c r="I1005" t="s">
        <v>2380</v>
      </c>
      <c r="J1005" s="29">
        <v>2</v>
      </c>
      <c r="K1005" s="20" t="s">
        <v>2380</v>
      </c>
      <c r="L1005" s="20" t="str">
        <f t="shared" si="30"/>
        <v>OBESITY</v>
      </c>
      <c r="M1005" s="20" t="str">
        <f t="shared" si="31"/>
        <v>normal</v>
      </c>
    </row>
    <row r="1006" spans="4:13" x14ac:dyDescent="0.35">
      <c r="D1006" t="s">
        <v>1379</v>
      </c>
      <c r="E1006">
        <v>38.93</v>
      </c>
      <c r="F1006">
        <v>5.64</v>
      </c>
      <c r="G1006" s="20" t="s">
        <v>2382</v>
      </c>
      <c r="H1006" t="s">
        <v>2380</v>
      </c>
      <c r="I1006" t="s">
        <v>2380</v>
      </c>
      <c r="J1006" s="29">
        <v>1</v>
      </c>
      <c r="K1006" s="20" t="s">
        <v>2380</v>
      </c>
      <c r="L1006" s="20" t="str">
        <f t="shared" si="30"/>
        <v>OBESITY</v>
      </c>
      <c r="M1006" s="20" t="str">
        <f t="shared" si="31"/>
        <v>normal</v>
      </c>
    </row>
    <row r="1007" spans="4:13" x14ac:dyDescent="0.35">
      <c r="D1007" t="s">
        <v>1378</v>
      </c>
      <c r="E1007">
        <v>32.774999999999999</v>
      </c>
      <c r="F1007">
        <v>8.02</v>
      </c>
      <c r="G1007" s="20" t="s">
        <v>2382</v>
      </c>
      <c r="H1007" t="s">
        <v>2380</v>
      </c>
      <c r="I1007" t="s">
        <v>2380</v>
      </c>
      <c r="J1007" s="29">
        <v>2</v>
      </c>
      <c r="K1007" s="20" t="s">
        <v>2380</v>
      </c>
      <c r="L1007" s="20" t="str">
        <f t="shared" si="30"/>
        <v>OBESITY</v>
      </c>
      <c r="M1007" s="20" t="str">
        <f t="shared" si="31"/>
        <v>diabeties</v>
      </c>
    </row>
    <row r="1008" spans="4:13" x14ac:dyDescent="0.35">
      <c r="D1008" t="s">
        <v>1377</v>
      </c>
      <c r="E1008">
        <v>29.83</v>
      </c>
      <c r="F1008">
        <v>7.2</v>
      </c>
      <c r="G1008" s="20" t="s">
        <v>2382</v>
      </c>
      <c r="H1008" t="s">
        <v>2380</v>
      </c>
      <c r="I1008" t="s">
        <v>2380</v>
      </c>
      <c r="J1008" s="29">
        <v>0</v>
      </c>
      <c r="K1008" s="20" t="s">
        <v>2380</v>
      </c>
      <c r="L1008" s="20" t="str">
        <f t="shared" si="30"/>
        <v>OVER WEIGHT</v>
      </c>
      <c r="M1008" s="20" t="str">
        <f t="shared" si="31"/>
        <v>diabeties</v>
      </c>
    </row>
    <row r="1009" spans="4:13" x14ac:dyDescent="0.35">
      <c r="D1009" t="s">
        <v>1376</v>
      </c>
      <c r="E1009">
        <v>28.31</v>
      </c>
      <c r="F1009">
        <v>4.55</v>
      </c>
      <c r="G1009" s="20" t="s">
        <v>2380</v>
      </c>
      <c r="H1009" t="s">
        <v>2382</v>
      </c>
      <c r="I1009" t="s">
        <v>2380</v>
      </c>
      <c r="J1009" s="29">
        <v>1</v>
      </c>
      <c r="K1009" s="20" t="s">
        <v>2380</v>
      </c>
      <c r="L1009" s="20" t="str">
        <f t="shared" si="30"/>
        <v>OVER WEIGHT</v>
      </c>
      <c r="M1009" s="20" t="str">
        <f t="shared" si="31"/>
        <v>normal</v>
      </c>
    </row>
    <row r="1010" spans="4:13" x14ac:dyDescent="0.35">
      <c r="D1010" t="s">
        <v>1375</v>
      </c>
      <c r="E1010">
        <v>29.79</v>
      </c>
      <c r="F1010">
        <v>9.0299999999999994</v>
      </c>
      <c r="G1010" s="20" t="s">
        <v>2380</v>
      </c>
      <c r="H1010" t="s">
        <v>2380</v>
      </c>
      <c r="I1010" t="s">
        <v>2380</v>
      </c>
      <c r="J1010" s="29">
        <v>0</v>
      </c>
      <c r="K1010" s="20" t="s">
        <v>2380</v>
      </c>
      <c r="L1010" s="20" t="str">
        <f t="shared" si="30"/>
        <v>OVER WEIGHT</v>
      </c>
      <c r="M1010" s="20" t="str">
        <f t="shared" si="31"/>
        <v>diabeties</v>
      </c>
    </row>
    <row r="1011" spans="4:13" x14ac:dyDescent="0.35">
      <c r="D1011" t="s">
        <v>1374</v>
      </c>
      <c r="E1011">
        <v>36.6</v>
      </c>
      <c r="F1011">
        <v>5.2</v>
      </c>
      <c r="G1011" s="20" t="s">
        <v>2382</v>
      </c>
      <c r="H1011" t="s">
        <v>2380</v>
      </c>
      <c r="I1011" t="s">
        <v>2383</v>
      </c>
      <c r="J1011" s="29">
        <v>1</v>
      </c>
      <c r="K1011" s="20" t="s">
        <v>2380</v>
      </c>
      <c r="L1011" s="20" t="str">
        <f t="shared" si="30"/>
        <v>OBESITY</v>
      </c>
      <c r="M1011" s="20" t="str">
        <f t="shared" si="31"/>
        <v>normal</v>
      </c>
    </row>
    <row r="1012" spans="4:13" x14ac:dyDescent="0.35">
      <c r="D1012" t="s">
        <v>1373</v>
      </c>
      <c r="E1012">
        <v>35.93</v>
      </c>
      <c r="F1012">
        <v>8.3000000000000007</v>
      </c>
      <c r="G1012" s="20" t="s">
        <v>2382</v>
      </c>
      <c r="H1012" t="s">
        <v>2380</v>
      </c>
      <c r="I1012" t="s">
        <v>2380</v>
      </c>
      <c r="J1012" s="29">
        <v>0</v>
      </c>
      <c r="K1012" s="20" t="s">
        <v>2380</v>
      </c>
      <c r="L1012" s="20" t="str">
        <f t="shared" si="30"/>
        <v>OBESITY</v>
      </c>
      <c r="M1012" s="20" t="str">
        <f t="shared" si="31"/>
        <v>diabeties</v>
      </c>
    </row>
    <row r="1013" spans="4:13" x14ac:dyDescent="0.35">
      <c r="D1013" t="s">
        <v>1372</v>
      </c>
      <c r="E1013">
        <v>28.6</v>
      </c>
      <c r="F1013">
        <v>5.56</v>
      </c>
      <c r="G1013" s="20" t="s">
        <v>2382</v>
      </c>
      <c r="H1013" t="s">
        <v>2380</v>
      </c>
      <c r="I1013" t="s">
        <v>2383</v>
      </c>
      <c r="J1013" s="29">
        <v>1</v>
      </c>
      <c r="K1013" s="20" t="s">
        <v>2380</v>
      </c>
      <c r="L1013" s="20" t="str">
        <f t="shared" si="30"/>
        <v>OVER WEIGHT</v>
      </c>
      <c r="M1013" s="20" t="str">
        <f t="shared" si="31"/>
        <v>normal</v>
      </c>
    </row>
    <row r="1014" spans="4:13" x14ac:dyDescent="0.35">
      <c r="D1014" t="s">
        <v>1371</v>
      </c>
      <c r="E1014">
        <v>39.17</v>
      </c>
      <c r="F1014">
        <v>4.1500000000000004</v>
      </c>
      <c r="G1014" s="20" t="s">
        <v>2380</v>
      </c>
      <c r="H1014" t="s">
        <v>2380</v>
      </c>
      <c r="I1014" t="s">
        <v>2380</v>
      </c>
      <c r="J1014" s="29">
        <v>0</v>
      </c>
      <c r="K1014" s="20" t="s">
        <v>2380</v>
      </c>
      <c r="L1014" s="20" t="str">
        <f t="shared" si="30"/>
        <v>OBESITY</v>
      </c>
      <c r="M1014" s="20" t="str">
        <f t="shared" si="31"/>
        <v>normal</v>
      </c>
    </row>
    <row r="1015" spans="4:13" x14ac:dyDescent="0.35">
      <c r="D1015" t="s">
        <v>1370</v>
      </c>
      <c r="E1015">
        <v>26.41</v>
      </c>
      <c r="F1015">
        <v>5.99</v>
      </c>
      <c r="G1015" s="20" t="s">
        <v>2382</v>
      </c>
      <c r="H1015" t="s">
        <v>2380</v>
      </c>
      <c r="I1015" t="s">
        <v>2383</v>
      </c>
      <c r="J1015" s="29">
        <v>1</v>
      </c>
      <c r="K1015" s="20" t="s">
        <v>2380</v>
      </c>
      <c r="L1015" s="20" t="str">
        <f t="shared" si="30"/>
        <v>OVER WEIGHT</v>
      </c>
      <c r="M1015" s="20" t="str">
        <f t="shared" si="31"/>
        <v>pre diabeties</v>
      </c>
    </row>
    <row r="1016" spans="4:13" x14ac:dyDescent="0.35">
      <c r="D1016" t="s">
        <v>1369</v>
      </c>
      <c r="E1016">
        <v>30.63</v>
      </c>
      <c r="F1016">
        <v>5.8</v>
      </c>
      <c r="G1016" s="20" t="s">
        <v>2382</v>
      </c>
      <c r="H1016" t="s">
        <v>2380</v>
      </c>
      <c r="I1016" t="s">
        <v>2380</v>
      </c>
      <c r="J1016" s="29">
        <v>0</v>
      </c>
      <c r="K1016" s="20" t="s">
        <v>2380</v>
      </c>
      <c r="L1016" s="20" t="str">
        <f t="shared" si="30"/>
        <v>OBESITY</v>
      </c>
      <c r="M1016" s="20" t="str">
        <f t="shared" si="31"/>
        <v>pre diabeties</v>
      </c>
    </row>
    <row r="1017" spans="4:13" x14ac:dyDescent="0.35">
      <c r="D1017" t="s">
        <v>1368</v>
      </c>
      <c r="E1017">
        <v>31.73</v>
      </c>
      <c r="F1017">
        <v>7.32</v>
      </c>
      <c r="G1017" s="20" t="s">
        <v>2382</v>
      </c>
      <c r="H1017" t="s">
        <v>2380</v>
      </c>
      <c r="I1017" t="s">
        <v>2380</v>
      </c>
      <c r="J1017" s="29">
        <v>2</v>
      </c>
      <c r="K1017" s="20" t="s">
        <v>2380</v>
      </c>
      <c r="L1017" s="20" t="str">
        <f t="shared" si="30"/>
        <v>OBESITY</v>
      </c>
      <c r="M1017" s="20" t="str">
        <f t="shared" si="31"/>
        <v>diabeties</v>
      </c>
    </row>
    <row r="1018" spans="4:13" x14ac:dyDescent="0.35">
      <c r="D1018" t="s">
        <v>1367</v>
      </c>
      <c r="E1018">
        <v>30.7</v>
      </c>
      <c r="F1018">
        <v>5.16</v>
      </c>
      <c r="G1018" s="20" t="s">
        <v>2380</v>
      </c>
      <c r="H1018" t="s">
        <v>2380</v>
      </c>
      <c r="I1018" t="s">
        <v>2380</v>
      </c>
      <c r="J1018" s="29">
        <v>2</v>
      </c>
      <c r="K1018" s="20" t="s">
        <v>2380</v>
      </c>
      <c r="L1018" s="20" t="str">
        <f t="shared" si="30"/>
        <v>OBESITY</v>
      </c>
      <c r="M1018" s="20" t="str">
        <f t="shared" si="31"/>
        <v>normal</v>
      </c>
    </row>
    <row r="1019" spans="4:13" x14ac:dyDescent="0.35">
      <c r="D1019" t="s">
        <v>1366</v>
      </c>
      <c r="E1019">
        <v>25.934999999999999</v>
      </c>
      <c r="F1019">
        <v>5.96</v>
      </c>
      <c r="G1019" s="20" t="s">
        <v>2382</v>
      </c>
      <c r="H1019" t="s">
        <v>2380</v>
      </c>
      <c r="I1019" t="s">
        <v>2380</v>
      </c>
      <c r="J1019" s="29">
        <v>2</v>
      </c>
      <c r="K1019" s="20" t="s">
        <v>2380</v>
      </c>
      <c r="L1019" s="20" t="str">
        <f t="shared" si="30"/>
        <v>OVER WEIGHT</v>
      </c>
      <c r="M1019" s="20" t="str">
        <f t="shared" si="31"/>
        <v>pre diabeties</v>
      </c>
    </row>
    <row r="1020" spans="4:13" x14ac:dyDescent="0.35">
      <c r="D1020" t="s">
        <v>1365</v>
      </c>
      <c r="E1020">
        <v>35.9</v>
      </c>
      <c r="F1020">
        <v>4.8499999999999996</v>
      </c>
      <c r="G1020" s="20" t="s">
        <v>2382</v>
      </c>
      <c r="H1020" t="s">
        <v>2380</v>
      </c>
      <c r="I1020" t="s">
        <v>2383</v>
      </c>
      <c r="J1020" s="29">
        <v>1</v>
      </c>
      <c r="K1020" s="20" t="s">
        <v>2380</v>
      </c>
      <c r="L1020" s="20" t="str">
        <f t="shared" si="30"/>
        <v>OBESITY</v>
      </c>
      <c r="M1020" s="20" t="str">
        <f t="shared" si="31"/>
        <v>normal</v>
      </c>
    </row>
    <row r="1021" spans="4:13" x14ac:dyDescent="0.35">
      <c r="D1021" t="s">
        <v>1364</v>
      </c>
      <c r="E1021">
        <v>26.7</v>
      </c>
      <c r="F1021">
        <v>5.09</v>
      </c>
      <c r="G1021" s="20" t="s">
        <v>2382</v>
      </c>
      <c r="H1021" t="s">
        <v>2380</v>
      </c>
      <c r="I1021" t="s">
        <v>2383</v>
      </c>
      <c r="J1021" s="29">
        <v>1</v>
      </c>
      <c r="K1021" s="20" t="s">
        <v>2380</v>
      </c>
      <c r="L1021" s="20" t="str">
        <f t="shared" si="30"/>
        <v>OVER WEIGHT</v>
      </c>
      <c r="M1021" s="20" t="str">
        <f t="shared" si="31"/>
        <v>normal</v>
      </c>
    </row>
    <row r="1022" spans="4:13" x14ac:dyDescent="0.35">
      <c r="D1022" t="s">
        <v>1363</v>
      </c>
      <c r="E1022">
        <v>33.71</v>
      </c>
      <c r="F1022">
        <v>4.9400000000000004</v>
      </c>
      <c r="G1022" s="20" t="s">
        <v>2380</v>
      </c>
      <c r="H1022" t="s">
        <v>2380</v>
      </c>
      <c r="I1022" t="s">
        <v>2380</v>
      </c>
      <c r="J1022" s="29">
        <v>0</v>
      </c>
      <c r="K1022" s="20" t="s">
        <v>2380</v>
      </c>
      <c r="L1022" s="20" t="str">
        <f t="shared" si="30"/>
        <v>OBESITY</v>
      </c>
      <c r="M1022" s="20" t="str">
        <f t="shared" si="31"/>
        <v>normal</v>
      </c>
    </row>
    <row r="1023" spans="4:13" x14ac:dyDescent="0.35">
      <c r="D1023" t="s">
        <v>1362</v>
      </c>
      <c r="E1023">
        <v>41.91</v>
      </c>
      <c r="F1023">
        <v>4.92</v>
      </c>
      <c r="G1023" s="20" t="s">
        <v>2382</v>
      </c>
      <c r="H1023" t="s">
        <v>2380</v>
      </c>
      <c r="I1023" t="s">
        <v>2380</v>
      </c>
      <c r="J1023" s="29">
        <v>2</v>
      </c>
      <c r="K1023" s="20" t="s">
        <v>2380</v>
      </c>
      <c r="L1023" s="20" t="str">
        <f t="shared" si="30"/>
        <v>OBESITY</v>
      </c>
      <c r="M1023" s="20" t="str">
        <f t="shared" si="31"/>
        <v>normal</v>
      </c>
    </row>
    <row r="1024" spans="4:13" x14ac:dyDescent="0.35">
      <c r="D1024" t="s">
        <v>1361</v>
      </c>
      <c r="E1024">
        <v>39.82</v>
      </c>
      <c r="F1024">
        <v>6.05</v>
      </c>
      <c r="G1024" s="20" t="s">
        <v>2382</v>
      </c>
      <c r="H1024" t="s">
        <v>2380</v>
      </c>
      <c r="I1024" t="s">
        <v>2380</v>
      </c>
      <c r="J1024" s="29">
        <v>2</v>
      </c>
      <c r="K1024" s="20" t="s">
        <v>2380</v>
      </c>
      <c r="L1024" s="20" t="str">
        <f t="shared" si="30"/>
        <v>OBESITY</v>
      </c>
      <c r="M1024" s="20" t="str">
        <f t="shared" si="31"/>
        <v>pre diabeties</v>
      </c>
    </row>
    <row r="1025" spans="4:13" x14ac:dyDescent="0.35">
      <c r="D1025" t="s">
        <v>1360</v>
      </c>
      <c r="E1025">
        <v>28.12</v>
      </c>
      <c r="F1025">
        <v>4.67</v>
      </c>
      <c r="G1025" s="20" t="s">
        <v>2380</v>
      </c>
      <c r="H1025" t="s">
        <v>2380</v>
      </c>
      <c r="I1025" t="s">
        <v>2380</v>
      </c>
      <c r="J1025" s="29">
        <v>2</v>
      </c>
      <c r="K1025" s="20" t="s">
        <v>2380</v>
      </c>
      <c r="L1025" s="20" t="str">
        <f t="shared" si="30"/>
        <v>OVER WEIGHT</v>
      </c>
      <c r="M1025" s="20" t="str">
        <f t="shared" si="31"/>
        <v>normal</v>
      </c>
    </row>
    <row r="1026" spans="4:13" x14ac:dyDescent="0.35">
      <c r="D1026" t="s">
        <v>1359</v>
      </c>
      <c r="E1026">
        <v>26.98</v>
      </c>
      <c r="F1026">
        <v>9.81</v>
      </c>
      <c r="G1026" s="20" t="s">
        <v>2382</v>
      </c>
      <c r="H1026" t="s">
        <v>2380</v>
      </c>
      <c r="I1026" t="s">
        <v>2380</v>
      </c>
      <c r="J1026" s="29">
        <v>0</v>
      </c>
      <c r="K1026" s="20" t="s">
        <v>2380</v>
      </c>
      <c r="L1026" s="20" t="str">
        <f t="shared" si="30"/>
        <v>OVER WEIGHT</v>
      </c>
      <c r="M1026" s="20" t="str">
        <f t="shared" si="31"/>
        <v>diabeties</v>
      </c>
    </row>
    <row r="1027" spans="4:13" x14ac:dyDescent="0.35">
      <c r="D1027" t="s">
        <v>1358</v>
      </c>
      <c r="E1027">
        <v>27.2</v>
      </c>
      <c r="F1027">
        <v>6.06</v>
      </c>
      <c r="G1027" s="20" t="s">
        <v>2382</v>
      </c>
      <c r="H1027" t="s">
        <v>2380</v>
      </c>
      <c r="I1027" t="s">
        <v>2380</v>
      </c>
      <c r="J1027" s="29">
        <v>2</v>
      </c>
      <c r="K1027" s="20" t="s">
        <v>2380</v>
      </c>
      <c r="L1027" s="20" t="str">
        <f t="shared" si="30"/>
        <v>OVER WEIGHT</v>
      </c>
      <c r="M1027" s="20" t="str">
        <f t="shared" si="31"/>
        <v>pre diabeties</v>
      </c>
    </row>
    <row r="1028" spans="4:13" x14ac:dyDescent="0.35">
      <c r="D1028" t="s">
        <v>1357</v>
      </c>
      <c r="E1028">
        <v>25.3</v>
      </c>
      <c r="F1028">
        <v>5.19</v>
      </c>
      <c r="G1028" s="20" t="s">
        <v>2382</v>
      </c>
      <c r="H1028" t="s">
        <v>2380</v>
      </c>
      <c r="I1028" t="s">
        <v>2380</v>
      </c>
      <c r="J1028" s="29">
        <v>2</v>
      </c>
      <c r="K1028" s="20" t="s">
        <v>2380</v>
      </c>
      <c r="L1028" s="20" t="str">
        <f t="shared" si="30"/>
        <v>OVER WEIGHT</v>
      </c>
      <c r="M1028" s="20" t="str">
        <f t="shared" si="31"/>
        <v>normal</v>
      </c>
    </row>
    <row r="1029" spans="4:13" x14ac:dyDescent="0.35">
      <c r="D1029" t="s">
        <v>1356</v>
      </c>
      <c r="E1029">
        <v>30.25</v>
      </c>
      <c r="F1029">
        <v>10.16</v>
      </c>
      <c r="G1029" s="20" t="s">
        <v>2380</v>
      </c>
      <c r="H1029" t="s">
        <v>2380</v>
      </c>
      <c r="I1029" t="s">
        <v>2380</v>
      </c>
      <c r="J1029" s="29">
        <v>0</v>
      </c>
      <c r="K1029" s="20" t="s">
        <v>2380</v>
      </c>
      <c r="L1029" s="20" t="str">
        <f t="shared" si="30"/>
        <v>OBESITY</v>
      </c>
      <c r="M1029" s="20" t="str">
        <f t="shared" si="31"/>
        <v>diabeties</v>
      </c>
    </row>
    <row r="1030" spans="4:13" x14ac:dyDescent="0.35">
      <c r="D1030" t="s">
        <v>1355</v>
      </c>
      <c r="E1030">
        <v>54</v>
      </c>
      <c r="F1030">
        <v>4.68</v>
      </c>
      <c r="G1030" s="20" t="s">
        <v>2382</v>
      </c>
      <c r="H1030" t="s">
        <v>2382</v>
      </c>
      <c r="I1030" t="s">
        <v>2380</v>
      </c>
      <c r="J1030" s="29">
        <v>2</v>
      </c>
      <c r="K1030" s="20" t="s">
        <v>2380</v>
      </c>
      <c r="L1030" s="20" t="str">
        <f t="shared" si="30"/>
        <v>OBESITY</v>
      </c>
      <c r="M1030" s="20" t="str">
        <f t="shared" si="31"/>
        <v>normal</v>
      </c>
    </row>
    <row r="1031" spans="4:13" x14ac:dyDescent="0.35">
      <c r="D1031" t="s">
        <v>1354</v>
      </c>
      <c r="E1031">
        <v>51.86</v>
      </c>
      <c r="F1031">
        <v>5.32</v>
      </c>
      <c r="G1031" s="20" t="s">
        <v>2382</v>
      </c>
      <c r="H1031" t="s">
        <v>2380</v>
      </c>
      <c r="I1031" t="s">
        <v>2380</v>
      </c>
      <c r="J1031" s="29">
        <v>0</v>
      </c>
      <c r="K1031" s="20" t="s">
        <v>2380</v>
      </c>
      <c r="L1031" s="20" t="str">
        <f t="shared" si="30"/>
        <v>OBESITY</v>
      </c>
      <c r="M1031" s="20" t="str">
        <f t="shared" si="31"/>
        <v>normal</v>
      </c>
    </row>
    <row r="1032" spans="4:13" x14ac:dyDescent="0.35">
      <c r="D1032" t="s">
        <v>1353</v>
      </c>
      <c r="E1032">
        <v>31.39</v>
      </c>
      <c r="F1032">
        <v>6.99</v>
      </c>
      <c r="G1032" s="20" t="s">
        <v>2380</v>
      </c>
      <c r="H1032" t="s">
        <v>2380</v>
      </c>
      <c r="I1032" t="s">
        <v>2380</v>
      </c>
      <c r="J1032" s="29">
        <v>0</v>
      </c>
      <c r="K1032" s="20" t="s">
        <v>2380</v>
      </c>
      <c r="L1032" s="20" t="str">
        <f t="shared" si="30"/>
        <v>OBESITY</v>
      </c>
      <c r="M1032" s="20" t="str">
        <f t="shared" si="31"/>
        <v>diabeties</v>
      </c>
    </row>
    <row r="1033" spans="4:13" x14ac:dyDescent="0.35">
      <c r="D1033" t="s">
        <v>1352</v>
      </c>
      <c r="E1033">
        <v>39.97</v>
      </c>
      <c r="F1033">
        <v>5.55</v>
      </c>
      <c r="G1033" s="20" t="s">
        <v>2380</v>
      </c>
      <c r="H1033" t="s">
        <v>2380</v>
      </c>
      <c r="I1033" t="s">
        <v>2380</v>
      </c>
      <c r="J1033" s="29">
        <v>0</v>
      </c>
      <c r="K1033" s="20" t="s">
        <v>2380</v>
      </c>
      <c r="L1033" s="20" t="str">
        <f t="shared" si="30"/>
        <v>OBESITY</v>
      </c>
      <c r="M1033" s="20" t="str">
        <f t="shared" si="31"/>
        <v>normal</v>
      </c>
    </row>
    <row r="1034" spans="4:13" x14ac:dyDescent="0.35">
      <c r="D1034" t="s">
        <v>1351</v>
      </c>
      <c r="E1034">
        <v>41.23</v>
      </c>
      <c r="F1034">
        <v>6.94</v>
      </c>
      <c r="G1034" s="20" t="s">
        <v>2380</v>
      </c>
      <c r="H1034" t="s">
        <v>2380</v>
      </c>
      <c r="I1034" t="s">
        <v>2380</v>
      </c>
      <c r="J1034" s="29">
        <v>0</v>
      </c>
      <c r="K1034" s="20" t="s">
        <v>2380</v>
      </c>
      <c r="L1034" s="20" t="str">
        <f t="shared" si="30"/>
        <v>OBESITY</v>
      </c>
      <c r="M1034" s="20" t="str">
        <f t="shared" si="31"/>
        <v>diabeties</v>
      </c>
    </row>
    <row r="1035" spans="4:13" x14ac:dyDescent="0.35">
      <c r="D1035" t="s">
        <v>1350</v>
      </c>
      <c r="E1035">
        <v>49.45</v>
      </c>
      <c r="F1035">
        <v>4.2</v>
      </c>
      <c r="G1035" s="20" t="s">
        <v>2382</v>
      </c>
      <c r="H1035" t="s">
        <v>2380</v>
      </c>
      <c r="I1035" t="s">
        <v>2380</v>
      </c>
      <c r="J1035" s="29">
        <v>0</v>
      </c>
      <c r="K1035" s="20" t="s">
        <v>2380</v>
      </c>
      <c r="L1035" s="20" t="str">
        <f t="shared" si="30"/>
        <v>OBESITY</v>
      </c>
      <c r="M1035" s="20" t="str">
        <f t="shared" si="31"/>
        <v>normal</v>
      </c>
    </row>
    <row r="1036" spans="4:13" x14ac:dyDescent="0.35">
      <c r="D1036" t="s">
        <v>1349</v>
      </c>
      <c r="E1036">
        <v>41.04</v>
      </c>
      <c r="F1036">
        <v>5.59</v>
      </c>
      <c r="G1036" s="20" t="s">
        <v>2380</v>
      </c>
      <c r="H1036" t="s">
        <v>2380</v>
      </c>
      <c r="I1036" t="s">
        <v>2380</v>
      </c>
      <c r="J1036" s="29">
        <v>0</v>
      </c>
      <c r="K1036" s="20" t="s">
        <v>2380</v>
      </c>
      <c r="L1036" s="20" t="str">
        <f t="shared" si="30"/>
        <v>OBESITY</v>
      </c>
      <c r="M1036" s="20" t="str">
        <f t="shared" si="31"/>
        <v>normal</v>
      </c>
    </row>
    <row r="1037" spans="4:13" x14ac:dyDescent="0.35">
      <c r="D1037" t="s">
        <v>1348</v>
      </c>
      <c r="E1037">
        <v>27.93</v>
      </c>
      <c r="F1037">
        <v>9.9600000000000009</v>
      </c>
      <c r="G1037" s="20" t="s">
        <v>2380</v>
      </c>
      <c r="H1037" t="s">
        <v>2380</v>
      </c>
      <c r="I1037" t="s">
        <v>2380</v>
      </c>
      <c r="J1037" s="29">
        <v>0</v>
      </c>
      <c r="K1037" s="20" t="s">
        <v>2380</v>
      </c>
      <c r="L1037" s="20" t="str">
        <f t="shared" si="30"/>
        <v>OVER WEIGHT</v>
      </c>
      <c r="M1037" s="20" t="str">
        <f t="shared" si="31"/>
        <v>diabeties</v>
      </c>
    </row>
    <row r="1038" spans="4:13" x14ac:dyDescent="0.35">
      <c r="D1038" t="s">
        <v>1347</v>
      </c>
      <c r="E1038">
        <v>21.01</v>
      </c>
      <c r="F1038">
        <v>7.37</v>
      </c>
      <c r="G1038" s="20" t="s">
        <v>2380</v>
      </c>
      <c r="H1038" t="s">
        <v>2380</v>
      </c>
      <c r="I1038" t="s">
        <v>2380</v>
      </c>
      <c r="J1038" s="29">
        <v>0</v>
      </c>
      <c r="K1038" s="20" t="s">
        <v>2380</v>
      </c>
      <c r="L1038" s="20" t="str">
        <f t="shared" si="30"/>
        <v>Normal weight</v>
      </c>
      <c r="M1038" s="20" t="str">
        <f t="shared" si="31"/>
        <v>diabeties</v>
      </c>
    </row>
    <row r="1039" spans="4:13" x14ac:dyDescent="0.35">
      <c r="D1039" t="s">
        <v>1346</v>
      </c>
      <c r="E1039">
        <v>52.37</v>
      </c>
      <c r="F1039">
        <v>5.0599999999999996</v>
      </c>
      <c r="G1039" s="20" t="s">
        <v>2382</v>
      </c>
      <c r="H1039" t="s">
        <v>2382</v>
      </c>
      <c r="I1039" t="s">
        <v>2380</v>
      </c>
      <c r="J1039" s="29">
        <v>2</v>
      </c>
      <c r="K1039" s="20" t="s">
        <v>2380</v>
      </c>
      <c r="L1039" s="20" t="str">
        <f t="shared" si="30"/>
        <v>OBESITY</v>
      </c>
      <c r="M1039" s="20" t="str">
        <f t="shared" si="31"/>
        <v>normal</v>
      </c>
    </row>
    <row r="1040" spans="4:13" x14ac:dyDescent="0.35">
      <c r="D1040" t="s">
        <v>1345</v>
      </c>
      <c r="E1040">
        <v>40.369999999999997</v>
      </c>
      <c r="F1040">
        <v>8.2100000000000009</v>
      </c>
      <c r="G1040" s="20" t="s">
        <v>2380</v>
      </c>
      <c r="H1040" t="s">
        <v>2380</v>
      </c>
      <c r="I1040" t="s">
        <v>2380</v>
      </c>
      <c r="J1040" s="29">
        <v>0</v>
      </c>
      <c r="K1040" s="20" t="s">
        <v>2380</v>
      </c>
      <c r="L1040" s="20" t="str">
        <f t="shared" ref="L1040:L1103" si="32">IF(E1040&lt;18.5,"under weight",IF(E1040&lt;25,"Normal weight",IF(E1040&lt;30,"OVER WEIGHT","OBESITY")))</f>
        <v>OBESITY</v>
      </c>
      <c r="M1040" s="20" t="str">
        <f t="shared" ref="M1040:M1103" si="33">IF(F1040&lt;5.7,"normal",IF(F1040&lt;6.5,"pre diabeties","diabeties"))</f>
        <v>diabeties</v>
      </c>
    </row>
    <row r="1041" spans="4:13" x14ac:dyDescent="0.35">
      <c r="D1041" t="s">
        <v>1344</v>
      </c>
      <c r="E1041">
        <v>41.47</v>
      </c>
      <c r="F1041">
        <v>10.34</v>
      </c>
      <c r="G1041" s="20" t="s">
        <v>2380</v>
      </c>
      <c r="H1041" t="s">
        <v>2380</v>
      </c>
      <c r="I1041" t="s">
        <v>2380</v>
      </c>
      <c r="J1041" s="29">
        <v>2</v>
      </c>
      <c r="K1041" s="20" t="s">
        <v>2380</v>
      </c>
      <c r="L1041" s="20" t="str">
        <f t="shared" si="32"/>
        <v>OBESITY</v>
      </c>
      <c r="M1041" s="20" t="str">
        <f t="shared" si="33"/>
        <v>diabeties</v>
      </c>
    </row>
    <row r="1042" spans="4:13" x14ac:dyDescent="0.35">
      <c r="D1042" t="s">
        <v>1343</v>
      </c>
      <c r="E1042">
        <v>33.725000000000001</v>
      </c>
      <c r="F1042">
        <v>5.51</v>
      </c>
      <c r="G1042" s="20" t="s">
        <v>2382</v>
      </c>
      <c r="H1042" t="s">
        <v>2380</v>
      </c>
      <c r="I1042" t="s">
        <v>2380</v>
      </c>
      <c r="J1042" s="29">
        <v>2</v>
      </c>
      <c r="K1042" s="20" t="s">
        <v>2380</v>
      </c>
      <c r="L1042" s="20" t="str">
        <f t="shared" si="32"/>
        <v>OBESITY</v>
      </c>
      <c r="M1042" s="20" t="str">
        <f t="shared" si="33"/>
        <v>normal</v>
      </c>
    </row>
    <row r="1043" spans="4:13" x14ac:dyDescent="0.35">
      <c r="D1043" t="s">
        <v>1342</v>
      </c>
      <c r="E1043">
        <v>28.1</v>
      </c>
      <c r="F1043">
        <v>11.2</v>
      </c>
      <c r="G1043" s="20" t="s">
        <v>2380</v>
      </c>
      <c r="H1043" t="s">
        <v>2380</v>
      </c>
      <c r="I1043" t="s">
        <v>2380</v>
      </c>
      <c r="J1043" s="29">
        <v>0</v>
      </c>
      <c r="K1043" s="20" t="s">
        <v>2380</v>
      </c>
      <c r="L1043" s="20" t="str">
        <f t="shared" si="32"/>
        <v>OVER WEIGHT</v>
      </c>
      <c r="M1043" s="20" t="str">
        <f t="shared" si="33"/>
        <v>diabeties</v>
      </c>
    </row>
    <row r="1044" spans="4:13" x14ac:dyDescent="0.35">
      <c r="D1044" t="s">
        <v>1341</v>
      </c>
      <c r="E1044">
        <v>37.43</v>
      </c>
      <c r="F1044">
        <v>4.3499999999999996</v>
      </c>
      <c r="G1044" s="20" t="s">
        <v>2382</v>
      </c>
      <c r="H1044" t="s">
        <v>2380</v>
      </c>
      <c r="I1044" t="s">
        <v>2383</v>
      </c>
      <c r="J1044" s="29">
        <v>1</v>
      </c>
      <c r="K1044" s="20" t="s">
        <v>2380</v>
      </c>
      <c r="L1044" s="20" t="str">
        <f t="shared" si="32"/>
        <v>OBESITY</v>
      </c>
      <c r="M1044" s="20" t="str">
        <f t="shared" si="33"/>
        <v>normal</v>
      </c>
    </row>
    <row r="1045" spans="4:13" x14ac:dyDescent="0.35">
      <c r="D1045" t="s">
        <v>1340</v>
      </c>
      <c r="E1045">
        <v>23.7</v>
      </c>
      <c r="F1045">
        <v>10.45</v>
      </c>
      <c r="G1045" s="20" t="s">
        <v>2380</v>
      </c>
      <c r="H1045" t="s">
        <v>2380</v>
      </c>
      <c r="I1045" t="s">
        <v>2380</v>
      </c>
      <c r="J1045" s="29">
        <v>0</v>
      </c>
      <c r="K1045" s="20" t="s">
        <v>2380</v>
      </c>
      <c r="L1045" s="20" t="str">
        <f t="shared" si="32"/>
        <v>Normal weight</v>
      </c>
      <c r="M1045" s="20" t="str">
        <f t="shared" si="33"/>
        <v>diabeties</v>
      </c>
    </row>
    <row r="1046" spans="4:13" x14ac:dyDescent="0.35">
      <c r="D1046" t="s">
        <v>1339</v>
      </c>
      <c r="E1046">
        <v>24.795000000000002</v>
      </c>
      <c r="F1046">
        <v>4.07</v>
      </c>
      <c r="G1046" s="20" t="s">
        <v>2382</v>
      </c>
      <c r="H1046" t="s">
        <v>2380</v>
      </c>
      <c r="I1046" t="s">
        <v>2383</v>
      </c>
      <c r="J1046" s="29">
        <v>1</v>
      </c>
      <c r="K1046" s="20" t="s">
        <v>2380</v>
      </c>
      <c r="L1046" s="20" t="str">
        <f t="shared" si="32"/>
        <v>Normal weight</v>
      </c>
      <c r="M1046" s="20" t="str">
        <f t="shared" si="33"/>
        <v>normal</v>
      </c>
    </row>
    <row r="1047" spans="4:13" x14ac:dyDescent="0.35">
      <c r="D1047" t="s">
        <v>1338</v>
      </c>
      <c r="E1047">
        <v>31.9</v>
      </c>
      <c r="F1047">
        <v>8.34</v>
      </c>
      <c r="G1047" s="20" t="s">
        <v>2380</v>
      </c>
      <c r="H1047" t="s">
        <v>2380</v>
      </c>
      <c r="I1047" t="s">
        <v>2380</v>
      </c>
      <c r="J1047" s="29">
        <v>0</v>
      </c>
      <c r="K1047" s="20" t="s">
        <v>2380</v>
      </c>
      <c r="L1047" s="20" t="str">
        <f t="shared" si="32"/>
        <v>OBESITY</v>
      </c>
      <c r="M1047" s="20" t="str">
        <f t="shared" si="33"/>
        <v>diabeties</v>
      </c>
    </row>
    <row r="1048" spans="4:13" x14ac:dyDescent="0.35">
      <c r="D1048" t="s">
        <v>1337</v>
      </c>
      <c r="E1048">
        <v>32.68</v>
      </c>
      <c r="F1048">
        <v>7.41</v>
      </c>
      <c r="G1048" s="20" t="s">
        <v>2380</v>
      </c>
      <c r="H1048" t="s">
        <v>2380</v>
      </c>
      <c r="I1048" t="s">
        <v>2380</v>
      </c>
      <c r="J1048" s="29">
        <v>0</v>
      </c>
      <c r="K1048" s="20" t="s">
        <v>2380</v>
      </c>
      <c r="L1048" s="20" t="str">
        <f t="shared" si="32"/>
        <v>OBESITY</v>
      </c>
      <c r="M1048" s="20" t="str">
        <f t="shared" si="33"/>
        <v>diabeties</v>
      </c>
    </row>
    <row r="1049" spans="4:13" x14ac:dyDescent="0.35">
      <c r="D1049" t="s">
        <v>1336</v>
      </c>
      <c r="E1049">
        <v>47.13</v>
      </c>
      <c r="F1049">
        <v>4.3099999999999996</v>
      </c>
      <c r="G1049" s="20" t="s">
        <v>2380</v>
      </c>
      <c r="H1049" t="s">
        <v>2380</v>
      </c>
      <c r="I1049" t="s">
        <v>2380</v>
      </c>
      <c r="J1049" s="29">
        <v>0</v>
      </c>
      <c r="K1049" s="20" t="s">
        <v>2380</v>
      </c>
      <c r="L1049" s="20" t="str">
        <f t="shared" si="32"/>
        <v>OBESITY</v>
      </c>
      <c r="M1049" s="20" t="str">
        <f t="shared" si="33"/>
        <v>normal</v>
      </c>
    </row>
    <row r="1050" spans="4:13" x14ac:dyDescent="0.35">
      <c r="D1050" t="s">
        <v>1335</v>
      </c>
      <c r="E1050">
        <v>36.67</v>
      </c>
      <c r="F1050">
        <v>10.83</v>
      </c>
      <c r="G1050" s="20" t="s">
        <v>2380</v>
      </c>
      <c r="H1050" t="s">
        <v>2380</v>
      </c>
      <c r="I1050" t="s">
        <v>2380</v>
      </c>
      <c r="J1050" s="29">
        <v>0</v>
      </c>
      <c r="K1050" s="20" t="s">
        <v>2380</v>
      </c>
      <c r="L1050" s="20" t="str">
        <f t="shared" si="32"/>
        <v>OBESITY</v>
      </c>
      <c r="M1050" s="20" t="str">
        <f t="shared" si="33"/>
        <v>diabeties</v>
      </c>
    </row>
    <row r="1051" spans="4:13" x14ac:dyDescent="0.35">
      <c r="D1051" t="s">
        <v>1334</v>
      </c>
      <c r="E1051">
        <v>33.630000000000003</v>
      </c>
      <c r="F1051">
        <v>11.31</v>
      </c>
      <c r="G1051" s="20" t="s">
        <v>2380</v>
      </c>
      <c r="H1051" t="s">
        <v>2380</v>
      </c>
      <c r="I1051" t="s">
        <v>2380</v>
      </c>
      <c r="J1051" s="29">
        <v>0</v>
      </c>
      <c r="K1051" s="20" t="s">
        <v>2380</v>
      </c>
      <c r="L1051" s="20" t="str">
        <f t="shared" si="32"/>
        <v>OBESITY</v>
      </c>
      <c r="M1051" s="20" t="str">
        <f t="shared" si="33"/>
        <v>diabeties</v>
      </c>
    </row>
    <row r="1052" spans="4:13" x14ac:dyDescent="0.35">
      <c r="D1052" t="s">
        <v>1333</v>
      </c>
      <c r="E1052">
        <v>32.67</v>
      </c>
      <c r="F1052">
        <v>11.81</v>
      </c>
      <c r="G1052" s="20" t="s">
        <v>2382</v>
      </c>
      <c r="H1052" t="s">
        <v>2380</v>
      </c>
      <c r="I1052" t="s">
        <v>2380</v>
      </c>
      <c r="J1052" s="29">
        <v>0</v>
      </c>
      <c r="K1052" s="20" t="s">
        <v>2380</v>
      </c>
      <c r="L1052" s="20" t="str">
        <f t="shared" si="32"/>
        <v>OBESITY</v>
      </c>
      <c r="M1052" s="20" t="str">
        <f t="shared" si="33"/>
        <v>diabeties</v>
      </c>
    </row>
    <row r="1053" spans="4:13" x14ac:dyDescent="0.35">
      <c r="D1053" t="s">
        <v>1332</v>
      </c>
      <c r="E1053">
        <v>33.299999999999997</v>
      </c>
      <c r="F1053">
        <v>8.26</v>
      </c>
      <c r="G1053" s="20" t="s">
        <v>2382</v>
      </c>
      <c r="H1053" t="s">
        <v>2380</v>
      </c>
      <c r="I1053" t="s">
        <v>2380</v>
      </c>
      <c r="J1053" s="29">
        <v>2</v>
      </c>
      <c r="K1053" s="20" t="s">
        <v>2380</v>
      </c>
      <c r="L1053" s="20" t="str">
        <f t="shared" si="32"/>
        <v>OBESITY</v>
      </c>
      <c r="M1053" s="20" t="str">
        <f t="shared" si="33"/>
        <v>diabeties</v>
      </c>
    </row>
    <row r="1054" spans="4:13" x14ac:dyDescent="0.35">
      <c r="D1054" t="s">
        <v>1331</v>
      </c>
      <c r="E1054">
        <v>30.78</v>
      </c>
      <c r="F1054">
        <v>10.74</v>
      </c>
      <c r="G1054" s="20" t="s">
        <v>2382</v>
      </c>
      <c r="H1054" t="s">
        <v>2380</v>
      </c>
      <c r="I1054" t="s">
        <v>2380</v>
      </c>
      <c r="J1054" s="29">
        <v>2</v>
      </c>
      <c r="K1054" s="20" t="s">
        <v>2380</v>
      </c>
      <c r="L1054" s="20" t="str">
        <f t="shared" si="32"/>
        <v>OBESITY</v>
      </c>
      <c r="M1054" s="20" t="str">
        <f t="shared" si="33"/>
        <v>diabeties</v>
      </c>
    </row>
    <row r="1055" spans="4:13" x14ac:dyDescent="0.35">
      <c r="D1055" t="s">
        <v>1330</v>
      </c>
      <c r="E1055">
        <v>28.975000000000001</v>
      </c>
      <c r="F1055">
        <v>7.69</v>
      </c>
      <c r="G1055" s="20" t="s">
        <v>2382</v>
      </c>
      <c r="H1055" t="s">
        <v>2380</v>
      </c>
      <c r="I1055" t="s">
        <v>2380</v>
      </c>
      <c r="J1055" s="29">
        <v>0</v>
      </c>
      <c r="K1055" s="20" t="s">
        <v>2380</v>
      </c>
      <c r="L1055" s="20" t="str">
        <f t="shared" si="32"/>
        <v>OVER WEIGHT</v>
      </c>
      <c r="M1055" s="20" t="str">
        <f t="shared" si="33"/>
        <v>diabeties</v>
      </c>
    </row>
    <row r="1056" spans="4:13" x14ac:dyDescent="0.35">
      <c r="D1056" t="s">
        <v>1329</v>
      </c>
      <c r="E1056">
        <v>33.4</v>
      </c>
      <c r="F1056">
        <v>4.84</v>
      </c>
      <c r="G1056" s="20" t="s">
        <v>2380</v>
      </c>
      <c r="H1056" t="s">
        <v>2380</v>
      </c>
      <c r="I1056" t="s">
        <v>2380</v>
      </c>
      <c r="J1056" s="29">
        <v>0</v>
      </c>
      <c r="K1056" s="20" t="s">
        <v>2380</v>
      </c>
      <c r="L1056" s="20" t="str">
        <f t="shared" si="32"/>
        <v>OBESITY</v>
      </c>
      <c r="M1056" s="20" t="str">
        <f t="shared" si="33"/>
        <v>normal</v>
      </c>
    </row>
    <row r="1057" spans="4:13" x14ac:dyDescent="0.35">
      <c r="D1057" t="s">
        <v>1328</v>
      </c>
      <c r="E1057">
        <v>21.5</v>
      </c>
      <c r="F1057">
        <v>9.77</v>
      </c>
      <c r="G1057" s="20" t="s">
        <v>2382</v>
      </c>
      <c r="H1057" t="s">
        <v>2380</v>
      </c>
      <c r="I1057" t="s">
        <v>2380</v>
      </c>
      <c r="J1057" s="29">
        <v>0</v>
      </c>
      <c r="K1057" s="20" t="s">
        <v>2380</v>
      </c>
      <c r="L1057" s="20" t="str">
        <f t="shared" si="32"/>
        <v>Normal weight</v>
      </c>
      <c r="M1057" s="20" t="str">
        <f t="shared" si="33"/>
        <v>diabeties</v>
      </c>
    </row>
    <row r="1058" spans="4:13" x14ac:dyDescent="0.35">
      <c r="D1058" t="s">
        <v>1327</v>
      </c>
      <c r="E1058">
        <v>38.14</v>
      </c>
      <c r="F1058">
        <v>5.84</v>
      </c>
      <c r="G1058" s="20" t="s">
        <v>2380</v>
      </c>
      <c r="H1058" t="s">
        <v>2380</v>
      </c>
      <c r="I1058" t="s">
        <v>2380</v>
      </c>
      <c r="J1058" s="29">
        <v>0</v>
      </c>
      <c r="K1058" s="20" t="s">
        <v>2380</v>
      </c>
      <c r="L1058" s="20" t="str">
        <f t="shared" si="32"/>
        <v>OBESITY</v>
      </c>
      <c r="M1058" s="20" t="str">
        <f t="shared" si="33"/>
        <v>pre diabeties</v>
      </c>
    </row>
    <row r="1059" spans="4:13" x14ac:dyDescent="0.35">
      <c r="D1059" t="s">
        <v>1326</v>
      </c>
      <c r="E1059">
        <v>35.42</v>
      </c>
      <c r="F1059">
        <v>8.6999999999999993</v>
      </c>
      <c r="G1059" s="20" t="s">
        <v>2382</v>
      </c>
      <c r="H1059" t="s">
        <v>2380</v>
      </c>
      <c r="I1059" t="s">
        <v>2380</v>
      </c>
      <c r="J1059" s="29">
        <v>1</v>
      </c>
      <c r="K1059" s="20" t="s">
        <v>2380</v>
      </c>
      <c r="L1059" s="20" t="str">
        <f t="shared" si="32"/>
        <v>OBESITY</v>
      </c>
      <c r="M1059" s="20" t="str">
        <f t="shared" si="33"/>
        <v>diabeties</v>
      </c>
    </row>
    <row r="1060" spans="4:13" x14ac:dyDescent="0.35">
      <c r="D1060" t="s">
        <v>1325</v>
      </c>
      <c r="E1060">
        <v>35.625</v>
      </c>
      <c r="F1060">
        <v>10.79</v>
      </c>
      <c r="G1060" s="20" t="s">
        <v>2380</v>
      </c>
      <c r="H1060" t="s">
        <v>2380</v>
      </c>
      <c r="I1060" t="s">
        <v>2380</v>
      </c>
      <c r="J1060" s="29">
        <v>0</v>
      </c>
      <c r="K1060" s="20" t="s">
        <v>2380</v>
      </c>
      <c r="L1060" s="20" t="str">
        <f t="shared" si="32"/>
        <v>OBESITY</v>
      </c>
      <c r="M1060" s="20" t="str">
        <f t="shared" si="33"/>
        <v>diabeties</v>
      </c>
    </row>
    <row r="1061" spans="4:13" x14ac:dyDescent="0.35">
      <c r="D1061" t="s">
        <v>1324</v>
      </c>
      <c r="E1061">
        <v>45.51</v>
      </c>
      <c r="F1061">
        <v>4.32</v>
      </c>
      <c r="G1061" s="20" t="s">
        <v>2380</v>
      </c>
      <c r="H1061" t="s">
        <v>2380</v>
      </c>
      <c r="I1061" t="s">
        <v>2380</v>
      </c>
      <c r="J1061" s="29">
        <v>1</v>
      </c>
      <c r="K1061" s="20" t="s">
        <v>2380</v>
      </c>
      <c r="L1061" s="20" t="str">
        <f t="shared" si="32"/>
        <v>OBESITY</v>
      </c>
      <c r="M1061" s="20" t="str">
        <f t="shared" si="33"/>
        <v>normal</v>
      </c>
    </row>
    <row r="1062" spans="4:13" x14ac:dyDescent="0.35">
      <c r="D1062" t="s">
        <v>1323</v>
      </c>
      <c r="E1062">
        <v>37.1</v>
      </c>
      <c r="F1062">
        <v>7.19</v>
      </c>
      <c r="G1062" s="20" t="s">
        <v>2382</v>
      </c>
      <c r="H1062" t="s">
        <v>2380</v>
      </c>
      <c r="I1062" t="s">
        <v>2380</v>
      </c>
      <c r="J1062" s="29">
        <v>0</v>
      </c>
      <c r="K1062" s="20" t="s">
        <v>2380</v>
      </c>
      <c r="L1062" s="20" t="str">
        <f t="shared" si="32"/>
        <v>OBESITY</v>
      </c>
      <c r="M1062" s="20" t="str">
        <f t="shared" si="33"/>
        <v>diabeties</v>
      </c>
    </row>
    <row r="1063" spans="4:13" x14ac:dyDescent="0.35">
      <c r="D1063" t="s">
        <v>1322</v>
      </c>
      <c r="E1063">
        <v>30.5</v>
      </c>
      <c r="F1063">
        <v>11.94</v>
      </c>
      <c r="G1063" s="20" t="s">
        <v>2382</v>
      </c>
      <c r="H1063" t="s">
        <v>2380</v>
      </c>
      <c r="I1063" t="s">
        <v>2380</v>
      </c>
      <c r="J1063" s="29">
        <v>0</v>
      </c>
      <c r="K1063" s="20" t="s">
        <v>2380</v>
      </c>
      <c r="L1063" s="20" t="str">
        <f t="shared" si="32"/>
        <v>OBESITY</v>
      </c>
      <c r="M1063" s="20" t="str">
        <f t="shared" si="33"/>
        <v>diabeties</v>
      </c>
    </row>
    <row r="1064" spans="4:13" x14ac:dyDescent="0.35">
      <c r="D1064" t="s">
        <v>1321</v>
      </c>
      <c r="E1064">
        <v>28.16</v>
      </c>
      <c r="F1064">
        <v>5.56</v>
      </c>
      <c r="G1064" s="20" t="s">
        <v>2380</v>
      </c>
      <c r="H1064" t="s">
        <v>2380</v>
      </c>
      <c r="I1064" t="s">
        <v>2380</v>
      </c>
      <c r="J1064" s="29">
        <v>2</v>
      </c>
      <c r="K1064" s="20" t="s">
        <v>2380</v>
      </c>
      <c r="L1064" s="20" t="str">
        <f t="shared" si="32"/>
        <v>OVER WEIGHT</v>
      </c>
      <c r="M1064" s="20" t="str">
        <f t="shared" si="33"/>
        <v>normal</v>
      </c>
    </row>
    <row r="1065" spans="4:13" x14ac:dyDescent="0.35">
      <c r="D1065" t="s">
        <v>1320</v>
      </c>
      <c r="E1065">
        <v>29.1</v>
      </c>
      <c r="F1065">
        <v>5.64</v>
      </c>
      <c r="G1065" s="20" t="s">
        <v>2382</v>
      </c>
      <c r="H1065" t="s">
        <v>2380</v>
      </c>
      <c r="I1065" t="s">
        <v>2380</v>
      </c>
      <c r="J1065" s="29">
        <v>0</v>
      </c>
      <c r="K1065" s="20" t="s">
        <v>2380</v>
      </c>
      <c r="L1065" s="20" t="str">
        <f t="shared" si="32"/>
        <v>OVER WEIGHT</v>
      </c>
      <c r="M1065" s="20" t="str">
        <f t="shared" si="33"/>
        <v>normal</v>
      </c>
    </row>
    <row r="1066" spans="4:13" x14ac:dyDescent="0.35">
      <c r="D1066" t="s">
        <v>1319</v>
      </c>
      <c r="E1066">
        <v>30.22</v>
      </c>
      <c r="F1066">
        <v>4.6500000000000004</v>
      </c>
      <c r="G1066" s="20" t="s">
        <v>2380</v>
      </c>
      <c r="H1066" t="s">
        <v>2380</v>
      </c>
      <c r="I1066" t="s">
        <v>2380</v>
      </c>
      <c r="J1066" s="29">
        <v>0</v>
      </c>
      <c r="K1066" s="20" t="s">
        <v>2380</v>
      </c>
      <c r="L1066" s="20" t="str">
        <f t="shared" si="32"/>
        <v>OBESITY</v>
      </c>
      <c r="M1066" s="20" t="str">
        <f t="shared" si="33"/>
        <v>normal</v>
      </c>
    </row>
    <row r="1067" spans="4:13" x14ac:dyDescent="0.35">
      <c r="D1067" t="s">
        <v>1318</v>
      </c>
      <c r="E1067">
        <v>24.29</v>
      </c>
      <c r="F1067">
        <v>9.0500000000000007</v>
      </c>
      <c r="G1067" s="20" t="s">
        <v>2380</v>
      </c>
      <c r="H1067" t="s">
        <v>2380</v>
      </c>
      <c r="I1067" t="s">
        <v>2380</v>
      </c>
      <c r="J1067" s="29">
        <v>0</v>
      </c>
      <c r="K1067" s="20" t="s">
        <v>2380</v>
      </c>
      <c r="L1067" s="20" t="str">
        <f t="shared" si="32"/>
        <v>Normal weight</v>
      </c>
      <c r="M1067" s="20" t="str">
        <f t="shared" si="33"/>
        <v>diabeties</v>
      </c>
    </row>
    <row r="1068" spans="4:13" x14ac:dyDescent="0.35">
      <c r="D1068" t="s">
        <v>1317</v>
      </c>
      <c r="E1068">
        <v>29.39</v>
      </c>
      <c r="F1068">
        <v>4.5199999999999996</v>
      </c>
      <c r="G1068" s="20" t="s">
        <v>2382</v>
      </c>
      <c r="H1068" t="s">
        <v>2380</v>
      </c>
      <c r="I1068" t="s">
        <v>2380</v>
      </c>
      <c r="J1068" s="29">
        <v>0</v>
      </c>
      <c r="K1068" s="20" t="s">
        <v>2380</v>
      </c>
      <c r="L1068" s="20" t="str">
        <f t="shared" si="32"/>
        <v>OVER WEIGHT</v>
      </c>
      <c r="M1068" s="20" t="str">
        <f t="shared" si="33"/>
        <v>normal</v>
      </c>
    </row>
    <row r="1069" spans="4:13" x14ac:dyDescent="0.35">
      <c r="D1069" t="s">
        <v>1316</v>
      </c>
      <c r="E1069">
        <v>25.66</v>
      </c>
      <c r="F1069">
        <v>4.62</v>
      </c>
      <c r="G1069" s="20" t="s">
        <v>2382</v>
      </c>
      <c r="H1069" t="s">
        <v>2380</v>
      </c>
      <c r="I1069" t="s">
        <v>2380</v>
      </c>
      <c r="J1069" s="29">
        <v>1</v>
      </c>
      <c r="K1069" s="20" t="s">
        <v>2380</v>
      </c>
      <c r="L1069" s="20" t="str">
        <f t="shared" si="32"/>
        <v>OVER WEIGHT</v>
      </c>
      <c r="M1069" s="20" t="str">
        <f t="shared" si="33"/>
        <v>normal</v>
      </c>
    </row>
    <row r="1070" spans="4:13" x14ac:dyDescent="0.35">
      <c r="D1070" t="s">
        <v>1315</v>
      </c>
      <c r="E1070">
        <v>39.11</v>
      </c>
      <c r="F1070">
        <v>5.87</v>
      </c>
      <c r="G1070" s="20" t="s">
        <v>2380</v>
      </c>
      <c r="H1070" t="s">
        <v>2380</v>
      </c>
      <c r="I1070" t="s">
        <v>2380</v>
      </c>
      <c r="J1070" s="29">
        <v>0</v>
      </c>
      <c r="K1070" s="20" t="s">
        <v>2380</v>
      </c>
      <c r="L1070" s="20" t="str">
        <f t="shared" si="32"/>
        <v>OBESITY</v>
      </c>
      <c r="M1070" s="20" t="str">
        <f t="shared" si="33"/>
        <v>pre diabeties</v>
      </c>
    </row>
    <row r="1071" spans="4:13" x14ac:dyDescent="0.35">
      <c r="D1071" t="s">
        <v>1314</v>
      </c>
      <c r="E1071">
        <v>43.78</v>
      </c>
      <c r="F1071">
        <v>5.71</v>
      </c>
      <c r="G1071" s="20" t="s">
        <v>2380</v>
      </c>
      <c r="H1071" t="s">
        <v>2380</v>
      </c>
      <c r="I1071" t="s">
        <v>2380</v>
      </c>
      <c r="J1071" s="29">
        <v>1</v>
      </c>
      <c r="K1071" s="20" t="s">
        <v>2380</v>
      </c>
      <c r="L1071" s="20" t="str">
        <f t="shared" si="32"/>
        <v>OBESITY</v>
      </c>
      <c r="M1071" s="20" t="str">
        <f t="shared" si="33"/>
        <v>pre diabeties</v>
      </c>
    </row>
    <row r="1072" spans="4:13" x14ac:dyDescent="0.35">
      <c r="D1072" t="s">
        <v>1313</v>
      </c>
      <c r="E1072">
        <v>24.35</v>
      </c>
      <c r="F1072">
        <v>9.08</v>
      </c>
      <c r="G1072" s="20" t="s">
        <v>2380</v>
      </c>
      <c r="H1072" t="s">
        <v>2380</v>
      </c>
      <c r="I1072" t="s">
        <v>2380</v>
      </c>
      <c r="J1072" s="29">
        <v>0</v>
      </c>
      <c r="K1072" s="20" t="s">
        <v>2380</v>
      </c>
      <c r="L1072" s="20" t="str">
        <f t="shared" si="32"/>
        <v>Normal weight</v>
      </c>
      <c r="M1072" s="20" t="str">
        <f t="shared" si="33"/>
        <v>diabeties</v>
      </c>
    </row>
    <row r="1073" spans="4:13" x14ac:dyDescent="0.35">
      <c r="D1073" t="s">
        <v>1312</v>
      </c>
      <c r="E1073">
        <v>40.299999999999997</v>
      </c>
      <c r="F1073">
        <v>5.3</v>
      </c>
      <c r="G1073" s="20" t="s">
        <v>2382</v>
      </c>
      <c r="H1073" t="s">
        <v>2380</v>
      </c>
      <c r="I1073" t="s">
        <v>2380</v>
      </c>
      <c r="J1073" s="29">
        <v>2</v>
      </c>
      <c r="K1073" s="20" t="s">
        <v>2380</v>
      </c>
      <c r="L1073" s="20" t="str">
        <f t="shared" si="32"/>
        <v>OBESITY</v>
      </c>
      <c r="M1073" s="20" t="str">
        <f t="shared" si="33"/>
        <v>normal</v>
      </c>
    </row>
    <row r="1074" spans="4:13" x14ac:dyDescent="0.35">
      <c r="D1074" t="s">
        <v>1311</v>
      </c>
      <c r="E1074">
        <v>32.774999999999999</v>
      </c>
      <c r="F1074">
        <v>11.76</v>
      </c>
      <c r="G1074" s="20" t="s">
        <v>2382</v>
      </c>
      <c r="H1074" t="s">
        <v>2380</v>
      </c>
      <c r="I1074" t="s">
        <v>2380</v>
      </c>
      <c r="J1074" s="29">
        <v>0</v>
      </c>
      <c r="K1074" s="20" t="s">
        <v>2380</v>
      </c>
      <c r="L1074" s="20" t="str">
        <f t="shared" si="32"/>
        <v>OBESITY</v>
      </c>
      <c r="M1074" s="20" t="str">
        <f t="shared" si="33"/>
        <v>diabeties</v>
      </c>
    </row>
    <row r="1075" spans="4:13" x14ac:dyDescent="0.35">
      <c r="D1075" t="s">
        <v>1310</v>
      </c>
      <c r="E1075">
        <v>39.6</v>
      </c>
      <c r="F1075">
        <v>5.1100000000000003</v>
      </c>
      <c r="G1075" s="20" t="s">
        <v>2382</v>
      </c>
      <c r="H1075" t="s">
        <v>2380</v>
      </c>
      <c r="I1075" t="s">
        <v>2380</v>
      </c>
      <c r="J1075" s="29">
        <v>2</v>
      </c>
      <c r="K1075" s="20" t="s">
        <v>2380</v>
      </c>
      <c r="L1075" s="20" t="str">
        <f t="shared" si="32"/>
        <v>OBESITY</v>
      </c>
      <c r="M1075" s="20" t="str">
        <f t="shared" si="33"/>
        <v>normal</v>
      </c>
    </row>
    <row r="1076" spans="4:13" x14ac:dyDescent="0.35">
      <c r="D1076" t="s">
        <v>1309</v>
      </c>
      <c r="E1076">
        <v>30.97</v>
      </c>
      <c r="F1076">
        <v>5.54</v>
      </c>
      <c r="G1076" s="20" t="s">
        <v>2380</v>
      </c>
      <c r="H1076" t="s">
        <v>2380</v>
      </c>
      <c r="I1076" t="s">
        <v>2380</v>
      </c>
      <c r="J1076" s="29">
        <v>2</v>
      </c>
      <c r="K1076" s="20" t="s">
        <v>2380</v>
      </c>
      <c r="L1076" s="20" t="str">
        <f t="shared" si="32"/>
        <v>OBESITY</v>
      </c>
      <c r="M1076" s="20" t="str">
        <f t="shared" si="33"/>
        <v>normal</v>
      </c>
    </row>
    <row r="1077" spans="4:13" x14ac:dyDescent="0.35">
      <c r="D1077" t="s">
        <v>1308</v>
      </c>
      <c r="E1077">
        <v>27.645</v>
      </c>
      <c r="F1077">
        <v>8.8699999999999992</v>
      </c>
      <c r="G1077" s="20" t="s">
        <v>2382</v>
      </c>
      <c r="H1077" t="s">
        <v>2380</v>
      </c>
      <c r="I1077" t="s">
        <v>2380</v>
      </c>
      <c r="J1077" s="29">
        <v>0</v>
      </c>
      <c r="K1077" s="20" t="s">
        <v>2380</v>
      </c>
      <c r="L1077" s="20" t="str">
        <f t="shared" si="32"/>
        <v>OVER WEIGHT</v>
      </c>
      <c r="M1077" s="20" t="str">
        <f t="shared" si="33"/>
        <v>diabeties</v>
      </c>
    </row>
    <row r="1078" spans="4:13" x14ac:dyDescent="0.35">
      <c r="D1078" t="s">
        <v>1307</v>
      </c>
      <c r="E1078">
        <v>34.43</v>
      </c>
      <c r="F1078">
        <v>5.96</v>
      </c>
      <c r="G1078" s="20" t="s">
        <v>2382</v>
      </c>
      <c r="H1078" t="s">
        <v>2380</v>
      </c>
      <c r="I1078" t="s">
        <v>2380</v>
      </c>
      <c r="J1078" s="29">
        <v>2</v>
      </c>
      <c r="K1078" s="20" t="s">
        <v>2380</v>
      </c>
      <c r="L1078" s="20" t="str">
        <f t="shared" si="32"/>
        <v>OBESITY</v>
      </c>
      <c r="M1078" s="20" t="str">
        <f t="shared" si="33"/>
        <v>pre diabeties</v>
      </c>
    </row>
    <row r="1079" spans="4:13" x14ac:dyDescent="0.35">
      <c r="D1079" t="s">
        <v>1306</v>
      </c>
      <c r="E1079">
        <v>39.6</v>
      </c>
      <c r="F1079">
        <v>4.4400000000000004</v>
      </c>
      <c r="G1079" s="20" t="s">
        <v>2382</v>
      </c>
      <c r="H1079" t="s">
        <v>2380</v>
      </c>
      <c r="I1079" t="s">
        <v>2383</v>
      </c>
      <c r="J1079" s="29">
        <v>1</v>
      </c>
      <c r="K1079" s="20" t="s">
        <v>2380</v>
      </c>
      <c r="L1079" s="20" t="str">
        <f t="shared" si="32"/>
        <v>OBESITY</v>
      </c>
      <c r="M1079" s="20" t="str">
        <f t="shared" si="33"/>
        <v>normal</v>
      </c>
    </row>
    <row r="1080" spans="4:13" x14ac:dyDescent="0.35">
      <c r="D1080" t="s">
        <v>1305</v>
      </c>
      <c r="E1080">
        <v>22.1</v>
      </c>
      <c r="F1080">
        <v>4.6500000000000004</v>
      </c>
      <c r="G1080" s="20" t="s">
        <v>2382</v>
      </c>
      <c r="H1080" t="s">
        <v>2380</v>
      </c>
      <c r="I1080" t="s">
        <v>2380</v>
      </c>
      <c r="J1080" s="29">
        <v>2</v>
      </c>
      <c r="K1080" s="20" t="s">
        <v>2380</v>
      </c>
      <c r="L1080" s="20" t="str">
        <f t="shared" si="32"/>
        <v>Normal weight</v>
      </c>
      <c r="M1080" s="20" t="str">
        <f t="shared" si="33"/>
        <v>normal</v>
      </c>
    </row>
    <row r="1081" spans="4:13" x14ac:dyDescent="0.35">
      <c r="D1081" t="s">
        <v>1304</v>
      </c>
      <c r="E1081">
        <v>33.25</v>
      </c>
      <c r="F1081">
        <v>5.64</v>
      </c>
      <c r="G1081" s="20" t="s">
        <v>2382</v>
      </c>
      <c r="H1081" t="s">
        <v>2380</v>
      </c>
      <c r="I1081" t="s">
        <v>2383</v>
      </c>
      <c r="J1081" s="29">
        <v>1</v>
      </c>
      <c r="K1081" s="20" t="s">
        <v>2380</v>
      </c>
      <c r="L1081" s="20" t="str">
        <f t="shared" si="32"/>
        <v>OBESITY</v>
      </c>
      <c r="M1081" s="20" t="str">
        <f t="shared" si="33"/>
        <v>normal</v>
      </c>
    </row>
    <row r="1082" spans="4:13" x14ac:dyDescent="0.35">
      <c r="D1082" t="s">
        <v>1303</v>
      </c>
      <c r="E1082">
        <v>33.33</v>
      </c>
      <c r="F1082">
        <v>10.19</v>
      </c>
      <c r="G1082" s="20" t="s">
        <v>2380</v>
      </c>
      <c r="H1082" t="s">
        <v>2380</v>
      </c>
      <c r="I1082" t="s">
        <v>2380</v>
      </c>
      <c r="J1082" s="29">
        <v>0</v>
      </c>
      <c r="K1082" s="20" t="s">
        <v>2380</v>
      </c>
      <c r="L1082" s="20" t="str">
        <f t="shared" si="32"/>
        <v>OBESITY</v>
      </c>
      <c r="M1082" s="20" t="str">
        <f t="shared" si="33"/>
        <v>diabeties</v>
      </c>
    </row>
    <row r="1083" spans="4:13" x14ac:dyDescent="0.35">
      <c r="D1083" t="s">
        <v>1302</v>
      </c>
      <c r="E1083">
        <v>30.5</v>
      </c>
      <c r="F1083">
        <v>10.79</v>
      </c>
      <c r="G1083" s="20" t="s">
        <v>2380</v>
      </c>
      <c r="H1083" t="s">
        <v>2380</v>
      </c>
      <c r="I1083" t="s">
        <v>2380</v>
      </c>
      <c r="J1083" s="29">
        <v>0</v>
      </c>
      <c r="K1083" s="20" t="s">
        <v>2380</v>
      </c>
      <c r="L1083" s="20" t="str">
        <f t="shared" si="32"/>
        <v>OBESITY</v>
      </c>
      <c r="M1083" s="20" t="str">
        <f t="shared" si="33"/>
        <v>diabeties</v>
      </c>
    </row>
    <row r="1084" spans="4:13" x14ac:dyDescent="0.35">
      <c r="D1084" t="s">
        <v>1301</v>
      </c>
      <c r="E1084">
        <v>30.3</v>
      </c>
      <c r="F1084">
        <v>4.24</v>
      </c>
      <c r="G1084" s="20" t="s">
        <v>2380</v>
      </c>
      <c r="H1084" t="s">
        <v>2380</v>
      </c>
      <c r="I1084" t="s">
        <v>2380</v>
      </c>
      <c r="J1084" s="29">
        <v>0</v>
      </c>
      <c r="K1084" s="20" t="s">
        <v>2380</v>
      </c>
      <c r="L1084" s="20" t="str">
        <f t="shared" si="32"/>
        <v>OBESITY</v>
      </c>
      <c r="M1084" s="20" t="str">
        <f t="shared" si="33"/>
        <v>normal</v>
      </c>
    </row>
    <row r="1085" spans="4:13" x14ac:dyDescent="0.35">
      <c r="D1085" t="s">
        <v>1300</v>
      </c>
      <c r="E1085">
        <v>26.22</v>
      </c>
      <c r="F1085">
        <v>5.83</v>
      </c>
      <c r="G1085" s="20" t="s">
        <v>2380</v>
      </c>
      <c r="H1085" t="s">
        <v>2380</v>
      </c>
      <c r="I1085" t="s">
        <v>2380</v>
      </c>
      <c r="J1085" s="29">
        <v>2</v>
      </c>
      <c r="K1085" s="20" t="s">
        <v>2380</v>
      </c>
      <c r="L1085" s="20" t="str">
        <f t="shared" si="32"/>
        <v>OVER WEIGHT</v>
      </c>
      <c r="M1085" s="20" t="str">
        <f t="shared" si="33"/>
        <v>pre diabeties</v>
      </c>
    </row>
    <row r="1086" spans="4:13" x14ac:dyDescent="0.35">
      <c r="D1086" t="s">
        <v>1299</v>
      </c>
      <c r="E1086">
        <v>29.99</v>
      </c>
      <c r="F1086">
        <v>11.85</v>
      </c>
      <c r="G1086" s="20" t="s">
        <v>2380</v>
      </c>
      <c r="H1086" t="s">
        <v>2380</v>
      </c>
      <c r="I1086" t="s">
        <v>2380</v>
      </c>
      <c r="J1086" s="29">
        <v>0</v>
      </c>
      <c r="K1086" s="20" t="s">
        <v>2380</v>
      </c>
      <c r="L1086" s="20" t="str">
        <f t="shared" si="32"/>
        <v>OVER WEIGHT</v>
      </c>
      <c r="M1086" s="20" t="str">
        <f t="shared" si="33"/>
        <v>diabeties</v>
      </c>
    </row>
    <row r="1087" spans="4:13" x14ac:dyDescent="0.35">
      <c r="D1087" t="s">
        <v>1298</v>
      </c>
      <c r="E1087">
        <v>36.380000000000003</v>
      </c>
      <c r="F1087">
        <v>5.98</v>
      </c>
      <c r="G1087" s="20" t="s">
        <v>2380</v>
      </c>
      <c r="H1087" t="s">
        <v>2380</v>
      </c>
      <c r="I1087" t="s">
        <v>2380</v>
      </c>
      <c r="J1087" s="29">
        <v>1</v>
      </c>
      <c r="K1087" s="20" t="s">
        <v>2380</v>
      </c>
      <c r="L1087" s="20" t="str">
        <f t="shared" si="32"/>
        <v>OBESITY</v>
      </c>
      <c r="M1087" s="20" t="str">
        <f t="shared" si="33"/>
        <v>pre diabeties</v>
      </c>
    </row>
    <row r="1088" spans="4:13" x14ac:dyDescent="0.35">
      <c r="D1088" t="s">
        <v>1297</v>
      </c>
      <c r="E1088">
        <v>31.16</v>
      </c>
      <c r="F1088">
        <v>4.26</v>
      </c>
      <c r="G1088" s="20" t="s">
        <v>2382</v>
      </c>
      <c r="H1088" t="s">
        <v>2380</v>
      </c>
      <c r="I1088" t="s">
        <v>2383</v>
      </c>
      <c r="J1088" s="29">
        <v>1</v>
      </c>
      <c r="K1088" s="20" t="s">
        <v>2380</v>
      </c>
      <c r="L1088" s="20" t="str">
        <f t="shared" si="32"/>
        <v>OBESITY</v>
      </c>
      <c r="M1088" s="20" t="str">
        <f t="shared" si="33"/>
        <v>normal</v>
      </c>
    </row>
    <row r="1089" spans="4:13" x14ac:dyDescent="0.35">
      <c r="D1089" t="s">
        <v>1296</v>
      </c>
      <c r="E1089">
        <v>25.55</v>
      </c>
      <c r="F1089">
        <v>4.96</v>
      </c>
      <c r="G1089" s="20" t="s">
        <v>2382</v>
      </c>
      <c r="H1089" t="s">
        <v>2380</v>
      </c>
      <c r="I1089" t="s">
        <v>2380</v>
      </c>
      <c r="J1089" s="29">
        <v>1</v>
      </c>
      <c r="K1089" s="20" t="s">
        <v>2380</v>
      </c>
      <c r="L1089" s="20" t="str">
        <f t="shared" si="32"/>
        <v>OVER WEIGHT</v>
      </c>
      <c r="M1089" s="20" t="str">
        <f t="shared" si="33"/>
        <v>normal</v>
      </c>
    </row>
    <row r="1090" spans="4:13" x14ac:dyDescent="0.35">
      <c r="D1090" t="s">
        <v>1295</v>
      </c>
      <c r="E1090">
        <v>28.77</v>
      </c>
      <c r="F1090">
        <v>4</v>
      </c>
      <c r="G1090" s="20" t="s">
        <v>2382</v>
      </c>
      <c r="H1090" t="s">
        <v>2380</v>
      </c>
      <c r="I1090" t="s">
        <v>2380</v>
      </c>
      <c r="J1090" s="29">
        <v>0</v>
      </c>
      <c r="K1090" s="20" t="s">
        <v>2380</v>
      </c>
      <c r="L1090" s="20" t="str">
        <f t="shared" si="32"/>
        <v>OVER WEIGHT</v>
      </c>
      <c r="M1090" s="20" t="str">
        <f t="shared" si="33"/>
        <v>normal</v>
      </c>
    </row>
    <row r="1091" spans="4:13" x14ac:dyDescent="0.35">
      <c r="D1091" t="s">
        <v>1294</v>
      </c>
      <c r="E1091">
        <v>23.14</v>
      </c>
      <c r="F1091">
        <v>4.1500000000000004</v>
      </c>
      <c r="G1091" s="20" t="s">
        <v>2382</v>
      </c>
      <c r="H1091" t="s">
        <v>2380</v>
      </c>
      <c r="I1091" t="s">
        <v>2380</v>
      </c>
      <c r="J1091" s="29">
        <v>1</v>
      </c>
      <c r="K1091" s="20" t="s">
        <v>2380</v>
      </c>
      <c r="L1091" s="20" t="str">
        <f t="shared" si="32"/>
        <v>Normal weight</v>
      </c>
      <c r="M1091" s="20" t="str">
        <f t="shared" si="33"/>
        <v>normal</v>
      </c>
    </row>
    <row r="1092" spans="4:13" x14ac:dyDescent="0.35">
      <c r="D1092" t="s">
        <v>1293</v>
      </c>
      <c r="E1092">
        <v>39.6</v>
      </c>
      <c r="F1092">
        <v>11.36</v>
      </c>
      <c r="G1092" s="20" t="s">
        <v>2380</v>
      </c>
      <c r="H1092" t="s">
        <v>2380</v>
      </c>
      <c r="I1092" t="s">
        <v>2380</v>
      </c>
      <c r="J1092" s="29">
        <v>0</v>
      </c>
      <c r="K1092" s="20" t="s">
        <v>2380</v>
      </c>
      <c r="L1092" s="20" t="str">
        <f t="shared" si="32"/>
        <v>OBESITY</v>
      </c>
      <c r="M1092" s="20" t="str">
        <f t="shared" si="33"/>
        <v>diabeties</v>
      </c>
    </row>
    <row r="1093" spans="4:13" x14ac:dyDescent="0.35">
      <c r="D1093" t="s">
        <v>1292</v>
      </c>
      <c r="E1093">
        <v>29.2</v>
      </c>
      <c r="F1093">
        <v>7.53</v>
      </c>
      <c r="G1093" s="20" t="s">
        <v>2380</v>
      </c>
      <c r="H1093" t="s">
        <v>2380</v>
      </c>
      <c r="I1093" t="s">
        <v>2380</v>
      </c>
      <c r="J1093" s="29">
        <v>0</v>
      </c>
      <c r="K1093" s="20" t="s">
        <v>2380</v>
      </c>
      <c r="L1093" s="20" t="str">
        <f t="shared" si="32"/>
        <v>OVER WEIGHT</v>
      </c>
      <c r="M1093" s="20" t="str">
        <f t="shared" si="33"/>
        <v>diabeties</v>
      </c>
    </row>
    <row r="1094" spans="4:13" x14ac:dyDescent="0.35">
      <c r="D1094" t="s">
        <v>1291</v>
      </c>
      <c r="E1094">
        <v>32.774999999999999</v>
      </c>
      <c r="F1094">
        <v>7.95</v>
      </c>
      <c r="G1094" s="20" t="s">
        <v>2380</v>
      </c>
      <c r="H1094" t="s">
        <v>2380</v>
      </c>
      <c r="I1094" t="s">
        <v>2380</v>
      </c>
      <c r="J1094" s="29">
        <v>0</v>
      </c>
      <c r="K1094" s="20" t="s">
        <v>2380</v>
      </c>
      <c r="L1094" s="20" t="str">
        <f t="shared" si="32"/>
        <v>OBESITY</v>
      </c>
      <c r="M1094" s="20" t="str">
        <f t="shared" si="33"/>
        <v>diabeties</v>
      </c>
    </row>
    <row r="1095" spans="4:13" x14ac:dyDescent="0.35">
      <c r="D1095" t="s">
        <v>1290</v>
      </c>
      <c r="E1095">
        <v>24.035</v>
      </c>
      <c r="F1095">
        <v>8.5</v>
      </c>
      <c r="G1095" s="20" t="s">
        <v>2380</v>
      </c>
      <c r="H1095" t="s">
        <v>2380</v>
      </c>
      <c r="I1095" t="s">
        <v>2380</v>
      </c>
      <c r="J1095" s="29">
        <v>0</v>
      </c>
      <c r="K1095" s="20" t="s">
        <v>2380</v>
      </c>
      <c r="L1095" s="20" t="str">
        <f t="shared" si="32"/>
        <v>Normal weight</v>
      </c>
      <c r="M1095" s="20" t="str">
        <f t="shared" si="33"/>
        <v>diabeties</v>
      </c>
    </row>
    <row r="1096" spans="4:13" x14ac:dyDescent="0.35">
      <c r="D1096" t="s">
        <v>1289</v>
      </c>
      <c r="E1096">
        <v>30.55</v>
      </c>
      <c r="F1096">
        <v>5.89</v>
      </c>
      <c r="G1096" s="20" t="s">
        <v>2380</v>
      </c>
      <c r="H1096" t="s">
        <v>2380</v>
      </c>
      <c r="I1096" t="s">
        <v>2383</v>
      </c>
      <c r="J1096" s="29">
        <v>1</v>
      </c>
      <c r="K1096" s="20" t="s">
        <v>2380</v>
      </c>
      <c r="L1096" s="20" t="str">
        <f t="shared" si="32"/>
        <v>OBESITY</v>
      </c>
      <c r="M1096" s="20" t="str">
        <f t="shared" si="33"/>
        <v>pre diabeties</v>
      </c>
    </row>
    <row r="1097" spans="4:13" x14ac:dyDescent="0.35">
      <c r="D1097" t="s">
        <v>1288</v>
      </c>
      <c r="E1097">
        <v>28.81</v>
      </c>
      <c r="F1097">
        <v>8.76</v>
      </c>
      <c r="G1097" s="20" t="s">
        <v>2380</v>
      </c>
      <c r="H1097" t="s">
        <v>2380</v>
      </c>
      <c r="I1097" t="s">
        <v>2380</v>
      </c>
      <c r="J1097" s="29">
        <v>2</v>
      </c>
      <c r="K1097" s="20" t="s">
        <v>2380</v>
      </c>
      <c r="L1097" s="20" t="str">
        <f t="shared" si="32"/>
        <v>OVER WEIGHT</v>
      </c>
      <c r="M1097" s="20" t="str">
        <f t="shared" si="33"/>
        <v>diabeties</v>
      </c>
    </row>
    <row r="1098" spans="4:13" x14ac:dyDescent="0.35">
      <c r="D1098" t="s">
        <v>1287</v>
      </c>
      <c r="E1098">
        <v>31.66</v>
      </c>
      <c r="F1098">
        <v>4.1100000000000003</v>
      </c>
      <c r="G1098" s="20" t="s">
        <v>2380</v>
      </c>
      <c r="H1098" t="s">
        <v>2380</v>
      </c>
      <c r="I1098" t="s">
        <v>2380</v>
      </c>
      <c r="J1098" s="29">
        <v>0</v>
      </c>
      <c r="K1098" s="20" t="s">
        <v>2380</v>
      </c>
      <c r="L1098" s="20" t="str">
        <f t="shared" si="32"/>
        <v>OBESITY</v>
      </c>
      <c r="M1098" s="20" t="str">
        <f t="shared" si="33"/>
        <v>normal</v>
      </c>
    </row>
    <row r="1099" spans="4:13" x14ac:dyDescent="0.35">
      <c r="D1099" t="s">
        <v>1286</v>
      </c>
      <c r="E1099">
        <v>28.215</v>
      </c>
      <c r="F1099">
        <v>7.56</v>
      </c>
      <c r="G1099" s="20" t="s">
        <v>2382</v>
      </c>
      <c r="H1099" t="s">
        <v>2380</v>
      </c>
      <c r="I1099" t="s">
        <v>2380</v>
      </c>
      <c r="J1099" s="29">
        <v>1</v>
      </c>
      <c r="K1099" s="20" t="s">
        <v>2380</v>
      </c>
      <c r="L1099" s="20" t="str">
        <f t="shared" si="32"/>
        <v>OVER WEIGHT</v>
      </c>
      <c r="M1099" s="20" t="str">
        <f t="shared" si="33"/>
        <v>diabeties</v>
      </c>
    </row>
    <row r="1100" spans="4:13" x14ac:dyDescent="0.35">
      <c r="D1100" t="s">
        <v>1285</v>
      </c>
      <c r="E1100">
        <v>26.12</v>
      </c>
      <c r="F1100">
        <v>4.17</v>
      </c>
      <c r="G1100" s="20" t="s">
        <v>2382</v>
      </c>
      <c r="H1100" t="s">
        <v>2380</v>
      </c>
      <c r="I1100" t="s">
        <v>2383</v>
      </c>
      <c r="J1100" s="29">
        <v>1</v>
      </c>
      <c r="K1100" s="20" t="s">
        <v>2380</v>
      </c>
      <c r="L1100" s="20" t="str">
        <f t="shared" si="32"/>
        <v>OVER WEIGHT</v>
      </c>
      <c r="M1100" s="20" t="str">
        <f t="shared" si="33"/>
        <v>normal</v>
      </c>
    </row>
    <row r="1101" spans="4:13" x14ac:dyDescent="0.35">
      <c r="D1101" t="s">
        <v>1284</v>
      </c>
      <c r="E1101">
        <v>36.630000000000003</v>
      </c>
      <c r="F1101">
        <v>11.42</v>
      </c>
      <c r="G1101" s="20" t="s">
        <v>2380</v>
      </c>
      <c r="H1101" t="s">
        <v>2380</v>
      </c>
      <c r="I1101" t="s">
        <v>2380</v>
      </c>
      <c r="J1101" s="29">
        <v>2</v>
      </c>
      <c r="K1101" s="20" t="s">
        <v>2380</v>
      </c>
      <c r="L1101" s="20" t="str">
        <f t="shared" si="32"/>
        <v>OBESITY</v>
      </c>
      <c r="M1101" s="20" t="str">
        <f t="shared" si="33"/>
        <v>diabeties</v>
      </c>
    </row>
    <row r="1102" spans="4:13" x14ac:dyDescent="0.35">
      <c r="D1102" t="s">
        <v>1283</v>
      </c>
      <c r="E1102">
        <v>33.344999999999999</v>
      </c>
      <c r="F1102">
        <v>7.33</v>
      </c>
      <c r="G1102" s="20" t="s">
        <v>2380</v>
      </c>
      <c r="H1102" t="s">
        <v>2380</v>
      </c>
      <c r="I1102" t="s">
        <v>2380</v>
      </c>
      <c r="J1102" s="29">
        <v>2</v>
      </c>
      <c r="K1102" s="20" t="s">
        <v>2380</v>
      </c>
      <c r="L1102" s="20" t="str">
        <f t="shared" si="32"/>
        <v>OBESITY</v>
      </c>
      <c r="M1102" s="20" t="str">
        <f t="shared" si="33"/>
        <v>diabeties</v>
      </c>
    </row>
    <row r="1103" spans="4:13" x14ac:dyDescent="0.35">
      <c r="D1103" t="s">
        <v>1282</v>
      </c>
      <c r="E1103">
        <v>27.11</v>
      </c>
      <c r="F1103">
        <v>6.7</v>
      </c>
      <c r="G1103" s="20" t="s">
        <v>2380</v>
      </c>
      <c r="H1103" t="s">
        <v>2380</v>
      </c>
      <c r="I1103" t="s">
        <v>2380</v>
      </c>
      <c r="J1103" s="29">
        <v>0</v>
      </c>
      <c r="K1103" s="20" t="s">
        <v>2380</v>
      </c>
      <c r="L1103" s="20" t="str">
        <f t="shared" si="32"/>
        <v>OVER WEIGHT</v>
      </c>
      <c r="M1103" s="20" t="str">
        <f t="shared" si="33"/>
        <v>diabeties</v>
      </c>
    </row>
    <row r="1104" spans="4:13" x14ac:dyDescent="0.35">
      <c r="D1104" t="s">
        <v>1281</v>
      </c>
      <c r="E1104">
        <v>26.6</v>
      </c>
      <c r="F1104">
        <v>5.27</v>
      </c>
      <c r="G1104" s="20" t="s">
        <v>2382</v>
      </c>
      <c r="H1104" t="s">
        <v>2380</v>
      </c>
      <c r="I1104" t="s">
        <v>2383</v>
      </c>
      <c r="J1104" s="29">
        <v>1</v>
      </c>
      <c r="K1104" s="20" t="s">
        <v>2380</v>
      </c>
      <c r="L1104" s="20" t="str">
        <f t="shared" ref="L1104:L1167" si="34">IF(E1104&lt;18.5,"under weight",IF(E1104&lt;25,"Normal weight",IF(E1104&lt;30,"OVER WEIGHT","OBESITY")))</f>
        <v>OVER WEIGHT</v>
      </c>
      <c r="M1104" s="20" t="str">
        <f t="shared" ref="M1104:M1167" si="35">IF(F1104&lt;5.7,"normal",IF(F1104&lt;6.5,"pre diabeties","diabeties"))</f>
        <v>normal</v>
      </c>
    </row>
    <row r="1105" spans="4:13" x14ac:dyDescent="0.35">
      <c r="D1105" t="s">
        <v>1280</v>
      </c>
      <c r="E1105">
        <v>30.41</v>
      </c>
      <c r="F1105">
        <v>7.72</v>
      </c>
      <c r="G1105" s="20" t="s">
        <v>2380</v>
      </c>
      <c r="H1105" t="s">
        <v>2380</v>
      </c>
      <c r="I1105" t="s">
        <v>2380</v>
      </c>
      <c r="J1105" s="29">
        <v>0</v>
      </c>
      <c r="K1105" s="20" t="s">
        <v>2380</v>
      </c>
      <c r="L1105" s="20" t="str">
        <f t="shared" si="34"/>
        <v>OBESITY</v>
      </c>
      <c r="M1105" s="20" t="str">
        <f t="shared" si="35"/>
        <v>diabeties</v>
      </c>
    </row>
    <row r="1106" spans="4:13" x14ac:dyDescent="0.35">
      <c r="D1106" t="s">
        <v>1279</v>
      </c>
      <c r="E1106">
        <v>28.98</v>
      </c>
      <c r="F1106">
        <v>8.68</v>
      </c>
      <c r="G1106" s="20" t="s">
        <v>2380</v>
      </c>
      <c r="H1106" t="s">
        <v>2380</v>
      </c>
      <c r="I1106" t="s">
        <v>2380</v>
      </c>
      <c r="J1106" s="29">
        <v>2</v>
      </c>
      <c r="K1106" s="20" t="s">
        <v>2380</v>
      </c>
      <c r="L1106" s="20" t="str">
        <f t="shared" si="34"/>
        <v>OVER WEIGHT</v>
      </c>
      <c r="M1106" s="20" t="str">
        <f t="shared" si="35"/>
        <v>diabeties</v>
      </c>
    </row>
    <row r="1107" spans="4:13" x14ac:dyDescent="0.35">
      <c r="D1107" t="s">
        <v>1278</v>
      </c>
      <c r="E1107">
        <v>31.24</v>
      </c>
      <c r="F1107">
        <v>9.8000000000000007</v>
      </c>
      <c r="G1107" s="20" t="s">
        <v>2380</v>
      </c>
      <c r="H1107" t="s">
        <v>2380</v>
      </c>
      <c r="I1107" t="s">
        <v>2380</v>
      </c>
      <c r="J1107" s="29">
        <v>0</v>
      </c>
      <c r="K1107" s="20" t="s">
        <v>2380</v>
      </c>
      <c r="L1107" s="20" t="str">
        <f t="shared" si="34"/>
        <v>OBESITY</v>
      </c>
      <c r="M1107" s="20" t="str">
        <f t="shared" si="35"/>
        <v>diabeties</v>
      </c>
    </row>
    <row r="1108" spans="4:13" x14ac:dyDescent="0.35">
      <c r="D1108" t="s">
        <v>1277</v>
      </c>
      <c r="E1108">
        <v>31.54</v>
      </c>
      <c r="F1108">
        <v>4.4400000000000004</v>
      </c>
      <c r="G1108" s="20" t="s">
        <v>2380</v>
      </c>
      <c r="H1108" t="s">
        <v>2380</v>
      </c>
      <c r="I1108" t="s">
        <v>2380</v>
      </c>
      <c r="J1108" s="29">
        <v>0</v>
      </c>
      <c r="K1108" s="20" t="s">
        <v>2380</v>
      </c>
      <c r="L1108" s="20" t="str">
        <f t="shared" si="34"/>
        <v>OBESITY</v>
      </c>
      <c r="M1108" s="20" t="str">
        <f t="shared" si="35"/>
        <v>normal</v>
      </c>
    </row>
    <row r="1109" spans="4:13" x14ac:dyDescent="0.35">
      <c r="D1109" t="s">
        <v>1276</v>
      </c>
      <c r="E1109">
        <v>38.6</v>
      </c>
      <c r="F1109">
        <v>7.19</v>
      </c>
      <c r="G1109" s="20" t="s">
        <v>2382</v>
      </c>
      <c r="H1109" t="s">
        <v>2380</v>
      </c>
      <c r="I1109" t="s">
        <v>2380</v>
      </c>
      <c r="J1109" s="29">
        <v>2</v>
      </c>
      <c r="K1109" s="20" t="s">
        <v>2380</v>
      </c>
      <c r="L1109" s="20" t="str">
        <f t="shared" si="34"/>
        <v>OBESITY</v>
      </c>
      <c r="M1109" s="20" t="str">
        <f t="shared" si="35"/>
        <v>diabeties</v>
      </c>
    </row>
    <row r="1110" spans="4:13" x14ac:dyDescent="0.35">
      <c r="D1110" t="s">
        <v>1275</v>
      </c>
      <c r="E1110">
        <v>37.950000000000003</v>
      </c>
      <c r="F1110">
        <v>6.06</v>
      </c>
      <c r="G1110" s="20" t="s">
        <v>2380</v>
      </c>
      <c r="H1110" t="s">
        <v>2380</v>
      </c>
      <c r="I1110" t="s">
        <v>2380</v>
      </c>
      <c r="J1110" s="29">
        <v>0</v>
      </c>
      <c r="K1110" s="20" t="s">
        <v>2380</v>
      </c>
      <c r="L1110" s="20" t="str">
        <f t="shared" si="34"/>
        <v>OBESITY</v>
      </c>
      <c r="M1110" s="20" t="str">
        <f t="shared" si="35"/>
        <v>pre diabeties</v>
      </c>
    </row>
    <row r="1111" spans="4:13" x14ac:dyDescent="0.35">
      <c r="D1111" t="s">
        <v>1274</v>
      </c>
      <c r="E1111">
        <v>38.97</v>
      </c>
      <c r="F1111">
        <v>5.12</v>
      </c>
      <c r="G1111" s="20" t="s">
        <v>2380</v>
      </c>
      <c r="H1111" t="s">
        <v>2380</v>
      </c>
      <c r="I1111" t="s">
        <v>2380</v>
      </c>
      <c r="J1111" s="29">
        <v>0</v>
      </c>
      <c r="K1111" s="20" t="s">
        <v>2380</v>
      </c>
      <c r="L1111" s="20" t="str">
        <f t="shared" si="34"/>
        <v>OBESITY</v>
      </c>
      <c r="M1111" s="20" t="str">
        <f t="shared" si="35"/>
        <v>normal</v>
      </c>
    </row>
    <row r="1112" spans="4:13" x14ac:dyDescent="0.35">
      <c r="D1112" t="s">
        <v>1273</v>
      </c>
      <c r="E1112">
        <v>21.2</v>
      </c>
      <c r="F1112">
        <v>10.72</v>
      </c>
      <c r="G1112" s="20" t="s">
        <v>2380</v>
      </c>
      <c r="H1112" t="s">
        <v>2380</v>
      </c>
      <c r="I1112" t="s">
        <v>2380</v>
      </c>
      <c r="J1112" s="29">
        <v>0</v>
      </c>
      <c r="K1112" s="20" t="s">
        <v>2380</v>
      </c>
      <c r="L1112" s="20" t="str">
        <f t="shared" si="34"/>
        <v>Normal weight</v>
      </c>
      <c r="M1112" s="20" t="str">
        <f t="shared" si="35"/>
        <v>diabeties</v>
      </c>
    </row>
    <row r="1113" spans="4:13" x14ac:dyDescent="0.35">
      <c r="D1113" t="s">
        <v>1272</v>
      </c>
      <c r="E1113">
        <v>23.96</v>
      </c>
      <c r="F1113">
        <v>9.58</v>
      </c>
      <c r="G1113" s="20" t="s">
        <v>2382</v>
      </c>
      <c r="H1113" t="s">
        <v>2380</v>
      </c>
      <c r="I1113" t="s">
        <v>2383</v>
      </c>
      <c r="J1113" s="29">
        <v>1</v>
      </c>
      <c r="K1113" s="20" t="s">
        <v>2380</v>
      </c>
      <c r="L1113" s="20" t="str">
        <f t="shared" si="34"/>
        <v>Normal weight</v>
      </c>
      <c r="M1113" s="20" t="str">
        <f t="shared" si="35"/>
        <v>diabeties</v>
      </c>
    </row>
    <row r="1114" spans="4:13" x14ac:dyDescent="0.35">
      <c r="D1114" t="s">
        <v>1271</v>
      </c>
      <c r="E1114">
        <v>35.93</v>
      </c>
      <c r="F1114">
        <v>6.4</v>
      </c>
      <c r="G1114" s="20" t="s">
        <v>2382</v>
      </c>
      <c r="H1114" t="s">
        <v>2380</v>
      </c>
      <c r="I1114" t="s">
        <v>2380</v>
      </c>
      <c r="J1114" s="29">
        <v>1</v>
      </c>
      <c r="K1114" s="20" t="s">
        <v>2380</v>
      </c>
      <c r="L1114" s="20" t="str">
        <f t="shared" si="34"/>
        <v>OBESITY</v>
      </c>
      <c r="M1114" s="20" t="str">
        <f t="shared" si="35"/>
        <v>pre diabeties</v>
      </c>
    </row>
    <row r="1115" spans="4:13" x14ac:dyDescent="0.35">
      <c r="D1115" t="s">
        <v>1270</v>
      </c>
      <c r="E1115">
        <v>26.11</v>
      </c>
      <c r="F1115">
        <v>6.8</v>
      </c>
      <c r="G1115" s="20" t="s">
        <v>2382</v>
      </c>
      <c r="H1115" t="s">
        <v>2380</v>
      </c>
      <c r="I1115" t="s">
        <v>2380</v>
      </c>
      <c r="J1115" s="29">
        <v>2</v>
      </c>
      <c r="K1115" s="20" t="s">
        <v>2380</v>
      </c>
      <c r="L1115" s="20" t="str">
        <f t="shared" si="34"/>
        <v>OVER WEIGHT</v>
      </c>
      <c r="M1115" s="20" t="str">
        <f t="shared" si="35"/>
        <v>diabeties</v>
      </c>
    </row>
    <row r="1116" spans="4:13" x14ac:dyDescent="0.35">
      <c r="D1116" t="s">
        <v>1269</v>
      </c>
      <c r="E1116">
        <v>32.299999999999997</v>
      </c>
      <c r="F1116">
        <v>9.48</v>
      </c>
      <c r="G1116" s="20" t="s">
        <v>2380</v>
      </c>
      <c r="H1116" t="s">
        <v>2380</v>
      </c>
      <c r="I1116" t="s">
        <v>2380</v>
      </c>
      <c r="J1116" s="29">
        <v>2</v>
      </c>
      <c r="K1116" s="20" t="s">
        <v>2380</v>
      </c>
      <c r="L1116" s="20" t="str">
        <f t="shared" si="34"/>
        <v>OBESITY</v>
      </c>
      <c r="M1116" s="20" t="str">
        <f t="shared" si="35"/>
        <v>diabeties</v>
      </c>
    </row>
    <row r="1117" spans="4:13" x14ac:dyDescent="0.35">
      <c r="D1117" t="s">
        <v>1268</v>
      </c>
      <c r="E1117">
        <v>28.69</v>
      </c>
      <c r="F1117">
        <v>7.45</v>
      </c>
      <c r="G1117" s="20" t="s">
        <v>2380</v>
      </c>
      <c r="H1117" t="s">
        <v>2380</v>
      </c>
      <c r="I1117" t="s">
        <v>2380</v>
      </c>
      <c r="J1117" s="29">
        <v>2</v>
      </c>
      <c r="K1117" s="20" t="s">
        <v>2380</v>
      </c>
      <c r="L1117" s="20" t="str">
        <f t="shared" si="34"/>
        <v>OVER WEIGHT</v>
      </c>
      <c r="M1117" s="20" t="str">
        <f t="shared" si="35"/>
        <v>diabeties</v>
      </c>
    </row>
    <row r="1118" spans="4:13" x14ac:dyDescent="0.35">
      <c r="D1118" t="s">
        <v>1267</v>
      </c>
      <c r="E1118">
        <v>31.28</v>
      </c>
      <c r="F1118">
        <v>6.94</v>
      </c>
      <c r="G1118" s="20" t="s">
        <v>2382</v>
      </c>
      <c r="H1118" t="s">
        <v>2380</v>
      </c>
      <c r="I1118" t="s">
        <v>2380</v>
      </c>
      <c r="J1118" s="29">
        <v>1</v>
      </c>
      <c r="K1118" s="20" t="s">
        <v>2380</v>
      </c>
      <c r="L1118" s="20" t="str">
        <f t="shared" si="34"/>
        <v>OBESITY</v>
      </c>
      <c r="M1118" s="20" t="str">
        <f t="shared" si="35"/>
        <v>diabeties</v>
      </c>
    </row>
    <row r="1119" spans="4:13" x14ac:dyDescent="0.35">
      <c r="D1119" t="s">
        <v>1266</v>
      </c>
      <c r="E1119">
        <v>30.21</v>
      </c>
      <c r="F1119">
        <v>7.83</v>
      </c>
      <c r="G1119" s="20" t="s">
        <v>2380</v>
      </c>
      <c r="H1119" t="s">
        <v>2380</v>
      </c>
      <c r="I1119" t="s">
        <v>2380</v>
      </c>
      <c r="J1119" s="29">
        <v>0</v>
      </c>
      <c r="K1119" s="20" t="s">
        <v>2380</v>
      </c>
      <c r="L1119" s="20" t="str">
        <f t="shared" si="34"/>
        <v>OBESITY</v>
      </c>
      <c r="M1119" s="20" t="str">
        <f t="shared" si="35"/>
        <v>diabeties</v>
      </c>
    </row>
    <row r="1120" spans="4:13" x14ac:dyDescent="0.35">
      <c r="D1120" t="s">
        <v>1265</v>
      </c>
      <c r="E1120">
        <v>38.28</v>
      </c>
      <c r="F1120">
        <v>10.17</v>
      </c>
      <c r="G1120" s="20" t="s">
        <v>2382</v>
      </c>
      <c r="H1120" t="s">
        <v>2380</v>
      </c>
      <c r="I1120" t="s">
        <v>2380</v>
      </c>
      <c r="J1120" s="29">
        <v>0</v>
      </c>
      <c r="K1120" s="20" t="s">
        <v>2380</v>
      </c>
      <c r="L1120" s="20" t="str">
        <f t="shared" si="34"/>
        <v>OBESITY</v>
      </c>
      <c r="M1120" s="20" t="str">
        <f t="shared" si="35"/>
        <v>diabeties</v>
      </c>
    </row>
    <row r="1121" spans="4:13" x14ac:dyDescent="0.35">
      <c r="D1121" t="s">
        <v>1264</v>
      </c>
      <c r="E1121">
        <v>29.9</v>
      </c>
      <c r="F1121">
        <v>8.9600000000000009</v>
      </c>
      <c r="G1121" s="20" t="s">
        <v>2382</v>
      </c>
      <c r="H1121" t="s">
        <v>2380</v>
      </c>
      <c r="I1121" t="s">
        <v>2380</v>
      </c>
      <c r="J1121" s="29">
        <v>0</v>
      </c>
      <c r="K1121" s="20" t="s">
        <v>2380</v>
      </c>
      <c r="L1121" s="20" t="str">
        <f t="shared" si="34"/>
        <v>OVER WEIGHT</v>
      </c>
      <c r="M1121" s="20" t="str">
        <f t="shared" si="35"/>
        <v>diabeties</v>
      </c>
    </row>
    <row r="1122" spans="4:13" x14ac:dyDescent="0.35">
      <c r="D1122" t="s">
        <v>1263</v>
      </c>
      <c r="E1122">
        <v>23.18</v>
      </c>
      <c r="F1122">
        <v>6.96</v>
      </c>
      <c r="G1122" s="20" t="s">
        <v>2382</v>
      </c>
      <c r="H1122" t="s">
        <v>2380</v>
      </c>
      <c r="I1122" t="s">
        <v>2380</v>
      </c>
      <c r="J1122" s="29">
        <v>2</v>
      </c>
      <c r="K1122" s="20" t="s">
        <v>2380</v>
      </c>
      <c r="L1122" s="20" t="str">
        <f t="shared" si="34"/>
        <v>Normal weight</v>
      </c>
      <c r="M1122" s="20" t="str">
        <f t="shared" si="35"/>
        <v>diabeties</v>
      </c>
    </row>
    <row r="1123" spans="4:13" x14ac:dyDescent="0.35">
      <c r="D1123" t="s">
        <v>1262</v>
      </c>
      <c r="E1123">
        <v>33.020000000000003</v>
      </c>
      <c r="F1123">
        <v>5.07</v>
      </c>
      <c r="G1123" s="20" t="s">
        <v>2382</v>
      </c>
      <c r="H1123" t="s">
        <v>2380</v>
      </c>
      <c r="I1123" t="s">
        <v>2380</v>
      </c>
      <c r="J1123" s="29">
        <v>0</v>
      </c>
      <c r="K1123" s="20" t="s">
        <v>2380</v>
      </c>
      <c r="L1123" s="20" t="str">
        <f t="shared" si="34"/>
        <v>OBESITY</v>
      </c>
      <c r="M1123" s="20" t="str">
        <f t="shared" si="35"/>
        <v>normal</v>
      </c>
    </row>
    <row r="1124" spans="4:13" x14ac:dyDescent="0.35">
      <c r="D1124" t="s">
        <v>1261</v>
      </c>
      <c r="E1124">
        <v>27.29</v>
      </c>
      <c r="F1124">
        <v>5.85</v>
      </c>
      <c r="G1124" s="20" t="s">
        <v>2380</v>
      </c>
      <c r="H1124" t="s">
        <v>2380</v>
      </c>
      <c r="I1124" t="s">
        <v>2380</v>
      </c>
      <c r="J1124" s="29">
        <v>2</v>
      </c>
      <c r="K1124" s="20" t="s">
        <v>2380</v>
      </c>
      <c r="L1124" s="20" t="str">
        <f t="shared" si="34"/>
        <v>OVER WEIGHT</v>
      </c>
      <c r="M1124" s="20" t="str">
        <f t="shared" si="35"/>
        <v>pre diabeties</v>
      </c>
    </row>
    <row r="1125" spans="4:13" x14ac:dyDescent="0.35">
      <c r="D1125" t="s">
        <v>1260</v>
      </c>
      <c r="E1125">
        <v>23.18</v>
      </c>
      <c r="F1125">
        <v>10.56</v>
      </c>
      <c r="G1125" s="20" t="s">
        <v>2380</v>
      </c>
      <c r="H1125" t="s">
        <v>2380</v>
      </c>
      <c r="I1125" t="s">
        <v>2380</v>
      </c>
      <c r="J1125" s="29">
        <v>2</v>
      </c>
      <c r="K1125" s="20" t="s">
        <v>2380</v>
      </c>
      <c r="L1125" s="20" t="str">
        <f t="shared" si="34"/>
        <v>Normal weight</v>
      </c>
      <c r="M1125" s="20" t="str">
        <f t="shared" si="35"/>
        <v>diabeties</v>
      </c>
    </row>
    <row r="1126" spans="4:13" x14ac:dyDescent="0.35">
      <c r="D1126" t="s">
        <v>1259</v>
      </c>
      <c r="E1126">
        <v>32.659999999999997</v>
      </c>
      <c r="F1126">
        <v>8.92</v>
      </c>
      <c r="G1126" s="20" t="s">
        <v>2382</v>
      </c>
      <c r="H1126" t="s">
        <v>2380</v>
      </c>
      <c r="I1126" t="s">
        <v>2380</v>
      </c>
      <c r="J1126" s="29">
        <v>0</v>
      </c>
      <c r="K1126" s="20" t="s">
        <v>2380</v>
      </c>
      <c r="L1126" s="20" t="str">
        <f t="shared" si="34"/>
        <v>OBESITY</v>
      </c>
      <c r="M1126" s="20" t="str">
        <f t="shared" si="35"/>
        <v>diabeties</v>
      </c>
    </row>
    <row r="1127" spans="4:13" x14ac:dyDescent="0.35">
      <c r="D1127" t="s">
        <v>1258</v>
      </c>
      <c r="E1127">
        <v>30.78</v>
      </c>
      <c r="F1127">
        <v>8.6300000000000008</v>
      </c>
      <c r="G1127" s="20" t="s">
        <v>2380</v>
      </c>
      <c r="H1127" t="s">
        <v>2380</v>
      </c>
      <c r="I1127" t="s">
        <v>2380</v>
      </c>
      <c r="J1127" s="29">
        <v>0</v>
      </c>
      <c r="K1127" s="20" t="s">
        <v>2380</v>
      </c>
      <c r="L1127" s="20" t="str">
        <f t="shared" si="34"/>
        <v>OBESITY</v>
      </c>
      <c r="M1127" s="20" t="str">
        <f t="shared" si="35"/>
        <v>diabeties</v>
      </c>
    </row>
    <row r="1128" spans="4:13" x14ac:dyDescent="0.35">
      <c r="D1128" t="s">
        <v>1257</v>
      </c>
      <c r="E1128">
        <v>47.2</v>
      </c>
      <c r="F1128">
        <v>6.29</v>
      </c>
      <c r="G1128" s="20" t="s">
        <v>2382</v>
      </c>
      <c r="H1128" t="s">
        <v>2380</v>
      </c>
      <c r="I1128" t="s">
        <v>2383</v>
      </c>
      <c r="J1128" s="29">
        <v>1</v>
      </c>
      <c r="K1128" s="20" t="s">
        <v>2380</v>
      </c>
      <c r="L1128" s="20" t="str">
        <f t="shared" si="34"/>
        <v>OBESITY</v>
      </c>
      <c r="M1128" s="20" t="str">
        <f t="shared" si="35"/>
        <v>pre diabeties</v>
      </c>
    </row>
    <row r="1129" spans="4:13" x14ac:dyDescent="0.35">
      <c r="D1129" t="s">
        <v>1256</v>
      </c>
      <c r="E1129">
        <v>31.6</v>
      </c>
      <c r="F1129">
        <v>5.75</v>
      </c>
      <c r="G1129" s="20" t="s">
        <v>2380</v>
      </c>
      <c r="H1129" t="s">
        <v>2380</v>
      </c>
      <c r="I1129" t="s">
        <v>2380</v>
      </c>
      <c r="J1129" s="29">
        <v>2</v>
      </c>
      <c r="K1129" s="20" t="s">
        <v>2380</v>
      </c>
      <c r="L1129" s="20" t="str">
        <f t="shared" si="34"/>
        <v>OBESITY</v>
      </c>
      <c r="M1129" s="20" t="str">
        <f t="shared" si="35"/>
        <v>pre diabeties</v>
      </c>
    </row>
    <row r="1130" spans="4:13" x14ac:dyDescent="0.35">
      <c r="D1130" t="s">
        <v>1255</v>
      </c>
      <c r="E1130">
        <v>33.914999999999999</v>
      </c>
      <c r="F1130">
        <v>6.66</v>
      </c>
      <c r="G1130" s="20" t="s">
        <v>2382</v>
      </c>
      <c r="H1130" t="s">
        <v>2380</v>
      </c>
      <c r="I1130" t="s">
        <v>2380</v>
      </c>
      <c r="J1130" s="29">
        <v>1</v>
      </c>
      <c r="K1130" s="20" t="s">
        <v>2380</v>
      </c>
      <c r="L1130" s="20" t="str">
        <f t="shared" si="34"/>
        <v>OBESITY</v>
      </c>
      <c r="M1130" s="20" t="str">
        <f t="shared" si="35"/>
        <v>diabeties</v>
      </c>
    </row>
    <row r="1131" spans="4:13" x14ac:dyDescent="0.35">
      <c r="D1131" t="s">
        <v>1254</v>
      </c>
      <c r="E1131">
        <v>23.54</v>
      </c>
      <c r="F1131">
        <v>5.0999999999999996</v>
      </c>
      <c r="G1131" s="20" t="s">
        <v>2380</v>
      </c>
      <c r="H1131" t="s">
        <v>2380</v>
      </c>
      <c r="I1131" t="s">
        <v>2380</v>
      </c>
      <c r="J1131" s="29">
        <v>2</v>
      </c>
      <c r="K1131" s="20" t="s">
        <v>2380</v>
      </c>
      <c r="L1131" s="20" t="str">
        <f t="shared" si="34"/>
        <v>Normal weight</v>
      </c>
      <c r="M1131" s="20" t="str">
        <f t="shared" si="35"/>
        <v>normal</v>
      </c>
    </row>
    <row r="1132" spans="4:13" x14ac:dyDescent="0.35">
      <c r="D1132" t="s">
        <v>1253</v>
      </c>
      <c r="E1132">
        <v>27.074999999999999</v>
      </c>
      <c r="F1132">
        <v>4.41</v>
      </c>
      <c r="G1132" s="20" t="s">
        <v>2380</v>
      </c>
      <c r="H1132" t="s">
        <v>2380</v>
      </c>
      <c r="I1132" t="s">
        <v>2380</v>
      </c>
      <c r="J1132" s="29">
        <v>2</v>
      </c>
      <c r="K1132" s="20" t="s">
        <v>2380</v>
      </c>
      <c r="L1132" s="20" t="str">
        <f t="shared" si="34"/>
        <v>OVER WEIGHT</v>
      </c>
      <c r="M1132" s="20" t="str">
        <f t="shared" si="35"/>
        <v>normal</v>
      </c>
    </row>
    <row r="1133" spans="4:13" x14ac:dyDescent="0.35">
      <c r="D1133" t="s">
        <v>1252</v>
      </c>
      <c r="E1133">
        <v>25.8</v>
      </c>
      <c r="F1133">
        <v>5.52</v>
      </c>
      <c r="G1133" s="20" t="s">
        <v>2382</v>
      </c>
      <c r="H1133" t="s">
        <v>2380</v>
      </c>
      <c r="I1133" t="s">
        <v>2380</v>
      </c>
      <c r="J1133" s="29">
        <v>0</v>
      </c>
      <c r="K1133" s="20" t="s">
        <v>2380</v>
      </c>
      <c r="L1133" s="20" t="str">
        <f t="shared" si="34"/>
        <v>OVER WEIGHT</v>
      </c>
      <c r="M1133" s="20" t="str">
        <f t="shared" si="35"/>
        <v>normal</v>
      </c>
    </row>
    <row r="1134" spans="4:13" x14ac:dyDescent="0.35">
      <c r="D1134" t="s">
        <v>1251</v>
      </c>
      <c r="E1134">
        <v>36.1</v>
      </c>
      <c r="F1134">
        <v>4.62</v>
      </c>
      <c r="G1134" s="20" t="s">
        <v>2382</v>
      </c>
      <c r="H1134" t="s">
        <v>2380</v>
      </c>
      <c r="I1134" t="s">
        <v>2383</v>
      </c>
      <c r="J1134" s="29">
        <v>1</v>
      </c>
      <c r="K1134" s="20" t="s">
        <v>2380</v>
      </c>
      <c r="L1134" s="20" t="str">
        <f t="shared" si="34"/>
        <v>OBESITY</v>
      </c>
      <c r="M1134" s="20" t="str">
        <f t="shared" si="35"/>
        <v>normal</v>
      </c>
    </row>
    <row r="1135" spans="4:13" x14ac:dyDescent="0.35">
      <c r="D1135" t="s">
        <v>1250</v>
      </c>
      <c r="E1135">
        <v>30.495000000000001</v>
      </c>
      <c r="F1135">
        <v>5.74</v>
      </c>
      <c r="G1135" s="20" t="s">
        <v>2382</v>
      </c>
      <c r="H1135" t="s">
        <v>2380</v>
      </c>
      <c r="I1135" t="s">
        <v>2383</v>
      </c>
      <c r="J1135" s="29">
        <v>1</v>
      </c>
      <c r="K1135" s="20" t="s">
        <v>2380</v>
      </c>
      <c r="L1135" s="20" t="str">
        <f t="shared" si="34"/>
        <v>OBESITY</v>
      </c>
      <c r="M1135" s="20" t="str">
        <f t="shared" si="35"/>
        <v>pre diabeties</v>
      </c>
    </row>
    <row r="1136" spans="4:13" x14ac:dyDescent="0.35">
      <c r="D1136" t="s">
        <v>1249</v>
      </c>
      <c r="E1136">
        <v>21.4</v>
      </c>
      <c r="F1136">
        <v>6.3</v>
      </c>
      <c r="G1136" s="20" t="s">
        <v>2382</v>
      </c>
      <c r="H1136" t="s">
        <v>2380</v>
      </c>
      <c r="I1136" t="s">
        <v>2383</v>
      </c>
      <c r="J1136" s="29">
        <v>1</v>
      </c>
      <c r="K1136" s="20" t="s">
        <v>2380</v>
      </c>
      <c r="L1136" s="20" t="str">
        <f t="shared" si="34"/>
        <v>Normal weight</v>
      </c>
      <c r="M1136" s="20" t="str">
        <f t="shared" si="35"/>
        <v>pre diabeties</v>
      </c>
    </row>
    <row r="1137" spans="4:13" x14ac:dyDescent="0.35">
      <c r="D1137" t="s">
        <v>1248</v>
      </c>
      <c r="E1137">
        <v>32.299999999999997</v>
      </c>
      <c r="F1137">
        <v>10.27</v>
      </c>
      <c r="G1137" s="20" t="s">
        <v>2380</v>
      </c>
      <c r="H1137" t="s">
        <v>2380</v>
      </c>
      <c r="I1137" t="s">
        <v>2380</v>
      </c>
      <c r="J1137" s="29">
        <v>0</v>
      </c>
      <c r="K1137" s="20" t="s">
        <v>2380</v>
      </c>
      <c r="L1137" s="20" t="str">
        <f t="shared" si="34"/>
        <v>OBESITY</v>
      </c>
      <c r="M1137" s="20" t="str">
        <f t="shared" si="35"/>
        <v>diabeties</v>
      </c>
    </row>
    <row r="1138" spans="4:13" x14ac:dyDescent="0.35">
      <c r="D1138" t="s">
        <v>1247</v>
      </c>
      <c r="E1138">
        <v>29.78</v>
      </c>
      <c r="F1138">
        <v>5.85</v>
      </c>
      <c r="G1138" s="20" t="s">
        <v>2380</v>
      </c>
      <c r="H1138" t="s">
        <v>2380</v>
      </c>
      <c r="I1138" t="s">
        <v>2383</v>
      </c>
      <c r="J1138" s="29">
        <v>1</v>
      </c>
      <c r="K1138" s="20" t="s">
        <v>2380</v>
      </c>
      <c r="L1138" s="20" t="str">
        <f t="shared" si="34"/>
        <v>OVER WEIGHT</v>
      </c>
      <c r="M1138" s="20" t="str">
        <f t="shared" si="35"/>
        <v>pre diabeties</v>
      </c>
    </row>
    <row r="1139" spans="4:13" x14ac:dyDescent="0.35">
      <c r="D1139" t="s">
        <v>1246</v>
      </c>
      <c r="E1139">
        <v>34.76</v>
      </c>
      <c r="F1139">
        <v>5.92</v>
      </c>
      <c r="G1139" s="20" t="s">
        <v>2382</v>
      </c>
      <c r="H1139" t="s">
        <v>2380</v>
      </c>
      <c r="I1139" t="s">
        <v>2380</v>
      </c>
      <c r="J1139" s="29">
        <v>1</v>
      </c>
      <c r="K1139" s="20" t="s">
        <v>2380</v>
      </c>
      <c r="L1139" s="20" t="str">
        <f t="shared" si="34"/>
        <v>OBESITY</v>
      </c>
      <c r="M1139" s="20" t="str">
        <f t="shared" si="35"/>
        <v>pre diabeties</v>
      </c>
    </row>
    <row r="1140" spans="4:13" x14ac:dyDescent="0.35">
      <c r="D1140" t="s">
        <v>1245</v>
      </c>
      <c r="E1140">
        <v>18.335000000000001</v>
      </c>
      <c r="F1140">
        <v>10.01</v>
      </c>
      <c r="G1140" s="20" t="s">
        <v>2382</v>
      </c>
      <c r="H1140" t="s">
        <v>2380</v>
      </c>
      <c r="I1140" t="s">
        <v>2380</v>
      </c>
      <c r="J1140" s="29">
        <v>2</v>
      </c>
      <c r="K1140" s="20" t="s">
        <v>2380</v>
      </c>
      <c r="L1140" s="20" t="str">
        <f t="shared" si="34"/>
        <v>under weight</v>
      </c>
      <c r="M1140" s="20" t="str">
        <f t="shared" si="35"/>
        <v>diabeties</v>
      </c>
    </row>
    <row r="1141" spans="4:13" x14ac:dyDescent="0.35">
      <c r="D1141" t="s">
        <v>1244</v>
      </c>
      <c r="E1141">
        <v>32.299999999999997</v>
      </c>
      <c r="F1141">
        <v>9.59</v>
      </c>
      <c r="G1141" s="20" t="s">
        <v>2380</v>
      </c>
      <c r="H1141" t="s">
        <v>2380</v>
      </c>
      <c r="I1141" t="s">
        <v>2380</v>
      </c>
      <c r="J1141" s="29">
        <v>0</v>
      </c>
      <c r="K1141" s="20" t="s">
        <v>2380</v>
      </c>
      <c r="L1141" s="20" t="str">
        <f t="shared" si="34"/>
        <v>OBESITY</v>
      </c>
      <c r="M1141" s="20" t="str">
        <f t="shared" si="35"/>
        <v>diabeties</v>
      </c>
    </row>
    <row r="1142" spans="4:13" x14ac:dyDescent="0.35">
      <c r="D1142" t="s">
        <v>1243</v>
      </c>
      <c r="E1142">
        <v>27.74</v>
      </c>
      <c r="F1142">
        <v>10.37</v>
      </c>
      <c r="G1142" s="20" t="s">
        <v>2380</v>
      </c>
      <c r="H1142" t="s">
        <v>2380</v>
      </c>
      <c r="I1142" t="s">
        <v>2380</v>
      </c>
      <c r="J1142" s="29">
        <v>0</v>
      </c>
      <c r="K1142" s="20" t="s">
        <v>2380</v>
      </c>
      <c r="L1142" s="20" t="str">
        <f t="shared" si="34"/>
        <v>OVER WEIGHT</v>
      </c>
      <c r="M1142" s="20" t="str">
        <f t="shared" si="35"/>
        <v>diabeties</v>
      </c>
    </row>
    <row r="1143" spans="4:13" x14ac:dyDescent="0.35">
      <c r="D1143" t="s">
        <v>1242</v>
      </c>
      <c r="E1143">
        <v>24</v>
      </c>
      <c r="F1143">
        <v>4.01</v>
      </c>
      <c r="G1143" s="20" t="s">
        <v>2382</v>
      </c>
      <c r="H1143" t="s">
        <v>2380</v>
      </c>
      <c r="I1143" t="s">
        <v>2380</v>
      </c>
      <c r="J1143" s="29">
        <v>1</v>
      </c>
      <c r="K1143" s="20" t="s">
        <v>2380</v>
      </c>
      <c r="L1143" s="20" t="str">
        <f t="shared" si="34"/>
        <v>Normal weight</v>
      </c>
      <c r="M1143" s="20" t="str">
        <f t="shared" si="35"/>
        <v>normal</v>
      </c>
    </row>
    <row r="1144" spans="4:13" x14ac:dyDescent="0.35">
      <c r="D1144" t="s">
        <v>1241</v>
      </c>
      <c r="E1144">
        <v>31.78</v>
      </c>
      <c r="F1144">
        <v>4.24</v>
      </c>
      <c r="G1144" s="20" t="s">
        <v>2382</v>
      </c>
      <c r="H1144" t="s">
        <v>2380</v>
      </c>
      <c r="I1144" t="s">
        <v>2383</v>
      </c>
      <c r="J1144" s="29">
        <v>1</v>
      </c>
      <c r="K1144" s="20" t="s">
        <v>2380</v>
      </c>
      <c r="L1144" s="20" t="str">
        <f t="shared" si="34"/>
        <v>OBESITY</v>
      </c>
      <c r="M1144" s="20" t="str">
        <f t="shared" si="35"/>
        <v>normal</v>
      </c>
    </row>
    <row r="1145" spans="4:13" x14ac:dyDescent="0.35">
      <c r="D1145" t="s">
        <v>1240</v>
      </c>
      <c r="E1145">
        <v>32.25</v>
      </c>
      <c r="F1145">
        <v>5.36</v>
      </c>
      <c r="G1145" s="20" t="s">
        <v>2382</v>
      </c>
      <c r="H1145" t="s">
        <v>2380</v>
      </c>
      <c r="I1145" t="s">
        <v>2380</v>
      </c>
      <c r="J1145" s="29">
        <v>0</v>
      </c>
      <c r="K1145" s="20" t="s">
        <v>2380</v>
      </c>
      <c r="L1145" s="20" t="str">
        <f t="shared" si="34"/>
        <v>OBESITY</v>
      </c>
      <c r="M1145" s="20" t="str">
        <f t="shared" si="35"/>
        <v>normal</v>
      </c>
    </row>
    <row r="1146" spans="4:13" x14ac:dyDescent="0.35">
      <c r="D1146" t="s">
        <v>1239</v>
      </c>
      <c r="E1146">
        <v>30.114999999999998</v>
      </c>
      <c r="F1146">
        <v>4.99</v>
      </c>
      <c r="G1146" s="20" t="s">
        <v>2380</v>
      </c>
      <c r="H1146" t="s">
        <v>2380</v>
      </c>
      <c r="I1146" t="s">
        <v>2380</v>
      </c>
      <c r="J1146" s="29">
        <v>2</v>
      </c>
      <c r="K1146" s="20" t="s">
        <v>2380</v>
      </c>
      <c r="L1146" s="20" t="str">
        <f t="shared" si="34"/>
        <v>OBESITY</v>
      </c>
      <c r="M1146" s="20" t="str">
        <f t="shared" si="35"/>
        <v>normal</v>
      </c>
    </row>
    <row r="1147" spans="4:13" x14ac:dyDescent="0.35">
      <c r="D1147" t="s">
        <v>1238</v>
      </c>
      <c r="E1147">
        <v>22.41</v>
      </c>
      <c r="F1147">
        <v>8.68</v>
      </c>
      <c r="G1147" s="20" t="s">
        <v>2380</v>
      </c>
      <c r="H1147" t="s">
        <v>2380</v>
      </c>
      <c r="I1147" t="s">
        <v>2380</v>
      </c>
      <c r="J1147" s="29">
        <v>0</v>
      </c>
      <c r="K1147" s="20" t="s">
        <v>2380</v>
      </c>
      <c r="L1147" s="20" t="str">
        <f t="shared" si="34"/>
        <v>Normal weight</v>
      </c>
      <c r="M1147" s="20" t="str">
        <f t="shared" si="35"/>
        <v>diabeties</v>
      </c>
    </row>
    <row r="1148" spans="4:13" x14ac:dyDescent="0.35">
      <c r="D1148" t="s">
        <v>1237</v>
      </c>
      <c r="E1148">
        <v>45.72</v>
      </c>
      <c r="F1148">
        <v>4.2300000000000004</v>
      </c>
      <c r="G1148" s="20" t="s">
        <v>2382</v>
      </c>
      <c r="H1148" t="s">
        <v>2380</v>
      </c>
      <c r="I1148" t="s">
        <v>2380</v>
      </c>
      <c r="J1148" s="29">
        <v>0</v>
      </c>
      <c r="K1148" s="20" t="s">
        <v>2380</v>
      </c>
      <c r="L1148" s="20" t="str">
        <f t="shared" si="34"/>
        <v>OBESITY</v>
      </c>
      <c r="M1148" s="20" t="str">
        <f t="shared" si="35"/>
        <v>normal</v>
      </c>
    </row>
    <row r="1149" spans="4:13" x14ac:dyDescent="0.35">
      <c r="D1149" t="s">
        <v>1236</v>
      </c>
      <c r="E1149">
        <v>25</v>
      </c>
      <c r="F1149">
        <v>5.32</v>
      </c>
      <c r="G1149" s="20" t="s">
        <v>2382</v>
      </c>
      <c r="H1149" t="s">
        <v>2380</v>
      </c>
      <c r="I1149" t="s">
        <v>2380</v>
      </c>
      <c r="J1149" s="29">
        <v>2</v>
      </c>
      <c r="K1149" s="20" t="s">
        <v>2380</v>
      </c>
      <c r="L1149" s="20" t="str">
        <f t="shared" si="34"/>
        <v>OVER WEIGHT</v>
      </c>
      <c r="M1149" s="20" t="str">
        <f t="shared" si="35"/>
        <v>normal</v>
      </c>
    </row>
    <row r="1150" spans="4:13" x14ac:dyDescent="0.35">
      <c r="D1150" t="s">
        <v>1235</v>
      </c>
      <c r="E1150">
        <v>39.5</v>
      </c>
      <c r="F1150">
        <v>6.66</v>
      </c>
      <c r="G1150" s="20" t="s">
        <v>2380</v>
      </c>
      <c r="H1150" t="s">
        <v>2380</v>
      </c>
      <c r="I1150" t="s">
        <v>2380</v>
      </c>
      <c r="J1150" s="29">
        <v>0</v>
      </c>
      <c r="K1150" s="20" t="s">
        <v>2380</v>
      </c>
      <c r="L1150" s="20" t="str">
        <f t="shared" si="34"/>
        <v>OBESITY</v>
      </c>
      <c r="M1150" s="20" t="str">
        <f t="shared" si="35"/>
        <v>diabeties</v>
      </c>
    </row>
    <row r="1151" spans="4:13" x14ac:dyDescent="0.35">
      <c r="D1151" t="s">
        <v>1234</v>
      </c>
      <c r="E1151">
        <v>37.729999999999997</v>
      </c>
      <c r="F1151">
        <v>7.4</v>
      </c>
      <c r="G1151" s="20" t="s">
        <v>2380</v>
      </c>
      <c r="H1151" t="s">
        <v>2380</v>
      </c>
      <c r="I1151" t="s">
        <v>2380</v>
      </c>
      <c r="J1151" s="29">
        <v>0</v>
      </c>
      <c r="K1151" s="20" t="s">
        <v>2380</v>
      </c>
      <c r="L1151" s="20" t="str">
        <f t="shared" si="34"/>
        <v>OBESITY</v>
      </c>
      <c r="M1151" s="20" t="str">
        <f t="shared" si="35"/>
        <v>diabeties</v>
      </c>
    </row>
    <row r="1152" spans="4:13" x14ac:dyDescent="0.35">
      <c r="D1152" t="s">
        <v>1233</v>
      </c>
      <c r="E1152">
        <v>40.659999999999997</v>
      </c>
      <c r="F1152">
        <v>10.08</v>
      </c>
      <c r="G1152" s="20" t="s">
        <v>2380</v>
      </c>
      <c r="H1152" t="s">
        <v>2380</v>
      </c>
      <c r="I1152" t="s">
        <v>2380</v>
      </c>
      <c r="J1152" s="29">
        <v>0</v>
      </c>
      <c r="K1152" s="20" t="s">
        <v>2380</v>
      </c>
      <c r="L1152" s="20" t="str">
        <f t="shared" si="34"/>
        <v>OBESITY</v>
      </c>
      <c r="M1152" s="20" t="str">
        <f t="shared" si="35"/>
        <v>diabeties</v>
      </c>
    </row>
    <row r="1153" spans="4:13" x14ac:dyDescent="0.35">
      <c r="D1153" t="s">
        <v>1232</v>
      </c>
      <c r="E1153">
        <v>34.200000000000003</v>
      </c>
      <c r="F1153">
        <v>8.58</v>
      </c>
      <c r="G1153" s="20" t="s">
        <v>2380</v>
      </c>
      <c r="H1153" t="s">
        <v>2380</v>
      </c>
      <c r="I1153" t="s">
        <v>2380</v>
      </c>
      <c r="J1153" s="29">
        <v>0</v>
      </c>
      <c r="K1153" s="20" t="s">
        <v>2380</v>
      </c>
      <c r="L1153" s="20" t="str">
        <f t="shared" si="34"/>
        <v>OBESITY</v>
      </c>
      <c r="M1153" s="20" t="str">
        <f t="shared" si="35"/>
        <v>diabeties</v>
      </c>
    </row>
    <row r="1154" spans="4:13" x14ac:dyDescent="0.35">
      <c r="D1154" t="s">
        <v>1231</v>
      </c>
      <c r="E1154">
        <v>46.51</v>
      </c>
      <c r="F1154">
        <v>5.84</v>
      </c>
      <c r="G1154" s="20" t="s">
        <v>2380</v>
      </c>
      <c r="H1154" t="s">
        <v>2380</v>
      </c>
      <c r="I1154" t="s">
        <v>2380</v>
      </c>
      <c r="J1154" s="29">
        <v>1</v>
      </c>
      <c r="K1154" s="20" t="s">
        <v>2380</v>
      </c>
      <c r="L1154" s="20" t="str">
        <f t="shared" si="34"/>
        <v>OBESITY</v>
      </c>
      <c r="M1154" s="20" t="str">
        <f t="shared" si="35"/>
        <v>pre diabeties</v>
      </c>
    </row>
    <row r="1155" spans="4:13" x14ac:dyDescent="0.35">
      <c r="D1155" t="s">
        <v>1230</v>
      </c>
      <c r="E1155">
        <v>28.88</v>
      </c>
      <c r="F1155">
        <v>4.8600000000000003</v>
      </c>
      <c r="G1155" s="20" t="s">
        <v>2382</v>
      </c>
      <c r="H1155" t="s">
        <v>2380</v>
      </c>
      <c r="I1155" t="s">
        <v>2383</v>
      </c>
      <c r="J1155" s="29">
        <v>1</v>
      </c>
      <c r="K1155" s="20" t="s">
        <v>2380</v>
      </c>
      <c r="L1155" s="20" t="str">
        <f t="shared" si="34"/>
        <v>OVER WEIGHT</v>
      </c>
      <c r="M1155" s="20" t="str">
        <f t="shared" si="35"/>
        <v>normal</v>
      </c>
    </row>
    <row r="1156" spans="4:13" x14ac:dyDescent="0.35">
      <c r="D1156" t="s">
        <v>1229</v>
      </c>
      <c r="E1156">
        <v>33.914999999999999</v>
      </c>
      <c r="F1156">
        <v>11.52</v>
      </c>
      <c r="G1156" s="20" t="s">
        <v>2380</v>
      </c>
      <c r="H1156" t="s">
        <v>2380</v>
      </c>
      <c r="I1156" t="s">
        <v>2380</v>
      </c>
      <c r="J1156" s="29">
        <v>0</v>
      </c>
      <c r="K1156" s="20" t="s">
        <v>2380</v>
      </c>
      <c r="L1156" s="20" t="str">
        <f t="shared" si="34"/>
        <v>OBESITY</v>
      </c>
      <c r="M1156" s="20" t="str">
        <f t="shared" si="35"/>
        <v>diabeties</v>
      </c>
    </row>
    <row r="1157" spans="4:13" x14ac:dyDescent="0.35">
      <c r="D1157" t="s">
        <v>1228</v>
      </c>
      <c r="E1157">
        <v>24.32</v>
      </c>
      <c r="F1157">
        <v>6.15</v>
      </c>
      <c r="G1157" s="20" t="s">
        <v>2382</v>
      </c>
      <c r="H1157" t="s">
        <v>2380</v>
      </c>
      <c r="I1157" t="s">
        <v>2383</v>
      </c>
      <c r="J1157" s="29">
        <v>1</v>
      </c>
      <c r="K1157" s="20" t="s">
        <v>2380</v>
      </c>
      <c r="L1157" s="20" t="str">
        <f t="shared" si="34"/>
        <v>Normal weight</v>
      </c>
      <c r="M1157" s="20" t="str">
        <f t="shared" si="35"/>
        <v>pre diabeties</v>
      </c>
    </row>
    <row r="1158" spans="4:13" x14ac:dyDescent="0.35">
      <c r="D1158" t="s">
        <v>1227</v>
      </c>
      <c r="E1158">
        <v>25.8</v>
      </c>
      <c r="F1158">
        <v>9.94</v>
      </c>
      <c r="G1158" s="20" t="s">
        <v>2380</v>
      </c>
      <c r="H1158" t="s">
        <v>2380</v>
      </c>
      <c r="I1158" t="s">
        <v>2380</v>
      </c>
      <c r="J1158" s="29">
        <v>0</v>
      </c>
      <c r="K1158" s="20" t="s">
        <v>2380</v>
      </c>
      <c r="L1158" s="20" t="str">
        <f t="shared" si="34"/>
        <v>OVER WEIGHT</v>
      </c>
      <c r="M1158" s="20" t="str">
        <f t="shared" si="35"/>
        <v>diabeties</v>
      </c>
    </row>
    <row r="1159" spans="4:13" x14ac:dyDescent="0.35">
      <c r="D1159" t="s">
        <v>1226</v>
      </c>
      <c r="E1159">
        <v>21.56</v>
      </c>
      <c r="F1159">
        <v>10.56</v>
      </c>
      <c r="G1159" s="20" t="s">
        <v>2380</v>
      </c>
      <c r="H1159" t="s">
        <v>2380</v>
      </c>
      <c r="I1159" t="s">
        <v>2380</v>
      </c>
      <c r="J1159" s="29">
        <v>0</v>
      </c>
      <c r="K1159" s="20" t="s">
        <v>2380</v>
      </c>
      <c r="L1159" s="20" t="str">
        <f t="shared" si="34"/>
        <v>Normal weight</v>
      </c>
      <c r="M1159" s="20" t="str">
        <f t="shared" si="35"/>
        <v>diabeties</v>
      </c>
    </row>
    <row r="1160" spans="4:13" x14ac:dyDescent="0.35">
      <c r="D1160" t="s">
        <v>1225</v>
      </c>
      <c r="E1160">
        <v>31.6</v>
      </c>
      <c r="F1160">
        <v>6.79</v>
      </c>
      <c r="G1160" s="20" t="s">
        <v>2380</v>
      </c>
      <c r="H1160" t="s">
        <v>2380</v>
      </c>
      <c r="I1160" t="s">
        <v>2380</v>
      </c>
      <c r="J1160" s="29">
        <v>0</v>
      </c>
      <c r="K1160" s="20" t="s">
        <v>2380</v>
      </c>
      <c r="L1160" s="20" t="str">
        <f t="shared" si="34"/>
        <v>OBESITY</v>
      </c>
      <c r="M1160" s="20" t="str">
        <f t="shared" si="35"/>
        <v>diabeties</v>
      </c>
    </row>
    <row r="1161" spans="4:13" x14ac:dyDescent="0.35">
      <c r="D1161" t="s">
        <v>1224</v>
      </c>
      <c r="E1161">
        <v>42.93</v>
      </c>
      <c r="F1161">
        <v>4.8</v>
      </c>
      <c r="G1161" s="20" t="s">
        <v>2380</v>
      </c>
      <c r="H1161" t="s">
        <v>2380</v>
      </c>
      <c r="I1161" t="s">
        <v>2380</v>
      </c>
      <c r="J1161" s="29">
        <v>1</v>
      </c>
      <c r="K1161" s="20" t="s">
        <v>2380</v>
      </c>
      <c r="L1161" s="20" t="str">
        <f t="shared" si="34"/>
        <v>OBESITY</v>
      </c>
      <c r="M1161" s="20" t="str">
        <f t="shared" si="35"/>
        <v>normal</v>
      </c>
    </row>
    <row r="1162" spans="4:13" x14ac:dyDescent="0.35">
      <c r="D1162" t="s">
        <v>1223</v>
      </c>
      <c r="E1162">
        <v>26.72</v>
      </c>
      <c r="F1162">
        <v>5.75</v>
      </c>
      <c r="G1162" s="20" t="s">
        <v>2380</v>
      </c>
      <c r="H1162" t="s">
        <v>2380</v>
      </c>
      <c r="I1162" t="s">
        <v>2380</v>
      </c>
      <c r="J1162" s="29">
        <v>2</v>
      </c>
      <c r="K1162" s="20" t="s">
        <v>2380</v>
      </c>
      <c r="L1162" s="20" t="str">
        <f t="shared" si="34"/>
        <v>OVER WEIGHT</v>
      </c>
      <c r="M1162" s="20" t="str">
        <f t="shared" si="35"/>
        <v>pre diabeties</v>
      </c>
    </row>
    <row r="1163" spans="4:13" x14ac:dyDescent="0.35">
      <c r="D1163" t="s">
        <v>1222</v>
      </c>
      <c r="E1163">
        <v>26.67</v>
      </c>
      <c r="F1163">
        <v>5.81</v>
      </c>
      <c r="G1163" s="20" t="s">
        <v>2380</v>
      </c>
      <c r="H1163" t="s">
        <v>2380</v>
      </c>
      <c r="I1163" t="s">
        <v>2380</v>
      </c>
      <c r="J1163" s="29">
        <v>2</v>
      </c>
      <c r="K1163" s="20" t="s">
        <v>2380</v>
      </c>
      <c r="L1163" s="20" t="str">
        <f t="shared" si="34"/>
        <v>OVER WEIGHT</v>
      </c>
      <c r="M1163" s="20" t="str">
        <f t="shared" si="35"/>
        <v>pre diabeties</v>
      </c>
    </row>
    <row r="1164" spans="4:13" x14ac:dyDescent="0.35">
      <c r="D1164" t="s">
        <v>1221</v>
      </c>
      <c r="E1164">
        <v>42.68</v>
      </c>
      <c r="F1164">
        <v>9.2799999999999994</v>
      </c>
      <c r="G1164" s="20" t="s">
        <v>2380</v>
      </c>
      <c r="H1164" t="s">
        <v>2380</v>
      </c>
      <c r="I1164" t="s">
        <v>2380</v>
      </c>
      <c r="J1164" s="29">
        <v>2</v>
      </c>
      <c r="K1164" s="20" t="s">
        <v>2380</v>
      </c>
      <c r="L1164" s="20" t="str">
        <f t="shared" si="34"/>
        <v>OBESITY</v>
      </c>
      <c r="M1164" s="20" t="str">
        <f t="shared" si="35"/>
        <v>diabeties</v>
      </c>
    </row>
    <row r="1165" spans="4:13" x14ac:dyDescent="0.35">
      <c r="D1165" t="s">
        <v>1220</v>
      </c>
      <c r="E1165">
        <v>24.31</v>
      </c>
      <c r="F1165">
        <v>6.37</v>
      </c>
      <c r="G1165" s="20" t="s">
        <v>2380</v>
      </c>
      <c r="H1165" t="s">
        <v>2380</v>
      </c>
      <c r="I1165" t="s">
        <v>2380</v>
      </c>
      <c r="J1165" s="29">
        <v>0</v>
      </c>
      <c r="K1165" s="20" t="s">
        <v>2380</v>
      </c>
      <c r="L1165" s="20" t="str">
        <f t="shared" si="34"/>
        <v>Normal weight</v>
      </c>
      <c r="M1165" s="20" t="str">
        <f t="shared" si="35"/>
        <v>pre diabeties</v>
      </c>
    </row>
    <row r="1166" spans="4:13" x14ac:dyDescent="0.35">
      <c r="D1166" t="s">
        <v>1219</v>
      </c>
      <c r="E1166">
        <v>44.75</v>
      </c>
      <c r="F1166">
        <v>5.09</v>
      </c>
      <c r="G1166" s="20" t="s">
        <v>2382</v>
      </c>
      <c r="H1166" t="s">
        <v>2380</v>
      </c>
      <c r="I1166" t="s">
        <v>2380</v>
      </c>
      <c r="J1166" s="29">
        <v>0</v>
      </c>
      <c r="K1166" s="20" t="s">
        <v>2380</v>
      </c>
      <c r="L1166" s="20" t="str">
        <f t="shared" si="34"/>
        <v>OBESITY</v>
      </c>
      <c r="M1166" s="20" t="str">
        <f t="shared" si="35"/>
        <v>normal</v>
      </c>
    </row>
    <row r="1167" spans="4:13" x14ac:dyDescent="0.35">
      <c r="D1167" t="s">
        <v>1218</v>
      </c>
      <c r="E1167">
        <v>30.78</v>
      </c>
      <c r="F1167">
        <v>7.94</v>
      </c>
      <c r="G1167" s="20" t="s">
        <v>2380</v>
      </c>
      <c r="H1167" t="s">
        <v>2380</v>
      </c>
      <c r="I1167" t="s">
        <v>2380</v>
      </c>
      <c r="J1167" s="29">
        <v>2</v>
      </c>
      <c r="K1167" s="20" t="s">
        <v>2380</v>
      </c>
      <c r="L1167" s="20" t="str">
        <f t="shared" si="34"/>
        <v>OBESITY</v>
      </c>
      <c r="M1167" s="20" t="str">
        <f t="shared" si="35"/>
        <v>diabeties</v>
      </c>
    </row>
    <row r="1168" spans="4:13" x14ac:dyDescent="0.35">
      <c r="D1168" t="s">
        <v>1217</v>
      </c>
      <c r="E1168">
        <v>21.86</v>
      </c>
      <c r="F1168">
        <v>10.95</v>
      </c>
      <c r="G1168" s="20" t="s">
        <v>2380</v>
      </c>
      <c r="H1168" t="s">
        <v>2380</v>
      </c>
      <c r="I1168" t="s">
        <v>2380</v>
      </c>
      <c r="J1168" s="29">
        <v>0</v>
      </c>
      <c r="K1168" s="20" t="s">
        <v>2380</v>
      </c>
      <c r="L1168" s="20" t="str">
        <f t="shared" ref="L1168:L1231" si="36">IF(E1168&lt;18.5,"under weight",IF(E1168&lt;25,"Normal weight",IF(E1168&lt;30,"OVER WEIGHT","OBESITY")))</f>
        <v>Normal weight</v>
      </c>
      <c r="M1168" s="20" t="str">
        <f t="shared" ref="M1168:M1231" si="37">IF(F1168&lt;5.7,"normal",IF(F1168&lt;6.5,"pre diabeties","diabeties"))</f>
        <v>diabeties</v>
      </c>
    </row>
    <row r="1169" spans="4:13" x14ac:dyDescent="0.35">
      <c r="D1169" t="s">
        <v>1216</v>
      </c>
      <c r="E1169">
        <v>49.09</v>
      </c>
      <c r="F1169">
        <v>6.3</v>
      </c>
      <c r="G1169" s="20" t="s">
        <v>2382</v>
      </c>
      <c r="H1169" t="s">
        <v>2380</v>
      </c>
      <c r="I1169" t="s">
        <v>2380</v>
      </c>
      <c r="J1169" s="29">
        <v>0</v>
      </c>
      <c r="K1169" s="20" t="s">
        <v>2380</v>
      </c>
      <c r="L1169" s="20" t="str">
        <f t="shared" si="36"/>
        <v>OBESITY</v>
      </c>
      <c r="M1169" s="20" t="str">
        <f t="shared" si="37"/>
        <v>pre diabeties</v>
      </c>
    </row>
    <row r="1170" spans="4:13" x14ac:dyDescent="0.35">
      <c r="D1170" t="s">
        <v>1215</v>
      </c>
      <c r="E1170">
        <v>47.74</v>
      </c>
      <c r="F1170">
        <v>8.0500000000000007</v>
      </c>
      <c r="G1170" s="20" t="s">
        <v>2382</v>
      </c>
      <c r="H1170" t="s">
        <v>2380</v>
      </c>
      <c r="I1170" t="s">
        <v>2380</v>
      </c>
      <c r="J1170" s="29">
        <v>2</v>
      </c>
      <c r="K1170" s="20" t="s">
        <v>2380</v>
      </c>
      <c r="L1170" s="20" t="str">
        <f t="shared" si="36"/>
        <v>OBESITY</v>
      </c>
      <c r="M1170" s="20" t="str">
        <f t="shared" si="37"/>
        <v>diabeties</v>
      </c>
    </row>
    <row r="1171" spans="4:13" x14ac:dyDescent="0.35">
      <c r="D1171" t="s">
        <v>1214</v>
      </c>
      <c r="E1171">
        <v>30.2</v>
      </c>
      <c r="F1171">
        <v>9.8800000000000008</v>
      </c>
      <c r="G1171" s="20" t="s">
        <v>2382</v>
      </c>
      <c r="H1171" t="s">
        <v>2380</v>
      </c>
      <c r="I1171" t="s">
        <v>2380</v>
      </c>
      <c r="J1171" s="29">
        <v>2</v>
      </c>
      <c r="K1171" s="20" t="s">
        <v>2380</v>
      </c>
      <c r="L1171" s="20" t="str">
        <f t="shared" si="36"/>
        <v>OBESITY</v>
      </c>
      <c r="M1171" s="20" t="str">
        <f t="shared" si="37"/>
        <v>diabeties</v>
      </c>
    </row>
    <row r="1172" spans="4:13" x14ac:dyDescent="0.35">
      <c r="D1172" t="s">
        <v>1213</v>
      </c>
      <c r="E1172">
        <v>33.25</v>
      </c>
      <c r="F1172">
        <v>7.42</v>
      </c>
      <c r="G1172" s="20" t="s">
        <v>2382</v>
      </c>
      <c r="H1172" t="s">
        <v>2380</v>
      </c>
      <c r="I1172" t="s">
        <v>2380</v>
      </c>
      <c r="J1172" s="29">
        <v>2</v>
      </c>
      <c r="K1172" s="20" t="s">
        <v>2380</v>
      </c>
      <c r="L1172" s="20" t="str">
        <f t="shared" si="36"/>
        <v>OBESITY</v>
      </c>
      <c r="M1172" s="20" t="str">
        <f t="shared" si="37"/>
        <v>diabeties</v>
      </c>
    </row>
    <row r="1173" spans="4:13" x14ac:dyDescent="0.35">
      <c r="D1173" t="s">
        <v>1212</v>
      </c>
      <c r="E1173">
        <v>26.6</v>
      </c>
      <c r="F1173">
        <v>8.4499999999999993</v>
      </c>
      <c r="G1173" s="20" t="s">
        <v>2382</v>
      </c>
      <c r="H1173" t="s">
        <v>2380</v>
      </c>
      <c r="I1173" t="s">
        <v>2380</v>
      </c>
      <c r="J1173" s="29">
        <v>1</v>
      </c>
      <c r="K1173" s="20" t="s">
        <v>2380</v>
      </c>
      <c r="L1173" s="20" t="str">
        <f t="shared" si="36"/>
        <v>OVER WEIGHT</v>
      </c>
      <c r="M1173" s="20" t="str">
        <f t="shared" si="37"/>
        <v>diabeties</v>
      </c>
    </row>
    <row r="1174" spans="4:13" x14ac:dyDescent="0.35">
      <c r="D1174" t="s">
        <v>1211</v>
      </c>
      <c r="E1174">
        <v>26.35</v>
      </c>
      <c r="F1174">
        <v>6.21</v>
      </c>
      <c r="G1174" s="20" t="s">
        <v>2380</v>
      </c>
      <c r="H1174" t="s">
        <v>2380</v>
      </c>
      <c r="I1174" t="s">
        <v>2380</v>
      </c>
      <c r="J1174" s="29">
        <v>2</v>
      </c>
      <c r="K1174" s="20" t="s">
        <v>2380</v>
      </c>
      <c r="L1174" s="20" t="str">
        <f t="shared" si="36"/>
        <v>OVER WEIGHT</v>
      </c>
      <c r="M1174" s="20" t="str">
        <f t="shared" si="37"/>
        <v>pre diabeties</v>
      </c>
    </row>
    <row r="1175" spans="4:13" x14ac:dyDescent="0.35">
      <c r="D1175" t="s">
        <v>1210</v>
      </c>
      <c r="E1175">
        <v>39.994999999999997</v>
      </c>
      <c r="F1175">
        <v>4.6500000000000004</v>
      </c>
      <c r="G1175" s="20" t="s">
        <v>2380</v>
      </c>
      <c r="H1175" t="s">
        <v>2380</v>
      </c>
      <c r="I1175" t="s">
        <v>2380</v>
      </c>
      <c r="J1175" s="29">
        <v>0</v>
      </c>
      <c r="K1175" s="20" t="s">
        <v>2380</v>
      </c>
      <c r="L1175" s="20" t="str">
        <f t="shared" si="36"/>
        <v>OBESITY</v>
      </c>
      <c r="M1175" s="20" t="str">
        <f t="shared" si="37"/>
        <v>normal</v>
      </c>
    </row>
    <row r="1176" spans="4:13" x14ac:dyDescent="0.35">
      <c r="D1176" t="s">
        <v>1209</v>
      </c>
      <c r="E1176">
        <v>22.92</v>
      </c>
      <c r="F1176">
        <v>5.87</v>
      </c>
      <c r="G1176" s="20" t="s">
        <v>2382</v>
      </c>
      <c r="H1176" t="s">
        <v>2380</v>
      </c>
      <c r="I1176" t="s">
        <v>2380</v>
      </c>
      <c r="J1176" s="29">
        <v>1</v>
      </c>
      <c r="K1176" s="20" t="s">
        <v>2380</v>
      </c>
      <c r="L1176" s="20" t="str">
        <f t="shared" si="36"/>
        <v>Normal weight</v>
      </c>
      <c r="M1176" s="20" t="str">
        <f t="shared" si="37"/>
        <v>pre diabeties</v>
      </c>
    </row>
    <row r="1177" spans="4:13" x14ac:dyDescent="0.35">
      <c r="D1177" t="s">
        <v>1208</v>
      </c>
      <c r="E1177">
        <v>24.78</v>
      </c>
      <c r="F1177">
        <v>4.24</v>
      </c>
      <c r="G1177" s="20" t="s">
        <v>2382</v>
      </c>
      <c r="H1177" t="s">
        <v>2380</v>
      </c>
      <c r="I1177" t="s">
        <v>2380</v>
      </c>
      <c r="J1177" s="29">
        <v>2</v>
      </c>
      <c r="K1177" s="20" t="s">
        <v>2380</v>
      </c>
      <c r="L1177" s="20" t="str">
        <f t="shared" si="36"/>
        <v>Normal weight</v>
      </c>
      <c r="M1177" s="20" t="str">
        <f t="shared" si="37"/>
        <v>normal</v>
      </c>
    </row>
    <row r="1178" spans="4:13" x14ac:dyDescent="0.35">
      <c r="D1178" t="s">
        <v>1207</v>
      </c>
      <c r="E1178">
        <v>34.07</v>
      </c>
      <c r="F1178">
        <v>7.81</v>
      </c>
      <c r="G1178" s="20" t="s">
        <v>2382</v>
      </c>
      <c r="H1178" t="s">
        <v>2380</v>
      </c>
      <c r="I1178" t="s">
        <v>2380</v>
      </c>
      <c r="J1178" s="29">
        <v>0</v>
      </c>
      <c r="K1178" s="20" t="s">
        <v>2380</v>
      </c>
      <c r="L1178" s="20" t="str">
        <f t="shared" si="36"/>
        <v>OBESITY</v>
      </c>
      <c r="M1178" s="20" t="str">
        <f t="shared" si="37"/>
        <v>diabeties</v>
      </c>
    </row>
    <row r="1179" spans="4:13" x14ac:dyDescent="0.35">
      <c r="D1179" t="s">
        <v>1206</v>
      </c>
      <c r="E1179">
        <v>30.14</v>
      </c>
      <c r="F1179">
        <v>9.85</v>
      </c>
      <c r="G1179" s="20" t="s">
        <v>2380</v>
      </c>
      <c r="H1179" t="s">
        <v>2380</v>
      </c>
      <c r="I1179" t="s">
        <v>2380</v>
      </c>
      <c r="J1179" s="29">
        <v>0</v>
      </c>
      <c r="K1179" s="20" t="s">
        <v>2380</v>
      </c>
      <c r="L1179" s="20" t="str">
        <f t="shared" si="36"/>
        <v>OBESITY</v>
      </c>
      <c r="M1179" s="20" t="str">
        <f t="shared" si="37"/>
        <v>diabeties</v>
      </c>
    </row>
    <row r="1180" spans="4:13" x14ac:dyDescent="0.35">
      <c r="D1180" t="s">
        <v>1205</v>
      </c>
      <c r="E1180">
        <v>18.05</v>
      </c>
      <c r="F1180">
        <v>6.94</v>
      </c>
      <c r="G1180" s="20" t="s">
        <v>2380</v>
      </c>
      <c r="H1180" t="s">
        <v>2380</v>
      </c>
      <c r="I1180" t="s">
        <v>2380</v>
      </c>
      <c r="J1180" s="29">
        <v>0</v>
      </c>
      <c r="K1180" s="20" t="s">
        <v>2380</v>
      </c>
      <c r="L1180" s="20" t="str">
        <f t="shared" si="36"/>
        <v>under weight</v>
      </c>
      <c r="M1180" s="20" t="str">
        <f t="shared" si="37"/>
        <v>diabeties</v>
      </c>
    </row>
    <row r="1181" spans="4:13" x14ac:dyDescent="0.35">
      <c r="D1181" t="s">
        <v>1204</v>
      </c>
      <c r="E1181">
        <v>37.4</v>
      </c>
      <c r="F1181">
        <v>11.3</v>
      </c>
      <c r="G1181" s="20" t="s">
        <v>2382</v>
      </c>
      <c r="H1181" t="s">
        <v>2380</v>
      </c>
      <c r="I1181" t="s">
        <v>2380</v>
      </c>
      <c r="J1181" s="29">
        <v>2</v>
      </c>
      <c r="K1181" s="20" t="s">
        <v>2380</v>
      </c>
      <c r="L1181" s="20" t="str">
        <f t="shared" si="36"/>
        <v>OBESITY</v>
      </c>
      <c r="M1181" s="20" t="str">
        <f t="shared" si="37"/>
        <v>diabeties</v>
      </c>
    </row>
    <row r="1182" spans="4:13" x14ac:dyDescent="0.35">
      <c r="D1182" t="s">
        <v>1203</v>
      </c>
      <c r="E1182">
        <v>25.75</v>
      </c>
      <c r="F1182">
        <v>9.23</v>
      </c>
      <c r="G1182" s="20" t="s">
        <v>2380</v>
      </c>
      <c r="H1182" t="s">
        <v>2380</v>
      </c>
      <c r="I1182" t="s">
        <v>2380</v>
      </c>
      <c r="J1182" s="29">
        <v>0</v>
      </c>
      <c r="K1182" s="20" t="s">
        <v>2380</v>
      </c>
      <c r="L1182" s="20" t="str">
        <f t="shared" si="36"/>
        <v>OVER WEIGHT</v>
      </c>
      <c r="M1182" s="20" t="str">
        <f t="shared" si="37"/>
        <v>diabeties</v>
      </c>
    </row>
    <row r="1183" spans="4:13" x14ac:dyDescent="0.35">
      <c r="D1183" t="s">
        <v>1202</v>
      </c>
      <c r="E1183">
        <v>32.299999999999997</v>
      </c>
      <c r="F1183">
        <v>4.37</v>
      </c>
      <c r="G1183" s="20" t="s">
        <v>2380</v>
      </c>
      <c r="H1183" t="s">
        <v>2380</v>
      </c>
      <c r="I1183" t="s">
        <v>2380</v>
      </c>
      <c r="J1183" s="29">
        <v>2</v>
      </c>
      <c r="K1183" s="20" t="s">
        <v>2380</v>
      </c>
      <c r="L1183" s="20" t="str">
        <f t="shared" si="36"/>
        <v>OBESITY</v>
      </c>
      <c r="M1183" s="20" t="str">
        <f t="shared" si="37"/>
        <v>normal</v>
      </c>
    </row>
    <row r="1184" spans="4:13" x14ac:dyDescent="0.35">
      <c r="D1184" t="s">
        <v>1201</v>
      </c>
      <c r="E1184">
        <v>28.61</v>
      </c>
      <c r="F1184">
        <v>5.76</v>
      </c>
      <c r="G1184" s="20" t="s">
        <v>2380</v>
      </c>
      <c r="H1184" t="s">
        <v>2380</v>
      </c>
      <c r="I1184" t="s">
        <v>2383</v>
      </c>
      <c r="J1184" s="29">
        <v>1</v>
      </c>
      <c r="K1184" s="20" t="s">
        <v>2380</v>
      </c>
      <c r="L1184" s="20" t="str">
        <f t="shared" si="36"/>
        <v>OVER WEIGHT</v>
      </c>
      <c r="M1184" s="20" t="str">
        <f t="shared" si="37"/>
        <v>pre diabeties</v>
      </c>
    </row>
    <row r="1185" spans="4:13" x14ac:dyDescent="0.35">
      <c r="D1185" t="s">
        <v>1200</v>
      </c>
      <c r="E1185">
        <v>45.41</v>
      </c>
      <c r="F1185">
        <v>4.96</v>
      </c>
      <c r="G1185" s="20" t="s">
        <v>2380</v>
      </c>
      <c r="H1185" t="s">
        <v>2380</v>
      </c>
      <c r="I1185" t="s">
        <v>2380</v>
      </c>
      <c r="J1185" s="29">
        <v>1</v>
      </c>
      <c r="K1185" s="20" t="s">
        <v>2380</v>
      </c>
      <c r="L1185" s="20" t="str">
        <f t="shared" si="36"/>
        <v>OBESITY</v>
      </c>
      <c r="M1185" s="20" t="str">
        <f t="shared" si="37"/>
        <v>normal</v>
      </c>
    </row>
    <row r="1186" spans="4:13" x14ac:dyDescent="0.35">
      <c r="D1186" t="s">
        <v>1199</v>
      </c>
      <c r="E1186">
        <v>31.2</v>
      </c>
      <c r="F1186">
        <v>11.04</v>
      </c>
      <c r="G1186" s="20" t="s">
        <v>2382</v>
      </c>
      <c r="H1186" t="s">
        <v>2380</v>
      </c>
      <c r="I1186" t="s">
        <v>2380</v>
      </c>
      <c r="J1186" s="29">
        <v>2</v>
      </c>
      <c r="K1186" s="20" t="s">
        <v>2380</v>
      </c>
      <c r="L1186" s="20" t="str">
        <f t="shared" si="36"/>
        <v>OBESITY</v>
      </c>
      <c r="M1186" s="20" t="str">
        <f t="shared" si="37"/>
        <v>diabeties</v>
      </c>
    </row>
    <row r="1187" spans="4:13" x14ac:dyDescent="0.35">
      <c r="D1187" t="s">
        <v>1198</v>
      </c>
      <c r="E1187">
        <v>29.83</v>
      </c>
      <c r="F1187">
        <v>7.81</v>
      </c>
      <c r="G1187" s="20" t="s">
        <v>2382</v>
      </c>
      <c r="H1187" t="s">
        <v>2380</v>
      </c>
      <c r="I1187" t="s">
        <v>2380</v>
      </c>
      <c r="J1187" s="29">
        <v>1</v>
      </c>
      <c r="K1187" s="20" t="s">
        <v>2380</v>
      </c>
      <c r="L1187" s="20" t="str">
        <f t="shared" si="36"/>
        <v>OVER WEIGHT</v>
      </c>
      <c r="M1187" s="20" t="str">
        <f t="shared" si="37"/>
        <v>diabeties</v>
      </c>
    </row>
    <row r="1188" spans="4:13" x14ac:dyDescent="0.35">
      <c r="D1188" t="s">
        <v>1197</v>
      </c>
      <c r="E1188">
        <v>29.06</v>
      </c>
      <c r="F1188">
        <v>4.55</v>
      </c>
      <c r="G1188" s="20" t="s">
        <v>2380</v>
      </c>
      <c r="H1188" t="s">
        <v>2380</v>
      </c>
      <c r="I1188" t="s">
        <v>2380</v>
      </c>
      <c r="J1188" s="29">
        <v>0</v>
      </c>
      <c r="K1188" s="20" t="s">
        <v>2380</v>
      </c>
      <c r="L1188" s="20" t="str">
        <f t="shared" si="36"/>
        <v>OVER WEIGHT</v>
      </c>
      <c r="M1188" s="20" t="str">
        <f t="shared" si="37"/>
        <v>normal</v>
      </c>
    </row>
    <row r="1189" spans="4:13" x14ac:dyDescent="0.35">
      <c r="D1189" t="s">
        <v>1196</v>
      </c>
      <c r="E1189">
        <v>27.454999999999998</v>
      </c>
      <c r="F1189">
        <v>6.13</v>
      </c>
      <c r="G1189" s="20" t="s">
        <v>2380</v>
      </c>
      <c r="H1189" t="s">
        <v>2380</v>
      </c>
      <c r="I1189" t="s">
        <v>2380</v>
      </c>
      <c r="J1189" s="29">
        <v>2</v>
      </c>
      <c r="K1189" s="20" t="s">
        <v>2380</v>
      </c>
      <c r="L1189" s="20" t="str">
        <f t="shared" si="36"/>
        <v>OVER WEIGHT</v>
      </c>
      <c r="M1189" s="20" t="str">
        <f t="shared" si="37"/>
        <v>pre diabeties</v>
      </c>
    </row>
    <row r="1190" spans="4:13" x14ac:dyDescent="0.35">
      <c r="D1190" t="s">
        <v>1195</v>
      </c>
      <c r="E1190">
        <v>23.01</v>
      </c>
      <c r="F1190">
        <v>6.04</v>
      </c>
      <c r="G1190" s="20" t="s">
        <v>2382</v>
      </c>
      <c r="H1190" t="s">
        <v>2380</v>
      </c>
      <c r="I1190" t="s">
        <v>2380</v>
      </c>
      <c r="J1190" s="29">
        <v>1</v>
      </c>
      <c r="K1190" s="20" t="s">
        <v>2380</v>
      </c>
      <c r="L1190" s="20" t="str">
        <f t="shared" si="36"/>
        <v>Normal weight</v>
      </c>
      <c r="M1190" s="20" t="str">
        <f t="shared" si="37"/>
        <v>pre diabeties</v>
      </c>
    </row>
    <row r="1191" spans="4:13" x14ac:dyDescent="0.35">
      <c r="D1191" t="s">
        <v>1194</v>
      </c>
      <c r="E1191">
        <v>31.39</v>
      </c>
      <c r="F1191">
        <v>8.85</v>
      </c>
      <c r="G1191" s="20" t="s">
        <v>2382</v>
      </c>
      <c r="H1191" t="s">
        <v>2380</v>
      </c>
      <c r="I1191" t="s">
        <v>2380</v>
      </c>
      <c r="J1191" s="29">
        <v>0</v>
      </c>
      <c r="K1191" s="20" t="s">
        <v>2380</v>
      </c>
      <c r="L1191" s="20" t="str">
        <f t="shared" si="36"/>
        <v>OBESITY</v>
      </c>
      <c r="M1191" s="20" t="str">
        <f t="shared" si="37"/>
        <v>diabeties</v>
      </c>
    </row>
    <row r="1192" spans="4:13" x14ac:dyDescent="0.35">
      <c r="D1192" t="s">
        <v>1193</v>
      </c>
      <c r="E1192">
        <v>34.770000000000003</v>
      </c>
      <c r="F1192">
        <v>10.54</v>
      </c>
      <c r="G1192" s="20" t="s">
        <v>2380</v>
      </c>
      <c r="H1192" t="s">
        <v>2380</v>
      </c>
      <c r="I1192" t="s">
        <v>2380</v>
      </c>
      <c r="J1192" s="29">
        <v>2</v>
      </c>
      <c r="K1192" s="20" t="s">
        <v>2380</v>
      </c>
      <c r="L1192" s="20" t="str">
        <f t="shared" si="36"/>
        <v>OBESITY</v>
      </c>
      <c r="M1192" s="20" t="str">
        <f t="shared" si="37"/>
        <v>diabeties</v>
      </c>
    </row>
    <row r="1193" spans="4:13" x14ac:dyDescent="0.35">
      <c r="D1193" t="s">
        <v>1192</v>
      </c>
      <c r="E1193">
        <v>24.48</v>
      </c>
      <c r="F1193">
        <v>4.37</v>
      </c>
      <c r="G1193" s="20" t="s">
        <v>2382</v>
      </c>
      <c r="H1193" t="s">
        <v>2380</v>
      </c>
      <c r="I1193" t="s">
        <v>2380</v>
      </c>
      <c r="J1193" s="29">
        <v>2</v>
      </c>
      <c r="K1193" s="20" t="s">
        <v>2380</v>
      </c>
      <c r="L1193" s="20" t="str">
        <f t="shared" si="36"/>
        <v>Normal weight</v>
      </c>
      <c r="M1193" s="20" t="str">
        <f t="shared" si="37"/>
        <v>normal</v>
      </c>
    </row>
    <row r="1194" spans="4:13" x14ac:dyDescent="0.35">
      <c r="D1194" t="s">
        <v>1191</v>
      </c>
      <c r="E1194">
        <v>22.61</v>
      </c>
      <c r="F1194">
        <v>9.6300000000000008</v>
      </c>
      <c r="G1194" s="20" t="s">
        <v>2380</v>
      </c>
      <c r="H1194" t="s">
        <v>2380</v>
      </c>
      <c r="I1194" t="s">
        <v>2380</v>
      </c>
      <c r="J1194" s="29">
        <v>2</v>
      </c>
      <c r="K1194" s="20" t="s">
        <v>2380</v>
      </c>
      <c r="L1194" s="20" t="str">
        <f t="shared" si="36"/>
        <v>Normal weight</v>
      </c>
      <c r="M1194" s="20" t="str">
        <f t="shared" si="37"/>
        <v>diabeties</v>
      </c>
    </row>
    <row r="1195" spans="4:13" x14ac:dyDescent="0.35">
      <c r="D1195" t="s">
        <v>1190</v>
      </c>
      <c r="E1195">
        <v>34.299999999999997</v>
      </c>
      <c r="F1195">
        <v>10.37</v>
      </c>
      <c r="G1195" s="20" t="s">
        <v>2380</v>
      </c>
      <c r="H1195" t="s">
        <v>2380</v>
      </c>
      <c r="I1195" t="s">
        <v>2380</v>
      </c>
      <c r="J1195" s="29">
        <v>0</v>
      </c>
      <c r="K1195" s="20" t="s">
        <v>2380</v>
      </c>
      <c r="L1195" s="20" t="str">
        <f t="shared" si="36"/>
        <v>OBESITY</v>
      </c>
      <c r="M1195" s="20" t="str">
        <f t="shared" si="37"/>
        <v>diabeties</v>
      </c>
    </row>
    <row r="1196" spans="4:13" x14ac:dyDescent="0.35">
      <c r="D1196" t="s">
        <v>1189</v>
      </c>
      <c r="E1196">
        <v>46.09</v>
      </c>
      <c r="F1196">
        <v>5.44</v>
      </c>
      <c r="G1196" s="20" t="s">
        <v>2380</v>
      </c>
      <c r="H1196" t="s">
        <v>2380</v>
      </c>
      <c r="I1196" t="s">
        <v>2380</v>
      </c>
      <c r="J1196" s="29">
        <v>2</v>
      </c>
      <c r="K1196" s="20" t="s">
        <v>2380</v>
      </c>
      <c r="L1196" s="20" t="str">
        <f t="shared" si="36"/>
        <v>OBESITY</v>
      </c>
      <c r="M1196" s="20" t="str">
        <f t="shared" si="37"/>
        <v>normal</v>
      </c>
    </row>
    <row r="1197" spans="4:13" x14ac:dyDescent="0.35">
      <c r="D1197" t="s">
        <v>1188</v>
      </c>
      <c r="E1197">
        <v>44.744999999999997</v>
      </c>
      <c r="F1197">
        <v>5.19</v>
      </c>
      <c r="G1197" s="20" t="s">
        <v>2380</v>
      </c>
      <c r="H1197" t="s">
        <v>2380</v>
      </c>
      <c r="I1197" t="s">
        <v>2380</v>
      </c>
      <c r="J1197" s="29">
        <v>2</v>
      </c>
      <c r="K1197" s="20" t="s">
        <v>2380</v>
      </c>
      <c r="L1197" s="20" t="str">
        <f t="shared" si="36"/>
        <v>OBESITY</v>
      </c>
      <c r="M1197" s="20" t="str">
        <f t="shared" si="37"/>
        <v>normal</v>
      </c>
    </row>
    <row r="1198" spans="4:13" x14ac:dyDescent="0.35">
      <c r="D1198" t="s">
        <v>1187</v>
      </c>
      <c r="E1198">
        <v>26.33</v>
      </c>
      <c r="F1198">
        <v>11.8</v>
      </c>
      <c r="G1198" s="20" t="s">
        <v>2382</v>
      </c>
      <c r="H1198" t="s">
        <v>2380</v>
      </c>
      <c r="I1198" t="s">
        <v>2380</v>
      </c>
      <c r="J1198" s="29">
        <v>1</v>
      </c>
      <c r="K1198" s="20" t="s">
        <v>2380</v>
      </c>
      <c r="L1198" s="20" t="str">
        <f t="shared" si="36"/>
        <v>OVER WEIGHT</v>
      </c>
      <c r="M1198" s="20" t="str">
        <f t="shared" si="37"/>
        <v>diabeties</v>
      </c>
    </row>
    <row r="1199" spans="4:13" x14ac:dyDescent="0.35">
      <c r="D1199" t="s">
        <v>1186</v>
      </c>
      <c r="E1199">
        <v>26.6</v>
      </c>
      <c r="F1199">
        <v>8.3800000000000008</v>
      </c>
      <c r="G1199" s="20" t="s">
        <v>2380</v>
      </c>
      <c r="H1199" t="s">
        <v>2380</v>
      </c>
      <c r="I1199" t="s">
        <v>2380</v>
      </c>
      <c r="J1199" s="29">
        <v>2</v>
      </c>
      <c r="K1199" s="20" t="s">
        <v>2380</v>
      </c>
      <c r="L1199" s="20" t="str">
        <f t="shared" si="36"/>
        <v>OVER WEIGHT</v>
      </c>
      <c r="M1199" s="20" t="str">
        <f t="shared" si="37"/>
        <v>diabeties</v>
      </c>
    </row>
    <row r="1200" spans="4:13" x14ac:dyDescent="0.35">
      <c r="D1200" t="s">
        <v>1185</v>
      </c>
      <c r="E1200">
        <v>27.5</v>
      </c>
      <c r="F1200">
        <v>7.58</v>
      </c>
      <c r="G1200" s="20" t="s">
        <v>2380</v>
      </c>
      <c r="H1200" t="s">
        <v>2380</v>
      </c>
      <c r="I1200" t="s">
        <v>2380</v>
      </c>
      <c r="J1200" s="29">
        <v>0</v>
      </c>
      <c r="K1200" s="20" t="s">
        <v>2380</v>
      </c>
      <c r="L1200" s="20" t="str">
        <f t="shared" si="36"/>
        <v>OVER WEIGHT</v>
      </c>
      <c r="M1200" s="20" t="str">
        <f t="shared" si="37"/>
        <v>diabeties</v>
      </c>
    </row>
    <row r="1201" spans="4:13" x14ac:dyDescent="0.35">
      <c r="D1201" t="s">
        <v>1184</v>
      </c>
      <c r="E1201">
        <v>41.55</v>
      </c>
      <c r="F1201">
        <v>4.6100000000000003</v>
      </c>
      <c r="G1201" s="20" t="s">
        <v>2380</v>
      </c>
      <c r="H1201" t="s">
        <v>2380</v>
      </c>
      <c r="I1201" t="s">
        <v>2380</v>
      </c>
      <c r="J1201" s="29">
        <v>1</v>
      </c>
      <c r="K1201" s="20" t="s">
        <v>2380</v>
      </c>
      <c r="L1201" s="20" t="str">
        <f t="shared" si="36"/>
        <v>OBESITY</v>
      </c>
      <c r="M1201" s="20" t="str">
        <f t="shared" si="37"/>
        <v>normal</v>
      </c>
    </row>
    <row r="1202" spans="4:13" x14ac:dyDescent="0.35">
      <c r="D1202" t="s">
        <v>1183</v>
      </c>
      <c r="E1202">
        <v>41.47</v>
      </c>
      <c r="F1202">
        <v>4.7</v>
      </c>
      <c r="G1202" s="20" t="s">
        <v>2382</v>
      </c>
      <c r="H1202" t="s">
        <v>2380</v>
      </c>
      <c r="I1202" t="s">
        <v>2383</v>
      </c>
      <c r="J1202" s="29">
        <v>1</v>
      </c>
      <c r="K1202" s="20" t="s">
        <v>2380</v>
      </c>
      <c r="L1202" s="20" t="str">
        <f t="shared" si="36"/>
        <v>OBESITY</v>
      </c>
      <c r="M1202" s="20" t="str">
        <f t="shared" si="37"/>
        <v>normal</v>
      </c>
    </row>
    <row r="1203" spans="4:13" x14ac:dyDescent="0.35">
      <c r="D1203" t="s">
        <v>1182</v>
      </c>
      <c r="E1203">
        <v>24.795000000000002</v>
      </c>
      <c r="F1203">
        <v>6.05</v>
      </c>
      <c r="G1203" s="20" t="s">
        <v>2382</v>
      </c>
      <c r="H1203" t="s">
        <v>2380</v>
      </c>
      <c r="I1203" t="s">
        <v>2380</v>
      </c>
      <c r="J1203" s="29">
        <v>0</v>
      </c>
      <c r="K1203" s="20" t="s">
        <v>2380</v>
      </c>
      <c r="L1203" s="20" t="str">
        <f t="shared" si="36"/>
        <v>Normal weight</v>
      </c>
      <c r="M1203" s="20" t="str">
        <f t="shared" si="37"/>
        <v>pre diabeties</v>
      </c>
    </row>
    <row r="1204" spans="4:13" x14ac:dyDescent="0.35">
      <c r="D1204" t="s">
        <v>1181</v>
      </c>
      <c r="E1204">
        <v>29.48</v>
      </c>
      <c r="F1204">
        <v>5.63</v>
      </c>
      <c r="G1204" s="20" t="s">
        <v>2382</v>
      </c>
      <c r="H1204" t="s">
        <v>2380</v>
      </c>
      <c r="I1204" t="s">
        <v>2383</v>
      </c>
      <c r="J1204" s="29">
        <v>1</v>
      </c>
      <c r="K1204" s="20" t="s">
        <v>2380</v>
      </c>
      <c r="L1204" s="20" t="str">
        <f t="shared" si="36"/>
        <v>OVER WEIGHT</v>
      </c>
      <c r="M1204" s="20" t="str">
        <f t="shared" si="37"/>
        <v>normal</v>
      </c>
    </row>
    <row r="1205" spans="4:13" x14ac:dyDescent="0.35">
      <c r="D1205" t="s">
        <v>1180</v>
      </c>
      <c r="E1205">
        <v>28.09</v>
      </c>
      <c r="F1205">
        <v>6.06</v>
      </c>
      <c r="G1205" s="20" t="s">
        <v>2380</v>
      </c>
      <c r="H1205" t="s">
        <v>2380</v>
      </c>
      <c r="I1205" t="s">
        <v>2383</v>
      </c>
      <c r="J1205" s="29">
        <v>1</v>
      </c>
      <c r="K1205" s="20" t="s">
        <v>2380</v>
      </c>
      <c r="L1205" s="20" t="str">
        <f t="shared" si="36"/>
        <v>OVER WEIGHT</v>
      </c>
      <c r="M1205" s="20" t="str">
        <f t="shared" si="37"/>
        <v>pre diabeties</v>
      </c>
    </row>
    <row r="1206" spans="4:13" x14ac:dyDescent="0.35">
      <c r="D1206" t="s">
        <v>1179</v>
      </c>
      <c r="E1206">
        <v>32.729999999999997</v>
      </c>
      <c r="F1206">
        <v>5.19</v>
      </c>
      <c r="G1206" s="20" t="s">
        <v>2380</v>
      </c>
      <c r="H1206" t="s">
        <v>2380</v>
      </c>
      <c r="I1206" t="s">
        <v>2380</v>
      </c>
      <c r="J1206" s="29">
        <v>1</v>
      </c>
      <c r="K1206" s="20" t="s">
        <v>2380</v>
      </c>
      <c r="L1206" s="20" t="str">
        <f t="shared" si="36"/>
        <v>OBESITY</v>
      </c>
      <c r="M1206" s="20" t="str">
        <f t="shared" si="37"/>
        <v>normal</v>
      </c>
    </row>
    <row r="1207" spans="4:13" x14ac:dyDescent="0.35">
      <c r="D1207" t="s">
        <v>1178</v>
      </c>
      <c r="E1207">
        <v>27.36</v>
      </c>
      <c r="F1207">
        <v>8.9600000000000009</v>
      </c>
      <c r="G1207" s="20" t="s">
        <v>2380</v>
      </c>
      <c r="H1207" t="s">
        <v>2380</v>
      </c>
      <c r="I1207" t="s">
        <v>2380</v>
      </c>
      <c r="J1207" s="29">
        <v>0</v>
      </c>
      <c r="K1207" s="20" t="s">
        <v>2380</v>
      </c>
      <c r="L1207" s="20" t="str">
        <f t="shared" si="36"/>
        <v>OVER WEIGHT</v>
      </c>
      <c r="M1207" s="20" t="str">
        <f t="shared" si="37"/>
        <v>diabeties</v>
      </c>
    </row>
    <row r="1208" spans="4:13" x14ac:dyDescent="0.35">
      <c r="D1208" t="s">
        <v>1177</v>
      </c>
      <c r="E1208">
        <v>27.265000000000001</v>
      </c>
      <c r="F1208">
        <v>11.39</v>
      </c>
      <c r="G1208" s="20" t="s">
        <v>2380</v>
      </c>
      <c r="H1208" t="s">
        <v>2380</v>
      </c>
      <c r="I1208" t="s">
        <v>2380</v>
      </c>
      <c r="J1208" s="29">
        <v>0</v>
      </c>
      <c r="K1208" s="20" t="s">
        <v>2380</v>
      </c>
      <c r="L1208" s="20" t="str">
        <f t="shared" si="36"/>
        <v>OVER WEIGHT</v>
      </c>
      <c r="M1208" s="20" t="str">
        <f t="shared" si="37"/>
        <v>diabeties</v>
      </c>
    </row>
    <row r="1209" spans="4:13" x14ac:dyDescent="0.35">
      <c r="D1209" t="s">
        <v>1176</v>
      </c>
      <c r="E1209">
        <v>48.07</v>
      </c>
      <c r="F1209">
        <v>4.0599999999999996</v>
      </c>
      <c r="G1209" s="20" t="s">
        <v>2382</v>
      </c>
      <c r="H1209" t="s">
        <v>2380</v>
      </c>
      <c r="I1209" t="s">
        <v>2380</v>
      </c>
      <c r="J1209" s="29">
        <v>0</v>
      </c>
      <c r="K1209" s="20" t="s">
        <v>2380</v>
      </c>
      <c r="L1209" s="20" t="str">
        <f t="shared" si="36"/>
        <v>OBESITY</v>
      </c>
      <c r="M1209" s="20" t="str">
        <f t="shared" si="37"/>
        <v>normal</v>
      </c>
    </row>
    <row r="1210" spans="4:13" x14ac:dyDescent="0.35">
      <c r="D1210" t="s">
        <v>1175</v>
      </c>
      <c r="E1210">
        <v>30.8</v>
      </c>
      <c r="F1210">
        <v>5.23</v>
      </c>
      <c r="G1210" s="20" t="s">
        <v>2382</v>
      </c>
      <c r="H1210" t="s">
        <v>2380</v>
      </c>
      <c r="I1210" t="s">
        <v>2380</v>
      </c>
      <c r="J1210" s="29">
        <v>0</v>
      </c>
      <c r="K1210" s="20" t="s">
        <v>2380</v>
      </c>
      <c r="L1210" s="20" t="str">
        <f t="shared" si="36"/>
        <v>OBESITY</v>
      </c>
      <c r="M1210" s="20" t="str">
        <f t="shared" si="37"/>
        <v>normal</v>
      </c>
    </row>
    <row r="1211" spans="4:13" x14ac:dyDescent="0.35">
      <c r="D1211" t="s">
        <v>1174</v>
      </c>
      <c r="E1211">
        <v>32.299999999999997</v>
      </c>
      <c r="F1211">
        <v>5.05</v>
      </c>
      <c r="G1211" s="20" t="s">
        <v>2382</v>
      </c>
      <c r="H1211" t="s">
        <v>2380</v>
      </c>
      <c r="I1211" t="s">
        <v>2380</v>
      </c>
      <c r="J1211" s="29">
        <v>0</v>
      </c>
      <c r="K1211" s="20" t="s">
        <v>2380</v>
      </c>
      <c r="L1211" s="20" t="str">
        <f t="shared" si="36"/>
        <v>OBESITY</v>
      </c>
      <c r="M1211" s="20" t="str">
        <f t="shared" si="37"/>
        <v>normal</v>
      </c>
    </row>
    <row r="1212" spans="4:13" x14ac:dyDescent="0.35">
      <c r="D1212" t="s">
        <v>1173</v>
      </c>
      <c r="E1212">
        <v>39.700000000000003</v>
      </c>
      <c r="F1212">
        <v>7.34</v>
      </c>
      <c r="G1212" s="20" t="s">
        <v>2380</v>
      </c>
      <c r="H1212" t="s">
        <v>2380</v>
      </c>
      <c r="I1212" t="s">
        <v>2380</v>
      </c>
      <c r="J1212" s="29">
        <v>0</v>
      </c>
      <c r="K1212" s="20" t="s">
        <v>2380</v>
      </c>
      <c r="L1212" s="20" t="str">
        <f t="shared" si="36"/>
        <v>OBESITY</v>
      </c>
      <c r="M1212" s="20" t="str">
        <f t="shared" si="37"/>
        <v>diabeties</v>
      </c>
    </row>
    <row r="1213" spans="4:13" x14ac:dyDescent="0.35">
      <c r="D1213" t="s">
        <v>1172</v>
      </c>
      <c r="E1213">
        <v>35.97</v>
      </c>
      <c r="F1213">
        <v>8.1300000000000008</v>
      </c>
      <c r="G1213" s="20" t="s">
        <v>2380</v>
      </c>
      <c r="H1213" t="s">
        <v>2380</v>
      </c>
      <c r="I1213" t="s">
        <v>2380</v>
      </c>
      <c r="J1213" s="29">
        <v>0</v>
      </c>
      <c r="K1213" s="20" t="s">
        <v>2380</v>
      </c>
      <c r="L1213" s="20" t="str">
        <f t="shared" si="36"/>
        <v>OBESITY</v>
      </c>
      <c r="M1213" s="20" t="str">
        <f t="shared" si="37"/>
        <v>diabeties</v>
      </c>
    </row>
    <row r="1214" spans="4:13" x14ac:dyDescent="0.35">
      <c r="D1214" t="s">
        <v>1171</v>
      </c>
      <c r="E1214">
        <v>25.86</v>
      </c>
      <c r="F1214">
        <v>6.68</v>
      </c>
      <c r="G1214" s="20" t="s">
        <v>2382</v>
      </c>
      <c r="H1214" t="s">
        <v>2380</v>
      </c>
      <c r="I1214" t="s">
        <v>2380</v>
      </c>
      <c r="J1214" s="29">
        <v>1</v>
      </c>
      <c r="K1214" s="20" t="s">
        <v>2380</v>
      </c>
      <c r="L1214" s="20" t="str">
        <f t="shared" si="36"/>
        <v>OVER WEIGHT</v>
      </c>
      <c r="M1214" s="20" t="str">
        <f t="shared" si="37"/>
        <v>diabeties</v>
      </c>
    </row>
    <row r="1215" spans="4:13" x14ac:dyDescent="0.35">
      <c r="D1215" t="s">
        <v>1170</v>
      </c>
      <c r="E1215">
        <v>30.03</v>
      </c>
      <c r="F1215">
        <v>11.51</v>
      </c>
      <c r="G1215" s="20" t="s">
        <v>2380</v>
      </c>
      <c r="H1215" t="s">
        <v>2380</v>
      </c>
      <c r="I1215" t="s">
        <v>2380</v>
      </c>
      <c r="J1215" s="29">
        <v>0</v>
      </c>
      <c r="K1215" s="20" t="s">
        <v>2380</v>
      </c>
      <c r="L1215" s="20" t="str">
        <f t="shared" si="36"/>
        <v>OBESITY</v>
      </c>
      <c r="M1215" s="20" t="str">
        <f t="shared" si="37"/>
        <v>diabeties</v>
      </c>
    </row>
    <row r="1216" spans="4:13" x14ac:dyDescent="0.35">
      <c r="D1216" t="s">
        <v>1169</v>
      </c>
      <c r="E1216">
        <v>25.76</v>
      </c>
      <c r="F1216">
        <v>6.02</v>
      </c>
      <c r="G1216" s="20" t="s">
        <v>2382</v>
      </c>
      <c r="H1216" t="s">
        <v>2380</v>
      </c>
      <c r="I1216" t="s">
        <v>2383</v>
      </c>
      <c r="J1216" s="29">
        <v>1</v>
      </c>
      <c r="K1216" s="20" t="s">
        <v>2380</v>
      </c>
      <c r="L1216" s="20" t="str">
        <f t="shared" si="36"/>
        <v>OVER WEIGHT</v>
      </c>
      <c r="M1216" s="20" t="str">
        <f t="shared" si="37"/>
        <v>pre diabeties</v>
      </c>
    </row>
    <row r="1217" spans="4:13" x14ac:dyDescent="0.35">
      <c r="D1217" t="s">
        <v>1168</v>
      </c>
      <c r="E1217">
        <v>22.42</v>
      </c>
      <c r="F1217">
        <v>7.96</v>
      </c>
      <c r="G1217" s="20" t="s">
        <v>2380</v>
      </c>
      <c r="H1217" t="s">
        <v>2380</v>
      </c>
      <c r="I1217" t="s">
        <v>2380</v>
      </c>
      <c r="J1217" s="29">
        <v>0</v>
      </c>
      <c r="K1217" s="20" t="s">
        <v>2380</v>
      </c>
      <c r="L1217" s="20" t="str">
        <f t="shared" si="36"/>
        <v>Normal weight</v>
      </c>
      <c r="M1217" s="20" t="str">
        <f t="shared" si="37"/>
        <v>diabeties</v>
      </c>
    </row>
    <row r="1218" spans="4:13" x14ac:dyDescent="0.35">
      <c r="D1218" t="s">
        <v>1167</v>
      </c>
      <c r="E1218">
        <v>33.18</v>
      </c>
      <c r="F1218">
        <v>6.01</v>
      </c>
      <c r="G1218" s="20" t="s">
        <v>2382</v>
      </c>
      <c r="H1218" t="s">
        <v>2380</v>
      </c>
      <c r="I1218" t="s">
        <v>2380</v>
      </c>
      <c r="J1218" s="29">
        <v>1</v>
      </c>
      <c r="K1218" s="20" t="s">
        <v>2380</v>
      </c>
      <c r="L1218" s="20" t="str">
        <f t="shared" si="36"/>
        <v>OBESITY</v>
      </c>
      <c r="M1218" s="20" t="str">
        <f t="shared" si="37"/>
        <v>pre diabeties</v>
      </c>
    </row>
    <row r="1219" spans="4:13" x14ac:dyDescent="0.35">
      <c r="D1219" t="s">
        <v>1166</v>
      </c>
      <c r="E1219">
        <v>43.04</v>
      </c>
      <c r="F1219">
        <v>5.9</v>
      </c>
      <c r="G1219" s="20" t="s">
        <v>2382</v>
      </c>
      <c r="H1219" t="s">
        <v>2380</v>
      </c>
      <c r="I1219" t="s">
        <v>2380</v>
      </c>
      <c r="J1219" s="29">
        <v>0</v>
      </c>
      <c r="K1219" s="20" t="s">
        <v>2380</v>
      </c>
      <c r="L1219" s="20" t="str">
        <f t="shared" si="36"/>
        <v>OBESITY</v>
      </c>
      <c r="M1219" s="20" t="str">
        <f t="shared" si="37"/>
        <v>pre diabeties</v>
      </c>
    </row>
    <row r="1220" spans="4:13" x14ac:dyDescent="0.35">
      <c r="D1220" t="s">
        <v>1165</v>
      </c>
      <c r="E1220">
        <v>34.15</v>
      </c>
      <c r="F1220">
        <v>4.49</v>
      </c>
      <c r="G1220" s="20" t="s">
        <v>2382</v>
      </c>
      <c r="H1220" t="s">
        <v>2380</v>
      </c>
      <c r="I1220" t="s">
        <v>2380</v>
      </c>
      <c r="J1220" s="29">
        <v>1</v>
      </c>
      <c r="K1220" s="20" t="s">
        <v>2380</v>
      </c>
      <c r="L1220" s="20" t="str">
        <f t="shared" si="36"/>
        <v>OBESITY</v>
      </c>
      <c r="M1220" s="20" t="str">
        <f t="shared" si="37"/>
        <v>normal</v>
      </c>
    </row>
    <row r="1221" spans="4:13" x14ac:dyDescent="0.35">
      <c r="D1221" t="s">
        <v>1164</v>
      </c>
      <c r="E1221">
        <v>25.78</v>
      </c>
      <c r="F1221">
        <v>6.25</v>
      </c>
      <c r="G1221" s="20" t="s">
        <v>2380</v>
      </c>
      <c r="H1221" t="s">
        <v>2380</v>
      </c>
      <c r="I1221" t="s">
        <v>2380</v>
      </c>
      <c r="J1221" s="29">
        <v>0</v>
      </c>
      <c r="K1221" s="20" t="s">
        <v>2380</v>
      </c>
      <c r="L1221" s="20" t="str">
        <f t="shared" si="36"/>
        <v>OVER WEIGHT</v>
      </c>
      <c r="M1221" s="20" t="str">
        <f t="shared" si="37"/>
        <v>pre diabeties</v>
      </c>
    </row>
    <row r="1222" spans="4:13" x14ac:dyDescent="0.35">
      <c r="D1222" t="s">
        <v>1163</v>
      </c>
      <c r="E1222">
        <v>21.02</v>
      </c>
      <c r="F1222">
        <v>9.6199999999999992</v>
      </c>
      <c r="G1222" s="20" t="s">
        <v>2382</v>
      </c>
      <c r="H1222" t="s">
        <v>2380</v>
      </c>
      <c r="I1222" t="s">
        <v>2383</v>
      </c>
      <c r="J1222" s="29">
        <v>1</v>
      </c>
      <c r="K1222" s="20" t="s">
        <v>2380</v>
      </c>
      <c r="L1222" s="20" t="str">
        <f t="shared" si="36"/>
        <v>Normal weight</v>
      </c>
      <c r="M1222" s="20" t="str">
        <f t="shared" si="37"/>
        <v>diabeties</v>
      </c>
    </row>
    <row r="1223" spans="4:13" x14ac:dyDescent="0.35">
      <c r="D1223" t="s">
        <v>1162</v>
      </c>
      <c r="E1223">
        <v>37.51</v>
      </c>
      <c r="F1223">
        <v>11.06</v>
      </c>
      <c r="G1223" s="20" t="s">
        <v>2380</v>
      </c>
      <c r="H1223" t="s">
        <v>2380</v>
      </c>
      <c r="I1223" t="s">
        <v>2380</v>
      </c>
      <c r="J1223" s="29">
        <v>2</v>
      </c>
      <c r="K1223" s="20" t="s">
        <v>2380</v>
      </c>
      <c r="L1223" s="20" t="str">
        <f t="shared" si="36"/>
        <v>OBESITY</v>
      </c>
      <c r="M1223" s="20" t="str">
        <f t="shared" si="37"/>
        <v>diabeties</v>
      </c>
    </row>
    <row r="1224" spans="4:13" x14ac:dyDescent="0.35">
      <c r="D1224" t="s">
        <v>1161</v>
      </c>
      <c r="E1224">
        <v>25.745000000000001</v>
      </c>
      <c r="F1224">
        <v>6.11</v>
      </c>
      <c r="G1224" s="20" t="s">
        <v>2382</v>
      </c>
      <c r="H1224" t="s">
        <v>2380</v>
      </c>
      <c r="I1224" t="s">
        <v>2380</v>
      </c>
      <c r="J1224" s="29">
        <v>0</v>
      </c>
      <c r="K1224" s="20" t="s">
        <v>2380</v>
      </c>
      <c r="L1224" s="20" t="str">
        <f t="shared" si="36"/>
        <v>OVER WEIGHT</v>
      </c>
      <c r="M1224" s="20" t="str">
        <f t="shared" si="37"/>
        <v>pre diabeties</v>
      </c>
    </row>
    <row r="1225" spans="4:13" x14ac:dyDescent="0.35">
      <c r="D1225" t="s">
        <v>1160</v>
      </c>
      <c r="E1225">
        <v>31.35</v>
      </c>
      <c r="F1225">
        <v>11.49</v>
      </c>
      <c r="G1225" s="20" t="s">
        <v>2380</v>
      </c>
      <c r="H1225" t="s">
        <v>2380</v>
      </c>
      <c r="I1225" t="s">
        <v>2380</v>
      </c>
      <c r="J1225" s="29">
        <v>2</v>
      </c>
      <c r="K1225" s="20" t="s">
        <v>2380</v>
      </c>
      <c r="L1225" s="20" t="str">
        <f t="shared" si="36"/>
        <v>OBESITY</v>
      </c>
      <c r="M1225" s="20" t="str">
        <f t="shared" si="37"/>
        <v>diabeties</v>
      </c>
    </row>
    <row r="1226" spans="4:13" x14ac:dyDescent="0.35">
      <c r="D1226" t="s">
        <v>1159</v>
      </c>
      <c r="E1226">
        <v>29.83</v>
      </c>
      <c r="F1226">
        <v>8.68</v>
      </c>
      <c r="G1226" s="20" t="s">
        <v>2380</v>
      </c>
      <c r="H1226" t="s">
        <v>2380</v>
      </c>
      <c r="I1226" t="s">
        <v>2380</v>
      </c>
      <c r="J1226" s="29">
        <v>2</v>
      </c>
      <c r="K1226" s="20" t="s">
        <v>2380</v>
      </c>
      <c r="L1226" s="20" t="str">
        <f t="shared" si="36"/>
        <v>OVER WEIGHT</v>
      </c>
      <c r="M1226" s="20" t="str">
        <f t="shared" si="37"/>
        <v>diabeties</v>
      </c>
    </row>
    <row r="1227" spans="4:13" x14ac:dyDescent="0.35">
      <c r="D1227" t="s">
        <v>1158</v>
      </c>
      <c r="E1227">
        <v>25.49</v>
      </c>
      <c r="F1227">
        <v>5.68</v>
      </c>
      <c r="G1227" s="20" t="s">
        <v>2382</v>
      </c>
      <c r="H1227" t="s">
        <v>2380</v>
      </c>
      <c r="I1227" t="s">
        <v>2383</v>
      </c>
      <c r="J1227" s="29">
        <v>1</v>
      </c>
      <c r="K1227" s="20" t="s">
        <v>2380</v>
      </c>
      <c r="L1227" s="20" t="str">
        <f t="shared" si="36"/>
        <v>OVER WEIGHT</v>
      </c>
      <c r="M1227" s="20" t="str">
        <f t="shared" si="37"/>
        <v>normal</v>
      </c>
    </row>
    <row r="1228" spans="4:13" x14ac:dyDescent="0.35">
      <c r="D1228" t="s">
        <v>1157</v>
      </c>
      <c r="E1228">
        <v>34.1</v>
      </c>
      <c r="F1228">
        <v>8.4499999999999993</v>
      </c>
      <c r="G1228" s="20" t="s">
        <v>2380</v>
      </c>
      <c r="H1228" t="s">
        <v>2380</v>
      </c>
      <c r="I1228" t="s">
        <v>2380</v>
      </c>
      <c r="J1228" s="29">
        <v>0</v>
      </c>
      <c r="K1228" s="20" t="s">
        <v>2380</v>
      </c>
      <c r="L1228" s="20" t="str">
        <f t="shared" si="36"/>
        <v>OBESITY</v>
      </c>
      <c r="M1228" s="20" t="str">
        <f t="shared" si="37"/>
        <v>diabeties</v>
      </c>
    </row>
    <row r="1229" spans="4:13" x14ac:dyDescent="0.35">
      <c r="D1229" t="s">
        <v>1156</v>
      </c>
      <c r="E1229">
        <v>25.84</v>
      </c>
      <c r="F1229">
        <v>8.51</v>
      </c>
      <c r="G1229" s="20" t="s">
        <v>2380</v>
      </c>
      <c r="H1229" t="s">
        <v>2380</v>
      </c>
      <c r="I1229" t="s">
        <v>2380</v>
      </c>
      <c r="J1229" s="29">
        <v>2</v>
      </c>
      <c r="K1229" s="20" t="s">
        <v>2380</v>
      </c>
      <c r="L1229" s="20" t="str">
        <f t="shared" si="36"/>
        <v>OVER WEIGHT</v>
      </c>
      <c r="M1229" s="20" t="str">
        <f t="shared" si="37"/>
        <v>diabeties</v>
      </c>
    </row>
    <row r="1230" spans="4:13" x14ac:dyDescent="0.35">
      <c r="D1230" t="s">
        <v>1155</v>
      </c>
      <c r="E1230">
        <v>20.6</v>
      </c>
      <c r="F1230">
        <v>7.62</v>
      </c>
      <c r="G1230" s="20" t="s">
        <v>2380</v>
      </c>
      <c r="H1230" t="s">
        <v>2380</v>
      </c>
      <c r="I1230" t="s">
        <v>2380</v>
      </c>
      <c r="J1230" s="29">
        <v>0</v>
      </c>
      <c r="K1230" s="20" t="s">
        <v>2380</v>
      </c>
      <c r="L1230" s="20" t="str">
        <f t="shared" si="36"/>
        <v>Normal weight</v>
      </c>
      <c r="M1230" s="20" t="str">
        <f t="shared" si="37"/>
        <v>diabeties</v>
      </c>
    </row>
    <row r="1231" spans="4:13" x14ac:dyDescent="0.35">
      <c r="D1231" t="s">
        <v>1154</v>
      </c>
      <c r="E1231">
        <v>28.88</v>
      </c>
      <c r="F1231">
        <v>10.18</v>
      </c>
      <c r="G1231" s="20" t="s">
        <v>2380</v>
      </c>
      <c r="H1231" t="s">
        <v>2380</v>
      </c>
      <c r="I1231" t="s">
        <v>2380</v>
      </c>
      <c r="J1231" s="29">
        <v>0</v>
      </c>
      <c r="K1231" s="20" t="s">
        <v>2380</v>
      </c>
      <c r="L1231" s="20" t="str">
        <f t="shared" si="36"/>
        <v>OVER WEIGHT</v>
      </c>
      <c r="M1231" s="20" t="str">
        <f t="shared" si="37"/>
        <v>diabeties</v>
      </c>
    </row>
    <row r="1232" spans="4:13" x14ac:dyDescent="0.35">
      <c r="D1232" t="s">
        <v>1153</v>
      </c>
      <c r="E1232">
        <v>28.24</v>
      </c>
      <c r="F1232">
        <v>5.36</v>
      </c>
      <c r="G1232" s="20" t="s">
        <v>2380</v>
      </c>
      <c r="H1232" t="s">
        <v>2380</v>
      </c>
      <c r="I1232" t="s">
        <v>2380</v>
      </c>
      <c r="J1232" s="29">
        <v>0</v>
      </c>
      <c r="K1232" s="20" t="s">
        <v>2380</v>
      </c>
      <c r="L1232" s="20" t="str">
        <f t="shared" ref="L1232:L1295" si="38">IF(E1232&lt;18.5,"under weight",IF(E1232&lt;25,"Normal weight",IF(E1232&lt;30,"OVER WEIGHT","OBESITY")))</f>
        <v>OVER WEIGHT</v>
      </c>
      <c r="M1232" s="20" t="str">
        <f t="shared" ref="M1232:M1295" si="39">IF(F1232&lt;5.7,"normal",IF(F1232&lt;6.5,"pre diabeties","diabeties"))</f>
        <v>normal</v>
      </c>
    </row>
    <row r="1233" spans="4:13" x14ac:dyDescent="0.35">
      <c r="D1233" t="s">
        <v>1152</v>
      </c>
      <c r="E1233">
        <v>25.46</v>
      </c>
      <c r="F1233">
        <v>11.78</v>
      </c>
      <c r="G1233" s="20" t="s">
        <v>2382</v>
      </c>
      <c r="H1233" t="s">
        <v>2380</v>
      </c>
      <c r="I1233" t="s">
        <v>2380</v>
      </c>
      <c r="J1233" s="29">
        <v>1</v>
      </c>
      <c r="K1233" s="20" t="s">
        <v>2380</v>
      </c>
      <c r="L1233" s="20" t="str">
        <f t="shared" si="38"/>
        <v>OVER WEIGHT</v>
      </c>
      <c r="M1233" s="20" t="str">
        <f t="shared" si="39"/>
        <v>diabeties</v>
      </c>
    </row>
    <row r="1234" spans="4:13" x14ac:dyDescent="0.35">
      <c r="D1234" t="s">
        <v>1151</v>
      </c>
      <c r="E1234">
        <v>29.64</v>
      </c>
      <c r="F1234">
        <v>10.82</v>
      </c>
      <c r="G1234" s="20" t="s">
        <v>2382</v>
      </c>
      <c r="H1234" t="s">
        <v>2380</v>
      </c>
      <c r="I1234" t="s">
        <v>2380</v>
      </c>
      <c r="J1234" s="29">
        <v>0</v>
      </c>
      <c r="K1234" s="20" t="s">
        <v>2380</v>
      </c>
      <c r="L1234" s="20" t="str">
        <f t="shared" si="38"/>
        <v>OVER WEIGHT</v>
      </c>
      <c r="M1234" s="20" t="str">
        <f t="shared" si="39"/>
        <v>diabeties</v>
      </c>
    </row>
    <row r="1235" spans="4:13" x14ac:dyDescent="0.35">
      <c r="D1235" t="s">
        <v>1150</v>
      </c>
      <c r="E1235">
        <v>31.27</v>
      </c>
      <c r="F1235">
        <v>7.73</v>
      </c>
      <c r="G1235" s="20" t="s">
        <v>2382</v>
      </c>
      <c r="H1235" t="s">
        <v>2380</v>
      </c>
      <c r="I1235" t="s">
        <v>2380</v>
      </c>
      <c r="J1235" s="29">
        <v>1</v>
      </c>
      <c r="K1235" s="20" t="s">
        <v>2380</v>
      </c>
      <c r="L1235" s="20" t="str">
        <f t="shared" si="38"/>
        <v>OBESITY</v>
      </c>
      <c r="M1235" s="20" t="str">
        <f t="shared" si="39"/>
        <v>diabeties</v>
      </c>
    </row>
    <row r="1236" spans="4:13" x14ac:dyDescent="0.35">
      <c r="D1236" t="s">
        <v>1149</v>
      </c>
      <c r="E1236">
        <v>19.95</v>
      </c>
      <c r="F1236">
        <v>6.24</v>
      </c>
      <c r="G1236" s="20" t="s">
        <v>2382</v>
      </c>
      <c r="H1236" t="s">
        <v>2380</v>
      </c>
      <c r="I1236" t="s">
        <v>2380</v>
      </c>
      <c r="J1236" s="29">
        <v>0</v>
      </c>
      <c r="K1236" s="20" t="s">
        <v>2380</v>
      </c>
      <c r="L1236" s="20" t="str">
        <f t="shared" si="38"/>
        <v>Normal weight</v>
      </c>
      <c r="M1236" s="20" t="str">
        <f t="shared" si="39"/>
        <v>pre diabeties</v>
      </c>
    </row>
    <row r="1237" spans="4:13" x14ac:dyDescent="0.35">
      <c r="D1237" t="s">
        <v>1148</v>
      </c>
      <c r="E1237">
        <v>21.3</v>
      </c>
      <c r="F1237">
        <v>10.42</v>
      </c>
      <c r="G1237" s="20" t="s">
        <v>2380</v>
      </c>
      <c r="H1237" t="s">
        <v>2380</v>
      </c>
      <c r="I1237" t="s">
        <v>2380</v>
      </c>
      <c r="J1237" s="29">
        <v>2</v>
      </c>
      <c r="K1237" s="20" t="s">
        <v>2380</v>
      </c>
      <c r="L1237" s="20" t="str">
        <f t="shared" si="38"/>
        <v>Normal weight</v>
      </c>
      <c r="M1237" s="20" t="str">
        <f t="shared" si="39"/>
        <v>diabeties</v>
      </c>
    </row>
    <row r="1238" spans="4:13" x14ac:dyDescent="0.35">
      <c r="D1238" t="s">
        <v>1147</v>
      </c>
      <c r="E1238">
        <v>31.635000000000002</v>
      </c>
      <c r="F1238">
        <v>11.11</v>
      </c>
      <c r="G1238" s="20" t="s">
        <v>2380</v>
      </c>
      <c r="H1238" t="s">
        <v>2380</v>
      </c>
      <c r="I1238" t="s">
        <v>2380</v>
      </c>
      <c r="J1238" s="29">
        <v>0</v>
      </c>
      <c r="K1238" s="20" t="s">
        <v>2380</v>
      </c>
      <c r="L1238" s="20" t="str">
        <f t="shared" si="38"/>
        <v>OBESITY</v>
      </c>
      <c r="M1238" s="20" t="str">
        <f t="shared" si="39"/>
        <v>diabeties</v>
      </c>
    </row>
    <row r="1239" spans="4:13" x14ac:dyDescent="0.35">
      <c r="D1239" t="s">
        <v>1146</v>
      </c>
      <c r="E1239">
        <v>23.9</v>
      </c>
      <c r="F1239">
        <v>7.67</v>
      </c>
      <c r="G1239" s="20" t="s">
        <v>2382</v>
      </c>
      <c r="H1239" t="s">
        <v>2380</v>
      </c>
      <c r="I1239" t="s">
        <v>2380</v>
      </c>
      <c r="J1239" s="29">
        <v>2</v>
      </c>
      <c r="K1239" s="20" t="s">
        <v>2380</v>
      </c>
      <c r="L1239" s="20" t="str">
        <f t="shared" si="38"/>
        <v>Normal weight</v>
      </c>
      <c r="M1239" s="20" t="str">
        <f t="shared" si="39"/>
        <v>diabeties</v>
      </c>
    </row>
    <row r="1240" spans="4:13" x14ac:dyDescent="0.35">
      <c r="D1240" t="s">
        <v>1145</v>
      </c>
      <c r="E1240">
        <v>34.15</v>
      </c>
      <c r="F1240">
        <v>6.15</v>
      </c>
      <c r="G1240" s="20" t="s">
        <v>2380</v>
      </c>
      <c r="H1240" t="s">
        <v>2380</v>
      </c>
      <c r="I1240" t="s">
        <v>2380</v>
      </c>
      <c r="J1240" s="29">
        <v>0</v>
      </c>
      <c r="K1240" s="20" t="s">
        <v>2380</v>
      </c>
      <c r="L1240" s="20" t="str">
        <f t="shared" si="38"/>
        <v>OBESITY</v>
      </c>
      <c r="M1240" s="20" t="str">
        <f t="shared" si="39"/>
        <v>pre diabeties</v>
      </c>
    </row>
    <row r="1241" spans="4:13" x14ac:dyDescent="0.35">
      <c r="D1241" t="s">
        <v>1144</v>
      </c>
      <c r="E1241">
        <v>28.71</v>
      </c>
      <c r="F1241">
        <v>5.71</v>
      </c>
      <c r="G1241" s="20" t="s">
        <v>2380</v>
      </c>
      <c r="H1241" t="s">
        <v>2380</v>
      </c>
      <c r="I1241" t="s">
        <v>2380</v>
      </c>
      <c r="J1241" s="29">
        <v>0</v>
      </c>
      <c r="K1241" s="20" t="s">
        <v>2380</v>
      </c>
      <c r="L1241" s="20" t="str">
        <f t="shared" si="38"/>
        <v>OVER WEIGHT</v>
      </c>
      <c r="M1241" s="20" t="str">
        <f t="shared" si="39"/>
        <v>pre diabeties</v>
      </c>
    </row>
    <row r="1242" spans="4:13" x14ac:dyDescent="0.35">
      <c r="D1242" t="s">
        <v>1143</v>
      </c>
      <c r="E1242">
        <v>36.700000000000003</v>
      </c>
      <c r="F1242">
        <v>8.6999999999999993</v>
      </c>
      <c r="G1242" s="20" t="s">
        <v>2382</v>
      </c>
      <c r="H1242" t="s">
        <v>2380</v>
      </c>
      <c r="I1242" t="s">
        <v>2380</v>
      </c>
      <c r="J1242" s="29">
        <v>2</v>
      </c>
      <c r="K1242" s="20" t="s">
        <v>2380</v>
      </c>
      <c r="L1242" s="20" t="str">
        <f t="shared" si="38"/>
        <v>OBESITY</v>
      </c>
      <c r="M1242" s="20" t="str">
        <f t="shared" si="39"/>
        <v>diabeties</v>
      </c>
    </row>
    <row r="1243" spans="4:13" x14ac:dyDescent="0.35">
      <c r="D1243" t="s">
        <v>1142</v>
      </c>
      <c r="E1243">
        <v>34.1</v>
      </c>
      <c r="F1243">
        <v>9.0399999999999991</v>
      </c>
      <c r="G1243" s="20" t="s">
        <v>2382</v>
      </c>
      <c r="H1243" t="s">
        <v>2380</v>
      </c>
      <c r="I1243" t="s">
        <v>2380</v>
      </c>
      <c r="J1243" s="29">
        <v>2</v>
      </c>
      <c r="K1243" s="20" t="s">
        <v>2380</v>
      </c>
      <c r="L1243" s="20" t="str">
        <f t="shared" si="38"/>
        <v>OBESITY</v>
      </c>
      <c r="M1243" s="20" t="str">
        <f t="shared" si="39"/>
        <v>diabeties</v>
      </c>
    </row>
    <row r="1244" spans="4:13" x14ac:dyDescent="0.35">
      <c r="D1244" t="s">
        <v>1141</v>
      </c>
      <c r="E1244">
        <v>25.7</v>
      </c>
      <c r="F1244">
        <v>5.61</v>
      </c>
      <c r="G1244" s="20" t="s">
        <v>2380</v>
      </c>
      <c r="H1244" t="s">
        <v>2380</v>
      </c>
      <c r="I1244" t="s">
        <v>2380</v>
      </c>
      <c r="J1244" s="29">
        <v>0</v>
      </c>
      <c r="K1244" s="20" t="s">
        <v>2380</v>
      </c>
      <c r="L1244" s="20" t="str">
        <f t="shared" si="38"/>
        <v>OVER WEIGHT</v>
      </c>
      <c r="M1244" s="20" t="str">
        <f t="shared" si="39"/>
        <v>normal</v>
      </c>
    </row>
    <row r="1245" spans="4:13" x14ac:dyDescent="0.35">
      <c r="D1245" t="s">
        <v>1140</v>
      </c>
      <c r="E1245">
        <v>21.68</v>
      </c>
      <c r="F1245">
        <v>8.1199999999999992</v>
      </c>
      <c r="G1245" s="20" t="s">
        <v>2380</v>
      </c>
      <c r="H1245" t="s">
        <v>2380</v>
      </c>
      <c r="I1245" t="s">
        <v>2380</v>
      </c>
      <c r="J1245" s="29">
        <v>0</v>
      </c>
      <c r="K1245" s="20" t="s">
        <v>2380</v>
      </c>
      <c r="L1245" s="20" t="str">
        <f t="shared" si="38"/>
        <v>Normal weight</v>
      </c>
      <c r="M1245" s="20" t="str">
        <f t="shared" si="39"/>
        <v>diabeties</v>
      </c>
    </row>
    <row r="1246" spans="4:13" x14ac:dyDescent="0.35">
      <c r="D1246" t="s">
        <v>1139</v>
      </c>
      <c r="E1246">
        <v>25.175000000000001</v>
      </c>
      <c r="F1246">
        <v>4.74</v>
      </c>
      <c r="G1246" s="20" t="s">
        <v>2380</v>
      </c>
      <c r="H1246" t="s">
        <v>2380</v>
      </c>
      <c r="I1246" t="s">
        <v>2380</v>
      </c>
      <c r="J1246" s="29">
        <v>0</v>
      </c>
      <c r="K1246" s="20" t="s">
        <v>2380</v>
      </c>
      <c r="L1246" s="20" t="str">
        <f t="shared" si="38"/>
        <v>OVER WEIGHT</v>
      </c>
      <c r="M1246" s="20" t="str">
        <f t="shared" si="39"/>
        <v>normal</v>
      </c>
    </row>
    <row r="1247" spans="4:13" x14ac:dyDescent="0.35">
      <c r="D1247" t="s">
        <v>1138</v>
      </c>
      <c r="E1247">
        <v>44.77</v>
      </c>
      <c r="F1247">
        <v>4.0599999999999996</v>
      </c>
      <c r="G1247" s="20" t="s">
        <v>2380</v>
      </c>
      <c r="H1247" t="s">
        <v>2380</v>
      </c>
      <c r="I1247" t="s">
        <v>2380</v>
      </c>
      <c r="J1247" s="29">
        <v>2</v>
      </c>
      <c r="K1247" s="20" t="s">
        <v>2380</v>
      </c>
      <c r="L1247" s="20" t="str">
        <f t="shared" si="38"/>
        <v>OBESITY</v>
      </c>
      <c r="M1247" s="20" t="str">
        <f t="shared" si="39"/>
        <v>normal</v>
      </c>
    </row>
    <row r="1248" spans="4:13" x14ac:dyDescent="0.35">
      <c r="D1248" t="s">
        <v>1137</v>
      </c>
      <c r="E1248">
        <v>37.07</v>
      </c>
      <c r="F1248">
        <v>5.69</v>
      </c>
      <c r="G1248" s="20" t="s">
        <v>2380</v>
      </c>
      <c r="H1248" t="s">
        <v>2380</v>
      </c>
      <c r="I1248" t="s">
        <v>2380</v>
      </c>
      <c r="J1248" s="29">
        <v>2</v>
      </c>
      <c r="K1248" s="20" t="s">
        <v>2380</v>
      </c>
      <c r="L1248" s="20" t="str">
        <f t="shared" si="38"/>
        <v>OBESITY</v>
      </c>
      <c r="M1248" s="20" t="str">
        <f t="shared" si="39"/>
        <v>normal</v>
      </c>
    </row>
    <row r="1249" spans="4:13" x14ac:dyDescent="0.35">
      <c r="D1249" t="s">
        <v>1136</v>
      </c>
      <c r="E1249">
        <v>39.799999999999997</v>
      </c>
      <c r="F1249">
        <v>5.66</v>
      </c>
      <c r="G1249" s="20" t="s">
        <v>2380</v>
      </c>
      <c r="H1249" t="s">
        <v>2380</v>
      </c>
      <c r="I1249" t="s">
        <v>2383</v>
      </c>
      <c r="J1249" s="29">
        <v>1</v>
      </c>
      <c r="K1249" s="20" t="s">
        <v>2380</v>
      </c>
      <c r="L1249" s="20" t="str">
        <f t="shared" si="38"/>
        <v>OBESITY</v>
      </c>
      <c r="M1249" s="20" t="str">
        <f t="shared" si="39"/>
        <v>normal</v>
      </c>
    </row>
    <row r="1250" spans="4:13" x14ac:dyDescent="0.35">
      <c r="D1250" t="s">
        <v>1135</v>
      </c>
      <c r="E1250">
        <v>26.36</v>
      </c>
      <c r="F1250">
        <v>4.32</v>
      </c>
      <c r="G1250" s="20" t="s">
        <v>2380</v>
      </c>
      <c r="H1250" t="s">
        <v>2380</v>
      </c>
      <c r="I1250" t="s">
        <v>2383</v>
      </c>
      <c r="J1250" s="29">
        <v>1</v>
      </c>
      <c r="K1250" s="20" t="s">
        <v>2380</v>
      </c>
      <c r="L1250" s="20" t="str">
        <f t="shared" si="38"/>
        <v>OVER WEIGHT</v>
      </c>
      <c r="M1250" s="20" t="str">
        <f t="shared" si="39"/>
        <v>normal</v>
      </c>
    </row>
    <row r="1251" spans="4:13" x14ac:dyDescent="0.35">
      <c r="D1251" t="s">
        <v>1134</v>
      </c>
      <c r="E1251">
        <v>29.925000000000001</v>
      </c>
      <c r="F1251">
        <v>8.2899999999999991</v>
      </c>
      <c r="G1251" s="20" t="s">
        <v>2380</v>
      </c>
      <c r="H1251" t="s">
        <v>2380</v>
      </c>
      <c r="I1251" t="s">
        <v>2380</v>
      </c>
      <c r="J1251" s="29">
        <v>2</v>
      </c>
      <c r="K1251" s="20" t="s">
        <v>2380</v>
      </c>
      <c r="L1251" s="20" t="str">
        <f t="shared" si="38"/>
        <v>OVER WEIGHT</v>
      </c>
      <c r="M1251" s="20" t="str">
        <f t="shared" si="39"/>
        <v>diabeties</v>
      </c>
    </row>
    <row r="1252" spans="4:13" x14ac:dyDescent="0.35">
      <c r="D1252" t="s">
        <v>1133</v>
      </c>
      <c r="E1252">
        <v>37.29</v>
      </c>
      <c r="F1252">
        <v>10.46</v>
      </c>
      <c r="G1252" s="20" t="s">
        <v>2380</v>
      </c>
      <c r="H1252" t="s">
        <v>2380</v>
      </c>
      <c r="I1252" t="s">
        <v>2380</v>
      </c>
      <c r="J1252" s="29">
        <v>0</v>
      </c>
      <c r="K1252" s="20" t="s">
        <v>2380</v>
      </c>
      <c r="L1252" s="20" t="str">
        <f t="shared" si="38"/>
        <v>OBESITY</v>
      </c>
      <c r="M1252" s="20" t="str">
        <f t="shared" si="39"/>
        <v>diabeties</v>
      </c>
    </row>
    <row r="1253" spans="4:13" x14ac:dyDescent="0.35">
      <c r="D1253" t="s">
        <v>1132</v>
      </c>
      <c r="E1253">
        <v>30.2</v>
      </c>
      <c r="F1253">
        <v>11.96</v>
      </c>
      <c r="G1253" s="20" t="s">
        <v>2380</v>
      </c>
      <c r="H1253" t="s">
        <v>2380</v>
      </c>
      <c r="I1253" t="s">
        <v>2380</v>
      </c>
      <c r="J1253" s="29">
        <v>0</v>
      </c>
      <c r="K1253" s="20" t="s">
        <v>2380</v>
      </c>
      <c r="L1253" s="20" t="str">
        <f t="shared" si="38"/>
        <v>OBESITY</v>
      </c>
      <c r="M1253" s="20" t="str">
        <f t="shared" si="39"/>
        <v>diabeties</v>
      </c>
    </row>
    <row r="1254" spans="4:13" x14ac:dyDescent="0.35">
      <c r="D1254" t="s">
        <v>1131</v>
      </c>
      <c r="E1254">
        <v>24.225000000000001</v>
      </c>
      <c r="F1254">
        <v>4.25</v>
      </c>
      <c r="G1254" s="20" t="s">
        <v>2382</v>
      </c>
      <c r="H1254" t="s">
        <v>2380</v>
      </c>
      <c r="I1254" t="s">
        <v>2383</v>
      </c>
      <c r="J1254" s="29">
        <v>1</v>
      </c>
      <c r="K1254" s="20" t="s">
        <v>2380</v>
      </c>
      <c r="L1254" s="20" t="str">
        <f t="shared" si="38"/>
        <v>Normal weight</v>
      </c>
      <c r="M1254" s="20" t="str">
        <f t="shared" si="39"/>
        <v>normal</v>
      </c>
    </row>
    <row r="1255" spans="4:13" x14ac:dyDescent="0.35">
      <c r="D1255" t="s">
        <v>1130</v>
      </c>
      <c r="E1255">
        <v>31.445</v>
      </c>
      <c r="F1255">
        <v>8.33</v>
      </c>
      <c r="G1255" s="20" t="s">
        <v>2380</v>
      </c>
      <c r="H1255" t="s">
        <v>2380</v>
      </c>
      <c r="I1255" t="s">
        <v>2380</v>
      </c>
      <c r="J1255" s="29">
        <v>0</v>
      </c>
      <c r="K1255" s="20" t="s">
        <v>2380</v>
      </c>
      <c r="L1255" s="20" t="str">
        <f t="shared" si="38"/>
        <v>OBESITY</v>
      </c>
      <c r="M1255" s="20" t="str">
        <f t="shared" si="39"/>
        <v>diabeties</v>
      </c>
    </row>
    <row r="1256" spans="4:13" x14ac:dyDescent="0.35">
      <c r="D1256" t="s">
        <v>1129</v>
      </c>
      <c r="E1256">
        <v>38.880000000000003</v>
      </c>
      <c r="F1256">
        <v>4.29</v>
      </c>
      <c r="G1256" s="20" t="s">
        <v>2380</v>
      </c>
      <c r="H1256" t="s">
        <v>2380</v>
      </c>
      <c r="I1256" t="s">
        <v>2380</v>
      </c>
      <c r="J1256" s="29">
        <v>1</v>
      </c>
      <c r="K1256" s="20" t="s">
        <v>2380</v>
      </c>
      <c r="L1256" s="20" t="str">
        <f t="shared" si="38"/>
        <v>OBESITY</v>
      </c>
      <c r="M1256" s="20" t="str">
        <f t="shared" si="39"/>
        <v>normal</v>
      </c>
    </row>
    <row r="1257" spans="4:13" x14ac:dyDescent="0.35">
      <c r="D1257" t="s">
        <v>1128</v>
      </c>
      <c r="E1257">
        <v>43.89</v>
      </c>
      <c r="F1257">
        <v>6.32</v>
      </c>
      <c r="G1257" s="20" t="s">
        <v>2382</v>
      </c>
      <c r="H1257" t="s">
        <v>2380</v>
      </c>
      <c r="I1257" t="s">
        <v>2380</v>
      </c>
      <c r="J1257" s="29">
        <v>0</v>
      </c>
      <c r="K1257" s="20" t="s">
        <v>2380</v>
      </c>
      <c r="L1257" s="20" t="str">
        <f t="shared" si="38"/>
        <v>OBESITY</v>
      </c>
      <c r="M1257" s="20" t="str">
        <f t="shared" si="39"/>
        <v>pre diabeties</v>
      </c>
    </row>
    <row r="1258" spans="4:13" x14ac:dyDescent="0.35">
      <c r="D1258" t="s">
        <v>1127</v>
      </c>
      <c r="E1258">
        <v>25.6</v>
      </c>
      <c r="F1258">
        <v>5.65</v>
      </c>
      <c r="G1258" s="20" t="s">
        <v>2380</v>
      </c>
      <c r="H1258" t="s">
        <v>2380</v>
      </c>
      <c r="I1258" t="s">
        <v>2380</v>
      </c>
      <c r="J1258" s="29">
        <v>2</v>
      </c>
      <c r="K1258" s="20" t="s">
        <v>2380</v>
      </c>
      <c r="L1258" s="20" t="str">
        <f t="shared" si="38"/>
        <v>OVER WEIGHT</v>
      </c>
      <c r="M1258" s="20" t="str">
        <f t="shared" si="39"/>
        <v>normal</v>
      </c>
    </row>
    <row r="1259" spans="4:13" x14ac:dyDescent="0.35">
      <c r="D1259" t="s">
        <v>1126</v>
      </c>
      <c r="E1259">
        <v>29.545000000000002</v>
      </c>
      <c r="F1259">
        <v>8.41</v>
      </c>
      <c r="G1259" s="20" t="s">
        <v>2382</v>
      </c>
      <c r="H1259" t="s">
        <v>2380</v>
      </c>
      <c r="I1259" t="s">
        <v>2380</v>
      </c>
      <c r="J1259" s="29">
        <v>1</v>
      </c>
      <c r="K1259" s="20" t="s">
        <v>2380</v>
      </c>
      <c r="L1259" s="20" t="str">
        <f t="shared" si="38"/>
        <v>OVER WEIGHT</v>
      </c>
      <c r="M1259" s="20" t="str">
        <f t="shared" si="39"/>
        <v>diabeties</v>
      </c>
    </row>
    <row r="1260" spans="4:13" x14ac:dyDescent="0.35">
      <c r="D1260" t="s">
        <v>1125</v>
      </c>
      <c r="E1260">
        <v>23.25</v>
      </c>
      <c r="F1260">
        <v>11.96</v>
      </c>
      <c r="G1260" s="20" t="s">
        <v>2382</v>
      </c>
      <c r="H1260" t="s">
        <v>2380</v>
      </c>
      <c r="I1260" t="s">
        <v>2380</v>
      </c>
      <c r="J1260" s="29">
        <v>0</v>
      </c>
      <c r="K1260" s="20" t="s">
        <v>2380</v>
      </c>
      <c r="L1260" s="20" t="str">
        <f t="shared" si="38"/>
        <v>Normal weight</v>
      </c>
      <c r="M1260" s="20" t="str">
        <f t="shared" si="39"/>
        <v>diabeties</v>
      </c>
    </row>
    <row r="1261" spans="4:13" x14ac:dyDescent="0.35">
      <c r="D1261" t="s">
        <v>1124</v>
      </c>
      <c r="E1261">
        <v>43.95</v>
      </c>
      <c r="F1261">
        <v>5.17</v>
      </c>
      <c r="G1261" s="20" t="s">
        <v>2382</v>
      </c>
      <c r="H1261" t="s">
        <v>2380</v>
      </c>
      <c r="I1261" t="s">
        <v>2383</v>
      </c>
      <c r="J1261" s="29">
        <v>1</v>
      </c>
      <c r="K1261" s="20" t="s">
        <v>2380</v>
      </c>
      <c r="L1261" s="20" t="str">
        <f t="shared" si="38"/>
        <v>OBESITY</v>
      </c>
      <c r="M1261" s="20" t="str">
        <f t="shared" si="39"/>
        <v>normal</v>
      </c>
    </row>
    <row r="1262" spans="4:13" x14ac:dyDescent="0.35">
      <c r="D1262" t="s">
        <v>1123</v>
      </c>
      <c r="E1262">
        <v>21.85</v>
      </c>
      <c r="F1262">
        <v>8.76</v>
      </c>
      <c r="G1262" s="20" t="s">
        <v>2380</v>
      </c>
      <c r="H1262" t="s">
        <v>2380</v>
      </c>
      <c r="I1262" t="s">
        <v>2380</v>
      </c>
      <c r="J1262" s="29">
        <v>0</v>
      </c>
      <c r="K1262" s="20" t="s">
        <v>2380</v>
      </c>
      <c r="L1262" s="20" t="str">
        <f t="shared" si="38"/>
        <v>Normal weight</v>
      </c>
      <c r="M1262" s="20" t="str">
        <f t="shared" si="39"/>
        <v>diabeties</v>
      </c>
    </row>
    <row r="1263" spans="4:13" x14ac:dyDescent="0.35">
      <c r="D1263" t="s">
        <v>1122</v>
      </c>
      <c r="E1263">
        <v>25.73</v>
      </c>
      <c r="F1263">
        <v>7.99</v>
      </c>
      <c r="G1263" s="20" t="s">
        <v>2380</v>
      </c>
      <c r="H1263" t="s">
        <v>2380</v>
      </c>
      <c r="I1263" t="s">
        <v>2380</v>
      </c>
      <c r="J1263" s="29">
        <v>2</v>
      </c>
      <c r="K1263" s="20" t="s">
        <v>2380</v>
      </c>
      <c r="L1263" s="20" t="str">
        <f t="shared" si="38"/>
        <v>OVER WEIGHT</v>
      </c>
      <c r="M1263" s="20" t="str">
        <f t="shared" si="39"/>
        <v>diabeties</v>
      </c>
    </row>
    <row r="1264" spans="4:13" x14ac:dyDescent="0.35">
      <c r="D1264" t="s">
        <v>1121</v>
      </c>
      <c r="E1264">
        <v>32.229999999999997</v>
      </c>
      <c r="F1264">
        <v>8.59</v>
      </c>
      <c r="G1264" s="20" t="s">
        <v>2380</v>
      </c>
      <c r="H1264" t="s">
        <v>2380</v>
      </c>
      <c r="I1264" t="s">
        <v>2380</v>
      </c>
      <c r="J1264" s="29">
        <v>0</v>
      </c>
      <c r="K1264" s="20" t="s">
        <v>2380</v>
      </c>
      <c r="L1264" s="20" t="str">
        <f t="shared" si="38"/>
        <v>OBESITY</v>
      </c>
      <c r="M1264" s="20" t="str">
        <f t="shared" si="39"/>
        <v>diabeties</v>
      </c>
    </row>
    <row r="1265" spans="4:13" x14ac:dyDescent="0.35">
      <c r="D1265" t="s">
        <v>1120</v>
      </c>
      <c r="E1265">
        <v>32.204999999999998</v>
      </c>
      <c r="F1265">
        <v>6.14</v>
      </c>
      <c r="G1265" s="20" t="s">
        <v>2380</v>
      </c>
      <c r="H1265" t="s">
        <v>2380</v>
      </c>
      <c r="I1265" t="s">
        <v>2380</v>
      </c>
      <c r="J1265" s="29">
        <v>2</v>
      </c>
      <c r="K1265" s="20" t="s">
        <v>2380</v>
      </c>
      <c r="L1265" s="20" t="str">
        <f t="shared" si="38"/>
        <v>OBESITY</v>
      </c>
      <c r="M1265" s="20" t="str">
        <f t="shared" si="39"/>
        <v>pre diabeties</v>
      </c>
    </row>
    <row r="1266" spans="4:13" x14ac:dyDescent="0.35">
      <c r="D1266" t="s">
        <v>1119</v>
      </c>
      <c r="E1266">
        <v>26.41</v>
      </c>
      <c r="F1266">
        <v>4.08</v>
      </c>
      <c r="G1266" s="20" t="s">
        <v>2380</v>
      </c>
      <c r="H1266" t="s">
        <v>2380</v>
      </c>
      <c r="I1266" t="s">
        <v>2380</v>
      </c>
      <c r="J1266" s="29">
        <v>2</v>
      </c>
      <c r="K1266" s="20" t="s">
        <v>2380</v>
      </c>
      <c r="L1266" s="20" t="str">
        <f t="shared" si="38"/>
        <v>OVER WEIGHT</v>
      </c>
      <c r="M1266" s="20" t="str">
        <f t="shared" si="39"/>
        <v>normal</v>
      </c>
    </row>
    <row r="1267" spans="4:13" x14ac:dyDescent="0.35">
      <c r="D1267" t="s">
        <v>1118</v>
      </c>
      <c r="E1267">
        <v>30.2</v>
      </c>
      <c r="F1267">
        <v>6.25</v>
      </c>
      <c r="G1267" s="20" t="s">
        <v>2382</v>
      </c>
      <c r="H1267" t="s">
        <v>2380</v>
      </c>
      <c r="I1267" t="s">
        <v>2380</v>
      </c>
      <c r="J1267" s="29">
        <v>0</v>
      </c>
      <c r="K1267" s="20" t="s">
        <v>2380</v>
      </c>
      <c r="L1267" s="20" t="str">
        <f t="shared" si="38"/>
        <v>OBESITY</v>
      </c>
      <c r="M1267" s="20" t="str">
        <f t="shared" si="39"/>
        <v>pre diabeties</v>
      </c>
    </row>
    <row r="1268" spans="4:13" x14ac:dyDescent="0.35">
      <c r="D1268" t="s">
        <v>1117</v>
      </c>
      <c r="E1268">
        <v>31.26</v>
      </c>
      <c r="F1268">
        <v>5.94</v>
      </c>
      <c r="G1268" s="20" t="s">
        <v>2382</v>
      </c>
      <c r="H1268" t="s">
        <v>2380</v>
      </c>
      <c r="I1268" t="s">
        <v>2380</v>
      </c>
      <c r="J1268" s="29">
        <v>1</v>
      </c>
      <c r="K1268" s="20" t="s">
        <v>2380</v>
      </c>
      <c r="L1268" s="20" t="str">
        <f t="shared" si="38"/>
        <v>OBESITY</v>
      </c>
      <c r="M1268" s="20" t="str">
        <f t="shared" si="39"/>
        <v>pre diabeties</v>
      </c>
    </row>
    <row r="1269" spans="4:13" x14ac:dyDescent="0.35">
      <c r="D1269" t="s">
        <v>1116</v>
      </c>
      <c r="E1269">
        <v>33.725000000000001</v>
      </c>
      <c r="F1269">
        <v>6.45</v>
      </c>
      <c r="G1269" s="20" t="s">
        <v>2382</v>
      </c>
      <c r="H1269" t="s">
        <v>2380</v>
      </c>
      <c r="I1269" t="s">
        <v>2380</v>
      </c>
      <c r="J1269" s="29">
        <v>0</v>
      </c>
      <c r="K1269" s="20" t="s">
        <v>2380</v>
      </c>
      <c r="L1269" s="20" t="str">
        <f t="shared" si="38"/>
        <v>OBESITY</v>
      </c>
      <c r="M1269" s="20" t="str">
        <f t="shared" si="39"/>
        <v>pre diabeties</v>
      </c>
    </row>
    <row r="1270" spans="4:13" x14ac:dyDescent="0.35">
      <c r="D1270" t="s">
        <v>1115</v>
      </c>
      <c r="E1270">
        <v>28.9</v>
      </c>
      <c r="F1270">
        <v>5.74</v>
      </c>
      <c r="G1270" s="20" t="s">
        <v>2382</v>
      </c>
      <c r="H1270" t="s">
        <v>2380</v>
      </c>
      <c r="I1270" t="s">
        <v>2380</v>
      </c>
      <c r="J1270" s="29">
        <v>0</v>
      </c>
      <c r="K1270" s="20" t="s">
        <v>2380</v>
      </c>
      <c r="L1270" s="20" t="str">
        <f t="shared" si="38"/>
        <v>OVER WEIGHT</v>
      </c>
      <c r="M1270" s="20" t="str">
        <f t="shared" si="39"/>
        <v>pre diabeties</v>
      </c>
    </row>
    <row r="1271" spans="4:13" x14ac:dyDescent="0.35">
      <c r="D1271" t="s">
        <v>1114</v>
      </c>
      <c r="E1271">
        <v>45.69</v>
      </c>
      <c r="F1271">
        <v>4.43</v>
      </c>
      <c r="G1271" s="20" t="s">
        <v>2382</v>
      </c>
      <c r="H1271" t="s">
        <v>2380</v>
      </c>
      <c r="I1271" t="s">
        <v>2380</v>
      </c>
      <c r="J1271" s="29">
        <v>0</v>
      </c>
      <c r="K1271" s="20" t="s">
        <v>2380</v>
      </c>
      <c r="L1271" s="20" t="str">
        <f t="shared" si="38"/>
        <v>OBESITY</v>
      </c>
      <c r="M1271" s="20" t="str">
        <f t="shared" si="39"/>
        <v>normal</v>
      </c>
    </row>
    <row r="1272" spans="4:13" x14ac:dyDescent="0.35">
      <c r="D1272" t="s">
        <v>1113</v>
      </c>
      <c r="E1272">
        <v>21.03</v>
      </c>
      <c r="F1272">
        <v>6.5</v>
      </c>
      <c r="G1272" s="20" t="s">
        <v>2380</v>
      </c>
      <c r="H1272" t="s">
        <v>2380</v>
      </c>
      <c r="I1272" t="s">
        <v>2380</v>
      </c>
      <c r="J1272" s="29">
        <v>0</v>
      </c>
      <c r="K1272" s="20" t="s">
        <v>2380</v>
      </c>
      <c r="L1272" s="20" t="str">
        <f t="shared" si="38"/>
        <v>Normal weight</v>
      </c>
      <c r="M1272" s="20" t="str">
        <f t="shared" si="39"/>
        <v>diabeties</v>
      </c>
    </row>
    <row r="1273" spans="4:13" x14ac:dyDescent="0.35">
      <c r="D1273" t="s">
        <v>1112</v>
      </c>
      <c r="E1273">
        <v>37</v>
      </c>
      <c r="F1273">
        <v>8.75</v>
      </c>
      <c r="G1273" s="20" t="s">
        <v>2380</v>
      </c>
      <c r="H1273" t="s">
        <v>2380</v>
      </c>
      <c r="I1273" t="s">
        <v>2380</v>
      </c>
      <c r="J1273" s="29">
        <v>0</v>
      </c>
      <c r="K1273" s="20" t="s">
        <v>2380</v>
      </c>
      <c r="L1273" s="20" t="str">
        <f t="shared" si="38"/>
        <v>OBESITY</v>
      </c>
      <c r="M1273" s="20" t="str">
        <f t="shared" si="39"/>
        <v>diabeties</v>
      </c>
    </row>
    <row r="1274" spans="4:13" x14ac:dyDescent="0.35">
      <c r="D1274" t="s">
        <v>1111</v>
      </c>
      <c r="E1274">
        <v>25.4</v>
      </c>
      <c r="F1274">
        <v>11.96</v>
      </c>
      <c r="G1274" s="20" t="s">
        <v>2380</v>
      </c>
      <c r="H1274" t="s">
        <v>2380</v>
      </c>
      <c r="I1274" t="s">
        <v>2380</v>
      </c>
      <c r="J1274" s="29">
        <v>0</v>
      </c>
      <c r="K1274" s="20" t="s">
        <v>2380</v>
      </c>
      <c r="L1274" s="20" t="str">
        <f t="shared" si="38"/>
        <v>OVER WEIGHT</v>
      </c>
      <c r="M1274" s="20" t="str">
        <f t="shared" si="39"/>
        <v>diabeties</v>
      </c>
    </row>
    <row r="1275" spans="4:13" x14ac:dyDescent="0.35">
      <c r="D1275" t="s">
        <v>1110</v>
      </c>
      <c r="E1275">
        <v>32.299999999999997</v>
      </c>
      <c r="F1275">
        <v>10.54</v>
      </c>
      <c r="G1275" s="20" t="s">
        <v>2380</v>
      </c>
      <c r="H1275" t="s">
        <v>2380</v>
      </c>
      <c r="I1275" t="s">
        <v>2380</v>
      </c>
      <c r="J1275" s="29">
        <v>0</v>
      </c>
      <c r="K1275" s="20" t="s">
        <v>2380</v>
      </c>
      <c r="L1275" s="20" t="str">
        <f t="shared" si="38"/>
        <v>OBESITY</v>
      </c>
      <c r="M1275" s="20" t="str">
        <f t="shared" si="39"/>
        <v>diabeties</v>
      </c>
    </row>
    <row r="1276" spans="4:13" x14ac:dyDescent="0.35">
      <c r="D1276" t="s">
        <v>1109</v>
      </c>
      <c r="E1276">
        <v>23.94</v>
      </c>
      <c r="F1276">
        <v>4.54</v>
      </c>
      <c r="G1276" s="20" t="s">
        <v>2382</v>
      </c>
      <c r="H1276" t="s">
        <v>2380</v>
      </c>
      <c r="I1276" t="s">
        <v>2383</v>
      </c>
      <c r="J1276" s="29">
        <v>1</v>
      </c>
      <c r="K1276" s="20" t="s">
        <v>2380</v>
      </c>
      <c r="L1276" s="20" t="str">
        <f t="shared" si="38"/>
        <v>Normal weight</v>
      </c>
      <c r="M1276" s="20" t="str">
        <f t="shared" si="39"/>
        <v>normal</v>
      </c>
    </row>
    <row r="1277" spans="4:13" x14ac:dyDescent="0.35">
      <c r="D1277" t="s">
        <v>1108</v>
      </c>
      <c r="E1277">
        <v>46.4</v>
      </c>
      <c r="F1277">
        <v>5.71</v>
      </c>
      <c r="G1277" s="20" t="s">
        <v>2380</v>
      </c>
      <c r="H1277" t="s">
        <v>2380</v>
      </c>
      <c r="I1277" t="s">
        <v>2380</v>
      </c>
      <c r="J1277" s="29">
        <v>0</v>
      </c>
      <c r="K1277" s="20" t="s">
        <v>2380</v>
      </c>
      <c r="L1277" s="20" t="str">
        <f t="shared" si="38"/>
        <v>OBESITY</v>
      </c>
      <c r="M1277" s="20" t="str">
        <f t="shared" si="39"/>
        <v>pre diabeties</v>
      </c>
    </row>
    <row r="1278" spans="4:13" x14ac:dyDescent="0.35">
      <c r="D1278" t="s">
        <v>1107</v>
      </c>
      <c r="E1278">
        <v>40.375</v>
      </c>
      <c r="F1278">
        <v>6.25</v>
      </c>
      <c r="G1278" s="20" t="s">
        <v>2382</v>
      </c>
      <c r="H1278" t="s">
        <v>2380</v>
      </c>
      <c r="I1278" t="s">
        <v>2380</v>
      </c>
      <c r="J1278" s="29">
        <v>0</v>
      </c>
      <c r="K1278" s="20" t="s">
        <v>2380</v>
      </c>
      <c r="L1278" s="20" t="str">
        <f t="shared" si="38"/>
        <v>OBESITY</v>
      </c>
      <c r="M1278" s="20" t="str">
        <f t="shared" si="39"/>
        <v>pre diabeties</v>
      </c>
    </row>
    <row r="1279" spans="4:13" x14ac:dyDescent="0.35">
      <c r="D1279" t="s">
        <v>1106</v>
      </c>
      <c r="E1279">
        <v>28.7</v>
      </c>
      <c r="F1279">
        <v>9.4700000000000006</v>
      </c>
      <c r="G1279" s="20" t="s">
        <v>2380</v>
      </c>
      <c r="H1279" t="s">
        <v>2380</v>
      </c>
      <c r="I1279" t="s">
        <v>2380</v>
      </c>
      <c r="J1279" s="29">
        <v>2</v>
      </c>
      <c r="K1279" s="20" t="s">
        <v>2380</v>
      </c>
      <c r="L1279" s="20" t="str">
        <f t="shared" si="38"/>
        <v>OVER WEIGHT</v>
      </c>
      <c r="M1279" s="20" t="str">
        <f t="shared" si="39"/>
        <v>diabeties</v>
      </c>
    </row>
    <row r="1280" spans="4:13" x14ac:dyDescent="0.35">
      <c r="D1280" t="s">
        <v>1105</v>
      </c>
      <c r="E1280">
        <v>26.63</v>
      </c>
      <c r="F1280">
        <v>5.7</v>
      </c>
      <c r="G1280" s="20" t="s">
        <v>2380</v>
      </c>
      <c r="H1280" t="s">
        <v>2380</v>
      </c>
      <c r="I1280" t="s">
        <v>2380</v>
      </c>
      <c r="J1280" s="29">
        <v>0</v>
      </c>
      <c r="K1280" s="20" t="s">
        <v>2380</v>
      </c>
      <c r="L1280" s="20" t="str">
        <f t="shared" si="38"/>
        <v>OVER WEIGHT</v>
      </c>
      <c r="M1280" s="20" t="str">
        <f t="shared" si="39"/>
        <v>pre diabeties</v>
      </c>
    </row>
    <row r="1281" spans="4:13" x14ac:dyDescent="0.35">
      <c r="D1281" t="s">
        <v>1104</v>
      </c>
      <c r="E1281">
        <v>22.515000000000001</v>
      </c>
      <c r="F1281">
        <v>11.18</v>
      </c>
      <c r="G1281" s="20" t="s">
        <v>2380</v>
      </c>
      <c r="H1281" t="s">
        <v>2380</v>
      </c>
      <c r="I1281" t="s">
        <v>2380</v>
      </c>
      <c r="J1281" s="29">
        <v>2</v>
      </c>
      <c r="K1281" s="20" t="s">
        <v>2380</v>
      </c>
      <c r="L1281" s="20" t="str">
        <f t="shared" si="38"/>
        <v>Normal weight</v>
      </c>
      <c r="M1281" s="20" t="str">
        <f t="shared" si="39"/>
        <v>diabeties</v>
      </c>
    </row>
    <row r="1282" spans="4:13" x14ac:dyDescent="0.35">
      <c r="D1282" t="s">
        <v>1103</v>
      </c>
      <c r="E1282">
        <v>36.575000000000003</v>
      </c>
      <c r="F1282">
        <v>10.98</v>
      </c>
      <c r="G1282" s="20" t="s">
        <v>2380</v>
      </c>
      <c r="H1282" t="s">
        <v>2380</v>
      </c>
      <c r="I1282" t="s">
        <v>2380</v>
      </c>
      <c r="J1282" s="29">
        <v>0</v>
      </c>
      <c r="K1282" s="20" t="s">
        <v>2380</v>
      </c>
      <c r="L1282" s="20" t="str">
        <f t="shared" si="38"/>
        <v>OBESITY</v>
      </c>
      <c r="M1282" s="20" t="str">
        <f t="shared" si="39"/>
        <v>diabeties</v>
      </c>
    </row>
    <row r="1283" spans="4:13" x14ac:dyDescent="0.35">
      <c r="D1283" t="s">
        <v>1102</v>
      </c>
      <c r="E1283">
        <v>23.66</v>
      </c>
      <c r="F1283">
        <v>5.1100000000000003</v>
      </c>
      <c r="G1283" s="20" t="s">
        <v>2382</v>
      </c>
      <c r="H1283" t="s">
        <v>2380</v>
      </c>
      <c r="I1283" t="s">
        <v>2383</v>
      </c>
      <c r="J1283" s="29">
        <v>1</v>
      </c>
      <c r="K1283" s="20" t="s">
        <v>2380</v>
      </c>
      <c r="L1283" s="20" t="str">
        <f t="shared" si="38"/>
        <v>Normal weight</v>
      </c>
      <c r="M1283" s="20" t="str">
        <f t="shared" si="39"/>
        <v>normal</v>
      </c>
    </row>
    <row r="1284" spans="4:13" x14ac:dyDescent="0.35">
      <c r="D1284" t="s">
        <v>1101</v>
      </c>
      <c r="E1284">
        <v>18.62</v>
      </c>
      <c r="F1284">
        <v>10.24</v>
      </c>
      <c r="G1284" s="20" t="s">
        <v>2380</v>
      </c>
      <c r="H1284" t="s">
        <v>2380</v>
      </c>
      <c r="I1284" t="s">
        <v>2380</v>
      </c>
      <c r="J1284" s="29">
        <v>0</v>
      </c>
      <c r="K1284" s="20" t="s">
        <v>2380</v>
      </c>
      <c r="L1284" s="20" t="str">
        <f t="shared" si="38"/>
        <v>Normal weight</v>
      </c>
      <c r="M1284" s="20" t="str">
        <f t="shared" si="39"/>
        <v>diabeties</v>
      </c>
    </row>
    <row r="1285" spans="4:13" x14ac:dyDescent="0.35">
      <c r="D1285" t="s">
        <v>1100</v>
      </c>
      <c r="E1285">
        <v>19.190000000000001</v>
      </c>
      <c r="F1285">
        <v>7.71</v>
      </c>
      <c r="G1285" s="20" t="s">
        <v>2382</v>
      </c>
      <c r="H1285" t="s">
        <v>2380</v>
      </c>
      <c r="I1285" t="s">
        <v>2380</v>
      </c>
      <c r="J1285" s="29">
        <v>1</v>
      </c>
      <c r="K1285" s="20" t="s">
        <v>2380</v>
      </c>
      <c r="L1285" s="20" t="str">
        <f t="shared" si="38"/>
        <v>Normal weight</v>
      </c>
      <c r="M1285" s="20" t="str">
        <f t="shared" si="39"/>
        <v>diabeties</v>
      </c>
    </row>
    <row r="1286" spans="4:13" x14ac:dyDescent="0.35">
      <c r="D1286" t="s">
        <v>1099</v>
      </c>
      <c r="E1286">
        <v>27.5</v>
      </c>
      <c r="F1286">
        <v>6.03</v>
      </c>
      <c r="G1286" s="20" t="s">
        <v>2380</v>
      </c>
      <c r="H1286" t="s">
        <v>2380</v>
      </c>
      <c r="I1286" t="s">
        <v>2380</v>
      </c>
      <c r="J1286" s="29">
        <v>0</v>
      </c>
      <c r="K1286" s="20" t="s">
        <v>2380</v>
      </c>
      <c r="L1286" s="20" t="str">
        <f t="shared" si="38"/>
        <v>OVER WEIGHT</v>
      </c>
      <c r="M1286" s="20" t="str">
        <f t="shared" si="39"/>
        <v>pre diabeties</v>
      </c>
    </row>
    <row r="1287" spans="4:13" x14ac:dyDescent="0.35">
      <c r="D1287" t="s">
        <v>1098</v>
      </c>
      <c r="E1287">
        <v>27.36</v>
      </c>
      <c r="F1287">
        <v>5.96</v>
      </c>
      <c r="G1287" s="20" t="s">
        <v>2380</v>
      </c>
      <c r="H1287" t="s">
        <v>2380</v>
      </c>
      <c r="I1287" t="s">
        <v>2383</v>
      </c>
      <c r="J1287" s="29">
        <v>1</v>
      </c>
      <c r="K1287" s="20" t="s">
        <v>2380</v>
      </c>
      <c r="L1287" s="20" t="str">
        <f t="shared" si="38"/>
        <v>OVER WEIGHT</v>
      </c>
      <c r="M1287" s="20" t="str">
        <f t="shared" si="39"/>
        <v>pre diabeties</v>
      </c>
    </row>
    <row r="1288" spans="4:13" x14ac:dyDescent="0.35">
      <c r="D1288" t="s">
        <v>1097</v>
      </c>
      <c r="E1288">
        <v>20.350000000000001</v>
      </c>
      <c r="F1288">
        <v>4.16</v>
      </c>
      <c r="G1288" s="20" t="s">
        <v>2380</v>
      </c>
      <c r="H1288" t="s">
        <v>2380</v>
      </c>
      <c r="I1288" t="s">
        <v>2380</v>
      </c>
      <c r="J1288" s="29">
        <v>0</v>
      </c>
      <c r="K1288" s="20" t="s">
        <v>2380</v>
      </c>
      <c r="L1288" s="20" t="str">
        <f t="shared" si="38"/>
        <v>Normal weight</v>
      </c>
      <c r="M1288" s="20" t="str">
        <f t="shared" si="39"/>
        <v>normal</v>
      </c>
    </row>
    <row r="1289" spans="4:13" x14ac:dyDescent="0.35">
      <c r="D1289" t="s">
        <v>1096</v>
      </c>
      <c r="E1289">
        <v>24.035</v>
      </c>
      <c r="F1289">
        <v>6.11</v>
      </c>
      <c r="G1289" s="20" t="s">
        <v>2380</v>
      </c>
      <c r="H1289" t="s">
        <v>2380</v>
      </c>
      <c r="I1289" t="s">
        <v>2380</v>
      </c>
      <c r="J1289" s="29">
        <v>0</v>
      </c>
      <c r="K1289" s="20" t="s">
        <v>2380</v>
      </c>
      <c r="L1289" s="20" t="str">
        <f t="shared" si="38"/>
        <v>Normal weight</v>
      </c>
      <c r="M1289" s="20" t="str">
        <f t="shared" si="39"/>
        <v>pre diabeties</v>
      </c>
    </row>
    <row r="1290" spans="4:13" x14ac:dyDescent="0.35">
      <c r="D1290" t="s">
        <v>1095</v>
      </c>
      <c r="E1290">
        <v>23.56</v>
      </c>
      <c r="F1290">
        <v>5.97</v>
      </c>
      <c r="G1290" s="20" t="s">
        <v>2380</v>
      </c>
      <c r="H1290" t="s">
        <v>2380</v>
      </c>
      <c r="I1290" t="s">
        <v>2380</v>
      </c>
      <c r="J1290" s="29">
        <v>0</v>
      </c>
      <c r="K1290" s="20" t="s">
        <v>2380</v>
      </c>
      <c r="L1290" s="20" t="str">
        <f t="shared" si="38"/>
        <v>Normal weight</v>
      </c>
      <c r="M1290" s="20" t="str">
        <f t="shared" si="39"/>
        <v>pre diabeties</v>
      </c>
    </row>
    <row r="1291" spans="4:13" x14ac:dyDescent="0.35">
      <c r="D1291" t="s">
        <v>1094</v>
      </c>
      <c r="E1291">
        <v>27.17</v>
      </c>
      <c r="F1291">
        <v>10.81</v>
      </c>
      <c r="G1291" s="20" t="s">
        <v>2380</v>
      </c>
      <c r="H1291" t="s">
        <v>2380</v>
      </c>
      <c r="I1291" t="s">
        <v>2380</v>
      </c>
      <c r="J1291" s="29">
        <v>2</v>
      </c>
      <c r="K1291" s="20" t="s">
        <v>2380</v>
      </c>
      <c r="L1291" s="20" t="str">
        <f t="shared" si="38"/>
        <v>OVER WEIGHT</v>
      </c>
      <c r="M1291" s="20" t="str">
        <f t="shared" si="39"/>
        <v>diabeties</v>
      </c>
    </row>
    <row r="1292" spans="4:13" x14ac:dyDescent="0.35">
      <c r="D1292" t="s">
        <v>1093</v>
      </c>
      <c r="E1292">
        <v>34.32</v>
      </c>
      <c r="F1292">
        <v>5.7</v>
      </c>
      <c r="G1292" s="20" t="s">
        <v>2382</v>
      </c>
      <c r="H1292" t="s">
        <v>2380</v>
      </c>
      <c r="I1292" t="s">
        <v>2383</v>
      </c>
      <c r="J1292" s="29">
        <v>1</v>
      </c>
      <c r="K1292" s="20" t="s">
        <v>2380</v>
      </c>
      <c r="L1292" s="20" t="str">
        <f t="shared" si="38"/>
        <v>OBESITY</v>
      </c>
      <c r="M1292" s="20" t="str">
        <f t="shared" si="39"/>
        <v>pre diabeties</v>
      </c>
    </row>
    <row r="1293" spans="4:13" x14ac:dyDescent="0.35">
      <c r="D1293" t="s">
        <v>1092</v>
      </c>
      <c r="E1293">
        <v>23.87</v>
      </c>
      <c r="F1293">
        <v>4.7699999999999996</v>
      </c>
      <c r="G1293" s="20" t="s">
        <v>2382</v>
      </c>
      <c r="H1293" t="s">
        <v>2380</v>
      </c>
      <c r="I1293" t="s">
        <v>2383</v>
      </c>
      <c r="J1293" s="29">
        <v>1</v>
      </c>
      <c r="K1293" s="20" t="s">
        <v>2380</v>
      </c>
      <c r="L1293" s="20" t="str">
        <f t="shared" si="38"/>
        <v>Normal weight</v>
      </c>
      <c r="M1293" s="20" t="str">
        <f t="shared" si="39"/>
        <v>normal</v>
      </c>
    </row>
    <row r="1294" spans="4:13" x14ac:dyDescent="0.35">
      <c r="D1294" t="s">
        <v>1091</v>
      </c>
      <c r="E1294">
        <v>30.15</v>
      </c>
      <c r="F1294">
        <v>4.25</v>
      </c>
      <c r="G1294" s="20" t="s">
        <v>2380</v>
      </c>
      <c r="H1294" t="s">
        <v>2380</v>
      </c>
      <c r="I1294" t="s">
        <v>2380</v>
      </c>
      <c r="J1294" s="29">
        <v>1</v>
      </c>
      <c r="K1294" s="20" t="s">
        <v>2380</v>
      </c>
      <c r="L1294" s="20" t="str">
        <f t="shared" si="38"/>
        <v>OBESITY</v>
      </c>
      <c r="M1294" s="20" t="str">
        <f t="shared" si="39"/>
        <v>normal</v>
      </c>
    </row>
    <row r="1295" spans="4:13" x14ac:dyDescent="0.35">
      <c r="D1295" t="s">
        <v>1090</v>
      </c>
      <c r="E1295">
        <v>26.36</v>
      </c>
      <c r="F1295">
        <v>5.52</v>
      </c>
      <c r="G1295" s="20" t="s">
        <v>2380</v>
      </c>
      <c r="H1295" t="s">
        <v>2380</v>
      </c>
      <c r="I1295" t="s">
        <v>2380</v>
      </c>
      <c r="J1295" s="29">
        <v>0</v>
      </c>
      <c r="K1295" s="20" t="s">
        <v>2380</v>
      </c>
      <c r="L1295" s="20" t="str">
        <f t="shared" si="38"/>
        <v>OVER WEIGHT</v>
      </c>
      <c r="M1295" s="20" t="str">
        <f t="shared" si="39"/>
        <v>normal</v>
      </c>
    </row>
    <row r="1296" spans="4:13" x14ac:dyDescent="0.35">
      <c r="D1296" t="s">
        <v>1089</v>
      </c>
      <c r="E1296">
        <v>45.32</v>
      </c>
      <c r="F1296">
        <v>6.53</v>
      </c>
      <c r="G1296" s="20" t="s">
        <v>2382</v>
      </c>
      <c r="H1296" t="s">
        <v>2380</v>
      </c>
      <c r="I1296" t="s">
        <v>2380</v>
      </c>
      <c r="J1296" s="29">
        <v>1</v>
      </c>
      <c r="K1296" s="20" t="s">
        <v>2380</v>
      </c>
      <c r="L1296" s="20" t="str">
        <f t="shared" ref="L1296:L1359" si="40">IF(E1296&lt;18.5,"under weight",IF(E1296&lt;25,"Normal weight",IF(E1296&lt;30,"OVER WEIGHT","OBESITY")))</f>
        <v>OBESITY</v>
      </c>
      <c r="M1296" s="20" t="str">
        <f t="shared" ref="M1296:M1359" si="41">IF(F1296&lt;5.7,"normal",IF(F1296&lt;6.5,"pre diabeties","diabeties"))</f>
        <v>diabeties</v>
      </c>
    </row>
    <row r="1297" spans="4:13" x14ac:dyDescent="0.35">
      <c r="D1297" t="s">
        <v>1088</v>
      </c>
      <c r="E1297">
        <v>31.93</v>
      </c>
      <c r="F1297">
        <v>4.82</v>
      </c>
      <c r="G1297" s="20" t="s">
        <v>2382</v>
      </c>
      <c r="H1297" t="s">
        <v>2380</v>
      </c>
      <c r="I1297" t="s">
        <v>2380</v>
      </c>
      <c r="J1297" s="29">
        <v>1</v>
      </c>
      <c r="K1297" s="20" t="s">
        <v>2380</v>
      </c>
      <c r="L1297" s="20" t="str">
        <f t="shared" si="40"/>
        <v>OBESITY</v>
      </c>
      <c r="M1297" s="20" t="str">
        <f t="shared" si="41"/>
        <v>normal</v>
      </c>
    </row>
    <row r="1298" spans="4:13" x14ac:dyDescent="0.35">
      <c r="D1298" t="s">
        <v>1087</v>
      </c>
      <c r="E1298">
        <v>36</v>
      </c>
      <c r="F1298">
        <v>11.94</v>
      </c>
      <c r="G1298" s="20" t="s">
        <v>2382</v>
      </c>
      <c r="H1298" t="s">
        <v>2380</v>
      </c>
      <c r="I1298" t="s">
        <v>2380</v>
      </c>
      <c r="J1298" s="29">
        <v>1</v>
      </c>
      <c r="K1298" s="20" t="s">
        <v>2380</v>
      </c>
      <c r="L1298" s="20" t="str">
        <f t="shared" si="40"/>
        <v>OBESITY</v>
      </c>
      <c r="M1298" s="20" t="str">
        <f t="shared" si="41"/>
        <v>diabeties</v>
      </c>
    </row>
    <row r="1299" spans="4:13" x14ac:dyDescent="0.35">
      <c r="D1299" t="s">
        <v>1086</v>
      </c>
      <c r="E1299">
        <v>32</v>
      </c>
      <c r="F1299">
        <v>7.85</v>
      </c>
      <c r="G1299" s="20" t="s">
        <v>2382</v>
      </c>
      <c r="H1299" t="s">
        <v>2380</v>
      </c>
      <c r="I1299" t="s">
        <v>2380</v>
      </c>
      <c r="J1299" s="29">
        <v>1</v>
      </c>
      <c r="K1299" s="20" t="s">
        <v>2380</v>
      </c>
      <c r="L1299" s="20" t="str">
        <f t="shared" si="40"/>
        <v>OBESITY</v>
      </c>
      <c r="M1299" s="20" t="str">
        <f t="shared" si="41"/>
        <v>diabeties</v>
      </c>
    </row>
    <row r="1300" spans="4:13" x14ac:dyDescent="0.35">
      <c r="D1300" t="s">
        <v>1085</v>
      </c>
      <c r="E1300">
        <v>29.37</v>
      </c>
      <c r="F1300">
        <v>8.01</v>
      </c>
      <c r="G1300" s="20" t="s">
        <v>2382</v>
      </c>
      <c r="H1300" t="s">
        <v>2380</v>
      </c>
      <c r="I1300" t="s">
        <v>2380</v>
      </c>
      <c r="J1300" s="29">
        <v>1</v>
      </c>
      <c r="K1300" s="20" t="s">
        <v>2380</v>
      </c>
      <c r="L1300" s="20" t="str">
        <f t="shared" si="40"/>
        <v>OVER WEIGHT</v>
      </c>
      <c r="M1300" s="20" t="str">
        <f t="shared" si="41"/>
        <v>diabeties</v>
      </c>
    </row>
    <row r="1301" spans="4:13" x14ac:dyDescent="0.35">
      <c r="D1301" t="s">
        <v>1084</v>
      </c>
      <c r="E1301">
        <v>23.6</v>
      </c>
      <c r="F1301">
        <v>7.4</v>
      </c>
      <c r="G1301" s="20" t="s">
        <v>2382</v>
      </c>
      <c r="H1301" t="s">
        <v>2380</v>
      </c>
      <c r="I1301" t="s">
        <v>2380</v>
      </c>
      <c r="J1301" s="29">
        <v>1</v>
      </c>
      <c r="K1301" s="20" t="s">
        <v>2380</v>
      </c>
      <c r="L1301" s="20" t="str">
        <f t="shared" si="40"/>
        <v>Normal weight</v>
      </c>
      <c r="M1301" s="20" t="str">
        <f t="shared" si="41"/>
        <v>diabeties</v>
      </c>
    </row>
    <row r="1302" spans="4:13" x14ac:dyDescent="0.35">
      <c r="D1302" t="s">
        <v>1083</v>
      </c>
      <c r="E1302">
        <v>33.155000000000001</v>
      </c>
      <c r="F1302">
        <v>8.3800000000000008</v>
      </c>
      <c r="G1302" s="20" t="s">
        <v>2382</v>
      </c>
      <c r="H1302" t="s">
        <v>2380</v>
      </c>
      <c r="I1302" t="s">
        <v>2380</v>
      </c>
      <c r="J1302" s="29">
        <v>0</v>
      </c>
      <c r="K1302" s="20" t="s">
        <v>2380</v>
      </c>
      <c r="L1302" s="20" t="str">
        <f t="shared" si="40"/>
        <v>OBESITY</v>
      </c>
      <c r="M1302" s="20" t="str">
        <f t="shared" si="41"/>
        <v>diabeties</v>
      </c>
    </row>
    <row r="1303" spans="4:13" x14ac:dyDescent="0.35">
      <c r="D1303" t="s">
        <v>1082</v>
      </c>
      <c r="E1303">
        <v>24.32</v>
      </c>
      <c r="F1303">
        <v>11.56</v>
      </c>
      <c r="G1303" s="20" t="s">
        <v>2382</v>
      </c>
      <c r="H1303" t="s">
        <v>2380</v>
      </c>
      <c r="I1303" t="s">
        <v>2380</v>
      </c>
      <c r="J1303" s="29">
        <v>1</v>
      </c>
      <c r="K1303" s="20" t="s">
        <v>2380</v>
      </c>
      <c r="L1303" s="20" t="str">
        <f t="shared" si="40"/>
        <v>Normal weight</v>
      </c>
      <c r="M1303" s="20" t="str">
        <f t="shared" si="41"/>
        <v>diabeties</v>
      </c>
    </row>
    <row r="1304" spans="4:13" x14ac:dyDescent="0.35">
      <c r="D1304" t="s">
        <v>1081</v>
      </c>
      <c r="E1304">
        <v>36.299999999999997</v>
      </c>
      <c r="F1304">
        <v>4.6100000000000003</v>
      </c>
      <c r="G1304" s="20" t="s">
        <v>2380</v>
      </c>
      <c r="H1304" t="s">
        <v>2380</v>
      </c>
      <c r="I1304" t="s">
        <v>2380</v>
      </c>
      <c r="J1304" s="29">
        <v>0</v>
      </c>
      <c r="K1304" s="20" t="s">
        <v>2380</v>
      </c>
      <c r="L1304" s="20" t="str">
        <f t="shared" si="40"/>
        <v>OBESITY</v>
      </c>
      <c r="M1304" s="20" t="str">
        <f t="shared" si="41"/>
        <v>normal</v>
      </c>
    </row>
    <row r="1305" spans="4:13" x14ac:dyDescent="0.35">
      <c r="D1305" t="s">
        <v>1080</v>
      </c>
      <c r="E1305">
        <v>34.4</v>
      </c>
      <c r="F1305">
        <v>4.95</v>
      </c>
      <c r="G1305" s="20" t="s">
        <v>2380</v>
      </c>
      <c r="H1305" t="s">
        <v>2380</v>
      </c>
      <c r="I1305" t="s">
        <v>2383</v>
      </c>
      <c r="J1305" s="29">
        <v>1</v>
      </c>
      <c r="K1305" s="20" t="s">
        <v>2380</v>
      </c>
      <c r="L1305" s="20" t="str">
        <f t="shared" si="40"/>
        <v>OBESITY</v>
      </c>
      <c r="M1305" s="20" t="str">
        <f t="shared" si="41"/>
        <v>normal</v>
      </c>
    </row>
    <row r="1306" spans="4:13" x14ac:dyDescent="0.35">
      <c r="D1306" t="s">
        <v>1079</v>
      </c>
      <c r="E1306">
        <v>30.9</v>
      </c>
      <c r="F1306">
        <v>5.04</v>
      </c>
      <c r="G1306" s="20" t="s">
        <v>2380</v>
      </c>
      <c r="H1306" t="s">
        <v>2380</v>
      </c>
      <c r="I1306" t="s">
        <v>2380</v>
      </c>
      <c r="J1306" s="29">
        <v>0</v>
      </c>
      <c r="K1306" s="20" t="s">
        <v>2380</v>
      </c>
      <c r="L1306" s="20" t="str">
        <f t="shared" si="40"/>
        <v>OBESITY</v>
      </c>
      <c r="M1306" s="20" t="str">
        <f t="shared" si="41"/>
        <v>normal</v>
      </c>
    </row>
    <row r="1307" spans="4:13" x14ac:dyDescent="0.35">
      <c r="D1307" t="s">
        <v>1078</v>
      </c>
      <c r="E1307">
        <v>28.6</v>
      </c>
      <c r="F1307">
        <v>5.42</v>
      </c>
      <c r="G1307" s="20" t="s">
        <v>2380</v>
      </c>
      <c r="H1307" t="s">
        <v>2380</v>
      </c>
      <c r="I1307" t="s">
        <v>2380</v>
      </c>
      <c r="J1307" s="29">
        <v>0</v>
      </c>
      <c r="K1307" s="20" t="s">
        <v>2380</v>
      </c>
      <c r="L1307" s="20" t="str">
        <f t="shared" si="40"/>
        <v>OVER WEIGHT</v>
      </c>
      <c r="M1307" s="20" t="str">
        <f t="shared" si="41"/>
        <v>normal</v>
      </c>
    </row>
    <row r="1308" spans="4:13" x14ac:dyDescent="0.35">
      <c r="D1308" t="s">
        <v>1077</v>
      </c>
      <c r="E1308">
        <v>27.83</v>
      </c>
      <c r="F1308">
        <v>5.39</v>
      </c>
      <c r="G1308" s="20" t="s">
        <v>2380</v>
      </c>
      <c r="H1308" t="s">
        <v>2380</v>
      </c>
      <c r="I1308" t="s">
        <v>2380</v>
      </c>
      <c r="J1308" s="29">
        <v>0</v>
      </c>
      <c r="K1308" s="20" t="s">
        <v>2380</v>
      </c>
      <c r="L1308" s="20" t="str">
        <f t="shared" si="40"/>
        <v>OVER WEIGHT</v>
      </c>
      <c r="M1308" s="20" t="str">
        <f t="shared" si="41"/>
        <v>normal</v>
      </c>
    </row>
    <row r="1309" spans="4:13" x14ac:dyDescent="0.35">
      <c r="D1309" t="s">
        <v>1076</v>
      </c>
      <c r="E1309">
        <v>39.64</v>
      </c>
      <c r="F1309">
        <v>6</v>
      </c>
      <c r="G1309" s="20" t="s">
        <v>2380</v>
      </c>
      <c r="H1309" t="s">
        <v>2380</v>
      </c>
      <c r="I1309" t="s">
        <v>2383</v>
      </c>
      <c r="J1309" s="29">
        <v>1</v>
      </c>
      <c r="K1309" s="20" t="s">
        <v>2380</v>
      </c>
      <c r="L1309" s="20" t="str">
        <f t="shared" si="40"/>
        <v>OBESITY</v>
      </c>
      <c r="M1309" s="20" t="str">
        <f t="shared" si="41"/>
        <v>pre diabeties</v>
      </c>
    </row>
    <row r="1310" spans="4:13" x14ac:dyDescent="0.35">
      <c r="D1310" t="s">
        <v>1075</v>
      </c>
      <c r="E1310">
        <v>38.479999999999997</v>
      </c>
      <c r="F1310">
        <v>6.02</v>
      </c>
      <c r="G1310" s="20" t="s">
        <v>2380</v>
      </c>
      <c r="H1310" t="s">
        <v>2380</v>
      </c>
      <c r="I1310" t="s">
        <v>2380</v>
      </c>
      <c r="J1310" s="29">
        <v>1</v>
      </c>
      <c r="K1310" s="20" t="s">
        <v>2380</v>
      </c>
      <c r="L1310" s="20" t="str">
        <f t="shared" si="40"/>
        <v>OBESITY</v>
      </c>
      <c r="M1310" s="20" t="str">
        <f t="shared" si="41"/>
        <v>pre diabeties</v>
      </c>
    </row>
    <row r="1311" spans="4:13" x14ac:dyDescent="0.35">
      <c r="D1311" t="s">
        <v>1074</v>
      </c>
      <c r="E1311">
        <v>36.200000000000003</v>
      </c>
      <c r="F1311">
        <v>4.62</v>
      </c>
      <c r="G1311" s="20" t="s">
        <v>2380</v>
      </c>
      <c r="H1311" t="s">
        <v>2380</v>
      </c>
      <c r="I1311" t="s">
        <v>2380</v>
      </c>
      <c r="J1311" s="29">
        <v>2</v>
      </c>
      <c r="K1311" s="20" t="s">
        <v>2380</v>
      </c>
      <c r="L1311" s="20" t="str">
        <f t="shared" si="40"/>
        <v>OBESITY</v>
      </c>
      <c r="M1311" s="20" t="str">
        <f t="shared" si="41"/>
        <v>normal</v>
      </c>
    </row>
    <row r="1312" spans="4:13" x14ac:dyDescent="0.35">
      <c r="D1312" t="s">
        <v>1073</v>
      </c>
      <c r="E1312">
        <v>27.13</v>
      </c>
      <c r="F1312">
        <v>5.59</v>
      </c>
      <c r="G1312" s="20" t="s">
        <v>2380</v>
      </c>
      <c r="H1312" t="s">
        <v>2380</v>
      </c>
      <c r="I1312" t="s">
        <v>2380</v>
      </c>
      <c r="J1312" s="29">
        <v>1</v>
      </c>
      <c r="K1312" s="20" t="s">
        <v>2380</v>
      </c>
      <c r="L1312" s="20" t="str">
        <f t="shared" si="40"/>
        <v>OVER WEIGHT</v>
      </c>
      <c r="M1312" s="20" t="str">
        <f t="shared" si="41"/>
        <v>normal</v>
      </c>
    </row>
    <row r="1313" spans="4:13" x14ac:dyDescent="0.35">
      <c r="D1313" t="s">
        <v>1072</v>
      </c>
      <c r="E1313">
        <v>20.75</v>
      </c>
      <c r="F1313">
        <v>5.18</v>
      </c>
      <c r="G1313" s="20" t="s">
        <v>2382</v>
      </c>
      <c r="H1313" t="s">
        <v>2380</v>
      </c>
      <c r="I1313" t="s">
        <v>2380</v>
      </c>
      <c r="J1313" s="29">
        <v>2</v>
      </c>
      <c r="K1313" s="20" t="s">
        <v>2380</v>
      </c>
      <c r="L1313" s="20" t="str">
        <f t="shared" si="40"/>
        <v>Normal weight</v>
      </c>
      <c r="M1313" s="20" t="str">
        <f t="shared" si="41"/>
        <v>normal</v>
      </c>
    </row>
    <row r="1314" spans="4:13" x14ac:dyDescent="0.35">
      <c r="D1314" t="s">
        <v>1071</v>
      </c>
      <c r="E1314">
        <v>26.6</v>
      </c>
      <c r="F1314">
        <v>6.29</v>
      </c>
      <c r="G1314" s="20" t="s">
        <v>2380</v>
      </c>
      <c r="H1314" t="s">
        <v>2380</v>
      </c>
      <c r="I1314" t="s">
        <v>2380</v>
      </c>
      <c r="J1314" s="29">
        <v>2</v>
      </c>
      <c r="K1314" s="20" t="s">
        <v>2380</v>
      </c>
      <c r="L1314" s="20" t="str">
        <f t="shared" si="40"/>
        <v>OVER WEIGHT</v>
      </c>
      <c r="M1314" s="20" t="str">
        <f t="shared" si="41"/>
        <v>pre diabeties</v>
      </c>
    </row>
    <row r="1315" spans="4:13" x14ac:dyDescent="0.35">
      <c r="D1315" t="s">
        <v>1070</v>
      </c>
      <c r="E1315">
        <v>25.3</v>
      </c>
      <c r="F1315">
        <v>4.49</v>
      </c>
      <c r="G1315" s="20" t="s">
        <v>2380</v>
      </c>
      <c r="H1315" t="s">
        <v>2380</v>
      </c>
      <c r="I1315" t="s">
        <v>2380</v>
      </c>
      <c r="J1315" s="29">
        <v>2</v>
      </c>
      <c r="K1315" s="20" t="s">
        <v>2380</v>
      </c>
      <c r="L1315" s="20" t="str">
        <f t="shared" si="40"/>
        <v>OVER WEIGHT</v>
      </c>
      <c r="M1315" s="20" t="str">
        <f t="shared" si="41"/>
        <v>normal</v>
      </c>
    </row>
    <row r="1316" spans="4:13" x14ac:dyDescent="0.35">
      <c r="D1316" t="s">
        <v>1069</v>
      </c>
      <c r="E1316">
        <v>18.84</v>
      </c>
      <c r="F1316">
        <v>11.82</v>
      </c>
      <c r="G1316" s="20" t="s">
        <v>2382</v>
      </c>
      <c r="H1316" t="s">
        <v>2380</v>
      </c>
      <c r="I1316" t="s">
        <v>2383</v>
      </c>
      <c r="J1316" s="29">
        <v>1</v>
      </c>
      <c r="K1316" s="20" t="s">
        <v>2380</v>
      </c>
      <c r="L1316" s="20" t="str">
        <f t="shared" si="40"/>
        <v>Normal weight</v>
      </c>
      <c r="M1316" s="20" t="str">
        <f t="shared" si="41"/>
        <v>diabeties</v>
      </c>
    </row>
    <row r="1317" spans="4:13" x14ac:dyDescent="0.35">
      <c r="D1317" t="s">
        <v>1068</v>
      </c>
      <c r="E1317">
        <v>19.57</v>
      </c>
      <c r="F1317">
        <v>7.41</v>
      </c>
      <c r="G1317" s="20" t="s">
        <v>2382</v>
      </c>
      <c r="H1317" t="s">
        <v>2380</v>
      </c>
      <c r="I1317" t="s">
        <v>2380</v>
      </c>
      <c r="J1317" s="29">
        <v>1</v>
      </c>
      <c r="K1317" s="20" t="s">
        <v>2380</v>
      </c>
      <c r="L1317" s="20" t="str">
        <f t="shared" si="40"/>
        <v>Normal weight</v>
      </c>
      <c r="M1317" s="20" t="str">
        <f t="shared" si="41"/>
        <v>diabeties</v>
      </c>
    </row>
    <row r="1318" spans="4:13" x14ac:dyDescent="0.35">
      <c r="D1318" t="s">
        <v>1067</v>
      </c>
      <c r="E1318">
        <v>30.495000000000001</v>
      </c>
      <c r="F1318">
        <v>5.97</v>
      </c>
      <c r="G1318" s="20" t="s">
        <v>2380</v>
      </c>
      <c r="H1318" t="s">
        <v>2380</v>
      </c>
      <c r="I1318" t="s">
        <v>2380</v>
      </c>
      <c r="J1318" s="29">
        <v>0</v>
      </c>
      <c r="K1318" s="20" t="s">
        <v>2380</v>
      </c>
      <c r="L1318" s="20" t="str">
        <f t="shared" si="40"/>
        <v>OBESITY</v>
      </c>
      <c r="M1318" s="20" t="str">
        <f t="shared" si="41"/>
        <v>pre diabeties</v>
      </c>
    </row>
    <row r="1319" spans="4:13" x14ac:dyDescent="0.35">
      <c r="D1319" t="s">
        <v>1066</v>
      </c>
      <c r="E1319">
        <v>30.114999999999998</v>
      </c>
      <c r="F1319">
        <v>5.74</v>
      </c>
      <c r="G1319" s="20" t="s">
        <v>2380</v>
      </c>
      <c r="H1319" t="s">
        <v>2380</v>
      </c>
      <c r="I1319" t="s">
        <v>2383</v>
      </c>
      <c r="J1319" s="29">
        <v>1</v>
      </c>
      <c r="K1319" s="20" t="s">
        <v>2380</v>
      </c>
      <c r="L1319" s="20" t="str">
        <f t="shared" si="40"/>
        <v>OBESITY</v>
      </c>
      <c r="M1319" s="20" t="str">
        <f t="shared" si="41"/>
        <v>pre diabeties</v>
      </c>
    </row>
    <row r="1320" spans="4:13" x14ac:dyDescent="0.35">
      <c r="D1320" t="s">
        <v>1065</v>
      </c>
      <c r="E1320">
        <v>24.78</v>
      </c>
      <c r="F1320">
        <v>9.85</v>
      </c>
      <c r="G1320" s="20" t="s">
        <v>2380</v>
      </c>
      <c r="H1320" t="s">
        <v>2380</v>
      </c>
      <c r="I1320" t="s">
        <v>2380</v>
      </c>
      <c r="J1320" s="29">
        <v>0</v>
      </c>
      <c r="K1320" s="20" t="s">
        <v>2380</v>
      </c>
      <c r="L1320" s="20" t="str">
        <f t="shared" si="40"/>
        <v>Normal weight</v>
      </c>
      <c r="M1320" s="20" t="str">
        <f t="shared" si="41"/>
        <v>diabeties</v>
      </c>
    </row>
    <row r="1321" spans="4:13" x14ac:dyDescent="0.35">
      <c r="D1321" t="s">
        <v>1064</v>
      </c>
      <c r="E1321">
        <v>24.77</v>
      </c>
      <c r="F1321">
        <v>7.59</v>
      </c>
      <c r="G1321" s="20" t="s">
        <v>2380</v>
      </c>
      <c r="H1321" t="s">
        <v>2380</v>
      </c>
      <c r="I1321" t="s">
        <v>2380</v>
      </c>
      <c r="J1321" s="29">
        <v>0</v>
      </c>
      <c r="K1321" s="20" t="s">
        <v>2380</v>
      </c>
      <c r="L1321" s="20" t="str">
        <f t="shared" si="40"/>
        <v>Normal weight</v>
      </c>
      <c r="M1321" s="20" t="str">
        <f t="shared" si="41"/>
        <v>diabeties</v>
      </c>
    </row>
    <row r="1322" spans="4:13" x14ac:dyDescent="0.35">
      <c r="D1322" t="s">
        <v>1063</v>
      </c>
      <c r="E1322">
        <v>16.579999999999998</v>
      </c>
      <c r="F1322">
        <v>6.98</v>
      </c>
      <c r="G1322" s="20" t="s">
        <v>2382</v>
      </c>
      <c r="H1322" t="s">
        <v>2380</v>
      </c>
      <c r="I1322" t="s">
        <v>2383</v>
      </c>
      <c r="J1322" s="29">
        <v>1</v>
      </c>
      <c r="K1322" s="20" t="s">
        <v>2380</v>
      </c>
      <c r="L1322" s="20" t="str">
        <f t="shared" si="40"/>
        <v>under weight</v>
      </c>
      <c r="M1322" s="20" t="str">
        <f t="shared" si="41"/>
        <v>diabeties</v>
      </c>
    </row>
    <row r="1323" spans="4:13" x14ac:dyDescent="0.35">
      <c r="D1323" t="s">
        <v>1062</v>
      </c>
      <c r="E1323">
        <v>38.17</v>
      </c>
      <c r="F1323">
        <v>4.7300000000000004</v>
      </c>
      <c r="G1323" s="20" t="s">
        <v>2382</v>
      </c>
      <c r="H1323" t="s">
        <v>2380</v>
      </c>
      <c r="I1323" t="s">
        <v>2380</v>
      </c>
      <c r="J1323" s="29">
        <v>0</v>
      </c>
      <c r="K1323" s="20" t="s">
        <v>2380</v>
      </c>
      <c r="L1323" s="20" t="str">
        <f t="shared" si="40"/>
        <v>OBESITY</v>
      </c>
      <c r="M1323" s="20" t="str">
        <f t="shared" si="41"/>
        <v>normal</v>
      </c>
    </row>
    <row r="1324" spans="4:13" x14ac:dyDescent="0.35">
      <c r="D1324" t="s">
        <v>1061</v>
      </c>
      <c r="E1324">
        <v>39.424999999999997</v>
      </c>
      <c r="F1324">
        <v>4.76</v>
      </c>
      <c r="G1324" s="20" t="s">
        <v>2382</v>
      </c>
      <c r="H1324" t="s">
        <v>2380</v>
      </c>
      <c r="I1324" t="s">
        <v>2380</v>
      </c>
      <c r="J1324" s="29">
        <v>0</v>
      </c>
      <c r="K1324" s="20" t="s">
        <v>2380</v>
      </c>
      <c r="L1324" s="20" t="str">
        <f t="shared" si="40"/>
        <v>OBESITY</v>
      </c>
      <c r="M1324" s="20" t="str">
        <f t="shared" si="41"/>
        <v>normal</v>
      </c>
    </row>
    <row r="1325" spans="4:13" x14ac:dyDescent="0.35">
      <c r="D1325" t="s">
        <v>1060</v>
      </c>
      <c r="E1325">
        <v>33.44</v>
      </c>
      <c r="F1325">
        <v>6.24</v>
      </c>
      <c r="G1325" s="20" t="s">
        <v>2382</v>
      </c>
      <c r="H1325" t="s">
        <v>2380</v>
      </c>
      <c r="I1325" t="s">
        <v>2380</v>
      </c>
      <c r="J1325" s="29">
        <v>0</v>
      </c>
      <c r="K1325" s="20" t="s">
        <v>2380</v>
      </c>
      <c r="L1325" s="20" t="str">
        <f t="shared" si="40"/>
        <v>OBESITY</v>
      </c>
      <c r="M1325" s="20" t="str">
        <f t="shared" si="41"/>
        <v>pre diabeties</v>
      </c>
    </row>
    <row r="1326" spans="4:13" x14ac:dyDescent="0.35">
      <c r="D1326" t="s">
        <v>1059</v>
      </c>
      <c r="E1326">
        <v>33.344999999999999</v>
      </c>
      <c r="F1326">
        <v>5.44</v>
      </c>
      <c r="G1326" s="20" t="s">
        <v>2382</v>
      </c>
      <c r="H1326" t="s">
        <v>2380</v>
      </c>
      <c r="I1326" t="s">
        <v>2380</v>
      </c>
      <c r="J1326" s="29">
        <v>0</v>
      </c>
      <c r="K1326" s="20" t="s">
        <v>2380</v>
      </c>
      <c r="L1326" s="20" t="str">
        <f t="shared" si="40"/>
        <v>OBESITY</v>
      </c>
      <c r="M1326" s="20" t="str">
        <f t="shared" si="41"/>
        <v>normal</v>
      </c>
    </row>
    <row r="1327" spans="4:13" x14ac:dyDescent="0.35">
      <c r="D1327" t="s">
        <v>1058</v>
      </c>
      <c r="E1327">
        <v>38.79</v>
      </c>
      <c r="F1327">
        <v>5.08</v>
      </c>
      <c r="G1327" s="20" t="s">
        <v>2380</v>
      </c>
      <c r="H1327" t="s">
        <v>2380</v>
      </c>
      <c r="I1327" t="s">
        <v>2383</v>
      </c>
      <c r="J1327" s="29">
        <v>1</v>
      </c>
      <c r="K1327" s="20" t="s">
        <v>2380</v>
      </c>
      <c r="L1327" s="20" t="str">
        <f t="shared" si="40"/>
        <v>OBESITY</v>
      </c>
      <c r="M1327" s="20" t="str">
        <f t="shared" si="41"/>
        <v>normal</v>
      </c>
    </row>
    <row r="1328" spans="4:13" x14ac:dyDescent="0.35">
      <c r="D1328" t="s">
        <v>1057</v>
      </c>
      <c r="E1328">
        <v>30.684999999999999</v>
      </c>
      <c r="F1328">
        <v>4.87</v>
      </c>
      <c r="G1328" s="20" t="s">
        <v>2380</v>
      </c>
      <c r="H1328" t="s">
        <v>2380</v>
      </c>
      <c r="I1328" t="s">
        <v>2383</v>
      </c>
      <c r="J1328" s="29">
        <v>1</v>
      </c>
      <c r="K1328" s="20" t="s">
        <v>2380</v>
      </c>
      <c r="L1328" s="20" t="str">
        <f t="shared" si="40"/>
        <v>OBESITY</v>
      </c>
      <c r="M1328" s="20" t="str">
        <f t="shared" si="41"/>
        <v>normal</v>
      </c>
    </row>
    <row r="1329" spans="4:13" x14ac:dyDescent="0.35">
      <c r="D1329" t="s">
        <v>1056</v>
      </c>
      <c r="E1329">
        <v>22.135000000000002</v>
      </c>
      <c r="F1329">
        <v>8.17</v>
      </c>
      <c r="G1329" s="20" t="s">
        <v>2380</v>
      </c>
      <c r="H1329" t="s">
        <v>2380</v>
      </c>
      <c r="I1329" t="s">
        <v>2380</v>
      </c>
      <c r="J1329" s="29">
        <v>0</v>
      </c>
      <c r="K1329" s="20" t="s">
        <v>2380</v>
      </c>
      <c r="L1329" s="20" t="str">
        <f t="shared" si="40"/>
        <v>Normal weight</v>
      </c>
      <c r="M1329" s="20" t="str">
        <f t="shared" si="41"/>
        <v>diabeties</v>
      </c>
    </row>
    <row r="1330" spans="4:13" x14ac:dyDescent="0.35">
      <c r="D1330" t="s">
        <v>1055</v>
      </c>
      <c r="E1330">
        <v>33.33</v>
      </c>
      <c r="F1330">
        <v>7.61</v>
      </c>
      <c r="G1330" s="20" t="s">
        <v>2380</v>
      </c>
      <c r="H1330" t="s">
        <v>2380</v>
      </c>
      <c r="I1330" t="s">
        <v>2380</v>
      </c>
      <c r="J1330" s="29">
        <v>0</v>
      </c>
      <c r="K1330" s="20" t="s">
        <v>2380</v>
      </c>
      <c r="L1330" s="20" t="str">
        <f t="shared" si="40"/>
        <v>OBESITY</v>
      </c>
      <c r="M1330" s="20" t="str">
        <f t="shared" si="41"/>
        <v>diabeties</v>
      </c>
    </row>
    <row r="1331" spans="4:13" x14ac:dyDescent="0.35">
      <c r="D1331" t="s">
        <v>1054</v>
      </c>
      <c r="E1331">
        <v>31.13</v>
      </c>
      <c r="F1331">
        <v>10.1</v>
      </c>
      <c r="G1331" s="20" t="s">
        <v>2380</v>
      </c>
      <c r="H1331" t="s">
        <v>2380</v>
      </c>
      <c r="I1331" t="s">
        <v>2380</v>
      </c>
      <c r="J1331" s="29">
        <v>0</v>
      </c>
      <c r="K1331" s="20" t="s">
        <v>2380</v>
      </c>
      <c r="L1331" s="20" t="str">
        <f t="shared" si="40"/>
        <v>OBESITY</v>
      </c>
      <c r="M1331" s="20" t="str">
        <f t="shared" si="41"/>
        <v>diabeties</v>
      </c>
    </row>
    <row r="1332" spans="4:13" x14ac:dyDescent="0.35">
      <c r="D1332" t="s">
        <v>1053</v>
      </c>
      <c r="E1332">
        <v>28.9</v>
      </c>
      <c r="F1332">
        <v>11.24</v>
      </c>
      <c r="G1332" s="20" t="s">
        <v>2380</v>
      </c>
      <c r="H1332" t="s">
        <v>2380</v>
      </c>
      <c r="I1332" t="s">
        <v>2380</v>
      </c>
      <c r="J1332" s="29">
        <v>0</v>
      </c>
      <c r="K1332" s="20" t="s">
        <v>2380</v>
      </c>
      <c r="L1332" s="20" t="str">
        <f t="shared" si="40"/>
        <v>OVER WEIGHT</v>
      </c>
      <c r="M1332" s="20" t="str">
        <f t="shared" si="41"/>
        <v>diabeties</v>
      </c>
    </row>
    <row r="1333" spans="4:13" x14ac:dyDescent="0.35">
      <c r="D1333" t="s">
        <v>1052</v>
      </c>
      <c r="E1333">
        <v>43.31</v>
      </c>
      <c r="F1333">
        <v>6.1</v>
      </c>
      <c r="G1333" s="20" t="s">
        <v>2382</v>
      </c>
      <c r="H1333" t="s">
        <v>2382</v>
      </c>
      <c r="I1333" t="s">
        <v>2380</v>
      </c>
      <c r="J1333" s="29">
        <v>1</v>
      </c>
      <c r="K1333" s="20" t="s">
        <v>2380</v>
      </c>
      <c r="L1333" s="20" t="str">
        <f t="shared" si="40"/>
        <v>OBESITY</v>
      </c>
      <c r="M1333" s="20" t="str">
        <f t="shared" si="41"/>
        <v>pre diabeties</v>
      </c>
    </row>
    <row r="1334" spans="4:13" x14ac:dyDescent="0.35">
      <c r="D1334" t="s">
        <v>1051</v>
      </c>
      <c r="E1334">
        <v>22.8</v>
      </c>
      <c r="F1334">
        <v>6.98</v>
      </c>
      <c r="G1334" s="20" t="s">
        <v>2380</v>
      </c>
      <c r="H1334" t="s">
        <v>2380</v>
      </c>
      <c r="I1334" t="s">
        <v>2380</v>
      </c>
      <c r="J1334" s="29">
        <v>0</v>
      </c>
      <c r="K1334" s="20" t="s">
        <v>2380</v>
      </c>
      <c r="L1334" s="20" t="str">
        <f t="shared" si="40"/>
        <v>Normal weight</v>
      </c>
      <c r="M1334" s="20" t="str">
        <f t="shared" si="41"/>
        <v>diabeties</v>
      </c>
    </row>
    <row r="1335" spans="4:13" x14ac:dyDescent="0.35">
      <c r="D1335" t="s">
        <v>1050</v>
      </c>
      <c r="E1335">
        <v>19.09</v>
      </c>
      <c r="F1335">
        <v>4</v>
      </c>
      <c r="G1335" s="20" t="s">
        <v>2382</v>
      </c>
      <c r="H1335" t="s">
        <v>2380</v>
      </c>
      <c r="I1335" t="s">
        <v>2380</v>
      </c>
      <c r="J1335" s="29">
        <v>1</v>
      </c>
      <c r="K1335" s="20" t="s">
        <v>2380</v>
      </c>
      <c r="L1335" s="20" t="str">
        <f t="shared" si="40"/>
        <v>Normal weight</v>
      </c>
      <c r="M1335" s="20" t="str">
        <f t="shared" si="41"/>
        <v>normal</v>
      </c>
    </row>
    <row r="1336" spans="4:13" x14ac:dyDescent="0.35">
      <c r="D1336" t="s">
        <v>1049</v>
      </c>
      <c r="E1336">
        <v>23.37</v>
      </c>
      <c r="F1336">
        <v>4.2300000000000004</v>
      </c>
      <c r="G1336" s="20" t="s">
        <v>2380</v>
      </c>
      <c r="H1336" t="s">
        <v>2380</v>
      </c>
      <c r="I1336" t="s">
        <v>2380</v>
      </c>
      <c r="J1336" s="29">
        <v>0</v>
      </c>
      <c r="K1336" s="20" t="s">
        <v>2380</v>
      </c>
      <c r="L1336" s="20" t="str">
        <f t="shared" si="40"/>
        <v>Normal weight</v>
      </c>
      <c r="M1336" s="20" t="str">
        <f t="shared" si="41"/>
        <v>normal</v>
      </c>
    </row>
    <row r="1337" spans="4:13" x14ac:dyDescent="0.35">
      <c r="D1337" t="s">
        <v>1048</v>
      </c>
      <c r="E1337">
        <v>33.44</v>
      </c>
      <c r="F1337">
        <v>4.72</v>
      </c>
      <c r="G1337" s="20" t="s">
        <v>2382</v>
      </c>
      <c r="H1337" t="s">
        <v>2380</v>
      </c>
      <c r="I1337" t="s">
        <v>2380</v>
      </c>
      <c r="J1337" s="29">
        <v>0</v>
      </c>
      <c r="K1337" s="20" t="s">
        <v>2380</v>
      </c>
      <c r="L1337" s="20" t="str">
        <f t="shared" si="40"/>
        <v>OBESITY</v>
      </c>
      <c r="M1337" s="20" t="str">
        <f t="shared" si="41"/>
        <v>normal</v>
      </c>
    </row>
    <row r="1338" spans="4:13" x14ac:dyDescent="0.35">
      <c r="D1338" t="s">
        <v>1047</v>
      </c>
      <c r="E1338">
        <v>28.05</v>
      </c>
      <c r="F1338">
        <v>5.63</v>
      </c>
      <c r="G1338" s="20" t="s">
        <v>2382</v>
      </c>
      <c r="H1338" t="s">
        <v>2380</v>
      </c>
      <c r="I1338" t="s">
        <v>2380</v>
      </c>
      <c r="J1338" s="29">
        <v>0</v>
      </c>
      <c r="K1338" s="20" t="s">
        <v>2380</v>
      </c>
      <c r="L1338" s="20" t="str">
        <f t="shared" si="40"/>
        <v>OVER WEIGHT</v>
      </c>
      <c r="M1338" s="20" t="str">
        <f t="shared" si="41"/>
        <v>normal</v>
      </c>
    </row>
    <row r="1339" spans="4:13" x14ac:dyDescent="0.35">
      <c r="D1339" t="s">
        <v>1046</v>
      </c>
      <c r="E1339">
        <v>27.72</v>
      </c>
      <c r="F1339">
        <v>5.83</v>
      </c>
      <c r="G1339" s="20" t="s">
        <v>2382</v>
      </c>
      <c r="H1339" t="s">
        <v>2380</v>
      </c>
      <c r="I1339" t="s">
        <v>2380</v>
      </c>
      <c r="J1339" s="29">
        <v>0</v>
      </c>
      <c r="K1339" s="20" t="s">
        <v>2380</v>
      </c>
      <c r="L1339" s="20" t="str">
        <f t="shared" si="40"/>
        <v>OVER WEIGHT</v>
      </c>
      <c r="M1339" s="20" t="str">
        <f t="shared" si="41"/>
        <v>pre diabeties</v>
      </c>
    </row>
    <row r="1340" spans="4:13" x14ac:dyDescent="0.35">
      <c r="D1340" t="s">
        <v>1045</v>
      </c>
      <c r="E1340">
        <v>29.81</v>
      </c>
      <c r="F1340">
        <v>9.23</v>
      </c>
      <c r="G1340" s="20" t="s">
        <v>2380</v>
      </c>
      <c r="H1340" t="s">
        <v>2380</v>
      </c>
      <c r="I1340" t="s">
        <v>2380</v>
      </c>
      <c r="J1340" s="29">
        <v>0</v>
      </c>
      <c r="K1340" s="20" t="s">
        <v>2380</v>
      </c>
      <c r="L1340" s="20" t="str">
        <f t="shared" si="40"/>
        <v>OVER WEIGHT</v>
      </c>
      <c r="M1340" s="20" t="str">
        <f t="shared" si="41"/>
        <v>diabeties</v>
      </c>
    </row>
    <row r="1341" spans="4:13" x14ac:dyDescent="0.35">
      <c r="D1341" t="s">
        <v>1044</v>
      </c>
      <c r="E1341">
        <v>23.98</v>
      </c>
      <c r="F1341">
        <v>9.89</v>
      </c>
      <c r="G1341" s="20" t="s">
        <v>2380</v>
      </c>
      <c r="H1341" t="s">
        <v>2380</v>
      </c>
      <c r="I1341" t="s">
        <v>2380</v>
      </c>
      <c r="J1341" s="29">
        <v>0</v>
      </c>
      <c r="K1341" s="20" t="s">
        <v>2380</v>
      </c>
      <c r="L1341" s="20" t="str">
        <f t="shared" si="40"/>
        <v>Normal weight</v>
      </c>
      <c r="M1341" s="20" t="str">
        <f t="shared" si="41"/>
        <v>diabeties</v>
      </c>
    </row>
    <row r="1342" spans="4:13" x14ac:dyDescent="0.35">
      <c r="D1342" t="s">
        <v>1043</v>
      </c>
      <c r="E1342">
        <v>17.34</v>
      </c>
      <c r="F1342">
        <v>12</v>
      </c>
      <c r="G1342" s="20" t="s">
        <v>2380</v>
      </c>
      <c r="H1342" t="s">
        <v>2380</v>
      </c>
      <c r="I1342" t="s">
        <v>2380</v>
      </c>
      <c r="J1342" s="29">
        <v>0</v>
      </c>
      <c r="K1342" s="20" t="s">
        <v>2380</v>
      </c>
      <c r="L1342" s="20" t="str">
        <f t="shared" si="40"/>
        <v>under weight</v>
      </c>
      <c r="M1342" s="20" t="str">
        <f t="shared" si="41"/>
        <v>diabeties</v>
      </c>
    </row>
    <row r="1343" spans="4:13" x14ac:dyDescent="0.35">
      <c r="D1343" t="s">
        <v>1042</v>
      </c>
      <c r="E1343">
        <v>40.39</v>
      </c>
      <c r="F1343">
        <v>4.24</v>
      </c>
      <c r="G1343" s="20" t="s">
        <v>2382</v>
      </c>
      <c r="H1343" t="s">
        <v>2380</v>
      </c>
      <c r="I1343" t="s">
        <v>2383</v>
      </c>
      <c r="J1343" s="29">
        <v>1</v>
      </c>
      <c r="K1343" s="20" t="s">
        <v>2380</v>
      </c>
      <c r="L1343" s="20" t="str">
        <f t="shared" si="40"/>
        <v>OBESITY</v>
      </c>
      <c r="M1343" s="20" t="str">
        <f t="shared" si="41"/>
        <v>normal</v>
      </c>
    </row>
    <row r="1344" spans="4:13" x14ac:dyDescent="0.35">
      <c r="D1344" t="s">
        <v>1041</v>
      </c>
      <c r="E1344">
        <v>25.96</v>
      </c>
      <c r="F1344">
        <v>4.68</v>
      </c>
      <c r="G1344" s="20" t="s">
        <v>2382</v>
      </c>
      <c r="H1344" t="s">
        <v>2380</v>
      </c>
      <c r="I1344" t="s">
        <v>2383</v>
      </c>
      <c r="J1344" s="29">
        <v>1</v>
      </c>
      <c r="K1344" s="20" t="s">
        <v>2380</v>
      </c>
      <c r="L1344" s="20" t="str">
        <f t="shared" si="40"/>
        <v>OVER WEIGHT</v>
      </c>
      <c r="M1344" s="20" t="str">
        <f t="shared" si="41"/>
        <v>normal</v>
      </c>
    </row>
    <row r="1345" spans="4:13" x14ac:dyDescent="0.35">
      <c r="D1345" t="s">
        <v>1040</v>
      </c>
      <c r="E1345">
        <v>17.68</v>
      </c>
      <c r="F1345">
        <v>8.57</v>
      </c>
      <c r="G1345" s="20" t="s">
        <v>2382</v>
      </c>
      <c r="H1345" t="s">
        <v>2380</v>
      </c>
      <c r="I1345" t="s">
        <v>2383</v>
      </c>
      <c r="J1345" s="29">
        <v>1</v>
      </c>
      <c r="K1345" s="20" t="s">
        <v>2380</v>
      </c>
      <c r="L1345" s="20" t="str">
        <f t="shared" si="40"/>
        <v>under weight</v>
      </c>
      <c r="M1345" s="20" t="str">
        <f t="shared" si="41"/>
        <v>diabeties</v>
      </c>
    </row>
    <row r="1346" spans="4:13" x14ac:dyDescent="0.35">
      <c r="D1346" t="s">
        <v>1039</v>
      </c>
      <c r="E1346">
        <v>30.875</v>
      </c>
      <c r="F1346">
        <v>4.0999999999999996</v>
      </c>
      <c r="G1346" s="20" t="s">
        <v>2380</v>
      </c>
      <c r="H1346" t="s">
        <v>2380</v>
      </c>
      <c r="I1346" t="s">
        <v>2380</v>
      </c>
      <c r="J1346" s="29">
        <v>0</v>
      </c>
      <c r="K1346" s="20" t="s">
        <v>2380</v>
      </c>
      <c r="L1346" s="20" t="str">
        <f t="shared" si="40"/>
        <v>OBESITY</v>
      </c>
      <c r="M1346" s="20" t="str">
        <f t="shared" si="41"/>
        <v>normal</v>
      </c>
    </row>
    <row r="1347" spans="4:13" x14ac:dyDescent="0.35">
      <c r="D1347" t="s">
        <v>1038</v>
      </c>
      <c r="E1347">
        <v>30.81</v>
      </c>
      <c r="F1347">
        <v>4.49</v>
      </c>
      <c r="G1347" s="20" t="s">
        <v>2380</v>
      </c>
      <c r="H1347" t="s">
        <v>2380</v>
      </c>
      <c r="I1347" t="s">
        <v>2380</v>
      </c>
      <c r="J1347" s="29">
        <v>0</v>
      </c>
      <c r="K1347" s="20" t="s">
        <v>2380</v>
      </c>
      <c r="L1347" s="20" t="str">
        <f t="shared" si="40"/>
        <v>OBESITY</v>
      </c>
      <c r="M1347" s="20" t="str">
        <f t="shared" si="41"/>
        <v>normal</v>
      </c>
    </row>
    <row r="1348" spans="4:13" x14ac:dyDescent="0.35">
      <c r="D1348" t="s">
        <v>1037</v>
      </c>
      <c r="E1348">
        <v>36.85</v>
      </c>
      <c r="F1348">
        <v>8.8000000000000007</v>
      </c>
      <c r="G1348" s="20" t="s">
        <v>2380</v>
      </c>
      <c r="H1348" t="s">
        <v>2380</v>
      </c>
      <c r="I1348" t="s">
        <v>2380</v>
      </c>
      <c r="J1348" s="29">
        <v>2</v>
      </c>
      <c r="K1348" s="20" t="s">
        <v>2380</v>
      </c>
      <c r="L1348" s="20" t="str">
        <f t="shared" si="40"/>
        <v>OBESITY</v>
      </c>
      <c r="M1348" s="20" t="str">
        <f t="shared" si="41"/>
        <v>diabeties</v>
      </c>
    </row>
    <row r="1349" spans="4:13" x14ac:dyDescent="0.35">
      <c r="D1349" t="s">
        <v>1036</v>
      </c>
      <c r="E1349">
        <v>35.86</v>
      </c>
      <c r="F1349">
        <v>7.93</v>
      </c>
      <c r="G1349" s="20" t="s">
        <v>2380</v>
      </c>
      <c r="H1349" t="s">
        <v>2380</v>
      </c>
      <c r="I1349" t="s">
        <v>2380</v>
      </c>
      <c r="J1349" s="29">
        <v>2</v>
      </c>
      <c r="K1349" s="20" t="s">
        <v>2380</v>
      </c>
      <c r="L1349" s="20" t="str">
        <f t="shared" si="40"/>
        <v>OBESITY</v>
      </c>
      <c r="M1349" s="20" t="str">
        <f t="shared" si="41"/>
        <v>diabeties</v>
      </c>
    </row>
    <row r="1350" spans="4:13" x14ac:dyDescent="0.35">
      <c r="D1350" t="s">
        <v>1035</v>
      </c>
      <c r="E1350">
        <v>30.3</v>
      </c>
      <c r="F1350">
        <v>9.4499999999999993</v>
      </c>
      <c r="G1350" s="20" t="s">
        <v>2380</v>
      </c>
      <c r="H1350" t="s">
        <v>2380</v>
      </c>
      <c r="I1350" t="s">
        <v>2380</v>
      </c>
      <c r="J1350" s="29">
        <v>2</v>
      </c>
      <c r="K1350" s="20" t="s">
        <v>2380</v>
      </c>
      <c r="L1350" s="20" t="str">
        <f t="shared" si="40"/>
        <v>OBESITY</v>
      </c>
      <c r="M1350" s="20" t="str">
        <f t="shared" si="41"/>
        <v>diabeties</v>
      </c>
    </row>
    <row r="1351" spans="4:13" x14ac:dyDescent="0.35">
      <c r="D1351" t="s">
        <v>1034</v>
      </c>
      <c r="E1351">
        <v>32.015000000000001</v>
      </c>
      <c r="F1351">
        <v>7.67</v>
      </c>
      <c r="G1351" s="20" t="s">
        <v>2380</v>
      </c>
      <c r="H1351" t="s">
        <v>2380</v>
      </c>
      <c r="I1351" t="s">
        <v>2380</v>
      </c>
      <c r="J1351" s="29">
        <v>0</v>
      </c>
      <c r="K1351" s="20" t="s">
        <v>2380</v>
      </c>
      <c r="L1351" s="20" t="str">
        <f t="shared" si="40"/>
        <v>OBESITY</v>
      </c>
      <c r="M1351" s="20" t="str">
        <f t="shared" si="41"/>
        <v>diabeties</v>
      </c>
    </row>
    <row r="1352" spans="4:13" x14ac:dyDescent="0.35">
      <c r="D1352" t="s">
        <v>1033</v>
      </c>
      <c r="E1352">
        <v>25.06</v>
      </c>
      <c r="F1352">
        <v>10.53</v>
      </c>
      <c r="G1352" s="20" t="s">
        <v>2380</v>
      </c>
      <c r="H1352" t="s">
        <v>2380</v>
      </c>
      <c r="I1352" t="s">
        <v>2380</v>
      </c>
      <c r="J1352" s="29">
        <v>2</v>
      </c>
      <c r="K1352" s="20" t="s">
        <v>2380</v>
      </c>
      <c r="L1352" s="20" t="str">
        <f t="shared" si="40"/>
        <v>OVER WEIGHT</v>
      </c>
      <c r="M1352" s="20" t="str">
        <f t="shared" si="41"/>
        <v>diabeties</v>
      </c>
    </row>
    <row r="1353" spans="4:13" x14ac:dyDescent="0.35">
      <c r="D1353" t="s">
        <v>1032</v>
      </c>
      <c r="E1353">
        <v>18.829999999999998</v>
      </c>
      <c r="F1353">
        <v>10.08</v>
      </c>
      <c r="G1353" s="20" t="s">
        <v>2382</v>
      </c>
      <c r="H1353" t="s">
        <v>2380</v>
      </c>
      <c r="I1353" t="s">
        <v>2380</v>
      </c>
      <c r="J1353" s="29">
        <v>0</v>
      </c>
      <c r="K1353" s="20" t="s">
        <v>2380</v>
      </c>
      <c r="L1353" s="20" t="str">
        <f t="shared" si="40"/>
        <v>Normal weight</v>
      </c>
      <c r="M1353" s="20" t="str">
        <f t="shared" si="41"/>
        <v>diabeties</v>
      </c>
    </row>
    <row r="1354" spans="4:13" x14ac:dyDescent="0.35">
      <c r="D1354" t="s">
        <v>1031</v>
      </c>
      <c r="E1354">
        <v>47.52</v>
      </c>
      <c r="F1354">
        <v>11.39</v>
      </c>
      <c r="G1354" s="20" t="s">
        <v>2382</v>
      </c>
      <c r="H1354" t="s">
        <v>2380</v>
      </c>
      <c r="I1354" t="s">
        <v>2380</v>
      </c>
      <c r="J1354" s="29">
        <v>1</v>
      </c>
      <c r="K1354" s="20" t="s">
        <v>2380</v>
      </c>
      <c r="L1354" s="20" t="str">
        <f t="shared" si="40"/>
        <v>OBESITY</v>
      </c>
      <c r="M1354" s="20" t="str">
        <f t="shared" si="41"/>
        <v>diabeties</v>
      </c>
    </row>
    <row r="1355" spans="4:13" x14ac:dyDescent="0.35">
      <c r="D1355" t="s">
        <v>1030</v>
      </c>
      <c r="E1355">
        <v>37.82</v>
      </c>
      <c r="F1355">
        <v>6.36</v>
      </c>
      <c r="G1355" s="20" t="s">
        <v>2380</v>
      </c>
      <c r="H1355" t="s">
        <v>2380</v>
      </c>
      <c r="I1355" t="s">
        <v>2380</v>
      </c>
      <c r="J1355" s="29">
        <v>0</v>
      </c>
      <c r="K1355" s="20" t="s">
        <v>2380</v>
      </c>
      <c r="L1355" s="20" t="str">
        <f t="shared" si="40"/>
        <v>OBESITY</v>
      </c>
      <c r="M1355" s="20" t="str">
        <f t="shared" si="41"/>
        <v>pre diabeties</v>
      </c>
    </row>
    <row r="1356" spans="4:13" x14ac:dyDescent="0.35">
      <c r="D1356" t="s">
        <v>1029</v>
      </c>
      <c r="E1356">
        <v>44.16</v>
      </c>
      <c r="F1356">
        <v>5.31</v>
      </c>
      <c r="G1356" s="20" t="s">
        <v>2382</v>
      </c>
      <c r="H1356" t="s">
        <v>2380</v>
      </c>
      <c r="I1356" t="s">
        <v>2380</v>
      </c>
      <c r="J1356" s="29">
        <v>0</v>
      </c>
      <c r="K1356" s="20" t="s">
        <v>2380</v>
      </c>
      <c r="L1356" s="20" t="str">
        <f t="shared" si="40"/>
        <v>OBESITY</v>
      </c>
      <c r="M1356" s="20" t="str">
        <f t="shared" si="41"/>
        <v>normal</v>
      </c>
    </row>
    <row r="1357" spans="4:13" x14ac:dyDescent="0.35">
      <c r="D1357" t="s">
        <v>1028</v>
      </c>
      <c r="E1357">
        <v>37.049999999999997</v>
      </c>
      <c r="F1357">
        <v>4.74</v>
      </c>
      <c r="G1357" s="20" t="s">
        <v>2380</v>
      </c>
      <c r="H1357" t="s">
        <v>2380</v>
      </c>
      <c r="I1357" t="s">
        <v>2383</v>
      </c>
      <c r="J1357" s="29">
        <v>1</v>
      </c>
      <c r="K1357" s="20" t="s">
        <v>2380</v>
      </c>
      <c r="L1357" s="20" t="str">
        <f t="shared" si="40"/>
        <v>OBESITY</v>
      </c>
      <c r="M1357" s="20" t="str">
        <f t="shared" si="41"/>
        <v>normal</v>
      </c>
    </row>
    <row r="1358" spans="4:13" x14ac:dyDescent="0.35">
      <c r="D1358" t="s">
        <v>1027</v>
      </c>
      <c r="E1358">
        <v>18.66</v>
      </c>
      <c r="F1358">
        <v>11.35</v>
      </c>
      <c r="G1358" s="20" t="s">
        <v>2380</v>
      </c>
      <c r="H1358" t="s">
        <v>2380</v>
      </c>
      <c r="I1358" t="s">
        <v>2380</v>
      </c>
      <c r="J1358" s="29">
        <v>0</v>
      </c>
      <c r="K1358" s="20" t="s">
        <v>2380</v>
      </c>
      <c r="L1358" s="20" t="str">
        <f t="shared" si="40"/>
        <v>Normal weight</v>
      </c>
      <c r="M1358" s="20" t="str">
        <f t="shared" si="41"/>
        <v>diabeties</v>
      </c>
    </row>
    <row r="1359" spans="4:13" x14ac:dyDescent="0.35">
      <c r="D1359" t="s">
        <v>1026</v>
      </c>
      <c r="E1359">
        <v>36.200000000000003</v>
      </c>
      <c r="F1359">
        <v>6.81</v>
      </c>
      <c r="G1359" s="20" t="s">
        <v>2382</v>
      </c>
      <c r="H1359" t="s">
        <v>2380</v>
      </c>
      <c r="I1359" t="s">
        <v>2380</v>
      </c>
      <c r="J1359" s="29">
        <v>1</v>
      </c>
      <c r="K1359" s="20" t="s">
        <v>2380</v>
      </c>
      <c r="L1359" s="20" t="str">
        <f t="shared" si="40"/>
        <v>OBESITY</v>
      </c>
      <c r="M1359" s="20" t="str">
        <f t="shared" si="41"/>
        <v>diabeties</v>
      </c>
    </row>
    <row r="1360" spans="4:13" x14ac:dyDescent="0.35">
      <c r="D1360" t="s">
        <v>1025</v>
      </c>
      <c r="E1360">
        <v>18.87</v>
      </c>
      <c r="F1360">
        <v>8.06</v>
      </c>
      <c r="G1360" s="20" t="s">
        <v>2380</v>
      </c>
      <c r="H1360" t="s">
        <v>2380</v>
      </c>
      <c r="I1360" t="s">
        <v>2380</v>
      </c>
      <c r="J1360" s="29">
        <v>0</v>
      </c>
      <c r="K1360" s="20" t="s">
        <v>2380</v>
      </c>
      <c r="L1360" s="20" t="str">
        <f t="shared" ref="L1360:L1423" si="42">IF(E1360&lt;18.5,"under weight",IF(E1360&lt;25,"Normal weight",IF(E1360&lt;30,"OVER WEIGHT","OBESITY")))</f>
        <v>Normal weight</v>
      </c>
      <c r="M1360" s="20" t="str">
        <f t="shared" ref="M1360:M1423" si="43">IF(F1360&lt;5.7,"normal",IF(F1360&lt;6.5,"pre diabeties","diabeties"))</f>
        <v>diabeties</v>
      </c>
    </row>
    <row r="1361" spans="4:13" x14ac:dyDescent="0.35">
      <c r="D1361" t="s">
        <v>1024</v>
      </c>
      <c r="E1361">
        <v>32.299999999999997</v>
      </c>
      <c r="F1361">
        <v>6.74</v>
      </c>
      <c r="G1361" s="20" t="s">
        <v>2382</v>
      </c>
      <c r="H1361" t="s">
        <v>2380</v>
      </c>
      <c r="I1361" t="s">
        <v>2380</v>
      </c>
      <c r="J1361" s="29">
        <v>1</v>
      </c>
      <c r="K1361" s="20" t="s">
        <v>2380</v>
      </c>
      <c r="L1361" s="20" t="str">
        <f t="shared" si="42"/>
        <v>OBESITY</v>
      </c>
      <c r="M1361" s="20" t="str">
        <f t="shared" si="43"/>
        <v>diabeties</v>
      </c>
    </row>
    <row r="1362" spans="4:13" x14ac:dyDescent="0.35">
      <c r="D1362" t="s">
        <v>1023</v>
      </c>
      <c r="E1362">
        <v>22.64</v>
      </c>
      <c r="F1362">
        <v>6.54</v>
      </c>
      <c r="G1362" s="20" t="s">
        <v>2382</v>
      </c>
      <c r="H1362" t="s">
        <v>2380</v>
      </c>
      <c r="I1362" t="s">
        <v>2380</v>
      </c>
      <c r="J1362" s="29">
        <v>2</v>
      </c>
      <c r="K1362" s="20" t="s">
        <v>2380</v>
      </c>
      <c r="L1362" s="20" t="str">
        <f t="shared" si="42"/>
        <v>Normal weight</v>
      </c>
      <c r="M1362" s="20" t="str">
        <f t="shared" si="43"/>
        <v>diabeties</v>
      </c>
    </row>
    <row r="1363" spans="4:13" x14ac:dyDescent="0.35">
      <c r="D1363" t="s">
        <v>1022</v>
      </c>
      <c r="E1363">
        <v>28.69</v>
      </c>
      <c r="F1363">
        <v>5.4</v>
      </c>
      <c r="G1363" s="20" t="s">
        <v>2380</v>
      </c>
      <c r="H1363" t="s">
        <v>2380</v>
      </c>
      <c r="I1363" t="s">
        <v>2380</v>
      </c>
      <c r="J1363" s="29">
        <v>0</v>
      </c>
      <c r="K1363" s="20" t="s">
        <v>2380</v>
      </c>
      <c r="L1363" s="20" t="str">
        <f t="shared" si="42"/>
        <v>OVER WEIGHT</v>
      </c>
      <c r="M1363" s="20" t="str">
        <f t="shared" si="43"/>
        <v>normal</v>
      </c>
    </row>
    <row r="1364" spans="4:13" x14ac:dyDescent="0.35">
      <c r="D1364" t="s">
        <v>1021</v>
      </c>
      <c r="E1364">
        <v>28.16</v>
      </c>
      <c r="F1364">
        <v>5.58</v>
      </c>
      <c r="G1364" s="20" t="s">
        <v>2382</v>
      </c>
      <c r="H1364" t="s">
        <v>2380</v>
      </c>
      <c r="I1364" t="s">
        <v>2380</v>
      </c>
      <c r="J1364" s="29">
        <v>0</v>
      </c>
      <c r="K1364" s="20" t="s">
        <v>2380</v>
      </c>
      <c r="L1364" s="20" t="str">
        <f t="shared" si="42"/>
        <v>OVER WEIGHT</v>
      </c>
      <c r="M1364" s="20" t="str">
        <f t="shared" si="43"/>
        <v>normal</v>
      </c>
    </row>
    <row r="1365" spans="4:13" x14ac:dyDescent="0.35">
      <c r="D1365" t="s">
        <v>1020</v>
      </c>
      <c r="E1365">
        <v>45.54</v>
      </c>
      <c r="F1365">
        <v>5.84</v>
      </c>
      <c r="G1365" s="20" t="s">
        <v>2380</v>
      </c>
      <c r="H1365" t="s">
        <v>2380</v>
      </c>
      <c r="I1365" t="s">
        <v>2383</v>
      </c>
      <c r="J1365" s="29">
        <v>1</v>
      </c>
      <c r="K1365" s="20" t="s">
        <v>2380</v>
      </c>
      <c r="L1365" s="20" t="str">
        <f t="shared" si="42"/>
        <v>OBESITY</v>
      </c>
      <c r="M1365" s="20" t="str">
        <f t="shared" si="43"/>
        <v>pre diabeties</v>
      </c>
    </row>
    <row r="1366" spans="4:13" x14ac:dyDescent="0.35">
      <c r="D1366" t="s">
        <v>1019</v>
      </c>
      <c r="E1366">
        <v>28.7</v>
      </c>
      <c r="F1366">
        <v>4.2</v>
      </c>
      <c r="G1366" s="20" t="s">
        <v>2380</v>
      </c>
      <c r="H1366" t="s">
        <v>2380</v>
      </c>
      <c r="I1366" t="s">
        <v>2380</v>
      </c>
      <c r="J1366" s="29">
        <v>0</v>
      </c>
      <c r="K1366" s="20" t="s">
        <v>2380</v>
      </c>
      <c r="L1366" s="20" t="str">
        <f t="shared" si="42"/>
        <v>OVER WEIGHT</v>
      </c>
      <c r="M1366" s="20" t="str">
        <f t="shared" si="43"/>
        <v>normal</v>
      </c>
    </row>
    <row r="1367" spans="4:13" x14ac:dyDescent="0.35">
      <c r="D1367" t="s">
        <v>1018</v>
      </c>
      <c r="E1367">
        <v>27.74</v>
      </c>
      <c r="F1367">
        <v>6.06</v>
      </c>
      <c r="G1367" s="20" t="s">
        <v>2382</v>
      </c>
      <c r="H1367" t="s">
        <v>2380</v>
      </c>
      <c r="I1367" t="s">
        <v>2380</v>
      </c>
      <c r="J1367" s="29">
        <v>0</v>
      </c>
      <c r="K1367" s="20" t="s">
        <v>2380</v>
      </c>
      <c r="L1367" s="20" t="str">
        <f t="shared" si="42"/>
        <v>OVER WEIGHT</v>
      </c>
      <c r="M1367" s="20" t="str">
        <f t="shared" si="43"/>
        <v>pre diabeties</v>
      </c>
    </row>
    <row r="1368" spans="4:13" x14ac:dyDescent="0.35">
      <c r="D1368" t="s">
        <v>1017</v>
      </c>
      <c r="E1368">
        <v>36.954999999999998</v>
      </c>
      <c r="F1368">
        <v>7.57</v>
      </c>
      <c r="G1368" s="20" t="s">
        <v>2380</v>
      </c>
      <c r="H1368" t="s">
        <v>2380</v>
      </c>
      <c r="I1368" t="s">
        <v>2380</v>
      </c>
      <c r="J1368" s="29">
        <v>0</v>
      </c>
      <c r="K1368" s="20" t="s">
        <v>2380</v>
      </c>
      <c r="L1368" s="20" t="str">
        <f t="shared" si="42"/>
        <v>OBESITY</v>
      </c>
      <c r="M1368" s="20" t="str">
        <f t="shared" si="43"/>
        <v>diabeties</v>
      </c>
    </row>
    <row r="1369" spans="4:13" x14ac:dyDescent="0.35">
      <c r="D1369" t="s">
        <v>1016</v>
      </c>
      <c r="E1369">
        <v>30.69</v>
      </c>
      <c r="F1369">
        <v>6.15</v>
      </c>
      <c r="G1369" s="20" t="s">
        <v>2380</v>
      </c>
      <c r="H1369" t="s">
        <v>2380</v>
      </c>
      <c r="I1369" t="s">
        <v>2380</v>
      </c>
      <c r="J1369" s="29">
        <v>0</v>
      </c>
      <c r="K1369" s="20" t="s">
        <v>2380</v>
      </c>
      <c r="L1369" s="20" t="str">
        <f t="shared" si="42"/>
        <v>OBESITY</v>
      </c>
      <c r="M1369" s="20" t="str">
        <f t="shared" si="43"/>
        <v>pre diabeties</v>
      </c>
    </row>
    <row r="1370" spans="4:13" x14ac:dyDescent="0.35">
      <c r="D1370" t="s">
        <v>1015</v>
      </c>
      <c r="E1370">
        <v>24.984999999999999</v>
      </c>
      <c r="F1370">
        <v>4.5599999999999996</v>
      </c>
      <c r="G1370" s="20" t="s">
        <v>2380</v>
      </c>
      <c r="H1370" t="s">
        <v>2380</v>
      </c>
      <c r="I1370" t="s">
        <v>2380</v>
      </c>
      <c r="J1370" s="29">
        <v>0</v>
      </c>
      <c r="K1370" s="20" t="s">
        <v>2380</v>
      </c>
      <c r="L1370" s="20" t="str">
        <f t="shared" si="42"/>
        <v>Normal weight</v>
      </c>
      <c r="M1370" s="20" t="str">
        <f t="shared" si="43"/>
        <v>normal</v>
      </c>
    </row>
    <row r="1371" spans="4:13" x14ac:dyDescent="0.35">
      <c r="D1371" t="s">
        <v>1014</v>
      </c>
      <c r="E1371">
        <v>39.42</v>
      </c>
      <c r="F1371">
        <v>4.72</v>
      </c>
      <c r="G1371" s="20" t="s">
        <v>2382</v>
      </c>
      <c r="H1371" t="s">
        <v>2380</v>
      </c>
      <c r="I1371" t="s">
        <v>2380</v>
      </c>
      <c r="J1371" s="29">
        <v>1</v>
      </c>
      <c r="K1371" s="20" t="s">
        <v>2380</v>
      </c>
      <c r="L1371" s="20" t="str">
        <f t="shared" si="42"/>
        <v>OBESITY</v>
      </c>
      <c r="M1371" s="20" t="str">
        <f t="shared" si="43"/>
        <v>normal</v>
      </c>
    </row>
    <row r="1372" spans="4:13" x14ac:dyDescent="0.35">
      <c r="D1372" t="s">
        <v>1013</v>
      </c>
      <c r="E1372">
        <v>16.8</v>
      </c>
      <c r="F1372">
        <v>7.98</v>
      </c>
      <c r="G1372" s="20" t="s">
        <v>2380</v>
      </c>
      <c r="H1372" t="s">
        <v>2380</v>
      </c>
      <c r="I1372" t="s">
        <v>2380</v>
      </c>
      <c r="J1372" s="29">
        <v>0</v>
      </c>
      <c r="K1372" s="20" t="s">
        <v>2380</v>
      </c>
      <c r="L1372" s="20" t="str">
        <f t="shared" si="42"/>
        <v>under weight</v>
      </c>
      <c r="M1372" s="20" t="str">
        <f t="shared" si="43"/>
        <v>diabeties</v>
      </c>
    </row>
    <row r="1373" spans="4:13" x14ac:dyDescent="0.35">
      <c r="D1373" t="s">
        <v>1012</v>
      </c>
      <c r="E1373">
        <v>23.274999999999999</v>
      </c>
      <c r="F1373">
        <v>6.26</v>
      </c>
      <c r="G1373" s="20" t="s">
        <v>2382</v>
      </c>
      <c r="H1373" t="s">
        <v>2380</v>
      </c>
      <c r="I1373" t="s">
        <v>2383</v>
      </c>
      <c r="J1373" s="29">
        <v>1</v>
      </c>
      <c r="K1373" s="20" t="s">
        <v>2380</v>
      </c>
      <c r="L1373" s="20" t="str">
        <f t="shared" si="42"/>
        <v>Normal weight</v>
      </c>
      <c r="M1373" s="20" t="str">
        <f t="shared" si="43"/>
        <v>pre diabeties</v>
      </c>
    </row>
    <row r="1374" spans="4:13" x14ac:dyDescent="0.35">
      <c r="D1374" t="s">
        <v>1011</v>
      </c>
      <c r="E1374">
        <v>22.8</v>
      </c>
      <c r="F1374">
        <v>4.29</v>
      </c>
      <c r="G1374" s="20" t="s">
        <v>2382</v>
      </c>
      <c r="H1374" t="s">
        <v>2380</v>
      </c>
      <c r="I1374" t="s">
        <v>2383</v>
      </c>
      <c r="J1374" s="29">
        <v>1</v>
      </c>
      <c r="K1374" s="20" t="s">
        <v>2380</v>
      </c>
      <c r="L1374" s="20" t="str">
        <f t="shared" si="42"/>
        <v>Normal weight</v>
      </c>
      <c r="M1374" s="20" t="str">
        <f t="shared" si="43"/>
        <v>normal</v>
      </c>
    </row>
    <row r="1375" spans="4:13" x14ac:dyDescent="0.35">
      <c r="D1375" t="s">
        <v>1010</v>
      </c>
      <c r="E1375">
        <v>24.3</v>
      </c>
      <c r="F1375">
        <v>5.43</v>
      </c>
      <c r="G1375" s="20" t="s">
        <v>2380</v>
      </c>
      <c r="H1375" t="s">
        <v>2380</v>
      </c>
      <c r="I1375" t="s">
        <v>2380</v>
      </c>
      <c r="J1375" s="29">
        <v>2</v>
      </c>
      <c r="K1375" s="20" t="s">
        <v>2380</v>
      </c>
      <c r="L1375" s="20" t="str">
        <f t="shared" si="42"/>
        <v>Normal weight</v>
      </c>
      <c r="M1375" s="20" t="str">
        <f t="shared" si="43"/>
        <v>normal</v>
      </c>
    </row>
    <row r="1376" spans="4:13" x14ac:dyDescent="0.35">
      <c r="D1376" t="s">
        <v>1009</v>
      </c>
      <c r="E1376">
        <v>25.13</v>
      </c>
      <c r="F1376">
        <v>8</v>
      </c>
      <c r="G1376" s="20" t="s">
        <v>2382</v>
      </c>
      <c r="H1376" t="s">
        <v>2380</v>
      </c>
      <c r="I1376" t="s">
        <v>2380</v>
      </c>
      <c r="J1376" s="29">
        <v>1</v>
      </c>
      <c r="K1376" s="20" t="s">
        <v>2380</v>
      </c>
      <c r="L1376" s="20" t="str">
        <f t="shared" si="42"/>
        <v>OVER WEIGHT</v>
      </c>
      <c r="M1376" s="20" t="str">
        <f t="shared" si="43"/>
        <v>diabeties</v>
      </c>
    </row>
    <row r="1377" spans="4:13" x14ac:dyDescent="0.35">
      <c r="D1377" t="s">
        <v>1008</v>
      </c>
      <c r="E1377">
        <v>22.72</v>
      </c>
      <c r="F1377">
        <v>9.9600000000000009</v>
      </c>
      <c r="G1377" s="20" t="s">
        <v>2382</v>
      </c>
      <c r="H1377" t="s">
        <v>2380</v>
      </c>
      <c r="I1377" t="s">
        <v>2380</v>
      </c>
      <c r="J1377" s="29">
        <v>2</v>
      </c>
      <c r="K1377" s="20" t="s">
        <v>2380</v>
      </c>
      <c r="L1377" s="20" t="str">
        <f t="shared" si="42"/>
        <v>Normal weight</v>
      </c>
      <c r="M1377" s="20" t="str">
        <f t="shared" si="43"/>
        <v>diabeties</v>
      </c>
    </row>
    <row r="1378" spans="4:13" x14ac:dyDescent="0.35">
      <c r="D1378" t="s">
        <v>1007</v>
      </c>
      <c r="E1378">
        <v>32.6</v>
      </c>
      <c r="F1378">
        <v>6.8</v>
      </c>
      <c r="G1378" s="20" t="s">
        <v>2382</v>
      </c>
      <c r="H1378" t="s">
        <v>2380</v>
      </c>
      <c r="I1378" t="s">
        <v>2380</v>
      </c>
      <c r="J1378" s="29">
        <v>0</v>
      </c>
      <c r="K1378" s="20" t="s">
        <v>2380</v>
      </c>
      <c r="L1378" s="20" t="str">
        <f t="shared" si="42"/>
        <v>OBESITY</v>
      </c>
      <c r="M1378" s="20" t="str">
        <f t="shared" si="43"/>
        <v>diabeties</v>
      </c>
    </row>
    <row r="1379" spans="4:13" x14ac:dyDescent="0.35">
      <c r="D1379" t="s">
        <v>1006</v>
      </c>
      <c r="E1379">
        <v>17.28</v>
      </c>
      <c r="F1379">
        <v>6.22</v>
      </c>
      <c r="G1379" s="20" t="s">
        <v>2382</v>
      </c>
      <c r="H1379" t="s">
        <v>2380</v>
      </c>
      <c r="I1379" t="s">
        <v>2380</v>
      </c>
      <c r="J1379" s="29">
        <v>2</v>
      </c>
      <c r="K1379" s="20" t="s">
        <v>2380</v>
      </c>
      <c r="L1379" s="20" t="str">
        <f t="shared" si="42"/>
        <v>under weight</v>
      </c>
      <c r="M1379" s="20" t="str">
        <f t="shared" si="43"/>
        <v>pre diabeties</v>
      </c>
    </row>
    <row r="1380" spans="4:13" x14ac:dyDescent="0.35">
      <c r="D1380" t="s">
        <v>1005</v>
      </c>
      <c r="E1380">
        <v>27.92</v>
      </c>
      <c r="F1380">
        <v>5.79</v>
      </c>
      <c r="G1380" s="20" t="s">
        <v>2380</v>
      </c>
      <c r="H1380" t="s">
        <v>2380</v>
      </c>
      <c r="I1380" t="s">
        <v>2380</v>
      </c>
      <c r="J1380" s="29">
        <v>1</v>
      </c>
      <c r="K1380" s="20" t="s">
        <v>2380</v>
      </c>
      <c r="L1380" s="20" t="str">
        <f t="shared" si="42"/>
        <v>OVER WEIGHT</v>
      </c>
      <c r="M1380" s="20" t="str">
        <f t="shared" si="43"/>
        <v>pre diabeties</v>
      </c>
    </row>
    <row r="1381" spans="4:13" x14ac:dyDescent="0.35">
      <c r="D1381" t="s">
        <v>1004</v>
      </c>
      <c r="E1381">
        <v>38.284999999999997</v>
      </c>
      <c r="F1381">
        <v>5.41</v>
      </c>
      <c r="G1381" s="20" t="s">
        <v>2380</v>
      </c>
      <c r="H1381" t="s">
        <v>2380</v>
      </c>
      <c r="I1381" t="s">
        <v>2380</v>
      </c>
      <c r="J1381" s="29">
        <v>0</v>
      </c>
      <c r="K1381" s="20" t="s">
        <v>2380</v>
      </c>
      <c r="L1381" s="20" t="str">
        <f t="shared" si="42"/>
        <v>OBESITY</v>
      </c>
      <c r="M1381" s="20" t="str">
        <f t="shared" si="43"/>
        <v>normal</v>
      </c>
    </row>
    <row r="1382" spans="4:13" x14ac:dyDescent="0.35">
      <c r="D1382" t="s">
        <v>1003</v>
      </c>
      <c r="E1382">
        <v>16.48</v>
      </c>
      <c r="F1382">
        <v>11.05</v>
      </c>
      <c r="G1382" s="20" t="s">
        <v>2380</v>
      </c>
      <c r="H1382" t="s">
        <v>2380</v>
      </c>
      <c r="I1382" t="s">
        <v>2380</v>
      </c>
      <c r="J1382" s="29">
        <v>0</v>
      </c>
      <c r="K1382" s="20" t="s">
        <v>2380</v>
      </c>
      <c r="L1382" s="20" t="str">
        <f t="shared" si="42"/>
        <v>under weight</v>
      </c>
      <c r="M1382" s="20" t="str">
        <f t="shared" si="43"/>
        <v>diabeties</v>
      </c>
    </row>
    <row r="1383" spans="4:13" x14ac:dyDescent="0.35">
      <c r="D1383" t="s">
        <v>1002</v>
      </c>
      <c r="E1383">
        <v>38.57</v>
      </c>
      <c r="F1383">
        <v>6.27</v>
      </c>
      <c r="G1383" s="20" t="s">
        <v>2380</v>
      </c>
      <c r="H1383" t="s">
        <v>2380</v>
      </c>
      <c r="I1383" t="s">
        <v>2380</v>
      </c>
      <c r="J1383" s="29">
        <v>0</v>
      </c>
      <c r="K1383" s="20" t="s">
        <v>2380</v>
      </c>
      <c r="L1383" s="20" t="str">
        <f t="shared" si="42"/>
        <v>OBESITY</v>
      </c>
      <c r="M1383" s="20" t="str">
        <f t="shared" si="43"/>
        <v>pre diabeties</v>
      </c>
    </row>
    <row r="1384" spans="4:13" x14ac:dyDescent="0.35">
      <c r="D1384" t="s">
        <v>1001</v>
      </c>
      <c r="E1384">
        <v>43.85</v>
      </c>
      <c r="F1384">
        <v>4.7699999999999996</v>
      </c>
      <c r="G1384" s="20" t="s">
        <v>2382</v>
      </c>
      <c r="H1384" t="s">
        <v>2380</v>
      </c>
      <c r="I1384" t="s">
        <v>2380</v>
      </c>
      <c r="J1384" s="29">
        <v>0</v>
      </c>
      <c r="K1384" s="20" t="s">
        <v>2380</v>
      </c>
      <c r="L1384" s="20" t="str">
        <f t="shared" si="42"/>
        <v>OBESITY</v>
      </c>
      <c r="M1384" s="20" t="str">
        <f t="shared" si="43"/>
        <v>normal</v>
      </c>
    </row>
    <row r="1385" spans="4:13" x14ac:dyDescent="0.35">
      <c r="D1385" t="s">
        <v>1000</v>
      </c>
      <c r="E1385">
        <v>30.11</v>
      </c>
      <c r="F1385">
        <v>4.08</v>
      </c>
      <c r="G1385" s="20" t="s">
        <v>2380</v>
      </c>
      <c r="H1385" t="s">
        <v>2380</v>
      </c>
      <c r="I1385" t="s">
        <v>2380</v>
      </c>
      <c r="J1385" s="29">
        <v>0</v>
      </c>
      <c r="K1385" s="20" t="s">
        <v>2380</v>
      </c>
      <c r="L1385" s="20" t="str">
        <f t="shared" si="42"/>
        <v>OBESITY</v>
      </c>
      <c r="M1385" s="20" t="str">
        <f t="shared" si="43"/>
        <v>normal</v>
      </c>
    </row>
    <row r="1386" spans="4:13" x14ac:dyDescent="0.35">
      <c r="D1386" t="s">
        <v>999</v>
      </c>
      <c r="E1386">
        <v>31.59</v>
      </c>
      <c r="F1386">
        <v>6.01</v>
      </c>
      <c r="G1386" s="20" t="s">
        <v>2380</v>
      </c>
      <c r="H1386" t="s">
        <v>2380</v>
      </c>
      <c r="I1386" t="s">
        <v>2380</v>
      </c>
      <c r="J1386" s="29">
        <v>0</v>
      </c>
      <c r="K1386" s="20" t="s">
        <v>2380</v>
      </c>
      <c r="L1386" s="20" t="str">
        <f t="shared" si="42"/>
        <v>OBESITY</v>
      </c>
      <c r="M1386" s="20" t="str">
        <f t="shared" si="43"/>
        <v>pre diabeties</v>
      </c>
    </row>
    <row r="1387" spans="4:13" x14ac:dyDescent="0.35">
      <c r="D1387" t="s">
        <v>998</v>
      </c>
      <c r="E1387">
        <v>40.15</v>
      </c>
      <c r="F1387">
        <v>11.84</v>
      </c>
      <c r="G1387" s="20" t="s">
        <v>2380</v>
      </c>
      <c r="H1387" t="s">
        <v>2380</v>
      </c>
      <c r="I1387" t="s">
        <v>2380</v>
      </c>
      <c r="J1387" s="29">
        <v>0</v>
      </c>
      <c r="K1387" s="20" t="s">
        <v>2380</v>
      </c>
      <c r="L1387" s="20" t="str">
        <f t="shared" si="42"/>
        <v>OBESITY</v>
      </c>
      <c r="M1387" s="20" t="str">
        <f t="shared" si="43"/>
        <v>diabeties</v>
      </c>
    </row>
    <row r="1388" spans="4:13" x14ac:dyDescent="0.35">
      <c r="D1388" t="s">
        <v>997</v>
      </c>
      <c r="E1388">
        <v>40.700000000000003</v>
      </c>
      <c r="F1388">
        <v>6.27</v>
      </c>
      <c r="G1388" s="20" t="s">
        <v>2382</v>
      </c>
      <c r="H1388" t="s">
        <v>2380</v>
      </c>
      <c r="I1388" t="s">
        <v>2383</v>
      </c>
      <c r="J1388" s="29">
        <v>1</v>
      </c>
      <c r="K1388" s="20" t="s">
        <v>2380</v>
      </c>
      <c r="L1388" s="20" t="str">
        <f t="shared" si="42"/>
        <v>OBESITY</v>
      </c>
      <c r="M1388" s="20" t="str">
        <f t="shared" si="43"/>
        <v>pre diabeties</v>
      </c>
    </row>
    <row r="1389" spans="4:13" x14ac:dyDescent="0.35">
      <c r="D1389" t="s">
        <v>996</v>
      </c>
      <c r="E1389">
        <v>40.76</v>
      </c>
      <c r="F1389">
        <v>5.28</v>
      </c>
      <c r="G1389" s="20" t="s">
        <v>2380</v>
      </c>
      <c r="H1389" t="s">
        <v>2380</v>
      </c>
      <c r="I1389" t="s">
        <v>2380</v>
      </c>
      <c r="J1389" s="29">
        <v>0</v>
      </c>
      <c r="K1389" s="20" t="s">
        <v>2380</v>
      </c>
      <c r="L1389" s="20" t="str">
        <f t="shared" si="42"/>
        <v>OBESITY</v>
      </c>
      <c r="M1389" s="20" t="str">
        <f t="shared" si="43"/>
        <v>normal</v>
      </c>
    </row>
    <row r="1390" spans="4:13" x14ac:dyDescent="0.35">
      <c r="D1390" t="s">
        <v>995</v>
      </c>
      <c r="E1390">
        <v>29.7</v>
      </c>
      <c r="F1390">
        <v>7.03</v>
      </c>
      <c r="G1390" s="20" t="s">
        <v>2380</v>
      </c>
      <c r="H1390" t="s">
        <v>2380</v>
      </c>
      <c r="I1390" t="s">
        <v>2380</v>
      </c>
      <c r="J1390" s="29">
        <v>0</v>
      </c>
      <c r="K1390" s="20" t="s">
        <v>2380</v>
      </c>
      <c r="L1390" s="20" t="str">
        <f t="shared" si="42"/>
        <v>OVER WEIGHT</v>
      </c>
      <c r="M1390" s="20" t="str">
        <f t="shared" si="43"/>
        <v>diabeties</v>
      </c>
    </row>
    <row r="1391" spans="4:13" x14ac:dyDescent="0.35">
      <c r="D1391" t="s">
        <v>994</v>
      </c>
      <c r="E1391">
        <v>40.58</v>
      </c>
      <c r="F1391">
        <v>5.32</v>
      </c>
      <c r="G1391" s="20" t="s">
        <v>2382</v>
      </c>
      <c r="H1391" t="s">
        <v>2380</v>
      </c>
      <c r="I1391" t="s">
        <v>2383</v>
      </c>
      <c r="J1391" s="29">
        <v>1</v>
      </c>
      <c r="K1391" s="20" t="s">
        <v>2380</v>
      </c>
      <c r="L1391" s="20" t="str">
        <f t="shared" si="42"/>
        <v>OBESITY</v>
      </c>
      <c r="M1391" s="20" t="str">
        <f t="shared" si="43"/>
        <v>normal</v>
      </c>
    </row>
    <row r="1392" spans="4:13" x14ac:dyDescent="0.35">
      <c r="D1392" t="s">
        <v>993</v>
      </c>
      <c r="E1392">
        <v>33.06</v>
      </c>
      <c r="F1392">
        <v>9.59</v>
      </c>
      <c r="G1392" s="20" t="s">
        <v>2382</v>
      </c>
      <c r="H1392" t="s">
        <v>2380</v>
      </c>
      <c r="I1392" t="s">
        <v>2380</v>
      </c>
      <c r="J1392" s="29">
        <v>0</v>
      </c>
      <c r="K1392" s="20" t="s">
        <v>2380</v>
      </c>
      <c r="L1392" s="20" t="str">
        <f t="shared" si="42"/>
        <v>OBESITY</v>
      </c>
      <c r="M1392" s="20" t="str">
        <f t="shared" si="43"/>
        <v>diabeties</v>
      </c>
    </row>
    <row r="1393" spans="4:13" x14ac:dyDescent="0.35">
      <c r="D1393" t="s">
        <v>992</v>
      </c>
      <c r="E1393">
        <v>26.62</v>
      </c>
      <c r="F1393">
        <v>6.15</v>
      </c>
      <c r="G1393" s="20" t="s">
        <v>2382</v>
      </c>
      <c r="H1393" t="s">
        <v>2380</v>
      </c>
      <c r="I1393" t="s">
        <v>2380</v>
      </c>
      <c r="J1393" s="29">
        <v>0</v>
      </c>
      <c r="K1393" s="20" t="s">
        <v>2380</v>
      </c>
      <c r="L1393" s="20" t="str">
        <f t="shared" si="42"/>
        <v>OVER WEIGHT</v>
      </c>
      <c r="M1393" s="20" t="str">
        <f t="shared" si="43"/>
        <v>pre diabeties</v>
      </c>
    </row>
    <row r="1394" spans="4:13" x14ac:dyDescent="0.35">
      <c r="D1394" t="s">
        <v>991</v>
      </c>
      <c r="E1394">
        <v>37.1</v>
      </c>
      <c r="F1394">
        <v>11.08</v>
      </c>
      <c r="G1394" s="20" t="s">
        <v>2380</v>
      </c>
      <c r="H1394" t="s">
        <v>2380</v>
      </c>
      <c r="I1394" t="s">
        <v>2380</v>
      </c>
      <c r="J1394" s="29">
        <v>0</v>
      </c>
      <c r="K1394" s="20" t="s">
        <v>2380</v>
      </c>
      <c r="L1394" s="20" t="str">
        <f t="shared" si="42"/>
        <v>OBESITY</v>
      </c>
      <c r="M1394" s="20" t="str">
        <f t="shared" si="43"/>
        <v>diabeties</v>
      </c>
    </row>
    <row r="1395" spans="4:13" x14ac:dyDescent="0.35">
      <c r="D1395" t="s">
        <v>990</v>
      </c>
      <c r="E1395">
        <v>18.28</v>
      </c>
      <c r="F1395">
        <v>7.95</v>
      </c>
      <c r="G1395" s="20" t="s">
        <v>2380</v>
      </c>
      <c r="H1395" t="s">
        <v>2380</v>
      </c>
      <c r="I1395" t="s">
        <v>2380</v>
      </c>
      <c r="J1395" s="29">
        <v>0</v>
      </c>
      <c r="K1395" s="20" t="s">
        <v>2380</v>
      </c>
      <c r="L1395" s="20" t="str">
        <f t="shared" si="42"/>
        <v>under weight</v>
      </c>
      <c r="M1395" s="20" t="str">
        <f t="shared" si="43"/>
        <v>diabeties</v>
      </c>
    </row>
    <row r="1396" spans="4:13" x14ac:dyDescent="0.35">
      <c r="D1396" t="s">
        <v>989</v>
      </c>
      <c r="E1396">
        <v>35.814999999999998</v>
      </c>
      <c r="F1396">
        <v>6.23</v>
      </c>
      <c r="G1396" s="20" t="s">
        <v>2380</v>
      </c>
      <c r="H1396" t="s">
        <v>2380</v>
      </c>
      <c r="I1396" t="s">
        <v>2380</v>
      </c>
      <c r="J1396" s="29">
        <v>0</v>
      </c>
      <c r="K1396" s="20" t="s">
        <v>2380</v>
      </c>
      <c r="L1396" s="20" t="str">
        <f t="shared" si="42"/>
        <v>OBESITY</v>
      </c>
      <c r="M1396" s="20" t="str">
        <f t="shared" si="43"/>
        <v>pre diabeties</v>
      </c>
    </row>
    <row r="1397" spans="4:13" x14ac:dyDescent="0.35">
      <c r="D1397" t="s">
        <v>988</v>
      </c>
      <c r="E1397">
        <v>30.69</v>
      </c>
      <c r="F1397">
        <v>6.5</v>
      </c>
      <c r="G1397" s="20" t="s">
        <v>2380</v>
      </c>
      <c r="H1397" t="s">
        <v>2380</v>
      </c>
      <c r="I1397" t="s">
        <v>2380</v>
      </c>
      <c r="J1397" s="29">
        <v>0</v>
      </c>
      <c r="K1397" s="20" t="s">
        <v>2380</v>
      </c>
      <c r="L1397" s="20" t="str">
        <f t="shared" si="42"/>
        <v>OBESITY</v>
      </c>
      <c r="M1397" s="20" t="str">
        <f t="shared" si="43"/>
        <v>diabeties</v>
      </c>
    </row>
    <row r="1398" spans="4:13" x14ac:dyDescent="0.35">
      <c r="D1398" t="s">
        <v>987</v>
      </c>
      <c r="E1398">
        <v>26.125</v>
      </c>
      <c r="F1398">
        <v>5.22</v>
      </c>
      <c r="G1398" s="20" t="s">
        <v>2380</v>
      </c>
      <c r="H1398" t="s">
        <v>2380</v>
      </c>
      <c r="I1398" t="s">
        <v>2380</v>
      </c>
      <c r="J1398" s="29">
        <v>0</v>
      </c>
      <c r="K1398" s="20" t="s">
        <v>2380</v>
      </c>
      <c r="L1398" s="20" t="str">
        <f t="shared" si="42"/>
        <v>OVER WEIGHT</v>
      </c>
      <c r="M1398" s="20" t="str">
        <f t="shared" si="43"/>
        <v>normal</v>
      </c>
    </row>
    <row r="1399" spans="4:13" x14ac:dyDescent="0.35">
      <c r="D1399" t="s">
        <v>986</v>
      </c>
      <c r="E1399">
        <v>34.58</v>
      </c>
      <c r="F1399">
        <v>6.3</v>
      </c>
      <c r="G1399" s="20" t="s">
        <v>2380</v>
      </c>
      <c r="H1399" t="s">
        <v>2380</v>
      </c>
      <c r="I1399" t="s">
        <v>2383</v>
      </c>
      <c r="J1399" s="29">
        <v>1</v>
      </c>
      <c r="K1399" s="20" t="s">
        <v>2380</v>
      </c>
      <c r="L1399" s="20" t="str">
        <f t="shared" si="42"/>
        <v>OBESITY</v>
      </c>
      <c r="M1399" s="20" t="str">
        <f t="shared" si="43"/>
        <v>pre diabeties</v>
      </c>
    </row>
    <row r="1400" spans="4:13" x14ac:dyDescent="0.35">
      <c r="D1400" t="s">
        <v>985</v>
      </c>
      <c r="E1400">
        <v>27.4</v>
      </c>
      <c r="F1400">
        <v>8.84</v>
      </c>
      <c r="G1400" s="20" t="s">
        <v>2380</v>
      </c>
      <c r="H1400" t="s">
        <v>2380</v>
      </c>
      <c r="I1400" t="s">
        <v>2380</v>
      </c>
      <c r="J1400" s="29">
        <v>0</v>
      </c>
      <c r="K1400" s="20" t="s">
        <v>2380</v>
      </c>
      <c r="L1400" s="20" t="str">
        <f t="shared" si="42"/>
        <v>OVER WEIGHT</v>
      </c>
      <c r="M1400" s="20" t="str">
        <f t="shared" si="43"/>
        <v>diabeties</v>
      </c>
    </row>
    <row r="1401" spans="4:13" x14ac:dyDescent="0.35">
      <c r="D1401" t="s">
        <v>984</v>
      </c>
      <c r="E1401">
        <v>27.53</v>
      </c>
      <c r="F1401">
        <v>4.1100000000000003</v>
      </c>
      <c r="G1401" s="20" t="s">
        <v>2380</v>
      </c>
      <c r="H1401" t="s">
        <v>2380</v>
      </c>
      <c r="I1401" t="s">
        <v>2380</v>
      </c>
      <c r="J1401" s="29">
        <v>1</v>
      </c>
      <c r="K1401" s="20" t="s">
        <v>2380</v>
      </c>
      <c r="L1401" s="20" t="str">
        <f t="shared" si="42"/>
        <v>OVER WEIGHT</v>
      </c>
      <c r="M1401" s="20" t="str">
        <f t="shared" si="43"/>
        <v>normal</v>
      </c>
    </row>
    <row r="1402" spans="4:13" x14ac:dyDescent="0.35">
      <c r="D1402" t="s">
        <v>983</v>
      </c>
      <c r="E1402">
        <v>33</v>
      </c>
      <c r="F1402">
        <v>4.57</v>
      </c>
      <c r="G1402" s="20" t="s">
        <v>2380</v>
      </c>
      <c r="H1402" t="s">
        <v>2380</v>
      </c>
      <c r="I1402" t="s">
        <v>2380</v>
      </c>
      <c r="J1402" s="29">
        <v>0</v>
      </c>
      <c r="K1402" s="20" t="s">
        <v>2380</v>
      </c>
      <c r="L1402" s="20" t="str">
        <f t="shared" si="42"/>
        <v>OBESITY</v>
      </c>
      <c r="M1402" s="20" t="str">
        <f t="shared" si="43"/>
        <v>normal</v>
      </c>
    </row>
    <row r="1403" spans="4:13" x14ac:dyDescent="0.35">
      <c r="D1403" t="s">
        <v>982</v>
      </c>
      <c r="E1403">
        <v>25.78</v>
      </c>
      <c r="F1403">
        <v>11.06</v>
      </c>
      <c r="G1403" s="20" t="s">
        <v>2382</v>
      </c>
      <c r="H1403" t="s">
        <v>2380</v>
      </c>
      <c r="I1403" t="s">
        <v>2380</v>
      </c>
      <c r="J1403" s="29">
        <v>0</v>
      </c>
      <c r="K1403" s="20" t="s">
        <v>2380</v>
      </c>
      <c r="L1403" s="20" t="str">
        <f t="shared" si="42"/>
        <v>OVER WEIGHT</v>
      </c>
      <c r="M1403" s="20" t="str">
        <f t="shared" si="43"/>
        <v>diabeties</v>
      </c>
    </row>
    <row r="1404" spans="4:13" x14ac:dyDescent="0.35">
      <c r="D1404" t="s">
        <v>981</v>
      </c>
      <c r="E1404">
        <v>22.66</v>
      </c>
      <c r="F1404">
        <v>10.68</v>
      </c>
      <c r="G1404" s="20" t="s">
        <v>2380</v>
      </c>
      <c r="H1404" t="s">
        <v>2380</v>
      </c>
      <c r="I1404" t="s">
        <v>2380</v>
      </c>
      <c r="J1404" s="29">
        <v>0</v>
      </c>
      <c r="K1404" s="20" t="s">
        <v>2380</v>
      </c>
      <c r="L1404" s="20" t="str">
        <f t="shared" si="42"/>
        <v>Normal weight</v>
      </c>
      <c r="M1404" s="20" t="str">
        <f t="shared" si="43"/>
        <v>diabeties</v>
      </c>
    </row>
    <row r="1405" spans="4:13" x14ac:dyDescent="0.35">
      <c r="D1405" t="s">
        <v>980</v>
      </c>
      <c r="E1405">
        <v>38.81</v>
      </c>
      <c r="F1405">
        <v>6.14</v>
      </c>
      <c r="G1405" s="20" t="s">
        <v>2382</v>
      </c>
      <c r="H1405" t="s">
        <v>2380</v>
      </c>
      <c r="I1405" t="s">
        <v>2380</v>
      </c>
      <c r="J1405" s="29">
        <v>1</v>
      </c>
      <c r="K1405" s="20" t="s">
        <v>2380</v>
      </c>
      <c r="L1405" s="20" t="str">
        <f t="shared" si="42"/>
        <v>OBESITY</v>
      </c>
      <c r="M1405" s="20" t="str">
        <f t="shared" si="43"/>
        <v>pre diabeties</v>
      </c>
    </row>
    <row r="1406" spans="4:13" x14ac:dyDescent="0.35">
      <c r="D1406" t="s">
        <v>979</v>
      </c>
      <c r="E1406">
        <v>38.51</v>
      </c>
      <c r="F1406">
        <v>5.45</v>
      </c>
      <c r="G1406" s="20" t="s">
        <v>2382</v>
      </c>
      <c r="H1406" t="s">
        <v>2380</v>
      </c>
      <c r="I1406" t="s">
        <v>2380</v>
      </c>
      <c r="J1406" s="29">
        <v>0</v>
      </c>
      <c r="K1406" s="20" t="s">
        <v>2380</v>
      </c>
      <c r="L1406" s="20" t="str">
        <f t="shared" si="42"/>
        <v>OBESITY</v>
      </c>
      <c r="M1406" s="20" t="str">
        <f t="shared" si="43"/>
        <v>normal</v>
      </c>
    </row>
    <row r="1407" spans="4:13" x14ac:dyDescent="0.35">
      <c r="D1407" t="s">
        <v>978</v>
      </c>
      <c r="E1407">
        <v>22.98</v>
      </c>
      <c r="F1407">
        <v>6.14</v>
      </c>
      <c r="G1407" s="20" t="s">
        <v>2382</v>
      </c>
      <c r="H1407" t="s">
        <v>2380</v>
      </c>
      <c r="I1407" t="s">
        <v>2380</v>
      </c>
      <c r="J1407" s="29">
        <v>0</v>
      </c>
      <c r="K1407" s="20" t="s">
        <v>2380</v>
      </c>
      <c r="L1407" s="20" t="str">
        <f t="shared" si="42"/>
        <v>Normal weight</v>
      </c>
      <c r="M1407" s="20" t="str">
        <f t="shared" si="43"/>
        <v>pre diabeties</v>
      </c>
    </row>
    <row r="1408" spans="4:13" x14ac:dyDescent="0.35">
      <c r="D1408" t="s">
        <v>977</v>
      </c>
      <c r="E1408">
        <v>15.65</v>
      </c>
      <c r="F1408">
        <v>7.85</v>
      </c>
      <c r="G1408" s="20" t="s">
        <v>2380</v>
      </c>
      <c r="H1408" t="s">
        <v>2380</v>
      </c>
      <c r="I1408" t="s">
        <v>2380</v>
      </c>
      <c r="J1408" s="29">
        <v>0</v>
      </c>
      <c r="K1408" s="20" t="s">
        <v>2380</v>
      </c>
      <c r="L1408" s="20" t="str">
        <f t="shared" si="42"/>
        <v>under weight</v>
      </c>
      <c r="M1408" s="20" t="str">
        <f t="shared" si="43"/>
        <v>diabeties</v>
      </c>
    </row>
    <row r="1409" spans="4:13" x14ac:dyDescent="0.35">
      <c r="D1409" t="s">
        <v>976</v>
      </c>
      <c r="E1409">
        <v>39.97</v>
      </c>
      <c r="F1409">
        <v>4.09</v>
      </c>
      <c r="G1409" s="20" t="s">
        <v>2380</v>
      </c>
      <c r="H1409" t="s">
        <v>2380</v>
      </c>
      <c r="I1409" t="s">
        <v>2380</v>
      </c>
      <c r="J1409" s="29">
        <v>1</v>
      </c>
      <c r="K1409" s="20" t="s">
        <v>2380</v>
      </c>
      <c r="L1409" s="20" t="str">
        <f t="shared" si="42"/>
        <v>OBESITY</v>
      </c>
      <c r="M1409" s="20" t="str">
        <f t="shared" si="43"/>
        <v>normal</v>
      </c>
    </row>
    <row r="1410" spans="4:13" x14ac:dyDescent="0.35">
      <c r="D1410" t="s">
        <v>975</v>
      </c>
      <c r="E1410">
        <v>37.22</v>
      </c>
      <c r="F1410">
        <v>4.62</v>
      </c>
      <c r="G1410" s="20" t="s">
        <v>2380</v>
      </c>
      <c r="H1410" t="s">
        <v>2380</v>
      </c>
      <c r="I1410" t="s">
        <v>2383</v>
      </c>
      <c r="J1410" s="29">
        <v>1</v>
      </c>
      <c r="K1410" s="20" t="s">
        <v>2380</v>
      </c>
      <c r="L1410" s="20" t="str">
        <f t="shared" si="42"/>
        <v>OBESITY</v>
      </c>
      <c r="M1410" s="20" t="str">
        <f t="shared" si="43"/>
        <v>normal</v>
      </c>
    </row>
    <row r="1411" spans="4:13" x14ac:dyDescent="0.35">
      <c r="D1411" t="s">
        <v>974</v>
      </c>
      <c r="E1411">
        <v>41.325000000000003</v>
      </c>
      <c r="F1411">
        <v>5.77</v>
      </c>
      <c r="G1411" s="20" t="s">
        <v>2380</v>
      </c>
      <c r="H1411" t="s">
        <v>2380</v>
      </c>
      <c r="I1411" t="s">
        <v>2380</v>
      </c>
      <c r="J1411" s="29">
        <v>0</v>
      </c>
      <c r="K1411" s="20" t="s">
        <v>2380</v>
      </c>
      <c r="L1411" s="20" t="str">
        <f t="shared" si="42"/>
        <v>OBESITY</v>
      </c>
      <c r="M1411" s="20" t="str">
        <f t="shared" si="43"/>
        <v>pre diabeties</v>
      </c>
    </row>
    <row r="1412" spans="4:13" x14ac:dyDescent="0.35">
      <c r="D1412" t="s">
        <v>973</v>
      </c>
      <c r="E1412">
        <v>40.31</v>
      </c>
      <c r="F1412">
        <v>5.84</v>
      </c>
      <c r="G1412" s="20" t="s">
        <v>2380</v>
      </c>
      <c r="H1412" t="s">
        <v>2380</v>
      </c>
      <c r="I1412" t="s">
        <v>2380</v>
      </c>
      <c r="J1412" s="29">
        <v>0</v>
      </c>
      <c r="K1412" s="20" t="s">
        <v>2380</v>
      </c>
      <c r="L1412" s="20" t="str">
        <f t="shared" si="42"/>
        <v>OBESITY</v>
      </c>
      <c r="M1412" s="20" t="str">
        <f t="shared" si="43"/>
        <v>pre diabeties</v>
      </c>
    </row>
    <row r="1413" spans="4:13" x14ac:dyDescent="0.35">
      <c r="D1413" t="s">
        <v>972</v>
      </c>
      <c r="E1413">
        <v>29.48</v>
      </c>
      <c r="F1413">
        <v>4.91</v>
      </c>
      <c r="G1413" s="20" t="s">
        <v>2380</v>
      </c>
      <c r="H1413" t="s">
        <v>2380</v>
      </c>
      <c r="I1413" t="s">
        <v>2380</v>
      </c>
      <c r="J1413" s="29">
        <v>0</v>
      </c>
      <c r="K1413" s="20" t="s">
        <v>2380</v>
      </c>
      <c r="L1413" s="20" t="str">
        <f t="shared" si="42"/>
        <v>OVER WEIGHT</v>
      </c>
      <c r="M1413" s="20" t="str">
        <f t="shared" si="43"/>
        <v>normal</v>
      </c>
    </row>
    <row r="1414" spans="4:13" x14ac:dyDescent="0.35">
      <c r="D1414" t="s">
        <v>971</v>
      </c>
      <c r="E1414">
        <v>33.155000000000001</v>
      </c>
      <c r="F1414">
        <v>5.07</v>
      </c>
      <c r="G1414" s="20" t="s">
        <v>2380</v>
      </c>
      <c r="H1414" t="s">
        <v>2380</v>
      </c>
      <c r="I1414" t="s">
        <v>2380</v>
      </c>
      <c r="J1414" s="29">
        <v>0</v>
      </c>
      <c r="K1414" s="20" t="s">
        <v>2380</v>
      </c>
      <c r="L1414" s="20" t="str">
        <f t="shared" si="42"/>
        <v>OBESITY</v>
      </c>
      <c r="M1414" s="20" t="str">
        <f t="shared" si="43"/>
        <v>normal</v>
      </c>
    </row>
    <row r="1415" spans="4:13" x14ac:dyDescent="0.35">
      <c r="D1415" t="s">
        <v>970</v>
      </c>
      <c r="E1415">
        <v>42.85</v>
      </c>
      <c r="F1415">
        <v>5.81</v>
      </c>
      <c r="G1415" s="20" t="s">
        <v>2382</v>
      </c>
      <c r="H1415" t="s">
        <v>2380</v>
      </c>
      <c r="I1415" t="s">
        <v>2380</v>
      </c>
      <c r="J1415" s="29">
        <v>0</v>
      </c>
      <c r="K1415" s="20" t="s">
        <v>2380</v>
      </c>
      <c r="L1415" s="20" t="str">
        <f t="shared" si="42"/>
        <v>OBESITY</v>
      </c>
      <c r="M1415" s="20" t="str">
        <f t="shared" si="43"/>
        <v>pre diabeties</v>
      </c>
    </row>
    <row r="1416" spans="4:13" x14ac:dyDescent="0.35">
      <c r="D1416" t="s">
        <v>969</v>
      </c>
      <c r="E1416">
        <v>32.340000000000003</v>
      </c>
      <c r="F1416">
        <v>11.2</v>
      </c>
      <c r="G1416" s="20" t="s">
        <v>2380</v>
      </c>
      <c r="H1416" t="s">
        <v>2380</v>
      </c>
      <c r="I1416" t="s">
        <v>2380</v>
      </c>
      <c r="J1416" s="29">
        <v>0</v>
      </c>
      <c r="K1416" s="20" t="s">
        <v>2380</v>
      </c>
      <c r="L1416" s="20" t="str">
        <f t="shared" si="42"/>
        <v>OBESITY</v>
      </c>
      <c r="M1416" s="20" t="str">
        <f t="shared" si="43"/>
        <v>diabeties</v>
      </c>
    </row>
    <row r="1417" spans="4:13" x14ac:dyDescent="0.35">
      <c r="D1417" t="s">
        <v>968</v>
      </c>
      <c r="E1417">
        <v>27.5</v>
      </c>
      <c r="F1417">
        <v>10.75</v>
      </c>
      <c r="G1417" s="20" t="s">
        <v>2380</v>
      </c>
      <c r="H1417" t="s">
        <v>2380</v>
      </c>
      <c r="I1417" t="s">
        <v>2380</v>
      </c>
      <c r="J1417" s="29">
        <v>0</v>
      </c>
      <c r="K1417" s="20" t="s">
        <v>2380</v>
      </c>
      <c r="L1417" s="20" t="str">
        <f t="shared" si="42"/>
        <v>OVER WEIGHT</v>
      </c>
      <c r="M1417" s="20" t="str">
        <f t="shared" si="43"/>
        <v>diabeties</v>
      </c>
    </row>
    <row r="1418" spans="4:13" x14ac:dyDescent="0.35">
      <c r="D1418" t="s">
        <v>967</v>
      </c>
      <c r="E1418">
        <v>25.8</v>
      </c>
      <c r="F1418">
        <v>7.8</v>
      </c>
      <c r="G1418" s="20" t="s">
        <v>2380</v>
      </c>
      <c r="H1418" t="s">
        <v>2380</v>
      </c>
      <c r="I1418" t="s">
        <v>2380</v>
      </c>
      <c r="J1418" s="29">
        <v>0</v>
      </c>
      <c r="K1418" s="20" t="s">
        <v>2380</v>
      </c>
      <c r="L1418" s="20" t="str">
        <f t="shared" si="42"/>
        <v>OVER WEIGHT</v>
      </c>
      <c r="M1418" s="20" t="str">
        <f t="shared" si="43"/>
        <v>diabeties</v>
      </c>
    </row>
    <row r="1419" spans="4:13" x14ac:dyDescent="0.35">
      <c r="D1419" t="s">
        <v>966</v>
      </c>
      <c r="E1419">
        <v>25</v>
      </c>
      <c r="F1419">
        <v>7.04</v>
      </c>
      <c r="G1419" s="20" t="s">
        <v>2380</v>
      </c>
      <c r="H1419" t="s">
        <v>2380</v>
      </c>
      <c r="I1419" t="s">
        <v>2380</v>
      </c>
      <c r="J1419" s="29">
        <v>0</v>
      </c>
      <c r="K1419" s="20" t="s">
        <v>2380</v>
      </c>
      <c r="L1419" s="20" t="str">
        <f t="shared" si="42"/>
        <v>OVER WEIGHT</v>
      </c>
      <c r="M1419" s="20" t="str">
        <f t="shared" si="43"/>
        <v>diabeties</v>
      </c>
    </row>
    <row r="1420" spans="4:13" x14ac:dyDescent="0.35">
      <c r="D1420" t="s">
        <v>965</v>
      </c>
      <c r="E1420">
        <v>41.2</v>
      </c>
      <c r="F1420">
        <v>4.18</v>
      </c>
      <c r="G1420" s="20" t="s">
        <v>2382</v>
      </c>
      <c r="H1420" t="s">
        <v>2380</v>
      </c>
      <c r="I1420" t="s">
        <v>2380</v>
      </c>
      <c r="J1420" s="29">
        <v>0</v>
      </c>
      <c r="K1420" s="20" t="s">
        <v>2380</v>
      </c>
      <c r="L1420" s="20" t="str">
        <f t="shared" si="42"/>
        <v>OBESITY</v>
      </c>
      <c r="M1420" s="20" t="str">
        <f t="shared" si="43"/>
        <v>normal</v>
      </c>
    </row>
    <row r="1421" spans="4:13" x14ac:dyDescent="0.35">
      <c r="D1421" t="s">
        <v>964</v>
      </c>
      <c r="E1421">
        <v>17.78</v>
      </c>
      <c r="F1421">
        <v>8.19</v>
      </c>
      <c r="G1421" s="20" t="s">
        <v>2380</v>
      </c>
      <c r="H1421" t="s">
        <v>2380</v>
      </c>
      <c r="I1421" t="s">
        <v>2380</v>
      </c>
      <c r="J1421" s="29">
        <v>0</v>
      </c>
      <c r="K1421" s="20" t="s">
        <v>2380</v>
      </c>
      <c r="L1421" s="20" t="str">
        <f t="shared" si="42"/>
        <v>under weight</v>
      </c>
      <c r="M1421" s="20" t="str">
        <f t="shared" si="43"/>
        <v>diabeties</v>
      </c>
    </row>
    <row r="1422" spans="4:13" x14ac:dyDescent="0.35">
      <c r="D1422" t="s">
        <v>963</v>
      </c>
      <c r="E1422">
        <v>40.119999999999997</v>
      </c>
      <c r="F1422">
        <v>6.22</v>
      </c>
      <c r="G1422" s="20" t="s">
        <v>2382</v>
      </c>
      <c r="H1422" t="s">
        <v>2380</v>
      </c>
      <c r="I1422" t="s">
        <v>2383</v>
      </c>
      <c r="J1422" s="29">
        <v>1</v>
      </c>
      <c r="K1422" s="20" t="s">
        <v>2380</v>
      </c>
      <c r="L1422" s="20" t="str">
        <f t="shared" si="42"/>
        <v>OBESITY</v>
      </c>
      <c r="M1422" s="20" t="str">
        <f t="shared" si="43"/>
        <v>pre diabeties</v>
      </c>
    </row>
    <row r="1423" spans="4:13" x14ac:dyDescent="0.35">
      <c r="D1423" t="s">
        <v>962</v>
      </c>
      <c r="E1423">
        <v>19.350000000000001</v>
      </c>
      <c r="F1423">
        <v>8.2200000000000006</v>
      </c>
      <c r="G1423" s="20" t="s">
        <v>2382</v>
      </c>
      <c r="H1423" t="s">
        <v>2380</v>
      </c>
      <c r="I1423" t="s">
        <v>2380</v>
      </c>
      <c r="J1423" s="29">
        <v>0</v>
      </c>
      <c r="K1423" s="20" t="s">
        <v>2380</v>
      </c>
      <c r="L1423" s="20" t="str">
        <f t="shared" si="42"/>
        <v>Normal weight</v>
      </c>
      <c r="M1423" s="20" t="str">
        <f t="shared" si="43"/>
        <v>diabeties</v>
      </c>
    </row>
    <row r="1424" spans="4:13" x14ac:dyDescent="0.35">
      <c r="D1424" t="s">
        <v>961</v>
      </c>
      <c r="E1424">
        <v>36.69</v>
      </c>
      <c r="F1424">
        <v>6.15</v>
      </c>
      <c r="G1424" s="20" t="s">
        <v>2380</v>
      </c>
      <c r="H1424" t="s">
        <v>2380</v>
      </c>
      <c r="I1424" t="s">
        <v>2380</v>
      </c>
      <c r="J1424" s="29">
        <v>0</v>
      </c>
      <c r="K1424" s="20" t="s">
        <v>2380</v>
      </c>
      <c r="L1424" s="20" t="str">
        <f t="shared" ref="L1424:L1487" si="44">IF(E1424&lt;18.5,"under weight",IF(E1424&lt;25,"Normal weight",IF(E1424&lt;30,"OVER WEIGHT","OBESITY")))</f>
        <v>OBESITY</v>
      </c>
      <c r="M1424" s="20" t="str">
        <f t="shared" ref="M1424:M1487" si="45">IF(F1424&lt;5.7,"normal",IF(F1424&lt;6.5,"pre diabeties","diabeties"))</f>
        <v>pre diabeties</v>
      </c>
    </row>
    <row r="1425" spans="4:13" x14ac:dyDescent="0.35">
      <c r="D1425" t="s">
        <v>960</v>
      </c>
      <c r="E1425">
        <v>28.51</v>
      </c>
      <c r="F1425">
        <v>5.65</v>
      </c>
      <c r="G1425" s="20" t="s">
        <v>2382</v>
      </c>
      <c r="H1425" t="s">
        <v>2380</v>
      </c>
      <c r="I1425" t="s">
        <v>2380</v>
      </c>
      <c r="J1425" s="29">
        <v>1</v>
      </c>
      <c r="K1425" s="20" t="s">
        <v>2380</v>
      </c>
      <c r="L1425" s="20" t="str">
        <f t="shared" si="44"/>
        <v>OVER WEIGHT</v>
      </c>
      <c r="M1425" s="20" t="str">
        <f t="shared" si="45"/>
        <v>normal</v>
      </c>
    </row>
    <row r="1426" spans="4:13" x14ac:dyDescent="0.35">
      <c r="D1426" t="s">
        <v>959</v>
      </c>
      <c r="E1426">
        <v>30.21</v>
      </c>
      <c r="F1426">
        <v>5.5</v>
      </c>
      <c r="G1426" s="20" t="s">
        <v>2380</v>
      </c>
      <c r="H1426" t="s">
        <v>2380</v>
      </c>
      <c r="I1426" t="s">
        <v>2380</v>
      </c>
      <c r="J1426" s="29">
        <v>1</v>
      </c>
      <c r="K1426" s="20" t="s">
        <v>2380</v>
      </c>
      <c r="L1426" s="20" t="str">
        <f t="shared" si="44"/>
        <v>OBESITY</v>
      </c>
      <c r="M1426" s="20" t="str">
        <f t="shared" si="45"/>
        <v>normal</v>
      </c>
    </row>
    <row r="1427" spans="4:13" x14ac:dyDescent="0.35">
      <c r="D1427" t="s">
        <v>958</v>
      </c>
      <c r="E1427">
        <v>24.33</v>
      </c>
      <c r="F1427">
        <v>8</v>
      </c>
      <c r="G1427" s="20" t="s">
        <v>2380</v>
      </c>
      <c r="H1427" t="s">
        <v>2380</v>
      </c>
      <c r="I1427" t="s">
        <v>2380</v>
      </c>
      <c r="J1427" s="29">
        <v>0</v>
      </c>
      <c r="K1427" s="20" t="s">
        <v>2380</v>
      </c>
      <c r="L1427" s="20" t="str">
        <f t="shared" si="44"/>
        <v>Normal weight</v>
      </c>
      <c r="M1427" s="20" t="str">
        <f t="shared" si="45"/>
        <v>diabeties</v>
      </c>
    </row>
    <row r="1428" spans="4:13" x14ac:dyDescent="0.35">
      <c r="D1428" t="s">
        <v>957</v>
      </c>
      <c r="E1428">
        <v>19.855</v>
      </c>
      <c r="F1428">
        <v>5.71</v>
      </c>
      <c r="G1428" s="20" t="s">
        <v>2382</v>
      </c>
      <c r="H1428" t="s">
        <v>2380</v>
      </c>
      <c r="I1428" t="s">
        <v>2380</v>
      </c>
      <c r="J1428" s="29">
        <v>0</v>
      </c>
      <c r="K1428" s="20" t="s">
        <v>2380</v>
      </c>
      <c r="L1428" s="20" t="str">
        <f t="shared" si="44"/>
        <v>Normal weight</v>
      </c>
      <c r="M1428" s="20" t="str">
        <f t="shared" si="45"/>
        <v>pre diabeties</v>
      </c>
    </row>
    <row r="1429" spans="4:13" x14ac:dyDescent="0.35">
      <c r="D1429" t="s">
        <v>956</v>
      </c>
      <c r="E1429">
        <v>25.364999999999998</v>
      </c>
      <c r="F1429">
        <v>11.71</v>
      </c>
      <c r="G1429" s="20" t="s">
        <v>2380</v>
      </c>
      <c r="H1429" t="s">
        <v>2380</v>
      </c>
      <c r="I1429" t="s">
        <v>2380</v>
      </c>
      <c r="J1429" s="29">
        <v>0</v>
      </c>
      <c r="K1429" s="20" t="s">
        <v>2380</v>
      </c>
      <c r="L1429" s="20" t="str">
        <f t="shared" si="44"/>
        <v>OVER WEIGHT</v>
      </c>
      <c r="M1429" s="20" t="str">
        <f t="shared" si="45"/>
        <v>diabeties</v>
      </c>
    </row>
    <row r="1430" spans="4:13" x14ac:dyDescent="0.35">
      <c r="D1430" t="s">
        <v>955</v>
      </c>
      <c r="E1430">
        <v>29.6</v>
      </c>
      <c r="F1430">
        <v>6.17</v>
      </c>
      <c r="G1430" s="20" t="s">
        <v>2382</v>
      </c>
      <c r="H1430" t="s">
        <v>2380</v>
      </c>
      <c r="I1430" t="s">
        <v>2383</v>
      </c>
      <c r="J1430" s="29">
        <v>1</v>
      </c>
      <c r="K1430" s="20" t="s">
        <v>2380</v>
      </c>
      <c r="L1430" s="20" t="str">
        <f t="shared" si="44"/>
        <v>OVER WEIGHT</v>
      </c>
      <c r="M1430" s="20" t="str">
        <f t="shared" si="45"/>
        <v>pre diabeties</v>
      </c>
    </row>
    <row r="1431" spans="4:13" x14ac:dyDescent="0.35">
      <c r="D1431" t="s">
        <v>954</v>
      </c>
      <c r="E1431">
        <v>39.43</v>
      </c>
      <c r="F1431">
        <v>6.1</v>
      </c>
      <c r="G1431" s="20" t="s">
        <v>2382</v>
      </c>
      <c r="H1431" t="s">
        <v>2380</v>
      </c>
      <c r="I1431" t="s">
        <v>2383</v>
      </c>
      <c r="J1431" s="29">
        <v>1</v>
      </c>
      <c r="K1431" s="20" t="s">
        <v>2380</v>
      </c>
      <c r="L1431" s="20" t="str">
        <f t="shared" si="44"/>
        <v>OBESITY</v>
      </c>
      <c r="M1431" s="20" t="str">
        <f t="shared" si="45"/>
        <v>pre diabeties</v>
      </c>
    </row>
    <row r="1432" spans="4:13" x14ac:dyDescent="0.35">
      <c r="D1432" t="s">
        <v>953</v>
      </c>
      <c r="E1432">
        <v>27.34</v>
      </c>
      <c r="F1432">
        <v>5.19</v>
      </c>
      <c r="G1432" s="20" t="s">
        <v>2382</v>
      </c>
      <c r="H1432" t="s">
        <v>2380</v>
      </c>
      <c r="I1432" t="s">
        <v>2380</v>
      </c>
      <c r="J1432" s="29">
        <v>1</v>
      </c>
      <c r="K1432" s="20" t="s">
        <v>2380</v>
      </c>
      <c r="L1432" s="20" t="str">
        <f t="shared" si="44"/>
        <v>OVER WEIGHT</v>
      </c>
      <c r="M1432" s="20" t="str">
        <f t="shared" si="45"/>
        <v>normal</v>
      </c>
    </row>
    <row r="1433" spans="4:13" x14ac:dyDescent="0.35">
      <c r="D1433" t="s">
        <v>952</v>
      </c>
      <c r="E1433">
        <v>39.01</v>
      </c>
      <c r="F1433">
        <v>5.37</v>
      </c>
      <c r="G1433" s="20" t="s">
        <v>2382</v>
      </c>
      <c r="H1433" t="s">
        <v>2380</v>
      </c>
      <c r="I1433" t="s">
        <v>2380</v>
      </c>
      <c r="J1433" s="29">
        <v>0</v>
      </c>
      <c r="K1433" s="20" t="s">
        <v>2380</v>
      </c>
      <c r="L1433" s="20" t="str">
        <f t="shared" si="44"/>
        <v>OBESITY</v>
      </c>
      <c r="M1433" s="20" t="str">
        <f t="shared" si="45"/>
        <v>normal</v>
      </c>
    </row>
    <row r="1434" spans="4:13" x14ac:dyDescent="0.35">
      <c r="D1434" t="s">
        <v>951</v>
      </c>
      <c r="E1434">
        <v>18.989999999999998</v>
      </c>
      <c r="F1434">
        <v>10.82</v>
      </c>
      <c r="G1434" s="20" t="s">
        <v>2382</v>
      </c>
      <c r="H1434" t="s">
        <v>2380</v>
      </c>
      <c r="I1434" t="s">
        <v>2380</v>
      </c>
      <c r="J1434" s="29">
        <v>0</v>
      </c>
      <c r="K1434" s="20" t="s">
        <v>2380</v>
      </c>
      <c r="L1434" s="20" t="str">
        <f t="shared" si="44"/>
        <v>Normal weight</v>
      </c>
      <c r="M1434" s="20" t="str">
        <f t="shared" si="45"/>
        <v>diabeties</v>
      </c>
    </row>
    <row r="1435" spans="4:13" x14ac:dyDescent="0.35">
      <c r="D1435" t="s">
        <v>950</v>
      </c>
      <c r="E1435">
        <v>42.3</v>
      </c>
      <c r="F1435">
        <v>6.06</v>
      </c>
      <c r="G1435" s="20" t="s">
        <v>2382</v>
      </c>
      <c r="H1435" t="s">
        <v>2380</v>
      </c>
      <c r="I1435" t="s">
        <v>2380</v>
      </c>
      <c r="J1435" s="29">
        <v>0</v>
      </c>
      <c r="K1435" s="20" t="s">
        <v>2380</v>
      </c>
      <c r="L1435" s="20" t="str">
        <f t="shared" si="44"/>
        <v>OBESITY</v>
      </c>
      <c r="M1435" s="20" t="str">
        <f t="shared" si="45"/>
        <v>pre diabeties</v>
      </c>
    </row>
    <row r="1436" spans="4:13" x14ac:dyDescent="0.35">
      <c r="D1436" t="s">
        <v>949</v>
      </c>
      <c r="E1436">
        <v>39.805</v>
      </c>
      <c r="F1436">
        <v>5.91</v>
      </c>
      <c r="G1436" s="20" t="s">
        <v>2380</v>
      </c>
      <c r="H1436" t="s">
        <v>2380</v>
      </c>
      <c r="I1436" t="s">
        <v>2380</v>
      </c>
      <c r="J1436" s="29">
        <v>0</v>
      </c>
      <c r="K1436" s="20" t="s">
        <v>2380</v>
      </c>
      <c r="L1436" s="20" t="str">
        <f t="shared" si="44"/>
        <v>OBESITY</v>
      </c>
      <c r="M1436" s="20" t="str">
        <f t="shared" si="45"/>
        <v>pre diabeties</v>
      </c>
    </row>
    <row r="1437" spans="4:13" x14ac:dyDescent="0.35">
      <c r="D1437" t="s">
        <v>948</v>
      </c>
      <c r="E1437">
        <v>33.700000000000003</v>
      </c>
      <c r="F1437">
        <v>5.87</v>
      </c>
      <c r="G1437" s="20" t="s">
        <v>2380</v>
      </c>
      <c r="H1437" t="s">
        <v>2380</v>
      </c>
      <c r="I1437" t="s">
        <v>2380</v>
      </c>
      <c r="J1437" s="29">
        <v>0</v>
      </c>
      <c r="K1437" s="20" t="s">
        <v>2380</v>
      </c>
      <c r="L1437" s="20" t="str">
        <f t="shared" si="44"/>
        <v>OBESITY</v>
      </c>
      <c r="M1437" s="20" t="str">
        <f t="shared" si="45"/>
        <v>pre diabeties</v>
      </c>
    </row>
    <row r="1438" spans="4:13" x14ac:dyDescent="0.35">
      <c r="D1438" t="s">
        <v>947</v>
      </c>
      <c r="E1438">
        <v>36.195</v>
      </c>
      <c r="F1438">
        <v>6.22</v>
      </c>
      <c r="G1438" s="20" t="s">
        <v>2380</v>
      </c>
      <c r="H1438" t="s">
        <v>2380</v>
      </c>
      <c r="I1438" t="s">
        <v>2380</v>
      </c>
      <c r="J1438" s="29">
        <v>0</v>
      </c>
      <c r="K1438" s="20" t="s">
        <v>2380</v>
      </c>
      <c r="L1438" s="20" t="str">
        <f t="shared" si="44"/>
        <v>OBESITY</v>
      </c>
      <c r="M1438" s="20" t="str">
        <f t="shared" si="45"/>
        <v>pre diabeties</v>
      </c>
    </row>
    <row r="1439" spans="4:13" x14ac:dyDescent="0.35">
      <c r="D1439" t="s">
        <v>946</v>
      </c>
      <c r="E1439">
        <v>32.6</v>
      </c>
      <c r="F1439">
        <v>5.73</v>
      </c>
      <c r="G1439" s="20" t="s">
        <v>2380</v>
      </c>
      <c r="H1439" t="s">
        <v>2380</v>
      </c>
      <c r="I1439" t="s">
        <v>2383</v>
      </c>
      <c r="J1439" s="29">
        <v>1</v>
      </c>
      <c r="K1439" s="20" t="s">
        <v>2380</v>
      </c>
      <c r="L1439" s="20" t="str">
        <f t="shared" si="44"/>
        <v>OBESITY</v>
      </c>
      <c r="M1439" s="20" t="str">
        <f t="shared" si="45"/>
        <v>pre diabeties</v>
      </c>
    </row>
    <row r="1440" spans="4:13" x14ac:dyDescent="0.35">
      <c r="D1440" t="s">
        <v>945</v>
      </c>
      <c r="E1440">
        <v>30.2</v>
      </c>
      <c r="F1440">
        <v>5.7</v>
      </c>
      <c r="G1440" s="20" t="s">
        <v>2380</v>
      </c>
      <c r="H1440" t="s">
        <v>2380</v>
      </c>
      <c r="I1440" t="s">
        <v>2380</v>
      </c>
      <c r="J1440" s="29">
        <v>0</v>
      </c>
      <c r="K1440" s="20" t="s">
        <v>2380</v>
      </c>
      <c r="L1440" s="20" t="str">
        <f t="shared" si="44"/>
        <v>OBESITY</v>
      </c>
      <c r="M1440" s="20" t="str">
        <f t="shared" si="45"/>
        <v>pre diabeties</v>
      </c>
    </row>
    <row r="1441" spans="4:13" x14ac:dyDescent="0.35">
      <c r="D1441" t="s">
        <v>944</v>
      </c>
      <c r="E1441">
        <v>27.645</v>
      </c>
      <c r="F1441">
        <v>9.91</v>
      </c>
      <c r="G1441" s="20" t="s">
        <v>2380</v>
      </c>
      <c r="H1441" t="s">
        <v>2380</v>
      </c>
      <c r="I1441" t="s">
        <v>2380</v>
      </c>
      <c r="J1441" s="29">
        <v>0</v>
      </c>
      <c r="K1441" s="20" t="s">
        <v>2380</v>
      </c>
      <c r="L1441" s="20" t="str">
        <f t="shared" si="44"/>
        <v>OVER WEIGHT</v>
      </c>
      <c r="M1441" s="20" t="str">
        <f t="shared" si="45"/>
        <v>diabeties</v>
      </c>
    </row>
    <row r="1442" spans="4:13" x14ac:dyDescent="0.35">
      <c r="D1442" t="s">
        <v>943</v>
      </c>
      <c r="E1442">
        <v>26.41</v>
      </c>
      <c r="F1442">
        <v>11.4</v>
      </c>
      <c r="G1442" s="20" t="s">
        <v>2380</v>
      </c>
      <c r="H1442" t="s">
        <v>2380</v>
      </c>
      <c r="I1442" t="s">
        <v>2380</v>
      </c>
      <c r="J1442" s="29">
        <v>0</v>
      </c>
      <c r="K1442" s="20" t="s">
        <v>2380</v>
      </c>
      <c r="L1442" s="20" t="str">
        <f t="shared" si="44"/>
        <v>OVER WEIGHT</v>
      </c>
      <c r="M1442" s="20" t="str">
        <f t="shared" si="45"/>
        <v>diabeties</v>
      </c>
    </row>
    <row r="1443" spans="4:13" x14ac:dyDescent="0.35">
      <c r="D1443" t="s">
        <v>942</v>
      </c>
      <c r="E1443">
        <v>34.1</v>
      </c>
      <c r="F1443">
        <v>6.29</v>
      </c>
      <c r="G1443" s="20" t="s">
        <v>2382</v>
      </c>
      <c r="H1443" t="s">
        <v>2380</v>
      </c>
      <c r="I1443" t="s">
        <v>2383</v>
      </c>
      <c r="J1443" s="29">
        <v>1</v>
      </c>
      <c r="K1443" s="20" t="s">
        <v>2380</v>
      </c>
      <c r="L1443" s="20" t="str">
        <f t="shared" si="44"/>
        <v>OBESITY</v>
      </c>
      <c r="M1443" s="20" t="str">
        <f t="shared" si="45"/>
        <v>pre diabeties</v>
      </c>
    </row>
    <row r="1444" spans="4:13" x14ac:dyDescent="0.35">
      <c r="D1444" t="s">
        <v>941</v>
      </c>
      <c r="E1444">
        <v>17.3</v>
      </c>
      <c r="F1444">
        <v>9.2799999999999994</v>
      </c>
      <c r="G1444" s="20" t="s">
        <v>2380</v>
      </c>
      <c r="H1444" t="s">
        <v>2380</v>
      </c>
      <c r="I1444" t="s">
        <v>2380</v>
      </c>
      <c r="J1444" s="29">
        <v>0</v>
      </c>
      <c r="K1444" s="20" t="s">
        <v>2380</v>
      </c>
      <c r="L1444" s="20" t="str">
        <f t="shared" si="44"/>
        <v>under weight</v>
      </c>
      <c r="M1444" s="20" t="str">
        <f t="shared" si="45"/>
        <v>diabeties</v>
      </c>
    </row>
    <row r="1445" spans="4:13" x14ac:dyDescent="0.35">
      <c r="D1445" t="s">
        <v>940</v>
      </c>
      <c r="E1445">
        <v>35.020000000000003</v>
      </c>
      <c r="F1445">
        <v>4.78</v>
      </c>
      <c r="G1445" s="20" t="s">
        <v>2380</v>
      </c>
      <c r="H1445" t="s">
        <v>2380</v>
      </c>
      <c r="I1445" t="s">
        <v>2383</v>
      </c>
      <c r="J1445" s="29">
        <v>1</v>
      </c>
      <c r="K1445" s="20" t="s">
        <v>2380</v>
      </c>
      <c r="L1445" s="20" t="str">
        <f t="shared" si="44"/>
        <v>OBESITY</v>
      </c>
      <c r="M1445" s="20" t="str">
        <f t="shared" si="45"/>
        <v>normal</v>
      </c>
    </row>
    <row r="1446" spans="4:13" x14ac:dyDescent="0.35">
      <c r="D1446" t="s">
        <v>939</v>
      </c>
      <c r="E1446">
        <v>37.1</v>
      </c>
      <c r="F1446">
        <v>8.8699999999999992</v>
      </c>
      <c r="G1446" s="20" t="s">
        <v>2382</v>
      </c>
      <c r="H1446" t="s">
        <v>2380</v>
      </c>
      <c r="I1446" t="s">
        <v>2380</v>
      </c>
      <c r="J1446" s="29">
        <v>0</v>
      </c>
      <c r="K1446" s="20" t="s">
        <v>2380</v>
      </c>
      <c r="L1446" s="20" t="str">
        <f t="shared" si="44"/>
        <v>OBESITY</v>
      </c>
      <c r="M1446" s="20" t="str">
        <f t="shared" si="45"/>
        <v>diabeties</v>
      </c>
    </row>
    <row r="1447" spans="4:13" x14ac:dyDescent="0.35">
      <c r="D1447" t="s">
        <v>938</v>
      </c>
      <c r="E1447">
        <v>16.79</v>
      </c>
      <c r="F1447">
        <v>11.4</v>
      </c>
      <c r="G1447" s="20" t="s">
        <v>2380</v>
      </c>
      <c r="H1447" t="s">
        <v>2380</v>
      </c>
      <c r="I1447" t="s">
        <v>2380</v>
      </c>
      <c r="J1447" s="29">
        <v>0</v>
      </c>
      <c r="K1447" s="20" t="s">
        <v>2380</v>
      </c>
      <c r="L1447" s="20" t="str">
        <f t="shared" si="44"/>
        <v>under weight</v>
      </c>
      <c r="M1447" s="20" t="str">
        <f t="shared" si="45"/>
        <v>diabeties</v>
      </c>
    </row>
    <row r="1448" spans="4:13" x14ac:dyDescent="0.35">
      <c r="D1448" t="s">
        <v>937</v>
      </c>
      <c r="E1448">
        <v>31.635000000000002</v>
      </c>
      <c r="F1448">
        <v>9.1300000000000008</v>
      </c>
      <c r="G1448" s="20" t="s">
        <v>2382</v>
      </c>
      <c r="H1448" t="s">
        <v>2380</v>
      </c>
      <c r="I1448" t="s">
        <v>2380</v>
      </c>
      <c r="J1448" s="29">
        <v>0</v>
      </c>
      <c r="K1448" s="20" t="s">
        <v>2380</v>
      </c>
      <c r="L1448" s="20" t="str">
        <f t="shared" si="44"/>
        <v>OBESITY</v>
      </c>
      <c r="M1448" s="20" t="str">
        <f t="shared" si="45"/>
        <v>diabeties</v>
      </c>
    </row>
    <row r="1449" spans="4:13" x14ac:dyDescent="0.35">
      <c r="D1449" t="s">
        <v>936</v>
      </c>
      <c r="E1449">
        <v>24.19</v>
      </c>
      <c r="F1449">
        <v>6.22</v>
      </c>
      <c r="G1449" s="20" t="s">
        <v>2382</v>
      </c>
      <c r="H1449" t="s">
        <v>2380</v>
      </c>
      <c r="I1449" t="s">
        <v>2383</v>
      </c>
      <c r="J1449" s="29">
        <v>1</v>
      </c>
      <c r="K1449" s="20" t="s">
        <v>2380</v>
      </c>
      <c r="L1449" s="20" t="str">
        <f t="shared" si="44"/>
        <v>Normal weight</v>
      </c>
      <c r="M1449" s="20" t="str">
        <f t="shared" si="45"/>
        <v>pre diabeties</v>
      </c>
    </row>
    <row r="1450" spans="4:13" x14ac:dyDescent="0.35">
      <c r="D1450" t="s">
        <v>935</v>
      </c>
      <c r="E1450">
        <v>35.29</v>
      </c>
      <c r="F1450">
        <v>5.9</v>
      </c>
      <c r="G1450" s="20" t="s">
        <v>2380</v>
      </c>
      <c r="H1450" t="s">
        <v>2380</v>
      </c>
      <c r="I1450" t="s">
        <v>2383</v>
      </c>
      <c r="J1450" s="29">
        <v>1</v>
      </c>
      <c r="K1450" s="20" t="s">
        <v>2380</v>
      </c>
      <c r="L1450" s="20" t="str">
        <f t="shared" si="44"/>
        <v>OBESITY</v>
      </c>
      <c r="M1450" s="20" t="str">
        <f t="shared" si="45"/>
        <v>pre diabeties</v>
      </c>
    </row>
    <row r="1451" spans="4:13" x14ac:dyDescent="0.35">
      <c r="D1451" t="s">
        <v>934</v>
      </c>
      <c r="E1451">
        <v>35.299999999999997</v>
      </c>
      <c r="F1451">
        <v>4.45</v>
      </c>
      <c r="G1451" s="20" t="s">
        <v>2380</v>
      </c>
      <c r="H1451" t="s">
        <v>2380</v>
      </c>
      <c r="I1451" t="s">
        <v>2380</v>
      </c>
      <c r="J1451" s="29">
        <v>0</v>
      </c>
      <c r="K1451" s="20" t="s">
        <v>2380</v>
      </c>
      <c r="L1451" s="20" t="str">
        <f t="shared" si="44"/>
        <v>OBESITY</v>
      </c>
      <c r="M1451" s="20" t="str">
        <f t="shared" si="45"/>
        <v>normal</v>
      </c>
    </row>
    <row r="1452" spans="4:13" x14ac:dyDescent="0.35">
      <c r="D1452" t="s">
        <v>933</v>
      </c>
      <c r="E1452">
        <v>35.64</v>
      </c>
      <c r="F1452">
        <v>6.17</v>
      </c>
      <c r="G1452" s="20" t="s">
        <v>2380</v>
      </c>
      <c r="H1452" t="s">
        <v>2380</v>
      </c>
      <c r="I1452" t="s">
        <v>2383</v>
      </c>
      <c r="J1452" s="29">
        <v>1</v>
      </c>
      <c r="K1452" s="20" t="s">
        <v>2380</v>
      </c>
      <c r="L1452" s="20" t="str">
        <f t="shared" si="44"/>
        <v>OBESITY</v>
      </c>
      <c r="M1452" s="20" t="str">
        <f t="shared" si="45"/>
        <v>pre diabeties</v>
      </c>
    </row>
    <row r="1453" spans="4:13" x14ac:dyDescent="0.35">
      <c r="D1453" t="s">
        <v>932</v>
      </c>
      <c r="E1453">
        <v>33.1</v>
      </c>
      <c r="F1453">
        <v>4.93</v>
      </c>
      <c r="G1453" s="20" t="s">
        <v>2380</v>
      </c>
      <c r="H1453" t="s">
        <v>2380</v>
      </c>
      <c r="I1453" t="s">
        <v>2380</v>
      </c>
      <c r="J1453" s="29">
        <v>0</v>
      </c>
      <c r="K1453" s="20" t="s">
        <v>2380</v>
      </c>
      <c r="L1453" s="20" t="str">
        <f t="shared" si="44"/>
        <v>OBESITY</v>
      </c>
      <c r="M1453" s="20" t="str">
        <f t="shared" si="45"/>
        <v>normal</v>
      </c>
    </row>
    <row r="1454" spans="4:13" x14ac:dyDescent="0.35">
      <c r="D1454" t="s">
        <v>931</v>
      </c>
      <c r="E1454">
        <v>26.41</v>
      </c>
      <c r="F1454">
        <v>7.32</v>
      </c>
      <c r="G1454" s="20" t="s">
        <v>2382</v>
      </c>
      <c r="H1454" t="s">
        <v>2380</v>
      </c>
      <c r="I1454" t="s">
        <v>2380</v>
      </c>
      <c r="J1454" s="29">
        <v>1</v>
      </c>
      <c r="K1454" s="20" t="s">
        <v>2380</v>
      </c>
      <c r="L1454" s="20" t="str">
        <f t="shared" si="44"/>
        <v>OVER WEIGHT</v>
      </c>
      <c r="M1454" s="20" t="str">
        <f t="shared" si="45"/>
        <v>diabeties</v>
      </c>
    </row>
    <row r="1455" spans="4:13" x14ac:dyDescent="0.35">
      <c r="D1455" t="s">
        <v>930</v>
      </c>
      <c r="E1455">
        <v>29.9</v>
      </c>
      <c r="F1455">
        <v>5.27</v>
      </c>
      <c r="G1455" s="20" t="s">
        <v>2380</v>
      </c>
      <c r="H1455" t="s">
        <v>2380</v>
      </c>
      <c r="I1455" t="s">
        <v>2383</v>
      </c>
      <c r="J1455" s="29">
        <v>1</v>
      </c>
      <c r="K1455" s="20" t="s">
        <v>2380</v>
      </c>
      <c r="L1455" s="20" t="str">
        <f t="shared" si="44"/>
        <v>OVER WEIGHT</v>
      </c>
      <c r="M1455" s="20" t="str">
        <f t="shared" si="45"/>
        <v>normal</v>
      </c>
    </row>
    <row r="1456" spans="4:13" x14ac:dyDescent="0.35">
      <c r="D1456" t="s">
        <v>929</v>
      </c>
      <c r="E1456">
        <v>25.24</v>
      </c>
      <c r="F1456">
        <v>5.82</v>
      </c>
      <c r="G1456" s="20" t="s">
        <v>2380</v>
      </c>
      <c r="H1456" t="s">
        <v>2380</v>
      </c>
      <c r="I1456" t="s">
        <v>2380</v>
      </c>
      <c r="J1456" s="29">
        <v>1</v>
      </c>
      <c r="K1456" s="20" t="s">
        <v>2380</v>
      </c>
      <c r="L1456" s="20" t="str">
        <f t="shared" si="44"/>
        <v>OVER WEIGHT</v>
      </c>
      <c r="M1456" s="20" t="str">
        <f t="shared" si="45"/>
        <v>pre diabeties</v>
      </c>
    </row>
    <row r="1457" spans="4:13" x14ac:dyDescent="0.35">
      <c r="D1457" t="s">
        <v>928</v>
      </c>
      <c r="E1457">
        <v>25.08</v>
      </c>
      <c r="F1457">
        <v>5.8</v>
      </c>
      <c r="G1457" s="20" t="s">
        <v>2380</v>
      </c>
      <c r="H1457" t="s">
        <v>2380</v>
      </c>
      <c r="I1457" t="s">
        <v>2383</v>
      </c>
      <c r="J1457" s="29">
        <v>1</v>
      </c>
      <c r="K1457" s="20" t="s">
        <v>2380</v>
      </c>
      <c r="L1457" s="20" t="str">
        <f t="shared" si="44"/>
        <v>OVER WEIGHT</v>
      </c>
      <c r="M1457" s="20" t="str">
        <f t="shared" si="45"/>
        <v>pre diabeties</v>
      </c>
    </row>
    <row r="1458" spans="4:13" x14ac:dyDescent="0.35">
      <c r="D1458" t="s">
        <v>927</v>
      </c>
      <c r="E1458">
        <v>29.164999999999999</v>
      </c>
      <c r="F1458">
        <v>4.87</v>
      </c>
      <c r="G1458" s="20" t="s">
        <v>2380</v>
      </c>
      <c r="H1458" t="s">
        <v>2382</v>
      </c>
      <c r="I1458" t="s">
        <v>2380</v>
      </c>
      <c r="J1458" s="29">
        <v>1</v>
      </c>
      <c r="K1458" s="20" t="s">
        <v>2380</v>
      </c>
      <c r="L1458" s="20" t="str">
        <f t="shared" si="44"/>
        <v>OVER WEIGHT</v>
      </c>
      <c r="M1458" s="20" t="str">
        <f t="shared" si="45"/>
        <v>normal</v>
      </c>
    </row>
    <row r="1459" spans="4:13" x14ac:dyDescent="0.35">
      <c r="D1459" t="s">
        <v>926</v>
      </c>
      <c r="E1459">
        <v>15.05</v>
      </c>
      <c r="F1459">
        <v>8.1199999999999992</v>
      </c>
      <c r="G1459" s="20" t="s">
        <v>2380</v>
      </c>
      <c r="H1459" t="s">
        <v>2380</v>
      </c>
      <c r="I1459" t="s">
        <v>2380</v>
      </c>
      <c r="J1459" s="29">
        <v>0</v>
      </c>
      <c r="K1459" s="20" t="s">
        <v>2380</v>
      </c>
      <c r="L1459" s="20" t="str">
        <f t="shared" si="44"/>
        <v>under weight</v>
      </c>
      <c r="M1459" s="20" t="str">
        <f t="shared" si="45"/>
        <v>diabeties</v>
      </c>
    </row>
    <row r="1460" spans="4:13" x14ac:dyDescent="0.35">
      <c r="D1460" t="s">
        <v>925</v>
      </c>
      <c r="E1460">
        <v>19.95</v>
      </c>
      <c r="F1460">
        <v>4.3600000000000003</v>
      </c>
      <c r="G1460" s="20" t="s">
        <v>2380</v>
      </c>
      <c r="H1460" t="s">
        <v>2380</v>
      </c>
      <c r="I1460" t="s">
        <v>2380</v>
      </c>
      <c r="J1460" s="29">
        <v>2</v>
      </c>
      <c r="K1460" s="20" t="s">
        <v>2380</v>
      </c>
      <c r="L1460" s="20" t="str">
        <f t="shared" si="44"/>
        <v>Normal weight</v>
      </c>
      <c r="M1460" s="20" t="str">
        <f t="shared" si="45"/>
        <v>normal</v>
      </c>
    </row>
    <row r="1461" spans="4:13" x14ac:dyDescent="0.35">
      <c r="D1461" t="s">
        <v>924</v>
      </c>
      <c r="E1461">
        <v>16.66</v>
      </c>
      <c r="F1461">
        <v>9.16</v>
      </c>
      <c r="G1461" s="20" t="s">
        <v>2380</v>
      </c>
      <c r="H1461" t="s">
        <v>2380</v>
      </c>
      <c r="I1461" t="s">
        <v>2380</v>
      </c>
      <c r="J1461" s="29">
        <v>0</v>
      </c>
      <c r="K1461" s="20" t="s">
        <v>2380</v>
      </c>
      <c r="L1461" s="20" t="str">
        <f t="shared" si="44"/>
        <v>under weight</v>
      </c>
      <c r="M1461" s="20" t="str">
        <f t="shared" si="45"/>
        <v>diabeties</v>
      </c>
    </row>
    <row r="1462" spans="4:13" x14ac:dyDescent="0.35">
      <c r="D1462" t="s">
        <v>923</v>
      </c>
      <c r="E1462">
        <v>16.62</v>
      </c>
      <c r="F1462">
        <v>9.14</v>
      </c>
      <c r="G1462" s="20" t="s">
        <v>2380</v>
      </c>
      <c r="H1462" t="s">
        <v>2380</v>
      </c>
      <c r="I1462" t="s">
        <v>2380</v>
      </c>
      <c r="J1462" s="29">
        <v>0</v>
      </c>
      <c r="K1462" s="20" t="s">
        <v>2380</v>
      </c>
      <c r="L1462" s="20" t="str">
        <f t="shared" si="44"/>
        <v>under weight</v>
      </c>
      <c r="M1462" s="20" t="str">
        <f t="shared" si="45"/>
        <v>diabeties</v>
      </c>
    </row>
    <row r="1463" spans="4:13" x14ac:dyDescent="0.35">
      <c r="D1463" t="s">
        <v>922</v>
      </c>
      <c r="E1463">
        <v>15.36</v>
      </c>
      <c r="F1463">
        <v>5.49</v>
      </c>
      <c r="G1463" s="20" t="s">
        <v>2382</v>
      </c>
      <c r="H1463" t="s">
        <v>2380</v>
      </c>
      <c r="I1463" t="s">
        <v>2380</v>
      </c>
      <c r="J1463" s="29">
        <v>2</v>
      </c>
      <c r="K1463" s="20" t="s">
        <v>2380</v>
      </c>
      <c r="L1463" s="20" t="str">
        <f t="shared" si="44"/>
        <v>under weight</v>
      </c>
      <c r="M1463" s="20" t="str">
        <f t="shared" si="45"/>
        <v>normal</v>
      </c>
    </row>
    <row r="1464" spans="4:13" x14ac:dyDescent="0.35">
      <c r="D1464" t="s">
        <v>921</v>
      </c>
      <c r="E1464">
        <v>27.74</v>
      </c>
      <c r="F1464">
        <v>5.96</v>
      </c>
      <c r="G1464" s="20" t="s">
        <v>2382</v>
      </c>
      <c r="H1464" t="s">
        <v>2380</v>
      </c>
      <c r="I1464" t="s">
        <v>2380</v>
      </c>
      <c r="J1464" s="29">
        <v>0</v>
      </c>
      <c r="K1464" s="20" t="s">
        <v>2380</v>
      </c>
      <c r="L1464" s="20" t="str">
        <f t="shared" si="44"/>
        <v>OVER WEIGHT</v>
      </c>
      <c r="M1464" s="20" t="str">
        <f t="shared" si="45"/>
        <v>pre diabeties</v>
      </c>
    </row>
    <row r="1465" spans="4:13" x14ac:dyDescent="0.35">
      <c r="D1465" t="s">
        <v>920</v>
      </c>
      <c r="E1465">
        <v>22.44</v>
      </c>
      <c r="F1465">
        <v>4.62</v>
      </c>
      <c r="G1465" s="20" t="s">
        <v>2382</v>
      </c>
      <c r="H1465" t="s">
        <v>2380</v>
      </c>
      <c r="I1465" t="s">
        <v>2380</v>
      </c>
      <c r="J1465" s="29">
        <v>0</v>
      </c>
      <c r="K1465" s="20" t="s">
        <v>2380</v>
      </c>
      <c r="L1465" s="20" t="str">
        <f t="shared" si="44"/>
        <v>Normal weight</v>
      </c>
      <c r="M1465" s="20" t="str">
        <f t="shared" si="45"/>
        <v>normal</v>
      </c>
    </row>
    <row r="1466" spans="4:13" x14ac:dyDescent="0.35">
      <c r="D1466" t="s">
        <v>919</v>
      </c>
      <c r="E1466">
        <v>37.049999999999997</v>
      </c>
      <c r="F1466">
        <v>9.9600000000000009</v>
      </c>
      <c r="G1466" s="20" t="s">
        <v>2382</v>
      </c>
      <c r="H1466" t="s">
        <v>2380</v>
      </c>
      <c r="I1466" t="s">
        <v>2380</v>
      </c>
      <c r="J1466" s="29">
        <v>0</v>
      </c>
      <c r="K1466" s="20" t="s">
        <v>2380</v>
      </c>
      <c r="L1466" s="20" t="str">
        <f t="shared" si="44"/>
        <v>OBESITY</v>
      </c>
      <c r="M1466" s="20" t="str">
        <f t="shared" si="45"/>
        <v>diabeties</v>
      </c>
    </row>
    <row r="1467" spans="4:13" x14ac:dyDescent="0.35">
      <c r="D1467" t="s">
        <v>918</v>
      </c>
      <c r="E1467">
        <v>22.95</v>
      </c>
      <c r="F1467">
        <v>10.53</v>
      </c>
      <c r="G1467" s="20" t="s">
        <v>2380</v>
      </c>
      <c r="H1467" t="s">
        <v>2380</v>
      </c>
      <c r="I1467" t="s">
        <v>2380</v>
      </c>
      <c r="J1467" s="29">
        <v>2</v>
      </c>
      <c r="K1467" s="20" t="s">
        <v>2380</v>
      </c>
      <c r="L1467" s="20" t="str">
        <f t="shared" si="44"/>
        <v>Normal weight</v>
      </c>
      <c r="M1467" s="20" t="str">
        <f t="shared" si="45"/>
        <v>diabeties</v>
      </c>
    </row>
    <row r="1468" spans="4:13" x14ac:dyDescent="0.35">
      <c r="D1468" t="s">
        <v>917</v>
      </c>
      <c r="E1468">
        <v>34.200000000000003</v>
      </c>
      <c r="F1468">
        <v>6.69</v>
      </c>
      <c r="G1468" s="20" t="s">
        <v>2382</v>
      </c>
      <c r="H1468" t="s">
        <v>2380</v>
      </c>
      <c r="I1468" t="s">
        <v>2380</v>
      </c>
      <c r="J1468" s="29">
        <v>0</v>
      </c>
      <c r="K1468" s="20" t="s">
        <v>2380</v>
      </c>
      <c r="L1468" s="20" t="str">
        <f t="shared" si="44"/>
        <v>OBESITY</v>
      </c>
      <c r="M1468" s="20" t="str">
        <f t="shared" si="45"/>
        <v>diabeties</v>
      </c>
    </row>
    <row r="1469" spans="4:13" x14ac:dyDescent="0.35">
      <c r="D1469" t="s">
        <v>916</v>
      </c>
      <c r="E1469">
        <v>30.59</v>
      </c>
      <c r="F1469">
        <v>9.5500000000000007</v>
      </c>
      <c r="G1469" s="20" t="s">
        <v>2382</v>
      </c>
      <c r="H1469" t="s">
        <v>2380</v>
      </c>
      <c r="I1469" t="s">
        <v>2380</v>
      </c>
      <c r="J1469" s="29">
        <v>0</v>
      </c>
      <c r="K1469" s="20" t="s">
        <v>2380</v>
      </c>
      <c r="L1469" s="20" t="str">
        <f t="shared" si="44"/>
        <v>OBESITY</v>
      </c>
      <c r="M1469" s="20" t="str">
        <f t="shared" si="45"/>
        <v>diabeties</v>
      </c>
    </row>
    <row r="1470" spans="4:13" x14ac:dyDescent="0.35">
      <c r="D1470" t="s">
        <v>915</v>
      </c>
      <c r="E1470">
        <v>25.51</v>
      </c>
      <c r="F1470">
        <v>6.05</v>
      </c>
      <c r="G1470" s="20" t="s">
        <v>2380</v>
      </c>
      <c r="H1470" t="s">
        <v>2380</v>
      </c>
      <c r="I1470" t="s">
        <v>2380</v>
      </c>
      <c r="J1470" s="29">
        <v>0</v>
      </c>
      <c r="K1470" s="20" t="s">
        <v>2380</v>
      </c>
      <c r="L1470" s="20" t="str">
        <f t="shared" si="44"/>
        <v>OVER WEIGHT</v>
      </c>
      <c r="M1470" s="20" t="str">
        <f t="shared" si="45"/>
        <v>pre diabeties</v>
      </c>
    </row>
    <row r="1471" spans="4:13" x14ac:dyDescent="0.35">
      <c r="D1471" t="s">
        <v>914</v>
      </c>
      <c r="E1471">
        <v>29.04</v>
      </c>
      <c r="F1471">
        <v>10.56</v>
      </c>
      <c r="G1471" s="20" t="s">
        <v>2382</v>
      </c>
      <c r="H1471" t="s">
        <v>2380</v>
      </c>
      <c r="I1471" t="s">
        <v>2380</v>
      </c>
      <c r="J1471" s="29">
        <v>1</v>
      </c>
      <c r="K1471" s="20" t="s">
        <v>2380</v>
      </c>
      <c r="L1471" s="20" t="str">
        <f t="shared" si="44"/>
        <v>OVER WEIGHT</v>
      </c>
      <c r="M1471" s="20" t="str">
        <f t="shared" si="45"/>
        <v>diabeties</v>
      </c>
    </row>
    <row r="1472" spans="4:13" x14ac:dyDescent="0.35">
      <c r="D1472" t="s">
        <v>913</v>
      </c>
      <c r="E1472">
        <v>22.135000000000002</v>
      </c>
      <c r="F1472">
        <v>10.81</v>
      </c>
      <c r="G1472" s="20" t="s">
        <v>2382</v>
      </c>
      <c r="H1472" t="s">
        <v>2380</v>
      </c>
      <c r="I1472" t="s">
        <v>2380</v>
      </c>
      <c r="J1472" s="29">
        <v>1</v>
      </c>
      <c r="K1472" s="20" t="s">
        <v>2380</v>
      </c>
      <c r="L1472" s="20" t="str">
        <f t="shared" si="44"/>
        <v>Normal weight</v>
      </c>
      <c r="M1472" s="20" t="str">
        <f t="shared" si="45"/>
        <v>diabeties</v>
      </c>
    </row>
    <row r="1473" spans="4:13" x14ac:dyDescent="0.35">
      <c r="D1473" t="s">
        <v>912</v>
      </c>
      <c r="E1473">
        <v>21.375</v>
      </c>
      <c r="F1473">
        <v>4.32</v>
      </c>
      <c r="G1473" s="20" t="s">
        <v>2380</v>
      </c>
      <c r="H1473" t="s">
        <v>2380</v>
      </c>
      <c r="I1473" t="s">
        <v>2380</v>
      </c>
      <c r="J1473" s="29">
        <v>0</v>
      </c>
      <c r="K1473" s="20" t="s">
        <v>2380</v>
      </c>
      <c r="L1473" s="20" t="str">
        <f t="shared" si="44"/>
        <v>Normal weight</v>
      </c>
      <c r="M1473" s="20" t="str">
        <f t="shared" si="45"/>
        <v>normal</v>
      </c>
    </row>
    <row r="1474" spans="4:13" x14ac:dyDescent="0.35">
      <c r="D1474" t="s">
        <v>911</v>
      </c>
      <c r="E1474">
        <v>29.19</v>
      </c>
      <c r="F1474">
        <v>4.37</v>
      </c>
      <c r="G1474" s="20" t="s">
        <v>2380</v>
      </c>
      <c r="H1474" t="s">
        <v>2380</v>
      </c>
      <c r="I1474" t="s">
        <v>2380</v>
      </c>
      <c r="J1474" s="29">
        <v>0</v>
      </c>
      <c r="K1474" s="20" t="s">
        <v>2380</v>
      </c>
      <c r="L1474" s="20" t="str">
        <f t="shared" si="44"/>
        <v>OVER WEIGHT</v>
      </c>
      <c r="M1474" s="20" t="str">
        <f t="shared" si="45"/>
        <v>normal</v>
      </c>
    </row>
    <row r="1475" spans="4:13" x14ac:dyDescent="0.35">
      <c r="D1475" t="s">
        <v>910</v>
      </c>
      <c r="E1475">
        <v>31.92</v>
      </c>
      <c r="F1475">
        <v>4.8099999999999996</v>
      </c>
      <c r="G1475" s="20" t="s">
        <v>2382</v>
      </c>
      <c r="H1475" t="s">
        <v>2380</v>
      </c>
      <c r="I1475" t="s">
        <v>2383</v>
      </c>
      <c r="J1475" s="29">
        <v>1</v>
      </c>
      <c r="K1475" s="20" t="s">
        <v>2380</v>
      </c>
      <c r="L1475" s="20" t="str">
        <f t="shared" si="44"/>
        <v>OBESITY</v>
      </c>
      <c r="M1475" s="20" t="str">
        <f t="shared" si="45"/>
        <v>normal</v>
      </c>
    </row>
    <row r="1476" spans="4:13" x14ac:dyDescent="0.35">
      <c r="D1476" t="s">
        <v>909</v>
      </c>
      <c r="E1476">
        <v>26.315000000000001</v>
      </c>
      <c r="F1476">
        <v>4.5599999999999996</v>
      </c>
      <c r="G1476" s="20" t="s">
        <v>2382</v>
      </c>
      <c r="H1476" t="s">
        <v>2380</v>
      </c>
      <c r="I1476" t="s">
        <v>2383</v>
      </c>
      <c r="J1476" s="29">
        <v>1</v>
      </c>
      <c r="K1476" s="20" t="s">
        <v>2380</v>
      </c>
      <c r="L1476" s="20" t="str">
        <f t="shared" si="44"/>
        <v>OVER WEIGHT</v>
      </c>
      <c r="M1476" s="20" t="str">
        <f t="shared" si="45"/>
        <v>normal</v>
      </c>
    </row>
    <row r="1477" spans="4:13" x14ac:dyDescent="0.35">
      <c r="D1477" t="s">
        <v>908</v>
      </c>
      <c r="E1477">
        <v>35.299999999999997</v>
      </c>
      <c r="F1477">
        <v>4.3899999999999997</v>
      </c>
      <c r="G1477" s="20" t="s">
        <v>2380</v>
      </c>
      <c r="H1477" t="s">
        <v>2380</v>
      </c>
      <c r="I1477" t="s">
        <v>2380</v>
      </c>
      <c r="J1477" s="29">
        <v>0</v>
      </c>
      <c r="K1477" s="20" t="s">
        <v>2380</v>
      </c>
      <c r="L1477" s="20" t="str">
        <f t="shared" si="44"/>
        <v>OBESITY</v>
      </c>
      <c r="M1477" s="20" t="str">
        <f t="shared" si="45"/>
        <v>normal</v>
      </c>
    </row>
    <row r="1478" spans="4:13" x14ac:dyDescent="0.35">
      <c r="D1478" t="s">
        <v>907</v>
      </c>
      <c r="E1478">
        <v>18.91</v>
      </c>
      <c r="F1478">
        <v>11.44</v>
      </c>
      <c r="G1478" s="20" t="s">
        <v>2380</v>
      </c>
      <c r="H1478" t="s">
        <v>2380</v>
      </c>
      <c r="I1478" t="s">
        <v>2380</v>
      </c>
      <c r="J1478" s="29">
        <v>0</v>
      </c>
      <c r="K1478" s="20" t="s">
        <v>2380</v>
      </c>
      <c r="L1478" s="20" t="str">
        <f t="shared" si="44"/>
        <v>Normal weight</v>
      </c>
      <c r="M1478" s="20" t="str">
        <f t="shared" si="45"/>
        <v>diabeties</v>
      </c>
    </row>
    <row r="1479" spans="4:13" x14ac:dyDescent="0.35">
      <c r="D1479" t="s">
        <v>906</v>
      </c>
      <c r="E1479">
        <v>22.41</v>
      </c>
      <c r="F1479">
        <v>11.37</v>
      </c>
      <c r="G1479" s="20" t="s">
        <v>2382</v>
      </c>
      <c r="H1479" t="s">
        <v>2380</v>
      </c>
      <c r="I1479" t="s">
        <v>2380</v>
      </c>
      <c r="J1479" s="29">
        <v>1</v>
      </c>
      <c r="K1479" s="20" t="s">
        <v>2380</v>
      </c>
      <c r="L1479" s="20" t="str">
        <f t="shared" si="44"/>
        <v>Normal weight</v>
      </c>
      <c r="M1479" s="20" t="str">
        <f t="shared" si="45"/>
        <v>diabeties</v>
      </c>
    </row>
    <row r="1480" spans="4:13" x14ac:dyDescent="0.35">
      <c r="D1480" t="s">
        <v>905</v>
      </c>
      <c r="E1480">
        <v>22.704999999999998</v>
      </c>
      <c r="F1480">
        <v>6.14</v>
      </c>
      <c r="G1480" s="20" t="s">
        <v>2380</v>
      </c>
      <c r="H1480" t="s">
        <v>2380</v>
      </c>
      <c r="I1480" t="s">
        <v>2380</v>
      </c>
      <c r="J1480" s="29">
        <v>0</v>
      </c>
      <c r="K1480" s="20" t="s">
        <v>2380</v>
      </c>
      <c r="L1480" s="20" t="str">
        <f t="shared" si="44"/>
        <v>Normal weight</v>
      </c>
      <c r="M1480" s="20" t="str">
        <f t="shared" si="45"/>
        <v>pre diabeties</v>
      </c>
    </row>
    <row r="1481" spans="4:13" x14ac:dyDescent="0.35">
      <c r="D1481" t="s">
        <v>904</v>
      </c>
      <c r="E1481">
        <v>37.18</v>
      </c>
      <c r="F1481">
        <v>4.8899999999999997</v>
      </c>
      <c r="G1481" s="20" t="s">
        <v>2380</v>
      </c>
      <c r="H1481" t="s">
        <v>2380</v>
      </c>
      <c r="I1481" t="s">
        <v>2380</v>
      </c>
      <c r="J1481" s="29">
        <v>0</v>
      </c>
      <c r="K1481" s="20" t="s">
        <v>2380</v>
      </c>
      <c r="L1481" s="20" t="str">
        <f t="shared" si="44"/>
        <v>OBESITY</v>
      </c>
      <c r="M1481" s="20" t="str">
        <f t="shared" si="45"/>
        <v>normal</v>
      </c>
    </row>
    <row r="1482" spans="4:13" x14ac:dyDescent="0.35">
      <c r="D1482" t="s">
        <v>903</v>
      </c>
      <c r="E1482">
        <v>35.97</v>
      </c>
      <c r="F1482">
        <v>4.5999999999999996</v>
      </c>
      <c r="G1482" s="20" t="s">
        <v>2380</v>
      </c>
      <c r="H1482" t="s">
        <v>2380</v>
      </c>
      <c r="I1482" t="s">
        <v>2380</v>
      </c>
      <c r="J1482" s="29">
        <v>0</v>
      </c>
      <c r="K1482" s="20" t="s">
        <v>2380</v>
      </c>
      <c r="L1482" s="20" t="str">
        <f t="shared" si="44"/>
        <v>OBESITY</v>
      </c>
      <c r="M1482" s="20" t="str">
        <f t="shared" si="45"/>
        <v>normal</v>
      </c>
    </row>
    <row r="1483" spans="4:13" x14ac:dyDescent="0.35">
      <c r="D1483" t="s">
        <v>902</v>
      </c>
      <c r="E1483">
        <v>35.799999999999997</v>
      </c>
      <c r="F1483">
        <v>4.42</v>
      </c>
      <c r="G1483" s="20" t="s">
        <v>2380</v>
      </c>
      <c r="H1483" t="s">
        <v>2380</v>
      </c>
      <c r="I1483" t="s">
        <v>2380</v>
      </c>
      <c r="J1483" s="29">
        <v>0</v>
      </c>
      <c r="K1483" s="20" t="s">
        <v>2380</v>
      </c>
      <c r="L1483" s="20" t="str">
        <f t="shared" si="44"/>
        <v>OBESITY</v>
      </c>
      <c r="M1483" s="20" t="str">
        <f t="shared" si="45"/>
        <v>normal</v>
      </c>
    </row>
    <row r="1484" spans="4:13" x14ac:dyDescent="0.35">
      <c r="D1484" t="s">
        <v>901</v>
      </c>
      <c r="E1484">
        <v>28.31</v>
      </c>
      <c r="F1484">
        <v>7.48</v>
      </c>
      <c r="G1484" s="20" t="s">
        <v>2382</v>
      </c>
      <c r="H1484" t="s">
        <v>2380</v>
      </c>
      <c r="I1484" t="s">
        <v>2380</v>
      </c>
      <c r="J1484" s="29">
        <v>0</v>
      </c>
      <c r="K1484" s="20" t="s">
        <v>2380</v>
      </c>
      <c r="L1484" s="20" t="str">
        <f t="shared" si="44"/>
        <v>OVER WEIGHT</v>
      </c>
      <c r="M1484" s="20" t="str">
        <f t="shared" si="45"/>
        <v>diabeties</v>
      </c>
    </row>
    <row r="1485" spans="4:13" x14ac:dyDescent="0.35">
      <c r="D1485" t="s">
        <v>900</v>
      </c>
      <c r="E1485">
        <v>38.06</v>
      </c>
      <c r="F1485">
        <v>10.74</v>
      </c>
      <c r="G1485" s="20" t="s">
        <v>2380</v>
      </c>
      <c r="H1485" t="s">
        <v>2380</v>
      </c>
      <c r="I1485" t="s">
        <v>2380</v>
      </c>
      <c r="J1485" s="29">
        <v>0</v>
      </c>
      <c r="K1485" s="20" t="s">
        <v>2380</v>
      </c>
      <c r="L1485" s="20" t="str">
        <f t="shared" si="44"/>
        <v>OBESITY</v>
      </c>
      <c r="M1485" s="20" t="str">
        <f t="shared" si="45"/>
        <v>diabeties</v>
      </c>
    </row>
    <row r="1486" spans="4:13" x14ac:dyDescent="0.35">
      <c r="D1486" t="s">
        <v>899</v>
      </c>
      <c r="E1486">
        <v>28</v>
      </c>
      <c r="F1486">
        <v>5.19</v>
      </c>
      <c r="G1486" s="20" t="s">
        <v>2380</v>
      </c>
      <c r="H1486" t="s">
        <v>2380</v>
      </c>
      <c r="I1486" t="s">
        <v>2380</v>
      </c>
      <c r="J1486" s="29">
        <v>1</v>
      </c>
      <c r="K1486" s="20" t="s">
        <v>2380</v>
      </c>
      <c r="L1486" s="20" t="str">
        <f t="shared" si="44"/>
        <v>OVER WEIGHT</v>
      </c>
      <c r="M1486" s="20" t="str">
        <f t="shared" si="45"/>
        <v>normal</v>
      </c>
    </row>
    <row r="1487" spans="4:13" x14ac:dyDescent="0.35">
      <c r="D1487" t="s">
        <v>898</v>
      </c>
      <c r="E1487">
        <v>34.32</v>
      </c>
      <c r="F1487">
        <v>9.17</v>
      </c>
      <c r="G1487" s="20" t="s">
        <v>2380</v>
      </c>
      <c r="H1487" t="s">
        <v>2380</v>
      </c>
      <c r="I1487" t="s">
        <v>2380</v>
      </c>
      <c r="J1487" s="29">
        <v>0</v>
      </c>
      <c r="K1487" s="20" t="s">
        <v>2380</v>
      </c>
      <c r="L1487" s="20" t="str">
        <f t="shared" si="44"/>
        <v>OBESITY</v>
      </c>
      <c r="M1487" s="20" t="str">
        <f t="shared" si="45"/>
        <v>diabeties</v>
      </c>
    </row>
    <row r="1488" spans="4:13" x14ac:dyDescent="0.35">
      <c r="D1488" t="s">
        <v>897</v>
      </c>
      <c r="E1488">
        <v>22.3</v>
      </c>
      <c r="F1488">
        <v>4.95</v>
      </c>
      <c r="G1488" s="20" t="s">
        <v>2382</v>
      </c>
      <c r="H1488" t="s">
        <v>2380</v>
      </c>
      <c r="I1488" t="s">
        <v>2380</v>
      </c>
      <c r="J1488" s="29">
        <v>0</v>
      </c>
      <c r="K1488" s="20" t="s">
        <v>2380</v>
      </c>
      <c r="L1488" s="20" t="str">
        <f t="shared" ref="L1488:L1551" si="46">IF(E1488&lt;18.5,"under weight",IF(E1488&lt;25,"Normal weight",IF(E1488&lt;30,"OVER WEIGHT","OBESITY")))</f>
        <v>Normal weight</v>
      </c>
      <c r="M1488" s="20" t="str">
        <f t="shared" ref="M1488:M1551" si="47">IF(F1488&lt;5.7,"normal",IF(F1488&lt;6.5,"pre diabeties","diabeties"))</f>
        <v>normal</v>
      </c>
    </row>
    <row r="1489" spans="4:13" x14ac:dyDescent="0.35">
      <c r="D1489" t="s">
        <v>896</v>
      </c>
      <c r="E1489">
        <v>27.835000000000001</v>
      </c>
      <c r="F1489">
        <v>6.03</v>
      </c>
      <c r="G1489" s="20" t="s">
        <v>2380</v>
      </c>
      <c r="H1489" t="s">
        <v>2380</v>
      </c>
      <c r="I1489" t="s">
        <v>2380</v>
      </c>
      <c r="J1489" s="29">
        <v>1</v>
      </c>
      <c r="K1489" s="20" t="s">
        <v>2380</v>
      </c>
      <c r="L1489" s="20" t="str">
        <f t="shared" si="46"/>
        <v>OVER WEIGHT</v>
      </c>
      <c r="M1489" s="20" t="str">
        <f t="shared" si="47"/>
        <v>pre diabeties</v>
      </c>
    </row>
    <row r="1490" spans="4:13" x14ac:dyDescent="0.35">
      <c r="D1490" t="s">
        <v>895</v>
      </c>
      <c r="E1490">
        <v>39.229999999999997</v>
      </c>
      <c r="F1490">
        <v>5.36</v>
      </c>
      <c r="G1490" s="20" t="s">
        <v>2380</v>
      </c>
      <c r="H1490" t="s">
        <v>2380</v>
      </c>
      <c r="I1490" t="s">
        <v>2380</v>
      </c>
      <c r="J1490" s="29">
        <v>0</v>
      </c>
      <c r="K1490" s="20" t="s">
        <v>2380</v>
      </c>
      <c r="L1490" s="20" t="str">
        <f t="shared" si="46"/>
        <v>OBESITY</v>
      </c>
      <c r="M1490" s="20" t="str">
        <f t="shared" si="47"/>
        <v>normal</v>
      </c>
    </row>
    <row r="1491" spans="4:13" x14ac:dyDescent="0.35">
      <c r="D1491" t="s">
        <v>894</v>
      </c>
      <c r="E1491">
        <v>19.95</v>
      </c>
      <c r="F1491">
        <v>6.11</v>
      </c>
      <c r="G1491" s="20" t="s">
        <v>2380</v>
      </c>
      <c r="H1491" t="s">
        <v>2380</v>
      </c>
      <c r="I1491" t="s">
        <v>2380</v>
      </c>
      <c r="J1491" s="29">
        <v>1</v>
      </c>
      <c r="K1491" s="20" t="s">
        <v>2380</v>
      </c>
      <c r="L1491" s="20" t="str">
        <f t="shared" si="46"/>
        <v>Normal weight</v>
      </c>
      <c r="M1491" s="20" t="str">
        <f t="shared" si="47"/>
        <v>pre diabeties</v>
      </c>
    </row>
    <row r="1492" spans="4:13" x14ac:dyDescent="0.35">
      <c r="D1492" t="s">
        <v>893</v>
      </c>
      <c r="E1492">
        <v>34.64</v>
      </c>
      <c r="F1492">
        <v>4.88</v>
      </c>
      <c r="G1492" s="20" t="s">
        <v>2380</v>
      </c>
      <c r="H1492" t="s">
        <v>2380</v>
      </c>
      <c r="I1492" t="s">
        <v>2383</v>
      </c>
      <c r="J1492" s="29">
        <v>1</v>
      </c>
      <c r="K1492" s="20" t="s">
        <v>2380</v>
      </c>
      <c r="L1492" s="20" t="str">
        <f t="shared" si="46"/>
        <v>OBESITY</v>
      </c>
      <c r="M1492" s="20" t="str">
        <f t="shared" si="47"/>
        <v>normal</v>
      </c>
    </row>
    <row r="1493" spans="4:13" x14ac:dyDescent="0.35">
      <c r="D1493" t="s">
        <v>892</v>
      </c>
      <c r="E1493">
        <v>18.75</v>
      </c>
      <c r="F1493">
        <v>6.72</v>
      </c>
      <c r="G1493" s="20" t="s">
        <v>2380</v>
      </c>
      <c r="H1493" t="s">
        <v>2380</v>
      </c>
      <c r="I1493" t="s">
        <v>2380</v>
      </c>
      <c r="J1493" s="29">
        <v>0</v>
      </c>
      <c r="K1493" s="20" t="s">
        <v>2380</v>
      </c>
      <c r="L1493" s="20" t="str">
        <f t="shared" si="46"/>
        <v>Normal weight</v>
      </c>
      <c r="M1493" s="20" t="str">
        <f t="shared" si="47"/>
        <v>diabeties</v>
      </c>
    </row>
    <row r="1494" spans="4:13" x14ac:dyDescent="0.35">
      <c r="D1494" t="s">
        <v>891</v>
      </c>
      <c r="E1494">
        <v>26.48</v>
      </c>
      <c r="F1494">
        <v>4.2</v>
      </c>
      <c r="G1494" s="20" t="s">
        <v>2380</v>
      </c>
      <c r="H1494" t="s">
        <v>2380</v>
      </c>
      <c r="I1494" t="s">
        <v>2380</v>
      </c>
      <c r="J1494" s="29">
        <v>1</v>
      </c>
      <c r="K1494" s="20" t="s">
        <v>2380</v>
      </c>
      <c r="L1494" s="20" t="str">
        <f t="shared" si="46"/>
        <v>OVER WEIGHT</v>
      </c>
      <c r="M1494" s="20" t="str">
        <f t="shared" si="47"/>
        <v>normal</v>
      </c>
    </row>
    <row r="1495" spans="4:13" x14ac:dyDescent="0.35">
      <c r="D1495" t="s">
        <v>890</v>
      </c>
      <c r="E1495">
        <v>34.83</v>
      </c>
      <c r="F1495">
        <v>5.79</v>
      </c>
      <c r="G1495" s="20" t="s">
        <v>2380</v>
      </c>
      <c r="H1495" t="s">
        <v>2380</v>
      </c>
      <c r="I1495" t="s">
        <v>2380</v>
      </c>
      <c r="J1495" s="29">
        <v>1</v>
      </c>
      <c r="K1495" s="20" t="s">
        <v>2380</v>
      </c>
      <c r="L1495" s="20" t="str">
        <f t="shared" si="46"/>
        <v>OBESITY</v>
      </c>
      <c r="M1495" s="20" t="str">
        <f t="shared" si="47"/>
        <v>pre diabeties</v>
      </c>
    </row>
    <row r="1496" spans="4:13" x14ac:dyDescent="0.35">
      <c r="D1496" t="s">
        <v>889</v>
      </c>
      <c r="E1496">
        <v>25.46</v>
      </c>
      <c r="F1496">
        <v>4.29</v>
      </c>
      <c r="G1496" s="20" t="s">
        <v>2380</v>
      </c>
      <c r="H1496" t="s">
        <v>2380</v>
      </c>
      <c r="I1496" t="s">
        <v>2380</v>
      </c>
      <c r="J1496" s="29">
        <v>0</v>
      </c>
      <c r="K1496" s="20" t="s">
        <v>2380</v>
      </c>
      <c r="L1496" s="20" t="str">
        <f t="shared" si="46"/>
        <v>OVER WEIGHT</v>
      </c>
      <c r="M1496" s="20" t="str">
        <f t="shared" si="47"/>
        <v>normal</v>
      </c>
    </row>
    <row r="1497" spans="4:13" x14ac:dyDescent="0.35">
      <c r="D1497" t="s">
        <v>888</v>
      </c>
      <c r="E1497">
        <v>23.31</v>
      </c>
      <c r="F1497">
        <v>8.27</v>
      </c>
      <c r="G1497" s="20" t="s">
        <v>2380</v>
      </c>
      <c r="H1497" t="s">
        <v>2380</v>
      </c>
      <c r="I1497" t="s">
        <v>2380</v>
      </c>
      <c r="J1497" s="29">
        <v>0</v>
      </c>
      <c r="K1497" s="20" t="s">
        <v>2380</v>
      </c>
      <c r="L1497" s="20" t="str">
        <f t="shared" si="46"/>
        <v>Normal weight</v>
      </c>
      <c r="M1497" s="20" t="str">
        <f t="shared" si="47"/>
        <v>diabeties</v>
      </c>
    </row>
    <row r="1498" spans="4:13" x14ac:dyDescent="0.35">
      <c r="D1498" t="s">
        <v>887</v>
      </c>
      <c r="E1498">
        <v>29</v>
      </c>
      <c r="F1498">
        <v>4.5599999999999996</v>
      </c>
      <c r="G1498" s="20" t="s">
        <v>2380</v>
      </c>
      <c r="H1498" t="s">
        <v>2380</v>
      </c>
      <c r="I1498" t="s">
        <v>2380</v>
      </c>
      <c r="J1498" s="29">
        <v>0</v>
      </c>
      <c r="K1498" s="20" t="s">
        <v>2380</v>
      </c>
      <c r="L1498" s="20" t="str">
        <f t="shared" si="46"/>
        <v>OVER WEIGHT</v>
      </c>
      <c r="M1498" s="20" t="str">
        <f t="shared" si="47"/>
        <v>normal</v>
      </c>
    </row>
    <row r="1499" spans="4:13" x14ac:dyDescent="0.35">
      <c r="D1499" t="s">
        <v>886</v>
      </c>
      <c r="E1499">
        <v>32.869999999999997</v>
      </c>
      <c r="F1499">
        <v>5.33</v>
      </c>
      <c r="G1499" s="20" t="s">
        <v>2380</v>
      </c>
      <c r="H1499" t="s">
        <v>2380</v>
      </c>
      <c r="I1499" t="s">
        <v>2380</v>
      </c>
      <c r="J1499" s="29">
        <v>0</v>
      </c>
      <c r="K1499" s="20" t="s">
        <v>2380</v>
      </c>
      <c r="L1499" s="20" t="str">
        <f t="shared" si="46"/>
        <v>OBESITY</v>
      </c>
      <c r="M1499" s="20" t="str">
        <f t="shared" si="47"/>
        <v>normal</v>
      </c>
    </row>
    <row r="1500" spans="4:13" x14ac:dyDescent="0.35">
      <c r="D1500" t="s">
        <v>885</v>
      </c>
      <c r="E1500">
        <v>26.18</v>
      </c>
      <c r="F1500">
        <v>5.63</v>
      </c>
      <c r="G1500" s="20" t="s">
        <v>2380</v>
      </c>
      <c r="H1500" t="s">
        <v>2380</v>
      </c>
      <c r="I1500" t="s">
        <v>2380</v>
      </c>
      <c r="J1500" s="29">
        <v>0</v>
      </c>
      <c r="K1500" s="20" t="s">
        <v>2380</v>
      </c>
      <c r="L1500" s="20" t="str">
        <f t="shared" si="46"/>
        <v>OVER WEIGHT</v>
      </c>
      <c r="M1500" s="20" t="str">
        <f t="shared" si="47"/>
        <v>normal</v>
      </c>
    </row>
    <row r="1501" spans="4:13" x14ac:dyDescent="0.35">
      <c r="D1501" t="s">
        <v>884</v>
      </c>
      <c r="E1501">
        <v>25.3</v>
      </c>
      <c r="F1501">
        <v>5.12</v>
      </c>
      <c r="G1501" s="20" t="s">
        <v>2380</v>
      </c>
      <c r="H1501" t="s">
        <v>2380</v>
      </c>
      <c r="I1501" t="s">
        <v>2380</v>
      </c>
      <c r="J1501" s="29">
        <v>0</v>
      </c>
      <c r="K1501" s="20" t="s">
        <v>2380</v>
      </c>
      <c r="L1501" s="20" t="str">
        <f t="shared" si="46"/>
        <v>OVER WEIGHT</v>
      </c>
      <c r="M1501" s="20" t="str">
        <f t="shared" si="47"/>
        <v>normal</v>
      </c>
    </row>
    <row r="1502" spans="4:13" x14ac:dyDescent="0.35">
      <c r="D1502" t="s">
        <v>883</v>
      </c>
      <c r="E1502">
        <v>36.94</v>
      </c>
      <c r="F1502">
        <v>5.15</v>
      </c>
      <c r="G1502" s="20" t="s">
        <v>2382</v>
      </c>
      <c r="H1502" t="s">
        <v>2380</v>
      </c>
      <c r="I1502" t="s">
        <v>2380</v>
      </c>
      <c r="J1502" s="29">
        <v>1</v>
      </c>
      <c r="K1502" s="20" t="s">
        <v>2380</v>
      </c>
      <c r="L1502" s="20" t="str">
        <f t="shared" si="46"/>
        <v>OBESITY</v>
      </c>
      <c r="M1502" s="20" t="str">
        <f t="shared" si="47"/>
        <v>normal</v>
      </c>
    </row>
    <row r="1503" spans="4:13" x14ac:dyDescent="0.35">
      <c r="D1503" t="s">
        <v>882</v>
      </c>
      <c r="E1503">
        <v>22.86</v>
      </c>
      <c r="F1503">
        <v>7.5</v>
      </c>
      <c r="G1503" s="20" t="s">
        <v>2380</v>
      </c>
      <c r="H1503" t="s">
        <v>2380</v>
      </c>
      <c r="I1503" t="s">
        <v>2380</v>
      </c>
      <c r="J1503" s="29">
        <v>0</v>
      </c>
      <c r="K1503" s="20" t="s">
        <v>2380</v>
      </c>
      <c r="L1503" s="20" t="str">
        <f t="shared" si="46"/>
        <v>Normal weight</v>
      </c>
      <c r="M1503" s="20" t="str">
        <f t="shared" si="47"/>
        <v>diabeties</v>
      </c>
    </row>
    <row r="1504" spans="4:13" x14ac:dyDescent="0.35">
      <c r="D1504" t="s">
        <v>881</v>
      </c>
      <c r="E1504">
        <v>18.760000000000002</v>
      </c>
      <c r="F1504">
        <v>4.88</v>
      </c>
      <c r="G1504" s="20" t="s">
        <v>2382</v>
      </c>
      <c r="H1504" t="s">
        <v>2380</v>
      </c>
      <c r="I1504" t="s">
        <v>2383</v>
      </c>
      <c r="J1504" s="29">
        <v>1</v>
      </c>
      <c r="K1504" s="20" t="s">
        <v>2380</v>
      </c>
      <c r="L1504" s="20" t="str">
        <f t="shared" si="46"/>
        <v>Normal weight</v>
      </c>
      <c r="M1504" s="20" t="str">
        <f t="shared" si="47"/>
        <v>normal</v>
      </c>
    </row>
    <row r="1505" spans="4:13" x14ac:dyDescent="0.35">
      <c r="D1505" t="s">
        <v>880</v>
      </c>
      <c r="E1505">
        <v>24.36</v>
      </c>
      <c r="F1505">
        <v>5.57</v>
      </c>
      <c r="G1505" s="20" t="s">
        <v>2380</v>
      </c>
      <c r="H1505" t="s">
        <v>2380</v>
      </c>
      <c r="I1505" t="s">
        <v>2380</v>
      </c>
      <c r="J1505" s="29">
        <v>0</v>
      </c>
      <c r="K1505" s="20" t="s">
        <v>2380</v>
      </c>
      <c r="L1505" s="20" t="str">
        <f t="shared" si="46"/>
        <v>Normal weight</v>
      </c>
      <c r="M1505" s="20" t="str">
        <f t="shared" si="47"/>
        <v>normal</v>
      </c>
    </row>
    <row r="1506" spans="4:13" x14ac:dyDescent="0.35">
      <c r="D1506" t="s">
        <v>879</v>
      </c>
      <c r="E1506">
        <v>32.299999999999997</v>
      </c>
      <c r="F1506">
        <v>5.31</v>
      </c>
      <c r="G1506" s="20" t="s">
        <v>2380</v>
      </c>
      <c r="H1506" t="s">
        <v>2380</v>
      </c>
      <c r="I1506" t="s">
        <v>2380</v>
      </c>
      <c r="J1506" s="29">
        <v>0</v>
      </c>
      <c r="K1506" s="20" t="s">
        <v>2380</v>
      </c>
      <c r="L1506" s="20" t="str">
        <f t="shared" si="46"/>
        <v>OBESITY</v>
      </c>
      <c r="M1506" s="20" t="str">
        <f t="shared" si="47"/>
        <v>normal</v>
      </c>
    </row>
    <row r="1507" spans="4:13" x14ac:dyDescent="0.35">
      <c r="D1507" t="s">
        <v>878</v>
      </c>
      <c r="E1507">
        <v>22.704999999999998</v>
      </c>
      <c r="F1507">
        <v>4.57</v>
      </c>
      <c r="G1507" s="20" t="s">
        <v>2382</v>
      </c>
      <c r="H1507" t="s">
        <v>2380</v>
      </c>
      <c r="I1507" t="s">
        <v>2380</v>
      </c>
      <c r="J1507" s="29">
        <v>0</v>
      </c>
      <c r="K1507" s="20" t="s">
        <v>2380</v>
      </c>
      <c r="L1507" s="20" t="str">
        <f t="shared" si="46"/>
        <v>Normal weight</v>
      </c>
      <c r="M1507" s="20" t="str">
        <f t="shared" si="47"/>
        <v>normal</v>
      </c>
    </row>
    <row r="1508" spans="4:13" x14ac:dyDescent="0.35">
      <c r="D1508" t="s">
        <v>877</v>
      </c>
      <c r="E1508">
        <v>21.79</v>
      </c>
      <c r="F1508">
        <v>8.6999999999999993</v>
      </c>
      <c r="G1508" s="20" t="s">
        <v>2382</v>
      </c>
      <c r="H1508" t="s">
        <v>2380</v>
      </c>
      <c r="I1508" t="s">
        <v>2380</v>
      </c>
      <c r="J1508" s="29">
        <v>1</v>
      </c>
      <c r="K1508" s="20" t="s">
        <v>2380</v>
      </c>
      <c r="L1508" s="20" t="str">
        <f t="shared" si="46"/>
        <v>Normal weight</v>
      </c>
      <c r="M1508" s="20" t="str">
        <f t="shared" si="47"/>
        <v>diabeties</v>
      </c>
    </row>
    <row r="1509" spans="4:13" x14ac:dyDescent="0.35">
      <c r="D1509" t="s">
        <v>876</v>
      </c>
      <c r="E1509">
        <v>24.52</v>
      </c>
      <c r="F1509">
        <v>4.76</v>
      </c>
      <c r="G1509" s="20" t="s">
        <v>2380</v>
      </c>
      <c r="H1509" t="s">
        <v>2380</v>
      </c>
      <c r="I1509" t="s">
        <v>2380</v>
      </c>
      <c r="J1509" s="29">
        <v>0</v>
      </c>
      <c r="K1509" s="20" t="s">
        <v>2380</v>
      </c>
      <c r="L1509" s="20" t="str">
        <f t="shared" si="46"/>
        <v>Normal weight</v>
      </c>
      <c r="M1509" s="20" t="str">
        <f t="shared" si="47"/>
        <v>normal</v>
      </c>
    </row>
    <row r="1510" spans="4:13" x14ac:dyDescent="0.35">
      <c r="D1510" t="s">
        <v>875</v>
      </c>
      <c r="E1510">
        <v>39.520000000000003</v>
      </c>
      <c r="F1510">
        <v>11.81</v>
      </c>
      <c r="G1510" s="20" t="s">
        <v>2380</v>
      </c>
      <c r="H1510" t="s">
        <v>2380</v>
      </c>
      <c r="I1510" t="s">
        <v>2380</v>
      </c>
      <c r="J1510" s="29">
        <v>0</v>
      </c>
      <c r="K1510" s="20" t="s">
        <v>2380</v>
      </c>
      <c r="L1510" s="20" t="str">
        <f t="shared" si="46"/>
        <v>OBESITY</v>
      </c>
      <c r="M1510" s="20" t="str">
        <f t="shared" si="47"/>
        <v>diabeties</v>
      </c>
    </row>
    <row r="1511" spans="4:13" x14ac:dyDescent="0.35">
      <c r="D1511" t="s">
        <v>874</v>
      </c>
      <c r="E1511">
        <v>24.49</v>
      </c>
      <c r="F1511">
        <v>4.67</v>
      </c>
      <c r="G1511" s="20" t="s">
        <v>2380</v>
      </c>
      <c r="H1511" t="s">
        <v>2380</v>
      </c>
      <c r="I1511" t="s">
        <v>2380</v>
      </c>
      <c r="J1511" s="29">
        <v>0</v>
      </c>
      <c r="K1511" s="20" t="s">
        <v>2380</v>
      </c>
      <c r="L1511" s="20" t="str">
        <f t="shared" si="46"/>
        <v>Normal weight</v>
      </c>
      <c r="M1511" s="20" t="str">
        <f t="shared" si="47"/>
        <v>normal</v>
      </c>
    </row>
    <row r="1512" spans="4:13" x14ac:dyDescent="0.35">
      <c r="D1512" t="s">
        <v>873</v>
      </c>
      <c r="E1512">
        <v>26.315000000000001</v>
      </c>
      <c r="F1512">
        <v>6.02</v>
      </c>
      <c r="G1512" s="20" t="s">
        <v>2380</v>
      </c>
      <c r="H1512" t="s">
        <v>2380</v>
      </c>
      <c r="I1512" t="s">
        <v>2380</v>
      </c>
      <c r="J1512" s="29">
        <v>0</v>
      </c>
      <c r="K1512" s="20" t="s">
        <v>2380</v>
      </c>
      <c r="L1512" s="20" t="str">
        <f t="shared" si="46"/>
        <v>OVER WEIGHT</v>
      </c>
      <c r="M1512" s="20" t="str">
        <f t="shared" si="47"/>
        <v>pre diabeties</v>
      </c>
    </row>
    <row r="1513" spans="4:13" x14ac:dyDescent="0.35">
      <c r="D1513" t="s">
        <v>872</v>
      </c>
      <c r="E1513">
        <v>22.58</v>
      </c>
      <c r="F1513">
        <v>7.46</v>
      </c>
      <c r="G1513" s="20" t="s">
        <v>2380</v>
      </c>
      <c r="H1513" t="s">
        <v>2380</v>
      </c>
      <c r="I1513" t="s">
        <v>2380</v>
      </c>
      <c r="J1513" s="29">
        <v>0</v>
      </c>
      <c r="K1513" s="20" t="s">
        <v>2380</v>
      </c>
      <c r="L1513" s="20" t="str">
        <f t="shared" si="46"/>
        <v>Normal weight</v>
      </c>
      <c r="M1513" s="20" t="str">
        <f t="shared" si="47"/>
        <v>diabeties</v>
      </c>
    </row>
    <row r="1514" spans="4:13" x14ac:dyDescent="0.35">
      <c r="D1514" t="s">
        <v>871</v>
      </c>
      <c r="E1514">
        <v>19.475000000000001</v>
      </c>
      <c r="F1514">
        <v>4.74</v>
      </c>
      <c r="G1514" s="20" t="s">
        <v>2380</v>
      </c>
      <c r="H1514" t="s">
        <v>2380</v>
      </c>
      <c r="I1514" t="s">
        <v>2380</v>
      </c>
      <c r="J1514" s="29">
        <v>1</v>
      </c>
      <c r="K1514" s="20" t="s">
        <v>2380</v>
      </c>
      <c r="L1514" s="20" t="str">
        <f t="shared" si="46"/>
        <v>Normal weight</v>
      </c>
      <c r="M1514" s="20" t="str">
        <f t="shared" si="47"/>
        <v>normal</v>
      </c>
    </row>
    <row r="1515" spans="4:13" x14ac:dyDescent="0.35">
      <c r="D1515" t="s">
        <v>870</v>
      </c>
      <c r="E1515">
        <v>26.33</v>
      </c>
      <c r="F1515">
        <v>4.79</v>
      </c>
      <c r="G1515" s="20" t="s">
        <v>2380</v>
      </c>
      <c r="H1515" t="s">
        <v>2380</v>
      </c>
      <c r="I1515" t="s">
        <v>2380</v>
      </c>
      <c r="J1515" s="29">
        <v>0</v>
      </c>
      <c r="K1515" s="20" t="s">
        <v>2380</v>
      </c>
      <c r="L1515" s="20" t="str">
        <f t="shared" si="46"/>
        <v>OVER WEIGHT</v>
      </c>
      <c r="M1515" s="20" t="str">
        <f t="shared" si="47"/>
        <v>normal</v>
      </c>
    </row>
    <row r="1516" spans="4:13" x14ac:dyDescent="0.35">
      <c r="D1516" t="s">
        <v>869</v>
      </c>
      <c r="E1516">
        <v>17.29</v>
      </c>
      <c r="F1516">
        <v>5.35</v>
      </c>
      <c r="G1516" s="20" t="s">
        <v>2382</v>
      </c>
      <c r="H1516" t="s">
        <v>2380</v>
      </c>
      <c r="I1516" t="s">
        <v>2380</v>
      </c>
      <c r="J1516" s="29">
        <v>0</v>
      </c>
      <c r="K1516" s="20" t="s">
        <v>2380</v>
      </c>
      <c r="L1516" s="20" t="str">
        <f t="shared" si="46"/>
        <v>under weight</v>
      </c>
      <c r="M1516" s="20" t="str">
        <f t="shared" si="47"/>
        <v>normal</v>
      </c>
    </row>
    <row r="1517" spans="4:13" x14ac:dyDescent="0.35">
      <c r="D1517" t="s">
        <v>868</v>
      </c>
      <c r="E1517">
        <v>42.88</v>
      </c>
      <c r="F1517">
        <v>4.87</v>
      </c>
      <c r="G1517" s="20" t="s">
        <v>2380</v>
      </c>
      <c r="H1517" t="s">
        <v>2382</v>
      </c>
      <c r="I1517" t="s">
        <v>2380</v>
      </c>
      <c r="J1517" s="29">
        <v>1</v>
      </c>
      <c r="K1517" s="20" t="s">
        <v>2380</v>
      </c>
      <c r="L1517" s="20" t="str">
        <f t="shared" si="46"/>
        <v>OBESITY</v>
      </c>
      <c r="M1517" s="20" t="str">
        <f t="shared" si="47"/>
        <v>normal</v>
      </c>
    </row>
    <row r="1518" spans="4:13" x14ac:dyDescent="0.35">
      <c r="D1518" t="s">
        <v>867</v>
      </c>
      <c r="E1518">
        <v>32.200000000000003</v>
      </c>
      <c r="F1518">
        <v>10.09</v>
      </c>
      <c r="G1518" s="20" t="s">
        <v>2382</v>
      </c>
      <c r="H1518" t="s">
        <v>2380</v>
      </c>
      <c r="I1518" t="s">
        <v>2380</v>
      </c>
      <c r="J1518" s="29">
        <v>0</v>
      </c>
      <c r="K1518" s="20" t="s">
        <v>2380</v>
      </c>
      <c r="L1518" s="20" t="str">
        <f t="shared" si="46"/>
        <v>OBESITY</v>
      </c>
      <c r="M1518" s="20" t="str">
        <f t="shared" si="47"/>
        <v>diabeties</v>
      </c>
    </row>
    <row r="1519" spans="4:13" x14ac:dyDescent="0.35">
      <c r="D1519" t="s">
        <v>866</v>
      </c>
      <c r="E1519">
        <v>18.75</v>
      </c>
      <c r="F1519">
        <v>5.47</v>
      </c>
      <c r="G1519" s="20" t="s">
        <v>2382</v>
      </c>
      <c r="H1519" t="s">
        <v>2380</v>
      </c>
      <c r="I1519" t="s">
        <v>2383</v>
      </c>
      <c r="J1519" s="29">
        <v>1</v>
      </c>
      <c r="K1519" s="20" t="s">
        <v>2380</v>
      </c>
      <c r="L1519" s="20" t="str">
        <f t="shared" si="46"/>
        <v>Normal weight</v>
      </c>
      <c r="M1519" s="20" t="str">
        <f t="shared" si="47"/>
        <v>normal</v>
      </c>
    </row>
    <row r="1520" spans="4:13" x14ac:dyDescent="0.35">
      <c r="D1520" t="s">
        <v>865</v>
      </c>
      <c r="E1520">
        <v>22.36</v>
      </c>
      <c r="F1520">
        <v>8.6</v>
      </c>
      <c r="G1520" s="20" t="s">
        <v>2380</v>
      </c>
      <c r="H1520" t="s">
        <v>2380</v>
      </c>
      <c r="I1520" t="s">
        <v>2380</v>
      </c>
      <c r="J1520" s="29">
        <v>0</v>
      </c>
      <c r="K1520" s="20" t="s">
        <v>2380</v>
      </c>
      <c r="L1520" s="20" t="str">
        <f t="shared" si="46"/>
        <v>Normal weight</v>
      </c>
      <c r="M1520" s="20" t="str">
        <f t="shared" si="47"/>
        <v>diabeties</v>
      </c>
    </row>
    <row r="1521" spans="4:13" x14ac:dyDescent="0.35">
      <c r="D1521" t="s">
        <v>864</v>
      </c>
      <c r="E1521">
        <v>23.94</v>
      </c>
      <c r="F1521">
        <v>10.74</v>
      </c>
      <c r="G1521" s="20" t="s">
        <v>2382</v>
      </c>
      <c r="H1521" t="s">
        <v>2380</v>
      </c>
      <c r="I1521" t="s">
        <v>2380</v>
      </c>
      <c r="J1521" s="29">
        <v>0</v>
      </c>
      <c r="K1521" s="20" t="s">
        <v>2380</v>
      </c>
      <c r="L1521" s="20" t="str">
        <f t="shared" si="46"/>
        <v>Normal weight</v>
      </c>
      <c r="M1521" s="20" t="str">
        <f t="shared" si="47"/>
        <v>diabeties</v>
      </c>
    </row>
    <row r="1522" spans="4:13" x14ac:dyDescent="0.35">
      <c r="D1522" t="s">
        <v>863</v>
      </c>
      <c r="E1522">
        <v>30.1</v>
      </c>
      <c r="F1522">
        <v>4.3899999999999997</v>
      </c>
      <c r="G1522" s="20" t="s">
        <v>2380</v>
      </c>
      <c r="H1522" t="s">
        <v>2380</v>
      </c>
      <c r="I1522" t="s">
        <v>2383</v>
      </c>
      <c r="J1522" s="29">
        <v>1</v>
      </c>
      <c r="K1522" s="20" t="s">
        <v>2380</v>
      </c>
      <c r="L1522" s="20" t="str">
        <f t="shared" si="46"/>
        <v>OBESITY</v>
      </c>
      <c r="M1522" s="20" t="str">
        <f t="shared" si="47"/>
        <v>normal</v>
      </c>
    </row>
    <row r="1523" spans="4:13" x14ac:dyDescent="0.35">
      <c r="D1523" t="s">
        <v>862</v>
      </c>
      <c r="E1523">
        <v>21.93</v>
      </c>
      <c r="F1523">
        <v>6.3</v>
      </c>
      <c r="G1523" s="20" t="s">
        <v>2380</v>
      </c>
      <c r="H1523" t="s">
        <v>2380</v>
      </c>
      <c r="I1523" t="s">
        <v>2380</v>
      </c>
      <c r="J1523" s="29">
        <v>0</v>
      </c>
      <c r="K1523" s="20" t="s">
        <v>2380</v>
      </c>
      <c r="L1523" s="20" t="str">
        <f t="shared" si="46"/>
        <v>Normal weight</v>
      </c>
      <c r="M1523" s="20" t="str">
        <f t="shared" si="47"/>
        <v>pre diabeties</v>
      </c>
    </row>
    <row r="1524" spans="4:13" x14ac:dyDescent="0.35">
      <c r="D1524" t="s">
        <v>861</v>
      </c>
      <c r="E1524">
        <v>39.75</v>
      </c>
      <c r="F1524">
        <v>5.41</v>
      </c>
      <c r="G1524" s="20" t="s">
        <v>2380</v>
      </c>
      <c r="H1524" t="s">
        <v>2382</v>
      </c>
      <c r="I1524" t="s">
        <v>2380</v>
      </c>
      <c r="J1524" s="29">
        <v>1</v>
      </c>
      <c r="K1524" s="20" t="s">
        <v>2380</v>
      </c>
      <c r="L1524" s="20" t="str">
        <f t="shared" si="46"/>
        <v>OBESITY</v>
      </c>
      <c r="M1524" s="20" t="str">
        <f t="shared" si="47"/>
        <v>normal</v>
      </c>
    </row>
    <row r="1525" spans="4:13" x14ac:dyDescent="0.35">
      <c r="D1525" t="s">
        <v>860</v>
      </c>
      <c r="E1525">
        <v>26.03</v>
      </c>
      <c r="F1525">
        <v>4.47</v>
      </c>
      <c r="G1525" s="20" t="s">
        <v>2380</v>
      </c>
      <c r="H1525" t="s">
        <v>2380</v>
      </c>
      <c r="I1525" t="s">
        <v>2383</v>
      </c>
      <c r="J1525" s="29">
        <v>1</v>
      </c>
      <c r="K1525" s="20" t="s">
        <v>2380</v>
      </c>
      <c r="L1525" s="20" t="str">
        <f t="shared" si="46"/>
        <v>OVER WEIGHT</v>
      </c>
      <c r="M1525" s="20" t="str">
        <f t="shared" si="47"/>
        <v>normal</v>
      </c>
    </row>
    <row r="1526" spans="4:13" x14ac:dyDescent="0.35">
      <c r="D1526" t="s">
        <v>859</v>
      </c>
      <c r="E1526">
        <v>34.51</v>
      </c>
      <c r="F1526">
        <v>6.26</v>
      </c>
      <c r="G1526" s="20" t="s">
        <v>2380</v>
      </c>
      <c r="H1526" t="s">
        <v>2380</v>
      </c>
      <c r="I1526" t="s">
        <v>2380</v>
      </c>
      <c r="J1526" s="29">
        <v>0</v>
      </c>
      <c r="K1526" s="20" t="s">
        <v>2380</v>
      </c>
      <c r="L1526" s="20" t="str">
        <f t="shared" si="46"/>
        <v>OBESITY</v>
      </c>
      <c r="M1526" s="20" t="str">
        <f t="shared" si="47"/>
        <v>pre diabeties</v>
      </c>
    </row>
    <row r="1527" spans="4:13" x14ac:dyDescent="0.35">
      <c r="D1527" t="s">
        <v>858</v>
      </c>
      <c r="E1527">
        <v>19.32</v>
      </c>
      <c r="F1527">
        <v>11.58</v>
      </c>
      <c r="G1527" s="20" t="s">
        <v>2382</v>
      </c>
      <c r="H1527" t="s">
        <v>2380</v>
      </c>
      <c r="I1527" t="s">
        <v>2380</v>
      </c>
      <c r="J1527" s="29">
        <v>1</v>
      </c>
      <c r="K1527" s="20" t="s">
        <v>2380</v>
      </c>
      <c r="L1527" s="20" t="str">
        <f t="shared" si="46"/>
        <v>Normal weight</v>
      </c>
      <c r="M1527" s="20" t="str">
        <f t="shared" si="47"/>
        <v>diabeties</v>
      </c>
    </row>
    <row r="1528" spans="4:13" x14ac:dyDescent="0.35">
      <c r="D1528" t="s">
        <v>857</v>
      </c>
      <c r="E1528">
        <v>28.5</v>
      </c>
      <c r="F1528">
        <v>4.3600000000000003</v>
      </c>
      <c r="G1528" s="20" t="s">
        <v>2380</v>
      </c>
      <c r="H1528" t="s">
        <v>2380</v>
      </c>
      <c r="I1528" t="s">
        <v>2380</v>
      </c>
      <c r="J1528" s="29">
        <v>0</v>
      </c>
      <c r="K1528" s="20" t="s">
        <v>2380</v>
      </c>
      <c r="L1528" s="20" t="str">
        <f t="shared" si="46"/>
        <v>OVER WEIGHT</v>
      </c>
      <c r="M1528" s="20" t="str">
        <f t="shared" si="47"/>
        <v>normal</v>
      </c>
    </row>
    <row r="1529" spans="4:13" x14ac:dyDescent="0.35">
      <c r="D1529" t="s">
        <v>856</v>
      </c>
      <c r="E1529">
        <v>30.875</v>
      </c>
      <c r="F1529">
        <v>4.1399999999999997</v>
      </c>
      <c r="G1529" s="20" t="s">
        <v>2382</v>
      </c>
      <c r="H1529" t="s">
        <v>2380</v>
      </c>
      <c r="I1529" t="s">
        <v>2380</v>
      </c>
      <c r="J1529" s="29">
        <v>0</v>
      </c>
      <c r="K1529" s="20" t="s">
        <v>2380</v>
      </c>
      <c r="L1529" s="20" t="str">
        <f t="shared" si="46"/>
        <v>OBESITY</v>
      </c>
      <c r="M1529" s="20" t="str">
        <f t="shared" si="47"/>
        <v>normal</v>
      </c>
    </row>
    <row r="1530" spans="4:13" x14ac:dyDescent="0.35">
      <c r="D1530" t="s">
        <v>855</v>
      </c>
      <c r="E1530">
        <v>24.02</v>
      </c>
      <c r="F1530">
        <v>4.38</v>
      </c>
      <c r="G1530" s="20" t="s">
        <v>2380</v>
      </c>
      <c r="H1530" t="s">
        <v>2380</v>
      </c>
      <c r="I1530" t="s">
        <v>2380</v>
      </c>
      <c r="J1530" s="29">
        <v>0</v>
      </c>
      <c r="K1530" s="20" t="s">
        <v>2380</v>
      </c>
      <c r="L1530" s="20" t="str">
        <f t="shared" si="46"/>
        <v>Normal weight</v>
      </c>
      <c r="M1530" s="20" t="str">
        <f t="shared" si="47"/>
        <v>normal</v>
      </c>
    </row>
    <row r="1531" spans="4:13" x14ac:dyDescent="0.35">
      <c r="D1531" t="s">
        <v>854</v>
      </c>
      <c r="E1531">
        <v>36.08</v>
      </c>
      <c r="F1531">
        <v>11.61</v>
      </c>
      <c r="G1531" s="20" t="s">
        <v>2382</v>
      </c>
      <c r="H1531" t="s">
        <v>2380</v>
      </c>
      <c r="I1531" t="s">
        <v>2380</v>
      </c>
      <c r="J1531" s="29">
        <v>0</v>
      </c>
      <c r="K1531" s="20" t="s">
        <v>2380</v>
      </c>
      <c r="L1531" s="20" t="str">
        <f t="shared" si="46"/>
        <v>OBESITY</v>
      </c>
      <c r="M1531" s="20" t="str">
        <f t="shared" si="47"/>
        <v>diabeties</v>
      </c>
    </row>
    <row r="1532" spans="4:13" x14ac:dyDescent="0.35">
      <c r="D1532" t="s">
        <v>853</v>
      </c>
      <c r="E1532">
        <v>32.200000000000003</v>
      </c>
      <c r="F1532">
        <v>10.59</v>
      </c>
      <c r="G1532" s="20" t="s">
        <v>2382</v>
      </c>
      <c r="H1532" t="s">
        <v>2380</v>
      </c>
      <c r="I1532" t="s">
        <v>2380</v>
      </c>
      <c r="J1532" s="29">
        <v>0</v>
      </c>
      <c r="K1532" s="20" t="s">
        <v>2380</v>
      </c>
      <c r="L1532" s="20" t="str">
        <f t="shared" si="46"/>
        <v>OBESITY</v>
      </c>
      <c r="M1532" s="20" t="str">
        <f t="shared" si="47"/>
        <v>diabeties</v>
      </c>
    </row>
    <row r="1533" spans="4:13" x14ac:dyDescent="0.35">
      <c r="D1533" t="s">
        <v>852</v>
      </c>
      <c r="E1533">
        <v>28.05</v>
      </c>
      <c r="F1533">
        <v>11.85</v>
      </c>
      <c r="G1533" s="20" t="s">
        <v>2382</v>
      </c>
      <c r="H1533" t="s">
        <v>2380</v>
      </c>
      <c r="I1533" t="s">
        <v>2380</v>
      </c>
      <c r="J1533" s="29">
        <v>0</v>
      </c>
      <c r="K1533" s="20" t="s">
        <v>2380</v>
      </c>
      <c r="L1533" s="20" t="str">
        <f t="shared" si="46"/>
        <v>OVER WEIGHT</v>
      </c>
      <c r="M1533" s="20" t="str">
        <f t="shared" si="47"/>
        <v>diabeties</v>
      </c>
    </row>
    <row r="1534" spans="4:13" x14ac:dyDescent="0.35">
      <c r="D1534" t="s">
        <v>851</v>
      </c>
      <c r="E1534">
        <v>19</v>
      </c>
      <c r="F1534">
        <v>5.46</v>
      </c>
      <c r="G1534" s="20" t="s">
        <v>2382</v>
      </c>
      <c r="H1534" t="s">
        <v>2380</v>
      </c>
      <c r="I1534" t="s">
        <v>2380</v>
      </c>
      <c r="J1534" s="29">
        <v>1</v>
      </c>
      <c r="K1534" s="20" t="s">
        <v>2380</v>
      </c>
      <c r="L1534" s="20" t="str">
        <f t="shared" si="46"/>
        <v>Normal weight</v>
      </c>
      <c r="M1534" s="20" t="str">
        <f t="shared" si="47"/>
        <v>normal</v>
      </c>
    </row>
    <row r="1535" spans="4:13" x14ac:dyDescent="0.35">
      <c r="D1535" t="s">
        <v>850</v>
      </c>
      <c r="E1535">
        <v>16.13</v>
      </c>
      <c r="F1535">
        <v>4.54</v>
      </c>
      <c r="G1535" s="20" t="s">
        <v>2382</v>
      </c>
      <c r="H1535" t="s">
        <v>2380</v>
      </c>
      <c r="I1535" t="s">
        <v>2380</v>
      </c>
      <c r="J1535" s="29">
        <v>2</v>
      </c>
      <c r="K1535" s="20" t="s">
        <v>2380</v>
      </c>
      <c r="L1535" s="20" t="str">
        <f t="shared" si="46"/>
        <v>under weight</v>
      </c>
      <c r="M1535" s="20" t="str">
        <f t="shared" si="47"/>
        <v>normal</v>
      </c>
    </row>
    <row r="1536" spans="4:13" x14ac:dyDescent="0.35">
      <c r="D1536" t="s">
        <v>849</v>
      </c>
      <c r="E1536">
        <v>18.77</v>
      </c>
      <c r="F1536">
        <v>11.98</v>
      </c>
      <c r="G1536" s="20" t="s">
        <v>2382</v>
      </c>
      <c r="H1536" t="s">
        <v>2380</v>
      </c>
      <c r="I1536" t="s">
        <v>2380</v>
      </c>
      <c r="J1536" s="29">
        <v>2</v>
      </c>
      <c r="K1536" s="20" t="s">
        <v>2380</v>
      </c>
      <c r="L1536" s="20" t="str">
        <f t="shared" si="46"/>
        <v>Normal weight</v>
      </c>
      <c r="M1536" s="20" t="str">
        <f t="shared" si="47"/>
        <v>diabeties</v>
      </c>
    </row>
    <row r="1537" spans="4:13" x14ac:dyDescent="0.35">
      <c r="D1537" t="s">
        <v>848</v>
      </c>
      <c r="E1537">
        <v>28.88</v>
      </c>
      <c r="F1537">
        <v>6.59</v>
      </c>
      <c r="G1537" s="20" t="s">
        <v>2382</v>
      </c>
      <c r="H1537" t="s">
        <v>2380</v>
      </c>
      <c r="I1537" t="s">
        <v>2380</v>
      </c>
      <c r="J1537" s="29">
        <v>1</v>
      </c>
      <c r="K1537" s="20" t="s">
        <v>2380</v>
      </c>
      <c r="L1537" s="20" t="str">
        <f t="shared" si="46"/>
        <v>OVER WEIGHT</v>
      </c>
      <c r="M1537" s="20" t="str">
        <f t="shared" si="47"/>
        <v>diabeties</v>
      </c>
    </row>
    <row r="1538" spans="4:13" x14ac:dyDescent="0.35">
      <c r="D1538" t="s">
        <v>847</v>
      </c>
      <c r="E1538">
        <v>27.55</v>
      </c>
      <c r="F1538">
        <v>10.83</v>
      </c>
      <c r="G1538" s="20" t="s">
        <v>2382</v>
      </c>
      <c r="H1538" t="s">
        <v>2380</v>
      </c>
      <c r="I1538" t="s">
        <v>2380</v>
      </c>
      <c r="J1538" s="29">
        <v>1</v>
      </c>
      <c r="K1538" s="20" t="s">
        <v>2380</v>
      </c>
      <c r="L1538" s="20" t="str">
        <f t="shared" si="46"/>
        <v>OVER WEIGHT</v>
      </c>
      <c r="M1538" s="20" t="str">
        <f t="shared" si="47"/>
        <v>diabeties</v>
      </c>
    </row>
    <row r="1539" spans="4:13" x14ac:dyDescent="0.35">
      <c r="D1539" t="s">
        <v>846</v>
      </c>
      <c r="E1539">
        <v>15.6</v>
      </c>
      <c r="F1539">
        <v>8.6</v>
      </c>
      <c r="G1539" s="20" t="s">
        <v>2380</v>
      </c>
      <c r="H1539" t="s">
        <v>2380</v>
      </c>
      <c r="I1539" t="s">
        <v>2380</v>
      </c>
      <c r="J1539" s="29">
        <v>0</v>
      </c>
      <c r="K1539" s="20" t="s">
        <v>2380</v>
      </c>
      <c r="L1539" s="20" t="str">
        <f t="shared" si="46"/>
        <v>under weight</v>
      </c>
      <c r="M1539" s="20" t="str">
        <f t="shared" si="47"/>
        <v>diabeties</v>
      </c>
    </row>
    <row r="1540" spans="4:13" x14ac:dyDescent="0.35">
      <c r="D1540" t="s">
        <v>845</v>
      </c>
      <c r="E1540">
        <v>21.99</v>
      </c>
      <c r="F1540">
        <v>11.17</v>
      </c>
      <c r="G1540" s="20" t="s">
        <v>2380</v>
      </c>
      <c r="H1540" t="s">
        <v>2380</v>
      </c>
      <c r="I1540" t="s">
        <v>2380</v>
      </c>
      <c r="J1540" s="29">
        <v>0</v>
      </c>
      <c r="K1540" s="20" t="s">
        <v>2380</v>
      </c>
      <c r="L1540" s="20" t="str">
        <f t="shared" si="46"/>
        <v>Normal weight</v>
      </c>
      <c r="M1540" s="20" t="str">
        <f t="shared" si="47"/>
        <v>diabeties</v>
      </c>
    </row>
    <row r="1541" spans="4:13" x14ac:dyDescent="0.35">
      <c r="D1541" t="s">
        <v>844</v>
      </c>
      <c r="E1541">
        <v>34.85</v>
      </c>
      <c r="F1541">
        <v>5.75</v>
      </c>
      <c r="G1541" s="20" t="s">
        <v>2380</v>
      </c>
      <c r="H1541" t="s">
        <v>2380</v>
      </c>
      <c r="I1541" t="s">
        <v>2380</v>
      </c>
      <c r="J1541" s="29">
        <v>0</v>
      </c>
      <c r="K1541" s="20" t="s">
        <v>2380</v>
      </c>
      <c r="L1541" s="20" t="str">
        <f t="shared" si="46"/>
        <v>OBESITY</v>
      </c>
      <c r="M1541" s="20" t="str">
        <f t="shared" si="47"/>
        <v>pre diabeties</v>
      </c>
    </row>
    <row r="1542" spans="4:13" x14ac:dyDescent="0.35">
      <c r="D1542" t="s">
        <v>843</v>
      </c>
      <c r="E1542">
        <v>24.51</v>
      </c>
      <c r="F1542">
        <v>4.83</v>
      </c>
      <c r="G1542" s="20" t="s">
        <v>2382</v>
      </c>
      <c r="H1542" t="s">
        <v>2380</v>
      </c>
      <c r="I1542" t="s">
        <v>2383</v>
      </c>
      <c r="J1542" s="29">
        <v>1</v>
      </c>
      <c r="K1542" s="20" t="s">
        <v>2380</v>
      </c>
      <c r="L1542" s="20" t="str">
        <f t="shared" si="46"/>
        <v>Normal weight</v>
      </c>
      <c r="M1542" s="20" t="str">
        <f t="shared" si="47"/>
        <v>normal</v>
      </c>
    </row>
    <row r="1543" spans="4:13" x14ac:dyDescent="0.35">
      <c r="D1543" t="s">
        <v>842</v>
      </c>
      <c r="E1543">
        <v>19.399999999999999</v>
      </c>
      <c r="F1543">
        <v>11.93</v>
      </c>
      <c r="G1543" s="20" t="s">
        <v>2380</v>
      </c>
      <c r="H1543" t="s">
        <v>2380</v>
      </c>
      <c r="I1543" t="s">
        <v>2380</v>
      </c>
      <c r="J1543" s="29">
        <v>0</v>
      </c>
      <c r="K1543" s="20" t="s">
        <v>2380</v>
      </c>
      <c r="L1543" s="20" t="str">
        <f t="shared" si="46"/>
        <v>Normal weight</v>
      </c>
      <c r="M1543" s="20" t="str">
        <f t="shared" si="47"/>
        <v>diabeties</v>
      </c>
    </row>
    <row r="1544" spans="4:13" x14ac:dyDescent="0.35">
      <c r="D1544" t="s">
        <v>841</v>
      </c>
      <c r="E1544">
        <v>15.1</v>
      </c>
      <c r="F1544">
        <v>8.41</v>
      </c>
      <c r="G1544" s="20" t="s">
        <v>2380</v>
      </c>
      <c r="H1544" t="s">
        <v>2380</v>
      </c>
      <c r="I1544" t="s">
        <v>2380</v>
      </c>
      <c r="J1544" s="29">
        <v>0</v>
      </c>
      <c r="K1544" s="20" t="s">
        <v>2380</v>
      </c>
      <c r="L1544" s="20" t="str">
        <f t="shared" si="46"/>
        <v>under weight</v>
      </c>
      <c r="M1544" s="20" t="str">
        <f t="shared" si="47"/>
        <v>diabeties</v>
      </c>
    </row>
    <row r="1545" spans="4:13" x14ac:dyDescent="0.35">
      <c r="D1545" t="s">
        <v>840</v>
      </c>
      <c r="E1545">
        <v>23.37</v>
      </c>
      <c r="F1545">
        <v>5.59</v>
      </c>
      <c r="G1545" s="20" t="s">
        <v>2382</v>
      </c>
      <c r="H1545" t="s">
        <v>2380</v>
      </c>
      <c r="I1545" t="s">
        <v>2380</v>
      </c>
      <c r="J1545" s="29">
        <v>0</v>
      </c>
      <c r="K1545" s="20" t="s">
        <v>2380</v>
      </c>
      <c r="L1545" s="20" t="str">
        <f t="shared" si="46"/>
        <v>Normal weight</v>
      </c>
      <c r="M1545" s="20" t="str">
        <f t="shared" si="47"/>
        <v>normal</v>
      </c>
    </row>
    <row r="1546" spans="4:13" x14ac:dyDescent="0.35">
      <c r="D1546" t="s">
        <v>839</v>
      </c>
      <c r="E1546">
        <v>42.4</v>
      </c>
      <c r="F1546">
        <v>4.0599999999999996</v>
      </c>
      <c r="G1546" s="20" t="s">
        <v>2380</v>
      </c>
      <c r="H1546" t="s">
        <v>2380</v>
      </c>
      <c r="I1546" t="s">
        <v>2380</v>
      </c>
      <c r="J1546" s="29">
        <v>0</v>
      </c>
      <c r="K1546" s="20" t="s">
        <v>2380</v>
      </c>
      <c r="L1546" s="20" t="str">
        <f t="shared" si="46"/>
        <v>OBESITY</v>
      </c>
      <c r="M1546" s="20" t="str">
        <f t="shared" si="47"/>
        <v>normal</v>
      </c>
    </row>
    <row r="1547" spans="4:13" x14ac:dyDescent="0.35">
      <c r="D1547" t="s">
        <v>838</v>
      </c>
      <c r="E1547">
        <v>28.405000000000001</v>
      </c>
      <c r="F1547">
        <v>7.02</v>
      </c>
      <c r="G1547" s="20" t="s">
        <v>2382</v>
      </c>
      <c r="H1547" t="s">
        <v>2380</v>
      </c>
      <c r="I1547" t="s">
        <v>2380</v>
      </c>
      <c r="J1547" s="29">
        <v>0</v>
      </c>
      <c r="K1547" s="20" t="s">
        <v>2380</v>
      </c>
      <c r="L1547" s="20" t="str">
        <f t="shared" si="46"/>
        <v>OVER WEIGHT</v>
      </c>
      <c r="M1547" s="20" t="str">
        <f t="shared" si="47"/>
        <v>diabeties</v>
      </c>
    </row>
    <row r="1548" spans="4:13" x14ac:dyDescent="0.35">
      <c r="D1548" t="s">
        <v>837</v>
      </c>
      <c r="E1548">
        <v>23.4</v>
      </c>
      <c r="F1548">
        <v>4.47</v>
      </c>
      <c r="G1548" s="20" t="s">
        <v>2380</v>
      </c>
      <c r="H1548" t="s">
        <v>2380</v>
      </c>
      <c r="I1548" t="s">
        <v>2380</v>
      </c>
      <c r="J1548" s="29">
        <v>0</v>
      </c>
      <c r="K1548" s="20" t="s">
        <v>2380</v>
      </c>
      <c r="L1548" s="20" t="str">
        <f t="shared" si="46"/>
        <v>Normal weight</v>
      </c>
      <c r="M1548" s="20" t="str">
        <f t="shared" si="47"/>
        <v>normal</v>
      </c>
    </row>
    <row r="1549" spans="4:13" x14ac:dyDescent="0.35">
      <c r="D1549" t="s">
        <v>836</v>
      </c>
      <c r="E1549">
        <v>33.44</v>
      </c>
      <c r="F1549">
        <v>4.54</v>
      </c>
      <c r="G1549" s="20" t="s">
        <v>2380</v>
      </c>
      <c r="H1549" t="s">
        <v>2380</v>
      </c>
      <c r="I1549" t="s">
        <v>2380</v>
      </c>
      <c r="J1549" s="29">
        <v>0</v>
      </c>
      <c r="K1549" s="20" t="s">
        <v>2380</v>
      </c>
      <c r="L1549" s="20" t="str">
        <f t="shared" si="46"/>
        <v>OBESITY</v>
      </c>
      <c r="M1549" s="20" t="str">
        <f t="shared" si="47"/>
        <v>normal</v>
      </c>
    </row>
    <row r="1550" spans="4:13" x14ac:dyDescent="0.35">
      <c r="D1550" t="s">
        <v>835</v>
      </c>
      <c r="E1550">
        <v>21.12</v>
      </c>
      <c r="F1550">
        <v>4.99</v>
      </c>
      <c r="G1550" s="20" t="s">
        <v>2380</v>
      </c>
      <c r="H1550" t="s">
        <v>2380</v>
      </c>
      <c r="I1550" t="s">
        <v>2380</v>
      </c>
      <c r="J1550" s="29">
        <v>1</v>
      </c>
      <c r="K1550" s="20" t="s">
        <v>2380</v>
      </c>
      <c r="L1550" s="20" t="str">
        <f t="shared" si="46"/>
        <v>Normal weight</v>
      </c>
      <c r="M1550" s="20" t="str">
        <f t="shared" si="47"/>
        <v>normal</v>
      </c>
    </row>
    <row r="1551" spans="4:13" x14ac:dyDescent="0.35">
      <c r="D1551" t="s">
        <v>834</v>
      </c>
      <c r="E1551">
        <v>18.48</v>
      </c>
      <c r="F1551">
        <v>10.84</v>
      </c>
      <c r="G1551" s="20" t="s">
        <v>2382</v>
      </c>
      <c r="H1551" t="s">
        <v>2380</v>
      </c>
      <c r="I1551" t="s">
        <v>2380</v>
      </c>
      <c r="J1551" s="29">
        <v>2</v>
      </c>
      <c r="K1551" s="20" t="s">
        <v>2380</v>
      </c>
      <c r="L1551" s="20" t="str">
        <f t="shared" si="46"/>
        <v>under weight</v>
      </c>
      <c r="M1551" s="20" t="str">
        <f t="shared" si="47"/>
        <v>diabeties</v>
      </c>
    </row>
    <row r="1552" spans="4:13" x14ac:dyDescent="0.35">
      <c r="D1552" t="s">
        <v>833</v>
      </c>
      <c r="E1552">
        <v>16.815000000000001</v>
      </c>
      <c r="F1552">
        <v>5.63</v>
      </c>
      <c r="G1552" s="20" t="s">
        <v>2380</v>
      </c>
      <c r="H1552" t="s">
        <v>2380</v>
      </c>
      <c r="I1552" t="s">
        <v>2380</v>
      </c>
      <c r="J1552" s="29">
        <v>1</v>
      </c>
      <c r="K1552" s="20" t="s">
        <v>2380</v>
      </c>
      <c r="L1552" s="20" t="str">
        <f t="shared" ref="L1552:L1615" si="48">IF(E1552&lt;18.5,"under weight",IF(E1552&lt;25,"Normal weight",IF(E1552&lt;30,"OVER WEIGHT","OBESITY")))</f>
        <v>under weight</v>
      </c>
      <c r="M1552" s="20" t="str">
        <f t="shared" ref="M1552:M1615" si="49">IF(F1552&lt;5.7,"normal",IF(F1552&lt;6.5,"pre diabeties","diabeties"))</f>
        <v>normal</v>
      </c>
    </row>
    <row r="1553" spans="4:13" x14ac:dyDescent="0.35">
      <c r="D1553" t="s">
        <v>832</v>
      </c>
      <c r="E1553">
        <v>26.72</v>
      </c>
      <c r="F1553">
        <v>4.1399999999999997</v>
      </c>
      <c r="G1553" s="20" t="s">
        <v>2380</v>
      </c>
      <c r="H1553" t="s">
        <v>2380</v>
      </c>
      <c r="I1553" t="s">
        <v>2380</v>
      </c>
      <c r="J1553" s="29">
        <v>0</v>
      </c>
      <c r="K1553" s="20" t="s">
        <v>2380</v>
      </c>
      <c r="L1553" s="20" t="str">
        <f t="shared" si="48"/>
        <v>OVER WEIGHT</v>
      </c>
      <c r="M1553" s="20" t="str">
        <f t="shared" si="49"/>
        <v>normal</v>
      </c>
    </row>
    <row r="1554" spans="4:13" x14ac:dyDescent="0.35">
      <c r="D1554" t="s">
        <v>831</v>
      </c>
      <c r="E1554">
        <v>41.42</v>
      </c>
      <c r="F1554">
        <v>5.17</v>
      </c>
      <c r="G1554" s="20" t="s">
        <v>2380</v>
      </c>
      <c r="H1554" t="s">
        <v>2380</v>
      </c>
      <c r="I1554" t="s">
        <v>2383</v>
      </c>
      <c r="J1554" s="29">
        <v>1</v>
      </c>
      <c r="K1554" s="20" t="s">
        <v>2380</v>
      </c>
      <c r="L1554" s="20" t="str">
        <f t="shared" si="48"/>
        <v>OBESITY</v>
      </c>
      <c r="M1554" s="20" t="str">
        <f t="shared" si="49"/>
        <v>normal</v>
      </c>
    </row>
    <row r="1555" spans="4:13" x14ac:dyDescent="0.35">
      <c r="D1555" t="s">
        <v>830</v>
      </c>
      <c r="E1555">
        <v>20.69</v>
      </c>
      <c r="F1555">
        <v>6.93</v>
      </c>
      <c r="G1555" s="20" t="s">
        <v>2380</v>
      </c>
      <c r="H1555" t="s">
        <v>2380</v>
      </c>
      <c r="I1555" t="s">
        <v>2380</v>
      </c>
      <c r="J1555" s="29">
        <v>2</v>
      </c>
      <c r="K1555" s="20" t="s">
        <v>2380</v>
      </c>
      <c r="L1555" s="20" t="str">
        <f t="shared" si="48"/>
        <v>Normal weight</v>
      </c>
      <c r="M1555" s="20" t="str">
        <f t="shared" si="49"/>
        <v>diabeties</v>
      </c>
    </row>
    <row r="1556" spans="4:13" x14ac:dyDescent="0.35">
      <c r="D1556" t="s">
        <v>829</v>
      </c>
      <c r="E1556">
        <v>41.23</v>
      </c>
      <c r="F1556">
        <v>4.24</v>
      </c>
      <c r="G1556" s="20" t="s">
        <v>2380</v>
      </c>
      <c r="H1556" t="s">
        <v>2380</v>
      </c>
      <c r="I1556" t="s">
        <v>2380</v>
      </c>
      <c r="J1556" s="29">
        <v>0</v>
      </c>
      <c r="K1556" s="20" t="s">
        <v>2380</v>
      </c>
      <c r="L1556" s="20" t="str">
        <f t="shared" si="48"/>
        <v>OBESITY</v>
      </c>
      <c r="M1556" s="20" t="str">
        <f t="shared" si="49"/>
        <v>normal</v>
      </c>
    </row>
    <row r="1557" spans="4:13" x14ac:dyDescent="0.35">
      <c r="D1557" t="s">
        <v>828</v>
      </c>
      <c r="E1557">
        <v>29.9</v>
      </c>
      <c r="F1557">
        <v>5.91</v>
      </c>
      <c r="G1557" s="20" t="s">
        <v>2380</v>
      </c>
      <c r="H1557" t="s">
        <v>2380</v>
      </c>
      <c r="I1557" t="s">
        <v>2380</v>
      </c>
      <c r="J1557" s="29">
        <v>0</v>
      </c>
      <c r="K1557" s="20" t="s">
        <v>2380</v>
      </c>
      <c r="L1557" s="20" t="str">
        <f t="shared" si="48"/>
        <v>OVER WEIGHT</v>
      </c>
      <c r="M1557" s="20" t="str">
        <f t="shared" si="49"/>
        <v>pre diabeties</v>
      </c>
    </row>
    <row r="1558" spans="4:13" x14ac:dyDescent="0.35">
      <c r="D1558" t="s">
        <v>827</v>
      </c>
      <c r="E1558">
        <v>34.104999999999997</v>
      </c>
      <c r="F1558">
        <v>5.93</v>
      </c>
      <c r="G1558" s="20" t="s">
        <v>2380</v>
      </c>
      <c r="H1558" t="s">
        <v>2380</v>
      </c>
      <c r="I1558" t="s">
        <v>2380</v>
      </c>
      <c r="J1558" s="29">
        <v>0</v>
      </c>
      <c r="K1558" s="20" t="s">
        <v>2380</v>
      </c>
      <c r="L1558" s="20" t="str">
        <f t="shared" si="48"/>
        <v>OBESITY</v>
      </c>
      <c r="M1558" s="20" t="str">
        <f t="shared" si="49"/>
        <v>pre diabeties</v>
      </c>
    </row>
    <row r="1559" spans="4:13" x14ac:dyDescent="0.35">
      <c r="D1559" t="s">
        <v>826</v>
      </c>
      <c r="E1559">
        <v>24.97</v>
      </c>
      <c r="F1559">
        <v>5.66</v>
      </c>
      <c r="G1559" s="20" t="s">
        <v>2380</v>
      </c>
      <c r="H1559" t="s">
        <v>2380</v>
      </c>
      <c r="I1559" t="s">
        <v>2380</v>
      </c>
      <c r="J1559" s="29">
        <v>0</v>
      </c>
      <c r="K1559" s="20" t="s">
        <v>2380</v>
      </c>
      <c r="L1559" s="20" t="str">
        <f t="shared" si="48"/>
        <v>Normal weight</v>
      </c>
      <c r="M1559" s="20" t="str">
        <f t="shared" si="49"/>
        <v>normal</v>
      </c>
    </row>
    <row r="1560" spans="4:13" x14ac:dyDescent="0.35">
      <c r="D1560" t="s">
        <v>825</v>
      </c>
      <c r="E1560">
        <v>34.799999999999997</v>
      </c>
      <c r="F1560">
        <v>4.1900000000000004</v>
      </c>
      <c r="G1560" s="20" t="s">
        <v>2380</v>
      </c>
      <c r="H1560" t="s">
        <v>2380</v>
      </c>
      <c r="I1560" t="s">
        <v>2380</v>
      </c>
      <c r="J1560" s="29">
        <v>1</v>
      </c>
      <c r="K1560" s="20" t="s">
        <v>2380</v>
      </c>
      <c r="L1560" s="20" t="str">
        <f t="shared" si="48"/>
        <v>OBESITY</v>
      </c>
      <c r="M1560" s="20" t="str">
        <f t="shared" si="49"/>
        <v>normal</v>
      </c>
    </row>
    <row r="1561" spans="4:13" x14ac:dyDescent="0.35">
      <c r="D1561" t="s">
        <v>824</v>
      </c>
      <c r="E1561">
        <v>32.965000000000003</v>
      </c>
      <c r="F1561">
        <v>9.2100000000000009</v>
      </c>
      <c r="G1561" s="20" t="s">
        <v>2382</v>
      </c>
      <c r="H1561" t="s">
        <v>2380</v>
      </c>
      <c r="I1561" t="s">
        <v>2380</v>
      </c>
      <c r="J1561" s="29">
        <v>0</v>
      </c>
      <c r="K1561" s="20" t="s">
        <v>2380</v>
      </c>
      <c r="L1561" s="20" t="str">
        <f t="shared" si="48"/>
        <v>OBESITY</v>
      </c>
      <c r="M1561" s="20" t="str">
        <f t="shared" si="49"/>
        <v>diabeties</v>
      </c>
    </row>
    <row r="1562" spans="4:13" x14ac:dyDescent="0.35">
      <c r="D1562" t="s">
        <v>823</v>
      </c>
      <c r="E1562">
        <v>27.265000000000001</v>
      </c>
      <c r="F1562">
        <v>5.51</v>
      </c>
      <c r="G1562" s="20" t="s">
        <v>2380</v>
      </c>
      <c r="H1562" t="s">
        <v>2380</v>
      </c>
      <c r="I1562" t="s">
        <v>2380</v>
      </c>
      <c r="J1562" s="29">
        <v>1</v>
      </c>
      <c r="K1562" s="20" t="s">
        <v>2380</v>
      </c>
      <c r="L1562" s="20" t="str">
        <f t="shared" si="48"/>
        <v>OVER WEIGHT</v>
      </c>
      <c r="M1562" s="20" t="str">
        <f t="shared" si="49"/>
        <v>normal</v>
      </c>
    </row>
    <row r="1563" spans="4:13" x14ac:dyDescent="0.35">
      <c r="D1563" t="s">
        <v>822</v>
      </c>
      <c r="E1563">
        <v>17.059999999999999</v>
      </c>
      <c r="F1563">
        <v>8.5</v>
      </c>
      <c r="G1563" s="20" t="s">
        <v>2380</v>
      </c>
      <c r="H1563" t="s">
        <v>2380</v>
      </c>
      <c r="I1563" t="s">
        <v>2380</v>
      </c>
      <c r="J1563" s="29">
        <v>0</v>
      </c>
      <c r="K1563" s="20" t="s">
        <v>2380</v>
      </c>
      <c r="L1563" s="20" t="str">
        <f t="shared" si="48"/>
        <v>under weight</v>
      </c>
      <c r="M1563" s="20" t="str">
        <f t="shared" si="49"/>
        <v>diabeties</v>
      </c>
    </row>
    <row r="1564" spans="4:13" x14ac:dyDescent="0.35">
      <c r="D1564" t="s">
        <v>821</v>
      </c>
      <c r="E1564">
        <v>36.29</v>
      </c>
      <c r="F1564">
        <v>6.23</v>
      </c>
      <c r="G1564" s="20" t="s">
        <v>2380</v>
      </c>
      <c r="H1564" t="s">
        <v>2380</v>
      </c>
      <c r="I1564" t="s">
        <v>2380</v>
      </c>
      <c r="J1564" s="29">
        <v>0</v>
      </c>
      <c r="K1564" s="20" t="s">
        <v>2380</v>
      </c>
      <c r="L1564" s="20" t="str">
        <f t="shared" si="48"/>
        <v>OBESITY</v>
      </c>
      <c r="M1564" s="20" t="str">
        <f t="shared" si="49"/>
        <v>pre diabeties</v>
      </c>
    </row>
    <row r="1565" spans="4:13" x14ac:dyDescent="0.35">
      <c r="D1565" t="s">
        <v>820</v>
      </c>
      <c r="E1565">
        <v>28.594999999999999</v>
      </c>
      <c r="F1565">
        <v>8.5299999999999994</v>
      </c>
      <c r="G1565" s="20" t="s">
        <v>2382</v>
      </c>
      <c r="H1565" t="s">
        <v>2380</v>
      </c>
      <c r="I1565" t="s">
        <v>2380</v>
      </c>
      <c r="J1565" s="29">
        <v>1</v>
      </c>
      <c r="K1565" s="20" t="s">
        <v>2380</v>
      </c>
      <c r="L1565" s="20" t="str">
        <f t="shared" si="48"/>
        <v>OVER WEIGHT</v>
      </c>
      <c r="M1565" s="20" t="str">
        <f t="shared" si="49"/>
        <v>diabeties</v>
      </c>
    </row>
    <row r="1566" spans="4:13" x14ac:dyDescent="0.35">
      <c r="D1566" t="s">
        <v>819</v>
      </c>
      <c r="E1566">
        <v>17.8</v>
      </c>
      <c r="F1566">
        <v>5.75</v>
      </c>
      <c r="G1566" s="20" t="s">
        <v>2382</v>
      </c>
      <c r="H1566" t="s">
        <v>2380</v>
      </c>
      <c r="I1566" t="s">
        <v>2383</v>
      </c>
      <c r="J1566" s="29">
        <v>1</v>
      </c>
      <c r="K1566" s="20" t="s">
        <v>2380</v>
      </c>
      <c r="L1566" s="20" t="str">
        <f t="shared" si="48"/>
        <v>under weight</v>
      </c>
      <c r="M1566" s="20" t="str">
        <f t="shared" si="49"/>
        <v>pre diabeties</v>
      </c>
    </row>
    <row r="1567" spans="4:13" x14ac:dyDescent="0.35">
      <c r="D1567" t="s">
        <v>818</v>
      </c>
      <c r="E1567">
        <v>21.4</v>
      </c>
      <c r="F1567">
        <v>5.6</v>
      </c>
      <c r="G1567" s="20" t="s">
        <v>2380</v>
      </c>
      <c r="H1567" t="s">
        <v>2380</v>
      </c>
      <c r="I1567" t="s">
        <v>2380</v>
      </c>
      <c r="J1567" s="29">
        <v>0</v>
      </c>
      <c r="K1567" s="20" t="s">
        <v>2380</v>
      </c>
      <c r="L1567" s="20" t="str">
        <f t="shared" si="48"/>
        <v>Normal weight</v>
      </c>
      <c r="M1567" s="20" t="str">
        <f t="shared" si="49"/>
        <v>normal</v>
      </c>
    </row>
    <row r="1568" spans="4:13" x14ac:dyDescent="0.35">
      <c r="D1568" t="s">
        <v>817</v>
      </c>
      <c r="E1568">
        <v>23.01</v>
      </c>
      <c r="F1568">
        <v>4.68</v>
      </c>
      <c r="G1568" s="20" t="s">
        <v>2380</v>
      </c>
      <c r="H1568" t="s">
        <v>2380</v>
      </c>
      <c r="I1568" t="s">
        <v>2380</v>
      </c>
      <c r="J1568" s="29">
        <v>0</v>
      </c>
      <c r="K1568" s="20" t="s">
        <v>2380</v>
      </c>
      <c r="L1568" s="20" t="str">
        <f t="shared" si="48"/>
        <v>Normal weight</v>
      </c>
      <c r="M1568" s="20" t="str">
        <f t="shared" si="49"/>
        <v>normal</v>
      </c>
    </row>
    <row r="1569" spans="4:13" x14ac:dyDescent="0.35">
      <c r="D1569" t="s">
        <v>816</v>
      </c>
      <c r="E1569">
        <v>19.86</v>
      </c>
      <c r="F1569">
        <v>5.62</v>
      </c>
      <c r="G1569" s="20" t="s">
        <v>2382</v>
      </c>
      <c r="H1569" t="s">
        <v>2380</v>
      </c>
      <c r="I1569" t="s">
        <v>2380</v>
      </c>
      <c r="J1569" s="29">
        <v>0</v>
      </c>
      <c r="K1569" s="20" t="s">
        <v>2380</v>
      </c>
      <c r="L1569" s="20" t="str">
        <f t="shared" si="48"/>
        <v>Normal weight</v>
      </c>
      <c r="M1569" s="20" t="str">
        <f t="shared" si="49"/>
        <v>normal</v>
      </c>
    </row>
    <row r="1570" spans="4:13" x14ac:dyDescent="0.35">
      <c r="D1570" t="s">
        <v>815</v>
      </c>
      <c r="E1570">
        <v>33.58</v>
      </c>
      <c r="F1570">
        <v>5.08</v>
      </c>
      <c r="G1570" s="20" t="s">
        <v>2380</v>
      </c>
      <c r="H1570" t="s">
        <v>2380</v>
      </c>
      <c r="I1570" t="s">
        <v>2380</v>
      </c>
      <c r="J1570" s="29">
        <v>0</v>
      </c>
      <c r="K1570" s="20" t="s">
        <v>2380</v>
      </c>
      <c r="L1570" s="20" t="str">
        <f t="shared" si="48"/>
        <v>OBESITY</v>
      </c>
      <c r="M1570" s="20" t="str">
        <f t="shared" si="49"/>
        <v>normal</v>
      </c>
    </row>
    <row r="1571" spans="4:13" x14ac:dyDescent="0.35">
      <c r="D1571" t="s">
        <v>814</v>
      </c>
      <c r="E1571">
        <v>29.81</v>
      </c>
      <c r="F1571">
        <v>5.28</v>
      </c>
      <c r="G1571" s="20" t="s">
        <v>2380</v>
      </c>
      <c r="H1571" t="s">
        <v>2380</v>
      </c>
      <c r="I1571" t="s">
        <v>2380</v>
      </c>
      <c r="J1571" s="29">
        <v>0</v>
      </c>
      <c r="K1571" s="20" t="s">
        <v>2380</v>
      </c>
      <c r="L1571" s="20" t="str">
        <f t="shared" si="48"/>
        <v>OVER WEIGHT</v>
      </c>
      <c r="M1571" s="20" t="str">
        <f t="shared" si="49"/>
        <v>normal</v>
      </c>
    </row>
    <row r="1572" spans="4:13" x14ac:dyDescent="0.35">
      <c r="D1572" t="s">
        <v>813</v>
      </c>
      <c r="E1572">
        <v>27.4</v>
      </c>
      <c r="F1572">
        <v>4.6100000000000003</v>
      </c>
      <c r="G1572" s="20" t="s">
        <v>2380</v>
      </c>
      <c r="H1572" t="s">
        <v>2380</v>
      </c>
      <c r="I1572" t="s">
        <v>2380</v>
      </c>
      <c r="J1572" s="29">
        <v>0</v>
      </c>
      <c r="K1572" s="20" t="s">
        <v>2380</v>
      </c>
      <c r="L1572" s="20" t="str">
        <f t="shared" si="48"/>
        <v>OVER WEIGHT</v>
      </c>
      <c r="M1572" s="20" t="str">
        <f t="shared" si="49"/>
        <v>normal</v>
      </c>
    </row>
    <row r="1573" spans="4:13" x14ac:dyDescent="0.35">
      <c r="D1573" t="s">
        <v>812</v>
      </c>
      <c r="E1573">
        <v>17.98</v>
      </c>
      <c r="F1573">
        <v>6.57</v>
      </c>
      <c r="G1573" s="20" t="s">
        <v>2382</v>
      </c>
      <c r="H1573" t="s">
        <v>2380</v>
      </c>
      <c r="I1573" t="s">
        <v>2380</v>
      </c>
      <c r="J1573" s="29">
        <v>2</v>
      </c>
      <c r="K1573" s="20" t="s">
        <v>2380</v>
      </c>
      <c r="L1573" s="20" t="str">
        <f t="shared" si="48"/>
        <v>under weight</v>
      </c>
      <c r="M1573" s="20" t="str">
        <f t="shared" si="49"/>
        <v>diabeties</v>
      </c>
    </row>
    <row r="1574" spans="4:13" x14ac:dyDescent="0.35">
      <c r="D1574" t="s">
        <v>811</v>
      </c>
      <c r="E1574">
        <v>37.9</v>
      </c>
      <c r="F1574">
        <v>5.83</v>
      </c>
      <c r="G1574" s="20" t="s">
        <v>2380</v>
      </c>
      <c r="H1574" t="s">
        <v>2380</v>
      </c>
      <c r="I1574" t="s">
        <v>2380</v>
      </c>
      <c r="J1574" s="29">
        <v>0</v>
      </c>
      <c r="K1574" s="20" t="s">
        <v>2380</v>
      </c>
      <c r="L1574" s="20" t="str">
        <f t="shared" si="48"/>
        <v>OBESITY</v>
      </c>
      <c r="M1574" s="20" t="str">
        <f t="shared" si="49"/>
        <v>pre diabeties</v>
      </c>
    </row>
    <row r="1575" spans="4:13" x14ac:dyDescent="0.35">
      <c r="D1575" t="s">
        <v>810</v>
      </c>
      <c r="E1575">
        <v>25.27</v>
      </c>
      <c r="F1575">
        <v>6.98</v>
      </c>
      <c r="G1575" s="20" t="s">
        <v>2382</v>
      </c>
      <c r="H1575" t="s">
        <v>2380</v>
      </c>
      <c r="I1575" t="s">
        <v>2380</v>
      </c>
      <c r="J1575" s="29">
        <v>0</v>
      </c>
      <c r="K1575" s="20" t="s">
        <v>2380</v>
      </c>
      <c r="L1575" s="20" t="str">
        <f t="shared" si="48"/>
        <v>OVER WEIGHT</v>
      </c>
      <c r="M1575" s="20" t="str">
        <f t="shared" si="49"/>
        <v>diabeties</v>
      </c>
    </row>
    <row r="1576" spans="4:13" x14ac:dyDescent="0.35">
      <c r="D1576" t="s">
        <v>809</v>
      </c>
      <c r="E1576">
        <v>29.26</v>
      </c>
      <c r="F1576">
        <v>4.03</v>
      </c>
      <c r="G1576" s="20" t="s">
        <v>2380</v>
      </c>
      <c r="H1576" t="s">
        <v>2380</v>
      </c>
      <c r="I1576" t="s">
        <v>2380</v>
      </c>
      <c r="J1576" s="29">
        <v>1</v>
      </c>
      <c r="K1576" s="20" t="s">
        <v>2380</v>
      </c>
      <c r="L1576" s="20" t="str">
        <f t="shared" si="48"/>
        <v>OVER WEIGHT</v>
      </c>
      <c r="M1576" s="20" t="str">
        <f t="shared" si="49"/>
        <v>normal</v>
      </c>
    </row>
    <row r="1577" spans="4:13" x14ac:dyDescent="0.35">
      <c r="D1577" t="s">
        <v>808</v>
      </c>
      <c r="E1577">
        <v>27.835000000000001</v>
      </c>
      <c r="F1577">
        <v>4.5599999999999996</v>
      </c>
      <c r="G1577" s="20" t="s">
        <v>2380</v>
      </c>
      <c r="H1577" t="s">
        <v>2380</v>
      </c>
      <c r="I1577" t="s">
        <v>2380</v>
      </c>
      <c r="J1577" s="29">
        <v>1</v>
      </c>
      <c r="K1577" s="20" t="s">
        <v>2380</v>
      </c>
      <c r="L1577" s="20" t="str">
        <f t="shared" si="48"/>
        <v>OVER WEIGHT</v>
      </c>
      <c r="M1577" s="20" t="str">
        <f t="shared" si="49"/>
        <v>normal</v>
      </c>
    </row>
    <row r="1578" spans="4:13" x14ac:dyDescent="0.35">
      <c r="D1578" t="s">
        <v>807</v>
      </c>
      <c r="E1578">
        <v>46.53</v>
      </c>
      <c r="F1578">
        <v>5.38</v>
      </c>
      <c r="G1578" s="20" t="s">
        <v>2382</v>
      </c>
      <c r="H1578" t="s">
        <v>2380</v>
      </c>
      <c r="I1578" t="s">
        <v>2380</v>
      </c>
      <c r="J1578" s="29">
        <v>0</v>
      </c>
      <c r="K1578" s="20" t="s">
        <v>2380</v>
      </c>
      <c r="L1578" s="20" t="str">
        <f t="shared" si="48"/>
        <v>OBESITY</v>
      </c>
      <c r="M1578" s="20" t="str">
        <f t="shared" si="49"/>
        <v>normal</v>
      </c>
    </row>
    <row r="1579" spans="4:13" x14ac:dyDescent="0.35">
      <c r="D1579" t="s">
        <v>806</v>
      </c>
      <c r="E1579">
        <v>20.58</v>
      </c>
      <c r="F1579">
        <v>11.04</v>
      </c>
      <c r="G1579" s="20" t="s">
        <v>2382</v>
      </c>
      <c r="H1579" t="s">
        <v>2380</v>
      </c>
      <c r="I1579" t="s">
        <v>2380</v>
      </c>
      <c r="J1579" s="29">
        <v>1</v>
      </c>
      <c r="K1579" s="20" t="s">
        <v>2380</v>
      </c>
      <c r="L1579" s="20" t="str">
        <f t="shared" si="48"/>
        <v>Normal weight</v>
      </c>
      <c r="M1579" s="20" t="str">
        <f t="shared" si="49"/>
        <v>diabeties</v>
      </c>
    </row>
    <row r="1580" spans="4:13" x14ac:dyDescent="0.35">
      <c r="D1580" t="s">
        <v>805</v>
      </c>
      <c r="E1580">
        <v>19.53</v>
      </c>
      <c r="F1580">
        <v>6.09</v>
      </c>
      <c r="G1580" s="20" t="s">
        <v>2382</v>
      </c>
      <c r="H1580" t="s">
        <v>2380</v>
      </c>
      <c r="I1580" t="s">
        <v>2380</v>
      </c>
      <c r="J1580" s="29">
        <v>0</v>
      </c>
      <c r="K1580" s="20" t="s">
        <v>2380</v>
      </c>
      <c r="L1580" s="20" t="str">
        <f t="shared" si="48"/>
        <v>Normal weight</v>
      </c>
      <c r="M1580" s="20" t="str">
        <f t="shared" si="49"/>
        <v>pre diabeties</v>
      </c>
    </row>
    <row r="1581" spans="4:13" x14ac:dyDescent="0.35">
      <c r="D1581" t="s">
        <v>804</v>
      </c>
      <c r="E1581">
        <v>27.7</v>
      </c>
      <c r="F1581">
        <v>4.71</v>
      </c>
      <c r="G1581" s="20" t="s">
        <v>2380</v>
      </c>
      <c r="H1581" t="s">
        <v>2380</v>
      </c>
      <c r="I1581" t="s">
        <v>2380</v>
      </c>
      <c r="J1581" s="29">
        <v>1</v>
      </c>
      <c r="K1581" s="20" t="s">
        <v>2380</v>
      </c>
      <c r="L1581" s="20" t="str">
        <f t="shared" si="48"/>
        <v>OVER WEIGHT</v>
      </c>
      <c r="M1581" s="20" t="str">
        <f t="shared" si="49"/>
        <v>normal</v>
      </c>
    </row>
    <row r="1582" spans="4:13" x14ac:dyDescent="0.35">
      <c r="D1582" t="s">
        <v>803</v>
      </c>
      <c r="E1582">
        <v>18.920000000000002</v>
      </c>
      <c r="F1582">
        <v>8.18</v>
      </c>
      <c r="G1582" s="20" t="s">
        <v>2380</v>
      </c>
      <c r="H1582" t="s">
        <v>2380</v>
      </c>
      <c r="I1582" t="s">
        <v>2380</v>
      </c>
      <c r="J1582" s="29">
        <v>0</v>
      </c>
      <c r="K1582" s="20" t="s">
        <v>2380</v>
      </c>
      <c r="L1582" s="20" t="str">
        <f t="shared" si="48"/>
        <v>Normal weight</v>
      </c>
      <c r="M1582" s="20" t="str">
        <f t="shared" si="49"/>
        <v>diabeties</v>
      </c>
    </row>
    <row r="1583" spans="4:13" x14ac:dyDescent="0.35">
      <c r="D1583" t="s">
        <v>802</v>
      </c>
      <c r="E1583">
        <v>17.760000000000002</v>
      </c>
      <c r="F1583">
        <v>11.18</v>
      </c>
      <c r="G1583" s="20" t="s">
        <v>2382</v>
      </c>
      <c r="H1583" t="s">
        <v>2380</v>
      </c>
      <c r="I1583" t="s">
        <v>2380</v>
      </c>
      <c r="J1583" s="29">
        <v>2</v>
      </c>
      <c r="K1583" s="20" t="s">
        <v>2380</v>
      </c>
      <c r="L1583" s="20" t="str">
        <f t="shared" si="48"/>
        <v>under weight</v>
      </c>
      <c r="M1583" s="20" t="str">
        <f t="shared" si="49"/>
        <v>diabeties</v>
      </c>
    </row>
    <row r="1584" spans="4:13" x14ac:dyDescent="0.35">
      <c r="D1584" t="s">
        <v>801</v>
      </c>
      <c r="E1584">
        <v>29.83</v>
      </c>
      <c r="F1584">
        <v>5.03</v>
      </c>
      <c r="G1584" s="20" t="s">
        <v>2382</v>
      </c>
      <c r="H1584" t="s">
        <v>2380</v>
      </c>
      <c r="I1584" t="s">
        <v>2380</v>
      </c>
      <c r="J1584" s="29">
        <v>0</v>
      </c>
      <c r="K1584" s="20" t="s">
        <v>2380</v>
      </c>
      <c r="L1584" s="20" t="str">
        <f t="shared" si="48"/>
        <v>OVER WEIGHT</v>
      </c>
      <c r="M1584" s="20" t="str">
        <f t="shared" si="49"/>
        <v>normal</v>
      </c>
    </row>
    <row r="1585" spans="4:13" x14ac:dyDescent="0.35">
      <c r="D1585" t="s">
        <v>800</v>
      </c>
      <c r="E1585">
        <v>23.465</v>
      </c>
      <c r="F1585">
        <v>5.56</v>
      </c>
      <c r="G1585" s="20" t="s">
        <v>2380</v>
      </c>
      <c r="H1585" t="s">
        <v>2380</v>
      </c>
      <c r="I1585" t="s">
        <v>2380</v>
      </c>
      <c r="J1585" s="29">
        <v>1</v>
      </c>
      <c r="K1585" s="20" t="s">
        <v>2380</v>
      </c>
      <c r="L1585" s="20" t="str">
        <f t="shared" si="48"/>
        <v>Normal weight</v>
      </c>
      <c r="M1585" s="20" t="str">
        <f t="shared" si="49"/>
        <v>normal</v>
      </c>
    </row>
    <row r="1586" spans="4:13" x14ac:dyDescent="0.35">
      <c r="D1586" t="s">
        <v>799</v>
      </c>
      <c r="E1586">
        <v>29.355</v>
      </c>
      <c r="F1586">
        <v>4.33</v>
      </c>
      <c r="G1586" s="20" t="s">
        <v>2380</v>
      </c>
      <c r="H1586" t="s">
        <v>2380</v>
      </c>
      <c r="I1586" t="s">
        <v>2380</v>
      </c>
      <c r="J1586" s="29">
        <v>0</v>
      </c>
      <c r="K1586" s="20" t="s">
        <v>2380</v>
      </c>
      <c r="L1586" s="20" t="str">
        <f t="shared" si="48"/>
        <v>OVER WEIGHT</v>
      </c>
      <c r="M1586" s="20" t="str">
        <f t="shared" si="49"/>
        <v>normal</v>
      </c>
    </row>
    <row r="1587" spans="4:13" x14ac:dyDescent="0.35">
      <c r="D1587" t="s">
        <v>798</v>
      </c>
      <c r="E1587">
        <v>35.49</v>
      </c>
      <c r="F1587">
        <v>5.21</v>
      </c>
      <c r="G1587" s="20" t="s">
        <v>2382</v>
      </c>
      <c r="H1587" t="s">
        <v>2380</v>
      </c>
      <c r="I1587" t="s">
        <v>2383</v>
      </c>
      <c r="J1587" s="29">
        <v>1</v>
      </c>
      <c r="K1587" s="20" t="s">
        <v>2380</v>
      </c>
      <c r="L1587" s="20" t="str">
        <f t="shared" si="48"/>
        <v>OBESITY</v>
      </c>
      <c r="M1587" s="20" t="str">
        <f t="shared" si="49"/>
        <v>normal</v>
      </c>
    </row>
    <row r="1588" spans="4:13" x14ac:dyDescent="0.35">
      <c r="D1588" t="s">
        <v>797</v>
      </c>
      <c r="E1588">
        <v>26.315000000000001</v>
      </c>
      <c r="F1588">
        <v>5.89</v>
      </c>
      <c r="G1588" s="20" t="s">
        <v>2380</v>
      </c>
      <c r="H1588" t="s">
        <v>2380</v>
      </c>
      <c r="I1588" t="s">
        <v>2380</v>
      </c>
      <c r="J1588" s="29">
        <v>0</v>
      </c>
      <c r="K1588" s="20" t="s">
        <v>2380</v>
      </c>
      <c r="L1588" s="20" t="str">
        <f t="shared" si="48"/>
        <v>OVER WEIGHT</v>
      </c>
      <c r="M1588" s="20" t="str">
        <f t="shared" si="49"/>
        <v>pre diabeties</v>
      </c>
    </row>
    <row r="1589" spans="4:13" x14ac:dyDescent="0.35">
      <c r="D1589" t="s">
        <v>796</v>
      </c>
      <c r="E1589">
        <v>19.79</v>
      </c>
      <c r="F1589">
        <v>4.8099999999999996</v>
      </c>
      <c r="G1589" s="20" t="s">
        <v>2382</v>
      </c>
      <c r="H1589" t="s">
        <v>2380</v>
      </c>
      <c r="I1589" t="s">
        <v>2380</v>
      </c>
      <c r="J1589" s="29">
        <v>0</v>
      </c>
      <c r="K1589" s="20" t="s">
        <v>2380</v>
      </c>
      <c r="L1589" s="20" t="str">
        <f t="shared" si="48"/>
        <v>Normal weight</v>
      </c>
      <c r="M1589" s="20" t="str">
        <f t="shared" si="49"/>
        <v>normal</v>
      </c>
    </row>
    <row r="1590" spans="4:13" x14ac:dyDescent="0.35">
      <c r="D1590" t="s">
        <v>795</v>
      </c>
      <c r="E1590">
        <v>40.564999999999998</v>
      </c>
      <c r="F1590">
        <v>5.66</v>
      </c>
      <c r="G1590" s="20" t="s">
        <v>2380</v>
      </c>
      <c r="H1590" t="s">
        <v>2380</v>
      </c>
      <c r="I1590" t="s">
        <v>2380</v>
      </c>
      <c r="J1590" s="29">
        <v>1</v>
      </c>
      <c r="K1590" s="20" t="s">
        <v>2380</v>
      </c>
      <c r="L1590" s="20" t="str">
        <f t="shared" si="48"/>
        <v>OBESITY</v>
      </c>
      <c r="M1590" s="20" t="str">
        <f t="shared" si="49"/>
        <v>normal</v>
      </c>
    </row>
    <row r="1591" spans="4:13" x14ac:dyDescent="0.35">
      <c r="D1591" t="s">
        <v>794</v>
      </c>
      <c r="E1591">
        <v>18.03</v>
      </c>
      <c r="F1591">
        <v>10.66</v>
      </c>
      <c r="G1591" s="20" t="s">
        <v>2382</v>
      </c>
      <c r="H1591" t="s">
        <v>2380</v>
      </c>
      <c r="I1591" t="s">
        <v>2380</v>
      </c>
      <c r="J1591" s="29">
        <v>2</v>
      </c>
      <c r="K1591" s="20" t="s">
        <v>2380</v>
      </c>
      <c r="L1591" s="20" t="str">
        <f t="shared" si="48"/>
        <v>under weight</v>
      </c>
      <c r="M1591" s="20" t="str">
        <f t="shared" si="49"/>
        <v>diabeties</v>
      </c>
    </row>
    <row r="1592" spans="4:13" x14ac:dyDescent="0.35">
      <c r="D1592" t="s">
        <v>793</v>
      </c>
      <c r="E1592">
        <v>34.65</v>
      </c>
      <c r="F1592">
        <v>5.98</v>
      </c>
      <c r="G1592" s="20" t="s">
        <v>2382</v>
      </c>
      <c r="H1592" t="s">
        <v>2380</v>
      </c>
      <c r="I1592" t="s">
        <v>2380</v>
      </c>
      <c r="J1592" s="29">
        <v>0</v>
      </c>
      <c r="K1592" s="20" t="s">
        <v>2380</v>
      </c>
      <c r="L1592" s="20" t="str">
        <f t="shared" si="48"/>
        <v>OBESITY</v>
      </c>
      <c r="M1592" s="20" t="str">
        <f t="shared" si="49"/>
        <v>pre diabeties</v>
      </c>
    </row>
    <row r="1593" spans="4:13" x14ac:dyDescent="0.35">
      <c r="D1593" t="s">
        <v>792</v>
      </c>
      <c r="E1593">
        <v>42.94</v>
      </c>
      <c r="F1593">
        <v>4.34</v>
      </c>
      <c r="G1593" s="20" t="s">
        <v>2380</v>
      </c>
      <c r="H1593" t="s">
        <v>2380</v>
      </c>
      <c r="I1593" t="s">
        <v>2380</v>
      </c>
      <c r="J1593" s="29">
        <v>0</v>
      </c>
      <c r="K1593" s="20" t="s">
        <v>2380</v>
      </c>
      <c r="L1593" s="20" t="str">
        <f t="shared" si="48"/>
        <v>OBESITY</v>
      </c>
      <c r="M1593" s="20" t="str">
        <f t="shared" si="49"/>
        <v>normal</v>
      </c>
    </row>
    <row r="1594" spans="4:13" x14ac:dyDescent="0.35">
      <c r="D1594" t="s">
        <v>791</v>
      </c>
      <c r="E1594">
        <v>31.254999999999999</v>
      </c>
      <c r="F1594">
        <v>5.17</v>
      </c>
      <c r="G1594" s="20" t="s">
        <v>2380</v>
      </c>
      <c r="H1594" t="s">
        <v>2380</v>
      </c>
      <c r="I1594" t="s">
        <v>2380</v>
      </c>
      <c r="J1594" s="29">
        <v>0</v>
      </c>
      <c r="K1594" s="20" t="s">
        <v>2380</v>
      </c>
      <c r="L1594" s="20" t="str">
        <f t="shared" si="48"/>
        <v>OBESITY</v>
      </c>
      <c r="M1594" s="20" t="str">
        <f t="shared" si="49"/>
        <v>normal</v>
      </c>
    </row>
    <row r="1595" spans="4:13" x14ac:dyDescent="0.35">
      <c r="D1595" t="s">
        <v>790</v>
      </c>
      <c r="E1595">
        <v>45.43</v>
      </c>
      <c r="F1595">
        <v>4.2300000000000004</v>
      </c>
      <c r="G1595" s="20" t="s">
        <v>2382</v>
      </c>
      <c r="H1595" t="s">
        <v>2380</v>
      </c>
      <c r="I1595" t="s">
        <v>2383</v>
      </c>
      <c r="J1595" s="29">
        <v>1</v>
      </c>
      <c r="K1595" s="20" t="s">
        <v>2380</v>
      </c>
      <c r="L1595" s="20" t="str">
        <f t="shared" si="48"/>
        <v>OBESITY</v>
      </c>
      <c r="M1595" s="20" t="str">
        <f t="shared" si="49"/>
        <v>normal</v>
      </c>
    </row>
    <row r="1596" spans="4:13" x14ac:dyDescent="0.35">
      <c r="D1596" t="s">
        <v>789</v>
      </c>
      <c r="E1596">
        <v>32.340000000000003</v>
      </c>
      <c r="F1596">
        <v>4.88</v>
      </c>
      <c r="G1596" s="20" t="s">
        <v>2382</v>
      </c>
      <c r="H1596" t="s">
        <v>2380</v>
      </c>
      <c r="I1596" t="s">
        <v>2383</v>
      </c>
      <c r="J1596" s="29">
        <v>1</v>
      </c>
      <c r="K1596" s="20" t="s">
        <v>2380</v>
      </c>
      <c r="L1596" s="20" t="str">
        <f t="shared" si="48"/>
        <v>OBESITY</v>
      </c>
      <c r="M1596" s="20" t="str">
        <f t="shared" si="49"/>
        <v>normal</v>
      </c>
    </row>
    <row r="1597" spans="4:13" x14ac:dyDescent="0.35">
      <c r="D1597" t="s">
        <v>788</v>
      </c>
      <c r="E1597">
        <v>25.46</v>
      </c>
      <c r="F1597">
        <v>9.7100000000000009</v>
      </c>
      <c r="G1597" s="20" t="s">
        <v>2382</v>
      </c>
      <c r="H1597" t="s">
        <v>2380</v>
      </c>
      <c r="I1597" t="s">
        <v>2380</v>
      </c>
      <c r="J1597" s="29">
        <v>1</v>
      </c>
      <c r="K1597" s="20" t="s">
        <v>2380</v>
      </c>
      <c r="L1597" s="20" t="str">
        <f t="shared" si="48"/>
        <v>OVER WEIGHT</v>
      </c>
      <c r="M1597" s="20" t="str">
        <f t="shared" si="49"/>
        <v>diabeties</v>
      </c>
    </row>
    <row r="1598" spans="4:13" x14ac:dyDescent="0.35">
      <c r="D1598" t="s">
        <v>787</v>
      </c>
      <c r="E1598">
        <v>37.145000000000003</v>
      </c>
      <c r="F1598">
        <v>5.32</v>
      </c>
      <c r="G1598" s="20" t="s">
        <v>2380</v>
      </c>
      <c r="H1598" t="s">
        <v>2380</v>
      </c>
      <c r="I1598" t="s">
        <v>2380</v>
      </c>
      <c r="J1598" s="29">
        <v>0</v>
      </c>
      <c r="K1598" s="20" t="s">
        <v>2380</v>
      </c>
      <c r="L1598" s="20" t="str">
        <f t="shared" si="48"/>
        <v>OBESITY</v>
      </c>
      <c r="M1598" s="20" t="str">
        <f t="shared" si="49"/>
        <v>normal</v>
      </c>
    </row>
    <row r="1599" spans="4:13" x14ac:dyDescent="0.35">
      <c r="D1599" t="s">
        <v>786</v>
      </c>
      <c r="E1599">
        <v>30.8</v>
      </c>
      <c r="F1599">
        <v>5.83</v>
      </c>
      <c r="G1599" s="20" t="s">
        <v>2382</v>
      </c>
      <c r="H1599" t="s">
        <v>2380</v>
      </c>
      <c r="I1599" t="s">
        <v>2380</v>
      </c>
      <c r="J1599" s="29">
        <v>0</v>
      </c>
      <c r="K1599" s="20" t="s">
        <v>2380</v>
      </c>
      <c r="L1599" s="20" t="str">
        <f t="shared" si="48"/>
        <v>OBESITY</v>
      </c>
      <c r="M1599" s="20" t="str">
        <f t="shared" si="49"/>
        <v>pre diabeties</v>
      </c>
    </row>
    <row r="1600" spans="4:13" x14ac:dyDescent="0.35">
      <c r="D1600" t="s">
        <v>785</v>
      </c>
      <c r="E1600">
        <v>29.5</v>
      </c>
      <c r="F1600">
        <v>5.54</v>
      </c>
      <c r="G1600" s="20" t="s">
        <v>2382</v>
      </c>
      <c r="H1600" t="s">
        <v>2380</v>
      </c>
      <c r="I1600" t="s">
        <v>2380</v>
      </c>
      <c r="J1600" s="29">
        <v>0</v>
      </c>
      <c r="K1600" s="20" t="s">
        <v>2380</v>
      </c>
      <c r="L1600" s="20" t="str">
        <f t="shared" si="48"/>
        <v>OVER WEIGHT</v>
      </c>
      <c r="M1600" s="20" t="str">
        <f t="shared" si="49"/>
        <v>normal</v>
      </c>
    </row>
    <row r="1601" spans="4:13" x14ac:dyDescent="0.35">
      <c r="D1601" t="s">
        <v>784</v>
      </c>
      <c r="E1601">
        <v>43.39</v>
      </c>
      <c r="F1601">
        <v>5.85</v>
      </c>
      <c r="G1601" s="20" t="s">
        <v>2380</v>
      </c>
      <c r="H1601" t="s">
        <v>2382</v>
      </c>
      <c r="I1601" t="s">
        <v>2380</v>
      </c>
      <c r="J1601" s="29">
        <v>1</v>
      </c>
      <c r="K1601" s="20" t="s">
        <v>2380</v>
      </c>
      <c r="L1601" s="20" t="str">
        <f t="shared" si="48"/>
        <v>OBESITY</v>
      </c>
      <c r="M1601" s="20" t="str">
        <f t="shared" si="49"/>
        <v>pre diabeties</v>
      </c>
    </row>
    <row r="1602" spans="4:13" x14ac:dyDescent="0.35">
      <c r="D1602" t="s">
        <v>783</v>
      </c>
      <c r="E1602">
        <v>15.08</v>
      </c>
      <c r="F1602">
        <v>4.8499999999999996</v>
      </c>
      <c r="G1602" s="20" t="s">
        <v>2382</v>
      </c>
      <c r="H1602" t="s">
        <v>2380</v>
      </c>
      <c r="I1602" t="s">
        <v>2383</v>
      </c>
      <c r="J1602" s="29">
        <v>1</v>
      </c>
      <c r="K1602" s="20" t="s">
        <v>2380</v>
      </c>
      <c r="L1602" s="20" t="str">
        <f t="shared" si="48"/>
        <v>under weight</v>
      </c>
      <c r="M1602" s="20" t="str">
        <f t="shared" si="49"/>
        <v>normal</v>
      </c>
    </row>
    <row r="1603" spans="4:13" x14ac:dyDescent="0.35">
      <c r="D1603" t="s">
        <v>782</v>
      </c>
      <c r="E1603">
        <v>20.48</v>
      </c>
      <c r="F1603">
        <v>11.09</v>
      </c>
      <c r="G1603" s="20" t="s">
        <v>2380</v>
      </c>
      <c r="H1603" t="s">
        <v>2380</v>
      </c>
      <c r="I1603" t="s">
        <v>2380</v>
      </c>
      <c r="J1603" s="29">
        <v>0</v>
      </c>
      <c r="K1603" s="20" t="s">
        <v>2380</v>
      </c>
      <c r="L1603" s="20" t="str">
        <f t="shared" si="48"/>
        <v>Normal weight</v>
      </c>
      <c r="M1603" s="20" t="str">
        <f t="shared" si="49"/>
        <v>diabeties</v>
      </c>
    </row>
    <row r="1604" spans="4:13" x14ac:dyDescent="0.35">
      <c r="D1604" t="s">
        <v>781</v>
      </c>
      <c r="E1604">
        <v>34.450000000000003</v>
      </c>
      <c r="F1604">
        <v>5.58</v>
      </c>
      <c r="G1604" s="20" t="s">
        <v>2382</v>
      </c>
      <c r="H1604" t="s">
        <v>2380</v>
      </c>
      <c r="I1604" t="s">
        <v>2380</v>
      </c>
      <c r="J1604" s="29">
        <v>0</v>
      </c>
      <c r="K1604" s="20" t="s">
        <v>2380</v>
      </c>
      <c r="L1604" s="20" t="str">
        <f t="shared" si="48"/>
        <v>OBESITY</v>
      </c>
      <c r="M1604" s="20" t="str">
        <f t="shared" si="49"/>
        <v>normal</v>
      </c>
    </row>
    <row r="1605" spans="4:13" x14ac:dyDescent="0.35">
      <c r="D1605" t="s">
        <v>780</v>
      </c>
      <c r="E1605">
        <v>34.21</v>
      </c>
      <c r="F1605">
        <v>9.7200000000000006</v>
      </c>
      <c r="G1605" s="20" t="s">
        <v>2382</v>
      </c>
      <c r="H1605" t="s">
        <v>2380</v>
      </c>
      <c r="I1605" t="s">
        <v>2380</v>
      </c>
      <c r="J1605" s="29">
        <v>0</v>
      </c>
      <c r="K1605" s="20" t="s">
        <v>2380</v>
      </c>
      <c r="L1605" s="20" t="str">
        <f t="shared" si="48"/>
        <v>OBESITY</v>
      </c>
      <c r="M1605" s="20" t="str">
        <f t="shared" si="49"/>
        <v>diabeties</v>
      </c>
    </row>
    <row r="1606" spans="4:13" x14ac:dyDescent="0.35">
      <c r="D1606" t="s">
        <v>779</v>
      </c>
      <c r="E1606">
        <v>28.8</v>
      </c>
      <c r="F1606">
        <v>11.41</v>
      </c>
      <c r="G1606" s="20" t="s">
        <v>2382</v>
      </c>
      <c r="H1606" t="s">
        <v>2380</v>
      </c>
      <c r="I1606" t="s">
        <v>2380</v>
      </c>
      <c r="J1606" s="29">
        <v>0</v>
      </c>
      <c r="K1606" s="20" t="s">
        <v>2380</v>
      </c>
      <c r="L1606" s="20" t="str">
        <f t="shared" si="48"/>
        <v>OVER WEIGHT</v>
      </c>
      <c r="M1606" s="20" t="str">
        <f t="shared" si="49"/>
        <v>diabeties</v>
      </c>
    </row>
    <row r="1607" spans="4:13" x14ac:dyDescent="0.35">
      <c r="D1607" t="s">
        <v>778</v>
      </c>
      <c r="E1607">
        <v>31.74</v>
      </c>
      <c r="F1607">
        <v>4.46</v>
      </c>
      <c r="G1607" s="20" t="s">
        <v>2380</v>
      </c>
      <c r="H1607" t="s">
        <v>2380</v>
      </c>
      <c r="I1607" t="s">
        <v>2383</v>
      </c>
      <c r="J1607" s="29">
        <v>1</v>
      </c>
      <c r="K1607" s="20" t="s">
        <v>2380</v>
      </c>
      <c r="L1607" s="20" t="str">
        <f t="shared" si="48"/>
        <v>OBESITY</v>
      </c>
      <c r="M1607" s="20" t="str">
        <f t="shared" si="49"/>
        <v>normal</v>
      </c>
    </row>
    <row r="1608" spans="4:13" x14ac:dyDescent="0.35">
      <c r="D1608" t="s">
        <v>777</v>
      </c>
      <c r="E1608">
        <v>21.78</v>
      </c>
      <c r="F1608">
        <v>9.31</v>
      </c>
      <c r="G1608" s="20" t="s">
        <v>2382</v>
      </c>
      <c r="H1608" t="s">
        <v>2380</v>
      </c>
      <c r="I1608" t="s">
        <v>2380</v>
      </c>
      <c r="J1608" s="29">
        <v>0</v>
      </c>
      <c r="K1608" s="20" t="s">
        <v>2380</v>
      </c>
      <c r="L1608" s="20" t="str">
        <f t="shared" si="48"/>
        <v>Normal weight</v>
      </c>
      <c r="M1608" s="20" t="str">
        <f t="shared" si="49"/>
        <v>diabeties</v>
      </c>
    </row>
    <row r="1609" spans="4:13" x14ac:dyDescent="0.35">
      <c r="D1609" t="s">
        <v>776</v>
      </c>
      <c r="E1609">
        <v>23.75</v>
      </c>
      <c r="F1609">
        <v>5.03</v>
      </c>
      <c r="G1609" s="20" t="s">
        <v>2380</v>
      </c>
      <c r="H1609" t="s">
        <v>2380</v>
      </c>
      <c r="I1609" t="s">
        <v>2380</v>
      </c>
      <c r="J1609" s="29">
        <v>1</v>
      </c>
      <c r="K1609" s="20" t="s">
        <v>2380</v>
      </c>
      <c r="L1609" s="20" t="str">
        <f t="shared" si="48"/>
        <v>Normal weight</v>
      </c>
      <c r="M1609" s="20" t="str">
        <f t="shared" si="49"/>
        <v>normal</v>
      </c>
    </row>
    <row r="1610" spans="4:13" x14ac:dyDescent="0.35">
      <c r="D1610" t="s">
        <v>775</v>
      </c>
      <c r="E1610">
        <v>33.21</v>
      </c>
      <c r="F1610">
        <v>5.07</v>
      </c>
      <c r="G1610" s="20" t="s">
        <v>2382</v>
      </c>
      <c r="H1610" t="s">
        <v>2380</v>
      </c>
      <c r="I1610" t="s">
        <v>2380</v>
      </c>
      <c r="J1610" s="29">
        <v>1</v>
      </c>
      <c r="K1610" s="20" t="s">
        <v>2380</v>
      </c>
      <c r="L1610" s="20" t="str">
        <f t="shared" si="48"/>
        <v>OBESITY</v>
      </c>
      <c r="M1610" s="20" t="str">
        <f t="shared" si="49"/>
        <v>normal</v>
      </c>
    </row>
    <row r="1611" spans="4:13" x14ac:dyDescent="0.35">
      <c r="D1611" t="s">
        <v>774</v>
      </c>
      <c r="E1611">
        <v>17.7</v>
      </c>
      <c r="F1611">
        <v>10.42</v>
      </c>
      <c r="G1611" s="20" t="s">
        <v>2382</v>
      </c>
      <c r="H1611" t="s">
        <v>2380</v>
      </c>
      <c r="I1611" t="s">
        <v>2380</v>
      </c>
      <c r="J1611" s="29">
        <v>2</v>
      </c>
      <c r="K1611" s="20" t="s">
        <v>2380</v>
      </c>
      <c r="L1611" s="20" t="str">
        <f t="shared" si="48"/>
        <v>under weight</v>
      </c>
      <c r="M1611" s="20" t="str">
        <f t="shared" si="49"/>
        <v>diabeties</v>
      </c>
    </row>
    <row r="1612" spans="4:13" x14ac:dyDescent="0.35">
      <c r="D1612" t="s">
        <v>773</v>
      </c>
      <c r="E1612">
        <v>17.2</v>
      </c>
      <c r="F1612">
        <v>6.45</v>
      </c>
      <c r="G1612" s="20" t="s">
        <v>2380</v>
      </c>
      <c r="H1612" t="s">
        <v>2380</v>
      </c>
      <c r="I1612" t="s">
        <v>2380</v>
      </c>
      <c r="J1612" s="29">
        <v>2</v>
      </c>
      <c r="K1612" s="20" t="s">
        <v>2380</v>
      </c>
      <c r="L1612" s="20" t="str">
        <f t="shared" si="48"/>
        <v>under weight</v>
      </c>
      <c r="M1612" s="20" t="str">
        <f t="shared" si="49"/>
        <v>pre diabeties</v>
      </c>
    </row>
    <row r="1613" spans="4:13" x14ac:dyDescent="0.35">
      <c r="D1613" t="s">
        <v>772</v>
      </c>
      <c r="E1613">
        <v>19.21</v>
      </c>
      <c r="F1613">
        <v>5.52</v>
      </c>
      <c r="G1613" s="20" t="s">
        <v>2380</v>
      </c>
      <c r="H1613" t="s">
        <v>2380</v>
      </c>
      <c r="I1613" t="s">
        <v>2380</v>
      </c>
      <c r="J1613" s="29">
        <v>2</v>
      </c>
      <c r="K1613" s="20" t="s">
        <v>2380</v>
      </c>
      <c r="L1613" s="20" t="str">
        <f t="shared" si="48"/>
        <v>Normal weight</v>
      </c>
      <c r="M1613" s="20" t="str">
        <f t="shared" si="49"/>
        <v>normal</v>
      </c>
    </row>
    <row r="1614" spans="4:13" x14ac:dyDescent="0.35">
      <c r="D1614" t="s">
        <v>771</v>
      </c>
      <c r="E1614">
        <v>23.2</v>
      </c>
      <c r="F1614">
        <v>4.41</v>
      </c>
      <c r="G1614" s="20" t="s">
        <v>2380</v>
      </c>
      <c r="H1614" t="s">
        <v>2380</v>
      </c>
      <c r="I1614" t="s">
        <v>2383</v>
      </c>
      <c r="J1614" s="29">
        <v>1</v>
      </c>
      <c r="K1614" s="20" t="s">
        <v>2380</v>
      </c>
      <c r="L1614" s="20" t="str">
        <f t="shared" si="48"/>
        <v>Normal weight</v>
      </c>
      <c r="M1614" s="20" t="str">
        <f t="shared" si="49"/>
        <v>normal</v>
      </c>
    </row>
    <row r="1615" spans="4:13" x14ac:dyDescent="0.35">
      <c r="D1615" t="s">
        <v>770</v>
      </c>
      <c r="E1615">
        <v>32.5</v>
      </c>
      <c r="F1615">
        <v>4.6900000000000004</v>
      </c>
      <c r="G1615" s="20" t="s">
        <v>2382</v>
      </c>
      <c r="H1615" t="s">
        <v>2380</v>
      </c>
      <c r="I1615" t="s">
        <v>2383</v>
      </c>
      <c r="J1615" s="29">
        <v>1</v>
      </c>
      <c r="K1615" s="20" t="s">
        <v>2380</v>
      </c>
      <c r="L1615" s="20" t="str">
        <f t="shared" si="48"/>
        <v>OBESITY</v>
      </c>
      <c r="M1615" s="20" t="str">
        <f t="shared" si="49"/>
        <v>normal</v>
      </c>
    </row>
    <row r="1616" spans="4:13" x14ac:dyDescent="0.35">
      <c r="D1616" t="s">
        <v>769</v>
      </c>
      <c r="E1616">
        <v>20.9</v>
      </c>
      <c r="F1616">
        <v>6.94</v>
      </c>
      <c r="G1616" s="20" t="s">
        <v>2380</v>
      </c>
      <c r="H1616" t="s">
        <v>2380</v>
      </c>
      <c r="I1616" t="s">
        <v>2380</v>
      </c>
      <c r="J1616" s="29">
        <v>0</v>
      </c>
      <c r="K1616" s="20" t="s">
        <v>2380</v>
      </c>
      <c r="L1616" s="20" t="str">
        <f t="shared" ref="L1616:L1679" si="50">IF(E1616&lt;18.5,"under weight",IF(E1616&lt;25,"Normal weight",IF(E1616&lt;30,"OVER WEIGHT","OBESITY")))</f>
        <v>Normal weight</v>
      </c>
      <c r="M1616" s="20" t="str">
        <f t="shared" ref="M1616:M1679" si="51">IF(F1616&lt;5.7,"normal",IF(F1616&lt;6.5,"pre diabeties","diabeties"))</f>
        <v>diabeties</v>
      </c>
    </row>
    <row r="1617" spans="4:13" x14ac:dyDescent="0.35">
      <c r="D1617" t="s">
        <v>768</v>
      </c>
      <c r="E1617">
        <v>19.11</v>
      </c>
      <c r="F1617">
        <v>4.3499999999999996</v>
      </c>
      <c r="G1617" s="20" t="s">
        <v>2380</v>
      </c>
      <c r="H1617" t="s">
        <v>2380</v>
      </c>
      <c r="I1617" t="s">
        <v>2380</v>
      </c>
      <c r="J1617" s="29">
        <v>2</v>
      </c>
      <c r="K1617" s="20" t="s">
        <v>2380</v>
      </c>
      <c r="L1617" s="20" t="str">
        <f t="shared" si="50"/>
        <v>Normal weight</v>
      </c>
      <c r="M1617" s="20" t="str">
        <f t="shared" si="51"/>
        <v>normal</v>
      </c>
    </row>
    <row r="1618" spans="4:13" x14ac:dyDescent="0.35">
      <c r="D1618" t="s">
        <v>767</v>
      </c>
      <c r="E1618">
        <v>31.17</v>
      </c>
      <c r="F1618">
        <v>5.28</v>
      </c>
      <c r="G1618" s="20" t="s">
        <v>2380</v>
      </c>
      <c r="H1618" t="s">
        <v>2380</v>
      </c>
      <c r="I1618" t="s">
        <v>2380</v>
      </c>
      <c r="J1618" s="29">
        <v>1</v>
      </c>
      <c r="K1618" s="20" t="s">
        <v>2380</v>
      </c>
      <c r="L1618" s="20" t="str">
        <f t="shared" si="50"/>
        <v>OBESITY</v>
      </c>
      <c r="M1618" s="20" t="str">
        <f t="shared" si="51"/>
        <v>normal</v>
      </c>
    </row>
    <row r="1619" spans="4:13" x14ac:dyDescent="0.35">
      <c r="D1619" t="s">
        <v>766</v>
      </c>
      <c r="E1619">
        <v>36.08</v>
      </c>
      <c r="F1619">
        <v>4.29</v>
      </c>
      <c r="G1619" s="20" t="s">
        <v>2380</v>
      </c>
      <c r="H1619" t="s">
        <v>2380</v>
      </c>
      <c r="I1619" t="s">
        <v>2380</v>
      </c>
      <c r="J1619" s="29">
        <v>0</v>
      </c>
      <c r="K1619" s="20" t="s">
        <v>2380</v>
      </c>
      <c r="L1619" s="20" t="str">
        <f t="shared" si="50"/>
        <v>OBESITY</v>
      </c>
      <c r="M1619" s="20" t="str">
        <f t="shared" si="51"/>
        <v>normal</v>
      </c>
    </row>
    <row r="1620" spans="4:13" x14ac:dyDescent="0.35">
      <c r="D1620" t="s">
        <v>765</v>
      </c>
      <c r="E1620">
        <v>28.024999999999999</v>
      </c>
      <c r="F1620">
        <v>5.69</v>
      </c>
      <c r="G1620" s="20" t="s">
        <v>2382</v>
      </c>
      <c r="H1620" t="s">
        <v>2380</v>
      </c>
      <c r="I1620" t="s">
        <v>2380</v>
      </c>
      <c r="J1620" s="29">
        <v>0</v>
      </c>
      <c r="K1620" s="20" t="s">
        <v>2380</v>
      </c>
      <c r="L1620" s="20" t="str">
        <f t="shared" si="50"/>
        <v>OVER WEIGHT</v>
      </c>
      <c r="M1620" s="20" t="str">
        <f t="shared" si="51"/>
        <v>normal</v>
      </c>
    </row>
    <row r="1621" spans="4:13" x14ac:dyDescent="0.35">
      <c r="D1621" t="s">
        <v>764</v>
      </c>
      <c r="E1621">
        <v>24.32</v>
      </c>
      <c r="F1621">
        <v>5.56</v>
      </c>
      <c r="G1621" s="20" t="s">
        <v>2382</v>
      </c>
      <c r="H1621" t="s">
        <v>2380</v>
      </c>
      <c r="I1621" t="s">
        <v>2380</v>
      </c>
      <c r="J1621" s="29">
        <v>0</v>
      </c>
      <c r="K1621" s="20" t="s">
        <v>2380</v>
      </c>
      <c r="L1621" s="20" t="str">
        <f t="shared" si="50"/>
        <v>Normal weight</v>
      </c>
      <c r="M1621" s="20" t="str">
        <f t="shared" si="51"/>
        <v>normal</v>
      </c>
    </row>
    <row r="1622" spans="4:13" x14ac:dyDescent="0.35">
      <c r="D1622" t="s">
        <v>763</v>
      </c>
      <c r="E1622">
        <v>38</v>
      </c>
      <c r="F1622">
        <v>5.41</v>
      </c>
      <c r="G1622" s="20" t="s">
        <v>2382</v>
      </c>
      <c r="H1622" t="s">
        <v>2380</v>
      </c>
      <c r="I1622" t="s">
        <v>2380</v>
      </c>
      <c r="J1622" s="29">
        <v>1</v>
      </c>
      <c r="K1622" s="20" t="s">
        <v>2380</v>
      </c>
      <c r="L1622" s="20" t="str">
        <f t="shared" si="50"/>
        <v>OBESITY</v>
      </c>
      <c r="M1622" s="20" t="str">
        <f t="shared" si="51"/>
        <v>normal</v>
      </c>
    </row>
    <row r="1623" spans="4:13" x14ac:dyDescent="0.35">
      <c r="D1623" t="s">
        <v>762</v>
      </c>
      <c r="E1623">
        <v>31.6</v>
      </c>
      <c r="F1623">
        <v>10.85</v>
      </c>
      <c r="G1623" s="20" t="s">
        <v>2382</v>
      </c>
      <c r="H1623" t="s">
        <v>2380</v>
      </c>
      <c r="I1623" t="s">
        <v>2380</v>
      </c>
      <c r="J1623" s="29">
        <v>0</v>
      </c>
      <c r="K1623" s="20" t="s">
        <v>2380</v>
      </c>
      <c r="L1623" s="20" t="str">
        <f t="shared" si="50"/>
        <v>OBESITY</v>
      </c>
      <c r="M1623" s="20" t="str">
        <f t="shared" si="51"/>
        <v>diabeties</v>
      </c>
    </row>
    <row r="1624" spans="4:13" x14ac:dyDescent="0.35">
      <c r="D1624" t="s">
        <v>761</v>
      </c>
      <c r="E1624">
        <v>31.02</v>
      </c>
      <c r="F1624">
        <v>11.63</v>
      </c>
      <c r="G1624" s="20" t="s">
        <v>2382</v>
      </c>
      <c r="H1624" t="s">
        <v>2380</v>
      </c>
      <c r="I1624" t="s">
        <v>2380</v>
      </c>
      <c r="J1624" s="29">
        <v>0</v>
      </c>
      <c r="K1624" s="20" t="s">
        <v>2380</v>
      </c>
      <c r="L1624" s="20" t="str">
        <f t="shared" si="50"/>
        <v>OBESITY</v>
      </c>
      <c r="M1624" s="20" t="str">
        <f t="shared" si="51"/>
        <v>diabeties</v>
      </c>
    </row>
    <row r="1625" spans="4:13" x14ac:dyDescent="0.35">
      <c r="D1625" t="s">
        <v>760</v>
      </c>
      <c r="E1625">
        <v>29.26</v>
      </c>
      <c r="F1625">
        <v>5.68</v>
      </c>
      <c r="G1625" s="20" t="s">
        <v>2382</v>
      </c>
      <c r="H1625" t="s">
        <v>2380</v>
      </c>
      <c r="I1625" t="s">
        <v>2380</v>
      </c>
      <c r="J1625" s="29">
        <v>1</v>
      </c>
      <c r="K1625" s="20" t="s">
        <v>2380</v>
      </c>
      <c r="L1625" s="20" t="str">
        <f t="shared" si="50"/>
        <v>OVER WEIGHT</v>
      </c>
      <c r="M1625" s="20" t="str">
        <f t="shared" si="51"/>
        <v>normal</v>
      </c>
    </row>
    <row r="1626" spans="4:13" x14ac:dyDescent="0.35">
      <c r="D1626" t="s">
        <v>759</v>
      </c>
      <c r="E1626">
        <v>15.09</v>
      </c>
      <c r="F1626">
        <v>7.59</v>
      </c>
      <c r="G1626" s="20" t="s">
        <v>2382</v>
      </c>
      <c r="H1626" t="s">
        <v>2380</v>
      </c>
      <c r="I1626" t="s">
        <v>2380</v>
      </c>
      <c r="J1626" s="29">
        <v>2</v>
      </c>
      <c r="K1626" s="20" t="s">
        <v>2380</v>
      </c>
      <c r="L1626" s="20" t="str">
        <f t="shared" si="50"/>
        <v>under weight</v>
      </c>
      <c r="M1626" s="20" t="str">
        <f t="shared" si="51"/>
        <v>diabeties</v>
      </c>
    </row>
    <row r="1627" spans="4:13" x14ac:dyDescent="0.35">
      <c r="D1627" t="s">
        <v>758</v>
      </c>
      <c r="E1627">
        <v>22.63</v>
      </c>
      <c r="F1627">
        <v>5.09</v>
      </c>
      <c r="G1627" s="20" t="s">
        <v>2382</v>
      </c>
      <c r="H1627" t="s">
        <v>2380</v>
      </c>
      <c r="I1627" t="s">
        <v>2380</v>
      </c>
      <c r="J1627" s="29">
        <v>0</v>
      </c>
      <c r="K1627" s="20" t="s">
        <v>2380</v>
      </c>
      <c r="L1627" s="20" t="str">
        <f t="shared" si="50"/>
        <v>Normal weight</v>
      </c>
      <c r="M1627" s="20" t="str">
        <f t="shared" si="51"/>
        <v>normal</v>
      </c>
    </row>
    <row r="1628" spans="4:13" x14ac:dyDescent="0.35">
      <c r="D1628" t="s">
        <v>757</v>
      </c>
      <c r="E1628">
        <v>23.46</v>
      </c>
      <c r="F1628">
        <v>4.21</v>
      </c>
      <c r="G1628" s="20" t="s">
        <v>2380</v>
      </c>
      <c r="H1628" t="s">
        <v>2380</v>
      </c>
      <c r="I1628" t="s">
        <v>2380</v>
      </c>
      <c r="J1628" s="29">
        <v>1</v>
      </c>
      <c r="K1628" s="20" t="s">
        <v>2380</v>
      </c>
      <c r="L1628" s="20" t="str">
        <f t="shared" si="50"/>
        <v>Normal weight</v>
      </c>
      <c r="M1628" s="20" t="str">
        <f t="shared" si="51"/>
        <v>normal</v>
      </c>
    </row>
    <row r="1629" spans="4:13" x14ac:dyDescent="0.35">
      <c r="D1629" t="s">
        <v>756</v>
      </c>
      <c r="E1629">
        <v>22.56</v>
      </c>
      <c r="F1629">
        <v>4.34</v>
      </c>
      <c r="G1629" s="20" t="s">
        <v>2382</v>
      </c>
      <c r="H1629" t="s">
        <v>2380</v>
      </c>
      <c r="I1629" t="s">
        <v>2380</v>
      </c>
      <c r="J1629" s="29">
        <v>0</v>
      </c>
      <c r="K1629" s="20" t="s">
        <v>2380</v>
      </c>
      <c r="L1629" s="20" t="str">
        <f t="shared" si="50"/>
        <v>Normal weight</v>
      </c>
      <c r="M1629" s="20" t="str">
        <f t="shared" si="51"/>
        <v>normal</v>
      </c>
    </row>
    <row r="1630" spans="4:13" x14ac:dyDescent="0.35">
      <c r="D1630" t="s">
        <v>755</v>
      </c>
      <c r="E1630">
        <v>19.28</v>
      </c>
      <c r="F1630">
        <v>11.85</v>
      </c>
      <c r="G1630" s="20" t="s">
        <v>2380</v>
      </c>
      <c r="H1630" t="s">
        <v>2380</v>
      </c>
      <c r="I1630" t="s">
        <v>2380</v>
      </c>
      <c r="J1630" s="29">
        <v>2</v>
      </c>
      <c r="K1630" s="20" t="s">
        <v>2380</v>
      </c>
      <c r="L1630" s="20" t="str">
        <f t="shared" si="50"/>
        <v>Normal weight</v>
      </c>
      <c r="M1630" s="20" t="str">
        <f t="shared" si="51"/>
        <v>diabeties</v>
      </c>
    </row>
    <row r="1631" spans="4:13" x14ac:dyDescent="0.35">
      <c r="D1631" t="s">
        <v>754</v>
      </c>
      <c r="E1631">
        <v>15.37</v>
      </c>
      <c r="F1631">
        <v>9.61</v>
      </c>
      <c r="G1631" s="20" t="s">
        <v>2382</v>
      </c>
      <c r="H1631" t="s">
        <v>2380</v>
      </c>
      <c r="I1631" t="s">
        <v>2380</v>
      </c>
      <c r="J1631" s="29">
        <v>2</v>
      </c>
      <c r="K1631" s="20" t="s">
        <v>2380</v>
      </c>
      <c r="L1631" s="20" t="str">
        <f t="shared" si="50"/>
        <v>under weight</v>
      </c>
      <c r="M1631" s="20" t="str">
        <f t="shared" si="51"/>
        <v>diabeties</v>
      </c>
    </row>
    <row r="1632" spans="4:13" x14ac:dyDescent="0.35">
      <c r="D1632" t="s">
        <v>753</v>
      </c>
      <c r="E1632">
        <v>18.71</v>
      </c>
      <c r="F1632">
        <v>5.29</v>
      </c>
      <c r="G1632" s="20" t="s">
        <v>2382</v>
      </c>
      <c r="H1632" t="s">
        <v>2380</v>
      </c>
      <c r="I1632" t="s">
        <v>2380</v>
      </c>
      <c r="J1632" s="29">
        <v>0</v>
      </c>
      <c r="K1632" s="20" t="s">
        <v>2380</v>
      </c>
      <c r="L1632" s="20" t="str">
        <f t="shared" si="50"/>
        <v>Normal weight</v>
      </c>
      <c r="M1632" s="20" t="str">
        <f t="shared" si="51"/>
        <v>normal</v>
      </c>
    </row>
    <row r="1633" spans="4:13" x14ac:dyDescent="0.35">
      <c r="D1633" t="s">
        <v>752</v>
      </c>
      <c r="E1633">
        <v>20.61</v>
      </c>
      <c r="F1633">
        <v>6.89</v>
      </c>
      <c r="G1633" s="20" t="s">
        <v>2380</v>
      </c>
      <c r="H1633" t="s">
        <v>2380</v>
      </c>
      <c r="I1633" t="s">
        <v>2380</v>
      </c>
      <c r="J1633" s="29">
        <v>0</v>
      </c>
      <c r="K1633" s="20" t="s">
        <v>2380</v>
      </c>
      <c r="L1633" s="20" t="str">
        <f t="shared" si="50"/>
        <v>Normal weight</v>
      </c>
      <c r="M1633" s="20" t="str">
        <f t="shared" si="51"/>
        <v>diabeties</v>
      </c>
    </row>
    <row r="1634" spans="4:13" x14ac:dyDescent="0.35">
      <c r="D1634" t="s">
        <v>751</v>
      </c>
      <c r="E1634">
        <v>15.99</v>
      </c>
      <c r="F1634">
        <v>4.57</v>
      </c>
      <c r="G1634" s="20" t="s">
        <v>2382</v>
      </c>
      <c r="H1634" t="s">
        <v>2380</v>
      </c>
      <c r="I1634" t="s">
        <v>2383</v>
      </c>
      <c r="J1634" s="29">
        <v>1</v>
      </c>
      <c r="K1634" s="20" t="s">
        <v>2380</v>
      </c>
      <c r="L1634" s="20" t="str">
        <f t="shared" si="50"/>
        <v>under weight</v>
      </c>
      <c r="M1634" s="20" t="str">
        <f t="shared" si="51"/>
        <v>normal</v>
      </c>
    </row>
    <row r="1635" spans="4:13" x14ac:dyDescent="0.35">
      <c r="D1635" t="s">
        <v>750</v>
      </c>
      <c r="E1635">
        <v>33.155000000000001</v>
      </c>
      <c r="F1635">
        <v>4.32</v>
      </c>
      <c r="G1635" s="20" t="s">
        <v>2380</v>
      </c>
      <c r="H1635" t="s">
        <v>2380</v>
      </c>
      <c r="I1635" t="s">
        <v>2380</v>
      </c>
      <c r="J1635" s="29">
        <v>0</v>
      </c>
      <c r="K1635" s="20" t="s">
        <v>2380</v>
      </c>
      <c r="L1635" s="20" t="str">
        <f t="shared" si="50"/>
        <v>OBESITY</v>
      </c>
      <c r="M1635" s="20" t="str">
        <f t="shared" si="51"/>
        <v>normal</v>
      </c>
    </row>
    <row r="1636" spans="4:13" x14ac:dyDescent="0.35">
      <c r="D1636" t="s">
        <v>749</v>
      </c>
      <c r="E1636">
        <v>26.22</v>
      </c>
      <c r="F1636">
        <v>5.57</v>
      </c>
      <c r="G1636" s="20" t="s">
        <v>2382</v>
      </c>
      <c r="H1636" t="s">
        <v>2380</v>
      </c>
      <c r="I1636" t="s">
        <v>2383</v>
      </c>
      <c r="J1636" s="29">
        <v>1</v>
      </c>
      <c r="K1636" s="20" t="s">
        <v>2380</v>
      </c>
      <c r="L1636" s="20" t="str">
        <f t="shared" si="50"/>
        <v>OVER WEIGHT</v>
      </c>
      <c r="M1636" s="20" t="str">
        <f t="shared" si="51"/>
        <v>normal</v>
      </c>
    </row>
    <row r="1637" spans="4:13" x14ac:dyDescent="0.35">
      <c r="D1637" t="s">
        <v>748</v>
      </c>
      <c r="E1637">
        <v>21.85</v>
      </c>
      <c r="F1637">
        <v>5.26</v>
      </c>
      <c r="G1637" s="20" t="s">
        <v>2382</v>
      </c>
      <c r="H1637" t="s">
        <v>2380</v>
      </c>
      <c r="I1637" t="s">
        <v>2383</v>
      </c>
      <c r="J1637" s="29">
        <v>1</v>
      </c>
      <c r="K1637" s="20" t="s">
        <v>2380</v>
      </c>
      <c r="L1637" s="20" t="str">
        <f t="shared" si="50"/>
        <v>Normal weight</v>
      </c>
      <c r="M1637" s="20" t="str">
        <f t="shared" si="51"/>
        <v>normal</v>
      </c>
    </row>
    <row r="1638" spans="4:13" x14ac:dyDescent="0.35">
      <c r="D1638" t="s">
        <v>747</v>
      </c>
      <c r="E1638">
        <v>30.495000000000001</v>
      </c>
      <c r="F1638">
        <v>6.25</v>
      </c>
      <c r="G1638" s="20" t="s">
        <v>2380</v>
      </c>
      <c r="H1638" t="s">
        <v>2380</v>
      </c>
      <c r="I1638" t="s">
        <v>2380</v>
      </c>
      <c r="J1638" s="29">
        <v>0</v>
      </c>
      <c r="K1638" s="20" t="s">
        <v>2380</v>
      </c>
      <c r="L1638" s="20" t="str">
        <f t="shared" si="50"/>
        <v>OBESITY</v>
      </c>
      <c r="M1638" s="20" t="str">
        <f t="shared" si="51"/>
        <v>pre diabeties</v>
      </c>
    </row>
    <row r="1639" spans="4:13" x14ac:dyDescent="0.35">
      <c r="D1639" t="s">
        <v>746</v>
      </c>
      <c r="E1639">
        <v>34.104999999999997</v>
      </c>
      <c r="F1639">
        <v>5.67</v>
      </c>
      <c r="G1639" s="20" t="s">
        <v>2382</v>
      </c>
      <c r="H1639" t="s">
        <v>2380</v>
      </c>
      <c r="I1639" t="s">
        <v>2380</v>
      </c>
      <c r="J1639" s="29">
        <v>0</v>
      </c>
      <c r="K1639" s="20" t="s">
        <v>2380</v>
      </c>
      <c r="L1639" s="20" t="str">
        <f t="shared" si="50"/>
        <v>OBESITY</v>
      </c>
      <c r="M1639" s="20" t="str">
        <f t="shared" si="51"/>
        <v>normal</v>
      </c>
    </row>
    <row r="1640" spans="4:13" x14ac:dyDescent="0.35">
      <c r="D1640" t="s">
        <v>745</v>
      </c>
      <c r="E1640">
        <v>32.770000000000003</v>
      </c>
      <c r="F1640">
        <v>4.42</v>
      </c>
      <c r="G1640" s="20" t="s">
        <v>2382</v>
      </c>
      <c r="H1640" t="s">
        <v>2380</v>
      </c>
      <c r="I1640" t="s">
        <v>2380</v>
      </c>
      <c r="J1640" s="29">
        <v>1</v>
      </c>
      <c r="K1640" s="20" t="s">
        <v>2380</v>
      </c>
      <c r="L1640" s="20" t="str">
        <f t="shared" si="50"/>
        <v>OBESITY</v>
      </c>
      <c r="M1640" s="20" t="str">
        <f t="shared" si="51"/>
        <v>normal</v>
      </c>
    </row>
    <row r="1641" spans="4:13" x14ac:dyDescent="0.35">
      <c r="D1641" t="s">
        <v>744</v>
      </c>
      <c r="E1641">
        <v>16.850000000000001</v>
      </c>
      <c r="F1641">
        <v>11.75</v>
      </c>
      <c r="G1641" s="20" t="s">
        <v>2382</v>
      </c>
      <c r="H1641" t="s">
        <v>2380</v>
      </c>
      <c r="I1641" t="s">
        <v>2380</v>
      </c>
      <c r="J1641" s="29">
        <v>2</v>
      </c>
      <c r="K1641" s="20" t="s">
        <v>2380</v>
      </c>
      <c r="L1641" s="20" t="str">
        <f t="shared" si="50"/>
        <v>under weight</v>
      </c>
      <c r="M1641" s="20" t="str">
        <f t="shared" si="51"/>
        <v>diabeties</v>
      </c>
    </row>
    <row r="1642" spans="4:13" x14ac:dyDescent="0.35">
      <c r="D1642" t="s">
        <v>743</v>
      </c>
      <c r="E1642">
        <v>34.700000000000003</v>
      </c>
      <c r="F1642">
        <v>6.06</v>
      </c>
      <c r="G1642" s="20" t="s">
        <v>2380</v>
      </c>
      <c r="H1642" t="s">
        <v>2380</v>
      </c>
      <c r="I1642" t="s">
        <v>2380</v>
      </c>
      <c r="J1642" s="29">
        <v>1</v>
      </c>
      <c r="K1642" s="20" t="s">
        <v>2380</v>
      </c>
      <c r="L1642" s="20" t="str">
        <f t="shared" si="50"/>
        <v>OBESITY</v>
      </c>
      <c r="M1642" s="20" t="str">
        <f t="shared" si="51"/>
        <v>pre diabeties</v>
      </c>
    </row>
    <row r="1643" spans="4:13" x14ac:dyDescent="0.35">
      <c r="D1643" t="s">
        <v>742</v>
      </c>
      <c r="E1643">
        <v>37.049999999999997</v>
      </c>
      <c r="F1643">
        <v>5.48</v>
      </c>
      <c r="G1643" s="20" t="s">
        <v>2380</v>
      </c>
      <c r="H1643" t="s">
        <v>2380</v>
      </c>
      <c r="I1643" t="s">
        <v>2380</v>
      </c>
      <c r="J1643" s="29">
        <v>1</v>
      </c>
      <c r="K1643" s="20" t="s">
        <v>2380</v>
      </c>
      <c r="L1643" s="20" t="str">
        <f t="shared" si="50"/>
        <v>OBESITY</v>
      </c>
      <c r="M1643" s="20" t="str">
        <f t="shared" si="51"/>
        <v>normal</v>
      </c>
    </row>
    <row r="1644" spans="4:13" x14ac:dyDescent="0.35">
      <c r="D1644" t="s">
        <v>741</v>
      </c>
      <c r="E1644">
        <v>18.78</v>
      </c>
      <c r="F1644">
        <v>4.45</v>
      </c>
      <c r="G1644" s="20" t="s">
        <v>2380</v>
      </c>
      <c r="H1644" t="s">
        <v>2380</v>
      </c>
      <c r="I1644" t="s">
        <v>2383</v>
      </c>
      <c r="J1644" s="29">
        <v>1</v>
      </c>
      <c r="K1644" s="20" t="s">
        <v>2380</v>
      </c>
      <c r="L1644" s="20" t="str">
        <f t="shared" si="50"/>
        <v>Normal weight</v>
      </c>
      <c r="M1644" s="20" t="str">
        <f t="shared" si="51"/>
        <v>normal</v>
      </c>
    </row>
    <row r="1645" spans="4:13" x14ac:dyDescent="0.35">
      <c r="D1645" t="s">
        <v>740</v>
      </c>
      <c r="E1645">
        <v>28.024999999999999</v>
      </c>
      <c r="F1645">
        <v>5</v>
      </c>
      <c r="G1645" s="20" t="s">
        <v>2380</v>
      </c>
      <c r="H1645" t="s">
        <v>2380</v>
      </c>
      <c r="I1645" t="s">
        <v>2380</v>
      </c>
      <c r="J1645" s="29">
        <v>1</v>
      </c>
      <c r="K1645" s="20" t="s">
        <v>2380</v>
      </c>
      <c r="L1645" s="20" t="str">
        <f t="shared" si="50"/>
        <v>OVER WEIGHT</v>
      </c>
      <c r="M1645" s="20" t="str">
        <f t="shared" si="51"/>
        <v>normal</v>
      </c>
    </row>
    <row r="1646" spans="4:13" x14ac:dyDescent="0.35">
      <c r="D1646" t="s">
        <v>739</v>
      </c>
      <c r="E1646">
        <v>35.090000000000003</v>
      </c>
      <c r="F1646">
        <v>5.84</v>
      </c>
      <c r="G1646" s="20" t="s">
        <v>2380</v>
      </c>
      <c r="H1646" t="s">
        <v>2380</v>
      </c>
      <c r="I1646" t="s">
        <v>2380</v>
      </c>
      <c r="J1646" s="29">
        <v>0</v>
      </c>
      <c r="K1646" s="20" t="s">
        <v>2380</v>
      </c>
      <c r="L1646" s="20" t="str">
        <f t="shared" si="50"/>
        <v>OBESITY</v>
      </c>
      <c r="M1646" s="20" t="str">
        <f t="shared" si="51"/>
        <v>pre diabeties</v>
      </c>
    </row>
    <row r="1647" spans="4:13" x14ac:dyDescent="0.35">
      <c r="D1647" t="s">
        <v>738</v>
      </c>
      <c r="E1647">
        <v>34.42</v>
      </c>
      <c r="F1647">
        <v>5.21</v>
      </c>
      <c r="G1647" s="20" t="s">
        <v>2382</v>
      </c>
      <c r="H1647" t="s">
        <v>2380</v>
      </c>
      <c r="I1647" t="s">
        <v>2380</v>
      </c>
      <c r="J1647" s="29">
        <v>0</v>
      </c>
      <c r="K1647" s="20" t="s">
        <v>2380</v>
      </c>
      <c r="L1647" s="20" t="str">
        <f t="shared" si="50"/>
        <v>OBESITY</v>
      </c>
      <c r="M1647" s="20" t="str">
        <f t="shared" si="51"/>
        <v>normal</v>
      </c>
    </row>
    <row r="1648" spans="4:13" x14ac:dyDescent="0.35">
      <c r="D1648" t="s">
        <v>737</v>
      </c>
      <c r="E1648">
        <v>29.4</v>
      </c>
      <c r="F1648">
        <v>4.26</v>
      </c>
      <c r="G1648" s="20" t="s">
        <v>2380</v>
      </c>
      <c r="H1648" t="s">
        <v>2380</v>
      </c>
      <c r="I1648" t="s">
        <v>2380</v>
      </c>
      <c r="J1648" s="29">
        <v>0</v>
      </c>
      <c r="K1648" s="20" t="s">
        <v>2380</v>
      </c>
      <c r="L1648" s="20" t="str">
        <f t="shared" si="50"/>
        <v>OVER WEIGHT</v>
      </c>
      <c r="M1648" s="20" t="str">
        <f t="shared" si="51"/>
        <v>normal</v>
      </c>
    </row>
    <row r="1649" spans="4:13" x14ac:dyDescent="0.35">
      <c r="D1649" t="s">
        <v>736</v>
      </c>
      <c r="E1649">
        <v>21.31</v>
      </c>
      <c r="F1649">
        <v>4.17</v>
      </c>
      <c r="G1649" s="20" t="s">
        <v>2380</v>
      </c>
      <c r="H1649" t="s">
        <v>2380</v>
      </c>
      <c r="I1649" t="s">
        <v>2380</v>
      </c>
      <c r="J1649" s="29">
        <v>0</v>
      </c>
      <c r="K1649" s="20" t="s">
        <v>2380</v>
      </c>
      <c r="L1649" s="20" t="str">
        <f t="shared" si="50"/>
        <v>Normal weight</v>
      </c>
      <c r="M1649" s="20" t="str">
        <f t="shared" si="51"/>
        <v>normal</v>
      </c>
    </row>
    <row r="1650" spans="4:13" x14ac:dyDescent="0.35">
      <c r="D1650" t="s">
        <v>735</v>
      </c>
      <c r="E1650">
        <v>19.559999999999999</v>
      </c>
      <c r="F1650">
        <v>11.96</v>
      </c>
      <c r="G1650" s="20" t="s">
        <v>2380</v>
      </c>
      <c r="H1650" t="s">
        <v>2380</v>
      </c>
      <c r="I1650" t="s">
        <v>2380</v>
      </c>
      <c r="J1650" s="29">
        <v>0</v>
      </c>
      <c r="K1650" s="20" t="s">
        <v>2380</v>
      </c>
      <c r="L1650" s="20" t="str">
        <f t="shared" si="50"/>
        <v>Normal weight</v>
      </c>
      <c r="M1650" s="20" t="str">
        <f t="shared" si="51"/>
        <v>diabeties</v>
      </c>
    </row>
    <row r="1651" spans="4:13" x14ac:dyDescent="0.35">
      <c r="D1651" t="s">
        <v>734</v>
      </c>
      <c r="E1651">
        <v>37.335000000000001</v>
      </c>
      <c r="F1651">
        <v>6.26</v>
      </c>
      <c r="G1651" s="20" t="s">
        <v>2382</v>
      </c>
      <c r="H1651" t="s">
        <v>2380</v>
      </c>
      <c r="I1651" t="s">
        <v>2380</v>
      </c>
      <c r="J1651" s="29">
        <v>1</v>
      </c>
      <c r="K1651" s="20" t="s">
        <v>2380</v>
      </c>
      <c r="L1651" s="20" t="str">
        <f t="shared" si="50"/>
        <v>OBESITY</v>
      </c>
      <c r="M1651" s="20" t="str">
        <f t="shared" si="51"/>
        <v>pre diabeties</v>
      </c>
    </row>
    <row r="1652" spans="4:13" x14ac:dyDescent="0.35">
      <c r="D1652" t="s">
        <v>733</v>
      </c>
      <c r="E1652">
        <v>19.53</v>
      </c>
      <c r="F1652">
        <v>11.68</v>
      </c>
      <c r="G1652" s="20" t="s">
        <v>2380</v>
      </c>
      <c r="H1652" t="s">
        <v>2380</v>
      </c>
      <c r="I1652" t="s">
        <v>2380</v>
      </c>
      <c r="J1652" s="29">
        <v>0</v>
      </c>
      <c r="K1652" s="20" t="s">
        <v>2380</v>
      </c>
      <c r="L1652" s="20" t="str">
        <f t="shared" si="50"/>
        <v>Normal weight</v>
      </c>
      <c r="M1652" s="20" t="str">
        <f t="shared" si="51"/>
        <v>diabeties</v>
      </c>
    </row>
    <row r="1653" spans="4:13" x14ac:dyDescent="0.35">
      <c r="D1653" t="s">
        <v>732</v>
      </c>
      <c r="E1653">
        <v>34.1</v>
      </c>
      <c r="F1653">
        <v>5.16</v>
      </c>
      <c r="G1653" s="20" t="s">
        <v>2380</v>
      </c>
      <c r="H1653" t="s">
        <v>2380</v>
      </c>
      <c r="I1653" t="s">
        <v>2380</v>
      </c>
      <c r="J1653" s="29">
        <v>0</v>
      </c>
      <c r="K1653" s="20" t="s">
        <v>2380</v>
      </c>
      <c r="L1653" s="20" t="str">
        <f t="shared" si="50"/>
        <v>OBESITY</v>
      </c>
      <c r="M1653" s="20" t="str">
        <f t="shared" si="51"/>
        <v>normal</v>
      </c>
    </row>
    <row r="1654" spans="4:13" x14ac:dyDescent="0.35">
      <c r="D1654" t="s">
        <v>731</v>
      </c>
      <c r="E1654">
        <v>16.5</v>
      </c>
      <c r="F1654">
        <v>6.9</v>
      </c>
      <c r="G1654" s="20" t="s">
        <v>2382</v>
      </c>
      <c r="H1654" t="s">
        <v>2380</v>
      </c>
      <c r="I1654" t="s">
        <v>2380</v>
      </c>
      <c r="J1654" s="29">
        <v>2</v>
      </c>
      <c r="K1654" s="20" t="s">
        <v>2380</v>
      </c>
      <c r="L1654" s="20" t="str">
        <f t="shared" si="50"/>
        <v>under weight</v>
      </c>
      <c r="M1654" s="20" t="str">
        <f t="shared" si="51"/>
        <v>diabeties</v>
      </c>
    </row>
    <row r="1655" spans="4:13" x14ac:dyDescent="0.35">
      <c r="D1655" t="s">
        <v>730</v>
      </c>
      <c r="E1655">
        <v>30.69</v>
      </c>
      <c r="F1655">
        <v>4.83</v>
      </c>
      <c r="G1655" s="20" t="s">
        <v>2380</v>
      </c>
      <c r="H1655" t="s">
        <v>2380</v>
      </c>
      <c r="I1655" t="s">
        <v>2380</v>
      </c>
      <c r="J1655" s="29">
        <v>1</v>
      </c>
      <c r="K1655" s="20" t="s">
        <v>2380</v>
      </c>
      <c r="L1655" s="20" t="str">
        <f t="shared" si="50"/>
        <v>OBESITY</v>
      </c>
      <c r="M1655" s="20" t="str">
        <f t="shared" si="51"/>
        <v>normal</v>
      </c>
    </row>
    <row r="1656" spans="4:13" x14ac:dyDescent="0.35">
      <c r="D1656" t="s">
        <v>729</v>
      </c>
      <c r="E1656">
        <v>28.93</v>
      </c>
      <c r="F1656">
        <v>4.87</v>
      </c>
      <c r="G1656" s="20" t="s">
        <v>2380</v>
      </c>
      <c r="H1656" t="s">
        <v>2380</v>
      </c>
      <c r="I1656" t="s">
        <v>2380</v>
      </c>
      <c r="J1656" s="29">
        <v>1</v>
      </c>
      <c r="K1656" s="20" t="s">
        <v>2380</v>
      </c>
      <c r="L1656" s="20" t="str">
        <f t="shared" si="50"/>
        <v>OVER WEIGHT</v>
      </c>
      <c r="M1656" s="20" t="str">
        <f t="shared" si="51"/>
        <v>normal</v>
      </c>
    </row>
    <row r="1657" spans="4:13" x14ac:dyDescent="0.35">
      <c r="D1657" t="s">
        <v>728</v>
      </c>
      <c r="E1657">
        <v>38.9</v>
      </c>
      <c r="F1657">
        <v>4.28</v>
      </c>
      <c r="G1657" s="20" t="s">
        <v>2380</v>
      </c>
      <c r="H1657" t="s">
        <v>2380</v>
      </c>
      <c r="I1657" t="s">
        <v>2380</v>
      </c>
      <c r="J1657" s="29">
        <v>0</v>
      </c>
      <c r="K1657" s="20" t="s">
        <v>2380</v>
      </c>
      <c r="L1657" s="20" t="str">
        <f t="shared" si="50"/>
        <v>OBESITY</v>
      </c>
      <c r="M1657" s="20" t="str">
        <f t="shared" si="51"/>
        <v>normal</v>
      </c>
    </row>
    <row r="1658" spans="4:13" x14ac:dyDescent="0.35">
      <c r="D1658" t="s">
        <v>727</v>
      </c>
      <c r="E1658">
        <v>26.9</v>
      </c>
      <c r="F1658">
        <v>4.07</v>
      </c>
      <c r="G1658" s="20" t="s">
        <v>2380</v>
      </c>
      <c r="H1658" t="s">
        <v>2380</v>
      </c>
      <c r="I1658" t="s">
        <v>2380</v>
      </c>
      <c r="J1658" s="29">
        <v>0</v>
      </c>
      <c r="K1658" s="20" t="s">
        <v>2380</v>
      </c>
      <c r="L1658" s="20" t="str">
        <f t="shared" si="50"/>
        <v>OVER WEIGHT</v>
      </c>
      <c r="M1658" s="20" t="str">
        <f t="shared" si="51"/>
        <v>normal</v>
      </c>
    </row>
    <row r="1659" spans="4:13" x14ac:dyDescent="0.35">
      <c r="D1659" t="s">
        <v>726</v>
      </c>
      <c r="E1659">
        <v>24.86</v>
      </c>
      <c r="F1659">
        <v>6.23</v>
      </c>
      <c r="G1659" s="20" t="s">
        <v>2380</v>
      </c>
      <c r="H1659" t="s">
        <v>2380</v>
      </c>
      <c r="I1659" t="s">
        <v>2380</v>
      </c>
      <c r="J1659" s="29">
        <v>0</v>
      </c>
      <c r="K1659" s="20" t="s">
        <v>2380</v>
      </c>
      <c r="L1659" s="20" t="str">
        <f t="shared" si="50"/>
        <v>Normal weight</v>
      </c>
      <c r="M1659" s="20" t="str">
        <f t="shared" si="51"/>
        <v>pre diabeties</v>
      </c>
    </row>
    <row r="1660" spans="4:13" x14ac:dyDescent="0.35">
      <c r="D1660" t="s">
        <v>725</v>
      </c>
      <c r="E1660">
        <v>39.14</v>
      </c>
      <c r="F1660">
        <v>6.24</v>
      </c>
      <c r="G1660" s="20" t="s">
        <v>2380</v>
      </c>
      <c r="H1660" t="s">
        <v>2382</v>
      </c>
      <c r="I1660" t="s">
        <v>2380</v>
      </c>
      <c r="J1660" s="29">
        <v>1</v>
      </c>
      <c r="K1660" s="20" t="s">
        <v>2380</v>
      </c>
      <c r="L1660" s="20" t="str">
        <f t="shared" si="50"/>
        <v>OBESITY</v>
      </c>
      <c r="M1660" s="20" t="str">
        <f t="shared" si="51"/>
        <v>pre diabeties</v>
      </c>
    </row>
    <row r="1661" spans="4:13" x14ac:dyDescent="0.35">
      <c r="D1661" t="s">
        <v>724</v>
      </c>
      <c r="E1661">
        <v>39.799999999999997</v>
      </c>
      <c r="F1661">
        <v>6.17</v>
      </c>
      <c r="G1661" s="20" t="s">
        <v>2380</v>
      </c>
      <c r="H1661" t="s">
        <v>2380</v>
      </c>
      <c r="I1661" t="s">
        <v>2383</v>
      </c>
      <c r="J1661" s="29">
        <v>1</v>
      </c>
      <c r="K1661" s="20" t="s">
        <v>2380</v>
      </c>
      <c r="L1661" s="20" t="str">
        <f t="shared" si="50"/>
        <v>OBESITY</v>
      </c>
      <c r="M1661" s="20" t="str">
        <f t="shared" si="51"/>
        <v>pre diabeties</v>
      </c>
    </row>
    <row r="1662" spans="4:13" x14ac:dyDescent="0.35">
      <c r="D1662" t="s">
        <v>723</v>
      </c>
      <c r="E1662">
        <v>34.32</v>
      </c>
      <c r="F1662">
        <v>5.16</v>
      </c>
      <c r="G1662" s="20" t="s">
        <v>2380</v>
      </c>
      <c r="H1662" t="s">
        <v>2380</v>
      </c>
      <c r="I1662" t="s">
        <v>2380</v>
      </c>
      <c r="J1662" s="29">
        <v>1</v>
      </c>
      <c r="K1662" s="20" t="s">
        <v>2380</v>
      </c>
      <c r="L1662" s="20" t="str">
        <f t="shared" si="50"/>
        <v>OBESITY</v>
      </c>
      <c r="M1662" s="20" t="str">
        <f t="shared" si="51"/>
        <v>normal</v>
      </c>
    </row>
    <row r="1663" spans="4:13" x14ac:dyDescent="0.35">
      <c r="D1663" t="s">
        <v>722</v>
      </c>
      <c r="E1663">
        <v>32.51</v>
      </c>
      <c r="F1663">
        <v>4.3</v>
      </c>
      <c r="G1663" s="20" t="s">
        <v>2380</v>
      </c>
      <c r="H1663" t="s">
        <v>2380</v>
      </c>
      <c r="I1663" t="s">
        <v>2380</v>
      </c>
      <c r="J1663" s="29">
        <v>0</v>
      </c>
      <c r="K1663" s="20" t="s">
        <v>2380</v>
      </c>
      <c r="L1663" s="20" t="str">
        <f t="shared" si="50"/>
        <v>OBESITY</v>
      </c>
      <c r="M1663" s="20" t="str">
        <f t="shared" si="51"/>
        <v>normal</v>
      </c>
    </row>
    <row r="1664" spans="4:13" x14ac:dyDescent="0.35">
      <c r="D1664" t="s">
        <v>721</v>
      </c>
      <c r="E1664">
        <v>30.71</v>
      </c>
      <c r="F1664">
        <v>6.14</v>
      </c>
      <c r="G1664" s="20" t="s">
        <v>2380</v>
      </c>
      <c r="H1664" t="s">
        <v>2380</v>
      </c>
      <c r="I1664" t="s">
        <v>2383</v>
      </c>
      <c r="J1664" s="29">
        <v>1</v>
      </c>
      <c r="K1664" s="20" t="s">
        <v>2380</v>
      </c>
      <c r="L1664" s="20" t="str">
        <f t="shared" si="50"/>
        <v>OBESITY</v>
      </c>
      <c r="M1664" s="20" t="str">
        <f t="shared" si="51"/>
        <v>pre diabeties</v>
      </c>
    </row>
    <row r="1665" spans="4:13" x14ac:dyDescent="0.35">
      <c r="D1665" t="s">
        <v>720</v>
      </c>
      <c r="E1665">
        <v>28.9</v>
      </c>
      <c r="F1665">
        <v>5.36</v>
      </c>
      <c r="G1665" s="20" t="s">
        <v>2380</v>
      </c>
      <c r="H1665" t="s">
        <v>2380</v>
      </c>
      <c r="I1665" t="s">
        <v>2380</v>
      </c>
      <c r="J1665" s="29">
        <v>1</v>
      </c>
      <c r="K1665" s="20" t="s">
        <v>2380</v>
      </c>
      <c r="L1665" s="20" t="str">
        <f t="shared" si="50"/>
        <v>OVER WEIGHT</v>
      </c>
      <c r="M1665" s="20" t="str">
        <f t="shared" si="51"/>
        <v>normal</v>
      </c>
    </row>
    <row r="1666" spans="4:13" x14ac:dyDescent="0.35">
      <c r="D1666" t="s">
        <v>719</v>
      </c>
      <c r="E1666">
        <v>36.19</v>
      </c>
      <c r="F1666">
        <v>4.3</v>
      </c>
      <c r="G1666" s="20" t="s">
        <v>2380</v>
      </c>
      <c r="H1666" t="s">
        <v>2380</v>
      </c>
      <c r="I1666" t="s">
        <v>2380</v>
      </c>
      <c r="J1666" s="29">
        <v>0</v>
      </c>
      <c r="K1666" s="20" t="s">
        <v>2380</v>
      </c>
      <c r="L1666" s="20" t="str">
        <f t="shared" si="50"/>
        <v>OBESITY</v>
      </c>
      <c r="M1666" s="20" t="str">
        <f t="shared" si="51"/>
        <v>normal</v>
      </c>
    </row>
    <row r="1667" spans="4:13" x14ac:dyDescent="0.35">
      <c r="D1667" t="s">
        <v>718</v>
      </c>
      <c r="E1667">
        <v>29.6</v>
      </c>
      <c r="F1667">
        <v>4.09</v>
      </c>
      <c r="G1667" s="20" t="s">
        <v>2380</v>
      </c>
      <c r="H1667" t="s">
        <v>2380</v>
      </c>
      <c r="I1667" t="s">
        <v>2380</v>
      </c>
      <c r="J1667" s="29">
        <v>0</v>
      </c>
      <c r="K1667" s="20" t="s">
        <v>2380</v>
      </c>
      <c r="L1667" s="20" t="str">
        <f t="shared" si="50"/>
        <v>OVER WEIGHT</v>
      </c>
      <c r="M1667" s="20" t="str">
        <f t="shared" si="51"/>
        <v>normal</v>
      </c>
    </row>
    <row r="1668" spans="4:13" x14ac:dyDescent="0.35">
      <c r="D1668" t="s">
        <v>717</v>
      </c>
      <c r="E1668">
        <v>30.95</v>
      </c>
      <c r="F1668">
        <v>6.27</v>
      </c>
      <c r="G1668" s="20" t="s">
        <v>2380</v>
      </c>
      <c r="H1668" t="s">
        <v>2380</v>
      </c>
      <c r="I1668" t="s">
        <v>2383</v>
      </c>
      <c r="J1668" s="29">
        <v>1</v>
      </c>
      <c r="K1668" s="20" t="s">
        <v>2380</v>
      </c>
      <c r="L1668" s="20" t="str">
        <f t="shared" si="50"/>
        <v>OBESITY</v>
      </c>
      <c r="M1668" s="20" t="str">
        <f t="shared" si="51"/>
        <v>pre diabeties</v>
      </c>
    </row>
    <row r="1669" spans="4:13" x14ac:dyDescent="0.35">
      <c r="D1669" t="s">
        <v>716</v>
      </c>
      <c r="E1669">
        <v>19.95</v>
      </c>
      <c r="F1669">
        <v>5.39</v>
      </c>
      <c r="G1669" s="20" t="s">
        <v>2380</v>
      </c>
      <c r="H1669" t="s">
        <v>2380</v>
      </c>
      <c r="I1669" t="s">
        <v>2380</v>
      </c>
      <c r="J1669" s="29">
        <v>1</v>
      </c>
      <c r="K1669" s="20" t="s">
        <v>2380</v>
      </c>
      <c r="L1669" s="20" t="str">
        <f t="shared" si="50"/>
        <v>Normal weight</v>
      </c>
      <c r="M1669" s="20" t="str">
        <f t="shared" si="51"/>
        <v>normal</v>
      </c>
    </row>
    <row r="1670" spans="4:13" x14ac:dyDescent="0.35">
      <c r="D1670" t="s">
        <v>715</v>
      </c>
      <c r="E1670">
        <v>23.65</v>
      </c>
      <c r="F1670">
        <v>5.75</v>
      </c>
      <c r="G1670" s="20" t="s">
        <v>2382</v>
      </c>
      <c r="H1670" t="s">
        <v>2380</v>
      </c>
      <c r="I1670" t="s">
        <v>2380</v>
      </c>
      <c r="J1670" s="29">
        <v>0</v>
      </c>
      <c r="K1670" s="20" t="s">
        <v>2380</v>
      </c>
      <c r="L1670" s="20" t="str">
        <f t="shared" si="50"/>
        <v>Normal weight</v>
      </c>
      <c r="M1670" s="20" t="str">
        <f t="shared" si="51"/>
        <v>pre diabeties</v>
      </c>
    </row>
    <row r="1671" spans="4:13" x14ac:dyDescent="0.35">
      <c r="D1671" t="s">
        <v>714</v>
      </c>
      <c r="E1671">
        <v>43.34</v>
      </c>
      <c r="F1671">
        <v>4.91</v>
      </c>
      <c r="G1671" s="20" t="s">
        <v>2380</v>
      </c>
      <c r="H1671" t="s">
        <v>2380</v>
      </c>
      <c r="I1671" t="s">
        <v>2380</v>
      </c>
      <c r="J1671" s="29">
        <v>1</v>
      </c>
      <c r="K1671" s="20" t="s">
        <v>2380</v>
      </c>
      <c r="L1671" s="20" t="str">
        <f t="shared" si="50"/>
        <v>OBESITY</v>
      </c>
      <c r="M1671" s="20" t="str">
        <f t="shared" si="51"/>
        <v>normal</v>
      </c>
    </row>
    <row r="1672" spans="4:13" x14ac:dyDescent="0.35">
      <c r="D1672" t="s">
        <v>713</v>
      </c>
      <c r="E1672">
        <v>31.98</v>
      </c>
      <c r="F1672">
        <v>4.46</v>
      </c>
      <c r="G1672" s="20" t="s">
        <v>2382</v>
      </c>
      <c r="H1672" t="s">
        <v>2380</v>
      </c>
      <c r="I1672" t="s">
        <v>2380</v>
      </c>
      <c r="J1672" s="29">
        <v>1</v>
      </c>
      <c r="K1672" s="20" t="s">
        <v>2380</v>
      </c>
      <c r="L1672" s="20" t="str">
        <f t="shared" si="50"/>
        <v>OBESITY</v>
      </c>
      <c r="M1672" s="20" t="str">
        <f t="shared" si="51"/>
        <v>normal</v>
      </c>
    </row>
    <row r="1673" spans="4:13" x14ac:dyDescent="0.35">
      <c r="D1673" t="s">
        <v>712</v>
      </c>
      <c r="E1673">
        <v>35.86</v>
      </c>
      <c r="F1673">
        <v>6.22</v>
      </c>
      <c r="G1673" s="20" t="s">
        <v>2380</v>
      </c>
      <c r="H1673" t="s">
        <v>2380</v>
      </c>
      <c r="I1673" t="s">
        <v>2380</v>
      </c>
      <c r="J1673" s="29">
        <v>1</v>
      </c>
      <c r="K1673" s="20" t="s">
        <v>2380</v>
      </c>
      <c r="L1673" s="20" t="str">
        <f t="shared" si="50"/>
        <v>OBESITY</v>
      </c>
      <c r="M1673" s="20" t="str">
        <f t="shared" si="51"/>
        <v>pre diabeties</v>
      </c>
    </row>
    <row r="1674" spans="4:13" x14ac:dyDescent="0.35">
      <c r="D1674" t="s">
        <v>711</v>
      </c>
      <c r="E1674">
        <v>15.2</v>
      </c>
      <c r="F1674">
        <v>8.82</v>
      </c>
      <c r="G1674" s="20" t="s">
        <v>2380</v>
      </c>
      <c r="H1674" t="s">
        <v>2380</v>
      </c>
      <c r="I1674" t="s">
        <v>2380</v>
      </c>
      <c r="J1674" s="29">
        <v>0</v>
      </c>
      <c r="K1674" s="20" t="s">
        <v>2380</v>
      </c>
      <c r="L1674" s="20" t="str">
        <f t="shared" si="50"/>
        <v>under weight</v>
      </c>
      <c r="M1674" s="20" t="str">
        <f t="shared" si="51"/>
        <v>diabeties</v>
      </c>
    </row>
    <row r="1675" spans="4:13" x14ac:dyDescent="0.35">
      <c r="D1675" t="s">
        <v>710</v>
      </c>
      <c r="E1675">
        <v>37.200000000000003</v>
      </c>
      <c r="F1675">
        <v>10.14</v>
      </c>
      <c r="G1675" s="20" t="s">
        <v>2380</v>
      </c>
      <c r="H1675" t="s">
        <v>2380</v>
      </c>
      <c r="I1675" t="s">
        <v>2380</v>
      </c>
      <c r="J1675" s="29">
        <v>0</v>
      </c>
      <c r="K1675" s="20" t="s">
        <v>2380</v>
      </c>
      <c r="L1675" s="20" t="str">
        <f t="shared" si="50"/>
        <v>OBESITY</v>
      </c>
      <c r="M1675" s="20" t="str">
        <f t="shared" si="51"/>
        <v>diabeties</v>
      </c>
    </row>
    <row r="1676" spans="4:13" x14ac:dyDescent="0.35">
      <c r="D1676" t="s">
        <v>709</v>
      </c>
      <c r="E1676">
        <v>17.91</v>
      </c>
      <c r="F1676">
        <v>4.66</v>
      </c>
      <c r="G1676" s="20" t="s">
        <v>2380</v>
      </c>
      <c r="H1676" t="s">
        <v>2380</v>
      </c>
      <c r="I1676" t="s">
        <v>2380</v>
      </c>
      <c r="J1676" s="29">
        <v>2</v>
      </c>
      <c r="K1676" s="20" t="s">
        <v>2380</v>
      </c>
      <c r="L1676" s="20" t="str">
        <f t="shared" si="50"/>
        <v>under weight</v>
      </c>
      <c r="M1676" s="20" t="str">
        <f t="shared" si="51"/>
        <v>normal</v>
      </c>
    </row>
    <row r="1677" spans="4:13" x14ac:dyDescent="0.35">
      <c r="D1677" t="s">
        <v>708</v>
      </c>
      <c r="E1677">
        <v>20.76</v>
      </c>
      <c r="F1677">
        <v>6.26</v>
      </c>
      <c r="G1677" s="20" t="s">
        <v>2380</v>
      </c>
      <c r="H1677" t="s">
        <v>2380</v>
      </c>
      <c r="I1677" t="s">
        <v>2380</v>
      </c>
      <c r="J1677" s="29">
        <v>0</v>
      </c>
      <c r="K1677" s="20" t="s">
        <v>2380</v>
      </c>
      <c r="L1677" s="20" t="str">
        <f t="shared" si="50"/>
        <v>Normal weight</v>
      </c>
      <c r="M1677" s="20" t="str">
        <f t="shared" si="51"/>
        <v>pre diabeties</v>
      </c>
    </row>
    <row r="1678" spans="4:13" x14ac:dyDescent="0.35">
      <c r="D1678" t="s">
        <v>707</v>
      </c>
      <c r="E1678">
        <v>38.99</v>
      </c>
      <c r="F1678">
        <v>5.21</v>
      </c>
      <c r="G1678" s="20" t="s">
        <v>2380</v>
      </c>
      <c r="H1678" t="s">
        <v>2382</v>
      </c>
      <c r="I1678" t="s">
        <v>2380</v>
      </c>
      <c r="J1678" s="29">
        <v>1</v>
      </c>
      <c r="K1678" s="20" t="s">
        <v>2380</v>
      </c>
      <c r="L1678" s="20" t="str">
        <f t="shared" si="50"/>
        <v>OBESITY</v>
      </c>
      <c r="M1678" s="20" t="str">
        <f t="shared" si="51"/>
        <v>normal</v>
      </c>
    </row>
    <row r="1679" spans="4:13" x14ac:dyDescent="0.35">
      <c r="D1679" t="s">
        <v>706</v>
      </c>
      <c r="E1679">
        <v>42.655000000000001</v>
      </c>
      <c r="F1679">
        <v>5.94</v>
      </c>
      <c r="G1679" s="20" t="s">
        <v>2382</v>
      </c>
      <c r="H1679" t="s">
        <v>2380</v>
      </c>
      <c r="I1679" t="s">
        <v>2383</v>
      </c>
      <c r="J1679" s="29">
        <v>1</v>
      </c>
      <c r="K1679" s="20" t="s">
        <v>2380</v>
      </c>
      <c r="L1679" s="20" t="str">
        <f t="shared" si="50"/>
        <v>OBESITY</v>
      </c>
      <c r="M1679" s="20" t="str">
        <f t="shared" si="51"/>
        <v>pre diabeties</v>
      </c>
    </row>
    <row r="1680" spans="4:13" x14ac:dyDescent="0.35">
      <c r="D1680" t="s">
        <v>705</v>
      </c>
      <c r="E1680">
        <v>30.57</v>
      </c>
      <c r="F1680">
        <v>5.34</v>
      </c>
      <c r="G1680" s="20" t="s">
        <v>2380</v>
      </c>
      <c r="H1680" t="s">
        <v>2380</v>
      </c>
      <c r="I1680" t="s">
        <v>2383</v>
      </c>
      <c r="J1680" s="29">
        <v>1</v>
      </c>
      <c r="K1680" s="20" t="s">
        <v>2380</v>
      </c>
      <c r="L1680" s="20" t="str">
        <f t="shared" ref="L1680:L1743" si="52">IF(E1680&lt;18.5,"under weight",IF(E1680&lt;25,"Normal weight",IF(E1680&lt;30,"OVER WEIGHT","OBESITY")))</f>
        <v>OBESITY</v>
      </c>
      <c r="M1680" s="20" t="str">
        <f t="shared" ref="M1680:M1743" si="53">IF(F1680&lt;5.7,"normal",IF(F1680&lt;6.5,"pre diabeties","diabeties"))</f>
        <v>normal</v>
      </c>
    </row>
    <row r="1681" spans="4:13" x14ac:dyDescent="0.35">
      <c r="D1681" t="s">
        <v>704</v>
      </c>
      <c r="E1681">
        <v>17.7</v>
      </c>
      <c r="F1681">
        <v>6.38</v>
      </c>
      <c r="G1681" s="20" t="s">
        <v>2380</v>
      </c>
      <c r="H1681" t="s">
        <v>2380</v>
      </c>
      <c r="I1681" t="s">
        <v>2380</v>
      </c>
      <c r="J1681" s="29">
        <v>2</v>
      </c>
      <c r="K1681" s="20" t="s">
        <v>2380</v>
      </c>
      <c r="L1681" s="20" t="str">
        <f t="shared" si="52"/>
        <v>under weight</v>
      </c>
      <c r="M1681" s="20" t="str">
        <f t="shared" si="53"/>
        <v>pre diabeties</v>
      </c>
    </row>
    <row r="1682" spans="4:13" x14ac:dyDescent="0.35">
      <c r="D1682" t="s">
        <v>703</v>
      </c>
      <c r="E1682">
        <v>34.770000000000003</v>
      </c>
      <c r="F1682">
        <v>4.47</v>
      </c>
      <c r="G1682" s="20" t="s">
        <v>2380</v>
      </c>
      <c r="H1682" t="s">
        <v>2380</v>
      </c>
      <c r="I1682" t="s">
        <v>2380</v>
      </c>
      <c r="J1682" s="29">
        <v>1</v>
      </c>
      <c r="K1682" s="20" t="s">
        <v>2380</v>
      </c>
      <c r="L1682" s="20" t="str">
        <f t="shared" si="52"/>
        <v>OBESITY</v>
      </c>
      <c r="M1682" s="20" t="str">
        <f t="shared" si="53"/>
        <v>normal</v>
      </c>
    </row>
    <row r="1683" spans="4:13" x14ac:dyDescent="0.35">
      <c r="D1683" t="s">
        <v>702</v>
      </c>
      <c r="E1683">
        <v>16.88</v>
      </c>
      <c r="F1683">
        <v>9.9600000000000009</v>
      </c>
      <c r="G1683" s="20" t="s">
        <v>2380</v>
      </c>
      <c r="H1683" t="s">
        <v>2380</v>
      </c>
      <c r="I1683" t="s">
        <v>2380</v>
      </c>
      <c r="J1683" s="29">
        <v>0</v>
      </c>
      <c r="K1683" s="20" t="s">
        <v>2380</v>
      </c>
      <c r="L1683" s="20" t="str">
        <f t="shared" si="52"/>
        <v>under weight</v>
      </c>
      <c r="M1683" s="20" t="str">
        <f t="shared" si="53"/>
        <v>diabeties</v>
      </c>
    </row>
    <row r="1684" spans="4:13" x14ac:dyDescent="0.35">
      <c r="D1684" t="s">
        <v>701</v>
      </c>
      <c r="E1684">
        <v>40.26</v>
      </c>
      <c r="F1684">
        <v>9.92</v>
      </c>
      <c r="G1684" s="20" t="s">
        <v>2382</v>
      </c>
      <c r="H1684" t="s">
        <v>2380</v>
      </c>
      <c r="I1684" t="s">
        <v>2380</v>
      </c>
      <c r="J1684" s="29">
        <v>0</v>
      </c>
      <c r="K1684" s="20" t="s">
        <v>2380</v>
      </c>
      <c r="L1684" s="20" t="str">
        <f t="shared" si="52"/>
        <v>OBESITY</v>
      </c>
      <c r="M1684" s="20" t="str">
        <f t="shared" si="53"/>
        <v>diabeties</v>
      </c>
    </row>
    <row r="1685" spans="4:13" x14ac:dyDescent="0.35">
      <c r="D1685" t="s">
        <v>700</v>
      </c>
      <c r="E1685">
        <v>25.6</v>
      </c>
      <c r="F1685">
        <v>6.03</v>
      </c>
      <c r="G1685" s="20" t="s">
        <v>2380</v>
      </c>
      <c r="H1685" t="s">
        <v>2380</v>
      </c>
      <c r="I1685" t="s">
        <v>2383</v>
      </c>
      <c r="J1685" s="29">
        <v>1</v>
      </c>
      <c r="K1685" s="20" t="s">
        <v>2380</v>
      </c>
      <c r="L1685" s="20" t="str">
        <f t="shared" si="52"/>
        <v>OVER WEIGHT</v>
      </c>
      <c r="M1685" s="20" t="str">
        <f t="shared" si="53"/>
        <v>pre diabeties</v>
      </c>
    </row>
    <row r="1686" spans="4:13" x14ac:dyDescent="0.35">
      <c r="D1686" t="s">
        <v>699</v>
      </c>
      <c r="E1686">
        <v>33.549999999999997</v>
      </c>
      <c r="F1686">
        <v>10.9</v>
      </c>
      <c r="G1686" s="20" t="s">
        <v>2382</v>
      </c>
      <c r="H1686" t="s">
        <v>2380</v>
      </c>
      <c r="I1686" t="s">
        <v>2380</v>
      </c>
      <c r="J1686" s="29">
        <v>0</v>
      </c>
      <c r="K1686" s="20" t="s">
        <v>2380</v>
      </c>
      <c r="L1686" s="20" t="str">
        <f t="shared" si="52"/>
        <v>OBESITY</v>
      </c>
      <c r="M1686" s="20" t="str">
        <f t="shared" si="53"/>
        <v>diabeties</v>
      </c>
    </row>
    <row r="1687" spans="4:13" x14ac:dyDescent="0.35">
      <c r="D1687" t="s">
        <v>698</v>
      </c>
      <c r="E1687">
        <v>16.690000000000001</v>
      </c>
      <c r="F1687">
        <v>10.66</v>
      </c>
      <c r="G1687" s="20" t="s">
        <v>2380</v>
      </c>
      <c r="H1687" t="s">
        <v>2380</v>
      </c>
      <c r="I1687" t="s">
        <v>2380</v>
      </c>
      <c r="J1687" s="29">
        <v>0</v>
      </c>
      <c r="K1687" s="20" t="s">
        <v>2380</v>
      </c>
      <c r="L1687" s="20" t="str">
        <f t="shared" si="52"/>
        <v>under weight</v>
      </c>
      <c r="M1687" s="20" t="str">
        <f t="shared" si="53"/>
        <v>diabeties</v>
      </c>
    </row>
    <row r="1688" spans="4:13" x14ac:dyDescent="0.35">
      <c r="D1688" t="s">
        <v>697</v>
      </c>
      <c r="E1688">
        <v>19.95</v>
      </c>
      <c r="F1688">
        <v>4.05</v>
      </c>
      <c r="G1688" s="20" t="s">
        <v>2380</v>
      </c>
      <c r="H1688" t="s">
        <v>2380</v>
      </c>
      <c r="I1688" t="s">
        <v>2380</v>
      </c>
      <c r="J1688" s="29">
        <v>1</v>
      </c>
      <c r="K1688" s="20" t="s">
        <v>2380</v>
      </c>
      <c r="L1688" s="20" t="str">
        <f t="shared" si="52"/>
        <v>Normal weight</v>
      </c>
      <c r="M1688" s="20" t="str">
        <f t="shared" si="53"/>
        <v>normal</v>
      </c>
    </row>
    <row r="1689" spans="4:13" x14ac:dyDescent="0.35">
      <c r="D1689" t="s">
        <v>696</v>
      </c>
      <c r="E1689">
        <v>17.55</v>
      </c>
      <c r="F1689">
        <v>4.2300000000000004</v>
      </c>
      <c r="G1689" s="20" t="s">
        <v>2380</v>
      </c>
      <c r="H1689" t="s">
        <v>2380</v>
      </c>
      <c r="I1689" t="s">
        <v>2380</v>
      </c>
      <c r="J1689" s="29">
        <v>2</v>
      </c>
      <c r="K1689" s="20" t="s">
        <v>2380</v>
      </c>
      <c r="L1689" s="20" t="str">
        <f t="shared" si="52"/>
        <v>under weight</v>
      </c>
      <c r="M1689" s="20" t="str">
        <f t="shared" si="53"/>
        <v>normal</v>
      </c>
    </row>
    <row r="1690" spans="4:13" x14ac:dyDescent="0.35">
      <c r="D1690" t="s">
        <v>695</v>
      </c>
      <c r="E1690">
        <v>22.01</v>
      </c>
      <c r="F1690">
        <v>5.01</v>
      </c>
      <c r="G1690" s="20" t="s">
        <v>2380</v>
      </c>
      <c r="H1690" t="s">
        <v>2380</v>
      </c>
      <c r="I1690" t="s">
        <v>2380</v>
      </c>
      <c r="J1690" s="29">
        <v>1</v>
      </c>
      <c r="K1690" s="20" t="s">
        <v>2380</v>
      </c>
      <c r="L1690" s="20" t="str">
        <f t="shared" si="52"/>
        <v>Normal weight</v>
      </c>
      <c r="M1690" s="20" t="str">
        <f t="shared" si="53"/>
        <v>normal</v>
      </c>
    </row>
    <row r="1691" spans="4:13" x14ac:dyDescent="0.35">
      <c r="D1691" t="s">
        <v>694</v>
      </c>
      <c r="E1691">
        <v>41.8</v>
      </c>
      <c r="F1691">
        <v>5.82</v>
      </c>
      <c r="G1691" s="20" t="s">
        <v>2382</v>
      </c>
      <c r="H1691" t="s">
        <v>2380</v>
      </c>
      <c r="I1691" t="s">
        <v>2383</v>
      </c>
      <c r="J1691" s="29">
        <v>1</v>
      </c>
      <c r="K1691" s="20" t="s">
        <v>2380</v>
      </c>
      <c r="L1691" s="20" t="str">
        <f t="shared" si="52"/>
        <v>OBESITY</v>
      </c>
      <c r="M1691" s="20" t="str">
        <f t="shared" si="53"/>
        <v>pre diabeties</v>
      </c>
    </row>
    <row r="1692" spans="4:13" x14ac:dyDescent="0.35">
      <c r="D1692" t="s">
        <v>693</v>
      </c>
      <c r="E1692">
        <v>19.170000000000002</v>
      </c>
      <c r="F1692">
        <v>7.94</v>
      </c>
      <c r="G1692" s="20" t="s">
        <v>2380</v>
      </c>
      <c r="H1692" t="s">
        <v>2380</v>
      </c>
      <c r="I1692" t="s">
        <v>2380</v>
      </c>
      <c r="J1692" s="29">
        <v>0</v>
      </c>
      <c r="K1692" s="20" t="s">
        <v>2380</v>
      </c>
      <c r="L1692" s="20" t="str">
        <f t="shared" si="52"/>
        <v>Normal weight</v>
      </c>
      <c r="M1692" s="20" t="str">
        <f t="shared" si="53"/>
        <v>diabeties</v>
      </c>
    </row>
    <row r="1693" spans="4:13" x14ac:dyDescent="0.35">
      <c r="D1693" t="s">
        <v>692</v>
      </c>
      <c r="E1693">
        <v>32.799999999999997</v>
      </c>
      <c r="F1693">
        <v>6.16</v>
      </c>
      <c r="G1693" s="20" t="s">
        <v>2382</v>
      </c>
      <c r="H1693" t="s">
        <v>2380</v>
      </c>
      <c r="I1693" t="s">
        <v>2383</v>
      </c>
      <c r="J1693" s="29">
        <v>1</v>
      </c>
      <c r="K1693" s="20" t="s">
        <v>2380</v>
      </c>
      <c r="L1693" s="20" t="str">
        <f t="shared" si="52"/>
        <v>OBESITY</v>
      </c>
      <c r="M1693" s="20" t="str">
        <f t="shared" si="53"/>
        <v>pre diabeties</v>
      </c>
    </row>
    <row r="1694" spans="4:13" x14ac:dyDescent="0.35">
      <c r="D1694" t="s">
        <v>691</v>
      </c>
      <c r="E1694">
        <v>35.814999999999998</v>
      </c>
      <c r="F1694">
        <v>4.1500000000000004</v>
      </c>
      <c r="G1694" s="20" t="s">
        <v>2380</v>
      </c>
      <c r="H1694" t="s">
        <v>2380</v>
      </c>
      <c r="I1694" t="s">
        <v>2380</v>
      </c>
      <c r="J1694" s="29">
        <v>1</v>
      </c>
      <c r="K1694" s="20" t="s">
        <v>2380</v>
      </c>
      <c r="L1694" s="20" t="str">
        <f t="shared" si="52"/>
        <v>OBESITY</v>
      </c>
      <c r="M1694" s="20" t="str">
        <f t="shared" si="53"/>
        <v>normal</v>
      </c>
    </row>
    <row r="1695" spans="4:13" x14ac:dyDescent="0.35">
      <c r="D1695" t="s">
        <v>690</v>
      </c>
      <c r="E1695">
        <v>24.3</v>
      </c>
      <c r="F1695">
        <v>6.23</v>
      </c>
      <c r="G1695" s="20" t="s">
        <v>2380</v>
      </c>
      <c r="H1695" t="s">
        <v>2380</v>
      </c>
      <c r="I1695" t="s">
        <v>2380</v>
      </c>
      <c r="J1695" s="29">
        <v>0</v>
      </c>
      <c r="K1695" s="20" t="s">
        <v>2380</v>
      </c>
      <c r="L1695" s="20" t="str">
        <f t="shared" si="52"/>
        <v>Normal weight</v>
      </c>
      <c r="M1695" s="20" t="str">
        <f t="shared" si="53"/>
        <v>pre diabeties</v>
      </c>
    </row>
    <row r="1696" spans="4:13" x14ac:dyDescent="0.35">
      <c r="D1696" t="s">
        <v>689</v>
      </c>
      <c r="E1696">
        <v>19.059999999999999</v>
      </c>
      <c r="F1696">
        <v>7.41</v>
      </c>
      <c r="G1696" s="20" t="s">
        <v>2380</v>
      </c>
      <c r="H1696" t="s">
        <v>2380</v>
      </c>
      <c r="I1696" t="s">
        <v>2380</v>
      </c>
      <c r="J1696" s="29">
        <v>0</v>
      </c>
      <c r="K1696" s="20" t="s">
        <v>2380</v>
      </c>
      <c r="L1696" s="20" t="str">
        <f t="shared" si="52"/>
        <v>Normal weight</v>
      </c>
      <c r="M1696" s="20" t="str">
        <f t="shared" si="53"/>
        <v>diabeties</v>
      </c>
    </row>
    <row r="1697" spans="4:13" x14ac:dyDescent="0.35">
      <c r="D1697" t="s">
        <v>688</v>
      </c>
      <c r="E1697">
        <v>33.25</v>
      </c>
      <c r="F1697">
        <v>5.62</v>
      </c>
      <c r="G1697" s="20" t="s">
        <v>2382</v>
      </c>
      <c r="H1697" t="s">
        <v>2380</v>
      </c>
      <c r="I1697" t="s">
        <v>2380</v>
      </c>
      <c r="J1697" s="29">
        <v>1</v>
      </c>
      <c r="K1697" s="20" t="s">
        <v>2380</v>
      </c>
      <c r="L1697" s="20" t="str">
        <f t="shared" si="52"/>
        <v>OBESITY</v>
      </c>
      <c r="M1697" s="20" t="str">
        <f t="shared" si="53"/>
        <v>normal</v>
      </c>
    </row>
    <row r="1698" spans="4:13" x14ac:dyDescent="0.35">
      <c r="D1698" t="s">
        <v>687</v>
      </c>
      <c r="E1698">
        <v>21.37</v>
      </c>
      <c r="F1698">
        <v>4.54</v>
      </c>
      <c r="G1698" s="20" t="s">
        <v>2382</v>
      </c>
      <c r="H1698" t="s">
        <v>2380</v>
      </c>
      <c r="I1698" t="s">
        <v>2383</v>
      </c>
      <c r="J1698" s="29">
        <v>1</v>
      </c>
      <c r="K1698" s="20" t="s">
        <v>2380</v>
      </c>
      <c r="L1698" s="20" t="str">
        <f t="shared" si="52"/>
        <v>Normal weight</v>
      </c>
      <c r="M1698" s="20" t="str">
        <f t="shared" si="53"/>
        <v>normal</v>
      </c>
    </row>
    <row r="1699" spans="4:13" x14ac:dyDescent="0.35">
      <c r="D1699" t="s">
        <v>686</v>
      </c>
      <c r="E1699">
        <v>34.43</v>
      </c>
      <c r="F1699">
        <v>8.6199999999999992</v>
      </c>
      <c r="G1699" s="20" t="s">
        <v>2382</v>
      </c>
      <c r="H1699" t="s">
        <v>2380</v>
      </c>
      <c r="I1699" t="s">
        <v>2380</v>
      </c>
      <c r="J1699" s="29">
        <v>1</v>
      </c>
      <c r="K1699" s="20" t="s">
        <v>2380</v>
      </c>
      <c r="L1699" s="20" t="str">
        <f t="shared" si="52"/>
        <v>OBESITY</v>
      </c>
      <c r="M1699" s="20" t="str">
        <f t="shared" si="53"/>
        <v>diabeties</v>
      </c>
    </row>
    <row r="1700" spans="4:13" x14ac:dyDescent="0.35">
      <c r="D1700" t="s">
        <v>685</v>
      </c>
      <c r="E1700">
        <v>20.86</v>
      </c>
      <c r="F1700">
        <v>4.3600000000000003</v>
      </c>
      <c r="G1700" s="20" t="s">
        <v>2382</v>
      </c>
      <c r="H1700" t="s">
        <v>2380</v>
      </c>
      <c r="I1700" t="s">
        <v>2380</v>
      </c>
      <c r="J1700" s="29">
        <v>0</v>
      </c>
      <c r="K1700" s="20" t="s">
        <v>2380</v>
      </c>
      <c r="L1700" s="20" t="str">
        <f t="shared" si="52"/>
        <v>Normal weight</v>
      </c>
      <c r="M1700" s="20" t="str">
        <f t="shared" si="53"/>
        <v>normal</v>
      </c>
    </row>
    <row r="1701" spans="4:13" x14ac:dyDescent="0.35">
      <c r="D1701" t="s">
        <v>684</v>
      </c>
      <c r="E1701">
        <v>18.34</v>
      </c>
      <c r="F1701">
        <v>10.01</v>
      </c>
      <c r="G1701" s="20" t="s">
        <v>2380</v>
      </c>
      <c r="H1701" t="s">
        <v>2380</v>
      </c>
      <c r="I1701" t="s">
        <v>2380</v>
      </c>
      <c r="J1701" s="29">
        <v>0</v>
      </c>
      <c r="K1701" s="20" t="s">
        <v>2380</v>
      </c>
      <c r="L1701" s="20" t="str">
        <f t="shared" si="52"/>
        <v>under weight</v>
      </c>
      <c r="M1701" s="20" t="str">
        <f t="shared" si="53"/>
        <v>diabeties</v>
      </c>
    </row>
    <row r="1702" spans="4:13" x14ac:dyDescent="0.35">
      <c r="D1702" t="s">
        <v>683</v>
      </c>
      <c r="E1702">
        <v>34.15</v>
      </c>
      <c r="F1702">
        <v>5.42</v>
      </c>
      <c r="G1702" s="20" t="s">
        <v>2380</v>
      </c>
      <c r="H1702" t="s">
        <v>2380</v>
      </c>
      <c r="I1702" t="s">
        <v>2380</v>
      </c>
      <c r="J1702" s="29">
        <v>0</v>
      </c>
      <c r="K1702" s="20" t="s">
        <v>2380</v>
      </c>
      <c r="L1702" s="20" t="str">
        <f t="shared" si="52"/>
        <v>OBESITY</v>
      </c>
      <c r="M1702" s="20" t="str">
        <f t="shared" si="53"/>
        <v>normal</v>
      </c>
    </row>
    <row r="1703" spans="4:13" x14ac:dyDescent="0.35">
      <c r="D1703" t="s">
        <v>682</v>
      </c>
      <c r="E1703">
        <v>18.350000000000001</v>
      </c>
      <c r="F1703">
        <v>5.12</v>
      </c>
      <c r="G1703" s="20" t="s">
        <v>2380</v>
      </c>
      <c r="H1703" t="s">
        <v>2380</v>
      </c>
      <c r="I1703" t="s">
        <v>2380</v>
      </c>
      <c r="J1703" s="29">
        <v>0</v>
      </c>
      <c r="K1703" s="20" t="s">
        <v>2380</v>
      </c>
      <c r="L1703" s="20" t="str">
        <f t="shared" si="52"/>
        <v>under weight</v>
      </c>
      <c r="M1703" s="20" t="str">
        <f t="shared" si="53"/>
        <v>normal</v>
      </c>
    </row>
    <row r="1704" spans="4:13" x14ac:dyDescent="0.35">
      <c r="D1704" t="s">
        <v>681</v>
      </c>
      <c r="E1704">
        <v>22.13</v>
      </c>
      <c r="F1704">
        <v>9.1999999999999993</v>
      </c>
      <c r="G1704" s="20" t="s">
        <v>2382</v>
      </c>
      <c r="H1704" t="s">
        <v>2380</v>
      </c>
      <c r="I1704" t="s">
        <v>2380</v>
      </c>
      <c r="J1704" s="29">
        <v>0</v>
      </c>
      <c r="K1704" s="20" t="s">
        <v>2380</v>
      </c>
      <c r="L1704" s="20" t="str">
        <f t="shared" si="52"/>
        <v>Normal weight</v>
      </c>
      <c r="M1704" s="20" t="str">
        <f t="shared" si="53"/>
        <v>diabeties</v>
      </c>
    </row>
    <row r="1705" spans="4:13" x14ac:dyDescent="0.35">
      <c r="D1705" t="s">
        <v>680</v>
      </c>
      <c r="E1705">
        <v>22.51</v>
      </c>
      <c r="F1705">
        <v>6.08</v>
      </c>
      <c r="G1705" s="20" t="s">
        <v>2382</v>
      </c>
      <c r="H1705" t="s">
        <v>2380</v>
      </c>
      <c r="I1705" t="s">
        <v>2380</v>
      </c>
      <c r="J1705" s="29">
        <v>1</v>
      </c>
      <c r="K1705" s="20" t="s">
        <v>2380</v>
      </c>
      <c r="L1705" s="20" t="str">
        <f t="shared" si="52"/>
        <v>Normal weight</v>
      </c>
      <c r="M1705" s="20" t="str">
        <f t="shared" si="53"/>
        <v>pre diabeties</v>
      </c>
    </row>
    <row r="1706" spans="4:13" x14ac:dyDescent="0.35">
      <c r="D1706" t="s">
        <v>679</v>
      </c>
      <c r="E1706">
        <v>31</v>
      </c>
      <c r="F1706">
        <v>4.7699999999999996</v>
      </c>
      <c r="G1706" s="20" t="s">
        <v>2380</v>
      </c>
      <c r="H1706" t="s">
        <v>2380</v>
      </c>
      <c r="I1706" t="s">
        <v>2380</v>
      </c>
      <c r="J1706" s="29">
        <v>1</v>
      </c>
      <c r="K1706" s="20" t="s">
        <v>2380</v>
      </c>
      <c r="L1706" s="20" t="str">
        <f t="shared" si="52"/>
        <v>OBESITY</v>
      </c>
      <c r="M1706" s="20" t="str">
        <f t="shared" si="53"/>
        <v>normal</v>
      </c>
    </row>
    <row r="1707" spans="4:13" x14ac:dyDescent="0.35">
      <c r="D1707" t="s">
        <v>678</v>
      </c>
      <c r="E1707">
        <v>28.27</v>
      </c>
      <c r="F1707">
        <v>4.62</v>
      </c>
      <c r="G1707" s="20" t="s">
        <v>2380</v>
      </c>
      <c r="H1707" t="s">
        <v>2380</v>
      </c>
      <c r="I1707" t="s">
        <v>2380</v>
      </c>
      <c r="J1707" s="29">
        <v>1</v>
      </c>
      <c r="K1707" s="20" t="s">
        <v>2380</v>
      </c>
      <c r="L1707" s="20" t="str">
        <f t="shared" si="52"/>
        <v>OVER WEIGHT</v>
      </c>
      <c r="M1707" s="20" t="str">
        <f t="shared" si="53"/>
        <v>normal</v>
      </c>
    </row>
    <row r="1708" spans="4:13" x14ac:dyDescent="0.35">
      <c r="D1708" t="s">
        <v>677</v>
      </c>
      <c r="E1708">
        <v>29.92</v>
      </c>
      <c r="F1708">
        <v>9.07</v>
      </c>
      <c r="G1708" s="20" t="s">
        <v>2382</v>
      </c>
      <c r="H1708" t="s">
        <v>2380</v>
      </c>
      <c r="I1708" t="s">
        <v>2380</v>
      </c>
      <c r="J1708" s="29">
        <v>1</v>
      </c>
      <c r="K1708" s="20" t="s">
        <v>2380</v>
      </c>
      <c r="L1708" s="20" t="str">
        <f t="shared" si="52"/>
        <v>OVER WEIGHT</v>
      </c>
      <c r="M1708" s="20" t="str">
        <f t="shared" si="53"/>
        <v>diabeties</v>
      </c>
    </row>
    <row r="1709" spans="4:13" x14ac:dyDescent="0.35">
      <c r="D1709" t="s">
        <v>676</v>
      </c>
      <c r="E1709">
        <v>25.9</v>
      </c>
      <c r="F1709">
        <v>9.1199999999999992</v>
      </c>
      <c r="G1709" s="20" t="s">
        <v>2382</v>
      </c>
      <c r="H1709" t="s">
        <v>2380</v>
      </c>
      <c r="I1709" t="s">
        <v>2380</v>
      </c>
      <c r="J1709" s="29">
        <v>1</v>
      </c>
      <c r="K1709" s="20" t="s">
        <v>2380</v>
      </c>
      <c r="L1709" s="20" t="str">
        <f t="shared" si="52"/>
        <v>OVER WEIGHT</v>
      </c>
      <c r="M1709" s="20" t="str">
        <f t="shared" si="53"/>
        <v>diabeties</v>
      </c>
    </row>
    <row r="1710" spans="4:13" x14ac:dyDescent="0.35">
      <c r="D1710" t="s">
        <v>675</v>
      </c>
      <c r="E1710">
        <v>27.74</v>
      </c>
      <c r="F1710">
        <v>7.32</v>
      </c>
      <c r="G1710" s="20" t="s">
        <v>2382</v>
      </c>
      <c r="H1710" t="s">
        <v>2380</v>
      </c>
      <c r="I1710" t="s">
        <v>2380</v>
      </c>
      <c r="J1710" s="29">
        <v>1</v>
      </c>
      <c r="K1710" s="20" t="s">
        <v>2380</v>
      </c>
      <c r="L1710" s="20" t="str">
        <f t="shared" si="52"/>
        <v>OVER WEIGHT</v>
      </c>
      <c r="M1710" s="20" t="str">
        <f t="shared" si="53"/>
        <v>diabeties</v>
      </c>
    </row>
    <row r="1711" spans="4:13" x14ac:dyDescent="0.35">
      <c r="D1711" t="s">
        <v>674</v>
      </c>
      <c r="E1711">
        <v>17.260000000000002</v>
      </c>
      <c r="F1711">
        <v>11.73</v>
      </c>
      <c r="G1711" s="20" t="s">
        <v>2380</v>
      </c>
      <c r="H1711" t="s">
        <v>2380</v>
      </c>
      <c r="I1711" t="s">
        <v>2380</v>
      </c>
      <c r="J1711" s="29">
        <v>2</v>
      </c>
      <c r="K1711" s="20" t="s">
        <v>2380</v>
      </c>
      <c r="L1711" s="20" t="str">
        <f t="shared" si="52"/>
        <v>under weight</v>
      </c>
      <c r="M1711" s="20" t="str">
        <f t="shared" si="53"/>
        <v>diabeties</v>
      </c>
    </row>
    <row r="1712" spans="4:13" x14ac:dyDescent="0.35">
      <c r="D1712" t="s">
        <v>673</v>
      </c>
      <c r="E1712">
        <v>19.855</v>
      </c>
      <c r="F1712">
        <v>6.64</v>
      </c>
      <c r="G1712" s="20" t="s">
        <v>2382</v>
      </c>
      <c r="H1712" t="s">
        <v>2380</v>
      </c>
      <c r="I1712" t="s">
        <v>2380</v>
      </c>
      <c r="J1712" s="29">
        <v>1</v>
      </c>
      <c r="K1712" s="20" t="s">
        <v>2380</v>
      </c>
      <c r="L1712" s="20" t="str">
        <f t="shared" si="52"/>
        <v>Normal weight</v>
      </c>
      <c r="M1712" s="20" t="str">
        <f t="shared" si="53"/>
        <v>diabeties</v>
      </c>
    </row>
    <row r="1713" spans="4:13" x14ac:dyDescent="0.35">
      <c r="D1713" t="s">
        <v>672</v>
      </c>
      <c r="E1713">
        <v>41.69</v>
      </c>
      <c r="F1713">
        <v>5.78</v>
      </c>
      <c r="G1713" s="20" t="s">
        <v>2380</v>
      </c>
      <c r="H1713" t="s">
        <v>2380</v>
      </c>
      <c r="I1713" t="s">
        <v>2380</v>
      </c>
      <c r="J1713" s="29">
        <v>0</v>
      </c>
      <c r="K1713" s="20" t="s">
        <v>2380</v>
      </c>
      <c r="L1713" s="20" t="str">
        <f t="shared" si="52"/>
        <v>OBESITY</v>
      </c>
      <c r="M1713" s="20" t="str">
        <f t="shared" si="53"/>
        <v>pre diabeties</v>
      </c>
    </row>
    <row r="1714" spans="4:13" x14ac:dyDescent="0.35">
      <c r="D1714" t="s">
        <v>671</v>
      </c>
      <c r="E1714">
        <v>16.12</v>
      </c>
      <c r="F1714">
        <v>10.45</v>
      </c>
      <c r="G1714" s="20" t="s">
        <v>2380</v>
      </c>
      <c r="H1714" t="s">
        <v>2380</v>
      </c>
      <c r="I1714" t="s">
        <v>2380</v>
      </c>
      <c r="J1714" s="29">
        <v>0</v>
      </c>
      <c r="K1714" s="20" t="s">
        <v>2380</v>
      </c>
      <c r="L1714" s="20" t="str">
        <f t="shared" si="52"/>
        <v>under weight</v>
      </c>
      <c r="M1714" s="20" t="str">
        <f t="shared" si="53"/>
        <v>diabeties</v>
      </c>
    </row>
    <row r="1715" spans="4:13" x14ac:dyDescent="0.35">
      <c r="D1715" t="s">
        <v>670</v>
      </c>
      <c r="E1715">
        <v>37.43</v>
      </c>
      <c r="F1715">
        <v>4.5199999999999996</v>
      </c>
      <c r="G1715" s="20" t="s">
        <v>2380</v>
      </c>
      <c r="H1715" t="s">
        <v>2380</v>
      </c>
      <c r="I1715" t="s">
        <v>2380</v>
      </c>
      <c r="J1715" s="29">
        <v>1</v>
      </c>
      <c r="K1715" s="20" t="s">
        <v>2380</v>
      </c>
      <c r="L1715" s="20" t="str">
        <f t="shared" si="52"/>
        <v>OBESITY</v>
      </c>
      <c r="M1715" s="20" t="str">
        <f t="shared" si="53"/>
        <v>normal</v>
      </c>
    </row>
    <row r="1716" spans="4:13" x14ac:dyDescent="0.35">
      <c r="D1716" t="s">
        <v>669</v>
      </c>
      <c r="E1716">
        <v>31.065000000000001</v>
      </c>
      <c r="F1716">
        <v>5.71</v>
      </c>
      <c r="G1716" s="20" t="s">
        <v>2380</v>
      </c>
      <c r="H1716" t="s">
        <v>2380</v>
      </c>
      <c r="I1716" t="s">
        <v>2380</v>
      </c>
      <c r="J1716" s="29">
        <v>0</v>
      </c>
      <c r="K1716" s="20" t="s">
        <v>2380</v>
      </c>
      <c r="L1716" s="20" t="str">
        <f t="shared" si="52"/>
        <v>OBESITY</v>
      </c>
      <c r="M1716" s="20" t="str">
        <f t="shared" si="53"/>
        <v>pre diabeties</v>
      </c>
    </row>
    <row r="1717" spans="4:13" x14ac:dyDescent="0.35">
      <c r="D1717" t="s">
        <v>668</v>
      </c>
      <c r="E1717">
        <v>25.08</v>
      </c>
      <c r="F1717">
        <v>4.7699999999999996</v>
      </c>
      <c r="G1717" s="20" t="s">
        <v>2380</v>
      </c>
      <c r="H1717" t="s">
        <v>2380</v>
      </c>
      <c r="I1717" t="s">
        <v>2380</v>
      </c>
      <c r="J1717" s="29">
        <v>0</v>
      </c>
      <c r="K1717" s="20" t="s">
        <v>2380</v>
      </c>
      <c r="L1717" s="20" t="str">
        <f t="shared" si="52"/>
        <v>OVER WEIGHT</v>
      </c>
      <c r="M1717" s="20" t="str">
        <f t="shared" si="53"/>
        <v>normal</v>
      </c>
    </row>
    <row r="1718" spans="4:13" x14ac:dyDescent="0.35">
      <c r="D1718" t="s">
        <v>667</v>
      </c>
      <c r="E1718">
        <v>15.2</v>
      </c>
      <c r="F1718">
        <v>7.81</v>
      </c>
      <c r="G1718" s="20" t="s">
        <v>2382</v>
      </c>
      <c r="H1718" t="s">
        <v>2380</v>
      </c>
      <c r="I1718" t="s">
        <v>2380</v>
      </c>
      <c r="J1718" s="29">
        <v>1</v>
      </c>
      <c r="K1718" s="20" t="s">
        <v>2380</v>
      </c>
      <c r="L1718" s="20" t="str">
        <f t="shared" si="52"/>
        <v>under weight</v>
      </c>
      <c r="M1718" s="20" t="str">
        <f t="shared" si="53"/>
        <v>diabeties</v>
      </c>
    </row>
    <row r="1719" spans="4:13" x14ac:dyDescent="0.35">
      <c r="D1719" t="s">
        <v>666</v>
      </c>
      <c r="E1719">
        <v>22.34</v>
      </c>
      <c r="F1719">
        <v>5.19</v>
      </c>
      <c r="G1719" s="20" t="s">
        <v>2382</v>
      </c>
      <c r="H1719" t="s">
        <v>2380</v>
      </c>
      <c r="I1719" t="s">
        <v>2380</v>
      </c>
      <c r="J1719" s="29">
        <v>0</v>
      </c>
      <c r="K1719" s="20" t="s">
        <v>2380</v>
      </c>
      <c r="L1719" s="20" t="str">
        <f t="shared" si="52"/>
        <v>Normal weight</v>
      </c>
      <c r="M1719" s="20" t="str">
        <f t="shared" si="53"/>
        <v>normal</v>
      </c>
    </row>
    <row r="1720" spans="4:13" x14ac:dyDescent="0.35">
      <c r="D1720" t="s">
        <v>665</v>
      </c>
      <c r="E1720">
        <v>40.15</v>
      </c>
      <c r="F1720">
        <v>5.93</v>
      </c>
      <c r="G1720" s="20" t="s">
        <v>2380</v>
      </c>
      <c r="H1720" t="s">
        <v>2380</v>
      </c>
      <c r="I1720" t="s">
        <v>2380</v>
      </c>
      <c r="J1720" s="29">
        <v>1</v>
      </c>
      <c r="K1720" s="20" t="s">
        <v>2380</v>
      </c>
      <c r="L1720" s="20" t="str">
        <f t="shared" si="52"/>
        <v>OBESITY</v>
      </c>
      <c r="M1720" s="20" t="str">
        <f t="shared" si="53"/>
        <v>pre diabeties</v>
      </c>
    </row>
    <row r="1721" spans="4:13" x14ac:dyDescent="0.35">
      <c r="D1721" t="s">
        <v>664</v>
      </c>
      <c r="E1721">
        <v>37.729999999999997</v>
      </c>
      <c r="F1721">
        <v>6.29</v>
      </c>
      <c r="G1721" s="20" t="s">
        <v>2380</v>
      </c>
      <c r="H1721" t="s">
        <v>2380</v>
      </c>
      <c r="I1721" t="s">
        <v>2380</v>
      </c>
      <c r="J1721" s="29">
        <v>1</v>
      </c>
      <c r="K1721" s="20" t="s">
        <v>2380</v>
      </c>
      <c r="L1721" s="20" t="str">
        <f t="shared" si="52"/>
        <v>OBESITY</v>
      </c>
      <c r="M1721" s="20" t="str">
        <f t="shared" si="53"/>
        <v>pre diabeties</v>
      </c>
    </row>
    <row r="1722" spans="4:13" x14ac:dyDescent="0.35">
      <c r="D1722" t="s">
        <v>663</v>
      </c>
      <c r="E1722">
        <v>25.35</v>
      </c>
      <c r="F1722">
        <v>4.9000000000000004</v>
      </c>
      <c r="G1722" s="20" t="s">
        <v>2380</v>
      </c>
      <c r="H1722" t="s">
        <v>2380</v>
      </c>
      <c r="I1722" t="s">
        <v>2380</v>
      </c>
      <c r="J1722" s="29">
        <v>0</v>
      </c>
      <c r="K1722" s="20" t="s">
        <v>2380</v>
      </c>
      <c r="L1722" s="20" t="str">
        <f t="shared" si="52"/>
        <v>OVER WEIGHT</v>
      </c>
      <c r="M1722" s="20" t="str">
        <f t="shared" si="53"/>
        <v>normal</v>
      </c>
    </row>
    <row r="1723" spans="4:13" x14ac:dyDescent="0.35">
      <c r="D1723" t="s">
        <v>662</v>
      </c>
      <c r="E1723">
        <v>26.41</v>
      </c>
      <c r="F1723">
        <v>5.07</v>
      </c>
      <c r="G1723" s="20" t="s">
        <v>2382</v>
      </c>
      <c r="H1723" t="s">
        <v>2380</v>
      </c>
      <c r="I1723" t="s">
        <v>2380</v>
      </c>
      <c r="J1723" s="29">
        <v>1</v>
      </c>
      <c r="K1723" s="20" t="s">
        <v>2380</v>
      </c>
      <c r="L1723" s="20" t="str">
        <f t="shared" si="52"/>
        <v>OVER WEIGHT</v>
      </c>
      <c r="M1723" s="20" t="str">
        <f t="shared" si="53"/>
        <v>normal</v>
      </c>
    </row>
    <row r="1724" spans="4:13" x14ac:dyDescent="0.35">
      <c r="D1724" t="s">
        <v>661</v>
      </c>
      <c r="E1724">
        <v>27.6</v>
      </c>
      <c r="F1724">
        <v>5.33</v>
      </c>
      <c r="G1724" s="20" t="s">
        <v>2380</v>
      </c>
      <c r="H1724" t="s">
        <v>2380</v>
      </c>
      <c r="I1724" t="s">
        <v>2380</v>
      </c>
      <c r="J1724" s="29">
        <v>1</v>
      </c>
      <c r="K1724" s="20" t="s">
        <v>2380</v>
      </c>
      <c r="L1724" s="20" t="str">
        <f t="shared" si="52"/>
        <v>OVER WEIGHT</v>
      </c>
      <c r="M1724" s="20" t="str">
        <f t="shared" si="53"/>
        <v>normal</v>
      </c>
    </row>
    <row r="1725" spans="4:13" x14ac:dyDescent="0.35">
      <c r="D1725" t="s">
        <v>660</v>
      </c>
      <c r="E1725">
        <v>33.82</v>
      </c>
      <c r="F1725">
        <v>8.93</v>
      </c>
      <c r="G1725" s="20" t="s">
        <v>2382</v>
      </c>
      <c r="H1725" t="s">
        <v>2380</v>
      </c>
      <c r="I1725" t="s">
        <v>2380</v>
      </c>
      <c r="J1725" s="29">
        <v>1</v>
      </c>
      <c r="K1725" s="20" t="s">
        <v>2380</v>
      </c>
      <c r="L1725" s="20" t="str">
        <f t="shared" si="52"/>
        <v>OBESITY</v>
      </c>
      <c r="M1725" s="20" t="str">
        <f t="shared" si="53"/>
        <v>diabeties</v>
      </c>
    </row>
    <row r="1726" spans="4:13" x14ac:dyDescent="0.35">
      <c r="D1726" t="s">
        <v>659</v>
      </c>
      <c r="E1726">
        <v>32.9</v>
      </c>
      <c r="F1726">
        <v>4.3499999999999996</v>
      </c>
      <c r="G1726" s="20" t="s">
        <v>2380</v>
      </c>
      <c r="H1726" t="s">
        <v>2380</v>
      </c>
      <c r="I1726" t="s">
        <v>2380</v>
      </c>
      <c r="J1726" s="29">
        <v>0</v>
      </c>
      <c r="K1726" s="20" t="s">
        <v>2380</v>
      </c>
      <c r="L1726" s="20" t="str">
        <f t="shared" si="52"/>
        <v>OBESITY</v>
      </c>
      <c r="M1726" s="20" t="str">
        <f t="shared" si="53"/>
        <v>normal</v>
      </c>
    </row>
    <row r="1727" spans="4:13" x14ac:dyDescent="0.35">
      <c r="D1727" t="s">
        <v>658</v>
      </c>
      <c r="E1727">
        <v>30.875</v>
      </c>
      <c r="F1727">
        <v>9.5399999999999991</v>
      </c>
      <c r="G1727" s="20" t="s">
        <v>2382</v>
      </c>
      <c r="H1727" t="s">
        <v>2380</v>
      </c>
      <c r="I1727" t="s">
        <v>2380</v>
      </c>
      <c r="J1727" s="29">
        <v>1</v>
      </c>
      <c r="K1727" s="20" t="s">
        <v>2380</v>
      </c>
      <c r="L1727" s="20" t="str">
        <f t="shared" si="52"/>
        <v>OBESITY</v>
      </c>
      <c r="M1727" s="20" t="str">
        <f t="shared" si="53"/>
        <v>diabeties</v>
      </c>
    </row>
    <row r="1728" spans="4:13" x14ac:dyDescent="0.35">
      <c r="D1728" t="s">
        <v>657</v>
      </c>
      <c r="E1728">
        <v>32.64</v>
      </c>
      <c r="F1728">
        <v>5.91</v>
      </c>
      <c r="G1728" s="20" t="s">
        <v>2380</v>
      </c>
      <c r="H1728" t="s">
        <v>2380</v>
      </c>
      <c r="I1728" t="s">
        <v>2380</v>
      </c>
      <c r="J1728" s="29">
        <v>0</v>
      </c>
      <c r="K1728" s="20" t="s">
        <v>2380</v>
      </c>
      <c r="L1728" s="20" t="str">
        <f t="shared" si="52"/>
        <v>OBESITY</v>
      </c>
      <c r="M1728" s="20" t="str">
        <f t="shared" si="53"/>
        <v>pre diabeties</v>
      </c>
    </row>
    <row r="1729" spans="4:13" x14ac:dyDescent="0.35">
      <c r="D1729" t="s">
        <v>656</v>
      </c>
      <c r="E1729">
        <v>22.135000000000002</v>
      </c>
      <c r="F1729">
        <v>5.0999999999999996</v>
      </c>
      <c r="G1729" s="20" t="s">
        <v>2380</v>
      </c>
      <c r="H1729" t="s">
        <v>2380</v>
      </c>
      <c r="I1729" t="s">
        <v>2380</v>
      </c>
      <c r="J1729" s="29">
        <v>0</v>
      </c>
      <c r="K1729" s="20" t="s">
        <v>2380</v>
      </c>
      <c r="L1729" s="20" t="str">
        <f t="shared" si="52"/>
        <v>Normal weight</v>
      </c>
      <c r="M1729" s="20" t="str">
        <f t="shared" si="53"/>
        <v>normal</v>
      </c>
    </row>
    <row r="1730" spans="4:13" x14ac:dyDescent="0.35">
      <c r="D1730" t="s">
        <v>655</v>
      </c>
      <c r="E1730">
        <v>16.53</v>
      </c>
      <c r="F1730">
        <v>5.08</v>
      </c>
      <c r="G1730" s="20" t="s">
        <v>2380</v>
      </c>
      <c r="H1730" t="s">
        <v>2380</v>
      </c>
      <c r="I1730" t="s">
        <v>2380</v>
      </c>
      <c r="J1730" s="29">
        <v>2</v>
      </c>
      <c r="K1730" s="20" t="s">
        <v>2380</v>
      </c>
      <c r="L1730" s="20" t="str">
        <f t="shared" si="52"/>
        <v>under weight</v>
      </c>
      <c r="M1730" s="20" t="str">
        <f t="shared" si="53"/>
        <v>normal</v>
      </c>
    </row>
    <row r="1731" spans="4:13" x14ac:dyDescent="0.35">
      <c r="D1731" t="s">
        <v>654</v>
      </c>
      <c r="E1731">
        <v>32.774999999999999</v>
      </c>
      <c r="F1731">
        <v>4.75</v>
      </c>
      <c r="G1731" s="20" t="s">
        <v>2380</v>
      </c>
      <c r="H1731" t="s">
        <v>2380</v>
      </c>
      <c r="I1731" t="s">
        <v>2380</v>
      </c>
      <c r="J1731" s="29">
        <v>0</v>
      </c>
      <c r="K1731" s="20" t="s">
        <v>2380</v>
      </c>
      <c r="L1731" s="20" t="str">
        <f t="shared" si="52"/>
        <v>OBESITY</v>
      </c>
      <c r="M1731" s="20" t="str">
        <f t="shared" si="53"/>
        <v>normal</v>
      </c>
    </row>
    <row r="1732" spans="4:13" x14ac:dyDescent="0.35">
      <c r="D1732" t="s">
        <v>653</v>
      </c>
      <c r="E1732">
        <v>30.9</v>
      </c>
      <c r="F1732">
        <v>6.05</v>
      </c>
      <c r="G1732" s="20" t="s">
        <v>2380</v>
      </c>
      <c r="H1732" t="s">
        <v>2380</v>
      </c>
      <c r="I1732" t="s">
        <v>2380</v>
      </c>
      <c r="J1732" s="29">
        <v>1</v>
      </c>
      <c r="K1732" s="20" t="s">
        <v>2380</v>
      </c>
      <c r="L1732" s="20" t="str">
        <f t="shared" si="52"/>
        <v>OBESITY</v>
      </c>
      <c r="M1732" s="20" t="str">
        <f t="shared" si="53"/>
        <v>pre diabeties</v>
      </c>
    </row>
    <row r="1733" spans="4:13" x14ac:dyDescent="0.35">
      <c r="D1733" t="s">
        <v>652</v>
      </c>
      <c r="E1733">
        <v>15.58</v>
      </c>
      <c r="F1733">
        <v>11.56</v>
      </c>
      <c r="G1733" s="20" t="s">
        <v>2380</v>
      </c>
      <c r="H1733" t="s">
        <v>2380</v>
      </c>
      <c r="I1733" t="s">
        <v>2380</v>
      </c>
      <c r="J1733" s="29">
        <v>0</v>
      </c>
      <c r="K1733" s="20" t="s">
        <v>2380</v>
      </c>
      <c r="L1733" s="20" t="str">
        <f t="shared" si="52"/>
        <v>under weight</v>
      </c>
      <c r="M1733" s="20" t="str">
        <f t="shared" si="53"/>
        <v>diabeties</v>
      </c>
    </row>
    <row r="1734" spans="4:13" x14ac:dyDescent="0.35">
      <c r="D1734" t="s">
        <v>651</v>
      </c>
      <c r="E1734">
        <v>26.315000000000001</v>
      </c>
      <c r="F1734">
        <v>5.76</v>
      </c>
      <c r="G1734" s="20" t="s">
        <v>2380</v>
      </c>
      <c r="H1734" t="s">
        <v>2380</v>
      </c>
      <c r="I1734" t="s">
        <v>2380</v>
      </c>
      <c r="J1734" s="29">
        <v>0</v>
      </c>
      <c r="K1734" s="20" t="s">
        <v>2380</v>
      </c>
      <c r="L1734" s="20" t="str">
        <f t="shared" si="52"/>
        <v>OVER WEIGHT</v>
      </c>
      <c r="M1734" s="20" t="str">
        <f t="shared" si="53"/>
        <v>pre diabeties</v>
      </c>
    </row>
    <row r="1735" spans="4:13" x14ac:dyDescent="0.35">
      <c r="D1735" t="s">
        <v>650</v>
      </c>
      <c r="E1735">
        <v>35.61</v>
      </c>
      <c r="F1735">
        <v>5.65</v>
      </c>
      <c r="G1735" s="20" t="s">
        <v>2380</v>
      </c>
      <c r="H1735" t="s">
        <v>2382</v>
      </c>
      <c r="I1735" t="s">
        <v>2380</v>
      </c>
      <c r="J1735" s="29">
        <v>1</v>
      </c>
      <c r="K1735" s="20" t="s">
        <v>2380</v>
      </c>
      <c r="L1735" s="20" t="str">
        <f t="shared" si="52"/>
        <v>OBESITY</v>
      </c>
      <c r="M1735" s="20" t="str">
        <f t="shared" si="53"/>
        <v>normal</v>
      </c>
    </row>
    <row r="1736" spans="4:13" x14ac:dyDescent="0.35">
      <c r="D1736" t="s">
        <v>649</v>
      </c>
      <c r="E1736">
        <v>37.56</v>
      </c>
      <c r="F1736">
        <v>5.88</v>
      </c>
      <c r="G1736" s="20" t="s">
        <v>2380</v>
      </c>
      <c r="H1736" t="s">
        <v>2382</v>
      </c>
      <c r="I1736" t="s">
        <v>2380</v>
      </c>
      <c r="J1736" s="29">
        <v>1</v>
      </c>
      <c r="K1736" s="20" t="s">
        <v>2380</v>
      </c>
      <c r="L1736" s="20" t="str">
        <f t="shared" si="52"/>
        <v>OBESITY</v>
      </c>
      <c r="M1736" s="20" t="str">
        <f t="shared" si="53"/>
        <v>pre diabeties</v>
      </c>
    </row>
    <row r="1737" spans="4:13" x14ac:dyDescent="0.35">
      <c r="D1737" t="s">
        <v>648</v>
      </c>
      <c r="E1737">
        <v>15.49</v>
      </c>
      <c r="F1737">
        <v>9.6</v>
      </c>
      <c r="G1737" s="20" t="s">
        <v>2380</v>
      </c>
      <c r="H1737" t="s">
        <v>2380</v>
      </c>
      <c r="I1737" t="s">
        <v>2380</v>
      </c>
      <c r="J1737" s="29">
        <v>0</v>
      </c>
      <c r="K1737" s="20" t="s">
        <v>2380</v>
      </c>
      <c r="L1737" s="20" t="str">
        <f t="shared" si="52"/>
        <v>under weight</v>
      </c>
      <c r="M1737" s="20" t="str">
        <f t="shared" si="53"/>
        <v>diabeties</v>
      </c>
    </row>
    <row r="1738" spans="4:13" x14ac:dyDescent="0.35">
      <c r="D1738" t="s">
        <v>647</v>
      </c>
      <c r="E1738">
        <v>23.48</v>
      </c>
      <c r="F1738">
        <v>6.24</v>
      </c>
      <c r="G1738" s="20" t="s">
        <v>2380</v>
      </c>
      <c r="H1738" t="s">
        <v>2380</v>
      </c>
      <c r="I1738" t="s">
        <v>2380</v>
      </c>
      <c r="J1738" s="29">
        <v>1</v>
      </c>
      <c r="K1738" s="20" t="s">
        <v>2380</v>
      </c>
      <c r="L1738" s="20" t="str">
        <f t="shared" si="52"/>
        <v>Normal weight</v>
      </c>
      <c r="M1738" s="20" t="str">
        <f t="shared" si="53"/>
        <v>pre diabeties</v>
      </c>
    </row>
    <row r="1739" spans="4:13" x14ac:dyDescent="0.35">
      <c r="D1739" t="s">
        <v>646</v>
      </c>
      <c r="E1739">
        <v>30.02</v>
      </c>
      <c r="F1739">
        <v>7.63</v>
      </c>
      <c r="G1739" s="20" t="s">
        <v>2382</v>
      </c>
      <c r="H1739" t="s">
        <v>2380</v>
      </c>
      <c r="I1739" t="s">
        <v>2380</v>
      </c>
      <c r="J1739" s="29">
        <v>1</v>
      </c>
      <c r="K1739" s="20" t="s">
        <v>2380</v>
      </c>
      <c r="L1739" s="20" t="str">
        <f t="shared" si="52"/>
        <v>OBESITY</v>
      </c>
      <c r="M1739" s="20" t="str">
        <f t="shared" si="53"/>
        <v>diabeties</v>
      </c>
    </row>
    <row r="1740" spans="4:13" x14ac:dyDescent="0.35">
      <c r="D1740" t="s">
        <v>645</v>
      </c>
      <c r="E1740">
        <v>26.885000000000002</v>
      </c>
      <c r="F1740">
        <v>8.66</v>
      </c>
      <c r="G1740" s="20" t="s">
        <v>2382</v>
      </c>
      <c r="H1740" t="s">
        <v>2380</v>
      </c>
      <c r="I1740" t="s">
        <v>2380</v>
      </c>
      <c r="J1740" s="29">
        <v>1</v>
      </c>
      <c r="K1740" s="20" t="s">
        <v>2380</v>
      </c>
      <c r="L1740" s="20" t="str">
        <f t="shared" si="52"/>
        <v>OVER WEIGHT</v>
      </c>
      <c r="M1740" s="20" t="str">
        <f t="shared" si="53"/>
        <v>diabeties</v>
      </c>
    </row>
    <row r="1741" spans="4:13" x14ac:dyDescent="0.35">
      <c r="D1741" t="s">
        <v>644</v>
      </c>
      <c r="E1741">
        <v>25.84</v>
      </c>
      <c r="F1741">
        <v>8.5500000000000007</v>
      </c>
      <c r="G1741" s="20" t="s">
        <v>2382</v>
      </c>
      <c r="H1741" t="s">
        <v>2380</v>
      </c>
      <c r="I1741" t="s">
        <v>2380</v>
      </c>
      <c r="J1741" s="29">
        <v>1</v>
      </c>
      <c r="K1741" s="20" t="s">
        <v>2380</v>
      </c>
      <c r="L1741" s="20" t="str">
        <f t="shared" si="52"/>
        <v>OVER WEIGHT</v>
      </c>
      <c r="M1741" s="20" t="str">
        <f t="shared" si="53"/>
        <v>diabeties</v>
      </c>
    </row>
    <row r="1742" spans="4:13" x14ac:dyDescent="0.35">
      <c r="D1742" t="s">
        <v>643</v>
      </c>
      <c r="E1742">
        <v>27.454999999999998</v>
      </c>
      <c r="F1742">
        <v>4.54</v>
      </c>
      <c r="G1742" s="20" t="s">
        <v>2380</v>
      </c>
      <c r="H1742" t="s">
        <v>2380</v>
      </c>
      <c r="I1742" t="s">
        <v>2380</v>
      </c>
      <c r="J1742" s="29">
        <v>0</v>
      </c>
      <c r="K1742" s="20" t="s">
        <v>2380</v>
      </c>
      <c r="L1742" s="20" t="str">
        <f t="shared" si="52"/>
        <v>OVER WEIGHT</v>
      </c>
      <c r="M1742" s="20" t="str">
        <f t="shared" si="53"/>
        <v>normal</v>
      </c>
    </row>
    <row r="1743" spans="4:13" x14ac:dyDescent="0.35">
      <c r="D1743" t="s">
        <v>642</v>
      </c>
      <c r="E1743">
        <v>24.605</v>
      </c>
      <c r="F1743">
        <v>5.7</v>
      </c>
      <c r="G1743" s="20" t="s">
        <v>2380</v>
      </c>
      <c r="H1743" t="s">
        <v>2380</v>
      </c>
      <c r="I1743" t="s">
        <v>2380</v>
      </c>
      <c r="J1743" s="29">
        <v>0</v>
      </c>
      <c r="K1743" s="20" t="s">
        <v>2380</v>
      </c>
      <c r="L1743" s="20" t="str">
        <f t="shared" si="52"/>
        <v>Normal weight</v>
      </c>
      <c r="M1743" s="20" t="str">
        <f t="shared" si="53"/>
        <v>pre diabeties</v>
      </c>
    </row>
    <row r="1744" spans="4:13" x14ac:dyDescent="0.35">
      <c r="D1744" t="s">
        <v>641</v>
      </c>
      <c r="E1744">
        <v>30.8</v>
      </c>
      <c r="F1744">
        <v>5.07</v>
      </c>
      <c r="G1744" s="20" t="s">
        <v>2380</v>
      </c>
      <c r="H1744" t="s">
        <v>2380</v>
      </c>
      <c r="I1744" t="s">
        <v>2380</v>
      </c>
      <c r="J1744" s="29">
        <v>0</v>
      </c>
      <c r="K1744" s="20" t="s">
        <v>2380</v>
      </c>
      <c r="L1744" s="20" t="str">
        <f t="shared" ref="L1744:L1807" si="54">IF(E1744&lt;18.5,"under weight",IF(E1744&lt;25,"Normal weight",IF(E1744&lt;30,"OVER WEIGHT","OBESITY")))</f>
        <v>OBESITY</v>
      </c>
      <c r="M1744" s="20" t="str">
        <f t="shared" ref="M1744:M1807" si="55">IF(F1744&lt;5.7,"normal",IF(F1744&lt;6.5,"pre diabeties","diabeties"))</f>
        <v>normal</v>
      </c>
    </row>
    <row r="1745" spans="4:13" x14ac:dyDescent="0.35">
      <c r="D1745" t="s">
        <v>640</v>
      </c>
      <c r="E1745">
        <v>34.799999999999997</v>
      </c>
      <c r="F1745">
        <v>4.38</v>
      </c>
      <c r="G1745" s="20" t="s">
        <v>2380</v>
      </c>
      <c r="H1745" t="s">
        <v>2380</v>
      </c>
      <c r="I1745" t="s">
        <v>2380</v>
      </c>
      <c r="J1745" s="29">
        <v>1</v>
      </c>
      <c r="K1745" s="20" t="s">
        <v>2380</v>
      </c>
      <c r="L1745" s="20" t="str">
        <f t="shared" si="54"/>
        <v>OBESITY</v>
      </c>
      <c r="M1745" s="20" t="str">
        <f t="shared" si="55"/>
        <v>normal</v>
      </c>
    </row>
    <row r="1746" spans="4:13" x14ac:dyDescent="0.35">
      <c r="D1746" t="s">
        <v>639</v>
      </c>
      <c r="E1746">
        <v>34.21</v>
      </c>
      <c r="F1746">
        <v>4.54</v>
      </c>
      <c r="G1746" s="20" t="s">
        <v>2380</v>
      </c>
      <c r="H1746" t="s">
        <v>2380</v>
      </c>
      <c r="I1746" t="s">
        <v>2380</v>
      </c>
      <c r="J1746" s="29">
        <v>1</v>
      </c>
      <c r="K1746" s="20" t="s">
        <v>2380</v>
      </c>
      <c r="L1746" s="20" t="str">
        <f t="shared" si="54"/>
        <v>OBESITY</v>
      </c>
      <c r="M1746" s="20" t="str">
        <f t="shared" si="55"/>
        <v>normal</v>
      </c>
    </row>
    <row r="1747" spans="4:13" x14ac:dyDescent="0.35">
      <c r="D1747" t="s">
        <v>638</v>
      </c>
      <c r="E1747">
        <v>31</v>
      </c>
      <c r="F1747">
        <v>5.38</v>
      </c>
      <c r="G1747" s="20" t="s">
        <v>2380</v>
      </c>
      <c r="H1747" t="s">
        <v>2380</v>
      </c>
      <c r="I1747" t="s">
        <v>2380</v>
      </c>
      <c r="J1747" s="29">
        <v>1</v>
      </c>
      <c r="K1747" s="20" t="s">
        <v>2380</v>
      </c>
      <c r="L1747" s="20" t="str">
        <f t="shared" si="54"/>
        <v>OBESITY</v>
      </c>
      <c r="M1747" s="20" t="str">
        <f t="shared" si="55"/>
        <v>normal</v>
      </c>
    </row>
    <row r="1748" spans="4:13" x14ac:dyDescent="0.35">
      <c r="D1748" t="s">
        <v>637</v>
      </c>
      <c r="E1748">
        <v>26.125</v>
      </c>
      <c r="F1748">
        <v>5.55</v>
      </c>
      <c r="G1748" s="20" t="s">
        <v>2380</v>
      </c>
      <c r="H1748" t="s">
        <v>2380</v>
      </c>
      <c r="I1748" t="s">
        <v>2380</v>
      </c>
      <c r="J1748" s="29">
        <v>1</v>
      </c>
      <c r="K1748" s="20" t="s">
        <v>2380</v>
      </c>
      <c r="L1748" s="20" t="str">
        <f t="shared" si="54"/>
        <v>OVER WEIGHT</v>
      </c>
      <c r="M1748" s="20" t="str">
        <f t="shared" si="55"/>
        <v>normal</v>
      </c>
    </row>
    <row r="1749" spans="4:13" x14ac:dyDescent="0.35">
      <c r="D1749" t="s">
        <v>636</v>
      </c>
      <c r="E1749">
        <v>30.13</v>
      </c>
      <c r="F1749">
        <v>4.03</v>
      </c>
      <c r="G1749" s="20" t="s">
        <v>2382</v>
      </c>
      <c r="H1749" t="s">
        <v>2380</v>
      </c>
      <c r="I1749" t="s">
        <v>2380</v>
      </c>
      <c r="J1749" s="29">
        <v>1</v>
      </c>
      <c r="K1749" s="20" t="s">
        <v>2380</v>
      </c>
      <c r="L1749" s="20" t="str">
        <f t="shared" si="54"/>
        <v>OBESITY</v>
      </c>
      <c r="M1749" s="20" t="str">
        <f t="shared" si="55"/>
        <v>normal</v>
      </c>
    </row>
    <row r="1750" spans="4:13" x14ac:dyDescent="0.35">
      <c r="D1750" t="s">
        <v>635</v>
      </c>
      <c r="E1750">
        <v>34.19</v>
      </c>
      <c r="F1750">
        <v>4.1900000000000004</v>
      </c>
      <c r="G1750" s="20" t="s">
        <v>2380</v>
      </c>
      <c r="H1750" t="s">
        <v>2380</v>
      </c>
      <c r="I1750" t="s">
        <v>2380</v>
      </c>
      <c r="J1750" s="29">
        <v>0</v>
      </c>
      <c r="K1750" s="20" t="s">
        <v>2380</v>
      </c>
      <c r="L1750" s="20" t="str">
        <f t="shared" si="54"/>
        <v>OBESITY</v>
      </c>
      <c r="M1750" s="20" t="str">
        <f t="shared" si="55"/>
        <v>normal</v>
      </c>
    </row>
    <row r="1751" spans="4:13" x14ac:dyDescent="0.35">
      <c r="D1751" t="s">
        <v>634</v>
      </c>
      <c r="E1751">
        <v>22.515000000000001</v>
      </c>
      <c r="F1751">
        <v>4.37</v>
      </c>
      <c r="G1751" s="20" t="s">
        <v>2380</v>
      </c>
      <c r="H1751" t="s">
        <v>2380</v>
      </c>
      <c r="I1751" t="s">
        <v>2383</v>
      </c>
      <c r="J1751" s="29">
        <v>1</v>
      </c>
      <c r="K1751" s="20" t="s">
        <v>2380</v>
      </c>
      <c r="L1751" s="20" t="str">
        <f t="shared" si="54"/>
        <v>Normal weight</v>
      </c>
      <c r="M1751" s="20" t="str">
        <f t="shared" si="55"/>
        <v>normal</v>
      </c>
    </row>
    <row r="1752" spans="4:13" x14ac:dyDescent="0.35">
      <c r="D1752" t="s">
        <v>633</v>
      </c>
      <c r="E1752">
        <v>18.239999999999998</v>
      </c>
      <c r="F1752">
        <v>5.31</v>
      </c>
      <c r="G1752" s="20" t="s">
        <v>2382</v>
      </c>
      <c r="H1752" t="s">
        <v>2380</v>
      </c>
      <c r="I1752" t="s">
        <v>2383</v>
      </c>
      <c r="J1752" s="29">
        <v>1</v>
      </c>
      <c r="K1752" s="20" t="s">
        <v>2380</v>
      </c>
      <c r="L1752" s="20" t="str">
        <f t="shared" si="54"/>
        <v>under weight</v>
      </c>
      <c r="M1752" s="20" t="str">
        <f t="shared" si="55"/>
        <v>normal</v>
      </c>
    </row>
    <row r="1753" spans="4:13" x14ac:dyDescent="0.35">
      <c r="D1753" t="s">
        <v>631</v>
      </c>
      <c r="E1753">
        <v>37.28</v>
      </c>
      <c r="F1753">
        <v>4.66</v>
      </c>
      <c r="G1753" s="20" t="s">
        <v>2380</v>
      </c>
      <c r="H1753" t="s">
        <v>2382</v>
      </c>
      <c r="I1753" t="s">
        <v>2380</v>
      </c>
      <c r="J1753" s="29">
        <v>1</v>
      </c>
      <c r="K1753" s="20" t="s">
        <v>2380</v>
      </c>
      <c r="L1753" s="20" t="str">
        <f t="shared" si="54"/>
        <v>OBESITY</v>
      </c>
      <c r="M1753" s="20" t="str">
        <f t="shared" si="55"/>
        <v>normal</v>
      </c>
    </row>
    <row r="1754" spans="4:13" x14ac:dyDescent="0.35">
      <c r="D1754" t="s">
        <v>630</v>
      </c>
      <c r="E1754">
        <v>18.2</v>
      </c>
      <c r="F1754">
        <v>6.19</v>
      </c>
      <c r="G1754" s="20" t="s">
        <v>2380</v>
      </c>
      <c r="H1754" t="s">
        <v>2380</v>
      </c>
      <c r="I1754" t="s">
        <v>2383</v>
      </c>
      <c r="J1754" s="29">
        <v>1</v>
      </c>
      <c r="K1754" s="20" t="s">
        <v>2380</v>
      </c>
      <c r="L1754" s="20" t="str">
        <f t="shared" si="54"/>
        <v>under weight</v>
      </c>
      <c r="M1754" s="20" t="str">
        <f t="shared" si="55"/>
        <v>pre diabeties</v>
      </c>
    </row>
    <row r="1755" spans="4:13" x14ac:dyDescent="0.35">
      <c r="D1755" t="s">
        <v>629</v>
      </c>
      <c r="E1755">
        <v>20.53</v>
      </c>
      <c r="F1755">
        <v>4.8600000000000003</v>
      </c>
      <c r="G1755" s="20" t="s">
        <v>2380</v>
      </c>
      <c r="H1755" t="s">
        <v>2380</v>
      </c>
      <c r="I1755" t="s">
        <v>2380</v>
      </c>
      <c r="J1755" s="29">
        <v>1</v>
      </c>
      <c r="K1755" s="20" t="s">
        <v>2380</v>
      </c>
      <c r="L1755" s="20" t="str">
        <f t="shared" si="54"/>
        <v>Normal weight</v>
      </c>
      <c r="M1755" s="20" t="str">
        <f t="shared" si="55"/>
        <v>normal</v>
      </c>
    </row>
    <row r="1756" spans="4:13" x14ac:dyDescent="0.35">
      <c r="D1756" t="s">
        <v>628</v>
      </c>
      <c r="E1756">
        <v>23.79</v>
      </c>
      <c r="F1756">
        <v>4.74</v>
      </c>
      <c r="G1756" s="20" t="s">
        <v>2380</v>
      </c>
      <c r="H1756" t="s">
        <v>2380</v>
      </c>
      <c r="I1756" t="s">
        <v>2380</v>
      </c>
      <c r="J1756" s="29">
        <v>0</v>
      </c>
      <c r="K1756" s="20" t="s">
        <v>2380</v>
      </c>
      <c r="L1756" s="20" t="str">
        <f t="shared" si="54"/>
        <v>Normal weight</v>
      </c>
      <c r="M1756" s="20" t="str">
        <f t="shared" si="55"/>
        <v>normal</v>
      </c>
    </row>
    <row r="1757" spans="4:13" x14ac:dyDescent="0.35">
      <c r="D1757" t="s">
        <v>627</v>
      </c>
      <c r="E1757">
        <v>29.8</v>
      </c>
      <c r="F1757">
        <v>6.03</v>
      </c>
      <c r="G1757" s="20" t="s">
        <v>2380</v>
      </c>
      <c r="H1757" t="s">
        <v>2380</v>
      </c>
      <c r="I1757" t="s">
        <v>2380</v>
      </c>
      <c r="J1757" s="29">
        <v>0</v>
      </c>
      <c r="K1757" s="20" t="s">
        <v>2380</v>
      </c>
      <c r="L1757" s="20" t="str">
        <f t="shared" si="54"/>
        <v>OVER WEIGHT</v>
      </c>
      <c r="M1757" s="20" t="str">
        <f t="shared" si="55"/>
        <v>pre diabeties</v>
      </c>
    </row>
    <row r="1758" spans="4:13" x14ac:dyDescent="0.35">
      <c r="D1758" t="s">
        <v>626</v>
      </c>
      <c r="E1758">
        <v>31.54</v>
      </c>
      <c r="F1758">
        <v>4.71</v>
      </c>
      <c r="G1758" s="20" t="s">
        <v>2380</v>
      </c>
      <c r="H1758" t="s">
        <v>2380</v>
      </c>
      <c r="I1758" t="s">
        <v>2380</v>
      </c>
      <c r="J1758" s="29">
        <v>0</v>
      </c>
      <c r="K1758" s="20" t="s">
        <v>2380</v>
      </c>
      <c r="L1758" s="20" t="str">
        <f t="shared" si="54"/>
        <v>OBESITY</v>
      </c>
      <c r="M1758" s="20" t="str">
        <f t="shared" si="55"/>
        <v>normal</v>
      </c>
    </row>
    <row r="1759" spans="4:13" x14ac:dyDescent="0.35">
      <c r="D1759" t="s">
        <v>625</v>
      </c>
      <c r="E1759">
        <v>20.82</v>
      </c>
      <c r="F1759">
        <v>5.55</v>
      </c>
      <c r="G1759" s="20" t="s">
        <v>2380</v>
      </c>
      <c r="H1759" t="s">
        <v>2380</v>
      </c>
      <c r="I1759" t="s">
        <v>2380</v>
      </c>
      <c r="J1759" s="29">
        <v>1</v>
      </c>
      <c r="K1759" s="20" t="s">
        <v>2380</v>
      </c>
      <c r="L1759" s="20" t="str">
        <f t="shared" si="54"/>
        <v>Normal weight</v>
      </c>
      <c r="M1759" s="20" t="str">
        <f t="shared" si="55"/>
        <v>normal</v>
      </c>
    </row>
    <row r="1760" spans="4:13" x14ac:dyDescent="0.35">
      <c r="D1760" t="s">
        <v>624</v>
      </c>
      <c r="E1760">
        <v>38.83</v>
      </c>
      <c r="F1760">
        <v>4.78</v>
      </c>
      <c r="G1760" s="20" t="s">
        <v>2380</v>
      </c>
      <c r="H1760" t="s">
        <v>2380</v>
      </c>
      <c r="I1760" t="s">
        <v>2383</v>
      </c>
      <c r="J1760" s="29">
        <v>1</v>
      </c>
      <c r="K1760" s="20" t="s">
        <v>2380</v>
      </c>
      <c r="L1760" s="20" t="str">
        <f t="shared" si="54"/>
        <v>OBESITY</v>
      </c>
      <c r="M1760" s="20" t="str">
        <f t="shared" si="55"/>
        <v>normal</v>
      </c>
    </row>
    <row r="1761" spans="4:13" x14ac:dyDescent="0.35">
      <c r="D1761" t="s">
        <v>623</v>
      </c>
      <c r="E1761">
        <v>23.44</v>
      </c>
      <c r="F1761">
        <v>4.6500000000000004</v>
      </c>
      <c r="G1761" s="20" t="s">
        <v>2382</v>
      </c>
      <c r="H1761" t="s">
        <v>2380</v>
      </c>
      <c r="I1761" t="s">
        <v>2380</v>
      </c>
      <c r="J1761" s="29">
        <v>1</v>
      </c>
      <c r="K1761" s="20" t="s">
        <v>2380</v>
      </c>
      <c r="L1761" s="20" t="str">
        <f t="shared" si="54"/>
        <v>Normal weight</v>
      </c>
      <c r="M1761" s="20" t="str">
        <f t="shared" si="55"/>
        <v>normal</v>
      </c>
    </row>
    <row r="1762" spans="4:13" x14ac:dyDescent="0.35">
      <c r="D1762" t="s">
        <v>622</v>
      </c>
      <c r="E1762">
        <v>24.13</v>
      </c>
      <c r="F1762">
        <v>5.2</v>
      </c>
      <c r="G1762" s="20" t="s">
        <v>2380</v>
      </c>
      <c r="H1762" t="s">
        <v>2380</v>
      </c>
      <c r="I1762" t="s">
        <v>2380</v>
      </c>
      <c r="J1762" s="29">
        <v>1</v>
      </c>
      <c r="K1762" s="20" t="s">
        <v>2380</v>
      </c>
      <c r="L1762" s="20" t="str">
        <f t="shared" si="54"/>
        <v>Normal weight</v>
      </c>
      <c r="M1762" s="20" t="str">
        <f t="shared" si="55"/>
        <v>normal</v>
      </c>
    </row>
    <row r="1763" spans="4:13" x14ac:dyDescent="0.35">
      <c r="D1763" t="s">
        <v>621</v>
      </c>
      <c r="E1763">
        <v>42.13</v>
      </c>
      <c r="F1763">
        <v>4.54</v>
      </c>
      <c r="G1763" s="20" t="s">
        <v>2382</v>
      </c>
      <c r="H1763" t="s">
        <v>2380</v>
      </c>
      <c r="I1763" t="s">
        <v>2380</v>
      </c>
      <c r="J1763" s="29">
        <v>1</v>
      </c>
      <c r="K1763" s="20" t="s">
        <v>2380</v>
      </c>
      <c r="L1763" s="20" t="str">
        <f t="shared" si="54"/>
        <v>OBESITY</v>
      </c>
      <c r="M1763" s="20" t="str">
        <f t="shared" si="55"/>
        <v>normal</v>
      </c>
    </row>
    <row r="1764" spans="4:13" x14ac:dyDescent="0.35">
      <c r="D1764" t="s">
        <v>620</v>
      </c>
      <c r="E1764">
        <v>17.86</v>
      </c>
      <c r="F1764">
        <v>4.1100000000000003</v>
      </c>
      <c r="G1764" s="20" t="s">
        <v>2380</v>
      </c>
      <c r="H1764" t="s">
        <v>2380</v>
      </c>
      <c r="I1764" t="s">
        <v>2380</v>
      </c>
      <c r="J1764" s="29">
        <v>1</v>
      </c>
      <c r="K1764" s="20" t="s">
        <v>2380</v>
      </c>
      <c r="L1764" s="20" t="str">
        <f t="shared" si="54"/>
        <v>under weight</v>
      </c>
      <c r="M1764" s="20" t="str">
        <f t="shared" si="55"/>
        <v>normal</v>
      </c>
    </row>
    <row r="1765" spans="4:13" x14ac:dyDescent="0.35">
      <c r="D1765" t="s">
        <v>619</v>
      </c>
      <c r="E1765">
        <v>32.78</v>
      </c>
      <c r="F1765">
        <v>4.63</v>
      </c>
      <c r="G1765" s="20" t="s">
        <v>2380</v>
      </c>
      <c r="H1765" t="s">
        <v>2380</v>
      </c>
      <c r="I1765" t="s">
        <v>2380</v>
      </c>
      <c r="J1765" s="29">
        <v>0</v>
      </c>
      <c r="K1765" s="20" t="s">
        <v>2380</v>
      </c>
      <c r="L1765" s="20" t="str">
        <f t="shared" si="54"/>
        <v>OBESITY</v>
      </c>
      <c r="M1765" s="20" t="str">
        <f t="shared" si="55"/>
        <v>normal</v>
      </c>
    </row>
    <row r="1766" spans="4:13" x14ac:dyDescent="0.35">
      <c r="D1766" t="s">
        <v>618</v>
      </c>
      <c r="E1766">
        <v>23.9</v>
      </c>
      <c r="F1766">
        <v>6.06</v>
      </c>
      <c r="G1766" s="20" t="s">
        <v>2382</v>
      </c>
      <c r="H1766" t="s">
        <v>2380</v>
      </c>
      <c r="I1766" t="s">
        <v>2383</v>
      </c>
      <c r="J1766" s="29">
        <v>1</v>
      </c>
      <c r="K1766" s="20" t="s">
        <v>2380</v>
      </c>
      <c r="L1766" s="20" t="str">
        <f t="shared" si="54"/>
        <v>Normal weight</v>
      </c>
      <c r="M1766" s="20" t="str">
        <f t="shared" si="55"/>
        <v>pre diabeties</v>
      </c>
    </row>
    <row r="1767" spans="4:13" x14ac:dyDescent="0.35">
      <c r="D1767" t="s">
        <v>617</v>
      </c>
      <c r="E1767">
        <v>15.47</v>
      </c>
      <c r="F1767">
        <v>8.43</v>
      </c>
      <c r="G1767" s="20" t="s">
        <v>2380</v>
      </c>
      <c r="H1767" t="s">
        <v>2380</v>
      </c>
      <c r="I1767" t="s">
        <v>2380</v>
      </c>
      <c r="J1767" s="29">
        <v>0</v>
      </c>
      <c r="K1767" s="20" t="s">
        <v>2380</v>
      </c>
      <c r="L1767" s="20" t="str">
        <f t="shared" si="54"/>
        <v>under weight</v>
      </c>
      <c r="M1767" s="20" t="str">
        <f t="shared" si="55"/>
        <v>diabeties</v>
      </c>
    </row>
    <row r="1768" spans="4:13" x14ac:dyDescent="0.35">
      <c r="D1768" t="s">
        <v>616</v>
      </c>
      <c r="E1768">
        <v>28.54</v>
      </c>
      <c r="F1768">
        <v>5.51</v>
      </c>
      <c r="G1768" s="20" t="s">
        <v>2380</v>
      </c>
      <c r="H1768" t="s">
        <v>2380</v>
      </c>
      <c r="I1768" t="s">
        <v>2383</v>
      </c>
      <c r="J1768" s="29">
        <v>1</v>
      </c>
      <c r="K1768" s="20" t="s">
        <v>2380</v>
      </c>
      <c r="L1768" s="20" t="str">
        <f t="shared" si="54"/>
        <v>OVER WEIGHT</v>
      </c>
      <c r="M1768" s="20" t="str">
        <f t="shared" si="55"/>
        <v>normal</v>
      </c>
    </row>
    <row r="1769" spans="4:13" x14ac:dyDescent="0.35">
      <c r="D1769" t="s">
        <v>615</v>
      </c>
      <c r="E1769">
        <v>18.54</v>
      </c>
      <c r="F1769">
        <v>4.95</v>
      </c>
      <c r="G1769" s="20" t="s">
        <v>2380</v>
      </c>
      <c r="H1769" t="s">
        <v>2380</v>
      </c>
      <c r="I1769" t="s">
        <v>2380</v>
      </c>
      <c r="J1769" s="29">
        <v>0</v>
      </c>
      <c r="K1769" s="20" t="s">
        <v>2380</v>
      </c>
      <c r="L1769" s="20" t="str">
        <f t="shared" si="54"/>
        <v>Normal weight</v>
      </c>
      <c r="M1769" s="20" t="str">
        <f t="shared" si="55"/>
        <v>normal</v>
      </c>
    </row>
    <row r="1770" spans="4:13" x14ac:dyDescent="0.35">
      <c r="D1770" t="s">
        <v>614</v>
      </c>
      <c r="E1770">
        <v>32.18</v>
      </c>
      <c r="F1770">
        <v>6.44</v>
      </c>
      <c r="G1770" s="20" t="s">
        <v>2382</v>
      </c>
      <c r="H1770" t="s">
        <v>2380</v>
      </c>
      <c r="I1770" t="s">
        <v>2383</v>
      </c>
      <c r="J1770" s="29">
        <v>1</v>
      </c>
      <c r="K1770" s="20" t="s">
        <v>2380</v>
      </c>
      <c r="L1770" s="20" t="str">
        <f t="shared" si="54"/>
        <v>OBESITY</v>
      </c>
      <c r="M1770" s="20" t="str">
        <f t="shared" si="55"/>
        <v>pre diabeties</v>
      </c>
    </row>
    <row r="1771" spans="4:13" x14ac:dyDescent="0.35">
      <c r="D1771" t="s">
        <v>613</v>
      </c>
      <c r="E1771">
        <v>37.380000000000003</v>
      </c>
      <c r="F1771">
        <v>6.05</v>
      </c>
      <c r="G1771" s="20" t="s">
        <v>2382</v>
      </c>
      <c r="H1771" t="s">
        <v>2380</v>
      </c>
      <c r="I1771" t="s">
        <v>2380</v>
      </c>
      <c r="J1771" s="29">
        <v>0</v>
      </c>
      <c r="K1771" s="20" t="s">
        <v>2380</v>
      </c>
      <c r="L1771" s="20" t="str">
        <f t="shared" si="54"/>
        <v>OBESITY</v>
      </c>
      <c r="M1771" s="20" t="str">
        <f t="shared" si="55"/>
        <v>pre diabeties</v>
      </c>
    </row>
    <row r="1772" spans="4:13" x14ac:dyDescent="0.35">
      <c r="D1772" t="s">
        <v>612</v>
      </c>
      <c r="E1772">
        <v>31.12</v>
      </c>
      <c r="F1772">
        <v>4.76</v>
      </c>
      <c r="G1772" s="20" t="s">
        <v>2382</v>
      </c>
      <c r="H1772" t="s">
        <v>2380</v>
      </c>
      <c r="I1772" t="s">
        <v>2383</v>
      </c>
      <c r="J1772" s="29">
        <v>1</v>
      </c>
      <c r="K1772" s="20" t="s">
        <v>2380</v>
      </c>
      <c r="L1772" s="20" t="str">
        <f t="shared" si="54"/>
        <v>OBESITY</v>
      </c>
      <c r="M1772" s="20" t="str">
        <f t="shared" si="55"/>
        <v>normal</v>
      </c>
    </row>
    <row r="1773" spans="4:13" x14ac:dyDescent="0.35">
      <c r="D1773" t="s">
        <v>611</v>
      </c>
      <c r="E1773">
        <v>22.01</v>
      </c>
      <c r="F1773">
        <v>6.72</v>
      </c>
      <c r="G1773" s="20" t="s">
        <v>2382</v>
      </c>
      <c r="H1773" t="s">
        <v>2380</v>
      </c>
      <c r="I1773" t="s">
        <v>2380</v>
      </c>
      <c r="J1773" s="29">
        <v>1</v>
      </c>
      <c r="K1773" s="20" t="s">
        <v>2380</v>
      </c>
      <c r="L1773" s="20" t="str">
        <f t="shared" si="54"/>
        <v>Normal weight</v>
      </c>
      <c r="M1773" s="20" t="str">
        <f t="shared" si="55"/>
        <v>diabeties</v>
      </c>
    </row>
    <row r="1774" spans="4:13" x14ac:dyDescent="0.35">
      <c r="D1774" t="s">
        <v>610</v>
      </c>
      <c r="E1774">
        <v>27.645</v>
      </c>
      <c r="F1774">
        <v>5.7</v>
      </c>
      <c r="G1774" s="20" t="s">
        <v>2380</v>
      </c>
      <c r="H1774" t="s">
        <v>2380</v>
      </c>
      <c r="I1774" t="s">
        <v>2380</v>
      </c>
      <c r="J1774" s="29">
        <v>0</v>
      </c>
      <c r="K1774" s="20" t="s">
        <v>2380</v>
      </c>
      <c r="L1774" s="20" t="str">
        <f t="shared" si="54"/>
        <v>OVER WEIGHT</v>
      </c>
      <c r="M1774" s="20" t="str">
        <f t="shared" si="55"/>
        <v>pre diabeties</v>
      </c>
    </row>
    <row r="1775" spans="4:13" x14ac:dyDescent="0.35">
      <c r="D1775" t="s">
        <v>609</v>
      </c>
      <c r="E1775">
        <v>29.64</v>
      </c>
      <c r="F1775">
        <v>5.31</v>
      </c>
      <c r="G1775" s="20" t="s">
        <v>2382</v>
      </c>
      <c r="H1775" t="s">
        <v>2380</v>
      </c>
      <c r="I1775" t="s">
        <v>2380</v>
      </c>
      <c r="J1775" s="29">
        <v>0</v>
      </c>
      <c r="K1775" s="20" t="s">
        <v>2380</v>
      </c>
      <c r="L1775" s="20" t="str">
        <f t="shared" si="54"/>
        <v>OVER WEIGHT</v>
      </c>
      <c r="M1775" s="20" t="str">
        <f t="shared" si="55"/>
        <v>normal</v>
      </c>
    </row>
    <row r="1776" spans="4:13" x14ac:dyDescent="0.35">
      <c r="D1776" t="s">
        <v>608</v>
      </c>
      <c r="E1776">
        <v>33.700000000000003</v>
      </c>
      <c r="F1776">
        <v>4.32</v>
      </c>
      <c r="G1776" s="20" t="s">
        <v>2382</v>
      </c>
      <c r="H1776" t="s">
        <v>2380</v>
      </c>
      <c r="I1776" t="s">
        <v>2380</v>
      </c>
      <c r="J1776" s="29">
        <v>1</v>
      </c>
      <c r="K1776" s="20" t="s">
        <v>2380</v>
      </c>
      <c r="L1776" s="20" t="str">
        <f t="shared" si="54"/>
        <v>OBESITY</v>
      </c>
      <c r="M1776" s="20" t="str">
        <f t="shared" si="55"/>
        <v>normal</v>
      </c>
    </row>
    <row r="1777" spans="4:13" x14ac:dyDescent="0.35">
      <c r="D1777" t="s">
        <v>607</v>
      </c>
      <c r="E1777">
        <v>27.5</v>
      </c>
      <c r="F1777">
        <v>4.2300000000000004</v>
      </c>
      <c r="G1777" s="20" t="s">
        <v>2382</v>
      </c>
      <c r="H1777" t="s">
        <v>2380</v>
      </c>
      <c r="I1777" t="s">
        <v>2380</v>
      </c>
      <c r="J1777" s="29">
        <v>1</v>
      </c>
      <c r="K1777" s="20" t="s">
        <v>2380</v>
      </c>
      <c r="L1777" s="20" t="str">
        <f t="shared" si="54"/>
        <v>OVER WEIGHT</v>
      </c>
      <c r="M1777" s="20" t="str">
        <f t="shared" si="55"/>
        <v>normal</v>
      </c>
    </row>
    <row r="1778" spans="4:13" x14ac:dyDescent="0.35">
      <c r="D1778" t="s">
        <v>606</v>
      </c>
      <c r="E1778">
        <v>16.12</v>
      </c>
      <c r="F1778">
        <v>6.09</v>
      </c>
      <c r="G1778" s="20" t="s">
        <v>2380</v>
      </c>
      <c r="H1778" t="s">
        <v>2380</v>
      </c>
      <c r="I1778" t="s">
        <v>2380</v>
      </c>
      <c r="J1778" s="29">
        <v>0</v>
      </c>
      <c r="K1778" s="20" t="s">
        <v>2380</v>
      </c>
      <c r="L1778" s="20" t="str">
        <f t="shared" si="54"/>
        <v>under weight</v>
      </c>
      <c r="M1778" s="20" t="str">
        <f t="shared" si="55"/>
        <v>pre diabeties</v>
      </c>
    </row>
    <row r="1779" spans="4:13" x14ac:dyDescent="0.35">
      <c r="D1779" t="s">
        <v>605</v>
      </c>
      <c r="E1779">
        <v>26.73</v>
      </c>
      <c r="F1779">
        <v>4.74</v>
      </c>
      <c r="G1779" s="20" t="s">
        <v>2382</v>
      </c>
      <c r="H1779" t="s">
        <v>2380</v>
      </c>
      <c r="I1779" t="s">
        <v>2380</v>
      </c>
      <c r="J1779" s="29">
        <v>1</v>
      </c>
      <c r="K1779" s="20" t="s">
        <v>2380</v>
      </c>
      <c r="L1779" s="20" t="str">
        <f t="shared" si="54"/>
        <v>OVER WEIGHT</v>
      </c>
      <c r="M1779" s="20" t="str">
        <f t="shared" si="55"/>
        <v>normal</v>
      </c>
    </row>
    <row r="1780" spans="4:13" x14ac:dyDescent="0.35">
      <c r="D1780" t="s">
        <v>604</v>
      </c>
      <c r="E1780">
        <v>37.25</v>
      </c>
      <c r="F1780">
        <v>6.23</v>
      </c>
      <c r="G1780" s="20" t="s">
        <v>2382</v>
      </c>
      <c r="H1780" t="s">
        <v>2380</v>
      </c>
      <c r="I1780" t="s">
        <v>2380</v>
      </c>
      <c r="J1780" s="29">
        <v>0</v>
      </c>
      <c r="K1780" s="20" t="s">
        <v>2380</v>
      </c>
      <c r="L1780" s="20" t="str">
        <f t="shared" si="54"/>
        <v>OBESITY</v>
      </c>
      <c r="M1780" s="20" t="str">
        <f t="shared" si="55"/>
        <v>pre diabeties</v>
      </c>
    </row>
    <row r="1781" spans="4:13" x14ac:dyDescent="0.35">
      <c r="D1781" t="s">
        <v>603</v>
      </c>
      <c r="E1781">
        <v>23.56</v>
      </c>
      <c r="F1781">
        <v>5.45</v>
      </c>
      <c r="G1781" s="20" t="s">
        <v>2382</v>
      </c>
      <c r="H1781" t="s">
        <v>2380</v>
      </c>
      <c r="I1781" t="s">
        <v>2380</v>
      </c>
      <c r="J1781" s="29">
        <v>1</v>
      </c>
      <c r="K1781" s="20" t="s">
        <v>2380</v>
      </c>
      <c r="L1781" s="20" t="str">
        <f t="shared" si="54"/>
        <v>Normal weight</v>
      </c>
      <c r="M1781" s="20" t="str">
        <f t="shared" si="55"/>
        <v>normal</v>
      </c>
    </row>
    <row r="1782" spans="4:13" x14ac:dyDescent="0.35">
      <c r="D1782" t="s">
        <v>602</v>
      </c>
      <c r="E1782">
        <v>15.84</v>
      </c>
      <c r="F1782">
        <v>10.34</v>
      </c>
      <c r="G1782" s="20" t="s">
        <v>2380</v>
      </c>
      <c r="H1782" t="s">
        <v>2380</v>
      </c>
      <c r="I1782" t="s">
        <v>2380</v>
      </c>
      <c r="J1782" s="29">
        <v>2</v>
      </c>
      <c r="K1782" s="20" t="s">
        <v>2380</v>
      </c>
      <c r="L1782" s="20" t="str">
        <f t="shared" si="54"/>
        <v>under weight</v>
      </c>
      <c r="M1782" s="20" t="str">
        <f t="shared" si="55"/>
        <v>diabeties</v>
      </c>
    </row>
    <row r="1783" spans="4:13" x14ac:dyDescent="0.35">
      <c r="D1783" t="s">
        <v>601</v>
      </c>
      <c r="E1783">
        <v>36.630000000000003</v>
      </c>
      <c r="F1783">
        <v>5.15</v>
      </c>
      <c r="G1783" s="20" t="s">
        <v>2380</v>
      </c>
      <c r="H1783" t="s">
        <v>2380</v>
      </c>
      <c r="I1783" t="s">
        <v>2380</v>
      </c>
      <c r="J1783" s="29">
        <v>0</v>
      </c>
      <c r="K1783" s="20" t="s">
        <v>2380</v>
      </c>
      <c r="L1783" s="20" t="str">
        <f t="shared" si="54"/>
        <v>OBESITY</v>
      </c>
      <c r="M1783" s="20" t="str">
        <f t="shared" si="55"/>
        <v>normal</v>
      </c>
    </row>
    <row r="1784" spans="4:13" x14ac:dyDescent="0.35">
      <c r="D1784" t="s">
        <v>600</v>
      </c>
      <c r="E1784">
        <v>16.47</v>
      </c>
      <c r="F1784">
        <v>11.72</v>
      </c>
      <c r="G1784" s="20" t="s">
        <v>2380</v>
      </c>
      <c r="H1784" t="s">
        <v>2380</v>
      </c>
      <c r="I1784" t="s">
        <v>2380</v>
      </c>
      <c r="J1784" s="29">
        <v>0</v>
      </c>
      <c r="K1784" s="20" t="s">
        <v>2380</v>
      </c>
      <c r="L1784" s="20" t="str">
        <f t="shared" si="54"/>
        <v>under weight</v>
      </c>
      <c r="M1784" s="20" t="str">
        <f t="shared" si="55"/>
        <v>diabeties</v>
      </c>
    </row>
    <row r="1785" spans="4:13" x14ac:dyDescent="0.35">
      <c r="D1785" t="s">
        <v>599</v>
      </c>
      <c r="E1785">
        <v>25.8</v>
      </c>
      <c r="F1785">
        <v>5.29</v>
      </c>
      <c r="G1785" s="20" t="s">
        <v>2380</v>
      </c>
      <c r="H1785" t="s">
        <v>2380</v>
      </c>
      <c r="I1785" t="s">
        <v>2380</v>
      </c>
      <c r="J1785" s="29">
        <v>0</v>
      </c>
      <c r="K1785" s="20" t="s">
        <v>2380</v>
      </c>
      <c r="L1785" s="20" t="str">
        <f t="shared" si="54"/>
        <v>OVER WEIGHT</v>
      </c>
      <c r="M1785" s="20" t="str">
        <f t="shared" si="55"/>
        <v>normal</v>
      </c>
    </row>
    <row r="1786" spans="4:13" x14ac:dyDescent="0.35">
      <c r="D1786" t="s">
        <v>598</v>
      </c>
      <c r="E1786">
        <v>23.6</v>
      </c>
      <c r="F1786">
        <v>4.33</v>
      </c>
      <c r="G1786" s="20" t="s">
        <v>2380</v>
      </c>
      <c r="H1786" t="s">
        <v>2380</v>
      </c>
      <c r="I1786" t="s">
        <v>2380</v>
      </c>
      <c r="J1786" s="29">
        <v>0</v>
      </c>
      <c r="K1786" s="20" t="s">
        <v>2380</v>
      </c>
      <c r="L1786" s="20" t="str">
        <f t="shared" si="54"/>
        <v>Normal weight</v>
      </c>
      <c r="M1786" s="20" t="str">
        <f t="shared" si="55"/>
        <v>normal</v>
      </c>
    </row>
    <row r="1787" spans="4:13" x14ac:dyDescent="0.35">
      <c r="D1787" t="s">
        <v>597</v>
      </c>
      <c r="E1787">
        <v>32.11</v>
      </c>
      <c r="F1787">
        <v>6.24</v>
      </c>
      <c r="G1787" s="20" t="s">
        <v>2380</v>
      </c>
      <c r="H1787" t="s">
        <v>2380</v>
      </c>
      <c r="I1787" t="s">
        <v>2383</v>
      </c>
      <c r="J1787" s="29">
        <v>1</v>
      </c>
      <c r="K1787" s="20" t="s">
        <v>2380</v>
      </c>
      <c r="L1787" s="20" t="str">
        <f t="shared" si="54"/>
        <v>OBESITY</v>
      </c>
      <c r="M1787" s="20" t="str">
        <f t="shared" si="55"/>
        <v>pre diabeties</v>
      </c>
    </row>
    <row r="1788" spans="4:13" x14ac:dyDescent="0.35">
      <c r="D1788" t="s">
        <v>596</v>
      </c>
      <c r="E1788">
        <v>30.114999999999998</v>
      </c>
      <c r="F1788">
        <v>11.61</v>
      </c>
      <c r="G1788" s="20" t="s">
        <v>2380</v>
      </c>
      <c r="H1788" t="s">
        <v>2380</v>
      </c>
      <c r="I1788" t="s">
        <v>2380</v>
      </c>
      <c r="J1788" s="29">
        <v>0</v>
      </c>
      <c r="K1788" s="20" t="s">
        <v>2380</v>
      </c>
      <c r="L1788" s="20" t="str">
        <f t="shared" si="54"/>
        <v>OBESITY</v>
      </c>
      <c r="M1788" s="20" t="str">
        <f t="shared" si="55"/>
        <v>diabeties</v>
      </c>
    </row>
    <row r="1789" spans="4:13" x14ac:dyDescent="0.35">
      <c r="D1789" t="s">
        <v>595</v>
      </c>
      <c r="E1789">
        <v>20.28</v>
      </c>
      <c r="F1789">
        <v>11.07</v>
      </c>
      <c r="G1789" s="20" t="s">
        <v>2382</v>
      </c>
      <c r="H1789" t="s">
        <v>2380</v>
      </c>
      <c r="I1789" t="s">
        <v>2380</v>
      </c>
      <c r="J1789" s="29">
        <v>0</v>
      </c>
      <c r="K1789" s="20" t="s">
        <v>2380</v>
      </c>
      <c r="L1789" s="20" t="str">
        <f t="shared" si="54"/>
        <v>Normal weight</v>
      </c>
      <c r="M1789" s="20" t="str">
        <f t="shared" si="55"/>
        <v>diabeties</v>
      </c>
    </row>
    <row r="1790" spans="4:13" x14ac:dyDescent="0.35">
      <c r="D1790" t="s">
        <v>594</v>
      </c>
      <c r="E1790">
        <v>20.234999999999999</v>
      </c>
      <c r="F1790">
        <v>5.19</v>
      </c>
      <c r="G1790" s="20" t="s">
        <v>2380</v>
      </c>
      <c r="H1790" t="s">
        <v>2380</v>
      </c>
      <c r="I1790" t="s">
        <v>2383</v>
      </c>
      <c r="J1790" s="29">
        <v>1</v>
      </c>
      <c r="K1790" s="20" t="s">
        <v>2380</v>
      </c>
      <c r="L1790" s="20" t="str">
        <f t="shared" si="54"/>
        <v>Normal weight</v>
      </c>
      <c r="M1790" s="20" t="str">
        <f t="shared" si="55"/>
        <v>normal</v>
      </c>
    </row>
    <row r="1791" spans="4:13" x14ac:dyDescent="0.35">
      <c r="D1791" t="s">
        <v>593</v>
      </c>
      <c r="E1791">
        <v>25.27</v>
      </c>
      <c r="F1791">
        <v>5.7</v>
      </c>
      <c r="G1791" s="20" t="s">
        <v>2382</v>
      </c>
      <c r="H1791" t="s">
        <v>2380</v>
      </c>
      <c r="I1791" t="s">
        <v>2380</v>
      </c>
      <c r="J1791" s="29">
        <v>1</v>
      </c>
      <c r="K1791" s="20" t="s">
        <v>2380</v>
      </c>
      <c r="L1791" s="20" t="str">
        <f t="shared" si="54"/>
        <v>OVER WEIGHT</v>
      </c>
      <c r="M1791" s="20" t="str">
        <f t="shared" si="55"/>
        <v>pre diabeties</v>
      </c>
    </row>
    <row r="1792" spans="4:13" x14ac:dyDescent="0.35">
      <c r="D1792" t="s">
        <v>592</v>
      </c>
      <c r="E1792">
        <v>24.24</v>
      </c>
      <c r="F1792">
        <v>6.15</v>
      </c>
      <c r="G1792" s="20" t="s">
        <v>2380</v>
      </c>
      <c r="H1792" t="s">
        <v>2380</v>
      </c>
      <c r="I1792" t="s">
        <v>2380</v>
      </c>
      <c r="J1792" s="29">
        <v>0</v>
      </c>
      <c r="K1792" s="20" t="s">
        <v>2380</v>
      </c>
      <c r="L1792" s="20" t="str">
        <f t="shared" si="54"/>
        <v>Normal weight</v>
      </c>
      <c r="M1792" s="20" t="str">
        <f t="shared" si="55"/>
        <v>pre diabeties</v>
      </c>
    </row>
    <row r="1793" spans="4:13" x14ac:dyDescent="0.35">
      <c r="D1793" t="s">
        <v>591</v>
      </c>
      <c r="E1793">
        <v>35.75</v>
      </c>
      <c r="F1793">
        <v>5.07</v>
      </c>
      <c r="G1793" s="20" t="s">
        <v>2380</v>
      </c>
      <c r="H1793" t="s">
        <v>2380</v>
      </c>
      <c r="I1793" t="s">
        <v>2380</v>
      </c>
      <c r="J1793" s="29">
        <v>0</v>
      </c>
      <c r="K1793" s="20" t="s">
        <v>2380</v>
      </c>
      <c r="L1793" s="20" t="str">
        <f t="shared" si="54"/>
        <v>OBESITY</v>
      </c>
      <c r="M1793" s="20" t="str">
        <f t="shared" si="55"/>
        <v>normal</v>
      </c>
    </row>
    <row r="1794" spans="4:13" x14ac:dyDescent="0.35">
      <c r="D1794" t="s">
        <v>590</v>
      </c>
      <c r="E1794">
        <v>29.92</v>
      </c>
      <c r="F1794">
        <v>10.97</v>
      </c>
      <c r="G1794" s="20" t="s">
        <v>2382</v>
      </c>
      <c r="H1794" t="s">
        <v>2380</v>
      </c>
      <c r="I1794" t="s">
        <v>2380</v>
      </c>
      <c r="J1794" s="29">
        <v>1</v>
      </c>
      <c r="K1794" s="20" t="s">
        <v>2380</v>
      </c>
      <c r="L1794" s="20" t="str">
        <f t="shared" si="54"/>
        <v>OVER WEIGHT</v>
      </c>
      <c r="M1794" s="20" t="str">
        <f t="shared" si="55"/>
        <v>diabeties</v>
      </c>
    </row>
    <row r="1795" spans="4:13" x14ac:dyDescent="0.35">
      <c r="D1795" t="s">
        <v>589</v>
      </c>
      <c r="E1795">
        <v>26.2</v>
      </c>
      <c r="F1795">
        <v>10.93</v>
      </c>
      <c r="G1795" s="20" t="s">
        <v>2382</v>
      </c>
      <c r="H1795" t="s">
        <v>2380</v>
      </c>
      <c r="I1795" t="s">
        <v>2380</v>
      </c>
      <c r="J1795" s="29">
        <v>1</v>
      </c>
      <c r="K1795" s="20" t="s">
        <v>2380</v>
      </c>
      <c r="L1795" s="20" t="str">
        <f t="shared" si="54"/>
        <v>OVER WEIGHT</v>
      </c>
      <c r="M1795" s="20" t="str">
        <f t="shared" si="55"/>
        <v>diabeties</v>
      </c>
    </row>
    <row r="1796" spans="4:13" x14ac:dyDescent="0.35">
      <c r="D1796" t="s">
        <v>588</v>
      </c>
      <c r="E1796">
        <v>26.695</v>
      </c>
      <c r="F1796">
        <v>4.21</v>
      </c>
      <c r="G1796" s="20" t="s">
        <v>2382</v>
      </c>
      <c r="H1796" t="s">
        <v>2380</v>
      </c>
      <c r="I1796" t="s">
        <v>2383</v>
      </c>
      <c r="J1796" s="29">
        <v>1</v>
      </c>
      <c r="K1796" s="20" t="s">
        <v>2380</v>
      </c>
      <c r="L1796" s="20" t="str">
        <f t="shared" si="54"/>
        <v>OVER WEIGHT</v>
      </c>
      <c r="M1796" s="20" t="str">
        <f t="shared" si="55"/>
        <v>normal</v>
      </c>
    </row>
    <row r="1797" spans="4:13" x14ac:dyDescent="0.35">
      <c r="D1797" t="s">
        <v>587</v>
      </c>
      <c r="E1797">
        <v>23.16</v>
      </c>
      <c r="F1797">
        <v>5.5</v>
      </c>
      <c r="G1797" s="20" t="s">
        <v>2380</v>
      </c>
      <c r="H1797" t="s">
        <v>2380</v>
      </c>
      <c r="I1797" t="s">
        <v>2380</v>
      </c>
      <c r="J1797" s="29">
        <v>0</v>
      </c>
      <c r="K1797" s="20" t="s">
        <v>2380</v>
      </c>
      <c r="L1797" s="20" t="str">
        <f t="shared" si="54"/>
        <v>Normal weight</v>
      </c>
      <c r="M1797" s="20" t="str">
        <f t="shared" si="55"/>
        <v>normal</v>
      </c>
    </row>
    <row r="1798" spans="4:13" x14ac:dyDescent="0.35">
      <c r="D1798" t="s">
        <v>586</v>
      </c>
      <c r="E1798">
        <v>32.585000000000001</v>
      </c>
      <c r="F1798">
        <v>4.93</v>
      </c>
      <c r="G1798" s="20" t="s">
        <v>2382</v>
      </c>
      <c r="H1798" t="s">
        <v>2380</v>
      </c>
      <c r="I1798" t="s">
        <v>2380</v>
      </c>
      <c r="J1798" s="29">
        <v>1</v>
      </c>
      <c r="K1798" s="20" t="s">
        <v>2380</v>
      </c>
      <c r="L1798" s="20" t="str">
        <f t="shared" si="54"/>
        <v>OBESITY</v>
      </c>
      <c r="M1798" s="20" t="str">
        <f t="shared" si="55"/>
        <v>normal</v>
      </c>
    </row>
    <row r="1799" spans="4:13" x14ac:dyDescent="0.35">
      <c r="D1799" t="s">
        <v>585</v>
      </c>
      <c r="E1799">
        <v>33.97</v>
      </c>
      <c r="F1799">
        <v>5.6</v>
      </c>
      <c r="G1799" s="20" t="s">
        <v>2382</v>
      </c>
      <c r="H1799" t="s">
        <v>2380</v>
      </c>
      <c r="I1799" t="s">
        <v>2380</v>
      </c>
      <c r="J1799" s="29">
        <v>0</v>
      </c>
      <c r="K1799" s="20" t="s">
        <v>2380</v>
      </c>
      <c r="L1799" s="20" t="str">
        <f t="shared" si="54"/>
        <v>OBESITY</v>
      </c>
      <c r="M1799" s="20" t="str">
        <f t="shared" si="55"/>
        <v>normal</v>
      </c>
    </row>
    <row r="1800" spans="4:13" x14ac:dyDescent="0.35">
      <c r="D1800" t="s">
        <v>584</v>
      </c>
      <c r="E1800">
        <v>16.57</v>
      </c>
      <c r="F1800">
        <v>9.99</v>
      </c>
      <c r="G1800" s="20" t="s">
        <v>2380</v>
      </c>
      <c r="H1800" t="s">
        <v>2380</v>
      </c>
      <c r="I1800" t="s">
        <v>2380</v>
      </c>
      <c r="J1800" s="29">
        <v>0</v>
      </c>
      <c r="K1800" s="20" t="s">
        <v>2380</v>
      </c>
      <c r="L1800" s="20" t="str">
        <f t="shared" si="54"/>
        <v>under weight</v>
      </c>
      <c r="M1800" s="20" t="str">
        <f t="shared" si="55"/>
        <v>diabeties</v>
      </c>
    </row>
    <row r="1801" spans="4:13" x14ac:dyDescent="0.35">
      <c r="D1801" t="s">
        <v>583</v>
      </c>
      <c r="E1801">
        <v>17.55</v>
      </c>
      <c r="F1801">
        <v>5.93</v>
      </c>
      <c r="G1801" s="20" t="s">
        <v>2380</v>
      </c>
      <c r="H1801" t="s">
        <v>2380</v>
      </c>
      <c r="I1801" t="s">
        <v>2383</v>
      </c>
      <c r="J1801" s="29">
        <v>1</v>
      </c>
      <c r="K1801" s="20" t="s">
        <v>2380</v>
      </c>
      <c r="L1801" s="20" t="str">
        <f t="shared" si="54"/>
        <v>under weight</v>
      </c>
      <c r="M1801" s="20" t="str">
        <f t="shared" si="55"/>
        <v>pre diabeties</v>
      </c>
    </row>
    <row r="1802" spans="4:13" x14ac:dyDescent="0.35">
      <c r="D1802" t="s">
        <v>582</v>
      </c>
      <c r="E1802">
        <v>29.41</v>
      </c>
      <c r="F1802">
        <v>6.29</v>
      </c>
      <c r="G1802" s="20" t="s">
        <v>2382</v>
      </c>
      <c r="H1802" t="s">
        <v>2380</v>
      </c>
      <c r="I1802" t="s">
        <v>2380</v>
      </c>
      <c r="J1802" s="29">
        <v>1</v>
      </c>
      <c r="K1802" s="20" t="s">
        <v>2380</v>
      </c>
      <c r="L1802" s="20" t="str">
        <f t="shared" si="54"/>
        <v>OVER WEIGHT</v>
      </c>
      <c r="M1802" s="20" t="str">
        <f t="shared" si="55"/>
        <v>pre diabeties</v>
      </c>
    </row>
    <row r="1803" spans="4:13" x14ac:dyDescent="0.35">
      <c r="D1803" t="s">
        <v>581</v>
      </c>
      <c r="E1803">
        <v>17.91</v>
      </c>
      <c r="F1803">
        <v>5.65</v>
      </c>
      <c r="G1803" s="20" t="s">
        <v>2380</v>
      </c>
      <c r="H1803" t="s">
        <v>2380</v>
      </c>
      <c r="I1803" t="s">
        <v>2380</v>
      </c>
      <c r="J1803" s="29">
        <v>1</v>
      </c>
      <c r="K1803" s="20" t="s">
        <v>2380</v>
      </c>
      <c r="L1803" s="20" t="str">
        <f t="shared" si="54"/>
        <v>under weight</v>
      </c>
      <c r="M1803" s="20" t="str">
        <f t="shared" si="55"/>
        <v>normal</v>
      </c>
    </row>
    <row r="1804" spans="4:13" x14ac:dyDescent="0.35">
      <c r="D1804" t="s">
        <v>580</v>
      </c>
      <c r="E1804">
        <v>31.57</v>
      </c>
      <c r="F1804">
        <v>6.15</v>
      </c>
      <c r="G1804" s="20" t="s">
        <v>2380</v>
      </c>
      <c r="H1804" t="s">
        <v>2380</v>
      </c>
      <c r="I1804" t="s">
        <v>2380</v>
      </c>
      <c r="J1804" s="29">
        <v>1</v>
      </c>
      <c r="K1804" s="20" t="s">
        <v>2380</v>
      </c>
      <c r="L1804" s="20" t="str">
        <f t="shared" si="54"/>
        <v>OBESITY</v>
      </c>
      <c r="M1804" s="20" t="str">
        <f t="shared" si="55"/>
        <v>pre diabeties</v>
      </c>
    </row>
    <row r="1805" spans="4:13" x14ac:dyDescent="0.35">
      <c r="D1805" t="s">
        <v>579</v>
      </c>
      <c r="E1805">
        <v>33.18</v>
      </c>
      <c r="F1805">
        <v>5.22</v>
      </c>
      <c r="G1805" s="20" t="s">
        <v>2380</v>
      </c>
      <c r="H1805" t="s">
        <v>2382</v>
      </c>
      <c r="I1805" t="s">
        <v>2380</v>
      </c>
      <c r="J1805" s="29">
        <v>1</v>
      </c>
      <c r="K1805" s="20" t="s">
        <v>2380</v>
      </c>
      <c r="L1805" s="20" t="str">
        <f t="shared" si="54"/>
        <v>OBESITY</v>
      </c>
      <c r="M1805" s="20" t="str">
        <f t="shared" si="55"/>
        <v>normal</v>
      </c>
    </row>
    <row r="1806" spans="4:13" x14ac:dyDescent="0.35">
      <c r="D1806" t="s">
        <v>578</v>
      </c>
      <c r="E1806">
        <v>37</v>
      </c>
      <c r="F1806">
        <v>11.66</v>
      </c>
      <c r="G1806" s="20" t="s">
        <v>2380</v>
      </c>
      <c r="H1806" t="s">
        <v>2380</v>
      </c>
      <c r="I1806" t="s">
        <v>2380</v>
      </c>
      <c r="J1806" s="29">
        <v>0</v>
      </c>
      <c r="K1806" s="20" t="s">
        <v>2380</v>
      </c>
      <c r="L1806" s="20" t="str">
        <f t="shared" si="54"/>
        <v>OBESITY</v>
      </c>
      <c r="M1806" s="20" t="str">
        <f t="shared" si="55"/>
        <v>diabeties</v>
      </c>
    </row>
    <row r="1807" spans="4:13" x14ac:dyDescent="0.35">
      <c r="D1807" t="s">
        <v>577</v>
      </c>
      <c r="E1807">
        <v>18.905000000000001</v>
      </c>
      <c r="F1807">
        <v>4.91</v>
      </c>
      <c r="G1807" s="20" t="s">
        <v>2382</v>
      </c>
      <c r="H1807" t="s">
        <v>2380</v>
      </c>
      <c r="I1807" t="s">
        <v>2380</v>
      </c>
      <c r="J1807" s="29">
        <v>1</v>
      </c>
      <c r="K1807" s="20" t="s">
        <v>2380</v>
      </c>
      <c r="L1807" s="20" t="str">
        <f t="shared" si="54"/>
        <v>Normal weight</v>
      </c>
      <c r="M1807" s="20" t="str">
        <f t="shared" si="55"/>
        <v>normal</v>
      </c>
    </row>
    <row r="1808" spans="4:13" x14ac:dyDescent="0.35">
      <c r="D1808" t="s">
        <v>576</v>
      </c>
      <c r="E1808">
        <v>20.03</v>
      </c>
      <c r="F1808">
        <v>9.25</v>
      </c>
      <c r="G1808" s="20" t="s">
        <v>2382</v>
      </c>
      <c r="H1808" t="s">
        <v>2380</v>
      </c>
      <c r="I1808" t="s">
        <v>2380</v>
      </c>
      <c r="J1808" s="29">
        <v>0</v>
      </c>
      <c r="K1808" s="20" t="s">
        <v>2380</v>
      </c>
      <c r="L1808" s="20" t="str">
        <f t="shared" ref="L1808:L1871" si="56">IF(E1808&lt;18.5,"under weight",IF(E1808&lt;25,"Normal weight",IF(E1808&lt;30,"OVER WEIGHT","OBESITY")))</f>
        <v>Normal weight</v>
      </c>
      <c r="M1808" s="20" t="str">
        <f t="shared" ref="M1808:M1871" si="57">IF(F1808&lt;5.7,"normal",IF(F1808&lt;6.5,"pre diabeties","diabeties"))</f>
        <v>diabeties</v>
      </c>
    </row>
    <row r="1809" spans="4:13" x14ac:dyDescent="0.35">
      <c r="D1809" t="s">
        <v>575</v>
      </c>
      <c r="E1809">
        <v>16.7</v>
      </c>
      <c r="F1809">
        <v>11.48</v>
      </c>
      <c r="G1809" s="20" t="s">
        <v>2380</v>
      </c>
      <c r="H1809" t="s">
        <v>2380</v>
      </c>
      <c r="I1809" t="s">
        <v>2380</v>
      </c>
      <c r="J1809" s="29">
        <v>0</v>
      </c>
      <c r="K1809" s="20" t="s">
        <v>2380</v>
      </c>
      <c r="L1809" s="20" t="str">
        <f t="shared" si="56"/>
        <v>under weight</v>
      </c>
      <c r="M1809" s="20" t="str">
        <f t="shared" si="57"/>
        <v>diabeties</v>
      </c>
    </row>
    <row r="1810" spans="4:13" x14ac:dyDescent="0.35">
      <c r="D1810" t="s">
        <v>574</v>
      </c>
      <c r="E1810">
        <v>39.82</v>
      </c>
      <c r="F1810">
        <v>6.06</v>
      </c>
      <c r="G1810" s="20" t="s">
        <v>2380</v>
      </c>
      <c r="H1810" t="s">
        <v>2380</v>
      </c>
      <c r="I1810" t="s">
        <v>2380</v>
      </c>
      <c r="J1810" s="29">
        <v>0</v>
      </c>
      <c r="K1810" s="20" t="s">
        <v>2380</v>
      </c>
      <c r="L1810" s="20" t="str">
        <f t="shared" si="56"/>
        <v>OBESITY</v>
      </c>
      <c r="M1810" s="20" t="str">
        <f t="shared" si="57"/>
        <v>pre diabeties</v>
      </c>
    </row>
    <row r="1811" spans="4:13" x14ac:dyDescent="0.35">
      <c r="D1811" t="s">
        <v>573</v>
      </c>
      <c r="E1811">
        <v>22.04</v>
      </c>
      <c r="F1811">
        <v>5.86</v>
      </c>
      <c r="G1811" s="20" t="s">
        <v>2380</v>
      </c>
      <c r="H1811" t="s">
        <v>2380</v>
      </c>
      <c r="I1811" t="s">
        <v>2380</v>
      </c>
      <c r="J1811" s="29">
        <v>1</v>
      </c>
      <c r="K1811" s="20" t="s">
        <v>2380</v>
      </c>
      <c r="L1811" s="20" t="str">
        <f t="shared" si="56"/>
        <v>Normal weight</v>
      </c>
      <c r="M1811" s="20" t="str">
        <f t="shared" si="57"/>
        <v>pre diabeties</v>
      </c>
    </row>
    <row r="1812" spans="4:13" x14ac:dyDescent="0.35">
      <c r="D1812" t="s">
        <v>572</v>
      </c>
      <c r="E1812">
        <v>28.27</v>
      </c>
      <c r="F1812">
        <v>5.33</v>
      </c>
      <c r="G1812" s="20" t="s">
        <v>2380</v>
      </c>
      <c r="H1812" t="s">
        <v>2380</v>
      </c>
      <c r="I1812" t="s">
        <v>2380</v>
      </c>
      <c r="J1812" s="29">
        <v>0</v>
      </c>
      <c r="K1812" s="20" t="s">
        <v>2380</v>
      </c>
      <c r="L1812" s="20" t="str">
        <f t="shared" si="56"/>
        <v>OVER WEIGHT</v>
      </c>
      <c r="M1812" s="20" t="str">
        <f t="shared" si="57"/>
        <v>normal</v>
      </c>
    </row>
    <row r="1813" spans="4:13" x14ac:dyDescent="0.35">
      <c r="D1813" t="s">
        <v>571</v>
      </c>
      <c r="E1813">
        <v>18.5</v>
      </c>
      <c r="F1813">
        <v>5.33</v>
      </c>
      <c r="G1813" s="20" t="s">
        <v>2380</v>
      </c>
      <c r="H1813" t="s">
        <v>2380</v>
      </c>
      <c r="I1813" t="s">
        <v>2380</v>
      </c>
      <c r="J1813" s="29">
        <v>0</v>
      </c>
      <c r="K1813" s="20" t="s">
        <v>2380</v>
      </c>
      <c r="L1813" s="20" t="str">
        <f t="shared" si="56"/>
        <v>Normal weight</v>
      </c>
      <c r="M1813" s="20" t="str">
        <f t="shared" si="57"/>
        <v>normal</v>
      </c>
    </row>
    <row r="1814" spans="4:13" x14ac:dyDescent="0.35">
      <c r="D1814" t="s">
        <v>570</v>
      </c>
      <c r="E1814">
        <v>38.6</v>
      </c>
      <c r="F1814">
        <v>6.02</v>
      </c>
      <c r="G1814" s="20" t="s">
        <v>2380</v>
      </c>
      <c r="H1814" t="s">
        <v>2380</v>
      </c>
      <c r="I1814" t="s">
        <v>2380</v>
      </c>
      <c r="J1814" s="29">
        <v>1</v>
      </c>
      <c r="K1814" s="20" t="s">
        <v>2380</v>
      </c>
      <c r="L1814" s="20" t="str">
        <f t="shared" si="56"/>
        <v>OBESITY</v>
      </c>
      <c r="M1814" s="20" t="str">
        <f t="shared" si="57"/>
        <v>pre diabeties</v>
      </c>
    </row>
    <row r="1815" spans="4:13" x14ac:dyDescent="0.35">
      <c r="D1815" t="s">
        <v>569</v>
      </c>
      <c r="E1815">
        <v>43.12</v>
      </c>
      <c r="F1815">
        <v>6.25</v>
      </c>
      <c r="G1815" s="20" t="s">
        <v>2380</v>
      </c>
      <c r="H1815" t="s">
        <v>2380</v>
      </c>
      <c r="I1815" t="s">
        <v>2380</v>
      </c>
      <c r="J1815" s="29">
        <v>1</v>
      </c>
      <c r="K1815" s="20" t="s">
        <v>2380</v>
      </c>
      <c r="L1815" s="20" t="str">
        <f t="shared" si="56"/>
        <v>OBESITY</v>
      </c>
      <c r="M1815" s="20" t="str">
        <f t="shared" si="57"/>
        <v>pre diabeties</v>
      </c>
    </row>
    <row r="1816" spans="4:13" x14ac:dyDescent="0.35">
      <c r="D1816" t="s">
        <v>568</v>
      </c>
      <c r="E1816">
        <v>30.5</v>
      </c>
      <c r="F1816">
        <v>4.8099999999999996</v>
      </c>
      <c r="G1816" s="20" t="s">
        <v>2380</v>
      </c>
      <c r="H1816" t="s">
        <v>2380</v>
      </c>
      <c r="I1816" t="s">
        <v>2380</v>
      </c>
      <c r="J1816" s="29">
        <v>1</v>
      </c>
      <c r="K1816" s="20" t="s">
        <v>2380</v>
      </c>
      <c r="L1816" s="20" t="str">
        <f t="shared" si="56"/>
        <v>OBESITY</v>
      </c>
      <c r="M1816" s="20" t="str">
        <f t="shared" si="57"/>
        <v>normal</v>
      </c>
    </row>
    <row r="1817" spans="4:13" x14ac:dyDescent="0.35">
      <c r="D1817" t="s">
        <v>567</v>
      </c>
      <c r="E1817">
        <v>27.61</v>
      </c>
      <c r="F1817">
        <v>4.5999999999999996</v>
      </c>
      <c r="G1817" s="20" t="s">
        <v>2380</v>
      </c>
      <c r="H1817" t="s">
        <v>2380</v>
      </c>
      <c r="I1817" t="s">
        <v>2380</v>
      </c>
      <c r="J1817" s="29">
        <v>1</v>
      </c>
      <c r="K1817" s="20" t="s">
        <v>2380</v>
      </c>
      <c r="L1817" s="20" t="str">
        <f t="shared" si="56"/>
        <v>OVER WEIGHT</v>
      </c>
      <c r="M1817" s="20" t="str">
        <f t="shared" si="57"/>
        <v>normal</v>
      </c>
    </row>
    <row r="1818" spans="4:13" x14ac:dyDescent="0.35">
      <c r="D1818" t="s">
        <v>566</v>
      </c>
      <c r="E1818">
        <v>27.1</v>
      </c>
      <c r="F1818">
        <v>5.08</v>
      </c>
      <c r="G1818" s="20" t="s">
        <v>2380</v>
      </c>
      <c r="H1818" t="s">
        <v>2380</v>
      </c>
      <c r="I1818" t="s">
        <v>2380</v>
      </c>
      <c r="J1818" s="29">
        <v>1</v>
      </c>
      <c r="K1818" s="20" t="s">
        <v>2380</v>
      </c>
      <c r="L1818" s="20" t="str">
        <f t="shared" si="56"/>
        <v>OVER WEIGHT</v>
      </c>
      <c r="M1818" s="20" t="str">
        <f t="shared" si="57"/>
        <v>normal</v>
      </c>
    </row>
    <row r="1819" spans="4:13" x14ac:dyDescent="0.35">
      <c r="D1819" t="s">
        <v>565</v>
      </c>
      <c r="E1819">
        <v>35.93</v>
      </c>
      <c r="F1819">
        <v>5.43</v>
      </c>
      <c r="G1819" s="20" t="s">
        <v>2380</v>
      </c>
      <c r="H1819" t="s">
        <v>2382</v>
      </c>
      <c r="I1819" t="s">
        <v>2380</v>
      </c>
      <c r="J1819" s="29">
        <v>1</v>
      </c>
      <c r="K1819" s="20" t="s">
        <v>2380</v>
      </c>
      <c r="L1819" s="20" t="str">
        <f t="shared" si="56"/>
        <v>OBESITY</v>
      </c>
      <c r="M1819" s="20" t="str">
        <f t="shared" si="57"/>
        <v>normal</v>
      </c>
    </row>
    <row r="1820" spans="4:13" x14ac:dyDescent="0.35">
      <c r="D1820" t="s">
        <v>564</v>
      </c>
      <c r="E1820">
        <v>32.68</v>
      </c>
      <c r="F1820">
        <v>5.44</v>
      </c>
      <c r="G1820" s="20" t="s">
        <v>2380</v>
      </c>
      <c r="H1820" t="s">
        <v>2380</v>
      </c>
      <c r="I1820" t="s">
        <v>2380</v>
      </c>
      <c r="J1820" s="29">
        <v>0</v>
      </c>
      <c r="K1820" s="20" t="s">
        <v>2380</v>
      </c>
      <c r="L1820" s="20" t="str">
        <f t="shared" si="56"/>
        <v>OBESITY</v>
      </c>
      <c r="M1820" s="20" t="str">
        <f t="shared" si="57"/>
        <v>normal</v>
      </c>
    </row>
    <row r="1821" spans="4:13" x14ac:dyDescent="0.35">
      <c r="D1821" t="s">
        <v>563</v>
      </c>
      <c r="E1821">
        <v>20.74</v>
      </c>
      <c r="F1821">
        <v>11.69</v>
      </c>
      <c r="G1821" s="20" t="s">
        <v>2382</v>
      </c>
      <c r="H1821" t="s">
        <v>2380</v>
      </c>
      <c r="I1821" t="s">
        <v>2380</v>
      </c>
      <c r="J1821" s="29">
        <v>1</v>
      </c>
      <c r="K1821" s="20" t="s">
        <v>2380</v>
      </c>
      <c r="L1821" s="20" t="str">
        <f t="shared" si="56"/>
        <v>Normal weight</v>
      </c>
      <c r="M1821" s="20" t="str">
        <f t="shared" si="57"/>
        <v>diabeties</v>
      </c>
    </row>
    <row r="1822" spans="4:13" x14ac:dyDescent="0.35">
      <c r="D1822" t="s">
        <v>562</v>
      </c>
      <c r="E1822">
        <v>15.57</v>
      </c>
      <c r="F1822">
        <v>6.07</v>
      </c>
      <c r="G1822" s="20" t="s">
        <v>2380</v>
      </c>
      <c r="H1822" t="s">
        <v>2380</v>
      </c>
      <c r="I1822" t="s">
        <v>2380</v>
      </c>
      <c r="J1822" s="29">
        <v>0</v>
      </c>
      <c r="K1822" s="20" t="s">
        <v>2380</v>
      </c>
      <c r="L1822" s="20" t="str">
        <f t="shared" si="56"/>
        <v>under weight</v>
      </c>
      <c r="M1822" s="20" t="str">
        <f t="shared" si="57"/>
        <v>pre diabeties</v>
      </c>
    </row>
    <row r="1823" spans="4:13" x14ac:dyDescent="0.35">
      <c r="D1823" t="s">
        <v>561</v>
      </c>
      <c r="E1823">
        <v>23.844999999999999</v>
      </c>
      <c r="F1823">
        <v>4.3600000000000003</v>
      </c>
      <c r="G1823" s="20" t="s">
        <v>2380</v>
      </c>
      <c r="H1823" t="s">
        <v>2380</v>
      </c>
      <c r="I1823" t="s">
        <v>2380</v>
      </c>
      <c r="J1823" s="29">
        <v>0</v>
      </c>
      <c r="K1823" s="20" t="s">
        <v>2380</v>
      </c>
      <c r="L1823" s="20" t="str">
        <f t="shared" si="56"/>
        <v>Normal weight</v>
      </c>
      <c r="M1823" s="20" t="str">
        <f t="shared" si="57"/>
        <v>normal</v>
      </c>
    </row>
    <row r="1824" spans="4:13" x14ac:dyDescent="0.35">
      <c r="D1824" t="s">
        <v>560</v>
      </c>
      <c r="E1824">
        <v>22.895</v>
      </c>
      <c r="F1824">
        <v>5.24</v>
      </c>
      <c r="G1824" s="20" t="s">
        <v>2380</v>
      </c>
      <c r="H1824" t="s">
        <v>2380</v>
      </c>
      <c r="I1824" t="s">
        <v>2380</v>
      </c>
      <c r="J1824" s="29">
        <v>1</v>
      </c>
      <c r="K1824" s="20" t="s">
        <v>2380</v>
      </c>
      <c r="L1824" s="20" t="str">
        <f t="shared" si="56"/>
        <v>Normal weight</v>
      </c>
      <c r="M1824" s="20" t="str">
        <f t="shared" si="57"/>
        <v>normal</v>
      </c>
    </row>
    <row r="1825" spans="4:13" x14ac:dyDescent="0.35">
      <c r="D1825" t="s">
        <v>559</v>
      </c>
      <c r="E1825">
        <v>21.945</v>
      </c>
      <c r="F1825">
        <v>5.37</v>
      </c>
      <c r="G1825" s="20" t="s">
        <v>2380</v>
      </c>
      <c r="H1825" t="s">
        <v>2380</v>
      </c>
      <c r="I1825" t="s">
        <v>2380</v>
      </c>
      <c r="J1825" s="29">
        <v>1</v>
      </c>
      <c r="K1825" s="20" t="s">
        <v>2380</v>
      </c>
      <c r="L1825" s="20" t="str">
        <f t="shared" si="56"/>
        <v>Normal weight</v>
      </c>
      <c r="M1825" s="20" t="str">
        <f t="shared" si="57"/>
        <v>normal</v>
      </c>
    </row>
    <row r="1826" spans="4:13" x14ac:dyDescent="0.35">
      <c r="D1826" t="s">
        <v>558</v>
      </c>
      <c r="E1826">
        <v>19.47</v>
      </c>
      <c r="F1826">
        <v>6.6</v>
      </c>
      <c r="G1826" s="20" t="s">
        <v>2382</v>
      </c>
      <c r="H1826" t="s">
        <v>2380</v>
      </c>
      <c r="I1826" t="s">
        <v>2380</v>
      </c>
      <c r="J1826" s="29">
        <v>0</v>
      </c>
      <c r="K1826" s="20" t="s">
        <v>2380</v>
      </c>
      <c r="L1826" s="20" t="str">
        <f t="shared" si="56"/>
        <v>Normal weight</v>
      </c>
      <c r="M1826" s="20" t="str">
        <f t="shared" si="57"/>
        <v>diabeties</v>
      </c>
    </row>
    <row r="1827" spans="4:13" x14ac:dyDescent="0.35">
      <c r="D1827" t="s">
        <v>557</v>
      </c>
      <c r="E1827">
        <v>15.61</v>
      </c>
      <c r="F1827">
        <v>5.77</v>
      </c>
      <c r="G1827" s="20" t="s">
        <v>2380</v>
      </c>
      <c r="H1827" t="s">
        <v>2380</v>
      </c>
      <c r="I1827" t="s">
        <v>2380</v>
      </c>
      <c r="J1827" s="29">
        <v>0</v>
      </c>
      <c r="K1827" s="20" t="s">
        <v>2380</v>
      </c>
      <c r="L1827" s="20" t="str">
        <f t="shared" si="56"/>
        <v>under weight</v>
      </c>
      <c r="M1827" s="20" t="str">
        <f t="shared" si="57"/>
        <v>pre diabeties</v>
      </c>
    </row>
    <row r="1828" spans="4:13" x14ac:dyDescent="0.35">
      <c r="D1828" t="s">
        <v>556</v>
      </c>
      <c r="E1828">
        <v>28.6</v>
      </c>
      <c r="F1828">
        <v>6.08</v>
      </c>
      <c r="G1828" s="20" t="s">
        <v>2380</v>
      </c>
      <c r="H1828" t="s">
        <v>2380</v>
      </c>
      <c r="I1828" t="s">
        <v>2383</v>
      </c>
      <c r="J1828" s="29">
        <v>1</v>
      </c>
      <c r="K1828" s="20" t="s">
        <v>2380</v>
      </c>
      <c r="L1828" s="20" t="str">
        <f t="shared" si="56"/>
        <v>OVER WEIGHT</v>
      </c>
      <c r="M1828" s="20" t="str">
        <f t="shared" si="57"/>
        <v>pre diabeties</v>
      </c>
    </row>
    <row r="1829" spans="4:13" x14ac:dyDescent="0.35">
      <c r="D1829" t="s">
        <v>555</v>
      </c>
      <c r="E1829">
        <v>46.53</v>
      </c>
      <c r="F1829">
        <v>4.16</v>
      </c>
      <c r="G1829" s="20" t="s">
        <v>2380</v>
      </c>
      <c r="H1829" t="s">
        <v>2380</v>
      </c>
      <c r="I1829" t="s">
        <v>2380</v>
      </c>
      <c r="J1829" s="29">
        <v>0</v>
      </c>
      <c r="K1829" s="20" t="s">
        <v>2380</v>
      </c>
      <c r="L1829" s="20" t="str">
        <f t="shared" si="56"/>
        <v>OBESITY</v>
      </c>
      <c r="M1829" s="20" t="str">
        <f t="shared" si="57"/>
        <v>normal</v>
      </c>
    </row>
    <row r="1830" spans="4:13" x14ac:dyDescent="0.35">
      <c r="D1830" t="s">
        <v>554</v>
      </c>
      <c r="E1830">
        <v>34.99</v>
      </c>
      <c r="F1830">
        <v>5.0999999999999996</v>
      </c>
      <c r="G1830" s="20" t="s">
        <v>2380</v>
      </c>
      <c r="H1830" t="s">
        <v>2380</v>
      </c>
      <c r="I1830" t="s">
        <v>2383</v>
      </c>
      <c r="J1830" s="29">
        <v>1</v>
      </c>
      <c r="K1830" s="20" t="s">
        <v>2380</v>
      </c>
      <c r="L1830" s="20" t="str">
        <f t="shared" si="56"/>
        <v>OBESITY</v>
      </c>
      <c r="M1830" s="20" t="str">
        <f t="shared" si="57"/>
        <v>normal</v>
      </c>
    </row>
    <row r="1831" spans="4:13" x14ac:dyDescent="0.35">
      <c r="D1831" t="s">
        <v>553</v>
      </c>
      <c r="E1831">
        <v>17.05</v>
      </c>
      <c r="F1831">
        <v>5.3</v>
      </c>
      <c r="G1831" s="20" t="s">
        <v>2380</v>
      </c>
      <c r="H1831" t="s">
        <v>2380</v>
      </c>
      <c r="I1831" t="s">
        <v>2383</v>
      </c>
      <c r="J1831" s="29">
        <v>1</v>
      </c>
      <c r="K1831" s="20" t="s">
        <v>2380</v>
      </c>
      <c r="L1831" s="20" t="str">
        <f t="shared" si="56"/>
        <v>under weight</v>
      </c>
      <c r="M1831" s="20" t="str">
        <f t="shared" si="57"/>
        <v>normal</v>
      </c>
    </row>
    <row r="1832" spans="4:13" x14ac:dyDescent="0.35">
      <c r="D1832" t="s">
        <v>552</v>
      </c>
      <c r="E1832">
        <v>37.18</v>
      </c>
      <c r="F1832">
        <v>4.9000000000000004</v>
      </c>
      <c r="G1832" s="20" t="s">
        <v>2380</v>
      </c>
      <c r="H1832" t="s">
        <v>2380</v>
      </c>
      <c r="I1832" t="s">
        <v>2380</v>
      </c>
      <c r="J1832" s="29">
        <v>0</v>
      </c>
      <c r="K1832" s="20" t="s">
        <v>2380</v>
      </c>
      <c r="L1832" s="20" t="str">
        <f t="shared" si="56"/>
        <v>OBESITY</v>
      </c>
      <c r="M1832" s="20" t="str">
        <f t="shared" si="57"/>
        <v>normal</v>
      </c>
    </row>
    <row r="1833" spans="4:13" x14ac:dyDescent="0.35">
      <c r="D1833" t="s">
        <v>551</v>
      </c>
      <c r="E1833">
        <v>35.200000000000003</v>
      </c>
      <c r="F1833">
        <v>5.55</v>
      </c>
      <c r="G1833" s="20" t="s">
        <v>2380</v>
      </c>
      <c r="H1833" t="s">
        <v>2380</v>
      </c>
      <c r="I1833" t="s">
        <v>2380</v>
      </c>
      <c r="J1833" s="29">
        <v>0</v>
      </c>
      <c r="K1833" s="20" t="s">
        <v>2380</v>
      </c>
      <c r="L1833" s="20" t="str">
        <f t="shared" si="56"/>
        <v>OBESITY</v>
      </c>
      <c r="M1833" s="20" t="str">
        <f t="shared" si="57"/>
        <v>normal</v>
      </c>
    </row>
    <row r="1834" spans="4:13" x14ac:dyDescent="0.35">
      <c r="D1834" t="s">
        <v>550</v>
      </c>
      <c r="E1834">
        <v>37.335000000000001</v>
      </c>
      <c r="F1834">
        <v>4.95</v>
      </c>
      <c r="G1834" s="20" t="s">
        <v>2380</v>
      </c>
      <c r="H1834" t="s">
        <v>2380</v>
      </c>
      <c r="I1834" t="s">
        <v>2380</v>
      </c>
      <c r="J1834" s="29">
        <v>0</v>
      </c>
      <c r="K1834" s="20" t="s">
        <v>2380</v>
      </c>
      <c r="L1834" s="20" t="str">
        <f t="shared" si="56"/>
        <v>OBESITY</v>
      </c>
      <c r="M1834" s="20" t="str">
        <f t="shared" si="57"/>
        <v>normal</v>
      </c>
    </row>
    <row r="1835" spans="4:13" x14ac:dyDescent="0.35">
      <c r="D1835" t="s">
        <v>549</v>
      </c>
      <c r="E1835">
        <v>27.265000000000001</v>
      </c>
      <c r="F1835">
        <v>6.46</v>
      </c>
      <c r="G1835" s="20" t="s">
        <v>2382</v>
      </c>
      <c r="H1835" t="s">
        <v>2380</v>
      </c>
      <c r="I1835" t="s">
        <v>2380</v>
      </c>
      <c r="J1835" s="29">
        <v>0</v>
      </c>
      <c r="K1835" s="20" t="s">
        <v>2380</v>
      </c>
      <c r="L1835" s="20" t="str">
        <f t="shared" si="56"/>
        <v>OVER WEIGHT</v>
      </c>
      <c r="M1835" s="20" t="str">
        <f t="shared" si="57"/>
        <v>pre diabeties</v>
      </c>
    </row>
    <row r="1836" spans="4:13" x14ac:dyDescent="0.35">
      <c r="D1836" t="s">
        <v>548</v>
      </c>
      <c r="E1836">
        <v>30.8</v>
      </c>
      <c r="F1836">
        <v>4.9000000000000004</v>
      </c>
      <c r="G1836" s="20" t="s">
        <v>2382</v>
      </c>
      <c r="H1836" t="s">
        <v>2380</v>
      </c>
      <c r="I1836" t="s">
        <v>2380</v>
      </c>
      <c r="J1836" s="29">
        <v>0</v>
      </c>
      <c r="K1836" s="20" t="s">
        <v>2380</v>
      </c>
      <c r="L1836" s="20" t="str">
        <f t="shared" si="56"/>
        <v>OBESITY</v>
      </c>
      <c r="M1836" s="20" t="str">
        <f t="shared" si="57"/>
        <v>normal</v>
      </c>
    </row>
    <row r="1837" spans="4:13" x14ac:dyDescent="0.35">
      <c r="D1837" t="s">
        <v>547</v>
      </c>
      <c r="E1837">
        <v>30.21</v>
      </c>
      <c r="F1837">
        <v>5.21</v>
      </c>
      <c r="G1837" s="20" t="s">
        <v>2380</v>
      </c>
      <c r="H1837" t="s">
        <v>2380</v>
      </c>
      <c r="I1837" t="s">
        <v>2380</v>
      </c>
      <c r="J1837" s="29">
        <v>1</v>
      </c>
      <c r="K1837" s="20" t="s">
        <v>2380</v>
      </c>
      <c r="L1837" s="20" t="str">
        <f t="shared" si="56"/>
        <v>OBESITY</v>
      </c>
      <c r="M1837" s="20" t="str">
        <f t="shared" si="57"/>
        <v>normal</v>
      </c>
    </row>
    <row r="1838" spans="4:13" x14ac:dyDescent="0.35">
      <c r="D1838" t="s">
        <v>546</v>
      </c>
      <c r="E1838">
        <v>35.340000000000003</v>
      </c>
      <c r="F1838">
        <v>4.13</v>
      </c>
      <c r="G1838" s="20" t="s">
        <v>2380</v>
      </c>
      <c r="H1838" t="s">
        <v>2382</v>
      </c>
      <c r="I1838" t="s">
        <v>2380</v>
      </c>
      <c r="J1838" s="29">
        <v>1</v>
      </c>
      <c r="K1838" s="20" t="s">
        <v>2380</v>
      </c>
      <c r="L1838" s="20" t="str">
        <f t="shared" si="56"/>
        <v>OBESITY</v>
      </c>
      <c r="M1838" s="20" t="str">
        <f t="shared" si="57"/>
        <v>normal</v>
      </c>
    </row>
    <row r="1839" spans="4:13" x14ac:dyDescent="0.35">
      <c r="D1839" t="s">
        <v>545</v>
      </c>
      <c r="E1839">
        <v>26.695</v>
      </c>
      <c r="F1839">
        <v>5.28</v>
      </c>
      <c r="G1839" s="20" t="s">
        <v>2380</v>
      </c>
      <c r="H1839" t="s">
        <v>2380</v>
      </c>
      <c r="I1839" t="s">
        <v>2380</v>
      </c>
      <c r="J1839" s="29">
        <v>0</v>
      </c>
      <c r="K1839" s="20" t="s">
        <v>2380</v>
      </c>
      <c r="L1839" s="20" t="str">
        <f t="shared" si="56"/>
        <v>OVER WEIGHT</v>
      </c>
      <c r="M1839" s="20" t="str">
        <f t="shared" si="57"/>
        <v>normal</v>
      </c>
    </row>
    <row r="1840" spans="4:13" x14ac:dyDescent="0.35">
      <c r="D1840" t="s">
        <v>544</v>
      </c>
      <c r="E1840">
        <v>29.355</v>
      </c>
      <c r="F1840">
        <v>4.68</v>
      </c>
      <c r="G1840" s="20" t="s">
        <v>2382</v>
      </c>
      <c r="H1840" t="s">
        <v>2380</v>
      </c>
      <c r="I1840" t="s">
        <v>2380</v>
      </c>
      <c r="J1840" s="29">
        <v>0</v>
      </c>
      <c r="K1840" s="20" t="s">
        <v>2380</v>
      </c>
      <c r="L1840" s="20" t="str">
        <f t="shared" si="56"/>
        <v>OVER WEIGHT</v>
      </c>
      <c r="M1840" s="20" t="str">
        <f t="shared" si="57"/>
        <v>normal</v>
      </c>
    </row>
    <row r="1841" spans="4:13" x14ac:dyDescent="0.35">
      <c r="D1841" t="s">
        <v>543</v>
      </c>
      <c r="E1841">
        <v>29.59</v>
      </c>
      <c r="F1841">
        <v>4.0599999999999996</v>
      </c>
      <c r="G1841" s="20" t="s">
        <v>2380</v>
      </c>
      <c r="H1841" t="s">
        <v>2380</v>
      </c>
      <c r="I1841" t="s">
        <v>2380</v>
      </c>
      <c r="J1841" s="29">
        <v>0</v>
      </c>
      <c r="K1841" s="20" t="s">
        <v>2380</v>
      </c>
      <c r="L1841" s="20" t="str">
        <f t="shared" si="56"/>
        <v>OVER WEIGHT</v>
      </c>
      <c r="M1841" s="20" t="str">
        <f t="shared" si="57"/>
        <v>normal</v>
      </c>
    </row>
    <row r="1842" spans="4:13" x14ac:dyDescent="0.35">
      <c r="D1842" t="s">
        <v>542</v>
      </c>
      <c r="E1842">
        <v>31.35</v>
      </c>
      <c r="F1842">
        <v>4.2</v>
      </c>
      <c r="G1842" s="20" t="s">
        <v>2380</v>
      </c>
      <c r="H1842" t="s">
        <v>2382</v>
      </c>
      <c r="I1842" t="s">
        <v>2380</v>
      </c>
      <c r="J1842" s="29">
        <v>1</v>
      </c>
      <c r="K1842" s="20" t="s">
        <v>2380</v>
      </c>
      <c r="L1842" s="20" t="str">
        <f t="shared" si="56"/>
        <v>OBESITY</v>
      </c>
      <c r="M1842" s="20" t="str">
        <f t="shared" si="57"/>
        <v>normal</v>
      </c>
    </row>
    <row r="1843" spans="4:13" x14ac:dyDescent="0.35">
      <c r="D1843" t="s">
        <v>541</v>
      </c>
      <c r="E1843">
        <v>20.52</v>
      </c>
      <c r="F1843">
        <v>4.83</v>
      </c>
      <c r="G1843" s="20" t="s">
        <v>2380</v>
      </c>
      <c r="H1843" t="s">
        <v>2380</v>
      </c>
      <c r="I1843" t="s">
        <v>2380</v>
      </c>
      <c r="J1843" s="29">
        <v>0</v>
      </c>
      <c r="K1843" s="20" t="s">
        <v>2380</v>
      </c>
      <c r="L1843" s="20" t="str">
        <f t="shared" si="56"/>
        <v>Normal weight</v>
      </c>
      <c r="M1843" s="20" t="str">
        <f t="shared" si="57"/>
        <v>normal</v>
      </c>
    </row>
    <row r="1844" spans="4:13" x14ac:dyDescent="0.35">
      <c r="D1844" t="s">
        <v>540</v>
      </c>
      <c r="E1844">
        <v>42.9</v>
      </c>
      <c r="F1844">
        <v>4.87</v>
      </c>
      <c r="G1844" s="20" t="s">
        <v>2382</v>
      </c>
      <c r="H1844" t="s">
        <v>2380</v>
      </c>
      <c r="I1844" t="s">
        <v>2380</v>
      </c>
      <c r="J1844" s="29">
        <v>1</v>
      </c>
      <c r="K1844" s="20" t="s">
        <v>2380</v>
      </c>
      <c r="L1844" s="20" t="str">
        <f t="shared" si="56"/>
        <v>OBESITY</v>
      </c>
      <c r="M1844" s="20" t="str">
        <f t="shared" si="57"/>
        <v>normal</v>
      </c>
    </row>
    <row r="1845" spans="4:13" x14ac:dyDescent="0.35">
      <c r="D1845" t="s">
        <v>539</v>
      </c>
      <c r="E1845">
        <v>24.6</v>
      </c>
      <c r="F1845">
        <v>5.86</v>
      </c>
      <c r="G1845" s="20" t="s">
        <v>2380</v>
      </c>
      <c r="H1845" t="s">
        <v>2380</v>
      </c>
      <c r="I1845" t="s">
        <v>2383</v>
      </c>
      <c r="J1845" s="29">
        <v>1</v>
      </c>
      <c r="K1845" s="20" t="s">
        <v>2380</v>
      </c>
      <c r="L1845" s="20" t="str">
        <f t="shared" si="56"/>
        <v>Normal weight</v>
      </c>
      <c r="M1845" s="20" t="str">
        <f t="shared" si="57"/>
        <v>pre diabeties</v>
      </c>
    </row>
    <row r="1846" spans="4:13" x14ac:dyDescent="0.35">
      <c r="D1846" t="s">
        <v>538</v>
      </c>
      <c r="E1846">
        <v>28.405000000000001</v>
      </c>
      <c r="F1846">
        <v>4.12</v>
      </c>
      <c r="G1846" s="20" t="s">
        <v>2380</v>
      </c>
      <c r="H1846" t="s">
        <v>2380</v>
      </c>
      <c r="I1846" t="s">
        <v>2380</v>
      </c>
      <c r="J1846" s="29">
        <v>1</v>
      </c>
      <c r="K1846" s="20" t="s">
        <v>2380</v>
      </c>
      <c r="L1846" s="20" t="str">
        <f t="shared" si="56"/>
        <v>OVER WEIGHT</v>
      </c>
      <c r="M1846" s="20" t="str">
        <f t="shared" si="57"/>
        <v>normal</v>
      </c>
    </row>
    <row r="1847" spans="4:13" x14ac:dyDescent="0.35">
      <c r="D1847" t="s">
        <v>537</v>
      </c>
      <c r="E1847">
        <v>34.674999999999997</v>
      </c>
      <c r="F1847">
        <v>5.71</v>
      </c>
      <c r="G1847" s="20" t="s">
        <v>2382</v>
      </c>
      <c r="H1847" t="s">
        <v>2380</v>
      </c>
      <c r="I1847" t="s">
        <v>2380</v>
      </c>
      <c r="J1847" s="29">
        <v>1</v>
      </c>
      <c r="K1847" s="20" t="s">
        <v>2380</v>
      </c>
      <c r="L1847" s="20" t="str">
        <f t="shared" si="56"/>
        <v>OBESITY</v>
      </c>
      <c r="M1847" s="20" t="str">
        <f t="shared" si="57"/>
        <v>pre diabeties</v>
      </c>
    </row>
    <row r="1848" spans="4:13" x14ac:dyDescent="0.35">
      <c r="D1848" t="s">
        <v>536</v>
      </c>
      <c r="E1848">
        <v>18.850000000000001</v>
      </c>
      <c r="F1848">
        <v>6.03</v>
      </c>
      <c r="G1848" s="20" t="s">
        <v>2380</v>
      </c>
      <c r="H1848" t="s">
        <v>2380</v>
      </c>
      <c r="I1848" t="s">
        <v>2380</v>
      </c>
      <c r="J1848" s="29">
        <v>1</v>
      </c>
      <c r="K1848" s="20" t="s">
        <v>2380</v>
      </c>
      <c r="L1848" s="20" t="str">
        <f t="shared" si="56"/>
        <v>Normal weight</v>
      </c>
      <c r="M1848" s="20" t="str">
        <f t="shared" si="57"/>
        <v>pre diabeties</v>
      </c>
    </row>
    <row r="1849" spans="4:13" x14ac:dyDescent="0.35">
      <c r="D1849" t="s">
        <v>534</v>
      </c>
      <c r="E1849">
        <v>34.130000000000003</v>
      </c>
      <c r="F1849">
        <v>5.65</v>
      </c>
      <c r="G1849" s="20" t="s">
        <v>2380</v>
      </c>
      <c r="H1849" t="s">
        <v>2380</v>
      </c>
      <c r="I1849" t="s">
        <v>2383</v>
      </c>
      <c r="J1849" s="29">
        <v>1</v>
      </c>
      <c r="K1849" s="20" t="s">
        <v>2380</v>
      </c>
      <c r="L1849" s="20" t="str">
        <f t="shared" si="56"/>
        <v>OBESITY</v>
      </c>
      <c r="M1849" s="20" t="str">
        <f t="shared" si="57"/>
        <v>normal</v>
      </c>
    </row>
    <row r="1850" spans="4:13" x14ac:dyDescent="0.35">
      <c r="D1850" t="s">
        <v>533</v>
      </c>
      <c r="E1850">
        <v>17.34</v>
      </c>
      <c r="F1850">
        <v>5.05</v>
      </c>
      <c r="G1850" s="20" t="s">
        <v>2380</v>
      </c>
      <c r="H1850" t="s">
        <v>2380</v>
      </c>
      <c r="I1850" t="s">
        <v>2380</v>
      </c>
      <c r="J1850" s="29">
        <v>0</v>
      </c>
      <c r="K1850" s="20" t="s">
        <v>2380</v>
      </c>
      <c r="L1850" s="20" t="str">
        <f t="shared" si="56"/>
        <v>under weight</v>
      </c>
      <c r="M1850" s="20" t="str">
        <f t="shared" si="57"/>
        <v>normal</v>
      </c>
    </row>
    <row r="1851" spans="4:13" x14ac:dyDescent="0.35">
      <c r="D1851" t="s">
        <v>532</v>
      </c>
      <c r="E1851">
        <v>17.440000000000001</v>
      </c>
      <c r="F1851">
        <v>6.26</v>
      </c>
      <c r="G1851" s="20" t="s">
        <v>2380</v>
      </c>
      <c r="H1851" t="s">
        <v>2380</v>
      </c>
      <c r="I1851" t="s">
        <v>2380</v>
      </c>
      <c r="J1851" s="29">
        <v>0</v>
      </c>
      <c r="K1851" s="20" t="s">
        <v>2380</v>
      </c>
      <c r="L1851" s="20" t="str">
        <f t="shared" si="56"/>
        <v>under weight</v>
      </c>
      <c r="M1851" s="20" t="str">
        <f t="shared" si="57"/>
        <v>pre diabeties</v>
      </c>
    </row>
    <row r="1852" spans="4:13" x14ac:dyDescent="0.35">
      <c r="D1852" t="s">
        <v>531</v>
      </c>
      <c r="E1852">
        <v>33.659999999999997</v>
      </c>
      <c r="F1852">
        <v>4.08</v>
      </c>
      <c r="G1852" s="20" t="s">
        <v>2382</v>
      </c>
      <c r="H1852" t="s">
        <v>2380</v>
      </c>
      <c r="I1852" t="s">
        <v>2383</v>
      </c>
      <c r="J1852" s="29">
        <v>1</v>
      </c>
      <c r="K1852" s="20" t="s">
        <v>2380</v>
      </c>
      <c r="L1852" s="20" t="str">
        <f t="shared" si="56"/>
        <v>OBESITY</v>
      </c>
      <c r="M1852" s="20" t="str">
        <f t="shared" si="57"/>
        <v>normal</v>
      </c>
    </row>
    <row r="1853" spans="4:13" x14ac:dyDescent="0.35">
      <c r="D1853" t="s">
        <v>530</v>
      </c>
      <c r="E1853">
        <v>21.375</v>
      </c>
      <c r="F1853">
        <v>6.19</v>
      </c>
      <c r="G1853" s="20" t="s">
        <v>2382</v>
      </c>
      <c r="H1853" t="s">
        <v>2380</v>
      </c>
      <c r="I1853" t="s">
        <v>2380</v>
      </c>
      <c r="J1853" s="29">
        <v>1</v>
      </c>
      <c r="K1853" s="20" t="s">
        <v>2380</v>
      </c>
      <c r="L1853" s="20" t="str">
        <f t="shared" si="56"/>
        <v>Normal weight</v>
      </c>
      <c r="M1853" s="20" t="str">
        <f t="shared" si="57"/>
        <v>pre diabeties</v>
      </c>
    </row>
    <row r="1854" spans="4:13" x14ac:dyDescent="0.35">
      <c r="D1854" t="s">
        <v>529</v>
      </c>
      <c r="E1854">
        <v>27.14</v>
      </c>
      <c r="F1854">
        <v>6.01</v>
      </c>
      <c r="G1854" s="20" t="s">
        <v>2380</v>
      </c>
      <c r="H1854" t="s">
        <v>2380</v>
      </c>
      <c r="I1854" t="s">
        <v>2380</v>
      </c>
      <c r="J1854" s="29">
        <v>1</v>
      </c>
      <c r="K1854" s="20" t="s">
        <v>2380</v>
      </c>
      <c r="L1854" s="20" t="str">
        <f t="shared" si="56"/>
        <v>OVER WEIGHT</v>
      </c>
      <c r="M1854" s="20" t="str">
        <f t="shared" si="57"/>
        <v>pre diabeties</v>
      </c>
    </row>
    <row r="1855" spans="4:13" x14ac:dyDescent="0.35">
      <c r="D1855" t="s">
        <v>528</v>
      </c>
      <c r="E1855">
        <v>35.78</v>
      </c>
      <c r="F1855">
        <v>6.07</v>
      </c>
      <c r="G1855" s="20" t="s">
        <v>2380</v>
      </c>
      <c r="H1855" t="s">
        <v>2382</v>
      </c>
      <c r="I1855" t="s">
        <v>2380</v>
      </c>
      <c r="J1855" s="29">
        <v>1</v>
      </c>
      <c r="K1855" s="20" t="s">
        <v>2380</v>
      </c>
      <c r="L1855" s="20" t="str">
        <f t="shared" si="56"/>
        <v>OBESITY</v>
      </c>
      <c r="M1855" s="20" t="str">
        <f t="shared" si="57"/>
        <v>pre diabeties</v>
      </c>
    </row>
    <row r="1856" spans="4:13" x14ac:dyDescent="0.35">
      <c r="D1856" t="s">
        <v>527</v>
      </c>
      <c r="E1856">
        <v>34.96</v>
      </c>
      <c r="F1856">
        <v>5.63</v>
      </c>
      <c r="G1856" s="20" t="s">
        <v>2380</v>
      </c>
      <c r="H1856" t="s">
        <v>2380</v>
      </c>
      <c r="I1856" t="s">
        <v>2380</v>
      </c>
      <c r="J1856" s="29">
        <v>0</v>
      </c>
      <c r="K1856" s="20" t="s">
        <v>2380</v>
      </c>
      <c r="L1856" s="20" t="str">
        <f t="shared" si="56"/>
        <v>OBESITY</v>
      </c>
      <c r="M1856" s="20" t="str">
        <f t="shared" si="57"/>
        <v>normal</v>
      </c>
    </row>
    <row r="1857" spans="4:13" x14ac:dyDescent="0.35">
      <c r="D1857" t="s">
        <v>526</v>
      </c>
      <c r="E1857">
        <v>38.39</v>
      </c>
      <c r="F1857">
        <v>6.05</v>
      </c>
      <c r="G1857" s="20" t="s">
        <v>2380</v>
      </c>
      <c r="H1857" t="s">
        <v>2380</v>
      </c>
      <c r="I1857" t="s">
        <v>2380</v>
      </c>
      <c r="J1857" s="29">
        <v>0</v>
      </c>
      <c r="K1857" s="20" t="s">
        <v>2380</v>
      </c>
      <c r="L1857" s="20" t="str">
        <f t="shared" si="56"/>
        <v>OBESITY</v>
      </c>
      <c r="M1857" s="20" t="str">
        <f t="shared" si="57"/>
        <v>pre diabeties</v>
      </c>
    </row>
    <row r="1858" spans="4:13" x14ac:dyDescent="0.35">
      <c r="D1858" t="s">
        <v>525</v>
      </c>
      <c r="E1858">
        <v>33.82</v>
      </c>
      <c r="F1858">
        <v>4.6500000000000004</v>
      </c>
      <c r="G1858" s="20" t="s">
        <v>2380</v>
      </c>
      <c r="H1858" t="s">
        <v>2380</v>
      </c>
      <c r="I1858" t="s">
        <v>2380</v>
      </c>
      <c r="J1858" s="29">
        <v>0</v>
      </c>
      <c r="K1858" s="20" t="s">
        <v>2380</v>
      </c>
      <c r="L1858" s="20" t="str">
        <f t="shared" si="56"/>
        <v>OBESITY</v>
      </c>
      <c r="M1858" s="20" t="str">
        <f t="shared" si="57"/>
        <v>normal</v>
      </c>
    </row>
    <row r="1859" spans="4:13" x14ac:dyDescent="0.35">
      <c r="D1859" t="s">
        <v>524</v>
      </c>
      <c r="E1859">
        <v>27.835000000000001</v>
      </c>
      <c r="F1859">
        <v>5.37</v>
      </c>
      <c r="G1859" s="20" t="s">
        <v>2380</v>
      </c>
      <c r="H1859" t="s">
        <v>2380</v>
      </c>
      <c r="I1859" t="s">
        <v>2380</v>
      </c>
      <c r="J1859" s="29">
        <v>0</v>
      </c>
      <c r="K1859" s="20" t="s">
        <v>2380</v>
      </c>
      <c r="L1859" s="20" t="str">
        <f t="shared" si="56"/>
        <v>OVER WEIGHT</v>
      </c>
      <c r="M1859" s="20" t="str">
        <f t="shared" si="57"/>
        <v>normal</v>
      </c>
    </row>
    <row r="1860" spans="4:13" x14ac:dyDescent="0.35">
      <c r="D1860" t="s">
        <v>523</v>
      </c>
      <c r="E1860">
        <v>33</v>
      </c>
      <c r="F1860">
        <v>5.39</v>
      </c>
      <c r="G1860" s="20" t="s">
        <v>2380</v>
      </c>
      <c r="H1860" t="s">
        <v>2380</v>
      </c>
      <c r="I1860" t="s">
        <v>2380</v>
      </c>
      <c r="J1860" s="29">
        <v>0</v>
      </c>
      <c r="K1860" s="20" t="s">
        <v>2380</v>
      </c>
      <c r="L1860" s="20" t="str">
        <f t="shared" si="56"/>
        <v>OBESITY</v>
      </c>
      <c r="M1860" s="20" t="str">
        <f t="shared" si="57"/>
        <v>normal</v>
      </c>
    </row>
    <row r="1861" spans="4:13" x14ac:dyDescent="0.35">
      <c r="D1861" t="s">
        <v>522</v>
      </c>
      <c r="E1861">
        <v>26.885000000000002</v>
      </c>
      <c r="F1861">
        <v>5.86</v>
      </c>
      <c r="G1861" s="20" t="s">
        <v>2380</v>
      </c>
      <c r="H1861" t="s">
        <v>2380</v>
      </c>
      <c r="I1861" t="s">
        <v>2380</v>
      </c>
      <c r="J1861" s="29">
        <v>0</v>
      </c>
      <c r="K1861" s="20" t="s">
        <v>2380</v>
      </c>
      <c r="L1861" s="20" t="str">
        <f t="shared" si="56"/>
        <v>OVER WEIGHT</v>
      </c>
      <c r="M1861" s="20" t="str">
        <f t="shared" si="57"/>
        <v>pre diabeties</v>
      </c>
    </row>
    <row r="1862" spans="4:13" x14ac:dyDescent="0.35">
      <c r="D1862" t="s">
        <v>521</v>
      </c>
      <c r="E1862">
        <v>29.26</v>
      </c>
      <c r="F1862">
        <v>4.4400000000000004</v>
      </c>
      <c r="G1862" s="20" t="s">
        <v>2380</v>
      </c>
      <c r="H1862" t="s">
        <v>2380</v>
      </c>
      <c r="I1862" t="s">
        <v>2380</v>
      </c>
      <c r="J1862" s="29">
        <v>0</v>
      </c>
      <c r="K1862" s="20" t="s">
        <v>2380</v>
      </c>
      <c r="L1862" s="20" t="str">
        <f t="shared" si="56"/>
        <v>OVER WEIGHT</v>
      </c>
      <c r="M1862" s="20" t="str">
        <f t="shared" si="57"/>
        <v>normal</v>
      </c>
    </row>
    <row r="1863" spans="4:13" x14ac:dyDescent="0.35">
      <c r="D1863" t="s">
        <v>520</v>
      </c>
      <c r="E1863">
        <v>26.98</v>
      </c>
      <c r="F1863">
        <v>4.41</v>
      </c>
      <c r="G1863" s="20" t="s">
        <v>2380</v>
      </c>
      <c r="H1863" t="s">
        <v>2380</v>
      </c>
      <c r="I1863" t="s">
        <v>2380</v>
      </c>
      <c r="J1863" s="29">
        <v>0</v>
      </c>
      <c r="K1863" s="20" t="s">
        <v>2380</v>
      </c>
      <c r="L1863" s="20" t="str">
        <f t="shared" si="56"/>
        <v>OVER WEIGHT</v>
      </c>
      <c r="M1863" s="20" t="str">
        <f t="shared" si="57"/>
        <v>normal</v>
      </c>
    </row>
    <row r="1864" spans="4:13" x14ac:dyDescent="0.35">
      <c r="D1864" t="s">
        <v>519</v>
      </c>
      <c r="E1864">
        <v>32.11</v>
      </c>
      <c r="F1864">
        <v>5.19</v>
      </c>
      <c r="G1864" s="20" t="s">
        <v>2380</v>
      </c>
      <c r="H1864" t="s">
        <v>2380</v>
      </c>
      <c r="I1864" t="s">
        <v>2383</v>
      </c>
      <c r="J1864" s="29">
        <v>1</v>
      </c>
      <c r="K1864" s="20" t="s">
        <v>2380</v>
      </c>
      <c r="L1864" s="20" t="str">
        <f t="shared" si="56"/>
        <v>OBESITY</v>
      </c>
      <c r="M1864" s="20" t="str">
        <f t="shared" si="57"/>
        <v>normal</v>
      </c>
    </row>
    <row r="1865" spans="4:13" x14ac:dyDescent="0.35">
      <c r="D1865" t="s">
        <v>518</v>
      </c>
      <c r="E1865">
        <v>31.73</v>
      </c>
      <c r="F1865">
        <v>5.16</v>
      </c>
      <c r="G1865" s="20" t="s">
        <v>2380</v>
      </c>
      <c r="H1865" t="s">
        <v>2380</v>
      </c>
      <c r="I1865" t="s">
        <v>2383</v>
      </c>
      <c r="J1865" s="29">
        <v>1</v>
      </c>
      <c r="K1865" s="20" t="s">
        <v>2380</v>
      </c>
      <c r="L1865" s="20" t="str">
        <f t="shared" si="56"/>
        <v>OBESITY</v>
      </c>
      <c r="M1865" s="20" t="str">
        <f t="shared" si="57"/>
        <v>normal</v>
      </c>
    </row>
    <row r="1866" spans="4:13" x14ac:dyDescent="0.35">
      <c r="D1866" t="s">
        <v>517</v>
      </c>
      <c r="E1866">
        <v>22.515000000000001</v>
      </c>
      <c r="F1866">
        <v>4.24</v>
      </c>
      <c r="G1866" s="20" t="s">
        <v>2380</v>
      </c>
      <c r="H1866" t="s">
        <v>2380</v>
      </c>
      <c r="I1866" t="s">
        <v>2380</v>
      </c>
      <c r="J1866" s="29">
        <v>0</v>
      </c>
      <c r="K1866" s="20" t="s">
        <v>2380</v>
      </c>
      <c r="L1866" s="20" t="str">
        <f t="shared" si="56"/>
        <v>Normal weight</v>
      </c>
      <c r="M1866" s="20" t="str">
        <f t="shared" si="57"/>
        <v>normal</v>
      </c>
    </row>
    <row r="1867" spans="4:13" x14ac:dyDescent="0.35">
      <c r="D1867" t="s">
        <v>515</v>
      </c>
      <c r="E1867">
        <v>25.9</v>
      </c>
      <c r="F1867">
        <v>5.45</v>
      </c>
      <c r="G1867" s="20" t="s">
        <v>2380</v>
      </c>
      <c r="H1867" t="s">
        <v>2380</v>
      </c>
      <c r="I1867" t="s">
        <v>2380</v>
      </c>
      <c r="J1867" s="29">
        <v>1</v>
      </c>
      <c r="K1867" s="20" t="s">
        <v>2380</v>
      </c>
      <c r="L1867" s="20" t="str">
        <f t="shared" si="56"/>
        <v>OVER WEIGHT</v>
      </c>
      <c r="M1867" s="20" t="str">
        <f t="shared" si="57"/>
        <v>normal</v>
      </c>
    </row>
    <row r="1868" spans="4:13" x14ac:dyDescent="0.35">
      <c r="D1868" t="s">
        <v>514</v>
      </c>
      <c r="E1868">
        <v>27.72</v>
      </c>
      <c r="F1868">
        <v>5.03</v>
      </c>
      <c r="G1868" s="20" t="s">
        <v>2382</v>
      </c>
      <c r="H1868" t="s">
        <v>2380</v>
      </c>
      <c r="I1868" t="s">
        <v>2380</v>
      </c>
      <c r="J1868" s="29">
        <v>1</v>
      </c>
      <c r="K1868" s="20" t="s">
        <v>2380</v>
      </c>
      <c r="L1868" s="20" t="str">
        <f t="shared" si="56"/>
        <v>OVER WEIGHT</v>
      </c>
      <c r="M1868" s="20" t="str">
        <f t="shared" si="57"/>
        <v>normal</v>
      </c>
    </row>
    <row r="1869" spans="4:13" x14ac:dyDescent="0.35">
      <c r="D1869" t="s">
        <v>513</v>
      </c>
      <c r="E1869">
        <v>31.5</v>
      </c>
      <c r="F1869">
        <v>9.6199999999999992</v>
      </c>
      <c r="G1869" s="20" t="s">
        <v>2382</v>
      </c>
      <c r="H1869" t="s">
        <v>2380</v>
      </c>
      <c r="I1869" t="s">
        <v>2380</v>
      </c>
      <c r="J1869" s="29">
        <v>1</v>
      </c>
      <c r="K1869" s="20" t="s">
        <v>2380</v>
      </c>
      <c r="L1869" s="20" t="str">
        <f t="shared" si="56"/>
        <v>OBESITY</v>
      </c>
      <c r="M1869" s="20" t="str">
        <f t="shared" si="57"/>
        <v>diabeties</v>
      </c>
    </row>
    <row r="1870" spans="4:13" x14ac:dyDescent="0.35">
      <c r="D1870" t="s">
        <v>512</v>
      </c>
      <c r="E1870">
        <v>29.7</v>
      </c>
      <c r="F1870">
        <v>6.77</v>
      </c>
      <c r="G1870" s="20" t="s">
        <v>2382</v>
      </c>
      <c r="H1870" t="s">
        <v>2380</v>
      </c>
      <c r="I1870" t="s">
        <v>2380</v>
      </c>
      <c r="J1870" s="29">
        <v>1</v>
      </c>
      <c r="K1870" s="20" t="s">
        <v>2380</v>
      </c>
      <c r="L1870" s="20" t="str">
        <f t="shared" si="56"/>
        <v>OVER WEIGHT</v>
      </c>
      <c r="M1870" s="20" t="str">
        <f t="shared" si="57"/>
        <v>diabeties</v>
      </c>
    </row>
    <row r="1871" spans="4:13" x14ac:dyDescent="0.35">
      <c r="D1871" t="s">
        <v>511</v>
      </c>
      <c r="E1871">
        <v>21.26</v>
      </c>
      <c r="F1871">
        <v>5.36</v>
      </c>
      <c r="G1871" s="20" t="s">
        <v>2382</v>
      </c>
      <c r="H1871" t="s">
        <v>2380</v>
      </c>
      <c r="I1871" t="s">
        <v>2380</v>
      </c>
      <c r="J1871" s="29">
        <v>1</v>
      </c>
      <c r="K1871" s="20" t="s">
        <v>2380</v>
      </c>
      <c r="L1871" s="20" t="str">
        <f t="shared" si="56"/>
        <v>Normal weight</v>
      </c>
      <c r="M1871" s="20" t="str">
        <f t="shared" si="57"/>
        <v>normal</v>
      </c>
    </row>
    <row r="1872" spans="4:13" x14ac:dyDescent="0.35">
      <c r="D1872" t="s">
        <v>510</v>
      </c>
      <c r="E1872">
        <v>17.09</v>
      </c>
      <c r="F1872">
        <v>5.69</v>
      </c>
      <c r="G1872" s="20" t="s">
        <v>2380</v>
      </c>
      <c r="H1872" t="s">
        <v>2380</v>
      </c>
      <c r="I1872" t="s">
        <v>2380</v>
      </c>
      <c r="J1872" s="29">
        <v>0</v>
      </c>
      <c r="K1872" s="20" t="s">
        <v>2380</v>
      </c>
      <c r="L1872" s="20" t="str">
        <f t="shared" ref="L1872:L1935" si="58">IF(E1872&lt;18.5,"under weight",IF(E1872&lt;25,"Normal weight",IF(E1872&lt;30,"OVER WEIGHT","OBESITY")))</f>
        <v>under weight</v>
      </c>
      <c r="M1872" s="20" t="str">
        <f t="shared" ref="M1872:M1935" si="59">IF(F1872&lt;5.7,"normal",IF(F1872&lt;6.5,"pre diabeties","diabeties"))</f>
        <v>normal</v>
      </c>
    </row>
    <row r="1873" spans="4:13" x14ac:dyDescent="0.35">
      <c r="D1873" t="s">
        <v>509</v>
      </c>
      <c r="E1873">
        <v>24.3</v>
      </c>
      <c r="F1873">
        <v>4.9000000000000004</v>
      </c>
      <c r="G1873" s="20" t="s">
        <v>2382</v>
      </c>
      <c r="H1873" t="s">
        <v>2380</v>
      </c>
      <c r="I1873" t="s">
        <v>2383</v>
      </c>
      <c r="J1873" s="29">
        <v>1</v>
      </c>
      <c r="K1873" s="20" t="s">
        <v>2380</v>
      </c>
      <c r="L1873" s="20" t="str">
        <f t="shared" si="58"/>
        <v>Normal weight</v>
      </c>
      <c r="M1873" s="20" t="str">
        <f t="shared" si="59"/>
        <v>normal</v>
      </c>
    </row>
    <row r="1874" spans="4:13" x14ac:dyDescent="0.35">
      <c r="D1874" t="s">
        <v>508</v>
      </c>
      <c r="E1874">
        <v>29.734999999999999</v>
      </c>
      <c r="F1874">
        <v>5.78</v>
      </c>
      <c r="G1874" s="20" t="s">
        <v>2380</v>
      </c>
      <c r="H1874" t="s">
        <v>2380</v>
      </c>
      <c r="I1874" t="s">
        <v>2380</v>
      </c>
      <c r="J1874" s="29">
        <v>0</v>
      </c>
      <c r="K1874" s="20" t="s">
        <v>2380</v>
      </c>
      <c r="L1874" s="20" t="str">
        <f t="shared" si="58"/>
        <v>OVER WEIGHT</v>
      </c>
      <c r="M1874" s="20" t="str">
        <f t="shared" si="59"/>
        <v>pre diabeties</v>
      </c>
    </row>
    <row r="1875" spans="4:13" x14ac:dyDescent="0.35">
      <c r="D1875" t="s">
        <v>507</v>
      </c>
      <c r="E1875">
        <v>29.26</v>
      </c>
      <c r="F1875">
        <v>4.7</v>
      </c>
      <c r="G1875" s="20" t="s">
        <v>2380</v>
      </c>
      <c r="H1875" t="s">
        <v>2380</v>
      </c>
      <c r="I1875" t="s">
        <v>2380</v>
      </c>
      <c r="J1875" s="29">
        <v>0</v>
      </c>
      <c r="K1875" s="20" t="s">
        <v>2380</v>
      </c>
      <c r="L1875" s="20" t="str">
        <f t="shared" si="58"/>
        <v>OVER WEIGHT</v>
      </c>
      <c r="M1875" s="20" t="str">
        <f t="shared" si="59"/>
        <v>normal</v>
      </c>
    </row>
    <row r="1876" spans="4:13" x14ac:dyDescent="0.35">
      <c r="D1876" t="s">
        <v>506</v>
      </c>
      <c r="E1876">
        <v>33</v>
      </c>
      <c r="F1876">
        <v>6.28</v>
      </c>
      <c r="G1876" s="20" t="s">
        <v>2380</v>
      </c>
      <c r="H1876" t="s">
        <v>2380</v>
      </c>
      <c r="I1876" t="s">
        <v>2380</v>
      </c>
      <c r="J1876" s="29">
        <v>0</v>
      </c>
      <c r="K1876" s="20" t="s">
        <v>2380</v>
      </c>
      <c r="L1876" s="20" t="str">
        <f t="shared" si="58"/>
        <v>OBESITY</v>
      </c>
      <c r="M1876" s="20" t="str">
        <f t="shared" si="59"/>
        <v>pre diabeties</v>
      </c>
    </row>
    <row r="1877" spans="4:13" x14ac:dyDescent="0.35">
      <c r="D1877" t="s">
        <v>505</v>
      </c>
      <c r="E1877">
        <v>31.065000000000001</v>
      </c>
      <c r="F1877">
        <v>4.2300000000000004</v>
      </c>
      <c r="G1877" s="20" t="s">
        <v>2380</v>
      </c>
      <c r="H1877" t="s">
        <v>2380</v>
      </c>
      <c r="I1877" t="s">
        <v>2380</v>
      </c>
      <c r="J1877" s="29">
        <v>0</v>
      </c>
      <c r="K1877" s="20" t="s">
        <v>2380</v>
      </c>
      <c r="L1877" s="20" t="str">
        <f t="shared" si="58"/>
        <v>OBESITY</v>
      </c>
      <c r="M1877" s="20" t="str">
        <f t="shared" si="59"/>
        <v>normal</v>
      </c>
    </row>
    <row r="1878" spans="4:13" x14ac:dyDescent="0.35">
      <c r="D1878" t="s">
        <v>504</v>
      </c>
      <c r="E1878">
        <v>26.51</v>
      </c>
      <c r="F1878">
        <v>6.17</v>
      </c>
      <c r="G1878" s="20" t="s">
        <v>2380</v>
      </c>
      <c r="H1878" t="s">
        <v>2380</v>
      </c>
      <c r="I1878" t="s">
        <v>2380</v>
      </c>
      <c r="J1878" s="29">
        <v>0</v>
      </c>
      <c r="K1878" s="20" t="s">
        <v>2380</v>
      </c>
      <c r="L1878" s="20" t="str">
        <f t="shared" si="58"/>
        <v>OVER WEIGHT</v>
      </c>
      <c r="M1878" s="20" t="str">
        <f t="shared" si="59"/>
        <v>pre diabeties</v>
      </c>
    </row>
    <row r="1879" spans="4:13" x14ac:dyDescent="0.35">
      <c r="D1879" t="s">
        <v>503</v>
      </c>
      <c r="E1879">
        <v>28.88</v>
      </c>
      <c r="F1879">
        <v>4.96</v>
      </c>
      <c r="G1879" s="20" t="s">
        <v>2380</v>
      </c>
      <c r="H1879" t="s">
        <v>2380</v>
      </c>
      <c r="I1879" t="s">
        <v>2380</v>
      </c>
      <c r="J1879" s="29">
        <v>0</v>
      </c>
      <c r="K1879" s="20" t="s">
        <v>2380</v>
      </c>
      <c r="L1879" s="20" t="str">
        <f t="shared" si="58"/>
        <v>OVER WEIGHT</v>
      </c>
      <c r="M1879" s="20" t="str">
        <f t="shared" si="59"/>
        <v>normal</v>
      </c>
    </row>
    <row r="1880" spans="4:13" x14ac:dyDescent="0.35">
      <c r="D1880" t="s">
        <v>502</v>
      </c>
      <c r="E1880">
        <v>35.814999999999998</v>
      </c>
      <c r="F1880">
        <v>5.1100000000000003</v>
      </c>
      <c r="G1880" s="20" t="s">
        <v>2382</v>
      </c>
      <c r="H1880" t="s">
        <v>2380</v>
      </c>
      <c r="I1880" t="s">
        <v>2380</v>
      </c>
      <c r="J1880" s="29">
        <v>1</v>
      </c>
      <c r="K1880" s="20" t="s">
        <v>2380</v>
      </c>
      <c r="L1880" s="20" t="str">
        <f t="shared" si="58"/>
        <v>OBESITY</v>
      </c>
      <c r="M1880" s="20" t="str">
        <f t="shared" si="59"/>
        <v>normal</v>
      </c>
    </row>
    <row r="1881" spans="4:13" x14ac:dyDescent="0.35">
      <c r="D1881" t="s">
        <v>501</v>
      </c>
      <c r="E1881">
        <v>21.28</v>
      </c>
      <c r="F1881">
        <v>4.05</v>
      </c>
      <c r="G1881" s="20" t="s">
        <v>2380</v>
      </c>
      <c r="H1881" t="s">
        <v>2382</v>
      </c>
      <c r="I1881" t="s">
        <v>2380</v>
      </c>
      <c r="J1881" s="29">
        <v>1</v>
      </c>
      <c r="K1881" s="20" t="s">
        <v>2380</v>
      </c>
      <c r="L1881" s="20" t="str">
        <f t="shared" si="58"/>
        <v>Normal weight</v>
      </c>
      <c r="M1881" s="20" t="str">
        <f t="shared" si="59"/>
        <v>normal</v>
      </c>
    </row>
    <row r="1882" spans="4:13" x14ac:dyDescent="0.35">
      <c r="D1882" t="s">
        <v>500</v>
      </c>
      <c r="E1882">
        <v>33.81</v>
      </c>
      <c r="F1882">
        <v>6.49</v>
      </c>
      <c r="G1882" s="20" t="s">
        <v>2380</v>
      </c>
      <c r="H1882" t="s">
        <v>2380</v>
      </c>
      <c r="I1882" t="s">
        <v>2383</v>
      </c>
      <c r="J1882" s="29">
        <v>1</v>
      </c>
      <c r="K1882" s="20" t="s">
        <v>2380</v>
      </c>
      <c r="L1882" s="20" t="str">
        <f t="shared" si="58"/>
        <v>OBESITY</v>
      </c>
      <c r="M1882" s="20" t="str">
        <f t="shared" si="59"/>
        <v>pre diabeties</v>
      </c>
    </row>
    <row r="1883" spans="4:13" x14ac:dyDescent="0.35">
      <c r="D1883" t="s">
        <v>499</v>
      </c>
      <c r="E1883">
        <v>44.22</v>
      </c>
      <c r="F1883">
        <v>4.1900000000000004</v>
      </c>
      <c r="G1883" s="20" t="s">
        <v>2380</v>
      </c>
      <c r="H1883" t="s">
        <v>2380</v>
      </c>
      <c r="I1883" t="s">
        <v>2380</v>
      </c>
      <c r="J1883" s="29">
        <v>1</v>
      </c>
      <c r="K1883" s="20" t="s">
        <v>2380</v>
      </c>
      <c r="L1883" s="20" t="str">
        <f t="shared" si="58"/>
        <v>OBESITY</v>
      </c>
      <c r="M1883" s="20" t="str">
        <f t="shared" si="59"/>
        <v>normal</v>
      </c>
    </row>
    <row r="1884" spans="4:13" x14ac:dyDescent="0.35">
      <c r="D1884" t="s">
        <v>498</v>
      </c>
      <c r="E1884">
        <v>15.46</v>
      </c>
      <c r="F1884">
        <v>4.99</v>
      </c>
      <c r="G1884" s="20" t="s">
        <v>2382</v>
      </c>
      <c r="H1884" t="s">
        <v>2380</v>
      </c>
      <c r="I1884" t="s">
        <v>2383</v>
      </c>
      <c r="J1884" s="29">
        <v>1</v>
      </c>
      <c r="K1884" s="20" t="s">
        <v>2380</v>
      </c>
      <c r="L1884" s="20" t="str">
        <f t="shared" si="58"/>
        <v>under weight</v>
      </c>
      <c r="M1884" s="20" t="str">
        <f t="shared" si="59"/>
        <v>normal</v>
      </c>
    </row>
    <row r="1885" spans="4:13" x14ac:dyDescent="0.35">
      <c r="D1885" t="s">
        <v>497</v>
      </c>
      <c r="E1885">
        <v>30.3</v>
      </c>
      <c r="F1885">
        <v>4.7699999999999996</v>
      </c>
      <c r="G1885" s="20" t="s">
        <v>2382</v>
      </c>
      <c r="H1885" t="s">
        <v>2380</v>
      </c>
      <c r="I1885" t="s">
        <v>2380</v>
      </c>
      <c r="J1885" s="29">
        <v>1</v>
      </c>
      <c r="K1885" s="20" t="s">
        <v>2380</v>
      </c>
      <c r="L1885" s="20" t="str">
        <f t="shared" si="58"/>
        <v>OBESITY</v>
      </c>
      <c r="M1885" s="20" t="str">
        <f t="shared" si="59"/>
        <v>normal</v>
      </c>
    </row>
    <row r="1886" spans="4:13" x14ac:dyDescent="0.35">
      <c r="D1886" t="s">
        <v>496</v>
      </c>
      <c r="E1886">
        <v>16.670000000000002</v>
      </c>
      <c r="F1886">
        <v>5.46</v>
      </c>
      <c r="G1886" s="20" t="s">
        <v>2380</v>
      </c>
      <c r="H1886" t="s">
        <v>2380</v>
      </c>
      <c r="I1886" t="s">
        <v>2380</v>
      </c>
      <c r="J1886" s="29">
        <v>0</v>
      </c>
      <c r="K1886" s="20" t="s">
        <v>2380</v>
      </c>
      <c r="L1886" s="20" t="str">
        <f t="shared" si="58"/>
        <v>under weight</v>
      </c>
      <c r="M1886" s="20" t="str">
        <f t="shared" si="59"/>
        <v>normal</v>
      </c>
    </row>
    <row r="1887" spans="4:13" x14ac:dyDescent="0.35">
      <c r="D1887" t="s">
        <v>495</v>
      </c>
      <c r="E1887">
        <v>28.594999999999999</v>
      </c>
      <c r="F1887">
        <v>5.43</v>
      </c>
      <c r="G1887" s="20" t="s">
        <v>2380</v>
      </c>
      <c r="H1887" t="s">
        <v>2380</v>
      </c>
      <c r="I1887" t="s">
        <v>2380</v>
      </c>
      <c r="J1887" s="29">
        <v>0</v>
      </c>
      <c r="K1887" s="20" t="s">
        <v>2380</v>
      </c>
      <c r="L1887" s="20" t="str">
        <f t="shared" si="58"/>
        <v>OVER WEIGHT</v>
      </c>
      <c r="M1887" s="20" t="str">
        <f t="shared" si="59"/>
        <v>normal</v>
      </c>
    </row>
    <row r="1888" spans="4:13" x14ac:dyDescent="0.35">
      <c r="D1888" t="s">
        <v>494</v>
      </c>
      <c r="E1888">
        <v>25.934999999999999</v>
      </c>
      <c r="F1888">
        <v>4.29</v>
      </c>
      <c r="G1888" s="20" t="s">
        <v>2380</v>
      </c>
      <c r="H1888" t="s">
        <v>2380</v>
      </c>
      <c r="I1888" t="s">
        <v>2380</v>
      </c>
      <c r="J1888" s="29">
        <v>0</v>
      </c>
      <c r="K1888" s="20" t="s">
        <v>2380</v>
      </c>
      <c r="L1888" s="20" t="str">
        <f t="shared" si="58"/>
        <v>OVER WEIGHT</v>
      </c>
      <c r="M1888" s="20" t="str">
        <f t="shared" si="59"/>
        <v>normal</v>
      </c>
    </row>
    <row r="1889" spans="4:13" x14ac:dyDescent="0.35">
      <c r="D1889" t="s">
        <v>493</v>
      </c>
      <c r="E1889">
        <v>27.645</v>
      </c>
      <c r="F1889">
        <v>5.25</v>
      </c>
      <c r="G1889" s="20" t="s">
        <v>2380</v>
      </c>
      <c r="H1889" t="s">
        <v>2380</v>
      </c>
      <c r="I1889" t="s">
        <v>2380</v>
      </c>
      <c r="J1889" s="29">
        <v>1</v>
      </c>
      <c r="K1889" s="20" t="s">
        <v>2380</v>
      </c>
      <c r="L1889" s="20" t="str">
        <f t="shared" si="58"/>
        <v>OVER WEIGHT</v>
      </c>
      <c r="M1889" s="20" t="str">
        <f t="shared" si="59"/>
        <v>normal</v>
      </c>
    </row>
    <row r="1890" spans="4:13" x14ac:dyDescent="0.35">
      <c r="D1890" t="s">
        <v>492</v>
      </c>
      <c r="E1890">
        <v>30.1</v>
      </c>
      <c r="F1890">
        <v>4.04</v>
      </c>
      <c r="G1890" s="20" t="s">
        <v>2380</v>
      </c>
      <c r="H1890" t="s">
        <v>2380</v>
      </c>
      <c r="I1890" t="s">
        <v>2380</v>
      </c>
      <c r="J1890" s="29">
        <v>1</v>
      </c>
      <c r="K1890" s="20" t="s">
        <v>2380</v>
      </c>
      <c r="L1890" s="20" t="str">
        <f t="shared" si="58"/>
        <v>OBESITY</v>
      </c>
      <c r="M1890" s="20" t="str">
        <f t="shared" si="59"/>
        <v>normal</v>
      </c>
    </row>
    <row r="1891" spans="4:13" x14ac:dyDescent="0.35">
      <c r="D1891" t="s">
        <v>491</v>
      </c>
      <c r="E1891">
        <v>26.79</v>
      </c>
      <c r="F1891">
        <v>5</v>
      </c>
      <c r="G1891" s="20" t="s">
        <v>2382</v>
      </c>
      <c r="H1891" t="s">
        <v>2380</v>
      </c>
      <c r="I1891" t="s">
        <v>2383</v>
      </c>
      <c r="J1891" s="29">
        <v>1</v>
      </c>
      <c r="K1891" s="20" t="s">
        <v>2380</v>
      </c>
      <c r="L1891" s="20" t="str">
        <f t="shared" si="58"/>
        <v>OVER WEIGHT</v>
      </c>
      <c r="M1891" s="20" t="str">
        <f t="shared" si="59"/>
        <v>normal</v>
      </c>
    </row>
    <row r="1892" spans="4:13" x14ac:dyDescent="0.35">
      <c r="D1892" t="s">
        <v>490</v>
      </c>
      <c r="E1892">
        <v>27.1</v>
      </c>
      <c r="F1892">
        <v>4.01</v>
      </c>
      <c r="G1892" s="20" t="s">
        <v>2382</v>
      </c>
      <c r="H1892" t="s">
        <v>2380</v>
      </c>
      <c r="I1892" t="s">
        <v>2380</v>
      </c>
      <c r="J1892" s="29">
        <v>1</v>
      </c>
      <c r="K1892" s="20" t="s">
        <v>2380</v>
      </c>
      <c r="L1892" s="20" t="str">
        <f t="shared" si="58"/>
        <v>OVER WEIGHT</v>
      </c>
      <c r="M1892" s="20" t="str">
        <f t="shared" si="59"/>
        <v>normal</v>
      </c>
    </row>
    <row r="1893" spans="4:13" x14ac:dyDescent="0.35">
      <c r="D1893" t="s">
        <v>489</v>
      </c>
      <c r="E1893">
        <v>24.31</v>
      </c>
      <c r="F1893">
        <v>5.4</v>
      </c>
      <c r="G1893" s="20" t="s">
        <v>2380</v>
      </c>
      <c r="H1893" t="s">
        <v>2380</v>
      </c>
      <c r="I1893" t="s">
        <v>2380</v>
      </c>
      <c r="J1893" s="29">
        <v>0</v>
      </c>
      <c r="K1893" s="20" t="s">
        <v>2380</v>
      </c>
      <c r="L1893" s="20" t="str">
        <f t="shared" si="58"/>
        <v>Normal weight</v>
      </c>
      <c r="M1893" s="20" t="str">
        <f t="shared" si="59"/>
        <v>normal</v>
      </c>
    </row>
    <row r="1894" spans="4:13" x14ac:dyDescent="0.35">
      <c r="D1894" t="s">
        <v>488</v>
      </c>
      <c r="E1894">
        <v>15.53</v>
      </c>
      <c r="F1894">
        <v>5.81</v>
      </c>
      <c r="G1894" s="20" t="s">
        <v>2380</v>
      </c>
      <c r="H1894" t="s">
        <v>2380</v>
      </c>
      <c r="I1894" t="s">
        <v>2380</v>
      </c>
      <c r="J1894" s="29">
        <v>1</v>
      </c>
      <c r="K1894" s="20" t="s">
        <v>2380</v>
      </c>
      <c r="L1894" s="20" t="str">
        <f t="shared" si="58"/>
        <v>under weight</v>
      </c>
      <c r="M1894" s="20" t="str">
        <f t="shared" si="59"/>
        <v>pre diabeties</v>
      </c>
    </row>
    <row r="1895" spans="4:13" x14ac:dyDescent="0.35">
      <c r="D1895" t="s">
        <v>487</v>
      </c>
      <c r="E1895">
        <v>30.7</v>
      </c>
      <c r="F1895">
        <v>5.82</v>
      </c>
      <c r="G1895" s="20" t="s">
        <v>2380</v>
      </c>
      <c r="H1895" t="s">
        <v>2380</v>
      </c>
      <c r="I1895" t="s">
        <v>2380</v>
      </c>
      <c r="J1895" s="29">
        <v>1</v>
      </c>
      <c r="K1895" s="20" t="s">
        <v>2380</v>
      </c>
      <c r="L1895" s="20" t="str">
        <f t="shared" si="58"/>
        <v>OBESITY</v>
      </c>
      <c r="M1895" s="20" t="str">
        <f t="shared" si="59"/>
        <v>pre diabeties</v>
      </c>
    </row>
    <row r="1896" spans="4:13" x14ac:dyDescent="0.35">
      <c r="D1896" t="s">
        <v>486</v>
      </c>
      <c r="E1896">
        <v>33.33</v>
      </c>
      <c r="F1896">
        <v>4.82</v>
      </c>
      <c r="G1896" s="20" t="s">
        <v>2380</v>
      </c>
      <c r="H1896" t="s">
        <v>2380</v>
      </c>
      <c r="I1896" t="s">
        <v>2380</v>
      </c>
      <c r="J1896" s="29">
        <v>1</v>
      </c>
      <c r="K1896" s="20" t="s">
        <v>2380</v>
      </c>
      <c r="L1896" s="20" t="str">
        <f t="shared" si="58"/>
        <v>OBESITY</v>
      </c>
      <c r="M1896" s="20" t="str">
        <f t="shared" si="59"/>
        <v>normal</v>
      </c>
    </row>
    <row r="1897" spans="4:13" x14ac:dyDescent="0.35">
      <c r="D1897" t="s">
        <v>485</v>
      </c>
      <c r="E1897">
        <v>32.4</v>
      </c>
      <c r="F1897">
        <v>5.08</v>
      </c>
      <c r="G1897" s="20" t="s">
        <v>2380</v>
      </c>
      <c r="H1897" t="s">
        <v>2380</v>
      </c>
      <c r="I1897" t="s">
        <v>2380</v>
      </c>
      <c r="J1897" s="29">
        <v>1</v>
      </c>
      <c r="K1897" s="20" t="s">
        <v>2380</v>
      </c>
      <c r="L1897" s="20" t="str">
        <f t="shared" si="58"/>
        <v>OBESITY</v>
      </c>
      <c r="M1897" s="20" t="str">
        <f t="shared" si="59"/>
        <v>normal</v>
      </c>
    </row>
    <row r="1898" spans="4:13" x14ac:dyDescent="0.35">
      <c r="D1898" t="s">
        <v>484</v>
      </c>
      <c r="E1898">
        <v>27.93</v>
      </c>
      <c r="F1898">
        <v>5.59</v>
      </c>
      <c r="G1898" s="20" t="s">
        <v>2380</v>
      </c>
      <c r="H1898" t="s">
        <v>2380</v>
      </c>
      <c r="I1898" t="s">
        <v>2380</v>
      </c>
      <c r="J1898" s="29">
        <v>1</v>
      </c>
      <c r="K1898" s="20" t="s">
        <v>2380</v>
      </c>
      <c r="L1898" s="20" t="str">
        <f t="shared" si="58"/>
        <v>OVER WEIGHT</v>
      </c>
      <c r="M1898" s="20" t="str">
        <f t="shared" si="59"/>
        <v>normal</v>
      </c>
    </row>
    <row r="1899" spans="4:13" x14ac:dyDescent="0.35">
      <c r="D1899" t="s">
        <v>483</v>
      </c>
      <c r="E1899">
        <v>21.754999999999999</v>
      </c>
      <c r="F1899">
        <v>5.12</v>
      </c>
      <c r="G1899" s="20" t="s">
        <v>2380</v>
      </c>
      <c r="H1899" t="s">
        <v>2380</v>
      </c>
      <c r="I1899" t="s">
        <v>2380</v>
      </c>
      <c r="J1899" s="29">
        <v>0</v>
      </c>
      <c r="K1899" s="20" t="s">
        <v>2380</v>
      </c>
      <c r="L1899" s="20" t="str">
        <f t="shared" si="58"/>
        <v>Normal weight</v>
      </c>
      <c r="M1899" s="20" t="str">
        <f t="shared" si="59"/>
        <v>normal</v>
      </c>
    </row>
    <row r="1900" spans="4:13" x14ac:dyDescent="0.35">
      <c r="D1900" t="s">
        <v>482</v>
      </c>
      <c r="E1900">
        <v>25.934999999999999</v>
      </c>
      <c r="F1900">
        <v>4.95</v>
      </c>
      <c r="G1900" s="20" t="s">
        <v>2380</v>
      </c>
      <c r="H1900" t="s">
        <v>2380</v>
      </c>
      <c r="I1900" t="s">
        <v>2380</v>
      </c>
      <c r="J1900" s="29">
        <v>0</v>
      </c>
      <c r="K1900" s="20" t="s">
        <v>2380</v>
      </c>
      <c r="L1900" s="20" t="str">
        <f t="shared" si="58"/>
        <v>OVER WEIGHT</v>
      </c>
      <c r="M1900" s="20" t="str">
        <f t="shared" si="59"/>
        <v>normal</v>
      </c>
    </row>
    <row r="1901" spans="4:13" x14ac:dyDescent="0.35">
      <c r="D1901" t="s">
        <v>481</v>
      </c>
      <c r="E1901">
        <v>31.5</v>
      </c>
      <c r="F1901">
        <v>6.16</v>
      </c>
      <c r="G1901" s="20" t="s">
        <v>2380</v>
      </c>
      <c r="H1901" t="s">
        <v>2380</v>
      </c>
      <c r="I1901" t="s">
        <v>2380</v>
      </c>
      <c r="J1901" s="29">
        <v>0</v>
      </c>
      <c r="K1901" s="20" t="s">
        <v>2380</v>
      </c>
      <c r="L1901" s="20" t="str">
        <f t="shared" si="58"/>
        <v>OBESITY</v>
      </c>
      <c r="M1901" s="20" t="str">
        <f t="shared" si="59"/>
        <v>pre diabeties</v>
      </c>
    </row>
    <row r="1902" spans="4:13" x14ac:dyDescent="0.35">
      <c r="D1902" t="s">
        <v>480</v>
      </c>
      <c r="E1902">
        <v>30.03</v>
      </c>
      <c r="F1902">
        <v>6.41</v>
      </c>
      <c r="G1902" s="20" t="s">
        <v>2380</v>
      </c>
      <c r="H1902" t="s">
        <v>2380</v>
      </c>
      <c r="I1902" t="s">
        <v>2380</v>
      </c>
      <c r="J1902" s="29">
        <v>0</v>
      </c>
      <c r="K1902" s="20" t="s">
        <v>2380</v>
      </c>
      <c r="L1902" s="20" t="str">
        <f t="shared" si="58"/>
        <v>OBESITY</v>
      </c>
      <c r="M1902" s="20" t="str">
        <f t="shared" si="59"/>
        <v>pre diabeties</v>
      </c>
    </row>
    <row r="1903" spans="4:13" x14ac:dyDescent="0.35">
      <c r="D1903" t="s">
        <v>479</v>
      </c>
      <c r="E1903">
        <v>33.479999999999997</v>
      </c>
      <c r="F1903">
        <v>8.94</v>
      </c>
      <c r="G1903" s="20" t="s">
        <v>2380</v>
      </c>
      <c r="H1903" t="s">
        <v>2380</v>
      </c>
      <c r="I1903" t="s">
        <v>2380</v>
      </c>
      <c r="J1903" s="29">
        <v>0</v>
      </c>
      <c r="K1903" s="20" t="s">
        <v>2380</v>
      </c>
      <c r="L1903" s="20" t="str">
        <f t="shared" si="58"/>
        <v>OBESITY</v>
      </c>
      <c r="M1903" s="20" t="str">
        <f t="shared" si="59"/>
        <v>diabeties</v>
      </c>
    </row>
    <row r="1904" spans="4:13" x14ac:dyDescent="0.35">
      <c r="D1904" t="s">
        <v>478</v>
      </c>
      <c r="E1904">
        <v>16.510000000000002</v>
      </c>
      <c r="F1904">
        <v>4.42</v>
      </c>
      <c r="G1904" s="20" t="s">
        <v>2382</v>
      </c>
      <c r="H1904" t="s">
        <v>2380</v>
      </c>
      <c r="I1904" t="s">
        <v>2383</v>
      </c>
      <c r="J1904" s="29">
        <v>1</v>
      </c>
      <c r="K1904" s="20" t="s">
        <v>2380</v>
      </c>
      <c r="L1904" s="20" t="str">
        <f t="shared" si="58"/>
        <v>under weight</v>
      </c>
      <c r="M1904" s="20" t="str">
        <f t="shared" si="59"/>
        <v>normal</v>
      </c>
    </row>
    <row r="1905" spans="4:13" x14ac:dyDescent="0.35">
      <c r="D1905" t="s">
        <v>477</v>
      </c>
      <c r="E1905">
        <v>33.155000000000001</v>
      </c>
      <c r="F1905">
        <v>5.3</v>
      </c>
      <c r="G1905" s="20" t="s">
        <v>2382</v>
      </c>
      <c r="H1905" t="s">
        <v>2380</v>
      </c>
      <c r="I1905" t="s">
        <v>2380</v>
      </c>
      <c r="J1905" s="29">
        <v>1</v>
      </c>
      <c r="K1905" s="20" t="s">
        <v>2380</v>
      </c>
      <c r="L1905" s="20" t="str">
        <f t="shared" si="58"/>
        <v>OBESITY</v>
      </c>
      <c r="M1905" s="20" t="str">
        <f t="shared" si="59"/>
        <v>normal</v>
      </c>
    </row>
    <row r="1906" spans="4:13" x14ac:dyDescent="0.35">
      <c r="D1906" t="s">
        <v>476</v>
      </c>
      <c r="E1906">
        <v>37.29</v>
      </c>
      <c r="F1906">
        <v>4.6399999999999997</v>
      </c>
      <c r="G1906" s="20" t="s">
        <v>2380</v>
      </c>
      <c r="H1906" t="s">
        <v>2380</v>
      </c>
      <c r="I1906" t="s">
        <v>2383</v>
      </c>
      <c r="J1906" s="29">
        <v>1</v>
      </c>
      <c r="K1906" s="20" t="s">
        <v>2380</v>
      </c>
      <c r="L1906" s="20" t="str">
        <f t="shared" si="58"/>
        <v>OBESITY</v>
      </c>
      <c r="M1906" s="20" t="str">
        <f t="shared" si="59"/>
        <v>normal</v>
      </c>
    </row>
    <row r="1907" spans="4:13" x14ac:dyDescent="0.35">
      <c r="D1907" t="s">
        <v>475</v>
      </c>
      <c r="E1907">
        <v>20.23</v>
      </c>
      <c r="F1907">
        <v>6.16</v>
      </c>
      <c r="G1907" s="20" t="s">
        <v>2382</v>
      </c>
      <c r="H1907" t="s">
        <v>2380</v>
      </c>
      <c r="I1907" t="s">
        <v>2380</v>
      </c>
      <c r="J1907" s="29">
        <v>1</v>
      </c>
      <c r="K1907" s="20" t="s">
        <v>2380</v>
      </c>
      <c r="L1907" s="20" t="str">
        <f t="shared" si="58"/>
        <v>Normal weight</v>
      </c>
      <c r="M1907" s="20" t="str">
        <f t="shared" si="59"/>
        <v>pre diabeties</v>
      </c>
    </row>
    <row r="1908" spans="4:13" x14ac:dyDescent="0.35">
      <c r="D1908" t="s">
        <v>474</v>
      </c>
      <c r="E1908">
        <v>28.975000000000001</v>
      </c>
      <c r="F1908">
        <v>4.12</v>
      </c>
      <c r="G1908" s="20" t="s">
        <v>2380</v>
      </c>
      <c r="H1908" t="s">
        <v>2380</v>
      </c>
      <c r="I1908" t="s">
        <v>2383</v>
      </c>
      <c r="J1908" s="29">
        <v>1</v>
      </c>
      <c r="K1908" s="20" t="s">
        <v>2380</v>
      </c>
      <c r="L1908" s="20" t="str">
        <f t="shared" si="58"/>
        <v>OVER WEIGHT</v>
      </c>
      <c r="M1908" s="20" t="str">
        <f t="shared" si="59"/>
        <v>normal</v>
      </c>
    </row>
    <row r="1909" spans="4:13" x14ac:dyDescent="0.35">
      <c r="D1909" t="s">
        <v>473</v>
      </c>
      <c r="E1909">
        <v>16.420000000000002</v>
      </c>
      <c r="F1909">
        <v>5.77</v>
      </c>
      <c r="G1909" s="20" t="s">
        <v>2382</v>
      </c>
      <c r="H1909" t="s">
        <v>2380</v>
      </c>
      <c r="I1909" t="s">
        <v>2383</v>
      </c>
      <c r="J1909" s="29">
        <v>1</v>
      </c>
      <c r="K1909" s="20" t="s">
        <v>2380</v>
      </c>
      <c r="L1909" s="20" t="str">
        <f t="shared" si="58"/>
        <v>under weight</v>
      </c>
      <c r="M1909" s="20" t="str">
        <f t="shared" si="59"/>
        <v>pre diabeties</v>
      </c>
    </row>
    <row r="1910" spans="4:13" x14ac:dyDescent="0.35">
      <c r="D1910" t="s">
        <v>472</v>
      </c>
      <c r="E1910">
        <v>17.559999999999999</v>
      </c>
      <c r="F1910">
        <v>6.2</v>
      </c>
      <c r="G1910" s="20" t="s">
        <v>2380</v>
      </c>
      <c r="H1910" t="s">
        <v>2380</v>
      </c>
      <c r="I1910" t="s">
        <v>2380</v>
      </c>
      <c r="J1910" s="29">
        <v>1</v>
      </c>
      <c r="K1910" s="20" t="s">
        <v>2380</v>
      </c>
      <c r="L1910" s="20" t="str">
        <f t="shared" si="58"/>
        <v>under weight</v>
      </c>
      <c r="M1910" s="20" t="str">
        <f t="shared" si="59"/>
        <v>pre diabeties</v>
      </c>
    </row>
    <row r="1911" spans="4:13" x14ac:dyDescent="0.35">
      <c r="D1911" t="s">
        <v>471</v>
      </c>
      <c r="E1911">
        <v>24.13</v>
      </c>
      <c r="F1911">
        <v>4.3899999999999997</v>
      </c>
      <c r="G1911" s="20" t="s">
        <v>2380</v>
      </c>
      <c r="H1911" t="s">
        <v>2380</v>
      </c>
      <c r="I1911" t="s">
        <v>2380</v>
      </c>
      <c r="J1911" s="29">
        <v>1</v>
      </c>
      <c r="K1911" s="20" t="s">
        <v>2380</v>
      </c>
      <c r="L1911" s="20" t="str">
        <f t="shared" si="58"/>
        <v>Normal weight</v>
      </c>
      <c r="M1911" s="20" t="str">
        <f t="shared" si="59"/>
        <v>normal</v>
      </c>
    </row>
    <row r="1912" spans="4:13" x14ac:dyDescent="0.35">
      <c r="D1912" t="s">
        <v>470</v>
      </c>
      <c r="E1912">
        <v>19.95</v>
      </c>
      <c r="F1912">
        <v>5.13</v>
      </c>
      <c r="G1912" s="20" t="s">
        <v>2380</v>
      </c>
      <c r="H1912" t="s">
        <v>2382</v>
      </c>
      <c r="I1912" t="s">
        <v>2380</v>
      </c>
      <c r="J1912" s="29">
        <v>2</v>
      </c>
      <c r="K1912" s="20" t="s">
        <v>2380</v>
      </c>
      <c r="L1912" s="20" t="str">
        <f t="shared" si="58"/>
        <v>Normal weight</v>
      </c>
      <c r="M1912" s="20" t="str">
        <f t="shared" si="59"/>
        <v>normal</v>
      </c>
    </row>
    <row r="1913" spans="4:13" x14ac:dyDescent="0.35">
      <c r="D1913" t="s">
        <v>469</v>
      </c>
      <c r="E1913">
        <v>21.24</v>
      </c>
      <c r="F1913">
        <v>4.49</v>
      </c>
      <c r="G1913" s="20" t="s">
        <v>2380</v>
      </c>
      <c r="H1913" t="s">
        <v>2380</v>
      </c>
      <c r="I1913" t="s">
        <v>2380</v>
      </c>
      <c r="J1913" s="29">
        <v>0</v>
      </c>
      <c r="K1913" s="20" t="s">
        <v>2380</v>
      </c>
      <c r="L1913" s="20" t="str">
        <f t="shared" si="58"/>
        <v>Normal weight</v>
      </c>
      <c r="M1913" s="20" t="str">
        <f t="shared" si="59"/>
        <v>normal</v>
      </c>
    </row>
    <row r="1914" spans="4:13" x14ac:dyDescent="0.35">
      <c r="D1914" t="s">
        <v>468</v>
      </c>
      <c r="E1914">
        <v>44.22</v>
      </c>
      <c r="F1914">
        <v>6.35</v>
      </c>
      <c r="G1914" s="20" t="s">
        <v>2380</v>
      </c>
      <c r="H1914" t="s">
        <v>2380</v>
      </c>
      <c r="I1914" t="s">
        <v>2380</v>
      </c>
      <c r="J1914" s="29">
        <v>0</v>
      </c>
      <c r="K1914" s="20" t="s">
        <v>2380</v>
      </c>
      <c r="L1914" s="20" t="str">
        <f t="shared" si="58"/>
        <v>OBESITY</v>
      </c>
      <c r="M1914" s="20" t="str">
        <f t="shared" si="59"/>
        <v>pre diabeties</v>
      </c>
    </row>
    <row r="1915" spans="4:13" x14ac:dyDescent="0.35">
      <c r="D1915" t="s">
        <v>467</v>
      </c>
      <c r="E1915">
        <v>41.1</v>
      </c>
      <c r="F1915">
        <v>5.79</v>
      </c>
      <c r="G1915" s="20" t="s">
        <v>2380</v>
      </c>
      <c r="H1915" t="s">
        <v>2380</v>
      </c>
      <c r="I1915" t="s">
        <v>2380</v>
      </c>
      <c r="J1915" s="29">
        <v>0</v>
      </c>
      <c r="K1915" s="20" t="s">
        <v>2380</v>
      </c>
      <c r="L1915" s="20" t="str">
        <f t="shared" si="58"/>
        <v>OBESITY</v>
      </c>
      <c r="M1915" s="20" t="str">
        <f t="shared" si="59"/>
        <v>pre diabeties</v>
      </c>
    </row>
    <row r="1916" spans="4:13" x14ac:dyDescent="0.35">
      <c r="D1916" t="s">
        <v>466</v>
      </c>
      <c r="E1916">
        <v>34.200000000000003</v>
      </c>
      <c r="F1916">
        <v>4.78</v>
      </c>
      <c r="G1916" s="20" t="s">
        <v>2382</v>
      </c>
      <c r="H1916" t="s">
        <v>2380</v>
      </c>
      <c r="I1916" t="s">
        <v>2380</v>
      </c>
      <c r="J1916" s="29">
        <v>0</v>
      </c>
      <c r="K1916" s="20" t="s">
        <v>2380</v>
      </c>
      <c r="L1916" s="20" t="str">
        <f t="shared" si="58"/>
        <v>OBESITY</v>
      </c>
      <c r="M1916" s="20" t="str">
        <f t="shared" si="59"/>
        <v>normal</v>
      </c>
    </row>
    <row r="1917" spans="4:13" x14ac:dyDescent="0.35">
      <c r="D1917" t="s">
        <v>465</v>
      </c>
      <c r="E1917">
        <v>29.92</v>
      </c>
      <c r="F1917">
        <v>6.02</v>
      </c>
      <c r="G1917" s="20" t="s">
        <v>2382</v>
      </c>
      <c r="H1917" t="s">
        <v>2380</v>
      </c>
      <c r="I1917" t="s">
        <v>2380</v>
      </c>
      <c r="J1917" s="29">
        <v>0</v>
      </c>
      <c r="K1917" s="20" t="s">
        <v>2380</v>
      </c>
      <c r="L1917" s="20" t="str">
        <f t="shared" si="58"/>
        <v>OVER WEIGHT</v>
      </c>
      <c r="M1917" s="20" t="str">
        <f t="shared" si="59"/>
        <v>pre diabeties</v>
      </c>
    </row>
    <row r="1918" spans="4:13" x14ac:dyDescent="0.35">
      <c r="D1918" t="s">
        <v>464</v>
      </c>
      <c r="E1918">
        <v>28.93</v>
      </c>
      <c r="F1918">
        <v>4.4400000000000004</v>
      </c>
      <c r="G1918" s="20" t="s">
        <v>2380</v>
      </c>
      <c r="H1918" t="s">
        <v>2380</v>
      </c>
      <c r="I1918" t="s">
        <v>2380</v>
      </c>
      <c r="J1918" s="29">
        <v>0</v>
      </c>
      <c r="K1918" s="20" t="s">
        <v>2380</v>
      </c>
      <c r="L1918" s="20" t="str">
        <f t="shared" si="58"/>
        <v>OVER WEIGHT</v>
      </c>
      <c r="M1918" s="20" t="str">
        <f t="shared" si="59"/>
        <v>normal</v>
      </c>
    </row>
    <row r="1919" spans="4:13" x14ac:dyDescent="0.35">
      <c r="D1919" t="s">
        <v>463</v>
      </c>
      <c r="E1919">
        <v>31.254999999999999</v>
      </c>
      <c r="F1919">
        <v>5.84</v>
      </c>
      <c r="G1919" s="20" t="s">
        <v>2382</v>
      </c>
      <c r="H1919" t="s">
        <v>2380</v>
      </c>
      <c r="I1919" t="s">
        <v>2380</v>
      </c>
      <c r="J1919" s="29">
        <v>1</v>
      </c>
      <c r="K1919" s="20" t="s">
        <v>2380</v>
      </c>
      <c r="L1919" s="20" t="str">
        <f t="shared" si="58"/>
        <v>OBESITY</v>
      </c>
      <c r="M1919" s="20" t="str">
        <f t="shared" si="59"/>
        <v>pre diabeties</v>
      </c>
    </row>
    <row r="1920" spans="4:13" x14ac:dyDescent="0.35">
      <c r="D1920" t="s">
        <v>462</v>
      </c>
      <c r="E1920">
        <v>29.83</v>
      </c>
      <c r="F1920">
        <v>5.39</v>
      </c>
      <c r="G1920" s="20" t="s">
        <v>2380</v>
      </c>
      <c r="H1920" t="s">
        <v>2380</v>
      </c>
      <c r="I1920" t="s">
        <v>2380</v>
      </c>
      <c r="J1920" s="29">
        <v>0</v>
      </c>
      <c r="K1920" s="20" t="s">
        <v>2380</v>
      </c>
      <c r="L1920" s="20" t="str">
        <f t="shared" si="58"/>
        <v>OVER WEIGHT</v>
      </c>
      <c r="M1920" s="20" t="str">
        <f t="shared" si="59"/>
        <v>normal</v>
      </c>
    </row>
    <row r="1921" spans="4:13" x14ac:dyDescent="0.35">
      <c r="D1921" t="s">
        <v>461</v>
      </c>
      <c r="E1921">
        <v>29.59</v>
      </c>
      <c r="F1921">
        <v>6.16</v>
      </c>
      <c r="G1921" s="20" t="s">
        <v>2380</v>
      </c>
      <c r="H1921" t="s">
        <v>2380</v>
      </c>
      <c r="I1921" t="s">
        <v>2383</v>
      </c>
      <c r="J1921" s="29">
        <v>1</v>
      </c>
      <c r="K1921" s="20" t="s">
        <v>2380</v>
      </c>
      <c r="L1921" s="20" t="str">
        <f t="shared" si="58"/>
        <v>OVER WEIGHT</v>
      </c>
      <c r="M1921" s="20" t="str">
        <f t="shared" si="59"/>
        <v>pre diabeties</v>
      </c>
    </row>
    <row r="1922" spans="4:13" x14ac:dyDescent="0.35">
      <c r="D1922" t="s">
        <v>460</v>
      </c>
      <c r="E1922">
        <v>31.16</v>
      </c>
      <c r="F1922">
        <v>4.49</v>
      </c>
      <c r="G1922" s="20" t="s">
        <v>2380</v>
      </c>
      <c r="H1922" t="s">
        <v>2380</v>
      </c>
      <c r="I1922" t="s">
        <v>2383</v>
      </c>
      <c r="J1922" s="29">
        <v>1</v>
      </c>
      <c r="K1922" s="20" t="s">
        <v>2380</v>
      </c>
      <c r="L1922" s="20" t="str">
        <f t="shared" si="58"/>
        <v>OBESITY</v>
      </c>
      <c r="M1922" s="20" t="str">
        <f t="shared" si="59"/>
        <v>normal</v>
      </c>
    </row>
    <row r="1923" spans="4:13" x14ac:dyDescent="0.35">
      <c r="D1923" t="s">
        <v>459</v>
      </c>
      <c r="E1923">
        <v>34.21</v>
      </c>
      <c r="F1923">
        <v>4.4800000000000004</v>
      </c>
      <c r="G1923" s="20" t="s">
        <v>2382</v>
      </c>
      <c r="H1923" t="s">
        <v>2380</v>
      </c>
      <c r="I1923" t="s">
        <v>2380</v>
      </c>
      <c r="J1923" s="29">
        <v>1</v>
      </c>
      <c r="K1923" s="20" t="s">
        <v>2380</v>
      </c>
      <c r="L1923" s="20" t="str">
        <f t="shared" si="58"/>
        <v>OBESITY</v>
      </c>
      <c r="M1923" s="20" t="str">
        <f t="shared" si="59"/>
        <v>normal</v>
      </c>
    </row>
    <row r="1924" spans="4:13" x14ac:dyDescent="0.35">
      <c r="D1924" t="s">
        <v>458</v>
      </c>
      <c r="E1924">
        <v>34.86</v>
      </c>
      <c r="F1924">
        <v>10.97</v>
      </c>
      <c r="G1924" s="20" t="s">
        <v>2380</v>
      </c>
      <c r="H1924" t="s">
        <v>2380</v>
      </c>
      <c r="I1924" t="s">
        <v>2380</v>
      </c>
      <c r="J1924" s="29">
        <v>0</v>
      </c>
      <c r="K1924" s="20" t="s">
        <v>2380</v>
      </c>
      <c r="L1924" s="20" t="str">
        <f t="shared" si="58"/>
        <v>OBESITY</v>
      </c>
      <c r="M1924" s="20" t="str">
        <f t="shared" si="59"/>
        <v>diabeties</v>
      </c>
    </row>
    <row r="1925" spans="4:13" x14ac:dyDescent="0.35">
      <c r="D1925" t="s">
        <v>457</v>
      </c>
      <c r="E1925">
        <v>34.58</v>
      </c>
      <c r="F1925">
        <v>5.14</v>
      </c>
      <c r="G1925" s="20" t="s">
        <v>2380</v>
      </c>
      <c r="H1925" t="s">
        <v>2382</v>
      </c>
      <c r="I1925" t="s">
        <v>2380</v>
      </c>
      <c r="J1925" s="29">
        <v>2</v>
      </c>
      <c r="K1925" s="20" t="s">
        <v>2380</v>
      </c>
      <c r="L1925" s="20" t="str">
        <f t="shared" si="58"/>
        <v>OBESITY</v>
      </c>
      <c r="M1925" s="20" t="str">
        <f t="shared" si="59"/>
        <v>normal</v>
      </c>
    </row>
    <row r="1926" spans="4:13" x14ac:dyDescent="0.35">
      <c r="D1926" t="s">
        <v>456</v>
      </c>
      <c r="E1926">
        <v>17.940000000000001</v>
      </c>
      <c r="F1926">
        <v>5.17</v>
      </c>
      <c r="G1926" s="20" t="s">
        <v>2382</v>
      </c>
      <c r="H1926" t="s">
        <v>2380</v>
      </c>
      <c r="I1926" t="s">
        <v>2380</v>
      </c>
      <c r="J1926" s="29">
        <v>0</v>
      </c>
      <c r="K1926" s="20" t="s">
        <v>2380</v>
      </c>
      <c r="L1926" s="20" t="str">
        <f t="shared" si="58"/>
        <v>under weight</v>
      </c>
      <c r="M1926" s="20" t="str">
        <f t="shared" si="59"/>
        <v>normal</v>
      </c>
    </row>
    <row r="1927" spans="4:13" x14ac:dyDescent="0.35">
      <c r="D1927" t="s">
        <v>455</v>
      </c>
      <c r="E1927">
        <v>26.8</v>
      </c>
      <c r="F1927">
        <v>6.18</v>
      </c>
      <c r="G1927" s="20" t="s">
        <v>2382</v>
      </c>
      <c r="H1927" t="s">
        <v>2380</v>
      </c>
      <c r="I1927" t="s">
        <v>2383</v>
      </c>
      <c r="J1927" s="29">
        <v>1</v>
      </c>
      <c r="K1927" s="20" t="s">
        <v>2380</v>
      </c>
      <c r="L1927" s="20" t="str">
        <f t="shared" si="58"/>
        <v>OVER WEIGHT</v>
      </c>
      <c r="M1927" s="20" t="str">
        <f t="shared" si="59"/>
        <v>pre diabeties</v>
      </c>
    </row>
    <row r="1928" spans="4:13" x14ac:dyDescent="0.35">
      <c r="D1928" t="s">
        <v>454</v>
      </c>
      <c r="E1928">
        <v>17.690000000000001</v>
      </c>
      <c r="F1928">
        <v>9.07</v>
      </c>
      <c r="G1928" s="20" t="s">
        <v>2382</v>
      </c>
      <c r="H1928" t="s">
        <v>2380</v>
      </c>
      <c r="I1928" t="s">
        <v>2380</v>
      </c>
      <c r="J1928" s="29">
        <v>0</v>
      </c>
      <c r="K1928" s="20" t="s">
        <v>2380</v>
      </c>
      <c r="L1928" s="20" t="str">
        <f t="shared" si="58"/>
        <v>under weight</v>
      </c>
      <c r="M1928" s="20" t="str">
        <f t="shared" si="59"/>
        <v>diabeties</v>
      </c>
    </row>
    <row r="1929" spans="4:13" x14ac:dyDescent="0.35">
      <c r="D1929" t="s">
        <v>453</v>
      </c>
      <c r="E1929">
        <v>25.77</v>
      </c>
      <c r="F1929">
        <v>4.43</v>
      </c>
      <c r="G1929" s="20" t="s">
        <v>2380</v>
      </c>
      <c r="H1929" t="s">
        <v>2380</v>
      </c>
      <c r="I1929" t="s">
        <v>2383</v>
      </c>
      <c r="J1929" s="29">
        <v>1</v>
      </c>
      <c r="K1929" s="20" t="s">
        <v>2380</v>
      </c>
      <c r="L1929" s="20" t="str">
        <f t="shared" si="58"/>
        <v>OVER WEIGHT</v>
      </c>
      <c r="M1929" s="20" t="str">
        <f t="shared" si="59"/>
        <v>normal</v>
      </c>
    </row>
    <row r="1930" spans="4:13" x14ac:dyDescent="0.35">
      <c r="D1930" t="s">
        <v>452</v>
      </c>
      <c r="E1930">
        <v>34.46</v>
      </c>
      <c r="F1930">
        <v>4.17</v>
      </c>
      <c r="G1930" s="20" t="s">
        <v>2380</v>
      </c>
      <c r="H1930" t="s">
        <v>2382</v>
      </c>
      <c r="I1930" t="s">
        <v>2380</v>
      </c>
      <c r="J1930" s="29">
        <v>1</v>
      </c>
      <c r="K1930" s="20" t="s">
        <v>2380</v>
      </c>
      <c r="L1930" s="20" t="str">
        <f t="shared" si="58"/>
        <v>OBESITY</v>
      </c>
      <c r="M1930" s="20" t="str">
        <f t="shared" si="59"/>
        <v>normal</v>
      </c>
    </row>
    <row r="1931" spans="4:13" x14ac:dyDescent="0.35">
      <c r="D1931" t="s">
        <v>451</v>
      </c>
      <c r="E1931">
        <v>30.875</v>
      </c>
      <c r="F1931">
        <v>4.95</v>
      </c>
      <c r="G1931" s="20" t="s">
        <v>2382</v>
      </c>
      <c r="H1931" t="s">
        <v>2380</v>
      </c>
      <c r="I1931" t="s">
        <v>2380</v>
      </c>
      <c r="J1931" s="29">
        <v>0</v>
      </c>
      <c r="K1931" s="20" t="s">
        <v>2380</v>
      </c>
      <c r="L1931" s="20" t="str">
        <f t="shared" si="58"/>
        <v>OBESITY</v>
      </c>
      <c r="M1931" s="20" t="str">
        <f t="shared" si="59"/>
        <v>normal</v>
      </c>
    </row>
    <row r="1932" spans="4:13" x14ac:dyDescent="0.35">
      <c r="D1932" t="s">
        <v>450</v>
      </c>
      <c r="E1932">
        <v>39.49</v>
      </c>
      <c r="F1932">
        <v>5.13</v>
      </c>
      <c r="G1932" s="20" t="s">
        <v>2380</v>
      </c>
      <c r="H1932" t="s">
        <v>2380</v>
      </c>
      <c r="I1932" t="s">
        <v>2380</v>
      </c>
      <c r="J1932" s="29">
        <v>0</v>
      </c>
      <c r="K1932" s="20" t="s">
        <v>2380</v>
      </c>
      <c r="L1932" s="20" t="str">
        <f t="shared" si="58"/>
        <v>OBESITY</v>
      </c>
      <c r="M1932" s="20" t="str">
        <f t="shared" si="59"/>
        <v>normal</v>
      </c>
    </row>
    <row r="1933" spans="4:13" x14ac:dyDescent="0.35">
      <c r="D1933" t="s">
        <v>449</v>
      </c>
      <c r="E1933">
        <v>28.88</v>
      </c>
      <c r="F1933">
        <v>4.0999999999999996</v>
      </c>
      <c r="G1933" s="20" t="s">
        <v>2380</v>
      </c>
      <c r="H1933" t="s">
        <v>2380</v>
      </c>
      <c r="I1933" t="s">
        <v>2380</v>
      </c>
      <c r="J1933" s="29">
        <v>0</v>
      </c>
      <c r="K1933" s="20" t="s">
        <v>2380</v>
      </c>
      <c r="L1933" s="20" t="str">
        <f t="shared" si="58"/>
        <v>OVER WEIGHT</v>
      </c>
      <c r="M1933" s="20" t="str">
        <f t="shared" si="59"/>
        <v>normal</v>
      </c>
    </row>
    <row r="1934" spans="4:13" x14ac:dyDescent="0.35">
      <c r="D1934" t="s">
        <v>448</v>
      </c>
      <c r="E1934">
        <v>20.234999999999999</v>
      </c>
      <c r="F1934">
        <v>5.01</v>
      </c>
      <c r="G1934" s="20" t="s">
        <v>2382</v>
      </c>
      <c r="H1934" t="s">
        <v>2380</v>
      </c>
      <c r="I1934" t="s">
        <v>2380</v>
      </c>
      <c r="J1934" s="29">
        <v>0</v>
      </c>
      <c r="K1934" s="20" t="s">
        <v>2380</v>
      </c>
      <c r="L1934" s="20" t="str">
        <f t="shared" si="58"/>
        <v>Normal weight</v>
      </c>
      <c r="M1934" s="20" t="str">
        <f t="shared" si="59"/>
        <v>normal</v>
      </c>
    </row>
    <row r="1935" spans="4:13" x14ac:dyDescent="0.35">
      <c r="D1935" t="s">
        <v>447</v>
      </c>
      <c r="E1935">
        <v>30.67</v>
      </c>
      <c r="F1935">
        <v>5.09</v>
      </c>
      <c r="G1935" s="20" t="s">
        <v>2382</v>
      </c>
      <c r="H1935" t="s">
        <v>2380</v>
      </c>
      <c r="I1935" t="s">
        <v>2380</v>
      </c>
      <c r="J1935" s="29">
        <v>0</v>
      </c>
      <c r="K1935" s="20" t="s">
        <v>2380</v>
      </c>
      <c r="L1935" s="20" t="str">
        <f t="shared" si="58"/>
        <v>OBESITY</v>
      </c>
      <c r="M1935" s="20" t="str">
        <f t="shared" si="59"/>
        <v>normal</v>
      </c>
    </row>
    <row r="1936" spans="4:13" x14ac:dyDescent="0.35">
      <c r="D1936" t="s">
        <v>446</v>
      </c>
      <c r="E1936">
        <v>30.875</v>
      </c>
      <c r="F1936">
        <v>6.49</v>
      </c>
      <c r="G1936" s="20" t="s">
        <v>2380</v>
      </c>
      <c r="H1936" t="s">
        <v>2380</v>
      </c>
      <c r="I1936" t="s">
        <v>2380</v>
      </c>
      <c r="J1936" s="29">
        <v>0</v>
      </c>
      <c r="K1936" s="20" t="s">
        <v>2380</v>
      </c>
      <c r="L1936" s="20" t="str">
        <f t="shared" ref="L1936:L1999" si="60">IF(E1936&lt;18.5,"under weight",IF(E1936&lt;25,"Normal weight",IF(E1936&lt;30,"OVER WEIGHT","OBESITY")))</f>
        <v>OBESITY</v>
      </c>
      <c r="M1936" s="20" t="str">
        <f t="shared" ref="M1936:M1999" si="61">IF(F1936&lt;5.7,"normal",IF(F1936&lt;6.5,"pre diabeties","diabeties"))</f>
        <v>pre diabeties</v>
      </c>
    </row>
    <row r="1937" spans="4:13" x14ac:dyDescent="0.35">
      <c r="D1937" t="s">
        <v>445</v>
      </c>
      <c r="E1937">
        <v>23.8</v>
      </c>
      <c r="F1937">
        <v>4.08</v>
      </c>
      <c r="G1937" s="20" t="s">
        <v>2380</v>
      </c>
      <c r="H1937" t="s">
        <v>2380</v>
      </c>
      <c r="I1937" t="s">
        <v>2380</v>
      </c>
      <c r="J1937" s="29">
        <v>0</v>
      </c>
      <c r="K1937" s="20" t="s">
        <v>2380</v>
      </c>
      <c r="L1937" s="20" t="str">
        <f t="shared" si="60"/>
        <v>Normal weight</v>
      </c>
      <c r="M1937" s="20" t="str">
        <f t="shared" si="61"/>
        <v>normal</v>
      </c>
    </row>
    <row r="1938" spans="4:13" x14ac:dyDescent="0.35">
      <c r="D1938" t="s">
        <v>444</v>
      </c>
      <c r="E1938">
        <v>15.37</v>
      </c>
      <c r="F1938">
        <v>8.6300000000000008</v>
      </c>
      <c r="G1938" s="20" t="s">
        <v>2382</v>
      </c>
      <c r="H1938" t="s">
        <v>2380</v>
      </c>
      <c r="I1938" t="s">
        <v>2380</v>
      </c>
      <c r="J1938" s="29">
        <v>0</v>
      </c>
      <c r="K1938" s="20" t="s">
        <v>2380</v>
      </c>
      <c r="L1938" s="20" t="str">
        <f t="shared" si="60"/>
        <v>under weight</v>
      </c>
      <c r="M1938" s="20" t="str">
        <f t="shared" si="61"/>
        <v>diabeties</v>
      </c>
    </row>
    <row r="1939" spans="4:13" x14ac:dyDescent="0.35">
      <c r="D1939" t="s">
        <v>443</v>
      </c>
      <c r="E1939">
        <v>30.4</v>
      </c>
      <c r="F1939">
        <v>5.28</v>
      </c>
      <c r="G1939" s="20" t="s">
        <v>2380</v>
      </c>
      <c r="H1939" t="s">
        <v>2380</v>
      </c>
      <c r="I1939" t="s">
        <v>2380</v>
      </c>
      <c r="J1939" s="29">
        <v>0</v>
      </c>
      <c r="K1939" s="20" t="s">
        <v>2380</v>
      </c>
      <c r="L1939" s="20" t="str">
        <f t="shared" si="60"/>
        <v>OBESITY</v>
      </c>
      <c r="M1939" s="20" t="str">
        <f t="shared" si="61"/>
        <v>normal</v>
      </c>
    </row>
    <row r="1940" spans="4:13" x14ac:dyDescent="0.35">
      <c r="D1940" t="s">
        <v>442</v>
      </c>
      <c r="E1940">
        <v>19.48</v>
      </c>
      <c r="F1940">
        <v>5.63</v>
      </c>
      <c r="G1940" s="20" t="s">
        <v>2382</v>
      </c>
      <c r="H1940" t="s">
        <v>2380</v>
      </c>
      <c r="I1940" t="s">
        <v>2380</v>
      </c>
      <c r="J1940" s="29">
        <v>1</v>
      </c>
      <c r="K1940" s="20" t="s">
        <v>2380</v>
      </c>
      <c r="L1940" s="20" t="str">
        <f t="shared" si="60"/>
        <v>Normal weight</v>
      </c>
      <c r="M1940" s="20" t="str">
        <f t="shared" si="61"/>
        <v>normal</v>
      </c>
    </row>
    <row r="1941" spans="4:13" x14ac:dyDescent="0.35">
      <c r="D1941" t="s">
        <v>441</v>
      </c>
      <c r="E1941">
        <v>16.96</v>
      </c>
      <c r="F1941">
        <v>11.47</v>
      </c>
      <c r="G1941" s="20" t="s">
        <v>2382</v>
      </c>
      <c r="H1941" t="s">
        <v>2380</v>
      </c>
      <c r="I1941" t="s">
        <v>2380</v>
      </c>
      <c r="J1941" s="29">
        <v>0</v>
      </c>
      <c r="K1941" s="20" t="s">
        <v>2380</v>
      </c>
      <c r="L1941" s="20" t="str">
        <f t="shared" si="60"/>
        <v>under weight</v>
      </c>
      <c r="M1941" s="20" t="str">
        <f t="shared" si="61"/>
        <v>diabeties</v>
      </c>
    </row>
    <row r="1942" spans="4:13" x14ac:dyDescent="0.35">
      <c r="D1942" t="s">
        <v>440</v>
      </c>
      <c r="E1942">
        <v>19.05</v>
      </c>
      <c r="F1942">
        <v>4.92</v>
      </c>
      <c r="G1942" s="20" t="s">
        <v>2380</v>
      </c>
      <c r="H1942" t="s">
        <v>2380</v>
      </c>
      <c r="I1942" t="s">
        <v>2380</v>
      </c>
      <c r="J1942" s="29">
        <v>1</v>
      </c>
      <c r="K1942" s="20" t="s">
        <v>2380</v>
      </c>
      <c r="L1942" s="20" t="str">
        <f t="shared" si="60"/>
        <v>Normal weight</v>
      </c>
      <c r="M1942" s="20" t="str">
        <f t="shared" si="61"/>
        <v>normal</v>
      </c>
    </row>
    <row r="1943" spans="4:13" x14ac:dyDescent="0.35">
      <c r="D1943" t="s">
        <v>439</v>
      </c>
      <c r="E1943">
        <v>37.619999999999997</v>
      </c>
      <c r="F1943">
        <v>4.18</v>
      </c>
      <c r="G1943" s="20" t="s">
        <v>2380</v>
      </c>
      <c r="H1943" t="s">
        <v>2380</v>
      </c>
      <c r="I1943" t="s">
        <v>2380</v>
      </c>
      <c r="J1943" s="29">
        <v>0</v>
      </c>
      <c r="K1943" s="20" t="s">
        <v>2380</v>
      </c>
      <c r="L1943" s="20" t="str">
        <f t="shared" si="60"/>
        <v>OBESITY</v>
      </c>
      <c r="M1943" s="20" t="str">
        <f t="shared" si="61"/>
        <v>normal</v>
      </c>
    </row>
    <row r="1944" spans="4:13" x14ac:dyDescent="0.35">
      <c r="D1944" t="s">
        <v>438</v>
      </c>
      <c r="E1944">
        <v>29.1</v>
      </c>
      <c r="F1944">
        <v>4.67</v>
      </c>
      <c r="G1944" s="20" t="s">
        <v>2380</v>
      </c>
      <c r="H1944" t="s">
        <v>2380</v>
      </c>
      <c r="I1944" t="s">
        <v>2380</v>
      </c>
      <c r="J1944" s="29">
        <v>0</v>
      </c>
      <c r="K1944" s="20" t="s">
        <v>2380</v>
      </c>
      <c r="L1944" s="20" t="str">
        <f t="shared" si="60"/>
        <v>OVER WEIGHT</v>
      </c>
      <c r="M1944" s="20" t="str">
        <f t="shared" si="61"/>
        <v>normal</v>
      </c>
    </row>
    <row r="1945" spans="4:13" x14ac:dyDescent="0.35">
      <c r="D1945" t="s">
        <v>437</v>
      </c>
      <c r="E1945">
        <v>26.62</v>
      </c>
      <c r="F1945">
        <v>6.24</v>
      </c>
      <c r="G1945" s="20" t="s">
        <v>2380</v>
      </c>
      <c r="H1945" t="s">
        <v>2380</v>
      </c>
      <c r="I1945" t="s">
        <v>2380</v>
      </c>
      <c r="J1945" s="29">
        <v>0</v>
      </c>
      <c r="K1945" s="20" t="s">
        <v>2380</v>
      </c>
      <c r="L1945" s="20" t="str">
        <f t="shared" si="60"/>
        <v>OVER WEIGHT</v>
      </c>
      <c r="M1945" s="20" t="str">
        <f t="shared" si="61"/>
        <v>pre diabeties</v>
      </c>
    </row>
    <row r="1946" spans="4:13" x14ac:dyDescent="0.35">
      <c r="D1946" t="s">
        <v>436</v>
      </c>
      <c r="E1946">
        <v>25.74</v>
      </c>
      <c r="F1946">
        <v>5.99</v>
      </c>
      <c r="G1946" s="20" t="s">
        <v>2380</v>
      </c>
      <c r="H1946" t="s">
        <v>2380</v>
      </c>
      <c r="I1946" t="s">
        <v>2380</v>
      </c>
      <c r="J1946" s="29">
        <v>0</v>
      </c>
      <c r="K1946" s="20" t="s">
        <v>2380</v>
      </c>
      <c r="L1946" s="20" t="str">
        <f t="shared" si="60"/>
        <v>OVER WEIGHT</v>
      </c>
      <c r="M1946" s="20" t="str">
        <f t="shared" si="61"/>
        <v>pre diabeties</v>
      </c>
    </row>
    <row r="1947" spans="4:13" x14ac:dyDescent="0.35">
      <c r="D1947" t="s">
        <v>435</v>
      </c>
      <c r="E1947">
        <v>18.22</v>
      </c>
      <c r="F1947">
        <v>10.27</v>
      </c>
      <c r="G1947" s="20" t="s">
        <v>2382</v>
      </c>
      <c r="H1947" t="s">
        <v>2380</v>
      </c>
      <c r="I1947" t="s">
        <v>2380</v>
      </c>
      <c r="J1947" s="29">
        <v>1</v>
      </c>
      <c r="K1947" s="20" t="s">
        <v>2380</v>
      </c>
      <c r="L1947" s="20" t="str">
        <f t="shared" si="60"/>
        <v>under weight</v>
      </c>
      <c r="M1947" s="20" t="str">
        <f t="shared" si="61"/>
        <v>diabeties</v>
      </c>
    </row>
    <row r="1948" spans="4:13" x14ac:dyDescent="0.35">
      <c r="D1948" t="s">
        <v>434</v>
      </c>
      <c r="E1948">
        <v>26.03</v>
      </c>
      <c r="F1948">
        <v>5.97</v>
      </c>
      <c r="G1948" s="20" t="s">
        <v>2380</v>
      </c>
      <c r="H1948" t="s">
        <v>2380</v>
      </c>
      <c r="I1948" t="s">
        <v>2383</v>
      </c>
      <c r="J1948" s="29">
        <v>1</v>
      </c>
      <c r="K1948" s="20" t="s">
        <v>2380</v>
      </c>
      <c r="L1948" s="20" t="str">
        <f t="shared" si="60"/>
        <v>OVER WEIGHT</v>
      </c>
      <c r="M1948" s="20" t="str">
        <f t="shared" si="61"/>
        <v>pre diabeties</v>
      </c>
    </row>
    <row r="1949" spans="4:13" x14ac:dyDescent="0.35">
      <c r="D1949" t="s">
        <v>433</v>
      </c>
      <c r="E1949">
        <v>17.29</v>
      </c>
      <c r="F1949">
        <v>4.9800000000000004</v>
      </c>
      <c r="G1949" s="20" t="s">
        <v>2380</v>
      </c>
      <c r="H1949" t="s">
        <v>2380</v>
      </c>
      <c r="I1949" t="s">
        <v>2380</v>
      </c>
      <c r="J1949" s="29">
        <v>0</v>
      </c>
      <c r="K1949" s="20" t="s">
        <v>2380</v>
      </c>
      <c r="L1949" s="20" t="str">
        <f t="shared" si="60"/>
        <v>under weight</v>
      </c>
      <c r="M1949" s="20" t="str">
        <f t="shared" si="61"/>
        <v>normal</v>
      </c>
    </row>
    <row r="1950" spans="4:13" x14ac:dyDescent="0.35">
      <c r="D1950" t="s">
        <v>432</v>
      </c>
      <c r="E1950">
        <v>18.170000000000002</v>
      </c>
      <c r="F1950">
        <v>6.91</v>
      </c>
      <c r="G1950" s="20" t="s">
        <v>2382</v>
      </c>
      <c r="H1950" t="s">
        <v>2380</v>
      </c>
      <c r="I1950" t="s">
        <v>2380</v>
      </c>
      <c r="J1950" s="29">
        <v>1</v>
      </c>
      <c r="K1950" s="20" t="s">
        <v>2380</v>
      </c>
      <c r="L1950" s="20" t="str">
        <f t="shared" si="60"/>
        <v>under weight</v>
      </c>
      <c r="M1950" s="20" t="str">
        <f t="shared" si="61"/>
        <v>diabeties</v>
      </c>
    </row>
    <row r="1951" spans="4:13" x14ac:dyDescent="0.35">
      <c r="D1951" t="s">
        <v>431</v>
      </c>
      <c r="E1951">
        <v>32.54</v>
      </c>
      <c r="F1951">
        <v>6.38</v>
      </c>
      <c r="G1951" s="20" t="s">
        <v>2380</v>
      </c>
      <c r="H1951" t="s">
        <v>2382</v>
      </c>
      <c r="I1951" t="s">
        <v>2380</v>
      </c>
      <c r="J1951" s="29">
        <v>1</v>
      </c>
      <c r="K1951" s="20" t="s">
        <v>2380</v>
      </c>
      <c r="L1951" s="20" t="str">
        <f t="shared" si="60"/>
        <v>OBESITY</v>
      </c>
      <c r="M1951" s="20" t="str">
        <f t="shared" si="61"/>
        <v>pre diabeties</v>
      </c>
    </row>
    <row r="1952" spans="4:13" x14ac:dyDescent="0.35">
      <c r="D1952" t="s">
        <v>430</v>
      </c>
      <c r="E1952">
        <v>30.25</v>
      </c>
      <c r="F1952">
        <v>4.7699999999999996</v>
      </c>
      <c r="G1952" s="20" t="s">
        <v>2380</v>
      </c>
      <c r="H1952" t="s">
        <v>2380</v>
      </c>
      <c r="I1952" t="s">
        <v>2380</v>
      </c>
      <c r="J1952" s="29">
        <v>0</v>
      </c>
      <c r="K1952" s="20" t="s">
        <v>2380</v>
      </c>
      <c r="L1952" s="20" t="str">
        <f t="shared" si="60"/>
        <v>OBESITY</v>
      </c>
      <c r="M1952" s="20" t="str">
        <f t="shared" si="61"/>
        <v>normal</v>
      </c>
    </row>
    <row r="1953" spans="4:13" x14ac:dyDescent="0.35">
      <c r="D1953" t="s">
        <v>429</v>
      </c>
      <c r="E1953">
        <v>19.59</v>
      </c>
      <c r="F1953">
        <v>6.04</v>
      </c>
      <c r="G1953" s="20" t="s">
        <v>2382</v>
      </c>
      <c r="H1953" t="s">
        <v>2380</v>
      </c>
      <c r="I1953" t="s">
        <v>2380</v>
      </c>
      <c r="J1953" s="29">
        <v>1</v>
      </c>
      <c r="K1953" s="20" t="s">
        <v>2380</v>
      </c>
      <c r="L1953" s="20" t="str">
        <f t="shared" si="60"/>
        <v>Normal weight</v>
      </c>
      <c r="M1953" s="20" t="str">
        <f t="shared" si="61"/>
        <v>pre diabeties</v>
      </c>
    </row>
    <row r="1954" spans="4:13" x14ac:dyDescent="0.35">
      <c r="D1954" t="s">
        <v>428</v>
      </c>
      <c r="E1954">
        <v>45.9</v>
      </c>
      <c r="F1954">
        <v>4.3</v>
      </c>
      <c r="G1954" s="20" t="s">
        <v>2382</v>
      </c>
      <c r="H1954" t="s">
        <v>2380</v>
      </c>
      <c r="I1954" t="s">
        <v>2380</v>
      </c>
      <c r="J1954" s="29">
        <v>1</v>
      </c>
      <c r="K1954" s="20" t="s">
        <v>2380</v>
      </c>
      <c r="L1954" s="20" t="str">
        <f t="shared" si="60"/>
        <v>OBESITY</v>
      </c>
      <c r="M1954" s="20" t="str">
        <f t="shared" si="61"/>
        <v>normal</v>
      </c>
    </row>
    <row r="1955" spans="4:13" x14ac:dyDescent="0.35">
      <c r="D1955" t="s">
        <v>427</v>
      </c>
      <c r="E1955">
        <v>17.059999999999999</v>
      </c>
      <c r="F1955">
        <v>8.75</v>
      </c>
      <c r="G1955" s="20" t="s">
        <v>2382</v>
      </c>
      <c r="H1955" t="s">
        <v>2380</v>
      </c>
      <c r="I1955" t="s">
        <v>2380</v>
      </c>
      <c r="J1955" s="29">
        <v>0</v>
      </c>
      <c r="K1955" s="20" t="s">
        <v>2380</v>
      </c>
      <c r="L1955" s="20" t="str">
        <f t="shared" si="60"/>
        <v>under weight</v>
      </c>
      <c r="M1955" s="20" t="str">
        <f t="shared" si="61"/>
        <v>diabeties</v>
      </c>
    </row>
    <row r="1956" spans="4:13" x14ac:dyDescent="0.35">
      <c r="D1956" t="s">
        <v>426</v>
      </c>
      <c r="E1956">
        <v>32.07</v>
      </c>
      <c r="F1956">
        <v>5.25</v>
      </c>
      <c r="G1956" s="20" t="s">
        <v>2380</v>
      </c>
      <c r="H1956" t="s">
        <v>2380</v>
      </c>
      <c r="I1956" t="s">
        <v>2383</v>
      </c>
      <c r="J1956" s="29">
        <v>1</v>
      </c>
      <c r="K1956" s="20" t="s">
        <v>2380</v>
      </c>
      <c r="L1956" s="20" t="str">
        <f t="shared" si="60"/>
        <v>OBESITY</v>
      </c>
      <c r="M1956" s="20" t="str">
        <f t="shared" si="61"/>
        <v>normal</v>
      </c>
    </row>
    <row r="1957" spans="4:13" x14ac:dyDescent="0.35">
      <c r="D1957" t="s">
        <v>425</v>
      </c>
      <c r="E1957">
        <v>16.5</v>
      </c>
      <c r="F1957">
        <v>5.03</v>
      </c>
      <c r="G1957" s="20" t="s">
        <v>2380</v>
      </c>
      <c r="H1957" t="s">
        <v>2380</v>
      </c>
      <c r="I1957" t="s">
        <v>2380</v>
      </c>
      <c r="J1957" s="29">
        <v>1</v>
      </c>
      <c r="K1957" s="20" t="s">
        <v>2380</v>
      </c>
      <c r="L1957" s="20" t="str">
        <f t="shared" si="60"/>
        <v>under weight</v>
      </c>
      <c r="M1957" s="20" t="str">
        <f t="shared" si="61"/>
        <v>normal</v>
      </c>
    </row>
    <row r="1958" spans="4:13" x14ac:dyDescent="0.35">
      <c r="D1958" t="s">
        <v>424</v>
      </c>
      <c r="E1958">
        <v>31.4</v>
      </c>
      <c r="F1958">
        <v>5.88</v>
      </c>
      <c r="G1958" s="20" t="s">
        <v>2380</v>
      </c>
      <c r="H1958" t="s">
        <v>2380</v>
      </c>
      <c r="I1958" t="s">
        <v>2380</v>
      </c>
      <c r="J1958" s="29">
        <v>1</v>
      </c>
      <c r="K1958" s="20" t="s">
        <v>2380</v>
      </c>
      <c r="L1958" s="20" t="str">
        <f t="shared" si="60"/>
        <v>OBESITY</v>
      </c>
      <c r="M1958" s="20" t="str">
        <f t="shared" si="61"/>
        <v>pre diabeties</v>
      </c>
    </row>
    <row r="1959" spans="4:13" x14ac:dyDescent="0.35">
      <c r="D1959" t="s">
        <v>423</v>
      </c>
      <c r="E1959">
        <v>20.36</v>
      </c>
      <c r="F1959">
        <v>4.49</v>
      </c>
      <c r="G1959" s="20" t="s">
        <v>2380</v>
      </c>
      <c r="H1959" t="s">
        <v>2380</v>
      </c>
      <c r="I1959" t="s">
        <v>2380</v>
      </c>
      <c r="J1959" s="29">
        <v>0</v>
      </c>
      <c r="K1959" s="20" t="s">
        <v>2380</v>
      </c>
      <c r="L1959" s="20" t="str">
        <f t="shared" si="60"/>
        <v>Normal weight</v>
      </c>
      <c r="M1959" s="20" t="str">
        <f t="shared" si="61"/>
        <v>normal</v>
      </c>
    </row>
    <row r="1960" spans="4:13" x14ac:dyDescent="0.35">
      <c r="D1960" t="s">
        <v>422</v>
      </c>
      <c r="E1960">
        <v>25.46</v>
      </c>
      <c r="F1960">
        <v>4.1399999999999997</v>
      </c>
      <c r="G1960" s="20" t="s">
        <v>2380</v>
      </c>
      <c r="H1960" t="s">
        <v>2380</v>
      </c>
      <c r="I1960" t="s">
        <v>2380</v>
      </c>
      <c r="J1960" s="29">
        <v>1</v>
      </c>
      <c r="K1960" s="20" t="s">
        <v>2380</v>
      </c>
      <c r="L1960" s="20" t="str">
        <f t="shared" si="60"/>
        <v>OVER WEIGHT</v>
      </c>
      <c r="M1960" s="20" t="str">
        <f t="shared" si="61"/>
        <v>normal</v>
      </c>
    </row>
    <row r="1961" spans="4:13" x14ac:dyDescent="0.35">
      <c r="D1961" t="s">
        <v>421</v>
      </c>
      <c r="E1961">
        <v>17.09</v>
      </c>
      <c r="F1961">
        <v>5.8</v>
      </c>
      <c r="G1961" s="20" t="s">
        <v>2382</v>
      </c>
      <c r="H1961" t="s">
        <v>2380</v>
      </c>
      <c r="I1961" t="s">
        <v>2380</v>
      </c>
      <c r="J1961" s="29">
        <v>0</v>
      </c>
      <c r="K1961" s="20" t="s">
        <v>2380</v>
      </c>
      <c r="L1961" s="20" t="str">
        <f t="shared" si="60"/>
        <v>under weight</v>
      </c>
      <c r="M1961" s="20" t="str">
        <f t="shared" si="61"/>
        <v>pre diabeties</v>
      </c>
    </row>
    <row r="1962" spans="4:13" x14ac:dyDescent="0.35">
      <c r="D1962" t="s">
        <v>420</v>
      </c>
      <c r="E1962">
        <v>20.83</v>
      </c>
      <c r="F1962">
        <v>5.12</v>
      </c>
      <c r="G1962" s="20" t="s">
        <v>2380</v>
      </c>
      <c r="H1962" t="s">
        <v>2380</v>
      </c>
      <c r="I1962" t="s">
        <v>2380</v>
      </c>
      <c r="J1962" s="29">
        <v>0</v>
      </c>
      <c r="K1962" s="20" t="s">
        <v>2380</v>
      </c>
      <c r="L1962" s="20" t="str">
        <f t="shared" si="60"/>
        <v>Normal weight</v>
      </c>
      <c r="M1962" s="20" t="str">
        <f t="shared" si="61"/>
        <v>normal</v>
      </c>
    </row>
    <row r="1963" spans="4:13" x14ac:dyDescent="0.35">
      <c r="D1963" t="s">
        <v>419</v>
      </c>
      <c r="E1963">
        <v>18.920000000000002</v>
      </c>
      <c r="F1963">
        <v>5.98</v>
      </c>
      <c r="G1963" s="20" t="s">
        <v>2382</v>
      </c>
      <c r="H1963" t="s">
        <v>2380</v>
      </c>
      <c r="I1963" t="s">
        <v>2380</v>
      </c>
      <c r="J1963" s="29">
        <v>1</v>
      </c>
      <c r="K1963" s="20" t="s">
        <v>2380</v>
      </c>
      <c r="L1963" s="20" t="str">
        <f t="shared" si="60"/>
        <v>Normal weight</v>
      </c>
      <c r="M1963" s="20" t="str">
        <f t="shared" si="61"/>
        <v>pre diabeties</v>
      </c>
    </row>
    <row r="1964" spans="4:13" x14ac:dyDescent="0.35">
      <c r="D1964" t="s">
        <v>418</v>
      </c>
      <c r="E1964">
        <v>37.1</v>
      </c>
      <c r="F1964">
        <v>5.46</v>
      </c>
      <c r="G1964" s="20" t="s">
        <v>2380</v>
      </c>
      <c r="H1964" t="s">
        <v>2380</v>
      </c>
      <c r="I1964" t="s">
        <v>2380</v>
      </c>
      <c r="J1964" s="29">
        <v>0</v>
      </c>
      <c r="K1964" s="20" t="s">
        <v>2380</v>
      </c>
      <c r="L1964" s="20" t="str">
        <f t="shared" si="60"/>
        <v>OBESITY</v>
      </c>
      <c r="M1964" s="20" t="str">
        <f t="shared" si="61"/>
        <v>normal</v>
      </c>
    </row>
    <row r="1965" spans="4:13" x14ac:dyDescent="0.35">
      <c r="D1965" t="s">
        <v>417</v>
      </c>
      <c r="E1965">
        <v>22.515000000000001</v>
      </c>
      <c r="F1965">
        <v>4.91</v>
      </c>
      <c r="G1965" s="20" t="s">
        <v>2382</v>
      </c>
      <c r="H1965" t="s">
        <v>2380</v>
      </c>
      <c r="I1965" t="s">
        <v>2383</v>
      </c>
      <c r="J1965" s="29">
        <v>1</v>
      </c>
      <c r="K1965" s="20" t="s">
        <v>2380</v>
      </c>
      <c r="L1965" s="20" t="str">
        <f t="shared" si="60"/>
        <v>Normal weight</v>
      </c>
      <c r="M1965" s="20" t="str">
        <f t="shared" si="61"/>
        <v>normal</v>
      </c>
    </row>
    <row r="1966" spans="4:13" x14ac:dyDescent="0.35">
      <c r="D1966" t="s">
        <v>416</v>
      </c>
      <c r="E1966">
        <v>32.700000000000003</v>
      </c>
      <c r="F1966">
        <v>4.66</v>
      </c>
      <c r="G1966" s="20" t="s">
        <v>2380</v>
      </c>
      <c r="H1966" t="s">
        <v>2380</v>
      </c>
      <c r="I1966" t="s">
        <v>2380</v>
      </c>
      <c r="J1966" s="29">
        <v>0</v>
      </c>
      <c r="K1966" s="20" t="s">
        <v>2380</v>
      </c>
      <c r="L1966" s="20" t="str">
        <f t="shared" si="60"/>
        <v>OBESITY</v>
      </c>
      <c r="M1966" s="20" t="str">
        <f t="shared" si="61"/>
        <v>normal</v>
      </c>
    </row>
    <row r="1967" spans="4:13" x14ac:dyDescent="0.35">
      <c r="D1967" t="s">
        <v>415</v>
      </c>
      <c r="E1967">
        <v>17.75</v>
      </c>
      <c r="F1967">
        <v>6.8</v>
      </c>
      <c r="G1967" s="20" t="s">
        <v>2382</v>
      </c>
      <c r="H1967" t="s">
        <v>2380</v>
      </c>
      <c r="I1967" t="s">
        <v>2380</v>
      </c>
      <c r="J1967" s="29">
        <v>1</v>
      </c>
      <c r="K1967" s="20" t="s">
        <v>2380</v>
      </c>
      <c r="L1967" s="20" t="str">
        <f t="shared" si="60"/>
        <v>under weight</v>
      </c>
      <c r="M1967" s="20" t="str">
        <f t="shared" si="61"/>
        <v>diabeties</v>
      </c>
    </row>
    <row r="1968" spans="4:13" x14ac:dyDescent="0.35">
      <c r="D1968" t="s">
        <v>414</v>
      </c>
      <c r="E1968">
        <v>33.630000000000003</v>
      </c>
      <c r="F1968">
        <v>4.47</v>
      </c>
      <c r="G1968" s="20" t="s">
        <v>2382</v>
      </c>
      <c r="H1968" t="s">
        <v>2380</v>
      </c>
      <c r="I1968" t="s">
        <v>2380</v>
      </c>
      <c r="J1968" s="29">
        <v>0</v>
      </c>
      <c r="K1968" s="20" t="s">
        <v>2380</v>
      </c>
      <c r="L1968" s="20" t="str">
        <f t="shared" si="60"/>
        <v>OBESITY</v>
      </c>
      <c r="M1968" s="20" t="str">
        <f t="shared" si="61"/>
        <v>normal</v>
      </c>
    </row>
    <row r="1969" spans="4:13" x14ac:dyDescent="0.35">
      <c r="D1969" t="s">
        <v>413</v>
      </c>
      <c r="E1969">
        <v>34.799999999999997</v>
      </c>
      <c r="F1969">
        <v>4.08</v>
      </c>
      <c r="G1969" s="20" t="s">
        <v>2382</v>
      </c>
      <c r="H1969" t="s">
        <v>2380</v>
      </c>
      <c r="I1969" t="s">
        <v>2380</v>
      </c>
      <c r="J1969" s="29">
        <v>1</v>
      </c>
      <c r="K1969" s="20" t="s">
        <v>2380</v>
      </c>
      <c r="L1969" s="20" t="str">
        <f t="shared" si="60"/>
        <v>OBESITY</v>
      </c>
      <c r="M1969" s="20" t="str">
        <f t="shared" si="61"/>
        <v>normal</v>
      </c>
    </row>
    <row r="1970" spans="4:13" x14ac:dyDescent="0.35">
      <c r="D1970" t="s">
        <v>412</v>
      </c>
      <c r="E1970">
        <v>16.809999999999999</v>
      </c>
      <c r="F1970">
        <v>5.51</v>
      </c>
      <c r="G1970" s="20" t="s">
        <v>2382</v>
      </c>
      <c r="H1970" t="s">
        <v>2380</v>
      </c>
      <c r="I1970" t="s">
        <v>2380</v>
      </c>
      <c r="J1970" s="29">
        <v>1</v>
      </c>
      <c r="K1970" s="20" t="s">
        <v>2380</v>
      </c>
      <c r="L1970" s="20" t="str">
        <f t="shared" si="60"/>
        <v>under weight</v>
      </c>
      <c r="M1970" s="20" t="str">
        <f t="shared" si="61"/>
        <v>normal</v>
      </c>
    </row>
    <row r="1971" spans="4:13" x14ac:dyDescent="0.35">
      <c r="D1971" t="s">
        <v>411</v>
      </c>
      <c r="E1971">
        <v>16.690000000000001</v>
      </c>
      <c r="F1971">
        <v>8.4</v>
      </c>
      <c r="G1971" s="20" t="s">
        <v>2382</v>
      </c>
      <c r="H1971" t="s">
        <v>2380</v>
      </c>
      <c r="I1971" t="s">
        <v>2380</v>
      </c>
      <c r="J1971" s="29">
        <v>0</v>
      </c>
      <c r="K1971" s="20" t="s">
        <v>2380</v>
      </c>
      <c r="L1971" s="20" t="str">
        <f t="shared" si="60"/>
        <v>under weight</v>
      </c>
      <c r="M1971" s="20" t="str">
        <f t="shared" si="61"/>
        <v>diabeties</v>
      </c>
    </row>
    <row r="1972" spans="4:13" x14ac:dyDescent="0.35">
      <c r="D1972" t="s">
        <v>410</v>
      </c>
      <c r="E1972">
        <v>23.21</v>
      </c>
      <c r="F1972">
        <v>5.14</v>
      </c>
      <c r="G1972" s="20" t="s">
        <v>2382</v>
      </c>
      <c r="H1972" t="s">
        <v>2380</v>
      </c>
      <c r="I1972" t="s">
        <v>2380</v>
      </c>
      <c r="J1972" s="29">
        <v>1</v>
      </c>
      <c r="K1972" s="20" t="s">
        <v>2380</v>
      </c>
      <c r="L1972" s="20" t="str">
        <f t="shared" si="60"/>
        <v>Normal weight</v>
      </c>
      <c r="M1972" s="20" t="str">
        <f t="shared" si="61"/>
        <v>normal</v>
      </c>
    </row>
    <row r="1973" spans="4:13" x14ac:dyDescent="0.35">
      <c r="D1973" t="s">
        <v>409</v>
      </c>
      <c r="E1973">
        <v>25.175000000000001</v>
      </c>
      <c r="F1973">
        <v>5.21</v>
      </c>
      <c r="G1973" s="20" t="s">
        <v>2382</v>
      </c>
      <c r="H1973" t="s">
        <v>2380</v>
      </c>
      <c r="I1973" t="s">
        <v>2380</v>
      </c>
      <c r="J1973" s="29">
        <v>1</v>
      </c>
      <c r="K1973" s="20" t="s">
        <v>2380</v>
      </c>
      <c r="L1973" s="20" t="str">
        <f t="shared" si="60"/>
        <v>OVER WEIGHT</v>
      </c>
      <c r="M1973" s="20" t="str">
        <f t="shared" si="61"/>
        <v>normal</v>
      </c>
    </row>
    <row r="1974" spans="4:13" x14ac:dyDescent="0.35">
      <c r="D1974" t="s">
        <v>408</v>
      </c>
      <c r="E1974">
        <v>34.770000000000003</v>
      </c>
      <c r="F1974">
        <v>6.23</v>
      </c>
      <c r="G1974" s="20" t="s">
        <v>2380</v>
      </c>
      <c r="H1974" t="s">
        <v>2380</v>
      </c>
      <c r="I1974" t="s">
        <v>2380</v>
      </c>
      <c r="J1974" s="29">
        <v>0</v>
      </c>
      <c r="K1974" s="20" t="s">
        <v>2380</v>
      </c>
      <c r="L1974" s="20" t="str">
        <f t="shared" si="60"/>
        <v>OBESITY</v>
      </c>
      <c r="M1974" s="20" t="str">
        <f t="shared" si="61"/>
        <v>pre diabeties</v>
      </c>
    </row>
    <row r="1975" spans="4:13" x14ac:dyDescent="0.35">
      <c r="D1975" t="s">
        <v>407</v>
      </c>
      <c r="E1975">
        <v>27.7</v>
      </c>
      <c r="F1975">
        <v>5.6</v>
      </c>
      <c r="G1975" s="20" t="s">
        <v>2380</v>
      </c>
      <c r="H1975" t="s">
        <v>2380</v>
      </c>
      <c r="I1975" t="s">
        <v>2380</v>
      </c>
      <c r="J1975" s="29">
        <v>1</v>
      </c>
      <c r="K1975" s="20" t="s">
        <v>2380</v>
      </c>
      <c r="L1975" s="20" t="str">
        <f t="shared" si="60"/>
        <v>OVER WEIGHT</v>
      </c>
      <c r="M1975" s="20" t="str">
        <f t="shared" si="61"/>
        <v>normal</v>
      </c>
    </row>
    <row r="1976" spans="4:13" x14ac:dyDescent="0.35">
      <c r="D1976" t="s">
        <v>406</v>
      </c>
      <c r="E1976">
        <v>19.12</v>
      </c>
      <c r="F1976">
        <v>4.72</v>
      </c>
      <c r="G1976" s="20" t="s">
        <v>2382</v>
      </c>
      <c r="H1976" t="s">
        <v>2380</v>
      </c>
      <c r="I1976" t="s">
        <v>2380</v>
      </c>
      <c r="J1976" s="29">
        <v>1</v>
      </c>
      <c r="K1976" s="20" t="s">
        <v>2380</v>
      </c>
      <c r="L1976" s="20" t="str">
        <f t="shared" si="60"/>
        <v>Normal weight</v>
      </c>
      <c r="M1976" s="20" t="str">
        <f t="shared" si="61"/>
        <v>normal</v>
      </c>
    </row>
    <row r="1977" spans="4:13" x14ac:dyDescent="0.35">
      <c r="D1977" t="s">
        <v>405</v>
      </c>
      <c r="E1977">
        <v>32.67</v>
      </c>
      <c r="F1977">
        <v>4.67</v>
      </c>
      <c r="G1977" s="20" t="s">
        <v>2380</v>
      </c>
      <c r="H1977" t="s">
        <v>2380</v>
      </c>
      <c r="I1977" t="s">
        <v>2383</v>
      </c>
      <c r="J1977" s="29">
        <v>1</v>
      </c>
      <c r="K1977" s="20" t="s">
        <v>2380</v>
      </c>
      <c r="L1977" s="20" t="str">
        <f t="shared" si="60"/>
        <v>OBESITY</v>
      </c>
      <c r="M1977" s="20" t="str">
        <f t="shared" si="61"/>
        <v>normal</v>
      </c>
    </row>
    <row r="1978" spans="4:13" x14ac:dyDescent="0.35">
      <c r="D1978" t="s">
        <v>404</v>
      </c>
      <c r="E1978">
        <v>28.5</v>
      </c>
      <c r="F1978">
        <v>6.11</v>
      </c>
      <c r="G1978" s="20" t="s">
        <v>2380</v>
      </c>
      <c r="H1978" t="s">
        <v>2380</v>
      </c>
      <c r="I1978" t="s">
        <v>2380</v>
      </c>
      <c r="J1978" s="29">
        <v>1</v>
      </c>
      <c r="K1978" s="20" t="s">
        <v>2380</v>
      </c>
      <c r="L1978" s="20" t="str">
        <f t="shared" si="60"/>
        <v>OVER WEIGHT</v>
      </c>
      <c r="M1978" s="20" t="str">
        <f t="shared" si="61"/>
        <v>pre diabeties</v>
      </c>
    </row>
    <row r="1979" spans="4:13" x14ac:dyDescent="0.35">
      <c r="D1979" t="s">
        <v>403</v>
      </c>
      <c r="E1979">
        <v>39.270000000000003</v>
      </c>
      <c r="F1979">
        <v>6.25</v>
      </c>
      <c r="G1979" s="20" t="s">
        <v>2380</v>
      </c>
      <c r="H1979" t="s">
        <v>2380</v>
      </c>
      <c r="I1979" t="s">
        <v>2380</v>
      </c>
      <c r="J1979" s="29">
        <v>0</v>
      </c>
      <c r="K1979" s="20" t="s">
        <v>2380</v>
      </c>
      <c r="L1979" s="20" t="str">
        <f t="shared" si="60"/>
        <v>OBESITY</v>
      </c>
      <c r="M1979" s="20" t="str">
        <f t="shared" si="61"/>
        <v>pre diabeties</v>
      </c>
    </row>
    <row r="1980" spans="4:13" x14ac:dyDescent="0.35">
      <c r="D1980" t="s">
        <v>402</v>
      </c>
      <c r="E1980">
        <v>32.49</v>
      </c>
      <c r="F1980">
        <v>4</v>
      </c>
      <c r="G1980" s="20" t="s">
        <v>2382</v>
      </c>
      <c r="H1980" t="s">
        <v>2380</v>
      </c>
      <c r="I1980" t="s">
        <v>2380</v>
      </c>
      <c r="J1980" s="29">
        <v>0</v>
      </c>
      <c r="K1980" s="20" t="s">
        <v>2380</v>
      </c>
      <c r="L1980" s="20" t="str">
        <f t="shared" si="60"/>
        <v>OBESITY</v>
      </c>
      <c r="M1980" s="20" t="str">
        <f t="shared" si="61"/>
        <v>normal</v>
      </c>
    </row>
    <row r="1981" spans="4:13" x14ac:dyDescent="0.35">
      <c r="D1981" t="s">
        <v>401</v>
      </c>
      <c r="E1981">
        <v>23.7</v>
      </c>
      <c r="F1981">
        <v>5.55</v>
      </c>
      <c r="G1981" s="20" t="s">
        <v>2382</v>
      </c>
      <c r="H1981" t="s">
        <v>2380</v>
      </c>
      <c r="I1981" t="s">
        <v>2380</v>
      </c>
      <c r="J1981" s="29">
        <v>0</v>
      </c>
      <c r="K1981" s="20" t="s">
        <v>2380</v>
      </c>
      <c r="L1981" s="20" t="str">
        <f t="shared" si="60"/>
        <v>Normal weight</v>
      </c>
      <c r="M1981" s="20" t="str">
        <f t="shared" si="61"/>
        <v>normal</v>
      </c>
    </row>
    <row r="1982" spans="4:13" x14ac:dyDescent="0.35">
      <c r="D1982" t="s">
        <v>400</v>
      </c>
      <c r="E1982">
        <v>30.4</v>
      </c>
      <c r="F1982">
        <v>5.95</v>
      </c>
      <c r="G1982" s="20" t="s">
        <v>2380</v>
      </c>
      <c r="H1982" t="s">
        <v>2382</v>
      </c>
      <c r="I1982" t="s">
        <v>2380</v>
      </c>
      <c r="J1982" s="29">
        <v>1</v>
      </c>
      <c r="K1982" s="20" t="s">
        <v>2380</v>
      </c>
      <c r="L1982" s="20" t="str">
        <f t="shared" si="60"/>
        <v>OBESITY</v>
      </c>
      <c r="M1982" s="20" t="str">
        <f t="shared" si="61"/>
        <v>pre diabeties</v>
      </c>
    </row>
    <row r="1983" spans="4:13" x14ac:dyDescent="0.35">
      <c r="D1983" t="s">
        <v>399</v>
      </c>
      <c r="E1983">
        <v>38.94</v>
      </c>
      <c r="F1983">
        <v>4.3600000000000003</v>
      </c>
      <c r="G1983" s="20" t="s">
        <v>2380</v>
      </c>
      <c r="H1983" t="s">
        <v>2380</v>
      </c>
      <c r="I1983" t="s">
        <v>2383</v>
      </c>
      <c r="J1983" s="29">
        <v>1</v>
      </c>
      <c r="K1983" s="20" t="s">
        <v>2380</v>
      </c>
      <c r="L1983" s="20" t="str">
        <f t="shared" si="60"/>
        <v>OBESITY</v>
      </c>
      <c r="M1983" s="20" t="str">
        <f t="shared" si="61"/>
        <v>normal</v>
      </c>
    </row>
    <row r="1984" spans="4:13" x14ac:dyDescent="0.35">
      <c r="D1984" t="s">
        <v>398</v>
      </c>
      <c r="E1984">
        <v>31.02</v>
      </c>
      <c r="F1984">
        <v>4.84</v>
      </c>
      <c r="G1984" s="20" t="s">
        <v>2380</v>
      </c>
      <c r="H1984" t="s">
        <v>2380</v>
      </c>
      <c r="I1984" t="s">
        <v>2383</v>
      </c>
      <c r="J1984" s="29">
        <v>1</v>
      </c>
      <c r="K1984" s="20" t="s">
        <v>2380</v>
      </c>
      <c r="L1984" s="20" t="str">
        <f t="shared" si="60"/>
        <v>OBESITY</v>
      </c>
      <c r="M1984" s="20" t="str">
        <f t="shared" si="61"/>
        <v>normal</v>
      </c>
    </row>
    <row r="1985" spans="4:13" x14ac:dyDescent="0.35">
      <c r="D1985" t="s">
        <v>397</v>
      </c>
      <c r="E1985">
        <v>17.5</v>
      </c>
      <c r="F1985">
        <v>4.5599999999999996</v>
      </c>
      <c r="G1985" s="20" t="s">
        <v>2380</v>
      </c>
      <c r="H1985" t="s">
        <v>2380</v>
      </c>
      <c r="I1985" t="s">
        <v>2380</v>
      </c>
      <c r="J1985" s="29">
        <v>1</v>
      </c>
      <c r="K1985" s="20" t="s">
        <v>2380</v>
      </c>
      <c r="L1985" s="20" t="str">
        <f t="shared" si="60"/>
        <v>under weight</v>
      </c>
      <c r="M1985" s="20" t="str">
        <f t="shared" si="61"/>
        <v>normal</v>
      </c>
    </row>
    <row r="1986" spans="4:13" x14ac:dyDescent="0.35">
      <c r="D1986" t="s">
        <v>396</v>
      </c>
      <c r="E1986">
        <v>34.799999999999997</v>
      </c>
      <c r="F1986">
        <v>4.42</v>
      </c>
      <c r="G1986" s="20" t="s">
        <v>2382</v>
      </c>
      <c r="H1986" t="s">
        <v>2382</v>
      </c>
      <c r="I1986" t="s">
        <v>2380</v>
      </c>
      <c r="J1986" s="29">
        <v>2</v>
      </c>
      <c r="K1986" s="20" t="s">
        <v>2380</v>
      </c>
      <c r="L1986" s="20" t="str">
        <f t="shared" si="60"/>
        <v>OBESITY</v>
      </c>
      <c r="M1986" s="20" t="str">
        <f t="shared" si="61"/>
        <v>normal</v>
      </c>
    </row>
    <row r="1987" spans="4:13" x14ac:dyDescent="0.35">
      <c r="D1987" t="s">
        <v>395</v>
      </c>
      <c r="E1987">
        <v>17.3</v>
      </c>
      <c r="F1987">
        <v>7.66</v>
      </c>
      <c r="G1987" s="20" t="s">
        <v>2382</v>
      </c>
      <c r="H1987" t="s">
        <v>2380</v>
      </c>
      <c r="I1987" t="s">
        <v>2380</v>
      </c>
      <c r="J1987" s="29">
        <v>1</v>
      </c>
      <c r="K1987" s="20" t="s">
        <v>2380</v>
      </c>
      <c r="L1987" s="20" t="str">
        <f t="shared" si="60"/>
        <v>under weight</v>
      </c>
      <c r="M1987" s="20" t="str">
        <f t="shared" si="61"/>
        <v>diabeties</v>
      </c>
    </row>
    <row r="1988" spans="4:13" x14ac:dyDescent="0.35">
      <c r="D1988" t="s">
        <v>394</v>
      </c>
      <c r="E1988">
        <v>32.25</v>
      </c>
      <c r="F1988">
        <v>5.2</v>
      </c>
      <c r="G1988" s="20" t="s">
        <v>2382</v>
      </c>
      <c r="H1988" t="s">
        <v>2380</v>
      </c>
      <c r="I1988" t="s">
        <v>2380</v>
      </c>
      <c r="J1988" s="29">
        <v>0</v>
      </c>
      <c r="K1988" s="20" t="s">
        <v>2380</v>
      </c>
      <c r="L1988" s="20" t="str">
        <f t="shared" si="60"/>
        <v>OBESITY</v>
      </c>
      <c r="M1988" s="20" t="str">
        <f t="shared" si="61"/>
        <v>normal</v>
      </c>
    </row>
    <row r="1989" spans="4:13" x14ac:dyDescent="0.35">
      <c r="D1989" t="s">
        <v>393</v>
      </c>
      <c r="E1989">
        <v>42.4</v>
      </c>
      <c r="F1989">
        <v>5.53</v>
      </c>
      <c r="G1989" s="20" t="s">
        <v>2382</v>
      </c>
      <c r="H1989" t="s">
        <v>2380</v>
      </c>
      <c r="I1989" t="s">
        <v>2380</v>
      </c>
      <c r="J1989" s="29">
        <v>0</v>
      </c>
      <c r="K1989" s="20" t="s">
        <v>2380</v>
      </c>
      <c r="L1989" s="20" t="str">
        <f t="shared" si="60"/>
        <v>OBESITY</v>
      </c>
      <c r="M1989" s="20" t="str">
        <f t="shared" si="61"/>
        <v>normal</v>
      </c>
    </row>
    <row r="1990" spans="4:13" x14ac:dyDescent="0.35">
      <c r="D1990" t="s">
        <v>392</v>
      </c>
      <c r="E1990">
        <v>38.664999999999999</v>
      </c>
      <c r="F1990">
        <v>4.8600000000000003</v>
      </c>
      <c r="G1990" s="20" t="s">
        <v>2380</v>
      </c>
      <c r="H1990" t="s">
        <v>2382</v>
      </c>
      <c r="I1990" t="s">
        <v>2380</v>
      </c>
      <c r="J1990" s="29">
        <v>1</v>
      </c>
      <c r="K1990" s="20" t="s">
        <v>2380</v>
      </c>
      <c r="L1990" s="20" t="str">
        <f t="shared" si="60"/>
        <v>OBESITY</v>
      </c>
      <c r="M1990" s="20" t="str">
        <f t="shared" si="61"/>
        <v>normal</v>
      </c>
    </row>
    <row r="1991" spans="4:13" x14ac:dyDescent="0.35">
      <c r="D1991" t="s">
        <v>391</v>
      </c>
      <c r="E1991">
        <v>29.92</v>
      </c>
      <c r="F1991">
        <v>5.49</v>
      </c>
      <c r="G1991" s="20" t="s">
        <v>2382</v>
      </c>
      <c r="H1991" t="s">
        <v>2380</v>
      </c>
      <c r="I1991" t="s">
        <v>2380</v>
      </c>
      <c r="J1991" s="29">
        <v>0</v>
      </c>
      <c r="K1991" s="20" t="s">
        <v>2380</v>
      </c>
      <c r="L1991" s="20" t="str">
        <f t="shared" si="60"/>
        <v>OVER WEIGHT</v>
      </c>
      <c r="M1991" s="20" t="str">
        <f t="shared" si="61"/>
        <v>normal</v>
      </c>
    </row>
    <row r="1992" spans="4:13" x14ac:dyDescent="0.35">
      <c r="D1992" t="s">
        <v>390</v>
      </c>
      <c r="E1992">
        <v>29.48</v>
      </c>
      <c r="F1992">
        <v>4.09</v>
      </c>
      <c r="G1992" s="20" t="s">
        <v>2382</v>
      </c>
      <c r="H1992" t="s">
        <v>2380</v>
      </c>
      <c r="I1992" t="s">
        <v>2380</v>
      </c>
      <c r="J1992" s="29">
        <v>0</v>
      </c>
      <c r="K1992" s="20" t="s">
        <v>2380</v>
      </c>
      <c r="L1992" s="20" t="str">
        <f t="shared" si="60"/>
        <v>OVER WEIGHT</v>
      </c>
      <c r="M1992" s="20" t="str">
        <f t="shared" si="61"/>
        <v>normal</v>
      </c>
    </row>
    <row r="1993" spans="4:13" x14ac:dyDescent="0.35">
      <c r="D1993" t="s">
        <v>389</v>
      </c>
      <c r="E1993">
        <v>28.785</v>
      </c>
      <c r="F1993">
        <v>4.3099999999999996</v>
      </c>
      <c r="G1993" s="20" t="s">
        <v>2382</v>
      </c>
      <c r="H1993" t="s">
        <v>2380</v>
      </c>
      <c r="I1993" t="s">
        <v>2380</v>
      </c>
      <c r="J1993" s="29">
        <v>0</v>
      </c>
      <c r="K1993" s="20" t="s">
        <v>2380</v>
      </c>
      <c r="L1993" s="20" t="str">
        <f t="shared" si="60"/>
        <v>OVER WEIGHT</v>
      </c>
      <c r="M1993" s="20" t="str">
        <f t="shared" si="61"/>
        <v>normal</v>
      </c>
    </row>
    <row r="1994" spans="4:13" x14ac:dyDescent="0.35">
      <c r="D1994" t="s">
        <v>388</v>
      </c>
      <c r="E1994">
        <v>19.8</v>
      </c>
      <c r="F1994">
        <v>4</v>
      </c>
      <c r="G1994" s="20" t="s">
        <v>2382</v>
      </c>
      <c r="H1994" t="s">
        <v>2380</v>
      </c>
      <c r="I1994" t="s">
        <v>2380</v>
      </c>
      <c r="J1994" s="29">
        <v>0</v>
      </c>
      <c r="K1994" s="20" t="s">
        <v>2380</v>
      </c>
      <c r="L1994" s="20" t="str">
        <f t="shared" si="60"/>
        <v>Normal weight</v>
      </c>
      <c r="M1994" s="20" t="str">
        <f t="shared" si="61"/>
        <v>normal</v>
      </c>
    </row>
    <row r="1995" spans="4:13" x14ac:dyDescent="0.35">
      <c r="D1995" t="s">
        <v>387</v>
      </c>
      <c r="E1995">
        <v>35.53</v>
      </c>
      <c r="F1995">
        <v>4.68</v>
      </c>
      <c r="G1995" s="20" t="s">
        <v>2380</v>
      </c>
      <c r="H1995" t="s">
        <v>2380</v>
      </c>
      <c r="I1995" t="s">
        <v>2383</v>
      </c>
      <c r="J1995" s="29">
        <v>1</v>
      </c>
      <c r="K1995" s="20" t="s">
        <v>2380</v>
      </c>
      <c r="L1995" s="20" t="str">
        <f t="shared" si="60"/>
        <v>OBESITY</v>
      </c>
      <c r="M1995" s="20" t="str">
        <f t="shared" si="61"/>
        <v>normal</v>
      </c>
    </row>
    <row r="1996" spans="4:13" x14ac:dyDescent="0.35">
      <c r="D1996" t="s">
        <v>386</v>
      </c>
      <c r="E1996">
        <v>21.47</v>
      </c>
      <c r="F1996">
        <v>4.0199999999999996</v>
      </c>
      <c r="G1996" s="20" t="s">
        <v>2382</v>
      </c>
      <c r="H1996" t="s">
        <v>2380</v>
      </c>
      <c r="I1996" t="s">
        <v>2380</v>
      </c>
      <c r="J1996" s="29">
        <v>1</v>
      </c>
      <c r="K1996" s="20" t="s">
        <v>2380</v>
      </c>
      <c r="L1996" s="20" t="str">
        <f t="shared" si="60"/>
        <v>Normal weight</v>
      </c>
      <c r="M1996" s="20" t="str">
        <f t="shared" si="61"/>
        <v>normal</v>
      </c>
    </row>
    <row r="1997" spans="4:13" x14ac:dyDescent="0.35">
      <c r="D1997" t="s">
        <v>385</v>
      </c>
      <c r="E1997">
        <v>25.9</v>
      </c>
      <c r="F1997">
        <v>5.12</v>
      </c>
      <c r="G1997" s="20" t="s">
        <v>2380</v>
      </c>
      <c r="H1997" t="s">
        <v>2380</v>
      </c>
      <c r="I1997" t="s">
        <v>2383</v>
      </c>
      <c r="J1997" s="29">
        <v>1</v>
      </c>
      <c r="K1997" s="20" t="s">
        <v>2380</v>
      </c>
      <c r="L1997" s="20" t="str">
        <f t="shared" si="60"/>
        <v>OVER WEIGHT</v>
      </c>
      <c r="M1997" s="20" t="str">
        <f t="shared" si="61"/>
        <v>normal</v>
      </c>
    </row>
    <row r="1998" spans="4:13" x14ac:dyDescent="0.35">
      <c r="D1998" t="s">
        <v>384</v>
      </c>
      <c r="E1998">
        <v>20.81</v>
      </c>
      <c r="F1998">
        <v>5.52</v>
      </c>
      <c r="G1998" s="20" t="s">
        <v>2380</v>
      </c>
      <c r="H1998" t="s">
        <v>2380</v>
      </c>
      <c r="I1998" t="s">
        <v>2380</v>
      </c>
      <c r="J1998" s="29">
        <v>0</v>
      </c>
      <c r="K1998" s="20" t="s">
        <v>2380</v>
      </c>
      <c r="L1998" s="20" t="str">
        <f t="shared" si="60"/>
        <v>Normal weight</v>
      </c>
      <c r="M1998" s="20" t="str">
        <f t="shared" si="61"/>
        <v>normal</v>
      </c>
    </row>
    <row r="1999" spans="4:13" x14ac:dyDescent="0.35">
      <c r="D1999" t="s">
        <v>383</v>
      </c>
      <c r="E1999">
        <v>25.84</v>
      </c>
      <c r="F1999">
        <v>5.81</v>
      </c>
      <c r="G1999" s="20" t="s">
        <v>2382</v>
      </c>
      <c r="H1999" t="s">
        <v>2380</v>
      </c>
      <c r="I1999" t="s">
        <v>2383</v>
      </c>
      <c r="J1999" s="29">
        <v>1</v>
      </c>
      <c r="K1999" s="20" t="s">
        <v>2380</v>
      </c>
      <c r="L1999" s="20" t="str">
        <f t="shared" si="60"/>
        <v>OVER WEIGHT</v>
      </c>
      <c r="M1999" s="20" t="str">
        <f t="shared" si="61"/>
        <v>pre diabeties</v>
      </c>
    </row>
    <row r="2000" spans="4:13" x14ac:dyDescent="0.35">
      <c r="D2000" t="s">
        <v>382</v>
      </c>
      <c r="E2000">
        <v>30.95</v>
      </c>
      <c r="F2000">
        <v>5.16</v>
      </c>
      <c r="G2000" s="20" t="s">
        <v>2380</v>
      </c>
      <c r="H2000" t="s">
        <v>2380</v>
      </c>
      <c r="I2000" t="s">
        <v>2383</v>
      </c>
      <c r="J2000" s="29">
        <v>1</v>
      </c>
      <c r="K2000" s="20" t="s">
        <v>2380</v>
      </c>
      <c r="L2000" s="20" t="str">
        <f t="shared" ref="L2000:L2063" si="62">IF(E2000&lt;18.5,"under weight",IF(E2000&lt;25,"Normal weight",IF(E2000&lt;30,"OVER WEIGHT","OBESITY")))</f>
        <v>OBESITY</v>
      </c>
      <c r="M2000" s="20" t="str">
        <f t="shared" ref="M2000:M2063" si="63">IF(F2000&lt;5.7,"normal",IF(F2000&lt;6.5,"pre diabeties","diabeties"))</f>
        <v>normal</v>
      </c>
    </row>
    <row r="2001" spans="4:13" x14ac:dyDescent="0.35">
      <c r="D2001" t="s">
        <v>381</v>
      </c>
      <c r="E2001">
        <v>30.54</v>
      </c>
      <c r="F2001">
        <v>5</v>
      </c>
      <c r="G2001" s="20" t="s">
        <v>2380</v>
      </c>
      <c r="H2001" t="s">
        <v>2380</v>
      </c>
      <c r="I2001" t="s">
        <v>2383</v>
      </c>
      <c r="J2001" s="29">
        <v>1</v>
      </c>
      <c r="K2001" s="20" t="s">
        <v>2380</v>
      </c>
      <c r="L2001" s="20" t="str">
        <f t="shared" si="62"/>
        <v>OBESITY</v>
      </c>
      <c r="M2001" s="20" t="str">
        <f t="shared" si="63"/>
        <v>normal</v>
      </c>
    </row>
    <row r="2002" spans="4:13" x14ac:dyDescent="0.35">
      <c r="D2002" t="s">
        <v>380</v>
      </c>
      <c r="E2002">
        <v>33.914999999999999</v>
      </c>
      <c r="F2002">
        <v>5.84</v>
      </c>
      <c r="G2002" s="20" t="s">
        <v>2382</v>
      </c>
      <c r="H2002" t="s">
        <v>2380</v>
      </c>
      <c r="I2002" t="s">
        <v>2380</v>
      </c>
      <c r="J2002" s="29">
        <v>0</v>
      </c>
      <c r="K2002" s="20" t="s">
        <v>2380</v>
      </c>
      <c r="L2002" s="20" t="str">
        <f t="shared" si="62"/>
        <v>OBESITY</v>
      </c>
      <c r="M2002" s="20" t="str">
        <f t="shared" si="63"/>
        <v>pre diabeties</v>
      </c>
    </row>
    <row r="2003" spans="4:13" x14ac:dyDescent="0.35">
      <c r="D2003" t="s">
        <v>379</v>
      </c>
      <c r="E2003">
        <v>33.31</v>
      </c>
      <c r="F2003">
        <v>4.1900000000000004</v>
      </c>
      <c r="G2003" s="20" t="s">
        <v>2380</v>
      </c>
      <c r="H2003" t="s">
        <v>2380</v>
      </c>
      <c r="I2003" t="s">
        <v>2383</v>
      </c>
      <c r="J2003" s="29">
        <v>1</v>
      </c>
      <c r="K2003" s="20" t="s">
        <v>2380</v>
      </c>
      <c r="L2003" s="20" t="str">
        <f t="shared" si="62"/>
        <v>OBESITY</v>
      </c>
      <c r="M2003" s="20" t="str">
        <f t="shared" si="63"/>
        <v>normal</v>
      </c>
    </row>
    <row r="2004" spans="4:13" x14ac:dyDescent="0.35">
      <c r="D2004" t="s">
        <v>378</v>
      </c>
      <c r="E2004">
        <v>25.745000000000001</v>
      </c>
      <c r="F2004">
        <v>4.62</v>
      </c>
      <c r="G2004" s="20" t="s">
        <v>2382</v>
      </c>
      <c r="H2004" t="s">
        <v>2380</v>
      </c>
      <c r="I2004" t="s">
        <v>2380</v>
      </c>
      <c r="J2004" s="29">
        <v>0</v>
      </c>
      <c r="K2004" s="20" t="s">
        <v>2380</v>
      </c>
      <c r="L2004" s="20" t="str">
        <f t="shared" si="62"/>
        <v>OVER WEIGHT</v>
      </c>
      <c r="M2004" s="20" t="str">
        <f t="shared" si="63"/>
        <v>normal</v>
      </c>
    </row>
    <row r="2005" spans="4:13" x14ac:dyDescent="0.35">
      <c r="D2005" t="s">
        <v>377</v>
      </c>
      <c r="E2005">
        <v>37.1</v>
      </c>
      <c r="F2005">
        <v>6.24</v>
      </c>
      <c r="G2005" s="20" t="s">
        <v>2380</v>
      </c>
      <c r="H2005" t="s">
        <v>2380</v>
      </c>
      <c r="I2005" t="s">
        <v>2380</v>
      </c>
      <c r="J2005" s="29">
        <v>0</v>
      </c>
      <c r="K2005" s="20" t="s">
        <v>2380</v>
      </c>
      <c r="L2005" s="20" t="str">
        <f t="shared" si="62"/>
        <v>OBESITY</v>
      </c>
      <c r="M2005" s="20" t="str">
        <f t="shared" si="63"/>
        <v>pre diabeties</v>
      </c>
    </row>
    <row r="2006" spans="4:13" x14ac:dyDescent="0.35">
      <c r="D2006" t="s">
        <v>376</v>
      </c>
      <c r="E2006">
        <v>35.435000000000002</v>
      </c>
      <c r="F2006">
        <v>5.81</v>
      </c>
      <c r="G2006" s="20" t="s">
        <v>2380</v>
      </c>
      <c r="H2006" t="s">
        <v>2380</v>
      </c>
      <c r="I2006" t="s">
        <v>2380</v>
      </c>
      <c r="J2006" s="29">
        <v>0</v>
      </c>
      <c r="K2006" s="20" t="s">
        <v>2380</v>
      </c>
      <c r="L2006" s="20" t="str">
        <f t="shared" si="62"/>
        <v>OBESITY</v>
      </c>
      <c r="M2006" s="20" t="str">
        <f t="shared" si="63"/>
        <v>pre diabeties</v>
      </c>
    </row>
    <row r="2007" spans="4:13" x14ac:dyDescent="0.35">
      <c r="D2007" t="s">
        <v>375</v>
      </c>
      <c r="E2007">
        <v>20.399999999999999</v>
      </c>
      <c r="F2007">
        <v>4.83</v>
      </c>
      <c r="G2007" s="20" t="s">
        <v>2380</v>
      </c>
      <c r="H2007" t="s">
        <v>2380</v>
      </c>
      <c r="I2007" t="s">
        <v>2380</v>
      </c>
      <c r="J2007" s="29">
        <v>0</v>
      </c>
      <c r="K2007" s="20" t="s">
        <v>2380</v>
      </c>
      <c r="L2007" s="20" t="str">
        <f t="shared" si="62"/>
        <v>Normal weight</v>
      </c>
      <c r="M2007" s="20" t="str">
        <f t="shared" si="63"/>
        <v>normal</v>
      </c>
    </row>
    <row r="2008" spans="4:13" x14ac:dyDescent="0.35">
      <c r="D2008" t="s">
        <v>374</v>
      </c>
      <c r="E2008">
        <v>42.13</v>
      </c>
      <c r="F2008">
        <v>5.72</v>
      </c>
      <c r="G2008" s="20" t="s">
        <v>2382</v>
      </c>
      <c r="H2008" t="s">
        <v>2380</v>
      </c>
      <c r="I2008" t="s">
        <v>2383</v>
      </c>
      <c r="J2008" s="29">
        <v>1</v>
      </c>
      <c r="K2008" s="20" t="s">
        <v>2380</v>
      </c>
      <c r="L2008" s="20" t="str">
        <f t="shared" si="62"/>
        <v>OBESITY</v>
      </c>
      <c r="M2008" s="20" t="str">
        <f t="shared" si="63"/>
        <v>pre diabeties</v>
      </c>
    </row>
    <row r="2009" spans="4:13" x14ac:dyDescent="0.35">
      <c r="D2009" t="s">
        <v>373</v>
      </c>
      <c r="E2009">
        <v>33.99</v>
      </c>
      <c r="F2009">
        <v>4.83</v>
      </c>
      <c r="G2009" s="20" t="s">
        <v>2382</v>
      </c>
      <c r="H2009" t="s">
        <v>2380</v>
      </c>
      <c r="I2009" t="s">
        <v>2383</v>
      </c>
      <c r="J2009" s="29">
        <v>1</v>
      </c>
      <c r="K2009" s="20" t="s">
        <v>2380</v>
      </c>
      <c r="L2009" s="20" t="str">
        <f t="shared" si="62"/>
        <v>OBESITY</v>
      </c>
      <c r="M2009" s="20" t="str">
        <f t="shared" si="63"/>
        <v>normal</v>
      </c>
    </row>
    <row r="2010" spans="4:13" x14ac:dyDescent="0.35">
      <c r="D2010" t="s">
        <v>372</v>
      </c>
      <c r="E2010">
        <v>28.594999999999999</v>
      </c>
      <c r="F2010">
        <v>4.1399999999999997</v>
      </c>
      <c r="G2010" s="20" t="s">
        <v>2382</v>
      </c>
      <c r="H2010" t="s">
        <v>2380</v>
      </c>
      <c r="I2010" t="s">
        <v>2383</v>
      </c>
      <c r="J2010" s="29">
        <v>1</v>
      </c>
      <c r="K2010" s="20" t="s">
        <v>2380</v>
      </c>
      <c r="L2010" s="20" t="str">
        <f t="shared" si="62"/>
        <v>OVER WEIGHT</v>
      </c>
      <c r="M2010" s="20" t="str">
        <f t="shared" si="63"/>
        <v>normal</v>
      </c>
    </row>
    <row r="2011" spans="4:13" x14ac:dyDescent="0.35">
      <c r="D2011" t="s">
        <v>371</v>
      </c>
      <c r="E2011">
        <v>20.8</v>
      </c>
      <c r="F2011">
        <v>4.07</v>
      </c>
      <c r="G2011" s="20" t="s">
        <v>2382</v>
      </c>
      <c r="H2011" t="s">
        <v>2380</v>
      </c>
      <c r="I2011" t="s">
        <v>2383</v>
      </c>
      <c r="J2011" s="29">
        <v>1</v>
      </c>
      <c r="K2011" s="20" t="s">
        <v>2380</v>
      </c>
      <c r="L2011" s="20" t="str">
        <f t="shared" si="62"/>
        <v>Normal weight</v>
      </c>
      <c r="M2011" s="20" t="str">
        <f t="shared" si="63"/>
        <v>normal</v>
      </c>
    </row>
    <row r="2012" spans="4:13" x14ac:dyDescent="0.35">
      <c r="D2012" t="s">
        <v>370</v>
      </c>
      <c r="E2012">
        <v>23.465</v>
      </c>
      <c r="F2012">
        <v>6.26</v>
      </c>
      <c r="G2012" s="20" t="s">
        <v>2382</v>
      </c>
      <c r="H2012" t="s">
        <v>2380</v>
      </c>
      <c r="I2012" t="s">
        <v>2383</v>
      </c>
      <c r="J2012" s="29">
        <v>1</v>
      </c>
      <c r="K2012" s="20" t="s">
        <v>2380</v>
      </c>
      <c r="L2012" s="20" t="str">
        <f t="shared" si="62"/>
        <v>Normal weight</v>
      </c>
      <c r="M2012" s="20" t="str">
        <f t="shared" si="63"/>
        <v>pre diabeties</v>
      </c>
    </row>
    <row r="2013" spans="4:13" x14ac:dyDescent="0.35">
      <c r="D2013" t="s">
        <v>369</v>
      </c>
      <c r="E2013">
        <v>40.185000000000002</v>
      </c>
      <c r="F2013">
        <v>5.88</v>
      </c>
      <c r="G2013" s="20" t="s">
        <v>2382</v>
      </c>
      <c r="H2013" t="s">
        <v>2380</v>
      </c>
      <c r="I2013" t="s">
        <v>2380</v>
      </c>
      <c r="J2013" s="29">
        <v>0</v>
      </c>
      <c r="K2013" s="20" t="s">
        <v>2380</v>
      </c>
      <c r="L2013" s="20" t="str">
        <f t="shared" si="62"/>
        <v>OBESITY</v>
      </c>
      <c r="M2013" s="20" t="str">
        <f t="shared" si="63"/>
        <v>pre diabeties</v>
      </c>
    </row>
    <row r="2014" spans="4:13" x14ac:dyDescent="0.35">
      <c r="D2014" t="s">
        <v>368</v>
      </c>
      <c r="E2014">
        <v>21.89</v>
      </c>
      <c r="F2014">
        <v>5.72</v>
      </c>
      <c r="G2014" s="20" t="s">
        <v>2382</v>
      </c>
      <c r="H2014" t="s">
        <v>2380</v>
      </c>
      <c r="I2014" t="s">
        <v>2380</v>
      </c>
      <c r="J2014" s="29">
        <v>0</v>
      </c>
      <c r="K2014" s="20" t="s">
        <v>2380</v>
      </c>
      <c r="L2014" s="20" t="str">
        <f t="shared" si="62"/>
        <v>Normal weight</v>
      </c>
      <c r="M2014" s="20" t="str">
        <f t="shared" si="63"/>
        <v>pre diabeties</v>
      </c>
    </row>
    <row r="2015" spans="4:13" x14ac:dyDescent="0.35">
      <c r="D2015" t="s">
        <v>367</v>
      </c>
      <c r="E2015">
        <v>29.34</v>
      </c>
      <c r="F2015">
        <v>6.09</v>
      </c>
      <c r="G2015" s="20" t="s">
        <v>2382</v>
      </c>
      <c r="H2015" t="s">
        <v>2382</v>
      </c>
      <c r="I2015" t="s">
        <v>2380</v>
      </c>
      <c r="J2015" s="29">
        <v>2</v>
      </c>
      <c r="K2015" s="20" t="s">
        <v>2380</v>
      </c>
      <c r="L2015" s="20" t="str">
        <f t="shared" si="62"/>
        <v>OVER WEIGHT</v>
      </c>
      <c r="M2015" s="20" t="str">
        <f t="shared" si="63"/>
        <v>pre diabeties</v>
      </c>
    </row>
    <row r="2016" spans="4:13" x14ac:dyDescent="0.35">
      <c r="D2016" t="s">
        <v>366</v>
      </c>
      <c r="E2016">
        <v>22.61</v>
      </c>
      <c r="F2016">
        <v>4.25</v>
      </c>
      <c r="G2016" s="20" t="s">
        <v>2382</v>
      </c>
      <c r="H2016" t="s">
        <v>2380</v>
      </c>
      <c r="I2016" t="s">
        <v>2380</v>
      </c>
      <c r="J2016" s="29">
        <v>0</v>
      </c>
      <c r="K2016" s="20" t="s">
        <v>2380</v>
      </c>
      <c r="L2016" s="20" t="str">
        <f t="shared" si="62"/>
        <v>Normal weight</v>
      </c>
      <c r="M2016" s="20" t="str">
        <f t="shared" si="63"/>
        <v>normal</v>
      </c>
    </row>
    <row r="2017" spans="4:13" x14ac:dyDescent="0.35">
      <c r="D2017" t="s">
        <v>365</v>
      </c>
      <c r="E2017">
        <v>22.23</v>
      </c>
      <c r="F2017">
        <v>6.09</v>
      </c>
      <c r="G2017" s="20" t="s">
        <v>2382</v>
      </c>
      <c r="H2017" t="s">
        <v>2380</v>
      </c>
      <c r="I2017" t="s">
        <v>2380</v>
      </c>
      <c r="J2017" s="29">
        <v>0</v>
      </c>
      <c r="K2017" s="20" t="s">
        <v>2380</v>
      </c>
      <c r="L2017" s="20" t="str">
        <f t="shared" si="62"/>
        <v>Normal weight</v>
      </c>
      <c r="M2017" s="20" t="str">
        <f t="shared" si="63"/>
        <v>pre diabeties</v>
      </c>
    </row>
    <row r="2018" spans="4:13" x14ac:dyDescent="0.35">
      <c r="D2018" t="s">
        <v>364</v>
      </c>
      <c r="E2018">
        <v>33.4</v>
      </c>
      <c r="F2018">
        <v>5.51</v>
      </c>
      <c r="G2018" s="20" t="s">
        <v>2380</v>
      </c>
      <c r="H2018" t="s">
        <v>2380</v>
      </c>
      <c r="I2018" t="s">
        <v>2380</v>
      </c>
      <c r="J2018" s="29">
        <v>0</v>
      </c>
      <c r="K2018" s="20" t="s">
        <v>2380</v>
      </c>
      <c r="L2018" s="20" t="str">
        <f t="shared" si="62"/>
        <v>OBESITY</v>
      </c>
      <c r="M2018" s="20" t="str">
        <f t="shared" si="63"/>
        <v>normal</v>
      </c>
    </row>
    <row r="2019" spans="4:13" x14ac:dyDescent="0.35">
      <c r="D2019" t="s">
        <v>363</v>
      </c>
      <c r="E2019">
        <v>33.11</v>
      </c>
      <c r="F2019">
        <v>5.63</v>
      </c>
      <c r="G2019" s="20" t="s">
        <v>2380</v>
      </c>
      <c r="H2019" t="s">
        <v>2380</v>
      </c>
      <c r="I2019" t="s">
        <v>2380</v>
      </c>
      <c r="J2019" s="29">
        <v>0</v>
      </c>
      <c r="K2019" s="20" t="s">
        <v>2380</v>
      </c>
      <c r="L2019" s="20" t="str">
        <f t="shared" si="62"/>
        <v>OBESITY</v>
      </c>
      <c r="M2019" s="20" t="str">
        <f t="shared" si="63"/>
        <v>normal</v>
      </c>
    </row>
    <row r="2020" spans="4:13" x14ac:dyDescent="0.35">
      <c r="D2020" t="s">
        <v>362</v>
      </c>
      <c r="E2020">
        <v>16.815000000000001</v>
      </c>
      <c r="F2020">
        <v>5.29</v>
      </c>
      <c r="G2020" s="20" t="s">
        <v>2382</v>
      </c>
      <c r="H2020" t="s">
        <v>2380</v>
      </c>
      <c r="I2020" t="s">
        <v>2380</v>
      </c>
      <c r="J2020" s="29">
        <v>0</v>
      </c>
      <c r="K2020" s="20" t="s">
        <v>2380</v>
      </c>
      <c r="L2020" s="20" t="str">
        <f t="shared" si="62"/>
        <v>under weight</v>
      </c>
      <c r="M2020" s="20" t="str">
        <f t="shared" si="63"/>
        <v>normal</v>
      </c>
    </row>
    <row r="2021" spans="4:13" x14ac:dyDescent="0.35">
      <c r="D2021" t="s">
        <v>361</v>
      </c>
      <c r="E2021">
        <v>25.61</v>
      </c>
      <c r="F2021">
        <v>4</v>
      </c>
      <c r="G2021" s="20" t="s">
        <v>2380</v>
      </c>
      <c r="H2021" t="s">
        <v>2380</v>
      </c>
      <c r="I2021" t="s">
        <v>2383</v>
      </c>
      <c r="J2021" s="29">
        <v>1</v>
      </c>
      <c r="K2021" s="20" t="s">
        <v>2380</v>
      </c>
      <c r="L2021" s="20" t="str">
        <f t="shared" si="62"/>
        <v>OVER WEIGHT</v>
      </c>
      <c r="M2021" s="20" t="str">
        <f t="shared" si="63"/>
        <v>normal</v>
      </c>
    </row>
    <row r="2022" spans="4:13" x14ac:dyDescent="0.35">
      <c r="D2022" t="s">
        <v>360</v>
      </c>
      <c r="E2022">
        <v>25.8</v>
      </c>
      <c r="F2022">
        <v>5.49</v>
      </c>
      <c r="G2022" s="20" t="s">
        <v>2380</v>
      </c>
      <c r="H2022" t="s">
        <v>2380</v>
      </c>
      <c r="I2022" t="s">
        <v>2380</v>
      </c>
      <c r="J2022" s="29">
        <v>0</v>
      </c>
      <c r="K2022" s="20" t="s">
        <v>2380</v>
      </c>
      <c r="L2022" s="20" t="str">
        <f t="shared" si="62"/>
        <v>OVER WEIGHT</v>
      </c>
      <c r="M2022" s="20" t="str">
        <f t="shared" si="63"/>
        <v>normal</v>
      </c>
    </row>
    <row r="2023" spans="4:13" x14ac:dyDescent="0.35">
      <c r="D2023" t="s">
        <v>359</v>
      </c>
      <c r="E2023">
        <v>27.39</v>
      </c>
      <c r="F2023">
        <v>5.34</v>
      </c>
      <c r="G2023" s="20" t="s">
        <v>2380</v>
      </c>
      <c r="H2023" t="s">
        <v>2380</v>
      </c>
      <c r="I2023" t="s">
        <v>2380</v>
      </c>
      <c r="J2023" s="29">
        <v>0</v>
      </c>
      <c r="K2023" s="20" t="s">
        <v>2380</v>
      </c>
      <c r="L2023" s="20" t="str">
        <f t="shared" si="62"/>
        <v>OVER WEIGHT</v>
      </c>
      <c r="M2023" s="20" t="str">
        <f t="shared" si="63"/>
        <v>normal</v>
      </c>
    </row>
    <row r="2024" spans="4:13" x14ac:dyDescent="0.35">
      <c r="D2024" t="s">
        <v>358</v>
      </c>
      <c r="E2024">
        <v>17.03</v>
      </c>
      <c r="F2024">
        <v>4.12</v>
      </c>
      <c r="G2024" s="20" t="s">
        <v>2380</v>
      </c>
      <c r="H2024" t="s">
        <v>2380</v>
      </c>
      <c r="I2024" t="s">
        <v>2380</v>
      </c>
      <c r="J2024" s="29">
        <v>1</v>
      </c>
      <c r="K2024" s="20" t="s">
        <v>2380</v>
      </c>
      <c r="L2024" s="20" t="str">
        <f t="shared" si="62"/>
        <v>under weight</v>
      </c>
      <c r="M2024" s="20" t="str">
        <f t="shared" si="63"/>
        <v>normal</v>
      </c>
    </row>
    <row r="2025" spans="4:13" x14ac:dyDescent="0.35">
      <c r="D2025" t="s">
        <v>357</v>
      </c>
      <c r="E2025">
        <v>23.75</v>
      </c>
      <c r="F2025">
        <v>5.49</v>
      </c>
      <c r="G2025" s="20" t="s">
        <v>2382</v>
      </c>
      <c r="H2025" t="s">
        <v>2380</v>
      </c>
      <c r="I2025" t="s">
        <v>2380</v>
      </c>
      <c r="J2025" s="29">
        <v>0</v>
      </c>
      <c r="K2025" s="20" t="s">
        <v>2380</v>
      </c>
      <c r="L2025" s="20" t="str">
        <f t="shared" si="62"/>
        <v>Normal weight</v>
      </c>
      <c r="M2025" s="20" t="str">
        <f t="shared" si="63"/>
        <v>normal</v>
      </c>
    </row>
    <row r="2026" spans="4:13" x14ac:dyDescent="0.35">
      <c r="D2026" t="s">
        <v>355</v>
      </c>
      <c r="E2026">
        <v>26.03</v>
      </c>
      <c r="F2026">
        <v>5.1100000000000003</v>
      </c>
      <c r="G2026" s="20" t="s">
        <v>2382</v>
      </c>
      <c r="H2026" t="s">
        <v>2380</v>
      </c>
      <c r="I2026" t="s">
        <v>2380</v>
      </c>
      <c r="J2026" s="29">
        <v>1</v>
      </c>
      <c r="K2026" s="20" t="s">
        <v>2380</v>
      </c>
      <c r="L2026" s="20" t="str">
        <f t="shared" si="62"/>
        <v>OVER WEIGHT</v>
      </c>
      <c r="M2026" s="20" t="str">
        <f t="shared" si="63"/>
        <v>normal</v>
      </c>
    </row>
    <row r="2027" spans="4:13" x14ac:dyDescent="0.35">
      <c r="D2027" t="s">
        <v>354</v>
      </c>
      <c r="E2027">
        <v>16.079999999999998</v>
      </c>
      <c r="F2027">
        <v>5.94</v>
      </c>
      <c r="G2027" s="20" t="s">
        <v>2380</v>
      </c>
      <c r="H2027" t="s">
        <v>2380</v>
      </c>
      <c r="I2027" t="s">
        <v>2380</v>
      </c>
      <c r="J2027" s="29">
        <v>0</v>
      </c>
      <c r="K2027" s="20" t="s">
        <v>2380</v>
      </c>
      <c r="L2027" s="20" t="str">
        <f t="shared" si="62"/>
        <v>under weight</v>
      </c>
      <c r="M2027" s="20" t="str">
        <f t="shared" si="63"/>
        <v>pre diabeties</v>
      </c>
    </row>
    <row r="2028" spans="4:13" x14ac:dyDescent="0.35">
      <c r="D2028" t="s">
        <v>353</v>
      </c>
      <c r="E2028">
        <v>30.875</v>
      </c>
      <c r="F2028">
        <v>5.54</v>
      </c>
      <c r="G2028" s="20" t="s">
        <v>2380</v>
      </c>
      <c r="H2028" t="s">
        <v>2380</v>
      </c>
      <c r="I2028" t="s">
        <v>2380</v>
      </c>
      <c r="J2028" s="29">
        <v>0</v>
      </c>
      <c r="K2028" s="20" t="s">
        <v>2380</v>
      </c>
      <c r="L2028" s="20" t="str">
        <f t="shared" si="62"/>
        <v>OBESITY</v>
      </c>
      <c r="M2028" s="20" t="str">
        <f t="shared" si="63"/>
        <v>normal</v>
      </c>
    </row>
    <row r="2029" spans="4:13" x14ac:dyDescent="0.35">
      <c r="D2029" t="s">
        <v>352</v>
      </c>
      <c r="E2029">
        <v>31.79</v>
      </c>
      <c r="F2029">
        <v>7.09</v>
      </c>
      <c r="G2029" s="20" t="s">
        <v>2380</v>
      </c>
      <c r="H2029" t="s">
        <v>2380</v>
      </c>
      <c r="I2029" t="s">
        <v>2380</v>
      </c>
      <c r="J2029" s="29">
        <v>0</v>
      </c>
      <c r="K2029" s="20" t="s">
        <v>2380</v>
      </c>
      <c r="L2029" s="20" t="str">
        <f t="shared" si="62"/>
        <v>OBESITY</v>
      </c>
      <c r="M2029" s="20" t="str">
        <f t="shared" si="63"/>
        <v>diabeties</v>
      </c>
    </row>
    <row r="2030" spans="4:13" x14ac:dyDescent="0.35">
      <c r="D2030" t="s">
        <v>351</v>
      </c>
      <c r="E2030">
        <v>28.48</v>
      </c>
      <c r="F2030">
        <v>6.22</v>
      </c>
      <c r="G2030" s="20" t="s">
        <v>2382</v>
      </c>
      <c r="H2030" t="s">
        <v>2380</v>
      </c>
      <c r="I2030" t="s">
        <v>2383</v>
      </c>
      <c r="J2030" s="29">
        <v>1</v>
      </c>
      <c r="K2030" s="20" t="s">
        <v>2380</v>
      </c>
      <c r="L2030" s="20" t="str">
        <f t="shared" si="62"/>
        <v>OVER WEIGHT</v>
      </c>
      <c r="M2030" s="20" t="str">
        <f t="shared" si="63"/>
        <v>pre diabeties</v>
      </c>
    </row>
    <row r="2031" spans="4:13" x14ac:dyDescent="0.35">
      <c r="D2031" t="s">
        <v>350</v>
      </c>
      <c r="E2031">
        <v>26.6</v>
      </c>
      <c r="F2031">
        <v>4.33</v>
      </c>
      <c r="G2031" s="20" t="s">
        <v>2380</v>
      </c>
      <c r="H2031" t="s">
        <v>2380</v>
      </c>
      <c r="I2031" t="s">
        <v>2380</v>
      </c>
      <c r="J2031" s="29">
        <v>1</v>
      </c>
      <c r="K2031" s="20" t="s">
        <v>2380</v>
      </c>
      <c r="L2031" s="20" t="str">
        <f t="shared" si="62"/>
        <v>OVER WEIGHT</v>
      </c>
      <c r="M2031" s="20" t="str">
        <f t="shared" si="63"/>
        <v>normal</v>
      </c>
    </row>
    <row r="2032" spans="4:13" x14ac:dyDescent="0.35">
      <c r="D2032" t="s">
        <v>349</v>
      </c>
      <c r="E2032">
        <v>25.27</v>
      </c>
      <c r="F2032">
        <v>5.83</v>
      </c>
      <c r="G2032" s="20" t="s">
        <v>2380</v>
      </c>
      <c r="H2032" t="s">
        <v>2380</v>
      </c>
      <c r="I2032" t="s">
        <v>2380</v>
      </c>
      <c r="J2032" s="29">
        <v>1</v>
      </c>
      <c r="K2032" s="20" t="s">
        <v>2380</v>
      </c>
      <c r="L2032" s="20" t="str">
        <f t="shared" si="62"/>
        <v>OVER WEIGHT</v>
      </c>
      <c r="M2032" s="20" t="str">
        <f t="shared" si="63"/>
        <v>pre diabeties</v>
      </c>
    </row>
    <row r="2033" spans="4:13" x14ac:dyDescent="0.35">
      <c r="D2033" t="s">
        <v>348</v>
      </c>
      <c r="E2033">
        <v>34.484999999999999</v>
      </c>
      <c r="F2033">
        <v>4.7</v>
      </c>
      <c r="G2033" s="20" t="s">
        <v>2382</v>
      </c>
      <c r="H2033" t="s">
        <v>2380</v>
      </c>
      <c r="I2033" t="s">
        <v>2383</v>
      </c>
      <c r="J2033" s="29">
        <v>1</v>
      </c>
      <c r="K2033" s="20" t="s">
        <v>2380</v>
      </c>
      <c r="L2033" s="20" t="str">
        <f t="shared" si="62"/>
        <v>OBESITY</v>
      </c>
      <c r="M2033" s="20" t="str">
        <f t="shared" si="63"/>
        <v>normal</v>
      </c>
    </row>
    <row r="2034" spans="4:13" x14ac:dyDescent="0.35">
      <c r="D2034" t="s">
        <v>347</v>
      </c>
      <c r="E2034">
        <v>15.57</v>
      </c>
      <c r="F2034">
        <v>4.07</v>
      </c>
      <c r="G2034" s="20" t="s">
        <v>2382</v>
      </c>
      <c r="H2034" t="s">
        <v>2380</v>
      </c>
      <c r="I2034" t="s">
        <v>2380</v>
      </c>
      <c r="J2034" s="29">
        <v>1</v>
      </c>
      <c r="K2034" s="20" t="s">
        <v>2380</v>
      </c>
      <c r="L2034" s="20" t="str">
        <f t="shared" si="62"/>
        <v>under weight</v>
      </c>
      <c r="M2034" s="20" t="str">
        <f t="shared" si="63"/>
        <v>normal</v>
      </c>
    </row>
    <row r="2035" spans="4:13" x14ac:dyDescent="0.35">
      <c r="D2035" t="s">
        <v>346</v>
      </c>
      <c r="E2035">
        <v>30.36</v>
      </c>
      <c r="F2035">
        <v>9.39</v>
      </c>
      <c r="G2035" s="20" t="s">
        <v>2380</v>
      </c>
      <c r="H2035" t="s">
        <v>2380</v>
      </c>
      <c r="I2035" t="s">
        <v>2380</v>
      </c>
      <c r="J2035" s="29">
        <v>0</v>
      </c>
      <c r="K2035" s="20" t="s">
        <v>2380</v>
      </c>
      <c r="L2035" s="20" t="str">
        <f t="shared" si="62"/>
        <v>OBESITY</v>
      </c>
      <c r="M2035" s="20" t="str">
        <f t="shared" si="63"/>
        <v>diabeties</v>
      </c>
    </row>
    <row r="2036" spans="4:13" x14ac:dyDescent="0.35">
      <c r="D2036" t="s">
        <v>345</v>
      </c>
      <c r="E2036">
        <v>19.37</v>
      </c>
      <c r="F2036">
        <v>4.18</v>
      </c>
      <c r="G2036" s="20" t="s">
        <v>2380</v>
      </c>
      <c r="H2036" t="s">
        <v>2380</v>
      </c>
      <c r="I2036" t="s">
        <v>2380</v>
      </c>
      <c r="J2036" s="29">
        <v>0</v>
      </c>
      <c r="K2036" s="20" t="s">
        <v>2380</v>
      </c>
      <c r="L2036" s="20" t="str">
        <f t="shared" si="62"/>
        <v>Normal weight</v>
      </c>
      <c r="M2036" s="20" t="str">
        <f t="shared" si="63"/>
        <v>normal</v>
      </c>
    </row>
    <row r="2037" spans="4:13" x14ac:dyDescent="0.35">
      <c r="D2037" t="s">
        <v>344</v>
      </c>
      <c r="E2037">
        <v>16.71</v>
      </c>
      <c r="F2037">
        <v>4.18</v>
      </c>
      <c r="G2037" s="20" t="s">
        <v>2380</v>
      </c>
      <c r="H2037" t="s">
        <v>2380</v>
      </c>
      <c r="I2037" t="s">
        <v>2380</v>
      </c>
      <c r="J2037" s="29">
        <v>1</v>
      </c>
      <c r="K2037" s="20" t="s">
        <v>2380</v>
      </c>
      <c r="L2037" s="20" t="str">
        <f t="shared" si="62"/>
        <v>under weight</v>
      </c>
      <c r="M2037" s="20" t="str">
        <f t="shared" si="63"/>
        <v>normal</v>
      </c>
    </row>
    <row r="2038" spans="4:13" x14ac:dyDescent="0.35">
      <c r="D2038" t="s">
        <v>343</v>
      </c>
      <c r="E2038">
        <v>24.1</v>
      </c>
      <c r="F2038">
        <v>4.4000000000000004</v>
      </c>
      <c r="G2038" s="20" t="s">
        <v>2382</v>
      </c>
      <c r="H2038" t="s">
        <v>2380</v>
      </c>
      <c r="I2038" t="s">
        <v>2380</v>
      </c>
      <c r="J2038" s="29">
        <v>1</v>
      </c>
      <c r="K2038" s="20" t="s">
        <v>2380</v>
      </c>
      <c r="L2038" s="20" t="str">
        <f t="shared" si="62"/>
        <v>Normal weight</v>
      </c>
      <c r="M2038" s="20" t="str">
        <f t="shared" si="63"/>
        <v>normal</v>
      </c>
    </row>
    <row r="2039" spans="4:13" x14ac:dyDescent="0.35">
      <c r="D2039" t="s">
        <v>342</v>
      </c>
      <c r="E2039">
        <v>29.77</v>
      </c>
      <c r="F2039">
        <v>9.9</v>
      </c>
      <c r="G2039" s="20" t="s">
        <v>2380</v>
      </c>
      <c r="H2039" t="s">
        <v>2380</v>
      </c>
      <c r="I2039" t="s">
        <v>2380</v>
      </c>
      <c r="J2039" s="29">
        <v>0</v>
      </c>
      <c r="K2039" s="20" t="s">
        <v>2380</v>
      </c>
      <c r="L2039" s="20" t="str">
        <f t="shared" si="62"/>
        <v>OVER WEIGHT</v>
      </c>
      <c r="M2039" s="20" t="str">
        <f t="shared" si="63"/>
        <v>diabeties</v>
      </c>
    </row>
    <row r="2040" spans="4:13" x14ac:dyDescent="0.35">
      <c r="D2040" t="s">
        <v>341</v>
      </c>
      <c r="E2040">
        <v>46.53</v>
      </c>
      <c r="F2040">
        <v>4.84</v>
      </c>
      <c r="G2040" s="20" t="s">
        <v>2382</v>
      </c>
      <c r="H2040" t="s">
        <v>2380</v>
      </c>
      <c r="I2040" t="s">
        <v>2380</v>
      </c>
      <c r="J2040" s="29">
        <v>0</v>
      </c>
      <c r="K2040" s="20" t="s">
        <v>2380</v>
      </c>
      <c r="L2040" s="20" t="str">
        <f t="shared" si="62"/>
        <v>OBESITY</v>
      </c>
      <c r="M2040" s="20" t="str">
        <f t="shared" si="63"/>
        <v>normal</v>
      </c>
    </row>
    <row r="2041" spans="4:13" x14ac:dyDescent="0.35">
      <c r="D2041" t="s">
        <v>340</v>
      </c>
      <c r="E2041">
        <v>23.4</v>
      </c>
      <c r="F2041">
        <v>5.53</v>
      </c>
      <c r="G2041" s="20" t="s">
        <v>2380</v>
      </c>
      <c r="H2041" t="s">
        <v>2380</v>
      </c>
      <c r="I2041" t="s">
        <v>2383</v>
      </c>
      <c r="J2041" s="29">
        <v>1</v>
      </c>
      <c r="K2041" s="20" t="s">
        <v>2380</v>
      </c>
      <c r="L2041" s="20" t="str">
        <f t="shared" si="62"/>
        <v>Normal weight</v>
      </c>
      <c r="M2041" s="20" t="str">
        <f t="shared" si="63"/>
        <v>normal</v>
      </c>
    </row>
    <row r="2042" spans="4:13" x14ac:dyDescent="0.35">
      <c r="D2042" t="s">
        <v>339</v>
      </c>
      <c r="E2042">
        <v>30</v>
      </c>
      <c r="F2042">
        <v>4.33</v>
      </c>
      <c r="G2042" s="20" t="s">
        <v>2382</v>
      </c>
      <c r="H2042" t="s">
        <v>2380</v>
      </c>
      <c r="I2042" t="s">
        <v>2380</v>
      </c>
      <c r="J2042" s="29">
        <v>0</v>
      </c>
      <c r="K2042" s="20" t="s">
        <v>2380</v>
      </c>
      <c r="L2042" s="20" t="str">
        <f t="shared" si="62"/>
        <v>OBESITY</v>
      </c>
      <c r="M2042" s="20" t="str">
        <f t="shared" si="63"/>
        <v>normal</v>
      </c>
    </row>
    <row r="2043" spans="4:13" x14ac:dyDescent="0.35">
      <c r="D2043" t="s">
        <v>338</v>
      </c>
      <c r="E2043">
        <v>29.15</v>
      </c>
      <c r="F2043">
        <v>4.91</v>
      </c>
      <c r="G2043" s="20" t="s">
        <v>2382</v>
      </c>
      <c r="H2043" t="s">
        <v>2380</v>
      </c>
      <c r="I2043" t="s">
        <v>2380</v>
      </c>
      <c r="J2043" s="29">
        <v>0</v>
      </c>
      <c r="K2043" s="20" t="s">
        <v>2380</v>
      </c>
      <c r="L2043" s="20" t="str">
        <f t="shared" si="62"/>
        <v>OVER WEIGHT</v>
      </c>
      <c r="M2043" s="20" t="str">
        <f t="shared" si="63"/>
        <v>normal</v>
      </c>
    </row>
    <row r="2044" spans="4:13" x14ac:dyDescent="0.35">
      <c r="D2044" t="s">
        <v>337</v>
      </c>
      <c r="E2044">
        <v>34.865000000000002</v>
      </c>
      <c r="F2044">
        <v>4.8</v>
      </c>
      <c r="G2044" s="20" t="s">
        <v>2380</v>
      </c>
      <c r="H2044" t="s">
        <v>2380</v>
      </c>
      <c r="I2044" t="s">
        <v>2380</v>
      </c>
      <c r="J2044" s="29">
        <v>0</v>
      </c>
      <c r="K2044" s="20" t="s">
        <v>2380</v>
      </c>
      <c r="L2044" s="20" t="str">
        <f t="shared" si="62"/>
        <v>OBESITY</v>
      </c>
      <c r="M2044" s="20" t="str">
        <f t="shared" si="63"/>
        <v>normal</v>
      </c>
    </row>
    <row r="2045" spans="4:13" x14ac:dyDescent="0.35">
      <c r="D2045" t="s">
        <v>336</v>
      </c>
      <c r="E2045">
        <v>28.12</v>
      </c>
      <c r="F2045">
        <v>5.55</v>
      </c>
      <c r="G2045" s="20" t="s">
        <v>2382</v>
      </c>
      <c r="H2045" t="s">
        <v>2382</v>
      </c>
      <c r="I2045" t="s">
        <v>2380</v>
      </c>
      <c r="J2045" s="29">
        <v>2</v>
      </c>
      <c r="K2045" s="20" t="s">
        <v>2380</v>
      </c>
      <c r="L2045" s="20" t="str">
        <f t="shared" si="62"/>
        <v>OVER WEIGHT</v>
      </c>
      <c r="M2045" s="20" t="str">
        <f t="shared" si="63"/>
        <v>normal</v>
      </c>
    </row>
    <row r="2046" spans="4:13" x14ac:dyDescent="0.35">
      <c r="D2046" t="s">
        <v>335</v>
      </c>
      <c r="E2046">
        <v>29.45</v>
      </c>
      <c r="F2046">
        <v>5.24</v>
      </c>
      <c r="G2046" s="20" t="s">
        <v>2382</v>
      </c>
      <c r="H2046" t="s">
        <v>2380</v>
      </c>
      <c r="I2046" t="s">
        <v>2380</v>
      </c>
      <c r="J2046" s="29">
        <v>0</v>
      </c>
      <c r="K2046" s="20" t="s">
        <v>2380</v>
      </c>
      <c r="L2046" s="20" t="str">
        <f t="shared" si="62"/>
        <v>OVER WEIGHT</v>
      </c>
      <c r="M2046" s="20" t="str">
        <f t="shared" si="63"/>
        <v>normal</v>
      </c>
    </row>
    <row r="2047" spans="4:13" x14ac:dyDescent="0.35">
      <c r="D2047" t="s">
        <v>334</v>
      </c>
      <c r="E2047">
        <v>27.94</v>
      </c>
      <c r="F2047">
        <v>6.08</v>
      </c>
      <c r="G2047" s="20" t="s">
        <v>2380</v>
      </c>
      <c r="H2047" t="s">
        <v>2380</v>
      </c>
      <c r="I2047" t="s">
        <v>2383</v>
      </c>
      <c r="J2047" s="29">
        <v>1</v>
      </c>
      <c r="K2047" s="20" t="s">
        <v>2380</v>
      </c>
      <c r="L2047" s="20" t="str">
        <f t="shared" si="62"/>
        <v>OVER WEIGHT</v>
      </c>
      <c r="M2047" s="20" t="str">
        <f t="shared" si="63"/>
        <v>pre diabeties</v>
      </c>
    </row>
    <row r="2048" spans="4:13" x14ac:dyDescent="0.35">
      <c r="D2048" t="s">
        <v>333</v>
      </c>
      <c r="E2048">
        <v>27.2</v>
      </c>
      <c r="F2048">
        <v>5.83</v>
      </c>
      <c r="G2048" s="20" t="s">
        <v>2380</v>
      </c>
      <c r="H2048" t="s">
        <v>2380</v>
      </c>
      <c r="I2048" t="s">
        <v>2383</v>
      </c>
      <c r="J2048" s="29">
        <v>1</v>
      </c>
      <c r="K2048" s="20" t="s">
        <v>2380</v>
      </c>
      <c r="L2048" s="20" t="str">
        <f t="shared" si="62"/>
        <v>OVER WEIGHT</v>
      </c>
      <c r="M2048" s="20" t="str">
        <f t="shared" si="63"/>
        <v>pre diabeties</v>
      </c>
    </row>
    <row r="2049" spans="4:13" x14ac:dyDescent="0.35">
      <c r="D2049" t="s">
        <v>332</v>
      </c>
      <c r="E2049">
        <v>33.344999999999999</v>
      </c>
      <c r="F2049">
        <v>4.29</v>
      </c>
      <c r="G2049" s="20" t="s">
        <v>2380</v>
      </c>
      <c r="H2049" t="s">
        <v>2380</v>
      </c>
      <c r="I2049" t="s">
        <v>2380</v>
      </c>
      <c r="J2049" s="29">
        <v>1</v>
      </c>
      <c r="K2049" s="20" t="s">
        <v>2380</v>
      </c>
      <c r="L2049" s="20" t="str">
        <f t="shared" si="62"/>
        <v>OBESITY</v>
      </c>
      <c r="M2049" s="20" t="str">
        <f t="shared" si="63"/>
        <v>normal</v>
      </c>
    </row>
    <row r="2050" spans="4:13" x14ac:dyDescent="0.35">
      <c r="D2050" t="s">
        <v>331</v>
      </c>
      <c r="E2050">
        <v>29.925000000000001</v>
      </c>
      <c r="F2050">
        <v>5.3</v>
      </c>
      <c r="G2050" s="20" t="s">
        <v>2380</v>
      </c>
      <c r="H2050" t="s">
        <v>2380</v>
      </c>
      <c r="I2050" t="s">
        <v>2380</v>
      </c>
      <c r="J2050" s="29">
        <v>1</v>
      </c>
      <c r="K2050" s="20" t="s">
        <v>2380</v>
      </c>
      <c r="L2050" s="20" t="str">
        <f t="shared" si="62"/>
        <v>OVER WEIGHT</v>
      </c>
      <c r="M2050" s="20" t="str">
        <f t="shared" si="63"/>
        <v>normal</v>
      </c>
    </row>
    <row r="2051" spans="4:13" x14ac:dyDescent="0.35">
      <c r="D2051" t="s">
        <v>330</v>
      </c>
      <c r="E2051">
        <v>24.225000000000001</v>
      </c>
      <c r="F2051">
        <v>4.42</v>
      </c>
      <c r="G2051" s="20" t="s">
        <v>2380</v>
      </c>
      <c r="H2051" t="s">
        <v>2380</v>
      </c>
      <c r="I2051" t="s">
        <v>2380</v>
      </c>
      <c r="J2051" s="29">
        <v>1</v>
      </c>
      <c r="K2051" s="20" t="s">
        <v>2380</v>
      </c>
      <c r="L2051" s="20" t="str">
        <f t="shared" si="62"/>
        <v>Normal weight</v>
      </c>
      <c r="M2051" s="20" t="str">
        <f t="shared" si="63"/>
        <v>normal</v>
      </c>
    </row>
    <row r="2052" spans="4:13" x14ac:dyDescent="0.35">
      <c r="D2052" t="s">
        <v>329</v>
      </c>
      <c r="E2052">
        <v>29.68</v>
      </c>
      <c r="F2052">
        <v>5.68</v>
      </c>
      <c r="G2052" s="20" t="s">
        <v>2380</v>
      </c>
      <c r="H2052" t="s">
        <v>2382</v>
      </c>
      <c r="I2052" t="s">
        <v>2380</v>
      </c>
      <c r="J2052" s="29">
        <v>1</v>
      </c>
      <c r="K2052" s="20" t="s">
        <v>2380</v>
      </c>
      <c r="L2052" s="20" t="str">
        <f t="shared" si="62"/>
        <v>OVER WEIGHT</v>
      </c>
      <c r="M2052" s="20" t="str">
        <f t="shared" si="63"/>
        <v>normal</v>
      </c>
    </row>
    <row r="2053" spans="4:13" x14ac:dyDescent="0.35">
      <c r="D2053" t="s">
        <v>328</v>
      </c>
      <c r="E2053">
        <v>20.614999999999998</v>
      </c>
      <c r="F2053">
        <v>6.05</v>
      </c>
      <c r="G2053" s="20" t="s">
        <v>2380</v>
      </c>
      <c r="H2053" t="s">
        <v>2380</v>
      </c>
      <c r="I2053" t="s">
        <v>2383</v>
      </c>
      <c r="J2053" s="29">
        <v>1</v>
      </c>
      <c r="K2053" s="20" t="s">
        <v>2380</v>
      </c>
      <c r="L2053" s="20" t="str">
        <f t="shared" si="62"/>
        <v>Normal weight</v>
      </c>
      <c r="M2053" s="20" t="str">
        <f t="shared" si="63"/>
        <v>pre diabeties</v>
      </c>
    </row>
    <row r="2054" spans="4:13" x14ac:dyDescent="0.35">
      <c r="D2054" t="s">
        <v>327</v>
      </c>
      <c r="E2054">
        <v>32.119999999999997</v>
      </c>
      <c r="F2054">
        <v>5.33</v>
      </c>
      <c r="G2054" s="20" t="s">
        <v>2380</v>
      </c>
      <c r="H2054" t="s">
        <v>2382</v>
      </c>
      <c r="I2054" t="s">
        <v>2380</v>
      </c>
      <c r="J2054" s="29">
        <v>1</v>
      </c>
      <c r="K2054" s="20" t="s">
        <v>2380</v>
      </c>
      <c r="L2054" s="20" t="str">
        <f t="shared" si="62"/>
        <v>OBESITY</v>
      </c>
      <c r="M2054" s="20" t="str">
        <f t="shared" si="63"/>
        <v>normal</v>
      </c>
    </row>
    <row r="2055" spans="4:13" x14ac:dyDescent="0.35">
      <c r="D2055" t="s">
        <v>326</v>
      </c>
      <c r="E2055">
        <v>27.36</v>
      </c>
      <c r="F2055">
        <v>6.22</v>
      </c>
      <c r="G2055" s="20" t="s">
        <v>2380</v>
      </c>
      <c r="H2055" t="s">
        <v>2380</v>
      </c>
      <c r="I2055" t="s">
        <v>2380</v>
      </c>
      <c r="J2055" s="29">
        <v>0</v>
      </c>
      <c r="K2055" s="20" t="s">
        <v>2380</v>
      </c>
      <c r="L2055" s="20" t="str">
        <f t="shared" si="62"/>
        <v>OVER WEIGHT</v>
      </c>
      <c r="M2055" s="20" t="str">
        <f t="shared" si="63"/>
        <v>pre diabeties</v>
      </c>
    </row>
    <row r="2056" spans="4:13" x14ac:dyDescent="0.35">
      <c r="D2056" t="s">
        <v>325</v>
      </c>
      <c r="E2056">
        <v>17.385000000000002</v>
      </c>
      <c r="F2056">
        <v>5.84</v>
      </c>
      <c r="G2056" s="20" t="s">
        <v>2380</v>
      </c>
      <c r="H2056" t="s">
        <v>2380</v>
      </c>
      <c r="I2056" t="s">
        <v>2380</v>
      </c>
      <c r="J2056" s="29">
        <v>0</v>
      </c>
      <c r="K2056" s="20" t="s">
        <v>2380</v>
      </c>
      <c r="L2056" s="20" t="str">
        <f t="shared" si="62"/>
        <v>under weight</v>
      </c>
      <c r="M2056" s="20" t="str">
        <f t="shared" si="63"/>
        <v>pre diabeties</v>
      </c>
    </row>
    <row r="2057" spans="4:13" x14ac:dyDescent="0.35">
      <c r="D2057" t="s">
        <v>324</v>
      </c>
      <c r="E2057">
        <v>30.13</v>
      </c>
      <c r="F2057">
        <v>5.71</v>
      </c>
      <c r="G2057" s="20" t="s">
        <v>2380</v>
      </c>
      <c r="H2057" t="s">
        <v>2382</v>
      </c>
      <c r="I2057" t="s">
        <v>2380</v>
      </c>
      <c r="J2057" s="29">
        <v>1</v>
      </c>
      <c r="K2057" s="20" t="s">
        <v>2380</v>
      </c>
      <c r="L2057" s="20" t="str">
        <f t="shared" si="62"/>
        <v>OBESITY</v>
      </c>
      <c r="M2057" s="20" t="str">
        <f t="shared" si="63"/>
        <v>pre diabeties</v>
      </c>
    </row>
    <row r="2058" spans="4:13" x14ac:dyDescent="0.35">
      <c r="D2058" t="s">
        <v>323</v>
      </c>
      <c r="E2058">
        <v>25.44</v>
      </c>
      <c r="F2058">
        <v>6.04</v>
      </c>
      <c r="G2058" s="20" t="s">
        <v>2382</v>
      </c>
      <c r="H2058" t="s">
        <v>2380</v>
      </c>
      <c r="I2058" t="s">
        <v>2383</v>
      </c>
      <c r="J2058" s="29">
        <v>1</v>
      </c>
      <c r="K2058" s="20" t="s">
        <v>2380</v>
      </c>
      <c r="L2058" s="20" t="str">
        <f t="shared" si="62"/>
        <v>OVER WEIGHT</v>
      </c>
      <c r="M2058" s="20" t="str">
        <f t="shared" si="63"/>
        <v>pre diabeties</v>
      </c>
    </row>
    <row r="2059" spans="4:13" x14ac:dyDescent="0.35">
      <c r="D2059" t="s">
        <v>322</v>
      </c>
      <c r="E2059">
        <v>39.805</v>
      </c>
      <c r="F2059">
        <v>4.38</v>
      </c>
      <c r="G2059" s="20" t="s">
        <v>2380</v>
      </c>
      <c r="H2059" t="s">
        <v>2382</v>
      </c>
      <c r="I2059" t="s">
        <v>2380</v>
      </c>
      <c r="J2059" s="29">
        <v>1</v>
      </c>
      <c r="K2059" s="20" t="s">
        <v>2380</v>
      </c>
      <c r="L2059" s="20" t="str">
        <f t="shared" si="62"/>
        <v>OBESITY</v>
      </c>
      <c r="M2059" s="20" t="str">
        <f t="shared" si="63"/>
        <v>normal</v>
      </c>
    </row>
    <row r="2060" spans="4:13" x14ac:dyDescent="0.35">
      <c r="D2060" t="s">
        <v>321</v>
      </c>
      <c r="E2060">
        <v>30.4</v>
      </c>
      <c r="F2060">
        <v>5.56</v>
      </c>
      <c r="G2060" s="20" t="s">
        <v>2382</v>
      </c>
      <c r="H2060" t="s">
        <v>2382</v>
      </c>
      <c r="I2060" t="s">
        <v>2380</v>
      </c>
      <c r="J2060" s="29">
        <v>1</v>
      </c>
      <c r="K2060" s="20" t="s">
        <v>2380</v>
      </c>
      <c r="L2060" s="20" t="str">
        <f t="shared" si="62"/>
        <v>OBESITY</v>
      </c>
      <c r="M2060" s="20" t="str">
        <f t="shared" si="63"/>
        <v>normal</v>
      </c>
    </row>
    <row r="2061" spans="4:13" x14ac:dyDescent="0.35">
      <c r="D2061" t="s">
        <v>320</v>
      </c>
      <c r="E2061">
        <v>23.18</v>
      </c>
      <c r="F2061">
        <v>4.24</v>
      </c>
      <c r="G2061" s="20" t="s">
        <v>2380</v>
      </c>
      <c r="H2061" t="s">
        <v>2382</v>
      </c>
      <c r="I2061" t="s">
        <v>2380</v>
      </c>
      <c r="J2061" s="29">
        <v>1</v>
      </c>
      <c r="K2061" s="20" t="s">
        <v>2380</v>
      </c>
      <c r="L2061" s="20" t="str">
        <f t="shared" si="62"/>
        <v>Normal weight</v>
      </c>
      <c r="M2061" s="20" t="str">
        <f t="shared" si="63"/>
        <v>normal</v>
      </c>
    </row>
    <row r="2062" spans="4:13" x14ac:dyDescent="0.35">
      <c r="D2062" t="s">
        <v>319</v>
      </c>
      <c r="E2062">
        <v>39.615000000000002</v>
      </c>
      <c r="F2062">
        <v>6.32</v>
      </c>
      <c r="G2062" s="20" t="s">
        <v>2380</v>
      </c>
      <c r="H2062" t="s">
        <v>2380</v>
      </c>
      <c r="I2062" t="s">
        <v>2383</v>
      </c>
      <c r="J2062" s="29">
        <v>1</v>
      </c>
      <c r="K2062" s="20" t="s">
        <v>2380</v>
      </c>
      <c r="L2062" s="20" t="str">
        <f t="shared" si="62"/>
        <v>OBESITY</v>
      </c>
      <c r="M2062" s="20" t="str">
        <f t="shared" si="63"/>
        <v>pre diabeties</v>
      </c>
    </row>
    <row r="2063" spans="4:13" x14ac:dyDescent="0.35">
      <c r="D2063" t="s">
        <v>318</v>
      </c>
      <c r="E2063">
        <v>30.59</v>
      </c>
      <c r="F2063">
        <v>6.3</v>
      </c>
      <c r="G2063" s="20" t="s">
        <v>2382</v>
      </c>
      <c r="H2063" t="s">
        <v>2380</v>
      </c>
      <c r="I2063" t="s">
        <v>2383</v>
      </c>
      <c r="J2063" s="29">
        <v>1</v>
      </c>
      <c r="K2063" s="20" t="s">
        <v>2380</v>
      </c>
      <c r="L2063" s="20" t="str">
        <f t="shared" si="62"/>
        <v>OBESITY</v>
      </c>
      <c r="M2063" s="20" t="str">
        <f t="shared" si="63"/>
        <v>pre diabeties</v>
      </c>
    </row>
    <row r="2064" spans="4:13" x14ac:dyDescent="0.35">
      <c r="D2064" t="s">
        <v>317</v>
      </c>
      <c r="E2064">
        <v>16.72</v>
      </c>
      <c r="F2064">
        <v>4.38</v>
      </c>
      <c r="G2064" s="20" t="s">
        <v>2382</v>
      </c>
      <c r="H2064" t="s">
        <v>2380</v>
      </c>
      <c r="I2064" t="s">
        <v>2380</v>
      </c>
      <c r="J2064" s="29">
        <v>1</v>
      </c>
      <c r="K2064" s="20" t="s">
        <v>2380</v>
      </c>
      <c r="L2064" s="20" t="str">
        <f t="shared" ref="L2064:L2127" si="64">IF(E2064&lt;18.5,"under weight",IF(E2064&lt;25,"Normal weight",IF(E2064&lt;30,"OVER WEIGHT","OBESITY")))</f>
        <v>under weight</v>
      </c>
      <c r="M2064" s="20" t="str">
        <f t="shared" ref="M2064:M2127" si="65">IF(F2064&lt;5.7,"normal",IF(F2064&lt;6.5,"pre diabeties","diabeties"))</f>
        <v>normal</v>
      </c>
    </row>
    <row r="2065" spans="4:13" x14ac:dyDescent="0.35">
      <c r="D2065" t="s">
        <v>316</v>
      </c>
      <c r="E2065">
        <v>26.22</v>
      </c>
      <c r="F2065">
        <v>4.6500000000000004</v>
      </c>
      <c r="G2065" s="20" t="s">
        <v>2382</v>
      </c>
      <c r="H2065" t="s">
        <v>2380</v>
      </c>
      <c r="I2065" t="s">
        <v>2383</v>
      </c>
      <c r="J2065" s="29">
        <v>1</v>
      </c>
      <c r="K2065" s="20" t="s">
        <v>2380</v>
      </c>
      <c r="L2065" s="20" t="str">
        <f t="shared" si="64"/>
        <v>OVER WEIGHT</v>
      </c>
      <c r="M2065" s="20" t="str">
        <f t="shared" si="65"/>
        <v>normal</v>
      </c>
    </row>
    <row r="2066" spans="4:13" x14ac:dyDescent="0.35">
      <c r="D2066" t="s">
        <v>315</v>
      </c>
      <c r="E2066">
        <v>31.824999999999999</v>
      </c>
      <c r="F2066">
        <v>4.7</v>
      </c>
      <c r="G2066" s="20" t="s">
        <v>2380</v>
      </c>
      <c r="H2066" t="s">
        <v>2380</v>
      </c>
      <c r="I2066" t="s">
        <v>2383</v>
      </c>
      <c r="J2066" s="29">
        <v>1</v>
      </c>
      <c r="K2066" s="20" t="s">
        <v>2380</v>
      </c>
      <c r="L2066" s="20" t="str">
        <f t="shared" si="64"/>
        <v>OBESITY</v>
      </c>
      <c r="M2066" s="20" t="str">
        <f t="shared" si="65"/>
        <v>normal</v>
      </c>
    </row>
    <row r="2067" spans="4:13" x14ac:dyDescent="0.35">
      <c r="D2067" t="s">
        <v>314</v>
      </c>
      <c r="E2067">
        <v>25.745000000000001</v>
      </c>
      <c r="F2067">
        <v>4.34</v>
      </c>
      <c r="G2067" s="20" t="s">
        <v>2380</v>
      </c>
      <c r="H2067" t="s">
        <v>2380</v>
      </c>
      <c r="I2067" t="s">
        <v>2383</v>
      </c>
      <c r="J2067" s="29">
        <v>1</v>
      </c>
      <c r="K2067" s="20" t="s">
        <v>2380</v>
      </c>
      <c r="L2067" s="20" t="str">
        <f t="shared" si="64"/>
        <v>OVER WEIGHT</v>
      </c>
      <c r="M2067" s="20" t="str">
        <f t="shared" si="65"/>
        <v>normal</v>
      </c>
    </row>
    <row r="2068" spans="4:13" x14ac:dyDescent="0.35">
      <c r="D2068" t="s">
        <v>313</v>
      </c>
      <c r="E2068">
        <v>24.605</v>
      </c>
      <c r="F2068">
        <v>5.62</v>
      </c>
      <c r="G2068" s="20" t="s">
        <v>2380</v>
      </c>
      <c r="H2068" t="s">
        <v>2380</v>
      </c>
      <c r="I2068" t="s">
        <v>2383</v>
      </c>
      <c r="J2068" s="29">
        <v>1</v>
      </c>
      <c r="K2068" s="20" t="s">
        <v>2380</v>
      </c>
      <c r="L2068" s="20" t="str">
        <f t="shared" si="64"/>
        <v>Normal weight</v>
      </c>
      <c r="M2068" s="20" t="str">
        <f t="shared" si="65"/>
        <v>normal</v>
      </c>
    </row>
    <row r="2069" spans="4:13" x14ac:dyDescent="0.35">
      <c r="D2069" t="s">
        <v>312</v>
      </c>
      <c r="E2069">
        <v>24.51</v>
      </c>
      <c r="F2069">
        <v>4.24</v>
      </c>
      <c r="G2069" s="20" t="s">
        <v>2380</v>
      </c>
      <c r="H2069" t="s">
        <v>2380</v>
      </c>
      <c r="I2069" t="s">
        <v>2383</v>
      </c>
      <c r="J2069" s="29">
        <v>1</v>
      </c>
      <c r="K2069" s="20" t="s">
        <v>2380</v>
      </c>
      <c r="L2069" s="20" t="str">
        <f t="shared" si="64"/>
        <v>Normal weight</v>
      </c>
      <c r="M2069" s="20" t="str">
        <f t="shared" si="65"/>
        <v>normal</v>
      </c>
    </row>
    <row r="2070" spans="4:13" x14ac:dyDescent="0.35">
      <c r="D2070" t="s">
        <v>311</v>
      </c>
      <c r="E2070">
        <v>31.065000000000001</v>
      </c>
      <c r="F2070">
        <v>4.57</v>
      </c>
      <c r="G2070" s="20" t="s">
        <v>2382</v>
      </c>
      <c r="H2070" t="s">
        <v>2380</v>
      </c>
      <c r="I2070" t="s">
        <v>2380</v>
      </c>
      <c r="J2070" s="29">
        <v>0</v>
      </c>
      <c r="K2070" s="20" t="s">
        <v>2380</v>
      </c>
      <c r="L2070" s="20" t="str">
        <f t="shared" si="64"/>
        <v>OBESITY</v>
      </c>
      <c r="M2070" s="20" t="str">
        <f t="shared" si="65"/>
        <v>normal</v>
      </c>
    </row>
    <row r="2071" spans="4:13" x14ac:dyDescent="0.35">
      <c r="D2071" t="s">
        <v>310</v>
      </c>
      <c r="E2071">
        <v>28.12</v>
      </c>
      <c r="F2071">
        <v>5.05</v>
      </c>
      <c r="G2071" s="20" t="s">
        <v>2380</v>
      </c>
      <c r="H2071" t="s">
        <v>2380</v>
      </c>
      <c r="I2071" t="s">
        <v>2380</v>
      </c>
      <c r="J2071" s="29">
        <v>0</v>
      </c>
      <c r="K2071" s="20" t="s">
        <v>2380</v>
      </c>
      <c r="L2071" s="20" t="str">
        <f t="shared" si="64"/>
        <v>OVER WEIGHT</v>
      </c>
      <c r="M2071" s="20" t="str">
        <f t="shared" si="65"/>
        <v>normal</v>
      </c>
    </row>
    <row r="2072" spans="4:13" x14ac:dyDescent="0.35">
      <c r="D2072" t="s">
        <v>309</v>
      </c>
      <c r="E2072">
        <v>38.06</v>
      </c>
      <c r="F2072">
        <v>6.16</v>
      </c>
      <c r="G2072" s="20" t="s">
        <v>2380</v>
      </c>
      <c r="H2072" t="s">
        <v>2380</v>
      </c>
      <c r="I2072" t="s">
        <v>2380</v>
      </c>
      <c r="J2072" s="29">
        <v>0</v>
      </c>
      <c r="K2072" s="20" t="s">
        <v>2380</v>
      </c>
      <c r="L2072" s="20" t="str">
        <f t="shared" si="64"/>
        <v>OBESITY</v>
      </c>
      <c r="M2072" s="20" t="str">
        <f t="shared" si="65"/>
        <v>pre diabeties</v>
      </c>
    </row>
    <row r="2073" spans="4:13" x14ac:dyDescent="0.35">
      <c r="D2073" t="s">
        <v>308</v>
      </c>
      <c r="E2073">
        <v>24.96</v>
      </c>
      <c r="F2073">
        <v>4.57</v>
      </c>
      <c r="G2073" s="20" t="s">
        <v>2380</v>
      </c>
      <c r="H2073" t="s">
        <v>2380</v>
      </c>
      <c r="I2073" t="s">
        <v>2380</v>
      </c>
      <c r="J2073" s="29">
        <v>0</v>
      </c>
      <c r="K2073" s="20" t="s">
        <v>2380</v>
      </c>
      <c r="L2073" s="20" t="str">
        <f t="shared" si="64"/>
        <v>Normal weight</v>
      </c>
      <c r="M2073" s="20" t="str">
        <f t="shared" si="65"/>
        <v>normal</v>
      </c>
    </row>
    <row r="2074" spans="4:13" x14ac:dyDescent="0.35">
      <c r="D2074" t="s">
        <v>307</v>
      </c>
      <c r="E2074">
        <v>17.670000000000002</v>
      </c>
      <c r="F2074">
        <v>5.53</v>
      </c>
      <c r="G2074" s="20" t="s">
        <v>2382</v>
      </c>
      <c r="H2074" t="s">
        <v>2380</v>
      </c>
      <c r="I2074" t="s">
        <v>2380</v>
      </c>
      <c r="J2074" s="29">
        <v>0</v>
      </c>
      <c r="K2074" s="20" t="s">
        <v>2380</v>
      </c>
      <c r="L2074" s="20" t="str">
        <f t="shared" si="64"/>
        <v>under weight</v>
      </c>
      <c r="M2074" s="20" t="str">
        <f t="shared" si="65"/>
        <v>normal</v>
      </c>
    </row>
    <row r="2075" spans="4:13" x14ac:dyDescent="0.35">
      <c r="D2075" t="s">
        <v>306</v>
      </c>
      <c r="E2075">
        <v>31.35</v>
      </c>
      <c r="F2075">
        <v>5.84</v>
      </c>
      <c r="G2075" s="20" t="s">
        <v>2380</v>
      </c>
      <c r="H2075" t="s">
        <v>2382</v>
      </c>
      <c r="I2075" t="s">
        <v>2380</v>
      </c>
      <c r="J2075" s="29">
        <v>1</v>
      </c>
      <c r="K2075" s="20" t="s">
        <v>2380</v>
      </c>
      <c r="L2075" s="20" t="str">
        <f t="shared" si="64"/>
        <v>OBESITY</v>
      </c>
      <c r="M2075" s="20" t="str">
        <f t="shared" si="65"/>
        <v>pre diabeties</v>
      </c>
    </row>
    <row r="2076" spans="4:13" x14ac:dyDescent="0.35">
      <c r="D2076" t="s">
        <v>305</v>
      </c>
      <c r="E2076">
        <v>28.31</v>
      </c>
      <c r="F2076">
        <v>6.41</v>
      </c>
      <c r="G2076" s="20" t="s">
        <v>2380</v>
      </c>
      <c r="H2076" t="s">
        <v>2382</v>
      </c>
      <c r="I2076" t="s">
        <v>2380</v>
      </c>
      <c r="J2076" s="29">
        <v>1</v>
      </c>
      <c r="K2076" s="20" t="s">
        <v>2380</v>
      </c>
      <c r="L2076" s="20" t="str">
        <f t="shared" si="64"/>
        <v>OVER WEIGHT</v>
      </c>
      <c r="M2076" s="20" t="str">
        <f t="shared" si="65"/>
        <v>pre diabeties</v>
      </c>
    </row>
    <row r="2077" spans="4:13" x14ac:dyDescent="0.35">
      <c r="D2077" t="s">
        <v>304</v>
      </c>
      <c r="E2077">
        <v>30.3</v>
      </c>
      <c r="F2077">
        <v>4.7300000000000004</v>
      </c>
      <c r="G2077" s="20" t="s">
        <v>2382</v>
      </c>
      <c r="H2077" t="s">
        <v>2380</v>
      </c>
      <c r="I2077" t="s">
        <v>2383</v>
      </c>
      <c r="J2077" s="29">
        <v>1</v>
      </c>
      <c r="K2077" s="20" t="s">
        <v>2380</v>
      </c>
      <c r="L2077" s="20" t="str">
        <f t="shared" si="64"/>
        <v>OBESITY</v>
      </c>
      <c r="M2077" s="20" t="str">
        <f t="shared" si="65"/>
        <v>normal</v>
      </c>
    </row>
    <row r="2078" spans="4:13" x14ac:dyDescent="0.35">
      <c r="D2078" t="s">
        <v>303</v>
      </c>
      <c r="E2078">
        <v>26.4</v>
      </c>
      <c r="F2078">
        <v>6.22</v>
      </c>
      <c r="G2078" s="20" t="s">
        <v>2382</v>
      </c>
      <c r="H2078" t="s">
        <v>2380</v>
      </c>
      <c r="I2078" t="s">
        <v>2380</v>
      </c>
      <c r="J2078" s="29">
        <v>0</v>
      </c>
      <c r="K2078" s="20" t="s">
        <v>2380</v>
      </c>
      <c r="L2078" s="20" t="str">
        <f t="shared" si="64"/>
        <v>OVER WEIGHT</v>
      </c>
      <c r="M2078" s="20" t="str">
        <f t="shared" si="65"/>
        <v>pre diabeties</v>
      </c>
    </row>
    <row r="2079" spans="4:13" x14ac:dyDescent="0.35">
      <c r="D2079" t="s">
        <v>302</v>
      </c>
      <c r="E2079">
        <v>22.135000000000002</v>
      </c>
      <c r="F2079">
        <v>4.46</v>
      </c>
      <c r="G2079" s="20" t="s">
        <v>2382</v>
      </c>
      <c r="H2079" t="s">
        <v>2380</v>
      </c>
      <c r="I2079" t="s">
        <v>2380</v>
      </c>
      <c r="J2079" s="29">
        <v>0</v>
      </c>
      <c r="K2079" s="20" t="s">
        <v>2380</v>
      </c>
      <c r="L2079" s="20" t="str">
        <f t="shared" si="64"/>
        <v>Normal weight</v>
      </c>
      <c r="M2079" s="20" t="str">
        <f t="shared" si="65"/>
        <v>normal</v>
      </c>
    </row>
    <row r="2080" spans="4:13" x14ac:dyDescent="0.35">
      <c r="D2080" t="s">
        <v>301</v>
      </c>
      <c r="E2080">
        <v>17.399999999999999</v>
      </c>
      <c r="F2080">
        <v>4.5</v>
      </c>
      <c r="G2080" s="20" t="s">
        <v>2382</v>
      </c>
      <c r="H2080" t="s">
        <v>2380</v>
      </c>
      <c r="I2080" t="s">
        <v>2380</v>
      </c>
      <c r="J2080" s="29">
        <v>0</v>
      </c>
      <c r="K2080" s="20" t="s">
        <v>2380</v>
      </c>
      <c r="L2080" s="20" t="str">
        <f t="shared" si="64"/>
        <v>under weight</v>
      </c>
      <c r="M2080" s="20" t="str">
        <f t="shared" si="65"/>
        <v>normal</v>
      </c>
    </row>
    <row r="2081" spans="4:13" x14ac:dyDescent="0.35">
      <c r="D2081" t="s">
        <v>299</v>
      </c>
      <c r="E2081">
        <v>28.06</v>
      </c>
      <c r="F2081">
        <v>8.93</v>
      </c>
      <c r="G2081" s="20" t="s">
        <v>2380</v>
      </c>
      <c r="H2081" t="s">
        <v>2380</v>
      </c>
      <c r="I2081" t="s">
        <v>2380</v>
      </c>
      <c r="J2081" s="29">
        <v>0</v>
      </c>
      <c r="K2081" s="20" t="s">
        <v>2380</v>
      </c>
      <c r="L2081" s="20" t="str">
        <f t="shared" si="64"/>
        <v>OVER WEIGHT</v>
      </c>
      <c r="M2081" s="20" t="str">
        <f t="shared" si="65"/>
        <v>diabeties</v>
      </c>
    </row>
    <row r="2082" spans="4:13" x14ac:dyDescent="0.35">
      <c r="D2082" t="s">
        <v>298</v>
      </c>
      <c r="E2082">
        <v>31.13</v>
      </c>
      <c r="F2082">
        <v>11.02</v>
      </c>
      <c r="G2082" s="20" t="s">
        <v>2380</v>
      </c>
      <c r="H2082" t="s">
        <v>2380</v>
      </c>
      <c r="I2082" t="s">
        <v>2380</v>
      </c>
      <c r="J2082" s="29">
        <v>0</v>
      </c>
      <c r="K2082" s="20" t="s">
        <v>2380</v>
      </c>
      <c r="L2082" s="20" t="str">
        <f t="shared" si="64"/>
        <v>OBESITY</v>
      </c>
      <c r="M2082" s="20" t="str">
        <f t="shared" si="65"/>
        <v>diabeties</v>
      </c>
    </row>
    <row r="2083" spans="4:13" x14ac:dyDescent="0.35">
      <c r="D2083" t="s">
        <v>297</v>
      </c>
      <c r="E2083">
        <v>18.46</v>
      </c>
      <c r="F2083">
        <v>5.25</v>
      </c>
      <c r="G2083" s="20" t="s">
        <v>2380</v>
      </c>
      <c r="H2083" t="s">
        <v>2380</v>
      </c>
      <c r="I2083" t="s">
        <v>2380</v>
      </c>
      <c r="J2083" s="29">
        <v>0</v>
      </c>
      <c r="K2083" s="20" t="s">
        <v>2380</v>
      </c>
      <c r="L2083" s="20" t="str">
        <f t="shared" si="64"/>
        <v>under weight</v>
      </c>
      <c r="M2083" s="20" t="str">
        <f t="shared" si="65"/>
        <v>normal</v>
      </c>
    </row>
    <row r="2084" spans="4:13" x14ac:dyDescent="0.35">
      <c r="D2084" t="s">
        <v>296</v>
      </c>
      <c r="E2084">
        <v>17.3</v>
      </c>
      <c r="F2084">
        <v>4.75</v>
      </c>
      <c r="G2084" s="20" t="s">
        <v>2380</v>
      </c>
      <c r="H2084" t="s">
        <v>2380</v>
      </c>
      <c r="I2084" t="s">
        <v>2380</v>
      </c>
      <c r="J2084" s="29">
        <v>0</v>
      </c>
      <c r="K2084" s="20" t="s">
        <v>2380</v>
      </c>
      <c r="L2084" s="20" t="str">
        <f t="shared" si="64"/>
        <v>under weight</v>
      </c>
      <c r="M2084" s="20" t="str">
        <f t="shared" si="65"/>
        <v>normal</v>
      </c>
    </row>
    <row r="2085" spans="4:13" x14ac:dyDescent="0.35">
      <c r="D2085" t="s">
        <v>295</v>
      </c>
      <c r="E2085">
        <v>35.625</v>
      </c>
      <c r="F2085">
        <v>4.68</v>
      </c>
      <c r="G2085" s="20" t="s">
        <v>2382</v>
      </c>
      <c r="H2085" t="s">
        <v>2380</v>
      </c>
      <c r="I2085" t="s">
        <v>2383</v>
      </c>
      <c r="J2085" s="29">
        <v>1</v>
      </c>
      <c r="K2085" s="20" t="s">
        <v>2380</v>
      </c>
      <c r="L2085" s="20" t="str">
        <f t="shared" si="64"/>
        <v>OBESITY</v>
      </c>
      <c r="M2085" s="20" t="str">
        <f t="shared" si="65"/>
        <v>normal</v>
      </c>
    </row>
    <row r="2086" spans="4:13" x14ac:dyDescent="0.35">
      <c r="D2086" t="s">
        <v>294</v>
      </c>
      <c r="E2086">
        <v>20.234999999999999</v>
      </c>
      <c r="F2086">
        <v>6.17</v>
      </c>
      <c r="G2086" s="20" t="s">
        <v>2382</v>
      </c>
      <c r="H2086" t="s">
        <v>2382</v>
      </c>
      <c r="I2086" t="s">
        <v>2380</v>
      </c>
      <c r="J2086" s="29">
        <v>2</v>
      </c>
      <c r="K2086" s="20" t="s">
        <v>2380</v>
      </c>
      <c r="L2086" s="20" t="str">
        <f t="shared" si="64"/>
        <v>Normal weight</v>
      </c>
      <c r="M2086" s="20" t="str">
        <f t="shared" si="65"/>
        <v>pre diabeties</v>
      </c>
    </row>
    <row r="2087" spans="4:13" x14ac:dyDescent="0.35">
      <c r="D2087" t="s">
        <v>293</v>
      </c>
      <c r="E2087">
        <v>27.55</v>
      </c>
      <c r="F2087">
        <v>4.5599999999999996</v>
      </c>
      <c r="G2087" s="20" t="s">
        <v>2382</v>
      </c>
      <c r="H2087" t="s">
        <v>2380</v>
      </c>
      <c r="I2087" t="s">
        <v>2383</v>
      </c>
      <c r="J2087" s="29">
        <v>1</v>
      </c>
      <c r="K2087" s="20" t="s">
        <v>2380</v>
      </c>
      <c r="L2087" s="20" t="str">
        <f t="shared" si="64"/>
        <v>OVER WEIGHT</v>
      </c>
      <c r="M2087" s="20" t="str">
        <f t="shared" si="65"/>
        <v>normal</v>
      </c>
    </row>
    <row r="2088" spans="4:13" x14ac:dyDescent="0.35">
      <c r="D2088" t="s">
        <v>292</v>
      </c>
      <c r="E2088">
        <v>17.97</v>
      </c>
      <c r="F2088">
        <v>6.3</v>
      </c>
      <c r="G2088" s="20" t="s">
        <v>2380</v>
      </c>
      <c r="H2088" t="s">
        <v>2380</v>
      </c>
      <c r="I2088" t="s">
        <v>2380</v>
      </c>
      <c r="J2088" s="29">
        <v>0</v>
      </c>
      <c r="K2088" s="20" t="s">
        <v>2380</v>
      </c>
      <c r="L2088" s="20" t="str">
        <f t="shared" si="64"/>
        <v>under weight</v>
      </c>
      <c r="M2088" s="20" t="str">
        <f t="shared" si="65"/>
        <v>pre diabeties</v>
      </c>
    </row>
    <row r="2089" spans="4:13" x14ac:dyDescent="0.35">
      <c r="D2089" t="s">
        <v>291</v>
      </c>
      <c r="E2089">
        <v>29.98</v>
      </c>
      <c r="F2089">
        <v>6.03</v>
      </c>
      <c r="G2089" s="20" t="s">
        <v>2380</v>
      </c>
      <c r="H2089" t="s">
        <v>2382</v>
      </c>
      <c r="I2089" t="s">
        <v>2380</v>
      </c>
      <c r="J2089" s="29">
        <v>1</v>
      </c>
      <c r="K2089" s="20" t="s">
        <v>2380</v>
      </c>
      <c r="L2089" s="20" t="str">
        <f t="shared" si="64"/>
        <v>OVER WEIGHT</v>
      </c>
      <c r="M2089" s="20" t="str">
        <f t="shared" si="65"/>
        <v>pre diabeties</v>
      </c>
    </row>
    <row r="2090" spans="4:13" x14ac:dyDescent="0.35">
      <c r="D2090" t="s">
        <v>290</v>
      </c>
      <c r="E2090">
        <v>33.659999999999997</v>
      </c>
      <c r="F2090">
        <v>4.2</v>
      </c>
      <c r="G2090" s="20" t="s">
        <v>2382</v>
      </c>
      <c r="H2090" t="s">
        <v>2380</v>
      </c>
      <c r="I2090" t="s">
        <v>2380</v>
      </c>
      <c r="J2090" s="29">
        <v>1</v>
      </c>
      <c r="K2090" s="20" t="s">
        <v>2380</v>
      </c>
      <c r="L2090" s="20" t="str">
        <f t="shared" si="64"/>
        <v>OBESITY</v>
      </c>
      <c r="M2090" s="20" t="str">
        <f t="shared" si="65"/>
        <v>normal</v>
      </c>
    </row>
    <row r="2091" spans="4:13" x14ac:dyDescent="0.35">
      <c r="D2091" t="s">
        <v>289</v>
      </c>
      <c r="E2091">
        <v>32.67</v>
      </c>
      <c r="F2091">
        <v>5.61</v>
      </c>
      <c r="G2091" s="20" t="s">
        <v>2382</v>
      </c>
      <c r="H2091" t="s">
        <v>2380</v>
      </c>
      <c r="I2091" t="s">
        <v>2380</v>
      </c>
      <c r="J2091" s="29">
        <v>1</v>
      </c>
      <c r="K2091" s="20" t="s">
        <v>2380</v>
      </c>
      <c r="L2091" s="20" t="str">
        <f t="shared" si="64"/>
        <v>OBESITY</v>
      </c>
      <c r="M2091" s="20" t="str">
        <f t="shared" si="65"/>
        <v>normal</v>
      </c>
    </row>
    <row r="2092" spans="4:13" x14ac:dyDescent="0.35">
      <c r="D2092" t="s">
        <v>288</v>
      </c>
      <c r="E2092">
        <v>30.5</v>
      </c>
      <c r="F2092">
        <v>5.88</v>
      </c>
      <c r="G2092" s="20" t="s">
        <v>2382</v>
      </c>
      <c r="H2092" t="s">
        <v>2380</v>
      </c>
      <c r="I2092" t="s">
        <v>2380</v>
      </c>
      <c r="J2092" s="29">
        <v>1</v>
      </c>
      <c r="K2092" s="20" t="s">
        <v>2380</v>
      </c>
      <c r="L2092" s="20" t="str">
        <f t="shared" si="64"/>
        <v>OBESITY</v>
      </c>
      <c r="M2092" s="20" t="str">
        <f t="shared" si="65"/>
        <v>pre diabeties</v>
      </c>
    </row>
    <row r="2093" spans="4:13" x14ac:dyDescent="0.35">
      <c r="D2093" t="s">
        <v>287</v>
      </c>
      <c r="E2093">
        <v>23.1</v>
      </c>
      <c r="F2093">
        <v>5.92</v>
      </c>
      <c r="G2093" s="20" t="s">
        <v>2382</v>
      </c>
      <c r="H2093" t="s">
        <v>2380</v>
      </c>
      <c r="I2093" t="s">
        <v>2380</v>
      </c>
      <c r="J2093" s="29">
        <v>1</v>
      </c>
      <c r="K2093" s="20" t="s">
        <v>2380</v>
      </c>
      <c r="L2093" s="20" t="str">
        <f t="shared" si="64"/>
        <v>Normal weight</v>
      </c>
      <c r="M2093" s="20" t="str">
        <f t="shared" si="65"/>
        <v>pre diabeties</v>
      </c>
    </row>
    <row r="2094" spans="4:13" x14ac:dyDescent="0.35">
      <c r="D2094" t="s">
        <v>286</v>
      </c>
      <c r="E2094">
        <v>39.49</v>
      </c>
      <c r="F2094">
        <v>4.8099999999999996</v>
      </c>
      <c r="G2094" s="20" t="s">
        <v>2380</v>
      </c>
      <c r="H2094" t="s">
        <v>2380</v>
      </c>
      <c r="I2094" t="s">
        <v>2380</v>
      </c>
      <c r="J2094" s="29">
        <v>1</v>
      </c>
      <c r="K2094" s="20" t="s">
        <v>2380</v>
      </c>
      <c r="L2094" s="20" t="str">
        <f t="shared" si="64"/>
        <v>OBESITY</v>
      </c>
      <c r="M2094" s="20" t="str">
        <f t="shared" si="65"/>
        <v>normal</v>
      </c>
    </row>
    <row r="2095" spans="4:13" x14ac:dyDescent="0.35">
      <c r="D2095" t="s">
        <v>285</v>
      </c>
      <c r="E2095">
        <v>33.99</v>
      </c>
      <c r="F2095">
        <v>4.55</v>
      </c>
      <c r="G2095" s="20" t="s">
        <v>2380</v>
      </c>
      <c r="H2095" t="s">
        <v>2380</v>
      </c>
      <c r="I2095" t="s">
        <v>2380</v>
      </c>
      <c r="J2095" s="29">
        <v>1</v>
      </c>
      <c r="K2095" s="20" t="s">
        <v>2380</v>
      </c>
      <c r="L2095" s="20" t="str">
        <f t="shared" si="64"/>
        <v>OBESITY</v>
      </c>
      <c r="M2095" s="20" t="str">
        <f t="shared" si="65"/>
        <v>normal</v>
      </c>
    </row>
    <row r="2096" spans="4:13" x14ac:dyDescent="0.35">
      <c r="D2096" t="s">
        <v>284</v>
      </c>
      <c r="E2096">
        <v>27.72</v>
      </c>
      <c r="F2096">
        <v>6.43</v>
      </c>
      <c r="G2096" s="20" t="s">
        <v>2380</v>
      </c>
      <c r="H2096" t="s">
        <v>2380</v>
      </c>
      <c r="I2096" t="s">
        <v>2380</v>
      </c>
      <c r="J2096" s="29">
        <v>1</v>
      </c>
      <c r="K2096" s="20" t="s">
        <v>2380</v>
      </c>
      <c r="L2096" s="20" t="str">
        <f t="shared" si="64"/>
        <v>OVER WEIGHT</v>
      </c>
      <c r="M2096" s="20" t="str">
        <f t="shared" si="65"/>
        <v>pre diabeties</v>
      </c>
    </row>
    <row r="2097" spans="4:13" x14ac:dyDescent="0.35">
      <c r="D2097" t="s">
        <v>283</v>
      </c>
      <c r="E2097">
        <v>30.59</v>
      </c>
      <c r="F2097">
        <v>11.62</v>
      </c>
      <c r="G2097" s="20" t="s">
        <v>2380</v>
      </c>
      <c r="H2097" t="s">
        <v>2380</v>
      </c>
      <c r="I2097" t="s">
        <v>2380</v>
      </c>
      <c r="J2097" s="29">
        <v>0</v>
      </c>
      <c r="K2097" s="20" t="s">
        <v>2380</v>
      </c>
      <c r="L2097" s="20" t="str">
        <f t="shared" si="64"/>
        <v>OBESITY</v>
      </c>
      <c r="M2097" s="20" t="str">
        <f t="shared" si="65"/>
        <v>diabeties</v>
      </c>
    </row>
    <row r="2098" spans="4:13" x14ac:dyDescent="0.35">
      <c r="D2098" t="s">
        <v>282</v>
      </c>
      <c r="E2098">
        <v>22.6</v>
      </c>
      <c r="F2098">
        <v>6.04</v>
      </c>
      <c r="G2098" s="20" t="s">
        <v>2380</v>
      </c>
      <c r="H2098" t="s">
        <v>2380</v>
      </c>
      <c r="I2098" t="s">
        <v>2380</v>
      </c>
      <c r="J2098" s="29">
        <v>1</v>
      </c>
      <c r="K2098" s="20" t="s">
        <v>2380</v>
      </c>
      <c r="L2098" s="20" t="str">
        <f t="shared" si="64"/>
        <v>Normal weight</v>
      </c>
      <c r="M2098" s="20" t="str">
        <f t="shared" si="65"/>
        <v>pre diabeties</v>
      </c>
    </row>
    <row r="2099" spans="4:13" x14ac:dyDescent="0.35">
      <c r="D2099" t="s">
        <v>281</v>
      </c>
      <c r="E2099">
        <v>28.785</v>
      </c>
      <c r="F2099">
        <v>8.82</v>
      </c>
      <c r="G2099" s="20" t="s">
        <v>2380</v>
      </c>
      <c r="H2099" t="s">
        <v>2380</v>
      </c>
      <c r="I2099" t="s">
        <v>2380</v>
      </c>
      <c r="J2099" s="29">
        <v>0</v>
      </c>
      <c r="K2099" s="20" t="s">
        <v>2380</v>
      </c>
      <c r="L2099" s="20" t="str">
        <f t="shared" si="64"/>
        <v>OVER WEIGHT</v>
      </c>
      <c r="M2099" s="20" t="str">
        <f t="shared" si="65"/>
        <v>diabeties</v>
      </c>
    </row>
    <row r="2100" spans="4:13" x14ac:dyDescent="0.35">
      <c r="D2100" t="s">
        <v>280</v>
      </c>
      <c r="E2100">
        <v>50.38</v>
      </c>
      <c r="F2100">
        <v>5.8</v>
      </c>
      <c r="G2100" s="20" t="s">
        <v>2380</v>
      </c>
      <c r="H2100" t="s">
        <v>2380</v>
      </c>
      <c r="I2100" t="s">
        <v>2380</v>
      </c>
      <c r="J2100" s="29">
        <v>0</v>
      </c>
      <c r="K2100" s="20" t="s">
        <v>2380</v>
      </c>
      <c r="L2100" s="20" t="str">
        <f t="shared" si="64"/>
        <v>OBESITY</v>
      </c>
      <c r="M2100" s="20" t="str">
        <f t="shared" si="65"/>
        <v>pre diabeties</v>
      </c>
    </row>
    <row r="2101" spans="4:13" x14ac:dyDescent="0.35">
      <c r="D2101" t="s">
        <v>279</v>
      </c>
      <c r="E2101">
        <v>35.200000000000003</v>
      </c>
      <c r="F2101">
        <v>4.28</v>
      </c>
      <c r="G2101" s="20" t="s">
        <v>2380</v>
      </c>
      <c r="H2101" t="s">
        <v>2380</v>
      </c>
      <c r="I2101" t="s">
        <v>2380</v>
      </c>
      <c r="J2101" s="29">
        <v>0</v>
      </c>
      <c r="K2101" s="20" t="s">
        <v>2380</v>
      </c>
      <c r="L2101" s="20" t="str">
        <f t="shared" si="64"/>
        <v>OBESITY</v>
      </c>
      <c r="M2101" s="20" t="str">
        <f t="shared" si="65"/>
        <v>normal</v>
      </c>
    </row>
    <row r="2102" spans="4:13" x14ac:dyDescent="0.35">
      <c r="D2102" t="s">
        <v>278</v>
      </c>
      <c r="E2102">
        <v>35.72</v>
      </c>
      <c r="F2102">
        <v>5.5</v>
      </c>
      <c r="G2102" s="20" t="s">
        <v>2382</v>
      </c>
      <c r="H2102" t="s">
        <v>2380</v>
      </c>
      <c r="I2102" t="s">
        <v>2380</v>
      </c>
      <c r="J2102" s="29">
        <v>0</v>
      </c>
      <c r="K2102" s="20" t="s">
        <v>2380</v>
      </c>
      <c r="L2102" s="20" t="str">
        <f t="shared" si="64"/>
        <v>OBESITY</v>
      </c>
      <c r="M2102" s="20" t="str">
        <f t="shared" si="65"/>
        <v>normal</v>
      </c>
    </row>
    <row r="2103" spans="4:13" x14ac:dyDescent="0.35">
      <c r="D2103" t="s">
        <v>277</v>
      </c>
      <c r="E2103">
        <v>24.51</v>
      </c>
      <c r="F2103">
        <v>4.6900000000000004</v>
      </c>
      <c r="G2103" s="20" t="s">
        <v>2380</v>
      </c>
      <c r="H2103" t="s">
        <v>2380</v>
      </c>
      <c r="I2103" t="s">
        <v>2380</v>
      </c>
      <c r="J2103" s="29">
        <v>0</v>
      </c>
      <c r="K2103" s="20" t="s">
        <v>2380</v>
      </c>
      <c r="L2103" s="20" t="str">
        <f t="shared" si="64"/>
        <v>Normal weight</v>
      </c>
      <c r="M2103" s="20" t="str">
        <f t="shared" si="65"/>
        <v>normal</v>
      </c>
    </row>
    <row r="2104" spans="4:13" x14ac:dyDescent="0.35">
      <c r="D2104" t="s">
        <v>275</v>
      </c>
      <c r="E2104">
        <v>23.844999999999999</v>
      </c>
      <c r="F2104">
        <v>4.43</v>
      </c>
      <c r="G2104" s="20" t="s">
        <v>2380</v>
      </c>
      <c r="H2104" t="s">
        <v>2380</v>
      </c>
      <c r="I2104" t="s">
        <v>2380</v>
      </c>
      <c r="J2104" s="29">
        <v>0</v>
      </c>
      <c r="K2104" s="20" t="s">
        <v>2380</v>
      </c>
      <c r="L2104" s="20" t="str">
        <f t="shared" si="64"/>
        <v>Normal weight</v>
      </c>
      <c r="M2104" s="20" t="str">
        <f t="shared" si="65"/>
        <v>normal</v>
      </c>
    </row>
    <row r="2105" spans="4:13" x14ac:dyDescent="0.35">
      <c r="D2105" t="s">
        <v>274</v>
      </c>
      <c r="E2105">
        <v>15.68</v>
      </c>
      <c r="F2105">
        <v>6.16</v>
      </c>
      <c r="G2105" s="20" t="s">
        <v>2382</v>
      </c>
      <c r="H2105" t="s">
        <v>2380</v>
      </c>
      <c r="I2105" t="s">
        <v>2380</v>
      </c>
      <c r="J2105" s="29">
        <v>1</v>
      </c>
      <c r="K2105" s="20" t="s">
        <v>2380</v>
      </c>
      <c r="L2105" s="20" t="str">
        <f t="shared" si="64"/>
        <v>under weight</v>
      </c>
      <c r="M2105" s="20" t="str">
        <f t="shared" si="65"/>
        <v>pre diabeties</v>
      </c>
    </row>
    <row r="2106" spans="4:13" x14ac:dyDescent="0.35">
      <c r="D2106" t="s">
        <v>273</v>
      </c>
      <c r="E2106">
        <v>32.395000000000003</v>
      </c>
      <c r="F2106">
        <v>6.66</v>
      </c>
      <c r="G2106" s="20" t="s">
        <v>2380</v>
      </c>
      <c r="H2106" t="s">
        <v>2380</v>
      </c>
      <c r="I2106" t="s">
        <v>2380</v>
      </c>
      <c r="J2106" s="29">
        <v>0</v>
      </c>
      <c r="K2106" s="20" t="s">
        <v>2380</v>
      </c>
      <c r="L2106" s="20" t="str">
        <f t="shared" si="64"/>
        <v>OBESITY</v>
      </c>
      <c r="M2106" s="20" t="str">
        <f t="shared" si="65"/>
        <v>diabeties</v>
      </c>
    </row>
    <row r="2107" spans="4:13" x14ac:dyDescent="0.35">
      <c r="D2107" t="s">
        <v>272</v>
      </c>
      <c r="E2107">
        <v>23.655000000000001</v>
      </c>
      <c r="F2107">
        <v>5.92</v>
      </c>
      <c r="G2107" s="20" t="s">
        <v>2380</v>
      </c>
      <c r="H2107" t="s">
        <v>2380</v>
      </c>
      <c r="I2107" t="s">
        <v>2380</v>
      </c>
      <c r="J2107" s="29">
        <v>1</v>
      </c>
      <c r="K2107" s="20" t="s">
        <v>2380</v>
      </c>
      <c r="L2107" s="20" t="str">
        <f t="shared" si="64"/>
        <v>Normal weight</v>
      </c>
      <c r="M2107" s="20" t="str">
        <f t="shared" si="65"/>
        <v>pre diabeties</v>
      </c>
    </row>
    <row r="2108" spans="4:13" x14ac:dyDescent="0.35">
      <c r="D2108" t="s">
        <v>271</v>
      </c>
      <c r="E2108">
        <v>28.4</v>
      </c>
      <c r="F2108">
        <v>5.97</v>
      </c>
      <c r="G2108" s="20" t="s">
        <v>2380</v>
      </c>
      <c r="H2108" t="s">
        <v>2380</v>
      </c>
      <c r="I2108" t="s">
        <v>2383</v>
      </c>
      <c r="J2108" s="29">
        <v>1</v>
      </c>
      <c r="K2108" s="20" t="s">
        <v>2380</v>
      </c>
      <c r="L2108" s="20" t="str">
        <f t="shared" si="64"/>
        <v>OVER WEIGHT</v>
      </c>
      <c r="M2108" s="20" t="str">
        <f t="shared" si="65"/>
        <v>pre diabeties</v>
      </c>
    </row>
    <row r="2109" spans="4:13" x14ac:dyDescent="0.35">
      <c r="D2109" t="s">
        <v>270</v>
      </c>
      <c r="E2109">
        <v>35.42</v>
      </c>
      <c r="F2109">
        <v>4.6399999999999997</v>
      </c>
      <c r="G2109" s="20" t="s">
        <v>2382</v>
      </c>
      <c r="H2109" t="s">
        <v>2380</v>
      </c>
      <c r="I2109" t="s">
        <v>2380</v>
      </c>
      <c r="J2109" s="29">
        <v>0</v>
      </c>
      <c r="K2109" s="20" t="s">
        <v>2380</v>
      </c>
      <c r="L2109" s="20" t="str">
        <f t="shared" si="64"/>
        <v>OBESITY</v>
      </c>
      <c r="M2109" s="20" t="str">
        <f t="shared" si="65"/>
        <v>normal</v>
      </c>
    </row>
    <row r="2110" spans="4:13" x14ac:dyDescent="0.35">
      <c r="D2110" t="s">
        <v>269</v>
      </c>
      <c r="E2110">
        <v>26.18</v>
      </c>
      <c r="F2110">
        <v>6.12</v>
      </c>
      <c r="G2110" s="20" t="s">
        <v>2380</v>
      </c>
      <c r="H2110" t="s">
        <v>2382</v>
      </c>
      <c r="I2110" t="s">
        <v>2380</v>
      </c>
      <c r="J2110" s="29">
        <v>1</v>
      </c>
      <c r="K2110" s="20" t="s">
        <v>2380</v>
      </c>
      <c r="L2110" s="20" t="str">
        <f t="shared" si="64"/>
        <v>OVER WEIGHT</v>
      </c>
      <c r="M2110" s="20" t="str">
        <f t="shared" si="65"/>
        <v>pre diabeties</v>
      </c>
    </row>
    <row r="2111" spans="4:13" x14ac:dyDescent="0.35">
      <c r="D2111" t="s">
        <v>268</v>
      </c>
      <c r="E2111">
        <v>20.8</v>
      </c>
      <c r="F2111">
        <v>4.87</v>
      </c>
      <c r="G2111" s="20" t="s">
        <v>2382</v>
      </c>
      <c r="H2111" t="s">
        <v>2380</v>
      </c>
      <c r="I2111" t="s">
        <v>2380</v>
      </c>
      <c r="J2111" s="29">
        <v>0</v>
      </c>
      <c r="K2111" s="20" t="s">
        <v>2380</v>
      </c>
      <c r="L2111" s="20" t="str">
        <f t="shared" si="64"/>
        <v>Normal weight</v>
      </c>
      <c r="M2111" s="20" t="str">
        <f t="shared" si="65"/>
        <v>normal</v>
      </c>
    </row>
    <row r="2112" spans="4:13" x14ac:dyDescent="0.35">
      <c r="D2112" t="s">
        <v>267</v>
      </c>
      <c r="E2112">
        <v>15.82</v>
      </c>
      <c r="F2112">
        <v>4.5999999999999996</v>
      </c>
      <c r="G2112" s="20" t="s">
        <v>2380</v>
      </c>
      <c r="H2112" t="s">
        <v>2380</v>
      </c>
      <c r="I2112" t="s">
        <v>2380</v>
      </c>
      <c r="J2112" s="29">
        <v>0</v>
      </c>
      <c r="K2112" s="20" t="s">
        <v>2380</v>
      </c>
      <c r="L2112" s="20" t="str">
        <f t="shared" si="64"/>
        <v>under weight</v>
      </c>
      <c r="M2112" s="20" t="str">
        <f t="shared" si="65"/>
        <v>normal</v>
      </c>
    </row>
    <row r="2113" spans="4:13" x14ac:dyDescent="0.35">
      <c r="D2113" t="s">
        <v>266</v>
      </c>
      <c r="E2113">
        <v>17.670000000000002</v>
      </c>
      <c r="F2113">
        <v>4.78</v>
      </c>
      <c r="G2113" s="20" t="s">
        <v>2380</v>
      </c>
      <c r="H2113" t="s">
        <v>2380</v>
      </c>
      <c r="I2113" t="s">
        <v>2380</v>
      </c>
      <c r="J2113" s="29">
        <v>0</v>
      </c>
      <c r="K2113" s="20" t="s">
        <v>2380</v>
      </c>
      <c r="L2113" s="20" t="str">
        <f t="shared" si="64"/>
        <v>under weight</v>
      </c>
      <c r="M2113" s="20" t="str">
        <f t="shared" si="65"/>
        <v>normal</v>
      </c>
    </row>
    <row r="2114" spans="4:13" x14ac:dyDescent="0.35">
      <c r="D2114" t="s">
        <v>265</v>
      </c>
      <c r="E2114">
        <v>31.92</v>
      </c>
      <c r="F2114">
        <v>11.05</v>
      </c>
      <c r="G2114" s="20" t="s">
        <v>2380</v>
      </c>
      <c r="H2114" t="s">
        <v>2380</v>
      </c>
      <c r="I2114" t="s">
        <v>2380</v>
      </c>
      <c r="J2114" s="29">
        <v>0</v>
      </c>
      <c r="K2114" s="20" t="s">
        <v>2380</v>
      </c>
      <c r="L2114" s="20" t="str">
        <f t="shared" si="64"/>
        <v>OBESITY</v>
      </c>
      <c r="M2114" s="20" t="str">
        <f t="shared" si="65"/>
        <v>diabeties</v>
      </c>
    </row>
    <row r="2115" spans="4:13" x14ac:dyDescent="0.35">
      <c r="D2115" t="s">
        <v>264</v>
      </c>
      <c r="E2115">
        <v>28.975000000000001</v>
      </c>
      <c r="F2115">
        <v>7.62</v>
      </c>
      <c r="G2115" s="20" t="s">
        <v>2380</v>
      </c>
      <c r="H2115" t="s">
        <v>2380</v>
      </c>
      <c r="I2115" t="s">
        <v>2380</v>
      </c>
      <c r="J2115" s="29">
        <v>0</v>
      </c>
      <c r="K2115" s="20" t="s">
        <v>2380</v>
      </c>
      <c r="L2115" s="20" t="str">
        <f t="shared" si="64"/>
        <v>OVER WEIGHT</v>
      </c>
      <c r="M2115" s="20" t="str">
        <f t="shared" si="65"/>
        <v>diabeties</v>
      </c>
    </row>
    <row r="2116" spans="4:13" x14ac:dyDescent="0.35">
      <c r="D2116" t="s">
        <v>263</v>
      </c>
      <c r="E2116">
        <v>31.73</v>
      </c>
      <c r="F2116">
        <v>4.78</v>
      </c>
      <c r="G2116" s="20" t="s">
        <v>2382</v>
      </c>
      <c r="H2116" t="s">
        <v>2382</v>
      </c>
      <c r="I2116" t="s">
        <v>2380</v>
      </c>
      <c r="J2116" s="29">
        <v>2</v>
      </c>
      <c r="K2116" s="20" t="s">
        <v>2380</v>
      </c>
      <c r="L2116" s="20" t="str">
        <f t="shared" si="64"/>
        <v>OBESITY</v>
      </c>
      <c r="M2116" s="20" t="str">
        <f t="shared" si="65"/>
        <v>normal</v>
      </c>
    </row>
    <row r="2117" spans="4:13" x14ac:dyDescent="0.35">
      <c r="D2117" t="s">
        <v>262</v>
      </c>
      <c r="E2117">
        <v>28.88</v>
      </c>
      <c r="F2117">
        <v>6.09</v>
      </c>
      <c r="G2117" s="20" t="s">
        <v>2382</v>
      </c>
      <c r="H2117" t="s">
        <v>2382</v>
      </c>
      <c r="I2117" t="s">
        <v>2380</v>
      </c>
      <c r="J2117" s="29">
        <v>2</v>
      </c>
      <c r="K2117" s="20" t="s">
        <v>2380</v>
      </c>
      <c r="L2117" s="20" t="str">
        <f t="shared" si="64"/>
        <v>OVER WEIGHT</v>
      </c>
      <c r="M2117" s="20" t="str">
        <f t="shared" si="65"/>
        <v>pre diabeties</v>
      </c>
    </row>
    <row r="2118" spans="4:13" x14ac:dyDescent="0.35">
      <c r="D2118" t="s">
        <v>261</v>
      </c>
      <c r="E2118">
        <v>25.555</v>
      </c>
      <c r="F2118">
        <v>5.1100000000000003</v>
      </c>
      <c r="G2118" s="20" t="s">
        <v>2380</v>
      </c>
      <c r="H2118" t="s">
        <v>2380</v>
      </c>
      <c r="I2118" t="s">
        <v>2383</v>
      </c>
      <c r="J2118" s="29">
        <v>1</v>
      </c>
      <c r="K2118" s="20" t="s">
        <v>2380</v>
      </c>
      <c r="L2118" s="20" t="str">
        <f t="shared" si="64"/>
        <v>OVER WEIGHT</v>
      </c>
      <c r="M2118" s="20" t="str">
        <f t="shared" si="65"/>
        <v>normal</v>
      </c>
    </row>
    <row r="2119" spans="4:13" x14ac:dyDescent="0.35">
      <c r="D2119" t="s">
        <v>260</v>
      </c>
      <c r="E2119">
        <v>37.29</v>
      </c>
      <c r="F2119">
        <v>4.46</v>
      </c>
      <c r="G2119" s="20" t="s">
        <v>2380</v>
      </c>
      <c r="H2119" t="s">
        <v>2382</v>
      </c>
      <c r="I2119" t="s">
        <v>2380</v>
      </c>
      <c r="J2119" s="29">
        <v>1</v>
      </c>
      <c r="K2119" s="20" t="s">
        <v>2380</v>
      </c>
      <c r="L2119" s="20" t="str">
        <f t="shared" si="64"/>
        <v>OBESITY</v>
      </c>
      <c r="M2119" s="20" t="str">
        <f t="shared" si="65"/>
        <v>normal</v>
      </c>
    </row>
    <row r="2120" spans="4:13" x14ac:dyDescent="0.35">
      <c r="D2120" t="s">
        <v>259</v>
      </c>
      <c r="E2120">
        <v>40.28</v>
      </c>
      <c r="F2120">
        <v>6.11</v>
      </c>
      <c r="G2120" s="20" t="s">
        <v>2380</v>
      </c>
      <c r="H2120" t="s">
        <v>2382</v>
      </c>
      <c r="I2120" t="s">
        <v>2380</v>
      </c>
      <c r="J2120" s="29">
        <v>1</v>
      </c>
      <c r="K2120" s="20" t="s">
        <v>2380</v>
      </c>
      <c r="L2120" s="20" t="str">
        <f t="shared" si="64"/>
        <v>OBESITY</v>
      </c>
      <c r="M2120" s="20" t="str">
        <f t="shared" si="65"/>
        <v>pre diabeties</v>
      </c>
    </row>
    <row r="2121" spans="4:13" x14ac:dyDescent="0.35">
      <c r="D2121" t="s">
        <v>258</v>
      </c>
      <c r="E2121">
        <v>40.185000000000002</v>
      </c>
      <c r="F2121">
        <v>4.66</v>
      </c>
      <c r="G2121" s="20" t="s">
        <v>2380</v>
      </c>
      <c r="H2121" t="s">
        <v>2382</v>
      </c>
      <c r="I2121" t="s">
        <v>2380</v>
      </c>
      <c r="J2121" s="29">
        <v>1</v>
      </c>
      <c r="K2121" s="20" t="s">
        <v>2380</v>
      </c>
      <c r="L2121" s="20" t="str">
        <f t="shared" si="64"/>
        <v>OBESITY</v>
      </c>
      <c r="M2121" s="20" t="str">
        <f t="shared" si="65"/>
        <v>normal</v>
      </c>
    </row>
    <row r="2122" spans="4:13" x14ac:dyDescent="0.35">
      <c r="D2122" t="s">
        <v>257</v>
      </c>
      <c r="E2122">
        <v>23.57</v>
      </c>
      <c r="F2122">
        <v>6.14</v>
      </c>
      <c r="G2122" s="20" t="s">
        <v>2380</v>
      </c>
      <c r="H2122" t="s">
        <v>2380</v>
      </c>
      <c r="I2122" t="s">
        <v>2380</v>
      </c>
      <c r="J2122" s="29">
        <v>0</v>
      </c>
      <c r="K2122" s="20" t="s">
        <v>2380</v>
      </c>
      <c r="L2122" s="20" t="str">
        <f t="shared" si="64"/>
        <v>Normal weight</v>
      </c>
      <c r="M2122" s="20" t="str">
        <f t="shared" si="65"/>
        <v>pre diabeties</v>
      </c>
    </row>
    <row r="2123" spans="4:13" x14ac:dyDescent="0.35">
      <c r="D2123" t="s">
        <v>256</v>
      </c>
      <c r="E2123">
        <v>35.625</v>
      </c>
      <c r="F2123">
        <v>6.21</v>
      </c>
      <c r="G2123" s="20" t="s">
        <v>2380</v>
      </c>
      <c r="H2123" t="s">
        <v>2382</v>
      </c>
      <c r="I2123" t="s">
        <v>2380</v>
      </c>
      <c r="J2123" s="29">
        <v>1</v>
      </c>
      <c r="K2123" s="20" t="s">
        <v>2380</v>
      </c>
      <c r="L2123" s="20" t="str">
        <f t="shared" si="64"/>
        <v>OBESITY</v>
      </c>
      <c r="M2123" s="20" t="str">
        <f t="shared" si="65"/>
        <v>pre diabeties</v>
      </c>
    </row>
    <row r="2124" spans="4:13" x14ac:dyDescent="0.35">
      <c r="D2124" t="s">
        <v>255</v>
      </c>
      <c r="E2124">
        <v>33.155000000000001</v>
      </c>
      <c r="F2124">
        <v>4.5999999999999996</v>
      </c>
      <c r="G2124" s="20" t="s">
        <v>2380</v>
      </c>
      <c r="H2124" t="s">
        <v>2382</v>
      </c>
      <c r="I2124" t="s">
        <v>2380</v>
      </c>
      <c r="J2124" s="29">
        <v>1</v>
      </c>
      <c r="K2124" s="20" t="s">
        <v>2380</v>
      </c>
      <c r="L2124" s="20" t="str">
        <f t="shared" si="64"/>
        <v>OBESITY</v>
      </c>
      <c r="M2124" s="20" t="str">
        <f t="shared" si="65"/>
        <v>normal</v>
      </c>
    </row>
    <row r="2125" spans="4:13" x14ac:dyDescent="0.35">
      <c r="D2125" t="s">
        <v>254</v>
      </c>
      <c r="E2125">
        <v>31.92</v>
      </c>
      <c r="F2125">
        <v>5.04</v>
      </c>
      <c r="G2125" s="20" t="s">
        <v>2380</v>
      </c>
      <c r="H2125" t="s">
        <v>2382</v>
      </c>
      <c r="I2125" t="s">
        <v>2380</v>
      </c>
      <c r="J2125" s="29">
        <v>1</v>
      </c>
      <c r="K2125" s="20" t="s">
        <v>2380</v>
      </c>
      <c r="L2125" s="20" t="str">
        <f t="shared" si="64"/>
        <v>OBESITY</v>
      </c>
      <c r="M2125" s="20" t="str">
        <f t="shared" si="65"/>
        <v>normal</v>
      </c>
    </row>
    <row r="2126" spans="4:13" x14ac:dyDescent="0.35">
      <c r="D2126" t="s">
        <v>253</v>
      </c>
      <c r="E2126">
        <v>30.305</v>
      </c>
      <c r="F2126">
        <v>5.08</v>
      </c>
      <c r="G2126" s="20" t="s">
        <v>2380</v>
      </c>
      <c r="H2126" t="s">
        <v>2382</v>
      </c>
      <c r="I2126" t="s">
        <v>2380</v>
      </c>
      <c r="J2126" s="29">
        <v>1</v>
      </c>
      <c r="K2126" s="20" t="s">
        <v>2380</v>
      </c>
      <c r="L2126" s="20" t="str">
        <f t="shared" si="64"/>
        <v>OBESITY</v>
      </c>
      <c r="M2126" s="20" t="str">
        <f t="shared" si="65"/>
        <v>normal</v>
      </c>
    </row>
    <row r="2127" spans="4:13" x14ac:dyDescent="0.35">
      <c r="D2127" t="s">
        <v>252</v>
      </c>
      <c r="E2127">
        <v>30.114999999999998</v>
      </c>
      <c r="F2127">
        <v>4.38</v>
      </c>
      <c r="G2127" s="20" t="s">
        <v>2380</v>
      </c>
      <c r="H2127" t="s">
        <v>2382</v>
      </c>
      <c r="I2127" t="s">
        <v>2380</v>
      </c>
      <c r="J2127" s="29">
        <v>1</v>
      </c>
      <c r="K2127" s="20" t="s">
        <v>2380</v>
      </c>
      <c r="L2127" s="20" t="str">
        <f t="shared" si="64"/>
        <v>OBESITY</v>
      </c>
      <c r="M2127" s="20" t="str">
        <f t="shared" si="65"/>
        <v>normal</v>
      </c>
    </row>
    <row r="2128" spans="4:13" x14ac:dyDescent="0.35">
      <c r="D2128" t="s">
        <v>251</v>
      </c>
      <c r="E2128">
        <v>24.09</v>
      </c>
      <c r="F2128">
        <v>4.79</v>
      </c>
      <c r="G2128" s="20" t="s">
        <v>2380</v>
      </c>
      <c r="H2128" t="s">
        <v>2382</v>
      </c>
      <c r="I2128" t="s">
        <v>2380</v>
      </c>
      <c r="J2128" s="29">
        <v>1</v>
      </c>
      <c r="K2128" s="20" t="s">
        <v>2380</v>
      </c>
      <c r="L2128" s="20" t="str">
        <f t="shared" ref="L2128:L2191" si="66">IF(E2128&lt;18.5,"under weight",IF(E2128&lt;25,"Normal weight",IF(E2128&lt;30,"OVER WEIGHT","OBESITY")))</f>
        <v>Normal weight</v>
      </c>
      <c r="M2128" s="20" t="str">
        <f t="shared" ref="M2128:M2191" si="67">IF(F2128&lt;5.7,"normal",IF(F2128&lt;6.5,"pre diabeties","diabeties"))</f>
        <v>normal</v>
      </c>
    </row>
    <row r="2129" spans="4:13" x14ac:dyDescent="0.35">
      <c r="D2129" t="s">
        <v>250</v>
      </c>
      <c r="E2129">
        <v>28.215</v>
      </c>
      <c r="F2129">
        <v>4.21</v>
      </c>
      <c r="G2129" s="20" t="s">
        <v>2380</v>
      </c>
      <c r="H2129" t="s">
        <v>2382</v>
      </c>
      <c r="I2129" t="s">
        <v>2380</v>
      </c>
      <c r="J2129" s="29">
        <v>1</v>
      </c>
      <c r="K2129" s="20" t="s">
        <v>2380</v>
      </c>
      <c r="L2129" s="20" t="str">
        <f t="shared" si="66"/>
        <v>OVER WEIGHT</v>
      </c>
      <c r="M2129" s="20" t="str">
        <f t="shared" si="67"/>
        <v>normal</v>
      </c>
    </row>
    <row r="2130" spans="4:13" x14ac:dyDescent="0.35">
      <c r="D2130" t="s">
        <v>248</v>
      </c>
      <c r="E2130">
        <v>26.315000000000001</v>
      </c>
      <c r="F2130">
        <v>5.47</v>
      </c>
      <c r="G2130" s="20" t="s">
        <v>2380</v>
      </c>
      <c r="H2130" t="s">
        <v>2382</v>
      </c>
      <c r="I2130" t="s">
        <v>2380</v>
      </c>
      <c r="J2130" s="29">
        <v>1</v>
      </c>
      <c r="K2130" s="20" t="s">
        <v>2380</v>
      </c>
      <c r="L2130" s="20" t="str">
        <f t="shared" si="66"/>
        <v>OVER WEIGHT</v>
      </c>
      <c r="M2130" s="20" t="str">
        <f t="shared" si="67"/>
        <v>normal</v>
      </c>
    </row>
    <row r="2131" spans="4:13" x14ac:dyDescent="0.35">
      <c r="D2131" t="s">
        <v>246</v>
      </c>
      <c r="E2131">
        <v>25.08</v>
      </c>
      <c r="F2131">
        <v>5.09</v>
      </c>
      <c r="G2131" s="20" t="s">
        <v>2380</v>
      </c>
      <c r="H2131" t="s">
        <v>2382</v>
      </c>
      <c r="I2131" t="s">
        <v>2380</v>
      </c>
      <c r="J2131" s="29">
        <v>1</v>
      </c>
      <c r="K2131" s="20" t="s">
        <v>2380</v>
      </c>
      <c r="L2131" s="20" t="str">
        <f t="shared" si="66"/>
        <v>OVER WEIGHT</v>
      </c>
      <c r="M2131" s="20" t="str">
        <f t="shared" si="67"/>
        <v>normal</v>
      </c>
    </row>
    <row r="2132" spans="4:13" x14ac:dyDescent="0.35">
      <c r="D2132" t="s">
        <v>245</v>
      </c>
      <c r="E2132">
        <v>15.41</v>
      </c>
      <c r="F2132">
        <v>5.08</v>
      </c>
      <c r="G2132" s="20" t="s">
        <v>2380</v>
      </c>
      <c r="H2132" t="s">
        <v>2380</v>
      </c>
      <c r="I2132" t="s">
        <v>2380</v>
      </c>
      <c r="J2132" s="29">
        <v>0</v>
      </c>
      <c r="K2132" s="20" t="s">
        <v>2380</v>
      </c>
      <c r="L2132" s="20" t="str">
        <f t="shared" si="66"/>
        <v>under weight</v>
      </c>
      <c r="M2132" s="20" t="str">
        <f t="shared" si="67"/>
        <v>normal</v>
      </c>
    </row>
    <row r="2133" spans="4:13" x14ac:dyDescent="0.35">
      <c r="D2133" t="s">
        <v>244</v>
      </c>
      <c r="E2133">
        <v>23.83</v>
      </c>
      <c r="F2133">
        <v>5.68</v>
      </c>
      <c r="G2133" s="20" t="s">
        <v>2380</v>
      </c>
      <c r="H2133" t="s">
        <v>2380</v>
      </c>
      <c r="I2133" t="s">
        <v>2380</v>
      </c>
      <c r="J2133" s="29">
        <v>0</v>
      </c>
      <c r="K2133" s="20" t="s">
        <v>2380</v>
      </c>
      <c r="L2133" s="20" t="str">
        <f t="shared" si="66"/>
        <v>Normal weight</v>
      </c>
      <c r="M2133" s="20" t="str">
        <f t="shared" si="67"/>
        <v>normal</v>
      </c>
    </row>
    <row r="2134" spans="4:13" x14ac:dyDescent="0.35">
      <c r="D2134" t="s">
        <v>243</v>
      </c>
      <c r="E2134">
        <v>36</v>
      </c>
      <c r="F2134">
        <v>4.66</v>
      </c>
      <c r="G2134" s="20" t="s">
        <v>2380</v>
      </c>
      <c r="H2134" t="s">
        <v>2382</v>
      </c>
      <c r="I2134" t="s">
        <v>2380</v>
      </c>
      <c r="J2134" s="29">
        <v>1</v>
      </c>
      <c r="K2134" s="20" t="s">
        <v>2380</v>
      </c>
      <c r="L2134" s="20" t="str">
        <f t="shared" si="66"/>
        <v>OBESITY</v>
      </c>
      <c r="M2134" s="20" t="str">
        <f t="shared" si="67"/>
        <v>normal</v>
      </c>
    </row>
    <row r="2135" spans="4:13" x14ac:dyDescent="0.35">
      <c r="D2135" t="s">
        <v>242</v>
      </c>
      <c r="E2135">
        <v>28.82</v>
      </c>
      <c r="F2135">
        <v>5.59</v>
      </c>
      <c r="G2135" s="20" t="s">
        <v>2380</v>
      </c>
      <c r="H2135" t="s">
        <v>2382</v>
      </c>
      <c r="I2135" t="s">
        <v>2380</v>
      </c>
      <c r="J2135" s="29">
        <v>1</v>
      </c>
      <c r="K2135" s="20" t="s">
        <v>2380</v>
      </c>
      <c r="L2135" s="20" t="str">
        <f t="shared" si="66"/>
        <v>OVER WEIGHT</v>
      </c>
      <c r="M2135" s="20" t="str">
        <f t="shared" si="67"/>
        <v>normal</v>
      </c>
    </row>
    <row r="2136" spans="4:13" x14ac:dyDescent="0.35">
      <c r="D2136" t="s">
        <v>241</v>
      </c>
      <c r="E2136">
        <v>28.05</v>
      </c>
      <c r="F2136">
        <v>6.2</v>
      </c>
      <c r="G2136" s="20" t="s">
        <v>2380</v>
      </c>
      <c r="H2136" t="s">
        <v>2382</v>
      </c>
      <c r="I2136" t="s">
        <v>2380</v>
      </c>
      <c r="J2136" s="29">
        <v>1</v>
      </c>
      <c r="K2136" s="20" t="s">
        <v>2380</v>
      </c>
      <c r="L2136" s="20" t="str">
        <f t="shared" si="66"/>
        <v>OVER WEIGHT</v>
      </c>
      <c r="M2136" s="20" t="str">
        <f t="shared" si="67"/>
        <v>pre diabeties</v>
      </c>
    </row>
    <row r="2137" spans="4:13" x14ac:dyDescent="0.35">
      <c r="D2137" t="s">
        <v>240</v>
      </c>
      <c r="E2137">
        <v>27.1</v>
      </c>
      <c r="F2137">
        <v>4.45</v>
      </c>
      <c r="G2137" s="20" t="s">
        <v>2380</v>
      </c>
      <c r="H2137" t="s">
        <v>2382</v>
      </c>
      <c r="I2137" t="s">
        <v>2380</v>
      </c>
      <c r="J2137" s="29">
        <v>1</v>
      </c>
      <c r="K2137" s="20" t="s">
        <v>2380</v>
      </c>
      <c r="L2137" s="20" t="str">
        <f t="shared" si="66"/>
        <v>OVER WEIGHT</v>
      </c>
      <c r="M2137" s="20" t="str">
        <f t="shared" si="67"/>
        <v>normal</v>
      </c>
    </row>
    <row r="2138" spans="4:13" x14ac:dyDescent="0.35">
      <c r="D2138" t="s">
        <v>239</v>
      </c>
      <c r="E2138">
        <v>24.3</v>
      </c>
      <c r="F2138">
        <v>6.1</v>
      </c>
      <c r="G2138" s="20" t="s">
        <v>2382</v>
      </c>
      <c r="H2138" t="s">
        <v>2382</v>
      </c>
      <c r="I2138" t="s">
        <v>2380</v>
      </c>
      <c r="J2138" s="29">
        <v>1</v>
      </c>
      <c r="K2138" s="20" t="s">
        <v>2380</v>
      </c>
      <c r="L2138" s="20" t="str">
        <f t="shared" si="66"/>
        <v>Normal weight</v>
      </c>
      <c r="M2138" s="20" t="str">
        <f t="shared" si="67"/>
        <v>pre diabeties</v>
      </c>
    </row>
    <row r="2139" spans="4:13" x14ac:dyDescent="0.35">
      <c r="D2139" t="s">
        <v>238</v>
      </c>
      <c r="E2139">
        <v>30.72</v>
      </c>
      <c r="F2139">
        <v>6.06</v>
      </c>
      <c r="G2139" s="20" t="s">
        <v>2380</v>
      </c>
      <c r="H2139" t="s">
        <v>2382</v>
      </c>
      <c r="I2139" t="s">
        <v>2380</v>
      </c>
      <c r="J2139" s="29">
        <v>1</v>
      </c>
      <c r="K2139" s="20" t="s">
        <v>2380</v>
      </c>
      <c r="L2139" s="20" t="str">
        <f t="shared" si="66"/>
        <v>OBESITY</v>
      </c>
      <c r="M2139" s="20" t="str">
        <f t="shared" si="67"/>
        <v>pre diabeties</v>
      </c>
    </row>
    <row r="2140" spans="4:13" x14ac:dyDescent="0.35">
      <c r="D2140" t="s">
        <v>237</v>
      </c>
      <c r="E2140">
        <v>37.43</v>
      </c>
      <c r="F2140">
        <v>4.5599999999999996</v>
      </c>
      <c r="G2140" s="20" t="s">
        <v>2380</v>
      </c>
      <c r="H2140" t="s">
        <v>2380</v>
      </c>
      <c r="I2140" t="s">
        <v>2383</v>
      </c>
      <c r="J2140" s="29">
        <v>1</v>
      </c>
      <c r="K2140" s="20" t="s">
        <v>2380</v>
      </c>
      <c r="L2140" s="20" t="str">
        <f t="shared" si="66"/>
        <v>OBESITY</v>
      </c>
      <c r="M2140" s="20" t="str">
        <f t="shared" si="67"/>
        <v>normal</v>
      </c>
    </row>
    <row r="2141" spans="4:13" x14ac:dyDescent="0.35">
      <c r="D2141" t="s">
        <v>236</v>
      </c>
      <c r="E2141">
        <v>25.74</v>
      </c>
      <c r="F2141">
        <v>6.41</v>
      </c>
      <c r="G2141" s="20" t="s">
        <v>2382</v>
      </c>
      <c r="H2141" t="s">
        <v>2380</v>
      </c>
      <c r="I2141" t="s">
        <v>2383</v>
      </c>
      <c r="J2141" s="29">
        <v>1</v>
      </c>
      <c r="K2141" s="20" t="s">
        <v>2380</v>
      </c>
      <c r="L2141" s="20" t="str">
        <f t="shared" si="66"/>
        <v>OVER WEIGHT</v>
      </c>
      <c r="M2141" s="20" t="str">
        <f t="shared" si="67"/>
        <v>pre diabeties</v>
      </c>
    </row>
    <row r="2142" spans="4:13" x14ac:dyDescent="0.35">
      <c r="D2142" t="s">
        <v>235</v>
      </c>
      <c r="E2142">
        <v>36.575000000000003</v>
      </c>
      <c r="F2142">
        <v>5.57</v>
      </c>
      <c r="G2142" s="20" t="s">
        <v>2380</v>
      </c>
      <c r="H2142" t="s">
        <v>2380</v>
      </c>
      <c r="I2142" t="s">
        <v>2383</v>
      </c>
      <c r="J2142" s="29">
        <v>1</v>
      </c>
      <c r="K2142" s="20" t="s">
        <v>2380</v>
      </c>
      <c r="L2142" s="20" t="str">
        <f t="shared" si="66"/>
        <v>OBESITY</v>
      </c>
      <c r="M2142" s="20" t="str">
        <f t="shared" si="67"/>
        <v>normal</v>
      </c>
    </row>
    <row r="2143" spans="4:13" x14ac:dyDescent="0.35">
      <c r="D2143" t="s">
        <v>234</v>
      </c>
      <c r="E2143">
        <v>35.15</v>
      </c>
      <c r="F2143">
        <v>5.47</v>
      </c>
      <c r="G2143" s="20" t="s">
        <v>2380</v>
      </c>
      <c r="H2143" t="s">
        <v>2380</v>
      </c>
      <c r="I2143" t="s">
        <v>2383</v>
      </c>
      <c r="J2143" s="29">
        <v>1</v>
      </c>
      <c r="K2143" s="20" t="s">
        <v>2380</v>
      </c>
      <c r="L2143" s="20" t="str">
        <f t="shared" si="66"/>
        <v>OBESITY</v>
      </c>
      <c r="M2143" s="20" t="str">
        <f t="shared" si="67"/>
        <v>normal</v>
      </c>
    </row>
    <row r="2144" spans="4:13" x14ac:dyDescent="0.35">
      <c r="D2144" t="s">
        <v>233</v>
      </c>
      <c r="E2144">
        <v>32.11</v>
      </c>
      <c r="F2144">
        <v>4.43</v>
      </c>
      <c r="G2144" s="20" t="s">
        <v>2380</v>
      </c>
      <c r="H2144" t="s">
        <v>2380</v>
      </c>
      <c r="I2144" t="s">
        <v>2383</v>
      </c>
      <c r="J2144" s="29">
        <v>1</v>
      </c>
      <c r="K2144" s="20" t="s">
        <v>2380</v>
      </c>
      <c r="L2144" s="20" t="str">
        <f t="shared" si="66"/>
        <v>OBESITY</v>
      </c>
      <c r="M2144" s="20" t="str">
        <f t="shared" si="67"/>
        <v>normal</v>
      </c>
    </row>
    <row r="2145" spans="4:13" x14ac:dyDescent="0.35">
      <c r="D2145" t="s">
        <v>232</v>
      </c>
      <c r="E2145">
        <v>30.495000000000001</v>
      </c>
      <c r="F2145">
        <v>4.95</v>
      </c>
      <c r="G2145" s="20" t="s">
        <v>2380</v>
      </c>
      <c r="H2145" t="s">
        <v>2380</v>
      </c>
      <c r="I2145" t="s">
        <v>2383</v>
      </c>
      <c r="J2145" s="29">
        <v>1</v>
      </c>
      <c r="K2145" s="20" t="s">
        <v>2380</v>
      </c>
      <c r="L2145" s="20" t="str">
        <f t="shared" si="66"/>
        <v>OBESITY</v>
      </c>
      <c r="M2145" s="20" t="str">
        <f t="shared" si="67"/>
        <v>normal</v>
      </c>
    </row>
    <row r="2146" spans="4:13" x14ac:dyDescent="0.35">
      <c r="D2146" t="s">
        <v>231</v>
      </c>
      <c r="E2146">
        <v>29.24</v>
      </c>
      <c r="F2146">
        <v>4.04</v>
      </c>
      <c r="G2146" s="20" t="s">
        <v>2380</v>
      </c>
      <c r="H2146" t="s">
        <v>2382</v>
      </c>
      <c r="I2146" t="s">
        <v>2380</v>
      </c>
      <c r="J2146" s="29">
        <v>1</v>
      </c>
      <c r="K2146" s="20" t="s">
        <v>2380</v>
      </c>
      <c r="L2146" s="20" t="str">
        <f t="shared" si="66"/>
        <v>OVER WEIGHT</v>
      </c>
      <c r="M2146" s="20" t="str">
        <f t="shared" si="67"/>
        <v>normal</v>
      </c>
    </row>
    <row r="2147" spans="4:13" x14ac:dyDescent="0.35">
      <c r="D2147" t="s">
        <v>230</v>
      </c>
      <c r="E2147">
        <v>22.515000000000001</v>
      </c>
      <c r="F2147">
        <v>5.93</v>
      </c>
      <c r="G2147" s="20" t="s">
        <v>2380</v>
      </c>
      <c r="H2147" t="s">
        <v>2380</v>
      </c>
      <c r="I2147" t="s">
        <v>2383</v>
      </c>
      <c r="J2147" s="29">
        <v>1</v>
      </c>
      <c r="K2147" s="20" t="s">
        <v>2380</v>
      </c>
      <c r="L2147" s="20" t="str">
        <f t="shared" si="66"/>
        <v>Normal weight</v>
      </c>
      <c r="M2147" s="20" t="str">
        <f t="shared" si="67"/>
        <v>pre diabeties</v>
      </c>
    </row>
    <row r="2148" spans="4:13" x14ac:dyDescent="0.35">
      <c r="D2148" t="s">
        <v>229</v>
      </c>
      <c r="E2148">
        <v>15.65</v>
      </c>
      <c r="F2148">
        <v>4.2300000000000004</v>
      </c>
      <c r="G2148" s="20" t="s">
        <v>2380</v>
      </c>
      <c r="H2148" t="s">
        <v>2380</v>
      </c>
      <c r="I2148" t="s">
        <v>2380</v>
      </c>
      <c r="J2148" s="29">
        <v>0</v>
      </c>
      <c r="K2148" s="20" t="s">
        <v>2380</v>
      </c>
      <c r="L2148" s="20" t="str">
        <f t="shared" si="66"/>
        <v>under weight</v>
      </c>
      <c r="M2148" s="20" t="str">
        <f t="shared" si="67"/>
        <v>normal</v>
      </c>
    </row>
    <row r="2149" spans="4:13" x14ac:dyDescent="0.35">
      <c r="D2149" t="s">
        <v>228</v>
      </c>
      <c r="E2149">
        <v>27.36</v>
      </c>
      <c r="F2149">
        <v>5.59</v>
      </c>
      <c r="G2149" s="20" t="s">
        <v>2382</v>
      </c>
      <c r="H2149" t="s">
        <v>2380</v>
      </c>
      <c r="I2149" t="s">
        <v>2380</v>
      </c>
      <c r="J2149" s="29">
        <v>0</v>
      </c>
      <c r="K2149" s="20" t="s">
        <v>2380</v>
      </c>
      <c r="L2149" s="20" t="str">
        <f t="shared" si="66"/>
        <v>OVER WEIGHT</v>
      </c>
      <c r="M2149" s="20" t="str">
        <f t="shared" si="67"/>
        <v>normal</v>
      </c>
    </row>
    <row r="2150" spans="4:13" x14ac:dyDescent="0.35">
      <c r="D2150" t="s">
        <v>227</v>
      </c>
      <c r="E2150">
        <v>22.3</v>
      </c>
      <c r="F2150">
        <v>4.8899999999999997</v>
      </c>
      <c r="G2150" s="20" t="s">
        <v>2382</v>
      </c>
      <c r="H2150" t="s">
        <v>2380</v>
      </c>
      <c r="I2150" t="s">
        <v>2380</v>
      </c>
      <c r="J2150" s="29">
        <v>0</v>
      </c>
      <c r="K2150" s="20" t="s">
        <v>2380</v>
      </c>
      <c r="L2150" s="20" t="str">
        <f t="shared" si="66"/>
        <v>Normal weight</v>
      </c>
      <c r="M2150" s="20" t="str">
        <f t="shared" si="67"/>
        <v>normal</v>
      </c>
    </row>
    <row r="2151" spans="4:13" x14ac:dyDescent="0.35">
      <c r="D2151" t="s">
        <v>226</v>
      </c>
      <c r="E2151">
        <v>26.03</v>
      </c>
      <c r="F2151">
        <v>5.81</v>
      </c>
      <c r="G2151" s="20" t="s">
        <v>2382</v>
      </c>
      <c r="H2151" t="s">
        <v>2380</v>
      </c>
      <c r="I2151" t="s">
        <v>2380</v>
      </c>
      <c r="J2151" s="29">
        <v>0</v>
      </c>
      <c r="K2151" s="20" t="s">
        <v>2380</v>
      </c>
      <c r="L2151" s="20" t="str">
        <f t="shared" si="66"/>
        <v>OVER WEIGHT</v>
      </c>
      <c r="M2151" s="20" t="str">
        <f t="shared" si="67"/>
        <v>pre diabeties</v>
      </c>
    </row>
    <row r="2152" spans="4:13" x14ac:dyDescent="0.35">
      <c r="D2152" t="s">
        <v>225</v>
      </c>
      <c r="E2152">
        <v>27.74</v>
      </c>
      <c r="F2152">
        <v>4.29</v>
      </c>
      <c r="G2152" s="20" t="s">
        <v>2380</v>
      </c>
      <c r="H2152" t="s">
        <v>2382</v>
      </c>
      <c r="I2152" t="s">
        <v>2380</v>
      </c>
      <c r="J2152" s="29">
        <v>1</v>
      </c>
      <c r="K2152" s="20" t="s">
        <v>2380</v>
      </c>
      <c r="L2152" s="20" t="str">
        <f t="shared" si="66"/>
        <v>OVER WEIGHT</v>
      </c>
      <c r="M2152" s="20" t="str">
        <f t="shared" si="67"/>
        <v>normal</v>
      </c>
    </row>
    <row r="2153" spans="4:13" x14ac:dyDescent="0.35">
      <c r="D2153" t="s">
        <v>224</v>
      </c>
      <c r="E2153">
        <v>32.11</v>
      </c>
      <c r="F2153">
        <v>4.03</v>
      </c>
      <c r="G2153" s="20" t="s">
        <v>2382</v>
      </c>
      <c r="H2153" t="s">
        <v>2382</v>
      </c>
      <c r="I2153" t="s">
        <v>2380</v>
      </c>
      <c r="J2153" s="29">
        <v>2</v>
      </c>
      <c r="K2153" s="20" t="s">
        <v>2380</v>
      </c>
      <c r="L2153" s="20" t="str">
        <f t="shared" si="66"/>
        <v>OBESITY</v>
      </c>
      <c r="M2153" s="20" t="str">
        <f t="shared" si="67"/>
        <v>normal</v>
      </c>
    </row>
    <row r="2154" spans="4:13" x14ac:dyDescent="0.35">
      <c r="D2154" t="s">
        <v>223</v>
      </c>
      <c r="E2154">
        <v>25.175000000000001</v>
      </c>
      <c r="F2154">
        <v>6.29</v>
      </c>
      <c r="G2154" s="20" t="s">
        <v>2382</v>
      </c>
      <c r="H2154" t="s">
        <v>2382</v>
      </c>
      <c r="I2154" t="s">
        <v>2380</v>
      </c>
      <c r="J2154" s="29">
        <v>2</v>
      </c>
      <c r="K2154" s="20" t="s">
        <v>2380</v>
      </c>
      <c r="L2154" s="20" t="str">
        <f t="shared" si="66"/>
        <v>OVER WEIGHT</v>
      </c>
      <c r="M2154" s="20" t="str">
        <f t="shared" si="67"/>
        <v>pre diabeties</v>
      </c>
    </row>
    <row r="2155" spans="4:13" x14ac:dyDescent="0.35">
      <c r="D2155" t="s">
        <v>222</v>
      </c>
      <c r="E2155">
        <v>39.49</v>
      </c>
      <c r="F2155">
        <v>4.4800000000000004</v>
      </c>
      <c r="G2155" s="20" t="s">
        <v>2382</v>
      </c>
      <c r="H2155" t="s">
        <v>2380</v>
      </c>
      <c r="I2155" t="s">
        <v>2380</v>
      </c>
      <c r="J2155" s="29">
        <v>0</v>
      </c>
      <c r="K2155" s="20" t="s">
        <v>2380</v>
      </c>
      <c r="L2155" s="20" t="str">
        <f t="shared" si="66"/>
        <v>OBESITY</v>
      </c>
      <c r="M2155" s="20" t="str">
        <f t="shared" si="67"/>
        <v>normal</v>
      </c>
    </row>
    <row r="2156" spans="4:13" x14ac:dyDescent="0.35">
      <c r="D2156" t="s">
        <v>221</v>
      </c>
      <c r="E2156">
        <v>34.869999999999997</v>
      </c>
      <c r="F2156">
        <v>5.51</v>
      </c>
      <c r="G2156" s="20" t="s">
        <v>2382</v>
      </c>
      <c r="H2156" t="s">
        <v>2380</v>
      </c>
      <c r="I2156" t="s">
        <v>2380</v>
      </c>
      <c r="J2156" s="29">
        <v>0</v>
      </c>
      <c r="K2156" s="20" t="s">
        <v>2380</v>
      </c>
      <c r="L2156" s="20" t="str">
        <f t="shared" si="66"/>
        <v>OBESITY</v>
      </c>
      <c r="M2156" s="20" t="str">
        <f t="shared" si="67"/>
        <v>normal</v>
      </c>
    </row>
    <row r="2157" spans="4:13" x14ac:dyDescent="0.35">
      <c r="D2157" t="s">
        <v>220</v>
      </c>
      <c r="E2157">
        <v>34.6</v>
      </c>
      <c r="F2157">
        <v>4.5</v>
      </c>
      <c r="G2157" s="20" t="s">
        <v>2382</v>
      </c>
      <c r="H2157" t="s">
        <v>2380</v>
      </c>
      <c r="I2157" t="s">
        <v>2380</v>
      </c>
      <c r="J2157" s="29">
        <v>0</v>
      </c>
      <c r="K2157" s="20" t="s">
        <v>2380</v>
      </c>
      <c r="L2157" s="20" t="str">
        <f t="shared" si="66"/>
        <v>OBESITY</v>
      </c>
      <c r="M2157" s="20" t="str">
        <f t="shared" si="67"/>
        <v>normal</v>
      </c>
    </row>
    <row r="2158" spans="4:13" x14ac:dyDescent="0.35">
      <c r="D2158" t="s">
        <v>219</v>
      </c>
      <c r="E2158">
        <v>25.8</v>
      </c>
      <c r="F2158">
        <v>6.29</v>
      </c>
      <c r="G2158" s="20" t="s">
        <v>2382</v>
      </c>
      <c r="H2158" t="s">
        <v>2380</v>
      </c>
      <c r="I2158" t="s">
        <v>2380</v>
      </c>
      <c r="J2158" s="29">
        <v>0</v>
      </c>
      <c r="K2158" s="20" t="s">
        <v>2380</v>
      </c>
      <c r="L2158" s="20" t="str">
        <f t="shared" si="66"/>
        <v>OVER WEIGHT</v>
      </c>
      <c r="M2158" s="20" t="str">
        <f t="shared" si="67"/>
        <v>pre diabeties</v>
      </c>
    </row>
    <row r="2159" spans="4:13" x14ac:dyDescent="0.35">
      <c r="D2159" t="s">
        <v>218</v>
      </c>
      <c r="E2159">
        <v>35.86</v>
      </c>
      <c r="F2159">
        <v>4.33</v>
      </c>
      <c r="G2159" s="20" t="s">
        <v>2380</v>
      </c>
      <c r="H2159" t="s">
        <v>2380</v>
      </c>
      <c r="I2159" t="s">
        <v>2380</v>
      </c>
      <c r="J2159" s="29">
        <v>1</v>
      </c>
      <c r="K2159" s="20" t="s">
        <v>2380</v>
      </c>
      <c r="L2159" s="20" t="str">
        <f t="shared" si="66"/>
        <v>OBESITY</v>
      </c>
      <c r="M2159" s="20" t="str">
        <f t="shared" si="67"/>
        <v>normal</v>
      </c>
    </row>
    <row r="2160" spans="4:13" x14ac:dyDescent="0.35">
      <c r="D2160" t="s">
        <v>217</v>
      </c>
      <c r="E2160">
        <v>40.47</v>
      </c>
      <c r="F2160">
        <v>11.15</v>
      </c>
      <c r="G2160" s="20" t="s">
        <v>2380</v>
      </c>
      <c r="H2160" t="s">
        <v>2380</v>
      </c>
      <c r="I2160" t="s">
        <v>2380</v>
      </c>
      <c r="J2160" s="29">
        <v>0</v>
      </c>
      <c r="K2160" s="20" t="s">
        <v>2380</v>
      </c>
      <c r="L2160" s="20" t="str">
        <f t="shared" si="66"/>
        <v>OBESITY</v>
      </c>
      <c r="M2160" s="20" t="str">
        <f t="shared" si="67"/>
        <v>diabeties</v>
      </c>
    </row>
    <row r="2161" spans="4:13" x14ac:dyDescent="0.35">
      <c r="D2161" t="s">
        <v>216</v>
      </c>
      <c r="E2161">
        <v>32.01</v>
      </c>
      <c r="F2161">
        <v>6.45</v>
      </c>
      <c r="G2161" s="20" t="s">
        <v>2380</v>
      </c>
      <c r="H2161" t="s">
        <v>2380</v>
      </c>
      <c r="I2161" t="s">
        <v>2380</v>
      </c>
      <c r="J2161" s="29">
        <v>1</v>
      </c>
      <c r="K2161" s="20" t="s">
        <v>2380</v>
      </c>
      <c r="L2161" s="20" t="str">
        <f t="shared" si="66"/>
        <v>OBESITY</v>
      </c>
      <c r="M2161" s="20" t="str">
        <f t="shared" si="67"/>
        <v>pre diabeties</v>
      </c>
    </row>
    <row r="2162" spans="4:13" x14ac:dyDescent="0.35">
      <c r="D2162" t="s">
        <v>215</v>
      </c>
      <c r="E2162">
        <v>33</v>
      </c>
      <c r="F2162">
        <v>9.27</v>
      </c>
      <c r="G2162" s="20" t="s">
        <v>2380</v>
      </c>
      <c r="H2162" t="s">
        <v>2380</v>
      </c>
      <c r="I2162" t="s">
        <v>2380</v>
      </c>
      <c r="J2162" s="29">
        <v>0</v>
      </c>
      <c r="K2162" s="20" t="s">
        <v>2380</v>
      </c>
      <c r="L2162" s="20" t="str">
        <f t="shared" si="66"/>
        <v>OBESITY</v>
      </c>
      <c r="M2162" s="20" t="str">
        <f t="shared" si="67"/>
        <v>diabeties</v>
      </c>
    </row>
    <row r="2163" spans="4:13" x14ac:dyDescent="0.35">
      <c r="D2163" t="s">
        <v>214</v>
      </c>
      <c r="E2163">
        <v>29.3</v>
      </c>
      <c r="F2163">
        <v>6.15</v>
      </c>
      <c r="G2163" s="20" t="s">
        <v>2380</v>
      </c>
      <c r="H2163" t="s">
        <v>2380</v>
      </c>
      <c r="I2163" t="s">
        <v>2380</v>
      </c>
      <c r="J2163" s="29">
        <v>1</v>
      </c>
      <c r="K2163" s="20" t="s">
        <v>2380</v>
      </c>
      <c r="L2163" s="20" t="str">
        <f t="shared" si="66"/>
        <v>OVER WEIGHT</v>
      </c>
      <c r="M2163" s="20" t="str">
        <f t="shared" si="67"/>
        <v>pre diabeties</v>
      </c>
    </row>
    <row r="2164" spans="4:13" x14ac:dyDescent="0.35">
      <c r="D2164" t="s">
        <v>213</v>
      </c>
      <c r="E2164">
        <v>25.8</v>
      </c>
      <c r="F2164">
        <v>4.13</v>
      </c>
      <c r="G2164" s="20" t="s">
        <v>2380</v>
      </c>
      <c r="H2164" t="s">
        <v>2380</v>
      </c>
      <c r="I2164" t="s">
        <v>2380</v>
      </c>
      <c r="J2164" s="29">
        <v>1</v>
      </c>
      <c r="K2164" s="20" t="s">
        <v>2380</v>
      </c>
      <c r="L2164" s="20" t="str">
        <f t="shared" si="66"/>
        <v>OVER WEIGHT</v>
      </c>
      <c r="M2164" s="20" t="str">
        <f t="shared" si="67"/>
        <v>normal</v>
      </c>
    </row>
    <row r="2165" spans="4:13" x14ac:dyDescent="0.35">
      <c r="D2165" t="s">
        <v>212</v>
      </c>
      <c r="E2165">
        <v>23.4</v>
      </c>
      <c r="F2165">
        <v>4.24</v>
      </c>
      <c r="G2165" s="20" t="s">
        <v>2380</v>
      </c>
      <c r="H2165" t="s">
        <v>2380</v>
      </c>
      <c r="I2165" t="s">
        <v>2380</v>
      </c>
      <c r="J2165" s="29">
        <v>1</v>
      </c>
      <c r="K2165" s="20" t="s">
        <v>2380</v>
      </c>
      <c r="L2165" s="20" t="str">
        <f t="shared" si="66"/>
        <v>Normal weight</v>
      </c>
      <c r="M2165" s="20" t="str">
        <f t="shared" si="67"/>
        <v>normal</v>
      </c>
    </row>
    <row r="2166" spans="4:13" x14ac:dyDescent="0.35">
      <c r="D2166" t="s">
        <v>211</v>
      </c>
      <c r="E2166">
        <v>27.93</v>
      </c>
      <c r="F2166">
        <v>9.8800000000000008</v>
      </c>
      <c r="G2166" s="20" t="s">
        <v>2380</v>
      </c>
      <c r="H2166" t="s">
        <v>2380</v>
      </c>
      <c r="I2166" t="s">
        <v>2380</v>
      </c>
      <c r="J2166" s="29">
        <v>0</v>
      </c>
      <c r="K2166" s="20" t="s">
        <v>2380</v>
      </c>
      <c r="L2166" s="20" t="str">
        <f t="shared" si="66"/>
        <v>OVER WEIGHT</v>
      </c>
      <c r="M2166" s="20" t="str">
        <f t="shared" si="67"/>
        <v>diabeties</v>
      </c>
    </row>
    <row r="2167" spans="4:13" x14ac:dyDescent="0.35">
      <c r="D2167" t="s">
        <v>210</v>
      </c>
      <c r="E2167">
        <v>22</v>
      </c>
      <c r="F2167">
        <v>9.5</v>
      </c>
      <c r="G2167" s="20" t="s">
        <v>2380</v>
      </c>
      <c r="H2167" t="s">
        <v>2380</v>
      </c>
      <c r="I2167" t="s">
        <v>2380</v>
      </c>
      <c r="J2167" s="29">
        <v>0</v>
      </c>
      <c r="K2167" s="20" t="s">
        <v>2380</v>
      </c>
      <c r="L2167" s="20" t="str">
        <f t="shared" si="66"/>
        <v>Normal weight</v>
      </c>
      <c r="M2167" s="20" t="str">
        <f t="shared" si="67"/>
        <v>diabeties</v>
      </c>
    </row>
    <row r="2168" spans="4:13" x14ac:dyDescent="0.35">
      <c r="D2168" t="s">
        <v>209</v>
      </c>
      <c r="E2168">
        <v>36.86</v>
      </c>
      <c r="F2168">
        <v>4.97</v>
      </c>
      <c r="G2168" s="20" t="s">
        <v>2382</v>
      </c>
      <c r="H2168" t="s">
        <v>2380</v>
      </c>
      <c r="I2168" t="s">
        <v>2380</v>
      </c>
      <c r="J2168" s="29">
        <v>0</v>
      </c>
      <c r="K2168" s="20" t="s">
        <v>2380</v>
      </c>
      <c r="L2168" s="20" t="str">
        <f t="shared" si="66"/>
        <v>OBESITY</v>
      </c>
      <c r="M2168" s="20" t="str">
        <f t="shared" si="67"/>
        <v>normal</v>
      </c>
    </row>
    <row r="2169" spans="4:13" x14ac:dyDescent="0.35">
      <c r="D2169" t="s">
        <v>208</v>
      </c>
      <c r="E2169">
        <v>31.254999999999999</v>
      </c>
      <c r="F2169">
        <v>5.49</v>
      </c>
      <c r="G2169" s="20" t="s">
        <v>2382</v>
      </c>
      <c r="H2169" t="s">
        <v>2380</v>
      </c>
      <c r="I2169" t="s">
        <v>2380</v>
      </c>
      <c r="J2169" s="29">
        <v>0</v>
      </c>
      <c r="K2169" s="20" t="s">
        <v>2380</v>
      </c>
      <c r="L2169" s="20" t="str">
        <f t="shared" si="66"/>
        <v>OBESITY</v>
      </c>
      <c r="M2169" s="20" t="str">
        <f t="shared" si="67"/>
        <v>normal</v>
      </c>
    </row>
    <row r="2170" spans="4:13" x14ac:dyDescent="0.35">
      <c r="D2170" t="s">
        <v>207</v>
      </c>
      <c r="E2170">
        <v>23.06</v>
      </c>
      <c r="F2170">
        <v>4.47</v>
      </c>
      <c r="G2170" s="20" t="s">
        <v>2380</v>
      </c>
      <c r="H2170" t="s">
        <v>2380</v>
      </c>
      <c r="I2170" t="s">
        <v>2380</v>
      </c>
      <c r="J2170" s="29">
        <v>0</v>
      </c>
      <c r="K2170" s="20" t="s">
        <v>2380</v>
      </c>
      <c r="L2170" s="20" t="str">
        <f t="shared" si="66"/>
        <v>Normal weight</v>
      </c>
      <c r="M2170" s="20" t="str">
        <f t="shared" si="67"/>
        <v>normal</v>
      </c>
    </row>
    <row r="2171" spans="4:13" x14ac:dyDescent="0.35">
      <c r="D2171" t="s">
        <v>206</v>
      </c>
      <c r="E2171">
        <v>28.975000000000001</v>
      </c>
      <c r="F2171">
        <v>4.34</v>
      </c>
      <c r="G2171" s="20" t="s">
        <v>2382</v>
      </c>
      <c r="H2171" t="s">
        <v>2380</v>
      </c>
      <c r="I2171" t="s">
        <v>2380</v>
      </c>
      <c r="J2171" s="29">
        <v>0</v>
      </c>
      <c r="K2171" s="20" t="s">
        <v>2380</v>
      </c>
      <c r="L2171" s="20" t="str">
        <f t="shared" si="66"/>
        <v>OVER WEIGHT</v>
      </c>
      <c r="M2171" s="20" t="str">
        <f t="shared" si="67"/>
        <v>normal</v>
      </c>
    </row>
    <row r="2172" spans="4:13" x14ac:dyDescent="0.35">
      <c r="D2172" t="s">
        <v>205</v>
      </c>
      <c r="E2172">
        <v>33.299999999999997</v>
      </c>
      <c r="F2172">
        <v>9.49</v>
      </c>
      <c r="G2172" s="20" t="s">
        <v>2380</v>
      </c>
      <c r="H2172" t="s">
        <v>2380</v>
      </c>
      <c r="I2172" t="s">
        <v>2380</v>
      </c>
      <c r="J2172" s="29">
        <v>0</v>
      </c>
      <c r="K2172" s="20" t="s">
        <v>2380</v>
      </c>
      <c r="L2172" s="20" t="str">
        <f t="shared" si="66"/>
        <v>OBESITY</v>
      </c>
      <c r="M2172" s="20" t="str">
        <f t="shared" si="67"/>
        <v>diabeties</v>
      </c>
    </row>
    <row r="2173" spans="4:13" x14ac:dyDescent="0.35">
      <c r="D2173" t="s">
        <v>204</v>
      </c>
      <c r="E2173">
        <v>33</v>
      </c>
      <c r="F2173">
        <v>10.16</v>
      </c>
      <c r="G2173" s="20" t="s">
        <v>2380</v>
      </c>
      <c r="H2173" t="s">
        <v>2380</v>
      </c>
      <c r="I2173" t="s">
        <v>2380</v>
      </c>
      <c r="J2173" s="29">
        <v>0</v>
      </c>
      <c r="K2173" s="20" t="s">
        <v>2380</v>
      </c>
      <c r="L2173" s="20" t="str">
        <f t="shared" si="66"/>
        <v>OBESITY</v>
      </c>
      <c r="M2173" s="20" t="str">
        <f t="shared" si="67"/>
        <v>diabeties</v>
      </c>
    </row>
    <row r="2174" spans="4:13" x14ac:dyDescent="0.35">
      <c r="D2174" t="s">
        <v>203</v>
      </c>
      <c r="E2174">
        <v>31.46</v>
      </c>
      <c r="F2174">
        <v>11.19</v>
      </c>
      <c r="G2174" s="20" t="s">
        <v>2380</v>
      </c>
      <c r="H2174" t="s">
        <v>2380</v>
      </c>
      <c r="I2174" t="s">
        <v>2380</v>
      </c>
      <c r="J2174" s="29">
        <v>0</v>
      </c>
      <c r="K2174" s="20" t="s">
        <v>2380</v>
      </c>
      <c r="L2174" s="20" t="str">
        <f t="shared" si="66"/>
        <v>OBESITY</v>
      </c>
      <c r="M2174" s="20" t="str">
        <f t="shared" si="67"/>
        <v>diabeties</v>
      </c>
    </row>
    <row r="2175" spans="4:13" x14ac:dyDescent="0.35">
      <c r="D2175" t="s">
        <v>202</v>
      </c>
      <c r="E2175">
        <v>29.6</v>
      </c>
      <c r="F2175">
        <v>11.03</v>
      </c>
      <c r="G2175" s="20" t="s">
        <v>2380</v>
      </c>
      <c r="H2175" t="s">
        <v>2380</v>
      </c>
      <c r="I2175" t="s">
        <v>2380</v>
      </c>
      <c r="J2175" s="29">
        <v>0</v>
      </c>
      <c r="K2175" s="20" t="s">
        <v>2380</v>
      </c>
      <c r="L2175" s="20" t="str">
        <f t="shared" si="66"/>
        <v>OVER WEIGHT</v>
      </c>
      <c r="M2175" s="20" t="str">
        <f t="shared" si="67"/>
        <v>diabeties</v>
      </c>
    </row>
    <row r="2176" spans="4:13" x14ac:dyDescent="0.35">
      <c r="D2176" t="s">
        <v>201</v>
      </c>
      <c r="E2176">
        <v>22.05</v>
      </c>
      <c r="F2176">
        <v>4.43</v>
      </c>
      <c r="G2176" s="20" t="s">
        <v>2382</v>
      </c>
      <c r="H2176" t="s">
        <v>2380</v>
      </c>
      <c r="I2176" t="s">
        <v>2380</v>
      </c>
      <c r="J2176" s="29">
        <v>0</v>
      </c>
      <c r="K2176" s="20" t="s">
        <v>2380</v>
      </c>
      <c r="L2176" s="20" t="str">
        <f t="shared" si="66"/>
        <v>Normal weight</v>
      </c>
      <c r="M2176" s="20" t="str">
        <f t="shared" si="67"/>
        <v>normal</v>
      </c>
    </row>
    <row r="2177" spans="4:13" x14ac:dyDescent="0.35">
      <c r="D2177" t="s">
        <v>199</v>
      </c>
      <c r="E2177">
        <v>27.06</v>
      </c>
      <c r="F2177">
        <v>6.14</v>
      </c>
      <c r="G2177" s="20" t="s">
        <v>2380</v>
      </c>
      <c r="H2177" t="s">
        <v>2382</v>
      </c>
      <c r="I2177" t="s">
        <v>2380</v>
      </c>
      <c r="J2177" s="29">
        <v>1</v>
      </c>
      <c r="K2177" s="20" t="s">
        <v>2380</v>
      </c>
      <c r="L2177" s="20" t="str">
        <f t="shared" si="66"/>
        <v>OVER WEIGHT</v>
      </c>
      <c r="M2177" s="20" t="str">
        <f t="shared" si="67"/>
        <v>pre diabeties</v>
      </c>
    </row>
    <row r="2178" spans="4:13" x14ac:dyDescent="0.35">
      <c r="D2178" t="s">
        <v>198</v>
      </c>
      <c r="E2178">
        <v>20.49</v>
      </c>
      <c r="F2178">
        <v>4.87</v>
      </c>
      <c r="G2178" s="20" t="s">
        <v>2380</v>
      </c>
      <c r="H2178" t="s">
        <v>2380</v>
      </c>
      <c r="I2178" t="s">
        <v>2380</v>
      </c>
      <c r="J2178" s="29">
        <v>0</v>
      </c>
      <c r="K2178" s="20" t="s">
        <v>2380</v>
      </c>
      <c r="L2178" s="20" t="str">
        <f t="shared" si="66"/>
        <v>Normal weight</v>
      </c>
      <c r="M2178" s="20" t="str">
        <f t="shared" si="67"/>
        <v>normal</v>
      </c>
    </row>
    <row r="2179" spans="4:13" x14ac:dyDescent="0.35">
      <c r="D2179" t="s">
        <v>197</v>
      </c>
      <c r="E2179">
        <v>28.4</v>
      </c>
      <c r="F2179">
        <v>4.3</v>
      </c>
      <c r="G2179" s="20" t="s">
        <v>2380</v>
      </c>
      <c r="H2179" t="s">
        <v>2380</v>
      </c>
      <c r="I2179" t="s">
        <v>2383</v>
      </c>
      <c r="J2179" s="29">
        <v>1</v>
      </c>
      <c r="K2179" s="20" t="s">
        <v>2380</v>
      </c>
      <c r="L2179" s="20" t="str">
        <f t="shared" si="66"/>
        <v>OVER WEIGHT</v>
      </c>
      <c r="M2179" s="20" t="str">
        <f t="shared" si="67"/>
        <v>normal</v>
      </c>
    </row>
    <row r="2180" spans="4:13" x14ac:dyDescent="0.35">
      <c r="D2180" t="s">
        <v>196</v>
      </c>
      <c r="E2180">
        <v>41.91</v>
      </c>
      <c r="F2180">
        <v>6.19</v>
      </c>
      <c r="G2180" s="20" t="s">
        <v>2380</v>
      </c>
      <c r="H2180" t="s">
        <v>2380</v>
      </c>
      <c r="I2180" t="s">
        <v>2380</v>
      </c>
      <c r="J2180" s="29">
        <v>0</v>
      </c>
      <c r="K2180" s="20" t="s">
        <v>2380</v>
      </c>
      <c r="L2180" s="20" t="str">
        <f t="shared" si="66"/>
        <v>OBESITY</v>
      </c>
      <c r="M2180" s="20" t="str">
        <f t="shared" si="67"/>
        <v>pre diabeties</v>
      </c>
    </row>
    <row r="2181" spans="4:13" x14ac:dyDescent="0.35">
      <c r="D2181" t="s">
        <v>195</v>
      </c>
      <c r="E2181">
        <v>24.6</v>
      </c>
      <c r="F2181">
        <v>6.19</v>
      </c>
      <c r="G2181" s="20" t="s">
        <v>2380</v>
      </c>
      <c r="H2181" t="s">
        <v>2380</v>
      </c>
      <c r="I2181" t="s">
        <v>2383</v>
      </c>
      <c r="J2181" s="29">
        <v>1</v>
      </c>
      <c r="K2181" s="20" t="s">
        <v>2380</v>
      </c>
      <c r="L2181" s="20" t="str">
        <f t="shared" si="66"/>
        <v>Normal weight</v>
      </c>
      <c r="M2181" s="20" t="str">
        <f t="shared" si="67"/>
        <v>pre diabeties</v>
      </c>
    </row>
    <row r="2182" spans="4:13" x14ac:dyDescent="0.35">
      <c r="D2182" t="s">
        <v>194</v>
      </c>
      <c r="E2182">
        <v>20.9</v>
      </c>
      <c r="F2182">
        <v>5.12</v>
      </c>
      <c r="G2182" s="20" t="s">
        <v>2380</v>
      </c>
      <c r="H2182" t="s">
        <v>2380</v>
      </c>
      <c r="I2182" t="s">
        <v>2383</v>
      </c>
      <c r="J2182" s="29">
        <v>1</v>
      </c>
      <c r="K2182" s="20" t="s">
        <v>2380</v>
      </c>
      <c r="L2182" s="20" t="str">
        <f t="shared" si="66"/>
        <v>Normal weight</v>
      </c>
      <c r="M2182" s="20" t="str">
        <f t="shared" si="67"/>
        <v>normal</v>
      </c>
    </row>
    <row r="2183" spans="4:13" x14ac:dyDescent="0.35">
      <c r="D2183" t="s">
        <v>193</v>
      </c>
      <c r="E2183">
        <v>34.4</v>
      </c>
      <c r="F2183">
        <v>4.04</v>
      </c>
      <c r="G2183" s="20" t="s">
        <v>2380</v>
      </c>
      <c r="H2183" t="s">
        <v>2380</v>
      </c>
      <c r="I2183" t="s">
        <v>2380</v>
      </c>
      <c r="J2183" s="29">
        <v>0</v>
      </c>
      <c r="K2183" s="20" t="s">
        <v>2380</v>
      </c>
      <c r="L2183" s="20" t="str">
        <f t="shared" si="66"/>
        <v>OBESITY</v>
      </c>
      <c r="M2183" s="20" t="str">
        <f t="shared" si="67"/>
        <v>normal</v>
      </c>
    </row>
    <row r="2184" spans="4:13" x14ac:dyDescent="0.35">
      <c r="D2184" t="s">
        <v>192</v>
      </c>
      <c r="E2184">
        <v>32.56</v>
      </c>
      <c r="F2184">
        <v>5.36</v>
      </c>
      <c r="G2184" s="20" t="s">
        <v>2380</v>
      </c>
      <c r="H2184" t="s">
        <v>2380</v>
      </c>
      <c r="I2184" t="s">
        <v>2380</v>
      </c>
      <c r="J2184" s="29">
        <v>0</v>
      </c>
      <c r="K2184" s="20" t="s">
        <v>2380</v>
      </c>
      <c r="L2184" s="20" t="str">
        <f t="shared" si="66"/>
        <v>OBESITY</v>
      </c>
      <c r="M2184" s="20" t="str">
        <f t="shared" si="67"/>
        <v>normal</v>
      </c>
    </row>
    <row r="2185" spans="4:13" x14ac:dyDescent="0.35">
      <c r="D2185" t="s">
        <v>191</v>
      </c>
      <c r="E2185">
        <v>27.98</v>
      </c>
      <c r="F2185">
        <v>4.38</v>
      </c>
      <c r="G2185" s="20" t="s">
        <v>2380</v>
      </c>
      <c r="H2185" t="s">
        <v>2382</v>
      </c>
      <c r="I2185" t="s">
        <v>2380</v>
      </c>
      <c r="J2185" s="29">
        <v>1</v>
      </c>
      <c r="K2185" s="20" t="s">
        <v>2380</v>
      </c>
      <c r="L2185" s="20" t="str">
        <f t="shared" si="66"/>
        <v>OVER WEIGHT</v>
      </c>
      <c r="M2185" s="20" t="str">
        <f t="shared" si="67"/>
        <v>normal</v>
      </c>
    </row>
    <row r="2186" spans="4:13" x14ac:dyDescent="0.35">
      <c r="D2186" t="s">
        <v>190</v>
      </c>
      <c r="E2186">
        <v>26.51</v>
      </c>
      <c r="F2186">
        <v>4.58</v>
      </c>
      <c r="G2186" s="20" t="s">
        <v>2380</v>
      </c>
      <c r="H2186" t="s">
        <v>2380</v>
      </c>
      <c r="I2186" t="s">
        <v>2380</v>
      </c>
      <c r="J2186" s="29">
        <v>0</v>
      </c>
      <c r="K2186" s="20" t="s">
        <v>2380</v>
      </c>
      <c r="L2186" s="20" t="str">
        <f t="shared" si="66"/>
        <v>OVER WEIGHT</v>
      </c>
      <c r="M2186" s="20" t="str">
        <f t="shared" si="67"/>
        <v>normal</v>
      </c>
    </row>
    <row r="2187" spans="4:13" x14ac:dyDescent="0.35">
      <c r="D2187" t="s">
        <v>189</v>
      </c>
      <c r="E2187">
        <v>29.734999999999999</v>
      </c>
      <c r="F2187">
        <v>11.92</v>
      </c>
      <c r="G2187" s="20" t="s">
        <v>2380</v>
      </c>
      <c r="H2187" t="s">
        <v>2380</v>
      </c>
      <c r="I2187" t="s">
        <v>2380</v>
      </c>
      <c r="J2187" s="29">
        <v>0</v>
      </c>
      <c r="K2187" s="20" t="s">
        <v>2380</v>
      </c>
      <c r="L2187" s="20" t="str">
        <f t="shared" si="66"/>
        <v>OVER WEIGHT</v>
      </c>
      <c r="M2187" s="20" t="str">
        <f t="shared" si="67"/>
        <v>diabeties</v>
      </c>
    </row>
    <row r="2188" spans="4:13" x14ac:dyDescent="0.35">
      <c r="D2188" t="s">
        <v>188</v>
      </c>
      <c r="E2188">
        <v>40.5</v>
      </c>
      <c r="F2188">
        <v>5.4</v>
      </c>
      <c r="G2188" s="20" t="s">
        <v>2380</v>
      </c>
      <c r="H2188" t="s">
        <v>2380</v>
      </c>
      <c r="I2188" t="s">
        <v>2383</v>
      </c>
      <c r="J2188" s="29">
        <v>1</v>
      </c>
      <c r="K2188" s="20" t="s">
        <v>2380</v>
      </c>
      <c r="L2188" s="20" t="str">
        <f t="shared" si="66"/>
        <v>OBESITY</v>
      </c>
      <c r="M2188" s="20" t="str">
        <f t="shared" si="67"/>
        <v>normal</v>
      </c>
    </row>
    <row r="2189" spans="4:13" x14ac:dyDescent="0.35">
      <c r="D2189" t="s">
        <v>187</v>
      </c>
      <c r="E2189">
        <v>25.64</v>
      </c>
      <c r="F2189">
        <v>4.76</v>
      </c>
      <c r="G2189" s="20" t="s">
        <v>2380</v>
      </c>
      <c r="H2189" t="s">
        <v>2380</v>
      </c>
      <c r="I2189" t="s">
        <v>2380</v>
      </c>
      <c r="J2189" s="29">
        <v>1</v>
      </c>
      <c r="K2189" s="20" t="s">
        <v>2380</v>
      </c>
      <c r="L2189" s="20" t="str">
        <f t="shared" si="66"/>
        <v>OVER WEIGHT</v>
      </c>
      <c r="M2189" s="20" t="str">
        <f t="shared" si="67"/>
        <v>normal</v>
      </c>
    </row>
    <row r="2190" spans="4:13" x14ac:dyDescent="0.35">
      <c r="D2190" t="s">
        <v>186</v>
      </c>
      <c r="E2190">
        <v>32.9</v>
      </c>
      <c r="F2190">
        <v>4.78</v>
      </c>
      <c r="G2190" s="20" t="s">
        <v>2380</v>
      </c>
      <c r="H2190" t="s">
        <v>2380</v>
      </c>
      <c r="I2190" t="s">
        <v>2383</v>
      </c>
      <c r="J2190" s="29">
        <v>1</v>
      </c>
      <c r="K2190" s="20" t="s">
        <v>2380</v>
      </c>
      <c r="L2190" s="20" t="str">
        <f t="shared" si="66"/>
        <v>OBESITY</v>
      </c>
      <c r="M2190" s="20" t="str">
        <f t="shared" si="67"/>
        <v>normal</v>
      </c>
    </row>
    <row r="2191" spans="4:13" x14ac:dyDescent="0.35">
      <c r="D2191" t="s">
        <v>185</v>
      </c>
      <c r="E2191">
        <v>29.8</v>
      </c>
      <c r="F2191">
        <v>4.26</v>
      </c>
      <c r="G2191" s="20" t="s">
        <v>2380</v>
      </c>
      <c r="H2191" t="s">
        <v>2380</v>
      </c>
      <c r="I2191" t="s">
        <v>2383</v>
      </c>
      <c r="J2191" s="29">
        <v>1</v>
      </c>
      <c r="K2191" s="20" t="s">
        <v>2380</v>
      </c>
      <c r="L2191" s="20" t="str">
        <f t="shared" si="66"/>
        <v>OVER WEIGHT</v>
      </c>
      <c r="M2191" s="20" t="str">
        <f t="shared" si="67"/>
        <v>normal</v>
      </c>
    </row>
    <row r="2192" spans="4:13" x14ac:dyDescent="0.35">
      <c r="D2192" t="s">
        <v>184</v>
      </c>
      <c r="E2192">
        <v>28.9</v>
      </c>
      <c r="F2192">
        <v>5.85</v>
      </c>
      <c r="G2192" s="20" t="s">
        <v>2380</v>
      </c>
      <c r="H2192" t="s">
        <v>2380</v>
      </c>
      <c r="I2192" t="s">
        <v>2383</v>
      </c>
      <c r="J2192" s="29">
        <v>1</v>
      </c>
      <c r="K2192" s="20" t="s">
        <v>2380</v>
      </c>
      <c r="L2192" s="20" t="str">
        <f t="shared" ref="L2192:L2255" si="68">IF(E2192&lt;18.5,"under weight",IF(E2192&lt;25,"Normal weight",IF(E2192&lt;30,"OVER WEIGHT","OBESITY")))</f>
        <v>OVER WEIGHT</v>
      </c>
      <c r="M2192" s="20" t="str">
        <f t="shared" ref="M2192:M2255" si="69">IF(F2192&lt;5.7,"normal",IF(F2192&lt;6.5,"pre diabeties","diabeties"))</f>
        <v>pre diabeties</v>
      </c>
    </row>
    <row r="2193" spans="4:13" x14ac:dyDescent="0.35">
      <c r="D2193" t="s">
        <v>183</v>
      </c>
      <c r="E2193">
        <v>24.7</v>
      </c>
      <c r="F2193">
        <v>5.32</v>
      </c>
      <c r="G2193" s="20" t="s">
        <v>2380</v>
      </c>
      <c r="H2193" t="s">
        <v>2380</v>
      </c>
      <c r="I2193" t="s">
        <v>2383</v>
      </c>
      <c r="J2193" s="29">
        <v>1</v>
      </c>
      <c r="K2193" s="20" t="s">
        <v>2380</v>
      </c>
      <c r="L2193" s="20" t="str">
        <f t="shared" si="68"/>
        <v>Normal weight</v>
      </c>
      <c r="M2193" s="20" t="str">
        <f t="shared" si="69"/>
        <v>normal</v>
      </c>
    </row>
    <row r="2194" spans="4:13" x14ac:dyDescent="0.35">
      <c r="D2194" t="s">
        <v>182</v>
      </c>
      <c r="E2194">
        <v>20.6</v>
      </c>
      <c r="F2194">
        <v>5.14</v>
      </c>
      <c r="G2194" s="20" t="s">
        <v>2380</v>
      </c>
      <c r="H2194" t="s">
        <v>2380</v>
      </c>
      <c r="I2194" t="s">
        <v>2383</v>
      </c>
      <c r="J2194" s="29">
        <v>1</v>
      </c>
      <c r="K2194" s="20" t="s">
        <v>2380</v>
      </c>
      <c r="L2194" s="20" t="str">
        <f t="shared" si="68"/>
        <v>Normal weight</v>
      </c>
      <c r="M2194" s="20" t="str">
        <f t="shared" si="69"/>
        <v>normal</v>
      </c>
    </row>
    <row r="2195" spans="4:13" x14ac:dyDescent="0.35">
      <c r="D2195" t="s">
        <v>181</v>
      </c>
      <c r="E2195">
        <v>18.600000000000001</v>
      </c>
      <c r="F2195">
        <v>5</v>
      </c>
      <c r="G2195" s="20" t="s">
        <v>2380</v>
      </c>
      <c r="H2195" t="s">
        <v>2380</v>
      </c>
      <c r="I2195" t="s">
        <v>2383</v>
      </c>
      <c r="J2195" s="29">
        <v>1</v>
      </c>
      <c r="K2195" s="20" t="s">
        <v>2380</v>
      </c>
      <c r="L2195" s="20" t="str">
        <f t="shared" si="68"/>
        <v>Normal weight</v>
      </c>
      <c r="M2195" s="20" t="str">
        <f t="shared" si="69"/>
        <v>normal</v>
      </c>
    </row>
    <row r="2196" spans="4:13" x14ac:dyDescent="0.35">
      <c r="D2196" t="s">
        <v>180</v>
      </c>
      <c r="E2196">
        <v>17.8</v>
      </c>
      <c r="F2196">
        <v>4.55</v>
      </c>
      <c r="G2196" s="20" t="s">
        <v>2380</v>
      </c>
      <c r="H2196" t="s">
        <v>2380</v>
      </c>
      <c r="I2196" t="s">
        <v>2383</v>
      </c>
      <c r="J2196" s="29">
        <v>1</v>
      </c>
      <c r="K2196" s="20" t="s">
        <v>2380</v>
      </c>
      <c r="L2196" s="20" t="str">
        <f t="shared" si="68"/>
        <v>under weight</v>
      </c>
      <c r="M2196" s="20" t="str">
        <f t="shared" si="69"/>
        <v>normal</v>
      </c>
    </row>
    <row r="2197" spans="4:13" x14ac:dyDescent="0.35">
      <c r="D2197" t="s">
        <v>179</v>
      </c>
      <c r="E2197">
        <v>35.200000000000003</v>
      </c>
      <c r="F2197">
        <v>5.97</v>
      </c>
      <c r="G2197" s="20" t="s">
        <v>2380</v>
      </c>
      <c r="H2197" t="s">
        <v>2382</v>
      </c>
      <c r="I2197" t="s">
        <v>2380</v>
      </c>
      <c r="J2197" s="29">
        <v>1</v>
      </c>
      <c r="K2197" s="20" t="s">
        <v>2380</v>
      </c>
      <c r="L2197" s="20" t="str">
        <f t="shared" si="68"/>
        <v>OBESITY</v>
      </c>
      <c r="M2197" s="20" t="str">
        <f t="shared" si="69"/>
        <v>pre diabeties</v>
      </c>
    </row>
    <row r="2198" spans="4:13" x14ac:dyDescent="0.35">
      <c r="D2198" t="s">
        <v>178</v>
      </c>
      <c r="E2198">
        <v>33.770000000000003</v>
      </c>
      <c r="F2198">
        <v>4.0199999999999996</v>
      </c>
      <c r="G2198" s="20" t="s">
        <v>2380</v>
      </c>
      <c r="H2198" t="s">
        <v>2382</v>
      </c>
      <c r="I2198" t="s">
        <v>2380</v>
      </c>
      <c r="J2198" s="29">
        <v>1</v>
      </c>
      <c r="K2198" s="20" t="s">
        <v>2380</v>
      </c>
      <c r="L2198" s="20" t="str">
        <f t="shared" si="68"/>
        <v>OBESITY</v>
      </c>
      <c r="M2198" s="20" t="str">
        <f t="shared" si="69"/>
        <v>normal</v>
      </c>
    </row>
    <row r="2199" spans="4:13" x14ac:dyDescent="0.35">
      <c r="D2199" t="s">
        <v>177</v>
      </c>
      <c r="E2199">
        <v>30.03</v>
      </c>
      <c r="F2199">
        <v>4.04</v>
      </c>
      <c r="G2199" s="20" t="s">
        <v>2380</v>
      </c>
      <c r="H2199" t="s">
        <v>2382</v>
      </c>
      <c r="I2199" t="s">
        <v>2380</v>
      </c>
      <c r="J2199" s="29">
        <v>1</v>
      </c>
      <c r="K2199" s="20" t="s">
        <v>2380</v>
      </c>
      <c r="L2199" s="20" t="str">
        <f t="shared" si="68"/>
        <v>OBESITY</v>
      </c>
      <c r="M2199" s="20" t="str">
        <f t="shared" si="69"/>
        <v>normal</v>
      </c>
    </row>
    <row r="2200" spans="4:13" x14ac:dyDescent="0.35">
      <c r="D2200" t="s">
        <v>176</v>
      </c>
      <c r="E2200">
        <v>29.37</v>
      </c>
      <c r="F2200">
        <v>5.54</v>
      </c>
      <c r="G2200" s="20" t="s">
        <v>2380</v>
      </c>
      <c r="H2200" t="s">
        <v>2382</v>
      </c>
      <c r="I2200" t="s">
        <v>2380</v>
      </c>
      <c r="J2200" s="29">
        <v>1</v>
      </c>
      <c r="K2200" s="20" t="s">
        <v>2380</v>
      </c>
      <c r="L2200" s="20" t="str">
        <f t="shared" si="68"/>
        <v>OVER WEIGHT</v>
      </c>
      <c r="M2200" s="20" t="str">
        <f t="shared" si="69"/>
        <v>normal</v>
      </c>
    </row>
    <row r="2201" spans="4:13" x14ac:dyDescent="0.35">
      <c r="D2201" t="s">
        <v>175</v>
      </c>
      <c r="E2201">
        <v>28.5</v>
      </c>
      <c r="F2201">
        <v>4.03</v>
      </c>
      <c r="G2201" s="20" t="s">
        <v>2380</v>
      </c>
      <c r="H2201" t="s">
        <v>2382</v>
      </c>
      <c r="I2201" t="s">
        <v>2380</v>
      </c>
      <c r="J2201" s="29">
        <v>1</v>
      </c>
      <c r="K2201" s="20" t="s">
        <v>2380</v>
      </c>
      <c r="L2201" s="20" t="str">
        <f t="shared" si="68"/>
        <v>OVER WEIGHT</v>
      </c>
      <c r="M2201" s="20" t="str">
        <f t="shared" si="69"/>
        <v>normal</v>
      </c>
    </row>
    <row r="2202" spans="4:13" x14ac:dyDescent="0.35">
      <c r="D2202" t="s">
        <v>174</v>
      </c>
      <c r="E2202">
        <v>23.32</v>
      </c>
      <c r="F2202">
        <v>5.62</v>
      </c>
      <c r="G2202" s="20" t="s">
        <v>2380</v>
      </c>
      <c r="H2202" t="s">
        <v>2382</v>
      </c>
      <c r="I2202" t="s">
        <v>2380</v>
      </c>
      <c r="J2202" s="29">
        <v>1</v>
      </c>
      <c r="K2202" s="20" t="s">
        <v>2380</v>
      </c>
      <c r="L2202" s="20" t="str">
        <f t="shared" si="68"/>
        <v>Normal weight</v>
      </c>
      <c r="M2202" s="20" t="str">
        <f t="shared" si="69"/>
        <v>normal</v>
      </c>
    </row>
    <row r="2203" spans="4:13" x14ac:dyDescent="0.35">
      <c r="D2203" t="s">
        <v>173</v>
      </c>
      <c r="E2203">
        <v>26.125</v>
      </c>
      <c r="F2203">
        <v>5.27</v>
      </c>
      <c r="G2203" s="20" t="s">
        <v>2380</v>
      </c>
      <c r="H2203" t="s">
        <v>2382</v>
      </c>
      <c r="I2203" t="s">
        <v>2380</v>
      </c>
      <c r="J2203" s="29">
        <v>1</v>
      </c>
      <c r="K2203" s="20" t="s">
        <v>2380</v>
      </c>
      <c r="L2203" s="20" t="str">
        <f t="shared" si="68"/>
        <v>OVER WEIGHT</v>
      </c>
      <c r="M2203" s="20" t="str">
        <f t="shared" si="69"/>
        <v>normal</v>
      </c>
    </row>
    <row r="2204" spans="4:13" x14ac:dyDescent="0.35">
      <c r="D2204" t="s">
        <v>172</v>
      </c>
      <c r="E2204">
        <v>25.46</v>
      </c>
      <c r="F2204">
        <v>5.18</v>
      </c>
      <c r="G2204" s="20" t="s">
        <v>2380</v>
      </c>
      <c r="H2204" t="s">
        <v>2382</v>
      </c>
      <c r="I2204" t="s">
        <v>2380</v>
      </c>
      <c r="J2204" s="29">
        <v>1</v>
      </c>
      <c r="K2204" s="20" t="s">
        <v>2380</v>
      </c>
      <c r="L2204" s="20" t="str">
        <f t="shared" si="68"/>
        <v>OVER WEIGHT</v>
      </c>
      <c r="M2204" s="20" t="str">
        <f t="shared" si="69"/>
        <v>normal</v>
      </c>
    </row>
    <row r="2205" spans="4:13" x14ac:dyDescent="0.35">
      <c r="D2205" t="s">
        <v>171</v>
      </c>
      <c r="E2205">
        <v>23.75</v>
      </c>
      <c r="F2205">
        <v>5.27</v>
      </c>
      <c r="G2205" s="20" t="s">
        <v>2380</v>
      </c>
      <c r="H2205" t="s">
        <v>2382</v>
      </c>
      <c r="I2205" t="s">
        <v>2380</v>
      </c>
      <c r="J2205" s="29">
        <v>1</v>
      </c>
      <c r="K2205" s="20" t="s">
        <v>2380</v>
      </c>
      <c r="L2205" s="20" t="str">
        <f t="shared" si="68"/>
        <v>Normal weight</v>
      </c>
      <c r="M2205" s="20" t="str">
        <f t="shared" si="69"/>
        <v>normal</v>
      </c>
    </row>
    <row r="2206" spans="4:13" x14ac:dyDescent="0.35">
      <c r="D2206" t="s">
        <v>169</v>
      </c>
      <c r="E2206">
        <v>23.085000000000001</v>
      </c>
      <c r="F2206">
        <v>5.62</v>
      </c>
      <c r="G2206" s="20" t="s">
        <v>2380</v>
      </c>
      <c r="H2206" t="s">
        <v>2382</v>
      </c>
      <c r="I2206" t="s">
        <v>2380</v>
      </c>
      <c r="J2206" s="29">
        <v>1</v>
      </c>
      <c r="K2206" s="20" t="s">
        <v>2380</v>
      </c>
      <c r="L2206" s="20" t="str">
        <f t="shared" si="68"/>
        <v>Normal weight</v>
      </c>
      <c r="M2206" s="20" t="str">
        <f t="shared" si="69"/>
        <v>normal</v>
      </c>
    </row>
    <row r="2207" spans="4:13" x14ac:dyDescent="0.35">
      <c r="D2207" t="s">
        <v>167</v>
      </c>
      <c r="E2207">
        <v>22.99</v>
      </c>
      <c r="F2207">
        <v>5.0599999999999996</v>
      </c>
      <c r="G2207" s="20" t="s">
        <v>2380</v>
      </c>
      <c r="H2207" t="s">
        <v>2382</v>
      </c>
      <c r="I2207" t="s">
        <v>2380</v>
      </c>
      <c r="J2207" s="29">
        <v>1</v>
      </c>
      <c r="K2207" s="20" t="s">
        <v>2380</v>
      </c>
      <c r="L2207" s="20" t="str">
        <f t="shared" si="68"/>
        <v>Normal weight</v>
      </c>
      <c r="M2207" s="20" t="str">
        <f t="shared" si="69"/>
        <v>normal</v>
      </c>
    </row>
    <row r="2208" spans="4:13" x14ac:dyDescent="0.35">
      <c r="D2208" t="s">
        <v>165</v>
      </c>
      <c r="E2208">
        <v>21.47</v>
      </c>
      <c r="F2208">
        <v>4.6900000000000004</v>
      </c>
      <c r="G2208" s="20" t="s">
        <v>2380</v>
      </c>
      <c r="H2208" t="s">
        <v>2382</v>
      </c>
      <c r="I2208" t="s">
        <v>2380</v>
      </c>
      <c r="J2208" s="29">
        <v>1</v>
      </c>
      <c r="K2208" s="20" t="s">
        <v>2380</v>
      </c>
      <c r="L2208" s="20" t="str">
        <f t="shared" si="68"/>
        <v>Normal weight</v>
      </c>
      <c r="M2208" s="20" t="str">
        <f t="shared" si="69"/>
        <v>normal</v>
      </c>
    </row>
    <row r="2209" spans="4:13" x14ac:dyDescent="0.35">
      <c r="D2209" t="s">
        <v>163</v>
      </c>
      <c r="E2209">
        <v>15.96</v>
      </c>
      <c r="F2209">
        <v>5.44</v>
      </c>
      <c r="G2209" s="20" t="s">
        <v>2380</v>
      </c>
      <c r="H2209" t="s">
        <v>2382</v>
      </c>
      <c r="I2209" t="s">
        <v>2380</v>
      </c>
      <c r="J2209" s="29">
        <v>1</v>
      </c>
      <c r="K2209" s="20" t="s">
        <v>2380</v>
      </c>
      <c r="L2209" s="20" t="str">
        <f t="shared" si="68"/>
        <v>under weight</v>
      </c>
      <c r="M2209" s="20" t="str">
        <f t="shared" si="69"/>
        <v>normal</v>
      </c>
    </row>
    <row r="2210" spans="4:13" x14ac:dyDescent="0.35">
      <c r="D2210" t="s">
        <v>162</v>
      </c>
      <c r="E2210">
        <v>39.5</v>
      </c>
      <c r="F2210">
        <v>5.05</v>
      </c>
      <c r="G2210" s="20" t="s">
        <v>2380</v>
      </c>
      <c r="H2210" t="s">
        <v>2382</v>
      </c>
      <c r="I2210" t="s">
        <v>2380</v>
      </c>
      <c r="J2210" s="29">
        <v>1</v>
      </c>
      <c r="K2210" s="20" t="s">
        <v>2380</v>
      </c>
      <c r="L2210" s="20" t="str">
        <f t="shared" si="68"/>
        <v>OBESITY</v>
      </c>
      <c r="M2210" s="20" t="str">
        <f t="shared" si="69"/>
        <v>normal</v>
      </c>
    </row>
    <row r="2211" spans="4:13" x14ac:dyDescent="0.35">
      <c r="D2211" t="s">
        <v>161</v>
      </c>
      <c r="E2211">
        <v>33.770000000000003</v>
      </c>
      <c r="F2211">
        <v>6</v>
      </c>
      <c r="G2211" s="20" t="s">
        <v>2380</v>
      </c>
      <c r="H2211" t="s">
        <v>2382</v>
      </c>
      <c r="I2211" t="s">
        <v>2380</v>
      </c>
      <c r="J2211" s="29">
        <v>1</v>
      </c>
      <c r="K2211" s="20" t="s">
        <v>2380</v>
      </c>
      <c r="L2211" s="20" t="str">
        <f t="shared" si="68"/>
        <v>OBESITY</v>
      </c>
      <c r="M2211" s="20" t="str">
        <f t="shared" si="69"/>
        <v>pre diabeties</v>
      </c>
    </row>
    <row r="2212" spans="4:13" x14ac:dyDescent="0.35">
      <c r="D2212" t="s">
        <v>160</v>
      </c>
      <c r="E2212">
        <v>26.84</v>
      </c>
      <c r="F2212">
        <v>5.99</v>
      </c>
      <c r="G2212" s="20" t="s">
        <v>2382</v>
      </c>
      <c r="H2212" t="s">
        <v>2382</v>
      </c>
      <c r="I2212" t="s">
        <v>2380</v>
      </c>
      <c r="J2212" s="29">
        <v>1</v>
      </c>
      <c r="K2212" s="20" t="s">
        <v>2380</v>
      </c>
      <c r="L2212" s="20" t="str">
        <f t="shared" si="68"/>
        <v>OVER WEIGHT</v>
      </c>
      <c r="M2212" s="20" t="str">
        <f t="shared" si="69"/>
        <v>pre diabeties</v>
      </c>
    </row>
    <row r="2213" spans="4:13" x14ac:dyDescent="0.35">
      <c r="D2213" t="s">
        <v>159</v>
      </c>
      <c r="E2213">
        <v>35.53</v>
      </c>
      <c r="F2213">
        <v>4.3600000000000003</v>
      </c>
      <c r="G2213" s="20" t="s">
        <v>2380</v>
      </c>
      <c r="H2213" t="s">
        <v>2380</v>
      </c>
      <c r="I2213" t="s">
        <v>2383</v>
      </c>
      <c r="J2213" s="29">
        <v>1</v>
      </c>
      <c r="K2213" s="20" t="s">
        <v>2380</v>
      </c>
      <c r="L2213" s="20" t="str">
        <f t="shared" si="68"/>
        <v>OBESITY</v>
      </c>
      <c r="M2213" s="20" t="str">
        <f t="shared" si="69"/>
        <v>normal</v>
      </c>
    </row>
    <row r="2214" spans="4:13" x14ac:dyDescent="0.35">
      <c r="D2214" t="s">
        <v>158</v>
      </c>
      <c r="E2214">
        <v>30.59</v>
      </c>
      <c r="F2214">
        <v>4.41</v>
      </c>
      <c r="G2214" s="20" t="s">
        <v>2380</v>
      </c>
      <c r="H2214" t="s">
        <v>2380</v>
      </c>
      <c r="I2214" t="s">
        <v>2383</v>
      </c>
      <c r="J2214" s="29">
        <v>1</v>
      </c>
      <c r="K2214" s="20" t="s">
        <v>2380</v>
      </c>
      <c r="L2214" s="20" t="str">
        <f t="shared" si="68"/>
        <v>OBESITY</v>
      </c>
      <c r="M2214" s="20" t="str">
        <f t="shared" si="69"/>
        <v>normal</v>
      </c>
    </row>
    <row r="2215" spans="4:13" x14ac:dyDescent="0.35">
      <c r="D2215" t="s">
        <v>157</v>
      </c>
      <c r="E2215">
        <v>30.59</v>
      </c>
      <c r="F2215">
        <v>4.17</v>
      </c>
      <c r="G2215" s="20" t="s">
        <v>2380</v>
      </c>
      <c r="H2215" t="s">
        <v>2380</v>
      </c>
      <c r="I2215" t="s">
        <v>2383</v>
      </c>
      <c r="J2215" s="29">
        <v>1</v>
      </c>
      <c r="K2215" s="20" t="s">
        <v>2380</v>
      </c>
      <c r="L2215" s="20" t="str">
        <f t="shared" si="68"/>
        <v>OBESITY</v>
      </c>
      <c r="M2215" s="20" t="str">
        <f t="shared" si="69"/>
        <v>normal</v>
      </c>
    </row>
    <row r="2216" spans="4:13" x14ac:dyDescent="0.35">
      <c r="D2216" t="s">
        <v>156</v>
      </c>
      <c r="E2216">
        <v>27.835000000000001</v>
      </c>
      <c r="F2216">
        <v>4.4400000000000004</v>
      </c>
      <c r="G2216" s="20" t="s">
        <v>2380</v>
      </c>
      <c r="H2216" t="s">
        <v>2380</v>
      </c>
      <c r="I2216" t="s">
        <v>2383</v>
      </c>
      <c r="J2216" s="29">
        <v>1</v>
      </c>
      <c r="K2216" s="20" t="s">
        <v>2380</v>
      </c>
      <c r="L2216" s="20" t="str">
        <f t="shared" si="68"/>
        <v>OVER WEIGHT</v>
      </c>
      <c r="M2216" s="20" t="str">
        <f t="shared" si="69"/>
        <v>normal</v>
      </c>
    </row>
    <row r="2217" spans="4:13" x14ac:dyDescent="0.35">
      <c r="D2217" t="s">
        <v>155</v>
      </c>
      <c r="E2217">
        <v>40.26</v>
      </c>
      <c r="F2217">
        <v>5.52</v>
      </c>
      <c r="G2217" s="20" t="s">
        <v>2380</v>
      </c>
      <c r="H2217" t="s">
        <v>2382</v>
      </c>
      <c r="I2217" t="s">
        <v>2380</v>
      </c>
      <c r="J2217" s="29">
        <v>1</v>
      </c>
      <c r="K2217" s="20" t="s">
        <v>2380</v>
      </c>
      <c r="L2217" s="20" t="str">
        <f t="shared" si="68"/>
        <v>OBESITY</v>
      </c>
      <c r="M2217" s="20" t="str">
        <f t="shared" si="69"/>
        <v>normal</v>
      </c>
    </row>
    <row r="2218" spans="4:13" x14ac:dyDescent="0.35">
      <c r="D2218" t="s">
        <v>154</v>
      </c>
      <c r="E2218">
        <v>39.82</v>
      </c>
      <c r="F2218">
        <v>6.01</v>
      </c>
      <c r="G2218" s="20" t="s">
        <v>2380</v>
      </c>
      <c r="H2218" t="s">
        <v>2382</v>
      </c>
      <c r="I2218" t="s">
        <v>2380</v>
      </c>
      <c r="J2218" s="29">
        <v>1</v>
      </c>
      <c r="K2218" s="20" t="s">
        <v>2380</v>
      </c>
      <c r="L2218" s="20" t="str">
        <f t="shared" si="68"/>
        <v>OBESITY</v>
      </c>
      <c r="M2218" s="20" t="str">
        <f t="shared" si="69"/>
        <v>pre diabeties</v>
      </c>
    </row>
    <row r="2219" spans="4:13" x14ac:dyDescent="0.35">
      <c r="D2219" t="s">
        <v>153</v>
      </c>
      <c r="E2219">
        <v>39.159999999999997</v>
      </c>
      <c r="F2219">
        <v>5.81</v>
      </c>
      <c r="G2219" s="20" t="s">
        <v>2380</v>
      </c>
      <c r="H2219" t="s">
        <v>2382</v>
      </c>
      <c r="I2219" t="s">
        <v>2380</v>
      </c>
      <c r="J2219" s="29">
        <v>1</v>
      </c>
      <c r="K2219" s="20" t="s">
        <v>2380</v>
      </c>
      <c r="L2219" s="20" t="str">
        <f t="shared" si="68"/>
        <v>OBESITY</v>
      </c>
      <c r="M2219" s="20" t="str">
        <f t="shared" si="69"/>
        <v>pre diabeties</v>
      </c>
    </row>
    <row r="2220" spans="4:13" x14ac:dyDescent="0.35">
      <c r="D2220" t="s">
        <v>152</v>
      </c>
      <c r="E2220">
        <v>25.555</v>
      </c>
      <c r="F2220">
        <v>4.37</v>
      </c>
      <c r="G2220" s="20" t="s">
        <v>2380</v>
      </c>
      <c r="H2220" t="s">
        <v>2380</v>
      </c>
      <c r="I2220" t="s">
        <v>2383</v>
      </c>
      <c r="J2220" s="29">
        <v>1</v>
      </c>
      <c r="K2220" s="20" t="s">
        <v>2380</v>
      </c>
      <c r="L2220" s="20" t="str">
        <f t="shared" si="68"/>
        <v>OVER WEIGHT</v>
      </c>
      <c r="M2220" s="20" t="str">
        <f t="shared" si="69"/>
        <v>normal</v>
      </c>
    </row>
    <row r="2221" spans="4:13" x14ac:dyDescent="0.35">
      <c r="D2221" t="s">
        <v>151</v>
      </c>
      <c r="E2221">
        <v>25.175000000000001</v>
      </c>
      <c r="F2221">
        <v>5.74</v>
      </c>
      <c r="G2221" s="20" t="s">
        <v>2380</v>
      </c>
      <c r="H2221" t="s">
        <v>2380</v>
      </c>
      <c r="I2221" t="s">
        <v>2383</v>
      </c>
      <c r="J2221" s="29">
        <v>1</v>
      </c>
      <c r="K2221" s="20" t="s">
        <v>2380</v>
      </c>
      <c r="L2221" s="20" t="str">
        <f t="shared" si="68"/>
        <v>OVER WEIGHT</v>
      </c>
      <c r="M2221" s="20" t="str">
        <f t="shared" si="69"/>
        <v>pre diabeties</v>
      </c>
    </row>
    <row r="2222" spans="4:13" x14ac:dyDescent="0.35">
      <c r="D2222" t="s">
        <v>150</v>
      </c>
      <c r="E2222">
        <v>38.28</v>
      </c>
      <c r="F2222">
        <v>5.39</v>
      </c>
      <c r="G2222" s="20" t="s">
        <v>2380</v>
      </c>
      <c r="H2222" t="s">
        <v>2382</v>
      </c>
      <c r="I2222" t="s">
        <v>2380</v>
      </c>
      <c r="J2222" s="29">
        <v>1</v>
      </c>
      <c r="K2222" s="20" t="s">
        <v>2380</v>
      </c>
      <c r="L2222" s="20" t="str">
        <f t="shared" si="68"/>
        <v>OBESITY</v>
      </c>
      <c r="M2222" s="20" t="str">
        <f t="shared" si="69"/>
        <v>normal</v>
      </c>
    </row>
    <row r="2223" spans="4:13" x14ac:dyDescent="0.35">
      <c r="D2223" t="s">
        <v>149</v>
      </c>
      <c r="E2223">
        <v>38.17</v>
      </c>
      <c r="F2223">
        <v>4.07</v>
      </c>
      <c r="G2223" s="20" t="s">
        <v>2380</v>
      </c>
      <c r="H2223" t="s">
        <v>2382</v>
      </c>
      <c r="I2223" t="s">
        <v>2380</v>
      </c>
      <c r="J2223" s="29">
        <v>1</v>
      </c>
      <c r="K2223" s="20" t="s">
        <v>2380</v>
      </c>
      <c r="L2223" s="20" t="str">
        <f t="shared" si="68"/>
        <v>OBESITY</v>
      </c>
      <c r="M2223" s="20" t="str">
        <f t="shared" si="69"/>
        <v>normal</v>
      </c>
    </row>
    <row r="2224" spans="4:13" x14ac:dyDescent="0.35">
      <c r="D2224" t="s">
        <v>148</v>
      </c>
      <c r="E2224">
        <v>36.85</v>
      </c>
      <c r="F2224">
        <v>5.49</v>
      </c>
      <c r="G2224" s="20" t="s">
        <v>2380</v>
      </c>
      <c r="H2224" t="s">
        <v>2382</v>
      </c>
      <c r="I2224" t="s">
        <v>2380</v>
      </c>
      <c r="J2224" s="29">
        <v>1</v>
      </c>
      <c r="K2224" s="20" t="s">
        <v>2380</v>
      </c>
      <c r="L2224" s="20" t="str">
        <f t="shared" si="68"/>
        <v>OBESITY</v>
      </c>
      <c r="M2224" s="20" t="str">
        <f t="shared" si="69"/>
        <v>normal</v>
      </c>
    </row>
    <row r="2225" spans="4:13" x14ac:dyDescent="0.35">
      <c r="D2225" t="s">
        <v>147</v>
      </c>
      <c r="E2225">
        <v>22.61</v>
      </c>
      <c r="F2225">
        <v>5.68</v>
      </c>
      <c r="G2225" s="20" t="s">
        <v>2380</v>
      </c>
      <c r="H2225" t="s">
        <v>2380</v>
      </c>
      <c r="I2225" t="s">
        <v>2383</v>
      </c>
      <c r="J2225" s="29">
        <v>1</v>
      </c>
      <c r="K2225" s="20" t="s">
        <v>2380</v>
      </c>
      <c r="L2225" s="20" t="str">
        <f t="shared" si="68"/>
        <v>Normal weight</v>
      </c>
      <c r="M2225" s="20" t="str">
        <f t="shared" si="69"/>
        <v>normal</v>
      </c>
    </row>
    <row r="2226" spans="4:13" x14ac:dyDescent="0.35">
      <c r="D2226" t="s">
        <v>146</v>
      </c>
      <c r="E2226">
        <v>21.754999999999999</v>
      </c>
      <c r="F2226">
        <v>6.09</v>
      </c>
      <c r="G2226" s="20" t="s">
        <v>2380</v>
      </c>
      <c r="H2226" t="s">
        <v>2380</v>
      </c>
      <c r="I2226" t="s">
        <v>2383</v>
      </c>
      <c r="J2226" s="29">
        <v>1</v>
      </c>
      <c r="K2226" s="20" t="s">
        <v>2380</v>
      </c>
      <c r="L2226" s="20" t="str">
        <f t="shared" si="68"/>
        <v>Normal weight</v>
      </c>
      <c r="M2226" s="20" t="str">
        <f t="shared" si="69"/>
        <v>pre diabeties</v>
      </c>
    </row>
    <row r="2227" spans="4:13" x14ac:dyDescent="0.35">
      <c r="D2227" t="s">
        <v>145</v>
      </c>
      <c r="E2227">
        <v>20.425000000000001</v>
      </c>
      <c r="F2227">
        <v>5.53</v>
      </c>
      <c r="G2227" s="20" t="s">
        <v>2380</v>
      </c>
      <c r="H2227" t="s">
        <v>2380</v>
      </c>
      <c r="I2227" t="s">
        <v>2383</v>
      </c>
      <c r="J2227" s="29">
        <v>1</v>
      </c>
      <c r="K2227" s="20" t="s">
        <v>2380</v>
      </c>
      <c r="L2227" s="20" t="str">
        <f t="shared" si="68"/>
        <v>Normal weight</v>
      </c>
      <c r="M2227" s="20" t="str">
        <f t="shared" si="69"/>
        <v>normal</v>
      </c>
    </row>
    <row r="2228" spans="4:13" x14ac:dyDescent="0.35">
      <c r="D2228" t="s">
        <v>144</v>
      </c>
      <c r="E2228">
        <v>31.35</v>
      </c>
      <c r="F2228">
        <v>4.28</v>
      </c>
      <c r="G2228" s="20" t="s">
        <v>2380</v>
      </c>
      <c r="H2228" t="s">
        <v>2382</v>
      </c>
      <c r="I2228" t="s">
        <v>2380</v>
      </c>
      <c r="J2228" s="29">
        <v>1</v>
      </c>
      <c r="K2228" s="20" t="s">
        <v>2380</v>
      </c>
      <c r="L2228" s="20" t="str">
        <f t="shared" si="68"/>
        <v>OBESITY</v>
      </c>
      <c r="M2228" s="20" t="str">
        <f t="shared" si="69"/>
        <v>normal</v>
      </c>
    </row>
    <row r="2229" spans="4:13" x14ac:dyDescent="0.35">
      <c r="D2229" t="s">
        <v>143</v>
      </c>
      <c r="E2229">
        <v>31.13</v>
      </c>
      <c r="F2229">
        <v>6.01</v>
      </c>
      <c r="G2229" s="20" t="s">
        <v>2380</v>
      </c>
      <c r="H2229" t="s">
        <v>2382</v>
      </c>
      <c r="I2229" t="s">
        <v>2380</v>
      </c>
      <c r="J2229" s="29">
        <v>1</v>
      </c>
      <c r="K2229" s="20" t="s">
        <v>2380</v>
      </c>
      <c r="L2229" s="20" t="str">
        <f t="shared" si="68"/>
        <v>OBESITY</v>
      </c>
      <c r="M2229" s="20" t="str">
        <f t="shared" si="69"/>
        <v>pre diabeties</v>
      </c>
    </row>
    <row r="2230" spans="4:13" x14ac:dyDescent="0.35">
      <c r="D2230" t="s">
        <v>142</v>
      </c>
      <c r="E2230">
        <v>17.48</v>
      </c>
      <c r="F2230">
        <v>4.59</v>
      </c>
      <c r="G2230" s="20" t="s">
        <v>2380</v>
      </c>
      <c r="H2230" t="s">
        <v>2380</v>
      </c>
      <c r="I2230" t="s">
        <v>2383</v>
      </c>
      <c r="J2230" s="29">
        <v>1</v>
      </c>
      <c r="K2230" s="20" t="s">
        <v>2380</v>
      </c>
      <c r="L2230" s="20" t="str">
        <f t="shared" si="68"/>
        <v>under weight</v>
      </c>
      <c r="M2230" s="20" t="str">
        <f t="shared" si="69"/>
        <v>normal</v>
      </c>
    </row>
    <row r="2231" spans="4:13" x14ac:dyDescent="0.35">
      <c r="D2231" t="s">
        <v>141</v>
      </c>
      <c r="E2231">
        <v>22.57</v>
      </c>
      <c r="F2231">
        <v>5.8</v>
      </c>
      <c r="G2231" s="20" t="s">
        <v>2382</v>
      </c>
      <c r="H2231" t="s">
        <v>2380</v>
      </c>
      <c r="I2231" t="s">
        <v>2380</v>
      </c>
      <c r="J2231" s="29">
        <v>1</v>
      </c>
      <c r="K2231" s="20" t="s">
        <v>2380</v>
      </c>
      <c r="L2231" s="20" t="str">
        <f t="shared" si="68"/>
        <v>Normal weight</v>
      </c>
      <c r="M2231" s="20" t="str">
        <f t="shared" si="69"/>
        <v>pre diabeties</v>
      </c>
    </row>
    <row r="2232" spans="4:13" x14ac:dyDescent="0.35">
      <c r="D2232" t="s">
        <v>140</v>
      </c>
      <c r="E2232">
        <v>26.73</v>
      </c>
      <c r="F2232">
        <v>5.08</v>
      </c>
      <c r="G2232" s="20" t="s">
        <v>2380</v>
      </c>
      <c r="H2232" t="s">
        <v>2382</v>
      </c>
      <c r="I2232" t="s">
        <v>2380</v>
      </c>
      <c r="J2232" s="29">
        <v>1</v>
      </c>
      <c r="K2232" s="20" t="s">
        <v>2380</v>
      </c>
      <c r="L2232" s="20" t="str">
        <f t="shared" si="68"/>
        <v>OVER WEIGHT</v>
      </c>
      <c r="M2232" s="20" t="str">
        <f t="shared" si="69"/>
        <v>normal</v>
      </c>
    </row>
    <row r="2233" spans="4:13" x14ac:dyDescent="0.35">
      <c r="D2233" t="s">
        <v>139</v>
      </c>
      <c r="E2233">
        <v>20.79</v>
      </c>
      <c r="F2233">
        <v>5.84</v>
      </c>
      <c r="G2233" s="20" t="s">
        <v>2380</v>
      </c>
      <c r="H2233" t="s">
        <v>2382</v>
      </c>
      <c r="I2233" t="s">
        <v>2380</v>
      </c>
      <c r="J2233" s="29">
        <v>1</v>
      </c>
      <c r="K2233" s="20" t="s">
        <v>2380</v>
      </c>
      <c r="L2233" s="20" t="str">
        <f t="shared" si="68"/>
        <v>Normal weight</v>
      </c>
      <c r="M2233" s="20" t="str">
        <f t="shared" si="69"/>
        <v>pre diabeties</v>
      </c>
    </row>
    <row r="2234" spans="4:13" x14ac:dyDescent="0.35">
      <c r="D2234" t="s">
        <v>138</v>
      </c>
      <c r="E2234">
        <v>20.149999999999999</v>
      </c>
      <c r="F2234">
        <v>4.1500000000000004</v>
      </c>
      <c r="G2234" s="20" t="s">
        <v>2380</v>
      </c>
      <c r="H2234" t="s">
        <v>2380</v>
      </c>
      <c r="I2234" t="s">
        <v>2380</v>
      </c>
      <c r="J2234" s="29">
        <v>1</v>
      </c>
      <c r="K2234" s="20" t="s">
        <v>2380</v>
      </c>
      <c r="L2234" s="20" t="str">
        <f t="shared" si="68"/>
        <v>Normal weight</v>
      </c>
      <c r="M2234" s="20" t="str">
        <f t="shared" si="69"/>
        <v>normal</v>
      </c>
    </row>
    <row r="2235" spans="4:13" x14ac:dyDescent="0.35">
      <c r="D2235" t="s">
        <v>137</v>
      </c>
      <c r="E2235">
        <v>36.85</v>
      </c>
      <c r="F2235">
        <v>4.3600000000000003</v>
      </c>
      <c r="G2235" s="20" t="s">
        <v>2382</v>
      </c>
      <c r="H2235" t="s">
        <v>2380</v>
      </c>
      <c r="I2235" t="s">
        <v>2380</v>
      </c>
      <c r="J2235" s="29">
        <v>0</v>
      </c>
      <c r="K2235" s="20" t="s">
        <v>2380</v>
      </c>
      <c r="L2235" s="20" t="str">
        <f t="shared" si="68"/>
        <v>OBESITY</v>
      </c>
      <c r="M2235" s="20" t="str">
        <f t="shared" si="69"/>
        <v>normal</v>
      </c>
    </row>
    <row r="2236" spans="4:13" x14ac:dyDescent="0.35">
      <c r="D2236" t="s">
        <v>136</v>
      </c>
      <c r="E2236">
        <v>35.53</v>
      </c>
      <c r="F2236">
        <v>4.55</v>
      </c>
      <c r="G2236" s="20" t="s">
        <v>2382</v>
      </c>
      <c r="H2236" t="s">
        <v>2380</v>
      </c>
      <c r="I2236" t="s">
        <v>2380</v>
      </c>
      <c r="J2236" s="29">
        <v>0</v>
      </c>
      <c r="K2236" s="20" t="s">
        <v>2380</v>
      </c>
      <c r="L2236" s="20" t="str">
        <f t="shared" si="68"/>
        <v>OBESITY</v>
      </c>
      <c r="M2236" s="20" t="str">
        <f t="shared" si="69"/>
        <v>normal</v>
      </c>
    </row>
    <row r="2237" spans="4:13" x14ac:dyDescent="0.35">
      <c r="D2237" t="s">
        <v>135</v>
      </c>
      <c r="E2237">
        <v>31.1</v>
      </c>
      <c r="F2237">
        <v>4.37</v>
      </c>
      <c r="G2237" s="20" t="s">
        <v>2382</v>
      </c>
      <c r="H2237" t="s">
        <v>2380</v>
      </c>
      <c r="I2237" t="s">
        <v>2380</v>
      </c>
      <c r="J2237" s="29">
        <v>0</v>
      </c>
      <c r="K2237" s="20" t="s">
        <v>2380</v>
      </c>
      <c r="L2237" s="20" t="str">
        <f t="shared" si="68"/>
        <v>OBESITY</v>
      </c>
      <c r="M2237" s="20" t="str">
        <f t="shared" si="69"/>
        <v>normal</v>
      </c>
    </row>
    <row r="2238" spans="4:13" x14ac:dyDescent="0.35">
      <c r="D2238" t="s">
        <v>134</v>
      </c>
      <c r="E2238">
        <v>23.21</v>
      </c>
      <c r="F2238">
        <v>5.24</v>
      </c>
      <c r="G2238" s="20" t="s">
        <v>2382</v>
      </c>
      <c r="H2238" t="s">
        <v>2380</v>
      </c>
      <c r="I2238" t="s">
        <v>2380</v>
      </c>
      <c r="J2238" s="29">
        <v>0</v>
      </c>
      <c r="K2238" s="20" t="s">
        <v>2380</v>
      </c>
      <c r="L2238" s="20" t="str">
        <f t="shared" si="68"/>
        <v>Normal weight</v>
      </c>
      <c r="M2238" s="20" t="str">
        <f t="shared" si="69"/>
        <v>normal</v>
      </c>
    </row>
    <row r="2239" spans="4:13" x14ac:dyDescent="0.35">
      <c r="D2239" t="s">
        <v>133</v>
      </c>
      <c r="E2239">
        <v>18.36</v>
      </c>
      <c r="F2239">
        <v>5.96</v>
      </c>
      <c r="G2239" s="20" t="s">
        <v>2380</v>
      </c>
      <c r="H2239" t="s">
        <v>2380</v>
      </c>
      <c r="I2239" t="s">
        <v>2380</v>
      </c>
      <c r="J2239" s="29">
        <v>1</v>
      </c>
      <c r="K2239" s="20" t="s">
        <v>2380</v>
      </c>
      <c r="L2239" s="20" t="str">
        <f t="shared" si="68"/>
        <v>under weight</v>
      </c>
      <c r="M2239" s="20" t="str">
        <f t="shared" si="69"/>
        <v>pre diabeties</v>
      </c>
    </row>
    <row r="2240" spans="4:13" x14ac:dyDescent="0.35">
      <c r="D2240" t="s">
        <v>132</v>
      </c>
      <c r="E2240">
        <v>15.92</v>
      </c>
      <c r="F2240">
        <v>4.76</v>
      </c>
      <c r="G2240" s="20" t="s">
        <v>2382</v>
      </c>
      <c r="H2240" t="s">
        <v>2380</v>
      </c>
      <c r="I2240" t="s">
        <v>2380</v>
      </c>
      <c r="J2240" s="29">
        <v>1</v>
      </c>
      <c r="K2240" s="20" t="s">
        <v>2380</v>
      </c>
      <c r="L2240" s="20" t="str">
        <f t="shared" si="68"/>
        <v>under weight</v>
      </c>
      <c r="M2240" s="20" t="str">
        <f t="shared" si="69"/>
        <v>normal</v>
      </c>
    </row>
    <row r="2241" spans="4:13" x14ac:dyDescent="0.35">
      <c r="D2241" t="s">
        <v>131</v>
      </c>
      <c r="E2241">
        <v>15.17</v>
      </c>
      <c r="F2241">
        <v>4.3</v>
      </c>
      <c r="G2241" s="20" t="s">
        <v>2382</v>
      </c>
      <c r="H2241" t="s">
        <v>2380</v>
      </c>
      <c r="I2241" t="s">
        <v>2383</v>
      </c>
      <c r="J2241" s="29">
        <v>1</v>
      </c>
      <c r="K2241" s="20" t="s">
        <v>2380</v>
      </c>
      <c r="L2241" s="20" t="str">
        <f t="shared" si="68"/>
        <v>under weight</v>
      </c>
      <c r="M2241" s="20" t="str">
        <f t="shared" si="69"/>
        <v>normal</v>
      </c>
    </row>
    <row r="2242" spans="4:13" x14ac:dyDescent="0.35">
      <c r="D2242" t="s">
        <v>130</v>
      </c>
      <c r="E2242">
        <v>16.63</v>
      </c>
      <c r="F2242">
        <v>4.5</v>
      </c>
      <c r="G2242" s="20" t="s">
        <v>2380</v>
      </c>
      <c r="H2242" t="s">
        <v>2380</v>
      </c>
      <c r="I2242" t="s">
        <v>2380</v>
      </c>
      <c r="J2242" s="29">
        <v>1</v>
      </c>
      <c r="K2242" s="20" t="s">
        <v>2380</v>
      </c>
      <c r="L2242" s="20" t="str">
        <f t="shared" si="68"/>
        <v>under weight</v>
      </c>
      <c r="M2242" s="20" t="str">
        <f t="shared" si="69"/>
        <v>normal</v>
      </c>
    </row>
    <row r="2243" spans="4:13" x14ac:dyDescent="0.35">
      <c r="D2243" t="s">
        <v>129</v>
      </c>
      <c r="E2243">
        <v>19.39</v>
      </c>
      <c r="F2243">
        <v>5.59</v>
      </c>
      <c r="G2243" s="20" t="s">
        <v>2380</v>
      </c>
      <c r="H2243" t="s">
        <v>2380</v>
      </c>
      <c r="I2243" t="s">
        <v>2383</v>
      </c>
      <c r="J2243" s="29">
        <v>1</v>
      </c>
      <c r="K2243" s="20" t="s">
        <v>2380</v>
      </c>
      <c r="L2243" s="20" t="str">
        <f t="shared" si="68"/>
        <v>Normal weight</v>
      </c>
      <c r="M2243" s="20" t="str">
        <f t="shared" si="69"/>
        <v>normal</v>
      </c>
    </row>
    <row r="2244" spans="4:13" x14ac:dyDescent="0.35">
      <c r="D2244" t="s">
        <v>128</v>
      </c>
      <c r="E2244">
        <v>17.34</v>
      </c>
      <c r="F2244">
        <v>6.29</v>
      </c>
      <c r="G2244" s="20" t="s">
        <v>2382</v>
      </c>
      <c r="H2244" t="s">
        <v>2380</v>
      </c>
      <c r="I2244" t="s">
        <v>2383</v>
      </c>
      <c r="J2244" s="29">
        <v>1</v>
      </c>
      <c r="K2244" s="20" t="s">
        <v>2380</v>
      </c>
      <c r="L2244" s="20" t="str">
        <f t="shared" si="68"/>
        <v>under weight</v>
      </c>
      <c r="M2244" s="20" t="str">
        <f t="shared" si="69"/>
        <v>pre diabeties</v>
      </c>
    </row>
    <row r="2245" spans="4:13" x14ac:dyDescent="0.35">
      <c r="D2245" t="s">
        <v>127</v>
      </c>
      <c r="E2245">
        <v>17.940000000000001</v>
      </c>
      <c r="F2245">
        <v>4.1900000000000004</v>
      </c>
      <c r="G2245" s="20" t="s">
        <v>2380</v>
      </c>
      <c r="H2245" t="s">
        <v>2382</v>
      </c>
      <c r="I2245" t="s">
        <v>2380</v>
      </c>
      <c r="J2245" s="29">
        <v>1</v>
      </c>
      <c r="K2245" s="20" t="s">
        <v>2380</v>
      </c>
      <c r="L2245" s="20" t="str">
        <f t="shared" si="68"/>
        <v>under weight</v>
      </c>
      <c r="M2245" s="20" t="str">
        <f t="shared" si="69"/>
        <v>normal</v>
      </c>
    </row>
    <row r="2246" spans="4:13" x14ac:dyDescent="0.35">
      <c r="D2246" t="s">
        <v>126</v>
      </c>
      <c r="E2246">
        <v>16.670000000000002</v>
      </c>
      <c r="F2246">
        <v>4.7</v>
      </c>
      <c r="G2246" s="20" t="s">
        <v>2382</v>
      </c>
      <c r="H2246" t="s">
        <v>2380</v>
      </c>
      <c r="I2246" t="s">
        <v>2383</v>
      </c>
      <c r="J2246" s="29">
        <v>1</v>
      </c>
      <c r="K2246" s="20" t="s">
        <v>2380</v>
      </c>
      <c r="L2246" s="20" t="str">
        <f t="shared" si="68"/>
        <v>under weight</v>
      </c>
      <c r="M2246" s="20" t="str">
        <f t="shared" si="69"/>
        <v>normal</v>
      </c>
    </row>
    <row r="2247" spans="4:13" x14ac:dyDescent="0.35">
      <c r="D2247" t="s">
        <v>125</v>
      </c>
      <c r="E2247">
        <v>20.58</v>
      </c>
      <c r="F2247">
        <v>5.64</v>
      </c>
      <c r="G2247" s="20" t="s">
        <v>2382</v>
      </c>
      <c r="H2247" t="s">
        <v>2380</v>
      </c>
      <c r="I2247" t="s">
        <v>2380</v>
      </c>
      <c r="J2247" s="29">
        <v>0</v>
      </c>
      <c r="K2247" s="20" t="s">
        <v>2380</v>
      </c>
      <c r="L2247" s="20" t="str">
        <f t="shared" si="68"/>
        <v>Normal weight</v>
      </c>
      <c r="M2247" s="20" t="str">
        <f t="shared" si="69"/>
        <v>normal</v>
      </c>
    </row>
    <row r="2248" spans="4:13" x14ac:dyDescent="0.35">
      <c r="D2248" t="s">
        <v>124</v>
      </c>
      <c r="E2248">
        <v>16.5</v>
      </c>
      <c r="F2248">
        <v>4.1100000000000003</v>
      </c>
      <c r="G2248" s="20" t="s">
        <v>2382</v>
      </c>
      <c r="H2248" t="s">
        <v>2380</v>
      </c>
      <c r="I2248" t="s">
        <v>2380</v>
      </c>
      <c r="J2248" s="29">
        <v>0</v>
      </c>
      <c r="K2248" s="20" t="s">
        <v>2380</v>
      </c>
      <c r="L2248" s="20" t="str">
        <f t="shared" si="68"/>
        <v>under weight</v>
      </c>
      <c r="M2248" s="20" t="str">
        <f t="shared" si="69"/>
        <v>normal</v>
      </c>
    </row>
    <row r="2249" spans="4:13" x14ac:dyDescent="0.35">
      <c r="D2249" t="s">
        <v>123</v>
      </c>
      <c r="E2249">
        <v>15.41</v>
      </c>
      <c r="F2249">
        <v>5.43</v>
      </c>
      <c r="G2249" s="20" t="s">
        <v>2382</v>
      </c>
      <c r="H2249" t="s">
        <v>2380</v>
      </c>
      <c r="I2249" t="s">
        <v>2383</v>
      </c>
      <c r="J2249" s="29">
        <v>1</v>
      </c>
      <c r="K2249" s="20" t="s">
        <v>2380</v>
      </c>
      <c r="L2249" s="20" t="str">
        <f t="shared" si="68"/>
        <v>under weight</v>
      </c>
      <c r="M2249" s="20" t="str">
        <f t="shared" si="69"/>
        <v>normal</v>
      </c>
    </row>
    <row r="2250" spans="4:13" x14ac:dyDescent="0.35">
      <c r="D2250" t="s">
        <v>122</v>
      </c>
      <c r="E2250">
        <v>24.59</v>
      </c>
      <c r="F2250">
        <v>4.38</v>
      </c>
      <c r="G2250" s="20" t="s">
        <v>2380</v>
      </c>
      <c r="H2250" t="s">
        <v>2380</v>
      </c>
      <c r="I2250" t="s">
        <v>2380</v>
      </c>
      <c r="J2250" s="29">
        <v>1</v>
      </c>
      <c r="K2250" s="20" t="s">
        <v>2380</v>
      </c>
      <c r="L2250" s="20" t="str">
        <f t="shared" si="68"/>
        <v>Normal weight</v>
      </c>
      <c r="M2250" s="20" t="str">
        <f t="shared" si="69"/>
        <v>normal</v>
      </c>
    </row>
    <row r="2251" spans="4:13" x14ac:dyDescent="0.35">
      <c r="D2251" t="s">
        <v>121</v>
      </c>
      <c r="E2251">
        <v>33.33</v>
      </c>
      <c r="F2251">
        <v>9.7899999999999991</v>
      </c>
      <c r="G2251" s="20" t="s">
        <v>2380</v>
      </c>
      <c r="H2251" t="s">
        <v>2380</v>
      </c>
      <c r="I2251" t="s">
        <v>2380</v>
      </c>
      <c r="J2251" s="29">
        <v>0</v>
      </c>
      <c r="K2251" s="20" t="s">
        <v>2380</v>
      </c>
      <c r="L2251" s="20" t="str">
        <f t="shared" si="68"/>
        <v>OBESITY</v>
      </c>
      <c r="M2251" s="20" t="str">
        <f t="shared" si="69"/>
        <v>diabeties</v>
      </c>
    </row>
    <row r="2252" spans="4:13" x14ac:dyDescent="0.35">
      <c r="D2252" t="s">
        <v>120</v>
      </c>
      <c r="E2252">
        <v>18.5</v>
      </c>
      <c r="F2252">
        <v>11.84</v>
      </c>
      <c r="G2252" s="20" t="s">
        <v>2380</v>
      </c>
      <c r="H2252" t="s">
        <v>2380</v>
      </c>
      <c r="I2252" t="s">
        <v>2380</v>
      </c>
      <c r="J2252" s="29">
        <v>0</v>
      </c>
      <c r="K2252" s="20" t="s">
        <v>2380</v>
      </c>
      <c r="L2252" s="20" t="str">
        <f t="shared" si="68"/>
        <v>Normal weight</v>
      </c>
      <c r="M2252" s="20" t="str">
        <f t="shared" si="69"/>
        <v>diabeties</v>
      </c>
    </row>
    <row r="2253" spans="4:13" x14ac:dyDescent="0.35">
      <c r="D2253" t="s">
        <v>119</v>
      </c>
      <c r="E2253">
        <v>18.579999999999998</v>
      </c>
      <c r="F2253">
        <v>6.22</v>
      </c>
      <c r="G2253" s="20" t="s">
        <v>2380</v>
      </c>
      <c r="H2253" t="s">
        <v>2380</v>
      </c>
      <c r="I2253" t="s">
        <v>2380</v>
      </c>
      <c r="J2253" s="29">
        <v>0</v>
      </c>
      <c r="K2253" s="20" t="s">
        <v>2380</v>
      </c>
      <c r="L2253" s="20" t="str">
        <f t="shared" si="68"/>
        <v>Normal weight</v>
      </c>
      <c r="M2253" s="20" t="str">
        <f t="shared" si="69"/>
        <v>pre diabeties</v>
      </c>
    </row>
    <row r="2254" spans="4:13" x14ac:dyDescent="0.35">
      <c r="D2254" t="s">
        <v>118</v>
      </c>
      <c r="E2254">
        <v>16.64</v>
      </c>
      <c r="F2254">
        <v>10.01</v>
      </c>
      <c r="G2254" s="20" t="s">
        <v>2380</v>
      </c>
      <c r="H2254" t="s">
        <v>2380</v>
      </c>
      <c r="I2254" t="s">
        <v>2380</v>
      </c>
      <c r="J2254" s="29">
        <v>0</v>
      </c>
      <c r="K2254" s="20" t="s">
        <v>2380</v>
      </c>
      <c r="L2254" s="20" t="str">
        <f t="shared" si="68"/>
        <v>under weight</v>
      </c>
      <c r="M2254" s="20" t="str">
        <f t="shared" si="69"/>
        <v>diabeties</v>
      </c>
    </row>
    <row r="2255" spans="4:13" x14ac:dyDescent="0.35">
      <c r="D2255" t="s">
        <v>117</v>
      </c>
      <c r="E2255">
        <v>19.329999999999998</v>
      </c>
      <c r="F2255">
        <v>4.32</v>
      </c>
      <c r="G2255" s="20" t="s">
        <v>2380</v>
      </c>
      <c r="H2255" t="s">
        <v>2380</v>
      </c>
      <c r="I2255" t="s">
        <v>2380</v>
      </c>
      <c r="J2255" s="29">
        <v>1</v>
      </c>
      <c r="K2255" s="20" t="s">
        <v>2380</v>
      </c>
      <c r="L2255" s="20" t="str">
        <f t="shared" si="68"/>
        <v>Normal weight</v>
      </c>
      <c r="M2255" s="20" t="str">
        <f t="shared" si="69"/>
        <v>normal</v>
      </c>
    </row>
    <row r="2256" spans="4:13" x14ac:dyDescent="0.35">
      <c r="D2256" t="s">
        <v>116</v>
      </c>
      <c r="E2256">
        <v>21.26</v>
      </c>
      <c r="F2256">
        <v>5.65</v>
      </c>
      <c r="G2256" s="20" t="s">
        <v>2382</v>
      </c>
      <c r="H2256" t="s">
        <v>2380</v>
      </c>
      <c r="I2256" t="s">
        <v>2383</v>
      </c>
      <c r="J2256" s="29">
        <v>1</v>
      </c>
      <c r="K2256" s="20" t="s">
        <v>2380</v>
      </c>
      <c r="L2256" s="20" t="str">
        <f t="shared" ref="L2256:L2319" si="70">IF(E2256&lt;18.5,"under weight",IF(E2256&lt;25,"Normal weight",IF(E2256&lt;30,"OVER WEIGHT","OBESITY")))</f>
        <v>Normal weight</v>
      </c>
      <c r="M2256" s="20" t="str">
        <f t="shared" ref="M2256:M2319" si="71">IF(F2256&lt;5.7,"normal",IF(F2256&lt;6.5,"pre diabeties","diabeties"))</f>
        <v>normal</v>
      </c>
    </row>
    <row r="2257" spans="4:13" x14ac:dyDescent="0.35">
      <c r="D2257" t="s">
        <v>115</v>
      </c>
      <c r="E2257">
        <v>15.6</v>
      </c>
      <c r="F2257">
        <v>4.12</v>
      </c>
      <c r="G2257" s="20" t="s">
        <v>2382</v>
      </c>
      <c r="H2257" t="s">
        <v>2380</v>
      </c>
      <c r="I2257" t="s">
        <v>2380</v>
      </c>
      <c r="J2257" s="29">
        <v>1</v>
      </c>
      <c r="K2257" s="20" t="s">
        <v>2380</v>
      </c>
      <c r="L2257" s="20" t="str">
        <f t="shared" si="70"/>
        <v>under weight</v>
      </c>
      <c r="M2257" s="20" t="str">
        <f t="shared" si="71"/>
        <v>normal</v>
      </c>
    </row>
    <row r="2258" spans="4:13" x14ac:dyDescent="0.35">
      <c r="D2258" t="s">
        <v>114</v>
      </c>
      <c r="E2258">
        <v>24.39</v>
      </c>
      <c r="F2258">
        <v>6.24</v>
      </c>
      <c r="G2258" s="20" t="s">
        <v>2380</v>
      </c>
      <c r="H2258" t="s">
        <v>2380</v>
      </c>
      <c r="I2258" t="s">
        <v>2380</v>
      </c>
      <c r="J2258" s="29">
        <v>1</v>
      </c>
      <c r="K2258" s="20" t="s">
        <v>2380</v>
      </c>
      <c r="L2258" s="20" t="str">
        <f t="shared" si="70"/>
        <v>Normal weight</v>
      </c>
      <c r="M2258" s="20" t="str">
        <f t="shared" si="71"/>
        <v>pre diabeties</v>
      </c>
    </row>
    <row r="2259" spans="4:13" x14ac:dyDescent="0.35">
      <c r="D2259" t="s">
        <v>113</v>
      </c>
      <c r="E2259">
        <v>24.75</v>
      </c>
      <c r="F2259">
        <v>4.83</v>
      </c>
      <c r="G2259" s="20" t="s">
        <v>2380</v>
      </c>
      <c r="H2259" t="s">
        <v>2380</v>
      </c>
      <c r="I2259" t="s">
        <v>2380</v>
      </c>
      <c r="J2259" s="29">
        <v>0</v>
      </c>
      <c r="K2259" s="20" t="s">
        <v>2380</v>
      </c>
      <c r="L2259" s="20" t="str">
        <f t="shared" si="70"/>
        <v>Normal weight</v>
      </c>
      <c r="M2259" s="20" t="str">
        <f t="shared" si="71"/>
        <v>normal</v>
      </c>
    </row>
    <row r="2260" spans="4:13" x14ac:dyDescent="0.35">
      <c r="D2260" t="s">
        <v>112</v>
      </c>
      <c r="E2260">
        <v>20.88</v>
      </c>
      <c r="F2260">
        <v>7.4</v>
      </c>
      <c r="G2260" s="20" t="s">
        <v>2380</v>
      </c>
      <c r="H2260" t="s">
        <v>2380</v>
      </c>
      <c r="I2260" t="s">
        <v>2380</v>
      </c>
      <c r="J2260" s="29">
        <v>0</v>
      </c>
      <c r="K2260" s="20" t="s">
        <v>2380</v>
      </c>
      <c r="L2260" s="20" t="str">
        <f t="shared" si="70"/>
        <v>Normal weight</v>
      </c>
      <c r="M2260" s="20" t="str">
        <f t="shared" si="71"/>
        <v>diabeties</v>
      </c>
    </row>
    <row r="2261" spans="4:13" x14ac:dyDescent="0.35">
      <c r="D2261" t="s">
        <v>111</v>
      </c>
      <c r="E2261">
        <v>20.43</v>
      </c>
      <c r="F2261">
        <v>4.54</v>
      </c>
      <c r="G2261" s="20" t="s">
        <v>2380</v>
      </c>
      <c r="H2261" t="s">
        <v>2380</v>
      </c>
      <c r="I2261" t="s">
        <v>2380</v>
      </c>
      <c r="J2261" s="29">
        <v>0</v>
      </c>
      <c r="K2261" s="20" t="s">
        <v>2380</v>
      </c>
      <c r="L2261" s="20" t="str">
        <f t="shared" si="70"/>
        <v>Normal weight</v>
      </c>
      <c r="M2261" s="20" t="str">
        <f t="shared" si="71"/>
        <v>normal</v>
      </c>
    </row>
    <row r="2262" spans="4:13" x14ac:dyDescent="0.35">
      <c r="D2262" t="s">
        <v>110</v>
      </c>
      <c r="E2262">
        <v>15.18</v>
      </c>
      <c r="F2262">
        <v>11.11</v>
      </c>
      <c r="G2262" s="20" t="s">
        <v>2380</v>
      </c>
      <c r="H2262" t="s">
        <v>2380</v>
      </c>
      <c r="I2262" t="s">
        <v>2380</v>
      </c>
      <c r="J2262" s="29">
        <v>0</v>
      </c>
      <c r="K2262" s="20" t="s">
        <v>2380</v>
      </c>
      <c r="L2262" s="20" t="str">
        <f t="shared" si="70"/>
        <v>under weight</v>
      </c>
      <c r="M2262" s="20" t="str">
        <f t="shared" si="71"/>
        <v>diabeties</v>
      </c>
    </row>
    <row r="2263" spans="4:13" x14ac:dyDescent="0.35">
      <c r="D2263" t="s">
        <v>109</v>
      </c>
      <c r="E2263">
        <v>15.12</v>
      </c>
      <c r="F2263">
        <v>4.03</v>
      </c>
      <c r="G2263" s="20" t="s">
        <v>2382</v>
      </c>
      <c r="H2263" t="s">
        <v>2380</v>
      </c>
      <c r="I2263" t="s">
        <v>2380</v>
      </c>
      <c r="J2263" s="29">
        <v>0</v>
      </c>
      <c r="K2263" s="20" t="s">
        <v>2380</v>
      </c>
      <c r="L2263" s="20" t="str">
        <f t="shared" si="70"/>
        <v>under weight</v>
      </c>
      <c r="M2263" s="20" t="str">
        <f t="shared" si="71"/>
        <v>normal</v>
      </c>
    </row>
    <row r="2264" spans="4:13" x14ac:dyDescent="0.35">
      <c r="D2264" t="s">
        <v>108</v>
      </c>
      <c r="E2264">
        <v>23.88</v>
      </c>
      <c r="F2264">
        <v>4.51</v>
      </c>
      <c r="G2264" s="20" t="s">
        <v>2380</v>
      </c>
      <c r="H2264" t="s">
        <v>2380</v>
      </c>
      <c r="I2264" t="s">
        <v>2380</v>
      </c>
      <c r="J2264" s="29">
        <v>1</v>
      </c>
      <c r="K2264" s="20" t="s">
        <v>2380</v>
      </c>
      <c r="L2264" s="20" t="str">
        <f t="shared" si="70"/>
        <v>Normal weight</v>
      </c>
      <c r="M2264" s="20" t="str">
        <f t="shared" si="71"/>
        <v>normal</v>
      </c>
    </row>
    <row r="2265" spans="4:13" x14ac:dyDescent="0.35">
      <c r="D2265" t="s">
        <v>107</v>
      </c>
      <c r="E2265">
        <v>16.13</v>
      </c>
      <c r="F2265">
        <v>5.56</v>
      </c>
      <c r="G2265" s="20" t="s">
        <v>2380</v>
      </c>
      <c r="H2265" t="s">
        <v>2382</v>
      </c>
      <c r="I2265" t="s">
        <v>2380</v>
      </c>
      <c r="J2265" s="29">
        <v>1</v>
      </c>
      <c r="K2265" s="20" t="s">
        <v>2380</v>
      </c>
      <c r="L2265" s="20" t="str">
        <f t="shared" si="70"/>
        <v>under weight</v>
      </c>
      <c r="M2265" s="20" t="str">
        <f t="shared" si="71"/>
        <v>normal</v>
      </c>
    </row>
    <row r="2266" spans="4:13" x14ac:dyDescent="0.35">
      <c r="D2266" t="s">
        <v>106</v>
      </c>
      <c r="E2266">
        <v>24.09</v>
      </c>
      <c r="F2266">
        <v>4.0999999999999996</v>
      </c>
      <c r="G2266" s="20" t="s">
        <v>2380</v>
      </c>
      <c r="H2266" t="s">
        <v>2382</v>
      </c>
      <c r="I2266" t="s">
        <v>2380</v>
      </c>
      <c r="J2266" s="29">
        <v>1</v>
      </c>
      <c r="K2266" s="20" t="s">
        <v>2380</v>
      </c>
      <c r="L2266" s="20" t="str">
        <f t="shared" si="70"/>
        <v>Normal weight</v>
      </c>
      <c r="M2266" s="20" t="str">
        <f t="shared" si="71"/>
        <v>normal</v>
      </c>
    </row>
    <row r="2267" spans="4:13" x14ac:dyDescent="0.35">
      <c r="D2267" t="s">
        <v>105</v>
      </c>
      <c r="E2267">
        <v>19.43</v>
      </c>
      <c r="F2267">
        <v>5.85</v>
      </c>
      <c r="G2267" s="20" t="s">
        <v>2380</v>
      </c>
      <c r="H2267" t="s">
        <v>2382</v>
      </c>
      <c r="I2267" t="s">
        <v>2380</v>
      </c>
      <c r="J2267" s="29">
        <v>1</v>
      </c>
      <c r="K2267" s="20" t="s">
        <v>2380</v>
      </c>
      <c r="L2267" s="20" t="str">
        <f t="shared" si="70"/>
        <v>Normal weight</v>
      </c>
      <c r="M2267" s="20" t="str">
        <f t="shared" si="71"/>
        <v>pre diabeties</v>
      </c>
    </row>
    <row r="2268" spans="4:13" x14ac:dyDescent="0.35">
      <c r="D2268" t="s">
        <v>104</v>
      </c>
      <c r="E2268">
        <v>15.22</v>
      </c>
      <c r="F2268">
        <v>4.92</v>
      </c>
      <c r="G2268" s="20" t="s">
        <v>2382</v>
      </c>
      <c r="H2268" t="s">
        <v>2380</v>
      </c>
      <c r="I2268" t="s">
        <v>2383</v>
      </c>
      <c r="J2268" s="29">
        <v>1</v>
      </c>
      <c r="K2268" s="20" t="s">
        <v>2380</v>
      </c>
      <c r="L2268" s="20" t="str">
        <f t="shared" si="70"/>
        <v>under weight</v>
      </c>
      <c r="M2268" s="20" t="str">
        <f t="shared" si="71"/>
        <v>normal</v>
      </c>
    </row>
    <row r="2269" spans="4:13" x14ac:dyDescent="0.35">
      <c r="D2269" t="s">
        <v>103</v>
      </c>
      <c r="E2269">
        <v>20.72</v>
      </c>
      <c r="F2269">
        <v>9.4600000000000009</v>
      </c>
      <c r="G2269" s="20" t="s">
        <v>2380</v>
      </c>
      <c r="H2269" t="s">
        <v>2380</v>
      </c>
      <c r="I2269" t="s">
        <v>2380</v>
      </c>
      <c r="J2269" s="29">
        <v>0</v>
      </c>
      <c r="K2269" s="20" t="s">
        <v>2380</v>
      </c>
      <c r="L2269" s="20" t="str">
        <f t="shared" si="70"/>
        <v>Normal weight</v>
      </c>
      <c r="M2269" s="20" t="str">
        <f t="shared" si="71"/>
        <v>diabeties</v>
      </c>
    </row>
    <row r="2270" spans="4:13" x14ac:dyDescent="0.35">
      <c r="D2270" t="s">
        <v>102</v>
      </c>
      <c r="E2270">
        <v>35.4</v>
      </c>
      <c r="F2270">
        <v>5.94</v>
      </c>
      <c r="G2270" s="20" t="s">
        <v>2380</v>
      </c>
      <c r="H2270" t="s">
        <v>2380</v>
      </c>
      <c r="I2270" t="s">
        <v>2383</v>
      </c>
      <c r="J2270" s="29">
        <v>1</v>
      </c>
      <c r="K2270" s="20" t="s">
        <v>2380</v>
      </c>
      <c r="L2270" s="20" t="str">
        <f t="shared" si="70"/>
        <v>OBESITY</v>
      </c>
      <c r="M2270" s="20" t="str">
        <f t="shared" si="71"/>
        <v>pre diabeties</v>
      </c>
    </row>
    <row r="2271" spans="4:13" x14ac:dyDescent="0.35">
      <c r="D2271" t="s">
        <v>101</v>
      </c>
      <c r="E2271">
        <v>34.4</v>
      </c>
      <c r="F2271">
        <v>5.7</v>
      </c>
      <c r="G2271" s="20" t="s">
        <v>2380</v>
      </c>
      <c r="H2271" t="s">
        <v>2380</v>
      </c>
      <c r="I2271" t="s">
        <v>2383</v>
      </c>
      <c r="J2271" s="29">
        <v>1</v>
      </c>
      <c r="K2271" s="20" t="s">
        <v>2380</v>
      </c>
      <c r="L2271" s="20" t="str">
        <f t="shared" si="70"/>
        <v>OBESITY</v>
      </c>
      <c r="M2271" s="20" t="str">
        <f t="shared" si="71"/>
        <v>pre diabeties</v>
      </c>
    </row>
    <row r="2272" spans="4:13" x14ac:dyDescent="0.35">
      <c r="D2272" t="s">
        <v>100</v>
      </c>
      <c r="E2272">
        <v>34.1</v>
      </c>
      <c r="F2272">
        <v>4.13</v>
      </c>
      <c r="G2272" s="20" t="s">
        <v>2380</v>
      </c>
      <c r="H2272" t="s">
        <v>2380</v>
      </c>
      <c r="I2272" t="s">
        <v>2383</v>
      </c>
      <c r="J2272" s="29">
        <v>1</v>
      </c>
      <c r="K2272" s="20" t="s">
        <v>2380</v>
      </c>
      <c r="L2272" s="20" t="str">
        <f t="shared" si="70"/>
        <v>OBESITY</v>
      </c>
      <c r="M2272" s="20" t="str">
        <f t="shared" si="71"/>
        <v>normal</v>
      </c>
    </row>
    <row r="2273" spans="4:13" x14ac:dyDescent="0.35">
      <c r="D2273" t="s">
        <v>99</v>
      </c>
      <c r="E2273">
        <v>30.4</v>
      </c>
      <c r="F2273">
        <v>4.7699999999999996</v>
      </c>
      <c r="G2273" s="20" t="s">
        <v>2380</v>
      </c>
      <c r="H2273" t="s">
        <v>2380</v>
      </c>
      <c r="I2273" t="s">
        <v>2383</v>
      </c>
      <c r="J2273" s="29">
        <v>1</v>
      </c>
      <c r="K2273" s="20" t="s">
        <v>2380</v>
      </c>
      <c r="L2273" s="20" t="str">
        <f t="shared" si="70"/>
        <v>OBESITY</v>
      </c>
      <c r="M2273" s="20" t="str">
        <f t="shared" si="71"/>
        <v>normal</v>
      </c>
    </row>
    <row r="2274" spans="4:13" x14ac:dyDescent="0.35">
      <c r="D2274" t="s">
        <v>98</v>
      </c>
      <c r="E2274">
        <v>28.7</v>
      </c>
      <c r="F2274">
        <v>4.99</v>
      </c>
      <c r="G2274" s="20" t="s">
        <v>2380</v>
      </c>
      <c r="H2274" t="s">
        <v>2380</v>
      </c>
      <c r="I2274" t="s">
        <v>2383</v>
      </c>
      <c r="J2274" s="29">
        <v>1</v>
      </c>
      <c r="K2274" s="20" t="s">
        <v>2380</v>
      </c>
      <c r="L2274" s="20" t="str">
        <f t="shared" si="70"/>
        <v>OVER WEIGHT</v>
      </c>
      <c r="M2274" s="20" t="str">
        <f t="shared" si="71"/>
        <v>normal</v>
      </c>
    </row>
    <row r="2275" spans="4:13" x14ac:dyDescent="0.35">
      <c r="D2275" t="s">
        <v>97</v>
      </c>
      <c r="E2275">
        <v>17.440000000000001</v>
      </c>
      <c r="F2275">
        <v>4.42</v>
      </c>
      <c r="G2275" s="20" t="s">
        <v>2382</v>
      </c>
      <c r="H2275" t="s">
        <v>2380</v>
      </c>
      <c r="I2275" t="s">
        <v>2383</v>
      </c>
      <c r="J2275" s="29">
        <v>1</v>
      </c>
      <c r="K2275" s="20" t="s">
        <v>2380</v>
      </c>
      <c r="L2275" s="20" t="str">
        <f t="shared" si="70"/>
        <v>under weight</v>
      </c>
      <c r="M2275" s="20" t="str">
        <f t="shared" si="71"/>
        <v>normal</v>
      </c>
    </row>
    <row r="2276" spans="4:13" x14ac:dyDescent="0.35">
      <c r="D2276" t="s">
        <v>96</v>
      </c>
      <c r="E2276">
        <v>27.6</v>
      </c>
      <c r="F2276">
        <v>4.01</v>
      </c>
      <c r="G2276" s="20" t="s">
        <v>2380</v>
      </c>
      <c r="H2276" t="s">
        <v>2380</v>
      </c>
      <c r="I2276" t="s">
        <v>2383</v>
      </c>
      <c r="J2276" s="29">
        <v>1</v>
      </c>
      <c r="K2276" s="20" t="s">
        <v>2380</v>
      </c>
      <c r="L2276" s="20" t="str">
        <f t="shared" si="70"/>
        <v>OVER WEIGHT</v>
      </c>
      <c r="M2276" s="20" t="str">
        <f t="shared" si="71"/>
        <v>normal</v>
      </c>
    </row>
    <row r="2277" spans="4:13" x14ac:dyDescent="0.35">
      <c r="D2277" t="s">
        <v>95</v>
      </c>
      <c r="E2277">
        <v>20.7</v>
      </c>
      <c r="F2277">
        <v>4.49</v>
      </c>
      <c r="G2277" s="20" t="s">
        <v>2380</v>
      </c>
      <c r="H2277" t="s">
        <v>2380</v>
      </c>
      <c r="I2277" t="s">
        <v>2383</v>
      </c>
      <c r="J2277" s="29">
        <v>1</v>
      </c>
      <c r="K2277" s="20" t="s">
        <v>2380</v>
      </c>
      <c r="L2277" s="20" t="str">
        <f t="shared" si="70"/>
        <v>Normal weight</v>
      </c>
      <c r="M2277" s="20" t="str">
        <f t="shared" si="71"/>
        <v>normal</v>
      </c>
    </row>
    <row r="2278" spans="4:13" x14ac:dyDescent="0.35">
      <c r="D2278" t="s">
        <v>94</v>
      </c>
      <c r="E2278">
        <v>20.3</v>
      </c>
      <c r="F2278">
        <v>6.37</v>
      </c>
      <c r="G2278" s="20" t="s">
        <v>2380</v>
      </c>
      <c r="H2278" t="s">
        <v>2380</v>
      </c>
      <c r="I2278" t="s">
        <v>2383</v>
      </c>
      <c r="J2278" s="29">
        <v>1</v>
      </c>
      <c r="K2278" s="20" t="s">
        <v>2380</v>
      </c>
      <c r="L2278" s="20" t="str">
        <f t="shared" si="70"/>
        <v>Normal weight</v>
      </c>
      <c r="M2278" s="20" t="str">
        <f t="shared" si="71"/>
        <v>pre diabeties</v>
      </c>
    </row>
    <row r="2279" spans="4:13" x14ac:dyDescent="0.35">
      <c r="D2279" t="s">
        <v>93</v>
      </c>
      <c r="E2279">
        <v>19.8</v>
      </c>
      <c r="F2279">
        <v>5.12</v>
      </c>
      <c r="G2279" s="20" t="s">
        <v>2380</v>
      </c>
      <c r="H2279" t="s">
        <v>2380</v>
      </c>
      <c r="I2279" t="s">
        <v>2383</v>
      </c>
      <c r="J2279" s="29">
        <v>1</v>
      </c>
      <c r="K2279" s="20" t="s">
        <v>2380</v>
      </c>
      <c r="L2279" s="20" t="str">
        <f t="shared" si="70"/>
        <v>Normal weight</v>
      </c>
      <c r="M2279" s="20" t="str">
        <f t="shared" si="71"/>
        <v>normal</v>
      </c>
    </row>
    <row r="2280" spans="4:13" x14ac:dyDescent="0.35">
      <c r="D2280" t="s">
        <v>92</v>
      </c>
      <c r="E2280">
        <v>21.87</v>
      </c>
      <c r="F2280">
        <v>8.59</v>
      </c>
      <c r="G2280" s="20" t="s">
        <v>2380</v>
      </c>
      <c r="H2280" t="s">
        <v>2380</v>
      </c>
      <c r="I2280" t="s">
        <v>2380</v>
      </c>
      <c r="J2280" s="29">
        <v>0</v>
      </c>
      <c r="K2280" s="20" t="s">
        <v>2380</v>
      </c>
      <c r="L2280" s="20" t="str">
        <f t="shared" si="70"/>
        <v>Normal weight</v>
      </c>
      <c r="M2280" s="20" t="str">
        <f t="shared" si="71"/>
        <v>diabeties</v>
      </c>
    </row>
    <row r="2281" spans="4:13" x14ac:dyDescent="0.35">
      <c r="D2281" t="s">
        <v>91</v>
      </c>
      <c r="E2281">
        <v>16.600000000000001</v>
      </c>
      <c r="F2281">
        <v>5.87</v>
      </c>
      <c r="G2281" s="20" t="s">
        <v>2380</v>
      </c>
      <c r="H2281" t="s">
        <v>2380</v>
      </c>
      <c r="I2281" t="s">
        <v>2380</v>
      </c>
      <c r="J2281" s="29">
        <v>1</v>
      </c>
      <c r="K2281" s="20" t="s">
        <v>2380</v>
      </c>
      <c r="L2281" s="20" t="str">
        <f t="shared" si="70"/>
        <v>under weight</v>
      </c>
      <c r="M2281" s="20" t="str">
        <f t="shared" si="71"/>
        <v>pre diabeties</v>
      </c>
    </row>
    <row r="2282" spans="4:13" x14ac:dyDescent="0.35">
      <c r="D2282" t="s">
        <v>90</v>
      </c>
      <c r="E2282">
        <v>21.98</v>
      </c>
      <c r="F2282">
        <v>7.03</v>
      </c>
      <c r="G2282" s="20" t="s">
        <v>2380</v>
      </c>
      <c r="H2282" t="s">
        <v>2380</v>
      </c>
      <c r="I2282" t="s">
        <v>2380</v>
      </c>
      <c r="J2282" s="29">
        <v>0</v>
      </c>
      <c r="K2282" s="20" t="s">
        <v>2380</v>
      </c>
      <c r="L2282" s="20" t="str">
        <f t="shared" si="70"/>
        <v>Normal weight</v>
      </c>
      <c r="M2282" s="20" t="str">
        <f t="shared" si="71"/>
        <v>diabeties</v>
      </c>
    </row>
    <row r="2283" spans="4:13" x14ac:dyDescent="0.35">
      <c r="D2283" t="s">
        <v>89</v>
      </c>
      <c r="E2283">
        <v>19.7</v>
      </c>
      <c r="F2283">
        <v>5.51</v>
      </c>
      <c r="G2283" s="20" t="s">
        <v>2380</v>
      </c>
      <c r="H2283" t="s">
        <v>2380</v>
      </c>
      <c r="I2283" t="s">
        <v>2380</v>
      </c>
      <c r="J2283" s="29">
        <v>1</v>
      </c>
      <c r="K2283" s="20" t="s">
        <v>2380</v>
      </c>
      <c r="L2283" s="20" t="str">
        <f t="shared" si="70"/>
        <v>Normal weight</v>
      </c>
      <c r="M2283" s="20" t="str">
        <f t="shared" si="71"/>
        <v>normal</v>
      </c>
    </row>
    <row r="2284" spans="4:13" x14ac:dyDescent="0.35">
      <c r="D2284" t="s">
        <v>88</v>
      </c>
      <c r="E2284">
        <v>19.21</v>
      </c>
      <c r="F2284">
        <v>4.76</v>
      </c>
      <c r="G2284" s="20" t="s">
        <v>2380</v>
      </c>
      <c r="H2284" t="s">
        <v>2382</v>
      </c>
      <c r="I2284" t="s">
        <v>2380</v>
      </c>
      <c r="J2284" s="29">
        <v>1</v>
      </c>
      <c r="K2284" s="20" t="s">
        <v>2380</v>
      </c>
      <c r="L2284" s="20" t="str">
        <f t="shared" si="70"/>
        <v>Normal weight</v>
      </c>
      <c r="M2284" s="20" t="str">
        <f t="shared" si="71"/>
        <v>normal</v>
      </c>
    </row>
    <row r="2285" spans="4:13" x14ac:dyDescent="0.35">
      <c r="D2285" t="s">
        <v>87</v>
      </c>
      <c r="E2285">
        <v>19.3</v>
      </c>
      <c r="F2285">
        <v>4.7</v>
      </c>
      <c r="G2285" s="20" t="s">
        <v>2380</v>
      </c>
      <c r="H2285" t="s">
        <v>2382</v>
      </c>
      <c r="I2285" t="s">
        <v>2380</v>
      </c>
      <c r="J2285" s="29">
        <v>1</v>
      </c>
      <c r="K2285" s="20" t="s">
        <v>2380</v>
      </c>
      <c r="L2285" s="20" t="str">
        <f t="shared" si="70"/>
        <v>Normal weight</v>
      </c>
      <c r="M2285" s="20" t="str">
        <f t="shared" si="71"/>
        <v>normal</v>
      </c>
    </row>
    <row r="2286" spans="4:13" x14ac:dyDescent="0.35">
      <c r="D2286" t="s">
        <v>86</v>
      </c>
      <c r="E2286">
        <v>16.22</v>
      </c>
      <c r="F2286">
        <v>6.21</v>
      </c>
      <c r="G2286" s="20" t="s">
        <v>2382</v>
      </c>
      <c r="H2286" t="s">
        <v>2380</v>
      </c>
      <c r="I2286" t="s">
        <v>2380</v>
      </c>
      <c r="J2286" s="29">
        <v>0</v>
      </c>
      <c r="K2286" s="20" t="s">
        <v>2380</v>
      </c>
      <c r="L2286" s="20" t="str">
        <f t="shared" si="70"/>
        <v>under weight</v>
      </c>
      <c r="M2286" s="20" t="str">
        <f t="shared" si="71"/>
        <v>pre diabeties</v>
      </c>
    </row>
    <row r="2287" spans="4:13" x14ac:dyDescent="0.35">
      <c r="D2287" t="s">
        <v>85</v>
      </c>
      <c r="E2287">
        <v>17.12</v>
      </c>
      <c r="F2287">
        <v>4.5199999999999996</v>
      </c>
      <c r="G2287" s="20" t="s">
        <v>2380</v>
      </c>
      <c r="H2287" t="s">
        <v>2382</v>
      </c>
      <c r="I2287" t="s">
        <v>2380</v>
      </c>
      <c r="J2287" s="29">
        <v>1</v>
      </c>
      <c r="K2287" s="20" t="s">
        <v>2380</v>
      </c>
      <c r="L2287" s="20" t="str">
        <f t="shared" si="70"/>
        <v>under weight</v>
      </c>
      <c r="M2287" s="20" t="str">
        <f t="shared" si="71"/>
        <v>normal</v>
      </c>
    </row>
    <row r="2288" spans="4:13" x14ac:dyDescent="0.35">
      <c r="D2288" t="s">
        <v>84</v>
      </c>
      <c r="E2288">
        <v>19.07</v>
      </c>
      <c r="F2288">
        <v>5.45</v>
      </c>
      <c r="G2288" s="20" t="s">
        <v>2380</v>
      </c>
      <c r="H2288" t="s">
        <v>2380</v>
      </c>
      <c r="I2288" t="s">
        <v>2380</v>
      </c>
      <c r="J2288" s="29">
        <v>1</v>
      </c>
      <c r="K2288" s="20" t="s">
        <v>2380</v>
      </c>
      <c r="L2288" s="20" t="str">
        <f t="shared" si="70"/>
        <v>Normal weight</v>
      </c>
      <c r="M2288" s="20" t="str">
        <f t="shared" si="71"/>
        <v>normal</v>
      </c>
    </row>
    <row r="2289" spans="4:13" x14ac:dyDescent="0.35">
      <c r="D2289" t="s">
        <v>83</v>
      </c>
      <c r="E2289">
        <v>15.56</v>
      </c>
      <c r="F2289">
        <v>4.42</v>
      </c>
      <c r="G2289" s="20" t="s">
        <v>2380</v>
      </c>
      <c r="H2289" t="s">
        <v>2380</v>
      </c>
      <c r="I2289" t="s">
        <v>2380</v>
      </c>
      <c r="J2289" s="29">
        <v>0</v>
      </c>
      <c r="K2289" s="20" t="s">
        <v>2380</v>
      </c>
      <c r="L2289" s="20" t="str">
        <f t="shared" si="70"/>
        <v>under weight</v>
      </c>
      <c r="M2289" s="20" t="str">
        <f t="shared" si="71"/>
        <v>normal</v>
      </c>
    </row>
    <row r="2290" spans="4:13" x14ac:dyDescent="0.35">
      <c r="D2290" t="s">
        <v>82</v>
      </c>
      <c r="E2290">
        <v>22.76</v>
      </c>
      <c r="F2290">
        <v>9.44</v>
      </c>
      <c r="G2290" s="20" t="s">
        <v>2380</v>
      </c>
      <c r="H2290" t="s">
        <v>2380</v>
      </c>
      <c r="I2290" t="s">
        <v>2380</v>
      </c>
      <c r="J2290" s="29">
        <v>0</v>
      </c>
      <c r="K2290" s="20" t="s">
        <v>2380</v>
      </c>
      <c r="L2290" s="20" t="str">
        <f t="shared" si="70"/>
        <v>Normal weight</v>
      </c>
      <c r="M2290" s="20" t="str">
        <f t="shared" si="71"/>
        <v>diabeties</v>
      </c>
    </row>
    <row r="2291" spans="4:13" x14ac:dyDescent="0.35">
      <c r="D2291" t="s">
        <v>81</v>
      </c>
      <c r="E2291">
        <v>22.79</v>
      </c>
      <c r="F2291">
        <v>6.15</v>
      </c>
      <c r="G2291" s="20" t="s">
        <v>2382</v>
      </c>
      <c r="H2291" t="s">
        <v>2380</v>
      </c>
      <c r="I2291" t="s">
        <v>2383</v>
      </c>
      <c r="J2291" s="29">
        <v>1</v>
      </c>
      <c r="K2291" s="20" t="s">
        <v>2380</v>
      </c>
      <c r="L2291" s="20" t="str">
        <f t="shared" si="70"/>
        <v>Normal weight</v>
      </c>
      <c r="M2291" s="20" t="str">
        <f t="shared" si="71"/>
        <v>pre diabeties</v>
      </c>
    </row>
    <row r="2292" spans="4:13" x14ac:dyDescent="0.35">
      <c r="D2292" t="s">
        <v>80</v>
      </c>
      <c r="E2292">
        <v>17.41</v>
      </c>
      <c r="F2292">
        <v>5.13</v>
      </c>
      <c r="G2292" s="20" t="s">
        <v>2382</v>
      </c>
      <c r="H2292" t="s">
        <v>2380</v>
      </c>
      <c r="I2292" t="s">
        <v>2380</v>
      </c>
      <c r="J2292" s="29">
        <v>0</v>
      </c>
      <c r="K2292" s="20" t="s">
        <v>2380</v>
      </c>
      <c r="L2292" s="20" t="str">
        <f t="shared" si="70"/>
        <v>under weight</v>
      </c>
      <c r="M2292" s="20" t="str">
        <f t="shared" si="71"/>
        <v>normal</v>
      </c>
    </row>
    <row r="2293" spans="4:13" x14ac:dyDescent="0.35">
      <c r="D2293" t="s">
        <v>79</v>
      </c>
      <c r="E2293">
        <v>19.32</v>
      </c>
      <c r="F2293">
        <v>4.96</v>
      </c>
      <c r="G2293" s="20" t="s">
        <v>2382</v>
      </c>
      <c r="H2293" t="s">
        <v>2380</v>
      </c>
      <c r="I2293" t="s">
        <v>2380</v>
      </c>
      <c r="J2293" s="29">
        <v>0</v>
      </c>
      <c r="K2293" s="20" t="s">
        <v>2380</v>
      </c>
      <c r="L2293" s="20" t="str">
        <f t="shared" si="70"/>
        <v>Normal weight</v>
      </c>
      <c r="M2293" s="20" t="str">
        <f t="shared" si="71"/>
        <v>normal</v>
      </c>
    </row>
    <row r="2294" spans="4:13" x14ac:dyDescent="0.35">
      <c r="D2294" t="s">
        <v>78</v>
      </c>
      <c r="E2294">
        <v>18.25</v>
      </c>
      <c r="F2294">
        <v>10.95</v>
      </c>
      <c r="G2294" s="20" t="s">
        <v>2380</v>
      </c>
      <c r="H2294" t="s">
        <v>2380</v>
      </c>
      <c r="I2294" t="s">
        <v>2380</v>
      </c>
      <c r="J2294" s="29">
        <v>0</v>
      </c>
      <c r="K2294" s="20" t="s">
        <v>2380</v>
      </c>
      <c r="L2294" s="20" t="str">
        <f t="shared" si="70"/>
        <v>under weight</v>
      </c>
      <c r="M2294" s="20" t="str">
        <f t="shared" si="71"/>
        <v>diabeties</v>
      </c>
    </row>
    <row r="2295" spans="4:13" x14ac:dyDescent="0.35">
      <c r="D2295" t="s">
        <v>77</v>
      </c>
      <c r="E2295">
        <v>53.13</v>
      </c>
      <c r="F2295">
        <v>4.4400000000000004</v>
      </c>
      <c r="G2295" s="20" t="s">
        <v>2380</v>
      </c>
      <c r="H2295" t="s">
        <v>2382</v>
      </c>
      <c r="I2295" t="s">
        <v>2380</v>
      </c>
      <c r="J2295" s="29">
        <v>1</v>
      </c>
      <c r="K2295" s="20" t="s">
        <v>2380</v>
      </c>
      <c r="L2295" s="20" t="str">
        <f t="shared" si="70"/>
        <v>OBESITY</v>
      </c>
      <c r="M2295" s="20" t="str">
        <f t="shared" si="71"/>
        <v>normal</v>
      </c>
    </row>
    <row r="2296" spans="4:13" x14ac:dyDescent="0.35">
      <c r="D2296" t="s">
        <v>76</v>
      </c>
      <c r="E2296">
        <v>20.46</v>
      </c>
      <c r="F2296">
        <v>4.0199999999999996</v>
      </c>
      <c r="G2296" s="20" t="s">
        <v>2380</v>
      </c>
      <c r="H2296" t="s">
        <v>2380</v>
      </c>
      <c r="I2296" t="s">
        <v>2380</v>
      </c>
      <c r="J2296" s="29">
        <v>0</v>
      </c>
      <c r="K2296" s="20" t="s">
        <v>2380</v>
      </c>
      <c r="L2296" s="20" t="str">
        <f t="shared" si="70"/>
        <v>Normal weight</v>
      </c>
      <c r="M2296" s="20" t="str">
        <f t="shared" si="71"/>
        <v>normal</v>
      </c>
    </row>
    <row r="2297" spans="4:13" x14ac:dyDescent="0.35">
      <c r="D2297" t="s">
        <v>75</v>
      </c>
      <c r="E2297">
        <v>43.01</v>
      </c>
      <c r="F2297">
        <v>5.44</v>
      </c>
      <c r="G2297" s="20" t="s">
        <v>2380</v>
      </c>
      <c r="H2297" t="s">
        <v>2382</v>
      </c>
      <c r="I2297" t="s">
        <v>2380</v>
      </c>
      <c r="J2297" s="29">
        <v>1</v>
      </c>
      <c r="K2297" s="20" t="s">
        <v>2380</v>
      </c>
      <c r="L2297" s="20" t="str">
        <f t="shared" si="70"/>
        <v>OBESITY</v>
      </c>
      <c r="M2297" s="20" t="str">
        <f t="shared" si="71"/>
        <v>normal</v>
      </c>
    </row>
    <row r="2298" spans="4:13" x14ac:dyDescent="0.35">
      <c r="D2298" t="s">
        <v>74</v>
      </c>
      <c r="E2298">
        <v>15.01</v>
      </c>
      <c r="F2298">
        <v>4.1500000000000004</v>
      </c>
      <c r="G2298" s="20" t="s">
        <v>2380</v>
      </c>
      <c r="H2298" t="s">
        <v>2380</v>
      </c>
      <c r="I2298" t="s">
        <v>2383</v>
      </c>
      <c r="J2298" s="29">
        <v>1</v>
      </c>
      <c r="K2298" s="20" t="s">
        <v>2380</v>
      </c>
      <c r="L2298" s="20" t="str">
        <f t="shared" si="70"/>
        <v>under weight</v>
      </c>
      <c r="M2298" s="20" t="str">
        <f t="shared" si="71"/>
        <v>normal</v>
      </c>
    </row>
    <row r="2299" spans="4:13" x14ac:dyDescent="0.35">
      <c r="D2299" t="s">
        <v>73</v>
      </c>
      <c r="E2299">
        <v>41.14</v>
      </c>
      <c r="F2299">
        <v>6.02</v>
      </c>
      <c r="G2299" s="20" t="s">
        <v>2380</v>
      </c>
      <c r="H2299" t="s">
        <v>2382</v>
      </c>
      <c r="I2299" t="s">
        <v>2380</v>
      </c>
      <c r="J2299" s="29">
        <v>1</v>
      </c>
      <c r="K2299" s="20" t="s">
        <v>2380</v>
      </c>
      <c r="L2299" s="20" t="str">
        <f t="shared" si="70"/>
        <v>OBESITY</v>
      </c>
      <c r="M2299" s="20" t="str">
        <f t="shared" si="71"/>
        <v>pre diabeties</v>
      </c>
    </row>
    <row r="2300" spans="4:13" x14ac:dyDescent="0.35">
      <c r="D2300" t="s">
        <v>72</v>
      </c>
      <c r="E2300">
        <v>16.55</v>
      </c>
      <c r="F2300">
        <v>7.73</v>
      </c>
      <c r="G2300" s="20" t="s">
        <v>2380</v>
      </c>
      <c r="H2300" t="s">
        <v>2380</v>
      </c>
      <c r="I2300" t="s">
        <v>2380</v>
      </c>
      <c r="J2300" s="29">
        <v>0</v>
      </c>
      <c r="K2300" s="20" t="s">
        <v>2380</v>
      </c>
      <c r="L2300" s="20" t="str">
        <f t="shared" si="70"/>
        <v>under weight</v>
      </c>
      <c r="M2300" s="20" t="str">
        <f t="shared" si="71"/>
        <v>diabeties</v>
      </c>
    </row>
    <row r="2301" spans="4:13" x14ac:dyDescent="0.35">
      <c r="D2301" t="s">
        <v>71</v>
      </c>
      <c r="E2301">
        <v>37.29</v>
      </c>
      <c r="F2301">
        <v>5.03</v>
      </c>
      <c r="G2301" s="20" t="s">
        <v>2380</v>
      </c>
      <c r="H2301" t="s">
        <v>2382</v>
      </c>
      <c r="I2301" t="s">
        <v>2380</v>
      </c>
      <c r="J2301" s="29">
        <v>1</v>
      </c>
      <c r="K2301" s="20" t="s">
        <v>2380</v>
      </c>
      <c r="L2301" s="20" t="str">
        <f t="shared" si="70"/>
        <v>OBESITY</v>
      </c>
      <c r="M2301" s="20" t="str">
        <f t="shared" si="71"/>
        <v>normal</v>
      </c>
    </row>
    <row r="2302" spans="4:13" x14ac:dyDescent="0.35">
      <c r="D2302" t="s">
        <v>70</v>
      </c>
      <c r="E2302">
        <v>16.739999999999998</v>
      </c>
      <c r="F2302">
        <v>4.08</v>
      </c>
      <c r="G2302" s="20" t="s">
        <v>2382</v>
      </c>
      <c r="H2302" t="s">
        <v>2380</v>
      </c>
      <c r="I2302" t="s">
        <v>2380</v>
      </c>
      <c r="J2302" s="29">
        <v>0</v>
      </c>
      <c r="K2302" s="20" t="s">
        <v>2380</v>
      </c>
      <c r="L2302" s="20" t="str">
        <f t="shared" si="70"/>
        <v>under weight</v>
      </c>
      <c r="M2302" s="20" t="str">
        <f t="shared" si="71"/>
        <v>normal</v>
      </c>
    </row>
    <row r="2303" spans="4:13" x14ac:dyDescent="0.35">
      <c r="D2303" t="s">
        <v>69</v>
      </c>
      <c r="E2303">
        <v>34.43</v>
      </c>
      <c r="F2303">
        <v>4.2699999999999996</v>
      </c>
      <c r="G2303" s="20" t="s">
        <v>2380</v>
      </c>
      <c r="H2303" t="s">
        <v>2382</v>
      </c>
      <c r="I2303" t="s">
        <v>2380</v>
      </c>
      <c r="J2303" s="29">
        <v>1</v>
      </c>
      <c r="K2303" s="20" t="s">
        <v>2380</v>
      </c>
      <c r="L2303" s="20" t="str">
        <f t="shared" si="70"/>
        <v>OBESITY</v>
      </c>
      <c r="M2303" s="20" t="str">
        <f t="shared" si="71"/>
        <v>normal</v>
      </c>
    </row>
    <row r="2304" spans="4:13" x14ac:dyDescent="0.35">
      <c r="D2304" t="s">
        <v>68</v>
      </c>
      <c r="E2304">
        <v>34.1</v>
      </c>
      <c r="F2304">
        <v>4.07</v>
      </c>
      <c r="G2304" s="20" t="s">
        <v>2380</v>
      </c>
      <c r="H2304" t="s">
        <v>2382</v>
      </c>
      <c r="I2304" t="s">
        <v>2380</v>
      </c>
      <c r="J2304" s="29">
        <v>1</v>
      </c>
      <c r="K2304" s="20" t="s">
        <v>2380</v>
      </c>
      <c r="L2304" s="20" t="str">
        <f t="shared" si="70"/>
        <v>OBESITY</v>
      </c>
      <c r="M2304" s="20" t="str">
        <f t="shared" si="71"/>
        <v>normal</v>
      </c>
    </row>
    <row r="2305" spans="4:13" x14ac:dyDescent="0.35">
      <c r="D2305" t="s">
        <v>67</v>
      </c>
      <c r="E2305">
        <v>19.3</v>
      </c>
      <c r="F2305">
        <v>10.36</v>
      </c>
      <c r="G2305" s="20" t="s">
        <v>2380</v>
      </c>
      <c r="H2305" t="s">
        <v>2380</v>
      </c>
      <c r="I2305" t="s">
        <v>2380</v>
      </c>
      <c r="J2305" s="29">
        <v>0</v>
      </c>
      <c r="K2305" s="20" t="s">
        <v>2380</v>
      </c>
      <c r="L2305" s="20" t="str">
        <f t="shared" si="70"/>
        <v>Normal weight</v>
      </c>
      <c r="M2305" s="20" t="str">
        <f t="shared" si="71"/>
        <v>diabeties</v>
      </c>
    </row>
    <row r="2306" spans="4:13" x14ac:dyDescent="0.35">
      <c r="D2306" t="s">
        <v>66</v>
      </c>
      <c r="E2306">
        <v>33.659999999999997</v>
      </c>
      <c r="F2306">
        <v>5.71</v>
      </c>
      <c r="G2306" s="20" t="s">
        <v>2380</v>
      </c>
      <c r="H2306" t="s">
        <v>2382</v>
      </c>
      <c r="I2306" t="s">
        <v>2380</v>
      </c>
      <c r="J2306" s="29">
        <v>1</v>
      </c>
      <c r="K2306" s="20" t="s">
        <v>2380</v>
      </c>
      <c r="L2306" s="20" t="str">
        <f t="shared" si="70"/>
        <v>OBESITY</v>
      </c>
      <c r="M2306" s="20" t="str">
        <f t="shared" si="71"/>
        <v>pre diabeties</v>
      </c>
    </row>
    <row r="2307" spans="4:13" x14ac:dyDescent="0.35">
      <c r="D2307" t="s">
        <v>65</v>
      </c>
      <c r="E2307">
        <v>33.33</v>
      </c>
      <c r="F2307">
        <v>6.08</v>
      </c>
      <c r="G2307" s="20" t="s">
        <v>2380</v>
      </c>
      <c r="H2307" t="s">
        <v>2382</v>
      </c>
      <c r="I2307" t="s">
        <v>2380</v>
      </c>
      <c r="J2307" s="29">
        <v>1</v>
      </c>
      <c r="K2307" s="20" t="s">
        <v>2380</v>
      </c>
      <c r="L2307" s="20" t="str">
        <f t="shared" si="70"/>
        <v>OBESITY</v>
      </c>
      <c r="M2307" s="20" t="str">
        <f t="shared" si="71"/>
        <v>pre diabeties</v>
      </c>
    </row>
    <row r="2308" spans="4:13" x14ac:dyDescent="0.35">
      <c r="D2308" t="s">
        <v>64</v>
      </c>
      <c r="E2308">
        <v>21.84</v>
      </c>
      <c r="F2308">
        <v>5.71</v>
      </c>
      <c r="G2308" s="20" t="s">
        <v>2380</v>
      </c>
      <c r="H2308" t="s">
        <v>2382</v>
      </c>
      <c r="I2308" t="s">
        <v>2380</v>
      </c>
      <c r="J2308" s="29">
        <v>1</v>
      </c>
      <c r="K2308" s="20" t="s">
        <v>2380</v>
      </c>
      <c r="L2308" s="20" t="str">
        <f t="shared" si="70"/>
        <v>Normal weight</v>
      </c>
      <c r="M2308" s="20" t="str">
        <f t="shared" si="71"/>
        <v>pre diabeties</v>
      </c>
    </row>
    <row r="2309" spans="4:13" x14ac:dyDescent="0.35">
      <c r="D2309" t="s">
        <v>63</v>
      </c>
      <c r="E2309">
        <v>16.87</v>
      </c>
      <c r="F2309">
        <v>9.1300000000000008</v>
      </c>
      <c r="G2309" s="20" t="s">
        <v>2380</v>
      </c>
      <c r="H2309" t="s">
        <v>2380</v>
      </c>
      <c r="I2309" t="s">
        <v>2380</v>
      </c>
      <c r="J2309" s="29">
        <v>0</v>
      </c>
      <c r="K2309" s="20" t="s">
        <v>2380</v>
      </c>
      <c r="L2309" s="20" t="str">
        <f t="shared" si="70"/>
        <v>under weight</v>
      </c>
      <c r="M2309" s="20" t="str">
        <f t="shared" si="71"/>
        <v>diabeties</v>
      </c>
    </row>
    <row r="2310" spans="4:13" x14ac:dyDescent="0.35">
      <c r="D2310" t="s">
        <v>62</v>
      </c>
      <c r="E2310">
        <v>30.14</v>
      </c>
      <c r="F2310">
        <v>5.49</v>
      </c>
      <c r="G2310" s="20" t="s">
        <v>2380</v>
      </c>
      <c r="H2310" t="s">
        <v>2382</v>
      </c>
      <c r="I2310" t="s">
        <v>2380</v>
      </c>
      <c r="J2310" s="29">
        <v>1</v>
      </c>
      <c r="K2310" s="20" t="s">
        <v>2380</v>
      </c>
      <c r="L2310" s="20" t="str">
        <f t="shared" si="70"/>
        <v>OBESITY</v>
      </c>
      <c r="M2310" s="20" t="str">
        <f t="shared" si="71"/>
        <v>normal</v>
      </c>
    </row>
    <row r="2311" spans="4:13" x14ac:dyDescent="0.35">
      <c r="D2311" t="s">
        <v>61</v>
      </c>
      <c r="E2311">
        <v>23.21</v>
      </c>
      <c r="F2311">
        <v>4.37</v>
      </c>
      <c r="G2311" s="20" t="s">
        <v>2380</v>
      </c>
      <c r="H2311" t="s">
        <v>2382</v>
      </c>
      <c r="I2311" t="s">
        <v>2380</v>
      </c>
      <c r="J2311" s="29">
        <v>1</v>
      </c>
      <c r="K2311" s="20" t="s">
        <v>2380</v>
      </c>
      <c r="L2311" s="20" t="str">
        <f t="shared" si="70"/>
        <v>Normal weight</v>
      </c>
      <c r="M2311" s="20" t="str">
        <f t="shared" si="71"/>
        <v>normal</v>
      </c>
    </row>
    <row r="2312" spans="4:13" x14ac:dyDescent="0.35">
      <c r="D2312" t="s">
        <v>60</v>
      </c>
      <c r="E2312">
        <v>17.170000000000002</v>
      </c>
      <c r="F2312">
        <v>8.4600000000000009</v>
      </c>
      <c r="G2312" s="20" t="s">
        <v>2380</v>
      </c>
      <c r="H2312" t="s">
        <v>2380</v>
      </c>
      <c r="I2312" t="s">
        <v>2380</v>
      </c>
      <c r="J2312" s="29">
        <v>0</v>
      </c>
      <c r="K2312" s="20" t="s">
        <v>2380</v>
      </c>
      <c r="L2312" s="20" t="str">
        <f t="shared" si="70"/>
        <v>under weight</v>
      </c>
      <c r="M2312" s="20" t="str">
        <f t="shared" si="71"/>
        <v>diabeties</v>
      </c>
    </row>
    <row r="2313" spans="4:13" x14ac:dyDescent="0.35">
      <c r="D2313" t="s">
        <v>59</v>
      </c>
      <c r="E2313">
        <v>15.61</v>
      </c>
      <c r="F2313">
        <v>5.28</v>
      </c>
      <c r="G2313" s="20" t="s">
        <v>2380</v>
      </c>
      <c r="H2313" t="s">
        <v>2380</v>
      </c>
      <c r="I2313" t="s">
        <v>2380</v>
      </c>
      <c r="J2313" s="29">
        <v>1</v>
      </c>
      <c r="K2313" s="20" t="s">
        <v>2380</v>
      </c>
      <c r="L2313" s="20" t="str">
        <f t="shared" si="70"/>
        <v>under weight</v>
      </c>
      <c r="M2313" s="20" t="str">
        <f t="shared" si="71"/>
        <v>normal</v>
      </c>
    </row>
    <row r="2314" spans="4:13" x14ac:dyDescent="0.35">
      <c r="D2314" t="s">
        <v>58</v>
      </c>
      <c r="E2314">
        <v>17.98</v>
      </c>
      <c r="F2314">
        <v>5.33</v>
      </c>
      <c r="G2314" s="20" t="s">
        <v>2382</v>
      </c>
      <c r="H2314" t="s">
        <v>2380</v>
      </c>
      <c r="I2314" t="s">
        <v>2383</v>
      </c>
      <c r="J2314" s="29">
        <v>1</v>
      </c>
      <c r="K2314" s="20" t="s">
        <v>2380</v>
      </c>
      <c r="L2314" s="20" t="str">
        <f t="shared" si="70"/>
        <v>under weight</v>
      </c>
      <c r="M2314" s="20" t="str">
        <f t="shared" si="71"/>
        <v>normal</v>
      </c>
    </row>
    <row r="2315" spans="4:13" x14ac:dyDescent="0.35">
      <c r="D2315" t="s">
        <v>57</v>
      </c>
      <c r="E2315">
        <v>21.64</v>
      </c>
      <c r="F2315">
        <v>5.5</v>
      </c>
      <c r="G2315" s="20" t="s">
        <v>2380</v>
      </c>
      <c r="H2315" t="s">
        <v>2382</v>
      </c>
      <c r="I2315" t="s">
        <v>2380</v>
      </c>
      <c r="J2315" s="29">
        <v>1</v>
      </c>
      <c r="K2315" s="20" t="s">
        <v>2380</v>
      </c>
      <c r="L2315" s="20" t="str">
        <f t="shared" si="70"/>
        <v>Normal weight</v>
      </c>
      <c r="M2315" s="20" t="str">
        <f t="shared" si="71"/>
        <v>normal</v>
      </c>
    </row>
    <row r="2316" spans="4:13" x14ac:dyDescent="0.35">
      <c r="D2316" t="s">
        <v>56</v>
      </c>
      <c r="E2316">
        <v>16.399999999999999</v>
      </c>
      <c r="F2316">
        <v>5.4</v>
      </c>
      <c r="G2316" s="20" t="s">
        <v>2380</v>
      </c>
      <c r="H2316" t="s">
        <v>2380</v>
      </c>
      <c r="I2316" t="s">
        <v>2383</v>
      </c>
      <c r="J2316" s="29">
        <v>1</v>
      </c>
      <c r="K2316" s="20" t="s">
        <v>2380</v>
      </c>
      <c r="L2316" s="20" t="str">
        <f t="shared" si="70"/>
        <v>under weight</v>
      </c>
      <c r="M2316" s="20" t="str">
        <f t="shared" si="71"/>
        <v>normal</v>
      </c>
    </row>
    <row r="2317" spans="4:13" x14ac:dyDescent="0.35">
      <c r="D2317" t="s">
        <v>55</v>
      </c>
      <c r="E2317">
        <v>15.77</v>
      </c>
      <c r="F2317">
        <v>6.05</v>
      </c>
      <c r="G2317" s="20" t="s">
        <v>2382</v>
      </c>
      <c r="H2317" t="s">
        <v>2380</v>
      </c>
      <c r="I2317" t="s">
        <v>2380</v>
      </c>
      <c r="J2317" s="29">
        <v>1</v>
      </c>
      <c r="K2317" s="20" t="s">
        <v>2380</v>
      </c>
      <c r="L2317" s="20" t="str">
        <f t="shared" si="70"/>
        <v>under weight</v>
      </c>
      <c r="M2317" s="20" t="str">
        <f t="shared" si="71"/>
        <v>pre diabeties</v>
      </c>
    </row>
    <row r="2318" spans="4:13" x14ac:dyDescent="0.35">
      <c r="D2318" t="s">
        <v>54</v>
      </c>
      <c r="E2318">
        <v>18.27</v>
      </c>
      <c r="F2318">
        <v>11.46</v>
      </c>
      <c r="G2318" s="20" t="s">
        <v>2380</v>
      </c>
      <c r="H2318" t="s">
        <v>2380</v>
      </c>
      <c r="I2318" t="s">
        <v>2380</v>
      </c>
      <c r="J2318" s="29">
        <v>0</v>
      </c>
      <c r="K2318" s="20" t="s">
        <v>2380</v>
      </c>
      <c r="L2318" s="20" t="str">
        <f t="shared" si="70"/>
        <v>under weight</v>
      </c>
      <c r="M2318" s="20" t="str">
        <f t="shared" si="71"/>
        <v>diabeties</v>
      </c>
    </row>
    <row r="2319" spans="4:13" x14ac:dyDescent="0.35">
      <c r="D2319" t="s">
        <v>53</v>
      </c>
      <c r="E2319">
        <v>16.489999999999998</v>
      </c>
      <c r="F2319">
        <v>8.48</v>
      </c>
      <c r="G2319" s="20" t="s">
        <v>2380</v>
      </c>
      <c r="H2319" t="s">
        <v>2380</v>
      </c>
      <c r="I2319" t="s">
        <v>2380</v>
      </c>
      <c r="J2319" s="29">
        <v>0</v>
      </c>
      <c r="K2319" s="20" t="s">
        <v>2380</v>
      </c>
      <c r="L2319" s="20" t="str">
        <f t="shared" si="70"/>
        <v>under weight</v>
      </c>
      <c r="M2319" s="20" t="str">
        <f t="shared" si="71"/>
        <v>diabeties</v>
      </c>
    </row>
    <row r="2320" spans="4:13" x14ac:dyDescent="0.35">
      <c r="D2320" t="s">
        <v>52</v>
      </c>
      <c r="E2320">
        <v>16.14</v>
      </c>
      <c r="F2320">
        <v>4.8600000000000003</v>
      </c>
      <c r="G2320" s="20" t="s">
        <v>2380</v>
      </c>
      <c r="H2320" t="s">
        <v>2380</v>
      </c>
      <c r="I2320" t="s">
        <v>2380</v>
      </c>
      <c r="J2320" s="29">
        <v>0</v>
      </c>
      <c r="K2320" s="20" t="s">
        <v>2380</v>
      </c>
      <c r="L2320" s="20" t="str">
        <f t="shared" ref="L2320:L2349" si="72">IF(E2320&lt;18.5,"under weight",IF(E2320&lt;25,"Normal weight",IF(E2320&lt;30,"OVER WEIGHT","OBESITY")))</f>
        <v>under weight</v>
      </c>
      <c r="M2320" s="20" t="str">
        <f t="shared" ref="M2320:M2349" si="73">IF(F2320&lt;5.7,"normal",IF(F2320&lt;6.5,"pre diabeties","diabeties"))</f>
        <v>normal</v>
      </c>
    </row>
    <row r="2321" spans="4:13" x14ac:dyDescent="0.35">
      <c r="D2321" t="s">
        <v>51</v>
      </c>
      <c r="E2321">
        <v>20.85</v>
      </c>
      <c r="F2321">
        <v>4.45</v>
      </c>
      <c r="G2321" s="20" t="s">
        <v>2382</v>
      </c>
      <c r="H2321" t="s">
        <v>2380</v>
      </c>
      <c r="I2321" t="s">
        <v>2380</v>
      </c>
      <c r="J2321" s="29">
        <v>1</v>
      </c>
      <c r="K2321" s="20" t="s">
        <v>2380</v>
      </c>
      <c r="L2321" s="20" t="str">
        <f t="shared" si="72"/>
        <v>Normal weight</v>
      </c>
      <c r="M2321" s="20" t="str">
        <f t="shared" si="73"/>
        <v>normal</v>
      </c>
    </row>
    <row r="2322" spans="4:13" x14ac:dyDescent="0.35">
      <c r="D2322" t="s">
        <v>50</v>
      </c>
      <c r="E2322">
        <v>15.88</v>
      </c>
      <c r="F2322">
        <v>4.3600000000000003</v>
      </c>
      <c r="G2322" s="20" t="s">
        <v>2380</v>
      </c>
      <c r="H2322" t="s">
        <v>2380</v>
      </c>
      <c r="I2322" t="s">
        <v>2380</v>
      </c>
      <c r="J2322" s="29">
        <v>0</v>
      </c>
      <c r="K2322" s="20" t="s">
        <v>2380</v>
      </c>
      <c r="L2322" s="20" t="str">
        <f t="shared" si="72"/>
        <v>under weight</v>
      </c>
      <c r="M2322" s="20" t="str">
        <f t="shared" si="73"/>
        <v>normal</v>
      </c>
    </row>
    <row r="2323" spans="4:13" x14ac:dyDescent="0.35">
      <c r="D2323" t="s">
        <v>49</v>
      </c>
      <c r="E2323">
        <v>20.66</v>
      </c>
      <c r="F2323">
        <v>5.8</v>
      </c>
      <c r="G2323" s="20" t="s">
        <v>2380</v>
      </c>
      <c r="H2323" t="s">
        <v>2382</v>
      </c>
      <c r="I2323" t="s">
        <v>2380</v>
      </c>
      <c r="J2323" s="29">
        <v>1</v>
      </c>
      <c r="K2323" s="20" t="s">
        <v>2380</v>
      </c>
      <c r="L2323" s="20" t="str">
        <f t="shared" si="72"/>
        <v>Normal weight</v>
      </c>
      <c r="M2323" s="20" t="str">
        <f t="shared" si="73"/>
        <v>pre diabeties</v>
      </c>
    </row>
    <row r="2324" spans="4:13" x14ac:dyDescent="0.35">
      <c r="D2324" t="s">
        <v>48</v>
      </c>
      <c r="E2324">
        <v>20.399999999999999</v>
      </c>
      <c r="F2324">
        <v>5.27</v>
      </c>
      <c r="G2324" s="20" t="s">
        <v>2380</v>
      </c>
      <c r="H2324" t="s">
        <v>2380</v>
      </c>
      <c r="I2324" t="s">
        <v>2380</v>
      </c>
      <c r="J2324" s="29">
        <v>0</v>
      </c>
      <c r="K2324" s="20" t="s">
        <v>2380</v>
      </c>
      <c r="L2324" s="20" t="str">
        <f t="shared" si="72"/>
        <v>Normal weight</v>
      </c>
      <c r="M2324" s="20" t="str">
        <f t="shared" si="73"/>
        <v>normal</v>
      </c>
    </row>
    <row r="2325" spans="4:13" x14ac:dyDescent="0.35">
      <c r="D2325" t="s">
        <v>47</v>
      </c>
      <c r="E2325">
        <v>25.19</v>
      </c>
      <c r="F2325">
        <v>5.64</v>
      </c>
      <c r="G2325" s="20" t="s">
        <v>2382</v>
      </c>
      <c r="H2325" t="s">
        <v>2380</v>
      </c>
      <c r="I2325" t="s">
        <v>2380</v>
      </c>
      <c r="J2325" s="29">
        <v>0</v>
      </c>
      <c r="K2325" s="20" t="s">
        <v>2380</v>
      </c>
      <c r="L2325" s="20" t="str">
        <f t="shared" si="72"/>
        <v>OVER WEIGHT</v>
      </c>
      <c r="M2325" s="20" t="str">
        <f t="shared" si="73"/>
        <v>normal</v>
      </c>
    </row>
    <row r="2326" spans="4:13" x14ac:dyDescent="0.35">
      <c r="D2326" t="s">
        <v>46</v>
      </c>
      <c r="E2326">
        <v>20.54</v>
      </c>
      <c r="F2326">
        <v>4.2</v>
      </c>
      <c r="G2326" s="20" t="s">
        <v>2382</v>
      </c>
      <c r="H2326" t="s">
        <v>2380</v>
      </c>
      <c r="I2326" t="s">
        <v>2380</v>
      </c>
      <c r="J2326" s="29">
        <v>1</v>
      </c>
      <c r="K2326" s="20" t="s">
        <v>2380</v>
      </c>
      <c r="L2326" s="20" t="str">
        <f t="shared" si="72"/>
        <v>Normal weight</v>
      </c>
      <c r="M2326" s="20" t="str">
        <f t="shared" si="73"/>
        <v>normal</v>
      </c>
    </row>
    <row r="2327" spans="4:13" x14ac:dyDescent="0.35">
      <c r="D2327" t="s">
        <v>45</v>
      </c>
      <c r="E2327">
        <v>20.13</v>
      </c>
      <c r="F2327">
        <v>5.42</v>
      </c>
      <c r="G2327" s="20" t="s">
        <v>2380</v>
      </c>
      <c r="H2327" t="s">
        <v>2380</v>
      </c>
      <c r="I2327" t="s">
        <v>2380</v>
      </c>
      <c r="J2327" s="29">
        <v>0</v>
      </c>
      <c r="K2327" s="20" t="s">
        <v>2380</v>
      </c>
      <c r="L2327" s="20" t="str">
        <f t="shared" si="72"/>
        <v>Normal weight</v>
      </c>
      <c r="M2327" s="20" t="str">
        <f t="shared" si="73"/>
        <v>normal</v>
      </c>
    </row>
    <row r="2328" spans="4:13" x14ac:dyDescent="0.35">
      <c r="D2328" t="s">
        <v>44</v>
      </c>
      <c r="E2328">
        <v>18.93</v>
      </c>
      <c r="F2328">
        <v>6.11</v>
      </c>
      <c r="G2328" s="20" t="s">
        <v>2380</v>
      </c>
      <c r="H2328" t="s">
        <v>2380</v>
      </c>
      <c r="I2328" t="s">
        <v>2383</v>
      </c>
      <c r="J2328" s="29">
        <v>1</v>
      </c>
      <c r="K2328" s="20" t="s">
        <v>2380</v>
      </c>
      <c r="L2328" s="20" t="str">
        <f t="shared" si="72"/>
        <v>Normal weight</v>
      </c>
      <c r="M2328" s="20" t="str">
        <f t="shared" si="73"/>
        <v>pre diabeties</v>
      </c>
    </row>
    <row r="2329" spans="4:13" x14ac:dyDescent="0.35">
      <c r="D2329" t="s">
        <v>43</v>
      </c>
      <c r="E2329">
        <v>24.14</v>
      </c>
      <c r="F2329">
        <v>5.29</v>
      </c>
      <c r="G2329" s="20" t="s">
        <v>2380</v>
      </c>
      <c r="H2329" t="s">
        <v>2382</v>
      </c>
      <c r="I2329" t="s">
        <v>2380</v>
      </c>
      <c r="J2329" s="29">
        <v>1</v>
      </c>
      <c r="K2329" s="20" t="s">
        <v>2380</v>
      </c>
      <c r="L2329" s="20" t="str">
        <f t="shared" si="72"/>
        <v>Normal weight</v>
      </c>
      <c r="M2329" s="20" t="str">
        <f t="shared" si="73"/>
        <v>normal</v>
      </c>
    </row>
    <row r="2330" spans="4:13" x14ac:dyDescent="0.35">
      <c r="D2330" t="s">
        <v>41</v>
      </c>
      <c r="E2330">
        <v>25.03</v>
      </c>
      <c r="F2330">
        <v>5.91</v>
      </c>
      <c r="G2330" s="20" t="s">
        <v>2380</v>
      </c>
      <c r="H2330" t="s">
        <v>2382</v>
      </c>
      <c r="I2330" t="s">
        <v>2380</v>
      </c>
      <c r="J2330" s="29">
        <v>1</v>
      </c>
      <c r="K2330" s="20" t="s">
        <v>2380</v>
      </c>
      <c r="L2330" s="20" t="str">
        <f t="shared" si="72"/>
        <v>OVER WEIGHT</v>
      </c>
      <c r="M2330" s="20" t="str">
        <f t="shared" si="73"/>
        <v>pre diabeties</v>
      </c>
    </row>
    <row r="2331" spans="4:13" x14ac:dyDescent="0.35">
      <c r="D2331" t="s">
        <v>40</v>
      </c>
      <c r="E2331">
        <v>20.47</v>
      </c>
      <c r="F2331">
        <v>5.81</v>
      </c>
      <c r="G2331" s="20" t="s">
        <v>2382</v>
      </c>
      <c r="H2331" t="s">
        <v>2380</v>
      </c>
      <c r="I2331" t="s">
        <v>2380</v>
      </c>
      <c r="J2331" s="29">
        <v>1</v>
      </c>
      <c r="K2331" s="20" t="s">
        <v>2380</v>
      </c>
      <c r="L2331" s="20" t="str">
        <f t="shared" si="72"/>
        <v>Normal weight</v>
      </c>
      <c r="M2331" s="20" t="str">
        <f t="shared" si="73"/>
        <v>pre diabeties</v>
      </c>
    </row>
    <row r="2332" spans="4:13" x14ac:dyDescent="0.35">
      <c r="D2332" t="s">
        <v>39</v>
      </c>
      <c r="E2332">
        <v>18.82</v>
      </c>
      <c r="F2332">
        <v>5.51</v>
      </c>
      <c r="G2332" s="20" t="s">
        <v>2382</v>
      </c>
      <c r="H2332" t="s">
        <v>2380</v>
      </c>
      <c r="I2332" t="s">
        <v>2380</v>
      </c>
      <c r="J2332" s="29">
        <v>0</v>
      </c>
      <c r="K2332" s="20" t="s">
        <v>2380</v>
      </c>
      <c r="L2332" s="20" t="str">
        <f t="shared" si="72"/>
        <v>Normal weight</v>
      </c>
      <c r="M2332" s="20" t="str">
        <f t="shared" si="73"/>
        <v>normal</v>
      </c>
    </row>
    <row r="2333" spans="4:13" x14ac:dyDescent="0.35">
      <c r="D2333" t="s">
        <v>38</v>
      </c>
      <c r="E2333">
        <v>17.079999999999998</v>
      </c>
      <c r="F2333">
        <v>5.73</v>
      </c>
      <c r="G2333" s="20" t="s">
        <v>2380</v>
      </c>
      <c r="H2333" t="s">
        <v>2380</v>
      </c>
      <c r="I2333" t="s">
        <v>2383</v>
      </c>
      <c r="J2333" s="29">
        <v>1</v>
      </c>
      <c r="K2333" s="20" t="s">
        <v>2380</v>
      </c>
      <c r="L2333" s="20" t="str">
        <f t="shared" si="72"/>
        <v>under weight</v>
      </c>
      <c r="M2333" s="20" t="str">
        <f t="shared" si="73"/>
        <v>pre diabeties</v>
      </c>
    </row>
    <row r="2334" spans="4:13" x14ac:dyDescent="0.35">
      <c r="D2334" t="s">
        <v>36</v>
      </c>
      <c r="E2334">
        <v>19.21</v>
      </c>
      <c r="F2334">
        <v>5.53</v>
      </c>
      <c r="G2334" s="20" t="s">
        <v>2382</v>
      </c>
      <c r="H2334" t="s">
        <v>2380</v>
      </c>
      <c r="I2334" t="s">
        <v>2380</v>
      </c>
      <c r="J2334" s="29">
        <v>0</v>
      </c>
      <c r="K2334" s="20" t="s">
        <v>2380</v>
      </c>
      <c r="L2334" s="20" t="str">
        <f t="shared" si="72"/>
        <v>Normal weight</v>
      </c>
      <c r="M2334" s="20" t="str">
        <f t="shared" si="73"/>
        <v>normal</v>
      </c>
    </row>
    <row r="2335" spans="4:13" x14ac:dyDescent="0.35">
      <c r="D2335" t="s">
        <v>34</v>
      </c>
      <c r="E2335">
        <v>17.86</v>
      </c>
      <c r="F2335">
        <v>5.43</v>
      </c>
      <c r="G2335" s="20" t="s">
        <v>2380</v>
      </c>
      <c r="H2335" t="s">
        <v>2380</v>
      </c>
      <c r="I2335" t="s">
        <v>2383</v>
      </c>
      <c r="J2335" s="29">
        <v>1</v>
      </c>
      <c r="K2335" s="20" t="s">
        <v>2380</v>
      </c>
      <c r="L2335" s="20" t="str">
        <f t="shared" si="72"/>
        <v>under weight</v>
      </c>
      <c r="M2335" s="20" t="str">
        <f t="shared" si="73"/>
        <v>normal</v>
      </c>
    </row>
    <row r="2336" spans="4:13" x14ac:dyDescent="0.35">
      <c r="D2336" t="s">
        <v>33</v>
      </c>
      <c r="E2336">
        <v>21.38</v>
      </c>
      <c r="F2336">
        <v>8.01</v>
      </c>
      <c r="G2336" s="20" t="s">
        <v>2380</v>
      </c>
      <c r="H2336" t="s">
        <v>2380</v>
      </c>
      <c r="I2336" t="s">
        <v>2380</v>
      </c>
      <c r="J2336" s="29">
        <v>0</v>
      </c>
      <c r="K2336" s="20" t="s">
        <v>2380</v>
      </c>
      <c r="L2336" s="20" t="str">
        <f t="shared" si="72"/>
        <v>Normal weight</v>
      </c>
      <c r="M2336" s="20" t="str">
        <f t="shared" si="73"/>
        <v>diabeties</v>
      </c>
    </row>
    <row r="2337" spans="4:13" x14ac:dyDescent="0.35">
      <c r="D2337" t="s">
        <v>32</v>
      </c>
      <c r="E2337">
        <v>23.35</v>
      </c>
      <c r="F2337">
        <v>5.94</v>
      </c>
      <c r="G2337" s="20" t="s">
        <v>2380</v>
      </c>
      <c r="H2337" t="s">
        <v>2380</v>
      </c>
      <c r="I2337" t="s">
        <v>2380</v>
      </c>
      <c r="J2337" s="29">
        <v>0</v>
      </c>
      <c r="K2337" s="20" t="s">
        <v>2380</v>
      </c>
      <c r="L2337" s="20" t="str">
        <f t="shared" si="72"/>
        <v>Normal weight</v>
      </c>
      <c r="M2337" s="20" t="str">
        <f t="shared" si="73"/>
        <v>pre diabeties</v>
      </c>
    </row>
    <row r="2338" spans="4:13" x14ac:dyDescent="0.35">
      <c r="D2338" t="s">
        <v>29</v>
      </c>
      <c r="E2338">
        <v>22.24</v>
      </c>
      <c r="F2338">
        <v>5.04</v>
      </c>
      <c r="G2338" s="20" t="s">
        <v>2380</v>
      </c>
      <c r="H2338" t="s">
        <v>2380</v>
      </c>
      <c r="I2338" t="s">
        <v>2380</v>
      </c>
      <c r="J2338" s="29">
        <v>0</v>
      </c>
      <c r="K2338" s="20" t="s">
        <v>2380</v>
      </c>
      <c r="L2338" s="20" t="str">
        <f t="shared" si="72"/>
        <v>Normal weight</v>
      </c>
      <c r="M2338" s="20" t="str">
        <f t="shared" si="73"/>
        <v>normal</v>
      </c>
    </row>
    <row r="2339" spans="4:13" x14ac:dyDescent="0.35">
      <c r="D2339" t="s">
        <v>28</v>
      </c>
      <c r="E2339">
        <v>24.76</v>
      </c>
      <c r="F2339">
        <v>4.54</v>
      </c>
      <c r="G2339" s="20" t="s">
        <v>2382</v>
      </c>
      <c r="H2339" t="s">
        <v>2380</v>
      </c>
      <c r="I2339" t="s">
        <v>2380</v>
      </c>
      <c r="J2339" s="29">
        <v>0</v>
      </c>
      <c r="K2339" s="20" t="s">
        <v>2380</v>
      </c>
      <c r="L2339" s="20" t="str">
        <f t="shared" si="72"/>
        <v>Normal weight</v>
      </c>
      <c r="M2339" s="20" t="str">
        <f t="shared" si="73"/>
        <v>normal</v>
      </c>
    </row>
    <row r="2340" spans="4:13" x14ac:dyDescent="0.35">
      <c r="D2340" t="s">
        <v>27</v>
      </c>
      <c r="E2340">
        <v>20.100000000000001</v>
      </c>
      <c r="F2340">
        <v>5.6</v>
      </c>
      <c r="G2340" s="20" t="s">
        <v>2382</v>
      </c>
      <c r="H2340" t="s">
        <v>2380</v>
      </c>
      <c r="I2340" t="s">
        <v>2383</v>
      </c>
      <c r="J2340" s="29">
        <v>1</v>
      </c>
      <c r="K2340" s="20" t="s">
        <v>2380</v>
      </c>
      <c r="L2340" s="20" t="str">
        <f t="shared" si="72"/>
        <v>Normal weight</v>
      </c>
      <c r="M2340" s="20" t="str">
        <f t="shared" si="73"/>
        <v>normal</v>
      </c>
    </row>
    <row r="2341" spans="4:13" x14ac:dyDescent="0.35">
      <c r="D2341" t="s">
        <v>26</v>
      </c>
      <c r="E2341">
        <v>21.77</v>
      </c>
      <c r="F2341">
        <v>10.67</v>
      </c>
      <c r="G2341" s="20" t="s">
        <v>2380</v>
      </c>
      <c r="H2341" t="s">
        <v>2380</v>
      </c>
      <c r="I2341" t="s">
        <v>2380</v>
      </c>
      <c r="J2341" s="29">
        <v>0</v>
      </c>
      <c r="K2341" s="20" t="s">
        <v>2380</v>
      </c>
      <c r="L2341" s="20" t="str">
        <f t="shared" si="72"/>
        <v>Normal weight</v>
      </c>
      <c r="M2341" s="20" t="str">
        <f t="shared" si="73"/>
        <v>diabeties</v>
      </c>
    </row>
    <row r="2342" spans="4:13" x14ac:dyDescent="0.35">
      <c r="D2342" t="s">
        <v>25</v>
      </c>
      <c r="E2342">
        <v>17.82</v>
      </c>
      <c r="F2342">
        <v>5.26</v>
      </c>
      <c r="G2342" s="20" t="s">
        <v>2382</v>
      </c>
      <c r="H2342" t="s">
        <v>2380</v>
      </c>
      <c r="I2342" t="s">
        <v>2380</v>
      </c>
      <c r="J2342" s="29">
        <v>1</v>
      </c>
      <c r="K2342" s="20" t="s">
        <v>2380</v>
      </c>
      <c r="L2342" s="20" t="str">
        <f t="shared" si="72"/>
        <v>under weight</v>
      </c>
      <c r="M2342" s="20" t="str">
        <f t="shared" si="73"/>
        <v>normal</v>
      </c>
    </row>
    <row r="2343" spans="4:13" x14ac:dyDescent="0.35">
      <c r="D2343" t="s">
        <v>24</v>
      </c>
      <c r="E2343">
        <v>17.07</v>
      </c>
      <c r="F2343">
        <v>5.22</v>
      </c>
      <c r="G2343" s="20" t="s">
        <v>2380</v>
      </c>
      <c r="H2343" t="s">
        <v>2380</v>
      </c>
      <c r="I2343" t="s">
        <v>2383</v>
      </c>
      <c r="J2343" s="29">
        <v>1</v>
      </c>
      <c r="K2343" s="20" t="s">
        <v>2380</v>
      </c>
      <c r="L2343" s="20" t="str">
        <f t="shared" si="72"/>
        <v>under weight</v>
      </c>
      <c r="M2343" s="20" t="str">
        <f t="shared" si="73"/>
        <v>normal</v>
      </c>
    </row>
    <row r="2344" spans="4:13" x14ac:dyDescent="0.35">
      <c r="D2344" t="s">
        <v>22</v>
      </c>
      <c r="E2344">
        <v>22.24</v>
      </c>
      <c r="F2344">
        <v>4.29</v>
      </c>
      <c r="G2344" s="20" t="s">
        <v>2382</v>
      </c>
      <c r="H2344" t="s">
        <v>2380</v>
      </c>
      <c r="I2344" t="s">
        <v>2380</v>
      </c>
      <c r="J2344" s="29">
        <v>0</v>
      </c>
      <c r="K2344" s="20" t="s">
        <v>2380</v>
      </c>
      <c r="L2344" s="20" t="str">
        <f t="shared" si="72"/>
        <v>Normal weight</v>
      </c>
      <c r="M2344" s="20" t="str">
        <f t="shared" si="73"/>
        <v>normal</v>
      </c>
    </row>
    <row r="2345" spans="4:13" x14ac:dyDescent="0.35">
      <c r="D2345" t="s">
        <v>21</v>
      </c>
      <c r="E2345">
        <v>22.34</v>
      </c>
      <c r="F2345">
        <v>5.57</v>
      </c>
      <c r="G2345" s="20" t="s">
        <v>2380</v>
      </c>
      <c r="H2345" t="s">
        <v>2380</v>
      </c>
      <c r="I2345" t="s">
        <v>2380</v>
      </c>
      <c r="J2345" s="29">
        <v>1</v>
      </c>
      <c r="K2345" s="20" t="s">
        <v>2380</v>
      </c>
      <c r="L2345" s="20" t="str">
        <f t="shared" si="72"/>
        <v>Normal weight</v>
      </c>
      <c r="M2345" s="20" t="str">
        <f t="shared" si="73"/>
        <v>normal</v>
      </c>
    </row>
    <row r="2346" spans="4:13" x14ac:dyDescent="0.35">
      <c r="D2346" t="s">
        <v>19</v>
      </c>
      <c r="E2346">
        <v>17.7</v>
      </c>
      <c r="F2346">
        <v>6.28</v>
      </c>
      <c r="G2346" s="20" t="s">
        <v>2380</v>
      </c>
      <c r="H2346" t="s">
        <v>2380</v>
      </c>
      <c r="I2346" t="s">
        <v>2380</v>
      </c>
      <c r="J2346" s="29">
        <v>1</v>
      </c>
      <c r="K2346" s="20" t="s">
        <v>2380</v>
      </c>
      <c r="L2346" s="20" t="str">
        <f t="shared" si="72"/>
        <v>under weight</v>
      </c>
      <c r="M2346" s="20" t="str">
        <f t="shared" si="73"/>
        <v>pre diabeties</v>
      </c>
    </row>
    <row r="2347" spans="4:13" x14ac:dyDescent="0.35">
      <c r="D2347" t="s">
        <v>17</v>
      </c>
      <c r="E2347">
        <v>16.47</v>
      </c>
      <c r="F2347">
        <v>6.35</v>
      </c>
      <c r="G2347" s="20" t="s">
        <v>2380</v>
      </c>
      <c r="H2347" t="s">
        <v>2380</v>
      </c>
      <c r="I2347" t="s">
        <v>2383</v>
      </c>
      <c r="J2347" s="29">
        <v>1</v>
      </c>
      <c r="K2347" s="20" t="s">
        <v>2380</v>
      </c>
      <c r="L2347" s="20" t="str">
        <f t="shared" si="72"/>
        <v>under weight</v>
      </c>
      <c r="M2347" s="20" t="str">
        <f t="shared" si="73"/>
        <v>pre diabeties</v>
      </c>
    </row>
    <row r="2348" spans="4:13" x14ac:dyDescent="0.35">
      <c r="D2348" t="s">
        <v>14</v>
      </c>
      <c r="E2348">
        <v>17.600000000000001</v>
      </c>
      <c r="F2348">
        <v>4.3899999999999997</v>
      </c>
      <c r="G2348" s="20" t="s">
        <v>2380</v>
      </c>
      <c r="H2348" t="s">
        <v>2380</v>
      </c>
      <c r="I2348" t="s">
        <v>2380</v>
      </c>
      <c r="J2348" s="29">
        <v>1</v>
      </c>
      <c r="K2348" s="20" t="s">
        <v>2380</v>
      </c>
      <c r="L2348" s="20" t="str">
        <f t="shared" si="72"/>
        <v>under weight</v>
      </c>
      <c r="M2348" s="20" t="str">
        <f t="shared" si="73"/>
        <v>normal</v>
      </c>
    </row>
    <row r="2349" spans="4:13" x14ac:dyDescent="0.35">
      <c r="D2349" t="s">
        <v>9</v>
      </c>
      <c r="E2349">
        <v>17.579999999999998</v>
      </c>
      <c r="F2349">
        <v>4.51</v>
      </c>
      <c r="G2349" s="20" t="s">
        <v>2380</v>
      </c>
      <c r="H2349" t="s">
        <v>2380</v>
      </c>
      <c r="I2349" t="s">
        <v>2380</v>
      </c>
      <c r="J2349" s="29">
        <v>1</v>
      </c>
      <c r="K2349" s="20" t="s">
        <v>2380</v>
      </c>
      <c r="L2349" s="20" t="str">
        <f t="shared" si="72"/>
        <v>under weight</v>
      </c>
      <c r="M2349" s="20" t="str">
        <f t="shared" si="73"/>
        <v>normal</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D2829-482B-4A6C-8375-3B8B3741D988}">
  <dimension ref="B2:R2358"/>
  <sheetViews>
    <sheetView topLeftCell="B13" workbookViewId="0">
      <selection activeCell="H29" sqref="D15:N2358"/>
    </sheetView>
  </sheetViews>
  <sheetFormatPr defaultRowHeight="14.5" x14ac:dyDescent="0.35"/>
  <cols>
    <col min="4" max="4" width="12.81640625" bestFit="1" customWidth="1"/>
    <col min="9" max="9" width="10.26953125" bestFit="1" customWidth="1"/>
    <col min="10" max="10" width="13.1796875" bestFit="1" customWidth="1"/>
    <col min="13" max="13" width="22.08984375" customWidth="1"/>
  </cols>
  <sheetData>
    <row r="2" spans="2:18" x14ac:dyDescent="0.35">
      <c r="B2" t="s">
        <v>7832</v>
      </c>
      <c r="C2" t="s">
        <v>7833</v>
      </c>
      <c r="D2" t="s">
        <v>7834</v>
      </c>
      <c r="E2" t="s">
        <v>7835</v>
      </c>
      <c r="F2" t="s">
        <v>7808</v>
      </c>
      <c r="G2" t="s">
        <v>7836</v>
      </c>
      <c r="H2" t="s">
        <v>7810</v>
      </c>
      <c r="I2" t="s">
        <v>7788</v>
      </c>
      <c r="J2" t="s">
        <v>7786</v>
      </c>
      <c r="K2" t="s">
        <v>7837</v>
      </c>
      <c r="L2" t="s">
        <v>7838</v>
      </c>
      <c r="M2" t="s">
        <v>7791</v>
      </c>
      <c r="N2" t="s">
        <v>7825</v>
      </c>
      <c r="O2" t="s">
        <v>7839</v>
      </c>
    </row>
    <row r="3" spans="2:18" x14ac:dyDescent="0.35">
      <c r="B3" t="s">
        <v>7787</v>
      </c>
      <c r="C3" t="s">
        <v>7820</v>
      </c>
      <c r="D3" t="s">
        <v>7840</v>
      </c>
      <c r="E3" t="s">
        <v>7841</v>
      </c>
      <c r="F3" t="s">
        <v>7842</v>
      </c>
      <c r="G3" t="s">
        <v>7808</v>
      </c>
      <c r="H3" t="s">
        <v>7843</v>
      </c>
      <c r="I3" t="s">
        <v>7844</v>
      </c>
      <c r="J3" t="s">
        <v>7788</v>
      </c>
      <c r="K3" t="s">
        <v>7845</v>
      </c>
      <c r="L3" t="s">
        <v>7846</v>
      </c>
      <c r="M3" t="s">
        <v>7847</v>
      </c>
    </row>
    <row r="5" spans="2:18" x14ac:dyDescent="0.35">
      <c r="B5" t="s">
        <v>7855</v>
      </c>
      <c r="C5" t="s">
        <v>7856</v>
      </c>
      <c r="D5" t="s">
        <v>7786</v>
      </c>
      <c r="E5" t="s">
        <v>7857</v>
      </c>
      <c r="F5" t="s">
        <v>7841</v>
      </c>
      <c r="G5" t="s">
        <v>7858</v>
      </c>
      <c r="H5" t="s">
        <v>7859</v>
      </c>
      <c r="I5" t="s">
        <v>7860</v>
      </c>
      <c r="J5" t="s">
        <v>7861</v>
      </c>
      <c r="K5" t="s">
        <v>7862</v>
      </c>
      <c r="L5" t="s">
        <v>7840</v>
      </c>
      <c r="M5" t="s">
        <v>7841</v>
      </c>
      <c r="N5" t="s">
        <v>7842</v>
      </c>
      <c r="O5" t="s">
        <v>7808</v>
      </c>
      <c r="P5" t="s">
        <v>7786</v>
      </c>
      <c r="Q5" t="s">
        <v>3</v>
      </c>
      <c r="R5" t="s">
        <v>7841</v>
      </c>
    </row>
    <row r="6" spans="2:18" x14ac:dyDescent="0.35">
      <c r="B6" t="s">
        <v>7863</v>
      </c>
      <c r="C6" t="s">
        <v>7841</v>
      </c>
      <c r="D6" t="s">
        <v>7786</v>
      </c>
      <c r="E6" t="s">
        <v>7864</v>
      </c>
      <c r="F6" t="s">
        <v>7865</v>
      </c>
      <c r="G6" t="s">
        <v>7866</v>
      </c>
      <c r="H6">
        <v>8</v>
      </c>
    </row>
    <row r="7" spans="2:18" x14ac:dyDescent="0.35">
      <c r="B7" t="s">
        <v>7867</v>
      </c>
    </row>
    <row r="8" spans="2:18" x14ac:dyDescent="0.35">
      <c r="B8" t="s">
        <v>7868</v>
      </c>
      <c r="C8">
        <v>2023</v>
      </c>
    </row>
    <row r="11" spans="2:18" x14ac:dyDescent="0.35">
      <c r="B11" t="s">
        <v>7850</v>
      </c>
      <c r="C11" t="s">
        <v>7851</v>
      </c>
      <c r="D11" t="s">
        <v>7852</v>
      </c>
      <c r="E11" t="s">
        <v>7787</v>
      </c>
      <c r="F11" t="s">
        <v>7828</v>
      </c>
      <c r="G11" t="s">
        <v>7853</v>
      </c>
      <c r="H11" t="s">
        <v>7854</v>
      </c>
    </row>
    <row r="15" spans="2:18" ht="15.5" x14ac:dyDescent="0.35">
      <c r="D15" s="3" t="s">
        <v>0</v>
      </c>
      <c r="E15" s="3" t="s">
        <v>1</v>
      </c>
      <c r="F15" s="3" t="s">
        <v>2</v>
      </c>
      <c r="G15" s="3" t="s">
        <v>3</v>
      </c>
      <c r="H15" s="3" t="s">
        <v>4</v>
      </c>
      <c r="I15" s="37" t="s">
        <v>5</v>
      </c>
      <c r="J15" s="3" t="s">
        <v>6</v>
      </c>
      <c r="K15" s="3" t="s">
        <v>7</v>
      </c>
      <c r="L15" s="3" t="s">
        <v>8</v>
      </c>
      <c r="M15" s="33" t="s">
        <v>7848</v>
      </c>
      <c r="N15" s="3" t="s">
        <v>7849</v>
      </c>
    </row>
    <row r="16" spans="2:18" x14ac:dyDescent="0.35">
      <c r="D16" t="s">
        <v>9</v>
      </c>
      <c r="E16">
        <v>1992</v>
      </c>
      <c r="F16" s="28" t="s">
        <v>10</v>
      </c>
      <c r="G16">
        <v>9</v>
      </c>
      <c r="H16">
        <v>0</v>
      </c>
      <c r="I16" s="38">
        <v>563.84</v>
      </c>
      <c r="J16" t="s">
        <v>11</v>
      </c>
      <c r="K16" t="s">
        <v>12</v>
      </c>
      <c r="L16" t="s">
        <v>13</v>
      </c>
      <c r="M16" s="35">
        <f>DATE(E16,MATCH(F16,{"Jan","Feb","Mar","Apr","May","Jun","Jul","Aug","Sep","Oct","Nov","Dec"}, 0),G16)</f>
        <v>33794</v>
      </c>
      <c r="N16" s="20">
        <f>DATEDIF(M16,DATE(2023,6,8),"y")</f>
        <v>30</v>
      </c>
    </row>
    <row r="17" spans="4:14" x14ac:dyDescent="0.35">
      <c r="D17" t="s">
        <v>14</v>
      </c>
      <c r="E17">
        <v>1992</v>
      </c>
      <c r="F17" s="28" t="s">
        <v>15</v>
      </c>
      <c r="G17">
        <v>30</v>
      </c>
      <c r="H17">
        <v>0</v>
      </c>
      <c r="I17" s="38">
        <v>570.62</v>
      </c>
      <c r="J17" t="s">
        <v>11</v>
      </c>
      <c r="K17" t="s">
        <v>16</v>
      </c>
      <c r="L17" t="s">
        <v>13</v>
      </c>
      <c r="M17" s="35">
        <f>DATE(E17,MATCH(F17,{"Jan","Feb","Mar","Apr","May","Jun","Jul","Aug","Sep","Oct","Nov","Dec"}, 0),G17)</f>
        <v>33938</v>
      </c>
      <c r="N17" s="20">
        <f t="shared" ref="N17:N80" si="0">DATEDIF(M17,DATE(2023,6,8),"y")</f>
        <v>30</v>
      </c>
    </row>
    <row r="18" spans="4:14" x14ac:dyDescent="0.35">
      <c r="D18" t="s">
        <v>17</v>
      </c>
      <c r="E18">
        <v>1993</v>
      </c>
      <c r="F18" s="28" t="s">
        <v>18</v>
      </c>
      <c r="G18">
        <v>30</v>
      </c>
      <c r="H18">
        <v>0</v>
      </c>
      <c r="I18" s="38">
        <v>600</v>
      </c>
      <c r="J18" t="s">
        <v>11</v>
      </c>
      <c r="K18" t="s">
        <v>16</v>
      </c>
      <c r="L18" t="s">
        <v>13</v>
      </c>
      <c r="M18" s="35">
        <f>DATE(E18,MATCH(F18,{"Jan","Feb","Mar","Apr","May","Jun","Jul","Aug","Sep","Oct","Nov","Dec"}, 0),G18)</f>
        <v>34150</v>
      </c>
      <c r="N18" s="20">
        <f t="shared" si="0"/>
        <v>29</v>
      </c>
    </row>
    <row r="19" spans="4:14" x14ac:dyDescent="0.35">
      <c r="D19" t="s">
        <v>19</v>
      </c>
      <c r="E19">
        <v>1992</v>
      </c>
      <c r="F19" s="28" t="s">
        <v>20</v>
      </c>
      <c r="G19">
        <v>13</v>
      </c>
      <c r="H19">
        <v>0</v>
      </c>
      <c r="I19" s="38">
        <v>604.54</v>
      </c>
      <c r="J19" t="s">
        <v>12</v>
      </c>
      <c r="K19" t="s">
        <v>12</v>
      </c>
      <c r="L19" t="s">
        <v>13</v>
      </c>
      <c r="M19" s="35">
        <f>DATE(E19,MATCH(F19,{"Jan","Feb","Mar","Apr","May","Jun","Jul","Aug","Sep","Oct","Nov","Dec"}, 0),G19)</f>
        <v>33860</v>
      </c>
      <c r="N19" s="20">
        <f t="shared" si="0"/>
        <v>30</v>
      </c>
    </row>
    <row r="20" spans="4:14" x14ac:dyDescent="0.35">
      <c r="D20" t="s">
        <v>21</v>
      </c>
      <c r="E20">
        <v>1998</v>
      </c>
      <c r="F20" s="28" t="s">
        <v>10</v>
      </c>
      <c r="G20">
        <v>27</v>
      </c>
      <c r="H20">
        <v>0</v>
      </c>
      <c r="I20" s="38">
        <v>637.26</v>
      </c>
      <c r="J20" t="s">
        <v>12</v>
      </c>
      <c r="K20" t="s">
        <v>12</v>
      </c>
      <c r="L20" t="s">
        <v>13</v>
      </c>
      <c r="M20" s="35">
        <f>DATE(E20,MATCH(F20,{"Jan","Feb","Mar","Apr","May","Jun","Jul","Aug","Sep","Oct","Nov","Dec"}, 0),G20)</f>
        <v>36003</v>
      </c>
      <c r="N20" s="20">
        <f t="shared" si="0"/>
        <v>24</v>
      </c>
    </row>
    <row r="21" spans="4:14" x14ac:dyDescent="0.35">
      <c r="D21" t="s">
        <v>22</v>
      </c>
      <c r="E21">
        <v>2001</v>
      </c>
      <c r="F21" s="28" t="s">
        <v>15</v>
      </c>
      <c r="G21">
        <v>20</v>
      </c>
      <c r="H21">
        <v>0</v>
      </c>
      <c r="I21" s="38">
        <v>646.14</v>
      </c>
      <c r="J21" t="s">
        <v>12</v>
      </c>
      <c r="K21" t="s">
        <v>12</v>
      </c>
      <c r="L21" t="s">
        <v>23</v>
      </c>
      <c r="M21" s="35">
        <f>DATE(E21,MATCH(F21,{"Jan","Feb","Mar","Apr","May","Jun","Jul","Aug","Sep","Oct","Nov","Dec"}, 0),G21)</f>
        <v>37215</v>
      </c>
      <c r="N21" s="20">
        <f t="shared" si="0"/>
        <v>21</v>
      </c>
    </row>
    <row r="22" spans="4:14" x14ac:dyDescent="0.35">
      <c r="D22" t="s">
        <v>24</v>
      </c>
      <c r="E22">
        <v>1993</v>
      </c>
      <c r="F22" s="28" t="s">
        <v>18</v>
      </c>
      <c r="G22">
        <v>1</v>
      </c>
      <c r="H22">
        <v>0</v>
      </c>
      <c r="I22" s="38">
        <v>650</v>
      </c>
      <c r="J22" t="s">
        <v>12</v>
      </c>
      <c r="K22" t="s">
        <v>12</v>
      </c>
      <c r="L22" t="s">
        <v>13</v>
      </c>
      <c r="M22" s="35">
        <f>DATE(E22,MATCH(F22,{"Jan","Feb","Mar","Apr","May","Jun","Jul","Aug","Sep","Oct","Nov","Dec"}, 0),G22)</f>
        <v>34121</v>
      </c>
      <c r="N22" s="20">
        <f t="shared" si="0"/>
        <v>30</v>
      </c>
    </row>
    <row r="23" spans="4:14" x14ac:dyDescent="0.35">
      <c r="D23" t="s">
        <v>25</v>
      </c>
      <c r="E23">
        <v>1995</v>
      </c>
      <c r="F23" s="28" t="s">
        <v>10</v>
      </c>
      <c r="G23">
        <v>4</v>
      </c>
      <c r="H23">
        <v>0</v>
      </c>
      <c r="I23" s="38">
        <v>650</v>
      </c>
      <c r="J23" t="s">
        <v>12</v>
      </c>
      <c r="K23" t="s">
        <v>12</v>
      </c>
      <c r="L23" t="s">
        <v>13</v>
      </c>
      <c r="M23" s="35">
        <f>DATE(E23,MATCH(F23,{"Jan","Feb","Mar","Apr","May","Jun","Jul","Aug","Sep","Oct","Nov","Dec"}, 0),G23)</f>
        <v>34884</v>
      </c>
      <c r="N23" s="20">
        <f t="shared" si="0"/>
        <v>27</v>
      </c>
    </row>
    <row r="24" spans="4:14" x14ac:dyDescent="0.35">
      <c r="D24" t="s">
        <v>26</v>
      </c>
      <c r="E24">
        <v>2002</v>
      </c>
      <c r="F24" s="28" t="s">
        <v>15</v>
      </c>
      <c r="G24">
        <v>29</v>
      </c>
      <c r="H24">
        <v>0</v>
      </c>
      <c r="I24" s="38">
        <v>668</v>
      </c>
      <c r="J24" t="s">
        <v>12</v>
      </c>
      <c r="K24" t="s">
        <v>11</v>
      </c>
      <c r="L24" t="s">
        <v>23</v>
      </c>
      <c r="M24" s="35">
        <f>DATE(E24,MATCH(F24,{"Jan","Feb","Mar","Apr","May","Jun","Jul","Aug","Sep","Oct","Nov","Dec"}, 0),G24)</f>
        <v>37589</v>
      </c>
      <c r="N24" s="20">
        <f t="shared" si="0"/>
        <v>20</v>
      </c>
    </row>
    <row r="25" spans="4:14" x14ac:dyDescent="0.35">
      <c r="D25" t="s">
        <v>27</v>
      </c>
      <c r="E25">
        <v>1997</v>
      </c>
      <c r="F25" s="28" t="s">
        <v>15</v>
      </c>
      <c r="G25">
        <v>9</v>
      </c>
      <c r="H25">
        <v>0</v>
      </c>
      <c r="I25" s="38">
        <v>670</v>
      </c>
      <c r="J25" t="s">
        <v>12</v>
      </c>
      <c r="K25" t="s">
        <v>12</v>
      </c>
      <c r="L25" t="s">
        <v>13</v>
      </c>
      <c r="M25" s="35">
        <f>DATE(E25,MATCH(F25,{"Jan","Feb","Mar","Apr","May","Jun","Jul","Aug","Sep","Oct","Nov","Dec"}, 0),G25)</f>
        <v>35743</v>
      </c>
      <c r="N25" s="20">
        <f t="shared" si="0"/>
        <v>25</v>
      </c>
    </row>
    <row r="26" spans="4:14" x14ac:dyDescent="0.35">
      <c r="D26" t="s">
        <v>28</v>
      </c>
      <c r="E26">
        <v>2001</v>
      </c>
      <c r="F26" s="28" t="s">
        <v>20</v>
      </c>
      <c r="G26">
        <v>12</v>
      </c>
      <c r="H26">
        <v>0</v>
      </c>
      <c r="I26" s="38">
        <v>687.54</v>
      </c>
      <c r="J26" t="s">
        <v>12</v>
      </c>
      <c r="K26" t="s">
        <v>11</v>
      </c>
      <c r="L26" t="s">
        <v>13</v>
      </c>
      <c r="M26" s="35">
        <f>DATE(E26,MATCH(F26,{"Jan","Feb","Mar","Apr","May","Jun","Jul","Aug","Sep","Oct","Nov","Dec"}, 0),G26)</f>
        <v>37146</v>
      </c>
      <c r="N26" s="20">
        <f t="shared" si="0"/>
        <v>21</v>
      </c>
    </row>
    <row r="27" spans="4:14" x14ac:dyDescent="0.35">
      <c r="D27" t="s">
        <v>29</v>
      </c>
      <c r="E27">
        <v>1999</v>
      </c>
      <c r="F27" s="28" t="s">
        <v>30</v>
      </c>
      <c r="G27">
        <v>26</v>
      </c>
      <c r="H27">
        <v>0</v>
      </c>
      <c r="I27" s="38">
        <v>700</v>
      </c>
      <c r="J27" t="s">
        <v>31</v>
      </c>
      <c r="K27" t="s">
        <v>12</v>
      </c>
      <c r="L27" t="s">
        <v>13</v>
      </c>
      <c r="M27" s="35">
        <f>DATE(E27,MATCH(F27,{"Jan","Feb","Mar","Apr","May","Jun","Jul","Aug","Sep","Oct","Nov","Dec"}, 0),G27)</f>
        <v>36520</v>
      </c>
      <c r="N27" s="20">
        <f t="shared" si="0"/>
        <v>23</v>
      </c>
    </row>
    <row r="28" spans="4:14" x14ac:dyDescent="0.35">
      <c r="D28" t="s">
        <v>32</v>
      </c>
      <c r="E28">
        <v>1999</v>
      </c>
      <c r="F28" s="28" t="s">
        <v>30</v>
      </c>
      <c r="G28">
        <v>14</v>
      </c>
      <c r="H28">
        <v>0</v>
      </c>
      <c r="I28" s="38">
        <v>722.99</v>
      </c>
      <c r="J28" t="s">
        <v>12</v>
      </c>
      <c r="K28" t="s">
        <v>16</v>
      </c>
      <c r="L28" t="s">
        <v>13</v>
      </c>
      <c r="M28" s="35">
        <f>DATE(E28,MATCH(F28,{"Jan","Feb","Mar","Apr","May","Jun","Jul","Aug","Sep","Oct","Nov","Dec"}, 0),G28)</f>
        <v>36508</v>
      </c>
      <c r="N28" s="20">
        <f t="shared" si="0"/>
        <v>23</v>
      </c>
    </row>
    <row r="29" spans="4:14" x14ac:dyDescent="0.35">
      <c r="D29" t="s">
        <v>33</v>
      </c>
      <c r="E29">
        <v>2002</v>
      </c>
      <c r="F29" s="28" t="s">
        <v>31</v>
      </c>
      <c r="G29">
        <v>19</v>
      </c>
      <c r="H29">
        <v>0</v>
      </c>
      <c r="I29" s="38">
        <v>750</v>
      </c>
      <c r="J29" t="s">
        <v>12</v>
      </c>
      <c r="K29" t="s">
        <v>16</v>
      </c>
      <c r="L29" t="s">
        <v>23</v>
      </c>
      <c r="M29" s="35" t="e">
        <f>DATE(E29,MATCH(F29,{"Jan","Feb","Mar","Apr","May","Jun","Jul","Aug","Sep","Oct","Nov","Dec"}, 0),G29)</f>
        <v>#N/A</v>
      </c>
      <c r="N29" s="20" t="e">
        <f t="shared" si="0"/>
        <v>#N/A</v>
      </c>
    </row>
    <row r="30" spans="4:14" x14ac:dyDescent="0.35">
      <c r="D30" t="s">
        <v>34</v>
      </c>
      <c r="E30">
        <v>1993</v>
      </c>
      <c r="F30" s="28" t="s">
        <v>35</v>
      </c>
      <c r="G30">
        <v>9</v>
      </c>
      <c r="H30">
        <v>0</v>
      </c>
      <c r="I30" s="38">
        <v>760</v>
      </c>
      <c r="J30" t="s">
        <v>12</v>
      </c>
      <c r="K30" t="s">
        <v>16</v>
      </c>
      <c r="L30" t="s">
        <v>13</v>
      </c>
      <c r="M30" s="35">
        <f>DATE(E30,MATCH(F30,{"Jan","Feb","Mar","Apr","May","Jun","Jul","Aug","Sep","Oct","Nov","Dec"}, 0),G30)</f>
        <v>34190</v>
      </c>
      <c r="N30" s="20">
        <f t="shared" si="0"/>
        <v>29</v>
      </c>
    </row>
    <row r="31" spans="4:14" x14ac:dyDescent="0.35">
      <c r="D31" t="s">
        <v>36</v>
      </c>
      <c r="E31">
        <v>1996</v>
      </c>
      <c r="F31" s="28" t="s">
        <v>37</v>
      </c>
      <c r="G31">
        <v>22</v>
      </c>
      <c r="H31">
        <v>0</v>
      </c>
      <c r="I31" s="38">
        <v>760</v>
      </c>
      <c r="J31" t="s">
        <v>12</v>
      </c>
      <c r="K31" t="s">
        <v>12</v>
      </c>
      <c r="L31" t="s">
        <v>13</v>
      </c>
      <c r="M31" s="35">
        <f>DATE(E31,MATCH(F31,{"Jan","Feb","Mar","Apr","May","Jun","Jul","Aug","Sep","Oct","Nov","Dec"}, 0),G31)</f>
        <v>35360</v>
      </c>
      <c r="N31" s="20">
        <f t="shared" si="0"/>
        <v>26</v>
      </c>
    </row>
    <row r="32" spans="4:14" x14ac:dyDescent="0.35">
      <c r="D32" t="s">
        <v>38</v>
      </c>
      <c r="E32">
        <v>1993</v>
      </c>
      <c r="F32" s="28" t="s">
        <v>18</v>
      </c>
      <c r="G32">
        <v>28</v>
      </c>
      <c r="H32">
        <v>0</v>
      </c>
      <c r="I32" s="38">
        <v>770</v>
      </c>
      <c r="J32" t="s">
        <v>12</v>
      </c>
      <c r="K32" t="s">
        <v>12</v>
      </c>
      <c r="L32" t="s">
        <v>13</v>
      </c>
      <c r="M32" s="35">
        <f>DATE(E32,MATCH(F32,{"Jan","Feb","Mar","Apr","May","Jun","Jul","Aug","Sep","Oct","Nov","Dec"}, 0),G32)</f>
        <v>34148</v>
      </c>
      <c r="N32" s="20">
        <f t="shared" si="0"/>
        <v>29</v>
      </c>
    </row>
    <row r="33" spans="4:14" x14ac:dyDescent="0.35">
      <c r="D33" t="s">
        <v>39</v>
      </c>
      <c r="E33">
        <v>1996</v>
      </c>
      <c r="F33" s="28" t="s">
        <v>31</v>
      </c>
      <c r="G33">
        <v>18</v>
      </c>
      <c r="H33">
        <v>0</v>
      </c>
      <c r="I33" s="38">
        <v>770.38</v>
      </c>
      <c r="J33" t="s">
        <v>12</v>
      </c>
      <c r="K33" t="s">
        <v>31</v>
      </c>
      <c r="L33" t="s">
        <v>23</v>
      </c>
      <c r="M33" s="35" t="e">
        <f>DATE(E33,MATCH(F33,{"Jan","Feb","Mar","Apr","May","Jun","Jul","Aug","Sep","Oct","Nov","Dec"}, 0),G33)</f>
        <v>#N/A</v>
      </c>
      <c r="N33" s="20" t="e">
        <f t="shared" si="0"/>
        <v>#N/A</v>
      </c>
    </row>
    <row r="34" spans="4:14" x14ac:dyDescent="0.35">
      <c r="D34" t="s">
        <v>40</v>
      </c>
      <c r="E34">
        <v>1995</v>
      </c>
      <c r="F34" s="28" t="s">
        <v>30</v>
      </c>
      <c r="G34">
        <v>7</v>
      </c>
      <c r="H34">
        <v>0</v>
      </c>
      <c r="I34" s="38">
        <v>773.54</v>
      </c>
      <c r="J34" t="s">
        <v>12</v>
      </c>
      <c r="K34" t="s">
        <v>11</v>
      </c>
      <c r="L34" t="s">
        <v>13</v>
      </c>
      <c r="M34" s="35">
        <f>DATE(E34,MATCH(F34,{"Jan","Feb","Mar","Apr","May","Jun","Jul","Aug","Sep","Oct","Nov","Dec"}, 0),G34)</f>
        <v>35040</v>
      </c>
      <c r="N34" s="20">
        <f t="shared" si="0"/>
        <v>27</v>
      </c>
    </row>
    <row r="35" spans="4:14" x14ac:dyDescent="0.35">
      <c r="D35" t="s">
        <v>41</v>
      </c>
      <c r="E35">
        <v>2004</v>
      </c>
      <c r="F35" s="28" t="s">
        <v>37</v>
      </c>
      <c r="G35">
        <v>7</v>
      </c>
      <c r="H35">
        <v>0</v>
      </c>
      <c r="I35" s="38">
        <v>830.52</v>
      </c>
      <c r="J35" t="s">
        <v>12</v>
      </c>
      <c r="K35" t="s">
        <v>11</v>
      </c>
      <c r="L35" t="s">
        <v>42</v>
      </c>
      <c r="M35" s="35">
        <f>DATE(E35,MATCH(F35,{"Jan","Feb","Mar","Apr","May","Jun","Jul","Aug","Sep","Oct","Nov","Dec"}, 0),G35)</f>
        <v>38267</v>
      </c>
      <c r="N35" s="20">
        <f t="shared" si="0"/>
        <v>18</v>
      </c>
    </row>
    <row r="36" spans="4:14" x14ac:dyDescent="0.35">
      <c r="D36" t="s">
        <v>43</v>
      </c>
      <c r="E36">
        <v>2000</v>
      </c>
      <c r="F36" s="28" t="s">
        <v>15</v>
      </c>
      <c r="G36">
        <v>18</v>
      </c>
      <c r="H36">
        <v>0</v>
      </c>
      <c r="I36" s="38">
        <v>865.41</v>
      </c>
      <c r="J36" t="s">
        <v>12</v>
      </c>
      <c r="K36" t="s">
        <v>16</v>
      </c>
      <c r="L36" t="s">
        <v>13</v>
      </c>
      <c r="M36" s="35">
        <f>DATE(E36,MATCH(F36,{"Jan","Feb","Mar","Apr","May","Jun","Jul","Aug","Sep","Oct","Nov","Dec"}, 0),G36)</f>
        <v>36848</v>
      </c>
      <c r="N36" s="20">
        <f t="shared" si="0"/>
        <v>22</v>
      </c>
    </row>
    <row r="37" spans="4:14" x14ac:dyDescent="0.35">
      <c r="D37" t="s">
        <v>44</v>
      </c>
      <c r="E37">
        <v>1993</v>
      </c>
      <c r="F37" s="28" t="s">
        <v>15</v>
      </c>
      <c r="G37">
        <v>27</v>
      </c>
      <c r="H37">
        <v>0</v>
      </c>
      <c r="I37" s="38">
        <v>896.21</v>
      </c>
      <c r="J37" t="s">
        <v>12</v>
      </c>
      <c r="K37" t="s">
        <v>16</v>
      </c>
      <c r="L37" t="s">
        <v>13</v>
      </c>
      <c r="M37" s="35">
        <f>DATE(E37,MATCH(F37,{"Jan","Feb","Mar","Apr","May","Jun","Jul","Aug","Sep","Oct","Nov","Dec"}, 0),G37)</f>
        <v>34300</v>
      </c>
      <c r="N37" s="20">
        <f t="shared" si="0"/>
        <v>29</v>
      </c>
    </row>
    <row r="38" spans="4:14" x14ac:dyDescent="0.35">
      <c r="D38" t="s">
        <v>45</v>
      </c>
      <c r="E38">
        <v>1994</v>
      </c>
      <c r="F38" s="28" t="s">
        <v>37</v>
      </c>
      <c r="G38">
        <v>30</v>
      </c>
      <c r="H38">
        <v>0</v>
      </c>
      <c r="I38" s="38">
        <v>915.07</v>
      </c>
      <c r="J38" t="s">
        <v>12</v>
      </c>
      <c r="K38" t="s">
        <v>16</v>
      </c>
      <c r="L38" t="s">
        <v>13</v>
      </c>
      <c r="M38" s="35">
        <f>DATE(E38,MATCH(F38,{"Jan","Feb","Mar","Apr","May","Jun","Jul","Aug","Sep","Oct","Nov","Dec"}, 0),G38)</f>
        <v>34637</v>
      </c>
      <c r="N38" s="20">
        <f t="shared" si="0"/>
        <v>28</v>
      </c>
    </row>
    <row r="39" spans="4:14" x14ac:dyDescent="0.35">
      <c r="D39" t="s">
        <v>46</v>
      </c>
      <c r="E39">
        <v>1995</v>
      </c>
      <c r="F39" s="28" t="s">
        <v>37</v>
      </c>
      <c r="G39">
        <v>28</v>
      </c>
      <c r="H39">
        <v>0</v>
      </c>
      <c r="I39" s="38">
        <v>928.59</v>
      </c>
      <c r="J39" t="s">
        <v>12</v>
      </c>
      <c r="K39" t="s">
        <v>16</v>
      </c>
      <c r="L39" t="s">
        <v>13</v>
      </c>
      <c r="M39" s="35">
        <f>DATE(E39,MATCH(F39,{"Jan","Feb","Mar","Apr","May","Jun","Jul","Aug","Sep","Oct","Nov","Dec"}, 0),G39)</f>
        <v>35000</v>
      </c>
      <c r="N39" s="20">
        <f t="shared" si="0"/>
        <v>27</v>
      </c>
    </row>
    <row r="40" spans="4:14" x14ac:dyDescent="0.35">
      <c r="D40" t="s">
        <v>47</v>
      </c>
      <c r="E40">
        <v>2001</v>
      </c>
      <c r="F40" s="28" t="s">
        <v>35</v>
      </c>
      <c r="G40">
        <v>19</v>
      </c>
      <c r="H40">
        <v>0</v>
      </c>
      <c r="I40" s="38">
        <v>964.71</v>
      </c>
      <c r="J40" t="s">
        <v>12</v>
      </c>
      <c r="K40" t="s">
        <v>11</v>
      </c>
      <c r="L40" t="s">
        <v>13</v>
      </c>
      <c r="M40" s="35">
        <f>DATE(E40,MATCH(F40,{"Jan","Feb","Mar","Apr","May","Jun","Jul","Aug","Sep","Oct","Nov","Dec"}, 0),G40)</f>
        <v>37122</v>
      </c>
      <c r="N40" s="20">
        <f t="shared" si="0"/>
        <v>21</v>
      </c>
    </row>
    <row r="41" spans="4:14" x14ac:dyDescent="0.35">
      <c r="D41" t="s">
        <v>48</v>
      </c>
      <c r="E41">
        <v>1994</v>
      </c>
      <c r="F41" s="28" t="s">
        <v>15</v>
      </c>
      <c r="G41">
        <v>22</v>
      </c>
      <c r="H41">
        <v>0</v>
      </c>
      <c r="I41" s="38">
        <v>1006.65</v>
      </c>
      <c r="J41" t="s">
        <v>12</v>
      </c>
      <c r="K41" t="s">
        <v>11</v>
      </c>
      <c r="L41" t="s">
        <v>13</v>
      </c>
      <c r="M41" s="35">
        <f>DATE(E41,MATCH(F41,{"Jan","Feb","Mar","Apr","May","Jun","Jul","Aug","Sep","Oct","Nov","Dec"}, 0),G41)</f>
        <v>34660</v>
      </c>
      <c r="N41" s="20">
        <f t="shared" si="0"/>
        <v>28</v>
      </c>
    </row>
    <row r="42" spans="4:14" x14ac:dyDescent="0.35">
      <c r="D42" t="s">
        <v>49</v>
      </c>
      <c r="E42">
        <v>2000</v>
      </c>
      <c r="F42" s="28" t="s">
        <v>37</v>
      </c>
      <c r="G42">
        <v>9</v>
      </c>
      <c r="H42">
        <v>0</v>
      </c>
      <c r="I42" s="38">
        <v>1012</v>
      </c>
      <c r="J42" t="s">
        <v>12</v>
      </c>
      <c r="K42" t="s">
        <v>11</v>
      </c>
      <c r="L42" t="s">
        <v>13</v>
      </c>
      <c r="M42" s="35">
        <f>DATE(E42,MATCH(F42,{"Jan","Feb","Mar","Apr","May","Jun","Jul","Aug","Sep","Oct","Nov","Dec"}, 0),G42)</f>
        <v>36808</v>
      </c>
      <c r="N42" s="20">
        <f t="shared" si="0"/>
        <v>22</v>
      </c>
    </row>
    <row r="43" spans="4:14" x14ac:dyDescent="0.35">
      <c r="D43" t="s">
        <v>50</v>
      </c>
      <c r="E43">
        <v>1999</v>
      </c>
      <c r="F43" s="28" t="s">
        <v>35</v>
      </c>
      <c r="G43">
        <v>5</v>
      </c>
      <c r="H43">
        <v>0</v>
      </c>
      <c r="I43" s="38">
        <v>1019</v>
      </c>
      <c r="J43" t="s">
        <v>12</v>
      </c>
      <c r="K43" t="s">
        <v>11</v>
      </c>
      <c r="L43" t="s">
        <v>13</v>
      </c>
      <c r="M43" s="35">
        <f>DATE(E43,MATCH(F43,{"Jan","Feb","Mar","Apr","May","Jun","Jul","Aug","Sep","Oct","Nov","Dec"}, 0),G43)</f>
        <v>36377</v>
      </c>
      <c r="N43" s="20">
        <f t="shared" si="0"/>
        <v>23</v>
      </c>
    </row>
    <row r="44" spans="4:14" x14ac:dyDescent="0.35">
      <c r="D44" t="s">
        <v>51</v>
      </c>
      <c r="E44">
        <v>1995</v>
      </c>
      <c r="F44" s="28" t="s">
        <v>37</v>
      </c>
      <c r="G44">
        <v>5</v>
      </c>
      <c r="H44">
        <v>0</v>
      </c>
      <c r="I44" s="38">
        <v>1033.74</v>
      </c>
      <c r="J44" t="s">
        <v>12</v>
      </c>
      <c r="K44" t="s">
        <v>16</v>
      </c>
      <c r="L44" t="s">
        <v>13</v>
      </c>
      <c r="M44" s="35">
        <f>DATE(E44,MATCH(F44,{"Jan","Feb","Mar","Apr","May","Jun","Jul","Aug","Sep","Oct","Nov","Dec"}, 0),G44)</f>
        <v>34977</v>
      </c>
      <c r="N44" s="20">
        <f t="shared" si="0"/>
        <v>27</v>
      </c>
    </row>
    <row r="45" spans="4:14" x14ac:dyDescent="0.35">
      <c r="D45" t="s">
        <v>52</v>
      </c>
      <c r="E45">
        <v>1994</v>
      </c>
      <c r="F45" s="28" t="s">
        <v>15</v>
      </c>
      <c r="G45">
        <v>17</v>
      </c>
      <c r="H45">
        <v>0</v>
      </c>
      <c r="I45" s="38">
        <v>1044</v>
      </c>
      <c r="J45" t="s">
        <v>12</v>
      </c>
      <c r="K45" t="s">
        <v>11</v>
      </c>
      <c r="L45" t="s">
        <v>13</v>
      </c>
      <c r="M45" s="35">
        <f>DATE(E45,MATCH(F45,{"Jan","Feb","Mar","Apr","May","Jun","Jul","Aug","Sep","Oct","Nov","Dec"}, 0),G45)</f>
        <v>34655</v>
      </c>
      <c r="N45" s="20">
        <f t="shared" si="0"/>
        <v>28</v>
      </c>
    </row>
    <row r="46" spans="4:14" x14ac:dyDescent="0.35">
      <c r="D46" t="s">
        <v>53</v>
      </c>
      <c r="E46">
        <v>2002</v>
      </c>
      <c r="F46" s="28" t="s">
        <v>10</v>
      </c>
      <c r="G46">
        <v>20</v>
      </c>
      <c r="H46">
        <v>0</v>
      </c>
      <c r="I46" s="38">
        <v>1047</v>
      </c>
      <c r="J46" t="s">
        <v>12</v>
      </c>
      <c r="K46" t="s">
        <v>16</v>
      </c>
      <c r="L46" t="s">
        <v>13</v>
      </c>
      <c r="M46" s="35">
        <f>DATE(E46,MATCH(F46,{"Jan","Feb","Mar","Apr","May","Jun","Jul","Aug","Sep","Oct","Nov","Dec"}, 0),G46)</f>
        <v>37457</v>
      </c>
      <c r="N46" s="20">
        <f t="shared" si="0"/>
        <v>20</v>
      </c>
    </row>
    <row r="47" spans="4:14" x14ac:dyDescent="0.35">
      <c r="D47" t="s">
        <v>54</v>
      </c>
      <c r="E47">
        <v>2002</v>
      </c>
      <c r="F47" s="28" t="s">
        <v>10</v>
      </c>
      <c r="G47">
        <v>1</v>
      </c>
      <c r="H47">
        <v>0</v>
      </c>
      <c r="I47" s="38">
        <v>1049</v>
      </c>
      <c r="J47" t="s">
        <v>12</v>
      </c>
      <c r="K47" t="s">
        <v>11</v>
      </c>
      <c r="L47" t="s">
        <v>23</v>
      </c>
      <c r="M47" s="35">
        <f>DATE(E47,MATCH(F47,{"Jan","Feb","Mar","Apr","May","Jun","Jul","Aug","Sep","Oct","Nov","Dec"}, 0),G47)</f>
        <v>37438</v>
      </c>
      <c r="N47" s="20">
        <f t="shared" si="0"/>
        <v>20</v>
      </c>
    </row>
    <row r="48" spans="4:14" x14ac:dyDescent="0.35">
      <c r="D48" t="s">
        <v>55</v>
      </c>
      <c r="E48">
        <v>1995</v>
      </c>
      <c r="F48" s="28" t="s">
        <v>18</v>
      </c>
      <c r="G48">
        <v>1</v>
      </c>
      <c r="H48">
        <v>0</v>
      </c>
      <c r="I48" s="38">
        <v>1056</v>
      </c>
      <c r="J48" t="s">
        <v>12</v>
      </c>
      <c r="K48" t="s">
        <v>11</v>
      </c>
      <c r="L48" t="s">
        <v>13</v>
      </c>
      <c r="M48" s="35">
        <f>DATE(E48,MATCH(F48,{"Jan","Feb","Mar","Apr","May","Jun","Jul","Aug","Sep","Oct","Nov","Dec"}, 0),G48)</f>
        <v>34851</v>
      </c>
      <c r="N48" s="20">
        <f t="shared" si="0"/>
        <v>28</v>
      </c>
    </row>
    <row r="49" spans="4:14" x14ac:dyDescent="0.35">
      <c r="D49" t="s">
        <v>56</v>
      </c>
      <c r="E49">
        <v>1993</v>
      </c>
      <c r="F49" s="28" t="s">
        <v>20</v>
      </c>
      <c r="G49">
        <v>28</v>
      </c>
      <c r="H49">
        <v>0</v>
      </c>
      <c r="I49" s="38">
        <v>1068</v>
      </c>
      <c r="J49" t="s">
        <v>12</v>
      </c>
      <c r="K49" t="s">
        <v>16</v>
      </c>
      <c r="L49" t="s">
        <v>13</v>
      </c>
      <c r="M49" s="35">
        <f>DATE(E49,MATCH(F49,{"Jan","Feb","Mar","Apr","May","Jun","Jul","Aug","Sep","Oct","Nov","Dec"}, 0),G49)</f>
        <v>34240</v>
      </c>
      <c r="N49" s="20">
        <f t="shared" si="0"/>
        <v>29</v>
      </c>
    </row>
    <row r="50" spans="4:14" x14ac:dyDescent="0.35">
      <c r="D50" t="s">
        <v>57</v>
      </c>
      <c r="E50">
        <v>2004</v>
      </c>
      <c r="F50" s="28" t="s">
        <v>35</v>
      </c>
      <c r="G50">
        <v>24</v>
      </c>
      <c r="H50">
        <v>0</v>
      </c>
      <c r="I50" s="38">
        <v>1070</v>
      </c>
      <c r="J50" t="s">
        <v>12</v>
      </c>
      <c r="K50" t="s">
        <v>12</v>
      </c>
      <c r="L50" t="s">
        <v>13</v>
      </c>
      <c r="M50" s="35">
        <f>DATE(E50,MATCH(F50,{"Jan","Feb","Mar","Apr","May","Jun","Jul","Aug","Sep","Oct","Nov","Dec"}, 0),G50)</f>
        <v>38223</v>
      </c>
      <c r="N50" s="20">
        <f t="shared" si="0"/>
        <v>18</v>
      </c>
    </row>
    <row r="51" spans="4:14" x14ac:dyDescent="0.35">
      <c r="D51" t="s">
        <v>58</v>
      </c>
      <c r="E51">
        <v>1997</v>
      </c>
      <c r="F51" s="28" t="s">
        <v>35</v>
      </c>
      <c r="G51">
        <v>13</v>
      </c>
      <c r="H51">
        <v>0</v>
      </c>
      <c r="I51" s="38">
        <v>1071</v>
      </c>
      <c r="J51" t="s">
        <v>12</v>
      </c>
      <c r="K51" t="s">
        <v>12</v>
      </c>
      <c r="L51" t="s">
        <v>13</v>
      </c>
      <c r="M51" s="35">
        <f>DATE(E51,MATCH(F51,{"Jan","Feb","Mar","Apr","May","Jun","Jul","Aug","Sep","Oct","Nov","Dec"}, 0),G51)</f>
        <v>35655</v>
      </c>
      <c r="N51" s="20">
        <f t="shared" si="0"/>
        <v>25</v>
      </c>
    </row>
    <row r="52" spans="4:14" x14ac:dyDescent="0.35">
      <c r="D52" t="s">
        <v>59</v>
      </c>
      <c r="E52">
        <v>1998</v>
      </c>
      <c r="F52" s="28" t="s">
        <v>30</v>
      </c>
      <c r="G52">
        <v>26</v>
      </c>
      <c r="H52">
        <v>0</v>
      </c>
      <c r="I52" s="38">
        <v>1082</v>
      </c>
      <c r="J52" t="s">
        <v>12</v>
      </c>
      <c r="K52" t="s">
        <v>11</v>
      </c>
      <c r="L52" t="s">
        <v>13</v>
      </c>
      <c r="M52" s="35">
        <f>DATE(E52,MATCH(F52,{"Jan","Feb","Mar","Apr","May","Jun","Jul","Aug","Sep","Oct","Nov","Dec"}, 0),G52)</f>
        <v>36155</v>
      </c>
      <c r="N52" s="20">
        <f t="shared" si="0"/>
        <v>24</v>
      </c>
    </row>
    <row r="53" spans="4:14" x14ac:dyDescent="0.35">
      <c r="D53" t="s">
        <v>60</v>
      </c>
      <c r="E53">
        <v>2002</v>
      </c>
      <c r="F53" s="28" t="s">
        <v>35</v>
      </c>
      <c r="G53">
        <v>13</v>
      </c>
      <c r="H53">
        <v>0</v>
      </c>
      <c r="I53" s="38">
        <v>1086</v>
      </c>
      <c r="J53" t="s">
        <v>12</v>
      </c>
      <c r="K53" t="s">
        <v>12</v>
      </c>
      <c r="L53" t="s">
        <v>13</v>
      </c>
      <c r="M53" s="35">
        <f>DATE(E53,MATCH(F53,{"Jan","Feb","Mar","Apr","May","Jun","Jul","Aug","Sep","Oct","Nov","Dec"}, 0),G53)</f>
        <v>37481</v>
      </c>
      <c r="N53" s="20">
        <f t="shared" si="0"/>
        <v>20</v>
      </c>
    </row>
    <row r="54" spans="4:14" x14ac:dyDescent="0.35">
      <c r="D54" t="s">
        <v>61</v>
      </c>
      <c r="E54">
        <v>2004</v>
      </c>
      <c r="F54" s="28" t="s">
        <v>15</v>
      </c>
      <c r="G54">
        <v>12</v>
      </c>
      <c r="H54">
        <v>0</v>
      </c>
      <c r="I54" s="38">
        <v>1121.8699999999999</v>
      </c>
      <c r="J54" t="s">
        <v>12</v>
      </c>
      <c r="K54" t="s">
        <v>16</v>
      </c>
      <c r="L54" t="s">
        <v>13</v>
      </c>
      <c r="M54" s="35">
        <f>DATE(E54,MATCH(F54,{"Jan","Feb","Mar","Apr","May","Jun","Jul","Aug","Sep","Oct","Nov","Dec"}, 0),G54)</f>
        <v>38303</v>
      </c>
      <c r="N54" s="20">
        <f t="shared" si="0"/>
        <v>18</v>
      </c>
    </row>
    <row r="55" spans="4:14" x14ac:dyDescent="0.35">
      <c r="D55" t="s">
        <v>62</v>
      </c>
      <c r="E55">
        <v>2004</v>
      </c>
      <c r="F55" s="28" t="s">
        <v>18</v>
      </c>
      <c r="G55">
        <v>14</v>
      </c>
      <c r="H55">
        <v>0</v>
      </c>
      <c r="I55" s="38">
        <v>1131.51</v>
      </c>
      <c r="J55" t="s">
        <v>12</v>
      </c>
      <c r="K55" t="s">
        <v>16</v>
      </c>
      <c r="L55" t="s">
        <v>13</v>
      </c>
      <c r="M55" s="35">
        <f>DATE(E55,MATCH(F55,{"Jan","Feb","Mar","Apr","May","Jun","Jul","Aug","Sep","Oct","Nov","Dec"}, 0),G55)</f>
        <v>38152</v>
      </c>
      <c r="N55" s="20">
        <f t="shared" si="0"/>
        <v>18</v>
      </c>
    </row>
    <row r="56" spans="4:14" x14ac:dyDescent="0.35">
      <c r="D56" t="s">
        <v>63</v>
      </c>
      <c r="E56">
        <v>2002</v>
      </c>
      <c r="F56" s="28" t="s">
        <v>10</v>
      </c>
      <c r="G56">
        <v>19</v>
      </c>
      <c r="H56">
        <v>0</v>
      </c>
      <c r="I56" s="38">
        <v>1132</v>
      </c>
      <c r="J56" t="s">
        <v>12</v>
      </c>
      <c r="K56" t="s">
        <v>16</v>
      </c>
      <c r="L56" t="s">
        <v>13</v>
      </c>
      <c r="M56" s="35">
        <f>DATE(E56,MATCH(F56,{"Jan","Feb","Mar","Apr","May","Jun","Jul","Aug","Sep","Oct","Nov","Dec"}, 0),G56)</f>
        <v>37456</v>
      </c>
      <c r="N56" s="20">
        <f t="shared" si="0"/>
        <v>20</v>
      </c>
    </row>
    <row r="57" spans="4:14" x14ac:dyDescent="0.35">
      <c r="D57" t="s">
        <v>64</v>
      </c>
      <c r="E57">
        <v>2004</v>
      </c>
      <c r="F57" s="28" t="s">
        <v>37</v>
      </c>
      <c r="G57">
        <v>6</v>
      </c>
      <c r="H57">
        <v>0</v>
      </c>
      <c r="I57" s="38">
        <v>1135</v>
      </c>
      <c r="J57" t="s">
        <v>12</v>
      </c>
      <c r="K57" t="s">
        <v>12</v>
      </c>
      <c r="L57" t="s">
        <v>13</v>
      </c>
      <c r="M57" s="35">
        <f>DATE(E57,MATCH(F57,{"Jan","Feb","Mar","Apr","May","Jun","Jul","Aug","Sep","Oct","Nov","Dec"}, 0),G57)</f>
        <v>38266</v>
      </c>
      <c r="N57" s="20">
        <f t="shared" si="0"/>
        <v>18</v>
      </c>
    </row>
    <row r="58" spans="4:14" x14ac:dyDescent="0.35">
      <c r="D58" t="s">
        <v>65</v>
      </c>
      <c r="E58">
        <v>2004</v>
      </c>
      <c r="F58" s="28" t="s">
        <v>18</v>
      </c>
      <c r="G58">
        <v>11</v>
      </c>
      <c r="H58">
        <v>0</v>
      </c>
      <c r="I58" s="38">
        <v>1135.94</v>
      </c>
      <c r="J58" t="s">
        <v>12</v>
      </c>
      <c r="K58" t="s">
        <v>12</v>
      </c>
      <c r="L58" t="s">
        <v>13</v>
      </c>
      <c r="M58" s="35">
        <f>DATE(E58,MATCH(F58,{"Jan","Feb","Mar","Apr","May","Jun","Jul","Aug","Sep","Oct","Nov","Dec"}, 0),G58)</f>
        <v>38149</v>
      </c>
      <c r="N58" s="20">
        <f t="shared" si="0"/>
        <v>18</v>
      </c>
    </row>
    <row r="59" spans="4:14" x14ac:dyDescent="0.35">
      <c r="D59" t="s">
        <v>66</v>
      </c>
      <c r="E59">
        <v>2004</v>
      </c>
      <c r="F59" s="28" t="s">
        <v>15</v>
      </c>
      <c r="G59">
        <v>28</v>
      </c>
      <c r="H59">
        <v>0</v>
      </c>
      <c r="I59" s="38">
        <v>1136.4000000000001</v>
      </c>
      <c r="J59" t="s">
        <v>12</v>
      </c>
      <c r="K59" t="s">
        <v>12</v>
      </c>
      <c r="L59" t="s">
        <v>13</v>
      </c>
      <c r="M59" s="35">
        <f>DATE(E59,MATCH(F59,{"Jan","Feb","Mar","Apr","May","Jun","Jul","Aug","Sep","Oct","Nov","Dec"}, 0),G59)</f>
        <v>38319</v>
      </c>
      <c r="N59" s="20">
        <f t="shared" si="0"/>
        <v>18</v>
      </c>
    </row>
    <row r="60" spans="4:14" x14ac:dyDescent="0.35">
      <c r="D60" t="s">
        <v>67</v>
      </c>
      <c r="E60">
        <v>2002</v>
      </c>
      <c r="F60" s="28" t="s">
        <v>35</v>
      </c>
      <c r="G60">
        <v>11</v>
      </c>
      <c r="H60">
        <v>0</v>
      </c>
      <c r="I60" s="38">
        <v>1137</v>
      </c>
      <c r="J60" t="s">
        <v>12</v>
      </c>
      <c r="K60" t="s">
        <v>16</v>
      </c>
      <c r="L60" t="s">
        <v>13</v>
      </c>
      <c r="M60" s="35">
        <f>DATE(E60,MATCH(F60,{"Jan","Feb","Mar","Apr","May","Jun","Jul","Aug","Sep","Oct","Nov","Dec"}, 0),G60)</f>
        <v>37479</v>
      </c>
      <c r="N60" s="20">
        <f t="shared" si="0"/>
        <v>20</v>
      </c>
    </row>
    <row r="61" spans="4:14" x14ac:dyDescent="0.35">
      <c r="D61" t="s">
        <v>31</v>
      </c>
      <c r="E61">
        <v>2004</v>
      </c>
      <c r="F61" s="28" t="s">
        <v>15</v>
      </c>
      <c r="G61">
        <v>6</v>
      </c>
      <c r="H61">
        <v>0</v>
      </c>
      <c r="I61" s="38">
        <v>1137.01</v>
      </c>
      <c r="J61" t="s">
        <v>12</v>
      </c>
      <c r="K61" t="s">
        <v>16</v>
      </c>
      <c r="L61" t="s">
        <v>13</v>
      </c>
      <c r="M61" s="35">
        <f>DATE(E61,MATCH(F61,{"Jan","Feb","Mar","Apr","May","Jun","Jul","Aug","Sep","Oct","Nov","Dec"}, 0),G61)</f>
        <v>38297</v>
      </c>
      <c r="N61" s="20">
        <f t="shared" si="0"/>
        <v>18</v>
      </c>
    </row>
    <row r="62" spans="4:14" x14ac:dyDescent="0.35">
      <c r="D62" t="s">
        <v>68</v>
      </c>
      <c r="E62">
        <v>2004</v>
      </c>
      <c r="F62" s="28" t="s">
        <v>37</v>
      </c>
      <c r="G62">
        <v>15</v>
      </c>
      <c r="H62">
        <v>0</v>
      </c>
      <c r="I62" s="38">
        <v>1137.01</v>
      </c>
      <c r="J62" t="s">
        <v>12</v>
      </c>
      <c r="K62" t="s">
        <v>16</v>
      </c>
      <c r="L62" t="s">
        <v>13</v>
      </c>
      <c r="M62" s="35">
        <f>DATE(E62,MATCH(F62,{"Jan","Feb","Mar","Apr","May","Jun","Jul","Aug","Sep","Oct","Nov","Dec"}, 0),G62)</f>
        <v>38275</v>
      </c>
      <c r="N62" s="20">
        <f t="shared" si="0"/>
        <v>18</v>
      </c>
    </row>
    <row r="63" spans="4:14" x14ac:dyDescent="0.35">
      <c r="D63" t="s">
        <v>69</v>
      </c>
      <c r="E63">
        <v>2004</v>
      </c>
      <c r="F63" s="28" t="s">
        <v>15</v>
      </c>
      <c r="G63">
        <v>27</v>
      </c>
      <c r="H63">
        <v>0</v>
      </c>
      <c r="I63" s="38">
        <v>1137.47</v>
      </c>
      <c r="J63" t="s">
        <v>12</v>
      </c>
      <c r="K63" t="s">
        <v>11</v>
      </c>
      <c r="L63" t="s">
        <v>13</v>
      </c>
      <c r="M63" s="35">
        <f>DATE(E63,MATCH(F63,{"Jan","Feb","Mar","Apr","May","Jun","Jul","Aug","Sep","Oct","Nov","Dec"}, 0),G63)</f>
        <v>38318</v>
      </c>
      <c r="N63" s="20">
        <f t="shared" si="0"/>
        <v>18</v>
      </c>
    </row>
    <row r="64" spans="4:14" x14ac:dyDescent="0.35">
      <c r="D64" t="s">
        <v>70</v>
      </c>
      <c r="E64">
        <v>2001</v>
      </c>
      <c r="F64" s="28" t="s">
        <v>37</v>
      </c>
      <c r="G64">
        <v>25</v>
      </c>
      <c r="H64">
        <v>0</v>
      </c>
      <c r="I64" s="38">
        <v>1141</v>
      </c>
      <c r="J64" t="s">
        <v>12</v>
      </c>
      <c r="K64" t="s">
        <v>16</v>
      </c>
      <c r="L64" t="s">
        <v>13</v>
      </c>
      <c r="M64" s="35">
        <f>DATE(E64,MATCH(F64,{"Jan","Feb","Mar","Apr","May","Jun","Jul","Aug","Sep","Oct","Nov","Dec"}, 0),G64)</f>
        <v>37189</v>
      </c>
      <c r="N64" s="20">
        <f t="shared" si="0"/>
        <v>21</v>
      </c>
    </row>
    <row r="65" spans="4:14" x14ac:dyDescent="0.35">
      <c r="D65" t="s">
        <v>71</v>
      </c>
      <c r="E65">
        <v>2004</v>
      </c>
      <c r="F65" s="28" t="s">
        <v>20</v>
      </c>
      <c r="G65">
        <v>12</v>
      </c>
      <c r="H65">
        <v>0</v>
      </c>
      <c r="I65" s="38">
        <v>1141.45</v>
      </c>
      <c r="J65" t="s">
        <v>12</v>
      </c>
      <c r="K65" t="s">
        <v>12</v>
      </c>
      <c r="L65" t="s">
        <v>13</v>
      </c>
      <c r="M65" s="35">
        <f>DATE(E65,MATCH(F65,{"Jan","Feb","Mar","Apr","May","Jun","Jul","Aug","Sep","Oct","Nov","Dec"}, 0),G65)</f>
        <v>38242</v>
      </c>
      <c r="N65" s="20">
        <f t="shared" si="0"/>
        <v>18</v>
      </c>
    </row>
    <row r="66" spans="4:14" x14ac:dyDescent="0.35">
      <c r="D66" t="s">
        <v>72</v>
      </c>
      <c r="E66">
        <v>2002</v>
      </c>
      <c r="F66" s="28" t="s">
        <v>37</v>
      </c>
      <c r="G66">
        <v>1</v>
      </c>
      <c r="H66">
        <v>0</v>
      </c>
      <c r="I66" s="38">
        <v>1142</v>
      </c>
      <c r="J66" t="s">
        <v>12</v>
      </c>
      <c r="K66" t="s">
        <v>11</v>
      </c>
      <c r="L66" t="s">
        <v>42</v>
      </c>
      <c r="M66" s="35">
        <f>DATE(E66,MATCH(F66,{"Jan","Feb","Mar","Apr","May","Jun","Jul","Aug","Sep","Oct","Nov","Dec"}, 0),G66)</f>
        <v>37530</v>
      </c>
      <c r="N66" s="20">
        <f t="shared" si="0"/>
        <v>20</v>
      </c>
    </row>
    <row r="67" spans="4:14" x14ac:dyDescent="0.35">
      <c r="D67" t="s">
        <v>73</v>
      </c>
      <c r="E67">
        <v>2004</v>
      </c>
      <c r="F67" s="28" t="s">
        <v>18</v>
      </c>
      <c r="G67">
        <v>10</v>
      </c>
      <c r="H67">
        <v>0</v>
      </c>
      <c r="I67" s="38">
        <v>1146.8</v>
      </c>
      <c r="J67" t="s">
        <v>11</v>
      </c>
      <c r="K67" t="s">
        <v>11</v>
      </c>
      <c r="L67" t="s">
        <v>13</v>
      </c>
      <c r="M67" s="35">
        <f>DATE(E67,MATCH(F67,{"Jan","Feb","Mar","Apr","May","Jun","Jul","Aug","Sep","Oct","Nov","Dec"}, 0),G67)</f>
        <v>38148</v>
      </c>
      <c r="N67" s="20">
        <f t="shared" si="0"/>
        <v>18</v>
      </c>
    </row>
    <row r="68" spans="4:14" x14ac:dyDescent="0.35">
      <c r="D68" t="s">
        <v>74</v>
      </c>
      <c r="E68">
        <v>2003</v>
      </c>
      <c r="F68" s="28" t="s">
        <v>18</v>
      </c>
      <c r="G68">
        <v>12</v>
      </c>
      <c r="H68">
        <v>0</v>
      </c>
      <c r="I68" s="38">
        <v>1149</v>
      </c>
      <c r="J68" t="s">
        <v>11</v>
      </c>
      <c r="K68" t="s">
        <v>16</v>
      </c>
      <c r="L68" t="s">
        <v>23</v>
      </c>
      <c r="M68" s="35">
        <f>DATE(E68,MATCH(F68,{"Jan","Feb","Mar","Apr","May","Jun","Jul","Aug","Sep","Oct","Nov","Dec"}, 0),G68)</f>
        <v>37784</v>
      </c>
      <c r="N68" s="20">
        <f t="shared" si="0"/>
        <v>19</v>
      </c>
    </row>
    <row r="69" spans="4:14" x14ac:dyDescent="0.35">
      <c r="D69" t="s">
        <v>75</v>
      </c>
      <c r="E69">
        <v>2004</v>
      </c>
      <c r="F69" s="28" t="s">
        <v>10</v>
      </c>
      <c r="G69">
        <v>18</v>
      </c>
      <c r="H69">
        <v>0</v>
      </c>
      <c r="I69" s="38">
        <v>1149.4000000000001</v>
      </c>
      <c r="J69" t="s">
        <v>11</v>
      </c>
      <c r="K69" t="s">
        <v>11</v>
      </c>
      <c r="L69" t="s">
        <v>13</v>
      </c>
      <c r="M69" s="35">
        <f>DATE(E69,MATCH(F69,{"Jan","Feb","Mar","Apr","May","Jun","Jul","Aug","Sep","Oct","Nov","Dec"}, 0),G69)</f>
        <v>38186</v>
      </c>
      <c r="N69" s="20">
        <f t="shared" si="0"/>
        <v>18</v>
      </c>
    </row>
    <row r="70" spans="4:14" x14ac:dyDescent="0.35">
      <c r="D70" t="s">
        <v>76</v>
      </c>
      <c r="E70">
        <v>1994</v>
      </c>
      <c r="F70" s="28" t="s">
        <v>10</v>
      </c>
      <c r="G70">
        <v>26</v>
      </c>
      <c r="H70">
        <v>0</v>
      </c>
      <c r="I70" s="38">
        <v>1158.32</v>
      </c>
      <c r="J70" t="s">
        <v>11</v>
      </c>
      <c r="K70" t="s">
        <v>16</v>
      </c>
      <c r="L70" t="s">
        <v>13</v>
      </c>
      <c r="M70" s="35">
        <f>DATE(E70,MATCH(F70,{"Jan","Feb","Mar","Apr","May","Jun","Jul","Aug","Sep","Oct","Nov","Dec"}, 0),G70)</f>
        <v>34541</v>
      </c>
      <c r="N70" s="20">
        <f t="shared" si="0"/>
        <v>28</v>
      </c>
    </row>
    <row r="71" spans="4:14" x14ac:dyDescent="0.35">
      <c r="D71" t="s">
        <v>77</v>
      </c>
      <c r="E71">
        <v>2004</v>
      </c>
      <c r="F71" s="28" t="s">
        <v>15</v>
      </c>
      <c r="G71">
        <v>11</v>
      </c>
      <c r="H71">
        <v>0</v>
      </c>
      <c r="I71" s="38">
        <v>1163.46</v>
      </c>
      <c r="J71" t="s">
        <v>11</v>
      </c>
      <c r="K71" t="s">
        <v>12</v>
      </c>
      <c r="L71" t="s">
        <v>13</v>
      </c>
      <c r="M71" s="35">
        <f>DATE(E71,MATCH(F71,{"Jan","Feb","Mar","Apr","May","Jun","Jul","Aug","Sep","Oct","Nov","Dec"}, 0),G71)</f>
        <v>38302</v>
      </c>
      <c r="N71" s="20">
        <f t="shared" si="0"/>
        <v>18</v>
      </c>
    </row>
    <row r="72" spans="4:14" x14ac:dyDescent="0.35">
      <c r="D72" t="s">
        <v>78</v>
      </c>
      <c r="E72">
        <v>2002</v>
      </c>
      <c r="F72" s="28" t="s">
        <v>18</v>
      </c>
      <c r="G72">
        <v>11</v>
      </c>
      <c r="H72">
        <v>0</v>
      </c>
      <c r="I72" s="38">
        <v>1165</v>
      </c>
      <c r="J72" t="s">
        <v>11</v>
      </c>
      <c r="K72" t="s">
        <v>12</v>
      </c>
      <c r="L72" t="s">
        <v>23</v>
      </c>
      <c r="M72" s="35">
        <f>DATE(E72,MATCH(F72,{"Jan","Feb","Mar","Apr","May","Jun","Jul","Aug","Sep","Oct","Nov","Dec"}, 0),G72)</f>
        <v>37418</v>
      </c>
      <c r="N72" s="20">
        <f t="shared" si="0"/>
        <v>20</v>
      </c>
    </row>
    <row r="73" spans="4:14" x14ac:dyDescent="0.35">
      <c r="D73" t="s">
        <v>79</v>
      </c>
      <c r="E73">
        <v>2001</v>
      </c>
      <c r="F73" s="28" t="s">
        <v>15</v>
      </c>
      <c r="G73">
        <v>12</v>
      </c>
      <c r="H73">
        <v>0</v>
      </c>
      <c r="I73" s="38">
        <v>1167</v>
      </c>
      <c r="J73" t="s">
        <v>11</v>
      </c>
      <c r="K73" t="s">
        <v>16</v>
      </c>
      <c r="L73" t="s">
        <v>13</v>
      </c>
      <c r="M73" s="35">
        <f>DATE(E73,MATCH(F73,{"Jan","Feb","Mar","Apr","May","Jun","Jul","Aug","Sep","Oct","Nov","Dec"}, 0),G73)</f>
        <v>37207</v>
      </c>
      <c r="N73" s="20">
        <f t="shared" si="0"/>
        <v>21</v>
      </c>
    </row>
    <row r="74" spans="4:14" x14ac:dyDescent="0.35">
      <c r="D74" t="s">
        <v>80</v>
      </c>
      <c r="E74">
        <v>1996</v>
      </c>
      <c r="F74" s="28" t="s">
        <v>35</v>
      </c>
      <c r="G74">
        <v>11</v>
      </c>
      <c r="H74">
        <v>0</v>
      </c>
      <c r="I74" s="38">
        <v>1178</v>
      </c>
      <c r="J74" t="s">
        <v>11</v>
      </c>
      <c r="K74" t="s">
        <v>12</v>
      </c>
      <c r="L74" t="s">
        <v>13</v>
      </c>
      <c r="M74" s="35">
        <f>DATE(E74,MATCH(F74,{"Jan","Feb","Mar","Apr","May","Jun","Jul","Aug","Sep","Oct","Nov","Dec"}, 0),G74)</f>
        <v>35288</v>
      </c>
      <c r="N74" s="20">
        <f t="shared" si="0"/>
        <v>26</v>
      </c>
    </row>
    <row r="75" spans="4:14" x14ac:dyDescent="0.35">
      <c r="D75" t="s">
        <v>81</v>
      </c>
      <c r="E75">
        <v>1997</v>
      </c>
      <c r="F75" s="28" t="s">
        <v>18</v>
      </c>
      <c r="G75">
        <v>28</v>
      </c>
      <c r="H75">
        <v>0</v>
      </c>
      <c r="I75" s="38">
        <v>1178.07</v>
      </c>
      <c r="J75" t="s">
        <v>11</v>
      </c>
      <c r="K75" t="s">
        <v>11</v>
      </c>
      <c r="L75" t="s">
        <v>13</v>
      </c>
      <c r="M75" s="35">
        <f>DATE(E75,MATCH(F75,{"Jan","Feb","Mar","Apr","May","Jun","Jul","Aug","Sep","Oct","Nov","Dec"}, 0),G75)</f>
        <v>35609</v>
      </c>
      <c r="N75" s="20">
        <f t="shared" si="0"/>
        <v>25</v>
      </c>
    </row>
    <row r="76" spans="4:14" x14ac:dyDescent="0.35">
      <c r="D76" t="s">
        <v>82</v>
      </c>
      <c r="E76">
        <v>2002</v>
      </c>
      <c r="F76" s="28" t="s">
        <v>35</v>
      </c>
      <c r="G76">
        <v>26</v>
      </c>
      <c r="H76">
        <v>0</v>
      </c>
      <c r="I76" s="38">
        <v>1191</v>
      </c>
      <c r="J76" t="s">
        <v>11</v>
      </c>
      <c r="K76" t="s">
        <v>16</v>
      </c>
      <c r="L76" t="s">
        <v>13</v>
      </c>
      <c r="M76" s="35">
        <f>DATE(E76,MATCH(F76,{"Jan","Feb","Mar","Apr","May","Jun","Jul","Aug","Sep","Oct","Nov","Dec"}, 0),G76)</f>
        <v>37494</v>
      </c>
      <c r="N76" s="20">
        <f t="shared" si="0"/>
        <v>20</v>
      </c>
    </row>
    <row r="77" spans="4:14" x14ac:dyDescent="0.35">
      <c r="D77" t="s">
        <v>83</v>
      </c>
      <c r="E77">
        <v>1999</v>
      </c>
      <c r="F77" s="28" t="s">
        <v>18</v>
      </c>
      <c r="G77">
        <v>28</v>
      </c>
      <c r="H77">
        <v>0</v>
      </c>
      <c r="I77" s="38">
        <v>1200</v>
      </c>
      <c r="J77" t="s">
        <v>11</v>
      </c>
      <c r="K77" t="s">
        <v>12</v>
      </c>
      <c r="L77" t="s">
        <v>23</v>
      </c>
      <c r="M77" s="35">
        <f>DATE(E77,MATCH(F77,{"Jan","Feb","Mar","Apr","May","Jun","Jul","Aug","Sep","Oct","Nov","Dec"}, 0),G77)</f>
        <v>36339</v>
      </c>
      <c r="N77" s="20">
        <f t="shared" si="0"/>
        <v>23</v>
      </c>
    </row>
    <row r="78" spans="4:14" x14ac:dyDescent="0.35">
      <c r="D78" t="s">
        <v>84</v>
      </c>
      <c r="E78">
        <v>1992</v>
      </c>
      <c r="F78" s="28" t="s">
        <v>37</v>
      </c>
      <c r="G78">
        <v>6</v>
      </c>
      <c r="H78">
        <v>0</v>
      </c>
      <c r="I78" s="38">
        <v>1200.55</v>
      </c>
      <c r="J78" t="s">
        <v>11</v>
      </c>
      <c r="K78" t="s">
        <v>12</v>
      </c>
      <c r="L78" t="s">
        <v>13</v>
      </c>
      <c r="M78" s="35">
        <f>DATE(E78,MATCH(F78,{"Jan","Feb","Mar","Apr","May","Jun","Jul","Aug","Sep","Oct","Nov","Dec"}, 0),G78)</f>
        <v>33883</v>
      </c>
      <c r="N78" s="20">
        <f t="shared" si="0"/>
        <v>30</v>
      </c>
    </row>
    <row r="79" spans="4:14" x14ac:dyDescent="0.35">
      <c r="D79" t="s">
        <v>85</v>
      </c>
      <c r="E79">
        <v>2004</v>
      </c>
      <c r="F79" s="28" t="s">
        <v>18</v>
      </c>
      <c r="G79">
        <v>2</v>
      </c>
      <c r="H79">
        <v>0</v>
      </c>
      <c r="I79" s="38">
        <v>1210</v>
      </c>
      <c r="J79" t="s">
        <v>11</v>
      </c>
      <c r="K79" t="s">
        <v>16</v>
      </c>
      <c r="L79" t="s">
        <v>13</v>
      </c>
      <c r="M79" s="35">
        <f>DATE(E79,MATCH(F79,{"Jan","Feb","Mar","Apr","May","Jun","Jul","Aug","Sep","Oct","Nov","Dec"}, 0),G79)</f>
        <v>38140</v>
      </c>
      <c r="N79" s="20">
        <f t="shared" si="0"/>
        <v>19</v>
      </c>
    </row>
    <row r="80" spans="4:14" x14ac:dyDescent="0.35">
      <c r="D80" t="s">
        <v>86</v>
      </c>
      <c r="E80">
        <v>1996</v>
      </c>
      <c r="F80" s="28" t="s">
        <v>15</v>
      </c>
      <c r="G80">
        <v>4</v>
      </c>
      <c r="H80">
        <v>0</v>
      </c>
      <c r="I80" s="38">
        <v>1220</v>
      </c>
      <c r="J80" t="s">
        <v>11</v>
      </c>
      <c r="K80" t="s">
        <v>12</v>
      </c>
      <c r="L80" t="s">
        <v>23</v>
      </c>
      <c r="M80" s="35">
        <f>DATE(E80,MATCH(F80,{"Jan","Feb","Mar","Apr","May","Jun","Jul","Aug","Sep","Oct","Nov","Dec"}, 0),G80)</f>
        <v>35373</v>
      </c>
      <c r="N80" s="20">
        <f t="shared" si="0"/>
        <v>26</v>
      </c>
    </row>
    <row r="81" spans="4:14" x14ac:dyDescent="0.35">
      <c r="D81" t="s">
        <v>87</v>
      </c>
      <c r="E81">
        <v>2004</v>
      </c>
      <c r="F81" s="28" t="s">
        <v>10</v>
      </c>
      <c r="G81">
        <v>9</v>
      </c>
      <c r="H81">
        <v>0</v>
      </c>
      <c r="I81" s="38">
        <v>1224</v>
      </c>
      <c r="J81" t="s">
        <v>11</v>
      </c>
      <c r="K81" t="s">
        <v>16</v>
      </c>
      <c r="L81" t="s">
        <v>13</v>
      </c>
      <c r="M81" s="35">
        <f>DATE(E81,MATCH(F81,{"Jan","Feb","Mar","Apr","May","Jun","Jul","Aug","Sep","Oct","Nov","Dec"}, 0),G81)</f>
        <v>38177</v>
      </c>
      <c r="N81" s="20">
        <f t="shared" ref="N81:N144" si="1">DATEDIF(M81,DATE(2023,6,8),"y")</f>
        <v>18</v>
      </c>
    </row>
    <row r="82" spans="4:14" x14ac:dyDescent="0.35">
      <c r="D82" t="s">
        <v>88</v>
      </c>
      <c r="E82">
        <v>2004</v>
      </c>
      <c r="F82" s="28" t="s">
        <v>37</v>
      </c>
      <c r="G82">
        <v>16</v>
      </c>
      <c r="H82">
        <v>0</v>
      </c>
      <c r="I82" s="38">
        <v>1228</v>
      </c>
      <c r="J82" t="s">
        <v>11</v>
      </c>
      <c r="K82" t="s">
        <v>16</v>
      </c>
      <c r="L82" t="s">
        <v>23</v>
      </c>
      <c r="M82" s="35">
        <f>DATE(E82,MATCH(F82,{"Jan","Feb","Mar","Apr","May","Jun","Jul","Aug","Sep","Oct","Nov","Dec"}, 0),G82)</f>
        <v>38276</v>
      </c>
      <c r="N82" s="20">
        <f t="shared" si="1"/>
        <v>18</v>
      </c>
    </row>
    <row r="83" spans="4:14" x14ac:dyDescent="0.35">
      <c r="D83" t="s">
        <v>89</v>
      </c>
      <c r="E83">
        <v>1998</v>
      </c>
      <c r="F83" s="28" t="s">
        <v>10</v>
      </c>
      <c r="G83">
        <v>13</v>
      </c>
      <c r="H83">
        <v>0</v>
      </c>
      <c r="I83" s="38">
        <v>1234</v>
      </c>
      <c r="J83" t="s">
        <v>11</v>
      </c>
      <c r="K83" t="s">
        <v>16</v>
      </c>
      <c r="L83" t="s">
        <v>13</v>
      </c>
      <c r="M83" s="35">
        <f>DATE(E83,MATCH(F83,{"Jan","Feb","Mar","Apr","May","Jun","Jul","Aug","Sep","Oct","Nov","Dec"}, 0),G83)</f>
        <v>35989</v>
      </c>
      <c r="N83" s="20">
        <f t="shared" si="1"/>
        <v>24</v>
      </c>
    </row>
    <row r="84" spans="4:14" x14ac:dyDescent="0.35">
      <c r="D84" t="s">
        <v>90</v>
      </c>
      <c r="E84">
        <v>2002</v>
      </c>
      <c r="F84" s="28" t="s">
        <v>30</v>
      </c>
      <c r="G84">
        <v>12</v>
      </c>
      <c r="H84">
        <v>0</v>
      </c>
      <c r="I84" s="38">
        <v>1237</v>
      </c>
      <c r="J84" t="s">
        <v>11</v>
      </c>
      <c r="K84" t="s">
        <v>11</v>
      </c>
      <c r="L84" t="s">
        <v>13</v>
      </c>
      <c r="M84" s="35">
        <f>DATE(E84,MATCH(F84,{"Jan","Feb","Mar","Apr","May","Jun","Jul","Aug","Sep","Oct","Nov","Dec"}, 0),G84)</f>
        <v>37602</v>
      </c>
      <c r="N84" s="20">
        <f t="shared" si="1"/>
        <v>20</v>
      </c>
    </row>
    <row r="85" spans="4:14" x14ac:dyDescent="0.35">
      <c r="D85" t="s">
        <v>91</v>
      </c>
      <c r="E85">
        <v>1998</v>
      </c>
      <c r="F85" s="28" t="s">
        <v>37</v>
      </c>
      <c r="G85">
        <v>11</v>
      </c>
      <c r="H85">
        <v>0</v>
      </c>
      <c r="I85" s="38">
        <v>1240</v>
      </c>
      <c r="J85" t="s">
        <v>11</v>
      </c>
      <c r="K85" t="s">
        <v>16</v>
      </c>
      <c r="L85" t="s">
        <v>23</v>
      </c>
      <c r="M85" s="35">
        <f>DATE(E85,MATCH(F85,{"Jan","Feb","Mar","Apr","May","Jun","Jul","Aug","Sep","Oct","Nov","Dec"}, 0),G85)</f>
        <v>36079</v>
      </c>
      <c r="N85" s="20">
        <f t="shared" si="1"/>
        <v>24</v>
      </c>
    </row>
    <row r="86" spans="4:14" x14ac:dyDescent="0.35">
      <c r="D86" t="s">
        <v>92</v>
      </c>
      <c r="E86">
        <v>2002</v>
      </c>
      <c r="F86" s="28" t="s">
        <v>10</v>
      </c>
      <c r="G86">
        <v>1</v>
      </c>
      <c r="H86">
        <v>0</v>
      </c>
      <c r="I86" s="38">
        <v>1241</v>
      </c>
      <c r="J86" t="s">
        <v>11</v>
      </c>
      <c r="K86" t="s">
        <v>11</v>
      </c>
      <c r="L86" t="s">
        <v>13</v>
      </c>
      <c r="M86" s="35">
        <f>DATE(E86,MATCH(F86,{"Jan","Feb","Mar","Apr","May","Jun","Jul","Aug","Sep","Oct","Nov","Dec"}, 0),G86)</f>
        <v>37438</v>
      </c>
      <c r="N86" s="20">
        <f t="shared" si="1"/>
        <v>20</v>
      </c>
    </row>
    <row r="87" spans="4:14" x14ac:dyDescent="0.35">
      <c r="D87" t="s">
        <v>93</v>
      </c>
      <c r="E87">
        <v>2003</v>
      </c>
      <c r="F87" s="28" t="s">
        <v>35</v>
      </c>
      <c r="G87">
        <v>2</v>
      </c>
      <c r="H87">
        <v>0</v>
      </c>
      <c r="I87" s="38">
        <v>1241.57</v>
      </c>
      <c r="J87" t="s">
        <v>11</v>
      </c>
      <c r="K87" t="s">
        <v>11</v>
      </c>
      <c r="L87" t="s">
        <v>42</v>
      </c>
      <c r="M87" s="35">
        <f>DATE(E87,MATCH(F87,{"Jan","Feb","Mar","Apr","May","Jun","Jul","Aug","Sep","Oct","Nov","Dec"}, 0),G87)</f>
        <v>37835</v>
      </c>
      <c r="N87" s="20">
        <f t="shared" si="1"/>
        <v>19</v>
      </c>
    </row>
    <row r="88" spans="4:14" x14ac:dyDescent="0.35">
      <c r="D88" t="s">
        <v>94</v>
      </c>
      <c r="E88">
        <v>2003</v>
      </c>
      <c r="F88" s="28" t="s">
        <v>20</v>
      </c>
      <c r="G88">
        <v>15</v>
      </c>
      <c r="H88">
        <v>0</v>
      </c>
      <c r="I88" s="38">
        <v>1242.26</v>
      </c>
      <c r="J88" t="s">
        <v>11</v>
      </c>
      <c r="K88" t="s">
        <v>16</v>
      </c>
      <c r="L88" t="s">
        <v>42</v>
      </c>
      <c r="M88" s="35">
        <f>DATE(E88,MATCH(F88,{"Jan","Feb","Mar","Apr","May","Jun","Jul","Aug","Sep","Oct","Nov","Dec"}, 0),G88)</f>
        <v>37879</v>
      </c>
      <c r="N88" s="20">
        <f t="shared" si="1"/>
        <v>19</v>
      </c>
    </row>
    <row r="89" spans="4:14" x14ac:dyDescent="0.35">
      <c r="D89" t="s">
        <v>95</v>
      </c>
      <c r="E89">
        <v>2003</v>
      </c>
      <c r="F89" s="28" t="s">
        <v>20</v>
      </c>
      <c r="G89">
        <v>8</v>
      </c>
      <c r="H89">
        <v>0</v>
      </c>
      <c r="I89" s="38">
        <v>1242.82</v>
      </c>
      <c r="J89" t="s">
        <v>11</v>
      </c>
      <c r="K89" t="s">
        <v>16</v>
      </c>
      <c r="L89" t="s">
        <v>42</v>
      </c>
      <c r="M89" s="35">
        <f>DATE(E89,MATCH(F89,{"Jan","Feb","Mar","Apr","May","Jun","Jul","Aug","Sep","Oct","Nov","Dec"}, 0),G89)</f>
        <v>37872</v>
      </c>
      <c r="N89" s="20">
        <f t="shared" si="1"/>
        <v>19</v>
      </c>
    </row>
    <row r="90" spans="4:14" x14ac:dyDescent="0.35">
      <c r="D90" t="s">
        <v>96</v>
      </c>
      <c r="E90">
        <v>2003</v>
      </c>
      <c r="F90" s="28" t="s">
        <v>20</v>
      </c>
      <c r="G90">
        <v>15</v>
      </c>
      <c r="H90">
        <v>0</v>
      </c>
      <c r="I90" s="38">
        <v>1252.4100000000001</v>
      </c>
      <c r="J90" t="s">
        <v>11</v>
      </c>
      <c r="K90" t="s">
        <v>12</v>
      </c>
      <c r="L90" t="s">
        <v>42</v>
      </c>
      <c r="M90" s="35">
        <f>DATE(E90,MATCH(F90,{"Jan","Feb","Mar","Apr","May","Jun","Jul","Aug","Sep","Oct","Nov","Dec"}, 0),G90)</f>
        <v>37879</v>
      </c>
      <c r="N90" s="20">
        <f t="shared" si="1"/>
        <v>19</v>
      </c>
    </row>
    <row r="91" spans="4:14" x14ac:dyDescent="0.35">
      <c r="D91" t="s">
        <v>97</v>
      </c>
      <c r="E91">
        <v>1997</v>
      </c>
      <c r="F91" s="28" t="s">
        <v>15</v>
      </c>
      <c r="G91">
        <v>4</v>
      </c>
      <c r="H91">
        <v>0</v>
      </c>
      <c r="I91" s="38">
        <v>1253</v>
      </c>
      <c r="J91" t="s">
        <v>11</v>
      </c>
      <c r="K91" t="s">
        <v>11</v>
      </c>
      <c r="L91" t="s">
        <v>13</v>
      </c>
      <c r="M91" s="35">
        <f>DATE(E91,MATCH(F91,{"Jan","Feb","Mar","Apr","May","Jun","Jul","Aug","Sep","Oct","Nov","Dec"}, 0),G91)</f>
        <v>35738</v>
      </c>
      <c r="N91" s="20">
        <f t="shared" si="1"/>
        <v>25</v>
      </c>
    </row>
    <row r="92" spans="4:14" x14ac:dyDescent="0.35">
      <c r="D92" t="s">
        <v>98</v>
      </c>
      <c r="E92">
        <v>2003</v>
      </c>
      <c r="F92" s="28" t="s">
        <v>30</v>
      </c>
      <c r="G92">
        <v>10</v>
      </c>
      <c r="H92">
        <v>0</v>
      </c>
      <c r="I92" s="38">
        <v>1253.94</v>
      </c>
      <c r="J92" t="s">
        <v>11</v>
      </c>
      <c r="K92" t="s">
        <v>11</v>
      </c>
      <c r="L92" t="s">
        <v>42</v>
      </c>
      <c r="M92" s="35">
        <f>DATE(E92,MATCH(F92,{"Jan","Feb","Mar","Apr","May","Jun","Jul","Aug","Sep","Oct","Nov","Dec"}, 0),G92)</f>
        <v>37965</v>
      </c>
      <c r="N92" s="20">
        <f t="shared" si="1"/>
        <v>19</v>
      </c>
    </row>
    <row r="93" spans="4:14" x14ac:dyDescent="0.35">
      <c r="D93" t="s">
        <v>99</v>
      </c>
      <c r="E93">
        <v>2003</v>
      </c>
      <c r="F93" s="28" t="s">
        <v>37</v>
      </c>
      <c r="G93">
        <v>13</v>
      </c>
      <c r="H93">
        <v>0</v>
      </c>
      <c r="I93" s="38">
        <v>1256.3</v>
      </c>
      <c r="J93" t="s">
        <v>11</v>
      </c>
      <c r="K93" t="s">
        <v>12</v>
      </c>
      <c r="L93" t="s">
        <v>42</v>
      </c>
      <c r="M93" s="35">
        <f>DATE(E93,MATCH(F93,{"Jan","Feb","Mar","Apr","May","Jun","Jul","Aug","Sep","Oct","Nov","Dec"}, 0),G93)</f>
        <v>37907</v>
      </c>
      <c r="N93" s="20">
        <f t="shared" si="1"/>
        <v>19</v>
      </c>
    </row>
    <row r="94" spans="4:14" x14ac:dyDescent="0.35">
      <c r="D94" t="s">
        <v>100</v>
      </c>
      <c r="E94">
        <v>2003</v>
      </c>
      <c r="F94" s="28" t="s">
        <v>37</v>
      </c>
      <c r="G94">
        <v>30</v>
      </c>
      <c r="H94">
        <v>0</v>
      </c>
      <c r="I94" s="38">
        <v>1261.44</v>
      </c>
      <c r="J94" t="s">
        <v>11</v>
      </c>
      <c r="K94" t="s">
        <v>12</v>
      </c>
      <c r="L94" t="s">
        <v>42</v>
      </c>
      <c r="M94" s="35">
        <f>DATE(E94,MATCH(F94,{"Jan","Feb","Mar","Apr","May","Jun","Jul","Aug","Sep","Oct","Nov","Dec"}, 0),G94)</f>
        <v>37924</v>
      </c>
      <c r="N94" s="20">
        <f t="shared" si="1"/>
        <v>19</v>
      </c>
    </row>
    <row r="95" spans="4:14" x14ac:dyDescent="0.35">
      <c r="D95" t="s">
        <v>101</v>
      </c>
      <c r="E95">
        <v>2003</v>
      </c>
      <c r="F95" s="28" t="s">
        <v>35</v>
      </c>
      <c r="G95">
        <v>15</v>
      </c>
      <c r="H95">
        <v>0</v>
      </c>
      <c r="I95" s="38">
        <v>1261.8599999999999</v>
      </c>
      <c r="J95" t="s">
        <v>11</v>
      </c>
      <c r="K95" t="s">
        <v>12</v>
      </c>
      <c r="L95" t="s">
        <v>42</v>
      </c>
      <c r="M95" s="35">
        <f>DATE(E95,MATCH(F95,{"Jan","Feb","Mar","Apr","May","Jun","Jul","Aug","Sep","Oct","Nov","Dec"}, 0),G95)</f>
        <v>37848</v>
      </c>
      <c r="N95" s="20">
        <f t="shared" si="1"/>
        <v>19</v>
      </c>
    </row>
    <row r="96" spans="4:14" x14ac:dyDescent="0.35">
      <c r="D96" t="s">
        <v>102</v>
      </c>
      <c r="E96">
        <v>2003</v>
      </c>
      <c r="F96" s="28" t="s">
        <v>15</v>
      </c>
      <c r="G96">
        <v>21</v>
      </c>
      <c r="H96">
        <v>0</v>
      </c>
      <c r="I96" s="38">
        <v>1263.25</v>
      </c>
      <c r="J96" t="s">
        <v>11</v>
      </c>
      <c r="K96" t="s">
        <v>12</v>
      </c>
      <c r="L96" t="s">
        <v>42</v>
      </c>
      <c r="M96" s="35">
        <f>DATE(E96,MATCH(F96,{"Jan","Feb","Mar","Apr","May","Jun","Jul","Aug","Sep","Oct","Nov","Dec"}, 0),G96)</f>
        <v>37946</v>
      </c>
      <c r="N96" s="20">
        <f t="shared" si="1"/>
        <v>19</v>
      </c>
    </row>
    <row r="97" spans="4:14" x14ac:dyDescent="0.35">
      <c r="D97" t="s">
        <v>103</v>
      </c>
      <c r="E97">
        <v>2002</v>
      </c>
      <c r="F97" s="28" t="s">
        <v>30</v>
      </c>
      <c r="G97">
        <v>4</v>
      </c>
      <c r="H97">
        <v>0</v>
      </c>
      <c r="I97" s="38">
        <v>1267</v>
      </c>
      <c r="J97" t="s">
        <v>11</v>
      </c>
      <c r="K97" t="s">
        <v>16</v>
      </c>
      <c r="L97" t="s">
        <v>13</v>
      </c>
      <c r="M97" s="35">
        <f>DATE(E97,MATCH(F97,{"Jan","Feb","Mar","Apr","May","Jun","Jul","Aug","Sep","Oct","Nov","Dec"}, 0),G97)</f>
        <v>37594</v>
      </c>
      <c r="N97" s="20">
        <f t="shared" si="1"/>
        <v>20</v>
      </c>
    </row>
    <row r="98" spans="4:14" x14ac:dyDescent="0.35">
      <c r="D98" t="s">
        <v>104</v>
      </c>
      <c r="E98">
        <v>1997</v>
      </c>
      <c r="F98" s="28" t="s">
        <v>37</v>
      </c>
      <c r="G98">
        <v>26</v>
      </c>
      <c r="H98">
        <v>0</v>
      </c>
      <c r="I98" s="38">
        <v>1276</v>
      </c>
      <c r="J98" t="s">
        <v>11</v>
      </c>
      <c r="K98" t="s">
        <v>11</v>
      </c>
      <c r="L98" t="s">
        <v>23</v>
      </c>
      <c r="M98" s="35">
        <f>DATE(E98,MATCH(F98,{"Jan","Feb","Mar","Apr","May","Jun","Jul","Aug","Sep","Oct","Nov","Dec"}, 0),G98)</f>
        <v>35729</v>
      </c>
      <c r="N98" s="20">
        <f t="shared" si="1"/>
        <v>25</v>
      </c>
    </row>
    <row r="99" spans="4:14" x14ac:dyDescent="0.35">
      <c r="D99" t="s">
        <v>105</v>
      </c>
      <c r="E99">
        <v>2004</v>
      </c>
      <c r="F99" s="28" t="s">
        <v>20</v>
      </c>
      <c r="G99">
        <v>30</v>
      </c>
      <c r="H99">
        <v>0</v>
      </c>
      <c r="I99" s="38">
        <v>1283</v>
      </c>
      <c r="J99" t="s">
        <v>11</v>
      </c>
      <c r="K99" t="s">
        <v>16</v>
      </c>
      <c r="L99" t="s">
        <v>13</v>
      </c>
      <c r="M99" s="35">
        <f>DATE(E99,MATCH(F99,{"Jan","Feb","Mar","Apr","May","Jun","Jul","Aug","Sep","Oct","Nov","Dec"}, 0),G99)</f>
        <v>38260</v>
      </c>
      <c r="N99" s="20">
        <f t="shared" si="1"/>
        <v>18</v>
      </c>
    </row>
    <row r="100" spans="4:14" x14ac:dyDescent="0.35">
      <c r="D100" t="s">
        <v>106</v>
      </c>
      <c r="E100">
        <v>2004</v>
      </c>
      <c r="F100" s="28" t="s">
        <v>10</v>
      </c>
      <c r="G100">
        <v>28</v>
      </c>
      <c r="H100">
        <v>0</v>
      </c>
      <c r="I100" s="38">
        <v>1285</v>
      </c>
      <c r="J100" t="s">
        <v>11</v>
      </c>
      <c r="K100" t="s">
        <v>12</v>
      </c>
      <c r="L100" t="s">
        <v>13</v>
      </c>
      <c r="M100" s="35">
        <f>DATE(E100,MATCH(F100,{"Jan","Feb","Mar","Apr","May","Jun","Jul","Aug","Sep","Oct","Nov","Dec"}, 0),G100)</f>
        <v>38196</v>
      </c>
      <c r="N100" s="20">
        <f t="shared" si="1"/>
        <v>18</v>
      </c>
    </row>
    <row r="101" spans="4:14" x14ac:dyDescent="0.35">
      <c r="D101" t="s">
        <v>107</v>
      </c>
      <c r="E101">
        <v>2000</v>
      </c>
      <c r="F101" s="28" t="s">
        <v>18</v>
      </c>
      <c r="G101">
        <v>26</v>
      </c>
      <c r="H101">
        <v>0</v>
      </c>
      <c r="I101" s="38">
        <v>1286</v>
      </c>
      <c r="J101" t="s">
        <v>11</v>
      </c>
      <c r="K101" t="s">
        <v>11</v>
      </c>
      <c r="L101" t="s">
        <v>13</v>
      </c>
      <c r="M101" s="35">
        <f>DATE(E101,MATCH(F101,{"Jan","Feb","Mar","Apr","May","Jun","Jul","Aug","Sep","Oct","Nov","Dec"}, 0),G101)</f>
        <v>36703</v>
      </c>
      <c r="N101" s="20">
        <f t="shared" si="1"/>
        <v>22</v>
      </c>
    </row>
    <row r="102" spans="4:14" x14ac:dyDescent="0.35">
      <c r="D102" t="s">
        <v>108</v>
      </c>
      <c r="E102">
        <v>1998</v>
      </c>
      <c r="F102" s="28" t="s">
        <v>18</v>
      </c>
      <c r="G102">
        <v>4</v>
      </c>
      <c r="H102">
        <v>0</v>
      </c>
      <c r="I102" s="38">
        <v>1290.93</v>
      </c>
      <c r="J102" t="s">
        <v>11</v>
      </c>
      <c r="K102" t="s">
        <v>11</v>
      </c>
      <c r="L102" t="s">
        <v>13</v>
      </c>
      <c r="M102" s="35">
        <f>DATE(E102,MATCH(F102,{"Jan","Feb","Mar","Apr","May","Jun","Jul","Aug","Sep","Oct","Nov","Dec"}, 0),G102)</f>
        <v>35950</v>
      </c>
      <c r="N102" s="20">
        <f t="shared" si="1"/>
        <v>25</v>
      </c>
    </row>
    <row r="103" spans="4:14" x14ac:dyDescent="0.35">
      <c r="D103" t="s">
        <v>109</v>
      </c>
      <c r="E103">
        <v>2001</v>
      </c>
      <c r="F103" s="28" t="s">
        <v>15</v>
      </c>
      <c r="G103">
        <v>29</v>
      </c>
      <c r="H103">
        <v>0</v>
      </c>
      <c r="I103" s="38">
        <v>1293</v>
      </c>
      <c r="J103" t="s">
        <v>11</v>
      </c>
      <c r="K103" t="s">
        <v>12</v>
      </c>
      <c r="L103" t="s">
        <v>23</v>
      </c>
      <c r="M103" s="35">
        <f>DATE(E103,MATCH(F103,{"Jan","Feb","Mar","Apr","May","Jun","Jul","Aug","Sep","Oct","Nov","Dec"}, 0),G103)</f>
        <v>37224</v>
      </c>
      <c r="N103" s="20">
        <f t="shared" si="1"/>
        <v>21</v>
      </c>
    </row>
    <row r="104" spans="4:14" x14ac:dyDescent="0.35">
      <c r="D104" t="s">
        <v>110</v>
      </c>
      <c r="E104">
        <v>2002</v>
      </c>
      <c r="F104" s="28" t="s">
        <v>30</v>
      </c>
      <c r="G104">
        <v>10</v>
      </c>
      <c r="H104">
        <v>0</v>
      </c>
      <c r="I104" s="38">
        <v>1304</v>
      </c>
      <c r="J104" t="s">
        <v>11</v>
      </c>
      <c r="K104" t="s">
        <v>11</v>
      </c>
      <c r="L104" t="s">
        <v>23</v>
      </c>
      <c r="M104" s="35">
        <f>DATE(E104,MATCH(F104,{"Jan","Feb","Mar","Apr","May","Jun","Jul","Aug","Sep","Oct","Nov","Dec"}, 0),G104)</f>
        <v>37600</v>
      </c>
      <c r="N104" s="20">
        <f t="shared" si="1"/>
        <v>20</v>
      </c>
    </row>
    <row r="105" spans="4:14" x14ac:dyDescent="0.35">
      <c r="D105" t="s">
        <v>111</v>
      </c>
      <c r="E105">
        <v>1999</v>
      </c>
      <c r="F105" s="28" t="s">
        <v>30</v>
      </c>
      <c r="G105">
        <v>2</v>
      </c>
      <c r="H105">
        <v>0</v>
      </c>
      <c r="I105" s="38">
        <v>1304</v>
      </c>
      <c r="J105" t="s">
        <v>11</v>
      </c>
      <c r="K105" t="s">
        <v>11</v>
      </c>
      <c r="L105" t="s">
        <v>13</v>
      </c>
      <c r="M105" s="35">
        <f>DATE(E105,MATCH(F105,{"Jan","Feb","Mar","Apr","May","Jun","Jul","Aug","Sep","Oct","Nov","Dec"}, 0),G105)</f>
        <v>36496</v>
      </c>
      <c r="N105" s="20">
        <f t="shared" si="1"/>
        <v>23</v>
      </c>
    </row>
    <row r="106" spans="4:14" x14ac:dyDescent="0.35">
      <c r="D106" t="s">
        <v>112</v>
      </c>
      <c r="E106">
        <v>2002</v>
      </c>
      <c r="F106" s="28" t="s">
        <v>37</v>
      </c>
      <c r="G106">
        <v>13</v>
      </c>
      <c r="H106">
        <v>0</v>
      </c>
      <c r="I106" s="38">
        <v>1315</v>
      </c>
      <c r="J106" t="s">
        <v>11</v>
      </c>
      <c r="K106" t="s">
        <v>11</v>
      </c>
      <c r="L106" t="s">
        <v>13</v>
      </c>
      <c r="M106" s="35">
        <f>DATE(E106,MATCH(F106,{"Jan","Feb","Mar","Apr","May","Jun","Jul","Aug","Sep","Oct","Nov","Dec"}, 0),G106)</f>
        <v>37542</v>
      </c>
      <c r="N106" s="20">
        <f t="shared" si="1"/>
        <v>20</v>
      </c>
    </row>
    <row r="107" spans="4:14" x14ac:dyDescent="0.35">
      <c r="D107" t="s">
        <v>113</v>
      </c>
      <c r="E107">
        <v>1999</v>
      </c>
      <c r="F107" s="28" t="s">
        <v>37</v>
      </c>
      <c r="G107">
        <v>14</v>
      </c>
      <c r="H107">
        <v>0</v>
      </c>
      <c r="I107" s="38">
        <v>1329.17</v>
      </c>
      <c r="J107" t="s">
        <v>11</v>
      </c>
      <c r="K107" t="s">
        <v>12</v>
      </c>
      <c r="L107" t="s">
        <v>13</v>
      </c>
      <c r="M107" s="35">
        <f>DATE(E107,MATCH(F107,{"Jan","Feb","Mar","Apr","May","Jun","Jul","Aug","Sep","Oct","Nov","Dec"}, 0),G107)</f>
        <v>36447</v>
      </c>
      <c r="N107" s="20">
        <f t="shared" si="1"/>
        <v>23</v>
      </c>
    </row>
    <row r="108" spans="4:14" x14ac:dyDescent="0.35">
      <c r="D108" t="s">
        <v>114</v>
      </c>
      <c r="E108">
        <v>1998</v>
      </c>
      <c r="F108" s="28" t="s">
        <v>10</v>
      </c>
      <c r="G108">
        <v>12</v>
      </c>
      <c r="H108">
        <v>0</v>
      </c>
      <c r="I108" s="38">
        <v>1332.61</v>
      </c>
      <c r="J108" t="s">
        <v>11</v>
      </c>
      <c r="K108" t="s">
        <v>12</v>
      </c>
      <c r="L108" t="s">
        <v>13</v>
      </c>
      <c r="M108" s="35">
        <f>DATE(E108,MATCH(F108,{"Jan","Feb","Mar","Apr","May","Jun","Jul","Aug","Sep","Oct","Nov","Dec"}, 0),G108)</f>
        <v>35988</v>
      </c>
      <c r="N108" s="20">
        <f t="shared" si="1"/>
        <v>24</v>
      </c>
    </row>
    <row r="109" spans="4:14" x14ac:dyDescent="0.35">
      <c r="D109" t="s">
        <v>115</v>
      </c>
      <c r="E109">
        <v>1995</v>
      </c>
      <c r="F109" s="28" t="s">
        <v>10</v>
      </c>
      <c r="G109">
        <v>30</v>
      </c>
      <c r="H109">
        <v>0</v>
      </c>
      <c r="I109" s="38">
        <v>1338</v>
      </c>
      <c r="J109" t="s">
        <v>11</v>
      </c>
      <c r="K109" t="s">
        <v>12</v>
      </c>
      <c r="L109" t="s">
        <v>23</v>
      </c>
      <c r="M109" s="35">
        <f>DATE(E109,MATCH(F109,{"Jan","Feb","Mar","Apr","May","Jun","Jul","Aug","Sep","Oct","Nov","Dec"}, 0),G109)</f>
        <v>34910</v>
      </c>
      <c r="N109" s="20">
        <f t="shared" si="1"/>
        <v>27</v>
      </c>
    </row>
    <row r="110" spans="4:14" x14ac:dyDescent="0.35">
      <c r="D110" t="s">
        <v>116</v>
      </c>
      <c r="E110">
        <v>1997</v>
      </c>
      <c r="F110" s="28" t="s">
        <v>15</v>
      </c>
      <c r="G110">
        <v>7</v>
      </c>
      <c r="H110">
        <v>0</v>
      </c>
      <c r="I110" s="38">
        <v>1341.16</v>
      </c>
      <c r="J110" t="s">
        <v>11</v>
      </c>
      <c r="K110" t="s">
        <v>11</v>
      </c>
      <c r="L110" t="s">
        <v>23</v>
      </c>
      <c r="M110" s="35">
        <f>DATE(E110,MATCH(F110,{"Jan","Feb","Mar","Apr","May","Jun","Jul","Aug","Sep","Oct","Nov","Dec"}, 0),G110)</f>
        <v>35741</v>
      </c>
      <c r="N110" s="20">
        <f t="shared" si="1"/>
        <v>25</v>
      </c>
    </row>
    <row r="111" spans="4:14" x14ac:dyDescent="0.35">
      <c r="D111" t="s">
        <v>117</v>
      </c>
      <c r="E111">
        <v>1998</v>
      </c>
      <c r="F111" s="28" t="s">
        <v>30</v>
      </c>
      <c r="G111">
        <v>3</v>
      </c>
      <c r="H111">
        <v>0</v>
      </c>
      <c r="I111" s="38">
        <v>1359</v>
      </c>
      <c r="J111" t="s">
        <v>11</v>
      </c>
      <c r="K111" t="s">
        <v>16</v>
      </c>
      <c r="L111" t="s">
        <v>13</v>
      </c>
      <c r="M111" s="35">
        <f>DATE(E111,MATCH(F111,{"Jan","Feb","Mar","Apr","May","Jun","Jul","Aug","Sep","Oct","Nov","Dec"}, 0),G111)</f>
        <v>36132</v>
      </c>
      <c r="N111" s="20">
        <f t="shared" si="1"/>
        <v>24</v>
      </c>
    </row>
    <row r="112" spans="4:14" x14ac:dyDescent="0.35">
      <c r="D112" t="s">
        <v>118</v>
      </c>
      <c r="E112">
        <v>2002</v>
      </c>
      <c r="F112" s="28" t="s">
        <v>35</v>
      </c>
      <c r="G112">
        <v>15</v>
      </c>
      <c r="H112">
        <v>0</v>
      </c>
      <c r="I112" s="38">
        <v>1382</v>
      </c>
      <c r="J112" t="s">
        <v>11</v>
      </c>
      <c r="K112" t="s">
        <v>16</v>
      </c>
      <c r="L112" t="s">
        <v>13</v>
      </c>
      <c r="M112" s="35">
        <f>DATE(E112,MATCH(F112,{"Jan","Feb","Mar","Apr","May","Jun","Jul","Aug","Sep","Oct","Nov","Dec"}, 0),G112)</f>
        <v>37483</v>
      </c>
      <c r="N112" s="20">
        <f t="shared" si="1"/>
        <v>20</v>
      </c>
    </row>
    <row r="113" spans="4:14" x14ac:dyDescent="0.35">
      <c r="D113" t="s">
        <v>119</v>
      </c>
      <c r="E113">
        <v>1999</v>
      </c>
      <c r="F113" s="28" t="s">
        <v>10</v>
      </c>
      <c r="G113">
        <v>6</v>
      </c>
      <c r="H113">
        <v>0</v>
      </c>
      <c r="I113" s="38">
        <v>1389</v>
      </c>
      <c r="J113" t="s">
        <v>11</v>
      </c>
      <c r="K113" t="s">
        <v>11</v>
      </c>
      <c r="L113" t="s">
        <v>13</v>
      </c>
      <c r="M113" s="35">
        <f>DATE(E113,MATCH(F113,{"Jan","Feb","Mar","Apr","May","Jun","Jul","Aug","Sep","Oct","Nov","Dec"}, 0),G113)</f>
        <v>36347</v>
      </c>
      <c r="N113" s="20">
        <f t="shared" si="1"/>
        <v>23</v>
      </c>
    </row>
    <row r="114" spans="4:14" x14ac:dyDescent="0.35">
      <c r="D114" t="s">
        <v>120</v>
      </c>
      <c r="E114">
        <v>2002</v>
      </c>
      <c r="F114" s="28" t="s">
        <v>15</v>
      </c>
      <c r="G114">
        <v>14</v>
      </c>
      <c r="H114">
        <v>0</v>
      </c>
      <c r="I114" s="38">
        <v>1390</v>
      </c>
      <c r="J114" t="s">
        <v>11</v>
      </c>
      <c r="K114" t="s">
        <v>11</v>
      </c>
      <c r="L114" t="s">
        <v>13</v>
      </c>
      <c r="M114" s="35">
        <f>DATE(E114,MATCH(F114,{"Jan","Feb","Mar","Apr","May","Jun","Jul","Aug","Sep","Oct","Nov","Dec"}, 0),G114)</f>
        <v>37574</v>
      </c>
      <c r="N114" s="20">
        <f t="shared" si="1"/>
        <v>20</v>
      </c>
    </row>
    <row r="115" spans="4:14" x14ac:dyDescent="0.35">
      <c r="D115" t="s">
        <v>121</v>
      </c>
      <c r="E115">
        <v>2002</v>
      </c>
      <c r="F115" s="28" t="s">
        <v>30</v>
      </c>
      <c r="G115">
        <v>22</v>
      </c>
      <c r="H115">
        <v>0</v>
      </c>
      <c r="I115" s="38">
        <v>1391.53</v>
      </c>
      <c r="J115" t="s">
        <v>11</v>
      </c>
      <c r="K115" t="s">
        <v>16</v>
      </c>
      <c r="L115" t="s">
        <v>13</v>
      </c>
      <c r="M115" s="35">
        <f>DATE(E115,MATCH(F115,{"Jan","Feb","Mar","Apr","May","Jun","Jul","Aug","Sep","Oct","Nov","Dec"}, 0),G115)</f>
        <v>37612</v>
      </c>
      <c r="N115" s="20">
        <f t="shared" si="1"/>
        <v>20</v>
      </c>
    </row>
    <row r="116" spans="4:14" x14ac:dyDescent="0.35">
      <c r="D116" t="s">
        <v>122</v>
      </c>
      <c r="E116">
        <v>1998</v>
      </c>
      <c r="F116" s="28" t="s">
        <v>20</v>
      </c>
      <c r="G116">
        <v>5</v>
      </c>
      <c r="H116">
        <v>0</v>
      </c>
      <c r="I116" s="38">
        <v>1400.44</v>
      </c>
      <c r="J116" t="s">
        <v>11</v>
      </c>
      <c r="K116" t="s">
        <v>11</v>
      </c>
      <c r="L116" t="s">
        <v>13</v>
      </c>
      <c r="M116" s="35">
        <f>DATE(E116,MATCH(F116,{"Jan","Feb","Mar","Apr","May","Jun","Jul","Aug","Sep","Oct","Nov","Dec"}, 0),G116)</f>
        <v>36043</v>
      </c>
      <c r="N116" s="20">
        <f t="shared" si="1"/>
        <v>24</v>
      </c>
    </row>
    <row r="117" spans="4:14" x14ac:dyDescent="0.35">
      <c r="D117" t="s">
        <v>123</v>
      </c>
      <c r="E117">
        <v>1997</v>
      </c>
      <c r="F117" s="28" t="s">
        <v>37</v>
      </c>
      <c r="G117">
        <v>27</v>
      </c>
      <c r="H117">
        <v>0</v>
      </c>
      <c r="I117" s="38">
        <v>1402</v>
      </c>
      <c r="J117" t="s">
        <v>11</v>
      </c>
      <c r="K117" t="s">
        <v>12</v>
      </c>
      <c r="L117" t="s">
        <v>42</v>
      </c>
      <c r="M117" s="35">
        <f>DATE(E117,MATCH(F117,{"Jan","Feb","Mar","Apr","May","Jun","Jul","Aug","Sep","Oct","Nov","Dec"}, 0),G117)</f>
        <v>35730</v>
      </c>
      <c r="N117" s="20">
        <f t="shared" si="1"/>
        <v>25</v>
      </c>
    </row>
    <row r="118" spans="4:14" x14ac:dyDescent="0.35">
      <c r="D118" t="s">
        <v>124</v>
      </c>
      <c r="E118">
        <v>1996</v>
      </c>
      <c r="F118" s="28" t="s">
        <v>18</v>
      </c>
      <c r="G118">
        <v>23</v>
      </c>
      <c r="H118">
        <v>0</v>
      </c>
      <c r="I118" s="38">
        <v>1417</v>
      </c>
      <c r="J118" t="s">
        <v>11</v>
      </c>
      <c r="K118" t="s">
        <v>12</v>
      </c>
      <c r="L118" t="s">
        <v>13</v>
      </c>
      <c r="M118" s="35">
        <f>DATE(E118,MATCH(F118,{"Jan","Feb","Mar","Apr","May","Jun","Jul","Aug","Sep","Oct","Nov","Dec"}, 0),G118)</f>
        <v>35239</v>
      </c>
      <c r="N118" s="20">
        <f t="shared" si="1"/>
        <v>26</v>
      </c>
    </row>
    <row r="119" spans="4:14" x14ac:dyDescent="0.35">
      <c r="D119" t="s">
        <v>125</v>
      </c>
      <c r="E119">
        <v>2001</v>
      </c>
      <c r="F119" s="28" t="s">
        <v>35</v>
      </c>
      <c r="G119">
        <v>23</v>
      </c>
      <c r="H119">
        <v>0</v>
      </c>
      <c r="I119" s="38">
        <v>1421</v>
      </c>
      <c r="J119" t="s">
        <v>11</v>
      </c>
      <c r="K119" t="s">
        <v>11</v>
      </c>
      <c r="L119" t="s">
        <v>13</v>
      </c>
      <c r="M119" s="35">
        <f>DATE(E119,MATCH(F119,{"Jan","Feb","Mar","Apr","May","Jun","Jul","Aug","Sep","Oct","Nov","Dec"}, 0),G119)</f>
        <v>37126</v>
      </c>
      <c r="N119" s="20">
        <f t="shared" si="1"/>
        <v>21</v>
      </c>
    </row>
    <row r="120" spans="4:14" x14ac:dyDescent="0.35">
      <c r="D120" t="s">
        <v>126</v>
      </c>
      <c r="E120">
        <v>1997</v>
      </c>
      <c r="F120" s="28" t="s">
        <v>30</v>
      </c>
      <c r="G120">
        <v>5</v>
      </c>
      <c r="H120">
        <v>0</v>
      </c>
      <c r="I120" s="38">
        <v>1422</v>
      </c>
      <c r="J120" t="s">
        <v>11</v>
      </c>
      <c r="K120" t="s">
        <v>11</v>
      </c>
      <c r="L120" t="s">
        <v>13</v>
      </c>
      <c r="M120" s="35">
        <f>DATE(E120,MATCH(F120,{"Jan","Feb","Mar","Apr","May","Jun","Jul","Aug","Sep","Oct","Nov","Dec"}, 0),G120)</f>
        <v>35769</v>
      </c>
      <c r="N120" s="20">
        <f t="shared" si="1"/>
        <v>25</v>
      </c>
    </row>
    <row r="121" spans="4:14" x14ac:dyDescent="0.35">
      <c r="D121" t="s">
        <v>127</v>
      </c>
      <c r="E121">
        <v>2000</v>
      </c>
      <c r="F121" s="28" t="s">
        <v>20</v>
      </c>
      <c r="G121">
        <v>1</v>
      </c>
      <c r="H121">
        <v>0</v>
      </c>
      <c r="I121" s="38">
        <v>1438</v>
      </c>
      <c r="J121" t="s">
        <v>11</v>
      </c>
      <c r="K121" t="s">
        <v>11</v>
      </c>
      <c r="L121" t="s">
        <v>13</v>
      </c>
      <c r="M121" s="35">
        <f>DATE(E121,MATCH(F121,{"Jan","Feb","Mar","Apr","May","Jun","Jul","Aug","Sep","Oct","Nov","Dec"}, 0),G121)</f>
        <v>36770</v>
      </c>
      <c r="N121" s="20">
        <f t="shared" si="1"/>
        <v>22</v>
      </c>
    </row>
    <row r="122" spans="4:14" x14ac:dyDescent="0.35">
      <c r="D122" t="s">
        <v>128</v>
      </c>
      <c r="E122">
        <v>1997</v>
      </c>
      <c r="F122" s="28" t="s">
        <v>18</v>
      </c>
      <c r="G122">
        <v>19</v>
      </c>
      <c r="H122">
        <v>0</v>
      </c>
      <c r="I122" s="38">
        <v>1445</v>
      </c>
      <c r="J122" t="s">
        <v>11</v>
      </c>
      <c r="K122" t="s">
        <v>16</v>
      </c>
      <c r="L122" t="s">
        <v>13</v>
      </c>
      <c r="M122" s="35">
        <f>DATE(E122,MATCH(F122,{"Jan","Feb","Mar","Apr","May","Jun","Jul","Aug","Sep","Oct","Nov","Dec"}, 0),G122)</f>
        <v>35600</v>
      </c>
      <c r="N122" s="20">
        <f t="shared" si="1"/>
        <v>25</v>
      </c>
    </row>
    <row r="123" spans="4:14" x14ac:dyDescent="0.35">
      <c r="D123" t="s">
        <v>129</v>
      </c>
      <c r="E123">
        <v>2003</v>
      </c>
      <c r="F123" s="28" t="s">
        <v>18</v>
      </c>
      <c r="G123">
        <v>20</v>
      </c>
      <c r="H123">
        <v>0</v>
      </c>
      <c r="I123" s="38">
        <v>1467</v>
      </c>
      <c r="J123" t="s">
        <v>11</v>
      </c>
      <c r="K123" t="s">
        <v>11</v>
      </c>
      <c r="L123" t="s">
        <v>13</v>
      </c>
      <c r="M123" s="35">
        <f>DATE(E123,MATCH(F123,{"Jan","Feb","Mar","Apr","May","Jun","Jul","Aug","Sep","Oct","Nov","Dec"}, 0),G123)</f>
        <v>37792</v>
      </c>
      <c r="N123" s="20">
        <f t="shared" si="1"/>
        <v>19</v>
      </c>
    </row>
    <row r="124" spans="4:14" x14ac:dyDescent="0.35">
      <c r="D124" t="s">
        <v>130</v>
      </c>
      <c r="E124">
        <v>1998</v>
      </c>
      <c r="F124" s="28" t="s">
        <v>30</v>
      </c>
      <c r="G124">
        <v>7</v>
      </c>
      <c r="H124">
        <v>0</v>
      </c>
      <c r="I124" s="38">
        <v>1477</v>
      </c>
      <c r="J124" t="s">
        <v>11</v>
      </c>
      <c r="K124" t="s">
        <v>16</v>
      </c>
      <c r="L124" t="s">
        <v>13</v>
      </c>
      <c r="M124" s="35">
        <f>DATE(E124,MATCH(F124,{"Jan","Feb","Mar","Apr","May","Jun","Jul","Aug","Sep","Oct","Nov","Dec"}, 0),G124)</f>
        <v>36136</v>
      </c>
      <c r="N124" s="20">
        <f t="shared" si="1"/>
        <v>24</v>
      </c>
    </row>
    <row r="125" spans="4:14" x14ac:dyDescent="0.35">
      <c r="D125" t="s">
        <v>131</v>
      </c>
      <c r="E125">
        <v>1997</v>
      </c>
      <c r="F125" s="28" t="s">
        <v>18</v>
      </c>
      <c r="G125">
        <v>9</v>
      </c>
      <c r="H125">
        <v>0</v>
      </c>
      <c r="I125" s="38">
        <v>1481</v>
      </c>
      <c r="J125" t="s">
        <v>11</v>
      </c>
      <c r="K125" t="s">
        <v>16</v>
      </c>
      <c r="L125" t="s">
        <v>23</v>
      </c>
      <c r="M125" s="35">
        <f>DATE(E125,MATCH(F125,{"Jan","Feb","Mar","Apr","May","Jun","Jul","Aug","Sep","Oct","Nov","Dec"}, 0),G125)</f>
        <v>35590</v>
      </c>
      <c r="N125" s="20">
        <f t="shared" si="1"/>
        <v>25</v>
      </c>
    </row>
    <row r="126" spans="4:14" x14ac:dyDescent="0.35">
      <c r="D126" t="s">
        <v>132</v>
      </c>
      <c r="E126">
        <v>1995</v>
      </c>
      <c r="F126" s="28" t="s">
        <v>37</v>
      </c>
      <c r="G126">
        <v>7</v>
      </c>
      <c r="H126">
        <v>0</v>
      </c>
      <c r="I126" s="38">
        <v>1493</v>
      </c>
      <c r="J126" t="s">
        <v>11</v>
      </c>
      <c r="K126" t="s">
        <v>12</v>
      </c>
      <c r="L126" t="s">
        <v>13</v>
      </c>
      <c r="M126" s="35">
        <f>DATE(E126,MATCH(F126,{"Jan","Feb","Mar","Apr","May","Jun","Jul","Aug","Sep","Oct","Nov","Dec"}, 0),G126)</f>
        <v>34979</v>
      </c>
      <c r="N126" s="20">
        <f t="shared" si="1"/>
        <v>27</v>
      </c>
    </row>
    <row r="127" spans="4:14" x14ac:dyDescent="0.35">
      <c r="D127" t="s">
        <v>133</v>
      </c>
      <c r="E127">
        <v>1998</v>
      </c>
      <c r="F127" s="28" t="s">
        <v>18</v>
      </c>
      <c r="G127">
        <v>19</v>
      </c>
      <c r="H127">
        <v>0</v>
      </c>
      <c r="I127" s="38">
        <v>1497</v>
      </c>
      <c r="J127" t="s">
        <v>11</v>
      </c>
      <c r="K127" t="s">
        <v>11</v>
      </c>
      <c r="L127" t="s">
        <v>13</v>
      </c>
      <c r="M127" s="35">
        <f>DATE(E127,MATCH(F127,{"Jan","Feb","Mar","Apr","May","Jun","Jul","Aug","Sep","Oct","Nov","Dec"}, 0),G127)</f>
        <v>35965</v>
      </c>
      <c r="N127" s="20">
        <f t="shared" si="1"/>
        <v>24</v>
      </c>
    </row>
    <row r="128" spans="4:14" x14ac:dyDescent="0.35">
      <c r="D128" t="s">
        <v>134</v>
      </c>
      <c r="E128">
        <v>2001</v>
      </c>
      <c r="F128" s="28" t="s">
        <v>35</v>
      </c>
      <c r="G128">
        <v>25</v>
      </c>
      <c r="H128">
        <v>0</v>
      </c>
      <c r="I128" s="38">
        <v>1515.34</v>
      </c>
      <c r="J128" t="s">
        <v>11</v>
      </c>
      <c r="K128" t="s">
        <v>12</v>
      </c>
      <c r="L128" t="s">
        <v>13</v>
      </c>
      <c r="M128" s="35">
        <f>DATE(E128,MATCH(F128,{"Jan","Feb","Mar","Apr","May","Jun","Jul","Aug","Sep","Oct","Nov","Dec"}, 0),G128)</f>
        <v>37128</v>
      </c>
      <c r="N128" s="20">
        <f t="shared" si="1"/>
        <v>21</v>
      </c>
    </row>
    <row r="129" spans="4:14" x14ac:dyDescent="0.35">
      <c r="D129" t="s">
        <v>135</v>
      </c>
      <c r="E129">
        <v>2001</v>
      </c>
      <c r="F129" s="28" t="s">
        <v>10</v>
      </c>
      <c r="G129">
        <v>7</v>
      </c>
      <c r="H129">
        <v>0</v>
      </c>
      <c r="I129" s="38">
        <v>1526.31</v>
      </c>
      <c r="J129" t="s">
        <v>11</v>
      </c>
      <c r="K129" t="s">
        <v>12</v>
      </c>
      <c r="L129" t="s">
        <v>42</v>
      </c>
      <c r="M129" s="35">
        <f>DATE(E129,MATCH(F129,{"Jan","Feb","Mar","Apr","May","Jun","Jul","Aug","Sep","Oct","Nov","Dec"}, 0),G129)</f>
        <v>37079</v>
      </c>
      <c r="N129" s="20">
        <f t="shared" si="1"/>
        <v>21</v>
      </c>
    </row>
    <row r="130" spans="4:14" x14ac:dyDescent="0.35">
      <c r="D130" t="s">
        <v>136</v>
      </c>
      <c r="E130">
        <v>2001</v>
      </c>
      <c r="F130" s="28" t="s">
        <v>18</v>
      </c>
      <c r="G130">
        <v>2</v>
      </c>
      <c r="H130">
        <v>0</v>
      </c>
      <c r="I130" s="38">
        <v>1532.47</v>
      </c>
      <c r="J130" t="s">
        <v>11</v>
      </c>
      <c r="K130" t="s">
        <v>11</v>
      </c>
      <c r="L130" t="s">
        <v>13</v>
      </c>
      <c r="M130" s="35">
        <f>DATE(E130,MATCH(F130,{"Jan","Feb","Mar","Apr","May","Jun","Jul","Aug","Sep","Oct","Nov","Dec"}, 0),G130)</f>
        <v>37044</v>
      </c>
      <c r="N130" s="20">
        <f t="shared" si="1"/>
        <v>22</v>
      </c>
    </row>
    <row r="131" spans="4:14" x14ac:dyDescent="0.35">
      <c r="D131" t="s">
        <v>137</v>
      </c>
      <c r="E131">
        <v>2001</v>
      </c>
      <c r="F131" s="28" t="s">
        <v>30</v>
      </c>
      <c r="G131">
        <v>5</v>
      </c>
      <c r="H131">
        <v>0</v>
      </c>
      <c r="I131" s="38">
        <v>1534.3</v>
      </c>
      <c r="J131" t="s">
        <v>11</v>
      </c>
      <c r="K131" t="s">
        <v>11</v>
      </c>
      <c r="L131" t="s">
        <v>13</v>
      </c>
      <c r="M131" s="35">
        <f>DATE(E131,MATCH(F131,{"Jan","Feb","Mar","Apr","May","Jun","Jul","Aug","Sep","Oct","Nov","Dec"}, 0),G131)</f>
        <v>37230</v>
      </c>
      <c r="N131" s="20">
        <f t="shared" si="1"/>
        <v>21</v>
      </c>
    </row>
    <row r="132" spans="4:14" x14ac:dyDescent="0.35">
      <c r="D132" t="s">
        <v>138</v>
      </c>
      <c r="E132">
        <v>1992</v>
      </c>
      <c r="F132" s="28" t="s">
        <v>20</v>
      </c>
      <c r="G132">
        <v>22</v>
      </c>
      <c r="H132">
        <v>0</v>
      </c>
      <c r="I132" s="38">
        <v>1566.88</v>
      </c>
      <c r="J132" t="s">
        <v>11</v>
      </c>
      <c r="K132" t="s">
        <v>16</v>
      </c>
      <c r="L132" t="s">
        <v>13</v>
      </c>
      <c r="M132" s="35">
        <f>DATE(E132,MATCH(F132,{"Jan","Feb","Mar","Apr","May","Jun","Jul","Aug","Sep","Oct","Nov","Dec"}, 0),G132)</f>
        <v>33869</v>
      </c>
      <c r="N132" s="20">
        <f t="shared" si="1"/>
        <v>30</v>
      </c>
    </row>
    <row r="133" spans="4:14" x14ac:dyDescent="0.35">
      <c r="D133" t="s">
        <v>139</v>
      </c>
      <c r="E133">
        <v>2004</v>
      </c>
      <c r="F133" s="28" t="s">
        <v>15</v>
      </c>
      <c r="G133">
        <v>19</v>
      </c>
      <c r="H133">
        <v>0</v>
      </c>
      <c r="I133" s="38">
        <v>1607.51</v>
      </c>
      <c r="J133" t="s">
        <v>11</v>
      </c>
      <c r="K133" t="s">
        <v>12</v>
      </c>
      <c r="L133" t="s">
        <v>13</v>
      </c>
      <c r="M133" s="35">
        <f>DATE(E133,MATCH(F133,{"Jan","Feb","Mar","Apr","May","Jun","Jul","Aug","Sep","Oct","Nov","Dec"}, 0),G133)</f>
        <v>38310</v>
      </c>
      <c r="N133" s="20">
        <f t="shared" si="1"/>
        <v>18</v>
      </c>
    </row>
    <row r="134" spans="4:14" x14ac:dyDescent="0.35">
      <c r="D134" t="s">
        <v>140</v>
      </c>
      <c r="E134">
        <v>2004</v>
      </c>
      <c r="F134" s="28" t="s">
        <v>10</v>
      </c>
      <c r="G134">
        <v>22</v>
      </c>
      <c r="H134">
        <v>0</v>
      </c>
      <c r="I134" s="38">
        <v>1615.77</v>
      </c>
      <c r="J134" t="s">
        <v>11</v>
      </c>
      <c r="K134" t="s">
        <v>16</v>
      </c>
      <c r="L134" t="s">
        <v>13</v>
      </c>
      <c r="M134" s="35">
        <f>DATE(E134,MATCH(F134,{"Jan","Feb","Mar","Apr","May","Jun","Jul","Aug","Sep","Oct","Nov","Dec"}, 0),G134)</f>
        <v>38190</v>
      </c>
      <c r="N134" s="20">
        <f t="shared" si="1"/>
        <v>18</v>
      </c>
    </row>
    <row r="135" spans="4:14" x14ac:dyDescent="0.35">
      <c r="D135" t="s">
        <v>141</v>
      </c>
      <c r="E135">
        <v>1995</v>
      </c>
      <c r="F135" s="28" t="s">
        <v>35</v>
      </c>
      <c r="G135">
        <v>5</v>
      </c>
      <c r="H135">
        <v>0</v>
      </c>
      <c r="I135" s="38">
        <v>1617.16</v>
      </c>
      <c r="J135" t="s">
        <v>11</v>
      </c>
      <c r="K135" t="s">
        <v>16</v>
      </c>
      <c r="L135" t="s">
        <v>13</v>
      </c>
      <c r="M135" s="35">
        <f>DATE(E135,MATCH(F135,{"Jan","Feb","Mar","Apr","May","Jun","Jul","Aug","Sep","Oct","Nov","Dec"}, 0),G135)</f>
        <v>34916</v>
      </c>
      <c r="N135" s="20">
        <f t="shared" si="1"/>
        <v>27</v>
      </c>
    </row>
    <row r="136" spans="4:14" x14ac:dyDescent="0.35">
      <c r="D136" t="s">
        <v>142</v>
      </c>
      <c r="E136">
        <v>2003</v>
      </c>
      <c r="F136" s="28" t="s">
        <v>20</v>
      </c>
      <c r="G136">
        <v>14</v>
      </c>
      <c r="H136">
        <v>0</v>
      </c>
      <c r="I136" s="38">
        <v>1621.34</v>
      </c>
      <c r="J136" t="s">
        <v>11</v>
      </c>
      <c r="K136" t="s">
        <v>11</v>
      </c>
      <c r="L136" t="s">
        <v>23</v>
      </c>
      <c r="M136" s="35">
        <f>DATE(E136,MATCH(F136,{"Jan","Feb","Mar","Apr","May","Jun","Jul","Aug","Sep","Oct","Nov","Dec"}, 0),G136)</f>
        <v>37878</v>
      </c>
      <c r="N136" s="20">
        <f t="shared" si="1"/>
        <v>19</v>
      </c>
    </row>
    <row r="137" spans="4:14" x14ac:dyDescent="0.35">
      <c r="D137" t="s">
        <v>143</v>
      </c>
      <c r="E137">
        <v>2004</v>
      </c>
      <c r="F137" s="28" t="s">
        <v>35</v>
      </c>
      <c r="G137">
        <v>21</v>
      </c>
      <c r="H137">
        <v>0</v>
      </c>
      <c r="I137" s="38">
        <v>1621.88</v>
      </c>
      <c r="J137" t="s">
        <v>11</v>
      </c>
      <c r="K137" t="s">
        <v>11</v>
      </c>
      <c r="L137" t="s">
        <v>13</v>
      </c>
      <c r="M137" s="35">
        <f>DATE(E137,MATCH(F137,{"Jan","Feb","Mar","Apr","May","Jun","Jul","Aug","Sep","Oct","Nov","Dec"}, 0),G137)</f>
        <v>38220</v>
      </c>
      <c r="N137" s="20">
        <f t="shared" si="1"/>
        <v>18</v>
      </c>
    </row>
    <row r="138" spans="4:14" x14ac:dyDescent="0.35">
      <c r="D138" t="s">
        <v>144</v>
      </c>
      <c r="E138">
        <v>2004</v>
      </c>
      <c r="F138" s="28" t="s">
        <v>10</v>
      </c>
      <c r="G138">
        <v>25</v>
      </c>
      <c r="H138">
        <v>0</v>
      </c>
      <c r="I138" s="38">
        <v>1622.19</v>
      </c>
      <c r="J138" t="s">
        <v>11</v>
      </c>
      <c r="K138" t="s">
        <v>16</v>
      </c>
      <c r="L138" t="s">
        <v>13</v>
      </c>
      <c r="M138" s="35">
        <f>DATE(E138,MATCH(F138,{"Jan","Feb","Mar","Apr","May","Jun","Jul","Aug","Sep","Oct","Nov","Dec"}, 0),G138)</f>
        <v>38193</v>
      </c>
      <c r="N138" s="20">
        <f t="shared" si="1"/>
        <v>18</v>
      </c>
    </row>
    <row r="139" spans="4:14" x14ac:dyDescent="0.35">
      <c r="D139" t="s">
        <v>145</v>
      </c>
      <c r="E139">
        <v>2003</v>
      </c>
      <c r="F139" s="28" t="s">
        <v>20</v>
      </c>
      <c r="G139">
        <v>9</v>
      </c>
      <c r="H139">
        <v>0</v>
      </c>
      <c r="I139" s="38">
        <v>1625.43</v>
      </c>
      <c r="J139" t="s">
        <v>11</v>
      </c>
      <c r="K139" t="s">
        <v>12</v>
      </c>
      <c r="L139" t="s">
        <v>23</v>
      </c>
      <c r="M139" s="35">
        <f>DATE(E139,MATCH(F139,{"Jan","Feb","Mar","Apr","May","Jun","Jul","Aug","Sep","Oct","Nov","Dec"}, 0),G139)</f>
        <v>37873</v>
      </c>
      <c r="N139" s="20">
        <f t="shared" si="1"/>
        <v>19</v>
      </c>
    </row>
    <row r="140" spans="4:14" x14ac:dyDescent="0.35">
      <c r="D140" t="s">
        <v>146</v>
      </c>
      <c r="E140">
        <v>2003</v>
      </c>
      <c r="F140" s="28" t="s">
        <v>30</v>
      </c>
      <c r="G140">
        <v>4</v>
      </c>
      <c r="H140">
        <v>0</v>
      </c>
      <c r="I140" s="38">
        <v>1627.28</v>
      </c>
      <c r="J140" t="s">
        <v>11</v>
      </c>
      <c r="K140" t="s">
        <v>11</v>
      </c>
      <c r="L140" t="s">
        <v>23</v>
      </c>
      <c r="M140" s="35">
        <f>DATE(E140,MATCH(F140,{"Jan","Feb","Mar","Apr","May","Jun","Jul","Aug","Sep","Oct","Nov","Dec"}, 0),G140)</f>
        <v>37959</v>
      </c>
      <c r="N140" s="20">
        <f t="shared" si="1"/>
        <v>19</v>
      </c>
    </row>
    <row r="141" spans="4:14" x14ac:dyDescent="0.35">
      <c r="D141" t="s">
        <v>147</v>
      </c>
      <c r="E141">
        <v>2003</v>
      </c>
      <c r="F141" s="28" t="s">
        <v>10</v>
      </c>
      <c r="G141">
        <v>17</v>
      </c>
      <c r="H141">
        <v>0</v>
      </c>
      <c r="I141" s="38">
        <v>1628.47</v>
      </c>
      <c r="J141" t="s">
        <v>11</v>
      </c>
      <c r="K141" t="s">
        <v>16</v>
      </c>
      <c r="L141" t="s">
        <v>23</v>
      </c>
      <c r="M141" s="35">
        <f>DATE(E141,MATCH(F141,{"Jan","Feb","Mar","Apr","May","Jun","Jul","Aug","Sep","Oct","Nov","Dec"}, 0),G141)</f>
        <v>37819</v>
      </c>
      <c r="N141" s="20">
        <f t="shared" si="1"/>
        <v>19</v>
      </c>
    </row>
    <row r="142" spans="4:14" x14ac:dyDescent="0.35">
      <c r="D142" t="s">
        <v>148</v>
      </c>
      <c r="E142">
        <v>2004</v>
      </c>
      <c r="F142" s="28" t="s">
        <v>37</v>
      </c>
      <c r="G142">
        <v>4</v>
      </c>
      <c r="H142">
        <v>0</v>
      </c>
      <c r="I142" s="38">
        <v>1629.83</v>
      </c>
      <c r="J142" t="s">
        <v>11</v>
      </c>
      <c r="K142" t="s">
        <v>11</v>
      </c>
      <c r="L142" t="s">
        <v>13</v>
      </c>
      <c r="M142" s="35">
        <f>DATE(E142,MATCH(F142,{"Jan","Feb","Mar","Apr","May","Jun","Jul","Aug","Sep","Oct","Nov","Dec"}, 0),G142)</f>
        <v>38264</v>
      </c>
      <c r="N142" s="20">
        <f t="shared" si="1"/>
        <v>18</v>
      </c>
    </row>
    <row r="143" spans="4:14" x14ac:dyDescent="0.35">
      <c r="D143" t="s">
        <v>149</v>
      </c>
      <c r="E143">
        <v>2004</v>
      </c>
      <c r="F143" s="28" t="s">
        <v>30</v>
      </c>
      <c r="G143">
        <v>5</v>
      </c>
      <c r="H143">
        <v>0</v>
      </c>
      <c r="I143" s="38">
        <v>1631.67</v>
      </c>
      <c r="J143" t="s">
        <v>11</v>
      </c>
      <c r="K143" t="s">
        <v>12</v>
      </c>
      <c r="L143" t="s">
        <v>13</v>
      </c>
      <c r="M143" s="35">
        <f>DATE(E143,MATCH(F143,{"Jan","Feb","Mar","Apr","May","Jun","Jul","Aug","Sep","Oct","Nov","Dec"}, 0),G143)</f>
        <v>38326</v>
      </c>
      <c r="N143" s="20">
        <f t="shared" si="1"/>
        <v>18</v>
      </c>
    </row>
    <row r="144" spans="4:14" x14ac:dyDescent="0.35">
      <c r="D144" t="s">
        <v>150</v>
      </c>
      <c r="E144">
        <v>2004</v>
      </c>
      <c r="F144" s="28" t="s">
        <v>10</v>
      </c>
      <c r="G144">
        <v>9</v>
      </c>
      <c r="H144">
        <v>0</v>
      </c>
      <c r="I144" s="38">
        <v>1631.82</v>
      </c>
      <c r="J144" t="s">
        <v>11</v>
      </c>
      <c r="K144" t="s">
        <v>16</v>
      </c>
      <c r="L144" t="s">
        <v>13</v>
      </c>
      <c r="M144" s="35">
        <f>DATE(E144,MATCH(F144,{"Jan","Feb","Mar","Apr","May","Jun","Jul","Aug","Sep","Oct","Nov","Dec"}, 0),G144)</f>
        <v>38177</v>
      </c>
      <c r="N144" s="20">
        <f t="shared" si="1"/>
        <v>18</v>
      </c>
    </row>
    <row r="145" spans="4:14" x14ac:dyDescent="0.35">
      <c r="D145" t="s">
        <v>151</v>
      </c>
      <c r="E145">
        <v>2003</v>
      </c>
      <c r="F145" s="28" t="s">
        <v>37</v>
      </c>
      <c r="G145">
        <v>3</v>
      </c>
      <c r="H145">
        <v>0</v>
      </c>
      <c r="I145" s="38">
        <v>1632.04</v>
      </c>
      <c r="J145" t="s">
        <v>11</v>
      </c>
      <c r="K145" t="s">
        <v>11</v>
      </c>
      <c r="L145" t="s">
        <v>23</v>
      </c>
      <c r="M145" s="35">
        <f>DATE(E145,MATCH(F145,{"Jan","Feb","Mar","Apr","May","Jun","Jul","Aug","Sep","Oct","Nov","Dec"}, 0),G145)</f>
        <v>37897</v>
      </c>
      <c r="N145" s="20">
        <f t="shared" ref="N145:N208" si="2">DATEDIF(M145,DATE(2023,6,8),"y")</f>
        <v>19</v>
      </c>
    </row>
    <row r="146" spans="4:14" x14ac:dyDescent="0.35">
      <c r="D146" t="s">
        <v>152</v>
      </c>
      <c r="E146">
        <v>2003</v>
      </c>
      <c r="F146" s="28" t="s">
        <v>20</v>
      </c>
      <c r="G146">
        <v>16</v>
      </c>
      <c r="H146">
        <v>0</v>
      </c>
      <c r="I146" s="38">
        <v>1632.56</v>
      </c>
      <c r="J146" t="s">
        <v>11</v>
      </c>
      <c r="K146" t="s">
        <v>11</v>
      </c>
      <c r="L146" t="s">
        <v>23</v>
      </c>
      <c r="M146" s="35">
        <f>DATE(E146,MATCH(F146,{"Jan","Feb","Mar","Apr","May","Jun","Jul","Aug","Sep","Oct","Nov","Dec"}, 0),G146)</f>
        <v>37880</v>
      </c>
      <c r="N146" s="20">
        <f t="shared" si="2"/>
        <v>19</v>
      </c>
    </row>
    <row r="147" spans="4:14" x14ac:dyDescent="0.35">
      <c r="D147" t="s">
        <v>153</v>
      </c>
      <c r="E147">
        <v>2004</v>
      </c>
      <c r="F147" s="28" t="s">
        <v>30</v>
      </c>
      <c r="G147">
        <v>13</v>
      </c>
      <c r="H147">
        <v>0</v>
      </c>
      <c r="I147" s="38">
        <v>1633.04</v>
      </c>
      <c r="J147" t="s">
        <v>11</v>
      </c>
      <c r="K147" t="s">
        <v>11</v>
      </c>
      <c r="L147" t="s">
        <v>13</v>
      </c>
      <c r="M147" s="35">
        <f>DATE(E147,MATCH(F147,{"Jan","Feb","Mar","Apr","May","Jun","Jul","Aug","Sep","Oct","Nov","Dec"}, 0),G147)</f>
        <v>38334</v>
      </c>
      <c r="N147" s="20">
        <f t="shared" si="2"/>
        <v>18</v>
      </c>
    </row>
    <row r="148" spans="4:14" x14ac:dyDescent="0.35">
      <c r="D148" t="s">
        <v>154</v>
      </c>
      <c r="E148">
        <v>2004</v>
      </c>
      <c r="F148" s="28" t="s">
        <v>35</v>
      </c>
      <c r="G148">
        <v>8</v>
      </c>
      <c r="H148">
        <v>0</v>
      </c>
      <c r="I148" s="38">
        <v>1633.96</v>
      </c>
      <c r="J148" t="s">
        <v>11</v>
      </c>
      <c r="K148" t="s">
        <v>16</v>
      </c>
      <c r="L148" t="s">
        <v>13</v>
      </c>
      <c r="M148" s="35">
        <f>DATE(E148,MATCH(F148,{"Jan","Feb","Mar","Apr","May","Jun","Jul","Aug","Sep","Oct","Nov","Dec"}, 0),G148)</f>
        <v>38207</v>
      </c>
      <c r="N148" s="20">
        <f t="shared" si="2"/>
        <v>18</v>
      </c>
    </row>
    <row r="149" spans="4:14" x14ac:dyDescent="0.35">
      <c r="D149" t="s">
        <v>155</v>
      </c>
      <c r="E149">
        <v>2004</v>
      </c>
      <c r="F149" s="28" t="s">
        <v>18</v>
      </c>
      <c r="G149">
        <v>13</v>
      </c>
      <c r="H149">
        <v>0</v>
      </c>
      <c r="I149" s="38">
        <v>1634.57</v>
      </c>
      <c r="J149" t="s">
        <v>11</v>
      </c>
      <c r="K149" t="s">
        <v>11</v>
      </c>
      <c r="L149" t="s">
        <v>13</v>
      </c>
      <c r="M149" s="35">
        <f>DATE(E149,MATCH(F149,{"Jan","Feb","Mar","Apr","May","Jun","Jul","Aug","Sep","Oct","Nov","Dec"}, 0),G149)</f>
        <v>38151</v>
      </c>
      <c r="N149" s="20">
        <f t="shared" si="2"/>
        <v>18</v>
      </c>
    </row>
    <row r="150" spans="4:14" x14ac:dyDescent="0.35">
      <c r="D150" t="s">
        <v>156</v>
      </c>
      <c r="E150">
        <v>2003</v>
      </c>
      <c r="F150" s="28" t="s">
        <v>30</v>
      </c>
      <c r="G150">
        <v>30</v>
      </c>
      <c r="H150">
        <v>0</v>
      </c>
      <c r="I150" s="38">
        <v>1635.73</v>
      </c>
      <c r="J150" t="s">
        <v>11</v>
      </c>
      <c r="K150" t="s">
        <v>12</v>
      </c>
      <c r="L150" t="s">
        <v>23</v>
      </c>
      <c r="M150" s="35">
        <f>DATE(E150,MATCH(F150,{"Jan","Feb","Mar","Apr","May","Jun","Jul","Aug","Sep","Oct","Nov","Dec"}, 0),G150)</f>
        <v>37985</v>
      </c>
      <c r="N150" s="20">
        <f t="shared" si="2"/>
        <v>19</v>
      </c>
    </row>
    <row r="151" spans="4:14" x14ac:dyDescent="0.35">
      <c r="D151" t="s">
        <v>157</v>
      </c>
      <c r="E151">
        <v>2003</v>
      </c>
      <c r="F151" s="28" t="s">
        <v>20</v>
      </c>
      <c r="G151">
        <v>16</v>
      </c>
      <c r="H151">
        <v>0</v>
      </c>
      <c r="I151" s="38">
        <v>1639.56</v>
      </c>
      <c r="J151" t="s">
        <v>11</v>
      </c>
      <c r="K151" t="s">
        <v>11</v>
      </c>
      <c r="L151" t="s">
        <v>23</v>
      </c>
      <c r="M151" s="35">
        <f>DATE(E151,MATCH(F151,{"Jan","Feb","Mar","Apr","May","Jun","Jul","Aug","Sep","Oct","Nov","Dec"}, 0),G151)</f>
        <v>37880</v>
      </c>
      <c r="N151" s="20">
        <f t="shared" si="2"/>
        <v>19</v>
      </c>
    </row>
    <row r="152" spans="4:14" x14ac:dyDescent="0.35">
      <c r="D152" t="s">
        <v>158</v>
      </c>
      <c r="E152">
        <v>2003</v>
      </c>
      <c r="F152" s="28" t="s">
        <v>35</v>
      </c>
      <c r="G152">
        <v>21</v>
      </c>
      <c r="H152">
        <v>0</v>
      </c>
      <c r="I152" s="38">
        <v>1639.56</v>
      </c>
      <c r="J152" t="s">
        <v>11</v>
      </c>
      <c r="K152" t="s">
        <v>11</v>
      </c>
      <c r="L152" t="s">
        <v>23</v>
      </c>
      <c r="M152" s="35">
        <f>DATE(E152,MATCH(F152,{"Jan","Feb","Mar","Apr","May","Jun","Jul","Aug","Sep","Oct","Nov","Dec"}, 0),G152)</f>
        <v>37854</v>
      </c>
      <c r="N152" s="20">
        <f t="shared" si="2"/>
        <v>19</v>
      </c>
    </row>
    <row r="153" spans="4:14" x14ac:dyDescent="0.35">
      <c r="D153" t="s">
        <v>159</v>
      </c>
      <c r="E153">
        <v>2003</v>
      </c>
      <c r="F153" s="28" t="s">
        <v>30</v>
      </c>
      <c r="G153">
        <v>30</v>
      </c>
      <c r="H153">
        <v>0</v>
      </c>
      <c r="I153" s="38">
        <v>1646.43</v>
      </c>
      <c r="J153" t="s">
        <v>11</v>
      </c>
      <c r="K153" t="s">
        <v>16</v>
      </c>
      <c r="L153" t="s">
        <v>23</v>
      </c>
      <c r="M153" s="35">
        <f>DATE(E153,MATCH(F153,{"Jan","Feb","Mar","Apr","May","Jun","Jul","Aug","Sep","Oct","Nov","Dec"}, 0),G153)</f>
        <v>37985</v>
      </c>
      <c r="N153" s="20">
        <f t="shared" si="2"/>
        <v>19</v>
      </c>
    </row>
    <row r="154" spans="4:14" x14ac:dyDescent="0.35">
      <c r="D154" t="s">
        <v>160</v>
      </c>
      <c r="E154">
        <v>2000</v>
      </c>
      <c r="F154" s="28" t="s">
        <v>37</v>
      </c>
      <c r="G154">
        <v>23</v>
      </c>
      <c r="H154">
        <v>0</v>
      </c>
      <c r="I154" s="38">
        <v>1665</v>
      </c>
      <c r="J154" t="s">
        <v>11</v>
      </c>
      <c r="K154" t="s">
        <v>11</v>
      </c>
      <c r="L154" t="s">
        <v>13</v>
      </c>
      <c r="M154" s="35">
        <f>DATE(E154,MATCH(F154,{"Jan","Feb","Mar","Apr","May","Jun","Jul","Aug","Sep","Oct","Nov","Dec"}, 0),G154)</f>
        <v>36822</v>
      </c>
      <c r="N154" s="20">
        <f t="shared" si="2"/>
        <v>22</v>
      </c>
    </row>
    <row r="155" spans="4:14" x14ac:dyDescent="0.35">
      <c r="D155" t="s">
        <v>161</v>
      </c>
      <c r="E155">
        <v>2000</v>
      </c>
      <c r="F155" s="28" t="s">
        <v>18</v>
      </c>
      <c r="G155">
        <v>10</v>
      </c>
      <c r="H155">
        <v>0</v>
      </c>
      <c r="I155" s="38">
        <v>1674.63</v>
      </c>
      <c r="J155" t="s">
        <v>11</v>
      </c>
      <c r="K155" t="s">
        <v>11</v>
      </c>
      <c r="L155" t="s">
        <v>13</v>
      </c>
      <c r="M155" s="35">
        <f>DATE(E155,MATCH(F155,{"Jan","Feb","Mar","Apr","May","Jun","Jul","Aug","Sep","Oct","Nov","Dec"}, 0),G155)</f>
        <v>36687</v>
      </c>
      <c r="N155" s="20">
        <f t="shared" si="2"/>
        <v>22</v>
      </c>
    </row>
    <row r="156" spans="4:14" x14ac:dyDescent="0.35">
      <c r="D156" t="s">
        <v>162</v>
      </c>
      <c r="E156">
        <v>2000</v>
      </c>
      <c r="F156" s="28" t="s">
        <v>37</v>
      </c>
      <c r="G156">
        <v>21</v>
      </c>
      <c r="H156">
        <v>0</v>
      </c>
      <c r="I156" s="38">
        <v>1682.6</v>
      </c>
      <c r="J156" t="s">
        <v>11</v>
      </c>
      <c r="K156" t="s">
        <v>11</v>
      </c>
      <c r="L156" t="s">
        <v>42</v>
      </c>
      <c r="M156" s="35">
        <f>DATE(E156,MATCH(F156,{"Jan","Feb","Mar","Apr","May","Jun","Jul","Aug","Sep","Oct","Nov","Dec"}, 0),G156)</f>
        <v>36820</v>
      </c>
      <c r="N156" s="20">
        <f t="shared" si="2"/>
        <v>22</v>
      </c>
    </row>
    <row r="157" spans="4:14" x14ac:dyDescent="0.35">
      <c r="D157" t="s">
        <v>163</v>
      </c>
      <c r="E157">
        <v>2004</v>
      </c>
      <c r="F157" s="28" t="s">
        <v>15</v>
      </c>
      <c r="G157">
        <v>17</v>
      </c>
      <c r="H157">
        <v>0</v>
      </c>
      <c r="I157" s="38">
        <v>1694.8</v>
      </c>
      <c r="J157" t="s">
        <v>11</v>
      </c>
      <c r="K157" t="s">
        <v>11</v>
      </c>
      <c r="L157" t="s">
        <v>164</v>
      </c>
      <c r="M157" s="35">
        <f>DATE(E157,MATCH(F157,{"Jan","Feb","Mar","Apr","May","Jun","Jul","Aug","Sep","Oct","Nov","Dec"}, 0),G157)</f>
        <v>38308</v>
      </c>
      <c r="N157" s="20">
        <f t="shared" si="2"/>
        <v>18</v>
      </c>
    </row>
    <row r="158" spans="4:14" x14ac:dyDescent="0.35">
      <c r="D158" t="s">
        <v>165</v>
      </c>
      <c r="E158">
        <v>2004</v>
      </c>
      <c r="F158" s="28" t="s">
        <v>30</v>
      </c>
      <c r="G158">
        <v>10</v>
      </c>
      <c r="H158">
        <v>0</v>
      </c>
      <c r="I158" s="38">
        <v>1702.46</v>
      </c>
      <c r="J158" t="s">
        <v>11</v>
      </c>
      <c r="K158" t="s">
        <v>12</v>
      </c>
      <c r="L158" t="s">
        <v>166</v>
      </c>
      <c r="M158" s="35">
        <f>DATE(E158,MATCH(F158,{"Jan","Feb","Mar","Apr","May","Jun","Jul","Aug","Sep","Oct","Nov","Dec"}, 0),G158)</f>
        <v>38331</v>
      </c>
      <c r="N158" s="20">
        <f t="shared" si="2"/>
        <v>18</v>
      </c>
    </row>
    <row r="159" spans="4:14" x14ac:dyDescent="0.35">
      <c r="D159" t="s">
        <v>167</v>
      </c>
      <c r="E159">
        <v>2004</v>
      </c>
      <c r="F159" s="28" t="s">
        <v>15</v>
      </c>
      <c r="G159">
        <v>7</v>
      </c>
      <c r="H159">
        <v>0</v>
      </c>
      <c r="I159" s="38">
        <v>1704.57</v>
      </c>
      <c r="J159" t="s">
        <v>11</v>
      </c>
      <c r="K159" t="s">
        <v>16</v>
      </c>
      <c r="L159" t="s">
        <v>168</v>
      </c>
      <c r="M159" s="35">
        <f>DATE(E159,MATCH(F159,{"Jan","Feb","Mar","Apr","May","Jun","Jul","Aug","Sep","Oct","Nov","Dec"}, 0),G159)</f>
        <v>38298</v>
      </c>
      <c r="N159" s="20">
        <f t="shared" si="2"/>
        <v>18</v>
      </c>
    </row>
    <row r="160" spans="4:14" x14ac:dyDescent="0.35">
      <c r="D160" t="s">
        <v>169</v>
      </c>
      <c r="E160">
        <v>2004</v>
      </c>
      <c r="F160" s="28" t="s">
        <v>30</v>
      </c>
      <c r="G160">
        <v>14</v>
      </c>
      <c r="H160">
        <v>0</v>
      </c>
      <c r="I160" s="38">
        <v>1704.7</v>
      </c>
      <c r="J160" t="s">
        <v>11</v>
      </c>
      <c r="K160" t="s">
        <v>12</v>
      </c>
      <c r="L160" t="s">
        <v>170</v>
      </c>
      <c r="M160" s="35">
        <f>DATE(E160,MATCH(F160,{"Jan","Feb","Mar","Apr","May","Jun","Jul","Aug","Sep","Oct","Nov","Dec"}, 0),G160)</f>
        <v>38335</v>
      </c>
      <c r="N160" s="20">
        <f t="shared" si="2"/>
        <v>18</v>
      </c>
    </row>
    <row r="161" spans="4:14" x14ac:dyDescent="0.35">
      <c r="D161" t="s">
        <v>171</v>
      </c>
      <c r="E161">
        <v>2004</v>
      </c>
      <c r="F161" s="28" t="s">
        <v>30</v>
      </c>
      <c r="G161">
        <v>6</v>
      </c>
      <c r="H161">
        <v>0</v>
      </c>
      <c r="I161" s="38">
        <v>1705.62</v>
      </c>
      <c r="J161" t="s">
        <v>11</v>
      </c>
      <c r="K161" t="s">
        <v>11</v>
      </c>
      <c r="L161" t="s">
        <v>164</v>
      </c>
      <c r="M161" s="35">
        <f>DATE(E161,MATCH(F161,{"Jan","Feb","Mar","Apr","May","Jun","Jul","Aug","Sep","Oct","Nov","Dec"}, 0),G161)</f>
        <v>38327</v>
      </c>
      <c r="N161" s="20">
        <f t="shared" si="2"/>
        <v>18</v>
      </c>
    </row>
    <row r="162" spans="4:14" x14ac:dyDescent="0.35">
      <c r="D162" t="s">
        <v>172</v>
      </c>
      <c r="E162">
        <v>2004</v>
      </c>
      <c r="F162" s="28" t="s">
        <v>37</v>
      </c>
      <c r="G162">
        <v>17</v>
      </c>
      <c r="H162">
        <v>0</v>
      </c>
      <c r="I162" s="38">
        <v>1708</v>
      </c>
      <c r="J162" t="s">
        <v>12</v>
      </c>
      <c r="K162" t="s">
        <v>11</v>
      </c>
      <c r="L162" t="s">
        <v>168</v>
      </c>
      <c r="M162" s="35">
        <f>DATE(E162,MATCH(F162,{"Jan","Feb","Mar","Apr","May","Jun","Jul","Aug","Sep","Oct","Nov","Dec"}, 0),G162)</f>
        <v>38277</v>
      </c>
      <c r="N162" s="20">
        <f t="shared" si="2"/>
        <v>18</v>
      </c>
    </row>
    <row r="163" spans="4:14" x14ac:dyDescent="0.35">
      <c r="D163" t="s">
        <v>173</v>
      </c>
      <c r="E163">
        <v>2004</v>
      </c>
      <c r="F163" s="28" t="s">
        <v>30</v>
      </c>
      <c r="G163">
        <v>12</v>
      </c>
      <c r="H163">
        <v>0</v>
      </c>
      <c r="I163" s="38">
        <v>1708.93</v>
      </c>
      <c r="J163" t="s">
        <v>12</v>
      </c>
      <c r="K163" t="s">
        <v>16</v>
      </c>
      <c r="L163" t="s">
        <v>166</v>
      </c>
      <c r="M163" s="35">
        <f>DATE(E163,MATCH(F163,{"Jan","Feb","Mar","Apr","May","Jun","Jul","Aug","Sep","Oct","Nov","Dec"}, 0),G163)</f>
        <v>38333</v>
      </c>
      <c r="N163" s="20">
        <f t="shared" si="2"/>
        <v>18</v>
      </c>
    </row>
    <row r="164" spans="4:14" x14ac:dyDescent="0.35">
      <c r="D164" t="s">
        <v>174</v>
      </c>
      <c r="E164">
        <v>2004</v>
      </c>
      <c r="F164" s="28" t="s">
        <v>20</v>
      </c>
      <c r="G164">
        <v>19</v>
      </c>
      <c r="H164">
        <v>1</v>
      </c>
      <c r="I164" s="38">
        <v>1711.03</v>
      </c>
      <c r="J164" t="s">
        <v>12</v>
      </c>
      <c r="K164" t="s">
        <v>12</v>
      </c>
      <c r="L164" t="s">
        <v>13</v>
      </c>
      <c r="M164" s="35">
        <f>DATE(E164,MATCH(F164,{"Jan","Feb","Mar","Apr","May","Jun","Jul","Aug","Sep","Oct","Nov","Dec"}, 0),G164)</f>
        <v>38249</v>
      </c>
      <c r="N164" s="20">
        <f t="shared" si="2"/>
        <v>18</v>
      </c>
    </row>
    <row r="165" spans="4:14" x14ac:dyDescent="0.35">
      <c r="D165" t="s">
        <v>175</v>
      </c>
      <c r="E165">
        <v>2004</v>
      </c>
      <c r="F165" s="28" t="s">
        <v>20</v>
      </c>
      <c r="G165">
        <v>21</v>
      </c>
      <c r="H165">
        <v>0</v>
      </c>
      <c r="I165" s="38">
        <v>1712.23</v>
      </c>
      <c r="J165" t="s">
        <v>12</v>
      </c>
      <c r="K165" t="s">
        <v>16</v>
      </c>
      <c r="L165" t="s">
        <v>168</v>
      </c>
      <c r="M165" s="35">
        <f>DATE(E165,MATCH(F165,{"Jan","Feb","Mar","Apr","May","Jun","Jul","Aug","Sep","Oct","Nov","Dec"}, 0),G165)</f>
        <v>38251</v>
      </c>
      <c r="N165" s="20">
        <f t="shared" si="2"/>
        <v>18</v>
      </c>
    </row>
    <row r="166" spans="4:14" x14ac:dyDescent="0.35">
      <c r="D166" t="s">
        <v>176</v>
      </c>
      <c r="E166">
        <v>2004</v>
      </c>
      <c r="F166" s="28" t="s">
        <v>18</v>
      </c>
      <c r="G166">
        <v>10</v>
      </c>
      <c r="H166">
        <v>1</v>
      </c>
      <c r="I166" s="38">
        <v>1719.44</v>
      </c>
      <c r="J166" t="s">
        <v>12</v>
      </c>
      <c r="K166" t="s">
        <v>12</v>
      </c>
      <c r="L166" t="s">
        <v>13</v>
      </c>
      <c r="M166" s="35">
        <f>DATE(E166,MATCH(F166,{"Jan","Feb","Mar","Apr","May","Jun","Jul","Aug","Sep","Oct","Nov","Dec"}, 0),G166)</f>
        <v>38148</v>
      </c>
      <c r="N166" s="20">
        <f t="shared" si="2"/>
        <v>18</v>
      </c>
    </row>
    <row r="167" spans="4:14" x14ac:dyDescent="0.35">
      <c r="D167" t="s">
        <v>177</v>
      </c>
      <c r="E167">
        <v>2004</v>
      </c>
      <c r="F167" s="28" t="s">
        <v>20</v>
      </c>
      <c r="G167">
        <v>11</v>
      </c>
      <c r="H167">
        <v>1</v>
      </c>
      <c r="I167" s="38">
        <v>1720.35</v>
      </c>
      <c r="J167" t="s">
        <v>12</v>
      </c>
      <c r="K167" t="s">
        <v>12</v>
      </c>
      <c r="L167" t="s">
        <v>13</v>
      </c>
      <c r="M167" s="35">
        <f>DATE(E167,MATCH(F167,{"Jan","Feb","Mar","Apr","May","Jun","Jul","Aug","Sep","Oct","Nov","Dec"}, 0),G167)</f>
        <v>38241</v>
      </c>
      <c r="N167" s="20">
        <f t="shared" si="2"/>
        <v>18</v>
      </c>
    </row>
    <row r="168" spans="4:14" x14ac:dyDescent="0.35">
      <c r="D168" t="s">
        <v>178</v>
      </c>
      <c r="E168">
        <v>2004</v>
      </c>
      <c r="F168" s="28" t="s">
        <v>37</v>
      </c>
      <c r="G168">
        <v>21</v>
      </c>
      <c r="H168">
        <v>1</v>
      </c>
      <c r="I168" s="38">
        <v>1725.55</v>
      </c>
      <c r="J168" t="s">
        <v>12</v>
      </c>
      <c r="K168" t="s">
        <v>11</v>
      </c>
      <c r="L168" t="s">
        <v>13</v>
      </c>
      <c r="M168" s="35">
        <f>DATE(E168,MATCH(F168,{"Jan","Feb","Mar","Apr","May","Jun","Jul","Aug","Sep","Oct","Nov","Dec"}, 0),G168)</f>
        <v>38281</v>
      </c>
      <c r="N168" s="20">
        <f t="shared" si="2"/>
        <v>18</v>
      </c>
    </row>
    <row r="169" spans="4:14" x14ac:dyDescent="0.35">
      <c r="D169" t="s">
        <v>179</v>
      </c>
      <c r="E169">
        <v>2004</v>
      </c>
      <c r="F169" s="28" t="s">
        <v>20</v>
      </c>
      <c r="G169">
        <v>9</v>
      </c>
      <c r="H169">
        <v>1</v>
      </c>
      <c r="I169" s="38">
        <v>1727.54</v>
      </c>
      <c r="J169" t="s">
        <v>12</v>
      </c>
      <c r="K169" t="s">
        <v>16</v>
      </c>
      <c r="L169" t="s">
        <v>13</v>
      </c>
      <c r="M169" s="35">
        <f>DATE(E169,MATCH(F169,{"Jan","Feb","Mar","Apr","May","Jun","Jul","Aug","Sep","Oct","Nov","Dec"}, 0),G169)</f>
        <v>38239</v>
      </c>
      <c r="N169" s="20">
        <f t="shared" si="2"/>
        <v>18</v>
      </c>
    </row>
    <row r="170" spans="4:14" x14ac:dyDescent="0.35">
      <c r="D170" t="s">
        <v>180</v>
      </c>
      <c r="E170">
        <v>2003</v>
      </c>
      <c r="F170" s="28" t="s">
        <v>15</v>
      </c>
      <c r="G170">
        <v>21</v>
      </c>
      <c r="H170">
        <v>0</v>
      </c>
      <c r="I170" s="38">
        <v>1727.79</v>
      </c>
      <c r="J170" t="s">
        <v>12</v>
      </c>
      <c r="K170" t="s">
        <v>12</v>
      </c>
      <c r="L170" t="s">
        <v>42</v>
      </c>
      <c r="M170" s="35">
        <f>DATE(E170,MATCH(F170,{"Jan","Feb","Mar","Apr","May","Jun","Jul","Aug","Sep","Oct","Nov","Dec"}, 0),G170)</f>
        <v>37946</v>
      </c>
      <c r="N170" s="20">
        <f t="shared" si="2"/>
        <v>19</v>
      </c>
    </row>
    <row r="171" spans="4:14" x14ac:dyDescent="0.35">
      <c r="D171" t="s">
        <v>181</v>
      </c>
      <c r="E171">
        <v>2003</v>
      </c>
      <c r="F171" s="28" t="s">
        <v>20</v>
      </c>
      <c r="G171">
        <v>1</v>
      </c>
      <c r="H171">
        <v>0</v>
      </c>
      <c r="I171" s="38">
        <v>1728.9</v>
      </c>
      <c r="J171" t="s">
        <v>12</v>
      </c>
      <c r="K171" t="s">
        <v>11</v>
      </c>
      <c r="L171" t="s">
        <v>42</v>
      </c>
      <c r="M171" s="35">
        <f>DATE(E171,MATCH(F171,{"Jan","Feb","Mar","Apr","May","Jun","Jul","Aug","Sep","Oct","Nov","Dec"}, 0),G171)</f>
        <v>37865</v>
      </c>
      <c r="N171" s="20">
        <f t="shared" si="2"/>
        <v>19</v>
      </c>
    </row>
    <row r="172" spans="4:14" x14ac:dyDescent="0.35">
      <c r="D172" t="s">
        <v>182</v>
      </c>
      <c r="E172">
        <v>2003</v>
      </c>
      <c r="F172" s="28" t="s">
        <v>15</v>
      </c>
      <c r="G172">
        <v>9</v>
      </c>
      <c r="H172">
        <v>0</v>
      </c>
      <c r="I172" s="38">
        <v>1731.68</v>
      </c>
      <c r="J172" t="s">
        <v>12</v>
      </c>
      <c r="K172" t="s">
        <v>11</v>
      </c>
      <c r="L172" t="s">
        <v>42</v>
      </c>
      <c r="M172" s="35">
        <f>DATE(E172,MATCH(F172,{"Jan","Feb","Mar","Apr","May","Jun","Jul","Aug","Sep","Oct","Nov","Dec"}, 0),G172)</f>
        <v>37934</v>
      </c>
      <c r="N172" s="20">
        <f t="shared" si="2"/>
        <v>19</v>
      </c>
    </row>
    <row r="173" spans="4:14" x14ac:dyDescent="0.35">
      <c r="D173" t="s">
        <v>183</v>
      </c>
      <c r="E173">
        <v>2003</v>
      </c>
      <c r="F173" s="28" t="s">
        <v>15</v>
      </c>
      <c r="G173">
        <v>14</v>
      </c>
      <c r="H173">
        <v>0</v>
      </c>
      <c r="I173" s="38">
        <v>1737.38</v>
      </c>
      <c r="J173" t="s">
        <v>12</v>
      </c>
      <c r="K173" t="s">
        <v>11</v>
      </c>
      <c r="L173" t="s">
        <v>42</v>
      </c>
      <c r="M173" s="35">
        <f>DATE(E173,MATCH(F173,{"Jan","Feb","Mar","Apr","May","Jun","Jul","Aug","Sep","Oct","Nov","Dec"}, 0),G173)</f>
        <v>37939</v>
      </c>
      <c r="N173" s="20">
        <f t="shared" si="2"/>
        <v>19</v>
      </c>
    </row>
    <row r="174" spans="4:14" x14ac:dyDescent="0.35">
      <c r="D174" t="s">
        <v>184</v>
      </c>
      <c r="E174">
        <v>2003</v>
      </c>
      <c r="F174" s="28" t="s">
        <v>10</v>
      </c>
      <c r="G174">
        <v>25</v>
      </c>
      <c r="H174">
        <v>0</v>
      </c>
      <c r="I174" s="38">
        <v>1743.21</v>
      </c>
      <c r="J174" t="s">
        <v>12</v>
      </c>
      <c r="K174" t="s">
        <v>16</v>
      </c>
      <c r="L174" t="s">
        <v>42</v>
      </c>
      <c r="M174" s="35">
        <f>DATE(E174,MATCH(F174,{"Jan","Feb","Mar","Apr","May","Jun","Jul","Aug","Sep","Oct","Nov","Dec"}, 0),G174)</f>
        <v>37827</v>
      </c>
      <c r="N174" s="20">
        <f t="shared" si="2"/>
        <v>19</v>
      </c>
    </row>
    <row r="175" spans="4:14" x14ac:dyDescent="0.35">
      <c r="D175" t="s">
        <v>185</v>
      </c>
      <c r="E175">
        <v>2003</v>
      </c>
      <c r="F175" s="28" t="s">
        <v>10</v>
      </c>
      <c r="G175">
        <v>28</v>
      </c>
      <c r="H175">
        <v>0</v>
      </c>
      <c r="I175" s="38">
        <v>1744.47</v>
      </c>
      <c r="J175" t="s">
        <v>12</v>
      </c>
      <c r="K175" t="s">
        <v>16</v>
      </c>
      <c r="L175" t="s">
        <v>42</v>
      </c>
      <c r="M175" s="35">
        <f>DATE(E175,MATCH(F175,{"Jan","Feb","Mar","Apr","May","Jun","Jul","Aug","Sep","Oct","Nov","Dec"}, 0),G175)</f>
        <v>37830</v>
      </c>
      <c r="N175" s="20">
        <f t="shared" si="2"/>
        <v>19</v>
      </c>
    </row>
    <row r="176" spans="4:14" x14ac:dyDescent="0.35">
      <c r="D176" t="s">
        <v>186</v>
      </c>
      <c r="E176">
        <v>2003</v>
      </c>
      <c r="F176" s="28" t="s">
        <v>20</v>
      </c>
      <c r="G176">
        <v>26</v>
      </c>
      <c r="H176">
        <v>0</v>
      </c>
      <c r="I176" s="38">
        <v>1748.77</v>
      </c>
      <c r="J176" t="s">
        <v>12</v>
      </c>
      <c r="K176" t="s">
        <v>16</v>
      </c>
      <c r="L176" t="s">
        <v>42</v>
      </c>
      <c r="M176" s="35">
        <f>DATE(E176,MATCH(F176,{"Jan","Feb","Mar","Apr","May","Jun","Jul","Aug","Sep","Oct","Nov","Dec"}, 0),G176)</f>
        <v>37890</v>
      </c>
      <c r="N176" s="20">
        <f t="shared" si="2"/>
        <v>19</v>
      </c>
    </row>
    <row r="177" spans="4:14" x14ac:dyDescent="0.35">
      <c r="D177" t="s">
        <v>187</v>
      </c>
      <c r="E177">
        <v>1998</v>
      </c>
      <c r="F177" s="28" t="s">
        <v>37</v>
      </c>
      <c r="G177">
        <v>7</v>
      </c>
      <c r="H177">
        <v>0</v>
      </c>
      <c r="I177" s="38">
        <v>1756.6</v>
      </c>
      <c r="J177" t="s">
        <v>12</v>
      </c>
      <c r="K177" t="s">
        <v>12</v>
      </c>
      <c r="L177" t="s">
        <v>13</v>
      </c>
      <c r="M177" s="35">
        <f>DATE(E177,MATCH(F177,{"Jan","Feb","Mar","Apr","May","Jun","Jul","Aug","Sep","Oct","Nov","Dec"}, 0),G177)</f>
        <v>36075</v>
      </c>
      <c r="N177" s="20">
        <f t="shared" si="2"/>
        <v>24</v>
      </c>
    </row>
    <row r="178" spans="4:14" x14ac:dyDescent="0.35">
      <c r="D178" t="s">
        <v>188</v>
      </c>
      <c r="E178">
        <v>2003</v>
      </c>
      <c r="F178" s="28" t="s">
        <v>15</v>
      </c>
      <c r="G178">
        <v>19</v>
      </c>
      <c r="H178">
        <v>0</v>
      </c>
      <c r="I178" s="38">
        <v>1759.34</v>
      </c>
      <c r="J178" t="s">
        <v>12</v>
      </c>
      <c r="K178" t="s">
        <v>16</v>
      </c>
      <c r="L178" t="s">
        <v>42</v>
      </c>
      <c r="M178" s="35">
        <f>DATE(E178,MATCH(F178,{"Jan","Feb","Mar","Apr","May","Jun","Jul","Aug","Sep","Oct","Nov","Dec"}, 0),G178)</f>
        <v>37944</v>
      </c>
      <c r="N178" s="20">
        <f t="shared" si="2"/>
        <v>19</v>
      </c>
    </row>
    <row r="179" spans="4:14" x14ac:dyDescent="0.35">
      <c r="D179" t="s">
        <v>189</v>
      </c>
      <c r="E179">
        <v>2002</v>
      </c>
      <c r="F179" s="28" t="s">
        <v>30</v>
      </c>
      <c r="G179">
        <v>13</v>
      </c>
      <c r="H179">
        <v>0</v>
      </c>
      <c r="I179" s="38">
        <v>1769.53</v>
      </c>
      <c r="J179" t="s">
        <v>12</v>
      </c>
      <c r="K179" t="s">
        <v>12</v>
      </c>
      <c r="L179" t="s">
        <v>23</v>
      </c>
      <c r="M179" s="35">
        <f>DATE(E179,MATCH(F179,{"Jan","Feb","Mar","Apr","May","Jun","Jul","Aug","Sep","Oct","Nov","Dec"}, 0),G179)</f>
        <v>37603</v>
      </c>
      <c r="N179" s="20">
        <f t="shared" si="2"/>
        <v>20</v>
      </c>
    </row>
    <row r="180" spans="4:14" x14ac:dyDescent="0.35">
      <c r="D180" t="s">
        <v>190</v>
      </c>
      <c r="E180">
        <v>1999</v>
      </c>
      <c r="F180" s="28" t="s">
        <v>20</v>
      </c>
      <c r="G180">
        <v>25</v>
      </c>
      <c r="H180">
        <v>0</v>
      </c>
      <c r="I180" s="38">
        <v>1815.88</v>
      </c>
      <c r="J180" t="s">
        <v>12</v>
      </c>
      <c r="K180" t="s">
        <v>12</v>
      </c>
      <c r="L180" t="s">
        <v>13</v>
      </c>
      <c r="M180" s="35">
        <f>DATE(E180,MATCH(F180,{"Jan","Feb","Mar","Apr","May","Jun","Jul","Aug","Sep","Oct","Nov","Dec"}, 0),G180)</f>
        <v>36428</v>
      </c>
      <c r="N180" s="20">
        <f t="shared" si="2"/>
        <v>23</v>
      </c>
    </row>
    <row r="181" spans="4:14" x14ac:dyDescent="0.35">
      <c r="D181" t="s">
        <v>191</v>
      </c>
      <c r="E181">
        <v>2004</v>
      </c>
      <c r="F181" s="28" t="s">
        <v>35</v>
      </c>
      <c r="G181">
        <v>19</v>
      </c>
      <c r="H181">
        <v>0</v>
      </c>
      <c r="I181" s="38">
        <v>1822.54</v>
      </c>
      <c r="J181" t="s">
        <v>12</v>
      </c>
      <c r="K181" t="s">
        <v>16</v>
      </c>
      <c r="L181" t="s">
        <v>23</v>
      </c>
      <c r="M181" s="35">
        <f>DATE(E181,MATCH(F181,{"Jan","Feb","Mar","Apr","May","Jun","Jul","Aug","Sep","Oct","Nov","Dec"}, 0),G181)</f>
        <v>38218</v>
      </c>
      <c r="N181" s="20">
        <f t="shared" si="2"/>
        <v>18</v>
      </c>
    </row>
    <row r="182" spans="4:14" x14ac:dyDescent="0.35">
      <c r="D182" t="s">
        <v>192</v>
      </c>
      <c r="E182">
        <v>1999</v>
      </c>
      <c r="F182" s="28" t="s">
        <v>15</v>
      </c>
      <c r="G182">
        <v>17</v>
      </c>
      <c r="H182">
        <v>0</v>
      </c>
      <c r="I182" s="38">
        <v>1824.29</v>
      </c>
      <c r="J182" t="s">
        <v>12</v>
      </c>
      <c r="K182" t="s">
        <v>12</v>
      </c>
      <c r="L182" t="s">
        <v>13</v>
      </c>
      <c r="M182" s="35">
        <f>DATE(E182,MATCH(F182,{"Jan","Feb","Mar","Apr","May","Jun","Jul","Aug","Sep","Oct","Nov","Dec"}, 0),G182)</f>
        <v>36481</v>
      </c>
      <c r="N182" s="20">
        <f t="shared" si="2"/>
        <v>23</v>
      </c>
    </row>
    <row r="183" spans="4:14" x14ac:dyDescent="0.35">
      <c r="D183" t="s">
        <v>193</v>
      </c>
      <c r="E183">
        <v>1999</v>
      </c>
      <c r="F183" s="28" t="s">
        <v>37</v>
      </c>
      <c r="G183">
        <v>1</v>
      </c>
      <c r="H183">
        <v>0</v>
      </c>
      <c r="I183" s="38">
        <v>1826.84</v>
      </c>
      <c r="J183" t="s">
        <v>12</v>
      </c>
      <c r="K183" t="s">
        <v>11</v>
      </c>
      <c r="L183" t="s">
        <v>42</v>
      </c>
      <c r="M183" s="35">
        <f>DATE(E183,MATCH(F183,{"Jan","Feb","Mar","Apr","May","Jun","Jul","Aug","Sep","Oct","Nov","Dec"}, 0),G183)</f>
        <v>36434</v>
      </c>
      <c r="N183" s="20">
        <f t="shared" si="2"/>
        <v>23</v>
      </c>
    </row>
    <row r="184" spans="4:14" x14ac:dyDescent="0.35">
      <c r="D184" t="s">
        <v>194</v>
      </c>
      <c r="E184">
        <v>2003</v>
      </c>
      <c r="F184" s="28" t="s">
        <v>35</v>
      </c>
      <c r="G184">
        <v>11</v>
      </c>
      <c r="H184">
        <v>1</v>
      </c>
      <c r="I184" s="38">
        <v>1832.09</v>
      </c>
      <c r="J184" t="s">
        <v>12</v>
      </c>
      <c r="K184" t="s">
        <v>12</v>
      </c>
      <c r="L184" t="s">
        <v>42</v>
      </c>
      <c r="M184" s="35">
        <f>DATE(E184,MATCH(F184,{"Jan","Feb","Mar","Apr","May","Jun","Jul","Aug","Sep","Oct","Nov","Dec"}, 0),G184)</f>
        <v>37844</v>
      </c>
      <c r="N184" s="20">
        <f t="shared" si="2"/>
        <v>19</v>
      </c>
    </row>
    <row r="185" spans="4:14" x14ac:dyDescent="0.35">
      <c r="D185" t="s">
        <v>195</v>
      </c>
      <c r="E185">
        <v>2003</v>
      </c>
      <c r="F185" s="28" t="s">
        <v>35</v>
      </c>
      <c r="G185">
        <v>4</v>
      </c>
      <c r="H185">
        <v>1</v>
      </c>
      <c r="I185" s="38">
        <v>1837.24</v>
      </c>
      <c r="J185" t="s">
        <v>12</v>
      </c>
      <c r="K185" t="s">
        <v>11</v>
      </c>
      <c r="L185" t="s">
        <v>42</v>
      </c>
      <c r="M185" s="35">
        <f>DATE(E185,MATCH(F185,{"Jan","Feb","Mar","Apr","May","Jun","Jul","Aug","Sep","Oct","Nov","Dec"}, 0),G185)</f>
        <v>37837</v>
      </c>
      <c r="N185" s="20">
        <f t="shared" si="2"/>
        <v>19</v>
      </c>
    </row>
    <row r="186" spans="4:14" x14ac:dyDescent="0.35">
      <c r="D186" t="s">
        <v>196</v>
      </c>
      <c r="E186">
        <v>1999</v>
      </c>
      <c r="F186" s="28" t="s">
        <v>30</v>
      </c>
      <c r="G186">
        <v>12</v>
      </c>
      <c r="H186">
        <v>0</v>
      </c>
      <c r="I186" s="38">
        <v>1837.28</v>
      </c>
      <c r="J186" t="s">
        <v>12</v>
      </c>
      <c r="K186" t="s">
        <v>11</v>
      </c>
      <c r="L186" t="s">
        <v>13</v>
      </c>
      <c r="M186" s="35">
        <f>DATE(E186,MATCH(F186,{"Jan","Feb","Mar","Apr","May","Jun","Jul","Aug","Sep","Oct","Nov","Dec"}, 0),G186)</f>
        <v>36506</v>
      </c>
      <c r="N186" s="20">
        <f t="shared" si="2"/>
        <v>23</v>
      </c>
    </row>
    <row r="187" spans="4:14" x14ac:dyDescent="0.35">
      <c r="D187" t="s">
        <v>197</v>
      </c>
      <c r="E187">
        <v>2003</v>
      </c>
      <c r="F187" s="28" t="s">
        <v>10</v>
      </c>
      <c r="G187">
        <v>20</v>
      </c>
      <c r="H187">
        <v>1</v>
      </c>
      <c r="I187" s="38">
        <v>1842.52</v>
      </c>
      <c r="J187" t="s">
        <v>12</v>
      </c>
      <c r="K187" t="s">
        <v>11</v>
      </c>
      <c r="L187" t="s">
        <v>42</v>
      </c>
      <c r="M187" s="35">
        <f>DATE(E187,MATCH(F187,{"Jan","Feb","Mar","Apr","May","Jun","Jul","Aug","Sep","Oct","Nov","Dec"}, 0),G187)</f>
        <v>37822</v>
      </c>
      <c r="N187" s="20">
        <f t="shared" si="2"/>
        <v>19</v>
      </c>
    </row>
    <row r="188" spans="4:14" x14ac:dyDescent="0.35">
      <c r="D188" t="s">
        <v>198</v>
      </c>
      <c r="E188">
        <v>1994</v>
      </c>
      <c r="F188" s="28" t="s">
        <v>30</v>
      </c>
      <c r="G188">
        <v>6</v>
      </c>
      <c r="H188">
        <v>0</v>
      </c>
      <c r="I188" s="38">
        <v>1850.55</v>
      </c>
      <c r="J188" t="s">
        <v>12</v>
      </c>
      <c r="K188" t="s">
        <v>11</v>
      </c>
      <c r="L188" t="s">
        <v>23</v>
      </c>
      <c r="M188" s="35">
        <f>DATE(E188,MATCH(F188,{"Jan","Feb","Mar","Apr","May","Jun","Jul","Aug","Sep","Oct","Nov","Dec"}, 0),G188)</f>
        <v>34674</v>
      </c>
      <c r="N188" s="20">
        <f t="shared" si="2"/>
        <v>28</v>
      </c>
    </row>
    <row r="189" spans="4:14" x14ac:dyDescent="0.35">
      <c r="D189" t="s">
        <v>199</v>
      </c>
      <c r="E189">
        <v>2004</v>
      </c>
      <c r="F189" s="28" t="s">
        <v>30</v>
      </c>
      <c r="G189">
        <v>27</v>
      </c>
      <c r="H189">
        <v>0</v>
      </c>
      <c r="I189" s="38">
        <v>1863.45</v>
      </c>
      <c r="J189" t="s">
        <v>12</v>
      </c>
      <c r="K189" t="s">
        <v>16</v>
      </c>
      <c r="L189" t="s">
        <v>200</v>
      </c>
      <c r="M189" s="35">
        <f>DATE(E189,MATCH(F189,{"Jan","Feb","Mar","Apr","May","Jun","Jul","Aug","Sep","Oct","Nov","Dec"}, 0),G189)</f>
        <v>38348</v>
      </c>
      <c r="N189" s="20">
        <f t="shared" si="2"/>
        <v>18</v>
      </c>
    </row>
    <row r="190" spans="4:14" x14ac:dyDescent="0.35">
      <c r="D190" t="s">
        <v>201</v>
      </c>
      <c r="E190">
        <v>1996</v>
      </c>
      <c r="F190" s="28" t="s">
        <v>10</v>
      </c>
      <c r="G190">
        <v>2</v>
      </c>
      <c r="H190">
        <v>0</v>
      </c>
      <c r="I190" s="38">
        <v>1865.98</v>
      </c>
      <c r="J190" t="s">
        <v>12</v>
      </c>
      <c r="K190" t="s">
        <v>12</v>
      </c>
      <c r="L190" t="s">
        <v>23</v>
      </c>
      <c r="M190" s="35">
        <f>DATE(E190,MATCH(F190,{"Jan","Feb","Mar","Apr","May","Jun","Jul","Aug","Sep","Oct","Nov","Dec"}, 0),G190)</f>
        <v>35248</v>
      </c>
      <c r="N190" s="20">
        <f t="shared" si="2"/>
        <v>26</v>
      </c>
    </row>
    <row r="191" spans="4:14" x14ac:dyDescent="0.35">
      <c r="D191" t="s">
        <v>202</v>
      </c>
      <c r="E191">
        <v>2002</v>
      </c>
      <c r="F191" s="28" t="s">
        <v>20</v>
      </c>
      <c r="G191">
        <v>22</v>
      </c>
      <c r="H191">
        <v>0</v>
      </c>
      <c r="I191" s="38">
        <v>1875.34</v>
      </c>
      <c r="J191" t="s">
        <v>12</v>
      </c>
      <c r="K191" t="s">
        <v>11</v>
      </c>
      <c r="L191" t="s">
        <v>42</v>
      </c>
      <c r="M191" s="35">
        <f>DATE(E191,MATCH(F191,{"Jan","Feb","Mar","Apr","May","Jun","Jul","Aug","Sep","Oct","Nov","Dec"}, 0),G191)</f>
        <v>37521</v>
      </c>
      <c r="N191" s="20">
        <f t="shared" si="2"/>
        <v>20</v>
      </c>
    </row>
    <row r="192" spans="4:14" x14ac:dyDescent="0.35">
      <c r="D192" t="s">
        <v>203</v>
      </c>
      <c r="E192">
        <v>2002</v>
      </c>
      <c r="F192" s="28" t="s">
        <v>37</v>
      </c>
      <c r="G192">
        <v>29</v>
      </c>
      <c r="H192">
        <v>0</v>
      </c>
      <c r="I192" s="38">
        <v>1877.93</v>
      </c>
      <c r="J192" t="s">
        <v>12</v>
      </c>
      <c r="K192" t="s">
        <v>16</v>
      </c>
      <c r="L192" t="s">
        <v>13</v>
      </c>
      <c r="M192" s="35">
        <f>DATE(E192,MATCH(F192,{"Jan","Feb","Mar","Apr","May","Jun","Jul","Aug","Sep","Oct","Nov","Dec"}, 0),G192)</f>
        <v>37558</v>
      </c>
      <c r="N192" s="20">
        <f t="shared" si="2"/>
        <v>20</v>
      </c>
    </row>
    <row r="193" spans="4:14" x14ac:dyDescent="0.35">
      <c r="D193" t="s">
        <v>204</v>
      </c>
      <c r="E193">
        <v>2002</v>
      </c>
      <c r="F193" s="28" t="s">
        <v>35</v>
      </c>
      <c r="G193">
        <v>29</v>
      </c>
      <c r="H193">
        <v>0</v>
      </c>
      <c r="I193" s="38">
        <v>1880.07</v>
      </c>
      <c r="J193" t="s">
        <v>12</v>
      </c>
      <c r="K193" t="s">
        <v>11</v>
      </c>
      <c r="L193" t="s">
        <v>13</v>
      </c>
      <c r="M193" s="35">
        <f>DATE(E193,MATCH(F193,{"Jan","Feb","Mar","Apr","May","Jun","Jul","Aug","Sep","Oct","Nov","Dec"}, 0),G193)</f>
        <v>37497</v>
      </c>
      <c r="N193" s="20">
        <f t="shared" si="2"/>
        <v>20</v>
      </c>
    </row>
    <row r="194" spans="4:14" x14ac:dyDescent="0.35">
      <c r="D194" t="s">
        <v>205</v>
      </c>
      <c r="E194">
        <v>2002</v>
      </c>
      <c r="F194" s="28" t="s">
        <v>35</v>
      </c>
      <c r="G194">
        <v>21</v>
      </c>
      <c r="H194">
        <v>0</v>
      </c>
      <c r="I194" s="38">
        <v>1880.49</v>
      </c>
      <c r="J194" t="s">
        <v>12</v>
      </c>
      <c r="K194" t="s">
        <v>16</v>
      </c>
      <c r="L194" t="s">
        <v>42</v>
      </c>
      <c r="M194" s="35">
        <f>DATE(E194,MATCH(F194,{"Jan","Feb","Mar","Apr","May","Jun","Jul","Aug","Sep","Oct","Nov","Dec"}, 0),G194)</f>
        <v>37489</v>
      </c>
      <c r="N194" s="20">
        <f t="shared" si="2"/>
        <v>20</v>
      </c>
    </row>
    <row r="195" spans="4:14" x14ac:dyDescent="0.35">
      <c r="D195" t="s">
        <v>206</v>
      </c>
      <c r="E195">
        <v>2001</v>
      </c>
      <c r="F195" s="28" t="s">
        <v>35</v>
      </c>
      <c r="G195">
        <v>10</v>
      </c>
      <c r="H195">
        <v>0</v>
      </c>
      <c r="I195" s="38">
        <v>1906.36</v>
      </c>
      <c r="J195" t="s">
        <v>12</v>
      </c>
      <c r="K195" t="s">
        <v>16</v>
      </c>
      <c r="L195" t="s">
        <v>23</v>
      </c>
      <c r="M195" s="35">
        <f>DATE(E195,MATCH(F195,{"Jan","Feb","Mar","Apr","May","Jun","Jul","Aug","Sep","Oct","Nov","Dec"}, 0),G195)</f>
        <v>37113</v>
      </c>
      <c r="N195" s="20">
        <f t="shared" si="2"/>
        <v>21</v>
      </c>
    </row>
    <row r="196" spans="4:14" x14ac:dyDescent="0.35">
      <c r="D196" t="s">
        <v>207</v>
      </c>
      <c r="E196">
        <v>1994</v>
      </c>
      <c r="F196" s="28" t="s">
        <v>37</v>
      </c>
      <c r="G196">
        <v>6</v>
      </c>
      <c r="H196">
        <v>0</v>
      </c>
      <c r="I196" s="38">
        <v>1908.9</v>
      </c>
      <c r="J196" t="s">
        <v>12</v>
      </c>
      <c r="K196" t="s">
        <v>12</v>
      </c>
      <c r="L196" t="s">
        <v>13</v>
      </c>
      <c r="M196" s="35">
        <f>DATE(E196,MATCH(F196,{"Jan","Feb","Mar","Apr","May","Jun","Jul","Aug","Sep","Oct","Nov","Dec"}, 0),G196)</f>
        <v>34613</v>
      </c>
      <c r="N196" s="20">
        <f t="shared" si="2"/>
        <v>28</v>
      </c>
    </row>
    <row r="197" spans="4:14" x14ac:dyDescent="0.35">
      <c r="D197" t="s">
        <v>208</v>
      </c>
      <c r="E197">
        <v>2001</v>
      </c>
      <c r="F197" s="28" t="s">
        <v>35</v>
      </c>
      <c r="G197">
        <v>3</v>
      </c>
      <c r="H197">
        <v>0</v>
      </c>
      <c r="I197" s="38">
        <v>1909.53</v>
      </c>
      <c r="J197" t="s">
        <v>12</v>
      </c>
      <c r="K197" t="s">
        <v>12</v>
      </c>
      <c r="L197" t="s">
        <v>23</v>
      </c>
      <c r="M197" s="35">
        <f>DATE(E197,MATCH(F197,{"Jan","Feb","Mar","Apr","May","Jun","Jul","Aug","Sep","Oct","Nov","Dec"}, 0),G197)</f>
        <v>37106</v>
      </c>
      <c r="N197" s="20">
        <f t="shared" si="2"/>
        <v>21</v>
      </c>
    </row>
    <row r="198" spans="4:14" x14ac:dyDescent="0.35">
      <c r="D198" t="s">
        <v>209</v>
      </c>
      <c r="E198">
        <v>2001</v>
      </c>
      <c r="F198" s="28" t="s">
        <v>30</v>
      </c>
      <c r="G198">
        <v>9</v>
      </c>
      <c r="H198">
        <v>0</v>
      </c>
      <c r="I198" s="38">
        <v>1917.32</v>
      </c>
      <c r="J198" t="s">
        <v>12</v>
      </c>
      <c r="K198" t="s">
        <v>11</v>
      </c>
      <c r="L198" t="s">
        <v>23</v>
      </c>
      <c r="M198" s="35">
        <f>DATE(E198,MATCH(F198,{"Jan","Feb","Mar","Apr","May","Jun","Jul","Aug","Sep","Oct","Nov","Dec"}, 0),G198)</f>
        <v>37234</v>
      </c>
      <c r="N198" s="20">
        <f t="shared" si="2"/>
        <v>21</v>
      </c>
    </row>
    <row r="199" spans="4:14" x14ac:dyDescent="0.35">
      <c r="D199" t="s">
        <v>210</v>
      </c>
      <c r="E199">
        <v>2002</v>
      </c>
      <c r="F199" s="28" t="s">
        <v>20</v>
      </c>
      <c r="G199">
        <v>7</v>
      </c>
      <c r="H199">
        <v>1</v>
      </c>
      <c r="I199" s="38">
        <v>1964.78</v>
      </c>
      <c r="J199" t="s">
        <v>12</v>
      </c>
      <c r="K199" t="s">
        <v>16</v>
      </c>
      <c r="L199" t="s">
        <v>42</v>
      </c>
      <c r="M199" s="35">
        <f>DATE(E199,MATCH(F199,{"Jan","Feb","Mar","Apr","May","Jun","Jul","Aug","Sep","Oct","Nov","Dec"}, 0),G199)</f>
        <v>37506</v>
      </c>
      <c r="N199" s="20">
        <f t="shared" si="2"/>
        <v>20</v>
      </c>
    </row>
    <row r="200" spans="4:14" x14ac:dyDescent="0.35">
      <c r="D200" t="s">
        <v>211</v>
      </c>
      <c r="E200">
        <v>2002</v>
      </c>
      <c r="F200" s="28" t="s">
        <v>10</v>
      </c>
      <c r="G200">
        <v>29</v>
      </c>
      <c r="H200">
        <v>0</v>
      </c>
      <c r="I200" s="38">
        <v>1967.02</v>
      </c>
      <c r="J200" t="s">
        <v>12</v>
      </c>
      <c r="K200" t="s">
        <v>11</v>
      </c>
      <c r="L200" t="s">
        <v>168</v>
      </c>
      <c r="M200" s="35">
        <f>DATE(E200,MATCH(F200,{"Jan","Feb","Mar","Apr","May","Jun","Jul","Aug","Sep","Oct","Nov","Dec"}, 0),G200)</f>
        <v>37466</v>
      </c>
      <c r="N200" s="20">
        <f t="shared" si="2"/>
        <v>20</v>
      </c>
    </row>
    <row r="201" spans="4:14" x14ac:dyDescent="0.35">
      <c r="D201" t="s">
        <v>212</v>
      </c>
      <c r="E201">
        <v>1998</v>
      </c>
      <c r="F201" s="28" t="s">
        <v>20</v>
      </c>
      <c r="G201">
        <v>28</v>
      </c>
      <c r="H201">
        <v>0</v>
      </c>
      <c r="I201" s="38">
        <v>1969.61</v>
      </c>
      <c r="J201" t="s">
        <v>12</v>
      </c>
      <c r="K201" t="s">
        <v>12</v>
      </c>
      <c r="L201" t="s">
        <v>42</v>
      </c>
      <c r="M201" s="35">
        <f>DATE(E201,MATCH(F201,{"Jan","Feb","Mar","Apr","May","Jun","Jul","Aug","Sep","Oct","Nov","Dec"}, 0),G201)</f>
        <v>36066</v>
      </c>
      <c r="N201" s="20">
        <f t="shared" si="2"/>
        <v>24</v>
      </c>
    </row>
    <row r="202" spans="4:14" x14ac:dyDescent="0.35">
      <c r="D202" t="s">
        <v>213</v>
      </c>
      <c r="E202">
        <v>1998</v>
      </c>
      <c r="F202" s="28" t="s">
        <v>37</v>
      </c>
      <c r="G202">
        <v>5</v>
      </c>
      <c r="H202">
        <v>0</v>
      </c>
      <c r="I202" s="38">
        <v>1972.95</v>
      </c>
      <c r="J202" t="s">
        <v>12</v>
      </c>
      <c r="K202" t="s">
        <v>16</v>
      </c>
      <c r="L202" t="s">
        <v>42</v>
      </c>
      <c r="M202" s="35">
        <f>DATE(E202,MATCH(F202,{"Jan","Feb","Mar","Apr","May","Jun","Jul","Aug","Sep","Oct","Nov","Dec"}, 0),G202)</f>
        <v>36073</v>
      </c>
      <c r="N202" s="20">
        <f t="shared" si="2"/>
        <v>24</v>
      </c>
    </row>
    <row r="203" spans="4:14" x14ac:dyDescent="0.35">
      <c r="D203" t="s">
        <v>214</v>
      </c>
      <c r="E203">
        <v>1998</v>
      </c>
      <c r="F203" s="28" t="s">
        <v>20</v>
      </c>
      <c r="G203">
        <v>29</v>
      </c>
      <c r="H203">
        <v>0</v>
      </c>
      <c r="I203" s="38">
        <v>1977.82</v>
      </c>
      <c r="J203" t="s">
        <v>12</v>
      </c>
      <c r="K203" t="s">
        <v>16</v>
      </c>
      <c r="L203" t="s">
        <v>42</v>
      </c>
      <c r="M203" s="35">
        <f>DATE(E203,MATCH(F203,{"Jan","Feb","Mar","Apr","May","Jun","Jul","Aug","Sep","Oct","Nov","Dec"}, 0),G203)</f>
        <v>36067</v>
      </c>
      <c r="N203" s="20">
        <f t="shared" si="2"/>
        <v>24</v>
      </c>
    </row>
    <row r="204" spans="4:14" x14ac:dyDescent="0.35">
      <c r="D204" t="s">
        <v>215</v>
      </c>
      <c r="E204">
        <v>2002</v>
      </c>
      <c r="F204" s="28" t="s">
        <v>10</v>
      </c>
      <c r="G204">
        <v>16</v>
      </c>
      <c r="H204">
        <v>1</v>
      </c>
      <c r="I204" s="38">
        <v>1980.07</v>
      </c>
      <c r="J204" t="s">
        <v>12</v>
      </c>
      <c r="K204" t="s">
        <v>12</v>
      </c>
      <c r="L204" t="s">
        <v>42</v>
      </c>
      <c r="M204" s="35">
        <f>DATE(E204,MATCH(F204,{"Jan","Feb","Mar","Apr","May","Jun","Jul","Aug","Sep","Oct","Nov","Dec"}, 0),G204)</f>
        <v>37453</v>
      </c>
      <c r="N204" s="20">
        <f t="shared" si="2"/>
        <v>20</v>
      </c>
    </row>
    <row r="205" spans="4:14" x14ac:dyDescent="0.35">
      <c r="D205" t="s">
        <v>216</v>
      </c>
      <c r="E205">
        <v>1998</v>
      </c>
      <c r="F205" s="28" t="s">
        <v>30</v>
      </c>
      <c r="G205">
        <v>29</v>
      </c>
      <c r="H205">
        <v>0</v>
      </c>
      <c r="I205" s="38">
        <v>1981.58</v>
      </c>
      <c r="J205" t="s">
        <v>12</v>
      </c>
      <c r="K205" t="s">
        <v>16</v>
      </c>
      <c r="L205" t="s">
        <v>13</v>
      </c>
      <c r="M205" s="35">
        <f>DATE(E205,MATCH(F205,{"Jan","Feb","Mar","Apr","May","Jun","Jul","Aug","Sep","Oct","Nov","Dec"}, 0),G205)</f>
        <v>36158</v>
      </c>
      <c r="N205" s="20">
        <f t="shared" si="2"/>
        <v>24</v>
      </c>
    </row>
    <row r="206" spans="4:14" x14ac:dyDescent="0.35">
      <c r="D206" t="s">
        <v>217</v>
      </c>
      <c r="E206">
        <v>2002</v>
      </c>
      <c r="F206" s="28" t="s">
        <v>20</v>
      </c>
      <c r="G206">
        <v>29</v>
      </c>
      <c r="H206">
        <v>0</v>
      </c>
      <c r="I206" s="38">
        <v>1984.45</v>
      </c>
      <c r="J206" t="s">
        <v>12</v>
      </c>
      <c r="K206" t="s">
        <v>12</v>
      </c>
      <c r="L206" t="s">
        <v>168</v>
      </c>
      <c r="M206" s="35">
        <f>DATE(E206,MATCH(F206,{"Jan","Feb","Mar","Apr","May","Jun","Jul","Aug","Sep","Oct","Nov","Dec"}, 0),G206)</f>
        <v>37528</v>
      </c>
      <c r="N206" s="20">
        <f t="shared" si="2"/>
        <v>20</v>
      </c>
    </row>
    <row r="207" spans="4:14" x14ac:dyDescent="0.35">
      <c r="D207" t="s">
        <v>218</v>
      </c>
      <c r="E207">
        <v>1998</v>
      </c>
      <c r="F207" s="28" t="s">
        <v>20</v>
      </c>
      <c r="G207">
        <v>14</v>
      </c>
      <c r="H207">
        <v>0</v>
      </c>
      <c r="I207" s="38">
        <v>1986.93</v>
      </c>
      <c r="J207" t="s">
        <v>12</v>
      </c>
      <c r="K207" t="s">
        <v>11</v>
      </c>
      <c r="L207" t="s">
        <v>13</v>
      </c>
      <c r="M207" s="35">
        <f>DATE(E207,MATCH(F207,{"Jan","Feb","Mar","Apr","May","Jun","Jul","Aug","Sep","Oct","Nov","Dec"}, 0),G207)</f>
        <v>36052</v>
      </c>
      <c r="N207" s="20">
        <f t="shared" si="2"/>
        <v>24</v>
      </c>
    </row>
    <row r="208" spans="4:14" x14ac:dyDescent="0.35">
      <c r="D208" t="s">
        <v>219</v>
      </c>
      <c r="E208">
        <v>2001</v>
      </c>
      <c r="F208" s="28" t="s">
        <v>35</v>
      </c>
      <c r="G208">
        <v>14</v>
      </c>
      <c r="H208">
        <v>0</v>
      </c>
      <c r="I208" s="38">
        <v>2007.95</v>
      </c>
      <c r="J208" t="s">
        <v>12</v>
      </c>
      <c r="K208" t="s">
        <v>11</v>
      </c>
      <c r="L208" t="s">
        <v>42</v>
      </c>
      <c r="M208" s="35">
        <f>DATE(E208,MATCH(F208,{"Jan","Feb","Mar","Apr","May","Jun","Jul","Aug","Sep","Oct","Nov","Dec"}, 0),G208)</f>
        <v>37117</v>
      </c>
      <c r="N208" s="20">
        <f t="shared" si="2"/>
        <v>21</v>
      </c>
    </row>
    <row r="209" spans="4:14" x14ac:dyDescent="0.35">
      <c r="D209" t="s">
        <v>220</v>
      </c>
      <c r="E209">
        <v>2001</v>
      </c>
      <c r="F209" s="28" t="s">
        <v>10</v>
      </c>
      <c r="G209">
        <v>1</v>
      </c>
      <c r="H209">
        <v>0</v>
      </c>
      <c r="I209" s="38">
        <v>2020.18</v>
      </c>
      <c r="J209" t="s">
        <v>12</v>
      </c>
      <c r="K209" t="s">
        <v>16</v>
      </c>
      <c r="L209" t="s">
        <v>42</v>
      </c>
      <c r="M209" s="35">
        <f>DATE(E209,MATCH(F209,{"Jan","Feb","Mar","Apr","May","Jun","Jul","Aug","Sep","Oct","Nov","Dec"}, 0),G209)</f>
        <v>37073</v>
      </c>
      <c r="N209" s="20">
        <f t="shared" ref="N209:N272" si="3">DATEDIF(M209,DATE(2023,6,8),"y")</f>
        <v>21</v>
      </c>
    </row>
    <row r="210" spans="4:14" x14ac:dyDescent="0.35">
      <c r="D210" t="s">
        <v>221</v>
      </c>
      <c r="E210">
        <v>2001</v>
      </c>
      <c r="F210" s="28" t="s">
        <v>20</v>
      </c>
      <c r="G210">
        <v>6</v>
      </c>
      <c r="H210">
        <v>0</v>
      </c>
      <c r="I210" s="38">
        <v>2020.55</v>
      </c>
      <c r="J210" t="s">
        <v>12</v>
      </c>
      <c r="K210" t="s">
        <v>11</v>
      </c>
      <c r="L210" t="s">
        <v>13</v>
      </c>
      <c r="M210" s="35">
        <f>DATE(E210,MATCH(F210,{"Jan","Feb","Mar","Apr","May","Jun","Jul","Aug","Sep","Oct","Nov","Dec"}, 0),G210)</f>
        <v>37140</v>
      </c>
      <c r="N210" s="20">
        <f t="shared" si="3"/>
        <v>21</v>
      </c>
    </row>
    <row r="211" spans="4:14" x14ac:dyDescent="0.35">
      <c r="D211" t="s">
        <v>222</v>
      </c>
      <c r="E211">
        <v>2001</v>
      </c>
      <c r="F211" s="28" t="s">
        <v>35</v>
      </c>
      <c r="G211">
        <v>4</v>
      </c>
      <c r="H211">
        <v>0</v>
      </c>
      <c r="I211" s="38">
        <v>2026.97</v>
      </c>
      <c r="J211" t="s">
        <v>12</v>
      </c>
      <c r="K211" t="s">
        <v>11</v>
      </c>
      <c r="L211" t="s">
        <v>13</v>
      </c>
      <c r="M211" s="35">
        <f>DATE(E211,MATCH(F211,{"Jan","Feb","Mar","Apr","May","Jun","Jul","Aug","Sep","Oct","Nov","Dec"}, 0),G211)</f>
        <v>37107</v>
      </c>
      <c r="N211" s="20">
        <f t="shared" si="3"/>
        <v>21</v>
      </c>
    </row>
    <row r="212" spans="4:14" x14ac:dyDescent="0.35">
      <c r="D212" t="s">
        <v>223</v>
      </c>
      <c r="E212">
        <v>2000</v>
      </c>
      <c r="F212" s="28" t="s">
        <v>20</v>
      </c>
      <c r="G212">
        <v>2</v>
      </c>
      <c r="H212">
        <v>0</v>
      </c>
      <c r="I212" s="38">
        <v>2045.69</v>
      </c>
      <c r="J212" t="s">
        <v>12</v>
      </c>
      <c r="K212" t="s">
        <v>12</v>
      </c>
      <c r="L212" t="s">
        <v>23</v>
      </c>
      <c r="M212" s="35">
        <f>DATE(E212,MATCH(F212,{"Jan","Feb","Mar","Apr","May","Jun","Jul","Aug","Sep","Oct","Nov","Dec"}, 0),G212)</f>
        <v>36771</v>
      </c>
      <c r="N212" s="20">
        <f t="shared" si="3"/>
        <v>22</v>
      </c>
    </row>
    <row r="213" spans="4:14" x14ac:dyDescent="0.35">
      <c r="D213" t="s">
        <v>224</v>
      </c>
      <c r="E213">
        <v>2000</v>
      </c>
      <c r="F213" s="28" t="s">
        <v>10</v>
      </c>
      <c r="G213">
        <v>26</v>
      </c>
      <c r="H213">
        <v>0</v>
      </c>
      <c r="I213" s="38">
        <v>2055.3200000000002</v>
      </c>
      <c r="J213" t="s">
        <v>12</v>
      </c>
      <c r="K213" t="s">
        <v>12</v>
      </c>
      <c r="L213" t="s">
        <v>23</v>
      </c>
      <c r="M213" s="35">
        <f>DATE(E213,MATCH(F213,{"Jan","Feb","Mar","Apr","May","Jun","Jul","Aug","Sep","Oct","Nov","Dec"}, 0),G213)</f>
        <v>36733</v>
      </c>
      <c r="N213" s="20">
        <f t="shared" si="3"/>
        <v>22</v>
      </c>
    </row>
    <row r="214" spans="4:14" x14ac:dyDescent="0.35">
      <c r="D214" t="s">
        <v>225</v>
      </c>
      <c r="E214">
        <v>2004</v>
      </c>
      <c r="F214" s="28" t="s">
        <v>18</v>
      </c>
      <c r="G214">
        <v>12</v>
      </c>
      <c r="H214">
        <v>0</v>
      </c>
      <c r="I214" s="38">
        <v>2094.1</v>
      </c>
      <c r="J214" t="s">
        <v>12</v>
      </c>
      <c r="K214" t="s">
        <v>11</v>
      </c>
      <c r="L214" t="s">
        <v>200</v>
      </c>
      <c r="M214" s="35">
        <f>DATE(E214,MATCH(F214,{"Jan","Feb","Mar","Apr","May","Jun","Jul","Aug","Sep","Oct","Nov","Dec"}, 0),G214)</f>
        <v>38150</v>
      </c>
      <c r="N214" s="20">
        <f t="shared" si="3"/>
        <v>18</v>
      </c>
    </row>
    <row r="215" spans="4:14" x14ac:dyDescent="0.35">
      <c r="D215" t="s">
        <v>226</v>
      </c>
      <c r="E215">
        <v>2001</v>
      </c>
      <c r="F215" s="28" t="s">
        <v>35</v>
      </c>
      <c r="G215">
        <v>14</v>
      </c>
      <c r="H215">
        <v>0</v>
      </c>
      <c r="I215" s="38">
        <v>2102.2600000000002</v>
      </c>
      <c r="J215" t="s">
        <v>12</v>
      </c>
      <c r="K215" t="s">
        <v>11</v>
      </c>
      <c r="L215" t="s">
        <v>166</v>
      </c>
      <c r="M215" s="35">
        <f>DATE(E215,MATCH(F215,{"Jan","Feb","Mar","Apr","May","Jun","Jul","Aug","Sep","Oct","Nov","Dec"}, 0),G215)</f>
        <v>37117</v>
      </c>
      <c r="N215" s="20">
        <f t="shared" si="3"/>
        <v>21</v>
      </c>
    </row>
    <row r="216" spans="4:14" x14ac:dyDescent="0.35">
      <c r="D216" t="s">
        <v>227</v>
      </c>
      <c r="E216">
        <v>2001</v>
      </c>
      <c r="F216" s="28" t="s">
        <v>18</v>
      </c>
      <c r="G216">
        <v>22</v>
      </c>
      <c r="H216">
        <v>1</v>
      </c>
      <c r="I216" s="38">
        <v>2103.08</v>
      </c>
      <c r="J216" t="s">
        <v>12</v>
      </c>
      <c r="K216" t="s">
        <v>11</v>
      </c>
      <c r="L216" t="s">
        <v>42</v>
      </c>
      <c r="M216" s="35">
        <f>DATE(E216,MATCH(F216,{"Jan","Feb","Mar","Apr","May","Jun","Jul","Aug","Sep","Oct","Nov","Dec"}, 0),G216)</f>
        <v>37064</v>
      </c>
      <c r="N216" s="20">
        <f t="shared" si="3"/>
        <v>21</v>
      </c>
    </row>
    <row r="217" spans="4:14" x14ac:dyDescent="0.35">
      <c r="D217" t="s">
        <v>228</v>
      </c>
      <c r="E217">
        <v>2001</v>
      </c>
      <c r="F217" s="28" t="s">
        <v>15</v>
      </c>
      <c r="G217">
        <v>28</v>
      </c>
      <c r="H217">
        <v>0</v>
      </c>
      <c r="I217" s="38">
        <v>2104.11</v>
      </c>
      <c r="J217" t="s">
        <v>11</v>
      </c>
      <c r="K217" t="s">
        <v>16</v>
      </c>
      <c r="L217" t="s">
        <v>168</v>
      </c>
      <c r="M217" s="35">
        <f>DATE(E217,MATCH(F217,{"Jan","Feb","Mar","Apr","May","Jun","Jul","Aug","Sep","Oct","Nov","Dec"}, 0),G217)</f>
        <v>37223</v>
      </c>
      <c r="N217" s="20">
        <f t="shared" si="3"/>
        <v>21</v>
      </c>
    </row>
    <row r="218" spans="4:14" x14ac:dyDescent="0.35">
      <c r="D218" t="s">
        <v>229</v>
      </c>
      <c r="E218">
        <v>1989</v>
      </c>
      <c r="F218" s="28" t="s">
        <v>10</v>
      </c>
      <c r="G218">
        <v>21</v>
      </c>
      <c r="H218">
        <v>3</v>
      </c>
      <c r="I218" s="38">
        <v>2106.2600000000002</v>
      </c>
      <c r="J218" t="s">
        <v>11</v>
      </c>
      <c r="K218" t="s">
        <v>11</v>
      </c>
      <c r="L218" t="s">
        <v>13</v>
      </c>
      <c r="M218" s="35">
        <f>DATE(E218,MATCH(F218,{"Jan","Feb","Mar","Apr","May","Jun","Jul","Aug","Sep","Oct","Nov","Dec"}, 0),G218)</f>
        <v>32710</v>
      </c>
      <c r="N218" s="20">
        <f t="shared" si="3"/>
        <v>33</v>
      </c>
    </row>
    <row r="219" spans="4:14" x14ac:dyDescent="0.35">
      <c r="D219" t="s">
        <v>230</v>
      </c>
      <c r="E219">
        <v>2003</v>
      </c>
      <c r="F219" s="28" t="s">
        <v>20</v>
      </c>
      <c r="G219">
        <v>30</v>
      </c>
      <c r="H219">
        <v>0</v>
      </c>
      <c r="I219" s="38">
        <v>2117.34</v>
      </c>
      <c r="J219" t="s">
        <v>11</v>
      </c>
      <c r="K219" t="s">
        <v>12</v>
      </c>
      <c r="L219" t="s">
        <v>23</v>
      </c>
      <c r="M219" s="35">
        <f>DATE(E219,MATCH(F219,{"Jan","Feb","Mar","Apr","May","Jun","Jul","Aug","Sep","Oct","Nov","Dec"}, 0),G219)</f>
        <v>37894</v>
      </c>
      <c r="N219" s="20">
        <f t="shared" si="3"/>
        <v>19</v>
      </c>
    </row>
    <row r="220" spans="4:14" x14ac:dyDescent="0.35">
      <c r="D220" t="s">
        <v>231</v>
      </c>
      <c r="E220">
        <v>2004</v>
      </c>
      <c r="F220" s="28" t="s">
        <v>15</v>
      </c>
      <c r="G220">
        <v>4</v>
      </c>
      <c r="H220">
        <v>0</v>
      </c>
      <c r="I220" s="38">
        <v>2118.61</v>
      </c>
      <c r="J220" t="s">
        <v>11</v>
      </c>
      <c r="K220" t="s">
        <v>16</v>
      </c>
      <c r="L220" t="s">
        <v>23</v>
      </c>
      <c r="M220" s="35">
        <f>DATE(E220,MATCH(F220,{"Jan","Feb","Mar","Apr","May","Jun","Jul","Aug","Sep","Oct","Nov","Dec"}, 0),G220)</f>
        <v>38295</v>
      </c>
      <c r="N220" s="20">
        <f t="shared" si="3"/>
        <v>18</v>
      </c>
    </row>
    <row r="221" spans="4:14" x14ac:dyDescent="0.35">
      <c r="D221" t="s">
        <v>232</v>
      </c>
      <c r="E221">
        <v>2003</v>
      </c>
      <c r="F221" s="28" t="s">
        <v>35</v>
      </c>
      <c r="G221">
        <v>30</v>
      </c>
      <c r="H221">
        <v>0</v>
      </c>
      <c r="I221" s="38">
        <v>2128.4299999999998</v>
      </c>
      <c r="J221" t="s">
        <v>11</v>
      </c>
      <c r="K221" t="s">
        <v>16</v>
      </c>
      <c r="L221" t="s">
        <v>23</v>
      </c>
      <c r="M221" s="35">
        <f>DATE(E221,MATCH(F221,{"Jan","Feb","Mar","Apr","May","Jun","Jul","Aug","Sep","Oct","Nov","Dec"}, 0),G221)</f>
        <v>37863</v>
      </c>
      <c r="N221" s="20">
        <f t="shared" si="3"/>
        <v>19</v>
      </c>
    </row>
    <row r="222" spans="4:14" x14ac:dyDescent="0.35">
      <c r="D222" t="s">
        <v>233</v>
      </c>
      <c r="E222">
        <v>2003</v>
      </c>
      <c r="F222" s="28" t="s">
        <v>30</v>
      </c>
      <c r="G222">
        <v>22</v>
      </c>
      <c r="H222">
        <v>0</v>
      </c>
      <c r="I222" s="38">
        <v>2130.6799999999998</v>
      </c>
      <c r="J222" t="s">
        <v>11</v>
      </c>
      <c r="K222" t="s">
        <v>12</v>
      </c>
      <c r="L222" t="s">
        <v>23</v>
      </c>
      <c r="M222" s="35">
        <f>DATE(E222,MATCH(F222,{"Jan","Feb","Mar","Apr","May","Jun","Jul","Aug","Sep","Oct","Nov","Dec"}, 0),G222)</f>
        <v>37977</v>
      </c>
      <c r="N222" s="20">
        <f t="shared" si="3"/>
        <v>19</v>
      </c>
    </row>
    <row r="223" spans="4:14" x14ac:dyDescent="0.35">
      <c r="D223" t="s">
        <v>234</v>
      </c>
      <c r="E223">
        <v>2003</v>
      </c>
      <c r="F223" s="28" t="s">
        <v>20</v>
      </c>
      <c r="G223">
        <v>1</v>
      </c>
      <c r="H223">
        <v>0</v>
      </c>
      <c r="I223" s="38">
        <v>2134.9</v>
      </c>
      <c r="J223" t="s">
        <v>11</v>
      </c>
      <c r="K223" t="s">
        <v>12</v>
      </c>
      <c r="L223" t="s">
        <v>23</v>
      </c>
      <c r="M223" s="35">
        <f>DATE(E223,MATCH(F223,{"Jan","Feb","Mar","Apr","May","Jun","Jul","Aug","Sep","Oct","Nov","Dec"}, 0),G223)</f>
        <v>37865</v>
      </c>
      <c r="N223" s="20">
        <f t="shared" si="3"/>
        <v>19</v>
      </c>
    </row>
    <row r="224" spans="4:14" x14ac:dyDescent="0.35">
      <c r="D224" t="s">
        <v>235</v>
      </c>
      <c r="E224">
        <v>2003</v>
      </c>
      <c r="F224" s="28" t="s">
        <v>20</v>
      </c>
      <c r="G224">
        <v>26</v>
      </c>
      <c r="H224">
        <v>0</v>
      </c>
      <c r="I224" s="38">
        <v>2136.88</v>
      </c>
      <c r="J224" t="s">
        <v>11</v>
      </c>
      <c r="K224" t="s">
        <v>11</v>
      </c>
      <c r="L224" t="s">
        <v>23</v>
      </c>
      <c r="M224" s="35">
        <f>DATE(E224,MATCH(F224,{"Jan","Feb","Mar","Apr","May","Jun","Jul","Aug","Sep","Oct","Nov","Dec"}, 0),G224)</f>
        <v>37890</v>
      </c>
      <c r="N224" s="20">
        <f t="shared" si="3"/>
        <v>19</v>
      </c>
    </row>
    <row r="225" spans="4:14" x14ac:dyDescent="0.35">
      <c r="D225" t="s">
        <v>236</v>
      </c>
      <c r="E225">
        <v>1997</v>
      </c>
      <c r="F225" s="28" t="s">
        <v>20</v>
      </c>
      <c r="G225">
        <v>3</v>
      </c>
      <c r="H225">
        <v>0</v>
      </c>
      <c r="I225" s="38">
        <v>2137.65</v>
      </c>
      <c r="J225" t="s">
        <v>12</v>
      </c>
      <c r="K225" t="s">
        <v>16</v>
      </c>
      <c r="L225" t="s">
        <v>13</v>
      </c>
      <c r="M225" s="35">
        <f>DATE(E225,MATCH(F225,{"Jan","Feb","Mar","Apr","May","Jun","Jul","Aug","Sep","Oct","Nov","Dec"}, 0),G225)</f>
        <v>35676</v>
      </c>
      <c r="N225" s="20">
        <f t="shared" si="3"/>
        <v>25</v>
      </c>
    </row>
    <row r="226" spans="4:14" x14ac:dyDescent="0.35">
      <c r="D226" t="s">
        <v>237</v>
      </c>
      <c r="E226">
        <v>2003</v>
      </c>
      <c r="F226" s="28" t="s">
        <v>35</v>
      </c>
      <c r="G226">
        <v>19</v>
      </c>
      <c r="H226">
        <v>0</v>
      </c>
      <c r="I226" s="38">
        <v>2138.0700000000002</v>
      </c>
      <c r="J226" t="s">
        <v>11</v>
      </c>
      <c r="K226" t="s">
        <v>16</v>
      </c>
      <c r="L226" t="s">
        <v>23</v>
      </c>
      <c r="M226" s="35">
        <f>DATE(E226,MATCH(F226,{"Jan","Feb","Mar","Apr","May","Jun","Jul","Aug","Sep","Oct","Nov","Dec"}, 0),G226)</f>
        <v>37852</v>
      </c>
      <c r="N226" s="20">
        <f t="shared" si="3"/>
        <v>19</v>
      </c>
    </row>
    <row r="227" spans="4:14" x14ac:dyDescent="0.35">
      <c r="D227" t="s">
        <v>238</v>
      </c>
      <c r="E227">
        <v>2004</v>
      </c>
      <c r="F227" s="28" t="s">
        <v>37</v>
      </c>
      <c r="G227">
        <v>4</v>
      </c>
      <c r="H227">
        <v>0</v>
      </c>
      <c r="I227" s="38">
        <v>2144.85</v>
      </c>
      <c r="J227" t="s">
        <v>11</v>
      </c>
      <c r="K227" t="s">
        <v>16</v>
      </c>
      <c r="L227" t="s">
        <v>42</v>
      </c>
      <c r="M227" s="35">
        <f>DATE(E227,MATCH(F227,{"Jan","Feb","Mar","Apr","May","Jun","Jul","Aug","Sep","Oct","Nov","Dec"}, 0),G227)</f>
        <v>38264</v>
      </c>
      <c r="N227" s="20">
        <f t="shared" si="3"/>
        <v>18</v>
      </c>
    </row>
    <row r="228" spans="4:14" x14ac:dyDescent="0.35">
      <c r="D228" t="s">
        <v>239</v>
      </c>
      <c r="E228">
        <v>2000</v>
      </c>
      <c r="F228" s="28" t="s">
        <v>30</v>
      </c>
      <c r="G228">
        <v>27</v>
      </c>
      <c r="H228">
        <v>0</v>
      </c>
      <c r="I228" s="38">
        <v>2150.4699999999998</v>
      </c>
      <c r="J228" t="s">
        <v>11</v>
      </c>
      <c r="K228" t="s">
        <v>12</v>
      </c>
      <c r="L228" t="s">
        <v>42</v>
      </c>
      <c r="M228" s="35">
        <f>DATE(E228,MATCH(F228,{"Jan","Feb","Mar","Apr","May","Jun","Jul","Aug","Sep","Oct","Nov","Dec"}, 0),G228)</f>
        <v>36887</v>
      </c>
      <c r="N228" s="20">
        <f t="shared" si="3"/>
        <v>22</v>
      </c>
    </row>
    <row r="229" spans="4:14" x14ac:dyDescent="0.35">
      <c r="D229" t="s">
        <v>240</v>
      </c>
      <c r="E229">
        <v>2000</v>
      </c>
      <c r="F229" s="28" t="s">
        <v>37</v>
      </c>
      <c r="G229">
        <v>22</v>
      </c>
      <c r="H229">
        <v>0</v>
      </c>
      <c r="I229" s="38">
        <v>2154.36</v>
      </c>
      <c r="J229" t="s">
        <v>11</v>
      </c>
      <c r="K229" t="s">
        <v>11</v>
      </c>
      <c r="L229" t="s">
        <v>42</v>
      </c>
      <c r="M229" s="35">
        <f>DATE(E229,MATCH(F229,{"Jan","Feb","Mar","Apr","May","Jun","Jul","Aug","Sep","Oct","Nov","Dec"}, 0),G229)</f>
        <v>36821</v>
      </c>
      <c r="N229" s="20">
        <f t="shared" si="3"/>
        <v>22</v>
      </c>
    </row>
    <row r="230" spans="4:14" x14ac:dyDescent="0.35">
      <c r="D230" t="s">
        <v>241</v>
      </c>
      <c r="E230">
        <v>2000</v>
      </c>
      <c r="F230" s="28" t="s">
        <v>15</v>
      </c>
      <c r="G230">
        <v>29</v>
      </c>
      <c r="H230">
        <v>0</v>
      </c>
      <c r="I230" s="38">
        <v>2155.6799999999998</v>
      </c>
      <c r="J230" t="s">
        <v>11</v>
      </c>
      <c r="K230" t="s">
        <v>12</v>
      </c>
      <c r="L230" t="s">
        <v>13</v>
      </c>
      <c r="M230" s="35">
        <f>DATE(E230,MATCH(F230,{"Jan","Feb","Mar","Apr","May","Jun","Jul","Aug","Sep","Oct","Nov","Dec"}, 0),G230)</f>
        <v>36859</v>
      </c>
      <c r="N230" s="20">
        <f t="shared" si="3"/>
        <v>22</v>
      </c>
    </row>
    <row r="231" spans="4:14" x14ac:dyDescent="0.35">
      <c r="D231" t="s">
        <v>242</v>
      </c>
      <c r="E231">
        <v>2000</v>
      </c>
      <c r="F231" s="28" t="s">
        <v>30</v>
      </c>
      <c r="G231">
        <v>10</v>
      </c>
      <c r="H231">
        <v>0</v>
      </c>
      <c r="I231" s="38">
        <v>2156.75</v>
      </c>
      <c r="J231" t="s">
        <v>11</v>
      </c>
      <c r="K231" t="s">
        <v>11</v>
      </c>
      <c r="L231" t="s">
        <v>13</v>
      </c>
      <c r="M231" s="35">
        <f>DATE(E231,MATCH(F231,{"Jan","Feb","Mar","Apr","May","Jun","Jul","Aug","Sep","Oct","Nov","Dec"}, 0),G231)</f>
        <v>36870</v>
      </c>
      <c r="N231" s="20">
        <f t="shared" si="3"/>
        <v>22</v>
      </c>
    </row>
    <row r="232" spans="4:14" x14ac:dyDescent="0.35">
      <c r="D232" t="s">
        <v>243</v>
      </c>
      <c r="E232">
        <v>2000</v>
      </c>
      <c r="F232" s="28" t="s">
        <v>35</v>
      </c>
      <c r="G232">
        <v>23</v>
      </c>
      <c r="H232">
        <v>0</v>
      </c>
      <c r="I232" s="38">
        <v>2166.73</v>
      </c>
      <c r="J232" t="s">
        <v>11</v>
      </c>
      <c r="K232" t="s">
        <v>11</v>
      </c>
      <c r="L232" t="s">
        <v>42</v>
      </c>
      <c r="M232" s="35">
        <f>DATE(E232,MATCH(F232,{"Jan","Feb","Mar","Apr","May","Jun","Jul","Aug","Sep","Oct","Nov","Dec"}, 0),G232)</f>
        <v>36761</v>
      </c>
      <c r="N232" s="20">
        <f t="shared" si="3"/>
        <v>22</v>
      </c>
    </row>
    <row r="233" spans="4:14" x14ac:dyDescent="0.35">
      <c r="D233" t="s">
        <v>244</v>
      </c>
      <c r="E233">
        <v>1994</v>
      </c>
      <c r="F233" s="28" t="s">
        <v>20</v>
      </c>
      <c r="G233">
        <v>27</v>
      </c>
      <c r="H233">
        <v>0</v>
      </c>
      <c r="I233" s="38">
        <v>2170.08</v>
      </c>
      <c r="J233" t="s">
        <v>11</v>
      </c>
      <c r="K233" t="s">
        <v>11</v>
      </c>
      <c r="L233" t="s">
        <v>13</v>
      </c>
      <c r="M233" s="35">
        <f>DATE(E233,MATCH(F233,{"Jan","Feb","Mar","Apr","May","Jun","Jul","Aug","Sep","Oct","Nov","Dec"}, 0),G233)</f>
        <v>34604</v>
      </c>
      <c r="N233" s="20">
        <f t="shared" si="3"/>
        <v>28</v>
      </c>
    </row>
    <row r="234" spans="4:14" x14ac:dyDescent="0.35">
      <c r="D234" t="s">
        <v>245</v>
      </c>
      <c r="E234">
        <v>1991</v>
      </c>
      <c r="F234" s="28" t="s">
        <v>30</v>
      </c>
      <c r="G234">
        <v>16</v>
      </c>
      <c r="H234">
        <v>3</v>
      </c>
      <c r="I234" s="38">
        <v>2193.1999999999998</v>
      </c>
      <c r="J234" t="s">
        <v>11</v>
      </c>
      <c r="K234" t="s">
        <v>11</v>
      </c>
      <c r="L234" t="s">
        <v>23</v>
      </c>
      <c r="M234" s="35">
        <f>DATE(E234,MATCH(F234,{"Jan","Feb","Mar","Apr","May","Jun","Jul","Aug","Sep","Oct","Nov","Dec"}, 0),G234)</f>
        <v>33588</v>
      </c>
      <c r="N234" s="20">
        <f t="shared" si="3"/>
        <v>31</v>
      </c>
    </row>
    <row r="235" spans="4:14" x14ac:dyDescent="0.35">
      <c r="D235" t="s">
        <v>246</v>
      </c>
      <c r="E235">
        <v>2004</v>
      </c>
      <c r="F235" s="28" t="s">
        <v>30</v>
      </c>
      <c r="G235">
        <v>7</v>
      </c>
      <c r="H235">
        <v>0</v>
      </c>
      <c r="I235" s="38">
        <v>2196.4699999999998</v>
      </c>
      <c r="J235" t="s">
        <v>11</v>
      </c>
      <c r="K235" t="s">
        <v>12</v>
      </c>
      <c r="L235" t="s">
        <v>247</v>
      </c>
      <c r="M235" s="35">
        <f>DATE(E235,MATCH(F235,{"Jan","Feb","Mar","Apr","May","Jun","Jul","Aug","Sep","Oct","Nov","Dec"}, 0),G235)</f>
        <v>38328</v>
      </c>
      <c r="N235" s="20">
        <f t="shared" si="3"/>
        <v>18</v>
      </c>
    </row>
    <row r="236" spans="4:14" x14ac:dyDescent="0.35">
      <c r="D236" t="s">
        <v>248</v>
      </c>
      <c r="E236">
        <v>2004</v>
      </c>
      <c r="F236" s="28" t="s">
        <v>20</v>
      </c>
      <c r="G236">
        <v>3</v>
      </c>
      <c r="H236">
        <v>0</v>
      </c>
      <c r="I236" s="38">
        <v>2198.19</v>
      </c>
      <c r="J236" t="s">
        <v>11</v>
      </c>
      <c r="K236" t="s">
        <v>16</v>
      </c>
      <c r="L236" t="s">
        <v>249</v>
      </c>
      <c r="M236" s="35">
        <f>DATE(E236,MATCH(F236,{"Jan","Feb","Mar","Apr","May","Jun","Jul","Aug","Sep","Oct","Nov","Dec"}, 0),G236)</f>
        <v>38233</v>
      </c>
      <c r="N236" s="20">
        <f t="shared" si="3"/>
        <v>18</v>
      </c>
    </row>
    <row r="237" spans="4:14" x14ac:dyDescent="0.35">
      <c r="D237" t="s">
        <v>250</v>
      </c>
      <c r="E237">
        <v>2004</v>
      </c>
      <c r="F237" s="28" t="s">
        <v>20</v>
      </c>
      <c r="G237">
        <v>12</v>
      </c>
      <c r="H237">
        <v>0</v>
      </c>
      <c r="I237" s="38">
        <v>2200.83</v>
      </c>
      <c r="J237" t="s">
        <v>11</v>
      </c>
      <c r="K237" t="s">
        <v>11</v>
      </c>
      <c r="L237" t="s">
        <v>247</v>
      </c>
      <c r="M237" s="35">
        <f>DATE(E237,MATCH(F237,{"Jan","Feb","Mar","Apr","May","Jun","Jul","Aug","Sep","Oct","Nov","Dec"}, 0),G237)</f>
        <v>38242</v>
      </c>
      <c r="N237" s="20">
        <f t="shared" si="3"/>
        <v>18</v>
      </c>
    </row>
    <row r="238" spans="4:14" x14ac:dyDescent="0.35">
      <c r="D238" t="s">
        <v>251</v>
      </c>
      <c r="E238">
        <v>2004</v>
      </c>
      <c r="F238" s="28" t="s">
        <v>10</v>
      </c>
      <c r="G238">
        <v>27</v>
      </c>
      <c r="H238">
        <v>1</v>
      </c>
      <c r="I238" s="38">
        <v>2201.1</v>
      </c>
      <c r="J238" t="s">
        <v>11</v>
      </c>
      <c r="K238" t="s">
        <v>12</v>
      </c>
      <c r="L238" t="s">
        <v>13</v>
      </c>
      <c r="M238" s="35">
        <f>DATE(E238,MATCH(F238,{"Jan","Feb","Mar","Apr","May","Jun","Jul","Aug","Sep","Oct","Nov","Dec"}, 0),G238)</f>
        <v>38195</v>
      </c>
      <c r="N238" s="20">
        <f t="shared" si="3"/>
        <v>18</v>
      </c>
    </row>
    <row r="239" spans="4:14" x14ac:dyDescent="0.35">
      <c r="D239" t="s">
        <v>252</v>
      </c>
      <c r="E239">
        <v>2004</v>
      </c>
      <c r="F239" s="28" t="s">
        <v>35</v>
      </c>
      <c r="G239">
        <v>6</v>
      </c>
      <c r="H239">
        <v>0</v>
      </c>
      <c r="I239" s="38">
        <v>2203.4699999999998</v>
      </c>
      <c r="J239" t="s">
        <v>11</v>
      </c>
      <c r="K239" t="s">
        <v>11</v>
      </c>
      <c r="L239" t="s">
        <v>247</v>
      </c>
      <c r="M239" s="35">
        <f>DATE(E239,MATCH(F239,{"Jan","Feb","Mar","Apr","May","Jun","Jul","Aug","Sep","Oct","Nov","Dec"}, 0),G239)</f>
        <v>38205</v>
      </c>
      <c r="N239" s="20">
        <f t="shared" si="3"/>
        <v>18</v>
      </c>
    </row>
    <row r="240" spans="4:14" x14ac:dyDescent="0.35">
      <c r="D240" t="s">
        <v>253</v>
      </c>
      <c r="E240">
        <v>2004</v>
      </c>
      <c r="F240" s="28" t="s">
        <v>37</v>
      </c>
      <c r="G240">
        <v>28</v>
      </c>
      <c r="H240">
        <v>0</v>
      </c>
      <c r="I240" s="38">
        <v>2203.7399999999998</v>
      </c>
      <c r="J240" t="s">
        <v>11</v>
      </c>
      <c r="K240" t="s">
        <v>11</v>
      </c>
      <c r="L240" t="s">
        <v>247</v>
      </c>
      <c r="M240" s="35">
        <f>DATE(E240,MATCH(F240,{"Jan","Feb","Mar","Apr","May","Jun","Jul","Aug","Sep","Oct","Nov","Dec"}, 0),G240)</f>
        <v>38288</v>
      </c>
      <c r="N240" s="20">
        <f t="shared" si="3"/>
        <v>18</v>
      </c>
    </row>
    <row r="241" spans="4:14" x14ac:dyDescent="0.35">
      <c r="D241" t="s">
        <v>254</v>
      </c>
      <c r="E241">
        <v>2004</v>
      </c>
      <c r="F241" s="28" t="s">
        <v>15</v>
      </c>
      <c r="G241">
        <v>13</v>
      </c>
      <c r="H241">
        <v>0</v>
      </c>
      <c r="I241" s="38">
        <v>2205.98</v>
      </c>
      <c r="J241" t="s">
        <v>11</v>
      </c>
      <c r="K241" t="s">
        <v>12</v>
      </c>
      <c r="L241" t="s">
        <v>247</v>
      </c>
      <c r="M241" s="35">
        <f>DATE(E241,MATCH(F241,{"Jan","Feb","Mar","Apr","May","Jun","Jul","Aug","Sep","Oct","Nov","Dec"}, 0),G241)</f>
        <v>38304</v>
      </c>
      <c r="N241" s="20">
        <f t="shared" si="3"/>
        <v>18</v>
      </c>
    </row>
    <row r="242" spans="4:14" x14ac:dyDescent="0.35">
      <c r="D242" t="s">
        <v>255</v>
      </c>
      <c r="E242">
        <v>2004</v>
      </c>
      <c r="F242" s="28" t="s">
        <v>35</v>
      </c>
      <c r="G242">
        <v>6</v>
      </c>
      <c r="H242">
        <v>0</v>
      </c>
      <c r="I242" s="38">
        <v>2207.6999999999998</v>
      </c>
      <c r="J242" t="s">
        <v>11</v>
      </c>
      <c r="K242" t="s">
        <v>11</v>
      </c>
      <c r="L242" t="s">
        <v>247</v>
      </c>
      <c r="M242" s="35">
        <f>DATE(E242,MATCH(F242,{"Jan","Feb","Mar","Apr","May","Jun","Jul","Aug","Sep","Oct","Nov","Dec"}, 0),G242)</f>
        <v>38205</v>
      </c>
      <c r="N242" s="20">
        <f t="shared" si="3"/>
        <v>18</v>
      </c>
    </row>
    <row r="243" spans="4:14" x14ac:dyDescent="0.35">
      <c r="D243" t="s">
        <v>256</v>
      </c>
      <c r="E243">
        <v>2004</v>
      </c>
      <c r="F243" s="28" t="s">
        <v>10</v>
      </c>
      <c r="G243">
        <v>27</v>
      </c>
      <c r="H243">
        <v>0</v>
      </c>
      <c r="I243" s="38">
        <v>2211.13</v>
      </c>
      <c r="J243" t="s">
        <v>11</v>
      </c>
      <c r="K243" t="s">
        <v>11</v>
      </c>
      <c r="L243" t="s">
        <v>247</v>
      </c>
      <c r="M243" s="35">
        <f>DATE(E243,MATCH(F243,{"Jan","Feb","Mar","Apr","May","Jun","Jul","Aug","Sep","Oct","Nov","Dec"}, 0),G243)</f>
        <v>38195</v>
      </c>
      <c r="N243" s="20">
        <f t="shared" si="3"/>
        <v>18</v>
      </c>
    </row>
    <row r="244" spans="4:14" x14ac:dyDescent="0.35">
      <c r="D244" t="s">
        <v>257</v>
      </c>
      <c r="E244">
        <v>1994</v>
      </c>
      <c r="F244" s="28" t="s">
        <v>15</v>
      </c>
      <c r="G244">
        <v>17</v>
      </c>
      <c r="H244">
        <v>0</v>
      </c>
      <c r="I244" s="38">
        <v>2213.21</v>
      </c>
      <c r="J244" t="s">
        <v>11</v>
      </c>
      <c r="K244" t="s">
        <v>11</v>
      </c>
      <c r="L244" t="s">
        <v>13</v>
      </c>
      <c r="M244" s="35">
        <f>DATE(E244,MATCH(F244,{"Jan","Feb","Mar","Apr","May","Jun","Jul","Aug","Sep","Oct","Nov","Dec"}, 0),G244)</f>
        <v>34655</v>
      </c>
      <c r="N244" s="20">
        <f t="shared" si="3"/>
        <v>28</v>
      </c>
    </row>
    <row r="245" spans="4:14" x14ac:dyDescent="0.35">
      <c r="D245" t="s">
        <v>258</v>
      </c>
      <c r="E245">
        <v>2004</v>
      </c>
      <c r="F245" s="28" t="s">
        <v>18</v>
      </c>
      <c r="G245">
        <v>13</v>
      </c>
      <c r="H245">
        <v>0</v>
      </c>
      <c r="I245" s="38">
        <v>2217.4699999999998</v>
      </c>
      <c r="J245" t="s">
        <v>11</v>
      </c>
      <c r="K245" t="s">
        <v>16</v>
      </c>
      <c r="L245" t="s">
        <v>247</v>
      </c>
      <c r="M245" s="35">
        <f>DATE(E245,MATCH(F245,{"Jan","Feb","Mar","Apr","May","Jun","Jul","Aug","Sep","Oct","Nov","Dec"}, 0),G245)</f>
        <v>38151</v>
      </c>
      <c r="N245" s="20">
        <f t="shared" si="3"/>
        <v>18</v>
      </c>
    </row>
    <row r="246" spans="4:14" x14ac:dyDescent="0.35">
      <c r="D246" t="s">
        <v>259</v>
      </c>
      <c r="E246">
        <v>2004</v>
      </c>
      <c r="F246" s="28" t="s">
        <v>20</v>
      </c>
      <c r="G246">
        <v>25</v>
      </c>
      <c r="H246">
        <v>0</v>
      </c>
      <c r="I246" s="38">
        <v>2217.6</v>
      </c>
      <c r="J246" t="s">
        <v>11</v>
      </c>
      <c r="K246" t="s">
        <v>16</v>
      </c>
      <c r="L246" t="s">
        <v>247</v>
      </c>
      <c r="M246" s="35">
        <f>DATE(E246,MATCH(F246,{"Jan","Feb","Mar","Apr","May","Jun","Jul","Aug","Sep","Oct","Nov","Dec"}, 0),G246)</f>
        <v>38255</v>
      </c>
      <c r="N246" s="20">
        <f t="shared" si="3"/>
        <v>18</v>
      </c>
    </row>
    <row r="247" spans="4:14" x14ac:dyDescent="0.35">
      <c r="D247" t="s">
        <v>260</v>
      </c>
      <c r="E247">
        <v>2004</v>
      </c>
      <c r="F247" s="28" t="s">
        <v>30</v>
      </c>
      <c r="G247">
        <v>12</v>
      </c>
      <c r="H247">
        <v>1</v>
      </c>
      <c r="I247" s="38">
        <v>2219.4499999999998</v>
      </c>
      <c r="J247" t="s">
        <v>11</v>
      </c>
      <c r="K247" t="s">
        <v>16</v>
      </c>
      <c r="L247" t="s">
        <v>13</v>
      </c>
      <c r="M247" s="35">
        <f>DATE(E247,MATCH(F247,{"Jan","Feb","Mar","Apr","May","Jun","Jul","Aug","Sep","Oct","Nov","Dec"}, 0),G247)</f>
        <v>38333</v>
      </c>
      <c r="N247" s="20">
        <f t="shared" si="3"/>
        <v>18</v>
      </c>
    </row>
    <row r="248" spans="4:14" x14ac:dyDescent="0.35">
      <c r="D248" t="s">
        <v>261</v>
      </c>
      <c r="E248">
        <v>2003</v>
      </c>
      <c r="F248" s="28" t="s">
        <v>30</v>
      </c>
      <c r="G248">
        <v>10</v>
      </c>
      <c r="H248">
        <v>1</v>
      </c>
      <c r="I248" s="38">
        <v>2221.56</v>
      </c>
      <c r="J248" t="s">
        <v>11</v>
      </c>
      <c r="K248" t="s">
        <v>12</v>
      </c>
      <c r="L248" t="s">
        <v>23</v>
      </c>
      <c r="M248" s="35">
        <f>DATE(E248,MATCH(F248,{"Jan","Feb","Mar","Apr","May","Jun","Jul","Aug","Sep","Oct","Nov","Dec"}, 0),G248)</f>
        <v>37965</v>
      </c>
      <c r="N248" s="20">
        <f t="shared" si="3"/>
        <v>19</v>
      </c>
    </row>
    <row r="249" spans="4:14" x14ac:dyDescent="0.35">
      <c r="D249" t="s">
        <v>262</v>
      </c>
      <c r="E249">
        <v>2000</v>
      </c>
      <c r="F249" s="28" t="s">
        <v>18</v>
      </c>
      <c r="G249">
        <v>30</v>
      </c>
      <c r="H249">
        <v>0</v>
      </c>
      <c r="I249" s="38">
        <v>2250.84</v>
      </c>
      <c r="J249" t="s">
        <v>11</v>
      </c>
      <c r="K249" t="s">
        <v>11</v>
      </c>
      <c r="L249" t="s">
        <v>170</v>
      </c>
      <c r="M249" s="35">
        <f>DATE(E249,MATCH(F249,{"Jan","Feb","Mar","Apr","May","Jun","Jul","Aug","Sep","Oct","Nov","Dec"}, 0),G249)</f>
        <v>36707</v>
      </c>
      <c r="N249" s="20">
        <f t="shared" si="3"/>
        <v>22</v>
      </c>
    </row>
    <row r="250" spans="4:14" x14ac:dyDescent="0.35">
      <c r="D250" t="s">
        <v>263</v>
      </c>
      <c r="E250">
        <v>2000</v>
      </c>
      <c r="F250" s="28" t="s">
        <v>30</v>
      </c>
      <c r="G250">
        <v>11</v>
      </c>
      <c r="H250">
        <v>0</v>
      </c>
      <c r="I250" s="38">
        <v>2254.8000000000002</v>
      </c>
      <c r="J250" t="s">
        <v>11</v>
      </c>
      <c r="K250" t="s">
        <v>12</v>
      </c>
      <c r="L250" t="s">
        <v>168</v>
      </c>
      <c r="M250" s="35">
        <f>DATE(E250,MATCH(F250,{"Jan","Feb","Mar","Apr","May","Jun","Jul","Aug","Sep","Oct","Nov","Dec"}, 0),G250)</f>
        <v>36871</v>
      </c>
      <c r="N250" s="20">
        <f t="shared" si="3"/>
        <v>22</v>
      </c>
    </row>
    <row r="251" spans="4:14" x14ac:dyDescent="0.35">
      <c r="D251" t="s">
        <v>264</v>
      </c>
      <c r="E251">
        <v>2002</v>
      </c>
      <c r="F251" s="28" t="s">
        <v>10</v>
      </c>
      <c r="G251">
        <v>15</v>
      </c>
      <c r="H251">
        <v>0</v>
      </c>
      <c r="I251" s="38">
        <v>2257.48</v>
      </c>
      <c r="J251" t="s">
        <v>11</v>
      </c>
      <c r="K251" t="s">
        <v>16</v>
      </c>
      <c r="L251" t="s">
        <v>23</v>
      </c>
      <c r="M251" s="35">
        <f>DATE(E251,MATCH(F251,{"Jan","Feb","Mar","Apr","May","Jun","Jul","Aug","Sep","Oct","Nov","Dec"}, 0),G251)</f>
        <v>37452</v>
      </c>
      <c r="N251" s="20">
        <f t="shared" si="3"/>
        <v>20</v>
      </c>
    </row>
    <row r="252" spans="4:14" x14ac:dyDescent="0.35">
      <c r="D252" t="s">
        <v>265</v>
      </c>
      <c r="E252">
        <v>2002</v>
      </c>
      <c r="F252" s="28" t="s">
        <v>15</v>
      </c>
      <c r="G252">
        <v>12</v>
      </c>
      <c r="H252">
        <v>0</v>
      </c>
      <c r="I252" s="38">
        <v>2261.5700000000002</v>
      </c>
      <c r="J252" t="s">
        <v>11</v>
      </c>
      <c r="K252" t="s">
        <v>16</v>
      </c>
      <c r="L252" t="s">
        <v>23</v>
      </c>
      <c r="M252" s="35">
        <f>DATE(E252,MATCH(F252,{"Jan","Feb","Mar","Apr","May","Jun","Jul","Aug","Sep","Oct","Nov","Dec"}, 0),G252)</f>
        <v>37572</v>
      </c>
      <c r="N252" s="20">
        <f t="shared" si="3"/>
        <v>20</v>
      </c>
    </row>
    <row r="253" spans="4:14" x14ac:dyDescent="0.35">
      <c r="D253" t="s">
        <v>266</v>
      </c>
      <c r="E253">
        <v>1991</v>
      </c>
      <c r="F253" s="28" t="s">
        <v>18</v>
      </c>
      <c r="G253">
        <v>16</v>
      </c>
      <c r="H253">
        <v>3</v>
      </c>
      <c r="I253" s="38">
        <v>2277.7199999999998</v>
      </c>
      <c r="J253" t="s">
        <v>11</v>
      </c>
      <c r="K253" t="s">
        <v>16</v>
      </c>
      <c r="L253" t="s">
        <v>13</v>
      </c>
      <c r="M253" s="35">
        <f>DATE(E253,MATCH(F253,{"Jan","Feb","Mar","Apr","May","Jun","Jul","Aug","Sep","Oct","Nov","Dec"}, 0),G253)</f>
        <v>33405</v>
      </c>
      <c r="N253" s="20">
        <f t="shared" si="3"/>
        <v>31</v>
      </c>
    </row>
    <row r="254" spans="4:14" x14ac:dyDescent="0.35">
      <c r="D254" t="s">
        <v>267</v>
      </c>
      <c r="E254">
        <v>1989</v>
      </c>
      <c r="F254" s="28" t="s">
        <v>37</v>
      </c>
      <c r="G254">
        <v>5</v>
      </c>
      <c r="H254">
        <v>3</v>
      </c>
      <c r="I254" s="38">
        <v>2295.2399999999998</v>
      </c>
      <c r="J254" t="s">
        <v>11</v>
      </c>
      <c r="K254" t="s">
        <v>16</v>
      </c>
      <c r="L254" t="s">
        <v>13</v>
      </c>
      <c r="M254" s="35">
        <f>DATE(E254,MATCH(F254,{"Jan","Feb","Mar","Apr","May","Jun","Jul","Aug","Sep","Oct","Nov","Dec"}, 0),G254)</f>
        <v>32786</v>
      </c>
      <c r="N254" s="20">
        <f t="shared" si="3"/>
        <v>33</v>
      </c>
    </row>
    <row r="255" spans="4:14" x14ac:dyDescent="0.35">
      <c r="D255" t="s">
        <v>268</v>
      </c>
      <c r="E255">
        <v>1996</v>
      </c>
      <c r="F255" s="28" t="s">
        <v>15</v>
      </c>
      <c r="G255">
        <v>28</v>
      </c>
      <c r="H255">
        <v>0</v>
      </c>
      <c r="I255" s="38">
        <v>2302.3000000000002</v>
      </c>
      <c r="J255" t="s">
        <v>16</v>
      </c>
      <c r="K255" t="s">
        <v>11</v>
      </c>
      <c r="L255" t="s">
        <v>42</v>
      </c>
      <c r="M255" s="35">
        <f>DATE(E255,MATCH(F255,{"Jan","Feb","Mar","Apr","May","Jun","Jul","Aug","Sep","Oct","Nov","Dec"}, 0),G255)</f>
        <v>35397</v>
      </c>
      <c r="N255" s="20">
        <f t="shared" si="3"/>
        <v>26</v>
      </c>
    </row>
    <row r="256" spans="4:14" x14ac:dyDescent="0.35">
      <c r="D256" t="s">
        <v>269</v>
      </c>
      <c r="E256">
        <v>2004</v>
      </c>
      <c r="F256" s="28" t="s">
        <v>20</v>
      </c>
      <c r="G256">
        <v>6</v>
      </c>
      <c r="H256">
        <v>2</v>
      </c>
      <c r="I256" s="38">
        <v>2304</v>
      </c>
      <c r="J256" t="s">
        <v>11</v>
      </c>
      <c r="K256" t="s">
        <v>12</v>
      </c>
      <c r="L256" t="s">
        <v>13</v>
      </c>
      <c r="M256" s="35">
        <f>DATE(E256,MATCH(F256,{"Jan","Feb","Mar","Apr","May","Jun","Jul","Aug","Sep","Oct","Nov","Dec"}, 0),G256)</f>
        <v>38236</v>
      </c>
      <c r="N256" s="20">
        <f t="shared" si="3"/>
        <v>18</v>
      </c>
    </row>
    <row r="257" spans="4:14" x14ac:dyDescent="0.35">
      <c r="D257" t="s">
        <v>270</v>
      </c>
      <c r="E257">
        <v>1996</v>
      </c>
      <c r="F257" s="28" t="s">
        <v>30</v>
      </c>
      <c r="G257">
        <v>17</v>
      </c>
      <c r="H257">
        <v>0</v>
      </c>
      <c r="I257" s="38">
        <v>2322.62</v>
      </c>
      <c r="J257" t="s">
        <v>11</v>
      </c>
      <c r="K257" t="s">
        <v>16</v>
      </c>
      <c r="L257" t="s">
        <v>13</v>
      </c>
      <c r="M257" s="35">
        <f>DATE(E257,MATCH(F257,{"Jan","Feb","Mar","Apr","May","Jun","Jul","Aug","Sep","Oct","Nov","Dec"}, 0),G257)</f>
        <v>35416</v>
      </c>
      <c r="N257" s="20">
        <f t="shared" si="3"/>
        <v>26</v>
      </c>
    </row>
    <row r="258" spans="4:14" x14ac:dyDescent="0.35">
      <c r="D258" t="s">
        <v>271</v>
      </c>
      <c r="E258">
        <v>2003</v>
      </c>
      <c r="F258" s="28" t="s">
        <v>15</v>
      </c>
      <c r="G258">
        <v>18</v>
      </c>
      <c r="H258">
        <v>1</v>
      </c>
      <c r="I258" s="38">
        <v>2331.52</v>
      </c>
      <c r="J258" t="s">
        <v>11</v>
      </c>
      <c r="K258" t="s">
        <v>12</v>
      </c>
      <c r="L258" t="s">
        <v>42</v>
      </c>
      <c r="M258" s="35">
        <f>DATE(E258,MATCH(F258,{"Jan","Feb","Mar","Apr","May","Jun","Jul","Aug","Sep","Oct","Nov","Dec"}, 0),G258)</f>
        <v>37943</v>
      </c>
      <c r="N258" s="20">
        <f t="shared" si="3"/>
        <v>19</v>
      </c>
    </row>
    <row r="259" spans="4:14" x14ac:dyDescent="0.35">
      <c r="D259" t="s">
        <v>272</v>
      </c>
      <c r="E259">
        <v>1998</v>
      </c>
      <c r="F259" s="28" t="s">
        <v>37</v>
      </c>
      <c r="G259">
        <v>21</v>
      </c>
      <c r="H259">
        <v>0</v>
      </c>
      <c r="I259" s="38">
        <v>2352.9699999999998</v>
      </c>
      <c r="J259" t="s">
        <v>12</v>
      </c>
      <c r="K259" t="s">
        <v>12</v>
      </c>
      <c r="L259" t="s">
        <v>23</v>
      </c>
      <c r="M259" s="35">
        <f>DATE(E259,MATCH(F259,{"Jan","Feb","Mar","Apr","May","Jun","Jul","Aug","Sep","Oct","Nov","Dec"}, 0),G259)</f>
        <v>36089</v>
      </c>
      <c r="N259" s="20">
        <f t="shared" si="3"/>
        <v>24</v>
      </c>
    </row>
    <row r="260" spans="4:14" x14ac:dyDescent="0.35">
      <c r="D260" t="s">
        <v>273</v>
      </c>
      <c r="E260">
        <v>2002</v>
      </c>
      <c r="F260" s="28" t="s">
        <v>15</v>
      </c>
      <c r="G260">
        <v>5</v>
      </c>
      <c r="H260">
        <v>1</v>
      </c>
      <c r="I260" s="38">
        <v>2362.23</v>
      </c>
      <c r="J260" t="s">
        <v>11</v>
      </c>
      <c r="K260" t="s">
        <v>16</v>
      </c>
      <c r="L260" t="s">
        <v>23</v>
      </c>
      <c r="M260" s="35">
        <f>DATE(E260,MATCH(F260,{"Jan","Feb","Mar","Apr","May","Jun","Jul","Aug","Sep","Oct","Nov","Dec"}, 0),G260)</f>
        <v>37565</v>
      </c>
      <c r="N260" s="20">
        <f t="shared" si="3"/>
        <v>20</v>
      </c>
    </row>
    <row r="261" spans="4:14" x14ac:dyDescent="0.35">
      <c r="D261" t="s">
        <v>274</v>
      </c>
      <c r="E261">
        <v>1988</v>
      </c>
      <c r="F261" s="28" t="s">
        <v>30</v>
      </c>
      <c r="G261">
        <v>12</v>
      </c>
      <c r="H261">
        <v>3</v>
      </c>
      <c r="I261" s="38">
        <v>2373.3000000000002</v>
      </c>
      <c r="J261" t="s">
        <v>11</v>
      </c>
      <c r="K261" t="s">
        <v>11</v>
      </c>
      <c r="L261" t="s">
        <v>13</v>
      </c>
      <c r="M261" s="35">
        <f>DATE(E261,MATCH(F261,{"Jan","Feb","Mar","Apr","May","Jun","Jul","Aug","Sep","Oct","Nov","Dec"}, 0),G261)</f>
        <v>32489</v>
      </c>
      <c r="N261" s="20">
        <f t="shared" si="3"/>
        <v>34</v>
      </c>
    </row>
    <row r="262" spans="4:14" x14ac:dyDescent="0.35">
      <c r="D262" t="s">
        <v>275</v>
      </c>
      <c r="E262">
        <v>1999</v>
      </c>
      <c r="F262" s="28" t="s">
        <v>30</v>
      </c>
      <c r="G262">
        <v>17</v>
      </c>
      <c r="H262">
        <v>0</v>
      </c>
      <c r="I262" s="38">
        <v>2395.17</v>
      </c>
      <c r="J262" t="s">
        <v>11</v>
      </c>
      <c r="K262" t="s">
        <v>16</v>
      </c>
      <c r="L262" t="s">
        <v>276</v>
      </c>
      <c r="M262" s="35">
        <f>DATE(E262,MATCH(F262,{"Jan","Feb","Mar","Apr","May","Jun","Jul","Aug","Sep","Oct","Nov","Dec"}, 0),G262)</f>
        <v>36511</v>
      </c>
      <c r="N262" s="20">
        <f t="shared" si="3"/>
        <v>23</v>
      </c>
    </row>
    <row r="263" spans="4:14" x14ac:dyDescent="0.35">
      <c r="D263" t="s">
        <v>277</v>
      </c>
      <c r="E263">
        <v>1999</v>
      </c>
      <c r="F263" s="28" t="s">
        <v>35</v>
      </c>
      <c r="G263">
        <v>10</v>
      </c>
      <c r="H263">
        <v>0</v>
      </c>
      <c r="I263" s="38">
        <v>2396.1</v>
      </c>
      <c r="J263" t="s">
        <v>11</v>
      </c>
      <c r="K263" t="s">
        <v>16</v>
      </c>
      <c r="L263" t="s">
        <v>166</v>
      </c>
      <c r="M263" s="35">
        <f>DATE(E263,MATCH(F263,{"Jan","Feb","Mar","Apr","May","Jun","Jul","Aug","Sep","Oct","Nov","Dec"}, 0),G263)</f>
        <v>36382</v>
      </c>
      <c r="N263" s="20">
        <f t="shared" si="3"/>
        <v>23</v>
      </c>
    </row>
    <row r="264" spans="4:14" x14ac:dyDescent="0.35">
      <c r="D264" t="s">
        <v>278</v>
      </c>
      <c r="E264">
        <v>2001</v>
      </c>
      <c r="F264" s="28" t="s">
        <v>18</v>
      </c>
      <c r="G264">
        <v>3</v>
      </c>
      <c r="H264">
        <v>0</v>
      </c>
      <c r="I264" s="38">
        <v>2404.73</v>
      </c>
      <c r="J264" t="s">
        <v>11</v>
      </c>
      <c r="K264" t="s">
        <v>12</v>
      </c>
      <c r="L264" t="s">
        <v>23</v>
      </c>
      <c r="M264" s="35">
        <f>DATE(E264,MATCH(F264,{"Jan","Feb","Mar","Apr","May","Jun","Jul","Aug","Sep","Oct","Nov","Dec"}, 0),G264)</f>
        <v>37045</v>
      </c>
      <c r="N264" s="20">
        <f t="shared" si="3"/>
        <v>22</v>
      </c>
    </row>
    <row r="265" spans="4:14" x14ac:dyDescent="0.35">
      <c r="D265" t="s">
        <v>279</v>
      </c>
      <c r="E265">
        <v>1999</v>
      </c>
      <c r="F265" s="28" t="s">
        <v>15</v>
      </c>
      <c r="G265">
        <v>12</v>
      </c>
      <c r="H265">
        <v>1</v>
      </c>
      <c r="I265" s="38">
        <v>2416.96</v>
      </c>
      <c r="J265" t="s">
        <v>11</v>
      </c>
      <c r="K265" t="s">
        <v>11</v>
      </c>
      <c r="L265" t="s">
        <v>42</v>
      </c>
      <c r="M265" s="35">
        <f>DATE(E265,MATCH(F265,{"Jan","Feb","Mar","Apr","May","Jun","Jul","Aug","Sep","Oct","Nov","Dec"}, 0),G265)</f>
        <v>36476</v>
      </c>
      <c r="N265" s="20">
        <f t="shared" si="3"/>
        <v>23</v>
      </c>
    </row>
    <row r="266" spans="4:14" x14ac:dyDescent="0.35">
      <c r="D266" t="s">
        <v>280</v>
      </c>
      <c r="E266">
        <v>1999</v>
      </c>
      <c r="F266" s="28" t="s">
        <v>15</v>
      </c>
      <c r="G266">
        <v>21</v>
      </c>
      <c r="H266">
        <v>1</v>
      </c>
      <c r="I266" s="38">
        <v>2438.06</v>
      </c>
      <c r="J266" t="s">
        <v>11</v>
      </c>
      <c r="K266" t="s">
        <v>11</v>
      </c>
      <c r="L266" t="s">
        <v>13</v>
      </c>
      <c r="M266" s="35">
        <f>DATE(E266,MATCH(F266,{"Jan","Feb","Mar","Apr","May","Jun","Jul","Aug","Sep","Oct","Nov","Dec"}, 0),G266)</f>
        <v>36485</v>
      </c>
      <c r="N266" s="20">
        <f t="shared" si="3"/>
        <v>23</v>
      </c>
    </row>
    <row r="267" spans="4:14" x14ac:dyDescent="0.35">
      <c r="D267" t="s">
        <v>281</v>
      </c>
      <c r="E267">
        <v>2002</v>
      </c>
      <c r="F267" s="28" t="s">
        <v>10</v>
      </c>
      <c r="G267">
        <v>29</v>
      </c>
      <c r="H267">
        <v>0</v>
      </c>
      <c r="I267" s="38">
        <v>2457.21</v>
      </c>
      <c r="J267" t="s">
        <v>11</v>
      </c>
      <c r="K267" t="s">
        <v>16</v>
      </c>
      <c r="L267" t="s">
        <v>247</v>
      </c>
      <c r="M267" s="35">
        <f>DATE(E267,MATCH(F267,{"Jan","Feb","Mar","Apr","May","Jun","Jul","Aug","Sep","Oct","Nov","Dec"}, 0),G267)</f>
        <v>37466</v>
      </c>
      <c r="N267" s="20">
        <f t="shared" si="3"/>
        <v>20</v>
      </c>
    </row>
    <row r="268" spans="4:14" x14ac:dyDescent="0.35">
      <c r="D268" t="s">
        <v>282</v>
      </c>
      <c r="E268">
        <v>1998</v>
      </c>
      <c r="F268" s="28" t="s">
        <v>15</v>
      </c>
      <c r="G268">
        <v>19</v>
      </c>
      <c r="H268">
        <v>0</v>
      </c>
      <c r="I268" s="38">
        <v>2457.5</v>
      </c>
      <c r="J268" t="s">
        <v>11</v>
      </c>
      <c r="K268" t="s">
        <v>16</v>
      </c>
      <c r="L268" t="s">
        <v>42</v>
      </c>
      <c r="M268" s="35">
        <f>DATE(E268,MATCH(F268,{"Jan","Feb","Mar","Apr","May","Jun","Jul","Aug","Sep","Oct","Nov","Dec"}, 0),G268)</f>
        <v>36118</v>
      </c>
      <c r="N268" s="20">
        <f t="shared" si="3"/>
        <v>24</v>
      </c>
    </row>
    <row r="269" spans="4:14" x14ac:dyDescent="0.35">
      <c r="D269" t="s">
        <v>283</v>
      </c>
      <c r="E269">
        <v>2002</v>
      </c>
      <c r="F269" s="28" t="s">
        <v>10</v>
      </c>
      <c r="G269">
        <v>11</v>
      </c>
      <c r="H269">
        <v>0</v>
      </c>
      <c r="I269" s="38">
        <v>2459.7199999999998</v>
      </c>
      <c r="J269" t="s">
        <v>11</v>
      </c>
      <c r="K269" t="s">
        <v>11</v>
      </c>
      <c r="L269" t="s">
        <v>247</v>
      </c>
      <c r="M269" s="35">
        <f>DATE(E269,MATCH(F269,{"Jan","Feb","Mar","Apr","May","Jun","Jul","Aug","Sep","Oct","Nov","Dec"}, 0),G269)</f>
        <v>37448</v>
      </c>
      <c r="N269" s="20">
        <f t="shared" si="3"/>
        <v>20</v>
      </c>
    </row>
    <row r="270" spans="4:14" x14ac:dyDescent="0.35">
      <c r="D270" t="s">
        <v>284</v>
      </c>
      <c r="E270">
        <v>1998</v>
      </c>
      <c r="F270" s="28" t="s">
        <v>35</v>
      </c>
      <c r="G270">
        <v>17</v>
      </c>
      <c r="H270">
        <v>0</v>
      </c>
      <c r="I270" s="38">
        <v>2464.62</v>
      </c>
      <c r="J270" t="s">
        <v>11</v>
      </c>
      <c r="K270" t="s">
        <v>12</v>
      </c>
      <c r="L270" t="s">
        <v>13</v>
      </c>
      <c r="M270" s="35">
        <f>DATE(E270,MATCH(F270,{"Jan","Feb","Mar","Apr","May","Jun","Jul","Aug","Sep","Oct","Nov","Dec"}, 0),G270)</f>
        <v>36024</v>
      </c>
      <c r="N270" s="20">
        <f t="shared" si="3"/>
        <v>24</v>
      </c>
    </row>
    <row r="271" spans="4:14" x14ac:dyDescent="0.35">
      <c r="D271" t="s">
        <v>285</v>
      </c>
      <c r="E271">
        <v>1998</v>
      </c>
      <c r="F271" s="28" t="s">
        <v>10</v>
      </c>
      <c r="G271">
        <v>2</v>
      </c>
      <c r="H271">
        <v>0</v>
      </c>
      <c r="I271" s="38">
        <v>2473.33</v>
      </c>
      <c r="J271" t="s">
        <v>11</v>
      </c>
      <c r="K271" t="s">
        <v>12</v>
      </c>
      <c r="L271" t="s">
        <v>13</v>
      </c>
      <c r="M271" s="35">
        <f>DATE(E271,MATCH(F271,{"Jan","Feb","Mar","Apr","May","Jun","Jul","Aug","Sep","Oct","Nov","Dec"}, 0),G271)</f>
        <v>35978</v>
      </c>
      <c r="N271" s="20">
        <f t="shared" si="3"/>
        <v>24</v>
      </c>
    </row>
    <row r="272" spans="4:14" x14ac:dyDescent="0.35">
      <c r="D272" t="s">
        <v>286</v>
      </c>
      <c r="E272">
        <v>1998</v>
      </c>
      <c r="F272" s="28" t="s">
        <v>18</v>
      </c>
      <c r="G272">
        <v>20</v>
      </c>
      <c r="H272">
        <v>0</v>
      </c>
      <c r="I272" s="38">
        <v>2480.98</v>
      </c>
      <c r="J272" t="s">
        <v>11</v>
      </c>
      <c r="K272" t="s">
        <v>11</v>
      </c>
      <c r="L272" t="s">
        <v>13</v>
      </c>
      <c r="M272" s="35">
        <f>DATE(E272,MATCH(F272,{"Jan","Feb","Mar","Apr","May","Jun","Jul","Aug","Sep","Oct","Nov","Dec"}, 0),G272)</f>
        <v>35966</v>
      </c>
      <c r="N272" s="20">
        <f t="shared" si="3"/>
        <v>24</v>
      </c>
    </row>
    <row r="273" spans="4:14" x14ac:dyDescent="0.35">
      <c r="D273" t="s">
        <v>287</v>
      </c>
      <c r="E273">
        <v>1995</v>
      </c>
      <c r="F273" s="28" t="s">
        <v>15</v>
      </c>
      <c r="G273">
        <v>6</v>
      </c>
      <c r="H273">
        <v>0</v>
      </c>
      <c r="I273" s="38">
        <v>2483.7399999999998</v>
      </c>
      <c r="J273" t="s">
        <v>12</v>
      </c>
      <c r="K273" t="s">
        <v>11</v>
      </c>
      <c r="L273" t="s">
        <v>13</v>
      </c>
      <c r="M273" s="35">
        <f>DATE(E273,MATCH(F273,{"Jan","Feb","Mar","Apr","May","Jun","Jul","Aug","Sep","Oct","Nov","Dec"}, 0),G273)</f>
        <v>35009</v>
      </c>
      <c r="N273" s="20">
        <f t="shared" ref="N273:N336" si="4">DATEDIF(M273,DATE(2023,6,8),"y")</f>
        <v>27</v>
      </c>
    </row>
    <row r="274" spans="4:14" x14ac:dyDescent="0.35">
      <c r="D274" t="s">
        <v>288</v>
      </c>
      <c r="E274">
        <v>1995</v>
      </c>
      <c r="F274" s="28" t="s">
        <v>37</v>
      </c>
      <c r="G274">
        <v>14</v>
      </c>
      <c r="H274">
        <v>0</v>
      </c>
      <c r="I274" s="38">
        <v>2494.02</v>
      </c>
      <c r="J274" t="s">
        <v>12</v>
      </c>
      <c r="K274" t="s">
        <v>16</v>
      </c>
      <c r="L274" t="s">
        <v>42</v>
      </c>
      <c r="M274" s="35">
        <f>DATE(E274,MATCH(F274,{"Jan","Feb","Mar","Apr","May","Jun","Jul","Aug","Sep","Oct","Nov","Dec"}, 0),G274)</f>
        <v>34986</v>
      </c>
      <c r="N274" s="20">
        <f t="shared" si="4"/>
        <v>27</v>
      </c>
    </row>
    <row r="275" spans="4:14" x14ac:dyDescent="0.35">
      <c r="D275" t="s">
        <v>289</v>
      </c>
      <c r="E275">
        <v>1995</v>
      </c>
      <c r="F275" s="28" t="s">
        <v>10</v>
      </c>
      <c r="G275">
        <v>9</v>
      </c>
      <c r="H275">
        <v>0</v>
      </c>
      <c r="I275" s="38">
        <v>2497.04</v>
      </c>
      <c r="J275" t="s">
        <v>12</v>
      </c>
      <c r="K275" t="s">
        <v>12</v>
      </c>
      <c r="L275" t="s">
        <v>13</v>
      </c>
      <c r="M275" s="35">
        <f>DATE(E275,MATCH(F275,{"Jan","Feb","Mar","Apr","May","Jun","Jul","Aug","Sep","Oct","Nov","Dec"}, 0),G275)</f>
        <v>34889</v>
      </c>
      <c r="N275" s="20">
        <f t="shared" si="4"/>
        <v>27</v>
      </c>
    </row>
    <row r="276" spans="4:14" x14ac:dyDescent="0.35">
      <c r="D276" t="s">
        <v>290</v>
      </c>
      <c r="E276">
        <v>1995</v>
      </c>
      <c r="F276" s="28" t="s">
        <v>37</v>
      </c>
      <c r="G276">
        <v>15</v>
      </c>
      <c r="H276">
        <v>0</v>
      </c>
      <c r="I276" s="38">
        <v>2498.41</v>
      </c>
      <c r="J276" t="s">
        <v>12</v>
      </c>
      <c r="K276" t="s">
        <v>12</v>
      </c>
      <c r="L276" t="s">
        <v>13</v>
      </c>
      <c r="M276" s="35">
        <f>DATE(E276,MATCH(F276,{"Jan","Feb","Mar","Apr","May","Jun","Jul","Aug","Sep","Oct","Nov","Dec"}, 0),G276)</f>
        <v>34987</v>
      </c>
      <c r="N276" s="20">
        <f t="shared" si="4"/>
        <v>27</v>
      </c>
    </row>
    <row r="277" spans="4:14" x14ac:dyDescent="0.35">
      <c r="D277" t="s">
        <v>291</v>
      </c>
      <c r="E277">
        <v>2004</v>
      </c>
      <c r="F277" s="28" t="s">
        <v>20</v>
      </c>
      <c r="G277">
        <v>6</v>
      </c>
      <c r="H277">
        <v>0</v>
      </c>
      <c r="I277" s="38">
        <v>2500.9299999999998</v>
      </c>
      <c r="J277" t="s">
        <v>11</v>
      </c>
      <c r="K277" t="s">
        <v>11</v>
      </c>
      <c r="L277" t="s">
        <v>23</v>
      </c>
      <c r="M277" s="35">
        <f>DATE(E277,MATCH(F277,{"Jan","Feb","Mar","Apr","May","Jun","Jul","Aug","Sep","Oct","Nov","Dec"}, 0),G277)</f>
        <v>38236</v>
      </c>
      <c r="N277" s="20">
        <f t="shared" si="4"/>
        <v>18</v>
      </c>
    </row>
    <row r="278" spans="4:14" x14ac:dyDescent="0.35">
      <c r="D278" t="s">
        <v>292</v>
      </c>
      <c r="E278">
        <v>1991</v>
      </c>
      <c r="F278" s="28" t="s">
        <v>35</v>
      </c>
      <c r="G278">
        <v>5</v>
      </c>
      <c r="H278">
        <v>3</v>
      </c>
      <c r="I278" s="38">
        <v>2510.79</v>
      </c>
      <c r="J278" t="s">
        <v>11</v>
      </c>
      <c r="K278" t="s">
        <v>16</v>
      </c>
      <c r="L278" t="s">
        <v>13</v>
      </c>
      <c r="M278" s="35">
        <f>DATE(E278,MATCH(F278,{"Jan","Feb","Mar","Apr","May","Jun","Jul","Aug","Sep","Oct","Nov","Dec"}, 0),G278)</f>
        <v>33455</v>
      </c>
      <c r="N278" s="20">
        <f t="shared" si="4"/>
        <v>31</v>
      </c>
    </row>
    <row r="279" spans="4:14" x14ac:dyDescent="0.35">
      <c r="D279" t="s">
        <v>293</v>
      </c>
      <c r="E279">
        <v>1997</v>
      </c>
      <c r="F279" s="28" t="s">
        <v>15</v>
      </c>
      <c r="G279">
        <v>2</v>
      </c>
      <c r="H279">
        <v>0</v>
      </c>
      <c r="I279" s="38">
        <v>2523.17</v>
      </c>
      <c r="J279" t="s">
        <v>12</v>
      </c>
      <c r="K279" t="s">
        <v>16</v>
      </c>
      <c r="L279" t="s">
        <v>23</v>
      </c>
      <c r="M279" s="35">
        <f>DATE(E279,MATCH(F279,{"Jan","Feb","Mar","Apr","May","Jun","Jul","Aug","Sep","Oct","Nov","Dec"}, 0),G279)</f>
        <v>35736</v>
      </c>
      <c r="N279" s="20">
        <f t="shared" si="4"/>
        <v>25</v>
      </c>
    </row>
    <row r="280" spans="4:14" x14ac:dyDescent="0.35">
      <c r="D280" t="s">
        <v>294</v>
      </c>
      <c r="E280">
        <v>2000</v>
      </c>
      <c r="F280" s="28" t="s">
        <v>35</v>
      </c>
      <c r="G280">
        <v>25</v>
      </c>
      <c r="H280">
        <v>0</v>
      </c>
      <c r="I280" s="38">
        <v>2527.8200000000002</v>
      </c>
      <c r="J280" t="s">
        <v>11</v>
      </c>
      <c r="K280" t="s">
        <v>12</v>
      </c>
      <c r="L280" t="s">
        <v>23</v>
      </c>
      <c r="M280" s="35">
        <f>DATE(E280,MATCH(F280,{"Jan","Feb","Mar","Apr","May","Jun","Jul","Aug","Sep","Oct","Nov","Dec"}, 0),G280)</f>
        <v>36763</v>
      </c>
      <c r="N280" s="20">
        <f t="shared" si="4"/>
        <v>22</v>
      </c>
    </row>
    <row r="281" spans="4:14" x14ac:dyDescent="0.35">
      <c r="D281" t="s">
        <v>295</v>
      </c>
      <c r="E281">
        <v>1997</v>
      </c>
      <c r="F281" s="28" t="s">
        <v>10</v>
      </c>
      <c r="G281">
        <v>28</v>
      </c>
      <c r="H281">
        <v>0</v>
      </c>
      <c r="I281" s="38">
        <v>2534.39</v>
      </c>
      <c r="J281" t="s">
        <v>12</v>
      </c>
      <c r="K281" t="s">
        <v>12</v>
      </c>
      <c r="L281" t="s">
        <v>23</v>
      </c>
      <c r="M281" s="35">
        <f>DATE(E281,MATCH(F281,{"Jan","Feb","Mar","Apr","May","Jun","Jul","Aug","Sep","Oct","Nov","Dec"}, 0),G281)</f>
        <v>35639</v>
      </c>
      <c r="N281" s="20">
        <f t="shared" si="4"/>
        <v>25</v>
      </c>
    </row>
    <row r="282" spans="4:14" x14ac:dyDescent="0.35">
      <c r="D282" t="s">
        <v>296</v>
      </c>
      <c r="E282">
        <v>1990</v>
      </c>
      <c r="F282" s="28" t="s">
        <v>37</v>
      </c>
      <c r="G282">
        <v>1</v>
      </c>
      <c r="H282">
        <v>3</v>
      </c>
      <c r="I282" s="38">
        <v>2540.39</v>
      </c>
      <c r="J282" t="s">
        <v>11</v>
      </c>
      <c r="K282" t="s">
        <v>11</v>
      </c>
      <c r="L282" t="s">
        <v>13</v>
      </c>
      <c r="M282" s="35">
        <f>DATE(E282,MATCH(F282,{"Jan","Feb","Mar","Apr","May","Jun","Jul","Aug","Sep","Oct","Nov","Dec"}, 0),G282)</f>
        <v>33147</v>
      </c>
      <c r="N282" s="20">
        <f t="shared" si="4"/>
        <v>32</v>
      </c>
    </row>
    <row r="283" spans="4:14" x14ac:dyDescent="0.35">
      <c r="D283" t="s">
        <v>297</v>
      </c>
      <c r="E283">
        <v>1991</v>
      </c>
      <c r="F283" s="28" t="s">
        <v>15</v>
      </c>
      <c r="G283">
        <v>17</v>
      </c>
      <c r="H283">
        <v>3</v>
      </c>
      <c r="I283" s="38">
        <v>2545.6799999999998</v>
      </c>
      <c r="J283" t="s">
        <v>11</v>
      </c>
      <c r="K283" t="s">
        <v>16</v>
      </c>
      <c r="L283" t="s">
        <v>13</v>
      </c>
      <c r="M283" s="35">
        <f>DATE(E283,MATCH(F283,{"Jan","Feb","Mar","Apr","May","Jun","Jul","Aug","Sep","Oct","Nov","Dec"}, 0),G283)</f>
        <v>33559</v>
      </c>
      <c r="N283" s="20">
        <f t="shared" si="4"/>
        <v>31</v>
      </c>
    </row>
    <row r="284" spans="4:14" x14ac:dyDescent="0.35">
      <c r="D284" t="s">
        <v>298</v>
      </c>
      <c r="E284">
        <v>2002</v>
      </c>
      <c r="F284" s="28" t="s">
        <v>37</v>
      </c>
      <c r="G284">
        <v>11</v>
      </c>
      <c r="H284">
        <v>2</v>
      </c>
      <c r="I284" s="38">
        <v>2566.4699999999998</v>
      </c>
      <c r="J284" t="s">
        <v>11</v>
      </c>
      <c r="K284" t="s">
        <v>12</v>
      </c>
      <c r="L284" t="s">
        <v>13</v>
      </c>
      <c r="M284" s="35">
        <f>DATE(E284,MATCH(F284,{"Jan","Feb","Mar","Apr","May","Jun","Jul","Aug","Sep","Oct","Nov","Dec"}, 0),G284)</f>
        <v>37540</v>
      </c>
      <c r="N284" s="20">
        <f t="shared" si="4"/>
        <v>20</v>
      </c>
    </row>
    <row r="285" spans="4:14" x14ac:dyDescent="0.35">
      <c r="D285" t="s">
        <v>299</v>
      </c>
      <c r="E285">
        <v>2002</v>
      </c>
      <c r="F285" s="28" t="s">
        <v>10</v>
      </c>
      <c r="G285">
        <v>20</v>
      </c>
      <c r="H285">
        <v>0</v>
      </c>
      <c r="I285" s="38">
        <v>2585.04</v>
      </c>
      <c r="J285" t="s">
        <v>11</v>
      </c>
      <c r="K285" t="s">
        <v>11</v>
      </c>
      <c r="L285" t="s">
        <v>300</v>
      </c>
      <c r="M285" s="35">
        <f>DATE(E285,MATCH(F285,{"Jan","Feb","Mar","Apr","May","Jun","Jul","Aug","Sep","Oct","Nov","Dec"}, 0),G285)</f>
        <v>37457</v>
      </c>
      <c r="N285" s="20">
        <f t="shared" si="4"/>
        <v>20</v>
      </c>
    </row>
    <row r="286" spans="4:14" x14ac:dyDescent="0.35">
      <c r="D286" t="s">
        <v>301</v>
      </c>
      <c r="E286">
        <v>2001</v>
      </c>
      <c r="F286" s="28" t="s">
        <v>37</v>
      </c>
      <c r="G286">
        <v>15</v>
      </c>
      <c r="H286">
        <v>1</v>
      </c>
      <c r="I286" s="38">
        <v>2585.27</v>
      </c>
      <c r="J286" t="s">
        <v>11</v>
      </c>
      <c r="K286" t="s">
        <v>12</v>
      </c>
      <c r="L286" t="s">
        <v>42</v>
      </c>
      <c r="M286" s="35">
        <f>DATE(E286,MATCH(F286,{"Jan","Feb","Mar","Apr","May","Jun","Jul","Aug","Sep","Oct","Nov","Dec"}, 0),G286)</f>
        <v>37179</v>
      </c>
      <c r="N286" s="20">
        <f t="shared" si="4"/>
        <v>21</v>
      </c>
    </row>
    <row r="287" spans="4:14" x14ac:dyDescent="0.35">
      <c r="D287" t="s">
        <v>302</v>
      </c>
      <c r="E287">
        <v>2001</v>
      </c>
      <c r="F287" s="28" t="s">
        <v>10</v>
      </c>
      <c r="G287">
        <v>28</v>
      </c>
      <c r="H287">
        <v>0</v>
      </c>
      <c r="I287" s="38">
        <v>2585.85</v>
      </c>
      <c r="J287" t="s">
        <v>11</v>
      </c>
      <c r="K287" t="s">
        <v>11</v>
      </c>
      <c r="L287" t="s">
        <v>247</v>
      </c>
      <c r="M287" s="35">
        <f>DATE(E287,MATCH(F287,{"Jan","Feb","Mar","Apr","May","Jun","Jul","Aug","Sep","Oct","Nov","Dec"}, 0),G287)</f>
        <v>37100</v>
      </c>
      <c r="N287" s="20">
        <f t="shared" si="4"/>
        <v>21</v>
      </c>
    </row>
    <row r="288" spans="4:14" x14ac:dyDescent="0.35">
      <c r="D288" t="s">
        <v>303</v>
      </c>
      <c r="E288">
        <v>2001</v>
      </c>
      <c r="F288" s="28" t="s">
        <v>35</v>
      </c>
      <c r="G288">
        <v>26</v>
      </c>
      <c r="H288">
        <v>1</v>
      </c>
      <c r="I288" s="38">
        <v>2597.7800000000002</v>
      </c>
      <c r="J288" t="s">
        <v>11</v>
      </c>
      <c r="K288" t="s">
        <v>16</v>
      </c>
      <c r="L288" t="s">
        <v>42</v>
      </c>
      <c r="M288" s="35">
        <f>DATE(E288,MATCH(F288,{"Jan","Feb","Mar","Apr","May","Jun","Jul","Aug","Sep","Oct","Nov","Dec"}, 0),G288)</f>
        <v>37129</v>
      </c>
      <c r="N288" s="20">
        <f t="shared" si="4"/>
        <v>21</v>
      </c>
    </row>
    <row r="289" spans="4:14" x14ac:dyDescent="0.35">
      <c r="D289" t="s">
        <v>304</v>
      </c>
      <c r="E289">
        <v>1997</v>
      </c>
      <c r="F289" s="28" t="s">
        <v>35</v>
      </c>
      <c r="G289">
        <v>26</v>
      </c>
      <c r="H289">
        <v>0</v>
      </c>
      <c r="I289" s="38">
        <v>2632.99</v>
      </c>
      <c r="J289" t="s">
        <v>11</v>
      </c>
      <c r="K289" t="s">
        <v>16</v>
      </c>
      <c r="L289" t="s">
        <v>42</v>
      </c>
      <c r="M289" s="35">
        <f>DATE(E289,MATCH(F289,{"Jan","Feb","Mar","Apr","May","Jun","Jul","Aug","Sep","Oct","Nov","Dec"}, 0),G289)</f>
        <v>35668</v>
      </c>
      <c r="N289" s="20">
        <f t="shared" si="4"/>
        <v>25</v>
      </c>
    </row>
    <row r="290" spans="4:14" x14ac:dyDescent="0.35">
      <c r="D290" t="s">
        <v>305</v>
      </c>
      <c r="E290">
        <v>2000</v>
      </c>
      <c r="F290" s="28" t="s">
        <v>18</v>
      </c>
      <c r="G290">
        <v>24</v>
      </c>
      <c r="H290">
        <v>1</v>
      </c>
      <c r="I290" s="38">
        <v>2639.04</v>
      </c>
      <c r="J290" t="s">
        <v>11</v>
      </c>
      <c r="K290" t="s">
        <v>11</v>
      </c>
      <c r="L290" t="s">
        <v>23</v>
      </c>
      <c r="M290" s="35">
        <f>DATE(E290,MATCH(F290,{"Jan","Feb","Mar","Apr","May","Jun","Jul","Aug","Sep","Oct","Nov","Dec"}, 0),G290)</f>
        <v>36701</v>
      </c>
      <c r="N290" s="20">
        <f t="shared" si="4"/>
        <v>22</v>
      </c>
    </row>
    <row r="291" spans="4:14" x14ac:dyDescent="0.35">
      <c r="D291" t="s">
        <v>306</v>
      </c>
      <c r="E291">
        <v>2000</v>
      </c>
      <c r="F291" s="28" t="s">
        <v>30</v>
      </c>
      <c r="G291">
        <v>9</v>
      </c>
      <c r="H291">
        <v>1</v>
      </c>
      <c r="I291" s="38">
        <v>2643.27</v>
      </c>
      <c r="J291" t="s">
        <v>11</v>
      </c>
      <c r="K291" t="s">
        <v>16</v>
      </c>
      <c r="L291" t="s">
        <v>23</v>
      </c>
      <c r="M291" s="35">
        <f>DATE(E291,MATCH(F291,{"Jan","Feb","Mar","Apr","May","Jun","Jul","Aug","Sep","Oct","Nov","Dec"}, 0),G291)</f>
        <v>36869</v>
      </c>
      <c r="N291" s="20">
        <f t="shared" si="4"/>
        <v>22</v>
      </c>
    </row>
    <row r="292" spans="4:14" x14ac:dyDescent="0.35">
      <c r="D292" t="s">
        <v>307</v>
      </c>
      <c r="E292">
        <v>1996</v>
      </c>
      <c r="F292" s="28" t="s">
        <v>35</v>
      </c>
      <c r="G292">
        <v>5</v>
      </c>
      <c r="H292">
        <v>0</v>
      </c>
      <c r="I292" s="38">
        <v>2680.95</v>
      </c>
      <c r="J292" t="s">
        <v>12</v>
      </c>
      <c r="K292" t="s">
        <v>11</v>
      </c>
      <c r="L292" t="s">
        <v>23</v>
      </c>
      <c r="M292" s="35">
        <f>DATE(E292,MATCH(F292,{"Jan","Feb","Mar","Apr","May","Jun","Jul","Aug","Sep","Oct","Nov","Dec"}, 0),G292)</f>
        <v>35282</v>
      </c>
      <c r="N292" s="20">
        <f t="shared" si="4"/>
        <v>26</v>
      </c>
    </row>
    <row r="293" spans="4:14" x14ac:dyDescent="0.35">
      <c r="D293" t="s">
        <v>308</v>
      </c>
      <c r="E293">
        <v>1994</v>
      </c>
      <c r="F293" s="28" t="s">
        <v>20</v>
      </c>
      <c r="G293">
        <v>17</v>
      </c>
      <c r="H293">
        <v>0</v>
      </c>
      <c r="I293" s="38">
        <v>2684.69</v>
      </c>
      <c r="J293" t="s">
        <v>11</v>
      </c>
      <c r="K293" t="s">
        <v>11</v>
      </c>
      <c r="L293" t="s">
        <v>13</v>
      </c>
      <c r="M293" s="35">
        <f>DATE(E293,MATCH(F293,{"Jan","Feb","Mar","Apr","May","Jun","Jul","Aug","Sep","Oct","Nov","Dec"}, 0),G293)</f>
        <v>34594</v>
      </c>
      <c r="N293" s="20">
        <f t="shared" si="4"/>
        <v>28</v>
      </c>
    </row>
    <row r="294" spans="4:14" x14ac:dyDescent="0.35">
      <c r="D294" t="s">
        <v>309</v>
      </c>
      <c r="E294">
        <v>1994</v>
      </c>
      <c r="F294" s="28" t="s">
        <v>37</v>
      </c>
      <c r="G294">
        <v>2</v>
      </c>
      <c r="H294">
        <v>0</v>
      </c>
      <c r="I294" s="38">
        <v>2689.5</v>
      </c>
      <c r="J294" t="s">
        <v>12</v>
      </c>
      <c r="K294" t="s">
        <v>11</v>
      </c>
      <c r="L294" t="s">
        <v>13</v>
      </c>
      <c r="M294" s="35">
        <f>DATE(E294,MATCH(F294,{"Jan","Feb","Mar","Apr","May","Jun","Jul","Aug","Sep","Oct","Nov","Dec"}, 0),G294)</f>
        <v>34609</v>
      </c>
      <c r="N294" s="20">
        <f t="shared" si="4"/>
        <v>28</v>
      </c>
    </row>
    <row r="295" spans="4:14" x14ac:dyDescent="0.35">
      <c r="D295" t="s">
        <v>310</v>
      </c>
      <c r="E295">
        <v>1999</v>
      </c>
      <c r="F295" s="28" t="s">
        <v>18</v>
      </c>
      <c r="G295">
        <v>11</v>
      </c>
      <c r="H295">
        <v>0</v>
      </c>
      <c r="I295" s="38">
        <v>2690.11</v>
      </c>
      <c r="J295" t="s">
        <v>11</v>
      </c>
      <c r="K295" t="s">
        <v>11</v>
      </c>
      <c r="L295" t="s">
        <v>23</v>
      </c>
      <c r="M295" s="35">
        <f>DATE(E295,MATCH(F295,{"Jan","Feb","Mar","Apr","May","Jun","Jul","Aug","Sep","Oct","Nov","Dec"}, 0),G295)</f>
        <v>36322</v>
      </c>
      <c r="N295" s="20">
        <f t="shared" si="4"/>
        <v>23</v>
      </c>
    </row>
    <row r="296" spans="4:14" x14ac:dyDescent="0.35">
      <c r="D296" t="s">
        <v>311</v>
      </c>
      <c r="E296">
        <v>1996</v>
      </c>
      <c r="F296" s="28" t="s">
        <v>18</v>
      </c>
      <c r="G296">
        <v>13</v>
      </c>
      <c r="H296">
        <v>0</v>
      </c>
      <c r="I296" s="38">
        <v>2699.57</v>
      </c>
      <c r="J296" t="s">
        <v>11</v>
      </c>
      <c r="K296" t="s">
        <v>16</v>
      </c>
      <c r="L296" t="s">
        <v>23</v>
      </c>
      <c r="M296" s="35">
        <f>DATE(E296,MATCH(F296,{"Jan","Feb","Mar","Apr","May","Jun","Jul","Aug","Sep","Oct","Nov","Dec"}, 0),G296)</f>
        <v>35229</v>
      </c>
      <c r="N296" s="20">
        <f t="shared" si="4"/>
        <v>26</v>
      </c>
    </row>
    <row r="297" spans="4:14" x14ac:dyDescent="0.35">
      <c r="D297" t="s">
        <v>312</v>
      </c>
      <c r="E297">
        <v>2003</v>
      </c>
      <c r="F297" s="28" t="s">
        <v>10</v>
      </c>
      <c r="G297">
        <v>17</v>
      </c>
      <c r="H297">
        <v>1</v>
      </c>
      <c r="I297" s="38">
        <v>2709.11</v>
      </c>
      <c r="J297" t="s">
        <v>11</v>
      </c>
      <c r="K297" t="s">
        <v>11</v>
      </c>
      <c r="L297" t="s">
        <v>23</v>
      </c>
      <c r="M297" s="35">
        <f>DATE(E297,MATCH(F297,{"Jan","Feb","Mar","Apr","May","Jun","Jul","Aug","Sep","Oct","Nov","Dec"}, 0),G297)</f>
        <v>37819</v>
      </c>
      <c r="N297" s="20">
        <f t="shared" si="4"/>
        <v>19</v>
      </c>
    </row>
    <row r="298" spans="4:14" x14ac:dyDescent="0.35">
      <c r="D298" t="s">
        <v>313</v>
      </c>
      <c r="E298">
        <v>2003</v>
      </c>
      <c r="F298" s="28" t="s">
        <v>15</v>
      </c>
      <c r="G298">
        <v>21</v>
      </c>
      <c r="H298">
        <v>1</v>
      </c>
      <c r="I298" s="38">
        <v>2709.24</v>
      </c>
      <c r="J298" t="s">
        <v>11</v>
      </c>
      <c r="K298" t="s">
        <v>11</v>
      </c>
      <c r="L298" t="s">
        <v>23</v>
      </c>
      <c r="M298" s="35">
        <f>DATE(E298,MATCH(F298,{"Jan","Feb","Mar","Apr","May","Jun","Jul","Aug","Sep","Oct","Nov","Dec"}, 0),G298)</f>
        <v>37946</v>
      </c>
      <c r="N298" s="20">
        <f t="shared" si="4"/>
        <v>19</v>
      </c>
    </row>
    <row r="299" spans="4:14" x14ac:dyDescent="0.35">
      <c r="D299" t="s">
        <v>314</v>
      </c>
      <c r="E299">
        <v>2003</v>
      </c>
      <c r="F299" s="28" t="s">
        <v>30</v>
      </c>
      <c r="G299">
        <v>1</v>
      </c>
      <c r="H299">
        <v>1</v>
      </c>
      <c r="I299" s="38">
        <v>2710.83</v>
      </c>
      <c r="J299" t="s">
        <v>11</v>
      </c>
      <c r="K299" t="s">
        <v>12</v>
      </c>
      <c r="L299" t="s">
        <v>23</v>
      </c>
      <c r="M299" s="35">
        <f>DATE(E299,MATCH(F299,{"Jan","Feb","Mar","Apr","May","Jun","Jul","Aug","Sep","Oct","Nov","Dec"}, 0),G299)</f>
        <v>37956</v>
      </c>
      <c r="N299" s="20">
        <f t="shared" si="4"/>
        <v>19</v>
      </c>
    </row>
    <row r="300" spans="4:14" x14ac:dyDescent="0.35">
      <c r="D300" t="s">
        <v>315</v>
      </c>
      <c r="E300">
        <v>2003</v>
      </c>
      <c r="F300" s="28" t="s">
        <v>35</v>
      </c>
      <c r="G300">
        <v>6</v>
      </c>
      <c r="H300">
        <v>1</v>
      </c>
      <c r="I300" s="38">
        <v>2719.28</v>
      </c>
      <c r="J300" t="s">
        <v>11</v>
      </c>
      <c r="K300" t="s">
        <v>11</v>
      </c>
      <c r="L300" t="s">
        <v>23</v>
      </c>
      <c r="M300" s="35">
        <f>DATE(E300,MATCH(F300,{"Jan","Feb","Mar","Apr","May","Jun","Jul","Aug","Sep","Oct","Nov","Dec"}, 0),G300)</f>
        <v>37839</v>
      </c>
      <c r="N300" s="20">
        <f t="shared" si="4"/>
        <v>19</v>
      </c>
    </row>
    <row r="301" spans="4:14" x14ac:dyDescent="0.35">
      <c r="D301" t="s">
        <v>316</v>
      </c>
      <c r="E301">
        <v>1997</v>
      </c>
      <c r="F301" s="28" t="s">
        <v>37</v>
      </c>
      <c r="G301">
        <v>30</v>
      </c>
      <c r="H301">
        <v>0</v>
      </c>
      <c r="I301" s="38">
        <v>2721.32</v>
      </c>
      <c r="J301" t="s">
        <v>16</v>
      </c>
      <c r="K301" t="s">
        <v>12</v>
      </c>
      <c r="L301" t="s">
        <v>276</v>
      </c>
      <c r="M301" s="35">
        <f>DATE(E301,MATCH(F301,{"Jan","Feb","Mar","Apr","May","Jun","Jul","Aug","Sep","Oct","Nov","Dec"}, 0),G301)</f>
        <v>35733</v>
      </c>
      <c r="N301" s="20">
        <f t="shared" si="4"/>
        <v>25</v>
      </c>
    </row>
    <row r="302" spans="4:14" x14ac:dyDescent="0.35">
      <c r="D302" t="s">
        <v>317</v>
      </c>
      <c r="E302">
        <v>1988</v>
      </c>
      <c r="F302" s="28" t="s">
        <v>35</v>
      </c>
      <c r="G302">
        <v>20</v>
      </c>
      <c r="H302">
        <v>3</v>
      </c>
      <c r="I302" s="38">
        <v>2726.06</v>
      </c>
      <c r="J302" t="s">
        <v>11</v>
      </c>
      <c r="K302" t="s">
        <v>11</v>
      </c>
      <c r="L302" t="s">
        <v>13</v>
      </c>
      <c r="M302" s="35">
        <f>DATE(E302,MATCH(F302,{"Jan","Feb","Mar","Apr","May","Jun","Jul","Aug","Sep","Oct","Nov","Dec"}, 0),G302)</f>
        <v>32375</v>
      </c>
      <c r="N302" s="20">
        <f t="shared" si="4"/>
        <v>34</v>
      </c>
    </row>
    <row r="303" spans="4:14" x14ac:dyDescent="0.35">
      <c r="D303" t="s">
        <v>318</v>
      </c>
      <c r="E303">
        <v>1997</v>
      </c>
      <c r="F303" s="28" t="s">
        <v>37</v>
      </c>
      <c r="G303">
        <v>6</v>
      </c>
      <c r="H303">
        <v>0</v>
      </c>
      <c r="I303" s="38">
        <v>2727.4</v>
      </c>
      <c r="J303" t="s">
        <v>12</v>
      </c>
      <c r="K303" t="s">
        <v>12</v>
      </c>
      <c r="L303" t="s">
        <v>168</v>
      </c>
      <c r="M303" s="35">
        <f>DATE(E303,MATCH(F303,{"Jan","Feb","Mar","Apr","May","Jun","Jul","Aug","Sep","Oct","Nov","Dec"}, 0),G303)</f>
        <v>35709</v>
      </c>
      <c r="N303" s="20">
        <f t="shared" si="4"/>
        <v>25</v>
      </c>
    </row>
    <row r="304" spans="4:14" x14ac:dyDescent="0.35">
      <c r="D304" t="s">
        <v>319</v>
      </c>
      <c r="E304">
        <v>2003</v>
      </c>
      <c r="F304" s="28" t="s">
        <v>30</v>
      </c>
      <c r="G304">
        <v>3</v>
      </c>
      <c r="H304">
        <v>1</v>
      </c>
      <c r="I304" s="38">
        <v>2730.11</v>
      </c>
      <c r="J304" t="s">
        <v>11</v>
      </c>
      <c r="K304" t="s">
        <v>12</v>
      </c>
      <c r="L304" t="s">
        <v>23</v>
      </c>
      <c r="M304" s="35">
        <f>DATE(E304,MATCH(F304,{"Jan","Feb","Mar","Apr","May","Jun","Jul","Aug","Sep","Oct","Nov","Dec"}, 0),G304)</f>
        <v>37958</v>
      </c>
      <c r="N304" s="20">
        <f t="shared" si="4"/>
        <v>19</v>
      </c>
    </row>
    <row r="305" spans="4:14" x14ac:dyDescent="0.35">
      <c r="D305" t="s">
        <v>320</v>
      </c>
      <c r="E305">
        <v>2000</v>
      </c>
      <c r="F305" s="28" t="s">
        <v>30</v>
      </c>
      <c r="G305">
        <v>17</v>
      </c>
      <c r="H305">
        <v>0</v>
      </c>
      <c r="I305" s="38">
        <v>2731.91</v>
      </c>
      <c r="J305" t="s">
        <v>11</v>
      </c>
      <c r="K305" t="s">
        <v>12</v>
      </c>
      <c r="L305" t="s">
        <v>247</v>
      </c>
      <c r="M305" s="35">
        <f>DATE(E305,MATCH(F305,{"Jan","Feb","Mar","Apr","May","Jun","Jul","Aug","Sep","Oct","Nov","Dec"}, 0),G305)</f>
        <v>36877</v>
      </c>
      <c r="N305" s="20">
        <f t="shared" si="4"/>
        <v>22</v>
      </c>
    </row>
    <row r="306" spans="4:14" x14ac:dyDescent="0.35">
      <c r="D306" t="s">
        <v>321</v>
      </c>
      <c r="E306">
        <v>2000</v>
      </c>
      <c r="F306" s="28" t="s">
        <v>37</v>
      </c>
      <c r="G306">
        <v>3</v>
      </c>
      <c r="H306">
        <v>0</v>
      </c>
      <c r="I306" s="38">
        <v>2741.95</v>
      </c>
      <c r="J306" t="s">
        <v>11</v>
      </c>
      <c r="K306" t="s">
        <v>12</v>
      </c>
      <c r="L306" t="s">
        <v>247</v>
      </c>
      <c r="M306" s="35">
        <f>DATE(E306,MATCH(F306,{"Jan","Feb","Mar","Apr","May","Jun","Jul","Aug","Sep","Oct","Nov","Dec"}, 0),G306)</f>
        <v>36802</v>
      </c>
      <c r="N306" s="20">
        <f t="shared" si="4"/>
        <v>22</v>
      </c>
    </row>
    <row r="307" spans="4:14" x14ac:dyDescent="0.35">
      <c r="D307" t="s">
        <v>322</v>
      </c>
      <c r="E307">
        <v>2000</v>
      </c>
      <c r="F307" s="28" t="s">
        <v>37</v>
      </c>
      <c r="G307">
        <v>11</v>
      </c>
      <c r="H307">
        <v>0</v>
      </c>
      <c r="I307" s="38">
        <v>2755.02</v>
      </c>
      <c r="J307" t="s">
        <v>11</v>
      </c>
      <c r="K307" t="s">
        <v>16</v>
      </c>
      <c r="L307" t="s">
        <v>247</v>
      </c>
      <c r="M307" s="35">
        <f>DATE(E307,MATCH(F307,{"Jan","Feb","Mar","Apr","May","Jun","Jul","Aug","Sep","Oct","Nov","Dec"}, 0),G307)</f>
        <v>36810</v>
      </c>
      <c r="N307" s="20">
        <f t="shared" si="4"/>
        <v>22</v>
      </c>
    </row>
    <row r="308" spans="4:14" x14ac:dyDescent="0.35">
      <c r="D308" t="s">
        <v>323</v>
      </c>
      <c r="E308">
        <v>1997</v>
      </c>
      <c r="F308" s="28" t="s">
        <v>35</v>
      </c>
      <c r="G308">
        <v>10</v>
      </c>
      <c r="H308">
        <v>0</v>
      </c>
      <c r="I308" s="38">
        <v>2758.99</v>
      </c>
      <c r="J308" t="s">
        <v>11</v>
      </c>
      <c r="K308" t="s">
        <v>16</v>
      </c>
      <c r="L308" t="s">
        <v>23</v>
      </c>
      <c r="M308" s="35">
        <f>DATE(E308,MATCH(F308,{"Jan","Feb","Mar","Apr","May","Jun","Jul","Aug","Sep","Oct","Nov","Dec"}, 0),G308)</f>
        <v>35652</v>
      </c>
      <c r="N308" s="20">
        <f t="shared" si="4"/>
        <v>25</v>
      </c>
    </row>
    <row r="309" spans="4:14" x14ac:dyDescent="0.35">
      <c r="D309" t="s">
        <v>324</v>
      </c>
      <c r="E309">
        <v>2004</v>
      </c>
      <c r="F309" s="28" t="s">
        <v>15</v>
      </c>
      <c r="G309">
        <v>14</v>
      </c>
      <c r="H309">
        <v>0</v>
      </c>
      <c r="I309" s="38">
        <v>2773.46</v>
      </c>
      <c r="J309" t="s">
        <v>11</v>
      </c>
      <c r="K309" t="s">
        <v>16</v>
      </c>
      <c r="L309" t="s">
        <v>300</v>
      </c>
      <c r="M309" s="35">
        <f>DATE(E309,MATCH(F309,{"Jan","Feb","Mar","Apr","May","Jun","Jul","Aug","Sep","Oct","Nov","Dec"}, 0),G309)</f>
        <v>38305</v>
      </c>
      <c r="N309" s="20">
        <f t="shared" si="4"/>
        <v>18</v>
      </c>
    </row>
    <row r="310" spans="4:14" x14ac:dyDescent="0.35">
      <c r="D310" t="s">
        <v>31</v>
      </c>
      <c r="E310">
        <v>1999</v>
      </c>
      <c r="F310" s="28" t="s">
        <v>18</v>
      </c>
      <c r="G310">
        <v>9</v>
      </c>
      <c r="H310">
        <v>1</v>
      </c>
      <c r="I310" s="38">
        <v>2775.19</v>
      </c>
      <c r="J310" t="s">
        <v>11</v>
      </c>
      <c r="K310" t="s">
        <v>16</v>
      </c>
      <c r="L310" t="s">
        <v>23</v>
      </c>
      <c r="M310" s="35">
        <f>DATE(E310,MATCH(F310,{"Jan","Feb","Mar","Apr","May","Jun","Jul","Aug","Sep","Oct","Nov","Dec"}, 0),G310)</f>
        <v>36320</v>
      </c>
      <c r="N310" s="20">
        <f t="shared" si="4"/>
        <v>23</v>
      </c>
    </row>
    <row r="311" spans="4:14" x14ac:dyDescent="0.35">
      <c r="D311" t="s">
        <v>325</v>
      </c>
      <c r="E311">
        <v>1999</v>
      </c>
      <c r="F311" s="28" t="s">
        <v>35</v>
      </c>
      <c r="G311">
        <v>29</v>
      </c>
      <c r="H311">
        <v>1</v>
      </c>
      <c r="I311" s="38">
        <v>2775.19</v>
      </c>
      <c r="J311" t="s">
        <v>11</v>
      </c>
      <c r="K311" t="s">
        <v>16</v>
      </c>
      <c r="L311" t="s">
        <v>23</v>
      </c>
      <c r="M311" s="35">
        <f>DATE(E311,MATCH(F311,{"Jan","Feb","Mar","Apr","May","Jun","Jul","Aug","Sep","Oct","Nov","Dec"}, 0),G311)</f>
        <v>36401</v>
      </c>
      <c r="N311" s="20">
        <f t="shared" si="4"/>
        <v>23</v>
      </c>
    </row>
    <row r="312" spans="4:14" x14ac:dyDescent="0.35">
      <c r="D312" t="s">
        <v>326</v>
      </c>
      <c r="E312">
        <v>1999</v>
      </c>
      <c r="F312" s="28" t="s">
        <v>30</v>
      </c>
      <c r="G312">
        <v>24</v>
      </c>
      <c r="H312">
        <v>1</v>
      </c>
      <c r="I312" s="38">
        <v>2789.06</v>
      </c>
      <c r="J312" t="s">
        <v>11</v>
      </c>
      <c r="K312" t="s">
        <v>12</v>
      </c>
      <c r="L312" t="s">
        <v>23</v>
      </c>
      <c r="M312" s="35">
        <f>DATE(E312,MATCH(F312,{"Jan","Feb","Mar","Apr","May","Jun","Jul","Aug","Sep","Oct","Nov","Dec"}, 0),G312)</f>
        <v>36518</v>
      </c>
      <c r="N312" s="20">
        <f t="shared" si="4"/>
        <v>23</v>
      </c>
    </row>
    <row r="313" spans="4:14" x14ac:dyDescent="0.35">
      <c r="D313" t="s">
        <v>327</v>
      </c>
      <c r="E313">
        <v>2004</v>
      </c>
      <c r="F313" s="28" t="s">
        <v>35</v>
      </c>
      <c r="G313">
        <v>4</v>
      </c>
      <c r="H313">
        <v>2</v>
      </c>
      <c r="I313" s="38">
        <v>2801.26</v>
      </c>
      <c r="J313" t="s">
        <v>11</v>
      </c>
      <c r="K313" t="s">
        <v>12</v>
      </c>
      <c r="L313" t="s">
        <v>13</v>
      </c>
      <c r="M313" s="35">
        <f>DATE(E313,MATCH(F313,{"Jan","Feb","Mar","Apr","May","Jun","Jul","Aug","Sep","Oct","Nov","Dec"}, 0),G313)</f>
        <v>38203</v>
      </c>
      <c r="N313" s="20">
        <f t="shared" si="4"/>
        <v>18</v>
      </c>
    </row>
    <row r="314" spans="4:14" x14ac:dyDescent="0.35">
      <c r="D314" t="s">
        <v>328</v>
      </c>
      <c r="E314">
        <v>2003</v>
      </c>
      <c r="F314" s="28" t="s">
        <v>20</v>
      </c>
      <c r="G314">
        <v>23</v>
      </c>
      <c r="H314">
        <v>2</v>
      </c>
      <c r="I314" s="38">
        <v>2803.7</v>
      </c>
      <c r="J314" t="s">
        <v>11</v>
      </c>
      <c r="K314" t="s">
        <v>16</v>
      </c>
      <c r="L314" t="s">
        <v>23</v>
      </c>
      <c r="M314" s="35">
        <f>DATE(E314,MATCH(F314,{"Jan","Feb","Mar","Apr","May","Jun","Jul","Aug","Sep","Oct","Nov","Dec"}, 0),G314)</f>
        <v>37887</v>
      </c>
      <c r="N314" s="20">
        <f t="shared" si="4"/>
        <v>19</v>
      </c>
    </row>
    <row r="315" spans="4:14" x14ac:dyDescent="0.35">
      <c r="D315" t="s">
        <v>329</v>
      </c>
      <c r="E315">
        <v>2000</v>
      </c>
      <c r="F315" s="28" t="s">
        <v>37</v>
      </c>
      <c r="G315">
        <v>1</v>
      </c>
      <c r="H315">
        <v>0</v>
      </c>
      <c r="I315" s="38">
        <v>2819.51</v>
      </c>
      <c r="J315" t="s">
        <v>11</v>
      </c>
      <c r="K315" t="s">
        <v>12</v>
      </c>
      <c r="L315" t="s">
        <v>42</v>
      </c>
      <c r="M315" s="35">
        <f>DATE(E315,MATCH(F315,{"Jan","Feb","Mar","Apr","May","Jun","Jul","Aug","Sep","Oct","Nov","Dec"}, 0),G315)</f>
        <v>36800</v>
      </c>
      <c r="N315" s="20">
        <f t="shared" si="4"/>
        <v>22</v>
      </c>
    </row>
    <row r="316" spans="4:14" x14ac:dyDescent="0.35">
      <c r="D316" t="s">
        <v>330</v>
      </c>
      <c r="E316">
        <v>1998</v>
      </c>
      <c r="F316" s="28" t="s">
        <v>15</v>
      </c>
      <c r="G316">
        <v>15</v>
      </c>
      <c r="H316">
        <v>0</v>
      </c>
      <c r="I316" s="38">
        <v>2842.76</v>
      </c>
      <c r="J316" t="s">
        <v>11</v>
      </c>
      <c r="K316" t="s">
        <v>12</v>
      </c>
      <c r="L316" t="s">
        <v>23</v>
      </c>
      <c r="M316" s="35">
        <f>DATE(E316,MATCH(F316,{"Jan","Feb","Mar","Apr","May","Jun","Jul","Aug","Sep","Oct","Nov","Dec"}, 0),G316)</f>
        <v>36114</v>
      </c>
      <c r="N316" s="20">
        <f t="shared" si="4"/>
        <v>24</v>
      </c>
    </row>
    <row r="317" spans="4:14" x14ac:dyDescent="0.35">
      <c r="D317" t="s">
        <v>331</v>
      </c>
      <c r="E317">
        <v>1998</v>
      </c>
      <c r="F317" s="28" t="s">
        <v>18</v>
      </c>
      <c r="G317">
        <v>17</v>
      </c>
      <c r="H317">
        <v>0</v>
      </c>
      <c r="I317" s="38">
        <v>2850.68</v>
      </c>
      <c r="J317" t="s">
        <v>11</v>
      </c>
      <c r="K317" t="s">
        <v>12</v>
      </c>
      <c r="L317" t="s">
        <v>23</v>
      </c>
      <c r="M317" s="35">
        <f>DATE(E317,MATCH(F317,{"Jan","Feb","Mar","Apr","May","Jun","Jul","Aug","Sep","Oct","Nov","Dec"}, 0),G317)</f>
        <v>35963</v>
      </c>
      <c r="N317" s="20">
        <f t="shared" si="4"/>
        <v>24</v>
      </c>
    </row>
    <row r="318" spans="4:14" x14ac:dyDescent="0.35">
      <c r="D318" t="s">
        <v>332</v>
      </c>
      <c r="E318">
        <v>1998</v>
      </c>
      <c r="F318" s="28" t="s">
        <v>20</v>
      </c>
      <c r="G318">
        <v>4</v>
      </c>
      <c r="H318">
        <v>0</v>
      </c>
      <c r="I318" s="38">
        <v>2855.44</v>
      </c>
      <c r="J318" t="s">
        <v>11</v>
      </c>
      <c r="K318" t="s">
        <v>12</v>
      </c>
      <c r="L318" t="s">
        <v>23</v>
      </c>
      <c r="M318" s="35">
        <f>DATE(E318,MATCH(F318,{"Jan","Feb","Mar","Apr","May","Jun","Jul","Aug","Sep","Oct","Nov","Dec"}, 0),G318)</f>
        <v>36042</v>
      </c>
      <c r="N318" s="20">
        <f t="shared" si="4"/>
        <v>24</v>
      </c>
    </row>
    <row r="319" spans="4:14" x14ac:dyDescent="0.35">
      <c r="D319" t="s">
        <v>333</v>
      </c>
      <c r="E319">
        <v>1993</v>
      </c>
      <c r="F319" s="28" t="s">
        <v>15</v>
      </c>
      <c r="G319">
        <v>1</v>
      </c>
      <c r="H319">
        <v>0</v>
      </c>
      <c r="I319" s="38">
        <v>2866.09</v>
      </c>
      <c r="J319" t="s">
        <v>12</v>
      </c>
      <c r="K319" t="s">
        <v>12</v>
      </c>
      <c r="L319" t="s">
        <v>42</v>
      </c>
      <c r="M319" s="35">
        <f>DATE(E319,MATCH(F319,{"Jan","Feb","Mar","Apr","May","Jun","Jul","Aug","Sep","Oct","Nov","Dec"}, 0),G319)</f>
        <v>34274</v>
      </c>
      <c r="N319" s="20">
        <f t="shared" si="4"/>
        <v>29</v>
      </c>
    </row>
    <row r="320" spans="4:14" x14ac:dyDescent="0.35">
      <c r="D320" t="s">
        <v>334</v>
      </c>
      <c r="E320">
        <v>1993</v>
      </c>
      <c r="F320" s="28" t="s">
        <v>35</v>
      </c>
      <c r="G320">
        <v>12</v>
      </c>
      <c r="H320">
        <v>0</v>
      </c>
      <c r="I320" s="38">
        <v>2867.12</v>
      </c>
      <c r="J320" t="s">
        <v>16</v>
      </c>
      <c r="K320" t="s">
        <v>12</v>
      </c>
      <c r="L320" t="s">
        <v>13</v>
      </c>
      <c r="M320" s="35">
        <f>DATE(E320,MATCH(F320,{"Jan","Feb","Mar","Apr","May","Jun","Jul","Aug","Sep","Oct","Nov","Dec"}, 0),G320)</f>
        <v>34193</v>
      </c>
      <c r="N320" s="20">
        <f t="shared" si="4"/>
        <v>29</v>
      </c>
    </row>
    <row r="321" spans="4:14" x14ac:dyDescent="0.35">
      <c r="D321" t="s">
        <v>335</v>
      </c>
      <c r="E321">
        <v>1996</v>
      </c>
      <c r="F321" s="28" t="s">
        <v>18</v>
      </c>
      <c r="G321">
        <v>21</v>
      </c>
      <c r="H321">
        <v>0</v>
      </c>
      <c r="I321" s="38">
        <v>2897.32</v>
      </c>
      <c r="J321" t="s">
        <v>12</v>
      </c>
      <c r="K321" t="s">
        <v>12</v>
      </c>
      <c r="L321" t="s">
        <v>168</v>
      </c>
      <c r="M321" s="35">
        <f>DATE(E321,MATCH(F321,{"Jan","Feb","Mar","Apr","May","Jun","Jul","Aug","Sep","Oct","Nov","Dec"}, 0),G321)</f>
        <v>35237</v>
      </c>
      <c r="N321" s="20">
        <f t="shared" si="4"/>
        <v>26</v>
      </c>
    </row>
    <row r="322" spans="4:14" x14ac:dyDescent="0.35">
      <c r="D322" t="s">
        <v>336</v>
      </c>
      <c r="E322">
        <v>2000</v>
      </c>
      <c r="F322" s="28" t="s">
        <v>10</v>
      </c>
      <c r="G322">
        <v>14</v>
      </c>
      <c r="H322">
        <v>0</v>
      </c>
      <c r="I322" s="38">
        <v>2897.46</v>
      </c>
      <c r="J322" t="s">
        <v>11</v>
      </c>
      <c r="K322" t="s">
        <v>16</v>
      </c>
      <c r="L322" t="s">
        <v>23</v>
      </c>
      <c r="M322" s="35">
        <f>DATE(E322,MATCH(F322,{"Jan","Feb","Mar","Apr","May","Jun","Jul","Aug","Sep","Oct","Nov","Dec"}, 0),G322)</f>
        <v>36721</v>
      </c>
      <c r="N322" s="20">
        <f t="shared" si="4"/>
        <v>22</v>
      </c>
    </row>
    <row r="323" spans="4:14" x14ac:dyDescent="0.35">
      <c r="D323" t="s">
        <v>337</v>
      </c>
      <c r="E323">
        <v>1999</v>
      </c>
      <c r="F323" s="28" t="s">
        <v>15</v>
      </c>
      <c r="G323">
        <v>1</v>
      </c>
      <c r="H323">
        <v>0</v>
      </c>
      <c r="I323" s="38">
        <v>2899.49</v>
      </c>
      <c r="J323" t="s">
        <v>11</v>
      </c>
      <c r="K323" t="s">
        <v>11</v>
      </c>
      <c r="L323" t="s">
        <v>247</v>
      </c>
      <c r="M323" s="35">
        <f>DATE(E323,MATCH(F323,{"Jan","Feb","Mar","Apr","May","Jun","Jul","Aug","Sep","Oct","Nov","Dec"}, 0),G323)</f>
        <v>36465</v>
      </c>
      <c r="N323" s="20">
        <f t="shared" si="4"/>
        <v>23</v>
      </c>
    </row>
    <row r="324" spans="4:14" x14ac:dyDescent="0.35">
      <c r="D324" t="s">
        <v>338</v>
      </c>
      <c r="E324">
        <v>1996</v>
      </c>
      <c r="F324" s="28" t="s">
        <v>37</v>
      </c>
      <c r="G324">
        <v>24</v>
      </c>
      <c r="H324">
        <v>1</v>
      </c>
      <c r="I324" s="38">
        <v>2902.91</v>
      </c>
      <c r="J324" t="s">
        <v>11</v>
      </c>
      <c r="K324" t="s">
        <v>11</v>
      </c>
      <c r="L324" t="s">
        <v>13</v>
      </c>
      <c r="M324" s="35">
        <f>DATE(E324,MATCH(F324,{"Jan","Feb","Mar","Apr","May","Jun","Jul","Aug","Sep","Oct","Nov","Dec"}, 0),G324)</f>
        <v>35362</v>
      </c>
      <c r="N324" s="20">
        <f t="shared" si="4"/>
        <v>26</v>
      </c>
    </row>
    <row r="325" spans="4:14" x14ac:dyDescent="0.35">
      <c r="D325" t="s">
        <v>339</v>
      </c>
      <c r="E325">
        <v>1996</v>
      </c>
      <c r="F325" s="28" t="s">
        <v>18</v>
      </c>
      <c r="G325">
        <v>13</v>
      </c>
      <c r="H325">
        <v>1</v>
      </c>
      <c r="I325" s="38">
        <v>2904.09</v>
      </c>
      <c r="J325" t="s">
        <v>11</v>
      </c>
      <c r="K325" t="s">
        <v>11</v>
      </c>
      <c r="L325" t="s">
        <v>42</v>
      </c>
      <c r="M325" s="35">
        <f>DATE(E325,MATCH(F325,{"Jan","Feb","Mar","Apr","May","Jun","Jul","Aug","Sep","Oct","Nov","Dec"}, 0),G325)</f>
        <v>35229</v>
      </c>
      <c r="N325" s="20">
        <f t="shared" si="4"/>
        <v>26</v>
      </c>
    </row>
    <row r="326" spans="4:14" x14ac:dyDescent="0.35">
      <c r="D326" t="s">
        <v>340</v>
      </c>
      <c r="E326">
        <v>2003</v>
      </c>
      <c r="F326" s="28" t="s">
        <v>18</v>
      </c>
      <c r="G326">
        <v>5</v>
      </c>
      <c r="H326">
        <v>2</v>
      </c>
      <c r="I326" s="38">
        <v>2913.57</v>
      </c>
      <c r="J326" t="s">
        <v>11</v>
      </c>
      <c r="K326" t="s">
        <v>11</v>
      </c>
      <c r="L326" t="s">
        <v>42</v>
      </c>
      <c r="M326" s="35">
        <f>DATE(E326,MATCH(F326,{"Jan","Feb","Mar","Apr","May","Jun","Jul","Aug","Sep","Oct","Nov","Dec"}, 0),G326)</f>
        <v>37777</v>
      </c>
      <c r="N326" s="20">
        <f t="shared" si="4"/>
        <v>20</v>
      </c>
    </row>
    <row r="327" spans="4:14" x14ac:dyDescent="0.35">
      <c r="D327" t="s">
        <v>341</v>
      </c>
      <c r="E327">
        <v>1996</v>
      </c>
      <c r="F327" s="28" t="s">
        <v>18</v>
      </c>
      <c r="G327">
        <v>30</v>
      </c>
      <c r="H327">
        <v>1</v>
      </c>
      <c r="I327" s="38">
        <v>2927.06</v>
      </c>
      <c r="J327" t="s">
        <v>11</v>
      </c>
      <c r="K327" t="s">
        <v>11</v>
      </c>
      <c r="L327" t="s">
        <v>13</v>
      </c>
      <c r="M327" s="35">
        <f>DATE(E327,MATCH(F327,{"Jan","Feb","Mar","Apr","May","Jun","Jul","Aug","Sep","Oct","Nov","Dec"}, 0),G327)</f>
        <v>35246</v>
      </c>
      <c r="N327" s="20">
        <f t="shared" si="4"/>
        <v>26</v>
      </c>
    </row>
    <row r="328" spans="4:14" x14ac:dyDescent="0.35">
      <c r="D328" t="s">
        <v>342</v>
      </c>
      <c r="E328">
        <v>2002</v>
      </c>
      <c r="F328" s="28" t="s">
        <v>20</v>
      </c>
      <c r="G328">
        <v>30</v>
      </c>
      <c r="H328">
        <v>0</v>
      </c>
      <c r="I328" s="38">
        <v>2943.41</v>
      </c>
      <c r="J328" t="s">
        <v>11</v>
      </c>
      <c r="K328" t="s">
        <v>12</v>
      </c>
      <c r="L328" t="s">
        <v>23</v>
      </c>
      <c r="M328" s="35">
        <f>DATE(E328,MATCH(F328,{"Jan","Feb","Mar","Apr","May","Jun","Jul","Aug","Sep","Oct","Nov","Dec"}, 0),G328)</f>
        <v>37529</v>
      </c>
      <c r="N328" s="20">
        <f t="shared" si="4"/>
        <v>20</v>
      </c>
    </row>
    <row r="329" spans="4:14" x14ac:dyDescent="0.35">
      <c r="D329" t="s">
        <v>343</v>
      </c>
      <c r="E329">
        <v>1995</v>
      </c>
      <c r="F329" s="28" t="s">
        <v>20</v>
      </c>
      <c r="G329">
        <v>24</v>
      </c>
      <c r="H329">
        <v>0</v>
      </c>
      <c r="I329" s="38">
        <v>2974.13</v>
      </c>
      <c r="J329" t="s">
        <v>11</v>
      </c>
      <c r="K329" t="s">
        <v>16</v>
      </c>
      <c r="L329" t="s">
        <v>42</v>
      </c>
      <c r="M329" s="35">
        <f>DATE(E329,MATCH(F329,{"Jan","Feb","Mar","Apr","May","Jun","Jul","Aug","Sep","Oct","Nov","Dec"}, 0),G329)</f>
        <v>34966</v>
      </c>
      <c r="N329" s="20">
        <f t="shared" si="4"/>
        <v>27</v>
      </c>
    </row>
    <row r="330" spans="4:14" x14ac:dyDescent="0.35">
      <c r="D330" t="s">
        <v>344</v>
      </c>
      <c r="E330">
        <v>1987</v>
      </c>
      <c r="F330" s="28" t="s">
        <v>18</v>
      </c>
      <c r="G330">
        <v>18</v>
      </c>
      <c r="H330">
        <v>3</v>
      </c>
      <c r="I330" s="38">
        <v>2979.52</v>
      </c>
      <c r="J330" t="s">
        <v>11</v>
      </c>
      <c r="K330" t="s">
        <v>12</v>
      </c>
      <c r="L330" t="s">
        <v>13</v>
      </c>
      <c r="M330" s="35">
        <f>DATE(E330,MATCH(F330,{"Jan","Feb","Mar","Apr","May","Jun","Jul","Aug","Sep","Oct","Nov","Dec"}, 0),G330)</f>
        <v>31946</v>
      </c>
      <c r="N330" s="20">
        <f t="shared" si="4"/>
        <v>35</v>
      </c>
    </row>
    <row r="331" spans="4:14" x14ac:dyDescent="0.35">
      <c r="D331" t="s">
        <v>345</v>
      </c>
      <c r="E331">
        <v>1991</v>
      </c>
      <c r="F331" s="28" t="s">
        <v>15</v>
      </c>
      <c r="G331">
        <v>20</v>
      </c>
      <c r="H331">
        <v>3</v>
      </c>
      <c r="I331" s="38">
        <v>2985.67</v>
      </c>
      <c r="J331" t="s">
        <v>11</v>
      </c>
      <c r="K331" t="s">
        <v>11</v>
      </c>
      <c r="L331" t="s">
        <v>13</v>
      </c>
      <c r="M331" s="35">
        <f>DATE(E331,MATCH(F331,{"Jan","Feb","Mar","Apr","May","Jun","Jul","Aug","Sep","Oct","Nov","Dec"}, 0),G331)</f>
        <v>33562</v>
      </c>
      <c r="N331" s="20">
        <f t="shared" si="4"/>
        <v>31</v>
      </c>
    </row>
    <row r="332" spans="4:14" x14ac:dyDescent="0.35">
      <c r="D332" t="s">
        <v>346</v>
      </c>
      <c r="E332">
        <v>2002</v>
      </c>
      <c r="F332" s="28" t="s">
        <v>30</v>
      </c>
      <c r="G332">
        <v>15</v>
      </c>
      <c r="H332">
        <v>0</v>
      </c>
      <c r="I332" s="38">
        <v>3012.22</v>
      </c>
      <c r="J332" t="s">
        <v>11</v>
      </c>
      <c r="K332" t="s">
        <v>12</v>
      </c>
      <c r="L332" t="s">
        <v>23</v>
      </c>
      <c r="M332" s="35">
        <f>DATE(E332,MATCH(F332,{"Jan","Feb","Mar","Apr","May","Jun","Jul","Aug","Sep","Oct","Nov","Dec"}, 0),G332)</f>
        <v>37605</v>
      </c>
      <c r="N332" s="20">
        <f t="shared" si="4"/>
        <v>20</v>
      </c>
    </row>
    <row r="333" spans="4:14" x14ac:dyDescent="0.35">
      <c r="D333" t="s">
        <v>347</v>
      </c>
      <c r="E333">
        <v>1988</v>
      </c>
      <c r="F333" s="28" t="s">
        <v>20</v>
      </c>
      <c r="G333">
        <v>28</v>
      </c>
      <c r="H333">
        <v>3</v>
      </c>
      <c r="I333" s="38">
        <v>3018.04</v>
      </c>
      <c r="J333" t="s">
        <v>11</v>
      </c>
      <c r="K333" t="s">
        <v>11</v>
      </c>
      <c r="L333" t="s">
        <v>23</v>
      </c>
      <c r="M333" s="35">
        <f>DATE(E333,MATCH(F333,{"Jan","Feb","Mar","Apr","May","Jun","Jul","Aug","Sep","Oct","Nov","Dec"}, 0),G333)</f>
        <v>32414</v>
      </c>
      <c r="N333" s="20">
        <f t="shared" si="4"/>
        <v>34</v>
      </c>
    </row>
    <row r="334" spans="4:14" x14ac:dyDescent="0.35">
      <c r="D334" t="s">
        <v>348</v>
      </c>
      <c r="E334">
        <v>1997</v>
      </c>
      <c r="F334" s="28" t="s">
        <v>30</v>
      </c>
      <c r="G334">
        <v>19</v>
      </c>
      <c r="H334">
        <v>0</v>
      </c>
      <c r="I334" s="38">
        <v>3021.81</v>
      </c>
      <c r="J334" t="s">
        <v>11</v>
      </c>
      <c r="K334" t="s">
        <v>12</v>
      </c>
      <c r="L334" t="s">
        <v>23</v>
      </c>
      <c r="M334" s="35">
        <f>DATE(E334,MATCH(F334,{"Jan","Feb","Mar","Apr","May","Jun","Jul","Aug","Sep","Oct","Nov","Dec"}, 0),G334)</f>
        <v>35783</v>
      </c>
      <c r="N334" s="20">
        <f t="shared" si="4"/>
        <v>25</v>
      </c>
    </row>
    <row r="335" spans="4:14" x14ac:dyDescent="0.35">
      <c r="D335" t="s">
        <v>349</v>
      </c>
      <c r="E335">
        <v>1998</v>
      </c>
      <c r="F335" s="28" t="s">
        <v>20</v>
      </c>
      <c r="G335">
        <v>15</v>
      </c>
      <c r="H335">
        <v>0</v>
      </c>
      <c r="I335" s="38">
        <v>3044.21</v>
      </c>
      <c r="J335" t="s">
        <v>11</v>
      </c>
      <c r="K335" t="s">
        <v>12</v>
      </c>
      <c r="L335" t="s">
        <v>247</v>
      </c>
      <c r="M335" s="35">
        <f>DATE(E335,MATCH(F335,{"Jan","Feb","Mar","Apr","May","Jun","Jul","Aug","Sep","Oct","Nov","Dec"}, 0),G335)</f>
        <v>36053</v>
      </c>
      <c r="N335" s="20">
        <f t="shared" si="4"/>
        <v>24</v>
      </c>
    </row>
    <row r="336" spans="4:14" x14ac:dyDescent="0.35">
      <c r="D336" t="s">
        <v>350</v>
      </c>
      <c r="E336">
        <v>1998</v>
      </c>
      <c r="F336" s="28" t="s">
        <v>35</v>
      </c>
      <c r="G336">
        <v>9</v>
      </c>
      <c r="H336">
        <v>0</v>
      </c>
      <c r="I336" s="38">
        <v>3046.06</v>
      </c>
      <c r="J336" t="s">
        <v>11</v>
      </c>
      <c r="K336" t="s">
        <v>16</v>
      </c>
      <c r="L336" t="s">
        <v>249</v>
      </c>
      <c r="M336" s="35">
        <f>DATE(E336,MATCH(F336,{"Jan","Feb","Mar","Apr","May","Jun","Jul","Aug","Sep","Oct","Nov","Dec"}, 0),G336)</f>
        <v>36016</v>
      </c>
      <c r="N336" s="20">
        <f t="shared" si="4"/>
        <v>24</v>
      </c>
    </row>
    <row r="337" spans="4:14" x14ac:dyDescent="0.35">
      <c r="D337" t="s">
        <v>351</v>
      </c>
      <c r="E337">
        <v>1997</v>
      </c>
      <c r="F337" s="28" t="s">
        <v>30</v>
      </c>
      <c r="G337">
        <v>22</v>
      </c>
      <c r="H337">
        <v>0</v>
      </c>
      <c r="I337" s="38">
        <v>3051.73</v>
      </c>
      <c r="J337" t="s">
        <v>11</v>
      </c>
      <c r="K337" t="s">
        <v>11</v>
      </c>
      <c r="L337" t="s">
        <v>42</v>
      </c>
      <c r="M337" s="35">
        <f>DATE(E337,MATCH(F337,{"Jan","Feb","Mar","Apr","May","Jun","Jul","Aug","Sep","Oct","Nov","Dec"}, 0),G337)</f>
        <v>35786</v>
      </c>
      <c r="N337" s="20">
        <f t="shared" ref="N337:N400" si="5">DATEDIF(M337,DATE(2023,6,8),"y")</f>
        <v>25</v>
      </c>
    </row>
    <row r="338" spans="4:14" x14ac:dyDescent="0.35">
      <c r="D338" t="s">
        <v>352</v>
      </c>
      <c r="E338">
        <v>2002</v>
      </c>
      <c r="F338" s="28" t="s">
        <v>18</v>
      </c>
      <c r="G338">
        <v>21</v>
      </c>
      <c r="H338">
        <v>2</v>
      </c>
      <c r="I338" s="38">
        <v>3056.39</v>
      </c>
      <c r="J338" t="s">
        <v>11</v>
      </c>
      <c r="K338" t="s">
        <v>12</v>
      </c>
      <c r="L338" t="s">
        <v>13</v>
      </c>
      <c r="M338" s="35">
        <f>DATE(E338,MATCH(F338,{"Jan","Feb","Mar","Apr","May","Jun","Jul","Aug","Sep","Oct","Nov","Dec"}, 0),G338)</f>
        <v>37428</v>
      </c>
      <c r="N338" s="20">
        <f t="shared" si="5"/>
        <v>20</v>
      </c>
    </row>
    <row r="339" spans="4:14" x14ac:dyDescent="0.35">
      <c r="D339" t="s">
        <v>353</v>
      </c>
      <c r="E339">
        <v>1994</v>
      </c>
      <c r="F339" s="28" t="s">
        <v>20</v>
      </c>
      <c r="G339">
        <v>26</v>
      </c>
      <c r="H339">
        <v>0</v>
      </c>
      <c r="I339" s="38">
        <v>3062.51</v>
      </c>
      <c r="J339" t="s">
        <v>12</v>
      </c>
      <c r="K339" t="s">
        <v>16</v>
      </c>
      <c r="L339" t="s">
        <v>23</v>
      </c>
      <c r="M339" s="35">
        <f>DATE(E339,MATCH(F339,{"Jan","Feb","Mar","Apr","May","Jun","Jul","Aug","Sep","Oct","Nov","Dec"}, 0),G339)</f>
        <v>34603</v>
      </c>
      <c r="N339" s="20">
        <f t="shared" si="5"/>
        <v>28</v>
      </c>
    </row>
    <row r="340" spans="4:14" x14ac:dyDescent="0.35">
      <c r="D340" t="s">
        <v>354</v>
      </c>
      <c r="E340">
        <v>1989</v>
      </c>
      <c r="F340" s="28" t="s">
        <v>37</v>
      </c>
      <c r="G340">
        <v>1</v>
      </c>
      <c r="H340">
        <v>3</v>
      </c>
      <c r="I340" s="38">
        <v>3065.49</v>
      </c>
      <c r="J340" t="s">
        <v>11</v>
      </c>
      <c r="K340" t="s">
        <v>16</v>
      </c>
      <c r="L340" t="s">
        <v>23</v>
      </c>
      <c r="M340" s="35">
        <f>DATE(E340,MATCH(F340,{"Jan","Feb","Mar","Apr","May","Jun","Jul","Aug","Sep","Oct","Nov","Dec"}, 0),G340)</f>
        <v>32782</v>
      </c>
      <c r="N340" s="20">
        <f t="shared" si="5"/>
        <v>33</v>
      </c>
    </row>
    <row r="341" spans="4:14" x14ac:dyDescent="0.35">
      <c r="D341" t="s">
        <v>355</v>
      </c>
      <c r="E341">
        <v>1995</v>
      </c>
      <c r="F341" s="28" t="s">
        <v>20</v>
      </c>
      <c r="G341">
        <v>10</v>
      </c>
      <c r="H341">
        <v>0</v>
      </c>
      <c r="I341" s="38">
        <v>3070.81</v>
      </c>
      <c r="J341" t="s">
        <v>12</v>
      </c>
      <c r="K341" t="s">
        <v>16</v>
      </c>
      <c r="L341" t="s">
        <v>356</v>
      </c>
      <c r="M341" s="35">
        <f>DATE(E341,MATCH(F341,{"Jan","Feb","Mar","Apr","May","Jun","Jul","Aug","Sep","Oct","Nov","Dec"}, 0),G341)</f>
        <v>34952</v>
      </c>
      <c r="N341" s="20">
        <f t="shared" si="5"/>
        <v>27</v>
      </c>
    </row>
    <row r="342" spans="4:14" x14ac:dyDescent="0.35">
      <c r="D342" t="s">
        <v>357</v>
      </c>
      <c r="E342">
        <v>2001</v>
      </c>
      <c r="F342" s="28" t="s">
        <v>37</v>
      </c>
      <c r="G342">
        <v>13</v>
      </c>
      <c r="H342">
        <v>2</v>
      </c>
      <c r="I342" s="38">
        <v>3077.1</v>
      </c>
      <c r="J342" t="s">
        <v>11</v>
      </c>
      <c r="K342" t="s">
        <v>16</v>
      </c>
      <c r="L342" t="s">
        <v>23</v>
      </c>
      <c r="M342" s="35">
        <f>DATE(E342,MATCH(F342,{"Jan","Feb","Mar","Apr","May","Jun","Jul","Aug","Sep","Oct","Nov","Dec"}, 0),G342)</f>
        <v>37177</v>
      </c>
      <c r="N342" s="20">
        <f t="shared" si="5"/>
        <v>21</v>
      </c>
    </row>
    <row r="343" spans="4:14" x14ac:dyDescent="0.35">
      <c r="D343" t="s">
        <v>358</v>
      </c>
      <c r="E343">
        <v>1987</v>
      </c>
      <c r="F343" s="28" t="s">
        <v>35</v>
      </c>
      <c r="G343">
        <v>1</v>
      </c>
      <c r="H343">
        <v>3</v>
      </c>
      <c r="I343" s="38">
        <v>3088.06</v>
      </c>
      <c r="J343" t="s">
        <v>11</v>
      </c>
      <c r="K343" t="s">
        <v>11</v>
      </c>
      <c r="L343" t="s">
        <v>13</v>
      </c>
      <c r="M343" s="35">
        <f>DATE(E343,MATCH(F343,{"Jan","Feb","Mar","Apr","May","Jun","Jul","Aug","Sep","Oct","Nov","Dec"}, 0),G343)</f>
        <v>31990</v>
      </c>
      <c r="N343" s="20">
        <f t="shared" si="5"/>
        <v>35</v>
      </c>
    </row>
    <row r="344" spans="4:14" x14ac:dyDescent="0.35">
      <c r="D344" t="s">
        <v>359</v>
      </c>
      <c r="E344">
        <v>1999</v>
      </c>
      <c r="F344" s="28" t="s">
        <v>18</v>
      </c>
      <c r="G344">
        <v>25</v>
      </c>
      <c r="H344">
        <v>0</v>
      </c>
      <c r="I344" s="38">
        <v>3128.35</v>
      </c>
      <c r="J344" t="s">
        <v>11</v>
      </c>
      <c r="K344" t="s">
        <v>12</v>
      </c>
      <c r="L344" t="s">
        <v>300</v>
      </c>
      <c r="M344" s="35">
        <f>DATE(E344,MATCH(F344,{"Jan","Feb","Mar","Apr","May","Jun","Jul","Aug","Sep","Oct","Nov","Dec"}, 0),G344)</f>
        <v>36336</v>
      </c>
      <c r="N344" s="20">
        <f t="shared" si="5"/>
        <v>23</v>
      </c>
    </row>
    <row r="345" spans="4:14" x14ac:dyDescent="0.35">
      <c r="D345" t="s">
        <v>360</v>
      </c>
      <c r="E345">
        <v>1994</v>
      </c>
      <c r="F345" s="28" t="s">
        <v>10</v>
      </c>
      <c r="G345">
        <v>10</v>
      </c>
      <c r="H345">
        <v>0</v>
      </c>
      <c r="I345" s="38">
        <v>3161.45</v>
      </c>
      <c r="J345" t="s">
        <v>11</v>
      </c>
      <c r="K345" t="s">
        <v>16</v>
      </c>
      <c r="L345" t="s">
        <v>42</v>
      </c>
      <c r="M345" s="35">
        <f>DATE(E345,MATCH(F345,{"Jan","Feb","Mar","Apr","May","Jun","Jul","Aug","Sep","Oct","Nov","Dec"}, 0),G345)</f>
        <v>34525</v>
      </c>
      <c r="N345" s="20">
        <f t="shared" si="5"/>
        <v>28</v>
      </c>
    </row>
    <row r="346" spans="4:14" x14ac:dyDescent="0.35">
      <c r="D346" t="s">
        <v>361</v>
      </c>
      <c r="E346">
        <v>1993</v>
      </c>
      <c r="F346" s="28" t="s">
        <v>20</v>
      </c>
      <c r="G346">
        <v>25</v>
      </c>
      <c r="H346">
        <v>0</v>
      </c>
      <c r="I346" s="38">
        <v>3162.02</v>
      </c>
      <c r="J346" t="s">
        <v>11</v>
      </c>
      <c r="K346" t="s">
        <v>12</v>
      </c>
      <c r="L346" t="s">
        <v>13</v>
      </c>
      <c r="M346" s="35">
        <f>DATE(E346,MATCH(F346,{"Jan","Feb","Mar","Apr","May","Jun","Jul","Aug","Sep","Oct","Nov","Dec"}, 0),G346)</f>
        <v>34237</v>
      </c>
      <c r="N346" s="20">
        <f t="shared" si="5"/>
        <v>29</v>
      </c>
    </row>
    <row r="347" spans="4:14" x14ac:dyDescent="0.35">
      <c r="D347" t="s">
        <v>362</v>
      </c>
      <c r="E347">
        <v>2001</v>
      </c>
      <c r="F347" s="28" t="s">
        <v>35</v>
      </c>
      <c r="G347">
        <v>29</v>
      </c>
      <c r="H347">
        <v>1</v>
      </c>
      <c r="I347" s="38">
        <v>3167.46</v>
      </c>
      <c r="J347" t="s">
        <v>11</v>
      </c>
      <c r="K347" t="s">
        <v>12</v>
      </c>
      <c r="L347" t="s">
        <v>247</v>
      </c>
      <c r="M347" s="35">
        <f>DATE(E347,MATCH(F347,{"Jan","Feb","Mar","Apr","May","Jun","Jul","Aug","Sep","Oct","Nov","Dec"}, 0),G347)</f>
        <v>37132</v>
      </c>
      <c r="N347" s="20">
        <f t="shared" si="5"/>
        <v>21</v>
      </c>
    </row>
    <row r="348" spans="4:14" x14ac:dyDescent="0.35">
      <c r="D348" t="s">
        <v>363</v>
      </c>
      <c r="E348">
        <v>1994</v>
      </c>
      <c r="F348" s="28" t="s">
        <v>37</v>
      </c>
      <c r="G348">
        <v>25</v>
      </c>
      <c r="H348">
        <v>0</v>
      </c>
      <c r="I348" s="38">
        <v>3171.61</v>
      </c>
      <c r="J348" t="s">
        <v>11</v>
      </c>
      <c r="K348" t="s">
        <v>12</v>
      </c>
      <c r="L348" t="s">
        <v>13</v>
      </c>
      <c r="M348" s="35">
        <f>DATE(E348,MATCH(F348,{"Jan","Feb","Mar","Apr","May","Jun","Jul","Aug","Sep","Oct","Nov","Dec"}, 0),G348)</f>
        <v>34632</v>
      </c>
      <c r="N348" s="20">
        <f t="shared" si="5"/>
        <v>28</v>
      </c>
    </row>
    <row r="349" spans="4:14" x14ac:dyDescent="0.35">
      <c r="D349" t="s">
        <v>364</v>
      </c>
      <c r="E349">
        <v>1994</v>
      </c>
      <c r="F349" s="28" t="s">
        <v>10</v>
      </c>
      <c r="G349">
        <v>6</v>
      </c>
      <c r="H349">
        <v>0</v>
      </c>
      <c r="I349" s="38">
        <v>3172.02</v>
      </c>
      <c r="J349" t="s">
        <v>11</v>
      </c>
      <c r="K349" t="s">
        <v>16</v>
      </c>
      <c r="L349" t="s">
        <v>42</v>
      </c>
      <c r="M349" s="35">
        <f>DATE(E349,MATCH(F349,{"Jan","Feb","Mar","Apr","May","Jun","Jul","Aug","Sep","Oct","Nov","Dec"}, 0),G349)</f>
        <v>34521</v>
      </c>
      <c r="N349" s="20">
        <f t="shared" si="5"/>
        <v>28</v>
      </c>
    </row>
    <row r="350" spans="4:14" x14ac:dyDescent="0.35">
      <c r="D350" t="s">
        <v>365</v>
      </c>
      <c r="E350">
        <v>1996</v>
      </c>
      <c r="F350" s="28" t="s">
        <v>35</v>
      </c>
      <c r="G350">
        <v>14</v>
      </c>
      <c r="H350">
        <v>0</v>
      </c>
      <c r="I350" s="38">
        <v>3176.29</v>
      </c>
      <c r="J350" t="s">
        <v>11</v>
      </c>
      <c r="K350" t="s">
        <v>11</v>
      </c>
      <c r="L350" t="s">
        <v>23</v>
      </c>
      <c r="M350" s="35">
        <f>DATE(E350,MATCH(F350,{"Jan","Feb","Mar","Apr","May","Jun","Jul","Aug","Sep","Oct","Nov","Dec"}, 0),G350)</f>
        <v>35291</v>
      </c>
      <c r="N350" s="20">
        <f t="shared" si="5"/>
        <v>26</v>
      </c>
    </row>
    <row r="351" spans="4:14" x14ac:dyDescent="0.35">
      <c r="D351" t="s">
        <v>366</v>
      </c>
      <c r="E351">
        <v>1996</v>
      </c>
      <c r="F351" s="28" t="s">
        <v>10</v>
      </c>
      <c r="G351">
        <v>3</v>
      </c>
      <c r="H351">
        <v>0</v>
      </c>
      <c r="I351" s="38">
        <v>3176.82</v>
      </c>
      <c r="J351" t="s">
        <v>11</v>
      </c>
      <c r="K351" t="s">
        <v>16</v>
      </c>
      <c r="L351" t="s">
        <v>23</v>
      </c>
      <c r="M351" s="35">
        <f>DATE(E351,MATCH(F351,{"Jan","Feb","Mar","Apr","May","Jun","Jul","Aug","Sep","Oct","Nov","Dec"}, 0),G351)</f>
        <v>35249</v>
      </c>
      <c r="N351" s="20">
        <f t="shared" si="5"/>
        <v>26</v>
      </c>
    </row>
    <row r="352" spans="4:14" x14ac:dyDescent="0.35">
      <c r="D352" t="s">
        <v>367</v>
      </c>
      <c r="E352">
        <v>2000</v>
      </c>
      <c r="F352" s="28" t="s">
        <v>20</v>
      </c>
      <c r="G352">
        <v>23</v>
      </c>
      <c r="H352">
        <v>0</v>
      </c>
      <c r="I352" s="38">
        <v>3179.96</v>
      </c>
      <c r="J352" t="s">
        <v>11</v>
      </c>
      <c r="K352" t="s">
        <v>11</v>
      </c>
      <c r="L352" t="s">
        <v>23</v>
      </c>
      <c r="M352" s="35">
        <f>DATE(E352,MATCH(F352,{"Jan","Feb","Mar","Apr","May","Jun","Jul","Aug","Sep","Oct","Nov","Dec"}, 0),G352)</f>
        <v>36792</v>
      </c>
      <c r="N352" s="20">
        <f t="shared" si="5"/>
        <v>22</v>
      </c>
    </row>
    <row r="353" spans="4:14" x14ac:dyDescent="0.35">
      <c r="D353" t="s">
        <v>368</v>
      </c>
      <c r="E353">
        <v>2001</v>
      </c>
      <c r="F353" s="28" t="s">
        <v>20</v>
      </c>
      <c r="G353">
        <v>2</v>
      </c>
      <c r="H353">
        <v>2</v>
      </c>
      <c r="I353" s="38">
        <v>3180.51</v>
      </c>
      <c r="J353" t="s">
        <v>11</v>
      </c>
      <c r="K353" t="s">
        <v>11</v>
      </c>
      <c r="L353" t="s">
        <v>13</v>
      </c>
      <c r="M353" s="35">
        <f>DATE(E353,MATCH(F353,{"Jan","Feb","Mar","Apr","May","Jun","Jul","Aug","Sep","Oct","Nov","Dec"}, 0),G353)</f>
        <v>37136</v>
      </c>
      <c r="N353" s="20">
        <f t="shared" si="5"/>
        <v>21</v>
      </c>
    </row>
    <row r="354" spans="4:14" x14ac:dyDescent="0.35">
      <c r="D354" t="s">
        <v>369</v>
      </c>
      <c r="E354">
        <v>1996</v>
      </c>
      <c r="F354" s="28" t="s">
        <v>37</v>
      </c>
      <c r="G354">
        <v>11</v>
      </c>
      <c r="H354">
        <v>0</v>
      </c>
      <c r="I354" s="38">
        <v>3201.25</v>
      </c>
      <c r="J354" t="s">
        <v>11</v>
      </c>
      <c r="K354" t="s">
        <v>12</v>
      </c>
      <c r="L354" t="s">
        <v>23</v>
      </c>
      <c r="M354" s="35">
        <f>DATE(E354,MATCH(F354,{"Jan","Feb","Mar","Apr","May","Jun","Jul","Aug","Sep","Oct","Nov","Dec"}, 0),G354)</f>
        <v>35349</v>
      </c>
      <c r="N354" s="20">
        <f t="shared" si="5"/>
        <v>26</v>
      </c>
    </row>
    <row r="355" spans="4:14" x14ac:dyDescent="0.35">
      <c r="D355" t="s">
        <v>370</v>
      </c>
      <c r="E355">
        <v>1997</v>
      </c>
      <c r="F355" s="28" t="s">
        <v>10</v>
      </c>
      <c r="G355">
        <v>5</v>
      </c>
      <c r="H355">
        <v>0</v>
      </c>
      <c r="I355" s="38">
        <v>3206.49</v>
      </c>
      <c r="J355" t="s">
        <v>11</v>
      </c>
      <c r="K355" t="s">
        <v>12</v>
      </c>
      <c r="L355" t="s">
        <v>247</v>
      </c>
      <c r="M355" s="35">
        <f>DATE(E355,MATCH(F355,{"Jan","Feb","Mar","Apr","May","Jun","Jul","Aug","Sep","Oct","Nov","Dec"}, 0),G355)</f>
        <v>35616</v>
      </c>
      <c r="N355" s="20">
        <f t="shared" si="5"/>
        <v>25</v>
      </c>
    </row>
    <row r="356" spans="4:14" x14ac:dyDescent="0.35">
      <c r="D356" t="s">
        <v>371</v>
      </c>
      <c r="E356">
        <v>1997</v>
      </c>
      <c r="F356" s="28" t="s">
        <v>30</v>
      </c>
      <c r="G356">
        <v>22</v>
      </c>
      <c r="H356">
        <v>1</v>
      </c>
      <c r="I356" s="38">
        <v>3208.79</v>
      </c>
      <c r="J356" t="s">
        <v>11</v>
      </c>
      <c r="K356" t="s">
        <v>12</v>
      </c>
      <c r="L356" t="s">
        <v>42</v>
      </c>
      <c r="M356" s="35">
        <f>DATE(E356,MATCH(F356,{"Jan","Feb","Mar","Apr","May","Jun","Jul","Aug","Sep","Oct","Nov","Dec"}, 0),G356)</f>
        <v>35786</v>
      </c>
      <c r="N356" s="20">
        <f t="shared" si="5"/>
        <v>25</v>
      </c>
    </row>
    <row r="357" spans="4:14" x14ac:dyDescent="0.35">
      <c r="D357" t="s">
        <v>372</v>
      </c>
      <c r="E357">
        <v>1997</v>
      </c>
      <c r="F357" s="28" t="s">
        <v>10</v>
      </c>
      <c r="G357">
        <v>6</v>
      </c>
      <c r="H357">
        <v>0</v>
      </c>
      <c r="I357" s="38">
        <v>3213.62</v>
      </c>
      <c r="J357" t="s">
        <v>11</v>
      </c>
      <c r="K357" t="s">
        <v>11</v>
      </c>
      <c r="L357" t="s">
        <v>247</v>
      </c>
      <c r="M357" s="35">
        <f>DATE(E357,MATCH(F357,{"Jan","Feb","Mar","Apr","May","Jun","Jul","Aug","Sep","Oct","Nov","Dec"}, 0),G357)</f>
        <v>35617</v>
      </c>
      <c r="N357" s="20">
        <f t="shared" si="5"/>
        <v>25</v>
      </c>
    </row>
    <row r="358" spans="4:14" x14ac:dyDescent="0.35">
      <c r="D358" t="s">
        <v>373</v>
      </c>
      <c r="E358">
        <v>1997</v>
      </c>
      <c r="F358" s="28" t="s">
        <v>35</v>
      </c>
      <c r="G358">
        <v>2</v>
      </c>
      <c r="H358">
        <v>1</v>
      </c>
      <c r="I358" s="38">
        <v>3227.12</v>
      </c>
      <c r="J358" t="s">
        <v>11</v>
      </c>
      <c r="K358" t="s">
        <v>12</v>
      </c>
      <c r="L358" t="s">
        <v>13</v>
      </c>
      <c r="M358" s="35">
        <f>DATE(E358,MATCH(F358,{"Jan","Feb","Mar","Apr","May","Jun","Jul","Aug","Sep","Oct","Nov","Dec"}, 0),G358)</f>
        <v>35644</v>
      </c>
      <c r="N358" s="20">
        <f t="shared" si="5"/>
        <v>25</v>
      </c>
    </row>
    <row r="359" spans="4:14" x14ac:dyDescent="0.35">
      <c r="D359" t="s">
        <v>374</v>
      </c>
      <c r="E359">
        <v>1997</v>
      </c>
      <c r="F359" s="28" t="s">
        <v>20</v>
      </c>
      <c r="G359">
        <v>2</v>
      </c>
      <c r="H359">
        <v>1</v>
      </c>
      <c r="I359" s="38">
        <v>3238.44</v>
      </c>
      <c r="J359" t="s">
        <v>11</v>
      </c>
      <c r="K359" t="s">
        <v>12</v>
      </c>
      <c r="L359" t="s">
        <v>13</v>
      </c>
      <c r="M359" s="35">
        <f>DATE(E359,MATCH(F359,{"Jan","Feb","Mar","Apr","May","Jun","Jul","Aug","Sep","Oct","Nov","Dec"}, 0),G359)</f>
        <v>35675</v>
      </c>
      <c r="N359" s="20">
        <f t="shared" si="5"/>
        <v>25</v>
      </c>
    </row>
    <row r="360" spans="4:14" x14ac:dyDescent="0.35">
      <c r="D360" t="s">
        <v>375</v>
      </c>
      <c r="E360">
        <v>1991</v>
      </c>
      <c r="F360" s="28" t="s">
        <v>15</v>
      </c>
      <c r="G360">
        <v>13</v>
      </c>
      <c r="H360">
        <v>0</v>
      </c>
      <c r="I360" s="38">
        <v>3260.2</v>
      </c>
      <c r="J360" t="s">
        <v>12</v>
      </c>
      <c r="K360" t="s">
        <v>11</v>
      </c>
      <c r="L360" t="s">
        <v>42</v>
      </c>
      <c r="M360" s="35">
        <f>DATE(E360,MATCH(F360,{"Jan","Feb","Mar","Apr","May","Jun","Jul","Aug","Sep","Oct","Nov","Dec"}, 0),G360)</f>
        <v>33555</v>
      </c>
      <c r="N360" s="20">
        <f t="shared" si="5"/>
        <v>31</v>
      </c>
    </row>
    <row r="361" spans="4:14" x14ac:dyDescent="0.35">
      <c r="D361" t="s">
        <v>376</v>
      </c>
      <c r="E361">
        <v>1994</v>
      </c>
      <c r="F361" s="28" t="s">
        <v>30</v>
      </c>
      <c r="G361">
        <v>2</v>
      </c>
      <c r="H361">
        <v>0</v>
      </c>
      <c r="I361" s="38">
        <v>3268.85</v>
      </c>
      <c r="J361" t="s">
        <v>12</v>
      </c>
      <c r="K361" t="s">
        <v>16</v>
      </c>
      <c r="L361" t="s">
        <v>168</v>
      </c>
      <c r="M361" s="35">
        <f>DATE(E361,MATCH(F361,{"Jan","Feb","Mar","Apr","May","Jun","Jul","Aug","Sep","Oct","Nov","Dec"}, 0),G361)</f>
        <v>34670</v>
      </c>
      <c r="N361" s="20">
        <f t="shared" si="5"/>
        <v>28</v>
      </c>
    </row>
    <row r="362" spans="4:14" x14ac:dyDescent="0.35">
      <c r="D362" t="s">
        <v>377</v>
      </c>
      <c r="E362">
        <v>1994</v>
      </c>
      <c r="F362" s="28" t="s">
        <v>10</v>
      </c>
      <c r="G362">
        <v>1</v>
      </c>
      <c r="H362">
        <v>1</v>
      </c>
      <c r="I362" s="38">
        <v>3277.16</v>
      </c>
      <c r="J362" t="s">
        <v>11</v>
      </c>
      <c r="K362" t="s">
        <v>12</v>
      </c>
      <c r="L362" t="s">
        <v>42</v>
      </c>
      <c r="M362" s="35">
        <f>DATE(E362,MATCH(F362,{"Jan","Feb","Mar","Apr","May","Jun","Jul","Aug","Sep","Oct","Nov","Dec"}, 0),G362)</f>
        <v>34516</v>
      </c>
      <c r="N362" s="20">
        <f t="shared" si="5"/>
        <v>28</v>
      </c>
    </row>
    <row r="363" spans="4:14" x14ac:dyDescent="0.35">
      <c r="D363" t="s">
        <v>378</v>
      </c>
      <c r="E363">
        <v>2001</v>
      </c>
      <c r="F363" s="28" t="s">
        <v>37</v>
      </c>
      <c r="G363">
        <v>6</v>
      </c>
      <c r="H363">
        <v>2</v>
      </c>
      <c r="I363" s="38">
        <v>3279.87</v>
      </c>
      <c r="J363" t="s">
        <v>11</v>
      </c>
      <c r="K363" t="s">
        <v>16</v>
      </c>
      <c r="L363" t="s">
        <v>356</v>
      </c>
      <c r="M363" s="35">
        <f>DATE(E363,MATCH(F363,{"Jan","Feb","Mar","Apr","May","Jun","Jul","Aug","Sep","Oct","Nov","Dec"}, 0),G363)</f>
        <v>37170</v>
      </c>
      <c r="N363" s="20">
        <f t="shared" si="5"/>
        <v>21</v>
      </c>
    </row>
    <row r="364" spans="4:14" x14ac:dyDescent="0.35">
      <c r="D364" t="s">
        <v>379</v>
      </c>
      <c r="E364">
        <v>2003</v>
      </c>
      <c r="F364" s="28" t="s">
        <v>10</v>
      </c>
      <c r="G364">
        <v>3</v>
      </c>
      <c r="H364">
        <v>0</v>
      </c>
      <c r="I364" s="38">
        <v>3280.22</v>
      </c>
      <c r="J364" t="s">
        <v>11</v>
      </c>
      <c r="K364" t="s">
        <v>12</v>
      </c>
      <c r="L364" t="s">
        <v>42</v>
      </c>
      <c r="M364" s="35">
        <f>DATE(E364,MATCH(F364,{"Jan","Feb","Mar","Apr","May","Jun","Jul","Aug","Sep","Oct","Nov","Dec"}, 0),G364)</f>
        <v>37805</v>
      </c>
      <c r="N364" s="20">
        <f t="shared" si="5"/>
        <v>19</v>
      </c>
    </row>
    <row r="365" spans="4:14" x14ac:dyDescent="0.35">
      <c r="D365" t="s">
        <v>380</v>
      </c>
      <c r="E365">
        <v>1996</v>
      </c>
      <c r="F365" s="28" t="s">
        <v>15</v>
      </c>
      <c r="G365">
        <v>17</v>
      </c>
      <c r="H365">
        <v>1</v>
      </c>
      <c r="I365" s="38">
        <v>3292.53</v>
      </c>
      <c r="J365" t="s">
        <v>11</v>
      </c>
      <c r="K365" t="s">
        <v>11</v>
      </c>
      <c r="L365" t="s">
        <v>23</v>
      </c>
      <c r="M365" s="35">
        <f>DATE(E365,MATCH(F365,{"Jan","Feb","Mar","Apr","May","Jun","Jul","Aug","Sep","Oct","Nov","Dec"}, 0),G365)</f>
        <v>35386</v>
      </c>
      <c r="N365" s="20">
        <f t="shared" si="5"/>
        <v>26</v>
      </c>
    </row>
    <row r="366" spans="4:14" x14ac:dyDescent="0.35">
      <c r="D366" t="s">
        <v>381</v>
      </c>
      <c r="E366">
        <v>2003</v>
      </c>
      <c r="F366" s="28" t="s">
        <v>30</v>
      </c>
      <c r="G366">
        <v>5</v>
      </c>
      <c r="H366">
        <v>0</v>
      </c>
      <c r="I366" s="38">
        <v>3300.7</v>
      </c>
      <c r="J366" t="s">
        <v>11</v>
      </c>
      <c r="K366" t="s">
        <v>11</v>
      </c>
      <c r="L366" t="s">
        <v>200</v>
      </c>
      <c r="M366" s="35">
        <f>DATE(E366,MATCH(F366,{"Jan","Feb","Mar","Apr","May","Jun","Jul","Aug","Sep","Oct","Nov","Dec"}, 0),G366)</f>
        <v>37960</v>
      </c>
      <c r="N366" s="20">
        <f t="shared" si="5"/>
        <v>19</v>
      </c>
    </row>
    <row r="367" spans="4:14" x14ac:dyDescent="0.35">
      <c r="D367" t="s">
        <v>382</v>
      </c>
      <c r="E367">
        <v>2003</v>
      </c>
      <c r="F367" s="28" t="s">
        <v>15</v>
      </c>
      <c r="G367">
        <v>18</v>
      </c>
      <c r="H367">
        <v>0</v>
      </c>
      <c r="I367" s="38">
        <v>3308.46</v>
      </c>
      <c r="J367" t="s">
        <v>11</v>
      </c>
      <c r="K367" t="s">
        <v>16</v>
      </c>
      <c r="L367" t="s">
        <v>300</v>
      </c>
      <c r="M367" s="35">
        <f>DATE(E367,MATCH(F367,{"Jan","Feb","Mar","Apr","May","Jun","Jul","Aug","Sep","Oct","Nov","Dec"}, 0),G367)</f>
        <v>37943</v>
      </c>
      <c r="N367" s="20">
        <f t="shared" si="5"/>
        <v>19</v>
      </c>
    </row>
    <row r="368" spans="4:14" x14ac:dyDescent="0.35">
      <c r="D368" t="s">
        <v>383</v>
      </c>
      <c r="E368">
        <v>1997</v>
      </c>
      <c r="F368" s="28" t="s">
        <v>18</v>
      </c>
      <c r="G368">
        <v>20</v>
      </c>
      <c r="H368">
        <v>1</v>
      </c>
      <c r="I368" s="38">
        <v>3309.79</v>
      </c>
      <c r="J368" t="s">
        <v>12</v>
      </c>
      <c r="K368" t="s">
        <v>12</v>
      </c>
      <c r="L368" t="s">
        <v>356</v>
      </c>
      <c r="M368" s="35">
        <f>DATE(E368,MATCH(F368,{"Jan","Feb","Mar","Apr","May","Jun","Jul","Aug","Sep","Oct","Nov","Dec"}, 0),G368)</f>
        <v>35601</v>
      </c>
      <c r="N368" s="20">
        <f t="shared" si="5"/>
        <v>25</v>
      </c>
    </row>
    <row r="369" spans="4:14" x14ac:dyDescent="0.35">
      <c r="D369" t="s">
        <v>384</v>
      </c>
      <c r="E369">
        <v>1991</v>
      </c>
      <c r="F369" s="28" t="s">
        <v>20</v>
      </c>
      <c r="G369">
        <v>1</v>
      </c>
      <c r="H369">
        <v>3</v>
      </c>
      <c r="I369" s="38">
        <v>3342.79</v>
      </c>
      <c r="J369" t="s">
        <v>11</v>
      </c>
      <c r="K369" t="s">
        <v>16</v>
      </c>
      <c r="L369" t="s">
        <v>13</v>
      </c>
      <c r="M369" s="35">
        <f>DATE(E369,MATCH(F369,{"Jan","Feb","Mar","Apr","May","Jun","Jul","Aug","Sep","Oct","Nov","Dec"}, 0),G369)</f>
        <v>33482</v>
      </c>
      <c r="N369" s="20">
        <f t="shared" si="5"/>
        <v>31</v>
      </c>
    </row>
    <row r="370" spans="4:14" x14ac:dyDescent="0.35">
      <c r="D370" t="s">
        <v>385</v>
      </c>
      <c r="E370">
        <v>1993</v>
      </c>
      <c r="F370" s="28" t="s">
        <v>37</v>
      </c>
      <c r="G370">
        <v>28</v>
      </c>
      <c r="H370">
        <v>0</v>
      </c>
      <c r="I370" s="38">
        <v>3353.28</v>
      </c>
      <c r="J370" t="s">
        <v>11</v>
      </c>
      <c r="K370" t="s">
        <v>16</v>
      </c>
      <c r="L370" t="s">
        <v>42</v>
      </c>
      <c r="M370" s="35">
        <f>DATE(E370,MATCH(F370,{"Jan","Feb","Mar","Apr","May","Jun","Jul","Aug","Sep","Oct","Nov","Dec"}, 0),G370)</f>
        <v>34270</v>
      </c>
      <c r="N370" s="20">
        <f t="shared" si="5"/>
        <v>29</v>
      </c>
    </row>
    <row r="371" spans="4:14" x14ac:dyDescent="0.35">
      <c r="D371" t="s">
        <v>386</v>
      </c>
      <c r="E371">
        <v>1995</v>
      </c>
      <c r="F371" s="28" t="s">
        <v>18</v>
      </c>
      <c r="G371">
        <v>23</v>
      </c>
      <c r="H371">
        <v>0</v>
      </c>
      <c r="I371" s="38">
        <v>3353.47</v>
      </c>
      <c r="J371" t="s">
        <v>11</v>
      </c>
      <c r="K371" t="s">
        <v>12</v>
      </c>
      <c r="L371" t="s">
        <v>23</v>
      </c>
      <c r="M371" s="35">
        <f>DATE(E371,MATCH(F371,{"Jan","Feb","Mar","Apr","May","Jun","Jul","Aug","Sep","Oct","Nov","Dec"}, 0),G371)</f>
        <v>34873</v>
      </c>
      <c r="N371" s="20">
        <f t="shared" si="5"/>
        <v>27</v>
      </c>
    </row>
    <row r="372" spans="4:14" x14ac:dyDescent="0.35">
      <c r="D372" t="s">
        <v>387</v>
      </c>
      <c r="E372">
        <v>1993</v>
      </c>
      <c r="F372" s="28" t="s">
        <v>37</v>
      </c>
      <c r="G372">
        <v>7</v>
      </c>
      <c r="H372">
        <v>0</v>
      </c>
      <c r="I372" s="38">
        <v>3366.67</v>
      </c>
      <c r="J372" t="s">
        <v>11</v>
      </c>
      <c r="K372" t="s">
        <v>11</v>
      </c>
      <c r="L372" t="s">
        <v>13</v>
      </c>
      <c r="M372" s="35">
        <f>DATE(E372,MATCH(F372,{"Jan","Feb","Mar","Apr","May","Jun","Jul","Aug","Sep","Oct","Nov","Dec"}, 0),G372)</f>
        <v>34249</v>
      </c>
      <c r="N372" s="20">
        <f t="shared" si="5"/>
        <v>29</v>
      </c>
    </row>
    <row r="373" spans="4:14" x14ac:dyDescent="0.35">
      <c r="D373" t="s">
        <v>388</v>
      </c>
      <c r="E373">
        <v>1996</v>
      </c>
      <c r="F373" s="28" t="s">
        <v>30</v>
      </c>
      <c r="G373">
        <v>14</v>
      </c>
      <c r="H373">
        <v>1</v>
      </c>
      <c r="I373" s="38">
        <v>3378.91</v>
      </c>
      <c r="J373" t="s">
        <v>11</v>
      </c>
      <c r="K373" t="s">
        <v>16</v>
      </c>
      <c r="L373" t="s">
        <v>42</v>
      </c>
      <c r="M373" s="35">
        <f>DATE(E373,MATCH(F373,{"Jan","Feb","Mar","Apr","May","Jun","Jul","Aug","Sep","Oct","Nov","Dec"}, 0),G373)</f>
        <v>35413</v>
      </c>
      <c r="N373" s="20">
        <f t="shared" si="5"/>
        <v>26</v>
      </c>
    </row>
    <row r="374" spans="4:14" x14ac:dyDescent="0.35">
      <c r="D374" t="s">
        <v>389</v>
      </c>
      <c r="E374">
        <v>1996</v>
      </c>
      <c r="F374" s="28" t="s">
        <v>15</v>
      </c>
      <c r="G374">
        <v>13</v>
      </c>
      <c r="H374">
        <v>0</v>
      </c>
      <c r="I374" s="38">
        <v>3385.4</v>
      </c>
      <c r="J374" t="s">
        <v>11</v>
      </c>
      <c r="K374" t="s">
        <v>11</v>
      </c>
      <c r="L374" t="s">
        <v>247</v>
      </c>
      <c r="M374" s="35">
        <f>DATE(E374,MATCH(F374,{"Jan","Feb","Mar","Apr","May","Jun","Jul","Aug","Sep","Oct","Nov","Dec"}, 0),G374)</f>
        <v>35382</v>
      </c>
      <c r="N374" s="20">
        <f t="shared" si="5"/>
        <v>26</v>
      </c>
    </row>
    <row r="375" spans="4:14" x14ac:dyDescent="0.35">
      <c r="D375" t="s">
        <v>390</v>
      </c>
      <c r="E375">
        <v>1996</v>
      </c>
      <c r="F375" s="28" t="s">
        <v>35</v>
      </c>
      <c r="G375">
        <v>10</v>
      </c>
      <c r="H375">
        <v>1</v>
      </c>
      <c r="I375" s="38">
        <v>3392.37</v>
      </c>
      <c r="J375" t="s">
        <v>11</v>
      </c>
      <c r="K375" t="s">
        <v>12</v>
      </c>
      <c r="L375" t="s">
        <v>13</v>
      </c>
      <c r="M375" s="35">
        <f>DATE(E375,MATCH(F375,{"Jan","Feb","Mar","Apr","May","Jun","Jul","Aug","Sep","Oct","Nov","Dec"}, 0),G375)</f>
        <v>35287</v>
      </c>
      <c r="N375" s="20">
        <f t="shared" si="5"/>
        <v>26</v>
      </c>
    </row>
    <row r="376" spans="4:14" x14ac:dyDescent="0.35">
      <c r="D376" t="s">
        <v>391</v>
      </c>
      <c r="E376">
        <v>1996</v>
      </c>
      <c r="F376" s="28" t="s">
        <v>37</v>
      </c>
      <c r="G376">
        <v>27</v>
      </c>
      <c r="H376">
        <v>1</v>
      </c>
      <c r="I376" s="38">
        <v>3392.98</v>
      </c>
      <c r="J376" t="s">
        <v>11</v>
      </c>
      <c r="K376" t="s">
        <v>12</v>
      </c>
      <c r="L376" t="s">
        <v>13</v>
      </c>
      <c r="M376" s="35">
        <f>DATE(E376,MATCH(F376,{"Jan","Feb","Mar","Apr","May","Jun","Jul","Aug","Sep","Oct","Nov","Dec"}, 0),G376)</f>
        <v>35365</v>
      </c>
      <c r="N376" s="20">
        <f t="shared" si="5"/>
        <v>26</v>
      </c>
    </row>
    <row r="377" spans="4:14" x14ac:dyDescent="0.35">
      <c r="D377" t="s">
        <v>392</v>
      </c>
      <c r="E377">
        <v>2004</v>
      </c>
      <c r="F377" s="28" t="s">
        <v>10</v>
      </c>
      <c r="G377">
        <v>16</v>
      </c>
      <c r="H377">
        <v>2</v>
      </c>
      <c r="I377" s="38">
        <v>3393.36</v>
      </c>
      <c r="J377" t="s">
        <v>11</v>
      </c>
      <c r="K377" t="s">
        <v>11</v>
      </c>
      <c r="L377" t="s">
        <v>249</v>
      </c>
      <c r="M377" s="35">
        <f>DATE(E377,MATCH(F377,{"Jan","Feb","Mar","Apr","May","Jun","Jul","Aug","Sep","Oct","Nov","Dec"}, 0),G377)</f>
        <v>38184</v>
      </c>
      <c r="N377" s="20">
        <f t="shared" si="5"/>
        <v>18</v>
      </c>
    </row>
    <row r="378" spans="4:14" x14ac:dyDescent="0.35">
      <c r="D378" t="s">
        <v>393</v>
      </c>
      <c r="E378">
        <v>1996</v>
      </c>
      <c r="F378" s="28" t="s">
        <v>30</v>
      </c>
      <c r="G378">
        <v>19</v>
      </c>
      <c r="H378">
        <v>1</v>
      </c>
      <c r="I378" s="38">
        <v>3410.32</v>
      </c>
      <c r="J378" t="s">
        <v>11</v>
      </c>
      <c r="K378" t="s">
        <v>11</v>
      </c>
      <c r="L378" t="s">
        <v>42</v>
      </c>
      <c r="M378" s="35">
        <f>DATE(E378,MATCH(F378,{"Jan","Feb","Mar","Apr","May","Jun","Jul","Aug","Sep","Oct","Nov","Dec"}, 0),G378)</f>
        <v>35418</v>
      </c>
      <c r="N378" s="20">
        <f t="shared" si="5"/>
        <v>26</v>
      </c>
    </row>
    <row r="379" spans="4:14" x14ac:dyDescent="0.35">
      <c r="D379" t="s">
        <v>394</v>
      </c>
      <c r="E379">
        <v>2001</v>
      </c>
      <c r="F379" s="28" t="s">
        <v>30</v>
      </c>
      <c r="G379">
        <v>26</v>
      </c>
      <c r="H379">
        <v>0</v>
      </c>
      <c r="I379" s="38">
        <v>3434.38</v>
      </c>
      <c r="J379" t="s">
        <v>11</v>
      </c>
      <c r="K379" t="s">
        <v>11</v>
      </c>
      <c r="L379" t="s">
        <v>42</v>
      </c>
      <c r="M379" s="35">
        <f>DATE(E379,MATCH(F379,{"Jan","Feb","Mar","Apr","May","Jun","Jul","Aug","Sep","Oct","Nov","Dec"}, 0),G379)</f>
        <v>37251</v>
      </c>
      <c r="N379" s="20">
        <f t="shared" si="5"/>
        <v>21</v>
      </c>
    </row>
    <row r="380" spans="4:14" x14ac:dyDescent="0.35">
      <c r="D380" t="s">
        <v>395</v>
      </c>
      <c r="E380">
        <v>1986</v>
      </c>
      <c r="F380" s="28" t="s">
        <v>35</v>
      </c>
      <c r="G380">
        <v>27</v>
      </c>
      <c r="H380">
        <v>3</v>
      </c>
      <c r="I380" s="38">
        <v>3436.5</v>
      </c>
      <c r="J380" t="s">
        <v>11</v>
      </c>
      <c r="K380" t="s">
        <v>16</v>
      </c>
      <c r="L380" t="s">
        <v>13</v>
      </c>
      <c r="M380" s="35">
        <f>DATE(E380,MATCH(F380,{"Jan","Feb","Mar","Apr","May","Jun","Jul","Aug","Sep","Oct","Nov","Dec"}, 0),G380)</f>
        <v>31651</v>
      </c>
      <c r="N380" s="20">
        <f t="shared" si="5"/>
        <v>36</v>
      </c>
    </row>
    <row r="381" spans="4:14" x14ac:dyDescent="0.35">
      <c r="D381" t="s">
        <v>396</v>
      </c>
      <c r="E381">
        <v>2000</v>
      </c>
      <c r="F381" s="28" t="s">
        <v>18</v>
      </c>
      <c r="G381">
        <v>20</v>
      </c>
      <c r="H381">
        <v>3</v>
      </c>
      <c r="I381" s="38">
        <v>3443.06</v>
      </c>
      <c r="J381" t="s">
        <v>11</v>
      </c>
      <c r="K381" t="s">
        <v>16</v>
      </c>
      <c r="L381" t="s">
        <v>42</v>
      </c>
      <c r="M381" s="35">
        <f>DATE(E381,MATCH(F381,{"Jan","Feb","Mar","Apr","May","Jun","Jul","Aug","Sep","Oct","Nov","Dec"}, 0),G381)</f>
        <v>36697</v>
      </c>
      <c r="N381" s="20">
        <f t="shared" si="5"/>
        <v>22</v>
      </c>
    </row>
    <row r="382" spans="4:14" x14ac:dyDescent="0.35">
      <c r="D382" t="s">
        <v>397</v>
      </c>
      <c r="E382">
        <v>1987</v>
      </c>
      <c r="F382" s="28" t="s">
        <v>20</v>
      </c>
      <c r="G382">
        <v>14</v>
      </c>
      <c r="H382">
        <v>3</v>
      </c>
      <c r="I382" s="38">
        <v>3453.77</v>
      </c>
      <c r="J382" t="s">
        <v>11</v>
      </c>
      <c r="K382" t="s">
        <v>16</v>
      </c>
      <c r="L382" t="s">
        <v>42</v>
      </c>
      <c r="M382" s="35">
        <f>DATE(E382,MATCH(F382,{"Jan","Feb","Mar","Apr","May","Jun","Jul","Aug","Sep","Oct","Nov","Dec"}, 0),G382)</f>
        <v>32034</v>
      </c>
      <c r="N382" s="20">
        <f t="shared" si="5"/>
        <v>35</v>
      </c>
    </row>
    <row r="383" spans="4:14" x14ac:dyDescent="0.35">
      <c r="D383" t="s">
        <v>398</v>
      </c>
      <c r="E383">
        <v>2003</v>
      </c>
      <c r="F383" s="28" t="s">
        <v>10</v>
      </c>
      <c r="G383">
        <v>29</v>
      </c>
      <c r="H383">
        <v>0</v>
      </c>
      <c r="I383" s="38">
        <v>3463.51</v>
      </c>
      <c r="J383" t="s">
        <v>11</v>
      </c>
      <c r="K383" t="s">
        <v>16</v>
      </c>
      <c r="L383" t="s">
        <v>200</v>
      </c>
      <c r="M383" s="35">
        <f>DATE(E383,MATCH(F383,{"Jan","Feb","Mar","Apr","May","Jun","Jul","Aug","Sep","Oct","Nov","Dec"}, 0),G383)</f>
        <v>37831</v>
      </c>
      <c r="N383" s="20">
        <f t="shared" si="5"/>
        <v>19</v>
      </c>
    </row>
    <row r="384" spans="4:14" x14ac:dyDescent="0.35">
      <c r="D384" t="s">
        <v>399</v>
      </c>
      <c r="E384">
        <v>1993</v>
      </c>
      <c r="F384" s="28" t="s">
        <v>37</v>
      </c>
      <c r="G384">
        <v>12</v>
      </c>
      <c r="H384">
        <v>1</v>
      </c>
      <c r="I384" s="38">
        <v>3471.41</v>
      </c>
      <c r="J384" t="s">
        <v>11</v>
      </c>
      <c r="K384" t="s">
        <v>11</v>
      </c>
      <c r="L384" t="s">
        <v>13</v>
      </c>
      <c r="M384" s="35">
        <f>DATE(E384,MATCH(F384,{"Jan","Feb","Mar","Apr","May","Jun","Jul","Aug","Sep","Oct","Nov","Dec"}, 0),G384)</f>
        <v>34254</v>
      </c>
      <c r="N384" s="20">
        <f t="shared" si="5"/>
        <v>29</v>
      </c>
    </row>
    <row r="385" spans="4:14" x14ac:dyDescent="0.35">
      <c r="D385" t="s">
        <v>400</v>
      </c>
      <c r="E385">
        <v>2004</v>
      </c>
      <c r="F385" s="28" t="s">
        <v>18</v>
      </c>
      <c r="G385">
        <v>26</v>
      </c>
      <c r="H385">
        <v>3</v>
      </c>
      <c r="I385" s="38">
        <v>3481.87</v>
      </c>
      <c r="J385" t="s">
        <v>11</v>
      </c>
      <c r="K385" t="s">
        <v>12</v>
      </c>
      <c r="L385" t="s">
        <v>168</v>
      </c>
      <c r="M385" s="35">
        <f>DATE(E385,MATCH(F385,{"Jan","Feb","Mar","Apr","May","Jun","Jul","Aug","Sep","Oct","Nov","Dec"}, 0),G385)</f>
        <v>38164</v>
      </c>
      <c r="N385" s="20">
        <f t="shared" si="5"/>
        <v>18</v>
      </c>
    </row>
    <row r="386" spans="4:14" x14ac:dyDescent="0.35">
      <c r="D386" t="s">
        <v>401</v>
      </c>
      <c r="E386">
        <v>1996</v>
      </c>
      <c r="F386" s="28" t="s">
        <v>20</v>
      </c>
      <c r="G386">
        <v>19</v>
      </c>
      <c r="H386">
        <v>2</v>
      </c>
      <c r="I386" s="38">
        <v>3484.33</v>
      </c>
      <c r="J386" t="s">
        <v>12</v>
      </c>
      <c r="K386" t="s">
        <v>12</v>
      </c>
      <c r="L386" t="s">
        <v>42</v>
      </c>
      <c r="M386" s="35">
        <f>DATE(E386,MATCH(F386,{"Jan","Feb","Mar","Apr","May","Jun","Jul","Aug","Sep","Oct","Nov","Dec"}, 0),G386)</f>
        <v>35327</v>
      </c>
      <c r="N386" s="20">
        <f t="shared" si="5"/>
        <v>26</v>
      </c>
    </row>
    <row r="387" spans="4:14" x14ac:dyDescent="0.35">
      <c r="D387" t="s">
        <v>402</v>
      </c>
      <c r="E387">
        <v>1996</v>
      </c>
      <c r="F387" s="28" t="s">
        <v>20</v>
      </c>
      <c r="G387">
        <v>18</v>
      </c>
      <c r="H387">
        <v>1</v>
      </c>
      <c r="I387" s="38">
        <v>3490.55</v>
      </c>
      <c r="J387" t="s">
        <v>16</v>
      </c>
      <c r="K387" t="s">
        <v>11</v>
      </c>
      <c r="L387" t="s">
        <v>164</v>
      </c>
      <c r="M387" s="35">
        <f>DATE(E387,MATCH(F387,{"Jan","Feb","Mar","Apr","May","Jun","Jul","Aug","Sep","Oct","Nov","Dec"}, 0),G387)</f>
        <v>35326</v>
      </c>
      <c r="N387" s="20">
        <f t="shared" si="5"/>
        <v>26</v>
      </c>
    </row>
    <row r="388" spans="4:14" x14ac:dyDescent="0.35">
      <c r="D388" t="s">
        <v>403</v>
      </c>
      <c r="E388">
        <v>1999</v>
      </c>
      <c r="F388" s="28" t="s">
        <v>20</v>
      </c>
      <c r="G388">
        <v>22</v>
      </c>
      <c r="H388">
        <v>2</v>
      </c>
      <c r="I388" s="38">
        <v>3500.61</v>
      </c>
      <c r="J388" t="s">
        <v>11</v>
      </c>
      <c r="K388" t="s">
        <v>11</v>
      </c>
      <c r="L388" t="s">
        <v>13</v>
      </c>
      <c r="M388" s="35">
        <f>DATE(E388,MATCH(F388,{"Jan","Feb","Mar","Apr","May","Jun","Jul","Aug","Sep","Oct","Nov","Dec"}, 0),G388)</f>
        <v>36425</v>
      </c>
      <c r="N388" s="20">
        <f t="shared" si="5"/>
        <v>23</v>
      </c>
    </row>
    <row r="389" spans="4:14" x14ac:dyDescent="0.35">
      <c r="D389" t="s">
        <v>404</v>
      </c>
      <c r="E389">
        <v>1998</v>
      </c>
      <c r="F389" s="28" t="s">
        <v>20</v>
      </c>
      <c r="G389">
        <v>16</v>
      </c>
      <c r="H389">
        <v>2</v>
      </c>
      <c r="I389" s="38">
        <v>3537.7</v>
      </c>
      <c r="J389" t="s">
        <v>12</v>
      </c>
      <c r="K389" t="s">
        <v>12</v>
      </c>
      <c r="L389" t="s">
        <v>23</v>
      </c>
      <c r="M389" s="35">
        <f>DATE(E389,MATCH(F389,{"Jan","Feb","Mar","Apr","May","Jun","Jul","Aug","Sep","Oct","Nov","Dec"}, 0),G389)</f>
        <v>36054</v>
      </c>
      <c r="N389" s="20">
        <f t="shared" si="5"/>
        <v>24</v>
      </c>
    </row>
    <row r="390" spans="4:14" x14ac:dyDescent="0.35">
      <c r="D390" t="s">
        <v>405</v>
      </c>
      <c r="E390">
        <v>2003</v>
      </c>
      <c r="F390" s="28" t="s">
        <v>35</v>
      </c>
      <c r="G390">
        <v>24</v>
      </c>
      <c r="H390">
        <v>0</v>
      </c>
      <c r="I390" s="38">
        <v>3538.9</v>
      </c>
      <c r="J390" t="s">
        <v>11</v>
      </c>
      <c r="K390" t="s">
        <v>11</v>
      </c>
      <c r="L390" t="s">
        <v>23</v>
      </c>
      <c r="M390" s="35">
        <f>DATE(E390,MATCH(F390,{"Jan","Feb","Mar","Apr","May","Jun","Jul","Aug","Sep","Oct","Nov","Dec"}, 0),G390)</f>
        <v>37857</v>
      </c>
      <c r="N390" s="20">
        <f t="shared" si="5"/>
        <v>19</v>
      </c>
    </row>
    <row r="391" spans="4:14" x14ac:dyDescent="0.35">
      <c r="D391" t="s">
        <v>406</v>
      </c>
      <c r="E391">
        <v>1988</v>
      </c>
      <c r="F391" s="28" t="s">
        <v>37</v>
      </c>
      <c r="G391">
        <v>15</v>
      </c>
      <c r="H391">
        <v>3</v>
      </c>
      <c r="I391" s="38">
        <v>3540.12</v>
      </c>
      <c r="J391" t="s">
        <v>11</v>
      </c>
      <c r="K391" t="s">
        <v>16</v>
      </c>
      <c r="L391" t="s">
        <v>13</v>
      </c>
      <c r="M391" s="35">
        <f>DATE(E391,MATCH(F391,{"Jan","Feb","Mar","Apr","May","Jun","Jul","Aug","Sep","Oct","Nov","Dec"}, 0),G391)</f>
        <v>32431</v>
      </c>
      <c r="N391" s="20">
        <f t="shared" si="5"/>
        <v>34</v>
      </c>
    </row>
    <row r="392" spans="4:14" x14ac:dyDescent="0.35">
      <c r="D392" t="s">
        <v>407</v>
      </c>
      <c r="E392">
        <v>1992</v>
      </c>
      <c r="F392" s="28" t="s">
        <v>30</v>
      </c>
      <c r="G392">
        <v>22</v>
      </c>
      <c r="H392">
        <v>0</v>
      </c>
      <c r="I392" s="38">
        <v>3554.2</v>
      </c>
      <c r="J392" t="s">
        <v>11</v>
      </c>
      <c r="K392" t="s">
        <v>12</v>
      </c>
      <c r="L392" t="s">
        <v>42</v>
      </c>
      <c r="M392" s="35">
        <f>DATE(E392,MATCH(F392,{"Jan","Feb","Mar","Apr","May","Jun","Jul","Aug","Sep","Oct","Nov","Dec"}, 0),G392)</f>
        <v>33960</v>
      </c>
      <c r="N392" s="20">
        <f t="shared" si="5"/>
        <v>30</v>
      </c>
    </row>
    <row r="393" spans="4:14" x14ac:dyDescent="0.35">
      <c r="D393" t="s">
        <v>408</v>
      </c>
      <c r="E393">
        <v>1994</v>
      </c>
      <c r="F393" s="28" t="s">
        <v>20</v>
      </c>
      <c r="G393">
        <v>24</v>
      </c>
      <c r="H393">
        <v>0</v>
      </c>
      <c r="I393" s="38">
        <v>3556.92</v>
      </c>
      <c r="J393" t="s">
        <v>11</v>
      </c>
      <c r="K393" t="s">
        <v>12</v>
      </c>
      <c r="L393" t="s">
        <v>23</v>
      </c>
      <c r="M393" s="35">
        <f>DATE(E393,MATCH(F393,{"Jan","Feb","Mar","Apr","May","Jun","Jul","Aug","Sep","Oct","Nov","Dec"}, 0),G393)</f>
        <v>34601</v>
      </c>
      <c r="N393" s="20">
        <f t="shared" si="5"/>
        <v>28</v>
      </c>
    </row>
    <row r="394" spans="4:14" x14ac:dyDescent="0.35">
      <c r="D394" t="s">
        <v>409</v>
      </c>
      <c r="E394">
        <v>1995</v>
      </c>
      <c r="F394" s="28" t="s">
        <v>37</v>
      </c>
      <c r="G394">
        <v>9</v>
      </c>
      <c r="H394">
        <v>0</v>
      </c>
      <c r="I394" s="38">
        <v>3558.62</v>
      </c>
      <c r="J394" t="s">
        <v>11</v>
      </c>
      <c r="K394" t="s">
        <v>12</v>
      </c>
      <c r="L394" t="s">
        <v>247</v>
      </c>
      <c r="M394" s="35">
        <f>DATE(E394,MATCH(F394,{"Jan","Feb","Mar","Apr","May","Jun","Jul","Aug","Sep","Oct","Nov","Dec"}, 0),G394)</f>
        <v>34981</v>
      </c>
      <c r="N394" s="20">
        <f t="shared" si="5"/>
        <v>27</v>
      </c>
    </row>
    <row r="395" spans="4:14" x14ac:dyDescent="0.35">
      <c r="D395" t="s">
        <v>410</v>
      </c>
      <c r="E395">
        <v>1995</v>
      </c>
      <c r="F395" s="28" t="s">
        <v>18</v>
      </c>
      <c r="G395">
        <v>16</v>
      </c>
      <c r="H395">
        <v>1</v>
      </c>
      <c r="I395" s="38">
        <v>3561.89</v>
      </c>
      <c r="J395" t="s">
        <v>11</v>
      </c>
      <c r="K395" t="s">
        <v>16</v>
      </c>
      <c r="L395" t="s">
        <v>13</v>
      </c>
      <c r="M395" s="35">
        <f>DATE(E395,MATCH(F395,{"Jan","Feb","Mar","Apr","May","Jun","Jul","Aug","Sep","Oct","Nov","Dec"}, 0),G395)</f>
        <v>34866</v>
      </c>
      <c r="N395" s="20">
        <f t="shared" si="5"/>
        <v>27</v>
      </c>
    </row>
    <row r="396" spans="4:14" x14ac:dyDescent="0.35">
      <c r="D396" t="s">
        <v>411</v>
      </c>
      <c r="E396">
        <v>1981</v>
      </c>
      <c r="F396" s="28" t="s">
        <v>37</v>
      </c>
      <c r="G396">
        <v>10</v>
      </c>
      <c r="H396">
        <v>1</v>
      </c>
      <c r="I396" s="38">
        <v>3562.87</v>
      </c>
      <c r="J396" t="s">
        <v>11</v>
      </c>
      <c r="K396" t="s">
        <v>16</v>
      </c>
      <c r="L396" t="s">
        <v>13</v>
      </c>
      <c r="M396" s="35">
        <f>DATE(E396,MATCH(F396,{"Jan","Feb","Mar","Apr","May","Jun","Jul","Aug","Sep","Oct","Nov","Dec"}, 0),G396)</f>
        <v>29869</v>
      </c>
      <c r="N396" s="20">
        <f t="shared" si="5"/>
        <v>41</v>
      </c>
    </row>
    <row r="397" spans="4:14" x14ac:dyDescent="0.35">
      <c r="D397" t="s">
        <v>412</v>
      </c>
      <c r="E397">
        <v>1988</v>
      </c>
      <c r="F397" s="28" t="s">
        <v>35</v>
      </c>
      <c r="G397">
        <v>18</v>
      </c>
      <c r="H397">
        <v>3</v>
      </c>
      <c r="I397" s="38">
        <v>3569.96</v>
      </c>
      <c r="J397" t="s">
        <v>11</v>
      </c>
      <c r="K397" t="s">
        <v>16</v>
      </c>
      <c r="L397" t="s">
        <v>23</v>
      </c>
      <c r="M397" s="35">
        <f>DATE(E397,MATCH(F397,{"Jan","Feb","Mar","Apr","May","Jun","Jul","Aug","Sep","Oct","Nov","Dec"}, 0),G397)</f>
        <v>32373</v>
      </c>
      <c r="N397" s="20">
        <f t="shared" si="5"/>
        <v>34</v>
      </c>
    </row>
    <row r="398" spans="4:14" x14ac:dyDescent="0.35">
      <c r="D398" t="s">
        <v>413</v>
      </c>
      <c r="E398">
        <v>1995</v>
      </c>
      <c r="F398" s="28" t="s">
        <v>35</v>
      </c>
      <c r="G398">
        <v>23</v>
      </c>
      <c r="H398">
        <v>1</v>
      </c>
      <c r="I398" s="38">
        <v>3578</v>
      </c>
      <c r="J398" t="s">
        <v>11</v>
      </c>
      <c r="K398" t="s">
        <v>12</v>
      </c>
      <c r="L398" t="s">
        <v>42</v>
      </c>
      <c r="M398" s="35">
        <f>DATE(E398,MATCH(F398,{"Jan","Feb","Mar","Apr","May","Jun","Jul","Aug","Sep","Oct","Nov","Dec"}, 0),G398)</f>
        <v>34934</v>
      </c>
      <c r="N398" s="20">
        <f t="shared" si="5"/>
        <v>27</v>
      </c>
    </row>
    <row r="399" spans="4:14" x14ac:dyDescent="0.35">
      <c r="D399" t="s">
        <v>414</v>
      </c>
      <c r="E399">
        <v>2001</v>
      </c>
      <c r="F399" s="28" t="s">
        <v>15</v>
      </c>
      <c r="G399">
        <v>11</v>
      </c>
      <c r="H399">
        <v>2</v>
      </c>
      <c r="I399" s="38">
        <v>3579.83</v>
      </c>
      <c r="J399" t="s">
        <v>11</v>
      </c>
      <c r="K399" t="s">
        <v>11</v>
      </c>
      <c r="L399" t="s">
        <v>23</v>
      </c>
      <c r="M399" s="35">
        <f>DATE(E399,MATCH(F399,{"Jan","Feb","Mar","Apr","May","Jun","Jul","Aug","Sep","Oct","Nov","Dec"}, 0),G399)</f>
        <v>37206</v>
      </c>
      <c r="N399" s="20">
        <f t="shared" si="5"/>
        <v>21</v>
      </c>
    </row>
    <row r="400" spans="4:14" x14ac:dyDescent="0.35">
      <c r="D400" t="s">
        <v>415</v>
      </c>
      <c r="E400">
        <v>1986</v>
      </c>
      <c r="F400" s="28" t="s">
        <v>30</v>
      </c>
      <c r="G400">
        <v>27</v>
      </c>
      <c r="H400">
        <v>3</v>
      </c>
      <c r="I400" s="38">
        <v>3589.14</v>
      </c>
      <c r="J400" t="s">
        <v>11</v>
      </c>
      <c r="K400" t="s">
        <v>11</v>
      </c>
      <c r="L400" t="s">
        <v>13</v>
      </c>
      <c r="M400" s="35">
        <f>DATE(E400,MATCH(F400,{"Jan","Feb","Mar","Apr","May","Jun","Jul","Aug","Sep","Oct","Nov","Dec"}, 0),G400)</f>
        <v>31773</v>
      </c>
      <c r="N400" s="20">
        <f t="shared" si="5"/>
        <v>36</v>
      </c>
    </row>
    <row r="401" spans="4:14" x14ac:dyDescent="0.35">
      <c r="D401" t="s">
        <v>416</v>
      </c>
      <c r="E401">
        <v>1999</v>
      </c>
      <c r="F401" s="28" t="s">
        <v>18</v>
      </c>
      <c r="G401">
        <v>6</v>
      </c>
      <c r="H401">
        <v>3</v>
      </c>
      <c r="I401" s="38">
        <v>3591.48</v>
      </c>
      <c r="J401" t="s">
        <v>11</v>
      </c>
      <c r="K401" t="s">
        <v>12</v>
      </c>
      <c r="L401" t="s">
        <v>42</v>
      </c>
      <c r="M401" s="35">
        <f>DATE(E401,MATCH(F401,{"Jan","Feb","Mar","Apr","May","Jun","Jul","Aug","Sep","Oct","Nov","Dec"}, 0),G401)</f>
        <v>36317</v>
      </c>
      <c r="N401" s="20">
        <f t="shared" ref="N401:N464" si="6">DATEDIF(M401,DATE(2023,6,8),"y")</f>
        <v>24</v>
      </c>
    </row>
    <row r="402" spans="4:14" x14ac:dyDescent="0.35">
      <c r="D402" t="s">
        <v>417</v>
      </c>
      <c r="E402">
        <v>1997</v>
      </c>
      <c r="F402" s="28" t="s">
        <v>15</v>
      </c>
      <c r="G402">
        <v>4</v>
      </c>
      <c r="H402">
        <v>1</v>
      </c>
      <c r="I402" s="38">
        <v>3594.17</v>
      </c>
      <c r="J402" t="s">
        <v>11</v>
      </c>
      <c r="K402" t="s">
        <v>11</v>
      </c>
      <c r="L402" t="s">
        <v>23</v>
      </c>
      <c r="M402" s="35">
        <f>DATE(E402,MATCH(F402,{"Jan","Feb","Mar","Apr","May","Jun","Jul","Aug","Sep","Oct","Nov","Dec"}, 0),G402)</f>
        <v>35738</v>
      </c>
      <c r="N402" s="20">
        <f t="shared" si="6"/>
        <v>25</v>
      </c>
    </row>
    <row r="403" spans="4:14" x14ac:dyDescent="0.35">
      <c r="D403" t="s">
        <v>418</v>
      </c>
      <c r="E403">
        <v>1999</v>
      </c>
      <c r="F403" s="28" t="s">
        <v>35</v>
      </c>
      <c r="G403">
        <v>12</v>
      </c>
      <c r="H403">
        <v>3</v>
      </c>
      <c r="I403" s="38">
        <v>3597.6</v>
      </c>
      <c r="J403" t="s">
        <v>11</v>
      </c>
      <c r="K403" t="s">
        <v>11</v>
      </c>
      <c r="L403" t="s">
        <v>42</v>
      </c>
      <c r="M403" s="35">
        <f>DATE(E403,MATCH(F403,{"Jan","Feb","Mar","Apr","May","Jun","Jul","Aug","Sep","Oct","Nov","Dec"}, 0),G403)</f>
        <v>36384</v>
      </c>
      <c r="N403" s="20">
        <f t="shared" si="6"/>
        <v>23</v>
      </c>
    </row>
    <row r="404" spans="4:14" x14ac:dyDescent="0.35">
      <c r="D404" t="s">
        <v>419</v>
      </c>
      <c r="E404">
        <v>1988</v>
      </c>
      <c r="F404" s="28" t="s">
        <v>15</v>
      </c>
      <c r="G404">
        <v>4</v>
      </c>
      <c r="H404">
        <v>3</v>
      </c>
      <c r="I404" s="38">
        <v>3603.6</v>
      </c>
      <c r="J404" t="s">
        <v>11</v>
      </c>
      <c r="K404" t="s">
        <v>16</v>
      </c>
      <c r="L404" t="s">
        <v>13</v>
      </c>
      <c r="M404" s="35">
        <f>DATE(E404,MATCH(F404,{"Jan","Feb","Mar","Apr","May","Jun","Jul","Aug","Sep","Oct","Nov","Dec"}, 0),G404)</f>
        <v>32451</v>
      </c>
      <c r="N404" s="20">
        <f t="shared" si="6"/>
        <v>34</v>
      </c>
    </row>
    <row r="405" spans="4:14" x14ac:dyDescent="0.35">
      <c r="D405" t="s">
        <v>420</v>
      </c>
      <c r="E405">
        <v>1990</v>
      </c>
      <c r="F405" s="28" t="s">
        <v>37</v>
      </c>
      <c r="G405">
        <v>11</v>
      </c>
      <c r="H405">
        <v>3</v>
      </c>
      <c r="I405" s="38">
        <v>3606.43</v>
      </c>
      <c r="J405" t="s">
        <v>11</v>
      </c>
      <c r="K405" t="s">
        <v>16</v>
      </c>
      <c r="L405" t="s">
        <v>13</v>
      </c>
      <c r="M405" s="35">
        <f>DATE(E405,MATCH(F405,{"Jan","Feb","Mar","Apr","May","Jun","Jul","Aug","Sep","Oct","Nov","Dec"}, 0),G405)</f>
        <v>33157</v>
      </c>
      <c r="N405" s="20">
        <f t="shared" si="6"/>
        <v>32</v>
      </c>
    </row>
    <row r="406" spans="4:14" x14ac:dyDescent="0.35">
      <c r="D406" t="s">
        <v>421</v>
      </c>
      <c r="E406">
        <v>1985</v>
      </c>
      <c r="F406" s="28" t="s">
        <v>18</v>
      </c>
      <c r="G406">
        <v>14</v>
      </c>
      <c r="H406">
        <v>3</v>
      </c>
      <c r="I406" s="38">
        <v>3622.13</v>
      </c>
      <c r="J406" t="s">
        <v>11</v>
      </c>
      <c r="K406" t="s">
        <v>16</v>
      </c>
      <c r="L406" t="s">
        <v>13</v>
      </c>
      <c r="M406" s="35">
        <f>DATE(E406,MATCH(F406,{"Jan","Feb","Mar","Apr","May","Jun","Jul","Aug","Sep","Oct","Nov","Dec"}, 0),G406)</f>
        <v>31212</v>
      </c>
      <c r="N406" s="20">
        <f t="shared" si="6"/>
        <v>37</v>
      </c>
    </row>
    <row r="407" spans="4:14" x14ac:dyDescent="0.35">
      <c r="D407" t="s">
        <v>422</v>
      </c>
      <c r="E407">
        <v>1992</v>
      </c>
      <c r="F407" s="28" t="s">
        <v>15</v>
      </c>
      <c r="G407">
        <v>17</v>
      </c>
      <c r="H407">
        <v>0</v>
      </c>
      <c r="I407" s="38">
        <v>3645.09</v>
      </c>
      <c r="J407" t="s">
        <v>16</v>
      </c>
      <c r="K407" t="s">
        <v>11</v>
      </c>
      <c r="L407" t="s">
        <v>276</v>
      </c>
      <c r="M407" s="35">
        <f>DATE(E407,MATCH(F407,{"Jan","Feb","Mar","Apr","May","Jun","Jul","Aug","Sep","Oct","Nov","Dec"}, 0),G407)</f>
        <v>33925</v>
      </c>
      <c r="N407" s="20">
        <f t="shared" si="6"/>
        <v>30</v>
      </c>
    </row>
    <row r="408" spans="4:14" x14ac:dyDescent="0.35">
      <c r="D408" t="s">
        <v>423</v>
      </c>
      <c r="E408">
        <v>1990</v>
      </c>
      <c r="F408" s="28" t="s">
        <v>15</v>
      </c>
      <c r="G408">
        <v>8</v>
      </c>
      <c r="H408">
        <v>3</v>
      </c>
      <c r="I408" s="38">
        <v>3653.29</v>
      </c>
      <c r="J408" t="s">
        <v>11</v>
      </c>
      <c r="K408" t="s">
        <v>12</v>
      </c>
      <c r="L408" t="s">
        <v>42</v>
      </c>
      <c r="M408" s="35">
        <f>DATE(E408,MATCH(F408,{"Jan","Feb","Mar","Apr","May","Jun","Jul","Aug","Sep","Oct","Nov","Dec"}, 0),G408)</f>
        <v>33185</v>
      </c>
      <c r="N408" s="20">
        <f t="shared" si="6"/>
        <v>32</v>
      </c>
    </row>
    <row r="409" spans="4:14" x14ac:dyDescent="0.35">
      <c r="D409" t="s">
        <v>424</v>
      </c>
      <c r="E409">
        <v>1992</v>
      </c>
      <c r="F409" s="28" t="s">
        <v>20</v>
      </c>
      <c r="G409">
        <v>14</v>
      </c>
      <c r="H409">
        <v>1</v>
      </c>
      <c r="I409" s="38">
        <v>3659.35</v>
      </c>
      <c r="J409" t="s">
        <v>12</v>
      </c>
      <c r="K409" t="s">
        <v>16</v>
      </c>
      <c r="L409" t="s">
        <v>42</v>
      </c>
      <c r="M409" s="35">
        <f>DATE(E409,MATCH(F409,{"Jan","Feb","Mar","Apr","May","Jun","Jul","Aug","Sep","Oct","Nov","Dec"}, 0),G409)</f>
        <v>33861</v>
      </c>
      <c r="N409" s="20">
        <f t="shared" si="6"/>
        <v>30</v>
      </c>
    </row>
    <row r="410" spans="4:14" x14ac:dyDescent="0.35">
      <c r="D410" t="s">
        <v>425</v>
      </c>
      <c r="E410">
        <v>1984</v>
      </c>
      <c r="F410" s="28" t="s">
        <v>10</v>
      </c>
      <c r="G410">
        <v>6</v>
      </c>
      <c r="H410">
        <v>3</v>
      </c>
      <c r="I410" s="38">
        <v>3678.86</v>
      </c>
      <c r="J410" t="s">
        <v>11</v>
      </c>
      <c r="K410" t="s">
        <v>12</v>
      </c>
      <c r="L410" t="s">
        <v>13</v>
      </c>
      <c r="M410" s="35">
        <f>DATE(E410,MATCH(F410,{"Jan","Feb","Mar","Apr","May","Jun","Jul","Aug","Sep","Oct","Nov","Dec"}, 0),G410)</f>
        <v>30869</v>
      </c>
      <c r="N410" s="20">
        <f t="shared" si="6"/>
        <v>38</v>
      </c>
    </row>
    <row r="411" spans="4:14" x14ac:dyDescent="0.35">
      <c r="D411" t="s">
        <v>426</v>
      </c>
      <c r="E411">
        <v>2003</v>
      </c>
      <c r="F411" s="28" t="s">
        <v>10</v>
      </c>
      <c r="G411">
        <v>10</v>
      </c>
      <c r="H411">
        <v>0</v>
      </c>
      <c r="I411" s="38">
        <v>3688.35</v>
      </c>
      <c r="J411" t="s">
        <v>11</v>
      </c>
      <c r="K411" t="s">
        <v>11</v>
      </c>
      <c r="L411" t="s">
        <v>300</v>
      </c>
      <c r="M411" s="35">
        <f>DATE(E411,MATCH(F411,{"Jan","Feb","Mar","Apr","May","Jun","Jul","Aug","Sep","Oct","Nov","Dec"}, 0),G411)</f>
        <v>37812</v>
      </c>
      <c r="N411" s="20">
        <f t="shared" si="6"/>
        <v>19</v>
      </c>
    </row>
    <row r="412" spans="4:14" x14ac:dyDescent="0.35">
      <c r="D412" t="s">
        <v>427</v>
      </c>
      <c r="E412">
        <v>1981</v>
      </c>
      <c r="F412" s="28" t="s">
        <v>30</v>
      </c>
      <c r="G412">
        <v>14</v>
      </c>
      <c r="H412">
        <v>1</v>
      </c>
      <c r="I412" s="38">
        <v>3688.38</v>
      </c>
      <c r="J412" t="s">
        <v>11</v>
      </c>
      <c r="K412" t="s">
        <v>11</v>
      </c>
      <c r="L412" t="s">
        <v>13</v>
      </c>
      <c r="M412" s="35">
        <f>DATE(E412,MATCH(F412,{"Jan","Feb","Mar","Apr","May","Jun","Jul","Aug","Sep","Oct","Nov","Dec"}, 0),G412)</f>
        <v>29934</v>
      </c>
      <c r="N412" s="20">
        <f t="shared" si="6"/>
        <v>41</v>
      </c>
    </row>
    <row r="413" spans="4:14" x14ac:dyDescent="0.35">
      <c r="D413" t="s">
        <v>428</v>
      </c>
      <c r="E413">
        <v>1995</v>
      </c>
      <c r="F413" s="28" t="s">
        <v>37</v>
      </c>
      <c r="G413">
        <v>21</v>
      </c>
      <c r="H413">
        <v>2</v>
      </c>
      <c r="I413" s="38">
        <v>3693.43</v>
      </c>
      <c r="J413" t="s">
        <v>11</v>
      </c>
      <c r="K413" t="s">
        <v>12</v>
      </c>
      <c r="L413" t="s">
        <v>42</v>
      </c>
      <c r="M413" s="35">
        <f>DATE(E413,MATCH(F413,{"Jan","Feb","Mar","Apr","May","Jun","Jul","Aug","Sep","Oct","Nov","Dec"}, 0),G413)</f>
        <v>34993</v>
      </c>
      <c r="N413" s="20">
        <f t="shared" si="6"/>
        <v>27</v>
      </c>
    </row>
    <row r="414" spans="4:14" x14ac:dyDescent="0.35">
      <c r="D414" t="s">
        <v>429</v>
      </c>
      <c r="E414">
        <v>1988</v>
      </c>
      <c r="F414" s="28" t="s">
        <v>35</v>
      </c>
      <c r="G414">
        <v>18</v>
      </c>
      <c r="H414">
        <v>3</v>
      </c>
      <c r="I414" s="38">
        <v>3699.54</v>
      </c>
      <c r="J414" t="s">
        <v>11</v>
      </c>
      <c r="K414" t="s">
        <v>12</v>
      </c>
      <c r="L414" t="s">
        <v>13</v>
      </c>
      <c r="M414" s="35">
        <f>DATE(E414,MATCH(F414,{"Jan","Feb","Mar","Apr","May","Jun","Jul","Aug","Sep","Oct","Nov","Dec"}, 0),G414)</f>
        <v>32373</v>
      </c>
      <c r="N414" s="20">
        <f t="shared" si="6"/>
        <v>34</v>
      </c>
    </row>
    <row r="415" spans="4:14" x14ac:dyDescent="0.35">
      <c r="D415" t="s">
        <v>430</v>
      </c>
      <c r="E415">
        <v>1989</v>
      </c>
      <c r="F415" s="28" t="s">
        <v>30</v>
      </c>
      <c r="G415">
        <v>2</v>
      </c>
      <c r="H415">
        <v>0</v>
      </c>
      <c r="I415" s="38">
        <v>3704.35</v>
      </c>
      <c r="J415" t="s">
        <v>11</v>
      </c>
      <c r="K415" t="s">
        <v>11</v>
      </c>
      <c r="L415" t="s">
        <v>13</v>
      </c>
      <c r="M415" s="35">
        <f>DATE(E415,MATCH(F415,{"Jan","Feb","Mar","Apr","May","Jun","Jul","Aug","Sep","Oct","Nov","Dec"}, 0),G415)</f>
        <v>32844</v>
      </c>
      <c r="N415" s="20">
        <f t="shared" si="6"/>
        <v>33</v>
      </c>
    </row>
    <row r="416" spans="4:14" x14ac:dyDescent="0.35">
      <c r="D416" t="s">
        <v>431</v>
      </c>
      <c r="E416">
        <v>2004</v>
      </c>
      <c r="F416" s="28" t="s">
        <v>15</v>
      </c>
      <c r="G416">
        <v>5</v>
      </c>
      <c r="H416">
        <v>0</v>
      </c>
      <c r="I416" s="38">
        <v>3722.23</v>
      </c>
      <c r="J416" t="s">
        <v>11</v>
      </c>
      <c r="K416" t="s">
        <v>11</v>
      </c>
      <c r="L416" t="s">
        <v>200</v>
      </c>
      <c r="M416" s="35">
        <f>DATE(E416,MATCH(F416,{"Jan","Feb","Mar","Apr","May","Jun","Jul","Aug","Sep","Oct","Nov","Dec"}, 0),G416)</f>
        <v>38296</v>
      </c>
      <c r="N416" s="20">
        <f t="shared" si="6"/>
        <v>18</v>
      </c>
    </row>
    <row r="417" spans="4:14" x14ac:dyDescent="0.35">
      <c r="D417" t="s">
        <v>432</v>
      </c>
      <c r="E417">
        <v>1986</v>
      </c>
      <c r="F417" s="28" t="s">
        <v>30</v>
      </c>
      <c r="G417">
        <v>1</v>
      </c>
      <c r="H417">
        <v>3</v>
      </c>
      <c r="I417" s="38">
        <v>3731.6</v>
      </c>
      <c r="J417" t="s">
        <v>11</v>
      </c>
      <c r="K417" t="s">
        <v>11</v>
      </c>
      <c r="L417" t="s">
        <v>13</v>
      </c>
      <c r="M417" s="35">
        <f>DATE(E417,MATCH(F417,{"Jan","Feb","Mar","Apr","May","Jun","Jul","Aug","Sep","Oct","Nov","Dec"}, 0),G417)</f>
        <v>31747</v>
      </c>
      <c r="N417" s="20">
        <f t="shared" si="6"/>
        <v>36</v>
      </c>
    </row>
    <row r="418" spans="4:14" x14ac:dyDescent="0.35">
      <c r="D418" t="s">
        <v>433</v>
      </c>
      <c r="E418">
        <v>1994</v>
      </c>
      <c r="F418" s="28" t="s">
        <v>35</v>
      </c>
      <c r="G418">
        <v>22</v>
      </c>
      <c r="H418">
        <v>0</v>
      </c>
      <c r="I418" s="38">
        <v>3732.63</v>
      </c>
      <c r="J418" t="s">
        <v>11</v>
      </c>
      <c r="K418" t="s">
        <v>12</v>
      </c>
      <c r="L418" t="s">
        <v>247</v>
      </c>
      <c r="M418" s="35">
        <f>DATE(E418,MATCH(F418,{"Jan","Feb","Mar","Apr","May","Jun","Jul","Aug","Sep","Oct","Nov","Dec"}, 0),G418)</f>
        <v>34568</v>
      </c>
      <c r="N418" s="20">
        <f t="shared" si="6"/>
        <v>28</v>
      </c>
    </row>
    <row r="419" spans="4:14" x14ac:dyDescent="0.35">
      <c r="D419" t="s">
        <v>434</v>
      </c>
      <c r="E419">
        <v>1993</v>
      </c>
      <c r="F419" s="28" t="s">
        <v>18</v>
      </c>
      <c r="G419">
        <v>22</v>
      </c>
      <c r="H419">
        <v>0</v>
      </c>
      <c r="I419" s="38">
        <v>3736.46</v>
      </c>
      <c r="J419" t="s">
        <v>11</v>
      </c>
      <c r="K419" t="s">
        <v>11</v>
      </c>
      <c r="L419" t="s">
        <v>23</v>
      </c>
      <c r="M419" s="35">
        <f>DATE(E419,MATCH(F419,{"Jan","Feb","Mar","Apr","May","Jun","Jul","Aug","Sep","Oct","Nov","Dec"}, 0),G419)</f>
        <v>34142</v>
      </c>
      <c r="N419" s="20">
        <f t="shared" si="6"/>
        <v>29</v>
      </c>
    </row>
    <row r="420" spans="4:14" x14ac:dyDescent="0.35">
      <c r="D420" t="s">
        <v>435</v>
      </c>
      <c r="E420">
        <v>1986</v>
      </c>
      <c r="F420" s="28" t="s">
        <v>20</v>
      </c>
      <c r="G420">
        <v>9</v>
      </c>
      <c r="H420">
        <v>3</v>
      </c>
      <c r="I420" s="38">
        <v>3748.56</v>
      </c>
      <c r="J420" t="s">
        <v>11</v>
      </c>
      <c r="K420" t="s">
        <v>11</v>
      </c>
      <c r="L420" t="s">
        <v>13</v>
      </c>
      <c r="M420" s="35">
        <f>DATE(E420,MATCH(F420,{"Jan","Feb","Mar","Apr","May","Jun","Jul","Aug","Sep","Oct","Nov","Dec"}, 0),G420)</f>
        <v>31664</v>
      </c>
      <c r="N420" s="20">
        <f t="shared" si="6"/>
        <v>36</v>
      </c>
    </row>
    <row r="421" spans="4:14" x14ac:dyDescent="0.35">
      <c r="D421" t="s">
        <v>436</v>
      </c>
      <c r="E421">
        <v>1991</v>
      </c>
      <c r="F421" s="28" t="s">
        <v>37</v>
      </c>
      <c r="G421">
        <v>28</v>
      </c>
      <c r="H421">
        <v>0</v>
      </c>
      <c r="I421" s="38">
        <v>3756.62</v>
      </c>
      <c r="J421" t="s">
        <v>11</v>
      </c>
      <c r="K421" t="s">
        <v>11</v>
      </c>
      <c r="L421" t="s">
        <v>13</v>
      </c>
      <c r="M421" s="35">
        <f>DATE(E421,MATCH(F421,{"Jan","Feb","Mar","Apr","May","Jun","Jul","Aug","Sep","Oct","Nov","Dec"}, 0),G421)</f>
        <v>33539</v>
      </c>
      <c r="N421" s="20">
        <f t="shared" si="6"/>
        <v>31</v>
      </c>
    </row>
    <row r="422" spans="4:14" x14ac:dyDescent="0.35">
      <c r="D422" t="s">
        <v>437</v>
      </c>
      <c r="E422">
        <v>1991</v>
      </c>
      <c r="F422" s="28" t="s">
        <v>35</v>
      </c>
      <c r="G422">
        <v>25</v>
      </c>
      <c r="H422">
        <v>0</v>
      </c>
      <c r="I422" s="38">
        <v>3757.84</v>
      </c>
      <c r="J422" t="s">
        <v>11</v>
      </c>
      <c r="K422" t="s">
        <v>16</v>
      </c>
      <c r="L422" t="s">
        <v>13</v>
      </c>
      <c r="M422" s="35">
        <f>DATE(E422,MATCH(F422,{"Jan","Feb","Mar","Apr","May","Jun","Jul","Aug","Sep","Oct","Nov","Dec"}, 0),G422)</f>
        <v>33475</v>
      </c>
      <c r="N422" s="20">
        <f t="shared" si="6"/>
        <v>31</v>
      </c>
    </row>
    <row r="423" spans="4:14" x14ac:dyDescent="0.35">
      <c r="D423" t="s">
        <v>438</v>
      </c>
      <c r="E423">
        <v>1991</v>
      </c>
      <c r="F423" s="28" t="s">
        <v>37</v>
      </c>
      <c r="G423">
        <v>24</v>
      </c>
      <c r="H423">
        <v>0</v>
      </c>
      <c r="I423" s="38">
        <v>3761.29</v>
      </c>
      <c r="J423" t="s">
        <v>11</v>
      </c>
      <c r="K423" t="s">
        <v>12</v>
      </c>
      <c r="L423" t="s">
        <v>42</v>
      </c>
      <c r="M423" s="35">
        <f>DATE(E423,MATCH(F423,{"Jan","Feb","Mar","Apr","May","Jun","Jul","Aug","Sep","Oct","Nov","Dec"}, 0),G423)</f>
        <v>33535</v>
      </c>
      <c r="N423" s="20">
        <f t="shared" si="6"/>
        <v>31</v>
      </c>
    </row>
    <row r="424" spans="4:14" x14ac:dyDescent="0.35">
      <c r="D424" t="s">
        <v>439</v>
      </c>
      <c r="E424">
        <v>1994</v>
      </c>
      <c r="F424" s="28" t="s">
        <v>15</v>
      </c>
      <c r="G424">
        <v>21</v>
      </c>
      <c r="H424">
        <v>1</v>
      </c>
      <c r="I424" s="38">
        <v>3766.88</v>
      </c>
      <c r="J424" t="s">
        <v>11</v>
      </c>
      <c r="K424" t="s">
        <v>16</v>
      </c>
      <c r="L424" t="s">
        <v>13</v>
      </c>
      <c r="M424" s="35">
        <f>DATE(E424,MATCH(F424,{"Jan","Feb","Mar","Apr","May","Jun","Jul","Aug","Sep","Oct","Nov","Dec"}, 0),G424)</f>
        <v>34659</v>
      </c>
      <c r="N424" s="20">
        <f t="shared" si="6"/>
        <v>28</v>
      </c>
    </row>
    <row r="425" spans="4:14" x14ac:dyDescent="0.35">
      <c r="D425" t="s">
        <v>440</v>
      </c>
      <c r="E425">
        <v>1987</v>
      </c>
      <c r="F425" s="28" t="s">
        <v>37</v>
      </c>
      <c r="G425">
        <v>24</v>
      </c>
      <c r="H425">
        <v>3</v>
      </c>
      <c r="I425" s="38">
        <v>3773.23</v>
      </c>
      <c r="J425" t="s">
        <v>11</v>
      </c>
      <c r="K425" t="s">
        <v>12</v>
      </c>
      <c r="L425" t="s">
        <v>13</v>
      </c>
      <c r="M425" s="35">
        <f>DATE(E425,MATCH(F425,{"Jan","Feb","Mar","Apr","May","Jun","Jul","Aug","Sep","Oct","Nov","Dec"}, 0),G425)</f>
        <v>32074</v>
      </c>
      <c r="N425" s="20">
        <f t="shared" si="6"/>
        <v>35</v>
      </c>
    </row>
    <row r="426" spans="4:14" x14ac:dyDescent="0.35">
      <c r="D426" t="s">
        <v>441</v>
      </c>
      <c r="E426">
        <v>1981</v>
      </c>
      <c r="F426" s="28" t="s">
        <v>30</v>
      </c>
      <c r="G426">
        <v>13</v>
      </c>
      <c r="H426">
        <v>1</v>
      </c>
      <c r="I426" s="38">
        <v>3785.77</v>
      </c>
      <c r="J426" t="s">
        <v>11</v>
      </c>
      <c r="K426" t="s">
        <v>16</v>
      </c>
      <c r="L426" t="s">
        <v>13</v>
      </c>
      <c r="M426" s="35">
        <f>DATE(E426,MATCH(F426,{"Jan","Feb","Mar","Apr","May","Jun","Jul","Aug","Sep","Oct","Nov","Dec"}, 0),G426)</f>
        <v>29933</v>
      </c>
      <c r="N426" s="20">
        <f t="shared" si="6"/>
        <v>41</v>
      </c>
    </row>
    <row r="427" spans="4:14" x14ac:dyDescent="0.35">
      <c r="D427" t="s">
        <v>442</v>
      </c>
      <c r="E427">
        <v>1988</v>
      </c>
      <c r="F427" s="28" t="s">
        <v>35</v>
      </c>
      <c r="G427">
        <v>28</v>
      </c>
      <c r="H427">
        <v>3</v>
      </c>
      <c r="I427" s="38">
        <v>3793.55</v>
      </c>
      <c r="J427" t="s">
        <v>11</v>
      </c>
      <c r="K427" t="s">
        <v>12</v>
      </c>
      <c r="L427" t="s">
        <v>13</v>
      </c>
      <c r="M427" s="35">
        <f>DATE(E427,MATCH(F427,{"Jan","Feb","Mar","Apr","May","Jun","Jul","Aug","Sep","Oct","Nov","Dec"}, 0),G427)</f>
        <v>32383</v>
      </c>
      <c r="N427" s="20">
        <f t="shared" si="6"/>
        <v>34</v>
      </c>
    </row>
    <row r="428" spans="4:14" x14ac:dyDescent="0.35">
      <c r="D428" t="s">
        <v>443</v>
      </c>
      <c r="E428">
        <v>1999</v>
      </c>
      <c r="F428" s="28" t="s">
        <v>18</v>
      </c>
      <c r="G428">
        <v>24</v>
      </c>
      <c r="H428">
        <v>0</v>
      </c>
      <c r="I428" s="38">
        <v>3796.36</v>
      </c>
      <c r="J428" t="s">
        <v>11</v>
      </c>
      <c r="K428" t="s">
        <v>12</v>
      </c>
      <c r="L428" t="s">
        <v>23</v>
      </c>
      <c r="M428" s="35">
        <f>DATE(E428,MATCH(F428,{"Jan","Feb","Mar","Apr","May","Jun","Jul","Aug","Sep","Oct","Nov","Dec"}, 0),G428)</f>
        <v>36335</v>
      </c>
      <c r="N428" s="20">
        <f t="shared" si="6"/>
        <v>23</v>
      </c>
    </row>
    <row r="429" spans="4:14" x14ac:dyDescent="0.35">
      <c r="D429" t="s">
        <v>444</v>
      </c>
      <c r="E429">
        <v>1981</v>
      </c>
      <c r="F429" s="28" t="s">
        <v>20</v>
      </c>
      <c r="G429">
        <v>29</v>
      </c>
      <c r="H429">
        <v>1</v>
      </c>
      <c r="I429" s="38">
        <v>3797.2</v>
      </c>
      <c r="J429" t="s">
        <v>11</v>
      </c>
      <c r="K429" t="s">
        <v>12</v>
      </c>
      <c r="L429" t="s">
        <v>23</v>
      </c>
      <c r="M429" s="35">
        <f>DATE(E429,MATCH(F429,{"Jan","Feb","Mar","Apr","May","Jun","Jul","Aug","Sep","Oct","Nov","Dec"}, 0),G429)</f>
        <v>29858</v>
      </c>
      <c r="N429" s="20">
        <f t="shared" si="6"/>
        <v>41</v>
      </c>
    </row>
    <row r="430" spans="4:14" x14ac:dyDescent="0.35">
      <c r="D430" t="s">
        <v>445</v>
      </c>
      <c r="E430">
        <v>1994</v>
      </c>
      <c r="F430" s="28" t="s">
        <v>35</v>
      </c>
      <c r="G430">
        <v>12</v>
      </c>
      <c r="H430">
        <v>2</v>
      </c>
      <c r="I430" s="38">
        <v>3847.67</v>
      </c>
      <c r="J430" t="s">
        <v>12</v>
      </c>
      <c r="K430" t="s">
        <v>11</v>
      </c>
      <c r="L430" t="s">
        <v>42</v>
      </c>
      <c r="M430" s="35">
        <f>DATE(E430,MATCH(F430,{"Jan","Feb","Mar","Apr","May","Jun","Jul","Aug","Sep","Oct","Nov","Dec"}, 0),G430)</f>
        <v>34558</v>
      </c>
      <c r="N430" s="20">
        <f t="shared" si="6"/>
        <v>28</v>
      </c>
    </row>
    <row r="431" spans="4:14" x14ac:dyDescent="0.35">
      <c r="D431" t="s">
        <v>446</v>
      </c>
      <c r="E431">
        <v>1991</v>
      </c>
      <c r="F431" s="28" t="s">
        <v>35</v>
      </c>
      <c r="G431">
        <v>19</v>
      </c>
      <c r="H431">
        <v>0</v>
      </c>
      <c r="I431" s="38">
        <v>3857.76</v>
      </c>
      <c r="J431" t="s">
        <v>12</v>
      </c>
      <c r="K431" t="s">
        <v>16</v>
      </c>
      <c r="L431" t="s">
        <v>168</v>
      </c>
      <c r="M431" s="35">
        <f>DATE(E431,MATCH(F431,{"Jan","Feb","Mar","Apr","May","Jun","Jul","Aug","Sep","Oct","Nov","Dec"}, 0),G431)</f>
        <v>33469</v>
      </c>
      <c r="N431" s="20">
        <f t="shared" si="6"/>
        <v>31</v>
      </c>
    </row>
    <row r="432" spans="4:14" x14ac:dyDescent="0.35">
      <c r="D432" t="s">
        <v>447</v>
      </c>
      <c r="E432">
        <v>2001</v>
      </c>
      <c r="F432" s="28" t="s">
        <v>18</v>
      </c>
      <c r="G432">
        <v>6</v>
      </c>
      <c r="H432">
        <v>0</v>
      </c>
      <c r="I432" s="38">
        <v>3858.51</v>
      </c>
      <c r="J432" t="s">
        <v>11</v>
      </c>
      <c r="K432" t="s">
        <v>12</v>
      </c>
      <c r="L432" t="s">
        <v>200</v>
      </c>
      <c r="M432" s="35">
        <f>DATE(E432,MATCH(F432,{"Jan","Feb","Mar","Apr","May","Jun","Jul","Aug","Sep","Oct","Nov","Dec"}, 0),G432)</f>
        <v>37048</v>
      </c>
      <c r="N432" s="20">
        <f t="shared" si="6"/>
        <v>22</v>
      </c>
    </row>
    <row r="433" spans="4:14" x14ac:dyDescent="0.35">
      <c r="D433" t="s">
        <v>448</v>
      </c>
      <c r="E433">
        <v>2001</v>
      </c>
      <c r="F433" s="28" t="s">
        <v>37</v>
      </c>
      <c r="G433">
        <v>18</v>
      </c>
      <c r="H433">
        <v>3</v>
      </c>
      <c r="I433" s="38">
        <v>3861.21</v>
      </c>
      <c r="J433" t="s">
        <v>11</v>
      </c>
      <c r="K433" t="s">
        <v>11</v>
      </c>
      <c r="L433" t="s">
        <v>168</v>
      </c>
      <c r="M433" s="35">
        <f>DATE(E433,MATCH(F433,{"Jan","Feb","Mar","Apr","May","Jun","Jul","Aug","Sep","Oct","Nov","Dec"}, 0),G433)</f>
        <v>37182</v>
      </c>
      <c r="N433" s="20">
        <f t="shared" si="6"/>
        <v>21</v>
      </c>
    </row>
    <row r="434" spans="4:14" x14ac:dyDescent="0.35">
      <c r="D434" t="s">
        <v>449</v>
      </c>
      <c r="E434">
        <v>1990</v>
      </c>
      <c r="F434" s="28" t="s">
        <v>18</v>
      </c>
      <c r="G434">
        <v>24</v>
      </c>
      <c r="H434">
        <v>0</v>
      </c>
      <c r="I434" s="38">
        <v>3866.86</v>
      </c>
      <c r="J434" t="s">
        <v>16</v>
      </c>
      <c r="K434" t="s">
        <v>16</v>
      </c>
      <c r="L434" t="s">
        <v>23</v>
      </c>
      <c r="M434" s="35">
        <f>DATE(E434,MATCH(F434,{"Jan","Feb","Mar","Apr","May","Jun","Jul","Aug","Sep","Oct","Nov","Dec"}, 0),G434)</f>
        <v>33048</v>
      </c>
      <c r="N434" s="20">
        <f t="shared" si="6"/>
        <v>32</v>
      </c>
    </row>
    <row r="435" spans="4:14" x14ac:dyDescent="0.35">
      <c r="D435" t="s">
        <v>450</v>
      </c>
      <c r="E435">
        <v>1991</v>
      </c>
      <c r="F435" s="28" t="s">
        <v>10</v>
      </c>
      <c r="G435">
        <v>25</v>
      </c>
      <c r="H435">
        <v>1</v>
      </c>
      <c r="I435" s="38">
        <v>3875.73</v>
      </c>
      <c r="J435" t="s">
        <v>11</v>
      </c>
      <c r="K435" t="s">
        <v>12</v>
      </c>
      <c r="L435" t="s">
        <v>13</v>
      </c>
      <c r="M435" s="35">
        <f>DATE(E435,MATCH(F435,{"Jan","Feb","Mar","Apr","May","Jun","Jul","Aug","Sep","Oct","Nov","Dec"}, 0),G435)</f>
        <v>33444</v>
      </c>
      <c r="N435" s="20">
        <f t="shared" si="6"/>
        <v>31</v>
      </c>
    </row>
    <row r="436" spans="4:14" x14ac:dyDescent="0.35">
      <c r="D436" t="s">
        <v>451</v>
      </c>
      <c r="E436">
        <v>1996</v>
      </c>
      <c r="F436" s="28" t="s">
        <v>37</v>
      </c>
      <c r="G436">
        <v>23</v>
      </c>
      <c r="H436">
        <v>2</v>
      </c>
      <c r="I436" s="38">
        <v>3877.3</v>
      </c>
      <c r="J436" t="s">
        <v>16</v>
      </c>
      <c r="K436" t="s">
        <v>12</v>
      </c>
      <c r="L436" t="s">
        <v>23</v>
      </c>
      <c r="M436" s="35">
        <f>DATE(E436,MATCH(F436,{"Jan","Feb","Mar","Apr","May","Jun","Jul","Aug","Sep","Oct","Nov","Dec"}, 0),G436)</f>
        <v>35361</v>
      </c>
      <c r="N436" s="20">
        <f t="shared" si="6"/>
        <v>26</v>
      </c>
    </row>
    <row r="437" spans="4:14" x14ac:dyDescent="0.35">
      <c r="D437" t="s">
        <v>452</v>
      </c>
      <c r="E437">
        <v>2004</v>
      </c>
      <c r="F437" s="28" t="s">
        <v>10</v>
      </c>
      <c r="G437">
        <v>13</v>
      </c>
      <c r="H437">
        <v>0</v>
      </c>
      <c r="I437" s="38">
        <v>3889.2</v>
      </c>
      <c r="J437" t="s">
        <v>11</v>
      </c>
      <c r="K437" t="s">
        <v>11</v>
      </c>
      <c r="L437" t="s">
        <v>23</v>
      </c>
      <c r="M437" s="35">
        <f>DATE(E437,MATCH(F437,{"Jan","Feb","Mar","Apr","May","Jun","Jul","Aug","Sep","Oct","Nov","Dec"}, 0),G437)</f>
        <v>38181</v>
      </c>
      <c r="N437" s="20">
        <f t="shared" si="6"/>
        <v>18</v>
      </c>
    </row>
    <row r="438" spans="4:14" x14ac:dyDescent="0.35">
      <c r="D438" t="s">
        <v>453</v>
      </c>
      <c r="E438">
        <v>1993</v>
      </c>
      <c r="F438" s="28" t="s">
        <v>20</v>
      </c>
      <c r="G438">
        <v>14</v>
      </c>
      <c r="H438">
        <v>0</v>
      </c>
      <c r="I438" s="38">
        <v>3898.35</v>
      </c>
      <c r="J438" t="s">
        <v>11</v>
      </c>
      <c r="K438" t="s">
        <v>11</v>
      </c>
      <c r="L438" t="s">
        <v>23</v>
      </c>
      <c r="M438" s="35">
        <f>DATE(E438,MATCH(F438,{"Jan","Feb","Mar","Apr","May","Jun","Jul","Aug","Sep","Oct","Nov","Dec"}, 0),G438)</f>
        <v>34226</v>
      </c>
      <c r="N438" s="20">
        <f t="shared" si="6"/>
        <v>29</v>
      </c>
    </row>
    <row r="439" spans="4:14" x14ac:dyDescent="0.35">
      <c r="D439" t="s">
        <v>454</v>
      </c>
      <c r="E439">
        <v>1981</v>
      </c>
      <c r="F439" s="28" t="s">
        <v>35</v>
      </c>
      <c r="G439">
        <v>27</v>
      </c>
      <c r="H439">
        <v>1</v>
      </c>
      <c r="I439" s="38">
        <v>3902.07</v>
      </c>
      <c r="J439" t="s">
        <v>11</v>
      </c>
      <c r="K439" t="s">
        <v>11</v>
      </c>
      <c r="L439" t="s">
        <v>13</v>
      </c>
      <c r="M439" s="35">
        <f>DATE(E439,MATCH(F439,{"Jan","Feb","Mar","Apr","May","Jun","Jul","Aug","Sep","Oct","Nov","Dec"}, 0),G439)</f>
        <v>29825</v>
      </c>
      <c r="N439" s="20">
        <f t="shared" si="6"/>
        <v>41</v>
      </c>
    </row>
    <row r="440" spans="4:14" x14ac:dyDescent="0.35">
      <c r="D440" t="s">
        <v>455</v>
      </c>
      <c r="E440">
        <v>1997</v>
      </c>
      <c r="F440" s="28" t="s">
        <v>15</v>
      </c>
      <c r="G440">
        <v>24</v>
      </c>
      <c r="H440">
        <v>3</v>
      </c>
      <c r="I440" s="38">
        <v>3906.13</v>
      </c>
      <c r="J440" t="s">
        <v>12</v>
      </c>
      <c r="K440" t="s">
        <v>12</v>
      </c>
      <c r="L440" t="s">
        <v>42</v>
      </c>
      <c r="M440" s="35">
        <f>DATE(E440,MATCH(F440,{"Jan","Feb","Mar","Apr","May","Jun","Jul","Aug","Sep","Oct","Nov","Dec"}, 0),G440)</f>
        <v>35758</v>
      </c>
      <c r="N440" s="20">
        <f t="shared" si="6"/>
        <v>25</v>
      </c>
    </row>
    <row r="441" spans="4:14" x14ac:dyDescent="0.35">
      <c r="D441" t="s">
        <v>456</v>
      </c>
      <c r="E441">
        <v>1985</v>
      </c>
      <c r="F441" s="28" t="s">
        <v>10</v>
      </c>
      <c r="G441">
        <v>5</v>
      </c>
      <c r="H441">
        <v>3</v>
      </c>
      <c r="I441" s="38">
        <v>3910.44</v>
      </c>
      <c r="J441" t="s">
        <v>11</v>
      </c>
      <c r="K441" t="s">
        <v>11</v>
      </c>
      <c r="L441" t="s">
        <v>13</v>
      </c>
      <c r="M441" s="35">
        <f>DATE(E441,MATCH(F441,{"Jan","Feb","Mar","Apr","May","Jun","Jul","Aug","Sep","Oct","Nov","Dec"}, 0),G441)</f>
        <v>31233</v>
      </c>
      <c r="N441" s="20">
        <f t="shared" si="6"/>
        <v>37</v>
      </c>
    </row>
    <row r="442" spans="4:14" x14ac:dyDescent="0.35">
      <c r="D442" t="s">
        <v>457</v>
      </c>
      <c r="E442">
        <v>2000</v>
      </c>
      <c r="F442" s="28" t="s">
        <v>10</v>
      </c>
      <c r="G442">
        <v>10</v>
      </c>
      <c r="H442">
        <v>2</v>
      </c>
      <c r="I442" s="38">
        <v>3925.76</v>
      </c>
      <c r="J442" t="s">
        <v>11</v>
      </c>
      <c r="K442" t="s">
        <v>11</v>
      </c>
      <c r="L442" t="s">
        <v>247</v>
      </c>
      <c r="M442" s="35">
        <f>DATE(E442,MATCH(F442,{"Jan","Feb","Mar","Apr","May","Jun","Jul","Aug","Sep","Oct","Nov","Dec"}, 0),G442)</f>
        <v>36717</v>
      </c>
      <c r="N442" s="20">
        <f t="shared" si="6"/>
        <v>22</v>
      </c>
    </row>
    <row r="443" spans="4:14" x14ac:dyDescent="0.35">
      <c r="D443" t="s">
        <v>458</v>
      </c>
      <c r="E443">
        <v>2002</v>
      </c>
      <c r="F443" s="28" t="s">
        <v>18</v>
      </c>
      <c r="G443">
        <v>15</v>
      </c>
      <c r="H443">
        <v>0</v>
      </c>
      <c r="I443" s="38">
        <v>3931.51</v>
      </c>
      <c r="J443" t="s">
        <v>11</v>
      </c>
      <c r="K443" t="s">
        <v>12</v>
      </c>
      <c r="L443" t="s">
        <v>42</v>
      </c>
      <c r="M443" s="35">
        <f>DATE(E443,MATCH(F443,{"Jan","Feb","Mar","Apr","May","Jun","Jul","Aug","Sep","Oct","Nov","Dec"}, 0),G443)</f>
        <v>37422</v>
      </c>
      <c r="N443" s="20">
        <f t="shared" si="6"/>
        <v>20</v>
      </c>
    </row>
    <row r="444" spans="4:14" x14ac:dyDescent="0.35">
      <c r="D444" t="s">
        <v>459</v>
      </c>
      <c r="E444">
        <v>1988</v>
      </c>
      <c r="F444" s="28" t="s">
        <v>37</v>
      </c>
      <c r="G444">
        <v>24</v>
      </c>
      <c r="H444">
        <v>0</v>
      </c>
      <c r="I444" s="38">
        <v>3935.18</v>
      </c>
      <c r="J444" t="s">
        <v>12</v>
      </c>
      <c r="K444" t="s">
        <v>16</v>
      </c>
      <c r="L444" t="s">
        <v>13</v>
      </c>
      <c r="M444" s="35">
        <f>DATE(E444,MATCH(F444,{"Jan","Feb","Mar","Apr","May","Jun","Jul","Aug","Sep","Oct","Nov","Dec"}, 0),G444)</f>
        <v>32440</v>
      </c>
      <c r="N444" s="20">
        <f t="shared" si="6"/>
        <v>34</v>
      </c>
    </row>
    <row r="445" spans="4:14" x14ac:dyDescent="0.35">
      <c r="D445" t="s">
        <v>460</v>
      </c>
      <c r="E445">
        <v>1993</v>
      </c>
      <c r="F445" s="28" t="s">
        <v>20</v>
      </c>
      <c r="G445">
        <v>29</v>
      </c>
      <c r="H445">
        <v>0</v>
      </c>
      <c r="I445" s="38">
        <v>3943.6</v>
      </c>
      <c r="J445" t="s">
        <v>11</v>
      </c>
      <c r="K445" t="s">
        <v>12</v>
      </c>
      <c r="L445" t="s">
        <v>247</v>
      </c>
      <c r="M445" s="35">
        <f>DATE(E445,MATCH(F445,{"Jan","Feb","Mar","Apr","May","Jun","Jul","Aug","Sep","Oct","Nov","Dec"}, 0),G445)</f>
        <v>34241</v>
      </c>
      <c r="N445" s="20">
        <f t="shared" si="6"/>
        <v>29</v>
      </c>
    </row>
    <row r="446" spans="4:14" x14ac:dyDescent="0.35">
      <c r="D446" t="s">
        <v>461</v>
      </c>
      <c r="E446">
        <v>1993</v>
      </c>
      <c r="F446" s="28" t="s">
        <v>15</v>
      </c>
      <c r="G446">
        <v>11</v>
      </c>
      <c r="H446">
        <v>1</v>
      </c>
      <c r="I446" s="38">
        <v>3947.41</v>
      </c>
      <c r="J446" t="s">
        <v>11</v>
      </c>
      <c r="K446" t="s">
        <v>11</v>
      </c>
      <c r="L446" t="s">
        <v>13</v>
      </c>
      <c r="M446" s="35">
        <f>DATE(E446,MATCH(F446,{"Jan","Feb","Mar","Apr","May","Jun","Jul","Aug","Sep","Oct","Nov","Dec"}, 0),G446)</f>
        <v>34284</v>
      </c>
      <c r="N446" s="20">
        <f t="shared" si="6"/>
        <v>29</v>
      </c>
    </row>
    <row r="447" spans="4:14" x14ac:dyDescent="0.35">
      <c r="D447" t="s">
        <v>462</v>
      </c>
      <c r="E447">
        <v>1999</v>
      </c>
      <c r="F447" s="28" t="s">
        <v>10</v>
      </c>
      <c r="G447">
        <v>10</v>
      </c>
      <c r="H447">
        <v>0</v>
      </c>
      <c r="I447" s="38">
        <v>3955.98</v>
      </c>
      <c r="J447" t="s">
        <v>11</v>
      </c>
      <c r="K447" t="s">
        <v>12</v>
      </c>
      <c r="L447" t="s">
        <v>300</v>
      </c>
      <c r="M447" s="35">
        <f>DATE(E447,MATCH(F447,{"Jan","Feb","Mar","Apr","May","Jun","Jul","Aug","Sep","Oct","Nov","Dec"}, 0),G447)</f>
        <v>36351</v>
      </c>
      <c r="N447" s="20">
        <f t="shared" si="6"/>
        <v>23</v>
      </c>
    </row>
    <row r="448" spans="4:14" x14ac:dyDescent="0.35">
      <c r="D448" t="s">
        <v>463</v>
      </c>
      <c r="E448">
        <v>1995</v>
      </c>
      <c r="F448" s="28" t="s">
        <v>10</v>
      </c>
      <c r="G448">
        <v>11</v>
      </c>
      <c r="H448">
        <v>1</v>
      </c>
      <c r="I448" s="38">
        <v>3956.07</v>
      </c>
      <c r="J448" t="s">
        <v>11</v>
      </c>
      <c r="K448" t="s">
        <v>11</v>
      </c>
      <c r="L448" t="s">
        <v>23</v>
      </c>
      <c r="M448" s="35">
        <f>DATE(E448,MATCH(F448,{"Jan","Feb","Mar","Apr","May","Jun","Jul","Aug","Sep","Oct","Nov","Dec"}, 0),G448)</f>
        <v>34891</v>
      </c>
      <c r="N448" s="20">
        <f t="shared" si="6"/>
        <v>27</v>
      </c>
    </row>
    <row r="449" spans="4:14" x14ac:dyDescent="0.35">
      <c r="D449" t="s">
        <v>464</v>
      </c>
      <c r="E449">
        <v>1990</v>
      </c>
      <c r="F449" s="28" t="s">
        <v>10</v>
      </c>
      <c r="G449">
        <v>29</v>
      </c>
      <c r="H449">
        <v>0</v>
      </c>
      <c r="I449" s="38">
        <v>3972.92</v>
      </c>
      <c r="J449" t="s">
        <v>11</v>
      </c>
      <c r="K449" t="s">
        <v>12</v>
      </c>
      <c r="L449" t="s">
        <v>13</v>
      </c>
      <c r="M449" s="35">
        <f>DATE(E449,MATCH(F449,{"Jan","Feb","Mar","Apr","May","Jun","Jul","Aug","Sep","Oct","Nov","Dec"}, 0),G449)</f>
        <v>33083</v>
      </c>
      <c r="N449" s="20">
        <f t="shared" si="6"/>
        <v>32</v>
      </c>
    </row>
    <row r="450" spans="4:14" x14ac:dyDescent="0.35">
      <c r="D450" t="s">
        <v>465</v>
      </c>
      <c r="E450">
        <v>1996</v>
      </c>
      <c r="F450" s="28" t="s">
        <v>35</v>
      </c>
      <c r="G450">
        <v>17</v>
      </c>
      <c r="H450">
        <v>2</v>
      </c>
      <c r="I450" s="38">
        <v>3981.98</v>
      </c>
      <c r="J450" t="s">
        <v>11</v>
      </c>
      <c r="K450" t="s">
        <v>11</v>
      </c>
      <c r="L450" t="s">
        <v>13</v>
      </c>
      <c r="M450" s="35">
        <f>DATE(E450,MATCH(F450,{"Jan","Feb","Mar","Apr","May","Jun","Jul","Aug","Sep","Oct","Nov","Dec"}, 0),G450)</f>
        <v>35294</v>
      </c>
      <c r="N450" s="20">
        <f t="shared" si="6"/>
        <v>26</v>
      </c>
    </row>
    <row r="451" spans="4:14" x14ac:dyDescent="0.35">
      <c r="D451" t="s">
        <v>466</v>
      </c>
      <c r="E451">
        <v>1996</v>
      </c>
      <c r="F451" s="28" t="s">
        <v>20</v>
      </c>
      <c r="G451">
        <v>8</v>
      </c>
      <c r="H451">
        <v>2</v>
      </c>
      <c r="I451" s="38">
        <v>3987.93</v>
      </c>
      <c r="J451" t="s">
        <v>11</v>
      </c>
      <c r="K451" t="s">
        <v>11</v>
      </c>
      <c r="L451" t="s">
        <v>42</v>
      </c>
      <c r="M451" s="35">
        <f>DATE(E451,MATCH(F451,{"Jan","Feb","Mar","Apr","May","Jun","Jul","Aug","Sep","Oct","Nov","Dec"}, 0),G451)</f>
        <v>35316</v>
      </c>
      <c r="N451" s="20">
        <f t="shared" si="6"/>
        <v>26</v>
      </c>
    </row>
    <row r="452" spans="4:14" x14ac:dyDescent="0.35">
      <c r="D452" t="s">
        <v>467</v>
      </c>
      <c r="E452">
        <v>1990</v>
      </c>
      <c r="F452" s="28" t="s">
        <v>15</v>
      </c>
      <c r="G452">
        <v>22</v>
      </c>
      <c r="H452">
        <v>0</v>
      </c>
      <c r="I452" s="38">
        <v>3989.84</v>
      </c>
      <c r="J452" t="s">
        <v>11</v>
      </c>
      <c r="K452" t="s">
        <v>11</v>
      </c>
      <c r="L452" t="s">
        <v>42</v>
      </c>
      <c r="M452" s="35">
        <f>DATE(E452,MATCH(F452,{"Jan","Feb","Mar","Apr","May","Jun","Jul","Aug","Sep","Oct","Nov","Dec"}, 0),G452)</f>
        <v>33199</v>
      </c>
      <c r="N452" s="20">
        <f t="shared" si="6"/>
        <v>32</v>
      </c>
    </row>
    <row r="453" spans="4:14" x14ac:dyDescent="0.35">
      <c r="D453" t="s">
        <v>468</v>
      </c>
      <c r="E453">
        <v>1990</v>
      </c>
      <c r="F453" s="28" t="s">
        <v>15</v>
      </c>
      <c r="G453">
        <v>1</v>
      </c>
      <c r="H453">
        <v>0</v>
      </c>
      <c r="I453" s="38">
        <v>3994.18</v>
      </c>
      <c r="J453" t="s">
        <v>11</v>
      </c>
      <c r="K453" t="s">
        <v>11</v>
      </c>
      <c r="L453" t="s">
        <v>13</v>
      </c>
      <c r="M453" s="35">
        <f>DATE(E453,MATCH(F453,{"Jan","Feb","Mar","Apr","May","Jun","Jul","Aug","Sep","Oct","Nov","Dec"}, 0),G453)</f>
        <v>33178</v>
      </c>
      <c r="N453" s="20">
        <f t="shared" si="6"/>
        <v>32</v>
      </c>
    </row>
    <row r="454" spans="4:14" x14ac:dyDescent="0.35">
      <c r="D454" t="s">
        <v>469</v>
      </c>
      <c r="E454">
        <v>1989</v>
      </c>
      <c r="F454" s="28" t="s">
        <v>10</v>
      </c>
      <c r="G454">
        <v>10</v>
      </c>
      <c r="H454">
        <v>3</v>
      </c>
      <c r="I454" s="38">
        <v>4002.36</v>
      </c>
      <c r="J454" t="s">
        <v>11</v>
      </c>
      <c r="K454" t="s">
        <v>16</v>
      </c>
      <c r="L454" t="s">
        <v>13</v>
      </c>
      <c r="M454" s="35">
        <f>DATE(E454,MATCH(F454,{"Jan","Feb","Mar","Apr","May","Jun","Jul","Aug","Sep","Oct","Nov","Dec"}, 0),G454)</f>
        <v>32699</v>
      </c>
      <c r="N454" s="20">
        <f t="shared" si="6"/>
        <v>33</v>
      </c>
    </row>
    <row r="455" spans="4:14" x14ac:dyDescent="0.35">
      <c r="D455" t="s">
        <v>470</v>
      </c>
      <c r="E455">
        <v>2000</v>
      </c>
      <c r="F455" s="28" t="s">
        <v>20</v>
      </c>
      <c r="G455">
        <v>13</v>
      </c>
      <c r="H455">
        <v>3</v>
      </c>
      <c r="I455" s="38">
        <v>4005.42</v>
      </c>
      <c r="J455" t="s">
        <v>11</v>
      </c>
      <c r="K455" t="s">
        <v>16</v>
      </c>
      <c r="L455" t="s">
        <v>164</v>
      </c>
      <c r="M455" s="35">
        <f>DATE(E455,MATCH(F455,{"Jan","Feb","Mar","Apr","May","Jun","Jul","Aug","Sep","Oct","Nov","Dec"}, 0),G455)</f>
        <v>36782</v>
      </c>
      <c r="N455" s="20">
        <f t="shared" si="6"/>
        <v>22</v>
      </c>
    </row>
    <row r="456" spans="4:14" x14ac:dyDescent="0.35">
      <c r="D456" t="s">
        <v>471</v>
      </c>
      <c r="E456">
        <v>1992</v>
      </c>
      <c r="F456" s="28" t="s">
        <v>37</v>
      </c>
      <c r="G456">
        <v>11</v>
      </c>
      <c r="H456">
        <v>1</v>
      </c>
      <c r="I456" s="38">
        <v>4032.24</v>
      </c>
      <c r="J456" t="s">
        <v>12</v>
      </c>
      <c r="K456" t="s">
        <v>12</v>
      </c>
      <c r="L456" t="s">
        <v>23</v>
      </c>
      <c r="M456" s="35">
        <f>DATE(E456,MATCH(F456,{"Jan","Feb","Mar","Apr","May","Jun","Jul","Aug","Sep","Oct","Nov","Dec"}, 0),G456)</f>
        <v>33888</v>
      </c>
      <c r="N456" s="20">
        <f t="shared" si="6"/>
        <v>30</v>
      </c>
    </row>
    <row r="457" spans="4:14" x14ac:dyDescent="0.35">
      <c r="D457" t="s">
        <v>472</v>
      </c>
      <c r="E457">
        <v>1984</v>
      </c>
      <c r="F457" s="28" t="s">
        <v>10</v>
      </c>
      <c r="G457">
        <v>7</v>
      </c>
      <c r="H457">
        <v>3</v>
      </c>
      <c r="I457" s="38">
        <v>4038.41</v>
      </c>
      <c r="J457" t="s">
        <v>11</v>
      </c>
      <c r="K457" t="s">
        <v>16</v>
      </c>
      <c r="L457" t="s">
        <v>13</v>
      </c>
      <c r="M457" s="35">
        <f>DATE(E457,MATCH(F457,{"Jan","Feb","Mar","Apr","May","Jun","Jul","Aug","Sep","Oct","Nov","Dec"}, 0),G457)</f>
        <v>30870</v>
      </c>
      <c r="N457" s="20">
        <f t="shared" si="6"/>
        <v>38</v>
      </c>
    </row>
    <row r="458" spans="4:14" x14ac:dyDescent="0.35">
      <c r="D458" t="s">
        <v>473</v>
      </c>
      <c r="E458">
        <v>1983</v>
      </c>
      <c r="F458" s="28" t="s">
        <v>15</v>
      </c>
      <c r="G458">
        <v>10</v>
      </c>
      <c r="H458">
        <v>3</v>
      </c>
      <c r="I458" s="38">
        <v>4039.9</v>
      </c>
      <c r="J458" t="s">
        <v>11</v>
      </c>
      <c r="K458" t="s">
        <v>16</v>
      </c>
      <c r="L458" t="s">
        <v>13</v>
      </c>
      <c r="M458" s="35">
        <f>DATE(E458,MATCH(F458,{"Jan","Feb","Mar","Apr","May","Jun","Jul","Aug","Sep","Oct","Nov","Dec"}, 0),G458)</f>
        <v>30630</v>
      </c>
      <c r="N458" s="20">
        <f t="shared" si="6"/>
        <v>39</v>
      </c>
    </row>
    <row r="459" spans="4:14" x14ac:dyDescent="0.35">
      <c r="D459" t="s">
        <v>474</v>
      </c>
      <c r="E459">
        <v>1993</v>
      </c>
      <c r="F459" s="28" t="s">
        <v>30</v>
      </c>
      <c r="G459">
        <v>26</v>
      </c>
      <c r="H459">
        <v>1</v>
      </c>
      <c r="I459" s="38">
        <v>4040.56</v>
      </c>
      <c r="J459" t="s">
        <v>12</v>
      </c>
      <c r="K459" t="s">
        <v>12</v>
      </c>
      <c r="L459" t="s">
        <v>164</v>
      </c>
      <c r="M459" s="35">
        <f>DATE(E459,MATCH(F459,{"Jan","Feb","Mar","Apr","May","Jun","Jul","Aug","Sep","Oct","Nov","Dec"}, 0),G459)</f>
        <v>34329</v>
      </c>
      <c r="N459" s="20">
        <f t="shared" si="6"/>
        <v>29</v>
      </c>
    </row>
    <row r="460" spans="4:14" x14ac:dyDescent="0.35">
      <c r="D460" t="s">
        <v>475</v>
      </c>
      <c r="E460">
        <v>1988</v>
      </c>
      <c r="F460" s="28" t="s">
        <v>15</v>
      </c>
      <c r="G460">
        <v>30</v>
      </c>
      <c r="H460">
        <v>3</v>
      </c>
      <c r="I460" s="38">
        <v>4047.94</v>
      </c>
      <c r="J460" t="s">
        <v>11</v>
      </c>
      <c r="K460" t="s">
        <v>16</v>
      </c>
      <c r="L460" t="s">
        <v>13</v>
      </c>
      <c r="M460" s="35">
        <f>DATE(E460,MATCH(F460,{"Jan","Feb","Mar","Apr","May","Jun","Jul","Aug","Sep","Oct","Nov","Dec"}, 0),G460)</f>
        <v>32477</v>
      </c>
      <c r="N460" s="20">
        <f t="shared" si="6"/>
        <v>34</v>
      </c>
    </row>
    <row r="461" spans="4:14" x14ac:dyDescent="0.35">
      <c r="D461" t="s">
        <v>476</v>
      </c>
      <c r="E461">
        <v>1993</v>
      </c>
      <c r="F461" s="28" t="s">
        <v>35</v>
      </c>
      <c r="G461">
        <v>13</v>
      </c>
      <c r="H461">
        <v>2</v>
      </c>
      <c r="I461" s="38">
        <v>4058.12</v>
      </c>
      <c r="J461" t="s">
        <v>11</v>
      </c>
      <c r="K461" t="s">
        <v>16</v>
      </c>
      <c r="L461" t="s">
        <v>13</v>
      </c>
      <c r="M461" s="35">
        <f>DATE(E461,MATCH(F461,{"Jan","Feb","Mar","Apr","May","Jun","Jul","Aug","Sep","Oct","Nov","Dec"}, 0),G461)</f>
        <v>34194</v>
      </c>
      <c r="N461" s="20">
        <f t="shared" si="6"/>
        <v>29</v>
      </c>
    </row>
    <row r="462" spans="4:14" x14ac:dyDescent="0.35">
      <c r="D462" t="s">
        <v>477</v>
      </c>
      <c r="E462">
        <v>1995</v>
      </c>
      <c r="F462" s="28" t="s">
        <v>20</v>
      </c>
      <c r="G462">
        <v>14</v>
      </c>
      <c r="H462">
        <v>2</v>
      </c>
      <c r="I462" s="38">
        <v>4058.71</v>
      </c>
      <c r="J462" t="s">
        <v>12</v>
      </c>
      <c r="K462" t="s">
        <v>12</v>
      </c>
      <c r="L462" t="s">
        <v>23</v>
      </c>
      <c r="M462" s="35">
        <f>DATE(E462,MATCH(F462,{"Jan","Feb","Mar","Apr","May","Jun","Jul","Aug","Sep","Oct","Nov","Dec"}, 0),G462)</f>
        <v>34956</v>
      </c>
      <c r="N462" s="20">
        <f t="shared" si="6"/>
        <v>27</v>
      </c>
    </row>
    <row r="463" spans="4:14" x14ac:dyDescent="0.35">
      <c r="D463" t="s">
        <v>478</v>
      </c>
      <c r="E463">
        <v>1983</v>
      </c>
      <c r="F463" s="28" t="s">
        <v>20</v>
      </c>
      <c r="G463">
        <v>16</v>
      </c>
      <c r="H463">
        <v>3</v>
      </c>
      <c r="I463" s="38">
        <v>4070.42</v>
      </c>
      <c r="J463" t="s">
        <v>11</v>
      </c>
      <c r="K463" t="s">
        <v>16</v>
      </c>
      <c r="L463" t="s">
        <v>13</v>
      </c>
      <c r="M463" s="35">
        <f>DATE(E463,MATCH(F463,{"Jan","Feb","Mar","Apr","May","Jun","Jul","Aug","Sep","Oct","Nov","Dec"}, 0),G463)</f>
        <v>30575</v>
      </c>
      <c r="N463" s="20">
        <f t="shared" si="6"/>
        <v>39</v>
      </c>
    </row>
    <row r="464" spans="4:14" x14ac:dyDescent="0.35">
      <c r="D464" t="s">
        <v>479</v>
      </c>
      <c r="E464">
        <v>2002</v>
      </c>
      <c r="F464" s="28" t="s">
        <v>37</v>
      </c>
      <c r="G464">
        <v>18</v>
      </c>
      <c r="H464">
        <v>0</v>
      </c>
      <c r="I464" s="38">
        <v>4070.51</v>
      </c>
      <c r="J464" t="s">
        <v>11</v>
      </c>
      <c r="K464" t="s">
        <v>16</v>
      </c>
      <c r="L464" t="s">
        <v>23</v>
      </c>
      <c r="M464" s="35">
        <f>DATE(E464,MATCH(F464,{"Jan","Feb","Mar","Apr","May","Jun","Jul","Aug","Sep","Oct","Nov","Dec"}, 0),G464)</f>
        <v>37547</v>
      </c>
      <c r="N464" s="20">
        <f t="shared" si="6"/>
        <v>20</v>
      </c>
    </row>
    <row r="465" spans="4:14" x14ac:dyDescent="0.35">
      <c r="D465" t="s">
        <v>480</v>
      </c>
      <c r="E465">
        <v>1990</v>
      </c>
      <c r="F465" s="28" t="s">
        <v>30</v>
      </c>
      <c r="G465">
        <v>1</v>
      </c>
      <c r="H465">
        <v>1</v>
      </c>
      <c r="I465" s="38">
        <v>4074.45</v>
      </c>
      <c r="J465" t="s">
        <v>12</v>
      </c>
      <c r="K465" t="s">
        <v>11</v>
      </c>
      <c r="L465" t="s">
        <v>13</v>
      </c>
      <c r="M465" s="35">
        <f>DATE(E465,MATCH(F465,{"Jan","Feb","Mar","Apr","May","Jun","Jul","Aug","Sep","Oct","Nov","Dec"}, 0),G465)</f>
        <v>33208</v>
      </c>
      <c r="N465" s="20">
        <f t="shared" ref="N465:N528" si="7">DATEDIF(M465,DATE(2023,6,8),"y")</f>
        <v>32</v>
      </c>
    </row>
    <row r="466" spans="4:14" x14ac:dyDescent="0.35">
      <c r="D466" t="s">
        <v>481</v>
      </c>
      <c r="E466">
        <v>1990</v>
      </c>
      <c r="F466" s="28" t="s">
        <v>30</v>
      </c>
      <c r="G466">
        <v>14</v>
      </c>
      <c r="H466">
        <v>1</v>
      </c>
      <c r="I466" s="38">
        <v>4076.5</v>
      </c>
      <c r="J466" t="s">
        <v>11</v>
      </c>
      <c r="K466" t="s">
        <v>12</v>
      </c>
      <c r="L466" t="s">
        <v>42</v>
      </c>
      <c r="M466" s="35">
        <f>DATE(E466,MATCH(F466,{"Jan","Feb","Mar","Apr","May","Jun","Jul","Aug","Sep","Oct","Nov","Dec"}, 0),G466)</f>
        <v>33221</v>
      </c>
      <c r="N466" s="20">
        <f t="shared" si="7"/>
        <v>32</v>
      </c>
    </row>
    <row r="467" spans="4:14" x14ac:dyDescent="0.35">
      <c r="D467" t="s">
        <v>482</v>
      </c>
      <c r="E467">
        <v>1994</v>
      </c>
      <c r="F467" s="28" t="s">
        <v>35</v>
      </c>
      <c r="G467">
        <v>21</v>
      </c>
      <c r="H467">
        <v>1</v>
      </c>
      <c r="I467" s="38">
        <v>4133.6400000000003</v>
      </c>
      <c r="J467" t="s">
        <v>11</v>
      </c>
      <c r="K467" t="s">
        <v>12</v>
      </c>
      <c r="L467" t="s">
        <v>23</v>
      </c>
      <c r="M467" s="35">
        <f>DATE(E467,MATCH(F467,{"Jan","Feb","Mar","Apr","May","Jun","Jul","Aug","Sep","Oct","Nov","Dec"}, 0),G467)</f>
        <v>34567</v>
      </c>
      <c r="N467" s="20">
        <f t="shared" si="7"/>
        <v>28</v>
      </c>
    </row>
    <row r="468" spans="4:14" x14ac:dyDescent="0.35">
      <c r="D468" t="s">
        <v>483</v>
      </c>
      <c r="E468">
        <v>1991</v>
      </c>
      <c r="F468" s="28" t="s">
        <v>35</v>
      </c>
      <c r="G468">
        <v>6</v>
      </c>
      <c r="H468">
        <v>0</v>
      </c>
      <c r="I468" s="38">
        <v>4134.08</v>
      </c>
      <c r="J468" t="s">
        <v>11</v>
      </c>
      <c r="K468" t="s">
        <v>16</v>
      </c>
      <c r="L468" t="s">
        <v>23</v>
      </c>
      <c r="M468" s="35">
        <f>DATE(E468,MATCH(F468,{"Jan","Feb","Mar","Apr","May","Jun","Jul","Aug","Sep","Oct","Nov","Dec"}, 0),G468)</f>
        <v>33456</v>
      </c>
      <c r="N468" s="20">
        <f t="shared" si="7"/>
        <v>31</v>
      </c>
    </row>
    <row r="469" spans="4:14" x14ac:dyDescent="0.35">
      <c r="D469" t="s">
        <v>484</v>
      </c>
      <c r="E469">
        <v>1992</v>
      </c>
      <c r="F469" s="28" t="s">
        <v>18</v>
      </c>
      <c r="G469">
        <v>18</v>
      </c>
      <c r="H469">
        <v>0</v>
      </c>
      <c r="I469" s="38">
        <v>4137.5200000000004</v>
      </c>
      <c r="J469" t="s">
        <v>11</v>
      </c>
      <c r="K469" t="s">
        <v>12</v>
      </c>
      <c r="L469" t="s">
        <v>247</v>
      </c>
      <c r="M469" s="35">
        <f>DATE(E469,MATCH(F469,{"Jan","Feb","Mar","Apr","May","Jun","Jul","Aug","Sep","Oct","Nov","Dec"}, 0),G469)</f>
        <v>33773</v>
      </c>
      <c r="N469" s="20">
        <f t="shared" si="7"/>
        <v>30</v>
      </c>
    </row>
    <row r="470" spans="4:14" x14ac:dyDescent="0.35">
      <c r="D470" t="s">
        <v>485</v>
      </c>
      <c r="E470">
        <v>1992</v>
      </c>
      <c r="F470" s="28" t="s">
        <v>18</v>
      </c>
      <c r="G470">
        <v>28</v>
      </c>
      <c r="H470">
        <v>1</v>
      </c>
      <c r="I470" s="38">
        <v>4149.74</v>
      </c>
      <c r="J470" t="s">
        <v>11</v>
      </c>
      <c r="K470" t="s">
        <v>16</v>
      </c>
      <c r="L470" t="s">
        <v>42</v>
      </c>
      <c r="M470" s="35">
        <f>DATE(E470,MATCH(F470,{"Jan","Feb","Mar","Apr","May","Jun","Jul","Aug","Sep","Oct","Nov","Dec"}, 0),G470)</f>
        <v>33783</v>
      </c>
      <c r="N470" s="20">
        <f t="shared" si="7"/>
        <v>30</v>
      </c>
    </row>
    <row r="471" spans="4:14" x14ac:dyDescent="0.35">
      <c r="D471" t="s">
        <v>486</v>
      </c>
      <c r="E471">
        <v>1992</v>
      </c>
      <c r="F471" s="28" t="s">
        <v>35</v>
      </c>
      <c r="G471">
        <v>4</v>
      </c>
      <c r="H471">
        <v>1</v>
      </c>
      <c r="I471" s="38">
        <v>4151.03</v>
      </c>
      <c r="J471" t="s">
        <v>11</v>
      </c>
      <c r="K471" t="s">
        <v>11</v>
      </c>
      <c r="L471" t="s">
        <v>13</v>
      </c>
      <c r="M471" s="35">
        <f>DATE(E471,MATCH(F471,{"Jan","Feb","Mar","Apr","May","Jun","Jul","Aug","Sep","Oct","Nov","Dec"}, 0),G471)</f>
        <v>33820</v>
      </c>
      <c r="N471" s="20">
        <f t="shared" si="7"/>
        <v>30</v>
      </c>
    </row>
    <row r="472" spans="4:14" x14ac:dyDescent="0.35">
      <c r="D472" t="s">
        <v>487</v>
      </c>
      <c r="E472">
        <v>1998</v>
      </c>
      <c r="F472" s="28" t="s">
        <v>15</v>
      </c>
      <c r="G472">
        <v>26</v>
      </c>
      <c r="H472">
        <v>0</v>
      </c>
      <c r="I472" s="38">
        <v>4154.97</v>
      </c>
      <c r="J472" t="s">
        <v>11</v>
      </c>
      <c r="K472" t="s">
        <v>16</v>
      </c>
      <c r="L472" t="s">
        <v>23</v>
      </c>
      <c r="M472" s="35">
        <f>DATE(E472,MATCH(F472,{"Jan","Feb","Mar","Apr","May","Jun","Jul","Aug","Sep","Oct","Nov","Dec"}, 0),G472)</f>
        <v>36125</v>
      </c>
      <c r="N472" s="20">
        <f t="shared" si="7"/>
        <v>24</v>
      </c>
    </row>
    <row r="473" spans="4:14" x14ac:dyDescent="0.35">
      <c r="D473" t="s">
        <v>488</v>
      </c>
      <c r="E473">
        <v>1984</v>
      </c>
      <c r="F473" s="28" t="s">
        <v>20</v>
      </c>
      <c r="G473">
        <v>16</v>
      </c>
      <c r="H473">
        <v>3</v>
      </c>
      <c r="I473" s="38">
        <v>4163.21</v>
      </c>
      <c r="J473" t="s">
        <v>11</v>
      </c>
      <c r="K473" t="s">
        <v>11</v>
      </c>
      <c r="L473" t="s">
        <v>23</v>
      </c>
      <c r="M473" s="35">
        <f>DATE(E473,MATCH(F473,{"Jan","Feb","Mar","Apr","May","Jun","Jul","Aug","Sep","Oct","Nov","Dec"}, 0),G473)</f>
        <v>30941</v>
      </c>
      <c r="N473" s="20">
        <f t="shared" si="7"/>
        <v>38</v>
      </c>
    </row>
    <row r="474" spans="4:14" x14ac:dyDescent="0.35">
      <c r="D474" t="s">
        <v>489</v>
      </c>
      <c r="E474">
        <v>1989</v>
      </c>
      <c r="F474" s="28" t="s">
        <v>18</v>
      </c>
      <c r="G474">
        <v>25</v>
      </c>
      <c r="H474">
        <v>0</v>
      </c>
      <c r="I474" s="38">
        <v>4185.1000000000004</v>
      </c>
      <c r="J474" t="s">
        <v>11</v>
      </c>
      <c r="K474" t="s">
        <v>12</v>
      </c>
      <c r="L474" t="s">
        <v>13</v>
      </c>
      <c r="M474" s="35">
        <f>DATE(E474,MATCH(F474,{"Jan","Feb","Mar","Apr","May","Jun","Jul","Aug","Sep","Oct","Nov","Dec"}, 0),G474)</f>
        <v>32684</v>
      </c>
      <c r="N474" s="20">
        <f t="shared" si="7"/>
        <v>33</v>
      </c>
    </row>
    <row r="475" spans="4:14" x14ac:dyDescent="0.35">
      <c r="D475" t="s">
        <v>490</v>
      </c>
      <c r="E475">
        <v>1995</v>
      </c>
      <c r="F475" s="28" t="s">
        <v>37</v>
      </c>
      <c r="G475">
        <v>3</v>
      </c>
      <c r="H475">
        <v>0</v>
      </c>
      <c r="I475" s="38">
        <v>4188.7299999999996</v>
      </c>
      <c r="J475" t="s">
        <v>11</v>
      </c>
      <c r="K475" t="s">
        <v>11</v>
      </c>
      <c r="L475" t="s">
        <v>200</v>
      </c>
      <c r="M475" s="35">
        <f>DATE(E475,MATCH(F475,{"Jan","Feb","Mar","Apr","May","Jun","Jul","Aug","Sep","Oct","Nov","Dec"}, 0),G475)</f>
        <v>34975</v>
      </c>
      <c r="N475" s="20">
        <f t="shared" si="7"/>
        <v>27</v>
      </c>
    </row>
    <row r="476" spans="4:14" x14ac:dyDescent="0.35">
      <c r="D476" t="s">
        <v>491</v>
      </c>
      <c r="E476">
        <v>1997</v>
      </c>
      <c r="F476" s="28" t="s">
        <v>20</v>
      </c>
      <c r="G476">
        <v>6</v>
      </c>
      <c r="H476">
        <v>2</v>
      </c>
      <c r="I476" s="38">
        <v>4189.1099999999997</v>
      </c>
      <c r="J476" t="s">
        <v>11</v>
      </c>
      <c r="K476" t="s">
        <v>11</v>
      </c>
      <c r="L476" t="s">
        <v>23</v>
      </c>
      <c r="M476" s="35">
        <f>DATE(E476,MATCH(F476,{"Jan","Feb","Mar","Apr","May","Jun","Jul","Aug","Sep","Oct","Nov","Dec"}, 0),G476)</f>
        <v>35679</v>
      </c>
      <c r="N476" s="20">
        <f t="shared" si="7"/>
        <v>25</v>
      </c>
    </row>
    <row r="477" spans="4:14" x14ac:dyDescent="0.35">
      <c r="D477" t="s">
        <v>492</v>
      </c>
      <c r="E477">
        <v>1998</v>
      </c>
      <c r="F477" s="28" t="s">
        <v>30</v>
      </c>
      <c r="G477">
        <v>14</v>
      </c>
      <c r="H477">
        <v>3</v>
      </c>
      <c r="I477" s="38">
        <v>4234.93</v>
      </c>
      <c r="J477" t="s">
        <v>11</v>
      </c>
      <c r="K477" t="s">
        <v>16</v>
      </c>
      <c r="L477" t="s">
        <v>42</v>
      </c>
      <c r="M477" s="35">
        <f>DATE(E477,MATCH(F477,{"Jan","Feb","Mar","Apr","May","Jun","Jul","Aug","Sep","Oct","Nov","Dec"}, 0),G477)</f>
        <v>36143</v>
      </c>
      <c r="N477" s="20">
        <f t="shared" si="7"/>
        <v>24</v>
      </c>
    </row>
    <row r="478" spans="4:14" x14ac:dyDescent="0.35">
      <c r="D478" t="s">
        <v>493</v>
      </c>
      <c r="E478">
        <v>1992</v>
      </c>
      <c r="F478" s="28" t="s">
        <v>18</v>
      </c>
      <c r="G478">
        <v>27</v>
      </c>
      <c r="H478">
        <v>1</v>
      </c>
      <c r="I478" s="38">
        <v>4237.13</v>
      </c>
      <c r="J478" t="s">
        <v>12</v>
      </c>
      <c r="K478" t="s">
        <v>16</v>
      </c>
      <c r="L478" t="s">
        <v>168</v>
      </c>
      <c r="M478" s="35">
        <f>DATE(E478,MATCH(F478,{"Jan","Feb","Mar","Apr","May","Jun","Jul","Aug","Sep","Oct","Nov","Dec"}, 0),G478)</f>
        <v>33782</v>
      </c>
      <c r="N478" s="20">
        <f t="shared" si="7"/>
        <v>30</v>
      </c>
    </row>
    <row r="479" spans="4:14" x14ac:dyDescent="0.35">
      <c r="D479" t="s">
        <v>494</v>
      </c>
      <c r="E479">
        <v>1991</v>
      </c>
      <c r="F479" s="28" t="s">
        <v>15</v>
      </c>
      <c r="G479">
        <v>3</v>
      </c>
      <c r="H479">
        <v>1</v>
      </c>
      <c r="I479" s="38">
        <v>4239.8900000000003</v>
      </c>
      <c r="J479" t="s">
        <v>11</v>
      </c>
      <c r="K479" t="s">
        <v>11</v>
      </c>
      <c r="L479" t="s">
        <v>23</v>
      </c>
      <c r="M479" s="35">
        <f>DATE(E479,MATCH(F479,{"Jan","Feb","Mar","Apr","May","Jun","Jul","Aug","Sep","Oct","Nov","Dec"}, 0),G479)</f>
        <v>33545</v>
      </c>
      <c r="N479" s="20">
        <f t="shared" si="7"/>
        <v>31</v>
      </c>
    </row>
    <row r="480" spans="4:14" x14ac:dyDescent="0.35">
      <c r="D480" t="s">
        <v>495</v>
      </c>
      <c r="E480">
        <v>1991</v>
      </c>
      <c r="F480" s="28" t="s">
        <v>30</v>
      </c>
      <c r="G480">
        <v>1</v>
      </c>
      <c r="H480">
        <v>1</v>
      </c>
      <c r="I480" s="38">
        <v>4243.59</v>
      </c>
      <c r="J480" t="s">
        <v>12</v>
      </c>
      <c r="K480" t="s">
        <v>16</v>
      </c>
      <c r="L480" t="s">
        <v>23</v>
      </c>
      <c r="M480" s="35">
        <f>DATE(E480,MATCH(F480,{"Jan","Feb","Mar","Apr","May","Jun","Jul","Aug","Sep","Oct","Nov","Dec"}, 0),G480)</f>
        <v>33573</v>
      </c>
      <c r="N480" s="20">
        <f t="shared" si="7"/>
        <v>31</v>
      </c>
    </row>
    <row r="481" spans="4:14" x14ac:dyDescent="0.35">
      <c r="D481" t="s">
        <v>496</v>
      </c>
      <c r="E481">
        <v>1982</v>
      </c>
      <c r="F481" s="28" t="s">
        <v>18</v>
      </c>
      <c r="G481">
        <v>16</v>
      </c>
      <c r="H481">
        <v>3</v>
      </c>
      <c r="I481" s="38">
        <v>4250.24</v>
      </c>
      <c r="J481" t="s">
        <v>11</v>
      </c>
      <c r="K481" t="s">
        <v>12</v>
      </c>
      <c r="L481" t="s">
        <v>13</v>
      </c>
      <c r="M481" s="35">
        <f>DATE(E481,MATCH(F481,{"Jan","Feb","Mar","Apr","May","Jun","Jul","Aug","Sep","Oct","Nov","Dec"}, 0),G481)</f>
        <v>30118</v>
      </c>
      <c r="N481" s="20">
        <f t="shared" si="7"/>
        <v>40</v>
      </c>
    </row>
    <row r="482" spans="4:14" x14ac:dyDescent="0.35">
      <c r="D482" t="s">
        <v>497</v>
      </c>
      <c r="E482">
        <v>1995</v>
      </c>
      <c r="F482" s="28" t="s">
        <v>37</v>
      </c>
      <c r="G482">
        <v>14</v>
      </c>
      <c r="H482">
        <v>3</v>
      </c>
      <c r="I482" s="38">
        <v>4260.74</v>
      </c>
      <c r="J482" t="s">
        <v>12</v>
      </c>
      <c r="K482" t="s">
        <v>11</v>
      </c>
      <c r="L482" t="s">
        <v>42</v>
      </c>
      <c r="M482" s="35">
        <f>DATE(E482,MATCH(F482,{"Jan","Feb","Mar","Apr","May","Jun","Jul","Aug","Sep","Oct","Nov","Dec"}, 0),G482)</f>
        <v>34986</v>
      </c>
      <c r="N482" s="20">
        <f t="shared" si="7"/>
        <v>27</v>
      </c>
    </row>
    <row r="483" spans="4:14" x14ac:dyDescent="0.35">
      <c r="D483" t="s">
        <v>498</v>
      </c>
      <c r="E483">
        <v>1983</v>
      </c>
      <c r="F483" s="28" t="s">
        <v>15</v>
      </c>
      <c r="G483">
        <v>20</v>
      </c>
      <c r="H483">
        <v>3</v>
      </c>
      <c r="I483" s="38">
        <v>4265.01</v>
      </c>
      <c r="J483" t="s">
        <v>11</v>
      </c>
      <c r="K483" t="s">
        <v>16</v>
      </c>
      <c r="L483" t="s">
        <v>23</v>
      </c>
      <c r="M483" s="35">
        <f>DATE(E483,MATCH(F483,{"Jan","Feb","Mar","Apr","May","Jun","Jul","Aug","Sep","Oct","Nov","Dec"}, 0),G483)</f>
        <v>30640</v>
      </c>
      <c r="N483" s="20">
        <f t="shared" si="7"/>
        <v>39</v>
      </c>
    </row>
    <row r="484" spans="4:14" x14ac:dyDescent="0.35">
      <c r="D484" t="s">
        <v>499</v>
      </c>
      <c r="E484">
        <v>1992</v>
      </c>
      <c r="F484" s="28" t="s">
        <v>18</v>
      </c>
      <c r="G484">
        <v>18</v>
      </c>
      <c r="H484">
        <v>2</v>
      </c>
      <c r="I484" s="38">
        <v>4266.17</v>
      </c>
      <c r="J484" t="s">
        <v>12</v>
      </c>
      <c r="K484" t="s">
        <v>11</v>
      </c>
      <c r="L484" t="s">
        <v>13</v>
      </c>
      <c r="M484" s="35">
        <f>DATE(E484,MATCH(F484,{"Jan","Feb","Mar","Apr","May","Jun","Jul","Aug","Sep","Oct","Nov","Dec"}, 0),G484)</f>
        <v>33773</v>
      </c>
      <c r="N484" s="20">
        <f t="shared" si="7"/>
        <v>30</v>
      </c>
    </row>
    <row r="485" spans="4:14" x14ac:dyDescent="0.35">
      <c r="D485" t="s">
        <v>500</v>
      </c>
      <c r="E485">
        <v>2003</v>
      </c>
      <c r="F485" s="28" t="s">
        <v>18</v>
      </c>
      <c r="G485">
        <v>8</v>
      </c>
      <c r="H485">
        <v>0</v>
      </c>
      <c r="I485" s="38">
        <v>4278.55</v>
      </c>
      <c r="J485" t="s">
        <v>11</v>
      </c>
      <c r="K485" t="s">
        <v>16</v>
      </c>
      <c r="L485" t="s">
        <v>300</v>
      </c>
      <c r="M485" s="35">
        <f>DATE(E485,MATCH(F485,{"Jan","Feb","Mar","Apr","May","Jun","Jul","Aug","Sep","Oct","Nov","Dec"}, 0),G485)</f>
        <v>37780</v>
      </c>
      <c r="N485" s="20">
        <f t="shared" si="7"/>
        <v>20</v>
      </c>
    </row>
    <row r="486" spans="4:14" x14ac:dyDescent="0.35">
      <c r="D486" t="s">
        <v>501</v>
      </c>
      <c r="E486">
        <v>2000</v>
      </c>
      <c r="F486" s="28" t="s">
        <v>15</v>
      </c>
      <c r="G486">
        <v>25</v>
      </c>
      <c r="H486">
        <v>3</v>
      </c>
      <c r="I486" s="38">
        <v>4296.2700000000004</v>
      </c>
      <c r="J486" t="s">
        <v>11</v>
      </c>
      <c r="K486" t="s">
        <v>12</v>
      </c>
      <c r="L486" t="s">
        <v>23</v>
      </c>
      <c r="M486" s="35">
        <f>DATE(E486,MATCH(F486,{"Jan","Feb","Mar","Apr","May","Jun","Jul","Aug","Sep","Oct","Nov","Dec"}, 0),G486)</f>
        <v>36855</v>
      </c>
      <c r="N486" s="20">
        <f t="shared" si="7"/>
        <v>22</v>
      </c>
    </row>
    <row r="487" spans="4:14" x14ac:dyDescent="0.35">
      <c r="D487" t="s">
        <v>502</v>
      </c>
      <c r="E487">
        <v>1988</v>
      </c>
      <c r="F487" s="28" t="s">
        <v>30</v>
      </c>
      <c r="G487">
        <v>19</v>
      </c>
      <c r="H487">
        <v>0</v>
      </c>
      <c r="I487" s="38">
        <v>4320.41</v>
      </c>
      <c r="J487" t="s">
        <v>11</v>
      </c>
      <c r="K487" t="s">
        <v>16</v>
      </c>
      <c r="L487" t="s">
        <v>23</v>
      </c>
      <c r="M487" s="35">
        <f>DATE(E487,MATCH(F487,{"Jan","Feb","Mar","Apr","May","Jun","Jul","Aug","Sep","Oct","Nov","Dec"}, 0),G487)</f>
        <v>32496</v>
      </c>
      <c r="N487" s="20">
        <f t="shared" si="7"/>
        <v>34</v>
      </c>
    </row>
    <row r="488" spans="4:14" x14ac:dyDescent="0.35">
      <c r="D488" t="s">
        <v>503</v>
      </c>
      <c r="E488">
        <v>1994</v>
      </c>
      <c r="F488" s="28" t="s">
        <v>15</v>
      </c>
      <c r="G488">
        <v>2</v>
      </c>
      <c r="H488">
        <v>1</v>
      </c>
      <c r="I488" s="38">
        <v>4337.74</v>
      </c>
      <c r="J488" t="s">
        <v>11</v>
      </c>
      <c r="K488" t="s">
        <v>16</v>
      </c>
      <c r="L488" t="s">
        <v>247</v>
      </c>
      <c r="M488" s="35">
        <f>DATE(E488,MATCH(F488,{"Jan","Feb","Mar","Apr","May","Jun","Jul","Aug","Sep","Oct","Nov","Dec"}, 0),G488)</f>
        <v>34640</v>
      </c>
      <c r="N488" s="20">
        <f t="shared" si="7"/>
        <v>28</v>
      </c>
    </row>
    <row r="489" spans="4:14" x14ac:dyDescent="0.35">
      <c r="D489" t="s">
        <v>504</v>
      </c>
      <c r="E489">
        <v>1994</v>
      </c>
      <c r="F489" s="28" t="s">
        <v>37</v>
      </c>
      <c r="G489">
        <v>26</v>
      </c>
      <c r="H489">
        <v>2</v>
      </c>
      <c r="I489" s="38">
        <v>4340.4399999999996</v>
      </c>
      <c r="J489" t="s">
        <v>11</v>
      </c>
      <c r="K489" t="s">
        <v>16</v>
      </c>
      <c r="L489" t="s">
        <v>13</v>
      </c>
      <c r="M489" s="35">
        <f>DATE(E489,MATCH(F489,{"Jan","Feb","Mar","Apr","May","Jun","Jul","Aug","Sep","Oct","Nov","Dec"}, 0),G489)</f>
        <v>34633</v>
      </c>
      <c r="N489" s="20">
        <f t="shared" si="7"/>
        <v>28</v>
      </c>
    </row>
    <row r="490" spans="4:14" x14ac:dyDescent="0.35">
      <c r="D490" t="s">
        <v>505</v>
      </c>
      <c r="E490">
        <v>1991</v>
      </c>
      <c r="F490" s="28" t="s">
        <v>18</v>
      </c>
      <c r="G490">
        <v>1</v>
      </c>
      <c r="H490">
        <v>0</v>
      </c>
      <c r="I490" s="38">
        <v>4347.0200000000004</v>
      </c>
      <c r="J490" t="s">
        <v>11</v>
      </c>
      <c r="K490" t="s">
        <v>16</v>
      </c>
      <c r="L490" t="s">
        <v>247</v>
      </c>
      <c r="M490" s="35">
        <f>DATE(E490,MATCH(F490,{"Jan","Feb","Mar","Apr","May","Jun","Jul","Aug","Sep","Oct","Nov","Dec"}, 0),G490)</f>
        <v>33390</v>
      </c>
      <c r="N490" s="20">
        <f t="shared" si="7"/>
        <v>32</v>
      </c>
    </row>
    <row r="491" spans="4:14" x14ac:dyDescent="0.35">
      <c r="D491" t="s">
        <v>506</v>
      </c>
      <c r="E491">
        <v>1994</v>
      </c>
      <c r="F491" s="28" t="s">
        <v>15</v>
      </c>
      <c r="G491">
        <v>1</v>
      </c>
      <c r="H491">
        <v>2</v>
      </c>
      <c r="I491" s="38">
        <v>4349.46</v>
      </c>
      <c r="J491" t="s">
        <v>11</v>
      </c>
      <c r="K491" t="s">
        <v>11</v>
      </c>
      <c r="L491" t="s">
        <v>13</v>
      </c>
      <c r="M491" s="35">
        <f>DATE(E491,MATCH(F491,{"Jan","Feb","Mar","Apr","May","Jun","Jul","Aug","Sep","Oct","Nov","Dec"}, 0),G491)</f>
        <v>34639</v>
      </c>
      <c r="N491" s="20">
        <f t="shared" si="7"/>
        <v>28</v>
      </c>
    </row>
    <row r="492" spans="4:14" x14ac:dyDescent="0.35">
      <c r="D492" t="s">
        <v>507</v>
      </c>
      <c r="E492">
        <v>1991</v>
      </c>
      <c r="F492" s="28" t="s">
        <v>20</v>
      </c>
      <c r="G492">
        <v>13</v>
      </c>
      <c r="H492">
        <v>1</v>
      </c>
      <c r="I492" s="38">
        <v>4350.51</v>
      </c>
      <c r="J492" t="s">
        <v>11</v>
      </c>
      <c r="K492" t="s">
        <v>11</v>
      </c>
      <c r="L492" t="s">
        <v>13</v>
      </c>
      <c r="M492" s="35">
        <f>DATE(E492,MATCH(F492,{"Jan","Feb","Mar","Apr","May","Jun","Jul","Aug","Sep","Oct","Nov","Dec"}, 0),G492)</f>
        <v>33494</v>
      </c>
      <c r="N492" s="20">
        <f t="shared" si="7"/>
        <v>31</v>
      </c>
    </row>
    <row r="493" spans="4:14" x14ac:dyDescent="0.35">
      <c r="D493" t="s">
        <v>508</v>
      </c>
      <c r="E493">
        <v>1990</v>
      </c>
      <c r="F493" s="28" t="s">
        <v>35</v>
      </c>
      <c r="G493">
        <v>28</v>
      </c>
      <c r="H493">
        <v>0</v>
      </c>
      <c r="I493" s="38">
        <v>4357.04</v>
      </c>
      <c r="J493" t="s">
        <v>11</v>
      </c>
      <c r="K493" t="s">
        <v>12</v>
      </c>
      <c r="L493" t="s">
        <v>23</v>
      </c>
      <c r="M493" s="35">
        <f>DATE(E493,MATCH(F493,{"Jan","Feb","Mar","Apr","May","Jun","Jul","Aug","Sep","Oct","Nov","Dec"}, 0),G493)</f>
        <v>33113</v>
      </c>
      <c r="N493" s="20">
        <f t="shared" si="7"/>
        <v>32</v>
      </c>
    </row>
    <row r="494" spans="4:14" x14ac:dyDescent="0.35">
      <c r="D494" t="s">
        <v>509</v>
      </c>
      <c r="E494">
        <v>1997</v>
      </c>
      <c r="F494" s="28" t="s">
        <v>15</v>
      </c>
      <c r="G494">
        <v>29</v>
      </c>
      <c r="H494">
        <v>3</v>
      </c>
      <c r="I494" s="38">
        <v>4391.6499999999996</v>
      </c>
      <c r="J494" t="s">
        <v>11</v>
      </c>
      <c r="K494" t="s">
        <v>11</v>
      </c>
      <c r="L494" t="s">
        <v>42</v>
      </c>
      <c r="M494" s="35">
        <f>DATE(E494,MATCH(F494,{"Jan","Feb","Mar","Apr","May","Jun","Jul","Aug","Sep","Oct","Nov","Dec"}, 0),G494)</f>
        <v>35763</v>
      </c>
      <c r="N494" s="20">
        <f t="shared" si="7"/>
        <v>25</v>
      </c>
    </row>
    <row r="495" spans="4:14" x14ac:dyDescent="0.35">
      <c r="D495" t="s">
        <v>510</v>
      </c>
      <c r="E495">
        <v>1982</v>
      </c>
      <c r="F495" s="28" t="s">
        <v>18</v>
      </c>
      <c r="G495">
        <v>29</v>
      </c>
      <c r="H495">
        <v>3</v>
      </c>
      <c r="I495" s="38">
        <v>4392.7</v>
      </c>
      <c r="J495" t="s">
        <v>11</v>
      </c>
      <c r="K495" t="s">
        <v>11</v>
      </c>
      <c r="L495" t="s">
        <v>13</v>
      </c>
      <c r="M495" s="35">
        <f>DATE(E495,MATCH(F495,{"Jan","Feb","Mar","Apr","May","Jun","Jul","Aug","Sep","Oct","Nov","Dec"}, 0),G495)</f>
        <v>30131</v>
      </c>
      <c r="N495" s="20">
        <f t="shared" si="7"/>
        <v>40</v>
      </c>
    </row>
    <row r="496" spans="4:14" x14ac:dyDescent="0.35">
      <c r="D496" t="s">
        <v>511</v>
      </c>
      <c r="E496">
        <v>1988</v>
      </c>
      <c r="F496" s="28" t="s">
        <v>10</v>
      </c>
      <c r="G496">
        <v>18</v>
      </c>
      <c r="H496">
        <v>3</v>
      </c>
      <c r="I496" s="38">
        <v>4397.3100000000004</v>
      </c>
      <c r="J496" t="s">
        <v>11</v>
      </c>
      <c r="K496" t="s">
        <v>11</v>
      </c>
      <c r="L496" t="s">
        <v>13</v>
      </c>
      <c r="M496" s="35">
        <f>DATE(E496,MATCH(F496,{"Jan","Feb","Mar","Apr","May","Jun","Jul","Aug","Sep","Oct","Nov","Dec"}, 0),G496)</f>
        <v>32342</v>
      </c>
      <c r="N496" s="20">
        <f t="shared" si="7"/>
        <v>34</v>
      </c>
    </row>
    <row r="497" spans="4:14" x14ac:dyDescent="0.35">
      <c r="D497" t="s">
        <v>512</v>
      </c>
      <c r="E497">
        <v>1986</v>
      </c>
      <c r="F497" s="28" t="s">
        <v>35</v>
      </c>
      <c r="G497">
        <v>11</v>
      </c>
      <c r="H497">
        <v>0</v>
      </c>
      <c r="I497" s="38">
        <v>4399.7299999999996</v>
      </c>
      <c r="J497" t="s">
        <v>12</v>
      </c>
      <c r="K497" t="s">
        <v>11</v>
      </c>
      <c r="L497" t="s">
        <v>13</v>
      </c>
      <c r="M497" s="35">
        <f>DATE(E497,MATCH(F497,{"Jan","Feb","Mar","Apr","May","Jun","Jul","Aug","Sep","Oct","Nov","Dec"}, 0),G497)</f>
        <v>31635</v>
      </c>
      <c r="N497" s="20">
        <f t="shared" si="7"/>
        <v>36</v>
      </c>
    </row>
    <row r="498" spans="4:14" x14ac:dyDescent="0.35">
      <c r="D498" t="s">
        <v>513</v>
      </c>
      <c r="E498">
        <v>1986</v>
      </c>
      <c r="F498" s="28" t="s">
        <v>10</v>
      </c>
      <c r="G498">
        <v>13</v>
      </c>
      <c r="H498">
        <v>0</v>
      </c>
      <c r="I498" s="38">
        <v>4402.2299999999996</v>
      </c>
      <c r="J498" t="s">
        <v>11</v>
      </c>
      <c r="K498" t="s">
        <v>11</v>
      </c>
      <c r="L498" t="s">
        <v>42</v>
      </c>
      <c r="M498" s="35">
        <f>DATE(E498,MATCH(F498,{"Jan","Feb","Mar","Apr","May","Jun","Jul","Aug","Sep","Oct","Nov","Dec"}, 0),G498)</f>
        <v>31606</v>
      </c>
      <c r="N498" s="20">
        <f t="shared" si="7"/>
        <v>36</v>
      </c>
    </row>
    <row r="499" spans="4:14" x14ac:dyDescent="0.35">
      <c r="D499" t="s">
        <v>514</v>
      </c>
      <c r="E499">
        <v>1988</v>
      </c>
      <c r="F499" s="28" t="s">
        <v>20</v>
      </c>
      <c r="G499">
        <v>16</v>
      </c>
      <c r="H499">
        <v>0</v>
      </c>
      <c r="I499" s="38">
        <v>4415.16</v>
      </c>
      <c r="J499" t="s">
        <v>11</v>
      </c>
      <c r="K499" t="s">
        <v>16</v>
      </c>
      <c r="L499" t="s">
        <v>13</v>
      </c>
      <c r="M499" s="35">
        <f>DATE(E499,MATCH(F499,{"Jan","Feb","Mar","Apr","May","Jun","Jul","Aug","Sep","Oct","Nov","Dec"}, 0),G499)</f>
        <v>32402</v>
      </c>
      <c r="N499" s="20">
        <f t="shared" si="7"/>
        <v>34</v>
      </c>
    </row>
    <row r="500" spans="4:14" x14ac:dyDescent="0.35">
      <c r="D500" t="s">
        <v>515</v>
      </c>
      <c r="E500">
        <v>1992</v>
      </c>
      <c r="F500" s="28" t="s">
        <v>35</v>
      </c>
      <c r="G500">
        <v>15</v>
      </c>
      <c r="H500">
        <v>0</v>
      </c>
      <c r="I500" s="38">
        <v>4420.95</v>
      </c>
      <c r="J500" t="s">
        <v>11</v>
      </c>
      <c r="K500" t="s">
        <v>12</v>
      </c>
      <c r="L500" t="s">
        <v>516</v>
      </c>
      <c r="M500" s="35">
        <f>DATE(E500,MATCH(F500,{"Jan","Feb","Mar","Apr","May","Jun","Jul","Aug","Sep","Oct","Nov","Dec"}, 0),G500)</f>
        <v>33831</v>
      </c>
      <c r="N500" s="20">
        <f t="shared" si="7"/>
        <v>30</v>
      </c>
    </row>
    <row r="501" spans="4:14" x14ac:dyDescent="0.35">
      <c r="D501" t="s">
        <v>517</v>
      </c>
      <c r="E501">
        <v>1994</v>
      </c>
      <c r="F501" s="28" t="s">
        <v>30</v>
      </c>
      <c r="G501">
        <v>29</v>
      </c>
      <c r="H501">
        <v>2</v>
      </c>
      <c r="I501" s="38">
        <v>4428.8900000000003</v>
      </c>
      <c r="J501" t="s">
        <v>12</v>
      </c>
      <c r="K501" t="s">
        <v>16</v>
      </c>
      <c r="L501" t="s">
        <v>356</v>
      </c>
      <c r="M501" s="35">
        <f>DATE(E501,MATCH(F501,{"Jan","Feb","Mar","Apr","May","Jun","Jul","Aug","Sep","Oct","Nov","Dec"}, 0),G501)</f>
        <v>34697</v>
      </c>
      <c r="N501" s="20">
        <f t="shared" si="7"/>
        <v>28</v>
      </c>
    </row>
    <row r="502" spans="4:14" x14ac:dyDescent="0.35">
      <c r="D502" t="s">
        <v>518</v>
      </c>
      <c r="E502">
        <v>1993</v>
      </c>
      <c r="F502" s="28" t="s">
        <v>20</v>
      </c>
      <c r="G502">
        <v>4</v>
      </c>
      <c r="H502">
        <v>2</v>
      </c>
      <c r="I502" s="38">
        <v>4433.3900000000003</v>
      </c>
      <c r="J502" t="s">
        <v>11</v>
      </c>
      <c r="K502" t="s">
        <v>12</v>
      </c>
      <c r="L502" t="s">
        <v>23</v>
      </c>
      <c r="M502" s="35">
        <f>DATE(E502,MATCH(F502,{"Jan","Feb","Mar","Apr","May","Jun","Jul","Aug","Sep","Oct","Nov","Dec"}, 0),G502)</f>
        <v>34216</v>
      </c>
      <c r="N502" s="20">
        <f t="shared" si="7"/>
        <v>29</v>
      </c>
    </row>
    <row r="503" spans="4:14" x14ac:dyDescent="0.35">
      <c r="D503" t="s">
        <v>519</v>
      </c>
      <c r="E503">
        <v>1993</v>
      </c>
      <c r="F503" s="28" t="s">
        <v>30</v>
      </c>
      <c r="G503">
        <v>23</v>
      </c>
      <c r="H503">
        <v>2</v>
      </c>
      <c r="I503" s="38">
        <v>4433.92</v>
      </c>
      <c r="J503" t="s">
        <v>11</v>
      </c>
      <c r="K503" t="s">
        <v>11</v>
      </c>
      <c r="L503" t="s">
        <v>23</v>
      </c>
      <c r="M503" s="35">
        <f>DATE(E503,MATCH(F503,{"Jan","Feb","Mar","Apr","May","Jun","Jul","Aug","Sep","Oct","Nov","Dec"}, 0),G503)</f>
        <v>34326</v>
      </c>
      <c r="N503" s="20">
        <f t="shared" si="7"/>
        <v>29</v>
      </c>
    </row>
    <row r="504" spans="4:14" x14ac:dyDescent="0.35">
      <c r="D504" t="s">
        <v>520</v>
      </c>
      <c r="E504">
        <v>1994</v>
      </c>
      <c r="F504" s="28" t="s">
        <v>37</v>
      </c>
      <c r="G504">
        <v>8</v>
      </c>
      <c r="H504">
        <v>2</v>
      </c>
      <c r="I504" s="38">
        <v>4435.09</v>
      </c>
      <c r="J504" t="s">
        <v>12</v>
      </c>
      <c r="K504" t="s">
        <v>11</v>
      </c>
      <c r="L504" t="s">
        <v>168</v>
      </c>
      <c r="M504" s="35">
        <f>DATE(E504,MATCH(F504,{"Jan","Feb","Mar","Apr","May","Jun","Jul","Aug","Sep","Oct","Nov","Dec"}, 0),G504)</f>
        <v>34615</v>
      </c>
      <c r="N504" s="20">
        <f t="shared" si="7"/>
        <v>28</v>
      </c>
    </row>
    <row r="505" spans="4:14" x14ac:dyDescent="0.35">
      <c r="D505" t="s">
        <v>521</v>
      </c>
      <c r="E505">
        <v>1994</v>
      </c>
      <c r="F505" s="28" t="s">
        <v>37</v>
      </c>
      <c r="G505">
        <v>24</v>
      </c>
      <c r="H505">
        <v>2</v>
      </c>
      <c r="I505" s="38">
        <v>4438.26</v>
      </c>
      <c r="J505" t="s">
        <v>11</v>
      </c>
      <c r="K505" t="s">
        <v>12</v>
      </c>
      <c r="L505" t="s">
        <v>356</v>
      </c>
      <c r="M505" s="35">
        <f>DATE(E505,MATCH(F505,{"Jan","Feb","Mar","Apr","May","Jun","Jul","Aug","Sep","Oct","Nov","Dec"}, 0),G505)</f>
        <v>34631</v>
      </c>
      <c r="N505" s="20">
        <f t="shared" si="7"/>
        <v>28</v>
      </c>
    </row>
    <row r="506" spans="4:14" x14ac:dyDescent="0.35">
      <c r="D506" t="s">
        <v>522</v>
      </c>
      <c r="E506">
        <v>1991</v>
      </c>
      <c r="F506" s="28" t="s">
        <v>20</v>
      </c>
      <c r="G506">
        <v>3</v>
      </c>
      <c r="H506">
        <v>1</v>
      </c>
      <c r="I506" s="38">
        <v>4441.21</v>
      </c>
      <c r="J506" t="s">
        <v>16</v>
      </c>
      <c r="K506" t="s">
        <v>11</v>
      </c>
      <c r="L506" t="s">
        <v>276</v>
      </c>
      <c r="M506" s="35">
        <f>DATE(E506,MATCH(F506,{"Jan","Feb","Mar","Apr","May","Jun","Jul","Aug","Sep","Oct","Nov","Dec"}, 0),G506)</f>
        <v>33484</v>
      </c>
      <c r="N506" s="20">
        <f t="shared" si="7"/>
        <v>31</v>
      </c>
    </row>
    <row r="507" spans="4:14" x14ac:dyDescent="0.35">
      <c r="D507" t="s">
        <v>523</v>
      </c>
      <c r="E507">
        <v>1994</v>
      </c>
      <c r="F507" s="28" t="s">
        <v>18</v>
      </c>
      <c r="G507">
        <v>28</v>
      </c>
      <c r="H507">
        <v>3</v>
      </c>
      <c r="I507" s="38">
        <v>4449.46</v>
      </c>
      <c r="J507" t="s">
        <v>16</v>
      </c>
      <c r="K507" t="s">
        <v>11</v>
      </c>
      <c r="L507" t="s">
        <v>13</v>
      </c>
      <c r="M507" s="35">
        <f>DATE(E507,MATCH(F507,{"Jan","Feb","Mar","Apr","May","Jun","Jul","Aug","Sep","Oct","Nov","Dec"}, 0),G507)</f>
        <v>34513</v>
      </c>
      <c r="N507" s="20">
        <f t="shared" si="7"/>
        <v>28</v>
      </c>
    </row>
    <row r="508" spans="4:14" x14ac:dyDescent="0.35">
      <c r="D508" t="s">
        <v>524</v>
      </c>
      <c r="E508">
        <v>1990</v>
      </c>
      <c r="F508" s="28" t="s">
        <v>35</v>
      </c>
      <c r="G508">
        <v>8</v>
      </c>
      <c r="H508">
        <v>1</v>
      </c>
      <c r="I508" s="38">
        <v>4454.3999999999996</v>
      </c>
      <c r="J508" t="s">
        <v>11</v>
      </c>
      <c r="K508" t="s">
        <v>12</v>
      </c>
      <c r="L508" t="s">
        <v>23</v>
      </c>
      <c r="M508" s="35">
        <f>DATE(E508,MATCH(F508,{"Jan","Feb","Mar","Apr","May","Jun","Jul","Aug","Sep","Oct","Nov","Dec"}, 0),G508)</f>
        <v>33093</v>
      </c>
      <c r="N508" s="20">
        <f t="shared" si="7"/>
        <v>32</v>
      </c>
    </row>
    <row r="509" spans="4:14" x14ac:dyDescent="0.35">
      <c r="D509" t="s">
        <v>525</v>
      </c>
      <c r="E509">
        <v>1990</v>
      </c>
      <c r="F509" s="28" t="s">
        <v>10</v>
      </c>
      <c r="G509">
        <v>15</v>
      </c>
      <c r="H509">
        <v>1</v>
      </c>
      <c r="I509" s="38">
        <v>4462.72</v>
      </c>
      <c r="J509" t="s">
        <v>11</v>
      </c>
      <c r="K509" t="s">
        <v>12</v>
      </c>
      <c r="L509" t="s">
        <v>23</v>
      </c>
      <c r="M509" s="35">
        <f>DATE(E509,MATCH(F509,{"Jan","Feb","Mar","Apr","May","Jun","Jul","Aug","Sep","Oct","Nov","Dec"}, 0),G509)</f>
        <v>33069</v>
      </c>
      <c r="N509" s="20">
        <f t="shared" si="7"/>
        <v>32</v>
      </c>
    </row>
    <row r="510" spans="4:14" x14ac:dyDescent="0.35">
      <c r="D510" t="s">
        <v>526</v>
      </c>
      <c r="E510">
        <v>1991</v>
      </c>
      <c r="F510" s="28" t="s">
        <v>10</v>
      </c>
      <c r="G510">
        <v>4</v>
      </c>
      <c r="H510">
        <v>2</v>
      </c>
      <c r="I510" s="38">
        <v>4463.21</v>
      </c>
      <c r="J510" t="s">
        <v>12</v>
      </c>
      <c r="K510" t="s">
        <v>12</v>
      </c>
      <c r="L510" t="s">
        <v>13</v>
      </c>
      <c r="M510" s="35">
        <f>DATE(E510,MATCH(F510,{"Jan","Feb","Mar","Apr","May","Jun","Jul","Aug","Sep","Oct","Nov","Dec"}, 0),G510)</f>
        <v>33423</v>
      </c>
      <c r="N510" s="20">
        <f t="shared" si="7"/>
        <v>31</v>
      </c>
    </row>
    <row r="511" spans="4:14" x14ac:dyDescent="0.35">
      <c r="D511" t="s">
        <v>527</v>
      </c>
      <c r="E511">
        <v>1999</v>
      </c>
      <c r="F511" s="28" t="s">
        <v>15</v>
      </c>
      <c r="G511">
        <v>20</v>
      </c>
      <c r="H511">
        <v>3</v>
      </c>
      <c r="I511" s="38">
        <v>4466.62</v>
      </c>
      <c r="J511" t="s">
        <v>11</v>
      </c>
      <c r="K511" t="s">
        <v>11</v>
      </c>
      <c r="L511" t="s">
        <v>23</v>
      </c>
      <c r="M511" s="35">
        <f>DATE(E511,MATCH(F511,{"Jan","Feb","Mar","Apr","May","Jun","Jul","Aug","Sep","Oct","Nov","Dec"}, 0),G511)</f>
        <v>36484</v>
      </c>
      <c r="N511" s="20">
        <f t="shared" si="7"/>
        <v>23</v>
      </c>
    </row>
    <row r="512" spans="4:14" x14ac:dyDescent="0.35">
      <c r="D512" t="s">
        <v>528</v>
      </c>
      <c r="E512">
        <v>2004</v>
      </c>
      <c r="F512" s="28" t="s">
        <v>10</v>
      </c>
      <c r="G512">
        <v>18</v>
      </c>
      <c r="H512">
        <v>0</v>
      </c>
      <c r="I512" s="38">
        <v>4468.25</v>
      </c>
      <c r="J512" t="s">
        <v>11</v>
      </c>
      <c r="K512" t="s">
        <v>11</v>
      </c>
      <c r="L512" t="s">
        <v>23</v>
      </c>
      <c r="M512" s="35">
        <f>DATE(E512,MATCH(F512,{"Jan","Feb","Mar","Apr","May","Jun","Jul","Aug","Sep","Oct","Nov","Dec"}, 0),G512)</f>
        <v>38186</v>
      </c>
      <c r="N512" s="20">
        <f t="shared" si="7"/>
        <v>18</v>
      </c>
    </row>
    <row r="513" spans="4:14" x14ac:dyDescent="0.35">
      <c r="D513" t="s">
        <v>529</v>
      </c>
      <c r="E513">
        <v>1992</v>
      </c>
      <c r="F513" s="28" t="s">
        <v>10</v>
      </c>
      <c r="G513">
        <v>12</v>
      </c>
      <c r="H513">
        <v>0</v>
      </c>
      <c r="I513" s="38">
        <v>4488.58</v>
      </c>
      <c r="J513" t="s">
        <v>11</v>
      </c>
      <c r="K513" t="s">
        <v>12</v>
      </c>
      <c r="L513" t="s">
        <v>23</v>
      </c>
      <c r="M513" s="35">
        <f>DATE(E513,MATCH(F513,{"Jan","Feb","Mar","Apr","May","Jun","Jul","Aug","Sep","Oct","Nov","Dec"}, 0),G513)</f>
        <v>33797</v>
      </c>
      <c r="N513" s="20">
        <f t="shared" si="7"/>
        <v>30</v>
      </c>
    </row>
    <row r="514" spans="4:14" x14ac:dyDescent="0.35">
      <c r="D514" t="s">
        <v>530</v>
      </c>
      <c r="E514">
        <v>1988</v>
      </c>
      <c r="F514" s="28" t="s">
        <v>18</v>
      </c>
      <c r="G514">
        <v>26</v>
      </c>
      <c r="H514">
        <v>0</v>
      </c>
      <c r="I514" s="38">
        <v>4500.34</v>
      </c>
      <c r="J514" t="s">
        <v>11</v>
      </c>
      <c r="K514" t="s">
        <v>16</v>
      </c>
      <c r="L514" t="s">
        <v>356</v>
      </c>
      <c r="M514" s="35">
        <f>DATE(E514,MATCH(F514,{"Jan","Feb","Mar","Apr","May","Jun","Jul","Aug","Sep","Oct","Nov","Dec"}, 0),G514)</f>
        <v>32320</v>
      </c>
      <c r="N514" s="20">
        <f t="shared" si="7"/>
        <v>34</v>
      </c>
    </row>
    <row r="515" spans="4:14" x14ac:dyDescent="0.35">
      <c r="D515" t="s">
        <v>531</v>
      </c>
      <c r="E515">
        <v>1997</v>
      </c>
      <c r="F515" s="28" t="s">
        <v>37</v>
      </c>
      <c r="G515">
        <v>13</v>
      </c>
      <c r="H515">
        <v>4</v>
      </c>
      <c r="I515" s="38">
        <v>4504.66</v>
      </c>
      <c r="J515" t="s">
        <v>16</v>
      </c>
      <c r="K515" t="s">
        <v>11</v>
      </c>
      <c r="L515" t="s">
        <v>13</v>
      </c>
      <c r="M515" s="35">
        <f>DATE(E515,MATCH(F515,{"Jan","Feb","Mar","Apr","May","Jun","Jul","Aug","Sep","Oct","Nov","Dec"}, 0),G515)</f>
        <v>35716</v>
      </c>
      <c r="N515" s="20">
        <f t="shared" si="7"/>
        <v>25</v>
      </c>
    </row>
    <row r="516" spans="4:14" x14ac:dyDescent="0.35">
      <c r="D516" t="s">
        <v>532</v>
      </c>
      <c r="E516">
        <v>1982</v>
      </c>
      <c r="F516" s="28" t="s">
        <v>20</v>
      </c>
      <c r="G516">
        <v>27</v>
      </c>
      <c r="H516">
        <v>3</v>
      </c>
      <c r="I516" s="38">
        <v>4511.41</v>
      </c>
      <c r="J516" t="s">
        <v>11</v>
      </c>
      <c r="K516" t="s">
        <v>12</v>
      </c>
      <c r="L516" t="s">
        <v>13</v>
      </c>
      <c r="M516" s="35">
        <f>DATE(E516,MATCH(F516,{"Jan","Feb","Mar","Apr","May","Jun","Jul","Aug","Sep","Oct","Nov","Dec"}, 0),G516)</f>
        <v>30221</v>
      </c>
      <c r="N516" s="20">
        <f t="shared" si="7"/>
        <v>40</v>
      </c>
    </row>
    <row r="517" spans="4:14" x14ac:dyDescent="0.35">
      <c r="D517" t="s">
        <v>533</v>
      </c>
      <c r="E517">
        <v>1980</v>
      </c>
      <c r="F517" s="28" t="s">
        <v>18</v>
      </c>
      <c r="G517">
        <v>16</v>
      </c>
      <c r="H517">
        <v>2</v>
      </c>
      <c r="I517" s="38">
        <v>4515.71</v>
      </c>
      <c r="J517" t="s">
        <v>11</v>
      </c>
      <c r="K517" t="s">
        <v>12</v>
      </c>
      <c r="L517" t="s">
        <v>13</v>
      </c>
      <c r="M517" s="35">
        <f>DATE(E517,MATCH(F517,{"Jan","Feb","Mar","Apr","May","Jun","Jul","Aug","Sep","Oct","Nov","Dec"}, 0),G517)</f>
        <v>29388</v>
      </c>
      <c r="N517" s="20">
        <f t="shared" si="7"/>
        <v>42</v>
      </c>
    </row>
    <row r="518" spans="4:14" x14ac:dyDescent="0.35">
      <c r="D518" t="s">
        <v>534</v>
      </c>
      <c r="E518">
        <v>2003</v>
      </c>
      <c r="F518" s="28" t="s">
        <v>37</v>
      </c>
      <c r="G518">
        <v>2</v>
      </c>
      <c r="H518">
        <v>0</v>
      </c>
      <c r="I518" s="38">
        <v>4518.3999999999996</v>
      </c>
      <c r="J518" t="s">
        <v>11</v>
      </c>
      <c r="K518" t="s">
        <v>12</v>
      </c>
      <c r="L518" t="s">
        <v>535</v>
      </c>
      <c r="M518" s="35">
        <f>DATE(E518,MATCH(F518,{"Jan","Feb","Mar","Apr","May","Jun","Jul","Aug","Sep","Oct","Nov","Dec"}, 0),G518)</f>
        <v>37896</v>
      </c>
      <c r="N518" s="20">
        <f t="shared" si="7"/>
        <v>19</v>
      </c>
    </row>
    <row r="519" spans="4:14" x14ac:dyDescent="0.35">
      <c r="D519" t="s">
        <v>536</v>
      </c>
      <c r="E519">
        <v>1987</v>
      </c>
      <c r="F519" s="28" t="s">
        <v>30</v>
      </c>
      <c r="G519">
        <v>5</v>
      </c>
      <c r="H519">
        <v>3</v>
      </c>
      <c r="I519" s="38">
        <v>4518.7700000000004</v>
      </c>
      <c r="J519" t="s">
        <v>11</v>
      </c>
      <c r="K519" t="s">
        <v>12</v>
      </c>
      <c r="L519" t="s">
        <v>23</v>
      </c>
      <c r="M519" s="35">
        <f>DATE(E519,MATCH(F519,{"Jan","Feb","Mar","Apr","May","Jun","Jul","Aug","Sep","Oct","Nov","Dec"}, 0),G519)</f>
        <v>32116</v>
      </c>
      <c r="N519" s="20">
        <f t="shared" si="7"/>
        <v>35</v>
      </c>
    </row>
    <row r="520" spans="4:14" x14ac:dyDescent="0.35">
      <c r="D520" t="s">
        <v>537</v>
      </c>
      <c r="E520">
        <v>1988</v>
      </c>
      <c r="F520" s="28" t="s">
        <v>30</v>
      </c>
      <c r="G520">
        <v>21</v>
      </c>
      <c r="H520">
        <v>0</v>
      </c>
      <c r="I520" s="38">
        <v>4518.83</v>
      </c>
      <c r="J520" t="s">
        <v>11</v>
      </c>
      <c r="K520" t="s">
        <v>11</v>
      </c>
      <c r="L520" t="s">
        <v>356</v>
      </c>
      <c r="M520" s="35">
        <f>DATE(E520,MATCH(F520,{"Jan","Feb","Mar","Apr","May","Jun","Jul","Aug","Sep","Oct","Nov","Dec"}, 0),G520)</f>
        <v>32498</v>
      </c>
      <c r="N520" s="20">
        <f t="shared" si="7"/>
        <v>34</v>
      </c>
    </row>
    <row r="521" spans="4:14" x14ac:dyDescent="0.35">
      <c r="D521" t="s">
        <v>538</v>
      </c>
      <c r="E521">
        <v>1992</v>
      </c>
      <c r="F521" s="28" t="s">
        <v>35</v>
      </c>
      <c r="G521">
        <v>13</v>
      </c>
      <c r="H521">
        <v>1</v>
      </c>
      <c r="I521" s="38">
        <v>4527.18</v>
      </c>
      <c r="J521" t="s">
        <v>11</v>
      </c>
      <c r="K521" t="s">
        <v>11</v>
      </c>
      <c r="L521" t="s">
        <v>23</v>
      </c>
      <c r="M521" s="35">
        <f>DATE(E521,MATCH(F521,{"Jan","Feb","Mar","Apr","May","Jun","Jul","Aug","Sep","Oct","Nov","Dec"}, 0),G521)</f>
        <v>33829</v>
      </c>
      <c r="N521" s="20">
        <f t="shared" si="7"/>
        <v>30</v>
      </c>
    </row>
    <row r="522" spans="4:14" x14ac:dyDescent="0.35">
      <c r="D522" t="s">
        <v>539</v>
      </c>
      <c r="E522">
        <v>1993</v>
      </c>
      <c r="F522" s="28" t="s">
        <v>18</v>
      </c>
      <c r="G522">
        <v>29</v>
      </c>
      <c r="H522">
        <v>2</v>
      </c>
      <c r="I522" s="38">
        <v>4529.4799999999996</v>
      </c>
      <c r="J522" t="s">
        <v>11</v>
      </c>
      <c r="K522" t="s">
        <v>16</v>
      </c>
      <c r="L522" t="s">
        <v>42</v>
      </c>
      <c r="M522" s="35">
        <f>DATE(E522,MATCH(F522,{"Jan","Feb","Mar","Apr","May","Jun","Jul","Aug","Sep","Oct","Nov","Dec"}, 0),G522)</f>
        <v>34149</v>
      </c>
      <c r="N522" s="20">
        <f t="shared" si="7"/>
        <v>29</v>
      </c>
    </row>
    <row r="523" spans="4:14" x14ac:dyDescent="0.35">
      <c r="D523" t="s">
        <v>540</v>
      </c>
      <c r="E523">
        <v>1988</v>
      </c>
      <c r="F523" s="28" t="s">
        <v>18</v>
      </c>
      <c r="G523">
        <v>13</v>
      </c>
      <c r="H523">
        <v>1</v>
      </c>
      <c r="I523" s="38">
        <v>4536.26</v>
      </c>
      <c r="J523" t="s">
        <v>11</v>
      </c>
      <c r="K523" t="s">
        <v>11</v>
      </c>
      <c r="L523" t="s">
        <v>42</v>
      </c>
      <c r="M523" s="35">
        <f>DATE(E523,MATCH(F523,{"Jan","Feb","Mar","Apr","May","Jun","Jul","Aug","Sep","Oct","Nov","Dec"}, 0),G523)</f>
        <v>32307</v>
      </c>
      <c r="N523" s="20">
        <f t="shared" si="7"/>
        <v>34</v>
      </c>
    </row>
    <row r="524" spans="4:14" x14ac:dyDescent="0.35">
      <c r="D524" t="s">
        <v>541</v>
      </c>
      <c r="E524">
        <v>1990</v>
      </c>
      <c r="F524" s="28" t="s">
        <v>15</v>
      </c>
      <c r="G524">
        <v>17</v>
      </c>
      <c r="H524">
        <v>0</v>
      </c>
      <c r="I524" s="38">
        <v>4544.2299999999996</v>
      </c>
      <c r="J524" t="s">
        <v>11</v>
      </c>
      <c r="K524" t="s">
        <v>16</v>
      </c>
      <c r="L524" t="s">
        <v>247</v>
      </c>
      <c r="M524" s="35">
        <f>DATE(E524,MATCH(F524,{"Jan","Feb","Mar","Apr","May","Jun","Jul","Aug","Sep","Oct","Nov","Dec"}, 0),G524)</f>
        <v>33194</v>
      </c>
      <c r="N524" s="20">
        <f t="shared" si="7"/>
        <v>32</v>
      </c>
    </row>
    <row r="525" spans="4:14" x14ac:dyDescent="0.35">
      <c r="D525" t="s">
        <v>542</v>
      </c>
      <c r="E525">
        <v>2004</v>
      </c>
      <c r="F525" s="28" t="s">
        <v>30</v>
      </c>
      <c r="G525">
        <v>22</v>
      </c>
      <c r="H525">
        <v>4</v>
      </c>
      <c r="I525" s="38">
        <v>4561.1899999999996</v>
      </c>
      <c r="J525" t="s">
        <v>11</v>
      </c>
      <c r="K525" t="s">
        <v>11</v>
      </c>
      <c r="L525" t="s">
        <v>247</v>
      </c>
      <c r="M525" s="35">
        <f>DATE(E525,MATCH(F525,{"Jan","Feb","Mar","Apr","May","Jun","Jul","Aug","Sep","Oct","Nov","Dec"}, 0),G525)</f>
        <v>38343</v>
      </c>
      <c r="N525" s="20">
        <f t="shared" si="7"/>
        <v>18</v>
      </c>
    </row>
    <row r="526" spans="4:14" x14ac:dyDescent="0.35">
      <c r="D526" t="s">
        <v>543</v>
      </c>
      <c r="E526">
        <v>1990</v>
      </c>
      <c r="F526" s="28" t="s">
        <v>20</v>
      </c>
      <c r="G526">
        <v>20</v>
      </c>
      <c r="H526">
        <v>1</v>
      </c>
      <c r="I526" s="38">
        <v>4562.84</v>
      </c>
      <c r="J526" t="s">
        <v>11</v>
      </c>
      <c r="K526" t="s">
        <v>11</v>
      </c>
      <c r="L526" t="s">
        <v>13</v>
      </c>
      <c r="M526" s="35">
        <f>DATE(E526,MATCH(F526,{"Jan","Feb","Mar","Apr","May","Jun","Jul","Aug","Sep","Oct","Nov","Dec"}, 0),G526)</f>
        <v>33136</v>
      </c>
      <c r="N526" s="20">
        <f t="shared" si="7"/>
        <v>32</v>
      </c>
    </row>
    <row r="527" spans="4:14" x14ac:dyDescent="0.35">
      <c r="D527" t="s">
        <v>544</v>
      </c>
      <c r="E527">
        <v>1996</v>
      </c>
      <c r="F527" s="28" t="s">
        <v>30</v>
      </c>
      <c r="G527">
        <v>25</v>
      </c>
      <c r="H527">
        <v>2</v>
      </c>
      <c r="I527" s="38">
        <v>4564.1899999999996</v>
      </c>
      <c r="J527" t="s">
        <v>11</v>
      </c>
      <c r="K527" t="s">
        <v>11</v>
      </c>
      <c r="L527" t="s">
        <v>247</v>
      </c>
      <c r="M527" s="35">
        <f>DATE(E527,MATCH(F527,{"Jan","Feb","Mar","Apr","May","Jun","Jul","Aug","Sep","Oct","Nov","Dec"}, 0),G527)</f>
        <v>35424</v>
      </c>
      <c r="N527" s="20">
        <f t="shared" si="7"/>
        <v>26</v>
      </c>
    </row>
    <row r="528" spans="4:14" x14ac:dyDescent="0.35">
      <c r="D528" t="s">
        <v>545</v>
      </c>
      <c r="E528">
        <v>1989</v>
      </c>
      <c r="F528" s="28" t="s">
        <v>20</v>
      </c>
      <c r="G528">
        <v>18</v>
      </c>
      <c r="H528">
        <v>0</v>
      </c>
      <c r="I528" s="38">
        <v>4571.41</v>
      </c>
      <c r="J528" t="s">
        <v>11</v>
      </c>
      <c r="K528" t="s">
        <v>11</v>
      </c>
      <c r="L528" t="s">
        <v>23</v>
      </c>
      <c r="M528" s="35">
        <f>DATE(E528,MATCH(F528,{"Jan","Feb","Mar","Apr","May","Jun","Jul","Aug","Sep","Oct","Nov","Dec"}, 0),G528)</f>
        <v>32769</v>
      </c>
      <c r="N528" s="20">
        <f t="shared" si="7"/>
        <v>33</v>
      </c>
    </row>
    <row r="529" spans="4:14" x14ac:dyDescent="0.35">
      <c r="D529" t="s">
        <v>546</v>
      </c>
      <c r="E529">
        <v>2000</v>
      </c>
      <c r="F529" s="28" t="s">
        <v>10</v>
      </c>
      <c r="G529">
        <v>2</v>
      </c>
      <c r="H529">
        <v>0</v>
      </c>
      <c r="I529" s="38">
        <v>4608.03</v>
      </c>
      <c r="J529" t="s">
        <v>11</v>
      </c>
      <c r="K529" t="s">
        <v>12</v>
      </c>
      <c r="L529" t="s">
        <v>42</v>
      </c>
      <c r="M529" s="35">
        <f>DATE(E529,MATCH(F529,{"Jan","Feb","Mar","Apr","May","Jun","Jul","Aug","Sep","Oct","Nov","Dec"}, 0),G529)</f>
        <v>36709</v>
      </c>
      <c r="N529" s="20">
        <f t="shared" ref="N529:N592" si="8">DATEDIF(M529,DATE(2023,6,8),"y")</f>
        <v>22</v>
      </c>
    </row>
    <row r="530" spans="4:14" x14ac:dyDescent="0.35">
      <c r="D530" t="s">
        <v>547</v>
      </c>
      <c r="E530">
        <v>1998</v>
      </c>
      <c r="F530" s="28" t="s">
        <v>18</v>
      </c>
      <c r="G530">
        <v>29</v>
      </c>
      <c r="H530">
        <v>3</v>
      </c>
      <c r="I530" s="38">
        <v>4618.08</v>
      </c>
      <c r="J530" t="s">
        <v>11</v>
      </c>
      <c r="K530" t="s">
        <v>16</v>
      </c>
      <c r="L530" t="s">
        <v>23</v>
      </c>
      <c r="M530" s="35">
        <f>DATE(E530,MATCH(F530,{"Jan","Feb","Mar","Apr","May","Jun","Jul","Aug","Sep","Oct","Nov","Dec"}, 0),G530)</f>
        <v>35975</v>
      </c>
      <c r="N530" s="20">
        <f t="shared" si="8"/>
        <v>24</v>
      </c>
    </row>
    <row r="531" spans="4:14" x14ac:dyDescent="0.35">
      <c r="D531" t="s">
        <v>548</v>
      </c>
      <c r="E531">
        <v>1985</v>
      </c>
      <c r="F531" s="28" t="s">
        <v>18</v>
      </c>
      <c r="G531">
        <v>22</v>
      </c>
      <c r="H531">
        <v>0</v>
      </c>
      <c r="I531" s="38">
        <v>4646.76</v>
      </c>
      <c r="J531" t="s">
        <v>16</v>
      </c>
      <c r="K531" t="s">
        <v>16</v>
      </c>
      <c r="L531" t="s">
        <v>42</v>
      </c>
      <c r="M531" s="35">
        <f>DATE(E531,MATCH(F531,{"Jan","Feb","Mar","Apr","May","Jun","Jul","Aug","Sep","Oct","Nov","Dec"}, 0),G531)</f>
        <v>31220</v>
      </c>
      <c r="N531" s="20">
        <f t="shared" si="8"/>
        <v>37</v>
      </c>
    </row>
    <row r="532" spans="4:14" x14ac:dyDescent="0.35">
      <c r="D532" t="s">
        <v>549</v>
      </c>
      <c r="E532">
        <v>1996</v>
      </c>
      <c r="F532" s="28" t="s">
        <v>37</v>
      </c>
      <c r="G532">
        <v>25</v>
      </c>
      <c r="H532">
        <v>3</v>
      </c>
      <c r="I532" s="38">
        <v>4661.29</v>
      </c>
      <c r="J532" t="s">
        <v>11</v>
      </c>
      <c r="K532" t="s">
        <v>16</v>
      </c>
      <c r="L532" t="s">
        <v>356</v>
      </c>
      <c r="M532" s="35">
        <f>DATE(E532,MATCH(F532,{"Jan","Feb","Mar","Apr","May","Jun","Jul","Aug","Sep","Oct","Nov","Dec"}, 0),G532)</f>
        <v>35363</v>
      </c>
      <c r="N532" s="20">
        <f t="shared" si="8"/>
        <v>26</v>
      </c>
    </row>
    <row r="533" spans="4:14" x14ac:dyDescent="0.35">
      <c r="D533" t="s">
        <v>550</v>
      </c>
      <c r="E533">
        <v>1990</v>
      </c>
      <c r="F533" s="28" t="s">
        <v>35</v>
      </c>
      <c r="G533">
        <v>5</v>
      </c>
      <c r="H533">
        <v>1</v>
      </c>
      <c r="I533" s="38">
        <v>4667.6099999999997</v>
      </c>
      <c r="J533" t="s">
        <v>12</v>
      </c>
      <c r="K533" t="s">
        <v>12</v>
      </c>
      <c r="L533" t="s">
        <v>168</v>
      </c>
      <c r="M533" s="35">
        <f>DATE(E533,MATCH(F533,{"Jan","Feb","Mar","Apr","May","Jun","Jul","Aug","Sep","Oct","Nov","Dec"}, 0),G533)</f>
        <v>33090</v>
      </c>
      <c r="N533" s="20">
        <f t="shared" si="8"/>
        <v>32</v>
      </c>
    </row>
    <row r="534" spans="4:14" x14ac:dyDescent="0.35">
      <c r="D534" t="s">
        <v>551</v>
      </c>
      <c r="E534">
        <v>1990</v>
      </c>
      <c r="F534" s="28" t="s">
        <v>20</v>
      </c>
      <c r="G534">
        <v>26</v>
      </c>
      <c r="H534">
        <v>2</v>
      </c>
      <c r="I534" s="38">
        <v>4670.6400000000003</v>
      </c>
      <c r="J534" t="s">
        <v>11</v>
      </c>
      <c r="K534" t="s">
        <v>11</v>
      </c>
      <c r="L534" t="s">
        <v>42</v>
      </c>
      <c r="M534" s="35">
        <f>DATE(E534,MATCH(F534,{"Jan","Feb","Mar","Apr","May","Jun","Jul","Aug","Sep","Oct","Nov","Dec"}, 0),G534)</f>
        <v>33142</v>
      </c>
      <c r="N534" s="20">
        <f t="shared" si="8"/>
        <v>32</v>
      </c>
    </row>
    <row r="535" spans="4:14" x14ac:dyDescent="0.35">
      <c r="D535" t="s">
        <v>552</v>
      </c>
      <c r="E535">
        <v>1990</v>
      </c>
      <c r="F535" s="28" t="s">
        <v>10</v>
      </c>
      <c r="G535">
        <v>13</v>
      </c>
      <c r="H535">
        <v>2</v>
      </c>
      <c r="I535" s="38">
        <v>4673.3900000000003</v>
      </c>
      <c r="J535" t="s">
        <v>11</v>
      </c>
      <c r="K535" t="s">
        <v>16</v>
      </c>
      <c r="L535" t="s">
        <v>13</v>
      </c>
      <c r="M535" s="35">
        <f>DATE(E535,MATCH(F535,{"Jan","Feb","Mar","Apr","May","Jun","Jul","Aug","Sep","Oct","Nov","Dec"}, 0),G535)</f>
        <v>33067</v>
      </c>
      <c r="N535" s="20">
        <f t="shared" si="8"/>
        <v>32</v>
      </c>
    </row>
    <row r="536" spans="4:14" x14ac:dyDescent="0.35">
      <c r="D536" t="s">
        <v>553</v>
      </c>
      <c r="E536">
        <v>1979</v>
      </c>
      <c r="F536" s="28" t="s">
        <v>37</v>
      </c>
      <c r="G536">
        <v>18</v>
      </c>
      <c r="H536">
        <v>2</v>
      </c>
      <c r="I536" s="38">
        <v>4674.2</v>
      </c>
      <c r="J536" t="s">
        <v>11</v>
      </c>
      <c r="K536" t="s">
        <v>16</v>
      </c>
      <c r="L536" t="s">
        <v>13</v>
      </c>
      <c r="M536" s="35">
        <f>DATE(E536,MATCH(F536,{"Jan","Feb","Mar","Apr","May","Jun","Jul","Aug","Sep","Oct","Nov","Dec"}, 0),G536)</f>
        <v>29146</v>
      </c>
      <c r="N536" s="20">
        <f t="shared" si="8"/>
        <v>43</v>
      </c>
    </row>
    <row r="537" spans="4:14" x14ac:dyDescent="0.35">
      <c r="D537" t="s">
        <v>554</v>
      </c>
      <c r="E537">
        <v>2003</v>
      </c>
      <c r="F537" s="28" t="s">
        <v>37</v>
      </c>
      <c r="G537">
        <v>4</v>
      </c>
      <c r="H537">
        <v>0</v>
      </c>
      <c r="I537" s="38">
        <v>4678.8</v>
      </c>
      <c r="J537" t="s">
        <v>11</v>
      </c>
      <c r="K537" t="s">
        <v>16</v>
      </c>
      <c r="L537" t="s">
        <v>300</v>
      </c>
      <c r="M537" s="35">
        <f>DATE(E537,MATCH(F537,{"Jan","Feb","Mar","Apr","May","Jun","Jul","Aug","Sep","Oct","Nov","Dec"}, 0),G537)</f>
        <v>37898</v>
      </c>
      <c r="N537" s="20">
        <f t="shared" si="8"/>
        <v>19</v>
      </c>
    </row>
    <row r="538" spans="4:14" x14ac:dyDescent="0.35">
      <c r="D538" t="s">
        <v>555</v>
      </c>
      <c r="E538">
        <v>1990</v>
      </c>
      <c r="F538" s="28" t="s">
        <v>20</v>
      </c>
      <c r="G538">
        <v>4</v>
      </c>
      <c r="H538">
        <v>2</v>
      </c>
      <c r="I538" s="38">
        <v>4686.3900000000003</v>
      </c>
      <c r="J538" t="s">
        <v>12</v>
      </c>
      <c r="K538" t="s">
        <v>12</v>
      </c>
      <c r="L538" t="s">
        <v>13</v>
      </c>
      <c r="M538" s="35">
        <f>DATE(E538,MATCH(F538,{"Jan","Feb","Mar","Apr","May","Jun","Jul","Aug","Sep","Oct","Nov","Dec"}, 0),G538)</f>
        <v>33120</v>
      </c>
      <c r="N538" s="20">
        <f t="shared" si="8"/>
        <v>32</v>
      </c>
    </row>
    <row r="539" spans="4:14" x14ac:dyDescent="0.35">
      <c r="D539" t="s">
        <v>556</v>
      </c>
      <c r="E539">
        <v>2003</v>
      </c>
      <c r="F539" s="28" t="s">
        <v>18</v>
      </c>
      <c r="G539">
        <v>22</v>
      </c>
      <c r="H539">
        <v>5</v>
      </c>
      <c r="I539" s="38">
        <v>4687.8</v>
      </c>
      <c r="J539" t="s">
        <v>11</v>
      </c>
      <c r="K539" t="s">
        <v>12</v>
      </c>
      <c r="L539" t="s">
        <v>42</v>
      </c>
      <c r="M539" s="35">
        <f>DATE(E539,MATCH(F539,{"Jan","Feb","Mar","Apr","May","Jun","Jul","Aug","Sep","Oct","Nov","Dec"}, 0),G539)</f>
        <v>37794</v>
      </c>
      <c r="N539" s="20">
        <f t="shared" si="8"/>
        <v>19</v>
      </c>
    </row>
    <row r="540" spans="4:14" x14ac:dyDescent="0.35">
      <c r="D540" t="s">
        <v>557</v>
      </c>
      <c r="E540">
        <v>1977</v>
      </c>
      <c r="F540" s="28" t="s">
        <v>30</v>
      </c>
      <c r="G540">
        <v>4</v>
      </c>
      <c r="H540">
        <v>2</v>
      </c>
      <c r="I540" s="38">
        <v>4699.47</v>
      </c>
      <c r="J540" t="s">
        <v>11</v>
      </c>
      <c r="K540" t="s">
        <v>12</v>
      </c>
      <c r="L540" t="s">
        <v>13</v>
      </c>
      <c r="M540" s="35">
        <f>DATE(E540,MATCH(F540,{"Jan","Feb","Mar","Apr","May","Jun","Jul","Aug","Sep","Oct","Nov","Dec"}, 0),G540)</f>
        <v>28463</v>
      </c>
      <c r="N540" s="20">
        <f t="shared" si="8"/>
        <v>45</v>
      </c>
    </row>
    <row r="541" spans="4:14" x14ac:dyDescent="0.35">
      <c r="D541" t="s">
        <v>558</v>
      </c>
      <c r="E541">
        <v>1981</v>
      </c>
      <c r="F541" s="28" t="s">
        <v>35</v>
      </c>
      <c r="G541">
        <v>12</v>
      </c>
      <c r="H541">
        <v>1</v>
      </c>
      <c r="I541" s="38">
        <v>4712.12</v>
      </c>
      <c r="J541" t="s">
        <v>11</v>
      </c>
      <c r="K541" t="s">
        <v>12</v>
      </c>
      <c r="L541" t="s">
        <v>42</v>
      </c>
      <c r="M541" s="35">
        <f>DATE(E541,MATCH(F541,{"Jan","Feb","Mar","Apr","May","Jun","Jul","Aug","Sep","Oct","Nov","Dec"}, 0),G541)</f>
        <v>29810</v>
      </c>
      <c r="N541" s="20">
        <f t="shared" si="8"/>
        <v>41</v>
      </c>
    </row>
    <row r="542" spans="4:14" x14ac:dyDescent="0.35">
      <c r="D542" t="s">
        <v>559</v>
      </c>
      <c r="E542">
        <v>1992</v>
      </c>
      <c r="F542" s="28" t="s">
        <v>37</v>
      </c>
      <c r="G542">
        <v>9</v>
      </c>
      <c r="H542">
        <v>1</v>
      </c>
      <c r="I542" s="38">
        <v>4718.2</v>
      </c>
      <c r="J542" t="s">
        <v>11</v>
      </c>
      <c r="K542" t="s">
        <v>12</v>
      </c>
      <c r="L542" t="s">
        <v>247</v>
      </c>
      <c r="M542" s="35">
        <f>DATE(E542,MATCH(F542,{"Jan","Feb","Mar","Apr","May","Jun","Jul","Aug","Sep","Oct","Nov","Dec"}, 0),G542)</f>
        <v>33886</v>
      </c>
      <c r="N542" s="20">
        <f t="shared" si="8"/>
        <v>30</v>
      </c>
    </row>
    <row r="543" spans="4:14" x14ac:dyDescent="0.35">
      <c r="D543" t="s">
        <v>560</v>
      </c>
      <c r="E543">
        <v>1992</v>
      </c>
      <c r="F543" s="28" t="s">
        <v>20</v>
      </c>
      <c r="G543">
        <v>28</v>
      </c>
      <c r="H543">
        <v>1</v>
      </c>
      <c r="I543" s="38">
        <v>4719.5200000000004</v>
      </c>
      <c r="J543" t="s">
        <v>11</v>
      </c>
      <c r="K543" t="s">
        <v>11</v>
      </c>
      <c r="L543" t="s">
        <v>247</v>
      </c>
      <c r="M543" s="35">
        <f>DATE(E543,MATCH(F543,{"Jan","Feb","Mar","Apr","May","Jun","Jul","Aug","Sep","Oct","Nov","Dec"}, 0),G543)</f>
        <v>33875</v>
      </c>
      <c r="N543" s="20">
        <f t="shared" si="8"/>
        <v>30</v>
      </c>
    </row>
    <row r="544" spans="4:14" x14ac:dyDescent="0.35">
      <c r="D544" t="s">
        <v>561</v>
      </c>
      <c r="E544">
        <v>1994</v>
      </c>
      <c r="F544" s="28" t="s">
        <v>35</v>
      </c>
      <c r="G544">
        <v>12</v>
      </c>
      <c r="H544">
        <v>2</v>
      </c>
      <c r="I544" s="38">
        <v>4719.74</v>
      </c>
      <c r="J544" t="s">
        <v>11</v>
      </c>
      <c r="K544" t="s">
        <v>16</v>
      </c>
      <c r="L544" t="s">
        <v>23</v>
      </c>
      <c r="M544" s="35">
        <f>DATE(E544,MATCH(F544,{"Jan","Feb","Mar","Apr","May","Jun","Jul","Aug","Sep","Oct","Nov","Dec"}, 0),G544)</f>
        <v>34558</v>
      </c>
      <c r="N544" s="20">
        <f t="shared" si="8"/>
        <v>28</v>
      </c>
    </row>
    <row r="545" spans="4:14" x14ac:dyDescent="0.35">
      <c r="D545" t="s">
        <v>562</v>
      </c>
      <c r="E545">
        <v>1980</v>
      </c>
      <c r="F545" s="28" t="s">
        <v>10</v>
      </c>
      <c r="G545">
        <v>2</v>
      </c>
      <c r="H545">
        <v>2</v>
      </c>
      <c r="I545" s="38">
        <v>4728.71</v>
      </c>
      <c r="J545" t="s">
        <v>11</v>
      </c>
      <c r="K545" t="s">
        <v>12</v>
      </c>
      <c r="L545" t="s">
        <v>23</v>
      </c>
      <c r="M545" s="35">
        <f>DATE(E545,MATCH(F545,{"Jan","Feb","Mar","Apr","May","Jun","Jul","Aug","Sep","Oct","Nov","Dec"}, 0),G545)</f>
        <v>29404</v>
      </c>
      <c r="N545" s="20">
        <f t="shared" si="8"/>
        <v>42</v>
      </c>
    </row>
    <row r="546" spans="4:14" x14ac:dyDescent="0.35">
      <c r="D546" t="s">
        <v>563</v>
      </c>
      <c r="E546">
        <v>1986</v>
      </c>
      <c r="F546" s="28" t="s">
        <v>20</v>
      </c>
      <c r="G546">
        <v>5</v>
      </c>
      <c r="H546">
        <v>3</v>
      </c>
      <c r="I546" s="38">
        <v>4734.6400000000003</v>
      </c>
      <c r="J546" t="s">
        <v>11</v>
      </c>
      <c r="K546" t="s">
        <v>16</v>
      </c>
      <c r="L546" t="s">
        <v>13</v>
      </c>
      <c r="M546" s="35">
        <f>DATE(E546,MATCH(F546,{"Jan","Feb","Mar","Apr","May","Jun","Jul","Aug","Sep","Oct","Nov","Dec"}, 0),G546)</f>
        <v>31660</v>
      </c>
      <c r="N546" s="20">
        <f t="shared" si="8"/>
        <v>36</v>
      </c>
    </row>
    <row r="547" spans="4:14" x14ac:dyDescent="0.35">
      <c r="D547" t="s">
        <v>564</v>
      </c>
      <c r="E547">
        <v>1991</v>
      </c>
      <c r="F547" s="28" t="s">
        <v>37</v>
      </c>
      <c r="G547">
        <v>12</v>
      </c>
      <c r="H547">
        <v>1</v>
      </c>
      <c r="I547" s="38">
        <v>4738.2700000000004</v>
      </c>
      <c r="J547" t="s">
        <v>11</v>
      </c>
      <c r="K547" t="s">
        <v>12</v>
      </c>
      <c r="L547" t="s">
        <v>23</v>
      </c>
      <c r="M547" s="35">
        <f>DATE(E547,MATCH(F547,{"Jan","Feb","Mar","Apr","May","Jun","Jul","Aug","Sep","Oct","Nov","Dec"}, 0),G547)</f>
        <v>33523</v>
      </c>
      <c r="N547" s="20">
        <f t="shared" si="8"/>
        <v>31</v>
      </c>
    </row>
    <row r="548" spans="4:14" x14ac:dyDescent="0.35">
      <c r="D548" t="s">
        <v>565</v>
      </c>
      <c r="E548">
        <v>2004</v>
      </c>
      <c r="F548" s="28" t="s">
        <v>15</v>
      </c>
      <c r="G548">
        <v>24</v>
      </c>
      <c r="H548">
        <v>0</v>
      </c>
      <c r="I548" s="38">
        <v>4740.78</v>
      </c>
      <c r="J548" t="s">
        <v>11</v>
      </c>
      <c r="K548" t="s">
        <v>12</v>
      </c>
      <c r="L548" t="s">
        <v>300</v>
      </c>
      <c r="M548" s="35">
        <f>DATE(E548,MATCH(F548,{"Jan","Feb","Mar","Apr","May","Jun","Jul","Aug","Sep","Oct","Nov","Dec"}, 0),G548)</f>
        <v>38315</v>
      </c>
      <c r="N548" s="20">
        <f t="shared" si="8"/>
        <v>18</v>
      </c>
    </row>
    <row r="549" spans="4:14" x14ac:dyDescent="0.35">
      <c r="D549" t="s">
        <v>566</v>
      </c>
      <c r="E549">
        <v>1987</v>
      </c>
      <c r="F549" s="28" t="s">
        <v>18</v>
      </c>
      <c r="G549">
        <v>5</v>
      </c>
      <c r="H549">
        <v>1</v>
      </c>
      <c r="I549" s="38">
        <v>4746.34</v>
      </c>
      <c r="J549" t="s">
        <v>11</v>
      </c>
      <c r="K549" t="s">
        <v>11</v>
      </c>
      <c r="L549" t="s">
        <v>42</v>
      </c>
      <c r="M549" s="35">
        <f>DATE(E549,MATCH(F549,{"Jan","Feb","Mar","Apr","May","Jun","Jul","Aug","Sep","Oct","Nov","Dec"}, 0),G549)</f>
        <v>31933</v>
      </c>
      <c r="N549" s="20">
        <f t="shared" si="8"/>
        <v>36</v>
      </c>
    </row>
    <row r="550" spans="4:14" x14ac:dyDescent="0.35">
      <c r="D550" t="s">
        <v>567</v>
      </c>
      <c r="E550">
        <v>1987</v>
      </c>
      <c r="F550" s="28" t="s">
        <v>20</v>
      </c>
      <c r="G550">
        <v>2</v>
      </c>
      <c r="H550">
        <v>1</v>
      </c>
      <c r="I550" s="38">
        <v>4747.05</v>
      </c>
      <c r="J550" t="s">
        <v>11</v>
      </c>
      <c r="K550" t="s">
        <v>11</v>
      </c>
      <c r="L550" t="s">
        <v>13</v>
      </c>
      <c r="M550" s="35">
        <f>DATE(E550,MATCH(F550,{"Jan","Feb","Mar","Apr","May","Jun","Jul","Aug","Sep","Oct","Nov","Dec"}, 0),G550)</f>
        <v>32022</v>
      </c>
      <c r="N550" s="20">
        <f t="shared" si="8"/>
        <v>35</v>
      </c>
    </row>
    <row r="551" spans="4:14" x14ac:dyDescent="0.35">
      <c r="D551" t="s">
        <v>568</v>
      </c>
      <c r="E551">
        <v>1987</v>
      </c>
      <c r="F551" s="28" t="s">
        <v>15</v>
      </c>
      <c r="G551">
        <v>22</v>
      </c>
      <c r="H551">
        <v>1</v>
      </c>
      <c r="I551" s="38">
        <v>4751.07</v>
      </c>
      <c r="J551" t="s">
        <v>12</v>
      </c>
      <c r="K551" t="s">
        <v>16</v>
      </c>
      <c r="L551" t="s">
        <v>42</v>
      </c>
      <c r="M551" s="35">
        <f>DATE(E551,MATCH(F551,{"Jan","Feb","Mar","Apr","May","Jun","Jul","Aug","Sep","Oct","Nov","Dec"}, 0),G551)</f>
        <v>32103</v>
      </c>
      <c r="N551" s="20">
        <f t="shared" si="8"/>
        <v>35</v>
      </c>
    </row>
    <row r="552" spans="4:14" x14ac:dyDescent="0.35">
      <c r="D552" t="s">
        <v>569</v>
      </c>
      <c r="E552">
        <v>1992</v>
      </c>
      <c r="F552" s="28" t="s">
        <v>35</v>
      </c>
      <c r="G552">
        <v>16</v>
      </c>
      <c r="H552">
        <v>2</v>
      </c>
      <c r="I552" s="38">
        <v>4753.6400000000003</v>
      </c>
      <c r="J552" t="s">
        <v>11</v>
      </c>
      <c r="K552" t="s">
        <v>12</v>
      </c>
      <c r="L552" t="s">
        <v>13</v>
      </c>
      <c r="M552" s="35">
        <f>DATE(E552,MATCH(F552,{"Jan","Feb","Mar","Apr","May","Jun","Jul","Aug","Sep","Oct","Nov","Dec"}, 0),G552)</f>
        <v>33832</v>
      </c>
      <c r="N552" s="20">
        <f t="shared" si="8"/>
        <v>30</v>
      </c>
    </row>
    <row r="553" spans="4:14" x14ac:dyDescent="0.35">
      <c r="D553" t="s">
        <v>570</v>
      </c>
      <c r="E553">
        <v>1987</v>
      </c>
      <c r="F553" s="28" t="s">
        <v>20</v>
      </c>
      <c r="G553">
        <v>27</v>
      </c>
      <c r="H553">
        <v>1</v>
      </c>
      <c r="I553" s="38">
        <v>4762.33</v>
      </c>
      <c r="J553" t="s">
        <v>12</v>
      </c>
      <c r="K553" t="s">
        <v>12</v>
      </c>
      <c r="L553" t="s">
        <v>42</v>
      </c>
      <c r="M553" s="35">
        <f>DATE(E553,MATCH(F553,{"Jan","Feb","Mar","Apr","May","Jun","Jul","Aug","Sep","Oct","Nov","Dec"}, 0),G553)</f>
        <v>32047</v>
      </c>
      <c r="N553" s="20">
        <f t="shared" si="8"/>
        <v>35</v>
      </c>
    </row>
    <row r="554" spans="4:14" x14ac:dyDescent="0.35">
      <c r="D554" t="s">
        <v>571</v>
      </c>
      <c r="E554">
        <v>1989</v>
      </c>
      <c r="F554" s="28" t="s">
        <v>35</v>
      </c>
      <c r="G554">
        <v>1</v>
      </c>
      <c r="H554">
        <v>1</v>
      </c>
      <c r="I554" s="38">
        <v>4766.0200000000004</v>
      </c>
      <c r="J554" t="s">
        <v>11</v>
      </c>
      <c r="K554" t="s">
        <v>12</v>
      </c>
      <c r="L554" t="s">
        <v>42</v>
      </c>
      <c r="M554" s="35">
        <f>DATE(E554,MATCH(F554,{"Jan","Feb","Mar","Apr","May","Jun","Jul","Aug","Sep","Oct","Nov","Dec"}, 0),G554)</f>
        <v>32721</v>
      </c>
      <c r="N554" s="20">
        <f t="shared" si="8"/>
        <v>33</v>
      </c>
    </row>
    <row r="555" spans="4:14" x14ac:dyDescent="0.35">
      <c r="D555" t="s">
        <v>572</v>
      </c>
      <c r="E555">
        <v>1989</v>
      </c>
      <c r="F555" s="28" t="s">
        <v>30</v>
      </c>
      <c r="G555">
        <v>9</v>
      </c>
      <c r="H555">
        <v>1</v>
      </c>
      <c r="I555" s="38">
        <v>4779.6000000000004</v>
      </c>
      <c r="J555" t="s">
        <v>11</v>
      </c>
      <c r="K555" t="s">
        <v>12</v>
      </c>
      <c r="L555" t="s">
        <v>13</v>
      </c>
      <c r="M555" s="35">
        <f>DATE(E555,MATCH(F555,{"Jan","Feb","Mar","Apr","May","Jun","Jul","Aug","Sep","Oct","Nov","Dec"}, 0),G555)</f>
        <v>32851</v>
      </c>
      <c r="N555" s="20">
        <f t="shared" si="8"/>
        <v>33</v>
      </c>
    </row>
    <row r="556" spans="4:14" x14ac:dyDescent="0.35">
      <c r="D556" t="s">
        <v>573</v>
      </c>
      <c r="E556">
        <v>1987</v>
      </c>
      <c r="F556" s="28" t="s">
        <v>18</v>
      </c>
      <c r="G556">
        <v>22</v>
      </c>
      <c r="H556">
        <v>3</v>
      </c>
      <c r="I556" s="38">
        <v>4787.42</v>
      </c>
      <c r="J556" t="s">
        <v>11</v>
      </c>
      <c r="K556" t="s">
        <v>12</v>
      </c>
      <c r="L556" t="s">
        <v>13</v>
      </c>
      <c r="M556" s="35">
        <f>DATE(E556,MATCH(F556,{"Jan","Feb","Mar","Apr","May","Jun","Jul","Aug","Sep","Oct","Nov","Dec"}, 0),G556)</f>
        <v>31950</v>
      </c>
      <c r="N556" s="20">
        <f t="shared" si="8"/>
        <v>35</v>
      </c>
    </row>
    <row r="557" spans="4:14" x14ac:dyDescent="0.35">
      <c r="D557" t="s">
        <v>574</v>
      </c>
      <c r="E557">
        <v>1989</v>
      </c>
      <c r="F557" s="28" t="s">
        <v>30</v>
      </c>
      <c r="G557">
        <v>16</v>
      </c>
      <c r="H557">
        <v>1</v>
      </c>
      <c r="I557" s="38">
        <v>4795.66</v>
      </c>
      <c r="J557" t="s">
        <v>11</v>
      </c>
      <c r="K557" t="s">
        <v>16</v>
      </c>
      <c r="L557" t="s">
        <v>13</v>
      </c>
      <c r="M557" s="35">
        <f>DATE(E557,MATCH(F557,{"Jan","Feb","Mar","Apr","May","Jun","Jul","Aug","Sep","Oct","Nov","Dec"}, 0),G557)</f>
        <v>32858</v>
      </c>
      <c r="N557" s="20">
        <f t="shared" si="8"/>
        <v>33</v>
      </c>
    </row>
    <row r="558" spans="4:14" x14ac:dyDescent="0.35">
      <c r="D558" t="s">
        <v>575</v>
      </c>
      <c r="E558">
        <v>1978</v>
      </c>
      <c r="F558" s="28" t="s">
        <v>37</v>
      </c>
      <c r="G558">
        <v>3</v>
      </c>
      <c r="H558">
        <v>2</v>
      </c>
      <c r="I558" s="38">
        <v>4812.34</v>
      </c>
      <c r="J558" t="s">
        <v>11</v>
      </c>
      <c r="K558" t="s">
        <v>12</v>
      </c>
      <c r="L558" t="s">
        <v>13</v>
      </c>
      <c r="M558" s="35">
        <f>DATE(E558,MATCH(F558,{"Jan","Feb","Mar","Apr","May","Jun","Jul","Aug","Sep","Oct","Nov","Dec"}, 0),G558)</f>
        <v>28766</v>
      </c>
      <c r="N558" s="20">
        <f t="shared" si="8"/>
        <v>44</v>
      </c>
    </row>
    <row r="559" spans="4:14" x14ac:dyDescent="0.35">
      <c r="D559" t="s">
        <v>576</v>
      </c>
      <c r="E559">
        <v>1981</v>
      </c>
      <c r="F559" s="28" t="s">
        <v>10</v>
      </c>
      <c r="G559">
        <v>3</v>
      </c>
      <c r="H559">
        <v>1</v>
      </c>
      <c r="I559" s="38">
        <v>4827.1000000000004</v>
      </c>
      <c r="J559" t="s">
        <v>11</v>
      </c>
      <c r="K559" t="s">
        <v>16</v>
      </c>
      <c r="L559" t="s">
        <v>13</v>
      </c>
      <c r="M559" s="35">
        <f>DATE(E559,MATCH(F559,{"Jan","Feb","Mar","Apr","May","Jun","Jul","Aug","Sep","Oct","Nov","Dec"}, 0),G559)</f>
        <v>29770</v>
      </c>
      <c r="N559" s="20">
        <f t="shared" si="8"/>
        <v>41</v>
      </c>
    </row>
    <row r="560" spans="4:14" x14ac:dyDescent="0.35">
      <c r="D560" t="s">
        <v>577</v>
      </c>
      <c r="E560">
        <v>1995</v>
      </c>
      <c r="F560" s="28" t="s">
        <v>30</v>
      </c>
      <c r="G560">
        <v>1</v>
      </c>
      <c r="H560">
        <v>3</v>
      </c>
      <c r="I560" s="38">
        <v>4827.8999999999996</v>
      </c>
      <c r="J560" t="s">
        <v>16</v>
      </c>
      <c r="K560" t="s">
        <v>11</v>
      </c>
      <c r="L560" t="s">
        <v>31</v>
      </c>
      <c r="M560" s="35">
        <f>DATE(E560,MATCH(F560,{"Jan","Feb","Mar","Apr","May","Jun","Jul","Aug","Sep","Oct","Nov","Dec"}, 0),G560)</f>
        <v>35034</v>
      </c>
      <c r="N560" s="20">
        <f t="shared" si="8"/>
        <v>27</v>
      </c>
    </row>
    <row r="561" spans="4:14" x14ac:dyDescent="0.35">
      <c r="D561" t="s">
        <v>578</v>
      </c>
      <c r="E561">
        <v>2002</v>
      </c>
      <c r="F561" s="28" t="s">
        <v>18</v>
      </c>
      <c r="G561">
        <v>27</v>
      </c>
      <c r="H561">
        <v>5</v>
      </c>
      <c r="I561" s="38">
        <v>4830.63</v>
      </c>
      <c r="J561" t="s">
        <v>11</v>
      </c>
      <c r="K561" t="s">
        <v>16</v>
      </c>
      <c r="L561" t="s">
        <v>42</v>
      </c>
      <c r="M561" s="35">
        <f>DATE(E561,MATCH(F561,{"Jan","Feb","Mar","Apr","May","Jun","Jul","Aug","Sep","Oct","Nov","Dec"}, 0),G561)</f>
        <v>37434</v>
      </c>
      <c r="N561" s="20">
        <f t="shared" si="8"/>
        <v>20</v>
      </c>
    </row>
    <row r="562" spans="4:14" x14ac:dyDescent="0.35">
      <c r="D562" t="s">
        <v>579</v>
      </c>
      <c r="E562">
        <v>2000</v>
      </c>
      <c r="F562" s="28" t="s">
        <v>30</v>
      </c>
      <c r="G562">
        <v>11</v>
      </c>
      <c r="H562">
        <v>0</v>
      </c>
      <c r="I562" s="38">
        <v>4835.43</v>
      </c>
      <c r="J562" t="s">
        <v>11</v>
      </c>
      <c r="K562" t="s">
        <v>11</v>
      </c>
      <c r="L562" t="s">
        <v>300</v>
      </c>
      <c r="M562" s="35">
        <f>DATE(E562,MATCH(F562,{"Jan","Feb","Mar","Apr","May","Jun","Jul","Aug","Sep","Oct","Nov","Dec"}, 0),G562)</f>
        <v>36871</v>
      </c>
      <c r="N562" s="20">
        <f t="shared" si="8"/>
        <v>22</v>
      </c>
    </row>
    <row r="563" spans="4:14" x14ac:dyDescent="0.35">
      <c r="D563" t="s">
        <v>580</v>
      </c>
      <c r="E563">
        <v>1992</v>
      </c>
      <c r="F563" s="28" t="s">
        <v>20</v>
      </c>
      <c r="G563">
        <v>10</v>
      </c>
      <c r="H563">
        <v>3</v>
      </c>
      <c r="I563" s="38">
        <v>4837.58</v>
      </c>
      <c r="J563" t="s">
        <v>12</v>
      </c>
      <c r="K563" t="s">
        <v>11</v>
      </c>
      <c r="L563" t="s">
        <v>13</v>
      </c>
      <c r="M563" s="35">
        <f>DATE(E563,MATCH(F563,{"Jan","Feb","Mar","Apr","May","Jun","Jul","Aug","Sep","Oct","Nov","Dec"}, 0),G563)</f>
        <v>33857</v>
      </c>
      <c r="N563" s="20">
        <f t="shared" si="8"/>
        <v>30</v>
      </c>
    </row>
    <row r="564" spans="4:14" x14ac:dyDescent="0.35">
      <c r="D564" t="s">
        <v>581</v>
      </c>
      <c r="E564">
        <v>1984</v>
      </c>
      <c r="F564" s="28" t="s">
        <v>37</v>
      </c>
      <c r="G564">
        <v>15</v>
      </c>
      <c r="H564">
        <v>3</v>
      </c>
      <c r="I564" s="38">
        <v>4839.18</v>
      </c>
      <c r="J564" t="s">
        <v>11</v>
      </c>
      <c r="K564" t="s">
        <v>16</v>
      </c>
      <c r="L564" t="s">
        <v>23</v>
      </c>
      <c r="M564" s="35">
        <f>DATE(E564,MATCH(F564,{"Jan","Feb","Mar","Apr","May","Jun","Jul","Aug","Sep","Oct","Nov","Dec"}, 0),G564)</f>
        <v>30970</v>
      </c>
      <c r="N564" s="20">
        <f t="shared" si="8"/>
        <v>38</v>
      </c>
    </row>
    <row r="565" spans="4:14" x14ac:dyDescent="0.35">
      <c r="D565" t="s">
        <v>582</v>
      </c>
      <c r="E565">
        <v>1995</v>
      </c>
      <c r="F565" s="28" t="s">
        <v>20</v>
      </c>
      <c r="G565">
        <v>29</v>
      </c>
      <c r="H565">
        <v>0</v>
      </c>
      <c r="I565" s="38">
        <v>4840.95</v>
      </c>
      <c r="J565" t="s">
        <v>11</v>
      </c>
      <c r="K565" t="s">
        <v>16</v>
      </c>
      <c r="L565" t="s">
        <v>300</v>
      </c>
      <c r="M565" s="35">
        <f>DATE(E565,MATCH(F565,{"Jan","Feb","Mar","Apr","May","Jun","Jul","Aug","Sep","Oct","Nov","Dec"}, 0),G565)</f>
        <v>34971</v>
      </c>
      <c r="N565" s="20">
        <f t="shared" si="8"/>
        <v>27</v>
      </c>
    </row>
    <row r="566" spans="4:14" x14ac:dyDescent="0.35">
      <c r="D566" t="s">
        <v>583</v>
      </c>
      <c r="E566">
        <v>1979</v>
      </c>
      <c r="F566" s="28" t="s">
        <v>30</v>
      </c>
      <c r="G566">
        <v>13</v>
      </c>
      <c r="H566">
        <v>2</v>
      </c>
      <c r="I566" s="38">
        <v>4843.79</v>
      </c>
      <c r="J566" t="s">
        <v>11</v>
      </c>
      <c r="K566" t="s">
        <v>12</v>
      </c>
      <c r="L566" t="s">
        <v>13</v>
      </c>
      <c r="M566" s="35">
        <f>DATE(E566,MATCH(F566,{"Jan","Feb","Mar","Apr","May","Jun","Jul","Aug","Sep","Oct","Nov","Dec"}, 0),G566)</f>
        <v>29202</v>
      </c>
      <c r="N566" s="20">
        <f t="shared" si="8"/>
        <v>43</v>
      </c>
    </row>
    <row r="567" spans="4:14" x14ac:dyDescent="0.35">
      <c r="D567" t="s">
        <v>584</v>
      </c>
      <c r="E567">
        <v>1974</v>
      </c>
      <c r="F567" s="28" t="s">
        <v>20</v>
      </c>
      <c r="G567">
        <v>11</v>
      </c>
      <c r="H567">
        <v>0</v>
      </c>
      <c r="I567" s="38">
        <v>4844.67</v>
      </c>
      <c r="J567" t="s">
        <v>11</v>
      </c>
      <c r="K567" t="s">
        <v>11</v>
      </c>
      <c r="L567" t="s">
        <v>13</v>
      </c>
      <c r="M567" s="35">
        <f>DATE(E567,MATCH(F567,{"Jan","Feb","Mar","Apr","May","Jun","Jul","Aug","Sep","Oct","Nov","Dec"}, 0),G567)</f>
        <v>27283</v>
      </c>
      <c r="N567" s="20">
        <f t="shared" si="8"/>
        <v>48</v>
      </c>
    </row>
    <row r="568" spans="4:14" x14ac:dyDescent="0.35">
      <c r="D568" t="s">
        <v>585</v>
      </c>
      <c r="E568">
        <v>2001</v>
      </c>
      <c r="F568" s="28" t="s">
        <v>18</v>
      </c>
      <c r="G568">
        <v>7</v>
      </c>
      <c r="H568">
        <v>0</v>
      </c>
      <c r="I568" s="38">
        <v>4846.53</v>
      </c>
      <c r="J568" t="s">
        <v>11</v>
      </c>
      <c r="K568" t="s">
        <v>12</v>
      </c>
      <c r="L568" t="s">
        <v>300</v>
      </c>
      <c r="M568" s="35">
        <f>DATE(E568,MATCH(F568,{"Jan","Feb","Mar","Apr","May","Jun","Jul","Aug","Sep","Oct","Nov","Dec"}, 0),G568)</f>
        <v>37049</v>
      </c>
      <c r="N568" s="20">
        <f t="shared" si="8"/>
        <v>22</v>
      </c>
    </row>
    <row r="569" spans="4:14" x14ac:dyDescent="0.35">
      <c r="D569" t="s">
        <v>586</v>
      </c>
      <c r="E569">
        <v>1995</v>
      </c>
      <c r="F569" s="28" t="s">
        <v>30</v>
      </c>
      <c r="G569">
        <v>27</v>
      </c>
      <c r="H569">
        <v>3</v>
      </c>
      <c r="I569" s="38">
        <v>4846.92</v>
      </c>
      <c r="J569" t="s">
        <v>11</v>
      </c>
      <c r="K569" t="s">
        <v>12</v>
      </c>
      <c r="L569" t="s">
        <v>356</v>
      </c>
      <c r="M569" s="35">
        <f>DATE(E569,MATCH(F569,{"Jan","Feb","Mar","Apr","May","Jun","Jul","Aug","Sep","Oct","Nov","Dec"}, 0),G569)</f>
        <v>35060</v>
      </c>
      <c r="N569" s="20">
        <f t="shared" si="8"/>
        <v>27</v>
      </c>
    </row>
    <row r="570" spans="4:14" x14ac:dyDescent="0.35">
      <c r="D570" t="s">
        <v>587</v>
      </c>
      <c r="E570">
        <v>1989</v>
      </c>
      <c r="F570" s="28" t="s">
        <v>20</v>
      </c>
      <c r="G570">
        <v>1</v>
      </c>
      <c r="H570">
        <v>3</v>
      </c>
      <c r="I570" s="38">
        <v>4859.8900000000003</v>
      </c>
      <c r="J570" t="s">
        <v>11</v>
      </c>
      <c r="K570" t="s">
        <v>12</v>
      </c>
      <c r="L570" t="s">
        <v>42</v>
      </c>
      <c r="M570" s="35">
        <f>DATE(E570,MATCH(F570,{"Jan","Feb","Mar","Apr","May","Jun","Jul","Aug","Sep","Oct","Nov","Dec"}, 0),G570)</f>
        <v>32752</v>
      </c>
      <c r="N570" s="20">
        <f t="shared" si="8"/>
        <v>33</v>
      </c>
    </row>
    <row r="571" spans="4:14" x14ac:dyDescent="0.35">
      <c r="D571" t="s">
        <v>588</v>
      </c>
      <c r="E571">
        <v>1997</v>
      </c>
      <c r="F571" s="28" t="s">
        <v>20</v>
      </c>
      <c r="G571">
        <v>29</v>
      </c>
      <c r="H571">
        <v>4</v>
      </c>
      <c r="I571" s="38">
        <v>4877.9799999999996</v>
      </c>
      <c r="J571" t="s">
        <v>11</v>
      </c>
      <c r="K571" t="s">
        <v>12</v>
      </c>
      <c r="L571" t="s">
        <v>23</v>
      </c>
      <c r="M571" s="35">
        <f>DATE(E571,MATCH(F571,{"Jan","Feb","Mar","Apr","May","Jun","Jul","Aug","Sep","Oct","Nov","Dec"}, 0),G571)</f>
        <v>35702</v>
      </c>
      <c r="N571" s="20">
        <f t="shared" si="8"/>
        <v>25</v>
      </c>
    </row>
    <row r="572" spans="4:14" x14ac:dyDescent="0.35">
      <c r="D572" t="s">
        <v>589</v>
      </c>
      <c r="E572">
        <v>1986</v>
      </c>
      <c r="F572" s="28" t="s">
        <v>30</v>
      </c>
      <c r="G572">
        <v>23</v>
      </c>
      <c r="H572">
        <v>0</v>
      </c>
      <c r="I572" s="38">
        <v>4883.87</v>
      </c>
      <c r="J572" t="s">
        <v>11</v>
      </c>
      <c r="K572" t="s">
        <v>16</v>
      </c>
      <c r="L572" t="s">
        <v>42</v>
      </c>
      <c r="M572" s="35">
        <f>DATE(E572,MATCH(F572,{"Jan","Feb","Mar","Apr","May","Jun","Jul","Aug","Sep","Oct","Nov","Dec"}, 0),G572)</f>
        <v>31769</v>
      </c>
      <c r="N572" s="20">
        <f t="shared" si="8"/>
        <v>36</v>
      </c>
    </row>
    <row r="573" spans="4:14" x14ac:dyDescent="0.35">
      <c r="D573" t="s">
        <v>590</v>
      </c>
      <c r="E573">
        <v>1986</v>
      </c>
      <c r="F573" s="28" t="s">
        <v>37</v>
      </c>
      <c r="G573">
        <v>27</v>
      </c>
      <c r="H573">
        <v>0</v>
      </c>
      <c r="I573" s="38">
        <v>4889.04</v>
      </c>
      <c r="J573" t="s">
        <v>11</v>
      </c>
      <c r="K573" t="s">
        <v>16</v>
      </c>
      <c r="L573" t="s">
        <v>13</v>
      </c>
      <c r="M573" s="35">
        <f>DATE(E573,MATCH(F573,{"Jan","Feb","Mar","Apr","May","Jun","Jul","Aug","Sep","Oct","Nov","Dec"}, 0),G573)</f>
        <v>31712</v>
      </c>
      <c r="N573" s="20">
        <f t="shared" si="8"/>
        <v>36</v>
      </c>
    </row>
    <row r="574" spans="4:14" x14ac:dyDescent="0.35">
      <c r="D574" t="s">
        <v>591</v>
      </c>
      <c r="E574">
        <v>1989</v>
      </c>
      <c r="F574" s="28" t="s">
        <v>10</v>
      </c>
      <c r="G574">
        <v>10</v>
      </c>
      <c r="H574">
        <v>2</v>
      </c>
      <c r="I574" s="38">
        <v>4890</v>
      </c>
      <c r="J574" t="s">
        <v>12</v>
      </c>
      <c r="K574" t="s">
        <v>11</v>
      </c>
      <c r="L574" t="s">
        <v>13</v>
      </c>
      <c r="M574" s="35">
        <f>DATE(E574,MATCH(F574,{"Jan","Feb","Mar","Apr","May","Jun","Jul","Aug","Sep","Oct","Nov","Dec"}, 0),G574)</f>
        <v>32699</v>
      </c>
      <c r="N574" s="20">
        <f t="shared" si="8"/>
        <v>33</v>
      </c>
    </row>
    <row r="575" spans="4:14" x14ac:dyDescent="0.35">
      <c r="D575" t="s">
        <v>592</v>
      </c>
      <c r="E575">
        <v>1990</v>
      </c>
      <c r="F575" s="28" t="s">
        <v>15</v>
      </c>
      <c r="G575">
        <v>28</v>
      </c>
      <c r="H575">
        <v>3</v>
      </c>
      <c r="I575" s="38">
        <v>4894.3900000000003</v>
      </c>
      <c r="J575" t="s">
        <v>11</v>
      </c>
      <c r="K575" t="s">
        <v>12</v>
      </c>
      <c r="L575" t="s">
        <v>13</v>
      </c>
      <c r="M575" s="35">
        <f>DATE(E575,MATCH(F575,{"Jan","Feb","Mar","Apr","May","Jun","Jul","Aug","Sep","Oct","Nov","Dec"}, 0),G575)</f>
        <v>33205</v>
      </c>
      <c r="N575" s="20">
        <f t="shared" si="8"/>
        <v>32</v>
      </c>
    </row>
    <row r="576" spans="4:14" x14ac:dyDescent="0.35">
      <c r="D576" t="s">
        <v>593</v>
      </c>
      <c r="E576">
        <v>1988</v>
      </c>
      <c r="F576" s="28" t="s">
        <v>20</v>
      </c>
      <c r="G576">
        <v>23</v>
      </c>
      <c r="H576">
        <v>1</v>
      </c>
      <c r="I576" s="38">
        <v>4894.75</v>
      </c>
      <c r="J576" t="s">
        <v>12</v>
      </c>
      <c r="K576" t="s">
        <v>12</v>
      </c>
      <c r="L576" t="s">
        <v>23</v>
      </c>
      <c r="M576" s="35">
        <f>DATE(E576,MATCH(F576,{"Jan","Feb","Mar","Apr","May","Jun","Jul","Aug","Sep","Oct","Nov","Dec"}, 0),G576)</f>
        <v>32409</v>
      </c>
      <c r="N576" s="20">
        <f t="shared" si="8"/>
        <v>34</v>
      </c>
    </row>
    <row r="577" spans="4:14" x14ac:dyDescent="0.35">
      <c r="D577" t="s">
        <v>594</v>
      </c>
      <c r="E577">
        <v>1993</v>
      </c>
      <c r="F577" s="28" t="s">
        <v>10</v>
      </c>
      <c r="G577">
        <v>10</v>
      </c>
      <c r="H577">
        <v>2</v>
      </c>
      <c r="I577" s="38">
        <v>4906.41</v>
      </c>
      <c r="J577" t="s">
        <v>11</v>
      </c>
      <c r="K577" t="s">
        <v>16</v>
      </c>
      <c r="L577" t="s">
        <v>23</v>
      </c>
      <c r="M577" s="35">
        <f>DATE(E577,MATCH(F577,{"Jan","Feb","Mar","Apr","May","Jun","Jul","Aug","Sep","Oct","Nov","Dec"}, 0),G577)</f>
        <v>34160</v>
      </c>
      <c r="N577" s="20">
        <f t="shared" si="8"/>
        <v>29</v>
      </c>
    </row>
    <row r="578" spans="4:14" x14ac:dyDescent="0.35">
      <c r="D578" t="s">
        <v>595</v>
      </c>
      <c r="E578">
        <v>1981</v>
      </c>
      <c r="F578" s="28" t="s">
        <v>37</v>
      </c>
      <c r="G578">
        <v>18</v>
      </c>
      <c r="H578">
        <v>1</v>
      </c>
      <c r="I578" s="38">
        <v>4911.8900000000003</v>
      </c>
      <c r="J578" t="s">
        <v>11</v>
      </c>
      <c r="K578" t="s">
        <v>12</v>
      </c>
      <c r="L578" t="s">
        <v>13</v>
      </c>
      <c r="M578" s="35">
        <f>DATE(E578,MATCH(F578,{"Jan","Feb","Mar","Apr","May","Jun","Jul","Aug","Sep","Oct","Nov","Dec"}, 0),G578)</f>
        <v>29877</v>
      </c>
      <c r="N578" s="20">
        <f t="shared" si="8"/>
        <v>41</v>
      </c>
    </row>
    <row r="579" spans="4:14" x14ac:dyDescent="0.35">
      <c r="D579" t="s">
        <v>596</v>
      </c>
      <c r="E579">
        <v>2002</v>
      </c>
      <c r="F579" s="28" t="s">
        <v>35</v>
      </c>
      <c r="G579">
        <v>21</v>
      </c>
      <c r="H579">
        <v>5</v>
      </c>
      <c r="I579" s="38">
        <v>4915.0600000000004</v>
      </c>
      <c r="J579" t="s">
        <v>11</v>
      </c>
      <c r="K579" t="s">
        <v>16</v>
      </c>
      <c r="L579" t="s">
        <v>356</v>
      </c>
      <c r="M579" s="35">
        <f>DATE(E579,MATCH(F579,{"Jan","Feb","Mar","Apr","May","Jun","Jul","Aug","Sep","Oct","Nov","Dec"}, 0),G579)</f>
        <v>37489</v>
      </c>
      <c r="N579" s="20">
        <f t="shared" si="8"/>
        <v>20</v>
      </c>
    </row>
    <row r="580" spans="4:14" x14ac:dyDescent="0.35">
      <c r="D580" t="s">
        <v>597</v>
      </c>
      <c r="E580">
        <v>1993</v>
      </c>
      <c r="F580" s="28" t="s">
        <v>35</v>
      </c>
      <c r="G580">
        <v>10</v>
      </c>
      <c r="H580">
        <v>2</v>
      </c>
      <c r="I580" s="38">
        <v>4922.92</v>
      </c>
      <c r="J580" t="s">
        <v>11</v>
      </c>
      <c r="K580" t="s">
        <v>11</v>
      </c>
      <c r="L580" t="s">
        <v>23</v>
      </c>
      <c r="M580" s="35">
        <f>DATE(E580,MATCH(F580,{"Jan","Feb","Mar","Apr","May","Jun","Jul","Aug","Sep","Oct","Nov","Dec"}, 0),G580)</f>
        <v>34191</v>
      </c>
      <c r="N580" s="20">
        <f t="shared" si="8"/>
        <v>29</v>
      </c>
    </row>
    <row r="581" spans="4:14" x14ac:dyDescent="0.35">
      <c r="D581" t="s">
        <v>598</v>
      </c>
      <c r="E581">
        <v>1991</v>
      </c>
      <c r="F581" s="28" t="s">
        <v>35</v>
      </c>
      <c r="G581">
        <v>23</v>
      </c>
      <c r="H581">
        <v>2</v>
      </c>
      <c r="I581" s="38">
        <v>4931.6499999999996</v>
      </c>
      <c r="J581" t="s">
        <v>11</v>
      </c>
      <c r="K581" t="s">
        <v>12</v>
      </c>
      <c r="L581" t="s">
        <v>42</v>
      </c>
      <c r="M581" s="35">
        <f>DATE(E581,MATCH(F581,{"Jan","Feb","Mar","Apr","May","Jun","Jul","Aug","Sep","Oct","Nov","Dec"}, 0),G581)</f>
        <v>33473</v>
      </c>
      <c r="N581" s="20">
        <f t="shared" si="8"/>
        <v>31</v>
      </c>
    </row>
    <row r="582" spans="4:14" x14ac:dyDescent="0.35">
      <c r="D582" t="s">
        <v>599</v>
      </c>
      <c r="E582">
        <v>1991</v>
      </c>
      <c r="F582" s="28" t="s">
        <v>15</v>
      </c>
      <c r="G582">
        <v>27</v>
      </c>
      <c r="H582">
        <v>2</v>
      </c>
      <c r="I582" s="38">
        <v>4934.71</v>
      </c>
      <c r="J582" t="s">
        <v>11</v>
      </c>
      <c r="K582" t="s">
        <v>12</v>
      </c>
      <c r="L582" t="s">
        <v>42</v>
      </c>
      <c r="M582" s="35">
        <f>DATE(E582,MATCH(F582,{"Jan","Feb","Mar","Apr","May","Jun","Jul","Aug","Sep","Oct","Nov","Dec"}, 0),G582)</f>
        <v>33569</v>
      </c>
      <c r="N582" s="20">
        <f t="shared" si="8"/>
        <v>31</v>
      </c>
    </row>
    <row r="583" spans="4:14" x14ac:dyDescent="0.35">
      <c r="D583" t="s">
        <v>600</v>
      </c>
      <c r="E583">
        <v>1974</v>
      </c>
      <c r="F583" s="28" t="s">
        <v>18</v>
      </c>
      <c r="G583">
        <v>26</v>
      </c>
      <c r="H583">
        <v>0</v>
      </c>
      <c r="I583" s="38">
        <v>4942.0600000000004</v>
      </c>
      <c r="J583" t="s">
        <v>11</v>
      </c>
      <c r="K583" t="s">
        <v>11</v>
      </c>
      <c r="L583" t="s">
        <v>13</v>
      </c>
      <c r="M583" s="35">
        <f>DATE(E583,MATCH(F583,{"Jan","Feb","Mar","Apr","May","Jun","Jul","Aug","Sep","Oct","Nov","Dec"}, 0),G583)</f>
        <v>27206</v>
      </c>
      <c r="N583" s="20">
        <f t="shared" si="8"/>
        <v>48</v>
      </c>
    </row>
    <row r="584" spans="4:14" x14ac:dyDescent="0.35">
      <c r="D584" t="s">
        <v>601</v>
      </c>
      <c r="E584">
        <v>1991</v>
      </c>
      <c r="F584" s="28" t="s">
        <v>35</v>
      </c>
      <c r="G584">
        <v>30</v>
      </c>
      <c r="H584">
        <v>2</v>
      </c>
      <c r="I584" s="38">
        <v>4949.76</v>
      </c>
      <c r="J584" t="s">
        <v>11</v>
      </c>
      <c r="K584" t="s">
        <v>16</v>
      </c>
      <c r="L584" t="s">
        <v>13</v>
      </c>
      <c r="M584" s="35">
        <f>DATE(E584,MATCH(F584,{"Jan","Feb","Mar","Apr","May","Jun","Jul","Aug","Sep","Oct","Nov","Dec"}, 0),G584)</f>
        <v>33480</v>
      </c>
      <c r="N584" s="20">
        <f t="shared" si="8"/>
        <v>31</v>
      </c>
    </row>
    <row r="585" spans="4:14" x14ac:dyDescent="0.35">
      <c r="D585" t="s">
        <v>602</v>
      </c>
      <c r="E585">
        <v>1973</v>
      </c>
      <c r="F585" s="28" t="s">
        <v>15</v>
      </c>
      <c r="G585">
        <v>7</v>
      </c>
      <c r="H585">
        <v>0</v>
      </c>
      <c r="I585" s="38">
        <v>4985.22</v>
      </c>
      <c r="J585" t="s">
        <v>11</v>
      </c>
      <c r="K585" t="s">
        <v>12</v>
      </c>
      <c r="L585" t="s">
        <v>13</v>
      </c>
      <c r="M585" s="35">
        <f>DATE(E585,MATCH(F585,{"Jan","Feb","Mar","Apr","May","Jun","Jul","Aug","Sep","Oct","Nov","Dec"}, 0),G585)</f>
        <v>26975</v>
      </c>
      <c r="N585" s="20">
        <f t="shared" si="8"/>
        <v>49</v>
      </c>
    </row>
    <row r="586" spans="4:14" x14ac:dyDescent="0.35">
      <c r="D586" t="s">
        <v>603</v>
      </c>
      <c r="E586">
        <v>1988</v>
      </c>
      <c r="F586" s="28" t="s">
        <v>18</v>
      </c>
      <c r="G586">
        <v>24</v>
      </c>
      <c r="H586">
        <v>0</v>
      </c>
      <c r="I586" s="38">
        <v>4992.38</v>
      </c>
      <c r="J586" t="s">
        <v>11</v>
      </c>
      <c r="K586" t="s">
        <v>12</v>
      </c>
      <c r="L586" t="s">
        <v>247</v>
      </c>
      <c r="M586" s="35">
        <f>DATE(E586,MATCH(F586,{"Jan","Feb","Mar","Apr","May","Jun","Jul","Aug","Sep","Oct","Nov","Dec"}, 0),G586)</f>
        <v>32318</v>
      </c>
      <c r="N586" s="20">
        <f t="shared" si="8"/>
        <v>34</v>
      </c>
    </row>
    <row r="587" spans="4:14" x14ac:dyDescent="0.35">
      <c r="D587" t="s">
        <v>604</v>
      </c>
      <c r="E587">
        <v>2001</v>
      </c>
      <c r="F587" s="28" t="s">
        <v>37</v>
      </c>
      <c r="G587">
        <v>5</v>
      </c>
      <c r="H587">
        <v>0</v>
      </c>
      <c r="I587" s="38">
        <v>4999.04</v>
      </c>
      <c r="J587" t="s">
        <v>11</v>
      </c>
      <c r="K587" t="s">
        <v>11</v>
      </c>
      <c r="L587" t="s">
        <v>42</v>
      </c>
      <c r="M587" s="35">
        <f>DATE(E587,MATCH(F587,{"Jan","Feb","Mar","Apr","May","Jun","Jul","Aug","Sep","Oct","Nov","Dec"}, 0),G587)</f>
        <v>37169</v>
      </c>
      <c r="N587" s="20">
        <f t="shared" si="8"/>
        <v>21</v>
      </c>
    </row>
    <row r="588" spans="4:14" x14ac:dyDescent="0.35">
      <c r="D588" t="s">
        <v>605</v>
      </c>
      <c r="E588">
        <v>1988</v>
      </c>
      <c r="F588" s="28" t="s">
        <v>20</v>
      </c>
      <c r="G588">
        <v>4</v>
      </c>
      <c r="H588">
        <v>1</v>
      </c>
      <c r="I588" s="38">
        <v>5002.78</v>
      </c>
      <c r="J588" t="s">
        <v>11</v>
      </c>
      <c r="K588" t="s">
        <v>11</v>
      </c>
      <c r="L588" t="s">
        <v>13</v>
      </c>
      <c r="M588" s="35">
        <f>DATE(E588,MATCH(F588,{"Jan","Feb","Mar","Apr","May","Jun","Jul","Aug","Sep","Oct","Nov","Dec"}, 0),G588)</f>
        <v>32390</v>
      </c>
      <c r="N588" s="20">
        <f t="shared" si="8"/>
        <v>34</v>
      </c>
    </row>
    <row r="589" spans="4:14" x14ac:dyDescent="0.35">
      <c r="D589" t="s">
        <v>606</v>
      </c>
      <c r="E589">
        <v>1977</v>
      </c>
      <c r="F589" s="28" t="s">
        <v>18</v>
      </c>
      <c r="G589">
        <v>9</v>
      </c>
      <c r="H589">
        <v>2</v>
      </c>
      <c r="I589" s="38">
        <v>5003.7700000000004</v>
      </c>
      <c r="J589" t="s">
        <v>11</v>
      </c>
      <c r="K589" t="s">
        <v>12</v>
      </c>
      <c r="L589" t="s">
        <v>13</v>
      </c>
      <c r="M589" s="35">
        <f>DATE(E589,MATCH(F589,{"Jan","Feb","Mar","Apr","May","Jun","Jul","Aug","Sep","Oct","Nov","Dec"}, 0),G589)</f>
        <v>28285</v>
      </c>
      <c r="N589" s="20">
        <f t="shared" si="8"/>
        <v>45</v>
      </c>
    </row>
    <row r="590" spans="4:14" x14ac:dyDescent="0.35">
      <c r="D590" t="s">
        <v>607</v>
      </c>
      <c r="E590">
        <v>1988</v>
      </c>
      <c r="F590" s="28" t="s">
        <v>10</v>
      </c>
      <c r="G590">
        <v>8</v>
      </c>
      <c r="H590">
        <v>1</v>
      </c>
      <c r="I590" s="38">
        <v>5003.8500000000004</v>
      </c>
      <c r="J590" t="s">
        <v>11</v>
      </c>
      <c r="K590" t="s">
        <v>12</v>
      </c>
      <c r="L590" t="s">
        <v>42</v>
      </c>
      <c r="M590" s="35">
        <f>DATE(E590,MATCH(F590,{"Jan","Feb","Mar","Apr","May","Jun","Jul","Aug","Sep","Oct","Nov","Dec"}, 0),G590)</f>
        <v>32332</v>
      </c>
      <c r="N590" s="20">
        <f t="shared" si="8"/>
        <v>34</v>
      </c>
    </row>
    <row r="591" spans="4:14" x14ac:dyDescent="0.35">
      <c r="D591" t="s">
        <v>608</v>
      </c>
      <c r="E591">
        <v>1988</v>
      </c>
      <c r="F591" s="28" t="s">
        <v>15</v>
      </c>
      <c r="G591">
        <v>9</v>
      </c>
      <c r="H591">
        <v>1</v>
      </c>
      <c r="I591" s="38">
        <v>5012.47</v>
      </c>
      <c r="J591" t="s">
        <v>11</v>
      </c>
      <c r="K591" t="s">
        <v>12</v>
      </c>
      <c r="L591" t="s">
        <v>42</v>
      </c>
      <c r="M591" s="35">
        <f>DATE(E591,MATCH(F591,{"Jan","Feb","Mar","Apr","May","Jun","Jul","Aug","Sep","Oct","Nov","Dec"}, 0),G591)</f>
        <v>32456</v>
      </c>
      <c r="N591" s="20">
        <f t="shared" si="8"/>
        <v>34</v>
      </c>
    </row>
    <row r="592" spans="4:14" x14ac:dyDescent="0.35">
      <c r="D592" t="s">
        <v>609</v>
      </c>
      <c r="E592">
        <v>1985</v>
      </c>
      <c r="F592" s="28" t="s">
        <v>30</v>
      </c>
      <c r="G592">
        <v>28</v>
      </c>
      <c r="H592">
        <v>0</v>
      </c>
      <c r="I592" s="38">
        <v>5028.1499999999996</v>
      </c>
      <c r="J592" t="s">
        <v>16</v>
      </c>
      <c r="K592" t="s">
        <v>11</v>
      </c>
      <c r="L592" t="s">
        <v>23</v>
      </c>
      <c r="M592" s="35">
        <f>DATE(E592,MATCH(F592,{"Jan","Feb","Mar","Apr","May","Jun","Jul","Aug","Sep","Oct","Nov","Dec"}, 0),G592)</f>
        <v>31409</v>
      </c>
      <c r="N592" s="20">
        <f t="shared" si="8"/>
        <v>37</v>
      </c>
    </row>
    <row r="593" spans="4:14" x14ac:dyDescent="0.35">
      <c r="D593" t="s">
        <v>610</v>
      </c>
      <c r="E593">
        <v>1991</v>
      </c>
      <c r="F593" s="28" t="s">
        <v>20</v>
      </c>
      <c r="G593">
        <v>10</v>
      </c>
      <c r="H593">
        <v>2</v>
      </c>
      <c r="I593" s="38">
        <v>5031.2700000000004</v>
      </c>
      <c r="J593" t="s">
        <v>12</v>
      </c>
      <c r="K593" t="s">
        <v>16</v>
      </c>
      <c r="L593" t="s">
        <v>168</v>
      </c>
      <c r="M593" s="35">
        <f>DATE(E593,MATCH(F593,{"Jan","Feb","Mar","Apr","May","Jun","Jul","Aug","Sep","Oct","Nov","Dec"}, 0),G593)</f>
        <v>33491</v>
      </c>
      <c r="N593" s="20">
        <f t="shared" ref="N593:N656" si="9">DATEDIF(M593,DATE(2023,6,8),"y")</f>
        <v>31</v>
      </c>
    </row>
    <row r="594" spans="4:14" x14ac:dyDescent="0.35">
      <c r="D594" t="s">
        <v>611</v>
      </c>
      <c r="E594">
        <v>1986</v>
      </c>
      <c r="F594" s="28" t="s">
        <v>18</v>
      </c>
      <c r="G594">
        <v>29</v>
      </c>
      <c r="H594">
        <v>3</v>
      </c>
      <c r="I594" s="38">
        <v>5034.1000000000004</v>
      </c>
      <c r="J594" t="s">
        <v>11</v>
      </c>
      <c r="K594" t="s">
        <v>11</v>
      </c>
      <c r="L594" t="s">
        <v>13</v>
      </c>
      <c r="M594" s="35">
        <f>DATE(E594,MATCH(F594,{"Jan","Feb","Mar","Apr","May","Jun","Jul","Aug","Sep","Oct","Nov","Dec"}, 0),G594)</f>
        <v>31592</v>
      </c>
      <c r="N594" s="20">
        <f t="shared" si="9"/>
        <v>36</v>
      </c>
    </row>
    <row r="595" spans="4:14" x14ac:dyDescent="0.35">
      <c r="D595" t="s">
        <v>612</v>
      </c>
      <c r="E595">
        <v>1997</v>
      </c>
      <c r="F595" s="28" t="s">
        <v>30</v>
      </c>
      <c r="G595">
        <v>4</v>
      </c>
      <c r="H595">
        <v>0</v>
      </c>
      <c r="I595" s="38">
        <v>5038.57</v>
      </c>
      <c r="J595" t="s">
        <v>11</v>
      </c>
      <c r="K595" t="s">
        <v>11</v>
      </c>
      <c r="L595" t="s">
        <v>200</v>
      </c>
      <c r="M595" s="35">
        <f>DATE(E595,MATCH(F595,{"Jan","Feb","Mar","Apr","May","Jun","Jul","Aug","Sep","Oct","Nov","Dec"}, 0),G595)</f>
        <v>35768</v>
      </c>
      <c r="N595" s="20">
        <f t="shared" si="9"/>
        <v>25</v>
      </c>
    </row>
    <row r="596" spans="4:14" x14ac:dyDescent="0.35">
      <c r="D596" t="s">
        <v>613</v>
      </c>
      <c r="E596">
        <v>2001</v>
      </c>
      <c r="F596" s="28" t="s">
        <v>37</v>
      </c>
      <c r="G596">
        <v>16</v>
      </c>
      <c r="H596">
        <v>0</v>
      </c>
      <c r="I596" s="38">
        <v>5043.13</v>
      </c>
      <c r="J596" t="s">
        <v>11</v>
      </c>
      <c r="K596" t="s">
        <v>12</v>
      </c>
      <c r="L596" t="s">
        <v>42</v>
      </c>
      <c r="M596" s="35">
        <f>DATE(E596,MATCH(F596,{"Jan","Feb","Mar","Apr","May","Jun","Jul","Aug","Sep","Oct","Nov","Dec"}, 0),G596)</f>
        <v>37180</v>
      </c>
      <c r="N596" s="20">
        <f t="shared" si="9"/>
        <v>21</v>
      </c>
    </row>
    <row r="597" spans="4:14" x14ac:dyDescent="0.35">
      <c r="D597" t="s">
        <v>614</v>
      </c>
      <c r="E597">
        <v>1997</v>
      </c>
      <c r="F597" s="28" t="s">
        <v>10</v>
      </c>
      <c r="G597">
        <v>29</v>
      </c>
      <c r="H597">
        <v>0</v>
      </c>
      <c r="I597" s="38">
        <v>5045.1499999999996</v>
      </c>
      <c r="J597" t="s">
        <v>11</v>
      </c>
      <c r="K597" t="s">
        <v>11</v>
      </c>
      <c r="L597" t="s">
        <v>23</v>
      </c>
      <c r="M597" s="35">
        <f>DATE(E597,MATCH(F597,{"Jan","Feb","Mar","Apr","May","Jun","Jul","Aug","Sep","Oct","Nov","Dec"}, 0),G597)</f>
        <v>35640</v>
      </c>
      <c r="N597" s="20">
        <f t="shared" si="9"/>
        <v>25</v>
      </c>
    </row>
    <row r="598" spans="4:14" x14ac:dyDescent="0.35">
      <c r="D598" t="s">
        <v>615</v>
      </c>
      <c r="E598">
        <v>1980</v>
      </c>
      <c r="F598" s="28" t="s">
        <v>20</v>
      </c>
      <c r="G598">
        <v>7</v>
      </c>
      <c r="H598">
        <v>2</v>
      </c>
      <c r="I598" s="38">
        <v>5054.05</v>
      </c>
      <c r="J598" t="s">
        <v>11</v>
      </c>
      <c r="K598" t="s">
        <v>11</v>
      </c>
      <c r="L598" t="s">
        <v>13</v>
      </c>
      <c r="M598" s="35">
        <f>DATE(E598,MATCH(F598,{"Jan","Feb","Mar","Apr","May","Jun","Jul","Aug","Sep","Oct","Nov","Dec"}, 0),G598)</f>
        <v>29471</v>
      </c>
      <c r="N598" s="20">
        <f t="shared" si="9"/>
        <v>42</v>
      </c>
    </row>
    <row r="599" spans="4:14" x14ac:dyDescent="0.35">
      <c r="D599" t="s">
        <v>616</v>
      </c>
      <c r="E599">
        <v>1993</v>
      </c>
      <c r="F599" s="28" t="s">
        <v>18</v>
      </c>
      <c r="G599">
        <v>11</v>
      </c>
      <c r="H599">
        <v>0</v>
      </c>
      <c r="I599" s="38">
        <v>5059.5600000000004</v>
      </c>
      <c r="J599" t="s">
        <v>11</v>
      </c>
      <c r="K599" t="s">
        <v>16</v>
      </c>
      <c r="L599" t="s">
        <v>300</v>
      </c>
      <c r="M599" s="35">
        <f>DATE(E599,MATCH(F599,{"Jan","Feb","Mar","Apr","May","Jun","Jul","Aug","Sep","Oct","Nov","Dec"}, 0),G599)</f>
        <v>34131</v>
      </c>
      <c r="N599" s="20">
        <f t="shared" si="9"/>
        <v>29</v>
      </c>
    </row>
    <row r="600" spans="4:14" x14ac:dyDescent="0.35">
      <c r="D600" t="s">
        <v>617</v>
      </c>
      <c r="E600">
        <v>1978</v>
      </c>
      <c r="F600" s="28" t="s">
        <v>15</v>
      </c>
      <c r="G600">
        <v>22</v>
      </c>
      <c r="H600">
        <v>2</v>
      </c>
      <c r="I600" s="38">
        <v>5077.1899999999996</v>
      </c>
      <c r="J600" t="s">
        <v>11</v>
      </c>
      <c r="K600" t="s">
        <v>12</v>
      </c>
      <c r="L600" t="s">
        <v>23</v>
      </c>
      <c r="M600" s="35">
        <f>DATE(E600,MATCH(F600,{"Jan","Feb","Mar","Apr","May","Jun","Jul","Aug","Sep","Oct","Nov","Dec"}, 0),G600)</f>
        <v>28816</v>
      </c>
      <c r="N600" s="20">
        <f t="shared" si="9"/>
        <v>44</v>
      </c>
    </row>
    <row r="601" spans="4:14" x14ac:dyDescent="0.35">
      <c r="D601" t="s">
        <v>618</v>
      </c>
      <c r="E601">
        <v>1997</v>
      </c>
      <c r="F601" s="28" t="s">
        <v>10</v>
      </c>
      <c r="G601">
        <v>14</v>
      </c>
      <c r="H601">
        <v>5</v>
      </c>
      <c r="I601" s="38">
        <v>5080.1000000000004</v>
      </c>
      <c r="J601" t="s">
        <v>12</v>
      </c>
      <c r="K601" t="s">
        <v>11</v>
      </c>
      <c r="L601" t="s">
        <v>42</v>
      </c>
      <c r="M601" s="35">
        <f>DATE(E601,MATCH(F601,{"Jan","Feb","Mar","Apr","May","Jun","Jul","Aug","Sep","Oct","Nov","Dec"}, 0),G601)</f>
        <v>35625</v>
      </c>
      <c r="N601" s="20">
        <f t="shared" si="9"/>
        <v>25</v>
      </c>
    </row>
    <row r="602" spans="4:14" x14ac:dyDescent="0.35">
      <c r="D602" t="s">
        <v>619</v>
      </c>
      <c r="E602">
        <v>1999</v>
      </c>
      <c r="F602" s="28" t="s">
        <v>18</v>
      </c>
      <c r="G602">
        <v>19</v>
      </c>
      <c r="H602">
        <v>0</v>
      </c>
      <c r="I602" s="38">
        <v>5087.92</v>
      </c>
      <c r="J602" t="s">
        <v>11</v>
      </c>
      <c r="K602" t="s">
        <v>11</v>
      </c>
      <c r="L602" t="s">
        <v>535</v>
      </c>
      <c r="M602" s="35">
        <f>DATE(E602,MATCH(F602,{"Jan","Feb","Mar","Apr","May","Jun","Jul","Aug","Sep","Oct","Nov","Dec"}, 0),G602)</f>
        <v>36330</v>
      </c>
      <c r="N602" s="20">
        <f t="shared" si="9"/>
        <v>23</v>
      </c>
    </row>
    <row r="603" spans="4:14" x14ac:dyDescent="0.35">
      <c r="D603" t="s">
        <v>620</v>
      </c>
      <c r="E603">
        <v>1987</v>
      </c>
      <c r="F603" s="28" t="s">
        <v>15</v>
      </c>
      <c r="G603">
        <v>18</v>
      </c>
      <c r="H603">
        <v>1</v>
      </c>
      <c r="I603" s="38">
        <v>5116.5</v>
      </c>
      <c r="J603" t="s">
        <v>11</v>
      </c>
      <c r="K603" t="s">
        <v>11</v>
      </c>
      <c r="L603" t="s">
        <v>23</v>
      </c>
      <c r="M603" s="35">
        <f>DATE(E603,MATCH(F603,{"Jan","Feb","Mar","Apr","May","Jun","Jul","Aug","Sep","Oct","Nov","Dec"}, 0),G603)</f>
        <v>32099</v>
      </c>
      <c r="N603" s="20">
        <f t="shared" si="9"/>
        <v>35</v>
      </c>
    </row>
    <row r="604" spans="4:14" x14ac:dyDescent="0.35">
      <c r="D604" t="s">
        <v>621</v>
      </c>
      <c r="E604">
        <v>1988</v>
      </c>
      <c r="F604" s="28" t="s">
        <v>15</v>
      </c>
      <c r="G604">
        <v>1</v>
      </c>
      <c r="H604">
        <v>2</v>
      </c>
      <c r="I604" s="38">
        <v>5124.1899999999996</v>
      </c>
      <c r="J604" t="s">
        <v>11</v>
      </c>
      <c r="K604" t="s">
        <v>12</v>
      </c>
      <c r="L604" t="s">
        <v>13</v>
      </c>
      <c r="M604" s="35">
        <f>DATE(E604,MATCH(F604,{"Jan","Feb","Mar","Apr","May","Jun","Jul","Aug","Sep","Oct","Nov","Dec"}, 0),G604)</f>
        <v>32448</v>
      </c>
      <c r="N604" s="20">
        <f t="shared" si="9"/>
        <v>34</v>
      </c>
    </row>
    <row r="605" spans="4:14" x14ac:dyDescent="0.35">
      <c r="D605" t="s">
        <v>622</v>
      </c>
      <c r="E605">
        <v>1987</v>
      </c>
      <c r="F605" s="28" t="s">
        <v>20</v>
      </c>
      <c r="G605">
        <v>13</v>
      </c>
      <c r="H605">
        <v>1</v>
      </c>
      <c r="I605" s="38">
        <v>5125.22</v>
      </c>
      <c r="J605" t="s">
        <v>16</v>
      </c>
      <c r="K605" t="s">
        <v>11</v>
      </c>
      <c r="L605" t="s">
        <v>23</v>
      </c>
      <c r="M605" s="35">
        <f>DATE(E605,MATCH(F605,{"Jan","Feb","Mar","Apr","May","Jun","Jul","Aug","Sep","Oct","Nov","Dec"}, 0),G605)</f>
        <v>32033</v>
      </c>
      <c r="N605" s="20">
        <f t="shared" si="9"/>
        <v>35</v>
      </c>
    </row>
    <row r="606" spans="4:14" x14ac:dyDescent="0.35">
      <c r="D606" t="s">
        <v>623</v>
      </c>
      <c r="E606">
        <v>1988</v>
      </c>
      <c r="F606" s="28" t="s">
        <v>20</v>
      </c>
      <c r="G606">
        <v>15</v>
      </c>
      <c r="H606">
        <v>3</v>
      </c>
      <c r="I606" s="38">
        <v>5136.75</v>
      </c>
      <c r="J606" t="s">
        <v>11</v>
      </c>
      <c r="K606" t="s">
        <v>16</v>
      </c>
      <c r="L606" t="s">
        <v>13</v>
      </c>
      <c r="M606" s="35">
        <f>DATE(E606,MATCH(F606,{"Jan","Feb","Mar","Apr","May","Jun","Jul","Aug","Sep","Oct","Nov","Dec"}, 0),G606)</f>
        <v>32401</v>
      </c>
      <c r="N606" s="20">
        <f t="shared" si="9"/>
        <v>34</v>
      </c>
    </row>
    <row r="607" spans="4:14" x14ac:dyDescent="0.35">
      <c r="D607" t="s">
        <v>624</v>
      </c>
      <c r="E607">
        <v>1993</v>
      </c>
      <c r="F607" s="28" t="s">
        <v>30</v>
      </c>
      <c r="G607">
        <v>10</v>
      </c>
      <c r="H607">
        <v>3</v>
      </c>
      <c r="I607" s="38">
        <v>5138.26</v>
      </c>
      <c r="J607" t="s">
        <v>11</v>
      </c>
      <c r="K607" t="s">
        <v>11</v>
      </c>
      <c r="L607" t="s">
        <v>13</v>
      </c>
      <c r="M607" s="35">
        <f>DATE(E607,MATCH(F607,{"Jan","Feb","Mar","Apr","May","Jun","Jul","Aug","Sep","Oct","Nov","Dec"}, 0),G607)</f>
        <v>34313</v>
      </c>
      <c r="N607" s="20">
        <f t="shared" si="9"/>
        <v>29</v>
      </c>
    </row>
    <row r="608" spans="4:14" x14ac:dyDescent="0.35">
      <c r="D608" t="s">
        <v>625</v>
      </c>
      <c r="E608">
        <v>1984</v>
      </c>
      <c r="F608" s="28" t="s">
        <v>35</v>
      </c>
      <c r="G608">
        <v>22</v>
      </c>
      <c r="H608">
        <v>3</v>
      </c>
      <c r="I608" s="38">
        <v>5144.18</v>
      </c>
      <c r="J608" t="s">
        <v>11</v>
      </c>
      <c r="K608" t="s">
        <v>16</v>
      </c>
      <c r="L608" t="s">
        <v>13</v>
      </c>
      <c r="M608" s="35">
        <f>DATE(E608,MATCH(F608,{"Jan","Feb","Mar","Apr","May","Jun","Jul","Aug","Sep","Oct","Nov","Dec"}, 0),G608)</f>
        <v>30916</v>
      </c>
      <c r="N608" s="20">
        <f t="shared" si="9"/>
        <v>38</v>
      </c>
    </row>
    <row r="609" spans="4:14" x14ac:dyDescent="0.35">
      <c r="D609" t="s">
        <v>626</v>
      </c>
      <c r="E609">
        <v>1990</v>
      </c>
      <c r="F609" s="28" t="s">
        <v>35</v>
      </c>
      <c r="G609">
        <v>22</v>
      </c>
      <c r="H609">
        <v>1</v>
      </c>
      <c r="I609" s="38">
        <v>5148.55</v>
      </c>
      <c r="J609" t="s">
        <v>11</v>
      </c>
      <c r="K609" t="s">
        <v>11</v>
      </c>
      <c r="L609" t="s">
        <v>247</v>
      </c>
      <c r="M609" s="35">
        <f>DATE(E609,MATCH(F609,{"Jan","Feb","Mar","Apr","May","Jun","Jul","Aug","Sep","Oct","Nov","Dec"}, 0),G609)</f>
        <v>33107</v>
      </c>
      <c r="N609" s="20">
        <f t="shared" si="9"/>
        <v>32</v>
      </c>
    </row>
    <row r="610" spans="4:14" x14ac:dyDescent="0.35">
      <c r="D610" t="s">
        <v>627</v>
      </c>
      <c r="E610">
        <v>1990</v>
      </c>
      <c r="F610" s="28" t="s">
        <v>37</v>
      </c>
      <c r="G610">
        <v>9</v>
      </c>
      <c r="H610">
        <v>2</v>
      </c>
      <c r="I610" s="38">
        <v>5152.13</v>
      </c>
      <c r="J610" t="s">
        <v>11</v>
      </c>
      <c r="K610" t="s">
        <v>11</v>
      </c>
      <c r="L610" t="s">
        <v>42</v>
      </c>
      <c r="M610" s="35">
        <f>DATE(E610,MATCH(F610,{"Jan","Feb","Mar","Apr","May","Jun","Jul","Aug","Sep","Oct","Nov","Dec"}, 0),G610)</f>
        <v>33155</v>
      </c>
      <c r="N610" s="20">
        <f t="shared" si="9"/>
        <v>32</v>
      </c>
    </row>
    <row r="611" spans="4:14" x14ac:dyDescent="0.35">
      <c r="D611" t="s">
        <v>628</v>
      </c>
      <c r="E611">
        <v>1991</v>
      </c>
      <c r="F611" s="28" t="s">
        <v>35</v>
      </c>
      <c r="G611">
        <v>29</v>
      </c>
      <c r="H611">
        <v>3</v>
      </c>
      <c r="I611" s="38">
        <v>5166.96</v>
      </c>
      <c r="J611" t="s">
        <v>11</v>
      </c>
      <c r="K611" t="s">
        <v>11</v>
      </c>
      <c r="L611" t="s">
        <v>23</v>
      </c>
      <c r="M611" s="35">
        <f>DATE(E611,MATCH(F611,{"Jan","Feb","Mar","Apr","May","Jun","Jul","Aug","Sep","Oct","Nov","Dec"}, 0),G611)</f>
        <v>33479</v>
      </c>
      <c r="N611" s="20">
        <f t="shared" si="9"/>
        <v>31</v>
      </c>
    </row>
    <row r="612" spans="4:14" x14ac:dyDescent="0.35">
      <c r="D612" t="s">
        <v>629</v>
      </c>
      <c r="E612">
        <v>1984</v>
      </c>
      <c r="F612" s="28" t="s">
        <v>37</v>
      </c>
      <c r="G612">
        <v>16</v>
      </c>
      <c r="H612">
        <v>3</v>
      </c>
      <c r="I612" s="38">
        <v>5177.12</v>
      </c>
      <c r="J612" t="s">
        <v>11</v>
      </c>
      <c r="K612" t="s">
        <v>16</v>
      </c>
      <c r="L612" t="s">
        <v>13</v>
      </c>
      <c r="M612" s="35">
        <f>DATE(E612,MATCH(F612,{"Jan","Feb","Mar","Apr","May","Jun","Jul","Aug","Sep","Oct","Nov","Dec"}, 0),G612)</f>
        <v>30971</v>
      </c>
      <c r="N612" s="20">
        <f t="shared" si="9"/>
        <v>38</v>
      </c>
    </row>
    <row r="613" spans="4:14" x14ac:dyDescent="0.35">
      <c r="D613" t="s">
        <v>630</v>
      </c>
      <c r="E613">
        <v>1979</v>
      </c>
      <c r="F613" s="28" t="s">
        <v>20</v>
      </c>
      <c r="G613">
        <v>12</v>
      </c>
      <c r="H613">
        <v>2</v>
      </c>
      <c r="I613" s="38">
        <v>5195.58</v>
      </c>
      <c r="J613" t="s">
        <v>11</v>
      </c>
      <c r="K613" t="s">
        <v>11</v>
      </c>
      <c r="L613" t="s">
        <v>13</v>
      </c>
      <c r="M613" s="35">
        <f>DATE(E613,MATCH(F613,{"Jan","Feb","Mar","Apr","May","Jun","Jul","Aug","Sep","Oct","Nov","Dec"}, 0),G613)</f>
        <v>29110</v>
      </c>
      <c r="N613" s="20">
        <f t="shared" si="9"/>
        <v>43</v>
      </c>
    </row>
    <row r="614" spans="4:14" x14ac:dyDescent="0.35">
      <c r="D614" t="s">
        <v>631</v>
      </c>
      <c r="E614">
        <v>2004</v>
      </c>
      <c r="F614" s="28" t="s">
        <v>18</v>
      </c>
      <c r="G614">
        <v>6</v>
      </c>
      <c r="H614">
        <v>0</v>
      </c>
      <c r="I614" s="38">
        <v>5198.6899999999996</v>
      </c>
      <c r="J614" t="s">
        <v>11</v>
      </c>
      <c r="K614" t="s">
        <v>11</v>
      </c>
      <c r="L614" t="s">
        <v>632</v>
      </c>
      <c r="M614" s="35">
        <f>DATE(E614,MATCH(F614,{"Jan","Feb","Mar","Apr","May","Jun","Jul","Aug","Sep","Oct","Nov","Dec"}, 0),G614)</f>
        <v>38144</v>
      </c>
      <c r="N614" s="20">
        <f t="shared" si="9"/>
        <v>19</v>
      </c>
    </row>
    <row r="615" spans="4:14" x14ac:dyDescent="0.35">
      <c r="D615" t="s">
        <v>633</v>
      </c>
      <c r="E615">
        <v>1983</v>
      </c>
      <c r="F615" s="28" t="s">
        <v>37</v>
      </c>
      <c r="G615">
        <v>24</v>
      </c>
      <c r="H615">
        <v>3</v>
      </c>
      <c r="I615" s="38">
        <v>5207.97</v>
      </c>
      <c r="J615" t="s">
        <v>11</v>
      </c>
      <c r="K615" t="s">
        <v>11</v>
      </c>
      <c r="L615" t="s">
        <v>23</v>
      </c>
      <c r="M615" s="35">
        <f>DATE(E615,MATCH(F615,{"Jan","Feb","Mar","Apr","May","Jun","Jul","Aug","Sep","Oct","Nov","Dec"}, 0),G615)</f>
        <v>30613</v>
      </c>
      <c r="N615" s="20">
        <f t="shared" si="9"/>
        <v>39</v>
      </c>
    </row>
    <row r="616" spans="4:14" x14ac:dyDescent="0.35">
      <c r="D616" t="s">
        <v>634</v>
      </c>
      <c r="E616">
        <v>1993</v>
      </c>
      <c r="F616" s="28" t="s">
        <v>18</v>
      </c>
      <c r="G616">
        <v>17</v>
      </c>
      <c r="H616">
        <v>3</v>
      </c>
      <c r="I616" s="38">
        <v>5209.58</v>
      </c>
      <c r="J616" t="s">
        <v>12</v>
      </c>
      <c r="K616" t="s">
        <v>12</v>
      </c>
      <c r="L616" t="s">
        <v>356</v>
      </c>
      <c r="M616" s="35">
        <f>DATE(E616,MATCH(F616,{"Jan","Feb","Mar","Apr","May","Jun","Jul","Aug","Sep","Oct","Nov","Dec"}, 0),G616)</f>
        <v>34137</v>
      </c>
      <c r="N616" s="20">
        <f t="shared" si="9"/>
        <v>29</v>
      </c>
    </row>
    <row r="617" spans="4:14" x14ac:dyDescent="0.35">
      <c r="D617" t="s">
        <v>635</v>
      </c>
      <c r="E617">
        <v>1999</v>
      </c>
      <c r="F617" s="28" t="s">
        <v>30</v>
      </c>
      <c r="G617">
        <v>1</v>
      </c>
      <c r="H617">
        <v>0</v>
      </c>
      <c r="I617" s="38">
        <v>5213.22</v>
      </c>
      <c r="J617" t="s">
        <v>11</v>
      </c>
      <c r="K617" t="s">
        <v>16</v>
      </c>
      <c r="L617" t="s">
        <v>23</v>
      </c>
      <c r="M617" s="35">
        <f>DATE(E617,MATCH(F617,{"Jan","Feb","Mar","Apr","May","Jun","Jul","Aug","Sep","Oct","Nov","Dec"}, 0),G617)</f>
        <v>36495</v>
      </c>
      <c r="N617" s="20">
        <f t="shared" si="9"/>
        <v>23</v>
      </c>
    </row>
    <row r="618" spans="4:14" x14ac:dyDescent="0.35">
      <c r="D618" t="s">
        <v>636</v>
      </c>
      <c r="E618">
        <v>1995</v>
      </c>
      <c r="F618" s="28" t="s">
        <v>18</v>
      </c>
      <c r="G618">
        <v>6</v>
      </c>
      <c r="H618">
        <v>0</v>
      </c>
      <c r="I618" s="38">
        <v>5216.4799999999996</v>
      </c>
      <c r="J618" t="s">
        <v>11</v>
      </c>
      <c r="K618" t="s">
        <v>11</v>
      </c>
      <c r="L618" t="s">
        <v>200</v>
      </c>
      <c r="M618" s="35">
        <f>DATE(E618,MATCH(F618,{"Jan","Feb","Mar","Apr","May","Jun","Jul","Aug","Sep","Oct","Nov","Dec"}, 0),G618)</f>
        <v>34856</v>
      </c>
      <c r="N618" s="20">
        <f t="shared" si="9"/>
        <v>28</v>
      </c>
    </row>
    <row r="619" spans="4:14" x14ac:dyDescent="0.35">
      <c r="D619" t="s">
        <v>637</v>
      </c>
      <c r="E619">
        <v>1987</v>
      </c>
      <c r="F619" s="28" t="s">
        <v>18</v>
      </c>
      <c r="G619">
        <v>29</v>
      </c>
      <c r="H619">
        <v>0</v>
      </c>
      <c r="I619" s="38">
        <v>5227.99</v>
      </c>
      <c r="J619" t="s">
        <v>11</v>
      </c>
      <c r="K619" t="s">
        <v>16</v>
      </c>
      <c r="L619" t="s">
        <v>247</v>
      </c>
      <c r="M619" s="35">
        <f>DATE(E619,MATCH(F619,{"Jan","Feb","Mar","Apr","May","Jun","Jul","Aug","Sep","Oct","Nov","Dec"}, 0),G619)</f>
        <v>31957</v>
      </c>
      <c r="N619" s="20">
        <f t="shared" si="9"/>
        <v>35</v>
      </c>
    </row>
    <row r="620" spans="4:14" x14ac:dyDescent="0.35">
      <c r="D620" t="s">
        <v>638</v>
      </c>
      <c r="E620">
        <v>1987</v>
      </c>
      <c r="F620" s="28" t="s">
        <v>30</v>
      </c>
      <c r="G620">
        <v>26</v>
      </c>
      <c r="H620">
        <v>1</v>
      </c>
      <c r="I620" s="38">
        <v>5240.7700000000004</v>
      </c>
      <c r="J620" t="s">
        <v>11</v>
      </c>
      <c r="K620" t="s">
        <v>11</v>
      </c>
      <c r="L620" t="s">
        <v>42</v>
      </c>
      <c r="M620" s="35">
        <f>DATE(E620,MATCH(F620,{"Jan","Feb","Mar","Apr","May","Jun","Jul","Aug","Sep","Oct","Nov","Dec"}, 0),G620)</f>
        <v>32137</v>
      </c>
      <c r="N620" s="20">
        <f t="shared" si="9"/>
        <v>35</v>
      </c>
    </row>
    <row r="621" spans="4:14" x14ac:dyDescent="0.35">
      <c r="D621" t="s">
        <v>639</v>
      </c>
      <c r="E621">
        <v>1987</v>
      </c>
      <c r="F621" s="28" t="s">
        <v>10</v>
      </c>
      <c r="G621">
        <v>5</v>
      </c>
      <c r="H621">
        <v>1</v>
      </c>
      <c r="I621" s="38">
        <v>5245.23</v>
      </c>
      <c r="J621" t="s">
        <v>11</v>
      </c>
      <c r="K621" t="s">
        <v>11</v>
      </c>
      <c r="L621" t="s">
        <v>13</v>
      </c>
      <c r="M621" s="35">
        <f>DATE(E621,MATCH(F621,{"Jan","Feb","Mar","Apr","May","Jun","Jul","Aug","Sep","Oct","Nov","Dec"}, 0),G621)</f>
        <v>31963</v>
      </c>
      <c r="N621" s="20">
        <f t="shared" si="9"/>
        <v>35</v>
      </c>
    </row>
    <row r="622" spans="4:14" x14ac:dyDescent="0.35">
      <c r="D622" t="s">
        <v>640</v>
      </c>
      <c r="E622">
        <v>1987</v>
      </c>
      <c r="F622" s="28" t="s">
        <v>20</v>
      </c>
      <c r="G622">
        <v>9</v>
      </c>
      <c r="H622">
        <v>1</v>
      </c>
      <c r="I622" s="38">
        <v>5246.05</v>
      </c>
      <c r="J622" t="s">
        <v>11</v>
      </c>
      <c r="K622" t="s">
        <v>12</v>
      </c>
      <c r="L622" t="s">
        <v>42</v>
      </c>
      <c r="M622" s="35">
        <f>DATE(E622,MATCH(F622,{"Jan","Feb","Mar","Apr","May","Jun","Jul","Aug","Sep","Oct","Nov","Dec"}, 0),G622)</f>
        <v>32029</v>
      </c>
      <c r="N622" s="20">
        <f t="shared" si="9"/>
        <v>35</v>
      </c>
    </row>
    <row r="623" spans="4:14" x14ac:dyDescent="0.35">
      <c r="D623" t="s">
        <v>641</v>
      </c>
      <c r="E623">
        <v>1990</v>
      </c>
      <c r="F623" s="28" t="s">
        <v>10</v>
      </c>
      <c r="G623">
        <v>6</v>
      </c>
      <c r="H623">
        <v>3</v>
      </c>
      <c r="I623" s="38">
        <v>5253.52</v>
      </c>
      <c r="J623" t="s">
        <v>12</v>
      </c>
      <c r="K623" t="s">
        <v>12</v>
      </c>
      <c r="L623" t="s">
        <v>42</v>
      </c>
      <c r="M623" s="35">
        <f>DATE(E623,MATCH(F623,{"Jan","Feb","Mar","Apr","May","Jun","Jul","Aug","Sep","Oct","Nov","Dec"}, 0),G623)</f>
        <v>33060</v>
      </c>
      <c r="N623" s="20">
        <f t="shared" si="9"/>
        <v>32</v>
      </c>
    </row>
    <row r="624" spans="4:14" x14ac:dyDescent="0.35">
      <c r="D624" t="s">
        <v>642</v>
      </c>
      <c r="E624">
        <v>1989</v>
      </c>
      <c r="F624" s="28" t="s">
        <v>15</v>
      </c>
      <c r="G624">
        <v>25</v>
      </c>
      <c r="H624">
        <v>2</v>
      </c>
      <c r="I624" s="38">
        <v>5257.51</v>
      </c>
      <c r="J624" t="s">
        <v>11</v>
      </c>
      <c r="K624" t="s">
        <v>11</v>
      </c>
      <c r="L624" t="s">
        <v>23</v>
      </c>
      <c r="M624" s="35">
        <f>DATE(E624,MATCH(F624,{"Jan","Feb","Mar","Apr","May","Jun","Jul","Aug","Sep","Oct","Nov","Dec"}, 0),G624)</f>
        <v>32837</v>
      </c>
      <c r="N624" s="20">
        <f t="shared" si="9"/>
        <v>33</v>
      </c>
    </row>
    <row r="625" spans="4:14" x14ac:dyDescent="0.35">
      <c r="D625" t="s">
        <v>643</v>
      </c>
      <c r="E625">
        <v>1989</v>
      </c>
      <c r="F625" s="28" t="s">
        <v>10</v>
      </c>
      <c r="G625">
        <v>19</v>
      </c>
      <c r="H625">
        <v>2</v>
      </c>
      <c r="I625" s="38">
        <v>5261.47</v>
      </c>
      <c r="J625" t="s">
        <v>11</v>
      </c>
      <c r="K625" t="s">
        <v>11</v>
      </c>
      <c r="L625" t="s">
        <v>23</v>
      </c>
      <c r="M625" s="35">
        <f>DATE(E625,MATCH(F625,{"Jan","Feb","Mar","Apr","May","Jun","Jul","Aug","Sep","Oct","Nov","Dec"}, 0),G625)</f>
        <v>32708</v>
      </c>
      <c r="N625" s="20">
        <f t="shared" si="9"/>
        <v>33</v>
      </c>
    </row>
    <row r="626" spans="4:14" x14ac:dyDescent="0.35">
      <c r="D626" t="s">
        <v>644</v>
      </c>
      <c r="E626">
        <v>1986</v>
      </c>
      <c r="F626" s="28" t="s">
        <v>37</v>
      </c>
      <c r="G626">
        <v>25</v>
      </c>
      <c r="H626">
        <v>0</v>
      </c>
      <c r="I626" s="38">
        <v>5266.37</v>
      </c>
      <c r="J626" t="s">
        <v>11</v>
      </c>
      <c r="K626" t="s">
        <v>11</v>
      </c>
      <c r="L626" t="s">
        <v>23</v>
      </c>
      <c r="M626" s="35">
        <f>DATE(E626,MATCH(F626,{"Jan","Feb","Mar","Apr","May","Jun","Jul","Aug","Sep","Oct","Nov","Dec"}, 0),G626)</f>
        <v>31710</v>
      </c>
      <c r="N626" s="20">
        <f t="shared" si="9"/>
        <v>36</v>
      </c>
    </row>
    <row r="627" spans="4:14" x14ac:dyDescent="0.35">
      <c r="D627" t="s">
        <v>645</v>
      </c>
      <c r="E627">
        <v>1986</v>
      </c>
      <c r="F627" s="28" t="s">
        <v>20</v>
      </c>
      <c r="G627">
        <v>20</v>
      </c>
      <c r="H627">
        <v>0</v>
      </c>
      <c r="I627" s="38">
        <v>5267.82</v>
      </c>
      <c r="J627" t="s">
        <v>11</v>
      </c>
      <c r="K627" t="s">
        <v>11</v>
      </c>
      <c r="L627" t="s">
        <v>23</v>
      </c>
      <c r="M627" s="35">
        <f>DATE(E627,MATCH(F627,{"Jan","Feb","Mar","Apr","May","Jun","Jul","Aug","Sep","Oct","Nov","Dec"}, 0),G627)</f>
        <v>31675</v>
      </c>
      <c r="N627" s="20">
        <f t="shared" si="9"/>
        <v>36</v>
      </c>
    </row>
    <row r="628" spans="4:14" x14ac:dyDescent="0.35">
      <c r="D628" t="s">
        <v>646</v>
      </c>
      <c r="E628">
        <v>1986</v>
      </c>
      <c r="F628" s="28" t="s">
        <v>37</v>
      </c>
      <c r="G628">
        <v>20</v>
      </c>
      <c r="H628">
        <v>0</v>
      </c>
      <c r="I628" s="38">
        <v>5272.18</v>
      </c>
      <c r="J628" t="s">
        <v>11</v>
      </c>
      <c r="K628" t="s">
        <v>12</v>
      </c>
      <c r="L628" t="s">
        <v>23</v>
      </c>
      <c r="M628" s="35">
        <f>DATE(E628,MATCH(F628,{"Jan","Feb","Mar","Apr","May","Jun","Jul","Aug","Sep","Oct","Nov","Dec"}, 0),G628)</f>
        <v>31705</v>
      </c>
      <c r="N628" s="20">
        <f t="shared" si="9"/>
        <v>36</v>
      </c>
    </row>
    <row r="629" spans="4:14" x14ac:dyDescent="0.35">
      <c r="D629" t="s">
        <v>647</v>
      </c>
      <c r="E629">
        <v>1987</v>
      </c>
      <c r="F629" s="28" t="s">
        <v>20</v>
      </c>
      <c r="G629">
        <v>1</v>
      </c>
      <c r="H629">
        <v>3</v>
      </c>
      <c r="I629" s="38">
        <v>5275.86</v>
      </c>
      <c r="J629" t="s">
        <v>11</v>
      </c>
      <c r="K629" t="s">
        <v>11</v>
      </c>
      <c r="L629" t="s">
        <v>13</v>
      </c>
      <c r="M629" s="35">
        <f>DATE(E629,MATCH(F629,{"Jan","Feb","Mar","Apr","May","Jun","Jul","Aug","Sep","Oct","Nov","Dec"}, 0),G629)</f>
        <v>32021</v>
      </c>
      <c r="N629" s="20">
        <f t="shared" si="9"/>
        <v>35</v>
      </c>
    </row>
    <row r="630" spans="4:14" x14ac:dyDescent="0.35">
      <c r="D630" t="s">
        <v>648</v>
      </c>
      <c r="E630">
        <v>1974</v>
      </c>
      <c r="F630" s="28" t="s">
        <v>15</v>
      </c>
      <c r="G630">
        <v>12</v>
      </c>
      <c r="H630">
        <v>0</v>
      </c>
      <c r="I630" s="38">
        <v>5291.71</v>
      </c>
      <c r="J630" t="s">
        <v>11</v>
      </c>
      <c r="K630" t="s">
        <v>11</v>
      </c>
      <c r="L630" t="s">
        <v>23</v>
      </c>
      <c r="M630" s="35">
        <f>DATE(E630,MATCH(F630,{"Jan","Feb","Mar","Apr","May","Jun","Jul","Aug","Sep","Oct","Nov","Dec"}, 0),G630)</f>
        <v>27345</v>
      </c>
      <c r="N630" s="20">
        <f t="shared" si="9"/>
        <v>48</v>
      </c>
    </row>
    <row r="631" spans="4:14" x14ac:dyDescent="0.35">
      <c r="D631" t="s">
        <v>649</v>
      </c>
      <c r="E631">
        <v>2004</v>
      </c>
      <c r="F631" s="28" t="s">
        <v>35</v>
      </c>
      <c r="G631">
        <v>22</v>
      </c>
      <c r="H631">
        <v>0</v>
      </c>
      <c r="I631" s="38">
        <v>5293.67</v>
      </c>
      <c r="J631" t="s">
        <v>11</v>
      </c>
      <c r="K631" t="s">
        <v>11</v>
      </c>
      <c r="L631" t="s">
        <v>632</v>
      </c>
      <c r="M631" s="35">
        <f>DATE(E631,MATCH(F631,{"Jan","Feb","Mar","Apr","May","Jun","Jul","Aug","Sep","Oct","Nov","Dec"}, 0),G631)</f>
        <v>38221</v>
      </c>
      <c r="N631" s="20">
        <f t="shared" si="9"/>
        <v>18</v>
      </c>
    </row>
    <row r="632" spans="4:14" x14ac:dyDescent="0.35">
      <c r="D632" t="s">
        <v>650</v>
      </c>
      <c r="E632">
        <v>2000</v>
      </c>
      <c r="F632" s="28" t="s">
        <v>20</v>
      </c>
      <c r="G632">
        <v>9</v>
      </c>
      <c r="H632">
        <v>0</v>
      </c>
      <c r="I632" s="38">
        <v>5306.7</v>
      </c>
      <c r="J632" t="s">
        <v>11</v>
      </c>
      <c r="K632" t="s">
        <v>12</v>
      </c>
      <c r="L632" t="s">
        <v>23</v>
      </c>
      <c r="M632" s="35">
        <f>DATE(E632,MATCH(F632,{"Jan","Feb","Mar","Apr","May","Jun","Jul","Aug","Sep","Oct","Nov","Dec"}, 0),G632)</f>
        <v>36778</v>
      </c>
      <c r="N632" s="20">
        <f t="shared" si="9"/>
        <v>22</v>
      </c>
    </row>
    <row r="633" spans="4:14" x14ac:dyDescent="0.35">
      <c r="D633" t="s">
        <v>651</v>
      </c>
      <c r="E633">
        <v>1994</v>
      </c>
      <c r="F633" s="28" t="s">
        <v>15</v>
      </c>
      <c r="G633">
        <v>13</v>
      </c>
      <c r="H633">
        <v>3</v>
      </c>
      <c r="I633" s="38">
        <v>5312.17</v>
      </c>
      <c r="J633" t="s">
        <v>11</v>
      </c>
      <c r="K633" t="s">
        <v>11</v>
      </c>
      <c r="L633" t="s">
        <v>23</v>
      </c>
      <c r="M633" s="35">
        <f>DATE(E633,MATCH(F633,{"Jan","Feb","Mar","Apr","May","Jun","Jul","Aug","Sep","Oct","Nov","Dec"}, 0),G633)</f>
        <v>34651</v>
      </c>
      <c r="N633" s="20">
        <f t="shared" si="9"/>
        <v>28</v>
      </c>
    </row>
    <row r="634" spans="4:14" x14ac:dyDescent="0.35">
      <c r="D634" t="s">
        <v>652</v>
      </c>
      <c r="E634">
        <v>1974</v>
      </c>
      <c r="F634" s="28" t="s">
        <v>20</v>
      </c>
      <c r="G634">
        <v>2</v>
      </c>
      <c r="H634">
        <v>0</v>
      </c>
      <c r="I634" s="38">
        <v>5322.24</v>
      </c>
      <c r="J634" t="s">
        <v>11</v>
      </c>
      <c r="K634" t="s">
        <v>16</v>
      </c>
      <c r="L634" t="s">
        <v>23</v>
      </c>
      <c r="M634" s="35">
        <f>DATE(E634,MATCH(F634,{"Jan","Feb","Mar","Apr","May","Jun","Jul","Aug","Sep","Oct","Nov","Dec"}, 0),G634)</f>
        <v>27274</v>
      </c>
      <c r="N634" s="20">
        <f t="shared" si="9"/>
        <v>48</v>
      </c>
    </row>
    <row r="635" spans="4:14" x14ac:dyDescent="0.35">
      <c r="D635" t="s">
        <v>653</v>
      </c>
      <c r="E635">
        <v>1992</v>
      </c>
      <c r="F635" s="28" t="s">
        <v>18</v>
      </c>
      <c r="G635">
        <v>18</v>
      </c>
      <c r="H635">
        <v>3</v>
      </c>
      <c r="I635" s="38">
        <v>5325.65</v>
      </c>
      <c r="J635" t="s">
        <v>11</v>
      </c>
      <c r="K635" t="s">
        <v>16</v>
      </c>
      <c r="L635" t="s">
        <v>42</v>
      </c>
      <c r="M635" s="35">
        <f>DATE(E635,MATCH(F635,{"Jan","Feb","Mar","Apr","May","Jun","Jul","Aug","Sep","Oct","Nov","Dec"}, 0),G635)</f>
        <v>33773</v>
      </c>
      <c r="N635" s="20">
        <f t="shared" si="9"/>
        <v>30</v>
      </c>
    </row>
    <row r="636" spans="4:14" x14ac:dyDescent="0.35">
      <c r="D636" t="s">
        <v>654</v>
      </c>
      <c r="E636">
        <v>1991</v>
      </c>
      <c r="F636" s="28" t="s">
        <v>35</v>
      </c>
      <c r="G636">
        <v>28</v>
      </c>
      <c r="H636">
        <v>2</v>
      </c>
      <c r="I636" s="38">
        <v>5327.4</v>
      </c>
      <c r="J636" t="s">
        <v>11</v>
      </c>
      <c r="K636" t="s">
        <v>16</v>
      </c>
      <c r="L636" t="s">
        <v>23</v>
      </c>
      <c r="M636" s="35">
        <f>DATE(E636,MATCH(F636,{"Jan","Feb","Mar","Apr","May","Jun","Jul","Aug","Sep","Oct","Nov","Dec"}, 0),G636)</f>
        <v>33478</v>
      </c>
      <c r="N636" s="20">
        <f t="shared" si="9"/>
        <v>31</v>
      </c>
    </row>
    <row r="637" spans="4:14" x14ac:dyDescent="0.35">
      <c r="D637" t="s">
        <v>655</v>
      </c>
      <c r="E637">
        <v>1972</v>
      </c>
      <c r="F637" s="28" t="s">
        <v>30</v>
      </c>
      <c r="G637">
        <v>15</v>
      </c>
      <c r="H637">
        <v>0</v>
      </c>
      <c r="I637" s="38">
        <v>5344.81</v>
      </c>
      <c r="J637" t="s">
        <v>11</v>
      </c>
      <c r="K637" t="s">
        <v>12</v>
      </c>
      <c r="L637" t="s">
        <v>13</v>
      </c>
      <c r="M637" s="35">
        <f>DATE(E637,MATCH(F637,{"Jan","Feb","Mar","Apr","May","Jun","Jul","Aug","Sep","Oct","Nov","Dec"}, 0),G637)</f>
        <v>26648</v>
      </c>
      <c r="N637" s="20">
        <f t="shared" si="9"/>
        <v>50</v>
      </c>
    </row>
    <row r="638" spans="4:14" x14ac:dyDescent="0.35">
      <c r="D638" t="s">
        <v>656</v>
      </c>
      <c r="E638">
        <v>1989</v>
      </c>
      <c r="F638" s="28" t="s">
        <v>15</v>
      </c>
      <c r="G638">
        <v>7</v>
      </c>
      <c r="H638">
        <v>1</v>
      </c>
      <c r="I638" s="38">
        <v>5354.07</v>
      </c>
      <c r="J638" t="s">
        <v>11</v>
      </c>
      <c r="K638" t="s">
        <v>12</v>
      </c>
      <c r="L638" t="s">
        <v>247</v>
      </c>
      <c r="M638" s="35">
        <f>DATE(E638,MATCH(F638,{"Jan","Feb","Mar","Apr","May","Jun","Jul","Aug","Sep","Oct","Nov","Dec"}, 0),G638)</f>
        <v>32819</v>
      </c>
      <c r="N638" s="20">
        <f t="shared" si="9"/>
        <v>33</v>
      </c>
    </row>
    <row r="639" spans="4:14" x14ac:dyDescent="0.35">
      <c r="D639" t="s">
        <v>657</v>
      </c>
      <c r="E639">
        <v>1994</v>
      </c>
      <c r="F639" s="28" t="s">
        <v>30</v>
      </c>
      <c r="G639">
        <v>7</v>
      </c>
      <c r="H639">
        <v>0</v>
      </c>
      <c r="I639" s="38">
        <v>5364.66</v>
      </c>
      <c r="J639" t="s">
        <v>11</v>
      </c>
      <c r="K639" t="s">
        <v>16</v>
      </c>
      <c r="L639" t="s">
        <v>42</v>
      </c>
      <c r="M639" s="35">
        <f>DATE(E639,MATCH(F639,{"Jan","Feb","Mar","Apr","May","Jun","Jul","Aug","Sep","Oct","Nov","Dec"}, 0),G639)</f>
        <v>34675</v>
      </c>
      <c r="N639" s="20">
        <f t="shared" si="9"/>
        <v>28</v>
      </c>
    </row>
    <row r="640" spans="4:14" x14ac:dyDescent="0.35">
      <c r="D640" t="s">
        <v>658</v>
      </c>
      <c r="E640">
        <v>1986</v>
      </c>
      <c r="F640" s="28" t="s">
        <v>18</v>
      </c>
      <c r="G640">
        <v>1</v>
      </c>
      <c r="H640">
        <v>1</v>
      </c>
      <c r="I640" s="38">
        <v>5373.36</v>
      </c>
      <c r="J640" t="s">
        <v>11</v>
      </c>
      <c r="K640" t="s">
        <v>11</v>
      </c>
      <c r="L640" t="s">
        <v>23</v>
      </c>
      <c r="M640" s="35">
        <f>DATE(E640,MATCH(F640,{"Jan","Feb","Mar","Apr","May","Jun","Jul","Aug","Sep","Oct","Nov","Dec"}, 0),G640)</f>
        <v>31564</v>
      </c>
      <c r="N640" s="20">
        <f t="shared" si="9"/>
        <v>37</v>
      </c>
    </row>
    <row r="641" spans="4:14" x14ac:dyDescent="0.35">
      <c r="D641" t="s">
        <v>659</v>
      </c>
      <c r="E641">
        <v>1989</v>
      </c>
      <c r="F641" s="28" t="s">
        <v>15</v>
      </c>
      <c r="G641">
        <v>18</v>
      </c>
      <c r="H641">
        <v>2</v>
      </c>
      <c r="I641" s="38">
        <v>5375.04</v>
      </c>
      <c r="J641" t="s">
        <v>11</v>
      </c>
      <c r="K641" t="s">
        <v>16</v>
      </c>
      <c r="L641" t="s">
        <v>42</v>
      </c>
      <c r="M641" s="35">
        <f>DATE(E641,MATCH(F641,{"Jan","Feb","Mar","Apr","May","Jun","Jul","Aug","Sep","Oct","Nov","Dec"}, 0),G641)</f>
        <v>32830</v>
      </c>
      <c r="N641" s="20">
        <f t="shared" si="9"/>
        <v>33</v>
      </c>
    </row>
    <row r="642" spans="4:14" x14ac:dyDescent="0.35">
      <c r="D642" t="s">
        <v>660</v>
      </c>
      <c r="E642">
        <v>1986</v>
      </c>
      <c r="F642" s="28" t="s">
        <v>10</v>
      </c>
      <c r="G642">
        <v>22</v>
      </c>
      <c r="H642">
        <v>1</v>
      </c>
      <c r="I642" s="38">
        <v>5377.46</v>
      </c>
      <c r="J642" t="s">
        <v>11</v>
      </c>
      <c r="K642" t="s">
        <v>12</v>
      </c>
      <c r="L642" t="s">
        <v>23</v>
      </c>
      <c r="M642" s="35">
        <f>DATE(E642,MATCH(F642,{"Jan","Feb","Mar","Apr","May","Jun","Jul","Aug","Sep","Oct","Nov","Dec"}, 0),G642)</f>
        <v>31615</v>
      </c>
      <c r="N642" s="20">
        <f t="shared" si="9"/>
        <v>36</v>
      </c>
    </row>
    <row r="643" spans="4:14" x14ac:dyDescent="0.35">
      <c r="D643" t="s">
        <v>661</v>
      </c>
      <c r="E643">
        <v>1984</v>
      </c>
      <c r="F643" s="28" t="s">
        <v>18</v>
      </c>
      <c r="G643">
        <v>1</v>
      </c>
      <c r="H643">
        <v>0</v>
      </c>
      <c r="I643" s="38">
        <v>5383.54</v>
      </c>
      <c r="J643" t="s">
        <v>11</v>
      </c>
      <c r="K643" t="s">
        <v>12</v>
      </c>
      <c r="L643" t="s">
        <v>42</v>
      </c>
      <c r="M643" s="35">
        <f>DATE(E643,MATCH(F643,{"Jan","Feb","Mar","Apr","May","Jun","Jul","Aug","Sep","Oct","Nov","Dec"}, 0),G643)</f>
        <v>30834</v>
      </c>
      <c r="N643" s="20">
        <f t="shared" si="9"/>
        <v>39</v>
      </c>
    </row>
    <row r="644" spans="4:14" x14ac:dyDescent="0.35">
      <c r="D644" t="s">
        <v>662</v>
      </c>
      <c r="E644">
        <v>1988</v>
      </c>
      <c r="F644" s="28" t="s">
        <v>35</v>
      </c>
      <c r="G644">
        <v>8</v>
      </c>
      <c r="H644">
        <v>1</v>
      </c>
      <c r="I644" s="38">
        <v>5385.34</v>
      </c>
      <c r="J644" t="s">
        <v>11</v>
      </c>
      <c r="K644" t="s">
        <v>12</v>
      </c>
      <c r="L644" t="s">
        <v>23</v>
      </c>
      <c r="M644" s="35">
        <f>DATE(E644,MATCH(F644,{"Jan","Feb","Mar","Apr","May","Jun","Jul","Aug","Sep","Oct","Nov","Dec"}, 0),G644)</f>
        <v>32363</v>
      </c>
      <c r="N644" s="20">
        <f t="shared" si="9"/>
        <v>34</v>
      </c>
    </row>
    <row r="645" spans="4:14" x14ac:dyDescent="0.35">
      <c r="D645" t="s">
        <v>663</v>
      </c>
      <c r="E645">
        <v>1989</v>
      </c>
      <c r="F645" s="28" t="s">
        <v>15</v>
      </c>
      <c r="G645">
        <v>6</v>
      </c>
      <c r="H645">
        <v>3</v>
      </c>
      <c r="I645" s="38">
        <v>5396.44</v>
      </c>
      <c r="J645" t="s">
        <v>11</v>
      </c>
      <c r="K645" t="s">
        <v>12</v>
      </c>
      <c r="L645" t="s">
        <v>13</v>
      </c>
      <c r="M645" s="35">
        <f>DATE(E645,MATCH(F645,{"Jan","Feb","Mar","Apr","May","Jun","Jul","Aug","Sep","Oct","Nov","Dec"}, 0),G645)</f>
        <v>32818</v>
      </c>
      <c r="N645" s="20">
        <f t="shared" si="9"/>
        <v>33</v>
      </c>
    </row>
    <row r="646" spans="4:14" x14ac:dyDescent="0.35">
      <c r="D646" t="s">
        <v>664</v>
      </c>
      <c r="E646">
        <v>1984</v>
      </c>
      <c r="F646" s="28" t="s">
        <v>20</v>
      </c>
      <c r="G646">
        <v>3</v>
      </c>
      <c r="H646">
        <v>0</v>
      </c>
      <c r="I646" s="38">
        <v>5397.62</v>
      </c>
      <c r="J646" t="s">
        <v>11</v>
      </c>
      <c r="K646" t="s">
        <v>11</v>
      </c>
      <c r="L646" t="s">
        <v>13</v>
      </c>
      <c r="M646" s="35">
        <f>DATE(E646,MATCH(F646,{"Jan","Feb","Mar","Apr","May","Jun","Jul","Aug","Sep","Oct","Nov","Dec"}, 0),G646)</f>
        <v>30928</v>
      </c>
      <c r="N646" s="20">
        <f t="shared" si="9"/>
        <v>38</v>
      </c>
    </row>
    <row r="647" spans="4:14" x14ac:dyDescent="0.35">
      <c r="D647" t="s">
        <v>665</v>
      </c>
      <c r="E647">
        <v>1984</v>
      </c>
      <c r="F647" s="28" t="s">
        <v>35</v>
      </c>
      <c r="G647">
        <v>1</v>
      </c>
      <c r="H647">
        <v>0</v>
      </c>
      <c r="I647" s="38">
        <v>5400.98</v>
      </c>
      <c r="J647" t="s">
        <v>11</v>
      </c>
      <c r="K647" t="s">
        <v>11</v>
      </c>
      <c r="L647" t="s">
        <v>13</v>
      </c>
      <c r="M647" s="35">
        <f>DATE(E647,MATCH(F647,{"Jan","Feb","Mar","Apr","May","Jun","Jul","Aug","Sep","Oct","Nov","Dec"}, 0),G647)</f>
        <v>30895</v>
      </c>
      <c r="N647" s="20">
        <f t="shared" si="9"/>
        <v>38</v>
      </c>
    </row>
    <row r="648" spans="4:14" x14ac:dyDescent="0.35">
      <c r="D648" t="s">
        <v>666</v>
      </c>
      <c r="E648">
        <v>1985</v>
      </c>
      <c r="F648" s="28" t="s">
        <v>30</v>
      </c>
      <c r="G648">
        <v>23</v>
      </c>
      <c r="H648">
        <v>3</v>
      </c>
      <c r="I648" s="38">
        <v>5402.89</v>
      </c>
      <c r="J648" t="s">
        <v>11</v>
      </c>
      <c r="K648" t="s">
        <v>16</v>
      </c>
      <c r="L648" t="s">
        <v>13</v>
      </c>
      <c r="M648" s="35">
        <f>DATE(E648,MATCH(F648,{"Jan","Feb","Mar","Apr","May","Jun","Jul","Aug","Sep","Oct","Nov","Dec"}, 0),G648)</f>
        <v>31404</v>
      </c>
      <c r="N648" s="20">
        <f t="shared" si="9"/>
        <v>37</v>
      </c>
    </row>
    <row r="649" spans="4:14" x14ac:dyDescent="0.35">
      <c r="D649" t="s">
        <v>667</v>
      </c>
      <c r="E649">
        <v>1975</v>
      </c>
      <c r="F649" s="28" t="s">
        <v>20</v>
      </c>
      <c r="G649">
        <v>27</v>
      </c>
      <c r="H649">
        <v>1</v>
      </c>
      <c r="I649" s="38">
        <v>5411.99</v>
      </c>
      <c r="J649" t="s">
        <v>11</v>
      </c>
      <c r="K649" t="s">
        <v>12</v>
      </c>
      <c r="L649" t="s">
        <v>23</v>
      </c>
      <c r="M649" s="35">
        <f>DATE(E649,MATCH(F649,{"Jan","Feb","Mar","Apr","May","Jun","Jul","Aug","Sep","Oct","Nov","Dec"}, 0),G649)</f>
        <v>27664</v>
      </c>
      <c r="N649" s="20">
        <f t="shared" si="9"/>
        <v>47</v>
      </c>
    </row>
    <row r="650" spans="4:14" x14ac:dyDescent="0.35">
      <c r="D650" t="s">
        <v>668</v>
      </c>
      <c r="E650">
        <v>1982</v>
      </c>
      <c r="F650" s="28" t="s">
        <v>20</v>
      </c>
      <c r="G650">
        <v>27</v>
      </c>
      <c r="H650">
        <v>0</v>
      </c>
      <c r="I650" s="38">
        <v>5415.66</v>
      </c>
      <c r="J650" t="s">
        <v>11</v>
      </c>
      <c r="K650" t="s">
        <v>12</v>
      </c>
      <c r="L650" t="s">
        <v>13</v>
      </c>
      <c r="M650" s="35">
        <f>DATE(E650,MATCH(F650,{"Jan","Feb","Mar","Apr","May","Jun","Jul","Aug","Sep","Oct","Nov","Dec"}, 0),G650)</f>
        <v>30221</v>
      </c>
      <c r="N650" s="20">
        <f t="shared" si="9"/>
        <v>40</v>
      </c>
    </row>
    <row r="651" spans="4:14" x14ac:dyDescent="0.35">
      <c r="D651" t="s">
        <v>669</v>
      </c>
      <c r="E651">
        <v>1991</v>
      </c>
      <c r="F651" s="28" t="s">
        <v>10</v>
      </c>
      <c r="G651">
        <v>6</v>
      </c>
      <c r="H651">
        <v>3</v>
      </c>
      <c r="I651" s="38">
        <v>5425.02</v>
      </c>
      <c r="J651" t="s">
        <v>11</v>
      </c>
      <c r="K651" t="s">
        <v>16</v>
      </c>
      <c r="L651" t="s">
        <v>23</v>
      </c>
      <c r="M651" s="35">
        <f>DATE(E651,MATCH(F651,{"Jan","Feb","Mar","Apr","May","Jun","Jul","Aug","Sep","Oct","Nov","Dec"}, 0),G651)</f>
        <v>33425</v>
      </c>
      <c r="N651" s="20">
        <f t="shared" si="9"/>
        <v>31</v>
      </c>
    </row>
    <row r="652" spans="4:14" x14ac:dyDescent="0.35">
      <c r="D652" t="s">
        <v>670</v>
      </c>
      <c r="E652">
        <v>1992</v>
      </c>
      <c r="F652" s="28" t="s">
        <v>20</v>
      </c>
      <c r="G652">
        <v>17</v>
      </c>
      <c r="H652">
        <v>3</v>
      </c>
      <c r="I652" s="38">
        <v>5428.73</v>
      </c>
      <c r="J652" t="s">
        <v>12</v>
      </c>
      <c r="K652" t="s">
        <v>16</v>
      </c>
      <c r="L652" t="s">
        <v>356</v>
      </c>
      <c r="M652" s="35">
        <f>DATE(E652,MATCH(F652,{"Jan","Feb","Mar","Apr","May","Jun","Jul","Aug","Sep","Oct","Nov","Dec"}, 0),G652)</f>
        <v>33864</v>
      </c>
      <c r="N652" s="20">
        <f t="shared" si="9"/>
        <v>30</v>
      </c>
    </row>
    <row r="653" spans="4:14" x14ac:dyDescent="0.35">
      <c r="D653" t="s">
        <v>671</v>
      </c>
      <c r="E653">
        <v>1978</v>
      </c>
      <c r="F653" s="28" t="s">
        <v>18</v>
      </c>
      <c r="G653">
        <v>8</v>
      </c>
      <c r="H653">
        <v>2</v>
      </c>
      <c r="I653" s="38">
        <v>5428.98</v>
      </c>
      <c r="J653" t="s">
        <v>11</v>
      </c>
      <c r="K653" t="s">
        <v>11</v>
      </c>
      <c r="L653" t="s">
        <v>23</v>
      </c>
      <c r="M653" s="35">
        <f>DATE(E653,MATCH(F653,{"Jan","Feb","Mar","Apr","May","Jun","Jul","Aug","Sep","Oct","Nov","Dec"}, 0),G653)</f>
        <v>28649</v>
      </c>
      <c r="N653" s="20">
        <f t="shared" si="9"/>
        <v>45</v>
      </c>
    </row>
    <row r="654" spans="4:14" x14ac:dyDescent="0.35">
      <c r="D654" t="s">
        <v>672</v>
      </c>
      <c r="E654">
        <v>1982</v>
      </c>
      <c r="F654" s="28" t="s">
        <v>35</v>
      </c>
      <c r="G654">
        <v>25</v>
      </c>
      <c r="H654">
        <v>0</v>
      </c>
      <c r="I654" s="38">
        <v>5438.75</v>
      </c>
      <c r="J654" t="s">
        <v>12</v>
      </c>
      <c r="K654" t="s">
        <v>11</v>
      </c>
      <c r="L654" t="s">
        <v>13</v>
      </c>
      <c r="M654" s="35">
        <f>DATE(E654,MATCH(F654,{"Jan","Feb","Mar","Apr","May","Jun","Jul","Aug","Sep","Oct","Nov","Dec"}, 0),G654)</f>
        <v>30188</v>
      </c>
      <c r="N654" s="20">
        <f t="shared" si="9"/>
        <v>40</v>
      </c>
    </row>
    <row r="655" spans="4:14" x14ac:dyDescent="0.35">
      <c r="D655" t="s">
        <v>673</v>
      </c>
      <c r="E655">
        <v>1986</v>
      </c>
      <c r="F655" s="28" t="s">
        <v>30</v>
      </c>
      <c r="G655">
        <v>25</v>
      </c>
      <c r="H655">
        <v>0</v>
      </c>
      <c r="I655" s="38">
        <v>5458.05</v>
      </c>
      <c r="J655" t="s">
        <v>11</v>
      </c>
      <c r="K655" t="s">
        <v>11</v>
      </c>
      <c r="L655" t="s">
        <v>247</v>
      </c>
      <c r="M655" s="35">
        <f>DATE(E655,MATCH(F655,{"Jan","Feb","Mar","Apr","May","Jun","Jul","Aug","Sep","Oct","Nov","Dec"}, 0),G655)</f>
        <v>31771</v>
      </c>
      <c r="N655" s="20">
        <f t="shared" si="9"/>
        <v>36</v>
      </c>
    </row>
    <row r="656" spans="4:14" x14ac:dyDescent="0.35">
      <c r="D656" t="s">
        <v>674</v>
      </c>
      <c r="E656">
        <v>1973</v>
      </c>
      <c r="F656" s="28" t="s">
        <v>37</v>
      </c>
      <c r="G656">
        <v>24</v>
      </c>
      <c r="H656">
        <v>0</v>
      </c>
      <c r="I656" s="38">
        <v>5466.88</v>
      </c>
      <c r="J656" t="s">
        <v>11</v>
      </c>
      <c r="K656" t="s">
        <v>11</v>
      </c>
      <c r="L656" t="s">
        <v>13</v>
      </c>
      <c r="M656" s="35">
        <f>DATE(E656,MATCH(F656,{"Jan","Feb","Mar","Apr","May","Jun","Jul","Aug","Sep","Oct","Nov","Dec"}, 0),G656)</f>
        <v>26961</v>
      </c>
      <c r="N656" s="20">
        <f t="shared" si="9"/>
        <v>49</v>
      </c>
    </row>
    <row r="657" spans="4:14" x14ac:dyDescent="0.35">
      <c r="D657" t="s">
        <v>675</v>
      </c>
      <c r="E657">
        <v>1986</v>
      </c>
      <c r="F657" s="28" t="s">
        <v>30</v>
      </c>
      <c r="G657">
        <v>2</v>
      </c>
      <c r="H657">
        <v>0</v>
      </c>
      <c r="I657" s="38">
        <v>5469.01</v>
      </c>
      <c r="J657" t="s">
        <v>11</v>
      </c>
      <c r="K657" t="s">
        <v>11</v>
      </c>
      <c r="L657" t="s">
        <v>247</v>
      </c>
      <c r="M657" s="35">
        <f>DATE(E657,MATCH(F657,{"Jan","Feb","Mar","Apr","May","Jun","Jul","Aug","Sep","Oct","Nov","Dec"}, 0),G657)</f>
        <v>31748</v>
      </c>
      <c r="N657" s="20">
        <f t="shared" ref="N657:N720" si="10">DATEDIF(M657,DATE(2023,6,8),"y")</f>
        <v>36</v>
      </c>
    </row>
    <row r="658" spans="4:14" x14ac:dyDescent="0.35">
      <c r="D658" t="s">
        <v>676</v>
      </c>
      <c r="E658">
        <v>1986</v>
      </c>
      <c r="F658" s="28" t="s">
        <v>10</v>
      </c>
      <c r="G658">
        <v>12</v>
      </c>
      <c r="H658">
        <v>1</v>
      </c>
      <c r="I658" s="38">
        <v>5472.45</v>
      </c>
      <c r="J658" t="s">
        <v>11</v>
      </c>
      <c r="K658" t="s">
        <v>12</v>
      </c>
      <c r="L658" t="s">
        <v>42</v>
      </c>
      <c r="M658" s="35">
        <f>DATE(E658,MATCH(F658,{"Jan","Feb","Mar","Apr","May","Jun","Jul","Aug","Sep","Oct","Nov","Dec"}, 0),G658)</f>
        <v>31605</v>
      </c>
      <c r="N658" s="20">
        <f t="shared" si="10"/>
        <v>36</v>
      </c>
    </row>
    <row r="659" spans="4:14" x14ac:dyDescent="0.35">
      <c r="D659" t="s">
        <v>677</v>
      </c>
      <c r="E659">
        <v>1986</v>
      </c>
      <c r="F659" s="28" t="s">
        <v>20</v>
      </c>
      <c r="G659">
        <v>30</v>
      </c>
      <c r="H659">
        <v>1</v>
      </c>
      <c r="I659" s="38">
        <v>5478.04</v>
      </c>
      <c r="J659" t="s">
        <v>11</v>
      </c>
      <c r="K659" t="s">
        <v>12</v>
      </c>
      <c r="L659" t="s">
        <v>13</v>
      </c>
      <c r="M659" s="35">
        <f>DATE(E659,MATCH(F659,{"Jan","Feb","Mar","Apr","May","Jun","Jul","Aug","Sep","Oct","Nov","Dec"}, 0),G659)</f>
        <v>31685</v>
      </c>
      <c r="N659" s="20">
        <f t="shared" si="10"/>
        <v>36</v>
      </c>
    </row>
    <row r="660" spans="4:14" x14ac:dyDescent="0.35">
      <c r="D660" t="s">
        <v>678</v>
      </c>
      <c r="E660">
        <v>1984</v>
      </c>
      <c r="F660" s="28" t="s">
        <v>35</v>
      </c>
      <c r="G660">
        <v>26</v>
      </c>
      <c r="H660">
        <v>1</v>
      </c>
      <c r="I660" s="38">
        <v>5484.47</v>
      </c>
      <c r="J660" t="s">
        <v>11</v>
      </c>
      <c r="K660" t="s">
        <v>11</v>
      </c>
      <c r="L660" t="s">
        <v>13</v>
      </c>
      <c r="M660" s="35">
        <f>DATE(E660,MATCH(F660,{"Jan","Feb","Mar","Apr","May","Jun","Jul","Aug","Sep","Oct","Nov","Dec"}, 0),G660)</f>
        <v>30920</v>
      </c>
      <c r="N660" s="20">
        <f t="shared" si="10"/>
        <v>38</v>
      </c>
    </row>
    <row r="661" spans="4:14" x14ac:dyDescent="0.35">
      <c r="D661" t="s">
        <v>679</v>
      </c>
      <c r="E661">
        <v>1984</v>
      </c>
      <c r="F661" s="28" t="s">
        <v>35</v>
      </c>
      <c r="G661">
        <v>17</v>
      </c>
      <c r="H661">
        <v>1</v>
      </c>
      <c r="I661" s="38">
        <v>5488.26</v>
      </c>
      <c r="J661" t="s">
        <v>11</v>
      </c>
      <c r="K661" t="s">
        <v>12</v>
      </c>
      <c r="L661" t="s">
        <v>42</v>
      </c>
      <c r="M661" s="35">
        <f>DATE(E661,MATCH(F661,{"Jan","Feb","Mar","Apr","May","Jun","Jul","Aug","Sep","Oct","Nov","Dec"}, 0),G661)</f>
        <v>30911</v>
      </c>
      <c r="N661" s="20">
        <f t="shared" si="10"/>
        <v>38</v>
      </c>
    </row>
    <row r="662" spans="4:14" x14ac:dyDescent="0.35">
      <c r="D662" t="s">
        <v>680</v>
      </c>
      <c r="E662">
        <v>1988</v>
      </c>
      <c r="F662" s="28" t="s">
        <v>10</v>
      </c>
      <c r="G662">
        <v>29</v>
      </c>
      <c r="H662">
        <v>3</v>
      </c>
      <c r="I662" s="38">
        <v>5503.36</v>
      </c>
      <c r="J662" t="s">
        <v>11</v>
      </c>
      <c r="K662" t="s">
        <v>11</v>
      </c>
      <c r="L662" t="s">
        <v>23</v>
      </c>
      <c r="M662" s="35">
        <f>DATE(E662,MATCH(F662,{"Jan","Feb","Mar","Apr","May","Jun","Jul","Aug","Sep","Oct","Nov","Dec"}, 0),G662)</f>
        <v>32353</v>
      </c>
      <c r="N662" s="20">
        <f t="shared" si="10"/>
        <v>34</v>
      </c>
    </row>
    <row r="663" spans="4:14" x14ac:dyDescent="0.35">
      <c r="D663" t="s">
        <v>681</v>
      </c>
      <c r="E663">
        <v>1981</v>
      </c>
      <c r="F663" s="28" t="s">
        <v>15</v>
      </c>
      <c r="G663">
        <v>7</v>
      </c>
      <c r="H663">
        <v>1</v>
      </c>
      <c r="I663" s="38">
        <v>5539.4</v>
      </c>
      <c r="J663" t="s">
        <v>11</v>
      </c>
      <c r="K663" t="s">
        <v>11</v>
      </c>
      <c r="L663" t="s">
        <v>13</v>
      </c>
      <c r="M663" s="35">
        <f>DATE(E663,MATCH(F663,{"Jan","Feb","Mar","Apr","May","Jun","Jul","Aug","Sep","Oct","Nov","Dec"}, 0),G663)</f>
        <v>29897</v>
      </c>
      <c r="N663" s="20">
        <f t="shared" si="10"/>
        <v>41</v>
      </c>
    </row>
    <row r="664" spans="4:14" x14ac:dyDescent="0.35">
      <c r="D664" t="s">
        <v>682</v>
      </c>
      <c r="E664">
        <v>1980</v>
      </c>
      <c r="F664" s="28" t="s">
        <v>30</v>
      </c>
      <c r="G664">
        <v>7</v>
      </c>
      <c r="H664">
        <v>2</v>
      </c>
      <c r="I664" s="38">
        <v>5540.35</v>
      </c>
      <c r="J664" t="s">
        <v>11</v>
      </c>
      <c r="K664" t="s">
        <v>11</v>
      </c>
      <c r="L664" t="s">
        <v>23</v>
      </c>
      <c r="M664" s="35">
        <f>DATE(E664,MATCH(F664,{"Jan","Feb","Mar","Apr","May","Jun","Jul","Aug","Sep","Oct","Nov","Dec"}, 0),G664)</f>
        <v>29562</v>
      </c>
      <c r="N664" s="20">
        <f t="shared" si="10"/>
        <v>42</v>
      </c>
    </row>
    <row r="665" spans="4:14" x14ac:dyDescent="0.35">
      <c r="D665" t="s">
        <v>683</v>
      </c>
      <c r="E665">
        <v>1999</v>
      </c>
      <c r="F665" s="28" t="s">
        <v>20</v>
      </c>
      <c r="G665">
        <v>22</v>
      </c>
      <c r="H665">
        <v>0</v>
      </c>
      <c r="I665" s="38">
        <v>5552.61</v>
      </c>
      <c r="J665" t="s">
        <v>11</v>
      </c>
      <c r="K665" t="s">
        <v>12</v>
      </c>
      <c r="L665" t="s">
        <v>535</v>
      </c>
      <c r="M665" s="35">
        <f>DATE(E665,MATCH(F665,{"Jan","Feb","Mar","Apr","May","Jun","Jul","Aug","Sep","Oct","Nov","Dec"}, 0),G665)</f>
        <v>36425</v>
      </c>
      <c r="N665" s="20">
        <f t="shared" si="10"/>
        <v>23</v>
      </c>
    </row>
    <row r="666" spans="4:14" x14ac:dyDescent="0.35">
      <c r="D666" t="s">
        <v>684</v>
      </c>
      <c r="E666">
        <v>1974</v>
      </c>
      <c r="F666" s="28" t="s">
        <v>20</v>
      </c>
      <c r="G666">
        <v>18</v>
      </c>
      <c r="H666">
        <v>0</v>
      </c>
      <c r="I666" s="38">
        <v>5576.35</v>
      </c>
      <c r="J666" t="s">
        <v>11</v>
      </c>
      <c r="K666" t="s">
        <v>12</v>
      </c>
      <c r="L666" t="s">
        <v>13</v>
      </c>
      <c r="M666" s="35">
        <f>DATE(E666,MATCH(F666,{"Jan","Feb","Mar","Apr","May","Jun","Jul","Aug","Sep","Oct","Nov","Dec"}, 0),G666)</f>
        <v>27290</v>
      </c>
      <c r="N666" s="20">
        <f t="shared" si="10"/>
        <v>48</v>
      </c>
    </row>
    <row r="667" spans="4:14" x14ac:dyDescent="0.35">
      <c r="D667" t="s">
        <v>685</v>
      </c>
      <c r="E667">
        <v>1985</v>
      </c>
      <c r="F667" s="28" t="s">
        <v>20</v>
      </c>
      <c r="G667">
        <v>5</v>
      </c>
      <c r="H667">
        <v>3</v>
      </c>
      <c r="I667" s="38">
        <v>5582.95</v>
      </c>
      <c r="J667" t="s">
        <v>11</v>
      </c>
      <c r="K667" t="s">
        <v>16</v>
      </c>
      <c r="L667" t="s">
        <v>23</v>
      </c>
      <c r="M667" s="35">
        <f>DATE(E667,MATCH(F667,{"Jan","Feb","Mar","Apr","May","Jun","Jul","Aug","Sep","Oct","Nov","Dec"}, 0),G667)</f>
        <v>31295</v>
      </c>
      <c r="N667" s="20">
        <f t="shared" si="10"/>
        <v>37</v>
      </c>
    </row>
    <row r="668" spans="4:14" x14ac:dyDescent="0.35">
      <c r="D668" t="s">
        <v>686</v>
      </c>
      <c r="E668">
        <v>1986</v>
      </c>
      <c r="F668" s="28" t="s">
        <v>15</v>
      </c>
      <c r="G668">
        <v>21</v>
      </c>
      <c r="H668">
        <v>2</v>
      </c>
      <c r="I668" s="38">
        <v>5584.31</v>
      </c>
      <c r="J668" t="s">
        <v>12</v>
      </c>
      <c r="K668" t="s">
        <v>16</v>
      </c>
      <c r="L668" t="s">
        <v>13</v>
      </c>
      <c r="M668" s="35">
        <f>DATE(E668,MATCH(F668,{"Jan","Feb","Mar","Apr","May","Jun","Jul","Aug","Sep","Oct","Nov","Dec"}, 0),G668)</f>
        <v>31737</v>
      </c>
      <c r="N668" s="20">
        <f t="shared" si="10"/>
        <v>36</v>
      </c>
    </row>
    <row r="669" spans="4:14" x14ac:dyDescent="0.35">
      <c r="D669" t="s">
        <v>687</v>
      </c>
      <c r="E669">
        <v>1983</v>
      </c>
      <c r="F669" s="28" t="s">
        <v>37</v>
      </c>
      <c r="G669">
        <v>3</v>
      </c>
      <c r="H669">
        <v>3</v>
      </c>
      <c r="I669" s="38">
        <v>5587.59</v>
      </c>
      <c r="J669" t="s">
        <v>11</v>
      </c>
      <c r="K669" t="s">
        <v>16</v>
      </c>
      <c r="L669" t="s">
        <v>13</v>
      </c>
      <c r="M669" s="35">
        <f>DATE(E669,MATCH(F669,{"Jan","Feb","Mar","Apr","May","Jun","Jul","Aug","Sep","Oct","Nov","Dec"}, 0),G669)</f>
        <v>30592</v>
      </c>
      <c r="N669" s="20">
        <f t="shared" si="10"/>
        <v>39</v>
      </c>
    </row>
    <row r="670" spans="4:14" x14ac:dyDescent="0.35">
      <c r="D670" t="s">
        <v>688</v>
      </c>
      <c r="E670">
        <v>1988</v>
      </c>
      <c r="F670" s="28" t="s">
        <v>15</v>
      </c>
      <c r="G670">
        <v>18</v>
      </c>
      <c r="H670">
        <v>1</v>
      </c>
      <c r="I670" s="38">
        <v>5594.85</v>
      </c>
      <c r="J670" t="s">
        <v>11</v>
      </c>
      <c r="K670" t="s">
        <v>12</v>
      </c>
      <c r="L670" t="s">
        <v>247</v>
      </c>
      <c r="M670" s="35">
        <f>DATE(E670,MATCH(F670,{"Jan","Feb","Mar","Apr","May","Jun","Jul","Aug","Sep","Oct","Nov","Dec"}, 0),G670)</f>
        <v>32465</v>
      </c>
      <c r="N670" s="20">
        <f t="shared" si="10"/>
        <v>34</v>
      </c>
    </row>
    <row r="671" spans="4:14" x14ac:dyDescent="0.35">
      <c r="D671" t="s">
        <v>689</v>
      </c>
      <c r="E671">
        <v>1978</v>
      </c>
      <c r="F671" s="28" t="s">
        <v>20</v>
      </c>
      <c r="G671">
        <v>11</v>
      </c>
      <c r="H671">
        <v>2</v>
      </c>
      <c r="I671" s="38">
        <v>5612.83</v>
      </c>
      <c r="J671" t="s">
        <v>11</v>
      </c>
      <c r="K671" t="s">
        <v>12</v>
      </c>
      <c r="L671" t="s">
        <v>13</v>
      </c>
      <c r="M671" s="35">
        <f>DATE(E671,MATCH(F671,{"Jan","Feb","Mar","Apr","May","Jun","Jul","Aug","Sep","Oct","Nov","Dec"}, 0),G671)</f>
        <v>28744</v>
      </c>
      <c r="N671" s="20">
        <f t="shared" si="10"/>
        <v>44</v>
      </c>
    </row>
    <row r="672" spans="4:14" x14ac:dyDescent="0.35">
      <c r="D672" t="s">
        <v>690</v>
      </c>
      <c r="E672">
        <v>1994</v>
      </c>
      <c r="F672" s="28" t="s">
        <v>15</v>
      </c>
      <c r="G672">
        <v>15</v>
      </c>
      <c r="H672">
        <v>5</v>
      </c>
      <c r="I672" s="38">
        <v>5615.37</v>
      </c>
      <c r="J672" t="s">
        <v>11</v>
      </c>
      <c r="K672" t="s">
        <v>12</v>
      </c>
      <c r="L672" t="s">
        <v>42</v>
      </c>
      <c r="M672" s="35">
        <f>DATE(E672,MATCH(F672,{"Jan","Feb","Mar","Apr","May","Jun","Jul","Aug","Sep","Oct","Nov","Dec"}, 0),G672)</f>
        <v>34653</v>
      </c>
      <c r="N672" s="20">
        <f t="shared" si="10"/>
        <v>28</v>
      </c>
    </row>
    <row r="673" spans="4:14" x14ac:dyDescent="0.35">
      <c r="D673" t="s">
        <v>691</v>
      </c>
      <c r="E673">
        <v>1987</v>
      </c>
      <c r="F673" s="28" t="s">
        <v>30</v>
      </c>
      <c r="G673">
        <v>9</v>
      </c>
      <c r="H673">
        <v>1</v>
      </c>
      <c r="I673" s="38">
        <v>5630.46</v>
      </c>
      <c r="J673" t="s">
        <v>11</v>
      </c>
      <c r="K673" t="s">
        <v>12</v>
      </c>
      <c r="L673" t="s">
        <v>23</v>
      </c>
      <c r="M673" s="35">
        <f>DATE(E673,MATCH(F673,{"Jan","Feb","Mar","Apr","May","Jun","Jul","Aug","Sep","Oct","Nov","Dec"}, 0),G673)</f>
        <v>32120</v>
      </c>
      <c r="N673" s="20">
        <f t="shared" si="10"/>
        <v>35</v>
      </c>
    </row>
    <row r="674" spans="4:14" x14ac:dyDescent="0.35">
      <c r="D674" t="s">
        <v>692</v>
      </c>
      <c r="E674">
        <v>1983</v>
      </c>
      <c r="F674" s="28" t="s">
        <v>18</v>
      </c>
      <c r="G674">
        <v>8</v>
      </c>
      <c r="H674">
        <v>0</v>
      </c>
      <c r="I674" s="38">
        <v>5649.72</v>
      </c>
      <c r="J674" t="s">
        <v>11</v>
      </c>
      <c r="K674" t="s">
        <v>12</v>
      </c>
      <c r="L674" t="s">
        <v>42</v>
      </c>
      <c r="M674" s="35">
        <f>DATE(E674,MATCH(F674,{"Jan","Feb","Mar","Apr","May","Jun","Jul","Aug","Sep","Oct","Nov","Dec"}, 0),G674)</f>
        <v>30475</v>
      </c>
      <c r="N674" s="20">
        <f t="shared" si="10"/>
        <v>40</v>
      </c>
    </row>
    <row r="675" spans="4:14" x14ac:dyDescent="0.35">
      <c r="D675" t="s">
        <v>693</v>
      </c>
      <c r="E675">
        <v>1978</v>
      </c>
      <c r="F675" s="28" t="s">
        <v>20</v>
      </c>
      <c r="G675">
        <v>27</v>
      </c>
      <c r="H675">
        <v>2</v>
      </c>
      <c r="I675" s="38">
        <v>5650.14</v>
      </c>
      <c r="J675" t="s">
        <v>11</v>
      </c>
      <c r="K675" t="s">
        <v>16</v>
      </c>
      <c r="L675" t="s">
        <v>13</v>
      </c>
      <c r="M675" s="35">
        <f>DATE(E675,MATCH(F675,{"Jan","Feb","Mar","Apr","May","Jun","Jul","Aug","Sep","Oct","Nov","Dec"}, 0),G675)</f>
        <v>28760</v>
      </c>
      <c r="N675" s="20">
        <f t="shared" si="10"/>
        <v>44</v>
      </c>
    </row>
    <row r="676" spans="4:14" x14ac:dyDescent="0.35">
      <c r="D676" t="s">
        <v>694</v>
      </c>
      <c r="E676">
        <v>1983</v>
      </c>
      <c r="F676" s="28" t="s">
        <v>20</v>
      </c>
      <c r="G676">
        <v>3</v>
      </c>
      <c r="H676">
        <v>0</v>
      </c>
      <c r="I676" s="38">
        <v>5662.23</v>
      </c>
      <c r="J676" t="s">
        <v>11</v>
      </c>
      <c r="K676" t="s">
        <v>16</v>
      </c>
      <c r="L676" t="s">
        <v>13</v>
      </c>
      <c r="M676" s="35">
        <f>DATE(E676,MATCH(F676,{"Jan","Feb","Mar","Apr","May","Jun","Jul","Aug","Sep","Oct","Nov","Dec"}, 0),G676)</f>
        <v>30562</v>
      </c>
      <c r="N676" s="20">
        <f t="shared" si="10"/>
        <v>39</v>
      </c>
    </row>
    <row r="677" spans="4:14" x14ac:dyDescent="0.35">
      <c r="D677" t="s">
        <v>695</v>
      </c>
      <c r="E677">
        <v>1984</v>
      </c>
      <c r="F677" s="28" t="s">
        <v>35</v>
      </c>
      <c r="G677">
        <v>12</v>
      </c>
      <c r="H677">
        <v>3</v>
      </c>
      <c r="I677" s="38">
        <v>5679.13</v>
      </c>
      <c r="J677" t="s">
        <v>11</v>
      </c>
      <c r="K677" t="s">
        <v>11</v>
      </c>
      <c r="L677" t="s">
        <v>13</v>
      </c>
      <c r="M677" s="35">
        <f>DATE(E677,MATCH(F677,{"Jan","Feb","Mar","Apr","May","Jun","Jul","Aug","Sep","Oct","Nov","Dec"}, 0),G677)</f>
        <v>30906</v>
      </c>
      <c r="N677" s="20">
        <f t="shared" si="10"/>
        <v>38</v>
      </c>
    </row>
    <row r="678" spans="4:14" x14ac:dyDescent="0.35">
      <c r="D678" t="s">
        <v>696</v>
      </c>
      <c r="E678">
        <v>1972</v>
      </c>
      <c r="F678" s="28" t="s">
        <v>37</v>
      </c>
      <c r="G678">
        <v>28</v>
      </c>
      <c r="H678">
        <v>0</v>
      </c>
      <c r="I678" s="38">
        <v>5690.79</v>
      </c>
      <c r="J678" t="s">
        <v>11</v>
      </c>
      <c r="K678" t="s">
        <v>16</v>
      </c>
      <c r="L678" t="s">
        <v>13</v>
      </c>
      <c r="M678" s="35">
        <f>DATE(E678,MATCH(F678,{"Jan","Feb","Mar","Apr","May","Jun","Jul","Aug","Sep","Oct","Nov","Dec"}, 0),G678)</f>
        <v>26600</v>
      </c>
      <c r="N678" s="20">
        <f t="shared" si="10"/>
        <v>50</v>
      </c>
    </row>
    <row r="679" spans="4:14" x14ac:dyDescent="0.35">
      <c r="D679" t="s">
        <v>697</v>
      </c>
      <c r="E679">
        <v>1992</v>
      </c>
      <c r="F679" s="28" t="s">
        <v>15</v>
      </c>
      <c r="G679">
        <v>3</v>
      </c>
      <c r="H679">
        <v>3</v>
      </c>
      <c r="I679" s="38">
        <v>5693.43</v>
      </c>
      <c r="J679" t="s">
        <v>11</v>
      </c>
      <c r="K679" t="s">
        <v>12</v>
      </c>
      <c r="L679" t="s">
        <v>23</v>
      </c>
      <c r="M679" s="35">
        <f>DATE(E679,MATCH(F679,{"Jan","Feb","Mar","Apr","May","Jun","Jul","Aug","Sep","Oct","Nov","Dec"}, 0),G679)</f>
        <v>33911</v>
      </c>
      <c r="N679" s="20">
        <f t="shared" si="10"/>
        <v>30</v>
      </c>
    </row>
    <row r="680" spans="4:14" x14ac:dyDescent="0.35">
      <c r="D680" t="s">
        <v>698</v>
      </c>
      <c r="E680">
        <v>1974</v>
      </c>
      <c r="F680" s="28" t="s">
        <v>10</v>
      </c>
      <c r="G680">
        <v>6</v>
      </c>
      <c r="H680">
        <v>0</v>
      </c>
      <c r="I680" s="38">
        <v>5698.74</v>
      </c>
      <c r="J680" t="s">
        <v>11</v>
      </c>
      <c r="K680" t="s">
        <v>11</v>
      </c>
      <c r="L680" t="s">
        <v>23</v>
      </c>
      <c r="M680" s="35">
        <f>DATE(E680,MATCH(F680,{"Jan","Feb","Mar","Apr","May","Jun","Jul","Aug","Sep","Oct","Nov","Dec"}, 0),G680)</f>
        <v>27216</v>
      </c>
      <c r="N680" s="20">
        <f t="shared" si="10"/>
        <v>48</v>
      </c>
    </row>
    <row r="681" spans="4:14" x14ac:dyDescent="0.35">
      <c r="D681" t="s">
        <v>699</v>
      </c>
      <c r="E681">
        <v>1981</v>
      </c>
      <c r="F681" s="28" t="s">
        <v>18</v>
      </c>
      <c r="G681">
        <v>15</v>
      </c>
      <c r="H681">
        <v>0</v>
      </c>
      <c r="I681" s="38">
        <v>5699.84</v>
      </c>
      <c r="J681" t="s">
        <v>11</v>
      </c>
      <c r="K681" t="s">
        <v>12</v>
      </c>
      <c r="L681" t="s">
        <v>13</v>
      </c>
      <c r="M681" s="35">
        <f>DATE(E681,MATCH(F681,{"Jan","Feb","Mar","Apr","May","Jun","Jul","Aug","Sep","Oct","Nov","Dec"}, 0),G681)</f>
        <v>29752</v>
      </c>
      <c r="N681" s="20">
        <f t="shared" si="10"/>
        <v>41</v>
      </c>
    </row>
    <row r="682" spans="4:14" x14ac:dyDescent="0.35">
      <c r="D682" t="s">
        <v>700</v>
      </c>
      <c r="E682">
        <v>1993</v>
      </c>
      <c r="F682" s="28" t="s">
        <v>15</v>
      </c>
      <c r="G682">
        <v>3</v>
      </c>
      <c r="H682">
        <v>4</v>
      </c>
      <c r="I682" s="38">
        <v>5708.87</v>
      </c>
      <c r="J682" t="s">
        <v>11</v>
      </c>
      <c r="K682" t="s">
        <v>16</v>
      </c>
      <c r="L682" t="s">
        <v>42</v>
      </c>
      <c r="M682" s="35">
        <f>DATE(E682,MATCH(F682,{"Jan","Feb","Mar","Apr","May","Jun","Jul","Aug","Sep","Oct","Nov","Dec"}, 0),G682)</f>
        <v>34276</v>
      </c>
      <c r="N682" s="20">
        <f t="shared" si="10"/>
        <v>29</v>
      </c>
    </row>
    <row r="683" spans="4:14" x14ac:dyDescent="0.35">
      <c r="D683" t="s">
        <v>701</v>
      </c>
      <c r="E683">
        <v>1981</v>
      </c>
      <c r="F683" s="28" t="s">
        <v>35</v>
      </c>
      <c r="G683">
        <v>30</v>
      </c>
      <c r="H683">
        <v>0</v>
      </c>
      <c r="I683" s="38">
        <v>5709.16</v>
      </c>
      <c r="J683" t="s">
        <v>12</v>
      </c>
      <c r="K683" t="s">
        <v>12</v>
      </c>
      <c r="L683" t="s">
        <v>13</v>
      </c>
      <c r="M683" s="35">
        <f>DATE(E683,MATCH(F683,{"Jan","Feb","Mar","Apr","May","Jun","Jul","Aug","Sep","Oct","Nov","Dec"}, 0),G683)</f>
        <v>29828</v>
      </c>
      <c r="N683" s="20">
        <f t="shared" si="10"/>
        <v>41</v>
      </c>
    </row>
    <row r="684" spans="4:14" x14ac:dyDescent="0.35">
      <c r="D684" t="s">
        <v>702</v>
      </c>
      <c r="E684">
        <v>1971</v>
      </c>
      <c r="F684" s="28" t="s">
        <v>30</v>
      </c>
      <c r="G684">
        <v>18</v>
      </c>
      <c r="H684">
        <v>0</v>
      </c>
      <c r="I684" s="38">
        <v>5720.38</v>
      </c>
      <c r="J684" t="s">
        <v>11</v>
      </c>
      <c r="K684" t="s">
        <v>16</v>
      </c>
      <c r="L684" t="s">
        <v>13</v>
      </c>
      <c r="M684" s="35">
        <f>DATE(E684,MATCH(F684,{"Jan","Feb","Mar","Apr","May","Jun","Jul","Aug","Sep","Oct","Nov","Dec"}, 0),G684)</f>
        <v>26285</v>
      </c>
      <c r="N684" s="20">
        <f t="shared" si="10"/>
        <v>51</v>
      </c>
    </row>
    <row r="685" spans="4:14" x14ac:dyDescent="0.35">
      <c r="D685" t="s">
        <v>703</v>
      </c>
      <c r="E685">
        <v>1987</v>
      </c>
      <c r="F685" s="28" t="s">
        <v>37</v>
      </c>
      <c r="G685">
        <v>19</v>
      </c>
      <c r="H685">
        <v>2</v>
      </c>
      <c r="I685" s="38">
        <v>5729.01</v>
      </c>
      <c r="J685" t="s">
        <v>16</v>
      </c>
      <c r="K685" t="s">
        <v>11</v>
      </c>
      <c r="L685" t="s">
        <v>23</v>
      </c>
      <c r="M685" s="35">
        <f>DATE(E685,MATCH(F685,{"Jan","Feb","Mar","Apr","May","Jun","Jul","Aug","Sep","Oct","Nov","Dec"}, 0),G685)</f>
        <v>32069</v>
      </c>
      <c r="N685" s="20">
        <f t="shared" si="10"/>
        <v>35</v>
      </c>
    </row>
    <row r="686" spans="4:14" x14ac:dyDescent="0.35">
      <c r="D686" t="s">
        <v>704</v>
      </c>
      <c r="E686">
        <v>1972</v>
      </c>
      <c r="F686" s="28" t="s">
        <v>35</v>
      </c>
      <c r="G686">
        <v>21</v>
      </c>
      <c r="H686">
        <v>0</v>
      </c>
      <c r="I686" s="38">
        <v>5741.67</v>
      </c>
      <c r="J686" t="s">
        <v>11</v>
      </c>
      <c r="K686" t="s">
        <v>12</v>
      </c>
      <c r="L686" t="s">
        <v>13</v>
      </c>
      <c r="M686" s="35">
        <f>DATE(E686,MATCH(F686,{"Jan","Feb","Mar","Apr","May","Jun","Jul","Aug","Sep","Oct","Nov","Dec"}, 0),G686)</f>
        <v>26532</v>
      </c>
      <c r="N686" s="20">
        <f t="shared" si="10"/>
        <v>50</v>
      </c>
    </row>
    <row r="687" spans="4:14" x14ac:dyDescent="0.35">
      <c r="D687" t="s">
        <v>705</v>
      </c>
      <c r="E687">
        <v>1993</v>
      </c>
      <c r="F687" s="28" t="s">
        <v>18</v>
      </c>
      <c r="G687">
        <v>10</v>
      </c>
      <c r="H687">
        <v>0</v>
      </c>
      <c r="I687" s="38">
        <v>5748.13</v>
      </c>
      <c r="J687" t="s">
        <v>11</v>
      </c>
      <c r="K687" t="s">
        <v>16</v>
      </c>
      <c r="L687" t="s">
        <v>300</v>
      </c>
      <c r="M687" s="35">
        <f>DATE(E687,MATCH(F687,{"Jan","Feb","Mar","Apr","May","Jun","Jul","Aug","Sep","Oct","Nov","Dec"}, 0),G687)</f>
        <v>34130</v>
      </c>
      <c r="N687" s="20">
        <f t="shared" si="10"/>
        <v>29</v>
      </c>
    </row>
    <row r="688" spans="4:14" x14ac:dyDescent="0.35">
      <c r="D688" t="s">
        <v>706</v>
      </c>
      <c r="E688">
        <v>1983</v>
      </c>
      <c r="F688" s="28" t="s">
        <v>35</v>
      </c>
      <c r="G688">
        <v>30</v>
      </c>
      <c r="H688">
        <v>0</v>
      </c>
      <c r="I688" s="38">
        <v>5757.41</v>
      </c>
      <c r="J688" t="s">
        <v>11</v>
      </c>
      <c r="K688" t="s">
        <v>12</v>
      </c>
      <c r="L688" t="s">
        <v>166</v>
      </c>
      <c r="M688" s="35">
        <f>DATE(E688,MATCH(F688,{"Jan","Feb","Mar","Apr","May","Jun","Jul","Aug","Sep","Oct","Nov","Dec"}, 0),G688)</f>
        <v>30558</v>
      </c>
      <c r="N688" s="20">
        <f t="shared" si="10"/>
        <v>39</v>
      </c>
    </row>
    <row r="689" spans="4:14" x14ac:dyDescent="0.35">
      <c r="D689" t="s">
        <v>707</v>
      </c>
      <c r="E689">
        <v>2004</v>
      </c>
      <c r="F689" s="28" t="s">
        <v>15</v>
      </c>
      <c r="G689">
        <v>1</v>
      </c>
      <c r="H689">
        <v>0</v>
      </c>
      <c r="I689" s="38">
        <v>5778.71</v>
      </c>
      <c r="J689" t="s">
        <v>11</v>
      </c>
      <c r="K689" t="s">
        <v>12</v>
      </c>
      <c r="L689" t="s">
        <v>632</v>
      </c>
      <c r="M689" s="35">
        <f>DATE(E689,MATCH(F689,{"Jan","Feb","Mar","Apr","May","Jun","Jul","Aug","Sep","Oct","Nov","Dec"}, 0),G689)</f>
        <v>38292</v>
      </c>
      <c r="N689" s="20">
        <f t="shared" si="10"/>
        <v>18</v>
      </c>
    </row>
    <row r="690" spans="4:14" x14ac:dyDescent="0.35">
      <c r="D690" t="s">
        <v>708</v>
      </c>
      <c r="E690">
        <v>1980</v>
      </c>
      <c r="F690" s="28" t="s">
        <v>20</v>
      </c>
      <c r="G690">
        <v>18</v>
      </c>
      <c r="H690">
        <v>2</v>
      </c>
      <c r="I690" s="38">
        <v>5807.06</v>
      </c>
      <c r="J690" t="s">
        <v>11</v>
      </c>
      <c r="K690" t="s">
        <v>12</v>
      </c>
      <c r="L690" t="s">
        <v>13</v>
      </c>
      <c r="M690" s="35">
        <f>DATE(E690,MATCH(F690,{"Jan","Feb","Mar","Apr","May","Jun","Jul","Aug","Sep","Oct","Nov","Dec"}, 0),G690)</f>
        <v>29482</v>
      </c>
      <c r="N690" s="20">
        <f t="shared" si="10"/>
        <v>42</v>
      </c>
    </row>
    <row r="691" spans="4:14" x14ac:dyDescent="0.35">
      <c r="D691" t="s">
        <v>709</v>
      </c>
      <c r="E691">
        <v>1972</v>
      </c>
      <c r="F691" s="28" t="s">
        <v>15</v>
      </c>
      <c r="G691">
        <v>2</v>
      </c>
      <c r="H691">
        <v>0</v>
      </c>
      <c r="I691" s="38">
        <v>5812.9</v>
      </c>
      <c r="J691" t="s">
        <v>11</v>
      </c>
      <c r="K691" t="s">
        <v>11</v>
      </c>
      <c r="L691" t="s">
        <v>13</v>
      </c>
      <c r="M691" s="35">
        <f>DATE(E691,MATCH(F691,{"Jan","Feb","Mar","Apr","May","Jun","Jul","Aug","Sep","Oct","Nov","Dec"}, 0),G691)</f>
        <v>26605</v>
      </c>
      <c r="N691" s="20">
        <f t="shared" si="10"/>
        <v>50</v>
      </c>
    </row>
    <row r="692" spans="4:14" x14ac:dyDescent="0.35">
      <c r="D692" t="s">
        <v>710</v>
      </c>
      <c r="E692">
        <v>2002</v>
      </c>
      <c r="F692" s="28" t="s">
        <v>10</v>
      </c>
      <c r="G692">
        <v>22</v>
      </c>
      <c r="H692">
        <v>0</v>
      </c>
      <c r="I692" s="38">
        <v>5816.58</v>
      </c>
      <c r="J692" t="s">
        <v>11</v>
      </c>
      <c r="K692" t="s">
        <v>11</v>
      </c>
      <c r="L692" t="s">
        <v>535</v>
      </c>
      <c r="M692" s="35">
        <f>DATE(E692,MATCH(F692,{"Jan","Feb","Mar","Apr","May","Jun","Jul","Aug","Sep","Oct","Nov","Dec"}, 0),G692)</f>
        <v>37459</v>
      </c>
      <c r="N692" s="20">
        <f t="shared" si="10"/>
        <v>20</v>
      </c>
    </row>
    <row r="693" spans="4:14" x14ac:dyDescent="0.35">
      <c r="D693" t="s">
        <v>711</v>
      </c>
      <c r="E693">
        <v>1971</v>
      </c>
      <c r="F693" s="28" t="s">
        <v>20</v>
      </c>
      <c r="G693">
        <v>27</v>
      </c>
      <c r="H693">
        <v>0</v>
      </c>
      <c r="I693" s="38">
        <v>5832.6</v>
      </c>
      <c r="J693" t="s">
        <v>11</v>
      </c>
      <c r="K693" t="s">
        <v>12</v>
      </c>
      <c r="L693" t="s">
        <v>23</v>
      </c>
      <c r="M693" s="35">
        <f>DATE(E693,MATCH(F693,{"Jan","Feb","Mar","Apr","May","Jun","Jul","Aug","Sep","Oct","Nov","Dec"}, 0),G693)</f>
        <v>26203</v>
      </c>
      <c r="N693" s="20">
        <f t="shared" si="10"/>
        <v>51</v>
      </c>
    </row>
    <row r="694" spans="4:14" x14ac:dyDescent="0.35">
      <c r="D694" t="s">
        <v>712</v>
      </c>
      <c r="E694">
        <v>1987</v>
      </c>
      <c r="F694" s="28" t="s">
        <v>10</v>
      </c>
      <c r="G694">
        <v>27</v>
      </c>
      <c r="H694">
        <v>2</v>
      </c>
      <c r="I694" s="38">
        <v>5836.52</v>
      </c>
      <c r="J694" t="s">
        <v>11</v>
      </c>
      <c r="K694" t="s">
        <v>12</v>
      </c>
      <c r="L694" t="s">
        <v>13</v>
      </c>
      <c r="M694" s="35">
        <f>DATE(E694,MATCH(F694,{"Jan","Feb","Mar","Apr","May","Jun","Jul","Aug","Sep","Oct","Nov","Dec"}, 0),G694)</f>
        <v>31985</v>
      </c>
      <c r="N694" s="20">
        <f t="shared" si="10"/>
        <v>35</v>
      </c>
    </row>
    <row r="695" spans="4:14" x14ac:dyDescent="0.35">
      <c r="D695" t="s">
        <v>713</v>
      </c>
      <c r="E695">
        <v>1995</v>
      </c>
      <c r="F695" s="28" t="s">
        <v>35</v>
      </c>
      <c r="G695">
        <v>20</v>
      </c>
      <c r="H695">
        <v>0</v>
      </c>
      <c r="I695" s="38">
        <v>5843.99</v>
      </c>
      <c r="J695" t="s">
        <v>11</v>
      </c>
      <c r="K695" t="s">
        <v>11</v>
      </c>
      <c r="L695" t="s">
        <v>200</v>
      </c>
      <c r="M695" s="35">
        <f>DATE(E695,MATCH(F695,{"Jan","Feb","Mar","Apr","May","Jun","Jul","Aug","Sep","Oct","Nov","Dec"}, 0),G695)</f>
        <v>34931</v>
      </c>
      <c r="N695" s="20">
        <f t="shared" si="10"/>
        <v>27</v>
      </c>
    </row>
    <row r="696" spans="4:14" x14ac:dyDescent="0.35">
      <c r="D696" t="s">
        <v>714</v>
      </c>
      <c r="E696">
        <v>1987</v>
      </c>
      <c r="F696" s="28" t="s">
        <v>20</v>
      </c>
      <c r="G696">
        <v>30</v>
      </c>
      <c r="H696">
        <v>2</v>
      </c>
      <c r="I696" s="38">
        <v>5846.92</v>
      </c>
      <c r="J696" t="s">
        <v>11</v>
      </c>
      <c r="K696" t="s">
        <v>11</v>
      </c>
      <c r="L696" t="s">
        <v>13</v>
      </c>
      <c r="M696" s="35">
        <f>DATE(E696,MATCH(F696,{"Jan","Feb","Mar","Apr","May","Jun","Jul","Aug","Sep","Oct","Nov","Dec"}, 0),G696)</f>
        <v>32050</v>
      </c>
      <c r="N696" s="20">
        <f t="shared" si="10"/>
        <v>35</v>
      </c>
    </row>
    <row r="697" spans="4:14" x14ac:dyDescent="0.35">
      <c r="D697" t="s">
        <v>715</v>
      </c>
      <c r="E697">
        <v>1985</v>
      </c>
      <c r="F697" s="28" t="s">
        <v>18</v>
      </c>
      <c r="G697">
        <v>18</v>
      </c>
      <c r="H697">
        <v>3</v>
      </c>
      <c r="I697" s="38">
        <v>5847.24</v>
      </c>
      <c r="J697" t="s">
        <v>11</v>
      </c>
      <c r="K697" t="s">
        <v>16</v>
      </c>
      <c r="L697" t="s">
        <v>13</v>
      </c>
      <c r="M697" s="35">
        <f>DATE(E697,MATCH(F697,{"Jan","Feb","Mar","Apr","May","Jun","Jul","Aug","Sep","Oct","Nov","Dec"}, 0),G697)</f>
        <v>31216</v>
      </c>
      <c r="N697" s="20">
        <f t="shared" si="10"/>
        <v>37</v>
      </c>
    </row>
    <row r="698" spans="4:14" x14ac:dyDescent="0.35">
      <c r="D698" t="s">
        <v>716</v>
      </c>
      <c r="E698">
        <v>1984</v>
      </c>
      <c r="F698" s="28" t="s">
        <v>15</v>
      </c>
      <c r="G698">
        <v>22</v>
      </c>
      <c r="H698">
        <v>1</v>
      </c>
      <c r="I698" s="38">
        <v>5855.9</v>
      </c>
      <c r="J698" t="s">
        <v>11</v>
      </c>
      <c r="K698" t="s">
        <v>12</v>
      </c>
      <c r="L698" t="s">
        <v>23</v>
      </c>
      <c r="M698" s="35">
        <f>DATE(E698,MATCH(F698,{"Jan","Feb","Mar","Apr","May","Jun","Jul","Aug","Sep","Oct","Nov","Dec"}, 0),G698)</f>
        <v>31008</v>
      </c>
      <c r="N698" s="20">
        <f t="shared" si="10"/>
        <v>38</v>
      </c>
    </row>
    <row r="699" spans="4:14" x14ac:dyDescent="0.35">
      <c r="D699" t="s">
        <v>717</v>
      </c>
      <c r="E699">
        <v>1993</v>
      </c>
      <c r="F699" s="28" t="s">
        <v>37</v>
      </c>
      <c r="G699">
        <v>19</v>
      </c>
      <c r="H699">
        <v>0</v>
      </c>
      <c r="I699" s="38">
        <v>5877.02</v>
      </c>
      <c r="J699" t="s">
        <v>11</v>
      </c>
      <c r="K699" t="s">
        <v>11</v>
      </c>
      <c r="L699" t="s">
        <v>300</v>
      </c>
      <c r="M699" s="35">
        <f>DATE(E699,MATCH(F699,{"Jan","Feb","Mar","Apr","May","Jun","Jul","Aug","Sep","Oct","Nov","Dec"}, 0),G699)</f>
        <v>34261</v>
      </c>
      <c r="N699" s="20">
        <f t="shared" si="10"/>
        <v>29</v>
      </c>
    </row>
    <row r="700" spans="4:14" x14ac:dyDescent="0.35">
      <c r="D700" t="s">
        <v>718</v>
      </c>
      <c r="E700">
        <v>1982</v>
      </c>
      <c r="F700" s="28" t="s">
        <v>10</v>
      </c>
      <c r="G700">
        <v>8</v>
      </c>
      <c r="H700">
        <v>0</v>
      </c>
      <c r="I700" s="38">
        <v>5910.94</v>
      </c>
      <c r="J700" t="s">
        <v>11</v>
      </c>
      <c r="K700" t="s">
        <v>16</v>
      </c>
      <c r="L700" t="s">
        <v>42</v>
      </c>
      <c r="M700" s="35">
        <f>DATE(E700,MATCH(F700,{"Jan","Feb","Mar","Apr","May","Jun","Jul","Aug","Sep","Oct","Nov","Dec"}, 0),G700)</f>
        <v>30140</v>
      </c>
      <c r="N700" s="20">
        <f t="shared" si="10"/>
        <v>40</v>
      </c>
    </row>
    <row r="701" spans="4:14" x14ac:dyDescent="0.35">
      <c r="D701" t="s">
        <v>719</v>
      </c>
      <c r="E701">
        <v>1982</v>
      </c>
      <c r="F701" s="28" t="s">
        <v>30</v>
      </c>
      <c r="G701">
        <v>21</v>
      </c>
      <c r="H701">
        <v>0</v>
      </c>
      <c r="I701" s="38">
        <v>5920.1</v>
      </c>
      <c r="J701" t="s">
        <v>11</v>
      </c>
      <c r="K701" t="s">
        <v>16</v>
      </c>
      <c r="L701" t="s">
        <v>13</v>
      </c>
      <c r="M701" s="35">
        <f>DATE(E701,MATCH(F701,{"Jan","Feb","Mar","Apr","May","Jun","Jul","Aug","Sep","Oct","Nov","Dec"}, 0),G701)</f>
        <v>30306</v>
      </c>
      <c r="N701" s="20">
        <f t="shared" si="10"/>
        <v>40</v>
      </c>
    </row>
    <row r="702" spans="4:14" x14ac:dyDescent="0.35">
      <c r="D702" t="s">
        <v>720</v>
      </c>
      <c r="E702">
        <v>1987</v>
      </c>
      <c r="F702" s="28" t="s">
        <v>10</v>
      </c>
      <c r="G702">
        <v>29</v>
      </c>
      <c r="H702">
        <v>3</v>
      </c>
      <c r="I702" s="38">
        <v>5926.85</v>
      </c>
      <c r="J702" t="s">
        <v>12</v>
      </c>
      <c r="K702" t="s">
        <v>12</v>
      </c>
      <c r="L702" t="s">
        <v>42</v>
      </c>
      <c r="M702" s="35">
        <f>DATE(E702,MATCH(F702,{"Jan","Feb","Mar","Apr","May","Jun","Jul","Aug","Sep","Oct","Nov","Dec"}, 0),G702)</f>
        <v>31987</v>
      </c>
      <c r="N702" s="20">
        <f t="shared" si="10"/>
        <v>35</v>
      </c>
    </row>
    <row r="703" spans="4:14" x14ac:dyDescent="0.35">
      <c r="D703" t="s">
        <v>721</v>
      </c>
      <c r="E703">
        <v>1993</v>
      </c>
      <c r="F703" s="28" t="s">
        <v>35</v>
      </c>
      <c r="G703">
        <v>13</v>
      </c>
      <c r="H703">
        <v>0</v>
      </c>
      <c r="I703" s="38">
        <v>5926.93</v>
      </c>
      <c r="J703" t="s">
        <v>11</v>
      </c>
      <c r="K703" t="s">
        <v>11</v>
      </c>
      <c r="L703" t="s">
        <v>200</v>
      </c>
      <c r="M703" s="35">
        <f>DATE(E703,MATCH(F703,{"Jan","Feb","Mar","Apr","May","Jun","Jul","Aug","Sep","Oct","Nov","Dec"}, 0),G703)</f>
        <v>34194</v>
      </c>
      <c r="N703" s="20">
        <f t="shared" si="10"/>
        <v>29</v>
      </c>
    </row>
    <row r="704" spans="4:14" x14ac:dyDescent="0.35">
      <c r="D704" t="s">
        <v>722</v>
      </c>
      <c r="E704">
        <v>1994</v>
      </c>
      <c r="F704" s="28" t="s">
        <v>10</v>
      </c>
      <c r="G704">
        <v>30</v>
      </c>
      <c r="H704">
        <v>0</v>
      </c>
      <c r="I704" s="38">
        <v>5927.65</v>
      </c>
      <c r="J704" t="s">
        <v>11</v>
      </c>
      <c r="K704" t="s">
        <v>16</v>
      </c>
      <c r="L704" t="s">
        <v>23</v>
      </c>
      <c r="M704" s="35">
        <f>DATE(E704,MATCH(F704,{"Jan","Feb","Mar","Apr","May","Jun","Jul","Aug","Sep","Oct","Nov","Dec"}, 0),G704)</f>
        <v>34545</v>
      </c>
      <c r="N704" s="20">
        <f t="shared" si="10"/>
        <v>28</v>
      </c>
    </row>
    <row r="705" spans="4:14" x14ac:dyDescent="0.35">
      <c r="D705" t="s">
        <v>723</v>
      </c>
      <c r="E705">
        <v>1987</v>
      </c>
      <c r="F705" s="28" t="s">
        <v>10</v>
      </c>
      <c r="G705">
        <v>14</v>
      </c>
      <c r="H705">
        <v>3</v>
      </c>
      <c r="I705" s="38">
        <v>5934.38</v>
      </c>
      <c r="J705" t="s">
        <v>12</v>
      </c>
      <c r="K705" t="s">
        <v>11</v>
      </c>
      <c r="L705" t="s">
        <v>13</v>
      </c>
      <c r="M705" s="35">
        <f>DATE(E705,MATCH(F705,{"Jan","Feb","Mar","Apr","May","Jun","Jul","Aug","Sep","Oct","Nov","Dec"}, 0),G705)</f>
        <v>31972</v>
      </c>
      <c r="N705" s="20">
        <f t="shared" si="10"/>
        <v>35</v>
      </c>
    </row>
    <row r="706" spans="4:14" x14ac:dyDescent="0.35">
      <c r="D706" t="s">
        <v>724</v>
      </c>
      <c r="E706">
        <v>2003</v>
      </c>
      <c r="F706" s="28" t="s">
        <v>35</v>
      </c>
      <c r="G706">
        <v>13</v>
      </c>
      <c r="H706">
        <v>0</v>
      </c>
      <c r="I706" s="38">
        <v>5957.35</v>
      </c>
      <c r="J706" t="s">
        <v>11</v>
      </c>
      <c r="K706" t="s">
        <v>11</v>
      </c>
      <c r="L706" t="s">
        <v>23</v>
      </c>
      <c r="M706" s="35">
        <f>DATE(E706,MATCH(F706,{"Jan","Feb","Mar","Apr","May","Jun","Jul","Aug","Sep","Oct","Nov","Dec"}, 0),G706)</f>
        <v>37846</v>
      </c>
      <c r="N706" s="20">
        <f t="shared" si="10"/>
        <v>19</v>
      </c>
    </row>
    <row r="707" spans="4:14" x14ac:dyDescent="0.35">
      <c r="D707" t="s">
        <v>725</v>
      </c>
      <c r="E707">
        <v>2004</v>
      </c>
      <c r="F707" s="28" t="s">
        <v>10</v>
      </c>
      <c r="G707">
        <v>15</v>
      </c>
      <c r="H707">
        <v>0</v>
      </c>
      <c r="I707" s="38">
        <v>5960.91</v>
      </c>
      <c r="J707" t="s">
        <v>11</v>
      </c>
      <c r="K707" t="s">
        <v>16</v>
      </c>
      <c r="L707" t="s">
        <v>535</v>
      </c>
      <c r="M707" s="35">
        <f>DATE(E707,MATCH(F707,{"Jan","Feb","Mar","Apr","May","Jun","Jul","Aug","Sep","Oct","Nov","Dec"}, 0),G707)</f>
        <v>38183</v>
      </c>
      <c r="N707" s="20">
        <f t="shared" si="10"/>
        <v>18</v>
      </c>
    </row>
    <row r="708" spans="4:14" x14ac:dyDescent="0.35">
      <c r="D708" t="s">
        <v>726</v>
      </c>
      <c r="E708">
        <v>1980</v>
      </c>
      <c r="F708" s="28" t="s">
        <v>35</v>
      </c>
      <c r="G708">
        <v>5</v>
      </c>
      <c r="H708">
        <v>0</v>
      </c>
      <c r="I708" s="38">
        <v>5966.89</v>
      </c>
      <c r="J708" t="s">
        <v>11</v>
      </c>
      <c r="K708" t="s">
        <v>12</v>
      </c>
      <c r="L708" t="s">
        <v>13</v>
      </c>
      <c r="M708" s="35">
        <f>DATE(E708,MATCH(F708,{"Jan","Feb","Mar","Apr","May","Jun","Jul","Aug","Sep","Oct","Nov","Dec"}, 0),G708)</f>
        <v>29438</v>
      </c>
      <c r="N708" s="20">
        <f t="shared" si="10"/>
        <v>42</v>
      </c>
    </row>
    <row r="709" spans="4:14" x14ac:dyDescent="0.35">
      <c r="D709" t="s">
        <v>727</v>
      </c>
      <c r="E709">
        <v>1980</v>
      </c>
      <c r="F709" s="28" t="s">
        <v>10</v>
      </c>
      <c r="G709">
        <v>21</v>
      </c>
      <c r="H709">
        <v>0</v>
      </c>
      <c r="I709" s="38">
        <v>5969.72</v>
      </c>
      <c r="J709" t="s">
        <v>12</v>
      </c>
      <c r="K709" t="s">
        <v>12</v>
      </c>
      <c r="L709" t="s">
        <v>42</v>
      </c>
      <c r="M709" s="35">
        <f>DATE(E709,MATCH(F709,{"Jan","Feb","Mar","Apr","May","Jun","Jul","Aug","Sep","Oct","Nov","Dec"}, 0),G709)</f>
        <v>29423</v>
      </c>
      <c r="N709" s="20">
        <f t="shared" si="10"/>
        <v>42</v>
      </c>
    </row>
    <row r="710" spans="4:14" x14ac:dyDescent="0.35">
      <c r="D710" t="s">
        <v>728</v>
      </c>
      <c r="E710">
        <v>1989</v>
      </c>
      <c r="F710" s="28" t="s">
        <v>10</v>
      </c>
      <c r="G710">
        <v>22</v>
      </c>
      <c r="H710">
        <v>3</v>
      </c>
      <c r="I710" s="38">
        <v>5972.38</v>
      </c>
      <c r="J710" t="s">
        <v>11</v>
      </c>
      <c r="K710" t="s">
        <v>11</v>
      </c>
      <c r="L710" t="s">
        <v>42</v>
      </c>
      <c r="M710" s="35">
        <f>DATE(E710,MATCH(F710,{"Jan","Feb","Mar","Apr","May","Jun","Jul","Aug","Sep","Oct","Nov","Dec"}, 0),G710)</f>
        <v>32711</v>
      </c>
      <c r="N710" s="20">
        <f t="shared" si="10"/>
        <v>33</v>
      </c>
    </row>
    <row r="711" spans="4:14" x14ac:dyDescent="0.35">
      <c r="D711" t="s">
        <v>729</v>
      </c>
      <c r="E711">
        <v>1984</v>
      </c>
      <c r="F711" s="28" t="s">
        <v>20</v>
      </c>
      <c r="G711">
        <v>19</v>
      </c>
      <c r="H711">
        <v>1</v>
      </c>
      <c r="I711" s="38">
        <v>5974.38</v>
      </c>
      <c r="J711" t="s">
        <v>11</v>
      </c>
      <c r="K711" t="s">
        <v>12</v>
      </c>
      <c r="L711" t="s">
        <v>13</v>
      </c>
      <c r="M711" s="35">
        <f>DATE(E711,MATCH(F711,{"Jan","Feb","Mar","Apr","May","Jun","Jul","Aug","Sep","Oct","Nov","Dec"}, 0),G711)</f>
        <v>30944</v>
      </c>
      <c r="N711" s="20">
        <f t="shared" si="10"/>
        <v>38</v>
      </c>
    </row>
    <row r="712" spans="4:14" x14ac:dyDescent="0.35">
      <c r="D712" t="s">
        <v>730</v>
      </c>
      <c r="E712">
        <v>1984</v>
      </c>
      <c r="F712" s="28" t="s">
        <v>15</v>
      </c>
      <c r="G712">
        <v>11</v>
      </c>
      <c r="H712">
        <v>1</v>
      </c>
      <c r="I712" s="38">
        <v>5976.83</v>
      </c>
      <c r="J712" t="s">
        <v>11</v>
      </c>
      <c r="K712" t="s">
        <v>11</v>
      </c>
      <c r="L712" t="s">
        <v>13</v>
      </c>
      <c r="M712" s="35">
        <f>DATE(E712,MATCH(F712,{"Jan","Feb","Mar","Apr","May","Jun","Jul","Aug","Sep","Oct","Nov","Dec"}, 0),G712)</f>
        <v>30997</v>
      </c>
      <c r="N712" s="20">
        <f t="shared" si="10"/>
        <v>38</v>
      </c>
    </row>
    <row r="713" spans="4:14" x14ac:dyDescent="0.35">
      <c r="D713" t="s">
        <v>731</v>
      </c>
      <c r="E713">
        <v>1970</v>
      </c>
      <c r="F713" s="28" t="s">
        <v>18</v>
      </c>
      <c r="G713">
        <v>25</v>
      </c>
      <c r="H713">
        <v>0</v>
      </c>
      <c r="I713" s="38">
        <v>5979.66</v>
      </c>
      <c r="J713" t="s">
        <v>11</v>
      </c>
      <c r="K713" t="s">
        <v>12</v>
      </c>
      <c r="L713" t="s">
        <v>13</v>
      </c>
      <c r="M713" s="35">
        <f>DATE(E713,MATCH(F713,{"Jan","Feb","Mar","Apr","May","Jun","Jul","Aug","Sep","Oct","Nov","Dec"}, 0),G713)</f>
        <v>25744</v>
      </c>
      <c r="N713" s="20">
        <f t="shared" si="10"/>
        <v>52</v>
      </c>
    </row>
    <row r="714" spans="4:14" x14ac:dyDescent="0.35">
      <c r="D714" t="s">
        <v>732</v>
      </c>
      <c r="E714">
        <v>1980</v>
      </c>
      <c r="F714" s="28" t="s">
        <v>37</v>
      </c>
      <c r="G714">
        <v>10</v>
      </c>
      <c r="H714">
        <v>0</v>
      </c>
      <c r="I714" s="38">
        <v>5979.73</v>
      </c>
      <c r="J714" t="s">
        <v>11</v>
      </c>
      <c r="K714" t="s">
        <v>11</v>
      </c>
      <c r="L714" t="s">
        <v>42</v>
      </c>
      <c r="M714" s="35">
        <f>DATE(E714,MATCH(F714,{"Jan","Feb","Mar","Apr","May","Jun","Jul","Aug","Sep","Oct","Nov","Dec"}, 0),G714)</f>
        <v>29504</v>
      </c>
      <c r="N714" s="20">
        <f t="shared" si="10"/>
        <v>42</v>
      </c>
    </row>
    <row r="715" spans="4:14" x14ac:dyDescent="0.35">
      <c r="D715" t="s">
        <v>733</v>
      </c>
      <c r="E715">
        <v>1974</v>
      </c>
      <c r="F715" s="28" t="s">
        <v>37</v>
      </c>
      <c r="G715">
        <v>11</v>
      </c>
      <c r="H715">
        <v>0</v>
      </c>
      <c r="I715" s="38">
        <v>5979.99</v>
      </c>
      <c r="J715" t="s">
        <v>11</v>
      </c>
      <c r="K715" t="s">
        <v>12</v>
      </c>
      <c r="L715" t="s">
        <v>13</v>
      </c>
      <c r="M715" s="35">
        <f>DATE(E715,MATCH(F715,{"Jan","Feb","Mar","Apr","May","Jun","Jul","Aug","Sep","Oct","Nov","Dec"}, 0),G715)</f>
        <v>27313</v>
      </c>
      <c r="N715" s="20">
        <f t="shared" si="10"/>
        <v>48</v>
      </c>
    </row>
    <row r="716" spans="4:14" x14ac:dyDescent="0.35">
      <c r="D716" t="s">
        <v>734</v>
      </c>
      <c r="E716">
        <v>1988</v>
      </c>
      <c r="F716" s="28" t="s">
        <v>18</v>
      </c>
      <c r="G716">
        <v>10</v>
      </c>
      <c r="H716">
        <v>2</v>
      </c>
      <c r="I716" s="38">
        <v>5989.52</v>
      </c>
      <c r="J716" t="s">
        <v>11</v>
      </c>
      <c r="K716" t="s">
        <v>16</v>
      </c>
      <c r="L716" t="s">
        <v>23</v>
      </c>
      <c r="M716" s="35">
        <f>DATE(E716,MATCH(F716,{"Jan","Feb","Mar","Apr","May","Jun","Jul","Aug","Sep","Oct","Nov","Dec"}, 0),G716)</f>
        <v>32304</v>
      </c>
      <c r="N716" s="20">
        <f t="shared" si="10"/>
        <v>34</v>
      </c>
    </row>
    <row r="717" spans="4:14" x14ac:dyDescent="0.35">
      <c r="D717" t="s">
        <v>735</v>
      </c>
      <c r="E717">
        <v>1974</v>
      </c>
      <c r="F717" s="28" t="s">
        <v>35</v>
      </c>
      <c r="G717">
        <v>17</v>
      </c>
      <c r="H717">
        <v>0</v>
      </c>
      <c r="I717" s="38">
        <v>5990.17</v>
      </c>
      <c r="J717" t="s">
        <v>11</v>
      </c>
      <c r="K717" t="s">
        <v>11</v>
      </c>
      <c r="L717" t="s">
        <v>13</v>
      </c>
      <c r="M717" s="35">
        <f>DATE(E717,MATCH(F717,{"Jan","Feb","Mar","Apr","May","Jun","Jul","Aug","Sep","Oct","Nov","Dec"}, 0),G717)</f>
        <v>27258</v>
      </c>
      <c r="N717" s="20">
        <f t="shared" si="10"/>
        <v>48</v>
      </c>
    </row>
    <row r="718" spans="4:14" x14ac:dyDescent="0.35">
      <c r="D718" t="s">
        <v>736</v>
      </c>
      <c r="E718">
        <v>1980</v>
      </c>
      <c r="F718" s="28" t="s">
        <v>35</v>
      </c>
      <c r="G718">
        <v>8</v>
      </c>
      <c r="H718">
        <v>2</v>
      </c>
      <c r="I718" s="38">
        <v>5993.62</v>
      </c>
      <c r="J718" t="s">
        <v>11</v>
      </c>
      <c r="K718" t="s">
        <v>12</v>
      </c>
      <c r="L718" t="s">
        <v>13</v>
      </c>
      <c r="M718" s="35">
        <f>DATE(E718,MATCH(F718,{"Jan","Feb","Mar","Apr","May","Jun","Jul","Aug","Sep","Oct","Nov","Dec"}, 0),G718)</f>
        <v>29441</v>
      </c>
      <c r="N718" s="20">
        <f t="shared" si="10"/>
        <v>42</v>
      </c>
    </row>
    <row r="719" spans="4:14" x14ac:dyDescent="0.35">
      <c r="D719" t="s">
        <v>737</v>
      </c>
      <c r="E719">
        <v>1989</v>
      </c>
      <c r="F719" s="28" t="s">
        <v>35</v>
      </c>
      <c r="G719">
        <v>16</v>
      </c>
      <c r="H719">
        <v>4</v>
      </c>
      <c r="I719" s="38">
        <v>6059.17</v>
      </c>
      <c r="J719" t="s">
        <v>11</v>
      </c>
      <c r="K719" t="s">
        <v>16</v>
      </c>
      <c r="L719" t="s">
        <v>42</v>
      </c>
      <c r="M719" s="35">
        <f>DATE(E719,MATCH(F719,{"Jan","Feb","Mar","Apr","May","Jun","Jul","Aug","Sep","Oct","Nov","Dec"}, 0),G719)</f>
        <v>32736</v>
      </c>
      <c r="N719" s="20">
        <f t="shared" si="10"/>
        <v>33</v>
      </c>
    </row>
    <row r="720" spans="4:14" x14ac:dyDescent="0.35">
      <c r="D720" t="s">
        <v>738</v>
      </c>
      <c r="E720">
        <v>1996</v>
      </c>
      <c r="F720" s="28" t="s">
        <v>10</v>
      </c>
      <c r="G720">
        <v>28</v>
      </c>
      <c r="H720">
        <v>0</v>
      </c>
      <c r="I720" s="38">
        <v>6061.8</v>
      </c>
      <c r="J720" t="s">
        <v>11</v>
      </c>
      <c r="K720" t="s">
        <v>12</v>
      </c>
      <c r="L720" t="s">
        <v>23</v>
      </c>
      <c r="M720" s="35">
        <f>DATE(E720,MATCH(F720,{"Jan","Feb","Mar","Apr","May","Jun","Jul","Aug","Sep","Oct","Nov","Dec"}, 0),G720)</f>
        <v>35274</v>
      </c>
      <c r="N720" s="20">
        <f t="shared" si="10"/>
        <v>26</v>
      </c>
    </row>
    <row r="721" spans="4:14" x14ac:dyDescent="0.35">
      <c r="D721" t="s">
        <v>739</v>
      </c>
      <c r="E721">
        <v>1994</v>
      </c>
      <c r="F721" s="28" t="s">
        <v>15</v>
      </c>
      <c r="G721">
        <v>8</v>
      </c>
      <c r="H721">
        <v>0</v>
      </c>
      <c r="I721" s="38">
        <v>6064.37</v>
      </c>
      <c r="J721" t="s">
        <v>11</v>
      </c>
      <c r="K721" t="s">
        <v>11</v>
      </c>
      <c r="L721" t="s">
        <v>42</v>
      </c>
      <c r="M721" s="35">
        <f>DATE(E721,MATCH(F721,{"Jan","Feb","Mar","Apr","May","Jun","Jul","Aug","Sep","Oct","Nov","Dec"}, 0),G721)</f>
        <v>34646</v>
      </c>
      <c r="N721" s="20">
        <f t="shared" ref="N721:N784" si="11">DATEDIF(M721,DATE(2023,6,8),"y")</f>
        <v>28</v>
      </c>
    </row>
    <row r="722" spans="4:14" x14ac:dyDescent="0.35">
      <c r="D722" t="s">
        <v>740</v>
      </c>
      <c r="E722">
        <v>1984</v>
      </c>
      <c r="F722" s="28" t="s">
        <v>20</v>
      </c>
      <c r="G722">
        <v>21</v>
      </c>
      <c r="H722">
        <v>1</v>
      </c>
      <c r="I722" s="38">
        <v>6067.13</v>
      </c>
      <c r="J722" t="s">
        <v>12</v>
      </c>
      <c r="K722" t="s">
        <v>16</v>
      </c>
      <c r="L722" t="s">
        <v>168</v>
      </c>
      <c r="M722" s="35">
        <f>DATE(E722,MATCH(F722,{"Jan","Feb","Mar","Apr","May","Jun","Jul","Aug","Sep","Oct","Nov","Dec"}, 0),G722)</f>
        <v>30946</v>
      </c>
      <c r="N722" s="20">
        <f t="shared" si="11"/>
        <v>38</v>
      </c>
    </row>
    <row r="723" spans="4:14" x14ac:dyDescent="0.35">
      <c r="D723" t="s">
        <v>741</v>
      </c>
      <c r="E723">
        <v>1979</v>
      </c>
      <c r="F723" s="28" t="s">
        <v>35</v>
      </c>
      <c r="G723">
        <v>8</v>
      </c>
      <c r="H723">
        <v>2</v>
      </c>
      <c r="I723" s="38">
        <v>6074.37</v>
      </c>
      <c r="J723" t="s">
        <v>11</v>
      </c>
      <c r="K723" t="s">
        <v>11</v>
      </c>
      <c r="L723" t="s">
        <v>23</v>
      </c>
      <c r="M723" s="35">
        <f>DATE(E723,MATCH(F723,{"Jan","Feb","Mar","Apr","May","Jun","Jul","Aug","Sep","Oct","Nov","Dec"}, 0),G723)</f>
        <v>29075</v>
      </c>
      <c r="N723" s="20">
        <f t="shared" si="11"/>
        <v>43</v>
      </c>
    </row>
    <row r="724" spans="4:14" x14ac:dyDescent="0.35">
      <c r="D724" t="s">
        <v>742</v>
      </c>
      <c r="E724">
        <v>1984</v>
      </c>
      <c r="F724" s="28" t="s">
        <v>37</v>
      </c>
      <c r="G724">
        <v>14</v>
      </c>
      <c r="H724">
        <v>1</v>
      </c>
      <c r="I724" s="38">
        <v>6079.67</v>
      </c>
      <c r="J724" t="s">
        <v>16</v>
      </c>
      <c r="K724" t="s">
        <v>16</v>
      </c>
      <c r="L724" t="s">
        <v>276</v>
      </c>
      <c r="M724" s="35">
        <f>DATE(E724,MATCH(F724,{"Jan","Feb","Mar","Apr","May","Jun","Jul","Aug","Sep","Oct","Nov","Dec"}, 0),G724)</f>
        <v>30969</v>
      </c>
      <c r="N724" s="20">
        <f t="shared" si="11"/>
        <v>38</v>
      </c>
    </row>
    <row r="725" spans="4:14" x14ac:dyDescent="0.35">
      <c r="D725" t="s">
        <v>743</v>
      </c>
      <c r="E725">
        <v>1984</v>
      </c>
      <c r="F725" s="28" t="s">
        <v>10</v>
      </c>
      <c r="G725">
        <v>25</v>
      </c>
      <c r="H725">
        <v>2</v>
      </c>
      <c r="I725" s="38">
        <v>6082.41</v>
      </c>
      <c r="J725" t="s">
        <v>16</v>
      </c>
      <c r="K725" t="s">
        <v>11</v>
      </c>
      <c r="L725" t="s">
        <v>42</v>
      </c>
      <c r="M725" s="35">
        <f>DATE(E725,MATCH(F725,{"Jan","Feb","Mar","Apr","May","Jun","Jul","Aug","Sep","Oct","Nov","Dec"}, 0),G725)</f>
        <v>30888</v>
      </c>
      <c r="N725" s="20">
        <f t="shared" si="11"/>
        <v>38</v>
      </c>
    </row>
    <row r="726" spans="4:14" x14ac:dyDescent="0.35">
      <c r="D726" t="s">
        <v>744</v>
      </c>
      <c r="E726">
        <v>1970</v>
      </c>
      <c r="F726" s="28" t="s">
        <v>18</v>
      </c>
      <c r="G726">
        <v>9</v>
      </c>
      <c r="H726">
        <v>0</v>
      </c>
      <c r="I726" s="38">
        <v>6098.38</v>
      </c>
      <c r="J726" t="s">
        <v>11</v>
      </c>
      <c r="K726" t="s">
        <v>11</v>
      </c>
      <c r="L726" t="s">
        <v>13</v>
      </c>
      <c r="M726" s="35">
        <f>DATE(E726,MATCH(F726,{"Jan","Feb","Mar","Apr","May","Jun","Jul","Aug","Sep","Oct","Nov","Dec"}, 0),G726)</f>
        <v>25728</v>
      </c>
      <c r="N726" s="20">
        <f t="shared" si="11"/>
        <v>52</v>
      </c>
    </row>
    <row r="727" spans="4:14" x14ac:dyDescent="0.35">
      <c r="D727" t="s">
        <v>745</v>
      </c>
      <c r="E727">
        <v>1995</v>
      </c>
      <c r="F727" s="28" t="s">
        <v>20</v>
      </c>
      <c r="G727">
        <v>9</v>
      </c>
      <c r="H727">
        <v>0</v>
      </c>
      <c r="I727" s="38">
        <v>6111.95</v>
      </c>
      <c r="J727" t="s">
        <v>11</v>
      </c>
      <c r="K727" t="s">
        <v>12</v>
      </c>
      <c r="L727" t="s">
        <v>535</v>
      </c>
      <c r="M727" s="35">
        <f>DATE(E727,MATCH(F727,{"Jan","Feb","Mar","Apr","May","Jun","Jul","Aug","Sep","Oct","Nov","Dec"}, 0),G727)</f>
        <v>34951</v>
      </c>
      <c r="N727" s="20">
        <f t="shared" si="11"/>
        <v>27</v>
      </c>
    </row>
    <row r="728" spans="4:14" x14ac:dyDescent="0.35">
      <c r="D728" t="s">
        <v>746</v>
      </c>
      <c r="E728">
        <v>1985</v>
      </c>
      <c r="F728" s="28" t="s">
        <v>10</v>
      </c>
      <c r="G728">
        <v>21</v>
      </c>
      <c r="H728">
        <v>1</v>
      </c>
      <c r="I728" s="38">
        <v>6112.35</v>
      </c>
      <c r="J728" t="s">
        <v>11</v>
      </c>
      <c r="K728" t="s">
        <v>16</v>
      </c>
      <c r="L728" t="s">
        <v>23</v>
      </c>
      <c r="M728" s="35">
        <f>DATE(E728,MATCH(F728,{"Jan","Feb","Mar","Apr","May","Jun","Jul","Aug","Sep","Oct","Nov","Dec"}, 0),G728)</f>
        <v>31249</v>
      </c>
      <c r="N728" s="20">
        <f t="shared" si="11"/>
        <v>37</v>
      </c>
    </row>
    <row r="729" spans="4:14" x14ac:dyDescent="0.35">
      <c r="D729" t="s">
        <v>747</v>
      </c>
      <c r="E729">
        <v>1991</v>
      </c>
      <c r="F729" s="28" t="s">
        <v>10</v>
      </c>
      <c r="G729">
        <v>25</v>
      </c>
      <c r="H729">
        <v>3</v>
      </c>
      <c r="I729" s="38">
        <v>6113.23</v>
      </c>
      <c r="J729" t="s">
        <v>11</v>
      </c>
      <c r="K729" t="s">
        <v>11</v>
      </c>
      <c r="L729" t="s">
        <v>247</v>
      </c>
      <c r="M729" s="35">
        <f>DATE(E729,MATCH(F729,{"Jan","Feb","Mar","Apr","May","Jun","Jul","Aug","Sep","Oct","Nov","Dec"}, 0),G729)</f>
        <v>33444</v>
      </c>
      <c r="N729" s="20">
        <f t="shared" si="11"/>
        <v>31</v>
      </c>
    </row>
    <row r="730" spans="4:14" x14ac:dyDescent="0.35">
      <c r="D730" t="s">
        <v>748</v>
      </c>
      <c r="E730">
        <v>1983</v>
      </c>
      <c r="F730" s="28" t="s">
        <v>35</v>
      </c>
      <c r="G730">
        <v>11</v>
      </c>
      <c r="H730">
        <v>1</v>
      </c>
      <c r="I730" s="38">
        <v>6117.49</v>
      </c>
      <c r="J730" t="s">
        <v>11</v>
      </c>
      <c r="K730" t="s">
        <v>12</v>
      </c>
      <c r="L730" t="s">
        <v>23</v>
      </c>
      <c r="M730" s="35">
        <f>DATE(E730,MATCH(F730,{"Jan","Feb","Mar","Apr","May","Jun","Jul","Aug","Sep","Oct","Nov","Dec"}, 0),G730)</f>
        <v>30539</v>
      </c>
      <c r="N730" s="20">
        <f t="shared" si="11"/>
        <v>39</v>
      </c>
    </row>
    <row r="731" spans="4:14" x14ac:dyDescent="0.35">
      <c r="D731" t="s">
        <v>749</v>
      </c>
      <c r="E731">
        <v>1983</v>
      </c>
      <c r="F731" s="28" t="s">
        <v>15</v>
      </c>
      <c r="G731">
        <v>16</v>
      </c>
      <c r="H731">
        <v>1</v>
      </c>
      <c r="I731" s="38">
        <v>6123.57</v>
      </c>
      <c r="J731" t="s">
        <v>12</v>
      </c>
      <c r="K731" t="s">
        <v>11</v>
      </c>
      <c r="L731" t="s">
        <v>23</v>
      </c>
      <c r="M731" s="35">
        <f>DATE(E731,MATCH(F731,{"Jan","Feb","Mar","Apr","May","Jun","Jul","Aug","Sep","Oct","Nov","Dec"}, 0),G731)</f>
        <v>30636</v>
      </c>
      <c r="N731" s="20">
        <f t="shared" si="11"/>
        <v>39</v>
      </c>
    </row>
    <row r="732" spans="4:14" x14ac:dyDescent="0.35">
      <c r="D732" t="s">
        <v>750</v>
      </c>
      <c r="E732">
        <v>1990</v>
      </c>
      <c r="F732" s="28" t="s">
        <v>35</v>
      </c>
      <c r="G732">
        <v>18</v>
      </c>
      <c r="H732">
        <v>3</v>
      </c>
      <c r="I732" s="38">
        <v>6128.8</v>
      </c>
      <c r="J732" t="s">
        <v>11</v>
      </c>
      <c r="K732" t="s">
        <v>12</v>
      </c>
      <c r="L732" t="s">
        <v>23</v>
      </c>
      <c r="M732" s="35">
        <f>DATE(E732,MATCH(F732,{"Jan","Feb","Mar","Apr","May","Jun","Jul","Aug","Sep","Oct","Nov","Dec"}, 0),G732)</f>
        <v>33103</v>
      </c>
      <c r="N732" s="20">
        <f t="shared" si="11"/>
        <v>32</v>
      </c>
    </row>
    <row r="733" spans="4:14" x14ac:dyDescent="0.35">
      <c r="D733" t="s">
        <v>751</v>
      </c>
      <c r="E733">
        <v>1969</v>
      </c>
      <c r="F733" s="28" t="s">
        <v>15</v>
      </c>
      <c r="G733">
        <v>9</v>
      </c>
      <c r="H733">
        <v>0</v>
      </c>
      <c r="I733" s="38">
        <v>6138.5</v>
      </c>
      <c r="J733" t="s">
        <v>11</v>
      </c>
      <c r="K733" t="s">
        <v>11</v>
      </c>
      <c r="L733" t="s">
        <v>42</v>
      </c>
      <c r="M733" s="35">
        <f>DATE(E733,MATCH(F733,{"Jan","Feb","Mar","Apr","May","Jun","Jul","Aug","Sep","Oct","Nov","Dec"}, 0),G733)</f>
        <v>25516</v>
      </c>
      <c r="N733" s="20">
        <f t="shared" si="11"/>
        <v>53</v>
      </c>
    </row>
    <row r="734" spans="4:14" x14ac:dyDescent="0.35">
      <c r="D734" t="s">
        <v>752</v>
      </c>
      <c r="E734">
        <v>1978</v>
      </c>
      <c r="F734" s="28" t="s">
        <v>20</v>
      </c>
      <c r="G734">
        <v>5</v>
      </c>
      <c r="H734">
        <v>2</v>
      </c>
      <c r="I734" s="38">
        <v>6138.58</v>
      </c>
      <c r="J734" t="s">
        <v>11</v>
      </c>
      <c r="K734" t="s">
        <v>16</v>
      </c>
      <c r="L734" t="s">
        <v>13</v>
      </c>
      <c r="M734" s="35">
        <f>DATE(E734,MATCH(F734,{"Jan","Feb","Mar","Apr","May","Jun","Jul","Aug","Sep","Oct","Nov","Dec"}, 0),G734)</f>
        <v>28738</v>
      </c>
      <c r="N734" s="20">
        <f t="shared" si="11"/>
        <v>44</v>
      </c>
    </row>
    <row r="735" spans="4:14" x14ac:dyDescent="0.35">
      <c r="D735" t="s">
        <v>753</v>
      </c>
      <c r="E735">
        <v>1976</v>
      </c>
      <c r="F735" s="28" t="s">
        <v>30</v>
      </c>
      <c r="G735">
        <v>12</v>
      </c>
      <c r="H735">
        <v>2</v>
      </c>
      <c r="I735" s="38">
        <v>6139.14</v>
      </c>
      <c r="J735" t="s">
        <v>11</v>
      </c>
      <c r="K735" t="s">
        <v>12</v>
      </c>
      <c r="L735" t="s">
        <v>13</v>
      </c>
      <c r="M735" s="35">
        <f>DATE(E735,MATCH(F735,{"Jan","Feb","Mar","Apr","May","Jun","Jul","Aug","Sep","Oct","Nov","Dec"}, 0),G735)</f>
        <v>28106</v>
      </c>
      <c r="N735" s="20">
        <f t="shared" si="11"/>
        <v>46</v>
      </c>
    </row>
    <row r="736" spans="4:14" x14ac:dyDescent="0.35">
      <c r="D736" t="s">
        <v>754</v>
      </c>
      <c r="E736">
        <v>1970</v>
      </c>
      <c r="F736" s="28" t="s">
        <v>37</v>
      </c>
      <c r="G736">
        <v>14</v>
      </c>
      <c r="H736">
        <v>0</v>
      </c>
      <c r="I736" s="38">
        <v>6147.12</v>
      </c>
      <c r="J736" t="s">
        <v>11</v>
      </c>
      <c r="K736" t="s">
        <v>12</v>
      </c>
      <c r="L736" t="s">
        <v>23</v>
      </c>
      <c r="M736" s="35">
        <f>DATE(E736,MATCH(F736,{"Jan","Feb","Mar","Apr","May","Jun","Jul","Aug","Sep","Oct","Nov","Dec"}, 0),G736)</f>
        <v>25855</v>
      </c>
      <c r="N736" s="20">
        <f t="shared" si="11"/>
        <v>52</v>
      </c>
    </row>
    <row r="737" spans="4:14" x14ac:dyDescent="0.35">
      <c r="D737" t="s">
        <v>755</v>
      </c>
      <c r="E737">
        <v>1973</v>
      </c>
      <c r="F737" s="28" t="s">
        <v>15</v>
      </c>
      <c r="G737">
        <v>6</v>
      </c>
      <c r="H737">
        <v>0</v>
      </c>
      <c r="I737" s="38">
        <v>6152.05</v>
      </c>
      <c r="J737" t="s">
        <v>11</v>
      </c>
      <c r="K737" t="s">
        <v>12</v>
      </c>
      <c r="L737" t="s">
        <v>13</v>
      </c>
      <c r="M737" s="35">
        <f>DATE(E737,MATCH(F737,{"Jan","Feb","Mar","Apr","May","Jun","Jul","Aug","Sep","Oct","Nov","Dec"}, 0),G737)</f>
        <v>26974</v>
      </c>
      <c r="N737" s="20">
        <f t="shared" si="11"/>
        <v>49</v>
      </c>
    </row>
    <row r="738" spans="4:14" x14ac:dyDescent="0.35">
      <c r="D738" t="s">
        <v>756</v>
      </c>
      <c r="E738">
        <v>1985</v>
      </c>
      <c r="F738" s="28" t="s">
        <v>37</v>
      </c>
      <c r="G738">
        <v>15</v>
      </c>
      <c r="H738">
        <v>3</v>
      </c>
      <c r="I738" s="38">
        <v>6159.57</v>
      </c>
      <c r="J738" t="s">
        <v>11</v>
      </c>
      <c r="K738" t="s">
        <v>16</v>
      </c>
      <c r="L738" t="s">
        <v>23</v>
      </c>
      <c r="M738" s="35">
        <f>DATE(E738,MATCH(F738,{"Jan","Feb","Mar","Apr","May","Jun","Jul","Aug","Sep","Oct","Nov","Dec"}, 0),G738)</f>
        <v>31335</v>
      </c>
      <c r="N738" s="20">
        <f t="shared" si="11"/>
        <v>37</v>
      </c>
    </row>
    <row r="739" spans="4:14" x14ac:dyDescent="0.35">
      <c r="D739" t="s">
        <v>757</v>
      </c>
      <c r="E739">
        <v>1984</v>
      </c>
      <c r="F739" s="28" t="s">
        <v>37</v>
      </c>
      <c r="G739">
        <v>6</v>
      </c>
      <c r="H739">
        <v>3</v>
      </c>
      <c r="I739" s="38">
        <v>6170.96</v>
      </c>
      <c r="J739" t="s">
        <v>11</v>
      </c>
      <c r="K739" t="s">
        <v>16</v>
      </c>
      <c r="L739" t="s">
        <v>13</v>
      </c>
      <c r="M739" s="35">
        <f>DATE(E739,MATCH(F739,{"Jan","Feb","Mar","Apr","May","Jun","Jul","Aug","Sep","Oct","Nov","Dec"}, 0),G739)</f>
        <v>30961</v>
      </c>
      <c r="N739" s="20">
        <f t="shared" si="11"/>
        <v>38</v>
      </c>
    </row>
    <row r="740" spans="4:14" x14ac:dyDescent="0.35">
      <c r="D740" t="s">
        <v>758</v>
      </c>
      <c r="E740">
        <v>1985</v>
      </c>
      <c r="F740" s="28" t="s">
        <v>35</v>
      </c>
      <c r="G740">
        <v>9</v>
      </c>
      <c r="H740">
        <v>3</v>
      </c>
      <c r="I740" s="38">
        <v>6183.32</v>
      </c>
      <c r="J740" t="s">
        <v>11</v>
      </c>
      <c r="K740" t="s">
        <v>11</v>
      </c>
      <c r="L740" t="s">
        <v>23</v>
      </c>
      <c r="M740" s="35">
        <f>DATE(E740,MATCH(F740,{"Jan","Feb","Mar","Apr","May","Jun","Jul","Aug","Sep","Oct","Nov","Dec"}, 0),G740)</f>
        <v>31268</v>
      </c>
      <c r="N740" s="20">
        <f t="shared" si="11"/>
        <v>37</v>
      </c>
    </row>
    <row r="741" spans="4:14" x14ac:dyDescent="0.35">
      <c r="D741" t="s">
        <v>759</v>
      </c>
      <c r="E741">
        <v>1970</v>
      </c>
      <c r="F741" s="28" t="s">
        <v>37</v>
      </c>
      <c r="G741">
        <v>5</v>
      </c>
      <c r="H741">
        <v>0</v>
      </c>
      <c r="I741" s="38">
        <v>6183.46</v>
      </c>
      <c r="J741" t="s">
        <v>11</v>
      </c>
      <c r="K741" t="s">
        <v>11</v>
      </c>
      <c r="L741" t="s">
        <v>23</v>
      </c>
      <c r="M741" s="35">
        <f>DATE(E741,MATCH(F741,{"Jan","Feb","Mar","Apr","May","Jun","Jul","Aug","Sep","Oct","Nov","Dec"}, 0),G741)</f>
        <v>25846</v>
      </c>
      <c r="N741" s="20">
        <f t="shared" si="11"/>
        <v>52</v>
      </c>
    </row>
    <row r="742" spans="4:14" x14ac:dyDescent="0.35">
      <c r="D742" t="s">
        <v>760</v>
      </c>
      <c r="E742">
        <v>1988</v>
      </c>
      <c r="F742" s="28" t="s">
        <v>15</v>
      </c>
      <c r="G742">
        <v>1</v>
      </c>
      <c r="H742">
        <v>3</v>
      </c>
      <c r="I742" s="38">
        <v>6184.3</v>
      </c>
      <c r="J742" t="s">
        <v>11</v>
      </c>
      <c r="K742" t="s">
        <v>12</v>
      </c>
      <c r="L742" t="s">
        <v>13</v>
      </c>
      <c r="M742" s="35">
        <f>DATE(E742,MATCH(F742,{"Jan","Feb","Mar","Apr","May","Jun","Jul","Aug","Sep","Oct","Nov","Dec"}, 0),G742)</f>
        <v>32448</v>
      </c>
      <c r="N742" s="20">
        <f t="shared" si="11"/>
        <v>34</v>
      </c>
    </row>
    <row r="743" spans="4:14" x14ac:dyDescent="0.35">
      <c r="D743" t="s">
        <v>761</v>
      </c>
      <c r="E743">
        <v>1981</v>
      </c>
      <c r="F743" s="28" t="s">
        <v>15</v>
      </c>
      <c r="G743">
        <v>22</v>
      </c>
      <c r="H743">
        <v>0</v>
      </c>
      <c r="I743" s="38">
        <v>6185.32</v>
      </c>
      <c r="J743" t="s">
        <v>11</v>
      </c>
      <c r="K743" t="s">
        <v>16</v>
      </c>
      <c r="L743" t="s">
        <v>13</v>
      </c>
      <c r="M743" s="35">
        <f>DATE(E743,MATCH(F743,{"Jan","Feb","Mar","Apr","May","Jun","Jul","Aug","Sep","Oct","Nov","Dec"}, 0),G743)</f>
        <v>29912</v>
      </c>
      <c r="N743" s="20">
        <f t="shared" si="11"/>
        <v>41</v>
      </c>
    </row>
    <row r="744" spans="4:14" x14ac:dyDescent="0.35">
      <c r="D744" t="s">
        <v>762</v>
      </c>
      <c r="E744">
        <v>1981</v>
      </c>
      <c r="F744" s="28" t="s">
        <v>37</v>
      </c>
      <c r="G744">
        <v>1</v>
      </c>
      <c r="H744">
        <v>0</v>
      </c>
      <c r="I744" s="38">
        <v>6186.13</v>
      </c>
      <c r="J744" t="s">
        <v>11</v>
      </c>
      <c r="K744" t="s">
        <v>12</v>
      </c>
      <c r="L744" t="s">
        <v>42</v>
      </c>
      <c r="M744" s="35">
        <f>DATE(E744,MATCH(F744,{"Jan","Feb","Mar","Apr","May","Jun","Jul","Aug","Sep","Oct","Nov","Dec"}, 0),G744)</f>
        <v>29860</v>
      </c>
      <c r="N744" s="20">
        <f t="shared" si="11"/>
        <v>41</v>
      </c>
    </row>
    <row r="745" spans="4:14" x14ac:dyDescent="0.35">
      <c r="D745" t="s">
        <v>763</v>
      </c>
      <c r="E745">
        <v>1988</v>
      </c>
      <c r="F745" s="28" t="s">
        <v>37</v>
      </c>
      <c r="G745">
        <v>23</v>
      </c>
      <c r="H745">
        <v>3</v>
      </c>
      <c r="I745" s="38">
        <v>6196.45</v>
      </c>
      <c r="J745" t="s">
        <v>11</v>
      </c>
      <c r="K745" t="s">
        <v>16</v>
      </c>
      <c r="L745" t="s">
        <v>42</v>
      </c>
      <c r="M745" s="35">
        <f>DATE(E745,MATCH(F745,{"Jan","Feb","Mar","Apr","May","Jun","Jul","Aug","Sep","Oct","Nov","Dec"}, 0),G745)</f>
        <v>32439</v>
      </c>
      <c r="N745" s="20">
        <f t="shared" si="11"/>
        <v>34</v>
      </c>
    </row>
    <row r="746" spans="4:14" x14ac:dyDescent="0.35">
      <c r="D746" t="s">
        <v>764</v>
      </c>
      <c r="E746">
        <v>1985</v>
      </c>
      <c r="F746" s="28" t="s">
        <v>10</v>
      </c>
      <c r="G746">
        <v>22</v>
      </c>
      <c r="H746">
        <v>2</v>
      </c>
      <c r="I746" s="38">
        <v>6198.75</v>
      </c>
      <c r="J746" t="s">
        <v>11</v>
      </c>
      <c r="K746" t="s">
        <v>16</v>
      </c>
      <c r="L746" t="s">
        <v>23</v>
      </c>
      <c r="M746" s="35">
        <f>DATE(E746,MATCH(F746,{"Jan","Feb","Mar","Apr","May","Jun","Jul","Aug","Sep","Oct","Nov","Dec"}, 0),G746)</f>
        <v>31250</v>
      </c>
      <c r="N746" s="20">
        <f t="shared" si="11"/>
        <v>37</v>
      </c>
    </row>
    <row r="747" spans="4:14" x14ac:dyDescent="0.35">
      <c r="D747" t="s">
        <v>31</v>
      </c>
      <c r="E747">
        <v>1985</v>
      </c>
      <c r="F747" s="28" t="s">
        <v>30</v>
      </c>
      <c r="G747">
        <v>20</v>
      </c>
      <c r="H747">
        <v>2</v>
      </c>
      <c r="I747" s="38">
        <v>6203.9</v>
      </c>
      <c r="J747" t="s">
        <v>16</v>
      </c>
      <c r="K747" t="s">
        <v>11</v>
      </c>
      <c r="L747" t="s">
        <v>23</v>
      </c>
      <c r="M747" s="35">
        <f>DATE(E747,MATCH(F747,{"Jan","Feb","Mar","Apr","May","Jun","Jul","Aug","Sep","Oct","Nov","Dec"}, 0),G747)</f>
        <v>31401</v>
      </c>
      <c r="N747" s="20">
        <f t="shared" si="11"/>
        <v>37</v>
      </c>
    </row>
    <row r="748" spans="4:14" x14ac:dyDescent="0.35">
      <c r="D748" t="s">
        <v>765</v>
      </c>
      <c r="E748">
        <v>1985</v>
      </c>
      <c r="F748" s="28" t="s">
        <v>20</v>
      </c>
      <c r="G748">
        <v>22</v>
      </c>
      <c r="H748">
        <v>2</v>
      </c>
      <c r="I748" s="38">
        <v>6203.9</v>
      </c>
      <c r="J748" t="s">
        <v>11</v>
      </c>
      <c r="K748" t="s">
        <v>11</v>
      </c>
      <c r="L748" t="s">
        <v>23</v>
      </c>
      <c r="M748" s="35">
        <f>DATE(E748,MATCH(F748,{"Jan","Feb","Mar","Apr","May","Jun","Jul","Aug","Sep","Oct","Nov","Dec"}, 0),G748)</f>
        <v>31312</v>
      </c>
      <c r="N748" s="20">
        <f t="shared" si="11"/>
        <v>37</v>
      </c>
    </row>
    <row r="749" spans="4:14" x14ac:dyDescent="0.35">
      <c r="D749" t="s">
        <v>766</v>
      </c>
      <c r="E749">
        <v>1999</v>
      </c>
      <c r="F749" s="28" t="s">
        <v>20</v>
      </c>
      <c r="G749">
        <v>10</v>
      </c>
      <c r="H749">
        <v>0</v>
      </c>
      <c r="I749" s="38">
        <v>6207.26</v>
      </c>
      <c r="J749" t="s">
        <v>11</v>
      </c>
      <c r="K749" t="s">
        <v>11</v>
      </c>
      <c r="L749" t="s">
        <v>535</v>
      </c>
      <c r="M749" s="35">
        <f>DATE(E749,MATCH(F749,{"Jan","Feb","Mar","Apr","May","Jun","Jul","Aug","Sep","Oct","Nov","Dec"}, 0),G749)</f>
        <v>36413</v>
      </c>
      <c r="N749" s="20">
        <f t="shared" si="11"/>
        <v>23</v>
      </c>
    </row>
    <row r="750" spans="4:14" x14ac:dyDescent="0.35">
      <c r="D750" t="s">
        <v>767</v>
      </c>
      <c r="E750">
        <v>1992</v>
      </c>
      <c r="F750" s="28" t="s">
        <v>35</v>
      </c>
      <c r="G750">
        <v>12</v>
      </c>
      <c r="H750">
        <v>0</v>
      </c>
      <c r="I750" s="38">
        <v>6208.5</v>
      </c>
      <c r="J750" t="s">
        <v>11</v>
      </c>
      <c r="K750" t="s">
        <v>16</v>
      </c>
      <c r="L750" t="s">
        <v>300</v>
      </c>
      <c r="M750" s="35">
        <f>DATE(E750,MATCH(F750,{"Jan","Feb","Mar","Apr","May","Jun","Jul","Aug","Sep","Oct","Nov","Dec"}, 0),G750)</f>
        <v>33828</v>
      </c>
      <c r="N750" s="20">
        <f t="shared" si="11"/>
        <v>30</v>
      </c>
    </row>
    <row r="751" spans="4:14" x14ac:dyDescent="0.35">
      <c r="D751" t="s">
        <v>768</v>
      </c>
      <c r="E751">
        <v>1972</v>
      </c>
      <c r="F751" s="28" t="s">
        <v>18</v>
      </c>
      <c r="G751">
        <v>29</v>
      </c>
      <c r="H751">
        <v>0</v>
      </c>
      <c r="I751" s="38">
        <v>6219.93</v>
      </c>
      <c r="J751" t="s">
        <v>11</v>
      </c>
      <c r="K751" t="s">
        <v>11</v>
      </c>
      <c r="L751" t="s">
        <v>13</v>
      </c>
      <c r="M751" s="35">
        <f>DATE(E751,MATCH(F751,{"Jan","Feb","Mar","Apr","May","Jun","Jul","Aug","Sep","Oct","Nov","Dec"}, 0),G751)</f>
        <v>26479</v>
      </c>
      <c r="N751" s="20">
        <f t="shared" si="11"/>
        <v>50</v>
      </c>
    </row>
    <row r="752" spans="4:14" x14ac:dyDescent="0.35">
      <c r="D752" t="s">
        <v>769</v>
      </c>
      <c r="E752">
        <v>1978</v>
      </c>
      <c r="F752" s="28" t="s">
        <v>20</v>
      </c>
      <c r="G752">
        <v>19</v>
      </c>
      <c r="H752">
        <v>2</v>
      </c>
      <c r="I752" s="38">
        <v>6236.95</v>
      </c>
      <c r="J752" t="s">
        <v>11</v>
      </c>
      <c r="K752" t="s">
        <v>11</v>
      </c>
      <c r="L752" t="s">
        <v>13</v>
      </c>
      <c r="M752" s="35">
        <f>DATE(E752,MATCH(F752,{"Jan","Feb","Mar","Apr","May","Jun","Jul","Aug","Sep","Oct","Nov","Dec"}, 0),G752)</f>
        <v>28752</v>
      </c>
      <c r="N752" s="20">
        <f t="shared" si="11"/>
        <v>44</v>
      </c>
    </row>
    <row r="753" spans="4:14" x14ac:dyDescent="0.35">
      <c r="D753" t="s">
        <v>770</v>
      </c>
      <c r="E753">
        <v>1983</v>
      </c>
      <c r="F753" s="28" t="s">
        <v>35</v>
      </c>
      <c r="G753">
        <v>11</v>
      </c>
      <c r="H753">
        <v>1</v>
      </c>
      <c r="I753" s="38">
        <v>6238.3</v>
      </c>
      <c r="J753" t="s">
        <v>11</v>
      </c>
      <c r="K753" t="s">
        <v>16</v>
      </c>
      <c r="L753" t="s">
        <v>42</v>
      </c>
      <c r="M753" s="35">
        <f>DATE(E753,MATCH(F753,{"Jan","Feb","Mar","Apr","May","Jun","Jul","Aug","Sep","Oct","Nov","Dec"}, 0),G753)</f>
        <v>30539</v>
      </c>
      <c r="N753" s="20">
        <f t="shared" si="11"/>
        <v>39</v>
      </c>
    </row>
    <row r="754" spans="4:14" x14ac:dyDescent="0.35">
      <c r="D754" t="s">
        <v>771</v>
      </c>
      <c r="E754">
        <v>1979</v>
      </c>
      <c r="F754" s="28" t="s">
        <v>37</v>
      </c>
      <c r="G754">
        <v>10</v>
      </c>
      <c r="H754">
        <v>0</v>
      </c>
      <c r="I754" s="38">
        <v>6250.44</v>
      </c>
      <c r="J754" t="s">
        <v>11</v>
      </c>
      <c r="K754" t="s">
        <v>16</v>
      </c>
      <c r="L754" t="s">
        <v>42</v>
      </c>
      <c r="M754" s="35">
        <f>DATE(E754,MATCH(F754,{"Jan","Feb","Mar","Apr","May","Jun","Jul","Aug","Sep","Oct","Nov","Dec"}, 0),G754)</f>
        <v>29138</v>
      </c>
      <c r="N754" s="20">
        <f t="shared" si="11"/>
        <v>43</v>
      </c>
    </row>
    <row r="755" spans="4:14" x14ac:dyDescent="0.35">
      <c r="D755" t="s">
        <v>772</v>
      </c>
      <c r="E755">
        <v>1972</v>
      </c>
      <c r="F755" s="28" t="s">
        <v>15</v>
      </c>
      <c r="G755">
        <v>11</v>
      </c>
      <c r="H755">
        <v>0</v>
      </c>
      <c r="I755" s="38">
        <v>6253.85</v>
      </c>
      <c r="J755" t="s">
        <v>11</v>
      </c>
      <c r="K755" t="s">
        <v>11</v>
      </c>
      <c r="L755" t="s">
        <v>13</v>
      </c>
      <c r="M755" s="35">
        <f>DATE(E755,MATCH(F755,{"Jan","Feb","Mar","Apr","May","Jun","Jul","Aug","Sep","Oct","Nov","Dec"}, 0),G755)</f>
        <v>26614</v>
      </c>
      <c r="N755" s="20">
        <f t="shared" si="11"/>
        <v>50</v>
      </c>
    </row>
    <row r="756" spans="4:14" x14ac:dyDescent="0.35">
      <c r="D756" t="s">
        <v>773</v>
      </c>
      <c r="E756">
        <v>1972</v>
      </c>
      <c r="F756" s="28" t="s">
        <v>20</v>
      </c>
      <c r="G756">
        <v>8</v>
      </c>
      <c r="H756">
        <v>0</v>
      </c>
      <c r="I756" s="38">
        <v>6254.13</v>
      </c>
      <c r="J756" t="s">
        <v>11</v>
      </c>
      <c r="K756" t="s">
        <v>11</v>
      </c>
      <c r="L756" t="s">
        <v>23</v>
      </c>
      <c r="M756" s="35">
        <f>DATE(E756,MATCH(F756,{"Jan","Feb","Mar","Apr","May","Jun","Jul","Aug","Sep","Oct","Nov","Dec"}, 0),G756)</f>
        <v>26550</v>
      </c>
      <c r="N756" s="20">
        <f t="shared" si="11"/>
        <v>50</v>
      </c>
    </row>
    <row r="757" spans="4:14" x14ac:dyDescent="0.35">
      <c r="D757" t="s">
        <v>774</v>
      </c>
      <c r="E757">
        <v>1970</v>
      </c>
      <c r="F757" s="28" t="s">
        <v>37</v>
      </c>
      <c r="G757">
        <v>11</v>
      </c>
      <c r="H757">
        <v>0</v>
      </c>
      <c r="I757" s="38">
        <v>6255.38</v>
      </c>
      <c r="J757" t="s">
        <v>11</v>
      </c>
      <c r="K757" t="s">
        <v>11</v>
      </c>
      <c r="L757" t="s">
        <v>13</v>
      </c>
      <c r="M757" s="35">
        <f>DATE(E757,MATCH(F757,{"Jan","Feb","Mar","Apr","May","Jun","Jul","Aug","Sep","Oct","Nov","Dec"}, 0),G757)</f>
        <v>25852</v>
      </c>
      <c r="N757" s="20">
        <f t="shared" si="11"/>
        <v>52</v>
      </c>
    </row>
    <row r="758" spans="4:14" x14ac:dyDescent="0.35">
      <c r="D758" t="s">
        <v>775</v>
      </c>
      <c r="E758">
        <v>1995</v>
      </c>
      <c r="F758" s="28" t="s">
        <v>37</v>
      </c>
      <c r="G758">
        <v>17</v>
      </c>
      <c r="H758">
        <v>0</v>
      </c>
      <c r="I758" s="38">
        <v>6261.2</v>
      </c>
      <c r="J758" t="s">
        <v>11</v>
      </c>
      <c r="K758" t="s">
        <v>16</v>
      </c>
      <c r="L758" t="s">
        <v>535</v>
      </c>
      <c r="M758" s="35">
        <f>DATE(E758,MATCH(F758,{"Jan","Feb","Mar","Apr","May","Jun","Jul","Aug","Sep","Oct","Nov","Dec"}, 0),G758)</f>
        <v>34989</v>
      </c>
      <c r="N758" s="20">
        <f t="shared" si="11"/>
        <v>27</v>
      </c>
    </row>
    <row r="759" spans="4:14" x14ac:dyDescent="0.35">
      <c r="D759" t="s">
        <v>776</v>
      </c>
      <c r="E759">
        <v>1984</v>
      </c>
      <c r="F759" s="28" t="s">
        <v>20</v>
      </c>
      <c r="G759">
        <v>25</v>
      </c>
      <c r="H759">
        <v>3</v>
      </c>
      <c r="I759" s="38">
        <v>6269.33</v>
      </c>
      <c r="J759" t="s">
        <v>11</v>
      </c>
      <c r="K759" t="s">
        <v>16</v>
      </c>
      <c r="L759" t="s">
        <v>13</v>
      </c>
      <c r="M759" s="35">
        <f>DATE(E759,MATCH(F759,{"Jan","Feb","Mar","Apr","May","Jun","Jul","Aug","Sep","Oct","Nov","Dec"}, 0),G759)</f>
        <v>30950</v>
      </c>
      <c r="N759" s="20">
        <f t="shared" si="11"/>
        <v>38</v>
      </c>
    </row>
    <row r="760" spans="4:14" x14ac:dyDescent="0.35">
      <c r="D760" t="s">
        <v>777</v>
      </c>
      <c r="E760">
        <v>1981</v>
      </c>
      <c r="F760" s="28" t="s">
        <v>18</v>
      </c>
      <c r="G760">
        <v>30</v>
      </c>
      <c r="H760">
        <v>1</v>
      </c>
      <c r="I760" s="38">
        <v>6272.48</v>
      </c>
      <c r="J760" t="s">
        <v>16</v>
      </c>
      <c r="K760" t="s">
        <v>12</v>
      </c>
      <c r="L760" t="s">
        <v>13</v>
      </c>
      <c r="M760" s="35">
        <f>DATE(E760,MATCH(F760,{"Jan","Feb","Mar","Apr","May","Jun","Jul","Aug","Sep","Oct","Nov","Dec"}, 0),G760)</f>
        <v>29767</v>
      </c>
      <c r="N760" s="20">
        <f t="shared" si="11"/>
        <v>41</v>
      </c>
    </row>
    <row r="761" spans="4:14" x14ac:dyDescent="0.35">
      <c r="D761" t="s">
        <v>778</v>
      </c>
      <c r="E761">
        <v>1993</v>
      </c>
      <c r="F761" s="28" t="s">
        <v>37</v>
      </c>
      <c r="G761">
        <v>16</v>
      </c>
      <c r="H761">
        <v>0</v>
      </c>
      <c r="I761" s="38">
        <v>6276.3</v>
      </c>
      <c r="J761" t="s">
        <v>11</v>
      </c>
      <c r="K761" t="s">
        <v>16</v>
      </c>
      <c r="L761" t="s">
        <v>200</v>
      </c>
      <c r="M761" s="35">
        <f>DATE(E761,MATCH(F761,{"Jan","Feb","Mar","Apr","May","Jun","Jul","Aug","Sep","Oct","Nov","Dec"}, 0),G761)</f>
        <v>34258</v>
      </c>
      <c r="N761" s="20">
        <f t="shared" si="11"/>
        <v>29</v>
      </c>
    </row>
    <row r="762" spans="4:14" x14ac:dyDescent="0.35">
      <c r="D762" t="s">
        <v>779</v>
      </c>
      <c r="E762">
        <v>1981</v>
      </c>
      <c r="F762" s="28" t="s">
        <v>15</v>
      </c>
      <c r="G762">
        <v>24</v>
      </c>
      <c r="H762">
        <v>1</v>
      </c>
      <c r="I762" s="38">
        <v>6282.24</v>
      </c>
      <c r="J762" t="s">
        <v>11</v>
      </c>
      <c r="K762" t="s">
        <v>16</v>
      </c>
      <c r="L762" t="s">
        <v>42</v>
      </c>
      <c r="M762" s="35">
        <f>DATE(E762,MATCH(F762,{"Jan","Feb","Mar","Apr","May","Jun","Jul","Aug","Sep","Oct","Nov","Dec"}, 0),G762)</f>
        <v>29914</v>
      </c>
      <c r="N762" s="20">
        <f t="shared" si="11"/>
        <v>41</v>
      </c>
    </row>
    <row r="763" spans="4:14" x14ac:dyDescent="0.35">
      <c r="D763" t="s">
        <v>780</v>
      </c>
      <c r="E763">
        <v>1981</v>
      </c>
      <c r="F763" s="28" t="s">
        <v>35</v>
      </c>
      <c r="G763">
        <v>26</v>
      </c>
      <c r="H763">
        <v>1</v>
      </c>
      <c r="I763" s="38">
        <v>6289.75</v>
      </c>
      <c r="J763" t="s">
        <v>11</v>
      </c>
      <c r="K763" t="s">
        <v>12</v>
      </c>
      <c r="L763" t="s">
        <v>13</v>
      </c>
      <c r="M763" s="35">
        <f>DATE(E763,MATCH(F763,{"Jan","Feb","Mar","Apr","May","Jun","Jul","Aug","Sep","Oct","Nov","Dec"}, 0),G763)</f>
        <v>29824</v>
      </c>
      <c r="N763" s="20">
        <f t="shared" si="11"/>
        <v>41</v>
      </c>
    </row>
    <row r="764" spans="4:14" x14ac:dyDescent="0.35">
      <c r="D764" t="s">
        <v>781</v>
      </c>
      <c r="E764">
        <v>1996</v>
      </c>
      <c r="F764" s="28" t="s">
        <v>10</v>
      </c>
      <c r="G764">
        <v>4</v>
      </c>
      <c r="H764">
        <v>0</v>
      </c>
      <c r="I764" s="38">
        <v>6293.63</v>
      </c>
      <c r="J764" t="s">
        <v>11</v>
      </c>
      <c r="K764" t="s">
        <v>12</v>
      </c>
      <c r="L764" t="s">
        <v>300</v>
      </c>
      <c r="M764" s="35">
        <f>DATE(E764,MATCH(F764,{"Jan","Feb","Mar","Apr","May","Jun","Jul","Aug","Sep","Oct","Nov","Dec"}, 0),G764)</f>
        <v>35250</v>
      </c>
      <c r="N764" s="20">
        <f t="shared" si="11"/>
        <v>26</v>
      </c>
    </row>
    <row r="765" spans="4:14" x14ac:dyDescent="0.35">
      <c r="D765" t="s">
        <v>782</v>
      </c>
      <c r="E765">
        <v>1974</v>
      </c>
      <c r="F765" s="28" t="s">
        <v>20</v>
      </c>
      <c r="G765">
        <v>17</v>
      </c>
      <c r="H765">
        <v>0</v>
      </c>
      <c r="I765" s="38">
        <v>6302.23</v>
      </c>
      <c r="J765" t="s">
        <v>11</v>
      </c>
      <c r="K765" t="s">
        <v>16</v>
      </c>
      <c r="L765" t="s">
        <v>13</v>
      </c>
      <c r="M765" s="35">
        <f>DATE(E765,MATCH(F765,{"Jan","Feb","Mar","Apr","May","Jun","Jul","Aug","Sep","Oct","Nov","Dec"}, 0),G765)</f>
        <v>27289</v>
      </c>
      <c r="N765" s="20">
        <f t="shared" si="11"/>
        <v>48</v>
      </c>
    </row>
    <row r="766" spans="4:14" x14ac:dyDescent="0.35">
      <c r="D766" t="s">
        <v>783</v>
      </c>
      <c r="E766">
        <v>1969</v>
      </c>
      <c r="F766" s="28" t="s">
        <v>20</v>
      </c>
      <c r="G766">
        <v>4</v>
      </c>
      <c r="H766">
        <v>0</v>
      </c>
      <c r="I766" s="38">
        <v>6305.61</v>
      </c>
      <c r="J766" t="s">
        <v>11</v>
      </c>
      <c r="K766" t="s">
        <v>11</v>
      </c>
      <c r="L766" t="s">
        <v>23</v>
      </c>
      <c r="M766" s="35">
        <f>DATE(E766,MATCH(F766,{"Jan","Feb","Mar","Apr","May","Jun","Jul","Aug","Sep","Oct","Nov","Dec"}, 0),G766)</f>
        <v>25450</v>
      </c>
      <c r="N766" s="20">
        <f t="shared" si="11"/>
        <v>53</v>
      </c>
    </row>
    <row r="767" spans="4:14" x14ac:dyDescent="0.35">
      <c r="D767" t="s">
        <v>784</v>
      </c>
      <c r="E767">
        <v>2004</v>
      </c>
      <c r="F767" s="28" t="s">
        <v>10</v>
      </c>
      <c r="G767">
        <v>27</v>
      </c>
      <c r="H767">
        <v>0</v>
      </c>
      <c r="I767" s="38">
        <v>6311.11</v>
      </c>
      <c r="J767" t="s">
        <v>11</v>
      </c>
      <c r="K767" t="s">
        <v>11</v>
      </c>
      <c r="L767" t="s">
        <v>42</v>
      </c>
      <c r="M767" s="35">
        <f>DATE(E767,MATCH(F767,{"Jan","Feb","Mar","Apr","May","Jun","Jul","Aug","Sep","Oct","Nov","Dec"}, 0),G767)</f>
        <v>38195</v>
      </c>
      <c r="N767" s="20">
        <f t="shared" si="11"/>
        <v>18</v>
      </c>
    </row>
    <row r="768" spans="4:14" x14ac:dyDescent="0.35">
      <c r="D768" t="s">
        <v>785</v>
      </c>
      <c r="E768">
        <v>1985</v>
      </c>
      <c r="F768" s="28" t="s">
        <v>15</v>
      </c>
      <c r="G768">
        <v>19</v>
      </c>
      <c r="H768">
        <v>2</v>
      </c>
      <c r="I768" s="38">
        <v>6311.95</v>
      </c>
      <c r="J768" t="s">
        <v>11</v>
      </c>
      <c r="K768" t="s">
        <v>16</v>
      </c>
      <c r="L768" t="s">
        <v>42</v>
      </c>
      <c r="M768" s="35">
        <f>DATE(E768,MATCH(F768,{"Jan","Feb","Mar","Apr","May","Jun","Jul","Aug","Sep","Oct","Nov","Dec"}, 0),G768)</f>
        <v>31370</v>
      </c>
      <c r="N768" s="20">
        <f t="shared" si="11"/>
        <v>37</v>
      </c>
    </row>
    <row r="769" spans="4:14" x14ac:dyDescent="0.35">
      <c r="D769" t="s">
        <v>786</v>
      </c>
      <c r="E769">
        <v>1985</v>
      </c>
      <c r="F769" s="28" t="s">
        <v>30</v>
      </c>
      <c r="G769">
        <v>15</v>
      </c>
      <c r="H769">
        <v>2</v>
      </c>
      <c r="I769" s="38">
        <v>6313.76</v>
      </c>
      <c r="J769" t="s">
        <v>11</v>
      </c>
      <c r="K769" t="s">
        <v>16</v>
      </c>
      <c r="L769" t="s">
        <v>13</v>
      </c>
      <c r="M769" s="35">
        <f>DATE(E769,MATCH(F769,{"Jan","Feb","Mar","Apr","May","Jun","Jul","Aug","Sep","Oct","Nov","Dec"}, 0),G769)</f>
        <v>31396</v>
      </c>
      <c r="N769" s="20">
        <f t="shared" si="11"/>
        <v>37</v>
      </c>
    </row>
    <row r="770" spans="4:14" x14ac:dyDescent="0.35">
      <c r="D770" t="s">
        <v>787</v>
      </c>
      <c r="E770">
        <v>1990</v>
      </c>
      <c r="F770" s="28" t="s">
        <v>35</v>
      </c>
      <c r="G770">
        <v>13</v>
      </c>
      <c r="H770">
        <v>3</v>
      </c>
      <c r="I770" s="38">
        <v>6334.34</v>
      </c>
      <c r="J770" t="s">
        <v>11</v>
      </c>
      <c r="K770" t="s">
        <v>11</v>
      </c>
      <c r="L770" t="s">
        <v>247</v>
      </c>
      <c r="M770" s="35">
        <f>DATE(E770,MATCH(F770,{"Jan","Feb","Mar","Apr","May","Jun","Jul","Aug","Sep","Oct","Nov","Dec"}, 0),G770)</f>
        <v>33098</v>
      </c>
      <c r="N770" s="20">
        <f t="shared" si="11"/>
        <v>32</v>
      </c>
    </row>
    <row r="771" spans="4:14" x14ac:dyDescent="0.35">
      <c r="D771" t="s">
        <v>788</v>
      </c>
      <c r="E771">
        <v>1986</v>
      </c>
      <c r="F771" s="28" t="s">
        <v>20</v>
      </c>
      <c r="G771">
        <v>25</v>
      </c>
      <c r="H771">
        <v>3</v>
      </c>
      <c r="I771" s="38">
        <v>6335.64</v>
      </c>
      <c r="J771" t="s">
        <v>11</v>
      </c>
      <c r="K771" t="s">
        <v>11</v>
      </c>
      <c r="L771" t="s">
        <v>13</v>
      </c>
      <c r="M771" s="35">
        <f>DATE(E771,MATCH(F771,{"Jan","Feb","Mar","Apr","May","Jun","Jul","Aug","Sep","Oct","Nov","Dec"}, 0),G771)</f>
        <v>31680</v>
      </c>
      <c r="N771" s="20">
        <f t="shared" si="11"/>
        <v>36</v>
      </c>
    </row>
    <row r="772" spans="4:14" x14ac:dyDescent="0.35">
      <c r="D772" t="s">
        <v>789</v>
      </c>
      <c r="E772">
        <v>1983</v>
      </c>
      <c r="F772" s="28" t="s">
        <v>37</v>
      </c>
      <c r="G772">
        <v>21</v>
      </c>
      <c r="H772">
        <v>2</v>
      </c>
      <c r="I772" s="38">
        <v>6338.08</v>
      </c>
      <c r="J772" t="s">
        <v>11</v>
      </c>
      <c r="K772" t="s">
        <v>16</v>
      </c>
      <c r="L772" t="s">
        <v>13</v>
      </c>
      <c r="M772" s="35">
        <f>DATE(E772,MATCH(F772,{"Jan","Feb","Mar","Apr","May","Jun","Jul","Aug","Sep","Oct","Nov","Dec"}, 0),G772)</f>
        <v>30610</v>
      </c>
      <c r="N772" s="20">
        <f t="shared" si="11"/>
        <v>39</v>
      </c>
    </row>
    <row r="773" spans="4:14" x14ac:dyDescent="0.35">
      <c r="D773" t="s">
        <v>790</v>
      </c>
      <c r="E773">
        <v>1983</v>
      </c>
      <c r="F773" s="28" t="s">
        <v>35</v>
      </c>
      <c r="G773">
        <v>19</v>
      </c>
      <c r="H773">
        <v>2</v>
      </c>
      <c r="I773" s="38">
        <v>6356.27</v>
      </c>
      <c r="J773" t="s">
        <v>12</v>
      </c>
      <c r="K773" t="s">
        <v>11</v>
      </c>
      <c r="L773" t="s">
        <v>13</v>
      </c>
      <c r="M773" s="35">
        <f>DATE(E773,MATCH(F773,{"Jan","Feb","Mar","Apr","May","Jun","Jul","Aug","Sep","Oct","Nov","Dec"}, 0),G773)</f>
        <v>30547</v>
      </c>
      <c r="N773" s="20">
        <f t="shared" si="11"/>
        <v>39</v>
      </c>
    </row>
    <row r="774" spans="4:14" x14ac:dyDescent="0.35">
      <c r="D774" t="s">
        <v>791</v>
      </c>
      <c r="E774">
        <v>1980</v>
      </c>
      <c r="F774" s="28" t="s">
        <v>37</v>
      </c>
      <c r="G774">
        <v>30</v>
      </c>
      <c r="H774">
        <v>0</v>
      </c>
      <c r="I774" s="38">
        <v>6358.78</v>
      </c>
      <c r="J774" t="s">
        <v>11</v>
      </c>
      <c r="K774" t="s">
        <v>16</v>
      </c>
      <c r="L774" t="s">
        <v>23</v>
      </c>
      <c r="M774" s="35">
        <f>DATE(E774,MATCH(F774,{"Jan","Feb","Mar","Apr","May","Jun","Jul","Aug","Sep","Oct","Nov","Dec"}, 0),G774)</f>
        <v>29524</v>
      </c>
      <c r="N774" s="20">
        <f t="shared" si="11"/>
        <v>42</v>
      </c>
    </row>
    <row r="775" spans="4:14" x14ac:dyDescent="0.35">
      <c r="D775" t="s">
        <v>792</v>
      </c>
      <c r="E775">
        <v>1989</v>
      </c>
      <c r="F775" s="28" t="s">
        <v>18</v>
      </c>
      <c r="G775">
        <v>24</v>
      </c>
      <c r="H775">
        <v>3</v>
      </c>
      <c r="I775" s="38">
        <v>6360.99</v>
      </c>
      <c r="J775" t="s">
        <v>11</v>
      </c>
      <c r="K775" t="s">
        <v>11</v>
      </c>
      <c r="L775" t="s">
        <v>23</v>
      </c>
      <c r="M775" s="35">
        <f>DATE(E775,MATCH(F775,{"Jan","Feb","Mar","Apr","May","Jun","Jul","Aug","Sep","Oct","Nov","Dec"}, 0),G775)</f>
        <v>32683</v>
      </c>
      <c r="N775" s="20">
        <f t="shared" si="11"/>
        <v>33</v>
      </c>
    </row>
    <row r="776" spans="4:14" x14ac:dyDescent="0.35">
      <c r="D776" t="s">
        <v>793</v>
      </c>
      <c r="E776">
        <v>1996</v>
      </c>
      <c r="F776" s="28" t="s">
        <v>10</v>
      </c>
      <c r="G776">
        <v>7</v>
      </c>
      <c r="H776">
        <v>0</v>
      </c>
      <c r="I776" s="38">
        <v>6361.47</v>
      </c>
      <c r="J776" t="s">
        <v>11</v>
      </c>
      <c r="K776" t="s">
        <v>12</v>
      </c>
      <c r="L776" t="s">
        <v>300</v>
      </c>
      <c r="M776" s="35">
        <f>DATE(E776,MATCH(F776,{"Jan","Feb","Mar","Apr","May","Jun","Jul","Aug","Sep","Oct","Nov","Dec"}, 0),G776)</f>
        <v>35253</v>
      </c>
      <c r="N776" s="20">
        <f t="shared" si="11"/>
        <v>26</v>
      </c>
    </row>
    <row r="777" spans="4:14" x14ac:dyDescent="0.35">
      <c r="D777" t="s">
        <v>794</v>
      </c>
      <c r="E777">
        <v>1970</v>
      </c>
      <c r="F777" s="28" t="s">
        <v>15</v>
      </c>
      <c r="G777">
        <v>9</v>
      </c>
      <c r="H777">
        <v>0</v>
      </c>
      <c r="I777" s="38">
        <v>6367.31</v>
      </c>
      <c r="J777" t="s">
        <v>11</v>
      </c>
      <c r="K777" t="s">
        <v>16</v>
      </c>
      <c r="L777" t="s">
        <v>13</v>
      </c>
      <c r="M777" s="35">
        <f>DATE(E777,MATCH(F777,{"Jan","Feb","Mar","Apr","May","Jun","Jul","Aug","Sep","Oct","Nov","Dec"}, 0),G777)</f>
        <v>25881</v>
      </c>
      <c r="N777" s="20">
        <f t="shared" si="11"/>
        <v>52</v>
      </c>
    </row>
    <row r="778" spans="4:14" x14ac:dyDescent="0.35">
      <c r="D778" t="s">
        <v>795</v>
      </c>
      <c r="E778">
        <v>1984</v>
      </c>
      <c r="F778" s="28" t="s">
        <v>35</v>
      </c>
      <c r="G778">
        <v>13</v>
      </c>
      <c r="H778">
        <v>1</v>
      </c>
      <c r="I778" s="38">
        <v>6373.56</v>
      </c>
      <c r="J778" t="s">
        <v>11</v>
      </c>
      <c r="K778" t="s">
        <v>16</v>
      </c>
      <c r="L778" t="s">
        <v>23</v>
      </c>
      <c r="M778" s="35">
        <f>DATE(E778,MATCH(F778,{"Jan","Feb","Mar","Apr","May","Jun","Jul","Aug","Sep","Oct","Nov","Dec"}, 0),G778)</f>
        <v>30907</v>
      </c>
      <c r="N778" s="20">
        <f t="shared" si="11"/>
        <v>38</v>
      </c>
    </row>
    <row r="779" spans="4:14" x14ac:dyDescent="0.35">
      <c r="D779" t="s">
        <v>796</v>
      </c>
      <c r="E779">
        <v>1976</v>
      </c>
      <c r="F779" s="28" t="s">
        <v>15</v>
      </c>
      <c r="G779">
        <v>18</v>
      </c>
      <c r="H779">
        <v>2</v>
      </c>
      <c r="I779" s="38">
        <v>6374.16</v>
      </c>
      <c r="J779" t="s">
        <v>11</v>
      </c>
      <c r="K779" t="s">
        <v>11</v>
      </c>
      <c r="L779" t="s">
        <v>13</v>
      </c>
      <c r="M779" s="35">
        <f>DATE(E779,MATCH(F779,{"Jan","Feb","Mar","Apr","May","Jun","Jul","Aug","Sep","Oct","Nov","Dec"}, 0),G779)</f>
        <v>28082</v>
      </c>
      <c r="N779" s="20">
        <f t="shared" si="11"/>
        <v>46</v>
      </c>
    </row>
    <row r="780" spans="4:14" x14ac:dyDescent="0.35">
      <c r="D780" t="s">
        <v>797</v>
      </c>
      <c r="E780">
        <v>1982</v>
      </c>
      <c r="F780" s="28" t="s">
        <v>35</v>
      </c>
      <c r="G780">
        <v>6</v>
      </c>
      <c r="H780">
        <v>1</v>
      </c>
      <c r="I780" s="38">
        <v>6389.38</v>
      </c>
      <c r="J780" t="s">
        <v>16</v>
      </c>
      <c r="K780" t="s">
        <v>11</v>
      </c>
      <c r="L780" t="s">
        <v>23</v>
      </c>
      <c r="M780" s="35">
        <f>DATE(E780,MATCH(F780,{"Jan","Feb","Mar","Apr","May","Jun","Jul","Aug","Sep","Oct","Nov","Dec"}, 0),G780)</f>
        <v>30169</v>
      </c>
      <c r="N780" s="20">
        <f t="shared" si="11"/>
        <v>40</v>
      </c>
    </row>
    <row r="781" spans="4:14" x14ac:dyDescent="0.35">
      <c r="D781" t="s">
        <v>798</v>
      </c>
      <c r="E781">
        <v>1997</v>
      </c>
      <c r="F781" s="28" t="s">
        <v>35</v>
      </c>
      <c r="G781">
        <v>16</v>
      </c>
      <c r="H781">
        <v>0</v>
      </c>
      <c r="I781" s="38">
        <v>6389.53</v>
      </c>
      <c r="J781" t="s">
        <v>11</v>
      </c>
      <c r="K781" t="s">
        <v>11</v>
      </c>
      <c r="L781" t="s">
        <v>300</v>
      </c>
      <c r="M781" s="35">
        <f>DATE(E781,MATCH(F781,{"Jan","Feb","Mar","Apr","May","Jun","Jul","Aug","Sep","Oct","Nov","Dec"}, 0),G781)</f>
        <v>35658</v>
      </c>
      <c r="N781" s="20">
        <f t="shared" si="11"/>
        <v>25</v>
      </c>
    </row>
    <row r="782" spans="4:14" x14ac:dyDescent="0.35">
      <c r="D782" t="s">
        <v>799</v>
      </c>
      <c r="E782">
        <v>1982</v>
      </c>
      <c r="F782" s="28" t="s">
        <v>37</v>
      </c>
      <c r="G782">
        <v>28</v>
      </c>
      <c r="H782">
        <v>1</v>
      </c>
      <c r="I782" s="38">
        <v>6393.6</v>
      </c>
      <c r="J782" t="s">
        <v>11</v>
      </c>
      <c r="K782" t="s">
        <v>16</v>
      </c>
      <c r="L782" t="s">
        <v>23</v>
      </c>
      <c r="M782" s="35">
        <f>DATE(E782,MATCH(F782,{"Jan","Feb","Mar","Apr","May","Jun","Jul","Aug","Sep","Oct","Nov","Dec"}, 0),G782)</f>
        <v>30252</v>
      </c>
      <c r="N782" s="20">
        <f t="shared" si="11"/>
        <v>40</v>
      </c>
    </row>
    <row r="783" spans="4:14" x14ac:dyDescent="0.35">
      <c r="D783" t="s">
        <v>800</v>
      </c>
      <c r="E783">
        <v>1987</v>
      </c>
      <c r="F783" s="28" t="s">
        <v>20</v>
      </c>
      <c r="G783">
        <v>9</v>
      </c>
      <c r="H783">
        <v>2</v>
      </c>
      <c r="I783" s="38">
        <v>6402.29</v>
      </c>
      <c r="J783" t="s">
        <v>11</v>
      </c>
      <c r="K783" t="s">
        <v>12</v>
      </c>
      <c r="L783" t="s">
        <v>247</v>
      </c>
      <c r="M783" s="35">
        <f>DATE(E783,MATCH(F783,{"Jan","Feb","Mar","Apr","May","Jun","Jul","Aug","Sep","Oct","Nov","Dec"}, 0),G783)</f>
        <v>32029</v>
      </c>
      <c r="N783" s="20">
        <f t="shared" si="11"/>
        <v>35</v>
      </c>
    </row>
    <row r="784" spans="4:14" x14ac:dyDescent="0.35">
      <c r="D784" t="s">
        <v>801</v>
      </c>
      <c r="E784">
        <v>1985</v>
      </c>
      <c r="F784" s="28" t="s">
        <v>30</v>
      </c>
      <c r="G784">
        <v>10</v>
      </c>
      <c r="H784">
        <v>2</v>
      </c>
      <c r="I784" s="38">
        <v>6406.41</v>
      </c>
      <c r="J784" t="s">
        <v>16</v>
      </c>
      <c r="K784" t="s">
        <v>12</v>
      </c>
      <c r="L784" t="s">
        <v>276</v>
      </c>
      <c r="M784" s="35">
        <f>DATE(E784,MATCH(F784,{"Jan","Feb","Mar","Apr","May","Jun","Jul","Aug","Sep","Oct","Nov","Dec"}, 0),G784)</f>
        <v>31391</v>
      </c>
      <c r="N784" s="20">
        <f t="shared" si="11"/>
        <v>37</v>
      </c>
    </row>
    <row r="785" spans="4:14" x14ac:dyDescent="0.35">
      <c r="D785" t="s">
        <v>802</v>
      </c>
      <c r="E785">
        <v>1970</v>
      </c>
      <c r="F785" s="28" t="s">
        <v>35</v>
      </c>
      <c r="G785">
        <v>20</v>
      </c>
      <c r="H785">
        <v>0</v>
      </c>
      <c r="I785" s="38">
        <v>6407.05</v>
      </c>
      <c r="J785" t="s">
        <v>11</v>
      </c>
      <c r="K785" t="s">
        <v>16</v>
      </c>
      <c r="L785" t="s">
        <v>13</v>
      </c>
      <c r="M785" s="35">
        <f>DATE(E785,MATCH(F785,{"Jan","Feb","Mar","Apr","May","Jun","Jul","Aug","Sep","Oct","Nov","Dec"}, 0),G785)</f>
        <v>25800</v>
      </c>
      <c r="N785" s="20">
        <f t="shared" ref="N785:N848" si="12">DATEDIF(M785,DATE(2023,6,8),"y")</f>
        <v>52</v>
      </c>
    </row>
    <row r="786" spans="4:14" x14ac:dyDescent="0.35">
      <c r="D786" t="s">
        <v>803</v>
      </c>
      <c r="E786">
        <v>1971</v>
      </c>
      <c r="F786" s="28" t="s">
        <v>35</v>
      </c>
      <c r="G786">
        <v>22</v>
      </c>
      <c r="H786">
        <v>0</v>
      </c>
      <c r="I786" s="38">
        <v>6412.34</v>
      </c>
      <c r="J786" t="s">
        <v>11</v>
      </c>
      <c r="K786" t="s">
        <v>12</v>
      </c>
      <c r="L786" t="s">
        <v>13</v>
      </c>
      <c r="M786" s="35">
        <f>DATE(E786,MATCH(F786,{"Jan","Feb","Mar","Apr","May","Jun","Jul","Aug","Sep","Oct","Nov","Dec"}, 0),G786)</f>
        <v>26167</v>
      </c>
      <c r="N786" s="20">
        <f t="shared" si="12"/>
        <v>51</v>
      </c>
    </row>
    <row r="787" spans="4:14" x14ac:dyDescent="0.35">
      <c r="D787" t="s">
        <v>804</v>
      </c>
      <c r="E787">
        <v>1987</v>
      </c>
      <c r="F787" s="28" t="s">
        <v>20</v>
      </c>
      <c r="G787">
        <v>4</v>
      </c>
      <c r="H787">
        <v>3</v>
      </c>
      <c r="I787" s="38">
        <v>6414.18</v>
      </c>
      <c r="J787" t="s">
        <v>11</v>
      </c>
      <c r="K787" t="s">
        <v>11</v>
      </c>
      <c r="L787" t="s">
        <v>42</v>
      </c>
      <c r="M787" s="35">
        <f>DATE(E787,MATCH(F787,{"Jan","Feb","Mar","Apr","May","Jun","Jul","Aug","Sep","Oct","Nov","Dec"}, 0),G787)</f>
        <v>32024</v>
      </c>
      <c r="N787" s="20">
        <f t="shared" si="12"/>
        <v>35</v>
      </c>
    </row>
    <row r="788" spans="4:14" x14ac:dyDescent="0.35">
      <c r="D788" t="s">
        <v>805</v>
      </c>
      <c r="E788">
        <v>1976</v>
      </c>
      <c r="F788" s="28" t="s">
        <v>30</v>
      </c>
      <c r="G788">
        <v>30</v>
      </c>
      <c r="H788">
        <v>2</v>
      </c>
      <c r="I788" s="38">
        <v>6417.28</v>
      </c>
      <c r="J788" t="s">
        <v>11</v>
      </c>
      <c r="K788" t="s">
        <v>12</v>
      </c>
      <c r="L788" t="s">
        <v>13</v>
      </c>
      <c r="M788" s="35">
        <f>DATE(E788,MATCH(F788,{"Jan","Feb","Mar","Apr","May","Jun","Jul","Aug","Sep","Oct","Nov","Dec"}, 0),G788)</f>
        <v>28124</v>
      </c>
      <c r="N788" s="20">
        <f t="shared" si="12"/>
        <v>46</v>
      </c>
    </row>
    <row r="789" spans="4:14" x14ac:dyDescent="0.35">
      <c r="D789" t="s">
        <v>806</v>
      </c>
      <c r="E789">
        <v>1975</v>
      </c>
      <c r="F789" s="28" t="s">
        <v>35</v>
      </c>
      <c r="G789">
        <v>5</v>
      </c>
      <c r="H789">
        <v>1</v>
      </c>
      <c r="I789" s="38">
        <v>6423.48</v>
      </c>
      <c r="J789" t="s">
        <v>11</v>
      </c>
      <c r="K789" t="s">
        <v>12</v>
      </c>
      <c r="L789" t="s">
        <v>13</v>
      </c>
      <c r="M789" s="35">
        <f>DATE(E789,MATCH(F789,{"Jan","Feb","Mar","Apr","May","Jun","Jul","Aug","Sep","Oct","Nov","Dec"}, 0),G789)</f>
        <v>27611</v>
      </c>
      <c r="N789" s="20">
        <f t="shared" si="12"/>
        <v>47</v>
      </c>
    </row>
    <row r="790" spans="4:14" x14ac:dyDescent="0.35">
      <c r="D790" t="s">
        <v>807</v>
      </c>
      <c r="E790">
        <v>1985</v>
      </c>
      <c r="F790" s="28" t="s">
        <v>10</v>
      </c>
      <c r="G790">
        <v>22</v>
      </c>
      <c r="H790">
        <v>3</v>
      </c>
      <c r="I790" s="38">
        <v>6435.62</v>
      </c>
      <c r="J790" t="s">
        <v>12</v>
      </c>
      <c r="K790" t="s">
        <v>11</v>
      </c>
      <c r="L790" t="s">
        <v>13</v>
      </c>
      <c r="M790" s="35">
        <f>DATE(E790,MATCH(F790,{"Jan","Feb","Mar","Apr","May","Jun","Jul","Aug","Sep","Oct","Nov","Dec"}, 0),G790)</f>
        <v>31250</v>
      </c>
      <c r="N790" s="20">
        <f t="shared" si="12"/>
        <v>37</v>
      </c>
    </row>
    <row r="791" spans="4:14" x14ac:dyDescent="0.35">
      <c r="D791" t="s">
        <v>808</v>
      </c>
      <c r="E791">
        <v>1984</v>
      </c>
      <c r="F791" s="28" t="s">
        <v>35</v>
      </c>
      <c r="G791">
        <v>26</v>
      </c>
      <c r="H791">
        <v>2</v>
      </c>
      <c r="I791" s="38">
        <v>6455.86</v>
      </c>
      <c r="J791" t="s">
        <v>12</v>
      </c>
      <c r="K791" t="s">
        <v>12</v>
      </c>
      <c r="L791" t="s">
        <v>23</v>
      </c>
      <c r="M791" s="35">
        <f>DATE(E791,MATCH(F791,{"Jan","Feb","Mar","Apr","May","Jun","Jul","Aug","Sep","Oct","Nov","Dec"}, 0),G791)</f>
        <v>30920</v>
      </c>
      <c r="N791" s="20">
        <f t="shared" si="12"/>
        <v>38</v>
      </c>
    </row>
    <row r="792" spans="4:14" x14ac:dyDescent="0.35">
      <c r="D792" t="s">
        <v>809</v>
      </c>
      <c r="E792">
        <v>1984</v>
      </c>
      <c r="F792" s="28" t="s">
        <v>15</v>
      </c>
      <c r="G792">
        <v>1</v>
      </c>
      <c r="H792">
        <v>2</v>
      </c>
      <c r="I792" s="38">
        <v>6457.84</v>
      </c>
      <c r="J792" t="s">
        <v>11</v>
      </c>
      <c r="K792" t="s">
        <v>12</v>
      </c>
      <c r="L792" t="s">
        <v>23</v>
      </c>
      <c r="M792" s="35">
        <f>DATE(E792,MATCH(F792,{"Jan","Feb","Mar","Apr","May","Jun","Jul","Aug","Sep","Oct","Nov","Dec"}, 0),G792)</f>
        <v>30987</v>
      </c>
      <c r="N792" s="20">
        <f t="shared" si="12"/>
        <v>38</v>
      </c>
    </row>
    <row r="793" spans="4:14" x14ac:dyDescent="0.35">
      <c r="D793" t="s">
        <v>810</v>
      </c>
      <c r="E793">
        <v>1981</v>
      </c>
      <c r="F793" s="28" t="s">
        <v>10</v>
      </c>
      <c r="G793">
        <v>27</v>
      </c>
      <c r="H793">
        <v>1</v>
      </c>
      <c r="I793" s="38">
        <v>6473.15</v>
      </c>
      <c r="J793" t="s">
        <v>11</v>
      </c>
      <c r="K793" t="s">
        <v>11</v>
      </c>
      <c r="L793" t="s">
        <v>13</v>
      </c>
      <c r="M793" s="35">
        <f>DATE(E793,MATCH(F793,{"Jan","Feb","Mar","Apr","May","Jun","Jul","Aug","Sep","Oct","Nov","Dec"}, 0),G793)</f>
        <v>29794</v>
      </c>
      <c r="N793" s="20">
        <f t="shared" si="12"/>
        <v>41</v>
      </c>
    </row>
    <row r="794" spans="4:14" x14ac:dyDescent="0.35">
      <c r="D794" t="s">
        <v>811</v>
      </c>
      <c r="E794">
        <v>1980</v>
      </c>
      <c r="F794" s="28" t="s">
        <v>18</v>
      </c>
      <c r="G794">
        <v>8</v>
      </c>
      <c r="H794">
        <v>0</v>
      </c>
      <c r="I794" s="38">
        <v>6474.01</v>
      </c>
      <c r="J794" t="s">
        <v>11</v>
      </c>
      <c r="K794" t="s">
        <v>12</v>
      </c>
      <c r="L794" t="s">
        <v>42</v>
      </c>
      <c r="M794" s="35">
        <f>DATE(E794,MATCH(F794,{"Jan","Feb","Mar","Apr","May","Jun","Jul","Aug","Sep","Oct","Nov","Dec"}, 0),G794)</f>
        <v>29380</v>
      </c>
      <c r="N794" s="20">
        <f t="shared" si="12"/>
        <v>43</v>
      </c>
    </row>
    <row r="795" spans="4:14" x14ac:dyDescent="0.35">
      <c r="D795" t="s">
        <v>812</v>
      </c>
      <c r="E795">
        <v>1970</v>
      </c>
      <c r="F795" s="28" t="s">
        <v>30</v>
      </c>
      <c r="G795">
        <v>1</v>
      </c>
      <c r="H795">
        <v>0</v>
      </c>
      <c r="I795" s="38">
        <v>6481.67</v>
      </c>
      <c r="J795" t="s">
        <v>11</v>
      </c>
      <c r="K795" t="s">
        <v>11</v>
      </c>
      <c r="L795" t="s">
        <v>13</v>
      </c>
      <c r="M795" s="35">
        <f>DATE(E795,MATCH(F795,{"Jan","Feb","Mar","Apr","May","Jun","Jul","Aug","Sep","Oct","Nov","Dec"}, 0),G795)</f>
        <v>25903</v>
      </c>
      <c r="N795" s="20">
        <f t="shared" si="12"/>
        <v>52</v>
      </c>
    </row>
    <row r="796" spans="4:14" x14ac:dyDescent="0.35">
      <c r="D796" t="s">
        <v>813</v>
      </c>
      <c r="E796">
        <v>1982</v>
      </c>
      <c r="F796" s="28" t="s">
        <v>37</v>
      </c>
      <c r="G796">
        <v>9</v>
      </c>
      <c r="H796">
        <v>1</v>
      </c>
      <c r="I796" s="38">
        <v>6496.89</v>
      </c>
      <c r="J796" t="s">
        <v>11</v>
      </c>
      <c r="K796" t="s">
        <v>12</v>
      </c>
      <c r="L796" t="s">
        <v>42</v>
      </c>
      <c r="M796" s="35">
        <f>DATE(E796,MATCH(F796,{"Jan","Feb","Mar","Apr","May","Jun","Jul","Aug","Sep","Oct","Nov","Dec"}, 0),G796)</f>
        <v>30233</v>
      </c>
      <c r="N796" s="20">
        <f t="shared" si="12"/>
        <v>40</v>
      </c>
    </row>
    <row r="797" spans="4:14" x14ac:dyDescent="0.35">
      <c r="D797" t="s">
        <v>814</v>
      </c>
      <c r="E797">
        <v>1982</v>
      </c>
      <c r="F797" s="28" t="s">
        <v>35</v>
      </c>
      <c r="G797">
        <v>28</v>
      </c>
      <c r="H797">
        <v>1</v>
      </c>
      <c r="I797" s="38">
        <v>6500.24</v>
      </c>
      <c r="J797" t="s">
        <v>11</v>
      </c>
      <c r="K797" t="s">
        <v>11</v>
      </c>
      <c r="L797" t="s">
        <v>13</v>
      </c>
      <c r="M797" s="35">
        <f>DATE(E797,MATCH(F797,{"Jan","Feb","Mar","Apr","May","Jun","Jul","Aug","Sep","Oct","Nov","Dec"}, 0),G797)</f>
        <v>30191</v>
      </c>
      <c r="N797" s="20">
        <f t="shared" si="12"/>
        <v>40</v>
      </c>
    </row>
    <row r="798" spans="4:14" x14ac:dyDescent="0.35">
      <c r="D798" t="s">
        <v>815</v>
      </c>
      <c r="E798">
        <v>1994</v>
      </c>
      <c r="F798" s="28" t="s">
        <v>10</v>
      </c>
      <c r="G798">
        <v>7</v>
      </c>
      <c r="H798">
        <v>0</v>
      </c>
      <c r="I798" s="38">
        <v>6512.24</v>
      </c>
      <c r="J798" t="s">
        <v>11</v>
      </c>
      <c r="K798" t="s">
        <v>16</v>
      </c>
      <c r="L798" t="s">
        <v>300</v>
      </c>
      <c r="M798" s="35">
        <f>DATE(E798,MATCH(F798,{"Jan","Feb","Mar","Apr","May","Jun","Jul","Aug","Sep","Oct","Nov","Dec"}, 0),G798)</f>
        <v>34522</v>
      </c>
      <c r="N798" s="20">
        <f t="shared" si="12"/>
        <v>28</v>
      </c>
    </row>
    <row r="799" spans="4:14" x14ac:dyDescent="0.35">
      <c r="D799" t="s">
        <v>816</v>
      </c>
      <c r="E799">
        <v>1976</v>
      </c>
      <c r="F799" s="28" t="s">
        <v>37</v>
      </c>
      <c r="G799">
        <v>23</v>
      </c>
      <c r="H799">
        <v>2</v>
      </c>
      <c r="I799" s="38">
        <v>6529.21</v>
      </c>
      <c r="J799" t="s">
        <v>11</v>
      </c>
      <c r="K799" t="s">
        <v>16</v>
      </c>
      <c r="L799" t="s">
        <v>13</v>
      </c>
      <c r="M799" s="35">
        <f>DATE(E799,MATCH(F799,{"Jan","Feb","Mar","Apr","May","Jun","Jul","Aug","Sep","Oct","Nov","Dec"}, 0),G799)</f>
        <v>28056</v>
      </c>
      <c r="N799" s="20">
        <f t="shared" si="12"/>
        <v>46</v>
      </c>
    </row>
    <row r="800" spans="4:14" x14ac:dyDescent="0.35">
      <c r="D800" t="s">
        <v>817</v>
      </c>
      <c r="E800">
        <v>1982</v>
      </c>
      <c r="F800" s="28" t="s">
        <v>35</v>
      </c>
      <c r="G800">
        <v>12</v>
      </c>
      <c r="H800">
        <v>3</v>
      </c>
      <c r="I800" s="38">
        <v>6532.04</v>
      </c>
      <c r="J800" t="s">
        <v>11</v>
      </c>
      <c r="K800" t="s">
        <v>16</v>
      </c>
      <c r="L800" t="s">
        <v>13</v>
      </c>
      <c r="M800" s="35">
        <f>DATE(E800,MATCH(F800,{"Jan","Feb","Mar","Apr","May","Jun","Jul","Aug","Sep","Oct","Nov","Dec"}, 0),G800)</f>
        <v>30175</v>
      </c>
      <c r="N800" s="20">
        <f t="shared" si="12"/>
        <v>40</v>
      </c>
    </row>
    <row r="801" spans="4:14" x14ac:dyDescent="0.35">
      <c r="D801" t="s">
        <v>818</v>
      </c>
      <c r="E801">
        <v>1982</v>
      </c>
      <c r="F801" s="28" t="s">
        <v>37</v>
      </c>
      <c r="G801">
        <v>2</v>
      </c>
      <c r="H801">
        <v>3</v>
      </c>
      <c r="I801" s="38">
        <v>6536.68</v>
      </c>
      <c r="J801" t="s">
        <v>11</v>
      </c>
      <c r="K801" t="s">
        <v>11</v>
      </c>
      <c r="L801" t="s">
        <v>23</v>
      </c>
      <c r="M801" s="35">
        <f>DATE(E801,MATCH(F801,{"Jan","Feb","Mar","Apr","May","Jun","Jul","Aug","Sep","Oct","Nov","Dec"}, 0),G801)</f>
        <v>30226</v>
      </c>
      <c r="N801" s="20">
        <f t="shared" si="12"/>
        <v>40</v>
      </c>
    </row>
    <row r="802" spans="4:14" x14ac:dyDescent="0.35">
      <c r="D802" t="s">
        <v>819</v>
      </c>
      <c r="E802">
        <v>1969</v>
      </c>
      <c r="F802" s="28" t="s">
        <v>30</v>
      </c>
      <c r="G802">
        <v>3</v>
      </c>
      <c r="H802">
        <v>0</v>
      </c>
      <c r="I802" s="38">
        <v>6546.16</v>
      </c>
      <c r="J802" t="s">
        <v>11</v>
      </c>
      <c r="K802" t="s">
        <v>12</v>
      </c>
      <c r="L802" t="s">
        <v>13</v>
      </c>
      <c r="M802" s="35">
        <f>DATE(E802,MATCH(F802,{"Jan","Feb","Mar","Apr","May","Jun","Jul","Aug","Sep","Oct","Nov","Dec"}, 0),G802)</f>
        <v>25540</v>
      </c>
      <c r="N802" s="20">
        <f t="shared" si="12"/>
        <v>53</v>
      </c>
    </row>
    <row r="803" spans="4:14" x14ac:dyDescent="0.35">
      <c r="D803" t="s">
        <v>820</v>
      </c>
      <c r="E803">
        <v>1986</v>
      </c>
      <c r="F803" s="28" t="s">
        <v>30</v>
      </c>
      <c r="G803">
        <v>18</v>
      </c>
      <c r="H803">
        <v>3</v>
      </c>
      <c r="I803" s="38">
        <v>6548.2</v>
      </c>
      <c r="J803" t="s">
        <v>11</v>
      </c>
      <c r="K803" t="s">
        <v>12</v>
      </c>
      <c r="L803" t="s">
        <v>23</v>
      </c>
      <c r="M803" s="35">
        <f>DATE(E803,MATCH(F803,{"Jan","Feb","Mar","Apr","May","Jun","Jul","Aug","Sep","Oct","Nov","Dec"}, 0),G803)</f>
        <v>31764</v>
      </c>
      <c r="N803" s="20">
        <f t="shared" si="12"/>
        <v>36</v>
      </c>
    </row>
    <row r="804" spans="4:14" x14ac:dyDescent="0.35">
      <c r="D804" t="s">
        <v>821</v>
      </c>
      <c r="E804">
        <v>1989</v>
      </c>
      <c r="F804" s="28" t="s">
        <v>35</v>
      </c>
      <c r="G804">
        <v>6</v>
      </c>
      <c r="H804">
        <v>3</v>
      </c>
      <c r="I804" s="38">
        <v>6551.75</v>
      </c>
      <c r="J804" t="s">
        <v>11</v>
      </c>
      <c r="K804" t="s">
        <v>11</v>
      </c>
      <c r="L804" t="s">
        <v>247</v>
      </c>
      <c r="M804" s="35">
        <f>DATE(E804,MATCH(F804,{"Jan","Feb","Mar","Apr","May","Jun","Jul","Aug","Sep","Oct","Nov","Dec"}, 0),G804)</f>
        <v>32726</v>
      </c>
      <c r="N804" s="20">
        <f t="shared" si="12"/>
        <v>33</v>
      </c>
    </row>
    <row r="805" spans="4:14" x14ac:dyDescent="0.35">
      <c r="D805" t="s">
        <v>822</v>
      </c>
      <c r="E805">
        <v>1968</v>
      </c>
      <c r="F805" s="28" t="s">
        <v>30</v>
      </c>
      <c r="G805">
        <v>11</v>
      </c>
      <c r="H805">
        <v>0</v>
      </c>
      <c r="I805" s="38">
        <v>6552.01</v>
      </c>
      <c r="J805" t="s">
        <v>12</v>
      </c>
      <c r="K805" t="s">
        <v>11</v>
      </c>
      <c r="L805" t="s">
        <v>13</v>
      </c>
      <c r="M805" s="35">
        <f>DATE(E805,MATCH(F805,{"Jan","Feb","Mar","Apr","May","Jun","Jul","Aug","Sep","Oct","Nov","Dec"}, 0),G805)</f>
        <v>25183</v>
      </c>
      <c r="N805" s="20">
        <f t="shared" si="12"/>
        <v>54</v>
      </c>
    </row>
    <row r="806" spans="4:14" x14ac:dyDescent="0.35">
      <c r="D806" t="s">
        <v>823</v>
      </c>
      <c r="E806">
        <v>1984</v>
      </c>
      <c r="F806" s="28" t="s">
        <v>20</v>
      </c>
      <c r="G806">
        <v>20</v>
      </c>
      <c r="H806">
        <v>1</v>
      </c>
      <c r="I806" s="38">
        <v>6555.07</v>
      </c>
      <c r="J806" t="s">
        <v>11</v>
      </c>
      <c r="K806" t="s">
        <v>11</v>
      </c>
      <c r="L806" t="s">
        <v>247</v>
      </c>
      <c r="M806" s="35">
        <f>DATE(E806,MATCH(F806,{"Jan","Feb","Mar","Apr","May","Jun","Jul","Aug","Sep","Oct","Nov","Dec"}, 0),G806)</f>
        <v>30945</v>
      </c>
      <c r="N806" s="20">
        <f t="shared" si="12"/>
        <v>38</v>
      </c>
    </row>
    <row r="807" spans="4:14" x14ac:dyDescent="0.35">
      <c r="D807" t="s">
        <v>824</v>
      </c>
      <c r="E807">
        <v>1981</v>
      </c>
      <c r="F807" s="28" t="s">
        <v>10</v>
      </c>
      <c r="G807">
        <v>20</v>
      </c>
      <c r="H807">
        <v>0</v>
      </c>
      <c r="I807" s="38">
        <v>6571.02</v>
      </c>
      <c r="J807" t="s">
        <v>11</v>
      </c>
      <c r="K807" t="s">
        <v>16</v>
      </c>
      <c r="L807" t="s">
        <v>23</v>
      </c>
      <c r="M807" s="35">
        <f>DATE(E807,MATCH(F807,{"Jan","Feb","Mar","Apr","May","Jun","Jul","Aug","Sep","Oct","Nov","Dec"}, 0),G807)</f>
        <v>29787</v>
      </c>
      <c r="N807" s="20">
        <f t="shared" si="12"/>
        <v>41</v>
      </c>
    </row>
    <row r="808" spans="4:14" x14ac:dyDescent="0.35">
      <c r="D808" t="s">
        <v>825</v>
      </c>
      <c r="E808">
        <v>1984</v>
      </c>
      <c r="F808" s="28" t="s">
        <v>37</v>
      </c>
      <c r="G808">
        <v>5</v>
      </c>
      <c r="H808">
        <v>2</v>
      </c>
      <c r="I808" s="38">
        <v>6571.54</v>
      </c>
      <c r="J808" t="s">
        <v>11</v>
      </c>
      <c r="K808" t="s">
        <v>12</v>
      </c>
      <c r="L808" t="s">
        <v>42</v>
      </c>
      <c r="M808" s="35">
        <f>DATE(E808,MATCH(F808,{"Jan","Feb","Mar","Apr","May","Jun","Jul","Aug","Sep","Oct","Nov","Dec"}, 0),G808)</f>
        <v>30960</v>
      </c>
      <c r="N808" s="20">
        <f t="shared" si="12"/>
        <v>38</v>
      </c>
    </row>
    <row r="809" spans="4:14" x14ac:dyDescent="0.35">
      <c r="D809" t="s">
        <v>826</v>
      </c>
      <c r="E809">
        <v>1982</v>
      </c>
      <c r="F809" s="28" t="s">
        <v>15</v>
      </c>
      <c r="G809">
        <v>22</v>
      </c>
      <c r="H809">
        <v>2</v>
      </c>
      <c r="I809" s="38">
        <v>6593.51</v>
      </c>
      <c r="J809" t="s">
        <v>11</v>
      </c>
      <c r="K809" t="s">
        <v>16</v>
      </c>
      <c r="L809" t="s">
        <v>13</v>
      </c>
      <c r="M809" s="35">
        <f>DATE(E809,MATCH(F809,{"Jan","Feb","Mar","Apr","May","Jun","Jul","Aug","Sep","Oct","Nov","Dec"}, 0),G809)</f>
        <v>30277</v>
      </c>
      <c r="N809" s="20">
        <f t="shared" si="12"/>
        <v>40</v>
      </c>
    </row>
    <row r="810" spans="4:14" x14ac:dyDescent="0.35">
      <c r="D810" t="s">
        <v>827</v>
      </c>
      <c r="E810">
        <v>1982</v>
      </c>
      <c r="F810" s="28" t="s">
        <v>30</v>
      </c>
      <c r="G810">
        <v>29</v>
      </c>
      <c r="H810">
        <v>1</v>
      </c>
      <c r="I810" s="38">
        <v>6600.21</v>
      </c>
      <c r="J810" t="s">
        <v>12</v>
      </c>
      <c r="K810" t="s">
        <v>11</v>
      </c>
      <c r="L810" t="s">
        <v>168</v>
      </c>
      <c r="M810" s="35">
        <f>DATE(E810,MATCH(F810,{"Jan","Feb","Mar","Apr","May","Jun","Jul","Aug","Sep","Oct","Nov","Dec"}, 0),G810)</f>
        <v>30314</v>
      </c>
      <c r="N810" s="20">
        <f t="shared" si="12"/>
        <v>40</v>
      </c>
    </row>
    <row r="811" spans="4:14" x14ac:dyDescent="0.35">
      <c r="D811" t="s">
        <v>828</v>
      </c>
      <c r="E811">
        <v>1982</v>
      </c>
      <c r="F811" s="28" t="s">
        <v>15</v>
      </c>
      <c r="G811">
        <v>7</v>
      </c>
      <c r="H811">
        <v>2</v>
      </c>
      <c r="I811" s="38">
        <v>6600.36</v>
      </c>
      <c r="J811" t="s">
        <v>11</v>
      </c>
      <c r="K811" t="s">
        <v>12</v>
      </c>
      <c r="L811" t="s">
        <v>42</v>
      </c>
      <c r="M811" s="35">
        <f>DATE(E811,MATCH(F811,{"Jan","Feb","Mar","Apr","May","Jun","Jul","Aug","Sep","Oct","Nov","Dec"}, 0),G811)</f>
        <v>30262</v>
      </c>
      <c r="N811" s="20">
        <f t="shared" si="12"/>
        <v>40</v>
      </c>
    </row>
    <row r="812" spans="4:14" x14ac:dyDescent="0.35">
      <c r="D812" t="s">
        <v>829</v>
      </c>
      <c r="E812">
        <v>1982</v>
      </c>
      <c r="F812" s="28" t="s">
        <v>35</v>
      </c>
      <c r="G812">
        <v>28</v>
      </c>
      <c r="H812">
        <v>1</v>
      </c>
      <c r="I812" s="38">
        <v>6610.11</v>
      </c>
      <c r="J812" t="s">
        <v>12</v>
      </c>
      <c r="K812" t="s">
        <v>11</v>
      </c>
      <c r="L812" t="s">
        <v>164</v>
      </c>
      <c r="M812" s="35">
        <f>DATE(E812,MATCH(F812,{"Jan","Feb","Mar","Apr","May","Jun","Jul","Aug","Sep","Oct","Nov","Dec"}, 0),G812)</f>
        <v>30191</v>
      </c>
      <c r="N812" s="20">
        <f t="shared" si="12"/>
        <v>40</v>
      </c>
    </row>
    <row r="813" spans="4:14" x14ac:dyDescent="0.35">
      <c r="D813" t="s">
        <v>830</v>
      </c>
      <c r="E813">
        <v>1973</v>
      </c>
      <c r="F813" s="28" t="s">
        <v>35</v>
      </c>
      <c r="G813">
        <v>29</v>
      </c>
      <c r="H813">
        <v>0</v>
      </c>
      <c r="I813" s="38">
        <v>6630.31</v>
      </c>
      <c r="J813" t="s">
        <v>11</v>
      </c>
      <c r="K813" t="s">
        <v>16</v>
      </c>
      <c r="L813" t="s">
        <v>13</v>
      </c>
      <c r="M813" s="35">
        <f>DATE(E813,MATCH(F813,{"Jan","Feb","Mar","Apr","May","Jun","Jul","Aug","Sep","Oct","Nov","Dec"}, 0),G813)</f>
        <v>26905</v>
      </c>
      <c r="N813" s="20">
        <f t="shared" si="12"/>
        <v>49</v>
      </c>
    </row>
    <row r="814" spans="4:14" x14ac:dyDescent="0.35">
      <c r="D814" t="s">
        <v>831</v>
      </c>
      <c r="E814">
        <v>2003</v>
      </c>
      <c r="F814" s="28" t="s">
        <v>20</v>
      </c>
      <c r="G814">
        <v>4</v>
      </c>
      <c r="H814">
        <v>0</v>
      </c>
      <c r="I814" s="38">
        <v>6638.16</v>
      </c>
      <c r="J814" t="s">
        <v>11</v>
      </c>
      <c r="K814" t="s">
        <v>16</v>
      </c>
      <c r="L814" t="s">
        <v>23</v>
      </c>
      <c r="M814" s="35">
        <f>DATE(E814,MATCH(F814,{"Jan","Feb","Mar","Apr","May","Jun","Jul","Aug","Sep","Oct","Nov","Dec"}, 0),G814)</f>
        <v>37868</v>
      </c>
      <c r="N814" s="20">
        <f t="shared" si="12"/>
        <v>19</v>
      </c>
    </row>
    <row r="815" spans="4:14" x14ac:dyDescent="0.35">
      <c r="D815" t="s">
        <v>832</v>
      </c>
      <c r="E815">
        <v>1990</v>
      </c>
      <c r="F815" s="28" t="s">
        <v>18</v>
      </c>
      <c r="G815">
        <v>6</v>
      </c>
      <c r="H815">
        <v>3</v>
      </c>
      <c r="I815" s="38">
        <v>6639.3</v>
      </c>
      <c r="J815" t="s">
        <v>11</v>
      </c>
      <c r="K815" t="s">
        <v>11</v>
      </c>
      <c r="L815" t="s">
        <v>300</v>
      </c>
      <c r="M815" s="35">
        <f>DATE(E815,MATCH(F815,{"Jan","Feb","Mar","Apr","May","Jun","Jul","Aug","Sep","Oct","Nov","Dec"}, 0),G815)</f>
        <v>33030</v>
      </c>
      <c r="N815" s="20">
        <f t="shared" si="12"/>
        <v>33</v>
      </c>
    </row>
    <row r="816" spans="4:14" x14ac:dyDescent="0.35">
      <c r="D816" t="s">
        <v>833</v>
      </c>
      <c r="E816">
        <v>1984</v>
      </c>
      <c r="F816" s="28" t="s">
        <v>30</v>
      </c>
      <c r="G816">
        <v>8</v>
      </c>
      <c r="H816">
        <v>2</v>
      </c>
      <c r="I816" s="38">
        <v>6640.54</v>
      </c>
      <c r="J816" t="s">
        <v>11</v>
      </c>
      <c r="K816" t="s">
        <v>12</v>
      </c>
      <c r="L816" t="s">
        <v>166</v>
      </c>
      <c r="M816" s="35">
        <f>DATE(E816,MATCH(F816,{"Jan","Feb","Mar","Apr","May","Jun","Jul","Aug","Sep","Oct","Nov","Dec"}, 0),G816)</f>
        <v>31024</v>
      </c>
      <c r="N816" s="20">
        <f t="shared" si="12"/>
        <v>38</v>
      </c>
    </row>
    <row r="817" spans="4:14" x14ac:dyDescent="0.35">
      <c r="D817" t="s">
        <v>834</v>
      </c>
      <c r="E817">
        <v>1970</v>
      </c>
      <c r="F817" s="28" t="s">
        <v>15</v>
      </c>
      <c r="G817">
        <v>8</v>
      </c>
      <c r="H817">
        <v>0</v>
      </c>
      <c r="I817" s="38">
        <v>6651.26</v>
      </c>
      <c r="J817" t="s">
        <v>11</v>
      </c>
      <c r="K817" t="s">
        <v>12</v>
      </c>
      <c r="L817" t="s">
        <v>13</v>
      </c>
      <c r="M817" s="35">
        <f>DATE(E817,MATCH(F817,{"Jan","Feb","Mar","Apr","May","Jun","Jul","Aug","Sep","Oct","Nov","Dec"}, 0),G817)</f>
        <v>25880</v>
      </c>
      <c r="N817" s="20">
        <f t="shared" si="12"/>
        <v>52</v>
      </c>
    </row>
    <row r="818" spans="4:14" x14ac:dyDescent="0.35">
      <c r="D818" t="s">
        <v>835</v>
      </c>
      <c r="E818">
        <v>1984</v>
      </c>
      <c r="F818" s="28" t="s">
        <v>10</v>
      </c>
      <c r="G818">
        <v>1</v>
      </c>
      <c r="H818">
        <v>3</v>
      </c>
      <c r="I818" s="38">
        <v>6652.53</v>
      </c>
      <c r="J818" t="s">
        <v>12</v>
      </c>
      <c r="K818" t="s">
        <v>11</v>
      </c>
      <c r="L818" t="s">
        <v>13</v>
      </c>
      <c r="M818" s="35">
        <f>DATE(E818,MATCH(F818,{"Jan","Feb","Mar","Apr","May","Jun","Jul","Aug","Sep","Oct","Nov","Dec"}, 0),G818)</f>
        <v>30864</v>
      </c>
      <c r="N818" s="20">
        <f t="shared" si="12"/>
        <v>38</v>
      </c>
    </row>
    <row r="819" spans="4:14" x14ac:dyDescent="0.35">
      <c r="D819" t="s">
        <v>836</v>
      </c>
      <c r="E819">
        <v>1989</v>
      </c>
      <c r="F819" s="28" t="s">
        <v>15</v>
      </c>
      <c r="G819">
        <v>19</v>
      </c>
      <c r="H819">
        <v>5</v>
      </c>
      <c r="I819" s="38">
        <v>6653.79</v>
      </c>
      <c r="J819" t="s">
        <v>11</v>
      </c>
      <c r="K819" t="s">
        <v>16</v>
      </c>
      <c r="L819" t="s">
        <v>13</v>
      </c>
      <c r="M819" s="35">
        <f>DATE(E819,MATCH(F819,{"Jan","Feb","Mar","Apr","May","Jun","Jul","Aug","Sep","Oct","Nov","Dec"}, 0),G819)</f>
        <v>32831</v>
      </c>
      <c r="N819" s="20">
        <f t="shared" si="12"/>
        <v>33</v>
      </c>
    </row>
    <row r="820" spans="4:14" x14ac:dyDescent="0.35">
      <c r="D820" t="s">
        <v>837</v>
      </c>
      <c r="E820">
        <v>1982</v>
      </c>
      <c r="F820" s="28" t="s">
        <v>20</v>
      </c>
      <c r="G820">
        <v>27</v>
      </c>
      <c r="H820">
        <v>3</v>
      </c>
      <c r="I820" s="38">
        <v>6664.32</v>
      </c>
      <c r="J820" t="s">
        <v>11</v>
      </c>
      <c r="K820" t="s">
        <v>11</v>
      </c>
      <c r="L820" t="s">
        <v>13</v>
      </c>
      <c r="M820" s="35">
        <f>DATE(E820,MATCH(F820,{"Jan","Feb","Mar","Apr","May","Jun","Jul","Aug","Sep","Oct","Nov","Dec"}, 0),G820)</f>
        <v>30221</v>
      </c>
      <c r="N820" s="20">
        <f t="shared" si="12"/>
        <v>40</v>
      </c>
    </row>
    <row r="821" spans="4:14" x14ac:dyDescent="0.35">
      <c r="D821" t="s">
        <v>838</v>
      </c>
      <c r="E821">
        <v>1981</v>
      </c>
      <c r="F821" s="28" t="s">
        <v>20</v>
      </c>
      <c r="G821">
        <v>17</v>
      </c>
      <c r="H821">
        <v>1</v>
      </c>
      <c r="I821" s="38">
        <v>6664.69</v>
      </c>
      <c r="J821" t="s">
        <v>12</v>
      </c>
      <c r="K821" t="s">
        <v>16</v>
      </c>
      <c r="L821" t="s">
        <v>23</v>
      </c>
      <c r="M821" s="35">
        <f>DATE(E821,MATCH(F821,{"Jan","Feb","Mar","Apr","May","Jun","Jul","Aug","Sep","Oct","Nov","Dec"}, 0),G821)</f>
        <v>29846</v>
      </c>
      <c r="N821" s="20">
        <f t="shared" si="12"/>
        <v>41</v>
      </c>
    </row>
    <row r="822" spans="4:14" x14ac:dyDescent="0.35">
      <c r="D822" t="s">
        <v>839</v>
      </c>
      <c r="E822">
        <v>1989</v>
      </c>
      <c r="F822" s="28" t="s">
        <v>37</v>
      </c>
      <c r="G822">
        <v>20</v>
      </c>
      <c r="H822">
        <v>5</v>
      </c>
      <c r="I822" s="38">
        <v>6666.24</v>
      </c>
      <c r="J822" t="s">
        <v>12</v>
      </c>
      <c r="K822" t="s">
        <v>16</v>
      </c>
      <c r="L822" t="s">
        <v>42</v>
      </c>
      <c r="M822" s="35">
        <f>DATE(E822,MATCH(F822,{"Jan","Feb","Mar","Apr","May","Jun","Jul","Aug","Sep","Oct","Nov","Dec"}, 0),G822)</f>
        <v>32801</v>
      </c>
      <c r="N822" s="20">
        <f t="shared" si="12"/>
        <v>33</v>
      </c>
    </row>
    <row r="823" spans="4:14" x14ac:dyDescent="0.35">
      <c r="D823" t="s">
        <v>840</v>
      </c>
      <c r="E823">
        <v>1985</v>
      </c>
      <c r="F823" s="28" t="s">
        <v>10</v>
      </c>
      <c r="G823">
        <v>9</v>
      </c>
      <c r="H823">
        <v>2</v>
      </c>
      <c r="I823" s="38">
        <v>6686.43</v>
      </c>
      <c r="J823" t="s">
        <v>11</v>
      </c>
      <c r="K823" t="s">
        <v>12</v>
      </c>
      <c r="L823" t="s">
        <v>23</v>
      </c>
      <c r="M823" s="35">
        <f>DATE(E823,MATCH(F823,{"Jan","Feb","Mar","Apr","May","Jun","Jul","Aug","Sep","Oct","Nov","Dec"}, 0),G823)</f>
        <v>31237</v>
      </c>
      <c r="N823" s="20">
        <f t="shared" si="12"/>
        <v>37</v>
      </c>
    </row>
    <row r="824" spans="4:14" x14ac:dyDescent="0.35">
      <c r="D824" t="s">
        <v>841</v>
      </c>
      <c r="E824">
        <v>1968</v>
      </c>
      <c r="F824" s="28" t="s">
        <v>10</v>
      </c>
      <c r="G824">
        <v>13</v>
      </c>
      <c r="H824">
        <v>0</v>
      </c>
      <c r="I824" s="38">
        <v>6700.56</v>
      </c>
      <c r="J824" t="s">
        <v>12</v>
      </c>
      <c r="K824" t="s">
        <v>16</v>
      </c>
      <c r="L824" t="s">
        <v>23</v>
      </c>
      <c r="M824" s="35">
        <f>DATE(E824,MATCH(F824,{"Jan","Feb","Mar","Apr","May","Jun","Jul","Aug","Sep","Oct","Nov","Dec"}, 0),G824)</f>
        <v>25032</v>
      </c>
      <c r="N824" s="20">
        <f t="shared" si="12"/>
        <v>54</v>
      </c>
    </row>
    <row r="825" spans="4:14" x14ac:dyDescent="0.35">
      <c r="D825" t="s">
        <v>842</v>
      </c>
      <c r="E825">
        <v>1971</v>
      </c>
      <c r="F825" s="28" t="s">
        <v>30</v>
      </c>
      <c r="G825">
        <v>12</v>
      </c>
      <c r="H825">
        <v>0</v>
      </c>
      <c r="I825" s="38">
        <v>6706.47</v>
      </c>
      <c r="J825" t="s">
        <v>11</v>
      </c>
      <c r="K825" t="s">
        <v>16</v>
      </c>
      <c r="L825" t="s">
        <v>13</v>
      </c>
      <c r="M825" s="35">
        <f>DATE(E825,MATCH(F825,{"Jan","Feb","Mar","Apr","May","Jun","Jul","Aug","Sep","Oct","Nov","Dec"}, 0),G825)</f>
        <v>26279</v>
      </c>
      <c r="N825" s="20">
        <f t="shared" si="12"/>
        <v>51</v>
      </c>
    </row>
    <row r="826" spans="4:14" x14ac:dyDescent="0.35">
      <c r="D826" t="s">
        <v>843</v>
      </c>
      <c r="E826">
        <v>1983</v>
      </c>
      <c r="F826" s="28" t="s">
        <v>18</v>
      </c>
      <c r="G826">
        <v>12</v>
      </c>
      <c r="H826">
        <v>2</v>
      </c>
      <c r="I826" s="38">
        <v>6710.19</v>
      </c>
      <c r="J826" t="s">
        <v>12</v>
      </c>
      <c r="K826" t="s">
        <v>12</v>
      </c>
      <c r="L826" t="s">
        <v>23</v>
      </c>
      <c r="M826" s="35">
        <f>DATE(E826,MATCH(F826,{"Jan","Feb","Mar","Apr","May","Jun","Jul","Aug","Sep","Oct","Nov","Dec"}, 0),G826)</f>
        <v>30479</v>
      </c>
      <c r="N826" s="20">
        <f t="shared" si="12"/>
        <v>39</v>
      </c>
    </row>
    <row r="827" spans="4:14" x14ac:dyDescent="0.35">
      <c r="D827" t="s">
        <v>844</v>
      </c>
      <c r="E827">
        <v>1994</v>
      </c>
      <c r="F827" s="28" t="s">
        <v>18</v>
      </c>
      <c r="G827">
        <v>13</v>
      </c>
      <c r="H827">
        <v>0</v>
      </c>
      <c r="I827" s="38">
        <v>6721.37</v>
      </c>
      <c r="J827" t="s">
        <v>11</v>
      </c>
      <c r="K827" t="s">
        <v>16</v>
      </c>
      <c r="L827" t="s">
        <v>23</v>
      </c>
      <c r="M827" s="35">
        <f>DATE(E827,MATCH(F827,{"Jan","Feb","Mar","Apr","May","Jun","Jul","Aug","Sep","Oct","Nov","Dec"}, 0),G827)</f>
        <v>34498</v>
      </c>
      <c r="N827" s="20">
        <f t="shared" si="12"/>
        <v>28</v>
      </c>
    </row>
    <row r="828" spans="4:14" x14ac:dyDescent="0.35">
      <c r="D828" t="s">
        <v>845</v>
      </c>
      <c r="E828">
        <v>1978</v>
      </c>
      <c r="F828" s="28" t="s">
        <v>37</v>
      </c>
      <c r="G828">
        <v>21</v>
      </c>
      <c r="H828">
        <v>2</v>
      </c>
      <c r="I828" s="38">
        <v>6737.98</v>
      </c>
      <c r="J828" t="s">
        <v>11</v>
      </c>
      <c r="K828" t="s">
        <v>12</v>
      </c>
      <c r="L828" t="s">
        <v>13</v>
      </c>
      <c r="M828" s="35">
        <f>DATE(E828,MATCH(F828,{"Jan","Feb","Mar","Apr","May","Jun","Jul","Aug","Sep","Oct","Nov","Dec"}, 0),G828)</f>
        <v>28784</v>
      </c>
      <c r="N828" s="20">
        <f t="shared" si="12"/>
        <v>44</v>
      </c>
    </row>
    <row r="829" spans="4:14" x14ac:dyDescent="0.35">
      <c r="D829" t="s">
        <v>846</v>
      </c>
      <c r="E829">
        <v>1968</v>
      </c>
      <c r="F829" s="28" t="s">
        <v>10</v>
      </c>
      <c r="G829">
        <v>18</v>
      </c>
      <c r="H829">
        <v>0</v>
      </c>
      <c r="I829" s="38">
        <v>6738.84</v>
      </c>
      <c r="J829" t="s">
        <v>12</v>
      </c>
      <c r="K829" t="s">
        <v>16</v>
      </c>
      <c r="L829" t="s">
        <v>23</v>
      </c>
      <c r="M829" s="35">
        <f>DATE(E829,MATCH(F829,{"Jan","Feb","Mar","Apr","May","Jun","Jul","Aug","Sep","Oct","Nov","Dec"}, 0),G829)</f>
        <v>25037</v>
      </c>
      <c r="N829" s="20">
        <f t="shared" si="12"/>
        <v>54</v>
      </c>
    </row>
    <row r="830" spans="4:14" x14ac:dyDescent="0.35">
      <c r="D830" t="s">
        <v>847</v>
      </c>
      <c r="E830">
        <v>1986</v>
      </c>
      <c r="F830" s="28" t="s">
        <v>35</v>
      </c>
      <c r="G830">
        <v>7</v>
      </c>
      <c r="H830">
        <v>3</v>
      </c>
      <c r="I830" s="38">
        <v>6746.74</v>
      </c>
      <c r="J830" t="s">
        <v>12</v>
      </c>
      <c r="K830" t="s">
        <v>11</v>
      </c>
      <c r="L830" t="s">
        <v>168</v>
      </c>
      <c r="M830" s="35">
        <f>DATE(E830,MATCH(F830,{"Jan","Feb","Mar","Apr","May","Jun","Jul","Aug","Sep","Oct","Nov","Dec"}, 0),G830)</f>
        <v>31631</v>
      </c>
      <c r="N830" s="20">
        <f t="shared" si="12"/>
        <v>36</v>
      </c>
    </row>
    <row r="831" spans="4:14" x14ac:dyDescent="0.35">
      <c r="D831" t="s">
        <v>848</v>
      </c>
      <c r="E831">
        <v>1986</v>
      </c>
      <c r="F831" s="28" t="s">
        <v>18</v>
      </c>
      <c r="G831">
        <v>5</v>
      </c>
      <c r="H831">
        <v>3</v>
      </c>
      <c r="I831" s="38">
        <v>6748.59</v>
      </c>
      <c r="J831" t="s">
        <v>12</v>
      </c>
      <c r="K831" t="s">
        <v>16</v>
      </c>
      <c r="L831" t="s">
        <v>168</v>
      </c>
      <c r="M831" s="35">
        <f>DATE(E831,MATCH(F831,{"Jan","Feb","Mar","Apr","May","Jun","Jul","Aug","Sep","Oct","Nov","Dec"}, 0),G831)</f>
        <v>31568</v>
      </c>
      <c r="N831" s="20">
        <f t="shared" si="12"/>
        <v>37</v>
      </c>
    </row>
    <row r="832" spans="4:14" x14ac:dyDescent="0.35">
      <c r="D832" t="s">
        <v>849</v>
      </c>
      <c r="E832">
        <v>1970</v>
      </c>
      <c r="F832" s="28" t="s">
        <v>18</v>
      </c>
      <c r="G832">
        <v>17</v>
      </c>
      <c r="H832">
        <v>0</v>
      </c>
      <c r="I832" s="38">
        <v>6749.63</v>
      </c>
      <c r="J832" t="s">
        <v>11</v>
      </c>
      <c r="K832" t="s">
        <v>16</v>
      </c>
      <c r="L832" t="s">
        <v>13</v>
      </c>
      <c r="M832" s="35">
        <f>DATE(E832,MATCH(F832,{"Jan","Feb","Mar","Apr","May","Jun","Jul","Aug","Sep","Oct","Nov","Dec"}, 0),G832)</f>
        <v>25736</v>
      </c>
      <c r="N832" s="20">
        <f t="shared" si="12"/>
        <v>52</v>
      </c>
    </row>
    <row r="833" spans="4:14" x14ac:dyDescent="0.35">
      <c r="D833" t="s">
        <v>850</v>
      </c>
      <c r="E833">
        <v>1966</v>
      </c>
      <c r="F833" s="28" t="s">
        <v>30</v>
      </c>
      <c r="G833">
        <v>9</v>
      </c>
      <c r="H833">
        <v>0</v>
      </c>
      <c r="I833" s="38">
        <v>6750.27</v>
      </c>
      <c r="J833" t="s">
        <v>12</v>
      </c>
      <c r="K833" t="s">
        <v>11</v>
      </c>
      <c r="L833" t="s">
        <v>13</v>
      </c>
      <c r="M833" s="35">
        <f>DATE(E833,MATCH(F833,{"Jan","Feb","Mar","Apr","May","Jun","Jul","Aug","Sep","Oct","Nov","Dec"}, 0),G833)</f>
        <v>24450</v>
      </c>
      <c r="N833" s="20">
        <f t="shared" si="12"/>
        <v>56</v>
      </c>
    </row>
    <row r="834" spans="4:14" x14ac:dyDescent="0.35">
      <c r="D834" t="s">
        <v>851</v>
      </c>
      <c r="E834">
        <v>1988</v>
      </c>
      <c r="F834" s="28" t="s">
        <v>37</v>
      </c>
      <c r="G834">
        <v>10</v>
      </c>
      <c r="H834">
        <v>3</v>
      </c>
      <c r="I834" s="38">
        <v>6753.04</v>
      </c>
      <c r="J834" t="s">
        <v>11</v>
      </c>
      <c r="K834" t="s">
        <v>11</v>
      </c>
      <c r="L834" t="s">
        <v>247</v>
      </c>
      <c r="M834" s="35">
        <f>DATE(E834,MATCH(F834,{"Jan","Feb","Mar","Apr","May","Jun","Jul","Aug","Sep","Oct","Nov","Dec"}, 0),G834)</f>
        <v>32426</v>
      </c>
      <c r="N834" s="20">
        <f t="shared" si="12"/>
        <v>34</v>
      </c>
    </row>
    <row r="835" spans="4:14" x14ac:dyDescent="0.35">
      <c r="D835" t="s">
        <v>852</v>
      </c>
      <c r="E835">
        <v>1981</v>
      </c>
      <c r="F835" s="28" t="s">
        <v>20</v>
      </c>
      <c r="G835">
        <v>21</v>
      </c>
      <c r="H835">
        <v>1</v>
      </c>
      <c r="I835" s="38">
        <v>6770.19</v>
      </c>
      <c r="J835" t="s">
        <v>11</v>
      </c>
      <c r="K835" t="s">
        <v>12</v>
      </c>
      <c r="L835" t="s">
        <v>13</v>
      </c>
      <c r="M835" s="35">
        <f>DATE(E835,MATCH(F835,{"Jan","Feb","Mar","Apr","May","Jun","Jul","Aug","Sep","Oct","Nov","Dec"}, 0),G835)</f>
        <v>29850</v>
      </c>
      <c r="N835" s="20">
        <f t="shared" si="12"/>
        <v>41</v>
      </c>
    </row>
    <row r="836" spans="4:14" x14ac:dyDescent="0.35">
      <c r="D836" t="s">
        <v>853</v>
      </c>
      <c r="E836">
        <v>1981</v>
      </c>
      <c r="F836" s="28" t="s">
        <v>20</v>
      </c>
      <c r="G836">
        <v>3</v>
      </c>
      <c r="H836">
        <v>1</v>
      </c>
      <c r="I836" s="38">
        <v>6775.96</v>
      </c>
      <c r="J836" t="s">
        <v>11</v>
      </c>
      <c r="K836" t="s">
        <v>12</v>
      </c>
      <c r="L836" t="s">
        <v>42</v>
      </c>
      <c r="M836" s="35">
        <f>DATE(E836,MATCH(F836,{"Jan","Feb","Mar","Apr","May","Jun","Jul","Aug","Sep","Oct","Nov","Dec"}, 0),G836)</f>
        <v>29832</v>
      </c>
      <c r="N836" s="20">
        <f t="shared" si="12"/>
        <v>41</v>
      </c>
    </row>
    <row r="837" spans="4:14" x14ac:dyDescent="0.35">
      <c r="D837" t="s">
        <v>854</v>
      </c>
      <c r="E837">
        <v>1981</v>
      </c>
      <c r="F837" s="28" t="s">
        <v>37</v>
      </c>
      <c r="G837">
        <v>8</v>
      </c>
      <c r="H837">
        <v>1</v>
      </c>
      <c r="I837" s="38">
        <v>6781.35</v>
      </c>
      <c r="J837" t="s">
        <v>11</v>
      </c>
      <c r="K837" t="s">
        <v>16</v>
      </c>
      <c r="L837" t="s">
        <v>13</v>
      </c>
      <c r="M837" s="35">
        <f>DATE(E837,MATCH(F837,{"Jan","Feb","Mar","Apr","May","Jun","Jul","Aug","Sep","Oct","Nov","Dec"}, 0),G837)</f>
        <v>29867</v>
      </c>
      <c r="N837" s="20">
        <f t="shared" si="12"/>
        <v>41</v>
      </c>
    </row>
    <row r="838" spans="4:14" x14ac:dyDescent="0.35">
      <c r="D838" t="s">
        <v>855</v>
      </c>
      <c r="E838">
        <v>1980</v>
      </c>
      <c r="F838" s="28" t="s">
        <v>15</v>
      </c>
      <c r="G838">
        <v>23</v>
      </c>
      <c r="H838">
        <v>2</v>
      </c>
      <c r="I838" s="38">
        <v>6781.52</v>
      </c>
      <c r="J838" t="s">
        <v>11</v>
      </c>
      <c r="K838" t="s">
        <v>11</v>
      </c>
      <c r="L838" t="s">
        <v>13</v>
      </c>
      <c r="M838" s="35">
        <f>DATE(E838,MATCH(F838,{"Jan","Feb","Mar","Apr","May","Jun","Jul","Aug","Sep","Oct","Nov","Dec"}, 0),G838)</f>
        <v>29548</v>
      </c>
      <c r="N838" s="20">
        <f t="shared" si="12"/>
        <v>42</v>
      </c>
    </row>
    <row r="839" spans="4:14" x14ac:dyDescent="0.35">
      <c r="D839" t="s">
        <v>856</v>
      </c>
      <c r="E839">
        <v>1985</v>
      </c>
      <c r="F839" s="28" t="s">
        <v>30</v>
      </c>
      <c r="G839">
        <v>24</v>
      </c>
      <c r="H839">
        <v>3</v>
      </c>
      <c r="I839" s="38">
        <v>6796.86</v>
      </c>
      <c r="J839" t="s">
        <v>12</v>
      </c>
      <c r="K839" t="s">
        <v>12</v>
      </c>
      <c r="L839" t="s">
        <v>23</v>
      </c>
      <c r="M839" s="35">
        <f>DATE(E839,MATCH(F839,{"Jan","Feb","Mar","Apr","May","Jun","Jul","Aug","Sep","Oct","Nov","Dec"}, 0),G839)</f>
        <v>31405</v>
      </c>
      <c r="N839" s="20">
        <f t="shared" si="12"/>
        <v>37</v>
      </c>
    </row>
    <row r="840" spans="4:14" x14ac:dyDescent="0.35">
      <c r="D840" t="s">
        <v>857</v>
      </c>
      <c r="E840">
        <v>1991</v>
      </c>
      <c r="F840" s="28" t="s">
        <v>18</v>
      </c>
      <c r="G840">
        <v>29</v>
      </c>
      <c r="H840">
        <v>5</v>
      </c>
      <c r="I840" s="38">
        <v>6799.46</v>
      </c>
      <c r="J840" t="s">
        <v>16</v>
      </c>
      <c r="K840" t="s">
        <v>11</v>
      </c>
      <c r="L840" t="s">
        <v>276</v>
      </c>
      <c r="M840" s="35">
        <f>DATE(E840,MATCH(F840,{"Jan","Feb","Mar","Apr","May","Jun","Jul","Aug","Sep","Oct","Nov","Dec"}, 0),G840)</f>
        <v>33418</v>
      </c>
      <c r="N840" s="20">
        <f t="shared" si="12"/>
        <v>31</v>
      </c>
    </row>
    <row r="841" spans="4:14" x14ac:dyDescent="0.35">
      <c r="D841" t="s">
        <v>858</v>
      </c>
      <c r="E841">
        <v>1975</v>
      </c>
      <c r="F841" s="28" t="s">
        <v>35</v>
      </c>
      <c r="G841">
        <v>17</v>
      </c>
      <c r="H841">
        <v>1</v>
      </c>
      <c r="I841" s="38">
        <v>6809.46</v>
      </c>
      <c r="J841" t="s">
        <v>11</v>
      </c>
      <c r="K841" t="s">
        <v>16</v>
      </c>
      <c r="L841" t="s">
        <v>23</v>
      </c>
      <c r="M841" s="35">
        <f>DATE(E841,MATCH(F841,{"Jan","Feb","Mar","Apr","May","Jun","Jul","Aug","Sep","Oct","Nov","Dec"}, 0),G841)</f>
        <v>27623</v>
      </c>
      <c r="N841" s="20">
        <f t="shared" si="12"/>
        <v>47</v>
      </c>
    </row>
    <row r="842" spans="4:14" x14ac:dyDescent="0.35">
      <c r="D842" t="s">
        <v>859</v>
      </c>
      <c r="E842">
        <v>1994</v>
      </c>
      <c r="F842" s="28" t="s">
        <v>10</v>
      </c>
      <c r="G842">
        <v>8</v>
      </c>
      <c r="H842">
        <v>0</v>
      </c>
      <c r="I842" s="38">
        <v>6827.69</v>
      </c>
      <c r="J842" t="s">
        <v>11</v>
      </c>
      <c r="K842" t="s">
        <v>11</v>
      </c>
      <c r="L842" t="s">
        <v>300</v>
      </c>
      <c r="M842" s="35">
        <f>DATE(E842,MATCH(F842,{"Jan","Feb","Mar","Apr","May","Jun","Jul","Aug","Sep","Oct","Nov","Dec"}, 0),G842)</f>
        <v>34523</v>
      </c>
      <c r="N842" s="20">
        <f t="shared" si="12"/>
        <v>28</v>
      </c>
    </row>
    <row r="843" spans="4:14" x14ac:dyDescent="0.35">
      <c r="D843" t="s">
        <v>860</v>
      </c>
      <c r="E843">
        <v>1979</v>
      </c>
      <c r="F843" s="28" t="s">
        <v>10</v>
      </c>
      <c r="G843">
        <v>15</v>
      </c>
      <c r="H843">
        <v>0</v>
      </c>
      <c r="I843" s="38">
        <v>6837.37</v>
      </c>
      <c r="J843" t="s">
        <v>12</v>
      </c>
      <c r="K843" t="s">
        <v>16</v>
      </c>
      <c r="L843" t="s">
        <v>168</v>
      </c>
      <c r="M843" s="35">
        <f>DATE(E843,MATCH(F843,{"Jan","Feb","Mar","Apr","May","Jun","Jul","Aug","Sep","Oct","Nov","Dec"}, 0),G843)</f>
        <v>29051</v>
      </c>
      <c r="N843" s="20">
        <f t="shared" si="12"/>
        <v>43</v>
      </c>
    </row>
    <row r="844" spans="4:14" x14ac:dyDescent="0.35">
      <c r="D844" t="s">
        <v>861</v>
      </c>
      <c r="E844">
        <v>2000</v>
      </c>
      <c r="F844" s="28" t="s">
        <v>15</v>
      </c>
      <c r="G844">
        <v>30</v>
      </c>
      <c r="H844">
        <v>0</v>
      </c>
      <c r="I844" s="38">
        <v>6842.28</v>
      </c>
      <c r="J844" t="s">
        <v>11</v>
      </c>
      <c r="K844" t="s">
        <v>16</v>
      </c>
      <c r="L844" t="s">
        <v>23</v>
      </c>
      <c r="M844" s="35">
        <f>DATE(E844,MATCH(F844,{"Jan","Feb","Mar","Apr","May","Jun","Jul","Aug","Sep","Oct","Nov","Dec"}, 0),G844)</f>
        <v>36860</v>
      </c>
      <c r="N844" s="20">
        <f t="shared" si="12"/>
        <v>22</v>
      </c>
    </row>
    <row r="845" spans="4:14" x14ac:dyDescent="0.35">
      <c r="D845" t="s">
        <v>862</v>
      </c>
      <c r="E845">
        <v>1977</v>
      </c>
      <c r="F845" s="28" t="s">
        <v>18</v>
      </c>
      <c r="G845">
        <v>15</v>
      </c>
      <c r="H845">
        <v>2</v>
      </c>
      <c r="I845" s="38">
        <v>6843.17</v>
      </c>
      <c r="J845" t="s">
        <v>11</v>
      </c>
      <c r="K845" t="s">
        <v>16</v>
      </c>
      <c r="L845" t="s">
        <v>13</v>
      </c>
      <c r="M845" s="35">
        <f>DATE(E845,MATCH(F845,{"Jan","Feb","Mar","Apr","May","Jun","Jul","Aug","Sep","Oct","Nov","Dec"}, 0),G845)</f>
        <v>28291</v>
      </c>
      <c r="N845" s="20">
        <f t="shared" si="12"/>
        <v>45</v>
      </c>
    </row>
    <row r="846" spans="4:14" x14ac:dyDescent="0.35">
      <c r="D846" t="s">
        <v>863</v>
      </c>
      <c r="E846">
        <v>1979</v>
      </c>
      <c r="F846" s="28" t="s">
        <v>15</v>
      </c>
      <c r="G846">
        <v>4</v>
      </c>
      <c r="H846">
        <v>1</v>
      </c>
      <c r="I846" s="38">
        <v>6849.03</v>
      </c>
      <c r="J846" t="s">
        <v>11</v>
      </c>
      <c r="K846" t="s">
        <v>11</v>
      </c>
      <c r="L846" t="s">
        <v>42</v>
      </c>
      <c r="M846" s="35">
        <f>DATE(E846,MATCH(F846,{"Jan","Feb","Mar","Apr","May","Jun","Jul","Aug","Sep","Oct","Nov","Dec"}, 0),G846)</f>
        <v>29163</v>
      </c>
      <c r="N846" s="20">
        <f t="shared" si="12"/>
        <v>43</v>
      </c>
    </row>
    <row r="847" spans="4:14" x14ac:dyDescent="0.35">
      <c r="D847" t="s">
        <v>864</v>
      </c>
      <c r="E847">
        <v>1981</v>
      </c>
      <c r="F847" s="28" t="s">
        <v>18</v>
      </c>
      <c r="G847">
        <v>19</v>
      </c>
      <c r="H847">
        <v>1</v>
      </c>
      <c r="I847" s="38">
        <v>6858.48</v>
      </c>
      <c r="J847" t="s">
        <v>11</v>
      </c>
      <c r="K847" t="s">
        <v>11</v>
      </c>
      <c r="L847" t="s">
        <v>166</v>
      </c>
      <c r="M847" s="35">
        <f>DATE(E847,MATCH(F847,{"Jan","Feb","Mar","Apr","May","Jun","Jul","Aug","Sep","Oct","Nov","Dec"}, 0),G847)</f>
        <v>29756</v>
      </c>
      <c r="N847" s="20">
        <f t="shared" si="12"/>
        <v>41</v>
      </c>
    </row>
    <row r="848" spans="4:14" x14ac:dyDescent="0.35">
      <c r="D848" t="s">
        <v>865</v>
      </c>
      <c r="E848">
        <v>1978</v>
      </c>
      <c r="F848" s="28" t="s">
        <v>35</v>
      </c>
      <c r="G848">
        <v>5</v>
      </c>
      <c r="H848">
        <v>2</v>
      </c>
      <c r="I848" s="38">
        <v>6863.49</v>
      </c>
      <c r="J848" t="s">
        <v>11</v>
      </c>
      <c r="K848" t="s">
        <v>16</v>
      </c>
      <c r="L848" t="s">
        <v>13</v>
      </c>
      <c r="M848" s="35">
        <f>DATE(E848,MATCH(F848,{"Jan","Feb","Mar","Apr","May","Jun","Jul","Aug","Sep","Oct","Nov","Dec"}, 0),G848)</f>
        <v>28707</v>
      </c>
      <c r="N848" s="20">
        <f t="shared" si="12"/>
        <v>44</v>
      </c>
    </row>
    <row r="849" spans="4:14" x14ac:dyDescent="0.35">
      <c r="D849" t="s">
        <v>866</v>
      </c>
      <c r="E849">
        <v>1969</v>
      </c>
      <c r="F849" s="28" t="s">
        <v>37</v>
      </c>
      <c r="G849">
        <v>23</v>
      </c>
      <c r="H849">
        <v>0</v>
      </c>
      <c r="I849" s="38">
        <v>6868.39</v>
      </c>
      <c r="J849" t="s">
        <v>11</v>
      </c>
      <c r="K849" t="s">
        <v>11</v>
      </c>
      <c r="L849" t="s">
        <v>13</v>
      </c>
      <c r="M849" s="35">
        <f>DATE(E849,MATCH(F849,{"Jan","Feb","Mar","Apr","May","Jun","Jul","Aug","Sep","Oct","Nov","Dec"}, 0),G849)</f>
        <v>25499</v>
      </c>
      <c r="N849" s="20">
        <f t="shared" ref="N849:N912" si="13">DATEDIF(M849,DATE(2023,6,8),"y")</f>
        <v>53</v>
      </c>
    </row>
    <row r="850" spans="4:14" x14ac:dyDescent="0.35">
      <c r="D850" t="s">
        <v>867</v>
      </c>
      <c r="E850">
        <v>1981</v>
      </c>
      <c r="F850" s="28" t="s">
        <v>18</v>
      </c>
      <c r="G850">
        <v>23</v>
      </c>
      <c r="H850">
        <v>2</v>
      </c>
      <c r="I850" s="38">
        <v>6875.96</v>
      </c>
      <c r="J850" t="s">
        <v>11</v>
      </c>
      <c r="K850" t="s">
        <v>11</v>
      </c>
      <c r="L850" t="s">
        <v>42</v>
      </c>
      <c r="M850" s="35">
        <f>DATE(E850,MATCH(F850,{"Jan","Feb","Mar","Apr","May","Jun","Jul","Aug","Sep","Oct","Nov","Dec"}, 0),G850)</f>
        <v>29760</v>
      </c>
      <c r="N850" s="20">
        <f t="shared" si="13"/>
        <v>41</v>
      </c>
    </row>
    <row r="851" spans="4:14" x14ac:dyDescent="0.35">
      <c r="D851" t="s">
        <v>868</v>
      </c>
      <c r="E851">
        <v>2004</v>
      </c>
      <c r="F851" s="28" t="s">
        <v>30</v>
      </c>
      <c r="G851">
        <v>24</v>
      </c>
      <c r="H851">
        <v>0</v>
      </c>
      <c r="I851" s="38">
        <v>6876.53</v>
      </c>
      <c r="J851" t="s">
        <v>11</v>
      </c>
      <c r="K851" t="s">
        <v>16</v>
      </c>
      <c r="L851" t="s">
        <v>23</v>
      </c>
      <c r="M851" s="35">
        <f>DATE(E851,MATCH(F851,{"Jan","Feb","Mar","Apr","May","Jun","Jul","Aug","Sep","Oct","Nov","Dec"}, 0),G851)</f>
        <v>38345</v>
      </c>
      <c r="N851" s="20">
        <f t="shared" si="13"/>
        <v>18</v>
      </c>
    </row>
    <row r="852" spans="4:14" x14ac:dyDescent="0.35">
      <c r="D852" t="s">
        <v>869</v>
      </c>
      <c r="E852">
        <v>1985</v>
      </c>
      <c r="F852" s="28" t="s">
        <v>20</v>
      </c>
      <c r="G852">
        <v>10</v>
      </c>
      <c r="H852">
        <v>2</v>
      </c>
      <c r="I852" s="38">
        <v>6877.98</v>
      </c>
      <c r="J852" t="s">
        <v>11</v>
      </c>
      <c r="K852" t="s">
        <v>16</v>
      </c>
      <c r="L852" t="s">
        <v>247</v>
      </c>
      <c r="M852" s="35">
        <f>DATE(E852,MATCH(F852,{"Jan","Feb","Mar","Apr","May","Jun","Jul","Aug","Sep","Oct","Nov","Dec"}, 0),G852)</f>
        <v>31300</v>
      </c>
      <c r="N852" s="20">
        <f t="shared" si="13"/>
        <v>37</v>
      </c>
    </row>
    <row r="853" spans="4:14" x14ac:dyDescent="0.35">
      <c r="D853" t="s">
        <v>870</v>
      </c>
      <c r="E853">
        <v>1989</v>
      </c>
      <c r="F853" s="28" t="s">
        <v>30</v>
      </c>
      <c r="G853">
        <v>21</v>
      </c>
      <c r="H853">
        <v>3</v>
      </c>
      <c r="I853" s="38">
        <v>6895.19</v>
      </c>
      <c r="J853" t="s">
        <v>11</v>
      </c>
      <c r="K853" t="s">
        <v>12</v>
      </c>
      <c r="L853" t="s">
        <v>247</v>
      </c>
      <c r="M853" s="35">
        <f>DATE(E853,MATCH(F853,{"Jan","Feb","Mar","Apr","May","Jun","Jul","Aug","Sep","Oct","Nov","Dec"}, 0),G853)</f>
        <v>32863</v>
      </c>
      <c r="N853" s="20">
        <f t="shared" si="13"/>
        <v>33</v>
      </c>
    </row>
    <row r="854" spans="4:14" x14ac:dyDescent="0.35">
      <c r="D854" t="s">
        <v>871</v>
      </c>
      <c r="E854">
        <v>1984</v>
      </c>
      <c r="F854" s="28" t="s">
        <v>20</v>
      </c>
      <c r="G854">
        <v>5</v>
      </c>
      <c r="H854">
        <v>2</v>
      </c>
      <c r="I854" s="38">
        <v>6933.24</v>
      </c>
      <c r="J854" t="s">
        <v>11</v>
      </c>
      <c r="K854" t="s">
        <v>12</v>
      </c>
      <c r="L854" t="s">
        <v>23</v>
      </c>
      <c r="M854" s="35">
        <f>DATE(E854,MATCH(F854,{"Jan","Feb","Mar","Apr","May","Jun","Jul","Aug","Sep","Oct","Nov","Dec"}, 0),G854)</f>
        <v>30930</v>
      </c>
      <c r="N854" s="20">
        <f t="shared" si="13"/>
        <v>38</v>
      </c>
    </row>
    <row r="855" spans="4:14" x14ac:dyDescent="0.35">
      <c r="D855" t="s">
        <v>872</v>
      </c>
      <c r="E855">
        <v>1978</v>
      </c>
      <c r="F855" s="28" t="s">
        <v>15</v>
      </c>
      <c r="G855">
        <v>29</v>
      </c>
      <c r="H855">
        <v>2</v>
      </c>
      <c r="I855" s="38">
        <v>6938.11</v>
      </c>
      <c r="J855" t="s">
        <v>11</v>
      </c>
      <c r="K855" t="s">
        <v>11</v>
      </c>
      <c r="L855" t="s">
        <v>13</v>
      </c>
      <c r="M855" s="35">
        <f>DATE(E855,MATCH(F855,{"Jan","Feb","Mar","Apr","May","Jun","Jul","Aug","Sep","Oct","Nov","Dec"}, 0),G855)</f>
        <v>28823</v>
      </c>
      <c r="N855" s="20">
        <f t="shared" si="13"/>
        <v>44</v>
      </c>
    </row>
    <row r="856" spans="4:14" x14ac:dyDescent="0.35">
      <c r="D856" t="s">
        <v>873</v>
      </c>
      <c r="E856">
        <v>1980</v>
      </c>
      <c r="F856" s="28" t="s">
        <v>35</v>
      </c>
      <c r="G856">
        <v>30</v>
      </c>
      <c r="H856">
        <v>1</v>
      </c>
      <c r="I856" s="38">
        <v>6940.91</v>
      </c>
      <c r="J856" t="s">
        <v>11</v>
      </c>
      <c r="K856" t="s">
        <v>11</v>
      </c>
      <c r="L856" t="s">
        <v>23</v>
      </c>
      <c r="M856" s="35">
        <f>DATE(E856,MATCH(F856,{"Jan","Feb","Mar","Apr","May","Jun","Jul","Aug","Sep","Oct","Nov","Dec"}, 0),G856)</f>
        <v>29463</v>
      </c>
      <c r="N856" s="20">
        <f t="shared" si="13"/>
        <v>42</v>
      </c>
    </row>
    <row r="857" spans="4:14" x14ac:dyDescent="0.35">
      <c r="D857" t="s">
        <v>874</v>
      </c>
      <c r="E857">
        <v>1980</v>
      </c>
      <c r="F857" s="28" t="s">
        <v>37</v>
      </c>
      <c r="G857">
        <v>5</v>
      </c>
      <c r="H857">
        <v>2</v>
      </c>
      <c r="I857" s="38">
        <v>6940.94</v>
      </c>
      <c r="J857" t="s">
        <v>11</v>
      </c>
      <c r="K857" t="s">
        <v>12</v>
      </c>
      <c r="L857" t="s">
        <v>13</v>
      </c>
      <c r="M857" s="35">
        <f>DATE(E857,MATCH(F857,{"Jan","Feb","Mar","Apr","May","Jun","Jul","Aug","Sep","Oct","Nov","Dec"}, 0),G857)</f>
        <v>29499</v>
      </c>
      <c r="N857" s="20">
        <f t="shared" si="13"/>
        <v>42</v>
      </c>
    </row>
    <row r="858" spans="4:14" x14ac:dyDescent="0.35">
      <c r="D858" t="s">
        <v>875</v>
      </c>
      <c r="E858">
        <v>1978</v>
      </c>
      <c r="F858" s="28" t="s">
        <v>30</v>
      </c>
      <c r="G858">
        <v>15</v>
      </c>
      <c r="H858">
        <v>0</v>
      </c>
      <c r="I858" s="38">
        <v>6948.7</v>
      </c>
      <c r="J858" t="s">
        <v>16</v>
      </c>
      <c r="K858" t="s">
        <v>11</v>
      </c>
      <c r="L858" t="s">
        <v>23</v>
      </c>
      <c r="M858" s="35">
        <f>DATE(E858,MATCH(F858,{"Jan","Feb","Mar","Apr","May","Jun","Jul","Aug","Sep","Oct","Nov","Dec"}, 0),G858)</f>
        <v>28839</v>
      </c>
      <c r="N858" s="20">
        <f t="shared" si="13"/>
        <v>44</v>
      </c>
    </row>
    <row r="859" spans="4:14" x14ac:dyDescent="0.35">
      <c r="D859" t="s">
        <v>876</v>
      </c>
      <c r="E859">
        <v>1980</v>
      </c>
      <c r="F859" s="28" t="s">
        <v>35</v>
      </c>
      <c r="G859">
        <v>18</v>
      </c>
      <c r="H859">
        <v>2</v>
      </c>
      <c r="I859" s="38">
        <v>6951.12</v>
      </c>
      <c r="J859" t="s">
        <v>11</v>
      </c>
      <c r="K859" t="s">
        <v>11</v>
      </c>
      <c r="L859" t="s">
        <v>13</v>
      </c>
      <c r="M859" s="35">
        <f>DATE(E859,MATCH(F859,{"Jan","Feb","Mar","Apr","May","Jun","Jul","Aug","Sep","Oct","Nov","Dec"}, 0),G859)</f>
        <v>29451</v>
      </c>
      <c r="N859" s="20">
        <f t="shared" si="13"/>
        <v>42</v>
      </c>
    </row>
    <row r="860" spans="4:14" x14ac:dyDescent="0.35">
      <c r="D860" t="s">
        <v>877</v>
      </c>
      <c r="E860">
        <v>1975</v>
      </c>
      <c r="F860" s="28" t="s">
        <v>18</v>
      </c>
      <c r="G860">
        <v>3</v>
      </c>
      <c r="H860">
        <v>1</v>
      </c>
      <c r="I860" s="38">
        <v>6965.21</v>
      </c>
      <c r="J860" t="s">
        <v>11</v>
      </c>
      <c r="K860" t="s">
        <v>12</v>
      </c>
      <c r="L860" t="s">
        <v>13</v>
      </c>
      <c r="M860" s="35">
        <f>DATE(E860,MATCH(F860,{"Jan","Feb","Mar","Apr","May","Jun","Jul","Aug","Sep","Oct","Nov","Dec"}, 0),G860)</f>
        <v>27548</v>
      </c>
      <c r="N860" s="20">
        <f t="shared" si="13"/>
        <v>48</v>
      </c>
    </row>
    <row r="861" spans="4:14" x14ac:dyDescent="0.35">
      <c r="D861" t="s">
        <v>878</v>
      </c>
      <c r="E861">
        <v>1985</v>
      </c>
      <c r="F861" s="28" t="s">
        <v>30</v>
      </c>
      <c r="G861">
        <v>10</v>
      </c>
      <c r="H861">
        <v>3</v>
      </c>
      <c r="I861" s="38">
        <v>6985.51</v>
      </c>
      <c r="J861" t="s">
        <v>11</v>
      </c>
      <c r="K861" t="s">
        <v>11</v>
      </c>
      <c r="L861" t="s">
        <v>166</v>
      </c>
      <c r="M861" s="35">
        <f>DATE(E861,MATCH(F861,{"Jan","Feb","Mar","Apr","May","Jun","Jul","Aug","Sep","Oct","Nov","Dec"}, 0),G861)</f>
        <v>31391</v>
      </c>
      <c r="N861" s="20">
        <f t="shared" si="13"/>
        <v>37</v>
      </c>
    </row>
    <row r="862" spans="4:14" x14ac:dyDescent="0.35">
      <c r="D862" t="s">
        <v>879</v>
      </c>
      <c r="E862">
        <v>1982</v>
      </c>
      <c r="F862" s="28" t="s">
        <v>37</v>
      </c>
      <c r="G862">
        <v>18</v>
      </c>
      <c r="H862">
        <v>2</v>
      </c>
      <c r="I862" s="38">
        <v>6986.7</v>
      </c>
      <c r="J862" t="s">
        <v>12</v>
      </c>
      <c r="K862" t="s">
        <v>16</v>
      </c>
      <c r="L862" t="s">
        <v>23</v>
      </c>
      <c r="M862" s="35">
        <f>DATE(E862,MATCH(F862,{"Jan","Feb","Mar","Apr","May","Jun","Jul","Aug","Sep","Oct","Nov","Dec"}, 0),G862)</f>
        <v>30242</v>
      </c>
      <c r="N862" s="20">
        <f t="shared" si="13"/>
        <v>40</v>
      </c>
    </row>
    <row r="863" spans="4:14" x14ac:dyDescent="0.35">
      <c r="D863" t="s">
        <v>880</v>
      </c>
      <c r="E863">
        <v>1982</v>
      </c>
      <c r="F863" s="28" t="s">
        <v>20</v>
      </c>
      <c r="G863">
        <v>1</v>
      </c>
      <c r="H863">
        <v>3</v>
      </c>
      <c r="I863" s="38">
        <v>6989.95</v>
      </c>
      <c r="J863" t="s">
        <v>11</v>
      </c>
      <c r="K863" t="s">
        <v>16</v>
      </c>
      <c r="L863" t="s">
        <v>13</v>
      </c>
      <c r="M863" s="35">
        <f>DATE(E863,MATCH(F863,{"Jan","Feb","Mar","Apr","May","Jun","Jul","Aug","Sep","Oct","Nov","Dec"}, 0),G863)</f>
        <v>30195</v>
      </c>
      <c r="N863" s="20">
        <f t="shared" si="13"/>
        <v>40</v>
      </c>
    </row>
    <row r="864" spans="4:14" x14ac:dyDescent="0.35">
      <c r="D864" t="s">
        <v>881</v>
      </c>
      <c r="E864">
        <v>1969</v>
      </c>
      <c r="F864" s="28" t="s">
        <v>10</v>
      </c>
      <c r="G864">
        <v>6</v>
      </c>
      <c r="H864">
        <v>0</v>
      </c>
      <c r="I864" s="38">
        <v>7003.1</v>
      </c>
      <c r="J864" t="s">
        <v>11</v>
      </c>
      <c r="K864" t="s">
        <v>12</v>
      </c>
      <c r="L864" t="s">
        <v>13</v>
      </c>
      <c r="M864" s="35">
        <f>DATE(E864,MATCH(F864,{"Jan","Feb","Mar","Apr","May","Jun","Jul","Aug","Sep","Oct","Nov","Dec"}, 0),G864)</f>
        <v>25390</v>
      </c>
      <c r="N864" s="20">
        <f t="shared" si="13"/>
        <v>53</v>
      </c>
    </row>
    <row r="865" spans="4:14" x14ac:dyDescent="0.35">
      <c r="D865" t="s">
        <v>882</v>
      </c>
      <c r="E865">
        <v>1978</v>
      </c>
      <c r="F865" s="28" t="s">
        <v>18</v>
      </c>
      <c r="G865">
        <v>2</v>
      </c>
      <c r="H865">
        <v>2</v>
      </c>
      <c r="I865" s="38">
        <v>7033.08</v>
      </c>
      <c r="J865" t="s">
        <v>11</v>
      </c>
      <c r="K865" t="s">
        <v>11</v>
      </c>
      <c r="L865" t="s">
        <v>13</v>
      </c>
      <c r="M865" s="35">
        <f>DATE(E865,MATCH(F865,{"Jan","Feb","Mar","Apr","May","Jun","Jul","Aug","Sep","Oct","Nov","Dec"}, 0),G865)</f>
        <v>28643</v>
      </c>
      <c r="N865" s="20">
        <f t="shared" si="13"/>
        <v>45</v>
      </c>
    </row>
    <row r="866" spans="4:14" x14ac:dyDescent="0.35">
      <c r="D866" t="s">
        <v>883</v>
      </c>
      <c r="E866">
        <v>1995</v>
      </c>
      <c r="F866" s="28" t="s">
        <v>37</v>
      </c>
      <c r="G866">
        <v>29</v>
      </c>
      <c r="H866">
        <v>0</v>
      </c>
      <c r="I866" s="38">
        <v>7042.11</v>
      </c>
      <c r="J866" t="s">
        <v>11</v>
      </c>
      <c r="K866" t="s">
        <v>12</v>
      </c>
      <c r="L866" t="s">
        <v>23</v>
      </c>
      <c r="M866" s="35">
        <f>DATE(E866,MATCH(F866,{"Jan","Feb","Mar","Apr","May","Jun","Jul","Aug","Sep","Oct","Nov","Dec"}, 0),G866)</f>
        <v>35001</v>
      </c>
      <c r="N866" s="20">
        <f t="shared" si="13"/>
        <v>27</v>
      </c>
    </row>
    <row r="867" spans="4:14" x14ac:dyDescent="0.35">
      <c r="D867" t="s">
        <v>884</v>
      </c>
      <c r="E867">
        <v>1980</v>
      </c>
      <c r="F867" s="28" t="s">
        <v>10</v>
      </c>
      <c r="G867">
        <v>26</v>
      </c>
      <c r="H867">
        <v>1</v>
      </c>
      <c r="I867" s="38">
        <v>7045.5</v>
      </c>
      <c r="J867" t="s">
        <v>11</v>
      </c>
      <c r="K867" t="s">
        <v>16</v>
      </c>
      <c r="L867" t="s">
        <v>42</v>
      </c>
      <c r="M867" s="35">
        <f>DATE(E867,MATCH(F867,{"Jan","Feb","Mar","Apr","May","Jun","Jul","Aug","Sep","Oct","Nov","Dec"}, 0),G867)</f>
        <v>29428</v>
      </c>
      <c r="N867" s="20">
        <f t="shared" si="13"/>
        <v>42</v>
      </c>
    </row>
    <row r="868" spans="4:14" x14ac:dyDescent="0.35">
      <c r="D868" t="s">
        <v>885</v>
      </c>
      <c r="E868">
        <v>1980</v>
      </c>
      <c r="F868" s="28" t="s">
        <v>37</v>
      </c>
      <c r="G868">
        <v>22</v>
      </c>
      <c r="H868">
        <v>1</v>
      </c>
      <c r="I868" s="38">
        <v>7046.72</v>
      </c>
      <c r="J868" t="s">
        <v>11</v>
      </c>
      <c r="K868" t="s">
        <v>12</v>
      </c>
      <c r="L868" t="s">
        <v>13</v>
      </c>
      <c r="M868" s="35">
        <f>DATE(E868,MATCH(F868,{"Jan","Feb","Mar","Apr","May","Jun","Jul","Aug","Sep","Oct","Nov","Dec"}, 0),G868)</f>
        <v>29516</v>
      </c>
      <c r="N868" s="20">
        <f t="shared" si="13"/>
        <v>42</v>
      </c>
    </row>
    <row r="869" spans="4:14" x14ac:dyDescent="0.35">
      <c r="D869" t="s">
        <v>886</v>
      </c>
      <c r="E869">
        <v>1980</v>
      </c>
      <c r="F869" s="28" t="s">
        <v>10</v>
      </c>
      <c r="G869">
        <v>21</v>
      </c>
      <c r="H869">
        <v>0</v>
      </c>
      <c r="I869" s="38">
        <v>7050.02</v>
      </c>
      <c r="J869" t="s">
        <v>11</v>
      </c>
      <c r="K869" t="s">
        <v>16</v>
      </c>
      <c r="L869" t="s">
        <v>247</v>
      </c>
      <c r="M869" s="35">
        <f>DATE(E869,MATCH(F869,{"Jan","Feb","Mar","Apr","May","Jun","Jul","Aug","Sep","Oct","Nov","Dec"}, 0),G869)</f>
        <v>29423</v>
      </c>
      <c r="N869" s="20">
        <f t="shared" si="13"/>
        <v>42</v>
      </c>
    </row>
    <row r="870" spans="4:14" x14ac:dyDescent="0.35">
      <c r="D870" t="s">
        <v>887</v>
      </c>
      <c r="E870">
        <v>1980</v>
      </c>
      <c r="F870" s="28" t="s">
        <v>18</v>
      </c>
      <c r="G870">
        <v>28</v>
      </c>
      <c r="H870">
        <v>1</v>
      </c>
      <c r="I870" s="38">
        <v>7050.64</v>
      </c>
      <c r="J870" t="s">
        <v>11</v>
      </c>
      <c r="K870" t="s">
        <v>12</v>
      </c>
      <c r="L870" t="s">
        <v>42</v>
      </c>
      <c r="M870" s="35">
        <f>DATE(E870,MATCH(F870,{"Jan","Feb","Mar","Apr","May","Jun","Jul","Aug","Sep","Oct","Nov","Dec"}, 0),G870)</f>
        <v>29400</v>
      </c>
      <c r="N870" s="20">
        <f t="shared" si="13"/>
        <v>42</v>
      </c>
    </row>
    <row r="871" spans="4:14" x14ac:dyDescent="0.35">
      <c r="D871" t="s">
        <v>888</v>
      </c>
      <c r="E871">
        <v>1978</v>
      </c>
      <c r="F871" s="28" t="s">
        <v>18</v>
      </c>
      <c r="G871">
        <v>24</v>
      </c>
      <c r="H871">
        <v>2</v>
      </c>
      <c r="I871" s="38">
        <v>7054.41</v>
      </c>
      <c r="J871" t="s">
        <v>11</v>
      </c>
      <c r="K871" t="s">
        <v>11</v>
      </c>
      <c r="L871" t="s">
        <v>13</v>
      </c>
      <c r="M871" s="35">
        <f>DATE(E871,MATCH(F871,{"Jan","Feb","Mar","Apr","May","Jun","Jul","Aug","Sep","Oct","Nov","Dec"}, 0),G871)</f>
        <v>28665</v>
      </c>
      <c r="N871" s="20">
        <f t="shared" si="13"/>
        <v>44</v>
      </c>
    </row>
    <row r="872" spans="4:14" x14ac:dyDescent="0.35">
      <c r="D872" t="s">
        <v>889</v>
      </c>
      <c r="E872">
        <v>1982</v>
      </c>
      <c r="F872" s="28" t="s">
        <v>37</v>
      </c>
      <c r="G872">
        <v>6</v>
      </c>
      <c r="H872">
        <v>1</v>
      </c>
      <c r="I872" s="38">
        <v>7077.19</v>
      </c>
      <c r="J872" t="s">
        <v>11</v>
      </c>
      <c r="K872" t="s">
        <v>12</v>
      </c>
      <c r="L872" t="s">
        <v>247</v>
      </c>
      <c r="M872" s="35">
        <f>DATE(E872,MATCH(F872,{"Jan","Feb","Mar","Apr","May","Jun","Jul","Aug","Sep","Oct","Nov","Dec"}, 0),G872)</f>
        <v>30230</v>
      </c>
      <c r="N872" s="20">
        <f t="shared" si="13"/>
        <v>40</v>
      </c>
    </row>
    <row r="873" spans="4:14" x14ac:dyDescent="0.35">
      <c r="D873" t="s">
        <v>890</v>
      </c>
      <c r="E873">
        <v>1992</v>
      </c>
      <c r="F873" s="28" t="s">
        <v>18</v>
      </c>
      <c r="G873">
        <v>18</v>
      </c>
      <c r="H873">
        <v>0</v>
      </c>
      <c r="I873" s="38">
        <v>7096.98</v>
      </c>
      <c r="J873" t="s">
        <v>11</v>
      </c>
      <c r="K873" t="s">
        <v>11</v>
      </c>
      <c r="L873" t="s">
        <v>23</v>
      </c>
      <c r="M873" s="35">
        <f>DATE(E873,MATCH(F873,{"Jan","Feb","Mar","Apr","May","Jun","Jul","Aug","Sep","Oct","Nov","Dec"}, 0),G873)</f>
        <v>33773</v>
      </c>
      <c r="N873" s="20">
        <f t="shared" si="13"/>
        <v>30</v>
      </c>
    </row>
    <row r="874" spans="4:14" x14ac:dyDescent="0.35">
      <c r="D874" t="s">
        <v>891</v>
      </c>
      <c r="E874">
        <v>1987</v>
      </c>
      <c r="F874" s="28" t="s">
        <v>35</v>
      </c>
      <c r="G874">
        <v>11</v>
      </c>
      <c r="H874">
        <v>3</v>
      </c>
      <c r="I874" s="38">
        <v>7106.81</v>
      </c>
      <c r="J874" t="s">
        <v>11</v>
      </c>
      <c r="K874" t="s">
        <v>16</v>
      </c>
      <c r="L874" t="s">
        <v>23</v>
      </c>
      <c r="M874" s="35">
        <f>DATE(E874,MATCH(F874,{"Jan","Feb","Mar","Apr","May","Jun","Jul","Aug","Sep","Oct","Nov","Dec"}, 0),G874)</f>
        <v>32000</v>
      </c>
      <c r="N874" s="20">
        <f t="shared" si="13"/>
        <v>35</v>
      </c>
    </row>
    <row r="875" spans="4:14" x14ac:dyDescent="0.35">
      <c r="D875" t="s">
        <v>892</v>
      </c>
      <c r="E875">
        <v>1968</v>
      </c>
      <c r="F875" s="28" t="s">
        <v>18</v>
      </c>
      <c r="G875">
        <v>29</v>
      </c>
      <c r="H875">
        <v>0</v>
      </c>
      <c r="I875" s="38">
        <v>7125.25</v>
      </c>
      <c r="J875" t="s">
        <v>12</v>
      </c>
      <c r="K875" t="s">
        <v>11</v>
      </c>
      <c r="L875" t="s">
        <v>13</v>
      </c>
      <c r="M875" s="35">
        <f>DATE(E875,MATCH(F875,{"Jan","Feb","Mar","Apr","May","Jun","Jul","Aug","Sep","Oct","Nov","Dec"}, 0),G875)</f>
        <v>25018</v>
      </c>
      <c r="N875" s="20">
        <f t="shared" si="13"/>
        <v>54</v>
      </c>
    </row>
    <row r="876" spans="4:14" x14ac:dyDescent="0.35">
      <c r="D876" t="s">
        <v>893</v>
      </c>
      <c r="E876">
        <v>1993</v>
      </c>
      <c r="F876" s="28" t="s">
        <v>35</v>
      </c>
      <c r="G876">
        <v>1</v>
      </c>
      <c r="H876">
        <v>0</v>
      </c>
      <c r="I876" s="38">
        <v>7128.64</v>
      </c>
      <c r="J876" t="s">
        <v>11</v>
      </c>
      <c r="K876" t="s">
        <v>11</v>
      </c>
      <c r="L876" t="s">
        <v>300</v>
      </c>
      <c r="M876" s="35">
        <f>DATE(E876,MATCH(F876,{"Jan","Feb","Mar","Apr","May","Jun","Jul","Aug","Sep","Oct","Nov","Dec"}, 0),G876)</f>
        <v>34182</v>
      </c>
      <c r="N876" s="20">
        <f t="shared" si="13"/>
        <v>29</v>
      </c>
    </row>
    <row r="877" spans="4:14" x14ac:dyDescent="0.35">
      <c r="D877" t="s">
        <v>894</v>
      </c>
      <c r="E877">
        <v>1984</v>
      </c>
      <c r="F877" s="28" t="s">
        <v>10</v>
      </c>
      <c r="G877">
        <v>7</v>
      </c>
      <c r="H877">
        <v>2</v>
      </c>
      <c r="I877" s="38">
        <v>7133.9</v>
      </c>
      <c r="J877" t="s">
        <v>11</v>
      </c>
      <c r="K877" t="s">
        <v>16</v>
      </c>
      <c r="L877" t="s">
        <v>247</v>
      </c>
      <c r="M877" s="35">
        <f>DATE(E877,MATCH(F877,{"Jan","Feb","Mar","Apr","May","Jun","Jul","Aug","Sep","Oct","Nov","Dec"}, 0),G877)</f>
        <v>30870</v>
      </c>
      <c r="N877" s="20">
        <f t="shared" si="13"/>
        <v>38</v>
      </c>
    </row>
    <row r="878" spans="4:14" x14ac:dyDescent="0.35">
      <c r="D878" t="s">
        <v>895</v>
      </c>
      <c r="E878">
        <v>1999</v>
      </c>
      <c r="F878" s="28" t="s">
        <v>35</v>
      </c>
      <c r="G878">
        <v>8</v>
      </c>
      <c r="H878">
        <v>0</v>
      </c>
      <c r="I878" s="38">
        <v>7144.4</v>
      </c>
      <c r="J878" t="s">
        <v>11</v>
      </c>
      <c r="K878" t="s">
        <v>16</v>
      </c>
      <c r="L878" t="s">
        <v>632</v>
      </c>
      <c r="M878" s="35">
        <f>DATE(E878,MATCH(F878,{"Jan","Feb","Mar","Apr","May","Jun","Jul","Aug","Sep","Oct","Nov","Dec"}, 0),G878)</f>
        <v>36380</v>
      </c>
      <c r="N878" s="20">
        <f t="shared" si="13"/>
        <v>23</v>
      </c>
    </row>
    <row r="879" spans="4:14" x14ac:dyDescent="0.35">
      <c r="D879" t="s">
        <v>896</v>
      </c>
      <c r="E879">
        <v>1984</v>
      </c>
      <c r="F879" s="28" t="s">
        <v>15</v>
      </c>
      <c r="G879">
        <v>21</v>
      </c>
      <c r="H879">
        <v>2</v>
      </c>
      <c r="I879" s="38">
        <v>7144.86</v>
      </c>
      <c r="J879" t="s">
        <v>11</v>
      </c>
      <c r="K879" t="s">
        <v>11</v>
      </c>
      <c r="L879" t="s">
        <v>247</v>
      </c>
      <c r="M879" s="35">
        <f>DATE(E879,MATCH(F879,{"Jan","Feb","Mar","Apr","May","Jun","Jul","Aug","Sep","Oct","Nov","Dec"}, 0),G879)</f>
        <v>31007</v>
      </c>
      <c r="N879" s="20">
        <f t="shared" si="13"/>
        <v>38</v>
      </c>
    </row>
    <row r="880" spans="4:14" x14ac:dyDescent="0.35">
      <c r="D880" t="s">
        <v>897</v>
      </c>
      <c r="E880">
        <v>1976</v>
      </c>
      <c r="F880" s="28" t="s">
        <v>18</v>
      </c>
      <c r="G880">
        <v>24</v>
      </c>
      <c r="H880">
        <v>0</v>
      </c>
      <c r="I880" s="38">
        <v>7147.11</v>
      </c>
      <c r="J880" t="s">
        <v>12</v>
      </c>
      <c r="K880" t="s">
        <v>11</v>
      </c>
      <c r="L880" t="s">
        <v>42</v>
      </c>
      <c r="M880" s="35">
        <f>DATE(E880,MATCH(F880,{"Jan","Feb","Mar","Apr","May","Jun","Jul","Aug","Sep","Oct","Nov","Dec"}, 0),G880)</f>
        <v>27935</v>
      </c>
      <c r="N880" s="20">
        <f t="shared" si="13"/>
        <v>46</v>
      </c>
    </row>
    <row r="881" spans="4:14" x14ac:dyDescent="0.35">
      <c r="D881" t="s">
        <v>898</v>
      </c>
      <c r="E881">
        <v>1978</v>
      </c>
      <c r="F881" s="28" t="s">
        <v>10</v>
      </c>
      <c r="G881">
        <v>30</v>
      </c>
      <c r="H881">
        <v>1</v>
      </c>
      <c r="I881" s="38">
        <v>7147.47</v>
      </c>
      <c r="J881" t="s">
        <v>11</v>
      </c>
      <c r="K881" t="s">
        <v>12</v>
      </c>
      <c r="L881" t="s">
        <v>13</v>
      </c>
      <c r="M881" s="35">
        <f>DATE(E881,MATCH(F881,{"Jan","Feb","Mar","Apr","May","Jun","Jul","Aug","Sep","Oct","Nov","Dec"}, 0),G881)</f>
        <v>28701</v>
      </c>
      <c r="N881" s="20">
        <f t="shared" si="13"/>
        <v>44</v>
      </c>
    </row>
    <row r="882" spans="4:14" x14ac:dyDescent="0.35">
      <c r="D882" t="s">
        <v>899</v>
      </c>
      <c r="E882">
        <v>1984</v>
      </c>
      <c r="F882" s="28" t="s">
        <v>18</v>
      </c>
      <c r="G882">
        <v>29</v>
      </c>
      <c r="H882">
        <v>3</v>
      </c>
      <c r="I882" s="38">
        <v>7151.09</v>
      </c>
      <c r="J882" t="s">
        <v>11</v>
      </c>
      <c r="K882" t="s">
        <v>11</v>
      </c>
      <c r="L882" t="s">
        <v>42</v>
      </c>
      <c r="M882" s="35">
        <f>DATE(E882,MATCH(F882,{"Jan","Feb","Mar","Apr","May","Jun","Jul","Aug","Sep","Oct","Nov","Dec"}, 0),G882)</f>
        <v>30862</v>
      </c>
      <c r="N882" s="20">
        <f t="shared" si="13"/>
        <v>38</v>
      </c>
    </row>
    <row r="883" spans="4:14" x14ac:dyDescent="0.35">
      <c r="D883" t="s">
        <v>900</v>
      </c>
      <c r="E883">
        <v>1978</v>
      </c>
      <c r="F883" s="28" t="s">
        <v>20</v>
      </c>
      <c r="G883">
        <v>6</v>
      </c>
      <c r="H883">
        <v>1</v>
      </c>
      <c r="I883" s="38">
        <v>7152.67</v>
      </c>
      <c r="J883" t="s">
        <v>12</v>
      </c>
      <c r="K883" t="s">
        <v>11</v>
      </c>
      <c r="L883" t="s">
        <v>13</v>
      </c>
      <c r="M883" s="35">
        <f>DATE(E883,MATCH(F883,{"Jan","Feb","Mar","Apr","May","Jun","Jul","Aug","Sep","Oct","Nov","Dec"}, 0),G883)</f>
        <v>28739</v>
      </c>
      <c r="N883" s="20">
        <f t="shared" si="13"/>
        <v>44</v>
      </c>
    </row>
    <row r="884" spans="4:14" x14ac:dyDescent="0.35">
      <c r="D884" t="s">
        <v>901</v>
      </c>
      <c r="E884">
        <v>1981</v>
      </c>
      <c r="F884" s="28" t="s">
        <v>10</v>
      </c>
      <c r="G884">
        <v>17</v>
      </c>
      <c r="H884">
        <v>1</v>
      </c>
      <c r="I884" s="38">
        <v>7153.55</v>
      </c>
      <c r="J884" t="s">
        <v>11</v>
      </c>
      <c r="K884" t="s">
        <v>16</v>
      </c>
      <c r="L884" t="s">
        <v>23</v>
      </c>
      <c r="M884" s="35">
        <f>DATE(E884,MATCH(F884,{"Jan","Feb","Mar","Apr","May","Jun","Jul","Aug","Sep","Oct","Nov","Dec"}, 0),G884)</f>
        <v>29784</v>
      </c>
      <c r="N884" s="20">
        <f t="shared" si="13"/>
        <v>41</v>
      </c>
    </row>
    <row r="885" spans="4:14" x14ac:dyDescent="0.35">
      <c r="D885" t="s">
        <v>902</v>
      </c>
      <c r="E885">
        <v>1980</v>
      </c>
      <c r="F885" s="28" t="s">
        <v>18</v>
      </c>
      <c r="G885">
        <v>22</v>
      </c>
      <c r="H885">
        <v>2</v>
      </c>
      <c r="I885" s="38">
        <v>7160.09</v>
      </c>
      <c r="J885" t="s">
        <v>11</v>
      </c>
      <c r="K885" t="s">
        <v>11</v>
      </c>
      <c r="L885" t="s">
        <v>42</v>
      </c>
      <c r="M885" s="35">
        <f>DATE(E885,MATCH(F885,{"Jan","Feb","Mar","Apr","May","Jun","Jul","Aug","Sep","Oct","Nov","Dec"}, 0),G885)</f>
        <v>29394</v>
      </c>
      <c r="N885" s="20">
        <f t="shared" si="13"/>
        <v>42</v>
      </c>
    </row>
    <row r="886" spans="4:14" x14ac:dyDescent="0.35">
      <c r="D886" t="s">
        <v>903</v>
      </c>
      <c r="E886">
        <v>1980</v>
      </c>
      <c r="F886" s="28" t="s">
        <v>37</v>
      </c>
      <c r="G886">
        <v>7</v>
      </c>
      <c r="H886">
        <v>2</v>
      </c>
      <c r="I886" s="38">
        <v>7160.33</v>
      </c>
      <c r="J886" t="s">
        <v>11</v>
      </c>
      <c r="K886" t="s">
        <v>16</v>
      </c>
      <c r="L886" t="s">
        <v>13</v>
      </c>
      <c r="M886" s="35">
        <f>DATE(E886,MATCH(F886,{"Jan","Feb","Mar","Apr","May","Jun","Jul","Aug","Sep","Oct","Nov","Dec"}, 0),G886)</f>
        <v>29501</v>
      </c>
      <c r="N886" s="20">
        <f t="shared" si="13"/>
        <v>42</v>
      </c>
    </row>
    <row r="887" spans="4:14" x14ac:dyDescent="0.35">
      <c r="D887" t="s">
        <v>904</v>
      </c>
      <c r="E887">
        <v>1980</v>
      </c>
      <c r="F887" s="28" t="s">
        <v>20</v>
      </c>
      <c r="G887">
        <v>30</v>
      </c>
      <c r="H887">
        <v>2</v>
      </c>
      <c r="I887" s="38">
        <v>7162.01</v>
      </c>
      <c r="J887" t="s">
        <v>11</v>
      </c>
      <c r="K887" t="s">
        <v>12</v>
      </c>
      <c r="L887" t="s">
        <v>13</v>
      </c>
      <c r="M887" s="35">
        <f>DATE(E887,MATCH(F887,{"Jan","Feb","Mar","Apr","May","Jun","Jul","Aug","Sep","Oct","Nov","Dec"}, 0),G887)</f>
        <v>29494</v>
      </c>
      <c r="N887" s="20">
        <f t="shared" si="13"/>
        <v>42</v>
      </c>
    </row>
    <row r="888" spans="4:14" x14ac:dyDescent="0.35">
      <c r="D888" t="s">
        <v>905</v>
      </c>
      <c r="E888">
        <v>1982</v>
      </c>
      <c r="F888" s="28" t="s">
        <v>35</v>
      </c>
      <c r="G888">
        <v>16</v>
      </c>
      <c r="H888">
        <v>2</v>
      </c>
      <c r="I888" s="38">
        <v>7173.36</v>
      </c>
      <c r="J888" t="s">
        <v>12</v>
      </c>
      <c r="K888" t="s">
        <v>11</v>
      </c>
      <c r="L888" t="s">
        <v>168</v>
      </c>
      <c r="M888" s="35">
        <f>DATE(E888,MATCH(F888,{"Jan","Feb","Mar","Apr","May","Jun","Jul","Aug","Sep","Oct","Nov","Dec"}, 0),G888)</f>
        <v>30179</v>
      </c>
      <c r="N888" s="20">
        <f t="shared" si="13"/>
        <v>40</v>
      </c>
    </row>
    <row r="889" spans="4:14" x14ac:dyDescent="0.35">
      <c r="D889" t="s">
        <v>906</v>
      </c>
      <c r="E889">
        <v>1975</v>
      </c>
      <c r="F889" s="28" t="s">
        <v>10</v>
      </c>
      <c r="G889">
        <v>19</v>
      </c>
      <c r="H889">
        <v>1</v>
      </c>
      <c r="I889" s="38">
        <v>7175.51</v>
      </c>
      <c r="J889" t="s">
        <v>11</v>
      </c>
      <c r="K889" t="s">
        <v>12</v>
      </c>
      <c r="L889" t="s">
        <v>13</v>
      </c>
      <c r="M889" s="35">
        <f>DATE(E889,MATCH(F889,{"Jan","Feb","Mar","Apr","May","Jun","Jul","Aug","Sep","Oct","Nov","Dec"}, 0),G889)</f>
        <v>27594</v>
      </c>
      <c r="N889" s="20">
        <f t="shared" si="13"/>
        <v>47</v>
      </c>
    </row>
    <row r="890" spans="4:14" x14ac:dyDescent="0.35">
      <c r="D890" t="s">
        <v>907</v>
      </c>
      <c r="E890">
        <v>1968</v>
      </c>
      <c r="F890" s="28" t="s">
        <v>35</v>
      </c>
      <c r="G890">
        <v>26</v>
      </c>
      <c r="H890">
        <v>0</v>
      </c>
      <c r="I890" s="38">
        <v>7179.52</v>
      </c>
      <c r="J890" t="s">
        <v>12</v>
      </c>
      <c r="K890" t="s">
        <v>12</v>
      </c>
      <c r="L890" t="s">
        <v>13</v>
      </c>
      <c r="M890" s="35">
        <f>DATE(E890,MATCH(F890,{"Jan","Feb","Mar","Apr","May","Jun","Jul","Aug","Sep","Oct","Nov","Dec"}, 0),G890)</f>
        <v>25076</v>
      </c>
      <c r="N890" s="20">
        <f t="shared" si="13"/>
        <v>54</v>
      </c>
    </row>
    <row r="891" spans="4:14" x14ac:dyDescent="0.35">
      <c r="D891" t="s">
        <v>908</v>
      </c>
      <c r="E891">
        <v>1982</v>
      </c>
      <c r="F891" s="28" t="s">
        <v>20</v>
      </c>
      <c r="G891">
        <v>14</v>
      </c>
      <c r="H891">
        <v>3</v>
      </c>
      <c r="I891" s="38">
        <v>7196.87</v>
      </c>
      <c r="J891" t="s">
        <v>12</v>
      </c>
      <c r="K891" t="s">
        <v>11</v>
      </c>
      <c r="L891" t="s">
        <v>42</v>
      </c>
      <c r="M891" s="35">
        <f>DATE(E891,MATCH(F891,{"Jan","Feb","Mar","Apr","May","Jun","Jul","Aug","Sep","Oct","Nov","Dec"}, 0),G891)</f>
        <v>30208</v>
      </c>
      <c r="N891" s="20">
        <f t="shared" si="13"/>
        <v>40</v>
      </c>
    </row>
    <row r="892" spans="4:14" x14ac:dyDescent="0.35">
      <c r="D892" t="s">
        <v>909</v>
      </c>
      <c r="E892">
        <v>1983</v>
      </c>
      <c r="F892" s="28" t="s">
        <v>35</v>
      </c>
      <c r="G892">
        <v>11</v>
      </c>
      <c r="H892">
        <v>2</v>
      </c>
      <c r="I892" s="38">
        <v>7201.7</v>
      </c>
      <c r="J892" t="s">
        <v>11</v>
      </c>
      <c r="K892" t="s">
        <v>12</v>
      </c>
      <c r="L892" t="s">
        <v>23</v>
      </c>
      <c r="M892" s="35">
        <f>DATE(E892,MATCH(F892,{"Jan","Feb","Mar","Apr","May","Jun","Jul","Aug","Sep","Oct","Nov","Dec"}, 0),G892)</f>
        <v>30539</v>
      </c>
      <c r="N892" s="20">
        <f t="shared" si="13"/>
        <v>39</v>
      </c>
    </row>
    <row r="893" spans="4:14" x14ac:dyDescent="0.35">
      <c r="D893" t="s">
        <v>910</v>
      </c>
      <c r="E893">
        <v>1983</v>
      </c>
      <c r="F893" s="28" t="s">
        <v>15</v>
      </c>
      <c r="G893">
        <v>21</v>
      </c>
      <c r="H893">
        <v>2</v>
      </c>
      <c r="I893" s="38">
        <v>7209.49</v>
      </c>
      <c r="J893" t="s">
        <v>11</v>
      </c>
      <c r="K893" t="s">
        <v>12</v>
      </c>
      <c r="L893" t="s">
        <v>23</v>
      </c>
      <c r="M893" s="35">
        <f>DATE(E893,MATCH(F893,{"Jan","Feb","Mar","Apr","May","Jun","Jul","Aug","Sep","Oct","Nov","Dec"}, 0),G893)</f>
        <v>30641</v>
      </c>
      <c r="N893" s="20">
        <f t="shared" si="13"/>
        <v>39</v>
      </c>
    </row>
    <row r="894" spans="4:14" x14ac:dyDescent="0.35">
      <c r="D894" t="s">
        <v>911</v>
      </c>
      <c r="E894">
        <v>1991</v>
      </c>
      <c r="F894" s="28" t="s">
        <v>18</v>
      </c>
      <c r="G894">
        <v>28</v>
      </c>
      <c r="H894">
        <v>3</v>
      </c>
      <c r="I894" s="38">
        <v>7220.25</v>
      </c>
      <c r="J894" t="s">
        <v>11</v>
      </c>
      <c r="K894" t="s">
        <v>11</v>
      </c>
      <c r="L894" t="s">
        <v>300</v>
      </c>
      <c r="M894" s="35">
        <f>DATE(E894,MATCH(F894,{"Jan","Feb","Mar","Apr","May","Jun","Jul","Aug","Sep","Oct","Nov","Dec"}, 0),G894)</f>
        <v>33417</v>
      </c>
      <c r="N894" s="20">
        <f t="shared" si="13"/>
        <v>31</v>
      </c>
    </row>
    <row r="895" spans="4:14" x14ac:dyDescent="0.35">
      <c r="D895" t="s">
        <v>912</v>
      </c>
      <c r="E895">
        <v>1977</v>
      </c>
      <c r="F895" s="28" t="s">
        <v>20</v>
      </c>
      <c r="G895">
        <v>15</v>
      </c>
      <c r="H895">
        <v>0</v>
      </c>
      <c r="I895" s="38">
        <v>7222.79</v>
      </c>
      <c r="J895" t="s">
        <v>12</v>
      </c>
      <c r="K895" t="s">
        <v>12</v>
      </c>
      <c r="L895" t="s">
        <v>23</v>
      </c>
      <c r="M895" s="35">
        <f>DATE(E895,MATCH(F895,{"Jan","Feb","Mar","Apr","May","Jun","Jul","Aug","Sep","Oct","Nov","Dec"}, 0),G895)</f>
        <v>28383</v>
      </c>
      <c r="N895" s="20">
        <f t="shared" si="13"/>
        <v>45</v>
      </c>
    </row>
    <row r="896" spans="4:14" x14ac:dyDescent="0.35">
      <c r="D896" t="s">
        <v>913</v>
      </c>
      <c r="E896">
        <v>1986</v>
      </c>
      <c r="F896" s="28" t="s">
        <v>10</v>
      </c>
      <c r="G896">
        <v>13</v>
      </c>
      <c r="H896">
        <v>3</v>
      </c>
      <c r="I896" s="38">
        <v>7228.22</v>
      </c>
      <c r="J896" t="s">
        <v>11</v>
      </c>
      <c r="K896" t="s">
        <v>16</v>
      </c>
      <c r="L896" t="s">
        <v>247</v>
      </c>
      <c r="M896" s="35">
        <f>DATE(E896,MATCH(F896,{"Jan","Feb","Mar","Apr","May","Jun","Jul","Aug","Sep","Oct","Nov","Dec"}, 0),G896)</f>
        <v>31606</v>
      </c>
      <c r="N896" s="20">
        <f t="shared" si="13"/>
        <v>36</v>
      </c>
    </row>
    <row r="897" spans="4:14" x14ac:dyDescent="0.35">
      <c r="D897" t="s">
        <v>914</v>
      </c>
      <c r="E897">
        <v>1986</v>
      </c>
      <c r="F897" s="28" t="s">
        <v>20</v>
      </c>
      <c r="G897">
        <v>2</v>
      </c>
      <c r="H897">
        <v>4</v>
      </c>
      <c r="I897" s="38">
        <v>7243.81</v>
      </c>
      <c r="J897" t="s">
        <v>11</v>
      </c>
      <c r="K897" t="s">
        <v>12</v>
      </c>
      <c r="L897" t="s">
        <v>13</v>
      </c>
      <c r="M897" s="35">
        <f>DATE(E897,MATCH(F897,{"Jan","Feb","Mar","Apr","May","Jun","Jul","Aug","Sep","Oct","Nov","Dec"}, 0),G897)</f>
        <v>31657</v>
      </c>
      <c r="N897" s="20">
        <f t="shared" si="13"/>
        <v>36</v>
      </c>
    </row>
    <row r="898" spans="4:14" x14ac:dyDescent="0.35">
      <c r="D898" t="s">
        <v>915</v>
      </c>
      <c r="E898">
        <v>1982</v>
      </c>
      <c r="F898" s="28" t="s">
        <v>10</v>
      </c>
      <c r="G898">
        <v>24</v>
      </c>
      <c r="H898">
        <v>3</v>
      </c>
      <c r="I898" s="38">
        <v>7248.71</v>
      </c>
      <c r="J898" t="s">
        <v>11</v>
      </c>
      <c r="K898" t="s">
        <v>16</v>
      </c>
      <c r="L898" t="s">
        <v>13</v>
      </c>
      <c r="M898" s="35">
        <f>DATE(E898,MATCH(F898,{"Jan","Feb","Mar","Apr","May","Jun","Jul","Aug","Sep","Oct","Nov","Dec"}, 0),G898)</f>
        <v>30156</v>
      </c>
      <c r="N898" s="20">
        <f t="shared" si="13"/>
        <v>40</v>
      </c>
    </row>
    <row r="899" spans="4:14" x14ac:dyDescent="0.35">
      <c r="D899" t="s">
        <v>916</v>
      </c>
      <c r="E899">
        <v>1981</v>
      </c>
      <c r="F899" s="28" t="s">
        <v>35</v>
      </c>
      <c r="G899">
        <v>14</v>
      </c>
      <c r="H899">
        <v>2</v>
      </c>
      <c r="I899" s="38">
        <v>7256.72</v>
      </c>
      <c r="J899" t="s">
        <v>12</v>
      </c>
      <c r="K899" t="s">
        <v>11</v>
      </c>
      <c r="L899" t="s">
        <v>23</v>
      </c>
      <c r="M899" s="35">
        <f>DATE(E899,MATCH(F899,{"Jan","Feb","Mar","Apr","May","Jun","Jul","Aug","Sep","Oct","Nov","Dec"}, 0),G899)</f>
        <v>29812</v>
      </c>
      <c r="N899" s="20">
        <f t="shared" si="13"/>
        <v>41</v>
      </c>
    </row>
    <row r="900" spans="4:14" x14ac:dyDescent="0.35">
      <c r="D900" t="s">
        <v>917</v>
      </c>
      <c r="E900">
        <v>1981</v>
      </c>
      <c r="F900" s="28" t="s">
        <v>18</v>
      </c>
      <c r="G900">
        <v>13</v>
      </c>
      <c r="H900">
        <v>2</v>
      </c>
      <c r="I900" s="38">
        <v>7261.74</v>
      </c>
      <c r="J900" t="s">
        <v>12</v>
      </c>
      <c r="K900" t="s">
        <v>12</v>
      </c>
      <c r="L900" t="s">
        <v>23</v>
      </c>
      <c r="M900" s="35">
        <f>DATE(E900,MATCH(F900,{"Jan","Feb","Mar","Apr","May","Jun","Jul","Aug","Sep","Oct","Nov","Dec"}, 0),G900)</f>
        <v>29750</v>
      </c>
      <c r="N900" s="20">
        <f t="shared" si="13"/>
        <v>41</v>
      </c>
    </row>
    <row r="901" spans="4:14" x14ac:dyDescent="0.35">
      <c r="D901" t="s">
        <v>918</v>
      </c>
      <c r="E901">
        <v>1973</v>
      </c>
      <c r="F901" s="28" t="s">
        <v>37</v>
      </c>
      <c r="G901">
        <v>25</v>
      </c>
      <c r="H901">
        <v>0</v>
      </c>
      <c r="I901" s="38">
        <v>7265.58</v>
      </c>
      <c r="J901" t="s">
        <v>11</v>
      </c>
      <c r="K901" t="s">
        <v>11</v>
      </c>
      <c r="L901" t="s">
        <v>13</v>
      </c>
      <c r="M901" s="35">
        <f>DATE(E901,MATCH(F901,{"Jan","Feb","Mar","Apr","May","Jun","Jul","Aug","Sep","Oct","Nov","Dec"}, 0),G901)</f>
        <v>26962</v>
      </c>
      <c r="N901" s="20">
        <f t="shared" si="13"/>
        <v>49</v>
      </c>
    </row>
    <row r="902" spans="4:14" x14ac:dyDescent="0.35">
      <c r="D902" t="s">
        <v>919</v>
      </c>
      <c r="E902">
        <v>1981</v>
      </c>
      <c r="F902" s="28" t="s">
        <v>35</v>
      </c>
      <c r="G902">
        <v>4</v>
      </c>
      <c r="H902">
        <v>2</v>
      </c>
      <c r="I902" s="38">
        <v>7265.7</v>
      </c>
      <c r="J902" t="s">
        <v>12</v>
      </c>
      <c r="K902" t="s">
        <v>12</v>
      </c>
      <c r="L902" t="s">
        <v>23</v>
      </c>
      <c r="M902" s="35">
        <f>DATE(E902,MATCH(F902,{"Jan","Feb","Mar","Apr","May","Jun","Jul","Aug","Sep","Oct","Nov","Dec"}, 0),G902)</f>
        <v>29802</v>
      </c>
      <c r="N902" s="20">
        <f t="shared" si="13"/>
        <v>41</v>
      </c>
    </row>
    <row r="903" spans="4:14" x14ac:dyDescent="0.35">
      <c r="D903" t="s">
        <v>920</v>
      </c>
      <c r="E903">
        <v>1976</v>
      </c>
      <c r="F903" s="28" t="s">
        <v>30</v>
      </c>
      <c r="G903">
        <v>18</v>
      </c>
      <c r="H903">
        <v>2</v>
      </c>
      <c r="I903" s="38">
        <v>7273.02</v>
      </c>
      <c r="J903" t="s">
        <v>11</v>
      </c>
      <c r="K903" t="s">
        <v>16</v>
      </c>
      <c r="L903" t="s">
        <v>13</v>
      </c>
      <c r="M903" s="35">
        <f>DATE(E903,MATCH(F903,{"Jan","Feb","Mar","Apr","May","Jun","Jul","Aug","Sep","Oct","Nov","Dec"}, 0),G903)</f>
        <v>28112</v>
      </c>
      <c r="N903" s="20">
        <f t="shared" si="13"/>
        <v>46</v>
      </c>
    </row>
    <row r="904" spans="4:14" x14ac:dyDescent="0.35">
      <c r="D904" t="s">
        <v>921</v>
      </c>
      <c r="E904">
        <v>1985</v>
      </c>
      <c r="F904" s="28" t="s">
        <v>15</v>
      </c>
      <c r="G904">
        <v>2</v>
      </c>
      <c r="H904">
        <v>3</v>
      </c>
      <c r="I904" s="38">
        <v>7281.51</v>
      </c>
      <c r="J904" t="s">
        <v>11</v>
      </c>
      <c r="K904" t="s">
        <v>16</v>
      </c>
      <c r="L904" t="s">
        <v>23</v>
      </c>
      <c r="M904" s="35">
        <f>DATE(E904,MATCH(F904,{"Jan","Feb","Mar","Apr","May","Jun","Jul","Aug","Sep","Oct","Nov","Dec"}, 0),G904)</f>
        <v>31353</v>
      </c>
      <c r="N904" s="20">
        <f t="shared" si="13"/>
        <v>37</v>
      </c>
    </row>
    <row r="905" spans="4:14" x14ac:dyDescent="0.35">
      <c r="D905" t="s">
        <v>922</v>
      </c>
      <c r="E905">
        <v>1966</v>
      </c>
      <c r="F905" s="28" t="s">
        <v>30</v>
      </c>
      <c r="G905">
        <v>26</v>
      </c>
      <c r="H905">
        <v>0</v>
      </c>
      <c r="I905" s="38">
        <v>7302.46</v>
      </c>
      <c r="J905" t="s">
        <v>12</v>
      </c>
      <c r="K905" t="s">
        <v>16</v>
      </c>
      <c r="L905" t="s">
        <v>23</v>
      </c>
      <c r="M905" s="35">
        <f>DATE(E905,MATCH(F905,{"Jan","Feb","Mar","Apr","May","Jun","Jul","Aug","Sep","Oct","Nov","Dec"}, 0),G905)</f>
        <v>24467</v>
      </c>
      <c r="N905" s="20">
        <f t="shared" si="13"/>
        <v>56</v>
      </c>
    </row>
    <row r="906" spans="4:14" x14ac:dyDescent="0.35">
      <c r="D906" t="s">
        <v>923</v>
      </c>
      <c r="E906">
        <v>1965</v>
      </c>
      <c r="F906" s="28" t="s">
        <v>18</v>
      </c>
      <c r="G906">
        <v>6</v>
      </c>
      <c r="H906">
        <v>0</v>
      </c>
      <c r="I906" s="38">
        <v>7304.65</v>
      </c>
      <c r="J906" t="s">
        <v>12</v>
      </c>
      <c r="K906" t="s">
        <v>12</v>
      </c>
      <c r="L906" t="s">
        <v>13</v>
      </c>
      <c r="M906" s="35">
        <f>DATE(E906,MATCH(F906,{"Jan","Feb","Mar","Apr","May","Jun","Jul","Aug","Sep","Oct","Nov","Dec"}, 0),G906)</f>
        <v>23899</v>
      </c>
      <c r="N906" s="20">
        <f t="shared" si="13"/>
        <v>58</v>
      </c>
    </row>
    <row r="907" spans="4:14" x14ac:dyDescent="0.35">
      <c r="D907" t="s">
        <v>924</v>
      </c>
      <c r="E907">
        <v>1965</v>
      </c>
      <c r="F907" s="28" t="s">
        <v>18</v>
      </c>
      <c r="G907">
        <v>25</v>
      </c>
      <c r="H907">
        <v>0</v>
      </c>
      <c r="I907" s="38">
        <v>7318.21</v>
      </c>
      <c r="J907" t="s">
        <v>12</v>
      </c>
      <c r="K907" t="s">
        <v>16</v>
      </c>
      <c r="L907" t="s">
        <v>13</v>
      </c>
      <c r="M907" s="35">
        <f>DATE(E907,MATCH(F907,{"Jan","Feb","Mar","Apr","May","Jun","Jul","Aug","Sep","Oct","Nov","Dec"}, 0),G907)</f>
        <v>23918</v>
      </c>
      <c r="N907" s="20">
        <f t="shared" si="13"/>
        <v>57</v>
      </c>
    </row>
    <row r="908" spans="4:14" x14ac:dyDescent="0.35">
      <c r="D908" t="s">
        <v>925</v>
      </c>
      <c r="E908">
        <v>1972</v>
      </c>
      <c r="F908" s="28" t="s">
        <v>35</v>
      </c>
      <c r="G908">
        <v>11</v>
      </c>
      <c r="H908">
        <v>0</v>
      </c>
      <c r="I908" s="38">
        <v>7318.22</v>
      </c>
      <c r="J908" t="s">
        <v>11</v>
      </c>
      <c r="K908" t="s">
        <v>12</v>
      </c>
      <c r="L908" t="s">
        <v>23</v>
      </c>
      <c r="M908" s="35">
        <f>DATE(E908,MATCH(F908,{"Jan","Feb","Mar","Apr","May","Jun","Jul","Aug","Sep","Oct","Nov","Dec"}, 0),G908)</f>
        <v>26522</v>
      </c>
      <c r="N908" s="20">
        <f t="shared" si="13"/>
        <v>50</v>
      </c>
    </row>
    <row r="909" spans="4:14" x14ac:dyDescent="0.35">
      <c r="D909" t="s">
        <v>926</v>
      </c>
      <c r="E909">
        <v>1965</v>
      </c>
      <c r="F909" s="28" t="s">
        <v>10</v>
      </c>
      <c r="G909">
        <v>11</v>
      </c>
      <c r="H909">
        <v>0</v>
      </c>
      <c r="I909" s="38">
        <v>7322.86</v>
      </c>
      <c r="J909" t="s">
        <v>12</v>
      </c>
      <c r="K909" t="s">
        <v>12</v>
      </c>
      <c r="L909" t="s">
        <v>23</v>
      </c>
      <c r="M909" s="35">
        <f>DATE(E909,MATCH(F909,{"Jan","Feb","Mar","Apr","May","Jun","Jul","Aug","Sep","Oct","Nov","Dec"}, 0),G909)</f>
        <v>23934</v>
      </c>
      <c r="N909" s="20">
        <f t="shared" si="13"/>
        <v>57</v>
      </c>
    </row>
    <row r="910" spans="4:14" x14ac:dyDescent="0.35">
      <c r="D910" t="s">
        <v>927</v>
      </c>
      <c r="E910">
        <v>2004</v>
      </c>
      <c r="F910" s="28" t="s">
        <v>15</v>
      </c>
      <c r="G910">
        <v>15</v>
      </c>
      <c r="H910">
        <v>0</v>
      </c>
      <c r="I910" s="38">
        <v>7323.73</v>
      </c>
      <c r="J910" t="s">
        <v>11</v>
      </c>
      <c r="K910" t="s">
        <v>11</v>
      </c>
      <c r="L910" t="s">
        <v>247</v>
      </c>
      <c r="M910" s="35">
        <f>DATE(E910,MATCH(F910,{"Jan","Feb","Mar","Apr","May","Jun","Jul","Aug","Sep","Oct","Nov","Dec"}, 0),G910)</f>
        <v>38306</v>
      </c>
      <c r="N910" s="20">
        <f t="shared" si="13"/>
        <v>18</v>
      </c>
    </row>
    <row r="911" spans="4:14" x14ac:dyDescent="0.35">
      <c r="D911" t="s">
        <v>928</v>
      </c>
      <c r="E911">
        <v>1979</v>
      </c>
      <c r="F911" s="28" t="s">
        <v>18</v>
      </c>
      <c r="G911">
        <v>19</v>
      </c>
      <c r="H911">
        <v>0</v>
      </c>
      <c r="I911" s="38">
        <v>7325.05</v>
      </c>
      <c r="J911" t="s">
        <v>11</v>
      </c>
      <c r="K911" t="s">
        <v>12</v>
      </c>
      <c r="L911" t="s">
        <v>247</v>
      </c>
      <c r="M911" s="35">
        <f>DATE(E911,MATCH(F911,{"Jan","Feb","Mar","Apr","May","Jun","Jul","Aug","Sep","Oct","Nov","Dec"}, 0),G911)</f>
        <v>29025</v>
      </c>
      <c r="N911" s="20">
        <f t="shared" si="13"/>
        <v>43</v>
      </c>
    </row>
    <row r="912" spans="4:14" x14ac:dyDescent="0.35">
      <c r="D912" t="s">
        <v>929</v>
      </c>
      <c r="E912">
        <v>1984</v>
      </c>
      <c r="F912" s="28" t="s">
        <v>10</v>
      </c>
      <c r="G912">
        <v>25</v>
      </c>
      <c r="H912">
        <v>3</v>
      </c>
      <c r="I912" s="38">
        <v>7325.47</v>
      </c>
      <c r="J912" t="s">
        <v>11</v>
      </c>
      <c r="K912" t="s">
        <v>16</v>
      </c>
      <c r="L912" t="s">
        <v>23</v>
      </c>
      <c r="M912" s="35">
        <f>DATE(E912,MATCH(F912,{"Jan","Feb","Mar","Apr","May","Jun","Jul","Aug","Sep","Oct","Nov","Dec"}, 0),G912)</f>
        <v>30888</v>
      </c>
      <c r="N912" s="20">
        <f t="shared" si="13"/>
        <v>38</v>
      </c>
    </row>
    <row r="913" spans="4:14" x14ac:dyDescent="0.35">
      <c r="D913" t="s">
        <v>930</v>
      </c>
      <c r="E913">
        <v>1979</v>
      </c>
      <c r="F913" s="28" t="s">
        <v>20</v>
      </c>
      <c r="G913">
        <v>19</v>
      </c>
      <c r="H913">
        <v>1</v>
      </c>
      <c r="I913" s="38">
        <v>7337.75</v>
      </c>
      <c r="J913" t="s">
        <v>11</v>
      </c>
      <c r="K913" t="s">
        <v>12</v>
      </c>
      <c r="L913" t="s">
        <v>42</v>
      </c>
      <c r="M913" s="35">
        <f>DATE(E913,MATCH(F913,{"Jan","Feb","Mar","Apr","May","Jun","Jul","Aug","Sep","Oct","Nov","Dec"}, 0),G913)</f>
        <v>29117</v>
      </c>
      <c r="N913" s="20">
        <f t="shared" ref="N913:N976" si="14">DATEDIF(M913,DATE(2023,6,8),"y")</f>
        <v>43</v>
      </c>
    </row>
    <row r="914" spans="4:14" x14ac:dyDescent="0.35">
      <c r="D914" t="s">
        <v>931</v>
      </c>
      <c r="E914">
        <v>1986</v>
      </c>
      <c r="F914" s="28" t="s">
        <v>18</v>
      </c>
      <c r="G914">
        <v>15</v>
      </c>
      <c r="H914">
        <v>3</v>
      </c>
      <c r="I914" s="38">
        <v>7339.93</v>
      </c>
      <c r="J914" t="s">
        <v>11</v>
      </c>
      <c r="K914" t="s">
        <v>11</v>
      </c>
      <c r="L914" t="s">
        <v>23</v>
      </c>
      <c r="M914" s="35">
        <f>DATE(E914,MATCH(F914,{"Jan","Feb","Mar","Apr","May","Jun","Jul","Aug","Sep","Oct","Nov","Dec"}, 0),G914)</f>
        <v>31578</v>
      </c>
      <c r="N914" s="20">
        <f t="shared" si="14"/>
        <v>36</v>
      </c>
    </row>
    <row r="915" spans="4:14" x14ac:dyDescent="0.35">
      <c r="D915" t="s">
        <v>932</v>
      </c>
      <c r="E915">
        <v>1977</v>
      </c>
      <c r="F915" s="28" t="s">
        <v>30</v>
      </c>
      <c r="G915">
        <v>18</v>
      </c>
      <c r="H915">
        <v>0</v>
      </c>
      <c r="I915" s="38">
        <v>7345.08</v>
      </c>
      <c r="J915" t="s">
        <v>11</v>
      </c>
      <c r="K915" t="s">
        <v>16</v>
      </c>
      <c r="L915" t="s">
        <v>42</v>
      </c>
      <c r="M915" s="35">
        <f>DATE(E915,MATCH(F915,{"Jan","Feb","Mar","Apr","May","Jun","Jul","Aug","Sep","Oct","Nov","Dec"}, 0),G915)</f>
        <v>28477</v>
      </c>
      <c r="N915" s="20">
        <f t="shared" si="14"/>
        <v>45</v>
      </c>
    </row>
    <row r="916" spans="4:14" x14ac:dyDescent="0.35">
      <c r="D916" t="s">
        <v>933</v>
      </c>
      <c r="E916">
        <v>1979</v>
      </c>
      <c r="F916" s="28" t="s">
        <v>18</v>
      </c>
      <c r="G916">
        <v>26</v>
      </c>
      <c r="H916">
        <v>1</v>
      </c>
      <c r="I916" s="38">
        <v>7345.73</v>
      </c>
      <c r="J916" t="s">
        <v>11</v>
      </c>
      <c r="K916" t="s">
        <v>16</v>
      </c>
      <c r="L916" t="s">
        <v>13</v>
      </c>
      <c r="M916" s="35">
        <f>DATE(E916,MATCH(F916,{"Jan","Feb","Mar","Apr","May","Jun","Jul","Aug","Sep","Oct","Nov","Dec"}, 0),G916)</f>
        <v>29032</v>
      </c>
      <c r="N916" s="20">
        <f t="shared" si="14"/>
        <v>43</v>
      </c>
    </row>
    <row r="917" spans="4:14" x14ac:dyDescent="0.35">
      <c r="D917" t="s">
        <v>934</v>
      </c>
      <c r="E917">
        <v>1977</v>
      </c>
      <c r="F917" s="28" t="s">
        <v>30</v>
      </c>
      <c r="G917">
        <v>1</v>
      </c>
      <c r="H917">
        <v>0</v>
      </c>
      <c r="I917" s="38">
        <v>7348.14</v>
      </c>
      <c r="J917" t="s">
        <v>11</v>
      </c>
      <c r="K917" t="s">
        <v>16</v>
      </c>
      <c r="L917" t="s">
        <v>42</v>
      </c>
      <c r="M917" s="35">
        <f>DATE(E917,MATCH(F917,{"Jan","Feb","Mar","Apr","May","Jun","Jul","Aug","Sep","Oct","Nov","Dec"}, 0),G917)</f>
        <v>28460</v>
      </c>
      <c r="N917" s="20">
        <f t="shared" si="14"/>
        <v>45</v>
      </c>
    </row>
    <row r="918" spans="4:14" x14ac:dyDescent="0.35">
      <c r="D918" t="s">
        <v>935</v>
      </c>
      <c r="E918">
        <v>1993</v>
      </c>
      <c r="F918" s="28" t="s">
        <v>37</v>
      </c>
      <c r="G918">
        <v>5</v>
      </c>
      <c r="H918">
        <v>0</v>
      </c>
      <c r="I918" s="38">
        <v>7349.12</v>
      </c>
      <c r="J918" t="s">
        <v>11</v>
      </c>
      <c r="K918" t="s">
        <v>11</v>
      </c>
      <c r="L918" t="s">
        <v>300</v>
      </c>
      <c r="M918" s="35">
        <f>DATE(E918,MATCH(F918,{"Jan","Feb","Mar","Apr","May","Jun","Jul","Aug","Sep","Oct","Nov","Dec"}, 0),G918)</f>
        <v>34247</v>
      </c>
      <c r="N918" s="20">
        <f t="shared" si="14"/>
        <v>29</v>
      </c>
    </row>
    <row r="919" spans="4:14" x14ac:dyDescent="0.35">
      <c r="D919" t="s">
        <v>936</v>
      </c>
      <c r="E919">
        <v>1983</v>
      </c>
      <c r="F919" s="28" t="s">
        <v>18</v>
      </c>
      <c r="G919">
        <v>21</v>
      </c>
      <c r="H919">
        <v>3</v>
      </c>
      <c r="I919" s="38">
        <v>7357.49</v>
      </c>
      <c r="J919" t="s">
        <v>11</v>
      </c>
      <c r="K919" t="s">
        <v>11</v>
      </c>
      <c r="L919" t="s">
        <v>23</v>
      </c>
      <c r="M919" s="35">
        <f>DATE(E919,MATCH(F919,{"Jan","Feb","Mar","Apr","May","Jun","Jul","Aug","Sep","Oct","Nov","Dec"}, 0),G919)</f>
        <v>30488</v>
      </c>
      <c r="N919" s="20">
        <f t="shared" si="14"/>
        <v>39</v>
      </c>
    </row>
    <row r="920" spans="4:14" x14ac:dyDescent="0.35">
      <c r="D920" t="s">
        <v>937</v>
      </c>
      <c r="E920">
        <v>1981</v>
      </c>
      <c r="F920" s="28" t="s">
        <v>10</v>
      </c>
      <c r="G920">
        <v>16</v>
      </c>
      <c r="H920">
        <v>1</v>
      </c>
      <c r="I920" s="38">
        <v>7358.18</v>
      </c>
      <c r="J920" t="s">
        <v>11</v>
      </c>
      <c r="K920" t="s">
        <v>12</v>
      </c>
      <c r="L920" t="s">
        <v>247</v>
      </c>
      <c r="M920" s="35">
        <f>DATE(E920,MATCH(F920,{"Jan","Feb","Mar","Apr","May","Jun","Jul","Aug","Sep","Oct","Nov","Dec"}, 0),G920)</f>
        <v>29783</v>
      </c>
      <c r="N920" s="20">
        <f t="shared" si="14"/>
        <v>41</v>
      </c>
    </row>
    <row r="921" spans="4:14" x14ac:dyDescent="0.35">
      <c r="D921" t="s">
        <v>938</v>
      </c>
      <c r="E921">
        <v>1965</v>
      </c>
      <c r="F921" s="28" t="s">
        <v>30</v>
      </c>
      <c r="G921">
        <v>9</v>
      </c>
      <c r="H921">
        <v>0</v>
      </c>
      <c r="I921" s="38">
        <v>7362.31</v>
      </c>
      <c r="J921" t="s">
        <v>12</v>
      </c>
      <c r="K921" t="s">
        <v>12</v>
      </c>
      <c r="L921" t="s">
        <v>13</v>
      </c>
      <c r="M921" s="35">
        <f>DATE(E921,MATCH(F921,{"Jan","Feb","Mar","Apr","May","Jun","Jul","Aug","Sep","Oct","Nov","Dec"}, 0),G921)</f>
        <v>24085</v>
      </c>
      <c r="N921" s="20">
        <f t="shared" si="14"/>
        <v>57</v>
      </c>
    </row>
    <row r="922" spans="4:14" x14ac:dyDescent="0.35">
      <c r="D922" t="s">
        <v>939</v>
      </c>
      <c r="E922">
        <v>1981</v>
      </c>
      <c r="F922" s="28" t="s">
        <v>15</v>
      </c>
      <c r="G922">
        <v>24</v>
      </c>
      <c r="H922">
        <v>2</v>
      </c>
      <c r="I922" s="38">
        <v>7371.77</v>
      </c>
      <c r="J922" t="s">
        <v>11</v>
      </c>
      <c r="K922" t="s">
        <v>16</v>
      </c>
      <c r="L922" t="s">
        <v>42</v>
      </c>
      <c r="M922" s="35">
        <f>DATE(E922,MATCH(F922,{"Jan","Feb","Mar","Apr","May","Jun","Jul","Aug","Sep","Oct","Nov","Dec"}, 0),G922)</f>
        <v>29914</v>
      </c>
      <c r="N922" s="20">
        <f t="shared" si="14"/>
        <v>41</v>
      </c>
    </row>
    <row r="923" spans="4:14" x14ac:dyDescent="0.35">
      <c r="D923" t="s">
        <v>940</v>
      </c>
      <c r="E923">
        <v>1993</v>
      </c>
      <c r="F923" s="28" t="s">
        <v>10</v>
      </c>
      <c r="G923">
        <v>22</v>
      </c>
      <c r="H923">
        <v>0</v>
      </c>
      <c r="I923" s="38">
        <v>7388.85</v>
      </c>
      <c r="J923" t="s">
        <v>11</v>
      </c>
      <c r="K923" t="s">
        <v>11</v>
      </c>
      <c r="L923" t="s">
        <v>535</v>
      </c>
      <c r="M923" s="35">
        <f>DATE(E923,MATCH(F923,{"Jan","Feb","Mar","Apr","May","Jun","Jul","Aug","Sep","Oct","Nov","Dec"}, 0),G923)</f>
        <v>34172</v>
      </c>
      <c r="N923" s="20">
        <f t="shared" si="14"/>
        <v>29</v>
      </c>
    </row>
    <row r="924" spans="4:14" x14ac:dyDescent="0.35">
      <c r="D924" t="s">
        <v>941</v>
      </c>
      <c r="E924">
        <v>1965</v>
      </c>
      <c r="F924" s="28" t="s">
        <v>30</v>
      </c>
      <c r="G924">
        <v>5</v>
      </c>
      <c r="H924">
        <v>0</v>
      </c>
      <c r="I924" s="38">
        <v>7403.98</v>
      </c>
      <c r="J924" t="s">
        <v>12</v>
      </c>
      <c r="K924" t="s">
        <v>11</v>
      </c>
      <c r="L924" t="s">
        <v>13</v>
      </c>
      <c r="M924" s="35">
        <f>DATE(E924,MATCH(F924,{"Jan","Feb","Mar","Apr","May","Jun","Jul","Aug","Sep","Oct","Nov","Dec"}, 0),G924)</f>
        <v>24081</v>
      </c>
      <c r="N924" s="20">
        <f t="shared" si="14"/>
        <v>57</v>
      </c>
    </row>
    <row r="925" spans="4:14" x14ac:dyDescent="0.35">
      <c r="D925" t="s">
        <v>942</v>
      </c>
      <c r="E925">
        <v>1983</v>
      </c>
      <c r="F925" s="28" t="s">
        <v>20</v>
      </c>
      <c r="G925">
        <v>19</v>
      </c>
      <c r="H925">
        <v>3</v>
      </c>
      <c r="I925" s="38">
        <v>7418.52</v>
      </c>
      <c r="J925" t="s">
        <v>11</v>
      </c>
      <c r="K925" t="s">
        <v>11</v>
      </c>
      <c r="L925" t="s">
        <v>42</v>
      </c>
      <c r="M925" s="35">
        <f>DATE(E925,MATCH(F925,{"Jan","Feb","Mar","Apr","May","Jun","Jul","Aug","Sep","Oct","Nov","Dec"}, 0),G925)</f>
        <v>30578</v>
      </c>
      <c r="N925" s="20">
        <f t="shared" si="14"/>
        <v>39</v>
      </c>
    </row>
    <row r="926" spans="4:14" x14ac:dyDescent="0.35">
      <c r="D926" t="s">
        <v>943</v>
      </c>
      <c r="E926">
        <v>1978</v>
      </c>
      <c r="F926" s="28" t="s">
        <v>15</v>
      </c>
      <c r="G926">
        <v>12</v>
      </c>
      <c r="H926">
        <v>0</v>
      </c>
      <c r="I926" s="38">
        <v>7419.48</v>
      </c>
      <c r="J926" t="s">
        <v>11</v>
      </c>
      <c r="K926" t="s">
        <v>11</v>
      </c>
      <c r="L926" t="s">
        <v>23</v>
      </c>
      <c r="M926" s="35">
        <f>DATE(E926,MATCH(F926,{"Jan","Feb","Mar","Apr","May","Jun","Jul","Aug","Sep","Oct","Nov","Dec"}, 0),G926)</f>
        <v>28806</v>
      </c>
      <c r="N926" s="20">
        <f t="shared" si="14"/>
        <v>44</v>
      </c>
    </row>
    <row r="927" spans="4:14" x14ac:dyDescent="0.35">
      <c r="D927" t="s">
        <v>944</v>
      </c>
      <c r="E927">
        <v>1978</v>
      </c>
      <c r="F927" s="28" t="s">
        <v>30</v>
      </c>
      <c r="G927">
        <v>2</v>
      </c>
      <c r="H927">
        <v>0</v>
      </c>
      <c r="I927" s="38">
        <v>7421.19</v>
      </c>
      <c r="J927" t="s">
        <v>11</v>
      </c>
      <c r="K927" t="s">
        <v>12</v>
      </c>
      <c r="L927" t="s">
        <v>23</v>
      </c>
      <c r="M927" s="35">
        <f>DATE(E927,MATCH(F927,{"Jan","Feb","Mar","Apr","May","Jun","Jul","Aug","Sep","Oct","Nov","Dec"}, 0),G927)</f>
        <v>28826</v>
      </c>
      <c r="N927" s="20">
        <f t="shared" si="14"/>
        <v>44</v>
      </c>
    </row>
    <row r="928" spans="4:14" x14ac:dyDescent="0.35">
      <c r="D928" t="s">
        <v>945</v>
      </c>
      <c r="E928">
        <v>1977</v>
      </c>
      <c r="F928" s="28" t="s">
        <v>35</v>
      </c>
      <c r="G928">
        <v>25</v>
      </c>
      <c r="H928">
        <v>1</v>
      </c>
      <c r="I928" s="38">
        <v>7441.05</v>
      </c>
      <c r="J928" t="s">
        <v>12</v>
      </c>
      <c r="K928" t="s">
        <v>11</v>
      </c>
      <c r="L928" t="s">
        <v>42</v>
      </c>
      <c r="M928" s="35">
        <f>DATE(E928,MATCH(F928,{"Jan","Feb","Mar","Apr","May","Jun","Jul","Aug","Sep","Oct","Nov","Dec"}, 0),G928)</f>
        <v>28362</v>
      </c>
      <c r="N928" s="20">
        <f t="shared" si="14"/>
        <v>45</v>
      </c>
    </row>
    <row r="929" spans="4:14" x14ac:dyDescent="0.35">
      <c r="D929" t="s">
        <v>946</v>
      </c>
      <c r="E929">
        <v>1979</v>
      </c>
      <c r="F929" s="28" t="s">
        <v>20</v>
      </c>
      <c r="G929">
        <v>1</v>
      </c>
      <c r="H929">
        <v>2</v>
      </c>
      <c r="I929" s="38">
        <v>7441.5</v>
      </c>
      <c r="J929" t="s">
        <v>12</v>
      </c>
      <c r="K929" t="s">
        <v>11</v>
      </c>
      <c r="L929" t="s">
        <v>42</v>
      </c>
      <c r="M929" s="35">
        <f>DATE(E929,MATCH(F929,{"Jan","Feb","Mar","Apr","May","Jun","Jul","Aug","Sep","Oct","Nov","Dec"}, 0),G929)</f>
        <v>29099</v>
      </c>
      <c r="N929" s="20">
        <f t="shared" si="14"/>
        <v>43</v>
      </c>
    </row>
    <row r="930" spans="4:14" x14ac:dyDescent="0.35">
      <c r="D930" t="s">
        <v>947</v>
      </c>
      <c r="E930">
        <v>1980</v>
      </c>
      <c r="F930" s="28" t="s">
        <v>10</v>
      </c>
      <c r="G930">
        <v>7</v>
      </c>
      <c r="H930">
        <v>1</v>
      </c>
      <c r="I930" s="38">
        <v>7443.64</v>
      </c>
      <c r="J930" t="s">
        <v>11</v>
      </c>
      <c r="K930" t="s">
        <v>12</v>
      </c>
      <c r="L930" t="s">
        <v>23</v>
      </c>
      <c r="M930" s="35">
        <f>DATE(E930,MATCH(F930,{"Jan","Feb","Mar","Apr","May","Jun","Jul","Aug","Sep","Oct","Nov","Dec"}, 0),G930)</f>
        <v>29409</v>
      </c>
      <c r="N930" s="20">
        <f t="shared" si="14"/>
        <v>42</v>
      </c>
    </row>
    <row r="931" spans="4:14" x14ac:dyDescent="0.35">
      <c r="D931" t="s">
        <v>948</v>
      </c>
      <c r="E931">
        <v>1977</v>
      </c>
      <c r="F931" s="28" t="s">
        <v>20</v>
      </c>
      <c r="G931">
        <v>25</v>
      </c>
      <c r="H931">
        <v>1</v>
      </c>
      <c r="I931" s="38">
        <v>7445.92</v>
      </c>
      <c r="J931" t="s">
        <v>12</v>
      </c>
      <c r="K931" t="s">
        <v>16</v>
      </c>
      <c r="L931" t="s">
        <v>42</v>
      </c>
      <c r="M931" s="35">
        <f>DATE(E931,MATCH(F931,{"Jan","Feb","Mar","Apr","May","Jun","Jul","Aug","Sep","Oct","Nov","Dec"}, 0),G931)</f>
        <v>28393</v>
      </c>
      <c r="N931" s="20">
        <f t="shared" si="14"/>
        <v>45</v>
      </c>
    </row>
    <row r="932" spans="4:14" x14ac:dyDescent="0.35">
      <c r="D932" t="s">
        <v>949</v>
      </c>
      <c r="E932">
        <v>1977</v>
      </c>
      <c r="F932" s="28" t="s">
        <v>20</v>
      </c>
      <c r="G932">
        <v>30</v>
      </c>
      <c r="H932">
        <v>0</v>
      </c>
      <c r="I932" s="38">
        <v>7448.4</v>
      </c>
      <c r="J932" t="s">
        <v>12</v>
      </c>
      <c r="K932" t="s">
        <v>12</v>
      </c>
      <c r="L932" t="s">
        <v>356</v>
      </c>
      <c r="M932" s="35">
        <f>DATE(E932,MATCH(F932,{"Jan","Feb","Mar","Apr","May","Jun","Jul","Aug","Sep","Oct","Nov","Dec"}, 0),G932)</f>
        <v>28398</v>
      </c>
      <c r="N932" s="20">
        <f t="shared" si="14"/>
        <v>45</v>
      </c>
    </row>
    <row r="933" spans="4:14" x14ac:dyDescent="0.35">
      <c r="D933" t="s">
        <v>950</v>
      </c>
      <c r="E933">
        <v>2001</v>
      </c>
      <c r="F933" s="28" t="s">
        <v>18</v>
      </c>
      <c r="G933">
        <v>1</v>
      </c>
      <c r="H933">
        <v>0</v>
      </c>
      <c r="I933" s="38">
        <v>7450.36</v>
      </c>
      <c r="J933" t="s">
        <v>11</v>
      </c>
      <c r="K933" t="s">
        <v>11</v>
      </c>
      <c r="L933" t="s">
        <v>23</v>
      </c>
      <c r="M933" s="35">
        <f>DATE(E933,MATCH(F933,{"Jan","Feb","Mar","Apr","May","Jun","Jul","Aug","Sep","Oct","Nov","Dec"}, 0),G933)</f>
        <v>37043</v>
      </c>
      <c r="N933" s="20">
        <f t="shared" si="14"/>
        <v>22</v>
      </c>
    </row>
    <row r="934" spans="4:14" x14ac:dyDescent="0.35">
      <c r="D934" t="s">
        <v>951</v>
      </c>
      <c r="E934">
        <v>1967</v>
      </c>
      <c r="F934" s="28" t="s">
        <v>35</v>
      </c>
      <c r="G934">
        <v>4</v>
      </c>
      <c r="H934">
        <v>0</v>
      </c>
      <c r="I934" s="38">
        <v>7463.51</v>
      </c>
      <c r="J934" t="s">
        <v>12</v>
      </c>
      <c r="K934" t="s">
        <v>12</v>
      </c>
      <c r="L934" t="s">
        <v>13</v>
      </c>
      <c r="M934" s="35">
        <f>DATE(E934,MATCH(F934,{"Jan","Feb","Mar","Apr","May","Jun","Jul","Aug","Sep","Oct","Nov","Dec"}, 0),G934)</f>
        <v>24688</v>
      </c>
      <c r="N934" s="20">
        <f t="shared" si="14"/>
        <v>55</v>
      </c>
    </row>
    <row r="935" spans="4:14" x14ac:dyDescent="0.35">
      <c r="D935" t="s">
        <v>952</v>
      </c>
      <c r="E935">
        <v>1996</v>
      </c>
      <c r="F935" s="28" t="s">
        <v>18</v>
      </c>
      <c r="G935">
        <v>14</v>
      </c>
      <c r="H935">
        <v>0</v>
      </c>
      <c r="I935" s="38">
        <v>7487.38</v>
      </c>
      <c r="J935" t="s">
        <v>11</v>
      </c>
      <c r="K935" t="s">
        <v>12</v>
      </c>
      <c r="L935" t="s">
        <v>23</v>
      </c>
      <c r="M935" s="35">
        <f>DATE(E935,MATCH(F935,{"Jan","Feb","Mar","Apr","May","Jun","Jul","Aug","Sep","Oct","Nov","Dec"}, 0),G935)</f>
        <v>35230</v>
      </c>
      <c r="N935" s="20">
        <f t="shared" si="14"/>
        <v>26</v>
      </c>
    </row>
    <row r="936" spans="4:14" x14ac:dyDescent="0.35">
      <c r="D936" t="s">
        <v>953</v>
      </c>
      <c r="E936">
        <v>1988</v>
      </c>
      <c r="F936" s="28" t="s">
        <v>30</v>
      </c>
      <c r="G936">
        <v>15</v>
      </c>
      <c r="H936">
        <v>3</v>
      </c>
      <c r="I936" s="38">
        <v>7494.63</v>
      </c>
      <c r="J936" t="s">
        <v>11</v>
      </c>
      <c r="K936" t="s">
        <v>12</v>
      </c>
      <c r="L936" t="s">
        <v>200</v>
      </c>
      <c r="M936" s="35">
        <f>DATE(E936,MATCH(F936,{"Jan","Feb","Mar","Apr","May","Jun","Jul","Aug","Sep","Oct","Nov","Dec"}, 0),G936)</f>
        <v>32492</v>
      </c>
      <c r="N936" s="20">
        <f t="shared" si="14"/>
        <v>34</v>
      </c>
    </row>
    <row r="937" spans="4:14" x14ac:dyDescent="0.35">
      <c r="D937" t="s">
        <v>954</v>
      </c>
      <c r="E937">
        <v>1997</v>
      </c>
      <c r="F937" s="28" t="s">
        <v>37</v>
      </c>
      <c r="G937">
        <v>28</v>
      </c>
      <c r="H937">
        <v>0</v>
      </c>
      <c r="I937" s="38">
        <v>7504.3</v>
      </c>
      <c r="J937" t="s">
        <v>11</v>
      </c>
      <c r="K937" t="s">
        <v>16</v>
      </c>
      <c r="L937" t="s">
        <v>23</v>
      </c>
      <c r="M937" s="35">
        <f>DATE(E937,MATCH(F937,{"Jan","Feb","Mar","Apr","May","Jun","Jul","Aug","Sep","Oct","Nov","Dec"}, 0),G937)</f>
        <v>35731</v>
      </c>
      <c r="N937" s="20">
        <f t="shared" si="14"/>
        <v>25</v>
      </c>
    </row>
    <row r="938" spans="4:14" x14ac:dyDescent="0.35">
      <c r="D938" t="s">
        <v>955</v>
      </c>
      <c r="E938">
        <v>1983</v>
      </c>
      <c r="F938" s="28" t="s">
        <v>10</v>
      </c>
      <c r="G938">
        <v>10</v>
      </c>
      <c r="H938">
        <v>4</v>
      </c>
      <c r="I938" s="38">
        <v>7512.27</v>
      </c>
      <c r="J938" t="s">
        <v>12</v>
      </c>
      <c r="K938" t="s">
        <v>11</v>
      </c>
      <c r="L938" t="s">
        <v>42</v>
      </c>
      <c r="M938" s="35">
        <f>DATE(E938,MATCH(F938,{"Jan","Feb","Mar","Apr","May","Jun","Jul","Aug","Sep","Oct","Nov","Dec"}, 0),G938)</f>
        <v>30507</v>
      </c>
      <c r="N938" s="20">
        <f t="shared" si="14"/>
        <v>39</v>
      </c>
    </row>
    <row r="939" spans="4:14" x14ac:dyDescent="0.35">
      <c r="D939" t="s">
        <v>956</v>
      </c>
      <c r="E939">
        <v>1978</v>
      </c>
      <c r="F939" s="28" t="s">
        <v>37</v>
      </c>
      <c r="G939">
        <v>18</v>
      </c>
      <c r="H939">
        <v>1</v>
      </c>
      <c r="I939" s="38">
        <v>7518.03</v>
      </c>
      <c r="J939" t="s">
        <v>11</v>
      </c>
      <c r="K939" t="s">
        <v>12</v>
      </c>
      <c r="L939" t="s">
        <v>23</v>
      </c>
      <c r="M939" s="35">
        <f>DATE(E939,MATCH(F939,{"Jan","Feb","Mar","Apr","May","Jun","Jul","Aug","Sep","Oct","Nov","Dec"}, 0),G939)</f>
        <v>28781</v>
      </c>
      <c r="N939" s="20">
        <f t="shared" si="14"/>
        <v>44</v>
      </c>
    </row>
    <row r="940" spans="4:14" x14ac:dyDescent="0.35">
      <c r="D940" t="s">
        <v>957</v>
      </c>
      <c r="E940">
        <v>1976</v>
      </c>
      <c r="F940" s="28" t="s">
        <v>37</v>
      </c>
      <c r="G940">
        <v>10</v>
      </c>
      <c r="H940">
        <v>0</v>
      </c>
      <c r="I940" s="38">
        <v>7526.71</v>
      </c>
      <c r="J940" t="s">
        <v>12</v>
      </c>
      <c r="K940" t="s">
        <v>16</v>
      </c>
      <c r="L940" t="s">
        <v>23</v>
      </c>
      <c r="M940" s="35">
        <f>DATE(E940,MATCH(F940,{"Jan","Feb","Mar","Apr","May","Jun","Jul","Aug","Sep","Oct","Nov","Dec"}, 0),G940)</f>
        <v>28043</v>
      </c>
      <c r="N940" s="20">
        <f t="shared" si="14"/>
        <v>46</v>
      </c>
    </row>
    <row r="941" spans="4:14" x14ac:dyDescent="0.35">
      <c r="D941" t="s">
        <v>958</v>
      </c>
      <c r="E941">
        <v>1978</v>
      </c>
      <c r="F941" s="28" t="s">
        <v>30</v>
      </c>
      <c r="G941">
        <v>14</v>
      </c>
      <c r="H941">
        <v>2</v>
      </c>
      <c r="I941" s="38">
        <v>7531.7</v>
      </c>
      <c r="J941" t="s">
        <v>11</v>
      </c>
      <c r="K941" t="s">
        <v>16</v>
      </c>
      <c r="L941" t="s">
        <v>13</v>
      </c>
      <c r="M941" s="35">
        <f>DATE(E941,MATCH(F941,{"Jan","Feb","Mar","Apr","May","Jun","Jul","Aug","Sep","Oct","Nov","Dec"}, 0),G941)</f>
        <v>28838</v>
      </c>
      <c r="N941" s="20">
        <f t="shared" si="14"/>
        <v>44</v>
      </c>
    </row>
    <row r="942" spans="4:14" x14ac:dyDescent="0.35">
      <c r="D942" t="s">
        <v>959</v>
      </c>
      <c r="E942">
        <v>1984</v>
      </c>
      <c r="F942" s="28" t="s">
        <v>35</v>
      </c>
      <c r="G942">
        <v>22</v>
      </c>
      <c r="H942">
        <v>3</v>
      </c>
      <c r="I942" s="38">
        <v>7537.16</v>
      </c>
      <c r="J942" t="s">
        <v>11</v>
      </c>
      <c r="K942" t="s">
        <v>11</v>
      </c>
      <c r="L942" t="s">
        <v>23</v>
      </c>
      <c r="M942" s="35">
        <f>DATE(E942,MATCH(F942,{"Jan","Feb","Mar","Apr","May","Jun","Jul","Aug","Sep","Oct","Nov","Dec"}, 0),G942)</f>
        <v>30916</v>
      </c>
      <c r="N942" s="20">
        <f t="shared" si="14"/>
        <v>38</v>
      </c>
    </row>
    <row r="943" spans="4:14" x14ac:dyDescent="0.35">
      <c r="D943" t="s">
        <v>960</v>
      </c>
      <c r="E943">
        <v>1988</v>
      </c>
      <c r="F943" s="28" t="s">
        <v>30</v>
      </c>
      <c r="G943">
        <v>15</v>
      </c>
      <c r="H943">
        <v>3</v>
      </c>
      <c r="I943" s="38">
        <v>7538.52</v>
      </c>
      <c r="J943" t="s">
        <v>11</v>
      </c>
      <c r="K943" t="s">
        <v>11</v>
      </c>
      <c r="L943" t="s">
        <v>23</v>
      </c>
      <c r="M943" s="35">
        <f>DATE(E943,MATCH(F943,{"Jan","Feb","Mar","Apr","May","Jun","Jul","Aug","Sep","Oct","Nov","Dec"}, 0),G943)</f>
        <v>32492</v>
      </c>
      <c r="N943" s="20">
        <f t="shared" si="14"/>
        <v>34</v>
      </c>
    </row>
    <row r="944" spans="4:14" x14ac:dyDescent="0.35">
      <c r="D944" t="s">
        <v>961</v>
      </c>
      <c r="E944">
        <v>1994</v>
      </c>
      <c r="F944" s="28" t="s">
        <v>35</v>
      </c>
      <c r="G944">
        <v>14</v>
      </c>
      <c r="H944">
        <v>0</v>
      </c>
      <c r="I944" s="38">
        <v>7567.13</v>
      </c>
      <c r="J944" t="s">
        <v>11</v>
      </c>
      <c r="K944" t="s">
        <v>11</v>
      </c>
      <c r="L944" t="s">
        <v>300</v>
      </c>
      <c r="M944" s="35">
        <f>DATE(E944,MATCH(F944,{"Jan","Feb","Mar","Apr","May","Jun","Jul","Aug","Sep","Oct","Nov","Dec"}, 0),G944)</f>
        <v>34560</v>
      </c>
      <c r="N944" s="20">
        <f t="shared" si="14"/>
        <v>28</v>
      </c>
    </row>
    <row r="945" spans="4:14" x14ac:dyDescent="0.35">
      <c r="D945" t="s">
        <v>962</v>
      </c>
      <c r="E945">
        <v>1967</v>
      </c>
      <c r="F945" s="28" t="s">
        <v>10</v>
      </c>
      <c r="G945">
        <v>17</v>
      </c>
      <c r="H945">
        <v>0</v>
      </c>
      <c r="I945" s="38">
        <v>7585.62</v>
      </c>
      <c r="J945" t="s">
        <v>12</v>
      </c>
      <c r="K945" t="s">
        <v>11</v>
      </c>
      <c r="L945" t="s">
        <v>13</v>
      </c>
      <c r="M945" s="35">
        <f>DATE(E945,MATCH(F945,{"Jan","Feb","Mar","Apr","May","Jun","Jul","Aug","Sep","Oct","Nov","Dec"}, 0),G945)</f>
        <v>24670</v>
      </c>
      <c r="N945" s="20">
        <f t="shared" si="14"/>
        <v>55</v>
      </c>
    </row>
    <row r="946" spans="4:14" x14ac:dyDescent="0.35">
      <c r="D946" t="s">
        <v>963</v>
      </c>
      <c r="E946">
        <v>1997</v>
      </c>
      <c r="F946" s="28" t="s">
        <v>20</v>
      </c>
      <c r="G946">
        <v>30</v>
      </c>
      <c r="H946">
        <v>0</v>
      </c>
      <c r="I946" s="38">
        <v>7607.03</v>
      </c>
      <c r="J946" t="s">
        <v>11</v>
      </c>
      <c r="K946" t="s">
        <v>11</v>
      </c>
      <c r="L946" t="s">
        <v>23</v>
      </c>
      <c r="M946" s="35">
        <f>DATE(E946,MATCH(F946,{"Jan","Feb","Mar","Apr","May","Jun","Jul","Aug","Sep","Oct","Nov","Dec"}, 0),G946)</f>
        <v>35703</v>
      </c>
      <c r="N946" s="20">
        <f t="shared" si="14"/>
        <v>25</v>
      </c>
    </row>
    <row r="947" spans="4:14" x14ac:dyDescent="0.35">
      <c r="D947" t="s">
        <v>964</v>
      </c>
      <c r="E947">
        <v>1968</v>
      </c>
      <c r="F947" s="28" t="s">
        <v>10</v>
      </c>
      <c r="G947">
        <v>3</v>
      </c>
      <c r="H947">
        <v>0</v>
      </c>
      <c r="I947" s="38">
        <v>7609.6</v>
      </c>
      <c r="J947" t="s">
        <v>12</v>
      </c>
      <c r="K947" t="s">
        <v>11</v>
      </c>
      <c r="L947" t="s">
        <v>23</v>
      </c>
      <c r="M947" s="35">
        <f>DATE(E947,MATCH(F947,{"Jan","Feb","Mar","Apr","May","Jun","Jul","Aug","Sep","Oct","Nov","Dec"}, 0),G947)</f>
        <v>25022</v>
      </c>
      <c r="N947" s="20">
        <f t="shared" si="14"/>
        <v>54</v>
      </c>
    </row>
    <row r="948" spans="4:14" x14ac:dyDescent="0.35">
      <c r="D948" t="s">
        <v>965</v>
      </c>
      <c r="E948">
        <v>1996</v>
      </c>
      <c r="F948" s="28" t="s">
        <v>20</v>
      </c>
      <c r="G948">
        <v>17</v>
      </c>
      <c r="H948">
        <v>0</v>
      </c>
      <c r="I948" s="38">
        <v>7623.13</v>
      </c>
      <c r="J948" t="s">
        <v>11</v>
      </c>
      <c r="K948" t="s">
        <v>12</v>
      </c>
      <c r="L948" t="s">
        <v>42</v>
      </c>
      <c r="M948" s="35">
        <f>DATE(E948,MATCH(F948,{"Jan","Feb","Mar","Apr","May","Jun","Jul","Aug","Sep","Oct","Nov","Dec"}, 0),G948)</f>
        <v>35325</v>
      </c>
      <c r="N948" s="20">
        <f t="shared" si="14"/>
        <v>26</v>
      </c>
    </row>
    <row r="949" spans="4:14" x14ac:dyDescent="0.35">
      <c r="D949" t="s">
        <v>966</v>
      </c>
      <c r="E949">
        <v>1978</v>
      </c>
      <c r="F949" s="28" t="s">
        <v>15</v>
      </c>
      <c r="G949">
        <v>28</v>
      </c>
      <c r="H949">
        <v>1</v>
      </c>
      <c r="I949" s="38">
        <v>7623.52</v>
      </c>
      <c r="J949" t="s">
        <v>11</v>
      </c>
      <c r="K949" t="s">
        <v>16</v>
      </c>
      <c r="L949" t="s">
        <v>42</v>
      </c>
      <c r="M949" s="35">
        <f>DATE(E949,MATCH(F949,{"Jan","Feb","Mar","Apr","May","Jun","Jul","Aug","Sep","Oct","Nov","Dec"}, 0),G949)</f>
        <v>28822</v>
      </c>
      <c r="N949" s="20">
        <f t="shared" si="14"/>
        <v>44</v>
      </c>
    </row>
    <row r="950" spans="4:14" x14ac:dyDescent="0.35">
      <c r="D950" t="s">
        <v>967</v>
      </c>
      <c r="E950">
        <v>1978</v>
      </c>
      <c r="F950" s="28" t="s">
        <v>15</v>
      </c>
      <c r="G950">
        <v>6</v>
      </c>
      <c r="H950">
        <v>1</v>
      </c>
      <c r="I950" s="38">
        <v>7624.63</v>
      </c>
      <c r="J950" t="s">
        <v>11</v>
      </c>
      <c r="K950" t="s">
        <v>16</v>
      </c>
      <c r="L950" t="s">
        <v>42</v>
      </c>
      <c r="M950" s="35">
        <f>DATE(E950,MATCH(F950,{"Jan","Feb","Mar","Apr","May","Jun","Jul","Aug","Sep","Oct","Nov","Dec"}, 0),G950)</f>
        <v>28800</v>
      </c>
      <c r="N950" s="20">
        <f t="shared" si="14"/>
        <v>44</v>
      </c>
    </row>
    <row r="951" spans="4:14" x14ac:dyDescent="0.35">
      <c r="D951" t="s">
        <v>968</v>
      </c>
      <c r="E951">
        <v>1978</v>
      </c>
      <c r="F951" s="28" t="s">
        <v>15</v>
      </c>
      <c r="G951">
        <v>29</v>
      </c>
      <c r="H951">
        <v>1</v>
      </c>
      <c r="I951" s="38">
        <v>7626.99</v>
      </c>
      <c r="J951" t="s">
        <v>11</v>
      </c>
      <c r="K951" t="s">
        <v>11</v>
      </c>
      <c r="L951" t="s">
        <v>42</v>
      </c>
      <c r="M951" s="35">
        <f>DATE(E951,MATCH(F951,{"Jan","Feb","Mar","Apr","May","Jun","Jul","Aug","Sep","Oct","Nov","Dec"}, 0),G951)</f>
        <v>28823</v>
      </c>
      <c r="N951" s="20">
        <f t="shared" si="14"/>
        <v>44</v>
      </c>
    </row>
    <row r="952" spans="4:14" x14ac:dyDescent="0.35">
      <c r="D952" t="s">
        <v>969</v>
      </c>
      <c r="E952">
        <v>1978</v>
      </c>
      <c r="F952" s="28" t="s">
        <v>35</v>
      </c>
      <c r="G952">
        <v>24</v>
      </c>
      <c r="H952">
        <v>1</v>
      </c>
      <c r="I952" s="38">
        <v>7633.72</v>
      </c>
      <c r="J952" t="s">
        <v>11</v>
      </c>
      <c r="K952" t="s">
        <v>16</v>
      </c>
      <c r="L952" t="s">
        <v>13</v>
      </c>
      <c r="M952" s="35">
        <f>DATE(E952,MATCH(F952,{"Jan","Feb","Mar","Apr","May","Jun","Jul","Aug","Sep","Oct","Nov","Dec"}, 0),G952)</f>
        <v>28726</v>
      </c>
      <c r="N952" s="20">
        <f t="shared" si="14"/>
        <v>44</v>
      </c>
    </row>
    <row r="953" spans="4:14" x14ac:dyDescent="0.35">
      <c r="D953" t="s">
        <v>970</v>
      </c>
      <c r="E953">
        <v>2001</v>
      </c>
      <c r="F953" s="28" t="s">
        <v>30</v>
      </c>
      <c r="G953">
        <v>13</v>
      </c>
      <c r="H953">
        <v>0</v>
      </c>
      <c r="I953" s="38">
        <v>7636.92</v>
      </c>
      <c r="J953" t="s">
        <v>11</v>
      </c>
      <c r="K953" t="s">
        <v>12</v>
      </c>
      <c r="L953" t="s">
        <v>23</v>
      </c>
      <c r="M953" s="35">
        <f>DATE(E953,MATCH(F953,{"Jan","Feb","Mar","Apr","May","Jun","Jul","Aug","Sep","Oct","Nov","Dec"}, 0),G953)</f>
        <v>37238</v>
      </c>
      <c r="N953" s="20">
        <f t="shared" si="14"/>
        <v>21</v>
      </c>
    </row>
    <row r="954" spans="4:14" x14ac:dyDescent="0.35">
      <c r="D954" t="s">
        <v>971</v>
      </c>
      <c r="E954">
        <v>1980</v>
      </c>
      <c r="F954" s="28" t="s">
        <v>18</v>
      </c>
      <c r="G954">
        <v>20</v>
      </c>
      <c r="H954">
        <v>1</v>
      </c>
      <c r="I954" s="38">
        <v>7639.42</v>
      </c>
      <c r="J954" t="s">
        <v>11</v>
      </c>
      <c r="K954" t="s">
        <v>11</v>
      </c>
      <c r="L954" t="s">
        <v>247</v>
      </c>
      <c r="M954" s="35">
        <f>DATE(E954,MATCH(F954,{"Jan","Feb","Mar","Apr","May","Jun","Jul","Aug","Sep","Oct","Nov","Dec"}, 0),G954)</f>
        <v>29392</v>
      </c>
      <c r="N954" s="20">
        <f t="shared" si="14"/>
        <v>42</v>
      </c>
    </row>
    <row r="955" spans="4:14" x14ac:dyDescent="0.35">
      <c r="D955" t="s">
        <v>972</v>
      </c>
      <c r="E955">
        <v>1980</v>
      </c>
      <c r="F955" s="28" t="s">
        <v>10</v>
      </c>
      <c r="G955">
        <v>24</v>
      </c>
      <c r="H955">
        <v>2</v>
      </c>
      <c r="I955" s="38">
        <v>7640.31</v>
      </c>
      <c r="J955" t="s">
        <v>11</v>
      </c>
      <c r="K955" t="s">
        <v>16</v>
      </c>
      <c r="L955" t="s">
        <v>13</v>
      </c>
      <c r="M955" s="35">
        <f>DATE(E955,MATCH(F955,{"Jan","Feb","Mar","Apr","May","Jun","Jul","Aug","Sep","Oct","Nov","Dec"}, 0),G955)</f>
        <v>29426</v>
      </c>
      <c r="N955" s="20">
        <f t="shared" si="14"/>
        <v>42</v>
      </c>
    </row>
    <row r="956" spans="4:14" x14ac:dyDescent="0.35">
      <c r="D956" t="s">
        <v>973</v>
      </c>
      <c r="E956">
        <v>1999</v>
      </c>
      <c r="F956" s="28" t="s">
        <v>18</v>
      </c>
      <c r="G956">
        <v>15</v>
      </c>
      <c r="H956">
        <v>0</v>
      </c>
      <c r="I956" s="38">
        <v>7642.05</v>
      </c>
      <c r="J956" t="s">
        <v>11</v>
      </c>
      <c r="K956" t="s">
        <v>11</v>
      </c>
      <c r="L956" t="s">
        <v>535</v>
      </c>
      <c r="M956" s="35">
        <f>DATE(E956,MATCH(F956,{"Jan","Feb","Mar","Apr","May","Jun","Jul","Aug","Sep","Oct","Nov","Dec"}, 0),G956)</f>
        <v>36326</v>
      </c>
      <c r="N956" s="20">
        <f t="shared" si="14"/>
        <v>23</v>
      </c>
    </row>
    <row r="957" spans="4:14" x14ac:dyDescent="0.35">
      <c r="D957" t="s">
        <v>974</v>
      </c>
      <c r="E957">
        <v>1980</v>
      </c>
      <c r="F957" s="28" t="s">
        <v>37</v>
      </c>
      <c r="G957">
        <v>16</v>
      </c>
      <c r="H957">
        <v>1</v>
      </c>
      <c r="I957" s="38">
        <v>7650.77</v>
      </c>
      <c r="J957" t="s">
        <v>11</v>
      </c>
      <c r="K957" t="s">
        <v>11</v>
      </c>
      <c r="L957" t="s">
        <v>247</v>
      </c>
      <c r="M957" s="35">
        <f>DATE(E957,MATCH(F957,{"Jan","Feb","Mar","Apr","May","Jun","Jul","Aug","Sep","Oct","Nov","Dec"}, 0),G957)</f>
        <v>29510</v>
      </c>
      <c r="N957" s="20">
        <f t="shared" si="14"/>
        <v>42</v>
      </c>
    </row>
    <row r="958" spans="4:14" x14ac:dyDescent="0.35">
      <c r="D958" t="s">
        <v>975</v>
      </c>
      <c r="E958">
        <v>1993</v>
      </c>
      <c r="F958" s="28" t="s">
        <v>35</v>
      </c>
      <c r="G958">
        <v>10</v>
      </c>
      <c r="H958">
        <v>0</v>
      </c>
      <c r="I958" s="38">
        <v>7650.8</v>
      </c>
      <c r="J958" t="s">
        <v>11</v>
      </c>
      <c r="K958" t="s">
        <v>11</v>
      </c>
      <c r="L958" t="s">
        <v>23</v>
      </c>
      <c r="M958" s="35">
        <f>DATE(E958,MATCH(F958,{"Jan","Feb","Mar","Apr","May","Jun","Jul","Aug","Sep","Oct","Nov","Dec"}, 0),G958)</f>
        <v>34191</v>
      </c>
      <c r="N958" s="20">
        <f t="shared" si="14"/>
        <v>29</v>
      </c>
    </row>
    <row r="959" spans="4:14" x14ac:dyDescent="0.35">
      <c r="D959" t="s">
        <v>976</v>
      </c>
      <c r="E959">
        <v>1998</v>
      </c>
      <c r="F959" s="28" t="s">
        <v>20</v>
      </c>
      <c r="G959">
        <v>30</v>
      </c>
      <c r="H959">
        <v>0</v>
      </c>
      <c r="I959" s="38">
        <v>7652.26</v>
      </c>
      <c r="J959" t="s">
        <v>11</v>
      </c>
      <c r="K959" t="s">
        <v>12</v>
      </c>
      <c r="L959" t="s">
        <v>249</v>
      </c>
      <c r="M959" s="35">
        <f>DATE(E959,MATCH(F959,{"Jan","Feb","Mar","Apr","May","Jun","Jul","Aug","Sep","Oct","Nov","Dec"}, 0),G959)</f>
        <v>36068</v>
      </c>
      <c r="N959" s="20">
        <f t="shared" si="14"/>
        <v>24</v>
      </c>
    </row>
    <row r="960" spans="4:14" x14ac:dyDescent="0.35">
      <c r="D960" t="s">
        <v>977</v>
      </c>
      <c r="E960">
        <v>1965</v>
      </c>
      <c r="F960" s="28" t="s">
        <v>30</v>
      </c>
      <c r="G960">
        <v>27</v>
      </c>
      <c r="H960">
        <v>0</v>
      </c>
      <c r="I960" s="38">
        <v>7657.69</v>
      </c>
      <c r="J960" t="s">
        <v>12</v>
      </c>
      <c r="K960" t="s">
        <v>12</v>
      </c>
      <c r="L960" t="s">
        <v>23</v>
      </c>
      <c r="M960" s="35">
        <f>DATE(E960,MATCH(F960,{"Jan","Feb","Mar","Apr","May","Jun","Jul","Aug","Sep","Oct","Nov","Dec"}, 0),G960)</f>
        <v>24103</v>
      </c>
      <c r="N960" s="20">
        <f t="shared" si="14"/>
        <v>57</v>
      </c>
    </row>
    <row r="961" spans="4:14" x14ac:dyDescent="0.35">
      <c r="D961" t="s">
        <v>978</v>
      </c>
      <c r="E961">
        <v>1976</v>
      </c>
      <c r="F961" s="28" t="s">
        <v>37</v>
      </c>
      <c r="G961">
        <v>9</v>
      </c>
      <c r="H961">
        <v>2</v>
      </c>
      <c r="I961" s="38">
        <v>7662.47</v>
      </c>
      <c r="J961" t="s">
        <v>11</v>
      </c>
      <c r="K961" t="s">
        <v>16</v>
      </c>
      <c r="L961" t="s">
        <v>42</v>
      </c>
      <c r="M961" s="35">
        <f>DATE(E961,MATCH(F961,{"Jan","Feb","Mar","Apr","May","Jun","Jul","Aug","Sep","Oct","Nov","Dec"}, 0),G961)</f>
        <v>28042</v>
      </c>
      <c r="N961" s="20">
        <f t="shared" si="14"/>
        <v>46</v>
      </c>
    </row>
    <row r="962" spans="4:14" x14ac:dyDescent="0.35">
      <c r="D962" t="s">
        <v>979</v>
      </c>
      <c r="E962">
        <v>1996</v>
      </c>
      <c r="F962" s="28" t="s">
        <v>15</v>
      </c>
      <c r="G962">
        <v>24</v>
      </c>
      <c r="H962">
        <v>0</v>
      </c>
      <c r="I962" s="38">
        <v>7670.75</v>
      </c>
      <c r="J962" t="s">
        <v>11</v>
      </c>
      <c r="K962" t="s">
        <v>11</v>
      </c>
      <c r="L962" t="s">
        <v>632</v>
      </c>
      <c r="M962" s="35">
        <f>DATE(E962,MATCH(F962,{"Jan","Feb","Mar","Apr","May","Jun","Jul","Aug","Sep","Oct","Nov","Dec"}, 0),G962)</f>
        <v>35393</v>
      </c>
      <c r="N962" s="20">
        <f t="shared" si="14"/>
        <v>26</v>
      </c>
    </row>
    <row r="963" spans="4:14" x14ac:dyDescent="0.35">
      <c r="D963" t="s">
        <v>980</v>
      </c>
      <c r="E963">
        <v>1995</v>
      </c>
      <c r="F963" s="28" t="s">
        <v>20</v>
      </c>
      <c r="G963">
        <v>13</v>
      </c>
      <c r="H963">
        <v>0</v>
      </c>
      <c r="I963" s="38">
        <v>7676.4</v>
      </c>
      <c r="J963" t="s">
        <v>11</v>
      </c>
      <c r="K963" t="s">
        <v>16</v>
      </c>
      <c r="L963" t="s">
        <v>23</v>
      </c>
      <c r="M963" s="35">
        <f>DATE(E963,MATCH(F963,{"Jan","Feb","Mar","Apr","May","Jun","Jul","Aug","Sep","Oct","Nov","Dec"}, 0),G963)</f>
        <v>34955</v>
      </c>
      <c r="N963" s="20">
        <f t="shared" si="14"/>
        <v>27</v>
      </c>
    </row>
    <row r="964" spans="4:14" x14ac:dyDescent="0.35">
      <c r="D964" t="s">
        <v>981</v>
      </c>
      <c r="E964">
        <v>1971</v>
      </c>
      <c r="F964" s="28" t="s">
        <v>37</v>
      </c>
      <c r="G964">
        <v>11</v>
      </c>
      <c r="H964">
        <v>0</v>
      </c>
      <c r="I964" s="38">
        <v>7680.92</v>
      </c>
      <c r="J964" t="s">
        <v>11</v>
      </c>
      <c r="K964" t="s">
        <v>16</v>
      </c>
      <c r="L964" t="s">
        <v>13</v>
      </c>
      <c r="M964" s="35">
        <f>DATE(E964,MATCH(F964,{"Jan","Feb","Mar","Apr","May","Jun","Jul","Aug","Sep","Oct","Nov","Dec"}, 0),G964)</f>
        <v>26217</v>
      </c>
      <c r="N964" s="20">
        <f t="shared" si="14"/>
        <v>51</v>
      </c>
    </row>
    <row r="965" spans="4:14" x14ac:dyDescent="0.35">
      <c r="D965" t="s">
        <v>982</v>
      </c>
      <c r="E965">
        <v>1981</v>
      </c>
      <c r="F965" s="28" t="s">
        <v>30</v>
      </c>
      <c r="G965">
        <v>19</v>
      </c>
      <c r="H965">
        <v>1</v>
      </c>
      <c r="I965" s="38">
        <v>7681.17</v>
      </c>
      <c r="J965" t="s">
        <v>11</v>
      </c>
      <c r="K965" t="s">
        <v>11</v>
      </c>
      <c r="L965" t="s">
        <v>516</v>
      </c>
      <c r="M965" s="35">
        <f>DATE(E965,MATCH(F965,{"Jan","Feb","Mar","Apr","May","Jun","Jul","Aug","Sep","Oct","Nov","Dec"}, 0),G965)</f>
        <v>29939</v>
      </c>
      <c r="N965" s="20">
        <f t="shared" si="14"/>
        <v>41</v>
      </c>
    </row>
    <row r="966" spans="4:14" x14ac:dyDescent="0.35">
      <c r="D966" t="s">
        <v>983</v>
      </c>
      <c r="E966">
        <v>1982</v>
      </c>
      <c r="F966" s="28" t="s">
        <v>30</v>
      </c>
      <c r="G966">
        <v>18</v>
      </c>
      <c r="H966">
        <v>3</v>
      </c>
      <c r="I966" s="38">
        <v>7682.67</v>
      </c>
      <c r="J966" t="s">
        <v>11</v>
      </c>
      <c r="K966" t="s">
        <v>16</v>
      </c>
      <c r="L966" t="s">
        <v>13</v>
      </c>
      <c r="M966" s="35">
        <f>DATE(E966,MATCH(F966,{"Jan","Feb","Mar","Apr","May","Jun","Jul","Aug","Sep","Oct","Nov","Dec"}, 0),G966)</f>
        <v>30303</v>
      </c>
      <c r="N966" s="20">
        <f t="shared" si="14"/>
        <v>40</v>
      </c>
    </row>
    <row r="967" spans="4:14" x14ac:dyDescent="0.35">
      <c r="D967" t="s">
        <v>984</v>
      </c>
      <c r="E967">
        <v>1987</v>
      </c>
      <c r="F967" s="28" t="s">
        <v>10</v>
      </c>
      <c r="G967">
        <v>12</v>
      </c>
      <c r="H967">
        <v>3</v>
      </c>
      <c r="I967" s="38">
        <v>7684.62</v>
      </c>
      <c r="J967" t="s">
        <v>11</v>
      </c>
      <c r="K967" t="s">
        <v>12</v>
      </c>
      <c r="L967" t="s">
        <v>300</v>
      </c>
      <c r="M967" s="35">
        <f>DATE(E967,MATCH(F967,{"Jan","Feb","Mar","Apr","May","Jun","Jul","Aug","Sep","Oct","Nov","Dec"}, 0),G967)</f>
        <v>31970</v>
      </c>
      <c r="N967" s="20">
        <f t="shared" si="14"/>
        <v>35</v>
      </c>
    </row>
    <row r="968" spans="4:14" x14ac:dyDescent="0.35">
      <c r="D968" t="s">
        <v>985</v>
      </c>
      <c r="E968">
        <v>1978</v>
      </c>
      <c r="F968" s="28" t="s">
        <v>30</v>
      </c>
      <c r="G968">
        <v>29</v>
      </c>
      <c r="H968">
        <v>2</v>
      </c>
      <c r="I968" s="38">
        <v>7726.85</v>
      </c>
      <c r="J968" t="s">
        <v>16</v>
      </c>
      <c r="K968" t="s">
        <v>11</v>
      </c>
      <c r="L968" t="s">
        <v>42</v>
      </c>
      <c r="M968" s="35">
        <f>DATE(E968,MATCH(F968,{"Jan","Feb","Mar","Apr","May","Jun","Jul","Aug","Sep","Oct","Nov","Dec"}, 0),G968)</f>
        <v>28853</v>
      </c>
      <c r="N968" s="20">
        <f t="shared" si="14"/>
        <v>44</v>
      </c>
    </row>
    <row r="969" spans="4:14" x14ac:dyDescent="0.35">
      <c r="D969" t="s">
        <v>986</v>
      </c>
      <c r="E969">
        <v>1979</v>
      </c>
      <c r="F969" s="28" t="s">
        <v>18</v>
      </c>
      <c r="G969">
        <v>2</v>
      </c>
      <c r="H969">
        <v>1</v>
      </c>
      <c r="I969" s="38">
        <v>7727.25</v>
      </c>
      <c r="J969" t="s">
        <v>11</v>
      </c>
      <c r="K969" t="s">
        <v>12</v>
      </c>
      <c r="L969" t="s">
        <v>23</v>
      </c>
      <c r="M969" s="35">
        <f>DATE(E969,MATCH(F969,{"Jan","Feb","Mar","Apr","May","Jun","Jul","Aug","Sep","Oct","Nov","Dec"}, 0),G969)</f>
        <v>29008</v>
      </c>
      <c r="N969" s="20">
        <f t="shared" si="14"/>
        <v>44</v>
      </c>
    </row>
    <row r="970" spans="4:14" x14ac:dyDescent="0.35">
      <c r="D970" t="s">
        <v>987</v>
      </c>
      <c r="E970">
        <v>1980</v>
      </c>
      <c r="F970" s="28" t="s">
        <v>20</v>
      </c>
      <c r="G970">
        <v>10</v>
      </c>
      <c r="H970">
        <v>2</v>
      </c>
      <c r="I970" s="38">
        <v>7729.65</v>
      </c>
      <c r="J970" t="s">
        <v>12</v>
      </c>
      <c r="K970" t="s">
        <v>16</v>
      </c>
      <c r="L970" t="s">
        <v>168</v>
      </c>
      <c r="M970" s="35">
        <f>DATE(E970,MATCH(F970,{"Jan","Feb","Mar","Apr","May","Jun","Jul","Aug","Sep","Oct","Nov","Dec"}, 0),G970)</f>
        <v>29474</v>
      </c>
      <c r="N970" s="20">
        <f t="shared" si="14"/>
        <v>42</v>
      </c>
    </row>
    <row r="971" spans="4:14" x14ac:dyDescent="0.35">
      <c r="D971" t="s">
        <v>988</v>
      </c>
      <c r="E971">
        <v>1978</v>
      </c>
      <c r="F971" s="28" t="s">
        <v>30</v>
      </c>
      <c r="G971">
        <v>4</v>
      </c>
      <c r="H971">
        <v>2</v>
      </c>
      <c r="I971" s="38">
        <v>7731.43</v>
      </c>
      <c r="J971" t="s">
        <v>12</v>
      </c>
      <c r="K971" t="s">
        <v>11</v>
      </c>
      <c r="L971" t="s">
        <v>13</v>
      </c>
      <c r="M971" s="35">
        <f>DATE(E971,MATCH(F971,{"Jan","Feb","Mar","Apr","May","Jun","Jul","Aug","Sep","Oct","Nov","Dec"}, 0),G971)</f>
        <v>28828</v>
      </c>
      <c r="N971" s="20">
        <f t="shared" si="14"/>
        <v>44</v>
      </c>
    </row>
    <row r="972" spans="4:14" x14ac:dyDescent="0.35">
      <c r="D972" t="s">
        <v>989</v>
      </c>
      <c r="E972">
        <v>1977</v>
      </c>
      <c r="F972" s="28" t="s">
        <v>35</v>
      </c>
      <c r="G972">
        <v>29</v>
      </c>
      <c r="H972">
        <v>0</v>
      </c>
      <c r="I972" s="38">
        <v>7731.86</v>
      </c>
      <c r="J972" t="s">
        <v>11</v>
      </c>
      <c r="K972" t="s">
        <v>12</v>
      </c>
      <c r="L972" t="s">
        <v>23</v>
      </c>
      <c r="M972" s="35">
        <f>DATE(E972,MATCH(F972,{"Jan","Feb","Mar","Apr","May","Jun","Jul","Aug","Sep","Oct","Nov","Dec"}, 0),G972)</f>
        <v>28366</v>
      </c>
      <c r="N972" s="20">
        <f t="shared" si="14"/>
        <v>45</v>
      </c>
    </row>
    <row r="973" spans="4:14" x14ac:dyDescent="0.35">
      <c r="D973" t="s">
        <v>990</v>
      </c>
      <c r="E973">
        <v>1965</v>
      </c>
      <c r="F973" s="28" t="s">
        <v>10</v>
      </c>
      <c r="G973">
        <v>18</v>
      </c>
      <c r="H973">
        <v>0</v>
      </c>
      <c r="I973" s="38">
        <v>7736.39</v>
      </c>
      <c r="J973" t="s">
        <v>12</v>
      </c>
      <c r="K973" t="s">
        <v>11</v>
      </c>
      <c r="L973" t="s">
        <v>13</v>
      </c>
      <c r="M973" s="35">
        <f>DATE(E973,MATCH(F973,{"Jan","Feb","Mar","Apr","May","Jun","Jul","Aug","Sep","Oct","Nov","Dec"}, 0),G973)</f>
        <v>23941</v>
      </c>
      <c r="N973" s="20">
        <f t="shared" si="14"/>
        <v>57</v>
      </c>
    </row>
    <row r="974" spans="4:14" x14ac:dyDescent="0.35">
      <c r="D974" t="s">
        <v>991</v>
      </c>
      <c r="E974">
        <v>1978</v>
      </c>
      <c r="F974" s="28" t="s">
        <v>20</v>
      </c>
      <c r="G974">
        <v>4</v>
      </c>
      <c r="H974">
        <v>2</v>
      </c>
      <c r="I974" s="38">
        <v>7740.34</v>
      </c>
      <c r="J974" t="s">
        <v>16</v>
      </c>
      <c r="K974" t="s">
        <v>16</v>
      </c>
      <c r="L974" t="s">
        <v>42</v>
      </c>
      <c r="M974" s="35">
        <f>DATE(E974,MATCH(F974,{"Jan","Feb","Mar","Apr","May","Jun","Jul","Aug","Sep","Oct","Nov","Dec"}, 0),G974)</f>
        <v>28737</v>
      </c>
      <c r="N974" s="20">
        <f t="shared" si="14"/>
        <v>44</v>
      </c>
    </row>
    <row r="975" spans="4:14" x14ac:dyDescent="0.35">
      <c r="D975" t="s">
        <v>992</v>
      </c>
      <c r="E975">
        <v>1976</v>
      </c>
      <c r="F975" s="28" t="s">
        <v>30</v>
      </c>
      <c r="G975">
        <v>12</v>
      </c>
      <c r="H975">
        <v>1</v>
      </c>
      <c r="I975" s="38">
        <v>7742.11</v>
      </c>
      <c r="J975" t="s">
        <v>12</v>
      </c>
      <c r="K975" t="s">
        <v>11</v>
      </c>
      <c r="L975" t="s">
        <v>13</v>
      </c>
      <c r="M975" s="35">
        <f>DATE(E975,MATCH(F975,{"Jan","Feb","Mar","Apr","May","Jun","Jul","Aug","Sep","Oct","Nov","Dec"}, 0),G975)</f>
        <v>28106</v>
      </c>
      <c r="N975" s="20">
        <f t="shared" si="14"/>
        <v>46</v>
      </c>
    </row>
    <row r="976" spans="4:14" x14ac:dyDescent="0.35">
      <c r="D976" t="s">
        <v>993</v>
      </c>
      <c r="E976">
        <v>1981</v>
      </c>
      <c r="F976" s="28" t="s">
        <v>18</v>
      </c>
      <c r="G976">
        <v>30</v>
      </c>
      <c r="H976">
        <v>2</v>
      </c>
      <c r="I976" s="38">
        <v>7749.16</v>
      </c>
      <c r="J976" t="s">
        <v>11</v>
      </c>
      <c r="K976" t="s">
        <v>16</v>
      </c>
      <c r="L976" t="s">
        <v>23</v>
      </c>
      <c r="M976" s="35">
        <f>DATE(E976,MATCH(F976,{"Jan","Feb","Mar","Apr","May","Jun","Jul","Aug","Sep","Oct","Nov","Dec"}, 0),G976)</f>
        <v>29767</v>
      </c>
      <c r="N976" s="20">
        <f t="shared" si="14"/>
        <v>41</v>
      </c>
    </row>
    <row r="977" spans="4:14" x14ac:dyDescent="0.35">
      <c r="D977" t="s">
        <v>994</v>
      </c>
      <c r="E977">
        <v>1997</v>
      </c>
      <c r="F977" s="28" t="s">
        <v>30</v>
      </c>
      <c r="G977">
        <v>21</v>
      </c>
      <c r="H977">
        <v>0</v>
      </c>
      <c r="I977" s="38">
        <v>7763.06</v>
      </c>
      <c r="J977" t="s">
        <v>11</v>
      </c>
      <c r="K977" t="s">
        <v>16</v>
      </c>
      <c r="L977" t="s">
        <v>23</v>
      </c>
      <c r="M977" s="35">
        <f>DATE(E977,MATCH(F977,{"Jan","Feb","Mar","Apr","May","Jun","Jul","Aug","Sep","Oct","Nov","Dec"}, 0),G977)</f>
        <v>35785</v>
      </c>
      <c r="N977" s="20">
        <f t="shared" ref="N977:N1040" si="15">DATEDIF(M977,DATE(2023,6,8),"y")</f>
        <v>25</v>
      </c>
    </row>
    <row r="978" spans="4:14" x14ac:dyDescent="0.35">
      <c r="D978" t="s">
        <v>995</v>
      </c>
      <c r="E978">
        <v>1974</v>
      </c>
      <c r="F978" s="28" t="s">
        <v>30</v>
      </c>
      <c r="G978">
        <v>6</v>
      </c>
      <c r="H978">
        <v>0</v>
      </c>
      <c r="I978" s="38">
        <v>7789.64</v>
      </c>
      <c r="J978" t="s">
        <v>16</v>
      </c>
      <c r="K978" t="s">
        <v>12</v>
      </c>
      <c r="L978" t="s">
        <v>13</v>
      </c>
      <c r="M978" s="35">
        <f>DATE(E978,MATCH(F978,{"Jan","Feb","Mar","Apr","May","Jun","Jul","Aug","Sep","Oct","Nov","Dec"}, 0),G978)</f>
        <v>27369</v>
      </c>
      <c r="N978" s="20">
        <f t="shared" si="15"/>
        <v>48</v>
      </c>
    </row>
    <row r="979" spans="4:14" x14ac:dyDescent="0.35">
      <c r="D979" t="s">
        <v>996</v>
      </c>
      <c r="E979">
        <v>1999</v>
      </c>
      <c r="F979" s="28" t="s">
        <v>30</v>
      </c>
      <c r="G979">
        <v>25</v>
      </c>
      <c r="H979">
        <v>0</v>
      </c>
      <c r="I979" s="38">
        <v>7794.68</v>
      </c>
      <c r="J979" t="s">
        <v>11</v>
      </c>
      <c r="K979" t="s">
        <v>11</v>
      </c>
      <c r="L979" t="s">
        <v>535</v>
      </c>
      <c r="M979" s="35">
        <f>DATE(E979,MATCH(F979,{"Jan","Feb","Mar","Apr","May","Jun","Jul","Aug","Sep","Oct","Nov","Dec"}, 0),G979)</f>
        <v>36519</v>
      </c>
      <c r="N979" s="20">
        <f t="shared" si="15"/>
        <v>23</v>
      </c>
    </row>
    <row r="980" spans="4:14" x14ac:dyDescent="0.35">
      <c r="D980" t="s">
        <v>997</v>
      </c>
      <c r="E980">
        <v>1997</v>
      </c>
      <c r="F980" s="28" t="s">
        <v>30</v>
      </c>
      <c r="G980">
        <v>2</v>
      </c>
      <c r="H980">
        <v>0</v>
      </c>
      <c r="I980" s="38">
        <v>7803.77</v>
      </c>
      <c r="J980" t="s">
        <v>11</v>
      </c>
      <c r="K980" t="s">
        <v>12</v>
      </c>
      <c r="L980" t="s">
        <v>23</v>
      </c>
      <c r="M980" s="35">
        <f>DATE(E980,MATCH(F980,{"Jan","Feb","Mar","Apr","May","Jun","Jul","Aug","Sep","Oct","Nov","Dec"}, 0),G980)</f>
        <v>35766</v>
      </c>
      <c r="N980" s="20">
        <f t="shared" si="15"/>
        <v>25</v>
      </c>
    </row>
    <row r="981" spans="4:14" x14ac:dyDescent="0.35">
      <c r="D981" t="s">
        <v>998</v>
      </c>
      <c r="E981">
        <v>1974</v>
      </c>
      <c r="F981" s="28" t="s">
        <v>15</v>
      </c>
      <c r="G981">
        <v>9</v>
      </c>
      <c r="H981">
        <v>0</v>
      </c>
      <c r="I981" s="38">
        <v>7804.16</v>
      </c>
      <c r="J981" t="s">
        <v>11</v>
      </c>
      <c r="K981" t="s">
        <v>12</v>
      </c>
      <c r="L981" t="s">
        <v>13</v>
      </c>
      <c r="M981" s="35">
        <f>DATE(E981,MATCH(F981,{"Jan","Feb","Mar","Apr","May","Jun","Jul","Aug","Sep","Oct","Nov","Dec"}, 0),G981)</f>
        <v>27342</v>
      </c>
      <c r="N981" s="20">
        <f t="shared" si="15"/>
        <v>48</v>
      </c>
    </row>
    <row r="982" spans="4:14" x14ac:dyDescent="0.35">
      <c r="D982" t="s">
        <v>999</v>
      </c>
      <c r="E982">
        <v>1991</v>
      </c>
      <c r="F982" s="28" t="s">
        <v>30</v>
      </c>
      <c r="G982">
        <v>21</v>
      </c>
      <c r="H982">
        <v>3</v>
      </c>
      <c r="I982" s="38">
        <v>7812.67</v>
      </c>
      <c r="J982" t="s">
        <v>11</v>
      </c>
      <c r="K982" t="s">
        <v>16</v>
      </c>
      <c r="L982" t="s">
        <v>23</v>
      </c>
      <c r="M982" s="35">
        <f>DATE(E982,MATCH(F982,{"Jan","Feb","Mar","Apr","May","Jun","Jul","Aug","Sep","Oct","Nov","Dec"}, 0),G982)</f>
        <v>33593</v>
      </c>
      <c r="N982" s="20">
        <f t="shared" si="15"/>
        <v>31</v>
      </c>
    </row>
    <row r="983" spans="4:14" x14ac:dyDescent="0.35">
      <c r="D983" t="s">
        <v>1000</v>
      </c>
      <c r="E983">
        <v>1989</v>
      </c>
      <c r="F983" s="28" t="s">
        <v>37</v>
      </c>
      <c r="G983">
        <v>12</v>
      </c>
      <c r="H983">
        <v>3</v>
      </c>
      <c r="I983" s="38">
        <v>7824.37</v>
      </c>
      <c r="J983" t="s">
        <v>11</v>
      </c>
      <c r="K983" t="s">
        <v>11</v>
      </c>
      <c r="L983" t="s">
        <v>23</v>
      </c>
      <c r="M983" s="35">
        <f>DATE(E983,MATCH(F983,{"Jan","Feb","Mar","Apr","May","Jun","Jul","Aug","Sep","Oct","Nov","Dec"}, 0),G983)</f>
        <v>32793</v>
      </c>
      <c r="N983" s="20">
        <f t="shared" si="15"/>
        <v>33</v>
      </c>
    </row>
    <row r="984" spans="4:14" x14ac:dyDescent="0.35">
      <c r="D984" t="s">
        <v>1001</v>
      </c>
      <c r="E984">
        <v>2001</v>
      </c>
      <c r="F984" s="28" t="s">
        <v>37</v>
      </c>
      <c r="G984">
        <v>5</v>
      </c>
      <c r="H984">
        <v>0</v>
      </c>
      <c r="I984" s="38">
        <v>7844.8</v>
      </c>
      <c r="J984" t="s">
        <v>11</v>
      </c>
      <c r="K984" t="s">
        <v>11</v>
      </c>
      <c r="L984" t="s">
        <v>23</v>
      </c>
      <c r="M984" s="35">
        <f>DATE(E984,MATCH(F984,{"Jan","Feb","Mar","Apr","May","Jun","Jul","Aug","Sep","Oct","Nov","Dec"}, 0),G984)</f>
        <v>37169</v>
      </c>
      <c r="N984" s="20">
        <f t="shared" si="15"/>
        <v>21</v>
      </c>
    </row>
    <row r="985" spans="4:14" x14ac:dyDescent="0.35">
      <c r="D985" t="s">
        <v>1002</v>
      </c>
      <c r="E985">
        <v>1994</v>
      </c>
      <c r="F985" s="28" t="s">
        <v>15</v>
      </c>
      <c r="G985">
        <v>17</v>
      </c>
      <c r="H985">
        <v>0</v>
      </c>
      <c r="I985" s="38">
        <v>7851.85</v>
      </c>
      <c r="J985" t="s">
        <v>11</v>
      </c>
      <c r="K985" t="s">
        <v>12</v>
      </c>
      <c r="L985" t="s">
        <v>23</v>
      </c>
      <c r="M985" s="35">
        <f>DATE(E985,MATCH(F985,{"Jan","Feb","Mar","Apr","May","Jun","Jul","Aug","Sep","Oct","Nov","Dec"}, 0),G985)</f>
        <v>34655</v>
      </c>
      <c r="N985" s="20">
        <f t="shared" si="15"/>
        <v>28</v>
      </c>
    </row>
    <row r="986" spans="4:14" x14ac:dyDescent="0.35">
      <c r="D986" t="s">
        <v>1003</v>
      </c>
      <c r="E986">
        <v>1962</v>
      </c>
      <c r="F986" s="28" t="s">
        <v>37</v>
      </c>
      <c r="G986">
        <v>10</v>
      </c>
      <c r="H986">
        <v>0</v>
      </c>
      <c r="I986" s="38">
        <v>7896.41</v>
      </c>
      <c r="J986" t="s">
        <v>12</v>
      </c>
      <c r="K986" t="s">
        <v>11</v>
      </c>
      <c r="L986" t="s">
        <v>13</v>
      </c>
      <c r="M986" s="35">
        <f>DATE(E986,MATCH(F986,{"Jan","Feb","Mar","Apr","May","Jun","Jul","Aug","Sep","Oct","Nov","Dec"}, 0),G986)</f>
        <v>22929</v>
      </c>
      <c r="N986" s="20">
        <f t="shared" si="15"/>
        <v>60</v>
      </c>
    </row>
    <row r="987" spans="4:14" x14ac:dyDescent="0.35">
      <c r="D987" t="s">
        <v>1004</v>
      </c>
      <c r="E987">
        <v>1977</v>
      </c>
      <c r="F987" s="28" t="s">
        <v>10</v>
      </c>
      <c r="G987">
        <v>20</v>
      </c>
      <c r="H987">
        <v>0</v>
      </c>
      <c r="I987" s="38">
        <v>7935.29</v>
      </c>
      <c r="J987" t="s">
        <v>11</v>
      </c>
      <c r="K987" t="s">
        <v>16</v>
      </c>
      <c r="L987" t="s">
        <v>247</v>
      </c>
      <c r="M987" s="35">
        <f>DATE(E987,MATCH(F987,{"Jan","Feb","Mar","Apr","May","Jun","Jul","Aug","Sep","Oct","Nov","Dec"}, 0),G987)</f>
        <v>28326</v>
      </c>
      <c r="N987" s="20">
        <f t="shared" si="15"/>
        <v>45</v>
      </c>
    </row>
    <row r="988" spans="4:14" x14ac:dyDescent="0.35">
      <c r="D988" t="s">
        <v>1005</v>
      </c>
      <c r="E988">
        <v>1987</v>
      </c>
      <c r="F988" s="28" t="s">
        <v>37</v>
      </c>
      <c r="G988">
        <v>29</v>
      </c>
      <c r="H988">
        <v>3</v>
      </c>
      <c r="I988" s="38">
        <v>7948.22</v>
      </c>
      <c r="J988" t="s">
        <v>11</v>
      </c>
      <c r="K988" t="s">
        <v>12</v>
      </c>
      <c r="L988" t="s">
        <v>200</v>
      </c>
      <c r="M988" s="35">
        <f>DATE(E988,MATCH(F988,{"Jan","Feb","Mar","Apr","May","Jun","Jul","Aug","Sep","Oct","Nov","Dec"}, 0),G988)</f>
        <v>32079</v>
      </c>
      <c r="N988" s="20">
        <f t="shared" si="15"/>
        <v>35</v>
      </c>
    </row>
    <row r="989" spans="4:14" x14ac:dyDescent="0.35">
      <c r="D989" t="s">
        <v>1006</v>
      </c>
      <c r="E989">
        <v>1966</v>
      </c>
      <c r="F989" s="28" t="s">
        <v>10</v>
      </c>
      <c r="G989">
        <v>9</v>
      </c>
      <c r="H989">
        <v>0</v>
      </c>
      <c r="I989" s="38">
        <v>7953.72</v>
      </c>
      <c r="J989" t="s">
        <v>12</v>
      </c>
      <c r="K989" t="s">
        <v>12</v>
      </c>
      <c r="L989" t="s">
        <v>23</v>
      </c>
      <c r="M989" s="35">
        <f>DATE(E989,MATCH(F989,{"Jan","Feb","Mar","Apr","May","Jun","Jul","Aug","Sep","Oct","Nov","Dec"}, 0),G989)</f>
        <v>24297</v>
      </c>
      <c r="N989" s="20">
        <f t="shared" si="15"/>
        <v>56</v>
      </c>
    </row>
    <row r="990" spans="4:14" x14ac:dyDescent="0.35">
      <c r="D990" t="s">
        <v>1007</v>
      </c>
      <c r="E990">
        <v>1981</v>
      </c>
      <c r="F990" s="28" t="s">
        <v>30</v>
      </c>
      <c r="G990">
        <v>28</v>
      </c>
      <c r="H990">
        <v>3</v>
      </c>
      <c r="I990" s="38">
        <v>7954.52</v>
      </c>
      <c r="J990" t="s">
        <v>11</v>
      </c>
      <c r="K990" t="s">
        <v>11</v>
      </c>
      <c r="L990" t="s">
        <v>42</v>
      </c>
      <c r="M990" s="35">
        <f>DATE(E990,MATCH(F990,{"Jan","Feb","Mar","Apr","May","Jun","Jul","Aug","Sep","Oct","Nov","Dec"}, 0),G990)</f>
        <v>29948</v>
      </c>
      <c r="N990" s="20">
        <f t="shared" si="15"/>
        <v>41</v>
      </c>
    </row>
    <row r="991" spans="4:14" x14ac:dyDescent="0.35">
      <c r="D991" t="s">
        <v>1008</v>
      </c>
      <c r="E991">
        <v>1970</v>
      </c>
      <c r="F991" s="28" t="s">
        <v>18</v>
      </c>
      <c r="G991">
        <v>19</v>
      </c>
      <c r="H991">
        <v>0</v>
      </c>
      <c r="I991" s="38">
        <v>7958.13</v>
      </c>
      <c r="J991" t="s">
        <v>11</v>
      </c>
      <c r="K991" t="s">
        <v>11</v>
      </c>
      <c r="L991" t="s">
        <v>13</v>
      </c>
      <c r="M991" s="35">
        <f>DATE(E991,MATCH(F991,{"Jan","Feb","Mar","Apr","May","Jun","Jul","Aug","Sep","Oct","Nov","Dec"}, 0),G991)</f>
        <v>25738</v>
      </c>
      <c r="N991" s="20">
        <f t="shared" si="15"/>
        <v>52</v>
      </c>
    </row>
    <row r="992" spans="4:14" x14ac:dyDescent="0.35">
      <c r="D992" t="s">
        <v>1009</v>
      </c>
      <c r="E992">
        <v>1975</v>
      </c>
      <c r="F992" s="28" t="s">
        <v>35</v>
      </c>
      <c r="G992">
        <v>10</v>
      </c>
      <c r="H992">
        <v>1</v>
      </c>
      <c r="I992" s="38">
        <v>7966.81</v>
      </c>
      <c r="J992" t="s">
        <v>11</v>
      </c>
      <c r="K992" t="s">
        <v>11</v>
      </c>
      <c r="L992" t="s">
        <v>13</v>
      </c>
      <c r="M992" s="35">
        <f>DATE(E992,MATCH(F992,{"Jan","Feb","Mar","Apr","May","Jun","Jul","Aug","Sep","Oct","Nov","Dec"}, 0),G992)</f>
        <v>27616</v>
      </c>
      <c r="N992" s="20">
        <f t="shared" si="15"/>
        <v>47</v>
      </c>
    </row>
    <row r="993" spans="4:14" x14ac:dyDescent="0.35">
      <c r="D993" t="s">
        <v>1010</v>
      </c>
      <c r="E993">
        <v>1972</v>
      </c>
      <c r="F993" s="28" t="s">
        <v>15</v>
      </c>
      <c r="G993">
        <v>23</v>
      </c>
      <c r="H993">
        <v>0</v>
      </c>
      <c r="I993" s="38">
        <v>7980.34</v>
      </c>
      <c r="J993" t="s">
        <v>11</v>
      </c>
      <c r="K993" t="s">
        <v>11</v>
      </c>
      <c r="L993" t="s">
        <v>13</v>
      </c>
      <c r="M993" s="35">
        <f>DATE(E993,MATCH(F993,{"Jan","Feb","Mar","Apr","May","Jun","Jul","Aug","Sep","Oct","Nov","Dec"}, 0),G993)</f>
        <v>26626</v>
      </c>
      <c r="N993" s="20">
        <f t="shared" si="15"/>
        <v>50</v>
      </c>
    </row>
    <row r="994" spans="4:14" x14ac:dyDescent="0.35">
      <c r="D994" t="s">
        <v>1011</v>
      </c>
      <c r="E994">
        <v>1983</v>
      </c>
      <c r="F994" s="28" t="s">
        <v>35</v>
      </c>
      <c r="G994">
        <v>28</v>
      </c>
      <c r="H994">
        <v>3</v>
      </c>
      <c r="I994" s="38">
        <v>7985.82</v>
      </c>
      <c r="J994" t="s">
        <v>11</v>
      </c>
      <c r="K994" t="s">
        <v>16</v>
      </c>
      <c r="L994" t="s">
        <v>247</v>
      </c>
      <c r="M994" s="35">
        <f>DATE(E994,MATCH(F994,{"Jan","Feb","Mar","Apr","May","Jun","Jul","Aug","Sep","Oct","Nov","Dec"}, 0),G994)</f>
        <v>30556</v>
      </c>
      <c r="N994" s="20">
        <f t="shared" si="15"/>
        <v>39</v>
      </c>
    </row>
    <row r="995" spans="4:14" x14ac:dyDescent="0.35">
      <c r="D995" t="s">
        <v>1012</v>
      </c>
      <c r="E995">
        <v>1983</v>
      </c>
      <c r="F995" s="28" t="s">
        <v>35</v>
      </c>
      <c r="G995">
        <v>20</v>
      </c>
      <c r="H995">
        <v>3</v>
      </c>
      <c r="I995" s="38">
        <v>7986.48</v>
      </c>
      <c r="J995" t="s">
        <v>11</v>
      </c>
      <c r="K995" t="s">
        <v>12</v>
      </c>
      <c r="L995" t="s">
        <v>247</v>
      </c>
      <c r="M995" s="35">
        <f>DATE(E995,MATCH(F995,{"Jan","Feb","Mar","Apr","May","Jun","Jul","Aug","Sep","Oct","Nov","Dec"}, 0),G995)</f>
        <v>30548</v>
      </c>
      <c r="N995" s="20">
        <f t="shared" si="15"/>
        <v>39</v>
      </c>
    </row>
    <row r="996" spans="4:14" x14ac:dyDescent="0.35">
      <c r="D996" t="s">
        <v>1013</v>
      </c>
      <c r="E996">
        <v>1962</v>
      </c>
      <c r="F996" s="28" t="s">
        <v>35</v>
      </c>
      <c r="G996">
        <v>22</v>
      </c>
      <c r="H996">
        <v>0</v>
      </c>
      <c r="I996" s="38">
        <v>8004.96</v>
      </c>
      <c r="J996" t="s">
        <v>12</v>
      </c>
      <c r="K996" t="s">
        <v>16</v>
      </c>
      <c r="L996" t="s">
        <v>13</v>
      </c>
      <c r="M996" s="35">
        <f>DATE(E996,MATCH(F996,{"Jan","Feb","Mar","Apr","May","Jun","Jul","Aug","Sep","Oct","Nov","Dec"}, 0),G996)</f>
        <v>22880</v>
      </c>
      <c r="N996" s="20">
        <f t="shared" si="15"/>
        <v>60</v>
      </c>
    </row>
    <row r="997" spans="4:14" x14ac:dyDescent="0.35">
      <c r="D997" t="s">
        <v>1014</v>
      </c>
      <c r="E997">
        <v>1995</v>
      </c>
      <c r="F997" s="28" t="s">
        <v>20</v>
      </c>
      <c r="G997">
        <v>18</v>
      </c>
      <c r="H997">
        <v>0</v>
      </c>
      <c r="I997" s="38">
        <v>8014.62</v>
      </c>
      <c r="J997" t="s">
        <v>11</v>
      </c>
      <c r="K997" t="s">
        <v>12</v>
      </c>
      <c r="L997" t="s">
        <v>23</v>
      </c>
      <c r="M997" s="35">
        <f>DATE(E997,MATCH(F997,{"Jan","Feb","Mar","Apr","May","Jun","Jul","Aug","Sep","Oct","Nov","Dec"}, 0),G997)</f>
        <v>34960</v>
      </c>
      <c r="N997" s="20">
        <f t="shared" si="15"/>
        <v>27</v>
      </c>
    </row>
    <row r="998" spans="4:14" x14ac:dyDescent="0.35">
      <c r="D998" t="s">
        <v>1015</v>
      </c>
      <c r="E998">
        <v>1980</v>
      </c>
      <c r="F998" s="28" t="s">
        <v>15</v>
      </c>
      <c r="G998">
        <v>8</v>
      </c>
      <c r="H998">
        <v>2</v>
      </c>
      <c r="I998" s="38">
        <v>8017.06</v>
      </c>
      <c r="J998" t="s">
        <v>11</v>
      </c>
      <c r="K998" t="s">
        <v>11</v>
      </c>
      <c r="L998" t="s">
        <v>23</v>
      </c>
      <c r="M998" s="35">
        <f>DATE(E998,MATCH(F998,{"Jan","Feb","Mar","Apr","May","Jun","Jul","Aug","Sep","Oct","Nov","Dec"}, 0),G998)</f>
        <v>29533</v>
      </c>
      <c r="N998" s="20">
        <f t="shared" si="15"/>
        <v>42</v>
      </c>
    </row>
    <row r="999" spans="4:14" x14ac:dyDescent="0.35">
      <c r="D999" t="s">
        <v>1016</v>
      </c>
      <c r="E999">
        <v>1989</v>
      </c>
      <c r="F999" s="28" t="s">
        <v>15</v>
      </c>
      <c r="G999">
        <v>3</v>
      </c>
      <c r="H999">
        <v>3</v>
      </c>
      <c r="I999" s="38">
        <v>8021.11</v>
      </c>
      <c r="J999" t="s">
        <v>11</v>
      </c>
      <c r="K999" t="s">
        <v>16</v>
      </c>
      <c r="L999" t="s">
        <v>23</v>
      </c>
      <c r="M999" s="35">
        <f>DATE(E999,MATCH(F999,{"Jan","Feb","Mar","Apr","May","Jun","Jul","Aug","Sep","Oct","Nov","Dec"}, 0),G999)</f>
        <v>32815</v>
      </c>
      <c r="N999" s="20">
        <f t="shared" si="15"/>
        <v>33</v>
      </c>
    </row>
    <row r="1000" spans="4:14" x14ac:dyDescent="0.35">
      <c r="D1000" t="s">
        <v>1017</v>
      </c>
      <c r="E1000">
        <v>1978</v>
      </c>
      <c r="F1000" s="28" t="s">
        <v>10</v>
      </c>
      <c r="G1000">
        <v>17</v>
      </c>
      <c r="H1000">
        <v>1</v>
      </c>
      <c r="I1000" s="38">
        <v>8023.14</v>
      </c>
      <c r="J1000" t="s">
        <v>11</v>
      </c>
      <c r="K1000" t="s">
        <v>12</v>
      </c>
      <c r="L1000" t="s">
        <v>23</v>
      </c>
      <c r="M1000" s="35">
        <f>DATE(E1000,MATCH(F1000,{"Jan","Feb","Mar","Apr","May","Jun","Jul","Aug","Sep","Oct","Nov","Dec"}, 0),G1000)</f>
        <v>28688</v>
      </c>
      <c r="N1000" s="20">
        <f t="shared" si="15"/>
        <v>44</v>
      </c>
    </row>
    <row r="1001" spans="4:14" x14ac:dyDescent="0.35">
      <c r="D1001" t="s">
        <v>1018</v>
      </c>
      <c r="E1001">
        <v>1976</v>
      </c>
      <c r="F1001" s="28" t="s">
        <v>30</v>
      </c>
      <c r="G1001">
        <v>20</v>
      </c>
      <c r="H1001">
        <v>0</v>
      </c>
      <c r="I1001" s="38">
        <v>8026.67</v>
      </c>
      <c r="J1001" t="s">
        <v>11</v>
      </c>
      <c r="K1001" t="s">
        <v>11</v>
      </c>
      <c r="L1001" t="s">
        <v>23</v>
      </c>
      <c r="M1001" s="35">
        <f>DATE(E1001,MATCH(F1001,{"Jan","Feb","Mar","Apr","May","Jun","Jul","Aug","Sep","Oct","Nov","Dec"}, 0),G1001)</f>
        <v>28114</v>
      </c>
      <c r="N1001" s="20">
        <f t="shared" si="15"/>
        <v>46</v>
      </c>
    </row>
    <row r="1002" spans="4:14" x14ac:dyDescent="0.35">
      <c r="D1002" t="s">
        <v>1019</v>
      </c>
      <c r="E1002">
        <v>1977</v>
      </c>
      <c r="F1002" s="28" t="s">
        <v>15</v>
      </c>
      <c r="G1002">
        <v>6</v>
      </c>
      <c r="H1002">
        <v>2</v>
      </c>
      <c r="I1002" s="38">
        <v>8027.97</v>
      </c>
      <c r="J1002" t="s">
        <v>12</v>
      </c>
      <c r="K1002" t="s">
        <v>11</v>
      </c>
      <c r="L1002" t="s">
        <v>42</v>
      </c>
      <c r="M1002" s="35">
        <f>DATE(E1002,MATCH(F1002,{"Jan","Feb","Mar","Apr","May","Jun","Jul","Aug","Sep","Oct","Nov","Dec"}, 0),G1002)</f>
        <v>28435</v>
      </c>
      <c r="N1002" s="20">
        <f t="shared" si="15"/>
        <v>45</v>
      </c>
    </row>
    <row r="1003" spans="4:14" x14ac:dyDescent="0.35">
      <c r="D1003" t="s">
        <v>1020</v>
      </c>
      <c r="E1003">
        <v>2003</v>
      </c>
      <c r="F1003" s="28" t="s">
        <v>30</v>
      </c>
      <c r="G1003">
        <v>12</v>
      </c>
      <c r="H1003">
        <v>0</v>
      </c>
      <c r="I1003" s="38">
        <v>8035.64</v>
      </c>
      <c r="J1003" t="s">
        <v>11</v>
      </c>
      <c r="K1003" t="s">
        <v>11</v>
      </c>
      <c r="L1003" t="s">
        <v>23</v>
      </c>
      <c r="M1003" s="35">
        <f>DATE(E1003,MATCH(F1003,{"Jan","Feb","Mar","Apr","May","Jun","Jul","Aug","Sep","Oct","Nov","Dec"}, 0),G1003)</f>
        <v>37967</v>
      </c>
      <c r="N1003" s="20">
        <f t="shared" si="15"/>
        <v>19</v>
      </c>
    </row>
    <row r="1004" spans="4:14" x14ac:dyDescent="0.35">
      <c r="D1004" t="s">
        <v>1021</v>
      </c>
      <c r="E1004">
        <v>1985</v>
      </c>
      <c r="F1004" s="28" t="s">
        <v>15</v>
      </c>
      <c r="G1004">
        <v>28</v>
      </c>
      <c r="H1004">
        <v>3</v>
      </c>
      <c r="I1004" s="38">
        <v>8059.06</v>
      </c>
      <c r="J1004" t="s">
        <v>11</v>
      </c>
      <c r="K1004" t="s">
        <v>12</v>
      </c>
      <c r="L1004" t="s">
        <v>23</v>
      </c>
      <c r="M1004" s="35">
        <f>DATE(E1004,MATCH(F1004,{"Jan","Feb","Mar","Apr","May","Jun","Jul","Aug","Sep","Oct","Nov","Dec"}, 0),G1004)</f>
        <v>31379</v>
      </c>
      <c r="N1004" s="20">
        <f t="shared" si="15"/>
        <v>37</v>
      </c>
    </row>
    <row r="1005" spans="4:14" x14ac:dyDescent="0.35">
      <c r="D1005" t="s">
        <v>1022</v>
      </c>
      <c r="E1005">
        <v>1982</v>
      </c>
      <c r="F1005" s="28" t="s">
        <v>30</v>
      </c>
      <c r="G1005">
        <v>27</v>
      </c>
      <c r="H1005">
        <v>3</v>
      </c>
      <c r="I1005" s="38">
        <v>8059.68</v>
      </c>
      <c r="J1005" t="s">
        <v>11</v>
      </c>
      <c r="K1005" t="s">
        <v>12</v>
      </c>
      <c r="L1005" t="s">
        <v>23</v>
      </c>
      <c r="M1005" s="35">
        <f>DATE(E1005,MATCH(F1005,{"Jan","Feb","Mar","Apr","May","Jun","Jul","Aug","Sep","Oct","Nov","Dec"}, 0),G1005)</f>
        <v>30312</v>
      </c>
      <c r="N1005" s="20">
        <f t="shared" si="15"/>
        <v>40</v>
      </c>
    </row>
    <row r="1006" spans="4:14" x14ac:dyDescent="0.35">
      <c r="D1006" t="s">
        <v>1023</v>
      </c>
      <c r="E1006">
        <v>1970</v>
      </c>
      <c r="F1006" s="28" t="s">
        <v>30</v>
      </c>
      <c r="G1006">
        <v>12</v>
      </c>
      <c r="H1006">
        <v>0</v>
      </c>
      <c r="I1006" s="38">
        <v>8062.31</v>
      </c>
      <c r="J1006" t="s">
        <v>11</v>
      </c>
      <c r="K1006" t="s">
        <v>16</v>
      </c>
      <c r="L1006" t="s">
        <v>13</v>
      </c>
      <c r="M1006" s="35">
        <f>DATE(E1006,MATCH(F1006,{"Jan","Feb","Mar","Apr","May","Jun","Jul","Aug","Sep","Oct","Nov","Dec"}, 0),G1006)</f>
        <v>25914</v>
      </c>
      <c r="N1006" s="20">
        <f t="shared" si="15"/>
        <v>52</v>
      </c>
    </row>
    <row r="1007" spans="4:14" x14ac:dyDescent="0.35">
      <c r="D1007" t="s">
        <v>1024</v>
      </c>
      <c r="E1007">
        <v>1975</v>
      </c>
      <c r="F1007" s="28" t="s">
        <v>18</v>
      </c>
      <c r="G1007">
        <v>28</v>
      </c>
      <c r="H1007">
        <v>1</v>
      </c>
      <c r="I1007" s="38">
        <v>8062.76</v>
      </c>
      <c r="J1007" t="s">
        <v>12</v>
      </c>
      <c r="K1007" t="s">
        <v>12</v>
      </c>
      <c r="L1007" t="s">
        <v>42</v>
      </c>
      <c r="M1007" s="35">
        <f>DATE(E1007,MATCH(F1007,{"Jan","Feb","Mar","Apr","May","Jun","Jul","Aug","Sep","Oct","Nov","Dec"}, 0),G1007)</f>
        <v>27573</v>
      </c>
      <c r="N1007" s="20">
        <f t="shared" si="15"/>
        <v>47</v>
      </c>
    </row>
    <row r="1008" spans="4:14" x14ac:dyDescent="0.35">
      <c r="D1008" t="s">
        <v>1025</v>
      </c>
      <c r="E1008">
        <v>1965</v>
      </c>
      <c r="F1008" s="28" t="s">
        <v>35</v>
      </c>
      <c r="G1008">
        <v>11</v>
      </c>
      <c r="H1008">
        <v>0</v>
      </c>
      <c r="I1008" s="38">
        <v>8067.83</v>
      </c>
      <c r="J1008" t="s">
        <v>12</v>
      </c>
      <c r="K1008" t="s">
        <v>16</v>
      </c>
      <c r="L1008" t="s">
        <v>13</v>
      </c>
      <c r="M1008" s="35">
        <f>DATE(E1008,MATCH(F1008,{"Jan","Feb","Mar","Apr","May","Jun","Jul","Aug","Sep","Oct","Nov","Dec"}, 0),G1008)</f>
        <v>23965</v>
      </c>
      <c r="N1008" s="20">
        <f t="shared" si="15"/>
        <v>57</v>
      </c>
    </row>
    <row r="1009" spans="4:14" x14ac:dyDescent="0.35">
      <c r="D1009" t="s">
        <v>1026</v>
      </c>
      <c r="E1009">
        <v>1975</v>
      </c>
      <c r="F1009" s="28" t="s">
        <v>30</v>
      </c>
      <c r="G1009">
        <v>15</v>
      </c>
      <c r="H1009">
        <v>1</v>
      </c>
      <c r="I1009" s="38">
        <v>8068.19</v>
      </c>
      <c r="J1009" t="s">
        <v>12</v>
      </c>
      <c r="K1009" t="s">
        <v>11</v>
      </c>
      <c r="L1009" t="s">
        <v>42</v>
      </c>
      <c r="M1009" s="35">
        <f>DATE(E1009,MATCH(F1009,{"Jan","Feb","Mar","Apr","May","Jun","Jul","Aug","Sep","Oct","Nov","Dec"}, 0),G1009)</f>
        <v>27743</v>
      </c>
      <c r="N1009" s="20">
        <f t="shared" si="15"/>
        <v>47</v>
      </c>
    </row>
    <row r="1010" spans="4:14" x14ac:dyDescent="0.35">
      <c r="D1010" t="s">
        <v>1027</v>
      </c>
      <c r="E1010">
        <v>1965</v>
      </c>
      <c r="F1010" s="28" t="s">
        <v>37</v>
      </c>
      <c r="G1010">
        <v>21</v>
      </c>
      <c r="H1010">
        <v>0</v>
      </c>
      <c r="I1010" s="38">
        <v>8071.57</v>
      </c>
      <c r="J1010" t="s">
        <v>12</v>
      </c>
      <c r="K1010" t="s">
        <v>16</v>
      </c>
      <c r="L1010" t="s">
        <v>42</v>
      </c>
      <c r="M1010" s="35">
        <f>DATE(E1010,MATCH(F1010,{"Jan","Feb","Mar","Apr","May","Jun","Jul","Aug","Sep","Oct","Nov","Dec"}, 0),G1010)</f>
        <v>24036</v>
      </c>
      <c r="N1010" s="20">
        <f t="shared" si="15"/>
        <v>57</v>
      </c>
    </row>
    <row r="1011" spans="4:14" x14ac:dyDescent="0.35">
      <c r="D1011" t="s">
        <v>1028</v>
      </c>
      <c r="E1011">
        <v>1993</v>
      </c>
      <c r="F1011" s="28" t="s">
        <v>15</v>
      </c>
      <c r="G1011">
        <v>7</v>
      </c>
      <c r="H1011">
        <v>0</v>
      </c>
      <c r="I1011" s="38">
        <v>8077.41</v>
      </c>
      <c r="J1011" t="s">
        <v>11</v>
      </c>
      <c r="K1011" t="s">
        <v>16</v>
      </c>
      <c r="L1011" t="s">
        <v>535</v>
      </c>
      <c r="M1011" s="35">
        <f>DATE(E1011,MATCH(F1011,{"Jan","Feb","Mar","Apr","May","Jun","Jul","Aug","Sep","Oct","Nov","Dec"}, 0),G1011)</f>
        <v>34280</v>
      </c>
      <c r="N1011" s="20">
        <f t="shared" si="15"/>
        <v>29</v>
      </c>
    </row>
    <row r="1012" spans="4:14" x14ac:dyDescent="0.35">
      <c r="D1012" t="s">
        <v>1029</v>
      </c>
      <c r="E1012">
        <v>2001</v>
      </c>
      <c r="F1012" s="28" t="s">
        <v>35</v>
      </c>
      <c r="G1012">
        <v>28</v>
      </c>
      <c r="H1012">
        <v>0</v>
      </c>
      <c r="I1012" s="38">
        <v>8081.26</v>
      </c>
      <c r="J1012" t="s">
        <v>11</v>
      </c>
      <c r="K1012" t="s">
        <v>11</v>
      </c>
      <c r="L1012" t="s">
        <v>23</v>
      </c>
      <c r="M1012" s="35">
        <f>DATE(E1012,MATCH(F1012,{"Jan","Feb","Mar","Apr","May","Jun","Jul","Aug","Sep","Oct","Nov","Dec"}, 0),G1012)</f>
        <v>37131</v>
      </c>
      <c r="N1012" s="20">
        <f t="shared" si="15"/>
        <v>21</v>
      </c>
    </row>
    <row r="1013" spans="4:14" x14ac:dyDescent="0.35">
      <c r="D1013" t="s">
        <v>1030</v>
      </c>
      <c r="E1013">
        <v>1994</v>
      </c>
      <c r="F1013" s="28" t="s">
        <v>37</v>
      </c>
      <c r="G1013">
        <v>12</v>
      </c>
      <c r="H1013">
        <v>0</v>
      </c>
      <c r="I1013" s="38">
        <v>8081.74</v>
      </c>
      <c r="J1013" t="s">
        <v>11</v>
      </c>
      <c r="K1013" t="s">
        <v>11</v>
      </c>
      <c r="L1013" t="s">
        <v>535</v>
      </c>
      <c r="M1013" s="35">
        <f>DATE(E1013,MATCH(F1013,{"Jan","Feb","Mar","Apr","May","Jun","Jul","Aug","Sep","Oct","Nov","Dec"}, 0),G1013)</f>
        <v>34619</v>
      </c>
      <c r="N1013" s="20">
        <f t="shared" si="15"/>
        <v>28</v>
      </c>
    </row>
    <row r="1014" spans="4:14" x14ac:dyDescent="0.35">
      <c r="D1014" t="s">
        <v>1031</v>
      </c>
      <c r="E1014">
        <v>1975</v>
      </c>
      <c r="F1014" s="28" t="s">
        <v>30</v>
      </c>
      <c r="G1014">
        <v>21</v>
      </c>
      <c r="H1014">
        <v>1</v>
      </c>
      <c r="I1014" s="38">
        <v>8083.92</v>
      </c>
      <c r="J1014" t="s">
        <v>12</v>
      </c>
      <c r="K1014" t="s">
        <v>12</v>
      </c>
      <c r="L1014" t="s">
        <v>13</v>
      </c>
      <c r="M1014" s="35">
        <f>DATE(E1014,MATCH(F1014,{"Jan","Feb","Mar","Apr","May","Jun","Jul","Aug","Sep","Oct","Nov","Dec"}, 0),G1014)</f>
        <v>27749</v>
      </c>
      <c r="N1014" s="20">
        <f t="shared" si="15"/>
        <v>47</v>
      </c>
    </row>
    <row r="1015" spans="4:14" x14ac:dyDescent="0.35">
      <c r="D1015" t="s">
        <v>1032</v>
      </c>
      <c r="E1015">
        <v>1967</v>
      </c>
      <c r="F1015" s="28" t="s">
        <v>18</v>
      </c>
      <c r="G1015">
        <v>10</v>
      </c>
      <c r="H1015">
        <v>0</v>
      </c>
      <c r="I1015" s="38">
        <v>8091.3</v>
      </c>
      <c r="J1015" t="s">
        <v>12</v>
      </c>
      <c r="K1015" t="s">
        <v>16</v>
      </c>
      <c r="L1015" t="s">
        <v>23</v>
      </c>
      <c r="M1015" s="35">
        <f>DATE(E1015,MATCH(F1015,{"Jan","Feb","Mar","Apr","May","Jun","Jul","Aug","Sep","Oct","Nov","Dec"}, 0),G1015)</f>
        <v>24633</v>
      </c>
      <c r="N1015" s="20">
        <f t="shared" si="15"/>
        <v>55</v>
      </c>
    </row>
    <row r="1016" spans="4:14" x14ac:dyDescent="0.35">
      <c r="D1016" t="s">
        <v>1033</v>
      </c>
      <c r="E1016">
        <v>1973</v>
      </c>
      <c r="F1016" s="28" t="s">
        <v>37</v>
      </c>
      <c r="G1016">
        <v>11</v>
      </c>
      <c r="H1016">
        <v>0</v>
      </c>
      <c r="I1016" s="38">
        <v>8112.59</v>
      </c>
      <c r="J1016" t="s">
        <v>11</v>
      </c>
      <c r="K1016" t="s">
        <v>11</v>
      </c>
      <c r="L1016" t="s">
        <v>13</v>
      </c>
      <c r="M1016" s="35">
        <f>DATE(E1016,MATCH(F1016,{"Jan","Feb","Mar","Apr","May","Jun","Jul","Aug","Sep","Oct","Nov","Dec"}, 0),G1016)</f>
        <v>26948</v>
      </c>
      <c r="N1016" s="20">
        <f t="shared" si="15"/>
        <v>49</v>
      </c>
    </row>
    <row r="1017" spans="4:14" x14ac:dyDescent="0.35">
      <c r="D1017" t="s">
        <v>1034</v>
      </c>
      <c r="E1017">
        <v>1978</v>
      </c>
      <c r="F1017" s="28" t="s">
        <v>20</v>
      </c>
      <c r="G1017">
        <v>1</v>
      </c>
      <c r="H1017">
        <v>2</v>
      </c>
      <c r="I1017" s="38">
        <v>8116.27</v>
      </c>
      <c r="J1017" t="s">
        <v>12</v>
      </c>
      <c r="K1017" t="s">
        <v>16</v>
      </c>
      <c r="L1017" t="s">
        <v>23</v>
      </c>
      <c r="M1017" s="35">
        <f>DATE(E1017,MATCH(F1017,{"Jan","Feb","Mar","Apr","May","Jun","Jul","Aug","Sep","Oct","Nov","Dec"}, 0),G1017)</f>
        <v>28734</v>
      </c>
      <c r="N1017" s="20">
        <f t="shared" si="15"/>
        <v>44</v>
      </c>
    </row>
    <row r="1018" spans="4:14" x14ac:dyDescent="0.35">
      <c r="D1018" t="s">
        <v>1035</v>
      </c>
      <c r="E1018">
        <v>1973</v>
      </c>
      <c r="F1018" s="28" t="s">
        <v>30</v>
      </c>
      <c r="G1018">
        <v>16</v>
      </c>
      <c r="H1018">
        <v>0</v>
      </c>
      <c r="I1018" s="38">
        <v>8116.68</v>
      </c>
      <c r="J1018" t="s">
        <v>12</v>
      </c>
      <c r="K1018" t="s">
        <v>16</v>
      </c>
      <c r="L1018" t="s">
        <v>42</v>
      </c>
      <c r="M1018" s="35">
        <f>DATE(E1018,MATCH(F1018,{"Jan","Feb","Mar","Apr","May","Jun","Jul","Aug","Sep","Oct","Nov","Dec"}, 0),G1018)</f>
        <v>27014</v>
      </c>
      <c r="N1018" s="20">
        <f t="shared" si="15"/>
        <v>49</v>
      </c>
    </row>
    <row r="1019" spans="4:14" x14ac:dyDescent="0.35">
      <c r="D1019" t="s">
        <v>1036</v>
      </c>
      <c r="E1019">
        <v>1973</v>
      </c>
      <c r="F1019" s="28" t="s">
        <v>35</v>
      </c>
      <c r="G1019">
        <v>30</v>
      </c>
      <c r="H1019">
        <v>0</v>
      </c>
      <c r="I1019" s="38">
        <v>8124.41</v>
      </c>
      <c r="J1019" t="s">
        <v>12</v>
      </c>
      <c r="K1019" t="s">
        <v>16</v>
      </c>
      <c r="L1019" t="s">
        <v>13</v>
      </c>
      <c r="M1019" s="35">
        <f>DATE(E1019,MATCH(F1019,{"Jan","Feb","Mar","Apr","May","Jun","Jul","Aug","Sep","Oct","Nov","Dec"}, 0),G1019)</f>
        <v>26906</v>
      </c>
      <c r="N1019" s="20">
        <f t="shared" si="15"/>
        <v>49</v>
      </c>
    </row>
    <row r="1020" spans="4:14" x14ac:dyDescent="0.35">
      <c r="D1020" t="s">
        <v>1037</v>
      </c>
      <c r="E1020">
        <v>1973</v>
      </c>
      <c r="F1020" s="28" t="s">
        <v>20</v>
      </c>
      <c r="G1020">
        <v>3</v>
      </c>
      <c r="H1020">
        <v>0</v>
      </c>
      <c r="I1020" s="38">
        <v>8125.78</v>
      </c>
      <c r="J1020" t="s">
        <v>11</v>
      </c>
      <c r="K1020" t="s">
        <v>11</v>
      </c>
      <c r="L1020" t="s">
        <v>13</v>
      </c>
      <c r="M1020" s="35">
        <f>DATE(E1020,MATCH(F1020,{"Jan","Feb","Mar","Apr","May","Jun","Jul","Aug","Sep","Oct","Nov","Dec"}, 0),G1020)</f>
        <v>26910</v>
      </c>
      <c r="N1020" s="20">
        <f t="shared" si="15"/>
        <v>49</v>
      </c>
    </row>
    <row r="1021" spans="4:14" x14ac:dyDescent="0.35">
      <c r="D1021" t="s">
        <v>1038</v>
      </c>
      <c r="E1021">
        <v>1990</v>
      </c>
      <c r="F1021" s="28" t="s">
        <v>18</v>
      </c>
      <c r="G1021">
        <v>21</v>
      </c>
      <c r="H1021">
        <v>3</v>
      </c>
      <c r="I1021" s="38">
        <v>8157.92</v>
      </c>
      <c r="J1021" t="s">
        <v>11</v>
      </c>
      <c r="K1021" t="s">
        <v>12</v>
      </c>
      <c r="L1021" t="s">
        <v>200</v>
      </c>
      <c r="M1021" s="35">
        <f>DATE(E1021,MATCH(F1021,{"Jan","Feb","Mar","Apr","May","Jun","Jul","Aug","Sep","Oct","Nov","Dec"}, 0),G1021)</f>
        <v>33045</v>
      </c>
      <c r="N1021" s="20">
        <f t="shared" si="15"/>
        <v>32</v>
      </c>
    </row>
    <row r="1022" spans="4:14" x14ac:dyDescent="0.35">
      <c r="D1022" t="s">
        <v>1039</v>
      </c>
      <c r="E1022">
        <v>1982</v>
      </c>
      <c r="F1022" s="28" t="s">
        <v>18</v>
      </c>
      <c r="G1022">
        <v>28</v>
      </c>
      <c r="H1022">
        <v>4</v>
      </c>
      <c r="I1022" s="38">
        <v>8162.72</v>
      </c>
      <c r="J1022" t="s">
        <v>12</v>
      </c>
      <c r="K1022" t="s">
        <v>12</v>
      </c>
      <c r="L1022" t="s">
        <v>23</v>
      </c>
      <c r="M1022" s="35">
        <f>DATE(E1022,MATCH(F1022,{"Jan","Feb","Mar","Apr","May","Jun","Jul","Aug","Sep","Oct","Nov","Dec"}, 0),G1022)</f>
        <v>30130</v>
      </c>
      <c r="N1022" s="20">
        <f t="shared" si="15"/>
        <v>40</v>
      </c>
    </row>
    <row r="1023" spans="4:14" x14ac:dyDescent="0.35">
      <c r="D1023" t="s">
        <v>1040</v>
      </c>
      <c r="E1023">
        <v>1963</v>
      </c>
      <c r="F1023" s="28" t="s">
        <v>15</v>
      </c>
      <c r="G1023">
        <v>5</v>
      </c>
      <c r="H1023">
        <v>0</v>
      </c>
      <c r="I1023" s="38">
        <v>8177.9</v>
      </c>
      <c r="J1023" t="s">
        <v>12</v>
      </c>
      <c r="K1023" t="s">
        <v>16</v>
      </c>
      <c r="L1023" t="s">
        <v>13</v>
      </c>
      <c r="M1023" s="35">
        <f>DATE(E1023,MATCH(F1023,{"Jan","Feb","Mar","Apr","May","Jun","Jul","Aug","Sep","Oct","Nov","Dec"}, 0),G1023)</f>
        <v>23320</v>
      </c>
      <c r="N1023" s="20">
        <f t="shared" si="15"/>
        <v>59</v>
      </c>
    </row>
    <row r="1024" spans="4:14" x14ac:dyDescent="0.35">
      <c r="D1024" t="s">
        <v>1041</v>
      </c>
      <c r="E1024">
        <v>1983</v>
      </c>
      <c r="F1024" s="28" t="s">
        <v>18</v>
      </c>
      <c r="G1024">
        <v>8</v>
      </c>
      <c r="H1024">
        <v>3</v>
      </c>
      <c r="I1024" s="38">
        <v>8179.51</v>
      </c>
      <c r="J1024" t="s">
        <v>11</v>
      </c>
      <c r="K1024" t="s">
        <v>11</v>
      </c>
      <c r="L1024" t="s">
        <v>516</v>
      </c>
      <c r="M1024" s="35">
        <f>DATE(E1024,MATCH(F1024,{"Jan","Feb","Mar","Apr","May","Jun","Jul","Aug","Sep","Oct","Nov","Dec"}, 0),G1024)</f>
        <v>30475</v>
      </c>
      <c r="N1024" s="20">
        <f t="shared" si="15"/>
        <v>40</v>
      </c>
    </row>
    <row r="1025" spans="4:14" x14ac:dyDescent="0.35">
      <c r="D1025" t="s">
        <v>1042</v>
      </c>
      <c r="E1025">
        <v>1997</v>
      </c>
      <c r="F1025" s="28" t="s">
        <v>37</v>
      </c>
      <c r="G1025">
        <v>21</v>
      </c>
      <c r="H1025">
        <v>0</v>
      </c>
      <c r="I1025" s="38">
        <v>8182.89</v>
      </c>
      <c r="J1025" t="s">
        <v>11</v>
      </c>
      <c r="K1025" t="s">
        <v>16</v>
      </c>
      <c r="L1025" t="s">
        <v>535</v>
      </c>
      <c r="M1025" s="35">
        <f>DATE(E1025,MATCH(F1025,{"Jan","Feb","Mar","Apr","May","Jun","Jul","Aug","Sep","Oct","Nov","Dec"}, 0),G1025)</f>
        <v>35724</v>
      </c>
      <c r="N1025" s="20">
        <f t="shared" si="15"/>
        <v>25</v>
      </c>
    </row>
    <row r="1026" spans="4:14" x14ac:dyDescent="0.35">
      <c r="D1026" t="s">
        <v>1043</v>
      </c>
      <c r="E1026">
        <v>1962</v>
      </c>
      <c r="F1026" s="28" t="s">
        <v>15</v>
      </c>
      <c r="G1026">
        <v>23</v>
      </c>
      <c r="H1026">
        <v>0</v>
      </c>
      <c r="I1026" s="38">
        <v>8188.12</v>
      </c>
      <c r="J1026" t="s">
        <v>12</v>
      </c>
      <c r="K1026" t="s">
        <v>12</v>
      </c>
      <c r="L1026" t="s">
        <v>13</v>
      </c>
      <c r="M1026" s="35">
        <f>DATE(E1026,MATCH(F1026,{"Jan","Feb","Mar","Apr","May","Jun","Jul","Aug","Sep","Oct","Nov","Dec"}, 0),G1026)</f>
        <v>22973</v>
      </c>
      <c r="N1026" s="20">
        <f t="shared" si="15"/>
        <v>60</v>
      </c>
    </row>
    <row r="1027" spans="4:14" x14ac:dyDescent="0.35">
      <c r="D1027" t="s">
        <v>1044</v>
      </c>
      <c r="E1027">
        <v>1978</v>
      </c>
      <c r="F1027" s="28" t="s">
        <v>37</v>
      </c>
      <c r="G1027">
        <v>24</v>
      </c>
      <c r="H1027">
        <v>2</v>
      </c>
      <c r="I1027" s="38">
        <v>8211.1</v>
      </c>
      <c r="J1027" t="s">
        <v>11</v>
      </c>
      <c r="K1027" t="s">
        <v>12</v>
      </c>
      <c r="L1027" t="s">
        <v>13</v>
      </c>
      <c r="M1027" s="35">
        <f>DATE(E1027,MATCH(F1027,{"Jan","Feb","Mar","Apr","May","Jun","Jul","Aug","Sep","Oct","Nov","Dec"}, 0),G1027)</f>
        <v>28787</v>
      </c>
      <c r="N1027" s="20">
        <f t="shared" si="15"/>
        <v>44</v>
      </c>
    </row>
    <row r="1028" spans="4:14" x14ac:dyDescent="0.35">
      <c r="D1028" t="s">
        <v>1045</v>
      </c>
      <c r="E1028">
        <v>1978</v>
      </c>
      <c r="F1028" s="28" t="s">
        <v>18</v>
      </c>
      <c r="G1028">
        <v>30</v>
      </c>
      <c r="H1028">
        <v>2</v>
      </c>
      <c r="I1028" s="38">
        <v>8219.2000000000007</v>
      </c>
      <c r="J1028" t="s">
        <v>11</v>
      </c>
      <c r="K1028" t="s">
        <v>11</v>
      </c>
      <c r="L1028" t="s">
        <v>13</v>
      </c>
      <c r="M1028" s="35">
        <f>DATE(E1028,MATCH(F1028,{"Jan","Feb","Mar","Apr","May","Jun","Jul","Aug","Sep","Oct","Nov","Dec"}, 0),G1028)</f>
        <v>28671</v>
      </c>
      <c r="N1028" s="20">
        <f t="shared" si="15"/>
        <v>44</v>
      </c>
    </row>
    <row r="1029" spans="4:14" x14ac:dyDescent="0.35">
      <c r="D1029" t="s">
        <v>1046</v>
      </c>
      <c r="E1029">
        <v>1976</v>
      </c>
      <c r="F1029" s="28" t="s">
        <v>20</v>
      </c>
      <c r="G1029">
        <v>3</v>
      </c>
      <c r="H1029">
        <v>1</v>
      </c>
      <c r="I1029" s="38">
        <v>8232.64</v>
      </c>
      <c r="J1029" t="s">
        <v>11</v>
      </c>
      <c r="K1029" t="s">
        <v>12</v>
      </c>
      <c r="L1029" t="s">
        <v>13</v>
      </c>
      <c r="M1029" s="35">
        <f>DATE(E1029,MATCH(F1029,{"Jan","Feb","Mar","Apr","May","Jun","Jul","Aug","Sep","Oct","Nov","Dec"}, 0),G1029)</f>
        <v>28006</v>
      </c>
      <c r="N1029" s="20">
        <f t="shared" si="15"/>
        <v>46</v>
      </c>
    </row>
    <row r="1030" spans="4:14" x14ac:dyDescent="0.35">
      <c r="D1030" t="s">
        <v>1047</v>
      </c>
      <c r="E1030">
        <v>1976</v>
      </c>
      <c r="F1030" s="28" t="s">
        <v>18</v>
      </c>
      <c r="G1030">
        <v>30</v>
      </c>
      <c r="H1030">
        <v>1</v>
      </c>
      <c r="I1030" s="38">
        <v>8233.1</v>
      </c>
      <c r="J1030" t="s">
        <v>11</v>
      </c>
      <c r="K1030" t="s">
        <v>11</v>
      </c>
      <c r="L1030" t="s">
        <v>13</v>
      </c>
      <c r="M1030" s="35">
        <f>DATE(E1030,MATCH(F1030,{"Jan","Feb","Mar","Apr","May","Jun","Jul","Aug","Sep","Oct","Nov","Dec"}, 0),G1030)</f>
        <v>27941</v>
      </c>
      <c r="N1030" s="20">
        <f t="shared" si="15"/>
        <v>46</v>
      </c>
    </row>
    <row r="1031" spans="4:14" x14ac:dyDescent="0.35">
      <c r="D1031" t="s">
        <v>1048</v>
      </c>
      <c r="E1031">
        <v>1976</v>
      </c>
      <c r="F1031" s="28" t="s">
        <v>20</v>
      </c>
      <c r="G1031">
        <v>2</v>
      </c>
      <c r="H1031">
        <v>1</v>
      </c>
      <c r="I1031" s="38">
        <v>8240.59</v>
      </c>
      <c r="J1031" t="s">
        <v>11</v>
      </c>
      <c r="K1031" t="s">
        <v>11</v>
      </c>
      <c r="L1031" t="s">
        <v>13</v>
      </c>
      <c r="M1031" s="35">
        <f>DATE(E1031,MATCH(F1031,{"Jan","Feb","Mar","Apr","May","Jun","Jul","Aug","Sep","Oct","Nov","Dec"}, 0),G1031)</f>
        <v>28005</v>
      </c>
      <c r="N1031" s="20">
        <f t="shared" si="15"/>
        <v>46</v>
      </c>
    </row>
    <row r="1032" spans="4:14" x14ac:dyDescent="0.35">
      <c r="D1032" t="s">
        <v>1049</v>
      </c>
      <c r="E1032">
        <v>1982</v>
      </c>
      <c r="F1032" s="28" t="s">
        <v>20</v>
      </c>
      <c r="G1032">
        <v>27</v>
      </c>
      <c r="H1032">
        <v>3</v>
      </c>
      <c r="I1032" s="38">
        <v>8252.2800000000007</v>
      </c>
      <c r="J1032" t="s">
        <v>11</v>
      </c>
      <c r="K1032" t="s">
        <v>11</v>
      </c>
      <c r="L1032" t="s">
        <v>247</v>
      </c>
      <c r="M1032" s="35">
        <f>DATE(E1032,MATCH(F1032,{"Jan","Feb","Mar","Apr","May","Jun","Jul","Aug","Sep","Oct","Nov","Dec"}, 0),G1032)</f>
        <v>30221</v>
      </c>
      <c r="N1032" s="20">
        <f t="shared" si="15"/>
        <v>40</v>
      </c>
    </row>
    <row r="1033" spans="4:14" x14ac:dyDescent="0.35">
      <c r="D1033" t="s">
        <v>1050</v>
      </c>
      <c r="E1033">
        <v>1964</v>
      </c>
      <c r="F1033" s="28" t="s">
        <v>20</v>
      </c>
      <c r="G1033">
        <v>5</v>
      </c>
      <c r="H1033">
        <v>0</v>
      </c>
      <c r="I1033" s="38">
        <v>8268</v>
      </c>
      <c r="J1033" t="s">
        <v>12</v>
      </c>
      <c r="K1033" t="s">
        <v>12</v>
      </c>
      <c r="L1033" t="s">
        <v>13</v>
      </c>
      <c r="M1033" s="35">
        <f>DATE(E1033,MATCH(F1033,{"Jan","Feb","Mar","Apr","May","Jun","Jul","Aug","Sep","Oct","Nov","Dec"}, 0),G1033)</f>
        <v>23625</v>
      </c>
      <c r="N1033" s="20">
        <f t="shared" si="15"/>
        <v>58</v>
      </c>
    </row>
    <row r="1034" spans="4:14" x14ac:dyDescent="0.35">
      <c r="D1034" t="s">
        <v>1051</v>
      </c>
      <c r="E1034">
        <v>1974</v>
      </c>
      <c r="F1034" s="28" t="s">
        <v>35</v>
      </c>
      <c r="G1034">
        <v>5</v>
      </c>
      <c r="H1034">
        <v>0</v>
      </c>
      <c r="I1034" s="38">
        <v>8269.0400000000009</v>
      </c>
      <c r="J1034" t="s">
        <v>11</v>
      </c>
      <c r="K1034" t="s">
        <v>16</v>
      </c>
      <c r="L1034" t="s">
        <v>42</v>
      </c>
      <c r="M1034" s="35">
        <f>DATE(E1034,MATCH(F1034,{"Jan","Feb","Mar","Apr","May","Jun","Jul","Aug","Sep","Oct","Nov","Dec"}, 0),G1034)</f>
        <v>27246</v>
      </c>
      <c r="N1034" s="20">
        <f t="shared" si="15"/>
        <v>48</v>
      </c>
    </row>
    <row r="1035" spans="4:14" x14ac:dyDescent="0.35">
      <c r="D1035" t="s">
        <v>1052</v>
      </c>
      <c r="E1035">
        <v>2000</v>
      </c>
      <c r="F1035" s="28" t="s">
        <v>15</v>
      </c>
      <c r="G1035">
        <v>28</v>
      </c>
      <c r="H1035">
        <v>0</v>
      </c>
      <c r="I1035" s="38">
        <v>8271.4599999999991</v>
      </c>
      <c r="J1035" t="s">
        <v>11</v>
      </c>
      <c r="K1035" t="s">
        <v>16</v>
      </c>
      <c r="L1035" t="s">
        <v>249</v>
      </c>
      <c r="M1035" s="35">
        <f>DATE(E1035,MATCH(F1035,{"Jan","Feb","Mar","Apr","May","Jun","Jul","Aug","Sep","Oct","Nov","Dec"}, 0),G1035)</f>
        <v>36858</v>
      </c>
      <c r="N1035" s="20">
        <f t="shared" si="15"/>
        <v>22</v>
      </c>
    </row>
    <row r="1036" spans="4:14" x14ac:dyDescent="0.35">
      <c r="D1036" t="s">
        <v>1053</v>
      </c>
      <c r="E1036">
        <v>1974</v>
      </c>
      <c r="F1036" s="28" t="s">
        <v>20</v>
      </c>
      <c r="G1036">
        <v>26</v>
      </c>
      <c r="H1036">
        <v>0</v>
      </c>
      <c r="I1036" s="38">
        <v>8277.52</v>
      </c>
      <c r="J1036" t="s">
        <v>11</v>
      </c>
      <c r="K1036" t="s">
        <v>11</v>
      </c>
      <c r="L1036" t="s">
        <v>42</v>
      </c>
      <c r="M1036" s="35">
        <f>DATE(E1036,MATCH(F1036,{"Jan","Feb","Mar","Apr","May","Jun","Jul","Aug","Sep","Oct","Nov","Dec"}, 0),G1036)</f>
        <v>27298</v>
      </c>
      <c r="N1036" s="20">
        <f t="shared" si="15"/>
        <v>48</v>
      </c>
    </row>
    <row r="1037" spans="4:14" x14ac:dyDescent="0.35">
      <c r="D1037" t="s">
        <v>1054</v>
      </c>
      <c r="E1037">
        <v>1974</v>
      </c>
      <c r="F1037" s="28" t="s">
        <v>30</v>
      </c>
      <c r="G1037">
        <v>22</v>
      </c>
      <c r="H1037">
        <v>0</v>
      </c>
      <c r="I1037" s="38">
        <v>8280.6200000000008</v>
      </c>
      <c r="J1037" t="s">
        <v>11</v>
      </c>
      <c r="K1037" t="s">
        <v>11</v>
      </c>
      <c r="L1037" t="s">
        <v>13</v>
      </c>
      <c r="M1037" s="35">
        <f>DATE(E1037,MATCH(F1037,{"Jan","Feb","Mar","Apr","May","Jun","Jul","Aug","Sep","Oct","Nov","Dec"}, 0),G1037)</f>
        <v>27385</v>
      </c>
      <c r="N1037" s="20">
        <f t="shared" si="15"/>
        <v>48</v>
      </c>
    </row>
    <row r="1038" spans="4:14" x14ac:dyDescent="0.35">
      <c r="D1038" t="s">
        <v>1055</v>
      </c>
      <c r="E1038">
        <v>1974</v>
      </c>
      <c r="F1038" s="28" t="s">
        <v>18</v>
      </c>
      <c r="G1038">
        <v>6</v>
      </c>
      <c r="H1038">
        <v>0</v>
      </c>
      <c r="I1038" s="38">
        <v>8283.68</v>
      </c>
      <c r="J1038" t="s">
        <v>11</v>
      </c>
      <c r="K1038" t="s">
        <v>12</v>
      </c>
      <c r="L1038" t="s">
        <v>13</v>
      </c>
      <c r="M1038" s="35">
        <f>DATE(E1038,MATCH(F1038,{"Jan","Feb","Mar","Apr","May","Jun","Jul","Aug","Sep","Oct","Nov","Dec"}, 0),G1038)</f>
        <v>27186</v>
      </c>
      <c r="N1038" s="20">
        <f t="shared" si="15"/>
        <v>49</v>
      </c>
    </row>
    <row r="1039" spans="4:14" x14ac:dyDescent="0.35">
      <c r="D1039" t="s">
        <v>1056</v>
      </c>
      <c r="E1039">
        <v>1978</v>
      </c>
      <c r="F1039" s="28" t="s">
        <v>18</v>
      </c>
      <c r="G1039">
        <v>26</v>
      </c>
      <c r="H1039">
        <v>2</v>
      </c>
      <c r="I1039" s="38">
        <v>8302.5400000000009</v>
      </c>
      <c r="J1039" t="s">
        <v>12</v>
      </c>
      <c r="K1039" t="s">
        <v>12</v>
      </c>
      <c r="L1039" t="s">
        <v>168</v>
      </c>
      <c r="M1039" s="35">
        <f>DATE(E1039,MATCH(F1039,{"Jan","Feb","Mar","Apr","May","Jun","Jul","Aug","Sep","Oct","Nov","Dec"}, 0),G1039)</f>
        <v>28667</v>
      </c>
      <c r="N1039" s="20">
        <f t="shared" si="15"/>
        <v>44</v>
      </c>
    </row>
    <row r="1040" spans="4:14" x14ac:dyDescent="0.35">
      <c r="D1040" t="s">
        <v>1057</v>
      </c>
      <c r="E1040">
        <v>1979</v>
      </c>
      <c r="F1040" s="28" t="s">
        <v>35</v>
      </c>
      <c r="G1040">
        <v>7</v>
      </c>
      <c r="H1040">
        <v>2</v>
      </c>
      <c r="I1040" s="38">
        <v>8310.84</v>
      </c>
      <c r="J1040" t="s">
        <v>11</v>
      </c>
      <c r="K1040" t="s">
        <v>11</v>
      </c>
      <c r="L1040" t="s">
        <v>23</v>
      </c>
      <c r="M1040" s="35">
        <f>DATE(E1040,MATCH(F1040,{"Jan","Feb","Mar","Apr","May","Jun","Jul","Aug","Sep","Oct","Nov","Dec"}, 0),G1040)</f>
        <v>29074</v>
      </c>
      <c r="N1040" s="20">
        <f t="shared" si="15"/>
        <v>43</v>
      </c>
    </row>
    <row r="1041" spans="4:14" x14ac:dyDescent="0.35">
      <c r="D1041" t="s">
        <v>1058</v>
      </c>
      <c r="E1041">
        <v>1993</v>
      </c>
      <c r="F1041" s="28" t="s">
        <v>18</v>
      </c>
      <c r="G1041">
        <v>22</v>
      </c>
      <c r="H1041">
        <v>0</v>
      </c>
      <c r="I1041" s="38">
        <v>8314.65</v>
      </c>
      <c r="J1041" t="s">
        <v>11</v>
      </c>
      <c r="K1041" t="s">
        <v>16</v>
      </c>
      <c r="L1041" t="s">
        <v>23</v>
      </c>
      <c r="M1041" s="35">
        <f>DATE(E1041,MATCH(F1041,{"Jan","Feb","Mar","Apr","May","Jun","Jul","Aug","Sep","Oct","Nov","Dec"}, 0),G1041)</f>
        <v>34142</v>
      </c>
      <c r="N1041" s="20">
        <f t="shared" ref="N1041:N1104" si="16">DATEDIF(M1041,DATE(2023,6,8),"y")</f>
        <v>29</v>
      </c>
    </row>
    <row r="1042" spans="4:14" x14ac:dyDescent="0.35">
      <c r="D1042" t="s">
        <v>1059</v>
      </c>
      <c r="E1042">
        <v>1976</v>
      </c>
      <c r="F1042" s="28" t="s">
        <v>10</v>
      </c>
      <c r="G1042">
        <v>12</v>
      </c>
      <c r="H1042">
        <v>1</v>
      </c>
      <c r="I1042" s="38">
        <v>8334.4599999999991</v>
      </c>
      <c r="J1042" t="s">
        <v>12</v>
      </c>
      <c r="K1042" t="s">
        <v>11</v>
      </c>
      <c r="L1042" t="s">
        <v>168</v>
      </c>
      <c r="M1042" s="35">
        <f>DATE(E1042,MATCH(F1042,{"Jan","Feb","Mar","Apr","May","Jun","Jul","Aug","Sep","Oct","Nov","Dec"}, 0),G1042)</f>
        <v>27953</v>
      </c>
      <c r="N1042" s="20">
        <f t="shared" si="16"/>
        <v>46</v>
      </c>
    </row>
    <row r="1043" spans="4:14" x14ac:dyDescent="0.35">
      <c r="D1043" t="s">
        <v>1060</v>
      </c>
      <c r="E1043">
        <v>1976</v>
      </c>
      <c r="F1043" s="28" t="s">
        <v>10</v>
      </c>
      <c r="G1043">
        <v>20</v>
      </c>
      <c r="H1043">
        <v>1</v>
      </c>
      <c r="I1043" s="38">
        <v>8334.59</v>
      </c>
      <c r="J1043" t="s">
        <v>12</v>
      </c>
      <c r="K1043" t="s">
        <v>11</v>
      </c>
      <c r="L1043" t="s">
        <v>168</v>
      </c>
      <c r="M1043" s="35">
        <f>DATE(E1043,MATCH(F1043,{"Jan","Feb","Mar","Apr","May","Jun","Jul","Aug","Sep","Oct","Nov","Dec"}, 0),G1043)</f>
        <v>27961</v>
      </c>
      <c r="N1043" s="20">
        <f t="shared" si="16"/>
        <v>46</v>
      </c>
    </row>
    <row r="1044" spans="4:14" x14ac:dyDescent="0.35">
      <c r="D1044" t="s">
        <v>1061</v>
      </c>
      <c r="E1044">
        <v>1976</v>
      </c>
      <c r="F1044" s="28" t="s">
        <v>10</v>
      </c>
      <c r="G1044">
        <v>7</v>
      </c>
      <c r="H1044">
        <v>1</v>
      </c>
      <c r="I1044" s="38">
        <v>8342.91</v>
      </c>
      <c r="J1044" t="s">
        <v>12</v>
      </c>
      <c r="K1044" t="s">
        <v>16</v>
      </c>
      <c r="L1044" t="s">
        <v>168</v>
      </c>
      <c r="M1044" s="35">
        <f>DATE(E1044,MATCH(F1044,{"Jan","Feb","Mar","Apr","May","Jun","Jul","Aug","Sep","Oct","Nov","Dec"}, 0),G1044)</f>
        <v>27948</v>
      </c>
      <c r="N1044" s="20">
        <f t="shared" si="16"/>
        <v>46</v>
      </c>
    </row>
    <row r="1045" spans="4:14" x14ac:dyDescent="0.35">
      <c r="D1045" t="s">
        <v>1062</v>
      </c>
      <c r="E1045">
        <v>1976</v>
      </c>
      <c r="F1045" s="28" t="s">
        <v>18</v>
      </c>
      <c r="G1045">
        <v>12</v>
      </c>
      <c r="H1045">
        <v>2</v>
      </c>
      <c r="I1045" s="38">
        <v>8347.16</v>
      </c>
      <c r="J1045" t="s">
        <v>11</v>
      </c>
      <c r="K1045" t="s">
        <v>16</v>
      </c>
      <c r="L1045" t="s">
        <v>13</v>
      </c>
      <c r="M1045" s="35">
        <f>DATE(E1045,MATCH(F1045,{"Jan","Feb","Mar","Apr","May","Jun","Jul","Aug","Sep","Oct","Nov","Dec"}, 0),G1045)</f>
        <v>27923</v>
      </c>
      <c r="N1045" s="20">
        <f t="shared" si="16"/>
        <v>46</v>
      </c>
    </row>
    <row r="1046" spans="4:14" x14ac:dyDescent="0.35">
      <c r="D1046" t="s">
        <v>1063</v>
      </c>
      <c r="E1046">
        <v>1963</v>
      </c>
      <c r="F1046" s="28" t="s">
        <v>20</v>
      </c>
      <c r="G1046">
        <v>21</v>
      </c>
      <c r="H1046">
        <v>0</v>
      </c>
      <c r="I1046" s="38">
        <v>8355.5400000000009</v>
      </c>
      <c r="J1046" t="s">
        <v>12</v>
      </c>
      <c r="K1046" t="s">
        <v>12</v>
      </c>
      <c r="L1046" t="s">
        <v>23</v>
      </c>
      <c r="M1046" s="35">
        <f>DATE(E1046,MATCH(F1046,{"Jan","Feb","Mar","Apr","May","Jun","Jul","Aug","Sep","Oct","Nov","Dec"}, 0),G1046)</f>
        <v>23275</v>
      </c>
      <c r="N1046" s="20">
        <f t="shared" si="16"/>
        <v>59</v>
      </c>
    </row>
    <row r="1047" spans="4:14" x14ac:dyDescent="0.35">
      <c r="D1047" t="s">
        <v>1064</v>
      </c>
      <c r="E1047">
        <v>1971</v>
      </c>
      <c r="F1047" s="28" t="s">
        <v>20</v>
      </c>
      <c r="G1047">
        <v>4</v>
      </c>
      <c r="H1047">
        <v>0</v>
      </c>
      <c r="I1047" s="38">
        <v>8396.6200000000008</v>
      </c>
      <c r="J1047" t="s">
        <v>11</v>
      </c>
      <c r="K1047" t="s">
        <v>12</v>
      </c>
      <c r="L1047" t="s">
        <v>13</v>
      </c>
      <c r="M1047" s="35">
        <f>DATE(E1047,MATCH(F1047,{"Jan","Feb","Mar","Apr","May","Jun","Jul","Aug","Sep","Oct","Nov","Dec"}, 0),G1047)</f>
        <v>26180</v>
      </c>
      <c r="N1047" s="20">
        <f t="shared" si="16"/>
        <v>51</v>
      </c>
    </row>
    <row r="1048" spans="4:14" x14ac:dyDescent="0.35">
      <c r="D1048" t="s">
        <v>1065</v>
      </c>
      <c r="E1048">
        <v>1971</v>
      </c>
      <c r="F1048" s="28" t="s">
        <v>20</v>
      </c>
      <c r="G1048">
        <v>18</v>
      </c>
      <c r="H1048">
        <v>0</v>
      </c>
      <c r="I1048" s="38">
        <v>8400.01</v>
      </c>
      <c r="J1048" t="s">
        <v>11</v>
      </c>
      <c r="K1048" t="s">
        <v>12</v>
      </c>
      <c r="L1048" t="s">
        <v>13</v>
      </c>
      <c r="M1048" s="35">
        <f>DATE(E1048,MATCH(F1048,{"Jan","Feb","Mar","Apr","May","Jun","Jul","Aug","Sep","Oct","Nov","Dec"}, 0),G1048)</f>
        <v>26194</v>
      </c>
      <c r="N1048" s="20">
        <f t="shared" si="16"/>
        <v>51</v>
      </c>
    </row>
    <row r="1049" spans="4:14" x14ac:dyDescent="0.35">
      <c r="D1049" t="s">
        <v>1066</v>
      </c>
      <c r="E1049">
        <v>1979</v>
      </c>
      <c r="F1049" s="28" t="s">
        <v>18</v>
      </c>
      <c r="G1049">
        <v>11</v>
      </c>
      <c r="H1049">
        <v>3</v>
      </c>
      <c r="I1049" s="38">
        <v>8410.0499999999993</v>
      </c>
      <c r="J1049" t="s">
        <v>11</v>
      </c>
      <c r="K1049" t="s">
        <v>11</v>
      </c>
      <c r="L1049" t="s">
        <v>23</v>
      </c>
      <c r="M1049" s="35">
        <f>DATE(E1049,MATCH(F1049,{"Jan","Feb","Mar","Apr","May","Jun","Jul","Aug","Sep","Oct","Nov","Dec"}, 0),G1049)</f>
        <v>29017</v>
      </c>
      <c r="N1049" s="20">
        <f t="shared" si="16"/>
        <v>43</v>
      </c>
    </row>
    <row r="1050" spans="4:14" x14ac:dyDescent="0.35">
      <c r="D1050" t="s">
        <v>1067</v>
      </c>
      <c r="E1050">
        <v>1977</v>
      </c>
      <c r="F1050" s="28" t="s">
        <v>20</v>
      </c>
      <c r="G1050">
        <v>4</v>
      </c>
      <c r="H1050">
        <v>2</v>
      </c>
      <c r="I1050" s="38">
        <v>8413.4599999999991</v>
      </c>
      <c r="J1050" t="s">
        <v>12</v>
      </c>
      <c r="K1050" t="s">
        <v>16</v>
      </c>
      <c r="L1050" t="s">
        <v>23</v>
      </c>
      <c r="M1050" s="35">
        <f>DATE(E1050,MATCH(F1050,{"Jan","Feb","Mar","Apr","May","Jun","Jul","Aug","Sep","Oct","Nov","Dec"}, 0),G1050)</f>
        <v>28372</v>
      </c>
      <c r="N1050" s="20">
        <f t="shared" si="16"/>
        <v>45</v>
      </c>
    </row>
    <row r="1051" spans="4:14" x14ac:dyDescent="0.35">
      <c r="D1051" t="s">
        <v>1068</v>
      </c>
      <c r="E1051">
        <v>1975</v>
      </c>
      <c r="F1051" s="28" t="s">
        <v>20</v>
      </c>
      <c r="G1051">
        <v>28</v>
      </c>
      <c r="H1051">
        <v>1</v>
      </c>
      <c r="I1051" s="38">
        <v>8428.07</v>
      </c>
      <c r="J1051" t="s">
        <v>12</v>
      </c>
      <c r="K1051" t="s">
        <v>11</v>
      </c>
      <c r="L1051" t="s">
        <v>23</v>
      </c>
      <c r="M1051" s="35">
        <f>DATE(E1051,MATCH(F1051,{"Jan","Feb","Mar","Apr","May","Jun","Jul","Aug","Sep","Oct","Nov","Dec"}, 0),G1051)</f>
        <v>27665</v>
      </c>
      <c r="N1051" s="20">
        <f t="shared" si="16"/>
        <v>47</v>
      </c>
    </row>
    <row r="1052" spans="4:14" x14ac:dyDescent="0.35">
      <c r="D1052" t="s">
        <v>1069</v>
      </c>
      <c r="E1052">
        <v>1963</v>
      </c>
      <c r="F1052" s="28" t="s">
        <v>20</v>
      </c>
      <c r="G1052">
        <v>24</v>
      </c>
      <c r="H1052">
        <v>0</v>
      </c>
      <c r="I1052" s="38">
        <v>8440.0499999999993</v>
      </c>
      <c r="J1052" t="s">
        <v>12</v>
      </c>
      <c r="K1052" t="s">
        <v>11</v>
      </c>
      <c r="L1052" t="s">
        <v>13</v>
      </c>
      <c r="M1052" s="35">
        <f>DATE(E1052,MATCH(F1052,{"Jan","Feb","Mar","Apr","May","Jun","Jul","Aug","Sep","Oct","Nov","Dec"}, 0),G1052)</f>
        <v>23278</v>
      </c>
      <c r="N1052" s="20">
        <f t="shared" si="16"/>
        <v>59</v>
      </c>
    </row>
    <row r="1053" spans="4:14" x14ac:dyDescent="0.35">
      <c r="D1053" t="s">
        <v>1070</v>
      </c>
      <c r="E1053">
        <v>1972</v>
      </c>
      <c r="F1053" s="28" t="s">
        <v>20</v>
      </c>
      <c r="G1053">
        <v>9</v>
      </c>
      <c r="H1053">
        <v>0</v>
      </c>
      <c r="I1053" s="38">
        <v>8442.67</v>
      </c>
      <c r="J1053" t="s">
        <v>11</v>
      </c>
      <c r="K1053" t="s">
        <v>12</v>
      </c>
      <c r="L1053" t="s">
        <v>13</v>
      </c>
      <c r="M1053" s="35">
        <f>DATE(E1053,MATCH(F1053,{"Jan","Feb","Mar","Apr","May","Jun","Jul","Aug","Sep","Oct","Nov","Dec"}, 0),G1053)</f>
        <v>26551</v>
      </c>
      <c r="N1053" s="20">
        <f t="shared" si="16"/>
        <v>50</v>
      </c>
    </row>
    <row r="1054" spans="4:14" x14ac:dyDescent="0.35">
      <c r="D1054" t="s">
        <v>1071</v>
      </c>
      <c r="E1054">
        <v>1972</v>
      </c>
      <c r="F1054" s="28" t="s">
        <v>20</v>
      </c>
      <c r="G1054">
        <v>4</v>
      </c>
      <c r="H1054">
        <v>0</v>
      </c>
      <c r="I1054" s="38">
        <v>8444.4699999999993</v>
      </c>
      <c r="J1054" t="s">
        <v>12</v>
      </c>
      <c r="K1054" t="s">
        <v>16</v>
      </c>
      <c r="L1054" t="s">
        <v>42</v>
      </c>
      <c r="M1054" s="35">
        <f>DATE(E1054,MATCH(F1054,{"Jan","Feb","Mar","Apr","May","Jun","Jul","Aug","Sep","Oct","Nov","Dec"}, 0),G1054)</f>
        <v>26546</v>
      </c>
      <c r="N1054" s="20">
        <f t="shared" si="16"/>
        <v>50</v>
      </c>
    </row>
    <row r="1055" spans="4:14" x14ac:dyDescent="0.35">
      <c r="D1055" t="s">
        <v>1072</v>
      </c>
      <c r="E1055">
        <v>1966</v>
      </c>
      <c r="F1055" s="28" t="s">
        <v>18</v>
      </c>
      <c r="G1055">
        <v>12</v>
      </c>
      <c r="H1055">
        <v>0</v>
      </c>
      <c r="I1055" s="38">
        <v>8448.66</v>
      </c>
      <c r="J1055" t="s">
        <v>12</v>
      </c>
      <c r="K1055" t="s">
        <v>16</v>
      </c>
      <c r="L1055" t="s">
        <v>13</v>
      </c>
      <c r="M1055" s="35">
        <f>DATE(E1055,MATCH(F1055,{"Jan","Feb","Mar","Apr","May","Jun","Jul","Aug","Sep","Oct","Nov","Dec"}, 0),G1055)</f>
        <v>24270</v>
      </c>
      <c r="N1055" s="20">
        <f t="shared" si="16"/>
        <v>56</v>
      </c>
    </row>
    <row r="1056" spans="4:14" x14ac:dyDescent="0.35">
      <c r="D1056" t="s">
        <v>1073</v>
      </c>
      <c r="E1056">
        <v>1984</v>
      </c>
      <c r="F1056" s="28" t="s">
        <v>18</v>
      </c>
      <c r="G1056">
        <v>19</v>
      </c>
      <c r="H1056">
        <v>3</v>
      </c>
      <c r="I1056" s="38">
        <v>8450.82</v>
      </c>
      <c r="J1056" t="s">
        <v>11</v>
      </c>
      <c r="K1056" t="s">
        <v>11</v>
      </c>
      <c r="L1056" t="s">
        <v>200</v>
      </c>
      <c r="M1056" s="35">
        <f>DATE(E1056,MATCH(F1056,{"Jan","Feb","Mar","Apr","May","Jun","Jul","Aug","Sep","Oct","Nov","Dec"}, 0),G1056)</f>
        <v>30852</v>
      </c>
      <c r="N1056" s="20">
        <f t="shared" si="16"/>
        <v>38</v>
      </c>
    </row>
    <row r="1057" spans="4:14" x14ac:dyDescent="0.35">
      <c r="D1057" t="s">
        <v>1074</v>
      </c>
      <c r="E1057">
        <v>1972</v>
      </c>
      <c r="F1057" s="28" t="s">
        <v>30</v>
      </c>
      <c r="G1057">
        <v>26</v>
      </c>
      <c r="H1057">
        <v>0</v>
      </c>
      <c r="I1057" s="38">
        <v>8457.82</v>
      </c>
      <c r="J1057" t="s">
        <v>11</v>
      </c>
      <c r="K1057" t="s">
        <v>12</v>
      </c>
      <c r="L1057" t="s">
        <v>42</v>
      </c>
      <c r="M1057" s="35">
        <f>DATE(E1057,MATCH(F1057,{"Jan","Feb","Mar","Apr","May","Jun","Jul","Aug","Sep","Oct","Nov","Dec"}, 0),G1057)</f>
        <v>26659</v>
      </c>
      <c r="N1057" s="20">
        <f t="shared" si="16"/>
        <v>50</v>
      </c>
    </row>
    <row r="1058" spans="4:14" x14ac:dyDescent="0.35">
      <c r="D1058" t="s">
        <v>1075</v>
      </c>
      <c r="E1058">
        <v>1992</v>
      </c>
      <c r="F1058" s="28" t="s">
        <v>20</v>
      </c>
      <c r="G1058">
        <v>9</v>
      </c>
      <c r="H1058">
        <v>0</v>
      </c>
      <c r="I1058" s="38">
        <v>8466.35</v>
      </c>
      <c r="J1058" t="s">
        <v>11</v>
      </c>
      <c r="K1058" t="s">
        <v>11</v>
      </c>
      <c r="L1058" t="s">
        <v>23</v>
      </c>
      <c r="M1058" s="35">
        <f>DATE(E1058,MATCH(F1058,{"Jan","Feb","Mar","Apr","May","Jun","Jul","Aug","Sep","Oct","Nov","Dec"}, 0),G1058)</f>
        <v>33856</v>
      </c>
      <c r="N1058" s="20">
        <f t="shared" si="16"/>
        <v>30</v>
      </c>
    </row>
    <row r="1059" spans="4:14" x14ac:dyDescent="0.35">
      <c r="D1059" t="s">
        <v>1076</v>
      </c>
      <c r="E1059">
        <v>1993</v>
      </c>
      <c r="F1059" s="28" t="s">
        <v>15</v>
      </c>
      <c r="G1059">
        <v>10</v>
      </c>
      <c r="H1059">
        <v>0</v>
      </c>
      <c r="I1059" s="38">
        <v>8471.65</v>
      </c>
      <c r="J1059" t="s">
        <v>11</v>
      </c>
      <c r="K1059" t="s">
        <v>16</v>
      </c>
      <c r="L1059" t="s">
        <v>23</v>
      </c>
      <c r="M1059" s="35">
        <f>DATE(E1059,MATCH(F1059,{"Jan","Feb","Mar","Apr","May","Jun","Jul","Aug","Sep","Oct","Nov","Dec"}, 0),G1059)</f>
        <v>34283</v>
      </c>
      <c r="N1059" s="20">
        <f t="shared" si="16"/>
        <v>29</v>
      </c>
    </row>
    <row r="1060" spans="4:14" x14ac:dyDescent="0.35">
      <c r="D1060" t="s">
        <v>1077</v>
      </c>
      <c r="E1060">
        <v>1977</v>
      </c>
      <c r="F1060" s="28" t="s">
        <v>30</v>
      </c>
      <c r="G1060">
        <v>26</v>
      </c>
      <c r="H1060">
        <v>2</v>
      </c>
      <c r="I1060" s="38">
        <v>8515.76</v>
      </c>
      <c r="J1060" t="s">
        <v>11</v>
      </c>
      <c r="K1060" t="s">
        <v>11</v>
      </c>
      <c r="L1060" t="s">
        <v>13</v>
      </c>
      <c r="M1060" s="35">
        <f>DATE(E1060,MATCH(F1060,{"Jan","Feb","Mar","Apr","May","Jun","Jul","Aug","Sep","Oct","Nov","Dec"}, 0),G1060)</f>
        <v>28485</v>
      </c>
      <c r="N1060" s="20">
        <f t="shared" si="16"/>
        <v>45</v>
      </c>
    </row>
    <row r="1061" spans="4:14" x14ac:dyDescent="0.35">
      <c r="D1061" t="s">
        <v>1078</v>
      </c>
      <c r="E1061">
        <v>1977</v>
      </c>
      <c r="F1061" s="28" t="s">
        <v>18</v>
      </c>
      <c r="G1061">
        <v>21</v>
      </c>
      <c r="H1061">
        <v>2</v>
      </c>
      <c r="I1061" s="38">
        <v>8516.83</v>
      </c>
      <c r="J1061" t="s">
        <v>11</v>
      </c>
      <c r="K1061" t="s">
        <v>16</v>
      </c>
      <c r="L1061" t="s">
        <v>13</v>
      </c>
      <c r="M1061" s="35">
        <f>DATE(E1061,MATCH(F1061,{"Jan","Feb","Mar","Apr","May","Jun","Jul","Aug","Sep","Oct","Nov","Dec"}, 0),G1061)</f>
        <v>28297</v>
      </c>
      <c r="N1061" s="20">
        <f t="shared" si="16"/>
        <v>45</v>
      </c>
    </row>
    <row r="1062" spans="4:14" x14ac:dyDescent="0.35">
      <c r="D1062" t="s">
        <v>1079</v>
      </c>
      <c r="E1062">
        <v>1977</v>
      </c>
      <c r="F1062" s="28" t="s">
        <v>30</v>
      </c>
      <c r="G1062">
        <v>29</v>
      </c>
      <c r="H1062">
        <v>2</v>
      </c>
      <c r="I1062" s="38">
        <v>8520.0300000000007</v>
      </c>
      <c r="J1062" t="s">
        <v>11</v>
      </c>
      <c r="K1062" t="s">
        <v>12</v>
      </c>
      <c r="L1062" t="s">
        <v>42</v>
      </c>
      <c r="M1062" s="35">
        <f>DATE(E1062,MATCH(F1062,{"Jan","Feb","Mar","Apr","May","Jun","Jul","Aug","Sep","Oct","Nov","Dec"}, 0),G1062)</f>
        <v>28488</v>
      </c>
      <c r="N1062" s="20">
        <f t="shared" si="16"/>
        <v>45</v>
      </c>
    </row>
    <row r="1063" spans="4:14" x14ac:dyDescent="0.35">
      <c r="D1063" t="s">
        <v>1080</v>
      </c>
      <c r="E1063">
        <v>1979</v>
      </c>
      <c r="F1063" s="28" t="s">
        <v>35</v>
      </c>
      <c r="G1063">
        <v>13</v>
      </c>
      <c r="H1063">
        <v>3</v>
      </c>
      <c r="I1063" s="38">
        <v>8522</v>
      </c>
      <c r="J1063" t="s">
        <v>11</v>
      </c>
      <c r="K1063" t="s">
        <v>11</v>
      </c>
      <c r="L1063" t="s">
        <v>42</v>
      </c>
      <c r="M1063" s="35">
        <f>DATE(E1063,MATCH(F1063,{"Jan","Feb","Mar","Apr","May","Jun","Jul","Aug","Sep","Oct","Nov","Dec"}, 0),G1063)</f>
        <v>29080</v>
      </c>
      <c r="N1063" s="20">
        <f t="shared" si="16"/>
        <v>43</v>
      </c>
    </row>
    <row r="1064" spans="4:14" x14ac:dyDescent="0.35">
      <c r="D1064" t="s">
        <v>1081</v>
      </c>
      <c r="E1064">
        <v>1977</v>
      </c>
      <c r="F1064" s="28" t="s">
        <v>10</v>
      </c>
      <c r="G1064">
        <v>26</v>
      </c>
      <c r="H1064">
        <v>2</v>
      </c>
      <c r="I1064" s="38">
        <v>8527.5300000000007</v>
      </c>
      <c r="J1064" t="s">
        <v>11</v>
      </c>
      <c r="K1064" t="s">
        <v>11</v>
      </c>
      <c r="L1064" t="s">
        <v>13</v>
      </c>
      <c r="M1064" s="35">
        <f>DATE(E1064,MATCH(F1064,{"Jan","Feb","Mar","Apr","May","Jun","Jul","Aug","Sep","Oct","Nov","Dec"}, 0),G1064)</f>
        <v>28332</v>
      </c>
      <c r="N1064" s="20">
        <f t="shared" si="16"/>
        <v>45</v>
      </c>
    </row>
    <row r="1065" spans="4:14" x14ac:dyDescent="0.35">
      <c r="D1065" t="s">
        <v>1082</v>
      </c>
      <c r="E1065" t="s">
        <v>31</v>
      </c>
      <c r="F1065" s="28" t="s">
        <v>10</v>
      </c>
      <c r="G1065">
        <v>24</v>
      </c>
      <c r="H1065">
        <v>0</v>
      </c>
      <c r="I1065" s="38">
        <v>8534.67</v>
      </c>
      <c r="J1065" t="s">
        <v>11</v>
      </c>
      <c r="K1065" t="s">
        <v>12</v>
      </c>
      <c r="L1065" t="s">
        <v>247</v>
      </c>
      <c r="M1065" s="35" t="e">
        <f>DATE(E1065,MATCH(F1065,{"Jan","Feb","Mar","Apr","May","Jun","Jul","Aug","Sep","Oct","Nov","Dec"}, 0),G1065)</f>
        <v>#VALUE!</v>
      </c>
      <c r="N1065" s="20" t="e">
        <f t="shared" si="16"/>
        <v>#VALUE!</v>
      </c>
    </row>
    <row r="1066" spans="4:14" x14ac:dyDescent="0.35">
      <c r="D1066" t="s">
        <v>1083</v>
      </c>
      <c r="E1066">
        <v>1981</v>
      </c>
      <c r="F1066" s="28" t="s">
        <v>30</v>
      </c>
      <c r="G1066">
        <v>27</v>
      </c>
      <c r="H1066">
        <v>3</v>
      </c>
      <c r="I1066" s="38">
        <v>8538.2900000000009</v>
      </c>
      <c r="J1066" t="s">
        <v>11</v>
      </c>
      <c r="K1066" t="s">
        <v>12</v>
      </c>
      <c r="L1066" t="s">
        <v>247</v>
      </c>
      <c r="M1066" s="35">
        <f>DATE(E1066,MATCH(F1066,{"Jan","Feb","Mar","Apr","May","Jun","Jul","Aug","Sep","Oct","Nov","Dec"}, 0),G1066)</f>
        <v>29947</v>
      </c>
      <c r="N1066" s="20">
        <f t="shared" si="16"/>
        <v>41</v>
      </c>
    </row>
    <row r="1067" spans="4:14" x14ac:dyDescent="0.35">
      <c r="D1067" t="s">
        <v>1084</v>
      </c>
      <c r="E1067">
        <v>1975</v>
      </c>
      <c r="F1067" s="28" t="s">
        <v>15</v>
      </c>
      <c r="G1067">
        <v>6</v>
      </c>
      <c r="H1067">
        <v>1</v>
      </c>
      <c r="I1067" s="38">
        <v>8539.67</v>
      </c>
      <c r="J1067" t="s">
        <v>11</v>
      </c>
      <c r="K1067" t="s">
        <v>12</v>
      </c>
      <c r="L1067" t="s">
        <v>42</v>
      </c>
      <c r="M1067" s="35">
        <f>DATE(E1067,MATCH(F1067,{"Jan","Feb","Mar","Apr","May","Jun","Jul","Aug","Sep","Oct","Nov","Dec"}, 0),G1067)</f>
        <v>27704</v>
      </c>
      <c r="N1067" s="20">
        <f t="shared" si="16"/>
        <v>47</v>
      </c>
    </row>
    <row r="1068" spans="4:14" x14ac:dyDescent="0.35">
      <c r="D1068" t="s">
        <v>1085</v>
      </c>
      <c r="E1068" t="s">
        <v>31</v>
      </c>
      <c r="F1068" s="28" t="s">
        <v>30</v>
      </c>
      <c r="G1068">
        <v>12</v>
      </c>
      <c r="H1068">
        <v>1</v>
      </c>
      <c r="I1068" s="38">
        <v>8547.69</v>
      </c>
      <c r="J1068" t="s">
        <v>11</v>
      </c>
      <c r="K1068" t="s">
        <v>16</v>
      </c>
      <c r="L1068" t="s">
        <v>13</v>
      </c>
      <c r="M1068" s="35" t="e">
        <f>DATE(E1068,MATCH(F1068,{"Jan","Feb","Mar","Apr","May","Jun","Jul","Aug","Sep","Oct","Nov","Dec"}, 0),G1068)</f>
        <v>#VALUE!</v>
      </c>
      <c r="N1068" s="20" t="e">
        <f t="shared" si="16"/>
        <v>#VALUE!</v>
      </c>
    </row>
    <row r="1069" spans="4:14" x14ac:dyDescent="0.35">
      <c r="D1069" t="s">
        <v>1086</v>
      </c>
      <c r="E1069">
        <v>1975</v>
      </c>
      <c r="F1069" s="28" t="s">
        <v>35</v>
      </c>
      <c r="G1069">
        <v>6</v>
      </c>
      <c r="H1069">
        <v>1</v>
      </c>
      <c r="I1069" s="38">
        <v>8551.35</v>
      </c>
      <c r="J1069" t="s">
        <v>11</v>
      </c>
      <c r="K1069" t="s">
        <v>11</v>
      </c>
      <c r="L1069" t="s">
        <v>42</v>
      </c>
      <c r="M1069" s="35">
        <f>DATE(E1069,MATCH(F1069,{"Jan","Feb","Mar","Apr","May","Jun","Jul","Aug","Sep","Oct","Nov","Dec"}, 0),G1069)</f>
        <v>27612</v>
      </c>
      <c r="N1069" s="20">
        <f t="shared" si="16"/>
        <v>47</v>
      </c>
    </row>
    <row r="1070" spans="4:14" x14ac:dyDescent="0.35">
      <c r="D1070" t="s">
        <v>1087</v>
      </c>
      <c r="E1070">
        <v>1975</v>
      </c>
      <c r="F1070" s="28" t="s">
        <v>35</v>
      </c>
      <c r="G1070">
        <v>21</v>
      </c>
      <c r="H1070">
        <v>1</v>
      </c>
      <c r="I1070" s="38">
        <v>8556.91</v>
      </c>
      <c r="J1070" t="s">
        <v>11</v>
      </c>
      <c r="K1070" t="s">
        <v>16</v>
      </c>
      <c r="L1070" t="s">
        <v>42</v>
      </c>
      <c r="M1070" s="35">
        <f>DATE(E1070,MATCH(F1070,{"Jan","Feb","Mar","Apr","May","Jun","Jul","Aug","Sep","Oct","Nov","Dec"}, 0),G1070)</f>
        <v>27627</v>
      </c>
      <c r="N1070" s="20">
        <f t="shared" si="16"/>
        <v>47</v>
      </c>
    </row>
    <row r="1071" spans="4:14" x14ac:dyDescent="0.35">
      <c r="D1071" t="s">
        <v>1088</v>
      </c>
      <c r="E1071">
        <v>1988</v>
      </c>
      <c r="F1071" s="28" t="s">
        <v>20</v>
      </c>
      <c r="G1071">
        <v>21</v>
      </c>
      <c r="H1071">
        <v>3</v>
      </c>
      <c r="I1071" s="38">
        <v>8567.25</v>
      </c>
      <c r="J1071" t="s">
        <v>11</v>
      </c>
      <c r="K1071" t="s">
        <v>16</v>
      </c>
      <c r="L1071" t="s">
        <v>23</v>
      </c>
      <c r="M1071" s="35">
        <f>DATE(E1071,MATCH(F1071,{"Jan","Feb","Mar","Apr","May","Jun","Jul","Aug","Sep","Oct","Nov","Dec"}, 0),G1071)</f>
        <v>32407</v>
      </c>
      <c r="N1071" s="20">
        <f t="shared" si="16"/>
        <v>34</v>
      </c>
    </row>
    <row r="1072" spans="4:14" x14ac:dyDescent="0.35">
      <c r="D1072" t="s">
        <v>1089</v>
      </c>
      <c r="E1072">
        <v>1975</v>
      </c>
      <c r="F1072" s="28" t="s">
        <v>20</v>
      </c>
      <c r="G1072">
        <v>26</v>
      </c>
      <c r="H1072">
        <v>1</v>
      </c>
      <c r="I1072" s="38">
        <v>8569.86</v>
      </c>
      <c r="J1072" t="s">
        <v>11</v>
      </c>
      <c r="K1072" t="s">
        <v>12</v>
      </c>
      <c r="L1072" t="s">
        <v>13</v>
      </c>
      <c r="M1072" s="35">
        <f>DATE(E1072,MATCH(F1072,{"Jan","Feb","Mar","Apr","May","Jun","Jul","Aug","Sep","Oct","Nov","Dec"}, 0),G1072)</f>
        <v>27663</v>
      </c>
      <c r="N1072" s="20">
        <f t="shared" si="16"/>
        <v>47</v>
      </c>
    </row>
    <row r="1073" spans="4:14" x14ac:dyDescent="0.35">
      <c r="D1073" t="s">
        <v>1090</v>
      </c>
      <c r="E1073">
        <v>1982</v>
      </c>
      <c r="F1073" s="28" t="s">
        <v>30</v>
      </c>
      <c r="G1073">
        <v>6</v>
      </c>
      <c r="H1073">
        <v>3</v>
      </c>
      <c r="I1073" s="38">
        <v>8572.0400000000009</v>
      </c>
      <c r="J1073" t="s">
        <v>11</v>
      </c>
      <c r="K1073" t="s">
        <v>11</v>
      </c>
      <c r="L1073" t="s">
        <v>300</v>
      </c>
      <c r="M1073" s="35">
        <f>DATE(E1073,MATCH(F1073,{"Jan","Feb","Mar","Apr","May","Jun","Jul","Aug","Sep","Oct","Nov","Dec"}, 0),G1073)</f>
        <v>30291</v>
      </c>
      <c r="N1073" s="20">
        <f t="shared" si="16"/>
        <v>40</v>
      </c>
    </row>
    <row r="1074" spans="4:14" x14ac:dyDescent="0.35">
      <c r="D1074" t="s">
        <v>1091</v>
      </c>
      <c r="E1074">
        <v>1987</v>
      </c>
      <c r="F1074" s="28" t="s">
        <v>15</v>
      </c>
      <c r="G1074">
        <v>11</v>
      </c>
      <c r="H1074">
        <v>3</v>
      </c>
      <c r="I1074" s="38">
        <v>8573.2999999999993</v>
      </c>
      <c r="J1074" t="s">
        <v>11</v>
      </c>
      <c r="K1074" t="s">
        <v>11</v>
      </c>
      <c r="L1074" t="s">
        <v>300</v>
      </c>
      <c r="M1074" s="35">
        <f>DATE(E1074,MATCH(F1074,{"Jan","Feb","Mar","Apr","May","Jun","Jul","Aug","Sep","Oct","Nov","Dec"}, 0),G1074)</f>
        <v>32092</v>
      </c>
      <c r="N1074" s="20">
        <f t="shared" si="16"/>
        <v>35</v>
      </c>
    </row>
    <row r="1075" spans="4:14" x14ac:dyDescent="0.35">
      <c r="D1075" t="s">
        <v>1092</v>
      </c>
      <c r="E1075">
        <v>1983</v>
      </c>
      <c r="F1075" s="28" t="s">
        <v>30</v>
      </c>
      <c r="G1075">
        <v>30</v>
      </c>
      <c r="H1075">
        <v>5</v>
      </c>
      <c r="I1075" s="38">
        <v>8582.2999999999993</v>
      </c>
      <c r="J1075" t="s">
        <v>11</v>
      </c>
      <c r="K1075" t="s">
        <v>16</v>
      </c>
      <c r="L1075" t="s">
        <v>13</v>
      </c>
      <c r="M1075" s="35">
        <f>DATE(E1075,MATCH(F1075,{"Jan","Feb","Mar","Apr","May","Jun","Jul","Aug","Sep","Oct","Nov","Dec"}, 0),G1075)</f>
        <v>30680</v>
      </c>
      <c r="N1075" s="20">
        <f t="shared" si="16"/>
        <v>39</v>
      </c>
    </row>
    <row r="1076" spans="4:14" x14ac:dyDescent="0.35">
      <c r="D1076" t="s">
        <v>1093</v>
      </c>
      <c r="E1076">
        <v>1983</v>
      </c>
      <c r="F1076" s="28" t="s">
        <v>10</v>
      </c>
      <c r="G1076">
        <v>25</v>
      </c>
      <c r="H1076">
        <v>5</v>
      </c>
      <c r="I1076" s="38">
        <v>8596.83</v>
      </c>
      <c r="J1076" t="s">
        <v>11</v>
      </c>
      <c r="K1076" t="s">
        <v>12</v>
      </c>
      <c r="L1076" t="s">
        <v>13</v>
      </c>
      <c r="M1076" s="35">
        <f>DATE(E1076,MATCH(F1076,{"Jan","Feb","Mar","Apr","May","Jun","Jul","Aug","Sep","Oct","Nov","Dec"}, 0),G1076)</f>
        <v>30522</v>
      </c>
      <c r="N1076" s="20">
        <f t="shared" si="16"/>
        <v>39</v>
      </c>
    </row>
    <row r="1077" spans="4:14" x14ac:dyDescent="0.35">
      <c r="D1077" t="s">
        <v>1094</v>
      </c>
      <c r="E1077">
        <v>1973</v>
      </c>
      <c r="F1077" s="28" t="s">
        <v>10</v>
      </c>
      <c r="G1077">
        <v>11</v>
      </c>
      <c r="H1077">
        <v>0</v>
      </c>
      <c r="I1077" s="38">
        <v>8601.33</v>
      </c>
      <c r="J1077" t="s">
        <v>11</v>
      </c>
      <c r="K1077" t="s">
        <v>16</v>
      </c>
      <c r="L1077" t="s">
        <v>13</v>
      </c>
      <c r="M1077" s="35">
        <f>DATE(E1077,MATCH(F1077,{"Jan","Feb","Mar","Apr","May","Jun","Jul","Aug","Sep","Oct","Nov","Dec"}, 0),G1077)</f>
        <v>26856</v>
      </c>
      <c r="N1077" s="20">
        <f t="shared" si="16"/>
        <v>49</v>
      </c>
    </row>
    <row r="1078" spans="4:14" x14ac:dyDescent="0.35">
      <c r="D1078" t="s">
        <v>1095</v>
      </c>
      <c r="E1078">
        <v>1977</v>
      </c>
      <c r="F1078" s="28" t="s">
        <v>20</v>
      </c>
      <c r="G1078">
        <v>24</v>
      </c>
      <c r="H1078">
        <v>2</v>
      </c>
      <c r="I1078" s="38">
        <v>8603.82</v>
      </c>
      <c r="J1078" t="s">
        <v>11</v>
      </c>
      <c r="K1078" t="s">
        <v>16</v>
      </c>
      <c r="L1078" t="s">
        <v>166</v>
      </c>
      <c r="M1078" s="35">
        <f>DATE(E1078,MATCH(F1078,{"Jan","Feb","Mar","Apr","May","Jun","Jul","Aug","Sep","Oct","Nov","Dec"}, 0),G1078)</f>
        <v>28392</v>
      </c>
      <c r="N1078" s="20">
        <f t="shared" si="16"/>
        <v>45</v>
      </c>
    </row>
    <row r="1079" spans="4:14" x14ac:dyDescent="0.35">
      <c r="D1079" t="s">
        <v>1096</v>
      </c>
      <c r="E1079">
        <v>1977</v>
      </c>
      <c r="F1079" s="28" t="s">
        <v>15</v>
      </c>
      <c r="G1079">
        <v>12</v>
      </c>
      <c r="H1079">
        <v>2</v>
      </c>
      <c r="I1079" s="38">
        <v>8604.48</v>
      </c>
      <c r="J1079" t="s">
        <v>12</v>
      </c>
      <c r="K1079" t="s">
        <v>11</v>
      </c>
      <c r="L1079" t="s">
        <v>168</v>
      </c>
      <c r="M1079" s="35">
        <f>DATE(E1079,MATCH(F1079,{"Jan","Feb","Mar","Apr","May","Jun","Jul","Aug","Sep","Oct","Nov","Dec"}, 0),G1079)</f>
        <v>28441</v>
      </c>
      <c r="N1079" s="20">
        <f t="shared" si="16"/>
        <v>45</v>
      </c>
    </row>
    <row r="1080" spans="4:14" x14ac:dyDescent="0.35">
      <c r="D1080" t="s">
        <v>1097</v>
      </c>
      <c r="E1080">
        <v>1977</v>
      </c>
      <c r="F1080" s="28" t="s">
        <v>37</v>
      </c>
      <c r="G1080">
        <v>15</v>
      </c>
      <c r="H1080">
        <v>3</v>
      </c>
      <c r="I1080" s="38">
        <v>8605.36</v>
      </c>
      <c r="J1080" t="s">
        <v>11</v>
      </c>
      <c r="K1080" t="s">
        <v>11</v>
      </c>
      <c r="L1080" t="s">
        <v>13</v>
      </c>
      <c r="M1080" s="35">
        <f>DATE(E1080,MATCH(F1080,{"Jan","Feb","Mar","Apr","May","Jun","Jul","Aug","Sep","Oct","Nov","Dec"}, 0),G1080)</f>
        <v>28413</v>
      </c>
      <c r="N1080" s="20">
        <f t="shared" si="16"/>
        <v>45</v>
      </c>
    </row>
    <row r="1081" spans="4:14" x14ac:dyDescent="0.35">
      <c r="D1081" t="s">
        <v>1098</v>
      </c>
      <c r="E1081">
        <v>1979</v>
      </c>
      <c r="F1081" s="28" t="s">
        <v>10</v>
      </c>
      <c r="G1081">
        <v>17</v>
      </c>
      <c r="H1081">
        <v>3</v>
      </c>
      <c r="I1081" s="38">
        <v>8606.2199999999993</v>
      </c>
      <c r="J1081" t="s">
        <v>16</v>
      </c>
      <c r="K1081" t="s">
        <v>11</v>
      </c>
      <c r="L1081" t="s">
        <v>276</v>
      </c>
      <c r="M1081" s="35">
        <f>DATE(E1081,MATCH(F1081,{"Jan","Feb","Mar","Apr","May","Jun","Jul","Aug","Sep","Oct","Nov","Dec"}, 0),G1081)</f>
        <v>29053</v>
      </c>
      <c r="N1081" s="20">
        <f t="shared" si="16"/>
        <v>43</v>
      </c>
    </row>
    <row r="1082" spans="4:14" x14ac:dyDescent="0.35">
      <c r="D1082" t="s">
        <v>1099</v>
      </c>
      <c r="E1082">
        <v>1977</v>
      </c>
      <c r="F1082" s="28" t="s">
        <v>20</v>
      </c>
      <c r="G1082">
        <v>2</v>
      </c>
      <c r="H1082">
        <v>3</v>
      </c>
      <c r="I1082" s="38">
        <v>8615.2999999999993</v>
      </c>
      <c r="J1082" t="s">
        <v>11</v>
      </c>
      <c r="K1082" t="s">
        <v>12</v>
      </c>
      <c r="L1082" t="s">
        <v>42</v>
      </c>
      <c r="M1082" s="35">
        <f>DATE(E1082,MATCH(F1082,{"Jan","Feb","Mar","Apr","May","Jun","Jul","Aug","Sep","Oct","Nov","Dec"}, 0),G1082)</f>
        <v>28370</v>
      </c>
      <c r="N1082" s="20">
        <f t="shared" si="16"/>
        <v>45</v>
      </c>
    </row>
    <row r="1083" spans="4:14" x14ac:dyDescent="0.35">
      <c r="D1083" t="s">
        <v>1100</v>
      </c>
      <c r="E1083">
        <v>1975</v>
      </c>
      <c r="F1083" s="28" t="s">
        <v>35</v>
      </c>
      <c r="G1083">
        <v>3</v>
      </c>
      <c r="H1083">
        <v>1</v>
      </c>
      <c r="I1083" s="38">
        <v>8627.5400000000009</v>
      </c>
      <c r="J1083" t="s">
        <v>11</v>
      </c>
      <c r="K1083" t="s">
        <v>11</v>
      </c>
      <c r="L1083" t="s">
        <v>356</v>
      </c>
      <c r="M1083" s="35">
        <f>DATE(E1083,MATCH(F1083,{"Jan","Feb","Mar","Apr","May","Jun","Jul","Aug","Sep","Oct","Nov","Dec"}, 0),G1083)</f>
        <v>27609</v>
      </c>
      <c r="N1083" s="20">
        <f t="shared" si="16"/>
        <v>47</v>
      </c>
    </row>
    <row r="1084" spans="4:14" x14ac:dyDescent="0.35">
      <c r="D1084" t="s">
        <v>1101</v>
      </c>
      <c r="E1084">
        <v>1965</v>
      </c>
      <c r="F1084" s="28" t="s">
        <v>37</v>
      </c>
      <c r="G1084">
        <v>21</v>
      </c>
      <c r="H1084">
        <v>0</v>
      </c>
      <c r="I1084" s="38">
        <v>8665.09</v>
      </c>
      <c r="J1084" t="s">
        <v>12</v>
      </c>
      <c r="K1084" t="s">
        <v>11</v>
      </c>
      <c r="L1084" t="s">
        <v>23</v>
      </c>
      <c r="M1084" s="35">
        <f>DATE(E1084,MATCH(F1084,{"Jan","Feb","Mar","Apr","May","Jun","Jul","Aug","Sep","Oct","Nov","Dec"}, 0),G1084)</f>
        <v>24036</v>
      </c>
      <c r="N1084" s="20">
        <f t="shared" si="16"/>
        <v>57</v>
      </c>
    </row>
    <row r="1085" spans="4:14" x14ac:dyDescent="0.35">
      <c r="D1085" t="s">
        <v>1102</v>
      </c>
      <c r="E1085">
        <v>1969</v>
      </c>
      <c r="F1085" s="28" t="s">
        <v>35</v>
      </c>
      <c r="G1085">
        <v>10</v>
      </c>
      <c r="H1085">
        <v>0</v>
      </c>
      <c r="I1085" s="38">
        <v>8665.14</v>
      </c>
      <c r="J1085" t="s">
        <v>11</v>
      </c>
      <c r="K1085" t="s">
        <v>12</v>
      </c>
      <c r="L1085" t="s">
        <v>13</v>
      </c>
      <c r="M1085" s="35">
        <f>DATE(E1085,MATCH(F1085,{"Jan","Feb","Mar","Apr","May","Jun","Jul","Aug","Sep","Oct","Nov","Dec"}, 0),G1085)</f>
        <v>25425</v>
      </c>
      <c r="N1085" s="20">
        <f t="shared" si="16"/>
        <v>53</v>
      </c>
    </row>
    <row r="1086" spans="4:14" x14ac:dyDescent="0.35">
      <c r="D1086" t="s">
        <v>1103</v>
      </c>
      <c r="E1086">
        <v>1974</v>
      </c>
      <c r="F1086" s="28" t="s">
        <v>35</v>
      </c>
      <c r="G1086">
        <v>16</v>
      </c>
      <c r="H1086">
        <v>0</v>
      </c>
      <c r="I1086" s="38">
        <v>8671.19</v>
      </c>
      <c r="J1086" t="s">
        <v>11</v>
      </c>
      <c r="K1086" t="s">
        <v>16</v>
      </c>
      <c r="L1086" t="s">
        <v>23</v>
      </c>
      <c r="M1086" s="35">
        <f>DATE(E1086,MATCH(F1086,{"Jan","Feb","Mar","Apr","May","Jun","Jul","Aug","Sep","Oct","Nov","Dec"}, 0),G1086)</f>
        <v>27257</v>
      </c>
      <c r="N1086" s="20">
        <f t="shared" si="16"/>
        <v>48</v>
      </c>
    </row>
    <row r="1087" spans="4:14" x14ac:dyDescent="0.35">
      <c r="D1087" t="s">
        <v>1104</v>
      </c>
      <c r="E1087">
        <v>1973</v>
      </c>
      <c r="F1087" s="28" t="s">
        <v>37</v>
      </c>
      <c r="G1087">
        <v>11</v>
      </c>
      <c r="H1087">
        <v>0</v>
      </c>
      <c r="I1087" s="38">
        <v>8688.86</v>
      </c>
      <c r="J1087" t="s">
        <v>11</v>
      </c>
      <c r="K1087" t="s">
        <v>16</v>
      </c>
      <c r="L1087" t="s">
        <v>356</v>
      </c>
      <c r="M1087" s="35">
        <f>DATE(E1087,MATCH(F1087,{"Jan","Feb","Mar","Apr","May","Jun","Jul","Aug","Sep","Oct","Nov","Dec"}, 0),G1087)</f>
        <v>26948</v>
      </c>
      <c r="N1087" s="20">
        <f t="shared" si="16"/>
        <v>49</v>
      </c>
    </row>
    <row r="1088" spans="4:14" x14ac:dyDescent="0.35">
      <c r="D1088" t="s">
        <v>1105</v>
      </c>
      <c r="E1088">
        <v>1980</v>
      </c>
      <c r="F1088" s="28" t="s">
        <v>37</v>
      </c>
      <c r="G1088">
        <v>28</v>
      </c>
      <c r="H1088">
        <v>2</v>
      </c>
      <c r="I1088" s="38">
        <v>8701.84</v>
      </c>
      <c r="J1088" t="s">
        <v>11</v>
      </c>
      <c r="K1088" t="s">
        <v>12</v>
      </c>
      <c r="L1088" t="s">
        <v>300</v>
      </c>
      <c r="M1088" s="35">
        <f>DATE(E1088,MATCH(F1088,{"Jan","Feb","Mar","Apr","May","Jun","Jul","Aug","Sep","Oct","Nov","Dec"}, 0),G1088)</f>
        <v>29522</v>
      </c>
      <c r="N1088" s="20">
        <f t="shared" si="16"/>
        <v>42</v>
      </c>
    </row>
    <row r="1089" spans="4:14" x14ac:dyDescent="0.35">
      <c r="D1089" t="s">
        <v>1106</v>
      </c>
      <c r="E1089">
        <v>1973</v>
      </c>
      <c r="F1089" s="28" t="s">
        <v>18</v>
      </c>
      <c r="G1089">
        <v>25</v>
      </c>
      <c r="H1089">
        <v>1</v>
      </c>
      <c r="I1089" s="38">
        <v>8703.4599999999991</v>
      </c>
      <c r="J1089" t="s">
        <v>12</v>
      </c>
      <c r="K1089" t="s">
        <v>12</v>
      </c>
      <c r="L1089" t="s">
        <v>42</v>
      </c>
      <c r="M1089" s="35">
        <f>DATE(E1089,MATCH(F1089,{"Jan","Feb","Mar","Apr","May","Jun","Jul","Aug","Sep","Oct","Nov","Dec"}, 0),G1089)</f>
        <v>26840</v>
      </c>
      <c r="N1089" s="20">
        <f t="shared" si="16"/>
        <v>49</v>
      </c>
    </row>
    <row r="1090" spans="4:14" x14ac:dyDescent="0.35">
      <c r="D1090" t="s">
        <v>1107</v>
      </c>
      <c r="E1090">
        <v>1976</v>
      </c>
      <c r="F1090" s="28" t="s">
        <v>18</v>
      </c>
      <c r="G1090">
        <v>17</v>
      </c>
      <c r="H1090">
        <v>2</v>
      </c>
      <c r="I1090" s="38">
        <v>8733.23</v>
      </c>
      <c r="J1090" t="s">
        <v>11</v>
      </c>
      <c r="K1090" t="s">
        <v>12</v>
      </c>
      <c r="L1090" t="s">
        <v>23</v>
      </c>
      <c r="M1090" s="35">
        <f>DATE(E1090,MATCH(F1090,{"Jan","Feb","Mar","Apr","May","Jun","Jul","Aug","Sep","Oct","Nov","Dec"}, 0),G1090)</f>
        <v>27928</v>
      </c>
      <c r="N1090" s="20">
        <f t="shared" si="16"/>
        <v>46</v>
      </c>
    </row>
    <row r="1091" spans="4:14" x14ac:dyDescent="0.35">
      <c r="D1091" t="s">
        <v>1108</v>
      </c>
      <c r="E1091">
        <v>1999</v>
      </c>
      <c r="F1091" s="28" t="s">
        <v>35</v>
      </c>
      <c r="G1091">
        <v>23</v>
      </c>
      <c r="H1091">
        <v>0</v>
      </c>
      <c r="I1091" s="38">
        <v>8747.68</v>
      </c>
      <c r="J1091" t="s">
        <v>11</v>
      </c>
      <c r="K1091" t="s">
        <v>12</v>
      </c>
      <c r="L1091" t="s">
        <v>42</v>
      </c>
      <c r="M1091" s="35">
        <f>DATE(E1091,MATCH(F1091,{"Jan","Feb","Mar","Apr","May","Jun","Jul","Aug","Sep","Oct","Nov","Dec"}, 0),G1091)</f>
        <v>36395</v>
      </c>
      <c r="N1091" s="20">
        <f t="shared" si="16"/>
        <v>23</v>
      </c>
    </row>
    <row r="1092" spans="4:14" x14ac:dyDescent="0.35">
      <c r="D1092" t="s">
        <v>1109</v>
      </c>
      <c r="E1092">
        <v>1969</v>
      </c>
      <c r="F1092" s="28" t="s">
        <v>20</v>
      </c>
      <c r="G1092">
        <v>9</v>
      </c>
      <c r="H1092">
        <v>0</v>
      </c>
      <c r="I1092" s="38">
        <v>8760.1200000000008</v>
      </c>
      <c r="J1092" t="s">
        <v>11</v>
      </c>
      <c r="K1092" t="s">
        <v>16</v>
      </c>
      <c r="L1092" t="s">
        <v>13</v>
      </c>
      <c r="M1092" s="35">
        <f>DATE(E1092,MATCH(F1092,{"Jan","Feb","Mar","Apr","May","Jun","Jul","Aug","Sep","Oct","Nov","Dec"}, 0),G1092)</f>
        <v>25455</v>
      </c>
      <c r="N1092" s="20">
        <f t="shared" si="16"/>
        <v>53</v>
      </c>
    </row>
    <row r="1093" spans="4:14" x14ac:dyDescent="0.35">
      <c r="D1093" t="s">
        <v>1110</v>
      </c>
      <c r="E1093">
        <v>1974</v>
      </c>
      <c r="F1093" s="28" t="s">
        <v>20</v>
      </c>
      <c r="G1093">
        <v>6</v>
      </c>
      <c r="H1093">
        <v>1</v>
      </c>
      <c r="I1093" s="38">
        <v>8765.25</v>
      </c>
      <c r="J1093" t="s">
        <v>11</v>
      </c>
      <c r="K1093" t="s">
        <v>12</v>
      </c>
      <c r="L1093" t="s">
        <v>23</v>
      </c>
      <c r="M1093" s="35">
        <f>DATE(E1093,MATCH(F1093,{"Jan","Feb","Mar","Apr","May","Jun","Jul","Aug","Sep","Oct","Nov","Dec"}, 0),G1093)</f>
        <v>27278</v>
      </c>
      <c r="N1093" s="20">
        <f t="shared" si="16"/>
        <v>48</v>
      </c>
    </row>
    <row r="1094" spans="4:14" x14ac:dyDescent="0.35">
      <c r="D1094" t="s">
        <v>1111</v>
      </c>
      <c r="E1094">
        <v>1971</v>
      </c>
      <c r="F1094" s="28" t="s">
        <v>35</v>
      </c>
      <c r="G1094">
        <v>23</v>
      </c>
      <c r="H1094">
        <v>0</v>
      </c>
      <c r="I1094" s="38">
        <v>8782.4699999999993</v>
      </c>
      <c r="J1094" t="s">
        <v>11</v>
      </c>
      <c r="K1094" t="s">
        <v>12</v>
      </c>
      <c r="L1094" t="s">
        <v>42</v>
      </c>
      <c r="M1094" s="35">
        <f>DATE(E1094,MATCH(F1094,{"Jan","Feb","Mar","Apr","May","Jun","Jul","Aug","Sep","Oct","Nov","Dec"}, 0),G1094)</f>
        <v>26168</v>
      </c>
      <c r="N1094" s="20">
        <f t="shared" si="16"/>
        <v>51</v>
      </c>
    </row>
    <row r="1095" spans="4:14" x14ac:dyDescent="0.35">
      <c r="D1095" t="s">
        <v>1112</v>
      </c>
      <c r="E1095">
        <v>1971</v>
      </c>
      <c r="F1095" s="28" t="s">
        <v>18</v>
      </c>
      <c r="G1095">
        <v>18</v>
      </c>
      <c r="H1095">
        <v>0</v>
      </c>
      <c r="I1095" s="38">
        <v>8798.59</v>
      </c>
      <c r="J1095" t="s">
        <v>11</v>
      </c>
      <c r="K1095" t="s">
        <v>16</v>
      </c>
      <c r="L1095" t="s">
        <v>42</v>
      </c>
      <c r="M1095" s="35">
        <f>DATE(E1095,MATCH(F1095,{"Jan","Feb","Mar","Apr","May","Jun","Jul","Aug","Sep","Oct","Nov","Dec"}, 0),G1095)</f>
        <v>26102</v>
      </c>
      <c r="N1095" s="20">
        <f t="shared" si="16"/>
        <v>51</v>
      </c>
    </row>
    <row r="1096" spans="4:14" x14ac:dyDescent="0.35">
      <c r="D1096" t="s">
        <v>1113</v>
      </c>
      <c r="E1096">
        <v>1965</v>
      </c>
      <c r="F1096" s="28" t="s">
        <v>35</v>
      </c>
      <c r="G1096">
        <v>29</v>
      </c>
      <c r="H1096">
        <v>0</v>
      </c>
      <c r="I1096" s="38">
        <v>8800.49</v>
      </c>
      <c r="J1096" t="s">
        <v>12</v>
      </c>
      <c r="K1096" t="s">
        <v>11</v>
      </c>
      <c r="L1096" t="s">
        <v>13</v>
      </c>
      <c r="M1096" s="35">
        <f>DATE(E1096,MATCH(F1096,{"Jan","Feb","Mar","Apr","May","Jun","Jul","Aug","Sep","Oct","Nov","Dec"}, 0),G1096)</f>
        <v>23983</v>
      </c>
      <c r="N1096" s="20">
        <f t="shared" si="16"/>
        <v>57</v>
      </c>
    </row>
    <row r="1097" spans="4:14" x14ac:dyDescent="0.35">
      <c r="D1097" t="s">
        <v>1114</v>
      </c>
      <c r="E1097">
        <v>2001</v>
      </c>
      <c r="F1097" s="28" t="s">
        <v>15</v>
      </c>
      <c r="G1097">
        <v>7</v>
      </c>
      <c r="H1097">
        <v>0</v>
      </c>
      <c r="I1097" s="38">
        <v>8821.8799999999992</v>
      </c>
      <c r="J1097" t="s">
        <v>11</v>
      </c>
      <c r="K1097" t="s">
        <v>12</v>
      </c>
      <c r="L1097" t="s">
        <v>249</v>
      </c>
      <c r="M1097" s="35">
        <f>DATE(E1097,MATCH(F1097,{"Jan","Feb","Mar","Apr","May","Jun","Jul","Aug","Sep","Oct","Nov","Dec"}, 0),G1097)</f>
        <v>37202</v>
      </c>
      <c r="N1097" s="20">
        <f t="shared" si="16"/>
        <v>21</v>
      </c>
    </row>
    <row r="1098" spans="4:14" x14ac:dyDescent="0.35">
      <c r="D1098" t="s">
        <v>1115</v>
      </c>
      <c r="E1098">
        <v>1976</v>
      </c>
      <c r="F1098" s="28" t="s">
        <v>18</v>
      </c>
      <c r="G1098">
        <v>14</v>
      </c>
      <c r="H1098">
        <v>2</v>
      </c>
      <c r="I1098" s="38">
        <v>8823.2800000000007</v>
      </c>
      <c r="J1098" t="s">
        <v>11</v>
      </c>
      <c r="K1098" t="s">
        <v>16</v>
      </c>
      <c r="L1098" t="s">
        <v>42</v>
      </c>
      <c r="M1098" s="35">
        <f>DATE(E1098,MATCH(F1098,{"Jan","Feb","Mar","Apr","May","Jun","Jul","Aug","Sep","Oct","Nov","Dec"}, 0),G1098)</f>
        <v>27925</v>
      </c>
      <c r="N1098" s="20">
        <f t="shared" si="16"/>
        <v>46</v>
      </c>
    </row>
    <row r="1099" spans="4:14" x14ac:dyDescent="0.35">
      <c r="D1099" t="s">
        <v>1116</v>
      </c>
      <c r="E1099">
        <v>1976</v>
      </c>
      <c r="F1099" s="28" t="s">
        <v>37</v>
      </c>
      <c r="G1099">
        <v>19</v>
      </c>
      <c r="H1099">
        <v>1</v>
      </c>
      <c r="I1099" s="38">
        <v>8823.99</v>
      </c>
      <c r="J1099" t="s">
        <v>11</v>
      </c>
      <c r="K1099" t="s">
        <v>12</v>
      </c>
      <c r="L1099" t="s">
        <v>247</v>
      </c>
      <c r="M1099" s="35">
        <f>DATE(E1099,MATCH(F1099,{"Jan","Feb","Mar","Apr","May","Jun","Jul","Aug","Sep","Oct","Nov","Dec"}, 0),G1099)</f>
        <v>28052</v>
      </c>
      <c r="N1099" s="20">
        <f t="shared" si="16"/>
        <v>46</v>
      </c>
    </row>
    <row r="1100" spans="4:14" x14ac:dyDescent="0.35">
      <c r="D1100" t="s">
        <v>1117</v>
      </c>
      <c r="E1100">
        <v>1988</v>
      </c>
      <c r="F1100" s="28" t="s">
        <v>35</v>
      </c>
      <c r="G1100">
        <v>22</v>
      </c>
      <c r="H1100">
        <v>3</v>
      </c>
      <c r="I1100" s="38">
        <v>8824.27</v>
      </c>
      <c r="J1100" t="s">
        <v>11</v>
      </c>
      <c r="K1100" t="s">
        <v>16</v>
      </c>
      <c r="L1100" t="s">
        <v>200</v>
      </c>
      <c r="M1100" s="35">
        <f>DATE(E1100,MATCH(F1100,{"Jan","Feb","Mar","Apr","May","Jun","Jul","Aug","Sep","Oct","Nov","Dec"}, 0),G1100)</f>
        <v>32377</v>
      </c>
      <c r="N1100" s="20">
        <f t="shared" si="16"/>
        <v>34</v>
      </c>
    </row>
    <row r="1101" spans="4:14" x14ac:dyDescent="0.35">
      <c r="D1101" t="s">
        <v>1118</v>
      </c>
      <c r="E1101">
        <v>1976</v>
      </c>
      <c r="F1101" s="28" t="s">
        <v>10</v>
      </c>
      <c r="G1101">
        <v>14</v>
      </c>
      <c r="H1101">
        <v>2</v>
      </c>
      <c r="I1101" s="38">
        <v>8825.09</v>
      </c>
      <c r="J1101" t="s">
        <v>11</v>
      </c>
      <c r="K1101" t="s">
        <v>12</v>
      </c>
      <c r="L1101" t="s">
        <v>42</v>
      </c>
      <c r="M1101" s="35">
        <f>DATE(E1101,MATCH(F1101,{"Jan","Feb","Mar","Apr","May","Jun","Jul","Aug","Sep","Oct","Nov","Dec"}, 0),G1101)</f>
        <v>27955</v>
      </c>
      <c r="N1101" s="20">
        <f t="shared" si="16"/>
        <v>46</v>
      </c>
    </row>
    <row r="1102" spans="4:14" x14ac:dyDescent="0.35">
      <c r="D1102" t="s">
        <v>1119</v>
      </c>
      <c r="E1102">
        <v>1972</v>
      </c>
      <c r="F1102" s="28" t="s">
        <v>15</v>
      </c>
      <c r="G1102">
        <v>14</v>
      </c>
      <c r="H1102">
        <v>0</v>
      </c>
      <c r="I1102" s="38">
        <v>8827.2099999999991</v>
      </c>
      <c r="J1102" t="s">
        <v>12</v>
      </c>
      <c r="K1102" t="s">
        <v>16</v>
      </c>
      <c r="L1102" t="s">
        <v>23</v>
      </c>
      <c r="M1102" s="35">
        <f>DATE(E1102,MATCH(F1102,{"Jan","Feb","Mar","Apr","May","Jun","Jul","Aug","Sep","Oct","Nov","Dec"}, 0),G1102)</f>
        <v>26617</v>
      </c>
      <c r="N1102" s="20">
        <f t="shared" si="16"/>
        <v>50</v>
      </c>
    </row>
    <row r="1103" spans="4:14" x14ac:dyDescent="0.35">
      <c r="D1103" t="s">
        <v>1120</v>
      </c>
      <c r="E1103">
        <v>1972</v>
      </c>
      <c r="F1103" s="28" t="s">
        <v>15</v>
      </c>
      <c r="G1103">
        <v>22</v>
      </c>
      <c r="H1103">
        <v>0</v>
      </c>
      <c r="I1103" s="38">
        <v>8835.26</v>
      </c>
      <c r="J1103" t="s">
        <v>12</v>
      </c>
      <c r="K1103" t="s">
        <v>11</v>
      </c>
      <c r="L1103" t="s">
        <v>23</v>
      </c>
      <c r="M1103" s="35">
        <f>DATE(E1103,MATCH(F1103,{"Jan","Feb","Mar","Apr","May","Jun","Jul","Aug","Sep","Oct","Nov","Dec"}, 0),G1103)</f>
        <v>26625</v>
      </c>
      <c r="N1103" s="20">
        <f t="shared" si="16"/>
        <v>50</v>
      </c>
    </row>
    <row r="1104" spans="4:14" x14ac:dyDescent="0.35">
      <c r="D1104" t="s">
        <v>1121</v>
      </c>
      <c r="E1104">
        <v>1974</v>
      </c>
      <c r="F1104" s="28" t="s">
        <v>18</v>
      </c>
      <c r="G1104">
        <v>18</v>
      </c>
      <c r="H1104">
        <v>1</v>
      </c>
      <c r="I1104" s="38">
        <v>8871.15</v>
      </c>
      <c r="J1104" t="s">
        <v>11</v>
      </c>
      <c r="K1104" t="s">
        <v>12</v>
      </c>
      <c r="L1104" t="s">
        <v>13</v>
      </c>
      <c r="M1104" s="35">
        <f>DATE(E1104,MATCH(F1104,{"Jan","Feb","Mar","Apr","May","Jun","Jul","Aug","Sep","Oct","Nov","Dec"}, 0),G1104)</f>
        <v>27198</v>
      </c>
      <c r="N1104" s="20">
        <f t="shared" si="16"/>
        <v>48</v>
      </c>
    </row>
    <row r="1105" spans="4:14" x14ac:dyDescent="0.35">
      <c r="D1105" t="s">
        <v>1122</v>
      </c>
      <c r="E1105">
        <v>1973</v>
      </c>
      <c r="F1105" s="28" t="s">
        <v>20</v>
      </c>
      <c r="G1105">
        <v>9</v>
      </c>
      <c r="H1105">
        <v>0</v>
      </c>
      <c r="I1105" s="38">
        <v>8890.59</v>
      </c>
      <c r="J1105" t="s">
        <v>11</v>
      </c>
      <c r="K1105" t="s">
        <v>12</v>
      </c>
      <c r="L1105" t="s">
        <v>23</v>
      </c>
      <c r="M1105" s="35">
        <f>DATE(E1105,MATCH(F1105,{"Jan","Feb","Mar","Apr","May","Jun","Jul","Aug","Sep","Oct","Nov","Dec"}, 0),G1105)</f>
        <v>26916</v>
      </c>
      <c r="N1105" s="20">
        <f t="shared" ref="N1105:N1168" si="17">DATEDIF(M1105,DATE(2023,6,8),"y")</f>
        <v>49</v>
      </c>
    </row>
    <row r="1106" spans="4:14" x14ac:dyDescent="0.35">
      <c r="D1106" t="s">
        <v>1123</v>
      </c>
      <c r="E1106">
        <v>1978</v>
      </c>
      <c r="F1106" s="28" t="s">
        <v>30</v>
      </c>
      <c r="G1106">
        <v>16</v>
      </c>
      <c r="H1106">
        <v>3</v>
      </c>
      <c r="I1106" s="38">
        <v>8891.14</v>
      </c>
      <c r="J1106" t="s">
        <v>11</v>
      </c>
      <c r="K1106" t="s">
        <v>12</v>
      </c>
      <c r="L1106" t="s">
        <v>356</v>
      </c>
      <c r="M1106" s="35">
        <f>DATE(E1106,MATCH(F1106,{"Jan","Feb","Mar","Apr","May","Jun","Jul","Aug","Sep","Oct","Nov","Dec"}, 0),G1106)</f>
        <v>28840</v>
      </c>
      <c r="N1106" s="20">
        <f t="shared" si="17"/>
        <v>44</v>
      </c>
    </row>
    <row r="1107" spans="4:14" x14ac:dyDescent="0.35">
      <c r="D1107" t="s">
        <v>1124</v>
      </c>
      <c r="E1107">
        <v>1997</v>
      </c>
      <c r="F1107" s="28" t="s">
        <v>15</v>
      </c>
      <c r="G1107">
        <v>28</v>
      </c>
      <c r="H1107">
        <v>0</v>
      </c>
      <c r="I1107" s="38">
        <v>8906.14</v>
      </c>
      <c r="J1107" t="s">
        <v>11</v>
      </c>
      <c r="K1107" t="s">
        <v>11</v>
      </c>
      <c r="L1107" t="s">
        <v>23</v>
      </c>
      <c r="M1107" s="35">
        <f>DATE(E1107,MATCH(F1107,{"Jan","Feb","Mar","Apr","May","Jun","Jul","Aug","Sep","Oct","Nov","Dec"}, 0),G1107)</f>
        <v>35762</v>
      </c>
      <c r="N1107" s="20">
        <f t="shared" si="17"/>
        <v>25</v>
      </c>
    </row>
    <row r="1108" spans="4:14" x14ac:dyDescent="0.35">
      <c r="D1108" t="s">
        <v>1125</v>
      </c>
      <c r="E1108">
        <v>1967</v>
      </c>
      <c r="F1108" s="28" t="s">
        <v>20</v>
      </c>
      <c r="G1108">
        <v>6</v>
      </c>
      <c r="H1108">
        <v>0</v>
      </c>
      <c r="I1108" s="38">
        <v>8908.4699999999993</v>
      </c>
      <c r="J1108" t="s">
        <v>12</v>
      </c>
      <c r="K1108" t="s">
        <v>11</v>
      </c>
      <c r="L1108" t="s">
        <v>13</v>
      </c>
      <c r="M1108" s="35">
        <f>DATE(E1108,MATCH(F1108,{"Jan","Feb","Mar","Apr","May","Jun","Jul","Aug","Sep","Oct","Nov","Dec"}, 0),G1108)</f>
        <v>24721</v>
      </c>
      <c r="N1108" s="20">
        <f t="shared" si="17"/>
        <v>55</v>
      </c>
    </row>
    <row r="1109" spans="4:14" x14ac:dyDescent="0.35">
      <c r="D1109" t="s">
        <v>1126</v>
      </c>
      <c r="E1109">
        <v>1975</v>
      </c>
      <c r="F1109" s="28" t="s">
        <v>10</v>
      </c>
      <c r="G1109">
        <v>7</v>
      </c>
      <c r="H1109">
        <v>1</v>
      </c>
      <c r="I1109" s="38">
        <v>8930.93</v>
      </c>
      <c r="J1109" t="s">
        <v>11</v>
      </c>
      <c r="K1109" t="s">
        <v>11</v>
      </c>
      <c r="L1109" t="s">
        <v>23</v>
      </c>
      <c r="M1109" s="35">
        <f>DATE(E1109,MATCH(F1109,{"Jan","Feb","Mar","Apr","May","Jun","Jul","Aug","Sep","Oct","Nov","Dec"}, 0),G1109)</f>
        <v>27582</v>
      </c>
      <c r="N1109" s="20">
        <f t="shared" si="17"/>
        <v>47</v>
      </c>
    </row>
    <row r="1110" spans="4:14" x14ac:dyDescent="0.35">
      <c r="D1110" t="s">
        <v>1127</v>
      </c>
      <c r="E1110">
        <v>1972</v>
      </c>
      <c r="F1110" s="28" t="s">
        <v>18</v>
      </c>
      <c r="G1110">
        <v>6</v>
      </c>
      <c r="H1110">
        <v>0</v>
      </c>
      <c r="I1110" s="38">
        <v>8932.08</v>
      </c>
      <c r="J1110" t="s">
        <v>11</v>
      </c>
      <c r="K1110" t="s">
        <v>16</v>
      </c>
      <c r="L1110" t="s">
        <v>42</v>
      </c>
      <c r="M1110" s="35">
        <f>DATE(E1110,MATCH(F1110,{"Jan","Feb","Mar","Apr","May","Jun","Jul","Aug","Sep","Oct","Nov","Dec"}, 0),G1110)</f>
        <v>26456</v>
      </c>
      <c r="N1110" s="20">
        <f t="shared" si="17"/>
        <v>51</v>
      </c>
    </row>
    <row r="1111" spans="4:14" x14ac:dyDescent="0.35">
      <c r="D1111" t="s">
        <v>1128</v>
      </c>
      <c r="E1111">
        <v>1976</v>
      </c>
      <c r="F1111" s="28" t="s">
        <v>30</v>
      </c>
      <c r="G1111">
        <v>25</v>
      </c>
      <c r="H1111">
        <v>3</v>
      </c>
      <c r="I1111" s="38">
        <v>8944.1200000000008</v>
      </c>
      <c r="J1111" t="s">
        <v>12</v>
      </c>
      <c r="K1111" t="s">
        <v>11</v>
      </c>
      <c r="L1111" t="s">
        <v>13</v>
      </c>
      <c r="M1111" s="35">
        <f>DATE(E1111,MATCH(F1111,{"Jan","Feb","Mar","Apr","May","Jun","Jul","Aug","Sep","Oct","Nov","Dec"}, 0),G1111)</f>
        <v>28119</v>
      </c>
      <c r="N1111" s="20">
        <f t="shared" si="17"/>
        <v>46</v>
      </c>
    </row>
    <row r="1112" spans="4:14" x14ac:dyDescent="0.35">
      <c r="D1112" t="s">
        <v>1129</v>
      </c>
      <c r="E1112">
        <v>1992</v>
      </c>
      <c r="F1112" s="28" t="s">
        <v>20</v>
      </c>
      <c r="G1112">
        <v>27</v>
      </c>
      <c r="H1112">
        <v>0</v>
      </c>
      <c r="I1112" s="38">
        <v>8954.99</v>
      </c>
      <c r="J1112" t="s">
        <v>11</v>
      </c>
      <c r="K1112" t="s">
        <v>12</v>
      </c>
      <c r="L1112" t="s">
        <v>535</v>
      </c>
      <c r="M1112" s="35">
        <f>DATE(E1112,MATCH(F1112,{"Jan","Feb","Mar","Apr","May","Jun","Jul","Aug","Sep","Oct","Nov","Dec"}, 0),G1112)</f>
        <v>33874</v>
      </c>
      <c r="N1112" s="20">
        <f t="shared" si="17"/>
        <v>30</v>
      </c>
    </row>
    <row r="1113" spans="4:14" x14ac:dyDescent="0.35">
      <c r="D1113" t="s">
        <v>1130</v>
      </c>
      <c r="E1113">
        <v>1974</v>
      </c>
      <c r="F1113" s="28" t="s">
        <v>35</v>
      </c>
      <c r="G1113">
        <v>17</v>
      </c>
      <c r="H1113">
        <v>1</v>
      </c>
      <c r="I1113" s="38">
        <v>8964.06</v>
      </c>
      <c r="J1113" t="s">
        <v>12</v>
      </c>
      <c r="K1113" t="s">
        <v>11</v>
      </c>
      <c r="L1113" t="s">
        <v>168</v>
      </c>
      <c r="M1113" s="35">
        <f>DATE(E1113,MATCH(F1113,{"Jan","Feb","Mar","Apr","May","Jun","Jul","Aug","Sep","Oct","Nov","Dec"}, 0),G1113)</f>
        <v>27258</v>
      </c>
      <c r="N1113" s="20">
        <f t="shared" si="17"/>
        <v>48</v>
      </c>
    </row>
    <row r="1114" spans="4:14" x14ac:dyDescent="0.35">
      <c r="D1114" t="s">
        <v>1131</v>
      </c>
      <c r="E1114">
        <v>1983</v>
      </c>
      <c r="F1114" s="28" t="s">
        <v>10</v>
      </c>
      <c r="G1114">
        <v>15</v>
      </c>
      <c r="H1114">
        <v>5</v>
      </c>
      <c r="I1114" s="38">
        <v>8965.7999999999993</v>
      </c>
      <c r="J1114" t="s">
        <v>11</v>
      </c>
      <c r="K1114" t="s">
        <v>12</v>
      </c>
      <c r="L1114" t="s">
        <v>23</v>
      </c>
      <c r="M1114" s="35">
        <f>DATE(E1114,MATCH(F1114,{"Jan","Feb","Mar","Apr","May","Jun","Jul","Aug","Sep","Oct","Nov","Dec"}, 0),G1114)</f>
        <v>30512</v>
      </c>
      <c r="N1114" s="20">
        <f t="shared" si="17"/>
        <v>39</v>
      </c>
    </row>
    <row r="1115" spans="4:14" x14ac:dyDescent="0.35">
      <c r="D1115" t="s">
        <v>1132</v>
      </c>
      <c r="E1115">
        <v>1974</v>
      </c>
      <c r="F1115" s="28" t="s">
        <v>20</v>
      </c>
      <c r="G1115">
        <v>8</v>
      </c>
      <c r="H1115">
        <v>2</v>
      </c>
      <c r="I1115" s="38">
        <v>8968.33</v>
      </c>
      <c r="J1115" t="s">
        <v>12</v>
      </c>
      <c r="K1115" t="s">
        <v>11</v>
      </c>
      <c r="L1115" t="s">
        <v>42</v>
      </c>
      <c r="M1115" s="35">
        <f>DATE(E1115,MATCH(F1115,{"Jan","Feb","Mar","Apr","May","Jun","Jul","Aug","Sep","Oct","Nov","Dec"}, 0),G1115)</f>
        <v>27280</v>
      </c>
      <c r="N1115" s="20">
        <f t="shared" si="17"/>
        <v>48</v>
      </c>
    </row>
    <row r="1116" spans="4:14" x14ac:dyDescent="0.35">
      <c r="D1116" t="s">
        <v>1133</v>
      </c>
      <c r="E1116">
        <v>1974</v>
      </c>
      <c r="F1116" s="28" t="s">
        <v>10</v>
      </c>
      <c r="G1116">
        <v>21</v>
      </c>
      <c r="H1116">
        <v>2</v>
      </c>
      <c r="I1116" s="38">
        <v>8978.19</v>
      </c>
      <c r="J1116" t="s">
        <v>11</v>
      </c>
      <c r="K1116" t="s">
        <v>11</v>
      </c>
      <c r="L1116" t="s">
        <v>13</v>
      </c>
      <c r="M1116" s="35">
        <f>DATE(E1116,MATCH(F1116,{"Jan","Feb","Mar","Apr","May","Jun","Jul","Aug","Sep","Oct","Nov","Dec"}, 0),G1116)</f>
        <v>27231</v>
      </c>
      <c r="N1116" s="20">
        <f t="shared" si="17"/>
        <v>48</v>
      </c>
    </row>
    <row r="1117" spans="4:14" x14ac:dyDescent="0.35">
      <c r="D1117" t="s">
        <v>1134</v>
      </c>
      <c r="E1117">
        <v>1973</v>
      </c>
      <c r="F1117" s="28" t="s">
        <v>37</v>
      </c>
      <c r="G1117">
        <v>11</v>
      </c>
      <c r="H1117">
        <v>0</v>
      </c>
      <c r="I1117" s="38">
        <v>8988.16</v>
      </c>
      <c r="J1117" t="s">
        <v>11</v>
      </c>
      <c r="K1117" t="s">
        <v>16</v>
      </c>
      <c r="L1117" t="s">
        <v>23</v>
      </c>
      <c r="M1117" s="35">
        <f>DATE(E1117,MATCH(F1117,{"Jan","Feb","Mar","Apr","May","Jun","Jul","Aug","Sep","Oct","Nov","Dec"}, 0),G1117)</f>
        <v>26948</v>
      </c>
      <c r="N1117" s="20">
        <f t="shared" si="17"/>
        <v>49</v>
      </c>
    </row>
    <row r="1118" spans="4:14" x14ac:dyDescent="0.35">
      <c r="D1118" t="s">
        <v>1135</v>
      </c>
      <c r="E1118">
        <v>1979</v>
      </c>
      <c r="F1118" s="28" t="s">
        <v>30</v>
      </c>
      <c r="G1118">
        <v>16</v>
      </c>
      <c r="H1118">
        <v>2</v>
      </c>
      <c r="I1118" s="38">
        <v>8998.43</v>
      </c>
      <c r="J1118" t="s">
        <v>11</v>
      </c>
      <c r="K1118" t="s">
        <v>16</v>
      </c>
      <c r="L1118" t="s">
        <v>200</v>
      </c>
      <c r="M1118" s="35">
        <f>DATE(E1118,MATCH(F1118,{"Jan","Feb","Mar","Apr","May","Jun","Jul","Aug","Sep","Oct","Nov","Dec"}, 0),G1118)</f>
        <v>29205</v>
      </c>
      <c r="N1118" s="20">
        <f t="shared" si="17"/>
        <v>43</v>
      </c>
    </row>
    <row r="1119" spans="4:14" x14ac:dyDescent="0.35">
      <c r="D1119" t="s">
        <v>1136</v>
      </c>
      <c r="E1119">
        <v>1993</v>
      </c>
      <c r="F1119" s="28" t="s">
        <v>30</v>
      </c>
      <c r="G1119">
        <v>1</v>
      </c>
      <c r="H1119">
        <v>0</v>
      </c>
      <c r="I1119" s="38">
        <v>9010.2000000000007</v>
      </c>
      <c r="J1119" t="s">
        <v>11</v>
      </c>
      <c r="K1119" t="s">
        <v>12</v>
      </c>
      <c r="L1119" t="s">
        <v>535</v>
      </c>
      <c r="M1119" s="35">
        <f>DATE(E1119,MATCH(F1119,{"Jan","Feb","Mar","Apr","May","Jun","Jul","Aug","Sep","Oct","Nov","Dec"}, 0),G1119)</f>
        <v>34304</v>
      </c>
      <c r="N1119" s="20">
        <f t="shared" si="17"/>
        <v>29</v>
      </c>
    </row>
    <row r="1120" spans="4:14" x14ac:dyDescent="0.35">
      <c r="D1120" t="s">
        <v>1137</v>
      </c>
      <c r="E1120">
        <v>1972</v>
      </c>
      <c r="F1120" s="28" t="s">
        <v>30</v>
      </c>
      <c r="G1120">
        <v>7</v>
      </c>
      <c r="H1120">
        <v>1</v>
      </c>
      <c r="I1120" s="38">
        <v>9048.0300000000007</v>
      </c>
      <c r="J1120" t="s">
        <v>11</v>
      </c>
      <c r="K1120" t="s">
        <v>11</v>
      </c>
      <c r="L1120" t="s">
        <v>13</v>
      </c>
      <c r="M1120" s="35">
        <f>DATE(E1120,MATCH(F1120,{"Jan","Feb","Mar","Apr","May","Jun","Jul","Aug","Sep","Oct","Nov","Dec"}, 0),G1120)</f>
        <v>26640</v>
      </c>
      <c r="N1120" s="20">
        <f t="shared" si="17"/>
        <v>50</v>
      </c>
    </row>
    <row r="1121" spans="4:14" x14ac:dyDescent="0.35">
      <c r="D1121" t="s">
        <v>1138</v>
      </c>
      <c r="E1121">
        <v>1972</v>
      </c>
      <c r="F1121" s="28" t="s">
        <v>30</v>
      </c>
      <c r="G1121">
        <v>2</v>
      </c>
      <c r="H1121">
        <v>1</v>
      </c>
      <c r="I1121" s="38">
        <v>9058.73</v>
      </c>
      <c r="J1121" t="s">
        <v>12</v>
      </c>
      <c r="K1121" t="s">
        <v>11</v>
      </c>
      <c r="L1121" t="s">
        <v>13</v>
      </c>
      <c r="M1121" s="35">
        <f>DATE(E1121,MATCH(F1121,{"Jan","Feb","Mar","Apr","May","Jun","Jul","Aug","Sep","Oct","Nov","Dec"}, 0),G1121)</f>
        <v>26635</v>
      </c>
      <c r="N1121" s="20">
        <f t="shared" si="17"/>
        <v>50</v>
      </c>
    </row>
    <row r="1122" spans="4:14" x14ac:dyDescent="0.35">
      <c r="D1122" t="s">
        <v>1139</v>
      </c>
      <c r="E1122">
        <v>1977</v>
      </c>
      <c r="F1122" s="28" t="s">
        <v>15</v>
      </c>
      <c r="G1122">
        <v>4</v>
      </c>
      <c r="H1122">
        <v>2</v>
      </c>
      <c r="I1122" s="38">
        <v>9095.07</v>
      </c>
      <c r="J1122" t="s">
        <v>11</v>
      </c>
      <c r="K1122" t="s">
        <v>11</v>
      </c>
      <c r="L1122" t="s">
        <v>247</v>
      </c>
      <c r="M1122" s="35">
        <f>DATE(E1122,MATCH(F1122,{"Jan","Feb","Mar","Apr","May","Jun","Jul","Aug","Sep","Oct","Nov","Dec"}, 0),G1122)</f>
        <v>28433</v>
      </c>
      <c r="N1122" s="20">
        <f t="shared" si="17"/>
        <v>45</v>
      </c>
    </row>
    <row r="1123" spans="4:14" x14ac:dyDescent="0.35">
      <c r="D1123" t="s">
        <v>1140</v>
      </c>
      <c r="E1123">
        <v>1965</v>
      </c>
      <c r="F1123" s="28" t="s">
        <v>15</v>
      </c>
      <c r="G1123">
        <v>9</v>
      </c>
      <c r="H1123">
        <v>0</v>
      </c>
      <c r="I1123" s="38">
        <v>9095.94</v>
      </c>
      <c r="J1123" t="s">
        <v>12</v>
      </c>
      <c r="K1123" t="s">
        <v>16</v>
      </c>
      <c r="L1123" t="s">
        <v>42</v>
      </c>
      <c r="M1123" s="35">
        <f>DATE(E1123,MATCH(F1123,{"Jan","Feb","Mar","Apr","May","Jun","Jul","Aug","Sep","Oct","Nov","Dec"}, 0),G1123)</f>
        <v>24055</v>
      </c>
      <c r="N1123" s="20">
        <f t="shared" si="17"/>
        <v>57</v>
      </c>
    </row>
    <row r="1124" spans="4:14" x14ac:dyDescent="0.35">
      <c r="D1124" t="s">
        <v>1141</v>
      </c>
      <c r="E1124">
        <v>1977</v>
      </c>
      <c r="F1124" s="28" t="s">
        <v>30</v>
      </c>
      <c r="G1124">
        <v>2</v>
      </c>
      <c r="H1124">
        <v>3</v>
      </c>
      <c r="I1124" s="38">
        <v>9101.7999999999993</v>
      </c>
      <c r="J1124" t="s">
        <v>11</v>
      </c>
      <c r="K1124" t="s">
        <v>16</v>
      </c>
      <c r="L1124" t="s">
        <v>42</v>
      </c>
      <c r="M1124" s="35">
        <f>DATE(E1124,MATCH(F1124,{"Jan","Feb","Mar","Apr","May","Jun","Jul","Aug","Sep","Oct","Nov","Dec"}, 0),G1124)</f>
        <v>28461</v>
      </c>
      <c r="N1124" s="20">
        <f t="shared" si="17"/>
        <v>45</v>
      </c>
    </row>
    <row r="1125" spans="4:14" x14ac:dyDescent="0.35">
      <c r="D1125" t="s">
        <v>1142</v>
      </c>
      <c r="E1125">
        <v>1970</v>
      </c>
      <c r="F1125" s="28" t="s">
        <v>35</v>
      </c>
      <c r="G1125">
        <v>12</v>
      </c>
      <c r="H1125">
        <v>0</v>
      </c>
      <c r="I1125" s="38">
        <v>9140.9500000000007</v>
      </c>
      <c r="J1125" t="s">
        <v>12</v>
      </c>
      <c r="K1125" t="s">
        <v>12</v>
      </c>
      <c r="L1125" t="s">
        <v>13</v>
      </c>
      <c r="M1125" s="35">
        <f>DATE(E1125,MATCH(F1125,{"Jan","Feb","Mar","Apr","May","Jun","Jul","Aug","Sep","Oct","Nov","Dec"}, 0),G1125)</f>
        <v>25792</v>
      </c>
      <c r="N1125" s="20">
        <f t="shared" si="17"/>
        <v>52</v>
      </c>
    </row>
    <row r="1126" spans="4:14" x14ac:dyDescent="0.35">
      <c r="D1126" t="s">
        <v>1143</v>
      </c>
      <c r="E1126">
        <v>1970</v>
      </c>
      <c r="F1126" s="28" t="s">
        <v>37</v>
      </c>
      <c r="G1126">
        <v>18</v>
      </c>
      <c r="H1126">
        <v>0</v>
      </c>
      <c r="I1126" s="38">
        <v>9144.57</v>
      </c>
      <c r="J1126" t="s">
        <v>12</v>
      </c>
      <c r="K1126" t="s">
        <v>11</v>
      </c>
      <c r="L1126" t="s">
        <v>42</v>
      </c>
      <c r="M1126" s="35">
        <f>DATE(E1126,MATCH(F1126,{"Jan","Feb","Mar","Apr","May","Jun","Jul","Aug","Sep","Oct","Nov","Dec"}, 0),G1126)</f>
        <v>25859</v>
      </c>
      <c r="N1126" s="20">
        <f t="shared" si="17"/>
        <v>52</v>
      </c>
    </row>
    <row r="1127" spans="4:14" x14ac:dyDescent="0.35">
      <c r="D1127" t="s">
        <v>1144</v>
      </c>
      <c r="E1127">
        <v>1982</v>
      </c>
      <c r="F1127" s="28" t="s">
        <v>30</v>
      </c>
      <c r="G1127">
        <v>8</v>
      </c>
      <c r="H1127">
        <v>3</v>
      </c>
      <c r="I1127" s="38">
        <v>9147.5</v>
      </c>
      <c r="J1127" t="s">
        <v>11</v>
      </c>
      <c r="K1127" t="s">
        <v>16</v>
      </c>
      <c r="L1127" t="s">
        <v>23</v>
      </c>
      <c r="M1127" s="35">
        <f>DATE(E1127,MATCH(F1127,{"Jan","Feb","Mar","Apr","May","Jun","Jul","Aug","Sep","Oct","Nov","Dec"}, 0),G1127)</f>
        <v>30293</v>
      </c>
      <c r="N1127" s="20">
        <f t="shared" si="17"/>
        <v>40</v>
      </c>
    </row>
    <row r="1128" spans="4:14" x14ac:dyDescent="0.35">
      <c r="D1128" t="s">
        <v>1145</v>
      </c>
      <c r="E1128">
        <v>1990</v>
      </c>
      <c r="F1128" s="28" t="s">
        <v>35</v>
      </c>
      <c r="G1128">
        <v>23</v>
      </c>
      <c r="H1128">
        <v>3</v>
      </c>
      <c r="I1128" s="38">
        <v>9159.51</v>
      </c>
      <c r="J1128" t="s">
        <v>11</v>
      </c>
      <c r="K1128" t="s">
        <v>11</v>
      </c>
      <c r="L1128" t="s">
        <v>300</v>
      </c>
      <c r="M1128" s="35">
        <f>DATE(E1128,MATCH(F1128,{"Jan","Feb","Mar","Apr","May","Jun","Jul","Aug","Sep","Oct","Nov","Dec"}, 0),G1128)</f>
        <v>33108</v>
      </c>
      <c r="N1128" s="20">
        <f t="shared" si="17"/>
        <v>32</v>
      </c>
    </row>
    <row r="1129" spans="4:14" x14ac:dyDescent="0.35">
      <c r="D1129" t="s">
        <v>1146</v>
      </c>
      <c r="E1129">
        <v>1970</v>
      </c>
      <c r="F1129" s="28" t="s">
        <v>37</v>
      </c>
      <c r="G1129">
        <v>24</v>
      </c>
      <c r="H1129">
        <v>0</v>
      </c>
      <c r="I1129" s="38">
        <v>9171.75</v>
      </c>
      <c r="J1129" t="s">
        <v>11</v>
      </c>
      <c r="K1129" t="s">
        <v>11</v>
      </c>
      <c r="L1129" t="s">
        <v>23</v>
      </c>
      <c r="M1129" s="35">
        <f>DATE(E1129,MATCH(F1129,{"Jan","Feb","Mar","Apr","May","Jun","Jul","Aug","Sep","Oct","Nov","Dec"}, 0),G1129)</f>
        <v>25865</v>
      </c>
      <c r="N1129" s="20">
        <f t="shared" si="17"/>
        <v>52</v>
      </c>
    </row>
    <row r="1130" spans="4:14" x14ac:dyDescent="0.35">
      <c r="D1130" t="s">
        <v>1147</v>
      </c>
      <c r="E1130">
        <v>1971</v>
      </c>
      <c r="F1130" s="28" t="s">
        <v>30</v>
      </c>
      <c r="G1130">
        <v>29</v>
      </c>
      <c r="H1130">
        <v>0</v>
      </c>
      <c r="I1130" s="38">
        <v>9174.14</v>
      </c>
      <c r="J1130" t="s">
        <v>12</v>
      </c>
      <c r="K1130" t="s">
        <v>16</v>
      </c>
      <c r="L1130" t="s">
        <v>23</v>
      </c>
      <c r="M1130" s="35">
        <f>DATE(E1130,MATCH(F1130,{"Jan","Feb","Mar","Apr","May","Jun","Jul","Aug","Sep","Oct","Nov","Dec"}, 0),G1130)</f>
        <v>26296</v>
      </c>
      <c r="N1130" s="20">
        <f t="shared" si="17"/>
        <v>51</v>
      </c>
    </row>
    <row r="1131" spans="4:14" x14ac:dyDescent="0.35">
      <c r="D1131" t="s">
        <v>1148</v>
      </c>
      <c r="E1131">
        <v>1973</v>
      </c>
      <c r="F1131" s="28" t="s">
        <v>30</v>
      </c>
      <c r="G1131">
        <v>25</v>
      </c>
      <c r="H1131">
        <v>1</v>
      </c>
      <c r="I1131" s="38">
        <v>9182.17</v>
      </c>
      <c r="J1131" t="s">
        <v>11</v>
      </c>
      <c r="K1131" t="s">
        <v>12</v>
      </c>
      <c r="L1131" t="s">
        <v>42</v>
      </c>
      <c r="M1131" s="35">
        <f>DATE(E1131,MATCH(F1131,{"Jan","Feb","Mar","Apr","May","Jun","Jul","Aug","Sep","Oct","Nov","Dec"}, 0),G1131)</f>
        <v>27023</v>
      </c>
      <c r="N1131" s="20">
        <f t="shared" si="17"/>
        <v>49</v>
      </c>
    </row>
    <row r="1132" spans="4:14" x14ac:dyDescent="0.35">
      <c r="D1132" t="s">
        <v>1149</v>
      </c>
      <c r="E1132">
        <v>1976</v>
      </c>
      <c r="F1132" s="28" t="s">
        <v>20</v>
      </c>
      <c r="G1132">
        <v>10</v>
      </c>
      <c r="H1132">
        <v>2</v>
      </c>
      <c r="I1132" s="38">
        <v>9193.84</v>
      </c>
      <c r="J1132" t="s">
        <v>11</v>
      </c>
      <c r="K1132" t="s">
        <v>16</v>
      </c>
      <c r="L1132" t="s">
        <v>23</v>
      </c>
      <c r="M1132" s="35">
        <f>DATE(E1132,MATCH(F1132,{"Jan","Feb","Mar","Apr","May","Jun","Jul","Aug","Sep","Oct","Nov","Dec"}, 0),G1132)</f>
        <v>28013</v>
      </c>
      <c r="N1132" s="20">
        <f t="shared" si="17"/>
        <v>46</v>
      </c>
    </row>
    <row r="1133" spans="4:14" x14ac:dyDescent="0.35">
      <c r="D1133" t="s">
        <v>1150</v>
      </c>
      <c r="E1133">
        <v>1986</v>
      </c>
      <c r="F1133" s="28" t="s">
        <v>30</v>
      </c>
      <c r="G1133">
        <v>25</v>
      </c>
      <c r="H1133">
        <v>3</v>
      </c>
      <c r="I1133" s="38">
        <v>9210.06</v>
      </c>
      <c r="J1133" t="s">
        <v>11</v>
      </c>
      <c r="K1133" t="s">
        <v>12</v>
      </c>
      <c r="L1133" t="s">
        <v>300</v>
      </c>
      <c r="M1133" s="35">
        <f>DATE(E1133,MATCH(F1133,{"Jan","Feb","Mar","Apr","May","Jun","Jul","Aug","Sep","Oct","Nov","Dec"}, 0),G1133)</f>
        <v>31771</v>
      </c>
      <c r="N1133" s="20">
        <f t="shared" si="17"/>
        <v>36</v>
      </c>
    </row>
    <row r="1134" spans="4:14" x14ac:dyDescent="0.35">
      <c r="D1134" t="s">
        <v>1151</v>
      </c>
      <c r="E1134">
        <v>1981</v>
      </c>
      <c r="F1134" s="28" t="s">
        <v>30</v>
      </c>
      <c r="G1134">
        <v>5</v>
      </c>
      <c r="H1134">
        <v>5</v>
      </c>
      <c r="I1134" s="38">
        <v>9222.4</v>
      </c>
      <c r="J1134" t="s">
        <v>11</v>
      </c>
      <c r="K1134" t="s">
        <v>12</v>
      </c>
      <c r="L1134" t="s">
        <v>166</v>
      </c>
      <c r="M1134" s="35">
        <f>DATE(E1134,MATCH(F1134,{"Jan","Feb","Mar","Apr","May","Jun","Jul","Aug","Sep","Oct","Nov","Dec"}, 0),G1134)</f>
        <v>29925</v>
      </c>
      <c r="N1134" s="20">
        <f t="shared" si="17"/>
        <v>41</v>
      </c>
    </row>
    <row r="1135" spans="4:14" x14ac:dyDescent="0.35">
      <c r="D1135" t="s">
        <v>1152</v>
      </c>
      <c r="E1135">
        <v>1975</v>
      </c>
      <c r="F1135" s="28" t="s">
        <v>30</v>
      </c>
      <c r="G1135">
        <v>6</v>
      </c>
      <c r="H1135">
        <v>2</v>
      </c>
      <c r="I1135" s="38">
        <v>9225.26</v>
      </c>
      <c r="J1135" t="s">
        <v>12</v>
      </c>
      <c r="K1135" t="s">
        <v>12</v>
      </c>
      <c r="L1135" t="s">
        <v>164</v>
      </c>
      <c r="M1135" s="35">
        <f>DATE(E1135,MATCH(F1135,{"Jan","Feb","Mar","Apr","May","Jun","Jul","Aug","Sep","Oct","Nov","Dec"}, 0),G1135)</f>
        <v>27734</v>
      </c>
      <c r="N1135" s="20">
        <f t="shared" si="17"/>
        <v>47</v>
      </c>
    </row>
    <row r="1136" spans="4:14" x14ac:dyDescent="0.35">
      <c r="D1136" t="s">
        <v>1153</v>
      </c>
      <c r="E1136">
        <v>1980</v>
      </c>
      <c r="F1136" s="28" t="s">
        <v>37</v>
      </c>
      <c r="G1136">
        <v>5</v>
      </c>
      <c r="H1136">
        <v>2</v>
      </c>
      <c r="I1136" s="38">
        <v>9247.94</v>
      </c>
      <c r="J1136" t="s">
        <v>11</v>
      </c>
      <c r="K1136" t="s">
        <v>16</v>
      </c>
      <c r="L1136" t="s">
        <v>300</v>
      </c>
      <c r="M1136" s="35">
        <f>DATE(E1136,MATCH(F1136,{"Jan","Feb","Mar","Apr","May","Jun","Jul","Aug","Sep","Oct","Nov","Dec"}, 0),G1136)</f>
        <v>29499</v>
      </c>
      <c r="N1136" s="20">
        <f t="shared" si="17"/>
        <v>42</v>
      </c>
    </row>
    <row r="1137" spans="4:14" x14ac:dyDescent="0.35">
      <c r="D1137" t="s">
        <v>1154</v>
      </c>
      <c r="E1137">
        <v>1974</v>
      </c>
      <c r="F1137" s="28" t="s">
        <v>35</v>
      </c>
      <c r="G1137">
        <v>21</v>
      </c>
      <c r="H1137">
        <v>1</v>
      </c>
      <c r="I1137" s="38">
        <v>9249.5</v>
      </c>
      <c r="J1137" t="s">
        <v>11</v>
      </c>
      <c r="K1137" t="s">
        <v>16</v>
      </c>
      <c r="L1137" t="s">
        <v>23</v>
      </c>
      <c r="M1137" s="35">
        <f>DATE(E1137,MATCH(F1137,{"Jan","Feb","Mar","Apr","May","Jun","Jul","Aug","Sep","Oct","Nov","Dec"}, 0),G1137)</f>
        <v>27262</v>
      </c>
      <c r="N1137" s="20">
        <f t="shared" si="17"/>
        <v>48</v>
      </c>
    </row>
    <row r="1138" spans="4:14" x14ac:dyDescent="0.35">
      <c r="D1138" t="s">
        <v>1155</v>
      </c>
      <c r="E1138">
        <v>1971</v>
      </c>
      <c r="F1138" s="28" t="s">
        <v>35</v>
      </c>
      <c r="G1138">
        <v>6</v>
      </c>
      <c r="H1138">
        <v>0</v>
      </c>
      <c r="I1138" s="38">
        <v>9264.7999999999993</v>
      </c>
      <c r="J1138" t="s">
        <v>11</v>
      </c>
      <c r="K1138" t="s">
        <v>16</v>
      </c>
      <c r="L1138" t="s">
        <v>42</v>
      </c>
      <c r="M1138" s="35">
        <f>DATE(E1138,MATCH(F1138,{"Jan","Feb","Mar","Apr","May","Jun","Jul","Aug","Sep","Oct","Nov","Dec"}, 0),G1138)</f>
        <v>26151</v>
      </c>
      <c r="N1138" s="20">
        <f t="shared" si="17"/>
        <v>51</v>
      </c>
    </row>
    <row r="1139" spans="4:14" x14ac:dyDescent="0.35">
      <c r="D1139" t="s">
        <v>1156</v>
      </c>
      <c r="E1139">
        <v>1973</v>
      </c>
      <c r="F1139" s="28" t="s">
        <v>37</v>
      </c>
      <c r="G1139">
        <v>27</v>
      </c>
      <c r="H1139">
        <v>1</v>
      </c>
      <c r="I1139" s="38">
        <v>9282.48</v>
      </c>
      <c r="J1139" t="s">
        <v>12</v>
      </c>
      <c r="K1139" t="s">
        <v>11</v>
      </c>
      <c r="L1139" t="s">
        <v>168</v>
      </c>
      <c r="M1139" s="35">
        <f>DATE(E1139,MATCH(F1139,{"Jan","Feb","Mar","Apr","May","Jun","Jul","Aug","Sep","Oct","Nov","Dec"}, 0),G1139)</f>
        <v>26964</v>
      </c>
      <c r="N1139" s="20">
        <f t="shared" si="17"/>
        <v>49</v>
      </c>
    </row>
    <row r="1140" spans="4:14" x14ac:dyDescent="0.35">
      <c r="D1140" t="s">
        <v>1157</v>
      </c>
      <c r="E1140">
        <v>1971</v>
      </c>
      <c r="F1140" s="28" t="s">
        <v>10</v>
      </c>
      <c r="G1140">
        <v>2</v>
      </c>
      <c r="H1140">
        <v>0</v>
      </c>
      <c r="I1140" s="38">
        <v>9283.56</v>
      </c>
      <c r="J1140" t="s">
        <v>11</v>
      </c>
      <c r="K1140" t="s">
        <v>12</v>
      </c>
      <c r="L1140" t="s">
        <v>13</v>
      </c>
      <c r="M1140" s="35">
        <f>DATE(E1140,MATCH(F1140,{"Jan","Feb","Mar","Apr","May","Jun","Jul","Aug","Sep","Oct","Nov","Dec"}, 0),G1140)</f>
        <v>26116</v>
      </c>
      <c r="N1140" s="20">
        <f t="shared" si="17"/>
        <v>51</v>
      </c>
    </row>
    <row r="1141" spans="4:14" x14ac:dyDescent="0.35">
      <c r="D1141" t="s">
        <v>1158</v>
      </c>
      <c r="E1141">
        <v>1969</v>
      </c>
      <c r="F1141" s="28" t="s">
        <v>15</v>
      </c>
      <c r="G1141">
        <v>26</v>
      </c>
      <c r="H1141">
        <v>0</v>
      </c>
      <c r="I1141" s="38">
        <v>9285.8700000000008</v>
      </c>
      <c r="J1141" t="s">
        <v>11</v>
      </c>
      <c r="K1141" t="s">
        <v>12</v>
      </c>
      <c r="L1141" t="s">
        <v>13</v>
      </c>
      <c r="M1141" s="35">
        <f>DATE(E1141,MATCH(F1141,{"Jan","Feb","Mar","Apr","May","Jun","Jul","Aug","Sep","Oct","Nov","Dec"}, 0),G1141)</f>
        <v>25533</v>
      </c>
      <c r="N1141" s="20">
        <f t="shared" si="17"/>
        <v>53</v>
      </c>
    </row>
    <row r="1142" spans="4:14" x14ac:dyDescent="0.35">
      <c r="D1142" t="s">
        <v>1159</v>
      </c>
      <c r="E1142">
        <v>1973</v>
      </c>
      <c r="F1142" s="28" t="s">
        <v>37</v>
      </c>
      <c r="G1142">
        <v>16</v>
      </c>
      <c r="H1142">
        <v>1</v>
      </c>
      <c r="I1142" s="38">
        <v>9288.0300000000007</v>
      </c>
      <c r="J1142" t="s">
        <v>11</v>
      </c>
      <c r="K1142" t="s">
        <v>12</v>
      </c>
      <c r="L1142" t="s">
        <v>170</v>
      </c>
      <c r="M1142" s="35">
        <f>DATE(E1142,MATCH(F1142,{"Jan","Feb","Mar","Apr","May","Jun","Jul","Aug","Sep","Oct","Nov","Dec"}, 0),G1142)</f>
        <v>26953</v>
      </c>
      <c r="N1142" s="20">
        <f t="shared" si="17"/>
        <v>49</v>
      </c>
    </row>
    <row r="1143" spans="4:14" x14ac:dyDescent="0.35">
      <c r="D1143" t="s">
        <v>1160</v>
      </c>
      <c r="E1143">
        <v>1973</v>
      </c>
      <c r="F1143" s="28" t="s">
        <v>20</v>
      </c>
      <c r="G1143">
        <v>18</v>
      </c>
      <c r="H1143">
        <v>1</v>
      </c>
      <c r="I1143" s="38">
        <v>9290.14</v>
      </c>
      <c r="J1143" t="s">
        <v>12</v>
      </c>
      <c r="K1143" t="s">
        <v>12</v>
      </c>
      <c r="L1143" t="s">
        <v>168</v>
      </c>
      <c r="M1143" s="35">
        <f>DATE(E1143,MATCH(F1143,{"Jan","Feb","Mar","Apr","May","Jun","Jul","Aug","Sep","Oct","Nov","Dec"}, 0),G1143)</f>
        <v>26925</v>
      </c>
      <c r="N1143" s="20">
        <f t="shared" si="17"/>
        <v>49</v>
      </c>
    </row>
    <row r="1144" spans="4:14" x14ac:dyDescent="0.35">
      <c r="D1144" t="s">
        <v>1161</v>
      </c>
      <c r="E1144">
        <v>1976</v>
      </c>
      <c r="F1144" s="28" t="s">
        <v>15</v>
      </c>
      <c r="G1144">
        <v>3</v>
      </c>
      <c r="H1144">
        <v>3</v>
      </c>
      <c r="I1144" s="38">
        <v>9301.89</v>
      </c>
      <c r="J1144" t="s">
        <v>11</v>
      </c>
      <c r="K1144" t="s">
        <v>16</v>
      </c>
      <c r="L1144" t="s">
        <v>23</v>
      </c>
      <c r="M1144" s="35">
        <f>DATE(E1144,MATCH(F1144,{"Jan","Feb","Mar","Apr","May","Jun","Jul","Aug","Sep","Oct","Nov","Dec"}, 0),G1144)</f>
        <v>28067</v>
      </c>
      <c r="N1144" s="20">
        <f t="shared" si="17"/>
        <v>46</v>
      </c>
    </row>
    <row r="1145" spans="4:14" x14ac:dyDescent="0.35">
      <c r="D1145" t="s">
        <v>1162</v>
      </c>
      <c r="E1145">
        <v>1973</v>
      </c>
      <c r="F1145" s="28" t="s">
        <v>37</v>
      </c>
      <c r="G1145">
        <v>16</v>
      </c>
      <c r="H1145">
        <v>2</v>
      </c>
      <c r="I1145" s="38">
        <v>9304.7000000000007</v>
      </c>
      <c r="J1145" t="s">
        <v>12</v>
      </c>
      <c r="K1145" t="s">
        <v>12</v>
      </c>
      <c r="L1145" t="s">
        <v>13</v>
      </c>
      <c r="M1145" s="35">
        <f>DATE(E1145,MATCH(F1145,{"Jan","Feb","Mar","Apr","May","Jun","Jul","Aug","Sep","Oct","Nov","Dec"}, 0),G1145)</f>
        <v>26953</v>
      </c>
      <c r="N1145" s="20">
        <f t="shared" si="17"/>
        <v>49</v>
      </c>
    </row>
    <row r="1146" spans="4:14" x14ac:dyDescent="0.35">
      <c r="D1146" t="s">
        <v>1163</v>
      </c>
      <c r="E1146">
        <v>1963</v>
      </c>
      <c r="F1146" s="28" t="s">
        <v>18</v>
      </c>
      <c r="G1146">
        <v>8</v>
      </c>
      <c r="H1146">
        <v>0</v>
      </c>
      <c r="I1146" s="38">
        <v>9310.81</v>
      </c>
      <c r="J1146" t="s">
        <v>12</v>
      </c>
      <c r="K1146" t="s">
        <v>16</v>
      </c>
      <c r="L1146" t="s">
        <v>13</v>
      </c>
      <c r="M1146" s="35">
        <f>DATE(E1146,MATCH(F1146,{"Jan","Feb","Mar","Apr","May","Jun","Jul","Aug","Sep","Oct","Nov","Dec"}, 0),G1146)</f>
        <v>23170</v>
      </c>
      <c r="N1146" s="20">
        <f t="shared" si="17"/>
        <v>60</v>
      </c>
    </row>
    <row r="1147" spans="4:14" x14ac:dyDescent="0.35">
      <c r="D1147" t="s">
        <v>1164</v>
      </c>
      <c r="E1147">
        <v>1977</v>
      </c>
      <c r="F1147" s="28" t="s">
        <v>37</v>
      </c>
      <c r="G1147">
        <v>12</v>
      </c>
      <c r="H1147">
        <v>2</v>
      </c>
      <c r="I1147" s="38">
        <v>9315.41</v>
      </c>
      <c r="J1147" t="s">
        <v>11</v>
      </c>
      <c r="K1147" t="s">
        <v>16</v>
      </c>
      <c r="L1147" t="s">
        <v>247</v>
      </c>
      <c r="M1147" s="35">
        <f>DATE(E1147,MATCH(F1147,{"Jan","Feb","Mar","Apr","May","Jun","Jul","Aug","Sep","Oct","Nov","Dec"}, 0),G1147)</f>
        <v>28410</v>
      </c>
      <c r="N1147" s="20">
        <f t="shared" si="17"/>
        <v>45</v>
      </c>
    </row>
    <row r="1148" spans="4:14" x14ac:dyDescent="0.35">
      <c r="D1148" t="s">
        <v>1165</v>
      </c>
      <c r="E1148">
        <v>1988</v>
      </c>
      <c r="F1148" s="28" t="s">
        <v>10</v>
      </c>
      <c r="G1148">
        <v>9</v>
      </c>
      <c r="H1148">
        <v>3</v>
      </c>
      <c r="I1148" s="38">
        <v>9320.26</v>
      </c>
      <c r="J1148" t="s">
        <v>11</v>
      </c>
      <c r="K1148" t="s">
        <v>16</v>
      </c>
      <c r="L1148" t="s">
        <v>23</v>
      </c>
      <c r="M1148" s="35">
        <f>DATE(E1148,MATCH(F1148,{"Jan","Feb","Mar","Apr","May","Jun","Jul","Aug","Sep","Oct","Nov","Dec"}, 0),G1148)</f>
        <v>32333</v>
      </c>
      <c r="N1148" s="20">
        <f t="shared" si="17"/>
        <v>34</v>
      </c>
    </row>
    <row r="1149" spans="4:14" x14ac:dyDescent="0.35">
      <c r="D1149" t="s">
        <v>1166</v>
      </c>
      <c r="E1149">
        <v>1996</v>
      </c>
      <c r="F1149" s="28" t="s">
        <v>37</v>
      </c>
      <c r="G1149">
        <v>12</v>
      </c>
      <c r="H1149">
        <v>0</v>
      </c>
      <c r="I1149" s="38">
        <v>9338.61</v>
      </c>
      <c r="J1149" t="s">
        <v>11</v>
      </c>
      <c r="K1149" t="s">
        <v>16</v>
      </c>
      <c r="L1149" t="s">
        <v>535</v>
      </c>
      <c r="M1149" s="35">
        <f>DATE(E1149,MATCH(F1149,{"Jan","Feb","Mar","Apr","May","Jun","Jul","Aug","Sep","Oct","Nov","Dec"}, 0),G1149)</f>
        <v>35350</v>
      </c>
      <c r="N1149" s="20">
        <f t="shared" si="17"/>
        <v>26</v>
      </c>
    </row>
    <row r="1150" spans="4:14" x14ac:dyDescent="0.35">
      <c r="D1150" t="s">
        <v>1167</v>
      </c>
      <c r="E1150">
        <v>1988</v>
      </c>
      <c r="F1150" s="28" t="s">
        <v>10</v>
      </c>
      <c r="G1150">
        <v>1</v>
      </c>
      <c r="H1150">
        <v>3</v>
      </c>
      <c r="I1150" s="38">
        <v>9344.2000000000007</v>
      </c>
      <c r="J1150" t="s">
        <v>11</v>
      </c>
      <c r="K1150" t="s">
        <v>16</v>
      </c>
      <c r="L1150" t="s">
        <v>300</v>
      </c>
      <c r="M1150" s="35">
        <f>DATE(E1150,MATCH(F1150,{"Jan","Feb","Mar","Apr","May","Jun","Jul","Aug","Sep","Oct","Nov","Dec"}, 0),G1150)</f>
        <v>32325</v>
      </c>
      <c r="N1150" s="20">
        <f t="shared" si="17"/>
        <v>34</v>
      </c>
    </row>
    <row r="1151" spans="4:14" x14ac:dyDescent="0.35">
      <c r="D1151" t="s">
        <v>1168</v>
      </c>
      <c r="E1151">
        <v>1971</v>
      </c>
      <c r="F1151" s="28" t="s">
        <v>37</v>
      </c>
      <c r="G1151">
        <v>8</v>
      </c>
      <c r="H1151">
        <v>0</v>
      </c>
      <c r="I1151" s="38">
        <v>9361.33</v>
      </c>
      <c r="J1151" t="s">
        <v>12</v>
      </c>
      <c r="K1151" t="s">
        <v>16</v>
      </c>
      <c r="L1151" t="s">
        <v>168</v>
      </c>
      <c r="M1151" s="35">
        <f>DATE(E1151,MATCH(F1151,{"Jan","Feb","Mar","Apr","May","Jun","Jul","Aug","Sep","Oct","Nov","Dec"}, 0),G1151)</f>
        <v>26214</v>
      </c>
      <c r="N1151" s="20">
        <f t="shared" si="17"/>
        <v>51</v>
      </c>
    </row>
    <row r="1152" spans="4:14" x14ac:dyDescent="0.35">
      <c r="D1152" t="s">
        <v>1169</v>
      </c>
      <c r="E1152">
        <v>1969</v>
      </c>
      <c r="F1152" s="28" t="s">
        <v>15</v>
      </c>
      <c r="G1152">
        <v>24</v>
      </c>
      <c r="H1152">
        <v>0</v>
      </c>
      <c r="I1152" s="38">
        <v>9377.4500000000007</v>
      </c>
      <c r="J1152" t="s">
        <v>11</v>
      </c>
      <c r="K1152" t="s">
        <v>12</v>
      </c>
      <c r="L1152" t="s">
        <v>13</v>
      </c>
      <c r="M1152" s="35">
        <f>DATE(E1152,MATCH(F1152,{"Jan","Feb","Mar","Apr","May","Jun","Jul","Aug","Sep","Oct","Nov","Dec"}, 0),G1152)</f>
        <v>25531</v>
      </c>
      <c r="N1152" s="20">
        <f t="shared" si="17"/>
        <v>53</v>
      </c>
    </row>
    <row r="1153" spans="4:14" x14ac:dyDescent="0.35">
      <c r="D1153" t="s">
        <v>1170</v>
      </c>
      <c r="E1153">
        <v>1971</v>
      </c>
      <c r="F1153" s="28" t="s">
        <v>15</v>
      </c>
      <c r="G1153">
        <v>26</v>
      </c>
      <c r="H1153">
        <v>1</v>
      </c>
      <c r="I1153" s="38">
        <v>9377.9</v>
      </c>
      <c r="J1153" t="s">
        <v>11</v>
      </c>
      <c r="K1153" t="s">
        <v>16</v>
      </c>
      <c r="L1153" t="s">
        <v>13</v>
      </c>
      <c r="M1153" s="35">
        <f>DATE(E1153,MATCH(F1153,{"Jan","Feb","Mar","Apr","May","Jun","Jul","Aug","Sep","Oct","Nov","Dec"}, 0),G1153)</f>
        <v>26263</v>
      </c>
      <c r="N1153" s="20">
        <f t="shared" si="17"/>
        <v>51</v>
      </c>
    </row>
    <row r="1154" spans="4:14" x14ac:dyDescent="0.35">
      <c r="D1154" t="s">
        <v>1171</v>
      </c>
      <c r="E1154">
        <v>1975</v>
      </c>
      <c r="F1154" s="28" t="s">
        <v>30</v>
      </c>
      <c r="G1154">
        <v>2</v>
      </c>
      <c r="H1154">
        <v>1</v>
      </c>
      <c r="I1154" s="38">
        <v>9380.75</v>
      </c>
      <c r="J1154" t="s">
        <v>11</v>
      </c>
      <c r="K1154" t="s">
        <v>11</v>
      </c>
      <c r="L1154" t="s">
        <v>247</v>
      </c>
      <c r="M1154" s="35">
        <f>DATE(E1154,MATCH(F1154,{"Jan","Feb","Mar","Apr","May","Jun","Jul","Aug","Sep","Oct","Nov","Dec"}, 0),G1154)</f>
        <v>27730</v>
      </c>
      <c r="N1154" s="20">
        <f t="shared" si="17"/>
        <v>47</v>
      </c>
    </row>
    <row r="1155" spans="4:14" x14ac:dyDescent="0.35">
      <c r="D1155" t="s">
        <v>1172</v>
      </c>
      <c r="E1155">
        <v>1971</v>
      </c>
      <c r="F1155" s="28" t="s">
        <v>30</v>
      </c>
      <c r="G1155">
        <v>29</v>
      </c>
      <c r="H1155">
        <v>1</v>
      </c>
      <c r="I1155" s="38">
        <v>9386.16</v>
      </c>
      <c r="J1155" t="s">
        <v>12</v>
      </c>
      <c r="K1155" t="s">
        <v>11</v>
      </c>
      <c r="L1155" t="s">
        <v>13</v>
      </c>
      <c r="M1155" s="35">
        <f>DATE(E1155,MATCH(F1155,{"Jan","Feb","Mar","Apr","May","Jun","Jul","Aug","Sep","Oct","Nov","Dec"}, 0),G1155)</f>
        <v>26296</v>
      </c>
      <c r="N1155" s="20">
        <f t="shared" si="17"/>
        <v>51</v>
      </c>
    </row>
    <row r="1156" spans="4:14" x14ac:dyDescent="0.35">
      <c r="D1156" t="s">
        <v>1173</v>
      </c>
      <c r="E1156">
        <v>1971</v>
      </c>
      <c r="F1156" s="28" t="s">
        <v>37</v>
      </c>
      <c r="G1156">
        <v>20</v>
      </c>
      <c r="H1156">
        <v>1</v>
      </c>
      <c r="I1156" s="38">
        <v>9391.35</v>
      </c>
      <c r="J1156" t="s">
        <v>12</v>
      </c>
      <c r="K1156" t="s">
        <v>12</v>
      </c>
      <c r="L1156" t="s">
        <v>42</v>
      </c>
      <c r="M1156" s="35">
        <f>DATE(E1156,MATCH(F1156,{"Jan","Feb","Mar","Apr","May","Jun","Jul","Aug","Sep","Oct","Nov","Dec"}, 0),G1156)</f>
        <v>26226</v>
      </c>
      <c r="N1156" s="20">
        <f t="shared" si="17"/>
        <v>51</v>
      </c>
    </row>
    <row r="1157" spans="4:14" x14ac:dyDescent="0.35">
      <c r="D1157" t="s">
        <v>1174</v>
      </c>
      <c r="E1157">
        <v>1976</v>
      </c>
      <c r="F1157" s="28" t="s">
        <v>37</v>
      </c>
      <c r="G1157">
        <v>17</v>
      </c>
      <c r="H1157">
        <v>2</v>
      </c>
      <c r="I1157" s="38">
        <v>9411.01</v>
      </c>
      <c r="J1157" t="s">
        <v>11</v>
      </c>
      <c r="K1157" t="s">
        <v>12</v>
      </c>
      <c r="L1157" t="s">
        <v>247</v>
      </c>
      <c r="M1157" s="35">
        <f>DATE(E1157,MATCH(F1157,{"Jan","Feb","Mar","Apr","May","Jun","Jul","Aug","Sep","Oct","Nov","Dec"}, 0),G1157)</f>
        <v>28050</v>
      </c>
      <c r="N1157" s="20">
        <f t="shared" si="17"/>
        <v>46</v>
      </c>
    </row>
    <row r="1158" spans="4:14" x14ac:dyDescent="0.35">
      <c r="D1158" t="s">
        <v>1175</v>
      </c>
      <c r="E1158">
        <v>1976</v>
      </c>
      <c r="F1158" s="28" t="s">
        <v>37</v>
      </c>
      <c r="G1158">
        <v>30</v>
      </c>
      <c r="H1158">
        <v>3</v>
      </c>
      <c r="I1158" s="38">
        <v>9414.92</v>
      </c>
      <c r="J1158" t="s">
        <v>11</v>
      </c>
      <c r="K1158" t="s">
        <v>11</v>
      </c>
      <c r="L1158" t="s">
        <v>42</v>
      </c>
      <c r="M1158" s="35">
        <f>DATE(E1158,MATCH(F1158,{"Jan","Feb","Mar","Apr","May","Jun","Jul","Aug","Sep","Oct","Nov","Dec"}, 0),G1158)</f>
        <v>28063</v>
      </c>
      <c r="N1158" s="20">
        <f t="shared" si="17"/>
        <v>46</v>
      </c>
    </row>
    <row r="1159" spans="4:14" x14ac:dyDescent="0.35">
      <c r="D1159" t="s">
        <v>1176</v>
      </c>
      <c r="E1159">
        <v>1976</v>
      </c>
      <c r="F1159" s="28" t="s">
        <v>15</v>
      </c>
      <c r="G1159">
        <v>3</v>
      </c>
      <c r="H1159">
        <v>2</v>
      </c>
      <c r="I1159" s="38">
        <v>9432.93</v>
      </c>
      <c r="J1159" t="s">
        <v>11</v>
      </c>
      <c r="K1159" t="s">
        <v>16</v>
      </c>
      <c r="L1159" t="s">
        <v>247</v>
      </c>
      <c r="M1159" s="35">
        <f>DATE(E1159,MATCH(F1159,{"Jan","Feb","Mar","Apr","May","Jun","Jul","Aug","Sep","Oct","Nov","Dec"}, 0),G1159)</f>
        <v>28067</v>
      </c>
      <c r="N1159" s="20">
        <f t="shared" si="17"/>
        <v>46</v>
      </c>
    </row>
    <row r="1160" spans="4:14" x14ac:dyDescent="0.35">
      <c r="D1160" t="s">
        <v>1177</v>
      </c>
      <c r="E1160">
        <v>1974</v>
      </c>
      <c r="F1160" s="28" t="s">
        <v>15</v>
      </c>
      <c r="G1160">
        <v>27</v>
      </c>
      <c r="H1160">
        <v>1</v>
      </c>
      <c r="I1160" s="38">
        <v>9447.25</v>
      </c>
      <c r="J1160" t="s">
        <v>11</v>
      </c>
      <c r="K1160" t="s">
        <v>16</v>
      </c>
      <c r="L1160" t="s">
        <v>247</v>
      </c>
      <c r="M1160" s="35">
        <f>DATE(E1160,MATCH(F1160,{"Jan","Feb","Mar","Apr","May","Jun","Jul","Aug","Sep","Oct","Nov","Dec"}, 0),G1160)</f>
        <v>27360</v>
      </c>
      <c r="N1160" s="20">
        <f t="shared" si="17"/>
        <v>48</v>
      </c>
    </row>
    <row r="1161" spans="4:14" x14ac:dyDescent="0.35">
      <c r="D1161" t="s">
        <v>1178</v>
      </c>
      <c r="E1161">
        <v>1974</v>
      </c>
      <c r="F1161" s="28" t="s">
        <v>18</v>
      </c>
      <c r="G1161">
        <v>8</v>
      </c>
      <c r="H1161">
        <v>1</v>
      </c>
      <c r="I1161" s="38">
        <v>9447.3799999999992</v>
      </c>
      <c r="J1161" t="s">
        <v>11</v>
      </c>
      <c r="K1161" t="s">
        <v>12</v>
      </c>
      <c r="L1161" t="s">
        <v>247</v>
      </c>
      <c r="M1161" s="35">
        <f>DATE(E1161,MATCH(F1161,{"Jan","Feb","Mar","Apr","May","Jun","Jul","Aug","Sep","Oct","Nov","Dec"}, 0),G1161)</f>
        <v>27188</v>
      </c>
      <c r="N1161" s="20">
        <f t="shared" si="17"/>
        <v>49</v>
      </c>
    </row>
    <row r="1162" spans="4:14" x14ac:dyDescent="0.35">
      <c r="D1162" t="s">
        <v>1179</v>
      </c>
      <c r="E1162">
        <v>1987</v>
      </c>
      <c r="F1162" s="28" t="s">
        <v>15</v>
      </c>
      <c r="G1162">
        <v>14</v>
      </c>
      <c r="H1162">
        <v>3</v>
      </c>
      <c r="I1162" s="38">
        <v>9448.42</v>
      </c>
      <c r="J1162" t="s">
        <v>11</v>
      </c>
      <c r="K1162" t="s">
        <v>12</v>
      </c>
      <c r="L1162" t="s">
        <v>300</v>
      </c>
      <c r="M1162" s="35">
        <f>DATE(E1162,MATCH(F1162,{"Jan","Feb","Mar","Apr","May","Jun","Jul","Aug","Sep","Oct","Nov","Dec"}, 0),G1162)</f>
        <v>32095</v>
      </c>
      <c r="N1162" s="20">
        <f t="shared" si="17"/>
        <v>35</v>
      </c>
    </row>
    <row r="1163" spans="4:14" x14ac:dyDescent="0.35">
      <c r="D1163" t="s">
        <v>1180</v>
      </c>
      <c r="E1163">
        <v>1979</v>
      </c>
      <c r="F1163" s="28" t="s">
        <v>10</v>
      </c>
      <c r="G1163">
        <v>17</v>
      </c>
      <c r="H1163">
        <v>2</v>
      </c>
      <c r="I1163" s="38">
        <v>9453.92</v>
      </c>
      <c r="J1163" t="s">
        <v>11</v>
      </c>
      <c r="K1163" t="s">
        <v>11</v>
      </c>
      <c r="L1163" t="s">
        <v>300</v>
      </c>
      <c r="M1163" s="35">
        <f>DATE(E1163,MATCH(F1163,{"Jan","Feb","Mar","Apr","May","Jun","Jul","Aug","Sep","Oct","Nov","Dec"}, 0),G1163)</f>
        <v>29053</v>
      </c>
      <c r="N1163" s="20">
        <f t="shared" si="17"/>
        <v>43</v>
      </c>
    </row>
    <row r="1164" spans="4:14" x14ac:dyDescent="0.35">
      <c r="D1164" t="s">
        <v>1181</v>
      </c>
      <c r="E1164">
        <v>1969</v>
      </c>
      <c r="F1164" s="28" t="s">
        <v>18</v>
      </c>
      <c r="G1164">
        <v>4</v>
      </c>
      <c r="H1164">
        <v>0</v>
      </c>
      <c r="I1164" s="38">
        <v>9487.64</v>
      </c>
      <c r="J1164" t="s">
        <v>11</v>
      </c>
      <c r="K1164" t="s">
        <v>11</v>
      </c>
      <c r="L1164" t="s">
        <v>13</v>
      </c>
      <c r="M1164" s="35">
        <f>DATE(E1164,MATCH(F1164,{"Jan","Feb","Mar","Apr","May","Jun","Jul","Aug","Sep","Oct","Nov","Dec"}, 0),G1164)</f>
        <v>25358</v>
      </c>
      <c r="N1164" s="20">
        <f t="shared" si="17"/>
        <v>54</v>
      </c>
    </row>
    <row r="1165" spans="4:14" x14ac:dyDescent="0.35">
      <c r="D1165" t="s">
        <v>1182</v>
      </c>
      <c r="E1165">
        <v>1976</v>
      </c>
      <c r="F1165" s="28" t="s">
        <v>15</v>
      </c>
      <c r="G1165">
        <v>28</v>
      </c>
      <c r="H1165">
        <v>3</v>
      </c>
      <c r="I1165" s="38">
        <v>9500.57</v>
      </c>
      <c r="J1165" t="s">
        <v>11</v>
      </c>
      <c r="K1165" t="s">
        <v>12</v>
      </c>
      <c r="L1165" t="s">
        <v>356</v>
      </c>
      <c r="M1165" s="35">
        <f>DATE(E1165,MATCH(F1165,{"Jan","Feb","Mar","Apr","May","Jun","Jul","Aug","Sep","Oct","Nov","Dec"}, 0),G1165)</f>
        <v>28092</v>
      </c>
      <c r="N1165" s="20">
        <f t="shared" si="17"/>
        <v>46</v>
      </c>
    </row>
    <row r="1166" spans="4:14" x14ac:dyDescent="0.35">
      <c r="D1166" t="s">
        <v>1183</v>
      </c>
      <c r="E1166">
        <v>1969</v>
      </c>
      <c r="F1166" s="28" t="s">
        <v>35</v>
      </c>
      <c r="G1166">
        <v>24</v>
      </c>
      <c r="H1166">
        <v>0</v>
      </c>
      <c r="I1166" s="38">
        <v>9504.31</v>
      </c>
      <c r="J1166" t="s">
        <v>12</v>
      </c>
      <c r="K1166" t="s">
        <v>11</v>
      </c>
      <c r="L1166" t="s">
        <v>13</v>
      </c>
      <c r="M1166" s="35">
        <f>DATE(E1166,MATCH(F1166,{"Jan","Feb","Mar","Apr","May","Jun","Jul","Aug","Sep","Oct","Nov","Dec"}, 0),G1166)</f>
        <v>25439</v>
      </c>
      <c r="N1166" s="20">
        <f t="shared" si="17"/>
        <v>53</v>
      </c>
    </row>
    <row r="1167" spans="4:14" x14ac:dyDescent="0.35">
      <c r="D1167" t="s">
        <v>1184</v>
      </c>
      <c r="E1167">
        <v>1992</v>
      </c>
      <c r="F1167" s="28" t="s">
        <v>35</v>
      </c>
      <c r="G1167">
        <v>22</v>
      </c>
      <c r="H1167">
        <v>0</v>
      </c>
      <c r="I1167" s="38">
        <v>9507.68</v>
      </c>
      <c r="J1167" t="s">
        <v>11</v>
      </c>
      <c r="K1167" t="s">
        <v>16</v>
      </c>
      <c r="L1167" t="s">
        <v>23</v>
      </c>
      <c r="M1167" s="35">
        <f>DATE(E1167,MATCH(F1167,{"Jan","Feb","Mar","Apr","May","Jun","Jul","Aug","Sep","Oct","Nov","Dec"}, 0),G1167)</f>
        <v>33838</v>
      </c>
      <c r="N1167" s="20">
        <f t="shared" si="17"/>
        <v>30</v>
      </c>
    </row>
    <row r="1168" spans="4:14" x14ac:dyDescent="0.35">
      <c r="D1168" t="s">
        <v>1185</v>
      </c>
      <c r="E1168">
        <v>1971</v>
      </c>
      <c r="F1168" s="28" t="s">
        <v>15</v>
      </c>
      <c r="G1168">
        <v>29</v>
      </c>
      <c r="H1168">
        <v>0</v>
      </c>
      <c r="I1168" s="38">
        <v>9528.9</v>
      </c>
      <c r="J1168" t="s">
        <v>11</v>
      </c>
      <c r="K1168" t="s">
        <v>11</v>
      </c>
      <c r="L1168" t="s">
        <v>42</v>
      </c>
      <c r="M1168" s="35">
        <f>DATE(E1168,MATCH(F1168,{"Jan","Feb","Mar","Apr","May","Jun","Jul","Aug","Sep","Oct","Nov","Dec"}, 0),G1168)</f>
        <v>26266</v>
      </c>
      <c r="N1168" s="20">
        <f t="shared" si="17"/>
        <v>51</v>
      </c>
    </row>
    <row r="1169" spans="4:14" x14ac:dyDescent="0.35">
      <c r="D1169" t="s">
        <v>1186</v>
      </c>
      <c r="E1169">
        <v>1973</v>
      </c>
      <c r="F1169" s="28" t="s">
        <v>30</v>
      </c>
      <c r="G1169">
        <v>21</v>
      </c>
      <c r="H1169">
        <v>0</v>
      </c>
      <c r="I1169" s="38">
        <v>9538.65</v>
      </c>
      <c r="J1169" t="s">
        <v>11</v>
      </c>
      <c r="K1169" t="s">
        <v>12</v>
      </c>
      <c r="L1169" t="s">
        <v>300</v>
      </c>
      <c r="M1169" s="35">
        <f>DATE(E1169,MATCH(F1169,{"Jan","Feb","Mar","Apr","May","Jun","Jul","Aug","Sep","Oct","Nov","Dec"}, 0),G1169)</f>
        <v>27019</v>
      </c>
      <c r="N1169" s="20">
        <f t="shared" ref="N1169:N1232" si="18">DATEDIF(M1169,DATE(2023,6,8),"y")</f>
        <v>49</v>
      </c>
    </row>
    <row r="1170" spans="4:14" x14ac:dyDescent="0.35">
      <c r="D1170" t="s">
        <v>1187</v>
      </c>
      <c r="E1170">
        <v>1975</v>
      </c>
      <c r="F1170" s="28" t="s">
        <v>10</v>
      </c>
      <c r="G1170">
        <v>28</v>
      </c>
      <c r="H1170">
        <v>1</v>
      </c>
      <c r="I1170" s="38">
        <v>9540.17</v>
      </c>
      <c r="J1170" t="s">
        <v>11</v>
      </c>
      <c r="K1170" t="s">
        <v>11</v>
      </c>
      <c r="L1170" t="s">
        <v>247</v>
      </c>
      <c r="M1170" s="35">
        <f>DATE(E1170,MATCH(F1170,{"Jan","Feb","Mar","Apr","May","Jun","Jul","Aug","Sep","Oct","Nov","Dec"}, 0),G1170)</f>
        <v>27603</v>
      </c>
      <c r="N1170" s="20">
        <f t="shared" si="18"/>
        <v>47</v>
      </c>
    </row>
    <row r="1171" spans="4:14" x14ac:dyDescent="0.35">
      <c r="D1171" t="s">
        <v>1188</v>
      </c>
      <c r="E1171">
        <v>1972</v>
      </c>
      <c r="F1171" s="28" t="s">
        <v>20</v>
      </c>
      <c r="G1171">
        <v>22</v>
      </c>
      <c r="H1171">
        <v>0</v>
      </c>
      <c r="I1171" s="38">
        <v>9541.7000000000007</v>
      </c>
      <c r="J1171" t="s">
        <v>11</v>
      </c>
      <c r="K1171" t="s">
        <v>16</v>
      </c>
      <c r="L1171" t="s">
        <v>247</v>
      </c>
      <c r="M1171" s="35">
        <f>DATE(E1171,MATCH(F1171,{"Jan","Feb","Mar","Apr","May","Jun","Jul","Aug","Sep","Oct","Nov","Dec"}, 0),G1171)</f>
        <v>26564</v>
      </c>
      <c r="N1171" s="20">
        <f t="shared" si="18"/>
        <v>50</v>
      </c>
    </row>
    <row r="1172" spans="4:14" x14ac:dyDescent="0.35">
      <c r="D1172" t="s">
        <v>1189</v>
      </c>
      <c r="E1172">
        <v>1972</v>
      </c>
      <c r="F1172" s="28" t="s">
        <v>20</v>
      </c>
      <c r="G1172">
        <v>22</v>
      </c>
      <c r="H1172">
        <v>1</v>
      </c>
      <c r="I1172" s="38">
        <v>9549.57</v>
      </c>
      <c r="J1172" t="s">
        <v>11</v>
      </c>
      <c r="K1172" t="s">
        <v>16</v>
      </c>
      <c r="L1172" t="s">
        <v>13</v>
      </c>
      <c r="M1172" s="35">
        <f>DATE(E1172,MATCH(F1172,{"Jan","Feb","Mar","Apr","May","Jun","Jul","Aug","Sep","Oct","Nov","Dec"}, 0),G1172)</f>
        <v>26564</v>
      </c>
      <c r="N1172" s="20">
        <f t="shared" si="18"/>
        <v>50</v>
      </c>
    </row>
    <row r="1173" spans="4:14" x14ac:dyDescent="0.35">
      <c r="D1173" t="s">
        <v>1190</v>
      </c>
      <c r="E1173">
        <v>1974</v>
      </c>
      <c r="F1173" s="28" t="s">
        <v>35</v>
      </c>
      <c r="G1173">
        <v>14</v>
      </c>
      <c r="H1173">
        <v>3</v>
      </c>
      <c r="I1173" s="38">
        <v>9563.0300000000007</v>
      </c>
      <c r="J1173" t="s">
        <v>12</v>
      </c>
      <c r="K1173" t="s">
        <v>16</v>
      </c>
      <c r="L1173" t="s">
        <v>42</v>
      </c>
      <c r="M1173" s="35">
        <f>DATE(E1173,MATCH(F1173,{"Jan","Feb","Mar","Apr","May","Jun","Jul","Aug","Sep","Oct","Nov","Dec"}, 0),G1173)</f>
        <v>27255</v>
      </c>
      <c r="N1173" s="20">
        <f t="shared" si="18"/>
        <v>48</v>
      </c>
    </row>
    <row r="1174" spans="4:14" x14ac:dyDescent="0.35">
      <c r="D1174" t="s">
        <v>1191</v>
      </c>
      <c r="E1174">
        <v>1973</v>
      </c>
      <c r="F1174" s="28" t="s">
        <v>30</v>
      </c>
      <c r="G1174">
        <v>1</v>
      </c>
      <c r="H1174">
        <v>1</v>
      </c>
      <c r="I1174" s="38">
        <v>9566.99</v>
      </c>
      <c r="J1174" t="s">
        <v>11</v>
      </c>
      <c r="K1174" t="s">
        <v>16</v>
      </c>
      <c r="L1174" t="s">
        <v>23</v>
      </c>
      <c r="M1174" s="35">
        <f>DATE(E1174,MATCH(F1174,{"Jan","Feb","Mar","Apr","May","Jun","Jul","Aug","Sep","Oct","Nov","Dec"}, 0),G1174)</f>
        <v>26999</v>
      </c>
      <c r="N1174" s="20">
        <f t="shared" si="18"/>
        <v>49</v>
      </c>
    </row>
    <row r="1175" spans="4:14" x14ac:dyDescent="0.35">
      <c r="D1175" t="s">
        <v>1192</v>
      </c>
      <c r="E1175">
        <v>1966</v>
      </c>
      <c r="F1175" s="28" t="s">
        <v>30</v>
      </c>
      <c r="G1175">
        <v>4</v>
      </c>
      <c r="H1175">
        <v>0</v>
      </c>
      <c r="I1175" s="38">
        <v>9582.5400000000009</v>
      </c>
      <c r="J1175" t="s">
        <v>12</v>
      </c>
      <c r="K1175" t="s">
        <v>11</v>
      </c>
      <c r="L1175" t="s">
        <v>13</v>
      </c>
      <c r="M1175" s="35">
        <f>DATE(E1175,MATCH(F1175,{"Jan","Feb","Mar","Apr","May","Jun","Jul","Aug","Sep","Oct","Nov","Dec"}, 0),G1175)</f>
        <v>24445</v>
      </c>
      <c r="N1175" s="20">
        <f t="shared" si="18"/>
        <v>56</v>
      </c>
    </row>
    <row r="1176" spans="4:14" x14ac:dyDescent="0.35">
      <c r="D1176" t="s">
        <v>1193</v>
      </c>
      <c r="E1176">
        <v>1973</v>
      </c>
      <c r="F1176" s="28" t="s">
        <v>15</v>
      </c>
      <c r="G1176">
        <v>28</v>
      </c>
      <c r="H1176">
        <v>1</v>
      </c>
      <c r="I1176" s="38">
        <v>9583.89</v>
      </c>
      <c r="J1176" t="s">
        <v>11</v>
      </c>
      <c r="K1176" t="s">
        <v>12</v>
      </c>
      <c r="L1176" t="s">
        <v>23</v>
      </c>
      <c r="M1176" s="35">
        <f>DATE(E1176,MATCH(F1176,{"Jan","Feb","Mar","Apr","May","Jun","Jul","Aug","Sep","Oct","Nov","Dec"}, 0),G1176)</f>
        <v>26996</v>
      </c>
      <c r="N1176" s="20">
        <f t="shared" si="18"/>
        <v>49</v>
      </c>
    </row>
    <row r="1177" spans="4:14" x14ac:dyDescent="0.35">
      <c r="D1177" t="s">
        <v>1194</v>
      </c>
      <c r="E1177">
        <v>1981</v>
      </c>
      <c r="F1177" s="28" t="s">
        <v>37</v>
      </c>
      <c r="G1177">
        <v>18</v>
      </c>
      <c r="H1177">
        <v>1</v>
      </c>
      <c r="I1177" s="38">
        <v>9584.0400000000009</v>
      </c>
      <c r="J1177" t="s">
        <v>11</v>
      </c>
      <c r="K1177" t="s">
        <v>16</v>
      </c>
      <c r="L1177" t="s">
        <v>300</v>
      </c>
      <c r="M1177" s="35">
        <f>DATE(E1177,MATCH(F1177,{"Jan","Feb","Mar","Apr","May","Jun","Jul","Aug","Sep","Oct","Nov","Dec"}, 0),G1177)</f>
        <v>29877</v>
      </c>
      <c r="N1177" s="20">
        <f t="shared" si="18"/>
        <v>41</v>
      </c>
    </row>
    <row r="1178" spans="4:14" x14ac:dyDescent="0.35">
      <c r="D1178" t="s">
        <v>1195</v>
      </c>
      <c r="E1178">
        <v>1964</v>
      </c>
      <c r="F1178" s="28" t="s">
        <v>30</v>
      </c>
      <c r="G1178">
        <v>15</v>
      </c>
      <c r="H1178">
        <v>0</v>
      </c>
      <c r="I1178" s="38">
        <v>9597.6299999999992</v>
      </c>
      <c r="J1178" t="s">
        <v>12</v>
      </c>
      <c r="K1178" t="s">
        <v>12</v>
      </c>
      <c r="L1178" t="s">
        <v>13</v>
      </c>
      <c r="M1178" s="35">
        <f>DATE(E1178,MATCH(F1178,{"Jan","Feb","Mar","Apr","May","Jun","Jul","Aug","Sep","Oct","Nov","Dec"}, 0),G1178)</f>
        <v>23726</v>
      </c>
      <c r="N1178" s="20">
        <f t="shared" si="18"/>
        <v>58</v>
      </c>
    </row>
    <row r="1179" spans="4:14" x14ac:dyDescent="0.35">
      <c r="D1179" t="s">
        <v>1196</v>
      </c>
      <c r="E1179">
        <v>1972</v>
      </c>
      <c r="F1179" s="28" t="s">
        <v>30</v>
      </c>
      <c r="G1179">
        <v>27</v>
      </c>
      <c r="H1179">
        <v>1</v>
      </c>
      <c r="I1179" s="38">
        <v>9617.66</v>
      </c>
      <c r="J1179" t="s">
        <v>12</v>
      </c>
      <c r="K1179" t="s">
        <v>12</v>
      </c>
      <c r="L1179" t="s">
        <v>168</v>
      </c>
      <c r="M1179" s="35">
        <f>DATE(E1179,MATCH(F1179,{"Jan","Feb","Mar","Apr","May","Jun","Jul","Aug","Sep","Oct","Nov","Dec"}, 0),G1179)</f>
        <v>26660</v>
      </c>
      <c r="N1179" s="20">
        <f t="shared" si="18"/>
        <v>50</v>
      </c>
    </row>
    <row r="1180" spans="4:14" x14ac:dyDescent="0.35">
      <c r="D1180" t="s">
        <v>1197</v>
      </c>
      <c r="E1180">
        <v>1982</v>
      </c>
      <c r="F1180" s="28" t="s">
        <v>35</v>
      </c>
      <c r="G1180">
        <v>29</v>
      </c>
      <c r="H1180">
        <v>3</v>
      </c>
      <c r="I1180" s="38">
        <v>9619.18</v>
      </c>
      <c r="J1180" t="s">
        <v>11</v>
      </c>
      <c r="K1180" t="s">
        <v>16</v>
      </c>
      <c r="L1180" t="s">
        <v>200</v>
      </c>
      <c r="M1180" s="35">
        <f>DATE(E1180,MATCH(F1180,{"Jan","Feb","Mar","Apr","May","Jun","Jul","Aug","Sep","Oct","Nov","Dec"}, 0),G1180)</f>
        <v>30192</v>
      </c>
      <c r="N1180" s="20">
        <f t="shared" si="18"/>
        <v>40</v>
      </c>
    </row>
    <row r="1181" spans="4:14" x14ac:dyDescent="0.35">
      <c r="D1181" t="s">
        <v>1198</v>
      </c>
      <c r="E1181">
        <v>1975</v>
      </c>
      <c r="F1181" s="28" t="s">
        <v>37</v>
      </c>
      <c r="G1181">
        <v>29</v>
      </c>
      <c r="H1181">
        <v>3</v>
      </c>
      <c r="I1181" s="38">
        <v>9620.33</v>
      </c>
      <c r="J1181" t="s">
        <v>12</v>
      </c>
      <c r="K1181" t="s">
        <v>12</v>
      </c>
      <c r="L1181" t="s">
        <v>23</v>
      </c>
      <c r="M1181" s="35">
        <f>DATE(E1181,MATCH(F1181,{"Jan","Feb","Mar","Apr","May","Jun","Jul","Aug","Sep","Oct","Nov","Dec"}, 0),G1181)</f>
        <v>27696</v>
      </c>
      <c r="N1181" s="20">
        <f t="shared" si="18"/>
        <v>47</v>
      </c>
    </row>
    <row r="1182" spans="4:14" x14ac:dyDescent="0.35">
      <c r="D1182" t="s">
        <v>1199</v>
      </c>
      <c r="E1182">
        <v>1970</v>
      </c>
      <c r="F1182" s="28" t="s">
        <v>30</v>
      </c>
      <c r="G1182">
        <v>16</v>
      </c>
      <c r="H1182">
        <v>0</v>
      </c>
      <c r="I1182" s="38">
        <v>9625.92</v>
      </c>
      <c r="J1182" t="s">
        <v>11</v>
      </c>
      <c r="K1182" t="s">
        <v>12</v>
      </c>
      <c r="L1182" t="s">
        <v>42</v>
      </c>
      <c r="M1182" s="35">
        <f>DATE(E1182,MATCH(F1182,{"Jan","Feb","Mar","Apr","May","Jun","Jul","Aug","Sep","Oct","Nov","Dec"}, 0),G1182)</f>
        <v>25918</v>
      </c>
      <c r="N1182" s="20">
        <f t="shared" si="18"/>
        <v>52</v>
      </c>
    </row>
    <row r="1183" spans="4:14" x14ac:dyDescent="0.35">
      <c r="D1183" t="s">
        <v>1200</v>
      </c>
      <c r="E1183">
        <v>1998</v>
      </c>
      <c r="F1183" s="28" t="s">
        <v>18</v>
      </c>
      <c r="G1183">
        <v>23</v>
      </c>
      <c r="H1183">
        <v>0</v>
      </c>
      <c r="I1183" s="38">
        <v>9628.7900000000009</v>
      </c>
      <c r="J1183" t="s">
        <v>11</v>
      </c>
      <c r="K1183" t="s">
        <v>11</v>
      </c>
      <c r="L1183" t="s">
        <v>535</v>
      </c>
      <c r="M1183" s="35">
        <f>DATE(E1183,MATCH(F1183,{"Jan","Feb","Mar","Apr","May","Jun","Jul","Aug","Sep","Oct","Nov","Dec"}, 0),G1183)</f>
        <v>35969</v>
      </c>
      <c r="N1183" s="20">
        <f t="shared" si="18"/>
        <v>24</v>
      </c>
    </row>
    <row r="1184" spans="4:14" x14ac:dyDescent="0.35">
      <c r="D1184" t="s">
        <v>1201</v>
      </c>
      <c r="E1184">
        <v>1979</v>
      </c>
      <c r="F1184" s="28" t="s">
        <v>30</v>
      </c>
      <c r="G1184">
        <v>19</v>
      </c>
      <c r="H1184">
        <v>2</v>
      </c>
      <c r="I1184" s="38">
        <v>9630.2999999999993</v>
      </c>
      <c r="J1184" t="s">
        <v>11</v>
      </c>
      <c r="K1184" t="s">
        <v>11</v>
      </c>
      <c r="L1184" t="s">
        <v>300</v>
      </c>
      <c r="M1184" s="35">
        <f>DATE(E1184,MATCH(F1184,{"Jan","Feb","Mar","Apr","May","Jun","Jul","Aug","Sep","Oct","Nov","Dec"}, 0),G1184)</f>
        <v>29208</v>
      </c>
      <c r="N1184" s="20">
        <f t="shared" si="18"/>
        <v>43</v>
      </c>
    </row>
    <row r="1185" spans="4:14" x14ac:dyDescent="0.35">
      <c r="D1185" t="s">
        <v>1202</v>
      </c>
      <c r="E1185">
        <v>1972</v>
      </c>
      <c r="F1185" s="28" t="s">
        <v>37</v>
      </c>
      <c r="G1185">
        <v>23</v>
      </c>
      <c r="H1185">
        <v>2</v>
      </c>
      <c r="I1185" s="38">
        <v>9630.4</v>
      </c>
      <c r="J1185" t="s">
        <v>11</v>
      </c>
      <c r="K1185" t="s">
        <v>11</v>
      </c>
      <c r="L1185" t="s">
        <v>42</v>
      </c>
      <c r="M1185" s="35">
        <f>DATE(E1185,MATCH(F1185,{"Jan","Feb","Mar","Apr","May","Jun","Jul","Aug","Sep","Oct","Nov","Dec"}, 0),G1185)</f>
        <v>26595</v>
      </c>
      <c r="N1185" s="20">
        <f t="shared" si="18"/>
        <v>50</v>
      </c>
    </row>
    <row r="1186" spans="4:14" x14ac:dyDescent="0.35">
      <c r="D1186" t="s">
        <v>1203</v>
      </c>
      <c r="E1186">
        <v>1968</v>
      </c>
      <c r="F1186" s="28" t="s">
        <v>18</v>
      </c>
      <c r="G1186">
        <v>22</v>
      </c>
      <c r="H1186">
        <v>0</v>
      </c>
      <c r="I1186" s="38">
        <v>9630.91</v>
      </c>
      <c r="J1186" t="s">
        <v>12</v>
      </c>
      <c r="K1186" t="s">
        <v>11</v>
      </c>
      <c r="L1186" t="s">
        <v>13</v>
      </c>
      <c r="M1186" s="35">
        <f>DATE(E1186,MATCH(F1186,{"Jan","Feb","Mar","Apr","May","Jun","Jul","Aug","Sep","Oct","Nov","Dec"}, 0),G1186)</f>
        <v>25011</v>
      </c>
      <c r="N1186" s="20">
        <f t="shared" si="18"/>
        <v>54</v>
      </c>
    </row>
    <row r="1187" spans="4:14" x14ac:dyDescent="0.35">
      <c r="D1187" t="s">
        <v>1204</v>
      </c>
      <c r="E1187">
        <v>1970</v>
      </c>
      <c r="F1187" s="28" t="s">
        <v>20</v>
      </c>
      <c r="G1187">
        <v>30</v>
      </c>
      <c r="H1187">
        <v>0</v>
      </c>
      <c r="I1187" s="38">
        <v>9634.5400000000009</v>
      </c>
      <c r="J1187" t="s">
        <v>11</v>
      </c>
      <c r="K1187" t="s">
        <v>11</v>
      </c>
      <c r="L1187" t="s">
        <v>42</v>
      </c>
      <c r="M1187" s="35">
        <f>DATE(E1187,MATCH(F1187,{"Jan","Feb","Mar","Apr","May","Jun","Jul","Aug","Sep","Oct","Nov","Dec"}, 0),G1187)</f>
        <v>25841</v>
      </c>
      <c r="N1187" s="20">
        <f t="shared" si="18"/>
        <v>52</v>
      </c>
    </row>
    <row r="1188" spans="4:14" x14ac:dyDescent="0.35">
      <c r="D1188" t="s">
        <v>1205</v>
      </c>
      <c r="E1188">
        <v>1971</v>
      </c>
      <c r="F1188" s="28" t="s">
        <v>10</v>
      </c>
      <c r="G1188">
        <v>19</v>
      </c>
      <c r="H1188">
        <v>0</v>
      </c>
      <c r="I1188" s="38">
        <v>9644.25</v>
      </c>
      <c r="J1188" t="s">
        <v>11</v>
      </c>
      <c r="K1188" t="s">
        <v>16</v>
      </c>
      <c r="L1188" t="s">
        <v>23</v>
      </c>
      <c r="M1188" s="35">
        <f>DATE(E1188,MATCH(F1188,{"Jan","Feb","Mar","Apr","May","Jun","Jul","Aug","Sep","Oct","Nov","Dec"}, 0),G1188)</f>
        <v>26133</v>
      </c>
      <c r="N1188" s="20">
        <f t="shared" si="18"/>
        <v>51</v>
      </c>
    </row>
    <row r="1189" spans="4:14" x14ac:dyDescent="0.35">
      <c r="D1189" t="s">
        <v>1206</v>
      </c>
      <c r="E1189">
        <v>1974</v>
      </c>
      <c r="F1189" s="28" t="s">
        <v>10</v>
      </c>
      <c r="G1189">
        <v>8</v>
      </c>
      <c r="H1189">
        <v>0</v>
      </c>
      <c r="I1189" s="38">
        <v>9653.81</v>
      </c>
      <c r="J1189" t="s">
        <v>11</v>
      </c>
      <c r="K1189" t="s">
        <v>11</v>
      </c>
      <c r="L1189" t="s">
        <v>42</v>
      </c>
      <c r="M1189" s="35">
        <f>DATE(E1189,MATCH(F1189,{"Jan","Feb","Mar","Apr","May","Jun","Jul","Aug","Sep","Oct","Nov","Dec"}, 0),G1189)</f>
        <v>27218</v>
      </c>
      <c r="N1189" s="20">
        <f t="shared" si="18"/>
        <v>48</v>
      </c>
    </row>
    <row r="1190" spans="4:14" x14ac:dyDescent="0.35">
      <c r="D1190" t="s">
        <v>1207</v>
      </c>
      <c r="E1190">
        <v>1981</v>
      </c>
      <c r="F1190" s="28" t="s">
        <v>35</v>
      </c>
      <c r="G1190">
        <v>8</v>
      </c>
      <c r="H1190">
        <v>1</v>
      </c>
      <c r="I1190" s="38">
        <v>9664.34</v>
      </c>
      <c r="J1190" t="s">
        <v>11</v>
      </c>
      <c r="K1190" t="s">
        <v>12</v>
      </c>
      <c r="L1190" t="s">
        <v>42</v>
      </c>
      <c r="M1190" s="35">
        <f>DATE(E1190,MATCH(F1190,{"Jan","Feb","Mar","Apr","May","Jun","Jul","Aug","Sep","Oct","Nov","Dec"}, 0),G1190)</f>
        <v>29806</v>
      </c>
      <c r="N1190" s="20">
        <f t="shared" si="18"/>
        <v>41</v>
      </c>
    </row>
    <row r="1191" spans="4:14" x14ac:dyDescent="0.35">
      <c r="D1191" t="s">
        <v>1208</v>
      </c>
      <c r="E1191">
        <v>1966</v>
      </c>
      <c r="F1191" s="28" t="s">
        <v>20</v>
      </c>
      <c r="G1191">
        <v>16</v>
      </c>
      <c r="H1191">
        <v>0</v>
      </c>
      <c r="I1191" s="38">
        <v>9684.2900000000009</v>
      </c>
      <c r="J1191" t="s">
        <v>12</v>
      </c>
      <c r="K1191" t="s">
        <v>11</v>
      </c>
      <c r="L1191" t="s">
        <v>13</v>
      </c>
      <c r="M1191" s="35">
        <f>DATE(E1191,MATCH(F1191,{"Jan","Feb","Mar","Apr","May","Jun","Jul","Aug","Sep","Oct","Nov","Dec"}, 0),G1191)</f>
        <v>24366</v>
      </c>
      <c r="N1191" s="20">
        <f t="shared" si="18"/>
        <v>56</v>
      </c>
    </row>
    <row r="1192" spans="4:14" x14ac:dyDescent="0.35">
      <c r="D1192" t="s">
        <v>1209</v>
      </c>
      <c r="E1192">
        <v>1964</v>
      </c>
      <c r="F1192" s="28" t="s">
        <v>15</v>
      </c>
      <c r="G1192">
        <v>7</v>
      </c>
      <c r="H1192">
        <v>0</v>
      </c>
      <c r="I1192" s="38">
        <v>9698.42</v>
      </c>
      <c r="J1192" t="s">
        <v>12</v>
      </c>
      <c r="K1192" t="s">
        <v>12</v>
      </c>
      <c r="L1192" t="s">
        <v>13</v>
      </c>
      <c r="M1192" s="35">
        <f>DATE(E1192,MATCH(F1192,{"Jan","Feb","Mar","Apr","May","Jun","Jul","Aug","Sep","Oct","Nov","Dec"}, 0),G1192)</f>
        <v>23688</v>
      </c>
      <c r="N1192" s="20">
        <f t="shared" si="18"/>
        <v>58</v>
      </c>
    </row>
    <row r="1193" spans="4:14" x14ac:dyDescent="0.35">
      <c r="D1193" t="s">
        <v>1210</v>
      </c>
      <c r="E1193">
        <v>1977</v>
      </c>
      <c r="F1193" s="28" t="s">
        <v>20</v>
      </c>
      <c r="G1193">
        <v>19</v>
      </c>
      <c r="H1193">
        <v>3</v>
      </c>
      <c r="I1193" s="38">
        <v>9704.67</v>
      </c>
      <c r="J1193" t="s">
        <v>11</v>
      </c>
      <c r="K1193" t="s">
        <v>12</v>
      </c>
      <c r="L1193" t="s">
        <v>247</v>
      </c>
      <c r="M1193" s="35">
        <f>DATE(E1193,MATCH(F1193,{"Jan","Feb","Mar","Apr","May","Jun","Jul","Aug","Sep","Oct","Nov","Dec"}, 0),G1193)</f>
        <v>28387</v>
      </c>
      <c r="N1193" s="20">
        <f t="shared" si="18"/>
        <v>45</v>
      </c>
    </row>
    <row r="1194" spans="4:14" x14ac:dyDescent="0.35">
      <c r="D1194" t="s">
        <v>1211</v>
      </c>
      <c r="E1194">
        <v>1972</v>
      </c>
      <c r="F1194" s="28" t="s">
        <v>10</v>
      </c>
      <c r="G1194">
        <v>10</v>
      </c>
      <c r="H1194">
        <v>0</v>
      </c>
      <c r="I1194" s="38">
        <v>9710.7099999999991</v>
      </c>
      <c r="J1194" t="s">
        <v>11</v>
      </c>
      <c r="K1194" t="s">
        <v>16</v>
      </c>
      <c r="L1194" t="s">
        <v>300</v>
      </c>
      <c r="M1194" s="35">
        <f>DATE(E1194,MATCH(F1194,{"Jan","Feb","Mar","Apr","May","Jun","Jul","Aug","Sep","Oct","Nov","Dec"}, 0),G1194)</f>
        <v>26490</v>
      </c>
      <c r="N1194" s="20">
        <f t="shared" si="18"/>
        <v>50</v>
      </c>
    </row>
    <row r="1195" spans="4:14" x14ac:dyDescent="0.35">
      <c r="D1195" t="s">
        <v>1212</v>
      </c>
      <c r="E1195">
        <v>1975</v>
      </c>
      <c r="F1195" s="28" t="s">
        <v>18</v>
      </c>
      <c r="G1195">
        <v>27</v>
      </c>
      <c r="H1195">
        <v>2</v>
      </c>
      <c r="I1195" s="38">
        <v>9715.84</v>
      </c>
      <c r="J1195" t="s">
        <v>11</v>
      </c>
      <c r="K1195" t="s">
        <v>16</v>
      </c>
      <c r="L1195" t="s">
        <v>247</v>
      </c>
      <c r="M1195" s="35">
        <f>DATE(E1195,MATCH(F1195,{"Jan","Feb","Mar","Apr","May","Jun","Jul","Aug","Sep","Oct","Nov","Dec"}, 0),G1195)</f>
        <v>27572</v>
      </c>
      <c r="N1195" s="20">
        <f t="shared" si="18"/>
        <v>47</v>
      </c>
    </row>
    <row r="1196" spans="4:14" x14ac:dyDescent="0.35">
      <c r="D1196" t="s">
        <v>1213</v>
      </c>
      <c r="E1196">
        <v>1970</v>
      </c>
      <c r="F1196" s="28" t="s">
        <v>20</v>
      </c>
      <c r="G1196">
        <v>12</v>
      </c>
      <c r="H1196">
        <v>0</v>
      </c>
      <c r="I1196" s="38">
        <v>9722.77</v>
      </c>
      <c r="J1196" t="s">
        <v>12</v>
      </c>
      <c r="K1196" t="s">
        <v>16</v>
      </c>
      <c r="L1196" t="s">
        <v>168</v>
      </c>
      <c r="M1196" s="35">
        <f>DATE(E1196,MATCH(F1196,{"Jan","Feb","Mar","Apr","May","Jun","Jul","Aug","Sep","Oct","Nov","Dec"}, 0),G1196)</f>
        <v>25823</v>
      </c>
      <c r="N1196" s="20">
        <f t="shared" si="18"/>
        <v>52</v>
      </c>
    </row>
    <row r="1197" spans="4:14" x14ac:dyDescent="0.35">
      <c r="D1197" t="s">
        <v>1214</v>
      </c>
      <c r="E1197">
        <v>1970</v>
      </c>
      <c r="F1197" s="28" t="s">
        <v>35</v>
      </c>
      <c r="G1197">
        <v>18</v>
      </c>
      <c r="H1197">
        <v>1</v>
      </c>
      <c r="I1197" s="38">
        <v>9724.5300000000007</v>
      </c>
      <c r="J1197" t="s">
        <v>12</v>
      </c>
      <c r="K1197" t="s">
        <v>16</v>
      </c>
      <c r="L1197" t="s">
        <v>42</v>
      </c>
      <c r="M1197" s="35">
        <f>DATE(E1197,MATCH(F1197,{"Jan","Feb","Mar","Apr","May","Jun","Jul","Aug","Sep","Oct","Nov","Dec"}, 0),G1197)</f>
        <v>25798</v>
      </c>
      <c r="N1197" s="20">
        <f t="shared" si="18"/>
        <v>52</v>
      </c>
    </row>
    <row r="1198" spans="4:14" x14ac:dyDescent="0.35">
      <c r="D1198" t="s">
        <v>1215</v>
      </c>
      <c r="E1198">
        <v>1970</v>
      </c>
      <c r="F1198" s="28" t="s">
        <v>10</v>
      </c>
      <c r="G1198">
        <v>4</v>
      </c>
      <c r="H1198">
        <v>1</v>
      </c>
      <c r="I1198" s="38">
        <v>9748.91</v>
      </c>
      <c r="J1198" t="s">
        <v>11</v>
      </c>
      <c r="K1198" t="s">
        <v>16</v>
      </c>
      <c r="L1198" t="s">
        <v>13</v>
      </c>
      <c r="M1198" s="35">
        <f>DATE(E1198,MATCH(F1198,{"Jan","Feb","Mar","Apr","May","Jun","Jul","Aug","Sep","Oct","Nov","Dec"}, 0),G1198)</f>
        <v>25753</v>
      </c>
      <c r="N1198" s="20">
        <f t="shared" si="18"/>
        <v>52</v>
      </c>
    </row>
    <row r="1199" spans="4:14" x14ac:dyDescent="0.35">
      <c r="D1199" t="s">
        <v>1216</v>
      </c>
      <c r="E1199">
        <v>2001</v>
      </c>
      <c r="F1199" s="28" t="s">
        <v>10</v>
      </c>
      <c r="G1199">
        <v>14</v>
      </c>
      <c r="H1199">
        <v>0</v>
      </c>
      <c r="I1199" s="38">
        <v>9753.49</v>
      </c>
      <c r="J1199" t="s">
        <v>11</v>
      </c>
      <c r="K1199" t="s">
        <v>11</v>
      </c>
      <c r="L1199" t="s">
        <v>23</v>
      </c>
      <c r="M1199" s="35">
        <f>DATE(E1199,MATCH(F1199,{"Jan","Feb","Mar","Apr","May","Jun","Jul","Aug","Sep","Oct","Nov","Dec"}, 0),G1199)</f>
        <v>37086</v>
      </c>
      <c r="N1199" s="20">
        <f t="shared" si="18"/>
        <v>21</v>
      </c>
    </row>
    <row r="1200" spans="4:14" x14ac:dyDescent="0.35">
      <c r="D1200" t="s">
        <v>1217</v>
      </c>
      <c r="E1200">
        <v>1965</v>
      </c>
      <c r="F1200" s="28" t="s">
        <v>20</v>
      </c>
      <c r="G1200">
        <v>5</v>
      </c>
      <c r="H1200">
        <v>0</v>
      </c>
      <c r="I1200" s="38">
        <v>9764.08</v>
      </c>
      <c r="J1200" t="s">
        <v>12</v>
      </c>
      <c r="K1200" t="s">
        <v>16</v>
      </c>
      <c r="L1200" t="s">
        <v>23</v>
      </c>
      <c r="M1200" s="35">
        <f>DATE(E1200,MATCH(F1200,{"Jan","Feb","Mar","Apr","May","Jun","Jul","Aug","Sep","Oct","Nov","Dec"}, 0),G1200)</f>
        <v>23990</v>
      </c>
      <c r="N1200" s="20">
        <f t="shared" si="18"/>
        <v>57</v>
      </c>
    </row>
    <row r="1201" spans="4:14" x14ac:dyDescent="0.35">
      <c r="D1201" t="s">
        <v>1218</v>
      </c>
      <c r="E1201">
        <v>1973</v>
      </c>
      <c r="F1201" s="28" t="s">
        <v>10</v>
      </c>
      <c r="G1201">
        <v>7</v>
      </c>
      <c r="H1201">
        <v>1</v>
      </c>
      <c r="I1201" s="38">
        <v>9778.35</v>
      </c>
      <c r="J1201" t="s">
        <v>11</v>
      </c>
      <c r="K1201" t="s">
        <v>11</v>
      </c>
      <c r="L1201" t="s">
        <v>247</v>
      </c>
      <c r="M1201" s="35">
        <f>DATE(E1201,MATCH(F1201,{"Jan","Feb","Mar","Apr","May","Jun","Jul","Aug","Sep","Oct","Nov","Dec"}, 0),G1201)</f>
        <v>26852</v>
      </c>
      <c r="N1201" s="20">
        <f t="shared" si="18"/>
        <v>49</v>
      </c>
    </row>
    <row r="1202" spans="4:14" x14ac:dyDescent="0.35">
      <c r="D1202" t="s">
        <v>1219</v>
      </c>
      <c r="E1202">
        <v>1996</v>
      </c>
      <c r="F1202" s="28" t="s">
        <v>35</v>
      </c>
      <c r="G1202">
        <v>8</v>
      </c>
      <c r="H1202">
        <v>0</v>
      </c>
      <c r="I1202" s="38">
        <v>9787.32</v>
      </c>
      <c r="J1202" t="s">
        <v>11</v>
      </c>
      <c r="K1202" t="s">
        <v>12</v>
      </c>
      <c r="L1202" t="s">
        <v>249</v>
      </c>
      <c r="M1202" s="35">
        <f>DATE(E1202,MATCH(F1202,{"Jan","Feb","Mar","Apr","May","Jun","Jul","Aug","Sep","Oct","Nov","Dec"}, 0),G1202)</f>
        <v>35285</v>
      </c>
      <c r="N1202" s="20">
        <f t="shared" si="18"/>
        <v>26</v>
      </c>
    </row>
    <row r="1203" spans="4:14" x14ac:dyDescent="0.35">
      <c r="D1203" t="s">
        <v>1220</v>
      </c>
      <c r="E1203">
        <v>1977</v>
      </c>
      <c r="F1203" s="28" t="s">
        <v>18</v>
      </c>
      <c r="G1203">
        <v>7</v>
      </c>
      <c r="H1203">
        <v>5</v>
      </c>
      <c r="I1203" s="38">
        <v>9788.8700000000008</v>
      </c>
      <c r="J1203" t="s">
        <v>12</v>
      </c>
      <c r="K1203" t="s">
        <v>11</v>
      </c>
      <c r="L1203" t="s">
        <v>13</v>
      </c>
      <c r="M1203" s="35">
        <f>DATE(E1203,MATCH(F1203,{"Jan","Feb","Mar","Apr","May","Jun","Jul","Aug","Sep","Oct","Nov","Dec"}, 0),G1203)</f>
        <v>28283</v>
      </c>
      <c r="N1203" s="20">
        <f t="shared" si="18"/>
        <v>46</v>
      </c>
    </row>
    <row r="1204" spans="4:14" x14ac:dyDescent="0.35">
      <c r="D1204" t="s">
        <v>1221</v>
      </c>
      <c r="E1204">
        <v>1973</v>
      </c>
      <c r="F1204" s="28" t="s">
        <v>20</v>
      </c>
      <c r="G1204">
        <v>17</v>
      </c>
      <c r="H1204">
        <v>2</v>
      </c>
      <c r="I1204" s="38">
        <v>9800.89</v>
      </c>
      <c r="J1204" t="s">
        <v>11</v>
      </c>
      <c r="K1204" t="s">
        <v>16</v>
      </c>
      <c r="L1204" t="s">
        <v>13</v>
      </c>
      <c r="M1204" s="35">
        <f>DATE(E1204,MATCH(F1204,{"Jan","Feb","Mar","Apr","May","Jun","Jul","Aug","Sep","Oct","Nov","Dec"}, 0),G1204)</f>
        <v>26924</v>
      </c>
      <c r="N1204" s="20">
        <f t="shared" si="18"/>
        <v>49</v>
      </c>
    </row>
    <row r="1205" spans="4:14" x14ac:dyDescent="0.35">
      <c r="D1205" t="s">
        <v>1222</v>
      </c>
      <c r="E1205">
        <v>1972</v>
      </c>
      <c r="F1205" s="28" t="s">
        <v>18</v>
      </c>
      <c r="G1205">
        <v>28</v>
      </c>
      <c r="H1205">
        <v>0</v>
      </c>
      <c r="I1205" s="38">
        <v>9819.25</v>
      </c>
      <c r="J1205" t="s">
        <v>11</v>
      </c>
      <c r="K1205" t="s">
        <v>11</v>
      </c>
      <c r="L1205" t="s">
        <v>300</v>
      </c>
      <c r="M1205" s="35">
        <f>DATE(E1205,MATCH(F1205,{"Jan","Feb","Mar","Apr","May","Jun","Jul","Aug","Sep","Oct","Nov","Dec"}, 0),G1205)</f>
        <v>26478</v>
      </c>
      <c r="N1205" s="20">
        <f t="shared" si="18"/>
        <v>50</v>
      </c>
    </row>
    <row r="1206" spans="4:14" x14ac:dyDescent="0.35">
      <c r="D1206" t="s">
        <v>1223</v>
      </c>
      <c r="E1206">
        <v>1972</v>
      </c>
      <c r="F1206" s="28" t="s">
        <v>20</v>
      </c>
      <c r="G1206">
        <v>26</v>
      </c>
      <c r="H1206">
        <v>0</v>
      </c>
      <c r="I1206" s="38">
        <v>9836.2099999999991</v>
      </c>
      <c r="J1206" t="s">
        <v>11</v>
      </c>
      <c r="K1206" t="s">
        <v>12</v>
      </c>
      <c r="L1206" t="s">
        <v>300</v>
      </c>
      <c r="M1206" s="35">
        <f>DATE(E1206,MATCH(F1206,{"Jan","Feb","Mar","Apr","May","Jun","Jul","Aug","Sep","Oct","Nov","Dec"}, 0),G1206)</f>
        <v>26568</v>
      </c>
      <c r="N1206" s="20">
        <f t="shared" si="18"/>
        <v>50</v>
      </c>
    </row>
    <row r="1207" spans="4:14" x14ac:dyDescent="0.35">
      <c r="D1207" t="s">
        <v>1224</v>
      </c>
      <c r="E1207">
        <v>1992</v>
      </c>
      <c r="F1207" s="28" t="s">
        <v>35</v>
      </c>
      <c r="G1207">
        <v>13</v>
      </c>
      <c r="H1207">
        <v>0</v>
      </c>
      <c r="I1207" s="38">
        <v>9844.4500000000007</v>
      </c>
      <c r="J1207" t="s">
        <v>11</v>
      </c>
      <c r="K1207" t="s">
        <v>16</v>
      </c>
      <c r="L1207" t="s">
        <v>23</v>
      </c>
      <c r="M1207" s="35">
        <f>DATE(E1207,MATCH(F1207,{"Jan","Feb","Mar","Apr","May","Jun","Jul","Aug","Sep","Oct","Nov","Dec"}, 0),G1207)</f>
        <v>33829</v>
      </c>
      <c r="N1207" s="20">
        <f t="shared" si="18"/>
        <v>30</v>
      </c>
    </row>
    <row r="1208" spans="4:14" x14ac:dyDescent="0.35">
      <c r="D1208" t="s">
        <v>1225</v>
      </c>
      <c r="E1208">
        <v>1968</v>
      </c>
      <c r="F1208" s="28" t="s">
        <v>15</v>
      </c>
      <c r="G1208">
        <v>4</v>
      </c>
      <c r="H1208">
        <v>0</v>
      </c>
      <c r="I1208" s="38">
        <v>9850.43</v>
      </c>
      <c r="J1208" t="s">
        <v>12</v>
      </c>
      <c r="K1208" t="s">
        <v>12</v>
      </c>
      <c r="L1208" t="s">
        <v>42</v>
      </c>
      <c r="M1208" s="35">
        <f>DATE(E1208,MATCH(F1208,{"Jan","Feb","Mar","Apr","May","Jun","Jul","Aug","Sep","Oct","Nov","Dec"}, 0),G1208)</f>
        <v>25146</v>
      </c>
      <c r="N1208" s="20">
        <f t="shared" si="18"/>
        <v>54</v>
      </c>
    </row>
    <row r="1209" spans="4:14" x14ac:dyDescent="0.35">
      <c r="D1209" t="s">
        <v>1226</v>
      </c>
      <c r="E1209">
        <v>1971</v>
      </c>
      <c r="F1209" s="28" t="s">
        <v>37</v>
      </c>
      <c r="G1209">
        <v>23</v>
      </c>
      <c r="H1209">
        <v>1</v>
      </c>
      <c r="I1209" s="38">
        <v>9855.1299999999992</v>
      </c>
      <c r="J1209" t="s">
        <v>11</v>
      </c>
      <c r="K1209" t="s">
        <v>12</v>
      </c>
      <c r="L1209" t="s">
        <v>13</v>
      </c>
      <c r="M1209" s="35">
        <f>DATE(E1209,MATCH(F1209,{"Jan","Feb","Mar","Apr","May","Jun","Jul","Aug","Sep","Oct","Nov","Dec"}, 0),G1209)</f>
        <v>26229</v>
      </c>
      <c r="N1209" s="20">
        <f t="shared" si="18"/>
        <v>51</v>
      </c>
    </row>
    <row r="1210" spans="4:14" x14ac:dyDescent="0.35">
      <c r="D1210" t="s">
        <v>1227</v>
      </c>
      <c r="E1210">
        <v>1971</v>
      </c>
      <c r="F1210" s="28" t="s">
        <v>10</v>
      </c>
      <c r="G1210">
        <v>17</v>
      </c>
      <c r="H1210">
        <v>1</v>
      </c>
      <c r="I1210" s="38">
        <v>9861.0300000000007</v>
      </c>
      <c r="J1210" t="s">
        <v>11</v>
      </c>
      <c r="K1210" t="s">
        <v>11</v>
      </c>
      <c r="L1210" t="s">
        <v>42</v>
      </c>
      <c r="M1210" s="35">
        <f>DATE(E1210,MATCH(F1210,{"Jan","Feb","Mar","Apr","May","Jun","Jul","Aug","Sep","Oct","Nov","Dec"}, 0),G1210)</f>
        <v>26131</v>
      </c>
      <c r="N1210" s="20">
        <f t="shared" si="18"/>
        <v>51</v>
      </c>
    </row>
    <row r="1211" spans="4:14" x14ac:dyDescent="0.35">
      <c r="D1211" t="s">
        <v>1228</v>
      </c>
      <c r="E1211">
        <v>1969</v>
      </c>
      <c r="F1211" s="28" t="s">
        <v>37</v>
      </c>
      <c r="G1211">
        <v>20</v>
      </c>
      <c r="H1211">
        <v>0</v>
      </c>
      <c r="I1211" s="38">
        <v>9863.4699999999993</v>
      </c>
      <c r="J1211" t="s">
        <v>12</v>
      </c>
      <c r="K1211" t="s">
        <v>12</v>
      </c>
      <c r="L1211" t="s">
        <v>23</v>
      </c>
      <c r="M1211" s="35">
        <f>DATE(E1211,MATCH(F1211,{"Jan","Feb","Mar","Apr","May","Jun","Jul","Aug","Sep","Oct","Nov","Dec"}, 0),G1211)</f>
        <v>25496</v>
      </c>
      <c r="N1211" s="20">
        <f t="shared" si="18"/>
        <v>53</v>
      </c>
    </row>
    <row r="1212" spans="4:14" x14ac:dyDescent="0.35">
      <c r="D1212" t="s">
        <v>1229</v>
      </c>
      <c r="E1212">
        <v>1971</v>
      </c>
      <c r="F1212" s="28" t="s">
        <v>15</v>
      </c>
      <c r="G1212">
        <v>9</v>
      </c>
      <c r="H1212">
        <v>0</v>
      </c>
      <c r="I1212" s="38">
        <v>9866.2999999999993</v>
      </c>
      <c r="J1212" t="s">
        <v>11</v>
      </c>
      <c r="K1212" t="s">
        <v>12</v>
      </c>
      <c r="L1212" t="s">
        <v>247</v>
      </c>
      <c r="M1212" s="35">
        <f>DATE(E1212,MATCH(F1212,{"Jan","Feb","Mar","Apr","May","Jun","Jul","Aug","Sep","Oct","Nov","Dec"}, 0),G1212)</f>
        <v>26246</v>
      </c>
      <c r="N1212" s="20">
        <f t="shared" si="18"/>
        <v>51</v>
      </c>
    </row>
    <row r="1213" spans="4:14" x14ac:dyDescent="0.35">
      <c r="D1213" t="s">
        <v>1230</v>
      </c>
      <c r="E1213">
        <v>1969</v>
      </c>
      <c r="F1213" s="28" t="s">
        <v>35</v>
      </c>
      <c r="G1213">
        <v>13</v>
      </c>
      <c r="H1213">
        <v>0</v>
      </c>
      <c r="I1213" s="38">
        <v>9869.81</v>
      </c>
      <c r="J1213" t="s">
        <v>12</v>
      </c>
      <c r="K1213" t="s">
        <v>12</v>
      </c>
      <c r="L1213" t="s">
        <v>23</v>
      </c>
      <c r="M1213" s="35">
        <f>DATE(E1213,MATCH(F1213,{"Jan","Feb","Mar","Apr","May","Jun","Jul","Aug","Sep","Oct","Nov","Dec"}, 0),G1213)</f>
        <v>25428</v>
      </c>
      <c r="N1213" s="20">
        <f t="shared" si="18"/>
        <v>53</v>
      </c>
    </row>
    <row r="1214" spans="4:14" x14ac:dyDescent="0.35">
      <c r="D1214" t="s">
        <v>1231</v>
      </c>
      <c r="E1214">
        <v>1998</v>
      </c>
      <c r="F1214" s="28" t="s">
        <v>10</v>
      </c>
      <c r="G1214">
        <v>6</v>
      </c>
      <c r="H1214">
        <v>0</v>
      </c>
      <c r="I1214" s="38">
        <v>9870.59</v>
      </c>
      <c r="J1214" t="s">
        <v>11</v>
      </c>
      <c r="K1214" t="s">
        <v>11</v>
      </c>
      <c r="L1214" t="s">
        <v>249</v>
      </c>
      <c r="M1214" s="35">
        <f>DATE(E1214,MATCH(F1214,{"Jan","Feb","Mar","Apr","May","Jun","Jul","Aug","Sep","Oct","Nov","Dec"}, 0),G1214)</f>
        <v>35982</v>
      </c>
      <c r="N1214" s="20">
        <f t="shared" si="18"/>
        <v>24</v>
      </c>
    </row>
    <row r="1215" spans="4:14" x14ac:dyDescent="0.35">
      <c r="D1215" t="s">
        <v>1232</v>
      </c>
      <c r="E1215">
        <v>1971</v>
      </c>
      <c r="F1215" s="28" t="s">
        <v>30</v>
      </c>
      <c r="G1215">
        <v>22</v>
      </c>
      <c r="H1215">
        <v>1</v>
      </c>
      <c r="I1215" s="38">
        <v>9872.7000000000007</v>
      </c>
      <c r="J1215" t="s">
        <v>11</v>
      </c>
      <c r="K1215" t="s">
        <v>11</v>
      </c>
      <c r="L1215" t="s">
        <v>42</v>
      </c>
      <c r="M1215" s="35">
        <f>DATE(E1215,MATCH(F1215,{"Jan","Feb","Mar","Apr","May","Jun","Jul","Aug","Sep","Oct","Nov","Dec"}, 0),G1215)</f>
        <v>26289</v>
      </c>
      <c r="N1215" s="20">
        <f t="shared" si="18"/>
        <v>51</v>
      </c>
    </row>
    <row r="1216" spans="4:14" x14ac:dyDescent="0.35">
      <c r="D1216" t="s">
        <v>1233</v>
      </c>
      <c r="E1216">
        <v>1971</v>
      </c>
      <c r="F1216" s="28" t="s">
        <v>10</v>
      </c>
      <c r="G1216">
        <v>3</v>
      </c>
      <c r="H1216">
        <v>0</v>
      </c>
      <c r="I1216" s="38">
        <v>9875.68</v>
      </c>
      <c r="J1216" t="s">
        <v>11</v>
      </c>
      <c r="K1216" t="s">
        <v>12</v>
      </c>
      <c r="L1216" t="s">
        <v>247</v>
      </c>
      <c r="M1216" s="35">
        <f>DATE(E1216,MATCH(F1216,{"Jan","Feb","Mar","Apr","May","Jun","Jul","Aug","Sep","Oct","Nov","Dec"}, 0),G1216)</f>
        <v>26117</v>
      </c>
      <c r="N1216" s="20">
        <f t="shared" si="18"/>
        <v>51</v>
      </c>
    </row>
    <row r="1217" spans="4:14" x14ac:dyDescent="0.35">
      <c r="D1217" t="s">
        <v>1234</v>
      </c>
      <c r="E1217">
        <v>1971</v>
      </c>
      <c r="F1217" s="28" t="s">
        <v>37</v>
      </c>
      <c r="G1217">
        <v>3</v>
      </c>
      <c r="H1217">
        <v>1</v>
      </c>
      <c r="I1217" s="38">
        <v>9877.61</v>
      </c>
      <c r="J1217" t="s">
        <v>11</v>
      </c>
      <c r="K1217" t="s">
        <v>16</v>
      </c>
      <c r="L1217" t="s">
        <v>13</v>
      </c>
      <c r="M1217" s="35">
        <f>DATE(E1217,MATCH(F1217,{"Jan","Feb","Mar","Apr","May","Jun","Jul","Aug","Sep","Oct","Nov","Dec"}, 0),G1217)</f>
        <v>26209</v>
      </c>
      <c r="N1217" s="20">
        <f t="shared" si="18"/>
        <v>51</v>
      </c>
    </row>
    <row r="1218" spans="4:14" x14ac:dyDescent="0.35">
      <c r="D1218" t="s">
        <v>1235</v>
      </c>
      <c r="E1218">
        <v>1971</v>
      </c>
      <c r="F1218" s="28" t="s">
        <v>15</v>
      </c>
      <c r="G1218">
        <v>8</v>
      </c>
      <c r="H1218">
        <v>1</v>
      </c>
      <c r="I1218" s="38">
        <v>9880.07</v>
      </c>
      <c r="J1218" t="s">
        <v>11</v>
      </c>
      <c r="K1218" t="s">
        <v>12</v>
      </c>
      <c r="L1218" t="s">
        <v>42</v>
      </c>
      <c r="M1218" s="35">
        <f>DATE(E1218,MATCH(F1218,{"Jan","Feb","Mar","Apr","May","Jun","Jul","Aug","Sep","Oct","Nov","Dec"}, 0),G1218)</f>
        <v>26245</v>
      </c>
      <c r="N1218" s="20">
        <f t="shared" si="18"/>
        <v>51</v>
      </c>
    </row>
    <row r="1219" spans="4:14" x14ac:dyDescent="0.35">
      <c r="D1219" t="s">
        <v>1236</v>
      </c>
      <c r="E1219">
        <v>1966</v>
      </c>
      <c r="F1219" s="28" t="s">
        <v>15</v>
      </c>
      <c r="G1219">
        <v>5</v>
      </c>
      <c r="H1219">
        <v>0</v>
      </c>
      <c r="I1219" s="38">
        <v>9890.23</v>
      </c>
      <c r="J1219" t="s">
        <v>12</v>
      </c>
      <c r="K1219" t="s">
        <v>12</v>
      </c>
      <c r="L1219" t="s">
        <v>13</v>
      </c>
      <c r="M1219" s="35">
        <f>DATE(E1219,MATCH(F1219,{"Jan","Feb","Mar","Apr","May","Jun","Jul","Aug","Sep","Oct","Nov","Dec"}, 0),G1219)</f>
        <v>24416</v>
      </c>
      <c r="N1219" s="20">
        <f t="shared" si="18"/>
        <v>56</v>
      </c>
    </row>
    <row r="1220" spans="4:14" x14ac:dyDescent="0.35">
      <c r="D1220" t="s">
        <v>1237</v>
      </c>
      <c r="E1220">
        <v>1996</v>
      </c>
      <c r="F1220" s="28" t="s">
        <v>10</v>
      </c>
      <c r="G1220">
        <v>8</v>
      </c>
      <c r="H1220">
        <v>0</v>
      </c>
      <c r="I1220" s="38">
        <v>9894.69</v>
      </c>
      <c r="J1220" t="s">
        <v>11</v>
      </c>
      <c r="K1220" t="s">
        <v>12</v>
      </c>
      <c r="L1220" t="s">
        <v>23</v>
      </c>
      <c r="M1220" s="35">
        <f>DATE(E1220,MATCH(F1220,{"Jan","Feb","Mar","Apr","May","Jun","Jul","Aug","Sep","Oct","Nov","Dec"}, 0),G1220)</f>
        <v>35254</v>
      </c>
      <c r="N1220" s="20">
        <f t="shared" si="18"/>
        <v>26</v>
      </c>
    </row>
    <row r="1221" spans="4:14" x14ac:dyDescent="0.35">
      <c r="D1221" t="s">
        <v>1238</v>
      </c>
      <c r="E1221">
        <v>1962</v>
      </c>
      <c r="F1221" s="28" t="s">
        <v>35</v>
      </c>
      <c r="G1221">
        <v>17</v>
      </c>
      <c r="H1221">
        <v>0</v>
      </c>
      <c r="I1221" s="38">
        <v>9907.83</v>
      </c>
      <c r="J1221" t="s">
        <v>12</v>
      </c>
      <c r="K1221" t="s">
        <v>11</v>
      </c>
      <c r="L1221" t="s">
        <v>13</v>
      </c>
      <c r="M1221" s="35">
        <f>DATE(E1221,MATCH(F1221,{"Jan","Feb","Mar","Apr","May","Jun","Jul","Aug","Sep","Oct","Nov","Dec"}, 0),G1221)</f>
        <v>22875</v>
      </c>
      <c r="N1221" s="20">
        <f t="shared" si="18"/>
        <v>60</v>
      </c>
    </row>
    <row r="1222" spans="4:14" x14ac:dyDescent="0.35">
      <c r="D1222" t="s">
        <v>1239</v>
      </c>
      <c r="E1222">
        <v>1972</v>
      </c>
      <c r="F1222" s="28" t="s">
        <v>20</v>
      </c>
      <c r="G1222">
        <v>14</v>
      </c>
      <c r="H1222">
        <v>1</v>
      </c>
      <c r="I1222" s="38">
        <v>9910.36</v>
      </c>
      <c r="J1222" t="s">
        <v>11</v>
      </c>
      <c r="K1222" t="s">
        <v>12</v>
      </c>
      <c r="L1222" t="s">
        <v>23</v>
      </c>
      <c r="M1222" s="35">
        <f>DATE(E1222,MATCH(F1222,{"Jan","Feb","Mar","Apr","May","Jun","Jul","Aug","Sep","Oct","Nov","Dec"}, 0),G1222)</f>
        <v>26556</v>
      </c>
      <c r="N1222" s="20">
        <f t="shared" si="18"/>
        <v>50</v>
      </c>
    </row>
    <row r="1223" spans="4:14" x14ac:dyDescent="0.35">
      <c r="D1223" t="s">
        <v>1240</v>
      </c>
      <c r="E1223">
        <v>1985</v>
      </c>
      <c r="F1223" s="28" t="s">
        <v>35</v>
      </c>
      <c r="G1223">
        <v>19</v>
      </c>
      <c r="H1223">
        <v>3</v>
      </c>
      <c r="I1223" s="38">
        <v>9930.64</v>
      </c>
      <c r="J1223" t="s">
        <v>11</v>
      </c>
      <c r="K1223" t="s">
        <v>12</v>
      </c>
      <c r="L1223" t="s">
        <v>200</v>
      </c>
      <c r="M1223" s="35">
        <f>DATE(E1223,MATCH(F1223,{"Jan","Feb","Mar","Apr","May","Jun","Jul","Aug","Sep","Oct","Nov","Dec"}, 0),G1223)</f>
        <v>31278</v>
      </c>
      <c r="N1223" s="20">
        <f t="shared" si="18"/>
        <v>37</v>
      </c>
    </row>
    <row r="1224" spans="4:14" x14ac:dyDescent="0.35">
      <c r="D1224" t="s">
        <v>1241</v>
      </c>
      <c r="E1224">
        <v>1983</v>
      </c>
      <c r="F1224" s="28" t="s">
        <v>30</v>
      </c>
      <c r="G1224">
        <v>3</v>
      </c>
      <c r="H1224">
        <v>3</v>
      </c>
      <c r="I1224" s="38">
        <v>9931.9599999999991</v>
      </c>
      <c r="J1224" t="s">
        <v>11</v>
      </c>
      <c r="K1224" t="s">
        <v>11</v>
      </c>
      <c r="L1224" t="s">
        <v>23</v>
      </c>
      <c r="M1224" s="35">
        <f>DATE(E1224,MATCH(F1224,{"Jan","Feb","Mar","Apr","May","Jun","Jul","Aug","Sep","Oct","Nov","Dec"}, 0),G1224)</f>
        <v>30653</v>
      </c>
      <c r="N1224" s="20">
        <f t="shared" si="18"/>
        <v>39</v>
      </c>
    </row>
    <row r="1225" spans="4:14" x14ac:dyDescent="0.35">
      <c r="D1225" t="s">
        <v>1242</v>
      </c>
      <c r="E1225">
        <v>1964</v>
      </c>
      <c r="F1225" s="28" t="s">
        <v>20</v>
      </c>
      <c r="G1225">
        <v>11</v>
      </c>
      <c r="H1225">
        <v>0</v>
      </c>
      <c r="I1225" s="38">
        <v>9933.44</v>
      </c>
      <c r="J1225" t="s">
        <v>12</v>
      </c>
      <c r="K1225" t="s">
        <v>12</v>
      </c>
      <c r="L1225" t="s">
        <v>13</v>
      </c>
      <c r="M1225" s="35">
        <f>DATE(E1225,MATCH(F1225,{"Jan","Feb","Mar","Apr","May","Jun","Jul","Aug","Sep","Oct","Nov","Dec"}, 0),G1225)</f>
        <v>23631</v>
      </c>
      <c r="N1225" s="20">
        <f t="shared" si="18"/>
        <v>58</v>
      </c>
    </row>
    <row r="1226" spans="4:14" x14ac:dyDescent="0.35">
      <c r="D1226" t="s">
        <v>1243</v>
      </c>
      <c r="E1226">
        <v>1971</v>
      </c>
      <c r="F1226" s="28" t="s">
        <v>30</v>
      </c>
      <c r="G1226">
        <v>26</v>
      </c>
      <c r="H1226">
        <v>1</v>
      </c>
      <c r="I1226" s="38">
        <v>9957.7199999999993</v>
      </c>
      <c r="J1226" t="s">
        <v>11</v>
      </c>
      <c r="K1226" t="s">
        <v>12</v>
      </c>
      <c r="L1226" t="s">
        <v>170</v>
      </c>
      <c r="M1226" s="35">
        <f>DATE(E1226,MATCH(F1226,{"Jan","Feb","Mar","Apr","May","Jun","Jul","Aug","Sep","Oct","Nov","Dec"}, 0),G1226)</f>
        <v>26293</v>
      </c>
      <c r="N1226" s="20">
        <f t="shared" si="18"/>
        <v>51</v>
      </c>
    </row>
    <row r="1227" spans="4:14" x14ac:dyDescent="0.35">
      <c r="D1227" t="s">
        <v>1244</v>
      </c>
      <c r="E1227">
        <v>1971</v>
      </c>
      <c r="F1227" s="28" t="s">
        <v>37</v>
      </c>
      <c r="G1227">
        <v>6</v>
      </c>
      <c r="H1227">
        <v>1</v>
      </c>
      <c r="I1227" s="38">
        <v>9964.06</v>
      </c>
      <c r="J1227" t="s">
        <v>11</v>
      </c>
      <c r="K1227" t="s">
        <v>11</v>
      </c>
      <c r="L1227" t="s">
        <v>166</v>
      </c>
      <c r="M1227" s="35">
        <f>DATE(E1227,MATCH(F1227,{"Jan","Feb","Mar","Apr","May","Jun","Jul","Aug","Sep","Oct","Nov","Dec"}, 0),G1227)</f>
        <v>26212</v>
      </c>
      <c r="N1227" s="20">
        <f t="shared" si="18"/>
        <v>51</v>
      </c>
    </row>
    <row r="1228" spans="4:14" x14ac:dyDescent="0.35">
      <c r="D1228" t="s">
        <v>1245</v>
      </c>
      <c r="E1228">
        <v>1970</v>
      </c>
      <c r="F1228" s="28" t="s">
        <v>35</v>
      </c>
      <c r="G1228">
        <v>11</v>
      </c>
      <c r="H1228">
        <v>0</v>
      </c>
      <c r="I1228" s="38">
        <v>9991.0400000000009</v>
      </c>
      <c r="J1228" t="s">
        <v>11</v>
      </c>
      <c r="K1228" t="s">
        <v>12</v>
      </c>
      <c r="L1228" t="s">
        <v>23</v>
      </c>
      <c r="M1228" s="35">
        <f>DATE(E1228,MATCH(F1228,{"Jan","Feb","Mar","Apr","May","Jun","Jul","Aug","Sep","Oct","Nov","Dec"}, 0),G1228)</f>
        <v>25791</v>
      </c>
      <c r="N1228" s="20">
        <f t="shared" si="18"/>
        <v>52</v>
      </c>
    </row>
    <row r="1229" spans="4:14" x14ac:dyDescent="0.35">
      <c r="D1229" t="s">
        <v>1246</v>
      </c>
      <c r="E1229">
        <v>1988</v>
      </c>
      <c r="F1229" s="28" t="s">
        <v>10</v>
      </c>
      <c r="G1229">
        <v>3</v>
      </c>
      <c r="H1229">
        <v>3</v>
      </c>
      <c r="I1229" s="38">
        <v>10011.44</v>
      </c>
      <c r="J1229" t="s">
        <v>12</v>
      </c>
      <c r="K1229" t="s">
        <v>12</v>
      </c>
      <c r="L1229" t="s">
        <v>535</v>
      </c>
      <c r="M1229" s="35">
        <f>DATE(E1229,MATCH(F1229,{"Jan","Feb","Mar","Apr","May","Jun","Jul","Aug","Sep","Oct","Nov","Dec"}, 0),G1229)</f>
        <v>32327</v>
      </c>
      <c r="N1229" s="20">
        <f t="shared" si="18"/>
        <v>34</v>
      </c>
    </row>
    <row r="1230" spans="4:14" x14ac:dyDescent="0.35">
      <c r="D1230" t="s">
        <v>1247</v>
      </c>
      <c r="E1230">
        <v>1979</v>
      </c>
      <c r="F1230" s="28" t="s">
        <v>30</v>
      </c>
      <c r="G1230">
        <v>28</v>
      </c>
      <c r="H1230">
        <v>2</v>
      </c>
      <c r="I1230" s="38">
        <v>10027.15</v>
      </c>
      <c r="J1230" t="s">
        <v>12</v>
      </c>
      <c r="K1230" t="s">
        <v>16</v>
      </c>
      <c r="L1230" t="s">
        <v>300</v>
      </c>
      <c r="M1230" s="35">
        <f>DATE(E1230,MATCH(F1230,{"Jan","Feb","Mar","Apr","May","Jun","Jul","Aug","Sep","Oct","Nov","Dec"}, 0),G1230)</f>
        <v>29217</v>
      </c>
      <c r="N1230" s="20">
        <f t="shared" si="18"/>
        <v>43</v>
      </c>
    </row>
    <row r="1231" spans="4:14" x14ac:dyDescent="0.35">
      <c r="D1231" t="s">
        <v>1248</v>
      </c>
      <c r="E1231">
        <v>1974</v>
      </c>
      <c r="F1231" s="28" t="s">
        <v>35</v>
      </c>
      <c r="G1231">
        <v>30</v>
      </c>
      <c r="H1231">
        <v>2</v>
      </c>
      <c r="I1231" s="38">
        <v>10043.25</v>
      </c>
      <c r="J1231" t="s">
        <v>12</v>
      </c>
      <c r="K1231" t="s">
        <v>11</v>
      </c>
      <c r="L1231" t="s">
        <v>247</v>
      </c>
      <c r="M1231" s="35">
        <f>DATE(E1231,MATCH(F1231,{"Jan","Feb","Mar","Apr","May","Jun","Jul","Aug","Sep","Oct","Nov","Dec"}, 0),G1231)</f>
        <v>27271</v>
      </c>
      <c r="N1231" s="20">
        <f t="shared" si="18"/>
        <v>48</v>
      </c>
    </row>
    <row r="1232" spans="4:14" x14ac:dyDescent="0.35">
      <c r="D1232" t="s">
        <v>1249</v>
      </c>
      <c r="E1232">
        <v>1969</v>
      </c>
      <c r="F1232" s="28" t="s">
        <v>35</v>
      </c>
      <c r="G1232">
        <v>22</v>
      </c>
      <c r="H1232">
        <v>1</v>
      </c>
      <c r="I1232" s="38">
        <v>10065.41</v>
      </c>
      <c r="J1232" t="s">
        <v>12</v>
      </c>
      <c r="K1232" t="s">
        <v>11</v>
      </c>
      <c r="L1232" t="s">
        <v>42</v>
      </c>
      <c r="M1232" s="35">
        <f>DATE(E1232,MATCH(F1232,{"Jan","Feb","Mar","Apr","May","Jun","Jul","Aug","Sep","Oct","Nov","Dec"}, 0),G1232)</f>
        <v>25437</v>
      </c>
      <c r="N1232" s="20">
        <f t="shared" si="18"/>
        <v>53</v>
      </c>
    </row>
    <row r="1233" spans="4:14" x14ac:dyDescent="0.35">
      <c r="D1233" t="s">
        <v>1250</v>
      </c>
      <c r="E1233">
        <v>1969</v>
      </c>
      <c r="F1233" s="28" t="s">
        <v>37</v>
      </c>
      <c r="G1233">
        <v>27</v>
      </c>
      <c r="H1233">
        <v>0</v>
      </c>
      <c r="I1233" s="38">
        <v>10072.06</v>
      </c>
      <c r="J1233" t="s">
        <v>12</v>
      </c>
      <c r="K1233" t="s">
        <v>16</v>
      </c>
      <c r="L1233" t="s">
        <v>356</v>
      </c>
      <c r="M1233" s="35">
        <f>DATE(E1233,MATCH(F1233,{"Jan","Feb","Mar","Apr","May","Jun","Jul","Aug","Sep","Oct","Nov","Dec"}, 0),G1233)</f>
        <v>25503</v>
      </c>
      <c r="N1233" s="20">
        <f t="shared" ref="N1233:N1296" si="19">DATEDIF(M1233,DATE(2023,6,8),"y")</f>
        <v>53</v>
      </c>
    </row>
    <row r="1234" spans="4:14" x14ac:dyDescent="0.35">
      <c r="D1234" t="s">
        <v>1251</v>
      </c>
      <c r="E1234">
        <v>1969</v>
      </c>
      <c r="F1234" s="28" t="s">
        <v>10</v>
      </c>
      <c r="G1234">
        <v>3</v>
      </c>
      <c r="H1234">
        <v>1</v>
      </c>
      <c r="I1234" s="38">
        <v>10085.85</v>
      </c>
      <c r="J1234" t="s">
        <v>12</v>
      </c>
      <c r="K1234" t="s">
        <v>12</v>
      </c>
      <c r="L1234" t="s">
        <v>42</v>
      </c>
      <c r="M1234" s="35">
        <f>DATE(E1234,MATCH(F1234,{"Jan","Feb","Mar","Apr","May","Jun","Jul","Aug","Sep","Oct","Nov","Dec"}, 0),G1234)</f>
        <v>25387</v>
      </c>
      <c r="N1234" s="20">
        <f t="shared" si="19"/>
        <v>53</v>
      </c>
    </row>
    <row r="1235" spans="4:14" x14ac:dyDescent="0.35">
      <c r="D1235" t="s">
        <v>1252</v>
      </c>
      <c r="E1235">
        <v>1976</v>
      </c>
      <c r="F1235" s="28" t="s">
        <v>30</v>
      </c>
      <c r="G1235">
        <v>19</v>
      </c>
      <c r="H1235">
        <v>5</v>
      </c>
      <c r="I1235" s="38">
        <v>10096.969999999999</v>
      </c>
      <c r="J1235" t="s">
        <v>12</v>
      </c>
      <c r="K1235" t="s">
        <v>11</v>
      </c>
      <c r="L1235" t="s">
        <v>42</v>
      </c>
      <c r="M1235" s="35">
        <f>DATE(E1235,MATCH(F1235,{"Jan","Feb","Mar","Apr","May","Jun","Jul","Aug","Sep","Oct","Nov","Dec"}, 0),G1235)</f>
        <v>28113</v>
      </c>
      <c r="N1235" s="20">
        <f t="shared" si="19"/>
        <v>46</v>
      </c>
    </row>
    <row r="1236" spans="4:14" x14ac:dyDescent="0.35">
      <c r="D1236" t="s">
        <v>1253</v>
      </c>
      <c r="E1236">
        <v>1972</v>
      </c>
      <c r="F1236" s="28" t="s">
        <v>37</v>
      </c>
      <c r="G1236">
        <v>19</v>
      </c>
      <c r="H1236">
        <v>1</v>
      </c>
      <c r="I1236" s="38">
        <v>10106.129999999999</v>
      </c>
      <c r="J1236" t="s">
        <v>12</v>
      </c>
      <c r="K1236" t="s">
        <v>16</v>
      </c>
      <c r="L1236" t="s">
        <v>247</v>
      </c>
      <c r="M1236" s="35">
        <f>DATE(E1236,MATCH(F1236,{"Jan","Feb","Mar","Apr","May","Jun","Jul","Aug","Sep","Oct","Nov","Dec"}, 0),G1236)</f>
        <v>26591</v>
      </c>
      <c r="N1236" s="20">
        <f t="shared" si="19"/>
        <v>50</v>
      </c>
    </row>
    <row r="1237" spans="4:14" x14ac:dyDescent="0.35">
      <c r="D1237" t="s">
        <v>1254</v>
      </c>
      <c r="E1237">
        <v>1972</v>
      </c>
      <c r="F1237" s="28" t="s">
        <v>35</v>
      </c>
      <c r="G1237">
        <v>8</v>
      </c>
      <c r="H1237">
        <v>2</v>
      </c>
      <c r="I1237" s="38">
        <v>10107.219999999999</v>
      </c>
      <c r="J1237" t="s">
        <v>12</v>
      </c>
      <c r="K1237" t="s">
        <v>16</v>
      </c>
      <c r="L1237" t="s">
        <v>13</v>
      </c>
      <c r="M1237" s="35">
        <f>DATE(E1237,MATCH(F1237,{"Jan","Feb","Mar","Apr","May","Jun","Jul","Aug","Sep","Oct","Nov","Dec"}, 0),G1237)</f>
        <v>26519</v>
      </c>
      <c r="N1237" s="20">
        <f t="shared" si="19"/>
        <v>50</v>
      </c>
    </row>
    <row r="1238" spans="4:14" x14ac:dyDescent="0.35">
      <c r="D1238" t="s">
        <v>1255</v>
      </c>
      <c r="E1238">
        <v>1975</v>
      </c>
      <c r="F1238" s="28" t="s">
        <v>10</v>
      </c>
      <c r="G1238">
        <v>2</v>
      </c>
      <c r="H1238">
        <v>3</v>
      </c>
      <c r="I1238" s="38">
        <v>10115.01</v>
      </c>
      <c r="J1238" t="s">
        <v>12</v>
      </c>
      <c r="K1238" t="s">
        <v>12</v>
      </c>
      <c r="L1238" t="s">
        <v>23</v>
      </c>
      <c r="M1238" s="35">
        <f>DATE(E1238,MATCH(F1238,{"Jan","Feb","Mar","Apr","May","Jun","Jul","Aug","Sep","Oct","Nov","Dec"}, 0),G1238)</f>
        <v>27577</v>
      </c>
      <c r="N1238" s="20">
        <f t="shared" si="19"/>
        <v>47</v>
      </c>
    </row>
    <row r="1239" spans="4:14" x14ac:dyDescent="0.35">
      <c r="D1239" t="s">
        <v>1256</v>
      </c>
      <c r="E1239">
        <v>1972</v>
      </c>
      <c r="F1239" s="28" t="s">
        <v>15</v>
      </c>
      <c r="G1239">
        <v>16</v>
      </c>
      <c r="H1239">
        <v>2</v>
      </c>
      <c r="I1239" s="38">
        <v>10118.42</v>
      </c>
      <c r="J1239" t="s">
        <v>12</v>
      </c>
      <c r="K1239" t="s">
        <v>12</v>
      </c>
      <c r="L1239" t="s">
        <v>42</v>
      </c>
      <c r="M1239" s="35">
        <f>DATE(E1239,MATCH(F1239,{"Jan","Feb","Mar","Apr","May","Jun","Jul","Aug","Sep","Oct","Nov","Dec"}, 0),G1239)</f>
        <v>26619</v>
      </c>
      <c r="N1239" s="20">
        <f t="shared" si="19"/>
        <v>50</v>
      </c>
    </row>
    <row r="1240" spans="4:14" x14ac:dyDescent="0.35">
      <c r="D1240" t="s">
        <v>1257</v>
      </c>
      <c r="E1240">
        <v>1997</v>
      </c>
      <c r="F1240" s="28" t="s">
        <v>20</v>
      </c>
      <c r="G1240">
        <v>5</v>
      </c>
      <c r="H1240">
        <v>0</v>
      </c>
      <c r="I1240" s="38">
        <v>10139.84</v>
      </c>
      <c r="J1240" t="s">
        <v>12</v>
      </c>
      <c r="K1240" t="s">
        <v>11</v>
      </c>
      <c r="L1240" t="s">
        <v>23</v>
      </c>
      <c r="M1240" s="35">
        <f>DATE(E1240,MATCH(F1240,{"Jan","Feb","Mar","Apr","May","Jun","Jul","Aug","Sep","Oct","Nov","Dec"}, 0),G1240)</f>
        <v>35678</v>
      </c>
      <c r="N1240" s="20">
        <f t="shared" si="19"/>
        <v>25</v>
      </c>
    </row>
    <row r="1241" spans="4:14" x14ac:dyDescent="0.35">
      <c r="D1241" t="s">
        <v>1258</v>
      </c>
      <c r="E1241">
        <v>1974</v>
      </c>
      <c r="F1241" s="28" t="s">
        <v>30</v>
      </c>
      <c r="G1241">
        <v>30</v>
      </c>
      <c r="H1241">
        <v>3</v>
      </c>
      <c r="I1241" s="38">
        <v>10141.14</v>
      </c>
      <c r="J1241" t="s">
        <v>12</v>
      </c>
      <c r="K1241" t="s">
        <v>16</v>
      </c>
      <c r="L1241" t="s">
        <v>168</v>
      </c>
      <c r="M1241" s="35">
        <f>DATE(E1241,MATCH(F1241,{"Jan","Feb","Mar","Apr","May","Jun","Jul","Aug","Sep","Oct","Nov","Dec"}, 0),G1241)</f>
        <v>27393</v>
      </c>
      <c r="N1241" s="20">
        <f t="shared" si="19"/>
        <v>48</v>
      </c>
    </row>
    <row r="1242" spans="4:14" x14ac:dyDescent="0.35">
      <c r="D1242" t="s">
        <v>1259</v>
      </c>
      <c r="E1242">
        <v>1981</v>
      </c>
      <c r="F1242" s="28" t="s">
        <v>18</v>
      </c>
      <c r="G1242">
        <v>12</v>
      </c>
      <c r="H1242">
        <v>1</v>
      </c>
      <c r="I1242" s="38">
        <v>10146.129999999999</v>
      </c>
      <c r="J1242" t="s">
        <v>12</v>
      </c>
      <c r="K1242" t="s">
        <v>16</v>
      </c>
      <c r="L1242" t="s">
        <v>200</v>
      </c>
      <c r="M1242" s="35">
        <f>DATE(E1242,MATCH(F1242,{"Jan","Feb","Mar","Apr","May","Jun","Jul","Aug","Sep","Oct","Nov","Dec"}, 0),G1242)</f>
        <v>29749</v>
      </c>
      <c r="N1242" s="20">
        <f t="shared" si="19"/>
        <v>41</v>
      </c>
    </row>
    <row r="1243" spans="4:14" x14ac:dyDescent="0.35">
      <c r="D1243" t="s">
        <v>1260</v>
      </c>
      <c r="E1243">
        <v>1973</v>
      </c>
      <c r="F1243" s="28" t="s">
        <v>37</v>
      </c>
      <c r="G1243">
        <v>13</v>
      </c>
      <c r="H1243">
        <v>2</v>
      </c>
      <c r="I1243" s="38">
        <v>10156.780000000001</v>
      </c>
      <c r="J1243" t="s">
        <v>12</v>
      </c>
      <c r="K1243" t="s">
        <v>11</v>
      </c>
      <c r="L1243" t="s">
        <v>23</v>
      </c>
      <c r="M1243" s="35">
        <f>DATE(E1243,MATCH(F1243,{"Jan","Feb","Mar","Apr","May","Jun","Jul","Aug","Sep","Oct","Nov","Dec"}, 0),G1243)</f>
        <v>26950</v>
      </c>
      <c r="N1243" s="20">
        <f t="shared" si="19"/>
        <v>49</v>
      </c>
    </row>
    <row r="1244" spans="4:14" x14ac:dyDescent="0.35">
      <c r="D1244" t="s">
        <v>1261</v>
      </c>
      <c r="E1244">
        <v>1972</v>
      </c>
      <c r="F1244" s="28" t="s">
        <v>10</v>
      </c>
      <c r="G1244">
        <v>10</v>
      </c>
      <c r="H1244">
        <v>0</v>
      </c>
      <c r="I1244" s="38">
        <v>10160.870000000001</v>
      </c>
      <c r="J1244" t="s">
        <v>12</v>
      </c>
      <c r="K1244" t="s">
        <v>12</v>
      </c>
      <c r="L1244" t="s">
        <v>200</v>
      </c>
      <c r="M1244" s="35">
        <f>DATE(E1244,MATCH(F1244,{"Jan","Feb","Mar","Apr","May","Jun","Jul","Aug","Sep","Oct","Nov","Dec"}, 0),G1244)</f>
        <v>26490</v>
      </c>
      <c r="N1244" s="20">
        <f t="shared" si="19"/>
        <v>50</v>
      </c>
    </row>
    <row r="1245" spans="4:14" x14ac:dyDescent="0.35">
      <c r="D1245" t="s">
        <v>1262</v>
      </c>
      <c r="E1245">
        <v>1985</v>
      </c>
      <c r="F1245" s="28" t="s">
        <v>37</v>
      </c>
      <c r="G1245">
        <v>16</v>
      </c>
      <c r="H1245">
        <v>3</v>
      </c>
      <c r="I1245" s="38">
        <v>10191.82</v>
      </c>
      <c r="J1245" t="s">
        <v>12</v>
      </c>
      <c r="K1245" t="s">
        <v>11</v>
      </c>
      <c r="L1245" t="s">
        <v>535</v>
      </c>
      <c r="M1245" s="35">
        <f>DATE(E1245,MATCH(F1245,{"Jan","Feb","Mar","Apr","May","Jun","Jul","Aug","Sep","Oct","Nov","Dec"}, 0),G1245)</f>
        <v>31336</v>
      </c>
      <c r="N1245" s="20">
        <f t="shared" si="19"/>
        <v>37</v>
      </c>
    </row>
    <row r="1246" spans="4:14" x14ac:dyDescent="0.35">
      <c r="D1246" t="s">
        <v>1263</v>
      </c>
      <c r="E1246">
        <v>1970</v>
      </c>
      <c r="F1246" s="28" t="s">
        <v>30</v>
      </c>
      <c r="G1246">
        <v>24</v>
      </c>
      <c r="H1246">
        <v>0</v>
      </c>
      <c r="I1246" s="38">
        <v>10197.77</v>
      </c>
      <c r="J1246" t="s">
        <v>12</v>
      </c>
      <c r="K1246" t="s">
        <v>16</v>
      </c>
      <c r="L1246" t="s">
        <v>247</v>
      </c>
      <c r="M1246" s="35">
        <f>DATE(E1246,MATCH(F1246,{"Jan","Feb","Mar","Apr","May","Jun","Jul","Aug","Sep","Oct","Nov","Dec"}, 0),G1246)</f>
        <v>25926</v>
      </c>
      <c r="N1246" s="20">
        <f t="shared" si="19"/>
        <v>52</v>
      </c>
    </row>
    <row r="1247" spans="4:14" x14ac:dyDescent="0.35">
      <c r="D1247" t="s">
        <v>1264</v>
      </c>
      <c r="E1247">
        <v>1967</v>
      </c>
      <c r="F1247" s="28" t="s">
        <v>20</v>
      </c>
      <c r="G1247">
        <v>26</v>
      </c>
      <c r="H1247">
        <v>0</v>
      </c>
      <c r="I1247" s="38">
        <v>10214.64</v>
      </c>
      <c r="J1247" t="s">
        <v>12</v>
      </c>
      <c r="K1247" t="s">
        <v>11</v>
      </c>
      <c r="L1247" t="s">
        <v>42</v>
      </c>
      <c r="M1247" s="35">
        <f>DATE(E1247,MATCH(F1247,{"Jan","Feb","Mar","Apr","May","Jun","Jul","Aug","Sep","Oct","Nov","Dec"}, 0),G1247)</f>
        <v>24741</v>
      </c>
      <c r="N1247" s="20">
        <f t="shared" si="19"/>
        <v>55</v>
      </c>
    </row>
    <row r="1248" spans="4:14" x14ac:dyDescent="0.35">
      <c r="D1248" t="s">
        <v>1265</v>
      </c>
      <c r="E1248">
        <v>1967</v>
      </c>
      <c r="F1248" s="28" t="s">
        <v>18</v>
      </c>
      <c r="G1248">
        <v>28</v>
      </c>
      <c r="H1248">
        <v>0</v>
      </c>
      <c r="I1248" s="38">
        <v>10226.280000000001</v>
      </c>
      <c r="J1248" t="s">
        <v>12</v>
      </c>
      <c r="K1248" t="s">
        <v>12</v>
      </c>
      <c r="L1248" t="s">
        <v>13</v>
      </c>
      <c r="M1248" s="35">
        <f>DATE(E1248,MATCH(F1248,{"Jan","Feb","Mar","Apr","May","Jun","Jul","Aug","Sep","Oct","Nov","Dec"}, 0),G1248)</f>
        <v>24651</v>
      </c>
      <c r="N1248" s="20">
        <f t="shared" si="19"/>
        <v>55</v>
      </c>
    </row>
    <row r="1249" spans="4:14" x14ac:dyDescent="0.35">
      <c r="D1249" t="s">
        <v>1266</v>
      </c>
      <c r="E1249">
        <v>1968</v>
      </c>
      <c r="F1249" s="28" t="s">
        <v>20</v>
      </c>
      <c r="G1249">
        <v>23</v>
      </c>
      <c r="H1249">
        <v>0</v>
      </c>
      <c r="I1249" s="38">
        <v>10231.5</v>
      </c>
      <c r="J1249" t="s">
        <v>12</v>
      </c>
      <c r="K1249" t="s">
        <v>16</v>
      </c>
      <c r="L1249" t="s">
        <v>23</v>
      </c>
      <c r="M1249" s="35">
        <f>DATE(E1249,MATCH(F1249,{"Jan","Feb","Mar","Apr","May","Jun","Jul","Aug","Sep","Oct","Nov","Dec"}, 0),G1249)</f>
        <v>25104</v>
      </c>
      <c r="N1249" s="20">
        <f t="shared" si="19"/>
        <v>54</v>
      </c>
    </row>
    <row r="1250" spans="4:14" x14ac:dyDescent="0.35">
      <c r="D1250" t="s">
        <v>1267</v>
      </c>
      <c r="E1250">
        <v>1975</v>
      </c>
      <c r="F1250" s="28" t="s">
        <v>35</v>
      </c>
      <c r="G1250">
        <v>15</v>
      </c>
      <c r="H1250">
        <v>1</v>
      </c>
      <c r="I1250" s="38">
        <v>10259.129999999999</v>
      </c>
      <c r="J1250" t="s">
        <v>12</v>
      </c>
      <c r="K1250" t="s">
        <v>11</v>
      </c>
      <c r="L1250" t="s">
        <v>42</v>
      </c>
      <c r="M1250" s="35">
        <f>DATE(E1250,MATCH(F1250,{"Jan","Feb","Mar","Apr","May","Jun","Jul","Aug","Sep","Oct","Nov","Dec"}, 0),G1250)</f>
        <v>27621</v>
      </c>
      <c r="N1250" s="20">
        <f t="shared" si="19"/>
        <v>47</v>
      </c>
    </row>
    <row r="1251" spans="4:14" x14ac:dyDescent="0.35">
      <c r="D1251" t="s">
        <v>1268</v>
      </c>
      <c r="E1251">
        <v>1973</v>
      </c>
      <c r="F1251" s="28" t="s">
        <v>20</v>
      </c>
      <c r="G1251">
        <v>5</v>
      </c>
      <c r="H1251">
        <v>3</v>
      </c>
      <c r="I1251" s="38">
        <v>10264.44</v>
      </c>
      <c r="J1251" t="s">
        <v>12</v>
      </c>
      <c r="K1251" t="s">
        <v>11</v>
      </c>
      <c r="L1251" t="s">
        <v>23</v>
      </c>
      <c r="M1251" s="35">
        <f>DATE(E1251,MATCH(F1251,{"Jan","Feb","Mar","Apr","May","Jun","Jul","Aug","Sep","Oct","Nov","Dec"}, 0),G1251)</f>
        <v>26912</v>
      </c>
      <c r="N1251" s="20">
        <f t="shared" si="19"/>
        <v>49</v>
      </c>
    </row>
    <row r="1252" spans="4:14" x14ac:dyDescent="0.35">
      <c r="D1252" t="s">
        <v>1269</v>
      </c>
      <c r="E1252">
        <v>1973</v>
      </c>
      <c r="F1252" s="28" t="s">
        <v>15</v>
      </c>
      <c r="G1252">
        <v>27</v>
      </c>
      <c r="H1252">
        <v>3</v>
      </c>
      <c r="I1252" s="38">
        <v>10269.459999999999</v>
      </c>
      <c r="J1252" t="s">
        <v>12</v>
      </c>
      <c r="K1252" t="s">
        <v>12</v>
      </c>
      <c r="L1252" t="s">
        <v>23</v>
      </c>
      <c r="M1252" s="35">
        <f>DATE(E1252,MATCH(F1252,{"Jan","Feb","Mar","Apr","May","Jun","Jul","Aug","Sep","Oct","Nov","Dec"}, 0),G1252)</f>
        <v>26995</v>
      </c>
      <c r="N1252" s="20">
        <f t="shared" si="19"/>
        <v>49</v>
      </c>
    </row>
    <row r="1253" spans="4:14" x14ac:dyDescent="0.35">
      <c r="D1253" t="s">
        <v>1270</v>
      </c>
      <c r="E1253">
        <v>1970</v>
      </c>
      <c r="F1253" s="28" t="s">
        <v>18</v>
      </c>
      <c r="G1253">
        <v>21</v>
      </c>
      <c r="H1253">
        <v>0</v>
      </c>
      <c r="I1253" s="38">
        <v>10274.33</v>
      </c>
      <c r="J1253" t="s">
        <v>12</v>
      </c>
      <c r="K1253" t="s">
        <v>16</v>
      </c>
      <c r="L1253" t="s">
        <v>247</v>
      </c>
      <c r="M1253" s="35">
        <f>DATE(E1253,MATCH(F1253,{"Jan","Feb","Mar","Apr","May","Jun","Jul","Aug","Sep","Oct","Nov","Dec"}, 0),G1253)</f>
        <v>25740</v>
      </c>
      <c r="N1253" s="20">
        <f t="shared" si="19"/>
        <v>52</v>
      </c>
    </row>
    <row r="1254" spans="4:14" x14ac:dyDescent="0.35">
      <c r="D1254" t="s">
        <v>1271</v>
      </c>
      <c r="E1254">
        <v>1988</v>
      </c>
      <c r="F1254" s="28" t="s">
        <v>20</v>
      </c>
      <c r="G1254">
        <v>14</v>
      </c>
      <c r="H1254">
        <v>3</v>
      </c>
      <c r="I1254" s="38">
        <v>10276.99</v>
      </c>
      <c r="J1254" t="s">
        <v>12</v>
      </c>
      <c r="K1254" t="s">
        <v>16</v>
      </c>
      <c r="L1254" t="s">
        <v>300</v>
      </c>
      <c r="M1254" s="35">
        <f>DATE(E1254,MATCH(F1254,{"Jan","Feb","Mar","Apr","May","Jun","Jul","Aug","Sep","Oct","Nov","Dec"}, 0),G1254)</f>
        <v>32400</v>
      </c>
      <c r="N1254" s="20">
        <f t="shared" si="19"/>
        <v>34</v>
      </c>
    </row>
    <row r="1255" spans="4:14" x14ac:dyDescent="0.35">
      <c r="D1255" t="s">
        <v>1272</v>
      </c>
      <c r="E1255">
        <v>1963</v>
      </c>
      <c r="F1255" s="28" t="s">
        <v>20</v>
      </c>
      <c r="G1255">
        <v>24</v>
      </c>
      <c r="H1255">
        <v>0</v>
      </c>
      <c r="I1255" s="38">
        <v>10308.040000000001</v>
      </c>
      <c r="J1255" t="s">
        <v>12</v>
      </c>
      <c r="K1255" t="s">
        <v>16</v>
      </c>
      <c r="L1255" t="s">
        <v>13</v>
      </c>
      <c r="M1255" s="35">
        <f>DATE(E1255,MATCH(F1255,{"Jan","Feb","Mar","Apr","May","Jun","Jul","Aug","Sep","Oct","Nov","Dec"}, 0),G1255)</f>
        <v>23278</v>
      </c>
      <c r="N1255" s="20">
        <f t="shared" si="19"/>
        <v>59</v>
      </c>
    </row>
    <row r="1256" spans="4:14" x14ac:dyDescent="0.35">
      <c r="D1256" t="s">
        <v>1273</v>
      </c>
      <c r="E1256">
        <v>1962</v>
      </c>
      <c r="F1256" s="28" t="s">
        <v>10</v>
      </c>
      <c r="G1256">
        <v>12</v>
      </c>
      <c r="H1256">
        <v>0</v>
      </c>
      <c r="I1256" s="38">
        <v>10310.780000000001</v>
      </c>
      <c r="J1256" t="s">
        <v>12</v>
      </c>
      <c r="K1256" t="s">
        <v>12</v>
      </c>
      <c r="L1256" t="s">
        <v>23</v>
      </c>
      <c r="M1256" s="35">
        <f>DATE(E1256,MATCH(F1256,{"Jan","Feb","Mar","Apr","May","Jun","Jul","Aug","Sep","Oct","Nov","Dec"}, 0),G1256)</f>
        <v>22839</v>
      </c>
      <c r="N1256" s="20">
        <f t="shared" si="19"/>
        <v>60</v>
      </c>
    </row>
    <row r="1257" spans="4:14" x14ac:dyDescent="0.35">
      <c r="D1257" t="s">
        <v>1274</v>
      </c>
      <c r="E1257">
        <v>1991</v>
      </c>
      <c r="F1257" s="28" t="s">
        <v>15</v>
      </c>
      <c r="G1257">
        <v>17</v>
      </c>
      <c r="H1257">
        <v>3</v>
      </c>
      <c r="I1257" s="38">
        <v>10315.91</v>
      </c>
      <c r="J1257" t="s">
        <v>12</v>
      </c>
      <c r="K1257" t="s">
        <v>11</v>
      </c>
      <c r="L1257" t="s">
        <v>23</v>
      </c>
      <c r="M1257" s="35">
        <f>DATE(E1257,MATCH(F1257,{"Jan","Feb","Mar","Apr","May","Jun","Jul","Aug","Sep","Oct","Nov","Dec"}, 0),G1257)</f>
        <v>33559</v>
      </c>
      <c r="N1257" s="20">
        <f t="shared" si="19"/>
        <v>31</v>
      </c>
    </row>
    <row r="1258" spans="4:14" x14ac:dyDescent="0.35">
      <c r="D1258" t="s">
        <v>1275</v>
      </c>
      <c r="E1258">
        <v>1991</v>
      </c>
      <c r="F1258" s="28" t="s">
        <v>35</v>
      </c>
      <c r="G1258">
        <v>21</v>
      </c>
      <c r="H1258">
        <v>3</v>
      </c>
      <c r="I1258" s="38">
        <v>10322.9</v>
      </c>
      <c r="J1258" t="s">
        <v>12</v>
      </c>
      <c r="K1258" t="s">
        <v>16</v>
      </c>
      <c r="L1258" t="s">
        <v>535</v>
      </c>
      <c r="M1258" s="35">
        <f>DATE(E1258,MATCH(F1258,{"Jan","Feb","Mar","Apr","May","Jun","Jul","Aug","Sep","Oct","Nov","Dec"}, 0),G1258)</f>
        <v>33471</v>
      </c>
      <c r="N1258" s="20">
        <f t="shared" si="19"/>
        <v>31</v>
      </c>
    </row>
    <row r="1259" spans="4:14" x14ac:dyDescent="0.35">
      <c r="D1259" t="s">
        <v>1276</v>
      </c>
      <c r="E1259">
        <v>1970</v>
      </c>
      <c r="F1259" s="28" t="s">
        <v>30</v>
      </c>
      <c r="G1259">
        <v>1</v>
      </c>
      <c r="H1259">
        <v>2</v>
      </c>
      <c r="I1259" s="38">
        <v>10325.209999999999</v>
      </c>
      <c r="J1259" t="s">
        <v>12</v>
      </c>
      <c r="K1259" t="s">
        <v>12</v>
      </c>
      <c r="L1259" t="s">
        <v>42</v>
      </c>
      <c r="M1259" s="35">
        <f>DATE(E1259,MATCH(F1259,{"Jan","Feb","Mar","Apr","May","Jun","Jul","Aug","Sep","Oct","Nov","Dec"}, 0),G1259)</f>
        <v>25903</v>
      </c>
      <c r="N1259" s="20">
        <f t="shared" si="19"/>
        <v>52</v>
      </c>
    </row>
    <row r="1260" spans="4:14" x14ac:dyDescent="0.35">
      <c r="D1260" t="s">
        <v>1277</v>
      </c>
      <c r="E1260">
        <v>1982</v>
      </c>
      <c r="F1260" s="28" t="s">
        <v>10</v>
      </c>
      <c r="G1260">
        <v>21</v>
      </c>
      <c r="H1260">
        <v>3</v>
      </c>
      <c r="I1260" s="38">
        <v>10329.06</v>
      </c>
      <c r="J1260" t="s">
        <v>12</v>
      </c>
      <c r="K1260" t="s">
        <v>16</v>
      </c>
      <c r="L1260" t="s">
        <v>300</v>
      </c>
      <c r="M1260" s="35">
        <f>DATE(E1260,MATCH(F1260,{"Jan","Feb","Mar","Apr","May","Jun","Jul","Aug","Sep","Oct","Nov","Dec"}, 0),G1260)</f>
        <v>30153</v>
      </c>
      <c r="N1260" s="20">
        <f t="shared" si="19"/>
        <v>40</v>
      </c>
    </row>
    <row r="1261" spans="4:14" x14ac:dyDescent="0.35">
      <c r="D1261" t="s">
        <v>1278</v>
      </c>
      <c r="E1261">
        <v>1968</v>
      </c>
      <c r="F1261" s="28" t="s">
        <v>10</v>
      </c>
      <c r="G1261">
        <v>19</v>
      </c>
      <c r="H1261">
        <v>0</v>
      </c>
      <c r="I1261" s="38">
        <v>10338.93</v>
      </c>
      <c r="J1261" t="s">
        <v>12</v>
      </c>
      <c r="K1261" t="s">
        <v>16</v>
      </c>
      <c r="L1261" t="s">
        <v>13</v>
      </c>
      <c r="M1261" s="35">
        <f>DATE(E1261,MATCH(F1261,{"Jan","Feb","Mar","Apr","May","Jun","Jul","Aug","Sep","Oct","Nov","Dec"}, 0),G1261)</f>
        <v>25038</v>
      </c>
      <c r="N1261" s="20">
        <f t="shared" si="19"/>
        <v>54</v>
      </c>
    </row>
    <row r="1262" spans="4:14" x14ac:dyDescent="0.35">
      <c r="D1262" t="s">
        <v>1279</v>
      </c>
      <c r="E1262">
        <v>1973</v>
      </c>
      <c r="F1262" s="28" t="s">
        <v>35</v>
      </c>
      <c r="G1262">
        <v>8</v>
      </c>
      <c r="H1262">
        <v>0</v>
      </c>
      <c r="I1262" s="38">
        <v>10345.93</v>
      </c>
      <c r="J1262" t="s">
        <v>12</v>
      </c>
      <c r="K1262" t="s">
        <v>11</v>
      </c>
      <c r="L1262" t="s">
        <v>300</v>
      </c>
      <c r="M1262" s="35">
        <f>DATE(E1262,MATCH(F1262,{"Jan","Feb","Mar","Apr","May","Jun","Jul","Aug","Sep","Oct","Nov","Dec"}, 0),G1262)</f>
        <v>26884</v>
      </c>
      <c r="N1262" s="20">
        <f t="shared" si="19"/>
        <v>49</v>
      </c>
    </row>
    <row r="1263" spans="4:14" x14ac:dyDescent="0.35">
      <c r="D1263" t="s">
        <v>1280</v>
      </c>
      <c r="E1263">
        <v>1974</v>
      </c>
      <c r="F1263" s="28" t="s">
        <v>20</v>
      </c>
      <c r="G1263">
        <v>29</v>
      </c>
      <c r="H1263">
        <v>0</v>
      </c>
      <c r="I1263" s="38">
        <v>10352.48</v>
      </c>
      <c r="J1263" t="s">
        <v>12</v>
      </c>
      <c r="K1263" t="s">
        <v>16</v>
      </c>
      <c r="L1263" t="s">
        <v>23</v>
      </c>
      <c r="M1263" s="35">
        <f>DATE(E1263,MATCH(F1263,{"Jan","Feb","Mar","Apr","May","Jun","Jul","Aug","Sep","Oct","Nov","Dec"}, 0),G1263)</f>
        <v>27301</v>
      </c>
      <c r="N1263" s="20">
        <f t="shared" si="19"/>
        <v>48</v>
      </c>
    </row>
    <row r="1264" spans="4:14" x14ac:dyDescent="0.35">
      <c r="D1264" t="s">
        <v>1281</v>
      </c>
      <c r="E1264">
        <v>1969</v>
      </c>
      <c r="F1264" s="28" t="s">
        <v>18</v>
      </c>
      <c r="G1264">
        <v>17</v>
      </c>
      <c r="H1264">
        <v>0</v>
      </c>
      <c r="I1264" s="38">
        <v>10355.64</v>
      </c>
      <c r="J1264" t="s">
        <v>12</v>
      </c>
      <c r="K1264" t="s">
        <v>16</v>
      </c>
      <c r="L1264" t="s">
        <v>23</v>
      </c>
      <c r="M1264" s="35">
        <f>DATE(E1264,MATCH(F1264,{"Jan","Feb","Mar","Apr","May","Jun","Jul","Aug","Sep","Oct","Nov","Dec"}, 0),G1264)</f>
        <v>25371</v>
      </c>
      <c r="N1264" s="20">
        <f t="shared" si="19"/>
        <v>53</v>
      </c>
    </row>
    <row r="1265" spans="4:14" x14ac:dyDescent="0.35">
      <c r="D1265" t="s">
        <v>1282</v>
      </c>
      <c r="E1265">
        <v>1971</v>
      </c>
      <c r="F1265" s="28" t="s">
        <v>20</v>
      </c>
      <c r="G1265">
        <v>6</v>
      </c>
      <c r="H1265">
        <v>0</v>
      </c>
      <c r="I1265" s="38">
        <v>10356.67</v>
      </c>
      <c r="J1265" t="s">
        <v>12</v>
      </c>
      <c r="K1265" t="s">
        <v>16</v>
      </c>
      <c r="L1265" t="s">
        <v>200</v>
      </c>
      <c r="M1265" s="35">
        <f>DATE(E1265,MATCH(F1265,{"Jan","Feb","Mar","Apr","May","Jun","Jul","Aug","Sep","Oct","Nov","Dec"}, 0),G1265)</f>
        <v>26182</v>
      </c>
      <c r="N1265" s="20">
        <f t="shared" si="19"/>
        <v>51</v>
      </c>
    </row>
    <row r="1266" spans="4:14" x14ac:dyDescent="0.35">
      <c r="D1266" t="s">
        <v>1283</v>
      </c>
      <c r="E1266">
        <v>1973</v>
      </c>
      <c r="F1266" s="28" t="s">
        <v>20</v>
      </c>
      <c r="G1266">
        <v>29</v>
      </c>
      <c r="H1266">
        <v>2</v>
      </c>
      <c r="I1266" s="38">
        <v>10370.91</v>
      </c>
      <c r="J1266" t="s">
        <v>12</v>
      </c>
      <c r="K1266" t="s">
        <v>12</v>
      </c>
      <c r="L1266" t="s">
        <v>247</v>
      </c>
      <c r="M1266" s="35">
        <f>DATE(E1266,MATCH(F1266,{"Jan","Feb","Mar","Apr","May","Jun","Jul","Aug","Sep","Oct","Nov","Dec"}, 0),G1266)</f>
        <v>26936</v>
      </c>
      <c r="N1266" s="20">
        <f t="shared" si="19"/>
        <v>49</v>
      </c>
    </row>
    <row r="1267" spans="4:14" x14ac:dyDescent="0.35">
      <c r="D1267" t="s">
        <v>1284</v>
      </c>
      <c r="E1267">
        <v>1973</v>
      </c>
      <c r="F1267" s="28" t="s">
        <v>20</v>
      </c>
      <c r="G1267">
        <v>19</v>
      </c>
      <c r="H1267">
        <v>3</v>
      </c>
      <c r="I1267" s="38">
        <v>10381.48</v>
      </c>
      <c r="J1267" t="s">
        <v>12</v>
      </c>
      <c r="K1267" t="s">
        <v>12</v>
      </c>
      <c r="L1267" t="s">
        <v>13</v>
      </c>
      <c r="M1267" s="35">
        <f>DATE(E1267,MATCH(F1267,{"Jan","Feb","Mar","Apr","May","Jun","Jul","Aug","Sep","Oct","Nov","Dec"}, 0),G1267)</f>
        <v>26926</v>
      </c>
      <c r="N1267" s="20">
        <f t="shared" si="19"/>
        <v>49</v>
      </c>
    </row>
    <row r="1268" spans="4:14" x14ac:dyDescent="0.35">
      <c r="D1268" t="s">
        <v>1285</v>
      </c>
      <c r="E1268">
        <v>1969</v>
      </c>
      <c r="F1268" s="28" t="s">
        <v>10</v>
      </c>
      <c r="G1268">
        <v>7</v>
      </c>
      <c r="H1268">
        <v>0</v>
      </c>
      <c r="I1268" s="38">
        <v>10403.27</v>
      </c>
      <c r="J1268" t="s">
        <v>12</v>
      </c>
      <c r="K1268" t="s">
        <v>11</v>
      </c>
      <c r="L1268" t="s">
        <v>516</v>
      </c>
      <c r="M1268" s="35">
        <f>DATE(E1268,MATCH(F1268,{"Jan","Feb","Mar","Apr","May","Jun","Jul","Aug","Sep","Oct","Nov","Dec"}, 0),G1268)</f>
        <v>25391</v>
      </c>
      <c r="N1268" s="20">
        <f t="shared" si="19"/>
        <v>53</v>
      </c>
    </row>
    <row r="1269" spans="4:14" x14ac:dyDescent="0.35">
      <c r="D1269" t="s">
        <v>1286</v>
      </c>
      <c r="E1269">
        <v>1975</v>
      </c>
      <c r="F1269" s="28" t="s">
        <v>18</v>
      </c>
      <c r="G1269">
        <v>5</v>
      </c>
      <c r="H1269">
        <v>4</v>
      </c>
      <c r="I1269" s="38">
        <v>10407.09</v>
      </c>
      <c r="J1269" t="s">
        <v>12</v>
      </c>
      <c r="K1269" t="s">
        <v>16</v>
      </c>
      <c r="L1269" t="s">
        <v>164</v>
      </c>
      <c r="M1269" s="35">
        <f>DATE(E1269,MATCH(F1269,{"Jan","Feb","Mar","Apr","May","Jun","Jul","Aug","Sep","Oct","Nov","Dec"}, 0),G1269)</f>
        <v>27550</v>
      </c>
      <c r="N1269" s="20">
        <f t="shared" si="19"/>
        <v>48</v>
      </c>
    </row>
    <row r="1270" spans="4:14" x14ac:dyDescent="0.35">
      <c r="D1270" t="s">
        <v>1287</v>
      </c>
      <c r="E1270">
        <v>1980</v>
      </c>
      <c r="F1270" s="28" t="s">
        <v>37</v>
      </c>
      <c r="G1270">
        <v>24</v>
      </c>
      <c r="H1270">
        <v>2</v>
      </c>
      <c r="I1270" s="38">
        <v>10407.98</v>
      </c>
      <c r="J1270" t="s">
        <v>12</v>
      </c>
      <c r="K1270" t="s">
        <v>16</v>
      </c>
      <c r="L1270" t="s">
        <v>300</v>
      </c>
      <c r="M1270" s="35">
        <f>DATE(E1270,MATCH(F1270,{"Jan","Feb","Mar","Apr","May","Jun","Jul","Aug","Sep","Oct","Nov","Dec"}, 0),G1270)</f>
        <v>29518</v>
      </c>
      <c r="N1270" s="20">
        <f t="shared" si="19"/>
        <v>42</v>
      </c>
    </row>
    <row r="1271" spans="4:14" x14ac:dyDescent="0.35">
      <c r="D1271" t="s">
        <v>1288</v>
      </c>
      <c r="E1271">
        <v>1973</v>
      </c>
      <c r="F1271" s="28" t="s">
        <v>37</v>
      </c>
      <c r="G1271">
        <v>11</v>
      </c>
      <c r="H1271">
        <v>0</v>
      </c>
      <c r="I1271" s="38">
        <v>10419.59</v>
      </c>
      <c r="J1271" t="s">
        <v>12</v>
      </c>
      <c r="K1271" t="s">
        <v>11</v>
      </c>
      <c r="L1271" t="s">
        <v>200</v>
      </c>
      <c r="M1271" s="35">
        <f>DATE(E1271,MATCH(F1271,{"Jan","Feb","Mar","Apr","May","Jun","Jul","Aug","Sep","Oct","Nov","Dec"}, 0),G1271)</f>
        <v>26948</v>
      </c>
      <c r="N1271" s="20">
        <f t="shared" si="19"/>
        <v>49</v>
      </c>
    </row>
    <row r="1272" spans="4:14" x14ac:dyDescent="0.35">
      <c r="D1272" t="s">
        <v>1289</v>
      </c>
      <c r="E1272">
        <v>1979</v>
      </c>
      <c r="F1272" s="28" t="s">
        <v>15</v>
      </c>
      <c r="G1272">
        <v>25</v>
      </c>
      <c r="H1272">
        <v>2</v>
      </c>
      <c r="I1272" s="38">
        <v>10419.65</v>
      </c>
      <c r="J1272" t="s">
        <v>12</v>
      </c>
      <c r="K1272" t="s">
        <v>11</v>
      </c>
      <c r="L1272" t="s">
        <v>200</v>
      </c>
      <c r="M1272" s="35">
        <f>DATE(E1272,MATCH(F1272,{"Jan","Feb","Mar","Apr","May","Jun","Jul","Aug","Sep","Oct","Nov","Dec"}, 0),G1272)</f>
        <v>29184</v>
      </c>
      <c r="N1272" s="20">
        <f t="shared" si="19"/>
        <v>43</v>
      </c>
    </row>
    <row r="1273" spans="4:14" x14ac:dyDescent="0.35">
      <c r="D1273" t="s">
        <v>1290</v>
      </c>
      <c r="E1273">
        <v>1968</v>
      </c>
      <c r="F1273" s="28" t="s">
        <v>30</v>
      </c>
      <c r="G1273">
        <v>27</v>
      </c>
      <c r="H1273">
        <v>0</v>
      </c>
      <c r="I1273" s="38">
        <v>10422.92</v>
      </c>
      <c r="J1273" t="s">
        <v>12</v>
      </c>
      <c r="K1273" t="s">
        <v>16</v>
      </c>
      <c r="L1273" t="s">
        <v>356</v>
      </c>
      <c r="M1273" s="35">
        <f>DATE(E1273,MATCH(F1273,{"Jan","Feb","Mar","Apr","May","Jun","Jul","Aug","Sep","Oct","Nov","Dec"}, 0),G1273)</f>
        <v>25199</v>
      </c>
      <c r="N1273" s="20">
        <f t="shared" si="19"/>
        <v>54</v>
      </c>
    </row>
    <row r="1274" spans="4:14" x14ac:dyDescent="0.35">
      <c r="D1274" t="s">
        <v>1291</v>
      </c>
      <c r="E1274">
        <v>1968</v>
      </c>
      <c r="F1274" s="28" t="s">
        <v>35</v>
      </c>
      <c r="G1274">
        <v>23</v>
      </c>
      <c r="H1274">
        <v>0</v>
      </c>
      <c r="I1274" s="38">
        <v>10435.07</v>
      </c>
      <c r="J1274" t="s">
        <v>12</v>
      </c>
      <c r="K1274" t="s">
        <v>16</v>
      </c>
      <c r="L1274" t="s">
        <v>168</v>
      </c>
      <c r="M1274" s="35">
        <f>DATE(E1274,MATCH(F1274,{"Jan","Feb","Mar","Apr","May","Jun","Jul","Aug","Sep","Oct","Nov","Dec"}, 0),G1274)</f>
        <v>25073</v>
      </c>
      <c r="N1274" s="20">
        <f t="shared" si="19"/>
        <v>54</v>
      </c>
    </row>
    <row r="1275" spans="4:14" x14ac:dyDescent="0.35">
      <c r="D1275" t="s">
        <v>1292</v>
      </c>
      <c r="E1275">
        <v>1968</v>
      </c>
      <c r="F1275" s="28" t="s">
        <v>35</v>
      </c>
      <c r="G1275">
        <v>29</v>
      </c>
      <c r="H1275">
        <v>1</v>
      </c>
      <c r="I1275" s="38">
        <v>10436.1</v>
      </c>
      <c r="J1275" t="s">
        <v>12</v>
      </c>
      <c r="K1275" t="s">
        <v>12</v>
      </c>
      <c r="L1275" t="s">
        <v>42</v>
      </c>
      <c r="M1275" s="35">
        <f>DATE(E1275,MATCH(F1275,{"Jan","Feb","Mar","Apr","May","Jun","Jul","Aug","Sep","Oct","Nov","Dec"}, 0),G1275)</f>
        <v>25079</v>
      </c>
      <c r="N1275" s="20">
        <f t="shared" si="19"/>
        <v>54</v>
      </c>
    </row>
    <row r="1276" spans="4:14" x14ac:dyDescent="0.35">
      <c r="D1276" t="s">
        <v>1293</v>
      </c>
      <c r="E1276">
        <v>1968</v>
      </c>
      <c r="F1276" s="28" t="s">
        <v>15</v>
      </c>
      <c r="G1276">
        <v>8</v>
      </c>
      <c r="H1276">
        <v>1</v>
      </c>
      <c r="I1276" s="38">
        <v>10450.549999999999</v>
      </c>
      <c r="J1276" t="s">
        <v>12</v>
      </c>
      <c r="K1276" t="s">
        <v>16</v>
      </c>
      <c r="L1276" t="s">
        <v>42</v>
      </c>
      <c r="M1276" s="35">
        <f>DATE(E1276,MATCH(F1276,{"Jan","Feb","Mar","Apr","May","Jun","Jul","Aug","Sep","Oct","Nov","Dec"}, 0),G1276)</f>
        <v>25150</v>
      </c>
      <c r="N1276" s="20">
        <f t="shared" si="19"/>
        <v>54</v>
      </c>
    </row>
    <row r="1277" spans="4:14" x14ac:dyDescent="0.35">
      <c r="D1277" t="s">
        <v>1294</v>
      </c>
      <c r="E1277">
        <v>1964</v>
      </c>
      <c r="F1277" s="28" t="s">
        <v>37</v>
      </c>
      <c r="G1277">
        <v>14</v>
      </c>
      <c r="H1277">
        <v>0</v>
      </c>
      <c r="I1277" s="38">
        <v>10455.1</v>
      </c>
      <c r="J1277" t="s">
        <v>12</v>
      </c>
      <c r="K1277" t="s">
        <v>16</v>
      </c>
      <c r="L1277" t="s">
        <v>23</v>
      </c>
      <c r="M1277" s="35">
        <f>DATE(E1277,MATCH(F1277,{"Jan","Feb","Mar","Apr","May","Jun","Jul","Aug","Sep","Oct","Nov","Dec"}, 0),G1277)</f>
        <v>23664</v>
      </c>
      <c r="N1277" s="20">
        <f t="shared" si="19"/>
        <v>58</v>
      </c>
    </row>
    <row r="1278" spans="4:14" x14ac:dyDescent="0.35">
      <c r="D1278" t="s">
        <v>1295</v>
      </c>
      <c r="E1278">
        <v>1976</v>
      </c>
      <c r="F1278" s="28" t="s">
        <v>35</v>
      </c>
      <c r="G1278">
        <v>3</v>
      </c>
      <c r="H1278">
        <v>2</v>
      </c>
      <c r="I1278" s="38">
        <v>10455.14</v>
      </c>
      <c r="J1278" t="s">
        <v>12</v>
      </c>
      <c r="K1278" t="s">
        <v>11</v>
      </c>
      <c r="L1278" t="s">
        <v>300</v>
      </c>
      <c r="M1278" s="35">
        <f>DATE(E1278,MATCH(F1278,{"Jan","Feb","Mar","Apr","May","Jun","Jul","Aug","Sep","Oct","Nov","Dec"}, 0),G1278)</f>
        <v>27975</v>
      </c>
      <c r="N1278" s="20">
        <f t="shared" si="19"/>
        <v>46</v>
      </c>
    </row>
    <row r="1279" spans="4:14" x14ac:dyDescent="0.35">
      <c r="D1279" t="s">
        <v>1296</v>
      </c>
      <c r="E1279">
        <v>1964</v>
      </c>
      <c r="F1279" s="28" t="s">
        <v>10</v>
      </c>
      <c r="G1279">
        <v>27</v>
      </c>
      <c r="H1279">
        <v>0</v>
      </c>
      <c r="I1279" s="38">
        <v>10459.19</v>
      </c>
      <c r="J1279" t="s">
        <v>12</v>
      </c>
      <c r="K1279" t="s">
        <v>16</v>
      </c>
      <c r="L1279" t="s">
        <v>13</v>
      </c>
      <c r="M1279" s="35">
        <f>DATE(E1279,MATCH(F1279,{"Jan","Feb","Mar","Apr","May","Jun","Jul","Aug","Sep","Oct","Nov","Dec"}, 0),G1279)</f>
        <v>23585</v>
      </c>
      <c r="N1279" s="20">
        <f t="shared" si="19"/>
        <v>58</v>
      </c>
    </row>
    <row r="1280" spans="4:14" x14ac:dyDescent="0.35">
      <c r="D1280" t="s">
        <v>1297</v>
      </c>
      <c r="E1280">
        <v>1969</v>
      </c>
      <c r="F1280" s="28" t="s">
        <v>20</v>
      </c>
      <c r="G1280">
        <v>22</v>
      </c>
      <c r="H1280">
        <v>1</v>
      </c>
      <c r="I1280" s="38">
        <v>10461.98</v>
      </c>
      <c r="J1280" t="s">
        <v>12</v>
      </c>
      <c r="K1280" t="s">
        <v>16</v>
      </c>
      <c r="L1280" t="s">
        <v>23</v>
      </c>
      <c r="M1280" s="35">
        <f>DATE(E1280,MATCH(F1280,{"Jan","Feb","Mar","Apr","May","Jun","Jul","Aug","Sep","Oct","Nov","Dec"}, 0),G1280)</f>
        <v>25468</v>
      </c>
      <c r="N1280" s="20">
        <f t="shared" si="19"/>
        <v>53</v>
      </c>
    </row>
    <row r="1281" spans="4:14" x14ac:dyDescent="0.35">
      <c r="D1281" t="s">
        <v>1298</v>
      </c>
      <c r="E1281">
        <v>1987</v>
      </c>
      <c r="F1281" s="28" t="s">
        <v>18</v>
      </c>
      <c r="G1281">
        <v>28</v>
      </c>
      <c r="H1281">
        <v>3</v>
      </c>
      <c r="I1281" s="38">
        <v>10464.83</v>
      </c>
      <c r="J1281" t="s">
        <v>12</v>
      </c>
      <c r="K1281" t="s">
        <v>16</v>
      </c>
      <c r="L1281" t="s">
        <v>23</v>
      </c>
      <c r="M1281" s="35">
        <f>DATE(E1281,MATCH(F1281,{"Jan","Feb","Mar","Apr","May","Jun","Jul","Aug","Sep","Oct","Nov","Dec"}, 0),G1281)</f>
        <v>31956</v>
      </c>
      <c r="N1281" s="20">
        <f t="shared" si="19"/>
        <v>35</v>
      </c>
    </row>
    <row r="1282" spans="4:14" x14ac:dyDescent="0.35">
      <c r="D1282" t="s">
        <v>1299</v>
      </c>
      <c r="E1282">
        <v>1978</v>
      </c>
      <c r="F1282" s="28" t="s">
        <v>35</v>
      </c>
      <c r="G1282">
        <v>21</v>
      </c>
      <c r="H1282">
        <v>2</v>
      </c>
      <c r="I1282" s="38">
        <v>10486.55</v>
      </c>
      <c r="J1282" t="s">
        <v>12</v>
      </c>
      <c r="K1282" t="s">
        <v>12</v>
      </c>
      <c r="L1282" t="s">
        <v>200</v>
      </c>
      <c r="M1282" s="35">
        <f>DATE(E1282,MATCH(F1282,{"Jan","Feb","Mar","Apr","May","Jun","Jul","Aug","Sep","Oct","Nov","Dec"}, 0),G1282)</f>
        <v>28723</v>
      </c>
      <c r="N1282" s="20">
        <f t="shared" si="19"/>
        <v>44</v>
      </c>
    </row>
    <row r="1283" spans="4:14" x14ac:dyDescent="0.35">
      <c r="D1283" t="s">
        <v>1300</v>
      </c>
      <c r="E1283">
        <v>1972</v>
      </c>
      <c r="F1283" s="28" t="s">
        <v>37</v>
      </c>
      <c r="G1283">
        <v>19</v>
      </c>
      <c r="H1283">
        <v>2</v>
      </c>
      <c r="I1283" s="38">
        <v>10493.95</v>
      </c>
      <c r="J1283" t="s">
        <v>12</v>
      </c>
      <c r="K1283" t="s">
        <v>16</v>
      </c>
      <c r="L1283" t="s">
        <v>23</v>
      </c>
      <c r="M1283" s="35">
        <f>DATE(E1283,MATCH(F1283,{"Jan","Feb","Mar","Apr","May","Jun","Jul","Aug","Sep","Oct","Nov","Dec"}, 0),G1283)</f>
        <v>26591</v>
      </c>
      <c r="N1283" s="20">
        <f t="shared" si="19"/>
        <v>50</v>
      </c>
    </row>
    <row r="1284" spans="4:14" x14ac:dyDescent="0.35">
      <c r="D1284" t="s">
        <v>1301</v>
      </c>
      <c r="E1284">
        <v>1977</v>
      </c>
      <c r="F1284" s="28" t="s">
        <v>37</v>
      </c>
      <c r="G1284">
        <v>25</v>
      </c>
      <c r="H1284">
        <v>2</v>
      </c>
      <c r="I1284" s="38">
        <v>10495.6</v>
      </c>
      <c r="J1284" t="s">
        <v>12</v>
      </c>
      <c r="K1284" t="s">
        <v>16</v>
      </c>
      <c r="L1284" t="s">
        <v>23</v>
      </c>
      <c r="M1284" s="35">
        <f>DATE(E1284,MATCH(F1284,{"Jan","Feb","Mar","Apr","May","Jun","Jul","Aug","Sep","Oct","Nov","Dec"}, 0),G1284)</f>
        <v>28423</v>
      </c>
      <c r="N1284" s="20">
        <f t="shared" si="19"/>
        <v>45</v>
      </c>
    </row>
    <row r="1285" spans="4:14" x14ac:dyDescent="0.35">
      <c r="D1285" t="s">
        <v>1302</v>
      </c>
      <c r="E1285">
        <v>1971</v>
      </c>
      <c r="F1285" s="28" t="s">
        <v>20</v>
      </c>
      <c r="G1285">
        <v>26</v>
      </c>
      <c r="H1285">
        <v>0</v>
      </c>
      <c r="I1285" s="38">
        <v>10546.48</v>
      </c>
      <c r="J1285" t="s">
        <v>12</v>
      </c>
      <c r="K1285" t="s">
        <v>12</v>
      </c>
      <c r="L1285" t="s">
        <v>42</v>
      </c>
      <c r="M1285" s="35">
        <f>DATE(E1285,MATCH(F1285,{"Jan","Feb","Mar","Apr","May","Jun","Jul","Aug","Sep","Oct","Nov","Dec"}, 0),G1285)</f>
        <v>26202</v>
      </c>
      <c r="N1285" s="20">
        <f t="shared" si="19"/>
        <v>51</v>
      </c>
    </row>
    <row r="1286" spans="4:14" x14ac:dyDescent="0.35">
      <c r="D1286" t="s">
        <v>1303</v>
      </c>
      <c r="E1286">
        <v>1971</v>
      </c>
      <c r="F1286" s="28" t="s">
        <v>18</v>
      </c>
      <c r="G1286">
        <v>29</v>
      </c>
      <c r="H1286">
        <v>3</v>
      </c>
      <c r="I1286" s="38">
        <v>10560.49</v>
      </c>
      <c r="J1286" t="s">
        <v>12</v>
      </c>
      <c r="K1286" t="s">
        <v>11</v>
      </c>
      <c r="L1286" t="s">
        <v>13</v>
      </c>
      <c r="M1286" s="35">
        <f>DATE(E1286,MATCH(F1286,{"Jan","Feb","Mar","Apr","May","Jun","Jul","Aug","Sep","Oct","Nov","Dec"}, 0),G1286)</f>
        <v>26113</v>
      </c>
      <c r="N1286" s="20">
        <f t="shared" si="19"/>
        <v>51</v>
      </c>
    </row>
    <row r="1287" spans="4:14" x14ac:dyDescent="0.35">
      <c r="D1287" t="s">
        <v>1304</v>
      </c>
      <c r="E1287">
        <v>1969</v>
      </c>
      <c r="F1287" s="28" t="s">
        <v>10</v>
      </c>
      <c r="G1287">
        <v>17</v>
      </c>
      <c r="H1287">
        <v>0</v>
      </c>
      <c r="I1287" s="38">
        <v>10564.88</v>
      </c>
      <c r="J1287" t="s">
        <v>12</v>
      </c>
      <c r="K1287" t="s">
        <v>16</v>
      </c>
      <c r="L1287" t="s">
        <v>247</v>
      </c>
      <c r="M1287" s="35">
        <f>DATE(E1287,MATCH(F1287,{"Jan","Feb","Mar","Apr","May","Jun","Jul","Aug","Sep","Oct","Nov","Dec"}, 0),G1287)</f>
        <v>25401</v>
      </c>
      <c r="N1287" s="20">
        <f t="shared" si="19"/>
        <v>53</v>
      </c>
    </row>
    <row r="1288" spans="4:14" x14ac:dyDescent="0.35">
      <c r="D1288" t="s">
        <v>1305</v>
      </c>
      <c r="E1288">
        <v>1966</v>
      </c>
      <c r="F1288" s="28" t="s">
        <v>30</v>
      </c>
      <c r="G1288">
        <v>11</v>
      </c>
      <c r="H1288">
        <v>0</v>
      </c>
      <c r="I1288" s="38">
        <v>10577.09</v>
      </c>
      <c r="J1288" t="s">
        <v>12</v>
      </c>
      <c r="K1288" t="s">
        <v>12</v>
      </c>
      <c r="L1288" t="s">
        <v>42</v>
      </c>
      <c r="M1288" s="35">
        <f>DATE(E1288,MATCH(F1288,{"Jan","Feb","Mar","Apr","May","Jun","Jul","Aug","Sep","Oct","Nov","Dec"}, 0),G1288)</f>
        <v>24452</v>
      </c>
      <c r="N1288" s="20">
        <f t="shared" si="19"/>
        <v>56</v>
      </c>
    </row>
    <row r="1289" spans="4:14" x14ac:dyDescent="0.35">
      <c r="D1289" t="s">
        <v>1306</v>
      </c>
      <c r="E1289">
        <v>1969</v>
      </c>
      <c r="F1289" s="28" t="s">
        <v>30</v>
      </c>
      <c r="G1289">
        <v>25</v>
      </c>
      <c r="H1289">
        <v>1</v>
      </c>
      <c r="I1289" s="38">
        <v>10579.71</v>
      </c>
      <c r="J1289" t="s">
        <v>12</v>
      </c>
      <c r="K1289" t="s">
        <v>12</v>
      </c>
      <c r="L1289" t="s">
        <v>13</v>
      </c>
      <c r="M1289" s="35">
        <f>DATE(E1289,MATCH(F1289,{"Jan","Feb","Mar","Apr","May","Jun","Jul","Aug","Sep","Oct","Nov","Dec"}, 0),G1289)</f>
        <v>25562</v>
      </c>
      <c r="N1289" s="20">
        <f t="shared" si="19"/>
        <v>53</v>
      </c>
    </row>
    <row r="1290" spans="4:14" x14ac:dyDescent="0.35">
      <c r="D1290" t="s">
        <v>1307</v>
      </c>
      <c r="E1290">
        <v>1966</v>
      </c>
      <c r="F1290" s="28" t="s">
        <v>15</v>
      </c>
      <c r="G1290">
        <v>3</v>
      </c>
      <c r="H1290">
        <v>0</v>
      </c>
      <c r="I1290" s="38">
        <v>10594.23</v>
      </c>
      <c r="J1290" t="s">
        <v>12</v>
      </c>
      <c r="K1290" t="s">
        <v>12</v>
      </c>
      <c r="L1290" t="s">
        <v>13</v>
      </c>
      <c r="M1290" s="35">
        <f>DATE(E1290,MATCH(F1290,{"Jan","Feb","Mar","Apr","May","Jun","Jul","Aug","Sep","Oct","Nov","Dec"}, 0),G1290)</f>
        <v>24414</v>
      </c>
      <c r="N1290" s="20">
        <f t="shared" si="19"/>
        <v>56</v>
      </c>
    </row>
    <row r="1291" spans="4:14" x14ac:dyDescent="0.35">
      <c r="D1291" t="s">
        <v>1308</v>
      </c>
      <c r="E1291">
        <v>1967</v>
      </c>
      <c r="F1291" s="28" t="s">
        <v>15</v>
      </c>
      <c r="G1291">
        <v>29</v>
      </c>
      <c r="H1291">
        <v>0</v>
      </c>
      <c r="I1291" s="38">
        <v>10594.5</v>
      </c>
      <c r="J1291" t="s">
        <v>12</v>
      </c>
      <c r="K1291" t="s">
        <v>16</v>
      </c>
      <c r="L1291" t="s">
        <v>23</v>
      </c>
      <c r="M1291" s="35">
        <f>DATE(E1291,MATCH(F1291,{"Jan","Feb","Mar","Apr","May","Jun","Jul","Aug","Sep","Oct","Nov","Dec"}, 0),G1291)</f>
        <v>24805</v>
      </c>
      <c r="N1291" s="20">
        <f t="shared" si="19"/>
        <v>55</v>
      </c>
    </row>
    <row r="1292" spans="4:14" x14ac:dyDescent="0.35">
      <c r="D1292" t="s">
        <v>1309</v>
      </c>
      <c r="E1292">
        <v>1972</v>
      </c>
      <c r="F1292" s="28" t="s">
        <v>30</v>
      </c>
      <c r="G1292">
        <v>14</v>
      </c>
      <c r="H1292">
        <v>3</v>
      </c>
      <c r="I1292" s="38">
        <v>10600.55</v>
      </c>
      <c r="J1292" t="s">
        <v>12</v>
      </c>
      <c r="K1292" t="s">
        <v>16</v>
      </c>
      <c r="L1292" t="s">
        <v>23</v>
      </c>
      <c r="M1292" s="35">
        <f>DATE(E1292,MATCH(F1292,{"Jan","Feb","Mar","Apr","May","Jun","Jul","Aug","Sep","Oct","Nov","Dec"}, 0),G1292)</f>
        <v>26647</v>
      </c>
      <c r="N1292" s="20">
        <f t="shared" si="19"/>
        <v>50</v>
      </c>
    </row>
    <row r="1293" spans="4:14" x14ac:dyDescent="0.35">
      <c r="D1293" t="s">
        <v>1310</v>
      </c>
      <c r="E1293">
        <v>1966</v>
      </c>
      <c r="F1293" s="28" t="s">
        <v>10</v>
      </c>
      <c r="G1293">
        <v>20</v>
      </c>
      <c r="H1293">
        <v>0</v>
      </c>
      <c r="I1293" s="38">
        <v>10601.41</v>
      </c>
      <c r="J1293" t="s">
        <v>12</v>
      </c>
      <c r="K1293" t="s">
        <v>11</v>
      </c>
      <c r="L1293" t="s">
        <v>42</v>
      </c>
      <c r="M1293" s="35">
        <f>DATE(E1293,MATCH(F1293,{"Jan","Feb","Mar","Apr","May","Jun","Jul","Aug","Sep","Oct","Nov","Dec"}, 0),G1293)</f>
        <v>24308</v>
      </c>
      <c r="N1293" s="20">
        <f t="shared" si="19"/>
        <v>56</v>
      </c>
    </row>
    <row r="1294" spans="4:14" x14ac:dyDescent="0.35">
      <c r="D1294" t="s">
        <v>1311</v>
      </c>
      <c r="E1294">
        <v>1967</v>
      </c>
      <c r="F1294" s="28" t="s">
        <v>18</v>
      </c>
      <c r="G1294">
        <v>23</v>
      </c>
      <c r="H1294">
        <v>0</v>
      </c>
      <c r="I1294" s="38">
        <v>10601.63</v>
      </c>
      <c r="J1294" t="s">
        <v>12</v>
      </c>
      <c r="K1294" t="s">
        <v>11</v>
      </c>
      <c r="L1294" t="s">
        <v>23</v>
      </c>
      <c r="M1294" s="35">
        <f>DATE(E1294,MATCH(F1294,{"Jan","Feb","Mar","Apr","May","Jun","Jul","Aug","Sep","Oct","Nov","Dec"}, 0),G1294)</f>
        <v>24646</v>
      </c>
      <c r="N1294" s="20">
        <f t="shared" si="19"/>
        <v>55</v>
      </c>
    </row>
    <row r="1295" spans="4:14" x14ac:dyDescent="0.35">
      <c r="D1295" t="s">
        <v>1312</v>
      </c>
      <c r="E1295">
        <v>1966</v>
      </c>
      <c r="F1295" s="28" t="s">
        <v>10</v>
      </c>
      <c r="G1295">
        <v>2</v>
      </c>
      <c r="H1295">
        <v>0</v>
      </c>
      <c r="I1295" s="38">
        <v>10602.39</v>
      </c>
      <c r="J1295" t="s">
        <v>12</v>
      </c>
      <c r="K1295" t="s">
        <v>12</v>
      </c>
      <c r="L1295" t="s">
        <v>42</v>
      </c>
      <c r="M1295" s="35">
        <f>DATE(E1295,MATCH(F1295,{"Jan","Feb","Mar","Apr","May","Jun","Jul","Aug","Sep","Oct","Nov","Dec"}, 0),G1295)</f>
        <v>24290</v>
      </c>
      <c r="N1295" s="20">
        <f t="shared" si="19"/>
        <v>56</v>
      </c>
    </row>
    <row r="1296" spans="4:14" x14ac:dyDescent="0.35">
      <c r="D1296" t="s">
        <v>1313</v>
      </c>
      <c r="E1296">
        <v>1965</v>
      </c>
      <c r="F1296" s="28" t="s">
        <v>18</v>
      </c>
      <c r="G1296">
        <v>27</v>
      </c>
      <c r="H1296">
        <v>0</v>
      </c>
      <c r="I1296" s="38">
        <v>10608.67</v>
      </c>
      <c r="J1296" t="s">
        <v>12</v>
      </c>
      <c r="K1296" t="s">
        <v>12</v>
      </c>
      <c r="L1296" t="s">
        <v>23</v>
      </c>
      <c r="M1296" s="35">
        <f>DATE(E1296,MATCH(F1296,{"Jan","Feb","Mar","Apr","May","Jun","Jul","Aug","Sep","Oct","Nov","Dec"}, 0),G1296)</f>
        <v>23920</v>
      </c>
      <c r="N1296" s="20">
        <f t="shared" si="19"/>
        <v>57</v>
      </c>
    </row>
    <row r="1297" spans="4:14" x14ac:dyDescent="0.35">
      <c r="D1297" t="s">
        <v>1314</v>
      </c>
      <c r="E1297">
        <v>1992</v>
      </c>
      <c r="F1297" s="28" t="s">
        <v>10</v>
      </c>
      <c r="G1297">
        <v>23</v>
      </c>
      <c r="H1297">
        <v>0</v>
      </c>
      <c r="I1297" s="38">
        <v>10617.04</v>
      </c>
      <c r="J1297" t="s">
        <v>12</v>
      </c>
      <c r="K1297" t="s">
        <v>12</v>
      </c>
      <c r="L1297" t="s">
        <v>535</v>
      </c>
      <c r="M1297" s="35">
        <f>DATE(E1297,MATCH(F1297,{"Jan","Feb","Mar","Apr","May","Jun","Jul","Aug","Sep","Oct","Nov","Dec"}, 0),G1297)</f>
        <v>33808</v>
      </c>
      <c r="N1297" s="20">
        <f t="shared" ref="N1297:N1360" si="20">DATEDIF(M1297,DATE(2023,6,8),"y")</f>
        <v>30</v>
      </c>
    </row>
    <row r="1298" spans="4:14" x14ac:dyDescent="0.35">
      <c r="D1298" t="s">
        <v>1315</v>
      </c>
      <c r="E1298">
        <v>1990</v>
      </c>
      <c r="F1298" s="28" t="s">
        <v>10</v>
      </c>
      <c r="G1298">
        <v>6</v>
      </c>
      <c r="H1298">
        <v>3</v>
      </c>
      <c r="I1298" s="38">
        <v>10620.26</v>
      </c>
      <c r="J1298" t="s">
        <v>12</v>
      </c>
      <c r="K1298" t="s">
        <v>12</v>
      </c>
      <c r="L1298" t="s">
        <v>23</v>
      </c>
      <c r="M1298" s="35">
        <f>DATE(E1298,MATCH(F1298,{"Jan","Feb","Mar","Apr","May","Jun","Jul","Aug","Sep","Oct","Nov","Dec"}, 0),G1298)</f>
        <v>33060</v>
      </c>
      <c r="N1298" s="20">
        <f t="shared" si="20"/>
        <v>32</v>
      </c>
    </row>
    <row r="1299" spans="4:14" x14ac:dyDescent="0.35">
      <c r="D1299" t="s">
        <v>1316</v>
      </c>
      <c r="E1299">
        <v>1964</v>
      </c>
      <c r="F1299" s="28" t="s">
        <v>35</v>
      </c>
      <c r="G1299">
        <v>8</v>
      </c>
      <c r="H1299">
        <v>0</v>
      </c>
      <c r="I1299" s="38">
        <v>10627.81</v>
      </c>
      <c r="J1299" t="s">
        <v>12</v>
      </c>
      <c r="K1299" t="s">
        <v>12</v>
      </c>
      <c r="L1299" t="s">
        <v>13</v>
      </c>
      <c r="M1299" s="35">
        <f>DATE(E1299,MATCH(F1299,{"Jan","Feb","Mar","Apr","May","Jun","Jul","Aug","Sep","Oct","Nov","Dec"}, 0),G1299)</f>
        <v>23597</v>
      </c>
      <c r="N1299" s="20">
        <f t="shared" si="20"/>
        <v>58</v>
      </c>
    </row>
    <row r="1300" spans="4:14" x14ac:dyDescent="0.35">
      <c r="D1300" t="s">
        <v>1317</v>
      </c>
      <c r="E1300">
        <v>1976</v>
      </c>
      <c r="F1300" s="28" t="s">
        <v>15</v>
      </c>
      <c r="G1300">
        <v>22</v>
      </c>
      <c r="H1300">
        <v>2</v>
      </c>
      <c r="I1300" s="38">
        <v>10665.44</v>
      </c>
      <c r="J1300" t="s">
        <v>12</v>
      </c>
      <c r="K1300" t="s">
        <v>11</v>
      </c>
      <c r="L1300" t="s">
        <v>300</v>
      </c>
      <c r="M1300" s="35">
        <f>DATE(E1300,MATCH(F1300,{"Jan","Feb","Mar","Apr","May","Jun","Jul","Aug","Sep","Oct","Nov","Dec"}, 0),G1300)</f>
        <v>28086</v>
      </c>
      <c r="N1300" s="20">
        <f t="shared" si="20"/>
        <v>46</v>
      </c>
    </row>
    <row r="1301" spans="4:14" x14ac:dyDescent="0.35">
      <c r="D1301" t="s">
        <v>1318</v>
      </c>
      <c r="E1301">
        <v>1962</v>
      </c>
      <c r="F1301" s="28" t="s">
        <v>20</v>
      </c>
      <c r="G1301">
        <v>7</v>
      </c>
      <c r="H1301">
        <v>0</v>
      </c>
      <c r="I1301" s="38">
        <v>10676.83</v>
      </c>
      <c r="J1301" t="s">
        <v>12</v>
      </c>
      <c r="K1301" t="s">
        <v>12</v>
      </c>
      <c r="L1301" t="s">
        <v>13</v>
      </c>
      <c r="M1301" s="35">
        <f>DATE(E1301,MATCH(F1301,{"Jan","Feb","Mar","Apr","May","Jun","Jul","Aug","Sep","Oct","Nov","Dec"}, 0),G1301)</f>
        <v>22896</v>
      </c>
      <c r="N1301" s="20">
        <f t="shared" si="20"/>
        <v>60</v>
      </c>
    </row>
    <row r="1302" spans="4:14" x14ac:dyDescent="0.35">
      <c r="D1302" t="s">
        <v>1319</v>
      </c>
      <c r="E1302">
        <v>1977</v>
      </c>
      <c r="F1302" s="28" t="s">
        <v>35</v>
      </c>
      <c r="G1302">
        <v>2</v>
      </c>
      <c r="H1302">
        <v>2</v>
      </c>
      <c r="I1302" s="38">
        <v>10690.11</v>
      </c>
      <c r="J1302" t="s">
        <v>12</v>
      </c>
      <c r="K1302" t="s">
        <v>11</v>
      </c>
      <c r="L1302" t="s">
        <v>300</v>
      </c>
      <c r="M1302" s="35">
        <f>DATE(E1302,MATCH(F1302,{"Jan","Feb","Mar","Apr","May","Jun","Jul","Aug","Sep","Oct","Nov","Dec"}, 0),G1302)</f>
        <v>28339</v>
      </c>
      <c r="N1302" s="20">
        <f t="shared" si="20"/>
        <v>45</v>
      </c>
    </row>
    <row r="1303" spans="4:14" x14ac:dyDescent="0.35">
      <c r="D1303" t="s">
        <v>1320</v>
      </c>
      <c r="E1303">
        <v>1976</v>
      </c>
      <c r="F1303" s="28" t="s">
        <v>20</v>
      </c>
      <c r="G1303">
        <v>30</v>
      </c>
      <c r="H1303">
        <v>2</v>
      </c>
      <c r="I1303" s="38">
        <v>10698.38</v>
      </c>
      <c r="J1303" t="s">
        <v>12</v>
      </c>
      <c r="K1303" t="s">
        <v>16</v>
      </c>
      <c r="L1303" t="s">
        <v>200</v>
      </c>
      <c r="M1303" s="35">
        <f>DATE(E1303,MATCH(F1303,{"Jan","Feb","Mar","Apr","May","Jun","Jul","Aug","Sep","Oct","Nov","Dec"}, 0),G1303)</f>
        <v>28033</v>
      </c>
      <c r="N1303" s="20">
        <f t="shared" si="20"/>
        <v>46</v>
      </c>
    </row>
    <row r="1304" spans="4:14" x14ac:dyDescent="0.35">
      <c r="D1304" t="s">
        <v>1321</v>
      </c>
      <c r="E1304">
        <v>1972</v>
      </c>
      <c r="F1304" s="28" t="s">
        <v>37</v>
      </c>
      <c r="G1304">
        <v>24</v>
      </c>
      <c r="H1304">
        <v>3</v>
      </c>
      <c r="I1304" s="38">
        <v>10702.64</v>
      </c>
      <c r="J1304" t="s">
        <v>12</v>
      </c>
      <c r="K1304" t="s">
        <v>12</v>
      </c>
      <c r="L1304" t="s">
        <v>13</v>
      </c>
      <c r="M1304" s="35">
        <f>DATE(E1304,MATCH(F1304,{"Jan","Feb","Mar","Apr","May","Jun","Jul","Aug","Sep","Oct","Nov","Dec"}, 0),G1304)</f>
        <v>26596</v>
      </c>
      <c r="N1304" s="20">
        <f t="shared" si="20"/>
        <v>50</v>
      </c>
    </row>
    <row r="1305" spans="4:14" x14ac:dyDescent="0.35">
      <c r="D1305" t="s">
        <v>1322</v>
      </c>
      <c r="E1305">
        <v>1967</v>
      </c>
      <c r="F1305" s="28" t="s">
        <v>10</v>
      </c>
      <c r="G1305">
        <v>30</v>
      </c>
      <c r="H1305">
        <v>0</v>
      </c>
      <c r="I1305" s="38">
        <v>10704.47</v>
      </c>
      <c r="J1305" t="s">
        <v>12</v>
      </c>
      <c r="K1305" t="s">
        <v>11</v>
      </c>
      <c r="L1305" t="s">
        <v>42</v>
      </c>
      <c r="M1305" s="35">
        <f>DATE(E1305,MATCH(F1305,{"Jan","Feb","Mar","Apr","May","Jun","Jul","Aug","Sep","Oct","Nov","Dec"}, 0),G1305)</f>
        <v>24683</v>
      </c>
      <c r="N1305" s="20">
        <f t="shared" si="20"/>
        <v>55</v>
      </c>
    </row>
    <row r="1306" spans="4:14" x14ac:dyDescent="0.35">
      <c r="D1306" t="s">
        <v>1323</v>
      </c>
      <c r="E1306">
        <v>1967</v>
      </c>
      <c r="F1306" s="28" t="s">
        <v>37</v>
      </c>
      <c r="G1306">
        <v>5</v>
      </c>
      <c r="H1306">
        <v>0</v>
      </c>
      <c r="I1306" s="38">
        <v>10713.64</v>
      </c>
      <c r="J1306" t="s">
        <v>12</v>
      </c>
      <c r="K1306" t="s">
        <v>12</v>
      </c>
      <c r="L1306" t="s">
        <v>42</v>
      </c>
      <c r="M1306" s="35">
        <f>DATE(E1306,MATCH(F1306,{"Jan","Feb","Mar","Apr","May","Jun","Jul","Aug","Sep","Oct","Nov","Dec"}, 0),G1306)</f>
        <v>24750</v>
      </c>
      <c r="N1306" s="20">
        <f t="shared" si="20"/>
        <v>55</v>
      </c>
    </row>
    <row r="1307" spans="4:14" x14ac:dyDescent="0.35">
      <c r="D1307" t="s">
        <v>1324</v>
      </c>
      <c r="E1307">
        <v>1992</v>
      </c>
      <c r="F1307" s="28" t="s">
        <v>18</v>
      </c>
      <c r="G1307">
        <v>25</v>
      </c>
      <c r="H1307">
        <v>0</v>
      </c>
      <c r="I1307" s="38">
        <v>10719.57</v>
      </c>
      <c r="J1307" t="s">
        <v>12</v>
      </c>
      <c r="K1307" t="s">
        <v>16</v>
      </c>
      <c r="L1307" t="s">
        <v>23</v>
      </c>
      <c r="M1307" s="35">
        <f>DATE(E1307,MATCH(F1307,{"Jan","Feb","Mar","Apr","May","Jun","Jul","Aug","Sep","Oct","Nov","Dec"}, 0),G1307)</f>
        <v>33780</v>
      </c>
      <c r="N1307" s="20">
        <f t="shared" si="20"/>
        <v>30</v>
      </c>
    </row>
    <row r="1308" spans="4:14" x14ac:dyDescent="0.35">
      <c r="D1308" t="s">
        <v>1325</v>
      </c>
      <c r="E1308">
        <v>1974</v>
      </c>
      <c r="F1308" s="28" t="s">
        <v>30</v>
      </c>
      <c r="G1308">
        <v>9</v>
      </c>
      <c r="H1308">
        <v>4</v>
      </c>
      <c r="I1308" s="38">
        <v>10736.87</v>
      </c>
      <c r="J1308" t="s">
        <v>12</v>
      </c>
      <c r="K1308" t="s">
        <v>16</v>
      </c>
      <c r="L1308" t="s">
        <v>168</v>
      </c>
      <c r="M1308" s="35">
        <f>DATE(E1308,MATCH(F1308,{"Jan","Feb","Mar","Apr","May","Jun","Jul","Aug","Sep","Oct","Nov","Dec"}, 0),G1308)</f>
        <v>27372</v>
      </c>
      <c r="N1308" s="20">
        <f t="shared" si="20"/>
        <v>48</v>
      </c>
    </row>
    <row r="1309" spans="4:14" x14ac:dyDescent="0.35">
      <c r="D1309" t="s">
        <v>1326</v>
      </c>
      <c r="E1309">
        <v>1986</v>
      </c>
      <c r="F1309" s="28" t="s">
        <v>35</v>
      </c>
      <c r="G1309">
        <v>29</v>
      </c>
      <c r="H1309">
        <v>3</v>
      </c>
      <c r="I1309" s="38">
        <v>10749.02</v>
      </c>
      <c r="J1309" t="s">
        <v>12</v>
      </c>
      <c r="K1309" t="s">
        <v>16</v>
      </c>
      <c r="L1309" t="s">
        <v>535</v>
      </c>
      <c r="M1309" s="35">
        <f>DATE(E1309,MATCH(F1309,{"Jan","Feb","Mar","Apr","May","Jun","Jul","Aug","Sep","Oct","Nov","Dec"}, 0),G1309)</f>
        <v>31653</v>
      </c>
      <c r="N1309" s="20">
        <f t="shared" si="20"/>
        <v>36</v>
      </c>
    </row>
    <row r="1310" spans="4:14" x14ac:dyDescent="0.35">
      <c r="D1310" t="s">
        <v>1327</v>
      </c>
      <c r="E1310">
        <v>1989</v>
      </c>
      <c r="F1310" s="28" t="s">
        <v>15</v>
      </c>
      <c r="G1310">
        <v>25</v>
      </c>
      <c r="H1310">
        <v>3</v>
      </c>
      <c r="I1310" s="38">
        <v>10769.75</v>
      </c>
      <c r="J1310" t="s">
        <v>12</v>
      </c>
      <c r="K1310" t="s">
        <v>11</v>
      </c>
      <c r="L1310" t="s">
        <v>632</v>
      </c>
      <c r="M1310" s="35">
        <f>DATE(E1310,MATCH(F1310,{"Jan","Feb","Mar","Apr","May","Jun","Jul","Aug","Sep","Oct","Nov","Dec"}, 0),G1310)</f>
        <v>32837</v>
      </c>
      <c r="N1310" s="20">
        <f t="shared" si="20"/>
        <v>33</v>
      </c>
    </row>
    <row r="1311" spans="4:14" x14ac:dyDescent="0.35">
      <c r="D1311" t="s">
        <v>1328</v>
      </c>
      <c r="E1311">
        <v>1967</v>
      </c>
      <c r="F1311" s="28" t="s">
        <v>15</v>
      </c>
      <c r="G1311">
        <v>11</v>
      </c>
      <c r="H1311">
        <v>1</v>
      </c>
      <c r="I1311" s="38">
        <v>10791.96</v>
      </c>
      <c r="J1311" t="s">
        <v>12</v>
      </c>
      <c r="K1311" t="s">
        <v>11</v>
      </c>
      <c r="L1311" t="s">
        <v>42</v>
      </c>
      <c r="M1311" s="35">
        <f>DATE(E1311,MATCH(F1311,{"Jan","Feb","Mar","Apr","May","Jun","Jul","Aug","Sep","Oct","Nov","Dec"}, 0),G1311)</f>
        <v>24787</v>
      </c>
      <c r="N1311" s="20">
        <f t="shared" si="20"/>
        <v>55</v>
      </c>
    </row>
    <row r="1312" spans="4:14" x14ac:dyDescent="0.35">
      <c r="D1312" t="s">
        <v>1329</v>
      </c>
      <c r="E1312">
        <v>1999</v>
      </c>
      <c r="F1312" s="28" t="s">
        <v>30</v>
      </c>
      <c r="G1312">
        <v>24</v>
      </c>
      <c r="H1312">
        <v>0</v>
      </c>
      <c r="I1312" s="38">
        <v>10795.94</v>
      </c>
      <c r="J1312" t="s">
        <v>12</v>
      </c>
      <c r="K1312" t="s">
        <v>16</v>
      </c>
      <c r="L1312" t="s">
        <v>42</v>
      </c>
      <c r="M1312" s="35">
        <f>DATE(E1312,MATCH(F1312,{"Jan","Feb","Mar","Apr","May","Jun","Jul","Aug","Sep","Oct","Nov","Dec"}, 0),G1312)</f>
        <v>36518</v>
      </c>
      <c r="N1312" s="20">
        <f t="shared" si="20"/>
        <v>23</v>
      </c>
    </row>
    <row r="1313" spans="4:14" x14ac:dyDescent="0.35">
      <c r="D1313" t="s">
        <v>1330</v>
      </c>
      <c r="E1313">
        <v>1967</v>
      </c>
      <c r="F1313" s="28" t="s">
        <v>37</v>
      </c>
      <c r="G1313">
        <v>23</v>
      </c>
      <c r="H1313">
        <v>0</v>
      </c>
      <c r="I1313" s="38">
        <v>10796.35</v>
      </c>
      <c r="J1313" t="s">
        <v>12</v>
      </c>
      <c r="K1313" t="s">
        <v>16</v>
      </c>
      <c r="L1313" t="s">
        <v>166</v>
      </c>
      <c r="M1313" s="35">
        <f>DATE(E1313,MATCH(F1313,{"Jan","Feb","Mar","Apr","May","Jun","Jul","Aug","Sep","Oct","Nov","Dec"}, 0),G1313)</f>
        <v>24768</v>
      </c>
      <c r="N1313" s="20">
        <f t="shared" si="20"/>
        <v>55</v>
      </c>
    </row>
    <row r="1314" spans="4:14" x14ac:dyDescent="0.35">
      <c r="D1314" t="s">
        <v>1331</v>
      </c>
      <c r="E1314">
        <v>1970</v>
      </c>
      <c r="F1314" s="28" t="s">
        <v>37</v>
      </c>
      <c r="G1314">
        <v>28</v>
      </c>
      <c r="H1314">
        <v>1</v>
      </c>
      <c r="I1314" s="38">
        <v>10797.34</v>
      </c>
      <c r="J1314" t="s">
        <v>12</v>
      </c>
      <c r="K1314" t="s">
        <v>11</v>
      </c>
      <c r="L1314" t="s">
        <v>249</v>
      </c>
      <c r="M1314" s="35">
        <f>DATE(E1314,MATCH(F1314,{"Jan","Feb","Mar","Apr","May","Jun","Jul","Aug","Sep","Oct","Nov","Dec"}, 0),G1314)</f>
        <v>25869</v>
      </c>
      <c r="N1314" s="20">
        <f t="shared" si="20"/>
        <v>52</v>
      </c>
    </row>
    <row r="1315" spans="4:14" x14ac:dyDescent="0.35">
      <c r="D1315" t="s">
        <v>1332</v>
      </c>
      <c r="E1315">
        <v>1970</v>
      </c>
      <c r="F1315" s="28" t="s">
        <v>30</v>
      </c>
      <c r="G1315">
        <v>18</v>
      </c>
      <c r="H1315">
        <v>2</v>
      </c>
      <c r="I1315" s="38">
        <v>10806.84</v>
      </c>
      <c r="J1315" t="s">
        <v>12</v>
      </c>
      <c r="K1315" t="s">
        <v>11</v>
      </c>
      <c r="L1315" t="s">
        <v>42</v>
      </c>
      <c r="M1315" s="35">
        <f>DATE(E1315,MATCH(F1315,{"Jan","Feb","Mar","Apr","May","Jun","Jul","Aug","Sep","Oct","Nov","Dec"}, 0),G1315)</f>
        <v>25920</v>
      </c>
      <c r="N1315" s="20">
        <f t="shared" si="20"/>
        <v>52</v>
      </c>
    </row>
    <row r="1316" spans="4:14" x14ac:dyDescent="0.35">
      <c r="D1316" t="s">
        <v>1333</v>
      </c>
      <c r="E1316">
        <v>1967</v>
      </c>
      <c r="F1316" s="28" t="s">
        <v>37</v>
      </c>
      <c r="G1316">
        <v>2</v>
      </c>
      <c r="H1316">
        <v>1</v>
      </c>
      <c r="I1316" s="38">
        <v>10807.49</v>
      </c>
      <c r="J1316" t="s">
        <v>12</v>
      </c>
      <c r="K1316" t="s">
        <v>11</v>
      </c>
      <c r="L1316" t="s">
        <v>13</v>
      </c>
      <c r="M1316" s="35">
        <f>DATE(E1316,MATCH(F1316,{"Jan","Feb","Mar","Apr","May","Jun","Jul","Aug","Sep","Oct","Nov","Dec"}, 0),G1316)</f>
        <v>24747</v>
      </c>
      <c r="N1316" s="20">
        <f t="shared" si="20"/>
        <v>55</v>
      </c>
    </row>
    <row r="1317" spans="4:14" x14ac:dyDescent="0.35">
      <c r="D1317" t="s">
        <v>1334</v>
      </c>
      <c r="E1317">
        <v>1968</v>
      </c>
      <c r="F1317" s="28" t="s">
        <v>10</v>
      </c>
      <c r="G1317">
        <v>28</v>
      </c>
      <c r="H1317">
        <v>1</v>
      </c>
      <c r="I1317" s="38">
        <v>10825.25</v>
      </c>
      <c r="J1317" t="s">
        <v>12</v>
      </c>
      <c r="K1317" t="s">
        <v>12</v>
      </c>
      <c r="L1317" t="s">
        <v>23</v>
      </c>
      <c r="M1317" s="35">
        <f>DATE(E1317,MATCH(F1317,{"Jan","Feb","Mar","Apr","May","Jun","Jul","Aug","Sep","Oct","Nov","Dec"}, 0),G1317)</f>
        <v>25047</v>
      </c>
      <c r="N1317" s="20">
        <f t="shared" si="20"/>
        <v>54</v>
      </c>
    </row>
    <row r="1318" spans="4:14" x14ac:dyDescent="0.35">
      <c r="D1318" t="s">
        <v>1335</v>
      </c>
      <c r="E1318">
        <v>1971</v>
      </c>
      <c r="F1318" s="28" t="s">
        <v>30</v>
      </c>
      <c r="G1318">
        <v>20</v>
      </c>
      <c r="H1318">
        <v>2</v>
      </c>
      <c r="I1318" s="38">
        <v>10848.13</v>
      </c>
      <c r="J1318" t="s">
        <v>12</v>
      </c>
      <c r="K1318" t="s">
        <v>12</v>
      </c>
      <c r="L1318" t="s">
        <v>23</v>
      </c>
      <c r="M1318" s="35">
        <f>DATE(E1318,MATCH(F1318,{"Jan","Feb","Mar","Apr","May","Jun","Jul","Aug","Sep","Oct","Nov","Dec"}, 0),G1318)</f>
        <v>26287</v>
      </c>
      <c r="N1318" s="20">
        <f t="shared" si="20"/>
        <v>51</v>
      </c>
    </row>
    <row r="1319" spans="4:14" x14ac:dyDescent="0.35">
      <c r="D1319" t="s">
        <v>1336</v>
      </c>
      <c r="E1319">
        <v>1994</v>
      </c>
      <c r="F1319" s="28" t="s">
        <v>20</v>
      </c>
      <c r="G1319">
        <v>6</v>
      </c>
      <c r="H1319">
        <v>0</v>
      </c>
      <c r="I1319" s="38">
        <v>10886.66</v>
      </c>
      <c r="J1319" t="s">
        <v>12</v>
      </c>
      <c r="K1319" t="s">
        <v>12</v>
      </c>
      <c r="L1319" t="s">
        <v>23</v>
      </c>
      <c r="M1319" s="35">
        <f>DATE(E1319,MATCH(F1319,{"Jan","Feb","Mar","Apr","May","Jun","Jul","Aug","Sep","Oct","Nov","Dec"}, 0),G1319)</f>
        <v>34583</v>
      </c>
      <c r="N1319" s="20">
        <f t="shared" si="20"/>
        <v>28</v>
      </c>
    </row>
    <row r="1320" spans="4:14" x14ac:dyDescent="0.35">
      <c r="D1320" t="s">
        <v>1337</v>
      </c>
      <c r="E1320">
        <v>1968</v>
      </c>
      <c r="F1320" s="28" t="s">
        <v>15</v>
      </c>
      <c r="G1320">
        <v>13</v>
      </c>
      <c r="H1320">
        <v>0</v>
      </c>
      <c r="I1320" s="38">
        <v>10923.93</v>
      </c>
      <c r="J1320" t="s">
        <v>12</v>
      </c>
      <c r="K1320" t="s">
        <v>16</v>
      </c>
      <c r="L1320" t="s">
        <v>247</v>
      </c>
      <c r="M1320" s="35">
        <f>DATE(E1320,MATCH(F1320,{"Jan","Feb","Mar","Apr","May","Jun","Jul","Aug","Sep","Oct","Nov","Dec"}, 0),G1320)</f>
        <v>25155</v>
      </c>
      <c r="N1320" s="20">
        <f t="shared" si="20"/>
        <v>54</v>
      </c>
    </row>
    <row r="1321" spans="4:14" x14ac:dyDescent="0.35">
      <c r="D1321" t="s">
        <v>1338</v>
      </c>
      <c r="E1321">
        <v>1968</v>
      </c>
      <c r="F1321" s="28" t="s">
        <v>15</v>
      </c>
      <c r="G1321">
        <v>12</v>
      </c>
      <c r="H1321">
        <v>1</v>
      </c>
      <c r="I1321" s="38">
        <v>10928.85</v>
      </c>
      <c r="J1321" t="s">
        <v>12</v>
      </c>
      <c r="K1321" t="s">
        <v>12</v>
      </c>
      <c r="L1321" t="s">
        <v>13</v>
      </c>
      <c r="M1321" s="35">
        <f>DATE(E1321,MATCH(F1321,{"Jan","Feb","Mar","Apr","May","Jun","Jul","Aug","Sep","Oct","Nov","Dec"}, 0),G1321)</f>
        <v>25154</v>
      </c>
      <c r="N1321" s="20">
        <f t="shared" si="20"/>
        <v>54</v>
      </c>
    </row>
    <row r="1322" spans="4:14" x14ac:dyDescent="0.35">
      <c r="D1322" t="s">
        <v>1339</v>
      </c>
      <c r="E1322">
        <v>1969</v>
      </c>
      <c r="F1322" s="28" t="s">
        <v>15</v>
      </c>
      <c r="G1322">
        <v>10</v>
      </c>
      <c r="H1322">
        <v>1</v>
      </c>
      <c r="I1322" s="38">
        <v>10942.13</v>
      </c>
      <c r="J1322" t="s">
        <v>12</v>
      </c>
      <c r="K1322" t="s">
        <v>12</v>
      </c>
      <c r="L1322" t="s">
        <v>23</v>
      </c>
      <c r="M1322" s="35">
        <f>DATE(E1322,MATCH(F1322,{"Jan","Feb","Mar","Apr","May","Jun","Jul","Aug","Sep","Oct","Nov","Dec"}, 0),G1322)</f>
        <v>25517</v>
      </c>
      <c r="N1322" s="20">
        <f t="shared" si="20"/>
        <v>53</v>
      </c>
    </row>
    <row r="1323" spans="4:14" x14ac:dyDescent="0.35">
      <c r="D1323" t="s">
        <v>1340</v>
      </c>
      <c r="E1323">
        <v>1965</v>
      </c>
      <c r="F1323" s="28" t="s">
        <v>30</v>
      </c>
      <c r="G1323">
        <v>4</v>
      </c>
      <c r="H1323">
        <v>0</v>
      </c>
      <c r="I1323" s="38">
        <v>10959.33</v>
      </c>
      <c r="J1323" t="s">
        <v>12</v>
      </c>
      <c r="K1323" t="s">
        <v>12</v>
      </c>
      <c r="L1323" t="s">
        <v>42</v>
      </c>
      <c r="M1323" s="35">
        <f>DATE(E1323,MATCH(F1323,{"Jan","Feb","Mar","Apr","May","Jun","Jul","Aug","Sep","Oct","Nov","Dec"}, 0),G1323)</f>
        <v>24080</v>
      </c>
      <c r="N1323" s="20">
        <f t="shared" si="20"/>
        <v>57</v>
      </c>
    </row>
    <row r="1324" spans="4:14" x14ac:dyDescent="0.35">
      <c r="D1324" t="s">
        <v>1341</v>
      </c>
      <c r="E1324">
        <v>1969</v>
      </c>
      <c r="F1324" s="28" t="s">
        <v>35</v>
      </c>
      <c r="G1324">
        <v>14</v>
      </c>
      <c r="H1324">
        <v>1</v>
      </c>
      <c r="I1324" s="38">
        <v>10959.69</v>
      </c>
      <c r="J1324" t="s">
        <v>12</v>
      </c>
      <c r="K1324" t="s">
        <v>12</v>
      </c>
      <c r="L1324" t="s">
        <v>23</v>
      </c>
      <c r="M1324" s="35">
        <f>DATE(E1324,MATCH(F1324,{"Jan","Feb","Mar","Apr","May","Jun","Jul","Aug","Sep","Oct","Nov","Dec"}, 0),G1324)</f>
        <v>25429</v>
      </c>
      <c r="N1324" s="20">
        <f t="shared" si="20"/>
        <v>53</v>
      </c>
    </row>
    <row r="1325" spans="4:14" x14ac:dyDescent="0.35">
      <c r="D1325" t="s">
        <v>1342</v>
      </c>
      <c r="E1325">
        <v>1965</v>
      </c>
      <c r="F1325" s="28" t="s">
        <v>18</v>
      </c>
      <c r="G1325">
        <v>19</v>
      </c>
      <c r="H1325">
        <v>0</v>
      </c>
      <c r="I1325" s="38">
        <v>10965.45</v>
      </c>
      <c r="J1325" t="s">
        <v>12</v>
      </c>
      <c r="K1325" t="s">
        <v>11</v>
      </c>
      <c r="L1325" t="s">
        <v>42</v>
      </c>
      <c r="M1325" s="35">
        <f>DATE(E1325,MATCH(F1325,{"Jan","Feb","Mar","Apr","May","Jun","Jul","Aug","Sep","Oct","Nov","Dec"}, 0),G1325)</f>
        <v>23912</v>
      </c>
      <c r="N1325" s="20">
        <f t="shared" si="20"/>
        <v>57</v>
      </c>
    </row>
    <row r="1326" spans="4:14" x14ac:dyDescent="0.35">
      <c r="D1326" t="s">
        <v>1343</v>
      </c>
      <c r="E1326">
        <v>1966</v>
      </c>
      <c r="F1326" s="28" t="s">
        <v>10</v>
      </c>
      <c r="G1326">
        <v>9</v>
      </c>
      <c r="H1326">
        <v>0</v>
      </c>
      <c r="I1326" s="38">
        <v>10976.25</v>
      </c>
      <c r="J1326" t="s">
        <v>12</v>
      </c>
      <c r="K1326" t="s">
        <v>11</v>
      </c>
      <c r="L1326" t="s">
        <v>23</v>
      </c>
      <c r="M1326" s="35">
        <f>DATE(E1326,MATCH(F1326,{"Jan","Feb","Mar","Apr","May","Jun","Jul","Aug","Sep","Oct","Nov","Dec"}, 0),G1326)</f>
        <v>24297</v>
      </c>
      <c r="N1326" s="20">
        <f t="shared" si="20"/>
        <v>56</v>
      </c>
    </row>
    <row r="1327" spans="4:14" x14ac:dyDescent="0.35">
      <c r="D1327" t="s">
        <v>1344</v>
      </c>
      <c r="E1327">
        <v>1973</v>
      </c>
      <c r="F1327" s="28" t="s">
        <v>37</v>
      </c>
      <c r="G1327">
        <v>21</v>
      </c>
      <c r="H1327">
        <v>4</v>
      </c>
      <c r="I1327" s="38">
        <v>10977.21</v>
      </c>
      <c r="J1327" t="s">
        <v>12</v>
      </c>
      <c r="K1327" t="s">
        <v>16</v>
      </c>
      <c r="L1327" t="s">
        <v>13</v>
      </c>
      <c r="M1327" s="35">
        <f>DATE(E1327,MATCH(F1327,{"Jan","Feb","Mar","Apr","May","Jun","Jul","Aug","Sep","Oct","Nov","Dec"}, 0),G1327)</f>
        <v>26958</v>
      </c>
      <c r="N1327" s="20">
        <f t="shared" si="20"/>
        <v>49</v>
      </c>
    </row>
    <row r="1328" spans="4:14" x14ac:dyDescent="0.35">
      <c r="D1328" t="s">
        <v>1345</v>
      </c>
      <c r="E1328">
        <v>1965</v>
      </c>
      <c r="F1328" s="28" t="s">
        <v>30</v>
      </c>
      <c r="G1328">
        <v>18</v>
      </c>
      <c r="H1328">
        <v>0</v>
      </c>
      <c r="I1328" s="38">
        <v>10982.5</v>
      </c>
      <c r="J1328" t="s">
        <v>12</v>
      </c>
      <c r="K1328" t="s">
        <v>12</v>
      </c>
      <c r="L1328" t="s">
        <v>13</v>
      </c>
      <c r="M1328" s="35">
        <f>DATE(E1328,MATCH(F1328,{"Jan","Feb","Mar","Apr","May","Jun","Jul","Aug","Sep","Oct","Nov","Dec"}, 0),G1328)</f>
        <v>24094</v>
      </c>
      <c r="N1328" s="20">
        <f t="shared" si="20"/>
        <v>57</v>
      </c>
    </row>
    <row r="1329" spans="4:14" x14ac:dyDescent="0.35">
      <c r="D1329" t="s">
        <v>1346</v>
      </c>
      <c r="E1329">
        <v>2000</v>
      </c>
      <c r="F1329" s="28" t="s">
        <v>20</v>
      </c>
      <c r="G1329">
        <v>17</v>
      </c>
      <c r="H1329">
        <v>0</v>
      </c>
      <c r="I1329" s="38">
        <v>10991.58</v>
      </c>
      <c r="J1329" t="s">
        <v>12</v>
      </c>
      <c r="K1329" t="s">
        <v>12</v>
      </c>
      <c r="L1329" t="s">
        <v>23</v>
      </c>
      <c r="M1329" s="35">
        <f>DATE(E1329,MATCH(F1329,{"Jan","Feb","Mar","Apr","May","Jun","Jul","Aug","Sep","Oct","Nov","Dec"}, 0),G1329)</f>
        <v>36786</v>
      </c>
      <c r="N1329" s="20">
        <f t="shared" si="20"/>
        <v>22</v>
      </c>
    </row>
    <row r="1330" spans="4:14" x14ac:dyDescent="0.35">
      <c r="D1330" t="s">
        <v>1347</v>
      </c>
      <c r="E1330">
        <v>1968</v>
      </c>
      <c r="F1330" s="28" t="s">
        <v>37</v>
      </c>
      <c r="G1330">
        <v>24</v>
      </c>
      <c r="H1330">
        <v>2</v>
      </c>
      <c r="I1330" s="38">
        <v>11013.71</v>
      </c>
      <c r="J1330" t="s">
        <v>12</v>
      </c>
      <c r="K1330" t="s">
        <v>16</v>
      </c>
      <c r="L1330" t="s">
        <v>13</v>
      </c>
      <c r="M1330" s="35">
        <f>DATE(E1330,MATCH(F1330,{"Jan","Feb","Mar","Apr","May","Jun","Jul","Aug","Sep","Oct","Nov","Dec"}, 0),G1330)</f>
        <v>25135</v>
      </c>
      <c r="N1330" s="20">
        <f t="shared" si="20"/>
        <v>54</v>
      </c>
    </row>
    <row r="1331" spans="4:14" x14ac:dyDescent="0.35">
      <c r="D1331" t="s">
        <v>1348</v>
      </c>
      <c r="E1331">
        <v>1974</v>
      </c>
      <c r="F1331" s="28" t="s">
        <v>30</v>
      </c>
      <c r="G1331">
        <v>15</v>
      </c>
      <c r="H1331">
        <v>4</v>
      </c>
      <c r="I1331" s="38">
        <v>11015.17</v>
      </c>
      <c r="J1331" t="s">
        <v>12</v>
      </c>
      <c r="K1331" t="s">
        <v>16</v>
      </c>
      <c r="L1331" t="s">
        <v>23</v>
      </c>
      <c r="M1331" s="35">
        <f>DATE(E1331,MATCH(F1331,{"Jan","Feb","Mar","Apr","May","Jun","Jul","Aug","Sep","Oct","Nov","Dec"}, 0),G1331)</f>
        <v>27378</v>
      </c>
      <c r="N1331" s="20">
        <f t="shared" si="20"/>
        <v>48</v>
      </c>
    </row>
    <row r="1332" spans="4:14" x14ac:dyDescent="0.35">
      <c r="D1332" t="s">
        <v>1349</v>
      </c>
      <c r="E1332">
        <v>1991</v>
      </c>
      <c r="F1332" s="28" t="s">
        <v>18</v>
      </c>
      <c r="G1332">
        <v>26</v>
      </c>
      <c r="H1332">
        <v>3</v>
      </c>
      <c r="I1332" s="38">
        <v>11018.05</v>
      </c>
      <c r="J1332" t="s">
        <v>12</v>
      </c>
      <c r="K1332" t="s">
        <v>11</v>
      </c>
      <c r="L1332" t="s">
        <v>23</v>
      </c>
      <c r="M1332" s="35">
        <f>DATE(E1332,MATCH(F1332,{"Jan","Feb","Mar","Apr","May","Jun","Jul","Aug","Sep","Oct","Nov","Dec"}, 0),G1332)</f>
        <v>33415</v>
      </c>
      <c r="N1332" s="20">
        <f t="shared" si="20"/>
        <v>31</v>
      </c>
    </row>
    <row r="1333" spans="4:14" x14ac:dyDescent="0.35">
      <c r="D1333" t="s">
        <v>1350</v>
      </c>
      <c r="E1333">
        <v>1996</v>
      </c>
      <c r="F1333" s="28" t="s">
        <v>10</v>
      </c>
      <c r="G1333">
        <v>21</v>
      </c>
      <c r="H1333">
        <v>0</v>
      </c>
      <c r="I1333" s="38">
        <v>11028.56</v>
      </c>
      <c r="J1333" t="s">
        <v>12</v>
      </c>
      <c r="K1333" t="s">
        <v>12</v>
      </c>
      <c r="L1333" t="s">
        <v>23</v>
      </c>
      <c r="M1333" s="35">
        <f>DATE(E1333,MATCH(F1333,{"Jan","Feb","Mar","Apr","May","Jun","Jul","Aug","Sep","Oct","Nov","Dec"}, 0),G1333)</f>
        <v>35267</v>
      </c>
      <c r="N1333" s="20">
        <f t="shared" si="20"/>
        <v>26</v>
      </c>
    </row>
    <row r="1334" spans="4:14" x14ac:dyDescent="0.35">
      <c r="D1334" t="s">
        <v>1351</v>
      </c>
      <c r="E1334">
        <v>1974</v>
      </c>
      <c r="F1334" s="28" t="s">
        <v>30</v>
      </c>
      <c r="G1334">
        <v>10</v>
      </c>
      <c r="H1334">
        <v>4</v>
      </c>
      <c r="I1334" s="38">
        <v>11033.66</v>
      </c>
      <c r="J1334" t="s">
        <v>12</v>
      </c>
      <c r="K1334" t="s">
        <v>12</v>
      </c>
      <c r="L1334" t="s">
        <v>23</v>
      </c>
      <c r="M1334" s="35">
        <f>DATE(E1334,MATCH(F1334,{"Jan","Feb","Mar","Apr","May","Jun","Jul","Aug","Sep","Oct","Nov","Dec"}, 0),G1334)</f>
        <v>27373</v>
      </c>
      <c r="N1334" s="20">
        <f t="shared" si="20"/>
        <v>48</v>
      </c>
    </row>
    <row r="1335" spans="4:14" x14ac:dyDescent="0.35">
      <c r="D1335" t="s">
        <v>1352</v>
      </c>
      <c r="E1335">
        <v>1989</v>
      </c>
      <c r="F1335" s="28" t="s">
        <v>37</v>
      </c>
      <c r="G1335">
        <v>25</v>
      </c>
      <c r="H1335">
        <v>3</v>
      </c>
      <c r="I1335" s="38">
        <v>11037.51</v>
      </c>
      <c r="J1335" t="s">
        <v>12</v>
      </c>
      <c r="K1335" t="s">
        <v>16</v>
      </c>
      <c r="L1335" t="s">
        <v>23</v>
      </c>
      <c r="M1335" s="35">
        <f>DATE(E1335,MATCH(F1335,{"Jan","Feb","Mar","Apr","May","Jun","Jul","Aug","Sep","Oct","Nov","Dec"}, 0),G1335)</f>
        <v>32806</v>
      </c>
      <c r="N1335" s="20">
        <f t="shared" si="20"/>
        <v>33</v>
      </c>
    </row>
    <row r="1336" spans="4:14" x14ac:dyDescent="0.35">
      <c r="D1336" t="s">
        <v>1353</v>
      </c>
      <c r="E1336">
        <v>1974</v>
      </c>
      <c r="F1336" s="28" t="s">
        <v>35</v>
      </c>
      <c r="G1336">
        <v>30</v>
      </c>
      <c r="H1336">
        <v>0</v>
      </c>
      <c r="I1336" s="38">
        <v>11037.85</v>
      </c>
      <c r="J1336" t="s">
        <v>12</v>
      </c>
      <c r="K1336" t="s">
        <v>11</v>
      </c>
      <c r="L1336" t="s">
        <v>200</v>
      </c>
      <c r="M1336" s="35">
        <f>DATE(E1336,MATCH(F1336,{"Jan","Feb","Mar","Apr","May","Jun","Jul","Aug","Sep","Oct","Nov","Dec"}, 0),G1336)</f>
        <v>27271</v>
      </c>
      <c r="N1336" s="20">
        <f t="shared" si="20"/>
        <v>48</v>
      </c>
    </row>
    <row r="1337" spans="4:14" x14ac:dyDescent="0.35">
      <c r="D1337" t="s">
        <v>1354</v>
      </c>
      <c r="E1337">
        <v>2001</v>
      </c>
      <c r="F1337" s="28" t="s">
        <v>30</v>
      </c>
      <c r="G1337">
        <v>17</v>
      </c>
      <c r="H1337">
        <v>0</v>
      </c>
      <c r="I1337" s="38">
        <v>11046.02</v>
      </c>
      <c r="J1337" t="s">
        <v>12</v>
      </c>
      <c r="K1337" t="s">
        <v>16</v>
      </c>
      <c r="L1337" t="s">
        <v>535</v>
      </c>
      <c r="M1337" s="35">
        <f>DATE(E1337,MATCH(F1337,{"Jan","Feb","Mar","Apr","May","Jun","Jul","Aug","Sep","Oct","Nov","Dec"}, 0),G1337)</f>
        <v>37242</v>
      </c>
      <c r="N1337" s="20">
        <f t="shared" si="20"/>
        <v>21</v>
      </c>
    </row>
    <row r="1338" spans="4:14" x14ac:dyDescent="0.35">
      <c r="D1338" t="s">
        <v>1355</v>
      </c>
      <c r="E1338">
        <v>2000</v>
      </c>
      <c r="F1338" s="28" t="s">
        <v>20</v>
      </c>
      <c r="G1338">
        <v>18</v>
      </c>
      <c r="H1338">
        <v>0</v>
      </c>
      <c r="I1338" s="38">
        <v>11068.7</v>
      </c>
      <c r="J1338" t="s">
        <v>12</v>
      </c>
      <c r="K1338" t="s">
        <v>16</v>
      </c>
      <c r="L1338" t="s">
        <v>42</v>
      </c>
      <c r="M1338" s="35">
        <f>DATE(E1338,MATCH(F1338,{"Jan","Feb","Mar","Apr","May","Jun","Jul","Aug","Sep","Oct","Nov","Dec"}, 0),G1338)</f>
        <v>36787</v>
      </c>
      <c r="N1338" s="20">
        <f t="shared" si="20"/>
        <v>22</v>
      </c>
    </row>
    <row r="1339" spans="4:14" x14ac:dyDescent="0.35">
      <c r="D1339" t="s">
        <v>1356</v>
      </c>
      <c r="E1339">
        <v>1971</v>
      </c>
      <c r="F1339" s="28" t="s">
        <v>15</v>
      </c>
      <c r="G1339">
        <v>9</v>
      </c>
      <c r="H1339">
        <v>0</v>
      </c>
      <c r="I1339" s="38">
        <v>11068.77</v>
      </c>
      <c r="J1339" t="s">
        <v>12</v>
      </c>
      <c r="K1339" t="s">
        <v>11</v>
      </c>
      <c r="L1339" t="s">
        <v>23</v>
      </c>
      <c r="M1339" s="35">
        <f>DATE(E1339,MATCH(F1339,{"Jan","Feb","Mar","Apr","May","Jun","Jul","Aug","Sep","Oct","Nov","Dec"}, 0),G1339)</f>
        <v>26246</v>
      </c>
      <c r="N1339" s="20">
        <f t="shared" si="20"/>
        <v>51</v>
      </c>
    </row>
    <row r="1340" spans="4:14" x14ac:dyDescent="0.35">
      <c r="D1340" t="s">
        <v>1357</v>
      </c>
      <c r="E1340">
        <v>1966</v>
      </c>
      <c r="F1340" s="28" t="s">
        <v>15</v>
      </c>
      <c r="G1340">
        <v>7</v>
      </c>
      <c r="H1340">
        <v>0</v>
      </c>
      <c r="I1340" s="38">
        <v>11070.54</v>
      </c>
      <c r="J1340" t="s">
        <v>12</v>
      </c>
      <c r="K1340" t="s">
        <v>12</v>
      </c>
      <c r="L1340" t="s">
        <v>42</v>
      </c>
      <c r="M1340" s="35">
        <f>DATE(E1340,MATCH(F1340,{"Jan","Feb","Mar","Apr","May","Jun","Jul","Aug","Sep","Oct","Nov","Dec"}, 0),G1340)</f>
        <v>24418</v>
      </c>
      <c r="N1340" s="20">
        <f t="shared" si="20"/>
        <v>56</v>
      </c>
    </row>
    <row r="1341" spans="4:14" x14ac:dyDescent="0.35">
      <c r="D1341" t="s">
        <v>1358</v>
      </c>
      <c r="E1341">
        <v>1966</v>
      </c>
      <c r="F1341" s="28" t="s">
        <v>15</v>
      </c>
      <c r="G1341">
        <v>20</v>
      </c>
      <c r="H1341">
        <v>0</v>
      </c>
      <c r="I1341" s="38">
        <v>11073.18</v>
      </c>
      <c r="J1341" t="s">
        <v>12</v>
      </c>
      <c r="K1341" t="s">
        <v>12</v>
      </c>
      <c r="L1341" t="s">
        <v>42</v>
      </c>
      <c r="M1341" s="35">
        <f>DATE(E1341,MATCH(F1341,{"Jan","Feb","Mar","Apr","May","Jun","Jul","Aug","Sep","Oct","Nov","Dec"}, 0),G1341)</f>
        <v>24431</v>
      </c>
      <c r="N1341" s="20">
        <f t="shared" si="20"/>
        <v>56</v>
      </c>
    </row>
    <row r="1342" spans="4:14" x14ac:dyDescent="0.35">
      <c r="D1342" t="s">
        <v>1359</v>
      </c>
      <c r="E1342">
        <v>1967</v>
      </c>
      <c r="F1342" s="28" t="s">
        <v>20</v>
      </c>
      <c r="G1342">
        <v>4</v>
      </c>
      <c r="H1342">
        <v>0</v>
      </c>
      <c r="I1342" s="38">
        <v>11082.58</v>
      </c>
      <c r="J1342" t="s">
        <v>12</v>
      </c>
      <c r="K1342" t="s">
        <v>11</v>
      </c>
      <c r="L1342" t="s">
        <v>23</v>
      </c>
      <c r="M1342" s="35">
        <f>DATE(E1342,MATCH(F1342,{"Jan","Feb","Mar","Apr","May","Jun","Jul","Aug","Sep","Oct","Nov","Dec"}, 0),G1342)</f>
        <v>24719</v>
      </c>
      <c r="N1342" s="20">
        <f t="shared" si="20"/>
        <v>55</v>
      </c>
    </row>
    <row r="1343" spans="4:14" x14ac:dyDescent="0.35">
      <c r="D1343" t="s">
        <v>1360</v>
      </c>
      <c r="E1343">
        <v>1972</v>
      </c>
      <c r="F1343" s="28" t="s">
        <v>37</v>
      </c>
      <c r="G1343">
        <v>7</v>
      </c>
      <c r="H1343">
        <v>3</v>
      </c>
      <c r="I1343" s="38">
        <v>11085.59</v>
      </c>
      <c r="J1343" t="s">
        <v>12</v>
      </c>
      <c r="K1343" t="s">
        <v>11</v>
      </c>
      <c r="L1343" t="s">
        <v>23</v>
      </c>
      <c r="M1343" s="35">
        <f>DATE(E1343,MATCH(F1343,{"Jan","Feb","Mar","Apr","May","Jun","Jul","Aug","Sep","Oct","Nov","Dec"}, 0),G1343)</f>
        <v>26579</v>
      </c>
      <c r="N1343" s="20">
        <f t="shared" si="20"/>
        <v>50</v>
      </c>
    </row>
    <row r="1344" spans="4:14" x14ac:dyDescent="0.35">
      <c r="D1344" t="s">
        <v>1361</v>
      </c>
      <c r="E1344">
        <v>1966</v>
      </c>
      <c r="F1344" s="28" t="s">
        <v>20</v>
      </c>
      <c r="G1344">
        <v>9</v>
      </c>
      <c r="H1344">
        <v>0</v>
      </c>
      <c r="I1344" s="38">
        <v>11090.72</v>
      </c>
      <c r="J1344" t="s">
        <v>12</v>
      </c>
      <c r="K1344" t="s">
        <v>16</v>
      </c>
      <c r="L1344" t="s">
        <v>13</v>
      </c>
      <c r="M1344" s="35">
        <f>DATE(E1344,MATCH(F1344,{"Jan","Feb","Mar","Apr","May","Jun","Jul","Aug","Sep","Oct","Nov","Dec"}, 0),G1344)</f>
        <v>24359</v>
      </c>
      <c r="N1344" s="20">
        <f t="shared" si="20"/>
        <v>56</v>
      </c>
    </row>
    <row r="1345" spans="4:14" x14ac:dyDescent="0.35">
      <c r="D1345" t="s">
        <v>1362</v>
      </c>
      <c r="E1345">
        <v>1966</v>
      </c>
      <c r="F1345" s="28" t="s">
        <v>10</v>
      </c>
      <c r="G1345">
        <v>5</v>
      </c>
      <c r="H1345">
        <v>0</v>
      </c>
      <c r="I1345" s="38">
        <v>11093.62</v>
      </c>
      <c r="J1345" t="s">
        <v>12</v>
      </c>
      <c r="K1345" t="s">
        <v>16</v>
      </c>
      <c r="L1345" t="s">
        <v>13</v>
      </c>
      <c r="M1345" s="35">
        <f>DATE(E1345,MATCH(F1345,{"Jan","Feb","Mar","Apr","May","Jun","Jul","Aug","Sep","Oct","Nov","Dec"}, 0),G1345)</f>
        <v>24293</v>
      </c>
      <c r="N1345" s="20">
        <f t="shared" si="20"/>
        <v>56</v>
      </c>
    </row>
    <row r="1346" spans="4:14" x14ac:dyDescent="0.35">
      <c r="D1346" t="s">
        <v>1363</v>
      </c>
      <c r="E1346">
        <v>1980</v>
      </c>
      <c r="F1346" s="28" t="s">
        <v>35</v>
      </c>
      <c r="G1346">
        <v>20</v>
      </c>
      <c r="H1346">
        <v>2</v>
      </c>
      <c r="I1346" s="38">
        <v>11103.33</v>
      </c>
      <c r="J1346" t="s">
        <v>12</v>
      </c>
      <c r="K1346" t="s">
        <v>16</v>
      </c>
      <c r="L1346" t="s">
        <v>300</v>
      </c>
      <c r="M1346" s="35">
        <f>DATE(E1346,MATCH(F1346,{"Jan","Feb","Mar","Apr","May","Jun","Jul","Aug","Sep","Oct","Nov","Dec"}, 0),G1346)</f>
        <v>29453</v>
      </c>
      <c r="N1346" s="20">
        <f t="shared" si="20"/>
        <v>42</v>
      </c>
    </row>
    <row r="1347" spans="4:14" x14ac:dyDescent="0.35">
      <c r="D1347" t="s">
        <v>1364</v>
      </c>
      <c r="E1347">
        <v>1969</v>
      </c>
      <c r="F1347" s="28" t="s">
        <v>15</v>
      </c>
      <c r="G1347">
        <v>30</v>
      </c>
      <c r="H1347">
        <v>2</v>
      </c>
      <c r="I1347" s="38">
        <v>11150.78</v>
      </c>
      <c r="J1347" t="s">
        <v>12</v>
      </c>
      <c r="K1347" t="s">
        <v>11</v>
      </c>
      <c r="L1347" t="s">
        <v>42</v>
      </c>
      <c r="M1347" s="35">
        <f>DATE(E1347,MATCH(F1347,{"Jan","Feb","Mar","Apr","May","Jun","Jul","Aug","Sep","Oct","Nov","Dec"}, 0),G1347)</f>
        <v>25537</v>
      </c>
      <c r="N1347" s="20">
        <f t="shared" si="20"/>
        <v>53</v>
      </c>
    </row>
    <row r="1348" spans="4:14" x14ac:dyDescent="0.35">
      <c r="D1348" t="s">
        <v>1365</v>
      </c>
      <c r="E1348">
        <v>1969</v>
      </c>
      <c r="F1348" s="28" t="s">
        <v>18</v>
      </c>
      <c r="G1348">
        <v>25</v>
      </c>
      <c r="H1348">
        <v>2</v>
      </c>
      <c r="I1348" s="38">
        <v>11163.57</v>
      </c>
      <c r="J1348" t="s">
        <v>12</v>
      </c>
      <c r="K1348" t="s">
        <v>11</v>
      </c>
      <c r="L1348" t="s">
        <v>42</v>
      </c>
      <c r="M1348" s="35">
        <f>DATE(E1348,MATCH(F1348,{"Jan","Feb","Mar","Apr","May","Jun","Jul","Aug","Sep","Oct","Nov","Dec"}, 0),G1348)</f>
        <v>25379</v>
      </c>
      <c r="N1348" s="20">
        <f t="shared" si="20"/>
        <v>53</v>
      </c>
    </row>
    <row r="1349" spans="4:14" x14ac:dyDescent="0.35">
      <c r="D1349" t="s">
        <v>1366</v>
      </c>
      <c r="E1349">
        <v>1966</v>
      </c>
      <c r="F1349" s="28" t="s">
        <v>35</v>
      </c>
      <c r="G1349">
        <v>6</v>
      </c>
      <c r="H1349">
        <v>0</v>
      </c>
      <c r="I1349" s="38">
        <v>11165.42</v>
      </c>
      <c r="J1349" t="s">
        <v>12</v>
      </c>
      <c r="K1349" t="s">
        <v>16</v>
      </c>
      <c r="L1349" t="s">
        <v>168</v>
      </c>
      <c r="M1349" s="35">
        <f>DATE(E1349,MATCH(F1349,{"Jan","Feb","Mar","Apr","May","Jun","Jul","Aug","Sep","Oct","Nov","Dec"}, 0),G1349)</f>
        <v>24325</v>
      </c>
      <c r="N1349" s="20">
        <f t="shared" si="20"/>
        <v>56</v>
      </c>
    </row>
    <row r="1350" spans="4:14" x14ac:dyDescent="0.35">
      <c r="D1350" t="s">
        <v>1367</v>
      </c>
      <c r="E1350">
        <v>1972</v>
      </c>
      <c r="F1350" s="28" t="s">
        <v>20</v>
      </c>
      <c r="G1350">
        <v>3</v>
      </c>
      <c r="H1350">
        <v>0</v>
      </c>
      <c r="I1350" s="38">
        <v>11186.2</v>
      </c>
      <c r="J1350" t="s">
        <v>12</v>
      </c>
      <c r="K1350" t="s">
        <v>11</v>
      </c>
      <c r="L1350" t="s">
        <v>300</v>
      </c>
      <c r="M1350" s="35">
        <f>DATE(E1350,MATCH(F1350,{"Jan","Feb","Mar","Apr","May","Jun","Jul","Aug","Sep","Oct","Nov","Dec"}, 0),G1350)</f>
        <v>26545</v>
      </c>
      <c r="N1350" s="20">
        <f t="shared" si="20"/>
        <v>50</v>
      </c>
    </row>
    <row r="1351" spans="4:14" x14ac:dyDescent="0.35">
      <c r="D1351" t="s">
        <v>1368</v>
      </c>
      <c r="E1351">
        <v>1970</v>
      </c>
      <c r="F1351" s="28" t="s">
        <v>18</v>
      </c>
      <c r="G1351">
        <v>14</v>
      </c>
      <c r="H1351">
        <v>2</v>
      </c>
      <c r="I1351" s="38">
        <v>11187.66</v>
      </c>
      <c r="J1351" t="s">
        <v>12</v>
      </c>
      <c r="K1351" t="s">
        <v>11</v>
      </c>
      <c r="L1351" t="s">
        <v>23</v>
      </c>
      <c r="M1351" s="35">
        <f>DATE(E1351,MATCH(F1351,{"Jan","Feb","Mar","Apr","May","Jun","Jul","Aug","Sep","Oct","Nov","Dec"}, 0),G1351)</f>
        <v>25733</v>
      </c>
      <c r="N1351" s="20">
        <f t="shared" si="20"/>
        <v>52</v>
      </c>
    </row>
    <row r="1352" spans="4:14" x14ac:dyDescent="0.35">
      <c r="D1352" t="s">
        <v>1369</v>
      </c>
      <c r="E1352">
        <v>1976</v>
      </c>
      <c r="F1352" s="28" t="s">
        <v>18</v>
      </c>
      <c r="G1352">
        <v>28</v>
      </c>
      <c r="H1352">
        <v>2</v>
      </c>
      <c r="I1352" s="38">
        <v>11217.35</v>
      </c>
      <c r="J1352" t="s">
        <v>12</v>
      </c>
      <c r="K1352" t="s">
        <v>11</v>
      </c>
      <c r="L1352" t="s">
        <v>200</v>
      </c>
      <c r="M1352" s="35">
        <f>DATE(E1352,MATCH(F1352,{"Jan","Feb","Mar","Apr","May","Jun","Jul","Aug","Sep","Oct","Nov","Dec"}, 0),G1352)</f>
        <v>27939</v>
      </c>
      <c r="N1352" s="20">
        <f t="shared" si="20"/>
        <v>46</v>
      </c>
    </row>
    <row r="1353" spans="4:14" x14ac:dyDescent="0.35">
      <c r="D1353" t="s">
        <v>1370</v>
      </c>
      <c r="E1353">
        <v>1969</v>
      </c>
      <c r="F1353" s="28" t="s">
        <v>30</v>
      </c>
      <c r="G1353">
        <v>30</v>
      </c>
      <c r="H1353">
        <v>2</v>
      </c>
      <c r="I1353" s="38">
        <v>11244.38</v>
      </c>
      <c r="J1353" t="s">
        <v>12</v>
      </c>
      <c r="K1353" t="s">
        <v>16</v>
      </c>
      <c r="L1353" t="s">
        <v>168</v>
      </c>
      <c r="M1353" s="35">
        <f>DATE(E1353,MATCH(F1353,{"Jan","Feb","Mar","Apr","May","Jun","Jul","Aug","Sep","Oct","Nov","Dec"}, 0),G1353)</f>
        <v>25567</v>
      </c>
      <c r="N1353" s="20">
        <f t="shared" si="20"/>
        <v>53</v>
      </c>
    </row>
    <row r="1354" spans="4:14" x14ac:dyDescent="0.35">
      <c r="D1354" t="s">
        <v>1371</v>
      </c>
      <c r="E1354">
        <v>1989</v>
      </c>
      <c r="F1354" s="28" t="s">
        <v>30</v>
      </c>
      <c r="G1354">
        <v>17</v>
      </c>
      <c r="H1354">
        <v>3</v>
      </c>
      <c r="I1354" s="38">
        <v>11250.43</v>
      </c>
      <c r="J1354" t="s">
        <v>12</v>
      </c>
      <c r="K1354" t="s">
        <v>11</v>
      </c>
      <c r="L1354" t="s">
        <v>535</v>
      </c>
      <c r="M1354" s="35">
        <f>DATE(E1354,MATCH(F1354,{"Jan","Feb","Mar","Apr","May","Jun","Jul","Aug","Sep","Oct","Nov","Dec"}, 0),G1354)</f>
        <v>32859</v>
      </c>
      <c r="N1354" s="20">
        <f t="shared" si="20"/>
        <v>33</v>
      </c>
    </row>
    <row r="1355" spans="4:14" x14ac:dyDescent="0.35">
      <c r="D1355" t="s">
        <v>1372</v>
      </c>
      <c r="E1355">
        <v>1969</v>
      </c>
      <c r="F1355" s="28" t="s">
        <v>35</v>
      </c>
      <c r="G1355">
        <v>20</v>
      </c>
      <c r="H1355">
        <v>3</v>
      </c>
      <c r="I1355" s="38">
        <v>11253.42</v>
      </c>
      <c r="J1355" t="s">
        <v>12</v>
      </c>
      <c r="K1355" t="s">
        <v>16</v>
      </c>
      <c r="L1355" t="s">
        <v>42</v>
      </c>
      <c r="M1355" s="35">
        <f>DATE(E1355,MATCH(F1355,{"Jan","Feb","Mar","Apr","May","Jun","Jul","Aug","Sep","Oct","Nov","Dec"}, 0),G1355)</f>
        <v>25435</v>
      </c>
      <c r="N1355" s="20">
        <f t="shared" si="20"/>
        <v>53</v>
      </c>
    </row>
    <row r="1356" spans="4:14" x14ac:dyDescent="0.35">
      <c r="D1356" t="s">
        <v>1373</v>
      </c>
      <c r="E1356">
        <v>1981</v>
      </c>
      <c r="F1356" s="28" t="s">
        <v>37</v>
      </c>
      <c r="G1356">
        <v>2</v>
      </c>
      <c r="H1356">
        <v>1</v>
      </c>
      <c r="I1356" s="38">
        <v>11255.29</v>
      </c>
      <c r="J1356" t="s">
        <v>12</v>
      </c>
      <c r="K1356" t="s">
        <v>16</v>
      </c>
      <c r="L1356" t="s">
        <v>535</v>
      </c>
      <c r="M1356" s="35">
        <f>DATE(E1356,MATCH(F1356,{"Jan","Feb","Mar","Apr","May","Jun","Jul","Aug","Sep","Oct","Nov","Dec"}, 0),G1356)</f>
        <v>29861</v>
      </c>
      <c r="N1356" s="20">
        <f t="shared" si="20"/>
        <v>41</v>
      </c>
    </row>
    <row r="1357" spans="4:14" x14ac:dyDescent="0.35">
      <c r="D1357" t="s">
        <v>1374</v>
      </c>
      <c r="E1357">
        <v>1969</v>
      </c>
      <c r="F1357" s="28" t="s">
        <v>37</v>
      </c>
      <c r="G1357">
        <v>11</v>
      </c>
      <c r="H1357">
        <v>3</v>
      </c>
      <c r="I1357" s="38">
        <v>11264.54</v>
      </c>
      <c r="J1357" t="s">
        <v>12</v>
      </c>
      <c r="K1357" t="s">
        <v>11</v>
      </c>
      <c r="L1357" t="s">
        <v>42</v>
      </c>
      <c r="M1357" s="35">
        <f>DATE(E1357,MATCH(F1357,{"Jan","Feb","Mar","Apr","May","Jun","Jul","Aug","Sep","Oct","Nov","Dec"}, 0),G1357)</f>
        <v>25487</v>
      </c>
      <c r="N1357" s="20">
        <f t="shared" si="20"/>
        <v>53</v>
      </c>
    </row>
    <row r="1358" spans="4:14" x14ac:dyDescent="0.35">
      <c r="D1358" t="s">
        <v>1375</v>
      </c>
      <c r="E1358">
        <v>1971</v>
      </c>
      <c r="F1358" s="28" t="s">
        <v>30</v>
      </c>
      <c r="G1358">
        <v>26</v>
      </c>
      <c r="H1358">
        <v>0</v>
      </c>
      <c r="I1358" s="38">
        <v>11265.71</v>
      </c>
      <c r="J1358" t="s">
        <v>12</v>
      </c>
      <c r="K1358" t="s">
        <v>16</v>
      </c>
      <c r="L1358" t="s">
        <v>200</v>
      </c>
      <c r="M1358" s="35">
        <f>DATE(E1358,MATCH(F1358,{"Jan","Feb","Mar","Apr","May","Jun","Jul","Aug","Sep","Oct","Nov","Dec"}, 0),G1358)</f>
        <v>26293</v>
      </c>
      <c r="N1358" s="20">
        <f t="shared" si="20"/>
        <v>51</v>
      </c>
    </row>
    <row r="1359" spans="4:14" x14ac:dyDescent="0.35">
      <c r="D1359" t="s">
        <v>1376</v>
      </c>
      <c r="E1359">
        <v>2004</v>
      </c>
      <c r="F1359" s="28" t="s">
        <v>37</v>
      </c>
      <c r="G1359">
        <v>4</v>
      </c>
      <c r="H1359">
        <v>1</v>
      </c>
      <c r="I1359" s="38">
        <v>11272.33</v>
      </c>
      <c r="J1359" t="s">
        <v>12</v>
      </c>
      <c r="K1359" t="s">
        <v>11</v>
      </c>
      <c r="L1359" t="s">
        <v>166</v>
      </c>
      <c r="M1359" s="35">
        <f>DATE(E1359,MATCH(F1359,{"Jan","Feb","Mar","Apr","May","Jun","Jul","Aug","Sep","Oct","Nov","Dec"}, 0),G1359)</f>
        <v>38264</v>
      </c>
      <c r="N1359" s="20">
        <f t="shared" si="20"/>
        <v>18</v>
      </c>
    </row>
    <row r="1360" spans="4:14" x14ac:dyDescent="0.35">
      <c r="D1360" t="s">
        <v>1377</v>
      </c>
      <c r="E1360">
        <v>1967</v>
      </c>
      <c r="F1360" s="28" t="s">
        <v>18</v>
      </c>
      <c r="G1360">
        <v>14</v>
      </c>
      <c r="H1360">
        <v>0</v>
      </c>
      <c r="I1360" s="38">
        <v>11286.54</v>
      </c>
      <c r="J1360" t="s">
        <v>12</v>
      </c>
      <c r="K1360" t="s">
        <v>12</v>
      </c>
      <c r="L1360" t="s">
        <v>247</v>
      </c>
      <c r="M1360" s="35">
        <f>DATE(E1360,MATCH(F1360,{"Jan","Feb","Mar","Apr","May","Jun","Jul","Aug","Sep","Oct","Nov","Dec"}, 0),G1360)</f>
        <v>24637</v>
      </c>
      <c r="N1360" s="20">
        <f t="shared" si="20"/>
        <v>55</v>
      </c>
    </row>
    <row r="1361" spans="4:14" x14ac:dyDescent="0.35">
      <c r="D1361" t="s">
        <v>1378</v>
      </c>
      <c r="E1361">
        <v>1970</v>
      </c>
      <c r="F1361" s="28" t="s">
        <v>18</v>
      </c>
      <c r="G1361">
        <v>22</v>
      </c>
      <c r="H1361">
        <v>3</v>
      </c>
      <c r="I1361" s="38">
        <v>11289.11</v>
      </c>
      <c r="J1361" t="s">
        <v>12</v>
      </c>
      <c r="K1361" t="s">
        <v>16</v>
      </c>
      <c r="L1361" t="s">
        <v>23</v>
      </c>
      <c r="M1361" s="35">
        <f>DATE(E1361,MATCH(F1361,{"Jan","Feb","Mar","Apr","May","Jun","Jul","Aug","Sep","Oct","Nov","Dec"}, 0),G1361)</f>
        <v>25741</v>
      </c>
      <c r="N1361" s="20">
        <f t="shared" ref="N1361:N1424" si="21">DATEDIF(M1361,DATE(2023,6,8),"y")</f>
        <v>52</v>
      </c>
    </row>
    <row r="1362" spans="4:14" x14ac:dyDescent="0.35">
      <c r="D1362" t="s">
        <v>1379</v>
      </c>
      <c r="E1362">
        <v>1988</v>
      </c>
      <c r="F1362" s="28" t="s">
        <v>15</v>
      </c>
      <c r="G1362">
        <v>14</v>
      </c>
      <c r="H1362">
        <v>3</v>
      </c>
      <c r="I1362" s="38">
        <v>11294.57</v>
      </c>
      <c r="J1362" t="s">
        <v>12</v>
      </c>
      <c r="K1362" t="s">
        <v>16</v>
      </c>
      <c r="L1362" t="s">
        <v>632</v>
      </c>
      <c r="M1362" s="35">
        <f>DATE(E1362,MATCH(F1362,{"Jan","Feb","Mar","Apr","May","Jun","Jul","Aug","Sep","Oct","Nov","Dec"}, 0),G1362)</f>
        <v>32461</v>
      </c>
      <c r="N1362" s="20">
        <f t="shared" si="21"/>
        <v>34</v>
      </c>
    </row>
    <row r="1363" spans="4:14" x14ac:dyDescent="0.35">
      <c r="D1363" t="s">
        <v>1380</v>
      </c>
      <c r="E1363">
        <v>1972</v>
      </c>
      <c r="F1363" s="28" t="s">
        <v>20</v>
      </c>
      <c r="G1363">
        <v>25</v>
      </c>
      <c r="H1363">
        <v>4</v>
      </c>
      <c r="I1363" s="38">
        <v>11299.34</v>
      </c>
      <c r="J1363" t="s">
        <v>12</v>
      </c>
      <c r="K1363" t="s">
        <v>11</v>
      </c>
      <c r="L1363" t="s">
        <v>42</v>
      </c>
      <c r="M1363" s="35">
        <f>DATE(E1363,MATCH(F1363,{"Jan","Feb","Mar","Apr","May","Jun","Jul","Aug","Sep","Oct","Nov","Dec"}, 0),G1363)</f>
        <v>26567</v>
      </c>
      <c r="N1363" s="20">
        <f t="shared" si="21"/>
        <v>50</v>
      </c>
    </row>
    <row r="1364" spans="4:14" x14ac:dyDescent="0.35">
      <c r="D1364" t="s">
        <v>1381</v>
      </c>
      <c r="E1364">
        <v>1968</v>
      </c>
      <c r="F1364" s="28" t="s">
        <v>37</v>
      </c>
      <c r="G1364">
        <v>6</v>
      </c>
      <c r="H1364">
        <v>1</v>
      </c>
      <c r="I1364" s="38">
        <v>11305.93</v>
      </c>
      <c r="J1364" t="s">
        <v>12</v>
      </c>
      <c r="K1364" t="s">
        <v>16</v>
      </c>
      <c r="L1364" t="s">
        <v>23</v>
      </c>
      <c r="M1364" s="35">
        <f>DATE(E1364,MATCH(F1364,{"Jan","Feb","Mar","Apr","May","Jun","Jul","Aug","Sep","Oct","Nov","Dec"}, 0),G1364)</f>
        <v>25117</v>
      </c>
      <c r="N1364" s="20">
        <f t="shared" si="21"/>
        <v>54</v>
      </c>
    </row>
    <row r="1365" spans="4:14" x14ac:dyDescent="0.35">
      <c r="D1365" t="s">
        <v>1382</v>
      </c>
      <c r="E1365">
        <v>1963</v>
      </c>
      <c r="F1365" s="28" t="s">
        <v>15</v>
      </c>
      <c r="G1365">
        <v>22</v>
      </c>
      <c r="H1365">
        <v>0</v>
      </c>
      <c r="I1365" s="38">
        <v>11312.33</v>
      </c>
      <c r="J1365" t="s">
        <v>12</v>
      </c>
      <c r="K1365" t="s">
        <v>12</v>
      </c>
      <c r="L1365" t="s">
        <v>23</v>
      </c>
      <c r="M1365" s="35">
        <f>DATE(E1365,MATCH(F1365,{"Jan","Feb","Mar","Apr","May","Jun","Jul","Aug","Sep","Oct","Nov","Dec"}, 0),G1365)</f>
        <v>23337</v>
      </c>
      <c r="N1365" s="20">
        <f t="shared" si="21"/>
        <v>59</v>
      </c>
    </row>
    <row r="1366" spans="4:14" x14ac:dyDescent="0.35">
      <c r="D1366" t="s">
        <v>1383</v>
      </c>
      <c r="E1366">
        <v>1995</v>
      </c>
      <c r="F1366" s="28" t="s">
        <v>30</v>
      </c>
      <c r="G1366">
        <v>10</v>
      </c>
      <c r="H1366">
        <v>0</v>
      </c>
      <c r="I1366" s="38">
        <v>11318.57</v>
      </c>
      <c r="J1366" t="s">
        <v>12</v>
      </c>
      <c r="K1366" t="s">
        <v>11</v>
      </c>
      <c r="L1366" t="s">
        <v>535</v>
      </c>
      <c r="M1366" s="35">
        <f>DATE(E1366,MATCH(F1366,{"Jan","Feb","Mar","Apr","May","Jun","Jul","Aug","Sep","Oct","Nov","Dec"}, 0),G1366)</f>
        <v>35043</v>
      </c>
      <c r="N1366" s="20">
        <f t="shared" si="21"/>
        <v>27</v>
      </c>
    </row>
    <row r="1367" spans="4:14" x14ac:dyDescent="0.35">
      <c r="D1367" t="s">
        <v>1384</v>
      </c>
      <c r="E1367">
        <v>1963</v>
      </c>
      <c r="F1367" s="28" t="s">
        <v>10</v>
      </c>
      <c r="G1367">
        <v>11</v>
      </c>
      <c r="H1367">
        <v>0</v>
      </c>
      <c r="I1367" s="38">
        <v>11319.12</v>
      </c>
      <c r="J1367" t="s">
        <v>12</v>
      </c>
      <c r="K1367" t="s">
        <v>16</v>
      </c>
      <c r="L1367" t="s">
        <v>23</v>
      </c>
      <c r="M1367" s="35">
        <f>DATE(E1367,MATCH(F1367,{"Jan","Feb","Mar","Apr","May","Jun","Jul","Aug","Sep","Oct","Nov","Dec"}, 0),G1367)</f>
        <v>23203</v>
      </c>
      <c r="N1367" s="20">
        <f t="shared" si="21"/>
        <v>59</v>
      </c>
    </row>
    <row r="1368" spans="4:14" x14ac:dyDescent="0.35">
      <c r="D1368" t="s">
        <v>1385</v>
      </c>
      <c r="E1368">
        <v>2002</v>
      </c>
      <c r="F1368" s="28" t="s">
        <v>20</v>
      </c>
      <c r="G1368">
        <v>20</v>
      </c>
      <c r="H1368">
        <v>0</v>
      </c>
      <c r="I1368" s="38">
        <v>11321.49</v>
      </c>
      <c r="J1368" t="s">
        <v>12</v>
      </c>
      <c r="K1368" t="s">
        <v>12</v>
      </c>
      <c r="L1368" t="s">
        <v>23</v>
      </c>
      <c r="M1368" s="35">
        <f>DATE(E1368,MATCH(F1368,{"Jan","Feb","Mar","Apr","May","Jun","Jul","Aug","Sep","Oct","Nov","Dec"}, 0),G1368)</f>
        <v>37519</v>
      </c>
      <c r="N1368" s="20">
        <f t="shared" si="21"/>
        <v>20</v>
      </c>
    </row>
    <row r="1369" spans="4:14" x14ac:dyDescent="0.35">
      <c r="D1369" t="s">
        <v>1386</v>
      </c>
      <c r="E1369">
        <v>1989</v>
      </c>
      <c r="F1369" s="28" t="s">
        <v>35</v>
      </c>
      <c r="G1369">
        <v>19</v>
      </c>
      <c r="H1369">
        <v>1</v>
      </c>
      <c r="I1369" s="38">
        <v>11326.71</v>
      </c>
      <c r="J1369" t="s">
        <v>12</v>
      </c>
      <c r="K1369" t="s">
        <v>12</v>
      </c>
      <c r="L1369" t="s">
        <v>13</v>
      </c>
      <c r="M1369" s="35">
        <f>DATE(E1369,MATCH(F1369,{"Jan","Feb","Mar","Apr","May","Jun","Jul","Aug","Sep","Oct","Nov","Dec"}, 0),G1369)</f>
        <v>32739</v>
      </c>
      <c r="N1369" s="20">
        <f t="shared" si="21"/>
        <v>33</v>
      </c>
    </row>
    <row r="1370" spans="4:14" x14ac:dyDescent="0.35">
      <c r="D1370" t="s">
        <v>1387</v>
      </c>
      <c r="E1370">
        <v>1968</v>
      </c>
      <c r="F1370" s="28" t="s">
        <v>15</v>
      </c>
      <c r="G1370">
        <v>2</v>
      </c>
      <c r="H1370">
        <v>0</v>
      </c>
      <c r="I1370" s="38">
        <v>11344.32</v>
      </c>
      <c r="J1370" t="s">
        <v>12</v>
      </c>
      <c r="K1370" t="s">
        <v>11</v>
      </c>
      <c r="L1370" t="s">
        <v>200</v>
      </c>
      <c r="M1370" s="35">
        <f>DATE(E1370,MATCH(F1370,{"Jan","Feb","Mar","Apr","May","Jun","Jul","Aug","Sep","Oct","Nov","Dec"}, 0),G1370)</f>
        <v>25144</v>
      </c>
      <c r="N1370" s="20">
        <f t="shared" si="21"/>
        <v>54</v>
      </c>
    </row>
    <row r="1371" spans="4:14" x14ac:dyDescent="0.35">
      <c r="D1371" t="s">
        <v>1388</v>
      </c>
      <c r="E1371">
        <v>1964</v>
      </c>
      <c r="F1371" s="28" t="s">
        <v>10</v>
      </c>
      <c r="G1371">
        <v>12</v>
      </c>
      <c r="H1371">
        <v>0</v>
      </c>
      <c r="I1371" s="38">
        <v>11345.52</v>
      </c>
      <c r="J1371" t="s">
        <v>12</v>
      </c>
      <c r="K1371" t="s">
        <v>12</v>
      </c>
      <c r="L1371" t="s">
        <v>42</v>
      </c>
      <c r="M1371" s="35">
        <f>DATE(E1371,MATCH(F1371,{"Jan","Feb","Mar","Apr","May","Jun","Jul","Aug","Sep","Oct","Nov","Dec"}, 0),G1371)</f>
        <v>23570</v>
      </c>
      <c r="N1371" s="20">
        <f t="shared" si="21"/>
        <v>58</v>
      </c>
    </row>
    <row r="1372" spans="4:14" x14ac:dyDescent="0.35">
      <c r="D1372" t="s">
        <v>1389</v>
      </c>
      <c r="E1372">
        <v>1965</v>
      </c>
      <c r="F1372" s="28" t="s">
        <v>15</v>
      </c>
      <c r="G1372">
        <v>29</v>
      </c>
      <c r="H1372">
        <v>0</v>
      </c>
      <c r="I1372" s="38">
        <v>11353.23</v>
      </c>
      <c r="J1372" t="s">
        <v>12</v>
      </c>
      <c r="K1372" t="s">
        <v>16</v>
      </c>
      <c r="L1372" t="s">
        <v>23</v>
      </c>
      <c r="M1372" s="35">
        <f>DATE(E1372,MATCH(F1372,{"Jan","Feb","Mar","Apr","May","Jun","Jul","Aug","Sep","Oct","Nov","Dec"}, 0),G1372)</f>
        <v>24075</v>
      </c>
      <c r="N1372" s="20">
        <f t="shared" si="21"/>
        <v>57</v>
      </c>
    </row>
    <row r="1373" spans="4:14" x14ac:dyDescent="0.35">
      <c r="D1373" t="s">
        <v>1390</v>
      </c>
      <c r="E1373">
        <v>1965</v>
      </c>
      <c r="F1373" s="28" t="s">
        <v>20</v>
      </c>
      <c r="G1373">
        <v>26</v>
      </c>
      <c r="H1373">
        <v>0</v>
      </c>
      <c r="I1373" s="38">
        <v>11356.66</v>
      </c>
      <c r="J1373" t="s">
        <v>12</v>
      </c>
      <c r="K1373" t="s">
        <v>12</v>
      </c>
      <c r="L1373" t="s">
        <v>23</v>
      </c>
      <c r="M1373" s="35">
        <f>DATE(E1373,MATCH(F1373,{"Jan","Feb","Mar","Apr","May","Jun","Jul","Aug","Sep","Oct","Nov","Dec"}, 0),G1373)</f>
        <v>24011</v>
      </c>
      <c r="N1373" s="20">
        <f t="shared" si="21"/>
        <v>57</v>
      </c>
    </row>
    <row r="1374" spans="4:14" x14ac:dyDescent="0.35">
      <c r="D1374" t="s">
        <v>1391</v>
      </c>
      <c r="E1374">
        <v>1964</v>
      </c>
      <c r="F1374" s="28" t="s">
        <v>10</v>
      </c>
      <c r="G1374">
        <v>4</v>
      </c>
      <c r="H1374">
        <v>0</v>
      </c>
      <c r="I1374" s="38">
        <v>11362.76</v>
      </c>
      <c r="J1374" t="s">
        <v>12</v>
      </c>
      <c r="K1374" t="s">
        <v>16</v>
      </c>
      <c r="L1374" t="s">
        <v>42</v>
      </c>
      <c r="M1374" s="35">
        <f>DATE(E1374,MATCH(F1374,{"Jan","Feb","Mar","Apr","May","Jun","Jul","Aug","Sep","Oct","Nov","Dec"}, 0),G1374)</f>
        <v>23562</v>
      </c>
      <c r="N1374" s="20">
        <f t="shared" si="21"/>
        <v>58</v>
      </c>
    </row>
    <row r="1375" spans="4:14" x14ac:dyDescent="0.35">
      <c r="D1375" t="s">
        <v>1392</v>
      </c>
      <c r="E1375">
        <v>1964</v>
      </c>
      <c r="F1375" s="28" t="s">
        <v>10</v>
      </c>
      <c r="G1375">
        <v>3</v>
      </c>
      <c r="H1375">
        <v>0</v>
      </c>
      <c r="I1375" s="38">
        <v>11363.28</v>
      </c>
      <c r="J1375" t="s">
        <v>12</v>
      </c>
      <c r="K1375" t="s">
        <v>16</v>
      </c>
      <c r="L1375" t="s">
        <v>13</v>
      </c>
      <c r="M1375" s="35">
        <f>DATE(E1375,MATCH(F1375,{"Jan","Feb","Mar","Apr","May","Jun","Jul","Aug","Sep","Oct","Nov","Dec"}, 0),G1375)</f>
        <v>23561</v>
      </c>
      <c r="N1375" s="20">
        <f t="shared" si="21"/>
        <v>58</v>
      </c>
    </row>
    <row r="1376" spans="4:14" x14ac:dyDescent="0.35">
      <c r="D1376" t="s">
        <v>1393</v>
      </c>
      <c r="E1376">
        <v>1964</v>
      </c>
      <c r="F1376" s="28" t="s">
        <v>30</v>
      </c>
      <c r="G1376">
        <v>13</v>
      </c>
      <c r="H1376">
        <v>0</v>
      </c>
      <c r="I1376" s="38">
        <v>11365.95</v>
      </c>
      <c r="J1376" t="s">
        <v>12</v>
      </c>
      <c r="K1376" t="s">
        <v>11</v>
      </c>
      <c r="L1376" t="s">
        <v>42</v>
      </c>
      <c r="M1376" s="35">
        <f>DATE(E1376,MATCH(F1376,{"Jan","Feb","Mar","Apr","May","Jun","Jul","Aug","Sep","Oct","Nov","Dec"}, 0),G1376)</f>
        <v>23724</v>
      </c>
      <c r="N1376" s="20">
        <f t="shared" si="21"/>
        <v>58</v>
      </c>
    </row>
    <row r="1377" spans="4:14" x14ac:dyDescent="0.35">
      <c r="D1377" t="s">
        <v>1394</v>
      </c>
      <c r="E1377">
        <v>1979</v>
      </c>
      <c r="F1377" s="28" t="s">
        <v>18</v>
      </c>
      <c r="G1377">
        <v>7</v>
      </c>
      <c r="H1377">
        <v>2</v>
      </c>
      <c r="I1377" s="38">
        <v>11369.39</v>
      </c>
      <c r="J1377" t="s">
        <v>12</v>
      </c>
      <c r="K1377" t="s">
        <v>16</v>
      </c>
      <c r="L1377" t="s">
        <v>535</v>
      </c>
      <c r="M1377" s="35">
        <f>DATE(E1377,MATCH(F1377,{"Jan","Feb","Mar","Apr","May","Jun","Jul","Aug","Sep","Oct","Nov","Dec"}, 0),G1377)</f>
        <v>29013</v>
      </c>
      <c r="N1377" s="20">
        <f t="shared" si="21"/>
        <v>44</v>
      </c>
    </row>
    <row r="1378" spans="4:14" x14ac:dyDescent="0.35">
      <c r="D1378" t="s">
        <v>1395</v>
      </c>
      <c r="E1378">
        <v>1972</v>
      </c>
      <c r="F1378" s="28" t="s">
        <v>30</v>
      </c>
      <c r="G1378">
        <v>6</v>
      </c>
      <c r="H1378">
        <v>0</v>
      </c>
      <c r="I1378" s="38">
        <v>11378.57</v>
      </c>
      <c r="J1378" t="s">
        <v>12</v>
      </c>
      <c r="K1378" t="s">
        <v>11</v>
      </c>
      <c r="L1378" t="s">
        <v>200</v>
      </c>
      <c r="M1378" s="35">
        <f>DATE(E1378,MATCH(F1378,{"Jan","Feb","Mar","Apr","May","Jun","Jul","Aug","Sep","Oct","Nov","Dec"}, 0),G1378)</f>
        <v>26639</v>
      </c>
      <c r="N1378" s="20">
        <f t="shared" si="21"/>
        <v>50</v>
      </c>
    </row>
    <row r="1379" spans="4:14" x14ac:dyDescent="0.35">
      <c r="D1379" t="s">
        <v>1396</v>
      </c>
      <c r="E1379">
        <v>1964</v>
      </c>
      <c r="F1379" s="28" t="s">
        <v>18</v>
      </c>
      <c r="G1379">
        <v>13</v>
      </c>
      <c r="H1379">
        <v>0</v>
      </c>
      <c r="I1379" s="38">
        <v>11381.33</v>
      </c>
      <c r="J1379" t="s">
        <v>12</v>
      </c>
      <c r="K1379" t="s">
        <v>11</v>
      </c>
      <c r="L1379" t="s">
        <v>13</v>
      </c>
      <c r="M1379" s="35">
        <f>DATE(E1379,MATCH(F1379,{"Jan","Feb","Mar","Apr","May","Jun","Jul","Aug","Sep","Oct","Nov","Dec"}, 0),G1379)</f>
        <v>23541</v>
      </c>
      <c r="N1379" s="20">
        <f t="shared" si="21"/>
        <v>58</v>
      </c>
    </row>
    <row r="1380" spans="4:14" x14ac:dyDescent="0.35">
      <c r="D1380" t="s">
        <v>1397</v>
      </c>
      <c r="E1380">
        <v>1997</v>
      </c>
      <c r="F1380" s="28" t="s">
        <v>10</v>
      </c>
      <c r="G1380">
        <v>28</v>
      </c>
      <c r="H1380">
        <v>0</v>
      </c>
      <c r="I1380" s="38">
        <v>11388.27</v>
      </c>
      <c r="J1380" t="s">
        <v>12</v>
      </c>
      <c r="K1380" t="s">
        <v>11</v>
      </c>
      <c r="L1380" t="s">
        <v>535</v>
      </c>
      <c r="M1380" s="35">
        <f>DATE(E1380,MATCH(F1380,{"Jan","Feb","Mar","Apr","May","Jun","Jul","Aug","Sep","Oct","Nov","Dec"}, 0),G1380)</f>
        <v>35639</v>
      </c>
      <c r="N1380" s="20">
        <f t="shared" si="21"/>
        <v>25</v>
      </c>
    </row>
    <row r="1381" spans="4:14" x14ac:dyDescent="0.35">
      <c r="D1381" t="s">
        <v>1398</v>
      </c>
      <c r="E1381">
        <v>1967</v>
      </c>
      <c r="F1381" s="28" t="s">
        <v>30</v>
      </c>
      <c r="G1381">
        <v>19</v>
      </c>
      <c r="H1381">
        <v>1</v>
      </c>
      <c r="I1381" s="38">
        <v>11394.07</v>
      </c>
      <c r="J1381" t="s">
        <v>12</v>
      </c>
      <c r="K1381" t="s">
        <v>16</v>
      </c>
      <c r="L1381" t="s">
        <v>170</v>
      </c>
      <c r="M1381" s="35">
        <f>DATE(E1381,MATCH(F1381,{"Jan","Feb","Mar","Apr","May","Jun","Jul","Aug","Sep","Oct","Nov","Dec"}, 0),G1381)</f>
        <v>24825</v>
      </c>
      <c r="N1381" s="20">
        <f t="shared" si="21"/>
        <v>55</v>
      </c>
    </row>
    <row r="1382" spans="4:14" x14ac:dyDescent="0.35">
      <c r="D1382" t="s">
        <v>1399</v>
      </c>
      <c r="E1382">
        <v>1970</v>
      </c>
      <c r="F1382" s="28" t="s">
        <v>37</v>
      </c>
      <c r="G1382">
        <v>2</v>
      </c>
      <c r="H1382">
        <v>2</v>
      </c>
      <c r="I1382" s="38">
        <v>11396.9</v>
      </c>
      <c r="J1382" t="s">
        <v>12</v>
      </c>
      <c r="K1382" t="s">
        <v>12</v>
      </c>
      <c r="L1382" t="s">
        <v>247</v>
      </c>
      <c r="M1382" s="35">
        <f>DATE(E1382,MATCH(F1382,{"Jan","Feb","Mar","Apr","May","Jun","Jul","Aug","Sep","Oct","Nov","Dec"}, 0),G1382)</f>
        <v>25843</v>
      </c>
      <c r="N1382" s="20">
        <f t="shared" si="21"/>
        <v>52</v>
      </c>
    </row>
    <row r="1383" spans="4:14" x14ac:dyDescent="0.35">
      <c r="D1383" t="s">
        <v>1400</v>
      </c>
      <c r="E1383">
        <v>1970</v>
      </c>
      <c r="F1383" s="28" t="s">
        <v>37</v>
      </c>
      <c r="G1383">
        <v>7</v>
      </c>
      <c r="H1383">
        <v>3</v>
      </c>
      <c r="I1383" s="38">
        <v>11411.69</v>
      </c>
      <c r="J1383" t="s">
        <v>12</v>
      </c>
      <c r="K1383" t="s">
        <v>11</v>
      </c>
      <c r="L1383" t="s">
        <v>42</v>
      </c>
      <c r="M1383" s="35">
        <f>DATE(E1383,MATCH(F1383,{"Jan","Feb","Mar","Apr","May","Jun","Jul","Aug","Sep","Oct","Nov","Dec"}, 0),G1383)</f>
        <v>25848</v>
      </c>
      <c r="N1383" s="20">
        <f t="shared" si="21"/>
        <v>52</v>
      </c>
    </row>
    <row r="1384" spans="4:14" x14ac:dyDescent="0.35">
      <c r="D1384" t="s">
        <v>1401</v>
      </c>
      <c r="E1384">
        <v>1983</v>
      </c>
      <c r="F1384" s="28" t="s">
        <v>37</v>
      </c>
      <c r="G1384">
        <v>23</v>
      </c>
      <c r="H1384">
        <v>3</v>
      </c>
      <c r="I1384" s="38">
        <v>11412.02</v>
      </c>
      <c r="J1384" t="s">
        <v>12</v>
      </c>
      <c r="K1384" t="s">
        <v>16</v>
      </c>
      <c r="L1384" t="s">
        <v>300</v>
      </c>
      <c r="M1384" s="35">
        <f>DATE(E1384,MATCH(F1384,{"Jan","Feb","Mar","Apr","May","Jun","Jul","Aug","Sep","Oct","Nov","Dec"}, 0),G1384)</f>
        <v>30612</v>
      </c>
      <c r="N1384" s="20">
        <f t="shared" si="21"/>
        <v>39</v>
      </c>
    </row>
    <row r="1385" spans="4:14" x14ac:dyDescent="0.35">
      <c r="D1385" t="s">
        <v>1402</v>
      </c>
      <c r="E1385">
        <v>1985</v>
      </c>
      <c r="F1385" s="28" t="s">
        <v>18</v>
      </c>
      <c r="G1385">
        <v>9</v>
      </c>
      <c r="H1385">
        <v>3</v>
      </c>
      <c r="I1385" s="38">
        <v>11419.49</v>
      </c>
      <c r="J1385" t="s">
        <v>12</v>
      </c>
      <c r="K1385" t="s">
        <v>16</v>
      </c>
      <c r="L1385" t="s">
        <v>23</v>
      </c>
      <c r="M1385" s="35">
        <f>DATE(E1385,MATCH(F1385,{"Jan","Feb","Mar","Apr","May","Jun","Jul","Aug","Sep","Oct","Nov","Dec"}, 0),G1385)</f>
        <v>31207</v>
      </c>
      <c r="N1385" s="20">
        <f t="shared" si="21"/>
        <v>37</v>
      </c>
    </row>
    <row r="1386" spans="4:14" x14ac:dyDescent="0.35">
      <c r="D1386" t="s">
        <v>1403</v>
      </c>
      <c r="E1386">
        <v>1980</v>
      </c>
      <c r="F1386" s="28" t="s">
        <v>10</v>
      </c>
      <c r="G1386">
        <v>17</v>
      </c>
      <c r="H1386">
        <v>2</v>
      </c>
      <c r="I1386" s="38">
        <v>11435.74</v>
      </c>
      <c r="J1386" t="s">
        <v>12</v>
      </c>
      <c r="K1386" t="s">
        <v>12</v>
      </c>
      <c r="L1386" t="s">
        <v>300</v>
      </c>
      <c r="M1386" s="35">
        <f>DATE(E1386,MATCH(F1386,{"Jan","Feb","Mar","Apr","May","Jun","Jul","Aug","Sep","Oct","Nov","Dec"}, 0),G1386)</f>
        <v>29419</v>
      </c>
      <c r="N1386" s="20">
        <f t="shared" si="21"/>
        <v>42</v>
      </c>
    </row>
    <row r="1387" spans="4:14" x14ac:dyDescent="0.35">
      <c r="D1387" t="s">
        <v>1404</v>
      </c>
      <c r="E1387">
        <v>1971</v>
      </c>
      <c r="F1387" s="28" t="s">
        <v>20</v>
      </c>
      <c r="G1387">
        <v>12</v>
      </c>
      <c r="H1387">
        <v>3</v>
      </c>
      <c r="I1387" s="38">
        <v>11436.74</v>
      </c>
      <c r="J1387" t="s">
        <v>12</v>
      </c>
      <c r="K1387" t="s">
        <v>12</v>
      </c>
      <c r="L1387" t="s">
        <v>23</v>
      </c>
      <c r="M1387" s="35">
        <f>DATE(E1387,MATCH(F1387,{"Jan","Feb","Mar","Apr","May","Jun","Jul","Aug","Sep","Oct","Nov","Dec"}, 0),G1387)</f>
        <v>26188</v>
      </c>
      <c r="N1387" s="20">
        <f t="shared" si="21"/>
        <v>51</v>
      </c>
    </row>
    <row r="1388" spans="4:14" x14ac:dyDescent="0.35">
      <c r="D1388" t="s">
        <v>1405</v>
      </c>
      <c r="E1388">
        <v>1966</v>
      </c>
      <c r="F1388" s="28" t="s">
        <v>18</v>
      </c>
      <c r="G1388">
        <v>14</v>
      </c>
      <c r="H1388">
        <v>0</v>
      </c>
      <c r="I1388" s="38">
        <v>11454.02</v>
      </c>
      <c r="J1388" t="s">
        <v>12</v>
      </c>
      <c r="K1388" t="s">
        <v>16</v>
      </c>
      <c r="L1388" t="s">
        <v>23</v>
      </c>
      <c r="M1388" s="35">
        <f>DATE(E1388,MATCH(F1388,{"Jan","Feb","Mar","Apr","May","Jun","Jul","Aug","Sep","Oct","Nov","Dec"}, 0),G1388)</f>
        <v>24272</v>
      </c>
      <c r="N1388" s="20">
        <f t="shared" si="21"/>
        <v>56</v>
      </c>
    </row>
    <row r="1389" spans="4:14" x14ac:dyDescent="0.35">
      <c r="D1389" t="s">
        <v>1406</v>
      </c>
      <c r="E1389">
        <v>1965</v>
      </c>
      <c r="F1389" s="28" t="s">
        <v>18</v>
      </c>
      <c r="G1389">
        <v>23</v>
      </c>
      <c r="H1389">
        <v>0</v>
      </c>
      <c r="I1389" s="38">
        <v>11455.28</v>
      </c>
      <c r="J1389" t="s">
        <v>12</v>
      </c>
      <c r="K1389" t="s">
        <v>11</v>
      </c>
      <c r="L1389" t="s">
        <v>42</v>
      </c>
      <c r="M1389" s="35">
        <f>DATE(E1389,MATCH(F1389,{"Jan","Feb","Mar","Apr","May","Jun","Jul","Aug","Sep","Oct","Nov","Dec"}, 0),G1389)</f>
        <v>23916</v>
      </c>
      <c r="N1389" s="20">
        <f t="shared" si="21"/>
        <v>57</v>
      </c>
    </row>
    <row r="1390" spans="4:14" x14ac:dyDescent="0.35">
      <c r="D1390" t="s">
        <v>1407</v>
      </c>
      <c r="E1390">
        <v>1966</v>
      </c>
      <c r="F1390" s="28" t="s">
        <v>20</v>
      </c>
      <c r="G1390">
        <v>7</v>
      </c>
      <c r="H1390">
        <v>0</v>
      </c>
      <c r="I1390" s="38">
        <v>11478.14</v>
      </c>
      <c r="J1390" t="s">
        <v>12</v>
      </c>
      <c r="K1390" t="s">
        <v>11</v>
      </c>
      <c r="L1390" t="s">
        <v>200</v>
      </c>
      <c r="M1390" s="35">
        <f>DATE(E1390,MATCH(F1390,{"Jan","Feb","Mar","Apr","May","Jun","Jul","Aug","Sep","Oct","Nov","Dec"}, 0),G1390)</f>
        <v>24357</v>
      </c>
      <c r="N1390" s="20">
        <f t="shared" si="21"/>
        <v>56</v>
      </c>
    </row>
    <row r="1391" spans="4:14" x14ac:dyDescent="0.35">
      <c r="D1391" t="s">
        <v>1408</v>
      </c>
      <c r="E1391">
        <v>2004</v>
      </c>
      <c r="F1391" s="28" t="s">
        <v>20</v>
      </c>
      <c r="G1391">
        <v>10</v>
      </c>
      <c r="H1391">
        <v>0</v>
      </c>
      <c r="I1391" s="38">
        <v>11482.63</v>
      </c>
      <c r="J1391" t="s">
        <v>12</v>
      </c>
      <c r="K1391" t="s">
        <v>11</v>
      </c>
      <c r="L1391" t="s">
        <v>13</v>
      </c>
      <c r="M1391" s="35">
        <f>DATE(E1391,MATCH(F1391,{"Jan","Feb","Mar","Apr","May","Jun","Jul","Aug","Sep","Oct","Nov","Dec"}, 0),G1391)</f>
        <v>38240</v>
      </c>
      <c r="N1391" s="20">
        <f t="shared" si="21"/>
        <v>18</v>
      </c>
    </row>
    <row r="1392" spans="4:14" x14ac:dyDescent="0.35">
      <c r="D1392" t="s">
        <v>1409</v>
      </c>
      <c r="E1392">
        <v>1970</v>
      </c>
      <c r="F1392" s="28" t="s">
        <v>37</v>
      </c>
      <c r="G1392">
        <v>13</v>
      </c>
      <c r="H1392">
        <v>3</v>
      </c>
      <c r="I1392" s="38">
        <v>11488.32</v>
      </c>
      <c r="J1392" t="s">
        <v>12</v>
      </c>
      <c r="K1392" t="s">
        <v>16</v>
      </c>
      <c r="L1392" t="s">
        <v>276</v>
      </c>
      <c r="M1392" s="35">
        <f>DATE(E1392,MATCH(F1392,{"Jan","Feb","Mar","Apr","May","Jun","Jul","Aug","Sep","Oct","Nov","Dec"}, 0),G1392)</f>
        <v>25854</v>
      </c>
      <c r="N1392" s="20">
        <f t="shared" si="21"/>
        <v>52</v>
      </c>
    </row>
    <row r="1393" spans="4:14" x14ac:dyDescent="0.35">
      <c r="D1393" t="s">
        <v>1410</v>
      </c>
      <c r="E1393">
        <v>1983</v>
      </c>
      <c r="F1393" s="28" t="s">
        <v>18</v>
      </c>
      <c r="G1393">
        <v>7</v>
      </c>
      <c r="H1393">
        <v>3</v>
      </c>
      <c r="I1393" s="38">
        <v>11492.46</v>
      </c>
      <c r="J1393" t="s">
        <v>12</v>
      </c>
      <c r="K1393" t="s">
        <v>12</v>
      </c>
      <c r="L1393" t="s">
        <v>535</v>
      </c>
      <c r="M1393" s="35">
        <f>DATE(E1393,MATCH(F1393,{"Jan","Feb","Mar","Apr","May","Jun","Jul","Aug","Sep","Oct","Nov","Dec"}, 0),G1393)</f>
        <v>30474</v>
      </c>
      <c r="N1393" s="20">
        <f t="shared" si="21"/>
        <v>40</v>
      </c>
    </row>
    <row r="1394" spans="4:14" x14ac:dyDescent="0.35">
      <c r="D1394" t="s">
        <v>1411</v>
      </c>
      <c r="E1394">
        <v>1969</v>
      </c>
      <c r="F1394" s="28" t="s">
        <v>35</v>
      </c>
      <c r="G1394">
        <v>11</v>
      </c>
      <c r="H1394">
        <v>0</v>
      </c>
      <c r="I1394" s="38">
        <v>11497.69</v>
      </c>
      <c r="J1394" t="s">
        <v>12</v>
      </c>
      <c r="K1394" t="s">
        <v>16</v>
      </c>
      <c r="L1394" t="s">
        <v>23</v>
      </c>
      <c r="M1394" s="35">
        <f>DATE(E1394,MATCH(F1394,{"Jan","Feb","Mar","Apr","May","Jun","Jul","Aug","Sep","Oct","Nov","Dec"}, 0),G1394)</f>
        <v>25426</v>
      </c>
      <c r="N1394" s="20">
        <f t="shared" si="21"/>
        <v>53</v>
      </c>
    </row>
    <row r="1395" spans="4:14" x14ac:dyDescent="0.35">
      <c r="D1395" t="s">
        <v>1412</v>
      </c>
      <c r="E1395">
        <v>1989</v>
      </c>
      <c r="F1395" s="28" t="s">
        <v>37</v>
      </c>
      <c r="G1395">
        <v>6</v>
      </c>
      <c r="H1395">
        <v>3</v>
      </c>
      <c r="I1395" s="38">
        <v>11511.61</v>
      </c>
      <c r="J1395" t="s">
        <v>12</v>
      </c>
      <c r="K1395" t="s">
        <v>12</v>
      </c>
      <c r="L1395" t="s">
        <v>535</v>
      </c>
      <c r="M1395" s="35">
        <f>DATE(E1395,MATCH(F1395,{"Jan","Feb","Mar","Apr","May","Jun","Jul","Aug","Sep","Oct","Nov","Dec"}, 0),G1395)</f>
        <v>32787</v>
      </c>
      <c r="N1395" s="20">
        <f t="shared" si="21"/>
        <v>33</v>
      </c>
    </row>
    <row r="1396" spans="4:14" x14ac:dyDescent="0.35">
      <c r="D1396" t="s">
        <v>1413</v>
      </c>
      <c r="E1396">
        <v>1968</v>
      </c>
      <c r="F1396" s="28" t="s">
        <v>18</v>
      </c>
      <c r="G1396">
        <v>24</v>
      </c>
      <c r="H1396">
        <v>1</v>
      </c>
      <c r="I1396" s="38">
        <v>11512.41</v>
      </c>
      <c r="J1396" t="s">
        <v>12</v>
      </c>
      <c r="K1396" t="s">
        <v>16</v>
      </c>
      <c r="L1396" t="s">
        <v>247</v>
      </c>
      <c r="M1396" s="35">
        <f>DATE(E1396,MATCH(F1396,{"Jan","Feb","Mar","Apr","May","Jun","Jul","Aug","Sep","Oct","Nov","Dec"}, 0),G1396)</f>
        <v>25013</v>
      </c>
      <c r="N1396" s="20">
        <f t="shared" si="21"/>
        <v>54</v>
      </c>
    </row>
    <row r="1397" spans="4:14" x14ac:dyDescent="0.35">
      <c r="D1397" t="s">
        <v>1414</v>
      </c>
      <c r="E1397">
        <v>1971</v>
      </c>
      <c r="F1397" s="28" t="s">
        <v>30</v>
      </c>
      <c r="G1397">
        <v>19</v>
      </c>
      <c r="H1397">
        <v>4</v>
      </c>
      <c r="I1397" s="38">
        <v>11520.1</v>
      </c>
      <c r="J1397" t="s">
        <v>12</v>
      </c>
      <c r="K1397" t="s">
        <v>16</v>
      </c>
      <c r="L1397" t="s">
        <v>23</v>
      </c>
      <c r="M1397" s="35">
        <f>DATE(E1397,MATCH(F1397,{"Jan","Feb","Mar","Apr","May","Jun","Jul","Aug","Sep","Oct","Nov","Dec"}, 0),G1397)</f>
        <v>26286</v>
      </c>
      <c r="N1397" s="20">
        <f t="shared" si="21"/>
        <v>51</v>
      </c>
    </row>
    <row r="1398" spans="4:14" x14ac:dyDescent="0.35">
      <c r="D1398" t="s">
        <v>1415</v>
      </c>
      <c r="E1398">
        <v>1988</v>
      </c>
      <c r="F1398" s="28" t="s">
        <v>18</v>
      </c>
      <c r="G1398">
        <v>12</v>
      </c>
      <c r="H1398">
        <v>3</v>
      </c>
      <c r="I1398" s="38">
        <v>11524.25</v>
      </c>
      <c r="J1398" t="s">
        <v>12</v>
      </c>
      <c r="K1398" t="s">
        <v>16</v>
      </c>
      <c r="L1398" t="s">
        <v>535</v>
      </c>
      <c r="M1398" s="35">
        <f>DATE(E1398,MATCH(F1398,{"Jan","Feb","Mar","Apr","May","Jun","Jul","Aug","Sep","Oct","Nov","Dec"}, 0),G1398)</f>
        <v>32306</v>
      </c>
      <c r="N1398" s="20">
        <f t="shared" si="21"/>
        <v>34</v>
      </c>
    </row>
    <row r="1399" spans="4:14" x14ac:dyDescent="0.35">
      <c r="D1399" t="s">
        <v>1416</v>
      </c>
      <c r="E1399">
        <v>1970</v>
      </c>
      <c r="F1399" s="28" t="s">
        <v>10</v>
      </c>
      <c r="G1399">
        <v>23</v>
      </c>
      <c r="H1399">
        <v>0</v>
      </c>
      <c r="I1399" s="38">
        <v>11530.12</v>
      </c>
      <c r="J1399" t="s">
        <v>12</v>
      </c>
      <c r="K1399" t="s">
        <v>16</v>
      </c>
      <c r="L1399" t="s">
        <v>23</v>
      </c>
      <c r="M1399" s="35">
        <f>DATE(E1399,MATCH(F1399,{"Jan","Feb","Mar","Apr","May","Jun","Jul","Aug","Sep","Oct","Nov","Dec"}, 0),G1399)</f>
        <v>25772</v>
      </c>
      <c r="N1399" s="20">
        <f t="shared" si="21"/>
        <v>52</v>
      </c>
    </row>
    <row r="1400" spans="4:14" x14ac:dyDescent="0.35">
      <c r="D1400" t="s">
        <v>1417</v>
      </c>
      <c r="E1400">
        <v>1965</v>
      </c>
      <c r="F1400" s="28" t="s">
        <v>37</v>
      </c>
      <c r="G1400">
        <v>3</v>
      </c>
      <c r="H1400">
        <v>0</v>
      </c>
      <c r="I1400" s="38">
        <v>11534.87</v>
      </c>
      <c r="J1400" t="s">
        <v>12</v>
      </c>
      <c r="K1400" t="s">
        <v>16</v>
      </c>
      <c r="L1400" t="s">
        <v>356</v>
      </c>
      <c r="M1400" s="35">
        <f>DATE(E1400,MATCH(F1400,{"Jan","Feb","Mar","Apr","May","Jun","Jul","Aug","Sep","Oct","Nov","Dec"}, 0),G1400)</f>
        <v>24018</v>
      </c>
      <c r="N1400" s="20">
        <f t="shared" si="21"/>
        <v>57</v>
      </c>
    </row>
    <row r="1401" spans="4:14" x14ac:dyDescent="0.35">
      <c r="D1401" t="s">
        <v>1418</v>
      </c>
      <c r="E1401">
        <v>1968</v>
      </c>
      <c r="F1401" s="28" t="s">
        <v>15</v>
      </c>
      <c r="G1401">
        <v>14</v>
      </c>
      <c r="H1401">
        <v>2</v>
      </c>
      <c r="I1401" s="38">
        <v>11538.42</v>
      </c>
      <c r="J1401" t="s">
        <v>12</v>
      </c>
      <c r="K1401" t="s">
        <v>16</v>
      </c>
      <c r="L1401" t="s">
        <v>42</v>
      </c>
      <c r="M1401" s="35">
        <f>DATE(E1401,MATCH(F1401,{"Jan","Feb","Mar","Apr","May","Jun","Jul","Aug","Sep","Oct","Nov","Dec"}, 0),G1401)</f>
        <v>25156</v>
      </c>
      <c r="N1401" s="20">
        <f t="shared" si="21"/>
        <v>54</v>
      </c>
    </row>
    <row r="1402" spans="4:14" x14ac:dyDescent="0.35">
      <c r="D1402" t="s">
        <v>1419</v>
      </c>
      <c r="E1402">
        <v>1971</v>
      </c>
      <c r="F1402" s="28" t="s">
        <v>30</v>
      </c>
      <c r="G1402">
        <v>1</v>
      </c>
      <c r="H1402">
        <v>0</v>
      </c>
      <c r="I1402" s="38">
        <v>11540.25</v>
      </c>
      <c r="J1402" t="s">
        <v>12</v>
      </c>
      <c r="K1402" t="s">
        <v>16</v>
      </c>
      <c r="L1402" t="s">
        <v>23</v>
      </c>
      <c r="M1402" s="35">
        <f>DATE(E1402,MATCH(F1402,{"Jan","Feb","Mar","Apr","May","Jun","Jul","Aug","Sep","Oct","Nov","Dec"}, 0),G1402)</f>
        <v>26268</v>
      </c>
      <c r="N1402" s="20">
        <f t="shared" si="21"/>
        <v>51</v>
      </c>
    </row>
    <row r="1403" spans="4:14" x14ac:dyDescent="0.35">
      <c r="D1403" t="s">
        <v>1420</v>
      </c>
      <c r="E1403">
        <v>1973</v>
      </c>
      <c r="F1403" s="28" t="s">
        <v>10</v>
      </c>
      <c r="G1403">
        <v>23</v>
      </c>
      <c r="H1403">
        <v>5</v>
      </c>
      <c r="I1403" s="38">
        <v>11552.9</v>
      </c>
      <c r="J1403" t="s">
        <v>12</v>
      </c>
      <c r="K1403" t="s">
        <v>11</v>
      </c>
      <c r="L1403" t="s">
        <v>42</v>
      </c>
      <c r="M1403" s="35">
        <f>DATE(E1403,MATCH(F1403,{"Jan","Feb","Mar","Apr","May","Jun","Jul","Aug","Sep","Oct","Nov","Dec"}, 0),G1403)</f>
        <v>26868</v>
      </c>
      <c r="N1403" s="20">
        <f t="shared" si="21"/>
        <v>49</v>
      </c>
    </row>
    <row r="1404" spans="4:14" x14ac:dyDescent="0.35">
      <c r="D1404" t="s">
        <v>1421</v>
      </c>
      <c r="E1404">
        <v>1965</v>
      </c>
      <c r="F1404" s="28" t="s">
        <v>37</v>
      </c>
      <c r="G1404">
        <v>27</v>
      </c>
      <c r="H1404">
        <v>1</v>
      </c>
      <c r="I1404" s="38">
        <v>11554.22</v>
      </c>
      <c r="J1404" t="s">
        <v>12</v>
      </c>
      <c r="K1404" t="s">
        <v>16</v>
      </c>
      <c r="L1404" t="s">
        <v>13</v>
      </c>
      <c r="M1404" s="35">
        <f>DATE(E1404,MATCH(F1404,{"Jan","Feb","Mar","Apr","May","Jun","Jul","Aug","Sep","Oct","Nov","Dec"}, 0),G1404)</f>
        <v>24042</v>
      </c>
      <c r="N1404" s="20">
        <f t="shared" si="21"/>
        <v>57</v>
      </c>
    </row>
    <row r="1405" spans="4:14" x14ac:dyDescent="0.35">
      <c r="D1405" t="s">
        <v>1422</v>
      </c>
      <c r="E1405">
        <v>1965</v>
      </c>
      <c r="F1405" s="28" t="s">
        <v>30</v>
      </c>
      <c r="G1405">
        <v>25</v>
      </c>
      <c r="H1405">
        <v>0</v>
      </c>
      <c r="I1405" s="38">
        <v>11566.3</v>
      </c>
      <c r="J1405" t="s">
        <v>12</v>
      </c>
      <c r="K1405" t="s">
        <v>12</v>
      </c>
      <c r="L1405" t="s">
        <v>168</v>
      </c>
      <c r="M1405" s="35">
        <f>DATE(E1405,MATCH(F1405,{"Jan","Feb","Mar","Apr","May","Jun","Jul","Aug","Sep","Oct","Nov","Dec"}, 0),G1405)</f>
        <v>24101</v>
      </c>
      <c r="N1405" s="20">
        <f t="shared" si="21"/>
        <v>57</v>
      </c>
    </row>
    <row r="1406" spans="4:14" x14ac:dyDescent="0.35">
      <c r="D1406" t="s">
        <v>1423</v>
      </c>
      <c r="E1406">
        <v>1965</v>
      </c>
      <c r="F1406" s="28" t="s">
        <v>15</v>
      </c>
      <c r="G1406">
        <v>6</v>
      </c>
      <c r="H1406">
        <v>1</v>
      </c>
      <c r="I1406" s="38">
        <v>11576.13</v>
      </c>
      <c r="J1406" t="s">
        <v>12</v>
      </c>
      <c r="K1406" t="s">
        <v>12</v>
      </c>
      <c r="L1406" t="s">
        <v>42</v>
      </c>
      <c r="M1406" s="35">
        <f>DATE(E1406,MATCH(F1406,{"Jan","Feb","Mar","Apr","May","Jun","Jul","Aug","Sep","Oct","Nov","Dec"}, 0),G1406)</f>
        <v>24052</v>
      </c>
      <c r="N1406" s="20">
        <f t="shared" si="21"/>
        <v>57</v>
      </c>
    </row>
    <row r="1407" spans="4:14" x14ac:dyDescent="0.35">
      <c r="D1407" t="s">
        <v>1424</v>
      </c>
      <c r="E1407">
        <v>1964</v>
      </c>
      <c r="F1407" s="28" t="s">
        <v>18</v>
      </c>
      <c r="G1407">
        <v>20</v>
      </c>
      <c r="H1407">
        <v>0</v>
      </c>
      <c r="I1407" s="38">
        <v>11602.75</v>
      </c>
      <c r="J1407" t="s">
        <v>12</v>
      </c>
      <c r="K1407" t="s">
        <v>16</v>
      </c>
      <c r="L1407" t="s">
        <v>516</v>
      </c>
      <c r="M1407" s="35">
        <f>DATE(E1407,MATCH(F1407,{"Jan","Feb","Mar","Apr","May","Jun","Jul","Aug","Sep","Oct","Nov","Dec"}, 0),G1407)</f>
        <v>23548</v>
      </c>
      <c r="N1407" s="20">
        <f t="shared" si="21"/>
        <v>58</v>
      </c>
    </row>
    <row r="1408" spans="4:14" x14ac:dyDescent="0.35">
      <c r="D1408" t="s">
        <v>1425</v>
      </c>
      <c r="E1408">
        <v>1986</v>
      </c>
      <c r="F1408" s="28" t="s">
        <v>10</v>
      </c>
      <c r="G1408">
        <v>17</v>
      </c>
      <c r="H1408">
        <v>3</v>
      </c>
      <c r="I1408" s="38">
        <v>11625.11</v>
      </c>
      <c r="J1408" t="s">
        <v>12</v>
      </c>
      <c r="K1408" t="s">
        <v>12</v>
      </c>
      <c r="L1408" t="s">
        <v>632</v>
      </c>
      <c r="M1408" s="35">
        <f>DATE(E1408,MATCH(F1408,{"Jan","Feb","Mar","Apr","May","Jun","Jul","Aug","Sep","Oct","Nov","Dec"}, 0),G1408)</f>
        <v>31610</v>
      </c>
      <c r="N1408" s="20">
        <f t="shared" si="21"/>
        <v>36</v>
      </c>
    </row>
    <row r="1409" spans="4:14" x14ac:dyDescent="0.35">
      <c r="D1409" t="s">
        <v>1426</v>
      </c>
      <c r="E1409">
        <v>1966</v>
      </c>
      <c r="F1409" s="28" t="s">
        <v>37</v>
      </c>
      <c r="G1409">
        <v>4</v>
      </c>
      <c r="H1409">
        <v>0</v>
      </c>
      <c r="I1409" s="38">
        <v>11657.72</v>
      </c>
      <c r="J1409" t="s">
        <v>12</v>
      </c>
      <c r="K1409" t="s">
        <v>11</v>
      </c>
      <c r="L1409" t="s">
        <v>247</v>
      </c>
      <c r="M1409" s="35">
        <f>DATE(E1409,MATCH(F1409,{"Jan","Feb","Mar","Apr","May","Jun","Jul","Aug","Sep","Oct","Nov","Dec"}, 0),G1409)</f>
        <v>24384</v>
      </c>
      <c r="N1409" s="20">
        <f t="shared" si="21"/>
        <v>56</v>
      </c>
    </row>
    <row r="1410" spans="4:14" x14ac:dyDescent="0.35">
      <c r="D1410" t="s">
        <v>1427</v>
      </c>
      <c r="E1410">
        <v>1994</v>
      </c>
      <c r="F1410" s="28" t="s">
        <v>10</v>
      </c>
      <c r="G1410">
        <v>20</v>
      </c>
      <c r="H1410">
        <v>0</v>
      </c>
      <c r="I1410" s="38">
        <v>11657.81</v>
      </c>
      <c r="J1410" t="s">
        <v>12</v>
      </c>
      <c r="K1410" t="s">
        <v>11</v>
      </c>
      <c r="L1410" t="s">
        <v>249</v>
      </c>
      <c r="M1410" s="35">
        <f>DATE(E1410,MATCH(F1410,{"Jan","Feb","Mar","Apr","May","Jun","Jul","Aug","Sep","Oct","Nov","Dec"}, 0),G1410)</f>
        <v>34535</v>
      </c>
      <c r="N1410" s="20">
        <f t="shared" si="21"/>
        <v>28</v>
      </c>
    </row>
    <row r="1411" spans="4:14" x14ac:dyDescent="0.35">
      <c r="D1411" t="s">
        <v>1428</v>
      </c>
      <c r="E1411">
        <v>1966</v>
      </c>
      <c r="F1411" s="28" t="s">
        <v>10</v>
      </c>
      <c r="G1411">
        <v>6</v>
      </c>
      <c r="H1411">
        <v>0</v>
      </c>
      <c r="I1411" s="38">
        <v>11658.12</v>
      </c>
      <c r="J1411" t="s">
        <v>12</v>
      </c>
      <c r="K1411" t="s">
        <v>16</v>
      </c>
      <c r="L1411" t="s">
        <v>247</v>
      </c>
      <c r="M1411" s="35">
        <f>DATE(E1411,MATCH(F1411,{"Jan","Feb","Mar","Apr","May","Jun","Jul","Aug","Sep","Oct","Nov","Dec"}, 0),G1411)</f>
        <v>24294</v>
      </c>
      <c r="N1411" s="20">
        <f t="shared" si="21"/>
        <v>56</v>
      </c>
    </row>
    <row r="1412" spans="4:14" x14ac:dyDescent="0.35">
      <c r="D1412" t="s">
        <v>1429</v>
      </c>
      <c r="E1412">
        <v>1966</v>
      </c>
      <c r="F1412" s="28" t="s">
        <v>35</v>
      </c>
      <c r="G1412">
        <v>23</v>
      </c>
      <c r="H1412">
        <v>0</v>
      </c>
      <c r="I1412" s="38">
        <v>11658.38</v>
      </c>
      <c r="J1412" t="s">
        <v>12</v>
      </c>
      <c r="K1412" t="s">
        <v>12</v>
      </c>
      <c r="L1412" t="s">
        <v>247</v>
      </c>
      <c r="M1412" s="35">
        <f>DATE(E1412,MATCH(F1412,{"Jan","Feb","Mar","Apr","May","Jun","Jul","Aug","Sep","Oct","Nov","Dec"}, 0),G1412)</f>
        <v>24342</v>
      </c>
      <c r="N1412" s="20">
        <f t="shared" si="21"/>
        <v>56</v>
      </c>
    </row>
    <row r="1413" spans="4:14" x14ac:dyDescent="0.35">
      <c r="D1413" t="s">
        <v>1430</v>
      </c>
      <c r="E1413">
        <v>1966</v>
      </c>
      <c r="F1413" s="28" t="s">
        <v>15</v>
      </c>
      <c r="G1413">
        <v>9</v>
      </c>
      <c r="H1413">
        <v>1</v>
      </c>
      <c r="I1413" s="38">
        <v>11674.13</v>
      </c>
      <c r="J1413" t="s">
        <v>12</v>
      </c>
      <c r="K1413" t="s">
        <v>16</v>
      </c>
      <c r="L1413" t="s">
        <v>42</v>
      </c>
      <c r="M1413" s="35">
        <f>DATE(E1413,MATCH(F1413,{"Jan","Feb","Mar","Apr","May","Jun","Jul","Aug","Sep","Oct","Nov","Dec"}, 0),G1413)</f>
        <v>24420</v>
      </c>
      <c r="N1413" s="20">
        <f t="shared" si="21"/>
        <v>56</v>
      </c>
    </row>
    <row r="1414" spans="4:14" x14ac:dyDescent="0.35">
      <c r="D1414" t="s">
        <v>1431</v>
      </c>
      <c r="E1414">
        <v>1970</v>
      </c>
      <c r="F1414" s="28" t="s">
        <v>30</v>
      </c>
      <c r="G1414">
        <v>1</v>
      </c>
      <c r="H1414">
        <v>0</v>
      </c>
      <c r="I1414" s="38">
        <v>11696.52</v>
      </c>
      <c r="J1414" t="s">
        <v>12</v>
      </c>
      <c r="K1414" t="s">
        <v>16</v>
      </c>
      <c r="L1414" t="s">
        <v>300</v>
      </c>
      <c r="M1414" s="35">
        <f>DATE(E1414,MATCH(F1414,{"Jan","Feb","Mar","Apr","May","Jun","Jul","Aug","Sep","Oct","Nov","Dec"}, 0),G1414)</f>
        <v>25903</v>
      </c>
      <c r="N1414" s="20">
        <f t="shared" si="21"/>
        <v>52</v>
      </c>
    </row>
    <row r="1415" spans="4:14" x14ac:dyDescent="0.35">
      <c r="D1415" t="s">
        <v>1432</v>
      </c>
      <c r="E1415">
        <v>1982</v>
      </c>
      <c r="F1415" s="28" t="s">
        <v>37</v>
      </c>
      <c r="G1415">
        <v>21</v>
      </c>
      <c r="H1415">
        <v>3</v>
      </c>
      <c r="I1415" s="38">
        <v>11712.97</v>
      </c>
      <c r="J1415" t="s">
        <v>12</v>
      </c>
      <c r="K1415" t="s">
        <v>11</v>
      </c>
      <c r="L1415" t="s">
        <v>300</v>
      </c>
      <c r="M1415" s="35">
        <f>DATE(E1415,MATCH(F1415,{"Jan","Feb","Mar","Apr","May","Jun","Jul","Aug","Sep","Oct","Nov","Dec"}, 0),G1415)</f>
        <v>30245</v>
      </c>
      <c r="N1415" s="20">
        <f t="shared" si="21"/>
        <v>40</v>
      </c>
    </row>
    <row r="1416" spans="4:14" x14ac:dyDescent="0.35">
      <c r="D1416" t="s">
        <v>1433</v>
      </c>
      <c r="E1416">
        <v>1969</v>
      </c>
      <c r="F1416" s="28" t="s">
        <v>37</v>
      </c>
      <c r="G1416">
        <v>12</v>
      </c>
      <c r="H1416">
        <v>2</v>
      </c>
      <c r="I1416" s="38">
        <v>11729.68</v>
      </c>
      <c r="J1416" t="s">
        <v>12</v>
      </c>
      <c r="K1416" t="s">
        <v>16</v>
      </c>
      <c r="L1416" t="s">
        <v>247</v>
      </c>
      <c r="M1416" s="35">
        <f>DATE(E1416,MATCH(F1416,{"Jan","Feb","Mar","Apr","May","Jun","Jul","Aug","Sep","Oct","Nov","Dec"}, 0),G1416)</f>
        <v>25488</v>
      </c>
      <c r="N1416" s="20">
        <f t="shared" si="21"/>
        <v>53</v>
      </c>
    </row>
    <row r="1417" spans="4:14" x14ac:dyDescent="0.35">
      <c r="D1417" t="s">
        <v>1434</v>
      </c>
      <c r="E1417">
        <v>1984</v>
      </c>
      <c r="F1417" s="28" t="s">
        <v>15</v>
      </c>
      <c r="G1417">
        <v>26</v>
      </c>
      <c r="H1417">
        <v>3</v>
      </c>
      <c r="I1417" s="38">
        <v>11730.82</v>
      </c>
      <c r="J1417" t="s">
        <v>12</v>
      </c>
      <c r="K1417" t="s">
        <v>12</v>
      </c>
      <c r="L1417" t="s">
        <v>535</v>
      </c>
      <c r="M1417" s="35">
        <f>DATE(E1417,MATCH(F1417,{"Jan","Feb","Mar","Apr","May","Jun","Jul","Aug","Sep","Oct","Nov","Dec"}, 0),G1417)</f>
        <v>31012</v>
      </c>
      <c r="N1417" s="20">
        <f t="shared" si="21"/>
        <v>38</v>
      </c>
    </row>
    <row r="1418" spans="4:14" x14ac:dyDescent="0.35">
      <c r="D1418" t="s">
        <v>1435</v>
      </c>
      <c r="E1418">
        <v>1964</v>
      </c>
      <c r="F1418" s="28" t="s">
        <v>15</v>
      </c>
      <c r="G1418">
        <v>9</v>
      </c>
      <c r="H1418">
        <v>0</v>
      </c>
      <c r="I1418" s="38">
        <v>11735.88</v>
      </c>
      <c r="J1418" t="s">
        <v>12</v>
      </c>
      <c r="K1418" t="s">
        <v>16</v>
      </c>
      <c r="L1418" t="s">
        <v>23</v>
      </c>
      <c r="M1418" s="35">
        <f>DATE(E1418,MATCH(F1418,{"Jan","Feb","Mar","Apr","May","Jun","Jul","Aug","Sep","Oct","Nov","Dec"}, 0),G1418)</f>
        <v>23690</v>
      </c>
      <c r="N1418" s="20">
        <f t="shared" si="21"/>
        <v>58</v>
      </c>
    </row>
    <row r="1419" spans="4:14" x14ac:dyDescent="0.35">
      <c r="D1419" t="s">
        <v>1436</v>
      </c>
      <c r="E1419">
        <v>1988</v>
      </c>
      <c r="F1419" s="28" t="s">
        <v>20</v>
      </c>
      <c r="G1419">
        <v>5</v>
      </c>
      <c r="H1419">
        <v>2</v>
      </c>
      <c r="I1419" s="38">
        <v>11737.85</v>
      </c>
      <c r="J1419" t="s">
        <v>12</v>
      </c>
      <c r="K1419" t="s">
        <v>16</v>
      </c>
      <c r="L1419" t="s">
        <v>42</v>
      </c>
      <c r="M1419" s="35">
        <f>DATE(E1419,MATCH(F1419,{"Jan","Feb","Mar","Apr","May","Jun","Jul","Aug","Sep","Oct","Nov","Dec"}, 0),G1419)</f>
        <v>32391</v>
      </c>
      <c r="N1419" s="20">
        <f t="shared" si="21"/>
        <v>34</v>
      </c>
    </row>
    <row r="1420" spans="4:14" x14ac:dyDescent="0.35">
      <c r="D1420" t="s">
        <v>1437</v>
      </c>
      <c r="E1420">
        <v>1969</v>
      </c>
      <c r="F1420" s="28" t="s">
        <v>15</v>
      </c>
      <c r="G1420">
        <v>12</v>
      </c>
      <c r="H1420">
        <v>3</v>
      </c>
      <c r="I1420" s="38">
        <v>11741.73</v>
      </c>
      <c r="J1420" t="s">
        <v>12</v>
      </c>
      <c r="K1420" t="s">
        <v>16</v>
      </c>
      <c r="L1420" t="s">
        <v>42</v>
      </c>
      <c r="M1420" s="35">
        <f>DATE(E1420,MATCH(F1420,{"Jan","Feb","Mar","Apr","May","Jun","Jul","Aug","Sep","Oct","Nov","Dec"}, 0),G1420)</f>
        <v>25519</v>
      </c>
      <c r="N1420" s="20">
        <f t="shared" si="21"/>
        <v>53</v>
      </c>
    </row>
    <row r="1421" spans="4:14" x14ac:dyDescent="0.35">
      <c r="D1421" t="s">
        <v>1438</v>
      </c>
      <c r="E1421">
        <v>1963</v>
      </c>
      <c r="F1421" s="28" t="s">
        <v>18</v>
      </c>
      <c r="G1421">
        <v>9</v>
      </c>
      <c r="H1421">
        <v>0</v>
      </c>
      <c r="I1421" s="38">
        <v>11743.3</v>
      </c>
      <c r="J1421" t="s">
        <v>12</v>
      </c>
      <c r="K1421" t="s">
        <v>12</v>
      </c>
      <c r="L1421" t="s">
        <v>13</v>
      </c>
      <c r="M1421" s="35">
        <f>DATE(E1421,MATCH(F1421,{"Jan","Feb","Mar","Apr","May","Jun","Jul","Aug","Sep","Oct","Nov","Dec"}, 0),G1421)</f>
        <v>23171</v>
      </c>
      <c r="N1421" s="20">
        <f t="shared" si="21"/>
        <v>59</v>
      </c>
    </row>
    <row r="1422" spans="4:14" x14ac:dyDescent="0.35">
      <c r="D1422" t="s">
        <v>1439</v>
      </c>
      <c r="E1422">
        <v>1964</v>
      </c>
      <c r="F1422" s="28" t="s">
        <v>30</v>
      </c>
      <c r="G1422">
        <v>2</v>
      </c>
      <c r="H1422">
        <v>0</v>
      </c>
      <c r="I1422" s="38">
        <v>11743.93</v>
      </c>
      <c r="J1422" t="s">
        <v>12</v>
      </c>
      <c r="K1422" t="s">
        <v>16</v>
      </c>
      <c r="L1422" t="s">
        <v>23</v>
      </c>
      <c r="M1422" s="35">
        <f>DATE(E1422,MATCH(F1422,{"Jan","Feb","Mar","Apr","May","Jun","Jul","Aug","Sep","Oct","Nov","Dec"}, 0),G1422)</f>
        <v>23713</v>
      </c>
      <c r="N1422" s="20">
        <f t="shared" si="21"/>
        <v>58</v>
      </c>
    </row>
    <row r="1423" spans="4:14" x14ac:dyDescent="0.35">
      <c r="D1423" t="s">
        <v>1440</v>
      </c>
      <c r="E1423">
        <v>1979</v>
      </c>
      <c r="F1423" s="28" t="s">
        <v>15</v>
      </c>
      <c r="G1423">
        <v>6</v>
      </c>
      <c r="H1423">
        <v>2</v>
      </c>
      <c r="I1423" s="38">
        <v>11752.68</v>
      </c>
      <c r="J1423" t="s">
        <v>12</v>
      </c>
      <c r="K1423" t="s">
        <v>16</v>
      </c>
      <c r="L1423" t="s">
        <v>535</v>
      </c>
      <c r="M1423" s="35">
        <f>DATE(E1423,MATCH(F1423,{"Jan","Feb","Mar","Apr","May","Jun","Jul","Aug","Sep","Oct","Nov","Dec"}, 0),G1423)</f>
        <v>29165</v>
      </c>
      <c r="N1423" s="20">
        <f t="shared" si="21"/>
        <v>43</v>
      </c>
    </row>
    <row r="1424" spans="4:14" x14ac:dyDescent="0.35">
      <c r="D1424" t="s">
        <v>1441</v>
      </c>
      <c r="E1424">
        <v>1966</v>
      </c>
      <c r="F1424" s="28" t="s">
        <v>10</v>
      </c>
      <c r="G1424">
        <v>25</v>
      </c>
      <c r="H1424">
        <v>1</v>
      </c>
      <c r="I1424" s="38">
        <v>11763</v>
      </c>
      <c r="J1424" t="s">
        <v>12</v>
      </c>
      <c r="K1424" t="s">
        <v>12</v>
      </c>
      <c r="L1424" t="s">
        <v>168</v>
      </c>
      <c r="M1424" s="35">
        <f>DATE(E1424,MATCH(F1424,{"Jan","Feb","Mar","Apr","May","Jun","Jul","Aug","Sep","Oct","Nov","Dec"}, 0),G1424)</f>
        <v>24313</v>
      </c>
      <c r="N1424" s="20">
        <f t="shared" si="21"/>
        <v>56</v>
      </c>
    </row>
    <row r="1425" spans="4:14" x14ac:dyDescent="0.35">
      <c r="D1425" t="s">
        <v>1442</v>
      </c>
      <c r="E1425">
        <v>1982</v>
      </c>
      <c r="F1425" s="28" t="s">
        <v>15</v>
      </c>
      <c r="G1425">
        <v>20</v>
      </c>
      <c r="H1425">
        <v>3</v>
      </c>
      <c r="I1425" s="38">
        <v>11773.06</v>
      </c>
      <c r="J1425" t="s">
        <v>12</v>
      </c>
      <c r="K1425" t="s">
        <v>12</v>
      </c>
      <c r="L1425" t="s">
        <v>535</v>
      </c>
      <c r="M1425" s="35">
        <f>DATE(E1425,MATCH(F1425,{"Jan","Feb","Mar","Apr","May","Jun","Jul","Aug","Sep","Oct","Nov","Dec"}, 0),G1425)</f>
        <v>30275</v>
      </c>
      <c r="N1425" s="20">
        <f t="shared" ref="N1425:N1488" si="22">DATEDIF(M1425,DATE(2023,6,8),"y")</f>
        <v>40</v>
      </c>
    </row>
    <row r="1426" spans="4:14" x14ac:dyDescent="0.35">
      <c r="D1426" t="s">
        <v>1443</v>
      </c>
      <c r="E1426">
        <v>1965</v>
      </c>
      <c r="F1426" s="28" t="s">
        <v>37</v>
      </c>
      <c r="G1426">
        <v>3</v>
      </c>
      <c r="H1426">
        <v>0</v>
      </c>
      <c r="I1426" s="38">
        <v>11830.61</v>
      </c>
      <c r="J1426" t="s">
        <v>12</v>
      </c>
      <c r="K1426" t="s">
        <v>16</v>
      </c>
      <c r="L1426" t="s">
        <v>23</v>
      </c>
      <c r="M1426" s="35">
        <f>DATE(E1426,MATCH(F1426,{"Jan","Feb","Mar","Apr","May","Jun","Jul","Aug","Sep","Oct","Nov","Dec"}, 0),G1426)</f>
        <v>24018</v>
      </c>
      <c r="N1426" s="20">
        <f t="shared" si="22"/>
        <v>57</v>
      </c>
    </row>
    <row r="1427" spans="4:14" x14ac:dyDescent="0.35">
      <c r="D1427" t="s">
        <v>1444</v>
      </c>
      <c r="E1427">
        <v>1964</v>
      </c>
      <c r="F1427" s="28" t="s">
        <v>18</v>
      </c>
      <c r="G1427">
        <v>27</v>
      </c>
      <c r="H1427">
        <v>0</v>
      </c>
      <c r="I1427" s="38">
        <v>11833.78</v>
      </c>
      <c r="J1427" t="s">
        <v>12</v>
      </c>
      <c r="K1427" t="s">
        <v>12</v>
      </c>
      <c r="L1427" t="s">
        <v>13</v>
      </c>
      <c r="M1427" s="35">
        <f>DATE(E1427,MATCH(F1427,{"Jan","Feb","Mar","Apr","May","Jun","Jul","Aug","Sep","Oct","Nov","Dec"}, 0),G1427)</f>
        <v>23555</v>
      </c>
      <c r="N1427" s="20">
        <f t="shared" si="22"/>
        <v>58</v>
      </c>
    </row>
    <row r="1428" spans="4:14" x14ac:dyDescent="0.35">
      <c r="D1428" t="s">
        <v>1445</v>
      </c>
      <c r="E1428">
        <v>1964</v>
      </c>
      <c r="F1428" s="28" t="s">
        <v>20</v>
      </c>
      <c r="G1428">
        <v>11</v>
      </c>
      <c r="H1428">
        <v>0</v>
      </c>
      <c r="I1428" s="38">
        <v>11837.16</v>
      </c>
      <c r="J1428" t="s">
        <v>12</v>
      </c>
      <c r="K1428" t="s">
        <v>12</v>
      </c>
      <c r="L1428" t="s">
        <v>42</v>
      </c>
      <c r="M1428" s="35">
        <f>DATE(E1428,MATCH(F1428,{"Jan","Feb","Mar","Apr","May","Jun","Jul","Aug","Sep","Oct","Nov","Dec"}, 0),G1428)</f>
        <v>23631</v>
      </c>
      <c r="N1428" s="20">
        <f t="shared" si="22"/>
        <v>58</v>
      </c>
    </row>
    <row r="1429" spans="4:14" x14ac:dyDescent="0.35">
      <c r="D1429" t="s">
        <v>1446</v>
      </c>
      <c r="E1429">
        <v>1965</v>
      </c>
      <c r="F1429" s="28" t="s">
        <v>20</v>
      </c>
      <c r="G1429">
        <v>25</v>
      </c>
      <c r="H1429">
        <v>0</v>
      </c>
      <c r="I1429" s="38">
        <v>11840.78</v>
      </c>
      <c r="J1429" t="s">
        <v>12</v>
      </c>
      <c r="K1429" t="s">
        <v>11</v>
      </c>
      <c r="L1429" t="s">
        <v>23</v>
      </c>
      <c r="M1429" s="35">
        <f>DATE(E1429,MATCH(F1429,{"Jan","Feb","Mar","Apr","May","Jun","Jul","Aug","Sep","Oct","Nov","Dec"}, 0),G1429)</f>
        <v>24010</v>
      </c>
      <c r="N1429" s="20">
        <f t="shared" si="22"/>
        <v>57</v>
      </c>
    </row>
    <row r="1430" spans="4:14" x14ac:dyDescent="0.35">
      <c r="D1430" t="s">
        <v>1447</v>
      </c>
      <c r="E1430">
        <v>1964</v>
      </c>
      <c r="F1430" s="28" t="s">
        <v>10</v>
      </c>
      <c r="G1430">
        <v>11</v>
      </c>
      <c r="H1430">
        <v>0</v>
      </c>
      <c r="I1430" s="38">
        <v>11842.44</v>
      </c>
      <c r="J1430" t="s">
        <v>12</v>
      </c>
      <c r="K1430" t="s">
        <v>11</v>
      </c>
      <c r="L1430" t="s">
        <v>42</v>
      </c>
      <c r="M1430" s="35">
        <f>DATE(E1430,MATCH(F1430,{"Jan","Feb","Mar","Apr","May","Jun","Jul","Aug","Sep","Oct","Nov","Dec"}, 0),G1430)</f>
        <v>23569</v>
      </c>
      <c r="N1430" s="20">
        <f t="shared" si="22"/>
        <v>58</v>
      </c>
    </row>
    <row r="1431" spans="4:14" x14ac:dyDescent="0.35">
      <c r="D1431" t="s">
        <v>1448</v>
      </c>
      <c r="E1431">
        <v>1965</v>
      </c>
      <c r="F1431" s="28" t="s">
        <v>15</v>
      </c>
      <c r="G1431">
        <v>10</v>
      </c>
      <c r="H1431">
        <v>0</v>
      </c>
      <c r="I1431" s="38">
        <v>11842.62</v>
      </c>
      <c r="J1431" t="s">
        <v>12</v>
      </c>
      <c r="K1431" t="s">
        <v>12</v>
      </c>
      <c r="L1431" t="s">
        <v>23</v>
      </c>
      <c r="M1431" s="35">
        <f>DATE(E1431,MATCH(F1431,{"Jan","Feb","Mar","Apr","May","Jun","Jul","Aug","Sep","Oct","Nov","Dec"}, 0),G1431)</f>
        <v>24056</v>
      </c>
      <c r="N1431" s="20">
        <f t="shared" si="22"/>
        <v>57</v>
      </c>
    </row>
    <row r="1432" spans="4:14" x14ac:dyDescent="0.35">
      <c r="D1432" t="s">
        <v>1449</v>
      </c>
      <c r="E1432">
        <v>1964</v>
      </c>
      <c r="F1432" s="28" t="s">
        <v>18</v>
      </c>
      <c r="G1432">
        <v>27</v>
      </c>
      <c r="H1432">
        <v>0</v>
      </c>
      <c r="I1432" s="38">
        <v>11848.14</v>
      </c>
      <c r="J1432" t="s">
        <v>12</v>
      </c>
      <c r="K1432" t="s">
        <v>11</v>
      </c>
      <c r="L1432" t="s">
        <v>42</v>
      </c>
      <c r="M1432" s="35">
        <f>DATE(E1432,MATCH(F1432,{"Jan","Feb","Mar","Apr","May","Jun","Jul","Aug","Sep","Oct","Nov","Dec"}, 0),G1432)</f>
        <v>23555</v>
      </c>
      <c r="N1432" s="20">
        <f t="shared" si="22"/>
        <v>58</v>
      </c>
    </row>
    <row r="1433" spans="4:14" x14ac:dyDescent="0.35">
      <c r="D1433" t="s">
        <v>1450</v>
      </c>
      <c r="E1433">
        <v>1964</v>
      </c>
      <c r="F1433" s="28" t="s">
        <v>20</v>
      </c>
      <c r="G1433">
        <v>29</v>
      </c>
      <c r="H1433">
        <v>0</v>
      </c>
      <c r="I1433" s="38">
        <v>11856.41</v>
      </c>
      <c r="J1433" t="s">
        <v>12</v>
      </c>
      <c r="K1433" t="s">
        <v>11</v>
      </c>
      <c r="L1433" t="s">
        <v>13</v>
      </c>
      <c r="M1433" s="35">
        <f>DATE(E1433,MATCH(F1433,{"Jan","Feb","Mar","Apr","May","Jun","Jul","Aug","Sep","Oct","Nov","Dec"}, 0),G1433)</f>
        <v>23649</v>
      </c>
      <c r="N1433" s="20">
        <f t="shared" si="22"/>
        <v>58</v>
      </c>
    </row>
    <row r="1434" spans="4:14" x14ac:dyDescent="0.35">
      <c r="D1434" t="s">
        <v>1451</v>
      </c>
      <c r="E1434">
        <v>1974</v>
      </c>
      <c r="F1434" s="28" t="s">
        <v>10</v>
      </c>
      <c r="G1434">
        <v>7</v>
      </c>
      <c r="H1434">
        <v>0</v>
      </c>
      <c r="I1434" s="38">
        <v>11858.56</v>
      </c>
      <c r="J1434" t="s">
        <v>12</v>
      </c>
      <c r="K1434" t="s">
        <v>12</v>
      </c>
      <c r="L1434" t="s">
        <v>42</v>
      </c>
      <c r="M1434" s="35">
        <f>DATE(E1434,MATCH(F1434,{"Jan","Feb","Mar","Apr","May","Jun","Jul","Aug","Sep","Oct","Nov","Dec"}, 0),G1434)</f>
        <v>27217</v>
      </c>
      <c r="N1434" s="20">
        <f t="shared" si="22"/>
        <v>48</v>
      </c>
    </row>
    <row r="1435" spans="4:14" x14ac:dyDescent="0.35">
      <c r="D1435" t="s">
        <v>1452</v>
      </c>
      <c r="E1435">
        <v>1967</v>
      </c>
      <c r="F1435" s="28" t="s">
        <v>35</v>
      </c>
      <c r="G1435">
        <v>24</v>
      </c>
      <c r="H1435">
        <v>1</v>
      </c>
      <c r="I1435" s="38">
        <v>11879.1</v>
      </c>
      <c r="J1435" t="s">
        <v>12</v>
      </c>
      <c r="K1435" t="s">
        <v>12</v>
      </c>
      <c r="L1435" t="s">
        <v>247</v>
      </c>
      <c r="M1435" s="35">
        <f>DATE(E1435,MATCH(F1435,{"Jan","Feb","Mar","Apr","May","Jun","Jul","Aug","Sep","Oct","Nov","Dec"}, 0),G1435)</f>
        <v>24708</v>
      </c>
      <c r="N1435" s="20">
        <f t="shared" si="22"/>
        <v>55</v>
      </c>
    </row>
    <row r="1436" spans="4:14" x14ac:dyDescent="0.35">
      <c r="D1436" t="s">
        <v>1453</v>
      </c>
      <c r="E1436">
        <v>1967</v>
      </c>
      <c r="F1436" s="28" t="s">
        <v>10</v>
      </c>
      <c r="G1436">
        <v>14</v>
      </c>
      <c r="H1436">
        <v>2</v>
      </c>
      <c r="I1436" s="38">
        <v>11881.36</v>
      </c>
      <c r="J1436" t="s">
        <v>12</v>
      </c>
      <c r="K1436" t="s">
        <v>11</v>
      </c>
      <c r="L1436" t="s">
        <v>42</v>
      </c>
      <c r="M1436" s="35">
        <f>DATE(E1436,MATCH(F1436,{"Jan","Feb","Mar","Apr","May","Jun","Jul","Aug","Sep","Oct","Nov","Dec"}, 0),G1436)</f>
        <v>24667</v>
      </c>
      <c r="N1436" s="20">
        <f t="shared" si="22"/>
        <v>55</v>
      </c>
    </row>
    <row r="1437" spans="4:14" x14ac:dyDescent="0.35">
      <c r="D1437" t="s">
        <v>1454</v>
      </c>
      <c r="E1437">
        <v>1967</v>
      </c>
      <c r="F1437" s="28" t="s">
        <v>37</v>
      </c>
      <c r="G1437">
        <v>29</v>
      </c>
      <c r="H1437">
        <v>2</v>
      </c>
      <c r="I1437" s="38">
        <v>11881.97</v>
      </c>
      <c r="J1437" t="s">
        <v>12</v>
      </c>
      <c r="K1437" t="s">
        <v>16</v>
      </c>
      <c r="L1437" t="s">
        <v>13</v>
      </c>
      <c r="M1437" s="35">
        <f>DATE(E1437,MATCH(F1437,{"Jan","Feb","Mar","Apr","May","Jun","Jul","Aug","Sep","Oct","Nov","Dec"}, 0),G1437)</f>
        <v>24774</v>
      </c>
      <c r="N1437" s="20">
        <f t="shared" si="22"/>
        <v>55</v>
      </c>
    </row>
    <row r="1438" spans="4:14" x14ac:dyDescent="0.35">
      <c r="D1438" t="s">
        <v>1455</v>
      </c>
      <c r="E1438">
        <v>2004</v>
      </c>
      <c r="F1438" s="28" t="s">
        <v>18</v>
      </c>
      <c r="G1438">
        <v>2</v>
      </c>
      <c r="H1438">
        <v>2</v>
      </c>
      <c r="I1438" s="38">
        <v>11884.05</v>
      </c>
      <c r="J1438" t="s">
        <v>12</v>
      </c>
      <c r="K1438" t="s">
        <v>12</v>
      </c>
      <c r="L1438" t="s">
        <v>13</v>
      </c>
      <c r="M1438" s="35">
        <f>DATE(E1438,MATCH(F1438,{"Jan","Feb","Mar","Apr","May","Jun","Jul","Aug","Sep","Oct","Nov","Dec"}, 0),G1438)</f>
        <v>38140</v>
      </c>
      <c r="N1438" s="20">
        <f t="shared" si="22"/>
        <v>19</v>
      </c>
    </row>
    <row r="1439" spans="4:14" x14ac:dyDescent="0.35">
      <c r="D1439" t="s">
        <v>1456</v>
      </c>
      <c r="E1439">
        <v>1964</v>
      </c>
      <c r="F1439" s="28" t="s">
        <v>15</v>
      </c>
      <c r="G1439">
        <v>19</v>
      </c>
      <c r="H1439">
        <v>0</v>
      </c>
      <c r="I1439" s="38">
        <v>11918.2</v>
      </c>
      <c r="J1439" t="s">
        <v>12</v>
      </c>
      <c r="K1439" t="s">
        <v>16</v>
      </c>
      <c r="L1439" t="s">
        <v>300</v>
      </c>
      <c r="M1439" s="35">
        <f>DATE(E1439,MATCH(F1439,{"Jan","Feb","Mar","Apr","May","Jun","Jul","Aug","Sep","Oct","Nov","Dec"}, 0),G1439)</f>
        <v>23700</v>
      </c>
      <c r="N1439" s="20">
        <f t="shared" si="22"/>
        <v>58</v>
      </c>
    </row>
    <row r="1440" spans="4:14" x14ac:dyDescent="0.35">
      <c r="D1440" t="s">
        <v>1457</v>
      </c>
      <c r="E1440">
        <v>1964</v>
      </c>
      <c r="F1440" s="28" t="s">
        <v>30</v>
      </c>
      <c r="G1440">
        <v>20</v>
      </c>
      <c r="H1440">
        <v>0</v>
      </c>
      <c r="I1440" s="38">
        <v>11931.13</v>
      </c>
      <c r="J1440" t="s">
        <v>12</v>
      </c>
      <c r="K1440" t="s">
        <v>16</v>
      </c>
      <c r="L1440" t="s">
        <v>166</v>
      </c>
      <c r="M1440" s="35">
        <f>DATE(E1440,MATCH(F1440,{"Jan","Feb","Mar","Apr","May","Jun","Jul","Aug","Sep","Oct","Nov","Dec"}, 0),G1440)</f>
        <v>23731</v>
      </c>
      <c r="N1440" s="20">
        <f t="shared" si="22"/>
        <v>58</v>
      </c>
    </row>
    <row r="1441" spans="4:14" x14ac:dyDescent="0.35">
      <c r="D1441" t="s">
        <v>1458</v>
      </c>
      <c r="E1441">
        <v>1964</v>
      </c>
      <c r="F1441" s="28" t="s">
        <v>35</v>
      </c>
      <c r="G1441">
        <v>2</v>
      </c>
      <c r="H1441">
        <v>0</v>
      </c>
      <c r="I1441" s="38">
        <v>11938.26</v>
      </c>
      <c r="J1441" t="s">
        <v>12</v>
      </c>
      <c r="K1441" t="s">
        <v>12</v>
      </c>
      <c r="L1441" t="s">
        <v>166</v>
      </c>
      <c r="M1441" s="35">
        <f>DATE(E1441,MATCH(F1441,{"Jan","Feb","Mar","Apr","May","Jun","Jul","Aug","Sep","Oct","Nov","Dec"}, 0),G1441)</f>
        <v>23591</v>
      </c>
      <c r="N1441" s="20">
        <f t="shared" si="22"/>
        <v>58</v>
      </c>
    </row>
    <row r="1442" spans="4:14" x14ac:dyDescent="0.35">
      <c r="D1442" t="s">
        <v>1459</v>
      </c>
      <c r="E1442">
        <v>1991</v>
      </c>
      <c r="F1442" s="28" t="s">
        <v>37</v>
      </c>
      <c r="G1442">
        <v>19</v>
      </c>
      <c r="H1442">
        <v>3</v>
      </c>
      <c r="I1442" s="38">
        <v>11941.83</v>
      </c>
      <c r="J1442" t="s">
        <v>12</v>
      </c>
      <c r="K1442" t="s">
        <v>16</v>
      </c>
      <c r="L1442" t="s">
        <v>249</v>
      </c>
      <c r="M1442" s="35">
        <f>DATE(E1442,MATCH(F1442,{"Jan","Feb","Mar","Apr","May","Jun","Jul","Aug","Sep","Oct","Nov","Dec"}, 0),G1442)</f>
        <v>33530</v>
      </c>
      <c r="N1442" s="20">
        <f t="shared" si="22"/>
        <v>31</v>
      </c>
    </row>
    <row r="1443" spans="4:14" x14ac:dyDescent="0.35">
      <c r="D1443" t="s">
        <v>1460</v>
      </c>
      <c r="E1443">
        <v>1964</v>
      </c>
      <c r="F1443" s="28" t="s">
        <v>30</v>
      </c>
      <c r="G1443">
        <v>25</v>
      </c>
      <c r="H1443">
        <v>0</v>
      </c>
      <c r="I1443" s="38">
        <v>11944.59</v>
      </c>
      <c r="J1443" t="s">
        <v>12</v>
      </c>
      <c r="K1443" t="s">
        <v>11</v>
      </c>
      <c r="L1443" t="s">
        <v>168</v>
      </c>
      <c r="M1443" s="35">
        <f>DATE(E1443,MATCH(F1443,{"Jan","Feb","Mar","Apr","May","Jun","Jul","Aug","Sep","Oct","Nov","Dec"}, 0),G1443)</f>
        <v>23736</v>
      </c>
      <c r="N1443" s="20">
        <f t="shared" si="22"/>
        <v>58</v>
      </c>
    </row>
    <row r="1444" spans="4:14" x14ac:dyDescent="0.35">
      <c r="D1444" t="s">
        <v>1461</v>
      </c>
      <c r="E1444">
        <v>1965</v>
      </c>
      <c r="F1444" s="28" t="s">
        <v>15</v>
      </c>
      <c r="G1444">
        <v>1</v>
      </c>
      <c r="H1444">
        <v>1</v>
      </c>
      <c r="I1444" s="38">
        <v>11945.13</v>
      </c>
      <c r="J1444" t="s">
        <v>12</v>
      </c>
      <c r="K1444" t="s">
        <v>11</v>
      </c>
      <c r="L1444" t="s">
        <v>23</v>
      </c>
      <c r="M1444" s="35">
        <f>DATE(E1444,MATCH(F1444,{"Jan","Feb","Mar","Apr","May","Jun","Jul","Aug","Sep","Oct","Nov","Dec"}, 0),G1444)</f>
        <v>24047</v>
      </c>
      <c r="N1444" s="20">
        <f t="shared" si="22"/>
        <v>57</v>
      </c>
    </row>
    <row r="1445" spans="4:14" x14ac:dyDescent="0.35">
      <c r="D1445" t="s">
        <v>1462</v>
      </c>
      <c r="E1445">
        <v>1964</v>
      </c>
      <c r="F1445" s="28" t="s">
        <v>20</v>
      </c>
      <c r="G1445">
        <v>29</v>
      </c>
      <c r="H1445">
        <v>1</v>
      </c>
      <c r="I1445" s="38">
        <v>11946.63</v>
      </c>
      <c r="J1445" t="s">
        <v>12</v>
      </c>
      <c r="K1445" t="s">
        <v>11</v>
      </c>
      <c r="L1445" t="s">
        <v>13</v>
      </c>
      <c r="M1445" s="35">
        <f>DATE(E1445,MATCH(F1445,{"Jan","Feb","Mar","Apr","May","Jun","Jul","Aug","Sep","Oct","Nov","Dec"}, 0),G1445)</f>
        <v>23649</v>
      </c>
      <c r="N1445" s="20">
        <f t="shared" si="22"/>
        <v>58</v>
      </c>
    </row>
    <row r="1446" spans="4:14" x14ac:dyDescent="0.35">
      <c r="D1446" t="s">
        <v>1463</v>
      </c>
      <c r="E1446">
        <v>1967</v>
      </c>
      <c r="F1446" s="28" t="s">
        <v>30</v>
      </c>
      <c r="G1446">
        <v>22</v>
      </c>
      <c r="H1446">
        <v>3</v>
      </c>
      <c r="I1446" s="38">
        <v>11987.17</v>
      </c>
      <c r="J1446" t="s">
        <v>12</v>
      </c>
      <c r="K1446" t="s">
        <v>12</v>
      </c>
      <c r="L1446" t="s">
        <v>13</v>
      </c>
      <c r="M1446" s="35">
        <f>DATE(E1446,MATCH(F1446,{"Jan","Feb","Mar","Apr","May","Jun","Jul","Aug","Sep","Oct","Nov","Dec"}, 0),G1446)</f>
        <v>24828</v>
      </c>
      <c r="N1446" s="20">
        <f t="shared" si="22"/>
        <v>55</v>
      </c>
    </row>
    <row r="1447" spans="4:14" x14ac:dyDescent="0.35">
      <c r="D1447" t="s">
        <v>1464</v>
      </c>
      <c r="E1447">
        <v>1983</v>
      </c>
      <c r="F1447" s="28" t="s">
        <v>10</v>
      </c>
      <c r="G1447">
        <v>4</v>
      </c>
      <c r="H1447">
        <v>3</v>
      </c>
      <c r="I1447" s="38">
        <v>11987.68</v>
      </c>
      <c r="J1447" t="s">
        <v>12</v>
      </c>
      <c r="K1447" t="s">
        <v>11</v>
      </c>
      <c r="L1447" t="s">
        <v>535</v>
      </c>
      <c r="M1447" s="35">
        <f>DATE(E1447,MATCH(F1447,{"Jan","Feb","Mar","Apr","May","Jun","Jul","Aug","Sep","Oct","Nov","Dec"}, 0),G1447)</f>
        <v>30501</v>
      </c>
      <c r="N1447" s="20">
        <f t="shared" si="22"/>
        <v>39</v>
      </c>
    </row>
    <row r="1448" spans="4:14" x14ac:dyDescent="0.35">
      <c r="D1448" t="s">
        <v>1465</v>
      </c>
      <c r="E1448">
        <v>1993</v>
      </c>
      <c r="F1448" s="28" t="s">
        <v>30</v>
      </c>
      <c r="G1448">
        <v>12</v>
      </c>
      <c r="H1448">
        <v>0</v>
      </c>
      <c r="I1448" s="38">
        <v>11994.89</v>
      </c>
      <c r="J1448" t="s">
        <v>12</v>
      </c>
      <c r="K1448" t="s">
        <v>11</v>
      </c>
      <c r="L1448" t="s">
        <v>23</v>
      </c>
      <c r="M1448" s="35">
        <f>DATE(E1448,MATCH(F1448,{"Jan","Feb","Mar","Apr","May","Jun","Jul","Aug","Sep","Oct","Nov","Dec"}, 0),G1448)</f>
        <v>34315</v>
      </c>
      <c r="N1448" s="20">
        <f t="shared" si="22"/>
        <v>29</v>
      </c>
    </row>
    <row r="1449" spans="4:14" x14ac:dyDescent="0.35">
      <c r="D1449" t="s">
        <v>1466</v>
      </c>
      <c r="E1449">
        <v>1982</v>
      </c>
      <c r="F1449" s="28" t="s">
        <v>37</v>
      </c>
      <c r="G1449">
        <v>17</v>
      </c>
      <c r="H1449">
        <v>3</v>
      </c>
      <c r="I1449" s="38">
        <v>12001.29</v>
      </c>
      <c r="J1449" t="s">
        <v>12</v>
      </c>
      <c r="K1449" t="s">
        <v>12</v>
      </c>
      <c r="L1449" t="s">
        <v>300</v>
      </c>
      <c r="M1449" s="35">
        <f>DATE(E1449,MATCH(F1449,{"Jan","Feb","Mar","Apr","May","Jun","Jul","Aug","Sep","Oct","Nov","Dec"}, 0),G1449)</f>
        <v>30241</v>
      </c>
      <c r="N1449" s="20">
        <f t="shared" si="22"/>
        <v>40</v>
      </c>
    </row>
    <row r="1450" spans="4:14" x14ac:dyDescent="0.35">
      <c r="D1450" t="s">
        <v>1467</v>
      </c>
      <c r="E1450">
        <v>1965</v>
      </c>
      <c r="F1450" s="28" t="s">
        <v>18</v>
      </c>
      <c r="G1450">
        <v>9</v>
      </c>
      <c r="H1450">
        <v>0</v>
      </c>
      <c r="I1450" s="38">
        <v>12029.29</v>
      </c>
      <c r="J1450" t="s">
        <v>12</v>
      </c>
      <c r="K1450" t="s">
        <v>11</v>
      </c>
      <c r="L1450" t="s">
        <v>247</v>
      </c>
      <c r="M1450" s="35">
        <f>DATE(E1450,MATCH(F1450,{"Jan","Feb","Mar","Apr","May","Jun","Jul","Aug","Sep","Oct","Nov","Dec"}, 0),G1450)</f>
        <v>23902</v>
      </c>
      <c r="N1450" s="20">
        <f t="shared" si="22"/>
        <v>57</v>
      </c>
    </row>
    <row r="1451" spans="4:14" x14ac:dyDescent="0.35">
      <c r="D1451" t="s">
        <v>1468</v>
      </c>
      <c r="E1451">
        <v>1965</v>
      </c>
      <c r="F1451" s="28" t="s">
        <v>37</v>
      </c>
      <c r="G1451">
        <v>29</v>
      </c>
      <c r="H1451">
        <v>1</v>
      </c>
      <c r="I1451" s="38">
        <v>12032.33</v>
      </c>
      <c r="J1451" t="s">
        <v>12</v>
      </c>
      <c r="K1451" t="s">
        <v>16</v>
      </c>
      <c r="L1451" t="s">
        <v>42</v>
      </c>
      <c r="M1451" s="35">
        <f>DATE(E1451,MATCH(F1451,{"Jan","Feb","Mar","Apr","May","Jun","Jul","Aug","Sep","Oct","Nov","Dec"}, 0),G1451)</f>
        <v>24044</v>
      </c>
      <c r="N1451" s="20">
        <f t="shared" si="22"/>
        <v>57</v>
      </c>
    </row>
    <row r="1452" spans="4:14" x14ac:dyDescent="0.35">
      <c r="D1452" t="s">
        <v>1469</v>
      </c>
      <c r="E1452">
        <v>1979</v>
      </c>
      <c r="F1452" s="28" t="s">
        <v>37</v>
      </c>
      <c r="G1452">
        <v>16</v>
      </c>
      <c r="H1452">
        <v>2</v>
      </c>
      <c r="I1452" s="38">
        <v>12035.18</v>
      </c>
      <c r="J1452" t="s">
        <v>12</v>
      </c>
      <c r="K1452" t="s">
        <v>12</v>
      </c>
      <c r="L1452" t="s">
        <v>300</v>
      </c>
      <c r="M1452" s="35">
        <f>DATE(E1452,MATCH(F1452,{"Jan","Feb","Mar","Apr","May","Jun","Jul","Aug","Sep","Oct","Nov","Dec"}, 0),G1452)</f>
        <v>29144</v>
      </c>
      <c r="N1452" s="20">
        <f t="shared" si="22"/>
        <v>43</v>
      </c>
    </row>
    <row r="1453" spans="4:14" x14ac:dyDescent="0.35">
      <c r="D1453" t="s">
        <v>1470</v>
      </c>
      <c r="E1453">
        <v>1966</v>
      </c>
      <c r="F1453" s="28" t="s">
        <v>15</v>
      </c>
      <c r="G1453">
        <v>24</v>
      </c>
      <c r="H1453">
        <v>1</v>
      </c>
      <c r="I1453" s="38">
        <v>12044.34</v>
      </c>
      <c r="J1453" t="s">
        <v>12</v>
      </c>
      <c r="K1453" t="s">
        <v>16</v>
      </c>
      <c r="L1453" t="s">
        <v>23</v>
      </c>
      <c r="M1453" s="35">
        <f>DATE(E1453,MATCH(F1453,{"Jan","Feb","Mar","Apr","May","Jun","Jul","Aug","Sep","Oct","Nov","Dec"}, 0),G1453)</f>
        <v>24435</v>
      </c>
      <c r="N1453" s="20">
        <f t="shared" si="22"/>
        <v>56</v>
      </c>
    </row>
    <row r="1454" spans="4:14" x14ac:dyDescent="0.35">
      <c r="D1454" t="s">
        <v>1471</v>
      </c>
      <c r="E1454">
        <v>1986</v>
      </c>
      <c r="F1454" s="28" t="s">
        <v>20</v>
      </c>
      <c r="G1454">
        <v>7</v>
      </c>
      <c r="H1454">
        <v>3</v>
      </c>
      <c r="I1454" s="38">
        <v>12048.13</v>
      </c>
      <c r="J1454" t="s">
        <v>12</v>
      </c>
      <c r="K1454" t="s">
        <v>11</v>
      </c>
      <c r="L1454" t="s">
        <v>535</v>
      </c>
      <c r="M1454" s="35">
        <f>DATE(E1454,MATCH(F1454,{"Jan","Feb","Mar","Apr","May","Jun","Jul","Aug","Sep","Oct","Nov","Dec"}, 0),G1454)</f>
        <v>31662</v>
      </c>
      <c r="N1454" s="20">
        <f t="shared" si="22"/>
        <v>36</v>
      </c>
    </row>
    <row r="1455" spans="4:14" x14ac:dyDescent="0.35">
      <c r="D1455" t="s">
        <v>1472</v>
      </c>
      <c r="E1455">
        <v>1984</v>
      </c>
      <c r="F1455" s="28" t="s">
        <v>20</v>
      </c>
      <c r="G1455">
        <v>2</v>
      </c>
      <c r="H1455">
        <v>3</v>
      </c>
      <c r="I1455" s="38">
        <v>12091.34</v>
      </c>
      <c r="J1455" t="s">
        <v>12</v>
      </c>
      <c r="K1455" t="s">
        <v>11</v>
      </c>
      <c r="L1455" t="s">
        <v>632</v>
      </c>
      <c r="M1455" s="35">
        <f>DATE(E1455,MATCH(F1455,{"Jan","Feb","Mar","Apr","May","Jun","Jul","Aug","Sep","Oct","Nov","Dec"}, 0),G1455)</f>
        <v>30927</v>
      </c>
      <c r="N1455" s="20">
        <f t="shared" si="22"/>
        <v>38</v>
      </c>
    </row>
    <row r="1456" spans="4:14" x14ac:dyDescent="0.35">
      <c r="D1456" t="s">
        <v>1473</v>
      </c>
      <c r="E1456">
        <v>1968</v>
      </c>
      <c r="F1456" s="28" t="s">
        <v>18</v>
      </c>
      <c r="G1456">
        <v>21</v>
      </c>
      <c r="H1456">
        <v>3</v>
      </c>
      <c r="I1456" s="38">
        <v>12094.48</v>
      </c>
      <c r="J1456" t="s">
        <v>12</v>
      </c>
      <c r="K1456" t="s">
        <v>12</v>
      </c>
      <c r="L1456" t="s">
        <v>42</v>
      </c>
      <c r="M1456" s="35">
        <f>DATE(E1456,MATCH(F1456,{"Jan","Feb","Mar","Apr","May","Jun","Jul","Aug","Sep","Oct","Nov","Dec"}, 0),G1456)</f>
        <v>25010</v>
      </c>
      <c r="N1456" s="20">
        <f t="shared" si="22"/>
        <v>54</v>
      </c>
    </row>
    <row r="1457" spans="4:14" x14ac:dyDescent="0.35">
      <c r="D1457" t="s">
        <v>1474</v>
      </c>
      <c r="E1457">
        <v>1968</v>
      </c>
      <c r="F1457" s="28" t="s">
        <v>30</v>
      </c>
      <c r="G1457">
        <v>9</v>
      </c>
      <c r="H1457">
        <v>2</v>
      </c>
      <c r="I1457" s="38">
        <v>12096.65</v>
      </c>
      <c r="J1457" t="s">
        <v>12</v>
      </c>
      <c r="K1457" t="s">
        <v>16</v>
      </c>
      <c r="L1457" t="s">
        <v>247</v>
      </c>
      <c r="M1457" s="35">
        <f>DATE(E1457,MATCH(F1457,{"Jan","Feb","Mar","Apr","May","Jun","Jul","Aug","Sep","Oct","Nov","Dec"}, 0),G1457)</f>
        <v>25181</v>
      </c>
      <c r="N1457" s="20">
        <f t="shared" si="22"/>
        <v>54</v>
      </c>
    </row>
    <row r="1458" spans="4:14" x14ac:dyDescent="0.35">
      <c r="D1458" t="s">
        <v>1475</v>
      </c>
      <c r="E1458">
        <v>1968</v>
      </c>
      <c r="F1458" s="28" t="s">
        <v>37</v>
      </c>
      <c r="G1458">
        <v>25</v>
      </c>
      <c r="H1458">
        <v>3</v>
      </c>
      <c r="I1458" s="38">
        <v>12105.32</v>
      </c>
      <c r="J1458" t="s">
        <v>12</v>
      </c>
      <c r="K1458" t="s">
        <v>12</v>
      </c>
      <c r="L1458" t="s">
        <v>42</v>
      </c>
      <c r="M1458" s="35">
        <f>DATE(E1458,MATCH(F1458,{"Jan","Feb","Mar","Apr","May","Jun","Jul","Aug","Sep","Oct","Nov","Dec"}, 0),G1458)</f>
        <v>25136</v>
      </c>
      <c r="N1458" s="20">
        <f t="shared" si="22"/>
        <v>54</v>
      </c>
    </row>
    <row r="1459" spans="4:14" x14ac:dyDescent="0.35">
      <c r="D1459" t="s">
        <v>1476</v>
      </c>
      <c r="E1459">
        <v>1963</v>
      </c>
      <c r="F1459" s="28" t="s">
        <v>10</v>
      </c>
      <c r="G1459">
        <v>20</v>
      </c>
      <c r="H1459">
        <v>0</v>
      </c>
      <c r="I1459" s="38">
        <v>12124.99</v>
      </c>
      <c r="J1459" t="s">
        <v>12</v>
      </c>
      <c r="K1459" t="s">
        <v>16</v>
      </c>
      <c r="L1459" t="s">
        <v>23</v>
      </c>
      <c r="M1459" s="35">
        <f>DATE(E1459,MATCH(F1459,{"Jan","Feb","Mar","Apr","May","Jun","Jul","Aug","Sep","Oct","Nov","Dec"}, 0),G1459)</f>
        <v>23212</v>
      </c>
      <c r="N1459" s="20">
        <f t="shared" si="22"/>
        <v>59</v>
      </c>
    </row>
    <row r="1460" spans="4:14" x14ac:dyDescent="0.35">
      <c r="D1460" t="s">
        <v>1477</v>
      </c>
      <c r="E1460">
        <v>1963</v>
      </c>
      <c r="F1460" s="28" t="s">
        <v>18</v>
      </c>
      <c r="G1460">
        <v>4</v>
      </c>
      <c r="H1460">
        <v>0</v>
      </c>
      <c r="I1460" s="38">
        <v>12129.61</v>
      </c>
      <c r="J1460" t="s">
        <v>12</v>
      </c>
      <c r="K1460" t="s">
        <v>16</v>
      </c>
      <c r="L1460" t="s">
        <v>23</v>
      </c>
      <c r="M1460" s="35">
        <f>DATE(E1460,MATCH(F1460,{"Jan","Feb","Mar","Apr","May","Jun","Jul","Aug","Sep","Oct","Nov","Dec"}, 0),G1460)</f>
        <v>23166</v>
      </c>
      <c r="N1460" s="20">
        <f t="shared" si="22"/>
        <v>60</v>
      </c>
    </row>
    <row r="1461" spans="4:14" x14ac:dyDescent="0.35">
      <c r="D1461" t="s">
        <v>1478</v>
      </c>
      <c r="E1461">
        <v>1991</v>
      </c>
      <c r="F1461" s="28" t="s">
        <v>15</v>
      </c>
      <c r="G1461">
        <v>6</v>
      </c>
      <c r="H1461">
        <v>3</v>
      </c>
      <c r="I1461" s="38">
        <v>12130.8</v>
      </c>
      <c r="J1461" t="s">
        <v>12</v>
      </c>
      <c r="K1461" t="s">
        <v>12</v>
      </c>
      <c r="L1461" t="s">
        <v>535</v>
      </c>
      <c r="M1461" s="35">
        <f>DATE(E1461,MATCH(F1461,{"Jan","Feb","Mar","Apr","May","Jun","Jul","Aug","Sep","Oct","Nov","Dec"}, 0),G1461)</f>
        <v>33548</v>
      </c>
      <c r="N1461" s="20">
        <f t="shared" si="22"/>
        <v>31</v>
      </c>
    </row>
    <row r="1462" spans="4:14" x14ac:dyDescent="0.35">
      <c r="D1462" t="s">
        <v>1479</v>
      </c>
      <c r="E1462">
        <v>1974</v>
      </c>
      <c r="F1462" s="28" t="s">
        <v>20</v>
      </c>
      <c r="G1462">
        <v>16</v>
      </c>
      <c r="H1462">
        <v>0</v>
      </c>
      <c r="I1462" s="38">
        <v>12137.6</v>
      </c>
      <c r="J1462" t="s">
        <v>12</v>
      </c>
      <c r="K1462" t="s">
        <v>12</v>
      </c>
      <c r="L1462" t="s">
        <v>23</v>
      </c>
      <c r="M1462" s="35">
        <f>DATE(E1462,MATCH(F1462,{"Jan","Feb","Mar","Apr","May","Jun","Jul","Aug","Sep","Oct","Nov","Dec"}, 0),G1462)</f>
        <v>27288</v>
      </c>
      <c r="N1462" s="20">
        <f t="shared" si="22"/>
        <v>48</v>
      </c>
    </row>
    <row r="1463" spans="4:14" x14ac:dyDescent="0.35">
      <c r="D1463" t="s">
        <v>1480</v>
      </c>
      <c r="E1463">
        <v>1962</v>
      </c>
      <c r="F1463" s="28" t="s">
        <v>15</v>
      </c>
      <c r="G1463">
        <v>4</v>
      </c>
      <c r="H1463">
        <v>0</v>
      </c>
      <c r="I1463" s="38">
        <v>12142.58</v>
      </c>
      <c r="J1463" t="s">
        <v>12</v>
      </c>
      <c r="K1463" t="s">
        <v>11</v>
      </c>
      <c r="L1463" t="s">
        <v>13</v>
      </c>
      <c r="M1463" s="35">
        <f>DATE(E1463,MATCH(F1463,{"Jan","Feb","Mar","Apr","May","Jun","Jul","Aug","Sep","Oct","Nov","Dec"}, 0),G1463)</f>
        <v>22954</v>
      </c>
      <c r="N1463" s="20">
        <f t="shared" si="22"/>
        <v>60</v>
      </c>
    </row>
    <row r="1464" spans="4:14" x14ac:dyDescent="0.35">
      <c r="D1464" t="s">
        <v>1481</v>
      </c>
      <c r="E1464">
        <v>1962</v>
      </c>
      <c r="F1464" s="28" t="s">
        <v>20</v>
      </c>
      <c r="G1464">
        <v>15</v>
      </c>
      <c r="H1464">
        <v>0</v>
      </c>
      <c r="I1464" s="38">
        <v>12146.97</v>
      </c>
      <c r="J1464" t="s">
        <v>12</v>
      </c>
      <c r="K1464" t="s">
        <v>12</v>
      </c>
      <c r="L1464" t="s">
        <v>42</v>
      </c>
      <c r="M1464" s="35">
        <f>DATE(E1464,MATCH(F1464,{"Jan","Feb","Mar","Apr","May","Jun","Jul","Aug","Sep","Oct","Nov","Dec"}, 0),G1464)</f>
        <v>22904</v>
      </c>
      <c r="N1464" s="20">
        <f t="shared" si="22"/>
        <v>60</v>
      </c>
    </row>
    <row r="1465" spans="4:14" x14ac:dyDescent="0.35">
      <c r="D1465" t="s">
        <v>1482</v>
      </c>
      <c r="E1465">
        <v>1987</v>
      </c>
      <c r="F1465" s="28" t="s">
        <v>37</v>
      </c>
      <c r="G1465">
        <v>5</v>
      </c>
      <c r="H1465">
        <v>3</v>
      </c>
      <c r="I1465" s="38">
        <v>12148.2</v>
      </c>
      <c r="J1465" t="s">
        <v>12</v>
      </c>
      <c r="K1465" t="s">
        <v>12</v>
      </c>
      <c r="L1465" t="s">
        <v>23</v>
      </c>
      <c r="M1465" s="35">
        <f>DATE(E1465,MATCH(F1465,{"Jan","Feb","Mar","Apr","May","Jun","Jul","Aug","Sep","Oct","Nov","Dec"}, 0),G1465)</f>
        <v>32055</v>
      </c>
      <c r="N1465" s="20">
        <f t="shared" si="22"/>
        <v>35</v>
      </c>
    </row>
    <row r="1466" spans="4:14" x14ac:dyDescent="0.35">
      <c r="D1466" t="s">
        <v>1483</v>
      </c>
      <c r="E1466">
        <v>1991</v>
      </c>
      <c r="F1466" s="28" t="s">
        <v>35</v>
      </c>
      <c r="G1466">
        <v>29</v>
      </c>
      <c r="H1466">
        <v>3</v>
      </c>
      <c r="I1466" s="38">
        <v>12198.64</v>
      </c>
      <c r="J1466" t="s">
        <v>12</v>
      </c>
      <c r="K1466" t="s">
        <v>12</v>
      </c>
      <c r="L1466" t="s">
        <v>535</v>
      </c>
      <c r="M1466" s="35">
        <f>DATE(E1466,MATCH(F1466,{"Jan","Feb","Mar","Apr","May","Jun","Jul","Aug","Sep","Oct","Nov","Dec"}, 0),G1466)</f>
        <v>33479</v>
      </c>
      <c r="N1466" s="20">
        <f t="shared" si="22"/>
        <v>31</v>
      </c>
    </row>
    <row r="1467" spans="4:14" x14ac:dyDescent="0.35">
      <c r="D1467" t="s">
        <v>1484</v>
      </c>
      <c r="E1467">
        <v>1977</v>
      </c>
      <c r="F1467" s="28" t="s">
        <v>35</v>
      </c>
      <c r="G1467">
        <v>14</v>
      </c>
      <c r="H1467">
        <v>2</v>
      </c>
      <c r="I1467" s="38">
        <v>12218.7</v>
      </c>
      <c r="J1467" t="s">
        <v>12</v>
      </c>
      <c r="K1467" t="s">
        <v>16</v>
      </c>
      <c r="L1467" t="s">
        <v>23</v>
      </c>
      <c r="M1467" s="35">
        <f>DATE(E1467,MATCH(F1467,{"Jan","Feb","Mar","Apr","May","Jun","Jul","Aug","Sep","Oct","Nov","Dec"}, 0),G1467)</f>
        <v>28351</v>
      </c>
      <c r="N1467" s="20">
        <f t="shared" si="22"/>
        <v>45</v>
      </c>
    </row>
    <row r="1468" spans="4:14" x14ac:dyDescent="0.35">
      <c r="D1468" t="s">
        <v>1485</v>
      </c>
      <c r="E1468">
        <v>1964</v>
      </c>
      <c r="F1468" s="28" t="s">
        <v>10</v>
      </c>
      <c r="G1468">
        <v>20</v>
      </c>
      <c r="H1468">
        <v>0</v>
      </c>
      <c r="I1468" s="38">
        <v>12222.9</v>
      </c>
      <c r="J1468" t="s">
        <v>12</v>
      </c>
      <c r="K1468" t="s">
        <v>11</v>
      </c>
      <c r="L1468" t="s">
        <v>23</v>
      </c>
      <c r="M1468" s="35">
        <f>DATE(E1468,MATCH(F1468,{"Jan","Feb","Mar","Apr","May","Jun","Jul","Aug","Sep","Oct","Nov","Dec"}, 0),G1468)</f>
        <v>23578</v>
      </c>
      <c r="N1468" s="20">
        <f t="shared" si="22"/>
        <v>58</v>
      </c>
    </row>
    <row r="1469" spans="4:14" x14ac:dyDescent="0.35">
      <c r="D1469" t="s">
        <v>1486</v>
      </c>
      <c r="E1469">
        <v>1964</v>
      </c>
      <c r="F1469" s="28" t="s">
        <v>10</v>
      </c>
      <c r="G1469">
        <v>2</v>
      </c>
      <c r="H1469">
        <v>0</v>
      </c>
      <c r="I1469" s="38">
        <v>12224.35</v>
      </c>
      <c r="J1469" t="s">
        <v>12</v>
      </c>
      <c r="K1469" t="s">
        <v>16</v>
      </c>
      <c r="L1469" t="s">
        <v>23</v>
      </c>
      <c r="M1469" s="35">
        <f>DATE(E1469,MATCH(F1469,{"Jan","Feb","Mar","Apr","May","Jun","Jul","Aug","Sep","Oct","Nov","Dec"}, 0),G1469)</f>
        <v>23560</v>
      </c>
      <c r="N1469" s="20">
        <f t="shared" si="22"/>
        <v>58</v>
      </c>
    </row>
    <row r="1470" spans="4:14" x14ac:dyDescent="0.35">
      <c r="D1470" t="s">
        <v>1487</v>
      </c>
      <c r="E1470">
        <v>1964</v>
      </c>
      <c r="F1470" s="28" t="s">
        <v>18</v>
      </c>
      <c r="G1470">
        <v>24</v>
      </c>
      <c r="H1470">
        <v>0</v>
      </c>
      <c r="I1470" s="38">
        <v>12231.61</v>
      </c>
      <c r="J1470" t="s">
        <v>12</v>
      </c>
      <c r="K1470" t="s">
        <v>12</v>
      </c>
      <c r="L1470" t="s">
        <v>23</v>
      </c>
      <c r="M1470" s="35">
        <f>DATE(E1470,MATCH(F1470,{"Jan","Feb","Mar","Apr","May","Jun","Jul","Aug","Sep","Oct","Nov","Dec"}, 0),G1470)</f>
        <v>23552</v>
      </c>
      <c r="N1470" s="20">
        <f t="shared" si="22"/>
        <v>58</v>
      </c>
    </row>
    <row r="1471" spans="4:14" x14ac:dyDescent="0.35">
      <c r="D1471" t="s">
        <v>1488</v>
      </c>
      <c r="E1471">
        <v>1963</v>
      </c>
      <c r="F1471" s="28" t="s">
        <v>10</v>
      </c>
      <c r="G1471">
        <v>19</v>
      </c>
      <c r="H1471">
        <v>0</v>
      </c>
      <c r="I1471" s="38">
        <v>12233.83</v>
      </c>
      <c r="J1471" t="s">
        <v>12</v>
      </c>
      <c r="K1471" t="s">
        <v>16</v>
      </c>
      <c r="L1471" t="s">
        <v>42</v>
      </c>
      <c r="M1471" s="35">
        <f>DATE(E1471,MATCH(F1471,{"Jan","Feb","Mar","Apr","May","Jun","Jul","Aug","Sep","Oct","Nov","Dec"}, 0),G1471)</f>
        <v>23211</v>
      </c>
      <c r="N1471" s="20">
        <f t="shared" si="22"/>
        <v>59</v>
      </c>
    </row>
    <row r="1472" spans="4:14" x14ac:dyDescent="0.35">
      <c r="D1472" t="s">
        <v>1489</v>
      </c>
      <c r="E1472">
        <v>1964</v>
      </c>
      <c r="F1472" s="28" t="s">
        <v>37</v>
      </c>
      <c r="G1472">
        <v>15</v>
      </c>
      <c r="H1472">
        <v>0</v>
      </c>
      <c r="I1472" s="38">
        <v>12235.84</v>
      </c>
      <c r="J1472" t="s">
        <v>12</v>
      </c>
      <c r="K1472" t="s">
        <v>12</v>
      </c>
      <c r="L1472" t="s">
        <v>23</v>
      </c>
      <c r="M1472" s="35">
        <f>DATE(E1472,MATCH(F1472,{"Jan","Feb","Mar","Apr","May","Jun","Jul","Aug","Sep","Oct","Nov","Dec"}, 0),G1472)</f>
        <v>23665</v>
      </c>
      <c r="N1472" s="20">
        <f t="shared" si="22"/>
        <v>58</v>
      </c>
    </row>
    <row r="1473" spans="4:14" x14ac:dyDescent="0.35">
      <c r="D1473" t="s">
        <v>1490</v>
      </c>
      <c r="E1473">
        <v>1966</v>
      </c>
      <c r="F1473" s="28" t="s">
        <v>10</v>
      </c>
      <c r="G1473">
        <v>29</v>
      </c>
      <c r="H1473">
        <v>0</v>
      </c>
      <c r="I1473" s="38">
        <v>12237.73</v>
      </c>
      <c r="J1473" t="s">
        <v>12</v>
      </c>
      <c r="K1473" t="s">
        <v>12</v>
      </c>
      <c r="L1473" t="s">
        <v>23</v>
      </c>
      <c r="M1473" s="35">
        <f>DATE(E1473,MATCH(F1473,{"Jan","Feb","Mar","Apr","May","Jun","Jul","Aug","Sep","Oct","Nov","Dec"}, 0),G1473)</f>
        <v>24317</v>
      </c>
      <c r="N1473" s="20">
        <f t="shared" si="22"/>
        <v>56</v>
      </c>
    </row>
    <row r="1474" spans="4:14" x14ac:dyDescent="0.35">
      <c r="D1474" t="s">
        <v>1491</v>
      </c>
      <c r="E1474">
        <v>1963</v>
      </c>
      <c r="F1474" s="28" t="s">
        <v>10</v>
      </c>
      <c r="G1474">
        <v>17</v>
      </c>
      <c r="H1474">
        <v>0</v>
      </c>
      <c r="I1474" s="38">
        <v>12244.53</v>
      </c>
      <c r="J1474" t="s">
        <v>12</v>
      </c>
      <c r="K1474" t="s">
        <v>16</v>
      </c>
      <c r="L1474" t="s">
        <v>13</v>
      </c>
      <c r="M1474" s="35">
        <f>DATE(E1474,MATCH(F1474,{"Jan","Feb","Mar","Apr","May","Jun","Jul","Aug","Sep","Oct","Nov","Dec"}, 0),G1474)</f>
        <v>23209</v>
      </c>
      <c r="N1474" s="20">
        <f t="shared" si="22"/>
        <v>59</v>
      </c>
    </row>
    <row r="1475" spans="4:14" x14ac:dyDescent="0.35">
      <c r="D1475" t="s">
        <v>1492</v>
      </c>
      <c r="E1475">
        <v>1974</v>
      </c>
      <c r="F1475" s="28" t="s">
        <v>18</v>
      </c>
      <c r="G1475">
        <v>23</v>
      </c>
      <c r="H1475">
        <v>0</v>
      </c>
      <c r="I1475" s="38">
        <v>12245.17</v>
      </c>
      <c r="J1475" t="s">
        <v>12</v>
      </c>
      <c r="K1475" t="s">
        <v>16</v>
      </c>
      <c r="L1475" t="s">
        <v>23</v>
      </c>
      <c r="M1475" s="35">
        <f>DATE(E1475,MATCH(F1475,{"Jan","Feb","Mar","Apr","May","Jun","Jul","Aug","Sep","Oct","Nov","Dec"}, 0),G1475)</f>
        <v>27203</v>
      </c>
      <c r="N1475" s="20">
        <f t="shared" si="22"/>
        <v>48</v>
      </c>
    </row>
    <row r="1476" spans="4:14" x14ac:dyDescent="0.35">
      <c r="D1476" t="s">
        <v>1493</v>
      </c>
      <c r="E1476">
        <v>1989</v>
      </c>
      <c r="F1476" s="28" t="s">
        <v>15</v>
      </c>
      <c r="G1476">
        <v>23</v>
      </c>
      <c r="H1476">
        <v>3</v>
      </c>
      <c r="I1476" s="38">
        <v>12254.44</v>
      </c>
      <c r="J1476" t="s">
        <v>12</v>
      </c>
      <c r="K1476" t="s">
        <v>12</v>
      </c>
      <c r="L1476" t="s">
        <v>535</v>
      </c>
      <c r="M1476" s="35">
        <f>DATE(E1476,MATCH(F1476,{"Jan","Feb","Mar","Apr","May","Jun","Jul","Aug","Sep","Oct","Nov","Dec"}, 0),G1476)</f>
        <v>32835</v>
      </c>
      <c r="N1476" s="20">
        <f t="shared" si="22"/>
        <v>33</v>
      </c>
    </row>
    <row r="1477" spans="4:14" x14ac:dyDescent="0.35">
      <c r="D1477" t="s">
        <v>1494</v>
      </c>
      <c r="E1477">
        <v>1986</v>
      </c>
      <c r="F1477" s="28" t="s">
        <v>35</v>
      </c>
      <c r="G1477">
        <v>13</v>
      </c>
      <c r="H1477">
        <v>3</v>
      </c>
      <c r="I1477" s="38">
        <v>12255.04</v>
      </c>
      <c r="J1477" t="s">
        <v>12</v>
      </c>
      <c r="K1477" t="s">
        <v>11</v>
      </c>
      <c r="L1477" t="s">
        <v>535</v>
      </c>
      <c r="M1477" s="35">
        <f>DATE(E1477,MATCH(F1477,{"Jan","Feb","Mar","Apr","May","Jun","Jul","Aug","Sep","Oct","Nov","Dec"}, 0),G1477)</f>
        <v>31637</v>
      </c>
      <c r="N1477" s="20">
        <f t="shared" si="22"/>
        <v>36</v>
      </c>
    </row>
    <row r="1478" spans="4:14" x14ac:dyDescent="0.35">
      <c r="D1478" t="s">
        <v>1495</v>
      </c>
      <c r="E1478">
        <v>1966</v>
      </c>
      <c r="F1478" s="28" t="s">
        <v>30</v>
      </c>
      <c r="G1478">
        <v>6</v>
      </c>
      <c r="H1478">
        <v>2</v>
      </c>
      <c r="I1478" s="38">
        <v>12265.51</v>
      </c>
      <c r="J1478" t="s">
        <v>12</v>
      </c>
      <c r="K1478" t="s">
        <v>12</v>
      </c>
      <c r="L1478" t="s">
        <v>13</v>
      </c>
      <c r="M1478" s="35">
        <f>DATE(E1478,MATCH(F1478,{"Jan","Feb","Mar","Apr","May","Jun","Jul","Aug","Sep","Oct","Nov","Dec"}, 0),G1478)</f>
        <v>24447</v>
      </c>
      <c r="N1478" s="20">
        <f t="shared" si="22"/>
        <v>56</v>
      </c>
    </row>
    <row r="1479" spans="4:14" x14ac:dyDescent="0.35">
      <c r="D1479" t="s">
        <v>1496</v>
      </c>
      <c r="E1479">
        <v>1967</v>
      </c>
      <c r="F1479" s="28" t="s">
        <v>30</v>
      </c>
      <c r="G1479">
        <v>30</v>
      </c>
      <c r="H1479">
        <v>2</v>
      </c>
      <c r="I1479" s="38">
        <v>12268.63</v>
      </c>
      <c r="J1479" t="s">
        <v>12</v>
      </c>
      <c r="K1479" t="s">
        <v>16</v>
      </c>
      <c r="L1479" t="s">
        <v>23</v>
      </c>
      <c r="M1479" s="35">
        <f>DATE(E1479,MATCH(F1479,{"Jan","Feb","Mar","Apr","May","Jun","Jul","Aug","Sep","Oct","Nov","Dec"}, 0),G1479)</f>
        <v>24836</v>
      </c>
      <c r="N1479" s="20">
        <f t="shared" si="22"/>
        <v>55</v>
      </c>
    </row>
    <row r="1480" spans="4:14" x14ac:dyDescent="0.35">
      <c r="D1480" t="s">
        <v>1497</v>
      </c>
      <c r="E1480">
        <v>1967</v>
      </c>
      <c r="F1480" s="28" t="s">
        <v>35</v>
      </c>
      <c r="G1480">
        <v>28</v>
      </c>
      <c r="H1480">
        <v>2</v>
      </c>
      <c r="I1480" s="38">
        <v>12269.69</v>
      </c>
      <c r="J1480" t="s">
        <v>12</v>
      </c>
      <c r="K1480" t="s">
        <v>11</v>
      </c>
      <c r="L1480" t="s">
        <v>23</v>
      </c>
      <c r="M1480" s="35">
        <f>DATE(E1480,MATCH(F1480,{"Jan","Feb","Mar","Apr","May","Jun","Jul","Aug","Sep","Oct","Nov","Dec"}, 0),G1480)</f>
        <v>24712</v>
      </c>
      <c r="N1480" s="20">
        <f t="shared" si="22"/>
        <v>55</v>
      </c>
    </row>
    <row r="1481" spans="4:14" x14ac:dyDescent="0.35">
      <c r="D1481" t="s">
        <v>1498</v>
      </c>
      <c r="E1481">
        <v>1966</v>
      </c>
      <c r="F1481" s="28" t="s">
        <v>15</v>
      </c>
      <c r="G1481">
        <v>16</v>
      </c>
      <c r="H1481">
        <v>0</v>
      </c>
      <c r="I1481" s="38">
        <v>12282.03</v>
      </c>
      <c r="J1481" t="s">
        <v>12</v>
      </c>
      <c r="K1481" t="s">
        <v>16</v>
      </c>
      <c r="L1481" t="s">
        <v>200</v>
      </c>
      <c r="M1481" s="35">
        <f>DATE(E1481,MATCH(F1481,{"Jan","Feb","Mar","Apr","May","Jun","Jul","Aug","Sep","Oct","Nov","Dec"}, 0),G1481)</f>
        <v>24427</v>
      </c>
      <c r="N1481" s="20">
        <f t="shared" si="22"/>
        <v>56</v>
      </c>
    </row>
    <row r="1482" spans="4:14" x14ac:dyDescent="0.35">
      <c r="D1482" t="s">
        <v>1499</v>
      </c>
      <c r="E1482">
        <v>1990</v>
      </c>
      <c r="F1482" s="28" t="s">
        <v>37</v>
      </c>
      <c r="G1482">
        <v>29</v>
      </c>
      <c r="H1482">
        <v>3</v>
      </c>
      <c r="I1482" s="38">
        <v>12282.38</v>
      </c>
      <c r="J1482" t="s">
        <v>12</v>
      </c>
      <c r="K1482" t="s">
        <v>16</v>
      </c>
      <c r="L1482" t="s">
        <v>42</v>
      </c>
      <c r="M1482" s="35">
        <f>DATE(E1482,MATCH(F1482,{"Jan","Feb","Mar","Apr","May","Jun","Jul","Aug","Sep","Oct","Nov","Dec"}, 0),G1482)</f>
        <v>33175</v>
      </c>
      <c r="N1482" s="20">
        <f t="shared" si="22"/>
        <v>32</v>
      </c>
    </row>
    <row r="1483" spans="4:14" x14ac:dyDescent="0.35">
      <c r="D1483" t="s">
        <v>1500</v>
      </c>
      <c r="E1483">
        <v>1963</v>
      </c>
      <c r="F1483" s="28" t="s">
        <v>37</v>
      </c>
      <c r="G1483">
        <v>28</v>
      </c>
      <c r="H1483">
        <v>0</v>
      </c>
      <c r="I1483" s="38">
        <v>12299.59</v>
      </c>
      <c r="J1483" t="s">
        <v>12</v>
      </c>
      <c r="K1483" t="s">
        <v>16</v>
      </c>
      <c r="L1483" t="s">
        <v>200</v>
      </c>
      <c r="M1483" s="35">
        <f>DATE(E1483,MATCH(F1483,{"Jan","Feb","Mar","Apr","May","Jun","Jul","Aug","Sep","Oct","Nov","Dec"}, 0),G1483)</f>
        <v>23312</v>
      </c>
      <c r="N1483" s="20">
        <f t="shared" si="22"/>
        <v>59</v>
      </c>
    </row>
    <row r="1484" spans="4:14" x14ac:dyDescent="0.35">
      <c r="D1484" t="s">
        <v>1501</v>
      </c>
      <c r="E1484">
        <v>1963</v>
      </c>
      <c r="F1484" s="28" t="s">
        <v>35</v>
      </c>
      <c r="G1484">
        <v>29</v>
      </c>
      <c r="H1484">
        <v>0</v>
      </c>
      <c r="I1484" s="38">
        <v>12323.94</v>
      </c>
      <c r="J1484" t="s">
        <v>12</v>
      </c>
      <c r="K1484" t="s">
        <v>12</v>
      </c>
      <c r="L1484" t="s">
        <v>356</v>
      </c>
      <c r="M1484" s="35">
        <f>DATE(E1484,MATCH(F1484,{"Jan","Feb","Mar","Apr","May","Jun","Jul","Aug","Sep","Oct","Nov","Dec"}, 0),G1484)</f>
        <v>23252</v>
      </c>
      <c r="N1484" s="20">
        <f t="shared" si="22"/>
        <v>59</v>
      </c>
    </row>
    <row r="1485" spans="4:14" x14ac:dyDescent="0.35">
      <c r="D1485" t="s">
        <v>1502</v>
      </c>
      <c r="E1485">
        <v>1963</v>
      </c>
      <c r="F1485" s="28" t="s">
        <v>35</v>
      </c>
      <c r="G1485">
        <v>2</v>
      </c>
      <c r="H1485">
        <v>1</v>
      </c>
      <c r="I1485" s="38">
        <v>12333.83</v>
      </c>
      <c r="J1485" t="s">
        <v>12</v>
      </c>
      <c r="K1485" t="s">
        <v>11</v>
      </c>
      <c r="L1485" t="s">
        <v>42</v>
      </c>
      <c r="M1485" s="35">
        <f>DATE(E1485,MATCH(F1485,{"Jan","Feb","Mar","Apr","May","Jun","Jul","Aug","Sep","Oct","Nov","Dec"}, 0),G1485)</f>
        <v>23225</v>
      </c>
      <c r="N1485" s="20">
        <f t="shared" si="22"/>
        <v>59</v>
      </c>
    </row>
    <row r="1486" spans="4:14" x14ac:dyDescent="0.35">
      <c r="D1486" t="s">
        <v>1503</v>
      </c>
      <c r="E1486">
        <v>1963</v>
      </c>
      <c r="F1486" s="28" t="s">
        <v>20</v>
      </c>
      <c r="G1486">
        <v>22</v>
      </c>
      <c r="H1486">
        <v>1</v>
      </c>
      <c r="I1486" s="38">
        <v>12347.17</v>
      </c>
      <c r="J1486" t="s">
        <v>12</v>
      </c>
      <c r="K1486" t="s">
        <v>12</v>
      </c>
      <c r="L1486" t="s">
        <v>42</v>
      </c>
      <c r="M1486" s="35">
        <f>DATE(E1486,MATCH(F1486,{"Jan","Feb","Mar","Apr","May","Jun","Jul","Aug","Sep","Oct","Nov","Dec"}, 0),G1486)</f>
        <v>23276</v>
      </c>
      <c r="N1486" s="20">
        <f t="shared" si="22"/>
        <v>59</v>
      </c>
    </row>
    <row r="1487" spans="4:14" x14ac:dyDescent="0.35">
      <c r="D1487" t="s">
        <v>1504</v>
      </c>
      <c r="E1487">
        <v>1966</v>
      </c>
      <c r="F1487" s="28" t="s">
        <v>30</v>
      </c>
      <c r="G1487">
        <v>29</v>
      </c>
      <c r="H1487">
        <v>3</v>
      </c>
      <c r="I1487" s="38">
        <v>12363.55</v>
      </c>
      <c r="J1487" t="s">
        <v>12</v>
      </c>
      <c r="K1487" t="s">
        <v>12</v>
      </c>
      <c r="L1487" t="s">
        <v>42</v>
      </c>
      <c r="M1487" s="35">
        <f>DATE(E1487,MATCH(F1487,{"Jan","Feb","Mar","Apr","May","Jun","Jul","Aug","Sep","Oct","Nov","Dec"}, 0),G1487)</f>
        <v>24470</v>
      </c>
      <c r="N1487" s="20">
        <f t="shared" si="22"/>
        <v>56</v>
      </c>
    </row>
    <row r="1488" spans="4:14" x14ac:dyDescent="0.35">
      <c r="D1488" t="s">
        <v>1505</v>
      </c>
      <c r="E1488">
        <v>1962</v>
      </c>
      <c r="F1488" s="28" t="s">
        <v>20</v>
      </c>
      <c r="G1488">
        <v>26</v>
      </c>
      <c r="H1488">
        <v>0</v>
      </c>
      <c r="I1488" s="38">
        <v>12369.89</v>
      </c>
      <c r="J1488" t="s">
        <v>12</v>
      </c>
      <c r="K1488" t="s">
        <v>11</v>
      </c>
      <c r="L1488" t="s">
        <v>247</v>
      </c>
      <c r="M1488" s="35">
        <f>DATE(E1488,MATCH(F1488,{"Jan","Feb","Mar","Apr","May","Jun","Jul","Aug","Sep","Oct","Nov","Dec"}, 0),G1488)</f>
        <v>22915</v>
      </c>
      <c r="N1488" s="20">
        <f t="shared" si="22"/>
        <v>60</v>
      </c>
    </row>
    <row r="1489" spans="4:14" x14ac:dyDescent="0.35">
      <c r="D1489" t="s">
        <v>1506</v>
      </c>
      <c r="E1489">
        <v>1989</v>
      </c>
      <c r="F1489" s="28" t="s">
        <v>30</v>
      </c>
      <c r="G1489">
        <v>29</v>
      </c>
      <c r="H1489">
        <v>0</v>
      </c>
      <c r="I1489" s="38">
        <v>12404.88</v>
      </c>
      <c r="J1489" t="s">
        <v>12</v>
      </c>
      <c r="K1489" t="s">
        <v>12</v>
      </c>
      <c r="L1489" t="s">
        <v>168</v>
      </c>
      <c r="M1489" s="35">
        <f>DATE(E1489,MATCH(F1489,{"Jan","Feb","Mar","Apr","May","Jun","Jul","Aug","Sep","Oct","Nov","Dec"}, 0),G1489)</f>
        <v>32871</v>
      </c>
      <c r="N1489" s="20">
        <f t="shared" ref="N1489:N1552" si="23">DATEDIF(M1489,DATE(2023,6,8),"y")</f>
        <v>33</v>
      </c>
    </row>
    <row r="1490" spans="4:14" x14ac:dyDescent="0.35">
      <c r="D1490" t="s">
        <v>1507</v>
      </c>
      <c r="E1490">
        <v>1972</v>
      </c>
      <c r="F1490" s="28" t="s">
        <v>35</v>
      </c>
      <c r="G1490">
        <v>21</v>
      </c>
      <c r="H1490">
        <v>0</v>
      </c>
      <c r="I1490" s="38">
        <v>12407.3</v>
      </c>
      <c r="J1490" t="s">
        <v>12</v>
      </c>
      <c r="K1490" t="s">
        <v>11</v>
      </c>
      <c r="L1490" t="s">
        <v>300</v>
      </c>
      <c r="M1490" s="35">
        <f>DATE(E1490,MATCH(F1490,{"Jan","Feb","Mar","Apr","May","Jun","Jul","Aug","Sep","Oct","Nov","Dec"}, 0),G1490)</f>
        <v>26532</v>
      </c>
      <c r="N1490" s="20">
        <f t="shared" si="23"/>
        <v>50</v>
      </c>
    </row>
    <row r="1491" spans="4:14" x14ac:dyDescent="0.35">
      <c r="D1491" t="s">
        <v>1508</v>
      </c>
      <c r="E1491">
        <v>1979</v>
      </c>
      <c r="F1491" s="28" t="s">
        <v>10</v>
      </c>
      <c r="G1491">
        <v>14</v>
      </c>
      <c r="H1491">
        <v>2</v>
      </c>
      <c r="I1491" s="38">
        <v>12408.29</v>
      </c>
      <c r="J1491" t="s">
        <v>12</v>
      </c>
      <c r="K1491" t="s">
        <v>16</v>
      </c>
      <c r="L1491" t="s">
        <v>632</v>
      </c>
      <c r="M1491" s="35">
        <f>DATE(E1491,MATCH(F1491,{"Jan","Feb","Mar","Apr","May","Jun","Jul","Aug","Sep","Oct","Nov","Dec"}, 0),G1491)</f>
        <v>29050</v>
      </c>
      <c r="N1491" s="20">
        <f t="shared" si="23"/>
        <v>43</v>
      </c>
    </row>
    <row r="1492" spans="4:14" x14ac:dyDescent="0.35">
      <c r="D1492" t="s">
        <v>1509</v>
      </c>
      <c r="E1492">
        <v>1964</v>
      </c>
      <c r="F1492" s="28" t="s">
        <v>35</v>
      </c>
      <c r="G1492">
        <v>4</v>
      </c>
      <c r="H1492">
        <v>0</v>
      </c>
      <c r="I1492" s="38">
        <v>12430.95</v>
      </c>
      <c r="J1492" t="s">
        <v>12</v>
      </c>
      <c r="K1492" t="s">
        <v>12</v>
      </c>
      <c r="L1492" t="s">
        <v>247</v>
      </c>
      <c r="M1492" s="35">
        <f>DATE(E1492,MATCH(F1492,{"Jan","Feb","Mar","Apr","May","Jun","Jul","Aug","Sep","Oct","Nov","Dec"}, 0),G1492)</f>
        <v>23593</v>
      </c>
      <c r="N1492" s="20">
        <f t="shared" si="23"/>
        <v>58</v>
      </c>
    </row>
    <row r="1493" spans="4:14" x14ac:dyDescent="0.35">
      <c r="D1493" t="s">
        <v>1510</v>
      </c>
      <c r="E1493">
        <v>1995</v>
      </c>
      <c r="F1493" s="28" t="s">
        <v>35</v>
      </c>
      <c r="G1493">
        <v>9</v>
      </c>
      <c r="H1493">
        <v>0</v>
      </c>
      <c r="I1493" s="38">
        <v>12452.25</v>
      </c>
      <c r="J1493" t="s">
        <v>12</v>
      </c>
      <c r="K1493" t="s">
        <v>12</v>
      </c>
      <c r="L1493" t="s">
        <v>23</v>
      </c>
      <c r="M1493" s="35">
        <f>DATE(E1493,MATCH(F1493,{"Jan","Feb","Mar","Apr","May","Jun","Jul","Aug","Sep","Oct","Nov","Dec"}, 0),G1493)</f>
        <v>34920</v>
      </c>
      <c r="N1493" s="20">
        <f t="shared" si="23"/>
        <v>27</v>
      </c>
    </row>
    <row r="1494" spans="4:14" x14ac:dyDescent="0.35">
      <c r="D1494" t="s">
        <v>1511</v>
      </c>
      <c r="E1494">
        <v>1968</v>
      </c>
      <c r="F1494" s="28" t="s">
        <v>15</v>
      </c>
      <c r="G1494">
        <v>26</v>
      </c>
      <c r="H1494">
        <v>3</v>
      </c>
      <c r="I1494" s="38">
        <v>12475.35</v>
      </c>
      <c r="J1494" t="s">
        <v>12</v>
      </c>
      <c r="K1494" t="s">
        <v>16</v>
      </c>
      <c r="L1494" t="s">
        <v>23</v>
      </c>
      <c r="M1494" s="35">
        <f>DATE(E1494,MATCH(F1494,{"Jan","Feb","Mar","Apr","May","Jun","Jul","Aug","Sep","Oct","Nov","Dec"}, 0),G1494)</f>
        <v>25168</v>
      </c>
      <c r="N1494" s="20">
        <f t="shared" si="23"/>
        <v>54</v>
      </c>
    </row>
    <row r="1495" spans="4:14" x14ac:dyDescent="0.35">
      <c r="D1495" t="s">
        <v>1512</v>
      </c>
      <c r="E1495">
        <v>1968</v>
      </c>
      <c r="F1495" s="28" t="s">
        <v>15</v>
      </c>
      <c r="G1495">
        <v>12</v>
      </c>
      <c r="H1495">
        <v>3</v>
      </c>
      <c r="I1495" s="38">
        <v>12479.71</v>
      </c>
      <c r="J1495" t="s">
        <v>12</v>
      </c>
      <c r="K1495" t="s">
        <v>12</v>
      </c>
      <c r="L1495" t="s">
        <v>23</v>
      </c>
      <c r="M1495" s="35">
        <f>DATE(E1495,MATCH(F1495,{"Jan","Feb","Mar","Apr","May","Jun","Jul","Aug","Sep","Oct","Nov","Dec"}, 0),G1495)</f>
        <v>25154</v>
      </c>
      <c r="N1495" s="20">
        <f t="shared" si="23"/>
        <v>54</v>
      </c>
    </row>
    <row r="1496" spans="4:14" x14ac:dyDescent="0.35">
      <c r="D1496" t="s">
        <v>1513</v>
      </c>
      <c r="E1496">
        <v>1967</v>
      </c>
      <c r="F1496" s="28" t="s">
        <v>20</v>
      </c>
      <c r="G1496">
        <v>1</v>
      </c>
      <c r="H1496">
        <v>3</v>
      </c>
      <c r="I1496" s="38">
        <v>12485.8</v>
      </c>
      <c r="J1496" t="s">
        <v>12</v>
      </c>
      <c r="K1496" t="s">
        <v>12</v>
      </c>
      <c r="L1496" t="s">
        <v>13</v>
      </c>
      <c r="M1496" s="35">
        <f>DATE(E1496,MATCH(F1496,{"Jan","Feb","Mar","Apr","May","Jun","Jul","Aug","Sep","Oct","Nov","Dec"}, 0),G1496)</f>
        <v>24716</v>
      </c>
      <c r="N1496" s="20">
        <f t="shared" si="23"/>
        <v>55</v>
      </c>
    </row>
    <row r="1497" spans="4:14" x14ac:dyDescent="0.35">
      <c r="D1497" t="s">
        <v>1514</v>
      </c>
      <c r="E1497">
        <v>1968</v>
      </c>
      <c r="F1497" s="28" t="s">
        <v>30</v>
      </c>
      <c r="G1497">
        <v>3</v>
      </c>
      <c r="H1497">
        <v>3</v>
      </c>
      <c r="I1497" s="38">
        <v>12495.29</v>
      </c>
      <c r="J1497" t="s">
        <v>12</v>
      </c>
      <c r="K1497" t="s">
        <v>12</v>
      </c>
      <c r="L1497" t="s">
        <v>23</v>
      </c>
      <c r="M1497" s="35">
        <f>DATE(E1497,MATCH(F1497,{"Jan","Feb","Mar","Apr","May","Jun","Jul","Aug","Sep","Oct","Nov","Dec"}, 0),G1497)</f>
        <v>25175</v>
      </c>
      <c r="N1497" s="20">
        <f t="shared" si="23"/>
        <v>54</v>
      </c>
    </row>
    <row r="1498" spans="4:14" x14ac:dyDescent="0.35">
      <c r="D1498" t="s">
        <v>1515</v>
      </c>
      <c r="E1498">
        <v>1966</v>
      </c>
      <c r="F1498" s="28" t="s">
        <v>10</v>
      </c>
      <c r="G1498">
        <v>12</v>
      </c>
      <c r="H1498">
        <v>0</v>
      </c>
      <c r="I1498" s="38">
        <v>12499.88</v>
      </c>
      <c r="J1498" t="s">
        <v>12</v>
      </c>
      <c r="K1498" t="s">
        <v>11</v>
      </c>
      <c r="L1498" t="s">
        <v>23</v>
      </c>
      <c r="M1498" s="35">
        <f>DATE(E1498,MATCH(F1498,{"Jan","Feb","Mar","Apr","May","Jun","Jul","Aug","Sep","Oct","Nov","Dec"}, 0),G1498)</f>
        <v>24300</v>
      </c>
      <c r="N1498" s="20">
        <f t="shared" si="23"/>
        <v>56</v>
      </c>
    </row>
    <row r="1499" spans="4:14" x14ac:dyDescent="0.35">
      <c r="D1499" t="s">
        <v>1516</v>
      </c>
      <c r="E1499">
        <v>1962</v>
      </c>
      <c r="F1499" s="28" t="s">
        <v>37</v>
      </c>
      <c r="G1499">
        <v>16</v>
      </c>
      <c r="H1499">
        <v>0</v>
      </c>
      <c r="I1499" s="38">
        <v>12523.6</v>
      </c>
      <c r="J1499" t="s">
        <v>12</v>
      </c>
      <c r="K1499" t="s">
        <v>12</v>
      </c>
      <c r="L1499" t="s">
        <v>23</v>
      </c>
      <c r="M1499" s="35">
        <f>DATE(E1499,MATCH(F1499,{"Jan","Feb","Mar","Apr","May","Jun","Jul","Aug","Sep","Oct","Nov","Dec"}, 0),G1499)</f>
        <v>22935</v>
      </c>
      <c r="N1499" s="20">
        <f t="shared" si="23"/>
        <v>60</v>
      </c>
    </row>
    <row r="1500" spans="4:14" x14ac:dyDescent="0.35">
      <c r="D1500" t="s">
        <v>1517</v>
      </c>
      <c r="E1500">
        <v>1961</v>
      </c>
      <c r="F1500" s="28" t="s">
        <v>15</v>
      </c>
      <c r="G1500">
        <v>28</v>
      </c>
      <c r="H1500">
        <v>0</v>
      </c>
      <c r="I1500" s="38">
        <v>12557.61</v>
      </c>
      <c r="J1500" t="s">
        <v>12</v>
      </c>
      <c r="K1500" t="s">
        <v>12</v>
      </c>
      <c r="L1500" t="s">
        <v>13</v>
      </c>
      <c r="M1500" s="35">
        <f>DATE(E1500,MATCH(F1500,{"Jan","Feb","Mar","Apr","May","Jun","Jul","Aug","Sep","Oct","Nov","Dec"}, 0),G1500)</f>
        <v>22613</v>
      </c>
      <c r="N1500" s="20">
        <f t="shared" si="23"/>
        <v>61</v>
      </c>
    </row>
    <row r="1501" spans="4:14" x14ac:dyDescent="0.35">
      <c r="D1501" t="s">
        <v>1518</v>
      </c>
      <c r="E1501">
        <v>1961</v>
      </c>
      <c r="F1501" s="28" t="s">
        <v>15</v>
      </c>
      <c r="G1501">
        <v>28</v>
      </c>
      <c r="H1501">
        <v>0</v>
      </c>
      <c r="I1501" s="38">
        <v>12574.05</v>
      </c>
      <c r="J1501" t="s">
        <v>12</v>
      </c>
      <c r="K1501" t="s">
        <v>16</v>
      </c>
      <c r="L1501" t="s">
        <v>42</v>
      </c>
      <c r="M1501" s="35">
        <f>DATE(E1501,MATCH(F1501,{"Jan","Feb","Mar","Apr","May","Jun","Jul","Aug","Sep","Oct","Nov","Dec"}, 0),G1501)</f>
        <v>22613</v>
      </c>
      <c r="N1501" s="20">
        <f t="shared" si="23"/>
        <v>61</v>
      </c>
    </row>
    <row r="1502" spans="4:14" x14ac:dyDescent="0.35">
      <c r="D1502" t="s">
        <v>1519</v>
      </c>
      <c r="E1502">
        <v>1969</v>
      </c>
      <c r="F1502" s="28" t="s">
        <v>15</v>
      </c>
      <c r="G1502">
        <v>26</v>
      </c>
      <c r="H1502">
        <v>0</v>
      </c>
      <c r="I1502" s="38">
        <v>12579.92</v>
      </c>
      <c r="J1502" t="s">
        <v>12</v>
      </c>
      <c r="K1502" t="s">
        <v>16</v>
      </c>
      <c r="L1502" t="s">
        <v>200</v>
      </c>
      <c r="M1502" s="35">
        <f>DATE(E1502,MATCH(F1502,{"Jan","Feb","Mar","Apr","May","Jun","Jul","Aug","Sep","Oct","Nov","Dec"}, 0),G1502)</f>
        <v>25533</v>
      </c>
      <c r="N1502" s="20">
        <f t="shared" si="23"/>
        <v>53</v>
      </c>
    </row>
    <row r="1503" spans="4:14" x14ac:dyDescent="0.35">
      <c r="D1503" t="s">
        <v>1520</v>
      </c>
      <c r="E1503">
        <v>1970</v>
      </c>
      <c r="F1503" s="28" t="s">
        <v>18</v>
      </c>
      <c r="G1503">
        <v>18</v>
      </c>
      <c r="H1503">
        <v>5</v>
      </c>
      <c r="I1503" s="38">
        <v>12592.53</v>
      </c>
      <c r="J1503" t="s">
        <v>12</v>
      </c>
      <c r="K1503" t="s">
        <v>11</v>
      </c>
      <c r="L1503" t="s">
        <v>13</v>
      </c>
      <c r="M1503" s="35">
        <f>DATE(E1503,MATCH(F1503,{"Jan","Feb","Mar","Apr","May","Jun","Jul","Aug","Sep","Oct","Nov","Dec"}, 0),G1503)</f>
        <v>25737</v>
      </c>
      <c r="N1503" s="20">
        <f t="shared" si="23"/>
        <v>52</v>
      </c>
    </row>
    <row r="1504" spans="4:14" x14ac:dyDescent="0.35">
      <c r="D1504" t="s">
        <v>1521</v>
      </c>
      <c r="E1504">
        <v>1988</v>
      </c>
      <c r="F1504" s="28" t="s">
        <v>35</v>
      </c>
      <c r="G1504">
        <v>11</v>
      </c>
      <c r="H1504">
        <v>3</v>
      </c>
      <c r="I1504" s="38">
        <v>12600.46</v>
      </c>
      <c r="J1504" t="s">
        <v>12</v>
      </c>
      <c r="K1504" t="s">
        <v>16</v>
      </c>
      <c r="L1504" t="s">
        <v>249</v>
      </c>
      <c r="M1504" s="35">
        <f>DATE(E1504,MATCH(F1504,{"Jan","Feb","Mar","Apr","May","Jun","Jul","Aug","Sep","Oct","Nov","Dec"}, 0),G1504)</f>
        <v>32366</v>
      </c>
      <c r="N1504" s="20">
        <f t="shared" si="23"/>
        <v>34</v>
      </c>
    </row>
    <row r="1505" spans="4:14" x14ac:dyDescent="0.35">
      <c r="D1505" t="s">
        <v>1522</v>
      </c>
      <c r="E1505">
        <v>1998</v>
      </c>
      <c r="F1505" s="28" t="s">
        <v>15</v>
      </c>
      <c r="G1505">
        <v>18</v>
      </c>
      <c r="H1505">
        <v>1</v>
      </c>
      <c r="I1505" s="38">
        <v>12609.89</v>
      </c>
      <c r="J1505" t="s">
        <v>12</v>
      </c>
      <c r="K1505" t="s">
        <v>12</v>
      </c>
      <c r="L1505" t="s">
        <v>23</v>
      </c>
      <c r="M1505" s="35">
        <f>DATE(E1505,MATCH(F1505,{"Jan","Feb","Mar","Apr","May","Jun","Jul","Aug","Sep","Oct","Nov","Dec"}, 0),G1505)</f>
        <v>36117</v>
      </c>
      <c r="N1505" s="20">
        <f t="shared" si="23"/>
        <v>24</v>
      </c>
    </row>
    <row r="1506" spans="4:14" x14ac:dyDescent="0.35">
      <c r="D1506" t="s">
        <v>1523</v>
      </c>
      <c r="E1506">
        <v>1963</v>
      </c>
      <c r="F1506" s="28" t="s">
        <v>35</v>
      </c>
      <c r="G1506">
        <v>19</v>
      </c>
      <c r="H1506">
        <v>0</v>
      </c>
      <c r="I1506" s="38">
        <v>12622.18</v>
      </c>
      <c r="J1506" t="s">
        <v>12</v>
      </c>
      <c r="K1506" t="s">
        <v>16</v>
      </c>
      <c r="L1506" t="s">
        <v>23</v>
      </c>
      <c r="M1506" s="35">
        <f>DATE(E1506,MATCH(F1506,{"Jan","Feb","Mar","Apr","May","Jun","Jul","Aug","Sep","Oct","Nov","Dec"}, 0),G1506)</f>
        <v>23242</v>
      </c>
      <c r="N1506" s="20">
        <f t="shared" si="23"/>
        <v>59</v>
      </c>
    </row>
    <row r="1507" spans="4:14" x14ac:dyDescent="0.35">
      <c r="D1507" t="s">
        <v>1524</v>
      </c>
      <c r="E1507">
        <v>1970</v>
      </c>
      <c r="F1507" s="28" t="s">
        <v>30</v>
      </c>
      <c r="G1507">
        <v>28</v>
      </c>
      <c r="H1507">
        <v>0</v>
      </c>
      <c r="I1507" s="38">
        <v>12624.74</v>
      </c>
      <c r="J1507" t="s">
        <v>12</v>
      </c>
      <c r="K1507" t="s">
        <v>16</v>
      </c>
      <c r="L1507" t="s">
        <v>23</v>
      </c>
      <c r="M1507" s="35">
        <f>DATE(E1507,MATCH(F1507,{"Jan","Feb","Mar","Apr","May","Jun","Jul","Aug","Sep","Oct","Nov","Dec"}, 0),G1507)</f>
        <v>25930</v>
      </c>
      <c r="N1507" s="20">
        <f t="shared" si="23"/>
        <v>52</v>
      </c>
    </row>
    <row r="1508" spans="4:14" x14ac:dyDescent="0.35">
      <c r="D1508" t="s">
        <v>1525</v>
      </c>
      <c r="E1508">
        <v>1965</v>
      </c>
      <c r="F1508" s="28" t="s">
        <v>37</v>
      </c>
      <c r="G1508">
        <v>4</v>
      </c>
      <c r="H1508">
        <v>2</v>
      </c>
      <c r="I1508" s="38">
        <v>12629.17</v>
      </c>
      <c r="J1508" t="s">
        <v>12</v>
      </c>
      <c r="K1508" t="s">
        <v>16</v>
      </c>
      <c r="L1508" t="s">
        <v>13</v>
      </c>
      <c r="M1508" s="35">
        <f>DATE(E1508,MATCH(F1508,{"Jan","Feb","Mar","Apr","May","Jun","Jul","Aug","Sep","Oct","Nov","Dec"}, 0),G1508)</f>
        <v>24019</v>
      </c>
      <c r="N1508" s="20">
        <f t="shared" si="23"/>
        <v>57</v>
      </c>
    </row>
    <row r="1509" spans="4:14" x14ac:dyDescent="0.35">
      <c r="D1509" t="s">
        <v>1526</v>
      </c>
      <c r="E1509">
        <v>1962</v>
      </c>
      <c r="F1509" s="28" t="s">
        <v>15</v>
      </c>
      <c r="G1509">
        <v>22</v>
      </c>
      <c r="H1509">
        <v>0</v>
      </c>
      <c r="I1509" s="38">
        <v>12629.9</v>
      </c>
      <c r="J1509" t="s">
        <v>12</v>
      </c>
      <c r="K1509" t="s">
        <v>12</v>
      </c>
      <c r="L1509" t="s">
        <v>13</v>
      </c>
      <c r="M1509" s="35">
        <f>DATE(E1509,MATCH(F1509,{"Jan","Feb","Mar","Apr","May","Jun","Jul","Aug","Sep","Oct","Nov","Dec"}, 0),G1509)</f>
        <v>22972</v>
      </c>
      <c r="N1509" s="20">
        <f t="shared" si="23"/>
        <v>60</v>
      </c>
    </row>
    <row r="1510" spans="4:14" x14ac:dyDescent="0.35">
      <c r="D1510" t="s">
        <v>1527</v>
      </c>
      <c r="E1510">
        <v>1962</v>
      </c>
      <c r="F1510" s="28" t="s">
        <v>10</v>
      </c>
      <c r="G1510">
        <v>22</v>
      </c>
      <c r="H1510">
        <v>0</v>
      </c>
      <c r="I1510" s="38">
        <v>12638.2</v>
      </c>
      <c r="J1510" t="s">
        <v>12</v>
      </c>
      <c r="K1510" t="s">
        <v>16</v>
      </c>
      <c r="L1510" t="s">
        <v>42</v>
      </c>
      <c r="M1510" s="35">
        <f>DATE(E1510,MATCH(F1510,{"Jan","Feb","Mar","Apr","May","Jun","Jul","Aug","Sep","Oct","Nov","Dec"}, 0),G1510)</f>
        <v>22849</v>
      </c>
      <c r="N1510" s="20">
        <f t="shared" si="23"/>
        <v>60</v>
      </c>
    </row>
    <row r="1511" spans="4:14" x14ac:dyDescent="0.35">
      <c r="D1511" t="s">
        <v>1528</v>
      </c>
      <c r="E1511">
        <v>1972</v>
      </c>
      <c r="F1511" s="28" t="s">
        <v>20</v>
      </c>
      <c r="G1511">
        <v>5</v>
      </c>
      <c r="H1511">
        <v>0</v>
      </c>
      <c r="I1511" s="38">
        <v>12640.24</v>
      </c>
      <c r="J1511" t="s">
        <v>12</v>
      </c>
      <c r="K1511" t="s">
        <v>16</v>
      </c>
      <c r="L1511" t="s">
        <v>42</v>
      </c>
      <c r="M1511" s="35">
        <f>DATE(E1511,MATCH(F1511,{"Jan","Feb","Mar","Apr","May","Jun","Jul","Aug","Sep","Oct","Nov","Dec"}, 0),G1511)</f>
        <v>26547</v>
      </c>
      <c r="N1511" s="20">
        <f t="shared" si="23"/>
        <v>50</v>
      </c>
    </row>
    <row r="1512" spans="4:14" x14ac:dyDescent="0.35">
      <c r="D1512" t="s">
        <v>1529</v>
      </c>
      <c r="E1512">
        <v>1966</v>
      </c>
      <c r="F1512" s="28" t="s">
        <v>30</v>
      </c>
      <c r="G1512">
        <v>17</v>
      </c>
      <c r="H1512">
        <v>2</v>
      </c>
      <c r="I1512" s="38">
        <v>12643.38</v>
      </c>
      <c r="J1512" t="s">
        <v>12</v>
      </c>
      <c r="K1512" t="s">
        <v>16</v>
      </c>
      <c r="L1512" t="s">
        <v>23</v>
      </c>
      <c r="M1512" s="35">
        <f>DATE(E1512,MATCH(F1512,{"Jan","Feb","Mar","Apr","May","Jun","Jul","Aug","Sep","Oct","Nov","Dec"}, 0),G1512)</f>
        <v>24458</v>
      </c>
      <c r="N1512" s="20">
        <f t="shared" si="23"/>
        <v>56</v>
      </c>
    </row>
    <row r="1513" spans="4:14" x14ac:dyDescent="0.35">
      <c r="D1513" t="s">
        <v>1530</v>
      </c>
      <c r="E1513">
        <v>1962</v>
      </c>
      <c r="F1513" s="28" t="s">
        <v>10</v>
      </c>
      <c r="G1513">
        <v>11</v>
      </c>
      <c r="H1513">
        <v>0</v>
      </c>
      <c r="I1513" s="38">
        <v>12644.59</v>
      </c>
      <c r="J1513" t="s">
        <v>12</v>
      </c>
      <c r="K1513" t="s">
        <v>11</v>
      </c>
      <c r="L1513" t="s">
        <v>42</v>
      </c>
      <c r="M1513" s="35">
        <f>DATE(E1513,MATCH(F1513,{"Jan","Feb","Mar","Apr","May","Jun","Jul","Aug","Sep","Oct","Nov","Dec"}, 0),G1513)</f>
        <v>22838</v>
      </c>
      <c r="N1513" s="20">
        <f t="shared" si="23"/>
        <v>60</v>
      </c>
    </row>
    <row r="1514" spans="4:14" x14ac:dyDescent="0.35">
      <c r="D1514" t="s">
        <v>1531</v>
      </c>
      <c r="E1514">
        <v>1965</v>
      </c>
      <c r="F1514" s="28" t="s">
        <v>20</v>
      </c>
      <c r="G1514">
        <v>14</v>
      </c>
      <c r="H1514">
        <v>2</v>
      </c>
      <c r="I1514" s="38">
        <v>12646.21</v>
      </c>
      <c r="J1514" t="s">
        <v>12</v>
      </c>
      <c r="K1514" t="s">
        <v>11</v>
      </c>
      <c r="L1514" t="s">
        <v>42</v>
      </c>
      <c r="M1514" s="35">
        <f>DATE(E1514,MATCH(F1514,{"Jan","Feb","Mar","Apr","May","Jun","Jul","Aug","Sep","Oct","Nov","Dec"}, 0),G1514)</f>
        <v>23999</v>
      </c>
      <c r="N1514" s="20">
        <f t="shared" si="23"/>
        <v>57</v>
      </c>
    </row>
    <row r="1515" spans="4:14" x14ac:dyDescent="0.35">
      <c r="D1515" t="s">
        <v>1532</v>
      </c>
      <c r="E1515">
        <v>1962</v>
      </c>
      <c r="F1515" s="28" t="s">
        <v>35</v>
      </c>
      <c r="G1515">
        <v>27</v>
      </c>
      <c r="H1515">
        <v>0</v>
      </c>
      <c r="I1515" s="38">
        <v>12648.7</v>
      </c>
      <c r="J1515" t="s">
        <v>12</v>
      </c>
      <c r="K1515" t="s">
        <v>11</v>
      </c>
      <c r="L1515" t="s">
        <v>13</v>
      </c>
      <c r="M1515" s="35">
        <f>DATE(E1515,MATCH(F1515,{"Jan","Feb","Mar","Apr","May","Jun","Jul","Aug","Sep","Oct","Nov","Dec"}, 0),G1515)</f>
        <v>22885</v>
      </c>
      <c r="N1515" s="20">
        <f t="shared" si="23"/>
        <v>60</v>
      </c>
    </row>
    <row r="1516" spans="4:14" x14ac:dyDescent="0.35">
      <c r="D1516" t="s">
        <v>1533</v>
      </c>
      <c r="E1516">
        <v>1974</v>
      </c>
      <c r="F1516" s="28" t="s">
        <v>20</v>
      </c>
      <c r="G1516">
        <v>24</v>
      </c>
      <c r="H1516">
        <v>0</v>
      </c>
      <c r="I1516" s="38">
        <v>12697.48</v>
      </c>
      <c r="J1516" t="s">
        <v>12</v>
      </c>
      <c r="K1516" t="s">
        <v>12</v>
      </c>
      <c r="L1516" t="s">
        <v>300</v>
      </c>
      <c r="M1516" s="35">
        <f>DATE(E1516,MATCH(F1516,{"Jan","Feb","Mar","Apr","May","Jun","Jul","Aug","Sep","Oct","Nov","Dec"}, 0),G1516)</f>
        <v>27296</v>
      </c>
      <c r="N1516" s="20">
        <f t="shared" si="23"/>
        <v>48</v>
      </c>
    </row>
    <row r="1517" spans="4:14" x14ac:dyDescent="0.35">
      <c r="D1517" t="s">
        <v>1534</v>
      </c>
      <c r="E1517">
        <v>1992</v>
      </c>
      <c r="F1517" s="28" t="s">
        <v>10</v>
      </c>
      <c r="G1517">
        <v>7</v>
      </c>
      <c r="H1517">
        <v>0</v>
      </c>
      <c r="I1517" s="38">
        <v>12699.56</v>
      </c>
      <c r="J1517" t="s">
        <v>12</v>
      </c>
      <c r="K1517" t="s">
        <v>11</v>
      </c>
      <c r="L1517" t="s">
        <v>42</v>
      </c>
      <c r="M1517" s="35">
        <f>DATE(E1517,MATCH(F1517,{"Jan","Feb","Mar","Apr","May","Jun","Jul","Aug","Sep","Oct","Nov","Dec"}, 0),G1517)</f>
        <v>33792</v>
      </c>
      <c r="N1517" s="20">
        <f t="shared" si="23"/>
        <v>30</v>
      </c>
    </row>
    <row r="1518" spans="4:14" x14ac:dyDescent="0.35">
      <c r="D1518" t="s">
        <v>1535</v>
      </c>
      <c r="E1518">
        <v>1964</v>
      </c>
      <c r="F1518" s="28" t="s">
        <v>15</v>
      </c>
      <c r="G1518">
        <v>28</v>
      </c>
      <c r="H1518">
        <v>0</v>
      </c>
      <c r="I1518" s="38">
        <v>12700.63</v>
      </c>
      <c r="J1518" t="s">
        <v>12</v>
      </c>
      <c r="K1518" t="s">
        <v>12</v>
      </c>
      <c r="L1518" t="s">
        <v>42</v>
      </c>
      <c r="M1518" s="35">
        <f>DATE(E1518,MATCH(F1518,{"Jan","Feb","Mar","Apr","May","Jun","Jul","Aug","Sep","Oct","Nov","Dec"}, 0),G1518)</f>
        <v>23709</v>
      </c>
      <c r="N1518" s="20">
        <f t="shared" si="23"/>
        <v>58</v>
      </c>
    </row>
    <row r="1519" spans="4:14" x14ac:dyDescent="0.35">
      <c r="D1519" t="s">
        <v>1536</v>
      </c>
      <c r="E1519">
        <v>1970</v>
      </c>
      <c r="F1519" s="28" t="s">
        <v>10</v>
      </c>
      <c r="G1519">
        <v>8</v>
      </c>
      <c r="H1519">
        <v>0</v>
      </c>
      <c r="I1519" s="38">
        <v>12713</v>
      </c>
      <c r="J1519" t="s">
        <v>12</v>
      </c>
      <c r="K1519" t="s">
        <v>16</v>
      </c>
      <c r="L1519" t="s">
        <v>42</v>
      </c>
      <c r="M1519" s="35">
        <f>DATE(E1519,MATCH(F1519,{"Jan","Feb","Mar","Apr","May","Jun","Jul","Aug","Sep","Oct","Nov","Dec"}, 0),G1519)</f>
        <v>25757</v>
      </c>
      <c r="N1519" s="20">
        <f t="shared" si="23"/>
        <v>52</v>
      </c>
    </row>
    <row r="1520" spans="4:14" x14ac:dyDescent="0.35">
      <c r="D1520" t="s">
        <v>1537</v>
      </c>
      <c r="E1520">
        <v>1988</v>
      </c>
      <c r="F1520" s="28" t="s">
        <v>10</v>
      </c>
      <c r="G1520">
        <v>17</v>
      </c>
      <c r="H1520">
        <v>3</v>
      </c>
      <c r="I1520" s="38">
        <v>12718.21</v>
      </c>
      <c r="J1520" t="s">
        <v>12</v>
      </c>
      <c r="K1520" t="s">
        <v>16</v>
      </c>
      <c r="L1520" t="s">
        <v>535</v>
      </c>
      <c r="M1520" s="35">
        <f>DATE(E1520,MATCH(F1520,{"Jan","Feb","Mar","Apr","May","Jun","Jul","Aug","Sep","Oct","Nov","Dec"}, 0),G1520)</f>
        <v>32341</v>
      </c>
      <c r="N1520" s="20">
        <f t="shared" si="23"/>
        <v>34</v>
      </c>
    </row>
    <row r="1521" spans="4:14" x14ac:dyDescent="0.35">
      <c r="D1521" t="s">
        <v>1538</v>
      </c>
      <c r="E1521">
        <v>1962</v>
      </c>
      <c r="F1521" s="28" t="s">
        <v>20</v>
      </c>
      <c r="G1521">
        <v>2</v>
      </c>
      <c r="H1521">
        <v>0</v>
      </c>
      <c r="I1521" s="38">
        <v>12731</v>
      </c>
      <c r="J1521" t="s">
        <v>12</v>
      </c>
      <c r="K1521" t="s">
        <v>12</v>
      </c>
      <c r="L1521" t="s">
        <v>168</v>
      </c>
      <c r="M1521" s="35">
        <f>DATE(E1521,MATCH(F1521,{"Jan","Feb","Mar","Apr","May","Jun","Jul","Aug","Sep","Oct","Nov","Dec"}, 0),G1521)</f>
        <v>22891</v>
      </c>
      <c r="N1521" s="20">
        <f t="shared" si="23"/>
        <v>60</v>
      </c>
    </row>
    <row r="1522" spans="4:14" x14ac:dyDescent="0.35">
      <c r="D1522" t="s">
        <v>1539</v>
      </c>
      <c r="E1522">
        <v>1962</v>
      </c>
      <c r="F1522" s="28" t="s">
        <v>37</v>
      </c>
      <c r="G1522">
        <v>1</v>
      </c>
      <c r="H1522">
        <v>0</v>
      </c>
      <c r="I1522" s="38">
        <v>12741.17</v>
      </c>
      <c r="J1522" t="s">
        <v>12</v>
      </c>
      <c r="K1522" t="s">
        <v>16</v>
      </c>
      <c r="L1522" t="s">
        <v>356</v>
      </c>
      <c r="M1522" s="35">
        <f>DATE(E1522,MATCH(F1522,{"Jan","Feb","Mar","Apr","May","Jun","Jul","Aug","Sep","Oct","Nov","Dec"}, 0),G1522)</f>
        <v>22920</v>
      </c>
      <c r="N1522" s="20">
        <f t="shared" si="23"/>
        <v>60</v>
      </c>
    </row>
    <row r="1523" spans="4:14" x14ac:dyDescent="0.35">
      <c r="D1523" t="s">
        <v>1540</v>
      </c>
      <c r="E1523">
        <v>1975</v>
      </c>
      <c r="F1523" s="28" t="s">
        <v>20</v>
      </c>
      <c r="G1523">
        <v>25</v>
      </c>
      <c r="H1523">
        <v>1</v>
      </c>
      <c r="I1523" s="38">
        <v>12770.27</v>
      </c>
      <c r="J1523" t="s">
        <v>12</v>
      </c>
      <c r="K1523" t="s">
        <v>12</v>
      </c>
      <c r="L1523" t="s">
        <v>300</v>
      </c>
      <c r="M1523" s="35">
        <f>DATE(E1523,MATCH(F1523,{"Jan","Feb","Mar","Apr","May","Jun","Jul","Aug","Sep","Oct","Nov","Dec"}, 0),G1523)</f>
        <v>27662</v>
      </c>
      <c r="N1523" s="20">
        <f t="shared" si="23"/>
        <v>47</v>
      </c>
    </row>
    <row r="1524" spans="4:14" x14ac:dyDescent="0.35">
      <c r="D1524" t="s">
        <v>1541</v>
      </c>
      <c r="E1524">
        <v>1972</v>
      </c>
      <c r="F1524" s="28" t="s">
        <v>37</v>
      </c>
      <c r="G1524">
        <v>7</v>
      </c>
      <c r="H1524">
        <v>0</v>
      </c>
      <c r="I1524" s="38">
        <v>12776.05</v>
      </c>
      <c r="J1524" t="s">
        <v>12</v>
      </c>
      <c r="K1524" t="s">
        <v>12</v>
      </c>
      <c r="L1524" t="s">
        <v>535</v>
      </c>
      <c r="M1524" s="35">
        <f>DATE(E1524,MATCH(F1524,{"Jan","Feb","Mar","Apr","May","Jun","Jul","Aug","Sep","Oct","Nov","Dec"}, 0),G1524)</f>
        <v>26579</v>
      </c>
      <c r="N1524" s="20">
        <f t="shared" si="23"/>
        <v>50</v>
      </c>
    </row>
    <row r="1525" spans="4:14" x14ac:dyDescent="0.35">
      <c r="D1525" t="s">
        <v>1542</v>
      </c>
      <c r="E1525">
        <v>1963</v>
      </c>
      <c r="F1525" s="28" t="s">
        <v>30</v>
      </c>
      <c r="G1525">
        <v>5</v>
      </c>
      <c r="H1525">
        <v>0</v>
      </c>
      <c r="I1525" s="38">
        <v>12788.03</v>
      </c>
      <c r="J1525" t="s">
        <v>12</v>
      </c>
      <c r="K1525" t="s">
        <v>12</v>
      </c>
      <c r="L1525" t="s">
        <v>200</v>
      </c>
      <c r="M1525" s="35">
        <f>DATE(E1525,MATCH(F1525,{"Jan","Feb","Mar","Apr","May","Jun","Jul","Aug","Sep","Oct","Nov","Dec"}, 0),G1525)</f>
        <v>23350</v>
      </c>
      <c r="N1525" s="20">
        <f t="shared" si="23"/>
        <v>59</v>
      </c>
    </row>
    <row r="1526" spans="4:14" x14ac:dyDescent="0.35">
      <c r="D1526" t="s">
        <v>1543</v>
      </c>
      <c r="E1526">
        <v>1983</v>
      </c>
      <c r="F1526" s="28" t="s">
        <v>37</v>
      </c>
      <c r="G1526">
        <v>29</v>
      </c>
      <c r="H1526">
        <v>3</v>
      </c>
      <c r="I1526" s="38">
        <v>12788.18</v>
      </c>
      <c r="J1526" t="s">
        <v>12</v>
      </c>
      <c r="K1526" t="s">
        <v>16</v>
      </c>
      <c r="L1526" t="s">
        <v>535</v>
      </c>
      <c r="M1526" s="35">
        <f>DATE(E1526,MATCH(F1526,{"Jan","Feb","Mar","Apr","May","Jun","Jul","Aug","Sep","Oct","Nov","Dec"}, 0),G1526)</f>
        <v>30618</v>
      </c>
      <c r="N1526" s="20">
        <f t="shared" si="23"/>
        <v>39</v>
      </c>
    </row>
    <row r="1527" spans="4:14" x14ac:dyDescent="0.35">
      <c r="D1527" t="s">
        <v>1544</v>
      </c>
      <c r="E1527">
        <v>1978</v>
      </c>
      <c r="F1527" s="28" t="s">
        <v>10</v>
      </c>
      <c r="G1527">
        <v>24</v>
      </c>
      <c r="H1527">
        <v>0</v>
      </c>
      <c r="I1527" s="38">
        <v>12797.21</v>
      </c>
      <c r="J1527" t="s">
        <v>12</v>
      </c>
      <c r="K1527" t="s">
        <v>16</v>
      </c>
      <c r="L1527" t="s">
        <v>247</v>
      </c>
      <c r="M1527" s="35">
        <f>DATE(E1527,MATCH(F1527,{"Jan","Feb","Mar","Apr","May","Jun","Jul","Aug","Sep","Oct","Nov","Dec"}, 0),G1527)</f>
        <v>28695</v>
      </c>
      <c r="N1527" s="20">
        <f t="shared" si="23"/>
        <v>44</v>
      </c>
    </row>
    <row r="1528" spans="4:14" x14ac:dyDescent="0.35">
      <c r="D1528" t="s">
        <v>1545</v>
      </c>
      <c r="E1528">
        <v>1963</v>
      </c>
      <c r="F1528" s="28" t="s">
        <v>10</v>
      </c>
      <c r="G1528">
        <v>20</v>
      </c>
      <c r="H1528">
        <v>0</v>
      </c>
      <c r="I1528" s="38">
        <v>12815.44</v>
      </c>
      <c r="J1528" t="s">
        <v>12</v>
      </c>
      <c r="K1528" t="s">
        <v>12</v>
      </c>
      <c r="L1528" t="s">
        <v>247</v>
      </c>
      <c r="M1528" s="35">
        <f>DATE(E1528,MATCH(F1528,{"Jan","Feb","Mar","Apr","May","Jun","Jul","Aug","Sep","Oct","Nov","Dec"}, 0),G1528)</f>
        <v>23212</v>
      </c>
      <c r="N1528" s="20">
        <f t="shared" si="23"/>
        <v>59</v>
      </c>
    </row>
    <row r="1529" spans="4:14" x14ac:dyDescent="0.35">
      <c r="D1529" t="s">
        <v>1546</v>
      </c>
      <c r="E1529">
        <v>1967</v>
      </c>
      <c r="F1529" s="28" t="s">
        <v>20</v>
      </c>
      <c r="G1529">
        <v>25</v>
      </c>
      <c r="H1529">
        <v>0</v>
      </c>
      <c r="I1529" s="38">
        <v>12823.25</v>
      </c>
      <c r="J1529" t="s">
        <v>12</v>
      </c>
      <c r="K1529" t="s">
        <v>12</v>
      </c>
      <c r="L1529" t="s">
        <v>300</v>
      </c>
      <c r="M1529" s="35">
        <f>DATE(E1529,MATCH(F1529,{"Jan","Feb","Mar","Apr","May","Jun","Jul","Aug","Sep","Oct","Nov","Dec"}, 0),G1529)</f>
        <v>24740</v>
      </c>
      <c r="N1529" s="20">
        <f t="shared" si="23"/>
        <v>55</v>
      </c>
    </row>
    <row r="1530" spans="4:14" x14ac:dyDescent="0.35">
      <c r="D1530" t="s">
        <v>1547</v>
      </c>
      <c r="E1530">
        <v>2004</v>
      </c>
      <c r="F1530" s="28" t="s">
        <v>15</v>
      </c>
      <c r="G1530">
        <v>9</v>
      </c>
      <c r="H1530">
        <v>2</v>
      </c>
      <c r="I1530" s="38">
        <v>12829.46</v>
      </c>
      <c r="J1530" t="s">
        <v>12</v>
      </c>
      <c r="K1530" t="s">
        <v>12</v>
      </c>
      <c r="L1530" t="s">
        <v>168</v>
      </c>
      <c r="M1530" s="35">
        <f>DATE(E1530,MATCH(F1530,{"Jan","Feb","Mar","Apr","May","Jun","Jul","Aug","Sep","Oct","Nov","Dec"}, 0),G1530)</f>
        <v>38300</v>
      </c>
      <c r="N1530" s="20">
        <f t="shared" si="23"/>
        <v>18</v>
      </c>
    </row>
    <row r="1531" spans="4:14" x14ac:dyDescent="0.35">
      <c r="D1531" t="s">
        <v>1548</v>
      </c>
      <c r="E1531">
        <v>1993</v>
      </c>
      <c r="F1531" s="28" t="s">
        <v>20</v>
      </c>
      <c r="G1531">
        <v>27</v>
      </c>
      <c r="H1531">
        <v>0</v>
      </c>
      <c r="I1531" s="38">
        <v>12847.24</v>
      </c>
      <c r="J1531" t="s">
        <v>12</v>
      </c>
      <c r="K1531" t="s">
        <v>11</v>
      </c>
      <c r="L1531" t="s">
        <v>23</v>
      </c>
      <c r="M1531" s="35">
        <f>DATE(E1531,MATCH(F1531,{"Jan","Feb","Mar","Apr","May","Jun","Jul","Aug","Sep","Oct","Nov","Dec"}, 0),G1531)</f>
        <v>34239</v>
      </c>
      <c r="N1531" s="20">
        <f t="shared" si="23"/>
        <v>29</v>
      </c>
    </row>
    <row r="1532" spans="4:14" x14ac:dyDescent="0.35">
      <c r="D1532" t="s">
        <v>1549</v>
      </c>
      <c r="E1532">
        <v>1973</v>
      </c>
      <c r="F1532" s="28" t="s">
        <v>20</v>
      </c>
      <c r="G1532">
        <v>22</v>
      </c>
      <c r="H1532">
        <v>0</v>
      </c>
      <c r="I1532" s="38">
        <v>12852.37</v>
      </c>
      <c r="J1532" t="s">
        <v>12</v>
      </c>
      <c r="K1532" t="s">
        <v>16</v>
      </c>
      <c r="L1532" t="s">
        <v>23</v>
      </c>
      <c r="M1532" s="35">
        <f>DATE(E1532,MATCH(F1532,{"Jan","Feb","Mar","Apr","May","Jun","Jul","Aug","Sep","Oct","Nov","Dec"}, 0),G1532)</f>
        <v>26929</v>
      </c>
      <c r="N1532" s="20">
        <f t="shared" si="23"/>
        <v>49</v>
      </c>
    </row>
    <row r="1533" spans="4:14" x14ac:dyDescent="0.35">
      <c r="D1533" t="s">
        <v>1550</v>
      </c>
      <c r="E1533">
        <v>1963</v>
      </c>
      <c r="F1533" s="28" t="s">
        <v>20</v>
      </c>
      <c r="G1533">
        <v>27</v>
      </c>
      <c r="H1533">
        <v>0</v>
      </c>
      <c r="I1533" s="38">
        <v>12856.84</v>
      </c>
      <c r="J1533" t="s">
        <v>12</v>
      </c>
      <c r="K1533" t="s">
        <v>12</v>
      </c>
      <c r="L1533" t="s">
        <v>300</v>
      </c>
      <c r="M1533" s="35">
        <f>DATE(E1533,MATCH(F1533,{"Jan","Feb","Mar","Apr","May","Jun","Jul","Aug","Sep","Oct","Nov","Dec"}, 0),G1533)</f>
        <v>23281</v>
      </c>
      <c r="N1533" s="20">
        <f t="shared" si="23"/>
        <v>59</v>
      </c>
    </row>
    <row r="1534" spans="4:14" x14ac:dyDescent="0.35">
      <c r="D1534" t="s">
        <v>1551</v>
      </c>
      <c r="E1534">
        <v>1984</v>
      </c>
      <c r="F1534" s="28" t="s">
        <v>35</v>
      </c>
      <c r="G1534">
        <v>6</v>
      </c>
      <c r="H1534">
        <v>3</v>
      </c>
      <c r="I1534" s="38">
        <v>12870.31</v>
      </c>
      <c r="J1534" t="s">
        <v>12</v>
      </c>
      <c r="K1534" t="s">
        <v>12</v>
      </c>
      <c r="L1534" t="s">
        <v>23</v>
      </c>
      <c r="M1534" s="35">
        <f>DATE(E1534,MATCH(F1534,{"Jan","Feb","Mar","Apr","May","Jun","Jul","Aug","Sep","Oct","Nov","Dec"}, 0),G1534)</f>
        <v>30900</v>
      </c>
      <c r="N1534" s="20">
        <f t="shared" si="23"/>
        <v>38</v>
      </c>
    </row>
    <row r="1535" spans="4:14" x14ac:dyDescent="0.35">
      <c r="D1535" t="s">
        <v>1552</v>
      </c>
      <c r="E1535">
        <v>2004</v>
      </c>
      <c r="F1535" s="28" t="s">
        <v>10</v>
      </c>
      <c r="G1535">
        <v>9</v>
      </c>
      <c r="H1535">
        <v>0</v>
      </c>
      <c r="I1535" s="38">
        <v>12890.06</v>
      </c>
      <c r="J1535" t="s">
        <v>12</v>
      </c>
      <c r="K1535" t="s">
        <v>16</v>
      </c>
      <c r="L1535" t="s">
        <v>166</v>
      </c>
      <c r="M1535" s="35">
        <f>DATE(E1535,MATCH(F1535,{"Jan","Feb","Mar","Apr","May","Jun","Jul","Aug","Sep","Oct","Nov","Dec"}, 0),G1535)</f>
        <v>38177</v>
      </c>
      <c r="N1535" s="20">
        <f t="shared" si="23"/>
        <v>18</v>
      </c>
    </row>
    <row r="1536" spans="4:14" x14ac:dyDescent="0.35">
      <c r="D1536" t="s">
        <v>1553</v>
      </c>
      <c r="E1536">
        <v>1963</v>
      </c>
      <c r="F1536" s="28" t="s">
        <v>35</v>
      </c>
      <c r="G1536">
        <v>16</v>
      </c>
      <c r="H1536">
        <v>1</v>
      </c>
      <c r="I1536" s="38">
        <v>12913.99</v>
      </c>
      <c r="J1536" t="s">
        <v>12</v>
      </c>
      <c r="K1536" t="s">
        <v>11</v>
      </c>
      <c r="L1536" t="s">
        <v>168</v>
      </c>
      <c r="M1536" s="35">
        <f>DATE(E1536,MATCH(F1536,{"Jan","Feb","Mar","Apr","May","Jun","Jul","Aug","Sep","Oct","Nov","Dec"}, 0),G1536)</f>
        <v>23239</v>
      </c>
      <c r="N1536" s="20">
        <f t="shared" si="23"/>
        <v>59</v>
      </c>
    </row>
    <row r="1537" spans="4:14" x14ac:dyDescent="0.35">
      <c r="D1537" t="s">
        <v>1554</v>
      </c>
      <c r="E1537">
        <v>1963</v>
      </c>
      <c r="F1537" s="28" t="s">
        <v>20</v>
      </c>
      <c r="G1537">
        <v>1</v>
      </c>
      <c r="H1537">
        <v>2</v>
      </c>
      <c r="I1537" s="38">
        <v>12925.89</v>
      </c>
      <c r="J1537" t="s">
        <v>12</v>
      </c>
      <c r="K1537" t="s">
        <v>11</v>
      </c>
      <c r="L1537" t="s">
        <v>13</v>
      </c>
      <c r="M1537" s="35">
        <f>DATE(E1537,MATCH(F1537,{"Jan","Feb","Mar","Apr","May","Jun","Jul","Aug","Sep","Oct","Nov","Dec"}, 0),G1537)</f>
        <v>23255</v>
      </c>
      <c r="N1537" s="20">
        <f t="shared" si="23"/>
        <v>59</v>
      </c>
    </row>
    <row r="1538" spans="4:14" x14ac:dyDescent="0.35">
      <c r="D1538" t="s">
        <v>1555</v>
      </c>
      <c r="E1538">
        <v>1963</v>
      </c>
      <c r="F1538" s="28" t="s">
        <v>35</v>
      </c>
      <c r="G1538">
        <v>14</v>
      </c>
      <c r="H1538">
        <v>2</v>
      </c>
      <c r="I1538" s="38">
        <v>12928.79</v>
      </c>
      <c r="J1538" t="s">
        <v>12</v>
      </c>
      <c r="K1538" t="s">
        <v>11</v>
      </c>
      <c r="L1538" t="s">
        <v>13</v>
      </c>
      <c r="M1538" s="35">
        <f>DATE(E1538,MATCH(F1538,{"Jan","Feb","Mar","Apr","May","Jun","Jul","Aug","Sep","Oct","Nov","Dec"}, 0),G1538)</f>
        <v>23237</v>
      </c>
      <c r="N1538" s="20">
        <f t="shared" si="23"/>
        <v>59</v>
      </c>
    </row>
    <row r="1539" spans="4:14" x14ac:dyDescent="0.35">
      <c r="D1539" t="s">
        <v>1556</v>
      </c>
      <c r="E1539">
        <v>1966</v>
      </c>
      <c r="F1539" s="28" t="s">
        <v>30</v>
      </c>
      <c r="G1539">
        <v>22</v>
      </c>
      <c r="H1539">
        <v>4</v>
      </c>
      <c r="I1539" s="38">
        <v>12949.16</v>
      </c>
      <c r="J1539" t="s">
        <v>12</v>
      </c>
      <c r="K1539" t="s">
        <v>12</v>
      </c>
      <c r="L1539" t="s">
        <v>13</v>
      </c>
      <c r="M1539" s="35">
        <f>DATE(E1539,MATCH(F1539,{"Jan","Feb","Mar","Apr","May","Jun","Jul","Aug","Sep","Oct","Nov","Dec"}, 0),G1539)</f>
        <v>24463</v>
      </c>
      <c r="N1539" s="20">
        <f t="shared" si="23"/>
        <v>56</v>
      </c>
    </row>
    <row r="1540" spans="4:14" x14ac:dyDescent="0.35">
      <c r="D1540" t="s">
        <v>1557</v>
      </c>
      <c r="E1540">
        <v>1961</v>
      </c>
      <c r="F1540" s="28" t="s">
        <v>35</v>
      </c>
      <c r="G1540">
        <v>20</v>
      </c>
      <c r="H1540">
        <v>0</v>
      </c>
      <c r="I1540" s="38">
        <v>12950.07</v>
      </c>
      <c r="J1540" t="s">
        <v>12</v>
      </c>
      <c r="K1540" t="s">
        <v>16</v>
      </c>
      <c r="L1540" t="s">
        <v>23</v>
      </c>
      <c r="M1540" s="35">
        <f>DATE(E1540,MATCH(F1540,{"Jan","Feb","Mar","Apr","May","Jun","Jul","Aug","Sep","Oct","Nov","Dec"}, 0),G1540)</f>
        <v>22513</v>
      </c>
      <c r="N1540" s="20">
        <f t="shared" si="23"/>
        <v>61</v>
      </c>
    </row>
    <row r="1541" spans="4:14" x14ac:dyDescent="0.35">
      <c r="D1541" t="s">
        <v>1558</v>
      </c>
      <c r="E1541">
        <v>1960</v>
      </c>
      <c r="F1541" s="28" t="s">
        <v>15</v>
      </c>
      <c r="G1541">
        <v>4</v>
      </c>
      <c r="H1541">
        <v>0</v>
      </c>
      <c r="I1541" s="38">
        <v>12957.12</v>
      </c>
      <c r="J1541" t="s">
        <v>12</v>
      </c>
      <c r="K1541" t="s">
        <v>16</v>
      </c>
      <c r="L1541" t="s">
        <v>42</v>
      </c>
      <c r="M1541" s="35">
        <f>DATE(E1541,MATCH(F1541,{"Jan","Feb","Mar","Apr","May","Jun","Jul","Aug","Sep","Oct","Nov","Dec"}, 0),G1541)</f>
        <v>22224</v>
      </c>
      <c r="N1541" s="20">
        <f t="shared" si="23"/>
        <v>62</v>
      </c>
    </row>
    <row r="1542" spans="4:14" x14ac:dyDescent="0.35">
      <c r="D1542" t="s">
        <v>1559</v>
      </c>
      <c r="E1542">
        <v>1960</v>
      </c>
      <c r="F1542" s="28" t="s">
        <v>18</v>
      </c>
      <c r="G1542">
        <v>22</v>
      </c>
      <c r="H1542">
        <v>0</v>
      </c>
      <c r="I1542" s="38">
        <v>12979.36</v>
      </c>
      <c r="J1542" t="s">
        <v>12</v>
      </c>
      <c r="K1542" t="s">
        <v>16</v>
      </c>
      <c r="L1542" t="s">
        <v>42</v>
      </c>
      <c r="M1542" s="35">
        <f>DATE(E1542,MATCH(F1542,{"Jan","Feb","Mar","Apr","May","Jun","Jul","Aug","Sep","Oct","Nov","Dec"}, 0),G1542)</f>
        <v>22089</v>
      </c>
      <c r="N1542" s="20">
        <f t="shared" si="23"/>
        <v>62</v>
      </c>
    </row>
    <row r="1543" spans="4:14" x14ac:dyDescent="0.35">
      <c r="D1543" t="s">
        <v>1560</v>
      </c>
      <c r="E1543">
        <v>1960</v>
      </c>
      <c r="F1543" s="28" t="s">
        <v>20</v>
      </c>
      <c r="G1543">
        <v>23</v>
      </c>
      <c r="H1543">
        <v>0</v>
      </c>
      <c r="I1543" s="38">
        <v>12981.35</v>
      </c>
      <c r="J1543" t="s">
        <v>12</v>
      </c>
      <c r="K1543" t="s">
        <v>12</v>
      </c>
      <c r="L1543" t="s">
        <v>13</v>
      </c>
      <c r="M1543" s="35">
        <f>DATE(E1543,MATCH(F1543,{"Jan","Feb","Mar","Apr","May","Jun","Jul","Aug","Sep","Oct","Nov","Dec"}, 0),G1543)</f>
        <v>22182</v>
      </c>
      <c r="N1543" s="20">
        <f t="shared" si="23"/>
        <v>62</v>
      </c>
    </row>
    <row r="1544" spans="4:14" x14ac:dyDescent="0.35">
      <c r="D1544" t="s">
        <v>1561</v>
      </c>
      <c r="E1544">
        <v>1960</v>
      </c>
      <c r="F1544" s="28" t="s">
        <v>15</v>
      </c>
      <c r="G1544">
        <v>28</v>
      </c>
      <c r="H1544">
        <v>0</v>
      </c>
      <c r="I1544" s="38">
        <v>12982.87</v>
      </c>
      <c r="J1544" t="s">
        <v>12</v>
      </c>
      <c r="K1544" t="s">
        <v>16</v>
      </c>
      <c r="L1544" t="s">
        <v>13</v>
      </c>
      <c r="M1544" s="35">
        <f>DATE(E1544,MATCH(F1544,{"Jan","Feb","Mar","Apr","May","Jun","Jul","Aug","Sep","Oct","Nov","Dec"}, 0),G1544)</f>
        <v>22248</v>
      </c>
      <c r="N1544" s="20">
        <f t="shared" si="23"/>
        <v>62</v>
      </c>
    </row>
    <row r="1545" spans="4:14" x14ac:dyDescent="0.35">
      <c r="D1545" t="s">
        <v>1562</v>
      </c>
      <c r="E1545">
        <v>1979</v>
      </c>
      <c r="F1545" s="28" t="s">
        <v>15</v>
      </c>
      <c r="G1545">
        <v>27</v>
      </c>
      <c r="H1545">
        <v>2</v>
      </c>
      <c r="I1545" s="38">
        <v>12994.12</v>
      </c>
      <c r="J1545" t="s">
        <v>12</v>
      </c>
      <c r="K1545" t="s">
        <v>11</v>
      </c>
      <c r="L1545" t="s">
        <v>535</v>
      </c>
      <c r="M1545" s="35">
        <f>DATE(E1545,MATCH(F1545,{"Jan","Feb","Mar","Apr","May","Jun","Jul","Aug","Sep","Oct","Nov","Dec"}, 0),G1545)</f>
        <v>29186</v>
      </c>
      <c r="N1545" s="20">
        <f t="shared" si="23"/>
        <v>43</v>
      </c>
    </row>
    <row r="1546" spans="4:14" x14ac:dyDescent="0.35">
      <c r="D1546" t="s">
        <v>1563</v>
      </c>
      <c r="E1546">
        <v>1981</v>
      </c>
      <c r="F1546" s="28" t="s">
        <v>37</v>
      </c>
      <c r="G1546">
        <v>30</v>
      </c>
      <c r="H1546">
        <v>1</v>
      </c>
      <c r="I1546" s="38">
        <v>13002.91</v>
      </c>
      <c r="J1546" t="s">
        <v>12</v>
      </c>
      <c r="K1546" t="s">
        <v>16</v>
      </c>
      <c r="L1546" t="s">
        <v>23</v>
      </c>
      <c r="M1546" s="35">
        <f>DATE(E1546,MATCH(F1546,{"Jan","Feb","Mar","Apr","May","Jun","Jul","Aug","Sep","Oct","Nov","Dec"}, 0),G1546)</f>
        <v>29889</v>
      </c>
      <c r="N1546" s="20">
        <f t="shared" si="23"/>
        <v>41</v>
      </c>
    </row>
    <row r="1547" spans="4:14" x14ac:dyDescent="0.35">
      <c r="D1547" t="s">
        <v>1564</v>
      </c>
      <c r="E1547">
        <v>1962</v>
      </c>
      <c r="F1547" s="28" t="s">
        <v>18</v>
      </c>
      <c r="G1547">
        <v>24</v>
      </c>
      <c r="H1547">
        <v>0</v>
      </c>
      <c r="I1547" s="38">
        <v>13004.95</v>
      </c>
      <c r="J1547" t="s">
        <v>12</v>
      </c>
      <c r="K1547" t="s">
        <v>16</v>
      </c>
      <c r="L1547" t="s">
        <v>23</v>
      </c>
      <c r="M1547" s="35">
        <f>DATE(E1547,MATCH(F1547,{"Jan","Feb","Mar","Apr","May","Jun","Jul","Aug","Sep","Oct","Nov","Dec"}, 0),G1547)</f>
        <v>22821</v>
      </c>
      <c r="N1547" s="20">
        <f t="shared" si="23"/>
        <v>60</v>
      </c>
    </row>
    <row r="1548" spans="4:14" x14ac:dyDescent="0.35">
      <c r="D1548" t="s">
        <v>1565</v>
      </c>
      <c r="E1548">
        <v>1969</v>
      </c>
      <c r="F1548" s="28" t="s">
        <v>30</v>
      </c>
      <c r="G1548">
        <v>13</v>
      </c>
      <c r="H1548">
        <v>0</v>
      </c>
      <c r="I1548" s="38">
        <v>13008.07</v>
      </c>
      <c r="J1548" t="s">
        <v>12</v>
      </c>
      <c r="K1548" t="s">
        <v>12</v>
      </c>
      <c r="L1548" t="s">
        <v>23</v>
      </c>
      <c r="M1548" s="35">
        <f>DATE(E1548,MATCH(F1548,{"Jan","Feb","Mar","Apr","May","Jun","Jul","Aug","Sep","Oct","Nov","Dec"}, 0),G1548)</f>
        <v>25550</v>
      </c>
      <c r="N1548" s="20">
        <f t="shared" si="23"/>
        <v>53</v>
      </c>
    </row>
    <row r="1549" spans="4:14" x14ac:dyDescent="0.35">
      <c r="D1549" t="s">
        <v>1566</v>
      </c>
      <c r="E1549">
        <v>1972</v>
      </c>
      <c r="F1549" s="28" t="s">
        <v>20</v>
      </c>
      <c r="G1549">
        <v>27</v>
      </c>
      <c r="H1549">
        <v>0</v>
      </c>
      <c r="I1549" s="38">
        <v>13010.86</v>
      </c>
      <c r="J1549" t="s">
        <v>12</v>
      </c>
      <c r="K1549" t="s">
        <v>11</v>
      </c>
      <c r="L1549" t="s">
        <v>23</v>
      </c>
      <c r="M1549" s="35">
        <f>DATE(E1549,MATCH(F1549,{"Jan","Feb","Mar","Apr","May","Jun","Jul","Aug","Sep","Oct","Nov","Dec"}, 0),G1549)</f>
        <v>26569</v>
      </c>
      <c r="N1549" s="20">
        <f t="shared" si="23"/>
        <v>50</v>
      </c>
    </row>
    <row r="1550" spans="4:14" x14ac:dyDescent="0.35">
      <c r="D1550" t="s">
        <v>1567</v>
      </c>
      <c r="E1550">
        <v>1962</v>
      </c>
      <c r="F1550" s="28" t="s">
        <v>10</v>
      </c>
      <c r="G1550">
        <v>20</v>
      </c>
      <c r="H1550">
        <v>0</v>
      </c>
      <c r="I1550" s="38">
        <v>13012.21</v>
      </c>
      <c r="J1550" t="s">
        <v>12</v>
      </c>
      <c r="K1550" t="s">
        <v>16</v>
      </c>
      <c r="L1550" t="s">
        <v>23</v>
      </c>
      <c r="M1550" s="35">
        <f>DATE(E1550,MATCH(F1550,{"Jan","Feb","Mar","Apr","May","Jun","Jul","Aug","Sep","Oct","Nov","Dec"}, 0),G1550)</f>
        <v>22847</v>
      </c>
      <c r="N1550" s="20">
        <f t="shared" si="23"/>
        <v>60</v>
      </c>
    </row>
    <row r="1551" spans="4:14" x14ac:dyDescent="0.35">
      <c r="D1551" t="s">
        <v>1568</v>
      </c>
      <c r="E1551">
        <v>1964</v>
      </c>
      <c r="F1551" s="28" t="s">
        <v>20</v>
      </c>
      <c r="G1551">
        <v>23</v>
      </c>
      <c r="H1551">
        <v>1</v>
      </c>
      <c r="I1551" s="38">
        <v>13019.16</v>
      </c>
      <c r="J1551" t="s">
        <v>12</v>
      </c>
      <c r="K1551" t="s">
        <v>16</v>
      </c>
      <c r="L1551" t="s">
        <v>247</v>
      </c>
      <c r="M1551" s="35">
        <f>DATE(E1551,MATCH(F1551,{"Jan","Feb","Mar","Apr","May","Jun","Jul","Aug","Sep","Oct","Nov","Dec"}, 0),G1551)</f>
        <v>23643</v>
      </c>
      <c r="N1551" s="20">
        <f t="shared" si="23"/>
        <v>58</v>
      </c>
    </row>
    <row r="1552" spans="4:14" x14ac:dyDescent="0.35">
      <c r="D1552" t="s">
        <v>1569</v>
      </c>
      <c r="E1552">
        <v>1965</v>
      </c>
      <c r="F1552" s="28" t="s">
        <v>15</v>
      </c>
      <c r="G1552">
        <v>4</v>
      </c>
      <c r="H1552">
        <v>0</v>
      </c>
      <c r="I1552" s="38">
        <v>13023.93</v>
      </c>
      <c r="J1552" t="s">
        <v>12</v>
      </c>
      <c r="K1552" t="s">
        <v>11</v>
      </c>
      <c r="L1552" t="s">
        <v>200</v>
      </c>
      <c r="M1552" s="35">
        <f>DATE(E1552,MATCH(F1552,{"Jan","Feb","Mar","Apr","May","Jun","Jul","Aug","Sep","Oct","Nov","Dec"}, 0),G1552)</f>
        <v>24050</v>
      </c>
      <c r="N1552" s="20">
        <f t="shared" si="23"/>
        <v>57</v>
      </c>
    </row>
    <row r="1553" spans="4:14" x14ac:dyDescent="0.35">
      <c r="D1553" t="s">
        <v>1570</v>
      </c>
      <c r="E1553">
        <v>1961</v>
      </c>
      <c r="F1553" s="28" t="s">
        <v>15</v>
      </c>
      <c r="G1553">
        <v>9</v>
      </c>
      <c r="H1553">
        <v>0</v>
      </c>
      <c r="I1553" s="38">
        <v>13041.92</v>
      </c>
      <c r="J1553" t="s">
        <v>12</v>
      </c>
      <c r="K1553" t="s">
        <v>16</v>
      </c>
      <c r="L1553" t="s">
        <v>42</v>
      </c>
      <c r="M1553" s="35">
        <f>DATE(E1553,MATCH(F1553,{"Jan","Feb","Mar","Apr","May","Jun","Jul","Aug","Sep","Oct","Nov","Dec"}, 0),G1553)</f>
        <v>22594</v>
      </c>
      <c r="N1553" s="20">
        <f t="shared" ref="N1553:N1616" si="24">DATEDIF(M1553,DATE(2023,6,8),"y")</f>
        <v>61</v>
      </c>
    </row>
    <row r="1554" spans="4:14" x14ac:dyDescent="0.35">
      <c r="D1554" t="s">
        <v>1571</v>
      </c>
      <c r="E1554">
        <v>1969</v>
      </c>
      <c r="F1554" s="28" t="s">
        <v>20</v>
      </c>
      <c r="G1554">
        <v>23</v>
      </c>
      <c r="H1554">
        <v>0</v>
      </c>
      <c r="I1554" s="38">
        <v>13044.41</v>
      </c>
      <c r="J1554" t="s">
        <v>12</v>
      </c>
      <c r="K1554" t="s">
        <v>16</v>
      </c>
      <c r="L1554" t="s">
        <v>23</v>
      </c>
      <c r="M1554" s="35">
        <f>DATE(E1554,MATCH(F1554,{"Jan","Feb","Mar","Apr","May","Jun","Jul","Aug","Sep","Oct","Nov","Dec"}, 0),G1554)</f>
        <v>25469</v>
      </c>
      <c r="N1554" s="20">
        <f t="shared" si="24"/>
        <v>53</v>
      </c>
    </row>
    <row r="1555" spans="4:14" x14ac:dyDescent="0.35">
      <c r="D1555" t="s">
        <v>1572</v>
      </c>
      <c r="E1555">
        <v>1967</v>
      </c>
      <c r="F1555" s="28" t="s">
        <v>35</v>
      </c>
      <c r="G1555">
        <v>6</v>
      </c>
      <c r="H1555">
        <v>3</v>
      </c>
      <c r="I1555" s="38">
        <v>13047.33</v>
      </c>
      <c r="J1555" t="s">
        <v>12</v>
      </c>
      <c r="K1555" t="s">
        <v>12</v>
      </c>
      <c r="L1555" t="s">
        <v>247</v>
      </c>
      <c r="M1555" s="35">
        <f>DATE(E1555,MATCH(F1555,{"Jan","Feb","Mar","Apr","May","Jun","Jul","Aug","Sep","Oct","Nov","Dec"}, 0),G1555)</f>
        <v>24690</v>
      </c>
      <c r="N1555" s="20">
        <f t="shared" si="24"/>
        <v>55</v>
      </c>
    </row>
    <row r="1556" spans="4:14" x14ac:dyDescent="0.35">
      <c r="D1556" t="s">
        <v>1573</v>
      </c>
      <c r="E1556">
        <v>1985</v>
      </c>
      <c r="F1556" s="28" t="s">
        <v>37</v>
      </c>
      <c r="G1556">
        <v>26</v>
      </c>
      <c r="H1556">
        <v>3</v>
      </c>
      <c r="I1556" s="38">
        <v>13051.22</v>
      </c>
      <c r="J1556" t="s">
        <v>12</v>
      </c>
      <c r="K1556" t="s">
        <v>16</v>
      </c>
      <c r="L1556" t="s">
        <v>535</v>
      </c>
      <c r="M1556" s="35">
        <f>DATE(E1556,MATCH(F1556,{"Jan","Feb","Mar","Apr","May","Jun","Jul","Aug","Sep","Oct","Nov","Dec"}, 0),G1556)</f>
        <v>31346</v>
      </c>
      <c r="N1556" s="20">
        <f t="shared" si="24"/>
        <v>37</v>
      </c>
    </row>
    <row r="1557" spans="4:14" x14ac:dyDescent="0.35">
      <c r="D1557" t="s">
        <v>1574</v>
      </c>
      <c r="E1557">
        <v>1961</v>
      </c>
      <c r="F1557" s="28" t="s">
        <v>15</v>
      </c>
      <c r="G1557">
        <v>6</v>
      </c>
      <c r="H1557">
        <v>0</v>
      </c>
      <c r="I1557" s="38">
        <v>13063.88</v>
      </c>
      <c r="J1557" t="s">
        <v>12</v>
      </c>
      <c r="K1557" t="s">
        <v>11</v>
      </c>
      <c r="L1557" t="s">
        <v>42</v>
      </c>
      <c r="M1557" s="35">
        <f>DATE(E1557,MATCH(F1557,{"Jan","Feb","Mar","Apr","May","Jun","Jul","Aug","Sep","Oct","Nov","Dec"}, 0),G1557)</f>
        <v>22591</v>
      </c>
      <c r="N1557" s="20">
        <f t="shared" si="24"/>
        <v>61</v>
      </c>
    </row>
    <row r="1558" spans="4:14" x14ac:dyDescent="0.35">
      <c r="D1558" t="s">
        <v>1575</v>
      </c>
      <c r="E1558">
        <v>1978</v>
      </c>
      <c r="F1558" s="28" t="s">
        <v>10</v>
      </c>
      <c r="G1558">
        <v>17</v>
      </c>
      <c r="H1558">
        <v>2</v>
      </c>
      <c r="I1558" s="38">
        <v>13101.74</v>
      </c>
      <c r="J1558" t="s">
        <v>12</v>
      </c>
      <c r="K1558" t="s">
        <v>11</v>
      </c>
      <c r="L1558" t="s">
        <v>535</v>
      </c>
      <c r="M1558" s="35">
        <f>DATE(E1558,MATCH(F1558,{"Jan","Feb","Mar","Apr","May","Jun","Jul","Aug","Sep","Oct","Nov","Dec"}, 0),G1558)</f>
        <v>28688</v>
      </c>
      <c r="N1558" s="20">
        <f t="shared" si="24"/>
        <v>44</v>
      </c>
    </row>
    <row r="1559" spans="4:14" x14ac:dyDescent="0.35">
      <c r="D1559" t="s">
        <v>1576</v>
      </c>
      <c r="E1559">
        <v>1971</v>
      </c>
      <c r="F1559" s="28" t="s">
        <v>37</v>
      </c>
      <c r="G1559">
        <v>30</v>
      </c>
      <c r="H1559">
        <v>0</v>
      </c>
      <c r="I1559" s="38">
        <v>13110.79</v>
      </c>
      <c r="J1559" t="s">
        <v>12</v>
      </c>
      <c r="K1559" t="s">
        <v>11</v>
      </c>
      <c r="L1559" t="s">
        <v>42</v>
      </c>
      <c r="M1559" s="35">
        <f>DATE(E1559,MATCH(F1559,{"Jan","Feb","Mar","Apr","May","Jun","Jul","Aug","Sep","Oct","Nov","Dec"}, 0),G1559)</f>
        <v>26236</v>
      </c>
      <c r="N1559" s="20">
        <f t="shared" si="24"/>
        <v>51</v>
      </c>
    </row>
    <row r="1560" spans="4:14" x14ac:dyDescent="0.35">
      <c r="D1560" t="s">
        <v>1577</v>
      </c>
      <c r="E1560">
        <v>1962</v>
      </c>
      <c r="F1560" s="28" t="s">
        <v>35</v>
      </c>
      <c r="G1560">
        <v>2</v>
      </c>
      <c r="H1560">
        <v>1</v>
      </c>
      <c r="I1560" s="38">
        <v>13112.6</v>
      </c>
      <c r="J1560" t="s">
        <v>12</v>
      </c>
      <c r="K1560" t="s">
        <v>12</v>
      </c>
      <c r="L1560" t="s">
        <v>23</v>
      </c>
      <c r="M1560" s="35">
        <f>DATE(E1560,MATCH(F1560,{"Jan","Feb","Mar","Apr","May","Jun","Jul","Aug","Sep","Oct","Nov","Dec"}, 0),G1560)</f>
        <v>22860</v>
      </c>
      <c r="N1560" s="20">
        <f t="shared" si="24"/>
        <v>60</v>
      </c>
    </row>
    <row r="1561" spans="4:14" x14ac:dyDescent="0.35">
      <c r="D1561" t="s">
        <v>1578</v>
      </c>
      <c r="E1561">
        <v>1992</v>
      </c>
      <c r="F1561" s="28" t="s">
        <v>35</v>
      </c>
      <c r="G1561">
        <v>12</v>
      </c>
      <c r="H1561">
        <v>0</v>
      </c>
      <c r="I1561" s="38">
        <v>13113.51</v>
      </c>
      <c r="J1561" t="s">
        <v>12</v>
      </c>
      <c r="K1561" t="s">
        <v>11</v>
      </c>
      <c r="L1561" t="s">
        <v>535</v>
      </c>
      <c r="M1561" s="35">
        <f>DATE(E1561,MATCH(F1561,{"Jan","Feb","Mar","Apr","May","Jun","Jul","Aug","Sep","Oct","Nov","Dec"}, 0),G1561)</f>
        <v>33828</v>
      </c>
      <c r="N1561" s="20">
        <f t="shared" si="24"/>
        <v>30</v>
      </c>
    </row>
    <row r="1562" spans="4:14" x14ac:dyDescent="0.35">
      <c r="D1562" t="s">
        <v>1579</v>
      </c>
      <c r="E1562">
        <v>1963</v>
      </c>
      <c r="F1562" s="28" t="s">
        <v>20</v>
      </c>
      <c r="G1562">
        <v>14</v>
      </c>
      <c r="H1562">
        <v>0</v>
      </c>
      <c r="I1562" s="38">
        <v>13116.84</v>
      </c>
      <c r="J1562" t="s">
        <v>12</v>
      </c>
      <c r="K1562" t="s">
        <v>16</v>
      </c>
      <c r="L1562" t="s">
        <v>23</v>
      </c>
      <c r="M1562" s="35">
        <f>DATE(E1562,MATCH(F1562,{"Jan","Feb","Mar","Apr","May","Jun","Jul","Aug","Sep","Oct","Nov","Dec"}, 0),G1562)</f>
        <v>23268</v>
      </c>
      <c r="N1562" s="20">
        <f t="shared" si="24"/>
        <v>59</v>
      </c>
    </row>
    <row r="1563" spans="4:14" x14ac:dyDescent="0.35">
      <c r="D1563" t="s">
        <v>1580</v>
      </c>
      <c r="E1563">
        <v>1999</v>
      </c>
      <c r="F1563" s="28" t="s">
        <v>35</v>
      </c>
      <c r="G1563">
        <v>16</v>
      </c>
      <c r="H1563">
        <v>0</v>
      </c>
      <c r="I1563" s="38">
        <v>13126.68</v>
      </c>
      <c r="J1563" t="s">
        <v>12</v>
      </c>
      <c r="K1563" t="s">
        <v>12</v>
      </c>
      <c r="L1563" t="s">
        <v>42</v>
      </c>
      <c r="M1563" s="35">
        <f>DATE(E1563,MATCH(F1563,{"Jan","Feb","Mar","Apr","May","Jun","Jul","Aug","Sep","Oct","Nov","Dec"}, 0),G1563)</f>
        <v>36388</v>
      </c>
      <c r="N1563" s="20">
        <f t="shared" si="24"/>
        <v>23</v>
      </c>
    </row>
    <row r="1564" spans="4:14" x14ac:dyDescent="0.35">
      <c r="D1564" t="s">
        <v>1581</v>
      </c>
      <c r="E1564">
        <v>1961</v>
      </c>
      <c r="F1564" s="28" t="s">
        <v>20</v>
      </c>
      <c r="G1564">
        <v>7</v>
      </c>
      <c r="H1564">
        <v>0</v>
      </c>
      <c r="I1564" s="38">
        <v>13129.6</v>
      </c>
      <c r="J1564" t="s">
        <v>12</v>
      </c>
      <c r="K1564" t="s">
        <v>11</v>
      </c>
      <c r="L1564" t="s">
        <v>356</v>
      </c>
      <c r="M1564" s="35">
        <f>DATE(E1564,MATCH(F1564,{"Jan","Feb","Mar","Apr","May","Jun","Jul","Aug","Sep","Oct","Nov","Dec"}, 0),G1564)</f>
        <v>22531</v>
      </c>
      <c r="N1564" s="20">
        <f t="shared" si="24"/>
        <v>61</v>
      </c>
    </row>
    <row r="1565" spans="4:14" x14ac:dyDescent="0.35">
      <c r="D1565" t="s">
        <v>1582</v>
      </c>
      <c r="E1565">
        <v>1961</v>
      </c>
      <c r="F1565" s="28" t="s">
        <v>30</v>
      </c>
      <c r="G1565">
        <v>6</v>
      </c>
      <c r="H1565">
        <v>0</v>
      </c>
      <c r="I1565" s="38">
        <v>13143.34</v>
      </c>
      <c r="J1565" t="s">
        <v>12</v>
      </c>
      <c r="K1565" t="s">
        <v>11</v>
      </c>
      <c r="L1565" t="s">
        <v>516</v>
      </c>
      <c r="M1565" s="35">
        <f>DATE(E1565,MATCH(F1565,{"Jan","Feb","Mar","Apr","May","Jun","Jul","Aug","Sep","Oct","Nov","Dec"}, 0),G1565)</f>
        <v>22621</v>
      </c>
      <c r="N1565" s="20">
        <f t="shared" si="24"/>
        <v>61</v>
      </c>
    </row>
    <row r="1566" spans="4:14" x14ac:dyDescent="0.35">
      <c r="D1566" t="s">
        <v>1583</v>
      </c>
      <c r="E1566">
        <v>1961</v>
      </c>
      <c r="F1566" s="28" t="s">
        <v>30</v>
      </c>
      <c r="G1566">
        <v>6</v>
      </c>
      <c r="H1566">
        <v>0</v>
      </c>
      <c r="I1566" s="38">
        <v>13143.86</v>
      </c>
      <c r="J1566" t="s">
        <v>12</v>
      </c>
      <c r="K1566" t="s">
        <v>11</v>
      </c>
      <c r="L1566" t="s">
        <v>168</v>
      </c>
      <c r="M1566" s="35">
        <f>DATE(E1566,MATCH(F1566,{"Jan","Feb","Mar","Apr","May","Jun","Jul","Aug","Sep","Oct","Nov","Dec"}, 0),G1566)</f>
        <v>22621</v>
      </c>
      <c r="N1566" s="20">
        <f t="shared" si="24"/>
        <v>61</v>
      </c>
    </row>
    <row r="1567" spans="4:14" x14ac:dyDescent="0.35">
      <c r="D1567" t="s">
        <v>1584</v>
      </c>
      <c r="E1567">
        <v>1962</v>
      </c>
      <c r="F1567" s="28" t="s">
        <v>35</v>
      </c>
      <c r="G1567">
        <v>5</v>
      </c>
      <c r="H1567">
        <v>0</v>
      </c>
      <c r="I1567" s="38">
        <v>13204.29</v>
      </c>
      <c r="J1567" t="s">
        <v>12</v>
      </c>
      <c r="K1567" t="s">
        <v>16</v>
      </c>
      <c r="L1567" t="s">
        <v>247</v>
      </c>
      <c r="M1567" s="35">
        <f>DATE(E1567,MATCH(F1567,{"Jan","Feb","Mar","Apr","May","Jun","Jul","Aug","Sep","Oct","Nov","Dec"}, 0),G1567)</f>
        <v>22863</v>
      </c>
      <c r="N1567" s="20">
        <f t="shared" si="24"/>
        <v>60</v>
      </c>
    </row>
    <row r="1568" spans="4:14" x14ac:dyDescent="0.35">
      <c r="D1568" t="s">
        <v>1585</v>
      </c>
      <c r="E1568">
        <v>1982</v>
      </c>
      <c r="F1568" s="28" t="s">
        <v>37</v>
      </c>
      <c r="G1568">
        <v>15</v>
      </c>
      <c r="H1568">
        <v>3</v>
      </c>
      <c r="I1568" s="38">
        <v>13214.43</v>
      </c>
      <c r="J1568" t="s">
        <v>12</v>
      </c>
      <c r="K1568" t="s">
        <v>11</v>
      </c>
      <c r="L1568" t="s">
        <v>23</v>
      </c>
      <c r="M1568" s="35">
        <f>DATE(E1568,MATCH(F1568,{"Jan","Feb","Mar","Apr","May","Jun","Jul","Aug","Sep","Oct","Nov","Dec"}, 0),G1568)</f>
        <v>30239</v>
      </c>
      <c r="N1568" s="20">
        <f t="shared" si="24"/>
        <v>40</v>
      </c>
    </row>
    <row r="1569" spans="4:14" x14ac:dyDescent="0.35">
      <c r="D1569" t="s">
        <v>1586</v>
      </c>
      <c r="E1569">
        <v>1962</v>
      </c>
      <c r="F1569" s="28" t="s">
        <v>30</v>
      </c>
      <c r="G1569">
        <v>7</v>
      </c>
      <c r="H1569">
        <v>0</v>
      </c>
      <c r="I1569" s="38">
        <v>13217.09</v>
      </c>
      <c r="J1569" t="s">
        <v>12</v>
      </c>
      <c r="K1569" t="s">
        <v>16</v>
      </c>
      <c r="L1569" t="s">
        <v>247</v>
      </c>
      <c r="M1569" s="35">
        <f>DATE(E1569,MATCH(F1569,{"Jan","Feb","Mar","Apr","May","Jun","Jul","Aug","Sep","Oct","Nov","Dec"}, 0),G1569)</f>
        <v>22987</v>
      </c>
      <c r="N1569" s="20">
        <f t="shared" si="24"/>
        <v>60</v>
      </c>
    </row>
    <row r="1570" spans="4:14" x14ac:dyDescent="0.35">
      <c r="D1570" t="s">
        <v>1587</v>
      </c>
      <c r="E1570">
        <v>1965</v>
      </c>
      <c r="F1570" s="28" t="s">
        <v>15</v>
      </c>
      <c r="G1570">
        <v>13</v>
      </c>
      <c r="H1570">
        <v>2</v>
      </c>
      <c r="I1570" s="38">
        <v>13224.06</v>
      </c>
      <c r="J1570" t="s">
        <v>12</v>
      </c>
      <c r="K1570" t="s">
        <v>12</v>
      </c>
      <c r="L1570" t="s">
        <v>247</v>
      </c>
      <c r="M1570" s="35">
        <f>DATE(E1570,MATCH(F1570,{"Jan","Feb","Mar","Apr","May","Jun","Jul","Aug","Sep","Oct","Nov","Dec"}, 0),G1570)</f>
        <v>24059</v>
      </c>
      <c r="N1570" s="20">
        <f t="shared" si="24"/>
        <v>57</v>
      </c>
    </row>
    <row r="1571" spans="4:14" x14ac:dyDescent="0.35">
      <c r="D1571" t="s">
        <v>1588</v>
      </c>
      <c r="E1571">
        <v>1962</v>
      </c>
      <c r="F1571" s="28" t="s">
        <v>15</v>
      </c>
      <c r="G1571">
        <v>24</v>
      </c>
      <c r="H1571">
        <v>1</v>
      </c>
      <c r="I1571" s="38">
        <v>13224.69</v>
      </c>
      <c r="J1571" t="s">
        <v>12</v>
      </c>
      <c r="K1571" t="s">
        <v>11</v>
      </c>
      <c r="L1571" t="s">
        <v>42</v>
      </c>
      <c r="M1571" s="35">
        <f>DATE(E1571,MATCH(F1571,{"Jan","Feb","Mar","Apr","May","Jun","Jul","Aug","Sep","Oct","Nov","Dec"}, 0),G1571)</f>
        <v>22974</v>
      </c>
      <c r="N1571" s="20">
        <f t="shared" si="24"/>
        <v>60</v>
      </c>
    </row>
    <row r="1572" spans="4:14" x14ac:dyDescent="0.35">
      <c r="D1572" t="s">
        <v>1589</v>
      </c>
      <c r="E1572">
        <v>1962</v>
      </c>
      <c r="F1572" s="28" t="s">
        <v>37</v>
      </c>
      <c r="G1572">
        <v>11</v>
      </c>
      <c r="H1572">
        <v>0</v>
      </c>
      <c r="I1572" s="38">
        <v>13228.85</v>
      </c>
      <c r="J1572" t="s">
        <v>12</v>
      </c>
      <c r="K1572" t="s">
        <v>12</v>
      </c>
      <c r="L1572" t="s">
        <v>249</v>
      </c>
      <c r="M1572" s="35">
        <f>DATE(E1572,MATCH(F1572,{"Jan","Feb","Mar","Apr","May","Jun","Jul","Aug","Sep","Oct","Nov","Dec"}, 0),G1572)</f>
        <v>22930</v>
      </c>
      <c r="N1572" s="20">
        <f t="shared" si="24"/>
        <v>60</v>
      </c>
    </row>
    <row r="1573" spans="4:14" x14ac:dyDescent="0.35">
      <c r="D1573" t="s">
        <v>1590</v>
      </c>
      <c r="E1573">
        <v>1994</v>
      </c>
      <c r="F1573" s="28" t="s">
        <v>10</v>
      </c>
      <c r="G1573">
        <v>1</v>
      </c>
      <c r="H1573">
        <v>0</v>
      </c>
      <c r="I1573" s="38">
        <v>13292.52</v>
      </c>
      <c r="J1573" t="s">
        <v>12</v>
      </c>
      <c r="K1573" t="s">
        <v>12</v>
      </c>
      <c r="L1573" t="s">
        <v>23</v>
      </c>
      <c r="M1573" s="35">
        <f>DATE(E1573,MATCH(F1573,{"Jan","Feb","Mar","Apr","May","Jun","Jul","Aug","Sep","Oct","Nov","Dec"}, 0),G1573)</f>
        <v>34516</v>
      </c>
      <c r="N1573" s="20">
        <f t="shared" si="24"/>
        <v>28</v>
      </c>
    </row>
    <row r="1574" spans="4:14" x14ac:dyDescent="0.35">
      <c r="D1574" t="s">
        <v>1591</v>
      </c>
      <c r="E1574">
        <v>1976</v>
      </c>
      <c r="F1574" s="28" t="s">
        <v>35</v>
      </c>
      <c r="G1574">
        <v>23</v>
      </c>
      <c r="H1574">
        <v>2</v>
      </c>
      <c r="I1574" s="38">
        <v>13333.71</v>
      </c>
      <c r="J1574" t="s">
        <v>12</v>
      </c>
      <c r="K1574" t="s">
        <v>11</v>
      </c>
      <c r="L1574" t="s">
        <v>23</v>
      </c>
      <c r="M1574" s="35">
        <f>DATE(E1574,MATCH(F1574,{"Jan","Feb","Mar","Apr","May","Jun","Jul","Aug","Sep","Oct","Nov","Dec"}, 0),G1574)</f>
        <v>27995</v>
      </c>
      <c r="N1574" s="20">
        <f t="shared" si="24"/>
        <v>46</v>
      </c>
    </row>
    <row r="1575" spans="4:14" x14ac:dyDescent="0.35">
      <c r="D1575" t="s">
        <v>1592</v>
      </c>
      <c r="E1575">
        <v>1960</v>
      </c>
      <c r="F1575" s="28" t="s">
        <v>15</v>
      </c>
      <c r="G1575">
        <v>11</v>
      </c>
      <c r="H1575">
        <v>0</v>
      </c>
      <c r="I1575" s="38">
        <v>13352.1</v>
      </c>
      <c r="J1575" t="s">
        <v>12</v>
      </c>
      <c r="K1575" t="s">
        <v>16</v>
      </c>
      <c r="L1575" t="s">
        <v>23</v>
      </c>
      <c r="M1575" s="35">
        <f>DATE(E1575,MATCH(F1575,{"Jan","Feb","Mar","Apr","May","Jun","Jul","Aug","Sep","Oct","Nov","Dec"}, 0),G1575)</f>
        <v>22231</v>
      </c>
      <c r="N1575" s="20">
        <f t="shared" si="24"/>
        <v>62</v>
      </c>
    </row>
    <row r="1576" spans="4:14" x14ac:dyDescent="0.35">
      <c r="D1576" t="s">
        <v>1593</v>
      </c>
      <c r="E1576">
        <v>1990</v>
      </c>
      <c r="F1576" s="28" t="s">
        <v>37</v>
      </c>
      <c r="G1576">
        <v>2</v>
      </c>
      <c r="H1576">
        <v>3</v>
      </c>
      <c r="I1576" s="38">
        <v>13360.94</v>
      </c>
      <c r="J1576" t="s">
        <v>12</v>
      </c>
      <c r="K1576" t="s">
        <v>16</v>
      </c>
      <c r="L1576" t="s">
        <v>23</v>
      </c>
      <c r="M1576" s="35">
        <f>DATE(E1576,MATCH(F1576,{"Jan","Feb","Mar","Apr","May","Jun","Jul","Aug","Sep","Oct","Nov","Dec"}, 0),G1576)</f>
        <v>33148</v>
      </c>
      <c r="N1576" s="20">
        <f t="shared" si="24"/>
        <v>32</v>
      </c>
    </row>
    <row r="1577" spans="4:14" x14ac:dyDescent="0.35">
      <c r="D1577" t="s">
        <v>1594</v>
      </c>
      <c r="E1577">
        <v>1964</v>
      </c>
      <c r="F1577" s="28" t="s">
        <v>20</v>
      </c>
      <c r="G1577">
        <v>24</v>
      </c>
      <c r="H1577">
        <v>0</v>
      </c>
      <c r="I1577" s="38">
        <v>13375.76</v>
      </c>
      <c r="J1577" t="s">
        <v>12</v>
      </c>
      <c r="K1577" t="s">
        <v>11</v>
      </c>
      <c r="L1577" t="s">
        <v>200</v>
      </c>
      <c r="M1577" s="35">
        <f>DATE(E1577,MATCH(F1577,{"Jan","Feb","Mar","Apr","May","Jun","Jul","Aug","Sep","Oct","Nov","Dec"}, 0),G1577)</f>
        <v>23644</v>
      </c>
      <c r="N1577" s="20">
        <f t="shared" si="24"/>
        <v>58</v>
      </c>
    </row>
    <row r="1578" spans="4:14" x14ac:dyDescent="0.35">
      <c r="D1578" t="s">
        <v>1595</v>
      </c>
      <c r="E1578">
        <v>1979</v>
      </c>
      <c r="F1578" s="28" t="s">
        <v>20</v>
      </c>
      <c r="G1578">
        <v>30</v>
      </c>
      <c r="H1578">
        <v>2</v>
      </c>
      <c r="I1578" s="38">
        <v>13377.41</v>
      </c>
      <c r="J1578" t="s">
        <v>12</v>
      </c>
      <c r="K1578" t="s">
        <v>12</v>
      </c>
      <c r="L1578" t="s">
        <v>535</v>
      </c>
      <c r="M1578" s="35">
        <f>DATE(E1578,MATCH(F1578,{"Jan","Feb","Mar","Apr","May","Jun","Jul","Aug","Sep","Oct","Nov","Dec"}, 0),G1578)</f>
        <v>29128</v>
      </c>
      <c r="N1578" s="20">
        <f t="shared" si="24"/>
        <v>43</v>
      </c>
    </row>
    <row r="1579" spans="4:14" x14ac:dyDescent="0.35">
      <c r="D1579" t="s">
        <v>1596</v>
      </c>
      <c r="E1579">
        <v>1984</v>
      </c>
      <c r="F1579" s="28" t="s">
        <v>18</v>
      </c>
      <c r="G1579">
        <v>6</v>
      </c>
      <c r="H1579">
        <v>3</v>
      </c>
      <c r="I1579" s="38">
        <v>13383.67</v>
      </c>
      <c r="J1579" t="s">
        <v>12</v>
      </c>
      <c r="K1579" t="s">
        <v>11</v>
      </c>
      <c r="L1579" t="s">
        <v>249</v>
      </c>
      <c r="M1579" s="35">
        <f>DATE(E1579,MATCH(F1579,{"Jan","Feb","Mar","Apr","May","Jun","Jul","Aug","Sep","Oct","Nov","Dec"}, 0),G1579)</f>
        <v>30839</v>
      </c>
      <c r="N1579" s="20">
        <f t="shared" si="24"/>
        <v>39</v>
      </c>
    </row>
    <row r="1580" spans="4:14" x14ac:dyDescent="0.35">
      <c r="D1580" t="s">
        <v>1597</v>
      </c>
      <c r="E1580">
        <v>1959</v>
      </c>
      <c r="F1580" s="28" t="s">
        <v>30</v>
      </c>
      <c r="G1580">
        <v>9</v>
      </c>
      <c r="H1580">
        <v>0</v>
      </c>
      <c r="I1580" s="38">
        <v>13390.56</v>
      </c>
      <c r="J1580" t="s">
        <v>12</v>
      </c>
      <c r="K1580" t="s">
        <v>12</v>
      </c>
      <c r="L1580" t="s">
        <v>42</v>
      </c>
      <c r="M1580" s="35">
        <f>DATE(E1580,MATCH(F1580,{"Jan","Feb","Mar","Apr","May","Jun","Jul","Aug","Sep","Oct","Nov","Dec"}, 0),G1580)</f>
        <v>21893</v>
      </c>
      <c r="N1580" s="20">
        <f t="shared" si="24"/>
        <v>63</v>
      </c>
    </row>
    <row r="1581" spans="4:14" x14ac:dyDescent="0.35">
      <c r="D1581" t="s">
        <v>1598</v>
      </c>
      <c r="E1581">
        <v>1959</v>
      </c>
      <c r="F1581" s="28" t="s">
        <v>15</v>
      </c>
      <c r="G1581">
        <v>25</v>
      </c>
      <c r="H1581">
        <v>0</v>
      </c>
      <c r="I1581" s="38">
        <v>13393.76</v>
      </c>
      <c r="J1581" t="s">
        <v>12</v>
      </c>
      <c r="K1581" t="s">
        <v>16</v>
      </c>
      <c r="L1581" t="s">
        <v>42</v>
      </c>
      <c r="M1581" s="35">
        <f>DATE(E1581,MATCH(F1581,{"Jan","Feb","Mar","Apr","May","Jun","Jul","Aug","Sep","Oct","Nov","Dec"}, 0),G1581)</f>
        <v>21879</v>
      </c>
      <c r="N1581" s="20">
        <f t="shared" si="24"/>
        <v>63</v>
      </c>
    </row>
    <row r="1582" spans="4:14" x14ac:dyDescent="0.35">
      <c r="D1582" t="s">
        <v>1599</v>
      </c>
      <c r="E1582">
        <v>1959</v>
      </c>
      <c r="F1582" s="28" t="s">
        <v>30</v>
      </c>
      <c r="G1582">
        <v>20</v>
      </c>
      <c r="H1582">
        <v>0</v>
      </c>
      <c r="I1582" s="38">
        <v>13405.39</v>
      </c>
      <c r="J1582" t="s">
        <v>12</v>
      </c>
      <c r="K1582" t="s">
        <v>12</v>
      </c>
      <c r="L1582" t="s">
        <v>13</v>
      </c>
      <c r="M1582" s="35">
        <f>DATE(E1582,MATCH(F1582,{"Jan","Feb","Mar","Apr","May","Jun","Jul","Aug","Sep","Oct","Nov","Dec"}, 0),G1582)</f>
        <v>21904</v>
      </c>
      <c r="N1582" s="20">
        <f t="shared" si="24"/>
        <v>63</v>
      </c>
    </row>
    <row r="1583" spans="4:14" x14ac:dyDescent="0.35">
      <c r="D1583" t="s">
        <v>1600</v>
      </c>
      <c r="E1583">
        <v>1992</v>
      </c>
      <c r="F1583" s="28" t="s">
        <v>30</v>
      </c>
      <c r="G1583">
        <v>19</v>
      </c>
      <c r="H1583">
        <v>0</v>
      </c>
      <c r="I1583" s="38">
        <v>13412.97</v>
      </c>
      <c r="J1583" t="s">
        <v>12</v>
      </c>
      <c r="K1583" t="s">
        <v>12</v>
      </c>
      <c r="L1583" t="s">
        <v>249</v>
      </c>
      <c r="M1583" s="35">
        <f>DATE(E1583,MATCH(F1583,{"Jan","Feb","Mar","Apr","May","Jun","Jul","Aug","Sep","Oct","Nov","Dec"}, 0),G1583)</f>
        <v>33957</v>
      </c>
      <c r="N1583" s="20">
        <f t="shared" si="24"/>
        <v>30</v>
      </c>
    </row>
    <row r="1584" spans="4:14" x14ac:dyDescent="0.35">
      <c r="D1584" t="s">
        <v>1601</v>
      </c>
      <c r="E1584">
        <v>1961</v>
      </c>
      <c r="F1584" s="28" t="s">
        <v>10</v>
      </c>
      <c r="G1584">
        <v>22</v>
      </c>
      <c r="H1584">
        <v>0</v>
      </c>
      <c r="I1584" s="38">
        <v>13415.04</v>
      </c>
      <c r="J1584" t="s">
        <v>12</v>
      </c>
      <c r="K1584" t="s">
        <v>11</v>
      </c>
      <c r="L1584" t="s">
        <v>23</v>
      </c>
      <c r="M1584" s="35">
        <f>DATE(E1584,MATCH(F1584,{"Jan","Feb","Mar","Apr","May","Jun","Jul","Aug","Sep","Oct","Nov","Dec"}, 0),G1584)</f>
        <v>22484</v>
      </c>
      <c r="N1584" s="20">
        <f t="shared" si="24"/>
        <v>61</v>
      </c>
    </row>
    <row r="1585" spans="4:14" x14ac:dyDescent="0.35">
      <c r="D1585" t="s">
        <v>1602</v>
      </c>
      <c r="E1585">
        <v>1994</v>
      </c>
      <c r="F1585" s="28" t="s">
        <v>18</v>
      </c>
      <c r="G1585">
        <v>17</v>
      </c>
      <c r="H1585">
        <v>0</v>
      </c>
      <c r="I1585" s="38">
        <v>13417.05</v>
      </c>
      <c r="J1585" t="s">
        <v>12</v>
      </c>
      <c r="K1585" t="s">
        <v>12</v>
      </c>
      <c r="L1585" t="s">
        <v>23</v>
      </c>
      <c r="M1585" s="35">
        <f>DATE(E1585,MATCH(F1585,{"Jan","Feb","Mar","Apr","May","Jun","Jul","Aug","Sep","Oct","Nov","Dec"}, 0),G1585)</f>
        <v>34502</v>
      </c>
      <c r="N1585" s="20">
        <f t="shared" si="24"/>
        <v>28</v>
      </c>
    </row>
    <row r="1586" spans="4:14" x14ac:dyDescent="0.35">
      <c r="D1586" t="s">
        <v>1603</v>
      </c>
      <c r="E1586">
        <v>1961</v>
      </c>
      <c r="F1586" s="28" t="s">
        <v>15</v>
      </c>
      <c r="G1586">
        <v>3</v>
      </c>
      <c r="H1586">
        <v>0</v>
      </c>
      <c r="I1586" s="38">
        <v>13429.04</v>
      </c>
      <c r="J1586" t="s">
        <v>12</v>
      </c>
      <c r="K1586" t="s">
        <v>12</v>
      </c>
      <c r="L1586" t="s">
        <v>23</v>
      </c>
      <c r="M1586" s="35">
        <f>DATE(E1586,MATCH(F1586,{"Jan","Feb","Mar","Apr","May","Jun","Jul","Aug","Sep","Oct","Nov","Dec"}, 0),G1586)</f>
        <v>22588</v>
      </c>
      <c r="N1586" s="20">
        <f t="shared" si="24"/>
        <v>61</v>
      </c>
    </row>
    <row r="1587" spans="4:14" x14ac:dyDescent="0.35">
      <c r="D1587" t="s">
        <v>1604</v>
      </c>
      <c r="E1587">
        <v>1966</v>
      </c>
      <c r="F1587" s="28" t="s">
        <v>15</v>
      </c>
      <c r="G1587">
        <v>14</v>
      </c>
      <c r="H1587">
        <v>3</v>
      </c>
      <c r="I1587" s="38">
        <v>13430.27</v>
      </c>
      <c r="J1587" t="s">
        <v>12</v>
      </c>
      <c r="K1587" t="s">
        <v>12</v>
      </c>
      <c r="L1587" t="s">
        <v>247</v>
      </c>
      <c r="M1587" s="35">
        <f>DATE(E1587,MATCH(F1587,{"Jan","Feb","Mar","Apr","May","Jun","Jul","Aug","Sep","Oct","Nov","Dec"}, 0),G1587)</f>
        <v>24425</v>
      </c>
      <c r="N1587" s="20">
        <f t="shared" si="24"/>
        <v>56</v>
      </c>
    </row>
    <row r="1588" spans="4:14" x14ac:dyDescent="0.35">
      <c r="D1588" t="s">
        <v>1605</v>
      </c>
      <c r="E1588">
        <v>1975</v>
      </c>
      <c r="F1588" s="28" t="s">
        <v>18</v>
      </c>
      <c r="G1588">
        <v>29</v>
      </c>
      <c r="H1588">
        <v>1</v>
      </c>
      <c r="I1588" s="38">
        <v>13440.7</v>
      </c>
      <c r="J1588" t="s">
        <v>12</v>
      </c>
      <c r="K1588" t="s">
        <v>11</v>
      </c>
      <c r="L1588" t="s">
        <v>23</v>
      </c>
      <c r="M1588" s="35">
        <f>DATE(E1588,MATCH(F1588,{"Jan","Feb","Mar","Apr","May","Jun","Jul","Aug","Sep","Oct","Nov","Dec"}, 0),G1588)</f>
        <v>27574</v>
      </c>
      <c r="N1588" s="20">
        <f t="shared" si="24"/>
        <v>47</v>
      </c>
    </row>
    <row r="1589" spans="4:14" x14ac:dyDescent="0.35">
      <c r="D1589" t="s">
        <v>1606</v>
      </c>
      <c r="E1589">
        <v>1960</v>
      </c>
      <c r="F1589" s="28" t="s">
        <v>35</v>
      </c>
      <c r="G1589">
        <v>13</v>
      </c>
      <c r="H1589">
        <v>0</v>
      </c>
      <c r="I1589" s="38">
        <v>13451.12</v>
      </c>
      <c r="J1589" t="s">
        <v>12</v>
      </c>
      <c r="K1589" t="s">
        <v>16</v>
      </c>
      <c r="L1589" t="s">
        <v>42</v>
      </c>
      <c r="M1589" s="35">
        <f>DATE(E1589,MATCH(F1589,{"Jan","Feb","Mar","Apr","May","Jun","Jul","Aug","Sep","Oct","Nov","Dec"}, 0),G1589)</f>
        <v>22141</v>
      </c>
      <c r="N1589" s="20">
        <f t="shared" si="24"/>
        <v>62</v>
      </c>
    </row>
    <row r="1590" spans="4:14" x14ac:dyDescent="0.35">
      <c r="D1590" t="s">
        <v>1607</v>
      </c>
      <c r="E1590">
        <v>1960</v>
      </c>
      <c r="F1590" s="28" t="s">
        <v>10</v>
      </c>
      <c r="G1590">
        <v>11</v>
      </c>
      <c r="H1590">
        <v>0</v>
      </c>
      <c r="I1590" s="38">
        <v>13457.96</v>
      </c>
      <c r="J1590" t="s">
        <v>12</v>
      </c>
      <c r="K1590" t="s">
        <v>16</v>
      </c>
      <c r="L1590" t="s">
        <v>13</v>
      </c>
      <c r="M1590" s="35">
        <f>DATE(E1590,MATCH(F1590,{"Jan","Feb","Mar","Apr","May","Jun","Jul","Aug","Sep","Oct","Nov","Dec"}, 0),G1590)</f>
        <v>22108</v>
      </c>
      <c r="N1590" s="20">
        <f t="shared" si="24"/>
        <v>62</v>
      </c>
    </row>
    <row r="1591" spans="4:14" x14ac:dyDescent="0.35">
      <c r="D1591" t="s">
        <v>1608</v>
      </c>
      <c r="E1591">
        <v>1960</v>
      </c>
      <c r="F1591" s="28" t="s">
        <v>30</v>
      </c>
      <c r="G1591">
        <v>16</v>
      </c>
      <c r="H1591">
        <v>0</v>
      </c>
      <c r="I1591" s="38">
        <v>13462.52</v>
      </c>
      <c r="J1591" t="s">
        <v>12</v>
      </c>
      <c r="K1591" t="s">
        <v>11</v>
      </c>
      <c r="L1591" t="s">
        <v>42</v>
      </c>
      <c r="M1591" s="35">
        <f>DATE(E1591,MATCH(F1591,{"Jan","Feb","Mar","Apr","May","Jun","Jul","Aug","Sep","Oct","Nov","Dec"}, 0),G1591)</f>
        <v>22266</v>
      </c>
      <c r="N1591" s="20">
        <f t="shared" si="24"/>
        <v>62</v>
      </c>
    </row>
    <row r="1592" spans="4:14" x14ac:dyDescent="0.35">
      <c r="D1592" t="s">
        <v>1609</v>
      </c>
      <c r="E1592">
        <v>1985</v>
      </c>
      <c r="F1592" s="28" t="s">
        <v>35</v>
      </c>
      <c r="G1592">
        <v>19</v>
      </c>
      <c r="H1592">
        <v>3</v>
      </c>
      <c r="I1592" s="38">
        <v>13465.8</v>
      </c>
      <c r="J1592" t="s">
        <v>12</v>
      </c>
      <c r="K1592" t="s">
        <v>16</v>
      </c>
      <c r="L1592" t="s">
        <v>23</v>
      </c>
      <c r="M1592" s="35">
        <f>DATE(E1592,MATCH(F1592,{"Jan","Feb","Mar","Apr","May","Jun","Jul","Aug","Sep","Oct","Nov","Dec"}, 0),G1592)</f>
        <v>31278</v>
      </c>
      <c r="N1592" s="20">
        <f t="shared" si="24"/>
        <v>37</v>
      </c>
    </row>
    <row r="1593" spans="4:14" x14ac:dyDescent="0.35">
      <c r="D1593" t="s">
        <v>1610</v>
      </c>
      <c r="E1593">
        <v>1960</v>
      </c>
      <c r="F1593" s="28" t="s">
        <v>10</v>
      </c>
      <c r="G1593">
        <v>28</v>
      </c>
      <c r="H1593">
        <v>0</v>
      </c>
      <c r="I1593" s="38">
        <v>13470.8</v>
      </c>
      <c r="J1593" t="s">
        <v>12</v>
      </c>
      <c r="K1593" t="s">
        <v>11</v>
      </c>
      <c r="L1593" t="s">
        <v>13</v>
      </c>
      <c r="M1593" s="35">
        <f>DATE(E1593,MATCH(F1593,{"Jan","Feb","Mar","Apr","May","Jun","Jul","Aug","Sep","Oct","Nov","Dec"}, 0),G1593)</f>
        <v>22125</v>
      </c>
      <c r="N1593" s="20">
        <f t="shared" si="24"/>
        <v>62</v>
      </c>
    </row>
    <row r="1594" spans="4:14" x14ac:dyDescent="0.35">
      <c r="D1594" t="s">
        <v>1611</v>
      </c>
      <c r="E1594">
        <v>1960</v>
      </c>
      <c r="F1594" s="28" t="s">
        <v>10</v>
      </c>
      <c r="G1594">
        <v>24</v>
      </c>
      <c r="H1594">
        <v>0</v>
      </c>
      <c r="I1594" s="38">
        <v>13470.86</v>
      </c>
      <c r="J1594" t="s">
        <v>12</v>
      </c>
      <c r="K1594" t="s">
        <v>12</v>
      </c>
      <c r="L1594" t="s">
        <v>42</v>
      </c>
      <c r="M1594" s="35">
        <f>DATE(E1594,MATCH(F1594,{"Jan","Feb","Mar","Apr","May","Jun","Jul","Aug","Sep","Oct","Nov","Dec"}, 0),G1594)</f>
        <v>22121</v>
      </c>
      <c r="N1594" s="20">
        <f t="shared" si="24"/>
        <v>62</v>
      </c>
    </row>
    <row r="1595" spans="4:14" x14ac:dyDescent="0.35">
      <c r="D1595" t="s">
        <v>1612</v>
      </c>
      <c r="E1595">
        <v>1975</v>
      </c>
      <c r="F1595" s="28" t="s">
        <v>35</v>
      </c>
      <c r="G1595">
        <v>7</v>
      </c>
      <c r="H1595">
        <v>1</v>
      </c>
      <c r="I1595" s="38">
        <v>13472.19</v>
      </c>
      <c r="J1595" t="s">
        <v>12</v>
      </c>
      <c r="K1595" t="s">
        <v>11</v>
      </c>
      <c r="L1595" t="s">
        <v>23</v>
      </c>
      <c r="M1595" s="35">
        <f>DATE(E1595,MATCH(F1595,{"Jan","Feb","Mar","Apr","May","Jun","Jul","Aug","Sep","Oct","Nov","Dec"}, 0),G1595)</f>
        <v>27613</v>
      </c>
      <c r="N1595" s="20">
        <f t="shared" si="24"/>
        <v>47</v>
      </c>
    </row>
    <row r="1596" spans="4:14" x14ac:dyDescent="0.35">
      <c r="D1596" t="s">
        <v>1613</v>
      </c>
      <c r="E1596">
        <v>1990</v>
      </c>
      <c r="F1596" s="28" t="s">
        <v>35</v>
      </c>
      <c r="G1596">
        <v>30</v>
      </c>
      <c r="H1596">
        <v>3</v>
      </c>
      <c r="I1596" s="38">
        <v>13480.83</v>
      </c>
      <c r="J1596" t="s">
        <v>12</v>
      </c>
      <c r="K1596" t="s">
        <v>11</v>
      </c>
      <c r="L1596" t="s">
        <v>249</v>
      </c>
      <c r="M1596" s="35">
        <f>DATE(E1596,MATCH(F1596,{"Jan","Feb","Mar","Apr","May","Jun","Jul","Aug","Sep","Oct","Nov","Dec"}, 0),G1596)</f>
        <v>33115</v>
      </c>
      <c r="N1596" s="20">
        <f t="shared" si="24"/>
        <v>32</v>
      </c>
    </row>
    <row r="1597" spans="4:14" x14ac:dyDescent="0.35">
      <c r="D1597" t="s">
        <v>1614</v>
      </c>
      <c r="E1597">
        <v>1963</v>
      </c>
      <c r="F1597" s="28" t="s">
        <v>37</v>
      </c>
      <c r="G1597">
        <v>14</v>
      </c>
      <c r="H1597">
        <v>0</v>
      </c>
      <c r="I1597" s="38">
        <v>13511.28</v>
      </c>
      <c r="J1597" t="s">
        <v>12</v>
      </c>
      <c r="K1597" t="s">
        <v>16</v>
      </c>
      <c r="L1597" t="s">
        <v>23</v>
      </c>
      <c r="M1597" s="35">
        <f>DATE(E1597,MATCH(F1597,{"Jan","Feb","Mar","Apr","May","Jun","Jul","Aug","Sep","Oct","Nov","Dec"}, 0),G1597)</f>
        <v>23298</v>
      </c>
      <c r="N1597" s="20">
        <f t="shared" si="24"/>
        <v>59</v>
      </c>
    </row>
    <row r="1598" spans="4:14" x14ac:dyDescent="0.35">
      <c r="D1598" t="s">
        <v>1615</v>
      </c>
      <c r="E1598">
        <v>1960</v>
      </c>
      <c r="F1598" s="28" t="s">
        <v>10</v>
      </c>
      <c r="G1598">
        <v>11</v>
      </c>
      <c r="H1598">
        <v>0</v>
      </c>
      <c r="I1598" s="38">
        <v>13555</v>
      </c>
      <c r="J1598" t="s">
        <v>12</v>
      </c>
      <c r="K1598" t="s">
        <v>12</v>
      </c>
      <c r="L1598" t="s">
        <v>356</v>
      </c>
      <c r="M1598" s="35">
        <f>DATE(E1598,MATCH(F1598,{"Jan","Feb","Mar","Apr","May","Jun","Jul","Aug","Sep","Oct","Nov","Dec"}, 0),G1598)</f>
        <v>22108</v>
      </c>
      <c r="N1598" s="20">
        <f t="shared" si="24"/>
        <v>62</v>
      </c>
    </row>
    <row r="1599" spans="4:14" x14ac:dyDescent="0.35">
      <c r="D1599" t="s">
        <v>1616</v>
      </c>
      <c r="E1599">
        <v>1968</v>
      </c>
      <c r="F1599" s="28" t="s">
        <v>10</v>
      </c>
      <c r="G1599">
        <v>15</v>
      </c>
      <c r="H1599">
        <v>0</v>
      </c>
      <c r="I1599" s="38">
        <v>13566.04</v>
      </c>
      <c r="J1599" t="s">
        <v>12</v>
      </c>
      <c r="K1599" t="s">
        <v>12</v>
      </c>
      <c r="L1599" t="s">
        <v>535</v>
      </c>
      <c r="M1599" s="35">
        <f>DATE(E1599,MATCH(F1599,{"Jan","Feb","Mar","Apr","May","Jun","Jul","Aug","Sep","Oct","Nov","Dec"}, 0),G1599)</f>
        <v>25034</v>
      </c>
      <c r="N1599" s="20">
        <f t="shared" si="24"/>
        <v>54</v>
      </c>
    </row>
    <row r="1600" spans="4:14" x14ac:dyDescent="0.35">
      <c r="D1600" t="s">
        <v>1617</v>
      </c>
      <c r="E1600">
        <v>1992</v>
      </c>
      <c r="F1600" s="28" t="s">
        <v>35</v>
      </c>
      <c r="G1600">
        <v>14</v>
      </c>
      <c r="H1600">
        <v>0</v>
      </c>
      <c r="I1600" s="38">
        <v>13588.17</v>
      </c>
      <c r="J1600" t="s">
        <v>12</v>
      </c>
      <c r="K1600" t="s">
        <v>16</v>
      </c>
      <c r="L1600" t="s">
        <v>23</v>
      </c>
      <c r="M1600" s="35">
        <f>DATE(E1600,MATCH(F1600,{"Jan","Feb","Mar","Apr","May","Jun","Jul","Aug","Sep","Oct","Nov","Dec"}, 0),G1600)</f>
        <v>33830</v>
      </c>
      <c r="N1600" s="20">
        <f t="shared" si="24"/>
        <v>30</v>
      </c>
    </row>
    <row r="1601" spans="4:14" x14ac:dyDescent="0.35">
      <c r="D1601" t="s">
        <v>1618</v>
      </c>
      <c r="E1601">
        <v>1964</v>
      </c>
      <c r="F1601" s="28" t="s">
        <v>20</v>
      </c>
      <c r="G1601">
        <v>10</v>
      </c>
      <c r="H1601">
        <v>2</v>
      </c>
      <c r="I1601" s="38">
        <v>13607.37</v>
      </c>
      <c r="J1601" t="s">
        <v>12</v>
      </c>
      <c r="K1601" t="s">
        <v>16</v>
      </c>
      <c r="L1601" t="s">
        <v>247</v>
      </c>
      <c r="M1601" s="35">
        <f>DATE(E1601,MATCH(F1601,{"Jan","Feb","Mar","Apr","May","Jun","Jul","Aug","Sep","Oct","Nov","Dec"}, 0),G1601)</f>
        <v>23630</v>
      </c>
      <c r="N1601" s="20">
        <f t="shared" si="24"/>
        <v>58</v>
      </c>
    </row>
    <row r="1602" spans="4:14" x14ac:dyDescent="0.35">
      <c r="D1602" t="s">
        <v>1619</v>
      </c>
      <c r="E1602">
        <v>1961</v>
      </c>
      <c r="F1602" s="28" t="s">
        <v>15</v>
      </c>
      <c r="G1602">
        <v>18</v>
      </c>
      <c r="H1602">
        <v>0</v>
      </c>
      <c r="I1602" s="38">
        <v>13616.36</v>
      </c>
      <c r="J1602" t="s">
        <v>12</v>
      </c>
      <c r="K1602" t="s">
        <v>12</v>
      </c>
      <c r="L1602" t="s">
        <v>247</v>
      </c>
      <c r="M1602" s="35">
        <f>DATE(E1602,MATCH(F1602,{"Jan","Feb","Mar","Apr","May","Jun","Jul","Aug","Sep","Oct","Nov","Dec"}, 0),G1602)</f>
        <v>22603</v>
      </c>
      <c r="N1602" s="20">
        <f t="shared" si="24"/>
        <v>61</v>
      </c>
    </row>
    <row r="1603" spans="4:14" x14ac:dyDescent="0.35">
      <c r="D1603" t="s">
        <v>1620</v>
      </c>
      <c r="E1603">
        <v>1969</v>
      </c>
      <c r="F1603" s="28" t="s">
        <v>10</v>
      </c>
      <c r="G1603">
        <v>26</v>
      </c>
      <c r="H1603">
        <v>0</v>
      </c>
      <c r="I1603" s="38">
        <v>13622.01</v>
      </c>
      <c r="J1603" t="s">
        <v>12</v>
      </c>
      <c r="K1603" t="s">
        <v>12</v>
      </c>
      <c r="L1603" t="s">
        <v>23</v>
      </c>
      <c r="M1603" s="35">
        <f>DATE(E1603,MATCH(F1603,{"Jan","Feb","Mar","Apr","May","Jun","Jul","Aug","Sep","Oct","Nov","Dec"}, 0),G1603)</f>
        <v>25410</v>
      </c>
      <c r="N1603" s="20">
        <f t="shared" si="24"/>
        <v>53</v>
      </c>
    </row>
    <row r="1604" spans="4:14" x14ac:dyDescent="0.35">
      <c r="D1604" t="s">
        <v>1621</v>
      </c>
      <c r="E1604">
        <v>1961</v>
      </c>
      <c r="F1604" s="28" t="s">
        <v>30</v>
      </c>
      <c r="G1604">
        <v>24</v>
      </c>
      <c r="H1604">
        <v>0</v>
      </c>
      <c r="I1604" s="38">
        <v>13635.64</v>
      </c>
      <c r="J1604" t="s">
        <v>12</v>
      </c>
      <c r="K1604" t="s">
        <v>12</v>
      </c>
      <c r="L1604" t="s">
        <v>247</v>
      </c>
      <c r="M1604" s="35">
        <f>DATE(E1604,MATCH(F1604,{"Jan","Feb","Mar","Apr","May","Jun","Jul","Aug","Sep","Oct","Nov","Dec"}, 0),G1604)</f>
        <v>22639</v>
      </c>
      <c r="N1604" s="20">
        <f t="shared" si="24"/>
        <v>61</v>
      </c>
    </row>
    <row r="1605" spans="4:14" x14ac:dyDescent="0.35">
      <c r="D1605" t="s">
        <v>1622</v>
      </c>
      <c r="E1605">
        <v>1984</v>
      </c>
      <c r="F1605" s="28" t="s">
        <v>10</v>
      </c>
      <c r="G1605">
        <v>20</v>
      </c>
      <c r="H1605">
        <v>3</v>
      </c>
      <c r="I1605" s="38">
        <v>13638.06</v>
      </c>
      <c r="J1605" t="s">
        <v>12</v>
      </c>
      <c r="K1605" t="s">
        <v>12</v>
      </c>
      <c r="L1605" t="s">
        <v>249</v>
      </c>
      <c r="M1605" s="35">
        <f>DATE(E1605,MATCH(F1605,{"Jan","Feb","Mar","Apr","May","Jun","Jul","Aug","Sep","Oct","Nov","Dec"}, 0),G1605)</f>
        <v>30883</v>
      </c>
      <c r="N1605" s="20">
        <f t="shared" si="24"/>
        <v>38</v>
      </c>
    </row>
    <row r="1606" spans="4:14" x14ac:dyDescent="0.35">
      <c r="D1606" t="s">
        <v>1623</v>
      </c>
      <c r="E1606">
        <v>1963</v>
      </c>
      <c r="F1606" s="28" t="s">
        <v>35</v>
      </c>
      <c r="G1606">
        <v>4</v>
      </c>
      <c r="H1606">
        <v>0</v>
      </c>
      <c r="I1606" s="38">
        <v>13677.68</v>
      </c>
      <c r="J1606" t="s">
        <v>12</v>
      </c>
      <c r="K1606" t="s">
        <v>11</v>
      </c>
      <c r="L1606" t="s">
        <v>300</v>
      </c>
      <c r="M1606" s="35">
        <f>DATE(E1606,MATCH(F1606,{"Jan","Feb","Mar","Apr","May","Jun","Jul","Aug","Sep","Oct","Nov","Dec"}, 0),G1606)</f>
        <v>23227</v>
      </c>
      <c r="N1606" s="20">
        <f t="shared" si="24"/>
        <v>59</v>
      </c>
    </row>
    <row r="1607" spans="4:14" x14ac:dyDescent="0.35">
      <c r="D1607" t="s">
        <v>1624</v>
      </c>
      <c r="E1607">
        <v>1985</v>
      </c>
      <c r="F1607" s="28" t="s">
        <v>20</v>
      </c>
      <c r="G1607">
        <v>14</v>
      </c>
      <c r="H1607">
        <v>3</v>
      </c>
      <c r="I1607" s="38">
        <v>13685.51</v>
      </c>
      <c r="J1607" t="s">
        <v>12</v>
      </c>
      <c r="K1607" t="s">
        <v>16</v>
      </c>
      <c r="L1607" t="s">
        <v>535</v>
      </c>
      <c r="M1607" s="35">
        <f>DATE(E1607,MATCH(F1607,{"Jan","Feb","Mar","Apr","May","Jun","Jul","Aug","Sep","Oct","Nov","Dec"}, 0),G1607)</f>
        <v>31304</v>
      </c>
      <c r="N1607" s="20">
        <f t="shared" si="24"/>
        <v>37</v>
      </c>
    </row>
    <row r="1608" spans="4:14" x14ac:dyDescent="0.35">
      <c r="D1608" t="s">
        <v>1625</v>
      </c>
      <c r="E1608">
        <v>1986</v>
      </c>
      <c r="F1608" s="28" t="s">
        <v>15</v>
      </c>
      <c r="G1608">
        <v>24</v>
      </c>
      <c r="H1608">
        <v>3</v>
      </c>
      <c r="I1608" s="38">
        <v>13714.55</v>
      </c>
      <c r="J1608" t="s">
        <v>12</v>
      </c>
      <c r="K1608" t="s">
        <v>11</v>
      </c>
      <c r="L1608" t="s">
        <v>249</v>
      </c>
      <c r="M1608" s="35">
        <f>DATE(E1608,MATCH(F1608,{"Jan","Feb","Mar","Apr","May","Jun","Jul","Aug","Sep","Oct","Nov","Dec"}, 0),G1608)</f>
        <v>31740</v>
      </c>
      <c r="N1608" s="20">
        <f t="shared" si="24"/>
        <v>36</v>
      </c>
    </row>
    <row r="1609" spans="4:14" x14ac:dyDescent="0.35">
      <c r="D1609" t="s">
        <v>1626</v>
      </c>
      <c r="E1609">
        <v>1981</v>
      </c>
      <c r="F1609" s="28" t="s">
        <v>35</v>
      </c>
      <c r="G1609">
        <v>2</v>
      </c>
      <c r="H1609">
        <v>1</v>
      </c>
      <c r="I1609" s="38">
        <v>13725.47</v>
      </c>
      <c r="J1609" t="s">
        <v>12</v>
      </c>
      <c r="K1609" t="s">
        <v>11</v>
      </c>
      <c r="L1609" t="s">
        <v>247</v>
      </c>
      <c r="M1609" s="35">
        <f>DATE(E1609,MATCH(F1609,{"Jan","Feb","Mar","Apr","May","Jun","Jul","Aug","Sep","Oct","Nov","Dec"}, 0),G1609)</f>
        <v>29800</v>
      </c>
      <c r="N1609" s="20">
        <f t="shared" si="24"/>
        <v>41</v>
      </c>
    </row>
    <row r="1610" spans="4:14" x14ac:dyDescent="0.35">
      <c r="D1610" t="s">
        <v>1627</v>
      </c>
      <c r="E1610">
        <v>1985</v>
      </c>
      <c r="F1610" s="28" t="s">
        <v>35</v>
      </c>
      <c r="G1610">
        <v>29</v>
      </c>
      <c r="H1610">
        <v>3</v>
      </c>
      <c r="I1610" s="38">
        <v>13726.21</v>
      </c>
      <c r="J1610" t="s">
        <v>12</v>
      </c>
      <c r="K1610" t="s">
        <v>12</v>
      </c>
      <c r="L1610" t="s">
        <v>535</v>
      </c>
      <c r="M1610" s="35">
        <f>DATE(E1610,MATCH(F1610,{"Jan","Feb","Mar","Apr","May","Jun","Jul","Aug","Sep","Oct","Nov","Dec"}, 0),G1610)</f>
        <v>31288</v>
      </c>
      <c r="N1610" s="20">
        <f t="shared" si="24"/>
        <v>37</v>
      </c>
    </row>
    <row r="1611" spans="4:14" x14ac:dyDescent="0.35">
      <c r="D1611" t="s">
        <v>1628</v>
      </c>
      <c r="E1611">
        <v>1969</v>
      </c>
      <c r="F1611" s="28" t="s">
        <v>37</v>
      </c>
      <c r="G1611">
        <v>23</v>
      </c>
      <c r="H1611">
        <v>0</v>
      </c>
      <c r="I1611" s="38">
        <v>13746.74</v>
      </c>
      <c r="J1611" t="s">
        <v>12</v>
      </c>
      <c r="K1611" t="s">
        <v>11</v>
      </c>
      <c r="L1611" t="s">
        <v>535</v>
      </c>
      <c r="M1611" s="35">
        <f>DATE(E1611,MATCH(F1611,{"Jan","Feb","Mar","Apr","May","Jun","Jul","Aug","Sep","Oct","Nov","Dec"}, 0),G1611)</f>
        <v>25499</v>
      </c>
      <c r="N1611" s="20">
        <f t="shared" si="24"/>
        <v>53</v>
      </c>
    </row>
    <row r="1612" spans="4:14" x14ac:dyDescent="0.35">
      <c r="D1612" t="s">
        <v>1629</v>
      </c>
      <c r="E1612">
        <v>2004</v>
      </c>
      <c r="F1612" s="28" t="s">
        <v>10</v>
      </c>
      <c r="G1612">
        <v>16</v>
      </c>
      <c r="H1612">
        <v>0</v>
      </c>
      <c r="I1612" s="38">
        <v>13747.87</v>
      </c>
      <c r="J1612" t="s">
        <v>12</v>
      </c>
      <c r="K1612" t="s">
        <v>11</v>
      </c>
      <c r="L1612" t="s">
        <v>170</v>
      </c>
      <c r="M1612" s="35">
        <f>DATE(E1612,MATCH(F1612,{"Jan","Feb","Mar","Apr","May","Jun","Jul","Aug","Sep","Oct","Nov","Dec"}, 0),G1612)</f>
        <v>38184</v>
      </c>
      <c r="N1612" s="20">
        <f t="shared" si="24"/>
        <v>18</v>
      </c>
    </row>
    <row r="1613" spans="4:14" x14ac:dyDescent="0.35">
      <c r="D1613" t="s">
        <v>1630</v>
      </c>
      <c r="E1613">
        <v>1959</v>
      </c>
      <c r="F1613" s="28" t="s">
        <v>35</v>
      </c>
      <c r="G1613">
        <v>6</v>
      </c>
      <c r="H1613">
        <v>0</v>
      </c>
      <c r="I1613" s="38">
        <v>13770.1</v>
      </c>
      <c r="J1613" t="s">
        <v>12</v>
      </c>
      <c r="K1613" t="s">
        <v>16</v>
      </c>
      <c r="L1613" t="s">
        <v>23</v>
      </c>
      <c r="M1613" s="35">
        <f>DATE(E1613,MATCH(F1613,{"Jan","Feb","Mar","Apr","May","Jun","Jul","Aug","Sep","Oct","Nov","Dec"}, 0),G1613)</f>
        <v>21768</v>
      </c>
      <c r="N1613" s="20">
        <f t="shared" si="24"/>
        <v>63</v>
      </c>
    </row>
    <row r="1614" spans="4:14" x14ac:dyDescent="0.35">
      <c r="D1614" t="s">
        <v>1631</v>
      </c>
      <c r="E1614">
        <v>1966</v>
      </c>
      <c r="F1614" s="28" t="s">
        <v>15</v>
      </c>
      <c r="G1614">
        <v>10</v>
      </c>
      <c r="H1614">
        <v>0</v>
      </c>
      <c r="I1614" s="38">
        <v>13801.61</v>
      </c>
      <c r="J1614" t="s">
        <v>12</v>
      </c>
      <c r="K1614" t="s">
        <v>12</v>
      </c>
      <c r="L1614" t="s">
        <v>535</v>
      </c>
      <c r="M1614" s="35">
        <f>DATE(E1614,MATCH(F1614,{"Jan","Feb","Mar","Apr","May","Jun","Jul","Aug","Sep","Oct","Nov","Dec"}, 0),G1614)</f>
        <v>24421</v>
      </c>
      <c r="N1614" s="20">
        <f t="shared" si="24"/>
        <v>56</v>
      </c>
    </row>
    <row r="1615" spans="4:14" x14ac:dyDescent="0.35">
      <c r="D1615" t="s">
        <v>1632</v>
      </c>
      <c r="E1615">
        <v>1986</v>
      </c>
      <c r="F1615" s="28" t="s">
        <v>30</v>
      </c>
      <c r="G1615">
        <v>8</v>
      </c>
      <c r="H1615">
        <v>3</v>
      </c>
      <c r="I1615" s="38">
        <v>13819.49</v>
      </c>
      <c r="J1615" t="s">
        <v>12</v>
      </c>
      <c r="K1615" t="s">
        <v>11</v>
      </c>
      <c r="L1615" t="s">
        <v>23</v>
      </c>
      <c r="M1615" s="35">
        <f>DATE(E1615,MATCH(F1615,{"Jan","Feb","Mar","Apr","May","Jun","Jul","Aug","Sep","Oct","Nov","Dec"}, 0),G1615)</f>
        <v>31754</v>
      </c>
      <c r="N1615" s="20">
        <f t="shared" si="24"/>
        <v>36</v>
      </c>
    </row>
    <row r="1616" spans="4:14" x14ac:dyDescent="0.35">
      <c r="D1616" t="s">
        <v>1633</v>
      </c>
      <c r="E1616">
        <v>1958</v>
      </c>
      <c r="F1616" s="28" t="s">
        <v>15</v>
      </c>
      <c r="G1616">
        <v>25</v>
      </c>
      <c r="H1616">
        <v>0</v>
      </c>
      <c r="I1616" s="38">
        <v>13822.8</v>
      </c>
      <c r="J1616" t="s">
        <v>12</v>
      </c>
      <c r="K1616" t="s">
        <v>12</v>
      </c>
      <c r="L1616" t="s">
        <v>42</v>
      </c>
      <c r="M1616" s="35">
        <f>DATE(E1616,MATCH(F1616,{"Jan","Feb","Mar","Apr","May","Jun","Jul","Aug","Sep","Oct","Nov","Dec"}, 0),G1616)</f>
        <v>21514</v>
      </c>
      <c r="N1616" s="20">
        <f t="shared" si="24"/>
        <v>64</v>
      </c>
    </row>
    <row r="1617" spans="4:14" x14ac:dyDescent="0.35">
      <c r="D1617" t="s">
        <v>1634</v>
      </c>
      <c r="E1617">
        <v>1958</v>
      </c>
      <c r="F1617" s="28" t="s">
        <v>30</v>
      </c>
      <c r="G1617">
        <v>10</v>
      </c>
      <c r="H1617">
        <v>0</v>
      </c>
      <c r="I1617" s="38">
        <v>13831.12</v>
      </c>
      <c r="J1617" t="s">
        <v>12</v>
      </c>
      <c r="K1617" t="s">
        <v>16</v>
      </c>
      <c r="L1617" t="s">
        <v>13</v>
      </c>
      <c r="M1617" s="35">
        <f>DATE(E1617,MATCH(F1617,{"Jan","Feb","Mar","Apr","May","Jun","Jul","Aug","Sep","Oct","Nov","Dec"}, 0),G1617)</f>
        <v>21529</v>
      </c>
      <c r="N1617" s="20">
        <f t="shared" ref="N1617:N1680" si="25">DATEDIF(M1617,DATE(2023,6,8),"y")</f>
        <v>64</v>
      </c>
    </row>
    <row r="1618" spans="4:14" x14ac:dyDescent="0.35">
      <c r="D1618" t="s">
        <v>1635</v>
      </c>
      <c r="E1618">
        <v>2003</v>
      </c>
      <c r="F1618" s="28" t="s">
        <v>18</v>
      </c>
      <c r="G1618">
        <v>7</v>
      </c>
      <c r="H1618">
        <v>0</v>
      </c>
      <c r="I1618" s="38">
        <v>13844.51</v>
      </c>
      <c r="J1618" t="s">
        <v>11</v>
      </c>
      <c r="K1618" t="s">
        <v>16</v>
      </c>
      <c r="L1618" t="s">
        <v>42</v>
      </c>
      <c r="M1618" s="35">
        <f>DATE(E1618,MATCH(F1618,{"Jan","Feb","Mar","Apr","May","Jun","Jul","Aug","Sep","Oct","Nov","Dec"}, 0),G1618)</f>
        <v>37779</v>
      </c>
      <c r="N1618" s="20">
        <f t="shared" si="25"/>
        <v>20</v>
      </c>
    </row>
    <row r="1619" spans="4:14" x14ac:dyDescent="0.35">
      <c r="D1619" t="s">
        <v>1636</v>
      </c>
      <c r="E1619">
        <v>1960</v>
      </c>
      <c r="F1619" s="28" t="s">
        <v>10</v>
      </c>
      <c r="G1619">
        <v>21</v>
      </c>
      <c r="H1619">
        <v>0</v>
      </c>
      <c r="I1619" s="38">
        <v>13844.8</v>
      </c>
      <c r="J1619" t="s">
        <v>11</v>
      </c>
      <c r="K1619" t="s">
        <v>11</v>
      </c>
      <c r="L1619" t="s">
        <v>23</v>
      </c>
      <c r="M1619" s="35">
        <f>DATE(E1619,MATCH(F1619,{"Jan","Feb","Mar","Apr","May","Jun","Jul","Aug","Sep","Oct","Nov","Dec"}, 0),G1619)</f>
        <v>22118</v>
      </c>
      <c r="N1619" s="20">
        <f t="shared" si="25"/>
        <v>62</v>
      </c>
    </row>
    <row r="1620" spans="4:14" x14ac:dyDescent="0.35">
      <c r="D1620" t="s">
        <v>1637</v>
      </c>
      <c r="E1620">
        <v>1978</v>
      </c>
      <c r="F1620" s="28" t="s">
        <v>30</v>
      </c>
      <c r="G1620">
        <v>19</v>
      </c>
      <c r="H1620">
        <v>2</v>
      </c>
      <c r="I1620" s="38">
        <v>13874.89</v>
      </c>
      <c r="J1620" t="s">
        <v>11</v>
      </c>
      <c r="K1620" t="s">
        <v>16</v>
      </c>
      <c r="L1620" t="s">
        <v>23</v>
      </c>
      <c r="M1620" s="35">
        <f>DATE(E1620,MATCH(F1620,{"Jan","Feb","Mar","Apr","May","Jun","Jul","Aug","Sep","Oct","Nov","Dec"}, 0),G1620)</f>
        <v>28843</v>
      </c>
      <c r="N1620" s="20">
        <f t="shared" si="25"/>
        <v>44</v>
      </c>
    </row>
    <row r="1621" spans="4:14" x14ac:dyDescent="0.35">
      <c r="D1621" t="s">
        <v>1638</v>
      </c>
      <c r="E1621">
        <v>1959</v>
      </c>
      <c r="F1621" s="28" t="s">
        <v>37</v>
      </c>
      <c r="G1621">
        <v>5</v>
      </c>
      <c r="H1621">
        <v>0</v>
      </c>
      <c r="I1621" s="38">
        <v>13880.95</v>
      </c>
      <c r="J1621" t="s">
        <v>11</v>
      </c>
      <c r="K1621" t="s">
        <v>11</v>
      </c>
      <c r="L1621" t="s">
        <v>42</v>
      </c>
      <c r="M1621" s="35">
        <f>DATE(E1621,MATCH(F1621,{"Jan","Feb","Mar","Apr","May","Jun","Jul","Aug","Sep","Oct","Nov","Dec"}, 0),G1621)</f>
        <v>21828</v>
      </c>
      <c r="N1621" s="20">
        <f t="shared" si="25"/>
        <v>63</v>
      </c>
    </row>
    <row r="1622" spans="4:14" x14ac:dyDescent="0.35">
      <c r="D1622" t="s">
        <v>1639</v>
      </c>
      <c r="E1622">
        <v>1985</v>
      </c>
      <c r="F1622" s="28" t="s">
        <v>20</v>
      </c>
      <c r="G1622">
        <v>25</v>
      </c>
      <c r="H1622">
        <v>3</v>
      </c>
      <c r="I1622" s="38">
        <v>13886.4</v>
      </c>
      <c r="J1622" t="s">
        <v>11</v>
      </c>
      <c r="K1622" t="s">
        <v>11</v>
      </c>
      <c r="L1622" t="s">
        <v>23</v>
      </c>
      <c r="M1622" s="35">
        <f>DATE(E1622,MATCH(F1622,{"Jan","Feb","Mar","Apr","May","Jun","Jul","Aug","Sep","Oct","Nov","Dec"}, 0),G1622)</f>
        <v>31315</v>
      </c>
      <c r="N1622" s="20">
        <f t="shared" si="25"/>
        <v>37</v>
      </c>
    </row>
    <row r="1623" spans="4:14" x14ac:dyDescent="0.35">
      <c r="D1623" t="s">
        <v>1640</v>
      </c>
      <c r="E1623">
        <v>1959</v>
      </c>
      <c r="F1623" s="28" t="s">
        <v>30</v>
      </c>
      <c r="G1623">
        <v>29</v>
      </c>
      <c r="H1623">
        <v>0</v>
      </c>
      <c r="I1623" s="38">
        <v>13887.2</v>
      </c>
      <c r="J1623" t="s">
        <v>11</v>
      </c>
      <c r="K1623" t="s">
        <v>12</v>
      </c>
      <c r="L1623" t="s">
        <v>13</v>
      </c>
      <c r="M1623" s="35">
        <f>DATE(E1623,MATCH(F1623,{"Jan","Feb","Mar","Apr","May","Jun","Jul","Aug","Sep","Oct","Nov","Dec"}, 0),G1623)</f>
        <v>21913</v>
      </c>
      <c r="N1623" s="20">
        <f t="shared" si="25"/>
        <v>63</v>
      </c>
    </row>
    <row r="1624" spans="4:14" x14ac:dyDescent="0.35">
      <c r="D1624" t="s">
        <v>1641</v>
      </c>
      <c r="E1624">
        <v>1959</v>
      </c>
      <c r="F1624" s="28" t="s">
        <v>10</v>
      </c>
      <c r="G1624">
        <v>7</v>
      </c>
      <c r="H1624">
        <v>0</v>
      </c>
      <c r="I1624" s="38">
        <v>13887.97</v>
      </c>
      <c r="J1624" t="s">
        <v>11</v>
      </c>
      <c r="K1624" t="s">
        <v>11</v>
      </c>
      <c r="L1624" t="s">
        <v>13</v>
      </c>
      <c r="M1624" s="35">
        <f>DATE(E1624,MATCH(F1624,{"Jan","Feb","Mar","Apr","May","Jun","Jul","Aug","Sep","Oct","Nov","Dec"}, 0),G1624)</f>
        <v>21738</v>
      </c>
      <c r="N1624" s="20">
        <f t="shared" si="25"/>
        <v>63</v>
      </c>
    </row>
    <row r="1625" spans="4:14" x14ac:dyDescent="0.35">
      <c r="D1625" t="s">
        <v>1642</v>
      </c>
      <c r="E1625">
        <v>1962</v>
      </c>
      <c r="F1625" s="28" t="s">
        <v>10</v>
      </c>
      <c r="G1625">
        <v>27</v>
      </c>
      <c r="H1625">
        <v>3</v>
      </c>
      <c r="I1625" s="38">
        <v>13919.82</v>
      </c>
      <c r="J1625" t="s">
        <v>11</v>
      </c>
      <c r="K1625" t="s">
        <v>11</v>
      </c>
      <c r="L1625" t="s">
        <v>13</v>
      </c>
      <c r="M1625" s="35">
        <f>DATE(E1625,MATCH(F1625,{"Jan","Feb","Mar","Apr","May","Jun","Jul","Aug","Sep","Oct","Nov","Dec"}, 0),G1625)</f>
        <v>22854</v>
      </c>
      <c r="N1625" s="20">
        <f t="shared" si="25"/>
        <v>60</v>
      </c>
    </row>
    <row r="1626" spans="4:14" x14ac:dyDescent="0.35">
      <c r="D1626" t="s">
        <v>1643</v>
      </c>
      <c r="E1626">
        <v>1960</v>
      </c>
      <c r="F1626" s="28" t="s">
        <v>18</v>
      </c>
      <c r="G1626">
        <v>18</v>
      </c>
      <c r="H1626">
        <v>1</v>
      </c>
      <c r="I1626" s="38">
        <v>13937.67</v>
      </c>
      <c r="J1626" t="s">
        <v>11</v>
      </c>
      <c r="K1626" t="s">
        <v>16</v>
      </c>
      <c r="L1626" t="s">
        <v>23</v>
      </c>
      <c r="M1626" s="35">
        <f>DATE(E1626,MATCH(F1626,{"Jan","Feb","Mar","Apr","May","Jun","Jul","Aug","Sep","Oct","Nov","Dec"}, 0),G1626)</f>
        <v>22085</v>
      </c>
      <c r="N1626" s="20">
        <f t="shared" si="25"/>
        <v>62</v>
      </c>
    </row>
    <row r="1627" spans="4:14" x14ac:dyDescent="0.35">
      <c r="D1627" t="s">
        <v>1644</v>
      </c>
      <c r="E1627">
        <v>1959</v>
      </c>
      <c r="F1627" s="28" t="s">
        <v>35</v>
      </c>
      <c r="G1627">
        <v>29</v>
      </c>
      <c r="H1627">
        <v>0</v>
      </c>
      <c r="I1627" s="38">
        <v>13974.46</v>
      </c>
      <c r="J1627" t="s">
        <v>11</v>
      </c>
      <c r="K1627" t="s">
        <v>11</v>
      </c>
      <c r="L1627" t="s">
        <v>166</v>
      </c>
      <c r="M1627" s="35">
        <f>DATE(E1627,MATCH(F1627,{"Jan","Feb","Mar","Apr","May","Jun","Jul","Aug","Sep","Oct","Nov","Dec"}, 0),G1627)</f>
        <v>21791</v>
      </c>
      <c r="N1627" s="20">
        <f t="shared" si="25"/>
        <v>63</v>
      </c>
    </row>
    <row r="1628" spans="4:14" x14ac:dyDescent="0.35">
      <c r="D1628" t="s">
        <v>1645</v>
      </c>
      <c r="E1628">
        <v>1990</v>
      </c>
      <c r="F1628" s="28" t="s">
        <v>10</v>
      </c>
      <c r="G1628">
        <v>13</v>
      </c>
      <c r="H1628">
        <v>3</v>
      </c>
      <c r="I1628" s="38">
        <v>13979.45</v>
      </c>
      <c r="J1628" t="s">
        <v>11</v>
      </c>
      <c r="K1628" t="s">
        <v>16</v>
      </c>
      <c r="L1628" t="s">
        <v>249</v>
      </c>
      <c r="M1628" s="35">
        <f>DATE(E1628,MATCH(F1628,{"Jan","Feb","Mar","Apr","May","Jun","Jul","Aug","Sep","Oct","Nov","Dec"}, 0),G1628)</f>
        <v>33067</v>
      </c>
      <c r="N1628" s="20">
        <f t="shared" si="25"/>
        <v>32</v>
      </c>
    </row>
    <row r="1629" spans="4:14" x14ac:dyDescent="0.35">
      <c r="D1629" t="s">
        <v>1646</v>
      </c>
      <c r="E1629">
        <v>1959</v>
      </c>
      <c r="F1629" s="28" t="s">
        <v>20</v>
      </c>
      <c r="G1629">
        <v>6</v>
      </c>
      <c r="H1629">
        <v>0</v>
      </c>
      <c r="I1629" s="38">
        <v>13981.85</v>
      </c>
      <c r="J1629" t="s">
        <v>11</v>
      </c>
      <c r="K1629" t="s">
        <v>16</v>
      </c>
      <c r="L1629" t="s">
        <v>168</v>
      </c>
      <c r="M1629" s="35">
        <f>DATE(E1629,MATCH(F1629,{"Jan","Feb","Mar","Apr","May","Jun","Jul","Aug","Sep","Oct","Nov","Dec"}, 0),G1629)</f>
        <v>21799</v>
      </c>
      <c r="N1629" s="20">
        <f t="shared" si="25"/>
        <v>63</v>
      </c>
    </row>
    <row r="1630" spans="4:14" x14ac:dyDescent="0.35">
      <c r="D1630" t="s">
        <v>1647</v>
      </c>
      <c r="E1630">
        <v>1963</v>
      </c>
      <c r="F1630" s="28" t="s">
        <v>30</v>
      </c>
      <c r="G1630">
        <v>23</v>
      </c>
      <c r="H1630">
        <v>3</v>
      </c>
      <c r="I1630" s="38">
        <v>14001.13</v>
      </c>
      <c r="J1630" t="s">
        <v>11</v>
      </c>
      <c r="K1630" t="s">
        <v>16</v>
      </c>
      <c r="L1630" t="s">
        <v>13</v>
      </c>
      <c r="M1630" s="35">
        <f>DATE(E1630,MATCH(F1630,{"Jan","Feb","Mar","Apr","May","Jun","Jul","Aug","Sep","Oct","Nov","Dec"}, 0),G1630)</f>
        <v>23368</v>
      </c>
      <c r="N1630" s="20">
        <f t="shared" si="25"/>
        <v>59</v>
      </c>
    </row>
    <row r="1631" spans="4:14" x14ac:dyDescent="0.35">
      <c r="D1631" t="s">
        <v>1648</v>
      </c>
      <c r="E1631">
        <v>1963</v>
      </c>
      <c r="F1631" s="28" t="s">
        <v>10</v>
      </c>
      <c r="G1631">
        <v>6</v>
      </c>
      <c r="H1631">
        <v>3</v>
      </c>
      <c r="I1631" s="38">
        <v>14001.29</v>
      </c>
      <c r="J1631" t="s">
        <v>11</v>
      </c>
      <c r="K1631" t="s">
        <v>11</v>
      </c>
      <c r="L1631" t="s">
        <v>13</v>
      </c>
      <c r="M1631" s="35">
        <f>DATE(E1631,MATCH(F1631,{"Jan","Feb","Mar","Apr","May","Jun","Jul","Aug","Sep","Oct","Nov","Dec"}, 0),G1631)</f>
        <v>23198</v>
      </c>
      <c r="N1631" s="20">
        <f t="shared" si="25"/>
        <v>59</v>
      </c>
    </row>
    <row r="1632" spans="4:14" x14ac:dyDescent="0.35">
      <c r="D1632" t="s">
        <v>1649</v>
      </c>
      <c r="E1632">
        <v>1963</v>
      </c>
      <c r="F1632" s="28" t="s">
        <v>10</v>
      </c>
      <c r="G1632">
        <v>8</v>
      </c>
      <c r="H1632">
        <v>3</v>
      </c>
      <c r="I1632" s="38">
        <v>14007.22</v>
      </c>
      <c r="J1632" t="s">
        <v>11</v>
      </c>
      <c r="K1632" t="s">
        <v>12</v>
      </c>
      <c r="L1632" t="s">
        <v>42</v>
      </c>
      <c r="M1632" s="35">
        <f>DATE(E1632,MATCH(F1632,{"Jan","Feb","Mar","Apr","May","Jun","Jul","Aug","Sep","Oct","Nov","Dec"}, 0),G1632)</f>
        <v>23200</v>
      </c>
      <c r="N1632" s="20">
        <f t="shared" si="25"/>
        <v>59</v>
      </c>
    </row>
    <row r="1633" spans="4:14" x14ac:dyDescent="0.35">
      <c r="D1633" t="s">
        <v>1650</v>
      </c>
      <c r="E1633">
        <v>1960</v>
      </c>
      <c r="F1633" s="28" t="s">
        <v>15</v>
      </c>
      <c r="G1633">
        <v>8</v>
      </c>
      <c r="H1633">
        <v>0</v>
      </c>
      <c r="I1633" s="38">
        <v>14043.48</v>
      </c>
      <c r="J1633" t="s">
        <v>11</v>
      </c>
      <c r="K1633" t="s">
        <v>12</v>
      </c>
      <c r="L1633" t="s">
        <v>247</v>
      </c>
      <c r="M1633" s="35">
        <f>DATE(E1633,MATCH(F1633,{"Jan","Feb","Mar","Apr","May","Jun","Jul","Aug","Sep","Oct","Nov","Dec"}, 0),G1633)</f>
        <v>22228</v>
      </c>
      <c r="N1633" s="20">
        <f t="shared" si="25"/>
        <v>62</v>
      </c>
    </row>
    <row r="1634" spans="4:14" x14ac:dyDescent="0.35">
      <c r="D1634" t="s">
        <v>1651</v>
      </c>
      <c r="E1634">
        <v>1991</v>
      </c>
      <c r="F1634" s="28" t="s">
        <v>20</v>
      </c>
      <c r="G1634">
        <v>12</v>
      </c>
      <c r="H1634">
        <v>3</v>
      </c>
      <c r="I1634" s="38">
        <v>14081.93</v>
      </c>
      <c r="J1634" t="s">
        <v>11</v>
      </c>
      <c r="K1634" t="s">
        <v>12</v>
      </c>
      <c r="L1634" t="s">
        <v>23</v>
      </c>
      <c r="M1634" s="35">
        <f>DATE(E1634,MATCH(F1634,{"Jan","Feb","Mar","Apr","May","Jun","Jul","Aug","Sep","Oct","Nov","Dec"}, 0),G1634)</f>
        <v>33493</v>
      </c>
      <c r="N1634" s="20">
        <f t="shared" si="25"/>
        <v>31</v>
      </c>
    </row>
    <row r="1635" spans="4:14" x14ac:dyDescent="0.35">
      <c r="D1635" t="s">
        <v>1652</v>
      </c>
      <c r="E1635">
        <v>1976</v>
      </c>
      <c r="F1635" s="28" t="s">
        <v>20</v>
      </c>
      <c r="G1635">
        <v>26</v>
      </c>
      <c r="H1635">
        <v>2</v>
      </c>
      <c r="I1635" s="38">
        <v>14098.07</v>
      </c>
      <c r="J1635" t="s">
        <v>11</v>
      </c>
      <c r="K1635" t="s">
        <v>12</v>
      </c>
      <c r="L1635" t="s">
        <v>249</v>
      </c>
      <c r="M1635" s="35">
        <f>DATE(E1635,MATCH(F1635,{"Jan","Feb","Mar","Apr","May","Jun","Jul","Aug","Sep","Oct","Nov","Dec"}, 0),G1635)</f>
        <v>28029</v>
      </c>
      <c r="N1635" s="20">
        <f t="shared" si="25"/>
        <v>46</v>
      </c>
    </row>
    <row r="1636" spans="4:14" x14ac:dyDescent="0.35">
      <c r="D1636" t="s">
        <v>1653</v>
      </c>
      <c r="E1636">
        <v>1961</v>
      </c>
      <c r="F1636" s="28" t="s">
        <v>18</v>
      </c>
      <c r="G1636">
        <v>14</v>
      </c>
      <c r="H1636">
        <v>2</v>
      </c>
      <c r="I1636" s="38">
        <v>14119.62</v>
      </c>
      <c r="J1636" t="s">
        <v>11</v>
      </c>
      <c r="K1636" t="s">
        <v>16</v>
      </c>
      <c r="L1636" t="s">
        <v>23</v>
      </c>
      <c r="M1636" s="35">
        <f>DATE(E1636,MATCH(F1636,{"Jan","Feb","Mar","Apr","May","Jun","Jul","Aug","Sep","Oct","Nov","Dec"}, 0),G1636)</f>
        <v>22446</v>
      </c>
      <c r="N1636" s="20">
        <f t="shared" si="25"/>
        <v>61</v>
      </c>
    </row>
    <row r="1637" spans="4:14" x14ac:dyDescent="0.35">
      <c r="D1637" t="s">
        <v>1654</v>
      </c>
      <c r="E1637">
        <v>2004</v>
      </c>
      <c r="F1637" s="28" t="s">
        <v>10</v>
      </c>
      <c r="G1637">
        <v>6</v>
      </c>
      <c r="H1637">
        <v>0</v>
      </c>
      <c r="I1637" s="38">
        <v>14133.04</v>
      </c>
      <c r="J1637" t="s">
        <v>11</v>
      </c>
      <c r="K1637" t="s">
        <v>12</v>
      </c>
      <c r="L1637" t="s">
        <v>13</v>
      </c>
      <c r="M1637" s="35">
        <f>DATE(E1637,MATCH(F1637,{"Jan","Feb","Mar","Apr","May","Jun","Jul","Aug","Sep","Oct","Nov","Dec"}, 0),G1637)</f>
        <v>38174</v>
      </c>
      <c r="N1637" s="20">
        <f t="shared" si="25"/>
        <v>18</v>
      </c>
    </row>
    <row r="1638" spans="4:14" x14ac:dyDescent="0.35">
      <c r="D1638" t="s">
        <v>1655</v>
      </c>
      <c r="E1638">
        <v>1984</v>
      </c>
      <c r="F1638" s="28" t="s">
        <v>10</v>
      </c>
      <c r="G1638">
        <v>7</v>
      </c>
      <c r="H1638">
        <v>3</v>
      </c>
      <c r="I1638" s="38">
        <v>14152.46</v>
      </c>
      <c r="J1638" t="s">
        <v>11</v>
      </c>
      <c r="K1638" t="s">
        <v>16</v>
      </c>
      <c r="L1638" t="s">
        <v>23</v>
      </c>
      <c r="M1638" s="35">
        <f>DATE(E1638,MATCH(F1638,{"Jan","Feb","Mar","Apr","May","Jun","Jul","Aug","Sep","Oct","Nov","Dec"}, 0),G1638)</f>
        <v>30870</v>
      </c>
      <c r="N1638" s="20">
        <f t="shared" si="25"/>
        <v>38</v>
      </c>
    </row>
    <row r="1639" spans="4:14" x14ac:dyDescent="0.35">
      <c r="D1639" t="s">
        <v>1656</v>
      </c>
      <c r="E1639">
        <v>1968</v>
      </c>
      <c r="F1639" s="28" t="s">
        <v>30</v>
      </c>
      <c r="G1639">
        <v>25</v>
      </c>
      <c r="H1639">
        <v>0</v>
      </c>
      <c r="I1639" s="38">
        <v>14193.55</v>
      </c>
      <c r="J1639" t="s">
        <v>11</v>
      </c>
      <c r="K1639" t="s">
        <v>16</v>
      </c>
      <c r="L1639" t="s">
        <v>535</v>
      </c>
      <c r="M1639" s="35">
        <f>DATE(E1639,MATCH(F1639,{"Jan","Feb","Mar","Apr","May","Jun","Jul","Aug","Sep","Oct","Nov","Dec"}, 0),G1639)</f>
        <v>25197</v>
      </c>
      <c r="N1639" s="20">
        <f t="shared" si="25"/>
        <v>54</v>
      </c>
    </row>
    <row r="1640" spans="4:14" x14ac:dyDescent="0.35">
      <c r="D1640" t="s">
        <v>1657</v>
      </c>
      <c r="E1640">
        <v>1983</v>
      </c>
      <c r="F1640" s="28" t="s">
        <v>15</v>
      </c>
      <c r="G1640">
        <v>17</v>
      </c>
      <c r="H1640">
        <v>3</v>
      </c>
      <c r="I1640" s="38">
        <v>14209.4</v>
      </c>
      <c r="J1640" t="s">
        <v>11</v>
      </c>
      <c r="K1640" t="s">
        <v>16</v>
      </c>
      <c r="L1640" t="s">
        <v>535</v>
      </c>
      <c r="M1640" s="35">
        <f>DATE(E1640,MATCH(F1640,{"Jan","Feb","Mar","Apr","May","Jun","Jul","Aug","Sep","Oct","Nov","Dec"}, 0),G1640)</f>
        <v>30637</v>
      </c>
      <c r="N1640" s="20">
        <f t="shared" si="25"/>
        <v>39</v>
      </c>
    </row>
    <row r="1641" spans="4:14" x14ac:dyDescent="0.35">
      <c r="D1641" t="s">
        <v>1658</v>
      </c>
      <c r="E1641">
        <v>1958</v>
      </c>
      <c r="F1641" s="28" t="s">
        <v>20</v>
      </c>
      <c r="G1641">
        <v>21</v>
      </c>
      <c r="H1641">
        <v>0</v>
      </c>
      <c r="I1641" s="38">
        <v>14210.54</v>
      </c>
      <c r="J1641" t="s">
        <v>11</v>
      </c>
      <c r="K1641" t="s">
        <v>11</v>
      </c>
      <c r="L1641" t="s">
        <v>23</v>
      </c>
      <c r="M1641" s="35">
        <f>DATE(E1641,MATCH(F1641,{"Jan","Feb","Mar","Apr","May","Jun","Jul","Aug","Sep","Oct","Nov","Dec"}, 0),G1641)</f>
        <v>21449</v>
      </c>
      <c r="N1641" s="20">
        <f t="shared" si="25"/>
        <v>64</v>
      </c>
    </row>
    <row r="1642" spans="4:14" x14ac:dyDescent="0.35">
      <c r="D1642" t="s">
        <v>1659</v>
      </c>
      <c r="E1642">
        <v>1961</v>
      </c>
      <c r="F1642" s="28" t="s">
        <v>20</v>
      </c>
      <c r="G1642">
        <v>25</v>
      </c>
      <c r="H1642">
        <v>2</v>
      </c>
      <c r="I1642" s="38">
        <v>14235.07</v>
      </c>
      <c r="J1642" t="s">
        <v>11</v>
      </c>
      <c r="K1642" t="s">
        <v>16</v>
      </c>
      <c r="L1642" t="s">
        <v>42</v>
      </c>
      <c r="M1642" s="35">
        <f>DATE(E1642,MATCH(F1642,{"Jan","Feb","Mar","Apr","May","Jun","Jul","Aug","Sep","Oct","Nov","Dec"}, 0),G1642)</f>
        <v>22549</v>
      </c>
      <c r="N1642" s="20">
        <f t="shared" si="25"/>
        <v>61</v>
      </c>
    </row>
    <row r="1643" spans="4:14" x14ac:dyDescent="0.35">
      <c r="D1643" t="s">
        <v>1660</v>
      </c>
      <c r="E1643">
        <v>1959</v>
      </c>
      <c r="F1643" s="28" t="s">
        <v>37</v>
      </c>
      <c r="G1643">
        <v>10</v>
      </c>
      <c r="H1643">
        <v>0</v>
      </c>
      <c r="I1643" s="38">
        <v>14254.61</v>
      </c>
      <c r="J1643" t="s">
        <v>11</v>
      </c>
      <c r="K1643" t="s">
        <v>16</v>
      </c>
      <c r="L1643" t="s">
        <v>23</v>
      </c>
      <c r="M1643" s="35">
        <f>DATE(E1643,MATCH(F1643,{"Jan","Feb","Mar","Apr","May","Jun","Jul","Aug","Sep","Oct","Nov","Dec"}, 0),G1643)</f>
        <v>21833</v>
      </c>
      <c r="N1643" s="20">
        <f t="shared" si="25"/>
        <v>63</v>
      </c>
    </row>
    <row r="1644" spans="4:14" x14ac:dyDescent="0.35">
      <c r="D1644" t="s">
        <v>1661</v>
      </c>
      <c r="E1644">
        <v>1959</v>
      </c>
      <c r="F1644" s="28" t="s">
        <v>15</v>
      </c>
      <c r="G1644">
        <v>8</v>
      </c>
      <c r="H1644">
        <v>0</v>
      </c>
      <c r="I1644" s="38">
        <v>14256.19</v>
      </c>
      <c r="J1644" t="s">
        <v>11</v>
      </c>
      <c r="K1644" t="s">
        <v>12</v>
      </c>
      <c r="L1644" t="s">
        <v>23</v>
      </c>
      <c r="M1644" s="35">
        <f>DATE(E1644,MATCH(F1644,{"Jan","Feb","Mar","Apr","May","Jun","Jul","Aug","Sep","Oct","Nov","Dec"}, 0),G1644)</f>
        <v>21862</v>
      </c>
      <c r="N1644" s="20">
        <f t="shared" si="25"/>
        <v>63</v>
      </c>
    </row>
    <row r="1645" spans="4:14" x14ac:dyDescent="0.35">
      <c r="D1645" t="s">
        <v>1662</v>
      </c>
      <c r="E1645">
        <v>1974</v>
      </c>
      <c r="F1645" s="28" t="s">
        <v>30</v>
      </c>
      <c r="G1645">
        <v>26</v>
      </c>
      <c r="H1645">
        <v>0</v>
      </c>
      <c r="I1645" s="38">
        <v>14256.79</v>
      </c>
      <c r="J1645" t="s">
        <v>11</v>
      </c>
      <c r="K1645" t="s">
        <v>11</v>
      </c>
      <c r="L1645" t="s">
        <v>535</v>
      </c>
      <c r="M1645" s="35">
        <f>DATE(E1645,MATCH(F1645,{"Jan","Feb","Mar","Apr","May","Jun","Jul","Aug","Sep","Oct","Nov","Dec"}, 0),G1645)</f>
        <v>27389</v>
      </c>
      <c r="N1645" s="20">
        <f t="shared" si="25"/>
        <v>48</v>
      </c>
    </row>
    <row r="1646" spans="4:14" x14ac:dyDescent="0.35">
      <c r="D1646" t="s">
        <v>1663</v>
      </c>
      <c r="E1646">
        <v>1972</v>
      </c>
      <c r="F1646" s="28" t="s">
        <v>10</v>
      </c>
      <c r="G1646">
        <v>13</v>
      </c>
      <c r="H1646">
        <v>0</v>
      </c>
      <c r="I1646" s="38">
        <v>14258.33</v>
      </c>
      <c r="J1646" t="s">
        <v>11</v>
      </c>
      <c r="K1646" t="s">
        <v>11</v>
      </c>
      <c r="L1646" t="s">
        <v>535</v>
      </c>
      <c r="M1646" s="35">
        <f>DATE(E1646,MATCH(F1646,{"Jan","Feb","Mar","Apr","May","Jun","Jul","Aug","Sep","Oct","Nov","Dec"}, 0),G1646)</f>
        <v>26493</v>
      </c>
      <c r="N1646" s="20">
        <f t="shared" si="25"/>
        <v>50</v>
      </c>
    </row>
    <row r="1647" spans="4:14" x14ac:dyDescent="0.35">
      <c r="D1647" t="s">
        <v>1664</v>
      </c>
      <c r="E1647">
        <v>2004</v>
      </c>
      <c r="F1647" s="28" t="s">
        <v>20</v>
      </c>
      <c r="G1647">
        <v>6</v>
      </c>
      <c r="H1647">
        <v>0</v>
      </c>
      <c r="I1647" s="38">
        <v>14283.46</v>
      </c>
      <c r="J1647" t="s">
        <v>11</v>
      </c>
      <c r="K1647" t="s">
        <v>11</v>
      </c>
      <c r="L1647" t="s">
        <v>247</v>
      </c>
      <c r="M1647" s="35">
        <f>DATE(E1647,MATCH(F1647,{"Jan","Feb","Mar","Apr","May","Jun","Jul","Aug","Sep","Oct","Nov","Dec"}, 0),G1647)</f>
        <v>38236</v>
      </c>
      <c r="N1647" s="20">
        <f t="shared" si="25"/>
        <v>18</v>
      </c>
    </row>
    <row r="1648" spans="4:14" x14ac:dyDescent="0.35">
      <c r="D1648" t="s">
        <v>1665</v>
      </c>
      <c r="E1648">
        <v>1968</v>
      </c>
      <c r="F1648" s="28" t="s">
        <v>30</v>
      </c>
      <c r="G1648">
        <v>15</v>
      </c>
      <c r="H1648">
        <v>0</v>
      </c>
      <c r="I1648" s="38">
        <v>14285.9</v>
      </c>
      <c r="J1648" t="s">
        <v>11</v>
      </c>
      <c r="K1648" t="s">
        <v>12</v>
      </c>
      <c r="L1648" t="s">
        <v>23</v>
      </c>
      <c r="M1648" s="35">
        <f>DATE(E1648,MATCH(F1648,{"Jan","Feb","Mar","Apr","May","Jun","Jul","Aug","Sep","Oct","Nov","Dec"}, 0),G1648)</f>
        <v>25187</v>
      </c>
      <c r="N1648" s="20">
        <f t="shared" si="25"/>
        <v>54</v>
      </c>
    </row>
    <row r="1649" spans="4:14" x14ac:dyDescent="0.35">
      <c r="D1649" t="s">
        <v>1666</v>
      </c>
      <c r="E1649">
        <v>1958</v>
      </c>
      <c r="F1649" s="28" t="s">
        <v>37</v>
      </c>
      <c r="G1649">
        <v>15</v>
      </c>
      <c r="H1649">
        <v>0</v>
      </c>
      <c r="I1649" s="38">
        <v>14313.85</v>
      </c>
      <c r="J1649" t="s">
        <v>11</v>
      </c>
      <c r="K1649" t="s">
        <v>12</v>
      </c>
      <c r="L1649" t="s">
        <v>13</v>
      </c>
      <c r="M1649" s="35">
        <f>DATE(E1649,MATCH(F1649,{"Jan","Feb","Mar","Apr","May","Jun","Jul","Aug","Sep","Oct","Nov","Dec"}, 0),G1649)</f>
        <v>21473</v>
      </c>
      <c r="N1649" s="20">
        <f t="shared" si="25"/>
        <v>64</v>
      </c>
    </row>
    <row r="1650" spans="4:14" x14ac:dyDescent="0.35">
      <c r="D1650" t="s">
        <v>1667</v>
      </c>
      <c r="E1650">
        <v>1958</v>
      </c>
      <c r="F1650" s="28" t="s">
        <v>10</v>
      </c>
      <c r="G1650">
        <v>10</v>
      </c>
      <c r="H1650">
        <v>0</v>
      </c>
      <c r="I1650" s="38">
        <v>14319.03</v>
      </c>
      <c r="J1650" t="s">
        <v>11</v>
      </c>
      <c r="K1650" t="s">
        <v>11</v>
      </c>
      <c r="L1650" t="s">
        <v>42</v>
      </c>
      <c r="M1650" s="35">
        <f>DATE(E1650,MATCH(F1650,{"Jan","Feb","Mar","Apr","May","Jun","Jul","Aug","Sep","Oct","Nov","Dec"}, 0),G1650)</f>
        <v>21376</v>
      </c>
      <c r="N1650" s="20">
        <f t="shared" si="25"/>
        <v>64</v>
      </c>
    </row>
    <row r="1651" spans="4:14" x14ac:dyDescent="0.35">
      <c r="D1651" t="s">
        <v>1668</v>
      </c>
      <c r="E1651">
        <v>1969</v>
      </c>
      <c r="F1651" s="28" t="s">
        <v>20</v>
      </c>
      <c r="G1651">
        <v>26</v>
      </c>
      <c r="H1651">
        <v>0</v>
      </c>
      <c r="I1651" s="38">
        <v>14337.91</v>
      </c>
      <c r="J1651" t="s">
        <v>11</v>
      </c>
      <c r="K1651" t="s">
        <v>12</v>
      </c>
      <c r="L1651" t="s">
        <v>632</v>
      </c>
      <c r="M1651" s="35">
        <f>DATE(E1651,MATCH(F1651,{"Jan","Feb","Mar","Apr","May","Jun","Jul","Aug","Sep","Oct","Nov","Dec"}, 0),G1651)</f>
        <v>25472</v>
      </c>
      <c r="N1651" s="20">
        <f t="shared" si="25"/>
        <v>53</v>
      </c>
    </row>
    <row r="1652" spans="4:14" x14ac:dyDescent="0.35">
      <c r="D1652" t="s">
        <v>1669</v>
      </c>
      <c r="E1652">
        <v>1959</v>
      </c>
      <c r="F1652" s="28" t="s">
        <v>30</v>
      </c>
      <c r="G1652">
        <v>24</v>
      </c>
      <c r="H1652">
        <v>1</v>
      </c>
      <c r="I1652" s="38">
        <v>14349.85</v>
      </c>
      <c r="J1652" t="s">
        <v>11</v>
      </c>
      <c r="K1652" t="s">
        <v>11</v>
      </c>
      <c r="L1652" t="s">
        <v>23</v>
      </c>
      <c r="M1652" s="35">
        <f>DATE(E1652,MATCH(F1652,{"Jan","Feb","Mar","Apr","May","Jun","Jul","Aug","Sep","Oct","Nov","Dec"}, 0),G1652)</f>
        <v>21908</v>
      </c>
      <c r="N1652" s="20">
        <f t="shared" si="25"/>
        <v>63</v>
      </c>
    </row>
    <row r="1653" spans="4:14" x14ac:dyDescent="0.35">
      <c r="D1653" t="s">
        <v>1670</v>
      </c>
      <c r="E1653">
        <v>1967</v>
      </c>
      <c r="F1653" s="28" t="s">
        <v>37</v>
      </c>
      <c r="G1653">
        <v>10</v>
      </c>
      <c r="H1653">
        <v>0</v>
      </c>
      <c r="I1653" s="38">
        <v>14355.43</v>
      </c>
      <c r="J1653" t="s">
        <v>11</v>
      </c>
      <c r="K1653" t="s">
        <v>16</v>
      </c>
      <c r="L1653" t="s">
        <v>535</v>
      </c>
      <c r="M1653" s="35">
        <f>DATE(E1653,MATCH(F1653,{"Jan","Feb","Mar","Apr","May","Jun","Jul","Aug","Sep","Oct","Nov","Dec"}, 0),G1653)</f>
        <v>24755</v>
      </c>
      <c r="N1653" s="20">
        <f t="shared" si="25"/>
        <v>55</v>
      </c>
    </row>
    <row r="1654" spans="4:14" x14ac:dyDescent="0.35">
      <c r="D1654" t="s">
        <v>1671</v>
      </c>
      <c r="E1654">
        <v>1988</v>
      </c>
      <c r="F1654" s="28" t="s">
        <v>15</v>
      </c>
      <c r="G1654">
        <v>16</v>
      </c>
      <c r="H1654">
        <v>1</v>
      </c>
      <c r="I1654" s="38">
        <v>14358.36</v>
      </c>
      <c r="J1654" t="s">
        <v>11</v>
      </c>
      <c r="K1654" t="s">
        <v>11</v>
      </c>
      <c r="L1654" t="s">
        <v>42</v>
      </c>
      <c r="M1654" s="35">
        <f>DATE(E1654,MATCH(F1654,{"Jan","Feb","Mar","Apr","May","Jun","Jul","Aug","Sep","Oct","Nov","Dec"}, 0),G1654)</f>
        <v>32463</v>
      </c>
      <c r="N1654" s="20">
        <f t="shared" si="25"/>
        <v>34</v>
      </c>
    </row>
    <row r="1655" spans="4:14" x14ac:dyDescent="0.35">
      <c r="D1655" t="s">
        <v>1672</v>
      </c>
      <c r="E1655">
        <v>1963</v>
      </c>
      <c r="F1655" s="28" t="s">
        <v>10</v>
      </c>
      <c r="G1655">
        <v>16</v>
      </c>
      <c r="H1655">
        <v>3</v>
      </c>
      <c r="I1655" s="38">
        <v>14382.71</v>
      </c>
      <c r="J1655" t="s">
        <v>11</v>
      </c>
      <c r="K1655" t="s">
        <v>11</v>
      </c>
      <c r="L1655" t="s">
        <v>23</v>
      </c>
      <c r="M1655" s="35">
        <f>DATE(E1655,MATCH(F1655,{"Jan","Feb","Mar","Apr","May","Jun","Jul","Aug","Sep","Oct","Nov","Dec"}, 0),G1655)</f>
        <v>23208</v>
      </c>
      <c r="N1655" s="20">
        <f t="shared" si="25"/>
        <v>59</v>
      </c>
    </row>
    <row r="1656" spans="4:14" x14ac:dyDescent="0.35">
      <c r="D1656" t="s">
        <v>1673</v>
      </c>
      <c r="E1656">
        <v>1965</v>
      </c>
      <c r="F1656" s="28" t="s">
        <v>18</v>
      </c>
      <c r="G1656">
        <v>22</v>
      </c>
      <c r="H1656">
        <v>4</v>
      </c>
      <c r="I1656" s="38">
        <v>14394.4</v>
      </c>
      <c r="J1656" t="s">
        <v>11</v>
      </c>
      <c r="K1656" t="s">
        <v>12</v>
      </c>
      <c r="L1656" t="s">
        <v>247</v>
      </c>
      <c r="M1656" s="35">
        <f>DATE(E1656,MATCH(F1656,{"Jan","Feb","Mar","Apr","May","Jun","Jul","Aug","Sep","Oct","Nov","Dec"}, 0),G1656)</f>
        <v>23915</v>
      </c>
      <c r="N1656" s="20">
        <f t="shared" si="25"/>
        <v>57</v>
      </c>
    </row>
    <row r="1657" spans="4:14" x14ac:dyDescent="0.35">
      <c r="D1657" t="s">
        <v>1674</v>
      </c>
      <c r="E1657">
        <v>1958</v>
      </c>
      <c r="F1657" s="28" t="s">
        <v>20</v>
      </c>
      <c r="G1657">
        <v>14</v>
      </c>
      <c r="H1657">
        <v>0</v>
      </c>
      <c r="I1657" s="38">
        <v>14394.56</v>
      </c>
      <c r="J1657" t="s">
        <v>11</v>
      </c>
      <c r="K1657" t="s">
        <v>16</v>
      </c>
      <c r="L1657" t="s">
        <v>170</v>
      </c>
      <c r="M1657" s="35">
        <f>DATE(E1657,MATCH(F1657,{"Jan","Feb","Mar","Apr","May","Jun","Jul","Aug","Sep","Oct","Nov","Dec"}, 0),G1657)</f>
        <v>21442</v>
      </c>
      <c r="N1657" s="20">
        <f t="shared" si="25"/>
        <v>64</v>
      </c>
    </row>
    <row r="1658" spans="4:14" x14ac:dyDescent="0.35">
      <c r="D1658" t="s">
        <v>1675</v>
      </c>
      <c r="E1658">
        <v>1958</v>
      </c>
      <c r="F1658" s="28" t="s">
        <v>10</v>
      </c>
      <c r="G1658">
        <v>29</v>
      </c>
      <c r="H1658">
        <v>0</v>
      </c>
      <c r="I1658" s="38">
        <v>14410.93</v>
      </c>
      <c r="J1658" t="s">
        <v>11</v>
      </c>
      <c r="K1658" t="s">
        <v>11</v>
      </c>
      <c r="L1658" t="s">
        <v>168</v>
      </c>
      <c r="M1658" s="35">
        <f>DATE(E1658,MATCH(F1658,{"Jan","Feb","Mar","Apr","May","Jun","Jul","Aug","Sep","Oct","Nov","Dec"}, 0),G1658)</f>
        <v>21395</v>
      </c>
      <c r="N1658" s="20">
        <f t="shared" si="25"/>
        <v>64</v>
      </c>
    </row>
    <row r="1659" spans="4:14" x14ac:dyDescent="0.35">
      <c r="D1659" t="s">
        <v>1676</v>
      </c>
      <c r="E1659">
        <v>1958</v>
      </c>
      <c r="F1659" s="28" t="s">
        <v>20</v>
      </c>
      <c r="G1659">
        <v>20</v>
      </c>
      <c r="H1659">
        <v>1</v>
      </c>
      <c r="I1659" s="38">
        <v>14418.28</v>
      </c>
      <c r="J1659" t="s">
        <v>11</v>
      </c>
      <c r="K1659" t="s">
        <v>12</v>
      </c>
      <c r="L1659" t="s">
        <v>13</v>
      </c>
      <c r="M1659" s="35">
        <f>DATE(E1659,MATCH(F1659,{"Jan","Feb","Mar","Apr","May","Jun","Jul","Aug","Sep","Oct","Nov","Dec"}, 0),G1659)</f>
        <v>21448</v>
      </c>
      <c r="N1659" s="20">
        <f t="shared" si="25"/>
        <v>64</v>
      </c>
    </row>
    <row r="1660" spans="4:14" x14ac:dyDescent="0.35">
      <c r="D1660" t="s">
        <v>1677</v>
      </c>
      <c r="E1660">
        <v>1999</v>
      </c>
      <c r="F1660" s="28" t="s">
        <v>35</v>
      </c>
      <c r="G1660">
        <v>10</v>
      </c>
      <c r="H1660">
        <v>2</v>
      </c>
      <c r="I1660" s="38">
        <v>14426.07</v>
      </c>
      <c r="J1660" t="s">
        <v>11</v>
      </c>
      <c r="K1660" t="s">
        <v>16</v>
      </c>
      <c r="L1660" t="s">
        <v>23</v>
      </c>
      <c r="M1660" s="35">
        <f>DATE(E1660,MATCH(F1660,{"Jan","Feb","Mar","Apr","May","Jun","Jul","Aug","Sep","Oct","Nov","Dec"}, 0),G1660)</f>
        <v>36382</v>
      </c>
      <c r="N1660" s="20">
        <f t="shared" si="25"/>
        <v>23</v>
      </c>
    </row>
    <row r="1661" spans="4:14" x14ac:dyDescent="0.35">
      <c r="D1661" t="s">
        <v>1678</v>
      </c>
      <c r="E1661">
        <v>1967</v>
      </c>
      <c r="F1661" s="28" t="s">
        <v>35</v>
      </c>
      <c r="G1661">
        <v>15</v>
      </c>
      <c r="H1661">
        <v>0</v>
      </c>
      <c r="I1661" s="38">
        <v>14426.66</v>
      </c>
      <c r="J1661" t="s">
        <v>11</v>
      </c>
      <c r="K1661" t="s">
        <v>11</v>
      </c>
      <c r="L1661" t="s">
        <v>535</v>
      </c>
      <c r="M1661" s="35">
        <f>DATE(E1661,MATCH(F1661,{"Jan","Feb","Mar","Apr","May","Jun","Jul","Aug","Sep","Oct","Nov","Dec"}, 0),G1661)</f>
        <v>24699</v>
      </c>
      <c r="N1661" s="20">
        <f t="shared" si="25"/>
        <v>55</v>
      </c>
    </row>
    <row r="1662" spans="4:14" x14ac:dyDescent="0.35">
      <c r="D1662" t="s">
        <v>1679</v>
      </c>
      <c r="E1662">
        <v>1967</v>
      </c>
      <c r="F1662" s="28" t="s">
        <v>15</v>
      </c>
      <c r="G1662">
        <v>4</v>
      </c>
      <c r="H1662">
        <v>0</v>
      </c>
      <c r="I1662" s="38">
        <v>14427.63</v>
      </c>
      <c r="J1662" t="s">
        <v>11</v>
      </c>
      <c r="K1662" t="s">
        <v>11</v>
      </c>
      <c r="L1662" t="s">
        <v>300</v>
      </c>
      <c r="M1662" s="35">
        <f>DATE(E1662,MATCH(F1662,{"Jan","Feb","Mar","Apr","May","Jun","Jul","Aug","Sep","Oct","Nov","Dec"}, 0),G1662)</f>
        <v>24780</v>
      </c>
      <c r="N1662" s="20">
        <f t="shared" si="25"/>
        <v>55</v>
      </c>
    </row>
    <row r="1663" spans="4:14" x14ac:dyDescent="0.35">
      <c r="D1663" t="s">
        <v>1680</v>
      </c>
      <c r="E1663">
        <v>1959</v>
      </c>
      <c r="F1663" s="28" t="s">
        <v>18</v>
      </c>
      <c r="G1663">
        <v>29</v>
      </c>
      <c r="H1663">
        <v>0</v>
      </c>
      <c r="I1663" s="38">
        <v>14449.85</v>
      </c>
      <c r="J1663" t="s">
        <v>11</v>
      </c>
      <c r="K1663" t="s">
        <v>16</v>
      </c>
      <c r="L1663" t="s">
        <v>247</v>
      </c>
      <c r="M1663" s="35">
        <f>DATE(E1663,MATCH(F1663,{"Jan","Feb","Mar","Apr","May","Jun","Jul","Aug","Sep","Oct","Nov","Dec"}, 0),G1663)</f>
        <v>21730</v>
      </c>
      <c r="N1663" s="20">
        <f t="shared" si="25"/>
        <v>63</v>
      </c>
    </row>
    <row r="1664" spans="4:14" x14ac:dyDescent="0.35">
      <c r="D1664" t="s">
        <v>1681</v>
      </c>
      <c r="E1664">
        <v>1959</v>
      </c>
      <c r="F1664" s="28" t="s">
        <v>35</v>
      </c>
      <c r="G1664">
        <v>3</v>
      </c>
      <c r="H1664">
        <v>0</v>
      </c>
      <c r="I1664" s="38">
        <v>14451.84</v>
      </c>
      <c r="J1664" t="s">
        <v>11</v>
      </c>
      <c r="K1664" t="s">
        <v>12</v>
      </c>
      <c r="L1664" t="s">
        <v>249</v>
      </c>
      <c r="M1664" s="35">
        <f>DATE(E1664,MATCH(F1664,{"Jan","Feb","Mar","Apr","May","Jun","Jul","Aug","Sep","Oct","Nov","Dec"}, 0),G1664)</f>
        <v>21765</v>
      </c>
      <c r="N1664" s="20">
        <f t="shared" si="25"/>
        <v>63</v>
      </c>
    </row>
    <row r="1665" spans="4:14" x14ac:dyDescent="0.35">
      <c r="D1665" t="s">
        <v>1682</v>
      </c>
      <c r="E1665">
        <v>1996</v>
      </c>
      <c r="F1665" s="28" t="s">
        <v>15</v>
      </c>
      <c r="G1665">
        <v>10</v>
      </c>
      <c r="H1665">
        <v>2</v>
      </c>
      <c r="I1665" s="38">
        <v>14455.64</v>
      </c>
      <c r="J1665" t="s">
        <v>11</v>
      </c>
      <c r="K1665" t="s">
        <v>12</v>
      </c>
      <c r="L1665" t="s">
        <v>247</v>
      </c>
      <c r="M1665" s="35">
        <f>DATE(E1665,MATCH(F1665,{"Jan","Feb","Mar","Apr","May","Jun","Jul","Aug","Sep","Oct","Nov","Dec"}, 0),G1665)</f>
        <v>35379</v>
      </c>
      <c r="N1665" s="20">
        <f t="shared" si="25"/>
        <v>26</v>
      </c>
    </row>
    <row r="1666" spans="4:14" x14ac:dyDescent="0.35">
      <c r="D1666" t="s">
        <v>1683</v>
      </c>
      <c r="E1666">
        <v>1976</v>
      </c>
      <c r="F1666" s="28" t="s">
        <v>15</v>
      </c>
      <c r="G1666">
        <v>27</v>
      </c>
      <c r="H1666">
        <v>2</v>
      </c>
      <c r="I1666" s="38">
        <v>14470.01</v>
      </c>
      <c r="J1666" t="s">
        <v>11</v>
      </c>
      <c r="K1666" t="s">
        <v>12</v>
      </c>
      <c r="L1666" t="s">
        <v>23</v>
      </c>
      <c r="M1666" s="35">
        <f>DATE(E1666,MATCH(F1666,{"Jan","Feb","Mar","Apr","May","Jun","Jul","Aug","Sep","Oct","Nov","Dec"}, 0),G1666)</f>
        <v>28091</v>
      </c>
      <c r="N1666" s="20">
        <f t="shared" si="25"/>
        <v>46</v>
      </c>
    </row>
    <row r="1667" spans="4:14" x14ac:dyDescent="0.35">
      <c r="D1667" t="s">
        <v>1684</v>
      </c>
      <c r="E1667">
        <v>1959</v>
      </c>
      <c r="F1667" s="28" t="s">
        <v>15</v>
      </c>
      <c r="G1667">
        <v>20</v>
      </c>
      <c r="H1667">
        <v>1</v>
      </c>
      <c r="I1667" s="38">
        <v>14474.68</v>
      </c>
      <c r="J1667" t="s">
        <v>11</v>
      </c>
      <c r="K1667" t="s">
        <v>11</v>
      </c>
      <c r="L1667" t="s">
        <v>13</v>
      </c>
      <c r="M1667" s="35">
        <f>DATE(E1667,MATCH(F1667,{"Jan","Feb","Mar","Apr","May","Jun","Jul","Aug","Sep","Oct","Nov","Dec"}, 0),G1667)</f>
        <v>21874</v>
      </c>
      <c r="N1667" s="20">
        <f t="shared" si="25"/>
        <v>63</v>
      </c>
    </row>
    <row r="1668" spans="4:14" x14ac:dyDescent="0.35">
      <c r="D1668" t="s">
        <v>1685</v>
      </c>
      <c r="E1668">
        <v>1979</v>
      </c>
      <c r="F1668" s="28" t="s">
        <v>37</v>
      </c>
      <c r="G1668">
        <v>20</v>
      </c>
      <c r="H1668">
        <v>5</v>
      </c>
      <c r="I1668" s="38">
        <v>14478.33</v>
      </c>
      <c r="J1668" t="s">
        <v>11</v>
      </c>
      <c r="K1668" t="s">
        <v>11</v>
      </c>
      <c r="L1668" t="s">
        <v>13</v>
      </c>
      <c r="M1668" s="35">
        <f>DATE(E1668,MATCH(F1668,{"Jan","Feb","Mar","Apr","May","Jun","Jul","Aug","Sep","Oct","Nov","Dec"}, 0),G1668)</f>
        <v>29148</v>
      </c>
      <c r="N1668" s="20">
        <f t="shared" si="25"/>
        <v>43</v>
      </c>
    </row>
    <row r="1669" spans="4:14" x14ac:dyDescent="0.35">
      <c r="D1669" t="s">
        <v>1686</v>
      </c>
      <c r="E1669">
        <v>1989</v>
      </c>
      <c r="F1669" s="28" t="s">
        <v>10</v>
      </c>
      <c r="G1669">
        <v>22</v>
      </c>
      <c r="H1669">
        <v>3</v>
      </c>
      <c r="I1669" s="38">
        <v>14507.46</v>
      </c>
      <c r="J1669" t="s">
        <v>11</v>
      </c>
      <c r="K1669" t="s">
        <v>12</v>
      </c>
      <c r="L1669" t="s">
        <v>23</v>
      </c>
      <c r="M1669" s="35">
        <f>DATE(E1669,MATCH(F1669,{"Jan","Feb","Mar","Apr","May","Jun","Jul","Aug","Sep","Oct","Nov","Dec"}, 0),G1669)</f>
        <v>32711</v>
      </c>
      <c r="N1669" s="20">
        <f t="shared" si="25"/>
        <v>33</v>
      </c>
    </row>
    <row r="1670" spans="4:14" x14ac:dyDescent="0.35">
      <c r="D1670" t="s">
        <v>1687</v>
      </c>
      <c r="E1670">
        <v>1989</v>
      </c>
      <c r="F1670" s="28" t="s">
        <v>10</v>
      </c>
      <c r="G1670">
        <v>14</v>
      </c>
      <c r="H1670">
        <v>3</v>
      </c>
      <c r="I1670" s="38">
        <v>14547.26</v>
      </c>
      <c r="J1670" t="s">
        <v>11</v>
      </c>
      <c r="K1670" t="s">
        <v>12</v>
      </c>
      <c r="L1670" t="s">
        <v>42</v>
      </c>
      <c r="M1670" s="35">
        <f>DATE(E1670,MATCH(F1670,{"Jan","Feb","Mar","Apr","May","Jun","Jul","Aug","Sep","Oct","Nov","Dec"}, 0),G1670)</f>
        <v>32703</v>
      </c>
      <c r="N1670" s="20">
        <f t="shared" si="25"/>
        <v>33</v>
      </c>
    </row>
    <row r="1671" spans="4:14" x14ac:dyDescent="0.35">
      <c r="D1671" t="s">
        <v>1688</v>
      </c>
      <c r="E1671">
        <v>1998</v>
      </c>
      <c r="F1671" s="28" t="s">
        <v>20</v>
      </c>
      <c r="G1671">
        <v>12</v>
      </c>
      <c r="H1671">
        <v>0</v>
      </c>
      <c r="I1671" s="38">
        <v>14571.89</v>
      </c>
      <c r="J1671" t="s">
        <v>11</v>
      </c>
      <c r="K1671" t="s">
        <v>16</v>
      </c>
      <c r="L1671" t="s">
        <v>247</v>
      </c>
      <c r="M1671" s="35">
        <f>DATE(E1671,MATCH(F1671,{"Jan","Feb","Mar","Apr","May","Jun","Jul","Aug","Sep","Oct","Nov","Dec"}, 0),G1671)</f>
        <v>36050</v>
      </c>
      <c r="N1671" s="20">
        <f t="shared" si="25"/>
        <v>24</v>
      </c>
    </row>
    <row r="1672" spans="4:14" x14ac:dyDescent="0.35">
      <c r="D1672" t="s">
        <v>1689</v>
      </c>
      <c r="E1672">
        <v>1962</v>
      </c>
      <c r="F1672" s="28" t="s">
        <v>30</v>
      </c>
      <c r="G1672">
        <v>3</v>
      </c>
      <c r="H1672">
        <v>0</v>
      </c>
      <c r="I1672" s="38">
        <v>14574.64</v>
      </c>
      <c r="J1672" t="s">
        <v>11</v>
      </c>
      <c r="K1672" t="s">
        <v>16</v>
      </c>
      <c r="L1672" t="s">
        <v>200</v>
      </c>
      <c r="M1672" s="35">
        <f>DATE(E1672,MATCH(F1672,{"Jan","Feb","Mar","Apr","May","Jun","Jul","Aug","Sep","Oct","Nov","Dec"}, 0),G1672)</f>
        <v>22983</v>
      </c>
      <c r="N1672" s="20">
        <f t="shared" si="25"/>
        <v>60</v>
      </c>
    </row>
    <row r="1673" spans="4:14" x14ac:dyDescent="0.35">
      <c r="D1673" t="s">
        <v>1690</v>
      </c>
      <c r="E1673">
        <v>1963</v>
      </c>
      <c r="F1673" s="28" t="s">
        <v>37</v>
      </c>
      <c r="G1673">
        <v>14</v>
      </c>
      <c r="H1673">
        <v>3</v>
      </c>
      <c r="I1673" s="38">
        <v>14590.63</v>
      </c>
      <c r="J1673" t="s">
        <v>11</v>
      </c>
      <c r="K1673" t="s">
        <v>16</v>
      </c>
      <c r="L1673" t="s">
        <v>247</v>
      </c>
      <c r="M1673" s="35">
        <f>DATE(E1673,MATCH(F1673,{"Jan","Feb","Mar","Apr","May","Jun","Jul","Aug","Sep","Oct","Nov","Dec"}, 0),G1673)</f>
        <v>23298</v>
      </c>
      <c r="N1673" s="20">
        <f t="shared" si="25"/>
        <v>59</v>
      </c>
    </row>
    <row r="1674" spans="4:14" x14ac:dyDescent="0.35">
      <c r="D1674" t="s">
        <v>1691</v>
      </c>
      <c r="E1674">
        <v>1967</v>
      </c>
      <c r="F1674" s="28" t="s">
        <v>10</v>
      </c>
      <c r="G1674">
        <v>18</v>
      </c>
      <c r="H1674">
        <v>0</v>
      </c>
      <c r="I1674" s="38">
        <v>14600.62</v>
      </c>
      <c r="J1674" t="s">
        <v>11</v>
      </c>
      <c r="K1674" t="s">
        <v>12</v>
      </c>
      <c r="L1674" t="s">
        <v>632</v>
      </c>
      <c r="M1674" s="35">
        <f>DATE(E1674,MATCH(F1674,{"Jan","Feb","Mar","Apr","May","Jun","Jul","Aug","Sep","Oct","Nov","Dec"}, 0),G1674)</f>
        <v>24671</v>
      </c>
      <c r="N1674" s="20">
        <f t="shared" si="25"/>
        <v>55</v>
      </c>
    </row>
    <row r="1675" spans="4:14" x14ac:dyDescent="0.35">
      <c r="D1675" t="s">
        <v>1692</v>
      </c>
      <c r="E1675">
        <v>1965</v>
      </c>
      <c r="F1675" s="28" t="s">
        <v>15</v>
      </c>
      <c r="G1675">
        <v>8</v>
      </c>
      <c r="H1675">
        <v>0</v>
      </c>
      <c r="I1675" s="38">
        <v>14612.33</v>
      </c>
      <c r="J1675" t="s">
        <v>11</v>
      </c>
      <c r="K1675" t="s">
        <v>12</v>
      </c>
      <c r="L1675" t="s">
        <v>300</v>
      </c>
      <c r="M1675" s="35">
        <f>DATE(E1675,MATCH(F1675,{"Jan","Feb","Mar","Apr","May","Jun","Jul","Aug","Sep","Oct","Nov","Dec"}, 0),G1675)</f>
        <v>24054</v>
      </c>
      <c r="N1675" s="20">
        <f t="shared" si="25"/>
        <v>57</v>
      </c>
    </row>
    <row r="1676" spans="4:14" x14ac:dyDescent="0.35">
      <c r="D1676" t="s">
        <v>1693</v>
      </c>
      <c r="E1676">
        <v>1991</v>
      </c>
      <c r="F1676" s="28" t="s">
        <v>35</v>
      </c>
      <c r="G1676">
        <v>21</v>
      </c>
      <c r="H1676">
        <v>3</v>
      </c>
      <c r="I1676" s="38">
        <v>14630.52</v>
      </c>
      <c r="J1676" t="s">
        <v>11</v>
      </c>
      <c r="K1676" t="s">
        <v>12</v>
      </c>
      <c r="L1676" t="s">
        <v>42</v>
      </c>
      <c r="M1676" s="35">
        <f>DATE(E1676,MATCH(F1676,{"Jan","Feb","Mar","Apr","May","Jun","Jul","Aug","Sep","Oct","Nov","Dec"}, 0),G1676)</f>
        <v>33471</v>
      </c>
      <c r="N1676" s="20">
        <f t="shared" si="25"/>
        <v>31</v>
      </c>
    </row>
    <row r="1677" spans="4:14" x14ac:dyDescent="0.35">
      <c r="D1677" t="s">
        <v>1694</v>
      </c>
      <c r="E1677">
        <v>1967</v>
      </c>
      <c r="F1677" s="28" t="s">
        <v>20</v>
      </c>
      <c r="G1677">
        <v>1</v>
      </c>
      <c r="H1677">
        <v>0</v>
      </c>
      <c r="I1677" s="38">
        <v>14640.35</v>
      </c>
      <c r="J1677" t="s">
        <v>11</v>
      </c>
      <c r="K1677" t="s">
        <v>12</v>
      </c>
      <c r="L1677" t="s">
        <v>535</v>
      </c>
      <c r="M1677" s="35">
        <f>DATE(E1677,MATCH(F1677,{"Jan","Feb","Mar","Apr","May","Jun","Jul","Aug","Sep","Oct","Nov","Dec"}, 0),G1677)</f>
        <v>24716</v>
      </c>
      <c r="N1677" s="20">
        <f t="shared" si="25"/>
        <v>55</v>
      </c>
    </row>
    <row r="1678" spans="4:14" x14ac:dyDescent="0.35">
      <c r="D1678" t="s">
        <v>1695</v>
      </c>
      <c r="E1678">
        <v>1981</v>
      </c>
      <c r="F1678" s="28" t="s">
        <v>15</v>
      </c>
      <c r="G1678">
        <v>13</v>
      </c>
      <c r="H1678">
        <v>1</v>
      </c>
      <c r="I1678" s="38">
        <v>14657.2</v>
      </c>
      <c r="J1678" t="s">
        <v>11</v>
      </c>
      <c r="K1678" t="s">
        <v>16</v>
      </c>
      <c r="L1678" t="s">
        <v>23</v>
      </c>
      <c r="M1678" s="35">
        <f>DATE(E1678,MATCH(F1678,{"Jan","Feb","Mar","Apr","May","Jun","Jul","Aug","Sep","Oct","Nov","Dec"}, 0),G1678)</f>
        <v>29903</v>
      </c>
      <c r="N1678" s="20">
        <f t="shared" si="25"/>
        <v>41</v>
      </c>
    </row>
    <row r="1679" spans="4:14" x14ac:dyDescent="0.35">
      <c r="D1679" t="s">
        <v>1696</v>
      </c>
      <c r="E1679">
        <v>1969</v>
      </c>
      <c r="F1679" s="28" t="s">
        <v>37</v>
      </c>
      <c r="G1679">
        <v>20</v>
      </c>
      <c r="H1679">
        <v>0</v>
      </c>
      <c r="I1679" s="38">
        <v>14665.75</v>
      </c>
      <c r="J1679" t="s">
        <v>11</v>
      </c>
      <c r="K1679" t="s">
        <v>16</v>
      </c>
      <c r="L1679" t="s">
        <v>23</v>
      </c>
      <c r="M1679" s="35">
        <f>DATE(E1679,MATCH(F1679,{"Jan","Feb","Mar","Apr","May","Jun","Jul","Aug","Sep","Oct","Nov","Dec"}, 0),G1679)</f>
        <v>25496</v>
      </c>
      <c r="N1679" s="20">
        <f t="shared" si="25"/>
        <v>53</v>
      </c>
    </row>
    <row r="1680" spans="4:14" x14ac:dyDescent="0.35">
      <c r="D1680" t="s">
        <v>1697</v>
      </c>
      <c r="E1680">
        <v>1958</v>
      </c>
      <c r="F1680" s="28" t="s">
        <v>10</v>
      </c>
      <c r="G1680">
        <v>23</v>
      </c>
      <c r="H1680">
        <v>0</v>
      </c>
      <c r="I1680" s="38">
        <v>14692.67</v>
      </c>
      <c r="J1680" t="s">
        <v>11</v>
      </c>
      <c r="K1680" t="s">
        <v>16</v>
      </c>
      <c r="L1680" t="s">
        <v>23</v>
      </c>
      <c r="M1680" s="35">
        <f>DATE(E1680,MATCH(F1680,{"Jan","Feb","Mar","Apr","May","Jun","Jul","Aug","Sep","Oct","Nov","Dec"}, 0),G1680)</f>
        <v>21389</v>
      </c>
      <c r="N1680" s="20">
        <f t="shared" si="25"/>
        <v>64</v>
      </c>
    </row>
    <row r="1681" spans="4:14" x14ac:dyDescent="0.35">
      <c r="D1681" t="s">
        <v>1698</v>
      </c>
      <c r="E1681">
        <v>1982</v>
      </c>
      <c r="F1681" s="28" t="s">
        <v>20</v>
      </c>
      <c r="G1681">
        <v>4</v>
      </c>
      <c r="H1681">
        <v>3</v>
      </c>
      <c r="I1681" s="38">
        <v>14696.77</v>
      </c>
      <c r="J1681" t="s">
        <v>11</v>
      </c>
      <c r="K1681" t="s">
        <v>11</v>
      </c>
      <c r="L1681" t="s">
        <v>42</v>
      </c>
      <c r="M1681" s="35">
        <f>DATE(E1681,MATCH(F1681,{"Jan","Feb","Mar","Apr","May","Jun","Jul","Aug","Sep","Oct","Nov","Dec"}, 0),G1681)</f>
        <v>30198</v>
      </c>
      <c r="N1681" s="20">
        <f t="shared" ref="N1681:N1744" si="26">DATEDIF(M1681,DATE(2023,6,8),"y")</f>
        <v>40</v>
      </c>
    </row>
    <row r="1682" spans="4:14" x14ac:dyDescent="0.35">
      <c r="D1682" t="s">
        <v>1699</v>
      </c>
      <c r="E1682">
        <v>2002</v>
      </c>
      <c r="F1682" s="28" t="s">
        <v>20</v>
      </c>
      <c r="G1682">
        <v>24</v>
      </c>
      <c r="H1682">
        <v>0</v>
      </c>
      <c r="I1682" s="38">
        <v>14711.74</v>
      </c>
      <c r="J1682" t="s">
        <v>11</v>
      </c>
      <c r="K1682" t="s">
        <v>11</v>
      </c>
      <c r="L1682" t="s">
        <v>23</v>
      </c>
      <c r="M1682" s="35">
        <f>DATE(E1682,MATCH(F1682,{"Jan","Feb","Mar","Apr","May","Jun","Jul","Aug","Sep","Oct","Nov","Dec"}, 0),G1682)</f>
        <v>37523</v>
      </c>
      <c r="N1682" s="20">
        <f t="shared" si="26"/>
        <v>20</v>
      </c>
    </row>
    <row r="1683" spans="4:14" x14ac:dyDescent="0.35">
      <c r="D1683" t="s">
        <v>1700</v>
      </c>
      <c r="E1683">
        <v>1962</v>
      </c>
      <c r="F1683" s="28" t="s">
        <v>10</v>
      </c>
      <c r="G1683">
        <v>29</v>
      </c>
      <c r="H1683">
        <v>0</v>
      </c>
      <c r="I1683" s="38">
        <v>14738.43</v>
      </c>
      <c r="J1683" t="s">
        <v>11</v>
      </c>
      <c r="K1683" t="s">
        <v>12</v>
      </c>
      <c r="L1683" t="s">
        <v>300</v>
      </c>
      <c r="M1683" s="35">
        <f>DATE(E1683,MATCH(F1683,{"Jan","Feb","Mar","Apr","May","Jun","Jul","Aug","Sep","Oct","Nov","Dec"}, 0),G1683)</f>
        <v>22856</v>
      </c>
      <c r="N1683" s="20">
        <f t="shared" si="26"/>
        <v>60</v>
      </c>
    </row>
    <row r="1684" spans="4:14" x14ac:dyDescent="0.35">
      <c r="D1684" t="s">
        <v>1701</v>
      </c>
      <c r="E1684">
        <v>1965</v>
      </c>
      <c r="F1684" s="28" t="s">
        <v>10</v>
      </c>
      <c r="G1684">
        <v>27</v>
      </c>
      <c r="H1684">
        <v>0</v>
      </c>
      <c r="I1684" s="38">
        <v>14750.42</v>
      </c>
      <c r="J1684" t="s">
        <v>11</v>
      </c>
      <c r="K1684" t="s">
        <v>11</v>
      </c>
      <c r="L1684" t="s">
        <v>535</v>
      </c>
      <c r="M1684" s="35">
        <f>DATE(E1684,MATCH(F1684,{"Jan","Feb","Mar","Apr","May","Jun","Jul","Aug","Sep","Oct","Nov","Dec"}, 0),G1684)</f>
        <v>23950</v>
      </c>
      <c r="N1684" s="20">
        <f t="shared" si="26"/>
        <v>57</v>
      </c>
    </row>
    <row r="1685" spans="4:14" x14ac:dyDescent="0.35">
      <c r="D1685" t="s">
        <v>1702</v>
      </c>
      <c r="E1685">
        <v>1975</v>
      </c>
      <c r="F1685" s="28" t="s">
        <v>30</v>
      </c>
      <c r="G1685">
        <v>10</v>
      </c>
      <c r="H1685">
        <v>1</v>
      </c>
      <c r="I1685" s="38">
        <v>14819</v>
      </c>
      <c r="J1685" t="s">
        <v>11</v>
      </c>
      <c r="K1685" t="s">
        <v>12</v>
      </c>
      <c r="L1685" t="s">
        <v>249</v>
      </c>
      <c r="M1685" s="35">
        <f>DATE(E1685,MATCH(F1685,{"Jan","Feb","Mar","Apr","May","Jun","Jul","Aug","Sep","Oct","Nov","Dec"}, 0),G1685)</f>
        <v>27738</v>
      </c>
      <c r="N1685" s="20">
        <f t="shared" si="26"/>
        <v>47</v>
      </c>
    </row>
    <row r="1686" spans="4:14" x14ac:dyDescent="0.35">
      <c r="D1686" t="s">
        <v>1703</v>
      </c>
      <c r="E1686">
        <v>1979</v>
      </c>
      <c r="F1686" s="28" t="s">
        <v>37</v>
      </c>
      <c r="G1686">
        <v>18</v>
      </c>
      <c r="H1686">
        <v>2</v>
      </c>
      <c r="I1686" s="38">
        <v>14839.34</v>
      </c>
      <c r="J1686" t="s">
        <v>11</v>
      </c>
      <c r="K1686" t="s">
        <v>12</v>
      </c>
      <c r="L1686" t="s">
        <v>535</v>
      </c>
      <c r="M1686" s="35">
        <f>DATE(E1686,MATCH(F1686,{"Jan","Feb","Mar","Apr","May","Jun","Jul","Aug","Sep","Oct","Nov","Dec"}, 0),G1686)</f>
        <v>29146</v>
      </c>
      <c r="N1686" s="20">
        <f t="shared" si="26"/>
        <v>43</v>
      </c>
    </row>
    <row r="1687" spans="4:14" x14ac:dyDescent="0.35">
      <c r="D1687" t="s">
        <v>1704</v>
      </c>
      <c r="E1687">
        <v>1981</v>
      </c>
      <c r="F1687" s="28" t="s">
        <v>18</v>
      </c>
      <c r="G1687">
        <v>5</v>
      </c>
      <c r="H1687">
        <v>1</v>
      </c>
      <c r="I1687" s="38">
        <v>14843.96</v>
      </c>
      <c r="J1687" t="s">
        <v>11</v>
      </c>
      <c r="K1687" t="s">
        <v>12</v>
      </c>
      <c r="L1687" t="s">
        <v>535</v>
      </c>
      <c r="M1687" s="35">
        <f>DATE(E1687,MATCH(F1687,{"Jan","Feb","Mar","Apr","May","Jun","Jul","Aug","Sep","Oct","Nov","Dec"}, 0),G1687)</f>
        <v>29742</v>
      </c>
      <c r="N1687" s="20">
        <f t="shared" si="26"/>
        <v>42</v>
      </c>
    </row>
    <row r="1688" spans="4:14" x14ac:dyDescent="0.35">
      <c r="D1688" t="s">
        <v>1705</v>
      </c>
      <c r="E1688">
        <v>1970</v>
      </c>
      <c r="F1688" s="28" t="s">
        <v>15</v>
      </c>
      <c r="G1688">
        <v>11</v>
      </c>
      <c r="H1688">
        <v>0</v>
      </c>
      <c r="I1688" s="38">
        <v>14847.63</v>
      </c>
      <c r="J1688" t="s">
        <v>11</v>
      </c>
      <c r="K1688" t="s">
        <v>11</v>
      </c>
      <c r="L1688" t="s">
        <v>249</v>
      </c>
      <c r="M1688" s="35">
        <f>DATE(E1688,MATCH(F1688,{"Jan","Feb","Mar","Apr","May","Jun","Jul","Aug","Sep","Oct","Nov","Dec"}, 0),G1688)</f>
        <v>25883</v>
      </c>
      <c r="N1688" s="20">
        <f t="shared" si="26"/>
        <v>52</v>
      </c>
    </row>
    <row r="1689" spans="4:14" x14ac:dyDescent="0.35">
      <c r="D1689" t="s">
        <v>1706</v>
      </c>
      <c r="E1689">
        <v>1958</v>
      </c>
      <c r="F1689" s="28" t="s">
        <v>37</v>
      </c>
      <c r="G1689">
        <v>17</v>
      </c>
      <c r="H1689">
        <v>0</v>
      </c>
      <c r="I1689" s="38">
        <v>14901.52</v>
      </c>
      <c r="J1689" t="s">
        <v>11</v>
      </c>
      <c r="K1689" t="s">
        <v>11</v>
      </c>
      <c r="L1689" t="s">
        <v>247</v>
      </c>
      <c r="M1689" s="35">
        <f>DATE(E1689,MATCH(F1689,{"Jan","Feb","Mar","Apr","May","Jun","Jul","Aug","Sep","Oct","Nov","Dec"}, 0),G1689)</f>
        <v>21475</v>
      </c>
      <c r="N1689" s="20">
        <f t="shared" si="26"/>
        <v>64</v>
      </c>
    </row>
    <row r="1690" spans="4:14" x14ac:dyDescent="0.35">
      <c r="D1690" t="s">
        <v>1707</v>
      </c>
      <c r="E1690">
        <v>1981</v>
      </c>
      <c r="F1690" s="28" t="s">
        <v>10</v>
      </c>
      <c r="G1690">
        <v>4</v>
      </c>
      <c r="H1690">
        <v>1</v>
      </c>
      <c r="I1690" s="38">
        <v>14908.27</v>
      </c>
      <c r="J1690" t="s">
        <v>11</v>
      </c>
      <c r="K1690" t="s">
        <v>16</v>
      </c>
      <c r="L1690" t="s">
        <v>42</v>
      </c>
      <c r="M1690" s="35">
        <f>DATE(E1690,MATCH(F1690,{"Jan","Feb","Mar","Apr","May","Jun","Jul","Aug","Sep","Oct","Nov","Dec"}, 0),G1690)</f>
        <v>29771</v>
      </c>
      <c r="N1690" s="20">
        <f t="shared" si="26"/>
        <v>41</v>
      </c>
    </row>
    <row r="1691" spans="4:14" x14ac:dyDescent="0.35">
      <c r="D1691" t="s">
        <v>1708</v>
      </c>
      <c r="E1691">
        <v>1968</v>
      </c>
      <c r="F1691" s="28" t="s">
        <v>15</v>
      </c>
      <c r="G1691">
        <v>8</v>
      </c>
      <c r="H1691">
        <v>0</v>
      </c>
      <c r="I1691" s="38">
        <v>14926.97</v>
      </c>
      <c r="J1691" t="s">
        <v>11</v>
      </c>
      <c r="K1691" t="s">
        <v>11</v>
      </c>
      <c r="L1691" t="s">
        <v>23</v>
      </c>
      <c r="M1691" s="35">
        <f>DATE(E1691,MATCH(F1691,{"Jan","Feb","Mar","Apr","May","Jun","Jul","Aug","Sep","Oct","Nov","Dec"}, 0),G1691)</f>
        <v>25150</v>
      </c>
      <c r="N1691" s="20">
        <f t="shared" si="26"/>
        <v>54</v>
      </c>
    </row>
    <row r="1692" spans="4:14" x14ac:dyDescent="0.35">
      <c r="D1692" t="s">
        <v>1709</v>
      </c>
      <c r="E1692">
        <v>1962</v>
      </c>
      <c r="F1692" s="28" t="s">
        <v>15</v>
      </c>
      <c r="G1692">
        <v>29</v>
      </c>
      <c r="H1692">
        <v>0</v>
      </c>
      <c r="I1692" s="38">
        <v>14945.34</v>
      </c>
      <c r="J1692" t="s">
        <v>11</v>
      </c>
      <c r="K1692" t="s">
        <v>16</v>
      </c>
      <c r="L1692" t="s">
        <v>300</v>
      </c>
      <c r="M1692" s="35">
        <f>DATE(E1692,MATCH(F1692,{"Jan","Feb","Mar","Apr","May","Jun","Jul","Aug","Sep","Oct","Nov","Dec"}, 0),G1692)</f>
        <v>22979</v>
      </c>
      <c r="N1692" s="20">
        <f t="shared" si="26"/>
        <v>60</v>
      </c>
    </row>
    <row r="1693" spans="4:14" x14ac:dyDescent="0.35">
      <c r="D1693" t="s">
        <v>1710</v>
      </c>
      <c r="E1693">
        <v>1958</v>
      </c>
      <c r="F1693" s="28" t="s">
        <v>10</v>
      </c>
      <c r="G1693">
        <v>29</v>
      </c>
      <c r="H1693">
        <v>2</v>
      </c>
      <c r="I1693" s="38">
        <v>14988.43</v>
      </c>
      <c r="J1693" t="s">
        <v>11</v>
      </c>
      <c r="K1693" t="s">
        <v>12</v>
      </c>
      <c r="L1693" t="s">
        <v>42</v>
      </c>
      <c r="M1693" s="35">
        <f>DATE(E1693,MATCH(F1693,{"Jan","Feb","Mar","Apr","May","Jun","Jul","Aug","Sep","Oct","Nov","Dec"}, 0),G1693)</f>
        <v>21395</v>
      </c>
      <c r="N1693" s="20">
        <f t="shared" si="26"/>
        <v>64</v>
      </c>
    </row>
    <row r="1694" spans="4:14" x14ac:dyDescent="0.35">
      <c r="D1694" t="s">
        <v>1711</v>
      </c>
      <c r="E1694">
        <v>1995</v>
      </c>
      <c r="F1694" s="28" t="s">
        <v>35</v>
      </c>
      <c r="G1694">
        <v>2</v>
      </c>
      <c r="H1694">
        <v>2</v>
      </c>
      <c r="I1694" s="38">
        <v>15006.58</v>
      </c>
      <c r="J1694" t="s">
        <v>11</v>
      </c>
      <c r="K1694" t="s">
        <v>11</v>
      </c>
      <c r="L1694" t="s">
        <v>247</v>
      </c>
      <c r="M1694" s="35">
        <f>DATE(E1694,MATCH(F1694,{"Jan","Feb","Mar","Apr","May","Jun","Jul","Aug","Sep","Oct","Nov","Dec"}, 0),G1694)</f>
        <v>34913</v>
      </c>
      <c r="N1694" s="20">
        <f t="shared" si="26"/>
        <v>27</v>
      </c>
    </row>
    <row r="1695" spans="4:14" x14ac:dyDescent="0.35">
      <c r="D1695" t="s">
        <v>1712</v>
      </c>
      <c r="E1695">
        <v>1960</v>
      </c>
      <c r="F1695" s="28" t="s">
        <v>35</v>
      </c>
      <c r="G1695">
        <v>8</v>
      </c>
      <c r="H1695">
        <v>2</v>
      </c>
      <c r="I1695" s="38">
        <v>15019.76</v>
      </c>
      <c r="J1695" t="s">
        <v>11</v>
      </c>
      <c r="K1695" t="s">
        <v>11</v>
      </c>
      <c r="L1695" t="s">
        <v>23</v>
      </c>
      <c r="M1695" s="35">
        <f>DATE(E1695,MATCH(F1695,{"Jan","Feb","Mar","Apr","May","Jun","Jul","Aug","Sep","Oct","Nov","Dec"}, 0),G1695)</f>
        <v>22136</v>
      </c>
      <c r="N1695" s="20">
        <f t="shared" si="26"/>
        <v>62</v>
      </c>
    </row>
    <row r="1696" spans="4:14" x14ac:dyDescent="0.35">
      <c r="D1696" t="s">
        <v>1713</v>
      </c>
      <c r="E1696">
        <v>1979</v>
      </c>
      <c r="F1696" s="28" t="s">
        <v>15</v>
      </c>
      <c r="G1696">
        <v>25</v>
      </c>
      <c r="H1696">
        <v>2</v>
      </c>
      <c r="I1696" s="38">
        <v>15025.76</v>
      </c>
      <c r="J1696" t="s">
        <v>11</v>
      </c>
      <c r="K1696" t="s">
        <v>16</v>
      </c>
      <c r="L1696" t="s">
        <v>42</v>
      </c>
      <c r="M1696" s="35">
        <f>DATE(E1696,MATCH(F1696,{"Jan","Feb","Mar","Apr","May","Jun","Jul","Aug","Sep","Oct","Nov","Dec"}, 0),G1696)</f>
        <v>29184</v>
      </c>
      <c r="N1696" s="20">
        <f t="shared" si="26"/>
        <v>43</v>
      </c>
    </row>
    <row r="1697" spans="4:14" x14ac:dyDescent="0.35">
      <c r="D1697" t="s">
        <v>1714</v>
      </c>
      <c r="E1697">
        <v>1970</v>
      </c>
      <c r="F1697" s="28" t="s">
        <v>20</v>
      </c>
      <c r="G1697">
        <v>11</v>
      </c>
      <c r="H1697">
        <v>0</v>
      </c>
      <c r="I1697" s="38">
        <v>15026.3</v>
      </c>
      <c r="J1697" t="s">
        <v>11</v>
      </c>
      <c r="K1697" t="s">
        <v>12</v>
      </c>
      <c r="L1697" t="s">
        <v>42</v>
      </c>
      <c r="M1697" s="35">
        <f>DATE(E1697,MATCH(F1697,{"Jan","Feb","Mar","Apr","May","Jun","Jul","Aug","Sep","Oct","Nov","Dec"}, 0),G1697)</f>
        <v>25822</v>
      </c>
      <c r="N1697" s="20">
        <f t="shared" si="26"/>
        <v>52</v>
      </c>
    </row>
    <row r="1698" spans="4:14" x14ac:dyDescent="0.35">
      <c r="D1698" t="s">
        <v>1715</v>
      </c>
      <c r="E1698">
        <v>1971</v>
      </c>
      <c r="F1698" s="28" t="s">
        <v>35</v>
      </c>
      <c r="G1698">
        <v>15</v>
      </c>
      <c r="H1698">
        <v>0</v>
      </c>
      <c r="I1698" s="38">
        <v>15038.51</v>
      </c>
      <c r="J1698" t="s">
        <v>11</v>
      </c>
      <c r="K1698" t="s">
        <v>12</v>
      </c>
      <c r="L1698" t="s">
        <v>249</v>
      </c>
      <c r="M1698" s="35">
        <f>DATE(E1698,MATCH(F1698,{"Jan","Feb","Mar","Apr","May","Jun","Jul","Aug","Sep","Oct","Nov","Dec"}, 0),G1698)</f>
        <v>26160</v>
      </c>
      <c r="N1698" s="20">
        <f t="shared" si="26"/>
        <v>51</v>
      </c>
    </row>
    <row r="1699" spans="4:14" x14ac:dyDescent="0.35">
      <c r="D1699" t="s">
        <v>1716</v>
      </c>
      <c r="E1699">
        <v>1968</v>
      </c>
      <c r="F1699" s="28" t="s">
        <v>18</v>
      </c>
      <c r="G1699">
        <v>12</v>
      </c>
      <c r="H1699">
        <v>0</v>
      </c>
      <c r="I1699" s="38">
        <v>15052.68</v>
      </c>
      <c r="J1699" t="s">
        <v>11</v>
      </c>
      <c r="K1699" t="s">
        <v>11</v>
      </c>
      <c r="L1699" t="s">
        <v>632</v>
      </c>
      <c r="M1699" s="35">
        <f>DATE(E1699,MATCH(F1699,{"Jan","Feb","Mar","Apr","May","Jun","Jul","Aug","Sep","Oct","Nov","Dec"}, 0),G1699)</f>
        <v>25001</v>
      </c>
      <c r="N1699" s="20">
        <f t="shared" si="26"/>
        <v>54</v>
      </c>
    </row>
    <row r="1700" spans="4:14" x14ac:dyDescent="0.35">
      <c r="D1700" t="s">
        <v>1717</v>
      </c>
      <c r="E1700">
        <v>1975</v>
      </c>
      <c r="F1700" s="28" t="s">
        <v>37</v>
      </c>
      <c r="G1700">
        <v>26</v>
      </c>
      <c r="H1700">
        <v>1</v>
      </c>
      <c r="I1700" s="38">
        <v>15090.35</v>
      </c>
      <c r="J1700" t="s">
        <v>11</v>
      </c>
      <c r="K1700" t="s">
        <v>16</v>
      </c>
      <c r="L1700" t="s">
        <v>249</v>
      </c>
      <c r="M1700" s="35">
        <f>DATE(E1700,MATCH(F1700,{"Jan","Feb","Mar","Apr","May","Jun","Jul","Aug","Sep","Oct","Nov","Dec"}, 0),G1700)</f>
        <v>27693</v>
      </c>
      <c r="N1700" s="20">
        <f t="shared" si="26"/>
        <v>47</v>
      </c>
    </row>
    <row r="1701" spans="4:14" x14ac:dyDescent="0.35">
      <c r="D1701" t="s">
        <v>1718</v>
      </c>
      <c r="E1701">
        <v>1972</v>
      </c>
      <c r="F1701" s="28" t="s">
        <v>15</v>
      </c>
      <c r="G1701">
        <v>7</v>
      </c>
      <c r="H1701">
        <v>0</v>
      </c>
      <c r="I1701" s="38">
        <v>15103.69</v>
      </c>
      <c r="J1701" t="s">
        <v>11</v>
      </c>
      <c r="K1701" t="s">
        <v>16</v>
      </c>
      <c r="L1701" t="s">
        <v>23</v>
      </c>
      <c r="M1701" s="35">
        <f>DATE(E1701,MATCH(F1701,{"Jan","Feb","Mar","Apr","May","Jun","Jul","Aug","Sep","Oct","Nov","Dec"}, 0),G1701)</f>
        <v>26610</v>
      </c>
      <c r="N1701" s="20">
        <f t="shared" si="26"/>
        <v>50</v>
      </c>
    </row>
    <row r="1702" spans="4:14" x14ac:dyDescent="0.35">
      <c r="D1702" t="s">
        <v>1719</v>
      </c>
      <c r="E1702">
        <v>1978</v>
      </c>
      <c r="F1702" s="28" t="s">
        <v>20</v>
      </c>
      <c r="G1702">
        <v>5</v>
      </c>
      <c r="H1702">
        <v>2</v>
      </c>
      <c r="I1702" s="38">
        <v>15123.19</v>
      </c>
      <c r="J1702" t="s">
        <v>11</v>
      </c>
      <c r="K1702" t="s">
        <v>16</v>
      </c>
      <c r="L1702" t="s">
        <v>42</v>
      </c>
      <c r="M1702" s="35">
        <f>DATE(E1702,MATCH(F1702,{"Jan","Feb","Mar","Apr","May","Jun","Jul","Aug","Sep","Oct","Nov","Dec"}, 0),G1702)</f>
        <v>28738</v>
      </c>
      <c r="N1702" s="20">
        <f t="shared" si="26"/>
        <v>44</v>
      </c>
    </row>
    <row r="1703" spans="4:14" x14ac:dyDescent="0.35">
      <c r="D1703" t="s">
        <v>1720</v>
      </c>
      <c r="E1703">
        <v>1971</v>
      </c>
      <c r="F1703" s="28" t="s">
        <v>15</v>
      </c>
      <c r="G1703">
        <v>25</v>
      </c>
      <c r="H1703">
        <v>0</v>
      </c>
      <c r="I1703" s="38">
        <v>15150.44</v>
      </c>
      <c r="J1703" t="s">
        <v>11</v>
      </c>
      <c r="K1703" t="s">
        <v>16</v>
      </c>
      <c r="L1703" t="s">
        <v>249</v>
      </c>
      <c r="M1703" s="35">
        <f>DATE(E1703,MATCH(F1703,{"Jan","Feb","Mar","Apr","May","Jun","Jul","Aug","Sep","Oct","Nov","Dec"}, 0),G1703)</f>
        <v>26262</v>
      </c>
      <c r="N1703" s="20">
        <f t="shared" si="26"/>
        <v>51</v>
      </c>
    </row>
    <row r="1704" spans="4:14" x14ac:dyDescent="0.35">
      <c r="D1704" t="s">
        <v>1721</v>
      </c>
      <c r="E1704">
        <v>1962</v>
      </c>
      <c r="F1704" s="28" t="s">
        <v>37</v>
      </c>
      <c r="G1704">
        <v>25</v>
      </c>
      <c r="H1704">
        <v>0</v>
      </c>
      <c r="I1704" s="38">
        <v>15161.25</v>
      </c>
      <c r="J1704" t="s">
        <v>11</v>
      </c>
      <c r="K1704" t="s">
        <v>11</v>
      </c>
      <c r="L1704" t="s">
        <v>23</v>
      </c>
      <c r="M1704" s="35">
        <f>DATE(E1704,MATCH(F1704,{"Jan","Feb","Mar","Apr","May","Jun","Jul","Aug","Sep","Oct","Nov","Dec"}, 0),G1704)</f>
        <v>22944</v>
      </c>
      <c r="N1704" s="20">
        <f t="shared" si="26"/>
        <v>60</v>
      </c>
    </row>
    <row r="1705" spans="4:14" x14ac:dyDescent="0.35">
      <c r="D1705" t="s">
        <v>1722</v>
      </c>
      <c r="E1705">
        <v>1959</v>
      </c>
      <c r="F1705" s="28" t="s">
        <v>18</v>
      </c>
      <c r="G1705">
        <v>4</v>
      </c>
      <c r="H1705">
        <v>3</v>
      </c>
      <c r="I1705" s="38">
        <v>15161.53</v>
      </c>
      <c r="J1705" t="s">
        <v>11</v>
      </c>
      <c r="K1705" t="s">
        <v>16</v>
      </c>
      <c r="L1705" t="s">
        <v>13</v>
      </c>
      <c r="M1705" s="35">
        <f>DATE(E1705,MATCH(F1705,{"Jan","Feb","Mar","Apr","May","Jun","Jul","Aug","Sep","Oct","Nov","Dec"}, 0),G1705)</f>
        <v>21705</v>
      </c>
      <c r="N1705" s="20">
        <f t="shared" si="26"/>
        <v>64</v>
      </c>
    </row>
    <row r="1706" spans="4:14" x14ac:dyDescent="0.35">
      <c r="D1706" t="s">
        <v>1723</v>
      </c>
      <c r="E1706">
        <v>1959</v>
      </c>
      <c r="F1706" s="28" t="s">
        <v>30</v>
      </c>
      <c r="G1706">
        <v>3</v>
      </c>
      <c r="H1706">
        <v>3</v>
      </c>
      <c r="I1706" s="38">
        <v>15170.07</v>
      </c>
      <c r="J1706" t="s">
        <v>11</v>
      </c>
      <c r="K1706" t="s">
        <v>12</v>
      </c>
      <c r="L1706" t="s">
        <v>42</v>
      </c>
      <c r="M1706" s="35">
        <f>DATE(E1706,MATCH(F1706,{"Jan","Feb","Mar","Apr","May","Jun","Jul","Aug","Sep","Oct","Nov","Dec"}, 0),G1706)</f>
        <v>21887</v>
      </c>
      <c r="N1706" s="20">
        <f t="shared" si="26"/>
        <v>63</v>
      </c>
    </row>
    <row r="1707" spans="4:14" x14ac:dyDescent="0.35">
      <c r="D1707" t="s">
        <v>1724</v>
      </c>
      <c r="E1707">
        <v>1962</v>
      </c>
      <c r="F1707" s="28" t="s">
        <v>18</v>
      </c>
      <c r="G1707">
        <v>17</v>
      </c>
      <c r="H1707">
        <v>0</v>
      </c>
      <c r="I1707" s="38">
        <v>15174.81</v>
      </c>
      <c r="J1707" t="s">
        <v>11</v>
      </c>
      <c r="K1707" t="s">
        <v>16</v>
      </c>
      <c r="L1707" t="s">
        <v>23</v>
      </c>
      <c r="M1707" s="35">
        <f>DATE(E1707,MATCH(F1707,{"Jan","Feb","Mar","Apr","May","Jun","Jul","Aug","Sep","Oct","Nov","Dec"}, 0),G1707)</f>
        <v>22814</v>
      </c>
      <c r="N1707" s="20">
        <f t="shared" si="26"/>
        <v>60</v>
      </c>
    </row>
    <row r="1708" spans="4:14" x14ac:dyDescent="0.35">
      <c r="D1708" t="s">
        <v>1725</v>
      </c>
      <c r="E1708">
        <v>1978</v>
      </c>
      <c r="F1708" s="28" t="s">
        <v>15</v>
      </c>
      <c r="G1708">
        <v>23</v>
      </c>
      <c r="H1708">
        <v>2</v>
      </c>
      <c r="I1708" s="38">
        <v>15207.92</v>
      </c>
      <c r="J1708" t="s">
        <v>11</v>
      </c>
      <c r="K1708" t="s">
        <v>16</v>
      </c>
      <c r="L1708" t="s">
        <v>23</v>
      </c>
      <c r="M1708" s="35">
        <f>DATE(E1708,MATCH(F1708,{"Jan","Feb","Mar","Apr","May","Jun","Jul","Aug","Sep","Oct","Nov","Dec"}, 0),G1708)</f>
        <v>28817</v>
      </c>
      <c r="N1708" s="20">
        <f t="shared" si="26"/>
        <v>44</v>
      </c>
    </row>
    <row r="1709" spans="4:14" x14ac:dyDescent="0.35">
      <c r="D1709" t="s">
        <v>1726</v>
      </c>
      <c r="E1709">
        <v>1960</v>
      </c>
      <c r="F1709" s="28" t="s">
        <v>10</v>
      </c>
      <c r="G1709">
        <v>25</v>
      </c>
      <c r="H1709">
        <v>2</v>
      </c>
      <c r="I1709" s="38">
        <v>15230.32</v>
      </c>
      <c r="J1709" t="s">
        <v>11</v>
      </c>
      <c r="K1709" t="s">
        <v>11</v>
      </c>
      <c r="L1709" t="s">
        <v>247</v>
      </c>
      <c r="M1709" s="35">
        <f>DATE(E1709,MATCH(F1709,{"Jan","Feb","Mar","Apr","May","Jun","Jul","Aug","Sep","Oct","Nov","Dec"}, 0),G1709)</f>
        <v>22122</v>
      </c>
      <c r="N1709" s="20">
        <f t="shared" si="26"/>
        <v>62</v>
      </c>
    </row>
    <row r="1710" spans="4:14" x14ac:dyDescent="0.35">
      <c r="D1710" t="s">
        <v>1727</v>
      </c>
      <c r="E1710">
        <v>1969</v>
      </c>
      <c r="F1710" s="28" t="s">
        <v>20</v>
      </c>
      <c r="G1710">
        <v>16</v>
      </c>
      <c r="H1710">
        <v>0</v>
      </c>
      <c r="I1710" s="38">
        <v>15260.52</v>
      </c>
      <c r="J1710" t="s">
        <v>11</v>
      </c>
      <c r="K1710" t="s">
        <v>11</v>
      </c>
      <c r="L1710" t="s">
        <v>249</v>
      </c>
      <c r="M1710" s="35">
        <f>DATE(E1710,MATCH(F1710,{"Jan","Feb","Mar","Apr","May","Jun","Jul","Aug","Sep","Oct","Nov","Dec"}, 0),G1710)</f>
        <v>25462</v>
      </c>
      <c r="N1710" s="20">
        <f t="shared" si="26"/>
        <v>53</v>
      </c>
    </row>
    <row r="1711" spans="4:14" x14ac:dyDescent="0.35">
      <c r="D1711" t="s">
        <v>1728</v>
      </c>
      <c r="E1711">
        <v>1963</v>
      </c>
      <c r="F1711" s="28" t="s">
        <v>30</v>
      </c>
      <c r="G1711">
        <v>13</v>
      </c>
      <c r="H1711">
        <v>0</v>
      </c>
      <c r="I1711" s="38">
        <v>15322.77</v>
      </c>
      <c r="J1711" t="s">
        <v>11</v>
      </c>
      <c r="K1711" t="s">
        <v>12</v>
      </c>
      <c r="L1711" t="s">
        <v>300</v>
      </c>
      <c r="M1711" s="35">
        <f>DATE(E1711,MATCH(F1711,{"Jan","Feb","Mar","Apr","May","Jun","Jul","Aug","Sep","Oct","Nov","Dec"}, 0),G1711)</f>
        <v>23358</v>
      </c>
      <c r="N1711" s="20">
        <f t="shared" si="26"/>
        <v>59</v>
      </c>
    </row>
    <row r="1712" spans="4:14" x14ac:dyDescent="0.35">
      <c r="D1712" t="s">
        <v>1729</v>
      </c>
      <c r="E1712">
        <v>2001</v>
      </c>
      <c r="F1712" s="28" t="s">
        <v>10</v>
      </c>
      <c r="G1712">
        <v>14</v>
      </c>
      <c r="H1712">
        <v>1</v>
      </c>
      <c r="I1712" s="38">
        <v>15359.1</v>
      </c>
      <c r="J1712" t="s">
        <v>11</v>
      </c>
      <c r="K1712" t="s">
        <v>12</v>
      </c>
      <c r="L1712" t="s">
        <v>247</v>
      </c>
      <c r="M1712" s="35">
        <f>DATE(E1712,MATCH(F1712,{"Jan","Feb","Mar","Apr","May","Jun","Jul","Aug","Sep","Oct","Nov","Dec"}, 0),G1712)</f>
        <v>37086</v>
      </c>
      <c r="N1712" s="20">
        <f t="shared" si="26"/>
        <v>21</v>
      </c>
    </row>
    <row r="1713" spans="4:14" x14ac:dyDescent="0.35">
      <c r="D1713" t="s">
        <v>1730</v>
      </c>
      <c r="E1713">
        <v>1988</v>
      </c>
      <c r="F1713" s="28" t="s">
        <v>30</v>
      </c>
      <c r="G1713">
        <v>17</v>
      </c>
      <c r="H1713">
        <v>3</v>
      </c>
      <c r="I1713" s="38">
        <v>15361.5</v>
      </c>
      <c r="J1713" t="s">
        <v>11</v>
      </c>
      <c r="K1713" t="s">
        <v>12</v>
      </c>
      <c r="L1713" t="s">
        <v>249</v>
      </c>
      <c r="M1713" s="35">
        <f>DATE(E1713,MATCH(F1713,{"Jan","Feb","Mar","Apr","May","Jun","Jul","Aug","Sep","Oct","Nov","Dec"}, 0),G1713)</f>
        <v>32494</v>
      </c>
      <c r="N1713" s="20">
        <f t="shared" si="26"/>
        <v>34</v>
      </c>
    </row>
    <row r="1714" spans="4:14" x14ac:dyDescent="0.35">
      <c r="D1714" t="s">
        <v>1731</v>
      </c>
      <c r="E1714">
        <v>1968</v>
      </c>
      <c r="F1714" s="28" t="s">
        <v>10</v>
      </c>
      <c r="G1714">
        <v>18</v>
      </c>
      <c r="H1714">
        <v>0</v>
      </c>
      <c r="I1714" s="38">
        <v>15363.77</v>
      </c>
      <c r="J1714" t="s">
        <v>11</v>
      </c>
      <c r="K1714" t="s">
        <v>16</v>
      </c>
      <c r="L1714" t="s">
        <v>535</v>
      </c>
      <c r="M1714" s="35">
        <f>DATE(E1714,MATCH(F1714,{"Jan","Feb","Mar","Apr","May","Jun","Jul","Aug","Sep","Oct","Nov","Dec"}, 0),G1714)</f>
        <v>25037</v>
      </c>
      <c r="N1714" s="20">
        <f t="shared" si="26"/>
        <v>54</v>
      </c>
    </row>
    <row r="1715" spans="4:14" x14ac:dyDescent="0.35">
      <c r="D1715" t="s">
        <v>1732</v>
      </c>
      <c r="E1715">
        <v>1962</v>
      </c>
      <c r="F1715" s="28" t="s">
        <v>20</v>
      </c>
      <c r="G1715">
        <v>6</v>
      </c>
      <c r="H1715">
        <v>0</v>
      </c>
      <c r="I1715" s="38">
        <v>15368.22</v>
      </c>
      <c r="J1715" t="s">
        <v>11</v>
      </c>
      <c r="K1715" t="s">
        <v>11</v>
      </c>
      <c r="L1715" t="s">
        <v>42</v>
      </c>
      <c r="M1715" s="35">
        <f>DATE(E1715,MATCH(F1715,{"Jan","Feb","Mar","Apr","May","Jun","Jul","Aug","Sep","Oct","Nov","Dec"}, 0),G1715)</f>
        <v>22895</v>
      </c>
      <c r="N1715" s="20">
        <f t="shared" si="26"/>
        <v>60</v>
      </c>
    </row>
    <row r="1716" spans="4:14" x14ac:dyDescent="0.35">
      <c r="D1716" t="s">
        <v>1733</v>
      </c>
      <c r="E1716">
        <v>1964</v>
      </c>
      <c r="F1716" s="28" t="s">
        <v>20</v>
      </c>
      <c r="G1716">
        <v>4</v>
      </c>
      <c r="H1716">
        <v>0</v>
      </c>
      <c r="I1716" s="38">
        <v>15377.77</v>
      </c>
      <c r="J1716" t="s">
        <v>11</v>
      </c>
      <c r="K1716" t="s">
        <v>11</v>
      </c>
      <c r="L1716" t="s">
        <v>23</v>
      </c>
      <c r="M1716" s="35">
        <f>DATE(E1716,MATCH(F1716,{"Jan","Feb","Mar","Apr","May","Jun","Jul","Aug","Sep","Oct","Nov","Dec"}, 0),G1716)</f>
        <v>23624</v>
      </c>
      <c r="N1716" s="20">
        <f t="shared" si="26"/>
        <v>58</v>
      </c>
    </row>
    <row r="1717" spans="4:14" x14ac:dyDescent="0.35">
      <c r="D1717" t="s">
        <v>1734</v>
      </c>
      <c r="E1717">
        <v>1990</v>
      </c>
      <c r="F1717" s="28" t="s">
        <v>37</v>
      </c>
      <c r="G1717">
        <v>25</v>
      </c>
      <c r="H1717">
        <v>3</v>
      </c>
      <c r="I1717" s="38">
        <v>15440.2</v>
      </c>
      <c r="J1717" t="s">
        <v>11</v>
      </c>
      <c r="K1717" t="s">
        <v>16</v>
      </c>
      <c r="L1717" t="s">
        <v>23</v>
      </c>
      <c r="M1717" s="35">
        <f>DATE(E1717,MATCH(F1717,{"Jan","Feb","Mar","Apr","May","Jun","Jul","Aug","Sep","Oct","Nov","Dec"}, 0),G1717)</f>
        <v>33171</v>
      </c>
      <c r="N1717" s="20">
        <f t="shared" si="26"/>
        <v>32</v>
      </c>
    </row>
    <row r="1718" spans="4:14" x14ac:dyDescent="0.35">
      <c r="D1718" t="s">
        <v>1735</v>
      </c>
      <c r="E1718">
        <v>1976</v>
      </c>
      <c r="F1718" s="28" t="s">
        <v>10</v>
      </c>
      <c r="G1718">
        <v>20</v>
      </c>
      <c r="H1718">
        <v>2</v>
      </c>
      <c r="I1718" s="38">
        <v>15450.48</v>
      </c>
      <c r="J1718" t="s">
        <v>11</v>
      </c>
      <c r="K1718" t="s">
        <v>16</v>
      </c>
      <c r="L1718" t="s">
        <v>535</v>
      </c>
      <c r="M1718" s="35">
        <f>DATE(E1718,MATCH(F1718,{"Jan","Feb","Mar","Apr","May","Jun","Jul","Aug","Sep","Oct","Nov","Dec"}, 0),G1718)</f>
        <v>27961</v>
      </c>
      <c r="N1718" s="20">
        <f t="shared" si="26"/>
        <v>46</v>
      </c>
    </row>
    <row r="1719" spans="4:14" x14ac:dyDescent="0.35">
      <c r="D1719" t="s">
        <v>1736</v>
      </c>
      <c r="E1719">
        <v>2004</v>
      </c>
      <c r="F1719" s="28" t="s">
        <v>10</v>
      </c>
      <c r="G1719">
        <v>17</v>
      </c>
      <c r="H1719">
        <v>0</v>
      </c>
      <c r="I1719" s="38">
        <v>15518.18</v>
      </c>
      <c r="J1719" t="s">
        <v>11</v>
      </c>
      <c r="K1719" t="s">
        <v>12</v>
      </c>
      <c r="L1719" t="s">
        <v>164</v>
      </c>
      <c r="M1719" s="35">
        <f>DATE(E1719,MATCH(F1719,{"Jan","Feb","Mar","Apr","May","Jun","Jul","Aug","Sep","Oct","Nov","Dec"}, 0),G1719)</f>
        <v>38185</v>
      </c>
      <c r="N1719" s="20">
        <f t="shared" si="26"/>
        <v>18</v>
      </c>
    </row>
    <row r="1720" spans="4:14" x14ac:dyDescent="0.35">
      <c r="D1720" t="s">
        <v>1737</v>
      </c>
      <c r="E1720">
        <v>1974</v>
      </c>
      <c r="F1720" s="28" t="s">
        <v>18</v>
      </c>
      <c r="G1720">
        <v>28</v>
      </c>
      <c r="H1720">
        <v>0</v>
      </c>
      <c r="I1720" s="38">
        <v>15532.16</v>
      </c>
      <c r="J1720" t="s">
        <v>11</v>
      </c>
      <c r="K1720" t="s">
        <v>11</v>
      </c>
      <c r="L1720" t="s">
        <v>535</v>
      </c>
      <c r="M1720" s="35">
        <f>DATE(E1720,MATCH(F1720,{"Jan","Feb","Mar","Apr","May","Jun","Jul","Aug","Sep","Oct","Nov","Dec"}, 0),G1720)</f>
        <v>27208</v>
      </c>
      <c r="N1720" s="20">
        <f t="shared" si="26"/>
        <v>48</v>
      </c>
    </row>
    <row r="1721" spans="4:14" x14ac:dyDescent="0.35">
      <c r="D1721" t="s">
        <v>1738</v>
      </c>
      <c r="E1721">
        <v>1959</v>
      </c>
      <c r="F1721" s="28" t="s">
        <v>37</v>
      </c>
      <c r="G1721">
        <v>2</v>
      </c>
      <c r="H1721">
        <v>3</v>
      </c>
      <c r="I1721" s="38">
        <v>15555.19</v>
      </c>
      <c r="J1721" t="s">
        <v>11</v>
      </c>
      <c r="K1721" t="s">
        <v>12</v>
      </c>
      <c r="L1721" t="s">
        <v>23</v>
      </c>
      <c r="M1721" s="35">
        <f>DATE(E1721,MATCH(F1721,{"Jan","Feb","Mar","Apr","May","Jun","Jul","Aug","Sep","Oct","Nov","Dec"}, 0),G1721)</f>
        <v>21825</v>
      </c>
      <c r="N1721" s="20">
        <f t="shared" si="26"/>
        <v>63</v>
      </c>
    </row>
    <row r="1722" spans="4:14" x14ac:dyDescent="0.35">
      <c r="D1722" t="s">
        <v>1739</v>
      </c>
      <c r="E1722">
        <v>1974</v>
      </c>
      <c r="F1722" s="28" t="s">
        <v>10</v>
      </c>
      <c r="G1722">
        <v>30</v>
      </c>
      <c r="H1722">
        <v>0</v>
      </c>
      <c r="I1722" s="38">
        <v>15556.67</v>
      </c>
      <c r="J1722" t="s">
        <v>11</v>
      </c>
      <c r="K1722" t="s">
        <v>11</v>
      </c>
      <c r="L1722" t="s">
        <v>23</v>
      </c>
      <c r="M1722" s="35">
        <f>DATE(E1722,MATCH(F1722,{"Jan","Feb","Mar","Apr","May","Jun","Jul","Aug","Sep","Oct","Nov","Dec"}, 0),G1722)</f>
        <v>27240</v>
      </c>
      <c r="N1722" s="20">
        <f t="shared" si="26"/>
        <v>48</v>
      </c>
    </row>
    <row r="1723" spans="4:14" x14ac:dyDescent="0.35">
      <c r="D1723" t="s">
        <v>1740</v>
      </c>
      <c r="E1723">
        <v>1965</v>
      </c>
      <c r="F1723" s="28" t="s">
        <v>37</v>
      </c>
      <c r="G1723">
        <v>28</v>
      </c>
      <c r="H1723">
        <v>0</v>
      </c>
      <c r="I1723" s="38">
        <v>15608.58</v>
      </c>
      <c r="J1723" t="s">
        <v>11</v>
      </c>
      <c r="K1723" t="s">
        <v>11</v>
      </c>
      <c r="L1723" t="s">
        <v>535</v>
      </c>
      <c r="M1723" s="35">
        <f>DATE(E1723,MATCH(F1723,{"Jan","Feb","Mar","Apr","May","Jun","Jul","Aug","Sep","Oct","Nov","Dec"}, 0),G1723)</f>
        <v>24043</v>
      </c>
      <c r="N1723" s="20">
        <f t="shared" si="26"/>
        <v>57</v>
      </c>
    </row>
    <row r="1724" spans="4:14" x14ac:dyDescent="0.35">
      <c r="D1724" t="s">
        <v>1741</v>
      </c>
      <c r="E1724">
        <v>1960</v>
      </c>
      <c r="F1724" s="28" t="s">
        <v>18</v>
      </c>
      <c r="G1724">
        <v>6</v>
      </c>
      <c r="H1724">
        <v>3</v>
      </c>
      <c r="I1724" s="38">
        <v>15612.19</v>
      </c>
      <c r="J1724" t="s">
        <v>11</v>
      </c>
      <c r="K1724" t="s">
        <v>11</v>
      </c>
      <c r="L1724" t="s">
        <v>23</v>
      </c>
      <c r="M1724" s="35">
        <f>DATE(E1724,MATCH(F1724,{"Jan","Feb","Mar","Apr","May","Jun","Jul","Aug","Sep","Oct","Nov","Dec"}, 0),G1724)</f>
        <v>22073</v>
      </c>
      <c r="N1724" s="20">
        <f t="shared" si="26"/>
        <v>63</v>
      </c>
    </row>
    <row r="1725" spans="4:14" x14ac:dyDescent="0.35">
      <c r="D1725" t="s">
        <v>1742</v>
      </c>
      <c r="E1725">
        <v>1988</v>
      </c>
      <c r="F1725" s="28" t="s">
        <v>30</v>
      </c>
      <c r="G1725">
        <v>22</v>
      </c>
      <c r="H1725">
        <v>3</v>
      </c>
      <c r="I1725" s="38">
        <v>15646.28</v>
      </c>
      <c r="J1725" t="s">
        <v>11</v>
      </c>
      <c r="K1725" t="s">
        <v>11</v>
      </c>
      <c r="L1725" t="s">
        <v>42</v>
      </c>
      <c r="M1725" s="35">
        <f>DATE(E1725,MATCH(F1725,{"Jan","Feb","Mar","Apr","May","Jun","Jul","Aug","Sep","Oct","Nov","Dec"}, 0),G1725)</f>
        <v>32499</v>
      </c>
      <c r="N1725" s="20">
        <f t="shared" si="26"/>
        <v>34</v>
      </c>
    </row>
    <row r="1726" spans="4:14" x14ac:dyDescent="0.35">
      <c r="D1726" t="s">
        <v>1743</v>
      </c>
      <c r="E1726">
        <v>1973</v>
      </c>
      <c r="F1726" s="28" t="s">
        <v>18</v>
      </c>
      <c r="G1726">
        <v>26</v>
      </c>
      <c r="H1726">
        <v>0</v>
      </c>
      <c r="I1726" s="38">
        <v>15670.3</v>
      </c>
      <c r="J1726" t="s">
        <v>11</v>
      </c>
      <c r="K1726" t="s">
        <v>11</v>
      </c>
      <c r="L1726" t="s">
        <v>535</v>
      </c>
      <c r="M1726" s="35">
        <f>DATE(E1726,MATCH(F1726,{"Jan","Feb","Mar","Apr","May","Jun","Jul","Aug","Sep","Oct","Nov","Dec"}, 0),G1726)</f>
        <v>26841</v>
      </c>
      <c r="N1726" s="20">
        <f t="shared" si="26"/>
        <v>49</v>
      </c>
    </row>
    <row r="1727" spans="4:14" x14ac:dyDescent="0.35">
      <c r="D1727" t="s">
        <v>1744</v>
      </c>
      <c r="E1727">
        <v>1976</v>
      </c>
      <c r="F1727" s="28" t="s">
        <v>20</v>
      </c>
      <c r="G1727">
        <v>20</v>
      </c>
      <c r="H1727">
        <v>2</v>
      </c>
      <c r="I1727" s="38">
        <v>15698.86</v>
      </c>
      <c r="J1727" t="s">
        <v>11</v>
      </c>
      <c r="K1727" t="s">
        <v>11</v>
      </c>
      <c r="L1727" t="s">
        <v>23</v>
      </c>
      <c r="M1727" s="35">
        <f>DATE(E1727,MATCH(F1727,{"Jan","Feb","Mar","Apr","May","Jun","Jul","Aug","Sep","Oct","Nov","Dec"}, 0),G1727)</f>
        <v>28023</v>
      </c>
      <c r="N1727" s="20">
        <f t="shared" si="26"/>
        <v>46</v>
      </c>
    </row>
    <row r="1728" spans="4:14" x14ac:dyDescent="0.35">
      <c r="D1728" t="s">
        <v>1745</v>
      </c>
      <c r="E1728">
        <v>1974</v>
      </c>
      <c r="F1728" s="28" t="s">
        <v>35</v>
      </c>
      <c r="G1728">
        <v>29</v>
      </c>
      <c r="H1728">
        <v>0</v>
      </c>
      <c r="I1728" s="38">
        <v>15746.62</v>
      </c>
      <c r="J1728" t="s">
        <v>11</v>
      </c>
      <c r="K1728" t="s">
        <v>16</v>
      </c>
      <c r="L1728" t="s">
        <v>23</v>
      </c>
      <c r="M1728" s="35">
        <f>DATE(E1728,MATCH(F1728,{"Jan","Feb","Mar","Apr","May","Jun","Jul","Aug","Sep","Oct","Nov","Dec"}, 0),G1728)</f>
        <v>27270</v>
      </c>
      <c r="N1728" s="20">
        <f t="shared" si="26"/>
        <v>48</v>
      </c>
    </row>
    <row r="1729" spans="4:14" x14ac:dyDescent="0.35">
      <c r="D1729" t="s">
        <v>1746</v>
      </c>
      <c r="E1729">
        <v>1997</v>
      </c>
      <c r="F1729" s="28" t="s">
        <v>37</v>
      </c>
      <c r="G1729">
        <v>9</v>
      </c>
      <c r="H1729">
        <v>0</v>
      </c>
      <c r="I1729" s="38">
        <v>15817.99</v>
      </c>
      <c r="J1729" t="s">
        <v>11</v>
      </c>
      <c r="K1729" t="s">
        <v>11</v>
      </c>
      <c r="L1729" t="s">
        <v>23</v>
      </c>
      <c r="M1729" s="35">
        <f>DATE(E1729,MATCH(F1729,{"Jan","Feb","Mar","Apr","May","Jun","Jul","Aug","Sep","Oct","Nov","Dec"}, 0),G1729)</f>
        <v>35712</v>
      </c>
      <c r="N1729" s="20">
        <f t="shared" si="26"/>
        <v>25</v>
      </c>
    </row>
    <row r="1730" spans="4:14" x14ac:dyDescent="0.35">
      <c r="D1730" t="s">
        <v>1747</v>
      </c>
      <c r="E1730">
        <v>1984</v>
      </c>
      <c r="F1730" s="28" t="s">
        <v>18</v>
      </c>
      <c r="G1730">
        <v>26</v>
      </c>
      <c r="H1730">
        <v>0</v>
      </c>
      <c r="I1730" s="38">
        <v>15820.7</v>
      </c>
      <c r="J1730" t="s">
        <v>11</v>
      </c>
      <c r="K1730" t="s">
        <v>12</v>
      </c>
      <c r="L1730" t="s">
        <v>42</v>
      </c>
      <c r="M1730" s="35">
        <f>DATE(E1730,MATCH(F1730,{"Jan","Feb","Mar","Apr","May","Jun","Jul","Aug","Sep","Oct","Nov","Dec"}, 0),G1730)</f>
        <v>30859</v>
      </c>
      <c r="N1730" s="20">
        <f t="shared" si="26"/>
        <v>38</v>
      </c>
    </row>
    <row r="1731" spans="4:14" x14ac:dyDescent="0.35">
      <c r="D1731" t="s">
        <v>1748</v>
      </c>
      <c r="E1731">
        <v>1982</v>
      </c>
      <c r="F1731" s="28" t="s">
        <v>15</v>
      </c>
      <c r="G1731">
        <v>11</v>
      </c>
      <c r="H1731">
        <v>4</v>
      </c>
      <c r="I1731" s="38">
        <v>15828.82</v>
      </c>
      <c r="J1731" t="s">
        <v>11</v>
      </c>
      <c r="K1731" t="s">
        <v>12</v>
      </c>
      <c r="L1731" t="s">
        <v>42</v>
      </c>
      <c r="M1731" s="35">
        <f>DATE(E1731,MATCH(F1731,{"Jan","Feb","Mar","Apr","May","Jun","Jul","Aug","Sep","Oct","Nov","Dec"}, 0),G1731)</f>
        <v>30266</v>
      </c>
      <c r="N1731" s="20">
        <f t="shared" si="26"/>
        <v>40</v>
      </c>
    </row>
    <row r="1732" spans="4:14" x14ac:dyDescent="0.35">
      <c r="D1732" t="s">
        <v>1749</v>
      </c>
      <c r="E1732">
        <v>1962</v>
      </c>
      <c r="F1732" s="28" t="s">
        <v>30</v>
      </c>
      <c r="G1732">
        <v>25</v>
      </c>
      <c r="H1732">
        <v>0</v>
      </c>
      <c r="I1732" s="38">
        <v>15840.81</v>
      </c>
      <c r="J1732" t="s">
        <v>11</v>
      </c>
      <c r="K1732" t="s">
        <v>16</v>
      </c>
      <c r="L1732" t="s">
        <v>632</v>
      </c>
      <c r="M1732" s="35">
        <f>DATE(E1732,MATCH(F1732,{"Jan","Feb","Mar","Apr","May","Jun","Jul","Aug","Sep","Oct","Nov","Dec"}, 0),G1732)</f>
        <v>23005</v>
      </c>
      <c r="N1732" s="20">
        <f t="shared" si="26"/>
        <v>60</v>
      </c>
    </row>
    <row r="1733" spans="4:14" x14ac:dyDescent="0.35">
      <c r="D1733" t="s">
        <v>1750</v>
      </c>
      <c r="E1733">
        <v>1980</v>
      </c>
      <c r="F1733" s="28" t="s">
        <v>37</v>
      </c>
      <c r="G1733">
        <v>12</v>
      </c>
      <c r="H1733">
        <v>2</v>
      </c>
      <c r="I1733" s="38">
        <v>15922.29</v>
      </c>
      <c r="J1733" t="s">
        <v>11</v>
      </c>
      <c r="K1733" t="s">
        <v>12</v>
      </c>
      <c r="L1733" t="s">
        <v>535</v>
      </c>
      <c r="M1733" s="35">
        <f>DATE(E1733,MATCH(F1733,{"Jan","Feb","Mar","Apr","May","Jun","Jul","Aug","Sep","Oct","Nov","Dec"}, 0),G1733)</f>
        <v>29506</v>
      </c>
      <c r="N1733" s="20">
        <f t="shared" si="26"/>
        <v>42</v>
      </c>
    </row>
    <row r="1734" spans="4:14" x14ac:dyDescent="0.35">
      <c r="D1734" t="s">
        <v>1751</v>
      </c>
      <c r="E1734">
        <v>1982</v>
      </c>
      <c r="F1734" s="28" t="s">
        <v>10</v>
      </c>
      <c r="G1734">
        <v>24</v>
      </c>
      <c r="H1734">
        <v>3</v>
      </c>
      <c r="I1734" s="38">
        <v>15965.29</v>
      </c>
      <c r="J1734" t="s">
        <v>11</v>
      </c>
      <c r="K1734" t="s">
        <v>16</v>
      </c>
      <c r="L1734" t="s">
        <v>23</v>
      </c>
      <c r="M1734" s="35">
        <f>DATE(E1734,MATCH(F1734,{"Jan","Feb","Mar","Apr","May","Jun","Jul","Aug","Sep","Oct","Nov","Dec"}, 0),G1734)</f>
        <v>30156</v>
      </c>
      <c r="N1734" s="20">
        <f t="shared" si="26"/>
        <v>40</v>
      </c>
    </row>
    <row r="1735" spans="4:14" x14ac:dyDescent="0.35">
      <c r="D1735" t="s">
        <v>1752</v>
      </c>
      <c r="E1735">
        <v>1980</v>
      </c>
      <c r="F1735" s="28" t="s">
        <v>20</v>
      </c>
      <c r="G1735">
        <v>19</v>
      </c>
      <c r="H1735">
        <v>2</v>
      </c>
      <c r="I1735" s="38">
        <v>15966.19</v>
      </c>
      <c r="J1735" t="s">
        <v>11</v>
      </c>
      <c r="K1735" t="s">
        <v>11</v>
      </c>
      <c r="L1735" t="s">
        <v>23</v>
      </c>
      <c r="M1735" s="35">
        <f>DATE(E1735,MATCH(F1735,{"Jan","Feb","Mar","Apr","May","Jun","Jul","Aug","Sep","Oct","Nov","Dec"}, 0),G1735)</f>
        <v>29483</v>
      </c>
      <c r="N1735" s="20">
        <f t="shared" si="26"/>
        <v>42</v>
      </c>
    </row>
    <row r="1736" spans="4:14" x14ac:dyDescent="0.35">
      <c r="D1736" t="s">
        <v>1753</v>
      </c>
      <c r="E1736">
        <v>1988</v>
      </c>
      <c r="F1736" s="28" t="s">
        <v>30</v>
      </c>
      <c r="G1736">
        <v>5</v>
      </c>
      <c r="H1736">
        <v>3</v>
      </c>
      <c r="I1736" s="38">
        <v>16059.06</v>
      </c>
      <c r="J1736" t="s">
        <v>11</v>
      </c>
      <c r="K1736" t="s">
        <v>12</v>
      </c>
      <c r="L1736" t="s">
        <v>23</v>
      </c>
      <c r="M1736" s="35">
        <f>DATE(E1736,MATCH(F1736,{"Jan","Feb","Mar","Apr","May","Jun","Jul","Aug","Sep","Oct","Nov","Dec"}, 0),G1736)</f>
        <v>32482</v>
      </c>
      <c r="N1736" s="20">
        <f t="shared" si="26"/>
        <v>34</v>
      </c>
    </row>
    <row r="1737" spans="4:14" x14ac:dyDescent="0.35">
      <c r="D1737" t="s">
        <v>1754</v>
      </c>
      <c r="E1737">
        <v>1978</v>
      </c>
      <c r="F1737" s="28" t="s">
        <v>20</v>
      </c>
      <c r="G1737">
        <v>16</v>
      </c>
      <c r="H1737">
        <v>2</v>
      </c>
      <c r="I1737" s="38">
        <v>16062.89</v>
      </c>
      <c r="J1737" t="s">
        <v>11</v>
      </c>
      <c r="K1737" t="s">
        <v>11</v>
      </c>
      <c r="L1737" t="s">
        <v>535</v>
      </c>
      <c r="M1737" s="35">
        <f>DATE(E1737,MATCH(F1737,{"Jan","Feb","Mar","Apr","May","Jun","Jul","Aug","Sep","Oct","Nov","Dec"}, 0),G1737)</f>
        <v>28749</v>
      </c>
      <c r="N1737" s="20">
        <f t="shared" si="26"/>
        <v>44</v>
      </c>
    </row>
    <row r="1738" spans="4:14" x14ac:dyDescent="0.35">
      <c r="D1738" t="s">
        <v>1755</v>
      </c>
      <c r="E1738">
        <v>1958</v>
      </c>
      <c r="F1738" s="28" t="s">
        <v>37</v>
      </c>
      <c r="G1738">
        <v>22</v>
      </c>
      <c r="H1738">
        <v>2</v>
      </c>
      <c r="I1738" s="38">
        <v>16069.08</v>
      </c>
      <c r="J1738" t="s">
        <v>11</v>
      </c>
      <c r="K1738" t="s">
        <v>11</v>
      </c>
      <c r="L1738" t="s">
        <v>247</v>
      </c>
      <c r="M1738" s="35">
        <f>DATE(E1738,MATCH(F1738,{"Jan","Feb","Mar","Apr","May","Jun","Jul","Aug","Sep","Oct","Nov","Dec"}, 0),G1738)</f>
        <v>21480</v>
      </c>
      <c r="N1738" s="20">
        <f t="shared" si="26"/>
        <v>64</v>
      </c>
    </row>
    <row r="1739" spans="4:14" x14ac:dyDescent="0.35">
      <c r="D1739" t="s">
        <v>1756</v>
      </c>
      <c r="E1739">
        <v>1958</v>
      </c>
      <c r="F1739" s="28" t="s">
        <v>18</v>
      </c>
      <c r="G1739">
        <v>21</v>
      </c>
      <c r="H1739">
        <v>3</v>
      </c>
      <c r="I1739" s="38">
        <v>16085.13</v>
      </c>
      <c r="J1739" t="s">
        <v>11</v>
      </c>
      <c r="K1739" t="s">
        <v>11</v>
      </c>
      <c r="L1739" t="s">
        <v>13</v>
      </c>
      <c r="M1739" s="35">
        <f>DATE(E1739,MATCH(F1739,{"Jan","Feb","Mar","Apr","May","Jun","Jul","Aug","Sep","Oct","Nov","Dec"}, 0),G1739)</f>
        <v>21357</v>
      </c>
      <c r="N1739" s="20">
        <f t="shared" si="26"/>
        <v>64</v>
      </c>
    </row>
    <row r="1740" spans="4:14" x14ac:dyDescent="0.35">
      <c r="D1740" t="s">
        <v>1757</v>
      </c>
      <c r="E1740">
        <v>1985</v>
      </c>
      <c r="F1740" s="28" t="s">
        <v>35</v>
      </c>
      <c r="G1740">
        <v>27</v>
      </c>
      <c r="H1740">
        <v>3</v>
      </c>
      <c r="I1740" s="38">
        <v>16097.94</v>
      </c>
      <c r="J1740" t="s">
        <v>11</v>
      </c>
      <c r="K1740" t="s">
        <v>12</v>
      </c>
      <c r="L1740" t="s">
        <v>23</v>
      </c>
      <c r="M1740" s="35">
        <f>DATE(E1740,MATCH(F1740,{"Jan","Feb","Mar","Apr","May","Jun","Jul","Aug","Sep","Oct","Nov","Dec"}, 0),G1740)</f>
        <v>31286</v>
      </c>
      <c r="N1740" s="20">
        <f t="shared" si="26"/>
        <v>37</v>
      </c>
    </row>
    <row r="1741" spans="4:14" x14ac:dyDescent="0.35">
      <c r="D1741" t="s">
        <v>1758</v>
      </c>
      <c r="E1741">
        <v>1993</v>
      </c>
      <c r="F1741" s="28" t="s">
        <v>35</v>
      </c>
      <c r="G1741">
        <v>8</v>
      </c>
      <c r="H1741">
        <v>0</v>
      </c>
      <c r="I1741" s="38">
        <v>16115.3</v>
      </c>
      <c r="J1741" t="s">
        <v>11</v>
      </c>
      <c r="K1741" t="s">
        <v>16</v>
      </c>
      <c r="L1741" t="s">
        <v>247</v>
      </c>
      <c r="M1741" s="35">
        <f>DATE(E1741,MATCH(F1741,{"Jan","Feb","Mar","Apr","May","Jun","Jul","Aug","Sep","Oct","Nov","Dec"}, 0),G1741)</f>
        <v>34189</v>
      </c>
      <c r="N1741" s="20">
        <f t="shared" si="26"/>
        <v>29</v>
      </c>
    </row>
    <row r="1742" spans="4:14" x14ac:dyDescent="0.35">
      <c r="D1742" t="s">
        <v>1759</v>
      </c>
      <c r="E1742">
        <v>1987</v>
      </c>
      <c r="F1742" s="28" t="s">
        <v>37</v>
      </c>
      <c r="G1742">
        <v>6</v>
      </c>
      <c r="H1742">
        <v>3</v>
      </c>
      <c r="I1742" s="38">
        <v>16122.65</v>
      </c>
      <c r="J1742" t="s">
        <v>11</v>
      </c>
      <c r="K1742" t="s">
        <v>16</v>
      </c>
      <c r="L1742" t="s">
        <v>42</v>
      </c>
      <c r="M1742" s="35">
        <f>DATE(E1742,MATCH(F1742,{"Jan","Feb","Mar","Apr","May","Jun","Jul","Aug","Sep","Oct","Nov","Dec"}, 0),G1742)</f>
        <v>32056</v>
      </c>
      <c r="N1742" s="20">
        <f t="shared" si="26"/>
        <v>35</v>
      </c>
    </row>
    <row r="1743" spans="4:14" x14ac:dyDescent="0.35">
      <c r="D1743" t="s">
        <v>1760</v>
      </c>
      <c r="E1743">
        <v>1993</v>
      </c>
      <c r="F1743" s="28" t="s">
        <v>30</v>
      </c>
      <c r="G1743">
        <v>12</v>
      </c>
      <c r="H1743">
        <v>0</v>
      </c>
      <c r="I1743" s="38">
        <v>16138.76</v>
      </c>
      <c r="J1743" t="s">
        <v>11</v>
      </c>
      <c r="K1743" t="s">
        <v>12</v>
      </c>
      <c r="L1743" t="s">
        <v>356</v>
      </c>
      <c r="M1743" s="35">
        <f>DATE(E1743,MATCH(F1743,{"Jan","Feb","Mar","Apr","May","Jun","Jul","Aug","Sep","Oct","Nov","Dec"}, 0),G1743)</f>
        <v>34315</v>
      </c>
      <c r="N1743" s="20">
        <f t="shared" si="26"/>
        <v>29</v>
      </c>
    </row>
    <row r="1744" spans="4:14" x14ac:dyDescent="0.35">
      <c r="D1744" t="s">
        <v>1761</v>
      </c>
      <c r="E1744">
        <v>1982</v>
      </c>
      <c r="F1744" s="28" t="s">
        <v>10</v>
      </c>
      <c r="G1744">
        <v>6</v>
      </c>
      <c r="H1744">
        <v>3</v>
      </c>
      <c r="I1744" s="38">
        <v>16152.04</v>
      </c>
      <c r="J1744" t="s">
        <v>11</v>
      </c>
      <c r="K1744" t="s">
        <v>16</v>
      </c>
      <c r="L1744" t="s">
        <v>535</v>
      </c>
      <c r="M1744" s="35">
        <f>DATE(E1744,MATCH(F1744,{"Jan","Feb","Mar","Apr","May","Jun","Jul","Aug","Sep","Oct","Nov","Dec"}, 0),G1744)</f>
        <v>30138</v>
      </c>
      <c r="N1744" s="20">
        <f t="shared" si="26"/>
        <v>40</v>
      </c>
    </row>
    <row r="1745" spans="4:14" x14ac:dyDescent="0.35">
      <c r="D1745" t="s">
        <v>1762</v>
      </c>
      <c r="E1745">
        <v>1974</v>
      </c>
      <c r="F1745" s="28" t="s">
        <v>20</v>
      </c>
      <c r="G1745">
        <v>11</v>
      </c>
      <c r="H1745">
        <v>0</v>
      </c>
      <c r="I1745" s="38">
        <v>16190.97</v>
      </c>
      <c r="J1745" t="s">
        <v>11</v>
      </c>
      <c r="K1745" t="s">
        <v>12</v>
      </c>
      <c r="L1745" t="s">
        <v>23</v>
      </c>
      <c r="M1745" s="35">
        <f>DATE(E1745,MATCH(F1745,{"Jan","Feb","Mar","Apr","May","Jun","Jul","Aug","Sep","Oct","Nov","Dec"}, 0),G1745)</f>
        <v>27283</v>
      </c>
      <c r="N1745" s="20">
        <f t="shared" ref="N1745:N1808" si="27">DATEDIF(M1745,DATE(2023,6,8),"y")</f>
        <v>48</v>
      </c>
    </row>
    <row r="1746" spans="4:14" x14ac:dyDescent="0.35">
      <c r="D1746" t="s">
        <v>1763</v>
      </c>
      <c r="E1746">
        <v>1988</v>
      </c>
      <c r="F1746" s="28" t="s">
        <v>35</v>
      </c>
      <c r="G1746">
        <v>6</v>
      </c>
      <c r="H1746">
        <v>3</v>
      </c>
      <c r="I1746" s="38">
        <v>16199.1</v>
      </c>
      <c r="J1746" t="s">
        <v>11</v>
      </c>
      <c r="K1746" t="s">
        <v>11</v>
      </c>
      <c r="L1746" t="s">
        <v>23</v>
      </c>
      <c r="M1746" s="35">
        <f>DATE(E1746,MATCH(F1746,{"Jan","Feb","Mar","Apr","May","Jun","Jul","Aug","Sep","Oct","Nov","Dec"}, 0),G1746)</f>
        <v>32361</v>
      </c>
      <c r="N1746" s="20">
        <f t="shared" si="27"/>
        <v>34</v>
      </c>
    </row>
    <row r="1747" spans="4:14" x14ac:dyDescent="0.35">
      <c r="D1747" t="s">
        <v>1764</v>
      </c>
      <c r="E1747">
        <v>1988</v>
      </c>
      <c r="F1747" s="28" t="s">
        <v>35</v>
      </c>
      <c r="G1747">
        <v>21</v>
      </c>
      <c r="H1747">
        <v>3</v>
      </c>
      <c r="I1747" s="38">
        <v>16205.88</v>
      </c>
      <c r="J1747" t="s">
        <v>11</v>
      </c>
      <c r="K1747" t="s">
        <v>16</v>
      </c>
      <c r="L1747" t="s">
        <v>23</v>
      </c>
      <c r="M1747" s="35">
        <f>DATE(E1747,MATCH(F1747,{"Jan","Feb","Mar","Apr","May","Jun","Jul","Aug","Sep","Oct","Nov","Dec"}, 0),G1747)</f>
        <v>32376</v>
      </c>
      <c r="N1747" s="20">
        <f t="shared" si="27"/>
        <v>34</v>
      </c>
    </row>
    <row r="1748" spans="4:14" x14ac:dyDescent="0.35">
      <c r="D1748" t="s">
        <v>1765</v>
      </c>
      <c r="E1748">
        <v>2002</v>
      </c>
      <c r="F1748" s="28" t="s">
        <v>20</v>
      </c>
      <c r="G1748">
        <v>8</v>
      </c>
      <c r="H1748">
        <v>0</v>
      </c>
      <c r="I1748" s="38">
        <v>16232.85</v>
      </c>
      <c r="J1748" t="s">
        <v>11</v>
      </c>
      <c r="K1748" t="s">
        <v>16</v>
      </c>
      <c r="L1748" t="s">
        <v>42</v>
      </c>
      <c r="M1748" s="35">
        <f>DATE(E1748,MATCH(F1748,{"Jan","Feb","Mar","Apr","May","Jun","Jul","Aug","Sep","Oct","Nov","Dec"}, 0),G1748)</f>
        <v>37507</v>
      </c>
      <c r="N1748" s="20">
        <f t="shared" si="27"/>
        <v>20</v>
      </c>
    </row>
    <row r="1749" spans="4:14" x14ac:dyDescent="0.35">
      <c r="D1749" t="s">
        <v>1766</v>
      </c>
      <c r="E1749">
        <v>1972</v>
      </c>
      <c r="F1749" s="28" t="s">
        <v>10</v>
      </c>
      <c r="G1749">
        <v>30</v>
      </c>
      <c r="H1749">
        <v>0</v>
      </c>
      <c r="I1749" s="38">
        <v>16267.32</v>
      </c>
      <c r="J1749" t="s">
        <v>11</v>
      </c>
      <c r="K1749" t="s">
        <v>11</v>
      </c>
      <c r="L1749" t="s">
        <v>249</v>
      </c>
      <c r="M1749" s="35">
        <f>DATE(E1749,MATCH(F1749,{"Jan","Feb","Mar","Apr","May","Jun","Jul","Aug","Sep","Oct","Nov","Dec"}, 0),G1749)</f>
        <v>26510</v>
      </c>
      <c r="N1749" s="20">
        <f t="shared" si="27"/>
        <v>50</v>
      </c>
    </row>
    <row r="1750" spans="4:14" x14ac:dyDescent="0.35">
      <c r="D1750" t="s">
        <v>1767</v>
      </c>
      <c r="E1750">
        <v>2003</v>
      </c>
      <c r="F1750" s="28" t="s">
        <v>35</v>
      </c>
      <c r="G1750">
        <v>24</v>
      </c>
      <c r="H1750">
        <v>0</v>
      </c>
      <c r="I1750" s="38">
        <v>16297.85</v>
      </c>
      <c r="J1750" t="s">
        <v>11</v>
      </c>
      <c r="K1750" t="s">
        <v>12</v>
      </c>
      <c r="L1750" t="s">
        <v>42</v>
      </c>
      <c r="M1750" s="35">
        <f>DATE(E1750,MATCH(F1750,{"Jan","Feb","Mar","Apr","May","Jun","Jul","Aug","Sep","Oct","Nov","Dec"}, 0),G1750)</f>
        <v>37857</v>
      </c>
      <c r="N1750" s="20">
        <f t="shared" si="27"/>
        <v>19</v>
      </c>
    </row>
    <row r="1751" spans="4:14" x14ac:dyDescent="0.35">
      <c r="D1751" t="s">
        <v>1768</v>
      </c>
      <c r="E1751">
        <v>1969</v>
      </c>
      <c r="F1751" s="28" t="s">
        <v>35</v>
      </c>
      <c r="G1751">
        <v>8</v>
      </c>
      <c r="H1751">
        <v>0</v>
      </c>
      <c r="I1751" s="38">
        <v>16311.05</v>
      </c>
      <c r="J1751" t="s">
        <v>11</v>
      </c>
      <c r="K1751" t="s">
        <v>12</v>
      </c>
      <c r="L1751" t="s">
        <v>535</v>
      </c>
      <c r="M1751" s="35">
        <f>DATE(E1751,MATCH(F1751,{"Jan","Feb","Mar","Apr","May","Jun","Jul","Aug","Sep","Oct","Nov","Dec"}, 0),G1751)</f>
        <v>25423</v>
      </c>
      <c r="N1751" s="20">
        <f t="shared" si="27"/>
        <v>53</v>
      </c>
    </row>
    <row r="1752" spans="4:14" x14ac:dyDescent="0.35">
      <c r="D1752" t="s">
        <v>1769</v>
      </c>
      <c r="E1752">
        <v>1965</v>
      </c>
      <c r="F1752" s="28" t="s">
        <v>30</v>
      </c>
      <c r="G1752">
        <v>5</v>
      </c>
      <c r="H1752">
        <v>0</v>
      </c>
      <c r="I1752" s="38">
        <v>16351.42</v>
      </c>
      <c r="J1752" t="s">
        <v>11</v>
      </c>
      <c r="K1752" t="s">
        <v>12</v>
      </c>
      <c r="L1752" t="s">
        <v>535</v>
      </c>
      <c r="M1752" s="35">
        <f>DATE(E1752,MATCH(F1752,{"Jan","Feb","Mar","Apr","May","Jun","Jul","Aug","Sep","Oct","Nov","Dec"}, 0),G1752)</f>
        <v>24081</v>
      </c>
      <c r="N1752" s="20">
        <f t="shared" si="27"/>
        <v>57</v>
      </c>
    </row>
    <row r="1753" spans="4:14" x14ac:dyDescent="0.35">
      <c r="D1753" t="s">
        <v>1770</v>
      </c>
      <c r="E1753">
        <v>1995</v>
      </c>
      <c r="F1753" s="28" t="s">
        <v>20</v>
      </c>
      <c r="G1753">
        <v>28</v>
      </c>
      <c r="H1753">
        <v>3</v>
      </c>
      <c r="I1753" s="38">
        <v>16420.490000000002</v>
      </c>
      <c r="J1753" t="s">
        <v>11</v>
      </c>
      <c r="K1753" t="s">
        <v>12</v>
      </c>
      <c r="L1753" t="s">
        <v>23</v>
      </c>
      <c r="M1753" s="35">
        <f>DATE(E1753,MATCH(F1753,{"Jan","Feb","Mar","Apr","May","Jun","Jul","Aug","Sep","Oct","Nov","Dec"}, 0),G1753)</f>
        <v>34970</v>
      </c>
      <c r="N1753" s="20">
        <f t="shared" si="27"/>
        <v>27</v>
      </c>
    </row>
    <row r="1754" spans="4:14" x14ac:dyDescent="0.35">
      <c r="D1754" t="s">
        <v>1771</v>
      </c>
      <c r="E1754">
        <v>2003</v>
      </c>
      <c r="F1754" s="28" t="s">
        <v>30</v>
      </c>
      <c r="G1754">
        <v>20</v>
      </c>
      <c r="H1754">
        <v>1</v>
      </c>
      <c r="I1754" s="38">
        <v>16450.89</v>
      </c>
      <c r="J1754" t="s">
        <v>11</v>
      </c>
      <c r="K1754" t="s">
        <v>16</v>
      </c>
      <c r="L1754" t="s">
        <v>23</v>
      </c>
      <c r="M1754" s="35">
        <f>DATE(E1754,MATCH(F1754,{"Jan","Feb","Mar","Apr","May","Jun","Jul","Aug","Sep","Oct","Nov","Dec"}, 0),G1754)</f>
        <v>37975</v>
      </c>
      <c r="N1754" s="20">
        <f t="shared" si="27"/>
        <v>19</v>
      </c>
    </row>
    <row r="1755" spans="4:14" x14ac:dyDescent="0.35">
      <c r="D1755" t="s">
        <v>1772</v>
      </c>
      <c r="E1755">
        <v>1958</v>
      </c>
      <c r="F1755" s="28" t="s">
        <v>37</v>
      </c>
      <c r="G1755">
        <v>10</v>
      </c>
      <c r="H1755">
        <v>3</v>
      </c>
      <c r="I1755" s="38">
        <v>16455.71</v>
      </c>
      <c r="J1755" t="s">
        <v>11</v>
      </c>
      <c r="K1755" t="s">
        <v>11</v>
      </c>
      <c r="L1755" t="s">
        <v>23</v>
      </c>
      <c r="M1755" s="35">
        <f>DATE(E1755,MATCH(F1755,{"Jan","Feb","Mar","Apr","May","Jun","Jul","Aug","Sep","Oct","Nov","Dec"}, 0),G1755)</f>
        <v>21468</v>
      </c>
      <c r="N1755" s="20">
        <f t="shared" si="27"/>
        <v>64</v>
      </c>
    </row>
    <row r="1756" spans="4:14" x14ac:dyDescent="0.35">
      <c r="D1756" t="s">
        <v>1773</v>
      </c>
      <c r="E1756">
        <v>1995</v>
      </c>
      <c r="F1756" s="28" t="s">
        <v>30</v>
      </c>
      <c r="G1756">
        <v>23</v>
      </c>
      <c r="H1756">
        <v>0</v>
      </c>
      <c r="I1756" s="38">
        <v>16577.78</v>
      </c>
      <c r="J1756" t="s">
        <v>11</v>
      </c>
      <c r="K1756" t="s">
        <v>16</v>
      </c>
      <c r="L1756" t="s">
        <v>13</v>
      </c>
      <c r="M1756" s="35">
        <f>DATE(E1756,MATCH(F1756,{"Jan","Feb","Mar","Apr","May","Jun","Jul","Aug","Sep","Oct","Nov","Dec"}, 0),G1756)</f>
        <v>35056</v>
      </c>
      <c r="N1756" s="20">
        <f t="shared" si="27"/>
        <v>27</v>
      </c>
    </row>
    <row r="1757" spans="4:14" x14ac:dyDescent="0.35">
      <c r="D1757" t="s">
        <v>1774</v>
      </c>
      <c r="E1757">
        <v>2001</v>
      </c>
      <c r="F1757" s="28" t="s">
        <v>18</v>
      </c>
      <c r="G1757">
        <v>25</v>
      </c>
      <c r="H1757">
        <v>0</v>
      </c>
      <c r="I1757" s="38">
        <v>16586.5</v>
      </c>
      <c r="J1757" t="s">
        <v>11</v>
      </c>
      <c r="K1757" t="s">
        <v>16</v>
      </c>
      <c r="L1757" t="s">
        <v>13</v>
      </c>
      <c r="M1757" s="35">
        <f>DATE(E1757,MATCH(F1757,{"Jan","Feb","Mar","Apr","May","Jun","Jul","Aug","Sep","Oct","Nov","Dec"}, 0),G1757)</f>
        <v>37067</v>
      </c>
      <c r="N1757" s="20">
        <f t="shared" si="27"/>
        <v>21</v>
      </c>
    </row>
    <row r="1758" spans="4:14" x14ac:dyDescent="0.35">
      <c r="D1758" t="s">
        <v>1775</v>
      </c>
      <c r="E1758">
        <v>1963</v>
      </c>
      <c r="F1758" s="28" t="s">
        <v>18</v>
      </c>
      <c r="G1758">
        <v>25</v>
      </c>
      <c r="H1758">
        <v>0</v>
      </c>
      <c r="I1758" s="38">
        <v>16587.96</v>
      </c>
      <c r="J1758" t="s">
        <v>11</v>
      </c>
      <c r="K1758" t="s">
        <v>11</v>
      </c>
      <c r="L1758" t="s">
        <v>249</v>
      </c>
      <c r="M1758" s="35">
        <f>DATE(E1758,MATCH(F1758,{"Jan","Feb","Mar","Apr","May","Jun","Jul","Aug","Sep","Oct","Nov","Dec"}, 0),G1758)</f>
        <v>23187</v>
      </c>
      <c r="N1758" s="20">
        <f t="shared" si="27"/>
        <v>59</v>
      </c>
    </row>
    <row r="1759" spans="4:14" x14ac:dyDescent="0.35">
      <c r="D1759" t="s">
        <v>1776</v>
      </c>
      <c r="E1759">
        <v>1970</v>
      </c>
      <c r="F1759" s="28" t="s">
        <v>10</v>
      </c>
      <c r="G1759">
        <v>10</v>
      </c>
      <c r="H1759">
        <v>0</v>
      </c>
      <c r="I1759" s="38">
        <v>16600.16</v>
      </c>
      <c r="J1759" t="s">
        <v>11</v>
      </c>
      <c r="K1759" t="s">
        <v>11</v>
      </c>
      <c r="L1759" t="s">
        <v>42</v>
      </c>
      <c r="M1759" s="35">
        <f>DATE(E1759,MATCH(F1759,{"Jan","Feb","Mar","Apr","May","Jun","Jul","Aug","Sep","Oct","Nov","Dec"}, 0),G1759)</f>
        <v>25759</v>
      </c>
      <c r="N1759" s="20">
        <f t="shared" si="27"/>
        <v>52</v>
      </c>
    </row>
    <row r="1760" spans="4:14" x14ac:dyDescent="0.35">
      <c r="D1760" t="s">
        <v>1777</v>
      </c>
      <c r="E1760">
        <v>1975</v>
      </c>
      <c r="F1760" s="28" t="s">
        <v>10</v>
      </c>
      <c r="G1760">
        <v>24</v>
      </c>
      <c r="H1760">
        <v>1</v>
      </c>
      <c r="I1760" s="38">
        <v>16602.18</v>
      </c>
      <c r="J1760" t="s">
        <v>11</v>
      </c>
      <c r="K1760" t="s">
        <v>16</v>
      </c>
      <c r="L1760" t="s">
        <v>535</v>
      </c>
      <c r="M1760" s="35">
        <f>DATE(E1760,MATCH(F1760,{"Jan","Feb","Mar","Apr","May","Jun","Jul","Aug","Sep","Oct","Nov","Dec"}, 0),G1760)</f>
        <v>27599</v>
      </c>
      <c r="N1760" s="20">
        <f t="shared" si="27"/>
        <v>47</v>
      </c>
    </row>
    <row r="1761" spans="4:14" x14ac:dyDescent="0.35">
      <c r="D1761" t="s">
        <v>1778</v>
      </c>
      <c r="E1761">
        <v>1977</v>
      </c>
      <c r="F1761" s="28" t="s">
        <v>20</v>
      </c>
      <c r="G1761">
        <v>25</v>
      </c>
      <c r="H1761">
        <v>2</v>
      </c>
      <c r="I1761" s="38">
        <v>16631.61</v>
      </c>
      <c r="J1761" t="s">
        <v>11</v>
      </c>
      <c r="K1761" t="s">
        <v>16</v>
      </c>
      <c r="L1761" t="s">
        <v>23</v>
      </c>
      <c r="M1761" s="35">
        <f>DATE(E1761,MATCH(F1761,{"Jan","Feb","Mar","Apr","May","Jun","Jul","Aug","Sep","Oct","Nov","Dec"}, 0),G1761)</f>
        <v>28393</v>
      </c>
      <c r="N1761" s="20">
        <f t="shared" si="27"/>
        <v>45</v>
      </c>
    </row>
    <row r="1762" spans="4:14" x14ac:dyDescent="0.35">
      <c r="D1762" t="s">
        <v>1779</v>
      </c>
      <c r="E1762">
        <v>1993</v>
      </c>
      <c r="F1762" s="28" t="s">
        <v>15</v>
      </c>
      <c r="G1762">
        <v>5</v>
      </c>
      <c r="H1762">
        <v>1</v>
      </c>
      <c r="I1762" s="38">
        <v>16657.72</v>
      </c>
      <c r="J1762" t="s">
        <v>11</v>
      </c>
      <c r="K1762" t="s">
        <v>16</v>
      </c>
      <c r="L1762" t="s">
        <v>247</v>
      </c>
      <c r="M1762" s="35">
        <f>DATE(E1762,MATCH(F1762,{"Jan","Feb","Mar","Apr","May","Jun","Jul","Aug","Sep","Oct","Nov","Dec"}, 0),G1762)</f>
        <v>34278</v>
      </c>
      <c r="N1762" s="20">
        <f t="shared" si="27"/>
        <v>29</v>
      </c>
    </row>
    <row r="1763" spans="4:14" x14ac:dyDescent="0.35">
      <c r="D1763" t="s">
        <v>1780</v>
      </c>
      <c r="E1763">
        <v>1974</v>
      </c>
      <c r="F1763" s="28" t="s">
        <v>35</v>
      </c>
      <c r="G1763">
        <v>28</v>
      </c>
      <c r="H1763">
        <v>0</v>
      </c>
      <c r="I1763" s="38">
        <v>16770.990000000002</v>
      </c>
      <c r="J1763" t="s">
        <v>11</v>
      </c>
      <c r="K1763" t="s">
        <v>16</v>
      </c>
      <c r="L1763" t="s">
        <v>23</v>
      </c>
      <c r="M1763" s="35">
        <f>DATE(E1763,MATCH(F1763,{"Jan","Feb","Mar","Apr","May","Jun","Jul","Aug","Sep","Oct","Nov","Dec"}, 0),G1763)</f>
        <v>27269</v>
      </c>
      <c r="N1763" s="20">
        <f t="shared" si="27"/>
        <v>48</v>
      </c>
    </row>
    <row r="1764" spans="4:14" x14ac:dyDescent="0.35">
      <c r="D1764" t="s">
        <v>1781</v>
      </c>
      <c r="E1764">
        <v>1989</v>
      </c>
      <c r="F1764" s="28" t="s">
        <v>20</v>
      </c>
      <c r="G1764">
        <v>23</v>
      </c>
      <c r="H1764">
        <v>2</v>
      </c>
      <c r="I1764" s="38">
        <v>16776.3</v>
      </c>
      <c r="J1764" t="s">
        <v>11</v>
      </c>
      <c r="K1764" t="s">
        <v>11</v>
      </c>
      <c r="L1764" t="s">
        <v>247</v>
      </c>
      <c r="M1764" s="35">
        <f>DATE(E1764,MATCH(F1764,{"Jan","Feb","Mar","Apr","May","Jun","Jul","Aug","Sep","Oct","Nov","Dec"}, 0),G1764)</f>
        <v>32774</v>
      </c>
      <c r="N1764" s="20">
        <f t="shared" si="27"/>
        <v>33</v>
      </c>
    </row>
    <row r="1765" spans="4:14" x14ac:dyDescent="0.35">
      <c r="D1765" t="s">
        <v>1782</v>
      </c>
      <c r="E1765">
        <v>1962</v>
      </c>
      <c r="F1765" s="28" t="s">
        <v>10</v>
      </c>
      <c r="G1765">
        <v>29</v>
      </c>
      <c r="H1765">
        <v>0</v>
      </c>
      <c r="I1765" s="38">
        <v>16779.400000000001</v>
      </c>
      <c r="J1765" t="s">
        <v>11</v>
      </c>
      <c r="K1765" t="s">
        <v>11</v>
      </c>
      <c r="L1765" t="s">
        <v>535</v>
      </c>
      <c r="M1765" s="35">
        <f>DATE(E1765,MATCH(F1765,{"Jan","Feb","Mar","Apr","May","Jun","Jul","Aug","Sep","Oct","Nov","Dec"}, 0),G1765)</f>
        <v>22856</v>
      </c>
      <c r="N1765" s="20">
        <f t="shared" si="27"/>
        <v>60</v>
      </c>
    </row>
    <row r="1766" spans="4:14" x14ac:dyDescent="0.35">
      <c r="D1766" t="s">
        <v>1783</v>
      </c>
      <c r="E1766">
        <v>1995</v>
      </c>
      <c r="F1766" s="28" t="s">
        <v>37</v>
      </c>
      <c r="G1766">
        <v>19</v>
      </c>
      <c r="H1766">
        <v>1</v>
      </c>
      <c r="I1766" s="38">
        <v>16796.41</v>
      </c>
      <c r="J1766" t="s">
        <v>11</v>
      </c>
      <c r="K1766" t="s">
        <v>12</v>
      </c>
      <c r="L1766" t="s">
        <v>247</v>
      </c>
      <c r="M1766" s="35">
        <f>DATE(E1766,MATCH(F1766,{"Jan","Feb","Mar","Apr","May","Jun","Jul","Aug","Sep","Oct","Nov","Dec"}, 0),G1766)</f>
        <v>34991</v>
      </c>
      <c r="N1766" s="20">
        <f t="shared" si="27"/>
        <v>27</v>
      </c>
    </row>
    <row r="1767" spans="4:14" x14ac:dyDescent="0.35">
      <c r="D1767" t="s">
        <v>1784</v>
      </c>
      <c r="E1767">
        <v>1974</v>
      </c>
      <c r="F1767" s="28" t="s">
        <v>35</v>
      </c>
      <c r="G1767">
        <v>8</v>
      </c>
      <c r="H1767">
        <v>0</v>
      </c>
      <c r="I1767" s="38">
        <v>16841.32</v>
      </c>
      <c r="J1767" t="s">
        <v>11</v>
      </c>
      <c r="K1767" t="s">
        <v>12</v>
      </c>
      <c r="L1767" t="s">
        <v>42</v>
      </c>
      <c r="M1767" s="35">
        <f>DATE(E1767,MATCH(F1767,{"Jan","Feb","Mar","Apr","May","Jun","Jul","Aug","Sep","Oct","Nov","Dec"}, 0),G1767)</f>
        <v>27249</v>
      </c>
      <c r="N1767" s="20">
        <f t="shared" si="27"/>
        <v>48</v>
      </c>
    </row>
    <row r="1768" spans="4:14" x14ac:dyDescent="0.35">
      <c r="D1768" t="s">
        <v>1785</v>
      </c>
      <c r="E1768">
        <v>2003</v>
      </c>
      <c r="F1768" s="28" t="s">
        <v>20</v>
      </c>
      <c r="G1768">
        <v>10</v>
      </c>
      <c r="H1768">
        <v>0</v>
      </c>
      <c r="I1768" s="38">
        <v>16884.919999999998</v>
      </c>
      <c r="J1768" t="s">
        <v>11</v>
      </c>
      <c r="K1768" t="s">
        <v>11</v>
      </c>
      <c r="L1768" t="s">
        <v>42</v>
      </c>
      <c r="M1768" s="35">
        <f>DATE(E1768,MATCH(F1768,{"Jan","Feb","Mar","Apr","May","Jun","Jul","Aug","Sep","Oct","Nov","Dec"}, 0),G1768)</f>
        <v>37874</v>
      </c>
      <c r="N1768" s="20">
        <f t="shared" si="27"/>
        <v>19</v>
      </c>
    </row>
    <row r="1769" spans="4:14" x14ac:dyDescent="0.35">
      <c r="D1769" t="s">
        <v>1786</v>
      </c>
      <c r="E1769">
        <v>1968</v>
      </c>
      <c r="F1769" s="28" t="s">
        <v>37</v>
      </c>
      <c r="G1769">
        <v>21</v>
      </c>
      <c r="H1769">
        <v>0</v>
      </c>
      <c r="I1769" s="38">
        <v>16903.5</v>
      </c>
      <c r="J1769" t="s">
        <v>11</v>
      </c>
      <c r="K1769" t="s">
        <v>12</v>
      </c>
      <c r="L1769" t="s">
        <v>23</v>
      </c>
      <c r="M1769" s="35">
        <f>DATE(E1769,MATCH(F1769,{"Jan","Feb","Mar","Apr","May","Jun","Jul","Aug","Sep","Oct","Nov","Dec"}, 0),G1769)</f>
        <v>25132</v>
      </c>
      <c r="N1769" s="20">
        <f t="shared" si="27"/>
        <v>54</v>
      </c>
    </row>
    <row r="1770" spans="4:14" x14ac:dyDescent="0.35">
      <c r="D1770" t="s">
        <v>1787</v>
      </c>
      <c r="E1770">
        <v>1977</v>
      </c>
      <c r="F1770" s="28" t="s">
        <v>35</v>
      </c>
      <c r="G1770">
        <v>25</v>
      </c>
      <c r="H1770">
        <v>2</v>
      </c>
      <c r="I1770" s="38">
        <v>16921.09</v>
      </c>
      <c r="J1770" t="s">
        <v>11</v>
      </c>
      <c r="K1770" t="s">
        <v>12</v>
      </c>
      <c r="L1770" t="s">
        <v>249</v>
      </c>
      <c r="M1770" s="35">
        <f>DATE(E1770,MATCH(F1770,{"Jan","Feb","Mar","Apr","May","Jun","Jul","Aug","Sep","Oct","Nov","Dec"}, 0),G1770)</f>
        <v>28362</v>
      </c>
      <c r="N1770" s="20">
        <f t="shared" si="27"/>
        <v>45</v>
      </c>
    </row>
    <row r="1771" spans="4:14" x14ac:dyDescent="0.35">
      <c r="D1771" t="s">
        <v>1788</v>
      </c>
      <c r="E1771">
        <v>1980</v>
      </c>
      <c r="F1771" s="28" t="s">
        <v>10</v>
      </c>
      <c r="G1771">
        <v>16</v>
      </c>
      <c r="H1771">
        <v>2</v>
      </c>
      <c r="I1771" s="38">
        <v>16990.55</v>
      </c>
      <c r="J1771" t="s">
        <v>11</v>
      </c>
      <c r="K1771" t="s">
        <v>12</v>
      </c>
      <c r="L1771" t="s">
        <v>23</v>
      </c>
      <c r="M1771" s="35">
        <f>DATE(E1771,MATCH(F1771,{"Jan","Feb","Mar","Apr","May","Jun","Jul","Aug","Sep","Oct","Nov","Dec"}, 0),G1771)</f>
        <v>29418</v>
      </c>
      <c r="N1771" s="20">
        <f t="shared" si="27"/>
        <v>42</v>
      </c>
    </row>
    <row r="1772" spans="4:14" x14ac:dyDescent="0.35">
      <c r="D1772" t="s">
        <v>1789</v>
      </c>
      <c r="E1772">
        <v>1971</v>
      </c>
      <c r="F1772" s="28" t="s">
        <v>35</v>
      </c>
      <c r="G1772">
        <v>22</v>
      </c>
      <c r="H1772">
        <v>0</v>
      </c>
      <c r="I1772" s="38">
        <v>17016.009999999998</v>
      </c>
      <c r="J1772" t="s">
        <v>11</v>
      </c>
      <c r="K1772" t="s">
        <v>11</v>
      </c>
      <c r="L1772" t="s">
        <v>249</v>
      </c>
      <c r="M1772" s="35">
        <f>DATE(E1772,MATCH(F1772,{"Jan","Feb","Mar","Apr","May","Jun","Jul","Aug","Sep","Oct","Nov","Dec"}, 0),G1772)</f>
        <v>26167</v>
      </c>
      <c r="N1772" s="20">
        <f t="shared" si="27"/>
        <v>51</v>
      </c>
    </row>
    <row r="1773" spans="4:14" x14ac:dyDescent="0.35">
      <c r="D1773" t="s">
        <v>1790</v>
      </c>
      <c r="E1773">
        <v>1996</v>
      </c>
      <c r="F1773" s="28" t="s">
        <v>18</v>
      </c>
      <c r="G1773">
        <v>10</v>
      </c>
      <c r="H1773">
        <v>0</v>
      </c>
      <c r="I1773" s="38">
        <v>17043.34</v>
      </c>
      <c r="J1773" t="s">
        <v>11</v>
      </c>
      <c r="K1773" t="s">
        <v>12</v>
      </c>
      <c r="L1773" t="s">
        <v>13</v>
      </c>
      <c r="M1773" s="35">
        <f>DATE(E1773,MATCH(F1773,{"Jan","Feb","Mar","Apr","May","Jun","Jul","Aug","Sep","Oct","Nov","Dec"}, 0),G1773)</f>
        <v>35226</v>
      </c>
      <c r="N1773" s="20">
        <f t="shared" si="27"/>
        <v>26</v>
      </c>
    </row>
    <row r="1774" spans="4:14" x14ac:dyDescent="0.35">
      <c r="D1774" t="s">
        <v>1791</v>
      </c>
      <c r="E1774">
        <v>2003</v>
      </c>
      <c r="F1774" s="28" t="s">
        <v>30</v>
      </c>
      <c r="G1774">
        <v>26</v>
      </c>
      <c r="H1774">
        <v>0</v>
      </c>
      <c r="I1774" s="38">
        <v>17081.080000000002</v>
      </c>
      <c r="J1774" t="s">
        <v>11</v>
      </c>
      <c r="K1774" t="s">
        <v>11</v>
      </c>
      <c r="L1774" t="s">
        <v>42</v>
      </c>
      <c r="M1774" s="35">
        <f>DATE(E1774,MATCH(F1774,{"Jan","Feb","Mar","Apr","May","Jun","Jul","Aug","Sep","Oct","Nov","Dec"}, 0),G1774)</f>
        <v>37981</v>
      </c>
      <c r="N1774" s="20">
        <f t="shared" si="27"/>
        <v>19</v>
      </c>
    </row>
    <row r="1775" spans="4:14" x14ac:dyDescent="0.35">
      <c r="D1775" t="s">
        <v>1792</v>
      </c>
      <c r="E1775">
        <v>2002</v>
      </c>
      <c r="F1775" s="28" t="s">
        <v>18</v>
      </c>
      <c r="G1775">
        <v>28</v>
      </c>
      <c r="H1775">
        <v>1</v>
      </c>
      <c r="I1775" s="38">
        <v>17085.27</v>
      </c>
      <c r="J1775" t="s">
        <v>11</v>
      </c>
      <c r="K1775" t="s">
        <v>12</v>
      </c>
      <c r="L1775" t="s">
        <v>13</v>
      </c>
      <c r="M1775" s="35">
        <f>DATE(E1775,MATCH(F1775,{"Jan","Feb","Mar","Apr","May","Jun","Jul","Aug","Sep","Oct","Nov","Dec"}, 0),G1775)</f>
        <v>37435</v>
      </c>
      <c r="N1775" s="20">
        <f t="shared" si="27"/>
        <v>20</v>
      </c>
    </row>
    <row r="1776" spans="4:14" x14ac:dyDescent="0.35">
      <c r="D1776" t="s">
        <v>1793</v>
      </c>
      <c r="E1776">
        <v>1998</v>
      </c>
      <c r="F1776" s="28" t="s">
        <v>18</v>
      </c>
      <c r="G1776">
        <v>3</v>
      </c>
      <c r="H1776">
        <v>4</v>
      </c>
      <c r="I1776" s="38">
        <v>17128.43</v>
      </c>
      <c r="J1776" t="s">
        <v>11</v>
      </c>
      <c r="K1776" t="s">
        <v>12</v>
      </c>
      <c r="L1776" t="s">
        <v>168</v>
      </c>
      <c r="M1776" s="35">
        <f>DATE(E1776,MATCH(F1776,{"Jan","Feb","Mar","Apr","May","Jun","Jul","Aug","Sep","Oct","Nov","Dec"}, 0),G1776)</f>
        <v>35949</v>
      </c>
      <c r="N1776" s="20">
        <f t="shared" si="27"/>
        <v>25</v>
      </c>
    </row>
    <row r="1777" spans="4:14" x14ac:dyDescent="0.35">
      <c r="D1777" t="s">
        <v>1794</v>
      </c>
      <c r="E1777">
        <v>1965</v>
      </c>
      <c r="F1777" s="28" t="s">
        <v>20</v>
      </c>
      <c r="G1777">
        <v>16</v>
      </c>
      <c r="H1777">
        <v>0</v>
      </c>
      <c r="I1777" s="38">
        <v>17172.27</v>
      </c>
      <c r="J1777" t="s">
        <v>11</v>
      </c>
      <c r="K1777" t="s">
        <v>11</v>
      </c>
      <c r="L1777" t="s">
        <v>535</v>
      </c>
      <c r="M1777" s="35">
        <f>DATE(E1777,MATCH(F1777,{"Jan","Feb","Mar","Apr","May","Jun","Jul","Aug","Sep","Oct","Nov","Dec"}, 0),G1777)</f>
        <v>24001</v>
      </c>
      <c r="N1777" s="20">
        <f t="shared" si="27"/>
        <v>57</v>
      </c>
    </row>
    <row r="1778" spans="4:14" x14ac:dyDescent="0.35">
      <c r="D1778" t="s">
        <v>1795</v>
      </c>
      <c r="E1778">
        <v>1964</v>
      </c>
      <c r="F1778" s="28" t="s">
        <v>18</v>
      </c>
      <c r="G1778">
        <v>7</v>
      </c>
      <c r="H1778">
        <v>0</v>
      </c>
      <c r="I1778" s="38">
        <v>17174.52</v>
      </c>
      <c r="J1778" t="s">
        <v>11</v>
      </c>
      <c r="K1778" t="s">
        <v>11</v>
      </c>
      <c r="L1778" t="s">
        <v>23</v>
      </c>
      <c r="M1778" s="35">
        <f>DATE(E1778,MATCH(F1778,{"Jan","Feb","Mar","Apr","May","Jun","Jul","Aug","Sep","Oct","Nov","Dec"}, 0),G1778)</f>
        <v>23535</v>
      </c>
      <c r="N1778" s="20">
        <f t="shared" si="27"/>
        <v>59</v>
      </c>
    </row>
    <row r="1779" spans="4:14" x14ac:dyDescent="0.35">
      <c r="D1779" t="s">
        <v>1796</v>
      </c>
      <c r="E1779">
        <v>2004</v>
      </c>
      <c r="F1779" s="28" t="s">
        <v>35</v>
      </c>
      <c r="G1779">
        <v>18</v>
      </c>
      <c r="H1779">
        <v>1</v>
      </c>
      <c r="I1779" s="38">
        <v>17178.68</v>
      </c>
      <c r="J1779" t="s">
        <v>11</v>
      </c>
      <c r="K1779" t="s">
        <v>11</v>
      </c>
      <c r="L1779" t="s">
        <v>166</v>
      </c>
      <c r="M1779" s="35">
        <f>DATE(E1779,MATCH(F1779,{"Jan","Feb","Mar","Apr","May","Jun","Jul","Aug","Sep","Oct","Nov","Dec"}, 0),G1779)</f>
        <v>38217</v>
      </c>
      <c r="N1779" s="20">
        <f t="shared" si="27"/>
        <v>18</v>
      </c>
    </row>
    <row r="1780" spans="4:14" x14ac:dyDescent="0.35">
      <c r="D1780" t="s">
        <v>1797</v>
      </c>
      <c r="E1780">
        <v>1982</v>
      </c>
      <c r="F1780" s="28" t="s">
        <v>37</v>
      </c>
      <c r="G1780">
        <v>22</v>
      </c>
      <c r="H1780">
        <v>1</v>
      </c>
      <c r="I1780" s="38">
        <v>17179.52</v>
      </c>
      <c r="J1780" t="s">
        <v>11</v>
      </c>
      <c r="K1780" t="s">
        <v>16</v>
      </c>
      <c r="L1780" t="s">
        <v>13</v>
      </c>
      <c r="M1780" s="35">
        <f>DATE(E1780,MATCH(F1780,{"Jan","Feb","Mar","Apr","May","Jun","Jul","Aug","Sep","Oct","Nov","Dec"}, 0),G1780)</f>
        <v>30246</v>
      </c>
      <c r="N1780" s="20">
        <f t="shared" si="27"/>
        <v>40</v>
      </c>
    </row>
    <row r="1781" spans="4:14" x14ac:dyDescent="0.35">
      <c r="D1781" t="s">
        <v>1798</v>
      </c>
      <c r="E1781">
        <v>1975</v>
      </c>
      <c r="F1781" s="28" t="s">
        <v>35</v>
      </c>
      <c r="G1781">
        <v>25</v>
      </c>
      <c r="H1781">
        <v>1</v>
      </c>
      <c r="I1781" s="38">
        <v>17253.43</v>
      </c>
      <c r="J1781" t="s">
        <v>11</v>
      </c>
      <c r="K1781" t="s">
        <v>12</v>
      </c>
      <c r="L1781" t="s">
        <v>535</v>
      </c>
      <c r="M1781" s="35">
        <f>DATE(E1781,MATCH(F1781,{"Jan","Feb","Mar","Apr","May","Jun","Jul","Aug","Sep","Oct","Nov","Dec"}, 0),G1781)</f>
        <v>27631</v>
      </c>
      <c r="N1781" s="20">
        <f t="shared" si="27"/>
        <v>47</v>
      </c>
    </row>
    <row r="1782" spans="4:14" x14ac:dyDescent="0.35">
      <c r="D1782" t="s">
        <v>1799</v>
      </c>
      <c r="E1782">
        <v>1963</v>
      </c>
      <c r="F1782" s="28" t="s">
        <v>10</v>
      </c>
      <c r="G1782">
        <v>12</v>
      </c>
      <c r="H1782">
        <v>0</v>
      </c>
      <c r="I1782" s="38">
        <v>17337.580000000002</v>
      </c>
      <c r="J1782" t="s">
        <v>11</v>
      </c>
      <c r="K1782" t="s">
        <v>12</v>
      </c>
      <c r="L1782" t="s">
        <v>249</v>
      </c>
      <c r="M1782" s="35">
        <f>DATE(E1782,MATCH(F1782,{"Jan","Feb","Mar","Apr","May","Jun","Jul","Aug","Sep","Oct","Nov","Dec"}, 0),G1782)</f>
        <v>23204</v>
      </c>
      <c r="N1782" s="20">
        <f t="shared" si="27"/>
        <v>59</v>
      </c>
    </row>
    <row r="1783" spans="4:14" x14ac:dyDescent="0.35">
      <c r="D1783" t="s">
        <v>1800</v>
      </c>
      <c r="E1783">
        <v>2003</v>
      </c>
      <c r="F1783" s="28" t="s">
        <v>15</v>
      </c>
      <c r="G1783">
        <v>1</v>
      </c>
      <c r="H1783">
        <v>0</v>
      </c>
      <c r="I1783" s="38">
        <v>17352.68</v>
      </c>
      <c r="J1783" t="s">
        <v>11</v>
      </c>
      <c r="K1783" t="s">
        <v>12</v>
      </c>
      <c r="L1783" t="s">
        <v>23</v>
      </c>
      <c r="M1783" s="35">
        <f>DATE(E1783,MATCH(F1783,{"Jan","Feb","Mar","Apr","May","Jun","Jul","Aug","Sep","Oct","Nov","Dec"}, 0),G1783)</f>
        <v>37926</v>
      </c>
      <c r="N1783" s="20">
        <f t="shared" si="27"/>
        <v>19</v>
      </c>
    </row>
    <row r="1784" spans="4:14" x14ac:dyDescent="0.35">
      <c r="D1784" t="s">
        <v>1801</v>
      </c>
      <c r="E1784">
        <v>1992</v>
      </c>
      <c r="F1784" s="28" t="s">
        <v>37</v>
      </c>
      <c r="G1784">
        <v>18</v>
      </c>
      <c r="H1784">
        <v>2</v>
      </c>
      <c r="I1784" s="38">
        <v>17361.77</v>
      </c>
      <c r="J1784" t="s">
        <v>11</v>
      </c>
      <c r="K1784" t="s">
        <v>16</v>
      </c>
      <c r="L1784" t="s">
        <v>23</v>
      </c>
      <c r="M1784" s="35">
        <f>DATE(E1784,MATCH(F1784,{"Jan","Feb","Mar","Apr","May","Jun","Jul","Aug","Sep","Oct","Nov","Dec"}, 0),G1784)</f>
        <v>33895</v>
      </c>
      <c r="N1784" s="20">
        <f t="shared" si="27"/>
        <v>30</v>
      </c>
    </row>
    <row r="1785" spans="4:14" x14ac:dyDescent="0.35">
      <c r="D1785" t="s">
        <v>1802</v>
      </c>
      <c r="E1785">
        <v>2003</v>
      </c>
      <c r="F1785" s="28" t="s">
        <v>15</v>
      </c>
      <c r="G1785">
        <v>2</v>
      </c>
      <c r="H1785">
        <v>0</v>
      </c>
      <c r="I1785" s="38">
        <v>17468.98</v>
      </c>
      <c r="J1785" t="s">
        <v>11</v>
      </c>
      <c r="K1785" t="s">
        <v>16</v>
      </c>
      <c r="L1785" t="s">
        <v>23</v>
      </c>
      <c r="M1785" s="35">
        <f>DATE(E1785,MATCH(F1785,{"Jan","Feb","Mar","Apr","May","Jun","Jul","Aug","Sep","Oct","Nov","Dec"}, 0),G1785)</f>
        <v>37927</v>
      </c>
      <c r="N1785" s="20">
        <f t="shared" si="27"/>
        <v>19</v>
      </c>
    </row>
    <row r="1786" spans="4:14" x14ac:dyDescent="0.35">
      <c r="D1786" t="s">
        <v>1803</v>
      </c>
      <c r="E1786">
        <v>1971</v>
      </c>
      <c r="F1786" s="28" t="s">
        <v>18</v>
      </c>
      <c r="G1786">
        <v>8</v>
      </c>
      <c r="H1786">
        <v>0</v>
      </c>
      <c r="I1786" s="38">
        <v>17479.53</v>
      </c>
      <c r="J1786" t="s">
        <v>16</v>
      </c>
      <c r="K1786" t="s">
        <v>16</v>
      </c>
      <c r="L1786" t="s">
        <v>23</v>
      </c>
      <c r="M1786" s="35">
        <f>DATE(E1786,MATCH(F1786,{"Jan","Feb","Mar","Apr","May","Jun","Jul","Aug","Sep","Oct","Nov","Dec"}, 0),G1786)</f>
        <v>26092</v>
      </c>
      <c r="N1786" s="20">
        <f t="shared" si="27"/>
        <v>52</v>
      </c>
    </row>
    <row r="1787" spans="4:14" x14ac:dyDescent="0.35">
      <c r="D1787" t="s">
        <v>1804</v>
      </c>
      <c r="E1787">
        <v>1990</v>
      </c>
      <c r="F1787" s="28" t="s">
        <v>30</v>
      </c>
      <c r="G1787">
        <v>29</v>
      </c>
      <c r="H1787">
        <v>0</v>
      </c>
      <c r="I1787" s="38">
        <v>17496.310000000001</v>
      </c>
      <c r="J1787" t="s">
        <v>16</v>
      </c>
      <c r="K1787" t="s">
        <v>11</v>
      </c>
      <c r="L1787" t="s">
        <v>42</v>
      </c>
      <c r="M1787" s="35">
        <f>DATE(E1787,MATCH(F1787,{"Jan","Feb","Mar","Apr","May","Jun","Jul","Aug","Sep","Oct","Nov","Dec"}, 0),G1787)</f>
        <v>33236</v>
      </c>
      <c r="N1787" s="20">
        <f t="shared" si="27"/>
        <v>32</v>
      </c>
    </row>
    <row r="1788" spans="4:14" x14ac:dyDescent="0.35">
      <c r="D1788" t="s">
        <v>1805</v>
      </c>
      <c r="E1788">
        <v>1965</v>
      </c>
      <c r="F1788" s="28" t="s">
        <v>18</v>
      </c>
      <c r="G1788">
        <v>16</v>
      </c>
      <c r="H1788">
        <v>0</v>
      </c>
      <c r="I1788" s="38">
        <v>17505.650000000001</v>
      </c>
      <c r="J1788" t="s">
        <v>16</v>
      </c>
      <c r="K1788" t="s">
        <v>11</v>
      </c>
      <c r="L1788" t="s">
        <v>249</v>
      </c>
      <c r="M1788" s="35">
        <f>DATE(E1788,MATCH(F1788,{"Jan","Feb","Mar","Apr","May","Jun","Jul","Aug","Sep","Oct","Nov","Dec"}, 0),G1788)</f>
        <v>23909</v>
      </c>
      <c r="N1788" s="20">
        <f t="shared" si="27"/>
        <v>57</v>
      </c>
    </row>
    <row r="1789" spans="4:14" x14ac:dyDescent="0.35">
      <c r="D1789" t="s">
        <v>1806</v>
      </c>
      <c r="E1789">
        <v>1968</v>
      </c>
      <c r="F1789" s="28" t="s">
        <v>10</v>
      </c>
      <c r="G1789">
        <v>12</v>
      </c>
      <c r="H1789">
        <v>0</v>
      </c>
      <c r="I1789" s="38">
        <v>17507.47</v>
      </c>
      <c r="J1789" t="s">
        <v>16</v>
      </c>
      <c r="K1789" t="s">
        <v>16</v>
      </c>
      <c r="L1789" t="s">
        <v>535</v>
      </c>
      <c r="M1789" s="35">
        <f>DATE(E1789,MATCH(F1789,{"Jan","Feb","Mar","Apr","May","Jun","Jul","Aug","Sep","Oct","Nov","Dec"}, 0),G1789)</f>
        <v>25031</v>
      </c>
      <c r="N1789" s="20">
        <f t="shared" si="27"/>
        <v>54</v>
      </c>
    </row>
    <row r="1790" spans="4:14" x14ac:dyDescent="0.35">
      <c r="D1790" t="s">
        <v>1807</v>
      </c>
      <c r="E1790">
        <v>1963</v>
      </c>
      <c r="F1790" s="28" t="s">
        <v>15</v>
      </c>
      <c r="G1790">
        <v>16</v>
      </c>
      <c r="H1790">
        <v>0</v>
      </c>
      <c r="I1790" s="38">
        <v>17556.88</v>
      </c>
      <c r="J1790" t="s">
        <v>16</v>
      </c>
      <c r="K1790" t="s">
        <v>11</v>
      </c>
      <c r="L1790" t="s">
        <v>23</v>
      </c>
      <c r="M1790" s="35">
        <f>DATE(E1790,MATCH(F1790,{"Jan","Feb","Mar","Apr","May","Jun","Jul","Aug","Sep","Oct","Nov","Dec"}, 0),G1790)</f>
        <v>23331</v>
      </c>
      <c r="N1790" s="20">
        <f t="shared" si="27"/>
        <v>59</v>
      </c>
    </row>
    <row r="1791" spans="4:14" x14ac:dyDescent="0.35">
      <c r="D1791" t="s">
        <v>1808</v>
      </c>
      <c r="E1791">
        <v>2002</v>
      </c>
      <c r="F1791" s="28" t="s">
        <v>35</v>
      </c>
      <c r="G1791">
        <v>25</v>
      </c>
      <c r="H1791">
        <v>1</v>
      </c>
      <c r="I1791" s="38">
        <v>17560.38</v>
      </c>
      <c r="J1791" t="s">
        <v>16</v>
      </c>
      <c r="K1791" t="s">
        <v>16</v>
      </c>
      <c r="L1791" t="s">
        <v>23</v>
      </c>
      <c r="M1791" s="35">
        <f>DATE(E1791,MATCH(F1791,{"Jan","Feb","Mar","Apr","May","Jun","Jul","Aug","Sep","Oct","Nov","Dec"}, 0),G1791)</f>
        <v>37493</v>
      </c>
      <c r="N1791" s="20">
        <f t="shared" si="27"/>
        <v>20</v>
      </c>
    </row>
    <row r="1792" spans="4:14" x14ac:dyDescent="0.35">
      <c r="D1792" t="s">
        <v>1809</v>
      </c>
      <c r="E1792">
        <v>1970</v>
      </c>
      <c r="F1792" s="28" t="s">
        <v>10</v>
      </c>
      <c r="G1792">
        <v>26</v>
      </c>
      <c r="H1792">
        <v>0</v>
      </c>
      <c r="I1792" s="38">
        <v>17584.72</v>
      </c>
      <c r="J1792" t="s">
        <v>16</v>
      </c>
      <c r="K1792" t="s">
        <v>12</v>
      </c>
      <c r="L1792" t="s">
        <v>23</v>
      </c>
      <c r="M1792" s="35">
        <f>DATE(E1792,MATCH(F1792,{"Jan","Feb","Mar","Apr","May","Jun","Jul","Aug","Sep","Oct","Nov","Dec"}, 0),G1792)</f>
        <v>25775</v>
      </c>
      <c r="N1792" s="20">
        <f t="shared" si="27"/>
        <v>52</v>
      </c>
    </row>
    <row r="1793" spans="4:14" x14ac:dyDescent="0.35">
      <c r="D1793" t="s">
        <v>1810</v>
      </c>
      <c r="E1793">
        <v>1990</v>
      </c>
      <c r="F1793" s="28" t="s">
        <v>37</v>
      </c>
      <c r="G1793">
        <v>25</v>
      </c>
      <c r="H1793">
        <v>1</v>
      </c>
      <c r="I1793" s="38">
        <v>17626.240000000002</v>
      </c>
      <c r="J1793" t="s">
        <v>16</v>
      </c>
      <c r="K1793" t="s">
        <v>12</v>
      </c>
      <c r="L1793" t="s">
        <v>13</v>
      </c>
      <c r="M1793" s="35">
        <f>DATE(E1793,MATCH(F1793,{"Jan","Feb","Mar","Apr","May","Jun","Jul","Aug","Sep","Oct","Nov","Dec"}, 0),G1793)</f>
        <v>33171</v>
      </c>
      <c r="N1793" s="20">
        <f t="shared" si="27"/>
        <v>32</v>
      </c>
    </row>
    <row r="1794" spans="4:14" x14ac:dyDescent="0.35">
      <c r="D1794" t="s">
        <v>1811</v>
      </c>
      <c r="E1794">
        <v>1994</v>
      </c>
      <c r="F1794" s="28" t="s">
        <v>10</v>
      </c>
      <c r="G1794">
        <v>1</v>
      </c>
      <c r="H1794">
        <v>3</v>
      </c>
      <c r="I1794" s="38">
        <v>17663.14</v>
      </c>
      <c r="J1794" t="s">
        <v>16</v>
      </c>
      <c r="K1794" t="s">
        <v>12</v>
      </c>
      <c r="L1794" t="s">
        <v>13</v>
      </c>
      <c r="M1794" s="35">
        <f>DATE(E1794,MATCH(F1794,{"Jan","Feb","Mar","Apr","May","Jun","Jul","Aug","Sep","Oct","Nov","Dec"}, 0),G1794)</f>
        <v>34516</v>
      </c>
      <c r="N1794" s="20">
        <f t="shared" si="27"/>
        <v>28</v>
      </c>
    </row>
    <row r="1795" spans="4:14" x14ac:dyDescent="0.35">
      <c r="D1795" t="s">
        <v>1812</v>
      </c>
      <c r="E1795">
        <v>2003</v>
      </c>
      <c r="F1795" s="28" t="s">
        <v>10</v>
      </c>
      <c r="G1795">
        <v>14</v>
      </c>
      <c r="H1795">
        <v>0</v>
      </c>
      <c r="I1795" s="38">
        <v>17748.509999999998</v>
      </c>
      <c r="J1795" t="s">
        <v>16</v>
      </c>
      <c r="K1795" t="s">
        <v>16</v>
      </c>
      <c r="L1795" t="s">
        <v>23</v>
      </c>
      <c r="M1795" s="35">
        <f>DATE(E1795,MATCH(F1795,{"Jan","Feb","Mar","Apr","May","Jun","Jul","Aug","Sep","Oct","Nov","Dec"}, 0),G1795)</f>
        <v>37816</v>
      </c>
      <c r="N1795" s="20">
        <f t="shared" si="27"/>
        <v>19</v>
      </c>
    </row>
    <row r="1796" spans="4:14" x14ac:dyDescent="0.35">
      <c r="D1796" t="s">
        <v>1813</v>
      </c>
      <c r="E1796">
        <v>1966</v>
      </c>
      <c r="F1796" s="28" t="s">
        <v>18</v>
      </c>
      <c r="G1796">
        <v>21</v>
      </c>
      <c r="H1796">
        <v>0</v>
      </c>
      <c r="I1796" s="38">
        <v>17777.73</v>
      </c>
      <c r="J1796" t="s">
        <v>16</v>
      </c>
      <c r="K1796" t="s">
        <v>12</v>
      </c>
      <c r="L1796" t="s">
        <v>23</v>
      </c>
      <c r="M1796" s="35">
        <f>DATE(E1796,MATCH(F1796,{"Jan","Feb","Mar","Apr","May","Jun","Jul","Aug","Sep","Oct","Nov","Dec"}, 0),G1796)</f>
        <v>24279</v>
      </c>
      <c r="N1796" s="20">
        <f t="shared" si="27"/>
        <v>56</v>
      </c>
    </row>
    <row r="1797" spans="4:14" x14ac:dyDescent="0.35">
      <c r="D1797" t="s">
        <v>1814</v>
      </c>
      <c r="E1797">
        <v>1979</v>
      </c>
      <c r="F1797" s="28" t="s">
        <v>37</v>
      </c>
      <c r="G1797">
        <v>10</v>
      </c>
      <c r="H1797">
        <v>2</v>
      </c>
      <c r="I1797" s="38">
        <v>17779.939999999999</v>
      </c>
      <c r="J1797" t="s">
        <v>16</v>
      </c>
      <c r="K1797" t="s">
        <v>11</v>
      </c>
      <c r="L1797" t="s">
        <v>23</v>
      </c>
      <c r="M1797" s="35">
        <f>DATE(E1797,MATCH(F1797,{"Jan","Feb","Mar","Apr","May","Jun","Jul","Aug","Sep","Oct","Nov","Dec"}, 0),G1797)</f>
        <v>29138</v>
      </c>
      <c r="N1797" s="20">
        <f t="shared" si="27"/>
        <v>43</v>
      </c>
    </row>
    <row r="1798" spans="4:14" x14ac:dyDescent="0.35">
      <c r="D1798" t="s">
        <v>1815</v>
      </c>
      <c r="E1798">
        <v>1963</v>
      </c>
      <c r="F1798" s="28" t="s">
        <v>30</v>
      </c>
      <c r="G1798">
        <v>8</v>
      </c>
      <c r="H1798">
        <v>0</v>
      </c>
      <c r="I1798" s="38">
        <v>17832.599999999999</v>
      </c>
      <c r="J1798" t="s">
        <v>16</v>
      </c>
      <c r="K1798" t="s">
        <v>11</v>
      </c>
      <c r="L1798" t="s">
        <v>23</v>
      </c>
      <c r="M1798" s="35">
        <f>DATE(E1798,MATCH(F1798,{"Jan","Feb","Mar","Apr","May","Jun","Jul","Aug","Sep","Oct","Nov","Dec"}, 0),G1798)</f>
        <v>23353</v>
      </c>
      <c r="N1798" s="20">
        <f t="shared" si="27"/>
        <v>59</v>
      </c>
    </row>
    <row r="1799" spans="4:14" x14ac:dyDescent="0.35">
      <c r="D1799" t="s">
        <v>1816</v>
      </c>
      <c r="E1799">
        <v>1976</v>
      </c>
      <c r="F1799" s="28" t="s">
        <v>30</v>
      </c>
      <c r="G1799">
        <v>12</v>
      </c>
      <c r="H1799">
        <v>2</v>
      </c>
      <c r="I1799" s="38">
        <v>17862.919999999998</v>
      </c>
      <c r="J1799" t="s">
        <v>16</v>
      </c>
      <c r="K1799" t="s">
        <v>11</v>
      </c>
      <c r="L1799" t="s">
        <v>23</v>
      </c>
      <c r="M1799" s="35">
        <f>DATE(E1799,MATCH(F1799,{"Jan","Feb","Mar","Apr","May","Jun","Jul","Aug","Sep","Oct","Nov","Dec"}, 0),G1799)</f>
        <v>28106</v>
      </c>
      <c r="N1799" s="20">
        <f t="shared" si="27"/>
        <v>46</v>
      </c>
    </row>
    <row r="1800" spans="4:14" x14ac:dyDescent="0.35">
      <c r="D1800" t="s">
        <v>1817</v>
      </c>
      <c r="E1800">
        <v>1997</v>
      </c>
      <c r="F1800" s="28" t="s">
        <v>35</v>
      </c>
      <c r="G1800">
        <v>26</v>
      </c>
      <c r="H1800">
        <v>0</v>
      </c>
      <c r="I1800" s="38">
        <v>17878.900000000001</v>
      </c>
      <c r="J1800" t="s">
        <v>16</v>
      </c>
      <c r="K1800" t="s">
        <v>11</v>
      </c>
      <c r="L1800" t="s">
        <v>247</v>
      </c>
      <c r="M1800" s="35">
        <f>DATE(E1800,MATCH(F1800,{"Jan","Feb","Mar","Apr","May","Jun","Jul","Aug","Sep","Oct","Nov","Dec"}, 0),G1800)</f>
        <v>35668</v>
      </c>
      <c r="N1800" s="20">
        <f t="shared" si="27"/>
        <v>25</v>
      </c>
    </row>
    <row r="1801" spans="4:14" x14ac:dyDescent="0.35">
      <c r="D1801" t="s">
        <v>1818</v>
      </c>
      <c r="E1801">
        <v>1979</v>
      </c>
      <c r="F1801" s="28" t="s">
        <v>15</v>
      </c>
      <c r="G1801">
        <v>12</v>
      </c>
      <c r="H1801">
        <v>2</v>
      </c>
      <c r="I1801" s="38">
        <v>17882.669999999998</v>
      </c>
      <c r="J1801" t="s">
        <v>16</v>
      </c>
      <c r="K1801" t="s">
        <v>12</v>
      </c>
      <c r="L1801" t="s">
        <v>23</v>
      </c>
      <c r="M1801" s="35">
        <f>DATE(E1801,MATCH(F1801,{"Jan","Feb","Mar","Apr","May","Jun","Jul","Aug","Sep","Oct","Nov","Dec"}, 0),G1801)</f>
        <v>29171</v>
      </c>
      <c r="N1801" s="20">
        <f t="shared" si="27"/>
        <v>43</v>
      </c>
    </row>
    <row r="1802" spans="4:14" x14ac:dyDescent="0.35">
      <c r="D1802" t="s">
        <v>1819</v>
      </c>
      <c r="E1802">
        <v>1989</v>
      </c>
      <c r="F1802" s="28" t="s">
        <v>30</v>
      </c>
      <c r="G1802">
        <v>4</v>
      </c>
      <c r="H1802">
        <v>0</v>
      </c>
      <c r="I1802" s="38">
        <v>17904.53</v>
      </c>
      <c r="J1802" t="s">
        <v>16</v>
      </c>
      <c r="K1802" t="s">
        <v>11</v>
      </c>
      <c r="L1802" t="s">
        <v>356</v>
      </c>
      <c r="M1802" s="35">
        <f>DATE(E1802,MATCH(F1802,{"Jan","Feb","Mar","Apr","May","Jun","Jul","Aug","Sep","Oct","Nov","Dec"}, 0),G1802)</f>
        <v>32846</v>
      </c>
      <c r="N1802" s="20">
        <f t="shared" si="27"/>
        <v>33</v>
      </c>
    </row>
    <row r="1803" spans="4:14" x14ac:dyDescent="0.35">
      <c r="D1803" t="s">
        <v>1820</v>
      </c>
      <c r="E1803">
        <v>1977</v>
      </c>
      <c r="F1803" s="28" t="s">
        <v>37</v>
      </c>
      <c r="G1803">
        <v>17</v>
      </c>
      <c r="H1803">
        <v>0</v>
      </c>
      <c r="I1803" s="38">
        <v>17929.3</v>
      </c>
      <c r="J1803" t="s">
        <v>16</v>
      </c>
      <c r="K1803" t="s">
        <v>11</v>
      </c>
      <c r="L1803" t="s">
        <v>13</v>
      </c>
      <c r="M1803" s="35">
        <f>DATE(E1803,MATCH(F1803,{"Jan","Feb","Mar","Apr","May","Jun","Jul","Aug","Sep","Oct","Nov","Dec"}, 0),G1803)</f>
        <v>28415</v>
      </c>
      <c r="N1803" s="20">
        <f t="shared" si="27"/>
        <v>45</v>
      </c>
    </row>
    <row r="1804" spans="4:14" x14ac:dyDescent="0.35">
      <c r="D1804" t="s">
        <v>1821</v>
      </c>
      <c r="E1804">
        <v>2001</v>
      </c>
      <c r="F1804" s="28" t="s">
        <v>20</v>
      </c>
      <c r="G1804">
        <v>28</v>
      </c>
      <c r="H1804">
        <v>4</v>
      </c>
      <c r="I1804" s="38">
        <v>17942.11</v>
      </c>
      <c r="J1804" t="s">
        <v>16</v>
      </c>
      <c r="K1804" t="s">
        <v>11</v>
      </c>
      <c r="L1804" t="s">
        <v>42</v>
      </c>
      <c r="M1804" s="35">
        <f>DATE(E1804,MATCH(F1804,{"Jan","Feb","Mar","Apr","May","Jun","Jul","Aug","Sep","Oct","Nov","Dec"}, 0),G1804)</f>
        <v>37162</v>
      </c>
      <c r="N1804" s="20">
        <f t="shared" si="27"/>
        <v>21</v>
      </c>
    </row>
    <row r="1805" spans="4:14" x14ac:dyDescent="0.35">
      <c r="D1805" t="s">
        <v>1822</v>
      </c>
      <c r="E1805">
        <v>1975</v>
      </c>
      <c r="F1805" s="28" t="s">
        <v>18</v>
      </c>
      <c r="G1805">
        <v>27</v>
      </c>
      <c r="H1805">
        <v>1</v>
      </c>
      <c r="I1805" s="38">
        <v>18031.16</v>
      </c>
      <c r="J1805" t="s">
        <v>16</v>
      </c>
      <c r="K1805" t="s">
        <v>12</v>
      </c>
      <c r="L1805" t="s">
        <v>249</v>
      </c>
      <c r="M1805" s="35">
        <f>DATE(E1805,MATCH(F1805,{"Jan","Feb","Mar","Apr","May","Jun","Jul","Aug","Sep","Oct","Nov","Dec"}, 0),G1805)</f>
        <v>27572</v>
      </c>
      <c r="N1805" s="20">
        <f t="shared" si="27"/>
        <v>47</v>
      </c>
    </row>
    <row r="1806" spans="4:14" x14ac:dyDescent="0.35">
      <c r="D1806" t="s">
        <v>1823</v>
      </c>
      <c r="E1806">
        <v>1965</v>
      </c>
      <c r="F1806" s="28" t="s">
        <v>37</v>
      </c>
      <c r="G1806">
        <v>17</v>
      </c>
      <c r="H1806">
        <v>0</v>
      </c>
      <c r="I1806" s="38">
        <v>18031.189999999999</v>
      </c>
      <c r="J1806" t="s">
        <v>16</v>
      </c>
      <c r="K1806" t="s">
        <v>11</v>
      </c>
      <c r="L1806" t="s">
        <v>23</v>
      </c>
      <c r="M1806" s="35">
        <f>DATE(E1806,MATCH(F1806,{"Jan","Feb","Mar","Apr","May","Jun","Jul","Aug","Sep","Oct","Nov","Dec"}, 0),G1806)</f>
        <v>24032</v>
      </c>
      <c r="N1806" s="20">
        <f t="shared" si="27"/>
        <v>57</v>
      </c>
    </row>
    <row r="1807" spans="4:14" x14ac:dyDescent="0.35">
      <c r="D1807" t="s">
        <v>1824</v>
      </c>
      <c r="E1807">
        <v>1999</v>
      </c>
      <c r="F1807" s="28" t="s">
        <v>37</v>
      </c>
      <c r="G1807">
        <v>24</v>
      </c>
      <c r="H1807">
        <v>0</v>
      </c>
      <c r="I1807" s="38">
        <v>18033.97</v>
      </c>
      <c r="J1807" t="s">
        <v>16</v>
      </c>
      <c r="K1807" t="s">
        <v>16</v>
      </c>
      <c r="L1807" t="s">
        <v>23</v>
      </c>
      <c r="M1807" s="35">
        <f>DATE(E1807,MATCH(F1807,{"Jan","Feb","Mar","Apr","May","Jun","Jul","Aug","Sep","Oct","Nov","Dec"}, 0),G1807)</f>
        <v>36457</v>
      </c>
      <c r="N1807" s="20">
        <f t="shared" si="27"/>
        <v>23</v>
      </c>
    </row>
    <row r="1808" spans="4:14" x14ac:dyDescent="0.35">
      <c r="D1808" t="s">
        <v>1825</v>
      </c>
      <c r="E1808">
        <v>1993</v>
      </c>
      <c r="F1808" s="28" t="s">
        <v>10</v>
      </c>
      <c r="G1808">
        <v>12</v>
      </c>
      <c r="H1808">
        <v>2</v>
      </c>
      <c r="I1808" s="38">
        <v>18157.88</v>
      </c>
      <c r="J1808" t="s">
        <v>16</v>
      </c>
      <c r="K1808" t="s">
        <v>16</v>
      </c>
      <c r="L1808" t="s">
        <v>23</v>
      </c>
      <c r="M1808" s="35">
        <f>DATE(E1808,MATCH(F1808,{"Jan","Feb","Mar","Apr","May","Jun","Jul","Aug","Sep","Oct","Nov","Dec"}, 0),G1808)</f>
        <v>34162</v>
      </c>
      <c r="N1808" s="20">
        <f t="shared" si="27"/>
        <v>29</v>
      </c>
    </row>
    <row r="1809" spans="4:14" x14ac:dyDescent="0.35">
      <c r="D1809" t="s">
        <v>1826</v>
      </c>
      <c r="E1809">
        <v>1963</v>
      </c>
      <c r="F1809" s="28" t="s">
        <v>10</v>
      </c>
      <c r="G1809">
        <v>4</v>
      </c>
      <c r="H1809">
        <v>0</v>
      </c>
      <c r="I1809" s="38">
        <v>18208.34</v>
      </c>
      <c r="J1809" t="s">
        <v>16</v>
      </c>
      <c r="K1809" t="s">
        <v>11</v>
      </c>
      <c r="L1809" t="s">
        <v>535</v>
      </c>
      <c r="M1809" s="35">
        <f>DATE(E1809,MATCH(F1809,{"Jan","Feb","Mar","Apr","May","Jun","Jul","Aug","Sep","Oct","Nov","Dec"}, 0),G1809)</f>
        <v>23196</v>
      </c>
      <c r="N1809" s="20">
        <f t="shared" ref="N1809:N1872" si="28">DATEDIF(M1809,DATE(2023,6,8),"y")</f>
        <v>59</v>
      </c>
    </row>
    <row r="1810" spans="4:14" x14ac:dyDescent="0.35">
      <c r="D1810" t="s">
        <v>1827</v>
      </c>
      <c r="E1810">
        <v>1997</v>
      </c>
      <c r="F1810" s="28" t="s">
        <v>18</v>
      </c>
      <c r="G1810">
        <v>15</v>
      </c>
      <c r="H1810">
        <v>1</v>
      </c>
      <c r="I1810" s="38">
        <v>18218.16</v>
      </c>
      <c r="J1810" t="s">
        <v>16</v>
      </c>
      <c r="K1810" t="s">
        <v>16</v>
      </c>
      <c r="L1810" t="s">
        <v>13</v>
      </c>
      <c r="M1810" s="35">
        <f>DATE(E1810,MATCH(F1810,{"Jan","Feb","Mar","Apr","May","Jun","Jul","Aug","Sep","Oct","Nov","Dec"}, 0),G1810)</f>
        <v>35596</v>
      </c>
      <c r="N1810" s="20">
        <f t="shared" si="28"/>
        <v>25</v>
      </c>
    </row>
    <row r="1811" spans="4:14" x14ac:dyDescent="0.35">
      <c r="D1811" t="s">
        <v>1828</v>
      </c>
      <c r="E1811">
        <v>2004</v>
      </c>
      <c r="F1811" s="28" t="s">
        <v>20</v>
      </c>
      <c r="G1811">
        <v>10</v>
      </c>
      <c r="H1811">
        <v>3</v>
      </c>
      <c r="I1811" s="38">
        <v>18223.45</v>
      </c>
      <c r="J1811" t="s">
        <v>16</v>
      </c>
      <c r="K1811" t="s">
        <v>12</v>
      </c>
      <c r="L1811" t="s">
        <v>13</v>
      </c>
      <c r="M1811" s="35">
        <f>DATE(E1811,MATCH(F1811,{"Jan","Feb","Mar","Apr","May","Jun","Jul","Aug","Sep","Oct","Nov","Dec"}, 0),G1811)</f>
        <v>38240</v>
      </c>
      <c r="N1811" s="20">
        <f t="shared" si="28"/>
        <v>18</v>
      </c>
    </row>
    <row r="1812" spans="4:14" x14ac:dyDescent="0.35">
      <c r="D1812" t="s">
        <v>1829</v>
      </c>
      <c r="E1812">
        <v>1995</v>
      </c>
      <c r="F1812" s="28" t="s">
        <v>35</v>
      </c>
      <c r="G1812">
        <v>3</v>
      </c>
      <c r="H1812">
        <v>0</v>
      </c>
      <c r="I1812" s="38">
        <v>18246.5</v>
      </c>
      <c r="J1812" t="s">
        <v>16</v>
      </c>
      <c r="K1812" t="s">
        <v>16</v>
      </c>
      <c r="L1812" t="s">
        <v>13</v>
      </c>
      <c r="M1812" s="35">
        <f>DATE(E1812,MATCH(F1812,{"Jan","Feb","Mar","Apr","May","Jun","Jul","Aug","Sep","Oct","Nov","Dec"}, 0),G1812)</f>
        <v>34914</v>
      </c>
      <c r="N1812" s="20">
        <f t="shared" si="28"/>
        <v>27</v>
      </c>
    </row>
    <row r="1813" spans="4:14" x14ac:dyDescent="0.35">
      <c r="D1813" t="s">
        <v>1830</v>
      </c>
      <c r="E1813">
        <v>1992</v>
      </c>
      <c r="F1813" s="28" t="s">
        <v>30</v>
      </c>
      <c r="G1813">
        <v>25</v>
      </c>
      <c r="H1813">
        <v>3</v>
      </c>
      <c r="I1813" s="38">
        <v>18259.22</v>
      </c>
      <c r="J1813" t="s">
        <v>16</v>
      </c>
      <c r="K1813" t="s">
        <v>12</v>
      </c>
      <c r="L1813" t="s">
        <v>42</v>
      </c>
      <c r="M1813" s="35">
        <f>DATE(E1813,MATCH(F1813,{"Jan","Feb","Mar","Apr","May","Jun","Jul","Aug","Sep","Oct","Nov","Dec"}, 0),G1813)</f>
        <v>33963</v>
      </c>
      <c r="N1813" s="20">
        <f t="shared" si="28"/>
        <v>30</v>
      </c>
    </row>
    <row r="1814" spans="4:14" x14ac:dyDescent="0.35">
      <c r="D1814" t="s">
        <v>1831</v>
      </c>
      <c r="E1814">
        <v>1995</v>
      </c>
      <c r="F1814" s="28" t="s">
        <v>10</v>
      </c>
      <c r="G1814">
        <v>4</v>
      </c>
      <c r="H1814">
        <v>0</v>
      </c>
      <c r="I1814" s="38">
        <v>18310.740000000002</v>
      </c>
      <c r="J1814" t="s">
        <v>16</v>
      </c>
      <c r="K1814" t="s">
        <v>12</v>
      </c>
      <c r="L1814" t="s">
        <v>23</v>
      </c>
      <c r="M1814" s="35">
        <f>DATE(E1814,MATCH(F1814,{"Jan","Feb","Mar","Apr","May","Jun","Jul","Aug","Sep","Oct","Nov","Dec"}, 0),G1814)</f>
        <v>34884</v>
      </c>
      <c r="N1814" s="20">
        <f t="shared" si="28"/>
        <v>27</v>
      </c>
    </row>
    <row r="1815" spans="4:14" x14ac:dyDescent="0.35">
      <c r="D1815" t="s">
        <v>1832</v>
      </c>
      <c r="E1815">
        <v>1999</v>
      </c>
      <c r="F1815" s="28" t="s">
        <v>30</v>
      </c>
      <c r="G1815">
        <v>15</v>
      </c>
      <c r="H1815">
        <v>1</v>
      </c>
      <c r="I1815" s="38">
        <v>18328.240000000002</v>
      </c>
      <c r="J1815" t="s">
        <v>16</v>
      </c>
      <c r="K1815" t="s">
        <v>11</v>
      </c>
      <c r="L1815" t="s">
        <v>13</v>
      </c>
      <c r="M1815" s="35">
        <f>DATE(E1815,MATCH(F1815,{"Jan","Feb","Mar","Apr","May","Jun","Jul","Aug","Sep","Oct","Nov","Dec"}, 0),G1815)</f>
        <v>36509</v>
      </c>
      <c r="N1815" s="20">
        <f t="shared" si="28"/>
        <v>23</v>
      </c>
    </row>
    <row r="1816" spans="4:14" x14ac:dyDescent="0.35">
      <c r="D1816" t="s">
        <v>1833</v>
      </c>
      <c r="E1816">
        <v>1964</v>
      </c>
      <c r="F1816" s="28" t="s">
        <v>20</v>
      </c>
      <c r="G1816">
        <v>26</v>
      </c>
      <c r="H1816">
        <v>0</v>
      </c>
      <c r="I1816" s="38">
        <v>18443.11</v>
      </c>
      <c r="J1816" t="s">
        <v>16</v>
      </c>
      <c r="K1816" t="s">
        <v>11</v>
      </c>
      <c r="L1816" t="s">
        <v>23</v>
      </c>
      <c r="M1816" s="35">
        <f>DATE(E1816,MATCH(F1816,{"Jan","Feb","Mar","Apr","May","Jun","Jul","Aug","Sep","Oct","Nov","Dec"}, 0),G1816)</f>
        <v>23646</v>
      </c>
      <c r="N1816" s="20">
        <f t="shared" si="28"/>
        <v>58</v>
      </c>
    </row>
    <row r="1817" spans="4:14" x14ac:dyDescent="0.35">
      <c r="D1817" t="s">
        <v>1834</v>
      </c>
      <c r="E1817">
        <v>1986</v>
      </c>
      <c r="F1817" s="28" t="s">
        <v>35</v>
      </c>
      <c r="G1817">
        <v>12</v>
      </c>
      <c r="H1817">
        <v>2</v>
      </c>
      <c r="I1817" s="38">
        <v>18608.259999999998</v>
      </c>
      <c r="J1817" t="s">
        <v>16</v>
      </c>
      <c r="K1817" t="s">
        <v>12</v>
      </c>
      <c r="L1817" t="s">
        <v>42</v>
      </c>
      <c r="M1817" s="35">
        <f>DATE(E1817,MATCH(F1817,{"Jan","Feb","Mar","Apr","May","Jun","Jul","Aug","Sep","Oct","Nov","Dec"}, 0),G1817)</f>
        <v>31636</v>
      </c>
      <c r="N1817" s="20">
        <f t="shared" si="28"/>
        <v>36</v>
      </c>
    </row>
    <row r="1818" spans="4:14" x14ac:dyDescent="0.35">
      <c r="D1818" t="s">
        <v>1835</v>
      </c>
      <c r="E1818">
        <v>1998</v>
      </c>
      <c r="F1818" s="28" t="s">
        <v>20</v>
      </c>
      <c r="G1818">
        <v>23</v>
      </c>
      <c r="H1818">
        <v>0</v>
      </c>
      <c r="I1818" s="38">
        <v>18648.419999999998</v>
      </c>
      <c r="J1818" t="s">
        <v>16</v>
      </c>
      <c r="K1818" t="s">
        <v>16</v>
      </c>
      <c r="L1818" t="s">
        <v>166</v>
      </c>
      <c r="M1818" s="35">
        <f>DATE(E1818,MATCH(F1818,{"Jan","Feb","Mar","Apr","May","Jun","Jul","Aug","Sep","Oct","Nov","Dec"}, 0),G1818)</f>
        <v>36061</v>
      </c>
      <c r="N1818" s="20">
        <f t="shared" si="28"/>
        <v>24</v>
      </c>
    </row>
    <row r="1819" spans="4:14" x14ac:dyDescent="0.35">
      <c r="D1819" t="s">
        <v>1836</v>
      </c>
      <c r="E1819">
        <v>1970</v>
      </c>
      <c r="F1819" s="28" t="s">
        <v>37</v>
      </c>
      <c r="G1819">
        <v>17</v>
      </c>
      <c r="H1819">
        <v>0</v>
      </c>
      <c r="I1819" s="38">
        <v>18682.740000000002</v>
      </c>
      <c r="J1819" t="s">
        <v>16</v>
      </c>
      <c r="K1819" t="s">
        <v>12</v>
      </c>
      <c r="L1819" t="s">
        <v>23</v>
      </c>
      <c r="M1819" s="35">
        <f>DATE(E1819,MATCH(F1819,{"Jan","Feb","Mar","Apr","May","Jun","Jul","Aug","Sep","Oct","Nov","Dec"}, 0),G1819)</f>
        <v>25858</v>
      </c>
      <c r="N1819" s="20">
        <f t="shared" si="28"/>
        <v>52</v>
      </c>
    </row>
    <row r="1820" spans="4:14" x14ac:dyDescent="0.35">
      <c r="D1820" t="s">
        <v>1837</v>
      </c>
      <c r="E1820">
        <v>1967</v>
      </c>
      <c r="F1820" s="28" t="s">
        <v>35</v>
      </c>
      <c r="G1820">
        <v>30</v>
      </c>
      <c r="H1820">
        <v>0</v>
      </c>
      <c r="I1820" s="38">
        <v>18694.689999999999</v>
      </c>
      <c r="J1820" t="s">
        <v>16</v>
      </c>
      <c r="K1820" t="s">
        <v>16</v>
      </c>
      <c r="L1820" t="s">
        <v>249</v>
      </c>
      <c r="M1820" s="35">
        <f>DATE(E1820,MATCH(F1820,{"Jan","Feb","Mar","Apr","May","Jun","Jul","Aug","Sep","Oct","Nov","Dec"}, 0),G1820)</f>
        <v>24714</v>
      </c>
      <c r="N1820" s="20">
        <f t="shared" si="28"/>
        <v>55</v>
      </c>
    </row>
    <row r="1821" spans="4:14" x14ac:dyDescent="0.35">
      <c r="D1821" t="s">
        <v>1838</v>
      </c>
      <c r="E1821">
        <v>1992</v>
      </c>
      <c r="F1821" s="28" t="s">
        <v>30</v>
      </c>
      <c r="G1821">
        <v>27</v>
      </c>
      <c r="H1821">
        <v>3</v>
      </c>
      <c r="I1821" s="38">
        <v>18765.88</v>
      </c>
      <c r="J1821" t="s">
        <v>16</v>
      </c>
      <c r="K1821" t="s">
        <v>11</v>
      </c>
      <c r="L1821" t="s">
        <v>23</v>
      </c>
      <c r="M1821" s="35">
        <f>DATE(E1821,MATCH(F1821,{"Jan","Feb","Mar","Apr","May","Jun","Jul","Aug","Sep","Oct","Nov","Dec"}, 0),G1821)</f>
        <v>33965</v>
      </c>
      <c r="N1821" s="20">
        <f t="shared" si="28"/>
        <v>30</v>
      </c>
    </row>
    <row r="1822" spans="4:14" x14ac:dyDescent="0.35">
      <c r="D1822" t="s">
        <v>1839</v>
      </c>
      <c r="E1822">
        <v>1979</v>
      </c>
      <c r="F1822" s="28" t="s">
        <v>15</v>
      </c>
      <c r="G1822">
        <v>19</v>
      </c>
      <c r="H1822">
        <v>2</v>
      </c>
      <c r="I1822" s="38">
        <v>18767.740000000002</v>
      </c>
      <c r="J1822" t="s">
        <v>16</v>
      </c>
      <c r="K1822" t="s">
        <v>16</v>
      </c>
      <c r="L1822" t="s">
        <v>13</v>
      </c>
      <c r="M1822" s="35">
        <f>DATE(E1822,MATCH(F1822,{"Jan","Feb","Mar","Apr","May","Jun","Jul","Aug","Sep","Oct","Nov","Dec"}, 0),G1822)</f>
        <v>29178</v>
      </c>
      <c r="N1822" s="20">
        <f t="shared" si="28"/>
        <v>43</v>
      </c>
    </row>
    <row r="1823" spans="4:14" x14ac:dyDescent="0.35">
      <c r="D1823" t="s">
        <v>1840</v>
      </c>
      <c r="E1823">
        <v>1995</v>
      </c>
      <c r="F1823" s="28" t="s">
        <v>15</v>
      </c>
      <c r="G1823">
        <v>28</v>
      </c>
      <c r="H1823">
        <v>3</v>
      </c>
      <c r="I1823" s="38">
        <v>18804.75</v>
      </c>
      <c r="J1823" t="s">
        <v>16</v>
      </c>
      <c r="K1823" t="s">
        <v>16</v>
      </c>
      <c r="L1823" t="s">
        <v>23</v>
      </c>
      <c r="M1823" s="35">
        <f>DATE(E1823,MATCH(F1823,{"Jan","Feb","Mar","Apr","May","Jun","Jul","Aug","Sep","Oct","Nov","Dec"}, 0),G1823)</f>
        <v>35031</v>
      </c>
      <c r="N1823" s="20">
        <f t="shared" si="28"/>
        <v>27</v>
      </c>
    </row>
    <row r="1824" spans="4:14" x14ac:dyDescent="0.35">
      <c r="D1824" t="s">
        <v>1841</v>
      </c>
      <c r="E1824">
        <v>1979</v>
      </c>
      <c r="F1824" s="28" t="s">
        <v>37</v>
      </c>
      <c r="G1824">
        <v>15</v>
      </c>
      <c r="H1824">
        <v>2</v>
      </c>
      <c r="I1824" s="38">
        <v>18806.150000000001</v>
      </c>
      <c r="J1824" t="s">
        <v>16</v>
      </c>
      <c r="K1824" t="s">
        <v>11</v>
      </c>
      <c r="L1824" t="s">
        <v>13</v>
      </c>
      <c r="M1824" s="35">
        <f>DATE(E1824,MATCH(F1824,{"Jan","Feb","Mar","Apr","May","Jun","Jul","Aug","Sep","Oct","Nov","Dec"}, 0),G1824)</f>
        <v>29143</v>
      </c>
      <c r="N1824" s="20">
        <f t="shared" si="28"/>
        <v>43</v>
      </c>
    </row>
    <row r="1825" spans="4:14" x14ac:dyDescent="0.35">
      <c r="D1825" t="s">
        <v>1842</v>
      </c>
      <c r="E1825">
        <v>1962</v>
      </c>
      <c r="F1825" s="28" t="s">
        <v>30</v>
      </c>
      <c r="G1825">
        <v>18</v>
      </c>
      <c r="H1825">
        <v>0</v>
      </c>
      <c r="I1825" s="38">
        <v>18815.53</v>
      </c>
      <c r="J1825" t="s">
        <v>16</v>
      </c>
      <c r="K1825" t="s">
        <v>16</v>
      </c>
      <c r="L1825" t="s">
        <v>249</v>
      </c>
      <c r="M1825" s="35">
        <f>DATE(E1825,MATCH(F1825,{"Jan","Feb","Mar","Apr","May","Jun","Jul","Aug","Sep","Oct","Nov","Dec"}, 0),G1825)</f>
        <v>22998</v>
      </c>
      <c r="N1825" s="20">
        <f t="shared" si="28"/>
        <v>60</v>
      </c>
    </row>
    <row r="1826" spans="4:14" x14ac:dyDescent="0.35">
      <c r="D1826" t="s">
        <v>1843</v>
      </c>
      <c r="E1826">
        <v>2003</v>
      </c>
      <c r="F1826" s="28" t="s">
        <v>10</v>
      </c>
      <c r="G1826">
        <v>24</v>
      </c>
      <c r="H1826">
        <v>3</v>
      </c>
      <c r="I1826" s="38">
        <v>18838.7</v>
      </c>
      <c r="J1826" t="s">
        <v>16</v>
      </c>
      <c r="K1826" t="s">
        <v>12</v>
      </c>
      <c r="L1826" t="s">
        <v>23</v>
      </c>
      <c r="M1826" s="35">
        <f>DATE(E1826,MATCH(F1826,{"Jan","Feb","Mar","Apr","May","Jun","Jul","Aug","Sep","Oct","Nov","Dec"}, 0),G1826)</f>
        <v>37826</v>
      </c>
      <c r="N1826" s="20">
        <f t="shared" si="28"/>
        <v>19</v>
      </c>
    </row>
    <row r="1827" spans="4:14" x14ac:dyDescent="0.35">
      <c r="D1827" t="s">
        <v>1844</v>
      </c>
      <c r="E1827">
        <v>1963</v>
      </c>
      <c r="F1827" s="28" t="s">
        <v>30</v>
      </c>
      <c r="G1827">
        <v>6</v>
      </c>
      <c r="H1827">
        <v>0</v>
      </c>
      <c r="I1827" s="38">
        <v>18883.330000000002</v>
      </c>
      <c r="J1827" t="s">
        <v>16</v>
      </c>
      <c r="K1827" t="s">
        <v>16</v>
      </c>
      <c r="L1827" t="s">
        <v>535</v>
      </c>
      <c r="M1827" s="35">
        <f>DATE(E1827,MATCH(F1827,{"Jan","Feb","Mar","Apr","May","Jun","Jul","Aug","Sep","Oct","Nov","Dec"}, 0),G1827)</f>
        <v>23351</v>
      </c>
      <c r="N1827" s="20">
        <f t="shared" si="28"/>
        <v>59</v>
      </c>
    </row>
    <row r="1828" spans="4:14" x14ac:dyDescent="0.35">
      <c r="D1828" t="s">
        <v>1845</v>
      </c>
      <c r="E1828">
        <v>1995</v>
      </c>
      <c r="F1828" s="28" t="s">
        <v>20</v>
      </c>
      <c r="G1828">
        <v>27</v>
      </c>
      <c r="H1828">
        <v>1</v>
      </c>
      <c r="I1828" s="38">
        <v>18903.490000000002</v>
      </c>
      <c r="J1828" t="s">
        <v>16</v>
      </c>
      <c r="K1828" t="s">
        <v>11</v>
      </c>
      <c r="L1828" t="s">
        <v>247</v>
      </c>
      <c r="M1828" s="35">
        <f>DATE(E1828,MATCH(F1828,{"Jan","Feb","Mar","Apr","May","Jun","Jul","Aug","Sep","Oct","Nov","Dec"}, 0),G1828)</f>
        <v>34969</v>
      </c>
      <c r="N1828" s="20">
        <f t="shared" si="28"/>
        <v>27</v>
      </c>
    </row>
    <row r="1829" spans="4:14" x14ac:dyDescent="0.35">
      <c r="D1829" t="s">
        <v>1846</v>
      </c>
      <c r="E1829">
        <v>1969</v>
      </c>
      <c r="F1829" s="28" t="s">
        <v>35</v>
      </c>
      <c r="G1829">
        <v>3</v>
      </c>
      <c r="H1829">
        <v>0</v>
      </c>
      <c r="I1829" s="38">
        <v>18932.810000000001</v>
      </c>
      <c r="J1829" t="s">
        <v>16</v>
      </c>
      <c r="K1829" t="s">
        <v>12</v>
      </c>
      <c r="L1829" t="s">
        <v>23</v>
      </c>
      <c r="M1829" s="35">
        <f>DATE(E1829,MATCH(F1829,{"Jan","Feb","Mar","Apr","May","Jun","Jul","Aug","Sep","Oct","Nov","Dec"}, 0),G1829)</f>
        <v>25418</v>
      </c>
      <c r="N1829" s="20">
        <f t="shared" si="28"/>
        <v>53</v>
      </c>
    </row>
    <row r="1830" spans="4:14" x14ac:dyDescent="0.35">
      <c r="D1830" t="s">
        <v>1847</v>
      </c>
      <c r="E1830">
        <v>1963</v>
      </c>
      <c r="F1830" s="28" t="s">
        <v>37</v>
      </c>
      <c r="G1830">
        <v>20</v>
      </c>
      <c r="H1830">
        <v>0</v>
      </c>
      <c r="I1830" s="38">
        <v>18954.560000000001</v>
      </c>
      <c r="J1830" t="s">
        <v>16</v>
      </c>
      <c r="K1830" t="s">
        <v>16</v>
      </c>
      <c r="L1830" t="s">
        <v>535</v>
      </c>
      <c r="M1830" s="35">
        <f>DATE(E1830,MATCH(F1830,{"Jan","Feb","Mar","Apr","May","Jun","Jul","Aug","Sep","Oct","Nov","Dec"}, 0),G1830)</f>
        <v>23304</v>
      </c>
      <c r="N1830" s="20">
        <f t="shared" si="28"/>
        <v>59</v>
      </c>
    </row>
    <row r="1831" spans="4:14" x14ac:dyDescent="0.35">
      <c r="D1831" t="s">
        <v>1848</v>
      </c>
      <c r="E1831">
        <v>1998</v>
      </c>
      <c r="F1831" s="28" t="s">
        <v>35</v>
      </c>
      <c r="G1831">
        <v>6</v>
      </c>
      <c r="H1831">
        <v>0</v>
      </c>
      <c r="I1831" s="38">
        <v>18955.22</v>
      </c>
      <c r="J1831" t="s">
        <v>16</v>
      </c>
      <c r="K1831" t="s">
        <v>12</v>
      </c>
      <c r="L1831" t="s">
        <v>42</v>
      </c>
      <c r="M1831" s="35">
        <f>DATE(E1831,MATCH(F1831,{"Jan","Feb","Mar","Apr","May","Jun","Jul","Aug","Sep","Oct","Nov","Dec"}, 0),G1831)</f>
        <v>36013</v>
      </c>
      <c r="N1831" s="20">
        <f t="shared" si="28"/>
        <v>24</v>
      </c>
    </row>
    <row r="1832" spans="4:14" x14ac:dyDescent="0.35">
      <c r="D1832" t="s">
        <v>1849</v>
      </c>
      <c r="E1832">
        <v>1992</v>
      </c>
      <c r="F1832" s="28" t="s">
        <v>15</v>
      </c>
      <c r="G1832">
        <v>30</v>
      </c>
      <c r="H1832">
        <v>1</v>
      </c>
      <c r="I1832" s="38">
        <v>18963.169999999998</v>
      </c>
      <c r="J1832" t="s">
        <v>16</v>
      </c>
      <c r="K1832" t="s">
        <v>16</v>
      </c>
      <c r="L1832" t="s">
        <v>13</v>
      </c>
      <c r="M1832" s="35">
        <f>DATE(E1832,MATCH(F1832,{"Jan","Feb","Mar","Apr","May","Jun","Jul","Aug","Sep","Oct","Nov","Dec"}, 0),G1832)</f>
        <v>33938</v>
      </c>
      <c r="N1832" s="20">
        <f t="shared" si="28"/>
        <v>30</v>
      </c>
    </row>
    <row r="1833" spans="4:14" x14ac:dyDescent="0.35">
      <c r="D1833" t="s">
        <v>1850</v>
      </c>
      <c r="E1833">
        <v>1988</v>
      </c>
      <c r="F1833" s="28" t="s">
        <v>37</v>
      </c>
      <c r="G1833">
        <v>24</v>
      </c>
      <c r="H1833">
        <v>2</v>
      </c>
      <c r="I1833" s="38">
        <v>18972.5</v>
      </c>
      <c r="J1833" t="s">
        <v>16</v>
      </c>
      <c r="K1833" t="s">
        <v>12</v>
      </c>
      <c r="L1833" t="s">
        <v>13</v>
      </c>
      <c r="M1833" s="35">
        <f>DATE(E1833,MATCH(F1833,{"Jan","Feb","Mar","Apr","May","Jun","Jul","Aug","Sep","Oct","Nov","Dec"}, 0),G1833)</f>
        <v>32440</v>
      </c>
      <c r="N1833" s="20">
        <f t="shared" si="28"/>
        <v>34</v>
      </c>
    </row>
    <row r="1834" spans="4:14" x14ac:dyDescent="0.35">
      <c r="D1834" t="s">
        <v>1851</v>
      </c>
      <c r="E1834">
        <v>1983</v>
      </c>
      <c r="F1834" s="28" t="s">
        <v>30</v>
      </c>
      <c r="G1834">
        <v>19</v>
      </c>
      <c r="H1834">
        <v>5</v>
      </c>
      <c r="I1834" s="38">
        <v>19023.259999999998</v>
      </c>
      <c r="J1834" t="s">
        <v>16</v>
      </c>
      <c r="K1834" t="s">
        <v>12</v>
      </c>
      <c r="L1834" t="s">
        <v>42</v>
      </c>
      <c r="M1834" s="35">
        <f>DATE(E1834,MATCH(F1834,{"Jan","Feb","Mar","Apr","May","Jun","Jul","Aug","Sep","Oct","Nov","Dec"}, 0),G1834)</f>
        <v>30669</v>
      </c>
      <c r="N1834" s="20">
        <f t="shared" si="28"/>
        <v>39</v>
      </c>
    </row>
    <row r="1835" spans="4:14" x14ac:dyDescent="0.35">
      <c r="D1835" t="s">
        <v>1852</v>
      </c>
      <c r="E1835">
        <v>1989</v>
      </c>
      <c r="F1835" s="28" t="s">
        <v>18</v>
      </c>
      <c r="G1835">
        <v>5</v>
      </c>
      <c r="H1835">
        <v>1</v>
      </c>
      <c r="I1835" s="38">
        <v>19040.88</v>
      </c>
      <c r="J1835" t="s">
        <v>16</v>
      </c>
      <c r="K1835" t="s">
        <v>12</v>
      </c>
      <c r="L1835" t="s">
        <v>42</v>
      </c>
      <c r="M1835" s="35">
        <f>DATE(E1835,MATCH(F1835,{"Jan","Feb","Mar","Apr","May","Jun","Jul","Aug","Sep","Oct","Nov","Dec"}, 0),G1835)</f>
        <v>32664</v>
      </c>
      <c r="N1835" s="20">
        <f t="shared" si="28"/>
        <v>34</v>
      </c>
    </row>
    <row r="1836" spans="4:14" x14ac:dyDescent="0.35">
      <c r="D1836" t="s">
        <v>1853</v>
      </c>
      <c r="E1836">
        <v>1993</v>
      </c>
      <c r="F1836" s="28" t="s">
        <v>20</v>
      </c>
      <c r="G1836">
        <v>28</v>
      </c>
      <c r="H1836">
        <v>1</v>
      </c>
      <c r="I1836" s="38">
        <v>19107.78</v>
      </c>
      <c r="J1836" t="s">
        <v>16</v>
      </c>
      <c r="K1836" t="s">
        <v>11</v>
      </c>
      <c r="L1836" t="s">
        <v>13</v>
      </c>
      <c r="M1836" s="35">
        <f>DATE(E1836,MATCH(F1836,{"Jan","Feb","Mar","Apr","May","Jun","Jul","Aug","Sep","Oct","Nov","Dec"}, 0),G1836)</f>
        <v>34240</v>
      </c>
      <c r="N1836" s="20">
        <f t="shared" si="28"/>
        <v>29</v>
      </c>
    </row>
    <row r="1837" spans="4:14" x14ac:dyDescent="0.35">
      <c r="D1837" t="s">
        <v>1854</v>
      </c>
      <c r="E1837">
        <v>1979</v>
      </c>
      <c r="F1837" s="28" t="s">
        <v>10</v>
      </c>
      <c r="G1837">
        <v>2</v>
      </c>
      <c r="H1837">
        <v>2</v>
      </c>
      <c r="I1837" s="38">
        <v>19144.580000000002</v>
      </c>
      <c r="J1837" t="s">
        <v>16</v>
      </c>
      <c r="K1837" t="s">
        <v>16</v>
      </c>
      <c r="L1837" t="s">
        <v>247</v>
      </c>
      <c r="M1837" s="35">
        <f>DATE(E1837,MATCH(F1837,{"Jan","Feb","Mar","Apr","May","Jun","Jul","Aug","Sep","Oct","Nov","Dec"}, 0),G1837)</f>
        <v>29038</v>
      </c>
      <c r="N1837" s="20">
        <f t="shared" si="28"/>
        <v>43</v>
      </c>
    </row>
    <row r="1838" spans="4:14" x14ac:dyDescent="0.35">
      <c r="D1838" t="s">
        <v>1855</v>
      </c>
      <c r="E1838">
        <v>1991</v>
      </c>
      <c r="F1838" s="28" t="s">
        <v>20</v>
      </c>
      <c r="G1838">
        <v>16</v>
      </c>
      <c r="H1838">
        <v>3</v>
      </c>
      <c r="I1838" s="38">
        <v>19199.939999999999</v>
      </c>
      <c r="J1838" t="s">
        <v>16</v>
      </c>
      <c r="K1838" t="s">
        <v>12</v>
      </c>
      <c r="L1838" t="s">
        <v>42</v>
      </c>
      <c r="M1838" s="35">
        <f>DATE(E1838,MATCH(F1838,{"Jan","Feb","Mar","Apr","May","Jun","Jul","Aug","Sep","Oct","Nov","Dec"}, 0),G1838)</f>
        <v>33497</v>
      </c>
      <c r="N1838" s="20">
        <f t="shared" si="28"/>
        <v>31</v>
      </c>
    </row>
    <row r="1839" spans="4:14" x14ac:dyDescent="0.35">
      <c r="D1839" t="s">
        <v>1856</v>
      </c>
      <c r="E1839">
        <v>1985</v>
      </c>
      <c r="F1839" s="28" t="s">
        <v>30</v>
      </c>
      <c r="G1839">
        <v>28</v>
      </c>
      <c r="H1839">
        <v>0</v>
      </c>
      <c r="I1839" s="38">
        <v>19214.71</v>
      </c>
      <c r="J1839" t="s">
        <v>16</v>
      </c>
      <c r="K1839" t="s">
        <v>12</v>
      </c>
      <c r="L1839" t="s">
        <v>13</v>
      </c>
      <c r="M1839" s="35">
        <f>DATE(E1839,MATCH(F1839,{"Jan","Feb","Mar","Apr","May","Jun","Jul","Aug","Sep","Oct","Nov","Dec"}, 0),G1839)</f>
        <v>31409</v>
      </c>
      <c r="N1839" s="20">
        <f t="shared" si="28"/>
        <v>37</v>
      </c>
    </row>
    <row r="1840" spans="4:14" x14ac:dyDescent="0.35">
      <c r="D1840" t="s">
        <v>1857</v>
      </c>
      <c r="E1840">
        <v>1967</v>
      </c>
      <c r="F1840" s="28" t="s">
        <v>10</v>
      </c>
      <c r="G1840">
        <v>29</v>
      </c>
      <c r="H1840">
        <v>0</v>
      </c>
      <c r="I1840" s="38">
        <v>19259.96</v>
      </c>
      <c r="J1840" t="s">
        <v>16</v>
      </c>
      <c r="K1840" t="s">
        <v>16</v>
      </c>
      <c r="L1840" t="s">
        <v>23</v>
      </c>
      <c r="M1840" s="35">
        <f>DATE(E1840,MATCH(F1840,{"Jan","Feb","Mar","Apr","May","Jun","Jul","Aug","Sep","Oct","Nov","Dec"}, 0),G1840)</f>
        <v>24682</v>
      </c>
      <c r="N1840" s="20">
        <f t="shared" si="28"/>
        <v>55</v>
      </c>
    </row>
    <row r="1841" spans="4:14" x14ac:dyDescent="0.35">
      <c r="D1841" t="s">
        <v>1858</v>
      </c>
      <c r="E1841">
        <v>1966</v>
      </c>
      <c r="F1841" s="28" t="s">
        <v>15</v>
      </c>
      <c r="G1841">
        <v>15</v>
      </c>
      <c r="H1841">
        <v>0</v>
      </c>
      <c r="I1841" s="38">
        <v>19321.060000000001</v>
      </c>
      <c r="J1841" t="s">
        <v>16</v>
      </c>
      <c r="K1841" t="s">
        <v>16</v>
      </c>
      <c r="L1841" t="s">
        <v>23</v>
      </c>
      <c r="M1841" s="35">
        <f>DATE(E1841,MATCH(F1841,{"Jan","Feb","Mar","Apr","May","Jun","Jul","Aug","Sep","Oct","Nov","Dec"}, 0),G1841)</f>
        <v>24426</v>
      </c>
      <c r="N1841" s="20">
        <f t="shared" si="28"/>
        <v>56</v>
      </c>
    </row>
    <row r="1842" spans="4:14" x14ac:dyDescent="0.35">
      <c r="D1842" t="s">
        <v>1859</v>
      </c>
      <c r="E1842">
        <v>1991</v>
      </c>
      <c r="F1842" s="28" t="s">
        <v>35</v>
      </c>
      <c r="G1842">
        <v>24</v>
      </c>
      <c r="H1842">
        <v>0</v>
      </c>
      <c r="I1842" s="38">
        <v>19350.37</v>
      </c>
      <c r="J1842" t="s">
        <v>16</v>
      </c>
      <c r="K1842" t="s">
        <v>12</v>
      </c>
      <c r="L1842" t="s">
        <v>13</v>
      </c>
      <c r="M1842" s="35">
        <f>DATE(E1842,MATCH(F1842,{"Jan","Feb","Mar","Apr","May","Jun","Jul","Aug","Sep","Oct","Nov","Dec"}, 0),G1842)</f>
        <v>33474</v>
      </c>
      <c r="N1842" s="20">
        <f t="shared" si="28"/>
        <v>31</v>
      </c>
    </row>
    <row r="1843" spans="4:14" x14ac:dyDescent="0.35">
      <c r="D1843" t="s">
        <v>1860</v>
      </c>
      <c r="E1843">
        <v>1987</v>
      </c>
      <c r="F1843" s="28" t="s">
        <v>18</v>
      </c>
      <c r="G1843">
        <v>30</v>
      </c>
      <c r="H1843">
        <v>3</v>
      </c>
      <c r="I1843" s="38">
        <v>19362</v>
      </c>
      <c r="J1843" t="s">
        <v>16</v>
      </c>
      <c r="K1843" t="s">
        <v>12</v>
      </c>
      <c r="L1843" t="s">
        <v>13</v>
      </c>
      <c r="M1843" s="35">
        <f>DATE(E1843,MATCH(F1843,{"Jan","Feb","Mar","Apr","May","Jun","Jul","Aug","Sep","Oct","Nov","Dec"}, 0),G1843)</f>
        <v>31958</v>
      </c>
      <c r="N1843" s="20">
        <f t="shared" si="28"/>
        <v>35</v>
      </c>
    </row>
    <row r="1844" spans="4:14" x14ac:dyDescent="0.35">
      <c r="D1844" t="s">
        <v>1861</v>
      </c>
      <c r="E1844">
        <v>1993</v>
      </c>
      <c r="F1844" s="28" t="s">
        <v>20</v>
      </c>
      <c r="G1844">
        <v>6</v>
      </c>
      <c r="H1844">
        <v>2</v>
      </c>
      <c r="I1844" s="38">
        <v>19442.349999999999</v>
      </c>
      <c r="J1844" t="s">
        <v>16</v>
      </c>
      <c r="K1844" t="s">
        <v>12</v>
      </c>
      <c r="L1844" t="s">
        <v>23</v>
      </c>
      <c r="M1844" s="35">
        <f>DATE(E1844,MATCH(F1844,{"Jan","Feb","Mar","Apr","May","Jun","Jul","Aug","Sep","Oct","Nov","Dec"}, 0),G1844)</f>
        <v>34218</v>
      </c>
      <c r="N1844" s="20">
        <f t="shared" si="28"/>
        <v>29</v>
      </c>
    </row>
    <row r="1845" spans="4:14" x14ac:dyDescent="0.35">
      <c r="D1845" t="s">
        <v>1862</v>
      </c>
      <c r="E1845">
        <v>1982</v>
      </c>
      <c r="F1845" s="28" t="s">
        <v>30</v>
      </c>
      <c r="G1845">
        <v>15</v>
      </c>
      <c r="H1845">
        <v>2</v>
      </c>
      <c r="I1845" s="38">
        <v>19444.27</v>
      </c>
      <c r="J1845" t="s">
        <v>16</v>
      </c>
      <c r="K1845" t="s">
        <v>16</v>
      </c>
      <c r="L1845" t="s">
        <v>13</v>
      </c>
      <c r="M1845" s="35">
        <f>DATE(E1845,MATCH(F1845,{"Jan","Feb","Mar","Apr","May","Jun","Jul","Aug","Sep","Oct","Nov","Dec"}, 0),G1845)</f>
        <v>30300</v>
      </c>
      <c r="N1845" s="20">
        <f t="shared" si="28"/>
        <v>40</v>
      </c>
    </row>
    <row r="1846" spans="4:14" x14ac:dyDescent="0.35">
      <c r="D1846" t="s">
        <v>1863</v>
      </c>
      <c r="E1846">
        <v>1987</v>
      </c>
      <c r="F1846" s="28" t="s">
        <v>15</v>
      </c>
      <c r="G1846">
        <v>30</v>
      </c>
      <c r="H1846">
        <v>4</v>
      </c>
      <c r="I1846" s="38">
        <v>19496.72</v>
      </c>
      <c r="J1846" t="s">
        <v>16</v>
      </c>
      <c r="K1846" t="s">
        <v>12</v>
      </c>
      <c r="L1846" t="s">
        <v>166</v>
      </c>
      <c r="M1846" s="35">
        <f>DATE(E1846,MATCH(F1846,{"Jan","Feb","Mar","Apr","May","Jun","Jul","Aug","Sep","Oct","Nov","Dec"}, 0),G1846)</f>
        <v>32111</v>
      </c>
      <c r="N1846" s="20">
        <f t="shared" si="28"/>
        <v>35</v>
      </c>
    </row>
    <row r="1847" spans="4:14" x14ac:dyDescent="0.35">
      <c r="D1847" t="s">
        <v>1864</v>
      </c>
      <c r="E1847">
        <v>1980</v>
      </c>
      <c r="F1847" s="28" t="s">
        <v>15</v>
      </c>
      <c r="G1847">
        <v>8</v>
      </c>
      <c r="H1847">
        <v>0</v>
      </c>
      <c r="I1847" s="38">
        <v>19515.54</v>
      </c>
      <c r="J1847" t="s">
        <v>16</v>
      </c>
      <c r="K1847" t="s">
        <v>16</v>
      </c>
      <c r="L1847" t="s">
        <v>13</v>
      </c>
      <c r="M1847" s="35">
        <f>DATE(E1847,MATCH(F1847,{"Jan","Feb","Mar","Apr","May","Jun","Jul","Aug","Sep","Oct","Nov","Dec"}, 0),G1847)</f>
        <v>29533</v>
      </c>
      <c r="N1847" s="20">
        <f t="shared" si="28"/>
        <v>42</v>
      </c>
    </row>
    <row r="1848" spans="4:14" x14ac:dyDescent="0.35">
      <c r="D1848" t="s">
        <v>1865</v>
      </c>
      <c r="E1848">
        <v>1992</v>
      </c>
      <c r="F1848" s="28" t="s">
        <v>35</v>
      </c>
      <c r="G1848">
        <v>19</v>
      </c>
      <c r="H1848">
        <v>1</v>
      </c>
      <c r="I1848" s="38">
        <v>19521.97</v>
      </c>
      <c r="J1848" t="s">
        <v>16</v>
      </c>
      <c r="K1848" t="s">
        <v>11</v>
      </c>
      <c r="L1848" t="s">
        <v>13</v>
      </c>
      <c r="M1848" s="35">
        <f>DATE(E1848,MATCH(F1848,{"Jan","Feb","Mar","Apr","May","Jun","Jul","Aug","Sep","Oct","Nov","Dec"}, 0),G1848)</f>
        <v>33835</v>
      </c>
      <c r="N1848" s="20">
        <f t="shared" si="28"/>
        <v>30</v>
      </c>
    </row>
    <row r="1849" spans="4:14" x14ac:dyDescent="0.35">
      <c r="D1849" t="s">
        <v>1866</v>
      </c>
      <c r="E1849">
        <v>1985</v>
      </c>
      <c r="F1849" s="28" t="s">
        <v>20</v>
      </c>
      <c r="G1849">
        <v>17</v>
      </c>
      <c r="H1849">
        <v>0</v>
      </c>
      <c r="I1849" s="38">
        <v>19539.240000000002</v>
      </c>
      <c r="J1849" t="s">
        <v>16</v>
      </c>
      <c r="K1849" t="s">
        <v>16</v>
      </c>
      <c r="L1849" t="s">
        <v>13</v>
      </c>
      <c r="M1849" s="35">
        <f>DATE(E1849,MATCH(F1849,{"Jan","Feb","Mar","Apr","May","Jun","Jul","Aug","Sep","Oct","Nov","Dec"}, 0),G1849)</f>
        <v>31307</v>
      </c>
      <c r="N1849" s="20">
        <f t="shared" si="28"/>
        <v>37</v>
      </c>
    </row>
    <row r="1850" spans="4:14" x14ac:dyDescent="0.35">
      <c r="D1850" t="s">
        <v>1867</v>
      </c>
      <c r="E1850">
        <v>1963</v>
      </c>
      <c r="F1850" s="28" t="s">
        <v>10</v>
      </c>
      <c r="G1850">
        <v>14</v>
      </c>
      <c r="H1850">
        <v>0</v>
      </c>
      <c r="I1850" s="38">
        <v>19551.34</v>
      </c>
      <c r="J1850" t="s">
        <v>16</v>
      </c>
      <c r="K1850" t="s">
        <v>12</v>
      </c>
      <c r="L1850" t="s">
        <v>23</v>
      </c>
      <c r="M1850" s="35">
        <f>DATE(E1850,MATCH(F1850,{"Jan","Feb","Mar","Apr","May","Jun","Jul","Aug","Sep","Oct","Nov","Dec"}, 0),G1850)</f>
        <v>23206</v>
      </c>
      <c r="N1850" s="20">
        <f t="shared" si="28"/>
        <v>59</v>
      </c>
    </row>
    <row r="1851" spans="4:14" x14ac:dyDescent="0.35">
      <c r="D1851" t="s">
        <v>1868</v>
      </c>
      <c r="E1851">
        <v>1978</v>
      </c>
      <c r="F1851" s="28" t="s">
        <v>20</v>
      </c>
      <c r="G1851">
        <v>24</v>
      </c>
      <c r="H1851">
        <v>1</v>
      </c>
      <c r="I1851" s="38">
        <v>19594.810000000001</v>
      </c>
      <c r="J1851" t="s">
        <v>16</v>
      </c>
      <c r="K1851" t="s">
        <v>16</v>
      </c>
      <c r="L1851" t="s">
        <v>247</v>
      </c>
      <c r="M1851" s="35">
        <f>DATE(E1851,MATCH(F1851,{"Jan","Feb","Mar","Apr","May","Jun","Jul","Aug","Sep","Oct","Nov","Dec"}, 0),G1851)</f>
        <v>28757</v>
      </c>
      <c r="N1851" s="20">
        <f t="shared" si="28"/>
        <v>44</v>
      </c>
    </row>
    <row r="1852" spans="4:14" x14ac:dyDescent="0.35">
      <c r="D1852" t="s">
        <v>1869</v>
      </c>
      <c r="E1852">
        <v>1994</v>
      </c>
      <c r="F1852" s="28" t="s">
        <v>35</v>
      </c>
      <c r="G1852">
        <v>27</v>
      </c>
      <c r="H1852">
        <v>0</v>
      </c>
      <c r="I1852" s="38">
        <v>19673.34</v>
      </c>
      <c r="J1852" t="s">
        <v>16</v>
      </c>
      <c r="K1852" t="s">
        <v>11</v>
      </c>
      <c r="L1852" t="s">
        <v>23</v>
      </c>
      <c r="M1852" s="35">
        <f>DATE(E1852,MATCH(F1852,{"Jan","Feb","Mar","Apr","May","Jun","Jul","Aug","Sep","Oct","Nov","Dec"}, 0),G1852)</f>
        <v>34573</v>
      </c>
      <c r="N1852" s="20">
        <f t="shared" si="28"/>
        <v>28</v>
      </c>
    </row>
    <row r="1853" spans="4:14" x14ac:dyDescent="0.35">
      <c r="D1853" t="s">
        <v>1870</v>
      </c>
      <c r="E1853">
        <v>1990</v>
      </c>
      <c r="F1853" s="28" t="s">
        <v>35</v>
      </c>
      <c r="G1853">
        <v>8</v>
      </c>
      <c r="H1853">
        <v>1</v>
      </c>
      <c r="I1853" s="38">
        <v>19719.689999999999</v>
      </c>
      <c r="J1853" t="s">
        <v>16</v>
      </c>
      <c r="K1853" t="s">
        <v>11</v>
      </c>
      <c r="L1853" t="s">
        <v>13</v>
      </c>
      <c r="M1853" s="35">
        <f>DATE(E1853,MATCH(F1853,{"Jan","Feb","Mar","Apr","May","Jun","Jul","Aug","Sep","Oct","Nov","Dec"}, 0),G1853)</f>
        <v>33093</v>
      </c>
      <c r="N1853" s="20">
        <f t="shared" si="28"/>
        <v>32</v>
      </c>
    </row>
    <row r="1854" spans="4:14" x14ac:dyDescent="0.35">
      <c r="D1854" t="s">
        <v>1871</v>
      </c>
      <c r="E1854">
        <v>1972</v>
      </c>
      <c r="F1854" s="28" t="s">
        <v>18</v>
      </c>
      <c r="G1854">
        <v>14</v>
      </c>
      <c r="H1854">
        <v>3</v>
      </c>
      <c r="I1854" s="38">
        <v>19749.38</v>
      </c>
      <c r="J1854" t="s">
        <v>16</v>
      </c>
      <c r="K1854" t="s">
        <v>12</v>
      </c>
      <c r="L1854" t="s">
        <v>13</v>
      </c>
      <c r="M1854" s="35">
        <f>DATE(E1854,MATCH(F1854,{"Jan","Feb","Mar","Apr","May","Jun","Jul","Aug","Sep","Oct","Nov","Dec"}, 0),G1854)</f>
        <v>26464</v>
      </c>
      <c r="N1854" s="20">
        <f t="shared" si="28"/>
        <v>50</v>
      </c>
    </row>
    <row r="1855" spans="4:14" x14ac:dyDescent="0.35">
      <c r="D1855" t="s">
        <v>1872</v>
      </c>
      <c r="E1855">
        <v>1979</v>
      </c>
      <c r="F1855" s="28" t="s">
        <v>37</v>
      </c>
      <c r="G1855">
        <v>30</v>
      </c>
      <c r="H1855">
        <v>2</v>
      </c>
      <c r="I1855" s="38">
        <v>19798.05</v>
      </c>
      <c r="J1855" t="s">
        <v>16</v>
      </c>
      <c r="K1855" t="s">
        <v>16</v>
      </c>
      <c r="L1855" t="s">
        <v>247</v>
      </c>
      <c r="M1855" s="35">
        <f>DATE(E1855,MATCH(F1855,{"Jan","Feb","Mar","Apr","May","Jun","Jul","Aug","Sep","Oct","Nov","Dec"}, 0),G1855)</f>
        <v>29158</v>
      </c>
      <c r="N1855" s="20">
        <f t="shared" si="28"/>
        <v>43</v>
      </c>
    </row>
    <row r="1856" spans="4:14" x14ac:dyDescent="0.35">
      <c r="D1856" t="s">
        <v>1873</v>
      </c>
      <c r="E1856">
        <v>1997</v>
      </c>
      <c r="F1856" s="28" t="s">
        <v>37</v>
      </c>
      <c r="G1856">
        <v>18</v>
      </c>
      <c r="H1856">
        <v>3</v>
      </c>
      <c r="I1856" s="38">
        <v>19933.46</v>
      </c>
      <c r="J1856" t="s">
        <v>16</v>
      </c>
      <c r="K1856" t="s">
        <v>12</v>
      </c>
      <c r="L1856" t="s">
        <v>42</v>
      </c>
      <c r="M1856" s="35">
        <f>DATE(E1856,MATCH(F1856,{"Jan","Feb","Mar","Apr","May","Jun","Jul","Aug","Sep","Oct","Nov","Dec"}, 0),G1856)</f>
        <v>35721</v>
      </c>
      <c r="N1856" s="20">
        <f t="shared" si="28"/>
        <v>25</v>
      </c>
    </row>
    <row r="1857" spans="4:14" x14ac:dyDescent="0.35">
      <c r="D1857" t="s">
        <v>1874</v>
      </c>
      <c r="E1857">
        <v>1980</v>
      </c>
      <c r="F1857" s="28" t="s">
        <v>37</v>
      </c>
      <c r="G1857">
        <v>9</v>
      </c>
      <c r="H1857">
        <v>0</v>
      </c>
      <c r="I1857" s="38">
        <v>19964.75</v>
      </c>
      <c r="J1857" t="s">
        <v>16</v>
      </c>
      <c r="K1857" t="s">
        <v>11</v>
      </c>
      <c r="L1857" t="s">
        <v>247</v>
      </c>
      <c r="M1857" s="35">
        <f>DATE(E1857,MATCH(F1857,{"Jan","Feb","Mar","Apr","May","Jun","Jul","Aug","Sep","Oct","Nov","Dec"}, 0),G1857)</f>
        <v>29503</v>
      </c>
      <c r="N1857" s="20">
        <f t="shared" si="28"/>
        <v>42</v>
      </c>
    </row>
    <row r="1858" spans="4:14" x14ac:dyDescent="0.35">
      <c r="D1858" t="s">
        <v>1875</v>
      </c>
      <c r="E1858">
        <v>1966</v>
      </c>
      <c r="F1858" s="28" t="s">
        <v>35</v>
      </c>
      <c r="G1858">
        <v>10</v>
      </c>
      <c r="H1858">
        <v>0</v>
      </c>
      <c r="I1858" s="38">
        <v>19995.29</v>
      </c>
      <c r="J1858" t="s">
        <v>16</v>
      </c>
      <c r="K1858" t="s">
        <v>12</v>
      </c>
      <c r="L1858" t="s">
        <v>535</v>
      </c>
      <c r="M1858" s="35">
        <f>DATE(E1858,MATCH(F1858,{"Jan","Feb","Mar","Apr","May","Jun","Jul","Aug","Sep","Oct","Nov","Dec"}, 0),G1858)</f>
        <v>24329</v>
      </c>
      <c r="N1858" s="20">
        <f t="shared" si="28"/>
        <v>56</v>
      </c>
    </row>
    <row r="1859" spans="4:14" x14ac:dyDescent="0.35">
      <c r="D1859" t="s">
        <v>1876</v>
      </c>
      <c r="E1859">
        <v>1988</v>
      </c>
      <c r="F1859" s="28" t="s">
        <v>10</v>
      </c>
      <c r="G1859">
        <v>25</v>
      </c>
      <c r="H1859">
        <v>1</v>
      </c>
      <c r="I1859" s="38">
        <v>20009.63</v>
      </c>
      <c r="J1859" t="s">
        <v>11</v>
      </c>
      <c r="K1859" t="s">
        <v>16</v>
      </c>
      <c r="L1859" t="s">
        <v>23</v>
      </c>
      <c r="M1859" s="35">
        <f>DATE(E1859,MATCH(F1859,{"Jan","Feb","Mar","Apr","May","Jun","Jul","Aug","Sep","Oct","Nov","Dec"}, 0),G1859)</f>
        <v>32349</v>
      </c>
      <c r="N1859" s="20">
        <f t="shared" si="28"/>
        <v>34</v>
      </c>
    </row>
    <row r="1860" spans="4:14" x14ac:dyDescent="0.35">
      <c r="D1860" t="s">
        <v>1877</v>
      </c>
      <c r="E1860">
        <v>1983</v>
      </c>
      <c r="F1860" s="28" t="s">
        <v>37</v>
      </c>
      <c r="G1860">
        <v>6</v>
      </c>
      <c r="H1860">
        <v>0</v>
      </c>
      <c r="I1860" s="38">
        <v>20149.32</v>
      </c>
      <c r="J1860" t="s">
        <v>11</v>
      </c>
      <c r="K1860" t="s">
        <v>16</v>
      </c>
      <c r="L1860" t="s">
        <v>168</v>
      </c>
      <c r="M1860" s="35">
        <f>DATE(E1860,MATCH(F1860,{"Jan","Feb","Mar","Apr","May","Jun","Jul","Aug","Sep","Oct","Nov","Dec"}, 0),G1860)</f>
        <v>30595</v>
      </c>
      <c r="N1860" s="20">
        <f t="shared" si="28"/>
        <v>39</v>
      </c>
    </row>
    <row r="1861" spans="4:14" x14ac:dyDescent="0.35">
      <c r="D1861" t="s">
        <v>1878</v>
      </c>
      <c r="E1861">
        <v>2002</v>
      </c>
      <c r="F1861" s="28" t="s">
        <v>10</v>
      </c>
      <c r="G1861">
        <v>9</v>
      </c>
      <c r="H1861">
        <v>0</v>
      </c>
      <c r="I1861" s="38">
        <v>20167.34</v>
      </c>
      <c r="J1861" t="s">
        <v>12</v>
      </c>
      <c r="K1861" t="s">
        <v>12</v>
      </c>
      <c r="L1861" t="s">
        <v>42</v>
      </c>
      <c r="M1861" s="35">
        <f>DATE(E1861,MATCH(F1861,{"Jan","Feb","Mar","Apr","May","Jun","Jul","Aug","Sep","Oct","Nov","Dec"}, 0),G1861)</f>
        <v>37446</v>
      </c>
      <c r="N1861" s="20">
        <f t="shared" si="28"/>
        <v>20</v>
      </c>
    </row>
    <row r="1862" spans="4:14" x14ac:dyDescent="0.35">
      <c r="D1862" t="s">
        <v>1879</v>
      </c>
      <c r="E1862">
        <v>1994</v>
      </c>
      <c r="F1862" s="28" t="s">
        <v>18</v>
      </c>
      <c r="G1862">
        <v>8</v>
      </c>
      <c r="H1862">
        <v>2</v>
      </c>
      <c r="I1862" s="38">
        <v>20177.669999999998</v>
      </c>
      <c r="J1862" t="s">
        <v>11</v>
      </c>
      <c r="K1862" t="s">
        <v>16</v>
      </c>
      <c r="L1862" t="s">
        <v>42</v>
      </c>
      <c r="M1862" s="35">
        <f>DATE(E1862,MATCH(F1862,{"Jan","Feb","Mar","Apr","May","Jun","Jul","Aug","Sep","Oct","Nov","Dec"}, 0),G1862)</f>
        <v>34493</v>
      </c>
      <c r="N1862" s="20">
        <f t="shared" si="28"/>
        <v>29</v>
      </c>
    </row>
    <row r="1863" spans="4:14" x14ac:dyDescent="0.35">
      <c r="D1863" t="s">
        <v>1880</v>
      </c>
      <c r="E1863">
        <v>1987</v>
      </c>
      <c r="F1863" s="28" t="s">
        <v>37</v>
      </c>
      <c r="G1863">
        <v>17</v>
      </c>
      <c r="H1863">
        <v>0</v>
      </c>
      <c r="I1863" s="38">
        <v>20234.849999999999</v>
      </c>
      <c r="J1863" t="s">
        <v>11</v>
      </c>
      <c r="K1863" t="s">
        <v>12</v>
      </c>
      <c r="L1863" t="s">
        <v>23</v>
      </c>
      <c r="M1863" s="35">
        <f>DATE(E1863,MATCH(F1863,{"Jan","Feb","Mar","Apr","May","Jun","Jul","Aug","Sep","Oct","Nov","Dec"}, 0),G1863)</f>
        <v>32067</v>
      </c>
      <c r="N1863" s="20">
        <f t="shared" si="28"/>
        <v>35</v>
      </c>
    </row>
    <row r="1864" spans="4:14" x14ac:dyDescent="0.35">
      <c r="D1864" t="s">
        <v>1881</v>
      </c>
      <c r="E1864">
        <v>1966</v>
      </c>
      <c r="F1864" s="28" t="s">
        <v>35</v>
      </c>
      <c r="G1864">
        <v>22</v>
      </c>
      <c r="H1864">
        <v>0</v>
      </c>
      <c r="I1864" s="38">
        <v>20253.84</v>
      </c>
      <c r="J1864" t="s">
        <v>11</v>
      </c>
      <c r="K1864" t="s">
        <v>12</v>
      </c>
      <c r="L1864" t="s">
        <v>23</v>
      </c>
      <c r="M1864" s="35">
        <f>DATE(E1864,MATCH(F1864,{"Jan","Feb","Mar","Apr","May","Jun","Jul","Aug","Sep","Oct","Nov","Dec"}, 0),G1864)</f>
        <v>24341</v>
      </c>
      <c r="N1864" s="20">
        <f t="shared" si="28"/>
        <v>56</v>
      </c>
    </row>
    <row r="1865" spans="4:14" x14ac:dyDescent="0.35">
      <c r="D1865" t="s">
        <v>1882</v>
      </c>
      <c r="E1865">
        <v>1993</v>
      </c>
      <c r="F1865" s="28" t="s">
        <v>20</v>
      </c>
      <c r="G1865">
        <v>7</v>
      </c>
      <c r="H1865">
        <v>1</v>
      </c>
      <c r="I1865" s="38">
        <v>20277.810000000001</v>
      </c>
      <c r="J1865" t="s">
        <v>12</v>
      </c>
      <c r="K1865" t="s">
        <v>12</v>
      </c>
      <c r="L1865" t="s">
        <v>168</v>
      </c>
      <c r="M1865" s="35">
        <f>DATE(E1865,MATCH(F1865,{"Jan","Feb","Mar","Apr","May","Jun","Jul","Aug","Sep","Oct","Nov","Dec"}, 0),G1865)</f>
        <v>34219</v>
      </c>
      <c r="N1865" s="20">
        <f t="shared" si="28"/>
        <v>29</v>
      </c>
    </row>
    <row r="1866" spans="4:14" x14ac:dyDescent="0.35">
      <c r="D1866" t="s">
        <v>1883</v>
      </c>
      <c r="E1866">
        <v>1985</v>
      </c>
      <c r="F1866" s="28" t="s">
        <v>20</v>
      </c>
      <c r="G1866">
        <v>17</v>
      </c>
      <c r="H1866">
        <v>1</v>
      </c>
      <c r="I1866" s="38">
        <v>20296.86</v>
      </c>
      <c r="J1866" t="s">
        <v>12</v>
      </c>
      <c r="K1866" t="s">
        <v>16</v>
      </c>
      <c r="L1866" t="s">
        <v>247</v>
      </c>
      <c r="M1866" s="35">
        <f>DATE(E1866,MATCH(F1866,{"Jan","Feb","Mar","Apr","May","Jun","Jul","Aug","Sep","Oct","Nov","Dec"}, 0),G1866)</f>
        <v>31307</v>
      </c>
      <c r="N1866" s="20">
        <f t="shared" si="28"/>
        <v>37</v>
      </c>
    </row>
    <row r="1867" spans="4:14" x14ac:dyDescent="0.35">
      <c r="D1867" t="s">
        <v>1884</v>
      </c>
      <c r="E1867">
        <v>1962</v>
      </c>
      <c r="F1867" s="28" t="s">
        <v>10</v>
      </c>
      <c r="G1867">
        <v>2</v>
      </c>
      <c r="H1867">
        <v>0</v>
      </c>
      <c r="I1867" s="38">
        <v>20354.5</v>
      </c>
      <c r="J1867" t="s">
        <v>12</v>
      </c>
      <c r="K1867" t="s">
        <v>11</v>
      </c>
      <c r="L1867" t="s">
        <v>535</v>
      </c>
      <c r="M1867" s="35">
        <f>DATE(E1867,MATCH(F1867,{"Jan","Feb","Mar","Apr","May","Jun","Jul","Aug","Sep","Oct","Nov","Dec"}, 0),G1867)</f>
        <v>22829</v>
      </c>
      <c r="N1867" s="20">
        <f t="shared" si="28"/>
        <v>60</v>
      </c>
    </row>
    <row r="1868" spans="4:14" x14ac:dyDescent="0.35">
      <c r="D1868" t="s">
        <v>1885</v>
      </c>
      <c r="E1868">
        <v>1985</v>
      </c>
      <c r="F1868" s="28" t="s">
        <v>10</v>
      </c>
      <c r="G1868">
        <v>12</v>
      </c>
      <c r="H1868">
        <v>0</v>
      </c>
      <c r="I1868" s="38">
        <v>20420.599999999999</v>
      </c>
      <c r="J1868" t="s">
        <v>12</v>
      </c>
      <c r="K1868" t="s">
        <v>11</v>
      </c>
      <c r="L1868" t="s">
        <v>42</v>
      </c>
      <c r="M1868" s="35">
        <f>DATE(E1868,MATCH(F1868,{"Jan","Feb","Mar","Apr","May","Jun","Jul","Aug","Sep","Oct","Nov","Dec"}, 0),G1868)</f>
        <v>31240</v>
      </c>
      <c r="N1868" s="20">
        <f t="shared" si="28"/>
        <v>37</v>
      </c>
    </row>
    <row r="1869" spans="4:14" x14ac:dyDescent="0.35">
      <c r="D1869" t="s">
        <v>1886</v>
      </c>
      <c r="E1869">
        <v>1962</v>
      </c>
      <c r="F1869" s="28" t="s">
        <v>37</v>
      </c>
      <c r="G1869">
        <v>18</v>
      </c>
      <c r="H1869">
        <v>0</v>
      </c>
      <c r="I1869" s="38">
        <v>20446.849999999999</v>
      </c>
      <c r="J1869" t="s">
        <v>11</v>
      </c>
      <c r="K1869" t="s">
        <v>16</v>
      </c>
      <c r="L1869" t="s">
        <v>23</v>
      </c>
      <c r="M1869" s="35">
        <f>DATE(E1869,MATCH(F1869,{"Jan","Feb","Mar","Apr","May","Jun","Jul","Aug","Sep","Oct","Nov","Dec"}, 0),G1869)</f>
        <v>22937</v>
      </c>
      <c r="N1869" s="20">
        <f t="shared" si="28"/>
        <v>60</v>
      </c>
    </row>
    <row r="1870" spans="4:14" x14ac:dyDescent="0.35">
      <c r="D1870" t="s">
        <v>1887</v>
      </c>
      <c r="E1870">
        <v>1969</v>
      </c>
      <c r="F1870" s="28" t="s">
        <v>37</v>
      </c>
      <c r="G1870">
        <v>13</v>
      </c>
      <c r="H1870">
        <v>3</v>
      </c>
      <c r="I1870" s="38">
        <v>20463</v>
      </c>
      <c r="J1870" t="s">
        <v>11</v>
      </c>
      <c r="K1870" t="s">
        <v>11</v>
      </c>
      <c r="L1870" t="s">
        <v>13</v>
      </c>
      <c r="M1870" s="35">
        <f>DATE(E1870,MATCH(F1870,{"Jan","Feb","Mar","Apr","May","Jun","Jul","Aug","Sep","Oct","Nov","Dec"}, 0),G1870)</f>
        <v>25489</v>
      </c>
      <c r="N1870" s="20">
        <f t="shared" si="28"/>
        <v>53</v>
      </c>
    </row>
    <row r="1871" spans="4:14" x14ac:dyDescent="0.35">
      <c r="D1871" t="s">
        <v>1888</v>
      </c>
      <c r="E1871">
        <v>1966</v>
      </c>
      <c r="F1871" s="28" t="s">
        <v>10</v>
      </c>
      <c r="G1871">
        <v>9</v>
      </c>
      <c r="H1871">
        <v>0</v>
      </c>
      <c r="I1871" s="38">
        <v>20568.32</v>
      </c>
      <c r="J1871" t="s">
        <v>12</v>
      </c>
      <c r="K1871" t="s">
        <v>11</v>
      </c>
      <c r="L1871" t="s">
        <v>23</v>
      </c>
      <c r="M1871" s="35">
        <f>DATE(E1871,MATCH(F1871,{"Jan","Feb","Mar","Apr","May","Jun","Jul","Aug","Sep","Oct","Nov","Dec"}, 0),G1871)</f>
        <v>24297</v>
      </c>
      <c r="N1871" s="20">
        <f t="shared" si="28"/>
        <v>56</v>
      </c>
    </row>
    <row r="1872" spans="4:14" x14ac:dyDescent="0.35">
      <c r="D1872" t="s">
        <v>1889</v>
      </c>
      <c r="E1872">
        <v>1967</v>
      </c>
      <c r="F1872" s="28" t="s">
        <v>30</v>
      </c>
      <c r="G1872">
        <v>17</v>
      </c>
      <c r="H1872">
        <v>0</v>
      </c>
      <c r="I1872" s="38">
        <v>20630.28</v>
      </c>
      <c r="J1872" t="s">
        <v>11</v>
      </c>
      <c r="K1872" t="s">
        <v>12</v>
      </c>
      <c r="L1872" t="s">
        <v>42</v>
      </c>
      <c r="M1872" s="35">
        <f>DATE(E1872,MATCH(F1872,{"Jan","Feb","Mar","Apr","May","Jun","Jul","Aug","Sep","Oct","Nov","Dec"}, 0),G1872)</f>
        <v>24823</v>
      </c>
      <c r="N1872" s="20">
        <f t="shared" si="28"/>
        <v>55</v>
      </c>
    </row>
    <row r="1873" spans="4:14" x14ac:dyDescent="0.35">
      <c r="D1873" t="s">
        <v>1890</v>
      </c>
      <c r="E1873">
        <v>1965</v>
      </c>
      <c r="F1873" s="28" t="s">
        <v>35</v>
      </c>
      <c r="G1873">
        <v>1</v>
      </c>
      <c r="H1873">
        <v>0</v>
      </c>
      <c r="I1873" s="38">
        <v>20709.02</v>
      </c>
      <c r="J1873" t="s">
        <v>12</v>
      </c>
      <c r="K1873" t="s">
        <v>11</v>
      </c>
      <c r="L1873" t="s">
        <v>166</v>
      </c>
      <c r="M1873" s="35">
        <f>DATE(E1873,MATCH(F1873,{"Jan","Feb","Mar","Apr","May","Jun","Jul","Aug","Sep","Oct","Nov","Dec"}, 0),G1873)</f>
        <v>23955</v>
      </c>
      <c r="N1873" s="20">
        <f t="shared" ref="N1873:N1936" si="29">DATEDIF(M1873,DATE(2023,6,8),"y")</f>
        <v>57</v>
      </c>
    </row>
    <row r="1874" spans="4:14" x14ac:dyDescent="0.35">
      <c r="D1874" t="s">
        <v>1891</v>
      </c>
      <c r="E1874">
        <v>1992</v>
      </c>
      <c r="F1874" s="28" t="s">
        <v>20</v>
      </c>
      <c r="G1874">
        <v>14</v>
      </c>
      <c r="H1874">
        <v>3</v>
      </c>
      <c r="I1874" s="38">
        <v>20745.990000000002</v>
      </c>
      <c r="J1874" t="s">
        <v>12</v>
      </c>
      <c r="K1874" t="s">
        <v>16</v>
      </c>
      <c r="L1874" t="s">
        <v>23</v>
      </c>
      <c r="M1874" s="35">
        <f>DATE(E1874,MATCH(F1874,{"Jan","Feb","Mar","Apr","May","Jun","Jul","Aug","Sep","Oct","Nov","Dec"}, 0),G1874)</f>
        <v>33861</v>
      </c>
      <c r="N1874" s="20">
        <f t="shared" si="29"/>
        <v>30</v>
      </c>
    </row>
    <row r="1875" spans="4:14" x14ac:dyDescent="0.35">
      <c r="D1875" t="s">
        <v>1892</v>
      </c>
      <c r="E1875">
        <v>1986</v>
      </c>
      <c r="F1875" s="28" t="s">
        <v>35</v>
      </c>
      <c r="G1875">
        <v>4</v>
      </c>
      <c r="H1875">
        <v>1</v>
      </c>
      <c r="I1875" s="38">
        <v>20773.63</v>
      </c>
      <c r="J1875" t="s">
        <v>11</v>
      </c>
      <c r="K1875" t="s">
        <v>12</v>
      </c>
      <c r="L1875" t="s">
        <v>356</v>
      </c>
      <c r="M1875" s="35">
        <f>DATE(E1875,MATCH(F1875,{"Jan","Feb","Mar","Apr","May","Jun","Jul","Aug","Sep","Oct","Nov","Dec"}, 0),G1875)</f>
        <v>31628</v>
      </c>
      <c r="N1875" s="20">
        <f t="shared" si="29"/>
        <v>36</v>
      </c>
    </row>
    <row r="1876" spans="4:14" x14ac:dyDescent="0.35">
      <c r="D1876" t="s">
        <v>1893</v>
      </c>
      <c r="E1876">
        <v>1967</v>
      </c>
      <c r="F1876" s="28" t="s">
        <v>20</v>
      </c>
      <c r="G1876">
        <v>8</v>
      </c>
      <c r="H1876">
        <v>0</v>
      </c>
      <c r="I1876" s="38">
        <v>20781.490000000002</v>
      </c>
      <c r="J1876" t="s">
        <v>11</v>
      </c>
      <c r="K1876" t="s">
        <v>12</v>
      </c>
      <c r="L1876" t="s">
        <v>13</v>
      </c>
      <c r="M1876" s="35">
        <f>DATE(E1876,MATCH(F1876,{"Jan","Feb","Mar","Apr","May","Jun","Jul","Aug","Sep","Oct","Nov","Dec"}, 0),G1876)</f>
        <v>24723</v>
      </c>
      <c r="N1876" s="20">
        <f t="shared" si="29"/>
        <v>55</v>
      </c>
    </row>
    <row r="1877" spans="4:14" x14ac:dyDescent="0.35">
      <c r="D1877" t="s">
        <v>1894</v>
      </c>
      <c r="E1877">
        <v>1975</v>
      </c>
      <c r="F1877" s="28" t="s">
        <v>30</v>
      </c>
      <c r="G1877">
        <v>8</v>
      </c>
      <c r="H1877">
        <v>0</v>
      </c>
      <c r="I1877" s="38">
        <v>20878.78</v>
      </c>
      <c r="J1877" t="s">
        <v>11</v>
      </c>
      <c r="K1877" t="s">
        <v>16</v>
      </c>
      <c r="L1877" t="s">
        <v>247</v>
      </c>
      <c r="M1877" s="35">
        <f>DATE(E1877,MATCH(F1877,{"Jan","Feb","Mar","Apr","May","Jun","Jul","Aug","Sep","Oct","Nov","Dec"}, 0),G1877)</f>
        <v>27736</v>
      </c>
      <c r="N1877" s="20">
        <f t="shared" si="29"/>
        <v>47</v>
      </c>
    </row>
    <row r="1878" spans="4:14" x14ac:dyDescent="0.35">
      <c r="D1878" t="s">
        <v>1895</v>
      </c>
      <c r="E1878">
        <v>1964</v>
      </c>
      <c r="F1878" s="28" t="s">
        <v>15</v>
      </c>
      <c r="G1878">
        <v>19</v>
      </c>
      <c r="H1878">
        <v>0</v>
      </c>
      <c r="I1878" s="38">
        <v>20893.060000000001</v>
      </c>
      <c r="J1878" t="s">
        <v>11</v>
      </c>
      <c r="K1878" t="s">
        <v>12</v>
      </c>
      <c r="L1878" t="s">
        <v>23</v>
      </c>
      <c r="M1878" s="35">
        <f>DATE(E1878,MATCH(F1878,{"Jan","Feb","Mar","Apr","May","Jun","Jul","Aug","Sep","Oct","Nov","Dec"}, 0),G1878)</f>
        <v>23700</v>
      </c>
      <c r="N1878" s="20">
        <f t="shared" si="29"/>
        <v>58</v>
      </c>
    </row>
    <row r="1879" spans="4:14" x14ac:dyDescent="0.35">
      <c r="D1879" t="s">
        <v>1896</v>
      </c>
      <c r="E1879">
        <v>1987</v>
      </c>
      <c r="F1879" s="28" t="s">
        <v>15</v>
      </c>
      <c r="G1879">
        <v>27</v>
      </c>
      <c r="H1879">
        <v>2</v>
      </c>
      <c r="I1879" s="38">
        <v>20984.09</v>
      </c>
      <c r="J1879" t="s">
        <v>11</v>
      </c>
      <c r="K1879" t="s">
        <v>11</v>
      </c>
      <c r="L1879" t="s">
        <v>164</v>
      </c>
      <c r="M1879" s="35">
        <f>DATE(E1879,MATCH(F1879,{"Jan","Feb","Mar","Apr","May","Jun","Jul","Aug","Sep","Oct","Nov","Dec"}, 0),G1879)</f>
        <v>32108</v>
      </c>
      <c r="N1879" s="20">
        <f t="shared" si="29"/>
        <v>35</v>
      </c>
    </row>
    <row r="1880" spans="4:14" x14ac:dyDescent="0.35">
      <c r="D1880" t="s">
        <v>1897</v>
      </c>
      <c r="E1880">
        <v>1983</v>
      </c>
      <c r="F1880" s="28" t="s">
        <v>10</v>
      </c>
      <c r="G1880">
        <v>2</v>
      </c>
      <c r="H1880">
        <v>1</v>
      </c>
      <c r="I1880" s="38">
        <v>21082.16</v>
      </c>
      <c r="J1880" t="s">
        <v>12</v>
      </c>
      <c r="K1880" t="s">
        <v>11</v>
      </c>
      <c r="L1880" t="s">
        <v>42</v>
      </c>
      <c r="M1880" s="35">
        <f>DATE(E1880,MATCH(F1880,{"Jan","Feb","Mar","Apr","May","Jun","Jul","Aug","Sep","Oct","Nov","Dec"}, 0),G1880)</f>
        <v>30499</v>
      </c>
      <c r="N1880" s="20">
        <f t="shared" si="29"/>
        <v>39</v>
      </c>
    </row>
    <row r="1881" spans="4:14" x14ac:dyDescent="0.35">
      <c r="D1881" t="s">
        <v>1898</v>
      </c>
      <c r="E1881">
        <v>1977</v>
      </c>
      <c r="F1881" s="28" t="s">
        <v>15</v>
      </c>
      <c r="G1881">
        <v>23</v>
      </c>
      <c r="H1881">
        <v>2</v>
      </c>
      <c r="I1881" s="38">
        <v>21098.55</v>
      </c>
      <c r="J1881" t="s">
        <v>12</v>
      </c>
      <c r="K1881" t="s">
        <v>12</v>
      </c>
      <c r="L1881" t="s">
        <v>23</v>
      </c>
      <c r="M1881" s="35">
        <f>DATE(E1881,MATCH(F1881,{"Jan","Feb","Mar","Apr","May","Jun","Jul","Aug","Sep","Oct","Nov","Dec"}, 0),G1881)</f>
        <v>28452</v>
      </c>
      <c r="N1881" s="20">
        <f t="shared" si="29"/>
        <v>45</v>
      </c>
    </row>
    <row r="1882" spans="4:14" x14ac:dyDescent="0.35">
      <c r="D1882" t="s">
        <v>1899</v>
      </c>
      <c r="E1882">
        <v>1969</v>
      </c>
      <c r="F1882" s="28" t="s">
        <v>35</v>
      </c>
      <c r="G1882">
        <v>26</v>
      </c>
      <c r="H1882">
        <v>0</v>
      </c>
      <c r="I1882" s="38">
        <v>21195.82</v>
      </c>
      <c r="J1882" t="s">
        <v>12</v>
      </c>
      <c r="K1882" t="s">
        <v>16</v>
      </c>
      <c r="L1882" t="s">
        <v>13</v>
      </c>
      <c r="M1882" s="35">
        <f>DATE(E1882,MATCH(F1882,{"Jan","Feb","Mar","Apr","May","Jun","Jul","Aug","Sep","Oct","Nov","Dec"}, 0),G1882)</f>
        <v>25441</v>
      </c>
      <c r="N1882" s="20">
        <f t="shared" si="29"/>
        <v>53</v>
      </c>
    </row>
    <row r="1883" spans="4:14" x14ac:dyDescent="0.35">
      <c r="D1883" t="s">
        <v>1900</v>
      </c>
      <c r="E1883">
        <v>1974</v>
      </c>
      <c r="F1883" s="28" t="s">
        <v>37</v>
      </c>
      <c r="G1883">
        <v>14</v>
      </c>
      <c r="H1883">
        <v>0</v>
      </c>
      <c r="I1883" s="38">
        <v>21223.68</v>
      </c>
      <c r="J1883" t="s">
        <v>12</v>
      </c>
      <c r="K1883" t="s">
        <v>11</v>
      </c>
      <c r="L1883" t="s">
        <v>13</v>
      </c>
      <c r="M1883" s="35">
        <f>DATE(E1883,MATCH(F1883,{"Jan","Feb","Mar","Apr","May","Jun","Jul","Aug","Sep","Oct","Nov","Dec"}, 0),G1883)</f>
        <v>27316</v>
      </c>
      <c r="N1883" s="20">
        <f t="shared" si="29"/>
        <v>48</v>
      </c>
    </row>
    <row r="1884" spans="4:14" x14ac:dyDescent="0.35">
      <c r="D1884" t="s">
        <v>1901</v>
      </c>
      <c r="E1884">
        <v>1974</v>
      </c>
      <c r="F1884" s="28" t="s">
        <v>20</v>
      </c>
      <c r="G1884">
        <v>3</v>
      </c>
      <c r="H1884">
        <v>0</v>
      </c>
      <c r="I1884" s="38">
        <v>21232.18</v>
      </c>
      <c r="J1884" t="s">
        <v>12</v>
      </c>
      <c r="K1884" t="s">
        <v>11</v>
      </c>
      <c r="L1884" t="s">
        <v>42</v>
      </c>
      <c r="M1884" s="35">
        <f>DATE(E1884,MATCH(F1884,{"Jan","Feb","Mar","Apr","May","Jun","Jul","Aug","Sep","Oct","Nov","Dec"}, 0),G1884)</f>
        <v>27275</v>
      </c>
      <c r="N1884" s="20">
        <f t="shared" si="29"/>
        <v>48</v>
      </c>
    </row>
    <row r="1885" spans="4:14" x14ac:dyDescent="0.35">
      <c r="D1885" t="s">
        <v>1902</v>
      </c>
      <c r="E1885">
        <v>1980</v>
      </c>
      <c r="F1885" s="28" t="s">
        <v>30</v>
      </c>
      <c r="G1885">
        <v>10</v>
      </c>
      <c r="H1885">
        <v>2</v>
      </c>
      <c r="I1885" s="38">
        <v>21259.38</v>
      </c>
      <c r="J1885" t="s">
        <v>12</v>
      </c>
      <c r="K1885" t="s">
        <v>12</v>
      </c>
      <c r="L1885" t="s">
        <v>166</v>
      </c>
      <c r="M1885" s="35">
        <f>DATE(E1885,MATCH(F1885,{"Jan","Feb","Mar","Apr","May","Jun","Jul","Aug","Sep","Oct","Nov","Dec"}, 0),G1885)</f>
        <v>29565</v>
      </c>
      <c r="N1885" s="20">
        <f t="shared" si="29"/>
        <v>42</v>
      </c>
    </row>
    <row r="1886" spans="4:14" x14ac:dyDescent="0.35">
      <c r="D1886" t="s">
        <v>1903</v>
      </c>
      <c r="E1886">
        <v>2004</v>
      </c>
      <c r="F1886" s="28" t="s">
        <v>35</v>
      </c>
      <c r="G1886">
        <v>4</v>
      </c>
      <c r="H1886">
        <v>0</v>
      </c>
      <c r="I1886" s="38">
        <v>21344.85</v>
      </c>
      <c r="J1886" t="s">
        <v>12</v>
      </c>
      <c r="K1886" t="s">
        <v>16</v>
      </c>
      <c r="L1886" t="s">
        <v>247</v>
      </c>
      <c r="M1886" s="35">
        <f>DATE(E1886,MATCH(F1886,{"Jan","Feb","Mar","Apr","May","Jun","Jul","Aug","Sep","Oct","Nov","Dec"}, 0),G1886)</f>
        <v>38203</v>
      </c>
      <c r="N1886" s="20">
        <f t="shared" si="29"/>
        <v>18</v>
      </c>
    </row>
    <row r="1887" spans="4:14" x14ac:dyDescent="0.35">
      <c r="D1887" t="s">
        <v>1904</v>
      </c>
      <c r="E1887">
        <v>1980</v>
      </c>
      <c r="F1887" s="28" t="s">
        <v>20</v>
      </c>
      <c r="G1887">
        <v>4</v>
      </c>
      <c r="H1887">
        <v>0</v>
      </c>
      <c r="I1887" s="38">
        <v>21348.71</v>
      </c>
      <c r="J1887" t="s">
        <v>11</v>
      </c>
      <c r="K1887" t="s">
        <v>16</v>
      </c>
      <c r="L1887" t="s">
        <v>23</v>
      </c>
      <c r="M1887" s="35">
        <f>DATE(E1887,MATCH(F1887,{"Jan","Feb","Mar","Apr","May","Jun","Jul","Aug","Sep","Oct","Nov","Dec"}, 0),G1887)</f>
        <v>29468</v>
      </c>
      <c r="N1887" s="20">
        <f t="shared" si="29"/>
        <v>42</v>
      </c>
    </row>
    <row r="1888" spans="4:14" x14ac:dyDescent="0.35">
      <c r="D1888" t="s">
        <v>1905</v>
      </c>
      <c r="E1888">
        <v>1990</v>
      </c>
      <c r="F1888" s="28" t="s">
        <v>15</v>
      </c>
      <c r="G1888">
        <v>21</v>
      </c>
      <c r="H1888">
        <v>4</v>
      </c>
      <c r="I1888" s="38">
        <v>21472.48</v>
      </c>
      <c r="J1888" t="s">
        <v>11</v>
      </c>
      <c r="K1888" t="s">
        <v>11</v>
      </c>
      <c r="L1888" t="s">
        <v>23</v>
      </c>
      <c r="M1888" s="35">
        <f>DATE(E1888,MATCH(F1888,{"Jan","Feb","Mar","Apr","May","Jun","Jul","Aug","Sep","Oct","Nov","Dec"}, 0),G1888)</f>
        <v>33198</v>
      </c>
      <c r="N1888" s="20">
        <f t="shared" si="29"/>
        <v>32</v>
      </c>
    </row>
    <row r="1889" spans="4:14" x14ac:dyDescent="0.35">
      <c r="D1889" t="s">
        <v>1906</v>
      </c>
      <c r="E1889">
        <v>1999</v>
      </c>
      <c r="F1889" s="28" t="s">
        <v>18</v>
      </c>
      <c r="G1889">
        <v>12</v>
      </c>
      <c r="H1889">
        <v>0</v>
      </c>
      <c r="I1889" s="38">
        <v>21595.38</v>
      </c>
      <c r="J1889" t="s">
        <v>11</v>
      </c>
      <c r="K1889" t="s">
        <v>12</v>
      </c>
      <c r="L1889" t="s">
        <v>23</v>
      </c>
      <c r="M1889" s="35">
        <f>DATE(E1889,MATCH(F1889,{"Jan","Feb","Mar","Apr","May","Jun","Jul","Aug","Sep","Oct","Nov","Dec"}, 0),G1889)</f>
        <v>36323</v>
      </c>
      <c r="N1889" s="20">
        <f t="shared" si="29"/>
        <v>23</v>
      </c>
    </row>
    <row r="1890" spans="4:14" x14ac:dyDescent="0.35">
      <c r="D1890" t="s">
        <v>1907</v>
      </c>
      <c r="E1890">
        <v>1983</v>
      </c>
      <c r="F1890" s="28" t="s">
        <v>30</v>
      </c>
      <c r="G1890">
        <v>25</v>
      </c>
      <c r="H1890">
        <v>3</v>
      </c>
      <c r="I1890" s="38">
        <v>21659.93</v>
      </c>
      <c r="J1890" t="s">
        <v>12</v>
      </c>
      <c r="K1890" t="s">
        <v>12</v>
      </c>
      <c r="L1890" t="s">
        <v>247</v>
      </c>
      <c r="M1890" s="35">
        <f>DATE(E1890,MATCH(F1890,{"Jan","Feb","Mar","Apr","May","Jun","Jul","Aug","Sep","Oct","Nov","Dec"}, 0),G1890)</f>
        <v>30675</v>
      </c>
      <c r="N1890" s="20">
        <f t="shared" si="29"/>
        <v>39</v>
      </c>
    </row>
    <row r="1891" spans="4:14" x14ac:dyDescent="0.35">
      <c r="D1891" t="s">
        <v>1908</v>
      </c>
      <c r="E1891">
        <v>1962</v>
      </c>
      <c r="F1891" s="28" t="s">
        <v>15</v>
      </c>
      <c r="G1891">
        <v>16</v>
      </c>
      <c r="H1891">
        <v>0</v>
      </c>
      <c r="I1891" s="38">
        <v>21661.16</v>
      </c>
      <c r="J1891" t="s">
        <v>11</v>
      </c>
      <c r="K1891" t="s">
        <v>11</v>
      </c>
      <c r="L1891" t="s">
        <v>23</v>
      </c>
      <c r="M1891" s="35">
        <f>DATE(E1891,MATCH(F1891,{"Jan","Feb","Mar","Apr","May","Jun","Jul","Aug","Sep","Oct","Nov","Dec"}, 0),G1891)</f>
        <v>22966</v>
      </c>
      <c r="N1891" s="20">
        <f t="shared" si="29"/>
        <v>60</v>
      </c>
    </row>
    <row r="1892" spans="4:14" x14ac:dyDescent="0.35">
      <c r="D1892" t="s">
        <v>1909</v>
      </c>
      <c r="E1892">
        <v>1976</v>
      </c>
      <c r="F1892" s="28" t="s">
        <v>10</v>
      </c>
      <c r="G1892">
        <v>18</v>
      </c>
      <c r="H1892">
        <v>1</v>
      </c>
      <c r="I1892" s="38">
        <v>21677.279999999999</v>
      </c>
      <c r="J1892" t="s">
        <v>12</v>
      </c>
      <c r="K1892" t="s">
        <v>16</v>
      </c>
      <c r="L1892" t="s">
        <v>23</v>
      </c>
      <c r="M1892" s="35">
        <f>DATE(E1892,MATCH(F1892,{"Jan","Feb","Mar","Apr","May","Jun","Jul","Aug","Sep","Oct","Nov","Dec"}, 0),G1892)</f>
        <v>27959</v>
      </c>
      <c r="N1892" s="20">
        <f t="shared" si="29"/>
        <v>46</v>
      </c>
    </row>
    <row r="1893" spans="4:14" x14ac:dyDescent="0.35">
      <c r="D1893" t="s">
        <v>1910</v>
      </c>
      <c r="E1893">
        <v>1979</v>
      </c>
      <c r="F1893" s="28" t="s">
        <v>20</v>
      </c>
      <c r="G1893">
        <v>20</v>
      </c>
      <c r="H1893">
        <v>1</v>
      </c>
      <c r="I1893" s="38">
        <v>21771.34</v>
      </c>
      <c r="J1893" t="s">
        <v>12</v>
      </c>
      <c r="K1893" t="s">
        <v>16</v>
      </c>
      <c r="L1893" t="s">
        <v>247</v>
      </c>
      <c r="M1893" s="35">
        <f>DATE(E1893,MATCH(F1893,{"Jan","Feb","Mar","Apr","May","Jun","Jul","Aug","Sep","Oct","Nov","Dec"}, 0),G1893)</f>
        <v>29118</v>
      </c>
      <c r="N1893" s="20">
        <f t="shared" si="29"/>
        <v>43</v>
      </c>
    </row>
    <row r="1894" spans="4:14" x14ac:dyDescent="0.35">
      <c r="D1894" t="s">
        <v>1911</v>
      </c>
      <c r="E1894">
        <v>1979</v>
      </c>
      <c r="F1894" s="28" t="s">
        <v>20</v>
      </c>
      <c r="G1894">
        <v>28</v>
      </c>
      <c r="H1894">
        <v>0</v>
      </c>
      <c r="I1894" s="38">
        <v>21774.32</v>
      </c>
      <c r="J1894" t="s">
        <v>12</v>
      </c>
      <c r="K1894" t="s">
        <v>11</v>
      </c>
      <c r="L1894" t="s">
        <v>23</v>
      </c>
      <c r="M1894" s="35">
        <f>DATE(E1894,MATCH(F1894,{"Jan","Feb","Mar","Apr","May","Jun","Jul","Aug","Sep","Oct","Nov","Dec"}, 0),G1894)</f>
        <v>29126</v>
      </c>
      <c r="N1894" s="20">
        <f t="shared" si="29"/>
        <v>43</v>
      </c>
    </row>
    <row r="1895" spans="4:14" x14ac:dyDescent="0.35">
      <c r="D1895" t="s">
        <v>1912</v>
      </c>
      <c r="E1895">
        <v>1963</v>
      </c>
      <c r="F1895" s="28" t="s">
        <v>35</v>
      </c>
      <c r="G1895">
        <v>27</v>
      </c>
      <c r="H1895">
        <v>0</v>
      </c>
      <c r="I1895" s="38">
        <v>21797</v>
      </c>
      <c r="J1895" t="s">
        <v>12</v>
      </c>
      <c r="K1895" t="s">
        <v>16</v>
      </c>
      <c r="L1895" t="s">
        <v>42</v>
      </c>
      <c r="M1895" s="35">
        <f>DATE(E1895,MATCH(F1895,{"Jan","Feb","Mar","Apr","May","Jun","Jul","Aug","Sep","Oct","Nov","Dec"}, 0),G1895)</f>
        <v>23250</v>
      </c>
      <c r="N1895" s="20">
        <f t="shared" si="29"/>
        <v>59</v>
      </c>
    </row>
    <row r="1896" spans="4:14" x14ac:dyDescent="0.35">
      <c r="D1896" t="s">
        <v>1913</v>
      </c>
      <c r="E1896">
        <v>1979</v>
      </c>
      <c r="F1896" s="28" t="s">
        <v>35</v>
      </c>
      <c r="G1896">
        <v>17</v>
      </c>
      <c r="H1896">
        <v>2</v>
      </c>
      <c r="I1896" s="38">
        <v>21880.82</v>
      </c>
      <c r="J1896" t="s">
        <v>12</v>
      </c>
      <c r="K1896" t="s">
        <v>16</v>
      </c>
      <c r="L1896" t="s">
        <v>23</v>
      </c>
      <c r="M1896" s="35">
        <f>DATE(E1896,MATCH(F1896,{"Jan","Feb","Mar","Apr","May","Jun","Jul","Aug","Sep","Oct","Nov","Dec"}, 0),G1896)</f>
        <v>29084</v>
      </c>
      <c r="N1896" s="20">
        <f t="shared" si="29"/>
        <v>43</v>
      </c>
    </row>
    <row r="1897" spans="4:14" x14ac:dyDescent="0.35">
      <c r="D1897" t="s">
        <v>1914</v>
      </c>
      <c r="E1897">
        <v>2003</v>
      </c>
      <c r="F1897" s="28" t="s">
        <v>20</v>
      </c>
      <c r="G1897">
        <v>28</v>
      </c>
      <c r="H1897">
        <v>0</v>
      </c>
      <c r="I1897" s="38">
        <v>21882.400000000001</v>
      </c>
      <c r="J1897" t="s">
        <v>11</v>
      </c>
      <c r="K1897" t="s">
        <v>16</v>
      </c>
      <c r="L1897" t="s">
        <v>42</v>
      </c>
      <c r="M1897" s="35">
        <f>DATE(E1897,MATCH(F1897,{"Jan","Feb","Mar","Apr","May","Jun","Jul","Aug","Sep","Oct","Nov","Dec"}, 0),G1897)</f>
        <v>37892</v>
      </c>
      <c r="N1897" s="20">
        <f t="shared" si="29"/>
        <v>19</v>
      </c>
    </row>
    <row r="1898" spans="4:14" x14ac:dyDescent="0.35">
      <c r="D1898" t="s">
        <v>1915</v>
      </c>
      <c r="E1898">
        <v>1975</v>
      </c>
      <c r="F1898" s="28" t="s">
        <v>30</v>
      </c>
      <c r="G1898">
        <v>19</v>
      </c>
      <c r="H1898">
        <v>1</v>
      </c>
      <c r="I1898" s="38">
        <v>21978.68</v>
      </c>
      <c r="J1898" t="s">
        <v>12</v>
      </c>
      <c r="K1898" t="s">
        <v>12</v>
      </c>
      <c r="L1898" t="s">
        <v>13</v>
      </c>
      <c r="M1898" s="35">
        <f>DATE(E1898,MATCH(F1898,{"Jan","Feb","Mar","Apr","May","Jun","Jul","Aug","Sep","Oct","Nov","Dec"}, 0),G1898)</f>
        <v>27747</v>
      </c>
      <c r="N1898" s="20">
        <f t="shared" si="29"/>
        <v>47</v>
      </c>
    </row>
    <row r="1899" spans="4:14" x14ac:dyDescent="0.35">
      <c r="D1899" t="s">
        <v>1916</v>
      </c>
      <c r="E1899">
        <v>1989</v>
      </c>
      <c r="F1899" s="28" t="s">
        <v>37</v>
      </c>
      <c r="G1899">
        <v>14</v>
      </c>
      <c r="H1899">
        <v>0</v>
      </c>
      <c r="I1899" s="38">
        <v>21984.47</v>
      </c>
      <c r="J1899" t="s">
        <v>12</v>
      </c>
      <c r="K1899" t="s">
        <v>16</v>
      </c>
      <c r="L1899" t="s">
        <v>23</v>
      </c>
      <c r="M1899" s="35">
        <f>DATE(E1899,MATCH(F1899,{"Jan","Feb","Mar","Apr","May","Jun","Jul","Aug","Sep","Oct","Nov","Dec"}, 0),G1899)</f>
        <v>32795</v>
      </c>
      <c r="N1899" s="20">
        <f t="shared" si="29"/>
        <v>33</v>
      </c>
    </row>
    <row r="1900" spans="4:14" x14ac:dyDescent="0.35">
      <c r="D1900" t="s">
        <v>1917</v>
      </c>
      <c r="E1900">
        <v>2001</v>
      </c>
      <c r="F1900" s="28" t="s">
        <v>35</v>
      </c>
      <c r="G1900">
        <v>28</v>
      </c>
      <c r="H1900">
        <v>0</v>
      </c>
      <c r="I1900" s="38">
        <v>22097.62</v>
      </c>
      <c r="J1900" t="s">
        <v>12</v>
      </c>
      <c r="K1900" t="s">
        <v>16</v>
      </c>
      <c r="L1900" t="s">
        <v>42</v>
      </c>
      <c r="M1900" s="35">
        <f>DATE(E1900,MATCH(F1900,{"Jan","Feb","Mar","Apr","May","Jun","Jul","Aug","Sep","Oct","Nov","Dec"}, 0),G1900)</f>
        <v>37131</v>
      </c>
      <c r="N1900" s="20">
        <f t="shared" si="29"/>
        <v>21</v>
      </c>
    </row>
    <row r="1901" spans="4:14" x14ac:dyDescent="0.35">
      <c r="D1901" t="s">
        <v>1918</v>
      </c>
      <c r="E1901">
        <v>1980</v>
      </c>
      <c r="F1901" s="28" t="s">
        <v>20</v>
      </c>
      <c r="G1901">
        <v>12</v>
      </c>
      <c r="H1901">
        <v>0</v>
      </c>
      <c r="I1901" s="38">
        <v>22144.03</v>
      </c>
      <c r="J1901" t="s">
        <v>11</v>
      </c>
      <c r="K1901" t="s">
        <v>11</v>
      </c>
      <c r="L1901" t="s">
        <v>42</v>
      </c>
      <c r="M1901" s="35">
        <f>DATE(E1901,MATCH(F1901,{"Jan","Feb","Mar","Apr","May","Jun","Jul","Aug","Sep","Oct","Nov","Dec"}, 0),G1901)</f>
        <v>29476</v>
      </c>
      <c r="N1901" s="20">
        <f t="shared" si="29"/>
        <v>42</v>
      </c>
    </row>
    <row r="1902" spans="4:14" x14ac:dyDescent="0.35">
      <c r="D1902" t="s">
        <v>1919</v>
      </c>
      <c r="E1902">
        <v>1965</v>
      </c>
      <c r="F1902" s="28" t="s">
        <v>35</v>
      </c>
      <c r="G1902">
        <v>24</v>
      </c>
      <c r="H1902">
        <v>1</v>
      </c>
      <c r="I1902" s="38">
        <v>22192.44</v>
      </c>
      <c r="J1902" t="s">
        <v>12</v>
      </c>
      <c r="K1902" t="s">
        <v>16</v>
      </c>
      <c r="L1902" t="s">
        <v>13</v>
      </c>
      <c r="M1902" s="35">
        <f>DATE(E1902,MATCH(F1902,{"Jan","Feb","Mar","Apr","May","Jun","Jul","Aug","Sep","Oct","Nov","Dec"}, 0),G1902)</f>
        <v>23978</v>
      </c>
      <c r="N1902" s="20">
        <f t="shared" si="29"/>
        <v>57</v>
      </c>
    </row>
    <row r="1903" spans="4:14" x14ac:dyDescent="0.35">
      <c r="D1903" t="s">
        <v>1920</v>
      </c>
      <c r="E1903">
        <v>1971</v>
      </c>
      <c r="F1903" s="28" t="s">
        <v>18</v>
      </c>
      <c r="G1903">
        <v>16</v>
      </c>
      <c r="H1903">
        <v>1</v>
      </c>
      <c r="I1903" s="38">
        <v>22218.11</v>
      </c>
      <c r="J1903" t="s">
        <v>11</v>
      </c>
      <c r="K1903" t="s">
        <v>12</v>
      </c>
      <c r="L1903" t="s">
        <v>13</v>
      </c>
      <c r="M1903" s="35">
        <f>DATE(E1903,MATCH(F1903,{"Jan","Feb","Mar","Apr","May","Jun","Jul","Aug","Sep","Oct","Nov","Dec"}, 0),G1903)</f>
        <v>26100</v>
      </c>
      <c r="N1903" s="20">
        <f t="shared" si="29"/>
        <v>51</v>
      </c>
    </row>
    <row r="1904" spans="4:14" x14ac:dyDescent="0.35">
      <c r="D1904" t="s">
        <v>1921</v>
      </c>
      <c r="E1904">
        <v>1982</v>
      </c>
      <c r="F1904" s="28" t="s">
        <v>30</v>
      </c>
      <c r="G1904">
        <v>27</v>
      </c>
      <c r="H1904">
        <v>1</v>
      </c>
      <c r="I1904" s="38">
        <v>22331.57</v>
      </c>
      <c r="J1904" t="s">
        <v>11</v>
      </c>
      <c r="K1904" t="s">
        <v>12</v>
      </c>
      <c r="L1904" t="s">
        <v>247</v>
      </c>
      <c r="M1904" s="35">
        <f>DATE(E1904,MATCH(F1904,{"Jan","Feb","Mar","Apr","May","Jun","Jul","Aug","Sep","Oct","Nov","Dec"}, 0),G1904)</f>
        <v>30312</v>
      </c>
      <c r="N1904" s="20">
        <f t="shared" si="29"/>
        <v>40</v>
      </c>
    </row>
    <row r="1905" spans="4:14" x14ac:dyDescent="0.35">
      <c r="D1905" t="s">
        <v>1922</v>
      </c>
      <c r="E1905">
        <v>1999</v>
      </c>
      <c r="F1905" s="28" t="s">
        <v>35</v>
      </c>
      <c r="G1905">
        <v>26</v>
      </c>
      <c r="H1905">
        <v>2</v>
      </c>
      <c r="I1905" s="38">
        <v>22395.74</v>
      </c>
      <c r="J1905" t="s">
        <v>12</v>
      </c>
      <c r="K1905" t="s">
        <v>11</v>
      </c>
      <c r="L1905" t="s">
        <v>247</v>
      </c>
      <c r="M1905" s="35">
        <f>DATE(E1905,MATCH(F1905,{"Jan","Feb","Mar","Apr","May","Jun","Jul","Aug","Sep","Oct","Nov","Dec"}, 0),G1905)</f>
        <v>36398</v>
      </c>
      <c r="N1905" s="20">
        <f t="shared" si="29"/>
        <v>23</v>
      </c>
    </row>
    <row r="1906" spans="4:14" x14ac:dyDescent="0.35">
      <c r="D1906" t="s">
        <v>1923</v>
      </c>
      <c r="E1906">
        <v>1966</v>
      </c>
      <c r="F1906" s="28" t="s">
        <v>35</v>
      </c>
      <c r="G1906">
        <v>18</v>
      </c>
      <c r="H1906">
        <v>0</v>
      </c>
      <c r="I1906" s="38">
        <v>22412.65</v>
      </c>
      <c r="J1906" t="s">
        <v>12</v>
      </c>
      <c r="K1906" t="s">
        <v>12</v>
      </c>
      <c r="L1906" t="s">
        <v>276</v>
      </c>
      <c r="M1906" s="35">
        <f>DATE(E1906,MATCH(F1906,{"Jan","Feb","Mar","Apr","May","Jun","Jul","Aug","Sep","Oct","Nov","Dec"}, 0),G1906)</f>
        <v>24337</v>
      </c>
      <c r="N1906" s="20">
        <f t="shared" si="29"/>
        <v>56</v>
      </c>
    </row>
    <row r="1907" spans="4:14" x14ac:dyDescent="0.35">
      <c r="D1907" t="s">
        <v>1924</v>
      </c>
      <c r="E1907">
        <v>1983</v>
      </c>
      <c r="F1907" s="28" t="s">
        <v>30</v>
      </c>
      <c r="G1907">
        <v>21</v>
      </c>
      <c r="H1907">
        <v>1</v>
      </c>
      <c r="I1907" s="38">
        <v>22462.04</v>
      </c>
      <c r="J1907" t="s">
        <v>12</v>
      </c>
      <c r="K1907" t="s">
        <v>16</v>
      </c>
      <c r="L1907" t="s">
        <v>166</v>
      </c>
      <c r="M1907" s="35">
        <f>DATE(E1907,MATCH(F1907,{"Jan","Feb","Mar","Apr","May","Jun","Jul","Aug","Sep","Oct","Nov","Dec"}, 0),G1907)</f>
        <v>30671</v>
      </c>
      <c r="N1907" s="20">
        <f t="shared" si="29"/>
        <v>39</v>
      </c>
    </row>
    <row r="1908" spans="4:14" x14ac:dyDescent="0.35">
      <c r="D1908" t="s">
        <v>1925</v>
      </c>
      <c r="E1908">
        <v>1979</v>
      </c>
      <c r="F1908" s="28" t="s">
        <v>15</v>
      </c>
      <c r="G1908">
        <v>14</v>
      </c>
      <c r="H1908">
        <v>2</v>
      </c>
      <c r="I1908" s="38">
        <v>22478.6</v>
      </c>
      <c r="J1908" t="s">
        <v>12</v>
      </c>
      <c r="K1908" t="s">
        <v>11</v>
      </c>
      <c r="L1908" t="s">
        <v>42</v>
      </c>
      <c r="M1908" s="35">
        <f>DATE(E1908,MATCH(F1908,{"Jan","Feb","Mar","Apr","May","Jun","Jul","Aug","Sep","Oct","Nov","Dec"}, 0),G1908)</f>
        <v>29173</v>
      </c>
      <c r="N1908" s="20">
        <f t="shared" si="29"/>
        <v>43</v>
      </c>
    </row>
    <row r="1909" spans="4:14" x14ac:dyDescent="0.35">
      <c r="D1909" t="s">
        <v>1926</v>
      </c>
      <c r="E1909">
        <v>2003</v>
      </c>
      <c r="F1909" s="28" t="s">
        <v>10</v>
      </c>
      <c r="G1909">
        <v>25</v>
      </c>
      <c r="H1909">
        <v>2</v>
      </c>
      <c r="I1909" s="38">
        <v>22493.66</v>
      </c>
      <c r="J1909" t="s">
        <v>11</v>
      </c>
      <c r="K1909" t="s">
        <v>16</v>
      </c>
      <c r="L1909" t="s">
        <v>23</v>
      </c>
      <c r="M1909" s="35">
        <f>DATE(E1909,MATCH(F1909,{"Jan","Feb","Mar","Apr","May","Jun","Jul","Aug","Sep","Oct","Nov","Dec"}, 0),G1909)</f>
        <v>37827</v>
      </c>
      <c r="N1909" s="20">
        <f t="shared" si="29"/>
        <v>19</v>
      </c>
    </row>
    <row r="1910" spans="4:14" x14ac:dyDescent="0.35">
      <c r="D1910" t="s">
        <v>1927</v>
      </c>
      <c r="E1910">
        <v>1970</v>
      </c>
      <c r="F1910" s="28" t="s">
        <v>15</v>
      </c>
      <c r="G1910">
        <v>9</v>
      </c>
      <c r="H1910">
        <v>0</v>
      </c>
      <c r="I1910" s="38">
        <v>23045.57</v>
      </c>
      <c r="J1910" t="s">
        <v>11</v>
      </c>
      <c r="K1910" t="s">
        <v>11</v>
      </c>
      <c r="L1910" t="s">
        <v>247</v>
      </c>
      <c r="M1910" s="35">
        <f>DATE(E1910,MATCH(F1910,{"Jan","Feb","Mar","Apr","May","Jun","Jul","Aug","Sep","Oct","Nov","Dec"}, 0),G1910)</f>
        <v>25881</v>
      </c>
      <c r="N1910" s="20">
        <f t="shared" si="29"/>
        <v>52</v>
      </c>
    </row>
    <row r="1911" spans="4:14" x14ac:dyDescent="0.35">
      <c r="D1911" t="s">
        <v>1928</v>
      </c>
      <c r="E1911">
        <v>1975</v>
      </c>
      <c r="F1911" s="28" t="s">
        <v>20</v>
      </c>
      <c r="G1911">
        <v>9</v>
      </c>
      <c r="H1911">
        <v>0</v>
      </c>
      <c r="I1911" s="38">
        <v>23065.42</v>
      </c>
      <c r="J1911" t="s">
        <v>11</v>
      </c>
      <c r="K1911" t="s">
        <v>11</v>
      </c>
      <c r="L1911" t="s">
        <v>13</v>
      </c>
      <c r="M1911" s="35">
        <f>DATE(E1911,MATCH(F1911,{"Jan","Feb","Mar","Apr","May","Jun","Jul","Aug","Sep","Oct","Nov","Dec"}, 0),G1911)</f>
        <v>27646</v>
      </c>
      <c r="N1911" s="20">
        <f t="shared" si="29"/>
        <v>47</v>
      </c>
    </row>
    <row r="1912" spans="4:14" x14ac:dyDescent="0.35">
      <c r="D1912" t="s">
        <v>1929</v>
      </c>
      <c r="E1912">
        <v>2003</v>
      </c>
      <c r="F1912" s="28" t="s">
        <v>30</v>
      </c>
      <c r="G1912">
        <v>14</v>
      </c>
      <c r="H1912">
        <v>0</v>
      </c>
      <c r="I1912" s="38">
        <v>23082.959999999999</v>
      </c>
      <c r="J1912" t="s">
        <v>11</v>
      </c>
      <c r="K1912" t="s">
        <v>11</v>
      </c>
      <c r="L1912" t="s">
        <v>42</v>
      </c>
      <c r="M1912" s="35">
        <f>DATE(E1912,MATCH(F1912,{"Jan","Feb","Mar","Apr","May","Jun","Jul","Aug","Sep","Oct","Nov","Dec"}, 0),G1912)</f>
        <v>37969</v>
      </c>
      <c r="N1912" s="20">
        <f t="shared" si="29"/>
        <v>19</v>
      </c>
    </row>
    <row r="1913" spans="4:14" x14ac:dyDescent="0.35">
      <c r="D1913" t="s">
        <v>1930</v>
      </c>
      <c r="E1913">
        <v>1997</v>
      </c>
      <c r="F1913" s="28" t="s">
        <v>35</v>
      </c>
      <c r="G1913">
        <v>7</v>
      </c>
      <c r="H1913">
        <v>2</v>
      </c>
      <c r="I1913" s="38">
        <v>23241.47</v>
      </c>
      <c r="J1913" t="s">
        <v>11</v>
      </c>
      <c r="K1913" t="s">
        <v>12</v>
      </c>
      <c r="L1913" t="s">
        <v>170</v>
      </c>
      <c r="M1913" s="35">
        <f>DATE(E1913,MATCH(F1913,{"Jan","Feb","Mar","Apr","May","Jun","Jul","Aug","Sep","Oct","Nov","Dec"}, 0),G1913)</f>
        <v>35649</v>
      </c>
      <c r="N1913" s="20">
        <f t="shared" si="29"/>
        <v>25</v>
      </c>
    </row>
    <row r="1914" spans="4:14" x14ac:dyDescent="0.35">
      <c r="D1914" t="s">
        <v>1931</v>
      </c>
      <c r="E1914">
        <v>1969</v>
      </c>
      <c r="F1914" s="28" t="s">
        <v>15</v>
      </c>
      <c r="G1914">
        <v>14</v>
      </c>
      <c r="H1914">
        <v>1</v>
      </c>
      <c r="I1914" s="38">
        <v>23244.79</v>
      </c>
      <c r="J1914" t="s">
        <v>11</v>
      </c>
      <c r="K1914" t="s">
        <v>12</v>
      </c>
      <c r="L1914" t="s">
        <v>13</v>
      </c>
      <c r="M1914" s="35">
        <f>DATE(E1914,MATCH(F1914,{"Jan","Feb","Mar","Apr","May","Jun","Jul","Aug","Sep","Oct","Nov","Dec"}, 0),G1914)</f>
        <v>25521</v>
      </c>
      <c r="N1914" s="20">
        <f t="shared" si="29"/>
        <v>53</v>
      </c>
    </row>
    <row r="1915" spans="4:14" x14ac:dyDescent="0.35">
      <c r="D1915" t="s">
        <v>1932</v>
      </c>
      <c r="E1915">
        <v>1994</v>
      </c>
      <c r="F1915" s="28" t="s">
        <v>37</v>
      </c>
      <c r="G1915">
        <v>3</v>
      </c>
      <c r="H1915">
        <v>1</v>
      </c>
      <c r="I1915" s="38">
        <v>23288.93</v>
      </c>
      <c r="J1915" t="s">
        <v>11</v>
      </c>
      <c r="K1915" t="s">
        <v>12</v>
      </c>
      <c r="L1915" t="s">
        <v>247</v>
      </c>
      <c r="M1915" s="35">
        <f>DATE(E1915,MATCH(F1915,{"Jan","Feb","Mar","Apr","May","Jun","Jul","Aug","Sep","Oct","Nov","Dec"}, 0),G1915)</f>
        <v>34610</v>
      </c>
      <c r="N1915" s="20">
        <f t="shared" si="29"/>
        <v>28</v>
      </c>
    </row>
    <row r="1916" spans="4:14" x14ac:dyDescent="0.35">
      <c r="D1916" t="s">
        <v>1933</v>
      </c>
      <c r="E1916">
        <v>1973</v>
      </c>
      <c r="F1916" s="28" t="s">
        <v>37</v>
      </c>
      <c r="G1916">
        <v>22</v>
      </c>
      <c r="H1916">
        <v>2</v>
      </c>
      <c r="I1916" s="38">
        <v>23306.55</v>
      </c>
      <c r="J1916" t="s">
        <v>11</v>
      </c>
      <c r="K1916" t="s">
        <v>11</v>
      </c>
      <c r="L1916" t="s">
        <v>42</v>
      </c>
      <c r="M1916" s="35">
        <f>DATE(E1916,MATCH(F1916,{"Jan","Feb","Mar","Apr","May","Jun","Jul","Aug","Sep","Oct","Nov","Dec"}, 0),G1916)</f>
        <v>26959</v>
      </c>
      <c r="N1916" s="20">
        <f t="shared" si="29"/>
        <v>49</v>
      </c>
    </row>
    <row r="1917" spans="4:14" x14ac:dyDescent="0.35">
      <c r="D1917" t="s">
        <v>1934</v>
      </c>
      <c r="E1917">
        <v>1975</v>
      </c>
      <c r="F1917" s="28" t="s">
        <v>15</v>
      </c>
      <c r="G1917">
        <v>13</v>
      </c>
      <c r="H1917">
        <v>1</v>
      </c>
      <c r="I1917" s="38">
        <v>23401.31</v>
      </c>
      <c r="J1917" t="s">
        <v>11</v>
      </c>
      <c r="K1917" t="s">
        <v>12</v>
      </c>
      <c r="L1917" t="s">
        <v>247</v>
      </c>
      <c r="M1917" s="35">
        <f>DATE(E1917,MATCH(F1917,{"Jan","Feb","Mar","Apr","May","Jun","Jul","Aug","Sep","Oct","Nov","Dec"}, 0),G1917)</f>
        <v>27711</v>
      </c>
      <c r="N1917" s="20">
        <f t="shared" si="29"/>
        <v>47</v>
      </c>
    </row>
    <row r="1918" spans="4:14" x14ac:dyDescent="0.35">
      <c r="D1918" t="s">
        <v>1935</v>
      </c>
      <c r="E1918">
        <v>1983</v>
      </c>
      <c r="F1918" s="28" t="s">
        <v>35</v>
      </c>
      <c r="G1918">
        <v>26</v>
      </c>
      <c r="H1918">
        <v>2</v>
      </c>
      <c r="I1918" s="38">
        <v>23563.02</v>
      </c>
      <c r="J1918" t="s">
        <v>11</v>
      </c>
      <c r="K1918" t="s">
        <v>11</v>
      </c>
      <c r="L1918" t="s">
        <v>13</v>
      </c>
      <c r="M1918" s="35">
        <f>DATE(E1918,MATCH(F1918,{"Jan","Feb","Mar","Apr","May","Jun","Jul","Aug","Sep","Oct","Nov","Dec"}, 0),G1918)</f>
        <v>30554</v>
      </c>
      <c r="N1918" s="20">
        <f t="shared" si="29"/>
        <v>39</v>
      </c>
    </row>
    <row r="1919" spans="4:14" x14ac:dyDescent="0.35">
      <c r="D1919" t="s">
        <v>1936</v>
      </c>
      <c r="E1919">
        <v>1974</v>
      </c>
      <c r="F1919" s="28" t="s">
        <v>18</v>
      </c>
      <c r="G1919">
        <v>2</v>
      </c>
      <c r="H1919">
        <v>1</v>
      </c>
      <c r="I1919" s="38">
        <v>23568.27</v>
      </c>
      <c r="J1919" t="s">
        <v>11</v>
      </c>
      <c r="K1919" t="s">
        <v>11</v>
      </c>
      <c r="L1919" t="s">
        <v>42</v>
      </c>
      <c r="M1919" s="35">
        <f>DATE(E1919,MATCH(F1919,{"Jan","Feb","Mar","Apr","May","Jun","Jul","Aug","Sep","Oct","Nov","Dec"}, 0),G1919)</f>
        <v>27182</v>
      </c>
      <c r="N1919" s="20">
        <f t="shared" si="29"/>
        <v>49</v>
      </c>
    </row>
    <row r="1920" spans="4:14" x14ac:dyDescent="0.35">
      <c r="D1920" t="s">
        <v>1937</v>
      </c>
      <c r="E1920">
        <v>1973</v>
      </c>
      <c r="F1920" s="28" t="s">
        <v>18</v>
      </c>
      <c r="G1920">
        <v>27</v>
      </c>
      <c r="H1920">
        <v>2</v>
      </c>
      <c r="I1920" s="38">
        <v>23807.24</v>
      </c>
      <c r="J1920" t="s">
        <v>11</v>
      </c>
      <c r="K1920" t="s">
        <v>12</v>
      </c>
      <c r="L1920" t="s">
        <v>23</v>
      </c>
      <c r="M1920" s="35">
        <f>DATE(E1920,MATCH(F1920,{"Jan","Feb","Mar","Apr","May","Jun","Jul","Aug","Sep","Oct","Nov","Dec"}, 0),G1920)</f>
        <v>26842</v>
      </c>
      <c r="N1920" s="20">
        <f t="shared" si="29"/>
        <v>49</v>
      </c>
    </row>
    <row r="1921" spans="4:14" x14ac:dyDescent="0.35">
      <c r="D1921" t="s">
        <v>1938</v>
      </c>
      <c r="E1921">
        <v>1970</v>
      </c>
      <c r="F1921" s="28" t="s">
        <v>35</v>
      </c>
      <c r="G1921">
        <v>8</v>
      </c>
      <c r="H1921">
        <v>1</v>
      </c>
      <c r="I1921" s="38">
        <v>23887.66</v>
      </c>
      <c r="J1921" t="s">
        <v>11</v>
      </c>
      <c r="K1921" t="s">
        <v>12</v>
      </c>
      <c r="L1921" t="s">
        <v>23</v>
      </c>
      <c r="M1921" s="35">
        <f>DATE(E1921,MATCH(F1921,{"Jan","Feb","Mar","Apr","May","Jun","Jul","Aug","Sep","Oct","Nov","Dec"}, 0),G1921)</f>
        <v>25788</v>
      </c>
      <c r="N1921" s="20">
        <f t="shared" si="29"/>
        <v>52</v>
      </c>
    </row>
    <row r="1922" spans="4:14" x14ac:dyDescent="0.35">
      <c r="D1922" t="s">
        <v>1939</v>
      </c>
      <c r="E1922">
        <v>1971</v>
      </c>
      <c r="F1922" s="28" t="s">
        <v>10</v>
      </c>
      <c r="G1922">
        <v>10</v>
      </c>
      <c r="H1922">
        <v>2</v>
      </c>
      <c r="I1922" s="38">
        <v>23967.38</v>
      </c>
      <c r="J1922" t="s">
        <v>11</v>
      </c>
      <c r="K1922" t="s">
        <v>11</v>
      </c>
      <c r="L1922" t="s">
        <v>23</v>
      </c>
      <c r="M1922" s="35">
        <f>DATE(E1922,MATCH(F1922,{"Jan","Feb","Mar","Apr","May","Jun","Jul","Aug","Sep","Oct","Nov","Dec"}, 0),G1922)</f>
        <v>26124</v>
      </c>
      <c r="N1922" s="20">
        <f t="shared" si="29"/>
        <v>51</v>
      </c>
    </row>
    <row r="1923" spans="4:14" x14ac:dyDescent="0.35">
      <c r="D1923" t="s">
        <v>1940</v>
      </c>
      <c r="E1923">
        <v>2003</v>
      </c>
      <c r="F1923" s="28" t="s">
        <v>30</v>
      </c>
      <c r="G1923">
        <v>30</v>
      </c>
      <c r="H1923">
        <v>2</v>
      </c>
      <c r="I1923" s="38">
        <v>24059.68</v>
      </c>
      <c r="J1923" t="s">
        <v>11</v>
      </c>
      <c r="K1923" t="s">
        <v>11</v>
      </c>
      <c r="L1923" t="s">
        <v>23</v>
      </c>
      <c r="M1923" s="35">
        <f>DATE(E1923,MATCH(F1923,{"Jan","Feb","Mar","Apr","May","Jun","Jul","Aug","Sep","Oct","Nov","Dec"}, 0),G1923)</f>
        <v>37985</v>
      </c>
      <c r="N1923" s="20">
        <f t="shared" si="29"/>
        <v>19</v>
      </c>
    </row>
    <row r="1924" spans="4:14" x14ac:dyDescent="0.35">
      <c r="D1924" t="s">
        <v>1941</v>
      </c>
      <c r="E1924">
        <v>1973</v>
      </c>
      <c r="F1924" s="28" t="s">
        <v>18</v>
      </c>
      <c r="G1924">
        <v>13</v>
      </c>
      <c r="H1924">
        <v>3</v>
      </c>
      <c r="I1924" s="38">
        <v>24106.91</v>
      </c>
      <c r="J1924" t="s">
        <v>11</v>
      </c>
      <c r="K1924" t="s">
        <v>11</v>
      </c>
      <c r="L1924" t="s">
        <v>247</v>
      </c>
      <c r="M1924" s="35">
        <f>DATE(E1924,MATCH(F1924,{"Jan","Feb","Mar","Apr","May","Jun","Jul","Aug","Sep","Oct","Nov","Dec"}, 0),G1924)</f>
        <v>26828</v>
      </c>
      <c r="N1924" s="20">
        <f t="shared" si="29"/>
        <v>49</v>
      </c>
    </row>
    <row r="1925" spans="4:14" x14ac:dyDescent="0.35">
      <c r="D1925" t="s">
        <v>1942</v>
      </c>
      <c r="E1925">
        <v>1974</v>
      </c>
      <c r="F1925" s="28" t="s">
        <v>20</v>
      </c>
      <c r="G1925">
        <v>10</v>
      </c>
      <c r="H1925">
        <v>3</v>
      </c>
      <c r="I1925" s="38">
        <v>24180.93</v>
      </c>
      <c r="J1925" t="s">
        <v>11</v>
      </c>
      <c r="K1925" t="s">
        <v>16</v>
      </c>
      <c r="L1925" t="s">
        <v>13</v>
      </c>
      <c r="M1925" s="35">
        <f>DATE(E1925,MATCH(F1925,{"Jan","Feb","Mar","Apr","May","Jun","Jul","Aug","Sep","Oct","Nov","Dec"}, 0),G1925)</f>
        <v>27282</v>
      </c>
      <c r="N1925" s="20">
        <f t="shared" si="29"/>
        <v>48</v>
      </c>
    </row>
    <row r="1926" spans="4:14" x14ac:dyDescent="0.35">
      <c r="D1926" t="s">
        <v>1943</v>
      </c>
      <c r="E1926">
        <v>1964</v>
      </c>
      <c r="F1926" s="28" t="s">
        <v>30</v>
      </c>
      <c r="G1926">
        <v>16</v>
      </c>
      <c r="H1926">
        <v>0</v>
      </c>
      <c r="I1926" s="38">
        <v>24227.34</v>
      </c>
      <c r="J1926" t="s">
        <v>11</v>
      </c>
      <c r="K1926" t="s">
        <v>16</v>
      </c>
      <c r="L1926" t="s">
        <v>13</v>
      </c>
      <c r="M1926" s="35">
        <f>DATE(E1926,MATCH(F1926,{"Jan","Feb","Mar","Apr","May","Jun","Jul","Aug","Sep","Oct","Nov","Dec"}, 0),G1926)</f>
        <v>23727</v>
      </c>
      <c r="N1926" s="20">
        <f t="shared" si="29"/>
        <v>58</v>
      </c>
    </row>
    <row r="1927" spans="4:14" x14ac:dyDescent="0.35">
      <c r="D1927" t="s">
        <v>1944</v>
      </c>
      <c r="E1927">
        <v>2004</v>
      </c>
      <c r="F1927" s="28" t="s">
        <v>35</v>
      </c>
      <c r="G1927">
        <v>3</v>
      </c>
      <c r="H1927">
        <v>0</v>
      </c>
      <c r="I1927" s="38">
        <v>24294.02</v>
      </c>
      <c r="J1927" t="s">
        <v>11</v>
      </c>
      <c r="K1927" t="s">
        <v>16</v>
      </c>
      <c r="L1927" t="s">
        <v>42</v>
      </c>
      <c r="M1927" s="35">
        <f>DATE(E1927,MATCH(F1927,{"Jan","Feb","Mar","Apr","May","Jun","Jul","Aug","Sep","Oct","Nov","Dec"}, 0),G1927)</f>
        <v>38202</v>
      </c>
      <c r="N1927" s="20">
        <f t="shared" si="29"/>
        <v>18</v>
      </c>
    </row>
    <row r="1928" spans="4:14" x14ac:dyDescent="0.35">
      <c r="D1928" t="s">
        <v>1945</v>
      </c>
      <c r="E1928">
        <v>1999</v>
      </c>
      <c r="F1928" s="28" t="s">
        <v>37</v>
      </c>
      <c r="G1928">
        <v>7</v>
      </c>
      <c r="H1928">
        <v>0</v>
      </c>
      <c r="I1928" s="38">
        <v>24387.74</v>
      </c>
      <c r="J1928" t="s">
        <v>11</v>
      </c>
      <c r="K1928" t="s">
        <v>16</v>
      </c>
      <c r="L1928" t="s">
        <v>42</v>
      </c>
      <c r="M1928" s="35">
        <f>DATE(E1928,MATCH(F1928,{"Jan","Feb","Mar","Apr","May","Jun","Jul","Aug","Sep","Oct","Nov","Dec"}, 0),G1928)</f>
        <v>36440</v>
      </c>
      <c r="N1928" s="20">
        <f t="shared" si="29"/>
        <v>23</v>
      </c>
    </row>
    <row r="1929" spans="4:14" x14ac:dyDescent="0.35">
      <c r="D1929" t="s">
        <v>1946</v>
      </c>
      <c r="E1929">
        <v>1970</v>
      </c>
      <c r="F1929" s="28" t="s">
        <v>15</v>
      </c>
      <c r="G1929">
        <v>30</v>
      </c>
      <c r="H1929">
        <v>0</v>
      </c>
      <c r="I1929" s="38">
        <v>24393.62</v>
      </c>
      <c r="J1929" t="s">
        <v>11</v>
      </c>
      <c r="K1929" t="s">
        <v>12</v>
      </c>
      <c r="L1929" t="s">
        <v>23</v>
      </c>
      <c r="M1929" s="35">
        <f>DATE(E1929,MATCH(F1929,{"Jan","Feb","Mar","Apr","May","Jun","Jul","Aug","Sep","Oct","Nov","Dec"}, 0),G1929)</f>
        <v>25902</v>
      </c>
      <c r="N1929" s="20">
        <f t="shared" si="29"/>
        <v>52</v>
      </c>
    </row>
    <row r="1930" spans="4:14" x14ac:dyDescent="0.35">
      <c r="D1930" t="s">
        <v>1947</v>
      </c>
      <c r="E1930">
        <v>1968</v>
      </c>
      <c r="F1930" s="28" t="s">
        <v>10</v>
      </c>
      <c r="G1930">
        <v>6</v>
      </c>
      <c r="H1930">
        <v>0</v>
      </c>
      <c r="I1930" s="38">
        <v>24476.48</v>
      </c>
      <c r="J1930" t="s">
        <v>11</v>
      </c>
      <c r="K1930" t="s">
        <v>11</v>
      </c>
      <c r="L1930" t="s">
        <v>23</v>
      </c>
      <c r="M1930" s="35">
        <f>DATE(E1930,MATCH(F1930,{"Jan","Feb","Mar","Apr","May","Jun","Jul","Aug","Sep","Oct","Nov","Dec"}, 0),G1930)</f>
        <v>25025</v>
      </c>
      <c r="N1930" s="20">
        <f t="shared" si="29"/>
        <v>54</v>
      </c>
    </row>
    <row r="1931" spans="4:14" x14ac:dyDescent="0.35">
      <c r="D1931" t="s">
        <v>1948</v>
      </c>
      <c r="E1931">
        <v>1961</v>
      </c>
      <c r="F1931" s="28" t="s">
        <v>37</v>
      </c>
      <c r="G1931">
        <v>21</v>
      </c>
      <c r="H1931">
        <v>0</v>
      </c>
      <c r="I1931" s="38">
        <v>24513.09</v>
      </c>
      <c r="J1931" t="s">
        <v>11</v>
      </c>
      <c r="K1931" t="s">
        <v>11</v>
      </c>
      <c r="L1931" t="s">
        <v>13</v>
      </c>
      <c r="M1931" s="35">
        <f>DATE(E1931,MATCH(F1931,{"Jan","Feb","Mar","Apr","May","Jun","Jul","Aug","Sep","Oct","Nov","Dec"}, 0),G1931)</f>
        <v>22575</v>
      </c>
      <c r="N1931" s="20">
        <f t="shared" si="29"/>
        <v>61</v>
      </c>
    </row>
    <row r="1932" spans="4:14" x14ac:dyDescent="0.35">
      <c r="D1932" t="s">
        <v>1949</v>
      </c>
      <c r="E1932">
        <v>1972</v>
      </c>
      <c r="F1932" s="28" t="s">
        <v>20</v>
      </c>
      <c r="G1932">
        <v>14</v>
      </c>
      <c r="H1932">
        <v>1</v>
      </c>
      <c r="I1932" s="38">
        <v>24520.26</v>
      </c>
      <c r="J1932" t="s">
        <v>11</v>
      </c>
      <c r="K1932" t="s">
        <v>12</v>
      </c>
      <c r="L1932" t="s">
        <v>42</v>
      </c>
      <c r="M1932" s="35">
        <f>DATE(E1932,MATCH(F1932,{"Jan","Feb","Mar","Apr","May","Jun","Jul","Aug","Sep","Oct","Nov","Dec"}, 0),G1932)</f>
        <v>26556</v>
      </c>
      <c r="N1932" s="20">
        <f t="shared" si="29"/>
        <v>50</v>
      </c>
    </row>
    <row r="1933" spans="4:14" x14ac:dyDescent="0.35">
      <c r="D1933" t="s">
        <v>1950</v>
      </c>
      <c r="E1933">
        <v>1975</v>
      </c>
      <c r="F1933" s="28" t="s">
        <v>18</v>
      </c>
      <c r="G1933">
        <v>13</v>
      </c>
      <c r="H1933">
        <v>2</v>
      </c>
      <c r="I1933" s="38">
        <v>24535.7</v>
      </c>
      <c r="J1933" t="s">
        <v>11</v>
      </c>
      <c r="K1933" t="s">
        <v>11</v>
      </c>
      <c r="L1933" t="s">
        <v>23</v>
      </c>
      <c r="M1933" s="35">
        <f>DATE(E1933,MATCH(F1933,{"Jan","Feb","Mar","Apr","May","Jun","Jul","Aug","Sep","Oct","Nov","Dec"}, 0),G1933)</f>
        <v>27558</v>
      </c>
      <c r="N1933" s="20">
        <f t="shared" si="29"/>
        <v>47</v>
      </c>
    </row>
    <row r="1934" spans="4:14" x14ac:dyDescent="0.35">
      <c r="D1934" t="s">
        <v>1951</v>
      </c>
      <c r="E1934">
        <v>1976</v>
      </c>
      <c r="F1934" s="28" t="s">
        <v>37</v>
      </c>
      <c r="G1934">
        <v>12</v>
      </c>
      <c r="H1934">
        <v>0</v>
      </c>
      <c r="I1934" s="38">
        <v>24603.05</v>
      </c>
      <c r="J1934" t="s">
        <v>11</v>
      </c>
      <c r="K1934" t="s">
        <v>11</v>
      </c>
      <c r="L1934" t="s">
        <v>42</v>
      </c>
      <c r="M1934" s="35">
        <f>DATE(E1934,MATCH(F1934,{"Jan","Feb","Mar","Apr","May","Jun","Jul","Aug","Sep","Oct","Nov","Dec"}, 0),G1934)</f>
        <v>28045</v>
      </c>
      <c r="N1934" s="20">
        <f t="shared" si="29"/>
        <v>46</v>
      </c>
    </row>
    <row r="1935" spans="4:14" x14ac:dyDescent="0.35">
      <c r="D1935" t="s">
        <v>1952</v>
      </c>
      <c r="E1935">
        <v>1970</v>
      </c>
      <c r="F1935" s="28" t="s">
        <v>18</v>
      </c>
      <c r="G1935">
        <v>12</v>
      </c>
      <c r="H1935">
        <v>2</v>
      </c>
      <c r="I1935" s="38">
        <v>24667.42</v>
      </c>
      <c r="J1935" t="s">
        <v>11</v>
      </c>
      <c r="K1935" t="s">
        <v>12</v>
      </c>
      <c r="L1935" t="s">
        <v>13</v>
      </c>
      <c r="M1935" s="35">
        <f>DATE(E1935,MATCH(F1935,{"Jan","Feb","Mar","Apr","May","Jun","Jul","Aug","Sep","Oct","Nov","Dec"}, 0),G1935)</f>
        <v>25731</v>
      </c>
      <c r="N1935" s="20">
        <f t="shared" si="29"/>
        <v>52</v>
      </c>
    </row>
    <row r="1936" spans="4:14" x14ac:dyDescent="0.35">
      <c r="D1936" t="s">
        <v>1953</v>
      </c>
      <c r="E1936">
        <v>1996</v>
      </c>
      <c r="F1936" s="28" t="s">
        <v>35</v>
      </c>
      <c r="G1936">
        <v>28</v>
      </c>
      <c r="H1936">
        <v>4</v>
      </c>
      <c r="I1936" s="38">
        <v>24671.66</v>
      </c>
      <c r="J1936" t="s">
        <v>11</v>
      </c>
      <c r="K1936" t="s">
        <v>16</v>
      </c>
      <c r="L1936" t="s">
        <v>247</v>
      </c>
      <c r="M1936" s="35">
        <f>DATE(E1936,MATCH(F1936,{"Jan","Feb","Mar","Apr","May","Jun","Jul","Aug","Sep","Oct","Nov","Dec"}, 0),G1936)</f>
        <v>35305</v>
      </c>
      <c r="N1936" s="20">
        <f t="shared" si="29"/>
        <v>26</v>
      </c>
    </row>
    <row r="1937" spans="4:14" x14ac:dyDescent="0.35">
      <c r="D1937" t="s">
        <v>1954</v>
      </c>
      <c r="E1937">
        <v>1992</v>
      </c>
      <c r="F1937" s="28" t="s">
        <v>37</v>
      </c>
      <c r="G1937">
        <v>11</v>
      </c>
      <c r="H1937">
        <v>0</v>
      </c>
      <c r="I1937" s="38">
        <v>24795.040000000001</v>
      </c>
      <c r="J1937" t="s">
        <v>11</v>
      </c>
      <c r="K1937" t="s">
        <v>12</v>
      </c>
      <c r="L1937" t="s">
        <v>42</v>
      </c>
      <c r="M1937" s="35">
        <f>DATE(E1937,MATCH(F1937,{"Jan","Feb","Mar","Apr","May","Jun","Jul","Aug","Sep","Oct","Nov","Dec"}, 0),G1937)</f>
        <v>33888</v>
      </c>
      <c r="N1937" s="20">
        <f t="shared" ref="N1937:N2000" si="30">DATEDIF(M1937,DATE(2023,6,8),"y")</f>
        <v>30</v>
      </c>
    </row>
    <row r="1938" spans="4:14" x14ac:dyDescent="0.35">
      <c r="D1938" t="s">
        <v>1955</v>
      </c>
      <c r="E1938">
        <v>1994</v>
      </c>
      <c r="F1938" s="28" t="s">
        <v>20</v>
      </c>
      <c r="G1938">
        <v>9</v>
      </c>
      <c r="H1938">
        <v>0</v>
      </c>
      <c r="I1938" s="38">
        <v>24817.25</v>
      </c>
      <c r="J1938" t="s">
        <v>11</v>
      </c>
      <c r="K1938" t="s">
        <v>11</v>
      </c>
      <c r="L1938" t="s">
        <v>42</v>
      </c>
      <c r="M1938" s="35">
        <f>DATE(E1938,MATCH(F1938,{"Jan","Feb","Mar","Apr","May","Jun","Jul","Aug","Sep","Oct","Nov","Dec"}, 0),G1938)</f>
        <v>34586</v>
      </c>
      <c r="N1938" s="20">
        <f t="shared" si="30"/>
        <v>28</v>
      </c>
    </row>
    <row r="1939" spans="4:14" x14ac:dyDescent="0.35">
      <c r="D1939" t="s">
        <v>1956</v>
      </c>
      <c r="E1939">
        <v>1995</v>
      </c>
      <c r="F1939" s="28" t="s">
        <v>18</v>
      </c>
      <c r="G1939">
        <v>10</v>
      </c>
      <c r="H1939">
        <v>0</v>
      </c>
      <c r="I1939" s="38">
        <v>24863.25</v>
      </c>
      <c r="J1939" t="s">
        <v>11</v>
      </c>
      <c r="K1939" t="s">
        <v>12</v>
      </c>
      <c r="L1939" t="s">
        <v>42</v>
      </c>
      <c r="M1939" s="35">
        <f>DATE(E1939,MATCH(F1939,{"Jan","Feb","Mar","Apr","May","Jun","Jul","Aug","Sep","Oct","Nov","Dec"}, 0),G1939)</f>
        <v>34860</v>
      </c>
      <c r="N1939" s="20">
        <f t="shared" si="30"/>
        <v>27</v>
      </c>
    </row>
    <row r="1940" spans="4:14" x14ac:dyDescent="0.35">
      <c r="D1940" t="s">
        <v>1957</v>
      </c>
      <c r="E1940">
        <v>1970</v>
      </c>
      <c r="F1940" s="28" t="s">
        <v>15</v>
      </c>
      <c r="G1940">
        <v>26</v>
      </c>
      <c r="H1940">
        <v>3</v>
      </c>
      <c r="I1940" s="38">
        <v>24869.84</v>
      </c>
      <c r="J1940" t="s">
        <v>11</v>
      </c>
      <c r="K1940" t="s">
        <v>11</v>
      </c>
      <c r="L1940" t="s">
        <v>168</v>
      </c>
      <c r="M1940" s="35">
        <f>DATE(E1940,MATCH(F1940,{"Jan","Feb","Mar","Apr","May","Jun","Jul","Aug","Sep","Oct","Nov","Dec"}, 0),G1940)</f>
        <v>25898</v>
      </c>
      <c r="N1940" s="20">
        <f t="shared" si="30"/>
        <v>52</v>
      </c>
    </row>
    <row r="1941" spans="4:14" x14ac:dyDescent="0.35">
      <c r="D1941" t="s">
        <v>1958</v>
      </c>
      <c r="E1941">
        <v>1969</v>
      </c>
      <c r="F1941" s="28" t="s">
        <v>10</v>
      </c>
      <c r="G1941">
        <v>23</v>
      </c>
      <c r="H1941">
        <v>3</v>
      </c>
      <c r="I1941" s="38">
        <v>24873.38</v>
      </c>
      <c r="J1941" t="s">
        <v>11</v>
      </c>
      <c r="K1941" t="s">
        <v>16</v>
      </c>
      <c r="L1941" t="s">
        <v>247</v>
      </c>
      <c r="M1941" s="35">
        <f>DATE(E1941,MATCH(F1941,{"Jan","Feb","Mar","Apr","May","Jun","Jul","Aug","Sep","Oct","Nov","Dec"}, 0),G1941)</f>
        <v>25407</v>
      </c>
      <c r="N1941" s="20">
        <f t="shared" si="30"/>
        <v>53</v>
      </c>
    </row>
    <row r="1942" spans="4:14" x14ac:dyDescent="0.35">
      <c r="D1942" t="s">
        <v>1959</v>
      </c>
      <c r="E1942">
        <v>1987</v>
      </c>
      <c r="F1942" s="28" t="s">
        <v>18</v>
      </c>
      <c r="G1942">
        <v>14</v>
      </c>
      <c r="H1942">
        <v>2</v>
      </c>
      <c r="I1942" s="38">
        <v>24915.05</v>
      </c>
      <c r="J1942" t="s">
        <v>11</v>
      </c>
      <c r="K1942" t="s">
        <v>16</v>
      </c>
      <c r="L1942" t="s">
        <v>247</v>
      </c>
      <c r="M1942" s="35">
        <f>DATE(E1942,MATCH(F1942,{"Jan","Feb","Mar","Apr","May","Jun","Jul","Aug","Sep","Oct","Nov","Dec"}, 0),G1942)</f>
        <v>31942</v>
      </c>
      <c r="N1942" s="20">
        <f t="shared" si="30"/>
        <v>35</v>
      </c>
    </row>
    <row r="1943" spans="4:14" x14ac:dyDescent="0.35">
      <c r="D1943" t="s">
        <v>1960</v>
      </c>
      <c r="E1943">
        <v>1975</v>
      </c>
      <c r="F1943" s="28" t="s">
        <v>15</v>
      </c>
      <c r="G1943">
        <v>14</v>
      </c>
      <c r="H1943">
        <v>3</v>
      </c>
      <c r="I1943" s="38">
        <v>24915.22</v>
      </c>
      <c r="J1943" t="s">
        <v>11</v>
      </c>
      <c r="K1943" t="s">
        <v>12</v>
      </c>
      <c r="L1943" t="s">
        <v>23</v>
      </c>
      <c r="M1943" s="35">
        <f>DATE(E1943,MATCH(F1943,{"Jan","Feb","Mar","Apr","May","Jun","Jul","Aug","Sep","Oct","Nov","Dec"}, 0),G1943)</f>
        <v>27712</v>
      </c>
      <c r="N1943" s="20">
        <f t="shared" si="30"/>
        <v>47</v>
      </c>
    </row>
    <row r="1944" spans="4:14" x14ac:dyDescent="0.35">
      <c r="D1944" t="s">
        <v>1961</v>
      </c>
      <c r="E1944">
        <v>1995</v>
      </c>
      <c r="F1944" s="28" t="s">
        <v>30</v>
      </c>
      <c r="G1944">
        <v>4</v>
      </c>
      <c r="H1944">
        <v>0</v>
      </c>
      <c r="I1944" s="38">
        <v>25075.97</v>
      </c>
      <c r="J1944" t="s">
        <v>11</v>
      </c>
      <c r="K1944" t="s">
        <v>11</v>
      </c>
      <c r="L1944" t="s">
        <v>42</v>
      </c>
      <c r="M1944" s="35">
        <f>DATE(E1944,MATCH(F1944,{"Jan","Feb","Mar","Apr","May","Jun","Jul","Aug","Sep","Oct","Nov","Dec"}, 0),G1944)</f>
        <v>35037</v>
      </c>
      <c r="N1944" s="20">
        <f t="shared" si="30"/>
        <v>27</v>
      </c>
    </row>
    <row r="1945" spans="4:14" x14ac:dyDescent="0.35">
      <c r="D1945" t="s">
        <v>1962</v>
      </c>
      <c r="E1945">
        <v>1998</v>
      </c>
      <c r="F1945" s="28" t="s">
        <v>18</v>
      </c>
      <c r="G1945">
        <v>14</v>
      </c>
      <c r="H1945">
        <v>0</v>
      </c>
      <c r="I1945" s="38">
        <v>25081.77</v>
      </c>
      <c r="J1945" t="s">
        <v>11</v>
      </c>
      <c r="K1945" t="s">
        <v>11</v>
      </c>
      <c r="L1945" t="s">
        <v>13</v>
      </c>
      <c r="M1945" s="35">
        <f>DATE(E1945,MATCH(F1945,{"Jan","Feb","Mar","Apr","May","Jun","Jul","Aug","Sep","Oct","Nov","Dec"}, 0),G1945)</f>
        <v>35960</v>
      </c>
      <c r="N1945" s="20">
        <f t="shared" si="30"/>
        <v>24</v>
      </c>
    </row>
    <row r="1946" spans="4:14" x14ac:dyDescent="0.35">
      <c r="D1946" t="s">
        <v>1963</v>
      </c>
      <c r="E1946">
        <v>1998</v>
      </c>
      <c r="F1946" s="28" t="s">
        <v>15</v>
      </c>
      <c r="G1946">
        <v>24</v>
      </c>
      <c r="H1946">
        <v>0</v>
      </c>
      <c r="I1946" s="38">
        <v>25127.22</v>
      </c>
      <c r="J1946" t="s">
        <v>11</v>
      </c>
      <c r="K1946" t="s">
        <v>12</v>
      </c>
      <c r="L1946" t="s">
        <v>42</v>
      </c>
      <c r="M1946" s="35">
        <f>DATE(E1946,MATCH(F1946,{"Jan","Feb","Mar","Apr","May","Jun","Jul","Aug","Sep","Oct","Nov","Dec"}, 0),G1946)</f>
        <v>36123</v>
      </c>
      <c r="N1946" s="20">
        <f t="shared" si="30"/>
        <v>24</v>
      </c>
    </row>
    <row r="1947" spans="4:14" x14ac:dyDescent="0.35">
      <c r="D1947" t="s">
        <v>1964</v>
      </c>
      <c r="E1947">
        <v>1975</v>
      </c>
      <c r="F1947" s="28" t="s">
        <v>30</v>
      </c>
      <c r="G1947">
        <v>14</v>
      </c>
      <c r="H1947">
        <v>3</v>
      </c>
      <c r="I1947" s="38">
        <v>25309.49</v>
      </c>
      <c r="J1947" t="s">
        <v>11</v>
      </c>
      <c r="K1947" t="s">
        <v>16</v>
      </c>
      <c r="L1947" t="s">
        <v>42</v>
      </c>
      <c r="M1947" s="35">
        <f>DATE(E1947,MATCH(F1947,{"Jan","Feb","Mar","Apr","May","Jun","Jul","Aug","Sep","Oct","Nov","Dec"}, 0),G1947)</f>
        <v>27742</v>
      </c>
      <c r="N1947" s="20">
        <f t="shared" si="30"/>
        <v>47</v>
      </c>
    </row>
    <row r="1948" spans="4:14" x14ac:dyDescent="0.35">
      <c r="D1948" t="s">
        <v>1965</v>
      </c>
      <c r="E1948">
        <v>1972</v>
      </c>
      <c r="F1948" s="28" t="s">
        <v>20</v>
      </c>
      <c r="G1948">
        <v>26</v>
      </c>
      <c r="H1948">
        <v>2</v>
      </c>
      <c r="I1948" s="38">
        <v>25333.33</v>
      </c>
      <c r="J1948" t="s">
        <v>11</v>
      </c>
      <c r="K1948" t="s">
        <v>11</v>
      </c>
      <c r="L1948" t="s">
        <v>356</v>
      </c>
      <c r="M1948" s="35">
        <f>DATE(E1948,MATCH(F1948,{"Jan","Feb","Mar","Apr","May","Jun","Jul","Aug","Sep","Oct","Nov","Dec"}, 0),G1948)</f>
        <v>26568</v>
      </c>
      <c r="N1948" s="20">
        <f t="shared" si="30"/>
        <v>50</v>
      </c>
    </row>
    <row r="1949" spans="4:14" x14ac:dyDescent="0.35">
      <c r="D1949" t="s">
        <v>1966</v>
      </c>
      <c r="E1949">
        <v>1968</v>
      </c>
      <c r="F1949" s="28" t="s">
        <v>35</v>
      </c>
      <c r="G1949">
        <v>22</v>
      </c>
      <c r="H1949">
        <v>3</v>
      </c>
      <c r="I1949" s="38">
        <v>25382.3</v>
      </c>
      <c r="J1949" t="s">
        <v>11</v>
      </c>
      <c r="K1949" t="s">
        <v>11</v>
      </c>
      <c r="L1949" t="s">
        <v>42</v>
      </c>
      <c r="M1949" s="35">
        <f>DATE(E1949,MATCH(F1949,{"Jan","Feb","Mar","Apr","May","Jun","Jul","Aug","Sep","Oct","Nov","Dec"}, 0),G1949)</f>
        <v>25072</v>
      </c>
      <c r="N1949" s="20">
        <f t="shared" si="30"/>
        <v>54</v>
      </c>
    </row>
    <row r="1950" spans="4:14" x14ac:dyDescent="0.35">
      <c r="D1950" t="s">
        <v>1967</v>
      </c>
      <c r="E1950">
        <v>1968</v>
      </c>
      <c r="F1950" s="28" t="s">
        <v>30</v>
      </c>
      <c r="G1950">
        <v>11</v>
      </c>
      <c r="H1950">
        <v>1</v>
      </c>
      <c r="I1950" s="38">
        <v>25517.11</v>
      </c>
      <c r="J1950" t="s">
        <v>11</v>
      </c>
      <c r="K1950" t="s">
        <v>12</v>
      </c>
      <c r="L1950" t="s">
        <v>356</v>
      </c>
      <c r="M1950" s="35">
        <f>DATE(E1950,MATCH(F1950,{"Jan","Feb","Mar","Apr","May","Jun","Jul","Aug","Sep","Oct","Nov","Dec"}, 0),G1950)</f>
        <v>25183</v>
      </c>
      <c r="N1950" s="20">
        <f t="shared" si="30"/>
        <v>54</v>
      </c>
    </row>
    <row r="1951" spans="4:14" x14ac:dyDescent="0.35">
      <c r="D1951" t="s">
        <v>1968</v>
      </c>
      <c r="E1951">
        <v>2001</v>
      </c>
      <c r="F1951" s="28" t="s">
        <v>35</v>
      </c>
      <c r="G1951">
        <v>2</v>
      </c>
      <c r="H1951">
        <v>0</v>
      </c>
      <c r="I1951" s="38">
        <v>25648.98</v>
      </c>
      <c r="J1951" t="s">
        <v>11</v>
      </c>
      <c r="K1951" t="s">
        <v>16</v>
      </c>
      <c r="L1951" t="s">
        <v>42</v>
      </c>
      <c r="M1951" s="35">
        <f>DATE(E1951,MATCH(F1951,{"Jan","Feb","Mar","Apr","May","Jun","Jul","Aug","Sep","Oct","Nov","Dec"}, 0),G1951)</f>
        <v>37105</v>
      </c>
      <c r="N1951" s="20">
        <f t="shared" si="30"/>
        <v>21</v>
      </c>
    </row>
    <row r="1952" spans="4:14" x14ac:dyDescent="0.35">
      <c r="D1952" t="s">
        <v>1969</v>
      </c>
      <c r="E1952">
        <v>1972</v>
      </c>
      <c r="F1952" s="28" t="s">
        <v>10</v>
      </c>
      <c r="G1952">
        <v>17</v>
      </c>
      <c r="H1952">
        <v>0</v>
      </c>
      <c r="I1952" s="38">
        <v>25656.58</v>
      </c>
      <c r="J1952" t="s">
        <v>11</v>
      </c>
      <c r="K1952" t="s">
        <v>12</v>
      </c>
      <c r="L1952" t="s">
        <v>247</v>
      </c>
      <c r="M1952" s="35">
        <f>DATE(E1952,MATCH(F1952,{"Jan","Feb","Mar","Apr","May","Jun","Jul","Aug","Sep","Oct","Nov","Dec"}, 0),G1952)</f>
        <v>26497</v>
      </c>
      <c r="N1952" s="20">
        <f t="shared" si="30"/>
        <v>50</v>
      </c>
    </row>
    <row r="1953" spans="4:14" x14ac:dyDescent="0.35">
      <c r="D1953" t="s">
        <v>1970</v>
      </c>
      <c r="E1953">
        <v>1963</v>
      </c>
      <c r="F1953" s="28" t="s">
        <v>35</v>
      </c>
      <c r="G1953">
        <v>21</v>
      </c>
      <c r="H1953">
        <v>0</v>
      </c>
      <c r="I1953" s="38">
        <v>25678.78</v>
      </c>
      <c r="J1953" t="s">
        <v>11</v>
      </c>
      <c r="K1953" t="s">
        <v>12</v>
      </c>
      <c r="L1953" t="s">
        <v>23</v>
      </c>
      <c r="M1953" s="35">
        <f>DATE(E1953,MATCH(F1953,{"Jan","Feb","Mar","Apr","May","Jun","Jul","Aug","Sep","Oct","Nov","Dec"}, 0),G1953)</f>
        <v>23244</v>
      </c>
      <c r="N1953" s="20">
        <f t="shared" si="30"/>
        <v>59</v>
      </c>
    </row>
    <row r="1954" spans="4:14" x14ac:dyDescent="0.35">
      <c r="D1954" t="s">
        <v>1971</v>
      </c>
      <c r="E1954">
        <v>1970</v>
      </c>
      <c r="F1954" s="28" t="s">
        <v>30</v>
      </c>
      <c r="G1954">
        <v>3</v>
      </c>
      <c r="H1954">
        <v>3</v>
      </c>
      <c r="I1954" s="38">
        <v>25992.82</v>
      </c>
      <c r="J1954" t="s">
        <v>11</v>
      </c>
      <c r="K1954" t="s">
        <v>11</v>
      </c>
      <c r="L1954" t="s">
        <v>13</v>
      </c>
      <c r="M1954" s="35">
        <f>DATE(E1954,MATCH(F1954,{"Jan","Feb","Mar","Apr","May","Jun","Jul","Aug","Sep","Oct","Nov","Dec"}, 0),G1954)</f>
        <v>25905</v>
      </c>
      <c r="N1954" s="20">
        <f t="shared" si="30"/>
        <v>52</v>
      </c>
    </row>
    <row r="1955" spans="4:14" x14ac:dyDescent="0.35">
      <c r="D1955" t="s">
        <v>1972</v>
      </c>
      <c r="E1955">
        <v>2001</v>
      </c>
      <c r="F1955" s="28" t="s">
        <v>18</v>
      </c>
      <c r="G1955">
        <v>5</v>
      </c>
      <c r="H1955">
        <v>2</v>
      </c>
      <c r="I1955" s="38">
        <v>26018.95</v>
      </c>
      <c r="J1955" t="s">
        <v>11</v>
      </c>
      <c r="K1955" t="s">
        <v>11</v>
      </c>
      <c r="L1955" t="s">
        <v>23</v>
      </c>
      <c r="M1955" s="35">
        <f>DATE(E1955,MATCH(F1955,{"Jan","Feb","Mar","Apr","May","Jun","Jul","Aug","Sep","Oct","Nov","Dec"}, 0),G1955)</f>
        <v>37047</v>
      </c>
      <c r="N1955" s="20">
        <f t="shared" si="30"/>
        <v>22</v>
      </c>
    </row>
    <row r="1956" spans="4:14" x14ac:dyDescent="0.35">
      <c r="D1956" t="s">
        <v>1973</v>
      </c>
      <c r="E1956">
        <v>2000</v>
      </c>
      <c r="F1956" s="28" t="s">
        <v>30</v>
      </c>
      <c r="G1956">
        <v>26</v>
      </c>
      <c r="H1956">
        <v>0</v>
      </c>
      <c r="I1956" s="38">
        <v>26026.97</v>
      </c>
      <c r="J1956" t="s">
        <v>11</v>
      </c>
      <c r="K1956" t="s">
        <v>12</v>
      </c>
      <c r="L1956" t="s">
        <v>42</v>
      </c>
      <c r="M1956" s="35">
        <f>DATE(E1956,MATCH(F1956,{"Jan","Feb","Mar","Apr","May","Jun","Jul","Aug","Sep","Oct","Nov","Dec"}, 0),G1956)</f>
        <v>36886</v>
      </c>
      <c r="N1956" s="20">
        <f t="shared" si="30"/>
        <v>22</v>
      </c>
    </row>
    <row r="1957" spans="4:14" x14ac:dyDescent="0.35">
      <c r="D1957" t="s">
        <v>1974</v>
      </c>
      <c r="E1957">
        <v>1966</v>
      </c>
      <c r="F1957" s="28" t="s">
        <v>10</v>
      </c>
      <c r="G1957">
        <v>9</v>
      </c>
      <c r="H1957">
        <v>1</v>
      </c>
      <c r="I1957" s="38">
        <v>26109.33</v>
      </c>
      <c r="J1957" t="s">
        <v>11</v>
      </c>
      <c r="K1957" t="s">
        <v>12</v>
      </c>
      <c r="L1957" t="s">
        <v>23</v>
      </c>
      <c r="M1957" s="35">
        <f>DATE(E1957,MATCH(F1957,{"Jan","Feb","Mar","Apr","May","Jun","Jul","Aug","Sep","Oct","Nov","Dec"}, 0),G1957)</f>
        <v>24297</v>
      </c>
      <c r="N1957" s="20">
        <f t="shared" si="30"/>
        <v>56</v>
      </c>
    </row>
    <row r="1958" spans="4:14" x14ac:dyDescent="0.35">
      <c r="D1958" t="s">
        <v>1975</v>
      </c>
      <c r="E1958">
        <v>2002</v>
      </c>
      <c r="F1958" s="28" t="s">
        <v>37</v>
      </c>
      <c r="G1958">
        <v>11</v>
      </c>
      <c r="H1958">
        <v>0</v>
      </c>
      <c r="I1958" s="38">
        <v>26125.67</v>
      </c>
      <c r="J1958" t="s">
        <v>11</v>
      </c>
      <c r="K1958" t="s">
        <v>16</v>
      </c>
      <c r="L1958" t="s">
        <v>13</v>
      </c>
      <c r="M1958" s="35">
        <f>DATE(E1958,MATCH(F1958,{"Jan","Feb","Mar","Apr","May","Jun","Jul","Aug","Sep","Oct","Nov","Dec"}, 0),G1958)</f>
        <v>37540</v>
      </c>
      <c r="N1958" s="20">
        <f t="shared" si="30"/>
        <v>20</v>
      </c>
    </row>
    <row r="1959" spans="4:14" x14ac:dyDescent="0.35">
      <c r="D1959" t="s">
        <v>1976</v>
      </c>
      <c r="E1959">
        <v>1973</v>
      </c>
      <c r="F1959" s="28" t="s">
        <v>10</v>
      </c>
      <c r="G1959">
        <v>7</v>
      </c>
      <c r="H1959">
        <v>1</v>
      </c>
      <c r="I1959" s="38">
        <v>26140.36</v>
      </c>
      <c r="J1959" t="s">
        <v>11</v>
      </c>
      <c r="K1959" t="s">
        <v>12</v>
      </c>
      <c r="L1959" t="s">
        <v>42</v>
      </c>
      <c r="M1959" s="35">
        <f>DATE(E1959,MATCH(F1959,{"Jan","Feb","Mar","Apr","May","Jun","Jul","Aug","Sep","Oct","Nov","Dec"}, 0),G1959)</f>
        <v>26852</v>
      </c>
      <c r="N1959" s="20">
        <f t="shared" si="30"/>
        <v>49</v>
      </c>
    </row>
    <row r="1960" spans="4:14" x14ac:dyDescent="0.35">
      <c r="D1960" t="s">
        <v>1977</v>
      </c>
      <c r="E1960">
        <v>1975</v>
      </c>
      <c r="F1960" s="28" t="s">
        <v>18</v>
      </c>
      <c r="G1960">
        <v>4</v>
      </c>
      <c r="H1960">
        <v>1</v>
      </c>
      <c r="I1960" s="38">
        <v>26236.58</v>
      </c>
      <c r="J1960" t="s">
        <v>11</v>
      </c>
      <c r="K1960" t="s">
        <v>16</v>
      </c>
      <c r="L1960" t="s">
        <v>42</v>
      </c>
      <c r="M1960" s="35">
        <f>DATE(E1960,MATCH(F1960,{"Jan","Feb","Mar","Apr","May","Jun","Jul","Aug","Sep","Oct","Nov","Dec"}, 0),G1960)</f>
        <v>27549</v>
      </c>
      <c r="N1960" s="20">
        <f t="shared" si="30"/>
        <v>48</v>
      </c>
    </row>
    <row r="1961" spans="4:14" x14ac:dyDescent="0.35">
      <c r="D1961" t="s">
        <v>1978</v>
      </c>
      <c r="E1961">
        <v>2004</v>
      </c>
      <c r="F1961" s="28" t="s">
        <v>30</v>
      </c>
      <c r="G1961">
        <v>5</v>
      </c>
      <c r="H1961">
        <v>0</v>
      </c>
      <c r="I1961" s="38">
        <v>26316.59</v>
      </c>
      <c r="J1961" t="s">
        <v>11</v>
      </c>
      <c r="K1961" t="s">
        <v>12</v>
      </c>
      <c r="L1961" t="s">
        <v>42</v>
      </c>
      <c r="M1961" s="35">
        <f>DATE(E1961,MATCH(F1961,{"Jan","Feb","Mar","Apr","May","Jun","Jul","Aug","Sep","Oct","Nov","Dec"}, 0),G1961)</f>
        <v>38326</v>
      </c>
      <c r="N1961" s="20">
        <f t="shared" si="30"/>
        <v>18</v>
      </c>
    </row>
    <row r="1962" spans="4:14" x14ac:dyDescent="0.35">
      <c r="D1962" t="s">
        <v>1979</v>
      </c>
      <c r="E1962">
        <v>1974</v>
      </c>
      <c r="F1962" s="28" t="s">
        <v>20</v>
      </c>
      <c r="G1962">
        <v>21</v>
      </c>
      <c r="H1962">
        <v>1</v>
      </c>
      <c r="I1962" s="38">
        <v>26392.26</v>
      </c>
      <c r="J1962" t="s">
        <v>11</v>
      </c>
      <c r="K1962" t="s">
        <v>11</v>
      </c>
      <c r="L1962" t="s">
        <v>247</v>
      </c>
      <c r="M1962" s="35">
        <f>DATE(E1962,MATCH(F1962,{"Jan","Feb","Mar","Apr","May","Jun","Jul","Aug","Sep","Oct","Nov","Dec"}, 0),G1962)</f>
        <v>27293</v>
      </c>
      <c r="N1962" s="20">
        <f t="shared" si="30"/>
        <v>48</v>
      </c>
    </row>
    <row r="1963" spans="4:14" x14ac:dyDescent="0.35">
      <c r="D1963" t="s">
        <v>1980</v>
      </c>
      <c r="E1963">
        <v>1970</v>
      </c>
      <c r="F1963" s="28" t="s">
        <v>35</v>
      </c>
      <c r="G1963">
        <v>27</v>
      </c>
      <c r="H1963">
        <v>2</v>
      </c>
      <c r="I1963" s="38">
        <v>26467.1</v>
      </c>
      <c r="J1963" t="s">
        <v>11</v>
      </c>
      <c r="K1963" t="s">
        <v>12</v>
      </c>
      <c r="L1963" t="s">
        <v>23</v>
      </c>
      <c r="M1963" s="35">
        <f>DATE(E1963,MATCH(F1963,{"Jan","Feb","Mar","Apr","May","Jun","Jul","Aug","Sep","Oct","Nov","Dec"}, 0),G1963)</f>
        <v>25807</v>
      </c>
      <c r="N1963" s="20">
        <f t="shared" si="30"/>
        <v>52</v>
      </c>
    </row>
    <row r="1964" spans="4:14" x14ac:dyDescent="0.35">
      <c r="D1964" t="s">
        <v>1981</v>
      </c>
      <c r="E1964">
        <v>2004</v>
      </c>
      <c r="F1964" s="28" t="s">
        <v>20</v>
      </c>
      <c r="G1964">
        <v>5</v>
      </c>
      <c r="H1964">
        <v>0</v>
      </c>
      <c r="I1964" s="38">
        <v>26479.4</v>
      </c>
      <c r="J1964" t="s">
        <v>11</v>
      </c>
      <c r="K1964" t="s">
        <v>11</v>
      </c>
      <c r="L1964" t="s">
        <v>42</v>
      </c>
      <c r="M1964" s="35">
        <f>DATE(E1964,MATCH(F1964,{"Jan","Feb","Mar","Apr","May","Jun","Jul","Aug","Sep","Oct","Nov","Dec"}, 0),G1964)</f>
        <v>38235</v>
      </c>
      <c r="N1964" s="20">
        <f t="shared" si="30"/>
        <v>18</v>
      </c>
    </row>
    <row r="1965" spans="4:14" x14ac:dyDescent="0.35">
      <c r="D1965" t="s">
        <v>1982</v>
      </c>
      <c r="E1965">
        <v>1988</v>
      </c>
      <c r="F1965" s="28" t="s">
        <v>10</v>
      </c>
      <c r="G1965">
        <v>22</v>
      </c>
      <c r="H1965">
        <v>3</v>
      </c>
      <c r="I1965" s="38">
        <v>26607.89</v>
      </c>
      <c r="J1965" t="s">
        <v>11</v>
      </c>
      <c r="K1965" t="s">
        <v>16</v>
      </c>
      <c r="L1965" t="s">
        <v>42</v>
      </c>
      <c r="M1965" s="35">
        <f>DATE(E1965,MATCH(F1965,{"Jan","Feb","Mar","Apr","May","Jun","Jul","Aug","Sep","Oct","Nov","Dec"}, 0),G1965)</f>
        <v>32346</v>
      </c>
      <c r="N1965" s="20">
        <f t="shared" si="30"/>
        <v>34</v>
      </c>
    </row>
    <row r="1966" spans="4:14" x14ac:dyDescent="0.35">
      <c r="D1966" t="s">
        <v>1983</v>
      </c>
      <c r="E1966">
        <v>1991</v>
      </c>
      <c r="F1966" s="28" t="s">
        <v>35</v>
      </c>
      <c r="G1966">
        <v>22</v>
      </c>
      <c r="H1966">
        <v>3</v>
      </c>
      <c r="I1966" s="38">
        <v>26912.560000000001</v>
      </c>
      <c r="J1966" t="s">
        <v>11</v>
      </c>
      <c r="K1966" t="s">
        <v>11</v>
      </c>
      <c r="L1966" t="s">
        <v>42</v>
      </c>
      <c r="M1966" s="35">
        <f>DATE(E1966,MATCH(F1966,{"Jan","Feb","Mar","Apr","May","Jun","Jul","Aug","Sep","Oct","Nov","Dec"}, 0),G1966)</f>
        <v>33472</v>
      </c>
      <c r="N1966" s="20">
        <f t="shared" si="30"/>
        <v>31</v>
      </c>
    </row>
    <row r="1967" spans="4:14" x14ac:dyDescent="0.35">
      <c r="D1967" t="s">
        <v>1984</v>
      </c>
      <c r="E1967">
        <v>1958</v>
      </c>
      <c r="F1967" s="28" t="s">
        <v>30</v>
      </c>
      <c r="G1967">
        <v>25</v>
      </c>
      <c r="H1967">
        <v>0</v>
      </c>
      <c r="I1967" s="38">
        <v>26926.51</v>
      </c>
      <c r="J1967" t="s">
        <v>11</v>
      </c>
      <c r="K1967" t="s">
        <v>16</v>
      </c>
      <c r="L1967" t="s">
        <v>13</v>
      </c>
      <c r="M1967" s="35">
        <f>DATE(E1967,MATCH(F1967,{"Jan","Feb","Mar","Apr","May","Jun","Jul","Aug","Sep","Oct","Nov","Dec"}, 0),G1967)</f>
        <v>21544</v>
      </c>
      <c r="N1967" s="20">
        <f t="shared" si="30"/>
        <v>64</v>
      </c>
    </row>
    <row r="1968" spans="4:14" x14ac:dyDescent="0.35">
      <c r="D1968" t="s">
        <v>1985</v>
      </c>
      <c r="E1968">
        <v>2002</v>
      </c>
      <c r="F1968" s="28" t="s">
        <v>18</v>
      </c>
      <c r="G1968">
        <v>17</v>
      </c>
      <c r="H1968">
        <v>0</v>
      </c>
      <c r="I1968" s="38">
        <v>26927.69</v>
      </c>
      <c r="J1968" t="s">
        <v>11</v>
      </c>
      <c r="K1968" t="s">
        <v>11</v>
      </c>
      <c r="L1968" t="s">
        <v>42</v>
      </c>
      <c r="M1968" s="35">
        <f>DATE(E1968,MATCH(F1968,{"Jan","Feb","Mar","Apr","May","Jun","Jul","Aug","Sep","Oct","Nov","Dec"}, 0),G1968)</f>
        <v>37424</v>
      </c>
      <c r="N1968" s="20">
        <f t="shared" si="30"/>
        <v>20</v>
      </c>
    </row>
    <row r="1969" spans="4:14" x14ac:dyDescent="0.35">
      <c r="D1969" t="s">
        <v>1986</v>
      </c>
      <c r="E1969">
        <v>2000</v>
      </c>
      <c r="F1969" s="28" t="s">
        <v>15</v>
      </c>
      <c r="G1969">
        <v>9</v>
      </c>
      <c r="H1969">
        <v>0</v>
      </c>
      <c r="I1969" s="38">
        <v>26936.98</v>
      </c>
      <c r="J1969" t="s">
        <v>11</v>
      </c>
      <c r="K1969" t="s">
        <v>12</v>
      </c>
      <c r="L1969" t="s">
        <v>42</v>
      </c>
      <c r="M1969" s="35">
        <f>DATE(E1969,MATCH(F1969,{"Jan","Feb","Mar","Apr","May","Jun","Jul","Aug","Sep","Oct","Nov","Dec"}, 0),G1969)</f>
        <v>36839</v>
      </c>
      <c r="N1969" s="20">
        <f t="shared" si="30"/>
        <v>22</v>
      </c>
    </row>
    <row r="1970" spans="4:14" x14ac:dyDescent="0.35">
      <c r="D1970" t="s">
        <v>1987</v>
      </c>
      <c r="E1970">
        <v>1960</v>
      </c>
      <c r="F1970" s="28" t="s">
        <v>10</v>
      </c>
      <c r="G1970">
        <v>9</v>
      </c>
      <c r="H1970">
        <v>1</v>
      </c>
      <c r="I1970" s="38">
        <v>27000.98</v>
      </c>
      <c r="J1970" t="s">
        <v>11</v>
      </c>
      <c r="K1970" t="s">
        <v>11</v>
      </c>
      <c r="L1970" t="s">
        <v>13</v>
      </c>
      <c r="M1970" s="35">
        <f>DATE(E1970,MATCH(F1970,{"Jan","Feb","Mar","Apr","May","Jun","Jul","Aug","Sep","Oct","Nov","Dec"}, 0),G1970)</f>
        <v>22106</v>
      </c>
      <c r="N1970" s="20">
        <f t="shared" si="30"/>
        <v>62</v>
      </c>
    </row>
    <row r="1971" spans="4:14" x14ac:dyDescent="0.35">
      <c r="D1971" t="s">
        <v>1988</v>
      </c>
      <c r="E1971">
        <v>1958</v>
      </c>
      <c r="F1971" s="28" t="s">
        <v>18</v>
      </c>
      <c r="G1971">
        <v>30</v>
      </c>
      <c r="H1971">
        <v>0</v>
      </c>
      <c r="I1971" s="38">
        <v>27037.91</v>
      </c>
      <c r="J1971" t="s">
        <v>11</v>
      </c>
      <c r="K1971" t="s">
        <v>11</v>
      </c>
      <c r="L1971" t="s">
        <v>13</v>
      </c>
      <c r="M1971" s="35">
        <f>DATE(E1971,MATCH(F1971,{"Jan","Feb","Mar","Apr","May","Jun","Jul","Aug","Sep","Oct","Nov","Dec"}, 0),G1971)</f>
        <v>21366</v>
      </c>
      <c r="N1971" s="20">
        <f t="shared" si="30"/>
        <v>64</v>
      </c>
    </row>
    <row r="1972" spans="4:14" x14ac:dyDescent="0.35">
      <c r="D1972" t="s">
        <v>1989</v>
      </c>
      <c r="E1972">
        <v>1994</v>
      </c>
      <c r="F1972" s="28" t="s">
        <v>10</v>
      </c>
      <c r="G1972">
        <v>2</v>
      </c>
      <c r="H1972">
        <v>0</v>
      </c>
      <c r="I1972" s="38">
        <v>27080.639999999999</v>
      </c>
      <c r="J1972" t="s">
        <v>11</v>
      </c>
      <c r="K1972" t="s">
        <v>11</v>
      </c>
      <c r="L1972" t="s">
        <v>42</v>
      </c>
      <c r="M1972" s="35">
        <f>DATE(E1972,MATCH(F1972,{"Jan","Feb","Mar","Apr","May","Jun","Jul","Aug","Sep","Oct","Nov","Dec"}, 0),G1972)</f>
        <v>34517</v>
      </c>
      <c r="N1972" s="20">
        <f t="shared" si="30"/>
        <v>28</v>
      </c>
    </row>
    <row r="1973" spans="4:14" x14ac:dyDescent="0.35">
      <c r="D1973" t="s">
        <v>1990</v>
      </c>
      <c r="E1973">
        <v>1990</v>
      </c>
      <c r="F1973" s="28" t="s">
        <v>30</v>
      </c>
      <c r="G1973">
        <v>13</v>
      </c>
      <c r="H1973">
        <v>3</v>
      </c>
      <c r="I1973" s="38">
        <v>27092.38</v>
      </c>
      <c r="J1973" t="s">
        <v>11</v>
      </c>
      <c r="K1973" t="s">
        <v>12</v>
      </c>
      <c r="L1973" t="s">
        <v>42</v>
      </c>
      <c r="M1973" s="35">
        <f>DATE(E1973,MATCH(F1973,{"Jan","Feb","Mar","Apr","May","Jun","Jul","Aug","Sep","Oct","Nov","Dec"}, 0),G1973)</f>
        <v>33220</v>
      </c>
      <c r="N1973" s="20">
        <f t="shared" si="30"/>
        <v>32</v>
      </c>
    </row>
    <row r="1974" spans="4:14" x14ac:dyDescent="0.35">
      <c r="D1974" t="s">
        <v>1991</v>
      </c>
      <c r="E1974">
        <v>1970</v>
      </c>
      <c r="F1974" s="28" t="s">
        <v>37</v>
      </c>
      <c r="G1974">
        <v>2</v>
      </c>
      <c r="H1974">
        <v>0</v>
      </c>
      <c r="I1974" s="38">
        <v>27117.99</v>
      </c>
      <c r="J1974" t="s">
        <v>11</v>
      </c>
      <c r="K1974" t="s">
        <v>11</v>
      </c>
      <c r="L1974" t="s">
        <v>13</v>
      </c>
      <c r="M1974" s="35">
        <f>DATE(E1974,MATCH(F1974,{"Jan","Feb","Mar","Apr","May","Jun","Jul","Aug","Sep","Oct","Nov","Dec"}, 0),G1974)</f>
        <v>25843</v>
      </c>
      <c r="N1974" s="20">
        <f t="shared" si="30"/>
        <v>52</v>
      </c>
    </row>
    <row r="1975" spans="4:14" x14ac:dyDescent="0.35">
      <c r="D1975" t="s">
        <v>1992</v>
      </c>
      <c r="E1975">
        <v>1965</v>
      </c>
      <c r="F1975" s="28" t="s">
        <v>30</v>
      </c>
      <c r="G1975">
        <v>21</v>
      </c>
      <c r="H1975">
        <v>0</v>
      </c>
      <c r="I1975" s="38">
        <v>27218.44</v>
      </c>
      <c r="J1975" t="s">
        <v>11</v>
      </c>
      <c r="K1975" t="s">
        <v>16</v>
      </c>
      <c r="L1975" t="s">
        <v>356</v>
      </c>
      <c r="M1975" s="35">
        <f>DATE(E1975,MATCH(F1975,{"Jan","Feb","Mar","Apr","May","Jun","Jul","Aug","Sep","Oct","Nov","Dec"}, 0),G1975)</f>
        <v>24097</v>
      </c>
      <c r="N1975" s="20">
        <f t="shared" si="30"/>
        <v>57</v>
      </c>
    </row>
    <row r="1976" spans="4:14" x14ac:dyDescent="0.35">
      <c r="D1976" t="s">
        <v>1993</v>
      </c>
      <c r="E1976">
        <v>1999</v>
      </c>
      <c r="F1976" s="28" t="s">
        <v>30</v>
      </c>
      <c r="G1976">
        <v>2</v>
      </c>
      <c r="H1976">
        <v>0</v>
      </c>
      <c r="I1976" s="38">
        <v>27236.959999999999</v>
      </c>
      <c r="J1976" t="s">
        <v>11</v>
      </c>
      <c r="K1976" t="s">
        <v>16</v>
      </c>
      <c r="L1976" t="s">
        <v>42</v>
      </c>
      <c r="M1976" s="35">
        <f>DATE(E1976,MATCH(F1976,{"Jan","Feb","Mar","Apr","May","Jun","Jul","Aug","Sep","Oct","Nov","Dec"}, 0),G1976)</f>
        <v>36496</v>
      </c>
      <c r="N1976" s="20">
        <f t="shared" si="30"/>
        <v>23</v>
      </c>
    </row>
    <row r="1977" spans="4:14" x14ac:dyDescent="0.35">
      <c r="D1977" t="s">
        <v>1994</v>
      </c>
      <c r="E1977">
        <v>1968</v>
      </c>
      <c r="F1977" s="28" t="s">
        <v>18</v>
      </c>
      <c r="G1977">
        <v>6</v>
      </c>
      <c r="H1977">
        <v>3</v>
      </c>
      <c r="I1977" s="38">
        <v>27322.73</v>
      </c>
      <c r="J1977" t="s">
        <v>11</v>
      </c>
      <c r="K1977" t="s">
        <v>11</v>
      </c>
      <c r="L1977" t="s">
        <v>13</v>
      </c>
      <c r="M1977" s="35">
        <f>DATE(E1977,MATCH(F1977,{"Jan","Feb","Mar","Apr","May","Jun","Jul","Aug","Sep","Oct","Nov","Dec"}, 0),G1977)</f>
        <v>24995</v>
      </c>
      <c r="N1977" s="20">
        <f t="shared" si="30"/>
        <v>55</v>
      </c>
    </row>
    <row r="1978" spans="4:14" x14ac:dyDescent="0.35">
      <c r="D1978" t="s">
        <v>1995</v>
      </c>
      <c r="E1978">
        <v>1969</v>
      </c>
      <c r="F1978" s="28" t="s">
        <v>37</v>
      </c>
      <c r="G1978">
        <v>16</v>
      </c>
      <c r="H1978">
        <v>0</v>
      </c>
      <c r="I1978" s="38">
        <v>27346.04</v>
      </c>
      <c r="J1978" t="s">
        <v>11</v>
      </c>
      <c r="K1978" t="s">
        <v>11</v>
      </c>
      <c r="L1978" t="s">
        <v>13</v>
      </c>
      <c r="M1978" s="35">
        <f>DATE(E1978,MATCH(F1978,{"Jan","Feb","Mar","Apr","May","Jun","Jul","Aug","Sep","Oct","Nov","Dec"}, 0),G1978)</f>
        <v>25492</v>
      </c>
      <c r="N1978" s="20">
        <f t="shared" si="30"/>
        <v>53</v>
      </c>
    </row>
    <row r="1979" spans="4:14" x14ac:dyDescent="0.35">
      <c r="D1979" t="s">
        <v>1996</v>
      </c>
      <c r="E1979">
        <v>1988</v>
      </c>
      <c r="F1979" s="28" t="s">
        <v>20</v>
      </c>
      <c r="G1979">
        <v>15</v>
      </c>
      <c r="H1979">
        <v>2</v>
      </c>
      <c r="I1979" s="38">
        <v>27375.9</v>
      </c>
      <c r="J1979" t="s">
        <v>11</v>
      </c>
      <c r="K1979" t="s">
        <v>12</v>
      </c>
      <c r="L1979" t="s">
        <v>164</v>
      </c>
      <c r="M1979" s="35">
        <f>DATE(E1979,MATCH(F1979,{"Jan","Feb","Mar","Apr","May","Jun","Jul","Aug","Sep","Oct","Nov","Dec"}, 0),G1979)</f>
        <v>32401</v>
      </c>
      <c r="N1979" s="20">
        <f t="shared" si="30"/>
        <v>34</v>
      </c>
    </row>
    <row r="1980" spans="4:14" x14ac:dyDescent="0.35">
      <c r="D1980" t="s">
        <v>1997</v>
      </c>
      <c r="E1980">
        <v>1985</v>
      </c>
      <c r="F1980" s="28" t="s">
        <v>30</v>
      </c>
      <c r="G1980">
        <v>5</v>
      </c>
      <c r="H1980">
        <v>3</v>
      </c>
      <c r="I1980" s="38">
        <v>27432.73</v>
      </c>
      <c r="J1980" t="s">
        <v>11</v>
      </c>
      <c r="K1980" t="s">
        <v>16</v>
      </c>
      <c r="L1980" t="s">
        <v>42</v>
      </c>
      <c r="M1980" s="35">
        <f>DATE(E1980,MATCH(F1980,{"Jan","Feb","Mar","Apr","May","Jun","Jul","Aug","Sep","Oct","Nov","Dec"}, 0),G1980)</f>
        <v>31386</v>
      </c>
      <c r="N1980" s="20">
        <f t="shared" si="30"/>
        <v>37</v>
      </c>
    </row>
    <row r="1981" spans="4:14" x14ac:dyDescent="0.35">
      <c r="D1981" t="s">
        <v>1998</v>
      </c>
      <c r="E1981">
        <v>1981</v>
      </c>
      <c r="F1981" s="28" t="s">
        <v>37</v>
      </c>
      <c r="G1981">
        <v>3</v>
      </c>
      <c r="H1981">
        <v>1</v>
      </c>
      <c r="I1981" s="38">
        <v>27495.59</v>
      </c>
      <c r="J1981" t="s">
        <v>11</v>
      </c>
      <c r="K1981" t="s">
        <v>16</v>
      </c>
      <c r="L1981" t="s">
        <v>42</v>
      </c>
      <c r="M1981" s="35">
        <f>DATE(E1981,MATCH(F1981,{"Jan","Feb","Mar","Apr","May","Jun","Jul","Aug","Sep","Oct","Nov","Dec"}, 0),G1981)</f>
        <v>29862</v>
      </c>
      <c r="N1981" s="20">
        <f t="shared" si="30"/>
        <v>41</v>
      </c>
    </row>
    <row r="1982" spans="4:14" x14ac:dyDescent="0.35">
      <c r="D1982" t="s">
        <v>1999</v>
      </c>
      <c r="E1982">
        <v>1965</v>
      </c>
      <c r="F1982" s="28" t="s">
        <v>37</v>
      </c>
      <c r="G1982">
        <v>19</v>
      </c>
      <c r="H1982">
        <v>0</v>
      </c>
      <c r="I1982" s="38">
        <v>27533.91</v>
      </c>
      <c r="J1982" t="s">
        <v>11</v>
      </c>
      <c r="K1982" t="s">
        <v>12</v>
      </c>
      <c r="L1982" t="s">
        <v>13</v>
      </c>
      <c r="M1982" s="35">
        <f>DATE(E1982,MATCH(F1982,{"Jan","Feb","Mar","Apr","May","Jun","Jul","Aug","Sep","Oct","Nov","Dec"}, 0),G1982)</f>
        <v>24034</v>
      </c>
      <c r="N1982" s="20">
        <f t="shared" si="30"/>
        <v>57</v>
      </c>
    </row>
    <row r="1983" spans="4:14" x14ac:dyDescent="0.35">
      <c r="D1983" t="s">
        <v>2000</v>
      </c>
      <c r="E1983">
        <v>1984</v>
      </c>
      <c r="F1983" s="28" t="s">
        <v>10</v>
      </c>
      <c r="G1983">
        <v>22</v>
      </c>
      <c r="H1983">
        <v>3</v>
      </c>
      <c r="I1983" s="38">
        <v>27534.53</v>
      </c>
      <c r="J1983" t="s">
        <v>11</v>
      </c>
      <c r="K1983" t="s">
        <v>11</v>
      </c>
      <c r="L1983" t="s">
        <v>42</v>
      </c>
      <c r="M1983" s="35">
        <f>DATE(E1983,MATCH(F1983,{"Jan","Feb","Mar","Apr","May","Jun","Jul","Aug","Sep","Oct","Nov","Dec"}, 0),G1983)</f>
        <v>30885</v>
      </c>
      <c r="N1983" s="20">
        <f t="shared" si="30"/>
        <v>38</v>
      </c>
    </row>
    <row r="1984" spans="4:14" x14ac:dyDescent="0.35">
      <c r="D1984" t="s">
        <v>2001</v>
      </c>
      <c r="E1984">
        <v>1985</v>
      </c>
      <c r="F1984" s="28" t="s">
        <v>15</v>
      </c>
      <c r="G1984">
        <v>6</v>
      </c>
      <c r="H1984">
        <v>3</v>
      </c>
      <c r="I1984" s="38">
        <v>27598.93</v>
      </c>
      <c r="J1984" t="s">
        <v>11</v>
      </c>
      <c r="K1984" t="s">
        <v>16</v>
      </c>
      <c r="L1984" t="s">
        <v>42</v>
      </c>
      <c r="M1984" s="35">
        <f>DATE(E1984,MATCH(F1984,{"Jan","Feb","Mar","Apr","May","Jun","Jul","Aug","Sep","Oct","Nov","Dec"}, 0),G1984)</f>
        <v>31357</v>
      </c>
      <c r="N1984" s="20">
        <f t="shared" si="30"/>
        <v>37</v>
      </c>
    </row>
    <row r="1985" spans="4:14" x14ac:dyDescent="0.35">
      <c r="D1985" t="s">
        <v>2002</v>
      </c>
      <c r="E1985">
        <v>1992</v>
      </c>
      <c r="F1985" s="28" t="s">
        <v>18</v>
      </c>
      <c r="G1985">
        <v>11</v>
      </c>
      <c r="H1985">
        <v>0</v>
      </c>
      <c r="I1985" s="38">
        <v>27614.71</v>
      </c>
      <c r="J1985" t="s">
        <v>11</v>
      </c>
      <c r="K1985" t="s">
        <v>12</v>
      </c>
      <c r="L1985" t="s">
        <v>42</v>
      </c>
      <c r="M1985" s="35">
        <f>DATE(E1985,MATCH(F1985,{"Jan","Feb","Mar","Apr","May","Jun","Jul","Aug","Sep","Oct","Nov","Dec"}, 0),G1985)</f>
        <v>33766</v>
      </c>
      <c r="N1985" s="20">
        <f t="shared" si="30"/>
        <v>30</v>
      </c>
    </row>
    <row r="1986" spans="4:14" x14ac:dyDescent="0.35">
      <c r="D1986" t="s">
        <v>2003</v>
      </c>
      <c r="E1986">
        <v>1997</v>
      </c>
      <c r="F1986" s="28" t="s">
        <v>20</v>
      </c>
      <c r="G1986">
        <v>9</v>
      </c>
      <c r="H1986">
        <v>0</v>
      </c>
      <c r="I1986" s="38">
        <v>27619.360000000001</v>
      </c>
      <c r="J1986" t="s">
        <v>11</v>
      </c>
      <c r="K1986" t="s">
        <v>12</v>
      </c>
      <c r="L1986" t="s">
        <v>42</v>
      </c>
      <c r="M1986" s="35">
        <f>DATE(E1986,MATCH(F1986,{"Jan","Feb","Mar","Apr","May","Jun","Jul","Aug","Sep","Oct","Nov","Dec"}, 0),G1986)</f>
        <v>35682</v>
      </c>
      <c r="N1986" s="20">
        <f t="shared" si="30"/>
        <v>25</v>
      </c>
    </row>
    <row r="1987" spans="4:14" x14ac:dyDescent="0.35">
      <c r="D1987" t="s">
        <v>2004</v>
      </c>
      <c r="E1987">
        <v>1997</v>
      </c>
      <c r="F1987" s="28" t="s">
        <v>37</v>
      </c>
      <c r="G1987">
        <v>7</v>
      </c>
      <c r="H1987">
        <v>0</v>
      </c>
      <c r="I1987" s="38">
        <v>27625.17</v>
      </c>
      <c r="J1987" t="s">
        <v>16</v>
      </c>
      <c r="K1987" t="s">
        <v>16</v>
      </c>
      <c r="L1987" t="s">
        <v>42</v>
      </c>
      <c r="M1987" s="35">
        <f>DATE(E1987,MATCH(F1987,{"Jan","Feb","Mar","Apr","May","Jun","Jul","Aug","Sep","Oct","Nov","Dec"}, 0),G1987)</f>
        <v>35710</v>
      </c>
      <c r="N1987" s="20">
        <f t="shared" si="30"/>
        <v>25</v>
      </c>
    </row>
    <row r="1988" spans="4:14" x14ac:dyDescent="0.35">
      <c r="D1988" t="s">
        <v>2005</v>
      </c>
      <c r="E1988">
        <v>1992</v>
      </c>
      <c r="F1988" s="28" t="s">
        <v>10</v>
      </c>
      <c r="G1988">
        <v>3</v>
      </c>
      <c r="H1988">
        <v>0</v>
      </c>
      <c r="I1988" s="38">
        <v>27696.11</v>
      </c>
      <c r="J1988" t="s">
        <v>16</v>
      </c>
      <c r="K1988" t="s">
        <v>11</v>
      </c>
      <c r="L1988" t="s">
        <v>42</v>
      </c>
      <c r="M1988" s="35">
        <f>DATE(E1988,MATCH(F1988,{"Jan","Feb","Mar","Apr","May","Jun","Jul","Aug","Sep","Oct","Nov","Dec"}, 0),G1988)</f>
        <v>33788</v>
      </c>
      <c r="N1988" s="20">
        <f t="shared" si="30"/>
        <v>30</v>
      </c>
    </row>
    <row r="1989" spans="4:14" x14ac:dyDescent="0.35">
      <c r="D1989" t="s">
        <v>2006</v>
      </c>
      <c r="E1989">
        <v>2002</v>
      </c>
      <c r="F1989" s="28" t="s">
        <v>30</v>
      </c>
      <c r="G1989">
        <v>6</v>
      </c>
      <c r="H1989">
        <v>1</v>
      </c>
      <c r="I1989" s="38">
        <v>27724.29</v>
      </c>
      <c r="J1989" t="s">
        <v>16</v>
      </c>
      <c r="K1989" t="s">
        <v>12</v>
      </c>
      <c r="L1989" t="s">
        <v>13</v>
      </c>
      <c r="M1989" s="35">
        <f>DATE(E1989,MATCH(F1989,{"Jan","Feb","Mar","Apr","May","Jun","Jul","Aug","Sep","Oct","Nov","Dec"}, 0),G1989)</f>
        <v>37596</v>
      </c>
      <c r="N1989" s="20">
        <f t="shared" si="30"/>
        <v>20</v>
      </c>
    </row>
    <row r="1990" spans="4:14" x14ac:dyDescent="0.35">
      <c r="D1990" t="s">
        <v>2007</v>
      </c>
      <c r="E1990">
        <v>1960</v>
      </c>
      <c r="F1990" s="28" t="s">
        <v>10</v>
      </c>
      <c r="G1990">
        <v>6</v>
      </c>
      <c r="H1990">
        <v>0</v>
      </c>
      <c r="I1990" s="38">
        <v>27808.73</v>
      </c>
      <c r="J1990" t="s">
        <v>16</v>
      </c>
      <c r="K1990" t="s">
        <v>16</v>
      </c>
      <c r="L1990" t="s">
        <v>13</v>
      </c>
      <c r="M1990" s="35">
        <f>DATE(E1990,MATCH(F1990,{"Jan","Feb","Mar","Apr","May","Jun","Jul","Aug","Sep","Oct","Nov","Dec"}, 0),G1990)</f>
        <v>22103</v>
      </c>
      <c r="N1990" s="20">
        <f t="shared" si="30"/>
        <v>62</v>
      </c>
    </row>
    <row r="1991" spans="4:14" x14ac:dyDescent="0.35">
      <c r="D1991" t="s">
        <v>2008</v>
      </c>
      <c r="E1991">
        <v>1985</v>
      </c>
      <c r="F1991" s="28" t="s">
        <v>30</v>
      </c>
      <c r="G1991">
        <v>4</v>
      </c>
      <c r="H1991">
        <v>3</v>
      </c>
      <c r="I1991" s="38">
        <v>27849.94</v>
      </c>
      <c r="J1991" t="s">
        <v>16</v>
      </c>
      <c r="K1991" t="s">
        <v>16</v>
      </c>
      <c r="L1991" t="s">
        <v>42</v>
      </c>
      <c r="M1991" s="35">
        <f>DATE(E1991,MATCH(F1991,{"Jan","Feb","Mar","Apr","May","Jun","Jul","Aug","Sep","Oct","Nov","Dec"}, 0),G1991)</f>
        <v>31385</v>
      </c>
      <c r="N1991" s="20">
        <f t="shared" si="30"/>
        <v>37</v>
      </c>
    </row>
    <row r="1992" spans="4:14" x14ac:dyDescent="0.35">
      <c r="D1992" t="s">
        <v>2009</v>
      </c>
      <c r="E1992">
        <v>1989</v>
      </c>
      <c r="F1992" s="28" t="s">
        <v>15</v>
      </c>
      <c r="G1992">
        <v>21</v>
      </c>
      <c r="H1992">
        <v>3</v>
      </c>
      <c r="I1992" s="38">
        <v>27925.86</v>
      </c>
      <c r="J1992" t="s">
        <v>16</v>
      </c>
      <c r="K1992" t="s">
        <v>11</v>
      </c>
      <c r="L1992" t="s">
        <v>42</v>
      </c>
      <c r="M1992" s="35">
        <f>DATE(E1992,MATCH(F1992,{"Jan","Feb","Mar","Apr","May","Jun","Jul","Aug","Sep","Oct","Nov","Dec"}, 0),G1992)</f>
        <v>32833</v>
      </c>
      <c r="N1992" s="20">
        <f t="shared" si="30"/>
        <v>33</v>
      </c>
    </row>
    <row r="1993" spans="4:14" x14ac:dyDescent="0.35">
      <c r="D1993" t="s">
        <v>2010</v>
      </c>
      <c r="E1993">
        <v>1991</v>
      </c>
      <c r="F1993" s="28" t="s">
        <v>18</v>
      </c>
      <c r="G1993">
        <v>4</v>
      </c>
      <c r="H1993">
        <v>3</v>
      </c>
      <c r="I1993" s="38">
        <v>27931.11</v>
      </c>
      <c r="J1993" t="s">
        <v>16</v>
      </c>
      <c r="K1993" t="s">
        <v>12</v>
      </c>
      <c r="L1993" t="s">
        <v>42</v>
      </c>
      <c r="M1993" s="35">
        <f>DATE(E1993,MATCH(F1993,{"Jan","Feb","Mar","Apr","May","Jun","Jul","Aug","Sep","Oct","Nov","Dec"}, 0),G1993)</f>
        <v>33393</v>
      </c>
      <c r="N1993" s="20">
        <f t="shared" si="30"/>
        <v>32</v>
      </c>
    </row>
    <row r="1994" spans="4:14" x14ac:dyDescent="0.35">
      <c r="D1994" t="s">
        <v>2011</v>
      </c>
      <c r="E1994">
        <v>1961</v>
      </c>
      <c r="F1994" s="28" t="s">
        <v>10</v>
      </c>
      <c r="G1994">
        <v>28</v>
      </c>
      <c r="H1994">
        <v>3</v>
      </c>
      <c r="I1994" s="38">
        <v>27941.29</v>
      </c>
      <c r="J1994" t="s">
        <v>16</v>
      </c>
      <c r="K1994" t="s">
        <v>12</v>
      </c>
      <c r="L1994" t="s">
        <v>42</v>
      </c>
      <c r="M1994" s="35">
        <f>DATE(E1994,MATCH(F1994,{"Jan","Feb","Mar","Apr","May","Jun","Jul","Aug","Sep","Oct","Nov","Dec"}, 0),G1994)</f>
        <v>22490</v>
      </c>
      <c r="N1994" s="20">
        <f t="shared" si="30"/>
        <v>61</v>
      </c>
    </row>
    <row r="1995" spans="4:14" x14ac:dyDescent="0.35">
      <c r="D1995" t="s">
        <v>2012</v>
      </c>
      <c r="E1995">
        <v>1999</v>
      </c>
      <c r="F1995" s="28" t="s">
        <v>30</v>
      </c>
      <c r="G1995">
        <v>21</v>
      </c>
      <c r="H1995">
        <v>0</v>
      </c>
      <c r="I1995" s="38">
        <v>27980.77</v>
      </c>
      <c r="J1995" t="s">
        <v>16</v>
      </c>
      <c r="K1995" t="s">
        <v>16</v>
      </c>
      <c r="L1995" t="s">
        <v>42</v>
      </c>
      <c r="M1995" s="35">
        <f>DATE(E1995,MATCH(F1995,{"Jan","Feb","Mar","Apr","May","Jun","Jul","Aug","Sep","Oct","Nov","Dec"}, 0),G1995)</f>
        <v>36515</v>
      </c>
      <c r="N1995" s="20">
        <f t="shared" si="30"/>
        <v>23</v>
      </c>
    </row>
    <row r="1996" spans="4:14" x14ac:dyDescent="0.35">
      <c r="D1996" t="s">
        <v>2013</v>
      </c>
      <c r="E1996">
        <v>1985</v>
      </c>
      <c r="F1996" s="28" t="s">
        <v>15</v>
      </c>
      <c r="G1996">
        <v>29</v>
      </c>
      <c r="H1996">
        <v>3</v>
      </c>
      <c r="I1996" s="38">
        <v>28006.94</v>
      </c>
      <c r="J1996" t="s">
        <v>16</v>
      </c>
      <c r="K1996" t="s">
        <v>11</v>
      </c>
      <c r="L1996" t="s">
        <v>42</v>
      </c>
      <c r="M1996" s="35">
        <f>DATE(E1996,MATCH(F1996,{"Jan","Feb","Mar","Apr","May","Jun","Jul","Aug","Sep","Oct","Nov","Dec"}, 0),G1996)</f>
        <v>31380</v>
      </c>
      <c r="N1996" s="20">
        <f t="shared" si="30"/>
        <v>37</v>
      </c>
    </row>
    <row r="1997" spans="4:14" x14ac:dyDescent="0.35">
      <c r="D1997" t="s">
        <v>2014</v>
      </c>
      <c r="E1997">
        <v>1960</v>
      </c>
      <c r="F1997" s="28" t="s">
        <v>15</v>
      </c>
      <c r="G1997">
        <v>22</v>
      </c>
      <c r="H1997">
        <v>0</v>
      </c>
      <c r="I1997" s="38">
        <v>28101.33</v>
      </c>
      <c r="J1997" t="s">
        <v>16</v>
      </c>
      <c r="K1997" t="s">
        <v>11</v>
      </c>
      <c r="L1997" t="s">
        <v>166</v>
      </c>
      <c r="M1997" s="35">
        <f>DATE(E1997,MATCH(F1997,{"Jan","Feb","Mar","Apr","May","Jun","Jul","Aug","Sep","Oct","Nov","Dec"}, 0),G1997)</f>
        <v>22242</v>
      </c>
      <c r="N1997" s="20">
        <f t="shared" si="30"/>
        <v>62</v>
      </c>
    </row>
    <row r="1998" spans="4:14" x14ac:dyDescent="0.35">
      <c r="D1998" t="s">
        <v>2015</v>
      </c>
      <c r="E1998">
        <v>1999</v>
      </c>
      <c r="F1998" s="28" t="s">
        <v>20</v>
      </c>
      <c r="G1998">
        <v>6</v>
      </c>
      <c r="H1998">
        <v>0</v>
      </c>
      <c r="I1998" s="38">
        <v>28245.34</v>
      </c>
      <c r="J1998" t="s">
        <v>16</v>
      </c>
      <c r="K1998" t="s">
        <v>12</v>
      </c>
      <c r="L1998" t="s">
        <v>42</v>
      </c>
      <c r="M1998" s="35">
        <f>DATE(E1998,MATCH(F1998,{"Jan","Feb","Mar","Apr","May","Jun","Jul","Aug","Sep","Oct","Nov","Dec"}, 0),G1998)</f>
        <v>36409</v>
      </c>
      <c r="N1998" s="20">
        <f t="shared" si="30"/>
        <v>23</v>
      </c>
    </row>
    <row r="1999" spans="4:14" x14ac:dyDescent="0.35">
      <c r="D1999" t="s">
        <v>2016</v>
      </c>
      <c r="E1999">
        <v>1963</v>
      </c>
      <c r="F1999" s="28" t="s">
        <v>15</v>
      </c>
      <c r="G1999">
        <v>25</v>
      </c>
      <c r="H1999">
        <v>1</v>
      </c>
      <c r="I1999" s="38">
        <v>28287.9</v>
      </c>
      <c r="J1999" t="s">
        <v>16</v>
      </c>
      <c r="K1999" t="s">
        <v>16</v>
      </c>
      <c r="L1999" t="s">
        <v>13</v>
      </c>
      <c r="M1999" s="35">
        <f>DATE(E1999,MATCH(F1999,{"Jan","Feb","Mar","Apr","May","Jun","Jul","Aug","Sep","Oct","Nov","Dec"}, 0),G1999)</f>
        <v>23340</v>
      </c>
      <c r="N1999" s="20">
        <f t="shared" si="30"/>
        <v>59</v>
      </c>
    </row>
    <row r="2000" spans="4:14" x14ac:dyDescent="0.35">
      <c r="D2000" t="s">
        <v>2017</v>
      </c>
      <c r="E2000">
        <v>1990</v>
      </c>
      <c r="F2000" s="28" t="s">
        <v>30</v>
      </c>
      <c r="G2000">
        <v>24</v>
      </c>
      <c r="H2000">
        <v>3</v>
      </c>
      <c r="I2000" s="38">
        <v>28302.33</v>
      </c>
      <c r="J2000" t="s">
        <v>16</v>
      </c>
      <c r="K2000" t="s">
        <v>11</v>
      </c>
      <c r="L2000" t="s">
        <v>42</v>
      </c>
      <c r="M2000" s="35">
        <f>DATE(E2000,MATCH(F2000,{"Jan","Feb","Mar","Apr","May","Jun","Jul","Aug","Sep","Oct","Nov","Dec"}, 0),G2000)</f>
        <v>33231</v>
      </c>
      <c r="N2000" s="20">
        <f t="shared" si="30"/>
        <v>32</v>
      </c>
    </row>
    <row r="2001" spans="4:14" x14ac:dyDescent="0.35">
      <c r="D2001" t="s">
        <v>2018</v>
      </c>
      <c r="E2001">
        <v>1977</v>
      </c>
      <c r="F2001" s="28" t="s">
        <v>30</v>
      </c>
      <c r="G2001">
        <v>2</v>
      </c>
      <c r="H2001">
        <v>1</v>
      </c>
      <c r="I2001" s="38">
        <v>28340.19</v>
      </c>
      <c r="J2001" t="s">
        <v>16</v>
      </c>
      <c r="K2001" t="s">
        <v>11</v>
      </c>
      <c r="L2001" t="s">
        <v>23</v>
      </c>
      <c r="M2001" s="35">
        <f>DATE(E2001,MATCH(F2001,{"Jan","Feb","Mar","Apr","May","Jun","Jul","Aug","Sep","Oct","Nov","Dec"}, 0),G2001)</f>
        <v>28461</v>
      </c>
      <c r="N2001" s="20">
        <f t="shared" ref="N2001:N2064" si="31">DATEDIF(M2001,DATE(2023,6,8),"y")</f>
        <v>45</v>
      </c>
    </row>
    <row r="2002" spans="4:14" x14ac:dyDescent="0.35">
      <c r="D2002" t="s">
        <v>2019</v>
      </c>
      <c r="E2002">
        <v>1974</v>
      </c>
      <c r="F2002" s="28" t="s">
        <v>20</v>
      </c>
      <c r="G2002">
        <v>16</v>
      </c>
      <c r="H2002">
        <v>1</v>
      </c>
      <c r="I2002" s="38">
        <v>28468.92</v>
      </c>
      <c r="J2002" t="s">
        <v>16</v>
      </c>
      <c r="K2002" t="s">
        <v>16</v>
      </c>
      <c r="L2002" t="s">
        <v>23</v>
      </c>
      <c r="M2002" s="35">
        <f>DATE(E2002,MATCH(F2002,{"Jan","Feb","Mar","Apr","May","Jun","Jul","Aug","Sep","Oct","Nov","Dec"}, 0),G2002)</f>
        <v>27288</v>
      </c>
      <c r="N2002" s="20">
        <f t="shared" si="31"/>
        <v>48</v>
      </c>
    </row>
    <row r="2003" spans="4:14" x14ac:dyDescent="0.35">
      <c r="D2003" t="s">
        <v>2020</v>
      </c>
      <c r="E2003">
        <v>1982</v>
      </c>
      <c r="F2003" s="28" t="s">
        <v>30</v>
      </c>
      <c r="G2003">
        <v>11</v>
      </c>
      <c r="H2003">
        <v>1</v>
      </c>
      <c r="I2003" s="38">
        <v>28476.73</v>
      </c>
      <c r="J2003" t="s">
        <v>16</v>
      </c>
      <c r="K2003" t="s">
        <v>11</v>
      </c>
      <c r="L2003" t="s">
        <v>23</v>
      </c>
      <c r="M2003" s="35">
        <f>DATE(E2003,MATCH(F2003,{"Jan","Feb","Mar","Apr","May","Jun","Jul","Aug","Sep","Oct","Nov","Dec"}, 0),G2003)</f>
        <v>30296</v>
      </c>
      <c r="N2003" s="20">
        <f t="shared" si="31"/>
        <v>40</v>
      </c>
    </row>
    <row r="2004" spans="4:14" x14ac:dyDescent="0.35">
      <c r="D2004" t="s">
        <v>2021</v>
      </c>
      <c r="E2004">
        <v>1985</v>
      </c>
      <c r="F2004" s="28" t="s">
        <v>20</v>
      </c>
      <c r="G2004">
        <v>27</v>
      </c>
      <c r="H2004">
        <v>3</v>
      </c>
      <c r="I2004" s="38">
        <v>28542.86</v>
      </c>
      <c r="J2004" t="s">
        <v>16</v>
      </c>
      <c r="K2004" t="s">
        <v>12</v>
      </c>
      <c r="L2004" t="s">
        <v>42</v>
      </c>
      <c r="M2004" s="35">
        <f>DATE(E2004,MATCH(F2004,{"Jan","Feb","Mar","Apr","May","Jun","Jul","Aug","Sep","Oct","Nov","Dec"}, 0),G2004)</f>
        <v>31317</v>
      </c>
      <c r="N2004" s="20">
        <f t="shared" si="31"/>
        <v>37</v>
      </c>
    </row>
    <row r="2005" spans="4:14" x14ac:dyDescent="0.35">
      <c r="D2005" t="s">
        <v>2022</v>
      </c>
      <c r="E2005">
        <v>1990</v>
      </c>
      <c r="F2005" s="28" t="s">
        <v>30</v>
      </c>
      <c r="G2005">
        <v>5</v>
      </c>
      <c r="H2005">
        <v>3</v>
      </c>
      <c r="I2005" s="38">
        <v>28716.14</v>
      </c>
      <c r="J2005" t="s">
        <v>16</v>
      </c>
      <c r="K2005" t="s">
        <v>12</v>
      </c>
      <c r="L2005" t="s">
        <v>42</v>
      </c>
      <c r="M2005" s="35">
        <f>DATE(E2005,MATCH(F2005,{"Jan","Feb","Mar","Apr","May","Jun","Jul","Aug","Sep","Oct","Nov","Dec"}, 0),G2005)</f>
        <v>33212</v>
      </c>
      <c r="N2005" s="20">
        <f t="shared" si="31"/>
        <v>32</v>
      </c>
    </row>
    <row r="2006" spans="4:14" x14ac:dyDescent="0.35">
      <c r="D2006" t="s">
        <v>2023</v>
      </c>
      <c r="E2006">
        <v>1961</v>
      </c>
      <c r="F2006" s="28" t="s">
        <v>35</v>
      </c>
      <c r="G2006">
        <v>3</v>
      </c>
      <c r="H2006">
        <v>1</v>
      </c>
      <c r="I2006" s="38">
        <v>28868.66</v>
      </c>
      <c r="J2006" t="s">
        <v>16</v>
      </c>
      <c r="K2006" t="s">
        <v>11</v>
      </c>
      <c r="L2006" t="s">
        <v>23</v>
      </c>
      <c r="M2006" s="35">
        <f>DATE(E2006,MATCH(F2006,{"Jan","Feb","Mar","Apr","May","Jun","Jul","Aug","Sep","Oct","Nov","Dec"}, 0),G2006)</f>
        <v>22496</v>
      </c>
      <c r="N2006" s="20">
        <f t="shared" si="31"/>
        <v>61</v>
      </c>
    </row>
    <row r="2007" spans="4:14" x14ac:dyDescent="0.35">
      <c r="D2007" t="s">
        <v>2024</v>
      </c>
      <c r="E2007">
        <v>1962</v>
      </c>
      <c r="F2007" s="28" t="s">
        <v>10</v>
      </c>
      <c r="G2007">
        <v>25</v>
      </c>
      <c r="H2007">
        <v>0</v>
      </c>
      <c r="I2007" s="38">
        <v>28923.14</v>
      </c>
      <c r="J2007" t="s">
        <v>16</v>
      </c>
      <c r="K2007" t="s">
        <v>16</v>
      </c>
      <c r="L2007" t="s">
        <v>23</v>
      </c>
      <c r="M2007" s="35">
        <f>DATE(E2007,MATCH(F2007,{"Jan","Feb","Mar","Apr","May","Jun","Jul","Aug","Sep","Oct","Nov","Dec"}, 0),G2007)</f>
        <v>22852</v>
      </c>
      <c r="N2007" s="20">
        <f t="shared" si="31"/>
        <v>60</v>
      </c>
    </row>
    <row r="2008" spans="4:14" x14ac:dyDescent="0.35">
      <c r="D2008" t="s">
        <v>2025</v>
      </c>
      <c r="E2008">
        <v>1959</v>
      </c>
      <c r="F2008" s="28" t="s">
        <v>30</v>
      </c>
      <c r="G2008">
        <v>5</v>
      </c>
      <c r="H2008">
        <v>0</v>
      </c>
      <c r="I2008" s="38">
        <v>28950.47</v>
      </c>
      <c r="J2008" t="s">
        <v>16</v>
      </c>
      <c r="K2008" t="s">
        <v>16</v>
      </c>
      <c r="L2008" t="s">
        <v>23</v>
      </c>
      <c r="M2008" s="35">
        <f>DATE(E2008,MATCH(F2008,{"Jan","Feb","Mar","Apr","May","Jun","Jul","Aug","Sep","Oct","Nov","Dec"}, 0),G2008)</f>
        <v>21889</v>
      </c>
      <c r="N2008" s="20">
        <f t="shared" si="31"/>
        <v>63</v>
      </c>
    </row>
    <row r="2009" spans="4:14" x14ac:dyDescent="0.35">
      <c r="D2009" t="s">
        <v>2026</v>
      </c>
      <c r="E2009">
        <v>2003</v>
      </c>
      <c r="F2009" s="28" t="s">
        <v>20</v>
      </c>
      <c r="G2009">
        <v>1</v>
      </c>
      <c r="H2009">
        <v>0</v>
      </c>
      <c r="I2009" s="38">
        <v>28998.68</v>
      </c>
      <c r="J2009" t="s">
        <v>16</v>
      </c>
      <c r="K2009" t="s">
        <v>12</v>
      </c>
      <c r="L2009" t="s">
        <v>42</v>
      </c>
      <c r="M2009" s="35">
        <f>DATE(E2009,MATCH(F2009,{"Jan","Feb","Mar","Apr","May","Jun","Jul","Aug","Sep","Oct","Nov","Dec"}, 0),G2009)</f>
        <v>37865</v>
      </c>
      <c r="N2009" s="20">
        <f t="shared" si="31"/>
        <v>19</v>
      </c>
    </row>
    <row r="2010" spans="4:14" x14ac:dyDescent="0.35">
      <c r="D2010" t="s">
        <v>2027</v>
      </c>
      <c r="E2010">
        <v>1992</v>
      </c>
      <c r="F2010" s="28" t="s">
        <v>10</v>
      </c>
      <c r="G2010">
        <v>7</v>
      </c>
      <c r="H2010">
        <v>0</v>
      </c>
      <c r="I2010" s="38">
        <v>29007.82</v>
      </c>
      <c r="J2010" t="s">
        <v>16</v>
      </c>
      <c r="K2010" t="s">
        <v>12</v>
      </c>
      <c r="L2010" t="s">
        <v>42</v>
      </c>
      <c r="M2010" s="35">
        <f>DATE(E2010,MATCH(F2010,{"Jan","Feb","Mar","Apr","May","Jun","Jul","Aug","Sep","Oct","Nov","Dec"}, 0),G2010)</f>
        <v>33792</v>
      </c>
      <c r="N2010" s="20">
        <f t="shared" si="31"/>
        <v>30</v>
      </c>
    </row>
    <row r="2011" spans="4:14" x14ac:dyDescent="0.35">
      <c r="D2011" t="s">
        <v>2028</v>
      </c>
      <c r="E2011">
        <v>1980</v>
      </c>
      <c r="F2011" s="28" t="s">
        <v>10</v>
      </c>
      <c r="G2011">
        <v>14</v>
      </c>
      <c r="H2011">
        <v>2</v>
      </c>
      <c r="I2011" s="38">
        <v>29114.21</v>
      </c>
      <c r="J2011" t="s">
        <v>16</v>
      </c>
      <c r="K2011" t="s">
        <v>12</v>
      </c>
      <c r="L2011" t="s">
        <v>42</v>
      </c>
      <c r="M2011" s="35">
        <f>DATE(E2011,MATCH(F2011,{"Jan","Feb","Mar","Apr","May","Jun","Jul","Aug","Sep","Oct","Nov","Dec"}, 0),G2011)</f>
        <v>29416</v>
      </c>
      <c r="N2011" s="20">
        <f t="shared" si="31"/>
        <v>42</v>
      </c>
    </row>
    <row r="2012" spans="4:14" x14ac:dyDescent="0.35">
      <c r="D2012" t="s">
        <v>2029</v>
      </c>
      <c r="E2012">
        <v>1978</v>
      </c>
      <c r="F2012" s="28" t="s">
        <v>15</v>
      </c>
      <c r="G2012">
        <v>29</v>
      </c>
      <c r="H2012">
        <v>2</v>
      </c>
      <c r="I2012" s="38">
        <v>29114.77</v>
      </c>
      <c r="J2012" t="s">
        <v>16</v>
      </c>
      <c r="K2012" t="s">
        <v>16</v>
      </c>
      <c r="L2012" t="s">
        <v>42</v>
      </c>
      <c r="M2012" s="35">
        <f>DATE(E2012,MATCH(F2012,{"Jan","Feb","Mar","Apr","May","Jun","Jul","Aug","Sep","Oct","Nov","Dec"}, 0),G2012)</f>
        <v>28823</v>
      </c>
      <c r="N2012" s="20">
        <f t="shared" si="31"/>
        <v>44</v>
      </c>
    </row>
    <row r="2013" spans="4:14" x14ac:dyDescent="0.35">
      <c r="D2013" t="s">
        <v>2030</v>
      </c>
      <c r="E2013">
        <v>1961</v>
      </c>
      <c r="F2013" s="28" t="s">
        <v>30</v>
      </c>
      <c r="G2013">
        <v>24</v>
      </c>
      <c r="H2013">
        <v>0</v>
      </c>
      <c r="I2013" s="38">
        <v>29141.360000000001</v>
      </c>
      <c r="J2013" t="s">
        <v>16</v>
      </c>
      <c r="K2013" t="s">
        <v>12</v>
      </c>
      <c r="L2013" t="s">
        <v>23</v>
      </c>
      <c r="M2013" s="35">
        <f>DATE(E2013,MATCH(F2013,{"Jan","Feb","Mar","Apr","May","Jun","Jul","Aug","Sep","Oct","Nov","Dec"}, 0),G2013)</f>
        <v>22639</v>
      </c>
      <c r="N2013" s="20">
        <f t="shared" si="31"/>
        <v>61</v>
      </c>
    </row>
    <row r="2014" spans="4:14" x14ac:dyDescent="0.35">
      <c r="D2014" t="s">
        <v>2031</v>
      </c>
      <c r="E2014">
        <v>1976</v>
      </c>
      <c r="F2014" s="28" t="s">
        <v>15</v>
      </c>
      <c r="G2014">
        <v>8</v>
      </c>
      <c r="H2014">
        <v>2</v>
      </c>
      <c r="I2014" s="38">
        <v>29160.39</v>
      </c>
      <c r="J2014" t="s">
        <v>16</v>
      </c>
      <c r="K2014" t="s">
        <v>11</v>
      </c>
      <c r="L2014" t="s">
        <v>42</v>
      </c>
      <c r="M2014" s="35">
        <f>DATE(E2014,MATCH(F2014,{"Jan","Feb","Mar","Apr","May","Jun","Jul","Aug","Sep","Oct","Nov","Dec"}, 0),G2014)</f>
        <v>28072</v>
      </c>
      <c r="N2014" s="20">
        <f t="shared" si="31"/>
        <v>46</v>
      </c>
    </row>
    <row r="2015" spans="4:14" x14ac:dyDescent="0.35">
      <c r="D2015" t="s">
        <v>2032</v>
      </c>
      <c r="E2015">
        <v>1969</v>
      </c>
      <c r="F2015" s="28" t="s">
        <v>10</v>
      </c>
      <c r="G2015">
        <v>9</v>
      </c>
      <c r="H2015">
        <v>2</v>
      </c>
      <c r="I2015" s="38">
        <v>29186.48</v>
      </c>
      <c r="J2015" t="s">
        <v>16</v>
      </c>
      <c r="K2015" t="s">
        <v>12</v>
      </c>
      <c r="L2015" t="s">
        <v>247</v>
      </c>
      <c r="M2015" s="35">
        <f>DATE(E2015,MATCH(F2015,{"Jan","Feb","Mar","Apr","May","Jun","Jul","Aug","Sep","Oct","Nov","Dec"}, 0),G2015)</f>
        <v>25393</v>
      </c>
      <c r="N2015" s="20">
        <f t="shared" si="31"/>
        <v>53</v>
      </c>
    </row>
    <row r="2016" spans="4:14" x14ac:dyDescent="0.35">
      <c r="D2016" t="s">
        <v>2033</v>
      </c>
      <c r="E2016">
        <v>1978</v>
      </c>
      <c r="F2016" s="28" t="s">
        <v>10</v>
      </c>
      <c r="G2016">
        <v>21</v>
      </c>
      <c r="H2016">
        <v>2</v>
      </c>
      <c r="I2016" s="38">
        <v>29227.599999999999</v>
      </c>
      <c r="J2016" t="s">
        <v>16</v>
      </c>
      <c r="K2016" t="s">
        <v>12</v>
      </c>
      <c r="L2016" t="s">
        <v>23</v>
      </c>
      <c r="M2016" s="35">
        <f>DATE(E2016,MATCH(F2016,{"Jan","Feb","Mar","Apr","May","Jun","Jul","Aug","Sep","Oct","Nov","Dec"}, 0),G2016)</f>
        <v>28692</v>
      </c>
      <c r="N2016" s="20">
        <f t="shared" si="31"/>
        <v>44</v>
      </c>
    </row>
    <row r="2017" spans="4:14" x14ac:dyDescent="0.35">
      <c r="D2017" t="s">
        <v>2034</v>
      </c>
      <c r="E2017">
        <v>1958</v>
      </c>
      <c r="F2017" s="28" t="s">
        <v>18</v>
      </c>
      <c r="G2017">
        <v>5</v>
      </c>
      <c r="H2017">
        <v>0</v>
      </c>
      <c r="I2017" s="38">
        <v>29330.98</v>
      </c>
      <c r="J2017" t="s">
        <v>16</v>
      </c>
      <c r="K2017" t="s">
        <v>11</v>
      </c>
      <c r="L2017" t="s">
        <v>23</v>
      </c>
      <c r="M2017" s="35">
        <f>DATE(E2017,MATCH(F2017,{"Jan","Feb","Mar","Apr","May","Jun","Jul","Aug","Sep","Oct","Nov","Dec"}, 0),G2017)</f>
        <v>21341</v>
      </c>
      <c r="N2017" s="20">
        <f t="shared" si="31"/>
        <v>65</v>
      </c>
    </row>
    <row r="2018" spans="4:14" x14ac:dyDescent="0.35">
      <c r="D2018" t="s">
        <v>2035</v>
      </c>
      <c r="E2018">
        <v>1985</v>
      </c>
      <c r="F2018" s="28" t="s">
        <v>15</v>
      </c>
      <c r="G2018">
        <v>7</v>
      </c>
      <c r="H2018">
        <v>3</v>
      </c>
      <c r="I2018" s="38">
        <v>29352.560000000001</v>
      </c>
      <c r="J2018" t="s">
        <v>16</v>
      </c>
      <c r="K2018" t="s">
        <v>16</v>
      </c>
      <c r="L2018" t="s">
        <v>42</v>
      </c>
      <c r="M2018" s="35">
        <f>DATE(E2018,MATCH(F2018,{"Jan","Feb","Mar","Apr","May","Jun","Jul","Aug","Sep","Oct","Nov","Dec"}, 0),G2018)</f>
        <v>31358</v>
      </c>
      <c r="N2018" s="20">
        <f t="shared" si="31"/>
        <v>37</v>
      </c>
    </row>
    <row r="2019" spans="4:14" x14ac:dyDescent="0.35">
      <c r="D2019" t="s">
        <v>2036</v>
      </c>
      <c r="E2019">
        <v>1987</v>
      </c>
      <c r="F2019" s="28" t="s">
        <v>10</v>
      </c>
      <c r="G2019">
        <v>16</v>
      </c>
      <c r="H2019">
        <v>3</v>
      </c>
      <c r="I2019" s="38">
        <v>29443.59</v>
      </c>
      <c r="J2019" t="s">
        <v>16</v>
      </c>
      <c r="K2019" t="s">
        <v>16</v>
      </c>
      <c r="L2019" t="s">
        <v>42</v>
      </c>
      <c r="M2019" s="35">
        <f>DATE(E2019,MATCH(F2019,{"Jan","Feb","Mar","Apr","May","Jun","Jul","Aug","Sep","Oct","Nov","Dec"}, 0),G2019)</f>
        <v>31974</v>
      </c>
      <c r="N2019" s="20">
        <f t="shared" si="31"/>
        <v>35</v>
      </c>
    </row>
    <row r="2020" spans="4:14" x14ac:dyDescent="0.35">
      <c r="D2020" t="s">
        <v>2037</v>
      </c>
      <c r="E2020">
        <v>1959</v>
      </c>
      <c r="F2020" s="28" t="s">
        <v>37</v>
      </c>
      <c r="G2020">
        <v>20</v>
      </c>
      <c r="H2020">
        <v>0</v>
      </c>
      <c r="I2020" s="38">
        <v>29523.17</v>
      </c>
      <c r="J2020" t="s">
        <v>16</v>
      </c>
      <c r="K2020" t="s">
        <v>11</v>
      </c>
      <c r="L2020" t="s">
        <v>247</v>
      </c>
      <c r="M2020" s="35">
        <f>DATE(E2020,MATCH(F2020,{"Jan","Feb","Mar","Apr","May","Jun","Jul","Aug","Sep","Oct","Nov","Dec"}, 0),G2020)</f>
        <v>21843</v>
      </c>
      <c r="N2020" s="20">
        <f t="shared" si="31"/>
        <v>63</v>
      </c>
    </row>
    <row r="2021" spans="4:14" x14ac:dyDescent="0.35">
      <c r="D2021" t="s">
        <v>2038</v>
      </c>
      <c r="E2021">
        <v>1975</v>
      </c>
      <c r="F2021" s="28" t="s">
        <v>15</v>
      </c>
      <c r="G2021">
        <v>3</v>
      </c>
      <c r="H2021">
        <v>1</v>
      </c>
      <c r="I2021" s="38">
        <v>29583.8</v>
      </c>
      <c r="J2021" t="s">
        <v>16</v>
      </c>
      <c r="K2021" t="s">
        <v>16</v>
      </c>
      <c r="L2021" t="s">
        <v>42</v>
      </c>
      <c r="M2021" s="35">
        <f>DATE(E2021,MATCH(F2021,{"Jan","Feb","Mar","Apr","May","Jun","Jul","Aug","Sep","Oct","Nov","Dec"}, 0),G2021)</f>
        <v>27701</v>
      </c>
      <c r="N2021" s="20">
        <f t="shared" si="31"/>
        <v>47</v>
      </c>
    </row>
    <row r="2022" spans="4:14" x14ac:dyDescent="0.35">
      <c r="D2022" t="s">
        <v>2039</v>
      </c>
      <c r="E2022">
        <v>1993</v>
      </c>
      <c r="F2022" s="28" t="s">
        <v>10</v>
      </c>
      <c r="G2022">
        <v>27</v>
      </c>
      <c r="H2022">
        <v>0</v>
      </c>
      <c r="I2022" s="38">
        <v>29622.69</v>
      </c>
      <c r="J2022" t="s">
        <v>16</v>
      </c>
      <c r="K2022" t="s">
        <v>16</v>
      </c>
      <c r="L2022" t="s">
        <v>42</v>
      </c>
      <c r="M2022" s="35">
        <f>DATE(E2022,MATCH(F2022,{"Jan","Feb","Mar","Apr","May","Jun","Jul","Aug","Sep","Oct","Nov","Dec"}, 0),G2022)</f>
        <v>34177</v>
      </c>
      <c r="N2022" s="20">
        <f t="shared" si="31"/>
        <v>29</v>
      </c>
    </row>
    <row r="2023" spans="4:14" x14ac:dyDescent="0.35">
      <c r="D2023" t="s">
        <v>2040</v>
      </c>
      <c r="E2023">
        <v>1973</v>
      </c>
      <c r="F2023" s="28" t="s">
        <v>35</v>
      </c>
      <c r="G2023">
        <v>23</v>
      </c>
      <c r="H2023">
        <v>0</v>
      </c>
      <c r="I2023" s="38">
        <v>29757.69</v>
      </c>
      <c r="J2023" t="s">
        <v>16</v>
      </c>
      <c r="K2023" t="s">
        <v>12</v>
      </c>
      <c r="L2023" t="s">
        <v>42</v>
      </c>
      <c r="M2023" s="35">
        <f>DATE(E2023,MATCH(F2023,{"Jan","Feb","Mar","Apr","May","Jun","Jul","Aug","Sep","Oct","Nov","Dec"}, 0),G2023)</f>
        <v>26899</v>
      </c>
      <c r="N2023" s="20">
        <f t="shared" si="31"/>
        <v>49</v>
      </c>
    </row>
    <row r="2024" spans="4:14" x14ac:dyDescent="0.35">
      <c r="D2024" t="s">
        <v>2041</v>
      </c>
      <c r="E2024">
        <v>1998</v>
      </c>
      <c r="F2024" s="28" t="s">
        <v>18</v>
      </c>
      <c r="G2024">
        <v>20</v>
      </c>
      <c r="H2024">
        <v>0</v>
      </c>
      <c r="I2024" s="38">
        <v>29760.6</v>
      </c>
      <c r="J2024" t="s">
        <v>16</v>
      </c>
      <c r="K2024" t="s">
        <v>11</v>
      </c>
      <c r="L2024" t="s">
        <v>42</v>
      </c>
      <c r="M2024" s="35">
        <f>DATE(E2024,MATCH(F2024,{"Jan","Feb","Mar","Apr","May","Jun","Jul","Aug","Sep","Oct","Nov","Dec"}, 0),G2024)</f>
        <v>35966</v>
      </c>
      <c r="N2024" s="20">
        <f t="shared" si="31"/>
        <v>24</v>
      </c>
    </row>
    <row r="2025" spans="4:14" x14ac:dyDescent="0.35">
      <c r="D2025" t="s">
        <v>2042</v>
      </c>
      <c r="E2025">
        <v>1981</v>
      </c>
      <c r="F2025" s="28" t="s">
        <v>35</v>
      </c>
      <c r="G2025">
        <v>13</v>
      </c>
      <c r="H2025">
        <v>1</v>
      </c>
      <c r="I2025" s="38">
        <v>29816.639999999999</v>
      </c>
      <c r="J2025" t="s">
        <v>16</v>
      </c>
      <c r="K2025" t="s">
        <v>11</v>
      </c>
      <c r="L2025" t="s">
        <v>42</v>
      </c>
      <c r="M2025" s="35">
        <f>DATE(E2025,MATCH(F2025,{"Jan","Feb","Mar","Apr","May","Jun","Jul","Aug","Sep","Oct","Nov","Dec"}, 0),G2025)</f>
        <v>29811</v>
      </c>
      <c r="N2025" s="20">
        <f t="shared" si="31"/>
        <v>41</v>
      </c>
    </row>
    <row r="2026" spans="4:14" x14ac:dyDescent="0.35">
      <c r="D2026" t="s">
        <v>2043</v>
      </c>
      <c r="E2026">
        <v>1982</v>
      </c>
      <c r="F2026" s="28" t="s">
        <v>37</v>
      </c>
      <c r="G2026">
        <v>29</v>
      </c>
      <c r="H2026">
        <v>3</v>
      </c>
      <c r="I2026" s="38">
        <v>29818.76</v>
      </c>
      <c r="J2026" t="s">
        <v>16</v>
      </c>
      <c r="K2026" t="s">
        <v>16</v>
      </c>
      <c r="L2026" t="s">
        <v>23</v>
      </c>
      <c r="M2026" s="35">
        <f>DATE(E2026,MATCH(F2026,{"Jan","Feb","Mar","Apr","May","Jun","Jul","Aug","Sep","Oct","Nov","Dec"}, 0),G2026)</f>
        <v>30253</v>
      </c>
      <c r="N2026" s="20">
        <f t="shared" si="31"/>
        <v>40</v>
      </c>
    </row>
    <row r="2027" spans="4:14" x14ac:dyDescent="0.35">
      <c r="D2027" t="s">
        <v>2044</v>
      </c>
      <c r="E2027">
        <v>1989</v>
      </c>
      <c r="F2027" s="28" t="s">
        <v>30</v>
      </c>
      <c r="G2027">
        <v>30</v>
      </c>
      <c r="H2027">
        <v>3</v>
      </c>
      <c r="I2027" s="38">
        <v>29852.48</v>
      </c>
      <c r="J2027" t="s">
        <v>16</v>
      </c>
      <c r="K2027" t="s">
        <v>12</v>
      </c>
      <c r="L2027" t="s">
        <v>42</v>
      </c>
      <c r="M2027" s="35">
        <f>DATE(E2027,MATCH(F2027,{"Jan","Feb","Mar","Apr","May","Jun","Jul","Aug","Sep","Oct","Nov","Dec"}, 0),G2027)</f>
        <v>32872</v>
      </c>
      <c r="N2027" s="20">
        <f t="shared" si="31"/>
        <v>33</v>
      </c>
    </row>
    <row r="2028" spans="4:14" x14ac:dyDescent="0.35">
      <c r="D2028" t="s">
        <v>2045</v>
      </c>
      <c r="E2028">
        <v>1975</v>
      </c>
      <c r="F2028" s="28" t="s">
        <v>35</v>
      </c>
      <c r="G2028">
        <v>19</v>
      </c>
      <c r="H2028">
        <v>1</v>
      </c>
      <c r="I2028" s="38">
        <v>29899.25</v>
      </c>
      <c r="J2028" t="s">
        <v>16</v>
      </c>
      <c r="K2028" t="s">
        <v>12</v>
      </c>
      <c r="L2028" t="s">
        <v>42</v>
      </c>
      <c r="M2028" s="35">
        <f>DATE(E2028,MATCH(F2028,{"Jan","Feb","Mar","Apr","May","Jun","Jul","Aug","Sep","Oct","Nov","Dec"}, 0),G2028)</f>
        <v>27625</v>
      </c>
      <c r="N2028" s="20">
        <f t="shared" si="31"/>
        <v>47</v>
      </c>
    </row>
    <row r="2029" spans="4:14" x14ac:dyDescent="0.35">
      <c r="D2029" t="s">
        <v>2046</v>
      </c>
      <c r="E2029">
        <v>1988</v>
      </c>
      <c r="F2029" s="28" t="s">
        <v>30</v>
      </c>
      <c r="G2029">
        <v>30</v>
      </c>
      <c r="H2029">
        <v>3</v>
      </c>
      <c r="I2029" s="38">
        <v>29929.56</v>
      </c>
      <c r="J2029" t="s">
        <v>16</v>
      </c>
      <c r="K2029" t="s">
        <v>16</v>
      </c>
      <c r="L2029" t="s">
        <v>42</v>
      </c>
      <c r="M2029" s="35">
        <f>DATE(E2029,MATCH(F2029,{"Jan","Feb","Mar","Apr","May","Jun","Jul","Aug","Sep","Oct","Nov","Dec"}, 0),G2029)</f>
        <v>32507</v>
      </c>
      <c r="N2029" s="20">
        <f t="shared" si="31"/>
        <v>34</v>
      </c>
    </row>
    <row r="2030" spans="4:14" x14ac:dyDescent="0.35">
      <c r="D2030" t="s">
        <v>2047</v>
      </c>
      <c r="E2030">
        <v>1976</v>
      </c>
      <c r="F2030" s="28" t="s">
        <v>18</v>
      </c>
      <c r="G2030">
        <v>12</v>
      </c>
      <c r="H2030">
        <v>2</v>
      </c>
      <c r="I2030" s="38">
        <v>29933.75</v>
      </c>
      <c r="J2030" t="s">
        <v>16</v>
      </c>
      <c r="K2030" t="s">
        <v>16</v>
      </c>
      <c r="L2030" t="s">
        <v>42</v>
      </c>
      <c r="M2030" s="35">
        <f>DATE(E2030,MATCH(F2030,{"Jan","Feb","Mar","Apr","May","Jun","Jul","Aug","Sep","Oct","Nov","Dec"}, 0),G2030)</f>
        <v>27923</v>
      </c>
      <c r="N2030" s="20">
        <f t="shared" si="31"/>
        <v>46</v>
      </c>
    </row>
    <row r="2031" spans="4:14" x14ac:dyDescent="0.35">
      <c r="D2031" t="s">
        <v>2048</v>
      </c>
      <c r="E2031">
        <v>1991</v>
      </c>
      <c r="F2031" s="28" t="s">
        <v>37</v>
      </c>
      <c r="G2031">
        <v>5</v>
      </c>
      <c r="H2031">
        <v>3</v>
      </c>
      <c r="I2031" s="38">
        <v>29969.67</v>
      </c>
      <c r="J2031" t="s">
        <v>16</v>
      </c>
      <c r="K2031" t="s">
        <v>16</v>
      </c>
      <c r="L2031" t="s">
        <v>42</v>
      </c>
      <c r="M2031" s="35">
        <f>DATE(E2031,MATCH(F2031,{"Jan","Feb","Mar","Apr","May","Jun","Jul","Aug","Sep","Oct","Nov","Dec"}, 0),G2031)</f>
        <v>33516</v>
      </c>
      <c r="N2031" s="20">
        <f t="shared" si="31"/>
        <v>31</v>
      </c>
    </row>
    <row r="2032" spans="4:14" x14ac:dyDescent="0.35">
      <c r="D2032" t="s">
        <v>2049</v>
      </c>
      <c r="E2032">
        <v>1981</v>
      </c>
      <c r="F2032" s="28" t="s">
        <v>35</v>
      </c>
      <c r="G2032">
        <v>4</v>
      </c>
      <c r="H2032">
        <v>1</v>
      </c>
      <c r="I2032" s="38">
        <v>30026.87</v>
      </c>
      <c r="J2032" t="s">
        <v>11</v>
      </c>
      <c r="K2032" t="s">
        <v>12</v>
      </c>
      <c r="L2032" t="s">
        <v>23</v>
      </c>
      <c r="M2032" s="35">
        <f>DATE(E2032,MATCH(F2032,{"Jan","Feb","Mar","Apr","May","Jun","Jul","Aug","Sep","Oct","Nov","Dec"}, 0),G2032)</f>
        <v>29802</v>
      </c>
      <c r="N2032" s="20">
        <f t="shared" si="31"/>
        <v>41</v>
      </c>
    </row>
    <row r="2033" spans="4:14" x14ac:dyDescent="0.35">
      <c r="D2033" t="s">
        <v>2050</v>
      </c>
      <c r="E2033">
        <v>1967</v>
      </c>
      <c r="F2033" s="28" t="s">
        <v>18</v>
      </c>
      <c r="G2033">
        <v>16</v>
      </c>
      <c r="H2033">
        <v>3</v>
      </c>
      <c r="I2033" s="38">
        <v>30063.58</v>
      </c>
      <c r="J2033" t="s">
        <v>16</v>
      </c>
      <c r="K2033" t="s">
        <v>16</v>
      </c>
      <c r="L2033" t="s">
        <v>23</v>
      </c>
      <c r="M2033" s="35">
        <f>DATE(E2033,MATCH(F2033,{"Jan","Feb","Mar","Apr","May","Jun","Jul","Aug","Sep","Oct","Nov","Dec"}, 0),G2033)</f>
        <v>24639</v>
      </c>
      <c r="N2033" s="20">
        <f t="shared" si="31"/>
        <v>55</v>
      </c>
    </row>
    <row r="2034" spans="4:14" x14ac:dyDescent="0.35">
      <c r="D2034" t="s">
        <v>2051</v>
      </c>
      <c r="E2034">
        <v>1979</v>
      </c>
      <c r="F2034" s="28" t="s">
        <v>20</v>
      </c>
      <c r="G2034">
        <v>2</v>
      </c>
      <c r="H2034">
        <v>2</v>
      </c>
      <c r="I2034" s="38">
        <v>30095.97</v>
      </c>
      <c r="J2034" t="s">
        <v>11</v>
      </c>
      <c r="K2034" t="s">
        <v>12</v>
      </c>
      <c r="L2034" t="s">
        <v>42</v>
      </c>
      <c r="M2034" s="35">
        <f>DATE(E2034,MATCH(F2034,{"Jan","Feb","Mar","Apr","May","Jun","Jul","Aug","Sep","Oct","Nov","Dec"}, 0),G2034)</f>
        <v>29100</v>
      </c>
      <c r="N2034" s="20">
        <f t="shared" si="31"/>
        <v>43</v>
      </c>
    </row>
    <row r="2035" spans="4:14" x14ac:dyDescent="0.35">
      <c r="D2035" t="s">
        <v>2052</v>
      </c>
      <c r="E2035">
        <v>1971</v>
      </c>
      <c r="F2035" s="28" t="s">
        <v>30</v>
      </c>
      <c r="G2035">
        <v>25</v>
      </c>
      <c r="H2035">
        <v>0</v>
      </c>
      <c r="I2035" s="38">
        <v>30134.75</v>
      </c>
      <c r="J2035" t="s">
        <v>11</v>
      </c>
      <c r="K2035" t="s">
        <v>12</v>
      </c>
      <c r="L2035" t="s">
        <v>42</v>
      </c>
      <c r="M2035" s="35">
        <f>DATE(E2035,MATCH(F2035,{"Jan","Feb","Mar","Apr","May","Jun","Jul","Aug","Sep","Oct","Nov","Dec"}, 0),G2035)</f>
        <v>26292</v>
      </c>
      <c r="N2035" s="20">
        <f t="shared" si="31"/>
        <v>51</v>
      </c>
    </row>
    <row r="2036" spans="4:14" x14ac:dyDescent="0.35">
      <c r="D2036" t="s">
        <v>2053</v>
      </c>
      <c r="E2036">
        <v>1958</v>
      </c>
      <c r="F2036" s="28" t="s">
        <v>35</v>
      </c>
      <c r="G2036">
        <v>11</v>
      </c>
      <c r="H2036">
        <v>1</v>
      </c>
      <c r="I2036" s="38">
        <v>30166.62</v>
      </c>
      <c r="J2036" t="s">
        <v>16</v>
      </c>
      <c r="K2036" t="s">
        <v>12</v>
      </c>
      <c r="L2036" t="s">
        <v>23</v>
      </c>
      <c r="M2036" s="35">
        <f>DATE(E2036,MATCH(F2036,{"Jan","Feb","Mar","Apr","May","Jun","Jul","Aug","Sep","Oct","Nov","Dec"}, 0),G2036)</f>
        <v>21408</v>
      </c>
      <c r="N2036" s="20">
        <f t="shared" si="31"/>
        <v>64</v>
      </c>
    </row>
    <row r="2037" spans="4:14" x14ac:dyDescent="0.35">
      <c r="D2037" t="s">
        <v>2054</v>
      </c>
      <c r="E2037">
        <v>1963</v>
      </c>
      <c r="F2037" s="28" t="s">
        <v>20</v>
      </c>
      <c r="G2037">
        <v>13</v>
      </c>
      <c r="H2037">
        <v>3</v>
      </c>
      <c r="I2037" s="38">
        <v>30184.94</v>
      </c>
      <c r="J2037" t="s">
        <v>16</v>
      </c>
      <c r="K2037" t="s">
        <v>16</v>
      </c>
      <c r="L2037" t="s">
        <v>276</v>
      </c>
      <c r="M2037" s="35">
        <f>DATE(E2037,MATCH(F2037,{"Jan","Feb","Mar","Apr","May","Jun","Jul","Aug","Sep","Oct","Nov","Dec"}, 0),G2037)</f>
        <v>23267</v>
      </c>
      <c r="N2037" s="20">
        <f t="shared" si="31"/>
        <v>59</v>
      </c>
    </row>
    <row r="2038" spans="4:14" x14ac:dyDescent="0.35">
      <c r="D2038" t="s">
        <v>2055</v>
      </c>
      <c r="E2038">
        <v>1962</v>
      </c>
      <c r="F2038" s="28" t="s">
        <v>20</v>
      </c>
      <c r="G2038">
        <v>15</v>
      </c>
      <c r="H2038">
        <v>0</v>
      </c>
      <c r="I2038" s="38">
        <v>30260</v>
      </c>
      <c r="J2038" t="s">
        <v>16</v>
      </c>
      <c r="K2038" t="s">
        <v>16</v>
      </c>
      <c r="L2038" t="s">
        <v>276</v>
      </c>
      <c r="M2038" s="35">
        <f>DATE(E2038,MATCH(F2038,{"Jan","Feb","Mar","Apr","May","Jun","Jul","Aug","Sep","Oct","Nov","Dec"}, 0),G2038)</f>
        <v>22904</v>
      </c>
      <c r="N2038" s="20">
        <f t="shared" si="31"/>
        <v>60</v>
      </c>
    </row>
    <row r="2039" spans="4:14" x14ac:dyDescent="0.35">
      <c r="D2039" t="s">
        <v>2056</v>
      </c>
      <c r="E2039">
        <v>1972</v>
      </c>
      <c r="F2039" s="28" t="s">
        <v>10</v>
      </c>
      <c r="G2039">
        <v>24</v>
      </c>
      <c r="H2039">
        <v>2</v>
      </c>
      <c r="I2039" s="38">
        <v>30284.639999999999</v>
      </c>
      <c r="J2039" t="s">
        <v>16</v>
      </c>
      <c r="K2039" t="s">
        <v>16</v>
      </c>
      <c r="L2039" t="s">
        <v>23</v>
      </c>
      <c r="M2039" s="35">
        <f>DATE(E2039,MATCH(F2039,{"Jan","Feb","Mar","Apr","May","Jun","Jul","Aug","Sep","Oct","Nov","Dec"}, 0),G2039)</f>
        <v>26504</v>
      </c>
      <c r="N2039" s="20">
        <f t="shared" si="31"/>
        <v>50</v>
      </c>
    </row>
    <row r="2040" spans="4:14" x14ac:dyDescent="0.35">
      <c r="D2040" t="s">
        <v>2057</v>
      </c>
      <c r="E2040">
        <v>2004</v>
      </c>
      <c r="F2040" s="28" t="s">
        <v>18</v>
      </c>
      <c r="G2040">
        <v>1</v>
      </c>
      <c r="H2040">
        <v>0</v>
      </c>
      <c r="I2040" s="38">
        <v>30328.27</v>
      </c>
      <c r="J2040" t="s">
        <v>11</v>
      </c>
      <c r="K2040" t="s">
        <v>11</v>
      </c>
      <c r="L2040" t="s">
        <v>42</v>
      </c>
      <c r="M2040" s="35">
        <f>DATE(E2040,MATCH(F2040,{"Jan","Feb","Mar","Apr","May","Jun","Jul","Aug","Sep","Oct","Nov","Dec"}, 0),G2040)</f>
        <v>38139</v>
      </c>
      <c r="N2040" s="20">
        <f t="shared" si="31"/>
        <v>19</v>
      </c>
    </row>
    <row r="2041" spans="4:14" x14ac:dyDescent="0.35">
      <c r="D2041" t="s">
        <v>2058</v>
      </c>
      <c r="E2041">
        <v>1969</v>
      </c>
      <c r="F2041" s="28" t="s">
        <v>10</v>
      </c>
      <c r="G2041">
        <v>30</v>
      </c>
      <c r="H2041">
        <v>0</v>
      </c>
      <c r="I2041" s="38">
        <v>30366.93</v>
      </c>
      <c r="J2041" t="s">
        <v>11</v>
      </c>
      <c r="K2041" t="s">
        <v>11</v>
      </c>
      <c r="L2041" t="s">
        <v>42</v>
      </c>
      <c r="M2041" s="35">
        <f>DATE(E2041,MATCH(F2041,{"Jan","Feb","Mar","Apr","May","Jun","Jul","Aug","Sep","Oct","Nov","Dec"}, 0),G2041)</f>
        <v>25414</v>
      </c>
      <c r="N2041" s="20">
        <f t="shared" si="31"/>
        <v>53</v>
      </c>
    </row>
    <row r="2042" spans="4:14" x14ac:dyDescent="0.35">
      <c r="D2042" t="s">
        <v>2059</v>
      </c>
      <c r="E2042">
        <v>1976</v>
      </c>
      <c r="F2042" s="28" t="s">
        <v>20</v>
      </c>
      <c r="G2042">
        <v>3</v>
      </c>
      <c r="H2042">
        <v>2</v>
      </c>
      <c r="I2042" s="38">
        <v>30409.53</v>
      </c>
      <c r="J2042" t="s">
        <v>11</v>
      </c>
      <c r="K2042" t="s">
        <v>12</v>
      </c>
      <c r="L2042" t="s">
        <v>23</v>
      </c>
      <c r="M2042" s="35">
        <f>DATE(E2042,MATCH(F2042,{"Jan","Feb","Mar","Apr","May","Jun","Jul","Aug","Sep","Oct","Nov","Dec"}, 0),G2042)</f>
        <v>28006</v>
      </c>
      <c r="N2042" s="20">
        <f t="shared" si="31"/>
        <v>46</v>
      </c>
    </row>
    <row r="2043" spans="4:14" x14ac:dyDescent="0.35">
      <c r="D2043" t="s">
        <v>2060</v>
      </c>
      <c r="E2043">
        <v>1998</v>
      </c>
      <c r="F2043" s="28" t="s">
        <v>37</v>
      </c>
      <c r="G2043">
        <v>28</v>
      </c>
      <c r="H2043">
        <v>0</v>
      </c>
      <c r="I2043" s="38">
        <v>30422.03</v>
      </c>
      <c r="J2043" t="s">
        <v>11</v>
      </c>
      <c r="K2043" t="s">
        <v>12</v>
      </c>
      <c r="L2043" t="s">
        <v>42</v>
      </c>
      <c r="M2043" s="35">
        <f>DATE(E2043,MATCH(F2043,{"Jan","Feb","Mar","Apr","May","Jun","Jul","Aug","Sep","Oct","Nov","Dec"}, 0),G2043)</f>
        <v>36096</v>
      </c>
      <c r="N2043" s="20">
        <f t="shared" si="31"/>
        <v>24</v>
      </c>
    </row>
    <row r="2044" spans="4:14" x14ac:dyDescent="0.35">
      <c r="D2044" t="s">
        <v>2061</v>
      </c>
      <c r="E2044">
        <v>1983</v>
      </c>
      <c r="F2044" s="28" t="s">
        <v>20</v>
      </c>
      <c r="G2044">
        <v>3</v>
      </c>
      <c r="H2044">
        <v>3</v>
      </c>
      <c r="I2044" s="38">
        <v>30457.37</v>
      </c>
      <c r="J2044" t="s">
        <v>11</v>
      </c>
      <c r="K2044" t="s">
        <v>16</v>
      </c>
      <c r="L2044" t="s">
        <v>23</v>
      </c>
      <c r="M2044" s="35">
        <f>DATE(E2044,MATCH(F2044,{"Jan","Feb","Mar","Apr","May","Jun","Jul","Aug","Sep","Oct","Nov","Dec"}, 0),G2044)</f>
        <v>30562</v>
      </c>
      <c r="N2044" s="20">
        <f t="shared" si="31"/>
        <v>39</v>
      </c>
    </row>
    <row r="2045" spans="4:14" x14ac:dyDescent="0.35">
      <c r="D2045" t="s">
        <v>2062</v>
      </c>
      <c r="E2045">
        <v>1986</v>
      </c>
      <c r="F2045" s="28" t="s">
        <v>35</v>
      </c>
      <c r="G2045">
        <v>10</v>
      </c>
      <c r="H2045">
        <v>3</v>
      </c>
      <c r="I2045" s="38">
        <v>30530.5</v>
      </c>
      <c r="J2045" t="s">
        <v>11</v>
      </c>
      <c r="K2045" t="s">
        <v>16</v>
      </c>
      <c r="L2045" t="s">
        <v>42</v>
      </c>
      <c r="M2045" s="35">
        <f>DATE(E2045,MATCH(F2045,{"Jan","Feb","Mar","Apr","May","Jun","Jul","Aug","Sep","Oct","Nov","Dec"}, 0),G2045)</f>
        <v>31634</v>
      </c>
      <c r="N2045" s="20">
        <f t="shared" si="31"/>
        <v>36</v>
      </c>
    </row>
    <row r="2046" spans="4:14" x14ac:dyDescent="0.35">
      <c r="D2046" t="s">
        <v>2063</v>
      </c>
      <c r="E2046">
        <v>1970</v>
      </c>
      <c r="F2046" s="28" t="s">
        <v>15</v>
      </c>
      <c r="G2046">
        <v>11</v>
      </c>
      <c r="H2046">
        <v>0</v>
      </c>
      <c r="I2046" s="38">
        <v>30625.65</v>
      </c>
      <c r="J2046" t="s">
        <v>11</v>
      </c>
      <c r="K2046" t="s">
        <v>12</v>
      </c>
      <c r="L2046" t="s">
        <v>42</v>
      </c>
      <c r="M2046" s="35">
        <f>DATE(E2046,MATCH(F2046,{"Jan","Feb","Mar","Apr","May","Jun","Jul","Aug","Sep","Oct","Nov","Dec"}, 0),G2046)</f>
        <v>25883</v>
      </c>
      <c r="N2046" s="20">
        <f t="shared" si="31"/>
        <v>52</v>
      </c>
    </row>
    <row r="2047" spans="4:14" x14ac:dyDescent="0.35">
      <c r="D2047" t="s">
        <v>2064</v>
      </c>
      <c r="E2047">
        <v>1999</v>
      </c>
      <c r="F2047" s="28" t="s">
        <v>20</v>
      </c>
      <c r="G2047">
        <v>21</v>
      </c>
      <c r="H2047">
        <v>0</v>
      </c>
      <c r="I2047" s="38">
        <v>30697.71</v>
      </c>
      <c r="J2047" t="s">
        <v>16</v>
      </c>
      <c r="K2047" t="s">
        <v>11</v>
      </c>
      <c r="L2047" t="s">
        <v>42</v>
      </c>
      <c r="M2047" s="35">
        <f>DATE(E2047,MATCH(F2047,{"Jan","Feb","Mar","Apr","May","Jun","Jul","Aug","Sep","Oct","Nov","Dec"}, 0),G2047)</f>
        <v>36424</v>
      </c>
      <c r="N2047" s="20">
        <f t="shared" si="31"/>
        <v>23</v>
      </c>
    </row>
    <row r="2048" spans="4:14" x14ac:dyDescent="0.35">
      <c r="D2048" t="s">
        <v>2065</v>
      </c>
      <c r="E2048">
        <v>1983</v>
      </c>
      <c r="F2048" s="28" t="s">
        <v>30</v>
      </c>
      <c r="G2048">
        <v>21</v>
      </c>
      <c r="H2048">
        <v>3</v>
      </c>
      <c r="I2048" s="38">
        <v>30724.44</v>
      </c>
      <c r="J2048" t="s">
        <v>11</v>
      </c>
      <c r="K2048" t="s">
        <v>12</v>
      </c>
      <c r="L2048" t="s">
        <v>42</v>
      </c>
      <c r="M2048" s="35">
        <f>DATE(E2048,MATCH(F2048,{"Jan","Feb","Mar","Apr","May","Jun","Jul","Aug","Sep","Oct","Nov","Dec"}, 0),G2048)</f>
        <v>30671</v>
      </c>
      <c r="N2048" s="20">
        <f t="shared" si="31"/>
        <v>39</v>
      </c>
    </row>
    <row r="2049" spans="4:14" x14ac:dyDescent="0.35">
      <c r="D2049" t="s">
        <v>2066</v>
      </c>
      <c r="E2049">
        <v>1988</v>
      </c>
      <c r="F2049" s="28" t="s">
        <v>20</v>
      </c>
      <c r="G2049">
        <v>5</v>
      </c>
      <c r="H2049">
        <v>3</v>
      </c>
      <c r="I2049" s="38">
        <v>30763.01</v>
      </c>
      <c r="J2049" t="s">
        <v>11</v>
      </c>
      <c r="K2049" t="s">
        <v>16</v>
      </c>
      <c r="L2049" t="s">
        <v>42</v>
      </c>
      <c r="M2049" s="35">
        <f>DATE(E2049,MATCH(F2049,{"Jan","Feb","Mar","Apr","May","Jun","Jul","Aug","Sep","Oct","Nov","Dec"}, 0),G2049)</f>
        <v>32391</v>
      </c>
      <c r="N2049" s="20">
        <f t="shared" si="31"/>
        <v>34</v>
      </c>
    </row>
    <row r="2050" spans="4:14" x14ac:dyDescent="0.35">
      <c r="D2050" t="s">
        <v>2067</v>
      </c>
      <c r="E2050">
        <v>1961</v>
      </c>
      <c r="F2050" s="28" t="s">
        <v>20</v>
      </c>
      <c r="G2050">
        <v>9</v>
      </c>
      <c r="H2050">
        <v>3</v>
      </c>
      <c r="I2050" s="38">
        <v>30942.19</v>
      </c>
      <c r="J2050" t="s">
        <v>11</v>
      </c>
      <c r="K2050" t="s">
        <v>11</v>
      </c>
      <c r="L2050" t="s">
        <v>13</v>
      </c>
      <c r="M2050" s="35">
        <f>DATE(E2050,MATCH(F2050,{"Jan","Feb","Mar","Apr","May","Jun","Jul","Aug","Sep","Oct","Nov","Dec"}, 0),G2050)</f>
        <v>22533</v>
      </c>
      <c r="N2050" s="20">
        <f t="shared" si="31"/>
        <v>61</v>
      </c>
    </row>
    <row r="2051" spans="4:14" x14ac:dyDescent="0.35">
      <c r="D2051" t="s">
        <v>2068</v>
      </c>
      <c r="E2051">
        <v>2004</v>
      </c>
      <c r="F2051" s="28" t="s">
        <v>15</v>
      </c>
      <c r="G2051">
        <v>9</v>
      </c>
      <c r="H2051">
        <v>0</v>
      </c>
      <c r="I2051" s="38">
        <v>31196.61</v>
      </c>
      <c r="J2051" t="s">
        <v>11</v>
      </c>
      <c r="K2051" t="s">
        <v>16</v>
      </c>
      <c r="L2051" t="s">
        <v>42</v>
      </c>
      <c r="M2051" s="35">
        <f>DATE(E2051,MATCH(F2051,{"Jan","Feb","Mar","Apr","May","Jun","Jul","Aug","Sep","Oct","Nov","Dec"}, 0),G2051)</f>
        <v>38300</v>
      </c>
      <c r="N2051" s="20">
        <f t="shared" si="31"/>
        <v>18</v>
      </c>
    </row>
    <row r="2052" spans="4:14" x14ac:dyDescent="0.35">
      <c r="D2052" t="s">
        <v>2069</v>
      </c>
      <c r="E2052">
        <v>2000</v>
      </c>
      <c r="F2052" s="28" t="s">
        <v>10</v>
      </c>
      <c r="G2052">
        <v>22</v>
      </c>
      <c r="H2052">
        <v>0</v>
      </c>
      <c r="I2052" s="38">
        <v>31234.560000000001</v>
      </c>
      <c r="J2052" t="s">
        <v>16</v>
      </c>
      <c r="K2052" t="s">
        <v>16</v>
      </c>
      <c r="L2052" t="s">
        <v>42</v>
      </c>
      <c r="M2052" s="35">
        <f>DATE(E2052,MATCH(F2052,{"Jan","Feb","Mar","Apr","May","Jun","Jul","Aug","Sep","Oct","Nov","Dec"}, 0),G2052)</f>
        <v>36729</v>
      </c>
      <c r="N2052" s="20">
        <f t="shared" si="31"/>
        <v>22</v>
      </c>
    </row>
    <row r="2053" spans="4:14" x14ac:dyDescent="0.35">
      <c r="D2053" t="s">
        <v>2070</v>
      </c>
      <c r="E2053">
        <v>1968</v>
      </c>
      <c r="F2053" s="28" t="s">
        <v>10</v>
      </c>
      <c r="G2053">
        <v>9</v>
      </c>
      <c r="H2053">
        <v>0</v>
      </c>
      <c r="I2053" s="38">
        <v>31322.53</v>
      </c>
      <c r="J2053" t="s">
        <v>11</v>
      </c>
      <c r="K2053" t="s">
        <v>16</v>
      </c>
      <c r="L2053" t="s">
        <v>42</v>
      </c>
      <c r="M2053" s="35">
        <f>DATE(E2053,MATCH(F2053,{"Jan","Feb","Mar","Apr","May","Jun","Jul","Aug","Sep","Oct","Nov","Dec"}, 0),G2053)</f>
        <v>25028</v>
      </c>
      <c r="N2053" s="20">
        <f t="shared" si="31"/>
        <v>54</v>
      </c>
    </row>
    <row r="2054" spans="4:14" x14ac:dyDescent="0.35">
      <c r="D2054" t="s">
        <v>2071</v>
      </c>
      <c r="E2054">
        <v>1995</v>
      </c>
      <c r="F2054" s="28" t="s">
        <v>20</v>
      </c>
      <c r="G2054">
        <v>27</v>
      </c>
      <c r="H2054">
        <v>0</v>
      </c>
      <c r="I2054" s="38">
        <v>31328.27</v>
      </c>
      <c r="J2054" t="s">
        <v>11</v>
      </c>
      <c r="K2054" t="s">
        <v>11</v>
      </c>
      <c r="L2054" t="s">
        <v>42</v>
      </c>
      <c r="M2054" s="35">
        <f>DATE(E2054,MATCH(F2054,{"Jan","Feb","Mar","Apr","May","Jun","Jul","Aug","Sep","Oct","Nov","Dec"}, 0),G2054)</f>
        <v>34969</v>
      </c>
      <c r="N2054" s="20">
        <f t="shared" si="31"/>
        <v>27</v>
      </c>
    </row>
    <row r="2055" spans="4:14" x14ac:dyDescent="0.35">
      <c r="D2055" t="s">
        <v>2072</v>
      </c>
      <c r="E2055">
        <v>1974</v>
      </c>
      <c r="F2055" s="28" t="s">
        <v>37</v>
      </c>
      <c r="G2055">
        <v>8</v>
      </c>
      <c r="H2055">
        <v>0</v>
      </c>
      <c r="I2055" s="38">
        <v>31368.81</v>
      </c>
      <c r="J2055" t="s">
        <v>11</v>
      </c>
      <c r="K2055" t="s">
        <v>12</v>
      </c>
      <c r="L2055" t="s">
        <v>42</v>
      </c>
      <c r="M2055" s="35">
        <f>DATE(E2055,MATCH(F2055,{"Jan","Feb","Mar","Apr","May","Jun","Jul","Aug","Sep","Oct","Nov","Dec"}, 0),G2055)</f>
        <v>27310</v>
      </c>
      <c r="N2055" s="20">
        <f t="shared" si="31"/>
        <v>48</v>
      </c>
    </row>
    <row r="2056" spans="4:14" x14ac:dyDescent="0.35">
      <c r="D2056" t="s">
        <v>2073</v>
      </c>
      <c r="E2056">
        <v>1975</v>
      </c>
      <c r="F2056" s="28" t="s">
        <v>37</v>
      </c>
      <c r="G2056">
        <v>29</v>
      </c>
      <c r="H2056">
        <v>1</v>
      </c>
      <c r="I2056" s="38">
        <v>31591.82</v>
      </c>
      <c r="J2056" t="s">
        <v>11</v>
      </c>
      <c r="K2056" t="s">
        <v>16</v>
      </c>
      <c r="L2056" t="s">
        <v>42</v>
      </c>
      <c r="M2056" s="35">
        <f>DATE(E2056,MATCH(F2056,{"Jan","Feb","Mar","Apr","May","Jun","Jul","Aug","Sep","Oct","Nov","Dec"}, 0),G2056)</f>
        <v>27696</v>
      </c>
      <c r="N2056" s="20">
        <f t="shared" si="31"/>
        <v>47</v>
      </c>
    </row>
    <row r="2057" spans="4:14" x14ac:dyDescent="0.35">
      <c r="D2057" t="s">
        <v>2074</v>
      </c>
      <c r="E2057">
        <v>1960</v>
      </c>
      <c r="F2057" s="28" t="s">
        <v>30</v>
      </c>
      <c r="G2057">
        <v>13</v>
      </c>
      <c r="H2057">
        <v>1</v>
      </c>
      <c r="I2057" s="38">
        <v>31620</v>
      </c>
      <c r="J2057" t="s">
        <v>11</v>
      </c>
      <c r="K2057" t="s">
        <v>16</v>
      </c>
      <c r="L2057" t="s">
        <v>247</v>
      </c>
      <c r="M2057" s="35">
        <f>DATE(E2057,MATCH(F2057,{"Jan","Feb","Mar","Apr","May","Jun","Jul","Aug","Sep","Oct","Nov","Dec"}, 0),G2057)</f>
        <v>22263</v>
      </c>
      <c r="N2057" s="20">
        <f t="shared" si="31"/>
        <v>62</v>
      </c>
    </row>
    <row r="2058" spans="4:14" x14ac:dyDescent="0.35">
      <c r="D2058" t="s">
        <v>2075</v>
      </c>
      <c r="E2058">
        <v>1977</v>
      </c>
      <c r="F2058" s="28" t="s">
        <v>37</v>
      </c>
      <c r="G2058">
        <v>14</v>
      </c>
      <c r="H2058">
        <v>2</v>
      </c>
      <c r="I2058" s="38">
        <v>31736.7</v>
      </c>
      <c r="J2058" t="s">
        <v>11</v>
      </c>
      <c r="K2058" t="s">
        <v>11</v>
      </c>
      <c r="L2058" t="s">
        <v>23</v>
      </c>
      <c r="M2058" s="35">
        <f>DATE(E2058,MATCH(F2058,{"Jan","Feb","Mar","Apr","May","Jun","Jul","Aug","Sep","Oct","Nov","Dec"}, 0),G2058)</f>
        <v>28412</v>
      </c>
      <c r="N2058" s="20">
        <f t="shared" si="31"/>
        <v>45</v>
      </c>
    </row>
    <row r="2059" spans="4:14" x14ac:dyDescent="0.35">
      <c r="D2059" t="s">
        <v>2076</v>
      </c>
      <c r="E2059">
        <v>1984</v>
      </c>
      <c r="F2059" s="28" t="s">
        <v>20</v>
      </c>
      <c r="G2059">
        <v>10</v>
      </c>
      <c r="H2059">
        <v>3</v>
      </c>
      <c r="I2059" s="38">
        <v>31743.919999999998</v>
      </c>
      <c r="J2059" t="s">
        <v>11</v>
      </c>
      <c r="K2059" t="s">
        <v>16</v>
      </c>
      <c r="L2059" t="s">
        <v>42</v>
      </c>
      <c r="M2059" s="35">
        <f>DATE(E2059,MATCH(F2059,{"Jan","Feb","Mar","Apr","May","Jun","Jul","Aug","Sep","Oct","Nov","Dec"}, 0),G2059)</f>
        <v>30935</v>
      </c>
      <c r="N2059" s="20">
        <f t="shared" si="31"/>
        <v>38</v>
      </c>
    </row>
    <row r="2060" spans="4:14" x14ac:dyDescent="0.35">
      <c r="D2060" t="s">
        <v>2077</v>
      </c>
      <c r="E2060">
        <v>1975</v>
      </c>
      <c r="F2060" s="28" t="s">
        <v>20</v>
      </c>
      <c r="G2060">
        <v>25</v>
      </c>
      <c r="H2060">
        <v>1</v>
      </c>
      <c r="I2060" s="38">
        <v>31897.1</v>
      </c>
      <c r="J2060" t="s">
        <v>11</v>
      </c>
      <c r="K2060" t="s">
        <v>12</v>
      </c>
      <c r="L2060" t="s">
        <v>42</v>
      </c>
      <c r="M2060" s="35">
        <f>DATE(E2060,MATCH(F2060,{"Jan","Feb","Mar","Apr","May","Jun","Jul","Aug","Sep","Oct","Nov","Dec"}, 0),G2060)</f>
        <v>27662</v>
      </c>
      <c r="N2060" s="20">
        <f t="shared" si="31"/>
        <v>47</v>
      </c>
    </row>
    <row r="2061" spans="4:14" x14ac:dyDescent="0.35">
      <c r="D2061" t="s">
        <v>2078</v>
      </c>
      <c r="E2061">
        <v>1972</v>
      </c>
      <c r="F2061" s="28" t="s">
        <v>20</v>
      </c>
      <c r="G2061">
        <v>21</v>
      </c>
      <c r="H2061">
        <v>0</v>
      </c>
      <c r="I2061" s="38">
        <v>31980.89</v>
      </c>
      <c r="J2061" t="s">
        <v>11</v>
      </c>
      <c r="K2061" t="s">
        <v>16</v>
      </c>
      <c r="L2061" t="s">
        <v>42</v>
      </c>
      <c r="M2061" s="35">
        <f>DATE(E2061,MATCH(F2061,{"Jan","Feb","Mar","Apr","May","Jun","Jul","Aug","Sep","Oct","Nov","Dec"}, 0),G2061)</f>
        <v>26563</v>
      </c>
      <c r="N2061" s="20">
        <f t="shared" si="31"/>
        <v>50</v>
      </c>
    </row>
    <row r="2062" spans="4:14" x14ac:dyDescent="0.35">
      <c r="D2062" t="s">
        <v>2079</v>
      </c>
      <c r="E2062">
        <v>1993</v>
      </c>
      <c r="F2062" s="28" t="s">
        <v>20</v>
      </c>
      <c r="G2062">
        <v>13</v>
      </c>
      <c r="H2062">
        <v>0</v>
      </c>
      <c r="I2062" s="38">
        <v>32086.21</v>
      </c>
      <c r="J2062" t="s">
        <v>16</v>
      </c>
      <c r="K2062" t="s">
        <v>12</v>
      </c>
      <c r="L2062" t="s">
        <v>42</v>
      </c>
      <c r="M2062" s="35">
        <f>DATE(E2062,MATCH(F2062,{"Jan","Feb","Mar","Apr","May","Jun","Jul","Aug","Sep","Oct","Nov","Dec"}, 0),G2062)</f>
        <v>34225</v>
      </c>
      <c r="N2062" s="20">
        <f t="shared" si="31"/>
        <v>29</v>
      </c>
    </row>
    <row r="2063" spans="4:14" x14ac:dyDescent="0.35">
      <c r="D2063" t="s">
        <v>2080</v>
      </c>
      <c r="E2063">
        <v>1978</v>
      </c>
      <c r="F2063" s="28" t="s">
        <v>15</v>
      </c>
      <c r="G2063">
        <v>10</v>
      </c>
      <c r="H2063">
        <v>2</v>
      </c>
      <c r="I2063" s="38">
        <v>32108.66</v>
      </c>
      <c r="J2063" t="s">
        <v>16</v>
      </c>
      <c r="K2063" t="s">
        <v>12</v>
      </c>
      <c r="L2063" t="s">
        <v>356</v>
      </c>
      <c r="M2063" s="35">
        <f>DATE(E2063,MATCH(F2063,{"Jan","Feb","Mar","Apr","May","Jun","Jul","Aug","Sep","Oct","Nov","Dec"}, 0),G2063)</f>
        <v>28804</v>
      </c>
      <c r="N2063" s="20">
        <f t="shared" si="31"/>
        <v>44</v>
      </c>
    </row>
    <row r="2064" spans="4:14" x14ac:dyDescent="0.35">
      <c r="D2064" t="s">
        <v>2081</v>
      </c>
      <c r="E2064">
        <v>1969</v>
      </c>
      <c r="F2064" s="28" t="s">
        <v>20</v>
      </c>
      <c r="G2064">
        <v>11</v>
      </c>
      <c r="H2064">
        <v>0</v>
      </c>
      <c r="I2064" s="38">
        <v>32192.76</v>
      </c>
      <c r="J2064" t="s">
        <v>16</v>
      </c>
      <c r="K2064" t="s">
        <v>11</v>
      </c>
      <c r="L2064" t="s">
        <v>42</v>
      </c>
      <c r="M2064" s="35">
        <f>DATE(E2064,MATCH(F2064,{"Jan","Feb","Mar","Apr","May","Jun","Jul","Aug","Sep","Oct","Nov","Dec"}, 0),G2064)</f>
        <v>25457</v>
      </c>
      <c r="N2064" s="20">
        <f t="shared" si="31"/>
        <v>53</v>
      </c>
    </row>
    <row r="2065" spans="4:14" x14ac:dyDescent="0.35">
      <c r="D2065" t="s">
        <v>2082</v>
      </c>
      <c r="E2065">
        <v>1994</v>
      </c>
      <c r="F2065" s="28" t="s">
        <v>20</v>
      </c>
      <c r="G2065">
        <v>8</v>
      </c>
      <c r="H2065">
        <v>0</v>
      </c>
      <c r="I2065" s="38">
        <v>32222.81</v>
      </c>
      <c r="J2065" t="s">
        <v>11</v>
      </c>
      <c r="K2065" t="s">
        <v>16</v>
      </c>
      <c r="L2065" t="s">
        <v>42</v>
      </c>
      <c r="M2065" s="35">
        <f>DATE(E2065,MATCH(F2065,{"Jan","Feb","Mar","Apr","May","Jun","Jul","Aug","Sep","Oct","Nov","Dec"}, 0),G2065)</f>
        <v>34585</v>
      </c>
      <c r="N2065" s="20">
        <f t="shared" ref="N2065:N2128" si="32">DATEDIF(M2065,DATE(2023,6,8),"y")</f>
        <v>28</v>
      </c>
    </row>
    <row r="2066" spans="4:14" x14ac:dyDescent="0.35">
      <c r="D2066" t="s">
        <v>2083</v>
      </c>
      <c r="E2066">
        <v>1975</v>
      </c>
      <c r="F2066" s="28" t="s">
        <v>30</v>
      </c>
      <c r="G2066">
        <v>17</v>
      </c>
      <c r="H2066">
        <v>1</v>
      </c>
      <c r="I2066" s="38">
        <v>32259.96</v>
      </c>
      <c r="J2066" t="s">
        <v>11</v>
      </c>
      <c r="K2066" t="s">
        <v>12</v>
      </c>
      <c r="L2066" t="s">
        <v>23</v>
      </c>
      <c r="M2066" s="35">
        <f>DATE(E2066,MATCH(F2066,{"Jan","Feb","Mar","Apr","May","Jun","Jul","Aug","Sep","Oct","Nov","Dec"}, 0),G2066)</f>
        <v>27745</v>
      </c>
      <c r="N2066" s="20">
        <f t="shared" si="32"/>
        <v>47</v>
      </c>
    </row>
    <row r="2067" spans="4:14" x14ac:dyDescent="0.35">
      <c r="D2067" t="s">
        <v>2084</v>
      </c>
      <c r="E2067">
        <v>1986</v>
      </c>
      <c r="F2067" s="28" t="s">
        <v>30</v>
      </c>
      <c r="G2067">
        <v>2</v>
      </c>
      <c r="H2067">
        <v>3</v>
      </c>
      <c r="I2067" s="38">
        <v>32288.49</v>
      </c>
      <c r="J2067" t="s">
        <v>11</v>
      </c>
      <c r="K2067" t="s">
        <v>11</v>
      </c>
      <c r="L2067" t="s">
        <v>42</v>
      </c>
      <c r="M2067" s="35">
        <f>DATE(E2067,MATCH(F2067,{"Jan","Feb","Mar","Apr","May","Jun","Jul","Aug","Sep","Oct","Nov","Dec"}, 0),G2067)</f>
        <v>31748</v>
      </c>
      <c r="N2067" s="20">
        <f t="shared" si="32"/>
        <v>36</v>
      </c>
    </row>
    <row r="2068" spans="4:14" x14ac:dyDescent="0.35">
      <c r="D2068" t="s">
        <v>2085</v>
      </c>
      <c r="E2068">
        <v>1972</v>
      </c>
      <c r="F2068" s="28" t="s">
        <v>37</v>
      </c>
      <c r="G2068">
        <v>19</v>
      </c>
      <c r="H2068">
        <v>0</v>
      </c>
      <c r="I2068" s="38">
        <v>32428.63</v>
      </c>
      <c r="J2068" t="s">
        <v>11</v>
      </c>
      <c r="K2068" t="s">
        <v>11</v>
      </c>
      <c r="L2068" t="s">
        <v>42</v>
      </c>
      <c r="M2068" s="35">
        <f>DATE(E2068,MATCH(F2068,{"Jan","Feb","Mar","Apr","May","Jun","Jul","Aug","Sep","Oct","Nov","Dec"}, 0),G2068)</f>
        <v>26591</v>
      </c>
      <c r="N2068" s="20">
        <f t="shared" si="32"/>
        <v>50</v>
      </c>
    </row>
    <row r="2069" spans="4:14" x14ac:dyDescent="0.35">
      <c r="D2069" t="s">
        <v>2086</v>
      </c>
      <c r="E2069">
        <v>1976</v>
      </c>
      <c r="F2069" s="28" t="s">
        <v>35</v>
      </c>
      <c r="G2069">
        <v>9</v>
      </c>
      <c r="H2069">
        <v>2</v>
      </c>
      <c r="I2069" s="38">
        <v>32430.22</v>
      </c>
      <c r="J2069" t="s">
        <v>11</v>
      </c>
      <c r="K2069" t="s">
        <v>12</v>
      </c>
      <c r="L2069" t="s">
        <v>42</v>
      </c>
      <c r="M2069" s="35">
        <f>DATE(E2069,MATCH(F2069,{"Jan","Feb","Mar","Apr","May","Jun","Jul","Aug","Sep","Oct","Nov","Dec"}, 0),G2069)</f>
        <v>27981</v>
      </c>
      <c r="N2069" s="20">
        <f t="shared" si="32"/>
        <v>46</v>
      </c>
    </row>
    <row r="2070" spans="4:14" x14ac:dyDescent="0.35">
      <c r="D2070" t="s">
        <v>2087</v>
      </c>
      <c r="E2070">
        <v>1981</v>
      </c>
      <c r="F2070" s="28" t="s">
        <v>20</v>
      </c>
      <c r="G2070">
        <v>27</v>
      </c>
      <c r="H2070">
        <v>1</v>
      </c>
      <c r="I2070" s="38">
        <v>32462.35</v>
      </c>
      <c r="J2070" t="s">
        <v>11</v>
      </c>
      <c r="K2070" t="s">
        <v>11</v>
      </c>
      <c r="L2070" t="s">
        <v>42</v>
      </c>
      <c r="M2070" s="35">
        <f>DATE(E2070,MATCH(F2070,{"Jan","Feb","Mar","Apr","May","Jun","Jul","Aug","Sep","Oct","Nov","Dec"}, 0),G2070)</f>
        <v>29856</v>
      </c>
      <c r="N2070" s="20">
        <f t="shared" si="32"/>
        <v>41</v>
      </c>
    </row>
    <row r="2071" spans="4:14" x14ac:dyDescent="0.35">
      <c r="D2071" t="s">
        <v>2088</v>
      </c>
      <c r="E2071">
        <v>1976</v>
      </c>
      <c r="F2071" s="28" t="s">
        <v>20</v>
      </c>
      <c r="G2071">
        <v>19</v>
      </c>
      <c r="H2071">
        <v>2</v>
      </c>
      <c r="I2071" s="38">
        <v>32485.46</v>
      </c>
      <c r="J2071" t="s">
        <v>11</v>
      </c>
      <c r="K2071" t="s">
        <v>16</v>
      </c>
      <c r="L2071" t="s">
        <v>42</v>
      </c>
      <c r="M2071" s="35">
        <f>DATE(E2071,MATCH(F2071,{"Jan","Feb","Mar","Apr","May","Jun","Jul","Aug","Sep","Oct","Nov","Dec"}, 0),G2071)</f>
        <v>28022</v>
      </c>
      <c r="N2071" s="20">
        <f t="shared" si="32"/>
        <v>46</v>
      </c>
    </row>
    <row r="2072" spans="4:14" x14ac:dyDescent="0.35">
      <c r="D2072" t="s">
        <v>2089</v>
      </c>
      <c r="E2072">
        <v>2003</v>
      </c>
      <c r="F2072" s="28" t="s">
        <v>37</v>
      </c>
      <c r="G2072">
        <v>8</v>
      </c>
      <c r="H2072">
        <v>0</v>
      </c>
      <c r="I2072" s="38">
        <v>32548.34</v>
      </c>
      <c r="J2072" t="s">
        <v>16</v>
      </c>
      <c r="K2072" t="s">
        <v>11</v>
      </c>
      <c r="L2072" t="s">
        <v>13</v>
      </c>
      <c r="M2072" s="35">
        <f>DATE(E2072,MATCH(F2072,{"Jan","Feb","Mar","Apr","May","Jun","Jul","Aug","Sep","Oct","Nov","Dec"}, 0),G2072)</f>
        <v>37902</v>
      </c>
      <c r="N2072" s="20">
        <f t="shared" si="32"/>
        <v>19</v>
      </c>
    </row>
    <row r="2073" spans="4:14" x14ac:dyDescent="0.35">
      <c r="D2073" t="s">
        <v>2090</v>
      </c>
      <c r="E2073">
        <v>1990</v>
      </c>
      <c r="F2073" s="28" t="s">
        <v>10</v>
      </c>
      <c r="G2073">
        <v>13</v>
      </c>
      <c r="H2073">
        <v>3</v>
      </c>
      <c r="I2073" s="38">
        <v>32672.11</v>
      </c>
      <c r="J2073" t="s">
        <v>16</v>
      </c>
      <c r="K2073" t="s">
        <v>16</v>
      </c>
      <c r="L2073" t="s">
        <v>42</v>
      </c>
      <c r="M2073" s="35">
        <f>DATE(E2073,MATCH(F2073,{"Jan","Feb","Mar","Apr","May","Jun","Jul","Aug","Sep","Oct","Nov","Dec"}, 0),G2073)</f>
        <v>33067</v>
      </c>
      <c r="N2073" s="20">
        <f t="shared" si="32"/>
        <v>32</v>
      </c>
    </row>
    <row r="2074" spans="4:14" x14ac:dyDescent="0.35">
      <c r="D2074" t="s">
        <v>2091</v>
      </c>
      <c r="E2074">
        <v>1968</v>
      </c>
      <c r="F2074" s="28" t="s">
        <v>15</v>
      </c>
      <c r="G2074">
        <v>1</v>
      </c>
      <c r="H2074">
        <v>0</v>
      </c>
      <c r="I2074" s="38">
        <v>32686.080000000002</v>
      </c>
      <c r="J2074" t="s">
        <v>11</v>
      </c>
      <c r="K2074" t="s">
        <v>12</v>
      </c>
      <c r="L2074" t="s">
        <v>42</v>
      </c>
      <c r="M2074" s="35">
        <f>DATE(E2074,MATCH(F2074,{"Jan","Feb","Mar","Apr","May","Jun","Jul","Aug","Sep","Oct","Nov","Dec"}, 0),G2074)</f>
        <v>25143</v>
      </c>
      <c r="N2074" s="20">
        <f t="shared" si="32"/>
        <v>54</v>
      </c>
    </row>
    <row r="2075" spans="4:14" x14ac:dyDescent="0.35">
      <c r="D2075" t="s">
        <v>2092</v>
      </c>
      <c r="E2075">
        <v>1990</v>
      </c>
      <c r="F2075" s="28" t="s">
        <v>20</v>
      </c>
      <c r="G2075">
        <v>30</v>
      </c>
      <c r="H2075">
        <v>3</v>
      </c>
      <c r="I2075" s="38">
        <v>32716.2</v>
      </c>
      <c r="J2075" t="s">
        <v>16</v>
      </c>
      <c r="K2075" t="s">
        <v>11</v>
      </c>
      <c r="L2075" t="s">
        <v>42</v>
      </c>
      <c r="M2075" s="35">
        <f>DATE(E2075,MATCH(F2075,{"Jan","Feb","Mar","Apr","May","Jun","Jul","Aug","Sep","Oct","Nov","Dec"}, 0),G2075)</f>
        <v>33146</v>
      </c>
      <c r="N2075" s="20">
        <f t="shared" si="32"/>
        <v>32</v>
      </c>
    </row>
    <row r="2076" spans="4:14" x14ac:dyDescent="0.35">
      <c r="D2076" t="s">
        <v>2093</v>
      </c>
      <c r="E2076">
        <v>1990</v>
      </c>
      <c r="F2076" s="28" t="s">
        <v>10</v>
      </c>
      <c r="G2076">
        <v>9</v>
      </c>
      <c r="H2076">
        <v>2</v>
      </c>
      <c r="I2076" s="38">
        <v>32734.19</v>
      </c>
      <c r="J2076" t="s">
        <v>11</v>
      </c>
      <c r="K2076" t="s">
        <v>16</v>
      </c>
      <c r="L2076" t="s">
        <v>23</v>
      </c>
      <c r="M2076" s="35">
        <f>DATE(E2076,MATCH(F2076,{"Jan","Feb","Mar","Apr","May","Jun","Jul","Aug","Sep","Oct","Nov","Dec"}, 0),G2076)</f>
        <v>33063</v>
      </c>
      <c r="N2076" s="20">
        <f t="shared" si="32"/>
        <v>32</v>
      </c>
    </row>
    <row r="2077" spans="4:14" x14ac:dyDescent="0.35">
      <c r="D2077" t="s">
        <v>2094</v>
      </c>
      <c r="E2077">
        <v>1974</v>
      </c>
      <c r="F2077" s="28" t="s">
        <v>30</v>
      </c>
      <c r="G2077">
        <v>6</v>
      </c>
      <c r="H2077">
        <v>0</v>
      </c>
      <c r="I2077" s="38">
        <v>32760.48</v>
      </c>
      <c r="J2077" t="s">
        <v>16</v>
      </c>
      <c r="K2077" t="s">
        <v>16</v>
      </c>
      <c r="L2077" t="s">
        <v>42</v>
      </c>
      <c r="M2077" s="35">
        <f>DATE(E2077,MATCH(F2077,{"Jan","Feb","Mar","Apr","May","Jun","Jul","Aug","Sep","Oct","Nov","Dec"}, 0),G2077)</f>
        <v>27369</v>
      </c>
      <c r="N2077" s="20">
        <f t="shared" si="32"/>
        <v>48</v>
      </c>
    </row>
    <row r="2078" spans="4:14" x14ac:dyDescent="0.35">
      <c r="D2078" t="s">
        <v>2095</v>
      </c>
      <c r="E2078">
        <v>1972</v>
      </c>
      <c r="F2078" s="28" t="s">
        <v>15</v>
      </c>
      <c r="G2078">
        <v>7</v>
      </c>
      <c r="H2078">
        <v>0</v>
      </c>
      <c r="I2078" s="38">
        <v>32765.33</v>
      </c>
      <c r="J2078" t="s">
        <v>11</v>
      </c>
      <c r="K2078" t="s">
        <v>11</v>
      </c>
      <c r="L2078" t="s">
        <v>23</v>
      </c>
      <c r="M2078" s="35">
        <f>DATE(E2078,MATCH(F2078,{"Jan","Feb","Mar","Apr","May","Jun","Jul","Aug","Sep","Oct","Nov","Dec"}, 0),G2078)</f>
        <v>26610</v>
      </c>
      <c r="N2078" s="20">
        <f t="shared" si="32"/>
        <v>50</v>
      </c>
    </row>
    <row r="2079" spans="4:14" x14ac:dyDescent="0.35">
      <c r="D2079" t="s">
        <v>2096</v>
      </c>
      <c r="E2079">
        <v>1980</v>
      </c>
      <c r="F2079" s="28" t="s">
        <v>30</v>
      </c>
      <c r="G2079">
        <v>12</v>
      </c>
      <c r="H2079">
        <v>3</v>
      </c>
      <c r="I2079" s="38">
        <v>32787.46</v>
      </c>
      <c r="J2079" t="s">
        <v>16</v>
      </c>
      <c r="K2079" t="s">
        <v>12</v>
      </c>
      <c r="L2079" t="s">
        <v>23</v>
      </c>
      <c r="M2079" s="35">
        <f>DATE(E2079,MATCH(F2079,{"Jan","Feb","Mar","Apr","May","Jun","Jul","Aug","Sep","Oct","Nov","Dec"}, 0),G2079)</f>
        <v>29567</v>
      </c>
      <c r="N2079" s="20">
        <f t="shared" si="32"/>
        <v>42</v>
      </c>
    </row>
    <row r="2080" spans="4:14" x14ac:dyDescent="0.35">
      <c r="D2080" t="s">
        <v>2097</v>
      </c>
      <c r="E2080">
        <v>1995</v>
      </c>
      <c r="F2080" s="28" t="s">
        <v>30</v>
      </c>
      <c r="G2080">
        <v>4</v>
      </c>
      <c r="H2080">
        <v>0</v>
      </c>
      <c r="I2080" s="38">
        <v>32827.51</v>
      </c>
      <c r="J2080" t="s">
        <v>16</v>
      </c>
      <c r="K2080" t="s">
        <v>11</v>
      </c>
      <c r="L2080" t="s">
        <v>42</v>
      </c>
      <c r="M2080" s="35">
        <f>DATE(E2080,MATCH(F2080,{"Jan","Feb","Mar","Apr","May","Jun","Jul","Aug","Sep","Oct","Nov","Dec"}, 0),G2080)</f>
        <v>35037</v>
      </c>
      <c r="N2080" s="20">
        <f t="shared" si="32"/>
        <v>27</v>
      </c>
    </row>
    <row r="2081" spans="4:14" x14ac:dyDescent="0.35">
      <c r="D2081" t="s">
        <v>2098</v>
      </c>
      <c r="E2081">
        <v>1981</v>
      </c>
      <c r="F2081" s="28" t="s">
        <v>15</v>
      </c>
      <c r="G2081">
        <v>17</v>
      </c>
      <c r="H2081">
        <v>1</v>
      </c>
      <c r="I2081" s="38">
        <v>32906.69</v>
      </c>
      <c r="J2081" t="s">
        <v>11</v>
      </c>
      <c r="K2081" t="s">
        <v>12</v>
      </c>
      <c r="L2081" t="s">
        <v>42</v>
      </c>
      <c r="M2081" s="35">
        <f>DATE(E2081,MATCH(F2081,{"Jan","Feb","Mar","Apr","May","Jun","Jul","Aug","Sep","Oct","Nov","Dec"}, 0),G2081)</f>
        <v>29907</v>
      </c>
      <c r="N2081" s="20">
        <f t="shared" si="32"/>
        <v>41</v>
      </c>
    </row>
    <row r="2082" spans="4:14" x14ac:dyDescent="0.35">
      <c r="D2082" t="s">
        <v>2099</v>
      </c>
      <c r="E2082">
        <v>1971</v>
      </c>
      <c r="F2082" s="28" t="s">
        <v>35</v>
      </c>
      <c r="G2082">
        <v>24</v>
      </c>
      <c r="H2082">
        <v>0</v>
      </c>
      <c r="I2082" s="38">
        <v>32947.629999999997</v>
      </c>
      <c r="J2082" t="s">
        <v>11</v>
      </c>
      <c r="K2082" t="s">
        <v>16</v>
      </c>
      <c r="L2082" t="s">
        <v>42</v>
      </c>
      <c r="M2082" s="35">
        <f>DATE(E2082,MATCH(F2082,{"Jan","Feb","Mar","Apr","May","Jun","Jul","Aug","Sep","Oct","Nov","Dec"}, 0),G2082)</f>
        <v>26169</v>
      </c>
      <c r="N2082" s="20">
        <f t="shared" si="32"/>
        <v>51</v>
      </c>
    </row>
    <row r="2083" spans="4:14" x14ac:dyDescent="0.35">
      <c r="D2083" t="s">
        <v>2100</v>
      </c>
      <c r="E2083">
        <v>1995</v>
      </c>
      <c r="F2083" s="28" t="s">
        <v>10</v>
      </c>
      <c r="G2083">
        <v>8</v>
      </c>
      <c r="H2083">
        <v>0</v>
      </c>
      <c r="I2083" s="38">
        <v>33017.46</v>
      </c>
      <c r="J2083" t="s">
        <v>16</v>
      </c>
      <c r="K2083" t="s">
        <v>16</v>
      </c>
      <c r="L2083" t="s">
        <v>42</v>
      </c>
      <c r="M2083" s="35">
        <f>DATE(E2083,MATCH(F2083,{"Jan","Feb","Mar","Apr","May","Jun","Jul","Aug","Sep","Oct","Nov","Dec"}, 0),G2083)</f>
        <v>34888</v>
      </c>
      <c r="N2083" s="20">
        <f t="shared" si="32"/>
        <v>27</v>
      </c>
    </row>
    <row r="2084" spans="4:14" x14ac:dyDescent="0.35">
      <c r="D2084" t="s">
        <v>2101</v>
      </c>
      <c r="E2084">
        <v>1967</v>
      </c>
      <c r="F2084" s="28" t="s">
        <v>10</v>
      </c>
      <c r="G2084">
        <v>10</v>
      </c>
      <c r="H2084">
        <v>0</v>
      </c>
      <c r="I2084" s="38">
        <v>33025.32</v>
      </c>
      <c r="J2084" t="s">
        <v>11</v>
      </c>
      <c r="K2084" t="s">
        <v>12</v>
      </c>
      <c r="L2084" t="s">
        <v>42</v>
      </c>
      <c r="M2084" s="35">
        <f>DATE(E2084,MATCH(F2084,{"Jan","Feb","Mar","Apr","May","Jun","Jul","Aug","Sep","Oct","Nov","Dec"}, 0),G2084)</f>
        <v>24663</v>
      </c>
      <c r="N2084" s="20">
        <f t="shared" si="32"/>
        <v>55</v>
      </c>
    </row>
    <row r="2085" spans="4:14" x14ac:dyDescent="0.35">
      <c r="D2085" t="s">
        <v>2102</v>
      </c>
      <c r="E2085">
        <v>1994</v>
      </c>
      <c r="F2085" s="28" t="s">
        <v>10</v>
      </c>
      <c r="G2085">
        <v>28</v>
      </c>
      <c r="H2085">
        <v>0</v>
      </c>
      <c r="I2085" s="38">
        <v>33057.230000000003</v>
      </c>
      <c r="J2085" t="s">
        <v>16</v>
      </c>
      <c r="K2085" t="s">
        <v>11</v>
      </c>
      <c r="L2085" t="s">
        <v>42</v>
      </c>
      <c r="M2085" s="35">
        <f>DATE(E2085,MATCH(F2085,{"Jan","Feb","Mar","Apr","May","Jun","Jul","Aug","Sep","Oct","Nov","Dec"}, 0),G2085)</f>
        <v>34543</v>
      </c>
      <c r="N2085" s="20">
        <f t="shared" si="32"/>
        <v>28</v>
      </c>
    </row>
    <row r="2086" spans="4:14" x14ac:dyDescent="0.35">
      <c r="D2086" t="s">
        <v>2103</v>
      </c>
      <c r="E2086">
        <v>1962</v>
      </c>
      <c r="F2086" s="28" t="s">
        <v>10</v>
      </c>
      <c r="G2086">
        <v>1</v>
      </c>
      <c r="H2086">
        <v>0</v>
      </c>
      <c r="I2086" s="38">
        <v>33074.94</v>
      </c>
      <c r="J2086" t="s">
        <v>16</v>
      </c>
      <c r="K2086" t="s">
        <v>11</v>
      </c>
      <c r="L2086" t="s">
        <v>42</v>
      </c>
      <c r="M2086" s="35">
        <f>DATE(E2086,MATCH(F2086,{"Jan","Feb","Mar","Apr","May","Jun","Jul","Aug","Sep","Oct","Nov","Dec"}, 0),G2086)</f>
        <v>22828</v>
      </c>
      <c r="N2086" s="20">
        <f t="shared" si="32"/>
        <v>60</v>
      </c>
    </row>
    <row r="2087" spans="4:14" x14ac:dyDescent="0.35">
      <c r="D2087" t="s">
        <v>2104</v>
      </c>
      <c r="E2087">
        <v>1969</v>
      </c>
      <c r="F2087" s="28" t="s">
        <v>37</v>
      </c>
      <c r="G2087">
        <v>30</v>
      </c>
      <c r="H2087">
        <v>0</v>
      </c>
      <c r="I2087" s="38">
        <v>33090.660000000003</v>
      </c>
      <c r="J2087" t="s">
        <v>11</v>
      </c>
      <c r="K2087" t="s">
        <v>11</v>
      </c>
      <c r="L2087" t="s">
        <v>42</v>
      </c>
      <c r="M2087" s="35">
        <f>DATE(E2087,MATCH(F2087,{"Jan","Feb","Mar","Apr","May","Jun","Jul","Aug","Sep","Oct","Nov","Dec"}, 0),G2087)</f>
        <v>25506</v>
      </c>
      <c r="N2087" s="20">
        <f t="shared" si="32"/>
        <v>53</v>
      </c>
    </row>
    <row r="2088" spans="4:14" x14ac:dyDescent="0.35">
      <c r="D2088" t="s">
        <v>2105</v>
      </c>
      <c r="E2088">
        <v>1985</v>
      </c>
      <c r="F2088" s="28" t="s">
        <v>10</v>
      </c>
      <c r="G2088">
        <v>15</v>
      </c>
      <c r="H2088">
        <v>3</v>
      </c>
      <c r="I2088" s="38">
        <v>33121</v>
      </c>
      <c r="J2088" t="s">
        <v>11</v>
      </c>
      <c r="K2088" t="s">
        <v>16</v>
      </c>
      <c r="L2088" t="s">
        <v>42</v>
      </c>
      <c r="M2088" s="35">
        <f>DATE(E2088,MATCH(F2088,{"Jan","Feb","Mar","Apr","May","Jun","Jul","Aug","Sep","Oct","Nov","Dec"}, 0),G2088)</f>
        <v>31243</v>
      </c>
      <c r="N2088" s="20">
        <f t="shared" si="32"/>
        <v>37</v>
      </c>
    </row>
    <row r="2089" spans="4:14" x14ac:dyDescent="0.35">
      <c r="D2089" t="s">
        <v>2106</v>
      </c>
      <c r="E2089">
        <v>1990</v>
      </c>
      <c r="F2089" s="28" t="s">
        <v>37</v>
      </c>
      <c r="G2089">
        <v>12</v>
      </c>
      <c r="H2089">
        <v>3</v>
      </c>
      <c r="I2089" s="38">
        <v>33292.83</v>
      </c>
      <c r="J2089" t="s">
        <v>11</v>
      </c>
      <c r="K2089" t="s">
        <v>16</v>
      </c>
      <c r="L2089" t="s">
        <v>42</v>
      </c>
      <c r="M2089" s="35">
        <f>DATE(E2089,MATCH(F2089,{"Jan","Feb","Mar","Apr","May","Jun","Jul","Aug","Sep","Oct","Nov","Dec"}, 0),G2089)</f>
        <v>33158</v>
      </c>
      <c r="N2089" s="20">
        <f t="shared" si="32"/>
        <v>32</v>
      </c>
    </row>
    <row r="2090" spans="4:14" x14ac:dyDescent="0.35">
      <c r="D2090" t="s">
        <v>2107</v>
      </c>
      <c r="E2090">
        <v>2003</v>
      </c>
      <c r="F2090" s="28" t="s">
        <v>15</v>
      </c>
      <c r="G2090">
        <v>28</v>
      </c>
      <c r="H2090">
        <v>0</v>
      </c>
      <c r="I2090" s="38">
        <v>33307.550000000003</v>
      </c>
      <c r="J2090" t="s">
        <v>11</v>
      </c>
      <c r="K2090" t="s">
        <v>12</v>
      </c>
      <c r="L2090" t="s">
        <v>23</v>
      </c>
      <c r="M2090" s="35">
        <f>DATE(E2090,MATCH(F2090,{"Jan","Feb","Mar","Apr","May","Jun","Jul","Aug","Sep","Oct","Nov","Dec"}, 0),G2090)</f>
        <v>37953</v>
      </c>
      <c r="N2090" s="20">
        <f t="shared" si="32"/>
        <v>19</v>
      </c>
    </row>
    <row r="2091" spans="4:14" x14ac:dyDescent="0.35">
      <c r="D2091" t="s">
        <v>2108</v>
      </c>
      <c r="E2091">
        <v>1972</v>
      </c>
      <c r="F2091" s="28" t="s">
        <v>20</v>
      </c>
      <c r="G2091">
        <v>5</v>
      </c>
      <c r="H2091">
        <v>0</v>
      </c>
      <c r="I2091" s="38">
        <v>33344.449999999997</v>
      </c>
      <c r="J2091" t="s">
        <v>11</v>
      </c>
      <c r="K2091" t="s">
        <v>12</v>
      </c>
      <c r="L2091" t="s">
        <v>42</v>
      </c>
      <c r="M2091" s="35">
        <f>DATE(E2091,MATCH(F2091,{"Jan","Feb","Mar","Apr","May","Jun","Jul","Aug","Sep","Oct","Nov","Dec"}, 0),G2091)</f>
        <v>26547</v>
      </c>
      <c r="N2091" s="20">
        <f t="shared" si="32"/>
        <v>50</v>
      </c>
    </row>
    <row r="2092" spans="4:14" x14ac:dyDescent="0.35">
      <c r="D2092" t="s">
        <v>2109</v>
      </c>
      <c r="E2092">
        <v>1985</v>
      </c>
      <c r="F2092" s="28" t="s">
        <v>30</v>
      </c>
      <c r="G2092">
        <v>7</v>
      </c>
      <c r="H2092">
        <v>3</v>
      </c>
      <c r="I2092" s="38">
        <v>33450.99</v>
      </c>
      <c r="J2092" t="s">
        <v>11</v>
      </c>
      <c r="K2092" t="s">
        <v>11</v>
      </c>
      <c r="L2092" t="s">
        <v>42</v>
      </c>
      <c r="M2092" s="35">
        <f>DATE(E2092,MATCH(F2092,{"Jan","Feb","Mar","Apr","May","Jun","Jul","Aug","Sep","Oct","Nov","Dec"}, 0),G2092)</f>
        <v>31388</v>
      </c>
      <c r="N2092" s="20">
        <f t="shared" si="32"/>
        <v>37</v>
      </c>
    </row>
    <row r="2093" spans="4:14" x14ac:dyDescent="0.35">
      <c r="D2093" t="s">
        <v>2110</v>
      </c>
      <c r="E2093">
        <v>1970</v>
      </c>
      <c r="F2093" s="28" t="s">
        <v>18</v>
      </c>
      <c r="G2093">
        <v>18</v>
      </c>
      <c r="H2093">
        <v>2</v>
      </c>
      <c r="I2093" s="38">
        <v>33471.97</v>
      </c>
      <c r="J2093" t="s">
        <v>11</v>
      </c>
      <c r="K2093" t="s">
        <v>11</v>
      </c>
      <c r="L2093" t="s">
        <v>23</v>
      </c>
      <c r="M2093" s="35">
        <f>DATE(E2093,MATCH(F2093,{"Jan","Feb","Mar","Apr","May","Jun","Jul","Aug","Sep","Oct","Nov","Dec"}, 0),G2093)</f>
        <v>25737</v>
      </c>
      <c r="N2093" s="20">
        <f t="shared" si="32"/>
        <v>52</v>
      </c>
    </row>
    <row r="2094" spans="4:14" x14ac:dyDescent="0.35">
      <c r="D2094" t="s">
        <v>2111</v>
      </c>
      <c r="E2094">
        <v>2002</v>
      </c>
      <c r="F2094" s="28" t="s">
        <v>35</v>
      </c>
      <c r="G2094">
        <v>25</v>
      </c>
      <c r="H2094">
        <v>0</v>
      </c>
      <c r="I2094" s="38">
        <v>33475.82</v>
      </c>
      <c r="J2094" t="s">
        <v>16</v>
      </c>
      <c r="K2094" t="s">
        <v>16</v>
      </c>
      <c r="L2094" t="s">
        <v>170</v>
      </c>
      <c r="M2094" s="35">
        <f>DATE(E2094,MATCH(F2094,{"Jan","Feb","Mar","Apr","May","Jun","Jul","Aug","Sep","Oct","Nov","Dec"}, 0),G2094)</f>
        <v>37493</v>
      </c>
      <c r="N2094" s="20">
        <f t="shared" si="32"/>
        <v>20</v>
      </c>
    </row>
    <row r="2095" spans="4:14" x14ac:dyDescent="0.35">
      <c r="D2095" t="s">
        <v>2112</v>
      </c>
      <c r="E2095">
        <v>1984</v>
      </c>
      <c r="F2095" s="28" t="s">
        <v>10</v>
      </c>
      <c r="G2095">
        <v>22</v>
      </c>
      <c r="H2095">
        <v>3</v>
      </c>
      <c r="I2095" s="38">
        <v>33527.1</v>
      </c>
      <c r="J2095" t="s">
        <v>11</v>
      </c>
      <c r="K2095" t="s">
        <v>12</v>
      </c>
      <c r="L2095" t="s">
        <v>42</v>
      </c>
      <c r="M2095" s="35">
        <f>DATE(E2095,MATCH(F2095,{"Jan","Feb","Mar","Apr","May","Jun","Jul","Aug","Sep","Oct","Nov","Dec"}, 0),G2095)</f>
        <v>30885</v>
      </c>
      <c r="N2095" s="20">
        <f t="shared" si="32"/>
        <v>38</v>
      </c>
    </row>
    <row r="2096" spans="4:14" x14ac:dyDescent="0.35">
      <c r="D2096" t="s">
        <v>2113</v>
      </c>
      <c r="E2096">
        <v>2003</v>
      </c>
      <c r="F2096" s="28" t="s">
        <v>20</v>
      </c>
      <c r="G2096">
        <v>9</v>
      </c>
      <c r="H2096">
        <v>0</v>
      </c>
      <c r="I2096" s="38">
        <v>33611.71</v>
      </c>
      <c r="J2096" t="s">
        <v>16</v>
      </c>
      <c r="K2096" t="s">
        <v>11</v>
      </c>
      <c r="L2096" t="s">
        <v>42</v>
      </c>
      <c r="M2096" s="35">
        <f>DATE(E2096,MATCH(F2096,{"Jan","Feb","Mar","Apr","May","Jun","Jul","Aug","Sep","Oct","Nov","Dec"}, 0),G2096)</f>
        <v>37873</v>
      </c>
      <c r="N2096" s="20">
        <f t="shared" si="32"/>
        <v>19</v>
      </c>
    </row>
    <row r="2097" spans="4:14" x14ac:dyDescent="0.35">
      <c r="D2097" t="s">
        <v>2114</v>
      </c>
      <c r="E2097">
        <v>1993</v>
      </c>
      <c r="F2097" s="28" t="s">
        <v>15</v>
      </c>
      <c r="G2097">
        <v>28</v>
      </c>
      <c r="H2097">
        <v>0</v>
      </c>
      <c r="I2097" s="38">
        <v>33707.550000000003</v>
      </c>
      <c r="J2097" t="s">
        <v>11</v>
      </c>
      <c r="K2097" t="s">
        <v>11</v>
      </c>
      <c r="L2097" t="s">
        <v>42</v>
      </c>
      <c r="M2097" s="35">
        <f>DATE(E2097,MATCH(F2097,{"Jan","Feb","Mar","Apr","May","Jun","Jul","Aug","Sep","Oct","Nov","Dec"}, 0),G2097)</f>
        <v>34301</v>
      </c>
      <c r="N2097" s="20">
        <f t="shared" si="32"/>
        <v>29</v>
      </c>
    </row>
    <row r="2098" spans="4:14" x14ac:dyDescent="0.35">
      <c r="D2098" t="s">
        <v>2115</v>
      </c>
      <c r="E2098">
        <v>2004</v>
      </c>
      <c r="F2098" s="28" t="s">
        <v>15</v>
      </c>
      <c r="G2098">
        <v>1</v>
      </c>
      <c r="H2098">
        <v>0</v>
      </c>
      <c r="I2098" s="38">
        <v>33732.69</v>
      </c>
      <c r="J2098" t="s">
        <v>16</v>
      </c>
      <c r="K2098" t="s">
        <v>16</v>
      </c>
      <c r="L2098" t="s">
        <v>356</v>
      </c>
      <c r="M2098" s="35">
        <f>DATE(E2098,MATCH(F2098,{"Jan","Feb","Mar","Apr","May","Jun","Jul","Aug","Sep","Oct","Nov","Dec"}, 0),G2098)</f>
        <v>38292</v>
      </c>
      <c r="N2098" s="20">
        <f t="shared" si="32"/>
        <v>18</v>
      </c>
    </row>
    <row r="2099" spans="4:14" x14ac:dyDescent="0.35">
      <c r="D2099" t="s">
        <v>2116</v>
      </c>
      <c r="E2099">
        <v>2003</v>
      </c>
      <c r="F2099" s="28" t="s">
        <v>20</v>
      </c>
      <c r="G2099">
        <v>12</v>
      </c>
      <c r="H2099">
        <v>0</v>
      </c>
      <c r="I2099" s="38">
        <v>33750.29</v>
      </c>
      <c r="J2099" t="s">
        <v>16</v>
      </c>
      <c r="K2099" t="s">
        <v>12</v>
      </c>
      <c r="L2099" t="s">
        <v>23</v>
      </c>
      <c r="M2099" s="35">
        <f>DATE(E2099,MATCH(F2099,{"Jan","Feb","Mar","Apr","May","Jun","Jul","Aug","Sep","Oct","Nov","Dec"}, 0),G2099)</f>
        <v>37876</v>
      </c>
      <c r="N2099" s="20">
        <f t="shared" si="32"/>
        <v>19</v>
      </c>
    </row>
    <row r="2100" spans="4:14" x14ac:dyDescent="0.35">
      <c r="D2100" t="s">
        <v>2117</v>
      </c>
      <c r="E2100">
        <v>1962</v>
      </c>
      <c r="F2100" s="28" t="s">
        <v>30</v>
      </c>
      <c r="G2100">
        <v>11</v>
      </c>
      <c r="H2100">
        <v>0</v>
      </c>
      <c r="I2100" s="38">
        <v>33753.32</v>
      </c>
      <c r="J2100" t="s">
        <v>16</v>
      </c>
      <c r="K2100" t="s">
        <v>12</v>
      </c>
      <c r="L2100" t="s">
        <v>42</v>
      </c>
      <c r="M2100" s="35">
        <f>DATE(E2100,MATCH(F2100,{"Jan","Feb","Mar","Apr","May","Jun","Jul","Aug","Sep","Oct","Nov","Dec"}, 0),G2100)</f>
        <v>22991</v>
      </c>
      <c r="N2100" s="20">
        <f t="shared" si="32"/>
        <v>60</v>
      </c>
    </row>
    <row r="2101" spans="4:14" x14ac:dyDescent="0.35">
      <c r="D2101" t="s">
        <v>2118</v>
      </c>
      <c r="E2101">
        <v>2000</v>
      </c>
      <c r="F2101" s="28" t="s">
        <v>37</v>
      </c>
      <c r="G2101">
        <v>26</v>
      </c>
      <c r="H2101">
        <v>0</v>
      </c>
      <c r="I2101" s="38">
        <v>33829.39</v>
      </c>
      <c r="J2101" t="s">
        <v>11</v>
      </c>
      <c r="K2101" t="s">
        <v>12</v>
      </c>
      <c r="L2101" t="s">
        <v>42</v>
      </c>
      <c r="M2101" s="35">
        <f>DATE(E2101,MATCH(F2101,{"Jan","Feb","Mar","Apr","May","Jun","Jul","Aug","Sep","Oct","Nov","Dec"}, 0),G2101)</f>
        <v>36825</v>
      </c>
      <c r="N2101" s="20">
        <f t="shared" si="32"/>
        <v>22</v>
      </c>
    </row>
    <row r="2102" spans="4:14" x14ac:dyDescent="0.35">
      <c r="D2102" t="s">
        <v>2119</v>
      </c>
      <c r="E2102">
        <v>1997</v>
      </c>
      <c r="F2102" s="28" t="s">
        <v>35</v>
      </c>
      <c r="G2102">
        <v>9</v>
      </c>
      <c r="H2102">
        <v>0</v>
      </c>
      <c r="I2102" s="38">
        <v>33900.65</v>
      </c>
      <c r="J2102" t="s">
        <v>11</v>
      </c>
      <c r="K2102" t="s">
        <v>12</v>
      </c>
      <c r="L2102" t="s">
        <v>42</v>
      </c>
      <c r="M2102" s="35">
        <f>DATE(E2102,MATCH(F2102,{"Jan","Feb","Mar","Apr","May","Jun","Jul","Aug","Sep","Oct","Nov","Dec"}, 0),G2102)</f>
        <v>35651</v>
      </c>
      <c r="N2102" s="20">
        <f t="shared" si="32"/>
        <v>25</v>
      </c>
    </row>
    <row r="2103" spans="4:14" x14ac:dyDescent="0.35">
      <c r="D2103" t="s">
        <v>2120</v>
      </c>
      <c r="E2103">
        <v>2000</v>
      </c>
      <c r="F2103" s="28" t="s">
        <v>30</v>
      </c>
      <c r="G2103">
        <v>27</v>
      </c>
      <c r="H2103">
        <v>0</v>
      </c>
      <c r="I2103" s="38">
        <v>33907.550000000003</v>
      </c>
      <c r="J2103" t="s">
        <v>11</v>
      </c>
      <c r="K2103" t="s">
        <v>11</v>
      </c>
      <c r="L2103" t="s">
        <v>23</v>
      </c>
      <c r="M2103" s="35">
        <f>DATE(E2103,MATCH(F2103,{"Jan","Feb","Mar","Apr","May","Jun","Jul","Aug","Sep","Oct","Nov","Dec"}, 0),G2103)</f>
        <v>36887</v>
      </c>
      <c r="N2103" s="20">
        <f t="shared" si="32"/>
        <v>22</v>
      </c>
    </row>
    <row r="2104" spans="4:14" x14ac:dyDescent="0.35">
      <c r="D2104" t="s">
        <v>2121</v>
      </c>
      <c r="E2104">
        <v>1994</v>
      </c>
      <c r="F2104" s="28" t="s">
        <v>20</v>
      </c>
      <c r="G2104">
        <v>25</v>
      </c>
      <c r="H2104">
        <v>0</v>
      </c>
      <c r="I2104" s="38">
        <v>33975.47</v>
      </c>
      <c r="J2104" t="s">
        <v>11</v>
      </c>
      <c r="K2104" t="s">
        <v>11</v>
      </c>
      <c r="L2104" t="s">
        <v>42</v>
      </c>
      <c r="M2104" s="35">
        <f>DATE(E2104,MATCH(F2104,{"Jan","Feb","Mar","Apr","May","Jun","Jul","Aug","Sep","Oct","Nov","Dec"}, 0),G2104)</f>
        <v>34602</v>
      </c>
      <c r="N2104" s="20">
        <f t="shared" si="32"/>
        <v>28</v>
      </c>
    </row>
    <row r="2105" spans="4:14" x14ac:dyDescent="0.35">
      <c r="D2105" t="s">
        <v>2122</v>
      </c>
      <c r="E2105">
        <v>1972</v>
      </c>
      <c r="F2105" s="28" t="s">
        <v>10</v>
      </c>
      <c r="G2105">
        <v>26</v>
      </c>
      <c r="H2105">
        <v>0</v>
      </c>
      <c r="I2105" s="38">
        <v>34053.360000000001</v>
      </c>
      <c r="J2105" t="s">
        <v>11</v>
      </c>
      <c r="K2105" t="s">
        <v>11</v>
      </c>
      <c r="L2105" t="s">
        <v>42</v>
      </c>
      <c r="M2105" s="35">
        <f>DATE(E2105,MATCH(F2105,{"Jan","Feb","Mar","Apr","May","Jun","Jul","Aug","Sep","Oct","Nov","Dec"}, 0),G2105)</f>
        <v>26506</v>
      </c>
      <c r="N2105" s="20">
        <f t="shared" si="32"/>
        <v>50</v>
      </c>
    </row>
    <row r="2106" spans="4:14" x14ac:dyDescent="0.35">
      <c r="D2106" t="s">
        <v>2123</v>
      </c>
      <c r="E2106">
        <v>2002</v>
      </c>
      <c r="F2106" s="28" t="s">
        <v>30</v>
      </c>
      <c r="G2106">
        <v>26</v>
      </c>
      <c r="H2106">
        <v>0</v>
      </c>
      <c r="I2106" s="38">
        <v>34084.68</v>
      </c>
      <c r="J2106" t="s">
        <v>11</v>
      </c>
      <c r="K2106" t="s">
        <v>12</v>
      </c>
      <c r="L2106" t="s">
        <v>42</v>
      </c>
      <c r="M2106" s="35">
        <f>DATE(E2106,MATCH(F2106,{"Jan","Feb","Mar","Apr","May","Jun","Jul","Aug","Sep","Oct","Nov","Dec"}, 0),G2106)</f>
        <v>37616</v>
      </c>
      <c r="N2106" s="20">
        <f t="shared" si="32"/>
        <v>20</v>
      </c>
    </row>
    <row r="2107" spans="4:14" x14ac:dyDescent="0.35">
      <c r="D2107" t="s">
        <v>2124</v>
      </c>
      <c r="E2107">
        <v>1999</v>
      </c>
      <c r="F2107" s="28" t="s">
        <v>15</v>
      </c>
      <c r="G2107">
        <v>6</v>
      </c>
      <c r="H2107">
        <v>0</v>
      </c>
      <c r="I2107" s="38">
        <v>34166.269999999997</v>
      </c>
      <c r="J2107" t="s">
        <v>11</v>
      </c>
      <c r="K2107" t="s">
        <v>12</v>
      </c>
      <c r="L2107" t="s">
        <v>42</v>
      </c>
      <c r="M2107" s="35">
        <f>DATE(E2107,MATCH(F2107,{"Jan","Feb","Mar","Apr","May","Jun","Jul","Aug","Sep","Oct","Nov","Dec"}, 0),G2107)</f>
        <v>36470</v>
      </c>
      <c r="N2107" s="20">
        <f t="shared" si="32"/>
        <v>23</v>
      </c>
    </row>
    <row r="2108" spans="4:14" x14ac:dyDescent="0.35">
      <c r="D2108" t="s">
        <v>2125</v>
      </c>
      <c r="E2108">
        <v>1971</v>
      </c>
      <c r="F2108" s="28" t="s">
        <v>35</v>
      </c>
      <c r="G2108">
        <v>25</v>
      </c>
      <c r="H2108">
        <v>0</v>
      </c>
      <c r="I2108" s="38">
        <v>34205.07</v>
      </c>
      <c r="J2108" t="s">
        <v>11</v>
      </c>
      <c r="K2108" t="s">
        <v>11</v>
      </c>
      <c r="L2108" t="s">
        <v>42</v>
      </c>
      <c r="M2108" s="35">
        <f>DATE(E2108,MATCH(F2108,{"Jan","Feb","Mar","Apr","May","Jun","Jul","Aug","Sep","Oct","Nov","Dec"}, 0),G2108)</f>
        <v>26170</v>
      </c>
      <c r="N2108" s="20">
        <f t="shared" si="32"/>
        <v>51</v>
      </c>
    </row>
    <row r="2109" spans="4:14" x14ac:dyDescent="0.35">
      <c r="D2109" t="s">
        <v>2126</v>
      </c>
      <c r="E2109">
        <v>1975</v>
      </c>
      <c r="F2109" s="28" t="s">
        <v>10</v>
      </c>
      <c r="G2109">
        <v>21</v>
      </c>
      <c r="H2109">
        <v>1</v>
      </c>
      <c r="I2109" s="38">
        <v>34210.33</v>
      </c>
      <c r="J2109" t="s">
        <v>11</v>
      </c>
      <c r="K2109" t="s">
        <v>16</v>
      </c>
      <c r="L2109" t="s">
        <v>23</v>
      </c>
      <c r="M2109" s="35">
        <f>DATE(E2109,MATCH(F2109,{"Jan","Feb","Mar","Apr","May","Jun","Jul","Aug","Sep","Oct","Nov","Dec"}, 0),G2109)</f>
        <v>27596</v>
      </c>
      <c r="N2109" s="20">
        <f t="shared" si="32"/>
        <v>47</v>
      </c>
    </row>
    <row r="2110" spans="4:14" x14ac:dyDescent="0.35">
      <c r="D2110" t="s">
        <v>2127</v>
      </c>
      <c r="E2110">
        <v>1962</v>
      </c>
      <c r="F2110" s="28" t="s">
        <v>10</v>
      </c>
      <c r="G2110">
        <v>5</v>
      </c>
      <c r="H2110">
        <v>0</v>
      </c>
      <c r="I2110" s="38">
        <v>34218.019999999997</v>
      </c>
      <c r="J2110" t="s">
        <v>16</v>
      </c>
      <c r="K2110" t="s">
        <v>16</v>
      </c>
      <c r="L2110" t="s">
        <v>42</v>
      </c>
      <c r="M2110" s="35">
        <f>DATE(E2110,MATCH(F2110,{"Jan","Feb","Mar","Apr","May","Jun","Jul","Aug","Sep","Oct","Nov","Dec"}, 0),G2110)</f>
        <v>22832</v>
      </c>
      <c r="N2110" s="20">
        <f t="shared" si="32"/>
        <v>60</v>
      </c>
    </row>
    <row r="2111" spans="4:14" x14ac:dyDescent="0.35">
      <c r="D2111" t="s">
        <v>2128</v>
      </c>
      <c r="E2111">
        <v>1998</v>
      </c>
      <c r="F2111" s="28" t="s">
        <v>18</v>
      </c>
      <c r="G2111">
        <v>11</v>
      </c>
      <c r="H2111">
        <v>0</v>
      </c>
      <c r="I2111" s="38">
        <v>34254.050000000003</v>
      </c>
      <c r="J2111" t="s">
        <v>16</v>
      </c>
      <c r="K2111" t="s">
        <v>12</v>
      </c>
      <c r="L2111" t="s">
        <v>166</v>
      </c>
      <c r="M2111" s="35">
        <f>DATE(E2111,MATCH(F2111,{"Jan","Feb","Mar","Apr","May","Jun","Jul","Aug","Sep","Oct","Nov","Dec"}, 0),G2111)</f>
        <v>35957</v>
      </c>
      <c r="N2111" s="20">
        <f t="shared" si="32"/>
        <v>24</v>
      </c>
    </row>
    <row r="2112" spans="4:14" x14ac:dyDescent="0.35">
      <c r="D2112" t="s">
        <v>2129</v>
      </c>
      <c r="E2112">
        <v>1995</v>
      </c>
      <c r="F2112" s="28" t="s">
        <v>37</v>
      </c>
      <c r="G2112">
        <v>30</v>
      </c>
      <c r="H2112">
        <v>0</v>
      </c>
      <c r="I2112" s="38">
        <v>34289.43</v>
      </c>
      <c r="J2112" t="s">
        <v>16</v>
      </c>
      <c r="K2112" t="s">
        <v>16</v>
      </c>
      <c r="L2112" t="s">
        <v>42</v>
      </c>
      <c r="M2112" s="35">
        <f>DATE(E2112,MATCH(F2112,{"Jan","Feb","Mar","Apr","May","Jun","Jul","Aug","Sep","Oct","Nov","Dec"}, 0),G2112)</f>
        <v>35002</v>
      </c>
      <c r="N2112" s="20">
        <f t="shared" si="32"/>
        <v>27</v>
      </c>
    </row>
    <row r="2113" spans="4:14" x14ac:dyDescent="0.35">
      <c r="D2113" t="s">
        <v>2130</v>
      </c>
      <c r="E2113">
        <v>1986</v>
      </c>
      <c r="F2113" s="28" t="s">
        <v>37</v>
      </c>
      <c r="G2113">
        <v>11</v>
      </c>
      <c r="H2113">
        <v>3</v>
      </c>
      <c r="I2113" s="38">
        <v>34293.120000000003</v>
      </c>
      <c r="J2113" t="s">
        <v>16</v>
      </c>
      <c r="K2113" t="s">
        <v>11</v>
      </c>
      <c r="L2113" t="s">
        <v>42</v>
      </c>
      <c r="M2113" s="35">
        <f>DATE(E2113,MATCH(F2113,{"Jan","Feb","Mar","Apr","May","Jun","Jul","Aug","Sep","Oct","Nov","Dec"}, 0),G2113)</f>
        <v>31696</v>
      </c>
      <c r="N2113" s="20">
        <f t="shared" si="32"/>
        <v>36</v>
      </c>
    </row>
    <row r="2114" spans="4:14" x14ac:dyDescent="0.35">
      <c r="D2114" t="s">
        <v>2131</v>
      </c>
      <c r="E2114">
        <v>2004</v>
      </c>
      <c r="F2114" s="28" t="s">
        <v>15</v>
      </c>
      <c r="G2114">
        <v>1</v>
      </c>
      <c r="H2114">
        <v>2</v>
      </c>
      <c r="I2114" s="38">
        <v>34303.17</v>
      </c>
      <c r="J2114" t="s">
        <v>16</v>
      </c>
      <c r="K2114" t="s">
        <v>12</v>
      </c>
      <c r="L2114" t="s">
        <v>13</v>
      </c>
      <c r="M2114" s="35">
        <f>DATE(E2114,MATCH(F2114,{"Jan","Feb","Mar","Apr","May","Jun","Jul","Aug","Sep","Oct","Nov","Dec"}, 0),G2114)</f>
        <v>38292</v>
      </c>
      <c r="N2114" s="20">
        <f t="shared" si="32"/>
        <v>18</v>
      </c>
    </row>
    <row r="2115" spans="4:14" x14ac:dyDescent="0.35">
      <c r="D2115" t="s">
        <v>2132</v>
      </c>
      <c r="E2115">
        <v>1983</v>
      </c>
      <c r="F2115" s="28" t="s">
        <v>37</v>
      </c>
      <c r="G2115">
        <v>2</v>
      </c>
      <c r="H2115">
        <v>3</v>
      </c>
      <c r="I2115" s="38">
        <v>34307.22</v>
      </c>
      <c r="J2115" t="s">
        <v>11</v>
      </c>
      <c r="K2115" t="s">
        <v>11</v>
      </c>
      <c r="L2115" t="s">
        <v>23</v>
      </c>
      <c r="M2115" s="35">
        <f>DATE(E2115,MATCH(F2115,{"Jan","Feb","Mar","Apr","May","Jun","Jul","Aug","Sep","Oct","Nov","Dec"}, 0),G2115)</f>
        <v>30591</v>
      </c>
      <c r="N2115" s="20">
        <f t="shared" si="32"/>
        <v>39</v>
      </c>
    </row>
    <row r="2116" spans="4:14" x14ac:dyDescent="0.35">
      <c r="D2116" t="s">
        <v>2133</v>
      </c>
      <c r="E2116">
        <v>1984</v>
      </c>
      <c r="F2116" s="28" t="s">
        <v>37</v>
      </c>
      <c r="G2116">
        <v>1</v>
      </c>
      <c r="H2116">
        <v>3</v>
      </c>
      <c r="I2116" s="38">
        <v>34402.22</v>
      </c>
      <c r="J2116" t="s">
        <v>11</v>
      </c>
      <c r="K2116" t="s">
        <v>12</v>
      </c>
      <c r="L2116" t="s">
        <v>42</v>
      </c>
      <c r="M2116" s="35">
        <f>DATE(E2116,MATCH(F2116,{"Jan","Feb","Mar","Apr","May","Jun","Jul","Aug","Sep","Oct","Nov","Dec"}, 0),G2116)</f>
        <v>30956</v>
      </c>
      <c r="N2116" s="20">
        <f t="shared" si="32"/>
        <v>38</v>
      </c>
    </row>
    <row r="2117" spans="4:14" x14ac:dyDescent="0.35">
      <c r="D2117" t="s">
        <v>2134</v>
      </c>
      <c r="E2117">
        <v>2003</v>
      </c>
      <c r="F2117" s="28" t="s">
        <v>37</v>
      </c>
      <c r="G2117">
        <v>5</v>
      </c>
      <c r="H2117">
        <v>0</v>
      </c>
      <c r="I2117" s="38">
        <v>34439.86</v>
      </c>
      <c r="J2117" t="s">
        <v>11</v>
      </c>
      <c r="K2117" t="s">
        <v>16</v>
      </c>
      <c r="L2117" t="s">
        <v>13</v>
      </c>
      <c r="M2117" s="35">
        <f>DATE(E2117,MATCH(F2117,{"Jan","Feb","Mar","Apr","May","Jun","Jul","Aug","Sep","Oct","Nov","Dec"}, 0),G2117)</f>
        <v>37899</v>
      </c>
      <c r="N2117" s="20">
        <f t="shared" si="32"/>
        <v>19</v>
      </c>
    </row>
    <row r="2118" spans="4:14" x14ac:dyDescent="0.35">
      <c r="D2118" t="s">
        <v>2135</v>
      </c>
      <c r="E2118">
        <v>1990</v>
      </c>
      <c r="F2118" s="28" t="s">
        <v>20</v>
      </c>
      <c r="G2118">
        <v>24</v>
      </c>
      <c r="H2118">
        <v>3</v>
      </c>
      <c r="I2118" s="38">
        <v>34456.269999999997</v>
      </c>
      <c r="J2118" t="s">
        <v>16</v>
      </c>
      <c r="K2118" t="s">
        <v>11</v>
      </c>
      <c r="L2118" t="s">
        <v>42</v>
      </c>
      <c r="M2118" s="35">
        <f>DATE(E2118,MATCH(F2118,{"Jan","Feb","Mar","Apr","May","Jun","Jul","Aug","Sep","Oct","Nov","Dec"}, 0),G2118)</f>
        <v>33140</v>
      </c>
      <c r="N2118" s="20">
        <f t="shared" si="32"/>
        <v>32</v>
      </c>
    </row>
    <row r="2119" spans="4:14" x14ac:dyDescent="0.35">
      <c r="D2119" t="s">
        <v>2136</v>
      </c>
      <c r="E2119">
        <v>1998</v>
      </c>
      <c r="F2119" s="28" t="s">
        <v>18</v>
      </c>
      <c r="G2119">
        <v>24</v>
      </c>
      <c r="H2119">
        <v>0</v>
      </c>
      <c r="I2119" s="38">
        <v>34472.839999999997</v>
      </c>
      <c r="J2119" t="s">
        <v>16</v>
      </c>
      <c r="K2119" t="s">
        <v>12</v>
      </c>
      <c r="L2119" t="s">
        <v>42</v>
      </c>
      <c r="M2119" s="35">
        <f>DATE(E2119,MATCH(F2119,{"Jan","Feb","Mar","Apr","May","Jun","Jul","Aug","Sep","Oct","Nov","Dec"}, 0),G2119)</f>
        <v>35970</v>
      </c>
      <c r="N2119" s="20">
        <f t="shared" si="32"/>
        <v>24</v>
      </c>
    </row>
    <row r="2120" spans="4:14" x14ac:dyDescent="0.35">
      <c r="D2120" t="s">
        <v>2137</v>
      </c>
      <c r="E2120">
        <v>1976</v>
      </c>
      <c r="F2120" s="28" t="s">
        <v>15</v>
      </c>
      <c r="G2120">
        <v>25</v>
      </c>
      <c r="H2120">
        <v>2</v>
      </c>
      <c r="I2120" s="38">
        <v>34543.39</v>
      </c>
      <c r="J2120" t="s">
        <v>11</v>
      </c>
      <c r="K2120" t="s">
        <v>12</v>
      </c>
      <c r="L2120" t="s">
        <v>42</v>
      </c>
      <c r="M2120" s="35">
        <f>DATE(E2120,MATCH(F2120,{"Jan","Feb","Mar","Apr","May","Jun","Jul","Aug","Sep","Oct","Nov","Dec"}, 0),G2120)</f>
        <v>28089</v>
      </c>
      <c r="N2120" s="20">
        <f t="shared" si="32"/>
        <v>46</v>
      </c>
    </row>
    <row r="2121" spans="4:14" x14ac:dyDescent="0.35">
      <c r="D2121" t="s">
        <v>2138</v>
      </c>
      <c r="E2121">
        <v>2004</v>
      </c>
      <c r="F2121" s="28" t="s">
        <v>37</v>
      </c>
      <c r="G2121">
        <v>9</v>
      </c>
      <c r="H2121">
        <v>0</v>
      </c>
      <c r="I2121" s="38">
        <v>34617.839999999997</v>
      </c>
      <c r="J2121" t="s">
        <v>16</v>
      </c>
      <c r="K2121" t="s">
        <v>12</v>
      </c>
      <c r="L2121" t="s">
        <v>168</v>
      </c>
      <c r="M2121" s="35">
        <f>DATE(E2121,MATCH(F2121,{"Jan","Feb","Mar","Apr","May","Jun","Jul","Aug","Sep","Oct","Nov","Dec"}, 0),G2121)</f>
        <v>38269</v>
      </c>
      <c r="N2121" s="20">
        <f t="shared" si="32"/>
        <v>18</v>
      </c>
    </row>
    <row r="2122" spans="4:14" x14ac:dyDescent="0.35">
      <c r="D2122" t="s">
        <v>2139</v>
      </c>
      <c r="E2122">
        <v>1994</v>
      </c>
      <c r="F2122" s="28" t="s">
        <v>10</v>
      </c>
      <c r="G2122">
        <v>7</v>
      </c>
      <c r="H2122">
        <v>0</v>
      </c>
      <c r="I2122" s="38">
        <v>34672.15</v>
      </c>
      <c r="J2122" t="s">
        <v>16</v>
      </c>
      <c r="K2122" t="s">
        <v>12</v>
      </c>
      <c r="L2122" t="s">
        <v>13</v>
      </c>
      <c r="M2122" s="35">
        <f>DATE(E2122,MATCH(F2122,{"Jan","Feb","Mar","Apr","May","Jun","Jul","Aug","Sep","Oct","Nov","Dec"}, 0),G2122)</f>
        <v>34522</v>
      </c>
      <c r="N2122" s="20">
        <f t="shared" si="32"/>
        <v>28</v>
      </c>
    </row>
    <row r="2123" spans="4:14" x14ac:dyDescent="0.35">
      <c r="D2123" t="s">
        <v>2140</v>
      </c>
      <c r="E2123">
        <v>2003</v>
      </c>
      <c r="F2123" s="28" t="s">
        <v>10</v>
      </c>
      <c r="G2123">
        <v>3</v>
      </c>
      <c r="H2123">
        <v>0</v>
      </c>
      <c r="I2123" s="38">
        <v>34779.620000000003</v>
      </c>
      <c r="J2123" t="s">
        <v>16</v>
      </c>
      <c r="K2123" t="s">
        <v>11</v>
      </c>
      <c r="L2123" t="s">
        <v>42</v>
      </c>
      <c r="M2123" s="35">
        <f>DATE(E2123,MATCH(F2123,{"Jan","Feb","Mar","Apr","May","Jun","Jul","Aug","Sep","Oct","Nov","Dec"}, 0),G2123)</f>
        <v>37805</v>
      </c>
      <c r="N2123" s="20">
        <f t="shared" si="32"/>
        <v>19</v>
      </c>
    </row>
    <row r="2124" spans="4:14" x14ac:dyDescent="0.35">
      <c r="D2124" t="s">
        <v>2141</v>
      </c>
      <c r="E2124">
        <v>1995</v>
      </c>
      <c r="F2124" s="28" t="s">
        <v>30</v>
      </c>
      <c r="G2124">
        <v>27</v>
      </c>
      <c r="H2124">
        <v>1</v>
      </c>
      <c r="I2124" s="38">
        <v>34806.47</v>
      </c>
      <c r="J2124" t="s">
        <v>16</v>
      </c>
      <c r="K2124" t="s">
        <v>11</v>
      </c>
      <c r="L2124" t="s">
        <v>13</v>
      </c>
      <c r="M2124" s="35">
        <f>DATE(E2124,MATCH(F2124,{"Jan","Feb","Mar","Apr","May","Jun","Jul","Aug","Sep","Oct","Nov","Dec"}, 0),G2124)</f>
        <v>35060</v>
      </c>
      <c r="N2124" s="20">
        <f t="shared" si="32"/>
        <v>27</v>
      </c>
    </row>
    <row r="2125" spans="4:14" x14ac:dyDescent="0.35">
      <c r="D2125" t="s">
        <v>2142</v>
      </c>
      <c r="E2125">
        <v>2003</v>
      </c>
      <c r="F2125" s="28" t="s">
        <v>20</v>
      </c>
      <c r="G2125">
        <v>17</v>
      </c>
      <c r="H2125">
        <v>0</v>
      </c>
      <c r="I2125" s="38">
        <v>34828.65</v>
      </c>
      <c r="J2125" t="s">
        <v>16</v>
      </c>
      <c r="K2125" t="s">
        <v>12</v>
      </c>
      <c r="L2125" t="s">
        <v>42</v>
      </c>
      <c r="M2125" s="35">
        <f>DATE(E2125,MATCH(F2125,{"Jan","Feb","Mar","Apr","May","Jun","Jul","Aug","Sep","Oct","Nov","Dec"}, 0),G2125)</f>
        <v>37881</v>
      </c>
      <c r="N2125" s="20">
        <f t="shared" si="32"/>
        <v>19</v>
      </c>
    </row>
    <row r="2126" spans="4:14" x14ac:dyDescent="0.35">
      <c r="D2126" t="s">
        <v>2143</v>
      </c>
      <c r="E2126">
        <v>1995</v>
      </c>
      <c r="F2126" s="28" t="s">
        <v>37</v>
      </c>
      <c r="G2126">
        <v>17</v>
      </c>
      <c r="H2126">
        <v>0</v>
      </c>
      <c r="I2126" s="38">
        <v>34838.870000000003</v>
      </c>
      <c r="J2126" t="s">
        <v>11</v>
      </c>
      <c r="K2126" t="s">
        <v>12</v>
      </c>
      <c r="L2126" t="s">
        <v>42</v>
      </c>
      <c r="M2126" s="35">
        <f>DATE(E2126,MATCH(F2126,{"Jan","Feb","Mar","Apr","May","Jun","Jul","Aug","Sep","Oct","Nov","Dec"}, 0),G2126)</f>
        <v>34989</v>
      </c>
      <c r="N2126" s="20">
        <f t="shared" si="32"/>
        <v>27</v>
      </c>
    </row>
    <row r="2127" spans="4:14" x14ac:dyDescent="0.35">
      <c r="D2127" t="s">
        <v>2144</v>
      </c>
      <c r="E2127">
        <v>1983</v>
      </c>
      <c r="F2127" s="28" t="s">
        <v>10</v>
      </c>
      <c r="G2127">
        <v>29</v>
      </c>
      <c r="H2127">
        <v>3</v>
      </c>
      <c r="I2127" s="38">
        <v>34940.61</v>
      </c>
      <c r="J2127" t="s">
        <v>11</v>
      </c>
      <c r="K2127" t="s">
        <v>12</v>
      </c>
      <c r="L2127" t="s">
        <v>42</v>
      </c>
      <c r="M2127" s="35">
        <f>DATE(E2127,MATCH(F2127,{"Jan","Feb","Mar","Apr","May","Jun","Jul","Aug","Sep","Oct","Nov","Dec"}, 0),G2127)</f>
        <v>30526</v>
      </c>
      <c r="N2127" s="20">
        <f t="shared" si="32"/>
        <v>39</v>
      </c>
    </row>
    <row r="2128" spans="4:14" x14ac:dyDescent="0.35">
      <c r="D2128" t="s">
        <v>2145</v>
      </c>
      <c r="E2128">
        <v>1967</v>
      </c>
      <c r="F2128" s="28" t="s">
        <v>37</v>
      </c>
      <c r="G2128">
        <v>7</v>
      </c>
      <c r="H2128">
        <v>0</v>
      </c>
      <c r="I2128" s="38">
        <v>34975.68</v>
      </c>
      <c r="J2128" t="s">
        <v>11</v>
      </c>
      <c r="K2128" t="s">
        <v>11</v>
      </c>
      <c r="L2128" t="s">
        <v>42</v>
      </c>
      <c r="M2128" s="35">
        <f>DATE(E2128,MATCH(F2128,{"Jan","Feb","Mar","Apr","May","Jun","Jul","Aug","Sep","Oct","Nov","Dec"}, 0),G2128)</f>
        <v>24752</v>
      </c>
      <c r="N2128" s="20">
        <f t="shared" si="32"/>
        <v>55</v>
      </c>
    </row>
    <row r="2129" spans="4:14" x14ac:dyDescent="0.35">
      <c r="D2129" t="s">
        <v>2146</v>
      </c>
      <c r="E2129">
        <v>1998</v>
      </c>
      <c r="F2129" s="28" t="s">
        <v>35</v>
      </c>
      <c r="G2129">
        <v>22</v>
      </c>
      <c r="H2129">
        <v>0</v>
      </c>
      <c r="I2129" s="38">
        <v>34976.42</v>
      </c>
      <c r="J2129" t="s">
        <v>11</v>
      </c>
      <c r="K2129" t="s">
        <v>16</v>
      </c>
      <c r="L2129" t="s">
        <v>42</v>
      </c>
      <c r="M2129" s="35">
        <f>DATE(E2129,MATCH(F2129,{"Jan","Feb","Mar","Apr","May","Jun","Jul","Aug","Sep","Oct","Nov","Dec"}, 0),G2129)</f>
        <v>36029</v>
      </c>
      <c r="N2129" s="20">
        <f t="shared" ref="N2129:N2192" si="33">DATEDIF(M2129,DATE(2023,6,8),"y")</f>
        <v>24</v>
      </c>
    </row>
    <row r="2130" spans="4:14" x14ac:dyDescent="0.35">
      <c r="D2130" t="s">
        <v>2147</v>
      </c>
      <c r="E2130">
        <v>1997</v>
      </c>
      <c r="F2130" s="28" t="s">
        <v>35</v>
      </c>
      <c r="G2130">
        <v>22</v>
      </c>
      <c r="H2130">
        <v>0</v>
      </c>
      <c r="I2130" s="38">
        <v>34979.86</v>
      </c>
      <c r="J2130" t="s">
        <v>11</v>
      </c>
      <c r="K2130" t="s">
        <v>11</v>
      </c>
      <c r="L2130" t="s">
        <v>42</v>
      </c>
      <c r="M2130" s="35">
        <f>DATE(E2130,MATCH(F2130,{"Jan","Feb","Mar","Apr","May","Jun","Jul","Aug","Sep","Oct","Nov","Dec"}, 0),G2130)</f>
        <v>35664</v>
      </c>
      <c r="N2130" s="20">
        <f t="shared" si="33"/>
        <v>25</v>
      </c>
    </row>
    <row r="2131" spans="4:14" x14ac:dyDescent="0.35">
      <c r="D2131" t="s">
        <v>2148</v>
      </c>
      <c r="E2131">
        <v>1982</v>
      </c>
      <c r="F2131" s="28" t="s">
        <v>10</v>
      </c>
      <c r="G2131">
        <v>5</v>
      </c>
      <c r="H2131">
        <v>3</v>
      </c>
      <c r="I2131" s="38">
        <v>35000.730000000003</v>
      </c>
      <c r="J2131" t="s">
        <v>11</v>
      </c>
      <c r="K2131" t="s">
        <v>12</v>
      </c>
      <c r="L2131" t="s">
        <v>42</v>
      </c>
      <c r="M2131" s="35">
        <f>DATE(E2131,MATCH(F2131,{"Jan","Feb","Mar","Apr","May","Jun","Jul","Aug","Sep","Oct","Nov","Dec"}, 0),G2131)</f>
        <v>30137</v>
      </c>
      <c r="N2131" s="20">
        <f t="shared" si="33"/>
        <v>40</v>
      </c>
    </row>
    <row r="2132" spans="4:14" x14ac:dyDescent="0.35">
      <c r="D2132" t="s">
        <v>2149</v>
      </c>
      <c r="E2132">
        <v>1975</v>
      </c>
      <c r="F2132" s="28" t="s">
        <v>35</v>
      </c>
      <c r="G2132">
        <v>29</v>
      </c>
      <c r="H2132">
        <v>1</v>
      </c>
      <c r="I2132" s="38">
        <v>35050.620000000003</v>
      </c>
      <c r="J2132" t="s">
        <v>11</v>
      </c>
      <c r="K2132" t="s">
        <v>16</v>
      </c>
      <c r="L2132" t="s">
        <v>42</v>
      </c>
      <c r="M2132" s="35">
        <f>DATE(E2132,MATCH(F2132,{"Jan","Feb","Mar","Apr","May","Jun","Jul","Aug","Sep","Oct","Nov","Dec"}, 0),G2132)</f>
        <v>27635</v>
      </c>
      <c r="N2132" s="20">
        <f t="shared" si="33"/>
        <v>47</v>
      </c>
    </row>
    <row r="2133" spans="4:14" x14ac:dyDescent="0.35">
      <c r="D2133" t="s">
        <v>2150</v>
      </c>
      <c r="E2133">
        <v>1977</v>
      </c>
      <c r="F2133" s="28" t="s">
        <v>18</v>
      </c>
      <c r="G2133">
        <v>29</v>
      </c>
      <c r="H2133">
        <v>0</v>
      </c>
      <c r="I2133" s="38">
        <v>35069.370000000003</v>
      </c>
      <c r="J2133" t="s">
        <v>16</v>
      </c>
      <c r="K2133" t="s">
        <v>16</v>
      </c>
      <c r="L2133" t="s">
        <v>356</v>
      </c>
      <c r="M2133" s="35">
        <f>DATE(E2133,MATCH(F2133,{"Jan","Feb","Mar","Apr","May","Jun","Jul","Aug","Sep","Oct","Nov","Dec"}, 0),G2133)</f>
        <v>28305</v>
      </c>
      <c r="N2133" s="20">
        <f t="shared" si="33"/>
        <v>45</v>
      </c>
    </row>
    <row r="2134" spans="4:14" x14ac:dyDescent="0.35">
      <c r="D2134" t="s">
        <v>2151</v>
      </c>
      <c r="E2134">
        <v>1998</v>
      </c>
      <c r="F2134" s="28" t="s">
        <v>30</v>
      </c>
      <c r="G2134">
        <v>22</v>
      </c>
      <c r="H2134">
        <v>0</v>
      </c>
      <c r="I2134" s="38">
        <v>35147.53</v>
      </c>
      <c r="J2134" t="s">
        <v>16</v>
      </c>
      <c r="K2134" t="s">
        <v>16</v>
      </c>
      <c r="L2134" t="s">
        <v>168</v>
      </c>
      <c r="M2134" s="35">
        <f>DATE(E2134,MATCH(F2134,{"Jan","Feb","Mar","Apr","May","Jun","Jul","Aug","Sep","Oct","Nov","Dec"}, 0),G2134)</f>
        <v>36151</v>
      </c>
      <c r="N2134" s="20">
        <f t="shared" si="33"/>
        <v>24</v>
      </c>
    </row>
    <row r="2135" spans="4:14" x14ac:dyDescent="0.35">
      <c r="D2135" t="s">
        <v>2152</v>
      </c>
      <c r="E2135">
        <v>1967</v>
      </c>
      <c r="F2135" s="28" t="s">
        <v>30</v>
      </c>
      <c r="G2135">
        <v>30</v>
      </c>
      <c r="H2135">
        <v>1</v>
      </c>
      <c r="I2135" s="38">
        <v>35160.129999999997</v>
      </c>
      <c r="J2135" t="s">
        <v>11</v>
      </c>
      <c r="K2135" t="s">
        <v>11</v>
      </c>
      <c r="L2135" t="s">
        <v>42</v>
      </c>
      <c r="M2135" s="35">
        <f>DATE(E2135,MATCH(F2135,{"Jan","Feb","Mar","Apr","May","Jun","Jul","Aug","Sep","Oct","Nov","Dec"}, 0),G2135)</f>
        <v>24836</v>
      </c>
      <c r="N2135" s="20">
        <f t="shared" si="33"/>
        <v>55</v>
      </c>
    </row>
    <row r="2136" spans="4:14" x14ac:dyDescent="0.35">
      <c r="D2136" t="s">
        <v>2153</v>
      </c>
      <c r="E2136">
        <v>1997</v>
      </c>
      <c r="F2136" s="28" t="s">
        <v>10</v>
      </c>
      <c r="G2136">
        <v>9</v>
      </c>
      <c r="H2136">
        <v>0</v>
      </c>
      <c r="I2136" s="38">
        <v>35302.089999999997</v>
      </c>
      <c r="J2136" t="s">
        <v>16</v>
      </c>
      <c r="K2136" t="s">
        <v>11</v>
      </c>
      <c r="L2136" t="s">
        <v>42</v>
      </c>
      <c r="M2136" s="35">
        <f>DATE(E2136,MATCH(F2136,{"Jan","Feb","Mar","Apr","May","Jun","Jul","Aug","Sep","Oct","Nov","Dec"}, 0),G2136)</f>
        <v>35620</v>
      </c>
      <c r="N2136" s="20">
        <f t="shared" si="33"/>
        <v>25</v>
      </c>
    </row>
    <row r="2137" spans="4:14" x14ac:dyDescent="0.35">
      <c r="D2137" t="s">
        <v>2154</v>
      </c>
      <c r="E2137">
        <v>1988</v>
      </c>
      <c r="F2137" s="28" t="s">
        <v>20</v>
      </c>
      <c r="G2137">
        <v>19</v>
      </c>
      <c r="H2137">
        <v>3</v>
      </c>
      <c r="I2137" s="38">
        <v>35315.96</v>
      </c>
      <c r="J2137" t="s">
        <v>11</v>
      </c>
      <c r="K2137" t="s">
        <v>16</v>
      </c>
      <c r="L2137" t="s">
        <v>42</v>
      </c>
      <c r="M2137" s="35">
        <f>DATE(E2137,MATCH(F2137,{"Jan","Feb","Mar","Apr","May","Jun","Jul","Aug","Sep","Oct","Nov","Dec"}, 0),G2137)</f>
        <v>32405</v>
      </c>
      <c r="N2137" s="20">
        <f t="shared" si="33"/>
        <v>34</v>
      </c>
    </row>
    <row r="2138" spans="4:14" x14ac:dyDescent="0.35">
      <c r="D2138" t="s">
        <v>2155</v>
      </c>
      <c r="E2138">
        <v>1971</v>
      </c>
      <c r="F2138" s="28" t="s">
        <v>20</v>
      </c>
      <c r="G2138">
        <v>22</v>
      </c>
      <c r="H2138">
        <v>0</v>
      </c>
      <c r="I2138" s="38">
        <v>35345.730000000003</v>
      </c>
      <c r="J2138" t="s">
        <v>11</v>
      </c>
      <c r="K2138" t="s">
        <v>12</v>
      </c>
      <c r="L2138" t="s">
        <v>42</v>
      </c>
      <c r="M2138" s="35">
        <f>DATE(E2138,MATCH(F2138,{"Jan","Feb","Mar","Apr","May","Jun","Jul","Aug","Sep","Oct","Nov","Dec"}, 0),G2138)</f>
        <v>26198</v>
      </c>
      <c r="N2138" s="20">
        <f t="shared" si="33"/>
        <v>51</v>
      </c>
    </row>
    <row r="2139" spans="4:14" x14ac:dyDescent="0.35">
      <c r="D2139" t="s">
        <v>2156</v>
      </c>
      <c r="E2139">
        <v>1988</v>
      </c>
      <c r="F2139" s="28" t="s">
        <v>15</v>
      </c>
      <c r="G2139">
        <v>20</v>
      </c>
      <c r="H2139">
        <v>0</v>
      </c>
      <c r="I2139" s="38">
        <v>35491.64</v>
      </c>
      <c r="J2139" t="s">
        <v>16</v>
      </c>
      <c r="K2139" t="s">
        <v>11</v>
      </c>
      <c r="L2139" t="s">
        <v>42</v>
      </c>
      <c r="M2139" s="35">
        <f>DATE(E2139,MATCH(F2139,{"Jan","Feb","Mar","Apr","May","Jun","Jul","Aug","Sep","Oct","Nov","Dec"}, 0),G2139)</f>
        <v>32467</v>
      </c>
      <c r="N2139" s="20">
        <f t="shared" si="33"/>
        <v>34</v>
      </c>
    </row>
    <row r="2140" spans="4:14" x14ac:dyDescent="0.35">
      <c r="D2140" t="s">
        <v>2157</v>
      </c>
      <c r="E2140">
        <v>1973</v>
      </c>
      <c r="F2140" s="28" t="s">
        <v>30</v>
      </c>
      <c r="G2140">
        <v>16</v>
      </c>
      <c r="H2140">
        <v>0</v>
      </c>
      <c r="I2140" s="38">
        <v>35517.19</v>
      </c>
      <c r="J2140" t="s">
        <v>11</v>
      </c>
      <c r="K2140" t="s">
        <v>11</v>
      </c>
      <c r="L2140" t="s">
        <v>42</v>
      </c>
      <c r="M2140" s="35">
        <f>DATE(E2140,MATCH(F2140,{"Jan","Feb","Mar","Apr","May","Jun","Jul","Aug","Sep","Oct","Nov","Dec"}, 0),G2140)</f>
        <v>27014</v>
      </c>
      <c r="N2140" s="20">
        <f t="shared" si="33"/>
        <v>49</v>
      </c>
    </row>
    <row r="2141" spans="4:14" x14ac:dyDescent="0.35">
      <c r="D2141" t="s">
        <v>2158</v>
      </c>
      <c r="E2141">
        <v>1992</v>
      </c>
      <c r="F2141" s="28" t="s">
        <v>20</v>
      </c>
      <c r="G2141">
        <v>13</v>
      </c>
      <c r="H2141">
        <v>0</v>
      </c>
      <c r="I2141" s="38">
        <v>35547.47</v>
      </c>
      <c r="J2141" t="s">
        <v>11</v>
      </c>
      <c r="K2141" t="s">
        <v>12</v>
      </c>
      <c r="L2141" t="s">
        <v>42</v>
      </c>
      <c r="M2141" s="35">
        <f>DATE(E2141,MATCH(F2141,{"Jan","Feb","Mar","Apr","May","Jun","Jul","Aug","Sep","Oct","Nov","Dec"}, 0),G2141)</f>
        <v>33860</v>
      </c>
      <c r="N2141" s="20">
        <f t="shared" si="33"/>
        <v>30</v>
      </c>
    </row>
    <row r="2142" spans="4:14" x14ac:dyDescent="0.35">
      <c r="D2142" t="s">
        <v>2159</v>
      </c>
      <c r="E2142">
        <v>1973</v>
      </c>
      <c r="F2142" s="28" t="s">
        <v>37</v>
      </c>
      <c r="G2142">
        <v>27</v>
      </c>
      <c r="H2142">
        <v>0</v>
      </c>
      <c r="I2142" s="38">
        <v>35547.72</v>
      </c>
      <c r="J2142" t="s">
        <v>16</v>
      </c>
      <c r="K2142" t="s">
        <v>16</v>
      </c>
      <c r="L2142" t="s">
        <v>42</v>
      </c>
      <c r="M2142" s="35">
        <f>DATE(E2142,MATCH(F2142,{"Jan","Feb","Mar","Apr","May","Jun","Jul","Aug","Sep","Oct","Nov","Dec"}, 0),G2142)</f>
        <v>26964</v>
      </c>
      <c r="N2142" s="20">
        <f t="shared" si="33"/>
        <v>49</v>
      </c>
    </row>
    <row r="2143" spans="4:14" x14ac:dyDescent="0.35">
      <c r="D2143" t="s">
        <v>2160</v>
      </c>
      <c r="E2143">
        <v>1964</v>
      </c>
      <c r="F2143" s="28" t="s">
        <v>35</v>
      </c>
      <c r="G2143">
        <v>29</v>
      </c>
      <c r="H2143">
        <v>0</v>
      </c>
      <c r="I2143" s="38">
        <v>35573.26</v>
      </c>
      <c r="J2143" t="s">
        <v>11</v>
      </c>
      <c r="K2143" t="s">
        <v>16</v>
      </c>
      <c r="L2143" t="s">
        <v>42</v>
      </c>
      <c r="M2143" s="35">
        <f>DATE(E2143,MATCH(F2143,{"Jan","Feb","Mar","Apr","May","Jun","Jul","Aug","Sep","Oct","Nov","Dec"}, 0),G2143)</f>
        <v>23618</v>
      </c>
      <c r="N2143" s="20">
        <f t="shared" si="33"/>
        <v>58</v>
      </c>
    </row>
    <row r="2144" spans="4:14" x14ac:dyDescent="0.35">
      <c r="D2144" t="s">
        <v>2161</v>
      </c>
      <c r="E2144">
        <v>1971</v>
      </c>
      <c r="F2144" s="28" t="s">
        <v>35</v>
      </c>
      <c r="G2144">
        <v>10</v>
      </c>
      <c r="H2144">
        <v>0</v>
      </c>
      <c r="I2144" s="38">
        <v>35583.17</v>
      </c>
      <c r="J2144" t="s">
        <v>16</v>
      </c>
      <c r="K2144" t="s">
        <v>12</v>
      </c>
      <c r="L2144" t="s">
        <v>42</v>
      </c>
      <c r="M2144" s="35">
        <f>DATE(E2144,MATCH(F2144,{"Jan","Feb","Mar","Apr","May","Jun","Jul","Aug","Sep","Oct","Nov","Dec"}, 0),G2144)</f>
        <v>26155</v>
      </c>
      <c r="N2144" s="20">
        <f t="shared" si="33"/>
        <v>51</v>
      </c>
    </row>
    <row r="2145" spans="4:14" x14ac:dyDescent="0.35">
      <c r="D2145" t="s">
        <v>31</v>
      </c>
      <c r="E2145">
        <v>2000</v>
      </c>
      <c r="F2145" s="28" t="s">
        <v>37</v>
      </c>
      <c r="G2145">
        <v>13</v>
      </c>
      <c r="H2145">
        <v>0</v>
      </c>
      <c r="I2145" s="38">
        <v>35585.58</v>
      </c>
      <c r="J2145" t="s">
        <v>16</v>
      </c>
      <c r="K2145" t="s">
        <v>11</v>
      </c>
      <c r="L2145" t="s">
        <v>42</v>
      </c>
      <c r="M2145" s="35">
        <f>DATE(E2145,MATCH(F2145,{"Jan","Feb","Mar","Apr","May","Jun","Jul","Aug","Sep","Oct","Nov","Dec"}, 0),G2145)</f>
        <v>36812</v>
      </c>
      <c r="N2145" s="20">
        <f t="shared" si="33"/>
        <v>22</v>
      </c>
    </row>
    <row r="2146" spans="4:14" x14ac:dyDescent="0.35">
      <c r="D2146" t="s">
        <v>2162</v>
      </c>
      <c r="E2146">
        <v>2000</v>
      </c>
      <c r="F2146" s="28" t="s">
        <v>15</v>
      </c>
      <c r="G2146">
        <v>19</v>
      </c>
      <c r="H2146">
        <v>0</v>
      </c>
      <c r="I2146" s="38">
        <v>35585.58</v>
      </c>
      <c r="J2146" t="s">
        <v>11</v>
      </c>
      <c r="K2146" t="s">
        <v>12</v>
      </c>
      <c r="L2146" t="s">
        <v>42</v>
      </c>
      <c r="M2146" s="35">
        <f>DATE(E2146,MATCH(F2146,{"Jan","Feb","Mar","Apr","May","Jun","Jul","Aug","Sep","Oct","Nov","Dec"}, 0),G2146)</f>
        <v>36849</v>
      </c>
      <c r="N2146" s="20">
        <f t="shared" si="33"/>
        <v>22</v>
      </c>
    </row>
    <row r="2147" spans="4:14" x14ac:dyDescent="0.35">
      <c r="D2147" t="s">
        <v>2163</v>
      </c>
      <c r="E2147">
        <v>2000</v>
      </c>
      <c r="F2147" s="28" t="s">
        <v>30</v>
      </c>
      <c r="G2147">
        <v>17</v>
      </c>
      <c r="H2147">
        <v>3</v>
      </c>
      <c r="I2147" s="38">
        <v>35595.589999999997</v>
      </c>
      <c r="J2147" t="s">
        <v>11</v>
      </c>
      <c r="K2147" t="s">
        <v>12</v>
      </c>
      <c r="L2147" t="s">
        <v>13</v>
      </c>
      <c r="M2147" s="35">
        <f>DATE(E2147,MATCH(F2147,{"Jan","Feb","Mar","Apr","May","Jun","Jul","Aug","Sep","Oct","Nov","Dec"}, 0),G2147)</f>
        <v>36877</v>
      </c>
      <c r="N2147" s="20">
        <f t="shared" si="33"/>
        <v>22</v>
      </c>
    </row>
    <row r="2148" spans="4:14" x14ac:dyDescent="0.35">
      <c r="D2148" t="s">
        <v>2164</v>
      </c>
      <c r="E2148">
        <v>1978</v>
      </c>
      <c r="F2148" s="28" t="s">
        <v>30</v>
      </c>
      <c r="G2148">
        <v>19</v>
      </c>
      <c r="H2148">
        <v>2</v>
      </c>
      <c r="I2148" s="38">
        <v>35701.9</v>
      </c>
      <c r="J2148" t="s">
        <v>11</v>
      </c>
      <c r="K2148" t="s">
        <v>16</v>
      </c>
      <c r="L2148" t="s">
        <v>42</v>
      </c>
      <c r="M2148" s="35">
        <f>DATE(E2148,MATCH(F2148,{"Jan","Feb","Mar","Apr","May","Jun","Jul","Aug","Sep","Oct","Nov","Dec"}, 0),G2148)</f>
        <v>28843</v>
      </c>
      <c r="N2148" s="20">
        <f t="shared" si="33"/>
        <v>44</v>
      </c>
    </row>
    <row r="2149" spans="4:14" x14ac:dyDescent="0.35">
      <c r="D2149" t="s">
        <v>2165</v>
      </c>
      <c r="E2149">
        <v>1974</v>
      </c>
      <c r="F2149" s="28" t="s">
        <v>10</v>
      </c>
      <c r="G2149">
        <v>15</v>
      </c>
      <c r="H2149">
        <v>0</v>
      </c>
      <c r="I2149" s="38">
        <v>35711.39</v>
      </c>
      <c r="J2149" t="s">
        <v>11</v>
      </c>
      <c r="K2149" t="s">
        <v>12</v>
      </c>
      <c r="L2149" t="s">
        <v>23</v>
      </c>
      <c r="M2149" s="35">
        <f>DATE(E2149,MATCH(F2149,{"Jan","Feb","Mar","Apr","May","Jun","Jul","Aug","Sep","Oct","Nov","Dec"}, 0),G2149)</f>
        <v>27225</v>
      </c>
      <c r="N2149" s="20">
        <f t="shared" si="33"/>
        <v>48</v>
      </c>
    </row>
    <row r="2150" spans="4:14" x14ac:dyDescent="0.35">
      <c r="D2150" t="s">
        <v>2166</v>
      </c>
      <c r="E2150">
        <v>1976</v>
      </c>
      <c r="F2150" s="28" t="s">
        <v>37</v>
      </c>
      <c r="G2150">
        <v>4</v>
      </c>
      <c r="H2150">
        <v>2</v>
      </c>
      <c r="I2150" s="38">
        <v>35733.96</v>
      </c>
      <c r="J2150" t="s">
        <v>11</v>
      </c>
      <c r="K2150" t="s">
        <v>11</v>
      </c>
      <c r="L2150" t="s">
        <v>42</v>
      </c>
      <c r="M2150" s="35">
        <f>DATE(E2150,MATCH(F2150,{"Jan","Feb","Mar","Apr","May","Jun","Jul","Aug","Sep","Oct","Nov","Dec"}, 0),G2150)</f>
        <v>28037</v>
      </c>
      <c r="N2150" s="20">
        <f t="shared" si="33"/>
        <v>46</v>
      </c>
    </row>
    <row r="2151" spans="4:14" x14ac:dyDescent="0.35">
      <c r="D2151" t="s">
        <v>2167</v>
      </c>
      <c r="E2151">
        <v>1992</v>
      </c>
      <c r="F2151" s="28" t="s">
        <v>18</v>
      </c>
      <c r="G2151">
        <v>18</v>
      </c>
      <c r="H2151">
        <v>0</v>
      </c>
      <c r="I2151" s="38">
        <v>35883.269999999997</v>
      </c>
      <c r="J2151" t="s">
        <v>11</v>
      </c>
      <c r="K2151" t="s">
        <v>16</v>
      </c>
      <c r="L2151" t="s">
        <v>42</v>
      </c>
      <c r="M2151" s="35">
        <f>DATE(E2151,MATCH(F2151,{"Jan","Feb","Mar","Apr","May","Jun","Jul","Aug","Sep","Oct","Nov","Dec"}, 0),G2151)</f>
        <v>33773</v>
      </c>
      <c r="N2151" s="20">
        <f t="shared" si="33"/>
        <v>30</v>
      </c>
    </row>
    <row r="2152" spans="4:14" x14ac:dyDescent="0.35">
      <c r="D2152" t="s">
        <v>2168</v>
      </c>
      <c r="E2152">
        <v>1981</v>
      </c>
      <c r="F2152" s="28" t="s">
        <v>15</v>
      </c>
      <c r="G2152">
        <v>22</v>
      </c>
      <c r="H2152">
        <v>1</v>
      </c>
      <c r="I2152" s="38">
        <v>35952.65</v>
      </c>
      <c r="J2152" t="s">
        <v>16</v>
      </c>
      <c r="K2152" t="s">
        <v>12</v>
      </c>
      <c r="L2152" t="s">
        <v>42</v>
      </c>
      <c r="M2152" s="35">
        <f>DATE(E2152,MATCH(F2152,{"Jan","Feb","Mar","Apr","May","Jun","Jul","Aug","Sep","Oct","Nov","Dec"}, 0),G2152)</f>
        <v>29912</v>
      </c>
      <c r="N2152" s="20">
        <f t="shared" si="33"/>
        <v>41</v>
      </c>
    </row>
    <row r="2153" spans="4:14" x14ac:dyDescent="0.35">
      <c r="D2153" t="s">
        <v>2169</v>
      </c>
      <c r="E2153">
        <v>1999</v>
      </c>
      <c r="F2153" s="28" t="s">
        <v>20</v>
      </c>
      <c r="G2153">
        <v>4</v>
      </c>
      <c r="H2153">
        <v>2</v>
      </c>
      <c r="I2153" s="38">
        <v>36021.01</v>
      </c>
      <c r="J2153" t="s">
        <v>11</v>
      </c>
      <c r="K2153" t="s">
        <v>12</v>
      </c>
      <c r="L2153" t="s">
        <v>13</v>
      </c>
      <c r="M2153" s="35">
        <f>DATE(E2153,MATCH(F2153,{"Jan","Feb","Mar","Apr","May","Jun","Jul","Aug","Sep","Oct","Nov","Dec"}, 0),G2153)</f>
        <v>36407</v>
      </c>
      <c r="N2153" s="20">
        <f t="shared" si="33"/>
        <v>23</v>
      </c>
    </row>
    <row r="2154" spans="4:14" x14ac:dyDescent="0.35">
      <c r="D2154" t="s">
        <v>2170</v>
      </c>
      <c r="E2154">
        <v>1963</v>
      </c>
      <c r="F2154" s="28" t="s">
        <v>10</v>
      </c>
      <c r="G2154">
        <v>22</v>
      </c>
      <c r="H2154">
        <v>0</v>
      </c>
      <c r="I2154" s="38">
        <v>36074.339999999997</v>
      </c>
      <c r="J2154" t="s">
        <v>11</v>
      </c>
      <c r="K2154" t="s">
        <v>16</v>
      </c>
      <c r="L2154" t="s">
        <v>42</v>
      </c>
      <c r="M2154" s="35">
        <f>DATE(E2154,MATCH(F2154,{"Jan","Feb","Mar","Apr","May","Jun","Jul","Aug","Sep","Oct","Nov","Dec"}, 0),G2154)</f>
        <v>23214</v>
      </c>
      <c r="N2154" s="20">
        <f t="shared" si="33"/>
        <v>59</v>
      </c>
    </row>
    <row r="2155" spans="4:14" x14ac:dyDescent="0.35">
      <c r="D2155" t="s">
        <v>2171</v>
      </c>
      <c r="E2155">
        <v>1996</v>
      </c>
      <c r="F2155" s="28" t="s">
        <v>35</v>
      </c>
      <c r="G2155">
        <v>20</v>
      </c>
      <c r="H2155">
        <v>2</v>
      </c>
      <c r="I2155" s="38">
        <v>36085.22</v>
      </c>
      <c r="J2155" t="s">
        <v>16</v>
      </c>
      <c r="K2155" t="s">
        <v>16</v>
      </c>
      <c r="L2155" t="s">
        <v>42</v>
      </c>
      <c r="M2155" s="35">
        <f>DATE(E2155,MATCH(F2155,{"Jan","Feb","Mar","Apr","May","Jun","Jul","Aug","Sep","Oct","Nov","Dec"}, 0),G2155)</f>
        <v>35297</v>
      </c>
      <c r="N2155" s="20">
        <f t="shared" si="33"/>
        <v>26</v>
      </c>
    </row>
    <row r="2156" spans="4:14" x14ac:dyDescent="0.35">
      <c r="D2156" t="s">
        <v>2172</v>
      </c>
      <c r="E2156">
        <v>1979</v>
      </c>
      <c r="F2156" s="28" t="s">
        <v>15</v>
      </c>
      <c r="G2156">
        <v>4</v>
      </c>
      <c r="H2156">
        <v>2</v>
      </c>
      <c r="I2156" s="38">
        <v>36090.49</v>
      </c>
      <c r="J2156" t="s">
        <v>11</v>
      </c>
      <c r="K2156" t="s">
        <v>11</v>
      </c>
      <c r="L2156" t="s">
        <v>42</v>
      </c>
      <c r="M2156" s="35">
        <f>DATE(E2156,MATCH(F2156,{"Jan","Feb","Mar","Apr","May","Jun","Jul","Aug","Sep","Oct","Nov","Dec"}, 0),G2156)</f>
        <v>29163</v>
      </c>
      <c r="N2156" s="20">
        <f t="shared" si="33"/>
        <v>43</v>
      </c>
    </row>
    <row r="2157" spans="4:14" x14ac:dyDescent="0.35">
      <c r="D2157" t="s">
        <v>2173</v>
      </c>
      <c r="E2157">
        <v>1997</v>
      </c>
      <c r="F2157" s="28" t="s">
        <v>18</v>
      </c>
      <c r="G2157">
        <v>12</v>
      </c>
      <c r="H2157">
        <v>2</v>
      </c>
      <c r="I2157" s="38">
        <v>36124.57</v>
      </c>
      <c r="J2157" t="s">
        <v>16</v>
      </c>
      <c r="K2157" t="s">
        <v>12</v>
      </c>
      <c r="L2157" t="s">
        <v>13</v>
      </c>
      <c r="M2157" s="35">
        <f>DATE(E2157,MATCH(F2157,{"Jan","Feb","Mar","Apr","May","Jun","Jul","Aug","Sep","Oct","Nov","Dec"}, 0),G2157)</f>
        <v>35593</v>
      </c>
      <c r="N2157" s="20">
        <f t="shared" si="33"/>
        <v>25</v>
      </c>
    </row>
    <row r="2158" spans="4:14" x14ac:dyDescent="0.35">
      <c r="D2158" t="s">
        <v>2174</v>
      </c>
      <c r="E2158">
        <v>2004</v>
      </c>
      <c r="F2158" s="28" t="s">
        <v>35</v>
      </c>
      <c r="G2158">
        <v>30</v>
      </c>
      <c r="H2158">
        <v>0</v>
      </c>
      <c r="I2158" s="38">
        <v>36149.480000000003</v>
      </c>
      <c r="J2158" t="s">
        <v>11</v>
      </c>
      <c r="K2158" t="s">
        <v>11</v>
      </c>
      <c r="L2158" t="s">
        <v>13</v>
      </c>
      <c r="M2158" s="35">
        <f>DATE(E2158,MATCH(F2158,{"Jan","Feb","Mar","Apr","May","Jun","Jul","Aug","Sep","Oct","Nov","Dec"}, 0),G2158)</f>
        <v>38229</v>
      </c>
      <c r="N2158" s="20">
        <f t="shared" si="33"/>
        <v>18</v>
      </c>
    </row>
    <row r="2159" spans="4:14" x14ac:dyDescent="0.35">
      <c r="D2159" t="s">
        <v>2175</v>
      </c>
      <c r="E2159">
        <v>1974</v>
      </c>
      <c r="F2159" s="28" t="s">
        <v>30</v>
      </c>
      <c r="G2159">
        <v>6</v>
      </c>
      <c r="H2159">
        <v>0</v>
      </c>
      <c r="I2159" s="38">
        <v>36182.870000000003</v>
      </c>
      <c r="J2159" t="s">
        <v>11</v>
      </c>
      <c r="K2159" t="s">
        <v>12</v>
      </c>
      <c r="L2159" t="s">
        <v>23</v>
      </c>
      <c r="M2159" s="35">
        <f>DATE(E2159,MATCH(F2159,{"Jan","Feb","Mar","Apr","May","Jun","Jul","Aug","Sep","Oct","Nov","Dec"}, 0),G2159)</f>
        <v>27369</v>
      </c>
      <c r="N2159" s="20">
        <f t="shared" si="33"/>
        <v>48</v>
      </c>
    </row>
    <row r="2160" spans="4:14" x14ac:dyDescent="0.35">
      <c r="D2160" t="s">
        <v>2176</v>
      </c>
      <c r="E2160">
        <v>1999</v>
      </c>
      <c r="F2160" s="28" t="s">
        <v>37</v>
      </c>
      <c r="G2160">
        <v>1</v>
      </c>
      <c r="H2160">
        <v>3</v>
      </c>
      <c r="I2160" s="38">
        <v>36189.1</v>
      </c>
      <c r="J2160" t="s">
        <v>16</v>
      </c>
      <c r="K2160" t="s">
        <v>12</v>
      </c>
      <c r="L2160" t="s">
        <v>168</v>
      </c>
      <c r="M2160" s="35">
        <f>DATE(E2160,MATCH(F2160,{"Jan","Feb","Mar","Apr","May","Jun","Jul","Aug","Sep","Oct","Nov","Dec"}, 0),G2160)</f>
        <v>36434</v>
      </c>
      <c r="N2160" s="20">
        <f t="shared" si="33"/>
        <v>23</v>
      </c>
    </row>
    <row r="2161" spans="4:14" x14ac:dyDescent="0.35">
      <c r="D2161" t="s">
        <v>2177</v>
      </c>
      <c r="E2161">
        <v>1993</v>
      </c>
      <c r="F2161" s="28" t="s">
        <v>30</v>
      </c>
      <c r="G2161">
        <v>28</v>
      </c>
      <c r="H2161">
        <v>0</v>
      </c>
      <c r="I2161" s="38">
        <v>36197.699999999997</v>
      </c>
      <c r="J2161" t="s">
        <v>16</v>
      </c>
      <c r="K2161" t="s">
        <v>12</v>
      </c>
      <c r="L2161" t="s">
        <v>42</v>
      </c>
      <c r="M2161" s="35">
        <f>DATE(E2161,MATCH(F2161,{"Jan","Feb","Mar","Apr","May","Jun","Jul","Aug","Sep","Oct","Nov","Dec"}, 0),G2161)</f>
        <v>34331</v>
      </c>
      <c r="N2161" s="20">
        <f t="shared" si="33"/>
        <v>29</v>
      </c>
    </row>
    <row r="2162" spans="4:14" x14ac:dyDescent="0.35">
      <c r="D2162" t="s">
        <v>2178</v>
      </c>
      <c r="E2162">
        <v>2003</v>
      </c>
      <c r="F2162" s="28" t="s">
        <v>20</v>
      </c>
      <c r="G2162">
        <v>5</v>
      </c>
      <c r="H2162">
        <v>0</v>
      </c>
      <c r="I2162" s="38">
        <v>36219.410000000003</v>
      </c>
      <c r="J2162" t="s">
        <v>16</v>
      </c>
      <c r="K2162" t="s">
        <v>16</v>
      </c>
      <c r="L2162" t="s">
        <v>23</v>
      </c>
      <c r="M2162" s="35">
        <f>DATE(E2162,MATCH(F2162,{"Jan","Feb","Mar","Apr","May","Jun","Jul","Aug","Sep","Oct","Nov","Dec"}, 0),G2162)</f>
        <v>37869</v>
      </c>
      <c r="N2162" s="20">
        <f t="shared" si="33"/>
        <v>19</v>
      </c>
    </row>
    <row r="2163" spans="4:14" x14ac:dyDescent="0.35">
      <c r="D2163" t="s">
        <v>2179</v>
      </c>
      <c r="E2163">
        <v>2004</v>
      </c>
      <c r="F2163" s="28" t="s">
        <v>30</v>
      </c>
      <c r="G2163">
        <v>25</v>
      </c>
      <c r="H2163">
        <v>0</v>
      </c>
      <c r="I2163" s="38">
        <v>36307.800000000003</v>
      </c>
      <c r="J2163" t="s">
        <v>16</v>
      </c>
      <c r="K2163" t="s">
        <v>11</v>
      </c>
      <c r="L2163" t="s">
        <v>13</v>
      </c>
      <c r="M2163" s="35">
        <f>DATE(E2163,MATCH(F2163,{"Jan","Feb","Mar","Apr","May","Jun","Jul","Aug","Sep","Oct","Nov","Dec"}, 0),G2163)</f>
        <v>38346</v>
      </c>
      <c r="N2163" s="20">
        <f t="shared" si="33"/>
        <v>18</v>
      </c>
    </row>
    <row r="2164" spans="4:14" x14ac:dyDescent="0.35">
      <c r="D2164" t="s">
        <v>2180</v>
      </c>
      <c r="E2164">
        <v>1992</v>
      </c>
      <c r="F2164" s="28" t="s">
        <v>18</v>
      </c>
      <c r="G2164">
        <v>16</v>
      </c>
      <c r="H2164">
        <v>0</v>
      </c>
      <c r="I2164" s="38">
        <v>36314.050000000003</v>
      </c>
      <c r="J2164" t="s">
        <v>11</v>
      </c>
      <c r="K2164" t="s">
        <v>11</v>
      </c>
      <c r="L2164" t="s">
        <v>42</v>
      </c>
      <c r="M2164" s="35">
        <f>DATE(E2164,MATCH(F2164,{"Jan","Feb","Mar","Apr","May","Jun","Jul","Aug","Sep","Oct","Nov","Dec"}, 0),G2164)</f>
        <v>33771</v>
      </c>
      <c r="N2164" s="20">
        <f t="shared" si="33"/>
        <v>30</v>
      </c>
    </row>
    <row r="2165" spans="4:14" x14ac:dyDescent="0.35">
      <c r="D2165" t="s">
        <v>2181</v>
      </c>
      <c r="E2165">
        <v>1967</v>
      </c>
      <c r="F2165" s="28" t="s">
        <v>37</v>
      </c>
      <c r="G2165">
        <v>18</v>
      </c>
      <c r="H2165">
        <v>0</v>
      </c>
      <c r="I2165" s="38">
        <v>36332.449999999997</v>
      </c>
      <c r="J2165" t="s">
        <v>16</v>
      </c>
      <c r="K2165" t="s">
        <v>12</v>
      </c>
      <c r="L2165" t="s">
        <v>42</v>
      </c>
      <c r="M2165" s="35">
        <f>DATE(E2165,MATCH(F2165,{"Jan","Feb","Mar","Apr","May","Jun","Jul","Aug","Sep","Oct","Nov","Dec"}, 0),G2165)</f>
        <v>24763</v>
      </c>
      <c r="N2165" s="20">
        <f t="shared" si="33"/>
        <v>55</v>
      </c>
    </row>
    <row r="2166" spans="4:14" x14ac:dyDescent="0.35">
      <c r="D2166" t="s">
        <v>2182</v>
      </c>
      <c r="E2166">
        <v>1975</v>
      </c>
      <c r="F2166" s="28" t="s">
        <v>18</v>
      </c>
      <c r="G2166">
        <v>5</v>
      </c>
      <c r="H2166">
        <v>1</v>
      </c>
      <c r="I2166" s="38">
        <v>36350.71</v>
      </c>
      <c r="J2166" t="s">
        <v>16</v>
      </c>
      <c r="K2166" t="s">
        <v>11</v>
      </c>
      <c r="L2166" t="s">
        <v>42</v>
      </c>
      <c r="M2166" s="35">
        <f>DATE(E2166,MATCH(F2166,{"Jan","Feb","Mar","Apr","May","Jun","Jul","Aug","Sep","Oct","Nov","Dec"}, 0),G2166)</f>
        <v>27550</v>
      </c>
      <c r="N2166" s="20">
        <f t="shared" si="33"/>
        <v>48</v>
      </c>
    </row>
    <row r="2167" spans="4:14" x14ac:dyDescent="0.35">
      <c r="D2167" t="s">
        <v>2183</v>
      </c>
      <c r="E2167">
        <v>2003</v>
      </c>
      <c r="F2167" s="28" t="s">
        <v>30</v>
      </c>
      <c r="G2167">
        <v>9</v>
      </c>
      <c r="H2167">
        <v>2</v>
      </c>
      <c r="I2167" s="38">
        <v>36397.58</v>
      </c>
      <c r="J2167" t="s">
        <v>11</v>
      </c>
      <c r="K2167" t="s">
        <v>12</v>
      </c>
      <c r="L2167" t="s">
        <v>42</v>
      </c>
      <c r="M2167" s="35">
        <f>DATE(E2167,MATCH(F2167,{"Jan","Feb","Mar","Apr","May","Jun","Jul","Aug","Sep","Oct","Nov","Dec"}, 0),G2167)</f>
        <v>37964</v>
      </c>
      <c r="N2167" s="20">
        <f t="shared" si="33"/>
        <v>19</v>
      </c>
    </row>
    <row r="2168" spans="4:14" x14ac:dyDescent="0.35">
      <c r="D2168" t="s">
        <v>2184</v>
      </c>
      <c r="E2168">
        <v>1962</v>
      </c>
      <c r="F2168" s="28" t="s">
        <v>15</v>
      </c>
      <c r="G2168">
        <v>19</v>
      </c>
      <c r="H2168">
        <v>0</v>
      </c>
      <c r="I2168" s="38">
        <v>36445.550000000003</v>
      </c>
      <c r="J2168" t="s">
        <v>11</v>
      </c>
      <c r="K2168" t="s">
        <v>11</v>
      </c>
      <c r="L2168" t="s">
        <v>42</v>
      </c>
      <c r="M2168" s="35">
        <f>DATE(E2168,MATCH(F2168,{"Jan","Feb","Mar","Apr","May","Jun","Jul","Aug","Sep","Oct","Nov","Dec"}, 0),G2168)</f>
        <v>22969</v>
      </c>
      <c r="N2168" s="20">
        <f t="shared" si="33"/>
        <v>60</v>
      </c>
    </row>
    <row r="2169" spans="4:14" x14ac:dyDescent="0.35">
      <c r="D2169" t="s">
        <v>2185</v>
      </c>
      <c r="E2169">
        <v>1973</v>
      </c>
      <c r="F2169" s="28" t="s">
        <v>35</v>
      </c>
      <c r="G2169">
        <v>9</v>
      </c>
      <c r="H2169">
        <v>0</v>
      </c>
      <c r="I2169" s="38">
        <v>36541.550000000003</v>
      </c>
      <c r="J2169" t="s">
        <v>11</v>
      </c>
      <c r="K2169" t="s">
        <v>12</v>
      </c>
      <c r="L2169" t="s">
        <v>42</v>
      </c>
      <c r="M2169" s="35">
        <f>DATE(E2169,MATCH(F2169,{"Jan","Feb","Mar","Apr","May","Jun","Jul","Aug","Sep","Oct","Nov","Dec"}, 0),G2169)</f>
        <v>26885</v>
      </c>
      <c r="N2169" s="20">
        <f t="shared" si="33"/>
        <v>49</v>
      </c>
    </row>
    <row r="2170" spans="4:14" x14ac:dyDescent="0.35">
      <c r="D2170" t="s">
        <v>2186</v>
      </c>
      <c r="E2170">
        <v>1992</v>
      </c>
      <c r="F2170" s="28" t="s">
        <v>37</v>
      </c>
      <c r="G2170">
        <v>9</v>
      </c>
      <c r="H2170">
        <v>0</v>
      </c>
      <c r="I2170" s="38">
        <v>36572.800000000003</v>
      </c>
      <c r="J2170" t="s">
        <v>16</v>
      </c>
      <c r="K2170" t="s">
        <v>11</v>
      </c>
      <c r="L2170" t="s">
        <v>42</v>
      </c>
      <c r="M2170" s="35">
        <f>DATE(E2170,MATCH(F2170,{"Jan","Feb","Mar","Apr","May","Jun","Jul","Aug","Sep","Oct","Nov","Dec"}, 0),G2170)</f>
        <v>33886</v>
      </c>
      <c r="N2170" s="20">
        <f t="shared" si="33"/>
        <v>30</v>
      </c>
    </row>
    <row r="2171" spans="4:14" x14ac:dyDescent="0.35">
      <c r="D2171" t="s">
        <v>2187</v>
      </c>
      <c r="E2171">
        <v>1961</v>
      </c>
      <c r="F2171" s="28" t="s">
        <v>10</v>
      </c>
      <c r="G2171">
        <v>29</v>
      </c>
      <c r="H2171">
        <v>4</v>
      </c>
      <c r="I2171" s="38">
        <v>36580.28</v>
      </c>
      <c r="J2171" t="s">
        <v>11</v>
      </c>
      <c r="K2171" t="s">
        <v>11</v>
      </c>
      <c r="L2171" t="s">
        <v>13</v>
      </c>
      <c r="M2171" s="35">
        <f>DATE(E2171,MATCH(F2171,{"Jan","Feb","Mar","Apr","May","Jun","Jul","Aug","Sep","Oct","Nov","Dec"}, 0),G2171)</f>
        <v>22491</v>
      </c>
      <c r="N2171" s="20">
        <f t="shared" si="33"/>
        <v>61</v>
      </c>
    </row>
    <row r="2172" spans="4:14" x14ac:dyDescent="0.35">
      <c r="D2172" t="s">
        <v>2188</v>
      </c>
      <c r="E2172">
        <v>1970</v>
      </c>
      <c r="F2172" s="28" t="s">
        <v>10</v>
      </c>
      <c r="G2172">
        <v>14</v>
      </c>
      <c r="H2172">
        <v>0</v>
      </c>
      <c r="I2172" s="38">
        <v>36786.370000000003</v>
      </c>
      <c r="J2172" t="s">
        <v>16</v>
      </c>
      <c r="K2172" t="s">
        <v>16</v>
      </c>
      <c r="L2172" t="s">
        <v>42</v>
      </c>
      <c r="M2172" s="35">
        <f>DATE(E2172,MATCH(F2172,{"Jan","Feb","Mar","Apr","May","Jun","Jul","Aug","Sep","Oct","Nov","Dec"}, 0),G2172)</f>
        <v>25763</v>
      </c>
      <c r="N2172" s="20">
        <f t="shared" si="33"/>
        <v>52</v>
      </c>
    </row>
    <row r="2173" spans="4:14" x14ac:dyDescent="0.35">
      <c r="D2173" t="s">
        <v>2189</v>
      </c>
      <c r="E2173">
        <v>1965</v>
      </c>
      <c r="F2173" s="28" t="s">
        <v>30</v>
      </c>
      <c r="G2173">
        <v>28</v>
      </c>
      <c r="H2173">
        <v>0</v>
      </c>
      <c r="I2173" s="38">
        <v>36795.29</v>
      </c>
      <c r="J2173" t="s">
        <v>11</v>
      </c>
      <c r="K2173" t="s">
        <v>16</v>
      </c>
      <c r="L2173" t="s">
        <v>42</v>
      </c>
      <c r="M2173" s="35">
        <f>DATE(E2173,MATCH(F2173,{"Jan","Feb","Mar","Apr","May","Jun","Jul","Aug","Sep","Oct","Nov","Dec"}, 0),G2173)</f>
        <v>24104</v>
      </c>
      <c r="N2173" s="20">
        <f t="shared" si="33"/>
        <v>57</v>
      </c>
    </row>
    <row r="2174" spans="4:14" x14ac:dyDescent="0.35">
      <c r="D2174" t="s">
        <v>31</v>
      </c>
      <c r="E2174">
        <v>1992</v>
      </c>
      <c r="F2174" s="28" t="s">
        <v>37</v>
      </c>
      <c r="G2174">
        <v>6</v>
      </c>
      <c r="H2174">
        <v>0</v>
      </c>
      <c r="I2174" s="38">
        <v>36837.47</v>
      </c>
      <c r="J2174" t="s">
        <v>16</v>
      </c>
      <c r="K2174" t="s">
        <v>11</v>
      </c>
      <c r="L2174" t="s">
        <v>42</v>
      </c>
      <c r="M2174" s="35">
        <f>DATE(E2174,MATCH(F2174,{"Jan","Feb","Mar","Apr","May","Jun","Jul","Aug","Sep","Oct","Nov","Dec"}, 0),G2174)</f>
        <v>33883</v>
      </c>
      <c r="N2174" s="20">
        <f t="shared" si="33"/>
        <v>30</v>
      </c>
    </row>
    <row r="2175" spans="4:14" x14ac:dyDescent="0.35">
      <c r="D2175" t="s">
        <v>2190</v>
      </c>
      <c r="E2175">
        <v>1992</v>
      </c>
      <c r="F2175" s="28" t="s">
        <v>10</v>
      </c>
      <c r="G2175">
        <v>4</v>
      </c>
      <c r="H2175">
        <v>0</v>
      </c>
      <c r="I2175" s="38">
        <v>36837.47</v>
      </c>
      <c r="J2175" t="s">
        <v>11</v>
      </c>
      <c r="K2175" t="s">
        <v>12</v>
      </c>
      <c r="L2175" t="s">
        <v>42</v>
      </c>
      <c r="M2175" s="35">
        <f>DATE(E2175,MATCH(F2175,{"Jan","Feb","Mar","Apr","May","Jun","Jul","Aug","Sep","Oct","Nov","Dec"}, 0),G2175)</f>
        <v>33789</v>
      </c>
      <c r="N2175" s="20">
        <f t="shared" si="33"/>
        <v>30</v>
      </c>
    </row>
    <row r="2176" spans="4:14" x14ac:dyDescent="0.35">
      <c r="D2176" t="s">
        <v>2191</v>
      </c>
      <c r="E2176">
        <v>1972</v>
      </c>
      <c r="F2176" s="28" t="s">
        <v>30</v>
      </c>
      <c r="G2176">
        <v>5</v>
      </c>
      <c r="H2176">
        <v>0</v>
      </c>
      <c r="I2176" s="38">
        <v>36889.99</v>
      </c>
      <c r="J2176" t="s">
        <v>16</v>
      </c>
      <c r="K2176" t="s">
        <v>12</v>
      </c>
      <c r="L2176" t="s">
        <v>42</v>
      </c>
      <c r="M2176" s="35">
        <f>DATE(E2176,MATCH(F2176,{"Jan","Feb","Mar","Apr","May","Jun","Jul","Aug","Sep","Oct","Nov","Dec"}, 0),G2176)</f>
        <v>26638</v>
      </c>
      <c r="N2176" s="20">
        <f t="shared" si="33"/>
        <v>50</v>
      </c>
    </row>
    <row r="2177" spans="4:14" x14ac:dyDescent="0.35">
      <c r="D2177" t="s">
        <v>2192</v>
      </c>
      <c r="E2177">
        <v>2003</v>
      </c>
      <c r="F2177" s="28" t="s">
        <v>18</v>
      </c>
      <c r="G2177">
        <v>21</v>
      </c>
      <c r="H2177">
        <v>0</v>
      </c>
      <c r="I2177" s="38">
        <v>36898.730000000003</v>
      </c>
      <c r="J2177" t="s">
        <v>11</v>
      </c>
      <c r="K2177" t="s">
        <v>16</v>
      </c>
      <c r="L2177" t="s">
        <v>23</v>
      </c>
      <c r="M2177" s="35">
        <f>DATE(E2177,MATCH(F2177,{"Jan","Feb","Mar","Apr","May","Jun","Jul","Aug","Sep","Oct","Nov","Dec"}, 0),G2177)</f>
        <v>37793</v>
      </c>
      <c r="N2177" s="20">
        <f t="shared" si="33"/>
        <v>19</v>
      </c>
    </row>
    <row r="2178" spans="4:14" x14ac:dyDescent="0.35">
      <c r="D2178" t="s">
        <v>2193</v>
      </c>
      <c r="E2178">
        <v>1963</v>
      </c>
      <c r="F2178" s="28" t="s">
        <v>10</v>
      </c>
      <c r="G2178">
        <v>24</v>
      </c>
      <c r="H2178">
        <v>2</v>
      </c>
      <c r="I2178" s="38">
        <v>36910.61</v>
      </c>
      <c r="J2178" t="s">
        <v>11</v>
      </c>
      <c r="K2178" t="s">
        <v>11</v>
      </c>
      <c r="L2178" t="s">
        <v>42</v>
      </c>
      <c r="M2178" s="35">
        <f>DATE(E2178,MATCH(F2178,{"Jan","Feb","Mar","Apr","May","Jun","Jul","Aug","Sep","Oct","Nov","Dec"}, 0),G2178)</f>
        <v>23216</v>
      </c>
      <c r="N2178" s="20">
        <f t="shared" si="33"/>
        <v>59</v>
      </c>
    </row>
    <row r="2179" spans="4:14" x14ac:dyDescent="0.35">
      <c r="D2179" t="s">
        <v>2194</v>
      </c>
      <c r="E2179">
        <v>1991</v>
      </c>
      <c r="F2179" s="28" t="s">
        <v>18</v>
      </c>
      <c r="G2179">
        <v>10</v>
      </c>
      <c r="H2179">
        <v>3</v>
      </c>
      <c r="I2179" s="38">
        <v>36911.99</v>
      </c>
      <c r="J2179" t="s">
        <v>11</v>
      </c>
      <c r="K2179" t="s">
        <v>11</v>
      </c>
      <c r="L2179" t="s">
        <v>42</v>
      </c>
      <c r="M2179" s="35">
        <f>DATE(E2179,MATCH(F2179,{"Jan","Feb","Mar","Apr","May","Jun","Jul","Aug","Sep","Oct","Nov","Dec"}, 0),G2179)</f>
        <v>33399</v>
      </c>
      <c r="N2179" s="20">
        <f t="shared" si="33"/>
        <v>31</v>
      </c>
    </row>
    <row r="2180" spans="4:14" x14ac:dyDescent="0.35">
      <c r="D2180" t="s">
        <v>2195</v>
      </c>
      <c r="E2180">
        <v>1968</v>
      </c>
      <c r="F2180" s="28" t="s">
        <v>37</v>
      </c>
      <c r="G2180">
        <v>22</v>
      </c>
      <c r="H2180">
        <v>0</v>
      </c>
      <c r="I2180" s="38">
        <v>36922.61</v>
      </c>
      <c r="J2180" t="s">
        <v>11</v>
      </c>
      <c r="K2180" t="s">
        <v>16</v>
      </c>
      <c r="L2180" t="s">
        <v>42</v>
      </c>
      <c r="M2180" s="35">
        <f>DATE(E2180,MATCH(F2180,{"Jan","Feb","Mar","Apr","May","Jun","Jul","Aug","Sep","Oct","Nov","Dec"}, 0),G2180)</f>
        <v>25133</v>
      </c>
      <c r="N2180" s="20">
        <f t="shared" si="33"/>
        <v>54</v>
      </c>
    </row>
    <row r="2181" spans="4:14" x14ac:dyDescent="0.35">
      <c r="D2181" t="s">
        <v>2196</v>
      </c>
      <c r="E2181">
        <v>1977</v>
      </c>
      <c r="F2181" s="28" t="s">
        <v>35</v>
      </c>
      <c r="G2181">
        <v>13</v>
      </c>
      <c r="H2181">
        <v>2</v>
      </c>
      <c r="I2181" s="38">
        <v>36935.64</v>
      </c>
      <c r="J2181" t="s">
        <v>11</v>
      </c>
      <c r="K2181" t="s">
        <v>16</v>
      </c>
      <c r="L2181" t="s">
        <v>42</v>
      </c>
      <c r="M2181" s="35">
        <f>DATE(E2181,MATCH(F2181,{"Jan","Feb","Mar","Apr","May","Jun","Jul","Aug","Sep","Oct","Nov","Dec"}, 0),G2181)</f>
        <v>28350</v>
      </c>
      <c r="N2181" s="20">
        <f t="shared" si="33"/>
        <v>45</v>
      </c>
    </row>
    <row r="2182" spans="4:14" x14ac:dyDescent="0.35">
      <c r="D2182" t="s">
        <v>2197</v>
      </c>
      <c r="E2182">
        <v>1992</v>
      </c>
      <c r="F2182" s="28" t="s">
        <v>35</v>
      </c>
      <c r="G2182">
        <v>25</v>
      </c>
      <c r="H2182">
        <v>0</v>
      </c>
      <c r="I2182" s="38">
        <v>36950.26</v>
      </c>
      <c r="J2182" t="s">
        <v>16</v>
      </c>
      <c r="K2182" t="s">
        <v>16</v>
      </c>
      <c r="L2182" t="s">
        <v>13</v>
      </c>
      <c r="M2182" s="35">
        <f>DATE(E2182,MATCH(F2182,{"Jan","Feb","Mar","Apr","May","Jun","Jul","Aug","Sep","Oct","Nov","Dec"}, 0),G2182)</f>
        <v>33841</v>
      </c>
      <c r="N2182" s="20">
        <f t="shared" si="33"/>
        <v>30</v>
      </c>
    </row>
    <row r="2183" spans="4:14" x14ac:dyDescent="0.35">
      <c r="D2183" t="s">
        <v>2198</v>
      </c>
      <c r="E2183">
        <v>1992</v>
      </c>
      <c r="F2183" s="28" t="s">
        <v>20</v>
      </c>
      <c r="G2183">
        <v>13</v>
      </c>
      <c r="H2183">
        <v>0</v>
      </c>
      <c r="I2183" s="38">
        <v>36976.449999999997</v>
      </c>
      <c r="J2183" t="s">
        <v>11</v>
      </c>
      <c r="K2183" t="s">
        <v>12</v>
      </c>
      <c r="L2183" t="s">
        <v>42</v>
      </c>
      <c r="M2183" s="35">
        <f>DATE(E2183,MATCH(F2183,{"Jan","Feb","Mar","Apr","May","Jun","Jul","Aug","Sep","Oct","Nov","Dec"}, 0),G2183)</f>
        <v>33860</v>
      </c>
      <c r="N2183" s="20">
        <f t="shared" si="33"/>
        <v>30</v>
      </c>
    </row>
    <row r="2184" spans="4:14" x14ac:dyDescent="0.35">
      <c r="D2184" t="s">
        <v>2199</v>
      </c>
      <c r="E2184">
        <v>1991</v>
      </c>
      <c r="F2184" s="28" t="s">
        <v>15</v>
      </c>
      <c r="G2184">
        <v>1</v>
      </c>
      <c r="H2184">
        <v>3</v>
      </c>
      <c r="I2184" s="38">
        <v>37040.879999999997</v>
      </c>
      <c r="J2184" t="s">
        <v>11</v>
      </c>
      <c r="K2184" t="s">
        <v>11</v>
      </c>
      <c r="L2184" t="s">
        <v>42</v>
      </c>
      <c r="M2184" s="35">
        <f>DATE(E2184,MATCH(F2184,{"Jan","Feb","Mar","Apr","May","Jun","Jul","Aug","Sep","Oct","Nov","Dec"}, 0),G2184)</f>
        <v>33543</v>
      </c>
      <c r="N2184" s="20">
        <f t="shared" si="33"/>
        <v>31</v>
      </c>
    </row>
    <row r="2185" spans="4:14" x14ac:dyDescent="0.35">
      <c r="D2185" t="s">
        <v>2200</v>
      </c>
      <c r="E2185">
        <v>1988</v>
      </c>
      <c r="F2185" s="28" t="s">
        <v>30</v>
      </c>
      <c r="G2185">
        <v>17</v>
      </c>
      <c r="H2185">
        <v>3</v>
      </c>
      <c r="I2185" s="38">
        <v>37076.370000000003</v>
      </c>
      <c r="J2185" t="s">
        <v>11</v>
      </c>
      <c r="K2185" t="s">
        <v>16</v>
      </c>
      <c r="L2185" t="s">
        <v>42</v>
      </c>
      <c r="M2185" s="35">
        <f>DATE(E2185,MATCH(F2185,{"Jan","Feb","Mar","Apr","May","Jun","Jul","Aug","Sep","Oct","Nov","Dec"}, 0),G2185)</f>
        <v>32494</v>
      </c>
      <c r="N2185" s="20">
        <f t="shared" si="33"/>
        <v>34</v>
      </c>
    </row>
    <row r="2186" spans="4:14" x14ac:dyDescent="0.35">
      <c r="D2186" t="s">
        <v>2201</v>
      </c>
      <c r="E2186">
        <v>1989</v>
      </c>
      <c r="F2186" s="28" t="s">
        <v>18</v>
      </c>
      <c r="G2186">
        <v>10</v>
      </c>
      <c r="H2186">
        <v>0</v>
      </c>
      <c r="I2186" s="38">
        <v>37079.370000000003</v>
      </c>
      <c r="J2186" t="s">
        <v>11</v>
      </c>
      <c r="K2186" t="s">
        <v>12</v>
      </c>
      <c r="L2186" t="s">
        <v>42</v>
      </c>
      <c r="M2186" s="35">
        <f>DATE(E2186,MATCH(F2186,{"Jan","Feb","Mar","Apr","May","Jun","Jul","Aug","Sep","Oct","Nov","Dec"}, 0),G2186)</f>
        <v>32669</v>
      </c>
      <c r="N2186" s="20">
        <f t="shared" si="33"/>
        <v>33</v>
      </c>
    </row>
    <row r="2187" spans="4:14" x14ac:dyDescent="0.35">
      <c r="D2187" t="s">
        <v>2202</v>
      </c>
      <c r="E2187">
        <v>1995</v>
      </c>
      <c r="F2187" s="28" t="s">
        <v>37</v>
      </c>
      <c r="G2187">
        <v>30</v>
      </c>
      <c r="H2187">
        <v>0</v>
      </c>
      <c r="I2187" s="38">
        <v>37133.9</v>
      </c>
      <c r="J2187" t="s">
        <v>11</v>
      </c>
      <c r="K2187" t="s">
        <v>11</v>
      </c>
      <c r="L2187" t="s">
        <v>13</v>
      </c>
      <c r="M2187" s="35">
        <f>DATE(E2187,MATCH(F2187,{"Jan","Feb","Mar","Apr","May","Jun","Jul","Aug","Sep","Oct","Nov","Dec"}, 0),G2187)</f>
        <v>35002</v>
      </c>
      <c r="N2187" s="20">
        <f t="shared" si="33"/>
        <v>27</v>
      </c>
    </row>
    <row r="2188" spans="4:14" x14ac:dyDescent="0.35">
      <c r="D2188" t="s">
        <v>2203</v>
      </c>
      <c r="E2188">
        <v>2000</v>
      </c>
      <c r="F2188" s="28" t="s">
        <v>20</v>
      </c>
      <c r="G2188">
        <v>5</v>
      </c>
      <c r="H2188">
        <v>1</v>
      </c>
      <c r="I2188" s="38">
        <v>37165.160000000003</v>
      </c>
      <c r="J2188" t="s">
        <v>16</v>
      </c>
      <c r="K2188" t="s">
        <v>12</v>
      </c>
      <c r="L2188" t="s">
        <v>31</v>
      </c>
      <c r="M2188" s="35">
        <f>DATE(E2188,MATCH(F2188,{"Jan","Feb","Mar","Apr","May","Jun","Jul","Aug","Sep","Oct","Nov","Dec"}, 0),G2188)</f>
        <v>36774</v>
      </c>
      <c r="N2188" s="20">
        <f t="shared" si="33"/>
        <v>22</v>
      </c>
    </row>
    <row r="2189" spans="4:14" x14ac:dyDescent="0.35">
      <c r="D2189" t="s">
        <v>2204</v>
      </c>
      <c r="E2189">
        <v>1990</v>
      </c>
      <c r="F2189" s="28" t="s">
        <v>37</v>
      </c>
      <c r="G2189">
        <v>17</v>
      </c>
      <c r="H2189">
        <v>3</v>
      </c>
      <c r="I2189" s="38">
        <v>37251.22</v>
      </c>
      <c r="J2189" t="s">
        <v>11</v>
      </c>
      <c r="K2189" t="s">
        <v>11</v>
      </c>
      <c r="L2189" t="s">
        <v>42</v>
      </c>
      <c r="M2189" s="35">
        <f>DATE(E2189,MATCH(F2189,{"Jan","Feb","Mar","Apr","May","Jun","Jul","Aug","Sep","Oct","Nov","Dec"}, 0),G2189)</f>
        <v>33163</v>
      </c>
      <c r="N2189" s="20">
        <f t="shared" si="33"/>
        <v>32</v>
      </c>
    </row>
    <row r="2190" spans="4:14" x14ac:dyDescent="0.35">
      <c r="D2190" t="s">
        <v>2205</v>
      </c>
      <c r="E2190">
        <v>1985</v>
      </c>
      <c r="F2190" s="28" t="s">
        <v>15</v>
      </c>
      <c r="G2190">
        <v>17</v>
      </c>
      <c r="H2190">
        <v>0</v>
      </c>
      <c r="I2190" s="38">
        <v>37270.15</v>
      </c>
      <c r="J2190" t="s">
        <v>11</v>
      </c>
      <c r="K2190" t="s">
        <v>16</v>
      </c>
      <c r="L2190" t="s">
        <v>247</v>
      </c>
      <c r="M2190" s="35">
        <f>DATE(E2190,MATCH(F2190,{"Jan","Feb","Mar","Apr","May","Jun","Jul","Aug","Sep","Oct","Nov","Dec"}, 0),G2190)</f>
        <v>31368</v>
      </c>
      <c r="N2190" s="20">
        <f t="shared" si="33"/>
        <v>37</v>
      </c>
    </row>
    <row r="2191" spans="4:14" x14ac:dyDescent="0.35">
      <c r="D2191" t="s">
        <v>2206</v>
      </c>
      <c r="E2191">
        <v>1975</v>
      </c>
      <c r="F2191" s="28" t="s">
        <v>15</v>
      </c>
      <c r="G2191">
        <v>9</v>
      </c>
      <c r="H2191">
        <v>1</v>
      </c>
      <c r="I2191" s="38">
        <v>37272.339999999997</v>
      </c>
      <c r="J2191" t="s">
        <v>11</v>
      </c>
      <c r="K2191" t="s">
        <v>12</v>
      </c>
      <c r="L2191" t="s">
        <v>42</v>
      </c>
      <c r="M2191" s="35">
        <f>DATE(E2191,MATCH(F2191,{"Jan","Feb","Mar","Apr","May","Jun","Jul","Aug","Sep","Oct","Nov","Dec"}, 0),G2191)</f>
        <v>27707</v>
      </c>
      <c r="N2191" s="20">
        <f t="shared" si="33"/>
        <v>47</v>
      </c>
    </row>
    <row r="2192" spans="4:14" x14ac:dyDescent="0.35">
      <c r="D2192" t="s">
        <v>2207</v>
      </c>
      <c r="E2192">
        <v>1969</v>
      </c>
      <c r="F2192" s="28" t="s">
        <v>37</v>
      </c>
      <c r="G2192">
        <v>30</v>
      </c>
      <c r="H2192">
        <v>0</v>
      </c>
      <c r="I2192" s="38">
        <v>37277.269999999997</v>
      </c>
      <c r="J2192" t="s">
        <v>16</v>
      </c>
      <c r="K2192" t="s">
        <v>12</v>
      </c>
      <c r="L2192" t="s">
        <v>42</v>
      </c>
      <c r="M2192" s="35">
        <f>DATE(E2192,MATCH(F2192,{"Jan","Feb","Mar","Apr","May","Jun","Jul","Aug","Sep","Oct","Nov","Dec"}, 0),G2192)</f>
        <v>25506</v>
      </c>
      <c r="N2192" s="20">
        <f t="shared" si="33"/>
        <v>53</v>
      </c>
    </row>
    <row r="2193" spans="4:14" x14ac:dyDescent="0.35">
      <c r="D2193" t="s">
        <v>2208</v>
      </c>
      <c r="E2193">
        <v>1979</v>
      </c>
      <c r="F2193" s="28" t="s">
        <v>35</v>
      </c>
      <c r="G2193">
        <v>3</v>
      </c>
      <c r="H2193">
        <v>2</v>
      </c>
      <c r="I2193" s="38">
        <v>37425.94</v>
      </c>
      <c r="J2193" t="s">
        <v>11</v>
      </c>
      <c r="K2193" t="s">
        <v>16</v>
      </c>
      <c r="L2193" t="s">
        <v>42</v>
      </c>
      <c r="M2193" s="35">
        <f>DATE(E2193,MATCH(F2193,{"Jan","Feb","Mar","Apr","May","Jun","Jul","Aug","Sep","Oct","Nov","Dec"}, 0),G2193)</f>
        <v>29070</v>
      </c>
      <c r="N2193" s="20">
        <f t="shared" ref="N2193:N2256" si="34">DATEDIF(M2193,DATE(2023,6,8),"y")</f>
        <v>43</v>
      </c>
    </row>
    <row r="2194" spans="4:14" x14ac:dyDescent="0.35">
      <c r="D2194" t="s">
        <v>2209</v>
      </c>
      <c r="E2194">
        <v>2002</v>
      </c>
      <c r="F2194" s="28" t="s">
        <v>20</v>
      </c>
      <c r="G2194">
        <v>27</v>
      </c>
      <c r="H2194">
        <v>3</v>
      </c>
      <c r="I2194" s="38">
        <v>37465.339999999997</v>
      </c>
      <c r="J2194" t="s">
        <v>16</v>
      </c>
      <c r="K2194" t="s">
        <v>11</v>
      </c>
      <c r="L2194" t="s">
        <v>23</v>
      </c>
      <c r="M2194" s="35">
        <f>DATE(E2194,MATCH(F2194,{"Jan","Feb","Mar","Apr","May","Jun","Jul","Aug","Sep","Oct","Nov","Dec"}, 0),G2194)</f>
        <v>37526</v>
      </c>
      <c r="N2194" s="20">
        <f t="shared" si="34"/>
        <v>20</v>
      </c>
    </row>
    <row r="2195" spans="4:14" x14ac:dyDescent="0.35">
      <c r="D2195" t="s">
        <v>2210</v>
      </c>
      <c r="E2195">
        <v>2000</v>
      </c>
      <c r="F2195" s="28" t="s">
        <v>37</v>
      </c>
      <c r="G2195">
        <v>12</v>
      </c>
      <c r="H2195">
        <v>2</v>
      </c>
      <c r="I2195" s="38">
        <v>37484.449999999997</v>
      </c>
      <c r="J2195" t="s">
        <v>16</v>
      </c>
      <c r="K2195" t="s">
        <v>16</v>
      </c>
      <c r="L2195" t="s">
        <v>13</v>
      </c>
      <c r="M2195" s="35">
        <f>DATE(E2195,MATCH(F2195,{"Jan","Feb","Mar","Apr","May","Jun","Jul","Aug","Sep","Oct","Nov","Dec"}, 0),G2195)</f>
        <v>36811</v>
      </c>
      <c r="N2195" s="20">
        <f t="shared" si="34"/>
        <v>22</v>
      </c>
    </row>
    <row r="2196" spans="4:14" x14ac:dyDescent="0.35">
      <c r="D2196" t="s">
        <v>2211</v>
      </c>
      <c r="E2196">
        <v>1990</v>
      </c>
      <c r="F2196" s="28" t="s">
        <v>15</v>
      </c>
      <c r="G2196">
        <v>16</v>
      </c>
      <c r="H2196">
        <v>1</v>
      </c>
      <c r="I2196" s="38">
        <v>37607.53</v>
      </c>
      <c r="J2196" t="s">
        <v>16</v>
      </c>
      <c r="K2196" t="s">
        <v>11</v>
      </c>
      <c r="L2196" t="s">
        <v>166</v>
      </c>
      <c r="M2196" s="35">
        <f>DATE(E2196,MATCH(F2196,{"Jan","Feb","Mar","Apr","May","Jun","Jul","Aug","Sep","Oct","Nov","Dec"}, 0),G2196)</f>
        <v>33193</v>
      </c>
      <c r="N2196" s="20">
        <f t="shared" si="34"/>
        <v>32</v>
      </c>
    </row>
    <row r="2197" spans="4:14" x14ac:dyDescent="0.35">
      <c r="D2197" t="s">
        <v>2212</v>
      </c>
      <c r="E2197">
        <v>1982</v>
      </c>
      <c r="F2197" s="28" t="s">
        <v>18</v>
      </c>
      <c r="G2197">
        <v>20</v>
      </c>
      <c r="H2197">
        <v>3</v>
      </c>
      <c r="I2197" s="38">
        <v>37650.74</v>
      </c>
      <c r="J2197" t="s">
        <v>11</v>
      </c>
      <c r="K2197" t="s">
        <v>11</v>
      </c>
      <c r="L2197" t="s">
        <v>23</v>
      </c>
      <c r="M2197" s="35">
        <f>DATE(E2197,MATCH(F2197,{"Jan","Feb","Mar","Apr","May","Jun","Jul","Aug","Sep","Oct","Nov","Dec"}, 0),G2197)</f>
        <v>30122</v>
      </c>
      <c r="N2197" s="20">
        <f t="shared" si="34"/>
        <v>40</v>
      </c>
    </row>
    <row r="2198" spans="4:14" x14ac:dyDescent="0.35">
      <c r="D2198" t="s">
        <v>2213</v>
      </c>
      <c r="E2198">
        <v>1970</v>
      </c>
      <c r="F2198" s="28" t="s">
        <v>37</v>
      </c>
      <c r="G2198">
        <v>28</v>
      </c>
      <c r="H2198">
        <v>0</v>
      </c>
      <c r="I2198" s="38">
        <v>37675.06</v>
      </c>
      <c r="J2198" t="s">
        <v>11</v>
      </c>
      <c r="K2198" t="s">
        <v>12</v>
      </c>
      <c r="L2198" t="s">
        <v>42</v>
      </c>
      <c r="M2198" s="35">
        <f>DATE(E2198,MATCH(F2198,{"Jan","Feb","Mar","Apr","May","Jun","Jul","Aug","Sep","Oct","Nov","Dec"}, 0),G2198)</f>
        <v>25869</v>
      </c>
      <c r="N2198" s="20">
        <f t="shared" si="34"/>
        <v>52</v>
      </c>
    </row>
    <row r="2199" spans="4:14" x14ac:dyDescent="0.35">
      <c r="D2199" t="s">
        <v>2214</v>
      </c>
      <c r="E2199">
        <v>1988</v>
      </c>
      <c r="F2199" s="28" t="s">
        <v>37</v>
      </c>
      <c r="G2199">
        <v>10</v>
      </c>
      <c r="H2199">
        <v>1</v>
      </c>
      <c r="I2199" s="38">
        <v>37701.879999999997</v>
      </c>
      <c r="J2199" t="s">
        <v>11</v>
      </c>
      <c r="K2199" t="s">
        <v>12</v>
      </c>
      <c r="L2199" t="s">
        <v>249</v>
      </c>
      <c r="M2199" s="35">
        <f>DATE(E2199,MATCH(F2199,{"Jan","Feb","Mar","Apr","May","Jun","Jul","Aug","Sep","Oct","Nov","Dec"}, 0),G2199)</f>
        <v>32426</v>
      </c>
      <c r="N2199" s="20">
        <f t="shared" si="34"/>
        <v>34</v>
      </c>
    </row>
    <row r="2200" spans="4:14" x14ac:dyDescent="0.35">
      <c r="D2200" t="s">
        <v>2215</v>
      </c>
      <c r="E2200">
        <v>1976</v>
      </c>
      <c r="F2200" s="28" t="s">
        <v>20</v>
      </c>
      <c r="G2200">
        <v>18</v>
      </c>
      <c r="H2200">
        <v>2</v>
      </c>
      <c r="I2200" s="38">
        <v>37735.199999999997</v>
      </c>
      <c r="J2200" t="s">
        <v>11</v>
      </c>
      <c r="K2200" t="s">
        <v>11</v>
      </c>
      <c r="L2200" t="s">
        <v>42</v>
      </c>
      <c r="M2200" s="35">
        <f>DATE(E2200,MATCH(F2200,{"Jan","Feb","Mar","Apr","May","Jun","Jul","Aug","Sep","Oct","Nov","Dec"}, 0),G2200)</f>
        <v>28021</v>
      </c>
      <c r="N2200" s="20">
        <f t="shared" si="34"/>
        <v>46</v>
      </c>
    </row>
    <row r="2201" spans="4:14" x14ac:dyDescent="0.35">
      <c r="D2201" t="s">
        <v>2216</v>
      </c>
      <c r="E2201">
        <v>1986</v>
      </c>
      <c r="F2201" s="28" t="s">
        <v>35</v>
      </c>
      <c r="G2201">
        <v>15</v>
      </c>
      <c r="H2201">
        <v>0</v>
      </c>
      <c r="I2201" s="38">
        <v>37742.58</v>
      </c>
      <c r="J2201" t="s">
        <v>16</v>
      </c>
      <c r="K2201" t="s">
        <v>16</v>
      </c>
      <c r="L2201" t="s">
        <v>13</v>
      </c>
      <c r="M2201" s="35">
        <f>DATE(E2201,MATCH(F2201,{"Jan","Feb","Mar","Apr","May","Jun","Jul","Aug","Sep","Oct","Nov","Dec"}, 0),G2201)</f>
        <v>31639</v>
      </c>
      <c r="N2201" s="20">
        <f t="shared" si="34"/>
        <v>36</v>
      </c>
    </row>
    <row r="2202" spans="4:14" x14ac:dyDescent="0.35">
      <c r="D2202" t="s">
        <v>2217</v>
      </c>
      <c r="E2202">
        <v>1983</v>
      </c>
      <c r="F2202" s="28" t="s">
        <v>10</v>
      </c>
      <c r="G2202">
        <v>26</v>
      </c>
      <c r="H2202">
        <v>3</v>
      </c>
      <c r="I2202" s="38">
        <v>37800.980000000003</v>
      </c>
      <c r="J2202" t="s">
        <v>11</v>
      </c>
      <c r="K2202" t="s">
        <v>11</v>
      </c>
      <c r="L2202" t="s">
        <v>42</v>
      </c>
      <c r="M2202" s="35">
        <f>DATE(E2202,MATCH(F2202,{"Jan","Feb","Mar","Apr","May","Jun","Jul","Aug","Sep","Oct","Nov","Dec"}, 0),G2202)</f>
        <v>30523</v>
      </c>
      <c r="N2202" s="20">
        <f t="shared" si="34"/>
        <v>39</v>
      </c>
    </row>
    <row r="2203" spans="4:14" x14ac:dyDescent="0.35">
      <c r="D2203" t="s">
        <v>2218</v>
      </c>
      <c r="E2203">
        <v>1979</v>
      </c>
      <c r="F2203" s="28" t="s">
        <v>20</v>
      </c>
      <c r="G2203">
        <v>9</v>
      </c>
      <c r="H2203">
        <v>0</v>
      </c>
      <c r="I2203" s="38">
        <v>37829.72</v>
      </c>
      <c r="J2203" t="s">
        <v>16</v>
      </c>
      <c r="K2203" t="s">
        <v>11</v>
      </c>
      <c r="L2203" t="s">
        <v>42</v>
      </c>
      <c r="M2203" s="35">
        <f>DATE(E2203,MATCH(F2203,{"Jan","Feb","Mar","Apr","May","Jun","Jul","Aug","Sep","Oct","Nov","Dec"}, 0),G2203)</f>
        <v>29107</v>
      </c>
      <c r="N2203" s="20">
        <f t="shared" si="34"/>
        <v>43</v>
      </c>
    </row>
    <row r="2204" spans="4:14" x14ac:dyDescent="0.35">
      <c r="D2204" t="s">
        <v>2219</v>
      </c>
      <c r="E2204">
        <v>1998</v>
      </c>
      <c r="F2204" s="28" t="s">
        <v>10</v>
      </c>
      <c r="G2204">
        <v>29</v>
      </c>
      <c r="H2204">
        <v>0</v>
      </c>
      <c r="I2204" s="38">
        <v>38126.25</v>
      </c>
      <c r="J2204" t="s">
        <v>16</v>
      </c>
      <c r="K2204" t="s">
        <v>12</v>
      </c>
      <c r="L2204" t="s">
        <v>13</v>
      </c>
      <c r="M2204" s="35">
        <f>DATE(E2204,MATCH(F2204,{"Jan","Feb","Mar","Apr","May","Jun","Jul","Aug","Sep","Oct","Nov","Dec"}, 0),G2204)</f>
        <v>36005</v>
      </c>
      <c r="N2204" s="20">
        <f t="shared" si="34"/>
        <v>24</v>
      </c>
    </row>
    <row r="2205" spans="4:14" x14ac:dyDescent="0.35">
      <c r="D2205" t="s">
        <v>2220</v>
      </c>
      <c r="E2205">
        <v>1972</v>
      </c>
      <c r="F2205" s="28" t="s">
        <v>15</v>
      </c>
      <c r="G2205">
        <v>19</v>
      </c>
      <c r="H2205">
        <v>0</v>
      </c>
      <c r="I2205" s="38">
        <v>38189.1</v>
      </c>
      <c r="J2205" t="s">
        <v>11</v>
      </c>
      <c r="K2205" t="s">
        <v>11</v>
      </c>
      <c r="L2205" t="s">
        <v>42</v>
      </c>
      <c r="M2205" s="35">
        <f>DATE(E2205,MATCH(F2205,{"Jan","Feb","Mar","Apr","May","Jun","Jul","Aug","Sep","Oct","Nov","Dec"}, 0),G2205)</f>
        <v>26622</v>
      </c>
      <c r="N2205" s="20">
        <f t="shared" si="34"/>
        <v>50</v>
      </c>
    </row>
    <row r="2206" spans="4:14" x14ac:dyDescent="0.35">
      <c r="D2206" t="s">
        <v>2221</v>
      </c>
      <c r="E2206">
        <v>1989</v>
      </c>
      <c r="F2206" s="28" t="s">
        <v>20</v>
      </c>
      <c r="G2206">
        <v>8</v>
      </c>
      <c r="H2206">
        <v>3</v>
      </c>
      <c r="I2206" s="38">
        <v>38237.339999999997</v>
      </c>
      <c r="J2206" t="s">
        <v>11</v>
      </c>
      <c r="K2206" t="s">
        <v>12</v>
      </c>
      <c r="L2206" t="s">
        <v>42</v>
      </c>
      <c r="M2206" s="35">
        <f>DATE(E2206,MATCH(F2206,{"Jan","Feb","Mar","Apr","May","Jun","Jul","Aug","Sep","Oct","Nov","Dec"}, 0),G2206)</f>
        <v>32759</v>
      </c>
      <c r="N2206" s="20">
        <f t="shared" si="34"/>
        <v>33</v>
      </c>
    </row>
    <row r="2207" spans="4:14" x14ac:dyDescent="0.35">
      <c r="D2207" t="s">
        <v>2222</v>
      </c>
      <c r="E2207">
        <v>1964</v>
      </c>
      <c r="F2207" s="28" t="s">
        <v>18</v>
      </c>
      <c r="G2207">
        <v>16</v>
      </c>
      <c r="H2207">
        <v>0</v>
      </c>
      <c r="I2207" s="38">
        <v>38241.74</v>
      </c>
      <c r="J2207" t="s">
        <v>11</v>
      </c>
      <c r="K2207" t="s">
        <v>12</v>
      </c>
      <c r="L2207" t="s">
        <v>42</v>
      </c>
      <c r="M2207" s="35">
        <f>DATE(E2207,MATCH(F2207,{"Jan","Feb","Mar","Apr","May","Jun","Jul","Aug","Sep","Oct","Nov","Dec"}, 0),G2207)</f>
        <v>23544</v>
      </c>
      <c r="N2207" s="20">
        <f t="shared" si="34"/>
        <v>58</v>
      </c>
    </row>
    <row r="2208" spans="4:14" x14ac:dyDescent="0.35">
      <c r="D2208" t="s">
        <v>2223</v>
      </c>
      <c r="E2208">
        <v>1980</v>
      </c>
      <c r="F2208" s="28" t="s">
        <v>35</v>
      </c>
      <c r="G2208">
        <v>16</v>
      </c>
      <c r="H2208">
        <v>1</v>
      </c>
      <c r="I2208" s="38">
        <v>38245.589999999997</v>
      </c>
      <c r="J2208" t="s">
        <v>16</v>
      </c>
      <c r="K2208" t="s">
        <v>11</v>
      </c>
      <c r="L2208" t="s">
        <v>13</v>
      </c>
      <c r="M2208" s="35">
        <f>DATE(E2208,MATCH(F2208,{"Jan","Feb","Mar","Apr","May","Jun","Jul","Aug","Sep","Oct","Nov","Dec"}, 0),G2208)</f>
        <v>29449</v>
      </c>
      <c r="N2208" s="20">
        <f t="shared" si="34"/>
        <v>42</v>
      </c>
    </row>
    <row r="2209" spans="4:14" x14ac:dyDescent="0.35">
      <c r="D2209" t="s">
        <v>2224</v>
      </c>
      <c r="E2209">
        <v>1989</v>
      </c>
      <c r="F2209" s="28" t="s">
        <v>37</v>
      </c>
      <c r="G2209">
        <v>30</v>
      </c>
      <c r="H2209">
        <v>1</v>
      </c>
      <c r="I2209" s="38">
        <v>38282.75</v>
      </c>
      <c r="J2209" t="s">
        <v>16</v>
      </c>
      <c r="K2209" t="s">
        <v>11</v>
      </c>
      <c r="L2209" t="s">
        <v>13</v>
      </c>
      <c r="M2209" s="35">
        <f>DATE(E2209,MATCH(F2209,{"Jan","Feb","Mar","Apr","May","Jun","Jul","Aug","Sep","Oct","Nov","Dec"}, 0),G2209)</f>
        <v>32811</v>
      </c>
      <c r="N2209" s="20">
        <f t="shared" si="34"/>
        <v>33</v>
      </c>
    </row>
    <row r="2210" spans="4:14" x14ac:dyDescent="0.35">
      <c r="D2210" t="s">
        <v>2225</v>
      </c>
      <c r="E2210">
        <v>1980</v>
      </c>
      <c r="F2210" s="28" t="s">
        <v>18</v>
      </c>
      <c r="G2210">
        <v>12</v>
      </c>
      <c r="H2210">
        <v>2</v>
      </c>
      <c r="I2210" s="38">
        <v>38313.129999999997</v>
      </c>
      <c r="J2210" t="s">
        <v>16</v>
      </c>
      <c r="K2210" t="s">
        <v>12</v>
      </c>
      <c r="L2210" t="s">
        <v>42</v>
      </c>
      <c r="M2210" s="35">
        <f>DATE(E2210,MATCH(F2210,{"Jan","Feb","Mar","Apr","May","Jun","Jul","Aug","Sep","Oct","Nov","Dec"}, 0),G2210)</f>
        <v>29384</v>
      </c>
      <c r="N2210" s="20">
        <f t="shared" si="34"/>
        <v>42</v>
      </c>
    </row>
    <row r="2211" spans="4:14" x14ac:dyDescent="0.35">
      <c r="D2211" t="s">
        <v>2226</v>
      </c>
      <c r="E2211">
        <v>2002</v>
      </c>
      <c r="F2211" s="28" t="s">
        <v>20</v>
      </c>
      <c r="G2211">
        <v>17</v>
      </c>
      <c r="H2211">
        <v>2</v>
      </c>
      <c r="I2211" s="38">
        <v>38344.57</v>
      </c>
      <c r="J2211" t="s">
        <v>16</v>
      </c>
      <c r="K2211" t="s">
        <v>12</v>
      </c>
      <c r="L2211" t="s">
        <v>42</v>
      </c>
      <c r="M2211" s="35">
        <f>DATE(E2211,MATCH(F2211,{"Jan","Feb","Mar","Apr","May","Jun","Jul","Aug","Sep","Oct","Nov","Dec"}, 0),G2211)</f>
        <v>37516</v>
      </c>
      <c r="N2211" s="20">
        <f t="shared" si="34"/>
        <v>20</v>
      </c>
    </row>
    <row r="2212" spans="4:14" x14ac:dyDescent="0.35">
      <c r="D2212" t="s">
        <v>2227</v>
      </c>
      <c r="E2212">
        <v>1970</v>
      </c>
      <c r="F2212" s="28" t="s">
        <v>35</v>
      </c>
      <c r="G2212">
        <v>22</v>
      </c>
      <c r="H2212">
        <v>0</v>
      </c>
      <c r="I2212" s="38">
        <v>38389.79</v>
      </c>
      <c r="J2212" t="s">
        <v>11</v>
      </c>
      <c r="K2212" t="s">
        <v>12</v>
      </c>
      <c r="L2212" t="s">
        <v>42</v>
      </c>
      <c r="M2212" s="35">
        <f>DATE(E2212,MATCH(F2212,{"Jan","Feb","Mar","Apr","May","Jun","Jul","Aug","Sep","Oct","Nov","Dec"}, 0),G2212)</f>
        <v>25802</v>
      </c>
      <c r="N2212" s="20">
        <f t="shared" si="34"/>
        <v>52</v>
      </c>
    </row>
    <row r="2213" spans="4:14" x14ac:dyDescent="0.35">
      <c r="D2213" t="s">
        <v>2228</v>
      </c>
      <c r="E2213">
        <v>1971</v>
      </c>
      <c r="F2213" s="28" t="s">
        <v>30</v>
      </c>
      <c r="G2213">
        <v>23</v>
      </c>
      <c r="H2213">
        <v>0</v>
      </c>
      <c r="I2213" s="38">
        <v>38405.26</v>
      </c>
      <c r="J2213" t="s">
        <v>11</v>
      </c>
      <c r="K2213" t="s">
        <v>16</v>
      </c>
      <c r="L2213" t="s">
        <v>42</v>
      </c>
      <c r="M2213" s="35">
        <f>DATE(E2213,MATCH(F2213,{"Jan","Feb","Mar","Apr","May","Jun","Jul","Aug","Sep","Oct","Nov","Dec"}, 0),G2213)</f>
        <v>26290</v>
      </c>
      <c r="N2213" s="20">
        <f t="shared" si="34"/>
        <v>51</v>
      </c>
    </row>
    <row r="2214" spans="4:14" x14ac:dyDescent="0.35">
      <c r="D2214" t="s">
        <v>2229</v>
      </c>
      <c r="E2214">
        <v>1986</v>
      </c>
      <c r="F2214" s="28" t="s">
        <v>18</v>
      </c>
      <c r="G2214">
        <v>21</v>
      </c>
      <c r="H2214">
        <v>2</v>
      </c>
      <c r="I2214" s="38">
        <v>38415.47</v>
      </c>
      <c r="J2214" t="s">
        <v>16</v>
      </c>
      <c r="K2214" t="s">
        <v>11</v>
      </c>
      <c r="L2214" t="s">
        <v>42</v>
      </c>
      <c r="M2214" s="35">
        <f>DATE(E2214,MATCH(F2214,{"Jan","Feb","Mar","Apr","May","Jun","Jul","Aug","Sep","Oct","Nov","Dec"}, 0),G2214)</f>
        <v>31584</v>
      </c>
      <c r="N2214" s="20">
        <f t="shared" si="34"/>
        <v>36</v>
      </c>
    </row>
    <row r="2215" spans="4:14" x14ac:dyDescent="0.35">
      <c r="D2215" t="s">
        <v>2230</v>
      </c>
      <c r="E2215">
        <v>1999</v>
      </c>
      <c r="F2215" s="28" t="s">
        <v>15</v>
      </c>
      <c r="G2215">
        <v>12</v>
      </c>
      <c r="H2215">
        <v>2</v>
      </c>
      <c r="I2215" s="38">
        <v>38511.629999999997</v>
      </c>
      <c r="J2215" t="s">
        <v>11</v>
      </c>
      <c r="K2215" t="s">
        <v>11</v>
      </c>
      <c r="L2215" t="s">
        <v>247</v>
      </c>
      <c r="M2215" s="35">
        <f>DATE(E2215,MATCH(F2215,{"Jan","Feb","Mar","Apr","May","Jun","Jul","Aug","Sep","Oct","Nov","Dec"}, 0),G2215)</f>
        <v>36476</v>
      </c>
      <c r="N2215" s="20">
        <f t="shared" si="34"/>
        <v>23</v>
      </c>
    </row>
    <row r="2216" spans="4:14" x14ac:dyDescent="0.35">
      <c r="D2216" t="s">
        <v>2231</v>
      </c>
      <c r="E2216">
        <v>1990</v>
      </c>
      <c r="F2216" s="28" t="s">
        <v>10</v>
      </c>
      <c r="G2216">
        <v>13</v>
      </c>
      <c r="H2216">
        <v>3</v>
      </c>
      <c r="I2216" s="38">
        <v>38652.089999999997</v>
      </c>
      <c r="J2216" t="s">
        <v>11</v>
      </c>
      <c r="K2216" t="s">
        <v>11</v>
      </c>
      <c r="L2216" t="s">
        <v>42</v>
      </c>
      <c r="M2216" s="35">
        <f>DATE(E2216,MATCH(F2216,{"Jan","Feb","Mar","Apr","May","Jun","Jul","Aug","Sep","Oct","Nov","Dec"}, 0),G2216)</f>
        <v>33067</v>
      </c>
      <c r="N2216" s="20">
        <f t="shared" si="34"/>
        <v>32</v>
      </c>
    </row>
    <row r="2217" spans="4:14" x14ac:dyDescent="0.35">
      <c r="D2217" t="s">
        <v>2232</v>
      </c>
      <c r="E2217">
        <v>1986</v>
      </c>
      <c r="F2217" s="28" t="s">
        <v>10</v>
      </c>
      <c r="G2217">
        <v>20</v>
      </c>
      <c r="H2217">
        <v>1</v>
      </c>
      <c r="I2217" s="38">
        <v>38709.18</v>
      </c>
      <c r="J2217" t="s">
        <v>16</v>
      </c>
      <c r="K2217" t="s">
        <v>12</v>
      </c>
      <c r="L2217" t="s">
        <v>13</v>
      </c>
      <c r="M2217" s="35">
        <f>DATE(E2217,MATCH(F2217,{"Jan","Feb","Mar","Apr","May","Jun","Jul","Aug","Sep","Oct","Nov","Dec"}, 0),G2217)</f>
        <v>31613</v>
      </c>
      <c r="N2217" s="20">
        <f t="shared" si="34"/>
        <v>36</v>
      </c>
    </row>
    <row r="2218" spans="4:14" x14ac:dyDescent="0.35">
      <c r="D2218" t="s">
        <v>31</v>
      </c>
      <c r="E2218">
        <v>1991</v>
      </c>
      <c r="F2218" s="28" t="s">
        <v>15</v>
      </c>
      <c r="G2218">
        <v>22</v>
      </c>
      <c r="H2218">
        <v>2</v>
      </c>
      <c r="I2218" s="38">
        <v>38711</v>
      </c>
      <c r="J2218" t="s">
        <v>16</v>
      </c>
      <c r="K2218" t="s">
        <v>12</v>
      </c>
      <c r="L2218" t="s">
        <v>42</v>
      </c>
      <c r="M2218" s="35">
        <f>DATE(E2218,MATCH(F2218,{"Jan","Feb","Mar","Apr","May","Jun","Jul","Aug","Sep","Oct","Nov","Dec"}, 0),G2218)</f>
        <v>33564</v>
      </c>
      <c r="N2218" s="20">
        <f t="shared" si="34"/>
        <v>31</v>
      </c>
    </row>
    <row r="2219" spans="4:14" x14ac:dyDescent="0.35">
      <c r="D2219" t="s">
        <v>2233</v>
      </c>
      <c r="E2219">
        <v>1991</v>
      </c>
      <c r="F2219" s="28" t="s">
        <v>15</v>
      </c>
      <c r="G2219">
        <v>2</v>
      </c>
      <c r="H2219">
        <v>2</v>
      </c>
      <c r="I2219" s="38">
        <v>38711</v>
      </c>
      <c r="J2219" t="s">
        <v>11</v>
      </c>
      <c r="K2219" t="s">
        <v>11</v>
      </c>
      <c r="L2219" t="s">
        <v>42</v>
      </c>
      <c r="M2219" s="35">
        <f>DATE(E2219,MATCH(F2219,{"Jan","Feb","Mar","Apr","May","Jun","Jul","Aug","Sep","Oct","Nov","Dec"}, 0),G2219)</f>
        <v>33544</v>
      </c>
      <c r="N2219" s="20">
        <f t="shared" si="34"/>
        <v>31</v>
      </c>
    </row>
    <row r="2220" spans="4:14" x14ac:dyDescent="0.35">
      <c r="D2220" t="s">
        <v>2234</v>
      </c>
      <c r="E2220">
        <v>1976</v>
      </c>
      <c r="F2220" s="28" t="s">
        <v>18</v>
      </c>
      <c r="G2220">
        <v>15</v>
      </c>
      <c r="H2220">
        <v>2</v>
      </c>
      <c r="I2220" s="38">
        <v>38740.120000000003</v>
      </c>
      <c r="J2220" t="s">
        <v>11</v>
      </c>
      <c r="K2220" t="s">
        <v>11</v>
      </c>
      <c r="L2220" t="s">
        <v>23</v>
      </c>
      <c r="M2220" s="35">
        <f>DATE(E2220,MATCH(F2220,{"Jan","Feb","Mar","Apr","May","Jun","Jul","Aug","Sep","Oct","Nov","Dec"}, 0),G2220)</f>
        <v>27926</v>
      </c>
      <c r="N2220" s="20">
        <f t="shared" si="34"/>
        <v>46</v>
      </c>
    </row>
    <row r="2221" spans="4:14" x14ac:dyDescent="0.35">
      <c r="D2221" t="s">
        <v>2235</v>
      </c>
      <c r="E2221">
        <v>1991</v>
      </c>
      <c r="F2221" s="28" t="s">
        <v>15</v>
      </c>
      <c r="G2221">
        <v>8</v>
      </c>
      <c r="H2221">
        <v>3</v>
      </c>
      <c r="I2221" s="38">
        <v>38746.36</v>
      </c>
      <c r="J2221" t="s">
        <v>16</v>
      </c>
      <c r="K2221" t="s">
        <v>11</v>
      </c>
      <c r="L2221" t="s">
        <v>23</v>
      </c>
      <c r="M2221" s="35">
        <f>DATE(E2221,MATCH(F2221,{"Jan","Feb","Mar","Apr","May","Jun","Jul","Aug","Sep","Oct","Nov","Dec"}, 0),G2221)</f>
        <v>33550</v>
      </c>
      <c r="N2221" s="20">
        <f t="shared" si="34"/>
        <v>31</v>
      </c>
    </row>
    <row r="2222" spans="4:14" x14ac:dyDescent="0.35">
      <c r="D2222" t="s">
        <v>2236</v>
      </c>
      <c r="E2222">
        <v>2004</v>
      </c>
      <c r="F2222" s="28" t="s">
        <v>30</v>
      </c>
      <c r="G2222">
        <v>5</v>
      </c>
      <c r="H2222">
        <v>0</v>
      </c>
      <c r="I2222" s="38">
        <v>38792.69</v>
      </c>
      <c r="J2222" t="s">
        <v>11</v>
      </c>
      <c r="K2222" t="s">
        <v>11</v>
      </c>
      <c r="L2222" t="s">
        <v>13</v>
      </c>
      <c r="M2222" s="35">
        <f>DATE(E2222,MATCH(F2222,{"Jan","Feb","Mar","Apr","May","Jun","Jul","Aug","Sep","Oct","Nov","Dec"}, 0),G2222)</f>
        <v>38326</v>
      </c>
      <c r="N2222" s="20">
        <f t="shared" si="34"/>
        <v>18</v>
      </c>
    </row>
    <row r="2223" spans="4:14" x14ac:dyDescent="0.35">
      <c r="D2223" t="s">
        <v>2237</v>
      </c>
      <c r="E2223">
        <v>1979</v>
      </c>
      <c r="F2223" s="28" t="s">
        <v>30</v>
      </c>
      <c r="G2223">
        <v>3</v>
      </c>
      <c r="H2223">
        <v>2</v>
      </c>
      <c r="I2223" s="38">
        <v>38836.980000000003</v>
      </c>
      <c r="J2223" t="s">
        <v>11</v>
      </c>
      <c r="K2223" t="s">
        <v>16</v>
      </c>
      <c r="L2223" t="s">
        <v>42</v>
      </c>
      <c r="M2223" s="35">
        <f>DATE(E2223,MATCH(F2223,{"Jan","Feb","Mar","Apr","May","Jun","Jul","Aug","Sep","Oct","Nov","Dec"}, 0),G2223)</f>
        <v>29192</v>
      </c>
      <c r="N2223" s="20">
        <f t="shared" si="34"/>
        <v>43</v>
      </c>
    </row>
    <row r="2224" spans="4:14" x14ac:dyDescent="0.35">
      <c r="D2224" t="s">
        <v>2238</v>
      </c>
      <c r="E2224">
        <v>1964</v>
      </c>
      <c r="F2224" s="28" t="s">
        <v>18</v>
      </c>
      <c r="G2224">
        <v>6</v>
      </c>
      <c r="H2224">
        <v>0</v>
      </c>
      <c r="I2224" s="38">
        <v>38869.25</v>
      </c>
      <c r="J2224" t="s">
        <v>11</v>
      </c>
      <c r="K2224" t="s">
        <v>11</v>
      </c>
      <c r="L2224" t="s">
        <v>42</v>
      </c>
      <c r="M2224" s="35">
        <f>DATE(E2224,MATCH(F2224,{"Jan","Feb","Mar","Apr","May","Jun","Jul","Aug","Sep","Oct","Nov","Dec"}, 0),G2224)</f>
        <v>23534</v>
      </c>
      <c r="N2224" s="20">
        <f t="shared" si="34"/>
        <v>59</v>
      </c>
    </row>
    <row r="2225" spans="4:14" x14ac:dyDescent="0.35">
      <c r="D2225" t="s">
        <v>2239</v>
      </c>
      <c r="E2225">
        <v>1967</v>
      </c>
      <c r="F2225" s="28" t="s">
        <v>10</v>
      </c>
      <c r="G2225">
        <v>30</v>
      </c>
      <c r="H2225">
        <v>0</v>
      </c>
      <c r="I2225" s="38">
        <v>38893.360000000001</v>
      </c>
      <c r="J2225" t="s">
        <v>16</v>
      </c>
      <c r="K2225" t="s">
        <v>11</v>
      </c>
      <c r="L2225" t="s">
        <v>42</v>
      </c>
      <c r="M2225" s="35">
        <f>DATE(E2225,MATCH(F2225,{"Jan","Feb","Mar","Apr","May","Jun","Jul","Aug","Sep","Oct","Nov","Dec"}, 0),G2225)</f>
        <v>24683</v>
      </c>
      <c r="N2225" s="20">
        <f t="shared" si="34"/>
        <v>55</v>
      </c>
    </row>
    <row r="2226" spans="4:14" x14ac:dyDescent="0.35">
      <c r="D2226" t="s">
        <v>2240</v>
      </c>
      <c r="E2226">
        <v>1987</v>
      </c>
      <c r="F2226" s="28" t="s">
        <v>18</v>
      </c>
      <c r="G2226">
        <v>16</v>
      </c>
      <c r="H2226">
        <v>3</v>
      </c>
      <c r="I2226" s="38">
        <v>38924.04</v>
      </c>
      <c r="J2226" t="s">
        <v>11</v>
      </c>
      <c r="K2226" t="s">
        <v>11</v>
      </c>
      <c r="L2226" t="s">
        <v>42</v>
      </c>
      <c r="M2226" s="35">
        <f>DATE(E2226,MATCH(F2226,{"Jan","Feb","Mar","Apr","May","Jun","Jul","Aug","Sep","Oct","Nov","Dec"}, 0),G2226)</f>
        <v>31944</v>
      </c>
      <c r="N2226" s="20">
        <f t="shared" si="34"/>
        <v>35</v>
      </c>
    </row>
    <row r="2227" spans="4:14" x14ac:dyDescent="0.35">
      <c r="D2227" t="s">
        <v>2241</v>
      </c>
      <c r="E2227">
        <v>1976</v>
      </c>
      <c r="F2227" s="28" t="s">
        <v>30</v>
      </c>
      <c r="G2227">
        <v>15</v>
      </c>
      <c r="H2227">
        <v>2</v>
      </c>
      <c r="I2227" s="38">
        <v>38932.559999999998</v>
      </c>
      <c r="J2227" t="s">
        <v>11</v>
      </c>
      <c r="K2227" t="s">
        <v>12</v>
      </c>
      <c r="L2227" t="s">
        <v>42</v>
      </c>
      <c r="M2227" s="35">
        <f>DATE(E2227,MATCH(F2227,{"Jan","Feb","Mar","Apr","May","Jun","Jul","Aug","Sep","Oct","Nov","Dec"}, 0),G2227)</f>
        <v>28109</v>
      </c>
      <c r="N2227" s="20">
        <f t="shared" si="34"/>
        <v>46</v>
      </c>
    </row>
    <row r="2228" spans="4:14" x14ac:dyDescent="0.35">
      <c r="D2228" t="s">
        <v>2242</v>
      </c>
      <c r="E2228">
        <v>1980</v>
      </c>
      <c r="F2228" s="28" t="s">
        <v>20</v>
      </c>
      <c r="G2228">
        <v>24</v>
      </c>
      <c r="H2228">
        <v>2</v>
      </c>
      <c r="I2228" s="38">
        <v>38947.43</v>
      </c>
      <c r="J2228" t="s">
        <v>11</v>
      </c>
      <c r="K2228" t="s">
        <v>12</v>
      </c>
      <c r="L2228" t="s">
        <v>42</v>
      </c>
      <c r="M2228" s="35">
        <f>DATE(E2228,MATCH(F2228,{"Jan","Feb","Mar","Apr","May","Jun","Jul","Aug","Sep","Oct","Nov","Dec"}, 0),G2228)</f>
        <v>29488</v>
      </c>
      <c r="N2228" s="20">
        <f t="shared" si="34"/>
        <v>42</v>
      </c>
    </row>
    <row r="2229" spans="4:14" x14ac:dyDescent="0.35">
      <c r="D2229" t="s">
        <v>2243</v>
      </c>
      <c r="E2229">
        <v>1978</v>
      </c>
      <c r="F2229" s="28" t="s">
        <v>37</v>
      </c>
      <c r="G2229">
        <v>12</v>
      </c>
      <c r="H2229">
        <v>2</v>
      </c>
      <c r="I2229" s="38">
        <v>38998.550000000003</v>
      </c>
      <c r="J2229" t="s">
        <v>16</v>
      </c>
      <c r="K2229" t="s">
        <v>16</v>
      </c>
      <c r="L2229" t="s">
        <v>42</v>
      </c>
      <c r="M2229" s="35">
        <f>DATE(E2229,MATCH(F2229,{"Jan","Feb","Mar","Apr","May","Jun","Jul","Aug","Sep","Oct","Nov","Dec"}, 0),G2229)</f>
        <v>28775</v>
      </c>
      <c r="N2229" s="20">
        <f t="shared" si="34"/>
        <v>44</v>
      </c>
    </row>
    <row r="2230" spans="4:14" x14ac:dyDescent="0.35">
      <c r="D2230" t="s">
        <v>2244</v>
      </c>
      <c r="E2230">
        <v>1985</v>
      </c>
      <c r="F2230" s="28" t="s">
        <v>20</v>
      </c>
      <c r="G2230">
        <v>20</v>
      </c>
      <c r="H2230">
        <v>1</v>
      </c>
      <c r="I2230" s="38">
        <v>39047.29</v>
      </c>
      <c r="J2230" t="s">
        <v>16</v>
      </c>
      <c r="K2230" t="s">
        <v>12</v>
      </c>
      <c r="L2230" t="s">
        <v>356</v>
      </c>
      <c r="M2230" s="35">
        <f>DATE(E2230,MATCH(F2230,{"Jan","Feb","Mar","Apr","May","Jun","Jul","Aug","Sep","Oct","Nov","Dec"}, 0),G2230)</f>
        <v>31310</v>
      </c>
      <c r="N2230" s="20">
        <f t="shared" si="34"/>
        <v>37</v>
      </c>
    </row>
    <row r="2231" spans="4:14" x14ac:dyDescent="0.35">
      <c r="D2231" t="s">
        <v>2245</v>
      </c>
      <c r="E2231">
        <v>1982</v>
      </c>
      <c r="F2231" s="28" t="s">
        <v>35</v>
      </c>
      <c r="G2231">
        <v>4</v>
      </c>
      <c r="H2231">
        <v>1</v>
      </c>
      <c r="I2231" s="38">
        <v>39125.33</v>
      </c>
      <c r="J2231" t="s">
        <v>16</v>
      </c>
      <c r="K2231" t="s">
        <v>16</v>
      </c>
      <c r="L2231" t="s">
        <v>168</v>
      </c>
      <c r="M2231" s="35">
        <f>DATE(E2231,MATCH(F2231,{"Jan","Feb","Mar","Apr","May","Jun","Jul","Aug","Sep","Oct","Nov","Dec"}, 0),G2231)</f>
        <v>30167</v>
      </c>
      <c r="N2231" s="20">
        <f t="shared" si="34"/>
        <v>40</v>
      </c>
    </row>
    <row r="2232" spans="4:14" x14ac:dyDescent="0.35">
      <c r="D2232" t="s">
        <v>2246</v>
      </c>
      <c r="E2232">
        <v>1962</v>
      </c>
      <c r="F2232" s="28" t="s">
        <v>10</v>
      </c>
      <c r="G2232">
        <v>7</v>
      </c>
      <c r="H2232">
        <v>0</v>
      </c>
      <c r="I2232" s="38">
        <v>39221.120000000003</v>
      </c>
      <c r="J2232" t="s">
        <v>11</v>
      </c>
      <c r="K2232" t="s">
        <v>16</v>
      </c>
      <c r="L2232" t="s">
        <v>42</v>
      </c>
      <c r="M2232" s="35">
        <f>DATE(E2232,MATCH(F2232,{"Jan","Feb","Mar","Apr","May","Jun","Jul","Aug","Sep","Oct","Nov","Dec"}, 0),G2232)</f>
        <v>22834</v>
      </c>
      <c r="N2232" s="20">
        <f t="shared" si="34"/>
        <v>60</v>
      </c>
    </row>
    <row r="2233" spans="4:14" x14ac:dyDescent="0.35">
      <c r="D2233" t="s">
        <v>2247</v>
      </c>
      <c r="E2233">
        <v>1992</v>
      </c>
      <c r="F2233" s="28" t="s">
        <v>15</v>
      </c>
      <c r="G2233">
        <v>30</v>
      </c>
      <c r="H2233">
        <v>2</v>
      </c>
      <c r="I2233" s="38">
        <v>39241.440000000002</v>
      </c>
      <c r="J2233" t="s">
        <v>16</v>
      </c>
      <c r="K2233" t="s">
        <v>12</v>
      </c>
      <c r="L2233" t="s">
        <v>42</v>
      </c>
      <c r="M2233" s="35">
        <f>DATE(E2233,MATCH(F2233,{"Jan","Feb","Mar","Apr","May","Jun","Jul","Aug","Sep","Oct","Nov","Dec"}, 0),G2233)</f>
        <v>33938</v>
      </c>
      <c r="N2233" s="20">
        <f t="shared" si="34"/>
        <v>30</v>
      </c>
    </row>
    <row r="2234" spans="4:14" x14ac:dyDescent="0.35">
      <c r="D2234" t="s">
        <v>2248</v>
      </c>
      <c r="E2234">
        <v>1982</v>
      </c>
      <c r="F2234" s="28" t="s">
        <v>35</v>
      </c>
      <c r="G2234">
        <v>16</v>
      </c>
      <c r="H2234">
        <v>3</v>
      </c>
      <c r="I2234" s="38">
        <v>39315.279999999999</v>
      </c>
      <c r="J2234" t="s">
        <v>11</v>
      </c>
      <c r="K2234" t="s">
        <v>12</v>
      </c>
      <c r="L2234" t="s">
        <v>42</v>
      </c>
      <c r="M2234" s="35">
        <f>DATE(E2234,MATCH(F2234,{"Jan","Feb","Mar","Apr","May","Jun","Jul","Aug","Sep","Oct","Nov","Dec"}, 0),G2234)</f>
        <v>30179</v>
      </c>
      <c r="N2234" s="20">
        <f t="shared" si="34"/>
        <v>40</v>
      </c>
    </row>
    <row r="2235" spans="4:14" x14ac:dyDescent="0.35">
      <c r="D2235" t="s">
        <v>2249</v>
      </c>
      <c r="E2235">
        <v>1978</v>
      </c>
      <c r="F2235" s="28" t="s">
        <v>35</v>
      </c>
      <c r="G2235">
        <v>5</v>
      </c>
      <c r="H2235">
        <v>2</v>
      </c>
      <c r="I2235" s="38">
        <v>39352.6</v>
      </c>
      <c r="J2235" t="s">
        <v>11</v>
      </c>
      <c r="K2235" t="s">
        <v>12</v>
      </c>
      <c r="L2235" t="s">
        <v>42</v>
      </c>
      <c r="M2235" s="35">
        <f>DATE(E2235,MATCH(F2235,{"Jan","Feb","Mar","Apr","May","Jun","Jul","Aug","Sep","Oct","Nov","Dec"}, 0),G2235)</f>
        <v>28707</v>
      </c>
      <c r="N2235" s="20">
        <f t="shared" si="34"/>
        <v>44</v>
      </c>
    </row>
    <row r="2236" spans="4:14" x14ac:dyDescent="0.35">
      <c r="D2236" t="s">
        <v>2250</v>
      </c>
      <c r="E2236">
        <v>1966</v>
      </c>
      <c r="F2236" s="28" t="s">
        <v>18</v>
      </c>
      <c r="G2236">
        <v>24</v>
      </c>
      <c r="H2236">
        <v>0</v>
      </c>
      <c r="I2236" s="38">
        <v>39396.86</v>
      </c>
      <c r="J2236" t="s">
        <v>11</v>
      </c>
      <c r="K2236" t="s">
        <v>11</v>
      </c>
      <c r="L2236" t="s">
        <v>42</v>
      </c>
      <c r="M2236" s="35">
        <f>DATE(E2236,MATCH(F2236,{"Jan","Feb","Mar","Apr","May","Jun","Jul","Aug","Sep","Oct","Nov","Dec"}, 0),G2236)</f>
        <v>24282</v>
      </c>
      <c r="N2236" s="20">
        <f t="shared" si="34"/>
        <v>56</v>
      </c>
    </row>
    <row r="2237" spans="4:14" x14ac:dyDescent="0.35">
      <c r="D2237" t="s">
        <v>2251</v>
      </c>
      <c r="E2237">
        <v>1978</v>
      </c>
      <c r="F2237" s="28" t="s">
        <v>10</v>
      </c>
      <c r="G2237">
        <v>12</v>
      </c>
      <c r="H2237">
        <v>1</v>
      </c>
      <c r="I2237" s="38">
        <v>39556.49</v>
      </c>
      <c r="J2237" t="s">
        <v>16</v>
      </c>
      <c r="K2237" t="s">
        <v>11</v>
      </c>
      <c r="L2237" t="s">
        <v>164</v>
      </c>
      <c r="M2237" s="35">
        <f>DATE(E2237,MATCH(F2237,{"Jan","Feb","Mar","Apr","May","Jun","Jul","Aug","Sep","Oct","Nov","Dec"}, 0),G2237)</f>
        <v>28683</v>
      </c>
      <c r="N2237" s="20">
        <f t="shared" si="34"/>
        <v>44</v>
      </c>
    </row>
    <row r="2238" spans="4:14" x14ac:dyDescent="0.35">
      <c r="D2238" t="s">
        <v>2252</v>
      </c>
      <c r="E2238">
        <v>1981</v>
      </c>
      <c r="F2238" s="28" t="s">
        <v>10</v>
      </c>
      <c r="G2238">
        <v>5</v>
      </c>
      <c r="H2238">
        <v>3</v>
      </c>
      <c r="I2238" s="38">
        <v>39597.410000000003</v>
      </c>
      <c r="J2238" t="s">
        <v>16</v>
      </c>
      <c r="K2238" t="s">
        <v>11</v>
      </c>
      <c r="L2238" t="s">
        <v>356</v>
      </c>
      <c r="M2238" s="35">
        <f>DATE(E2238,MATCH(F2238,{"Jan","Feb","Mar","Apr","May","Jun","Jul","Aug","Sep","Oct","Nov","Dec"}, 0),G2238)</f>
        <v>29772</v>
      </c>
      <c r="N2238" s="20">
        <f t="shared" si="34"/>
        <v>41</v>
      </c>
    </row>
    <row r="2239" spans="4:14" x14ac:dyDescent="0.35">
      <c r="D2239" t="s">
        <v>2253</v>
      </c>
      <c r="E2239">
        <v>1995</v>
      </c>
      <c r="F2239" s="28" t="s">
        <v>35</v>
      </c>
      <c r="G2239">
        <v>7</v>
      </c>
      <c r="H2239">
        <v>0</v>
      </c>
      <c r="I2239" s="38">
        <v>39611.760000000002</v>
      </c>
      <c r="J2239" t="s">
        <v>16</v>
      </c>
      <c r="K2239" t="s">
        <v>12</v>
      </c>
      <c r="L2239" t="s">
        <v>13</v>
      </c>
      <c r="M2239" s="35">
        <f>DATE(E2239,MATCH(F2239,{"Jan","Feb","Mar","Apr","May","Jun","Jul","Aug","Sep","Oct","Nov","Dec"}, 0),G2239)</f>
        <v>34918</v>
      </c>
      <c r="N2239" s="20">
        <f t="shared" si="34"/>
        <v>27</v>
      </c>
    </row>
    <row r="2240" spans="4:14" x14ac:dyDescent="0.35">
      <c r="D2240" t="s">
        <v>2254</v>
      </c>
      <c r="E2240">
        <v>1977</v>
      </c>
      <c r="F2240" s="28" t="s">
        <v>30</v>
      </c>
      <c r="G2240">
        <v>17</v>
      </c>
      <c r="H2240">
        <v>2</v>
      </c>
      <c r="I2240" s="38">
        <v>39670.44</v>
      </c>
      <c r="J2240" t="s">
        <v>11</v>
      </c>
      <c r="K2240" t="s">
        <v>16</v>
      </c>
      <c r="L2240" t="s">
        <v>23</v>
      </c>
      <c r="M2240" s="35">
        <f>DATE(E2240,MATCH(F2240,{"Jan","Feb","Mar","Apr","May","Jun","Jul","Aug","Sep","Oct","Nov","Dec"}, 0),G2240)</f>
        <v>28476</v>
      </c>
      <c r="N2240" s="20">
        <f t="shared" si="34"/>
        <v>45</v>
      </c>
    </row>
    <row r="2241" spans="4:14" x14ac:dyDescent="0.35">
      <c r="D2241" t="s">
        <v>2255</v>
      </c>
      <c r="E2241">
        <v>1968</v>
      </c>
      <c r="F2241" s="28" t="s">
        <v>20</v>
      </c>
      <c r="G2241">
        <v>29</v>
      </c>
      <c r="H2241">
        <v>0</v>
      </c>
      <c r="I2241" s="38">
        <v>39721.93</v>
      </c>
      <c r="J2241" t="s">
        <v>11</v>
      </c>
      <c r="K2241" t="s">
        <v>11</v>
      </c>
      <c r="L2241" t="s">
        <v>42</v>
      </c>
      <c r="M2241" s="35">
        <f>DATE(E2241,MATCH(F2241,{"Jan","Feb","Mar","Apr","May","Jun","Jul","Aug","Sep","Oct","Nov","Dec"}, 0),G2241)</f>
        <v>25110</v>
      </c>
      <c r="N2241" s="20">
        <f t="shared" si="34"/>
        <v>54</v>
      </c>
    </row>
    <row r="2242" spans="4:14" x14ac:dyDescent="0.35">
      <c r="D2242" t="s">
        <v>2256</v>
      </c>
      <c r="E2242">
        <v>2003</v>
      </c>
      <c r="F2242" s="28" t="s">
        <v>10</v>
      </c>
      <c r="G2242">
        <v>16</v>
      </c>
      <c r="H2242">
        <v>0</v>
      </c>
      <c r="I2242" s="38">
        <v>39722.75</v>
      </c>
      <c r="J2242" t="s">
        <v>16</v>
      </c>
      <c r="K2242" t="s">
        <v>16</v>
      </c>
      <c r="L2242" t="s">
        <v>13</v>
      </c>
      <c r="M2242" s="35">
        <f>DATE(E2242,MATCH(F2242,{"Jan","Feb","Mar","Apr","May","Jun","Jul","Aug","Sep","Oct","Nov","Dec"}, 0),G2242)</f>
        <v>37818</v>
      </c>
      <c r="N2242" s="20">
        <f t="shared" si="34"/>
        <v>19</v>
      </c>
    </row>
    <row r="2243" spans="4:14" x14ac:dyDescent="0.35">
      <c r="D2243" t="s">
        <v>2257</v>
      </c>
      <c r="E2243">
        <v>1977</v>
      </c>
      <c r="F2243" s="28" t="s">
        <v>35</v>
      </c>
      <c r="G2243">
        <v>12</v>
      </c>
      <c r="H2243">
        <v>1</v>
      </c>
      <c r="I2243" s="38">
        <v>39725.519999999997</v>
      </c>
      <c r="J2243" t="s">
        <v>11</v>
      </c>
      <c r="K2243" t="s">
        <v>16</v>
      </c>
      <c r="L2243" t="s">
        <v>23</v>
      </c>
      <c r="M2243" s="35">
        <f>DATE(E2243,MATCH(F2243,{"Jan","Feb","Mar","Apr","May","Jun","Jul","Aug","Sep","Oct","Nov","Dec"}, 0),G2243)</f>
        <v>28349</v>
      </c>
      <c r="N2243" s="20">
        <f t="shared" si="34"/>
        <v>45</v>
      </c>
    </row>
    <row r="2244" spans="4:14" x14ac:dyDescent="0.35">
      <c r="D2244" t="s">
        <v>2258</v>
      </c>
      <c r="E2244">
        <v>1973</v>
      </c>
      <c r="F2244" s="28" t="s">
        <v>30</v>
      </c>
      <c r="G2244">
        <v>17</v>
      </c>
      <c r="H2244">
        <v>0</v>
      </c>
      <c r="I2244" s="38">
        <v>39727.61</v>
      </c>
      <c r="J2244" t="s">
        <v>16</v>
      </c>
      <c r="K2244" t="s">
        <v>11</v>
      </c>
      <c r="L2244" t="s">
        <v>42</v>
      </c>
      <c r="M2244" s="35">
        <f>DATE(E2244,MATCH(F2244,{"Jan","Feb","Mar","Apr","May","Jun","Jul","Aug","Sep","Oct","Nov","Dec"}, 0),G2244)</f>
        <v>27015</v>
      </c>
      <c r="N2244" s="20">
        <f t="shared" si="34"/>
        <v>49</v>
      </c>
    </row>
    <row r="2245" spans="4:14" x14ac:dyDescent="0.35">
      <c r="D2245" t="s">
        <v>2259</v>
      </c>
      <c r="E2245">
        <v>1987</v>
      </c>
      <c r="F2245" s="28" t="s">
        <v>10</v>
      </c>
      <c r="G2245">
        <v>24</v>
      </c>
      <c r="H2245">
        <v>1</v>
      </c>
      <c r="I2245" s="38">
        <v>39774.28</v>
      </c>
      <c r="J2245" t="s">
        <v>16</v>
      </c>
      <c r="K2245" t="s">
        <v>16</v>
      </c>
      <c r="L2245" t="s">
        <v>276</v>
      </c>
      <c r="M2245" s="35">
        <f>DATE(E2245,MATCH(F2245,{"Jan","Feb","Mar","Apr","May","Jun","Jul","Aug","Sep","Oct","Nov","Dec"}, 0),G2245)</f>
        <v>31982</v>
      </c>
      <c r="N2245" s="20">
        <f t="shared" si="34"/>
        <v>35</v>
      </c>
    </row>
    <row r="2246" spans="4:14" x14ac:dyDescent="0.35">
      <c r="D2246" t="s">
        <v>2260</v>
      </c>
      <c r="E2246">
        <v>1985</v>
      </c>
      <c r="F2246" s="28" t="s">
        <v>10</v>
      </c>
      <c r="G2246">
        <v>17</v>
      </c>
      <c r="H2246">
        <v>2</v>
      </c>
      <c r="I2246" s="38">
        <v>39836.519999999997</v>
      </c>
      <c r="J2246" t="s">
        <v>11</v>
      </c>
      <c r="K2246" t="s">
        <v>16</v>
      </c>
      <c r="L2246" t="s">
        <v>42</v>
      </c>
      <c r="M2246" s="35">
        <f>DATE(E2246,MATCH(F2246,{"Jan","Feb","Mar","Apr","May","Jun","Jul","Aug","Sep","Oct","Nov","Dec"}, 0),G2246)</f>
        <v>31245</v>
      </c>
      <c r="N2246" s="20">
        <f t="shared" si="34"/>
        <v>37</v>
      </c>
    </row>
    <row r="2247" spans="4:14" x14ac:dyDescent="0.35">
      <c r="D2247" t="s">
        <v>2261</v>
      </c>
      <c r="E2247">
        <v>1983</v>
      </c>
      <c r="F2247" s="28" t="s">
        <v>18</v>
      </c>
      <c r="G2247">
        <v>1</v>
      </c>
      <c r="H2247">
        <v>3</v>
      </c>
      <c r="I2247" s="38">
        <v>39865.699999999997</v>
      </c>
      <c r="J2247" t="s">
        <v>11</v>
      </c>
      <c r="K2247" t="s">
        <v>11</v>
      </c>
      <c r="L2247" t="s">
        <v>42</v>
      </c>
      <c r="M2247" s="35">
        <f>DATE(E2247,MATCH(F2247,{"Jan","Feb","Mar","Apr","May","Jun","Jul","Aug","Sep","Oct","Nov","Dec"}, 0),G2247)</f>
        <v>30468</v>
      </c>
      <c r="N2247" s="20">
        <f t="shared" si="34"/>
        <v>40</v>
      </c>
    </row>
    <row r="2248" spans="4:14" x14ac:dyDescent="0.35">
      <c r="D2248" t="s">
        <v>2262</v>
      </c>
      <c r="E2248">
        <v>1985</v>
      </c>
      <c r="F2248" s="28" t="s">
        <v>35</v>
      </c>
      <c r="G2248">
        <v>22</v>
      </c>
      <c r="H2248">
        <v>1</v>
      </c>
      <c r="I2248" s="38">
        <v>39871.699999999997</v>
      </c>
      <c r="J2248" t="s">
        <v>16</v>
      </c>
      <c r="K2248" t="s">
        <v>11</v>
      </c>
      <c r="L2248" t="s">
        <v>13</v>
      </c>
      <c r="M2248" s="35">
        <f>DATE(E2248,MATCH(F2248,{"Jan","Feb","Mar","Apr","May","Jun","Jul","Aug","Sep","Oct","Nov","Dec"}, 0),G2248)</f>
        <v>31281</v>
      </c>
      <c r="N2248" s="20">
        <f t="shared" si="34"/>
        <v>37</v>
      </c>
    </row>
    <row r="2249" spans="4:14" x14ac:dyDescent="0.35">
      <c r="D2249" t="s">
        <v>2263</v>
      </c>
      <c r="E2249">
        <v>1975</v>
      </c>
      <c r="F2249" s="28" t="s">
        <v>30</v>
      </c>
      <c r="G2249">
        <v>2</v>
      </c>
      <c r="H2249">
        <v>1</v>
      </c>
      <c r="I2249" s="38">
        <v>39963.120000000003</v>
      </c>
      <c r="J2249" t="s">
        <v>11</v>
      </c>
      <c r="K2249" t="s">
        <v>11</v>
      </c>
      <c r="L2249" t="s">
        <v>42</v>
      </c>
      <c r="M2249" s="35">
        <f>DATE(E2249,MATCH(F2249,{"Jan","Feb","Mar","Apr","May","Jun","Jul","Aug","Sep","Oct","Nov","Dec"}, 0),G2249)</f>
        <v>27730</v>
      </c>
      <c r="N2249" s="20">
        <f t="shared" si="34"/>
        <v>47</v>
      </c>
    </row>
    <row r="2250" spans="4:14" x14ac:dyDescent="0.35">
      <c r="D2250" t="s">
        <v>2264</v>
      </c>
      <c r="E2250">
        <v>1987</v>
      </c>
      <c r="F2250" s="28" t="s">
        <v>35</v>
      </c>
      <c r="G2250">
        <v>8</v>
      </c>
      <c r="H2250">
        <v>3</v>
      </c>
      <c r="I2250" s="38">
        <v>39983.43</v>
      </c>
      <c r="J2250" t="s">
        <v>11</v>
      </c>
      <c r="K2250" t="s">
        <v>12</v>
      </c>
      <c r="L2250" t="s">
        <v>23</v>
      </c>
      <c r="M2250" s="35">
        <f>DATE(E2250,MATCH(F2250,{"Jan","Feb","Mar","Apr","May","Jun","Jul","Aug","Sep","Oct","Nov","Dec"}, 0),G2250)</f>
        <v>31997</v>
      </c>
      <c r="N2250" s="20">
        <f t="shared" si="34"/>
        <v>35</v>
      </c>
    </row>
    <row r="2251" spans="4:14" x14ac:dyDescent="0.35">
      <c r="D2251" t="s">
        <v>2265</v>
      </c>
      <c r="E2251">
        <v>1982</v>
      </c>
      <c r="F2251" s="28" t="s">
        <v>30</v>
      </c>
      <c r="G2251">
        <v>25</v>
      </c>
      <c r="H2251">
        <v>2</v>
      </c>
      <c r="I2251" s="38">
        <v>40003.33</v>
      </c>
      <c r="J2251" t="s">
        <v>16</v>
      </c>
      <c r="K2251" t="s">
        <v>16</v>
      </c>
      <c r="L2251" t="s">
        <v>23</v>
      </c>
      <c r="M2251" s="35">
        <f>DATE(E2251,MATCH(F2251,{"Jan","Feb","Mar","Apr","May","Jun","Jul","Aug","Sep","Oct","Nov","Dec"}, 0),G2251)</f>
        <v>30310</v>
      </c>
      <c r="N2251" s="20">
        <f t="shared" si="34"/>
        <v>40</v>
      </c>
    </row>
    <row r="2252" spans="4:14" x14ac:dyDescent="0.35">
      <c r="D2252" t="s">
        <v>2266</v>
      </c>
      <c r="E2252">
        <v>1978</v>
      </c>
      <c r="F2252" s="28" t="s">
        <v>30</v>
      </c>
      <c r="G2252">
        <v>20</v>
      </c>
      <c r="H2252">
        <v>2</v>
      </c>
      <c r="I2252" s="38">
        <v>40054.730000000003</v>
      </c>
      <c r="J2252" t="s">
        <v>16</v>
      </c>
      <c r="K2252" t="s">
        <v>12</v>
      </c>
      <c r="L2252" t="s">
        <v>42</v>
      </c>
      <c r="M2252" s="35">
        <f>DATE(E2252,MATCH(F2252,{"Jan","Feb","Mar","Apr","May","Jun","Jul","Aug","Sep","Oct","Nov","Dec"}, 0),G2252)</f>
        <v>28844</v>
      </c>
      <c r="N2252" s="20">
        <f t="shared" si="34"/>
        <v>44</v>
      </c>
    </row>
    <row r="2253" spans="4:14" x14ac:dyDescent="0.35">
      <c r="D2253" t="s">
        <v>2267</v>
      </c>
      <c r="E2253">
        <v>1966</v>
      </c>
      <c r="F2253" s="28" t="s">
        <v>35</v>
      </c>
      <c r="G2253">
        <v>12</v>
      </c>
      <c r="H2253">
        <v>0</v>
      </c>
      <c r="I2253" s="38">
        <v>40069.440000000002</v>
      </c>
      <c r="J2253" t="s">
        <v>16</v>
      </c>
      <c r="K2253" t="s">
        <v>12</v>
      </c>
      <c r="L2253" t="s">
        <v>42</v>
      </c>
      <c r="M2253" s="35">
        <f>DATE(E2253,MATCH(F2253,{"Jan","Feb","Mar","Apr","May","Jun","Jul","Aug","Sep","Oct","Nov","Dec"}, 0),G2253)</f>
        <v>24331</v>
      </c>
      <c r="N2253" s="20">
        <f t="shared" si="34"/>
        <v>56</v>
      </c>
    </row>
    <row r="2254" spans="4:14" x14ac:dyDescent="0.35">
      <c r="D2254" t="s">
        <v>2268</v>
      </c>
      <c r="E2254">
        <v>1983</v>
      </c>
      <c r="F2254" s="28" t="s">
        <v>37</v>
      </c>
      <c r="G2254">
        <v>14</v>
      </c>
      <c r="H2254">
        <v>2</v>
      </c>
      <c r="I2254" s="38">
        <v>40103.89</v>
      </c>
      <c r="J2254" t="s">
        <v>16</v>
      </c>
      <c r="K2254" t="s">
        <v>11</v>
      </c>
      <c r="L2254" t="s">
        <v>42</v>
      </c>
      <c r="M2254" s="35">
        <f>DATE(E2254,MATCH(F2254,{"Jan","Feb","Mar","Apr","May","Jun","Jul","Aug","Sep","Oct","Nov","Dec"}, 0),G2254)</f>
        <v>30603</v>
      </c>
      <c r="N2254" s="20">
        <f t="shared" si="34"/>
        <v>39</v>
      </c>
    </row>
    <row r="2255" spans="4:14" x14ac:dyDescent="0.35">
      <c r="D2255" t="s">
        <v>2269</v>
      </c>
      <c r="E2255">
        <v>1985</v>
      </c>
      <c r="F2255" s="28" t="s">
        <v>37</v>
      </c>
      <c r="G2255">
        <v>21</v>
      </c>
      <c r="H2255">
        <v>4</v>
      </c>
      <c r="I2255" s="38">
        <v>40182.25</v>
      </c>
      <c r="J2255" t="s">
        <v>16</v>
      </c>
      <c r="K2255" t="s">
        <v>11</v>
      </c>
      <c r="L2255" t="s">
        <v>42</v>
      </c>
      <c r="M2255" s="35">
        <f>DATE(E2255,MATCH(F2255,{"Jan","Feb","Mar","Apr","May","Jun","Jul","Aug","Sep","Oct","Nov","Dec"}, 0),G2255)</f>
        <v>31341</v>
      </c>
      <c r="N2255" s="20">
        <f t="shared" si="34"/>
        <v>37</v>
      </c>
    </row>
    <row r="2256" spans="4:14" x14ac:dyDescent="0.35">
      <c r="D2256" t="s">
        <v>2270</v>
      </c>
      <c r="E2256">
        <v>1979</v>
      </c>
      <c r="F2256" s="28" t="s">
        <v>35</v>
      </c>
      <c r="G2256">
        <v>18</v>
      </c>
      <c r="H2256">
        <v>2</v>
      </c>
      <c r="I2256" s="38">
        <v>40204.83</v>
      </c>
      <c r="J2256" t="s">
        <v>16</v>
      </c>
      <c r="K2256" t="s">
        <v>12</v>
      </c>
      <c r="L2256" t="s">
        <v>23</v>
      </c>
      <c r="M2256" s="35">
        <f>DATE(E2256,MATCH(F2256,{"Jan","Feb","Mar","Apr","May","Jun","Jul","Aug","Sep","Oct","Nov","Dec"}, 0),G2256)</f>
        <v>29085</v>
      </c>
      <c r="N2256" s="20">
        <f t="shared" si="34"/>
        <v>43</v>
      </c>
    </row>
    <row r="2257" spans="4:14" x14ac:dyDescent="0.35">
      <c r="D2257" t="s">
        <v>2271</v>
      </c>
      <c r="E2257">
        <v>1981</v>
      </c>
      <c r="F2257" s="28" t="s">
        <v>10</v>
      </c>
      <c r="G2257">
        <v>28</v>
      </c>
      <c r="H2257">
        <v>1</v>
      </c>
      <c r="I2257" s="38">
        <v>40208.559999999998</v>
      </c>
      <c r="J2257" t="s">
        <v>16</v>
      </c>
      <c r="K2257" t="s">
        <v>11</v>
      </c>
      <c r="L2257" t="s">
        <v>42</v>
      </c>
      <c r="M2257" s="35">
        <f>DATE(E2257,MATCH(F2257,{"Jan","Feb","Mar","Apr","May","Jun","Jul","Aug","Sep","Oct","Nov","Dec"}, 0),G2257)</f>
        <v>29795</v>
      </c>
      <c r="N2257" s="20">
        <f t="shared" ref="N2257:N2320" si="35">DATEDIF(M2257,DATE(2023,6,8),"y")</f>
        <v>41</v>
      </c>
    </row>
    <row r="2258" spans="4:14" x14ac:dyDescent="0.35">
      <c r="D2258" t="s">
        <v>2272</v>
      </c>
      <c r="E2258">
        <v>1981</v>
      </c>
      <c r="F2258" s="28" t="s">
        <v>37</v>
      </c>
      <c r="G2258">
        <v>4</v>
      </c>
      <c r="H2258">
        <v>1</v>
      </c>
      <c r="I2258" s="38">
        <v>40273.65</v>
      </c>
      <c r="J2258" t="s">
        <v>16</v>
      </c>
      <c r="K2258" t="s">
        <v>12</v>
      </c>
      <c r="L2258" t="s">
        <v>13</v>
      </c>
      <c r="M2258" s="35">
        <f>DATE(E2258,MATCH(F2258,{"Jan","Feb","Mar","Apr","May","Jun","Jul","Aug","Sep","Oct","Nov","Dec"}, 0),G2258)</f>
        <v>29863</v>
      </c>
      <c r="N2258" s="20">
        <f t="shared" si="35"/>
        <v>41</v>
      </c>
    </row>
    <row r="2259" spans="4:14" x14ac:dyDescent="0.35">
      <c r="D2259" t="s">
        <v>2273</v>
      </c>
      <c r="E2259">
        <v>1977</v>
      </c>
      <c r="F2259" s="28" t="s">
        <v>18</v>
      </c>
      <c r="G2259">
        <v>27</v>
      </c>
      <c r="H2259">
        <v>2</v>
      </c>
      <c r="I2259" s="38">
        <v>40284.379999999997</v>
      </c>
      <c r="J2259" t="s">
        <v>16</v>
      </c>
      <c r="K2259" t="s">
        <v>12</v>
      </c>
      <c r="L2259" t="s">
        <v>23</v>
      </c>
      <c r="M2259" s="35">
        <f>DATE(E2259,MATCH(F2259,{"Jan","Feb","Mar","Apr","May","Jun","Jul","Aug","Sep","Oct","Nov","Dec"}, 0),G2259)</f>
        <v>28303</v>
      </c>
      <c r="N2259" s="20">
        <f t="shared" si="35"/>
        <v>45</v>
      </c>
    </row>
    <row r="2260" spans="4:14" x14ac:dyDescent="0.35">
      <c r="D2260" t="s">
        <v>2274</v>
      </c>
      <c r="E2260">
        <v>1962</v>
      </c>
      <c r="F2260" s="28" t="s">
        <v>20</v>
      </c>
      <c r="G2260">
        <v>4</v>
      </c>
      <c r="H2260">
        <v>0</v>
      </c>
      <c r="I2260" s="38">
        <v>40309.93</v>
      </c>
      <c r="J2260" t="s">
        <v>16</v>
      </c>
      <c r="K2260" t="s">
        <v>12</v>
      </c>
      <c r="L2260" t="s">
        <v>42</v>
      </c>
      <c r="M2260" s="35">
        <f>DATE(E2260,MATCH(F2260,{"Jan","Feb","Mar","Apr","May","Jun","Jul","Aug","Sep","Oct","Nov","Dec"}, 0),G2260)</f>
        <v>22893</v>
      </c>
      <c r="N2260" s="20">
        <f t="shared" si="35"/>
        <v>60</v>
      </c>
    </row>
    <row r="2261" spans="4:14" x14ac:dyDescent="0.35">
      <c r="D2261" t="s">
        <v>2275</v>
      </c>
      <c r="E2261">
        <v>1966</v>
      </c>
      <c r="F2261" s="28" t="s">
        <v>35</v>
      </c>
      <c r="G2261">
        <v>12</v>
      </c>
      <c r="H2261">
        <v>0</v>
      </c>
      <c r="I2261" s="38">
        <v>40373.74</v>
      </c>
      <c r="J2261" t="s">
        <v>16</v>
      </c>
      <c r="K2261" t="s">
        <v>12</v>
      </c>
      <c r="L2261" t="s">
        <v>42</v>
      </c>
      <c r="M2261" s="35">
        <f>DATE(E2261,MATCH(F2261,{"Jan","Feb","Mar","Apr","May","Jun","Jul","Aug","Sep","Oct","Nov","Dec"}, 0),G2261)</f>
        <v>24331</v>
      </c>
      <c r="N2261" s="20">
        <f t="shared" si="35"/>
        <v>56</v>
      </c>
    </row>
    <row r="2262" spans="4:14" x14ac:dyDescent="0.35">
      <c r="D2262" t="s">
        <v>2276</v>
      </c>
      <c r="E2262">
        <v>1985</v>
      </c>
      <c r="F2262" s="28" t="s">
        <v>15</v>
      </c>
      <c r="G2262">
        <v>3</v>
      </c>
      <c r="H2262">
        <v>0</v>
      </c>
      <c r="I2262" s="38">
        <v>40419.019999999997</v>
      </c>
      <c r="J2262" t="s">
        <v>16</v>
      </c>
      <c r="K2262" t="s">
        <v>11</v>
      </c>
      <c r="L2262" t="s">
        <v>13</v>
      </c>
      <c r="M2262" s="35">
        <f>DATE(E2262,MATCH(F2262,{"Jan","Feb","Mar","Apr","May","Jun","Jul","Aug","Sep","Oct","Nov","Dec"}, 0),G2262)</f>
        <v>31354</v>
      </c>
      <c r="N2262" s="20">
        <f t="shared" si="35"/>
        <v>37</v>
      </c>
    </row>
    <row r="2263" spans="4:14" x14ac:dyDescent="0.35">
      <c r="D2263" t="s">
        <v>2277</v>
      </c>
      <c r="E2263">
        <v>1975</v>
      </c>
      <c r="F2263" s="28" t="s">
        <v>10</v>
      </c>
      <c r="G2263">
        <v>10</v>
      </c>
      <c r="H2263">
        <v>1</v>
      </c>
      <c r="I2263" s="38">
        <v>40590.550000000003</v>
      </c>
      <c r="J2263" t="s">
        <v>16</v>
      </c>
      <c r="K2263" t="s">
        <v>12</v>
      </c>
      <c r="L2263" t="s">
        <v>23</v>
      </c>
      <c r="M2263" s="35">
        <f>DATE(E2263,MATCH(F2263,{"Jan","Feb","Mar","Apr","May","Jun","Jul","Aug","Sep","Oct","Nov","Dec"}, 0),G2263)</f>
        <v>27585</v>
      </c>
      <c r="N2263" s="20">
        <f t="shared" si="35"/>
        <v>47</v>
      </c>
    </row>
    <row r="2264" spans="4:14" x14ac:dyDescent="0.35">
      <c r="D2264" t="s">
        <v>2278</v>
      </c>
      <c r="E2264">
        <v>1970</v>
      </c>
      <c r="F2264" s="28" t="s">
        <v>20</v>
      </c>
      <c r="G2264">
        <v>25</v>
      </c>
      <c r="H2264">
        <v>0</v>
      </c>
      <c r="I2264" s="38">
        <v>40692.910000000003</v>
      </c>
      <c r="J2264" t="s">
        <v>16</v>
      </c>
      <c r="K2264" t="s">
        <v>16</v>
      </c>
      <c r="L2264" t="s">
        <v>42</v>
      </c>
      <c r="M2264" s="35">
        <f>DATE(E2264,MATCH(F2264,{"Jan","Feb","Mar","Apr","May","Jun","Jul","Aug","Sep","Oct","Nov","Dec"}, 0),G2264)</f>
        <v>25836</v>
      </c>
      <c r="N2264" s="20">
        <f t="shared" si="35"/>
        <v>52</v>
      </c>
    </row>
    <row r="2265" spans="4:14" x14ac:dyDescent="0.35">
      <c r="D2265" t="s">
        <v>2279</v>
      </c>
      <c r="E2265">
        <v>1976</v>
      </c>
      <c r="F2265" s="28" t="s">
        <v>30</v>
      </c>
      <c r="G2265">
        <v>26</v>
      </c>
      <c r="H2265">
        <v>3</v>
      </c>
      <c r="I2265" s="38">
        <v>40720.550000000003</v>
      </c>
      <c r="J2265" t="s">
        <v>16</v>
      </c>
      <c r="K2265" t="s">
        <v>12</v>
      </c>
      <c r="L2265" t="s">
        <v>23</v>
      </c>
      <c r="M2265" s="35">
        <f>DATE(E2265,MATCH(F2265,{"Jan","Feb","Mar","Apr","May","Jun","Jul","Aug","Sep","Oct","Nov","Dec"}, 0),G2265)</f>
        <v>28120</v>
      </c>
      <c r="N2265" s="20">
        <f t="shared" si="35"/>
        <v>46</v>
      </c>
    </row>
    <row r="2266" spans="4:14" x14ac:dyDescent="0.35">
      <c r="D2266" t="s">
        <v>2280</v>
      </c>
      <c r="E2266">
        <v>1972</v>
      </c>
      <c r="F2266" s="28" t="s">
        <v>18</v>
      </c>
      <c r="G2266">
        <v>10</v>
      </c>
      <c r="H2266">
        <v>0</v>
      </c>
      <c r="I2266" s="38">
        <v>40817.85</v>
      </c>
      <c r="J2266" t="s">
        <v>16</v>
      </c>
      <c r="K2266" t="s">
        <v>12</v>
      </c>
      <c r="L2266" t="s">
        <v>42</v>
      </c>
      <c r="M2266" s="35">
        <f>DATE(E2266,MATCH(F2266,{"Jan","Feb","Mar","Apr","May","Jun","Jul","Aug","Sep","Oct","Nov","Dec"}, 0),G2266)</f>
        <v>26460</v>
      </c>
      <c r="N2266" s="20">
        <f t="shared" si="35"/>
        <v>50</v>
      </c>
    </row>
    <row r="2267" spans="4:14" x14ac:dyDescent="0.35">
      <c r="D2267" t="s">
        <v>2281</v>
      </c>
      <c r="E2267">
        <v>1999</v>
      </c>
      <c r="F2267" s="28" t="s">
        <v>10</v>
      </c>
      <c r="G2267">
        <v>2</v>
      </c>
      <c r="H2267">
        <v>1</v>
      </c>
      <c r="I2267" s="38">
        <v>40904.199999999997</v>
      </c>
      <c r="J2267" t="s">
        <v>16</v>
      </c>
      <c r="K2267" t="s">
        <v>16</v>
      </c>
      <c r="L2267" t="s">
        <v>247</v>
      </c>
      <c r="M2267" s="35">
        <f>DATE(E2267,MATCH(F2267,{"Jan","Feb","Mar","Apr","May","Jun","Jul","Aug","Sep","Oct","Nov","Dec"}, 0),G2267)</f>
        <v>36343</v>
      </c>
      <c r="N2267" s="20">
        <f t="shared" si="35"/>
        <v>23</v>
      </c>
    </row>
    <row r="2268" spans="4:14" x14ac:dyDescent="0.35">
      <c r="D2268" t="s">
        <v>2282</v>
      </c>
      <c r="E2268">
        <v>1992</v>
      </c>
      <c r="F2268" s="28" t="s">
        <v>35</v>
      </c>
      <c r="G2268">
        <v>4</v>
      </c>
      <c r="H2268">
        <v>3</v>
      </c>
      <c r="I2268" s="38">
        <v>40932.43</v>
      </c>
      <c r="J2268" t="s">
        <v>16</v>
      </c>
      <c r="K2268" t="s">
        <v>11</v>
      </c>
      <c r="L2268" t="s">
        <v>13</v>
      </c>
      <c r="M2268" s="35">
        <f>DATE(E2268,MATCH(F2268,{"Jan","Feb","Mar","Apr","May","Jun","Jul","Aug","Sep","Oct","Nov","Dec"}, 0),G2268)</f>
        <v>33820</v>
      </c>
      <c r="N2268" s="20">
        <f t="shared" si="35"/>
        <v>30</v>
      </c>
    </row>
    <row r="2269" spans="4:14" x14ac:dyDescent="0.35">
      <c r="D2269" t="s">
        <v>2283</v>
      </c>
      <c r="E2269">
        <v>1979</v>
      </c>
      <c r="F2269" s="28" t="s">
        <v>20</v>
      </c>
      <c r="G2269">
        <v>16</v>
      </c>
      <c r="H2269">
        <v>3</v>
      </c>
      <c r="I2269" s="38">
        <v>40941.29</v>
      </c>
      <c r="J2269" t="s">
        <v>16</v>
      </c>
      <c r="K2269" t="s">
        <v>11</v>
      </c>
      <c r="L2269" t="s">
        <v>13</v>
      </c>
      <c r="M2269" s="35">
        <f>DATE(E2269,MATCH(F2269,{"Jan","Feb","Mar","Apr","May","Jun","Jul","Aug","Sep","Oct","Nov","Dec"}, 0),G2269)</f>
        <v>29114</v>
      </c>
      <c r="N2269" s="20">
        <f t="shared" si="35"/>
        <v>43</v>
      </c>
    </row>
    <row r="2270" spans="4:14" x14ac:dyDescent="0.35">
      <c r="D2270" t="s">
        <v>2284</v>
      </c>
      <c r="E2270">
        <v>1983</v>
      </c>
      <c r="F2270" s="28" t="s">
        <v>20</v>
      </c>
      <c r="G2270">
        <v>8</v>
      </c>
      <c r="H2270">
        <v>3</v>
      </c>
      <c r="I2270" s="38">
        <v>40961.29</v>
      </c>
      <c r="J2270" t="s">
        <v>16</v>
      </c>
      <c r="K2270" t="s">
        <v>11</v>
      </c>
      <c r="L2270" t="s">
        <v>42</v>
      </c>
      <c r="M2270" s="35">
        <f>DATE(E2270,MATCH(F2270,{"Jan","Feb","Mar","Apr","May","Jun","Jul","Aug","Sep","Oct","Nov","Dec"}, 0),G2270)</f>
        <v>30567</v>
      </c>
      <c r="N2270" s="20">
        <f t="shared" si="35"/>
        <v>39</v>
      </c>
    </row>
    <row r="2271" spans="4:14" x14ac:dyDescent="0.35">
      <c r="D2271" t="s">
        <v>2285</v>
      </c>
      <c r="E2271">
        <v>1974</v>
      </c>
      <c r="F2271" s="28" t="s">
        <v>18</v>
      </c>
      <c r="G2271">
        <v>5</v>
      </c>
      <c r="H2271">
        <v>0</v>
      </c>
      <c r="I2271" s="38">
        <v>40974.160000000003</v>
      </c>
      <c r="J2271" t="s">
        <v>16</v>
      </c>
      <c r="K2271" t="s">
        <v>11</v>
      </c>
      <c r="L2271" t="s">
        <v>13</v>
      </c>
      <c r="M2271" s="35">
        <f>DATE(E2271,MATCH(F2271,{"Jan","Feb","Mar","Apr","May","Jun","Jul","Aug","Sep","Oct","Nov","Dec"}, 0),G2271)</f>
        <v>27185</v>
      </c>
      <c r="N2271" s="20">
        <f t="shared" si="35"/>
        <v>49</v>
      </c>
    </row>
    <row r="2272" spans="4:14" x14ac:dyDescent="0.35">
      <c r="D2272" t="s">
        <v>2286</v>
      </c>
      <c r="E2272">
        <v>1979</v>
      </c>
      <c r="F2272" s="28" t="s">
        <v>37</v>
      </c>
      <c r="G2272">
        <v>11</v>
      </c>
      <c r="H2272">
        <v>1</v>
      </c>
      <c r="I2272" s="38">
        <v>41034.22</v>
      </c>
      <c r="J2272" t="s">
        <v>16</v>
      </c>
      <c r="K2272" t="s">
        <v>12</v>
      </c>
      <c r="L2272" t="s">
        <v>356</v>
      </c>
      <c r="M2272" s="35">
        <f>DATE(E2272,MATCH(F2272,{"Jan","Feb","Mar","Apr","May","Jun","Jul","Aug","Sep","Oct","Nov","Dec"}, 0),G2272)</f>
        <v>29139</v>
      </c>
      <c r="N2272" s="20">
        <f t="shared" si="35"/>
        <v>43</v>
      </c>
    </row>
    <row r="2273" spans="4:14" x14ac:dyDescent="0.35">
      <c r="D2273" t="s">
        <v>2287</v>
      </c>
      <c r="E2273">
        <v>1972</v>
      </c>
      <c r="F2273" s="28" t="s">
        <v>35</v>
      </c>
      <c r="G2273">
        <v>12</v>
      </c>
      <c r="H2273">
        <v>0</v>
      </c>
      <c r="I2273" s="38">
        <v>41055.29</v>
      </c>
      <c r="J2273" t="s">
        <v>16</v>
      </c>
      <c r="K2273" t="s">
        <v>11</v>
      </c>
      <c r="L2273" t="s">
        <v>42</v>
      </c>
      <c r="M2273" s="35">
        <f>DATE(E2273,MATCH(F2273,{"Jan","Feb","Mar","Apr","May","Jun","Jul","Aug","Sep","Oct","Nov","Dec"}, 0),G2273)</f>
        <v>26523</v>
      </c>
      <c r="N2273" s="20">
        <f t="shared" si="35"/>
        <v>50</v>
      </c>
    </row>
    <row r="2274" spans="4:14" x14ac:dyDescent="0.35">
      <c r="D2274" t="s">
        <v>2288</v>
      </c>
      <c r="E2274">
        <v>1972</v>
      </c>
      <c r="F2274" s="28" t="s">
        <v>20</v>
      </c>
      <c r="G2274">
        <v>6</v>
      </c>
      <c r="H2274">
        <v>0</v>
      </c>
      <c r="I2274" s="38">
        <v>41097.160000000003</v>
      </c>
      <c r="J2274" t="s">
        <v>16</v>
      </c>
      <c r="K2274" t="s">
        <v>12</v>
      </c>
      <c r="L2274" t="s">
        <v>168</v>
      </c>
      <c r="M2274" s="35">
        <f>DATE(E2274,MATCH(F2274,{"Jan","Feb","Mar","Apr","May","Jun","Jul","Aug","Sep","Oct","Nov","Dec"}, 0),G2274)</f>
        <v>26548</v>
      </c>
      <c r="N2274" s="20">
        <f t="shared" si="35"/>
        <v>50</v>
      </c>
    </row>
    <row r="2275" spans="4:14" x14ac:dyDescent="0.35">
      <c r="D2275" t="s">
        <v>2289</v>
      </c>
      <c r="E2275">
        <v>1969</v>
      </c>
      <c r="F2275" s="28" t="s">
        <v>35</v>
      </c>
      <c r="G2275">
        <v>8</v>
      </c>
      <c r="H2275">
        <v>0</v>
      </c>
      <c r="I2275" s="38">
        <v>41191.57</v>
      </c>
      <c r="J2275" t="s">
        <v>16</v>
      </c>
      <c r="K2275" t="s">
        <v>11</v>
      </c>
      <c r="L2275" t="s">
        <v>42</v>
      </c>
      <c r="M2275" s="35">
        <f>DATE(E2275,MATCH(F2275,{"Jan","Feb","Mar","Apr","May","Jun","Jul","Aug","Sep","Oct","Nov","Dec"}, 0),G2275)</f>
        <v>25423</v>
      </c>
      <c r="N2275" s="20">
        <f t="shared" si="35"/>
        <v>53</v>
      </c>
    </row>
    <row r="2276" spans="4:14" x14ac:dyDescent="0.35">
      <c r="D2276" t="s">
        <v>2290</v>
      </c>
      <c r="E2276">
        <v>1964</v>
      </c>
      <c r="F2276" s="28" t="s">
        <v>18</v>
      </c>
      <c r="G2276">
        <v>6</v>
      </c>
      <c r="H2276">
        <v>0</v>
      </c>
      <c r="I2276" s="38">
        <v>41250.39</v>
      </c>
      <c r="J2276" t="s">
        <v>16</v>
      </c>
      <c r="K2276" t="s">
        <v>12</v>
      </c>
      <c r="L2276" t="s">
        <v>42</v>
      </c>
      <c r="M2276" s="35">
        <f>DATE(E2276,MATCH(F2276,{"Jan","Feb","Mar","Apr","May","Jun","Jul","Aug","Sep","Oct","Nov","Dec"}, 0),G2276)</f>
        <v>23534</v>
      </c>
      <c r="N2276" s="20">
        <f t="shared" si="35"/>
        <v>59</v>
      </c>
    </row>
    <row r="2277" spans="4:14" x14ac:dyDescent="0.35">
      <c r="D2277" t="s">
        <v>2291</v>
      </c>
      <c r="E2277">
        <v>1977</v>
      </c>
      <c r="F2277" s="28" t="s">
        <v>35</v>
      </c>
      <c r="G2277">
        <v>27</v>
      </c>
      <c r="H2277">
        <v>2</v>
      </c>
      <c r="I2277" s="38">
        <v>41271.5</v>
      </c>
      <c r="J2277" t="s">
        <v>16</v>
      </c>
      <c r="K2277" t="s">
        <v>11</v>
      </c>
      <c r="L2277" t="s">
        <v>42</v>
      </c>
      <c r="M2277" s="35">
        <f>DATE(E2277,MATCH(F2277,{"Jan","Feb","Mar","Apr","May","Jun","Jul","Aug","Sep","Oct","Nov","Dec"}, 0),G2277)</f>
        <v>28364</v>
      </c>
      <c r="N2277" s="20">
        <f t="shared" si="35"/>
        <v>45</v>
      </c>
    </row>
    <row r="2278" spans="4:14" x14ac:dyDescent="0.35">
      <c r="D2278" t="s">
        <v>2292</v>
      </c>
      <c r="E2278">
        <v>1964</v>
      </c>
      <c r="F2278" s="28" t="s">
        <v>37</v>
      </c>
      <c r="G2278">
        <v>7</v>
      </c>
      <c r="H2278">
        <v>0</v>
      </c>
      <c r="I2278" s="38">
        <v>41331.79</v>
      </c>
      <c r="J2278" t="s">
        <v>16</v>
      </c>
      <c r="K2278" t="s">
        <v>11</v>
      </c>
      <c r="L2278" t="s">
        <v>42</v>
      </c>
      <c r="M2278" s="35">
        <f>DATE(E2278,MATCH(F2278,{"Jan","Feb","Mar","Apr","May","Jun","Jul","Aug","Sep","Oct","Nov","Dec"}, 0),G2278)</f>
        <v>23657</v>
      </c>
      <c r="N2278" s="20">
        <f t="shared" si="35"/>
        <v>58</v>
      </c>
    </row>
    <row r="2279" spans="4:14" x14ac:dyDescent="0.35">
      <c r="D2279" t="s">
        <v>2293</v>
      </c>
      <c r="E2279">
        <v>1971</v>
      </c>
      <c r="F2279" s="28" t="s">
        <v>37</v>
      </c>
      <c r="G2279">
        <v>16</v>
      </c>
      <c r="H2279">
        <v>0</v>
      </c>
      <c r="I2279" s="38">
        <v>41351.879999999997</v>
      </c>
      <c r="J2279" t="s">
        <v>16</v>
      </c>
      <c r="K2279" t="s">
        <v>11</v>
      </c>
      <c r="L2279" t="s">
        <v>42</v>
      </c>
      <c r="M2279" s="35">
        <f>DATE(E2279,MATCH(F2279,{"Jan","Feb","Mar","Apr","May","Jun","Jul","Aug","Sep","Oct","Nov","Dec"}, 0),G2279)</f>
        <v>26222</v>
      </c>
      <c r="N2279" s="20">
        <f t="shared" si="35"/>
        <v>51</v>
      </c>
    </row>
    <row r="2280" spans="4:14" x14ac:dyDescent="0.35">
      <c r="D2280" t="s">
        <v>2294</v>
      </c>
      <c r="E2280">
        <v>1967</v>
      </c>
      <c r="F2280" s="28" t="s">
        <v>30</v>
      </c>
      <c r="G2280">
        <v>22</v>
      </c>
      <c r="H2280">
        <v>0</v>
      </c>
      <c r="I2280" s="38">
        <v>41505.15</v>
      </c>
      <c r="J2280" t="s">
        <v>16</v>
      </c>
      <c r="K2280" t="s">
        <v>11</v>
      </c>
      <c r="L2280" t="s">
        <v>42</v>
      </c>
      <c r="M2280" s="35">
        <f>DATE(E2280,MATCH(F2280,{"Jan","Feb","Mar","Apr","May","Jun","Jul","Aug","Sep","Oct","Nov","Dec"}, 0),G2280)</f>
        <v>24828</v>
      </c>
      <c r="N2280" s="20">
        <f t="shared" si="35"/>
        <v>55</v>
      </c>
    </row>
    <row r="2281" spans="4:14" x14ac:dyDescent="0.35">
      <c r="D2281" t="s">
        <v>2295</v>
      </c>
      <c r="E2281">
        <v>1974</v>
      </c>
      <c r="F2281" s="28" t="s">
        <v>15</v>
      </c>
      <c r="G2281">
        <v>24</v>
      </c>
      <c r="H2281">
        <v>0</v>
      </c>
      <c r="I2281" s="38">
        <v>41636.199999999997</v>
      </c>
      <c r="J2281" t="s">
        <v>16</v>
      </c>
      <c r="K2281" t="s">
        <v>16</v>
      </c>
      <c r="L2281" t="s">
        <v>42</v>
      </c>
      <c r="M2281" s="35">
        <f>DATE(E2281,MATCH(F2281,{"Jan","Feb","Mar","Apr","May","Jun","Jul","Aug","Sep","Oct","Nov","Dec"}, 0),G2281)</f>
        <v>27357</v>
      </c>
      <c r="N2281" s="20">
        <f t="shared" si="35"/>
        <v>48</v>
      </c>
    </row>
    <row r="2282" spans="4:14" x14ac:dyDescent="0.35">
      <c r="D2282" t="s">
        <v>2296</v>
      </c>
      <c r="E2282">
        <v>1976</v>
      </c>
      <c r="F2282" s="28" t="s">
        <v>37</v>
      </c>
      <c r="G2282">
        <v>29</v>
      </c>
      <c r="H2282">
        <v>1</v>
      </c>
      <c r="I2282" s="38">
        <v>41661.599999999999</v>
      </c>
      <c r="J2282" t="s">
        <v>16</v>
      </c>
      <c r="K2282" t="s">
        <v>12</v>
      </c>
      <c r="L2282" t="s">
        <v>42</v>
      </c>
      <c r="M2282" s="35">
        <f>DATE(E2282,MATCH(F2282,{"Jan","Feb","Mar","Apr","May","Jun","Jul","Aug","Sep","Oct","Nov","Dec"}, 0),G2282)</f>
        <v>28062</v>
      </c>
      <c r="N2282" s="20">
        <f t="shared" si="35"/>
        <v>46</v>
      </c>
    </row>
    <row r="2283" spans="4:14" x14ac:dyDescent="0.35">
      <c r="D2283" t="s">
        <v>2297</v>
      </c>
      <c r="E2283">
        <v>1975</v>
      </c>
      <c r="F2283" s="28" t="s">
        <v>15</v>
      </c>
      <c r="G2283">
        <v>14</v>
      </c>
      <c r="H2283">
        <v>0</v>
      </c>
      <c r="I2283" s="38">
        <v>41676.080000000002</v>
      </c>
      <c r="J2283" t="s">
        <v>16</v>
      </c>
      <c r="K2283" t="s">
        <v>11</v>
      </c>
      <c r="L2283" t="s">
        <v>13</v>
      </c>
      <c r="M2283" s="35">
        <f>DATE(E2283,MATCH(F2283,{"Jan","Feb","Mar","Apr","May","Jun","Jul","Aug","Sep","Oct","Nov","Dec"}, 0),G2283)</f>
        <v>27712</v>
      </c>
      <c r="N2283" s="20">
        <f t="shared" si="35"/>
        <v>47</v>
      </c>
    </row>
    <row r="2284" spans="4:14" x14ac:dyDescent="0.35">
      <c r="D2284" t="s">
        <v>2298</v>
      </c>
      <c r="E2284">
        <v>1975</v>
      </c>
      <c r="F2284" s="28" t="s">
        <v>20</v>
      </c>
      <c r="G2284">
        <v>29</v>
      </c>
      <c r="H2284">
        <v>1</v>
      </c>
      <c r="I2284" s="38">
        <v>41681.86</v>
      </c>
      <c r="J2284" t="s">
        <v>16</v>
      </c>
      <c r="K2284" t="s">
        <v>16</v>
      </c>
      <c r="L2284" t="s">
        <v>42</v>
      </c>
      <c r="M2284" s="35">
        <f>DATE(E2284,MATCH(F2284,{"Jan","Feb","Mar","Apr","May","Jun","Jul","Aug","Sep","Oct","Nov","Dec"}, 0),G2284)</f>
        <v>27666</v>
      </c>
      <c r="N2284" s="20">
        <f t="shared" si="35"/>
        <v>47</v>
      </c>
    </row>
    <row r="2285" spans="4:14" x14ac:dyDescent="0.35">
      <c r="D2285" t="s">
        <v>2299</v>
      </c>
      <c r="E2285">
        <v>1962</v>
      </c>
      <c r="F2285" s="28" t="s">
        <v>20</v>
      </c>
      <c r="G2285">
        <v>22</v>
      </c>
      <c r="H2285">
        <v>0</v>
      </c>
      <c r="I2285" s="38">
        <v>41794.629999999997</v>
      </c>
      <c r="J2285" t="s">
        <v>16</v>
      </c>
      <c r="K2285" t="s">
        <v>12</v>
      </c>
      <c r="L2285" t="s">
        <v>42</v>
      </c>
      <c r="M2285" s="35">
        <f>DATE(E2285,MATCH(F2285,{"Jan","Feb","Mar","Apr","May","Jun","Jul","Aug","Sep","Oct","Nov","Dec"}, 0),G2285)</f>
        <v>22911</v>
      </c>
      <c r="N2285" s="20">
        <f t="shared" si="35"/>
        <v>60</v>
      </c>
    </row>
    <row r="2286" spans="4:14" x14ac:dyDescent="0.35">
      <c r="D2286" t="s">
        <v>2300</v>
      </c>
      <c r="E2286">
        <v>1966</v>
      </c>
      <c r="F2286" s="28" t="s">
        <v>20</v>
      </c>
      <c r="G2286">
        <v>21</v>
      </c>
      <c r="H2286">
        <v>0</v>
      </c>
      <c r="I2286" s="38">
        <v>41886.54</v>
      </c>
      <c r="J2286" t="s">
        <v>16</v>
      </c>
      <c r="K2286" t="s">
        <v>12</v>
      </c>
      <c r="L2286" t="s">
        <v>42</v>
      </c>
      <c r="M2286" s="35">
        <f>DATE(E2286,MATCH(F2286,{"Jan","Feb","Mar","Apr","May","Jun","Jul","Aug","Sep","Oct","Nov","Dec"}, 0),G2286)</f>
        <v>24371</v>
      </c>
      <c r="N2286" s="20">
        <f t="shared" si="35"/>
        <v>56</v>
      </c>
    </row>
    <row r="2287" spans="4:14" x14ac:dyDescent="0.35">
      <c r="D2287" t="s">
        <v>2301</v>
      </c>
      <c r="E2287">
        <v>1972</v>
      </c>
      <c r="F2287" s="28" t="s">
        <v>18</v>
      </c>
      <c r="G2287">
        <v>8</v>
      </c>
      <c r="H2287">
        <v>1</v>
      </c>
      <c r="I2287" s="38">
        <v>41919.1</v>
      </c>
      <c r="J2287" t="s">
        <v>16</v>
      </c>
      <c r="K2287" t="s">
        <v>16</v>
      </c>
      <c r="L2287" t="s">
        <v>168</v>
      </c>
      <c r="M2287" s="35">
        <f>DATE(E2287,MATCH(F2287,{"Jan","Feb","Mar","Apr","May","Jun","Jul","Aug","Sep","Oct","Nov","Dec"}, 0),G2287)</f>
        <v>26458</v>
      </c>
      <c r="N2287" s="20">
        <f t="shared" si="35"/>
        <v>51</v>
      </c>
    </row>
    <row r="2288" spans="4:14" x14ac:dyDescent="0.35">
      <c r="D2288" t="s">
        <v>2302</v>
      </c>
      <c r="E2288">
        <v>1984</v>
      </c>
      <c r="F2288" s="28" t="s">
        <v>15</v>
      </c>
      <c r="G2288">
        <v>10</v>
      </c>
      <c r="H2288">
        <v>3</v>
      </c>
      <c r="I2288" s="38">
        <v>41949.24</v>
      </c>
      <c r="J2288" t="s">
        <v>16</v>
      </c>
      <c r="K2288" t="s">
        <v>16</v>
      </c>
      <c r="L2288" t="s">
        <v>13</v>
      </c>
      <c r="M2288" s="35">
        <f>DATE(E2288,MATCH(F2288,{"Jan","Feb","Mar","Apr","May","Jun","Jul","Aug","Sep","Oct","Nov","Dec"}, 0),G2288)</f>
        <v>30996</v>
      </c>
      <c r="N2288" s="20">
        <f t="shared" si="35"/>
        <v>38</v>
      </c>
    </row>
    <row r="2289" spans="4:14" x14ac:dyDescent="0.35">
      <c r="D2289" t="s">
        <v>2303</v>
      </c>
      <c r="E2289">
        <v>1968</v>
      </c>
      <c r="F2289" s="28" t="s">
        <v>30</v>
      </c>
      <c r="G2289">
        <v>19</v>
      </c>
      <c r="H2289">
        <v>1</v>
      </c>
      <c r="I2289" s="38">
        <v>41999.519999999997</v>
      </c>
      <c r="J2289" t="s">
        <v>16</v>
      </c>
      <c r="K2289" t="s">
        <v>12</v>
      </c>
      <c r="L2289" t="s">
        <v>13</v>
      </c>
      <c r="M2289" s="35">
        <f>DATE(E2289,MATCH(F2289,{"Jan","Feb","Mar","Apr","May","Jun","Jul","Aug","Sep","Oct","Nov","Dec"}, 0),G2289)</f>
        <v>25191</v>
      </c>
      <c r="N2289" s="20">
        <f t="shared" si="35"/>
        <v>54</v>
      </c>
    </row>
    <row r="2290" spans="4:14" x14ac:dyDescent="0.35">
      <c r="D2290" t="s">
        <v>2304</v>
      </c>
      <c r="E2290">
        <v>1976</v>
      </c>
      <c r="F2290" s="28" t="s">
        <v>15</v>
      </c>
      <c r="G2290">
        <v>28</v>
      </c>
      <c r="H2290">
        <v>0</v>
      </c>
      <c r="I2290" s="38">
        <v>42111.66</v>
      </c>
      <c r="J2290" t="s">
        <v>16</v>
      </c>
      <c r="K2290" t="s">
        <v>16</v>
      </c>
      <c r="L2290" t="s">
        <v>247</v>
      </c>
      <c r="M2290" s="35">
        <f>DATE(E2290,MATCH(F2290,{"Jan","Feb","Mar","Apr","May","Jun","Jul","Aug","Sep","Oct","Nov","Dec"}, 0),G2290)</f>
        <v>28092</v>
      </c>
      <c r="N2290" s="20">
        <f t="shared" si="35"/>
        <v>46</v>
      </c>
    </row>
    <row r="2291" spans="4:14" x14ac:dyDescent="0.35">
      <c r="D2291" t="s">
        <v>2305</v>
      </c>
      <c r="E2291">
        <v>1997</v>
      </c>
      <c r="F2291" s="28" t="s">
        <v>30</v>
      </c>
      <c r="G2291">
        <v>9</v>
      </c>
      <c r="H2291">
        <v>2</v>
      </c>
      <c r="I2291" s="38">
        <v>42112.24</v>
      </c>
      <c r="J2291" t="s">
        <v>16</v>
      </c>
      <c r="K2291" t="s">
        <v>12</v>
      </c>
      <c r="L2291" t="s">
        <v>13</v>
      </c>
      <c r="M2291" s="35">
        <f>DATE(E2291,MATCH(F2291,{"Jan","Feb","Mar","Apr","May","Jun","Jul","Aug","Sep","Oct","Nov","Dec"}, 0),G2291)</f>
        <v>35773</v>
      </c>
      <c r="N2291" s="20">
        <f t="shared" si="35"/>
        <v>25</v>
      </c>
    </row>
    <row r="2292" spans="4:14" x14ac:dyDescent="0.35">
      <c r="D2292" t="s">
        <v>2306</v>
      </c>
      <c r="E2292">
        <v>1979</v>
      </c>
      <c r="F2292" s="28" t="s">
        <v>10</v>
      </c>
      <c r="G2292">
        <v>3</v>
      </c>
      <c r="H2292">
        <v>3</v>
      </c>
      <c r="I2292" s="38">
        <v>42124.52</v>
      </c>
      <c r="J2292" t="s">
        <v>16</v>
      </c>
      <c r="K2292" t="s">
        <v>16</v>
      </c>
      <c r="L2292" t="s">
        <v>13</v>
      </c>
      <c r="M2292" s="35">
        <f>DATE(E2292,MATCH(F2292,{"Jan","Feb","Mar","Apr","May","Jun","Jul","Aug","Sep","Oct","Nov","Dec"}, 0),G2292)</f>
        <v>29039</v>
      </c>
      <c r="N2292" s="20">
        <f t="shared" si="35"/>
        <v>43</v>
      </c>
    </row>
    <row r="2293" spans="4:14" x14ac:dyDescent="0.35">
      <c r="D2293" t="s">
        <v>2307</v>
      </c>
      <c r="E2293">
        <v>1973</v>
      </c>
      <c r="F2293" s="28" t="s">
        <v>20</v>
      </c>
      <c r="G2293">
        <v>18</v>
      </c>
      <c r="H2293">
        <v>0</v>
      </c>
      <c r="I2293" s="38">
        <v>42188.15</v>
      </c>
      <c r="J2293" t="s">
        <v>16</v>
      </c>
      <c r="K2293" t="s">
        <v>16</v>
      </c>
      <c r="L2293" t="s">
        <v>42</v>
      </c>
      <c r="M2293" s="35">
        <f>DATE(E2293,MATCH(F2293,{"Jan","Feb","Mar","Apr","May","Jun","Jul","Aug","Sep","Oct","Nov","Dec"}, 0),G2293)</f>
        <v>26925</v>
      </c>
      <c r="N2293" s="20">
        <f t="shared" si="35"/>
        <v>49</v>
      </c>
    </row>
    <row r="2294" spans="4:14" x14ac:dyDescent="0.35">
      <c r="D2294" t="s">
        <v>2308</v>
      </c>
      <c r="E2294">
        <v>1975</v>
      </c>
      <c r="F2294" s="28" t="s">
        <v>35</v>
      </c>
      <c r="G2294">
        <v>15</v>
      </c>
      <c r="H2294">
        <v>1</v>
      </c>
      <c r="I2294" s="38">
        <v>42211.14</v>
      </c>
      <c r="J2294" t="s">
        <v>16</v>
      </c>
      <c r="K2294" t="s">
        <v>12</v>
      </c>
      <c r="L2294" t="s">
        <v>13</v>
      </c>
      <c r="M2294" s="35">
        <f>DATE(E2294,MATCH(F2294,{"Jan","Feb","Mar","Apr","May","Jun","Jul","Aug","Sep","Oct","Nov","Dec"}, 0),G2294)</f>
        <v>27621</v>
      </c>
      <c r="N2294" s="20">
        <f t="shared" si="35"/>
        <v>47</v>
      </c>
    </row>
    <row r="2295" spans="4:14" x14ac:dyDescent="0.35">
      <c r="D2295" t="s">
        <v>2309</v>
      </c>
      <c r="E2295">
        <v>1967</v>
      </c>
      <c r="F2295" s="28" t="s">
        <v>18</v>
      </c>
      <c r="G2295">
        <v>28</v>
      </c>
      <c r="H2295">
        <v>0</v>
      </c>
      <c r="I2295" s="38">
        <v>42303.69</v>
      </c>
      <c r="J2295" t="s">
        <v>16</v>
      </c>
      <c r="K2295" t="s">
        <v>11</v>
      </c>
      <c r="L2295" t="s">
        <v>168</v>
      </c>
      <c r="M2295" s="35">
        <f>DATE(E2295,MATCH(F2295,{"Jan","Feb","Mar","Apr","May","Jun","Jul","Aug","Sep","Oct","Nov","Dec"}, 0),G2295)</f>
        <v>24651</v>
      </c>
      <c r="N2295" s="20">
        <f t="shared" si="35"/>
        <v>55</v>
      </c>
    </row>
    <row r="2296" spans="4:14" x14ac:dyDescent="0.35">
      <c r="D2296" t="s">
        <v>2310</v>
      </c>
      <c r="E2296">
        <v>1968</v>
      </c>
      <c r="F2296" s="28" t="s">
        <v>35</v>
      </c>
      <c r="G2296">
        <v>3</v>
      </c>
      <c r="H2296">
        <v>0</v>
      </c>
      <c r="I2296" s="38">
        <v>42478.6</v>
      </c>
      <c r="J2296" t="s">
        <v>16</v>
      </c>
      <c r="K2296" t="s">
        <v>11</v>
      </c>
      <c r="L2296" t="s">
        <v>42</v>
      </c>
      <c r="M2296" s="35">
        <f>DATE(E2296,MATCH(F2296,{"Jan","Feb","Mar","Apr","May","Jun","Jul","Aug","Sep","Oct","Nov","Dec"}, 0),G2296)</f>
        <v>25053</v>
      </c>
      <c r="N2296" s="20">
        <f t="shared" si="35"/>
        <v>54</v>
      </c>
    </row>
    <row r="2297" spans="4:14" x14ac:dyDescent="0.35">
      <c r="D2297" t="s">
        <v>2311</v>
      </c>
      <c r="E2297">
        <v>1967</v>
      </c>
      <c r="F2297" s="28" t="s">
        <v>18</v>
      </c>
      <c r="G2297">
        <v>27</v>
      </c>
      <c r="H2297">
        <v>0</v>
      </c>
      <c r="I2297" s="38">
        <v>42538.720000000001</v>
      </c>
      <c r="J2297" t="s">
        <v>16</v>
      </c>
      <c r="K2297" t="s">
        <v>12</v>
      </c>
      <c r="L2297" t="s">
        <v>42</v>
      </c>
      <c r="M2297" s="35">
        <f>DATE(E2297,MATCH(F2297,{"Jan","Feb","Mar","Apr","May","Jun","Jul","Aug","Sep","Oct","Nov","Dec"}, 0),G2297)</f>
        <v>24650</v>
      </c>
      <c r="N2297" s="20">
        <f t="shared" si="35"/>
        <v>55</v>
      </c>
    </row>
    <row r="2298" spans="4:14" x14ac:dyDescent="0.35">
      <c r="D2298" t="s">
        <v>2312</v>
      </c>
      <c r="E2298">
        <v>1979</v>
      </c>
      <c r="F2298" s="28" t="s">
        <v>30</v>
      </c>
      <c r="G2298">
        <v>27</v>
      </c>
      <c r="H2298">
        <v>2</v>
      </c>
      <c r="I2298" s="38">
        <v>42560.43</v>
      </c>
      <c r="J2298" t="s">
        <v>16</v>
      </c>
      <c r="K2298" t="s">
        <v>12</v>
      </c>
      <c r="L2298" t="s">
        <v>13</v>
      </c>
      <c r="M2298" s="35">
        <f>DATE(E2298,MATCH(F2298,{"Jan","Feb","Mar","Apr","May","Jun","Jul","Aug","Sep","Oct","Nov","Dec"}, 0),G2298)</f>
        <v>29216</v>
      </c>
      <c r="N2298" s="20">
        <f t="shared" si="35"/>
        <v>43</v>
      </c>
    </row>
    <row r="2299" spans="4:14" x14ac:dyDescent="0.35">
      <c r="D2299" t="s">
        <v>2313</v>
      </c>
      <c r="E2299">
        <v>1971</v>
      </c>
      <c r="F2299" s="28" t="s">
        <v>15</v>
      </c>
      <c r="G2299">
        <v>3</v>
      </c>
      <c r="H2299">
        <v>0</v>
      </c>
      <c r="I2299" s="38">
        <v>42644.2</v>
      </c>
      <c r="J2299" t="s">
        <v>16</v>
      </c>
      <c r="K2299" t="s">
        <v>12</v>
      </c>
      <c r="L2299" t="s">
        <v>42</v>
      </c>
      <c r="M2299" s="35">
        <f>DATE(E2299,MATCH(F2299,{"Jan","Feb","Mar","Apr","May","Jun","Jul","Aug","Sep","Oct","Nov","Dec"}, 0),G2299)</f>
        <v>26240</v>
      </c>
      <c r="N2299" s="20">
        <f t="shared" si="35"/>
        <v>51</v>
      </c>
    </row>
    <row r="2300" spans="4:14" x14ac:dyDescent="0.35">
      <c r="D2300" t="s">
        <v>2314</v>
      </c>
      <c r="E2300">
        <v>1977</v>
      </c>
      <c r="F2300" s="28" t="s">
        <v>37</v>
      </c>
      <c r="G2300">
        <v>21</v>
      </c>
      <c r="H2300">
        <v>2</v>
      </c>
      <c r="I2300" s="38">
        <v>42760.5</v>
      </c>
      <c r="J2300" t="s">
        <v>16</v>
      </c>
      <c r="K2300" t="s">
        <v>11</v>
      </c>
      <c r="L2300" t="s">
        <v>23</v>
      </c>
      <c r="M2300" s="35">
        <f>DATE(E2300,MATCH(F2300,{"Jan","Feb","Mar","Apr","May","Jun","Jul","Aug","Sep","Oct","Nov","Dec"}, 0),G2300)</f>
        <v>28419</v>
      </c>
      <c r="N2300" s="20">
        <f t="shared" si="35"/>
        <v>45</v>
      </c>
    </row>
    <row r="2301" spans="4:14" x14ac:dyDescent="0.35">
      <c r="D2301" t="s">
        <v>2315</v>
      </c>
      <c r="E2301">
        <v>1965</v>
      </c>
      <c r="F2301" s="28" t="s">
        <v>37</v>
      </c>
      <c r="G2301">
        <v>29</v>
      </c>
      <c r="H2301">
        <v>0</v>
      </c>
      <c r="I2301" s="38">
        <v>42764.12</v>
      </c>
      <c r="J2301" t="s">
        <v>16</v>
      </c>
      <c r="K2301" t="s">
        <v>11</v>
      </c>
      <c r="L2301" t="s">
        <v>42</v>
      </c>
      <c r="M2301" s="35">
        <f>DATE(E2301,MATCH(F2301,{"Jan","Feb","Mar","Apr","May","Jun","Jul","Aug","Sep","Oct","Nov","Dec"}, 0),G2301)</f>
        <v>24044</v>
      </c>
      <c r="N2301" s="20">
        <f t="shared" si="35"/>
        <v>57</v>
      </c>
    </row>
    <row r="2302" spans="4:14" x14ac:dyDescent="0.35">
      <c r="D2302" t="s">
        <v>2316</v>
      </c>
      <c r="E2302">
        <v>1972</v>
      </c>
      <c r="F2302" s="28" t="s">
        <v>20</v>
      </c>
      <c r="G2302">
        <v>10</v>
      </c>
      <c r="H2302">
        <v>2</v>
      </c>
      <c r="I2302" s="38">
        <v>42856.84</v>
      </c>
      <c r="J2302" t="s">
        <v>16</v>
      </c>
      <c r="K2302" t="s">
        <v>16</v>
      </c>
      <c r="L2302" t="s">
        <v>42</v>
      </c>
      <c r="M2302" s="35">
        <f>DATE(E2302,MATCH(F2302,{"Jan","Feb","Mar","Apr","May","Jun","Jul","Aug","Sep","Oct","Nov","Dec"}, 0),G2302)</f>
        <v>26552</v>
      </c>
      <c r="N2302" s="20">
        <f t="shared" si="35"/>
        <v>50</v>
      </c>
    </row>
    <row r="2303" spans="4:14" x14ac:dyDescent="0.35">
      <c r="D2303" t="s">
        <v>2317</v>
      </c>
      <c r="E2303">
        <v>1975</v>
      </c>
      <c r="F2303" s="28" t="s">
        <v>37</v>
      </c>
      <c r="G2303">
        <v>23</v>
      </c>
      <c r="H2303">
        <v>1</v>
      </c>
      <c r="I2303" s="38">
        <v>42969.85</v>
      </c>
      <c r="J2303" t="s">
        <v>16</v>
      </c>
      <c r="K2303" t="s">
        <v>12</v>
      </c>
      <c r="L2303" t="s">
        <v>13</v>
      </c>
      <c r="M2303" s="35">
        <f>DATE(E2303,MATCH(F2303,{"Jan","Feb","Mar","Apr","May","Jun","Jul","Aug","Sep","Oct","Nov","Dec"}, 0),G2303)</f>
        <v>27690</v>
      </c>
      <c r="N2303" s="20">
        <f t="shared" si="35"/>
        <v>47</v>
      </c>
    </row>
    <row r="2304" spans="4:14" x14ac:dyDescent="0.35">
      <c r="D2304" t="s">
        <v>2318</v>
      </c>
      <c r="E2304">
        <v>1978</v>
      </c>
      <c r="F2304" s="28" t="s">
        <v>15</v>
      </c>
      <c r="G2304">
        <v>4</v>
      </c>
      <c r="H2304">
        <v>0</v>
      </c>
      <c r="I2304" s="38">
        <v>42983.46</v>
      </c>
      <c r="J2304" t="s">
        <v>16</v>
      </c>
      <c r="K2304" t="s">
        <v>11</v>
      </c>
      <c r="L2304" t="s">
        <v>23</v>
      </c>
      <c r="M2304" s="35">
        <f>DATE(E2304,MATCH(F2304,{"Jan","Feb","Mar","Apr","May","Jun","Jul","Aug","Sep","Oct","Nov","Dec"}, 0),G2304)</f>
        <v>28798</v>
      </c>
      <c r="N2304" s="20">
        <f t="shared" si="35"/>
        <v>44</v>
      </c>
    </row>
    <row r="2305" spans="4:14" x14ac:dyDescent="0.35">
      <c r="D2305" t="s">
        <v>2319</v>
      </c>
      <c r="E2305">
        <v>1965</v>
      </c>
      <c r="F2305" s="28" t="s">
        <v>15</v>
      </c>
      <c r="G2305">
        <v>29</v>
      </c>
      <c r="H2305">
        <v>0</v>
      </c>
      <c r="I2305" s="38">
        <v>43073.760000000002</v>
      </c>
      <c r="J2305" t="s">
        <v>11</v>
      </c>
      <c r="K2305" t="s">
        <v>11</v>
      </c>
      <c r="L2305" t="s">
        <v>42</v>
      </c>
      <c r="M2305" s="35">
        <f>DATE(E2305,MATCH(F2305,{"Jan","Feb","Mar","Apr","May","Jun","Jul","Aug","Sep","Oct","Nov","Dec"}, 0),G2305)</f>
        <v>24075</v>
      </c>
      <c r="N2305" s="20">
        <f t="shared" si="35"/>
        <v>57</v>
      </c>
    </row>
    <row r="2306" spans="4:14" x14ac:dyDescent="0.35">
      <c r="D2306" t="s">
        <v>2320</v>
      </c>
      <c r="E2306">
        <v>1969</v>
      </c>
      <c r="F2306" s="28" t="s">
        <v>30</v>
      </c>
      <c r="G2306">
        <v>3</v>
      </c>
      <c r="H2306">
        <v>0</v>
      </c>
      <c r="I2306" s="38">
        <v>43254.42</v>
      </c>
      <c r="J2306" t="s">
        <v>11</v>
      </c>
      <c r="K2306" t="s">
        <v>11</v>
      </c>
      <c r="L2306" t="s">
        <v>168</v>
      </c>
      <c r="M2306" s="35">
        <f>DATE(E2306,MATCH(F2306,{"Jan","Feb","Mar","Apr","May","Jun","Jul","Aug","Sep","Oct","Nov","Dec"}, 0),G2306)</f>
        <v>25540</v>
      </c>
      <c r="N2306" s="20">
        <f t="shared" si="35"/>
        <v>53</v>
      </c>
    </row>
    <row r="2307" spans="4:14" x14ac:dyDescent="0.35">
      <c r="D2307" t="s">
        <v>2321</v>
      </c>
      <c r="E2307">
        <v>1965</v>
      </c>
      <c r="F2307" s="28" t="s">
        <v>35</v>
      </c>
      <c r="G2307">
        <v>22</v>
      </c>
      <c r="H2307">
        <v>0</v>
      </c>
      <c r="I2307" s="38">
        <v>43578.94</v>
      </c>
      <c r="J2307" t="s">
        <v>11</v>
      </c>
      <c r="K2307" t="s">
        <v>11</v>
      </c>
      <c r="L2307" t="s">
        <v>23</v>
      </c>
      <c r="M2307" s="35">
        <f>DATE(E2307,MATCH(F2307,{"Jan","Feb","Mar","Apr","May","Jun","Jul","Aug","Sep","Oct","Nov","Dec"}, 0),G2307)</f>
        <v>23976</v>
      </c>
      <c r="N2307" s="20">
        <f t="shared" si="35"/>
        <v>57</v>
      </c>
    </row>
    <row r="2308" spans="4:14" x14ac:dyDescent="0.35">
      <c r="D2308" t="s">
        <v>2322</v>
      </c>
      <c r="E2308">
        <v>1986</v>
      </c>
      <c r="F2308" s="28" t="s">
        <v>30</v>
      </c>
      <c r="G2308">
        <v>29</v>
      </c>
      <c r="H2308">
        <v>3</v>
      </c>
      <c r="I2308" s="38">
        <v>43753.34</v>
      </c>
      <c r="J2308" t="s">
        <v>11</v>
      </c>
      <c r="K2308" t="s">
        <v>16</v>
      </c>
      <c r="L2308" t="s">
        <v>164</v>
      </c>
      <c r="M2308" s="35">
        <f>DATE(E2308,MATCH(F2308,{"Jan","Feb","Mar","Apr","May","Jun","Jul","Aug","Sep","Oct","Nov","Dec"}, 0),G2308)</f>
        <v>31775</v>
      </c>
      <c r="N2308" s="20">
        <f t="shared" si="35"/>
        <v>36</v>
      </c>
    </row>
    <row r="2309" spans="4:14" x14ac:dyDescent="0.35">
      <c r="D2309" t="s">
        <v>2323</v>
      </c>
      <c r="E2309">
        <v>1966</v>
      </c>
      <c r="F2309" s="28" t="s">
        <v>37</v>
      </c>
      <c r="G2309">
        <v>25</v>
      </c>
      <c r="H2309">
        <v>2</v>
      </c>
      <c r="I2309" s="38">
        <v>43813.87</v>
      </c>
      <c r="J2309" t="s">
        <v>11</v>
      </c>
      <c r="K2309" t="s">
        <v>11</v>
      </c>
      <c r="L2309" t="s">
        <v>13</v>
      </c>
      <c r="M2309" s="35">
        <f>DATE(E2309,MATCH(F2309,{"Jan","Feb","Mar","Apr","May","Jun","Jul","Aug","Sep","Oct","Nov","Dec"}, 0),G2309)</f>
        <v>24405</v>
      </c>
      <c r="N2309" s="20">
        <f t="shared" si="35"/>
        <v>56</v>
      </c>
    </row>
    <row r="2310" spans="4:14" x14ac:dyDescent="0.35">
      <c r="D2310" t="s">
        <v>2324</v>
      </c>
      <c r="E2310">
        <v>1966</v>
      </c>
      <c r="F2310" s="28" t="s">
        <v>10</v>
      </c>
      <c r="G2310">
        <v>2</v>
      </c>
      <c r="H2310">
        <v>0</v>
      </c>
      <c r="I2310" s="38">
        <v>43817.45</v>
      </c>
      <c r="J2310" t="s">
        <v>11</v>
      </c>
      <c r="K2310" t="s">
        <v>12</v>
      </c>
      <c r="L2310" t="s">
        <v>23</v>
      </c>
      <c r="M2310" s="35">
        <f>DATE(E2310,MATCH(F2310,{"Jan","Feb","Mar","Apr","May","Jun","Jul","Aug","Sep","Oct","Nov","Dec"}, 0),G2310)</f>
        <v>24290</v>
      </c>
      <c r="N2310" s="20">
        <f t="shared" si="35"/>
        <v>56</v>
      </c>
    </row>
    <row r="2311" spans="4:14" x14ac:dyDescent="0.35">
      <c r="D2311" t="s">
        <v>2325</v>
      </c>
      <c r="E2311">
        <v>1980</v>
      </c>
      <c r="F2311" s="28" t="s">
        <v>15</v>
      </c>
      <c r="G2311">
        <v>10</v>
      </c>
      <c r="H2311">
        <v>2</v>
      </c>
      <c r="I2311" s="38">
        <v>43896.38</v>
      </c>
      <c r="J2311" t="s">
        <v>11</v>
      </c>
      <c r="K2311" t="s">
        <v>16</v>
      </c>
      <c r="L2311" t="s">
        <v>13</v>
      </c>
      <c r="M2311" s="35">
        <f>DATE(E2311,MATCH(F2311,{"Jan","Feb","Mar","Apr","May","Jun","Jul","Aug","Sep","Oct","Nov","Dec"}, 0),G2311)</f>
        <v>29535</v>
      </c>
      <c r="N2311" s="20">
        <f t="shared" si="35"/>
        <v>42</v>
      </c>
    </row>
    <row r="2312" spans="4:14" x14ac:dyDescent="0.35">
      <c r="D2312" t="s">
        <v>2326</v>
      </c>
      <c r="E2312">
        <v>1966</v>
      </c>
      <c r="F2312" s="28" t="s">
        <v>37</v>
      </c>
      <c r="G2312">
        <v>5</v>
      </c>
      <c r="H2312">
        <v>0</v>
      </c>
      <c r="I2312" s="38">
        <v>43921.18</v>
      </c>
      <c r="J2312" t="s">
        <v>11</v>
      </c>
      <c r="K2312" t="s">
        <v>11</v>
      </c>
      <c r="L2312" t="s">
        <v>23</v>
      </c>
      <c r="M2312" s="35">
        <f>DATE(E2312,MATCH(F2312,{"Jan","Feb","Mar","Apr","May","Jun","Jul","Aug","Sep","Oct","Nov","Dec"}, 0),G2312)</f>
        <v>24385</v>
      </c>
      <c r="N2312" s="20">
        <f t="shared" si="35"/>
        <v>56</v>
      </c>
    </row>
    <row r="2313" spans="4:14" x14ac:dyDescent="0.35">
      <c r="D2313" t="s">
        <v>2327</v>
      </c>
      <c r="E2313">
        <v>1988</v>
      </c>
      <c r="F2313" s="28" t="s">
        <v>10</v>
      </c>
      <c r="G2313">
        <v>16</v>
      </c>
      <c r="H2313">
        <v>1</v>
      </c>
      <c r="I2313" s="38">
        <v>43943.88</v>
      </c>
      <c r="J2313" t="s">
        <v>11</v>
      </c>
      <c r="K2313" t="s">
        <v>16</v>
      </c>
      <c r="L2313" t="s">
        <v>23</v>
      </c>
      <c r="M2313" s="35">
        <f>DATE(E2313,MATCH(F2313,{"Jan","Feb","Mar","Apr","May","Jun","Jul","Aug","Sep","Oct","Nov","Dec"}, 0),G2313)</f>
        <v>32340</v>
      </c>
      <c r="N2313" s="20">
        <f t="shared" si="35"/>
        <v>34</v>
      </c>
    </row>
    <row r="2314" spans="4:14" x14ac:dyDescent="0.35">
      <c r="D2314" t="s">
        <v>2328</v>
      </c>
      <c r="E2314">
        <v>1975</v>
      </c>
      <c r="F2314" s="28" t="s">
        <v>18</v>
      </c>
      <c r="G2314">
        <v>1</v>
      </c>
      <c r="H2314">
        <v>2</v>
      </c>
      <c r="I2314" s="38">
        <v>44202.65</v>
      </c>
      <c r="J2314" t="s">
        <v>11</v>
      </c>
      <c r="K2314" t="s">
        <v>11</v>
      </c>
      <c r="L2314" t="s">
        <v>13</v>
      </c>
      <c r="M2314" s="35">
        <f>DATE(E2314,MATCH(F2314,{"Jan","Feb","Mar","Apr","May","Jun","Jul","Aug","Sep","Oct","Nov","Dec"}, 0),G2314)</f>
        <v>27546</v>
      </c>
      <c r="N2314" s="20">
        <f t="shared" si="35"/>
        <v>48</v>
      </c>
    </row>
    <row r="2315" spans="4:14" x14ac:dyDescent="0.35">
      <c r="D2315" t="s">
        <v>2329</v>
      </c>
      <c r="E2315">
        <v>1968</v>
      </c>
      <c r="F2315" s="28" t="s">
        <v>15</v>
      </c>
      <c r="G2315">
        <v>24</v>
      </c>
      <c r="H2315">
        <v>2</v>
      </c>
      <c r="I2315" s="38">
        <v>44260.75</v>
      </c>
      <c r="J2315" t="s">
        <v>11</v>
      </c>
      <c r="K2315" t="s">
        <v>16</v>
      </c>
      <c r="L2315" t="s">
        <v>13</v>
      </c>
      <c r="M2315" s="35">
        <f>DATE(E2315,MATCH(F2315,{"Jan","Feb","Mar","Apr","May","Jun","Jul","Aug","Sep","Oct","Nov","Dec"}, 0),G2315)</f>
        <v>25166</v>
      </c>
      <c r="N2315" s="20">
        <f t="shared" si="35"/>
        <v>54</v>
      </c>
    </row>
    <row r="2316" spans="4:14" x14ac:dyDescent="0.35">
      <c r="D2316" t="s">
        <v>2330</v>
      </c>
      <c r="E2316">
        <v>1971</v>
      </c>
      <c r="F2316" s="28" t="s">
        <v>37</v>
      </c>
      <c r="G2316">
        <v>29</v>
      </c>
      <c r="H2316">
        <v>0</v>
      </c>
      <c r="I2316" s="38">
        <v>44400.41</v>
      </c>
      <c r="J2316" t="s">
        <v>11</v>
      </c>
      <c r="K2316" t="s">
        <v>11</v>
      </c>
      <c r="L2316" t="s">
        <v>13</v>
      </c>
      <c r="M2316" s="35">
        <f>DATE(E2316,MATCH(F2316,{"Jan","Feb","Mar","Apr","May","Jun","Jul","Aug","Sep","Oct","Nov","Dec"}, 0),G2316)</f>
        <v>26235</v>
      </c>
      <c r="N2316" s="20">
        <f t="shared" si="35"/>
        <v>51</v>
      </c>
    </row>
    <row r="2317" spans="4:14" x14ac:dyDescent="0.35">
      <c r="D2317" t="s">
        <v>2331</v>
      </c>
      <c r="E2317">
        <v>1967</v>
      </c>
      <c r="F2317" s="28" t="s">
        <v>20</v>
      </c>
      <c r="G2317">
        <v>14</v>
      </c>
      <c r="H2317">
        <v>0</v>
      </c>
      <c r="I2317" s="38">
        <v>44423.8</v>
      </c>
      <c r="J2317" t="s">
        <v>11</v>
      </c>
      <c r="K2317" t="s">
        <v>12</v>
      </c>
      <c r="L2317" t="s">
        <v>13</v>
      </c>
      <c r="M2317" s="35">
        <f>DATE(E2317,MATCH(F2317,{"Jan","Feb","Mar","Apr","May","Jun","Jul","Aug","Sep","Oct","Nov","Dec"}, 0),G2317)</f>
        <v>24729</v>
      </c>
      <c r="N2317" s="20">
        <f t="shared" si="35"/>
        <v>55</v>
      </c>
    </row>
    <row r="2318" spans="4:14" x14ac:dyDescent="0.35">
      <c r="D2318" t="s">
        <v>2332</v>
      </c>
      <c r="E2318">
        <v>2000</v>
      </c>
      <c r="F2318" s="28" t="s">
        <v>35</v>
      </c>
      <c r="G2318">
        <v>2</v>
      </c>
      <c r="H2318">
        <v>1</v>
      </c>
      <c r="I2318" s="38">
        <v>44501.4</v>
      </c>
      <c r="J2318" t="s">
        <v>11</v>
      </c>
      <c r="K2318" t="s">
        <v>12</v>
      </c>
      <c r="L2318" t="s">
        <v>13</v>
      </c>
      <c r="M2318" s="35">
        <f>DATE(E2318,MATCH(F2318,{"Jan","Feb","Mar","Apr","May","Jun","Jul","Aug","Sep","Oct","Nov","Dec"}, 0),G2318)</f>
        <v>36740</v>
      </c>
      <c r="N2318" s="20">
        <f t="shared" si="35"/>
        <v>22</v>
      </c>
    </row>
    <row r="2319" spans="4:14" x14ac:dyDescent="0.35">
      <c r="D2319" t="s">
        <v>2333</v>
      </c>
      <c r="E2319">
        <v>1993</v>
      </c>
      <c r="F2319" s="28" t="s">
        <v>37</v>
      </c>
      <c r="G2319">
        <v>11</v>
      </c>
      <c r="H2319">
        <v>2</v>
      </c>
      <c r="I2319" s="38">
        <v>44585.46</v>
      </c>
      <c r="J2319" t="s">
        <v>11</v>
      </c>
      <c r="K2319" t="s">
        <v>11</v>
      </c>
      <c r="L2319" t="s">
        <v>42</v>
      </c>
      <c r="M2319" s="35">
        <f>DATE(E2319,MATCH(F2319,{"Jan","Feb","Mar","Apr","May","Jun","Jul","Aug","Sep","Oct","Nov","Dec"}, 0),G2319)</f>
        <v>34253</v>
      </c>
      <c r="N2319" s="20">
        <f t="shared" si="35"/>
        <v>29</v>
      </c>
    </row>
    <row r="2320" spans="4:14" x14ac:dyDescent="0.35">
      <c r="D2320" t="s">
        <v>2334</v>
      </c>
      <c r="E2320">
        <v>1971</v>
      </c>
      <c r="F2320" s="28" t="s">
        <v>35</v>
      </c>
      <c r="G2320">
        <v>13</v>
      </c>
      <c r="H2320">
        <v>2</v>
      </c>
      <c r="I2320" s="38">
        <v>44641.2</v>
      </c>
      <c r="J2320" t="s">
        <v>11</v>
      </c>
      <c r="K2320" t="s">
        <v>12</v>
      </c>
      <c r="L2320" t="s">
        <v>247</v>
      </c>
      <c r="M2320" s="35">
        <f>DATE(E2320,MATCH(F2320,{"Jan","Feb","Mar","Apr","May","Jun","Jul","Aug","Sep","Oct","Nov","Dec"}, 0),G2320)</f>
        <v>26158</v>
      </c>
      <c r="N2320" s="20">
        <f t="shared" si="35"/>
        <v>51</v>
      </c>
    </row>
    <row r="2321" spans="4:14" x14ac:dyDescent="0.35">
      <c r="D2321" t="s">
        <v>2335</v>
      </c>
      <c r="E2321">
        <v>1962</v>
      </c>
      <c r="F2321" s="28" t="s">
        <v>30</v>
      </c>
      <c r="G2321">
        <v>17</v>
      </c>
      <c r="H2321">
        <v>0</v>
      </c>
      <c r="I2321" s="38">
        <v>45008.959999999999</v>
      </c>
      <c r="J2321" t="s">
        <v>11</v>
      </c>
      <c r="K2321" t="s">
        <v>11</v>
      </c>
      <c r="L2321" t="s">
        <v>13</v>
      </c>
      <c r="M2321" s="35">
        <f>DATE(E2321,MATCH(F2321,{"Jan","Feb","Mar","Apr","May","Jun","Jul","Aug","Sep","Oct","Nov","Dec"}, 0),G2321)</f>
        <v>22997</v>
      </c>
      <c r="N2321" s="20">
        <f t="shared" ref="N2321:N2358" si="36">DATEDIF(M2321,DATE(2023,6,8),"y")</f>
        <v>60</v>
      </c>
    </row>
    <row r="2322" spans="4:14" x14ac:dyDescent="0.35">
      <c r="D2322" t="s">
        <v>2336</v>
      </c>
      <c r="E2322">
        <v>1974</v>
      </c>
      <c r="F2322" s="28" t="s">
        <v>35</v>
      </c>
      <c r="G2322">
        <v>9</v>
      </c>
      <c r="H2322">
        <v>2</v>
      </c>
      <c r="I2322" s="38">
        <v>45702.02</v>
      </c>
      <c r="J2322" t="s">
        <v>11</v>
      </c>
      <c r="K2322" t="s">
        <v>11</v>
      </c>
      <c r="L2322" t="s">
        <v>23</v>
      </c>
      <c r="M2322" s="35">
        <f>DATE(E2322,MATCH(F2322,{"Jan","Feb","Mar","Apr","May","Jun","Jul","Aug","Sep","Oct","Nov","Dec"}, 0),G2322)</f>
        <v>27250</v>
      </c>
      <c r="N2322" s="20">
        <f t="shared" si="36"/>
        <v>48</v>
      </c>
    </row>
    <row r="2323" spans="4:14" x14ac:dyDescent="0.35">
      <c r="D2323" t="s">
        <v>2337</v>
      </c>
      <c r="E2323">
        <v>1960</v>
      </c>
      <c r="F2323" s="28" t="s">
        <v>30</v>
      </c>
      <c r="G2323">
        <v>21</v>
      </c>
      <c r="H2323">
        <v>0</v>
      </c>
      <c r="I2323" s="38">
        <v>45710.21</v>
      </c>
      <c r="J2323" t="s">
        <v>11</v>
      </c>
      <c r="K2323" t="s">
        <v>11</v>
      </c>
      <c r="L2323" t="s">
        <v>168</v>
      </c>
      <c r="M2323" s="35">
        <f>DATE(E2323,MATCH(F2323,{"Jan","Feb","Mar","Apr","May","Jun","Jul","Aug","Sep","Oct","Nov","Dec"}, 0),G2323)</f>
        <v>22271</v>
      </c>
      <c r="N2323" s="20">
        <f t="shared" si="36"/>
        <v>62</v>
      </c>
    </row>
    <row r="2324" spans="4:14" x14ac:dyDescent="0.35">
      <c r="D2324" t="s">
        <v>2338</v>
      </c>
      <c r="E2324">
        <v>1979</v>
      </c>
      <c r="F2324" s="28" t="s">
        <v>35</v>
      </c>
      <c r="G2324">
        <v>12</v>
      </c>
      <c r="H2324">
        <v>0</v>
      </c>
      <c r="I2324" s="38">
        <v>45863.21</v>
      </c>
      <c r="J2324" t="s">
        <v>11</v>
      </c>
      <c r="K2324" t="s">
        <v>16</v>
      </c>
      <c r="L2324" t="s">
        <v>13</v>
      </c>
      <c r="M2324" s="35">
        <f>DATE(E2324,MATCH(F2324,{"Jan","Feb","Mar","Apr","May","Jun","Jul","Aug","Sep","Oct","Nov","Dec"}, 0),G2324)</f>
        <v>29079</v>
      </c>
      <c r="N2324" s="20">
        <f t="shared" si="36"/>
        <v>43</v>
      </c>
    </row>
    <row r="2325" spans="4:14" x14ac:dyDescent="0.35">
      <c r="D2325" t="s">
        <v>2339</v>
      </c>
      <c r="E2325">
        <v>1985</v>
      </c>
      <c r="F2325" s="28" t="s">
        <v>20</v>
      </c>
      <c r="G2325">
        <v>30</v>
      </c>
      <c r="H2325">
        <v>2</v>
      </c>
      <c r="I2325" s="38">
        <v>46113.51</v>
      </c>
      <c r="J2325" t="s">
        <v>11</v>
      </c>
      <c r="K2325" t="s">
        <v>12</v>
      </c>
      <c r="L2325" t="s">
        <v>42</v>
      </c>
      <c r="M2325" s="35">
        <f>DATE(E2325,MATCH(F2325,{"Jan","Feb","Mar","Apr","May","Jun","Jul","Aug","Sep","Oct","Nov","Dec"}, 0),G2325)</f>
        <v>31320</v>
      </c>
      <c r="N2325" s="20">
        <f t="shared" si="36"/>
        <v>37</v>
      </c>
    </row>
    <row r="2326" spans="4:14" x14ac:dyDescent="0.35">
      <c r="D2326" t="s">
        <v>2340</v>
      </c>
      <c r="E2326">
        <v>1962</v>
      </c>
      <c r="F2326" s="28" t="s">
        <v>30</v>
      </c>
      <c r="G2326">
        <v>4</v>
      </c>
      <c r="H2326">
        <v>3</v>
      </c>
      <c r="I2326" s="38">
        <v>46130.53</v>
      </c>
      <c r="J2326" t="s">
        <v>16</v>
      </c>
      <c r="K2326" t="s">
        <v>16</v>
      </c>
      <c r="L2326" t="s">
        <v>23</v>
      </c>
      <c r="M2326" s="35">
        <f>DATE(E2326,MATCH(F2326,{"Jan","Feb","Mar","Apr","May","Jun","Jul","Aug","Sep","Oct","Nov","Dec"}, 0),G2326)</f>
        <v>22984</v>
      </c>
      <c r="N2326" s="20">
        <f t="shared" si="36"/>
        <v>60</v>
      </c>
    </row>
    <row r="2327" spans="4:14" x14ac:dyDescent="0.35">
      <c r="D2327" t="s">
        <v>2341</v>
      </c>
      <c r="E2327">
        <v>1976</v>
      </c>
      <c r="F2327" s="28" t="s">
        <v>30</v>
      </c>
      <c r="G2327">
        <v>2</v>
      </c>
      <c r="H2327">
        <v>3</v>
      </c>
      <c r="I2327" s="38">
        <v>46151.12</v>
      </c>
      <c r="J2327" t="s">
        <v>16</v>
      </c>
      <c r="K2327" t="s">
        <v>12</v>
      </c>
      <c r="L2327" t="s">
        <v>13</v>
      </c>
      <c r="M2327" s="35">
        <f>DATE(E2327,MATCH(F2327,{"Jan","Feb","Mar","Apr","May","Jun","Jul","Aug","Sep","Oct","Nov","Dec"}, 0),G2327)</f>
        <v>28096</v>
      </c>
      <c r="N2327" s="20">
        <f t="shared" si="36"/>
        <v>46</v>
      </c>
    </row>
    <row r="2328" spans="4:14" x14ac:dyDescent="0.35">
      <c r="D2328" t="s">
        <v>2342</v>
      </c>
      <c r="E2328">
        <v>1978</v>
      </c>
      <c r="F2328" s="28" t="s">
        <v>35</v>
      </c>
      <c r="G2328">
        <v>17</v>
      </c>
      <c r="H2328">
        <v>2</v>
      </c>
      <c r="I2328" s="38">
        <v>46200.99</v>
      </c>
      <c r="J2328" t="s">
        <v>16</v>
      </c>
      <c r="K2328" t="s">
        <v>16</v>
      </c>
      <c r="L2328" t="s">
        <v>13</v>
      </c>
      <c r="M2328" s="35">
        <f>DATE(E2328,MATCH(F2328,{"Jan","Feb","Mar","Apr","May","Jun","Jul","Aug","Sep","Oct","Nov","Dec"}, 0),G2328)</f>
        <v>28719</v>
      </c>
      <c r="N2328" s="20">
        <f t="shared" si="36"/>
        <v>44</v>
      </c>
    </row>
    <row r="2329" spans="4:14" x14ac:dyDescent="0.35">
      <c r="D2329" t="s">
        <v>2343</v>
      </c>
      <c r="E2329">
        <v>1971</v>
      </c>
      <c r="F2329" s="28" t="s">
        <v>30</v>
      </c>
      <c r="G2329">
        <v>6</v>
      </c>
      <c r="H2329">
        <v>3</v>
      </c>
      <c r="I2329" s="38">
        <v>46255.11</v>
      </c>
      <c r="J2329" t="s">
        <v>16</v>
      </c>
      <c r="K2329" t="s">
        <v>12</v>
      </c>
      <c r="L2329" t="s">
        <v>247</v>
      </c>
      <c r="M2329" s="35">
        <f>DATE(E2329,MATCH(F2329,{"Jan","Feb","Mar","Apr","May","Jun","Jul","Aug","Sep","Oct","Nov","Dec"}, 0),G2329)</f>
        <v>26273</v>
      </c>
      <c r="N2329" s="20">
        <f t="shared" si="36"/>
        <v>51</v>
      </c>
    </row>
    <row r="2330" spans="4:14" x14ac:dyDescent="0.35">
      <c r="D2330" t="s">
        <v>2344</v>
      </c>
      <c r="E2330">
        <v>1961</v>
      </c>
      <c r="F2330" s="28" t="s">
        <v>35</v>
      </c>
      <c r="G2330">
        <v>8</v>
      </c>
      <c r="H2330">
        <v>0</v>
      </c>
      <c r="I2330" s="38">
        <v>46599.11</v>
      </c>
      <c r="J2330" t="s">
        <v>16</v>
      </c>
      <c r="K2330" t="s">
        <v>16</v>
      </c>
      <c r="L2330" t="s">
        <v>13</v>
      </c>
      <c r="M2330" s="35">
        <f>DATE(E2330,MATCH(F2330,{"Jan","Feb","Mar","Apr","May","Jun","Jul","Aug","Sep","Oct","Nov","Dec"}, 0),G2330)</f>
        <v>22501</v>
      </c>
      <c r="N2330" s="20">
        <f t="shared" si="36"/>
        <v>61</v>
      </c>
    </row>
    <row r="2331" spans="4:14" x14ac:dyDescent="0.35">
      <c r="D2331" t="s">
        <v>2345</v>
      </c>
      <c r="E2331">
        <v>1969</v>
      </c>
      <c r="F2331" s="28" t="s">
        <v>18</v>
      </c>
      <c r="G2331">
        <v>23</v>
      </c>
      <c r="H2331">
        <v>3</v>
      </c>
      <c r="I2331" s="38">
        <v>46661.440000000002</v>
      </c>
      <c r="J2331" t="s">
        <v>16</v>
      </c>
      <c r="K2331" t="s">
        <v>12</v>
      </c>
      <c r="L2331" t="s">
        <v>23</v>
      </c>
      <c r="M2331" s="35">
        <f>DATE(E2331,MATCH(F2331,{"Jan","Feb","Mar","Apr","May","Jun","Jul","Aug","Sep","Oct","Nov","Dec"}, 0),G2331)</f>
        <v>25377</v>
      </c>
      <c r="N2331" s="20">
        <f t="shared" si="36"/>
        <v>53</v>
      </c>
    </row>
    <row r="2332" spans="4:14" x14ac:dyDescent="0.35">
      <c r="D2332" t="s">
        <v>2346</v>
      </c>
      <c r="E2332">
        <v>1960</v>
      </c>
      <c r="F2332" s="28" t="s">
        <v>15</v>
      </c>
      <c r="G2332">
        <v>17</v>
      </c>
      <c r="H2332">
        <v>3</v>
      </c>
      <c r="I2332" s="38">
        <v>46718.16</v>
      </c>
      <c r="J2332" t="s">
        <v>16</v>
      </c>
      <c r="K2332" t="s">
        <v>16</v>
      </c>
      <c r="L2332" t="s">
        <v>23</v>
      </c>
      <c r="M2332" s="35">
        <f>DATE(E2332,MATCH(F2332,{"Jan","Feb","Mar","Apr","May","Jun","Jul","Aug","Sep","Oct","Nov","Dec"}, 0),G2332)</f>
        <v>22237</v>
      </c>
      <c r="N2332" s="20">
        <f t="shared" si="36"/>
        <v>62</v>
      </c>
    </row>
    <row r="2333" spans="4:14" x14ac:dyDescent="0.35">
      <c r="D2333" t="s">
        <v>2347</v>
      </c>
      <c r="E2333">
        <v>1958</v>
      </c>
      <c r="F2333" s="28" t="s">
        <v>20</v>
      </c>
      <c r="G2333">
        <v>15</v>
      </c>
      <c r="H2333">
        <v>0</v>
      </c>
      <c r="I2333" s="38">
        <v>46889.26</v>
      </c>
      <c r="J2333" t="s">
        <v>11</v>
      </c>
      <c r="K2333" t="s">
        <v>12</v>
      </c>
      <c r="L2333" t="s">
        <v>13</v>
      </c>
      <c r="M2333" s="35">
        <f>DATE(E2333,MATCH(F2333,{"Jan","Feb","Mar","Apr","May","Jun","Jul","Aug","Sep","Oct","Nov","Dec"}, 0),G2333)</f>
        <v>21443</v>
      </c>
      <c r="N2333" s="20">
        <f t="shared" si="36"/>
        <v>64</v>
      </c>
    </row>
    <row r="2334" spans="4:14" x14ac:dyDescent="0.35">
      <c r="D2334" t="s">
        <v>2348</v>
      </c>
      <c r="E2334">
        <v>1959</v>
      </c>
      <c r="F2334" s="28" t="s">
        <v>10</v>
      </c>
      <c r="G2334">
        <v>14</v>
      </c>
      <c r="H2334">
        <v>0</v>
      </c>
      <c r="I2334" s="38">
        <v>47055.53</v>
      </c>
      <c r="J2334" t="s">
        <v>11</v>
      </c>
      <c r="K2334" t="s">
        <v>16</v>
      </c>
      <c r="L2334" t="s">
        <v>13</v>
      </c>
      <c r="M2334" s="35">
        <f>DATE(E2334,MATCH(F2334,{"Jan","Feb","Mar","Apr","May","Jun","Jul","Aug","Sep","Oct","Nov","Dec"}, 0),G2334)</f>
        <v>21745</v>
      </c>
      <c r="N2334" s="20">
        <f t="shared" si="36"/>
        <v>63</v>
      </c>
    </row>
    <row r="2335" spans="4:14" x14ac:dyDescent="0.35">
      <c r="D2335" t="s">
        <v>2349</v>
      </c>
      <c r="E2335">
        <v>1970</v>
      </c>
      <c r="F2335" s="28" t="s">
        <v>30</v>
      </c>
      <c r="G2335">
        <v>28</v>
      </c>
      <c r="H2335">
        <v>2</v>
      </c>
      <c r="I2335" s="38">
        <v>47269.85</v>
      </c>
      <c r="J2335" t="s">
        <v>16</v>
      </c>
      <c r="K2335" t="s">
        <v>11</v>
      </c>
      <c r="L2335" t="s">
        <v>13</v>
      </c>
      <c r="M2335" s="35">
        <f>DATE(E2335,MATCH(F2335,{"Jan","Feb","Mar","Apr","May","Jun","Jul","Aug","Sep","Oct","Nov","Dec"}, 0),G2335)</f>
        <v>25930</v>
      </c>
      <c r="N2335" s="20">
        <f t="shared" si="36"/>
        <v>52</v>
      </c>
    </row>
    <row r="2336" spans="4:14" x14ac:dyDescent="0.35">
      <c r="D2336" t="s">
        <v>2350</v>
      </c>
      <c r="E2336">
        <v>1958</v>
      </c>
      <c r="F2336" s="28" t="s">
        <v>20</v>
      </c>
      <c r="G2336">
        <v>3</v>
      </c>
      <c r="H2336">
        <v>2</v>
      </c>
      <c r="I2336" s="38">
        <v>47291.06</v>
      </c>
      <c r="J2336" t="s">
        <v>11</v>
      </c>
      <c r="K2336" t="s">
        <v>16</v>
      </c>
      <c r="L2336" t="s">
        <v>42</v>
      </c>
      <c r="M2336" s="35">
        <f>DATE(E2336,MATCH(F2336,{"Jan","Feb","Mar","Apr","May","Jun","Jul","Aug","Sep","Oct","Nov","Dec"}, 0),G2336)</f>
        <v>21431</v>
      </c>
      <c r="N2336" s="20">
        <f t="shared" si="36"/>
        <v>64</v>
      </c>
    </row>
    <row r="2337" spans="4:14" x14ac:dyDescent="0.35">
      <c r="D2337" t="s">
        <v>2351</v>
      </c>
      <c r="E2337">
        <v>1959</v>
      </c>
      <c r="F2337" s="28" t="s">
        <v>37</v>
      </c>
      <c r="G2337">
        <v>4</v>
      </c>
      <c r="H2337">
        <v>2</v>
      </c>
      <c r="I2337" s="38">
        <v>47305.31</v>
      </c>
      <c r="J2337" t="s">
        <v>11</v>
      </c>
      <c r="K2337" t="s">
        <v>16</v>
      </c>
      <c r="L2337" t="s">
        <v>42</v>
      </c>
      <c r="M2337" s="35">
        <f>DATE(E2337,MATCH(F2337,{"Jan","Feb","Mar","Apr","May","Jun","Jul","Aug","Sep","Oct","Nov","Dec"}, 0),G2337)</f>
        <v>21827</v>
      </c>
      <c r="N2337" s="20">
        <f t="shared" si="36"/>
        <v>63</v>
      </c>
    </row>
    <row r="2338" spans="4:14" x14ac:dyDescent="0.35">
      <c r="D2338" t="s">
        <v>2352</v>
      </c>
      <c r="E2338">
        <v>1961</v>
      </c>
      <c r="F2338" s="28" t="s">
        <v>18</v>
      </c>
      <c r="G2338">
        <v>13</v>
      </c>
      <c r="H2338">
        <v>1</v>
      </c>
      <c r="I2338" s="38">
        <v>47403.88</v>
      </c>
      <c r="J2338" t="s">
        <v>16</v>
      </c>
      <c r="K2338" t="s">
        <v>12</v>
      </c>
      <c r="L2338" t="s">
        <v>42</v>
      </c>
      <c r="M2338" s="35">
        <f>DATE(E2338,MATCH(F2338,{"Jan","Feb","Mar","Apr","May","Jun","Jul","Aug","Sep","Oct","Nov","Dec"}, 0),G2338)</f>
        <v>22445</v>
      </c>
      <c r="N2338" s="20">
        <f t="shared" si="36"/>
        <v>61</v>
      </c>
    </row>
    <row r="2339" spans="4:14" x14ac:dyDescent="0.35">
      <c r="D2339" t="s">
        <v>2353</v>
      </c>
      <c r="E2339">
        <v>1971</v>
      </c>
      <c r="F2339" s="28" t="s">
        <v>20</v>
      </c>
      <c r="G2339">
        <v>27</v>
      </c>
      <c r="H2339">
        <v>2</v>
      </c>
      <c r="I2339" s="38">
        <v>47462.89</v>
      </c>
      <c r="J2339" t="s">
        <v>16</v>
      </c>
      <c r="K2339" t="s">
        <v>11</v>
      </c>
      <c r="L2339" t="s">
        <v>13</v>
      </c>
      <c r="M2339" s="35">
        <f>DATE(E2339,MATCH(F2339,{"Jan","Feb","Mar","Apr","May","Jun","Jul","Aug","Sep","Oct","Nov","Dec"}, 0),G2339)</f>
        <v>26203</v>
      </c>
      <c r="N2339" s="20">
        <f t="shared" si="36"/>
        <v>51</v>
      </c>
    </row>
    <row r="2340" spans="4:14" x14ac:dyDescent="0.35">
      <c r="D2340" t="s">
        <v>2354</v>
      </c>
      <c r="E2340">
        <v>1964</v>
      </c>
      <c r="F2340" s="28" t="s">
        <v>15</v>
      </c>
      <c r="G2340">
        <v>7</v>
      </c>
      <c r="H2340">
        <v>2</v>
      </c>
      <c r="I2340" s="38">
        <v>47496.49</v>
      </c>
      <c r="J2340" t="s">
        <v>16</v>
      </c>
      <c r="K2340" t="s">
        <v>12</v>
      </c>
      <c r="L2340" t="s">
        <v>23</v>
      </c>
      <c r="M2340" s="35">
        <f>DATE(E2340,MATCH(F2340,{"Jan","Feb","Mar","Apr","May","Jun","Jul","Aug","Sep","Oct","Nov","Dec"}, 0),G2340)</f>
        <v>23688</v>
      </c>
      <c r="N2340" s="20">
        <f t="shared" si="36"/>
        <v>58</v>
      </c>
    </row>
    <row r="2341" spans="4:14" x14ac:dyDescent="0.35">
      <c r="D2341" t="s">
        <v>2355</v>
      </c>
      <c r="E2341">
        <v>1963</v>
      </c>
      <c r="F2341" s="28" t="s">
        <v>35</v>
      </c>
      <c r="G2341">
        <v>5</v>
      </c>
      <c r="H2341">
        <v>1</v>
      </c>
      <c r="I2341" s="38">
        <v>47896.79</v>
      </c>
      <c r="J2341" t="s">
        <v>16</v>
      </c>
      <c r="K2341" t="s">
        <v>12</v>
      </c>
      <c r="L2341" t="s">
        <v>247</v>
      </c>
      <c r="M2341" s="35">
        <f>DATE(E2341,MATCH(F2341,{"Jan","Feb","Mar","Apr","May","Jun","Jul","Aug","Sep","Oct","Nov","Dec"}, 0),G2341)</f>
        <v>23228</v>
      </c>
      <c r="N2341" s="20">
        <f t="shared" si="36"/>
        <v>59</v>
      </c>
    </row>
    <row r="2342" spans="4:14" x14ac:dyDescent="0.35">
      <c r="D2342" t="s">
        <v>2356</v>
      </c>
      <c r="E2342">
        <v>1958</v>
      </c>
      <c r="F2342" s="28" t="s">
        <v>15</v>
      </c>
      <c r="G2342">
        <v>16</v>
      </c>
      <c r="H2342">
        <v>1</v>
      </c>
      <c r="I2342" s="38">
        <v>47928.03</v>
      </c>
      <c r="J2342" t="s">
        <v>11</v>
      </c>
      <c r="K2342" t="s">
        <v>12</v>
      </c>
      <c r="L2342" t="s">
        <v>42</v>
      </c>
      <c r="M2342" s="35">
        <f>DATE(E2342,MATCH(F2342,{"Jan","Feb","Mar","Apr","May","Jun","Jul","Aug","Sep","Oct","Nov","Dec"}, 0),G2342)</f>
        <v>21505</v>
      </c>
      <c r="N2342" s="20">
        <f t="shared" si="36"/>
        <v>64</v>
      </c>
    </row>
    <row r="2343" spans="4:14" x14ac:dyDescent="0.35">
      <c r="D2343" t="s">
        <v>2357</v>
      </c>
      <c r="E2343">
        <v>1962</v>
      </c>
      <c r="F2343" s="28" t="s">
        <v>35</v>
      </c>
      <c r="G2343">
        <v>27</v>
      </c>
      <c r="H2343">
        <v>0</v>
      </c>
      <c r="I2343" s="38">
        <v>48173.36</v>
      </c>
      <c r="J2343" t="s">
        <v>16</v>
      </c>
      <c r="K2343" t="s">
        <v>12</v>
      </c>
      <c r="L2343" t="s">
        <v>42</v>
      </c>
      <c r="M2343" s="35">
        <f>DATE(E2343,MATCH(F2343,{"Jan","Feb","Mar","Apr","May","Jun","Jul","Aug","Sep","Oct","Nov","Dec"}, 0),G2343)</f>
        <v>22885</v>
      </c>
      <c r="N2343" s="20">
        <f t="shared" si="36"/>
        <v>60</v>
      </c>
    </row>
    <row r="2344" spans="4:14" x14ac:dyDescent="0.35">
      <c r="D2344" t="s">
        <v>2358</v>
      </c>
      <c r="E2344">
        <v>1961</v>
      </c>
      <c r="F2344" s="28" t="s">
        <v>30</v>
      </c>
      <c r="G2344">
        <v>21</v>
      </c>
      <c r="H2344">
        <v>1</v>
      </c>
      <c r="I2344" s="38">
        <v>48517.56</v>
      </c>
      <c r="J2344" t="s">
        <v>16</v>
      </c>
      <c r="K2344" t="s">
        <v>12</v>
      </c>
      <c r="L2344" t="s">
        <v>247</v>
      </c>
      <c r="M2344" s="35">
        <f>DATE(E2344,MATCH(F2344,{"Jan","Feb","Mar","Apr","May","Jun","Jul","Aug","Sep","Oct","Nov","Dec"}, 0),G2344)</f>
        <v>22636</v>
      </c>
      <c r="N2344" s="20">
        <f t="shared" si="36"/>
        <v>61</v>
      </c>
    </row>
    <row r="2345" spans="4:14" x14ac:dyDescent="0.35">
      <c r="D2345" t="s">
        <v>2359</v>
      </c>
      <c r="E2345">
        <v>1968</v>
      </c>
      <c r="F2345" s="28" t="s">
        <v>30</v>
      </c>
      <c r="G2345">
        <v>1</v>
      </c>
      <c r="H2345">
        <v>3</v>
      </c>
      <c r="I2345" s="38">
        <v>48549.18</v>
      </c>
      <c r="J2345" t="s">
        <v>16</v>
      </c>
      <c r="K2345" t="s">
        <v>12</v>
      </c>
      <c r="L2345" t="s">
        <v>168</v>
      </c>
      <c r="M2345" s="35">
        <f>DATE(E2345,MATCH(F2345,{"Jan","Feb","Mar","Apr","May","Jun","Jul","Aug","Sep","Oct","Nov","Dec"}, 0),G2345)</f>
        <v>25173</v>
      </c>
      <c r="N2345" s="20">
        <f t="shared" si="36"/>
        <v>54</v>
      </c>
    </row>
    <row r="2346" spans="4:14" x14ac:dyDescent="0.35">
      <c r="D2346" t="s">
        <v>2360</v>
      </c>
      <c r="E2346">
        <v>1962</v>
      </c>
      <c r="F2346" s="28" t="s">
        <v>37</v>
      </c>
      <c r="G2346">
        <v>11</v>
      </c>
      <c r="H2346">
        <v>0</v>
      </c>
      <c r="I2346" s="38">
        <v>48673.56</v>
      </c>
      <c r="J2346" t="s">
        <v>16</v>
      </c>
      <c r="K2346" t="s">
        <v>11</v>
      </c>
      <c r="L2346" t="s">
        <v>13</v>
      </c>
      <c r="M2346" s="35">
        <f>DATE(E2346,MATCH(F2346,{"Jan","Feb","Mar","Apr","May","Jun","Jul","Aug","Sep","Oct","Nov","Dec"}, 0),G2346)</f>
        <v>22930</v>
      </c>
      <c r="N2346" s="20">
        <f t="shared" si="36"/>
        <v>60</v>
      </c>
    </row>
    <row r="2347" spans="4:14" x14ac:dyDescent="0.35">
      <c r="D2347" t="s">
        <v>2361</v>
      </c>
      <c r="E2347">
        <v>1965</v>
      </c>
      <c r="F2347" s="28" t="s">
        <v>37</v>
      </c>
      <c r="G2347">
        <v>27</v>
      </c>
      <c r="H2347">
        <v>1</v>
      </c>
      <c r="I2347" s="38">
        <v>48675.519999999997</v>
      </c>
      <c r="J2347" t="s">
        <v>16</v>
      </c>
      <c r="K2347" t="s">
        <v>11</v>
      </c>
      <c r="L2347" t="s">
        <v>13</v>
      </c>
      <c r="M2347" s="35">
        <f>DATE(E2347,MATCH(F2347,{"Jan","Feb","Mar","Apr","May","Jun","Jul","Aug","Sep","Oct","Nov","Dec"}, 0),G2347)</f>
        <v>24042</v>
      </c>
      <c r="N2347" s="20">
        <f t="shared" si="36"/>
        <v>57</v>
      </c>
    </row>
    <row r="2348" spans="4:14" x14ac:dyDescent="0.35">
      <c r="D2348" t="s">
        <v>2362</v>
      </c>
      <c r="E2348">
        <v>1959</v>
      </c>
      <c r="F2348" s="28" t="s">
        <v>10</v>
      </c>
      <c r="G2348">
        <v>22</v>
      </c>
      <c r="H2348">
        <v>0</v>
      </c>
      <c r="I2348" s="38">
        <v>48824.45</v>
      </c>
      <c r="J2348" t="s">
        <v>11</v>
      </c>
      <c r="K2348" t="s">
        <v>16</v>
      </c>
      <c r="L2348" t="s">
        <v>42</v>
      </c>
      <c r="M2348" s="35">
        <f>DATE(E2348,MATCH(F2348,{"Jan","Feb","Mar","Apr","May","Jun","Jul","Aug","Sep","Oct","Nov","Dec"}, 0),G2348)</f>
        <v>21753</v>
      </c>
      <c r="N2348" s="20">
        <f t="shared" si="36"/>
        <v>63</v>
      </c>
    </row>
    <row r="2349" spans="4:14" x14ac:dyDescent="0.35">
      <c r="D2349" t="s">
        <v>2363</v>
      </c>
      <c r="E2349">
        <v>1978</v>
      </c>
      <c r="F2349" s="28" t="s">
        <v>30</v>
      </c>
      <c r="G2349">
        <v>29</v>
      </c>
      <c r="H2349">
        <v>0</v>
      </c>
      <c r="I2349" s="38">
        <v>48885.14</v>
      </c>
      <c r="J2349" t="s">
        <v>16</v>
      </c>
      <c r="K2349" t="s">
        <v>11</v>
      </c>
      <c r="L2349" t="s">
        <v>13</v>
      </c>
      <c r="M2349" s="35">
        <f>DATE(E2349,MATCH(F2349,{"Jan","Feb","Mar","Apr","May","Jun","Jul","Aug","Sep","Oct","Nov","Dec"}, 0),G2349)</f>
        <v>28853</v>
      </c>
      <c r="N2349" s="20">
        <f t="shared" si="36"/>
        <v>44</v>
      </c>
    </row>
    <row r="2350" spans="4:14" x14ac:dyDescent="0.35">
      <c r="D2350" t="s">
        <v>2364</v>
      </c>
      <c r="E2350">
        <v>1963</v>
      </c>
      <c r="F2350" s="28" t="s">
        <v>20</v>
      </c>
      <c r="G2350">
        <v>4</v>
      </c>
      <c r="H2350">
        <v>1</v>
      </c>
      <c r="I2350" s="38">
        <v>48970.25</v>
      </c>
      <c r="J2350" t="s">
        <v>16</v>
      </c>
      <c r="K2350" t="s">
        <v>11</v>
      </c>
      <c r="L2350" t="s">
        <v>13</v>
      </c>
      <c r="M2350" s="35">
        <f>DATE(E2350,MATCH(F2350,{"Jan","Feb","Mar","Apr","May","Jun","Jul","Aug","Sep","Oct","Nov","Dec"}, 0),G2350)</f>
        <v>23258</v>
      </c>
      <c r="N2350" s="20">
        <f t="shared" si="36"/>
        <v>59</v>
      </c>
    </row>
    <row r="2351" spans="4:14" x14ac:dyDescent="0.35">
      <c r="D2351" t="s">
        <v>2365</v>
      </c>
      <c r="E2351">
        <v>1958</v>
      </c>
      <c r="F2351" s="28" t="s">
        <v>18</v>
      </c>
      <c r="G2351">
        <v>27</v>
      </c>
      <c r="H2351">
        <v>2</v>
      </c>
      <c r="I2351" s="38">
        <v>49577.66</v>
      </c>
      <c r="J2351" t="s">
        <v>11</v>
      </c>
      <c r="K2351" t="s">
        <v>11</v>
      </c>
      <c r="L2351" t="s">
        <v>13</v>
      </c>
      <c r="M2351" s="35">
        <f>DATE(E2351,MATCH(F2351,{"Jan","Feb","Mar","Apr","May","Jun","Jul","Aug","Sep","Oct","Nov","Dec"}, 0),G2351)</f>
        <v>21363</v>
      </c>
      <c r="N2351" s="20">
        <f t="shared" si="36"/>
        <v>64</v>
      </c>
    </row>
    <row r="2352" spans="4:14" x14ac:dyDescent="0.35">
      <c r="D2352" t="s">
        <v>2366</v>
      </c>
      <c r="E2352">
        <v>1994</v>
      </c>
      <c r="F2352" s="28" t="s">
        <v>37</v>
      </c>
      <c r="G2352">
        <v>27</v>
      </c>
      <c r="H2352">
        <v>1</v>
      </c>
      <c r="I2352" s="38">
        <v>51194.559999999998</v>
      </c>
      <c r="J2352" t="s">
        <v>16</v>
      </c>
      <c r="K2352" t="s">
        <v>12</v>
      </c>
      <c r="L2352" t="s">
        <v>42</v>
      </c>
      <c r="M2352" s="35">
        <f>DATE(E2352,MATCH(F2352,{"Jan","Feb","Mar","Apr","May","Jun","Jul","Aug","Sep","Oct","Nov","Dec"}, 0),G2352)</f>
        <v>34634</v>
      </c>
      <c r="N2352" s="20">
        <f t="shared" si="36"/>
        <v>28</v>
      </c>
    </row>
    <row r="2353" spans="4:14" x14ac:dyDescent="0.35">
      <c r="D2353" t="s">
        <v>2367</v>
      </c>
      <c r="E2353">
        <v>1962</v>
      </c>
      <c r="F2353" s="28" t="s">
        <v>35</v>
      </c>
      <c r="G2353">
        <v>4</v>
      </c>
      <c r="H2353">
        <v>0</v>
      </c>
      <c r="I2353" s="38">
        <v>52590.83</v>
      </c>
      <c r="J2353" t="s">
        <v>16</v>
      </c>
      <c r="K2353" t="s">
        <v>12</v>
      </c>
      <c r="L2353" t="s">
        <v>42</v>
      </c>
      <c r="M2353" s="35">
        <f>DATE(E2353,MATCH(F2353,{"Jan","Feb","Mar","Apr","May","Jun","Jul","Aug","Sep","Oct","Nov","Dec"}, 0),G2353)</f>
        <v>22862</v>
      </c>
      <c r="N2353" s="20">
        <f t="shared" si="36"/>
        <v>60</v>
      </c>
    </row>
    <row r="2354" spans="4:14" x14ac:dyDescent="0.35">
      <c r="D2354" t="s">
        <v>2368</v>
      </c>
      <c r="E2354">
        <v>1989</v>
      </c>
      <c r="F2354" s="28" t="s">
        <v>18</v>
      </c>
      <c r="G2354">
        <v>19</v>
      </c>
      <c r="H2354">
        <v>0</v>
      </c>
      <c r="I2354" s="38">
        <v>55135.4</v>
      </c>
      <c r="J2354" t="s">
        <v>16</v>
      </c>
      <c r="K2354" t="s">
        <v>11</v>
      </c>
      <c r="L2354" t="s">
        <v>23</v>
      </c>
      <c r="M2354" s="35">
        <f>DATE(E2354,MATCH(F2354,{"Jan","Feb","Mar","Apr","May","Jun","Jul","Aug","Sep","Oct","Nov","Dec"}, 0),G2354)</f>
        <v>32678</v>
      </c>
      <c r="N2354" s="20">
        <f t="shared" si="36"/>
        <v>33</v>
      </c>
    </row>
    <row r="2355" spans="4:14" x14ac:dyDescent="0.35">
      <c r="D2355" t="s">
        <v>2369</v>
      </c>
      <c r="E2355">
        <v>1991</v>
      </c>
      <c r="F2355" s="28" t="s">
        <v>18</v>
      </c>
      <c r="G2355">
        <v>6</v>
      </c>
      <c r="H2355">
        <v>1</v>
      </c>
      <c r="I2355" s="38">
        <v>58571.07</v>
      </c>
      <c r="J2355" t="s">
        <v>16</v>
      </c>
      <c r="K2355" t="s">
        <v>12</v>
      </c>
      <c r="L2355" t="s">
        <v>247</v>
      </c>
      <c r="M2355" s="35">
        <f>DATE(E2355,MATCH(F2355,{"Jan","Feb","Mar","Apr","May","Jun","Jul","Aug","Sep","Oct","Nov","Dec"}, 0),G2355)</f>
        <v>33395</v>
      </c>
      <c r="N2355" s="20">
        <f t="shared" si="36"/>
        <v>32</v>
      </c>
    </row>
    <row r="2356" spans="4:14" x14ac:dyDescent="0.35">
      <c r="D2356" t="s">
        <v>2370</v>
      </c>
      <c r="E2356">
        <v>1970</v>
      </c>
      <c r="F2356" s="28" t="s">
        <v>31</v>
      </c>
      <c r="G2356">
        <v>11</v>
      </c>
      <c r="H2356">
        <v>3</v>
      </c>
      <c r="I2356" s="38">
        <v>60021.4</v>
      </c>
      <c r="J2356" t="s">
        <v>16</v>
      </c>
      <c r="K2356" t="s">
        <v>16</v>
      </c>
      <c r="L2356" t="s">
        <v>23</v>
      </c>
      <c r="M2356" s="35" t="e">
        <f>DATE(E2356,MATCH(F2356,{"Jan","Feb","Mar","Apr","May","Jun","Jul","Aug","Sep","Oct","Nov","Dec"}, 0),G2356)</f>
        <v>#N/A</v>
      </c>
      <c r="N2356" s="20" t="e">
        <f t="shared" si="36"/>
        <v>#N/A</v>
      </c>
    </row>
    <row r="2357" spans="4:14" x14ac:dyDescent="0.35">
      <c r="D2357" t="s">
        <v>2371</v>
      </c>
      <c r="E2357">
        <v>1977</v>
      </c>
      <c r="F2357" s="28" t="s">
        <v>18</v>
      </c>
      <c r="G2357">
        <v>8</v>
      </c>
      <c r="H2357">
        <v>0</v>
      </c>
      <c r="I2357" s="38">
        <v>62592.87</v>
      </c>
      <c r="J2357" t="s">
        <v>11</v>
      </c>
      <c r="K2357" t="s">
        <v>12</v>
      </c>
      <c r="L2357" t="s">
        <v>13</v>
      </c>
      <c r="M2357" s="35">
        <f>DATE(E2357,MATCH(F2357,{"Jan","Feb","Mar","Apr","May","Jun","Jul","Aug","Sep","Oct","Nov","Dec"}, 0),G2357)</f>
        <v>28284</v>
      </c>
      <c r="N2357" s="20">
        <f t="shared" si="36"/>
        <v>46</v>
      </c>
    </row>
    <row r="2358" spans="4:14" x14ac:dyDescent="0.35">
      <c r="D2358" t="s">
        <v>2372</v>
      </c>
      <c r="E2358">
        <v>1968</v>
      </c>
      <c r="F2358" s="28" t="s">
        <v>37</v>
      </c>
      <c r="G2358">
        <v>12</v>
      </c>
      <c r="H2358">
        <v>0</v>
      </c>
      <c r="I2358" s="38">
        <v>63770.43</v>
      </c>
      <c r="J2358" t="s">
        <v>16</v>
      </c>
      <c r="K2358" t="s">
        <v>12</v>
      </c>
      <c r="L2358" t="s">
        <v>13</v>
      </c>
      <c r="M2358" s="35">
        <f>DATE(E2358,MATCH(F2358,{"Jan","Feb","Mar","Apr","May","Jun","Jul","Aug","Sep","Oct","Nov","Dec"}, 0),G2358)</f>
        <v>25123</v>
      </c>
      <c r="N2358" s="20">
        <f t="shared" si="36"/>
        <v>54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91198-6FFE-4AFF-8316-D911EE5A5672}">
  <dimension ref="B2:BC2348"/>
  <sheetViews>
    <sheetView topLeftCell="B218" workbookViewId="0">
      <selection activeCell="O1207" sqref="B6:R2340"/>
    </sheetView>
  </sheetViews>
  <sheetFormatPr defaultRowHeight="14.5" x14ac:dyDescent="0.35"/>
  <cols>
    <col min="1" max="1" width="12.81640625" customWidth="1"/>
    <col min="2" max="2" width="12.6328125" customWidth="1"/>
    <col min="3" max="3" width="11.6328125" customWidth="1"/>
    <col min="5" max="5" width="13.7265625" customWidth="1"/>
    <col min="6" max="6" width="15.1796875" customWidth="1"/>
    <col min="7" max="7" width="16.1796875" customWidth="1"/>
    <col min="8" max="8" width="14.7265625" customWidth="1"/>
    <col min="9" max="9" width="24.26953125" customWidth="1"/>
    <col min="10" max="10" width="9.08984375" customWidth="1"/>
    <col min="11" max="11" width="14.26953125" customWidth="1"/>
    <col min="12" max="12" width="15.6328125" customWidth="1"/>
    <col min="13" max="13" width="13.36328125" customWidth="1"/>
    <col min="14" max="14" width="10.08984375" bestFit="1" customWidth="1"/>
    <col min="15" max="15" width="12.90625" customWidth="1"/>
    <col min="16" max="16" width="9.1796875" customWidth="1"/>
    <col min="17" max="17" width="9.26953125" customWidth="1"/>
    <col min="18" max="18" width="14.6328125" customWidth="1"/>
    <col min="20" max="20" width="12.36328125" bestFit="1" customWidth="1"/>
    <col min="21" max="21" width="29" bestFit="1" customWidth="1"/>
    <col min="22" max="22" width="15.26953125" bestFit="1" customWidth="1"/>
    <col min="54" max="54" width="15.81640625" customWidth="1"/>
  </cols>
  <sheetData>
    <row r="2" spans="2:55" x14ac:dyDescent="0.35">
      <c r="B2" s="39" t="s">
        <v>7870</v>
      </c>
      <c r="C2" s="7"/>
      <c r="D2" s="7"/>
    </row>
    <row r="5" spans="2:55" ht="15.5" x14ac:dyDescent="0.35">
      <c r="B5" t="s">
        <v>7874</v>
      </c>
      <c r="C5" t="s">
        <v>7875</v>
      </c>
      <c r="D5" t="s">
        <v>7876</v>
      </c>
      <c r="E5" t="s">
        <v>7877</v>
      </c>
      <c r="F5" t="s">
        <v>2375</v>
      </c>
      <c r="G5" t="s">
        <v>2376</v>
      </c>
      <c r="H5" t="s">
        <v>2377</v>
      </c>
      <c r="I5" t="s">
        <v>2378</v>
      </c>
      <c r="J5" t="s">
        <v>7872</v>
      </c>
      <c r="K5" t="s">
        <v>7878</v>
      </c>
      <c r="L5" t="s">
        <v>7831</v>
      </c>
      <c r="M5" t="s">
        <v>7848</v>
      </c>
      <c r="N5" t="s">
        <v>7873</v>
      </c>
      <c r="O5" t="s">
        <v>6</v>
      </c>
      <c r="P5" t="s">
        <v>7</v>
      </c>
      <c r="Q5" t="s">
        <v>8</v>
      </c>
      <c r="R5" s="23" t="s">
        <v>7871</v>
      </c>
      <c r="Z5" s="5" t="s">
        <v>0</v>
      </c>
      <c r="AA5" s="26" t="s">
        <v>7781</v>
      </c>
      <c r="AB5" s="20" t="s">
        <v>7782</v>
      </c>
      <c r="AC5" s="27" t="s">
        <v>7783</v>
      </c>
      <c r="AD5" s="27"/>
      <c r="AG5" s="4" t="s">
        <v>0</v>
      </c>
      <c r="AH5" s="4" t="s">
        <v>2373</v>
      </c>
      <c r="AI5" s="4" t="s">
        <v>2374</v>
      </c>
      <c r="AJ5" s="30" t="s">
        <v>2375</v>
      </c>
      <c r="AK5" s="4" t="s">
        <v>2376</v>
      </c>
      <c r="AL5" s="4" t="s">
        <v>2377</v>
      </c>
      <c r="AM5" s="31" t="s">
        <v>2378</v>
      </c>
      <c r="AN5" s="30" t="s">
        <v>2379</v>
      </c>
      <c r="AO5" s="32" t="s">
        <v>7830</v>
      </c>
      <c r="AP5" s="32" t="s">
        <v>7831</v>
      </c>
      <c r="AS5" s="3" t="s">
        <v>0</v>
      </c>
      <c r="AT5" s="3" t="s">
        <v>1</v>
      </c>
      <c r="AU5" s="3" t="s">
        <v>2</v>
      </c>
      <c r="AV5" s="3" t="s">
        <v>3</v>
      </c>
      <c r="AW5" s="3" t="s">
        <v>4</v>
      </c>
      <c r="AX5" s="37" t="s">
        <v>5</v>
      </c>
      <c r="AY5" s="3" t="s">
        <v>6</v>
      </c>
      <c r="AZ5" s="3" t="s">
        <v>7</v>
      </c>
      <c r="BA5" s="3" t="s">
        <v>8</v>
      </c>
      <c r="BB5" s="33" t="s">
        <v>7848</v>
      </c>
      <c r="BC5" s="3" t="s">
        <v>7849</v>
      </c>
    </row>
    <row r="6" spans="2:55" ht="15.5" hidden="1" x14ac:dyDescent="0.35">
      <c r="B6" s="1" t="s">
        <v>2372</v>
      </c>
      <c r="C6" t="str">
        <f>VLOOKUP(B6,Z5:AE2340,2,FALSE)</f>
        <v>Hawks,</v>
      </c>
      <c r="D6">
        <f>VLOOKUP($B6,$AG$5:$AQ$2340,2,FALSE)</f>
        <v>47.41</v>
      </c>
      <c r="E6">
        <f>VLOOKUP($B6,$AG$5:$AQ$2340,3,FALSE)</f>
        <v>7.47</v>
      </c>
      <c r="F6" t="str">
        <f>VLOOKUP($B6,$AG$5:$AQ$2340,4,FALSE)</f>
        <v>No</v>
      </c>
      <c r="G6" t="str">
        <f>VLOOKUP($B6,$AG$5:$AQ$2340,5,FALSE)</f>
        <v>No</v>
      </c>
      <c r="H6" t="str">
        <f>VLOOKUP($B6,$AG$5:$AQ$2340,6,FALSE)</f>
        <v>No</v>
      </c>
      <c r="I6">
        <f>VLOOKUP($B6,$AG$5:$AQ$2340,7,FALSE)</f>
        <v>0</v>
      </c>
      <c r="J6" t="str">
        <f>VLOOKUP($B6,$AG$5:$AQ$2340,8,FALSE)</f>
        <v>Yes</v>
      </c>
      <c r="K6" t="str">
        <f>VLOOKUP($B6,$AG$5:$AQ$2340,9,FALSE)</f>
        <v>OBESITY</v>
      </c>
      <c r="L6" t="str">
        <f>VLOOKUP($B6,$AG$5:$AQ$2340,10,FALSE)</f>
        <v>diabeties</v>
      </c>
      <c r="M6" s="34">
        <f>VLOOKUP($AS6,$AS$5:$BC$2348,10,FALSE)</f>
        <v>33794</v>
      </c>
      <c r="N6" s="36">
        <f>VLOOKUP($AS6,$AS$5:$BC$2348,6,FALSE)</f>
        <v>563.84</v>
      </c>
      <c r="O6" s="23" t="str">
        <f>VLOOKUP($AS6,$AS$5:$BC$2348,7,FALSE)</f>
        <v>tier - 2</v>
      </c>
      <c r="P6" s="34" t="str">
        <f>VLOOKUP($AS6,$AS$5:$BC$2348,8,FALSE)</f>
        <v>tier - 3</v>
      </c>
      <c r="Q6" s="34" t="str">
        <f>VLOOKUP($AS6,$AS$5:$BC$2348,9,FALSE)</f>
        <v>R1013</v>
      </c>
      <c r="R6" s="23">
        <f>VLOOKUP($AS6,$AS$5:$BC$2348,11,FALSE)</f>
        <v>30</v>
      </c>
      <c r="Z6" s="1" t="s">
        <v>2372</v>
      </c>
      <c r="AA6" s="1" t="s">
        <v>4742</v>
      </c>
      <c r="AB6" t="s">
        <v>4743</v>
      </c>
      <c r="AC6" t="s">
        <v>4744</v>
      </c>
      <c r="AG6" t="s">
        <v>2372</v>
      </c>
      <c r="AH6">
        <v>47.41</v>
      </c>
      <c r="AI6">
        <v>7.47</v>
      </c>
      <c r="AJ6" s="20" t="s">
        <v>2380</v>
      </c>
      <c r="AK6" t="s">
        <v>2380</v>
      </c>
      <c r="AL6" t="s">
        <v>2380</v>
      </c>
      <c r="AM6" s="29">
        <v>0</v>
      </c>
      <c r="AN6" s="20" t="s">
        <v>2383</v>
      </c>
      <c r="AO6" s="20" t="str">
        <f>IF(AH6&lt;18.5,"under weight",IF(AH6&lt;25,"Normal weight",IF(AH6&lt;30,"OVER WEIGHT","OBESITY")))</f>
        <v>OBESITY</v>
      </c>
      <c r="AP6" s="20" t="str">
        <f>IF(AI6&lt;5.7,"normal",IF(AI6&lt;6.5,"pre diabeties","diabeties"))</f>
        <v>diabeties</v>
      </c>
      <c r="AS6" t="s">
        <v>9</v>
      </c>
      <c r="AT6">
        <v>1992</v>
      </c>
      <c r="AU6" s="28" t="s">
        <v>10</v>
      </c>
      <c r="AV6">
        <v>9</v>
      </c>
      <c r="AW6">
        <v>0</v>
      </c>
      <c r="AX6" s="38">
        <v>563.84</v>
      </c>
      <c r="AY6" t="s">
        <v>11</v>
      </c>
      <c r="AZ6" t="s">
        <v>12</v>
      </c>
      <c r="BA6" t="s">
        <v>13</v>
      </c>
      <c r="BB6" s="35">
        <f>DATE(AT6,MATCH(AU6,{"Jan","Feb","Mar","Apr","May","Jun","Jul","Aug","Sep","Oct","Nov","Dec"}, 0),AV6)</f>
        <v>33794</v>
      </c>
      <c r="BC6" s="20">
        <f>DATEDIF(BB6,DATE(2023,6,8),"y")</f>
        <v>30</v>
      </c>
    </row>
    <row r="7" spans="2:55" ht="15.5" hidden="1" x14ac:dyDescent="0.35">
      <c r="B7" s="1" t="s">
        <v>2371</v>
      </c>
      <c r="C7" t="str">
        <f>VLOOKUP(B7,Z6:AE2341,2,FALSE)</f>
        <v>Lehner,</v>
      </c>
      <c r="D7">
        <f t="shared" ref="D7:D70" si="0">VLOOKUP($B7,$AG$5:$AQ$2340,2,FALSE)</f>
        <v>30.36</v>
      </c>
      <c r="E7">
        <f t="shared" ref="E7:E70" si="1">VLOOKUP($B7,$AG$5:$AQ$2340,3,FALSE)</f>
        <v>5.77</v>
      </c>
      <c r="F7" t="str">
        <f t="shared" ref="F7:F70" si="2">VLOOKUP($B7,$AG$5:$AQ$2340,4,FALSE)</f>
        <v>No</v>
      </c>
      <c r="G7" t="str">
        <f t="shared" ref="G7:G70" si="3">VLOOKUP($B7,$AG$5:$AQ$2340,5,FALSE)</f>
        <v>No</v>
      </c>
      <c r="H7" t="str">
        <f t="shared" ref="H7:H70" si="4">VLOOKUP($B7,$AG$5:$AN$2340,6,FALSE)</f>
        <v>No</v>
      </c>
      <c r="I7">
        <f t="shared" ref="I7:I70" si="5">VLOOKUP($B7,$AG$5:$AQ$2340,7,FALSE)</f>
        <v>0</v>
      </c>
      <c r="J7" t="str">
        <f t="shared" ref="J7:J70" si="6">VLOOKUP($B7,$AG$5:$AQ$2340,8,FALSE)</f>
        <v>Yes</v>
      </c>
      <c r="K7" t="str">
        <f t="shared" ref="K7:K70" si="7">VLOOKUP($B7,$AG$5:$AQ$2340,9,FALSE)</f>
        <v>OBESITY</v>
      </c>
      <c r="L7" t="str">
        <f t="shared" ref="L7:L70" si="8">VLOOKUP($B7,$AG$5:$AQ$2340,10,FALSE)</f>
        <v>pre diabeties</v>
      </c>
      <c r="M7" s="34">
        <f t="shared" ref="M7:M70" si="9">VLOOKUP($AS7,$AS$5:$BC$2348,10,FALSE)</f>
        <v>33938</v>
      </c>
      <c r="N7" s="36">
        <f t="shared" ref="N7:N70" si="10">VLOOKUP($AS7,$AS$5:$BC$2348,6,FALSE)</f>
        <v>570.62</v>
      </c>
      <c r="O7" s="23" t="str">
        <f t="shared" ref="O7:O70" si="11">VLOOKUP($AS7,$AS$5:$BC$2348,7,FALSE)</f>
        <v>tier - 2</v>
      </c>
      <c r="P7" s="34" t="str">
        <f t="shared" ref="P7:P70" si="12">VLOOKUP($AS7,$AS$5:$BC$2348,8,FALSE)</f>
        <v>tier - 1</v>
      </c>
      <c r="Q7" s="34" t="str">
        <f t="shared" ref="Q7:Q70" si="13">VLOOKUP($AS7,$AS$5:$BC$2348,9,FALSE)</f>
        <v>R1013</v>
      </c>
      <c r="R7" s="23">
        <f t="shared" ref="R7:R70" si="14">VLOOKUP($AS7,$AS$5:$BC$2348,11,FALSE)</f>
        <v>30</v>
      </c>
      <c r="Z7" s="1" t="s">
        <v>2371</v>
      </c>
      <c r="AA7" s="1" t="s">
        <v>4745</v>
      </c>
      <c r="AB7" t="s">
        <v>4746</v>
      </c>
      <c r="AC7" t="s">
        <v>4747</v>
      </c>
      <c r="AD7" t="s">
        <v>4748</v>
      </c>
      <c r="AG7" t="s">
        <v>2371</v>
      </c>
      <c r="AH7">
        <v>30.36</v>
      </c>
      <c r="AI7">
        <v>5.77</v>
      </c>
      <c r="AJ7" s="20" t="s">
        <v>2380</v>
      </c>
      <c r="AK7" t="s">
        <v>2380</v>
      </c>
      <c r="AL7" t="s">
        <v>2380</v>
      </c>
      <c r="AM7" s="29">
        <v>0</v>
      </c>
      <c r="AN7" s="20" t="s">
        <v>2383</v>
      </c>
      <c r="AO7" s="20" t="str">
        <f t="shared" ref="AO7:AO70" si="15">IF(AH7&lt;18.5,"under weight",IF(AH7&lt;25,"Normal weight",IF(AH7&lt;30,"OVER WEIGHT","OBESITY")))</f>
        <v>OBESITY</v>
      </c>
      <c r="AP7" s="20" t="str">
        <f t="shared" ref="AP7:AP70" si="16">IF(AI7&lt;5.7,"normal",IF(AI7&lt;6.5,"pre diabeties","diabeties"))</f>
        <v>pre diabeties</v>
      </c>
      <c r="AS7" t="s">
        <v>14</v>
      </c>
      <c r="AT7">
        <v>1992</v>
      </c>
      <c r="AU7" s="28" t="s">
        <v>15</v>
      </c>
      <c r="AV7">
        <v>30</v>
      </c>
      <c r="AW7">
        <v>0</v>
      </c>
      <c r="AX7" s="38">
        <v>570.62</v>
      </c>
      <c r="AY7" t="s">
        <v>11</v>
      </c>
      <c r="AZ7" t="s">
        <v>16</v>
      </c>
      <c r="BA7" t="s">
        <v>13</v>
      </c>
      <c r="BB7" s="35">
        <f>DATE(AT7,MATCH(AU7,{"Jan","Feb","Mar","Apr","May","Jun","Jul","Aug","Sep","Oct","Nov","Dec"}, 0),AV7)</f>
        <v>33938</v>
      </c>
      <c r="BC7" s="20">
        <f t="shared" ref="BC7:BC70" si="17">DATEDIF(BB7,DATE(2023,6,8),"y")</f>
        <v>30</v>
      </c>
    </row>
    <row r="8" spans="2:55" ht="15.5" hidden="1" x14ac:dyDescent="0.35">
      <c r="B8" s="1" t="s">
        <v>2370</v>
      </c>
      <c r="C8" t="str">
        <f>VLOOKUP(B8,Z7:AE2342,2,FALSE)</f>
        <v>Lu,</v>
      </c>
      <c r="D8">
        <f t="shared" si="0"/>
        <v>34.484999999999999</v>
      </c>
      <c r="E8">
        <f t="shared" si="1"/>
        <v>11.87</v>
      </c>
      <c r="F8" t="str">
        <f t="shared" si="2"/>
        <v>yes</v>
      </c>
      <c r="G8" t="str">
        <f t="shared" si="3"/>
        <v>No</v>
      </c>
      <c r="H8" t="str">
        <f t="shared" si="4"/>
        <v>No</v>
      </c>
      <c r="I8">
        <f t="shared" si="5"/>
        <v>2</v>
      </c>
      <c r="J8" t="str">
        <f t="shared" si="6"/>
        <v>Yes</v>
      </c>
      <c r="K8" t="str">
        <f t="shared" si="7"/>
        <v>OBESITY</v>
      </c>
      <c r="L8" t="str">
        <f t="shared" si="8"/>
        <v>diabeties</v>
      </c>
      <c r="M8" s="34">
        <f t="shared" si="9"/>
        <v>34150</v>
      </c>
      <c r="N8" s="36">
        <f t="shared" si="10"/>
        <v>600</v>
      </c>
      <c r="O8" s="23" t="str">
        <f t="shared" si="11"/>
        <v>tier - 2</v>
      </c>
      <c r="P8" s="34" t="str">
        <f t="shared" si="12"/>
        <v>tier - 1</v>
      </c>
      <c r="Q8" s="34" t="str">
        <f t="shared" si="13"/>
        <v>R1013</v>
      </c>
      <c r="R8" s="23">
        <f t="shared" si="14"/>
        <v>29</v>
      </c>
      <c r="Z8" s="1" t="s">
        <v>2370</v>
      </c>
      <c r="AA8" s="1" t="s">
        <v>4749</v>
      </c>
      <c r="AB8" t="s">
        <v>4746</v>
      </c>
      <c r="AC8" t="s">
        <v>4750</v>
      </c>
      <c r="AG8" t="s">
        <v>2370</v>
      </c>
      <c r="AH8">
        <v>34.484999999999999</v>
      </c>
      <c r="AI8">
        <v>11.87</v>
      </c>
      <c r="AJ8" s="20" t="s">
        <v>2382</v>
      </c>
      <c r="AK8" t="s">
        <v>2380</v>
      </c>
      <c r="AL8" t="s">
        <v>2380</v>
      </c>
      <c r="AM8" s="29">
        <v>2</v>
      </c>
      <c r="AN8" s="20" t="s">
        <v>2383</v>
      </c>
      <c r="AO8" s="20" t="str">
        <f t="shared" si="15"/>
        <v>OBESITY</v>
      </c>
      <c r="AP8" s="20" t="str">
        <f t="shared" si="16"/>
        <v>diabeties</v>
      </c>
      <c r="AS8" t="s">
        <v>17</v>
      </c>
      <c r="AT8">
        <v>1993</v>
      </c>
      <c r="AU8" s="28" t="s">
        <v>18</v>
      </c>
      <c r="AV8">
        <v>30</v>
      </c>
      <c r="AW8">
        <v>0</v>
      </c>
      <c r="AX8" s="38">
        <v>600</v>
      </c>
      <c r="AY8" t="s">
        <v>11</v>
      </c>
      <c r="AZ8" t="s">
        <v>16</v>
      </c>
      <c r="BA8" t="s">
        <v>13</v>
      </c>
      <c r="BB8" s="35">
        <f>DATE(AT8,MATCH(AU8,{"Jan","Feb","Mar","Apr","May","Jun","Jul","Aug","Sep","Oct","Nov","Dec"}, 0),AV8)</f>
        <v>34150</v>
      </c>
      <c r="BC8" s="20">
        <f t="shared" si="17"/>
        <v>29</v>
      </c>
    </row>
    <row r="9" spans="2:55" ht="15.5" hidden="1" x14ac:dyDescent="0.35">
      <c r="B9" s="1" t="s">
        <v>2369</v>
      </c>
      <c r="C9" t="str">
        <f>VLOOKUP(B9,Z8:AE2343,2,FALSE)</f>
        <v>Osborne,</v>
      </c>
      <c r="D9">
        <f t="shared" si="0"/>
        <v>38.094999999999999</v>
      </c>
      <c r="E9">
        <f t="shared" si="1"/>
        <v>6.05</v>
      </c>
      <c r="F9" t="str">
        <f t="shared" si="2"/>
        <v>No</v>
      </c>
      <c r="G9" t="str">
        <f t="shared" si="3"/>
        <v>No</v>
      </c>
      <c r="H9" t="str">
        <f t="shared" si="4"/>
        <v>No</v>
      </c>
      <c r="I9">
        <f t="shared" si="5"/>
        <v>0</v>
      </c>
      <c r="J9" t="str">
        <f t="shared" si="6"/>
        <v>Yes</v>
      </c>
      <c r="K9" t="str">
        <f t="shared" si="7"/>
        <v>OBESITY</v>
      </c>
      <c r="L9" t="str">
        <f t="shared" si="8"/>
        <v>pre diabeties</v>
      </c>
      <c r="M9" s="34">
        <f t="shared" si="9"/>
        <v>33860</v>
      </c>
      <c r="N9" s="36">
        <f t="shared" si="10"/>
        <v>604.54</v>
      </c>
      <c r="O9" s="23" t="str">
        <f t="shared" si="11"/>
        <v>tier - 3</v>
      </c>
      <c r="P9" s="34" t="str">
        <f t="shared" si="12"/>
        <v>tier - 3</v>
      </c>
      <c r="Q9" s="34" t="str">
        <f t="shared" si="13"/>
        <v>R1013</v>
      </c>
      <c r="R9" s="23">
        <f t="shared" si="14"/>
        <v>30</v>
      </c>
      <c r="Z9" s="1" t="s">
        <v>2369</v>
      </c>
      <c r="AA9" s="1" t="s">
        <v>4751</v>
      </c>
      <c r="AB9" t="s">
        <v>4743</v>
      </c>
      <c r="AC9" t="s">
        <v>4752</v>
      </c>
      <c r="AG9" t="s">
        <v>2369</v>
      </c>
      <c r="AH9">
        <v>38.094999999999999</v>
      </c>
      <c r="AI9">
        <v>6.05</v>
      </c>
      <c r="AJ9" s="20" t="s">
        <v>2380</v>
      </c>
      <c r="AK9" t="s">
        <v>2380</v>
      </c>
      <c r="AL9" t="s">
        <v>2380</v>
      </c>
      <c r="AM9" s="29">
        <v>0</v>
      </c>
      <c r="AN9" s="20" t="s">
        <v>2383</v>
      </c>
      <c r="AO9" s="20" t="str">
        <f t="shared" si="15"/>
        <v>OBESITY</v>
      </c>
      <c r="AP9" s="20" t="str">
        <f t="shared" si="16"/>
        <v>pre diabeties</v>
      </c>
      <c r="AS9" t="s">
        <v>19</v>
      </c>
      <c r="AT9">
        <v>1992</v>
      </c>
      <c r="AU9" s="28" t="s">
        <v>20</v>
      </c>
      <c r="AV9">
        <v>13</v>
      </c>
      <c r="AW9">
        <v>0</v>
      </c>
      <c r="AX9" s="38">
        <v>604.54</v>
      </c>
      <c r="AY9" t="s">
        <v>12</v>
      </c>
      <c r="AZ9" t="s">
        <v>12</v>
      </c>
      <c r="BA9" t="s">
        <v>13</v>
      </c>
      <c r="BB9" s="35">
        <f>DATE(AT9,MATCH(AU9,{"Jan","Feb","Mar","Apr","May","Jun","Jul","Aug","Sep","Oct","Nov","Dec"}, 0),AV9)</f>
        <v>33860</v>
      </c>
      <c r="BC9" s="20">
        <f t="shared" si="17"/>
        <v>30</v>
      </c>
    </row>
    <row r="10" spans="2:55" ht="15.5" hidden="1" x14ac:dyDescent="0.35">
      <c r="B10" s="1" t="s">
        <v>2368</v>
      </c>
      <c r="C10" t="str">
        <f>VLOOKUP(B10,Z9:AE2344,2,FALSE)</f>
        <v>Kadala,</v>
      </c>
      <c r="D10">
        <f t="shared" si="0"/>
        <v>35.53</v>
      </c>
      <c r="E10">
        <f t="shared" si="1"/>
        <v>5.45</v>
      </c>
      <c r="F10" t="str">
        <f t="shared" si="2"/>
        <v>No</v>
      </c>
      <c r="G10" t="str">
        <f t="shared" si="3"/>
        <v>No</v>
      </c>
      <c r="H10" t="str">
        <f t="shared" si="4"/>
        <v>No</v>
      </c>
      <c r="I10">
        <f t="shared" si="5"/>
        <v>0</v>
      </c>
      <c r="J10" t="str">
        <f t="shared" si="6"/>
        <v>Yes</v>
      </c>
      <c r="K10" t="str">
        <f t="shared" si="7"/>
        <v>OBESITY</v>
      </c>
      <c r="L10" t="str">
        <f t="shared" si="8"/>
        <v>normal</v>
      </c>
      <c r="M10" s="34">
        <f t="shared" si="9"/>
        <v>36003</v>
      </c>
      <c r="N10" s="36">
        <f t="shared" si="10"/>
        <v>637.26</v>
      </c>
      <c r="O10" s="23" t="str">
        <f t="shared" si="11"/>
        <v>tier - 3</v>
      </c>
      <c r="P10" s="34" t="str">
        <f t="shared" si="12"/>
        <v>tier - 3</v>
      </c>
      <c r="Q10" s="34" t="str">
        <f t="shared" si="13"/>
        <v>R1013</v>
      </c>
      <c r="R10" s="23">
        <f t="shared" si="14"/>
        <v>24</v>
      </c>
      <c r="Z10" s="1" t="s">
        <v>2368</v>
      </c>
      <c r="AA10" s="1" t="s">
        <v>4753</v>
      </c>
      <c r="AB10" t="s">
        <v>4743</v>
      </c>
      <c r="AC10" t="s">
        <v>4754</v>
      </c>
      <c r="AG10" t="s">
        <v>2368</v>
      </c>
      <c r="AH10">
        <v>35.53</v>
      </c>
      <c r="AI10">
        <v>5.45</v>
      </c>
      <c r="AJ10" s="20" t="s">
        <v>2380</v>
      </c>
      <c r="AK10" t="s">
        <v>2380</v>
      </c>
      <c r="AL10" t="s">
        <v>2380</v>
      </c>
      <c r="AM10" s="29">
        <v>0</v>
      </c>
      <c r="AN10" s="20" t="s">
        <v>2383</v>
      </c>
      <c r="AO10" s="20" t="str">
        <f t="shared" si="15"/>
        <v>OBESITY</v>
      </c>
      <c r="AP10" s="20" t="str">
        <f t="shared" si="16"/>
        <v>normal</v>
      </c>
      <c r="AS10" t="s">
        <v>21</v>
      </c>
      <c r="AT10">
        <v>1998</v>
      </c>
      <c r="AU10" s="28" t="s">
        <v>10</v>
      </c>
      <c r="AV10">
        <v>27</v>
      </c>
      <c r="AW10">
        <v>0</v>
      </c>
      <c r="AX10" s="38">
        <v>637.26</v>
      </c>
      <c r="AY10" t="s">
        <v>12</v>
      </c>
      <c r="AZ10" t="s">
        <v>12</v>
      </c>
      <c r="BA10" t="s">
        <v>13</v>
      </c>
      <c r="BB10" s="35">
        <f>DATE(AT10,MATCH(AU10,{"Jan","Feb","Mar","Apr","May","Jun","Jul","Aug","Sep","Oct","Nov","Dec"}, 0),AV10)</f>
        <v>36003</v>
      </c>
      <c r="BC10" s="20">
        <f t="shared" si="17"/>
        <v>24</v>
      </c>
    </row>
    <row r="11" spans="2:55" ht="15.5" hidden="1" x14ac:dyDescent="0.35">
      <c r="B11" s="1" t="s">
        <v>2367</v>
      </c>
      <c r="C11">
        <f>VLOOKUP(B11,Z10:AE2345,2,FALSE)</f>
        <v>0</v>
      </c>
      <c r="D11">
        <f t="shared" si="0"/>
        <v>32.799999999999997</v>
      </c>
      <c r="E11">
        <f t="shared" si="1"/>
        <v>6.59</v>
      </c>
      <c r="F11" t="str">
        <f t="shared" si="2"/>
        <v>No</v>
      </c>
      <c r="G11" t="str">
        <f t="shared" si="3"/>
        <v>No</v>
      </c>
      <c r="H11" t="str">
        <f t="shared" si="4"/>
        <v>No</v>
      </c>
      <c r="I11">
        <f t="shared" si="5"/>
        <v>0</v>
      </c>
      <c r="J11" t="str">
        <f t="shared" si="6"/>
        <v>Yes</v>
      </c>
      <c r="K11" t="str">
        <f t="shared" si="7"/>
        <v>OBESITY</v>
      </c>
      <c r="L11" t="str">
        <f t="shared" si="8"/>
        <v>diabeties</v>
      </c>
      <c r="M11" s="34">
        <f t="shared" si="9"/>
        <v>37215</v>
      </c>
      <c r="N11" s="36">
        <f t="shared" si="10"/>
        <v>646.14</v>
      </c>
      <c r="O11" s="23" t="str">
        <f t="shared" si="11"/>
        <v>tier - 3</v>
      </c>
      <c r="P11" s="34" t="str">
        <f t="shared" si="12"/>
        <v>tier - 3</v>
      </c>
      <c r="Q11" s="34" t="str">
        <f t="shared" si="13"/>
        <v>R1012</v>
      </c>
      <c r="R11" s="23">
        <f t="shared" si="14"/>
        <v>21</v>
      </c>
      <c r="Z11" s="1" t="s">
        <v>2367</v>
      </c>
      <c r="AA11" s="1"/>
      <c r="AB11" t="s">
        <v>4746</v>
      </c>
      <c r="AC11" t="s">
        <v>4756</v>
      </c>
      <c r="AD11" t="s">
        <v>4757</v>
      </c>
      <c r="AG11" t="s">
        <v>2367</v>
      </c>
      <c r="AH11">
        <v>32.799999999999997</v>
      </c>
      <c r="AI11">
        <v>6.59</v>
      </c>
      <c r="AJ11" s="20" t="s">
        <v>2380</v>
      </c>
      <c r="AK11" t="s">
        <v>2380</v>
      </c>
      <c r="AL11" t="s">
        <v>2380</v>
      </c>
      <c r="AM11" s="29">
        <v>0</v>
      </c>
      <c r="AN11" s="20" t="s">
        <v>2383</v>
      </c>
      <c r="AO11" s="20" t="str">
        <f t="shared" si="15"/>
        <v>OBESITY</v>
      </c>
      <c r="AP11" s="20" t="str">
        <f t="shared" si="16"/>
        <v>diabeties</v>
      </c>
      <c r="AS11" t="s">
        <v>22</v>
      </c>
      <c r="AT11">
        <v>2001</v>
      </c>
      <c r="AU11" s="28" t="s">
        <v>15</v>
      </c>
      <c r="AV11">
        <v>20</v>
      </c>
      <c r="AW11">
        <v>0</v>
      </c>
      <c r="AX11" s="38">
        <v>646.14</v>
      </c>
      <c r="AY11" t="s">
        <v>12</v>
      </c>
      <c r="AZ11" t="s">
        <v>12</v>
      </c>
      <c r="BA11" t="s">
        <v>23</v>
      </c>
      <c r="BB11" s="35">
        <f>DATE(AT11,MATCH(AU11,{"Jan","Feb","Mar","Apr","May","Jun","Jul","Aug","Sep","Oct","Nov","Dec"}, 0),AV11)</f>
        <v>37215</v>
      </c>
      <c r="BC11" s="20">
        <f t="shared" si="17"/>
        <v>21</v>
      </c>
    </row>
    <row r="12" spans="2:55" ht="15.5" hidden="1" x14ac:dyDescent="0.35">
      <c r="B12" s="1" t="s">
        <v>2366</v>
      </c>
      <c r="C12" t="str">
        <f>VLOOKUP(B12,Z11:AE2346,2,FALSE)</f>
        <v>Macpherson,</v>
      </c>
      <c r="D12">
        <f t="shared" si="0"/>
        <v>36.4</v>
      </c>
      <c r="E12">
        <f t="shared" si="1"/>
        <v>6.07</v>
      </c>
      <c r="F12" t="str">
        <f t="shared" si="2"/>
        <v>No</v>
      </c>
      <c r="G12" t="str">
        <f t="shared" si="3"/>
        <v>No</v>
      </c>
      <c r="H12" t="str">
        <f t="shared" si="4"/>
        <v>No</v>
      </c>
      <c r="I12">
        <f t="shared" si="5"/>
        <v>0</v>
      </c>
      <c r="J12" t="str">
        <f t="shared" si="6"/>
        <v>Yes</v>
      </c>
      <c r="K12" t="str">
        <f t="shared" si="7"/>
        <v>OBESITY</v>
      </c>
      <c r="L12" t="str">
        <f t="shared" si="8"/>
        <v>pre diabeties</v>
      </c>
      <c r="M12" s="34">
        <f t="shared" si="9"/>
        <v>34121</v>
      </c>
      <c r="N12" s="36">
        <f t="shared" si="10"/>
        <v>650</v>
      </c>
      <c r="O12" s="23" t="str">
        <f t="shared" si="11"/>
        <v>tier - 3</v>
      </c>
      <c r="P12" s="34" t="str">
        <f t="shared" si="12"/>
        <v>tier - 3</v>
      </c>
      <c r="Q12" s="34" t="str">
        <f t="shared" si="13"/>
        <v>R1013</v>
      </c>
      <c r="R12" s="23">
        <f t="shared" si="14"/>
        <v>30</v>
      </c>
      <c r="Z12" s="1" t="s">
        <v>2366</v>
      </c>
      <c r="AA12" s="1" t="s">
        <v>4758</v>
      </c>
      <c r="AB12" t="s">
        <v>4746</v>
      </c>
      <c r="AC12" t="s">
        <v>4759</v>
      </c>
      <c r="AG12" t="s">
        <v>2366</v>
      </c>
      <c r="AH12">
        <v>36.4</v>
      </c>
      <c r="AI12">
        <v>6.07</v>
      </c>
      <c r="AJ12" s="20" t="s">
        <v>2380</v>
      </c>
      <c r="AK12" t="s">
        <v>2380</v>
      </c>
      <c r="AL12" t="s">
        <v>2380</v>
      </c>
      <c r="AM12" s="29">
        <v>0</v>
      </c>
      <c r="AN12" s="20" t="s">
        <v>2383</v>
      </c>
      <c r="AO12" s="20" t="str">
        <f t="shared" si="15"/>
        <v>OBESITY</v>
      </c>
      <c r="AP12" s="20" t="str">
        <f t="shared" si="16"/>
        <v>pre diabeties</v>
      </c>
      <c r="AS12" t="s">
        <v>24</v>
      </c>
      <c r="AT12">
        <v>1993</v>
      </c>
      <c r="AU12" s="28" t="s">
        <v>18</v>
      </c>
      <c r="AV12">
        <v>1</v>
      </c>
      <c r="AW12">
        <v>0</v>
      </c>
      <c r="AX12" s="38">
        <v>650</v>
      </c>
      <c r="AY12" t="s">
        <v>12</v>
      </c>
      <c r="AZ12" t="s">
        <v>12</v>
      </c>
      <c r="BA12" t="s">
        <v>13</v>
      </c>
      <c r="BB12" s="35">
        <f>DATE(AT12,MATCH(AU12,{"Jan","Feb","Mar","Apr","May","Jun","Jul","Aug","Sep","Oct","Nov","Dec"}, 0),AV12)</f>
        <v>34121</v>
      </c>
      <c r="BC12" s="20">
        <f t="shared" si="17"/>
        <v>30</v>
      </c>
    </row>
    <row r="13" spans="2:55" ht="15.5" hidden="1" x14ac:dyDescent="0.35">
      <c r="B13" s="1" t="s">
        <v>2365</v>
      </c>
      <c r="C13" t="str">
        <f>VLOOKUP(B13,Z12:AE2347,2,FALSE)</f>
        <v>Hallman,</v>
      </c>
      <c r="D13">
        <f t="shared" si="0"/>
        <v>36.96</v>
      </c>
      <c r="E13">
        <f t="shared" si="1"/>
        <v>7.93</v>
      </c>
      <c r="F13" t="str">
        <f t="shared" si="2"/>
        <v>No</v>
      </c>
      <c r="G13" t="str">
        <f t="shared" si="3"/>
        <v>No</v>
      </c>
      <c r="H13" t="str">
        <f t="shared" si="4"/>
        <v>No</v>
      </c>
      <c r="I13">
        <f t="shared" si="5"/>
        <v>3</v>
      </c>
      <c r="J13" t="str">
        <f t="shared" si="6"/>
        <v>Yes</v>
      </c>
      <c r="K13" t="str">
        <f t="shared" si="7"/>
        <v>OBESITY</v>
      </c>
      <c r="L13" t="str">
        <f t="shared" si="8"/>
        <v>diabeties</v>
      </c>
      <c r="M13" s="34">
        <f t="shared" si="9"/>
        <v>34884</v>
      </c>
      <c r="N13" s="36">
        <f t="shared" si="10"/>
        <v>650</v>
      </c>
      <c r="O13" s="23" t="str">
        <f t="shared" si="11"/>
        <v>tier - 3</v>
      </c>
      <c r="P13" s="34" t="str">
        <f t="shared" si="12"/>
        <v>tier - 3</v>
      </c>
      <c r="Q13" s="34" t="str">
        <f t="shared" si="13"/>
        <v>R1013</v>
      </c>
      <c r="R13" s="23">
        <f t="shared" si="14"/>
        <v>27</v>
      </c>
      <c r="Z13" s="1" t="s">
        <v>2365</v>
      </c>
      <c r="AA13" s="1" t="s">
        <v>4760</v>
      </c>
      <c r="AB13" t="s">
        <v>4746</v>
      </c>
      <c r="AC13" t="s">
        <v>4761</v>
      </c>
      <c r="AG13" t="s">
        <v>2365</v>
      </c>
      <c r="AH13">
        <v>36.96</v>
      </c>
      <c r="AI13">
        <v>7.93</v>
      </c>
      <c r="AJ13" s="20" t="s">
        <v>2380</v>
      </c>
      <c r="AK13" t="s">
        <v>2380</v>
      </c>
      <c r="AL13" t="s">
        <v>2380</v>
      </c>
      <c r="AM13" s="29">
        <v>3</v>
      </c>
      <c r="AN13" s="20" t="s">
        <v>2383</v>
      </c>
      <c r="AO13" s="20" t="str">
        <f t="shared" si="15"/>
        <v>OBESITY</v>
      </c>
      <c r="AP13" s="20" t="str">
        <f t="shared" si="16"/>
        <v>diabeties</v>
      </c>
      <c r="AS13" t="s">
        <v>25</v>
      </c>
      <c r="AT13">
        <v>1995</v>
      </c>
      <c r="AU13" s="28" t="s">
        <v>10</v>
      </c>
      <c r="AV13">
        <v>4</v>
      </c>
      <c r="AW13">
        <v>0</v>
      </c>
      <c r="AX13" s="38">
        <v>650</v>
      </c>
      <c r="AY13" t="s">
        <v>12</v>
      </c>
      <c r="AZ13" t="s">
        <v>12</v>
      </c>
      <c r="BA13" t="s">
        <v>13</v>
      </c>
      <c r="BB13" s="35">
        <f>DATE(AT13,MATCH(AU13,{"Jan","Feb","Mar","Apr","May","Jun","Jul","Aug","Sep","Oct","Nov","Dec"}, 0),AV13)</f>
        <v>34884</v>
      </c>
      <c r="BC13" s="20">
        <f t="shared" si="17"/>
        <v>27</v>
      </c>
    </row>
    <row r="14" spans="2:55" ht="15.5" hidden="1" x14ac:dyDescent="0.35">
      <c r="B14" s="1" t="s">
        <v>2364</v>
      </c>
      <c r="C14" t="str">
        <f>VLOOKUP(B14,Z13:AE2348,2,FALSE)</f>
        <v>Moran,</v>
      </c>
      <c r="D14">
        <f t="shared" si="0"/>
        <v>41.14</v>
      </c>
      <c r="E14">
        <f t="shared" si="1"/>
        <v>9.58</v>
      </c>
      <c r="F14" t="str">
        <f t="shared" si="2"/>
        <v>yes</v>
      </c>
      <c r="G14" t="str">
        <f t="shared" si="3"/>
        <v>No</v>
      </c>
      <c r="H14" t="str">
        <f t="shared" si="4"/>
        <v>Yes</v>
      </c>
      <c r="I14">
        <f t="shared" si="5"/>
        <v>1</v>
      </c>
      <c r="J14" t="str">
        <f t="shared" si="6"/>
        <v>Yes</v>
      </c>
      <c r="K14" t="str">
        <f t="shared" si="7"/>
        <v>OBESITY</v>
      </c>
      <c r="L14" t="str">
        <f t="shared" si="8"/>
        <v>diabeties</v>
      </c>
      <c r="M14" s="34">
        <f t="shared" si="9"/>
        <v>37589</v>
      </c>
      <c r="N14" s="36">
        <f t="shared" si="10"/>
        <v>668</v>
      </c>
      <c r="O14" s="23" t="str">
        <f t="shared" si="11"/>
        <v>tier - 3</v>
      </c>
      <c r="P14" s="34" t="str">
        <f t="shared" si="12"/>
        <v>tier - 2</v>
      </c>
      <c r="Q14" s="34" t="str">
        <f t="shared" si="13"/>
        <v>R1012</v>
      </c>
      <c r="R14" s="23">
        <f t="shared" si="14"/>
        <v>20</v>
      </c>
      <c r="Z14" s="1" t="s">
        <v>2364</v>
      </c>
      <c r="AA14" s="1" t="s">
        <v>4762</v>
      </c>
      <c r="AB14" t="s">
        <v>4746</v>
      </c>
      <c r="AC14" t="s">
        <v>4763</v>
      </c>
      <c r="AD14" t="s">
        <v>4764</v>
      </c>
      <c r="AG14" t="s">
        <v>2364</v>
      </c>
      <c r="AH14">
        <v>41.14</v>
      </c>
      <c r="AI14">
        <v>9.58</v>
      </c>
      <c r="AJ14" s="20" t="s">
        <v>2382</v>
      </c>
      <c r="AK14" t="s">
        <v>2380</v>
      </c>
      <c r="AL14" t="s">
        <v>2383</v>
      </c>
      <c r="AM14" s="29">
        <v>1</v>
      </c>
      <c r="AN14" s="20" t="s">
        <v>2383</v>
      </c>
      <c r="AO14" s="20" t="str">
        <f t="shared" si="15"/>
        <v>OBESITY</v>
      </c>
      <c r="AP14" s="20" t="str">
        <f t="shared" si="16"/>
        <v>diabeties</v>
      </c>
      <c r="AS14" t="s">
        <v>26</v>
      </c>
      <c r="AT14">
        <v>2002</v>
      </c>
      <c r="AU14" s="28" t="s">
        <v>15</v>
      </c>
      <c r="AV14">
        <v>29</v>
      </c>
      <c r="AW14">
        <v>0</v>
      </c>
      <c r="AX14" s="38">
        <v>668</v>
      </c>
      <c r="AY14" t="s">
        <v>12</v>
      </c>
      <c r="AZ14" t="s">
        <v>11</v>
      </c>
      <c r="BA14" t="s">
        <v>23</v>
      </c>
      <c r="BB14" s="35">
        <f>DATE(AT14,MATCH(AU14,{"Jan","Feb","Mar","Apr","May","Jun","Jul","Aug","Sep","Oct","Nov","Dec"}, 0),AV14)</f>
        <v>37589</v>
      </c>
      <c r="BC14" s="20">
        <f t="shared" si="17"/>
        <v>20</v>
      </c>
    </row>
    <row r="15" spans="2:55" ht="15.5" hidden="1" x14ac:dyDescent="0.35">
      <c r="B15" s="1" t="s">
        <v>2363</v>
      </c>
      <c r="C15" t="str">
        <f>VLOOKUP(B15,Z14:AE2349,2,FALSE)</f>
        <v>Benner,</v>
      </c>
      <c r="D15">
        <f t="shared" si="0"/>
        <v>38.06</v>
      </c>
      <c r="E15">
        <f t="shared" si="1"/>
        <v>10.79</v>
      </c>
      <c r="F15" t="str">
        <f t="shared" si="2"/>
        <v>No</v>
      </c>
      <c r="G15" t="str">
        <f t="shared" si="3"/>
        <v>No</v>
      </c>
      <c r="H15" t="str">
        <f t="shared" si="4"/>
        <v>No</v>
      </c>
      <c r="I15">
        <f t="shared" si="5"/>
        <v>0</v>
      </c>
      <c r="J15" t="str">
        <f t="shared" si="6"/>
        <v>Yes</v>
      </c>
      <c r="K15" t="str">
        <f t="shared" si="7"/>
        <v>OBESITY</v>
      </c>
      <c r="L15" t="str">
        <f t="shared" si="8"/>
        <v>diabeties</v>
      </c>
      <c r="M15" s="34">
        <f t="shared" si="9"/>
        <v>35743</v>
      </c>
      <c r="N15" s="36">
        <f t="shared" si="10"/>
        <v>670</v>
      </c>
      <c r="O15" s="23" t="str">
        <f t="shared" si="11"/>
        <v>tier - 3</v>
      </c>
      <c r="P15" s="34" t="str">
        <f t="shared" si="12"/>
        <v>tier - 3</v>
      </c>
      <c r="Q15" s="34" t="str">
        <f t="shared" si="13"/>
        <v>R1013</v>
      </c>
      <c r="R15" s="23">
        <f t="shared" si="14"/>
        <v>25</v>
      </c>
      <c r="Z15" s="1" t="s">
        <v>2363</v>
      </c>
      <c r="AA15" s="1" t="s">
        <v>4765</v>
      </c>
      <c r="AB15" t="s">
        <v>4743</v>
      </c>
      <c r="AC15" t="s">
        <v>4766</v>
      </c>
      <c r="AD15" t="s">
        <v>4767</v>
      </c>
      <c r="AG15" t="s">
        <v>2363</v>
      </c>
      <c r="AH15">
        <v>38.06</v>
      </c>
      <c r="AI15">
        <v>10.79</v>
      </c>
      <c r="AJ15" s="20" t="s">
        <v>2380</v>
      </c>
      <c r="AK15" t="s">
        <v>2380</v>
      </c>
      <c r="AL15" t="s">
        <v>2380</v>
      </c>
      <c r="AM15" s="29">
        <v>0</v>
      </c>
      <c r="AN15" s="20" t="s">
        <v>2383</v>
      </c>
      <c r="AO15" s="20" t="str">
        <f t="shared" si="15"/>
        <v>OBESITY</v>
      </c>
      <c r="AP15" s="20" t="str">
        <f t="shared" si="16"/>
        <v>diabeties</v>
      </c>
      <c r="AS15" t="s">
        <v>27</v>
      </c>
      <c r="AT15">
        <v>1997</v>
      </c>
      <c r="AU15" s="28" t="s">
        <v>15</v>
      </c>
      <c r="AV15">
        <v>9</v>
      </c>
      <c r="AW15">
        <v>0</v>
      </c>
      <c r="AX15" s="38">
        <v>670</v>
      </c>
      <c r="AY15" t="s">
        <v>12</v>
      </c>
      <c r="AZ15" t="s">
        <v>12</v>
      </c>
      <c r="BA15" t="s">
        <v>13</v>
      </c>
      <c r="BB15" s="35">
        <f>DATE(AT15,MATCH(AU15,{"Jan","Feb","Mar","Apr","May","Jun","Jul","Aug","Sep","Oct","Nov","Dec"}, 0),AV15)</f>
        <v>35743</v>
      </c>
      <c r="BC15" s="20">
        <f t="shared" si="17"/>
        <v>25</v>
      </c>
    </row>
    <row r="16" spans="2:55" ht="15.5" hidden="1" x14ac:dyDescent="0.35">
      <c r="B16" s="1" t="s">
        <v>2362</v>
      </c>
      <c r="C16" t="str">
        <f>VLOOKUP(B16,Z15:AE2350,2,FALSE)</f>
        <v>Fierro</v>
      </c>
      <c r="D16">
        <f t="shared" si="0"/>
        <v>37.700000000000003</v>
      </c>
      <c r="E16">
        <f t="shared" si="1"/>
        <v>5.96</v>
      </c>
      <c r="F16" t="str">
        <f t="shared" si="2"/>
        <v>yes</v>
      </c>
      <c r="G16" t="str">
        <f t="shared" si="3"/>
        <v>No</v>
      </c>
      <c r="H16" t="str">
        <f t="shared" si="4"/>
        <v>No</v>
      </c>
      <c r="I16">
        <f t="shared" si="5"/>
        <v>2</v>
      </c>
      <c r="J16" t="str">
        <f t="shared" si="6"/>
        <v>Yes</v>
      </c>
      <c r="K16" t="str">
        <f t="shared" si="7"/>
        <v>OBESITY</v>
      </c>
      <c r="L16" t="str">
        <f t="shared" si="8"/>
        <v>pre diabeties</v>
      </c>
      <c r="M16" s="34">
        <f t="shared" si="9"/>
        <v>37146</v>
      </c>
      <c r="N16" s="36">
        <f t="shared" si="10"/>
        <v>687.54</v>
      </c>
      <c r="O16" s="23" t="str">
        <f t="shared" si="11"/>
        <v>tier - 3</v>
      </c>
      <c r="P16" s="34" t="str">
        <f t="shared" si="12"/>
        <v>tier - 2</v>
      </c>
      <c r="Q16" s="34" t="str">
        <f t="shared" si="13"/>
        <v>R1013</v>
      </c>
      <c r="R16" s="23">
        <f t="shared" si="14"/>
        <v>21</v>
      </c>
      <c r="Z16" s="1" t="s">
        <v>2362</v>
      </c>
      <c r="AA16" s="1" t="s">
        <v>4768</v>
      </c>
      <c r="AB16" t="s">
        <v>4769</v>
      </c>
      <c r="AC16" t="s">
        <v>4743</v>
      </c>
      <c r="AD16" t="s">
        <v>4770</v>
      </c>
      <c r="AE16" t="s">
        <v>4771</v>
      </c>
      <c r="AG16" t="s">
        <v>2362</v>
      </c>
      <c r="AH16">
        <v>37.700000000000003</v>
      </c>
      <c r="AI16">
        <v>5.96</v>
      </c>
      <c r="AJ16" s="20" t="s">
        <v>2382</v>
      </c>
      <c r="AK16" t="s">
        <v>2380</v>
      </c>
      <c r="AL16" t="s">
        <v>2380</v>
      </c>
      <c r="AM16" s="29">
        <v>2</v>
      </c>
      <c r="AN16" s="20" t="s">
        <v>2383</v>
      </c>
      <c r="AO16" s="20" t="str">
        <f t="shared" si="15"/>
        <v>OBESITY</v>
      </c>
      <c r="AP16" s="20" t="str">
        <f t="shared" si="16"/>
        <v>pre diabeties</v>
      </c>
      <c r="AS16" t="s">
        <v>28</v>
      </c>
      <c r="AT16">
        <v>2001</v>
      </c>
      <c r="AU16" s="28" t="s">
        <v>20</v>
      </c>
      <c r="AV16">
        <v>12</v>
      </c>
      <c r="AW16">
        <v>0</v>
      </c>
      <c r="AX16" s="38">
        <v>687.54</v>
      </c>
      <c r="AY16" t="s">
        <v>12</v>
      </c>
      <c r="AZ16" t="s">
        <v>11</v>
      </c>
      <c r="BA16" t="s">
        <v>13</v>
      </c>
      <c r="BB16" s="35">
        <f>DATE(AT16,MATCH(AU16,{"Jan","Feb","Mar","Apr","May","Jun","Jul","Aug","Sep","Oct","Nov","Dec"}, 0),AV16)</f>
        <v>37146</v>
      </c>
      <c r="BC16" s="20">
        <f t="shared" si="17"/>
        <v>21</v>
      </c>
    </row>
    <row r="17" spans="2:55" ht="15.5" hidden="1" x14ac:dyDescent="0.35">
      <c r="B17" s="1" t="s">
        <v>2361</v>
      </c>
      <c r="C17" t="str">
        <f>VLOOKUP(B17,Z16:AE2351,2,FALSE)</f>
        <v>Franz,</v>
      </c>
      <c r="D17">
        <f t="shared" si="0"/>
        <v>42.13</v>
      </c>
      <c r="E17">
        <f t="shared" si="1"/>
        <v>11.9</v>
      </c>
      <c r="F17" t="str">
        <f t="shared" si="2"/>
        <v>No</v>
      </c>
      <c r="G17" t="str">
        <f t="shared" si="3"/>
        <v>No</v>
      </c>
      <c r="H17" t="str">
        <f t="shared" si="4"/>
        <v>No</v>
      </c>
      <c r="I17">
        <f t="shared" si="5"/>
        <v>0</v>
      </c>
      <c r="J17" t="str">
        <f t="shared" si="6"/>
        <v>Yes</v>
      </c>
      <c r="K17" t="str">
        <f t="shared" si="7"/>
        <v>OBESITY</v>
      </c>
      <c r="L17" t="str">
        <f t="shared" si="8"/>
        <v>diabeties</v>
      </c>
      <c r="M17" s="34">
        <f t="shared" si="9"/>
        <v>36520</v>
      </c>
      <c r="N17" s="36">
        <f t="shared" si="10"/>
        <v>700</v>
      </c>
      <c r="O17" s="23" t="str">
        <f t="shared" si="11"/>
        <v>?</v>
      </c>
      <c r="P17" s="34" t="str">
        <f t="shared" si="12"/>
        <v>tier - 3</v>
      </c>
      <c r="Q17" s="34" t="str">
        <f t="shared" si="13"/>
        <v>R1013</v>
      </c>
      <c r="R17" s="23">
        <f t="shared" si="14"/>
        <v>23</v>
      </c>
      <c r="Z17" s="1" t="s">
        <v>2361</v>
      </c>
      <c r="AA17" s="1" t="s">
        <v>4772</v>
      </c>
      <c r="AB17" t="s">
        <v>4746</v>
      </c>
      <c r="AC17" t="s">
        <v>4773</v>
      </c>
      <c r="AG17" t="s">
        <v>2361</v>
      </c>
      <c r="AH17">
        <v>42.13</v>
      </c>
      <c r="AI17">
        <v>11.9</v>
      </c>
      <c r="AJ17" s="20" t="s">
        <v>2380</v>
      </c>
      <c r="AK17" t="s">
        <v>2380</v>
      </c>
      <c r="AL17" t="s">
        <v>2380</v>
      </c>
      <c r="AM17" s="29">
        <v>0</v>
      </c>
      <c r="AN17" s="20" t="s">
        <v>2383</v>
      </c>
      <c r="AO17" s="20" t="str">
        <f t="shared" si="15"/>
        <v>OBESITY</v>
      </c>
      <c r="AP17" s="20" t="str">
        <f t="shared" si="16"/>
        <v>diabeties</v>
      </c>
      <c r="AS17" t="s">
        <v>29</v>
      </c>
      <c r="AT17">
        <v>1999</v>
      </c>
      <c r="AU17" s="28" t="s">
        <v>30</v>
      </c>
      <c r="AV17">
        <v>26</v>
      </c>
      <c r="AW17">
        <v>0</v>
      </c>
      <c r="AX17" s="38">
        <v>700</v>
      </c>
      <c r="AY17" t="s">
        <v>31</v>
      </c>
      <c r="AZ17" t="s">
        <v>12</v>
      </c>
      <c r="BA17" t="s">
        <v>13</v>
      </c>
      <c r="BB17" s="35">
        <f>DATE(AT17,MATCH(AU17,{"Jan","Feb","Mar","Apr","May","Jun","Jul","Aug","Sep","Oct","Nov","Dec"}, 0),AV17)</f>
        <v>36520</v>
      </c>
      <c r="BC17" s="20">
        <f t="shared" si="17"/>
        <v>23</v>
      </c>
    </row>
    <row r="18" spans="2:55" ht="15.5" hidden="1" x14ac:dyDescent="0.35">
      <c r="B18" s="1" t="s">
        <v>2360</v>
      </c>
      <c r="C18" t="str">
        <f>VLOOKUP(B18,Z17:AE2352,2,FALSE)</f>
        <v>Foster,</v>
      </c>
      <c r="D18">
        <f t="shared" si="0"/>
        <v>40.92</v>
      </c>
      <c r="E18">
        <f t="shared" si="1"/>
        <v>8.41</v>
      </c>
      <c r="F18" t="str">
        <f t="shared" si="2"/>
        <v>No</v>
      </c>
      <c r="G18" t="str">
        <f t="shared" si="3"/>
        <v>No</v>
      </c>
      <c r="H18" t="str">
        <f t="shared" si="4"/>
        <v>No</v>
      </c>
      <c r="I18">
        <f t="shared" si="5"/>
        <v>0</v>
      </c>
      <c r="J18" t="str">
        <f t="shared" si="6"/>
        <v>Yes</v>
      </c>
      <c r="K18" t="str">
        <f t="shared" si="7"/>
        <v>OBESITY</v>
      </c>
      <c r="L18" t="str">
        <f t="shared" si="8"/>
        <v>diabeties</v>
      </c>
      <c r="M18" s="34">
        <f t="shared" si="9"/>
        <v>36508</v>
      </c>
      <c r="N18" s="36">
        <f t="shared" si="10"/>
        <v>722.99</v>
      </c>
      <c r="O18" s="23" t="str">
        <f t="shared" si="11"/>
        <v>tier - 3</v>
      </c>
      <c r="P18" s="34" t="str">
        <f t="shared" si="12"/>
        <v>tier - 1</v>
      </c>
      <c r="Q18" s="34" t="str">
        <f t="shared" si="13"/>
        <v>R1013</v>
      </c>
      <c r="R18" s="23">
        <f t="shared" si="14"/>
        <v>23</v>
      </c>
      <c r="Z18" s="1" t="s">
        <v>2360</v>
      </c>
      <c r="AA18" s="1" t="s">
        <v>4774</v>
      </c>
      <c r="AB18" t="s">
        <v>4746</v>
      </c>
      <c r="AC18" t="s">
        <v>4775</v>
      </c>
      <c r="AG18" t="s">
        <v>2360</v>
      </c>
      <c r="AH18">
        <v>40.92</v>
      </c>
      <c r="AI18">
        <v>8.41</v>
      </c>
      <c r="AJ18" s="20" t="s">
        <v>2380</v>
      </c>
      <c r="AK18" t="s">
        <v>2380</v>
      </c>
      <c r="AL18" t="s">
        <v>2380</v>
      </c>
      <c r="AM18" s="29">
        <v>0</v>
      </c>
      <c r="AN18" s="20" t="s">
        <v>2383</v>
      </c>
      <c r="AO18" s="20" t="str">
        <f t="shared" si="15"/>
        <v>OBESITY</v>
      </c>
      <c r="AP18" s="20" t="str">
        <f t="shared" si="16"/>
        <v>diabeties</v>
      </c>
      <c r="AS18" t="s">
        <v>32</v>
      </c>
      <c r="AT18">
        <v>1999</v>
      </c>
      <c r="AU18" s="28" t="s">
        <v>30</v>
      </c>
      <c r="AV18">
        <v>14</v>
      </c>
      <c r="AW18">
        <v>0</v>
      </c>
      <c r="AX18" s="38">
        <v>722.99</v>
      </c>
      <c r="AY18" t="s">
        <v>12</v>
      </c>
      <c r="AZ18" t="s">
        <v>16</v>
      </c>
      <c r="BA18" t="s">
        <v>13</v>
      </c>
      <c r="BB18" s="35">
        <f>DATE(AT18,MATCH(AU18,{"Jan","Feb","Mar","Apr","May","Jun","Jul","Aug","Sep","Oct","Nov","Dec"}, 0),AV18)</f>
        <v>36508</v>
      </c>
      <c r="BC18" s="20">
        <f t="shared" si="17"/>
        <v>23</v>
      </c>
    </row>
    <row r="19" spans="2:55" ht="15.5" hidden="1" x14ac:dyDescent="0.35">
      <c r="B19" s="1" t="s">
        <v>2359</v>
      </c>
      <c r="C19" t="str">
        <f>VLOOKUP(B19,Z18:AE2353,2,FALSE)</f>
        <v>Tenorio,</v>
      </c>
      <c r="D19">
        <f t="shared" si="0"/>
        <v>40.564999999999998</v>
      </c>
      <c r="E19">
        <f t="shared" si="1"/>
        <v>7.02</v>
      </c>
      <c r="F19" t="str">
        <f t="shared" si="2"/>
        <v>No</v>
      </c>
      <c r="G19" t="str">
        <f t="shared" si="3"/>
        <v>No</v>
      </c>
      <c r="H19" t="str">
        <f t="shared" si="4"/>
        <v>No</v>
      </c>
      <c r="I19">
        <f t="shared" si="5"/>
        <v>0</v>
      </c>
      <c r="J19" t="str">
        <f t="shared" si="6"/>
        <v>Yes</v>
      </c>
      <c r="K19" t="str">
        <f t="shared" si="7"/>
        <v>OBESITY</v>
      </c>
      <c r="L19" t="str">
        <f t="shared" si="8"/>
        <v>diabeties</v>
      </c>
      <c r="M19" s="34" t="e">
        <f t="shared" si="9"/>
        <v>#N/A</v>
      </c>
      <c r="N19" s="36">
        <f t="shared" si="10"/>
        <v>750</v>
      </c>
      <c r="O19" s="23" t="str">
        <f t="shared" si="11"/>
        <v>tier - 3</v>
      </c>
      <c r="P19" s="34" t="str">
        <f t="shared" si="12"/>
        <v>tier - 1</v>
      </c>
      <c r="Q19" s="34" t="str">
        <f t="shared" si="13"/>
        <v>R1012</v>
      </c>
      <c r="R19" s="23" t="e">
        <f>VLOOKUP($AS19,$AS$5:$BC$2348,11,FALSE)</f>
        <v>#N/A</v>
      </c>
      <c r="Z19" s="1" t="s">
        <v>2359</v>
      </c>
      <c r="AA19" s="1" t="s">
        <v>4776</v>
      </c>
      <c r="AB19" t="s">
        <v>4746</v>
      </c>
      <c r="AC19" t="s">
        <v>4777</v>
      </c>
      <c r="AG19" t="s">
        <v>2359</v>
      </c>
      <c r="AH19">
        <v>40.564999999999998</v>
      </c>
      <c r="AI19">
        <v>7.02</v>
      </c>
      <c r="AJ19" s="20" t="s">
        <v>2380</v>
      </c>
      <c r="AK19" t="s">
        <v>2380</v>
      </c>
      <c r="AL19" t="s">
        <v>2380</v>
      </c>
      <c r="AM19" s="29">
        <v>0</v>
      </c>
      <c r="AN19" s="20" t="s">
        <v>2383</v>
      </c>
      <c r="AO19" s="20" t="str">
        <f t="shared" si="15"/>
        <v>OBESITY</v>
      </c>
      <c r="AP19" s="20" t="str">
        <f t="shared" si="16"/>
        <v>diabeties</v>
      </c>
      <c r="AS19" t="s">
        <v>33</v>
      </c>
      <c r="AT19">
        <v>2002</v>
      </c>
      <c r="AU19" s="28" t="s">
        <v>31</v>
      </c>
      <c r="AV19">
        <v>19</v>
      </c>
      <c r="AW19">
        <v>0</v>
      </c>
      <c r="AX19" s="38">
        <v>750</v>
      </c>
      <c r="AY19" t="s">
        <v>12</v>
      </c>
      <c r="AZ19" t="s">
        <v>16</v>
      </c>
      <c r="BA19" t="s">
        <v>23</v>
      </c>
      <c r="BB19" s="35" t="e">
        <f>DATE(AT19,MATCH(AU19,{"Jan","Feb","Mar","Apr","May","Jun","Jul","Aug","Sep","Oct","Nov","Dec"}, 0),AV19)</f>
        <v>#N/A</v>
      </c>
      <c r="BC19" s="20" t="e">
        <f t="shared" si="17"/>
        <v>#N/A</v>
      </c>
    </row>
    <row r="20" spans="2:55" ht="15.5" hidden="1" x14ac:dyDescent="0.35">
      <c r="B20" s="1" t="s">
        <v>2358</v>
      </c>
      <c r="C20" t="str">
        <f>VLOOKUP(B20,Z19:AE2354,2,FALSE)</f>
        <v>Rios,</v>
      </c>
      <c r="D20">
        <f t="shared" si="0"/>
        <v>36.384999999999998</v>
      </c>
      <c r="E20">
        <f t="shared" si="1"/>
        <v>7.59</v>
      </c>
      <c r="F20" t="str">
        <f t="shared" si="2"/>
        <v>yes</v>
      </c>
      <c r="G20" t="str">
        <f t="shared" si="3"/>
        <v>No</v>
      </c>
      <c r="H20" t="str">
        <f t="shared" si="4"/>
        <v>No</v>
      </c>
      <c r="I20">
        <f t="shared" si="5"/>
        <v>2</v>
      </c>
      <c r="J20" t="str">
        <f t="shared" si="6"/>
        <v>Yes</v>
      </c>
      <c r="K20" t="str">
        <f t="shared" si="7"/>
        <v>OBESITY</v>
      </c>
      <c r="L20" t="str">
        <f t="shared" si="8"/>
        <v>diabeties</v>
      </c>
      <c r="M20" s="34">
        <f t="shared" si="9"/>
        <v>34190</v>
      </c>
      <c r="N20" s="36">
        <f t="shared" si="10"/>
        <v>760</v>
      </c>
      <c r="O20" s="23" t="str">
        <f t="shared" si="11"/>
        <v>tier - 3</v>
      </c>
      <c r="P20" s="34" t="str">
        <f t="shared" si="12"/>
        <v>tier - 1</v>
      </c>
      <c r="Q20" s="34" t="str">
        <f t="shared" si="13"/>
        <v>R1013</v>
      </c>
      <c r="R20" s="23">
        <f t="shared" si="14"/>
        <v>29</v>
      </c>
      <c r="Z20" s="1" t="s">
        <v>2358</v>
      </c>
      <c r="AA20" s="1" t="s">
        <v>4778</v>
      </c>
      <c r="AB20" t="s">
        <v>4743</v>
      </c>
      <c r="AC20" t="s">
        <v>4779</v>
      </c>
      <c r="AD20" t="s">
        <v>4780</v>
      </c>
      <c r="AG20" t="s">
        <v>2358</v>
      </c>
      <c r="AH20">
        <v>36.384999999999998</v>
      </c>
      <c r="AI20">
        <v>7.59</v>
      </c>
      <c r="AJ20" s="20" t="s">
        <v>2382</v>
      </c>
      <c r="AK20" t="s">
        <v>2380</v>
      </c>
      <c r="AL20" t="s">
        <v>2380</v>
      </c>
      <c r="AM20" s="29">
        <v>2</v>
      </c>
      <c r="AN20" s="20" t="s">
        <v>2383</v>
      </c>
      <c r="AO20" s="20" t="str">
        <f t="shared" si="15"/>
        <v>OBESITY</v>
      </c>
      <c r="AP20" s="20" t="str">
        <f t="shared" si="16"/>
        <v>diabeties</v>
      </c>
      <c r="AS20" t="s">
        <v>34</v>
      </c>
      <c r="AT20">
        <v>1993</v>
      </c>
      <c r="AU20" s="28" t="s">
        <v>35</v>
      </c>
      <c r="AV20">
        <v>9</v>
      </c>
      <c r="AW20">
        <v>0</v>
      </c>
      <c r="AX20" s="38">
        <v>760</v>
      </c>
      <c r="AY20" t="s">
        <v>12</v>
      </c>
      <c r="AZ20" t="s">
        <v>16</v>
      </c>
      <c r="BA20" t="s">
        <v>13</v>
      </c>
      <c r="BB20" s="35">
        <f>DATE(AT20,MATCH(AU20,{"Jan","Feb","Mar","Apr","May","Jun","Jul","Aug","Sep","Oct","Nov","Dec"}, 0),AV20)</f>
        <v>34190</v>
      </c>
      <c r="BC20" s="20">
        <f t="shared" si="17"/>
        <v>29</v>
      </c>
    </row>
    <row r="21" spans="2:55" ht="15.5" hidden="1" x14ac:dyDescent="0.35">
      <c r="B21" s="1" t="s">
        <v>2357</v>
      </c>
      <c r="C21" t="str">
        <f>VLOOKUP(B21,Z20:AE2355,2,FALSE)</f>
        <v>Viau-Dupuis,</v>
      </c>
      <c r="D21">
        <f t="shared" si="0"/>
        <v>39.9</v>
      </c>
      <c r="E21">
        <f t="shared" si="1"/>
        <v>11.32</v>
      </c>
      <c r="F21" t="str">
        <f t="shared" si="2"/>
        <v>No</v>
      </c>
      <c r="G21" t="str">
        <f t="shared" si="3"/>
        <v>No</v>
      </c>
      <c r="H21" t="str">
        <f t="shared" si="4"/>
        <v>No</v>
      </c>
      <c r="I21">
        <f t="shared" si="5"/>
        <v>0</v>
      </c>
      <c r="J21" t="str">
        <f t="shared" si="6"/>
        <v>Yes</v>
      </c>
      <c r="K21" t="str">
        <f t="shared" si="7"/>
        <v>OBESITY</v>
      </c>
      <c r="L21" t="str">
        <f t="shared" si="8"/>
        <v>diabeties</v>
      </c>
      <c r="M21" s="34">
        <f t="shared" si="9"/>
        <v>35360</v>
      </c>
      <c r="N21" s="36">
        <f t="shared" si="10"/>
        <v>760</v>
      </c>
      <c r="O21" s="23" t="str">
        <f t="shared" si="11"/>
        <v>tier - 3</v>
      </c>
      <c r="P21" s="34" t="str">
        <f t="shared" si="12"/>
        <v>tier - 3</v>
      </c>
      <c r="Q21" s="34" t="str">
        <f t="shared" si="13"/>
        <v>R1013</v>
      </c>
      <c r="R21" s="23">
        <f t="shared" si="14"/>
        <v>26</v>
      </c>
      <c r="Z21" s="1" t="s">
        <v>2357</v>
      </c>
      <c r="AA21" s="1" t="s">
        <v>4781</v>
      </c>
      <c r="AB21" t="s">
        <v>4746</v>
      </c>
      <c r="AC21" t="s">
        <v>4782</v>
      </c>
      <c r="AG21" t="s">
        <v>2357</v>
      </c>
      <c r="AH21">
        <v>39.9</v>
      </c>
      <c r="AI21">
        <v>11.32</v>
      </c>
      <c r="AJ21" s="20" t="s">
        <v>2380</v>
      </c>
      <c r="AK21" t="s">
        <v>2380</v>
      </c>
      <c r="AL21" t="s">
        <v>2380</v>
      </c>
      <c r="AM21" s="29">
        <v>0</v>
      </c>
      <c r="AN21" s="20" t="s">
        <v>2383</v>
      </c>
      <c r="AO21" s="20" t="str">
        <f t="shared" si="15"/>
        <v>OBESITY</v>
      </c>
      <c r="AP21" s="20" t="str">
        <f t="shared" si="16"/>
        <v>diabeties</v>
      </c>
      <c r="AS21" t="s">
        <v>36</v>
      </c>
      <c r="AT21">
        <v>1996</v>
      </c>
      <c r="AU21" s="28" t="s">
        <v>37</v>
      </c>
      <c r="AV21">
        <v>22</v>
      </c>
      <c r="AW21">
        <v>0</v>
      </c>
      <c r="AX21" s="38">
        <v>760</v>
      </c>
      <c r="AY21" t="s">
        <v>12</v>
      </c>
      <c r="AZ21" t="s">
        <v>12</v>
      </c>
      <c r="BA21" t="s">
        <v>13</v>
      </c>
      <c r="BB21" s="35">
        <f>DATE(AT21,MATCH(AU21,{"Jan","Feb","Mar","Apr","May","Jun","Jul","Aug","Sep","Oct","Nov","Dec"}, 0),AV21)</f>
        <v>35360</v>
      </c>
      <c r="BC21" s="20">
        <f t="shared" si="17"/>
        <v>26</v>
      </c>
    </row>
    <row r="22" spans="2:55" ht="15.5" hidden="1" x14ac:dyDescent="0.35">
      <c r="B22" s="1" t="s">
        <v>2356</v>
      </c>
      <c r="C22" t="str">
        <f>VLOOKUP(B22,Z21:AE2356,2,FALSE)</f>
        <v>Cronin,</v>
      </c>
      <c r="D22">
        <f t="shared" si="0"/>
        <v>33.799999999999997</v>
      </c>
      <c r="E22">
        <f t="shared" si="1"/>
        <v>7.67</v>
      </c>
      <c r="F22" t="str">
        <f t="shared" si="2"/>
        <v>No</v>
      </c>
      <c r="G22" t="str">
        <f t="shared" si="3"/>
        <v>No</v>
      </c>
      <c r="H22" t="str">
        <f t="shared" si="4"/>
        <v>No</v>
      </c>
      <c r="I22">
        <f t="shared" si="5"/>
        <v>3</v>
      </c>
      <c r="J22" t="str">
        <f t="shared" si="6"/>
        <v>Yes</v>
      </c>
      <c r="K22" t="str">
        <f t="shared" si="7"/>
        <v>OBESITY</v>
      </c>
      <c r="L22" t="str">
        <f t="shared" si="8"/>
        <v>diabeties</v>
      </c>
      <c r="M22" s="34">
        <f t="shared" si="9"/>
        <v>34148</v>
      </c>
      <c r="N22" s="36">
        <f t="shared" si="10"/>
        <v>770</v>
      </c>
      <c r="O22" s="23" t="str">
        <f t="shared" si="11"/>
        <v>tier - 3</v>
      </c>
      <c r="P22" s="34" t="str">
        <f t="shared" si="12"/>
        <v>tier - 3</v>
      </c>
      <c r="Q22" s="34" t="str">
        <f t="shared" si="13"/>
        <v>R1013</v>
      </c>
      <c r="R22" s="23">
        <f t="shared" si="14"/>
        <v>29</v>
      </c>
      <c r="Z22" s="1" t="s">
        <v>2356</v>
      </c>
      <c r="AA22" s="1" t="s">
        <v>4783</v>
      </c>
      <c r="AB22" t="s">
        <v>4743</v>
      </c>
      <c r="AC22" t="s">
        <v>4784</v>
      </c>
      <c r="AD22" t="s">
        <v>4785</v>
      </c>
      <c r="AG22" t="s">
        <v>2356</v>
      </c>
      <c r="AH22">
        <v>33.799999999999997</v>
      </c>
      <c r="AI22">
        <v>7.67</v>
      </c>
      <c r="AJ22" s="20" t="s">
        <v>2380</v>
      </c>
      <c r="AK22" t="s">
        <v>2380</v>
      </c>
      <c r="AL22" t="s">
        <v>2380</v>
      </c>
      <c r="AM22" s="29">
        <v>3</v>
      </c>
      <c r="AN22" s="20" t="s">
        <v>2383</v>
      </c>
      <c r="AO22" s="20" t="str">
        <f t="shared" si="15"/>
        <v>OBESITY</v>
      </c>
      <c r="AP22" s="20" t="str">
        <f t="shared" si="16"/>
        <v>diabeties</v>
      </c>
      <c r="AS22" t="s">
        <v>38</v>
      </c>
      <c r="AT22">
        <v>1993</v>
      </c>
      <c r="AU22" s="28" t="s">
        <v>18</v>
      </c>
      <c r="AV22">
        <v>28</v>
      </c>
      <c r="AW22">
        <v>0</v>
      </c>
      <c r="AX22" s="38">
        <v>770</v>
      </c>
      <c r="AY22" t="s">
        <v>12</v>
      </c>
      <c r="AZ22" t="s">
        <v>12</v>
      </c>
      <c r="BA22" t="s">
        <v>13</v>
      </c>
      <c r="BB22" s="35">
        <f>DATE(AT22,MATCH(AU22,{"Jan","Feb","Mar","Apr","May","Jun","Jul","Aug","Sep","Oct","Nov","Dec"}, 0),AV22)</f>
        <v>34148</v>
      </c>
      <c r="BC22" s="20">
        <f t="shared" si="17"/>
        <v>29</v>
      </c>
    </row>
    <row r="23" spans="2:55" ht="15.5" hidden="1" x14ac:dyDescent="0.35">
      <c r="B23" s="1" t="s">
        <v>2355</v>
      </c>
      <c r="C23" t="str">
        <f>VLOOKUP(B23,Z22:AE2357,2,FALSE)</f>
        <v>Noordstar,</v>
      </c>
      <c r="D23">
        <f t="shared" si="0"/>
        <v>36.765000000000001</v>
      </c>
      <c r="E23">
        <f t="shared" si="1"/>
        <v>7.29</v>
      </c>
      <c r="F23" t="str">
        <f t="shared" si="2"/>
        <v>yes</v>
      </c>
      <c r="G23" t="str">
        <f t="shared" si="3"/>
        <v>No</v>
      </c>
      <c r="H23" t="str">
        <f t="shared" si="4"/>
        <v>Yes</v>
      </c>
      <c r="I23">
        <f t="shared" si="5"/>
        <v>1</v>
      </c>
      <c r="J23" t="str">
        <f t="shared" si="6"/>
        <v>Yes</v>
      </c>
      <c r="K23" t="str">
        <f t="shared" si="7"/>
        <v>OBESITY</v>
      </c>
      <c r="L23" t="str">
        <f t="shared" si="8"/>
        <v>diabeties</v>
      </c>
      <c r="M23" s="34" t="e">
        <f t="shared" si="9"/>
        <v>#N/A</v>
      </c>
      <c r="N23" s="36">
        <f t="shared" si="10"/>
        <v>770.38</v>
      </c>
      <c r="O23" s="23" t="str">
        <f t="shared" si="11"/>
        <v>tier - 3</v>
      </c>
      <c r="P23" s="34" t="str">
        <f t="shared" si="12"/>
        <v>?</v>
      </c>
      <c r="Q23" s="34" t="str">
        <f t="shared" si="13"/>
        <v>R1012</v>
      </c>
      <c r="R23" s="23" t="e">
        <f t="shared" si="14"/>
        <v>#N/A</v>
      </c>
      <c r="Z23" s="1" t="s">
        <v>2355</v>
      </c>
      <c r="AA23" s="1" t="s">
        <v>4786</v>
      </c>
      <c r="AB23" t="s">
        <v>4743</v>
      </c>
      <c r="AC23" t="s">
        <v>4787</v>
      </c>
      <c r="AD23" t="s">
        <v>4780</v>
      </c>
      <c r="AG23" t="s">
        <v>2355</v>
      </c>
      <c r="AH23">
        <v>36.765000000000001</v>
      </c>
      <c r="AI23">
        <v>7.29</v>
      </c>
      <c r="AJ23" s="20" t="s">
        <v>2382</v>
      </c>
      <c r="AK23" t="s">
        <v>2380</v>
      </c>
      <c r="AL23" t="s">
        <v>2383</v>
      </c>
      <c r="AM23" s="29">
        <v>1</v>
      </c>
      <c r="AN23" s="20" t="s">
        <v>2383</v>
      </c>
      <c r="AO23" s="20" t="str">
        <f t="shared" si="15"/>
        <v>OBESITY</v>
      </c>
      <c r="AP23" s="20" t="str">
        <f t="shared" si="16"/>
        <v>diabeties</v>
      </c>
      <c r="AS23" t="s">
        <v>39</v>
      </c>
      <c r="AT23">
        <v>1996</v>
      </c>
      <c r="AU23" s="28" t="s">
        <v>31</v>
      </c>
      <c r="AV23">
        <v>18</v>
      </c>
      <c r="AW23">
        <v>0</v>
      </c>
      <c r="AX23" s="38">
        <v>770.38</v>
      </c>
      <c r="AY23" t="s">
        <v>12</v>
      </c>
      <c r="AZ23" t="s">
        <v>31</v>
      </c>
      <c r="BA23" t="s">
        <v>23</v>
      </c>
      <c r="BB23" s="35" t="e">
        <f>DATE(AT23,MATCH(AU23,{"Jan","Feb","Mar","Apr","May","Jun","Jul","Aug","Sep","Oct","Nov","Dec"}, 0),AV23)</f>
        <v>#N/A</v>
      </c>
      <c r="BC23" s="20" t="e">
        <f t="shared" si="17"/>
        <v>#N/A</v>
      </c>
    </row>
    <row r="24" spans="2:55" ht="15.5" hidden="1" x14ac:dyDescent="0.35">
      <c r="B24" s="1" t="s">
        <v>2354</v>
      </c>
      <c r="C24" t="str">
        <f>VLOOKUP(B24,Z23:AE2358,2,FALSE)</f>
        <v>Boudalia,</v>
      </c>
      <c r="D24">
        <f t="shared" si="0"/>
        <v>36.954999999999998</v>
      </c>
      <c r="E24">
        <f t="shared" si="1"/>
        <v>4.72</v>
      </c>
      <c r="F24" t="str">
        <f t="shared" si="2"/>
        <v>yes</v>
      </c>
      <c r="G24" t="str">
        <f t="shared" si="3"/>
        <v>No</v>
      </c>
      <c r="H24" t="str">
        <f t="shared" si="4"/>
        <v>No</v>
      </c>
      <c r="I24">
        <f t="shared" si="5"/>
        <v>1</v>
      </c>
      <c r="J24" t="str">
        <f t="shared" si="6"/>
        <v>Yes</v>
      </c>
      <c r="K24" t="str">
        <f t="shared" si="7"/>
        <v>OBESITY</v>
      </c>
      <c r="L24" t="str">
        <f t="shared" si="8"/>
        <v>normal</v>
      </c>
      <c r="M24" s="34">
        <f t="shared" si="9"/>
        <v>35040</v>
      </c>
      <c r="N24" s="36">
        <f t="shared" si="10"/>
        <v>773.54</v>
      </c>
      <c r="O24" s="23" t="str">
        <f t="shared" si="11"/>
        <v>tier - 3</v>
      </c>
      <c r="P24" s="34" t="str">
        <f t="shared" si="12"/>
        <v>tier - 2</v>
      </c>
      <c r="Q24" s="34" t="str">
        <f t="shared" si="13"/>
        <v>R1013</v>
      </c>
      <c r="R24" s="23">
        <f t="shared" si="14"/>
        <v>27</v>
      </c>
      <c r="Z24" s="1" t="s">
        <v>2354</v>
      </c>
      <c r="AA24" s="1" t="s">
        <v>4788</v>
      </c>
      <c r="AB24" t="s">
        <v>4746</v>
      </c>
      <c r="AC24" t="s">
        <v>4789</v>
      </c>
      <c r="AD24" t="s">
        <v>4790</v>
      </c>
      <c r="AG24" t="s">
        <v>2354</v>
      </c>
      <c r="AH24">
        <v>36.954999999999998</v>
      </c>
      <c r="AI24">
        <v>4.72</v>
      </c>
      <c r="AJ24" s="20" t="s">
        <v>2382</v>
      </c>
      <c r="AK24" t="s">
        <v>2380</v>
      </c>
      <c r="AL24" t="s">
        <v>2380</v>
      </c>
      <c r="AM24" s="29">
        <v>1</v>
      </c>
      <c r="AN24" s="20" t="s">
        <v>2383</v>
      </c>
      <c r="AO24" s="20" t="str">
        <f t="shared" si="15"/>
        <v>OBESITY</v>
      </c>
      <c r="AP24" s="20" t="str">
        <f t="shared" si="16"/>
        <v>normal</v>
      </c>
      <c r="AS24" t="s">
        <v>40</v>
      </c>
      <c r="AT24">
        <v>1995</v>
      </c>
      <c r="AU24" s="28" t="s">
        <v>30</v>
      </c>
      <c r="AV24">
        <v>7</v>
      </c>
      <c r="AW24">
        <v>0</v>
      </c>
      <c r="AX24" s="38">
        <v>773.54</v>
      </c>
      <c r="AY24" t="s">
        <v>12</v>
      </c>
      <c r="AZ24" t="s">
        <v>11</v>
      </c>
      <c r="BA24" t="s">
        <v>13</v>
      </c>
      <c r="BB24" s="35">
        <f>DATE(AT24,MATCH(AU24,{"Jan","Feb","Mar","Apr","May","Jun","Jul","Aug","Sep","Oct","Nov","Dec"}, 0),AV24)</f>
        <v>35040</v>
      </c>
      <c r="BC24" s="20">
        <f t="shared" si="17"/>
        <v>27</v>
      </c>
    </row>
    <row r="25" spans="2:55" ht="15.5" hidden="1" x14ac:dyDescent="0.35">
      <c r="B25" s="1" t="s">
        <v>2353</v>
      </c>
      <c r="C25" t="str">
        <f>VLOOKUP(B25,Z24:AE2359,2,FALSE)</f>
        <v>Flor,</v>
      </c>
      <c r="D25">
        <f t="shared" si="0"/>
        <v>42.9</v>
      </c>
      <c r="E25">
        <f t="shared" si="1"/>
        <v>11.41</v>
      </c>
      <c r="F25" t="str">
        <f t="shared" si="2"/>
        <v>No</v>
      </c>
      <c r="G25" t="str">
        <f t="shared" si="3"/>
        <v>No</v>
      </c>
      <c r="H25" t="str">
        <f t="shared" si="4"/>
        <v>No</v>
      </c>
      <c r="I25">
        <f t="shared" si="5"/>
        <v>0</v>
      </c>
      <c r="J25" t="str">
        <f t="shared" si="6"/>
        <v>Yes</v>
      </c>
      <c r="K25" t="str">
        <f t="shared" si="7"/>
        <v>OBESITY</v>
      </c>
      <c r="L25" t="str">
        <f t="shared" si="8"/>
        <v>diabeties</v>
      </c>
      <c r="M25" s="34">
        <f t="shared" si="9"/>
        <v>38267</v>
      </c>
      <c r="N25" s="36">
        <f t="shared" si="10"/>
        <v>830.52</v>
      </c>
      <c r="O25" s="23" t="str">
        <f t="shared" si="11"/>
        <v>tier - 3</v>
      </c>
      <c r="P25" s="34" t="str">
        <f t="shared" si="12"/>
        <v>tier - 2</v>
      </c>
      <c r="Q25" s="34" t="str">
        <f t="shared" si="13"/>
        <v>R1011</v>
      </c>
      <c r="R25" s="23">
        <f t="shared" si="14"/>
        <v>18</v>
      </c>
      <c r="Z25" s="1" t="s">
        <v>2353</v>
      </c>
      <c r="AA25" s="1" t="s">
        <v>4791</v>
      </c>
      <c r="AB25" t="s">
        <v>4746</v>
      </c>
      <c r="AC25" t="s">
        <v>4792</v>
      </c>
      <c r="AG25" t="s">
        <v>2353</v>
      </c>
      <c r="AH25">
        <v>42.9</v>
      </c>
      <c r="AI25">
        <v>11.41</v>
      </c>
      <c r="AJ25" s="20" t="s">
        <v>2380</v>
      </c>
      <c r="AK25" t="s">
        <v>2380</v>
      </c>
      <c r="AL25" t="s">
        <v>2380</v>
      </c>
      <c r="AM25" s="29">
        <v>0</v>
      </c>
      <c r="AN25" s="20" t="s">
        <v>2383</v>
      </c>
      <c r="AO25" s="20" t="str">
        <f t="shared" si="15"/>
        <v>OBESITY</v>
      </c>
      <c r="AP25" s="20" t="str">
        <f t="shared" si="16"/>
        <v>diabeties</v>
      </c>
      <c r="AS25" t="s">
        <v>41</v>
      </c>
      <c r="AT25">
        <v>2004</v>
      </c>
      <c r="AU25" s="28" t="s">
        <v>37</v>
      </c>
      <c r="AV25">
        <v>7</v>
      </c>
      <c r="AW25">
        <v>0</v>
      </c>
      <c r="AX25" s="38">
        <v>830.52</v>
      </c>
      <c r="AY25" t="s">
        <v>12</v>
      </c>
      <c r="AZ25" t="s">
        <v>11</v>
      </c>
      <c r="BA25" t="s">
        <v>42</v>
      </c>
      <c r="BB25" s="35">
        <f>DATE(AT25,MATCH(AU25,{"Jan","Feb","Mar","Apr","May","Jun","Jul","Aug","Sep","Oct","Nov","Dec"}, 0),AV25)</f>
        <v>38267</v>
      </c>
      <c r="BC25" s="20">
        <f t="shared" si="17"/>
        <v>18</v>
      </c>
    </row>
    <row r="26" spans="2:55" ht="15.5" hidden="1" x14ac:dyDescent="0.35">
      <c r="B26" s="1" t="s">
        <v>2352</v>
      </c>
      <c r="C26" t="str">
        <f>VLOOKUP(B26,Z25:AE2360,2,FALSE)</f>
        <v>Fennon,</v>
      </c>
      <c r="D26">
        <f t="shared" si="0"/>
        <v>36.299999999999997</v>
      </c>
      <c r="E26">
        <f t="shared" si="1"/>
        <v>11.5</v>
      </c>
      <c r="F26" t="str">
        <f t="shared" si="2"/>
        <v>yes</v>
      </c>
      <c r="G26" t="str">
        <f t="shared" si="3"/>
        <v>No</v>
      </c>
      <c r="H26" t="str">
        <f t="shared" si="4"/>
        <v>No</v>
      </c>
      <c r="I26">
        <f t="shared" si="5"/>
        <v>2</v>
      </c>
      <c r="J26" t="str">
        <f t="shared" si="6"/>
        <v>Yes</v>
      </c>
      <c r="K26" t="str">
        <f t="shared" si="7"/>
        <v>OBESITY</v>
      </c>
      <c r="L26" t="str">
        <f t="shared" si="8"/>
        <v>diabeties</v>
      </c>
      <c r="M26" s="34">
        <f t="shared" si="9"/>
        <v>36848</v>
      </c>
      <c r="N26" s="36">
        <f t="shared" si="10"/>
        <v>865.41</v>
      </c>
      <c r="O26" s="23" t="str">
        <f t="shared" si="11"/>
        <v>tier - 3</v>
      </c>
      <c r="P26" s="34" t="str">
        <f t="shared" si="12"/>
        <v>tier - 1</v>
      </c>
      <c r="Q26" s="34" t="str">
        <f t="shared" si="13"/>
        <v>R1013</v>
      </c>
      <c r="R26" s="23">
        <f t="shared" si="14"/>
        <v>22</v>
      </c>
      <c r="Z26" s="1" t="s">
        <v>2352</v>
      </c>
      <c r="AA26" s="1" t="s">
        <v>4793</v>
      </c>
      <c r="AB26" t="s">
        <v>4746</v>
      </c>
      <c r="AC26" t="s">
        <v>4794</v>
      </c>
      <c r="AG26" t="s">
        <v>2352</v>
      </c>
      <c r="AH26">
        <v>36.299999999999997</v>
      </c>
      <c r="AI26">
        <v>11.5</v>
      </c>
      <c r="AJ26" s="20" t="s">
        <v>2382</v>
      </c>
      <c r="AK26" t="s">
        <v>2380</v>
      </c>
      <c r="AL26" t="s">
        <v>2380</v>
      </c>
      <c r="AM26" s="29">
        <v>2</v>
      </c>
      <c r="AN26" s="20" t="s">
        <v>2383</v>
      </c>
      <c r="AO26" s="20" t="str">
        <f t="shared" si="15"/>
        <v>OBESITY</v>
      </c>
      <c r="AP26" s="20" t="str">
        <f t="shared" si="16"/>
        <v>diabeties</v>
      </c>
      <c r="AS26" t="s">
        <v>43</v>
      </c>
      <c r="AT26">
        <v>2000</v>
      </c>
      <c r="AU26" s="28" t="s">
        <v>15</v>
      </c>
      <c r="AV26">
        <v>18</v>
      </c>
      <c r="AW26">
        <v>0</v>
      </c>
      <c r="AX26" s="38">
        <v>865.41</v>
      </c>
      <c r="AY26" t="s">
        <v>12</v>
      </c>
      <c r="AZ26" t="s">
        <v>16</v>
      </c>
      <c r="BA26" t="s">
        <v>13</v>
      </c>
      <c r="BB26" s="35">
        <f>DATE(AT26,MATCH(AU26,{"Jan","Feb","Mar","Apr","May","Jun","Jul","Aug","Sep","Oct","Nov","Dec"}, 0),AV26)</f>
        <v>36848</v>
      </c>
      <c r="BC26" s="20">
        <f t="shared" si="17"/>
        <v>22</v>
      </c>
    </row>
    <row r="27" spans="2:55" ht="15.5" hidden="1" x14ac:dyDescent="0.35">
      <c r="B27" s="1" t="s">
        <v>2351</v>
      </c>
      <c r="C27" t="str">
        <f>VLOOKUP(B27,Z26:AE2361,2,FALSE)</f>
        <v>Hribar,</v>
      </c>
      <c r="D27">
        <f t="shared" si="0"/>
        <v>32.200000000000003</v>
      </c>
      <c r="E27">
        <f t="shared" si="1"/>
        <v>6.22</v>
      </c>
      <c r="F27" t="str">
        <f t="shared" si="2"/>
        <v>yes</v>
      </c>
      <c r="G27" t="str">
        <f t="shared" si="3"/>
        <v>No</v>
      </c>
      <c r="H27" t="str">
        <f t="shared" si="4"/>
        <v>No</v>
      </c>
      <c r="I27">
        <f t="shared" si="5"/>
        <v>2</v>
      </c>
      <c r="J27" t="str">
        <f t="shared" si="6"/>
        <v>Yes</v>
      </c>
      <c r="K27" t="str">
        <f t="shared" si="7"/>
        <v>OBESITY</v>
      </c>
      <c r="L27" t="str">
        <f t="shared" si="8"/>
        <v>pre diabeties</v>
      </c>
      <c r="M27" s="34">
        <f t="shared" si="9"/>
        <v>34300</v>
      </c>
      <c r="N27" s="36">
        <f t="shared" si="10"/>
        <v>896.21</v>
      </c>
      <c r="O27" s="23" t="str">
        <f t="shared" si="11"/>
        <v>tier - 3</v>
      </c>
      <c r="P27" s="34" t="str">
        <f t="shared" si="12"/>
        <v>tier - 1</v>
      </c>
      <c r="Q27" s="34" t="str">
        <f t="shared" si="13"/>
        <v>R1013</v>
      </c>
      <c r="R27" s="23">
        <f t="shared" si="14"/>
        <v>29</v>
      </c>
      <c r="Z27" s="1" t="s">
        <v>2351</v>
      </c>
      <c r="AA27" s="1" t="s">
        <v>4795</v>
      </c>
      <c r="AB27" t="s">
        <v>4743</v>
      </c>
      <c r="AC27" t="s">
        <v>4796</v>
      </c>
      <c r="AD27" t="s">
        <v>4797</v>
      </c>
      <c r="AG27" t="s">
        <v>2351</v>
      </c>
      <c r="AH27">
        <v>32.200000000000003</v>
      </c>
      <c r="AI27">
        <v>6.22</v>
      </c>
      <c r="AJ27" s="20" t="s">
        <v>2382</v>
      </c>
      <c r="AK27" t="s">
        <v>2380</v>
      </c>
      <c r="AL27" t="s">
        <v>2380</v>
      </c>
      <c r="AM27" s="29">
        <v>2</v>
      </c>
      <c r="AN27" s="20" t="s">
        <v>2383</v>
      </c>
      <c r="AO27" s="20" t="str">
        <f t="shared" si="15"/>
        <v>OBESITY</v>
      </c>
      <c r="AP27" s="20" t="str">
        <f t="shared" si="16"/>
        <v>pre diabeties</v>
      </c>
      <c r="AS27" t="s">
        <v>44</v>
      </c>
      <c r="AT27">
        <v>1993</v>
      </c>
      <c r="AU27" s="28" t="s">
        <v>15</v>
      </c>
      <c r="AV27">
        <v>27</v>
      </c>
      <c r="AW27">
        <v>0</v>
      </c>
      <c r="AX27" s="38">
        <v>896.21</v>
      </c>
      <c r="AY27" t="s">
        <v>12</v>
      </c>
      <c r="AZ27" t="s">
        <v>16</v>
      </c>
      <c r="BA27" t="s">
        <v>13</v>
      </c>
      <c r="BB27" s="35">
        <f>DATE(AT27,MATCH(AU27,{"Jan","Feb","Mar","Apr","May","Jun","Jul","Aug","Sep","Oct","Nov","Dec"}, 0),AV27)</f>
        <v>34300</v>
      </c>
      <c r="BC27" s="20">
        <f t="shared" si="17"/>
        <v>29</v>
      </c>
    </row>
    <row r="28" spans="2:55" ht="15.5" hidden="1" x14ac:dyDescent="0.35">
      <c r="B28" s="1" t="s">
        <v>2350</v>
      </c>
      <c r="C28" t="str">
        <f>VLOOKUP(B28,Z27:AE2362,2,FALSE)</f>
        <v>Tassello,</v>
      </c>
      <c r="D28">
        <f t="shared" si="0"/>
        <v>31.3</v>
      </c>
      <c r="E28">
        <f t="shared" si="1"/>
        <v>11.38</v>
      </c>
      <c r="F28" t="str">
        <f t="shared" si="2"/>
        <v>No</v>
      </c>
      <c r="G28" t="str">
        <f t="shared" si="3"/>
        <v>No</v>
      </c>
      <c r="H28" t="str">
        <f t="shared" si="4"/>
        <v>No</v>
      </c>
      <c r="I28">
        <f t="shared" si="5"/>
        <v>3</v>
      </c>
      <c r="J28" t="str">
        <f t="shared" si="6"/>
        <v>Yes</v>
      </c>
      <c r="K28" t="str">
        <f t="shared" si="7"/>
        <v>OBESITY</v>
      </c>
      <c r="L28" t="str">
        <f t="shared" si="8"/>
        <v>diabeties</v>
      </c>
      <c r="M28" s="34">
        <f t="shared" si="9"/>
        <v>34637</v>
      </c>
      <c r="N28" s="36">
        <f t="shared" si="10"/>
        <v>915.07</v>
      </c>
      <c r="O28" s="23" t="str">
        <f t="shared" si="11"/>
        <v>tier - 3</v>
      </c>
      <c r="P28" s="34" t="str">
        <f t="shared" si="12"/>
        <v>tier - 1</v>
      </c>
      <c r="Q28" s="34" t="str">
        <f t="shared" si="13"/>
        <v>R1013</v>
      </c>
      <c r="R28" s="23">
        <f t="shared" si="14"/>
        <v>28</v>
      </c>
      <c r="Z28" s="1" t="s">
        <v>2350</v>
      </c>
      <c r="AA28" s="1" t="s">
        <v>4798</v>
      </c>
      <c r="AB28" t="s">
        <v>4743</v>
      </c>
      <c r="AC28" t="s">
        <v>4799</v>
      </c>
      <c r="AG28" t="s">
        <v>2350</v>
      </c>
      <c r="AH28">
        <v>31.3</v>
      </c>
      <c r="AI28">
        <v>11.38</v>
      </c>
      <c r="AJ28" s="20" t="s">
        <v>2380</v>
      </c>
      <c r="AK28" t="s">
        <v>2380</v>
      </c>
      <c r="AL28" t="s">
        <v>2380</v>
      </c>
      <c r="AM28" s="29">
        <v>3</v>
      </c>
      <c r="AN28" s="20" t="s">
        <v>2383</v>
      </c>
      <c r="AO28" s="20" t="str">
        <f t="shared" si="15"/>
        <v>OBESITY</v>
      </c>
      <c r="AP28" s="20" t="str">
        <f t="shared" si="16"/>
        <v>diabeties</v>
      </c>
      <c r="AS28" t="s">
        <v>45</v>
      </c>
      <c r="AT28">
        <v>1994</v>
      </c>
      <c r="AU28" s="28" t="s">
        <v>37</v>
      </c>
      <c r="AV28">
        <v>30</v>
      </c>
      <c r="AW28">
        <v>0</v>
      </c>
      <c r="AX28" s="38">
        <v>915.07</v>
      </c>
      <c r="AY28" t="s">
        <v>12</v>
      </c>
      <c r="AZ28" t="s">
        <v>16</v>
      </c>
      <c r="BA28" t="s">
        <v>13</v>
      </c>
      <c r="BB28" s="35">
        <f>DATE(AT28,MATCH(AU28,{"Jan","Feb","Mar","Apr","May","Jun","Jul","Aug","Sep","Oct","Nov","Dec"}, 0),AV28)</f>
        <v>34637</v>
      </c>
      <c r="BC28" s="20">
        <f t="shared" si="17"/>
        <v>28</v>
      </c>
    </row>
    <row r="29" spans="2:55" ht="15.5" hidden="1" x14ac:dyDescent="0.35">
      <c r="B29" s="1" t="s">
        <v>2349</v>
      </c>
      <c r="C29" t="str">
        <f>VLOOKUP(B29,Z28:AE2363,2,FALSE)</f>
        <v>Mauricette,</v>
      </c>
      <c r="D29">
        <f t="shared" si="0"/>
        <v>41.8</v>
      </c>
      <c r="E29">
        <f t="shared" si="1"/>
        <v>7.89</v>
      </c>
      <c r="F29" t="str">
        <f t="shared" si="2"/>
        <v>yes</v>
      </c>
      <c r="G29" t="str">
        <f t="shared" si="3"/>
        <v>No</v>
      </c>
      <c r="H29" t="str">
        <f t="shared" si="4"/>
        <v>No</v>
      </c>
      <c r="I29">
        <f t="shared" si="5"/>
        <v>2</v>
      </c>
      <c r="J29" t="str">
        <f t="shared" si="6"/>
        <v>Yes</v>
      </c>
      <c r="K29" t="str">
        <f t="shared" si="7"/>
        <v>OBESITY</v>
      </c>
      <c r="L29" t="str">
        <f t="shared" si="8"/>
        <v>diabeties</v>
      </c>
      <c r="M29" s="34">
        <f t="shared" si="9"/>
        <v>35000</v>
      </c>
      <c r="N29" s="36">
        <f t="shared" si="10"/>
        <v>928.59</v>
      </c>
      <c r="O29" s="23" t="str">
        <f t="shared" si="11"/>
        <v>tier - 3</v>
      </c>
      <c r="P29" s="34" t="str">
        <f t="shared" si="12"/>
        <v>tier - 1</v>
      </c>
      <c r="Q29" s="34" t="str">
        <f t="shared" si="13"/>
        <v>R1013</v>
      </c>
      <c r="R29" s="23">
        <f t="shared" si="14"/>
        <v>27</v>
      </c>
      <c r="Z29" s="1" t="s">
        <v>2349</v>
      </c>
      <c r="AA29" s="1" t="s">
        <v>4800</v>
      </c>
      <c r="AB29" t="s">
        <v>4746</v>
      </c>
      <c r="AC29" t="s">
        <v>4801</v>
      </c>
      <c r="AD29" t="s">
        <v>4785</v>
      </c>
      <c r="AG29" t="s">
        <v>2349</v>
      </c>
      <c r="AH29">
        <v>41.8</v>
      </c>
      <c r="AI29">
        <v>7.89</v>
      </c>
      <c r="AJ29" s="20" t="s">
        <v>2382</v>
      </c>
      <c r="AK29" t="s">
        <v>2380</v>
      </c>
      <c r="AL29" t="s">
        <v>2380</v>
      </c>
      <c r="AM29" s="29">
        <v>2</v>
      </c>
      <c r="AN29" s="20" t="s">
        <v>2383</v>
      </c>
      <c r="AO29" s="20" t="str">
        <f t="shared" si="15"/>
        <v>OBESITY</v>
      </c>
      <c r="AP29" s="20" t="str">
        <f t="shared" si="16"/>
        <v>diabeties</v>
      </c>
      <c r="AS29" t="s">
        <v>46</v>
      </c>
      <c r="AT29">
        <v>1995</v>
      </c>
      <c r="AU29" s="28" t="s">
        <v>37</v>
      </c>
      <c r="AV29">
        <v>28</v>
      </c>
      <c r="AW29">
        <v>0</v>
      </c>
      <c r="AX29" s="38">
        <v>928.59</v>
      </c>
      <c r="AY29" t="s">
        <v>12</v>
      </c>
      <c r="AZ29" t="s">
        <v>16</v>
      </c>
      <c r="BA29" t="s">
        <v>13</v>
      </c>
      <c r="BB29" s="35">
        <f>DATE(AT29,MATCH(AU29,{"Jan","Feb","Mar","Apr","May","Jun","Jul","Aug","Sep","Oct","Nov","Dec"}, 0),AV29)</f>
        <v>35000</v>
      </c>
      <c r="BC29" s="20">
        <f t="shared" si="17"/>
        <v>27</v>
      </c>
    </row>
    <row r="30" spans="2:55" ht="15.5" hidden="1" x14ac:dyDescent="0.35">
      <c r="B30" s="1" t="s">
        <v>2348</v>
      </c>
      <c r="C30" t="str">
        <f>VLOOKUP(B30,Z29:AE2364,2,FALSE)</f>
        <v>Garcia,</v>
      </c>
      <c r="D30">
        <f t="shared" si="0"/>
        <v>35.090000000000003</v>
      </c>
      <c r="E30">
        <f t="shared" si="1"/>
        <v>4.38</v>
      </c>
      <c r="F30" t="str">
        <f t="shared" si="2"/>
        <v>yes</v>
      </c>
      <c r="G30" t="str">
        <f t="shared" si="3"/>
        <v>No</v>
      </c>
      <c r="H30" t="str">
        <f t="shared" si="4"/>
        <v>No</v>
      </c>
      <c r="I30">
        <f t="shared" si="5"/>
        <v>2</v>
      </c>
      <c r="J30" t="str">
        <f t="shared" si="6"/>
        <v>Yes</v>
      </c>
      <c r="K30" t="str">
        <f t="shared" si="7"/>
        <v>OBESITY</v>
      </c>
      <c r="L30" t="str">
        <f t="shared" si="8"/>
        <v>normal</v>
      </c>
      <c r="M30" s="34">
        <f t="shared" si="9"/>
        <v>37122</v>
      </c>
      <c r="N30" s="36">
        <f t="shared" si="10"/>
        <v>964.71</v>
      </c>
      <c r="O30" s="23" t="str">
        <f t="shared" si="11"/>
        <v>tier - 3</v>
      </c>
      <c r="P30" s="34" t="str">
        <f t="shared" si="12"/>
        <v>tier - 2</v>
      </c>
      <c r="Q30" s="34" t="str">
        <f t="shared" si="13"/>
        <v>R1013</v>
      </c>
      <c r="R30" s="23">
        <f t="shared" si="14"/>
        <v>21</v>
      </c>
      <c r="Z30" s="1" t="s">
        <v>2348</v>
      </c>
      <c r="AA30" s="1" t="s">
        <v>4802</v>
      </c>
      <c r="AB30" t="s">
        <v>4746</v>
      </c>
      <c r="AC30" t="s">
        <v>4803</v>
      </c>
      <c r="AD30" t="s">
        <v>4804</v>
      </c>
      <c r="AG30" t="s">
        <v>2348</v>
      </c>
      <c r="AH30">
        <v>35.090000000000003</v>
      </c>
      <c r="AI30">
        <v>4.38</v>
      </c>
      <c r="AJ30" s="20" t="s">
        <v>2382</v>
      </c>
      <c r="AK30" t="s">
        <v>2380</v>
      </c>
      <c r="AL30" t="s">
        <v>2380</v>
      </c>
      <c r="AM30" s="29">
        <v>2</v>
      </c>
      <c r="AN30" s="20" t="s">
        <v>2383</v>
      </c>
      <c r="AO30" s="20" t="str">
        <f t="shared" si="15"/>
        <v>OBESITY</v>
      </c>
      <c r="AP30" s="20" t="str">
        <f t="shared" si="16"/>
        <v>normal</v>
      </c>
      <c r="AS30" t="s">
        <v>47</v>
      </c>
      <c r="AT30">
        <v>2001</v>
      </c>
      <c r="AU30" s="28" t="s">
        <v>35</v>
      </c>
      <c r="AV30">
        <v>19</v>
      </c>
      <c r="AW30">
        <v>0</v>
      </c>
      <c r="AX30" s="38">
        <v>964.71</v>
      </c>
      <c r="AY30" t="s">
        <v>12</v>
      </c>
      <c r="AZ30" t="s">
        <v>11</v>
      </c>
      <c r="BA30" t="s">
        <v>13</v>
      </c>
      <c r="BB30" s="35">
        <f>DATE(AT30,MATCH(AU30,{"Jan","Feb","Mar","Apr","May","Jun","Jul","Aug","Sep","Oct","Nov","Dec"}, 0),AV30)</f>
        <v>37122</v>
      </c>
      <c r="BC30" s="20">
        <f t="shared" si="17"/>
        <v>21</v>
      </c>
    </row>
    <row r="31" spans="2:55" ht="15.5" hidden="1" x14ac:dyDescent="0.35">
      <c r="B31" s="1" t="s">
        <v>2347</v>
      </c>
      <c r="C31" t="str">
        <f>VLOOKUP(B31,Z30:AE2365,2,FALSE)</f>
        <v>Airoldi,</v>
      </c>
      <c r="D31">
        <f t="shared" si="0"/>
        <v>33.880000000000003</v>
      </c>
      <c r="E31">
        <f t="shared" si="1"/>
        <v>7.01</v>
      </c>
      <c r="F31" t="str">
        <f t="shared" si="2"/>
        <v>No</v>
      </c>
      <c r="G31" t="str">
        <f t="shared" si="3"/>
        <v>No</v>
      </c>
      <c r="H31" t="str">
        <f t="shared" si="4"/>
        <v>No</v>
      </c>
      <c r="I31">
        <f t="shared" si="5"/>
        <v>3</v>
      </c>
      <c r="J31" t="str">
        <f t="shared" si="6"/>
        <v>Yes</v>
      </c>
      <c r="K31" t="str">
        <f t="shared" si="7"/>
        <v>OBESITY</v>
      </c>
      <c r="L31" t="str">
        <f t="shared" si="8"/>
        <v>diabeties</v>
      </c>
      <c r="M31" s="34">
        <f t="shared" si="9"/>
        <v>34660</v>
      </c>
      <c r="N31" s="36">
        <f t="shared" si="10"/>
        <v>1006.65</v>
      </c>
      <c r="O31" s="23" t="str">
        <f t="shared" si="11"/>
        <v>tier - 3</v>
      </c>
      <c r="P31" s="34" t="str">
        <f t="shared" si="12"/>
        <v>tier - 2</v>
      </c>
      <c r="Q31" s="34" t="str">
        <f t="shared" si="13"/>
        <v>R1013</v>
      </c>
      <c r="R31" s="23">
        <f t="shared" si="14"/>
        <v>28</v>
      </c>
      <c r="Z31" s="1" t="s">
        <v>2347</v>
      </c>
      <c r="AA31" s="1" t="s">
        <v>4805</v>
      </c>
      <c r="AB31" t="s">
        <v>4746</v>
      </c>
      <c r="AC31" t="s">
        <v>4806</v>
      </c>
      <c r="AG31" t="s">
        <v>2347</v>
      </c>
      <c r="AH31">
        <v>33.880000000000003</v>
      </c>
      <c r="AI31">
        <v>7.01</v>
      </c>
      <c r="AJ31" s="20" t="s">
        <v>2380</v>
      </c>
      <c r="AK31" t="s">
        <v>2380</v>
      </c>
      <c r="AL31" t="s">
        <v>2380</v>
      </c>
      <c r="AM31" s="29">
        <v>3</v>
      </c>
      <c r="AN31" s="20" t="s">
        <v>2383</v>
      </c>
      <c r="AO31" s="20" t="str">
        <f t="shared" si="15"/>
        <v>OBESITY</v>
      </c>
      <c r="AP31" s="20" t="str">
        <f t="shared" si="16"/>
        <v>diabeties</v>
      </c>
      <c r="AS31" t="s">
        <v>48</v>
      </c>
      <c r="AT31">
        <v>1994</v>
      </c>
      <c r="AU31" s="28" t="s">
        <v>15</v>
      </c>
      <c r="AV31">
        <v>22</v>
      </c>
      <c r="AW31">
        <v>0</v>
      </c>
      <c r="AX31" s="38">
        <v>1006.65</v>
      </c>
      <c r="AY31" t="s">
        <v>12</v>
      </c>
      <c r="AZ31" t="s">
        <v>11</v>
      </c>
      <c r="BA31" t="s">
        <v>13</v>
      </c>
      <c r="BB31" s="35">
        <f>DATE(AT31,MATCH(AU31,{"Jan","Feb","Mar","Apr","May","Jun","Jul","Aug","Sep","Oct","Nov","Dec"}, 0),AV31)</f>
        <v>34660</v>
      </c>
      <c r="BC31" s="20">
        <f t="shared" si="17"/>
        <v>28</v>
      </c>
    </row>
    <row r="32" spans="2:55" ht="15.5" hidden="1" x14ac:dyDescent="0.35">
      <c r="B32" s="1" t="s">
        <v>2346</v>
      </c>
      <c r="C32" t="str">
        <f>VLOOKUP(B32,Z31:AE2366,2,FALSE)</f>
        <v>Cater-Cyker,</v>
      </c>
      <c r="D32">
        <f t="shared" si="0"/>
        <v>30.875</v>
      </c>
      <c r="E32">
        <f t="shared" si="1"/>
        <v>11.88</v>
      </c>
      <c r="F32" t="str">
        <f t="shared" si="2"/>
        <v>No</v>
      </c>
      <c r="G32" t="str">
        <f t="shared" si="3"/>
        <v>No</v>
      </c>
      <c r="H32" t="str">
        <f t="shared" si="4"/>
        <v>No</v>
      </c>
      <c r="I32">
        <f t="shared" si="5"/>
        <v>0</v>
      </c>
      <c r="J32" t="str">
        <f t="shared" si="6"/>
        <v>Yes</v>
      </c>
      <c r="K32" t="str">
        <f t="shared" si="7"/>
        <v>OBESITY</v>
      </c>
      <c r="L32" t="str">
        <f t="shared" si="8"/>
        <v>diabeties</v>
      </c>
      <c r="M32" s="34">
        <f t="shared" si="9"/>
        <v>36808</v>
      </c>
      <c r="N32" s="36">
        <f t="shared" si="10"/>
        <v>1012</v>
      </c>
      <c r="O32" s="23" t="str">
        <f t="shared" si="11"/>
        <v>tier - 3</v>
      </c>
      <c r="P32" s="34" t="str">
        <f t="shared" si="12"/>
        <v>tier - 2</v>
      </c>
      <c r="Q32" s="34" t="str">
        <f t="shared" si="13"/>
        <v>R1013</v>
      </c>
      <c r="R32" s="23">
        <f t="shared" si="14"/>
        <v>22</v>
      </c>
      <c r="Z32" s="1" t="s">
        <v>2346</v>
      </c>
      <c r="AA32" s="1" t="s">
        <v>4807</v>
      </c>
      <c r="AB32" t="s">
        <v>4746</v>
      </c>
      <c r="AC32" t="s">
        <v>4808</v>
      </c>
      <c r="AG32" t="s">
        <v>2346</v>
      </c>
      <c r="AH32">
        <v>30.875</v>
      </c>
      <c r="AI32">
        <v>11.88</v>
      </c>
      <c r="AJ32" s="20" t="s">
        <v>2380</v>
      </c>
      <c r="AK32" t="s">
        <v>2380</v>
      </c>
      <c r="AL32" t="s">
        <v>2380</v>
      </c>
      <c r="AM32" s="29">
        <v>0</v>
      </c>
      <c r="AN32" s="20" t="s">
        <v>2383</v>
      </c>
      <c r="AO32" s="20" t="str">
        <f t="shared" si="15"/>
        <v>OBESITY</v>
      </c>
      <c r="AP32" s="20" t="str">
        <f t="shared" si="16"/>
        <v>diabeties</v>
      </c>
      <c r="AS32" t="s">
        <v>49</v>
      </c>
      <c r="AT32">
        <v>2000</v>
      </c>
      <c r="AU32" s="28" t="s">
        <v>37</v>
      </c>
      <c r="AV32">
        <v>9</v>
      </c>
      <c r="AW32">
        <v>0</v>
      </c>
      <c r="AX32" s="38">
        <v>1012</v>
      </c>
      <c r="AY32" t="s">
        <v>12</v>
      </c>
      <c r="AZ32" t="s">
        <v>11</v>
      </c>
      <c r="BA32" t="s">
        <v>13</v>
      </c>
      <c r="BB32" s="35">
        <f>DATE(AT32,MATCH(AU32,{"Jan","Feb","Mar","Apr","May","Jun","Jul","Aug","Sep","Oct","Nov","Dec"}, 0),AV32)</f>
        <v>36808</v>
      </c>
      <c r="BC32" s="20">
        <f t="shared" si="17"/>
        <v>22</v>
      </c>
    </row>
    <row r="33" spans="2:55" ht="15.5" hidden="1" x14ac:dyDescent="0.35">
      <c r="B33" s="1" t="s">
        <v>2345</v>
      </c>
      <c r="C33" t="str">
        <f>VLOOKUP(B33,Z32:AE2367,2,FALSE)</f>
        <v>Hamm,</v>
      </c>
      <c r="D33">
        <f t="shared" si="0"/>
        <v>36.86</v>
      </c>
      <c r="E33">
        <f t="shared" si="1"/>
        <v>5.19</v>
      </c>
      <c r="F33" t="str">
        <f t="shared" si="2"/>
        <v>yes</v>
      </c>
      <c r="G33" t="str">
        <f t="shared" si="3"/>
        <v>No</v>
      </c>
      <c r="H33" t="str">
        <f t="shared" si="4"/>
        <v>Yes</v>
      </c>
      <c r="I33">
        <f t="shared" si="5"/>
        <v>1</v>
      </c>
      <c r="J33" t="str">
        <f t="shared" si="6"/>
        <v>Yes</v>
      </c>
      <c r="K33" t="str">
        <f t="shared" si="7"/>
        <v>OBESITY</v>
      </c>
      <c r="L33" t="str">
        <f t="shared" si="8"/>
        <v>normal</v>
      </c>
      <c r="M33" s="34">
        <f t="shared" si="9"/>
        <v>36377</v>
      </c>
      <c r="N33" s="36">
        <f t="shared" si="10"/>
        <v>1019</v>
      </c>
      <c r="O33" s="23" t="str">
        <f t="shared" si="11"/>
        <v>tier - 3</v>
      </c>
      <c r="P33" s="34" t="str">
        <f t="shared" si="12"/>
        <v>tier - 2</v>
      </c>
      <c r="Q33" s="34" t="str">
        <f t="shared" si="13"/>
        <v>R1013</v>
      </c>
      <c r="R33" s="23">
        <f t="shared" si="14"/>
        <v>23</v>
      </c>
      <c r="Z33" s="1" t="s">
        <v>2345</v>
      </c>
      <c r="AA33" s="1" t="s">
        <v>4809</v>
      </c>
      <c r="AB33" t="s">
        <v>4743</v>
      </c>
      <c r="AC33" t="s">
        <v>4810</v>
      </c>
      <c r="AD33" t="s">
        <v>4811</v>
      </c>
      <c r="AG33" t="s">
        <v>2345</v>
      </c>
      <c r="AH33">
        <v>36.86</v>
      </c>
      <c r="AI33">
        <v>5.19</v>
      </c>
      <c r="AJ33" s="20" t="s">
        <v>2382</v>
      </c>
      <c r="AK33" t="s">
        <v>2380</v>
      </c>
      <c r="AL33" t="s">
        <v>2383</v>
      </c>
      <c r="AM33" s="29">
        <v>1</v>
      </c>
      <c r="AN33" s="20" t="s">
        <v>2383</v>
      </c>
      <c r="AO33" s="20" t="str">
        <f t="shared" si="15"/>
        <v>OBESITY</v>
      </c>
      <c r="AP33" s="20" t="str">
        <f t="shared" si="16"/>
        <v>normal</v>
      </c>
      <c r="AS33" t="s">
        <v>50</v>
      </c>
      <c r="AT33">
        <v>1999</v>
      </c>
      <c r="AU33" s="28" t="s">
        <v>35</v>
      </c>
      <c r="AV33">
        <v>5</v>
      </c>
      <c r="AW33">
        <v>0</v>
      </c>
      <c r="AX33" s="38">
        <v>1019</v>
      </c>
      <c r="AY33" t="s">
        <v>12</v>
      </c>
      <c r="AZ33" t="s">
        <v>11</v>
      </c>
      <c r="BA33" t="s">
        <v>13</v>
      </c>
      <c r="BB33" s="35">
        <f>DATE(AT33,MATCH(AU33,{"Jan","Feb","Mar","Apr","May","Jun","Jul","Aug","Sep","Oct","Nov","Dec"}, 0),AV33)</f>
        <v>36377</v>
      </c>
      <c r="BC33" s="20">
        <f t="shared" si="17"/>
        <v>23</v>
      </c>
    </row>
    <row r="34" spans="2:55" ht="15.5" hidden="1" x14ac:dyDescent="0.35">
      <c r="B34" s="1" t="s">
        <v>2344</v>
      </c>
      <c r="C34" t="str">
        <f>VLOOKUP(B34,Z33:AE2368,2,FALSE)</f>
        <v>Cox,</v>
      </c>
      <c r="D34">
        <f t="shared" si="0"/>
        <v>35.86</v>
      </c>
      <c r="E34">
        <f t="shared" si="1"/>
        <v>6.74</v>
      </c>
      <c r="F34" t="str">
        <f t="shared" si="2"/>
        <v>yes</v>
      </c>
      <c r="G34" t="str">
        <f t="shared" si="3"/>
        <v>No</v>
      </c>
      <c r="H34" t="str">
        <f t="shared" si="4"/>
        <v>No</v>
      </c>
      <c r="I34">
        <f t="shared" si="5"/>
        <v>2</v>
      </c>
      <c r="J34" t="str">
        <f t="shared" si="6"/>
        <v>Yes</v>
      </c>
      <c r="K34" t="str">
        <f t="shared" si="7"/>
        <v>OBESITY</v>
      </c>
      <c r="L34" t="str">
        <f t="shared" si="8"/>
        <v>diabeties</v>
      </c>
      <c r="M34" s="34">
        <f t="shared" si="9"/>
        <v>34977</v>
      </c>
      <c r="N34" s="36">
        <f t="shared" si="10"/>
        <v>1033.74</v>
      </c>
      <c r="O34" s="23" t="str">
        <f t="shared" si="11"/>
        <v>tier - 3</v>
      </c>
      <c r="P34" s="34" t="str">
        <f t="shared" si="12"/>
        <v>tier - 1</v>
      </c>
      <c r="Q34" s="34" t="str">
        <f t="shared" si="13"/>
        <v>R1013</v>
      </c>
      <c r="R34" s="23">
        <f t="shared" si="14"/>
        <v>27</v>
      </c>
      <c r="Z34" s="1" t="s">
        <v>2344</v>
      </c>
      <c r="AA34" s="1" t="s">
        <v>4812</v>
      </c>
      <c r="AB34" t="s">
        <v>4746</v>
      </c>
      <c r="AC34" t="s">
        <v>4761</v>
      </c>
      <c r="AG34" t="s">
        <v>2344</v>
      </c>
      <c r="AH34">
        <v>35.86</v>
      </c>
      <c r="AI34">
        <v>6.74</v>
      </c>
      <c r="AJ34" s="20" t="s">
        <v>2382</v>
      </c>
      <c r="AK34" t="s">
        <v>2380</v>
      </c>
      <c r="AL34" t="s">
        <v>2380</v>
      </c>
      <c r="AM34" s="29">
        <v>2</v>
      </c>
      <c r="AN34" s="20" t="s">
        <v>2383</v>
      </c>
      <c r="AO34" s="20" t="str">
        <f t="shared" si="15"/>
        <v>OBESITY</v>
      </c>
      <c r="AP34" s="20" t="str">
        <f t="shared" si="16"/>
        <v>diabeties</v>
      </c>
      <c r="AS34" t="s">
        <v>51</v>
      </c>
      <c r="AT34">
        <v>1995</v>
      </c>
      <c r="AU34" s="28" t="s">
        <v>37</v>
      </c>
      <c r="AV34">
        <v>5</v>
      </c>
      <c r="AW34">
        <v>0</v>
      </c>
      <c r="AX34" s="38">
        <v>1033.74</v>
      </c>
      <c r="AY34" t="s">
        <v>12</v>
      </c>
      <c r="AZ34" t="s">
        <v>16</v>
      </c>
      <c r="BA34" t="s">
        <v>13</v>
      </c>
      <c r="BB34" s="35">
        <f>DATE(AT34,MATCH(AU34,{"Jan","Feb","Mar","Apr","May","Jun","Jul","Aug","Sep","Oct","Nov","Dec"}, 0),AV34)</f>
        <v>34977</v>
      </c>
      <c r="BC34" s="20">
        <f t="shared" si="17"/>
        <v>27</v>
      </c>
    </row>
    <row r="35" spans="2:55" ht="15.5" hidden="1" x14ac:dyDescent="0.35">
      <c r="B35" s="1" t="s">
        <v>2343</v>
      </c>
      <c r="C35" t="str">
        <f>VLOOKUP(B35,Z34:AE2369,2,FALSE)</f>
        <v>Sachrajda,</v>
      </c>
      <c r="D35">
        <f t="shared" si="0"/>
        <v>37.049999999999997</v>
      </c>
      <c r="E35">
        <f t="shared" si="1"/>
        <v>8.44</v>
      </c>
      <c r="F35" t="str">
        <f t="shared" si="2"/>
        <v>No</v>
      </c>
      <c r="G35" t="str">
        <f t="shared" si="3"/>
        <v>No</v>
      </c>
      <c r="H35" t="str">
        <f t="shared" si="4"/>
        <v>No</v>
      </c>
      <c r="I35">
        <f t="shared" si="5"/>
        <v>0</v>
      </c>
      <c r="J35" t="str">
        <f t="shared" si="6"/>
        <v>Yes</v>
      </c>
      <c r="K35" t="str">
        <f t="shared" si="7"/>
        <v>OBESITY</v>
      </c>
      <c r="L35" t="str">
        <f t="shared" si="8"/>
        <v>diabeties</v>
      </c>
      <c r="M35" s="34">
        <f t="shared" si="9"/>
        <v>34655</v>
      </c>
      <c r="N35" s="36">
        <f t="shared" si="10"/>
        <v>1044</v>
      </c>
      <c r="O35" s="23" t="str">
        <f t="shared" si="11"/>
        <v>tier - 3</v>
      </c>
      <c r="P35" s="34" t="str">
        <f t="shared" si="12"/>
        <v>tier - 2</v>
      </c>
      <c r="Q35" s="34" t="str">
        <f t="shared" si="13"/>
        <v>R1013</v>
      </c>
      <c r="R35" s="23">
        <f t="shared" si="14"/>
        <v>28</v>
      </c>
      <c r="Z35" s="1" t="s">
        <v>2343</v>
      </c>
      <c r="AA35" s="1" t="s">
        <v>4813</v>
      </c>
      <c r="AB35" t="s">
        <v>4743</v>
      </c>
      <c r="AC35" t="s">
        <v>4814</v>
      </c>
      <c r="AG35" t="s">
        <v>2343</v>
      </c>
      <c r="AH35">
        <v>37.049999999999997</v>
      </c>
      <c r="AI35">
        <v>8.44</v>
      </c>
      <c r="AJ35" s="20" t="s">
        <v>2380</v>
      </c>
      <c r="AK35" t="s">
        <v>2380</v>
      </c>
      <c r="AL35" t="s">
        <v>2380</v>
      </c>
      <c r="AM35" s="29">
        <v>0</v>
      </c>
      <c r="AN35" s="20" t="s">
        <v>2383</v>
      </c>
      <c r="AO35" s="20" t="str">
        <f t="shared" si="15"/>
        <v>OBESITY</v>
      </c>
      <c r="AP35" s="20" t="str">
        <f t="shared" si="16"/>
        <v>diabeties</v>
      </c>
      <c r="AS35" t="s">
        <v>52</v>
      </c>
      <c r="AT35">
        <v>1994</v>
      </c>
      <c r="AU35" s="28" t="s">
        <v>15</v>
      </c>
      <c r="AV35">
        <v>17</v>
      </c>
      <c r="AW35">
        <v>0</v>
      </c>
      <c r="AX35" s="38">
        <v>1044</v>
      </c>
      <c r="AY35" t="s">
        <v>12</v>
      </c>
      <c r="AZ35" t="s">
        <v>11</v>
      </c>
      <c r="BA35" t="s">
        <v>13</v>
      </c>
      <c r="BB35" s="35">
        <f>DATE(AT35,MATCH(AU35,{"Jan","Feb","Mar","Apr","May","Jun","Jul","Aug","Sep","Oct","Nov","Dec"}, 0),AV35)</f>
        <v>34655</v>
      </c>
      <c r="BC35" s="20">
        <f t="shared" si="17"/>
        <v>28</v>
      </c>
    </row>
    <row r="36" spans="2:55" ht="15.5" hidden="1" x14ac:dyDescent="0.35">
      <c r="B36" s="1" t="s">
        <v>2342</v>
      </c>
      <c r="C36" t="str">
        <f>VLOOKUP(B36,Z35:AE2370,2,FALSE)</f>
        <v>Gareri,</v>
      </c>
      <c r="D36">
        <f t="shared" si="0"/>
        <v>43.89</v>
      </c>
      <c r="E36">
        <f t="shared" si="1"/>
        <v>8.7100000000000009</v>
      </c>
      <c r="F36" t="str">
        <f t="shared" si="2"/>
        <v>No</v>
      </c>
      <c r="G36" t="str">
        <f t="shared" si="3"/>
        <v>No</v>
      </c>
      <c r="H36" t="str">
        <f t="shared" si="4"/>
        <v>No</v>
      </c>
      <c r="I36">
        <f t="shared" si="5"/>
        <v>0</v>
      </c>
      <c r="J36" t="str">
        <f t="shared" si="6"/>
        <v>Yes</v>
      </c>
      <c r="K36" t="str">
        <f t="shared" si="7"/>
        <v>OBESITY</v>
      </c>
      <c r="L36" t="str">
        <f t="shared" si="8"/>
        <v>diabeties</v>
      </c>
      <c r="M36" s="34">
        <f t="shared" si="9"/>
        <v>37457</v>
      </c>
      <c r="N36" s="36">
        <f t="shared" si="10"/>
        <v>1047</v>
      </c>
      <c r="O36" s="23" t="str">
        <f t="shared" si="11"/>
        <v>tier - 3</v>
      </c>
      <c r="P36" s="34" t="str">
        <f t="shared" si="12"/>
        <v>tier - 1</v>
      </c>
      <c r="Q36" s="34" t="str">
        <f t="shared" si="13"/>
        <v>R1013</v>
      </c>
      <c r="R36" s="23">
        <f t="shared" si="14"/>
        <v>20</v>
      </c>
      <c r="Z36" s="1" t="s">
        <v>2342</v>
      </c>
      <c r="AA36" s="1" t="s">
        <v>4815</v>
      </c>
      <c r="AB36" t="s">
        <v>4743</v>
      </c>
      <c r="AC36" t="s">
        <v>4799</v>
      </c>
      <c r="AD36" t="s">
        <v>4816</v>
      </c>
      <c r="AG36" t="s">
        <v>2342</v>
      </c>
      <c r="AH36">
        <v>43.89</v>
      </c>
      <c r="AI36">
        <v>8.7100000000000009</v>
      </c>
      <c r="AJ36" s="20" t="s">
        <v>2380</v>
      </c>
      <c r="AK36" t="s">
        <v>2380</v>
      </c>
      <c r="AL36" t="s">
        <v>2380</v>
      </c>
      <c r="AM36" s="29">
        <v>0</v>
      </c>
      <c r="AN36" s="20" t="s">
        <v>2383</v>
      </c>
      <c r="AO36" s="20" t="str">
        <f t="shared" si="15"/>
        <v>OBESITY</v>
      </c>
      <c r="AP36" s="20" t="str">
        <f t="shared" si="16"/>
        <v>diabeties</v>
      </c>
      <c r="AS36" t="s">
        <v>53</v>
      </c>
      <c r="AT36">
        <v>2002</v>
      </c>
      <c r="AU36" s="28" t="s">
        <v>10</v>
      </c>
      <c r="AV36">
        <v>20</v>
      </c>
      <c r="AW36">
        <v>0</v>
      </c>
      <c r="AX36" s="38">
        <v>1047</v>
      </c>
      <c r="AY36" t="s">
        <v>12</v>
      </c>
      <c r="AZ36" t="s">
        <v>16</v>
      </c>
      <c r="BA36" t="s">
        <v>13</v>
      </c>
      <c r="BB36" s="35">
        <f>DATE(AT36,MATCH(AU36,{"Jan","Feb","Mar","Apr","May","Jun","Jul","Aug","Sep","Oct","Nov","Dec"}, 0),AV36)</f>
        <v>37457</v>
      </c>
      <c r="BC36" s="20">
        <f t="shared" si="17"/>
        <v>20</v>
      </c>
    </row>
    <row r="37" spans="2:55" ht="15.5" hidden="1" x14ac:dyDescent="0.35">
      <c r="B37" s="1" t="s">
        <v>2341</v>
      </c>
      <c r="C37" t="str">
        <f>VLOOKUP(B37,Z36:AE2371,2,FALSE)</f>
        <v>Welch,</v>
      </c>
      <c r="D37">
        <f t="shared" si="0"/>
        <v>42.35</v>
      </c>
      <c r="E37">
        <f t="shared" si="1"/>
        <v>5.08</v>
      </c>
      <c r="F37" t="str">
        <f t="shared" si="2"/>
        <v>yes</v>
      </c>
      <c r="G37" t="str">
        <f t="shared" si="3"/>
        <v>No</v>
      </c>
      <c r="H37" t="str">
        <f t="shared" si="4"/>
        <v>No</v>
      </c>
      <c r="I37">
        <f t="shared" si="5"/>
        <v>0</v>
      </c>
      <c r="J37" t="str">
        <f t="shared" si="6"/>
        <v>Yes</v>
      </c>
      <c r="K37" t="str">
        <f t="shared" si="7"/>
        <v>OBESITY</v>
      </c>
      <c r="L37" t="str">
        <f t="shared" si="8"/>
        <v>normal</v>
      </c>
      <c r="M37" s="34">
        <f t="shared" si="9"/>
        <v>37438</v>
      </c>
      <c r="N37" s="36">
        <f t="shared" si="10"/>
        <v>1049</v>
      </c>
      <c r="O37" s="23" t="str">
        <f t="shared" si="11"/>
        <v>tier - 3</v>
      </c>
      <c r="P37" s="34" t="str">
        <f t="shared" si="12"/>
        <v>tier - 2</v>
      </c>
      <c r="Q37" s="34" t="str">
        <f t="shared" si="13"/>
        <v>R1012</v>
      </c>
      <c r="R37" s="23">
        <f t="shared" si="14"/>
        <v>20</v>
      </c>
      <c r="Z37" s="1" t="s">
        <v>2341</v>
      </c>
      <c r="AA37" s="1" t="s">
        <v>4817</v>
      </c>
      <c r="AB37" t="s">
        <v>4746</v>
      </c>
      <c r="AC37" t="s">
        <v>4818</v>
      </c>
      <c r="AD37" t="s">
        <v>4748</v>
      </c>
      <c r="AG37" t="s">
        <v>2341</v>
      </c>
      <c r="AH37">
        <v>42.35</v>
      </c>
      <c r="AI37">
        <v>5.08</v>
      </c>
      <c r="AJ37" s="20" t="s">
        <v>2382</v>
      </c>
      <c r="AK37" t="s">
        <v>2380</v>
      </c>
      <c r="AL37" t="s">
        <v>2380</v>
      </c>
      <c r="AM37" s="29">
        <v>0</v>
      </c>
      <c r="AN37" s="20" t="s">
        <v>2383</v>
      </c>
      <c r="AO37" s="20" t="str">
        <f t="shared" si="15"/>
        <v>OBESITY</v>
      </c>
      <c r="AP37" s="20" t="str">
        <f t="shared" si="16"/>
        <v>normal</v>
      </c>
      <c r="AS37" t="s">
        <v>54</v>
      </c>
      <c r="AT37">
        <v>2002</v>
      </c>
      <c r="AU37" s="28" t="s">
        <v>10</v>
      </c>
      <c r="AV37">
        <v>1</v>
      </c>
      <c r="AW37">
        <v>0</v>
      </c>
      <c r="AX37" s="38">
        <v>1049</v>
      </c>
      <c r="AY37" t="s">
        <v>12</v>
      </c>
      <c r="AZ37" t="s">
        <v>11</v>
      </c>
      <c r="BA37" t="s">
        <v>23</v>
      </c>
      <c r="BB37" s="35">
        <f>DATE(AT37,MATCH(AU37,{"Jan","Feb","Mar","Apr","May","Jun","Jul","Aug","Sep","Oct","Nov","Dec"}, 0),AV37)</f>
        <v>37438</v>
      </c>
      <c r="BC37" s="20">
        <f t="shared" si="17"/>
        <v>20</v>
      </c>
    </row>
    <row r="38" spans="2:55" ht="15.5" hidden="1" x14ac:dyDescent="0.35">
      <c r="B38" s="1" t="s">
        <v>2340</v>
      </c>
      <c r="C38" t="str">
        <f>VLOOKUP(B38,Z37:AE2372,2,FALSE)</f>
        <v>Prindiville,</v>
      </c>
      <c r="D38">
        <f t="shared" si="0"/>
        <v>31.35</v>
      </c>
      <c r="E38">
        <f t="shared" si="1"/>
        <v>6.86</v>
      </c>
      <c r="F38" t="str">
        <f t="shared" si="2"/>
        <v>No</v>
      </c>
      <c r="G38" t="str">
        <f t="shared" si="3"/>
        <v>No</v>
      </c>
      <c r="H38" t="str">
        <f t="shared" si="4"/>
        <v>No</v>
      </c>
      <c r="I38">
        <f t="shared" si="5"/>
        <v>0</v>
      </c>
      <c r="J38" t="str">
        <f t="shared" si="6"/>
        <v>Yes</v>
      </c>
      <c r="K38" t="str">
        <f t="shared" si="7"/>
        <v>OBESITY</v>
      </c>
      <c r="L38" t="str">
        <f t="shared" si="8"/>
        <v>diabeties</v>
      </c>
      <c r="M38" s="34">
        <f t="shared" si="9"/>
        <v>34851</v>
      </c>
      <c r="N38" s="36">
        <f t="shared" si="10"/>
        <v>1056</v>
      </c>
      <c r="O38" s="23" t="str">
        <f t="shared" si="11"/>
        <v>tier - 3</v>
      </c>
      <c r="P38" s="34" t="str">
        <f t="shared" si="12"/>
        <v>tier - 2</v>
      </c>
      <c r="Q38" s="34" t="str">
        <f t="shared" si="13"/>
        <v>R1013</v>
      </c>
      <c r="R38" s="23">
        <f t="shared" si="14"/>
        <v>28</v>
      </c>
      <c r="Z38" s="1" t="s">
        <v>2340</v>
      </c>
      <c r="AA38" s="1" t="s">
        <v>4819</v>
      </c>
      <c r="AB38" t="s">
        <v>4746</v>
      </c>
      <c r="AC38" t="s">
        <v>4820</v>
      </c>
      <c r="AD38" t="s">
        <v>4821</v>
      </c>
      <c r="AG38" t="s">
        <v>2340</v>
      </c>
      <c r="AH38">
        <v>31.35</v>
      </c>
      <c r="AI38">
        <v>6.86</v>
      </c>
      <c r="AJ38" s="20" t="s">
        <v>2380</v>
      </c>
      <c r="AK38" t="s">
        <v>2380</v>
      </c>
      <c r="AL38" t="s">
        <v>2380</v>
      </c>
      <c r="AM38" s="29">
        <v>0</v>
      </c>
      <c r="AN38" s="20" t="s">
        <v>2383</v>
      </c>
      <c r="AO38" s="20" t="str">
        <f t="shared" si="15"/>
        <v>OBESITY</v>
      </c>
      <c r="AP38" s="20" t="str">
        <f t="shared" si="16"/>
        <v>diabeties</v>
      </c>
      <c r="AS38" t="s">
        <v>55</v>
      </c>
      <c r="AT38">
        <v>1995</v>
      </c>
      <c r="AU38" s="28" t="s">
        <v>18</v>
      </c>
      <c r="AV38">
        <v>1</v>
      </c>
      <c r="AW38">
        <v>0</v>
      </c>
      <c r="AX38" s="38">
        <v>1056</v>
      </c>
      <c r="AY38" t="s">
        <v>12</v>
      </c>
      <c r="AZ38" t="s">
        <v>11</v>
      </c>
      <c r="BA38" t="s">
        <v>13</v>
      </c>
      <c r="BB38" s="35">
        <f>DATE(AT38,MATCH(AU38,{"Jan","Feb","Mar","Apr","May","Jun","Jul","Aug","Sep","Oct","Nov","Dec"}, 0),AV38)</f>
        <v>34851</v>
      </c>
      <c r="BC38" s="20">
        <f t="shared" si="17"/>
        <v>28</v>
      </c>
    </row>
    <row r="39" spans="2:55" ht="15.5" hidden="1" x14ac:dyDescent="0.35">
      <c r="B39" s="1" t="s">
        <v>2339</v>
      </c>
      <c r="C39" t="str">
        <f>VLOOKUP(B39,Z38:AE2373,2,FALSE)</f>
        <v>Kincaid,</v>
      </c>
      <c r="D39">
        <f t="shared" si="0"/>
        <v>47.6</v>
      </c>
      <c r="E39">
        <f t="shared" si="1"/>
        <v>5.95</v>
      </c>
      <c r="F39" t="str">
        <f t="shared" si="2"/>
        <v>yes</v>
      </c>
      <c r="G39" t="str">
        <f t="shared" si="3"/>
        <v>No</v>
      </c>
      <c r="H39" t="str">
        <f t="shared" si="4"/>
        <v>No</v>
      </c>
      <c r="I39">
        <f t="shared" si="5"/>
        <v>0</v>
      </c>
      <c r="J39" t="str">
        <f t="shared" si="6"/>
        <v>Yes</v>
      </c>
      <c r="K39" t="str">
        <f t="shared" si="7"/>
        <v>OBESITY</v>
      </c>
      <c r="L39" t="str">
        <f t="shared" si="8"/>
        <v>pre diabeties</v>
      </c>
      <c r="M39" s="34">
        <f t="shared" si="9"/>
        <v>34240</v>
      </c>
      <c r="N39" s="36">
        <f t="shared" si="10"/>
        <v>1068</v>
      </c>
      <c r="O39" s="23" t="str">
        <f t="shared" si="11"/>
        <v>tier - 3</v>
      </c>
      <c r="P39" s="34" t="str">
        <f t="shared" si="12"/>
        <v>tier - 1</v>
      </c>
      <c r="Q39" s="34" t="str">
        <f t="shared" si="13"/>
        <v>R1013</v>
      </c>
      <c r="R39" s="23">
        <f t="shared" si="14"/>
        <v>29</v>
      </c>
      <c r="Z39" s="1" t="s">
        <v>2339</v>
      </c>
      <c r="AA39" s="1" t="s">
        <v>4822</v>
      </c>
      <c r="AB39" t="s">
        <v>4743</v>
      </c>
      <c r="AC39" t="s">
        <v>4823</v>
      </c>
      <c r="AG39" t="s">
        <v>2339</v>
      </c>
      <c r="AH39">
        <v>47.6</v>
      </c>
      <c r="AI39">
        <v>5.95</v>
      </c>
      <c r="AJ39" s="20" t="s">
        <v>2382</v>
      </c>
      <c r="AK39" t="s">
        <v>2380</v>
      </c>
      <c r="AL39" t="s">
        <v>2380</v>
      </c>
      <c r="AM39" s="29">
        <v>0</v>
      </c>
      <c r="AN39" s="20" t="s">
        <v>2383</v>
      </c>
      <c r="AO39" s="20" t="str">
        <f t="shared" si="15"/>
        <v>OBESITY</v>
      </c>
      <c r="AP39" s="20" t="str">
        <f t="shared" si="16"/>
        <v>pre diabeties</v>
      </c>
      <c r="AS39" t="s">
        <v>56</v>
      </c>
      <c r="AT39">
        <v>1993</v>
      </c>
      <c r="AU39" s="28" t="s">
        <v>20</v>
      </c>
      <c r="AV39">
        <v>28</v>
      </c>
      <c r="AW39">
        <v>0</v>
      </c>
      <c r="AX39" s="38">
        <v>1068</v>
      </c>
      <c r="AY39" t="s">
        <v>12</v>
      </c>
      <c r="AZ39" t="s">
        <v>16</v>
      </c>
      <c r="BA39" t="s">
        <v>13</v>
      </c>
      <c r="BB39" s="35">
        <f>DATE(AT39,MATCH(AU39,{"Jan","Feb","Mar","Apr","May","Jun","Jul","Aug","Sep","Oct","Nov","Dec"}, 0),AV39)</f>
        <v>34240</v>
      </c>
      <c r="BC39" s="20">
        <f t="shared" si="17"/>
        <v>29</v>
      </c>
    </row>
    <row r="40" spans="2:55" ht="15.5" hidden="1" x14ac:dyDescent="0.35">
      <c r="B40" s="1" t="s">
        <v>2338</v>
      </c>
      <c r="C40" t="str">
        <f>VLOOKUP(B40,Z39:AE2374,2,FALSE)</f>
        <v>Bruestle,</v>
      </c>
      <c r="D40">
        <f t="shared" si="0"/>
        <v>46.2</v>
      </c>
      <c r="E40">
        <f t="shared" si="1"/>
        <v>6.09</v>
      </c>
      <c r="F40" t="str">
        <f t="shared" si="2"/>
        <v>No</v>
      </c>
      <c r="G40" t="str">
        <f t="shared" si="3"/>
        <v>No</v>
      </c>
      <c r="H40" t="str">
        <f t="shared" si="4"/>
        <v>Yes</v>
      </c>
      <c r="I40">
        <f t="shared" si="5"/>
        <v>1</v>
      </c>
      <c r="J40" t="str">
        <f t="shared" si="6"/>
        <v>Yes</v>
      </c>
      <c r="K40" t="str">
        <f t="shared" si="7"/>
        <v>OBESITY</v>
      </c>
      <c r="L40" t="str">
        <f t="shared" si="8"/>
        <v>pre diabeties</v>
      </c>
      <c r="M40" s="34">
        <f t="shared" si="9"/>
        <v>38223</v>
      </c>
      <c r="N40" s="36">
        <f t="shared" si="10"/>
        <v>1070</v>
      </c>
      <c r="O40" s="23" t="str">
        <f t="shared" si="11"/>
        <v>tier - 3</v>
      </c>
      <c r="P40" s="34" t="str">
        <f t="shared" si="12"/>
        <v>tier - 3</v>
      </c>
      <c r="Q40" s="34" t="str">
        <f t="shared" si="13"/>
        <v>R1013</v>
      </c>
      <c r="R40" s="23">
        <f t="shared" si="14"/>
        <v>18</v>
      </c>
      <c r="Z40" s="1" t="s">
        <v>2338</v>
      </c>
      <c r="AA40" s="1" t="s">
        <v>4824</v>
      </c>
      <c r="AB40" t="s">
        <v>4743</v>
      </c>
      <c r="AC40" t="s">
        <v>4825</v>
      </c>
      <c r="AD40" t="s">
        <v>4826</v>
      </c>
      <c r="AG40" t="s">
        <v>2338</v>
      </c>
      <c r="AH40">
        <v>46.2</v>
      </c>
      <c r="AI40">
        <v>6.09</v>
      </c>
      <c r="AJ40" s="20" t="s">
        <v>2380</v>
      </c>
      <c r="AK40" t="s">
        <v>2380</v>
      </c>
      <c r="AL40" t="s">
        <v>2383</v>
      </c>
      <c r="AM40" s="29">
        <v>1</v>
      </c>
      <c r="AN40" s="20" t="s">
        <v>2383</v>
      </c>
      <c r="AO40" s="20" t="str">
        <f t="shared" si="15"/>
        <v>OBESITY</v>
      </c>
      <c r="AP40" s="20" t="str">
        <f t="shared" si="16"/>
        <v>pre diabeties</v>
      </c>
      <c r="AS40" t="s">
        <v>57</v>
      </c>
      <c r="AT40">
        <v>2004</v>
      </c>
      <c r="AU40" s="28" t="s">
        <v>35</v>
      </c>
      <c r="AV40">
        <v>24</v>
      </c>
      <c r="AW40">
        <v>0</v>
      </c>
      <c r="AX40" s="38">
        <v>1070</v>
      </c>
      <c r="AY40" t="s">
        <v>12</v>
      </c>
      <c r="AZ40" t="s">
        <v>12</v>
      </c>
      <c r="BA40" t="s">
        <v>13</v>
      </c>
      <c r="BB40" s="35">
        <f>DATE(AT40,MATCH(AU40,{"Jan","Feb","Mar","Apr","May","Jun","Jul","Aug","Sep","Oct","Nov","Dec"}, 0),AV40)</f>
        <v>38223</v>
      </c>
      <c r="BC40" s="20">
        <f t="shared" si="17"/>
        <v>18</v>
      </c>
    </row>
    <row r="41" spans="2:55" ht="15.5" hidden="1" x14ac:dyDescent="0.35">
      <c r="B41" s="1" t="s">
        <v>2337</v>
      </c>
      <c r="C41" t="str">
        <f>VLOOKUP(B41,Z40:AE2375,2,FALSE)</f>
        <v>Lachance,</v>
      </c>
      <c r="D41">
        <f t="shared" si="0"/>
        <v>32.015000000000001</v>
      </c>
      <c r="E41">
        <f t="shared" si="1"/>
        <v>11.75</v>
      </c>
      <c r="F41" t="str">
        <f t="shared" si="2"/>
        <v>No</v>
      </c>
      <c r="G41" t="str">
        <f t="shared" si="3"/>
        <v>No</v>
      </c>
      <c r="H41" t="str">
        <f t="shared" si="4"/>
        <v>No</v>
      </c>
      <c r="I41">
        <f t="shared" si="5"/>
        <v>0</v>
      </c>
      <c r="J41" t="str">
        <f t="shared" si="6"/>
        <v>Yes</v>
      </c>
      <c r="K41" t="str">
        <f t="shared" si="7"/>
        <v>OBESITY</v>
      </c>
      <c r="L41" t="str">
        <f t="shared" si="8"/>
        <v>diabeties</v>
      </c>
      <c r="M41" s="34">
        <f t="shared" si="9"/>
        <v>35655</v>
      </c>
      <c r="N41" s="36">
        <f t="shared" si="10"/>
        <v>1071</v>
      </c>
      <c r="O41" s="23" t="str">
        <f t="shared" si="11"/>
        <v>tier - 3</v>
      </c>
      <c r="P41" s="34" t="str">
        <f t="shared" si="12"/>
        <v>tier - 3</v>
      </c>
      <c r="Q41" s="34" t="str">
        <f t="shared" si="13"/>
        <v>R1013</v>
      </c>
      <c r="R41" s="23">
        <f t="shared" si="14"/>
        <v>25</v>
      </c>
      <c r="Z41" s="1" t="s">
        <v>2337</v>
      </c>
      <c r="AA41" s="1" t="s">
        <v>4827</v>
      </c>
      <c r="AB41" t="s">
        <v>4746</v>
      </c>
      <c r="AC41" t="s">
        <v>4828</v>
      </c>
      <c r="AG41" t="s">
        <v>2337</v>
      </c>
      <c r="AH41">
        <v>32.015000000000001</v>
      </c>
      <c r="AI41">
        <v>11.75</v>
      </c>
      <c r="AJ41" s="20" t="s">
        <v>2380</v>
      </c>
      <c r="AK41" t="s">
        <v>2380</v>
      </c>
      <c r="AL41" t="s">
        <v>2380</v>
      </c>
      <c r="AM41" s="29">
        <v>0</v>
      </c>
      <c r="AN41" s="20" t="s">
        <v>2383</v>
      </c>
      <c r="AO41" s="20" t="str">
        <f t="shared" si="15"/>
        <v>OBESITY</v>
      </c>
      <c r="AP41" s="20" t="str">
        <f t="shared" si="16"/>
        <v>diabeties</v>
      </c>
      <c r="AS41" t="s">
        <v>58</v>
      </c>
      <c r="AT41">
        <v>1997</v>
      </c>
      <c r="AU41" s="28" t="s">
        <v>35</v>
      </c>
      <c r="AV41">
        <v>13</v>
      </c>
      <c r="AW41">
        <v>0</v>
      </c>
      <c r="AX41" s="38">
        <v>1071</v>
      </c>
      <c r="AY41" t="s">
        <v>12</v>
      </c>
      <c r="AZ41" t="s">
        <v>12</v>
      </c>
      <c r="BA41" t="s">
        <v>13</v>
      </c>
      <c r="BB41" s="35">
        <f>DATE(AT41,MATCH(AU41,{"Jan","Feb","Mar","Apr","May","Jun","Jul","Aug","Sep","Oct","Nov","Dec"}, 0),AV41)</f>
        <v>35655</v>
      </c>
      <c r="BC41" s="20">
        <f t="shared" si="17"/>
        <v>25</v>
      </c>
    </row>
    <row r="42" spans="2:55" ht="15.5" hidden="1" x14ac:dyDescent="0.35">
      <c r="B42" s="1" t="s">
        <v>2336</v>
      </c>
      <c r="C42" t="str">
        <f>VLOOKUP(B42,Z41:AE2376,2,FALSE)</f>
        <v>Eason,</v>
      </c>
      <c r="D42">
        <f t="shared" si="0"/>
        <v>40.564999999999998</v>
      </c>
      <c r="E42">
        <f t="shared" si="1"/>
        <v>7.37</v>
      </c>
      <c r="F42" t="str">
        <f t="shared" si="2"/>
        <v>No</v>
      </c>
      <c r="G42" t="str">
        <f t="shared" si="3"/>
        <v>No</v>
      </c>
      <c r="H42" t="str">
        <f t="shared" si="4"/>
        <v>No</v>
      </c>
      <c r="I42">
        <f t="shared" si="5"/>
        <v>0</v>
      </c>
      <c r="J42" t="str">
        <f t="shared" si="6"/>
        <v>Yes</v>
      </c>
      <c r="K42" t="str">
        <f t="shared" si="7"/>
        <v>OBESITY</v>
      </c>
      <c r="L42" t="str">
        <f t="shared" si="8"/>
        <v>diabeties</v>
      </c>
      <c r="M42" s="34">
        <f t="shared" si="9"/>
        <v>36155</v>
      </c>
      <c r="N42" s="36">
        <f t="shared" si="10"/>
        <v>1082</v>
      </c>
      <c r="O42" s="23" t="str">
        <f t="shared" si="11"/>
        <v>tier - 3</v>
      </c>
      <c r="P42" s="34" t="str">
        <f t="shared" si="12"/>
        <v>tier - 2</v>
      </c>
      <c r="Q42" s="34" t="str">
        <f t="shared" si="13"/>
        <v>R1013</v>
      </c>
      <c r="R42" s="23">
        <f t="shared" si="14"/>
        <v>24</v>
      </c>
      <c r="Z42" s="1" t="s">
        <v>2336</v>
      </c>
      <c r="AA42" s="1" t="s">
        <v>4829</v>
      </c>
      <c r="AB42" t="s">
        <v>4746</v>
      </c>
      <c r="AC42" t="s">
        <v>4830</v>
      </c>
      <c r="AD42" t="s">
        <v>4831</v>
      </c>
      <c r="AG42" t="s">
        <v>2336</v>
      </c>
      <c r="AH42">
        <v>40.564999999999998</v>
      </c>
      <c r="AI42">
        <v>7.37</v>
      </c>
      <c r="AJ42" s="20" t="s">
        <v>2380</v>
      </c>
      <c r="AK42" t="s">
        <v>2380</v>
      </c>
      <c r="AL42" t="s">
        <v>2380</v>
      </c>
      <c r="AM42" s="29">
        <v>0</v>
      </c>
      <c r="AN42" s="20" t="s">
        <v>2383</v>
      </c>
      <c r="AO42" s="20" t="str">
        <f t="shared" si="15"/>
        <v>OBESITY</v>
      </c>
      <c r="AP42" s="20" t="str">
        <f t="shared" si="16"/>
        <v>diabeties</v>
      </c>
      <c r="AS42" t="s">
        <v>59</v>
      </c>
      <c r="AT42">
        <v>1998</v>
      </c>
      <c r="AU42" s="28" t="s">
        <v>30</v>
      </c>
      <c r="AV42">
        <v>26</v>
      </c>
      <c r="AW42">
        <v>0</v>
      </c>
      <c r="AX42" s="38">
        <v>1082</v>
      </c>
      <c r="AY42" t="s">
        <v>12</v>
      </c>
      <c r="AZ42" t="s">
        <v>11</v>
      </c>
      <c r="BA42" t="s">
        <v>13</v>
      </c>
      <c r="BB42" s="35">
        <f>DATE(AT42,MATCH(AU42,{"Jan","Feb","Mar","Apr","May","Jun","Jul","Aug","Sep","Oct","Nov","Dec"}, 0),AV42)</f>
        <v>36155</v>
      </c>
      <c r="BC42" s="20">
        <f t="shared" si="17"/>
        <v>24</v>
      </c>
    </row>
    <row r="43" spans="2:55" ht="15.5" hidden="1" x14ac:dyDescent="0.35">
      <c r="B43" s="1" t="s">
        <v>2335</v>
      </c>
      <c r="C43" t="str">
        <f>VLOOKUP(B43,Z42:AE2377,2,FALSE)</f>
        <v>Grummon,</v>
      </c>
      <c r="D43">
        <f t="shared" si="0"/>
        <v>32.450000000000003</v>
      </c>
      <c r="E43">
        <f t="shared" si="1"/>
        <v>11.91</v>
      </c>
      <c r="F43" t="str">
        <f t="shared" si="2"/>
        <v>No</v>
      </c>
      <c r="G43" t="str">
        <f t="shared" si="3"/>
        <v>No</v>
      </c>
      <c r="H43" t="str">
        <f t="shared" si="4"/>
        <v>No</v>
      </c>
      <c r="I43">
        <f t="shared" si="5"/>
        <v>0</v>
      </c>
      <c r="J43" t="str">
        <f t="shared" si="6"/>
        <v>Yes</v>
      </c>
      <c r="K43" t="str">
        <f t="shared" si="7"/>
        <v>OBESITY</v>
      </c>
      <c r="L43" t="str">
        <f t="shared" si="8"/>
        <v>diabeties</v>
      </c>
      <c r="M43" s="34">
        <f t="shared" si="9"/>
        <v>37481</v>
      </c>
      <c r="N43" s="36">
        <f t="shared" si="10"/>
        <v>1086</v>
      </c>
      <c r="O43" s="23" t="str">
        <f t="shared" si="11"/>
        <v>tier - 3</v>
      </c>
      <c r="P43" s="34" t="str">
        <f t="shared" si="12"/>
        <v>tier - 3</v>
      </c>
      <c r="Q43" s="34" t="str">
        <f t="shared" si="13"/>
        <v>R1013</v>
      </c>
      <c r="R43" s="23">
        <f t="shared" si="14"/>
        <v>20</v>
      </c>
      <c r="Z43" s="1" t="s">
        <v>2335</v>
      </c>
      <c r="AA43" s="1" t="s">
        <v>4832</v>
      </c>
      <c r="AB43" t="s">
        <v>4743</v>
      </c>
      <c r="AC43" t="s">
        <v>4833</v>
      </c>
      <c r="AD43" t="s">
        <v>4834</v>
      </c>
      <c r="AG43" t="s">
        <v>2335</v>
      </c>
      <c r="AH43">
        <v>32.450000000000003</v>
      </c>
      <c r="AI43">
        <v>11.91</v>
      </c>
      <c r="AJ43" s="20" t="s">
        <v>2380</v>
      </c>
      <c r="AK43" t="s">
        <v>2380</v>
      </c>
      <c r="AL43" t="s">
        <v>2380</v>
      </c>
      <c r="AM43" s="29">
        <v>0</v>
      </c>
      <c r="AN43" s="20" t="s">
        <v>2383</v>
      </c>
      <c r="AO43" s="20" t="str">
        <f t="shared" si="15"/>
        <v>OBESITY</v>
      </c>
      <c r="AP43" s="20" t="str">
        <f t="shared" si="16"/>
        <v>diabeties</v>
      </c>
      <c r="AS43" t="s">
        <v>60</v>
      </c>
      <c r="AT43">
        <v>2002</v>
      </c>
      <c r="AU43" s="28" t="s">
        <v>35</v>
      </c>
      <c r="AV43">
        <v>13</v>
      </c>
      <c r="AW43">
        <v>0</v>
      </c>
      <c r="AX43" s="38">
        <v>1086</v>
      </c>
      <c r="AY43" t="s">
        <v>12</v>
      </c>
      <c r="AZ43" t="s">
        <v>12</v>
      </c>
      <c r="BA43" t="s">
        <v>13</v>
      </c>
      <c r="BB43" s="35">
        <f>DATE(AT43,MATCH(AU43,{"Jan","Feb","Mar","Apr","May","Jun","Jul","Aug","Sep","Oct","Nov","Dec"}, 0),AV43)</f>
        <v>37481</v>
      </c>
      <c r="BC43" s="20">
        <f t="shared" si="17"/>
        <v>20</v>
      </c>
    </row>
    <row r="44" spans="2:55" ht="15.5" hidden="1" x14ac:dyDescent="0.35">
      <c r="B44" s="1" t="s">
        <v>2334</v>
      </c>
      <c r="C44" t="str">
        <f>VLOOKUP(B44,Z43:AE2378,2,FALSE)</f>
        <v>Vanwechel,</v>
      </c>
      <c r="D44">
        <f t="shared" si="0"/>
        <v>34.96</v>
      </c>
      <c r="E44">
        <f t="shared" si="1"/>
        <v>6.52</v>
      </c>
      <c r="F44" t="str">
        <f t="shared" si="2"/>
        <v>No</v>
      </c>
      <c r="G44" t="str">
        <f t="shared" si="3"/>
        <v>No</v>
      </c>
      <c r="H44" t="str">
        <f t="shared" si="4"/>
        <v>No</v>
      </c>
      <c r="I44">
        <f t="shared" si="5"/>
        <v>0</v>
      </c>
      <c r="J44" t="str">
        <f t="shared" si="6"/>
        <v>Yes</v>
      </c>
      <c r="K44" t="str">
        <f t="shared" si="7"/>
        <v>OBESITY</v>
      </c>
      <c r="L44" t="str">
        <f t="shared" si="8"/>
        <v>diabeties</v>
      </c>
      <c r="M44" s="34">
        <f t="shared" si="9"/>
        <v>38303</v>
      </c>
      <c r="N44" s="36">
        <f t="shared" si="10"/>
        <v>1121.8699999999999</v>
      </c>
      <c r="O44" s="23" t="str">
        <f t="shared" si="11"/>
        <v>tier - 3</v>
      </c>
      <c r="P44" s="34" t="str">
        <f t="shared" si="12"/>
        <v>tier - 1</v>
      </c>
      <c r="Q44" s="34" t="str">
        <f t="shared" si="13"/>
        <v>R1013</v>
      </c>
      <c r="R44" s="23">
        <f t="shared" si="14"/>
        <v>18</v>
      </c>
      <c r="Z44" s="1" t="s">
        <v>2334</v>
      </c>
      <c r="AA44" s="1" t="s">
        <v>4835</v>
      </c>
      <c r="AB44" t="s">
        <v>4743</v>
      </c>
      <c r="AC44" t="s">
        <v>4836</v>
      </c>
      <c r="AG44" t="s">
        <v>2334</v>
      </c>
      <c r="AH44">
        <v>34.96</v>
      </c>
      <c r="AI44">
        <v>6.52</v>
      </c>
      <c r="AJ44" s="20" t="s">
        <v>2380</v>
      </c>
      <c r="AK44" t="s">
        <v>2380</v>
      </c>
      <c r="AL44" t="s">
        <v>2380</v>
      </c>
      <c r="AM44" s="29">
        <v>0</v>
      </c>
      <c r="AN44" s="20" t="s">
        <v>2383</v>
      </c>
      <c r="AO44" s="20" t="str">
        <f t="shared" si="15"/>
        <v>OBESITY</v>
      </c>
      <c r="AP44" s="20" t="str">
        <f t="shared" si="16"/>
        <v>diabeties</v>
      </c>
      <c r="AS44" t="s">
        <v>61</v>
      </c>
      <c r="AT44">
        <v>2004</v>
      </c>
      <c r="AU44" s="28" t="s">
        <v>15</v>
      </c>
      <c r="AV44">
        <v>12</v>
      </c>
      <c r="AW44">
        <v>0</v>
      </c>
      <c r="AX44" s="38">
        <v>1121.8699999999999</v>
      </c>
      <c r="AY44" t="s">
        <v>12</v>
      </c>
      <c r="AZ44" t="s">
        <v>16</v>
      </c>
      <c r="BA44" t="s">
        <v>13</v>
      </c>
      <c r="BB44" s="35">
        <f>DATE(AT44,MATCH(AU44,{"Jan","Feb","Mar","Apr","May","Jun","Jul","Aug","Sep","Oct","Nov","Dec"}, 0),AV44)</f>
        <v>38303</v>
      </c>
      <c r="BC44" s="20">
        <f t="shared" si="17"/>
        <v>18</v>
      </c>
    </row>
    <row r="45" spans="2:55" ht="15.5" hidden="1" x14ac:dyDescent="0.35">
      <c r="B45" s="1" t="s">
        <v>2333</v>
      </c>
      <c r="C45" t="str">
        <f>VLOOKUP(B45,Z44:AE2379,2,FALSE)</f>
        <v>Fisher,</v>
      </c>
      <c r="D45">
        <f t="shared" si="0"/>
        <v>35.5</v>
      </c>
      <c r="E45">
        <f t="shared" si="1"/>
        <v>5.14</v>
      </c>
      <c r="F45" t="str">
        <f t="shared" si="2"/>
        <v>No</v>
      </c>
      <c r="G45" t="str">
        <f t="shared" si="3"/>
        <v>No</v>
      </c>
      <c r="H45" t="str">
        <f t="shared" si="4"/>
        <v>Yes</v>
      </c>
      <c r="I45">
        <f t="shared" si="5"/>
        <v>1</v>
      </c>
      <c r="J45" t="str">
        <f t="shared" si="6"/>
        <v>Yes</v>
      </c>
      <c r="K45" t="str">
        <f t="shared" si="7"/>
        <v>OBESITY</v>
      </c>
      <c r="L45" t="str">
        <f t="shared" si="8"/>
        <v>normal</v>
      </c>
      <c r="M45" s="34">
        <f t="shared" si="9"/>
        <v>38152</v>
      </c>
      <c r="N45" s="36">
        <f t="shared" si="10"/>
        <v>1131.51</v>
      </c>
      <c r="O45" s="23" t="str">
        <f t="shared" si="11"/>
        <v>tier - 3</v>
      </c>
      <c r="P45" s="34" t="str">
        <f t="shared" si="12"/>
        <v>tier - 1</v>
      </c>
      <c r="Q45" s="34" t="str">
        <f t="shared" si="13"/>
        <v>R1013</v>
      </c>
      <c r="R45" s="23">
        <f t="shared" si="14"/>
        <v>18</v>
      </c>
      <c r="Z45" s="1" t="s">
        <v>2333</v>
      </c>
      <c r="AA45" s="1" t="s">
        <v>4837</v>
      </c>
      <c r="AB45" t="s">
        <v>4746</v>
      </c>
      <c r="AC45" t="s">
        <v>4838</v>
      </c>
      <c r="AG45" t="s">
        <v>2333</v>
      </c>
      <c r="AH45">
        <v>35.5</v>
      </c>
      <c r="AI45">
        <v>5.14</v>
      </c>
      <c r="AJ45" s="20" t="s">
        <v>2380</v>
      </c>
      <c r="AK45" t="s">
        <v>2380</v>
      </c>
      <c r="AL45" t="s">
        <v>2383</v>
      </c>
      <c r="AM45" s="29">
        <v>1</v>
      </c>
      <c r="AN45" s="20" t="s">
        <v>2383</v>
      </c>
      <c r="AO45" s="20" t="str">
        <f t="shared" si="15"/>
        <v>OBESITY</v>
      </c>
      <c r="AP45" s="20" t="str">
        <f t="shared" si="16"/>
        <v>normal</v>
      </c>
      <c r="AS45" t="s">
        <v>62</v>
      </c>
      <c r="AT45">
        <v>2004</v>
      </c>
      <c r="AU45" s="28" t="s">
        <v>18</v>
      </c>
      <c r="AV45">
        <v>14</v>
      </c>
      <c r="AW45">
        <v>0</v>
      </c>
      <c r="AX45" s="38">
        <v>1131.51</v>
      </c>
      <c r="AY45" t="s">
        <v>12</v>
      </c>
      <c r="AZ45" t="s">
        <v>16</v>
      </c>
      <c r="BA45" t="s">
        <v>13</v>
      </c>
      <c r="BB45" s="35">
        <f>DATE(AT45,MATCH(AU45,{"Jan","Feb","Mar","Apr","May","Jun","Jul","Aug","Sep","Oct","Nov","Dec"}, 0),AV45)</f>
        <v>38152</v>
      </c>
      <c r="BC45" s="20">
        <f t="shared" si="17"/>
        <v>18</v>
      </c>
    </row>
    <row r="46" spans="2:55" ht="15.5" hidden="1" x14ac:dyDescent="0.35">
      <c r="B46" s="1" t="s">
        <v>2332</v>
      </c>
      <c r="C46" t="str">
        <f>VLOOKUP(B46,Z45:AE2380,2,FALSE)</f>
        <v>Jenkins,</v>
      </c>
      <c r="D46">
        <f t="shared" si="0"/>
        <v>52.58</v>
      </c>
      <c r="E46">
        <f t="shared" si="1"/>
        <v>4.1900000000000004</v>
      </c>
      <c r="F46" t="str">
        <f t="shared" si="2"/>
        <v>No</v>
      </c>
      <c r="G46" t="str">
        <f t="shared" si="3"/>
        <v>yes</v>
      </c>
      <c r="H46" t="str">
        <f t="shared" si="4"/>
        <v>No</v>
      </c>
      <c r="I46">
        <f t="shared" si="5"/>
        <v>1</v>
      </c>
      <c r="J46" t="str">
        <f t="shared" si="6"/>
        <v>Yes</v>
      </c>
      <c r="K46" t="str">
        <f t="shared" si="7"/>
        <v>OBESITY</v>
      </c>
      <c r="L46" t="str">
        <f t="shared" si="8"/>
        <v>normal</v>
      </c>
      <c r="M46" s="34">
        <f t="shared" si="9"/>
        <v>37456</v>
      </c>
      <c r="N46" s="36">
        <f t="shared" si="10"/>
        <v>1132</v>
      </c>
      <c r="O46" s="23" t="str">
        <f t="shared" si="11"/>
        <v>tier - 3</v>
      </c>
      <c r="P46" s="34" t="str">
        <f t="shared" si="12"/>
        <v>tier - 1</v>
      </c>
      <c r="Q46" s="34" t="str">
        <f t="shared" si="13"/>
        <v>R1013</v>
      </c>
      <c r="R46" s="23">
        <f t="shared" si="14"/>
        <v>20</v>
      </c>
      <c r="Z46" s="1" t="s">
        <v>2332</v>
      </c>
      <c r="AA46" s="1" t="s">
        <v>4839</v>
      </c>
      <c r="AB46" t="s">
        <v>4746</v>
      </c>
      <c r="AC46" t="s">
        <v>4840</v>
      </c>
      <c r="AD46" t="s">
        <v>4764</v>
      </c>
      <c r="AG46" t="s">
        <v>2332</v>
      </c>
      <c r="AH46">
        <v>52.58</v>
      </c>
      <c r="AI46">
        <v>4.1900000000000004</v>
      </c>
      <c r="AJ46" s="20" t="s">
        <v>2380</v>
      </c>
      <c r="AK46" t="s">
        <v>2382</v>
      </c>
      <c r="AL46" t="s">
        <v>2380</v>
      </c>
      <c r="AM46" s="29">
        <v>1</v>
      </c>
      <c r="AN46" s="20" t="s">
        <v>2383</v>
      </c>
      <c r="AO46" s="20" t="str">
        <f t="shared" si="15"/>
        <v>OBESITY</v>
      </c>
      <c r="AP46" s="20" t="str">
        <f t="shared" si="16"/>
        <v>normal</v>
      </c>
      <c r="AS46" t="s">
        <v>63</v>
      </c>
      <c r="AT46">
        <v>2002</v>
      </c>
      <c r="AU46" s="28" t="s">
        <v>10</v>
      </c>
      <c r="AV46">
        <v>19</v>
      </c>
      <c r="AW46">
        <v>0</v>
      </c>
      <c r="AX46" s="38">
        <v>1132</v>
      </c>
      <c r="AY46" t="s">
        <v>12</v>
      </c>
      <c r="AZ46" t="s">
        <v>16</v>
      </c>
      <c r="BA46" t="s">
        <v>13</v>
      </c>
      <c r="BB46" s="35">
        <f>DATE(AT46,MATCH(AU46,{"Jan","Feb","Mar","Apr","May","Jun","Jul","Aug","Sep","Oct","Nov","Dec"}, 0),AV46)</f>
        <v>37456</v>
      </c>
      <c r="BC46" s="20">
        <f t="shared" si="17"/>
        <v>20</v>
      </c>
    </row>
    <row r="47" spans="2:55" ht="15.5" hidden="1" x14ac:dyDescent="0.35">
      <c r="B47" s="1" t="s">
        <v>2331</v>
      </c>
      <c r="C47" t="str">
        <f>VLOOKUP(B47,Z46:AE2381,2,FALSE)</f>
        <v>Peters,</v>
      </c>
      <c r="D47">
        <f t="shared" si="0"/>
        <v>35.200000000000003</v>
      </c>
      <c r="E47">
        <f t="shared" si="1"/>
        <v>11.68</v>
      </c>
      <c r="F47" t="str">
        <f t="shared" si="2"/>
        <v>yes</v>
      </c>
      <c r="G47" t="str">
        <f t="shared" si="3"/>
        <v>No</v>
      </c>
      <c r="H47" t="str">
        <f t="shared" si="4"/>
        <v>No</v>
      </c>
      <c r="I47">
        <f t="shared" si="5"/>
        <v>0</v>
      </c>
      <c r="J47" t="str">
        <f t="shared" si="6"/>
        <v>Yes</v>
      </c>
      <c r="K47" t="str">
        <f t="shared" si="7"/>
        <v>OBESITY</v>
      </c>
      <c r="L47" t="str">
        <f t="shared" si="8"/>
        <v>diabeties</v>
      </c>
      <c r="M47" s="34">
        <f t="shared" si="9"/>
        <v>38266</v>
      </c>
      <c r="N47" s="36">
        <f t="shared" si="10"/>
        <v>1135</v>
      </c>
      <c r="O47" s="23" t="str">
        <f t="shared" si="11"/>
        <v>tier - 3</v>
      </c>
      <c r="P47" s="34" t="str">
        <f t="shared" si="12"/>
        <v>tier - 3</v>
      </c>
      <c r="Q47" s="34" t="str">
        <f t="shared" si="13"/>
        <v>R1013</v>
      </c>
      <c r="R47" s="23">
        <f t="shared" si="14"/>
        <v>18</v>
      </c>
      <c r="Z47" s="1" t="s">
        <v>2331</v>
      </c>
      <c r="AA47" s="1" t="s">
        <v>4841</v>
      </c>
      <c r="AB47" t="s">
        <v>4743</v>
      </c>
      <c r="AC47" t="s">
        <v>4842</v>
      </c>
      <c r="AG47" t="s">
        <v>2331</v>
      </c>
      <c r="AH47">
        <v>35.200000000000003</v>
      </c>
      <c r="AI47">
        <v>11.68</v>
      </c>
      <c r="AJ47" s="20" t="s">
        <v>2382</v>
      </c>
      <c r="AK47" t="s">
        <v>2380</v>
      </c>
      <c r="AL47" t="s">
        <v>2380</v>
      </c>
      <c r="AM47" s="29">
        <v>0</v>
      </c>
      <c r="AN47" s="20" t="s">
        <v>2383</v>
      </c>
      <c r="AO47" s="20" t="str">
        <f t="shared" si="15"/>
        <v>OBESITY</v>
      </c>
      <c r="AP47" s="20" t="str">
        <f t="shared" si="16"/>
        <v>diabeties</v>
      </c>
      <c r="AS47" t="s">
        <v>64</v>
      </c>
      <c r="AT47">
        <v>2004</v>
      </c>
      <c r="AU47" s="28" t="s">
        <v>37</v>
      </c>
      <c r="AV47">
        <v>6</v>
      </c>
      <c r="AW47">
        <v>0</v>
      </c>
      <c r="AX47" s="38">
        <v>1135</v>
      </c>
      <c r="AY47" t="s">
        <v>12</v>
      </c>
      <c r="AZ47" t="s">
        <v>12</v>
      </c>
      <c r="BA47" t="s">
        <v>13</v>
      </c>
      <c r="BB47" s="35">
        <f>DATE(AT47,MATCH(AU47,{"Jan","Feb","Mar","Apr","May","Jun","Jul","Aug","Sep","Oct","Nov","Dec"}, 0),AV47)</f>
        <v>38266</v>
      </c>
      <c r="BC47" s="20">
        <f t="shared" si="17"/>
        <v>18</v>
      </c>
    </row>
    <row r="48" spans="2:55" ht="15.5" hidden="1" x14ac:dyDescent="0.35">
      <c r="B48" s="1" t="s">
        <v>2330</v>
      </c>
      <c r="C48" t="str">
        <f>VLOOKUP(B48,Z47:AE2382,2,FALSE)</f>
        <v>Aha,</v>
      </c>
      <c r="D48">
        <f t="shared" si="0"/>
        <v>38.06</v>
      </c>
      <c r="E48">
        <f t="shared" si="1"/>
        <v>6.98</v>
      </c>
      <c r="F48" t="str">
        <f t="shared" si="2"/>
        <v>No</v>
      </c>
      <c r="G48" t="str">
        <f t="shared" si="3"/>
        <v>No</v>
      </c>
      <c r="H48" t="str">
        <f t="shared" si="4"/>
        <v>No</v>
      </c>
      <c r="I48">
        <f t="shared" si="5"/>
        <v>0</v>
      </c>
      <c r="J48" t="str">
        <f t="shared" si="6"/>
        <v>Yes</v>
      </c>
      <c r="K48" t="str">
        <f t="shared" si="7"/>
        <v>OBESITY</v>
      </c>
      <c r="L48" t="str">
        <f t="shared" si="8"/>
        <v>diabeties</v>
      </c>
      <c r="M48" s="34">
        <f t="shared" si="9"/>
        <v>38149</v>
      </c>
      <c r="N48" s="36">
        <f t="shared" si="10"/>
        <v>1135.94</v>
      </c>
      <c r="O48" s="23" t="str">
        <f t="shared" si="11"/>
        <v>tier - 3</v>
      </c>
      <c r="P48" s="34" t="str">
        <f t="shared" si="12"/>
        <v>tier - 3</v>
      </c>
      <c r="Q48" s="34" t="str">
        <f t="shared" si="13"/>
        <v>R1013</v>
      </c>
      <c r="R48" s="23">
        <f t="shared" si="14"/>
        <v>18</v>
      </c>
      <c r="Z48" s="1" t="s">
        <v>2330</v>
      </c>
      <c r="AA48" s="1" t="s">
        <v>4843</v>
      </c>
      <c r="AB48" t="s">
        <v>4743</v>
      </c>
      <c r="AC48" t="s">
        <v>4799</v>
      </c>
      <c r="AG48" t="s">
        <v>2330</v>
      </c>
      <c r="AH48">
        <v>38.06</v>
      </c>
      <c r="AI48">
        <v>6.98</v>
      </c>
      <c r="AJ48" s="20" t="s">
        <v>2380</v>
      </c>
      <c r="AK48" t="s">
        <v>2380</v>
      </c>
      <c r="AL48" t="s">
        <v>2380</v>
      </c>
      <c r="AM48" s="29">
        <v>0</v>
      </c>
      <c r="AN48" s="20" t="s">
        <v>2383</v>
      </c>
      <c r="AO48" s="20" t="str">
        <f t="shared" si="15"/>
        <v>OBESITY</v>
      </c>
      <c r="AP48" s="20" t="str">
        <f t="shared" si="16"/>
        <v>diabeties</v>
      </c>
      <c r="AS48" t="s">
        <v>65</v>
      </c>
      <c r="AT48">
        <v>2004</v>
      </c>
      <c r="AU48" s="28" t="s">
        <v>18</v>
      </c>
      <c r="AV48">
        <v>11</v>
      </c>
      <c r="AW48">
        <v>0</v>
      </c>
      <c r="AX48" s="38">
        <v>1135.94</v>
      </c>
      <c r="AY48" t="s">
        <v>12</v>
      </c>
      <c r="AZ48" t="s">
        <v>12</v>
      </c>
      <c r="BA48" t="s">
        <v>13</v>
      </c>
      <c r="BB48" s="35">
        <f>DATE(AT48,MATCH(AU48,{"Jan","Feb","Mar","Apr","May","Jun","Jul","Aug","Sep","Oct","Nov","Dec"}, 0),AV48)</f>
        <v>38149</v>
      </c>
      <c r="BC48" s="20">
        <f t="shared" si="17"/>
        <v>18</v>
      </c>
    </row>
    <row r="49" spans="2:55" ht="15.5" hidden="1" x14ac:dyDescent="0.35">
      <c r="B49" s="1" t="s">
        <v>2329</v>
      </c>
      <c r="C49" t="str">
        <f>VLOOKUP(B49,Z48:AE2383,2,FALSE)</f>
        <v>McElwain,</v>
      </c>
      <c r="D49">
        <f t="shared" si="0"/>
        <v>34.21</v>
      </c>
      <c r="E49">
        <f t="shared" si="1"/>
        <v>8.34</v>
      </c>
      <c r="F49" t="str">
        <f t="shared" si="2"/>
        <v>No</v>
      </c>
      <c r="G49" t="str">
        <f t="shared" si="3"/>
        <v>No</v>
      </c>
      <c r="H49" t="str">
        <f t="shared" si="4"/>
        <v>No</v>
      </c>
      <c r="I49">
        <f t="shared" si="5"/>
        <v>0</v>
      </c>
      <c r="J49" t="str">
        <f t="shared" si="6"/>
        <v>Yes</v>
      </c>
      <c r="K49" t="str">
        <f t="shared" si="7"/>
        <v>OBESITY</v>
      </c>
      <c r="L49" t="str">
        <f t="shared" si="8"/>
        <v>diabeties</v>
      </c>
      <c r="M49" s="34">
        <f t="shared" si="9"/>
        <v>38319</v>
      </c>
      <c r="N49" s="36">
        <f t="shared" si="10"/>
        <v>1136.4000000000001</v>
      </c>
      <c r="O49" s="23" t="str">
        <f t="shared" si="11"/>
        <v>tier - 3</v>
      </c>
      <c r="P49" s="34" t="str">
        <f t="shared" si="12"/>
        <v>tier - 3</v>
      </c>
      <c r="Q49" s="34" t="str">
        <f t="shared" si="13"/>
        <v>R1013</v>
      </c>
      <c r="R49" s="23">
        <f t="shared" si="14"/>
        <v>18</v>
      </c>
      <c r="Z49" s="1" t="s">
        <v>2329</v>
      </c>
      <c r="AA49" s="1" t="s">
        <v>4844</v>
      </c>
      <c r="AB49" t="s">
        <v>4746</v>
      </c>
      <c r="AC49" t="s">
        <v>4845</v>
      </c>
      <c r="AG49" t="s">
        <v>2329</v>
      </c>
      <c r="AH49">
        <v>34.21</v>
      </c>
      <c r="AI49">
        <v>8.34</v>
      </c>
      <c r="AJ49" s="20" t="s">
        <v>2380</v>
      </c>
      <c r="AK49" t="s">
        <v>2380</v>
      </c>
      <c r="AL49" t="s">
        <v>2380</v>
      </c>
      <c r="AM49" s="29">
        <v>0</v>
      </c>
      <c r="AN49" s="20" t="s">
        <v>2383</v>
      </c>
      <c r="AO49" s="20" t="str">
        <f t="shared" si="15"/>
        <v>OBESITY</v>
      </c>
      <c r="AP49" s="20" t="str">
        <f t="shared" si="16"/>
        <v>diabeties</v>
      </c>
      <c r="AS49" t="s">
        <v>66</v>
      </c>
      <c r="AT49">
        <v>2004</v>
      </c>
      <c r="AU49" s="28" t="s">
        <v>15</v>
      </c>
      <c r="AV49">
        <v>28</v>
      </c>
      <c r="AW49">
        <v>0</v>
      </c>
      <c r="AX49" s="38">
        <v>1136.4000000000001</v>
      </c>
      <c r="AY49" t="s">
        <v>12</v>
      </c>
      <c r="AZ49" t="s">
        <v>12</v>
      </c>
      <c r="BA49" t="s">
        <v>13</v>
      </c>
      <c r="BB49" s="35">
        <f>DATE(AT49,MATCH(AU49,{"Jan","Feb","Mar","Apr","May","Jun","Jul","Aug","Sep","Oct","Nov","Dec"}, 0),AV49)</f>
        <v>38319</v>
      </c>
      <c r="BC49" s="20">
        <f t="shared" si="17"/>
        <v>18</v>
      </c>
    </row>
    <row r="50" spans="2:55" ht="15.5" hidden="1" x14ac:dyDescent="0.35">
      <c r="B50" s="1" t="s">
        <v>2328</v>
      </c>
      <c r="C50" t="str">
        <f>VLOOKUP(B50,Z49:AE2384,2,FALSE)</f>
        <v>Januszewski,</v>
      </c>
      <c r="D50">
        <f t="shared" si="0"/>
        <v>38.94</v>
      </c>
      <c r="E50">
        <f t="shared" si="1"/>
        <v>8.49</v>
      </c>
      <c r="F50" t="str">
        <f t="shared" si="2"/>
        <v>yes</v>
      </c>
      <c r="G50" t="str">
        <f t="shared" si="3"/>
        <v>No</v>
      </c>
      <c r="H50" t="str">
        <f t="shared" si="4"/>
        <v>No</v>
      </c>
      <c r="I50">
        <f t="shared" si="5"/>
        <v>1</v>
      </c>
      <c r="J50" t="str">
        <f t="shared" si="6"/>
        <v>Yes</v>
      </c>
      <c r="K50" t="str">
        <f t="shared" si="7"/>
        <v>OBESITY</v>
      </c>
      <c r="L50" t="str">
        <f t="shared" si="8"/>
        <v>diabeties</v>
      </c>
      <c r="M50" s="34">
        <f t="shared" si="9"/>
        <v>37479</v>
      </c>
      <c r="N50" s="36">
        <f t="shared" si="10"/>
        <v>1137</v>
      </c>
      <c r="O50" s="23" t="str">
        <f t="shared" si="11"/>
        <v>tier - 3</v>
      </c>
      <c r="P50" s="34" t="str">
        <f t="shared" si="12"/>
        <v>tier - 1</v>
      </c>
      <c r="Q50" s="34" t="str">
        <f t="shared" si="13"/>
        <v>R1013</v>
      </c>
      <c r="R50" s="23">
        <f t="shared" si="14"/>
        <v>20</v>
      </c>
      <c r="Z50" s="1" t="s">
        <v>2328</v>
      </c>
      <c r="AA50" s="1" t="s">
        <v>4846</v>
      </c>
      <c r="AB50" t="s">
        <v>4746</v>
      </c>
      <c r="AC50" t="s">
        <v>4801</v>
      </c>
      <c r="AD50" t="s">
        <v>4847</v>
      </c>
      <c r="AG50" t="s">
        <v>2328</v>
      </c>
      <c r="AH50">
        <v>38.94</v>
      </c>
      <c r="AI50">
        <v>8.49</v>
      </c>
      <c r="AJ50" s="20" t="s">
        <v>2382</v>
      </c>
      <c r="AK50" t="s">
        <v>2380</v>
      </c>
      <c r="AL50" t="s">
        <v>2380</v>
      </c>
      <c r="AM50" s="29">
        <v>1</v>
      </c>
      <c r="AN50" s="20" t="s">
        <v>2383</v>
      </c>
      <c r="AO50" s="20" t="str">
        <f t="shared" si="15"/>
        <v>OBESITY</v>
      </c>
      <c r="AP50" s="20" t="str">
        <f t="shared" si="16"/>
        <v>diabeties</v>
      </c>
      <c r="AS50" t="s">
        <v>67</v>
      </c>
      <c r="AT50">
        <v>2002</v>
      </c>
      <c r="AU50" s="28" t="s">
        <v>35</v>
      </c>
      <c r="AV50">
        <v>11</v>
      </c>
      <c r="AW50">
        <v>0</v>
      </c>
      <c r="AX50" s="38">
        <v>1137</v>
      </c>
      <c r="AY50" t="s">
        <v>12</v>
      </c>
      <c r="AZ50" t="s">
        <v>16</v>
      </c>
      <c r="BA50" t="s">
        <v>13</v>
      </c>
      <c r="BB50" s="35">
        <f>DATE(AT50,MATCH(AU50,{"Jan","Feb","Mar","Apr","May","Jun","Jul","Aug","Sep","Oct","Nov","Dec"}, 0),AV50)</f>
        <v>37479</v>
      </c>
      <c r="BC50" s="20">
        <f t="shared" si="17"/>
        <v>20</v>
      </c>
    </row>
    <row r="51" spans="2:55" ht="15.5" hidden="1" x14ac:dyDescent="0.35">
      <c r="B51" s="1" t="s">
        <v>2327</v>
      </c>
      <c r="C51" t="str">
        <f>VLOOKUP(B51,Z50:AE2385,2,FALSE)</f>
        <v>Rohne,</v>
      </c>
      <c r="D51">
        <f t="shared" si="0"/>
        <v>30.21</v>
      </c>
      <c r="E51">
        <f t="shared" si="1"/>
        <v>5.34</v>
      </c>
      <c r="F51" t="str">
        <f t="shared" si="2"/>
        <v>yes</v>
      </c>
      <c r="G51" t="str">
        <f t="shared" si="3"/>
        <v>No</v>
      </c>
      <c r="H51" t="str">
        <f t="shared" si="4"/>
        <v>No</v>
      </c>
      <c r="I51">
        <f t="shared" si="5"/>
        <v>1</v>
      </c>
      <c r="J51" t="str">
        <f t="shared" si="6"/>
        <v>Yes</v>
      </c>
      <c r="K51" t="str">
        <f t="shared" si="7"/>
        <v>OBESITY</v>
      </c>
      <c r="L51" t="str">
        <f t="shared" si="8"/>
        <v>normal</v>
      </c>
      <c r="M51" s="34">
        <f t="shared" si="9"/>
        <v>38297</v>
      </c>
      <c r="N51" s="36">
        <f t="shared" si="10"/>
        <v>1137.01</v>
      </c>
      <c r="O51" s="23" t="str">
        <f t="shared" si="11"/>
        <v>tier - 3</v>
      </c>
      <c r="P51" s="34" t="str">
        <f t="shared" si="12"/>
        <v>tier - 1</v>
      </c>
      <c r="Q51" s="34" t="str">
        <f t="shared" si="13"/>
        <v>R1013</v>
      </c>
      <c r="R51" s="23">
        <f t="shared" si="14"/>
        <v>18</v>
      </c>
      <c r="Z51" s="1" t="s">
        <v>2327</v>
      </c>
      <c r="AA51" s="1" t="s">
        <v>4848</v>
      </c>
      <c r="AB51" t="s">
        <v>4743</v>
      </c>
      <c r="AC51" t="s">
        <v>4849</v>
      </c>
      <c r="AD51" t="s">
        <v>4850</v>
      </c>
      <c r="AG51" t="s">
        <v>2327</v>
      </c>
      <c r="AH51">
        <v>30.21</v>
      </c>
      <c r="AI51">
        <v>5.34</v>
      </c>
      <c r="AJ51" s="20" t="s">
        <v>2382</v>
      </c>
      <c r="AK51" t="s">
        <v>2380</v>
      </c>
      <c r="AL51" t="s">
        <v>2380</v>
      </c>
      <c r="AM51" s="29">
        <v>1</v>
      </c>
      <c r="AN51" s="20" t="s">
        <v>2383</v>
      </c>
      <c r="AO51" s="20" t="str">
        <f t="shared" si="15"/>
        <v>OBESITY</v>
      </c>
      <c r="AP51" s="20" t="str">
        <f t="shared" si="16"/>
        <v>normal</v>
      </c>
      <c r="AS51" t="s">
        <v>31</v>
      </c>
      <c r="AT51">
        <v>2004</v>
      </c>
      <c r="AU51" s="28" t="s">
        <v>15</v>
      </c>
      <c r="AV51">
        <v>6</v>
      </c>
      <c r="AW51">
        <v>0</v>
      </c>
      <c r="AX51" s="38">
        <v>1137.01</v>
      </c>
      <c r="AY51" t="s">
        <v>12</v>
      </c>
      <c r="AZ51" t="s">
        <v>16</v>
      </c>
      <c r="BA51" t="s">
        <v>13</v>
      </c>
      <c r="BB51" s="35">
        <f>DATE(AT51,MATCH(AU51,{"Jan","Feb","Mar","Apr","May","Jun","Jul","Aug","Sep","Oct","Nov","Dec"}, 0),AV51)</f>
        <v>38297</v>
      </c>
      <c r="BC51" s="20">
        <f t="shared" si="17"/>
        <v>18</v>
      </c>
    </row>
    <row r="52" spans="2:55" ht="15.5" hidden="1" x14ac:dyDescent="0.35">
      <c r="B52" s="1" t="s">
        <v>2326</v>
      </c>
      <c r="C52" t="str">
        <f>VLOOKUP(B52,Z51:AE2386,2,FALSE)</f>
        <v>O'Grady,</v>
      </c>
      <c r="D52">
        <f t="shared" si="0"/>
        <v>33.630000000000003</v>
      </c>
      <c r="E52">
        <f t="shared" si="1"/>
        <v>4.43</v>
      </c>
      <c r="F52" t="str">
        <f t="shared" si="2"/>
        <v>yes</v>
      </c>
      <c r="G52" t="str">
        <f t="shared" si="3"/>
        <v>No</v>
      </c>
      <c r="H52" t="str">
        <f t="shared" si="4"/>
        <v>No</v>
      </c>
      <c r="I52">
        <f t="shared" si="5"/>
        <v>2</v>
      </c>
      <c r="J52" t="str">
        <f t="shared" si="6"/>
        <v>Yes</v>
      </c>
      <c r="K52" t="str">
        <f t="shared" si="7"/>
        <v>OBESITY</v>
      </c>
      <c r="L52" t="str">
        <f t="shared" si="8"/>
        <v>normal</v>
      </c>
      <c r="M52" s="34">
        <f t="shared" si="9"/>
        <v>38275</v>
      </c>
      <c r="N52" s="36">
        <f t="shared" si="10"/>
        <v>1137.01</v>
      </c>
      <c r="O52" s="23" t="str">
        <f t="shared" si="11"/>
        <v>tier - 3</v>
      </c>
      <c r="P52" s="34" t="str">
        <f t="shared" si="12"/>
        <v>tier - 1</v>
      </c>
      <c r="Q52" s="34" t="str">
        <f t="shared" si="13"/>
        <v>R1013</v>
      </c>
      <c r="R52" s="23">
        <f t="shared" si="14"/>
        <v>18</v>
      </c>
      <c r="Z52" s="1" t="s">
        <v>2326</v>
      </c>
      <c r="AA52" s="1" t="s">
        <v>4851</v>
      </c>
      <c r="AB52" t="s">
        <v>4746</v>
      </c>
      <c r="AC52" t="s">
        <v>4852</v>
      </c>
      <c r="AD52" t="s">
        <v>4816</v>
      </c>
      <c r="AG52" t="s">
        <v>2326</v>
      </c>
      <c r="AH52">
        <v>33.630000000000003</v>
      </c>
      <c r="AI52">
        <v>4.43</v>
      </c>
      <c r="AJ52" s="20" t="s">
        <v>2382</v>
      </c>
      <c r="AK52" t="s">
        <v>2380</v>
      </c>
      <c r="AL52" t="s">
        <v>2380</v>
      </c>
      <c r="AM52" s="29">
        <v>2</v>
      </c>
      <c r="AN52" s="20" t="s">
        <v>2383</v>
      </c>
      <c r="AO52" s="20" t="str">
        <f t="shared" si="15"/>
        <v>OBESITY</v>
      </c>
      <c r="AP52" s="20" t="str">
        <f t="shared" si="16"/>
        <v>normal</v>
      </c>
      <c r="AS52" t="s">
        <v>68</v>
      </c>
      <c r="AT52">
        <v>2004</v>
      </c>
      <c r="AU52" s="28" t="s">
        <v>37</v>
      </c>
      <c r="AV52">
        <v>15</v>
      </c>
      <c r="AW52">
        <v>0</v>
      </c>
      <c r="AX52" s="38">
        <v>1137.01</v>
      </c>
      <c r="AY52" t="s">
        <v>12</v>
      </c>
      <c r="AZ52" t="s">
        <v>16</v>
      </c>
      <c r="BA52" t="s">
        <v>13</v>
      </c>
      <c r="BB52" s="35">
        <f>DATE(AT52,MATCH(AU52,{"Jan","Feb","Mar","Apr","May","Jun","Jul","Aug","Sep","Oct","Nov","Dec"}, 0),AV52)</f>
        <v>38275</v>
      </c>
      <c r="BC52" s="20">
        <f t="shared" si="17"/>
        <v>18</v>
      </c>
    </row>
    <row r="53" spans="2:55" ht="15.5" hidden="1" x14ac:dyDescent="0.35">
      <c r="B53" s="1" t="s">
        <v>2325</v>
      </c>
      <c r="C53" t="str">
        <f>VLOOKUP(B53,Z52:AE2387,2,FALSE)</f>
        <v>Peters,</v>
      </c>
      <c r="D53">
        <f t="shared" si="0"/>
        <v>40.369999999999997</v>
      </c>
      <c r="E53">
        <f t="shared" si="1"/>
        <v>4.47</v>
      </c>
      <c r="F53" t="str">
        <f t="shared" si="2"/>
        <v>No</v>
      </c>
      <c r="G53" t="str">
        <f t="shared" si="3"/>
        <v>No</v>
      </c>
      <c r="H53" t="str">
        <f t="shared" si="4"/>
        <v>No</v>
      </c>
      <c r="I53">
        <f t="shared" si="5"/>
        <v>0</v>
      </c>
      <c r="J53" t="str">
        <f t="shared" si="6"/>
        <v>Yes</v>
      </c>
      <c r="K53" t="str">
        <f t="shared" si="7"/>
        <v>OBESITY</v>
      </c>
      <c r="L53" t="str">
        <f t="shared" si="8"/>
        <v>normal</v>
      </c>
      <c r="M53" s="34">
        <f t="shared" si="9"/>
        <v>38318</v>
      </c>
      <c r="N53" s="36">
        <f t="shared" si="10"/>
        <v>1137.47</v>
      </c>
      <c r="O53" s="23" t="str">
        <f t="shared" si="11"/>
        <v>tier - 3</v>
      </c>
      <c r="P53" s="34" t="str">
        <f t="shared" si="12"/>
        <v>tier - 2</v>
      </c>
      <c r="Q53" s="34" t="str">
        <f t="shared" si="13"/>
        <v>R1013</v>
      </c>
      <c r="R53" s="23">
        <f t="shared" si="14"/>
        <v>18</v>
      </c>
      <c r="Z53" s="1" t="s">
        <v>2325</v>
      </c>
      <c r="AA53" s="1" t="s">
        <v>4841</v>
      </c>
      <c r="AB53" t="s">
        <v>4743</v>
      </c>
      <c r="AC53" t="s">
        <v>4853</v>
      </c>
      <c r="AD53" t="s">
        <v>4850</v>
      </c>
      <c r="AG53" t="s">
        <v>2325</v>
      </c>
      <c r="AH53">
        <v>40.369999999999997</v>
      </c>
      <c r="AI53">
        <v>4.47</v>
      </c>
      <c r="AJ53" s="20" t="s">
        <v>2380</v>
      </c>
      <c r="AK53" t="s">
        <v>2380</v>
      </c>
      <c r="AL53" t="s">
        <v>2380</v>
      </c>
      <c r="AM53" s="29">
        <v>0</v>
      </c>
      <c r="AN53" s="20" t="s">
        <v>2383</v>
      </c>
      <c r="AO53" s="20" t="str">
        <f t="shared" si="15"/>
        <v>OBESITY</v>
      </c>
      <c r="AP53" s="20" t="str">
        <f t="shared" si="16"/>
        <v>normal</v>
      </c>
      <c r="AS53" t="s">
        <v>69</v>
      </c>
      <c r="AT53">
        <v>2004</v>
      </c>
      <c r="AU53" s="28" t="s">
        <v>15</v>
      </c>
      <c r="AV53">
        <v>27</v>
      </c>
      <c r="AW53">
        <v>0</v>
      </c>
      <c r="AX53" s="38">
        <v>1137.47</v>
      </c>
      <c r="AY53" t="s">
        <v>12</v>
      </c>
      <c r="AZ53" t="s">
        <v>11</v>
      </c>
      <c r="BA53" t="s">
        <v>13</v>
      </c>
      <c r="BB53" s="35">
        <f>DATE(AT53,MATCH(AU53,{"Jan","Feb","Mar","Apr","May","Jun","Jul","Aug","Sep","Oct","Nov","Dec"}, 0),AV53)</f>
        <v>38318</v>
      </c>
      <c r="BC53" s="20">
        <f t="shared" si="17"/>
        <v>18</v>
      </c>
    </row>
    <row r="54" spans="2:55" ht="15.5" hidden="1" x14ac:dyDescent="0.35">
      <c r="B54" s="1" t="s">
        <v>2324</v>
      </c>
      <c r="C54" t="str">
        <f>VLOOKUP(B54,Z53:AE2388,2,FALSE)</f>
        <v>De</v>
      </c>
      <c r="D54">
        <f t="shared" si="0"/>
        <v>53.09</v>
      </c>
      <c r="E54">
        <f t="shared" si="1"/>
        <v>4.82</v>
      </c>
      <c r="F54" t="str">
        <f t="shared" si="2"/>
        <v>yes</v>
      </c>
      <c r="G54" t="str">
        <f t="shared" si="3"/>
        <v>No</v>
      </c>
      <c r="H54" t="str">
        <f t="shared" si="4"/>
        <v>No</v>
      </c>
      <c r="I54">
        <f t="shared" si="5"/>
        <v>2</v>
      </c>
      <c r="J54" t="str">
        <f t="shared" si="6"/>
        <v>Yes</v>
      </c>
      <c r="K54" t="str">
        <f t="shared" si="7"/>
        <v>OBESITY</v>
      </c>
      <c r="L54" t="str">
        <f t="shared" si="8"/>
        <v>normal</v>
      </c>
      <c r="M54" s="34">
        <f t="shared" si="9"/>
        <v>37189</v>
      </c>
      <c r="N54" s="36">
        <f t="shared" si="10"/>
        <v>1141</v>
      </c>
      <c r="O54" s="23" t="str">
        <f t="shared" si="11"/>
        <v>tier - 3</v>
      </c>
      <c r="P54" s="34" t="str">
        <f t="shared" si="12"/>
        <v>tier - 1</v>
      </c>
      <c r="Q54" s="34" t="str">
        <f t="shared" si="13"/>
        <v>R1013</v>
      </c>
      <c r="R54" s="23">
        <f t="shared" si="14"/>
        <v>21</v>
      </c>
      <c r="Z54" s="1" t="s">
        <v>2324</v>
      </c>
      <c r="AA54" s="1" t="s">
        <v>4854</v>
      </c>
      <c r="AB54" t="s">
        <v>4855</v>
      </c>
      <c r="AC54" t="s">
        <v>4746</v>
      </c>
      <c r="AD54" t="s">
        <v>4856</v>
      </c>
      <c r="AG54" t="s">
        <v>2324</v>
      </c>
      <c r="AH54">
        <v>53.09</v>
      </c>
      <c r="AI54">
        <v>4.82</v>
      </c>
      <c r="AJ54" s="20" t="s">
        <v>2382</v>
      </c>
      <c r="AK54" t="s">
        <v>2380</v>
      </c>
      <c r="AL54" t="s">
        <v>2380</v>
      </c>
      <c r="AM54" s="29">
        <v>2</v>
      </c>
      <c r="AN54" s="20" t="s">
        <v>2383</v>
      </c>
      <c r="AO54" s="20" t="str">
        <f t="shared" si="15"/>
        <v>OBESITY</v>
      </c>
      <c r="AP54" s="20" t="str">
        <f t="shared" si="16"/>
        <v>normal</v>
      </c>
      <c r="AS54" t="s">
        <v>70</v>
      </c>
      <c r="AT54">
        <v>2001</v>
      </c>
      <c r="AU54" s="28" t="s">
        <v>37</v>
      </c>
      <c r="AV54">
        <v>25</v>
      </c>
      <c r="AW54">
        <v>0</v>
      </c>
      <c r="AX54" s="38">
        <v>1141</v>
      </c>
      <c r="AY54" t="s">
        <v>12</v>
      </c>
      <c r="AZ54" t="s">
        <v>16</v>
      </c>
      <c r="BA54" t="s">
        <v>13</v>
      </c>
      <c r="BB54" s="35">
        <f>DATE(AT54,MATCH(AU54,{"Jan","Feb","Mar","Apr","May","Jun","Jul","Aug","Sep","Oct","Nov","Dec"}, 0),AV54)</f>
        <v>37189</v>
      </c>
      <c r="BC54" s="20">
        <f t="shared" si="17"/>
        <v>21</v>
      </c>
    </row>
    <row r="55" spans="2:55" ht="15.5" hidden="1" x14ac:dyDescent="0.35">
      <c r="B55" s="1" t="s">
        <v>2323</v>
      </c>
      <c r="C55" t="str">
        <f>VLOOKUP(B55,Z54:AE2389,2,FALSE)</f>
        <v>Beckett,</v>
      </c>
      <c r="D55">
        <f t="shared" si="0"/>
        <v>31.79</v>
      </c>
      <c r="E55">
        <f t="shared" si="1"/>
        <v>5.51</v>
      </c>
      <c r="F55" t="str">
        <f t="shared" si="2"/>
        <v>yes</v>
      </c>
      <c r="G55" t="str">
        <f t="shared" si="3"/>
        <v>No</v>
      </c>
      <c r="H55" t="str">
        <f t="shared" si="4"/>
        <v>No</v>
      </c>
      <c r="I55">
        <f t="shared" si="5"/>
        <v>2</v>
      </c>
      <c r="J55" t="str">
        <f t="shared" si="6"/>
        <v>Yes</v>
      </c>
      <c r="K55" t="str">
        <f t="shared" si="7"/>
        <v>OBESITY</v>
      </c>
      <c r="L55" t="str">
        <f t="shared" si="8"/>
        <v>normal</v>
      </c>
      <c r="M55" s="34">
        <f t="shared" si="9"/>
        <v>38242</v>
      </c>
      <c r="N55" s="36">
        <f t="shared" si="10"/>
        <v>1141.45</v>
      </c>
      <c r="O55" s="23" t="str">
        <f t="shared" si="11"/>
        <v>tier - 3</v>
      </c>
      <c r="P55" s="34" t="str">
        <f t="shared" si="12"/>
        <v>tier - 3</v>
      </c>
      <c r="Q55" s="34" t="str">
        <f t="shared" si="13"/>
        <v>R1013</v>
      </c>
      <c r="R55" s="23">
        <f t="shared" si="14"/>
        <v>18</v>
      </c>
      <c r="Z55" s="1" t="s">
        <v>2323</v>
      </c>
      <c r="AA55" s="1" t="s">
        <v>4857</v>
      </c>
      <c r="AB55" t="s">
        <v>4746</v>
      </c>
      <c r="AC55" t="s">
        <v>4830</v>
      </c>
      <c r="AG55" t="s">
        <v>2323</v>
      </c>
      <c r="AH55">
        <v>31.79</v>
      </c>
      <c r="AI55">
        <v>5.51</v>
      </c>
      <c r="AJ55" s="20" t="s">
        <v>2382</v>
      </c>
      <c r="AK55" t="s">
        <v>2380</v>
      </c>
      <c r="AL55" t="s">
        <v>2380</v>
      </c>
      <c r="AM55" s="29">
        <v>2</v>
      </c>
      <c r="AN55" s="20" t="s">
        <v>2383</v>
      </c>
      <c r="AO55" s="20" t="str">
        <f t="shared" si="15"/>
        <v>OBESITY</v>
      </c>
      <c r="AP55" s="20" t="str">
        <f t="shared" si="16"/>
        <v>normal</v>
      </c>
      <c r="AS55" t="s">
        <v>71</v>
      </c>
      <c r="AT55">
        <v>2004</v>
      </c>
      <c r="AU55" s="28" t="s">
        <v>20</v>
      </c>
      <c r="AV55">
        <v>12</v>
      </c>
      <c r="AW55">
        <v>0</v>
      </c>
      <c r="AX55" s="38">
        <v>1141.45</v>
      </c>
      <c r="AY55" t="s">
        <v>12</v>
      </c>
      <c r="AZ55" t="s">
        <v>12</v>
      </c>
      <c r="BA55" t="s">
        <v>13</v>
      </c>
      <c r="BB55" s="35">
        <f>DATE(AT55,MATCH(AU55,{"Jan","Feb","Mar","Apr","May","Jun","Jul","Aug","Sep","Oct","Nov","Dec"}, 0),AV55)</f>
        <v>38242</v>
      </c>
      <c r="BC55" s="20">
        <f t="shared" si="17"/>
        <v>18</v>
      </c>
    </row>
    <row r="56" spans="2:55" ht="15.5" hidden="1" x14ac:dyDescent="0.35">
      <c r="B56" s="1" t="s">
        <v>2322</v>
      </c>
      <c r="C56" t="str">
        <f>VLOOKUP(B56,Z55:AE2390,2,FALSE)</f>
        <v>Sobrilsky,</v>
      </c>
      <c r="D56">
        <f t="shared" si="0"/>
        <v>41.895000000000003</v>
      </c>
      <c r="E56">
        <f t="shared" si="1"/>
        <v>10.87</v>
      </c>
      <c r="F56" t="str">
        <f t="shared" si="2"/>
        <v>yes</v>
      </c>
      <c r="G56" t="str">
        <f t="shared" si="3"/>
        <v>No</v>
      </c>
      <c r="H56" t="str">
        <f t="shared" si="4"/>
        <v>No</v>
      </c>
      <c r="I56">
        <f t="shared" si="5"/>
        <v>1</v>
      </c>
      <c r="J56" t="str">
        <f t="shared" si="6"/>
        <v>Yes</v>
      </c>
      <c r="K56" t="str">
        <f t="shared" si="7"/>
        <v>OBESITY</v>
      </c>
      <c r="L56" t="str">
        <f t="shared" si="8"/>
        <v>diabeties</v>
      </c>
      <c r="M56" s="34">
        <f t="shared" si="9"/>
        <v>37530</v>
      </c>
      <c r="N56" s="36">
        <f t="shared" si="10"/>
        <v>1142</v>
      </c>
      <c r="O56" s="23" t="str">
        <f t="shared" si="11"/>
        <v>tier - 3</v>
      </c>
      <c r="P56" s="34" t="str">
        <f t="shared" si="12"/>
        <v>tier - 2</v>
      </c>
      <c r="Q56" s="34" t="str">
        <f t="shared" si="13"/>
        <v>R1011</v>
      </c>
      <c r="R56" s="23">
        <f t="shared" si="14"/>
        <v>20</v>
      </c>
      <c r="Z56" s="1" t="s">
        <v>2322</v>
      </c>
      <c r="AA56" s="1" t="s">
        <v>4858</v>
      </c>
      <c r="AB56" t="s">
        <v>4746</v>
      </c>
      <c r="AC56" t="s">
        <v>4859</v>
      </c>
      <c r="AD56" t="s">
        <v>4816</v>
      </c>
      <c r="AG56" t="s">
        <v>2322</v>
      </c>
      <c r="AH56">
        <v>41.895000000000003</v>
      </c>
      <c r="AI56">
        <v>10.87</v>
      </c>
      <c r="AJ56" s="20" t="s">
        <v>2382</v>
      </c>
      <c r="AK56" t="s">
        <v>2380</v>
      </c>
      <c r="AL56" t="s">
        <v>2380</v>
      </c>
      <c r="AM56" s="29">
        <v>1</v>
      </c>
      <c r="AN56" s="20" t="s">
        <v>2383</v>
      </c>
      <c r="AO56" s="20" t="str">
        <f t="shared" si="15"/>
        <v>OBESITY</v>
      </c>
      <c r="AP56" s="20" t="str">
        <f t="shared" si="16"/>
        <v>diabeties</v>
      </c>
      <c r="AS56" t="s">
        <v>72</v>
      </c>
      <c r="AT56">
        <v>2002</v>
      </c>
      <c r="AU56" s="28" t="s">
        <v>37</v>
      </c>
      <c r="AV56">
        <v>1</v>
      </c>
      <c r="AW56">
        <v>0</v>
      </c>
      <c r="AX56" s="38">
        <v>1142</v>
      </c>
      <c r="AY56" t="s">
        <v>12</v>
      </c>
      <c r="AZ56" t="s">
        <v>11</v>
      </c>
      <c r="BA56" t="s">
        <v>42</v>
      </c>
      <c r="BB56" s="35">
        <f>DATE(AT56,MATCH(AU56,{"Jan","Feb","Mar","Apr","May","Jun","Jul","Aug","Sep","Oct","Nov","Dec"}, 0),AV56)</f>
        <v>37530</v>
      </c>
      <c r="BC56" s="20">
        <f t="shared" si="17"/>
        <v>20</v>
      </c>
    </row>
    <row r="57" spans="2:55" ht="15.5" hidden="1" x14ac:dyDescent="0.35">
      <c r="B57" s="1" t="s">
        <v>2321</v>
      </c>
      <c r="C57" t="str">
        <f>VLOOKUP(B57,Z56:AE2391,2,FALSE)</f>
        <v>Wang,</v>
      </c>
      <c r="D57">
        <f t="shared" si="0"/>
        <v>31.16</v>
      </c>
      <c r="E57">
        <f t="shared" si="1"/>
        <v>9.34</v>
      </c>
      <c r="F57" t="str">
        <f t="shared" si="2"/>
        <v>No</v>
      </c>
      <c r="G57" t="str">
        <f t="shared" si="3"/>
        <v>No</v>
      </c>
      <c r="H57" t="str">
        <f t="shared" si="4"/>
        <v>No</v>
      </c>
      <c r="I57">
        <f t="shared" si="5"/>
        <v>0</v>
      </c>
      <c r="J57" t="str">
        <f t="shared" si="6"/>
        <v>Yes</v>
      </c>
      <c r="K57" t="str">
        <f t="shared" si="7"/>
        <v>OBESITY</v>
      </c>
      <c r="L57" t="str">
        <f t="shared" si="8"/>
        <v>diabeties</v>
      </c>
      <c r="M57" s="34">
        <f t="shared" si="9"/>
        <v>38148</v>
      </c>
      <c r="N57" s="36">
        <f t="shared" si="10"/>
        <v>1146.8</v>
      </c>
      <c r="O57" s="23" t="str">
        <f t="shared" si="11"/>
        <v>tier - 2</v>
      </c>
      <c r="P57" s="34" t="str">
        <f t="shared" si="12"/>
        <v>tier - 2</v>
      </c>
      <c r="Q57" s="34" t="str">
        <f t="shared" si="13"/>
        <v>R1013</v>
      </c>
      <c r="R57" s="23">
        <f t="shared" si="14"/>
        <v>18</v>
      </c>
      <c r="Z57" s="1" t="s">
        <v>2321</v>
      </c>
      <c r="AA57" s="1" t="s">
        <v>4860</v>
      </c>
      <c r="AB57" t="s">
        <v>4743</v>
      </c>
      <c r="AC57" t="s">
        <v>4861</v>
      </c>
      <c r="AG57" t="s">
        <v>2321</v>
      </c>
      <c r="AH57">
        <v>31.16</v>
      </c>
      <c r="AI57">
        <v>9.34</v>
      </c>
      <c r="AJ57" s="20" t="s">
        <v>2380</v>
      </c>
      <c r="AK57" t="s">
        <v>2380</v>
      </c>
      <c r="AL57" t="s">
        <v>2380</v>
      </c>
      <c r="AM57" s="29">
        <v>0</v>
      </c>
      <c r="AN57" s="20" t="s">
        <v>2383</v>
      </c>
      <c r="AO57" s="20" t="str">
        <f t="shared" si="15"/>
        <v>OBESITY</v>
      </c>
      <c r="AP57" s="20" t="str">
        <f t="shared" si="16"/>
        <v>diabeties</v>
      </c>
      <c r="AS57" t="s">
        <v>73</v>
      </c>
      <c r="AT57">
        <v>2004</v>
      </c>
      <c r="AU57" s="28" t="s">
        <v>18</v>
      </c>
      <c r="AV57">
        <v>10</v>
      </c>
      <c r="AW57">
        <v>0</v>
      </c>
      <c r="AX57" s="38">
        <v>1146.8</v>
      </c>
      <c r="AY57" t="s">
        <v>11</v>
      </c>
      <c r="AZ57" t="s">
        <v>11</v>
      </c>
      <c r="BA57" t="s">
        <v>13</v>
      </c>
      <c r="BB57" s="35">
        <f>DATE(AT57,MATCH(AU57,{"Jan","Feb","Mar","Apr","May","Jun","Jul","Aug","Sep","Oct","Nov","Dec"}, 0),AV57)</f>
        <v>38148</v>
      </c>
      <c r="BC57" s="20">
        <f t="shared" si="17"/>
        <v>18</v>
      </c>
    </row>
    <row r="58" spans="2:55" ht="15.5" hidden="1" x14ac:dyDescent="0.35">
      <c r="B58" s="1" t="s">
        <v>2320</v>
      </c>
      <c r="C58" t="str">
        <f>VLOOKUP(B58,Z57:AE2392,2,FALSE)</f>
        <v>Campa,</v>
      </c>
      <c r="D58">
        <f t="shared" si="0"/>
        <v>34.104999999999997</v>
      </c>
      <c r="E58">
        <f t="shared" si="1"/>
        <v>5.03</v>
      </c>
      <c r="F58" t="str">
        <f t="shared" si="2"/>
        <v>yes</v>
      </c>
      <c r="G58" t="str">
        <f t="shared" si="3"/>
        <v>No</v>
      </c>
      <c r="H58" t="str">
        <f t="shared" si="4"/>
        <v>Yes</v>
      </c>
      <c r="I58">
        <f t="shared" si="5"/>
        <v>1</v>
      </c>
      <c r="J58" t="str">
        <f t="shared" si="6"/>
        <v>Yes</v>
      </c>
      <c r="K58" t="str">
        <f t="shared" si="7"/>
        <v>OBESITY</v>
      </c>
      <c r="L58" t="str">
        <f t="shared" si="8"/>
        <v>normal</v>
      </c>
      <c r="M58" s="34">
        <f t="shared" si="9"/>
        <v>37784</v>
      </c>
      <c r="N58" s="36">
        <f t="shared" si="10"/>
        <v>1149</v>
      </c>
      <c r="O58" s="23" t="str">
        <f t="shared" si="11"/>
        <v>tier - 2</v>
      </c>
      <c r="P58" s="34" t="str">
        <f t="shared" si="12"/>
        <v>tier - 1</v>
      </c>
      <c r="Q58" s="34" t="str">
        <f t="shared" si="13"/>
        <v>R1012</v>
      </c>
      <c r="R58" s="23">
        <f t="shared" si="14"/>
        <v>19</v>
      </c>
      <c r="Z58" s="1" t="s">
        <v>2320</v>
      </c>
      <c r="AA58" s="1" t="s">
        <v>4862</v>
      </c>
      <c r="AB58" t="s">
        <v>4746</v>
      </c>
      <c r="AC58" t="s">
        <v>4773</v>
      </c>
      <c r="AG58" t="s">
        <v>2320</v>
      </c>
      <c r="AH58">
        <v>34.104999999999997</v>
      </c>
      <c r="AI58">
        <v>5.03</v>
      </c>
      <c r="AJ58" s="20" t="s">
        <v>2382</v>
      </c>
      <c r="AK58" t="s">
        <v>2380</v>
      </c>
      <c r="AL58" t="s">
        <v>2383</v>
      </c>
      <c r="AM58" s="29">
        <v>1</v>
      </c>
      <c r="AN58" s="20" t="s">
        <v>2383</v>
      </c>
      <c r="AO58" s="20" t="str">
        <f t="shared" si="15"/>
        <v>OBESITY</v>
      </c>
      <c r="AP58" s="20" t="str">
        <f t="shared" si="16"/>
        <v>normal</v>
      </c>
      <c r="AS58" t="s">
        <v>74</v>
      </c>
      <c r="AT58">
        <v>2003</v>
      </c>
      <c r="AU58" s="28" t="s">
        <v>18</v>
      </c>
      <c r="AV58">
        <v>12</v>
      </c>
      <c r="AW58">
        <v>0</v>
      </c>
      <c r="AX58" s="38">
        <v>1149</v>
      </c>
      <c r="AY58" t="s">
        <v>11</v>
      </c>
      <c r="AZ58" t="s">
        <v>16</v>
      </c>
      <c r="BA58" t="s">
        <v>23</v>
      </c>
      <c r="BB58" s="35">
        <f>DATE(AT58,MATCH(AU58,{"Jan","Feb","Mar","Apr","May","Jun","Jul","Aug","Sep","Oct","Nov","Dec"}, 0),AV58)</f>
        <v>37784</v>
      </c>
      <c r="BC58" s="20">
        <f t="shared" si="17"/>
        <v>19</v>
      </c>
    </row>
    <row r="59" spans="2:55" ht="15.5" hidden="1" x14ac:dyDescent="0.35">
      <c r="B59" s="1" t="s">
        <v>2319</v>
      </c>
      <c r="C59" t="str">
        <f>VLOOKUP(B59,Z58:AE2393,2,FALSE)</f>
        <v>Clifford,</v>
      </c>
      <c r="D59">
        <f t="shared" si="0"/>
        <v>51.93</v>
      </c>
      <c r="E59">
        <f t="shared" si="1"/>
        <v>11.05</v>
      </c>
      <c r="F59" t="str">
        <f t="shared" si="2"/>
        <v>No</v>
      </c>
      <c r="G59" t="str">
        <f t="shared" si="3"/>
        <v>No</v>
      </c>
      <c r="H59" t="str">
        <f t="shared" si="4"/>
        <v>No</v>
      </c>
      <c r="I59">
        <f t="shared" si="5"/>
        <v>0</v>
      </c>
      <c r="J59" t="str">
        <f t="shared" si="6"/>
        <v>Yes</v>
      </c>
      <c r="K59" t="str">
        <f t="shared" si="7"/>
        <v>OBESITY</v>
      </c>
      <c r="L59" t="str">
        <f t="shared" si="8"/>
        <v>diabeties</v>
      </c>
      <c r="M59" s="34">
        <f t="shared" si="9"/>
        <v>38186</v>
      </c>
      <c r="N59" s="36">
        <f t="shared" si="10"/>
        <v>1149.4000000000001</v>
      </c>
      <c r="O59" s="23" t="str">
        <f t="shared" si="11"/>
        <v>tier - 2</v>
      </c>
      <c r="P59" s="34" t="str">
        <f t="shared" si="12"/>
        <v>tier - 2</v>
      </c>
      <c r="Q59" s="34" t="str">
        <f t="shared" si="13"/>
        <v>R1013</v>
      </c>
      <c r="R59" s="23">
        <f t="shared" si="14"/>
        <v>18</v>
      </c>
      <c r="Z59" s="1" t="s">
        <v>2319</v>
      </c>
      <c r="AA59" s="1" t="s">
        <v>4863</v>
      </c>
      <c r="AB59" t="s">
        <v>4746</v>
      </c>
      <c r="AC59" t="s">
        <v>4864</v>
      </c>
      <c r="AD59" t="s">
        <v>4865</v>
      </c>
      <c r="AG59" t="s">
        <v>2319</v>
      </c>
      <c r="AH59">
        <v>51.93</v>
      </c>
      <c r="AI59">
        <v>11.05</v>
      </c>
      <c r="AJ59" s="20" t="s">
        <v>2380</v>
      </c>
      <c r="AK59" t="s">
        <v>2380</v>
      </c>
      <c r="AL59" t="s">
        <v>2380</v>
      </c>
      <c r="AM59" s="29">
        <v>0</v>
      </c>
      <c r="AN59" s="20" t="s">
        <v>2383</v>
      </c>
      <c r="AO59" s="20" t="str">
        <f t="shared" si="15"/>
        <v>OBESITY</v>
      </c>
      <c r="AP59" s="20" t="str">
        <f t="shared" si="16"/>
        <v>diabeties</v>
      </c>
      <c r="AS59" t="s">
        <v>75</v>
      </c>
      <c r="AT59">
        <v>2004</v>
      </c>
      <c r="AU59" s="28" t="s">
        <v>10</v>
      </c>
      <c r="AV59">
        <v>18</v>
      </c>
      <c r="AW59">
        <v>0</v>
      </c>
      <c r="AX59" s="38">
        <v>1149.4000000000001</v>
      </c>
      <c r="AY59" t="s">
        <v>11</v>
      </c>
      <c r="AZ59" t="s">
        <v>11</v>
      </c>
      <c r="BA59" t="s">
        <v>13</v>
      </c>
      <c r="BB59" s="35">
        <f>DATE(AT59,MATCH(AU59,{"Jan","Feb","Mar","Apr","May","Jun","Jul","Aug","Sep","Oct","Nov","Dec"}, 0),AV59)</f>
        <v>38186</v>
      </c>
      <c r="BC59" s="20">
        <f t="shared" si="17"/>
        <v>18</v>
      </c>
    </row>
    <row r="60" spans="2:55" ht="15.5" hidden="1" x14ac:dyDescent="0.35">
      <c r="B60" s="1" t="s">
        <v>2318</v>
      </c>
      <c r="C60" t="str">
        <f>VLOOKUP(B60,Z59:AE2394,2,FALSE)</f>
        <v>Dalmata,</v>
      </c>
      <c r="D60">
        <f t="shared" si="0"/>
        <v>38.950000000000003</v>
      </c>
      <c r="E60">
        <f t="shared" si="1"/>
        <v>11.95</v>
      </c>
      <c r="F60" t="str">
        <f t="shared" si="2"/>
        <v>No</v>
      </c>
      <c r="G60" t="str">
        <f t="shared" si="3"/>
        <v>No</v>
      </c>
      <c r="H60" t="str">
        <f t="shared" si="4"/>
        <v>No</v>
      </c>
      <c r="I60">
        <f t="shared" si="5"/>
        <v>0</v>
      </c>
      <c r="J60" t="str">
        <f t="shared" si="6"/>
        <v>Yes</v>
      </c>
      <c r="K60" t="str">
        <f t="shared" si="7"/>
        <v>OBESITY</v>
      </c>
      <c r="L60" t="str">
        <f t="shared" si="8"/>
        <v>diabeties</v>
      </c>
      <c r="M60" s="34">
        <f t="shared" si="9"/>
        <v>34541</v>
      </c>
      <c r="N60" s="36">
        <f t="shared" si="10"/>
        <v>1158.32</v>
      </c>
      <c r="O60" s="23" t="str">
        <f t="shared" si="11"/>
        <v>tier - 2</v>
      </c>
      <c r="P60" s="34" t="str">
        <f t="shared" si="12"/>
        <v>tier - 1</v>
      </c>
      <c r="Q60" s="34" t="str">
        <f t="shared" si="13"/>
        <v>R1013</v>
      </c>
      <c r="R60" s="23">
        <f t="shared" si="14"/>
        <v>28</v>
      </c>
      <c r="Z60" s="1" t="s">
        <v>2318</v>
      </c>
      <c r="AA60" s="1" t="s">
        <v>4866</v>
      </c>
      <c r="AB60" t="s">
        <v>4743</v>
      </c>
      <c r="AC60" t="s">
        <v>4867</v>
      </c>
      <c r="AD60" t="s">
        <v>4868</v>
      </c>
      <c r="AG60" t="s">
        <v>2318</v>
      </c>
      <c r="AH60">
        <v>38.950000000000003</v>
      </c>
      <c r="AI60">
        <v>11.95</v>
      </c>
      <c r="AJ60" s="20" t="s">
        <v>2380</v>
      </c>
      <c r="AK60" t="s">
        <v>2380</v>
      </c>
      <c r="AL60" t="s">
        <v>2380</v>
      </c>
      <c r="AM60" s="29">
        <v>0</v>
      </c>
      <c r="AN60" s="20" t="s">
        <v>2383</v>
      </c>
      <c r="AO60" s="20" t="str">
        <f t="shared" si="15"/>
        <v>OBESITY</v>
      </c>
      <c r="AP60" s="20" t="str">
        <f t="shared" si="16"/>
        <v>diabeties</v>
      </c>
      <c r="AS60" t="s">
        <v>76</v>
      </c>
      <c r="AT60">
        <v>1994</v>
      </c>
      <c r="AU60" s="28" t="s">
        <v>10</v>
      </c>
      <c r="AV60">
        <v>26</v>
      </c>
      <c r="AW60">
        <v>0</v>
      </c>
      <c r="AX60" s="38">
        <v>1158.32</v>
      </c>
      <c r="AY60" t="s">
        <v>11</v>
      </c>
      <c r="AZ60" t="s">
        <v>16</v>
      </c>
      <c r="BA60" t="s">
        <v>13</v>
      </c>
      <c r="BB60" s="35">
        <f>DATE(AT60,MATCH(AU60,{"Jan","Feb","Mar","Apr","May","Jun","Jul","Aug","Sep","Oct","Nov","Dec"}, 0),AV60)</f>
        <v>34541</v>
      </c>
      <c r="BC60" s="20">
        <f t="shared" si="17"/>
        <v>28</v>
      </c>
    </row>
    <row r="61" spans="2:55" ht="15.5" hidden="1" x14ac:dyDescent="0.35">
      <c r="B61" s="1" t="s">
        <v>2317</v>
      </c>
      <c r="C61" t="str">
        <f>VLOOKUP(B61,Z60:AE2395,2,FALSE)</f>
        <v>Vishik,</v>
      </c>
      <c r="D61">
        <f t="shared" si="0"/>
        <v>36.630000000000003</v>
      </c>
      <c r="E61">
        <f t="shared" si="1"/>
        <v>7.72</v>
      </c>
      <c r="F61" t="str">
        <f t="shared" si="2"/>
        <v>yes</v>
      </c>
      <c r="G61" t="str">
        <f t="shared" si="3"/>
        <v>No</v>
      </c>
      <c r="H61" t="str">
        <f t="shared" si="4"/>
        <v>No</v>
      </c>
      <c r="I61">
        <f t="shared" si="5"/>
        <v>1</v>
      </c>
      <c r="J61" t="str">
        <f t="shared" si="6"/>
        <v>Yes</v>
      </c>
      <c r="K61" t="str">
        <f t="shared" si="7"/>
        <v>OBESITY</v>
      </c>
      <c r="L61" t="str">
        <f t="shared" si="8"/>
        <v>diabeties</v>
      </c>
      <c r="M61" s="34">
        <f t="shared" si="9"/>
        <v>38302</v>
      </c>
      <c r="N61" s="36">
        <f t="shared" si="10"/>
        <v>1163.46</v>
      </c>
      <c r="O61" s="23" t="str">
        <f t="shared" si="11"/>
        <v>tier - 2</v>
      </c>
      <c r="P61" s="34" t="str">
        <f t="shared" si="12"/>
        <v>tier - 3</v>
      </c>
      <c r="Q61" s="34" t="str">
        <f t="shared" si="13"/>
        <v>R1013</v>
      </c>
      <c r="R61" s="23">
        <f t="shared" si="14"/>
        <v>18</v>
      </c>
      <c r="Z61" s="1" t="s">
        <v>2317</v>
      </c>
      <c r="AA61" s="1" t="s">
        <v>4869</v>
      </c>
      <c r="AB61" t="s">
        <v>4743</v>
      </c>
      <c r="AC61" t="s">
        <v>4870</v>
      </c>
      <c r="AG61" t="s">
        <v>2317</v>
      </c>
      <c r="AH61">
        <v>36.630000000000003</v>
      </c>
      <c r="AI61">
        <v>7.72</v>
      </c>
      <c r="AJ61" s="20" t="s">
        <v>2382</v>
      </c>
      <c r="AK61" t="s">
        <v>2380</v>
      </c>
      <c r="AL61" t="s">
        <v>2380</v>
      </c>
      <c r="AM61" s="29">
        <v>1</v>
      </c>
      <c r="AN61" s="20" t="s">
        <v>2383</v>
      </c>
      <c r="AO61" s="20" t="str">
        <f t="shared" si="15"/>
        <v>OBESITY</v>
      </c>
      <c r="AP61" s="20" t="str">
        <f t="shared" si="16"/>
        <v>diabeties</v>
      </c>
      <c r="AS61" t="s">
        <v>77</v>
      </c>
      <c r="AT61">
        <v>2004</v>
      </c>
      <c r="AU61" s="28" t="s">
        <v>15</v>
      </c>
      <c r="AV61">
        <v>11</v>
      </c>
      <c r="AW61">
        <v>0</v>
      </c>
      <c r="AX61" s="38">
        <v>1163.46</v>
      </c>
      <c r="AY61" t="s">
        <v>11</v>
      </c>
      <c r="AZ61" t="s">
        <v>12</v>
      </c>
      <c r="BA61" t="s">
        <v>13</v>
      </c>
      <c r="BB61" s="35">
        <f>DATE(AT61,MATCH(AU61,{"Jan","Feb","Mar","Apr","May","Jun","Jul","Aug","Sep","Oct","Nov","Dec"}, 0),AV61)</f>
        <v>38302</v>
      </c>
      <c r="BC61" s="20">
        <f t="shared" si="17"/>
        <v>18</v>
      </c>
    </row>
    <row r="62" spans="2:55" ht="15.5" hidden="1" x14ac:dyDescent="0.35">
      <c r="B62" s="1" t="s">
        <v>2316</v>
      </c>
      <c r="C62" t="str">
        <f>VLOOKUP(B62,Z61:AE2396,2,FALSE)</f>
        <v>Schorr,</v>
      </c>
      <c r="D62">
        <f t="shared" si="0"/>
        <v>34.200000000000003</v>
      </c>
      <c r="E62">
        <f t="shared" si="1"/>
        <v>5.75</v>
      </c>
      <c r="F62" t="str">
        <f t="shared" si="2"/>
        <v>No</v>
      </c>
      <c r="G62" t="str">
        <f t="shared" si="3"/>
        <v>No</v>
      </c>
      <c r="H62" t="str">
        <f t="shared" si="4"/>
        <v>No</v>
      </c>
      <c r="I62">
        <f t="shared" si="5"/>
        <v>2</v>
      </c>
      <c r="J62" t="str">
        <f t="shared" si="6"/>
        <v>Yes</v>
      </c>
      <c r="K62" t="str">
        <f t="shared" si="7"/>
        <v>OBESITY</v>
      </c>
      <c r="L62" t="str">
        <f t="shared" si="8"/>
        <v>pre diabeties</v>
      </c>
      <c r="M62" s="34">
        <f t="shared" si="9"/>
        <v>37418</v>
      </c>
      <c r="N62" s="36">
        <f t="shared" si="10"/>
        <v>1165</v>
      </c>
      <c r="O62" s="23" t="str">
        <f t="shared" si="11"/>
        <v>tier - 2</v>
      </c>
      <c r="P62" s="34" t="str">
        <f t="shared" si="12"/>
        <v>tier - 3</v>
      </c>
      <c r="Q62" s="34" t="str">
        <f t="shared" si="13"/>
        <v>R1012</v>
      </c>
      <c r="R62" s="23">
        <f t="shared" si="14"/>
        <v>20</v>
      </c>
      <c r="Z62" s="1" t="s">
        <v>2316</v>
      </c>
      <c r="AA62" s="1" t="s">
        <v>4871</v>
      </c>
      <c r="AB62" t="s">
        <v>4746</v>
      </c>
      <c r="AC62" t="s">
        <v>4872</v>
      </c>
      <c r="AG62" t="s">
        <v>2316</v>
      </c>
      <c r="AH62">
        <v>34.200000000000003</v>
      </c>
      <c r="AI62">
        <v>5.75</v>
      </c>
      <c r="AJ62" s="20" t="s">
        <v>2380</v>
      </c>
      <c r="AK62" t="s">
        <v>2380</v>
      </c>
      <c r="AL62" t="s">
        <v>2380</v>
      </c>
      <c r="AM62" s="29">
        <v>2</v>
      </c>
      <c r="AN62" s="20" t="s">
        <v>2383</v>
      </c>
      <c r="AO62" s="20" t="str">
        <f t="shared" si="15"/>
        <v>OBESITY</v>
      </c>
      <c r="AP62" s="20" t="str">
        <f t="shared" si="16"/>
        <v>pre diabeties</v>
      </c>
      <c r="AS62" t="s">
        <v>78</v>
      </c>
      <c r="AT62">
        <v>2002</v>
      </c>
      <c r="AU62" s="28" t="s">
        <v>18</v>
      </c>
      <c r="AV62">
        <v>11</v>
      </c>
      <c r="AW62">
        <v>0</v>
      </c>
      <c r="AX62" s="38">
        <v>1165</v>
      </c>
      <c r="AY62" t="s">
        <v>11</v>
      </c>
      <c r="AZ62" t="s">
        <v>12</v>
      </c>
      <c r="BA62" t="s">
        <v>23</v>
      </c>
      <c r="BB62" s="35">
        <f>DATE(AT62,MATCH(AU62,{"Jan","Feb","Mar","Apr","May","Jun","Jul","Aug","Sep","Oct","Nov","Dec"}, 0),AV62)</f>
        <v>37418</v>
      </c>
      <c r="BC62" s="20">
        <f t="shared" si="17"/>
        <v>20</v>
      </c>
    </row>
    <row r="63" spans="2:55" ht="15.5" hidden="1" x14ac:dyDescent="0.35">
      <c r="B63" s="1" t="s">
        <v>2315</v>
      </c>
      <c r="C63" t="str">
        <f>VLOOKUP(B63,Z62:AE2397,2,FALSE)</f>
        <v>Lusardi,</v>
      </c>
      <c r="D63">
        <f t="shared" si="0"/>
        <v>50.63</v>
      </c>
      <c r="E63">
        <f t="shared" si="1"/>
        <v>11.89</v>
      </c>
      <c r="F63" t="str">
        <f t="shared" si="2"/>
        <v>No</v>
      </c>
      <c r="G63" t="str">
        <f t="shared" si="3"/>
        <v>No</v>
      </c>
      <c r="H63" t="str">
        <f t="shared" si="4"/>
        <v>No</v>
      </c>
      <c r="I63">
        <f t="shared" si="5"/>
        <v>0</v>
      </c>
      <c r="J63" t="str">
        <f t="shared" si="6"/>
        <v>Yes</v>
      </c>
      <c r="K63" t="str">
        <f t="shared" si="7"/>
        <v>OBESITY</v>
      </c>
      <c r="L63" t="str">
        <f t="shared" si="8"/>
        <v>diabeties</v>
      </c>
      <c r="M63" s="34">
        <f t="shared" si="9"/>
        <v>37207</v>
      </c>
      <c r="N63" s="36">
        <f t="shared" si="10"/>
        <v>1167</v>
      </c>
      <c r="O63" s="23" t="str">
        <f t="shared" si="11"/>
        <v>tier - 2</v>
      </c>
      <c r="P63" s="34" t="str">
        <f t="shared" si="12"/>
        <v>tier - 1</v>
      </c>
      <c r="Q63" s="34" t="str">
        <f t="shared" si="13"/>
        <v>R1013</v>
      </c>
      <c r="R63" s="23">
        <f t="shared" si="14"/>
        <v>21</v>
      </c>
      <c r="Z63" s="1" t="s">
        <v>2315</v>
      </c>
      <c r="AA63" s="1" t="s">
        <v>4873</v>
      </c>
      <c r="AB63" t="s">
        <v>4743</v>
      </c>
      <c r="AC63" t="s">
        <v>4874</v>
      </c>
      <c r="AG63" t="s">
        <v>2315</v>
      </c>
      <c r="AH63">
        <v>50.63</v>
      </c>
      <c r="AI63">
        <v>11.89</v>
      </c>
      <c r="AJ63" s="20" t="s">
        <v>2380</v>
      </c>
      <c r="AK63" t="s">
        <v>2380</v>
      </c>
      <c r="AL63" t="s">
        <v>2380</v>
      </c>
      <c r="AM63" s="29">
        <v>0</v>
      </c>
      <c r="AN63" s="20" t="s">
        <v>2383</v>
      </c>
      <c r="AO63" s="20" t="str">
        <f t="shared" si="15"/>
        <v>OBESITY</v>
      </c>
      <c r="AP63" s="20" t="str">
        <f t="shared" si="16"/>
        <v>diabeties</v>
      </c>
      <c r="AS63" t="s">
        <v>79</v>
      </c>
      <c r="AT63">
        <v>2001</v>
      </c>
      <c r="AU63" s="28" t="s">
        <v>15</v>
      </c>
      <c r="AV63">
        <v>12</v>
      </c>
      <c r="AW63">
        <v>0</v>
      </c>
      <c r="AX63" s="38">
        <v>1167</v>
      </c>
      <c r="AY63" t="s">
        <v>11</v>
      </c>
      <c r="AZ63" t="s">
        <v>16</v>
      </c>
      <c r="BA63" t="s">
        <v>13</v>
      </c>
      <c r="BB63" s="35">
        <f>DATE(AT63,MATCH(AU63,{"Jan","Feb","Mar","Apr","May","Jun","Jul","Aug","Sep","Oct","Nov","Dec"}, 0),AV63)</f>
        <v>37207</v>
      </c>
      <c r="BC63" s="20">
        <f t="shared" si="17"/>
        <v>21</v>
      </c>
    </row>
    <row r="64" spans="2:55" ht="15.5" hidden="1" x14ac:dyDescent="0.35">
      <c r="B64" s="1" t="s">
        <v>2314</v>
      </c>
      <c r="C64" t="str">
        <f>VLOOKUP(B64,Z63:AE2398,2,FALSE)</f>
        <v>Rayner,</v>
      </c>
      <c r="D64">
        <f t="shared" si="0"/>
        <v>36.479999999999997</v>
      </c>
      <c r="E64">
        <f t="shared" si="1"/>
        <v>6.2</v>
      </c>
      <c r="F64" t="str">
        <f t="shared" si="2"/>
        <v>No</v>
      </c>
      <c r="G64" t="str">
        <f t="shared" si="3"/>
        <v>No</v>
      </c>
      <c r="H64" t="str">
        <f t="shared" si="4"/>
        <v>No</v>
      </c>
      <c r="I64">
        <f t="shared" si="5"/>
        <v>0</v>
      </c>
      <c r="J64" t="str">
        <f t="shared" si="6"/>
        <v>Yes</v>
      </c>
      <c r="K64" t="str">
        <f t="shared" si="7"/>
        <v>OBESITY</v>
      </c>
      <c r="L64" t="str">
        <f t="shared" si="8"/>
        <v>pre diabeties</v>
      </c>
      <c r="M64" s="34">
        <f t="shared" si="9"/>
        <v>35288</v>
      </c>
      <c r="N64" s="36">
        <f t="shared" si="10"/>
        <v>1178</v>
      </c>
      <c r="O64" s="23" t="str">
        <f t="shared" si="11"/>
        <v>tier - 2</v>
      </c>
      <c r="P64" s="34" t="str">
        <f t="shared" si="12"/>
        <v>tier - 3</v>
      </c>
      <c r="Q64" s="34" t="str">
        <f t="shared" si="13"/>
        <v>R1013</v>
      </c>
      <c r="R64" s="23">
        <f t="shared" si="14"/>
        <v>26</v>
      </c>
      <c r="Z64" s="1" t="s">
        <v>2314</v>
      </c>
      <c r="AA64" s="1" t="s">
        <v>4875</v>
      </c>
      <c r="AB64" t="s">
        <v>4746</v>
      </c>
      <c r="AC64" t="s">
        <v>4876</v>
      </c>
      <c r="AG64" t="s">
        <v>2314</v>
      </c>
      <c r="AH64">
        <v>36.479999999999997</v>
      </c>
      <c r="AI64">
        <v>6.2</v>
      </c>
      <c r="AJ64" s="20" t="s">
        <v>2380</v>
      </c>
      <c r="AK64" t="s">
        <v>2380</v>
      </c>
      <c r="AL64" t="s">
        <v>2380</v>
      </c>
      <c r="AM64" s="29">
        <v>0</v>
      </c>
      <c r="AN64" s="20" t="s">
        <v>2383</v>
      </c>
      <c r="AO64" s="20" t="str">
        <f t="shared" si="15"/>
        <v>OBESITY</v>
      </c>
      <c r="AP64" s="20" t="str">
        <f t="shared" si="16"/>
        <v>pre diabeties</v>
      </c>
      <c r="AS64" t="s">
        <v>80</v>
      </c>
      <c r="AT64">
        <v>1996</v>
      </c>
      <c r="AU64" s="28" t="s">
        <v>35</v>
      </c>
      <c r="AV64">
        <v>11</v>
      </c>
      <c r="AW64">
        <v>0</v>
      </c>
      <c r="AX64" s="38">
        <v>1178</v>
      </c>
      <c r="AY64" t="s">
        <v>11</v>
      </c>
      <c r="AZ64" t="s">
        <v>12</v>
      </c>
      <c r="BA64" t="s">
        <v>13</v>
      </c>
      <c r="BB64" s="35">
        <f>DATE(AT64,MATCH(AU64,{"Jan","Feb","Mar","Apr","May","Jun","Jul","Aug","Sep","Oct","Nov","Dec"}, 0),AV64)</f>
        <v>35288</v>
      </c>
      <c r="BC64" s="20">
        <f t="shared" si="17"/>
        <v>26</v>
      </c>
    </row>
    <row r="65" spans="2:55" ht="15.5" hidden="1" x14ac:dyDescent="0.35">
      <c r="B65" s="1" t="s">
        <v>2313</v>
      </c>
      <c r="C65" t="str">
        <f>VLOOKUP(B65,Z64:AE2399,2,FALSE)</f>
        <v>Voghel,</v>
      </c>
      <c r="D65">
        <f t="shared" si="0"/>
        <v>54.82</v>
      </c>
      <c r="E65">
        <f t="shared" si="1"/>
        <v>10.61</v>
      </c>
      <c r="F65" t="str">
        <f t="shared" si="2"/>
        <v>No</v>
      </c>
      <c r="G65" t="str">
        <f t="shared" si="3"/>
        <v>No</v>
      </c>
      <c r="H65" t="str">
        <f t="shared" si="4"/>
        <v>No</v>
      </c>
      <c r="I65">
        <f t="shared" si="5"/>
        <v>0</v>
      </c>
      <c r="J65" t="str">
        <f t="shared" si="6"/>
        <v>Yes</v>
      </c>
      <c r="K65" t="str">
        <f t="shared" si="7"/>
        <v>OBESITY</v>
      </c>
      <c r="L65" t="str">
        <f t="shared" si="8"/>
        <v>diabeties</v>
      </c>
      <c r="M65" s="34">
        <f t="shared" si="9"/>
        <v>35609</v>
      </c>
      <c r="N65" s="36">
        <f t="shared" si="10"/>
        <v>1178.07</v>
      </c>
      <c r="O65" s="23" t="str">
        <f t="shared" si="11"/>
        <v>tier - 2</v>
      </c>
      <c r="P65" s="34" t="str">
        <f t="shared" si="12"/>
        <v>tier - 2</v>
      </c>
      <c r="Q65" s="34" t="str">
        <f t="shared" si="13"/>
        <v>R1013</v>
      </c>
      <c r="R65" s="23">
        <f t="shared" si="14"/>
        <v>25</v>
      </c>
      <c r="Z65" s="1" t="s">
        <v>2313</v>
      </c>
      <c r="AA65" s="1" t="s">
        <v>4877</v>
      </c>
      <c r="AB65" t="s">
        <v>4743</v>
      </c>
      <c r="AC65" t="s">
        <v>4878</v>
      </c>
      <c r="AG65" t="s">
        <v>2313</v>
      </c>
      <c r="AH65">
        <v>54.82</v>
      </c>
      <c r="AI65">
        <v>10.61</v>
      </c>
      <c r="AJ65" s="20" t="s">
        <v>2380</v>
      </c>
      <c r="AK65" t="s">
        <v>2380</v>
      </c>
      <c r="AL65" t="s">
        <v>2380</v>
      </c>
      <c r="AM65" s="29">
        <v>0</v>
      </c>
      <c r="AN65" s="20" t="s">
        <v>2383</v>
      </c>
      <c r="AO65" s="20" t="str">
        <f t="shared" si="15"/>
        <v>OBESITY</v>
      </c>
      <c r="AP65" s="20" t="str">
        <f t="shared" si="16"/>
        <v>diabeties</v>
      </c>
      <c r="AS65" t="s">
        <v>81</v>
      </c>
      <c r="AT65">
        <v>1997</v>
      </c>
      <c r="AU65" s="28" t="s">
        <v>18</v>
      </c>
      <c r="AV65">
        <v>28</v>
      </c>
      <c r="AW65">
        <v>0</v>
      </c>
      <c r="AX65" s="38">
        <v>1178.07</v>
      </c>
      <c r="AY65" t="s">
        <v>11</v>
      </c>
      <c r="AZ65" t="s">
        <v>11</v>
      </c>
      <c r="BA65" t="s">
        <v>13</v>
      </c>
      <c r="BB65" s="35">
        <f>DATE(AT65,MATCH(AU65,{"Jan","Feb","Mar","Apr","May","Jun","Jul","Aug","Sep","Oct","Nov","Dec"}, 0),AV65)</f>
        <v>35609</v>
      </c>
      <c r="BC65" s="20">
        <f t="shared" si="17"/>
        <v>25</v>
      </c>
    </row>
    <row r="66" spans="2:55" ht="15.5" hidden="1" x14ac:dyDescent="0.35">
      <c r="B66" s="1" t="s">
        <v>2312</v>
      </c>
      <c r="C66" t="str">
        <f>VLOOKUP(B66,Z65:AE2400,2,FALSE)</f>
        <v>Rieth,</v>
      </c>
      <c r="D66">
        <f t="shared" si="0"/>
        <v>38.06</v>
      </c>
      <c r="E66">
        <f t="shared" si="1"/>
        <v>6.04</v>
      </c>
      <c r="F66" t="str">
        <f t="shared" si="2"/>
        <v>No</v>
      </c>
      <c r="G66" t="str">
        <f t="shared" si="3"/>
        <v>No</v>
      </c>
      <c r="H66" t="str">
        <f t="shared" si="4"/>
        <v>Yes</v>
      </c>
      <c r="I66">
        <f t="shared" si="5"/>
        <v>1</v>
      </c>
      <c r="J66" t="str">
        <f t="shared" si="6"/>
        <v>Yes</v>
      </c>
      <c r="K66" t="str">
        <f t="shared" si="7"/>
        <v>OBESITY</v>
      </c>
      <c r="L66" t="str">
        <f t="shared" si="8"/>
        <v>pre diabeties</v>
      </c>
      <c r="M66" s="34">
        <f t="shared" si="9"/>
        <v>37494</v>
      </c>
      <c r="N66" s="36">
        <f t="shared" si="10"/>
        <v>1191</v>
      </c>
      <c r="O66" s="23" t="str">
        <f t="shared" si="11"/>
        <v>tier - 2</v>
      </c>
      <c r="P66" s="34" t="str">
        <f t="shared" si="12"/>
        <v>tier - 1</v>
      </c>
      <c r="Q66" s="34" t="str">
        <f t="shared" si="13"/>
        <v>R1013</v>
      </c>
      <c r="R66" s="23">
        <f t="shared" si="14"/>
        <v>20</v>
      </c>
      <c r="Z66" s="1" t="s">
        <v>2312</v>
      </c>
      <c r="AA66" s="1" t="s">
        <v>4879</v>
      </c>
      <c r="AB66" t="s">
        <v>4746</v>
      </c>
      <c r="AC66" t="s">
        <v>4880</v>
      </c>
      <c r="AG66" t="s">
        <v>2312</v>
      </c>
      <c r="AH66">
        <v>38.06</v>
      </c>
      <c r="AI66">
        <v>6.04</v>
      </c>
      <c r="AJ66" s="20" t="s">
        <v>2380</v>
      </c>
      <c r="AK66" t="s">
        <v>2380</v>
      </c>
      <c r="AL66" t="s">
        <v>2383</v>
      </c>
      <c r="AM66" s="29">
        <v>1</v>
      </c>
      <c r="AN66" s="20" t="s">
        <v>2383</v>
      </c>
      <c r="AO66" s="20" t="str">
        <f t="shared" si="15"/>
        <v>OBESITY</v>
      </c>
      <c r="AP66" s="20" t="str">
        <f t="shared" si="16"/>
        <v>pre diabeties</v>
      </c>
      <c r="AS66" t="s">
        <v>82</v>
      </c>
      <c r="AT66">
        <v>2002</v>
      </c>
      <c r="AU66" s="28" t="s">
        <v>35</v>
      </c>
      <c r="AV66">
        <v>26</v>
      </c>
      <c r="AW66">
        <v>0</v>
      </c>
      <c r="AX66" s="38">
        <v>1191</v>
      </c>
      <c r="AY66" t="s">
        <v>11</v>
      </c>
      <c r="AZ66" t="s">
        <v>16</v>
      </c>
      <c r="BA66" t="s">
        <v>13</v>
      </c>
      <c r="BB66" s="35">
        <f>DATE(AT66,MATCH(AU66,{"Jan","Feb","Mar","Apr","May","Jun","Jul","Aug","Sep","Oct","Nov","Dec"}, 0),AV66)</f>
        <v>37494</v>
      </c>
      <c r="BC66" s="20">
        <f t="shared" si="17"/>
        <v>20</v>
      </c>
    </row>
    <row r="67" spans="2:55" ht="15.5" hidden="1" x14ac:dyDescent="0.35">
      <c r="B67" s="1" t="s">
        <v>2311</v>
      </c>
      <c r="C67" t="str">
        <f>VLOOKUP(B67,Z66:AE2401,2,FALSE)</f>
        <v>Gollotto,</v>
      </c>
      <c r="D67">
        <f t="shared" si="0"/>
        <v>51.48</v>
      </c>
      <c r="E67">
        <f t="shared" si="1"/>
        <v>9.33</v>
      </c>
      <c r="F67" t="str">
        <f t="shared" si="2"/>
        <v>yes</v>
      </c>
      <c r="G67" t="str">
        <f t="shared" si="3"/>
        <v>No</v>
      </c>
      <c r="H67" t="str">
        <f t="shared" si="4"/>
        <v>No</v>
      </c>
      <c r="I67">
        <f t="shared" si="5"/>
        <v>0</v>
      </c>
      <c r="J67" t="str">
        <f t="shared" si="6"/>
        <v>Yes</v>
      </c>
      <c r="K67" t="str">
        <f t="shared" si="7"/>
        <v>OBESITY</v>
      </c>
      <c r="L67" t="str">
        <f t="shared" si="8"/>
        <v>diabeties</v>
      </c>
      <c r="M67" s="34">
        <f t="shared" si="9"/>
        <v>36339</v>
      </c>
      <c r="N67" s="36">
        <f t="shared" si="10"/>
        <v>1200</v>
      </c>
      <c r="O67" s="23" t="str">
        <f t="shared" si="11"/>
        <v>tier - 2</v>
      </c>
      <c r="P67" s="34" t="str">
        <f t="shared" si="12"/>
        <v>tier - 3</v>
      </c>
      <c r="Q67" s="34" t="str">
        <f t="shared" si="13"/>
        <v>R1012</v>
      </c>
      <c r="R67" s="23">
        <f t="shared" si="14"/>
        <v>23</v>
      </c>
      <c r="Z67" s="1" t="s">
        <v>2311</v>
      </c>
      <c r="AA67" s="1" t="s">
        <v>4881</v>
      </c>
      <c r="AB67" t="s">
        <v>4743</v>
      </c>
      <c r="AC67" t="s">
        <v>4882</v>
      </c>
      <c r="AD67" t="s">
        <v>4883</v>
      </c>
      <c r="AG67" t="s">
        <v>2311</v>
      </c>
      <c r="AH67">
        <v>51.48</v>
      </c>
      <c r="AI67">
        <v>9.33</v>
      </c>
      <c r="AJ67" s="20" t="s">
        <v>2382</v>
      </c>
      <c r="AK67" t="s">
        <v>2380</v>
      </c>
      <c r="AL67" t="s">
        <v>2380</v>
      </c>
      <c r="AM67" s="29">
        <v>0</v>
      </c>
      <c r="AN67" s="20" t="s">
        <v>2383</v>
      </c>
      <c r="AO67" s="20" t="str">
        <f t="shared" si="15"/>
        <v>OBESITY</v>
      </c>
      <c r="AP67" s="20" t="str">
        <f t="shared" si="16"/>
        <v>diabeties</v>
      </c>
      <c r="AS67" t="s">
        <v>83</v>
      </c>
      <c r="AT67">
        <v>1999</v>
      </c>
      <c r="AU67" s="28" t="s">
        <v>18</v>
      </c>
      <c r="AV67">
        <v>28</v>
      </c>
      <c r="AW67">
        <v>0</v>
      </c>
      <c r="AX67" s="38">
        <v>1200</v>
      </c>
      <c r="AY67" t="s">
        <v>11</v>
      </c>
      <c r="AZ67" t="s">
        <v>12</v>
      </c>
      <c r="BA67" t="s">
        <v>23</v>
      </c>
      <c r="BB67" s="35">
        <f>DATE(AT67,MATCH(AU67,{"Jan","Feb","Mar","Apr","May","Jun","Jul","Aug","Sep","Oct","Nov","Dec"}, 0),AV67)</f>
        <v>36339</v>
      </c>
      <c r="BC67" s="20">
        <f t="shared" si="17"/>
        <v>23</v>
      </c>
    </row>
    <row r="68" spans="2:55" ht="15.5" hidden="1" x14ac:dyDescent="0.35">
      <c r="B68" s="1" t="s">
        <v>2310</v>
      </c>
      <c r="C68" t="str">
        <f>VLOOKUP(B68,Z67:AE2402,2,FALSE)</f>
        <v>Dunn,</v>
      </c>
      <c r="D68">
        <f t="shared" si="0"/>
        <v>52.06</v>
      </c>
      <c r="E68">
        <f t="shared" si="1"/>
        <v>11.47</v>
      </c>
      <c r="F68" t="str">
        <f t="shared" si="2"/>
        <v>No</v>
      </c>
      <c r="G68" t="str">
        <f t="shared" si="3"/>
        <v>No</v>
      </c>
      <c r="H68" t="str">
        <f t="shared" si="4"/>
        <v>No</v>
      </c>
      <c r="I68">
        <f t="shared" si="5"/>
        <v>0</v>
      </c>
      <c r="J68" t="str">
        <f t="shared" si="6"/>
        <v>Yes</v>
      </c>
      <c r="K68" t="str">
        <f t="shared" si="7"/>
        <v>OBESITY</v>
      </c>
      <c r="L68" t="str">
        <f t="shared" si="8"/>
        <v>diabeties</v>
      </c>
      <c r="M68" s="34">
        <f t="shared" si="9"/>
        <v>33883</v>
      </c>
      <c r="N68" s="36">
        <f t="shared" si="10"/>
        <v>1200.55</v>
      </c>
      <c r="O68" s="23" t="str">
        <f t="shared" si="11"/>
        <v>tier - 2</v>
      </c>
      <c r="P68" s="34" t="str">
        <f t="shared" si="12"/>
        <v>tier - 3</v>
      </c>
      <c r="Q68" s="34" t="str">
        <f t="shared" si="13"/>
        <v>R1013</v>
      </c>
      <c r="R68" s="23">
        <f t="shared" si="14"/>
        <v>30</v>
      </c>
      <c r="Z68" s="1" t="s">
        <v>2310</v>
      </c>
      <c r="AA68" s="1" t="s">
        <v>4884</v>
      </c>
      <c r="AB68" t="s">
        <v>4743</v>
      </c>
      <c r="AC68" t="s">
        <v>4885</v>
      </c>
      <c r="AG68" t="s">
        <v>2310</v>
      </c>
      <c r="AH68">
        <v>52.06</v>
      </c>
      <c r="AI68">
        <v>11.47</v>
      </c>
      <c r="AJ68" s="20" t="s">
        <v>2380</v>
      </c>
      <c r="AK68" t="s">
        <v>2380</v>
      </c>
      <c r="AL68" t="s">
        <v>2380</v>
      </c>
      <c r="AM68" s="29">
        <v>0</v>
      </c>
      <c r="AN68" s="20" t="s">
        <v>2383</v>
      </c>
      <c r="AO68" s="20" t="str">
        <f t="shared" si="15"/>
        <v>OBESITY</v>
      </c>
      <c r="AP68" s="20" t="str">
        <f t="shared" si="16"/>
        <v>diabeties</v>
      </c>
      <c r="AS68" t="s">
        <v>84</v>
      </c>
      <c r="AT68">
        <v>1992</v>
      </c>
      <c r="AU68" s="28" t="s">
        <v>37</v>
      </c>
      <c r="AV68">
        <v>6</v>
      </c>
      <c r="AW68">
        <v>0</v>
      </c>
      <c r="AX68" s="38">
        <v>1200.55</v>
      </c>
      <c r="AY68" t="s">
        <v>11</v>
      </c>
      <c r="AZ68" t="s">
        <v>12</v>
      </c>
      <c r="BA68" t="s">
        <v>13</v>
      </c>
      <c r="BB68" s="35">
        <f>DATE(AT68,MATCH(AU68,{"Jan","Feb","Mar","Apr","May","Jun","Jul","Aug","Sep","Oct","Nov","Dec"}, 0),AV68)</f>
        <v>33883</v>
      </c>
      <c r="BC68" s="20">
        <f t="shared" si="17"/>
        <v>30</v>
      </c>
    </row>
    <row r="69" spans="2:55" ht="15.5" hidden="1" x14ac:dyDescent="0.35">
      <c r="B69" s="1" t="s">
        <v>2309</v>
      </c>
      <c r="C69" t="str">
        <f>VLOOKUP(B69,Z68:AE2403,2,FALSE)</f>
        <v>Blitzer,</v>
      </c>
      <c r="D69">
        <f t="shared" si="0"/>
        <v>30.684999999999999</v>
      </c>
      <c r="E69">
        <f t="shared" si="1"/>
        <v>7.02</v>
      </c>
      <c r="F69" t="str">
        <f t="shared" si="2"/>
        <v>yes</v>
      </c>
      <c r="G69" t="str">
        <f t="shared" si="3"/>
        <v>No</v>
      </c>
      <c r="H69" t="str">
        <f t="shared" si="4"/>
        <v>No</v>
      </c>
      <c r="I69">
        <f t="shared" si="5"/>
        <v>0</v>
      </c>
      <c r="J69" t="str">
        <f t="shared" si="6"/>
        <v>Yes</v>
      </c>
      <c r="K69" t="str">
        <f t="shared" si="7"/>
        <v>OBESITY</v>
      </c>
      <c r="L69" t="str">
        <f t="shared" si="8"/>
        <v>diabeties</v>
      </c>
      <c r="M69" s="34">
        <f t="shared" si="9"/>
        <v>38140</v>
      </c>
      <c r="N69" s="36">
        <f t="shared" si="10"/>
        <v>1210</v>
      </c>
      <c r="O69" s="23" t="str">
        <f t="shared" si="11"/>
        <v>tier - 2</v>
      </c>
      <c r="P69" s="34" t="str">
        <f t="shared" si="12"/>
        <v>tier - 1</v>
      </c>
      <c r="Q69" s="34" t="str">
        <f t="shared" si="13"/>
        <v>R1013</v>
      </c>
      <c r="R69" s="23">
        <f t="shared" si="14"/>
        <v>19</v>
      </c>
      <c r="Z69" s="1" t="s">
        <v>2309</v>
      </c>
      <c r="AA69" s="1" t="s">
        <v>4886</v>
      </c>
      <c r="AB69" t="s">
        <v>4746</v>
      </c>
      <c r="AC69" t="s">
        <v>4773</v>
      </c>
      <c r="AG69" t="s">
        <v>2309</v>
      </c>
      <c r="AH69">
        <v>30.684999999999999</v>
      </c>
      <c r="AI69">
        <v>7.02</v>
      </c>
      <c r="AJ69" s="20" t="s">
        <v>2382</v>
      </c>
      <c r="AK69" t="s">
        <v>2380</v>
      </c>
      <c r="AL69" t="s">
        <v>2380</v>
      </c>
      <c r="AM69" s="29">
        <v>0</v>
      </c>
      <c r="AN69" s="20" t="s">
        <v>2383</v>
      </c>
      <c r="AO69" s="20" t="str">
        <f t="shared" si="15"/>
        <v>OBESITY</v>
      </c>
      <c r="AP69" s="20" t="str">
        <f t="shared" si="16"/>
        <v>diabeties</v>
      </c>
      <c r="AS69" t="s">
        <v>85</v>
      </c>
      <c r="AT69">
        <v>2004</v>
      </c>
      <c r="AU69" s="28" t="s">
        <v>18</v>
      </c>
      <c r="AV69">
        <v>2</v>
      </c>
      <c r="AW69">
        <v>0</v>
      </c>
      <c r="AX69" s="38">
        <v>1210</v>
      </c>
      <c r="AY69" t="s">
        <v>11</v>
      </c>
      <c r="AZ69" t="s">
        <v>16</v>
      </c>
      <c r="BA69" t="s">
        <v>13</v>
      </c>
      <c r="BB69" s="35">
        <f>DATE(AT69,MATCH(AU69,{"Jan","Feb","Mar","Apr","May","Jun","Jul","Aug","Sep","Oct","Nov","Dec"}, 0),AV69)</f>
        <v>38140</v>
      </c>
      <c r="BC69" s="20">
        <f t="shared" si="17"/>
        <v>19</v>
      </c>
    </row>
    <row r="70" spans="2:55" ht="15.5" hidden="1" x14ac:dyDescent="0.35">
      <c r="B70" s="1" t="s">
        <v>2308</v>
      </c>
      <c r="C70" t="str">
        <f>VLOOKUP(B70,Z69:AE2404,2,FALSE)</f>
        <v>Smith,</v>
      </c>
      <c r="D70">
        <f t="shared" si="0"/>
        <v>36.08</v>
      </c>
      <c r="E70">
        <f t="shared" si="1"/>
        <v>8.8000000000000007</v>
      </c>
      <c r="F70" t="str">
        <f t="shared" si="2"/>
        <v>yes</v>
      </c>
      <c r="G70" t="str">
        <f t="shared" si="3"/>
        <v>No</v>
      </c>
      <c r="H70" t="str">
        <f t="shared" si="4"/>
        <v>No</v>
      </c>
      <c r="I70">
        <f t="shared" si="5"/>
        <v>1</v>
      </c>
      <c r="J70" t="str">
        <f t="shared" si="6"/>
        <v>Yes</v>
      </c>
      <c r="K70" t="str">
        <f t="shared" si="7"/>
        <v>OBESITY</v>
      </c>
      <c r="L70" t="str">
        <f t="shared" si="8"/>
        <v>diabeties</v>
      </c>
      <c r="M70" s="34">
        <f t="shared" si="9"/>
        <v>35373</v>
      </c>
      <c r="N70" s="36">
        <f t="shared" si="10"/>
        <v>1220</v>
      </c>
      <c r="O70" s="23" t="str">
        <f t="shared" si="11"/>
        <v>tier - 2</v>
      </c>
      <c r="P70" s="34" t="str">
        <f t="shared" si="12"/>
        <v>tier - 3</v>
      </c>
      <c r="Q70" s="34" t="str">
        <f t="shared" si="13"/>
        <v>R1012</v>
      </c>
      <c r="R70" s="23">
        <f t="shared" si="14"/>
        <v>26</v>
      </c>
      <c r="Z70" s="1" t="s">
        <v>2308</v>
      </c>
      <c r="AA70" s="1" t="s">
        <v>4887</v>
      </c>
      <c r="AB70" t="s">
        <v>4746</v>
      </c>
      <c r="AC70" t="s">
        <v>4888</v>
      </c>
      <c r="AD70" t="s">
        <v>4889</v>
      </c>
      <c r="AG70" t="s">
        <v>2308</v>
      </c>
      <c r="AH70">
        <v>36.08</v>
      </c>
      <c r="AI70">
        <v>8.8000000000000007</v>
      </c>
      <c r="AJ70" s="20" t="s">
        <v>2382</v>
      </c>
      <c r="AK70" t="s">
        <v>2380</v>
      </c>
      <c r="AL70" t="s">
        <v>2380</v>
      </c>
      <c r="AM70" s="29">
        <v>1</v>
      </c>
      <c r="AN70" s="20" t="s">
        <v>2383</v>
      </c>
      <c r="AO70" s="20" t="str">
        <f t="shared" si="15"/>
        <v>OBESITY</v>
      </c>
      <c r="AP70" s="20" t="str">
        <f t="shared" si="16"/>
        <v>diabeties</v>
      </c>
      <c r="AS70" t="s">
        <v>86</v>
      </c>
      <c r="AT70">
        <v>1996</v>
      </c>
      <c r="AU70" s="28" t="s">
        <v>15</v>
      </c>
      <c r="AV70">
        <v>4</v>
      </c>
      <c r="AW70">
        <v>0</v>
      </c>
      <c r="AX70" s="38">
        <v>1220</v>
      </c>
      <c r="AY70" t="s">
        <v>11</v>
      </c>
      <c r="AZ70" t="s">
        <v>12</v>
      </c>
      <c r="BA70" t="s">
        <v>23</v>
      </c>
      <c r="BB70" s="35">
        <f>DATE(AT70,MATCH(AU70,{"Jan","Feb","Mar","Apr","May","Jun","Jul","Aug","Sep","Oct","Nov","Dec"}, 0),AV70)</f>
        <v>35373</v>
      </c>
      <c r="BC70" s="20">
        <f t="shared" si="17"/>
        <v>26</v>
      </c>
    </row>
    <row r="71" spans="2:55" ht="15.5" hidden="1" x14ac:dyDescent="0.35">
      <c r="B71" s="1" t="s">
        <v>2307</v>
      </c>
      <c r="C71" t="str">
        <f>VLOOKUP(B71,Z70:AE2405,2,FALSE)</f>
        <v>Hyland,</v>
      </c>
      <c r="D71">
        <f t="shared" ref="D71:D134" si="18">VLOOKUP($B71,$AG$5:$AQ$2340,2,FALSE)</f>
        <v>54.99</v>
      </c>
      <c r="E71">
        <f t="shared" ref="E71:E134" si="19">VLOOKUP($B71,$AG$5:$AQ$2340,3,FALSE)</f>
        <v>8.68</v>
      </c>
      <c r="F71" t="str">
        <f t="shared" ref="F71:F134" si="20">VLOOKUP($B71,$AG$5:$AQ$2340,4,FALSE)</f>
        <v>No</v>
      </c>
      <c r="G71" t="str">
        <f t="shared" ref="G71:G134" si="21">VLOOKUP($B71,$AG$5:$AQ$2340,5,FALSE)</f>
        <v>No</v>
      </c>
      <c r="H71" t="str">
        <f t="shared" ref="H71:H134" si="22">VLOOKUP($B71,$AG$5:$AN$2340,6,FALSE)</f>
        <v>No</v>
      </c>
      <c r="I71">
        <f t="shared" ref="I71:I134" si="23">VLOOKUP($B71,$AG$5:$AQ$2340,7,FALSE)</f>
        <v>2</v>
      </c>
      <c r="J71" t="str">
        <f t="shared" ref="J71:J134" si="24">VLOOKUP($B71,$AG$5:$AQ$2340,8,FALSE)</f>
        <v>Yes</v>
      </c>
      <c r="K71" t="str">
        <f t="shared" ref="K71:K134" si="25">VLOOKUP($B71,$AG$5:$AQ$2340,9,FALSE)</f>
        <v>OBESITY</v>
      </c>
      <c r="L71" t="str">
        <f t="shared" ref="L71:L134" si="26">VLOOKUP($B71,$AG$5:$AQ$2340,10,FALSE)</f>
        <v>diabeties</v>
      </c>
      <c r="M71" s="34">
        <f t="shared" ref="M71:M134" si="27">VLOOKUP($AS71,$AS$5:$BC$2348,10,FALSE)</f>
        <v>38177</v>
      </c>
      <c r="N71" s="36">
        <f t="shared" ref="N71:N134" si="28">VLOOKUP($AS71,$AS$5:$BC$2348,6,FALSE)</f>
        <v>1224</v>
      </c>
      <c r="O71" s="23" t="str">
        <f t="shared" ref="O71:O134" si="29">VLOOKUP($AS71,$AS$5:$BC$2348,7,FALSE)</f>
        <v>tier - 2</v>
      </c>
      <c r="P71" s="34" t="str">
        <f t="shared" ref="P71:P134" si="30">VLOOKUP($AS71,$AS$5:$BC$2348,8,FALSE)</f>
        <v>tier - 1</v>
      </c>
      <c r="Q71" s="34" t="str">
        <f t="shared" ref="Q71:Q134" si="31">VLOOKUP($AS71,$AS$5:$BC$2348,9,FALSE)</f>
        <v>R1013</v>
      </c>
      <c r="R71" s="23">
        <f t="shared" ref="R71:R134" si="32">VLOOKUP($AS71,$AS$5:$BC$2348,11,FALSE)</f>
        <v>18</v>
      </c>
      <c r="Z71" s="1" t="s">
        <v>2307</v>
      </c>
      <c r="AA71" s="1" t="s">
        <v>4890</v>
      </c>
      <c r="AB71" t="s">
        <v>4743</v>
      </c>
      <c r="AC71" t="s">
        <v>4891</v>
      </c>
      <c r="AG71" t="s">
        <v>2307</v>
      </c>
      <c r="AH71">
        <v>54.99</v>
      </c>
      <c r="AI71">
        <v>8.68</v>
      </c>
      <c r="AJ71" s="20" t="s">
        <v>2380</v>
      </c>
      <c r="AK71" t="s">
        <v>2380</v>
      </c>
      <c r="AL71" t="s">
        <v>2380</v>
      </c>
      <c r="AM71" s="29">
        <v>2</v>
      </c>
      <c r="AN71" s="20" t="s">
        <v>2383</v>
      </c>
      <c r="AO71" s="20" t="str">
        <f t="shared" ref="AO71:AO134" si="33">IF(AH71&lt;18.5,"under weight",IF(AH71&lt;25,"Normal weight",IF(AH71&lt;30,"OVER WEIGHT","OBESITY")))</f>
        <v>OBESITY</v>
      </c>
      <c r="AP71" s="20" t="str">
        <f t="shared" ref="AP71:AP134" si="34">IF(AI71&lt;5.7,"normal",IF(AI71&lt;6.5,"pre diabeties","diabeties"))</f>
        <v>diabeties</v>
      </c>
      <c r="AS71" t="s">
        <v>87</v>
      </c>
      <c r="AT71">
        <v>2004</v>
      </c>
      <c r="AU71" s="28" t="s">
        <v>10</v>
      </c>
      <c r="AV71">
        <v>9</v>
      </c>
      <c r="AW71">
        <v>0</v>
      </c>
      <c r="AX71" s="38">
        <v>1224</v>
      </c>
      <c r="AY71" t="s">
        <v>11</v>
      </c>
      <c r="AZ71" t="s">
        <v>16</v>
      </c>
      <c r="BA71" t="s">
        <v>13</v>
      </c>
      <c r="BB71" s="35">
        <f>DATE(AT71,MATCH(AU71,{"Jan","Feb","Mar","Apr","May","Jun","Jul","Aug","Sep","Oct","Nov","Dec"}, 0),AV71)</f>
        <v>38177</v>
      </c>
      <c r="BC71" s="20">
        <f t="shared" ref="BC71:BC134" si="35">DATEDIF(BB71,DATE(2023,6,8),"y")</f>
        <v>18</v>
      </c>
    </row>
    <row r="72" spans="2:55" ht="15.5" hidden="1" x14ac:dyDescent="0.35">
      <c r="B72" s="1" t="s">
        <v>2306</v>
      </c>
      <c r="C72" t="str">
        <f>VLOOKUP(B72,Z71:AE2406,2,FALSE)</f>
        <v>Ducharme,</v>
      </c>
      <c r="D72">
        <f t="shared" si="18"/>
        <v>35.97</v>
      </c>
      <c r="E72">
        <f t="shared" si="19"/>
        <v>6.12</v>
      </c>
      <c r="F72" t="str">
        <f t="shared" si="20"/>
        <v>No</v>
      </c>
      <c r="G72" t="str">
        <f t="shared" si="21"/>
        <v>No</v>
      </c>
      <c r="H72" t="str">
        <f t="shared" si="22"/>
        <v>Yes</v>
      </c>
      <c r="I72">
        <f t="shared" si="23"/>
        <v>1</v>
      </c>
      <c r="J72" t="str">
        <f t="shared" si="24"/>
        <v>Yes</v>
      </c>
      <c r="K72" t="str">
        <f t="shared" si="25"/>
        <v>OBESITY</v>
      </c>
      <c r="L72" t="str">
        <f t="shared" si="26"/>
        <v>pre diabeties</v>
      </c>
      <c r="M72" s="34">
        <f t="shared" si="27"/>
        <v>38276</v>
      </c>
      <c r="N72" s="36">
        <f t="shared" si="28"/>
        <v>1228</v>
      </c>
      <c r="O72" s="23" t="str">
        <f t="shared" si="29"/>
        <v>tier - 2</v>
      </c>
      <c r="P72" s="34" t="str">
        <f t="shared" si="30"/>
        <v>tier - 1</v>
      </c>
      <c r="Q72" s="34" t="str">
        <f t="shared" si="31"/>
        <v>R1012</v>
      </c>
      <c r="R72" s="23">
        <f t="shared" si="32"/>
        <v>18</v>
      </c>
      <c r="Z72" s="1" t="s">
        <v>2306</v>
      </c>
      <c r="AA72" s="1" t="s">
        <v>4892</v>
      </c>
      <c r="AB72" t="s">
        <v>4746</v>
      </c>
      <c r="AC72" t="s">
        <v>4893</v>
      </c>
      <c r="AG72" t="s">
        <v>2306</v>
      </c>
      <c r="AH72">
        <v>35.97</v>
      </c>
      <c r="AI72">
        <v>6.12</v>
      </c>
      <c r="AJ72" s="20" t="s">
        <v>2380</v>
      </c>
      <c r="AK72" t="s">
        <v>2380</v>
      </c>
      <c r="AL72" t="s">
        <v>2383</v>
      </c>
      <c r="AM72" s="29">
        <v>1</v>
      </c>
      <c r="AN72" s="20" t="s">
        <v>2383</v>
      </c>
      <c r="AO72" s="20" t="str">
        <f t="shared" si="33"/>
        <v>OBESITY</v>
      </c>
      <c r="AP72" s="20" t="str">
        <f t="shared" si="34"/>
        <v>pre diabeties</v>
      </c>
      <c r="AS72" t="s">
        <v>88</v>
      </c>
      <c r="AT72">
        <v>2004</v>
      </c>
      <c r="AU72" s="28" t="s">
        <v>37</v>
      </c>
      <c r="AV72">
        <v>16</v>
      </c>
      <c r="AW72">
        <v>0</v>
      </c>
      <c r="AX72" s="38">
        <v>1228</v>
      </c>
      <c r="AY72" t="s">
        <v>11</v>
      </c>
      <c r="AZ72" t="s">
        <v>16</v>
      </c>
      <c r="BA72" t="s">
        <v>23</v>
      </c>
      <c r="BB72" s="35">
        <f>DATE(AT72,MATCH(AU72,{"Jan","Feb","Mar","Apr","May","Jun","Jul","Aug","Sep","Oct","Nov","Dec"}, 0),AV72)</f>
        <v>38276</v>
      </c>
      <c r="BC72" s="20">
        <f t="shared" si="35"/>
        <v>18</v>
      </c>
    </row>
    <row r="73" spans="2:55" ht="15.5" hidden="1" x14ac:dyDescent="0.35">
      <c r="B73" s="1" t="s">
        <v>2305</v>
      </c>
      <c r="C73" t="str">
        <f>VLOOKUP(B73,Z72:AE2407,2,FALSE)</f>
        <v>Johnson,</v>
      </c>
      <c r="D73">
        <f t="shared" si="18"/>
        <v>45.54</v>
      </c>
      <c r="E73">
        <f t="shared" si="19"/>
        <v>5.4</v>
      </c>
      <c r="F73" t="str">
        <f t="shared" si="20"/>
        <v>yes</v>
      </c>
      <c r="G73" t="str">
        <f t="shared" si="21"/>
        <v>No</v>
      </c>
      <c r="H73" t="str">
        <f t="shared" si="22"/>
        <v>Yes</v>
      </c>
      <c r="I73">
        <f t="shared" si="23"/>
        <v>1</v>
      </c>
      <c r="J73" t="str">
        <f t="shared" si="24"/>
        <v>Yes</v>
      </c>
      <c r="K73" t="str">
        <f t="shared" si="25"/>
        <v>OBESITY</v>
      </c>
      <c r="L73" t="str">
        <f t="shared" si="26"/>
        <v>normal</v>
      </c>
      <c r="M73" s="34">
        <f t="shared" si="27"/>
        <v>35989</v>
      </c>
      <c r="N73" s="36">
        <f t="shared" si="28"/>
        <v>1234</v>
      </c>
      <c r="O73" s="23" t="str">
        <f t="shared" si="29"/>
        <v>tier - 2</v>
      </c>
      <c r="P73" s="34" t="str">
        <f t="shared" si="30"/>
        <v>tier - 1</v>
      </c>
      <c r="Q73" s="34" t="str">
        <f t="shared" si="31"/>
        <v>R1013</v>
      </c>
      <c r="R73" s="23">
        <f t="shared" si="32"/>
        <v>24</v>
      </c>
      <c r="Z73" s="1" t="s">
        <v>2305</v>
      </c>
      <c r="AA73" s="1" t="s">
        <v>4894</v>
      </c>
      <c r="AB73" t="s">
        <v>4746</v>
      </c>
      <c r="AC73" t="s">
        <v>4895</v>
      </c>
      <c r="AD73" t="s">
        <v>4780</v>
      </c>
      <c r="AG73" t="s">
        <v>2305</v>
      </c>
      <c r="AH73">
        <v>45.54</v>
      </c>
      <c r="AI73">
        <v>5.4</v>
      </c>
      <c r="AJ73" s="20" t="s">
        <v>2382</v>
      </c>
      <c r="AK73" t="s">
        <v>2380</v>
      </c>
      <c r="AL73" t="s">
        <v>2383</v>
      </c>
      <c r="AM73" s="29">
        <v>1</v>
      </c>
      <c r="AN73" s="20" t="s">
        <v>2383</v>
      </c>
      <c r="AO73" s="20" t="str">
        <f t="shared" si="33"/>
        <v>OBESITY</v>
      </c>
      <c r="AP73" s="20" t="str">
        <f t="shared" si="34"/>
        <v>normal</v>
      </c>
      <c r="AS73" t="s">
        <v>89</v>
      </c>
      <c r="AT73">
        <v>1998</v>
      </c>
      <c r="AU73" s="28" t="s">
        <v>10</v>
      </c>
      <c r="AV73">
        <v>13</v>
      </c>
      <c r="AW73">
        <v>0</v>
      </c>
      <c r="AX73" s="38">
        <v>1234</v>
      </c>
      <c r="AY73" t="s">
        <v>11</v>
      </c>
      <c r="AZ73" t="s">
        <v>16</v>
      </c>
      <c r="BA73" t="s">
        <v>13</v>
      </c>
      <c r="BB73" s="35">
        <f>DATE(AT73,MATCH(AU73,{"Jan","Feb","Mar","Apr","May","Jun","Jul","Aug","Sep","Oct","Nov","Dec"}, 0),AV73)</f>
        <v>35989</v>
      </c>
      <c r="BC73" s="20">
        <f t="shared" si="35"/>
        <v>24</v>
      </c>
    </row>
    <row r="74" spans="2:55" ht="15.5" hidden="1" x14ac:dyDescent="0.35">
      <c r="B74" s="1" t="s">
        <v>2304</v>
      </c>
      <c r="C74" t="str">
        <f>VLOOKUP(B74,Z73:AE2408,2,FALSE)</f>
        <v>Mutz,</v>
      </c>
      <c r="D74">
        <f t="shared" si="18"/>
        <v>35.53</v>
      </c>
      <c r="E74">
        <f t="shared" si="19"/>
        <v>4.3600000000000003</v>
      </c>
      <c r="F74" t="str">
        <f t="shared" si="20"/>
        <v>yes</v>
      </c>
      <c r="G74" t="str">
        <f t="shared" si="21"/>
        <v>No</v>
      </c>
      <c r="H74" t="str">
        <f t="shared" si="22"/>
        <v>No</v>
      </c>
      <c r="I74">
        <f t="shared" si="23"/>
        <v>0</v>
      </c>
      <c r="J74" t="str">
        <f t="shared" si="24"/>
        <v>Yes</v>
      </c>
      <c r="K74" t="str">
        <f t="shared" si="25"/>
        <v>OBESITY</v>
      </c>
      <c r="L74" t="str">
        <f t="shared" si="26"/>
        <v>normal</v>
      </c>
      <c r="M74" s="34">
        <f t="shared" si="27"/>
        <v>37602</v>
      </c>
      <c r="N74" s="36">
        <f t="shared" si="28"/>
        <v>1237</v>
      </c>
      <c r="O74" s="23" t="str">
        <f t="shared" si="29"/>
        <v>tier - 2</v>
      </c>
      <c r="P74" s="34" t="str">
        <f t="shared" si="30"/>
        <v>tier - 2</v>
      </c>
      <c r="Q74" s="34" t="str">
        <f t="shared" si="31"/>
        <v>R1013</v>
      </c>
      <c r="R74" s="23">
        <f t="shared" si="32"/>
        <v>20</v>
      </c>
      <c r="Z74" s="1" t="s">
        <v>2304</v>
      </c>
      <c r="AA74" s="1" t="s">
        <v>4896</v>
      </c>
      <c r="AB74" t="s">
        <v>4743</v>
      </c>
      <c r="AC74" t="s">
        <v>4897</v>
      </c>
      <c r="AD74" t="s">
        <v>4826</v>
      </c>
      <c r="AG74" t="s">
        <v>2304</v>
      </c>
      <c r="AH74">
        <v>35.53</v>
      </c>
      <c r="AI74">
        <v>4.3600000000000003</v>
      </c>
      <c r="AJ74" s="20" t="s">
        <v>2382</v>
      </c>
      <c r="AK74" t="s">
        <v>2380</v>
      </c>
      <c r="AL74" t="s">
        <v>2380</v>
      </c>
      <c r="AM74" s="29">
        <v>0</v>
      </c>
      <c r="AN74" s="20" t="s">
        <v>2383</v>
      </c>
      <c r="AO74" s="20" t="str">
        <f t="shared" si="33"/>
        <v>OBESITY</v>
      </c>
      <c r="AP74" s="20" t="str">
        <f t="shared" si="34"/>
        <v>normal</v>
      </c>
      <c r="AS74" t="s">
        <v>90</v>
      </c>
      <c r="AT74">
        <v>2002</v>
      </c>
      <c r="AU74" s="28" t="s">
        <v>30</v>
      </c>
      <c r="AV74">
        <v>12</v>
      </c>
      <c r="AW74">
        <v>0</v>
      </c>
      <c r="AX74" s="38">
        <v>1237</v>
      </c>
      <c r="AY74" t="s">
        <v>11</v>
      </c>
      <c r="AZ74" t="s">
        <v>11</v>
      </c>
      <c r="BA74" t="s">
        <v>13</v>
      </c>
      <c r="BB74" s="35">
        <f>DATE(AT74,MATCH(AU74,{"Jan","Feb","Mar","Apr","May","Jun","Jul","Aug","Sep","Oct","Nov","Dec"}, 0),AV74)</f>
        <v>37602</v>
      </c>
      <c r="BC74" s="20">
        <f t="shared" si="35"/>
        <v>20</v>
      </c>
    </row>
    <row r="75" spans="2:55" ht="15.5" hidden="1" x14ac:dyDescent="0.35">
      <c r="B75" s="1" t="s">
        <v>2303</v>
      </c>
      <c r="C75" t="str">
        <f>VLOOKUP(B75,Z74:AE2409,2,FALSE)</f>
        <v>Lee,</v>
      </c>
      <c r="D75">
        <f t="shared" si="18"/>
        <v>30.8</v>
      </c>
      <c r="E75">
        <f t="shared" si="19"/>
        <v>9.77</v>
      </c>
      <c r="F75" t="str">
        <f t="shared" si="20"/>
        <v>No</v>
      </c>
      <c r="G75" t="str">
        <f t="shared" si="21"/>
        <v>No</v>
      </c>
      <c r="H75" t="str">
        <f t="shared" si="22"/>
        <v>No</v>
      </c>
      <c r="I75">
        <f t="shared" si="23"/>
        <v>0</v>
      </c>
      <c r="J75" t="str">
        <f t="shared" si="24"/>
        <v>Yes</v>
      </c>
      <c r="K75" t="str">
        <f t="shared" si="25"/>
        <v>OBESITY</v>
      </c>
      <c r="L75" t="str">
        <f t="shared" si="26"/>
        <v>diabeties</v>
      </c>
      <c r="M75" s="34">
        <f t="shared" si="27"/>
        <v>36079</v>
      </c>
      <c r="N75" s="36">
        <f t="shared" si="28"/>
        <v>1240</v>
      </c>
      <c r="O75" s="23" t="str">
        <f t="shared" si="29"/>
        <v>tier - 2</v>
      </c>
      <c r="P75" s="34" t="str">
        <f t="shared" si="30"/>
        <v>tier - 1</v>
      </c>
      <c r="Q75" s="34" t="str">
        <f t="shared" si="31"/>
        <v>R1012</v>
      </c>
      <c r="R75" s="23">
        <f t="shared" si="32"/>
        <v>24</v>
      </c>
      <c r="Z75" s="1" t="s">
        <v>2303</v>
      </c>
      <c r="AA75" s="1" t="s">
        <v>4898</v>
      </c>
      <c r="AB75" t="s">
        <v>4746</v>
      </c>
      <c r="AC75" t="s">
        <v>4899</v>
      </c>
      <c r="AG75" t="s">
        <v>2303</v>
      </c>
      <c r="AH75">
        <v>30.8</v>
      </c>
      <c r="AI75">
        <v>9.77</v>
      </c>
      <c r="AJ75" s="20" t="s">
        <v>2380</v>
      </c>
      <c r="AK75" t="s">
        <v>2380</v>
      </c>
      <c r="AL75" t="s">
        <v>2380</v>
      </c>
      <c r="AM75" s="29">
        <v>0</v>
      </c>
      <c r="AN75" s="20" t="s">
        <v>2383</v>
      </c>
      <c r="AO75" s="20" t="str">
        <f t="shared" si="33"/>
        <v>OBESITY</v>
      </c>
      <c r="AP75" s="20" t="str">
        <f t="shared" si="34"/>
        <v>diabeties</v>
      </c>
      <c r="AS75" t="s">
        <v>91</v>
      </c>
      <c r="AT75">
        <v>1998</v>
      </c>
      <c r="AU75" s="28" t="s">
        <v>37</v>
      </c>
      <c r="AV75">
        <v>11</v>
      </c>
      <c r="AW75">
        <v>0</v>
      </c>
      <c r="AX75" s="38">
        <v>1240</v>
      </c>
      <c r="AY75" t="s">
        <v>11</v>
      </c>
      <c r="AZ75" t="s">
        <v>16</v>
      </c>
      <c r="BA75" t="s">
        <v>23</v>
      </c>
      <c r="BB75" s="35">
        <f>DATE(AT75,MATCH(AU75,{"Jan","Feb","Mar","Apr","May","Jun","Jul","Aug","Sep","Oct","Nov","Dec"}, 0),AV75)</f>
        <v>36079</v>
      </c>
      <c r="BC75" s="20">
        <f t="shared" si="35"/>
        <v>24</v>
      </c>
    </row>
    <row r="76" spans="2:55" ht="15.5" hidden="1" x14ac:dyDescent="0.35">
      <c r="B76" s="1" t="s">
        <v>2302</v>
      </c>
      <c r="C76" t="str">
        <f>VLOOKUP(B76,Z75:AE2410,2,FALSE)</f>
        <v>Turner,</v>
      </c>
      <c r="D76">
        <f t="shared" si="18"/>
        <v>38.39</v>
      </c>
      <c r="E76">
        <f t="shared" si="19"/>
        <v>4.25</v>
      </c>
      <c r="F76" t="str">
        <f t="shared" si="20"/>
        <v>No</v>
      </c>
      <c r="G76" t="str">
        <f t="shared" si="21"/>
        <v>No</v>
      </c>
      <c r="H76" t="str">
        <f t="shared" si="22"/>
        <v>No</v>
      </c>
      <c r="I76">
        <f t="shared" si="23"/>
        <v>1</v>
      </c>
      <c r="J76" t="str">
        <f t="shared" si="24"/>
        <v>Yes</v>
      </c>
      <c r="K76" t="str">
        <f t="shared" si="25"/>
        <v>OBESITY</v>
      </c>
      <c r="L76" t="str">
        <f t="shared" si="26"/>
        <v>normal</v>
      </c>
      <c r="M76" s="34">
        <f t="shared" si="27"/>
        <v>37438</v>
      </c>
      <c r="N76" s="36">
        <f t="shared" si="28"/>
        <v>1241</v>
      </c>
      <c r="O76" s="23" t="str">
        <f t="shared" si="29"/>
        <v>tier - 2</v>
      </c>
      <c r="P76" s="34" t="str">
        <f t="shared" si="30"/>
        <v>tier - 2</v>
      </c>
      <c r="Q76" s="34" t="str">
        <f t="shared" si="31"/>
        <v>R1013</v>
      </c>
      <c r="R76" s="23">
        <f t="shared" si="32"/>
        <v>20</v>
      </c>
      <c r="Z76" s="1" t="s">
        <v>2302</v>
      </c>
      <c r="AA76" s="1" t="s">
        <v>4900</v>
      </c>
      <c r="AB76" t="s">
        <v>4746</v>
      </c>
      <c r="AC76" t="s">
        <v>4901</v>
      </c>
      <c r="AG76" t="s">
        <v>2302</v>
      </c>
      <c r="AH76">
        <v>38.39</v>
      </c>
      <c r="AI76">
        <v>4.25</v>
      </c>
      <c r="AJ76" s="20" t="s">
        <v>2380</v>
      </c>
      <c r="AK76" t="s">
        <v>2380</v>
      </c>
      <c r="AL76" t="s">
        <v>2380</v>
      </c>
      <c r="AM76" s="29">
        <v>1</v>
      </c>
      <c r="AN76" s="20" t="s">
        <v>2383</v>
      </c>
      <c r="AO76" s="20" t="str">
        <f t="shared" si="33"/>
        <v>OBESITY</v>
      </c>
      <c r="AP76" s="20" t="str">
        <f t="shared" si="34"/>
        <v>normal</v>
      </c>
      <c r="AS76" t="s">
        <v>92</v>
      </c>
      <c r="AT76">
        <v>2002</v>
      </c>
      <c r="AU76" s="28" t="s">
        <v>10</v>
      </c>
      <c r="AV76">
        <v>1</v>
      </c>
      <c r="AW76">
        <v>0</v>
      </c>
      <c r="AX76" s="38">
        <v>1241</v>
      </c>
      <c r="AY76" t="s">
        <v>11</v>
      </c>
      <c r="AZ76" t="s">
        <v>11</v>
      </c>
      <c r="BA76" t="s">
        <v>13</v>
      </c>
      <c r="BB76" s="35">
        <f>DATE(AT76,MATCH(AU76,{"Jan","Feb","Mar","Apr","May","Jun","Jul","Aug","Sep","Oct","Nov","Dec"}, 0),AV76)</f>
        <v>37438</v>
      </c>
      <c r="BC76" s="20">
        <f t="shared" si="35"/>
        <v>20</v>
      </c>
    </row>
    <row r="77" spans="2:55" ht="15.5" hidden="1" x14ac:dyDescent="0.35">
      <c r="B77" s="1" t="s">
        <v>2301</v>
      </c>
      <c r="C77" t="str">
        <f>VLOOKUP(B77,Z76:AE2411,2,FALSE)</f>
        <v>Rangel,</v>
      </c>
      <c r="D77">
        <f t="shared" si="18"/>
        <v>32.299999999999997</v>
      </c>
      <c r="E77">
        <f t="shared" si="19"/>
        <v>4.76</v>
      </c>
      <c r="F77" t="str">
        <f t="shared" si="20"/>
        <v>No</v>
      </c>
      <c r="G77" t="str">
        <f t="shared" si="21"/>
        <v>No</v>
      </c>
      <c r="H77" t="str">
        <f t="shared" si="22"/>
        <v>No</v>
      </c>
      <c r="I77">
        <f t="shared" si="23"/>
        <v>2</v>
      </c>
      <c r="J77" t="str">
        <f t="shared" si="24"/>
        <v>Yes</v>
      </c>
      <c r="K77" t="str">
        <f t="shared" si="25"/>
        <v>OBESITY</v>
      </c>
      <c r="L77" t="str">
        <f t="shared" si="26"/>
        <v>normal</v>
      </c>
      <c r="M77" s="34">
        <f t="shared" si="27"/>
        <v>37835</v>
      </c>
      <c r="N77" s="36">
        <f t="shared" si="28"/>
        <v>1241.57</v>
      </c>
      <c r="O77" s="23" t="str">
        <f t="shared" si="29"/>
        <v>tier - 2</v>
      </c>
      <c r="P77" s="34" t="str">
        <f t="shared" si="30"/>
        <v>tier - 2</v>
      </c>
      <c r="Q77" s="34" t="str">
        <f t="shared" si="31"/>
        <v>R1011</v>
      </c>
      <c r="R77" s="23">
        <f t="shared" si="32"/>
        <v>19</v>
      </c>
      <c r="Z77" s="1" t="s">
        <v>2301</v>
      </c>
      <c r="AA77" s="1" t="s">
        <v>4902</v>
      </c>
      <c r="AB77" t="s">
        <v>4746</v>
      </c>
      <c r="AC77" t="s">
        <v>4903</v>
      </c>
      <c r="AD77" t="s">
        <v>4904</v>
      </c>
      <c r="AE77" t="s">
        <v>4790</v>
      </c>
      <c r="AG77" t="s">
        <v>2301</v>
      </c>
      <c r="AH77">
        <v>32.299999999999997</v>
      </c>
      <c r="AI77">
        <v>4.76</v>
      </c>
      <c r="AJ77" s="20" t="s">
        <v>2380</v>
      </c>
      <c r="AK77" t="s">
        <v>2380</v>
      </c>
      <c r="AL77" t="s">
        <v>2380</v>
      </c>
      <c r="AM77" s="29">
        <v>2</v>
      </c>
      <c r="AN77" s="20" t="s">
        <v>2383</v>
      </c>
      <c r="AO77" s="20" t="str">
        <f t="shared" si="33"/>
        <v>OBESITY</v>
      </c>
      <c r="AP77" s="20" t="str">
        <f t="shared" si="34"/>
        <v>normal</v>
      </c>
      <c r="AS77" t="s">
        <v>93</v>
      </c>
      <c r="AT77">
        <v>2003</v>
      </c>
      <c r="AU77" s="28" t="s">
        <v>35</v>
      </c>
      <c r="AV77">
        <v>2</v>
      </c>
      <c r="AW77">
        <v>0</v>
      </c>
      <c r="AX77" s="38">
        <v>1241.57</v>
      </c>
      <c r="AY77" t="s">
        <v>11</v>
      </c>
      <c r="AZ77" t="s">
        <v>11</v>
      </c>
      <c r="BA77" t="s">
        <v>42</v>
      </c>
      <c r="BB77" s="35">
        <f>DATE(AT77,MATCH(AU77,{"Jan","Feb","Mar","Apr","May","Jun","Jul","Aug","Sep","Oct","Nov","Dec"}, 0),AV77)</f>
        <v>37835</v>
      </c>
      <c r="BC77" s="20">
        <f t="shared" si="35"/>
        <v>19</v>
      </c>
    </row>
    <row r="78" spans="2:55" ht="15.5" hidden="1" x14ac:dyDescent="0.35">
      <c r="B78" s="1" t="s">
        <v>2300</v>
      </c>
      <c r="C78" t="str">
        <f>VLOOKUP(B78,Z77:AE2412,2,FALSE)</f>
        <v>Lacey,</v>
      </c>
      <c r="D78">
        <f t="shared" si="18"/>
        <v>48.8</v>
      </c>
      <c r="E78">
        <f t="shared" si="19"/>
        <v>6.22</v>
      </c>
      <c r="F78" t="str">
        <f t="shared" si="20"/>
        <v>yes</v>
      </c>
      <c r="G78" t="str">
        <f t="shared" si="21"/>
        <v>No</v>
      </c>
      <c r="H78" t="str">
        <f t="shared" si="22"/>
        <v>No</v>
      </c>
      <c r="I78">
        <f t="shared" si="23"/>
        <v>2</v>
      </c>
      <c r="J78" t="str">
        <f t="shared" si="24"/>
        <v>Yes</v>
      </c>
      <c r="K78" t="str">
        <f t="shared" si="25"/>
        <v>OBESITY</v>
      </c>
      <c r="L78" t="str">
        <f t="shared" si="26"/>
        <v>pre diabeties</v>
      </c>
      <c r="M78" s="34">
        <f t="shared" si="27"/>
        <v>37879</v>
      </c>
      <c r="N78" s="36">
        <f t="shared" si="28"/>
        <v>1242.26</v>
      </c>
      <c r="O78" s="23" t="str">
        <f t="shared" si="29"/>
        <v>tier - 2</v>
      </c>
      <c r="P78" s="34" t="str">
        <f t="shared" si="30"/>
        <v>tier - 1</v>
      </c>
      <c r="Q78" s="34" t="str">
        <f t="shared" si="31"/>
        <v>R1011</v>
      </c>
      <c r="R78" s="23">
        <f t="shared" si="32"/>
        <v>19</v>
      </c>
      <c r="Z78" s="1" t="s">
        <v>2300</v>
      </c>
      <c r="AA78" s="1" t="s">
        <v>4905</v>
      </c>
      <c r="AB78" t="s">
        <v>4743</v>
      </c>
      <c r="AC78" t="s">
        <v>4906</v>
      </c>
      <c r="AG78" t="s">
        <v>2300</v>
      </c>
      <c r="AH78">
        <v>48.8</v>
      </c>
      <c r="AI78">
        <v>6.22</v>
      </c>
      <c r="AJ78" s="20" t="s">
        <v>2382</v>
      </c>
      <c r="AK78" t="s">
        <v>2380</v>
      </c>
      <c r="AL78" t="s">
        <v>2380</v>
      </c>
      <c r="AM78" s="29">
        <v>2</v>
      </c>
      <c r="AN78" s="20" t="s">
        <v>2383</v>
      </c>
      <c r="AO78" s="20" t="str">
        <f t="shared" si="33"/>
        <v>OBESITY</v>
      </c>
      <c r="AP78" s="20" t="str">
        <f t="shared" si="34"/>
        <v>pre diabeties</v>
      </c>
      <c r="AS78" t="s">
        <v>94</v>
      </c>
      <c r="AT78">
        <v>2003</v>
      </c>
      <c r="AU78" s="28" t="s">
        <v>20</v>
      </c>
      <c r="AV78">
        <v>15</v>
      </c>
      <c r="AW78">
        <v>0</v>
      </c>
      <c r="AX78" s="38">
        <v>1242.26</v>
      </c>
      <c r="AY78" t="s">
        <v>11</v>
      </c>
      <c r="AZ78" t="s">
        <v>16</v>
      </c>
      <c r="BA78" t="s">
        <v>42</v>
      </c>
      <c r="BB78" s="35">
        <f>DATE(AT78,MATCH(AU78,{"Jan","Feb","Mar","Apr","May","Jun","Jul","Aug","Sep","Oct","Nov","Dec"}, 0),AV78)</f>
        <v>37879</v>
      </c>
      <c r="BC78" s="20">
        <f t="shared" si="35"/>
        <v>19</v>
      </c>
    </row>
    <row r="79" spans="2:55" ht="15.5" hidden="1" x14ac:dyDescent="0.35">
      <c r="B79" s="1" t="s">
        <v>2299</v>
      </c>
      <c r="C79" t="str">
        <f>VLOOKUP(B79,Z78:AE2413,2,FALSE)</f>
        <v>Stiger,</v>
      </c>
      <c r="D79">
        <f t="shared" si="18"/>
        <v>45.5</v>
      </c>
      <c r="E79">
        <f t="shared" si="19"/>
        <v>7.96</v>
      </c>
      <c r="F79" t="str">
        <f t="shared" si="20"/>
        <v>No</v>
      </c>
      <c r="G79" t="str">
        <f t="shared" si="21"/>
        <v>No</v>
      </c>
      <c r="H79" t="str">
        <f t="shared" si="22"/>
        <v>No</v>
      </c>
      <c r="I79">
        <f t="shared" si="23"/>
        <v>0</v>
      </c>
      <c r="J79" t="str">
        <f t="shared" si="24"/>
        <v>Yes</v>
      </c>
      <c r="K79" t="str">
        <f t="shared" si="25"/>
        <v>OBESITY</v>
      </c>
      <c r="L79" t="str">
        <f t="shared" si="26"/>
        <v>diabeties</v>
      </c>
      <c r="M79" s="34">
        <f t="shared" si="27"/>
        <v>37872</v>
      </c>
      <c r="N79" s="36">
        <f t="shared" si="28"/>
        <v>1242.82</v>
      </c>
      <c r="O79" s="23" t="str">
        <f t="shared" si="29"/>
        <v>tier - 2</v>
      </c>
      <c r="P79" s="34" t="str">
        <f t="shared" si="30"/>
        <v>tier - 1</v>
      </c>
      <c r="Q79" s="34" t="str">
        <f t="shared" si="31"/>
        <v>R1011</v>
      </c>
      <c r="R79" s="23">
        <f t="shared" si="32"/>
        <v>19</v>
      </c>
      <c r="Z79" s="1" t="s">
        <v>2299</v>
      </c>
      <c r="AA79" s="1" t="s">
        <v>4907</v>
      </c>
      <c r="AB79" t="s">
        <v>4743</v>
      </c>
      <c r="AC79" t="s">
        <v>4836</v>
      </c>
      <c r="AD79" t="s">
        <v>4797</v>
      </c>
      <c r="AG79" t="s">
        <v>2299</v>
      </c>
      <c r="AH79">
        <v>45.5</v>
      </c>
      <c r="AI79">
        <v>7.96</v>
      </c>
      <c r="AJ79" s="20" t="s">
        <v>2380</v>
      </c>
      <c r="AK79" t="s">
        <v>2380</v>
      </c>
      <c r="AL79" t="s">
        <v>2380</v>
      </c>
      <c r="AM79" s="29">
        <v>0</v>
      </c>
      <c r="AN79" s="20" t="s">
        <v>2383</v>
      </c>
      <c r="AO79" s="20" t="str">
        <f t="shared" si="33"/>
        <v>OBESITY</v>
      </c>
      <c r="AP79" s="20" t="str">
        <f t="shared" si="34"/>
        <v>diabeties</v>
      </c>
      <c r="AS79" t="s">
        <v>95</v>
      </c>
      <c r="AT79">
        <v>2003</v>
      </c>
      <c r="AU79" s="28" t="s">
        <v>20</v>
      </c>
      <c r="AV79">
        <v>8</v>
      </c>
      <c r="AW79">
        <v>0</v>
      </c>
      <c r="AX79" s="38">
        <v>1242.82</v>
      </c>
      <c r="AY79" t="s">
        <v>11</v>
      </c>
      <c r="AZ79" t="s">
        <v>16</v>
      </c>
      <c r="BA79" t="s">
        <v>42</v>
      </c>
      <c r="BB79" s="35">
        <f>DATE(AT79,MATCH(AU79,{"Jan","Feb","Mar","Apr","May","Jun","Jul","Aug","Sep","Oct","Nov","Dec"}, 0),AV79)</f>
        <v>37872</v>
      </c>
      <c r="BC79" s="20">
        <f t="shared" si="35"/>
        <v>19</v>
      </c>
    </row>
    <row r="80" spans="2:55" ht="15.5" hidden="1" x14ac:dyDescent="0.35">
      <c r="B80" s="1" t="s">
        <v>2298</v>
      </c>
      <c r="C80" t="str">
        <f>VLOOKUP(B80,Z79:AE2414,2,FALSE)</f>
        <v>Caldwell,</v>
      </c>
      <c r="D80">
        <f t="shared" si="18"/>
        <v>53.61</v>
      </c>
      <c r="E80">
        <f t="shared" si="19"/>
        <v>10.92</v>
      </c>
      <c r="F80" t="str">
        <f t="shared" si="20"/>
        <v>yes</v>
      </c>
      <c r="G80" t="str">
        <f t="shared" si="21"/>
        <v>No</v>
      </c>
      <c r="H80" t="str">
        <f t="shared" si="22"/>
        <v>No</v>
      </c>
      <c r="I80">
        <f t="shared" si="23"/>
        <v>1</v>
      </c>
      <c r="J80" t="str">
        <f t="shared" si="24"/>
        <v>Yes</v>
      </c>
      <c r="K80" t="str">
        <f t="shared" si="25"/>
        <v>OBESITY</v>
      </c>
      <c r="L80" t="str">
        <f t="shared" si="26"/>
        <v>diabeties</v>
      </c>
      <c r="M80" s="34">
        <f t="shared" si="27"/>
        <v>37879</v>
      </c>
      <c r="N80" s="36">
        <f t="shared" si="28"/>
        <v>1252.4100000000001</v>
      </c>
      <c r="O80" s="23" t="str">
        <f t="shared" si="29"/>
        <v>tier - 2</v>
      </c>
      <c r="P80" s="34" t="str">
        <f t="shared" si="30"/>
        <v>tier - 3</v>
      </c>
      <c r="Q80" s="34" t="str">
        <f t="shared" si="31"/>
        <v>R1011</v>
      </c>
      <c r="R80" s="23">
        <f t="shared" si="32"/>
        <v>19</v>
      </c>
      <c r="Z80" s="1" t="s">
        <v>2298</v>
      </c>
      <c r="AA80" s="1" t="s">
        <v>4908</v>
      </c>
      <c r="AB80" t="s">
        <v>4743</v>
      </c>
      <c r="AC80" t="s">
        <v>4909</v>
      </c>
      <c r="AD80" t="s">
        <v>4910</v>
      </c>
      <c r="AG80" t="s">
        <v>2298</v>
      </c>
      <c r="AH80">
        <v>53.61</v>
      </c>
      <c r="AI80">
        <v>10.92</v>
      </c>
      <c r="AJ80" s="20" t="s">
        <v>2382</v>
      </c>
      <c r="AK80" t="s">
        <v>2380</v>
      </c>
      <c r="AL80" t="s">
        <v>2380</v>
      </c>
      <c r="AM80" s="29">
        <v>1</v>
      </c>
      <c r="AN80" s="20" t="s">
        <v>2383</v>
      </c>
      <c r="AO80" s="20" t="str">
        <f t="shared" si="33"/>
        <v>OBESITY</v>
      </c>
      <c r="AP80" s="20" t="str">
        <f t="shared" si="34"/>
        <v>diabeties</v>
      </c>
      <c r="AS80" t="s">
        <v>96</v>
      </c>
      <c r="AT80">
        <v>2003</v>
      </c>
      <c r="AU80" s="28" t="s">
        <v>20</v>
      </c>
      <c r="AV80">
        <v>15</v>
      </c>
      <c r="AW80">
        <v>0</v>
      </c>
      <c r="AX80" s="38">
        <v>1252.4100000000001</v>
      </c>
      <c r="AY80" t="s">
        <v>11</v>
      </c>
      <c r="AZ80" t="s">
        <v>12</v>
      </c>
      <c r="BA80" t="s">
        <v>42</v>
      </c>
      <c r="BB80" s="35">
        <f>DATE(AT80,MATCH(AU80,{"Jan","Feb","Mar","Apr","May","Jun","Jul","Aug","Sep","Oct","Nov","Dec"}, 0),AV80)</f>
        <v>37879</v>
      </c>
      <c r="BC80" s="20">
        <f t="shared" si="35"/>
        <v>19</v>
      </c>
    </row>
    <row r="81" spans="2:55" ht="15.5" hidden="1" x14ac:dyDescent="0.35">
      <c r="B81" s="1" t="s">
        <v>2297</v>
      </c>
      <c r="C81" t="str">
        <f>VLOOKUP(B81,Z80:AE2415,2,FALSE)</f>
        <v>Marmillod,</v>
      </c>
      <c r="D81">
        <f t="shared" si="18"/>
        <v>36.19</v>
      </c>
      <c r="E81">
        <f t="shared" si="19"/>
        <v>11.51</v>
      </c>
      <c r="F81" t="str">
        <f t="shared" si="20"/>
        <v>yes</v>
      </c>
      <c r="G81" t="str">
        <f t="shared" si="21"/>
        <v>No</v>
      </c>
      <c r="H81" t="str">
        <f t="shared" si="22"/>
        <v>No</v>
      </c>
      <c r="I81">
        <f t="shared" si="23"/>
        <v>1</v>
      </c>
      <c r="J81" t="str">
        <f t="shared" si="24"/>
        <v>Yes</v>
      </c>
      <c r="K81" t="str">
        <f t="shared" si="25"/>
        <v>OBESITY</v>
      </c>
      <c r="L81" t="str">
        <f t="shared" si="26"/>
        <v>diabeties</v>
      </c>
      <c r="M81" s="34">
        <f t="shared" si="27"/>
        <v>35738</v>
      </c>
      <c r="N81" s="36">
        <f t="shared" si="28"/>
        <v>1253</v>
      </c>
      <c r="O81" s="23" t="str">
        <f t="shared" si="29"/>
        <v>tier - 2</v>
      </c>
      <c r="P81" s="34" t="str">
        <f t="shared" si="30"/>
        <v>tier - 2</v>
      </c>
      <c r="Q81" s="34" t="str">
        <f t="shared" si="31"/>
        <v>R1013</v>
      </c>
      <c r="R81" s="23">
        <f t="shared" si="32"/>
        <v>25</v>
      </c>
      <c r="Z81" s="1" t="s">
        <v>2297</v>
      </c>
      <c r="AA81" s="1" t="s">
        <v>4911</v>
      </c>
      <c r="AB81" t="s">
        <v>4746</v>
      </c>
      <c r="AC81" t="s">
        <v>4912</v>
      </c>
      <c r="AG81" t="s">
        <v>2297</v>
      </c>
      <c r="AH81">
        <v>36.19</v>
      </c>
      <c r="AI81">
        <v>11.51</v>
      </c>
      <c r="AJ81" s="20" t="s">
        <v>2382</v>
      </c>
      <c r="AK81" t="s">
        <v>2380</v>
      </c>
      <c r="AL81" t="s">
        <v>2380</v>
      </c>
      <c r="AM81" s="29">
        <v>1</v>
      </c>
      <c r="AN81" s="20" t="s">
        <v>2383</v>
      </c>
      <c r="AO81" s="20" t="str">
        <f t="shared" si="33"/>
        <v>OBESITY</v>
      </c>
      <c r="AP81" s="20" t="str">
        <f t="shared" si="34"/>
        <v>diabeties</v>
      </c>
      <c r="AS81" t="s">
        <v>97</v>
      </c>
      <c r="AT81">
        <v>1997</v>
      </c>
      <c r="AU81" s="28" t="s">
        <v>15</v>
      </c>
      <c r="AV81">
        <v>4</v>
      </c>
      <c r="AW81">
        <v>0</v>
      </c>
      <c r="AX81" s="38">
        <v>1253</v>
      </c>
      <c r="AY81" t="s">
        <v>11</v>
      </c>
      <c r="AZ81" t="s">
        <v>11</v>
      </c>
      <c r="BA81" t="s">
        <v>13</v>
      </c>
      <c r="BB81" s="35">
        <f>DATE(AT81,MATCH(AU81,{"Jan","Feb","Mar","Apr","May","Jun","Jul","Aug","Sep","Oct","Nov","Dec"}, 0),AV81)</f>
        <v>35738</v>
      </c>
      <c r="BC81" s="20">
        <f t="shared" si="35"/>
        <v>25</v>
      </c>
    </row>
    <row r="82" spans="2:55" ht="15.5" hidden="1" x14ac:dyDescent="0.35">
      <c r="B82" s="1" t="s">
        <v>2296</v>
      </c>
      <c r="C82" t="str">
        <f>VLOOKUP(B82,Z81:AE2416,2,FALSE)</f>
        <v>Cloutier-Simons,</v>
      </c>
      <c r="D82">
        <f t="shared" si="18"/>
        <v>34.6</v>
      </c>
      <c r="E82">
        <f t="shared" si="19"/>
        <v>5.99</v>
      </c>
      <c r="F82" t="str">
        <f t="shared" si="20"/>
        <v>yes</v>
      </c>
      <c r="G82" t="str">
        <f t="shared" si="21"/>
        <v>No</v>
      </c>
      <c r="H82" t="str">
        <f t="shared" si="22"/>
        <v>No</v>
      </c>
      <c r="I82">
        <f t="shared" si="23"/>
        <v>0</v>
      </c>
      <c r="J82" t="str">
        <f t="shared" si="24"/>
        <v>Yes</v>
      </c>
      <c r="K82" t="str">
        <f t="shared" si="25"/>
        <v>OBESITY</v>
      </c>
      <c r="L82" t="str">
        <f t="shared" si="26"/>
        <v>pre diabeties</v>
      </c>
      <c r="M82" s="34">
        <f t="shared" si="27"/>
        <v>37965</v>
      </c>
      <c r="N82" s="36">
        <f t="shared" si="28"/>
        <v>1253.94</v>
      </c>
      <c r="O82" s="23" t="str">
        <f t="shared" si="29"/>
        <v>tier - 2</v>
      </c>
      <c r="P82" s="34" t="str">
        <f t="shared" si="30"/>
        <v>tier - 2</v>
      </c>
      <c r="Q82" s="34" t="str">
        <f t="shared" si="31"/>
        <v>R1011</v>
      </c>
      <c r="R82" s="23">
        <f t="shared" si="32"/>
        <v>19</v>
      </c>
      <c r="Z82" s="1" t="s">
        <v>2296</v>
      </c>
      <c r="AA82" s="1" t="s">
        <v>4913</v>
      </c>
      <c r="AB82" t="s">
        <v>4743</v>
      </c>
      <c r="AC82" t="s">
        <v>4914</v>
      </c>
      <c r="AG82" t="s">
        <v>2296</v>
      </c>
      <c r="AH82">
        <v>34.6</v>
      </c>
      <c r="AI82">
        <v>5.99</v>
      </c>
      <c r="AJ82" s="20" t="s">
        <v>2382</v>
      </c>
      <c r="AK82" t="s">
        <v>2380</v>
      </c>
      <c r="AL82" t="s">
        <v>2380</v>
      </c>
      <c r="AM82" s="29">
        <v>0</v>
      </c>
      <c r="AN82" s="20" t="s">
        <v>2383</v>
      </c>
      <c r="AO82" s="20" t="str">
        <f t="shared" si="33"/>
        <v>OBESITY</v>
      </c>
      <c r="AP82" s="20" t="str">
        <f t="shared" si="34"/>
        <v>pre diabeties</v>
      </c>
      <c r="AS82" t="s">
        <v>98</v>
      </c>
      <c r="AT82">
        <v>2003</v>
      </c>
      <c r="AU82" s="28" t="s">
        <v>30</v>
      </c>
      <c r="AV82">
        <v>10</v>
      </c>
      <c r="AW82">
        <v>0</v>
      </c>
      <c r="AX82" s="38">
        <v>1253.94</v>
      </c>
      <c r="AY82" t="s">
        <v>11</v>
      </c>
      <c r="AZ82" t="s">
        <v>11</v>
      </c>
      <c r="BA82" t="s">
        <v>42</v>
      </c>
      <c r="BB82" s="35">
        <f>DATE(AT82,MATCH(AU82,{"Jan","Feb","Mar","Apr","May","Jun","Jul","Aug","Sep","Oct","Nov","Dec"}, 0),AV82)</f>
        <v>37965</v>
      </c>
      <c r="BC82" s="20">
        <f t="shared" si="35"/>
        <v>19</v>
      </c>
    </row>
    <row r="83" spans="2:55" ht="15.5" hidden="1" x14ac:dyDescent="0.35">
      <c r="B83" s="1" t="s">
        <v>2295</v>
      </c>
      <c r="C83" t="str">
        <f>VLOOKUP(B83,Z82:AE2417,2,FALSE)</f>
        <v>Vegas,</v>
      </c>
      <c r="D83">
        <f t="shared" si="18"/>
        <v>54.12</v>
      </c>
      <c r="E83">
        <f t="shared" si="19"/>
        <v>11.57</v>
      </c>
      <c r="F83" t="str">
        <f t="shared" si="20"/>
        <v>No</v>
      </c>
      <c r="G83" t="str">
        <f t="shared" si="21"/>
        <v>No</v>
      </c>
      <c r="H83" t="str">
        <f t="shared" si="22"/>
        <v>No</v>
      </c>
      <c r="I83">
        <f t="shared" si="23"/>
        <v>0</v>
      </c>
      <c r="J83" t="str">
        <f t="shared" si="24"/>
        <v>Yes</v>
      </c>
      <c r="K83" t="str">
        <f t="shared" si="25"/>
        <v>OBESITY</v>
      </c>
      <c r="L83" t="str">
        <f t="shared" si="26"/>
        <v>diabeties</v>
      </c>
      <c r="M83" s="34">
        <f t="shared" si="27"/>
        <v>37907</v>
      </c>
      <c r="N83" s="36">
        <f t="shared" si="28"/>
        <v>1256.3</v>
      </c>
      <c r="O83" s="23" t="str">
        <f t="shared" si="29"/>
        <v>tier - 2</v>
      </c>
      <c r="P83" s="34" t="str">
        <f t="shared" si="30"/>
        <v>tier - 3</v>
      </c>
      <c r="Q83" s="34" t="str">
        <f t="shared" si="31"/>
        <v>R1011</v>
      </c>
      <c r="R83" s="23">
        <f t="shared" si="32"/>
        <v>19</v>
      </c>
      <c r="Z83" s="1" t="s">
        <v>2295</v>
      </c>
      <c r="AA83" s="1" t="s">
        <v>4915</v>
      </c>
      <c r="AB83" t="s">
        <v>4743</v>
      </c>
      <c r="AC83" t="s">
        <v>4916</v>
      </c>
      <c r="AG83" t="s">
        <v>2295</v>
      </c>
      <c r="AH83">
        <v>54.12</v>
      </c>
      <c r="AI83">
        <v>11.57</v>
      </c>
      <c r="AJ83" s="20" t="s">
        <v>2380</v>
      </c>
      <c r="AK83" t="s">
        <v>2380</v>
      </c>
      <c r="AL83" t="s">
        <v>2380</v>
      </c>
      <c r="AM83" s="29">
        <v>0</v>
      </c>
      <c r="AN83" s="20" t="s">
        <v>2383</v>
      </c>
      <c r="AO83" s="20" t="str">
        <f t="shared" si="33"/>
        <v>OBESITY</v>
      </c>
      <c r="AP83" s="20" t="str">
        <f t="shared" si="34"/>
        <v>diabeties</v>
      </c>
      <c r="AS83" t="s">
        <v>99</v>
      </c>
      <c r="AT83">
        <v>2003</v>
      </c>
      <c r="AU83" s="28" t="s">
        <v>37</v>
      </c>
      <c r="AV83">
        <v>13</v>
      </c>
      <c r="AW83">
        <v>0</v>
      </c>
      <c r="AX83" s="38">
        <v>1256.3</v>
      </c>
      <c r="AY83" t="s">
        <v>11</v>
      </c>
      <c r="AZ83" t="s">
        <v>12</v>
      </c>
      <c r="BA83" t="s">
        <v>42</v>
      </c>
      <c r="BB83" s="35">
        <f>DATE(AT83,MATCH(AU83,{"Jan","Feb","Mar","Apr","May","Jun","Jul","Aug","Sep","Oct","Nov","Dec"}, 0),AV83)</f>
        <v>37907</v>
      </c>
      <c r="BC83" s="20">
        <f t="shared" si="35"/>
        <v>19</v>
      </c>
    </row>
    <row r="84" spans="2:55" ht="15.5" hidden="1" x14ac:dyDescent="0.35">
      <c r="B84" s="1" t="s">
        <v>2294</v>
      </c>
      <c r="C84" t="str">
        <f>VLOOKUP(B84,Z83:AE2418,2,FALSE)</f>
        <v>Cochran,</v>
      </c>
      <c r="D84">
        <f t="shared" si="18"/>
        <v>48.82</v>
      </c>
      <c r="E84">
        <f t="shared" si="19"/>
        <v>6.67</v>
      </c>
      <c r="F84" t="str">
        <f t="shared" si="20"/>
        <v>yes</v>
      </c>
      <c r="G84" t="str">
        <f t="shared" si="21"/>
        <v>No</v>
      </c>
      <c r="H84" t="str">
        <f t="shared" si="22"/>
        <v>No</v>
      </c>
      <c r="I84">
        <f t="shared" si="23"/>
        <v>0</v>
      </c>
      <c r="J84" t="str">
        <f t="shared" si="24"/>
        <v>Yes</v>
      </c>
      <c r="K84" t="str">
        <f t="shared" si="25"/>
        <v>OBESITY</v>
      </c>
      <c r="L84" t="str">
        <f t="shared" si="26"/>
        <v>diabeties</v>
      </c>
      <c r="M84" s="34">
        <f t="shared" si="27"/>
        <v>37924</v>
      </c>
      <c r="N84" s="36">
        <f t="shared" si="28"/>
        <v>1261.44</v>
      </c>
      <c r="O84" s="23" t="str">
        <f t="shared" si="29"/>
        <v>tier - 2</v>
      </c>
      <c r="P84" s="34" t="str">
        <f t="shared" si="30"/>
        <v>tier - 3</v>
      </c>
      <c r="Q84" s="34" t="str">
        <f t="shared" si="31"/>
        <v>R1011</v>
      </c>
      <c r="R84" s="23">
        <f t="shared" si="32"/>
        <v>19</v>
      </c>
      <c r="Z84" s="1" t="s">
        <v>2294</v>
      </c>
      <c r="AA84" s="1" t="s">
        <v>4917</v>
      </c>
      <c r="AB84" t="s">
        <v>4746</v>
      </c>
      <c r="AC84" t="s">
        <v>4918</v>
      </c>
      <c r="AG84" t="s">
        <v>2294</v>
      </c>
      <c r="AH84">
        <v>48.82</v>
      </c>
      <c r="AI84">
        <v>6.67</v>
      </c>
      <c r="AJ84" s="20" t="s">
        <v>2382</v>
      </c>
      <c r="AK84" t="s">
        <v>2380</v>
      </c>
      <c r="AL84" t="s">
        <v>2380</v>
      </c>
      <c r="AM84" s="29">
        <v>0</v>
      </c>
      <c r="AN84" s="20" t="s">
        <v>2383</v>
      </c>
      <c r="AO84" s="20" t="str">
        <f t="shared" si="33"/>
        <v>OBESITY</v>
      </c>
      <c r="AP84" s="20" t="str">
        <f t="shared" si="34"/>
        <v>diabeties</v>
      </c>
      <c r="AS84" t="s">
        <v>100</v>
      </c>
      <c r="AT84">
        <v>2003</v>
      </c>
      <c r="AU84" s="28" t="s">
        <v>37</v>
      </c>
      <c r="AV84">
        <v>30</v>
      </c>
      <c r="AW84">
        <v>0</v>
      </c>
      <c r="AX84" s="38">
        <v>1261.44</v>
      </c>
      <c r="AY84" t="s">
        <v>11</v>
      </c>
      <c r="AZ84" t="s">
        <v>12</v>
      </c>
      <c r="BA84" t="s">
        <v>42</v>
      </c>
      <c r="BB84" s="35">
        <f>DATE(AT84,MATCH(AU84,{"Jan","Feb","Mar","Apr","May","Jun","Jul","Aug","Sep","Oct","Nov","Dec"}, 0),AV84)</f>
        <v>37924</v>
      </c>
      <c r="BC84" s="20">
        <f t="shared" si="35"/>
        <v>19</v>
      </c>
    </row>
    <row r="85" spans="2:55" ht="15.5" hidden="1" x14ac:dyDescent="0.35">
      <c r="B85" s="1" t="s">
        <v>2293</v>
      </c>
      <c r="C85" t="str">
        <f>VLOOKUP(B85,Z84:AE2419,2,FALSE)</f>
        <v>Holtzapple,</v>
      </c>
      <c r="D85">
        <f t="shared" si="18"/>
        <v>51.01</v>
      </c>
      <c r="E85">
        <f t="shared" si="19"/>
        <v>9.1999999999999993</v>
      </c>
      <c r="F85" t="str">
        <f t="shared" si="20"/>
        <v>No</v>
      </c>
      <c r="G85" t="str">
        <f t="shared" si="21"/>
        <v>No</v>
      </c>
      <c r="H85" t="str">
        <f t="shared" si="22"/>
        <v>No</v>
      </c>
      <c r="I85">
        <f t="shared" si="23"/>
        <v>0</v>
      </c>
      <c r="J85" t="str">
        <f t="shared" si="24"/>
        <v>Yes</v>
      </c>
      <c r="K85" t="str">
        <f t="shared" si="25"/>
        <v>OBESITY</v>
      </c>
      <c r="L85" t="str">
        <f t="shared" si="26"/>
        <v>diabeties</v>
      </c>
      <c r="M85" s="34">
        <f t="shared" si="27"/>
        <v>37848</v>
      </c>
      <c r="N85" s="36">
        <f t="shared" si="28"/>
        <v>1261.8599999999999</v>
      </c>
      <c r="O85" s="23" t="str">
        <f t="shared" si="29"/>
        <v>tier - 2</v>
      </c>
      <c r="P85" s="34" t="str">
        <f t="shared" si="30"/>
        <v>tier - 3</v>
      </c>
      <c r="Q85" s="34" t="str">
        <f t="shared" si="31"/>
        <v>R1011</v>
      </c>
      <c r="R85" s="23">
        <f t="shared" si="32"/>
        <v>19</v>
      </c>
      <c r="Z85" s="1" t="s">
        <v>2293</v>
      </c>
      <c r="AA85" s="1" t="s">
        <v>4919</v>
      </c>
      <c r="AB85" t="s">
        <v>4743</v>
      </c>
      <c r="AC85" t="s">
        <v>4784</v>
      </c>
      <c r="AG85" t="s">
        <v>2293</v>
      </c>
      <c r="AH85">
        <v>51.01</v>
      </c>
      <c r="AI85">
        <v>9.1999999999999993</v>
      </c>
      <c r="AJ85" s="20" t="s">
        <v>2380</v>
      </c>
      <c r="AK85" t="s">
        <v>2380</v>
      </c>
      <c r="AL85" t="s">
        <v>2380</v>
      </c>
      <c r="AM85" s="29">
        <v>0</v>
      </c>
      <c r="AN85" s="20" t="s">
        <v>2383</v>
      </c>
      <c r="AO85" s="20" t="str">
        <f t="shared" si="33"/>
        <v>OBESITY</v>
      </c>
      <c r="AP85" s="20" t="str">
        <f t="shared" si="34"/>
        <v>diabeties</v>
      </c>
      <c r="AS85" t="s">
        <v>101</v>
      </c>
      <c r="AT85">
        <v>2003</v>
      </c>
      <c r="AU85" s="28" t="s">
        <v>35</v>
      </c>
      <c r="AV85">
        <v>15</v>
      </c>
      <c r="AW85">
        <v>0</v>
      </c>
      <c r="AX85" s="38">
        <v>1261.8599999999999</v>
      </c>
      <c r="AY85" t="s">
        <v>11</v>
      </c>
      <c r="AZ85" t="s">
        <v>12</v>
      </c>
      <c r="BA85" t="s">
        <v>42</v>
      </c>
      <c r="BB85" s="35">
        <f>DATE(AT85,MATCH(AU85,{"Jan","Feb","Mar","Apr","May","Jun","Jul","Aug","Sep","Oct","Nov","Dec"}, 0),AV85)</f>
        <v>37848</v>
      </c>
      <c r="BC85" s="20">
        <f t="shared" si="35"/>
        <v>19</v>
      </c>
    </row>
    <row r="86" spans="2:55" ht="15.5" hidden="1" x14ac:dyDescent="0.35">
      <c r="B86" s="1" t="s">
        <v>2292</v>
      </c>
      <c r="C86" t="str">
        <f>VLOOKUP(B86,Z85:AE2420,2,FALSE)</f>
        <v>Meyer,</v>
      </c>
      <c r="D86">
        <f t="shared" si="18"/>
        <v>45.65</v>
      </c>
      <c r="E86">
        <f t="shared" si="19"/>
        <v>5.1100000000000003</v>
      </c>
      <c r="F86" t="str">
        <f t="shared" si="20"/>
        <v>yes</v>
      </c>
      <c r="G86" t="str">
        <f t="shared" si="21"/>
        <v>No</v>
      </c>
      <c r="H86" t="str">
        <f t="shared" si="22"/>
        <v>No</v>
      </c>
      <c r="I86">
        <f t="shared" si="23"/>
        <v>1</v>
      </c>
      <c r="J86" t="str">
        <f t="shared" si="24"/>
        <v>Yes</v>
      </c>
      <c r="K86" t="str">
        <f t="shared" si="25"/>
        <v>OBESITY</v>
      </c>
      <c r="L86" t="str">
        <f t="shared" si="26"/>
        <v>normal</v>
      </c>
      <c r="M86" s="34">
        <f t="shared" si="27"/>
        <v>37946</v>
      </c>
      <c r="N86" s="36">
        <f t="shared" si="28"/>
        <v>1263.25</v>
      </c>
      <c r="O86" s="23" t="str">
        <f t="shared" si="29"/>
        <v>tier - 2</v>
      </c>
      <c r="P86" s="34" t="str">
        <f t="shared" si="30"/>
        <v>tier - 3</v>
      </c>
      <c r="Q86" s="34" t="str">
        <f t="shared" si="31"/>
        <v>R1011</v>
      </c>
      <c r="R86" s="23">
        <f t="shared" si="32"/>
        <v>19</v>
      </c>
      <c r="Z86" s="1" t="s">
        <v>2292</v>
      </c>
      <c r="AA86" s="1" t="s">
        <v>4920</v>
      </c>
      <c r="AB86" t="s">
        <v>4743</v>
      </c>
      <c r="AC86" t="s">
        <v>4921</v>
      </c>
      <c r="AD86" t="s">
        <v>4780</v>
      </c>
      <c r="AG86" t="s">
        <v>2292</v>
      </c>
      <c r="AH86">
        <v>45.65</v>
      </c>
      <c r="AI86">
        <v>5.1100000000000003</v>
      </c>
      <c r="AJ86" s="20" t="s">
        <v>2382</v>
      </c>
      <c r="AK86" t="s">
        <v>2380</v>
      </c>
      <c r="AL86" t="s">
        <v>2380</v>
      </c>
      <c r="AM86" s="29">
        <v>1</v>
      </c>
      <c r="AN86" s="20" t="s">
        <v>2383</v>
      </c>
      <c r="AO86" s="20" t="str">
        <f t="shared" si="33"/>
        <v>OBESITY</v>
      </c>
      <c r="AP86" s="20" t="str">
        <f t="shared" si="34"/>
        <v>normal</v>
      </c>
      <c r="AS86" t="s">
        <v>102</v>
      </c>
      <c r="AT86">
        <v>2003</v>
      </c>
      <c r="AU86" s="28" t="s">
        <v>15</v>
      </c>
      <c r="AV86">
        <v>21</v>
      </c>
      <c r="AW86">
        <v>0</v>
      </c>
      <c r="AX86" s="38">
        <v>1263.25</v>
      </c>
      <c r="AY86" t="s">
        <v>11</v>
      </c>
      <c r="AZ86" t="s">
        <v>12</v>
      </c>
      <c r="BA86" t="s">
        <v>42</v>
      </c>
      <c r="BB86" s="35">
        <f>DATE(AT86,MATCH(AU86,{"Jan","Feb","Mar","Apr","May","Jun","Jul","Aug","Sep","Oct","Nov","Dec"}, 0),AV86)</f>
        <v>37946</v>
      </c>
      <c r="BC86" s="20">
        <f t="shared" si="35"/>
        <v>19</v>
      </c>
    </row>
    <row r="87" spans="2:55" ht="15.5" hidden="1" x14ac:dyDescent="0.35">
      <c r="B87" s="1" t="s">
        <v>2291</v>
      </c>
      <c r="C87" t="str">
        <f>VLOOKUP(B87,Z86:AE2421,2,FALSE)</f>
        <v>Brickley,</v>
      </c>
      <c r="D87">
        <f t="shared" si="18"/>
        <v>52.9</v>
      </c>
      <c r="E87">
        <f t="shared" si="19"/>
        <v>5.34</v>
      </c>
      <c r="F87" t="str">
        <f t="shared" si="20"/>
        <v>No</v>
      </c>
      <c r="G87" t="str">
        <f t="shared" si="21"/>
        <v>No</v>
      </c>
      <c r="H87" t="str">
        <f t="shared" si="22"/>
        <v>No</v>
      </c>
      <c r="I87">
        <f t="shared" si="23"/>
        <v>0</v>
      </c>
      <c r="J87" t="str">
        <f t="shared" si="24"/>
        <v>Yes</v>
      </c>
      <c r="K87" t="str">
        <f t="shared" si="25"/>
        <v>OBESITY</v>
      </c>
      <c r="L87" t="str">
        <f t="shared" si="26"/>
        <v>normal</v>
      </c>
      <c r="M87" s="34">
        <f t="shared" si="27"/>
        <v>37594</v>
      </c>
      <c r="N87" s="36">
        <f t="shared" si="28"/>
        <v>1267</v>
      </c>
      <c r="O87" s="23" t="str">
        <f t="shared" si="29"/>
        <v>tier - 2</v>
      </c>
      <c r="P87" s="34" t="str">
        <f t="shared" si="30"/>
        <v>tier - 1</v>
      </c>
      <c r="Q87" s="34" t="str">
        <f t="shared" si="31"/>
        <v>R1013</v>
      </c>
      <c r="R87" s="23">
        <f t="shared" si="32"/>
        <v>20</v>
      </c>
      <c r="Z87" s="1" t="s">
        <v>2291</v>
      </c>
      <c r="AA87" s="1" t="s">
        <v>4922</v>
      </c>
      <c r="AB87" t="s">
        <v>4746</v>
      </c>
      <c r="AC87" t="s">
        <v>4763</v>
      </c>
      <c r="AG87" t="s">
        <v>2291</v>
      </c>
      <c r="AH87">
        <v>52.9</v>
      </c>
      <c r="AI87">
        <v>5.34</v>
      </c>
      <c r="AJ87" s="20" t="s">
        <v>2380</v>
      </c>
      <c r="AK87" t="s">
        <v>2380</v>
      </c>
      <c r="AL87" t="s">
        <v>2380</v>
      </c>
      <c r="AM87" s="29">
        <v>0</v>
      </c>
      <c r="AN87" s="20" t="s">
        <v>2383</v>
      </c>
      <c r="AO87" s="20" t="str">
        <f t="shared" si="33"/>
        <v>OBESITY</v>
      </c>
      <c r="AP87" s="20" t="str">
        <f t="shared" si="34"/>
        <v>normal</v>
      </c>
      <c r="AS87" t="s">
        <v>103</v>
      </c>
      <c r="AT87">
        <v>2002</v>
      </c>
      <c r="AU87" s="28" t="s">
        <v>30</v>
      </c>
      <c r="AV87">
        <v>4</v>
      </c>
      <c r="AW87">
        <v>0</v>
      </c>
      <c r="AX87" s="38">
        <v>1267</v>
      </c>
      <c r="AY87" t="s">
        <v>11</v>
      </c>
      <c r="AZ87" t="s">
        <v>16</v>
      </c>
      <c r="BA87" t="s">
        <v>13</v>
      </c>
      <c r="BB87" s="35">
        <f>DATE(AT87,MATCH(AU87,{"Jan","Feb","Mar","Apr","May","Jun","Jul","Aug","Sep","Oct","Nov","Dec"}, 0),AV87)</f>
        <v>37594</v>
      </c>
      <c r="BC87" s="20">
        <f t="shared" si="35"/>
        <v>20</v>
      </c>
    </row>
    <row r="88" spans="2:55" ht="15.5" hidden="1" x14ac:dyDescent="0.35">
      <c r="B88" s="1" t="s">
        <v>2290</v>
      </c>
      <c r="C88" t="str">
        <f>VLOOKUP(B88,Z87:AE2422,2,FALSE)</f>
        <v>Magee,</v>
      </c>
      <c r="D88">
        <f t="shared" si="18"/>
        <v>45.41</v>
      </c>
      <c r="E88">
        <f t="shared" si="19"/>
        <v>4.03</v>
      </c>
      <c r="F88" t="str">
        <f t="shared" si="20"/>
        <v>yes</v>
      </c>
      <c r="G88" t="str">
        <f t="shared" si="21"/>
        <v>No</v>
      </c>
      <c r="H88" t="str">
        <f t="shared" si="22"/>
        <v>No</v>
      </c>
      <c r="I88">
        <f t="shared" si="23"/>
        <v>1</v>
      </c>
      <c r="J88" t="str">
        <f t="shared" si="24"/>
        <v>Yes</v>
      </c>
      <c r="K88" t="str">
        <f t="shared" si="25"/>
        <v>OBESITY</v>
      </c>
      <c r="L88" t="str">
        <f t="shared" si="26"/>
        <v>normal</v>
      </c>
      <c r="M88" s="34">
        <f t="shared" si="27"/>
        <v>35729</v>
      </c>
      <c r="N88" s="36">
        <f t="shared" si="28"/>
        <v>1276</v>
      </c>
      <c r="O88" s="23" t="str">
        <f t="shared" si="29"/>
        <v>tier - 2</v>
      </c>
      <c r="P88" s="34" t="str">
        <f t="shared" si="30"/>
        <v>tier - 2</v>
      </c>
      <c r="Q88" s="34" t="str">
        <f t="shared" si="31"/>
        <v>R1012</v>
      </c>
      <c r="R88" s="23">
        <f t="shared" si="32"/>
        <v>25</v>
      </c>
      <c r="Z88" s="1" t="s">
        <v>2290</v>
      </c>
      <c r="AA88" s="1" t="s">
        <v>4923</v>
      </c>
      <c r="AB88" t="s">
        <v>4743</v>
      </c>
      <c r="AC88" t="s">
        <v>4924</v>
      </c>
      <c r="AG88" t="s">
        <v>2290</v>
      </c>
      <c r="AH88">
        <v>45.41</v>
      </c>
      <c r="AI88">
        <v>4.03</v>
      </c>
      <c r="AJ88" s="20" t="s">
        <v>2382</v>
      </c>
      <c r="AK88" t="s">
        <v>2380</v>
      </c>
      <c r="AL88" t="s">
        <v>2380</v>
      </c>
      <c r="AM88" s="29">
        <v>1</v>
      </c>
      <c r="AN88" s="20" t="s">
        <v>2383</v>
      </c>
      <c r="AO88" s="20" t="str">
        <f t="shared" si="33"/>
        <v>OBESITY</v>
      </c>
      <c r="AP88" s="20" t="str">
        <f t="shared" si="34"/>
        <v>normal</v>
      </c>
      <c r="AS88" t="s">
        <v>104</v>
      </c>
      <c r="AT88">
        <v>1997</v>
      </c>
      <c r="AU88" s="28" t="s">
        <v>37</v>
      </c>
      <c r="AV88">
        <v>26</v>
      </c>
      <c r="AW88">
        <v>0</v>
      </c>
      <c r="AX88" s="38">
        <v>1276</v>
      </c>
      <c r="AY88" t="s">
        <v>11</v>
      </c>
      <c r="AZ88" t="s">
        <v>11</v>
      </c>
      <c r="BA88" t="s">
        <v>23</v>
      </c>
      <c r="BB88" s="35">
        <f>DATE(AT88,MATCH(AU88,{"Jan","Feb","Mar","Apr","May","Jun","Jul","Aug","Sep","Oct","Nov","Dec"}, 0),AV88)</f>
        <v>35729</v>
      </c>
      <c r="BC88" s="20">
        <f t="shared" si="35"/>
        <v>25</v>
      </c>
    </row>
    <row r="89" spans="2:55" ht="15.5" hidden="1" x14ac:dyDescent="0.35">
      <c r="B89" s="1" t="s">
        <v>2289</v>
      </c>
      <c r="C89" t="str">
        <f>VLOOKUP(B89,Z88:AE2423,2,FALSE)</f>
        <v>Thoma,</v>
      </c>
      <c r="D89">
        <f t="shared" si="18"/>
        <v>49.41</v>
      </c>
      <c r="E89">
        <f t="shared" si="19"/>
        <v>4.2300000000000004</v>
      </c>
      <c r="F89" t="str">
        <f t="shared" si="20"/>
        <v>yes</v>
      </c>
      <c r="G89" t="str">
        <f t="shared" si="21"/>
        <v>No</v>
      </c>
      <c r="H89" t="str">
        <f t="shared" si="22"/>
        <v>Yes</v>
      </c>
      <c r="I89">
        <f t="shared" si="23"/>
        <v>1</v>
      </c>
      <c r="J89" t="str">
        <f t="shared" si="24"/>
        <v>Yes</v>
      </c>
      <c r="K89" t="str">
        <f t="shared" si="25"/>
        <v>OBESITY</v>
      </c>
      <c r="L89" t="str">
        <f t="shared" si="26"/>
        <v>normal</v>
      </c>
      <c r="M89" s="34">
        <f t="shared" si="27"/>
        <v>38260</v>
      </c>
      <c r="N89" s="36">
        <f t="shared" si="28"/>
        <v>1283</v>
      </c>
      <c r="O89" s="23" t="str">
        <f t="shared" si="29"/>
        <v>tier - 2</v>
      </c>
      <c r="P89" s="34" t="str">
        <f t="shared" si="30"/>
        <v>tier - 1</v>
      </c>
      <c r="Q89" s="34" t="str">
        <f t="shared" si="31"/>
        <v>R1013</v>
      </c>
      <c r="R89" s="23">
        <f t="shared" si="32"/>
        <v>18</v>
      </c>
      <c r="Z89" s="1" t="s">
        <v>2289</v>
      </c>
      <c r="AA89" s="1" t="s">
        <v>4925</v>
      </c>
      <c r="AB89" t="s">
        <v>4746</v>
      </c>
      <c r="AC89" t="s">
        <v>4926</v>
      </c>
      <c r="AG89" t="s">
        <v>2289</v>
      </c>
      <c r="AH89">
        <v>49.41</v>
      </c>
      <c r="AI89">
        <v>4.2300000000000004</v>
      </c>
      <c r="AJ89" s="20" t="s">
        <v>2382</v>
      </c>
      <c r="AK89" t="s">
        <v>2380</v>
      </c>
      <c r="AL89" t="s">
        <v>2383</v>
      </c>
      <c r="AM89" s="29">
        <v>1</v>
      </c>
      <c r="AN89" s="20" t="s">
        <v>2383</v>
      </c>
      <c r="AO89" s="20" t="str">
        <f t="shared" si="33"/>
        <v>OBESITY</v>
      </c>
      <c r="AP89" s="20" t="str">
        <f t="shared" si="34"/>
        <v>normal</v>
      </c>
      <c r="AS89" t="s">
        <v>105</v>
      </c>
      <c r="AT89">
        <v>2004</v>
      </c>
      <c r="AU89" s="28" t="s">
        <v>20</v>
      </c>
      <c r="AV89">
        <v>30</v>
      </c>
      <c r="AW89">
        <v>0</v>
      </c>
      <c r="AX89" s="38">
        <v>1283</v>
      </c>
      <c r="AY89" t="s">
        <v>11</v>
      </c>
      <c r="AZ89" t="s">
        <v>16</v>
      </c>
      <c r="BA89" t="s">
        <v>13</v>
      </c>
      <c r="BB89" s="35">
        <f>DATE(AT89,MATCH(AU89,{"Jan","Feb","Mar","Apr","May","Jun","Jul","Aug","Sep","Oct","Nov","Dec"}, 0),AV89)</f>
        <v>38260</v>
      </c>
      <c r="BC89" s="20">
        <f t="shared" si="35"/>
        <v>18</v>
      </c>
    </row>
    <row r="90" spans="2:55" ht="15.5" hidden="1" x14ac:dyDescent="0.35">
      <c r="B90" s="1" t="s">
        <v>2288</v>
      </c>
      <c r="C90" t="str">
        <f>VLOOKUP(B90,Z89:AE2424,2,FALSE)</f>
        <v>Heagy,</v>
      </c>
      <c r="D90">
        <f t="shared" si="18"/>
        <v>31.824999999999999</v>
      </c>
      <c r="E90">
        <f t="shared" si="19"/>
        <v>4.0599999999999996</v>
      </c>
      <c r="F90" t="str">
        <f t="shared" si="20"/>
        <v>No</v>
      </c>
      <c r="G90" t="str">
        <f t="shared" si="21"/>
        <v>No</v>
      </c>
      <c r="H90" t="str">
        <f t="shared" si="22"/>
        <v>No</v>
      </c>
      <c r="I90">
        <f t="shared" si="23"/>
        <v>2</v>
      </c>
      <c r="J90" t="str">
        <f t="shared" si="24"/>
        <v>Yes</v>
      </c>
      <c r="K90" t="str">
        <f t="shared" si="25"/>
        <v>OBESITY</v>
      </c>
      <c r="L90" t="str">
        <f t="shared" si="26"/>
        <v>normal</v>
      </c>
      <c r="M90" s="34">
        <f t="shared" si="27"/>
        <v>38196</v>
      </c>
      <c r="N90" s="36">
        <f t="shared" si="28"/>
        <v>1285</v>
      </c>
      <c r="O90" s="23" t="str">
        <f t="shared" si="29"/>
        <v>tier - 2</v>
      </c>
      <c r="P90" s="34" t="str">
        <f t="shared" si="30"/>
        <v>tier - 3</v>
      </c>
      <c r="Q90" s="34" t="str">
        <f t="shared" si="31"/>
        <v>R1013</v>
      </c>
      <c r="R90" s="23">
        <f t="shared" si="32"/>
        <v>18</v>
      </c>
      <c r="Z90" s="1" t="s">
        <v>2288</v>
      </c>
      <c r="AA90" s="1" t="s">
        <v>4927</v>
      </c>
      <c r="AB90" t="s">
        <v>4746</v>
      </c>
      <c r="AC90" t="s">
        <v>4761</v>
      </c>
      <c r="AD90" t="s">
        <v>4928</v>
      </c>
      <c r="AG90" t="s">
        <v>2288</v>
      </c>
      <c r="AH90">
        <v>31.824999999999999</v>
      </c>
      <c r="AI90">
        <v>4.0599999999999996</v>
      </c>
      <c r="AJ90" s="20" t="s">
        <v>2380</v>
      </c>
      <c r="AK90" t="s">
        <v>2380</v>
      </c>
      <c r="AL90" t="s">
        <v>2380</v>
      </c>
      <c r="AM90" s="29">
        <v>2</v>
      </c>
      <c r="AN90" s="20" t="s">
        <v>2383</v>
      </c>
      <c r="AO90" s="20" t="str">
        <f t="shared" si="33"/>
        <v>OBESITY</v>
      </c>
      <c r="AP90" s="20" t="str">
        <f t="shared" si="34"/>
        <v>normal</v>
      </c>
      <c r="AS90" t="s">
        <v>106</v>
      </c>
      <c r="AT90">
        <v>2004</v>
      </c>
      <c r="AU90" s="28" t="s">
        <v>10</v>
      </c>
      <c r="AV90">
        <v>28</v>
      </c>
      <c r="AW90">
        <v>0</v>
      </c>
      <c r="AX90" s="38">
        <v>1285</v>
      </c>
      <c r="AY90" t="s">
        <v>11</v>
      </c>
      <c r="AZ90" t="s">
        <v>12</v>
      </c>
      <c r="BA90" t="s">
        <v>13</v>
      </c>
      <c r="BB90" s="35">
        <f>DATE(AT90,MATCH(AU90,{"Jan","Feb","Mar","Apr","May","Jun","Jul","Aug","Sep","Oct","Nov","Dec"}, 0),AV90)</f>
        <v>38196</v>
      </c>
      <c r="BC90" s="20">
        <f t="shared" si="35"/>
        <v>18</v>
      </c>
    </row>
    <row r="91" spans="2:55" ht="15.5" hidden="1" x14ac:dyDescent="0.35">
      <c r="B91" s="1" t="s">
        <v>2287</v>
      </c>
      <c r="C91" t="str">
        <f>VLOOKUP(B91,Z90:AE2425,2,FALSE)</f>
        <v>Regnier,</v>
      </c>
      <c r="D91">
        <f t="shared" si="18"/>
        <v>51.28</v>
      </c>
      <c r="E91">
        <f t="shared" si="19"/>
        <v>4.68</v>
      </c>
      <c r="F91" t="str">
        <f t="shared" si="20"/>
        <v>No</v>
      </c>
      <c r="G91" t="str">
        <f t="shared" si="21"/>
        <v>No</v>
      </c>
      <c r="H91" t="str">
        <f t="shared" si="22"/>
        <v>No</v>
      </c>
      <c r="I91">
        <f t="shared" si="23"/>
        <v>2</v>
      </c>
      <c r="J91" t="str">
        <f t="shared" si="24"/>
        <v>Yes</v>
      </c>
      <c r="K91" t="str">
        <f t="shared" si="25"/>
        <v>OBESITY</v>
      </c>
      <c r="L91" t="str">
        <f t="shared" si="26"/>
        <v>normal</v>
      </c>
      <c r="M91" s="34">
        <f t="shared" si="27"/>
        <v>36703</v>
      </c>
      <c r="N91" s="36">
        <f t="shared" si="28"/>
        <v>1286</v>
      </c>
      <c r="O91" s="23" t="str">
        <f t="shared" si="29"/>
        <v>tier - 2</v>
      </c>
      <c r="P91" s="34" t="str">
        <f t="shared" si="30"/>
        <v>tier - 2</v>
      </c>
      <c r="Q91" s="34" t="str">
        <f t="shared" si="31"/>
        <v>R1013</v>
      </c>
      <c r="R91" s="23">
        <f t="shared" si="32"/>
        <v>22</v>
      </c>
      <c r="Z91" s="1" t="s">
        <v>2287</v>
      </c>
      <c r="AA91" s="1" t="s">
        <v>4929</v>
      </c>
      <c r="AB91" t="s">
        <v>4746</v>
      </c>
      <c r="AC91" t="s">
        <v>4930</v>
      </c>
      <c r="AG91" t="s">
        <v>2287</v>
      </c>
      <c r="AH91">
        <v>51.28</v>
      </c>
      <c r="AI91">
        <v>4.68</v>
      </c>
      <c r="AJ91" s="20" t="s">
        <v>2380</v>
      </c>
      <c r="AK91" t="s">
        <v>2380</v>
      </c>
      <c r="AL91" t="s">
        <v>2380</v>
      </c>
      <c r="AM91" s="29">
        <v>2</v>
      </c>
      <c r="AN91" s="20" t="s">
        <v>2383</v>
      </c>
      <c r="AO91" s="20" t="str">
        <f t="shared" si="33"/>
        <v>OBESITY</v>
      </c>
      <c r="AP91" s="20" t="str">
        <f t="shared" si="34"/>
        <v>normal</v>
      </c>
      <c r="AS91" t="s">
        <v>107</v>
      </c>
      <c r="AT91">
        <v>2000</v>
      </c>
      <c r="AU91" s="28" t="s">
        <v>18</v>
      </c>
      <c r="AV91">
        <v>26</v>
      </c>
      <c r="AW91">
        <v>0</v>
      </c>
      <c r="AX91" s="38">
        <v>1286</v>
      </c>
      <c r="AY91" t="s">
        <v>11</v>
      </c>
      <c r="AZ91" t="s">
        <v>11</v>
      </c>
      <c r="BA91" t="s">
        <v>13</v>
      </c>
      <c r="BB91" s="35">
        <f>DATE(AT91,MATCH(AU91,{"Jan","Feb","Mar","Apr","May","Jun","Jul","Aug","Sep","Oct","Nov","Dec"}, 0),AV91)</f>
        <v>36703</v>
      </c>
      <c r="BC91" s="20">
        <f t="shared" si="35"/>
        <v>22</v>
      </c>
    </row>
    <row r="92" spans="2:55" ht="15.5" hidden="1" x14ac:dyDescent="0.35">
      <c r="B92" s="1" t="s">
        <v>2286</v>
      </c>
      <c r="C92" t="str">
        <f>VLOOKUP(B92,Z91:AE2426,2,FALSE)</f>
        <v>Parendo,</v>
      </c>
      <c r="D92">
        <f t="shared" si="18"/>
        <v>34.96</v>
      </c>
      <c r="E92">
        <f t="shared" si="19"/>
        <v>4.34</v>
      </c>
      <c r="F92" t="str">
        <f t="shared" si="20"/>
        <v>No</v>
      </c>
      <c r="G92" t="str">
        <f t="shared" si="21"/>
        <v>No</v>
      </c>
      <c r="H92" t="str">
        <f t="shared" si="22"/>
        <v>Yes</v>
      </c>
      <c r="I92">
        <f t="shared" si="23"/>
        <v>1</v>
      </c>
      <c r="J92" t="str">
        <f t="shared" si="24"/>
        <v>Yes</v>
      </c>
      <c r="K92" t="str">
        <f t="shared" si="25"/>
        <v>OBESITY</v>
      </c>
      <c r="L92" t="str">
        <f t="shared" si="26"/>
        <v>normal</v>
      </c>
      <c r="M92" s="34">
        <f t="shared" si="27"/>
        <v>35950</v>
      </c>
      <c r="N92" s="36">
        <f t="shared" si="28"/>
        <v>1290.93</v>
      </c>
      <c r="O92" s="23" t="str">
        <f t="shared" si="29"/>
        <v>tier - 2</v>
      </c>
      <c r="P92" s="34" t="str">
        <f t="shared" si="30"/>
        <v>tier - 2</v>
      </c>
      <c r="Q92" s="34" t="str">
        <f t="shared" si="31"/>
        <v>R1013</v>
      </c>
      <c r="R92" s="23">
        <f t="shared" si="32"/>
        <v>25</v>
      </c>
      <c r="Z92" s="1" t="s">
        <v>2286</v>
      </c>
      <c r="AA92" s="1" t="s">
        <v>4931</v>
      </c>
      <c r="AB92" t="s">
        <v>4746</v>
      </c>
      <c r="AC92" t="s">
        <v>4932</v>
      </c>
      <c r="AD92" t="s">
        <v>4910</v>
      </c>
      <c r="AG92" t="s">
        <v>2286</v>
      </c>
      <c r="AH92">
        <v>34.96</v>
      </c>
      <c r="AI92">
        <v>4.34</v>
      </c>
      <c r="AJ92" s="20" t="s">
        <v>2380</v>
      </c>
      <c r="AK92" t="s">
        <v>2380</v>
      </c>
      <c r="AL92" t="s">
        <v>2383</v>
      </c>
      <c r="AM92" s="29">
        <v>1</v>
      </c>
      <c r="AN92" s="20" t="s">
        <v>2383</v>
      </c>
      <c r="AO92" s="20" t="str">
        <f t="shared" si="33"/>
        <v>OBESITY</v>
      </c>
      <c r="AP92" s="20" t="str">
        <f t="shared" si="34"/>
        <v>normal</v>
      </c>
      <c r="AS92" t="s">
        <v>108</v>
      </c>
      <c r="AT92">
        <v>1998</v>
      </c>
      <c r="AU92" s="28" t="s">
        <v>18</v>
      </c>
      <c r="AV92">
        <v>4</v>
      </c>
      <c r="AW92">
        <v>0</v>
      </c>
      <c r="AX92" s="38">
        <v>1290.93</v>
      </c>
      <c r="AY92" t="s">
        <v>11</v>
      </c>
      <c r="AZ92" t="s">
        <v>11</v>
      </c>
      <c r="BA92" t="s">
        <v>13</v>
      </c>
      <c r="BB92" s="35">
        <f>DATE(AT92,MATCH(AU92,{"Jan","Feb","Mar","Apr","May","Jun","Jul","Aug","Sep","Oct","Nov","Dec"}, 0),AV92)</f>
        <v>35950</v>
      </c>
      <c r="BC92" s="20">
        <f t="shared" si="35"/>
        <v>25</v>
      </c>
    </row>
    <row r="93" spans="2:55" ht="15.5" hidden="1" x14ac:dyDescent="0.35">
      <c r="B93" s="1" t="s">
        <v>2285</v>
      </c>
      <c r="C93" t="str">
        <f>VLOOKUP(B93,Z92:AE2427,2,FALSE)</f>
        <v>Schell,</v>
      </c>
      <c r="D93">
        <f t="shared" si="18"/>
        <v>33.11</v>
      </c>
      <c r="E93">
        <f t="shared" si="19"/>
        <v>10.51</v>
      </c>
      <c r="F93" t="str">
        <f t="shared" si="20"/>
        <v>No</v>
      </c>
      <c r="G93" t="str">
        <f t="shared" si="21"/>
        <v>No</v>
      </c>
      <c r="H93" t="str">
        <f t="shared" si="22"/>
        <v>No</v>
      </c>
      <c r="I93">
        <f t="shared" si="23"/>
        <v>0</v>
      </c>
      <c r="J93" t="str">
        <f t="shared" si="24"/>
        <v>Yes</v>
      </c>
      <c r="K93" t="str">
        <f t="shared" si="25"/>
        <v>OBESITY</v>
      </c>
      <c r="L93" t="str">
        <f t="shared" si="26"/>
        <v>diabeties</v>
      </c>
      <c r="M93" s="34">
        <f t="shared" si="27"/>
        <v>37224</v>
      </c>
      <c r="N93" s="36">
        <f t="shared" si="28"/>
        <v>1293</v>
      </c>
      <c r="O93" s="23" t="str">
        <f t="shared" si="29"/>
        <v>tier - 2</v>
      </c>
      <c r="P93" s="34" t="str">
        <f t="shared" si="30"/>
        <v>tier - 3</v>
      </c>
      <c r="Q93" s="34" t="str">
        <f t="shared" si="31"/>
        <v>R1012</v>
      </c>
      <c r="R93" s="23">
        <f t="shared" si="32"/>
        <v>21</v>
      </c>
      <c r="Z93" s="1" t="s">
        <v>2285</v>
      </c>
      <c r="AA93" s="1" t="s">
        <v>4933</v>
      </c>
      <c r="AB93" t="s">
        <v>4743</v>
      </c>
      <c r="AC93" t="s">
        <v>4934</v>
      </c>
      <c r="AG93" t="s">
        <v>2285</v>
      </c>
      <c r="AH93">
        <v>33.11</v>
      </c>
      <c r="AI93">
        <v>10.51</v>
      </c>
      <c r="AJ93" s="20" t="s">
        <v>2380</v>
      </c>
      <c r="AK93" t="s">
        <v>2380</v>
      </c>
      <c r="AL93" t="s">
        <v>2380</v>
      </c>
      <c r="AM93" s="29">
        <v>0</v>
      </c>
      <c r="AN93" s="20" t="s">
        <v>2383</v>
      </c>
      <c r="AO93" s="20" t="str">
        <f t="shared" si="33"/>
        <v>OBESITY</v>
      </c>
      <c r="AP93" s="20" t="str">
        <f t="shared" si="34"/>
        <v>diabeties</v>
      </c>
      <c r="AS93" t="s">
        <v>109</v>
      </c>
      <c r="AT93">
        <v>2001</v>
      </c>
      <c r="AU93" s="28" t="s">
        <v>15</v>
      </c>
      <c r="AV93">
        <v>29</v>
      </c>
      <c r="AW93">
        <v>0</v>
      </c>
      <c r="AX93" s="38">
        <v>1293</v>
      </c>
      <c r="AY93" t="s">
        <v>11</v>
      </c>
      <c r="AZ93" t="s">
        <v>12</v>
      </c>
      <c r="BA93" t="s">
        <v>23</v>
      </c>
      <c r="BB93" s="35">
        <f>DATE(AT93,MATCH(AU93,{"Jan","Feb","Mar","Apr","May","Jun","Jul","Aug","Sep","Oct","Nov","Dec"}, 0),AV93)</f>
        <v>37224</v>
      </c>
      <c r="BC93" s="20">
        <f t="shared" si="35"/>
        <v>21</v>
      </c>
    </row>
    <row r="94" spans="2:55" ht="15.5" hidden="1" x14ac:dyDescent="0.35">
      <c r="B94" s="1" t="s">
        <v>2284</v>
      </c>
      <c r="C94" t="str">
        <f>VLOOKUP(B94,Z93:AE2428,2,FALSE)</f>
        <v>Driscoll,</v>
      </c>
      <c r="D94">
        <f t="shared" si="18"/>
        <v>54.74</v>
      </c>
      <c r="E94">
        <f t="shared" si="19"/>
        <v>5.84</v>
      </c>
      <c r="F94" t="str">
        <f t="shared" si="20"/>
        <v>yes</v>
      </c>
      <c r="G94" t="str">
        <f t="shared" si="21"/>
        <v>No</v>
      </c>
      <c r="H94" t="str">
        <f t="shared" si="22"/>
        <v>Yes</v>
      </c>
      <c r="I94">
        <f t="shared" si="23"/>
        <v>1</v>
      </c>
      <c r="J94" t="str">
        <f t="shared" si="24"/>
        <v>Yes</v>
      </c>
      <c r="K94" t="str">
        <f t="shared" si="25"/>
        <v>OBESITY</v>
      </c>
      <c r="L94" t="str">
        <f t="shared" si="26"/>
        <v>pre diabeties</v>
      </c>
      <c r="M94" s="34">
        <f t="shared" si="27"/>
        <v>37600</v>
      </c>
      <c r="N94" s="36">
        <f t="shared" si="28"/>
        <v>1304</v>
      </c>
      <c r="O94" s="23" t="str">
        <f t="shared" si="29"/>
        <v>tier - 2</v>
      </c>
      <c r="P94" s="34" t="str">
        <f t="shared" si="30"/>
        <v>tier - 2</v>
      </c>
      <c r="Q94" s="34" t="str">
        <f t="shared" si="31"/>
        <v>R1012</v>
      </c>
      <c r="R94" s="23">
        <f t="shared" si="32"/>
        <v>20</v>
      </c>
      <c r="Z94" s="1" t="s">
        <v>2284</v>
      </c>
      <c r="AA94" s="1" t="s">
        <v>4935</v>
      </c>
      <c r="AB94" t="s">
        <v>4743</v>
      </c>
      <c r="AC94" t="s">
        <v>4936</v>
      </c>
      <c r="AG94" t="s">
        <v>2284</v>
      </c>
      <c r="AH94">
        <v>54.74</v>
      </c>
      <c r="AI94">
        <v>5.84</v>
      </c>
      <c r="AJ94" s="20" t="s">
        <v>2382</v>
      </c>
      <c r="AK94" t="s">
        <v>2380</v>
      </c>
      <c r="AL94" t="s">
        <v>2383</v>
      </c>
      <c r="AM94" s="29">
        <v>1</v>
      </c>
      <c r="AN94" s="20" t="s">
        <v>2383</v>
      </c>
      <c r="AO94" s="20" t="str">
        <f t="shared" si="33"/>
        <v>OBESITY</v>
      </c>
      <c r="AP94" s="20" t="str">
        <f t="shared" si="34"/>
        <v>pre diabeties</v>
      </c>
      <c r="AS94" t="s">
        <v>110</v>
      </c>
      <c r="AT94">
        <v>2002</v>
      </c>
      <c r="AU94" s="28" t="s">
        <v>30</v>
      </c>
      <c r="AV94">
        <v>10</v>
      </c>
      <c r="AW94">
        <v>0</v>
      </c>
      <c r="AX94" s="38">
        <v>1304</v>
      </c>
      <c r="AY94" t="s">
        <v>11</v>
      </c>
      <c r="AZ94" t="s">
        <v>11</v>
      </c>
      <c r="BA94" t="s">
        <v>23</v>
      </c>
      <c r="BB94" s="35">
        <f>DATE(AT94,MATCH(AU94,{"Jan","Feb","Mar","Apr","May","Jun","Jul","Aug","Sep","Oct","Nov","Dec"}, 0),AV94)</f>
        <v>37600</v>
      </c>
      <c r="BC94" s="20">
        <f t="shared" si="35"/>
        <v>20</v>
      </c>
    </row>
    <row r="95" spans="2:55" ht="15.5" hidden="1" x14ac:dyDescent="0.35">
      <c r="B95" s="1" t="s">
        <v>2283</v>
      </c>
      <c r="C95" t="str">
        <f>VLOOKUP(B95,Z94:AE2429,2,FALSE)</f>
        <v>Mitchell,</v>
      </c>
      <c r="D95">
        <f t="shared" si="18"/>
        <v>32.56</v>
      </c>
      <c r="E95">
        <f t="shared" si="19"/>
        <v>5.41</v>
      </c>
      <c r="F95" t="str">
        <f t="shared" si="20"/>
        <v>No</v>
      </c>
      <c r="G95" t="str">
        <f t="shared" si="21"/>
        <v>No</v>
      </c>
      <c r="H95" t="str">
        <f t="shared" si="22"/>
        <v>Yes</v>
      </c>
      <c r="I95">
        <f t="shared" si="23"/>
        <v>1</v>
      </c>
      <c r="J95" t="str">
        <f t="shared" si="24"/>
        <v>Yes</v>
      </c>
      <c r="K95" t="str">
        <f t="shared" si="25"/>
        <v>OBESITY</v>
      </c>
      <c r="L95" t="str">
        <f t="shared" si="26"/>
        <v>normal</v>
      </c>
      <c r="M95" s="34">
        <f t="shared" si="27"/>
        <v>36496</v>
      </c>
      <c r="N95" s="36">
        <f t="shared" si="28"/>
        <v>1304</v>
      </c>
      <c r="O95" s="23" t="str">
        <f t="shared" si="29"/>
        <v>tier - 2</v>
      </c>
      <c r="P95" s="34" t="str">
        <f t="shared" si="30"/>
        <v>tier - 2</v>
      </c>
      <c r="Q95" s="34" t="str">
        <f t="shared" si="31"/>
        <v>R1013</v>
      </c>
      <c r="R95" s="23">
        <f t="shared" si="32"/>
        <v>23</v>
      </c>
      <c r="Z95" s="1" t="s">
        <v>2283</v>
      </c>
      <c r="AA95" s="1" t="s">
        <v>4937</v>
      </c>
      <c r="AB95" t="s">
        <v>4743</v>
      </c>
      <c r="AC95" t="s">
        <v>4938</v>
      </c>
      <c r="AD95" t="s">
        <v>4939</v>
      </c>
      <c r="AG95" t="s">
        <v>2283</v>
      </c>
      <c r="AH95">
        <v>32.56</v>
      </c>
      <c r="AI95">
        <v>5.41</v>
      </c>
      <c r="AJ95" s="20" t="s">
        <v>2380</v>
      </c>
      <c r="AK95" t="s">
        <v>2380</v>
      </c>
      <c r="AL95" t="s">
        <v>2383</v>
      </c>
      <c r="AM95" s="29">
        <v>1</v>
      </c>
      <c r="AN95" s="20" t="s">
        <v>2383</v>
      </c>
      <c r="AO95" s="20" t="str">
        <f t="shared" si="33"/>
        <v>OBESITY</v>
      </c>
      <c r="AP95" s="20" t="str">
        <f t="shared" si="34"/>
        <v>normal</v>
      </c>
      <c r="AS95" t="s">
        <v>111</v>
      </c>
      <c r="AT95">
        <v>1999</v>
      </c>
      <c r="AU95" s="28" t="s">
        <v>30</v>
      </c>
      <c r="AV95">
        <v>2</v>
      </c>
      <c r="AW95">
        <v>0</v>
      </c>
      <c r="AX95" s="38">
        <v>1304</v>
      </c>
      <c r="AY95" t="s">
        <v>11</v>
      </c>
      <c r="AZ95" t="s">
        <v>11</v>
      </c>
      <c r="BA95" t="s">
        <v>13</v>
      </c>
      <c r="BB95" s="35">
        <f>DATE(AT95,MATCH(AU95,{"Jan","Feb","Mar","Apr","May","Jun","Jul","Aug","Sep","Oct","Nov","Dec"}, 0),AV95)</f>
        <v>36496</v>
      </c>
      <c r="BC95" s="20">
        <f t="shared" si="35"/>
        <v>23</v>
      </c>
    </row>
    <row r="96" spans="2:55" ht="15.5" hidden="1" x14ac:dyDescent="0.35">
      <c r="B96" s="1" t="s">
        <v>2282</v>
      </c>
      <c r="C96" t="str">
        <f>VLOOKUP(B96,Z95:AE2430,2,FALSE)</f>
        <v>Cutler,</v>
      </c>
      <c r="D96">
        <f t="shared" si="18"/>
        <v>39.049999999999997</v>
      </c>
      <c r="E96">
        <f t="shared" si="19"/>
        <v>6.06</v>
      </c>
      <c r="F96" t="str">
        <f t="shared" si="20"/>
        <v>No</v>
      </c>
      <c r="G96" t="str">
        <f t="shared" si="21"/>
        <v>No</v>
      </c>
      <c r="H96" t="str">
        <f t="shared" si="22"/>
        <v>No</v>
      </c>
      <c r="I96">
        <f t="shared" si="23"/>
        <v>1</v>
      </c>
      <c r="J96" t="str">
        <f t="shared" si="24"/>
        <v>Yes</v>
      </c>
      <c r="K96" t="str">
        <f t="shared" si="25"/>
        <v>OBESITY</v>
      </c>
      <c r="L96" t="str">
        <f t="shared" si="26"/>
        <v>pre diabeties</v>
      </c>
      <c r="M96" s="34">
        <f t="shared" si="27"/>
        <v>37542</v>
      </c>
      <c r="N96" s="36">
        <f t="shared" si="28"/>
        <v>1315</v>
      </c>
      <c r="O96" s="23" t="str">
        <f t="shared" si="29"/>
        <v>tier - 2</v>
      </c>
      <c r="P96" s="34" t="str">
        <f t="shared" si="30"/>
        <v>tier - 2</v>
      </c>
      <c r="Q96" s="34" t="str">
        <f t="shared" si="31"/>
        <v>R1013</v>
      </c>
      <c r="R96" s="23">
        <f t="shared" si="32"/>
        <v>20</v>
      </c>
      <c r="Z96" s="1" t="s">
        <v>2282</v>
      </c>
      <c r="AA96" s="1" t="s">
        <v>4940</v>
      </c>
      <c r="AB96" t="s">
        <v>4743</v>
      </c>
      <c r="AC96" t="s">
        <v>4941</v>
      </c>
      <c r="AG96" t="s">
        <v>2282</v>
      </c>
      <c r="AH96">
        <v>39.049999999999997</v>
      </c>
      <c r="AI96">
        <v>6.06</v>
      </c>
      <c r="AJ96" s="20" t="s">
        <v>2380</v>
      </c>
      <c r="AK96" t="s">
        <v>2380</v>
      </c>
      <c r="AL96" t="s">
        <v>2380</v>
      </c>
      <c r="AM96" s="29">
        <v>1</v>
      </c>
      <c r="AN96" s="20" t="s">
        <v>2383</v>
      </c>
      <c r="AO96" s="20" t="str">
        <f t="shared" si="33"/>
        <v>OBESITY</v>
      </c>
      <c r="AP96" s="20" t="str">
        <f t="shared" si="34"/>
        <v>pre diabeties</v>
      </c>
      <c r="AS96" t="s">
        <v>112</v>
      </c>
      <c r="AT96">
        <v>2002</v>
      </c>
      <c r="AU96" s="28" t="s">
        <v>37</v>
      </c>
      <c r="AV96">
        <v>13</v>
      </c>
      <c r="AW96">
        <v>0</v>
      </c>
      <c r="AX96" s="38">
        <v>1315</v>
      </c>
      <c r="AY96" t="s">
        <v>11</v>
      </c>
      <c r="AZ96" t="s">
        <v>11</v>
      </c>
      <c r="BA96" t="s">
        <v>13</v>
      </c>
      <c r="BB96" s="35">
        <f>DATE(AT96,MATCH(AU96,{"Jan","Feb","Mar","Apr","May","Jun","Jul","Aug","Sep","Oct","Nov","Dec"}, 0),AV96)</f>
        <v>37542</v>
      </c>
      <c r="BC96" s="20">
        <f t="shared" si="35"/>
        <v>20</v>
      </c>
    </row>
    <row r="97" spans="2:55" ht="15.5" hidden="1" x14ac:dyDescent="0.35">
      <c r="B97" s="1" t="s">
        <v>2281</v>
      </c>
      <c r="C97" t="str">
        <f>VLOOKUP(B97,Z96:AE2431,2,FALSE)</f>
        <v>Derian,</v>
      </c>
      <c r="D97">
        <f t="shared" si="18"/>
        <v>42.75</v>
      </c>
      <c r="E97">
        <f t="shared" si="19"/>
        <v>4.22</v>
      </c>
      <c r="F97" t="str">
        <f t="shared" si="20"/>
        <v>No</v>
      </c>
      <c r="G97" t="str">
        <f t="shared" si="21"/>
        <v>No</v>
      </c>
      <c r="H97" t="str">
        <f t="shared" si="22"/>
        <v>No</v>
      </c>
      <c r="I97">
        <f t="shared" si="23"/>
        <v>0</v>
      </c>
      <c r="J97" t="str">
        <f t="shared" si="24"/>
        <v>Yes</v>
      </c>
      <c r="K97" t="str">
        <f t="shared" si="25"/>
        <v>OBESITY</v>
      </c>
      <c r="L97" t="str">
        <f t="shared" si="26"/>
        <v>normal</v>
      </c>
      <c r="M97" s="34">
        <f t="shared" si="27"/>
        <v>36447</v>
      </c>
      <c r="N97" s="36">
        <f t="shared" si="28"/>
        <v>1329.17</v>
      </c>
      <c r="O97" s="23" t="str">
        <f t="shared" si="29"/>
        <v>tier - 2</v>
      </c>
      <c r="P97" s="34" t="str">
        <f t="shared" si="30"/>
        <v>tier - 3</v>
      </c>
      <c r="Q97" s="34" t="str">
        <f t="shared" si="31"/>
        <v>R1013</v>
      </c>
      <c r="R97" s="23">
        <f t="shared" si="32"/>
        <v>23</v>
      </c>
      <c r="Z97" s="1" t="s">
        <v>2281</v>
      </c>
      <c r="AA97" s="1" t="s">
        <v>4942</v>
      </c>
      <c r="AB97" t="s">
        <v>4743</v>
      </c>
      <c r="AC97" t="s">
        <v>4943</v>
      </c>
      <c r="AD97" t="s">
        <v>4780</v>
      </c>
      <c r="AG97" t="s">
        <v>2281</v>
      </c>
      <c r="AH97">
        <v>42.75</v>
      </c>
      <c r="AI97">
        <v>4.22</v>
      </c>
      <c r="AJ97" s="20" t="s">
        <v>2380</v>
      </c>
      <c r="AK97" t="s">
        <v>2380</v>
      </c>
      <c r="AL97" t="s">
        <v>2380</v>
      </c>
      <c r="AM97" s="29">
        <v>0</v>
      </c>
      <c r="AN97" s="20" t="s">
        <v>2383</v>
      </c>
      <c r="AO97" s="20" t="str">
        <f t="shared" si="33"/>
        <v>OBESITY</v>
      </c>
      <c r="AP97" s="20" t="str">
        <f t="shared" si="34"/>
        <v>normal</v>
      </c>
      <c r="AS97" t="s">
        <v>113</v>
      </c>
      <c r="AT97">
        <v>1999</v>
      </c>
      <c r="AU97" s="28" t="s">
        <v>37</v>
      </c>
      <c r="AV97">
        <v>14</v>
      </c>
      <c r="AW97">
        <v>0</v>
      </c>
      <c r="AX97" s="38">
        <v>1329.17</v>
      </c>
      <c r="AY97" t="s">
        <v>11</v>
      </c>
      <c r="AZ97" t="s">
        <v>12</v>
      </c>
      <c r="BA97" t="s">
        <v>13</v>
      </c>
      <c r="BB97" s="35">
        <f>DATE(AT97,MATCH(AU97,{"Jan","Feb","Mar","Apr","May","Jun","Jul","Aug","Sep","Oct","Nov","Dec"}, 0),AV97)</f>
        <v>36447</v>
      </c>
      <c r="BC97" s="20">
        <f t="shared" si="35"/>
        <v>23</v>
      </c>
    </row>
    <row r="98" spans="2:55" ht="15.5" hidden="1" x14ac:dyDescent="0.35">
      <c r="B98" s="1" t="s">
        <v>2280</v>
      </c>
      <c r="C98" t="str">
        <f>VLOOKUP(B98,Z97:AE2432,2,FALSE)</f>
        <v>Farina,</v>
      </c>
      <c r="D98">
        <f t="shared" si="18"/>
        <v>50.58</v>
      </c>
      <c r="E98">
        <f t="shared" si="19"/>
        <v>5.12</v>
      </c>
      <c r="F98" t="str">
        <f t="shared" si="20"/>
        <v>No</v>
      </c>
      <c r="G98" t="str">
        <f t="shared" si="21"/>
        <v>No</v>
      </c>
      <c r="H98" t="str">
        <f t="shared" si="22"/>
        <v>No</v>
      </c>
      <c r="I98">
        <f t="shared" si="23"/>
        <v>2</v>
      </c>
      <c r="J98" t="str">
        <f t="shared" si="24"/>
        <v>Yes</v>
      </c>
      <c r="K98" t="str">
        <f t="shared" si="25"/>
        <v>OBESITY</v>
      </c>
      <c r="L98" t="str">
        <f t="shared" si="26"/>
        <v>normal</v>
      </c>
      <c r="M98" s="34">
        <f t="shared" si="27"/>
        <v>35988</v>
      </c>
      <c r="N98" s="36">
        <f t="shared" si="28"/>
        <v>1332.61</v>
      </c>
      <c r="O98" s="23" t="str">
        <f t="shared" si="29"/>
        <v>tier - 2</v>
      </c>
      <c r="P98" s="34" t="str">
        <f t="shared" si="30"/>
        <v>tier - 3</v>
      </c>
      <c r="Q98" s="34" t="str">
        <f t="shared" si="31"/>
        <v>R1013</v>
      </c>
      <c r="R98" s="23">
        <f t="shared" si="32"/>
        <v>24</v>
      </c>
      <c r="Z98" s="1" t="s">
        <v>2280</v>
      </c>
      <c r="AA98" s="1" t="s">
        <v>4944</v>
      </c>
      <c r="AB98" t="s">
        <v>4746</v>
      </c>
      <c r="AC98" t="s">
        <v>4945</v>
      </c>
      <c r="AG98" t="s">
        <v>2280</v>
      </c>
      <c r="AH98">
        <v>50.58</v>
      </c>
      <c r="AI98">
        <v>5.12</v>
      </c>
      <c r="AJ98" s="20" t="s">
        <v>2380</v>
      </c>
      <c r="AK98" t="s">
        <v>2380</v>
      </c>
      <c r="AL98" t="s">
        <v>2380</v>
      </c>
      <c r="AM98" s="29">
        <v>2</v>
      </c>
      <c r="AN98" s="20" t="s">
        <v>2383</v>
      </c>
      <c r="AO98" s="20" t="str">
        <f t="shared" si="33"/>
        <v>OBESITY</v>
      </c>
      <c r="AP98" s="20" t="str">
        <f t="shared" si="34"/>
        <v>normal</v>
      </c>
      <c r="AS98" t="s">
        <v>114</v>
      </c>
      <c r="AT98">
        <v>1998</v>
      </c>
      <c r="AU98" s="28" t="s">
        <v>10</v>
      </c>
      <c r="AV98">
        <v>12</v>
      </c>
      <c r="AW98">
        <v>0</v>
      </c>
      <c r="AX98" s="38">
        <v>1332.61</v>
      </c>
      <c r="AY98" t="s">
        <v>11</v>
      </c>
      <c r="AZ98" t="s">
        <v>12</v>
      </c>
      <c r="BA98" t="s">
        <v>13</v>
      </c>
      <c r="BB98" s="35">
        <f>DATE(AT98,MATCH(AU98,{"Jan","Feb","Mar","Apr","May","Jun","Jul","Aug","Sep","Oct","Nov","Dec"}, 0),AV98)</f>
        <v>35988</v>
      </c>
      <c r="BC98" s="20">
        <f t="shared" si="35"/>
        <v>24</v>
      </c>
    </row>
    <row r="99" spans="2:55" ht="15.5" hidden="1" x14ac:dyDescent="0.35">
      <c r="B99" s="1" t="s">
        <v>2279</v>
      </c>
      <c r="C99" t="str">
        <f>VLOOKUP(B99,Z98:AE2433,2,FALSE)</f>
        <v>Saunders,</v>
      </c>
      <c r="D99">
        <f t="shared" si="18"/>
        <v>30.495000000000001</v>
      </c>
      <c r="E99">
        <f t="shared" si="19"/>
        <v>4.57</v>
      </c>
      <c r="F99" t="str">
        <f t="shared" si="20"/>
        <v>yes</v>
      </c>
      <c r="G99" t="str">
        <f t="shared" si="21"/>
        <v>No</v>
      </c>
      <c r="H99" t="str">
        <f t="shared" si="22"/>
        <v>No</v>
      </c>
      <c r="I99">
        <f t="shared" si="23"/>
        <v>0</v>
      </c>
      <c r="J99" t="str">
        <f t="shared" si="24"/>
        <v>Yes</v>
      </c>
      <c r="K99" t="str">
        <f t="shared" si="25"/>
        <v>OBESITY</v>
      </c>
      <c r="L99" t="str">
        <f t="shared" si="26"/>
        <v>normal</v>
      </c>
      <c r="M99" s="34">
        <f t="shared" si="27"/>
        <v>34910</v>
      </c>
      <c r="N99" s="36">
        <f t="shared" si="28"/>
        <v>1338</v>
      </c>
      <c r="O99" s="23" t="str">
        <f t="shared" si="29"/>
        <v>tier - 2</v>
      </c>
      <c r="P99" s="34" t="str">
        <f t="shared" si="30"/>
        <v>tier - 3</v>
      </c>
      <c r="Q99" s="34" t="str">
        <f t="shared" si="31"/>
        <v>R1012</v>
      </c>
      <c r="R99" s="23">
        <f t="shared" si="32"/>
        <v>27</v>
      </c>
      <c r="Z99" s="1" t="s">
        <v>2279</v>
      </c>
      <c r="AA99" s="1" t="s">
        <v>4946</v>
      </c>
      <c r="AB99" t="s">
        <v>4746</v>
      </c>
      <c r="AC99" t="s">
        <v>4773</v>
      </c>
      <c r="AG99" t="s">
        <v>2279</v>
      </c>
      <c r="AH99">
        <v>30.495000000000001</v>
      </c>
      <c r="AI99">
        <v>4.57</v>
      </c>
      <c r="AJ99" s="20" t="s">
        <v>2382</v>
      </c>
      <c r="AK99" t="s">
        <v>2380</v>
      </c>
      <c r="AL99" t="s">
        <v>2380</v>
      </c>
      <c r="AM99" s="29">
        <v>0</v>
      </c>
      <c r="AN99" s="20" t="s">
        <v>2383</v>
      </c>
      <c r="AO99" s="20" t="str">
        <f t="shared" si="33"/>
        <v>OBESITY</v>
      </c>
      <c r="AP99" s="20" t="str">
        <f t="shared" si="34"/>
        <v>normal</v>
      </c>
      <c r="AS99" t="s">
        <v>115</v>
      </c>
      <c r="AT99">
        <v>1995</v>
      </c>
      <c r="AU99" s="28" t="s">
        <v>10</v>
      </c>
      <c r="AV99">
        <v>30</v>
      </c>
      <c r="AW99">
        <v>0</v>
      </c>
      <c r="AX99" s="38">
        <v>1338</v>
      </c>
      <c r="AY99" t="s">
        <v>11</v>
      </c>
      <c r="AZ99" t="s">
        <v>12</v>
      </c>
      <c r="BA99" t="s">
        <v>23</v>
      </c>
      <c r="BB99" s="35">
        <f>DATE(AT99,MATCH(AU99,{"Jan","Feb","Mar","Apr","May","Jun","Jul","Aug","Sep","Oct","Nov","Dec"}, 0),AV99)</f>
        <v>34910</v>
      </c>
      <c r="BC99" s="20">
        <f t="shared" si="35"/>
        <v>27</v>
      </c>
    </row>
    <row r="100" spans="2:55" ht="15.5" hidden="1" x14ac:dyDescent="0.35">
      <c r="B100" s="1" t="s">
        <v>2278</v>
      </c>
      <c r="C100" t="str">
        <f>VLOOKUP(B100,Z99:AE2434,2,FALSE)</f>
        <v>Kratz,</v>
      </c>
      <c r="D100">
        <f t="shared" si="18"/>
        <v>48.31</v>
      </c>
      <c r="E100">
        <f t="shared" si="19"/>
        <v>9.58</v>
      </c>
      <c r="F100" t="str">
        <f t="shared" si="20"/>
        <v>yes</v>
      </c>
      <c r="G100" t="str">
        <f t="shared" si="21"/>
        <v>No</v>
      </c>
      <c r="H100" t="str">
        <f t="shared" si="22"/>
        <v>No</v>
      </c>
      <c r="I100">
        <f t="shared" si="23"/>
        <v>2</v>
      </c>
      <c r="J100" t="str">
        <f t="shared" si="24"/>
        <v>Yes</v>
      </c>
      <c r="K100" t="str">
        <f t="shared" si="25"/>
        <v>OBESITY</v>
      </c>
      <c r="L100" t="str">
        <f t="shared" si="26"/>
        <v>diabeties</v>
      </c>
      <c r="M100" s="34">
        <f t="shared" si="27"/>
        <v>35741</v>
      </c>
      <c r="N100" s="36">
        <f t="shared" si="28"/>
        <v>1341.16</v>
      </c>
      <c r="O100" s="23" t="str">
        <f t="shared" si="29"/>
        <v>tier - 2</v>
      </c>
      <c r="P100" s="34" t="str">
        <f t="shared" si="30"/>
        <v>tier - 2</v>
      </c>
      <c r="Q100" s="34" t="str">
        <f t="shared" si="31"/>
        <v>R1012</v>
      </c>
      <c r="R100" s="23">
        <f t="shared" si="32"/>
        <v>25</v>
      </c>
      <c r="Z100" s="1" t="s">
        <v>2278</v>
      </c>
      <c r="AA100" s="1" t="s">
        <v>4947</v>
      </c>
      <c r="AB100" t="s">
        <v>4743</v>
      </c>
      <c r="AC100" t="s">
        <v>4814</v>
      </c>
      <c r="AG100" t="s">
        <v>2278</v>
      </c>
      <c r="AH100">
        <v>48.31</v>
      </c>
      <c r="AI100">
        <v>9.58</v>
      </c>
      <c r="AJ100" s="20" t="s">
        <v>2382</v>
      </c>
      <c r="AK100" t="s">
        <v>2380</v>
      </c>
      <c r="AL100" t="s">
        <v>2380</v>
      </c>
      <c r="AM100" s="29">
        <v>2</v>
      </c>
      <c r="AN100" s="20" t="s">
        <v>2383</v>
      </c>
      <c r="AO100" s="20" t="str">
        <f t="shared" si="33"/>
        <v>OBESITY</v>
      </c>
      <c r="AP100" s="20" t="str">
        <f t="shared" si="34"/>
        <v>diabeties</v>
      </c>
      <c r="AS100" t="s">
        <v>116</v>
      </c>
      <c r="AT100">
        <v>1997</v>
      </c>
      <c r="AU100" s="28" t="s">
        <v>15</v>
      </c>
      <c r="AV100">
        <v>7</v>
      </c>
      <c r="AW100">
        <v>0</v>
      </c>
      <c r="AX100" s="38">
        <v>1341.16</v>
      </c>
      <c r="AY100" t="s">
        <v>11</v>
      </c>
      <c r="AZ100" t="s">
        <v>11</v>
      </c>
      <c r="BA100" t="s">
        <v>23</v>
      </c>
      <c r="BB100" s="35">
        <f>DATE(AT100,MATCH(AU100,{"Jan","Feb","Mar","Apr","May","Jun","Jul","Aug","Sep","Oct","Nov","Dec"}, 0),AV100)</f>
        <v>35741</v>
      </c>
      <c r="BC100" s="20">
        <f t="shared" si="35"/>
        <v>25</v>
      </c>
    </row>
    <row r="101" spans="2:55" ht="15.5" hidden="1" x14ac:dyDescent="0.35">
      <c r="B101" s="1" t="s">
        <v>2277</v>
      </c>
      <c r="C101" t="str">
        <f>VLOOKUP(B101,Z100:AE2435,2,FALSE)</f>
        <v>Boland,</v>
      </c>
      <c r="D101">
        <f t="shared" si="18"/>
        <v>48.99</v>
      </c>
      <c r="E101">
        <f t="shared" si="19"/>
        <v>9.7799999999999994</v>
      </c>
      <c r="F101" t="str">
        <f t="shared" si="20"/>
        <v>yes</v>
      </c>
      <c r="G101" t="str">
        <f t="shared" si="21"/>
        <v>No</v>
      </c>
      <c r="H101" t="str">
        <f t="shared" si="22"/>
        <v>No</v>
      </c>
      <c r="I101">
        <f t="shared" si="23"/>
        <v>1</v>
      </c>
      <c r="J101" t="str">
        <f t="shared" si="24"/>
        <v>Yes</v>
      </c>
      <c r="K101" t="str">
        <f t="shared" si="25"/>
        <v>OBESITY</v>
      </c>
      <c r="L101" t="str">
        <f t="shared" si="26"/>
        <v>diabeties</v>
      </c>
      <c r="M101" s="34">
        <f t="shared" si="27"/>
        <v>36132</v>
      </c>
      <c r="N101" s="36">
        <f t="shared" si="28"/>
        <v>1359</v>
      </c>
      <c r="O101" s="23" t="str">
        <f t="shared" si="29"/>
        <v>tier - 2</v>
      </c>
      <c r="P101" s="34" t="str">
        <f t="shared" si="30"/>
        <v>tier - 1</v>
      </c>
      <c r="Q101" s="34" t="str">
        <f t="shared" si="31"/>
        <v>R1013</v>
      </c>
      <c r="R101" s="23">
        <f t="shared" si="32"/>
        <v>24</v>
      </c>
      <c r="Z101" s="1" t="s">
        <v>2277</v>
      </c>
      <c r="AA101" s="1" t="s">
        <v>4948</v>
      </c>
      <c r="AB101" t="s">
        <v>4746</v>
      </c>
      <c r="AC101" t="s">
        <v>4852</v>
      </c>
      <c r="AG101" t="s">
        <v>2277</v>
      </c>
      <c r="AH101">
        <v>48.99</v>
      </c>
      <c r="AI101">
        <v>9.7799999999999994</v>
      </c>
      <c r="AJ101" s="20" t="s">
        <v>2382</v>
      </c>
      <c r="AK101" t="s">
        <v>2380</v>
      </c>
      <c r="AL101" t="s">
        <v>2380</v>
      </c>
      <c r="AM101" s="29">
        <v>1</v>
      </c>
      <c r="AN101" s="20" t="s">
        <v>2383</v>
      </c>
      <c r="AO101" s="20" t="str">
        <f t="shared" si="33"/>
        <v>OBESITY</v>
      </c>
      <c r="AP101" s="20" t="str">
        <f t="shared" si="34"/>
        <v>diabeties</v>
      </c>
      <c r="AS101" t="s">
        <v>117</v>
      </c>
      <c r="AT101">
        <v>1998</v>
      </c>
      <c r="AU101" s="28" t="s">
        <v>30</v>
      </c>
      <c r="AV101">
        <v>3</v>
      </c>
      <c r="AW101">
        <v>0</v>
      </c>
      <c r="AX101" s="38">
        <v>1359</v>
      </c>
      <c r="AY101" t="s">
        <v>11</v>
      </c>
      <c r="AZ101" t="s">
        <v>16</v>
      </c>
      <c r="BA101" t="s">
        <v>13</v>
      </c>
      <c r="BB101" s="35">
        <f>DATE(AT101,MATCH(AU101,{"Jan","Feb","Mar","Apr","May","Jun","Jul","Aug","Sep","Oct","Nov","Dec"}, 0),AV101)</f>
        <v>36132</v>
      </c>
      <c r="BC101" s="20">
        <f t="shared" si="35"/>
        <v>24</v>
      </c>
    </row>
    <row r="102" spans="2:55" ht="15.5" hidden="1" x14ac:dyDescent="0.35">
      <c r="B102" s="1" t="s">
        <v>2276</v>
      </c>
      <c r="C102" t="str">
        <f>VLOOKUP(B102,Z101:AE2436,2,FALSE)</f>
        <v>Van</v>
      </c>
      <c r="D102">
        <f t="shared" si="18"/>
        <v>38.39</v>
      </c>
      <c r="E102">
        <f t="shared" si="19"/>
        <v>4.1100000000000003</v>
      </c>
      <c r="F102" t="str">
        <f t="shared" si="20"/>
        <v>yes</v>
      </c>
      <c r="G102" t="str">
        <f t="shared" si="21"/>
        <v>No</v>
      </c>
      <c r="H102" t="str">
        <f t="shared" si="22"/>
        <v>No</v>
      </c>
      <c r="I102">
        <f t="shared" si="23"/>
        <v>0</v>
      </c>
      <c r="J102" t="str">
        <f t="shared" si="24"/>
        <v>Yes</v>
      </c>
      <c r="K102" t="str">
        <f t="shared" si="25"/>
        <v>OBESITY</v>
      </c>
      <c r="L102" t="str">
        <f t="shared" si="26"/>
        <v>normal</v>
      </c>
      <c r="M102" s="34">
        <f t="shared" si="27"/>
        <v>37483</v>
      </c>
      <c r="N102" s="36">
        <f t="shared" si="28"/>
        <v>1382</v>
      </c>
      <c r="O102" s="23" t="str">
        <f t="shared" si="29"/>
        <v>tier - 2</v>
      </c>
      <c r="P102" s="34" t="str">
        <f t="shared" si="30"/>
        <v>tier - 1</v>
      </c>
      <c r="Q102" s="34" t="str">
        <f t="shared" si="31"/>
        <v>R1013</v>
      </c>
      <c r="R102" s="23">
        <f t="shared" si="32"/>
        <v>20</v>
      </c>
      <c r="Z102" s="1" t="s">
        <v>2276</v>
      </c>
      <c r="AA102" s="1" t="s">
        <v>4949</v>
      </c>
      <c r="AB102" t="s">
        <v>4950</v>
      </c>
      <c r="AC102" t="s">
        <v>4743</v>
      </c>
      <c r="AD102" t="s">
        <v>4951</v>
      </c>
      <c r="AE102" t="s">
        <v>4816</v>
      </c>
      <c r="AG102" t="s">
        <v>2276</v>
      </c>
      <c r="AH102">
        <v>38.39</v>
      </c>
      <c r="AI102">
        <v>4.1100000000000003</v>
      </c>
      <c r="AJ102" s="20" t="s">
        <v>2382</v>
      </c>
      <c r="AK102" t="s">
        <v>2380</v>
      </c>
      <c r="AL102" t="s">
        <v>2380</v>
      </c>
      <c r="AM102" s="29">
        <v>0</v>
      </c>
      <c r="AN102" s="20" t="s">
        <v>2383</v>
      </c>
      <c r="AO102" s="20" t="str">
        <f t="shared" si="33"/>
        <v>OBESITY</v>
      </c>
      <c r="AP102" s="20" t="str">
        <f t="shared" si="34"/>
        <v>normal</v>
      </c>
      <c r="AS102" t="s">
        <v>118</v>
      </c>
      <c r="AT102">
        <v>2002</v>
      </c>
      <c r="AU102" s="28" t="s">
        <v>35</v>
      </c>
      <c r="AV102">
        <v>15</v>
      </c>
      <c r="AW102">
        <v>0</v>
      </c>
      <c r="AX102" s="38">
        <v>1382</v>
      </c>
      <c r="AY102" t="s">
        <v>11</v>
      </c>
      <c r="AZ102" t="s">
        <v>16</v>
      </c>
      <c r="BA102" t="s">
        <v>13</v>
      </c>
      <c r="BB102" s="35">
        <f>DATE(AT102,MATCH(AU102,{"Jan","Feb","Mar","Apr","May","Jun","Jul","Aug","Sep","Oct","Nov","Dec"}, 0),AV102)</f>
        <v>37483</v>
      </c>
      <c r="BC102" s="20">
        <f t="shared" si="35"/>
        <v>20</v>
      </c>
    </row>
    <row r="103" spans="2:55" ht="15.5" hidden="1" x14ac:dyDescent="0.35">
      <c r="B103" s="1" t="s">
        <v>2275</v>
      </c>
      <c r="C103" t="str">
        <f>VLOOKUP(B103,Z102:AE2437,2,FALSE)</f>
        <v>Ramsey,</v>
      </c>
      <c r="D103">
        <f t="shared" si="18"/>
        <v>44.34</v>
      </c>
      <c r="E103">
        <f t="shared" si="19"/>
        <v>4.0199999999999996</v>
      </c>
      <c r="F103" t="str">
        <f t="shared" si="20"/>
        <v>yes</v>
      </c>
      <c r="G103" t="str">
        <f t="shared" si="21"/>
        <v>No</v>
      </c>
      <c r="H103" t="str">
        <f t="shared" si="22"/>
        <v>No</v>
      </c>
      <c r="I103">
        <f t="shared" si="23"/>
        <v>2</v>
      </c>
      <c r="J103" t="str">
        <f t="shared" si="24"/>
        <v>Yes</v>
      </c>
      <c r="K103" t="str">
        <f t="shared" si="25"/>
        <v>OBESITY</v>
      </c>
      <c r="L103" t="str">
        <f t="shared" si="26"/>
        <v>normal</v>
      </c>
      <c r="M103" s="34">
        <f t="shared" si="27"/>
        <v>36347</v>
      </c>
      <c r="N103" s="36">
        <f t="shared" si="28"/>
        <v>1389</v>
      </c>
      <c r="O103" s="23" t="str">
        <f t="shared" si="29"/>
        <v>tier - 2</v>
      </c>
      <c r="P103" s="34" t="str">
        <f t="shared" si="30"/>
        <v>tier - 2</v>
      </c>
      <c r="Q103" s="34" t="str">
        <f t="shared" si="31"/>
        <v>R1013</v>
      </c>
      <c r="R103" s="23">
        <f t="shared" si="32"/>
        <v>23</v>
      </c>
      <c r="Z103" s="1" t="s">
        <v>2275</v>
      </c>
      <c r="AA103" s="1" t="s">
        <v>4952</v>
      </c>
      <c r="AB103" t="s">
        <v>4743</v>
      </c>
      <c r="AC103" t="s">
        <v>4953</v>
      </c>
      <c r="AG103" t="s">
        <v>2275</v>
      </c>
      <c r="AH103">
        <v>44.34</v>
      </c>
      <c r="AI103">
        <v>4.0199999999999996</v>
      </c>
      <c r="AJ103" s="20" t="s">
        <v>2382</v>
      </c>
      <c r="AK103" t="s">
        <v>2380</v>
      </c>
      <c r="AL103" t="s">
        <v>2380</v>
      </c>
      <c r="AM103" s="29">
        <v>2</v>
      </c>
      <c r="AN103" s="20" t="s">
        <v>2383</v>
      </c>
      <c r="AO103" s="20" t="str">
        <f t="shared" si="33"/>
        <v>OBESITY</v>
      </c>
      <c r="AP103" s="20" t="str">
        <f t="shared" si="34"/>
        <v>normal</v>
      </c>
      <c r="AS103" t="s">
        <v>119</v>
      </c>
      <c r="AT103">
        <v>1999</v>
      </c>
      <c r="AU103" s="28" t="s">
        <v>10</v>
      </c>
      <c r="AV103">
        <v>6</v>
      </c>
      <c r="AW103">
        <v>0</v>
      </c>
      <c r="AX103" s="38">
        <v>1389</v>
      </c>
      <c r="AY103" t="s">
        <v>11</v>
      </c>
      <c r="AZ103" t="s">
        <v>11</v>
      </c>
      <c r="BA103" t="s">
        <v>13</v>
      </c>
      <c r="BB103" s="35">
        <f>DATE(AT103,MATCH(AU103,{"Jan","Feb","Mar","Apr","May","Jun","Jul","Aug","Sep","Oct","Nov","Dec"}, 0),AV103)</f>
        <v>36347</v>
      </c>
      <c r="BC103" s="20">
        <f t="shared" si="35"/>
        <v>23</v>
      </c>
    </row>
    <row r="104" spans="2:55" ht="15.5" hidden="1" x14ac:dyDescent="0.35">
      <c r="B104" s="1" t="s">
        <v>2274</v>
      </c>
      <c r="C104" t="str">
        <f>VLOOKUP(B104,Z103:AE2438,2,FALSE)</f>
        <v>Gage,</v>
      </c>
      <c r="D104">
        <f t="shared" si="18"/>
        <v>41.51</v>
      </c>
      <c r="E104">
        <f t="shared" si="19"/>
        <v>6.92</v>
      </c>
      <c r="F104" t="str">
        <f t="shared" si="20"/>
        <v>No</v>
      </c>
      <c r="G104" t="str">
        <f t="shared" si="21"/>
        <v>No</v>
      </c>
      <c r="H104" t="str">
        <f t="shared" si="22"/>
        <v>No</v>
      </c>
      <c r="I104">
        <f t="shared" si="23"/>
        <v>0</v>
      </c>
      <c r="J104" t="str">
        <f t="shared" si="24"/>
        <v>Yes</v>
      </c>
      <c r="K104" t="str">
        <f t="shared" si="25"/>
        <v>OBESITY</v>
      </c>
      <c r="L104" t="str">
        <f t="shared" si="26"/>
        <v>diabeties</v>
      </c>
      <c r="M104" s="34">
        <f t="shared" si="27"/>
        <v>37574</v>
      </c>
      <c r="N104" s="36">
        <f t="shared" si="28"/>
        <v>1390</v>
      </c>
      <c r="O104" s="23" t="str">
        <f t="shared" si="29"/>
        <v>tier - 2</v>
      </c>
      <c r="P104" s="34" t="str">
        <f t="shared" si="30"/>
        <v>tier - 2</v>
      </c>
      <c r="Q104" s="34" t="str">
        <f t="shared" si="31"/>
        <v>R1013</v>
      </c>
      <c r="R104" s="23">
        <f t="shared" si="32"/>
        <v>20</v>
      </c>
      <c r="Z104" s="1" t="s">
        <v>2274</v>
      </c>
      <c r="AA104" s="1" t="s">
        <v>4954</v>
      </c>
      <c r="AB104" t="s">
        <v>4746</v>
      </c>
      <c r="AC104" t="s">
        <v>4955</v>
      </c>
      <c r="AD104" t="s">
        <v>4956</v>
      </c>
      <c r="AG104" t="s">
        <v>2274</v>
      </c>
      <c r="AH104">
        <v>41.51</v>
      </c>
      <c r="AI104">
        <v>6.92</v>
      </c>
      <c r="AJ104" s="20" t="s">
        <v>2380</v>
      </c>
      <c r="AK104" t="s">
        <v>2380</v>
      </c>
      <c r="AL104" t="s">
        <v>2380</v>
      </c>
      <c r="AM104" s="29">
        <v>0</v>
      </c>
      <c r="AN104" s="20" t="s">
        <v>2383</v>
      </c>
      <c r="AO104" s="20" t="str">
        <f t="shared" si="33"/>
        <v>OBESITY</v>
      </c>
      <c r="AP104" s="20" t="str">
        <f t="shared" si="34"/>
        <v>diabeties</v>
      </c>
      <c r="AS104" t="s">
        <v>120</v>
      </c>
      <c r="AT104">
        <v>2002</v>
      </c>
      <c r="AU104" s="28" t="s">
        <v>15</v>
      </c>
      <c r="AV104">
        <v>14</v>
      </c>
      <c r="AW104">
        <v>0</v>
      </c>
      <c r="AX104" s="38">
        <v>1390</v>
      </c>
      <c r="AY104" t="s">
        <v>11</v>
      </c>
      <c r="AZ104" t="s">
        <v>11</v>
      </c>
      <c r="BA104" t="s">
        <v>13</v>
      </c>
      <c r="BB104" s="35">
        <f>DATE(AT104,MATCH(AU104,{"Jan","Feb","Mar","Apr","May","Jun","Jul","Aug","Sep","Oct","Nov","Dec"}, 0),AV104)</f>
        <v>37574</v>
      </c>
      <c r="BC104" s="20">
        <f t="shared" si="35"/>
        <v>20</v>
      </c>
    </row>
    <row r="105" spans="2:55" ht="15.5" hidden="1" x14ac:dyDescent="0.35">
      <c r="B105" s="1" t="s">
        <v>2273</v>
      </c>
      <c r="C105" t="str">
        <f>VLOOKUP(B105,Z104:AE2439,2,FALSE)</f>
        <v>Gollins,</v>
      </c>
      <c r="D105">
        <f t="shared" si="18"/>
        <v>48.2</v>
      </c>
      <c r="E105">
        <f t="shared" si="19"/>
        <v>4.84</v>
      </c>
      <c r="F105" t="str">
        <f t="shared" si="20"/>
        <v>No</v>
      </c>
      <c r="G105" t="str">
        <f t="shared" si="21"/>
        <v>No</v>
      </c>
      <c r="H105" t="str">
        <f t="shared" si="22"/>
        <v>No</v>
      </c>
      <c r="I105">
        <f t="shared" si="23"/>
        <v>0</v>
      </c>
      <c r="J105" t="str">
        <f t="shared" si="24"/>
        <v>Yes</v>
      </c>
      <c r="K105" t="str">
        <f t="shared" si="25"/>
        <v>OBESITY</v>
      </c>
      <c r="L105" t="str">
        <f t="shared" si="26"/>
        <v>normal</v>
      </c>
      <c r="M105" s="34">
        <f t="shared" si="27"/>
        <v>37612</v>
      </c>
      <c r="N105" s="36">
        <f t="shared" si="28"/>
        <v>1391.53</v>
      </c>
      <c r="O105" s="23" t="str">
        <f t="shared" si="29"/>
        <v>tier - 2</v>
      </c>
      <c r="P105" s="34" t="str">
        <f t="shared" si="30"/>
        <v>tier - 1</v>
      </c>
      <c r="Q105" s="34" t="str">
        <f t="shared" si="31"/>
        <v>R1013</v>
      </c>
      <c r="R105" s="23">
        <f t="shared" si="32"/>
        <v>20</v>
      </c>
      <c r="Z105" s="1" t="s">
        <v>2273</v>
      </c>
      <c r="AA105" s="1" t="s">
        <v>4957</v>
      </c>
      <c r="AB105" t="s">
        <v>4746</v>
      </c>
      <c r="AC105" t="s">
        <v>4893</v>
      </c>
      <c r="AG105" t="s">
        <v>2273</v>
      </c>
      <c r="AH105">
        <v>48.2</v>
      </c>
      <c r="AI105">
        <v>4.84</v>
      </c>
      <c r="AJ105" s="20" t="s">
        <v>2380</v>
      </c>
      <c r="AK105" t="s">
        <v>2380</v>
      </c>
      <c r="AL105" t="s">
        <v>2380</v>
      </c>
      <c r="AM105" s="29">
        <v>0</v>
      </c>
      <c r="AN105" s="20" t="s">
        <v>2383</v>
      </c>
      <c r="AO105" s="20" t="str">
        <f t="shared" si="33"/>
        <v>OBESITY</v>
      </c>
      <c r="AP105" s="20" t="str">
        <f t="shared" si="34"/>
        <v>normal</v>
      </c>
      <c r="AS105" t="s">
        <v>121</v>
      </c>
      <c r="AT105">
        <v>2002</v>
      </c>
      <c r="AU105" s="28" t="s">
        <v>30</v>
      </c>
      <c r="AV105">
        <v>22</v>
      </c>
      <c r="AW105">
        <v>0</v>
      </c>
      <c r="AX105" s="38">
        <v>1391.53</v>
      </c>
      <c r="AY105" t="s">
        <v>11</v>
      </c>
      <c r="AZ105" t="s">
        <v>16</v>
      </c>
      <c r="BA105" t="s">
        <v>13</v>
      </c>
      <c r="BB105" s="35">
        <f>DATE(AT105,MATCH(AU105,{"Jan","Feb","Mar","Apr","May","Jun","Jul","Aug","Sep","Oct","Nov","Dec"}, 0),AV105)</f>
        <v>37612</v>
      </c>
      <c r="BC105" s="20">
        <f t="shared" si="35"/>
        <v>20</v>
      </c>
    </row>
    <row r="106" spans="2:55" ht="15.5" hidden="1" x14ac:dyDescent="0.35">
      <c r="B106" s="1" t="s">
        <v>2272</v>
      </c>
      <c r="C106" t="str">
        <f>VLOOKUP(B106,Z105:AE2440,2,FALSE)</f>
        <v>Benestad,</v>
      </c>
      <c r="D106">
        <f t="shared" si="18"/>
        <v>35.75</v>
      </c>
      <c r="E106">
        <f t="shared" si="19"/>
        <v>8</v>
      </c>
      <c r="F106" t="str">
        <f t="shared" si="20"/>
        <v>yes</v>
      </c>
      <c r="G106" t="str">
        <f t="shared" si="21"/>
        <v>No</v>
      </c>
      <c r="H106" t="str">
        <f t="shared" si="22"/>
        <v>No</v>
      </c>
      <c r="I106">
        <f t="shared" si="23"/>
        <v>0</v>
      </c>
      <c r="J106" t="str">
        <f t="shared" si="24"/>
        <v>Yes</v>
      </c>
      <c r="K106" t="str">
        <f t="shared" si="25"/>
        <v>OBESITY</v>
      </c>
      <c r="L106" t="str">
        <f t="shared" si="26"/>
        <v>diabeties</v>
      </c>
      <c r="M106" s="34">
        <f t="shared" si="27"/>
        <v>36043</v>
      </c>
      <c r="N106" s="36">
        <f t="shared" si="28"/>
        <v>1400.44</v>
      </c>
      <c r="O106" s="23" t="str">
        <f t="shared" si="29"/>
        <v>tier - 2</v>
      </c>
      <c r="P106" s="34" t="str">
        <f t="shared" si="30"/>
        <v>tier - 2</v>
      </c>
      <c r="Q106" s="34" t="str">
        <f t="shared" si="31"/>
        <v>R1013</v>
      </c>
      <c r="R106" s="23">
        <f t="shared" si="32"/>
        <v>24</v>
      </c>
      <c r="Z106" s="1" t="s">
        <v>2272</v>
      </c>
      <c r="AA106" s="1" t="s">
        <v>4958</v>
      </c>
      <c r="AB106" t="s">
        <v>4746</v>
      </c>
      <c r="AC106" t="s">
        <v>4959</v>
      </c>
      <c r="AG106" t="s">
        <v>2272</v>
      </c>
      <c r="AH106">
        <v>35.75</v>
      </c>
      <c r="AI106">
        <v>8</v>
      </c>
      <c r="AJ106" s="20" t="s">
        <v>2382</v>
      </c>
      <c r="AK106" t="s">
        <v>2380</v>
      </c>
      <c r="AL106" t="s">
        <v>2380</v>
      </c>
      <c r="AM106" s="29">
        <v>0</v>
      </c>
      <c r="AN106" s="20" t="s">
        <v>2383</v>
      </c>
      <c r="AO106" s="20" t="str">
        <f t="shared" si="33"/>
        <v>OBESITY</v>
      </c>
      <c r="AP106" s="20" t="str">
        <f t="shared" si="34"/>
        <v>diabeties</v>
      </c>
      <c r="AS106" t="s">
        <v>122</v>
      </c>
      <c r="AT106">
        <v>1998</v>
      </c>
      <c r="AU106" s="28" t="s">
        <v>20</v>
      </c>
      <c r="AV106">
        <v>5</v>
      </c>
      <c r="AW106">
        <v>0</v>
      </c>
      <c r="AX106" s="38">
        <v>1400.44</v>
      </c>
      <c r="AY106" t="s">
        <v>11</v>
      </c>
      <c r="AZ106" t="s">
        <v>11</v>
      </c>
      <c r="BA106" t="s">
        <v>13</v>
      </c>
      <c r="BB106" s="35">
        <f>DATE(AT106,MATCH(AU106,{"Jan","Feb","Mar","Apr","May","Jun","Jul","Aug","Sep","Oct","Nov","Dec"}, 0),AV106)</f>
        <v>36043</v>
      </c>
      <c r="BC106" s="20">
        <f t="shared" si="35"/>
        <v>24</v>
      </c>
    </row>
    <row r="107" spans="2:55" ht="15.5" hidden="1" x14ac:dyDescent="0.35">
      <c r="B107" s="1" t="s">
        <v>2271</v>
      </c>
      <c r="C107" t="str">
        <f>VLOOKUP(B107,Z106:AE2441,2,FALSE)</f>
        <v>Aviv,</v>
      </c>
      <c r="D107">
        <f t="shared" si="18"/>
        <v>53.81</v>
      </c>
      <c r="E107">
        <f t="shared" si="19"/>
        <v>8.77</v>
      </c>
      <c r="F107" t="str">
        <f t="shared" si="20"/>
        <v>yes</v>
      </c>
      <c r="G107" t="str">
        <f t="shared" si="21"/>
        <v>No</v>
      </c>
      <c r="H107" t="str">
        <f t="shared" si="22"/>
        <v>No</v>
      </c>
      <c r="I107">
        <f t="shared" si="23"/>
        <v>0</v>
      </c>
      <c r="J107" t="str">
        <f t="shared" si="24"/>
        <v>Yes</v>
      </c>
      <c r="K107" t="str">
        <f t="shared" si="25"/>
        <v>OBESITY</v>
      </c>
      <c r="L107" t="str">
        <f t="shared" si="26"/>
        <v>diabeties</v>
      </c>
      <c r="M107" s="34">
        <f t="shared" si="27"/>
        <v>35730</v>
      </c>
      <c r="N107" s="36">
        <f t="shared" si="28"/>
        <v>1402</v>
      </c>
      <c r="O107" s="23" t="str">
        <f t="shared" si="29"/>
        <v>tier - 2</v>
      </c>
      <c r="P107" s="34" t="str">
        <f t="shared" si="30"/>
        <v>tier - 3</v>
      </c>
      <c r="Q107" s="34" t="str">
        <f t="shared" si="31"/>
        <v>R1011</v>
      </c>
      <c r="R107" s="23">
        <f t="shared" si="32"/>
        <v>25</v>
      </c>
      <c r="Z107" s="1" t="s">
        <v>2271</v>
      </c>
      <c r="AA107" s="1" t="s">
        <v>4960</v>
      </c>
      <c r="AB107" t="s">
        <v>4743</v>
      </c>
      <c r="AC107" t="s">
        <v>4961</v>
      </c>
      <c r="AG107" t="s">
        <v>2271</v>
      </c>
      <c r="AH107">
        <v>53.81</v>
      </c>
      <c r="AI107">
        <v>8.77</v>
      </c>
      <c r="AJ107" s="20" t="s">
        <v>2382</v>
      </c>
      <c r="AK107" t="s">
        <v>2380</v>
      </c>
      <c r="AL107" t="s">
        <v>2380</v>
      </c>
      <c r="AM107" s="29">
        <v>0</v>
      </c>
      <c r="AN107" s="20" t="s">
        <v>2383</v>
      </c>
      <c r="AO107" s="20" t="str">
        <f t="shared" si="33"/>
        <v>OBESITY</v>
      </c>
      <c r="AP107" s="20" t="str">
        <f t="shared" si="34"/>
        <v>diabeties</v>
      </c>
      <c r="AS107" t="s">
        <v>123</v>
      </c>
      <c r="AT107">
        <v>1997</v>
      </c>
      <c r="AU107" s="28" t="s">
        <v>37</v>
      </c>
      <c r="AV107">
        <v>27</v>
      </c>
      <c r="AW107">
        <v>0</v>
      </c>
      <c r="AX107" s="38">
        <v>1402</v>
      </c>
      <c r="AY107" t="s">
        <v>11</v>
      </c>
      <c r="AZ107" t="s">
        <v>12</v>
      </c>
      <c r="BA107" t="s">
        <v>42</v>
      </c>
      <c r="BB107" s="35">
        <f>DATE(AT107,MATCH(AU107,{"Jan","Feb","Mar","Apr","May","Jun","Jul","Aug","Sep","Oct","Nov","Dec"}, 0),AV107)</f>
        <v>35730</v>
      </c>
      <c r="BC107" s="20">
        <f t="shared" si="35"/>
        <v>25</v>
      </c>
    </row>
    <row r="108" spans="2:55" ht="15.5" hidden="1" x14ac:dyDescent="0.35">
      <c r="B108" s="1" t="s">
        <v>2270</v>
      </c>
      <c r="C108" t="str">
        <f>VLOOKUP(B108,Z107:AE2442,2,FALSE)</f>
        <v>Burns,</v>
      </c>
      <c r="D108">
        <f t="shared" si="18"/>
        <v>49.48</v>
      </c>
      <c r="E108">
        <f t="shared" si="19"/>
        <v>4.96</v>
      </c>
      <c r="F108" t="str">
        <f t="shared" si="20"/>
        <v>No</v>
      </c>
      <c r="G108" t="str">
        <f t="shared" si="21"/>
        <v>No</v>
      </c>
      <c r="H108" t="str">
        <f t="shared" si="22"/>
        <v>Yes</v>
      </c>
      <c r="I108">
        <f t="shared" si="23"/>
        <v>1</v>
      </c>
      <c r="J108" t="str">
        <f t="shared" si="24"/>
        <v>Yes</v>
      </c>
      <c r="K108" t="str">
        <f t="shared" si="25"/>
        <v>OBESITY</v>
      </c>
      <c r="L108" t="str">
        <f t="shared" si="26"/>
        <v>normal</v>
      </c>
      <c r="M108" s="34">
        <f t="shared" si="27"/>
        <v>35239</v>
      </c>
      <c r="N108" s="36">
        <f t="shared" si="28"/>
        <v>1417</v>
      </c>
      <c r="O108" s="23" t="str">
        <f t="shared" si="29"/>
        <v>tier - 2</v>
      </c>
      <c r="P108" s="34" t="str">
        <f t="shared" si="30"/>
        <v>tier - 3</v>
      </c>
      <c r="Q108" s="34" t="str">
        <f t="shared" si="31"/>
        <v>R1013</v>
      </c>
      <c r="R108" s="23">
        <f t="shared" si="32"/>
        <v>26</v>
      </c>
      <c r="Z108" s="1" t="s">
        <v>2270</v>
      </c>
      <c r="AA108" s="1" t="s">
        <v>4962</v>
      </c>
      <c r="AB108" t="s">
        <v>4746</v>
      </c>
      <c r="AC108" t="s">
        <v>4838</v>
      </c>
      <c r="AD108" t="s">
        <v>4780</v>
      </c>
      <c r="AG108" t="s">
        <v>2270</v>
      </c>
      <c r="AH108">
        <v>49.48</v>
      </c>
      <c r="AI108">
        <v>4.96</v>
      </c>
      <c r="AJ108" s="20" t="s">
        <v>2380</v>
      </c>
      <c r="AK108" t="s">
        <v>2380</v>
      </c>
      <c r="AL108" t="s">
        <v>2383</v>
      </c>
      <c r="AM108" s="29">
        <v>1</v>
      </c>
      <c r="AN108" s="20" t="s">
        <v>2383</v>
      </c>
      <c r="AO108" s="20" t="str">
        <f t="shared" si="33"/>
        <v>OBESITY</v>
      </c>
      <c r="AP108" s="20" t="str">
        <f t="shared" si="34"/>
        <v>normal</v>
      </c>
      <c r="AS108" t="s">
        <v>124</v>
      </c>
      <c r="AT108">
        <v>1996</v>
      </c>
      <c r="AU108" s="28" t="s">
        <v>18</v>
      </c>
      <c r="AV108">
        <v>23</v>
      </c>
      <c r="AW108">
        <v>0</v>
      </c>
      <c r="AX108" s="38">
        <v>1417</v>
      </c>
      <c r="AY108" t="s">
        <v>11</v>
      </c>
      <c r="AZ108" t="s">
        <v>12</v>
      </c>
      <c r="BA108" t="s">
        <v>13</v>
      </c>
      <c r="BB108" s="35">
        <f>DATE(AT108,MATCH(AU108,{"Jan","Feb","Mar","Apr","May","Jun","Jul","Aug","Sep","Oct","Nov","Dec"}, 0),AV108)</f>
        <v>35239</v>
      </c>
      <c r="BC108" s="20">
        <f t="shared" si="35"/>
        <v>26</v>
      </c>
    </row>
    <row r="109" spans="2:55" ht="15.5" hidden="1" x14ac:dyDescent="0.35">
      <c r="B109" s="1" t="s">
        <v>2269</v>
      </c>
      <c r="C109" t="str">
        <f>VLOOKUP(B109,Z108:AE2443,2,FALSE)</f>
        <v>Maldonado,</v>
      </c>
      <c r="D109">
        <f t="shared" si="18"/>
        <v>34.1</v>
      </c>
      <c r="E109">
        <f t="shared" si="19"/>
        <v>4.43</v>
      </c>
      <c r="F109" t="str">
        <f t="shared" si="20"/>
        <v>yes</v>
      </c>
      <c r="G109" t="str">
        <f t="shared" si="21"/>
        <v>No</v>
      </c>
      <c r="H109" t="str">
        <f t="shared" si="22"/>
        <v>No</v>
      </c>
      <c r="I109">
        <f t="shared" si="23"/>
        <v>0</v>
      </c>
      <c r="J109" t="str">
        <f t="shared" si="24"/>
        <v>Yes</v>
      </c>
      <c r="K109" t="str">
        <f t="shared" si="25"/>
        <v>OBESITY</v>
      </c>
      <c r="L109" t="str">
        <f t="shared" si="26"/>
        <v>normal</v>
      </c>
      <c r="M109" s="34">
        <f t="shared" si="27"/>
        <v>37126</v>
      </c>
      <c r="N109" s="36">
        <f t="shared" si="28"/>
        <v>1421</v>
      </c>
      <c r="O109" s="23" t="str">
        <f t="shared" si="29"/>
        <v>tier - 2</v>
      </c>
      <c r="P109" s="34" t="str">
        <f t="shared" si="30"/>
        <v>tier - 2</v>
      </c>
      <c r="Q109" s="34" t="str">
        <f t="shared" si="31"/>
        <v>R1013</v>
      </c>
      <c r="R109" s="23">
        <f t="shared" si="32"/>
        <v>21</v>
      </c>
      <c r="Z109" s="1" t="s">
        <v>2269</v>
      </c>
      <c r="AA109" s="1" t="s">
        <v>4963</v>
      </c>
      <c r="AB109" t="s">
        <v>4746</v>
      </c>
      <c r="AC109" t="s">
        <v>4964</v>
      </c>
      <c r="AG109" t="s">
        <v>2269</v>
      </c>
      <c r="AH109">
        <v>34.1</v>
      </c>
      <c r="AI109">
        <v>4.43</v>
      </c>
      <c r="AJ109" s="20" t="s">
        <v>2382</v>
      </c>
      <c r="AK109" t="s">
        <v>2380</v>
      </c>
      <c r="AL109" t="s">
        <v>2380</v>
      </c>
      <c r="AM109" s="29">
        <v>0</v>
      </c>
      <c r="AN109" s="20" t="s">
        <v>2383</v>
      </c>
      <c r="AO109" s="20" t="str">
        <f t="shared" si="33"/>
        <v>OBESITY</v>
      </c>
      <c r="AP109" s="20" t="str">
        <f t="shared" si="34"/>
        <v>normal</v>
      </c>
      <c r="AS109" t="s">
        <v>125</v>
      </c>
      <c r="AT109">
        <v>2001</v>
      </c>
      <c r="AU109" s="28" t="s">
        <v>35</v>
      </c>
      <c r="AV109">
        <v>23</v>
      </c>
      <c r="AW109">
        <v>0</v>
      </c>
      <c r="AX109" s="38">
        <v>1421</v>
      </c>
      <c r="AY109" t="s">
        <v>11</v>
      </c>
      <c r="AZ109" t="s">
        <v>11</v>
      </c>
      <c r="BA109" t="s">
        <v>13</v>
      </c>
      <c r="BB109" s="35">
        <f>DATE(AT109,MATCH(AU109,{"Jan","Feb","Mar","Apr","May","Jun","Jul","Aug","Sep","Oct","Nov","Dec"}, 0),AV109)</f>
        <v>37126</v>
      </c>
      <c r="BC109" s="20">
        <f t="shared" si="35"/>
        <v>21</v>
      </c>
    </row>
    <row r="110" spans="2:55" ht="15.5" hidden="1" x14ac:dyDescent="0.35">
      <c r="B110" s="1" t="s">
        <v>2268</v>
      </c>
      <c r="C110" t="str">
        <f>VLOOKUP(B110,Z109:AE2444,2,FALSE)</f>
        <v>Yitref,</v>
      </c>
      <c r="D110">
        <f t="shared" si="18"/>
        <v>35.299999999999997</v>
      </c>
      <c r="E110">
        <f t="shared" si="19"/>
        <v>5.82</v>
      </c>
      <c r="F110" t="str">
        <f t="shared" si="20"/>
        <v>yes</v>
      </c>
      <c r="G110" t="str">
        <f t="shared" si="21"/>
        <v>No</v>
      </c>
      <c r="H110" t="str">
        <f t="shared" si="22"/>
        <v>Yes</v>
      </c>
      <c r="I110">
        <f t="shared" si="23"/>
        <v>1</v>
      </c>
      <c r="J110" t="str">
        <f t="shared" si="24"/>
        <v>Yes</v>
      </c>
      <c r="K110" t="str">
        <f t="shared" si="25"/>
        <v>OBESITY</v>
      </c>
      <c r="L110" t="str">
        <f t="shared" si="26"/>
        <v>pre diabeties</v>
      </c>
      <c r="M110" s="34">
        <f t="shared" si="27"/>
        <v>35769</v>
      </c>
      <c r="N110" s="36">
        <f t="shared" si="28"/>
        <v>1422</v>
      </c>
      <c r="O110" s="23" t="str">
        <f t="shared" si="29"/>
        <v>tier - 2</v>
      </c>
      <c r="P110" s="34" t="str">
        <f t="shared" si="30"/>
        <v>tier - 2</v>
      </c>
      <c r="Q110" s="34" t="str">
        <f t="shared" si="31"/>
        <v>R1013</v>
      </c>
      <c r="R110" s="23">
        <f t="shared" si="32"/>
        <v>25</v>
      </c>
      <c r="Z110" s="1" t="s">
        <v>2268</v>
      </c>
      <c r="AA110" s="1" t="s">
        <v>4965</v>
      </c>
      <c r="AB110" t="s">
        <v>4746</v>
      </c>
      <c r="AC110" t="s">
        <v>4966</v>
      </c>
      <c r="AG110" t="s">
        <v>2268</v>
      </c>
      <c r="AH110">
        <v>35.299999999999997</v>
      </c>
      <c r="AI110">
        <v>5.82</v>
      </c>
      <c r="AJ110" s="20" t="s">
        <v>2382</v>
      </c>
      <c r="AK110" t="s">
        <v>2380</v>
      </c>
      <c r="AL110" t="s">
        <v>2383</v>
      </c>
      <c r="AM110" s="29">
        <v>1</v>
      </c>
      <c r="AN110" s="20" t="s">
        <v>2383</v>
      </c>
      <c r="AO110" s="20" t="str">
        <f t="shared" si="33"/>
        <v>OBESITY</v>
      </c>
      <c r="AP110" s="20" t="str">
        <f t="shared" si="34"/>
        <v>pre diabeties</v>
      </c>
      <c r="AS110" t="s">
        <v>126</v>
      </c>
      <c r="AT110">
        <v>1997</v>
      </c>
      <c r="AU110" s="28" t="s">
        <v>30</v>
      </c>
      <c r="AV110">
        <v>5</v>
      </c>
      <c r="AW110">
        <v>0</v>
      </c>
      <c r="AX110" s="38">
        <v>1422</v>
      </c>
      <c r="AY110" t="s">
        <v>11</v>
      </c>
      <c r="AZ110" t="s">
        <v>11</v>
      </c>
      <c r="BA110" t="s">
        <v>13</v>
      </c>
      <c r="BB110" s="35">
        <f>DATE(AT110,MATCH(AU110,{"Jan","Feb","Mar","Apr","May","Jun","Jul","Aug","Sep","Oct","Nov","Dec"}, 0),AV110)</f>
        <v>35769</v>
      </c>
      <c r="BC110" s="20">
        <f t="shared" si="35"/>
        <v>25</v>
      </c>
    </row>
    <row r="111" spans="2:55" ht="15.5" hidden="1" x14ac:dyDescent="0.35">
      <c r="B111" s="1" t="s">
        <v>2267</v>
      </c>
      <c r="C111" t="str">
        <f>VLOOKUP(B111,Z110:AE2445,2,FALSE)</f>
        <v>Loudon-Brown,</v>
      </c>
      <c r="D111">
        <f t="shared" si="18"/>
        <v>43.83</v>
      </c>
      <c r="E111">
        <f t="shared" si="19"/>
        <v>6.03</v>
      </c>
      <c r="F111" t="str">
        <f t="shared" si="20"/>
        <v>yes</v>
      </c>
      <c r="G111" t="str">
        <f t="shared" si="21"/>
        <v>No</v>
      </c>
      <c r="H111" t="str">
        <f t="shared" si="22"/>
        <v>No</v>
      </c>
      <c r="I111">
        <f t="shared" si="23"/>
        <v>2</v>
      </c>
      <c r="J111" t="str">
        <f t="shared" si="24"/>
        <v>Yes</v>
      </c>
      <c r="K111" t="str">
        <f t="shared" si="25"/>
        <v>OBESITY</v>
      </c>
      <c r="L111" t="str">
        <f t="shared" si="26"/>
        <v>pre diabeties</v>
      </c>
      <c r="M111" s="34">
        <f t="shared" si="27"/>
        <v>36770</v>
      </c>
      <c r="N111" s="36">
        <f t="shared" si="28"/>
        <v>1438</v>
      </c>
      <c r="O111" s="23" t="str">
        <f t="shared" si="29"/>
        <v>tier - 2</v>
      </c>
      <c r="P111" s="34" t="str">
        <f t="shared" si="30"/>
        <v>tier - 2</v>
      </c>
      <c r="Q111" s="34" t="str">
        <f t="shared" si="31"/>
        <v>R1013</v>
      </c>
      <c r="R111" s="23">
        <f t="shared" si="32"/>
        <v>22</v>
      </c>
      <c r="Z111" s="1" t="s">
        <v>2267</v>
      </c>
      <c r="AA111" s="1" t="s">
        <v>4967</v>
      </c>
      <c r="AB111" t="s">
        <v>4746</v>
      </c>
      <c r="AC111" t="s">
        <v>4968</v>
      </c>
      <c r="AG111" t="s">
        <v>2267</v>
      </c>
      <c r="AH111">
        <v>43.83</v>
      </c>
      <c r="AI111">
        <v>6.03</v>
      </c>
      <c r="AJ111" s="20" t="s">
        <v>2382</v>
      </c>
      <c r="AK111" t="s">
        <v>2380</v>
      </c>
      <c r="AL111" t="s">
        <v>2380</v>
      </c>
      <c r="AM111" s="29">
        <v>2</v>
      </c>
      <c r="AN111" s="20" t="s">
        <v>2383</v>
      </c>
      <c r="AO111" s="20" t="str">
        <f t="shared" si="33"/>
        <v>OBESITY</v>
      </c>
      <c r="AP111" s="20" t="str">
        <f t="shared" si="34"/>
        <v>pre diabeties</v>
      </c>
      <c r="AS111" t="s">
        <v>127</v>
      </c>
      <c r="AT111">
        <v>2000</v>
      </c>
      <c r="AU111" s="28" t="s">
        <v>20</v>
      </c>
      <c r="AV111">
        <v>1</v>
      </c>
      <c r="AW111">
        <v>0</v>
      </c>
      <c r="AX111" s="38">
        <v>1438</v>
      </c>
      <c r="AY111" t="s">
        <v>11</v>
      </c>
      <c r="AZ111" t="s">
        <v>11</v>
      </c>
      <c r="BA111" t="s">
        <v>13</v>
      </c>
      <c r="BB111" s="35">
        <f>DATE(AT111,MATCH(AU111,{"Jan","Feb","Mar","Apr","May","Jun","Jul","Aug","Sep","Oct","Nov","Dec"}, 0),AV111)</f>
        <v>36770</v>
      </c>
      <c r="BC111" s="20">
        <f t="shared" si="35"/>
        <v>22</v>
      </c>
    </row>
    <row r="112" spans="2:55" ht="15.5" hidden="1" x14ac:dyDescent="0.35">
      <c r="B112" s="1" t="s">
        <v>2266</v>
      </c>
      <c r="C112" t="str">
        <f>VLOOKUP(B112,Z111:AE2446,2,FALSE)</f>
        <v>Sugathadasa,</v>
      </c>
      <c r="D112">
        <f t="shared" si="18"/>
        <v>50.07</v>
      </c>
      <c r="E112">
        <f t="shared" si="19"/>
        <v>9.27</v>
      </c>
      <c r="F112" t="str">
        <f t="shared" si="20"/>
        <v>No</v>
      </c>
      <c r="G112" t="str">
        <f t="shared" si="21"/>
        <v>No</v>
      </c>
      <c r="H112" t="str">
        <f t="shared" si="22"/>
        <v>No</v>
      </c>
      <c r="I112">
        <f t="shared" si="23"/>
        <v>0</v>
      </c>
      <c r="J112" t="str">
        <f t="shared" si="24"/>
        <v>Yes</v>
      </c>
      <c r="K112" t="str">
        <f t="shared" si="25"/>
        <v>OBESITY</v>
      </c>
      <c r="L112" t="str">
        <f t="shared" si="26"/>
        <v>diabeties</v>
      </c>
      <c r="M112" s="34">
        <f t="shared" si="27"/>
        <v>35600</v>
      </c>
      <c r="N112" s="36">
        <f t="shared" si="28"/>
        <v>1445</v>
      </c>
      <c r="O112" s="23" t="str">
        <f t="shared" si="29"/>
        <v>tier - 2</v>
      </c>
      <c r="P112" s="34" t="str">
        <f t="shared" si="30"/>
        <v>tier - 1</v>
      </c>
      <c r="Q112" s="34" t="str">
        <f t="shared" si="31"/>
        <v>R1013</v>
      </c>
      <c r="R112" s="23">
        <f t="shared" si="32"/>
        <v>25</v>
      </c>
      <c r="Z112" s="1" t="s">
        <v>2266</v>
      </c>
      <c r="AA112" s="1" t="s">
        <v>4969</v>
      </c>
      <c r="AB112" t="s">
        <v>4746</v>
      </c>
      <c r="AC112" t="s">
        <v>4970</v>
      </c>
      <c r="AD112" t="s">
        <v>4971</v>
      </c>
      <c r="AG112" t="s">
        <v>2266</v>
      </c>
      <c r="AH112">
        <v>50.07</v>
      </c>
      <c r="AI112">
        <v>9.27</v>
      </c>
      <c r="AJ112" s="20" t="s">
        <v>2380</v>
      </c>
      <c r="AK112" t="s">
        <v>2380</v>
      </c>
      <c r="AL112" t="s">
        <v>2380</v>
      </c>
      <c r="AM112" s="29">
        <v>0</v>
      </c>
      <c r="AN112" s="20" t="s">
        <v>2383</v>
      </c>
      <c r="AO112" s="20" t="str">
        <f t="shared" si="33"/>
        <v>OBESITY</v>
      </c>
      <c r="AP112" s="20" t="str">
        <f t="shared" si="34"/>
        <v>diabeties</v>
      </c>
      <c r="AS112" t="s">
        <v>128</v>
      </c>
      <c r="AT112">
        <v>1997</v>
      </c>
      <c r="AU112" s="28" t="s">
        <v>18</v>
      </c>
      <c r="AV112">
        <v>19</v>
      </c>
      <c r="AW112">
        <v>0</v>
      </c>
      <c r="AX112" s="38">
        <v>1445</v>
      </c>
      <c r="AY112" t="s">
        <v>11</v>
      </c>
      <c r="AZ112" t="s">
        <v>16</v>
      </c>
      <c r="BA112" t="s">
        <v>13</v>
      </c>
      <c r="BB112" s="35">
        <f>DATE(AT112,MATCH(AU112,{"Jan","Feb","Mar","Apr","May","Jun","Jul","Aug","Sep","Oct","Nov","Dec"}, 0),AV112)</f>
        <v>35600</v>
      </c>
      <c r="BC112" s="20">
        <f t="shared" si="35"/>
        <v>25</v>
      </c>
    </row>
    <row r="113" spans="2:55" ht="15.5" hidden="1" x14ac:dyDescent="0.35">
      <c r="B113" s="1" t="s">
        <v>2265</v>
      </c>
      <c r="C113" t="str">
        <f>VLOOKUP(B113,Z112:AE2447,2,FALSE)</f>
        <v>Ganley,</v>
      </c>
      <c r="D113">
        <f t="shared" si="18"/>
        <v>32.774999999999999</v>
      </c>
      <c r="E113">
        <f t="shared" si="19"/>
        <v>5.53</v>
      </c>
      <c r="F113" t="str">
        <f t="shared" si="20"/>
        <v>No</v>
      </c>
      <c r="G113" t="str">
        <f t="shared" si="21"/>
        <v>No</v>
      </c>
      <c r="H113" t="str">
        <f t="shared" si="22"/>
        <v>No</v>
      </c>
      <c r="I113">
        <f t="shared" si="23"/>
        <v>0</v>
      </c>
      <c r="J113" t="str">
        <f t="shared" si="24"/>
        <v>Yes</v>
      </c>
      <c r="K113" t="str">
        <f t="shared" si="25"/>
        <v>OBESITY</v>
      </c>
      <c r="L113" t="str">
        <f t="shared" si="26"/>
        <v>normal</v>
      </c>
      <c r="M113" s="34">
        <f t="shared" si="27"/>
        <v>37792</v>
      </c>
      <c r="N113" s="36">
        <f t="shared" si="28"/>
        <v>1467</v>
      </c>
      <c r="O113" s="23" t="str">
        <f t="shared" si="29"/>
        <v>tier - 2</v>
      </c>
      <c r="P113" s="34" t="str">
        <f t="shared" si="30"/>
        <v>tier - 2</v>
      </c>
      <c r="Q113" s="34" t="str">
        <f t="shared" si="31"/>
        <v>R1013</v>
      </c>
      <c r="R113" s="23">
        <f t="shared" si="32"/>
        <v>19</v>
      </c>
      <c r="Z113" s="1" t="s">
        <v>2265</v>
      </c>
      <c r="AA113" s="1" t="s">
        <v>4972</v>
      </c>
      <c r="AB113" t="s">
        <v>4743</v>
      </c>
      <c r="AC113" t="s">
        <v>4973</v>
      </c>
      <c r="AD113" t="s">
        <v>4974</v>
      </c>
      <c r="AG113" t="s">
        <v>2265</v>
      </c>
      <c r="AH113">
        <v>32.774999999999999</v>
      </c>
      <c r="AI113">
        <v>5.53</v>
      </c>
      <c r="AJ113" s="20" t="s">
        <v>2380</v>
      </c>
      <c r="AK113" t="s">
        <v>2380</v>
      </c>
      <c r="AL113" t="s">
        <v>2380</v>
      </c>
      <c r="AM113" s="29">
        <v>0</v>
      </c>
      <c r="AN113" s="20" t="s">
        <v>2383</v>
      </c>
      <c r="AO113" s="20" t="str">
        <f t="shared" si="33"/>
        <v>OBESITY</v>
      </c>
      <c r="AP113" s="20" t="str">
        <f t="shared" si="34"/>
        <v>normal</v>
      </c>
      <c r="AS113" t="s">
        <v>129</v>
      </c>
      <c r="AT113">
        <v>2003</v>
      </c>
      <c r="AU113" s="28" t="s">
        <v>18</v>
      </c>
      <c r="AV113">
        <v>20</v>
      </c>
      <c r="AW113">
        <v>0</v>
      </c>
      <c r="AX113" s="38">
        <v>1467</v>
      </c>
      <c r="AY113" t="s">
        <v>11</v>
      </c>
      <c r="AZ113" t="s">
        <v>11</v>
      </c>
      <c r="BA113" t="s">
        <v>13</v>
      </c>
      <c r="BB113" s="35">
        <f>DATE(AT113,MATCH(AU113,{"Jan","Feb","Mar","Apr","May","Jun","Jul","Aug","Sep","Oct","Nov","Dec"}, 0),AV113)</f>
        <v>37792</v>
      </c>
      <c r="BC113" s="20">
        <f t="shared" si="35"/>
        <v>19</v>
      </c>
    </row>
    <row r="114" spans="2:55" ht="15.5" hidden="1" x14ac:dyDescent="0.35">
      <c r="B114" s="1" t="s">
        <v>2264</v>
      </c>
      <c r="C114" t="str">
        <f>VLOOKUP(B114,Z113:AE2448,2,FALSE)</f>
        <v>Potter,</v>
      </c>
      <c r="D114">
        <f t="shared" si="18"/>
        <v>34.104999999999997</v>
      </c>
      <c r="E114">
        <f t="shared" si="19"/>
        <v>5.07</v>
      </c>
      <c r="F114" t="str">
        <f t="shared" si="20"/>
        <v>No</v>
      </c>
      <c r="G114" t="str">
        <f t="shared" si="21"/>
        <v>No</v>
      </c>
      <c r="H114" t="str">
        <f t="shared" si="22"/>
        <v>No</v>
      </c>
      <c r="I114">
        <f t="shared" si="23"/>
        <v>1</v>
      </c>
      <c r="J114" t="str">
        <f t="shared" si="24"/>
        <v>Yes</v>
      </c>
      <c r="K114" t="str">
        <f t="shared" si="25"/>
        <v>OBESITY</v>
      </c>
      <c r="L114" t="str">
        <f t="shared" si="26"/>
        <v>normal</v>
      </c>
      <c r="M114" s="34">
        <f t="shared" si="27"/>
        <v>36136</v>
      </c>
      <c r="N114" s="36">
        <f t="shared" si="28"/>
        <v>1477</v>
      </c>
      <c r="O114" s="23" t="str">
        <f t="shared" si="29"/>
        <v>tier - 2</v>
      </c>
      <c r="P114" s="34" t="str">
        <f t="shared" si="30"/>
        <v>tier - 1</v>
      </c>
      <c r="Q114" s="34" t="str">
        <f t="shared" si="31"/>
        <v>R1013</v>
      </c>
      <c r="R114" s="23">
        <f t="shared" si="32"/>
        <v>24</v>
      </c>
      <c r="Z114" s="1" t="s">
        <v>2264</v>
      </c>
      <c r="AA114" s="1" t="s">
        <v>4975</v>
      </c>
      <c r="AB114" t="s">
        <v>4743</v>
      </c>
      <c r="AC114" t="s">
        <v>4976</v>
      </c>
      <c r="AG114" t="s">
        <v>2264</v>
      </c>
      <c r="AH114">
        <v>34.104999999999997</v>
      </c>
      <c r="AI114">
        <v>5.07</v>
      </c>
      <c r="AJ114" s="20" t="s">
        <v>2380</v>
      </c>
      <c r="AK114" t="s">
        <v>2380</v>
      </c>
      <c r="AL114" t="s">
        <v>2380</v>
      </c>
      <c r="AM114" s="29">
        <v>1</v>
      </c>
      <c r="AN114" s="20" t="s">
        <v>2383</v>
      </c>
      <c r="AO114" s="20" t="str">
        <f t="shared" si="33"/>
        <v>OBESITY</v>
      </c>
      <c r="AP114" s="20" t="str">
        <f t="shared" si="34"/>
        <v>normal</v>
      </c>
      <c r="AS114" t="s">
        <v>130</v>
      </c>
      <c r="AT114">
        <v>1998</v>
      </c>
      <c r="AU114" s="28" t="s">
        <v>30</v>
      </c>
      <c r="AV114">
        <v>7</v>
      </c>
      <c r="AW114">
        <v>0</v>
      </c>
      <c r="AX114" s="38">
        <v>1477</v>
      </c>
      <c r="AY114" t="s">
        <v>11</v>
      </c>
      <c r="AZ114" t="s">
        <v>16</v>
      </c>
      <c r="BA114" t="s">
        <v>13</v>
      </c>
      <c r="BB114" s="35">
        <f>DATE(AT114,MATCH(AU114,{"Jan","Feb","Mar","Apr","May","Jun","Jul","Aug","Sep","Oct","Nov","Dec"}, 0),AV114)</f>
        <v>36136</v>
      </c>
      <c r="BC114" s="20">
        <f t="shared" si="35"/>
        <v>24</v>
      </c>
    </row>
    <row r="115" spans="2:55" ht="15.5" hidden="1" x14ac:dyDescent="0.35">
      <c r="B115" s="1" t="s">
        <v>2263</v>
      </c>
      <c r="C115" t="str">
        <f>VLOOKUP(B115,Z114:AE2449,2,FALSE)</f>
        <v>Rasmussen,</v>
      </c>
      <c r="D115">
        <f t="shared" si="18"/>
        <v>48.93</v>
      </c>
      <c r="E115">
        <f t="shared" si="19"/>
        <v>11.17</v>
      </c>
      <c r="F115" t="str">
        <f t="shared" si="20"/>
        <v>yes</v>
      </c>
      <c r="G115" t="str">
        <f t="shared" si="21"/>
        <v>No</v>
      </c>
      <c r="H115" t="str">
        <f t="shared" si="22"/>
        <v>No</v>
      </c>
      <c r="I115">
        <f t="shared" si="23"/>
        <v>1</v>
      </c>
      <c r="J115" t="str">
        <f t="shared" si="24"/>
        <v>Yes</v>
      </c>
      <c r="K115" t="str">
        <f t="shared" si="25"/>
        <v>OBESITY</v>
      </c>
      <c r="L115" t="str">
        <f t="shared" si="26"/>
        <v>diabeties</v>
      </c>
      <c r="M115" s="34">
        <f t="shared" si="27"/>
        <v>35590</v>
      </c>
      <c r="N115" s="36">
        <f t="shared" si="28"/>
        <v>1481</v>
      </c>
      <c r="O115" s="23" t="str">
        <f t="shared" si="29"/>
        <v>tier - 2</v>
      </c>
      <c r="P115" s="34" t="str">
        <f t="shared" si="30"/>
        <v>tier - 1</v>
      </c>
      <c r="Q115" s="34" t="str">
        <f t="shared" si="31"/>
        <v>R1012</v>
      </c>
      <c r="R115" s="23">
        <f t="shared" si="32"/>
        <v>25</v>
      </c>
      <c r="Z115" s="1" t="s">
        <v>2263</v>
      </c>
      <c r="AA115" s="1" t="s">
        <v>4977</v>
      </c>
      <c r="AB115" t="s">
        <v>4746</v>
      </c>
      <c r="AC115" t="s">
        <v>4945</v>
      </c>
      <c r="AG115" t="s">
        <v>2263</v>
      </c>
      <c r="AH115">
        <v>48.93</v>
      </c>
      <c r="AI115">
        <v>11.17</v>
      </c>
      <c r="AJ115" s="20" t="s">
        <v>2382</v>
      </c>
      <c r="AK115" t="s">
        <v>2380</v>
      </c>
      <c r="AL115" t="s">
        <v>2380</v>
      </c>
      <c r="AM115" s="29">
        <v>1</v>
      </c>
      <c r="AN115" s="20" t="s">
        <v>2383</v>
      </c>
      <c r="AO115" s="20" t="str">
        <f t="shared" si="33"/>
        <v>OBESITY</v>
      </c>
      <c r="AP115" s="20" t="str">
        <f t="shared" si="34"/>
        <v>diabeties</v>
      </c>
      <c r="AS115" t="s">
        <v>131</v>
      </c>
      <c r="AT115">
        <v>1997</v>
      </c>
      <c r="AU115" s="28" t="s">
        <v>18</v>
      </c>
      <c r="AV115">
        <v>9</v>
      </c>
      <c r="AW115">
        <v>0</v>
      </c>
      <c r="AX115" s="38">
        <v>1481</v>
      </c>
      <c r="AY115" t="s">
        <v>11</v>
      </c>
      <c r="AZ115" t="s">
        <v>16</v>
      </c>
      <c r="BA115" t="s">
        <v>23</v>
      </c>
      <c r="BB115" s="35">
        <f>DATE(AT115,MATCH(AU115,{"Jan","Feb","Mar","Apr","May","Jun","Jul","Aug","Sep","Oct","Nov","Dec"}, 0),AV115)</f>
        <v>35590</v>
      </c>
      <c r="BC115" s="20">
        <f t="shared" si="35"/>
        <v>25</v>
      </c>
    </row>
    <row r="116" spans="2:55" ht="15.5" hidden="1" x14ac:dyDescent="0.35">
      <c r="B116" s="1" t="s">
        <v>2262</v>
      </c>
      <c r="C116" t="str">
        <f>VLOOKUP(B116,Z115:AE2450,2,FALSE)</f>
        <v>Robinson,</v>
      </c>
      <c r="D116">
        <f t="shared" si="18"/>
        <v>37.07</v>
      </c>
      <c r="E116">
        <f t="shared" si="19"/>
        <v>6.14</v>
      </c>
      <c r="F116" t="str">
        <f t="shared" si="20"/>
        <v>yes</v>
      </c>
      <c r="G116" t="str">
        <f t="shared" si="21"/>
        <v>No</v>
      </c>
      <c r="H116" t="str">
        <f t="shared" si="22"/>
        <v>No</v>
      </c>
      <c r="I116">
        <f t="shared" si="23"/>
        <v>0</v>
      </c>
      <c r="J116" t="str">
        <f t="shared" si="24"/>
        <v>Yes</v>
      </c>
      <c r="K116" t="str">
        <f t="shared" si="25"/>
        <v>OBESITY</v>
      </c>
      <c r="L116" t="str">
        <f t="shared" si="26"/>
        <v>pre diabeties</v>
      </c>
      <c r="M116" s="34">
        <f t="shared" si="27"/>
        <v>34979</v>
      </c>
      <c r="N116" s="36">
        <f t="shared" si="28"/>
        <v>1493</v>
      </c>
      <c r="O116" s="23" t="str">
        <f t="shared" si="29"/>
        <v>tier - 2</v>
      </c>
      <c r="P116" s="34" t="str">
        <f t="shared" si="30"/>
        <v>tier - 3</v>
      </c>
      <c r="Q116" s="34" t="str">
        <f t="shared" si="31"/>
        <v>R1013</v>
      </c>
      <c r="R116" s="23">
        <f t="shared" si="32"/>
        <v>27</v>
      </c>
      <c r="Z116" s="1" t="s">
        <v>2262</v>
      </c>
      <c r="AA116" s="1" t="s">
        <v>4978</v>
      </c>
      <c r="AB116" t="s">
        <v>4746</v>
      </c>
      <c r="AC116" t="s">
        <v>4979</v>
      </c>
      <c r="AG116" t="s">
        <v>2262</v>
      </c>
      <c r="AH116">
        <v>37.07</v>
      </c>
      <c r="AI116">
        <v>6.14</v>
      </c>
      <c r="AJ116" s="20" t="s">
        <v>2382</v>
      </c>
      <c r="AK116" t="s">
        <v>2380</v>
      </c>
      <c r="AL116" t="s">
        <v>2380</v>
      </c>
      <c r="AM116" s="29">
        <v>0</v>
      </c>
      <c r="AN116" s="20" t="s">
        <v>2383</v>
      </c>
      <c r="AO116" s="20" t="str">
        <f t="shared" si="33"/>
        <v>OBESITY</v>
      </c>
      <c r="AP116" s="20" t="str">
        <f t="shared" si="34"/>
        <v>pre diabeties</v>
      </c>
      <c r="AS116" t="s">
        <v>132</v>
      </c>
      <c r="AT116">
        <v>1995</v>
      </c>
      <c r="AU116" s="28" t="s">
        <v>37</v>
      </c>
      <c r="AV116">
        <v>7</v>
      </c>
      <c r="AW116">
        <v>0</v>
      </c>
      <c r="AX116" s="38">
        <v>1493</v>
      </c>
      <c r="AY116" t="s">
        <v>11</v>
      </c>
      <c r="AZ116" t="s">
        <v>12</v>
      </c>
      <c r="BA116" t="s">
        <v>13</v>
      </c>
      <c r="BB116" s="35">
        <f>DATE(AT116,MATCH(AU116,{"Jan","Feb","Mar","Apr","May","Jun","Jul","Aug","Sep","Oct","Nov","Dec"}, 0),AV116)</f>
        <v>34979</v>
      </c>
      <c r="BC116" s="20">
        <f t="shared" si="35"/>
        <v>27</v>
      </c>
    </row>
    <row r="117" spans="2:55" ht="15.5" hidden="1" x14ac:dyDescent="0.35">
      <c r="B117" s="1" t="s">
        <v>2261</v>
      </c>
      <c r="C117" t="str">
        <f>VLOOKUP(B117,Z116:AE2451,2,FALSE)</f>
        <v>Antonopoulos,</v>
      </c>
      <c r="D117">
        <f t="shared" si="18"/>
        <v>51.51</v>
      </c>
      <c r="E117">
        <f t="shared" si="19"/>
        <v>6.26</v>
      </c>
      <c r="F117" t="str">
        <f t="shared" si="20"/>
        <v>yes</v>
      </c>
      <c r="G117" t="str">
        <f t="shared" si="21"/>
        <v>No</v>
      </c>
      <c r="H117" t="str">
        <f t="shared" si="22"/>
        <v>Yes</v>
      </c>
      <c r="I117">
        <f t="shared" si="23"/>
        <v>1</v>
      </c>
      <c r="J117" t="str">
        <f t="shared" si="24"/>
        <v>Yes</v>
      </c>
      <c r="K117" t="str">
        <f t="shared" si="25"/>
        <v>OBESITY</v>
      </c>
      <c r="L117" t="str">
        <f t="shared" si="26"/>
        <v>pre diabeties</v>
      </c>
      <c r="M117" s="34">
        <f t="shared" si="27"/>
        <v>35965</v>
      </c>
      <c r="N117" s="36">
        <f t="shared" si="28"/>
        <v>1497</v>
      </c>
      <c r="O117" s="23" t="str">
        <f t="shared" si="29"/>
        <v>tier - 2</v>
      </c>
      <c r="P117" s="34" t="str">
        <f t="shared" si="30"/>
        <v>tier - 2</v>
      </c>
      <c r="Q117" s="34" t="str">
        <f t="shared" si="31"/>
        <v>R1013</v>
      </c>
      <c r="R117" s="23">
        <f t="shared" si="32"/>
        <v>24</v>
      </c>
      <c r="Z117" s="1" t="s">
        <v>2261</v>
      </c>
      <c r="AA117" s="1" t="s">
        <v>4980</v>
      </c>
      <c r="AB117" t="s">
        <v>4743</v>
      </c>
      <c r="AC117" t="s">
        <v>4981</v>
      </c>
      <c r="AG117" t="s">
        <v>2261</v>
      </c>
      <c r="AH117">
        <v>51.51</v>
      </c>
      <c r="AI117">
        <v>6.26</v>
      </c>
      <c r="AJ117" s="20" t="s">
        <v>2382</v>
      </c>
      <c r="AK117" t="s">
        <v>2380</v>
      </c>
      <c r="AL117" t="s">
        <v>2383</v>
      </c>
      <c r="AM117" s="29">
        <v>1</v>
      </c>
      <c r="AN117" s="20" t="s">
        <v>2383</v>
      </c>
      <c r="AO117" s="20" t="str">
        <f t="shared" si="33"/>
        <v>OBESITY</v>
      </c>
      <c r="AP117" s="20" t="str">
        <f t="shared" si="34"/>
        <v>pre diabeties</v>
      </c>
      <c r="AS117" t="s">
        <v>133</v>
      </c>
      <c r="AT117">
        <v>1998</v>
      </c>
      <c r="AU117" s="28" t="s">
        <v>18</v>
      </c>
      <c r="AV117">
        <v>19</v>
      </c>
      <c r="AW117">
        <v>0</v>
      </c>
      <c r="AX117" s="38">
        <v>1497</v>
      </c>
      <c r="AY117" t="s">
        <v>11</v>
      </c>
      <c r="AZ117" t="s">
        <v>11</v>
      </c>
      <c r="BA117" t="s">
        <v>13</v>
      </c>
      <c r="BB117" s="35">
        <f>DATE(AT117,MATCH(AU117,{"Jan","Feb","Mar","Apr","May","Jun","Jul","Aug","Sep","Oct","Nov","Dec"}, 0),AV117)</f>
        <v>35965</v>
      </c>
      <c r="BC117" s="20">
        <f t="shared" si="35"/>
        <v>24</v>
      </c>
    </row>
    <row r="118" spans="2:55" ht="15.5" hidden="1" x14ac:dyDescent="0.35">
      <c r="B118" s="1" t="s">
        <v>2260</v>
      </c>
      <c r="C118" t="str">
        <f>VLOOKUP(B118,Z117:AE2452,2,FALSE)</f>
        <v>Groner,</v>
      </c>
      <c r="D118">
        <f t="shared" si="18"/>
        <v>34.799999999999997</v>
      </c>
      <c r="E118">
        <f t="shared" si="19"/>
        <v>4.72</v>
      </c>
      <c r="F118" t="str">
        <f t="shared" si="20"/>
        <v>yes</v>
      </c>
      <c r="G118" t="str">
        <f t="shared" si="21"/>
        <v>No</v>
      </c>
      <c r="H118" t="str">
        <f t="shared" si="22"/>
        <v>No</v>
      </c>
      <c r="I118">
        <f t="shared" si="23"/>
        <v>0</v>
      </c>
      <c r="J118" t="str">
        <f t="shared" si="24"/>
        <v>Yes</v>
      </c>
      <c r="K118" t="str">
        <f t="shared" si="25"/>
        <v>OBESITY</v>
      </c>
      <c r="L118" t="str">
        <f t="shared" si="26"/>
        <v>normal</v>
      </c>
      <c r="M118" s="34">
        <f t="shared" si="27"/>
        <v>37128</v>
      </c>
      <c r="N118" s="36">
        <f t="shared" si="28"/>
        <v>1515.34</v>
      </c>
      <c r="O118" s="23" t="str">
        <f t="shared" si="29"/>
        <v>tier - 2</v>
      </c>
      <c r="P118" s="34" t="str">
        <f t="shared" si="30"/>
        <v>tier - 3</v>
      </c>
      <c r="Q118" s="34" t="str">
        <f t="shared" si="31"/>
        <v>R1013</v>
      </c>
      <c r="R118" s="23">
        <f t="shared" si="32"/>
        <v>21</v>
      </c>
      <c r="Z118" s="1" t="s">
        <v>2260</v>
      </c>
      <c r="AA118" s="1" t="s">
        <v>4982</v>
      </c>
      <c r="AB118" t="s">
        <v>4743</v>
      </c>
      <c r="AC118" t="s">
        <v>4983</v>
      </c>
      <c r="AG118" t="s">
        <v>2260</v>
      </c>
      <c r="AH118">
        <v>34.799999999999997</v>
      </c>
      <c r="AI118">
        <v>4.72</v>
      </c>
      <c r="AJ118" s="20" t="s">
        <v>2382</v>
      </c>
      <c r="AK118" t="s">
        <v>2380</v>
      </c>
      <c r="AL118" t="s">
        <v>2380</v>
      </c>
      <c r="AM118" s="29">
        <v>0</v>
      </c>
      <c r="AN118" s="20" t="s">
        <v>2383</v>
      </c>
      <c r="AO118" s="20" t="str">
        <f t="shared" si="33"/>
        <v>OBESITY</v>
      </c>
      <c r="AP118" s="20" t="str">
        <f t="shared" si="34"/>
        <v>normal</v>
      </c>
      <c r="AS118" t="s">
        <v>134</v>
      </c>
      <c r="AT118">
        <v>2001</v>
      </c>
      <c r="AU118" s="28" t="s">
        <v>35</v>
      </c>
      <c r="AV118">
        <v>25</v>
      </c>
      <c r="AW118">
        <v>0</v>
      </c>
      <c r="AX118" s="38">
        <v>1515.34</v>
      </c>
      <c r="AY118" t="s">
        <v>11</v>
      </c>
      <c r="AZ118" t="s">
        <v>12</v>
      </c>
      <c r="BA118" t="s">
        <v>13</v>
      </c>
      <c r="BB118" s="35">
        <f>DATE(AT118,MATCH(AU118,{"Jan","Feb","Mar","Apr","May","Jun","Jul","Aug","Sep","Oct","Nov","Dec"}, 0),AV118)</f>
        <v>37128</v>
      </c>
      <c r="BC118" s="20">
        <f t="shared" si="35"/>
        <v>21</v>
      </c>
    </row>
    <row r="119" spans="2:55" ht="15.5" hidden="1" x14ac:dyDescent="0.35">
      <c r="B119" s="1" t="s">
        <v>2259</v>
      </c>
      <c r="C119" t="str">
        <f>VLOOKUP(B119,Z118:AE2453,2,FALSE)</f>
        <v>Zywicki,</v>
      </c>
      <c r="D119">
        <f t="shared" si="18"/>
        <v>36.67</v>
      </c>
      <c r="E119">
        <f t="shared" si="19"/>
        <v>5.18</v>
      </c>
      <c r="F119" t="str">
        <f t="shared" si="20"/>
        <v>No</v>
      </c>
      <c r="G119" t="str">
        <f t="shared" si="21"/>
        <v>No</v>
      </c>
      <c r="H119" t="str">
        <f t="shared" si="22"/>
        <v>No</v>
      </c>
      <c r="I119">
        <f t="shared" si="23"/>
        <v>1</v>
      </c>
      <c r="J119" t="str">
        <f t="shared" si="24"/>
        <v>Yes</v>
      </c>
      <c r="K119" t="str">
        <f t="shared" si="25"/>
        <v>OBESITY</v>
      </c>
      <c r="L119" t="str">
        <f t="shared" si="26"/>
        <v>normal</v>
      </c>
      <c r="M119" s="34">
        <f t="shared" si="27"/>
        <v>37079</v>
      </c>
      <c r="N119" s="36">
        <f t="shared" si="28"/>
        <v>1526.31</v>
      </c>
      <c r="O119" s="23" t="str">
        <f t="shared" si="29"/>
        <v>tier - 2</v>
      </c>
      <c r="P119" s="34" t="str">
        <f t="shared" si="30"/>
        <v>tier - 3</v>
      </c>
      <c r="Q119" s="34" t="str">
        <f t="shared" si="31"/>
        <v>R1011</v>
      </c>
      <c r="R119" s="23">
        <f t="shared" si="32"/>
        <v>21</v>
      </c>
      <c r="Z119" s="1" t="s">
        <v>2259</v>
      </c>
      <c r="AA119" s="1" t="s">
        <v>4984</v>
      </c>
      <c r="AB119" t="s">
        <v>4746</v>
      </c>
      <c r="AC119" t="s">
        <v>4985</v>
      </c>
      <c r="AD119" t="s">
        <v>4971</v>
      </c>
      <c r="AG119" t="s">
        <v>2259</v>
      </c>
      <c r="AH119">
        <v>36.67</v>
      </c>
      <c r="AI119">
        <v>5.18</v>
      </c>
      <c r="AJ119" s="20" t="s">
        <v>2380</v>
      </c>
      <c r="AK119" t="s">
        <v>2380</v>
      </c>
      <c r="AL119" t="s">
        <v>2380</v>
      </c>
      <c r="AM119" s="29">
        <v>1</v>
      </c>
      <c r="AN119" s="20" t="s">
        <v>2383</v>
      </c>
      <c r="AO119" s="20" t="str">
        <f t="shared" si="33"/>
        <v>OBESITY</v>
      </c>
      <c r="AP119" s="20" t="str">
        <f t="shared" si="34"/>
        <v>normal</v>
      </c>
      <c r="AS119" t="s">
        <v>135</v>
      </c>
      <c r="AT119">
        <v>2001</v>
      </c>
      <c r="AU119" s="28" t="s">
        <v>10</v>
      </c>
      <c r="AV119">
        <v>7</v>
      </c>
      <c r="AW119">
        <v>0</v>
      </c>
      <c r="AX119" s="38">
        <v>1526.31</v>
      </c>
      <c r="AY119" t="s">
        <v>11</v>
      </c>
      <c r="AZ119" t="s">
        <v>12</v>
      </c>
      <c r="BA119" t="s">
        <v>42</v>
      </c>
      <c r="BB119" s="35">
        <f>DATE(AT119,MATCH(AU119,{"Jan","Feb","Mar","Apr","May","Jun","Jul","Aug","Sep","Oct","Nov","Dec"}, 0),AV119)</f>
        <v>37079</v>
      </c>
      <c r="BC119" s="20">
        <f t="shared" si="35"/>
        <v>21</v>
      </c>
    </row>
    <row r="120" spans="2:55" ht="15.5" hidden="1" x14ac:dyDescent="0.35">
      <c r="B120" s="1" t="s">
        <v>2258</v>
      </c>
      <c r="C120" t="str">
        <f>VLOOKUP(B120,Z119:AE2454,2,FALSE)</f>
        <v>Cardinal,</v>
      </c>
      <c r="D120">
        <f t="shared" si="18"/>
        <v>30.9</v>
      </c>
      <c r="E120">
        <f t="shared" si="19"/>
        <v>9.4</v>
      </c>
      <c r="F120" t="str">
        <f t="shared" si="20"/>
        <v>No</v>
      </c>
      <c r="G120" t="str">
        <f t="shared" si="21"/>
        <v>No</v>
      </c>
      <c r="H120" t="str">
        <f t="shared" si="22"/>
        <v>No</v>
      </c>
      <c r="I120">
        <f t="shared" si="23"/>
        <v>2</v>
      </c>
      <c r="J120" t="str">
        <f t="shared" si="24"/>
        <v>Yes</v>
      </c>
      <c r="K120" t="str">
        <f t="shared" si="25"/>
        <v>OBESITY</v>
      </c>
      <c r="L120" t="str">
        <f t="shared" si="26"/>
        <v>diabeties</v>
      </c>
      <c r="M120" s="34">
        <f t="shared" si="27"/>
        <v>37044</v>
      </c>
      <c r="N120" s="36">
        <f t="shared" si="28"/>
        <v>1532.47</v>
      </c>
      <c r="O120" s="23" t="str">
        <f t="shared" si="29"/>
        <v>tier - 2</v>
      </c>
      <c r="P120" s="34" t="str">
        <f t="shared" si="30"/>
        <v>tier - 2</v>
      </c>
      <c r="Q120" s="34" t="str">
        <f t="shared" si="31"/>
        <v>R1013</v>
      </c>
      <c r="R120" s="23">
        <f t="shared" si="32"/>
        <v>22</v>
      </c>
      <c r="Z120" s="1" t="s">
        <v>2258</v>
      </c>
      <c r="AA120" s="1" t="s">
        <v>4986</v>
      </c>
      <c r="AB120" t="s">
        <v>4746</v>
      </c>
      <c r="AC120" t="s">
        <v>4987</v>
      </c>
      <c r="AG120" t="s">
        <v>2258</v>
      </c>
      <c r="AH120">
        <v>30.9</v>
      </c>
      <c r="AI120">
        <v>9.4</v>
      </c>
      <c r="AJ120" s="20" t="s">
        <v>2380</v>
      </c>
      <c r="AK120" t="s">
        <v>2380</v>
      </c>
      <c r="AL120" t="s">
        <v>2380</v>
      </c>
      <c r="AM120" s="29">
        <v>2</v>
      </c>
      <c r="AN120" s="20" t="s">
        <v>2383</v>
      </c>
      <c r="AO120" s="20" t="str">
        <f t="shared" si="33"/>
        <v>OBESITY</v>
      </c>
      <c r="AP120" s="20" t="str">
        <f t="shared" si="34"/>
        <v>diabeties</v>
      </c>
      <c r="AS120" t="s">
        <v>136</v>
      </c>
      <c r="AT120">
        <v>2001</v>
      </c>
      <c r="AU120" s="28" t="s">
        <v>18</v>
      </c>
      <c r="AV120">
        <v>2</v>
      </c>
      <c r="AW120">
        <v>0</v>
      </c>
      <c r="AX120" s="38">
        <v>1532.47</v>
      </c>
      <c r="AY120" t="s">
        <v>11</v>
      </c>
      <c r="AZ120" t="s">
        <v>11</v>
      </c>
      <c r="BA120" t="s">
        <v>13</v>
      </c>
      <c r="BB120" s="35">
        <f>DATE(AT120,MATCH(AU120,{"Jan","Feb","Mar","Apr","May","Jun","Jul","Aug","Sep","Oct","Nov","Dec"}, 0),AV120)</f>
        <v>37044</v>
      </c>
      <c r="BC120" s="20">
        <f t="shared" si="35"/>
        <v>22</v>
      </c>
    </row>
    <row r="121" spans="2:55" ht="15.5" hidden="1" x14ac:dyDescent="0.35">
      <c r="B121" s="1" t="s">
        <v>2257</v>
      </c>
      <c r="C121" t="str">
        <f>VLOOKUP(B121,Z120:AE2455,2,FALSE)</f>
        <v>Alleman,</v>
      </c>
      <c r="D121">
        <f t="shared" si="18"/>
        <v>30.495000000000001</v>
      </c>
      <c r="E121">
        <f t="shared" si="19"/>
        <v>6.29</v>
      </c>
      <c r="F121" t="str">
        <f t="shared" si="20"/>
        <v>No</v>
      </c>
      <c r="G121" t="str">
        <f t="shared" si="21"/>
        <v>No</v>
      </c>
      <c r="H121" t="str">
        <f t="shared" si="22"/>
        <v>No</v>
      </c>
      <c r="I121">
        <f t="shared" si="23"/>
        <v>0</v>
      </c>
      <c r="J121" t="str">
        <f t="shared" si="24"/>
        <v>Yes</v>
      </c>
      <c r="K121" t="str">
        <f t="shared" si="25"/>
        <v>OBESITY</v>
      </c>
      <c r="L121" t="str">
        <f t="shared" si="26"/>
        <v>pre diabeties</v>
      </c>
      <c r="M121" s="34">
        <f t="shared" si="27"/>
        <v>37230</v>
      </c>
      <c r="N121" s="36">
        <f t="shared" si="28"/>
        <v>1534.3</v>
      </c>
      <c r="O121" s="23" t="str">
        <f t="shared" si="29"/>
        <v>tier - 2</v>
      </c>
      <c r="P121" s="34" t="str">
        <f t="shared" si="30"/>
        <v>tier - 2</v>
      </c>
      <c r="Q121" s="34" t="str">
        <f t="shared" si="31"/>
        <v>R1013</v>
      </c>
      <c r="R121" s="23">
        <f t="shared" si="32"/>
        <v>21</v>
      </c>
      <c r="Z121" s="1" t="s">
        <v>2257</v>
      </c>
      <c r="AA121" s="1" t="s">
        <v>4988</v>
      </c>
      <c r="AB121" t="s">
        <v>4743</v>
      </c>
      <c r="AC121" t="s">
        <v>4989</v>
      </c>
      <c r="AG121" t="s">
        <v>2257</v>
      </c>
      <c r="AH121">
        <v>30.495000000000001</v>
      </c>
      <c r="AI121">
        <v>6.29</v>
      </c>
      <c r="AJ121" s="20" t="s">
        <v>2380</v>
      </c>
      <c r="AK121" t="s">
        <v>2380</v>
      </c>
      <c r="AL121" t="s">
        <v>2380</v>
      </c>
      <c r="AM121" s="29">
        <v>0</v>
      </c>
      <c r="AN121" s="20" t="s">
        <v>2383</v>
      </c>
      <c r="AO121" s="20" t="str">
        <f t="shared" si="33"/>
        <v>OBESITY</v>
      </c>
      <c r="AP121" s="20" t="str">
        <f t="shared" si="34"/>
        <v>pre diabeties</v>
      </c>
      <c r="AS121" t="s">
        <v>137</v>
      </c>
      <c r="AT121">
        <v>2001</v>
      </c>
      <c r="AU121" s="28" t="s">
        <v>30</v>
      </c>
      <c r="AV121">
        <v>5</v>
      </c>
      <c r="AW121">
        <v>0</v>
      </c>
      <c r="AX121" s="38">
        <v>1534.3</v>
      </c>
      <c r="AY121" t="s">
        <v>11</v>
      </c>
      <c r="AZ121" t="s">
        <v>11</v>
      </c>
      <c r="BA121" t="s">
        <v>13</v>
      </c>
      <c r="BB121" s="35">
        <f>DATE(AT121,MATCH(AU121,{"Jan","Feb","Mar","Apr","May","Jun","Jul","Aug","Sep","Oct","Nov","Dec"}, 0),AV121)</f>
        <v>37230</v>
      </c>
      <c r="BC121" s="20">
        <f t="shared" si="35"/>
        <v>21</v>
      </c>
    </row>
    <row r="122" spans="2:55" ht="15.5" hidden="1" x14ac:dyDescent="0.35">
      <c r="B122" s="1" t="s">
        <v>2256</v>
      </c>
      <c r="C122" t="str">
        <f>VLOOKUP(B122,Z121:AE2456,2,FALSE)</f>
        <v>Stroffolino,</v>
      </c>
      <c r="D122">
        <f t="shared" si="18"/>
        <v>44.88</v>
      </c>
      <c r="E122">
        <f t="shared" si="19"/>
        <v>6.04</v>
      </c>
      <c r="F122" t="str">
        <f t="shared" si="20"/>
        <v>No</v>
      </c>
      <c r="G122" t="str">
        <f t="shared" si="21"/>
        <v>No</v>
      </c>
      <c r="H122" t="str">
        <f t="shared" si="22"/>
        <v>Yes</v>
      </c>
      <c r="I122">
        <f t="shared" si="23"/>
        <v>1</v>
      </c>
      <c r="J122" t="str">
        <f t="shared" si="24"/>
        <v>Yes</v>
      </c>
      <c r="K122" t="str">
        <f t="shared" si="25"/>
        <v>OBESITY</v>
      </c>
      <c r="L122" t="str">
        <f t="shared" si="26"/>
        <v>pre diabeties</v>
      </c>
      <c r="M122" s="34">
        <f t="shared" si="27"/>
        <v>33869</v>
      </c>
      <c r="N122" s="36">
        <f t="shared" si="28"/>
        <v>1566.88</v>
      </c>
      <c r="O122" s="23" t="str">
        <f t="shared" si="29"/>
        <v>tier - 2</v>
      </c>
      <c r="P122" s="34" t="str">
        <f t="shared" si="30"/>
        <v>tier - 1</v>
      </c>
      <c r="Q122" s="34" t="str">
        <f t="shared" si="31"/>
        <v>R1013</v>
      </c>
      <c r="R122" s="23">
        <f t="shared" si="32"/>
        <v>30</v>
      </c>
      <c r="Z122" s="1" t="s">
        <v>2256</v>
      </c>
      <c r="AA122" s="1" t="s">
        <v>4990</v>
      </c>
      <c r="AB122" t="s">
        <v>4746</v>
      </c>
      <c r="AC122" t="s">
        <v>4991</v>
      </c>
      <c r="AD122" t="s">
        <v>4992</v>
      </c>
      <c r="AG122" t="s">
        <v>2256</v>
      </c>
      <c r="AH122">
        <v>44.88</v>
      </c>
      <c r="AI122">
        <v>6.04</v>
      </c>
      <c r="AJ122" s="20" t="s">
        <v>2380</v>
      </c>
      <c r="AK122" t="s">
        <v>2380</v>
      </c>
      <c r="AL122" t="s">
        <v>2383</v>
      </c>
      <c r="AM122" s="29">
        <v>1</v>
      </c>
      <c r="AN122" s="20" t="s">
        <v>2383</v>
      </c>
      <c r="AO122" s="20" t="str">
        <f t="shared" si="33"/>
        <v>OBESITY</v>
      </c>
      <c r="AP122" s="20" t="str">
        <f t="shared" si="34"/>
        <v>pre diabeties</v>
      </c>
      <c r="AS122" t="s">
        <v>138</v>
      </c>
      <c r="AT122">
        <v>1992</v>
      </c>
      <c r="AU122" s="28" t="s">
        <v>20</v>
      </c>
      <c r="AV122">
        <v>22</v>
      </c>
      <c r="AW122">
        <v>0</v>
      </c>
      <c r="AX122" s="38">
        <v>1566.88</v>
      </c>
      <c r="AY122" t="s">
        <v>11</v>
      </c>
      <c r="AZ122" t="s">
        <v>16</v>
      </c>
      <c r="BA122" t="s">
        <v>13</v>
      </c>
      <c r="BB122" s="35">
        <f>DATE(AT122,MATCH(AU122,{"Jan","Feb","Mar","Apr","May","Jun","Jul","Aug","Sep","Oct","Nov","Dec"}, 0),AV122)</f>
        <v>33869</v>
      </c>
      <c r="BC122" s="20">
        <f t="shared" si="35"/>
        <v>30</v>
      </c>
    </row>
    <row r="123" spans="2:55" ht="15.5" hidden="1" x14ac:dyDescent="0.35">
      <c r="B123" s="1" t="s">
        <v>2255</v>
      </c>
      <c r="C123" t="str">
        <f>VLOOKUP(B123,Z122:AE2457,2,FALSE)</f>
        <v>Clubb,</v>
      </c>
      <c r="D123">
        <f t="shared" si="18"/>
        <v>44.32</v>
      </c>
      <c r="E123">
        <f t="shared" si="19"/>
        <v>10.55</v>
      </c>
      <c r="F123" t="str">
        <f t="shared" si="20"/>
        <v>No</v>
      </c>
      <c r="G123" t="str">
        <f t="shared" si="21"/>
        <v>No</v>
      </c>
      <c r="H123" t="str">
        <f t="shared" si="22"/>
        <v>No</v>
      </c>
      <c r="I123">
        <f t="shared" si="23"/>
        <v>0</v>
      </c>
      <c r="J123" t="str">
        <f t="shared" si="24"/>
        <v>Yes</v>
      </c>
      <c r="K123" t="str">
        <f t="shared" si="25"/>
        <v>OBESITY</v>
      </c>
      <c r="L123" t="str">
        <f t="shared" si="26"/>
        <v>diabeties</v>
      </c>
      <c r="M123" s="34">
        <f t="shared" si="27"/>
        <v>38310</v>
      </c>
      <c r="N123" s="36">
        <f t="shared" si="28"/>
        <v>1607.51</v>
      </c>
      <c r="O123" s="23" t="str">
        <f t="shared" si="29"/>
        <v>tier - 2</v>
      </c>
      <c r="P123" s="34" t="str">
        <f t="shared" si="30"/>
        <v>tier - 3</v>
      </c>
      <c r="Q123" s="34" t="str">
        <f t="shared" si="31"/>
        <v>R1013</v>
      </c>
      <c r="R123" s="23">
        <f t="shared" si="32"/>
        <v>18</v>
      </c>
      <c r="Z123" s="1" t="s">
        <v>2255</v>
      </c>
      <c r="AA123" s="1" t="s">
        <v>4993</v>
      </c>
      <c r="AB123" t="s">
        <v>4746</v>
      </c>
      <c r="AC123" t="s">
        <v>4792</v>
      </c>
      <c r="AG123" t="s">
        <v>2255</v>
      </c>
      <c r="AH123">
        <v>44.32</v>
      </c>
      <c r="AI123">
        <v>10.55</v>
      </c>
      <c r="AJ123" s="20" t="s">
        <v>2380</v>
      </c>
      <c r="AK123" t="s">
        <v>2380</v>
      </c>
      <c r="AL123" t="s">
        <v>2380</v>
      </c>
      <c r="AM123" s="29">
        <v>0</v>
      </c>
      <c r="AN123" s="20" t="s">
        <v>2383</v>
      </c>
      <c r="AO123" s="20" t="str">
        <f t="shared" si="33"/>
        <v>OBESITY</v>
      </c>
      <c r="AP123" s="20" t="str">
        <f t="shared" si="34"/>
        <v>diabeties</v>
      </c>
      <c r="AS123" t="s">
        <v>139</v>
      </c>
      <c r="AT123">
        <v>2004</v>
      </c>
      <c r="AU123" s="28" t="s">
        <v>15</v>
      </c>
      <c r="AV123">
        <v>19</v>
      </c>
      <c r="AW123">
        <v>0</v>
      </c>
      <c r="AX123" s="38">
        <v>1607.51</v>
      </c>
      <c r="AY123" t="s">
        <v>11</v>
      </c>
      <c r="AZ123" t="s">
        <v>12</v>
      </c>
      <c r="BA123" t="s">
        <v>13</v>
      </c>
      <c r="BB123" s="35">
        <f>DATE(AT123,MATCH(AU123,{"Jan","Feb","Mar","Apr","May","Jun","Jul","Aug","Sep","Oct","Nov","Dec"}, 0),AV123)</f>
        <v>38310</v>
      </c>
      <c r="BC123" s="20">
        <f t="shared" si="35"/>
        <v>18</v>
      </c>
    </row>
    <row r="124" spans="2:55" ht="15.5" hidden="1" x14ac:dyDescent="0.35">
      <c r="B124" s="1" t="s">
        <v>2254</v>
      </c>
      <c r="C124" t="str">
        <f>VLOOKUP(B124,Z123:AE2458,2,FALSE)</f>
        <v>McGoogan,</v>
      </c>
      <c r="D124">
        <f t="shared" si="18"/>
        <v>46.39</v>
      </c>
      <c r="E124">
        <f t="shared" si="19"/>
        <v>5.09</v>
      </c>
      <c r="F124" t="str">
        <f t="shared" si="20"/>
        <v>No</v>
      </c>
      <c r="G124" t="str">
        <f t="shared" si="21"/>
        <v>No</v>
      </c>
      <c r="H124" t="str">
        <f t="shared" si="22"/>
        <v>No</v>
      </c>
      <c r="I124">
        <f t="shared" si="23"/>
        <v>0</v>
      </c>
      <c r="J124" t="str">
        <f t="shared" si="24"/>
        <v>Yes</v>
      </c>
      <c r="K124" t="str">
        <f t="shared" si="25"/>
        <v>OBESITY</v>
      </c>
      <c r="L124" t="str">
        <f t="shared" si="26"/>
        <v>normal</v>
      </c>
      <c r="M124" s="34">
        <f t="shared" si="27"/>
        <v>38190</v>
      </c>
      <c r="N124" s="36">
        <f t="shared" si="28"/>
        <v>1615.77</v>
      </c>
      <c r="O124" s="23" t="str">
        <f t="shared" si="29"/>
        <v>tier - 2</v>
      </c>
      <c r="P124" s="34" t="str">
        <f t="shared" si="30"/>
        <v>tier - 1</v>
      </c>
      <c r="Q124" s="34" t="str">
        <f t="shared" si="31"/>
        <v>R1013</v>
      </c>
      <c r="R124" s="23">
        <f t="shared" si="32"/>
        <v>18</v>
      </c>
      <c r="Z124" s="1" t="s">
        <v>2254</v>
      </c>
      <c r="AA124" s="1" t="s">
        <v>4994</v>
      </c>
      <c r="AB124" t="s">
        <v>4746</v>
      </c>
      <c r="AC124" t="s">
        <v>4995</v>
      </c>
      <c r="AG124" t="s">
        <v>2254</v>
      </c>
      <c r="AH124">
        <v>46.39</v>
      </c>
      <c r="AI124">
        <v>5.09</v>
      </c>
      <c r="AJ124" s="20" t="s">
        <v>2380</v>
      </c>
      <c r="AK124" t="s">
        <v>2380</v>
      </c>
      <c r="AL124" t="s">
        <v>2380</v>
      </c>
      <c r="AM124" s="29">
        <v>0</v>
      </c>
      <c r="AN124" s="20" t="s">
        <v>2383</v>
      </c>
      <c r="AO124" s="20" t="str">
        <f t="shared" si="33"/>
        <v>OBESITY</v>
      </c>
      <c r="AP124" s="20" t="str">
        <f t="shared" si="34"/>
        <v>normal</v>
      </c>
      <c r="AS124" t="s">
        <v>140</v>
      </c>
      <c r="AT124">
        <v>2004</v>
      </c>
      <c r="AU124" s="28" t="s">
        <v>10</v>
      </c>
      <c r="AV124">
        <v>22</v>
      </c>
      <c r="AW124">
        <v>0</v>
      </c>
      <c r="AX124" s="38">
        <v>1615.77</v>
      </c>
      <c r="AY124" t="s">
        <v>11</v>
      </c>
      <c r="AZ124" t="s">
        <v>16</v>
      </c>
      <c r="BA124" t="s">
        <v>13</v>
      </c>
      <c r="BB124" s="35">
        <f>DATE(AT124,MATCH(AU124,{"Jan","Feb","Mar","Apr","May","Jun","Jul","Aug","Sep","Oct","Nov","Dec"}, 0),AV124)</f>
        <v>38190</v>
      </c>
      <c r="BC124" s="20">
        <f t="shared" si="35"/>
        <v>18</v>
      </c>
    </row>
    <row r="125" spans="2:55" ht="15.5" hidden="1" x14ac:dyDescent="0.35">
      <c r="B125" s="1" t="s">
        <v>2253</v>
      </c>
      <c r="C125" t="str">
        <f>VLOOKUP(B125,Z124:AE2459,2,FALSE)</f>
        <v>Keflezighi,</v>
      </c>
      <c r="D125">
        <f t="shared" si="18"/>
        <v>42.13</v>
      </c>
      <c r="E125">
        <f t="shared" si="19"/>
        <v>5.2</v>
      </c>
      <c r="F125" t="str">
        <f t="shared" si="20"/>
        <v>yes</v>
      </c>
      <c r="G125" t="str">
        <f t="shared" si="21"/>
        <v>No</v>
      </c>
      <c r="H125" t="str">
        <f t="shared" si="22"/>
        <v>No</v>
      </c>
      <c r="I125">
        <f t="shared" si="23"/>
        <v>1</v>
      </c>
      <c r="J125" t="str">
        <f t="shared" si="24"/>
        <v>Yes</v>
      </c>
      <c r="K125" t="str">
        <f t="shared" si="25"/>
        <v>OBESITY</v>
      </c>
      <c r="L125" t="str">
        <f t="shared" si="26"/>
        <v>normal</v>
      </c>
      <c r="M125" s="34">
        <f t="shared" si="27"/>
        <v>34916</v>
      </c>
      <c r="N125" s="36">
        <f t="shared" si="28"/>
        <v>1617.16</v>
      </c>
      <c r="O125" s="23" t="str">
        <f t="shared" si="29"/>
        <v>tier - 2</v>
      </c>
      <c r="P125" s="34" t="str">
        <f t="shared" si="30"/>
        <v>tier - 1</v>
      </c>
      <c r="Q125" s="34" t="str">
        <f t="shared" si="31"/>
        <v>R1013</v>
      </c>
      <c r="R125" s="23">
        <f t="shared" si="32"/>
        <v>27</v>
      </c>
      <c r="Z125" s="1" t="s">
        <v>2253</v>
      </c>
      <c r="AA125" s="1" t="s">
        <v>4996</v>
      </c>
      <c r="AB125" t="s">
        <v>4746</v>
      </c>
      <c r="AC125" t="s">
        <v>4997</v>
      </c>
      <c r="AG125" t="s">
        <v>2253</v>
      </c>
      <c r="AH125">
        <v>42.13</v>
      </c>
      <c r="AI125">
        <v>5.2</v>
      </c>
      <c r="AJ125" s="20" t="s">
        <v>2382</v>
      </c>
      <c r="AK125" t="s">
        <v>2380</v>
      </c>
      <c r="AL125" t="s">
        <v>2380</v>
      </c>
      <c r="AM125" s="29">
        <v>1</v>
      </c>
      <c r="AN125" s="20" t="s">
        <v>2383</v>
      </c>
      <c r="AO125" s="20" t="str">
        <f t="shared" si="33"/>
        <v>OBESITY</v>
      </c>
      <c r="AP125" s="20" t="str">
        <f t="shared" si="34"/>
        <v>normal</v>
      </c>
      <c r="AS125" t="s">
        <v>141</v>
      </c>
      <c r="AT125">
        <v>1995</v>
      </c>
      <c r="AU125" s="28" t="s">
        <v>35</v>
      </c>
      <c r="AV125">
        <v>5</v>
      </c>
      <c r="AW125">
        <v>0</v>
      </c>
      <c r="AX125" s="38">
        <v>1617.16</v>
      </c>
      <c r="AY125" t="s">
        <v>11</v>
      </c>
      <c r="AZ125" t="s">
        <v>16</v>
      </c>
      <c r="BA125" t="s">
        <v>13</v>
      </c>
      <c r="BB125" s="35">
        <f>DATE(AT125,MATCH(AU125,{"Jan","Feb","Mar","Apr","May","Jun","Jul","Aug","Sep","Oct","Nov","Dec"}, 0),AV125)</f>
        <v>34916</v>
      </c>
      <c r="BC125" s="20">
        <f t="shared" si="35"/>
        <v>27</v>
      </c>
    </row>
    <row r="126" spans="2:55" ht="15.5" hidden="1" x14ac:dyDescent="0.35">
      <c r="B126" s="1" t="s">
        <v>2252</v>
      </c>
      <c r="C126" t="str">
        <f>VLOOKUP(B126,Z125:AE2460,2,FALSE)</f>
        <v>Syed,</v>
      </c>
      <c r="D126">
        <f t="shared" si="18"/>
        <v>30.78</v>
      </c>
      <c r="E126">
        <f t="shared" si="19"/>
        <v>8.4499999999999993</v>
      </c>
      <c r="F126" t="str">
        <f t="shared" si="20"/>
        <v>yes</v>
      </c>
      <c r="G126" t="str">
        <f t="shared" si="21"/>
        <v>No</v>
      </c>
      <c r="H126" t="str">
        <f t="shared" si="22"/>
        <v>No</v>
      </c>
      <c r="I126">
        <f t="shared" si="23"/>
        <v>0</v>
      </c>
      <c r="J126" t="str">
        <f t="shared" si="24"/>
        <v>Yes</v>
      </c>
      <c r="K126" t="str">
        <f t="shared" si="25"/>
        <v>OBESITY</v>
      </c>
      <c r="L126" t="str">
        <f t="shared" si="26"/>
        <v>diabeties</v>
      </c>
      <c r="M126" s="34">
        <f t="shared" si="27"/>
        <v>37878</v>
      </c>
      <c r="N126" s="36">
        <f t="shared" si="28"/>
        <v>1621.34</v>
      </c>
      <c r="O126" s="23" t="str">
        <f t="shared" si="29"/>
        <v>tier - 2</v>
      </c>
      <c r="P126" s="34" t="str">
        <f t="shared" si="30"/>
        <v>tier - 2</v>
      </c>
      <c r="Q126" s="34" t="str">
        <f t="shared" si="31"/>
        <v>R1012</v>
      </c>
      <c r="R126" s="23">
        <f t="shared" si="32"/>
        <v>19</v>
      </c>
      <c r="Z126" s="1" t="s">
        <v>2252</v>
      </c>
      <c r="AA126" s="1" t="s">
        <v>4998</v>
      </c>
      <c r="AB126" t="s">
        <v>4746</v>
      </c>
      <c r="AC126" t="s">
        <v>4999</v>
      </c>
      <c r="AD126" t="s">
        <v>4826</v>
      </c>
      <c r="AG126" t="s">
        <v>2252</v>
      </c>
      <c r="AH126">
        <v>30.78</v>
      </c>
      <c r="AI126">
        <v>8.4499999999999993</v>
      </c>
      <c r="AJ126" s="20" t="s">
        <v>2382</v>
      </c>
      <c r="AK126" t="s">
        <v>2380</v>
      </c>
      <c r="AL126" t="s">
        <v>2380</v>
      </c>
      <c r="AM126" s="29">
        <v>0</v>
      </c>
      <c r="AN126" s="20" t="s">
        <v>2383</v>
      </c>
      <c r="AO126" s="20" t="str">
        <f t="shared" si="33"/>
        <v>OBESITY</v>
      </c>
      <c r="AP126" s="20" t="str">
        <f t="shared" si="34"/>
        <v>diabeties</v>
      </c>
      <c r="AS126" t="s">
        <v>142</v>
      </c>
      <c r="AT126">
        <v>2003</v>
      </c>
      <c r="AU126" s="28" t="s">
        <v>20</v>
      </c>
      <c r="AV126">
        <v>14</v>
      </c>
      <c r="AW126">
        <v>0</v>
      </c>
      <c r="AX126" s="38">
        <v>1621.34</v>
      </c>
      <c r="AY126" t="s">
        <v>11</v>
      </c>
      <c r="AZ126" t="s">
        <v>11</v>
      </c>
      <c r="BA126" t="s">
        <v>23</v>
      </c>
      <c r="BB126" s="35">
        <f>DATE(AT126,MATCH(AU126,{"Jan","Feb","Mar","Apr","May","Jun","Jul","Aug","Sep","Oct","Nov","Dec"}, 0),AV126)</f>
        <v>37878</v>
      </c>
      <c r="BC126" s="20">
        <f t="shared" si="35"/>
        <v>19</v>
      </c>
    </row>
    <row r="127" spans="2:55" ht="15.5" hidden="1" x14ac:dyDescent="0.35">
      <c r="B127" s="1" t="s">
        <v>2251</v>
      </c>
      <c r="C127" t="str">
        <f>VLOOKUP(B127,Z126:AE2461,2,FALSE)</f>
        <v>Segal,</v>
      </c>
      <c r="D127">
        <f t="shared" si="18"/>
        <v>31.35</v>
      </c>
      <c r="E127">
        <f t="shared" si="19"/>
        <v>9.5399999999999991</v>
      </c>
      <c r="F127" t="str">
        <f t="shared" si="20"/>
        <v>No</v>
      </c>
      <c r="G127" t="str">
        <f t="shared" si="21"/>
        <v>No</v>
      </c>
      <c r="H127" t="str">
        <f t="shared" si="22"/>
        <v>No</v>
      </c>
      <c r="I127">
        <f t="shared" si="23"/>
        <v>0</v>
      </c>
      <c r="J127" t="str">
        <f t="shared" si="24"/>
        <v>Yes</v>
      </c>
      <c r="K127" t="str">
        <f t="shared" si="25"/>
        <v>OBESITY</v>
      </c>
      <c r="L127" t="str">
        <f t="shared" si="26"/>
        <v>diabeties</v>
      </c>
      <c r="M127" s="34">
        <f t="shared" si="27"/>
        <v>38220</v>
      </c>
      <c r="N127" s="36">
        <f t="shared" si="28"/>
        <v>1621.88</v>
      </c>
      <c r="O127" s="23" t="str">
        <f t="shared" si="29"/>
        <v>tier - 2</v>
      </c>
      <c r="P127" s="34" t="str">
        <f t="shared" si="30"/>
        <v>tier - 2</v>
      </c>
      <c r="Q127" s="34" t="str">
        <f t="shared" si="31"/>
        <v>R1013</v>
      </c>
      <c r="R127" s="23">
        <f t="shared" si="32"/>
        <v>18</v>
      </c>
      <c r="Z127" s="1" t="s">
        <v>2251</v>
      </c>
      <c r="AA127" s="1" t="s">
        <v>5000</v>
      </c>
      <c r="AB127" t="s">
        <v>4746</v>
      </c>
      <c r="AC127" t="s">
        <v>4987</v>
      </c>
      <c r="AD127" t="s">
        <v>4785</v>
      </c>
      <c r="AG127" t="s">
        <v>2251</v>
      </c>
      <c r="AH127">
        <v>31.35</v>
      </c>
      <c r="AI127">
        <v>9.5399999999999991</v>
      </c>
      <c r="AJ127" s="20" t="s">
        <v>2380</v>
      </c>
      <c r="AK127" t="s">
        <v>2380</v>
      </c>
      <c r="AL127" t="s">
        <v>2380</v>
      </c>
      <c r="AM127" s="29">
        <v>0</v>
      </c>
      <c r="AN127" s="20" t="s">
        <v>2383</v>
      </c>
      <c r="AO127" s="20" t="str">
        <f t="shared" si="33"/>
        <v>OBESITY</v>
      </c>
      <c r="AP127" s="20" t="str">
        <f t="shared" si="34"/>
        <v>diabeties</v>
      </c>
      <c r="AS127" t="s">
        <v>143</v>
      </c>
      <c r="AT127">
        <v>2004</v>
      </c>
      <c r="AU127" s="28" t="s">
        <v>35</v>
      </c>
      <c r="AV127">
        <v>21</v>
      </c>
      <c r="AW127">
        <v>0</v>
      </c>
      <c r="AX127" s="38">
        <v>1621.88</v>
      </c>
      <c r="AY127" t="s">
        <v>11</v>
      </c>
      <c r="AZ127" t="s">
        <v>11</v>
      </c>
      <c r="BA127" t="s">
        <v>13</v>
      </c>
      <c r="BB127" s="35">
        <f>DATE(AT127,MATCH(AU127,{"Jan","Feb","Mar","Apr","May","Jun","Jul","Aug","Sep","Oct","Nov","Dec"}, 0),AV127)</f>
        <v>38220</v>
      </c>
      <c r="BC127" s="20">
        <f t="shared" si="35"/>
        <v>18</v>
      </c>
    </row>
    <row r="128" spans="2:55" ht="15.5" hidden="1" x14ac:dyDescent="0.35">
      <c r="B128" s="1" t="s">
        <v>2250</v>
      </c>
      <c r="C128" t="str">
        <f>VLOOKUP(B128,Z127:AE2462,2,FALSE)</f>
        <v>Defranco,</v>
      </c>
      <c r="D128">
        <f t="shared" si="18"/>
        <v>41.46</v>
      </c>
      <c r="E128">
        <f t="shared" si="19"/>
        <v>4.99</v>
      </c>
      <c r="F128" t="str">
        <f t="shared" si="20"/>
        <v>yes</v>
      </c>
      <c r="G128" t="str">
        <f t="shared" si="21"/>
        <v>No</v>
      </c>
      <c r="H128" t="str">
        <f t="shared" si="22"/>
        <v>No</v>
      </c>
      <c r="I128">
        <f t="shared" si="23"/>
        <v>2</v>
      </c>
      <c r="J128" t="str">
        <f t="shared" si="24"/>
        <v>Yes</v>
      </c>
      <c r="K128" t="str">
        <f t="shared" si="25"/>
        <v>OBESITY</v>
      </c>
      <c r="L128" t="str">
        <f t="shared" si="26"/>
        <v>normal</v>
      </c>
      <c r="M128" s="34">
        <f t="shared" si="27"/>
        <v>38193</v>
      </c>
      <c r="N128" s="36">
        <f t="shared" si="28"/>
        <v>1622.19</v>
      </c>
      <c r="O128" s="23" t="str">
        <f t="shared" si="29"/>
        <v>tier - 2</v>
      </c>
      <c r="P128" s="34" t="str">
        <f t="shared" si="30"/>
        <v>tier - 1</v>
      </c>
      <c r="Q128" s="34" t="str">
        <f t="shared" si="31"/>
        <v>R1013</v>
      </c>
      <c r="R128" s="23">
        <f t="shared" si="32"/>
        <v>18</v>
      </c>
      <c r="Z128" s="1" t="s">
        <v>2250</v>
      </c>
      <c r="AA128" s="1" t="s">
        <v>5001</v>
      </c>
      <c r="AB128" t="s">
        <v>4743</v>
      </c>
      <c r="AC128" t="s">
        <v>5002</v>
      </c>
      <c r="AG128" t="s">
        <v>2250</v>
      </c>
      <c r="AH128">
        <v>41.46</v>
      </c>
      <c r="AI128">
        <v>4.99</v>
      </c>
      <c r="AJ128" s="20" t="s">
        <v>2382</v>
      </c>
      <c r="AK128" t="s">
        <v>2380</v>
      </c>
      <c r="AL128" t="s">
        <v>2380</v>
      </c>
      <c r="AM128" s="29">
        <v>2</v>
      </c>
      <c r="AN128" s="20" t="s">
        <v>2383</v>
      </c>
      <c r="AO128" s="20" t="str">
        <f t="shared" si="33"/>
        <v>OBESITY</v>
      </c>
      <c r="AP128" s="20" t="str">
        <f t="shared" si="34"/>
        <v>normal</v>
      </c>
      <c r="AS128" t="s">
        <v>144</v>
      </c>
      <c r="AT128">
        <v>2004</v>
      </c>
      <c r="AU128" s="28" t="s">
        <v>10</v>
      </c>
      <c r="AV128">
        <v>25</v>
      </c>
      <c r="AW128">
        <v>0</v>
      </c>
      <c r="AX128" s="38">
        <v>1622.19</v>
      </c>
      <c r="AY128" t="s">
        <v>11</v>
      </c>
      <c r="AZ128" t="s">
        <v>16</v>
      </c>
      <c r="BA128" t="s">
        <v>13</v>
      </c>
      <c r="BB128" s="35">
        <f>DATE(AT128,MATCH(AU128,{"Jan","Feb","Mar","Apr","May","Jun","Jul","Aug","Sep","Oct","Nov","Dec"}, 0),AV128)</f>
        <v>38193</v>
      </c>
      <c r="BC128" s="20">
        <f t="shared" si="35"/>
        <v>18</v>
      </c>
    </row>
    <row r="129" spans="2:55" ht="15.5" hidden="1" x14ac:dyDescent="0.35">
      <c r="B129" s="1" t="s">
        <v>2249</v>
      </c>
      <c r="C129" t="str">
        <f>VLOOKUP(B129,Z128:AE2463,2,FALSE)</f>
        <v>Kells,</v>
      </c>
      <c r="D129">
        <f t="shared" si="18"/>
        <v>48</v>
      </c>
      <c r="E129">
        <f t="shared" si="19"/>
        <v>10.54</v>
      </c>
      <c r="F129" t="str">
        <f t="shared" si="20"/>
        <v>No</v>
      </c>
      <c r="G129" t="str">
        <f t="shared" si="21"/>
        <v>No</v>
      </c>
      <c r="H129" t="str">
        <f t="shared" si="22"/>
        <v>No</v>
      </c>
      <c r="I129">
        <f t="shared" si="23"/>
        <v>0</v>
      </c>
      <c r="J129" t="str">
        <f t="shared" si="24"/>
        <v>Yes</v>
      </c>
      <c r="K129" t="str">
        <f t="shared" si="25"/>
        <v>OBESITY</v>
      </c>
      <c r="L129" t="str">
        <f t="shared" si="26"/>
        <v>diabeties</v>
      </c>
      <c r="M129" s="34">
        <f t="shared" si="27"/>
        <v>37873</v>
      </c>
      <c r="N129" s="36">
        <f t="shared" si="28"/>
        <v>1625.43</v>
      </c>
      <c r="O129" s="23" t="str">
        <f t="shared" si="29"/>
        <v>tier - 2</v>
      </c>
      <c r="P129" s="34" t="str">
        <f t="shared" si="30"/>
        <v>tier - 3</v>
      </c>
      <c r="Q129" s="34" t="str">
        <f t="shared" si="31"/>
        <v>R1012</v>
      </c>
      <c r="R129" s="23">
        <f t="shared" si="32"/>
        <v>19</v>
      </c>
      <c r="Z129" s="1" t="s">
        <v>2249</v>
      </c>
      <c r="AA129" s="1" t="s">
        <v>5003</v>
      </c>
      <c r="AB129" t="s">
        <v>4746</v>
      </c>
      <c r="AC129" t="s">
        <v>5004</v>
      </c>
      <c r="AG129" t="s">
        <v>2249</v>
      </c>
      <c r="AH129">
        <v>48</v>
      </c>
      <c r="AI129">
        <v>10.54</v>
      </c>
      <c r="AJ129" s="20" t="s">
        <v>2380</v>
      </c>
      <c r="AK129" t="s">
        <v>2380</v>
      </c>
      <c r="AL129" t="s">
        <v>2380</v>
      </c>
      <c r="AM129" s="29">
        <v>0</v>
      </c>
      <c r="AN129" s="20" t="s">
        <v>2383</v>
      </c>
      <c r="AO129" s="20" t="str">
        <f t="shared" si="33"/>
        <v>OBESITY</v>
      </c>
      <c r="AP129" s="20" t="str">
        <f t="shared" si="34"/>
        <v>diabeties</v>
      </c>
      <c r="AS129" t="s">
        <v>145</v>
      </c>
      <c r="AT129">
        <v>2003</v>
      </c>
      <c r="AU129" s="28" t="s">
        <v>20</v>
      </c>
      <c r="AV129">
        <v>9</v>
      </c>
      <c r="AW129">
        <v>0</v>
      </c>
      <c r="AX129" s="38">
        <v>1625.43</v>
      </c>
      <c r="AY129" t="s">
        <v>11</v>
      </c>
      <c r="AZ129" t="s">
        <v>12</v>
      </c>
      <c r="BA129" t="s">
        <v>23</v>
      </c>
      <c r="BB129" s="35">
        <f>DATE(AT129,MATCH(AU129,{"Jan","Feb","Mar","Apr","May","Jun","Jul","Aug","Sep","Oct","Nov","Dec"}, 0),AV129)</f>
        <v>37873</v>
      </c>
      <c r="BC129" s="20">
        <f t="shared" si="35"/>
        <v>19</v>
      </c>
    </row>
    <row r="130" spans="2:55" ht="15.5" hidden="1" x14ac:dyDescent="0.35">
      <c r="B130" s="1" t="s">
        <v>2248</v>
      </c>
      <c r="C130" t="str">
        <f>VLOOKUP(B130,Z129:AE2464,2,FALSE)</f>
        <v>Lawton,</v>
      </c>
      <c r="D130">
        <f t="shared" si="18"/>
        <v>49.13</v>
      </c>
      <c r="E130">
        <f t="shared" si="19"/>
        <v>4.54</v>
      </c>
      <c r="F130" t="str">
        <f t="shared" si="20"/>
        <v>No</v>
      </c>
      <c r="G130" t="str">
        <f t="shared" si="21"/>
        <v>No</v>
      </c>
      <c r="H130" t="str">
        <f t="shared" si="22"/>
        <v>No</v>
      </c>
      <c r="I130">
        <f t="shared" si="23"/>
        <v>0</v>
      </c>
      <c r="J130" t="str">
        <f t="shared" si="24"/>
        <v>Yes</v>
      </c>
      <c r="K130" t="str">
        <f t="shared" si="25"/>
        <v>OBESITY</v>
      </c>
      <c r="L130" t="str">
        <f t="shared" si="26"/>
        <v>normal</v>
      </c>
      <c r="M130" s="34">
        <f t="shared" si="27"/>
        <v>37959</v>
      </c>
      <c r="N130" s="36">
        <f t="shared" si="28"/>
        <v>1627.28</v>
      </c>
      <c r="O130" s="23" t="str">
        <f t="shared" si="29"/>
        <v>tier - 2</v>
      </c>
      <c r="P130" s="34" t="str">
        <f t="shared" si="30"/>
        <v>tier - 2</v>
      </c>
      <c r="Q130" s="34" t="str">
        <f t="shared" si="31"/>
        <v>R1012</v>
      </c>
      <c r="R130" s="23">
        <f t="shared" si="32"/>
        <v>19</v>
      </c>
      <c r="Z130" s="1" t="s">
        <v>2248</v>
      </c>
      <c r="AA130" s="1" t="s">
        <v>5005</v>
      </c>
      <c r="AB130" t="s">
        <v>4743</v>
      </c>
      <c r="AC130" t="s">
        <v>5006</v>
      </c>
      <c r="AD130" t="s">
        <v>4816</v>
      </c>
      <c r="AG130" t="s">
        <v>2248</v>
      </c>
      <c r="AH130">
        <v>49.13</v>
      </c>
      <c r="AI130">
        <v>4.54</v>
      </c>
      <c r="AJ130" s="20" t="s">
        <v>2380</v>
      </c>
      <c r="AK130" t="s">
        <v>2380</v>
      </c>
      <c r="AL130" t="s">
        <v>2380</v>
      </c>
      <c r="AM130" s="29">
        <v>0</v>
      </c>
      <c r="AN130" s="20" t="s">
        <v>2383</v>
      </c>
      <c r="AO130" s="20" t="str">
        <f t="shared" si="33"/>
        <v>OBESITY</v>
      </c>
      <c r="AP130" s="20" t="str">
        <f t="shared" si="34"/>
        <v>normal</v>
      </c>
      <c r="AS130" t="s">
        <v>146</v>
      </c>
      <c r="AT130">
        <v>2003</v>
      </c>
      <c r="AU130" s="28" t="s">
        <v>30</v>
      </c>
      <c r="AV130">
        <v>4</v>
      </c>
      <c r="AW130">
        <v>0</v>
      </c>
      <c r="AX130" s="38">
        <v>1627.28</v>
      </c>
      <c r="AY130" t="s">
        <v>11</v>
      </c>
      <c r="AZ130" t="s">
        <v>11</v>
      </c>
      <c r="BA130" t="s">
        <v>23</v>
      </c>
      <c r="BB130" s="35">
        <f>DATE(AT130,MATCH(AU130,{"Jan","Feb","Mar","Apr","May","Jun","Jul","Aug","Sep","Oct","Nov","Dec"}, 0),AV130)</f>
        <v>37959</v>
      </c>
      <c r="BC130" s="20">
        <f t="shared" si="35"/>
        <v>19</v>
      </c>
    </row>
    <row r="131" spans="2:55" ht="15.5" hidden="1" x14ac:dyDescent="0.35">
      <c r="B131" s="1" t="s">
        <v>2247</v>
      </c>
      <c r="C131" t="str">
        <f>VLOOKUP(B131,Z130:AE2465,2,FALSE)</f>
        <v>Bejar,</v>
      </c>
      <c r="D131">
        <f t="shared" si="18"/>
        <v>37.799999999999997</v>
      </c>
      <c r="E131">
        <f t="shared" si="19"/>
        <v>6.29</v>
      </c>
      <c r="F131" t="str">
        <f t="shared" si="20"/>
        <v>No</v>
      </c>
      <c r="G131" t="str">
        <f t="shared" si="21"/>
        <v>No</v>
      </c>
      <c r="H131" t="str">
        <f t="shared" si="22"/>
        <v>No</v>
      </c>
      <c r="I131">
        <f t="shared" si="23"/>
        <v>1</v>
      </c>
      <c r="J131" t="str">
        <f t="shared" si="24"/>
        <v>Yes</v>
      </c>
      <c r="K131" t="str">
        <f t="shared" si="25"/>
        <v>OBESITY</v>
      </c>
      <c r="L131" t="str">
        <f t="shared" si="26"/>
        <v>pre diabeties</v>
      </c>
      <c r="M131" s="34">
        <f t="shared" si="27"/>
        <v>37819</v>
      </c>
      <c r="N131" s="36">
        <f t="shared" si="28"/>
        <v>1628.47</v>
      </c>
      <c r="O131" s="23" t="str">
        <f t="shared" si="29"/>
        <v>tier - 2</v>
      </c>
      <c r="P131" s="34" t="str">
        <f t="shared" si="30"/>
        <v>tier - 1</v>
      </c>
      <c r="Q131" s="34" t="str">
        <f t="shared" si="31"/>
        <v>R1012</v>
      </c>
      <c r="R131" s="23">
        <f t="shared" si="32"/>
        <v>19</v>
      </c>
      <c r="Z131" s="1" t="s">
        <v>2247</v>
      </c>
      <c r="AA131" s="1" t="s">
        <v>5007</v>
      </c>
      <c r="AB131" t="s">
        <v>4746</v>
      </c>
      <c r="AC131" t="s">
        <v>4747</v>
      </c>
      <c r="AD131" t="s">
        <v>4992</v>
      </c>
      <c r="AG131" t="s">
        <v>2247</v>
      </c>
      <c r="AH131">
        <v>37.799999999999997</v>
      </c>
      <c r="AI131">
        <v>6.29</v>
      </c>
      <c r="AJ131" s="20" t="s">
        <v>2380</v>
      </c>
      <c r="AK131" t="s">
        <v>2380</v>
      </c>
      <c r="AL131" t="s">
        <v>2380</v>
      </c>
      <c r="AM131" s="29">
        <v>1</v>
      </c>
      <c r="AN131" s="20" t="s">
        <v>2383</v>
      </c>
      <c r="AO131" s="20" t="str">
        <f t="shared" si="33"/>
        <v>OBESITY</v>
      </c>
      <c r="AP131" s="20" t="str">
        <f t="shared" si="34"/>
        <v>pre diabeties</v>
      </c>
      <c r="AS131" t="s">
        <v>147</v>
      </c>
      <c r="AT131">
        <v>2003</v>
      </c>
      <c r="AU131" s="28" t="s">
        <v>10</v>
      </c>
      <c r="AV131">
        <v>17</v>
      </c>
      <c r="AW131">
        <v>0</v>
      </c>
      <c r="AX131" s="38">
        <v>1628.47</v>
      </c>
      <c r="AY131" t="s">
        <v>11</v>
      </c>
      <c r="AZ131" t="s">
        <v>16</v>
      </c>
      <c r="BA131" t="s">
        <v>23</v>
      </c>
      <c r="BB131" s="35">
        <f>DATE(AT131,MATCH(AU131,{"Jan","Feb","Mar","Apr","May","Jun","Jul","Aug","Sep","Oct","Nov","Dec"}, 0),AV131)</f>
        <v>37819</v>
      </c>
      <c r="BC131" s="20">
        <f t="shared" si="35"/>
        <v>19</v>
      </c>
    </row>
    <row r="132" spans="2:55" ht="15.5" hidden="1" x14ac:dyDescent="0.35">
      <c r="B132" s="1" t="s">
        <v>2246</v>
      </c>
      <c r="C132" t="str">
        <f>VLOOKUP(B132,Z131:AE2466,2,FALSE)</f>
        <v>Navarro</v>
      </c>
      <c r="D132">
        <f t="shared" si="18"/>
        <v>38.299999999999997</v>
      </c>
      <c r="E132">
        <f t="shared" si="19"/>
        <v>9.51</v>
      </c>
      <c r="F132" t="str">
        <f t="shared" si="20"/>
        <v>No</v>
      </c>
      <c r="G132" t="str">
        <f t="shared" si="21"/>
        <v>No</v>
      </c>
      <c r="H132" t="str">
        <f t="shared" si="22"/>
        <v>No</v>
      </c>
      <c r="I132">
        <f t="shared" si="23"/>
        <v>0</v>
      </c>
      <c r="J132" t="str">
        <f t="shared" si="24"/>
        <v>Yes</v>
      </c>
      <c r="K132" t="str">
        <f t="shared" si="25"/>
        <v>OBESITY</v>
      </c>
      <c r="L132" t="str">
        <f t="shared" si="26"/>
        <v>diabeties</v>
      </c>
      <c r="M132" s="34">
        <f t="shared" si="27"/>
        <v>38264</v>
      </c>
      <c r="N132" s="36">
        <f t="shared" si="28"/>
        <v>1629.83</v>
      </c>
      <c r="O132" s="23" t="str">
        <f t="shared" si="29"/>
        <v>tier - 2</v>
      </c>
      <c r="P132" s="34" t="str">
        <f t="shared" si="30"/>
        <v>tier - 2</v>
      </c>
      <c r="Q132" s="34" t="str">
        <f t="shared" si="31"/>
        <v>R1013</v>
      </c>
      <c r="R132" s="23">
        <f t="shared" si="32"/>
        <v>18</v>
      </c>
      <c r="Z132" s="1" t="s">
        <v>2246</v>
      </c>
      <c r="AA132" s="1" t="s">
        <v>5008</v>
      </c>
      <c r="AB132" t="s">
        <v>5009</v>
      </c>
      <c r="AC132" t="s">
        <v>4746</v>
      </c>
      <c r="AD132" t="s">
        <v>5010</v>
      </c>
      <c r="AE132" t="s">
        <v>4790</v>
      </c>
      <c r="AG132" t="s">
        <v>2246</v>
      </c>
      <c r="AH132">
        <v>38.299999999999997</v>
      </c>
      <c r="AI132">
        <v>9.51</v>
      </c>
      <c r="AJ132" s="20" t="s">
        <v>2380</v>
      </c>
      <c r="AK132" t="s">
        <v>2380</v>
      </c>
      <c r="AL132" t="s">
        <v>2380</v>
      </c>
      <c r="AM132" s="29">
        <v>0</v>
      </c>
      <c r="AN132" s="20" t="s">
        <v>2383</v>
      </c>
      <c r="AO132" s="20" t="str">
        <f t="shared" si="33"/>
        <v>OBESITY</v>
      </c>
      <c r="AP132" s="20" t="str">
        <f t="shared" si="34"/>
        <v>diabeties</v>
      </c>
      <c r="AS132" t="s">
        <v>148</v>
      </c>
      <c r="AT132">
        <v>2004</v>
      </c>
      <c r="AU132" s="28" t="s">
        <v>37</v>
      </c>
      <c r="AV132">
        <v>4</v>
      </c>
      <c r="AW132">
        <v>0</v>
      </c>
      <c r="AX132" s="38">
        <v>1629.83</v>
      </c>
      <c r="AY132" t="s">
        <v>11</v>
      </c>
      <c r="AZ132" t="s">
        <v>11</v>
      </c>
      <c r="BA132" t="s">
        <v>13</v>
      </c>
      <c r="BB132" s="35">
        <f>DATE(AT132,MATCH(AU132,{"Jan","Feb","Mar","Apr","May","Jun","Jul","Aug","Sep","Oct","Nov","Dec"}, 0),AV132)</f>
        <v>38264</v>
      </c>
      <c r="BC132" s="20">
        <f t="shared" si="35"/>
        <v>18</v>
      </c>
    </row>
    <row r="133" spans="2:55" ht="15.5" hidden="1" x14ac:dyDescent="0.35">
      <c r="B133" s="1" t="s">
        <v>2245</v>
      </c>
      <c r="C133" t="str">
        <f>VLOOKUP(B133,Z132:AE2467,2,FALSE)</f>
        <v>Tice,</v>
      </c>
      <c r="D133">
        <f t="shared" si="18"/>
        <v>32.774999999999999</v>
      </c>
      <c r="E133">
        <f t="shared" si="19"/>
        <v>4.72</v>
      </c>
      <c r="F133" t="str">
        <f t="shared" si="20"/>
        <v>No</v>
      </c>
      <c r="G133" t="str">
        <f t="shared" si="21"/>
        <v>No</v>
      </c>
      <c r="H133" t="str">
        <f t="shared" si="22"/>
        <v>No</v>
      </c>
      <c r="I133">
        <f t="shared" si="23"/>
        <v>0</v>
      </c>
      <c r="J133" t="str">
        <f t="shared" si="24"/>
        <v>Yes</v>
      </c>
      <c r="K133" t="str">
        <f t="shared" si="25"/>
        <v>OBESITY</v>
      </c>
      <c r="L133" t="str">
        <f t="shared" si="26"/>
        <v>normal</v>
      </c>
      <c r="M133" s="34">
        <f t="shared" si="27"/>
        <v>38326</v>
      </c>
      <c r="N133" s="36">
        <f t="shared" si="28"/>
        <v>1631.67</v>
      </c>
      <c r="O133" s="23" t="str">
        <f t="shared" si="29"/>
        <v>tier - 2</v>
      </c>
      <c r="P133" s="34" t="str">
        <f t="shared" si="30"/>
        <v>tier - 3</v>
      </c>
      <c r="Q133" s="34" t="str">
        <f t="shared" si="31"/>
        <v>R1013</v>
      </c>
      <c r="R133" s="23">
        <f t="shared" si="32"/>
        <v>18</v>
      </c>
      <c r="Z133" s="1" t="s">
        <v>2245</v>
      </c>
      <c r="AA133" s="1" t="s">
        <v>5011</v>
      </c>
      <c r="AB133" t="s">
        <v>4746</v>
      </c>
      <c r="AC133" t="s">
        <v>4830</v>
      </c>
      <c r="AD133" t="s">
        <v>4797</v>
      </c>
      <c r="AG133" t="s">
        <v>2245</v>
      </c>
      <c r="AH133">
        <v>32.774999999999999</v>
      </c>
      <c r="AI133">
        <v>4.72</v>
      </c>
      <c r="AJ133" s="20" t="s">
        <v>2380</v>
      </c>
      <c r="AK133" t="s">
        <v>2380</v>
      </c>
      <c r="AL133" t="s">
        <v>2380</v>
      </c>
      <c r="AM133" s="29">
        <v>0</v>
      </c>
      <c r="AN133" s="20" t="s">
        <v>2383</v>
      </c>
      <c r="AO133" s="20" t="str">
        <f t="shared" si="33"/>
        <v>OBESITY</v>
      </c>
      <c r="AP133" s="20" t="str">
        <f t="shared" si="34"/>
        <v>normal</v>
      </c>
      <c r="AS133" t="s">
        <v>149</v>
      </c>
      <c r="AT133">
        <v>2004</v>
      </c>
      <c r="AU133" s="28" t="s">
        <v>30</v>
      </c>
      <c r="AV133">
        <v>5</v>
      </c>
      <c r="AW133">
        <v>0</v>
      </c>
      <c r="AX133" s="38">
        <v>1631.67</v>
      </c>
      <c r="AY133" t="s">
        <v>11</v>
      </c>
      <c r="AZ133" t="s">
        <v>12</v>
      </c>
      <c r="BA133" t="s">
        <v>13</v>
      </c>
      <c r="BB133" s="35">
        <f>DATE(AT133,MATCH(AU133,{"Jan","Feb","Mar","Apr","May","Jun","Jul","Aug","Sep","Oct","Nov","Dec"}, 0),AV133)</f>
        <v>38326</v>
      </c>
      <c r="BC133" s="20">
        <f t="shared" si="35"/>
        <v>18</v>
      </c>
    </row>
    <row r="134" spans="2:55" ht="15.5" hidden="1" x14ac:dyDescent="0.35">
      <c r="B134" s="1" t="s">
        <v>2244</v>
      </c>
      <c r="C134" t="str">
        <f>VLOOKUP(B134,Z133:AE2468,2,FALSE)</f>
        <v>Wolf,</v>
      </c>
      <c r="D134">
        <f t="shared" si="18"/>
        <v>34.200000000000003</v>
      </c>
      <c r="E134">
        <f t="shared" si="19"/>
        <v>5.91</v>
      </c>
      <c r="F134" t="str">
        <f t="shared" si="20"/>
        <v>yes</v>
      </c>
      <c r="G134" t="str">
        <f t="shared" si="21"/>
        <v>No</v>
      </c>
      <c r="H134" t="str">
        <f t="shared" si="22"/>
        <v>No</v>
      </c>
      <c r="I134">
        <f t="shared" si="23"/>
        <v>0</v>
      </c>
      <c r="J134" t="str">
        <f t="shared" si="24"/>
        <v>Yes</v>
      </c>
      <c r="K134" t="str">
        <f t="shared" si="25"/>
        <v>OBESITY</v>
      </c>
      <c r="L134" t="str">
        <f t="shared" si="26"/>
        <v>pre diabeties</v>
      </c>
      <c r="M134" s="34">
        <f t="shared" si="27"/>
        <v>38177</v>
      </c>
      <c r="N134" s="36">
        <f t="shared" si="28"/>
        <v>1631.82</v>
      </c>
      <c r="O134" s="23" t="str">
        <f t="shared" si="29"/>
        <v>tier - 2</v>
      </c>
      <c r="P134" s="34" t="str">
        <f t="shared" si="30"/>
        <v>tier - 1</v>
      </c>
      <c r="Q134" s="34" t="str">
        <f t="shared" si="31"/>
        <v>R1013</v>
      </c>
      <c r="R134" s="23">
        <f t="shared" si="32"/>
        <v>18</v>
      </c>
      <c r="Z134" s="1" t="s">
        <v>2244</v>
      </c>
      <c r="AA134" s="1" t="s">
        <v>5012</v>
      </c>
      <c r="AB134" t="s">
        <v>4746</v>
      </c>
      <c r="AC134" t="s">
        <v>5013</v>
      </c>
      <c r="AG134" t="s">
        <v>2244</v>
      </c>
      <c r="AH134">
        <v>34.200000000000003</v>
      </c>
      <c r="AI134">
        <v>5.91</v>
      </c>
      <c r="AJ134" s="20" t="s">
        <v>2382</v>
      </c>
      <c r="AK134" t="s">
        <v>2380</v>
      </c>
      <c r="AL134" t="s">
        <v>2380</v>
      </c>
      <c r="AM134" s="29">
        <v>0</v>
      </c>
      <c r="AN134" s="20" t="s">
        <v>2383</v>
      </c>
      <c r="AO134" s="20" t="str">
        <f t="shared" si="33"/>
        <v>OBESITY</v>
      </c>
      <c r="AP134" s="20" t="str">
        <f t="shared" si="34"/>
        <v>pre diabeties</v>
      </c>
      <c r="AS134" t="s">
        <v>150</v>
      </c>
      <c r="AT134">
        <v>2004</v>
      </c>
      <c r="AU134" s="28" t="s">
        <v>10</v>
      </c>
      <c r="AV134">
        <v>9</v>
      </c>
      <c r="AW134">
        <v>0</v>
      </c>
      <c r="AX134" s="38">
        <v>1631.82</v>
      </c>
      <c r="AY134" t="s">
        <v>11</v>
      </c>
      <c r="AZ134" t="s">
        <v>16</v>
      </c>
      <c r="BA134" t="s">
        <v>13</v>
      </c>
      <c r="BB134" s="35">
        <f>DATE(AT134,MATCH(AU134,{"Jan","Feb","Mar","Apr","May","Jun","Jul","Aug","Sep","Oct","Nov","Dec"}, 0),AV134)</f>
        <v>38177</v>
      </c>
      <c r="BC134" s="20">
        <f t="shared" si="35"/>
        <v>18</v>
      </c>
    </row>
    <row r="135" spans="2:55" ht="15.5" hidden="1" x14ac:dyDescent="0.35">
      <c r="B135" s="1" t="s">
        <v>2243</v>
      </c>
      <c r="C135" t="str">
        <f>VLOOKUP(B135,Z134:AE2469,2,FALSE)</f>
        <v>Oppedal,</v>
      </c>
      <c r="D135">
        <f t="shared" ref="D135:D198" si="36">VLOOKUP($B135,$AG$5:$AQ$2340,2,FALSE)</f>
        <v>30.2</v>
      </c>
      <c r="E135">
        <f t="shared" ref="E135:E198" si="37">VLOOKUP($B135,$AG$5:$AQ$2340,3,FALSE)</f>
        <v>9.58</v>
      </c>
      <c r="F135" t="str">
        <f t="shared" ref="F135:F198" si="38">VLOOKUP($B135,$AG$5:$AQ$2340,4,FALSE)</f>
        <v>No</v>
      </c>
      <c r="G135" t="str">
        <f t="shared" ref="G135:G198" si="39">VLOOKUP($B135,$AG$5:$AQ$2340,5,FALSE)</f>
        <v>No</v>
      </c>
      <c r="H135" t="str">
        <f t="shared" ref="H135:H198" si="40">VLOOKUP($B135,$AG$5:$AN$2340,6,FALSE)</f>
        <v>No</v>
      </c>
      <c r="I135">
        <f t="shared" ref="I135:I198" si="41">VLOOKUP($B135,$AG$5:$AQ$2340,7,FALSE)</f>
        <v>0</v>
      </c>
      <c r="J135" t="str">
        <f t="shared" ref="J135:J198" si="42">VLOOKUP($B135,$AG$5:$AQ$2340,8,FALSE)</f>
        <v>Yes</v>
      </c>
      <c r="K135" t="str">
        <f t="shared" ref="K135:K198" si="43">VLOOKUP($B135,$AG$5:$AQ$2340,9,FALSE)</f>
        <v>OBESITY</v>
      </c>
      <c r="L135" t="str">
        <f t="shared" ref="L135:L198" si="44">VLOOKUP($B135,$AG$5:$AQ$2340,10,FALSE)</f>
        <v>diabeties</v>
      </c>
      <c r="M135" s="34">
        <f t="shared" ref="M135:M198" si="45">VLOOKUP($AS135,$AS$5:$BC$2348,10,FALSE)</f>
        <v>37897</v>
      </c>
      <c r="N135" s="36">
        <f t="shared" ref="N135:N198" si="46">VLOOKUP($AS135,$AS$5:$BC$2348,6,FALSE)</f>
        <v>1632.04</v>
      </c>
      <c r="O135" s="23" t="str">
        <f t="shared" ref="O135:O198" si="47">VLOOKUP($AS135,$AS$5:$BC$2348,7,FALSE)</f>
        <v>tier - 2</v>
      </c>
      <c r="P135" s="34" t="str">
        <f t="shared" ref="P135:P198" si="48">VLOOKUP($AS135,$AS$5:$BC$2348,8,FALSE)</f>
        <v>tier - 2</v>
      </c>
      <c r="Q135" s="34" t="str">
        <f t="shared" ref="Q135:Q198" si="49">VLOOKUP($AS135,$AS$5:$BC$2348,9,FALSE)</f>
        <v>R1012</v>
      </c>
      <c r="R135" s="23">
        <f t="shared" ref="R135:R198" si="50">VLOOKUP($AS135,$AS$5:$BC$2348,11,FALSE)</f>
        <v>19</v>
      </c>
      <c r="Z135" s="1" t="s">
        <v>2243</v>
      </c>
      <c r="AA135" s="1" t="s">
        <v>5014</v>
      </c>
      <c r="AB135" t="s">
        <v>4746</v>
      </c>
      <c r="AC135" t="s">
        <v>5015</v>
      </c>
      <c r="AG135" t="s">
        <v>2243</v>
      </c>
      <c r="AH135">
        <v>30.2</v>
      </c>
      <c r="AI135">
        <v>9.58</v>
      </c>
      <c r="AJ135" s="20" t="s">
        <v>2380</v>
      </c>
      <c r="AK135" t="s">
        <v>2380</v>
      </c>
      <c r="AL135" t="s">
        <v>2380</v>
      </c>
      <c r="AM135" s="29">
        <v>0</v>
      </c>
      <c r="AN135" s="20" t="s">
        <v>2383</v>
      </c>
      <c r="AO135" s="20" t="str">
        <f t="shared" ref="AO135:AO198" si="51">IF(AH135&lt;18.5,"under weight",IF(AH135&lt;25,"Normal weight",IF(AH135&lt;30,"OVER WEIGHT","OBESITY")))</f>
        <v>OBESITY</v>
      </c>
      <c r="AP135" s="20" t="str">
        <f t="shared" ref="AP135:AP198" si="52">IF(AI135&lt;5.7,"normal",IF(AI135&lt;6.5,"pre diabeties","diabeties"))</f>
        <v>diabeties</v>
      </c>
      <c r="AS135" t="s">
        <v>151</v>
      </c>
      <c r="AT135">
        <v>2003</v>
      </c>
      <c r="AU135" s="28" t="s">
        <v>37</v>
      </c>
      <c r="AV135">
        <v>3</v>
      </c>
      <c r="AW135">
        <v>0</v>
      </c>
      <c r="AX135" s="38">
        <v>1632.04</v>
      </c>
      <c r="AY135" t="s">
        <v>11</v>
      </c>
      <c r="AZ135" t="s">
        <v>11</v>
      </c>
      <c r="BA135" t="s">
        <v>23</v>
      </c>
      <c r="BB135" s="35">
        <f>DATE(AT135,MATCH(AU135,{"Jan","Feb","Mar","Apr","May","Jun","Jul","Aug","Sep","Oct","Nov","Dec"}, 0),AV135)</f>
        <v>37897</v>
      </c>
      <c r="BC135" s="20">
        <f t="shared" ref="BC135:BC198" si="53">DATEDIF(BB135,DATE(2023,6,8),"y")</f>
        <v>19</v>
      </c>
    </row>
    <row r="136" spans="2:55" ht="15.5" hidden="1" x14ac:dyDescent="0.35">
      <c r="B136" s="1" t="s">
        <v>2242</v>
      </c>
      <c r="C136" t="str">
        <f>VLOOKUP(B136,Z135:AE2470,2,FALSE)</f>
        <v>Wright,</v>
      </c>
      <c r="D136">
        <f t="shared" si="36"/>
        <v>48.32</v>
      </c>
      <c r="E136">
        <f t="shared" si="37"/>
        <v>5.77</v>
      </c>
      <c r="F136" t="str">
        <f t="shared" si="38"/>
        <v>No</v>
      </c>
      <c r="G136" t="str">
        <f t="shared" si="39"/>
        <v>No</v>
      </c>
      <c r="H136" t="str">
        <f t="shared" si="40"/>
        <v>No</v>
      </c>
      <c r="I136">
        <f t="shared" si="41"/>
        <v>0</v>
      </c>
      <c r="J136" t="str">
        <f t="shared" si="42"/>
        <v>Yes</v>
      </c>
      <c r="K136" t="str">
        <f t="shared" si="43"/>
        <v>OBESITY</v>
      </c>
      <c r="L136" t="str">
        <f t="shared" si="44"/>
        <v>pre diabeties</v>
      </c>
      <c r="M136" s="34">
        <f t="shared" si="45"/>
        <v>37880</v>
      </c>
      <c r="N136" s="36">
        <f t="shared" si="46"/>
        <v>1632.56</v>
      </c>
      <c r="O136" s="23" t="str">
        <f t="shared" si="47"/>
        <v>tier - 2</v>
      </c>
      <c r="P136" s="34" t="str">
        <f t="shared" si="48"/>
        <v>tier - 2</v>
      </c>
      <c r="Q136" s="34" t="str">
        <f t="shared" si="49"/>
        <v>R1012</v>
      </c>
      <c r="R136" s="23">
        <f t="shared" si="50"/>
        <v>19</v>
      </c>
      <c r="Z136" s="1" t="s">
        <v>2242</v>
      </c>
      <c r="AA136" s="1" t="s">
        <v>5016</v>
      </c>
      <c r="AB136" t="s">
        <v>4746</v>
      </c>
      <c r="AC136" t="s">
        <v>5017</v>
      </c>
      <c r="AD136" t="s">
        <v>4868</v>
      </c>
      <c r="AG136" t="s">
        <v>2242</v>
      </c>
      <c r="AH136">
        <v>48.32</v>
      </c>
      <c r="AI136">
        <v>5.77</v>
      </c>
      <c r="AJ136" s="20" t="s">
        <v>2380</v>
      </c>
      <c r="AK136" t="s">
        <v>2380</v>
      </c>
      <c r="AL136" t="s">
        <v>2380</v>
      </c>
      <c r="AM136" s="29">
        <v>0</v>
      </c>
      <c r="AN136" s="20" t="s">
        <v>2383</v>
      </c>
      <c r="AO136" s="20" t="str">
        <f t="shared" si="51"/>
        <v>OBESITY</v>
      </c>
      <c r="AP136" s="20" t="str">
        <f t="shared" si="52"/>
        <v>pre diabeties</v>
      </c>
      <c r="AS136" t="s">
        <v>152</v>
      </c>
      <c r="AT136">
        <v>2003</v>
      </c>
      <c r="AU136" s="28" t="s">
        <v>20</v>
      </c>
      <c r="AV136">
        <v>16</v>
      </c>
      <c r="AW136">
        <v>0</v>
      </c>
      <c r="AX136" s="38">
        <v>1632.56</v>
      </c>
      <c r="AY136" t="s">
        <v>11</v>
      </c>
      <c r="AZ136" t="s">
        <v>11</v>
      </c>
      <c r="BA136" t="s">
        <v>23</v>
      </c>
      <c r="BB136" s="35">
        <f>DATE(AT136,MATCH(AU136,{"Jan","Feb","Mar","Apr","May","Jun","Jul","Aug","Sep","Oct","Nov","Dec"}, 0),AV136)</f>
        <v>37880</v>
      </c>
      <c r="BC136" s="20">
        <f t="shared" si="53"/>
        <v>19</v>
      </c>
    </row>
    <row r="137" spans="2:55" ht="15.5" hidden="1" x14ac:dyDescent="0.35">
      <c r="B137" s="1" t="s">
        <v>2241</v>
      </c>
      <c r="C137" t="str">
        <f>VLOOKUP(B137,Z136:AE2471,2,FALSE)</f>
        <v>Ellis,</v>
      </c>
      <c r="D137">
        <f t="shared" si="36"/>
        <v>44.86</v>
      </c>
      <c r="E137">
        <f t="shared" si="37"/>
        <v>4.38</v>
      </c>
      <c r="F137" t="str">
        <f t="shared" si="38"/>
        <v>yes</v>
      </c>
      <c r="G137" t="str">
        <f t="shared" si="39"/>
        <v>No</v>
      </c>
      <c r="H137" t="str">
        <f t="shared" si="40"/>
        <v>No</v>
      </c>
      <c r="I137">
        <f t="shared" si="41"/>
        <v>0</v>
      </c>
      <c r="J137" t="str">
        <f t="shared" si="42"/>
        <v>Yes</v>
      </c>
      <c r="K137" t="str">
        <f t="shared" si="43"/>
        <v>OBESITY</v>
      </c>
      <c r="L137" t="str">
        <f t="shared" si="44"/>
        <v>normal</v>
      </c>
      <c r="M137" s="34">
        <f t="shared" si="45"/>
        <v>38334</v>
      </c>
      <c r="N137" s="36">
        <f t="shared" si="46"/>
        <v>1633.04</v>
      </c>
      <c r="O137" s="23" t="str">
        <f t="shared" si="47"/>
        <v>tier - 2</v>
      </c>
      <c r="P137" s="34" t="str">
        <f t="shared" si="48"/>
        <v>tier - 2</v>
      </c>
      <c r="Q137" s="34" t="str">
        <f t="shared" si="49"/>
        <v>R1013</v>
      </c>
      <c r="R137" s="23">
        <f t="shared" si="50"/>
        <v>18</v>
      </c>
      <c r="Z137" s="1" t="s">
        <v>2241</v>
      </c>
      <c r="AA137" s="1" t="s">
        <v>5018</v>
      </c>
      <c r="AB137" t="s">
        <v>4743</v>
      </c>
      <c r="AC137" t="s">
        <v>5019</v>
      </c>
      <c r="AD137" t="s">
        <v>5020</v>
      </c>
      <c r="AG137" t="s">
        <v>2241</v>
      </c>
      <c r="AH137">
        <v>44.86</v>
      </c>
      <c r="AI137">
        <v>4.38</v>
      </c>
      <c r="AJ137" s="20" t="s">
        <v>2382</v>
      </c>
      <c r="AK137" t="s">
        <v>2380</v>
      </c>
      <c r="AL137" t="s">
        <v>2380</v>
      </c>
      <c r="AM137" s="29">
        <v>0</v>
      </c>
      <c r="AN137" s="20" t="s">
        <v>2383</v>
      </c>
      <c r="AO137" s="20" t="str">
        <f t="shared" si="51"/>
        <v>OBESITY</v>
      </c>
      <c r="AP137" s="20" t="str">
        <f t="shared" si="52"/>
        <v>normal</v>
      </c>
      <c r="AS137" t="s">
        <v>153</v>
      </c>
      <c r="AT137">
        <v>2004</v>
      </c>
      <c r="AU137" s="28" t="s">
        <v>30</v>
      </c>
      <c r="AV137">
        <v>13</v>
      </c>
      <c r="AW137">
        <v>0</v>
      </c>
      <c r="AX137" s="38">
        <v>1633.04</v>
      </c>
      <c r="AY137" t="s">
        <v>11</v>
      </c>
      <c r="AZ137" t="s">
        <v>11</v>
      </c>
      <c r="BA137" t="s">
        <v>13</v>
      </c>
      <c r="BB137" s="35">
        <f>DATE(AT137,MATCH(AU137,{"Jan","Feb","Mar","Apr","May","Jun","Jul","Aug","Sep","Oct","Nov","Dec"}, 0),AV137)</f>
        <v>38334</v>
      </c>
      <c r="BC137" s="20">
        <f t="shared" si="53"/>
        <v>18</v>
      </c>
    </row>
    <row r="138" spans="2:55" ht="15.5" hidden="1" x14ac:dyDescent="0.35">
      <c r="B138" s="1" t="s">
        <v>2240</v>
      </c>
      <c r="C138" t="str">
        <f>VLOOKUP(B138,Z137:AE2472,2,FALSE)</f>
        <v>Taormina,</v>
      </c>
      <c r="D138">
        <f t="shared" si="36"/>
        <v>52.15</v>
      </c>
      <c r="E138">
        <f t="shared" si="37"/>
        <v>5.65</v>
      </c>
      <c r="F138" t="str">
        <f t="shared" si="38"/>
        <v>No</v>
      </c>
      <c r="G138" t="str">
        <f t="shared" si="39"/>
        <v>No</v>
      </c>
      <c r="H138" t="str">
        <f t="shared" si="40"/>
        <v>No</v>
      </c>
      <c r="I138">
        <f t="shared" si="41"/>
        <v>1</v>
      </c>
      <c r="J138" t="str">
        <f t="shared" si="42"/>
        <v>Yes</v>
      </c>
      <c r="K138" t="str">
        <f t="shared" si="43"/>
        <v>OBESITY</v>
      </c>
      <c r="L138" t="str">
        <f t="shared" si="44"/>
        <v>normal</v>
      </c>
      <c r="M138" s="34">
        <f t="shared" si="45"/>
        <v>38207</v>
      </c>
      <c r="N138" s="36">
        <f t="shared" si="46"/>
        <v>1633.96</v>
      </c>
      <c r="O138" s="23" t="str">
        <f t="shared" si="47"/>
        <v>tier - 2</v>
      </c>
      <c r="P138" s="34" t="str">
        <f t="shared" si="48"/>
        <v>tier - 1</v>
      </c>
      <c r="Q138" s="34" t="str">
        <f t="shared" si="49"/>
        <v>R1013</v>
      </c>
      <c r="R138" s="23">
        <f t="shared" si="50"/>
        <v>18</v>
      </c>
      <c r="Z138" s="1" t="s">
        <v>2240</v>
      </c>
      <c r="AA138" s="1" t="s">
        <v>5021</v>
      </c>
      <c r="AB138" t="s">
        <v>4746</v>
      </c>
      <c r="AC138" t="s">
        <v>5022</v>
      </c>
      <c r="AG138" t="s">
        <v>2240</v>
      </c>
      <c r="AH138">
        <v>52.15</v>
      </c>
      <c r="AI138">
        <v>5.65</v>
      </c>
      <c r="AJ138" s="20" t="s">
        <v>2380</v>
      </c>
      <c r="AK138" t="s">
        <v>2380</v>
      </c>
      <c r="AL138" t="s">
        <v>2380</v>
      </c>
      <c r="AM138" s="29">
        <v>1</v>
      </c>
      <c r="AN138" s="20" t="s">
        <v>2383</v>
      </c>
      <c r="AO138" s="20" t="str">
        <f t="shared" si="51"/>
        <v>OBESITY</v>
      </c>
      <c r="AP138" s="20" t="str">
        <f t="shared" si="52"/>
        <v>normal</v>
      </c>
      <c r="AS138" t="s">
        <v>154</v>
      </c>
      <c r="AT138">
        <v>2004</v>
      </c>
      <c r="AU138" s="28" t="s">
        <v>35</v>
      </c>
      <c r="AV138">
        <v>8</v>
      </c>
      <c r="AW138">
        <v>0</v>
      </c>
      <c r="AX138" s="38">
        <v>1633.96</v>
      </c>
      <c r="AY138" t="s">
        <v>11</v>
      </c>
      <c r="AZ138" t="s">
        <v>16</v>
      </c>
      <c r="BA138" t="s">
        <v>13</v>
      </c>
      <c r="BB138" s="35">
        <f>DATE(AT138,MATCH(AU138,{"Jan","Feb","Mar","Apr","May","Jun","Jul","Aug","Sep","Oct","Nov","Dec"}, 0),AV138)</f>
        <v>38207</v>
      </c>
      <c r="BC138" s="20">
        <f t="shared" si="53"/>
        <v>18</v>
      </c>
    </row>
    <row r="139" spans="2:55" ht="15.5" hidden="1" x14ac:dyDescent="0.35">
      <c r="B139" s="1" t="s">
        <v>2239</v>
      </c>
      <c r="C139" t="str">
        <f>VLOOKUP(B139,Z138:AE2473,2,FALSE)</f>
        <v>Lynch,</v>
      </c>
      <c r="D139">
        <f t="shared" si="36"/>
        <v>41.12</v>
      </c>
      <c r="E139">
        <f t="shared" si="37"/>
        <v>7.54</v>
      </c>
      <c r="F139" t="str">
        <f t="shared" si="38"/>
        <v>yes</v>
      </c>
      <c r="G139" t="str">
        <f t="shared" si="39"/>
        <v>No</v>
      </c>
      <c r="H139" t="str">
        <f t="shared" si="40"/>
        <v>No</v>
      </c>
      <c r="I139">
        <f t="shared" si="41"/>
        <v>0</v>
      </c>
      <c r="J139" t="str">
        <f t="shared" si="42"/>
        <v>Yes</v>
      </c>
      <c r="K139" t="str">
        <f t="shared" si="43"/>
        <v>OBESITY</v>
      </c>
      <c r="L139" t="str">
        <f t="shared" si="44"/>
        <v>diabeties</v>
      </c>
      <c r="M139" s="34">
        <f t="shared" si="45"/>
        <v>38151</v>
      </c>
      <c r="N139" s="36">
        <f t="shared" si="46"/>
        <v>1634.57</v>
      </c>
      <c r="O139" s="23" t="str">
        <f t="shared" si="47"/>
        <v>tier - 2</v>
      </c>
      <c r="P139" s="34" t="str">
        <f t="shared" si="48"/>
        <v>tier - 2</v>
      </c>
      <c r="Q139" s="34" t="str">
        <f t="shared" si="49"/>
        <v>R1013</v>
      </c>
      <c r="R139" s="23">
        <f t="shared" si="50"/>
        <v>18</v>
      </c>
      <c r="Z139" s="1" t="s">
        <v>2239</v>
      </c>
      <c r="AA139" s="1" t="s">
        <v>5023</v>
      </c>
      <c r="AB139" t="s">
        <v>4746</v>
      </c>
      <c r="AC139" t="s">
        <v>5024</v>
      </c>
      <c r="AG139" t="s">
        <v>2239</v>
      </c>
      <c r="AH139">
        <v>41.12</v>
      </c>
      <c r="AI139">
        <v>7.54</v>
      </c>
      <c r="AJ139" s="20" t="s">
        <v>2382</v>
      </c>
      <c r="AK139" t="s">
        <v>2380</v>
      </c>
      <c r="AL139" t="s">
        <v>2380</v>
      </c>
      <c r="AM139" s="29">
        <v>0</v>
      </c>
      <c r="AN139" s="20" t="s">
        <v>2383</v>
      </c>
      <c r="AO139" s="20" t="str">
        <f t="shared" si="51"/>
        <v>OBESITY</v>
      </c>
      <c r="AP139" s="20" t="str">
        <f t="shared" si="52"/>
        <v>diabeties</v>
      </c>
      <c r="AS139" t="s">
        <v>155</v>
      </c>
      <c r="AT139">
        <v>2004</v>
      </c>
      <c r="AU139" s="28" t="s">
        <v>18</v>
      </c>
      <c r="AV139">
        <v>13</v>
      </c>
      <c r="AW139">
        <v>0</v>
      </c>
      <c r="AX139" s="38">
        <v>1634.57</v>
      </c>
      <c r="AY139" t="s">
        <v>11</v>
      </c>
      <c r="AZ139" t="s">
        <v>11</v>
      </c>
      <c r="BA139" t="s">
        <v>13</v>
      </c>
      <c r="BB139" s="35">
        <f>DATE(AT139,MATCH(AU139,{"Jan","Feb","Mar","Apr","May","Jun","Jul","Aug","Sep","Oct","Nov","Dec"}, 0),AV139)</f>
        <v>38151</v>
      </c>
      <c r="BC139" s="20">
        <f t="shared" si="53"/>
        <v>18</v>
      </c>
    </row>
    <row r="140" spans="2:55" ht="15.5" hidden="1" x14ac:dyDescent="0.35">
      <c r="B140" s="1" t="s">
        <v>2238</v>
      </c>
      <c r="C140" t="str">
        <f>VLOOKUP(B140,Z139:AE2474,2,FALSE)</f>
        <v>Tavella,</v>
      </c>
      <c r="D140">
        <f t="shared" si="36"/>
        <v>38.39</v>
      </c>
      <c r="E140">
        <f t="shared" si="37"/>
        <v>5.1100000000000003</v>
      </c>
      <c r="F140" t="str">
        <f t="shared" si="38"/>
        <v>yes</v>
      </c>
      <c r="G140" t="str">
        <f t="shared" si="39"/>
        <v>No</v>
      </c>
      <c r="H140" t="str">
        <f t="shared" si="40"/>
        <v>No</v>
      </c>
      <c r="I140">
        <f t="shared" si="41"/>
        <v>1</v>
      </c>
      <c r="J140" t="str">
        <f t="shared" si="42"/>
        <v>Yes</v>
      </c>
      <c r="K140" t="str">
        <f t="shared" si="43"/>
        <v>OBESITY</v>
      </c>
      <c r="L140" t="str">
        <f t="shared" si="44"/>
        <v>normal</v>
      </c>
      <c r="M140" s="34">
        <f t="shared" si="45"/>
        <v>37985</v>
      </c>
      <c r="N140" s="36">
        <f t="shared" si="46"/>
        <v>1635.73</v>
      </c>
      <c r="O140" s="23" t="str">
        <f t="shared" si="47"/>
        <v>tier - 2</v>
      </c>
      <c r="P140" s="34" t="str">
        <f t="shared" si="48"/>
        <v>tier - 3</v>
      </c>
      <c r="Q140" s="34" t="str">
        <f t="shared" si="49"/>
        <v>R1012</v>
      </c>
      <c r="R140" s="23">
        <f t="shared" si="50"/>
        <v>19</v>
      </c>
      <c r="Z140" s="1" t="s">
        <v>2238</v>
      </c>
      <c r="AA140" s="1" t="s">
        <v>5025</v>
      </c>
      <c r="AB140" t="s">
        <v>4743</v>
      </c>
      <c r="AC140" t="s">
        <v>5026</v>
      </c>
      <c r="AD140" t="s">
        <v>4850</v>
      </c>
      <c r="AG140" t="s">
        <v>2238</v>
      </c>
      <c r="AH140">
        <v>38.39</v>
      </c>
      <c r="AI140">
        <v>5.1100000000000003</v>
      </c>
      <c r="AJ140" s="20" t="s">
        <v>2382</v>
      </c>
      <c r="AK140" t="s">
        <v>2380</v>
      </c>
      <c r="AL140" t="s">
        <v>2380</v>
      </c>
      <c r="AM140" s="29">
        <v>1</v>
      </c>
      <c r="AN140" s="20" t="s">
        <v>2383</v>
      </c>
      <c r="AO140" s="20" t="str">
        <f t="shared" si="51"/>
        <v>OBESITY</v>
      </c>
      <c r="AP140" s="20" t="str">
        <f t="shared" si="52"/>
        <v>normal</v>
      </c>
      <c r="AS140" t="s">
        <v>156</v>
      </c>
      <c r="AT140">
        <v>2003</v>
      </c>
      <c r="AU140" s="28" t="s">
        <v>30</v>
      </c>
      <c r="AV140">
        <v>30</v>
      </c>
      <c r="AW140">
        <v>0</v>
      </c>
      <c r="AX140" s="38">
        <v>1635.73</v>
      </c>
      <c r="AY140" t="s">
        <v>11</v>
      </c>
      <c r="AZ140" t="s">
        <v>12</v>
      </c>
      <c r="BA140" t="s">
        <v>23</v>
      </c>
      <c r="BB140" s="35">
        <f>DATE(AT140,MATCH(AU140,{"Jan","Feb","Mar","Apr","May","Jun","Jul","Aug","Sep","Oct","Nov","Dec"}, 0),AV140)</f>
        <v>37985</v>
      </c>
      <c r="BC140" s="20">
        <f t="shared" si="53"/>
        <v>19</v>
      </c>
    </row>
    <row r="141" spans="2:55" ht="15.5" hidden="1" x14ac:dyDescent="0.35">
      <c r="B141" s="1" t="s">
        <v>2237</v>
      </c>
      <c r="C141" t="str">
        <f>VLOOKUP(B141,Z140:AE2475,2,FALSE)</f>
        <v>Neufeld,</v>
      </c>
      <c r="D141">
        <f t="shared" si="36"/>
        <v>46.85</v>
      </c>
      <c r="E141">
        <f t="shared" si="37"/>
        <v>4.25</v>
      </c>
      <c r="F141" t="str">
        <f t="shared" si="38"/>
        <v>No</v>
      </c>
      <c r="G141" t="str">
        <f t="shared" si="39"/>
        <v>No</v>
      </c>
      <c r="H141" t="str">
        <f t="shared" si="40"/>
        <v>Yes</v>
      </c>
      <c r="I141">
        <f t="shared" si="41"/>
        <v>1</v>
      </c>
      <c r="J141" t="str">
        <f t="shared" si="42"/>
        <v>Yes</v>
      </c>
      <c r="K141" t="str">
        <f t="shared" si="43"/>
        <v>OBESITY</v>
      </c>
      <c r="L141" t="str">
        <f t="shared" si="44"/>
        <v>normal</v>
      </c>
      <c r="M141" s="34">
        <f t="shared" si="45"/>
        <v>37880</v>
      </c>
      <c r="N141" s="36">
        <f t="shared" si="46"/>
        <v>1639.56</v>
      </c>
      <c r="O141" s="23" t="str">
        <f t="shared" si="47"/>
        <v>tier - 2</v>
      </c>
      <c r="P141" s="34" t="str">
        <f t="shared" si="48"/>
        <v>tier - 2</v>
      </c>
      <c r="Q141" s="34" t="str">
        <f t="shared" si="49"/>
        <v>R1012</v>
      </c>
      <c r="R141" s="23">
        <f t="shared" si="50"/>
        <v>19</v>
      </c>
      <c r="Z141" s="1" t="s">
        <v>2237</v>
      </c>
      <c r="AA141" s="1" t="s">
        <v>5027</v>
      </c>
      <c r="AB141" t="s">
        <v>4743</v>
      </c>
      <c r="AC141" t="s">
        <v>5028</v>
      </c>
      <c r="AD141" t="s">
        <v>5029</v>
      </c>
      <c r="AG141" t="s">
        <v>2237</v>
      </c>
      <c r="AH141">
        <v>46.85</v>
      </c>
      <c r="AI141">
        <v>4.25</v>
      </c>
      <c r="AJ141" s="20" t="s">
        <v>2380</v>
      </c>
      <c r="AK141" t="s">
        <v>2380</v>
      </c>
      <c r="AL141" t="s">
        <v>2383</v>
      </c>
      <c r="AM141" s="29">
        <v>1</v>
      </c>
      <c r="AN141" s="20" t="s">
        <v>2383</v>
      </c>
      <c r="AO141" s="20" t="str">
        <f t="shared" si="51"/>
        <v>OBESITY</v>
      </c>
      <c r="AP141" s="20" t="str">
        <f t="shared" si="52"/>
        <v>normal</v>
      </c>
      <c r="AS141" t="s">
        <v>157</v>
      </c>
      <c r="AT141">
        <v>2003</v>
      </c>
      <c r="AU141" s="28" t="s">
        <v>20</v>
      </c>
      <c r="AV141">
        <v>16</v>
      </c>
      <c r="AW141">
        <v>0</v>
      </c>
      <c r="AX141" s="38">
        <v>1639.56</v>
      </c>
      <c r="AY141" t="s">
        <v>11</v>
      </c>
      <c r="AZ141" t="s">
        <v>11</v>
      </c>
      <c r="BA141" t="s">
        <v>23</v>
      </c>
      <c r="BB141" s="35">
        <f>DATE(AT141,MATCH(AU141,{"Jan","Feb","Mar","Apr","May","Jun","Jul","Aug","Sep","Oct","Nov","Dec"}, 0),AV141)</f>
        <v>37880</v>
      </c>
      <c r="BC141" s="20">
        <f t="shared" si="53"/>
        <v>19</v>
      </c>
    </row>
    <row r="142" spans="2:55" ht="15.5" hidden="1" x14ac:dyDescent="0.35">
      <c r="B142" s="1" t="s">
        <v>2236</v>
      </c>
      <c r="C142" t="str">
        <f>VLOOKUP(B142,Z141:AE2476,2,FALSE)</f>
        <v>Walhovd,</v>
      </c>
      <c r="D142">
        <f t="shared" si="36"/>
        <v>42.24</v>
      </c>
      <c r="E142">
        <f t="shared" si="37"/>
        <v>5.55</v>
      </c>
      <c r="F142" t="str">
        <f t="shared" si="38"/>
        <v>No</v>
      </c>
      <c r="G142" t="str">
        <f t="shared" si="39"/>
        <v>yes</v>
      </c>
      <c r="H142" t="str">
        <f t="shared" si="40"/>
        <v>No</v>
      </c>
      <c r="I142">
        <f t="shared" si="41"/>
        <v>1</v>
      </c>
      <c r="J142" t="str">
        <f t="shared" si="42"/>
        <v>Yes</v>
      </c>
      <c r="K142" t="str">
        <f t="shared" si="43"/>
        <v>OBESITY</v>
      </c>
      <c r="L142" t="str">
        <f t="shared" si="44"/>
        <v>normal</v>
      </c>
      <c r="M142" s="34">
        <f t="shared" si="45"/>
        <v>37854</v>
      </c>
      <c r="N142" s="36">
        <f t="shared" si="46"/>
        <v>1639.56</v>
      </c>
      <c r="O142" s="23" t="str">
        <f t="shared" si="47"/>
        <v>tier - 2</v>
      </c>
      <c r="P142" s="34" t="str">
        <f t="shared" si="48"/>
        <v>tier - 2</v>
      </c>
      <c r="Q142" s="34" t="str">
        <f t="shared" si="49"/>
        <v>R1012</v>
      </c>
      <c r="R142" s="23">
        <f t="shared" si="50"/>
        <v>19</v>
      </c>
      <c r="Z142" s="1" t="s">
        <v>2236</v>
      </c>
      <c r="AA142" s="1" t="s">
        <v>5030</v>
      </c>
      <c r="AB142" t="s">
        <v>4743</v>
      </c>
      <c r="AC142" t="s">
        <v>5031</v>
      </c>
      <c r="AD142" t="s">
        <v>4757</v>
      </c>
      <c r="AG142" t="s">
        <v>2236</v>
      </c>
      <c r="AH142">
        <v>42.24</v>
      </c>
      <c r="AI142">
        <v>5.55</v>
      </c>
      <c r="AJ142" s="20" t="s">
        <v>2380</v>
      </c>
      <c r="AK142" t="s">
        <v>2382</v>
      </c>
      <c r="AL142" t="s">
        <v>2380</v>
      </c>
      <c r="AM142" s="29">
        <v>1</v>
      </c>
      <c r="AN142" s="20" t="s">
        <v>2383</v>
      </c>
      <c r="AO142" s="20" t="str">
        <f t="shared" si="51"/>
        <v>OBESITY</v>
      </c>
      <c r="AP142" s="20" t="str">
        <f t="shared" si="52"/>
        <v>normal</v>
      </c>
      <c r="AS142" t="s">
        <v>158</v>
      </c>
      <c r="AT142">
        <v>2003</v>
      </c>
      <c r="AU142" s="28" t="s">
        <v>35</v>
      </c>
      <c r="AV142">
        <v>21</v>
      </c>
      <c r="AW142">
        <v>0</v>
      </c>
      <c r="AX142" s="38">
        <v>1639.56</v>
      </c>
      <c r="AY142" t="s">
        <v>11</v>
      </c>
      <c r="AZ142" t="s">
        <v>11</v>
      </c>
      <c r="BA142" t="s">
        <v>23</v>
      </c>
      <c r="BB142" s="35">
        <f>DATE(AT142,MATCH(AU142,{"Jan","Feb","Mar","Apr","May","Jun","Jul","Aug","Sep","Oct","Nov","Dec"}, 0),AV142)</f>
        <v>37854</v>
      </c>
      <c r="BC142" s="20">
        <f t="shared" si="53"/>
        <v>19</v>
      </c>
    </row>
    <row r="143" spans="2:55" ht="15.5" hidden="1" x14ac:dyDescent="0.35">
      <c r="B143" s="1" t="s">
        <v>2235</v>
      </c>
      <c r="C143" t="str">
        <f>VLOOKUP(B143,Z142:AE2477,2,FALSE)</f>
        <v>Washburn,</v>
      </c>
      <c r="D143">
        <f t="shared" si="36"/>
        <v>34.39</v>
      </c>
      <c r="E143">
        <f t="shared" si="37"/>
        <v>5.78</v>
      </c>
      <c r="F143" t="str">
        <f t="shared" si="38"/>
        <v>No</v>
      </c>
      <c r="G143" t="str">
        <f t="shared" si="39"/>
        <v>No</v>
      </c>
      <c r="H143" t="str">
        <f t="shared" si="40"/>
        <v>No</v>
      </c>
      <c r="I143">
        <f t="shared" si="41"/>
        <v>0</v>
      </c>
      <c r="J143" t="str">
        <f t="shared" si="42"/>
        <v>Yes</v>
      </c>
      <c r="K143" t="str">
        <f t="shared" si="43"/>
        <v>OBESITY</v>
      </c>
      <c r="L143" t="str">
        <f t="shared" si="44"/>
        <v>pre diabeties</v>
      </c>
      <c r="M143" s="34">
        <f t="shared" si="45"/>
        <v>37985</v>
      </c>
      <c r="N143" s="36">
        <f t="shared" si="46"/>
        <v>1646.43</v>
      </c>
      <c r="O143" s="23" t="str">
        <f t="shared" si="47"/>
        <v>tier - 2</v>
      </c>
      <c r="P143" s="34" t="str">
        <f t="shared" si="48"/>
        <v>tier - 1</v>
      </c>
      <c r="Q143" s="34" t="str">
        <f t="shared" si="49"/>
        <v>R1012</v>
      </c>
      <c r="R143" s="23">
        <f t="shared" si="50"/>
        <v>19</v>
      </c>
      <c r="Z143" s="1" t="s">
        <v>2235</v>
      </c>
      <c r="AA143" s="1" t="s">
        <v>5032</v>
      </c>
      <c r="AB143" t="s">
        <v>4746</v>
      </c>
      <c r="AC143" t="s">
        <v>5033</v>
      </c>
      <c r="AD143" t="s">
        <v>4865</v>
      </c>
      <c r="AG143" t="s">
        <v>2235</v>
      </c>
      <c r="AH143">
        <v>34.39</v>
      </c>
      <c r="AI143">
        <v>5.78</v>
      </c>
      <c r="AJ143" s="20" t="s">
        <v>2380</v>
      </c>
      <c r="AK143" t="s">
        <v>2380</v>
      </c>
      <c r="AL143" t="s">
        <v>2380</v>
      </c>
      <c r="AM143" s="29">
        <v>0</v>
      </c>
      <c r="AN143" s="20" t="s">
        <v>2383</v>
      </c>
      <c r="AO143" s="20" t="str">
        <f t="shared" si="51"/>
        <v>OBESITY</v>
      </c>
      <c r="AP143" s="20" t="str">
        <f t="shared" si="52"/>
        <v>pre diabeties</v>
      </c>
      <c r="AS143" t="s">
        <v>159</v>
      </c>
      <c r="AT143">
        <v>2003</v>
      </c>
      <c r="AU143" s="28" t="s">
        <v>30</v>
      </c>
      <c r="AV143">
        <v>30</v>
      </c>
      <c r="AW143">
        <v>0</v>
      </c>
      <c r="AX143" s="38">
        <v>1646.43</v>
      </c>
      <c r="AY143" t="s">
        <v>11</v>
      </c>
      <c r="AZ143" t="s">
        <v>16</v>
      </c>
      <c r="BA143" t="s">
        <v>23</v>
      </c>
      <c r="BB143" s="35">
        <f>DATE(AT143,MATCH(AU143,{"Jan","Feb","Mar","Apr","May","Jun","Jul","Aug","Sep","Oct","Nov","Dec"}, 0),AV143)</f>
        <v>37985</v>
      </c>
      <c r="BC143" s="20">
        <f t="shared" si="53"/>
        <v>19</v>
      </c>
    </row>
    <row r="144" spans="2:55" ht="15.5" hidden="1" x14ac:dyDescent="0.35">
      <c r="B144" s="1" t="s">
        <v>2234</v>
      </c>
      <c r="C144" t="str">
        <f>VLOOKUP(B144,Z143:AE2478,2,FALSE)</f>
        <v>Mroz,</v>
      </c>
      <c r="D144">
        <f t="shared" si="36"/>
        <v>42.89</v>
      </c>
      <c r="E144">
        <f t="shared" si="37"/>
        <v>5.28</v>
      </c>
      <c r="F144" t="str">
        <f t="shared" si="38"/>
        <v>yes</v>
      </c>
      <c r="G144" t="str">
        <f t="shared" si="39"/>
        <v>No</v>
      </c>
      <c r="H144" t="str">
        <f t="shared" si="40"/>
        <v>No</v>
      </c>
      <c r="I144">
        <f t="shared" si="41"/>
        <v>0</v>
      </c>
      <c r="J144" t="str">
        <f t="shared" si="42"/>
        <v>Yes</v>
      </c>
      <c r="K144" t="str">
        <f t="shared" si="43"/>
        <v>OBESITY</v>
      </c>
      <c r="L144" t="str">
        <f t="shared" si="44"/>
        <v>normal</v>
      </c>
      <c r="M144" s="34">
        <f t="shared" si="45"/>
        <v>36822</v>
      </c>
      <c r="N144" s="36">
        <f t="shared" si="46"/>
        <v>1665</v>
      </c>
      <c r="O144" s="23" t="str">
        <f t="shared" si="47"/>
        <v>tier - 2</v>
      </c>
      <c r="P144" s="34" t="str">
        <f t="shared" si="48"/>
        <v>tier - 2</v>
      </c>
      <c r="Q144" s="34" t="str">
        <f t="shared" si="49"/>
        <v>R1013</v>
      </c>
      <c r="R144" s="23">
        <f t="shared" si="50"/>
        <v>22</v>
      </c>
      <c r="Z144" s="1" t="s">
        <v>2234</v>
      </c>
      <c r="AA144" s="1" t="s">
        <v>5034</v>
      </c>
      <c r="AB144" t="s">
        <v>4746</v>
      </c>
      <c r="AC144" t="s">
        <v>5035</v>
      </c>
      <c r="AG144" t="s">
        <v>2234</v>
      </c>
      <c r="AH144">
        <v>42.89</v>
      </c>
      <c r="AI144">
        <v>5.28</v>
      </c>
      <c r="AJ144" s="20" t="s">
        <v>2382</v>
      </c>
      <c r="AK144" t="s">
        <v>2380</v>
      </c>
      <c r="AL144" t="s">
        <v>2380</v>
      </c>
      <c r="AM144" s="29">
        <v>0</v>
      </c>
      <c r="AN144" s="20" t="s">
        <v>2383</v>
      </c>
      <c r="AO144" s="20" t="str">
        <f t="shared" si="51"/>
        <v>OBESITY</v>
      </c>
      <c r="AP144" s="20" t="str">
        <f t="shared" si="52"/>
        <v>normal</v>
      </c>
      <c r="AS144" t="s">
        <v>160</v>
      </c>
      <c r="AT144">
        <v>2000</v>
      </c>
      <c r="AU144" s="28" t="s">
        <v>37</v>
      </c>
      <c r="AV144">
        <v>23</v>
      </c>
      <c r="AW144">
        <v>0</v>
      </c>
      <c r="AX144" s="38">
        <v>1665</v>
      </c>
      <c r="AY144" t="s">
        <v>11</v>
      </c>
      <c r="AZ144" t="s">
        <v>11</v>
      </c>
      <c r="BA144" t="s">
        <v>13</v>
      </c>
      <c r="BB144" s="35">
        <f>DATE(AT144,MATCH(AU144,{"Jan","Feb","Mar","Apr","May","Jun","Jul","Aug","Sep","Oct","Nov","Dec"}, 0),AV144)</f>
        <v>36822</v>
      </c>
      <c r="BC144" s="20">
        <f t="shared" si="53"/>
        <v>22</v>
      </c>
    </row>
    <row r="145" spans="2:55" ht="15.5" hidden="1" x14ac:dyDescent="0.35">
      <c r="B145" s="1" t="s">
        <v>2233</v>
      </c>
      <c r="C145" t="str">
        <f>VLOOKUP(B145,Z144:AE2479,2,FALSE)</f>
        <v>Canaday,</v>
      </c>
      <c r="D145">
        <f t="shared" si="36"/>
        <v>36.299999999999997</v>
      </c>
      <c r="E145">
        <f t="shared" si="37"/>
        <v>5.39</v>
      </c>
      <c r="F145" t="str">
        <f t="shared" si="38"/>
        <v>No</v>
      </c>
      <c r="G145" t="str">
        <f t="shared" si="39"/>
        <v>No</v>
      </c>
      <c r="H145" t="str">
        <f t="shared" si="40"/>
        <v>No</v>
      </c>
      <c r="I145">
        <f t="shared" si="41"/>
        <v>0</v>
      </c>
      <c r="J145" t="str">
        <f t="shared" si="42"/>
        <v>Yes</v>
      </c>
      <c r="K145" t="str">
        <f t="shared" si="43"/>
        <v>OBESITY</v>
      </c>
      <c r="L145" t="str">
        <f t="shared" si="44"/>
        <v>normal</v>
      </c>
      <c r="M145" s="34">
        <f t="shared" si="45"/>
        <v>36687</v>
      </c>
      <c r="N145" s="36">
        <f t="shared" si="46"/>
        <v>1674.63</v>
      </c>
      <c r="O145" s="23" t="str">
        <f t="shared" si="47"/>
        <v>tier - 2</v>
      </c>
      <c r="P145" s="34" t="str">
        <f t="shared" si="48"/>
        <v>tier - 2</v>
      </c>
      <c r="Q145" s="34" t="str">
        <f t="shared" si="49"/>
        <v>R1013</v>
      </c>
      <c r="R145" s="23">
        <f t="shared" si="50"/>
        <v>22</v>
      </c>
      <c r="Z145" s="1" t="s">
        <v>2233</v>
      </c>
      <c r="AA145" s="1" t="s">
        <v>5036</v>
      </c>
      <c r="AB145" t="s">
        <v>4746</v>
      </c>
      <c r="AC145" t="s">
        <v>5037</v>
      </c>
      <c r="AG145" t="s">
        <v>2233</v>
      </c>
      <c r="AH145">
        <v>36.299999999999997</v>
      </c>
      <c r="AI145">
        <v>5.39</v>
      </c>
      <c r="AJ145" s="20" t="s">
        <v>2380</v>
      </c>
      <c r="AK145" t="s">
        <v>2380</v>
      </c>
      <c r="AL145" t="s">
        <v>2380</v>
      </c>
      <c r="AM145" s="29">
        <v>0</v>
      </c>
      <c r="AN145" s="20" t="s">
        <v>2383</v>
      </c>
      <c r="AO145" s="20" t="str">
        <f t="shared" si="51"/>
        <v>OBESITY</v>
      </c>
      <c r="AP145" s="20" t="str">
        <f t="shared" si="52"/>
        <v>normal</v>
      </c>
      <c r="AS145" t="s">
        <v>161</v>
      </c>
      <c r="AT145">
        <v>2000</v>
      </c>
      <c r="AU145" s="28" t="s">
        <v>18</v>
      </c>
      <c r="AV145">
        <v>10</v>
      </c>
      <c r="AW145">
        <v>0</v>
      </c>
      <c r="AX145" s="38">
        <v>1674.63</v>
      </c>
      <c r="AY145" t="s">
        <v>11</v>
      </c>
      <c r="AZ145" t="s">
        <v>11</v>
      </c>
      <c r="BA145" t="s">
        <v>13</v>
      </c>
      <c r="BB145" s="35">
        <f>DATE(AT145,MATCH(AU145,{"Jan","Feb","Mar","Apr","May","Jun","Jul","Aug","Sep","Oct","Nov","Dec"}, 0),AV145)</f>
        <v>36687</v>
      </c>
      <c r="BC145" s="20">
        <f t="shared" si="53"/>
        <v>22</v>
      </c>
    </row>
    <row r="146" spans="2:55" ht="15.5" hidden="1" x14ac:dyDescent="0.35">
      <c r="B146" s="1" t="s">
        <v>2232</v>
      </c>
      <c r="C146" t="str">
        <f>VLOOKUP(B146,Z145:AE2480,2,FALSE)</f>
        <v>Atkins,</v>
      </c>
      <c r="D146">
        <f t="shared" si="36"/>
        <v>35.200000000000003</v>
      </c>
      <c r="E146">
        <f t="shared" si="37"/>
        <v>8.01</v>
      </c>
      <c r="F146" t="str">
        <f t="shared" si="38"/>
        <v>yes</v>
      </c>
      <c r="G146" t="str">
        <f t="shared" si="39"/>
        <v>No</v>
      </c>
      <c r="H146" t="str">
        <f t="shared" si="40"/>
        <v>No</v>
      </c>
      <c r="I146">
        <f t="shared" si="41"/>
        <v>1</v>
      </c>
      <c r="J146" t="str">
        <f t="shared" si="42"/>
        <v>Yes</v>
      </c>
      <c r="K146" t="str">
        <f t="shared" si="43"/>
        <v>OBESITY</v>
      </c>
      <c r="L146" t="str">
        <f t="shared" si="44"/>
        <v>diabeties</v>
      </c>
      <c r="M146" s="34">
        <f t="shared" si="45"/>
        <v>36820</v>
      </c>
      <c r="N146" s="36">
        <f t="shared" si="46"/>
        <v>1682.6</v>
      </c>
      <c r="O146" s="23" t="str">
        <f t="shared" si="47"/>
        <v>tier - 2</v>
      </c>
      <c r="P146" s="34" t="str">
        <f t="shared" si="48"/>
        <v>tier - 2</v>
      </c>
      <c r="Q146" s="34" t="str">
        <f t="shared" si="49"/>
        <v>R1011</v>
      </c>
      <c r="R146" s="23">
        <f t="shared" si="50"/>
        <v>22</v>
      </c>
      <c r="Z146" s="1" t="s">
        <v>2232</v>
      </c>
      <c r="AA146" s="1" t="s">
        <v>5038</v>
      </c>
      <c r="AB146" t="s">
        <v>4746</v>
      </c>
      <c r="AC146" t="s">
        <v>5039</v>
      </c>
      <c r="AG146" t="s">
        <v>2232</v>
      </c>
      <c r="AH146">
        <v>35.200000000000003</v>
      </c>
      <c r="AI146">
        <v>8.01</v>
      </c>
      <c r="AJ146" s="20" t="s">
        <v>2382</v>
      </c>
      <c r="AK146" t="s">
        <v>2380</v>
      </c>
      <c r="AL146" t="s">
        <v>2380</v>
      </c>
      <c r="AM146" s="29">
        <v>1</v>
      </c>
      <c r="AN146" s="20" t="s">
        <v>2383</v>
      </c>
      <c r="AO146" s="20" t="str">
        <f t="shared" si="51"/>
        <v>OBESITY</v>
      </c>
      <c r="AP146" s="20" t="str">
        <f t="shared" si="52"/>
        <v>diabeties</v>
      </c>
      <c r="AS146" t="s">
        <v>162</v>
      </c>
      <c r="AT146">
        <v>2000</v>
      </c>
      <c r="AU146" s="28" t="s">
        <v>37</v>
      </c>
      <c r="AV146">
        <v>21</v>
      </c>
      <c r="AW146">
        <v>0</v>
      </c>
      <c r="AX146" s="38">
        <v>1682.6</v>
      </c>
      <c r="AY146" t="s">
        <v>11</v>
      </c>
      <c r="AZ146" t="s">
        <v>11</v>
      </c>
      <c r="BA146" t="s">
        <v>42</v>
      </c>
      <c r="BB146" s="35">
        <f>DATE(AT146,MATCH(AU146,{"Jan","Feb","Mar","Apr","May","Jun","Jul","Aug","Sep","Oct","Nov","Dec"}, 0),AV146)</f>
        <v>36820</v>
      </c>
      <c r="BC146" s="20">
        <f t="shared" si="53"/>
        <v>22</v>
      </c>
    </row>
    <row r="147" spans="2:55" ht="15.5" hidden="1" x14ac:dyDescent="0.35">
      <c r="B147" s="1" t="s">
        <v>2231</v>
      </c>
      <c r="C147" t="str">
        <f>VLOOKUP(B147,Z146:AE2481,2,FALSE)</f>
        <v>Kropelnicki,</v>
      </c>
      <c r="D147">
        <f t="shared" si="36"/>
        <v>53.62</v>
      </c>
      <c r="E147">
        <f t="shared" si="37"/>
        <v>5.21</v>
      </c>
      <c r="F147" t="str">
        <f t="shared" si="38"/>
        <v>No</v>
      </c>
      <c r="G147" t="str">
        <f t="shared" si="39"/>
        <v>No</v>
      </c>
      <c r="H147" t="str">
        <f t="shared" si="40"/>
        <v>No</v>
      </c>
      <c r="I147">
        <f t="shared" si="41"/>
        <v>0</v>
      </c>
      <c r="J147" t="str">
        <f t="shared" si="42"/>
        <v>Yes</v>
      </c>
      <c r="K147" t="str">
        <f t="shared" si="43"/>
        <v>OBESITY</v>
      </c>
      <c r="L147" t="str">
        <f t="shared" si="44"/>
        <v>normal</v>
      </c>
      <c r="M147" s="34">
        <f t="shared" si="45"/>
        <v>38308</v>
      </c>
      <c r="N147" s="36">
        <f t="shared" si="46"/>
        <v>1694.8</v>
      </c>
      <c r="O147" s="23" t="str">
        <f t="shared" si="47"/>
        <v>tier - 2</v>
      </c>
      <c r="P147" s="34" t="str">
        <f t="shared" si="48"/>
        <v>tier - 2</v>
      </c>
      <c r="Q147" s="34" t="str">
        <f t="shared" si="49"/>
        <v>R1015</v>
      </c>
      <c r="R147" s="23">
        <f t="shared" si="50"/>
        <v>18</v>
      </c>
      <c r="Z147" s="1" t="s">
        <v>2231</v>
      </c>
      <c r="AA147" s="1" t="s">
        <v>5040</v>
      </c>
      <c r="AB147" t="s">
        <v>4746</v>
      </c>
      <c r="AC147" t="s">
        <v>5041</v>
      </c>
      <c r="AG147" t="s">
        <v>2231</v>
      </c>
      <c r="AH147">
        <v>53.62</v>
      </c>
      <c r="AI147">
        <v>5.21</v>
      </c>
      <c r="AJ147" s="20" t="s">
        <v>2380</v>
      </c>
      <c r="AK147" t="s">
        <v>2380</v>
      </c>
      <c r="AL147" t="s">
        <v>2380</v>
      </c>
      <c r="AM147" s="29">
        <v>0</v>
      </c>
      <c r="AN147" s="20" t="s">
        <v>2383</v>
      </c>
      <c r="AO147" s="20" t="str">
        <f t="shared" si="51"/>
        <v>OBESITY</v>
      </c>
      <c r="AP147" s="20" t="str">
        <f t="shared" si="52"/>
        <v>normal</v>
      </c>
      <c r="AS147" t="s">
        <v>163</v>
      </c>
      <c r="AT147">
        <v>2004</v>
      </c>
      <c r="AU147" s="28" t="s">
        <v>15</v>
      </c>
      <c r="AV147">
        <v>17</v>
      </c>
      <c r="AW147">
        <v>0</v>
      </c>
      <c r="AX147" s="38">
        <v>1694.8</v>
      </c>
      <c r="AY147" t="s">
        <v>11</v>
      </c>
      <c r="AZ147" t="s">
        <v>11</v>
      </c>
      <c r="BA147" t="s">
        <v>164</v>
      </c>
      <c r="BB147" s="35">
        <f>DATE(AT147,MATCH(AU147,{"Jan","Feb","Mar","Apr","May","Jun","Jul","Aug","Sep","Oct","Nov","Dec"}, 0),AV147)</f>
        <v>38308</v>
      </c>
      <c r="BC147" s="20">
        <f t="shared" si="53"/>
        <v>18</v>
      </c>
    </row>
    <row r="148" spans="2:55" ht="15.5" hidden="1" x14ac:dyDescent="0.35">
      <c r="B148" s="1" t="s">
        <v>2230</v>
      </c>
      <c r="C148" t="str">
        <f>VLOOKUP(B148,Z147:AE2482,2,FALSE)</f>
        <v>Braund,</v>
      </c>
      <c r="D148">
        <f t="shared" si="36"/>
        <v>36.67</v>
      </c>
      <c r="E148">
        <f t="shared" si="37"/>
        <v>6.27</v>
      </c>
      <c r="F148" t="str">
        <f t="shared" si="38"/>
        <v>No</v>
      </c>
      <c r="G148" t="str">
        <f t="shared" si="39"/>
        <v>No</v>
      </c>
      <c r="H148" t="str">
        <f t="shared" si="40"/>
        <v>No</v>
      </c>
      <c r="I148">
        <f t="shared" si="41"/>
        <v>0</v>
      </c>
      <c r="J148" t="str">
        <f t="shared" si="42"/>
        <v>Yes</v>
      </c>
      <c r="K148" t="str">
        <f t="shared" si="43"/>
        <v>OBESITY</v>
      </c>
      <c r="L148" t="str">
        <f t="shared" si="44"/>
        <v>pre diabeties</v>
      </c>
      <c r="M148" s="34">
        <f t="shared" si="45"/>
        <v>38331</v>
      </c>
      <c r="N148" s="36">
        <f t="shared" si="46"/>
        <v>1702.46</v>
      </c>
      <c r="O148" s="23" t="str">
        <f t="shared" si="47"/>
        <v>tier - 2</v>
      </c>
      <c r="P148" s="34" t="str">
        <f t="shared" si="48"/>
        <v>tier - 3</v>
      </c>
      <c r="Q148" s="34" t="str">
        <f t="shared" si="49"/>
        <v>R1019</v>
      </c>
      <c r="R148" s="23">
        <f t="shared" si="50"/>
        <v>18</v>
      </c>
      <c r="Z148" s="1" t="s">
        <v>2230</v>
      </c>
      <c r="AA148" s="1" t="s">
        <v>5042</v>
      </c>
      <c r="AB148" t="s">
        <v>4743</v>
      </c>
      <c r="AC148" t="s">
        <v>5043</v>
      </c>
      <c r="AD148" t="s">
        <v>4816</v>
      </c>
      <c r="AG148" t="s">
        <v>2230</v>
      </c>
      <c r="AH148">
        <v>36.67</v>
      </c>
      <c r="AI148">
        <v>6.27</v>
      </c>
      <c r="AJ148" s="20" t="s">
        <v>2380</v>
      </c>
      <c r="AK148" t="s">
        <v>2380</v>
      </c>
      <c r="AL148" t="s">
        <v>2380</v>
      </c>
      <c r="AM148" s="29">
        <v>0</v>
      </c>
      <c r="AN148" s="20" t="s">
        <v>2383</v>
      </c>
      <c r="AO148" s="20" t="str">
        <f t="shared" si="51"/>
        <v>OBESITY</v>
      </c>
      <c r="AP148" s="20" t="str">
        <f t="shared" si="52"/>
        <v>pre diabeties</v>
      </c>
      <c r="AS148" t="s">
        <v>165</v>
      </c>
      <c r="AT148">
        <v>2004</v>
      </c>
      <c r="AU148" s="28" t="s">
        <v>30</v>
      </c>
      <c r="AV148">
        <v>10</v>
      </c>
      <c r="AW148">
        <v>0</v>
      </c>
      <c r="AX148" s="38">
        <v>1702.46</v>
      </c>
      <c r="AY148" t="s">
        <v>11</v>
      </c>
      <c r="AZ148" t="s">
        <v>12</v>
      </c>
      <c r="BA148" t="s">
        <v>166</v>
      </c>
      <c r="BB148" s="35">
        <f>DATE(AT148,MATCH(AU148,{"Jan","Feb","Mar","Apr","May","Jun","Jul","Aug","Sep","Oct","Nov","Dec"}, 0),AV148)</f>
        <v>38331</v>
      </c>
      <c r="BC148" s="20">
        <f t="shared" si="53"/>
        <v>18</v>
      </c>
    </row>
    <row r="149" spans="2:55" ht="15.5" hidden="1" x14ac:dyDescent="0.35">
      <c r="B149" s="1" t="s">
        <v>2229</v>
      </c>
      <c r="C149" t="str">
        <f>VLOOKUP(B149,Z148:AE2483,2,FALSE)</f>
        <v>Anderson,</v>
      </c>
      <c r="D149">
        <f t="shared" si="36"/>
        <v>33.4</v>
      </c>
      <c r="E149">
        <f t="shared" si="37"/>
        <v>10.73</v>
      </c>
      <c r="F149" t="str">
        <f t="shared" si="38"/>
        <v>yes</v>
      </c>
      <c r="G149" t="str">
        <f t="shared" si="39"/>
        <v>No</v>
      </c>
      <c r="H149" t="str">
        <f t="shared" si="40"/>
        <v>No</v>
      </c>
      <c r="I149">
        <f t="shared" si="41"/>
        <v>1</v>
      </c>
      <c r="J149" t="str">
        <f t="shared" si="42"/>
        <v>Yes</v>
      </c>
      <c r="K149" t="str">
        <f t="shared" si="43"/>
        <v>OBESITY</v>
      </c>
      <c r="L149" t="str">
        <f t="shared" si="44"/>
        <v>diabeties</v>
      </c>
      <c r="M149" s="34">
        <f t="shared" si="45"/>
        <v>38298</v>
      </c>
      <c r="N149" s="36">
        <f t="shared" si="46"/>
        <v>1704.57</v>
      </c>
      <c r="O149" s="23" t="str">
        <f t="shared" si="47"/>
        <v>tier - 2</v>
      </c>
      <c r="P149" s="34" t="str">
        <f t="shared" si="48"/>
        <v>tier - 1</v>
      </c>
      <c r="Q149" s="34" t="str">
        <f t="shared" si="49"/>
        <v>R1016</v>
      </c>
      <c r="R149" s="23">
        <f t="shared" si="50"/>
        <v>18</v>
      </c>
      <c r="Z149" s="1" t="s">
        <v>2229</v>
      </c>
      <c r="AA149" s="1" t="s">
        <v>5044</v>
      </c>
      <c r="AB149" t="s">
        <v>4746</v>
      </c>
      <c r="AC149" t="s">
        <v>4747</v>
      </c>
      <c r="AD149" t="s">
        <v>5045</v>
      </c>
      <c r="AG149" t="s">
        <v>2229</v>
      </c>
      <c r="AH149">
        <v>33.4</v>
      </c>
      <c r="AI149">
        <v>10.73</v>
      </c>
      <c r="AJ149" s="20" t="s">
        <v>2382</v>
      </c>
      <c r="AK149" t="s">
        <v>2380</v>
      </c>
      <c r="AL149" t="s">
        <v>2380</v>
      </c>
      <c r="AM149" s="29">
        <v>1</v>
      </c>
      <c r="AN149" s="20" t="s">
        <v>2383</v>
      </c>
      <c r="AO149" s="20" t="str">
        <f t="shared" si="51"/>
        <v>OBESITY</v>
      </c>
      <c r="AP149" s="20" t="str">
        <f t="shared" si="52"/>
        <v>diabeties</v>
      </c>
      <c r="AS149" t="s">
        <v>167</v>
      </c>
      <c r="AT149">
        <v>2004</v>
      </c>
      <c r="AU149" s="28" t="s">
        <v>15</v>
      </c>
      <c r="AV149">
        <v>7</v>
      </c>
      <c r="AW149">
        <v>0</v>
      </c>
      <c r="AX149" s="38">
        <v>1704.57</v>
      </c>
      <c r="AY149" t="s">
        <v>11</v>
      </c>
      <c r="AZ149" t="s">
        <v>16</v>
      </c>
      <c r="BA149" t="s">
        <v>168</v>
      </c>
      <c r="BB149" s="35">
        <f>DATE(AT149,MATCH(AU149,{"Jan","Feb","Mar","Apr","May","Jun","Jul","Aug","Sep","Oct","Nov","Dec"}, 0),AV149)</f>
        <v>38298</v>
      </c>
      <c r="BC149" s="20">
        <f t="shared" si="53"/>
        <v>18</v>
      </c>
    </row>
    <row r="150" spans="2:55" ht="15.5" hidden="1" x14ac:dyDescent="0.35">
      <c r="B150" s="1" t="s">
        <v>2228</v>
      </c>
      <c r="C150" t="str">
        <f>VLOOKUP(B150,Z149:AE2484,2,FALSE)</f>
        <v>Bilbrey,</v>
      </c>
      <c r="D150">
        <f t="shared" si="36"/>
        <v>42.71</v>
      </c>
      <c r="E150">
        <f t="shared" si="37"/>
        <v>10.52</v>
      </c>
      <c r="F150" t="str">
        <f t="shared" si="38"/>
        <v>No</v>
      </c>
      <c r="G150" t="str">
        <f t="shared" si="39"/>
        <v>No</v>
      </c>
      <c r="H150" t="str">
        <f t="shared" si="40"/>
        <v>No</v>
      </c>
      <c r="I150">
        <f t="shared" si="41"/>
        <v>0</v>
      </c>
      <c r="J150" t="str">
        <f t="shared" si="42"/>
        <v>Yes</v>
      </c>
      <c r="K150" t="str">
        <f t="shared" si="43"/>
        <v>OBESITY</v>
      </c>
      <c r="L150" t="str">
        <f t="shared" si="44"/>
        <v>diabeties</v>
      </c>
      <c r="M150" s="34">
        <f t="shared" si="45"/>
        <v>38335</v>
      </c>
      <c r="N150" s="36">
        <f t="shared" si="46"/>
        <v>1704.7</v>
      </c>
      <c r="O150" s="23" t="str">
        <f t="shared" si="47"/>
        <v>tier - 2</v>
      </c>
      <c r="P150" s="34" t="str">
        <f t="shared" si="48"/>
        <v>tier - 3</v>
      </c>
      <c r="Q150" s="34" t="str">
        <f t="shared" si="49"/>
        <v>R1018</v>
      </c>
      <c r="R150" s="23">
        <f t="shared" si="50"/>
        <v>18</v>
      </c>
      <c r="Z150" s="1" t="s">
        <v>2228</v>
      </c>
      <c r="AA150" s="1" t="s">
        <v>5046</v>
      </c>
      <c r="AB150" t="s">
        <v>4746</v>
      </c>
      <c r="AC150" t="s">
        <v>4801</v>
      </c>
      <c r="AG150" t="s">
        <v>2228</v>
      </c>
      <c r="AH150">
        <v>42.71</v>
      </c>
      <c r="AI150">
        <v>10.52</v>
      </c>
      <c r="AJ150" s="20" t="s">
        <v>2380</v>
      </c>
      <c r="AK150" t="s">
        <v>2380</v>
      </c>
      <c r="AL150" t="s">
        <v>2380</v>
      </c>
      <c r="AM150" s="29">
        <v>0</v>
      </c>
      <c r="AN150" s="20" t="s">
        <v>2383</v>
      </c>
      <c r="AO150" s="20" t="str">
        <f t="shared" si="51"/>
        <v>OBESITY</v>
      </c>
      <c r="AP150" s="20" t="str">
        <f t="shared" si="52"/>
        <v>diabeties</v>
      </c>
      <c r="AS150" t="s">
        <v>169</v>
      </c>
      <c r="AT150">
        <v>2004</v>
      </c>
      <c r="AU150" s="28" t="s">
        <v>30</v>
      </c>
      <c r="AV150">
        <v>14</v>
      </c>
      <c r="AW150">
        <v>0</v>
      </c>
      <c r="AX150" s="38">
        <v>1704.7</v>
      </c>
      <c r="AY150" t="s">
        <v>11</v>
      </c>
      <c r="AZ150" t="s">
        <v>12</v>
      </c>
      <c r="BA150" t="s">
        <v>170</v>
      </c>
      <c r="BB150" s="35">
        <f>DATE(AT150,MATCH(AU150,{"Jan","Feb","Mar","Apr","May","Jun","Jul","Aug","Sep","Oct","Nov","Dec"}, 0),AV150)</f>
        <v>38335</v>
      </c>
      <c r="BC150" s="20">
        <f t="shared" si="53"/>
        <v>18</v>
      </c>
    </row>
    <row r="151" spans="2:55" ht="15.5" hidden="1" x14ac:dyDescent="0.35">
      <c r="B151" s="1" t="s">
        <v>2227</v>
      </c>
      <c r="C151" t="str">
        <f>VLOOKUP(B151,Z150:AE2485,2,FALSE)</f>
        <v>Curtis,</v>
      </c>
      <c r="D151">
        <f t="shared" si="36"/>
        <v>41.52</v>
      </c>
      <c r="E151">
        <f t="shared" si="37"/>
        <v>11.82</v>
      </c>
      <c r="F151" t="str">
        <f t="shared" si="38"/>
        <v>yes</v>
      </c>
      <c r="G151" t="str">
        <f t="shared" si="39"/>
        <v>No</v>
      </c>
      <c r="H151" t="str">
        <f t="shared" si="40"/>
        <v>No</v>
      </c>
      <c r="I151">
        <f t="shared" si="41"/>
        <v>2</v>
      </c>
      <c r="J151" t="str">
        <f t="shared" si="42"/>
        <v>Yes</v>
      </c>
      <c r="K151" t="str">
        <f t="shared" si="43"/>
        <v>OBESITY</v>
      </c>
      <c r="L151" t="str">
        <f t="shared" si="44"/>
        <v>diabeties</v>
      </c>
      <c r="M151" s="34">
        <f t="shared" si="45"/>
        <v>38327</v>
      </c>
      <c r="N151" s="36">
        <f t="shared" si="46"/>
        <v>1705.62</v>
      </c>
      <c r="O151" s="23" t="str">
        <f t="shared" si="47"/>
        <v>tier - 2</v>
      </c>
      <c r="P151" s="34" t="str">
        <f t="shared" si="48"/>
        <v>tier - 2</v>
      </c>
      <c r="Q151" s="34" t="str">
        <f t="shared" si="49"/>
        <v>R1015</v>
      </c>
      <c r="R151" s="23">
        <f t="shared" si="50"/>
        <v>18</v>
      </c>
      <c r="Z151" s="1" t="s">
        <v>2227</v>
      </c>
      <c r="AA151" s="1" t="s">
        <v>5047</v>
      </c>
      <c r="AB151" t="s">
        <v>4743</v>
      </c>
      <c r="AC151" t="s">
        <v>5048</v>
      </c>
      <c r="AD151" t="s">
        <v>5049</v>
      </c>
      <c r="AG151" t="s">
        <v>2227</v>
      </c>
      <c r="AH151">
        <v>41.52</v>
      </c>
      <c r="AI151">
        <v>11.82</v>
      </c>
      <c r="AJ151" s="20" t="s">
        <v>2382</v>
      </c>
      <c r="AK151" t="s">
        <v>2380</v>
      </c>
      <c r="AL151" t="s">
        <v>2380</v>
      </c>
      <c r="AM151" s="29">
        <v>2</v>
      </c>
      <c r="AN151" s="20" t="s">
        <v>2383</v>
      </c>
      <c r="AO151" s="20" t="str">
        <f t="shared" si="51"/>
        <v>OBESITY</v>
      </c>
      <c r="AP151" s="20" t="str">
        <f t="shared" si="52"/>
        <v>diabeties</v>
      </c>
      <c r="AS151" t="s">
        <v>171</v>
      </c>
      <c r="AT151">
        <v>2004</v>
      </c>
      <c r="AU151" s="28" t="s">
        <v>30</v>
      </c>
      <c r="AV151">
        <v>6</v>
      </c>
      <c r="AW151">
        <v>0</v>
      </c>
      <c r="AX151" s="38">
        <v>1705.62</v>
      </c>
      <c r="AY151" t="s">
        <v>11</v>
      </c>
      <c r="AZ151" t="s">
        <v>11</v>
      </c>
      <c r="BA151" t="s">
        <v>164</v>
      </c>
      <c r="BB151" s="35">
        <f>DATE(AT151,MATCH(AU151,{"Jan","Feb","Mar","Apr","May","Jun","Jul","Aug","Sep","Oct","Nov","Dec"}, 0),AV151)</f>
        <v>38327</v>
      </c>
      <c r="BC151" s="20">
        <f t="shared" si="53"/>
        <v>18</v>
      </c>
    </row>
    <row r="152" spans="2:55" ht="15.5" hidden="1" x14ac:dyDescent="0.35">
      <c r="B152" s="1" t="s">
        <v>2226</v>
      </c>
      <c r="C152" t="str">
        <f>VLOOKUP(B152,Z151:AE2486,2,FALSE)</f>
        <v>Meyer,</v>
      </c>
      <c r="D152">
        <f t="shared" si="36"/>
        <v>39.4</v>
      </c>
      <c r="E152">
        <f t="shared" si="37"/>
        <v>6.76</v>
      </c>
      <c r="F152" t="str">
        <f t="shared" si="38"/>
        <v>No</v>
      </c>
      <c r="G152" t="str">
        <f t="shared" si="39"/>
        <v>No</v>
      </c>
      <c r="H152" t="str">
        <f t="shared" si="40"/>
        <v>No</v>
      </c>
      <c r="I152">
        <f t="shared" si="41"/>
        <v>0</v>
      </c>
      <c r="J152" t="str">
        <f t="shared" si="42"/>
        <v>Yes</v>
      </c>
      <c r="K152" t="str">
        <f t="shared" si="43"/>
        <v>OBESITY</v>
      </c>
      <c r="L152" t="str">
        <f t="shared" si="44"/>
        <v>diabeties</v>
      </c>
      <c r="M152" s="34">
        <f t="shared" si="45"/>
        <v>38277</v>
      </c>
      <c r="N152" s="36">
        <f t="shared" si="46"/>
        <v>1708</v>
      </c>
      <c r="O152" s="23" t="str">
        <f t="shared" si="47"/>
        <v>tier - 3</v>
      </c>
      <c r="P152" s="34" t="str">
        <f t="shared" si="48"/>
        <v>tier - 2</v>
      </c>
      <c r="Q152" s="34" t="str">
        <f t="shared" si="49"/>
        <v>R1016</v>
      </c>
      <c r="R152" s="23">
        <f t="shared" si="50"/>
        <v>18</v>
      </c>
      <c r="Z152" s="1" t="s">
        <v>2226</v>
      </c>
      <c r="AA152" s="1" t="s">
        <v>4920</v>
      </c>
      <c r="AB152" t="s">
        <v>4746</v>
      </c>
      <c r="AC152" t="s">
        <v>5050</v>
      </c>
      <c r="AD152" t="s">
        <v>4992</v>
      </c>
      <c r="AG152" t="s">
        <v>2226</v>
      </c>
      <c r="AH152">
        <v>39.4</v>
      </c>
      <c r="AI152">
        <v>6.76</v>
      </c>
      <c r="AJ152" s="20" t="s">
        <v>2380</v>
      </c>
      <c r="AK152" t="s">
        <v>2380</v>
      </c>
      <c r="AL152" t="s">
        <v>2380</v>
      </c>
      <c r="AM152" s="29">
        <v>0</v>
      </c>
      <c r="AN152" s="20" t="s">
        <v>2383</v>
      </c>
      <c r="AO152" s="20" t="str">
        <f t="shared" si="51"/>
        <v>OBESITY</v>
      </c>
      <c r="AP152" s="20" t="str">
        <f t="shared" si="52"/>
        <v>diabeties</v>
      </c>
      <c r="AS152" t="s">
        <v>172</v>
      </c>
      <c r="AT152">
        <v>2004</v>
      </c>
      <c r="AU152" s="28" t="s">
        <v>37</v>
      </c>
      <c r="AV152">
        <v>17</v>
      </c>
      <c r="AW152">
        <v>0</v>
      </c>
      <c r="AX152" s="38">
        <v>1708</v>
      </c>
      <c r="AY152" t="s">
        <v>12</v>
      </c>
      <c r="AZ152" t="s">
        <v>11</v>
      </c>
      <c r="BA152" t="s">
        <v>168</v>
      </c>
      <c r="BB152" s="35">
        <f>DATE(AT152,MATCH(AU152,{"Jan","Feb","Mar","Apr","May","Jun","Jul","Aug","Sep","Oct","Nov","Dec"}, 0),AV152)</f>
        <v>38277</v>
      </c>
      <c r="BC152" s="20">
        <f t="shared" si="53"/>
        <v>18</v>
      </c>
    </row>
    <row r="153" spans="2:55" ht="15.5" hidden="1" x14ac:dyDescent="0.35">
      <c r="B153" s="1" t="s">
        <v>2225</v>
      </c>
      <c r="C153" t="str">
        <f>VLOOKUP(B153,Z152:AE2487,2,FALSE)</f>
        <v>Bardeesy,</v>
      </c>
      <c r="D153">
        <f t="shared" si="36"/>
        <v>46.45</v>
      </c>
      <c r="E153">
        <f t="shared" si="37"/>
        <v>5.62</v>
      </c>
      <c r="F153" t="str">
        <f t="shared" si="38"/>
        <v>No</v>
      </c>
      <c r="G153" t="str">
        <f t="shared" si="39"/>
        <v>No</v>
      </c>
      <c r="H153" t="str">
        <f t="shared" si="40"/>
        <v>No</v>
      </c>
      <c r="I153">
        <f t="shared" si="41"/>
        <v>0</v>
      </c>
      <c r="J153" t="str">
        <f t="shared" si="42"/>
        <v>Yes</v>
      </c>
      <c r="K153" t="str">
        <f t="shared" si="43"/>
        <v>OBESITY</v>
      </c>
      <c r="L153" t="str">
        <f t="shared" si="44"/>
        <v>normal</v>
      </c>
      <c r="M153" s="34">
        <f t="shared" si="45"/>
        <v>38333</v>
      </c>
      <c r="N153" s="36">
        <f t="shared" si="46"/>
        <v>1708.93</v>
      </c>
      <c r="O153" s="23" t="str">
        <f t="shared" si="47"/>
        <v>tier - 3</v>
      </c>
      <c r="P153" s="34" t="str">
        <f t="shared" si="48"/>
        <v>tier - 1</v>
      </c>
      <c r="Q153" s="34" t="str">
        <f t="shared" si="49"/>
        <v>R1019</v>
      </c>
      <c r="R153" s="23">
        <f t="shared" si="50"/>
        <v>18</v>
      </c>
      <c r="Z153" s="1" t="s">
        <v>2225</v>
      </c>
      <c r="AA153" s="1" t="s">
        <v>5051</v>
      </c>
      <c r="AB153" t="s">
        <v>4746</v>
      </c>
      <c r="AC153" t="s">
        <v>5052</v>
      </c>
      <c r="AG153" t="s">
        <v>2225</v>
      </c>
      <c r="AH153">
        <v>46.45</v>
      </c>
      <c r="AI153">
        <v>5.62</v>
      </c>
      <c r="AJ153" s="20" t="s">
        <v>2380</v>
      </c>
      <c r="AK153" t="s">
        <v>2380</v>
      </c>
      <c r="AL153" t="s">
        <v>2380</v>
      </c>
      <c r="AM153" s="29">
        <v>0</v>
      </c>
      <c r="AN153" s="20" t="s">
        <v>2383</v>
      </c>
      <c r="AO153" s="20" t="str">
        <f t="shared" si="51"/>
        <v>OBESITY</v>
      </c>
      <c r="AP153" s="20" t="str">
        <f t="shared" si="52"/>
        <v>normal</v>
      </c>
      <c r="AS153" t="s">
        <v>173</v>
      </c>
      <c r="AT153">
        <v>2004</v>
      </c>
      <c r="AU153" s="28" t="s">
        <v>30</v>
      </c>
      <c r="AV153">
        <v>12</v>
      </c>
      <c r="AW153">
        <v>0</v>
      </c>
      <c r="AX153" s="38">
        <v>1708.93</v>
      </c>
      <c r="AY153" t="s">
        <v>12</v>
      </c>
      <c r="AZ153" t="s">
        <v>16</v>
      </c>
      <c r="BA153" t="s">
        <v>166</v>
      </c>
      <c r="BB153" s="35">
        <f>DATE(AT153,MATCH(AU153,{"Jan","Feb","Mar","Apr","May","Jun","Jul","Aug","Sep","Oct","Nov","Dec"}, 0),AV153)</f>
        <v>38333</v>
      </c>
      <c r="BC153" s="20">
        <f t="shared" si="53"/>
        <v>18</v>
      </c>
    </row>
    <row r="154" spans="2:55" ht="15.5" hidden="1" x14ac:dyDescent="0.35">
      <c r="B154" s="1" t="s">
        <v>2224</v>
      </c>
      <c r="C154" t="str">
        <f>VLOOKUP(B154,Z153:AE2488,2,FALSE)</f>
        <v>Shanahan,</v>
      </c>
      <c r="D154">
        <f t="shared" si="36"/>
        <v>35.75</v>
      </c>
      <c r="E154">
        <f t="shared" si="37"/>
        <v>4.1900000000000004</v>
      </c>
      <c r="F154" t="str">
        <f t="shared" si="38"/>
        <v>No</v>
      </c>
      <c r="G154" t="str">
        <f t="shared" si="39"/>
        <v>No</v>
      </c>
      <c r="H154" t="str">
        <f t="shared" si="40"/>
        <v>No</v>
      </c>
      <c r="I154">
        <f t="shared" si="41"/>
        <v>0</v>
      </c>
      <c r="J154" t="str">
        <f t="shared" si="42"/>
        <v>Yes</v>
      </c>
      <c r="K154" t="str">
        <f t="shared" si="43"/>
        <v>OBESITY</v>
      </c>
      <c r="L154" t="str">
        <f t="shared" si="44"/>
        <v>normal</v>
      </c>
      <c r="M154" s="34">
        <f t="shared" si="45"/>
        <v>38249</v>
      </c>
      <c r="N154" s="36">
        <f t="shared" si="46"/>
        <v>1711.03</v>
      </c>
      <c r="O154" s="23" t="str">
        <f t="shared" si="47"/>
        <v>tier - 3</v>
      </c>
      <c r="P154" s="34" t="str">
        <f t="shared" si="48"/>
        <v>tier - 3</v>
      </c>
      <c r="Q154" s="34" t="str">
        <f t="shared" si="49"/>
        <v>R1013</v>
      </c>
      <c r="R154" s="23">
        <f t="shared" si="50"/>
        <v>18</v>
      </c>
      <c r="Z154" s="1" t="s">
        <v>2224</v>
      </c>
      <c r="AA154" s="1" t="s">
        <v>5053</v>
      </c>
      <c r="AB154" t="s">
        <v>4746</v>
      </c>
      <c r="AC154" t="s">
        <v>5054</v>
      </c>
      <c r="AG154" t="s">
        <v>2224</v>
      </c>
      <c r="AH154">
        <v>35.75</v>
      </c>
      <c r="AI154">
        <v>4.1900000000000004</v>
      </c>
      <c r="AJ154" s="20" t="s">
        <v>2380</v>
      </c>
      <c r="AK154" t="s">
        <v>2380</v>
      </c>
      <c r="AL154" t="s">
        <v>2380</v>
      </c>
      <c r="AM154" s="29">
        <v>0</v>
      </c>
      <c r="AN154" s="20" t="s">
        <v>2383</v>
      </c>
      <c r="AO154" s="20" t="str">
        <f t="shared" si="51"/>
        <v>OBESITY</v>
      </c>
      <c r="AP154" s="20" t="str">
        <f t="shared" si="52"/>
        <v>normal</v>
      </c>
      <c r="AS154" t="s">
        <v>174</v>
      </c>
      <c r="AT154">
        <v>2004</v>
      </c>
      <c r="AU154" s="28" t="s">
        <v>20</v>
      </c>
      <c r="AV154">
        <v>19</v>
      </c>
      <c r="AW154">
        <v>1</v>
      </c>
      <c r="AX154" s="38">
        <v>1711.03</v>
      </c>
      <c r="AY154" t="s">
        <v>12</v>
      </c>
      <c r="AZ154" t="s">
        <v>12</v>
      </c>
      <c r="BA154" t="s">
        <v>13</v>
      </c>
      <c r="BB154" s="35">
        <f>DATE(AT154,MATCH(AU154,{"Jan","Feb","Mar","Apr","May","Jun","Jul","Aug","Sep","Oct","Nov","Dec"}, 0),AV154)</f>
        <v>38249</v>
      </c>
      <c r="BC154" s="20">
        <f t="shared" si="53"/>
        <v>18</v>
      </c>
    </row>
    <row r="155" spans="2:55" ht="15.5" hidden="1" x14ac:dyDescent="0.35">
      <c r="B155" s="1" t="s">
        <v>2223</v>
      </c>
      <c r="C155" t="str">
        <f>VLOOKUP(B155,Z154:AE2489,2,FALSE)</f>
        <v>Sutter,</v>
      </c>
      <c r="D155">
        <f t="shared" si="36"/>
        <v>26.07</v>
      </c>
      <c r="E155">
        <f t="shared" si="37"/>
        <v>5.32</v>
      </c>
      <c r="F155" t="str">
        <f t="shared" si="38"/>
        <v>No</v>
      </c>
      <c r="G155" t="str">
        <f t="shared" si="39"/>
        <v>No</v>
      </c>
      <c r="H155" t="str">
        <f t="shared" si="40"/>
        <v>No</v>
      </c>
      <c r="I155">
        <f t="shared" si="41"/>
        <v>0</v>
      </c>
      <c r="J155" t="str">
        <f t="shared" si="42"/>
        <v>Yes</v>
      </c>
      <c r="K155" t="str">
        <f t="shared" si="43"/>
        <v>OVER WEIGHT</v>
      </c>
      <c r="L155" t="str">
        <f t="shared" si="44"/>
        <v>normal</v>
      </c>
      <c r="M155" s="34">
        <f t="shared" si="45"/>
        <v>38251</v>
      </c>
      <c r="N155" s="36">
        <f t="shared" si="46"/>
        <v>1712.23</v>
      </c>
      <c r="O155" s="23" t="str">
        <f t="shared" si="47"/>
        <v>tier - 3</v>
      </c>
      <c r="P155" s="34" t="str">
        <f t="shared" si="48"/>
        <v>tier - 1</v>
      </c>
      <c r="Q155" s="34" t="str">
        <f t="shared" si="49"/>
        <v>R1016</v>
      </c>
      <c r="R155" s="23">
        <f t="shared" si="50"/>
        <v>18</v>
      </c>
      <c r="Z155" s="1" t="s">
        <v>2223</v>
      </c>
      <c r="AA155" s="1" t="s">
        <v>5055</v>
      </c>
      <c r="AB155" t="s">
        <v>4746</v>
      </c>
      <c r="AC155" t="s">
        <v>4959</v>
      </c>
      <c r="AD155" t="s">
        <v>4868</v>
      </c>
      <c r="AG155" t="s">
        <v>2223</v>
      </c>
      <c r="AH155">
        <v>26.07</v>
      </c>
      <c r="AI155">
        <v>5.32</v>
      </c>
      <c r="AJ155" s="20" t="s">
        <v>2380</v>
      </c>
      <c r="AK155" t="s">
        <v>2380</v>
      </c>
      <c r="AL155" t="s">
        <v>2380</v>
      </c>
      <c r="AM155" s="29">
        <v>0</v>
      </c>
      <c r="AN155" s="20" t="s">
        <v>2383</v>
      </c>
      <c r="AO155" s="20" t="str">
        <f t="shared" si="51"/>
        <v>OVER WEIGHT</v>
      </c>
      <c r="AP155" s="20" t="str">
        <f t="shared" si="52"/>
        <v>normal</v>
      </c>
      <c r="AS155" t="s">
        <v>175</v>
      </c>
      <c r="AT155">
        <v>2004</v>
      </c>
      <c r="AU155" s="28" t="s">
        <v>20</v>
      </c>
      <c r="AV155">
        <v>21</v>
      </c>
      <c r="AW155">
        <v>0</v>
      </c>
      <c r="AX155" s="38">
        <v>1712.23</v>
      </c>
      <c r="AY155" t="s">
        <v>12</v>
      </c>
      <c r="AZ155" t="s">
        <v>16</v>
      </c>
      <c r="BA155" t="s">
        <v>168</v>
      </c>
      <c r="BB155" s="35">
        <f>DATE(AT155,MATCH(AU155,{"Jan","Feb","Mar","Apr","May","Jun","Jul","Aug","Sep","Oct","Nov","Dec"}, 0),AV155)</f>
        <v>38251</v>
      </c>
      <c r="BC155" s="20">
        <f t="shared" si="53"/>
        <v>18</v>
      </c>
    </row>
    <row r="156" spans="2:55" ht="15.5" hidden="1" x14ac:dyDescent="0.35">
      <c r="B156" s="1" t="s">
        <v>2222</v>
      </c>
      <c r="C156" t="str">
        <f>VLOOKUP(B156,Z155:AE2490,2,FALSE)</f>
        <v>Yesian,</v>
      </c>
      <c r="D156">
        <f t="shared" si="36"/>
        <v>36.54</v>
      </c>
      <c r="E156">
        <f t="shared" si="37"/>
        <v>4.46</v>
      </c>
      <c r="F156" t="str">
        <f t="shared" si="38"/>
        <v>yes</v>
      </c>
      <c r="G156" t="str">
        <f t="shared" si="39"/>
        <v>No</v>
      </c>
      <c r="H156" t="str">
        <f t="shared" si="40"/>
        <v>No</v>
      </c>
      <c r="I156">
        <f t="shared" si="41"/>
        <v>1</v>
      </c>
      <c r="J156" t="str">
        <f t="shared" si="42"/>
        <v>Yes</v>
      </c>
      <c r="K156" t="str">
        <f t="shared" si="43"/>
        <v>OBESITY</v>
      </c>
      <c r="L156" t="str">
        <f t="shared" si="44"/>
        <v>normal</v>
      </c>
      <c r="M156" s="34">
        <f t="shared" si="45"/>
        <v>38148</v>
      </c>
      <c r="N156" s="36">
        <f t="shared" si="46"/>
        <v>1719.44</v>
      </c>
      <c r="O156" s="23" t="str">
        <f t="shared" si="47"/>
        <v>tier - 3</v>
      </c>
      <c r="P156" s="34" t="str">
        <f t="shared" si="48"/>
        <v>tier - 3</v>
      </c>
      <c r="Q156" s="34" t="str">
        <f t="shared" si="49"/>
        <v>R1013</v>
      </c>
      <c r="R156" s="23">
        <f t="shared" si="50"/>
        <v>18</v>
      </c>
      <c r="Z156" s="1" t="s">
        <v>2222</v>
      </c>
      <c r="AA156" s="1" t="s">
        <v>5056</v>
      </c>
      <c r="AB156" t="s">
        <v>4743</v>
      </c>
      <c r="AC156" t="s">
        <v>5057</v>
      </c>
      <c r="AG156" t="s">
        <v>2222</v>
      </c>
      <c r="AH156">
        <v>36.54</v>
      </c>
      <c r="AI156">
        <v>4.46</v>
      </c>
      <c r="AJ156" s="20" t="s">
        <v>2382</v>
      </c>
      <c r="AK156" t="s">
        <v>2380</v>
      </c>
      <c r="AL156" t="s">
        <v>2380</v>
      </c>
      <c r="AM156" s="29">
        <v>1</v>
      </c>
      <c r="AN156" s="20" t="s">
        <v>2383</v>
      </c>
      <c r="AO156" s="20" t="str">
        <f t="shared" si="51"/>
        <v>OBESITY</v>
      </c>
      <c r="AP156" s="20" t="str">
        <f t="shared" si="52"/>
        <v>normal</v>
      </c>
      <c r="AS156" t="s">
        <v>176</v>
      </c>
      <c r="AT156">
        <v>2004</v>
      </c>
      <c r="AU156" s="28" t="s">
        <v>18</v>
      </c>
      <c r="AV156">
        <v>10</v>
      </c>
      <c r="AW156">
        <v>1</v>
      </c>
      <c r="AX156" s="38">
        <v>1719.44</v>
      </c>
      <c r="AY156" t="s">
        <v>12</v>
      </c>
      <c r="AZ156" t="s">
        <v>12</v>
      </c>
      <c r="BA156" t="s">
        <v>13</v>
      </c>
      <c r="BB156" s="35">
        <f>DATE(AT156,MATCH(AU156,{"Jan","Feb","Mar","Apr","May","Jun","Jul","Aug","Sep","Oct","Nov","Dec"}, 0),AV156)</f>
        <v>38148</v>
      </c>
      <c r="BC156" s="20">
        <f t="shared" si="53"/>
        <v>18</v>
      </c>
    </row>
    <row r="157" spans="2:55" ht="15.5" hidden="1" x14ac:dyDescent="0.35">
      <c r="B157" s="1" t="s">
        <v>2221</v>
      </c>
      <c r="C157" t="str">
        <f>VLOOKUP(B157,Z156:AE2491,2,FALSE)</f>
        <v>Meers,</v>
      </c>
      <c r="D157">
        <f t="shared" si="36"/>
        <v>51.64</v>
      </c>
      <c r="E157">
        <f t="shared" si="37"/>
        <v>5.65</v>
      </c>
      <c r="F157" t="str">
        <f t="shared" si="38"/>
        <v>No</v>
      </c>
      <c r="G157" t="str">
        <f t="shared" si="39"/>
        <v>No</v>
      </c>
      <c r="H157" t="str">
        <f t="shared" si="40"/>
        <v>No</v>
      </c>
      <c r="I157">
        <f t="shared" si="41"/>
        <v>0</v>
      </c>
      <c r="J157" t="str">
        <f t="shared" si="42"/>
        <v>Yes</v>
      </c>
      <c r="K157" t="str">
        <f t="shared" si="43"/>
        <v>OBESITY</v>
      </c>
      <c r="L157" t="str">
        <f t="shared" si="44"/>
        <v>normal</v>
      </c>
      <c r="M157" s="34">
        <f t="shared" si="45"/>
        <v>38241</v>
      </c>
      <c r="N157" s="36">
        <f t="shared" si="46"/>
        <v>1720.35</v>
      </c>
      <c r="O157" s="23" t="str">
        <f t="shared" si="47"/>
        <v>tier - 3</v>
      </c>
      <c r="P157" s="34" t="str">
        <f t="shared" si="48"/>
        <v>tier - 3</v>
      </c>
      <c r="Q157" s="34" t="str">
        <f t="shared" si="49"/>
        <v>R1013</v>
      </c>
      <c r="R157" s="23">
        <f t="shared" si="50"/>
        <v>18</v>
      </c>
      <c r="Z157" s="1" t="s">
        <v>2221</v>
      </c>
      <c r="AA157" s="1" t="s">
        <v>5058</v>
      </c>
      <c r="AB157" t="s">
        <v>4746</v>
      </c>
      <c r="AC157" t="s">
        <v>5050</v>
      </c>
      <c r="AD157" t="s">
        <v>4992</v>
      </c>
      <c r="AG157" t="s">
        <v>2221</v>
      </c>
      <c r="AH157">
        <v>51.64</v>
      </c>
      <c r="AI157">
        <v>5.65</v>
      </c>
      <c r="AJ157" s="20" t="s">
        <v>2380</v>
      </c>
      <c r="AK157" t="s">
        <v>2380</v>
      </c>
      <c r="AL157" t="s">
        <v>2380</v>
      </c>
      <c r="AM157" s="29">
        <v>0</v>
      </c>
      <c r="AN157" s="20" t="s">
        <v>2383</v>
      </c>
      <c r="AO157" s="20" t="str">
        <f t="shared" si="51"/>
        <v>OBESITY</v>
      </c>
      <c r="AP157" s="20" t="str">
        <f t="shared" si="52"/>
        <v>normal</v>
      </c>
      <c r="AS157" t="s">
        <v>177</v>
      </c>
      <c r="AT157">
        <v>2004</v>
      </c>
      <c r="AU157" s="28" t="s">
        <v>20</v>
      </c>
      <c r="AV157">
        <v>11</v>
      </c>
      <c r="AW157">
        <v>1</v>
      </c>
      <c r="AX157" s="38">
        <v>1720.35</v>
      </c>
      <c r="AY157" t="s">
        <v>12</v>
      </c>
      <c r="AZ157" t="s">
        <v>12</v>
      </c>
      <c r="BA157" t="s">
        <v>13</v>
      </c>
      <c r="BB157" s="35">
        <f>DATE(AT157,MATCH(AU157,{"Jan","Feb","Mar","Apr","May","Jun","Jul","Aug","Sep","Oct","Nov","Dec"}, 0),AV157)</f>
        <v>38241</v>
      </c>
      <c r="BC157" s="20">
        <f t="shared" si="53"/>
        <v>18</v>
      </c>
    </row>
    <row r="158" spans="2:55" ht="15.5" hidden="1" x14ac:dyDescent="0.35">
      <c r="B158" s="1" t="s">
        <v>2220</v>
      </c>
      <c r="C158" t="str">
        <f>VLOOKUP(B158,Z157:AE2492,2,FALSE)</f>
        <v>Conlon,</v>
      </c>
      <c r="D158">
        <f t="shared" si="36"/>
        <v>42.83</v>
      </c>
      <c r="E158">
        <f t="shared" si="37"/>
        <v>6.04</v>
      </c>
      <c r="F158" t="str">
        <f t="shared" si="38"/>
        <v>No</v>
      </c>
      <c r="G158" t="str">
        <f t="shared" si="39"/>
        <v>No</v>
      </c>
      <c r="H158" t="str">
        <f t="shared" si="40"/>
        <v>No</v>
      </c>
      <c r="I158">
        <f t="shared" si="41"/>
        <v>2</v>
      </c>
      <c r="J158" t="str">
        <f t="shared" si="42"/>
        <v>Yes</v>
      </c>
      <c r="K158" t="str">
        <f t="shared" si="43"/>
        <v>OBESITY</v>
      </c>
      <c r="L158" t="str">
        <f t="shared" si="44"/>
        <v>pre diabeties</v>
      </c>
      <c r="M158" s="34">
        <f t="shared" si="45"/>
        <v>38281</v>
      </c>
      <c r="N158" s="36">
        <f t="shared" si="46"/>
        <v>1725.55</v>
      </c>
      <c r="O158" s="23" t="str">
        <f t="shared" si="47"/>
        <v>tier - 3</v>
      </c>
      <c r="P158" s="34" t="str">
        <f t="shared" si="48"/>
        <v>tier - 2</v>
      </c>
      <c r="Q158" s="34" t="str">
        <f t="shared" si="49"/>
        <v>R1013</v>
      </c>
      <c r="R158" s="23">
        <f t="shared" si="50"/>
        <v>18</v>
      </c>
      <c r="Z158" s="1" t="s">
        <v>2220</v>
      </c>
      <c r="AA158" s="1" t="s">
        <v>5059</v>
      </c>
      <c r="AB158" t="s">
        <v>4746</v>
      </c>
      <c r="AC158" t="s">
        <v>5060</v>
      </c>
      <c r="AG158" t="s">
        <v>2220</v>
      </c>
      <c r="AH158">
        <v>42.83</v>
      </c>
      <c r="AI158">
        <v>6.04</v>
      </c>
      <c r="AJ158" s="20" t="s">
        <v>2380</v>
      </c>
      <c r="AK158" t="s">
        <v>2380</v>
      </c>
      <c r="AL158" t="s">
        <v>2380</v>
      </c>
      <c r="AM158" s="29">
        <v>2</v>
      </c>
      <c r="AN158" s="20" t="s">
        <v>2383</v>
      </c>
      <c r="AO158" s="20" t="str">
        <f t="shared" si="51"/>
        <v>OBESITY</v>
      </c>
      <c r="AP158" s="20" t="str">
        <f t="shared" si="52"/>
        <v>pre diabeties</v>
      </c>
      <c r="AS158" t="s">
        <v>178</v>
      </c>
      <c r="AT158">
        <v>2004</v>
      </c>
      <c r="AU158" s="28" t="s">
        <v>37</v>
      </c>
      <c r="AV158">
        <v>21</v>
      </c>
      <c r="AW158">
        <v>1</v>
      </c>
      <c r="AX158" s="38">
        <v>1725.55</v>
      </c>
      <c r="AY158" t="s">
        <v>12</v>
      </c>
      <c r="AZ158" t="s">
        <v>11</v>
      </c>
      <c r="BA158" t="s">
        <v>13</v>
      </c>
      <c r="BB158" s="35">
        <f>DATE(AT158,MATCH(AU158,{"Jan","Feb","Mar","Apr","May","Jun","Jul","Aug","Sep","Oct","Nov","Dec"}, 0),AV158)</f>
        <v>38281</v>
      </c>
      <c r="BC158" s="20">
        <f t="shared" si="53"/>
        <v>18</v>
      </c>
    </row>
    <row r="159" spans="2:55" ht="15.5" hidden="1" x14ac:dyDescent="0.35">
      <c r="B159" s="1" t="s">
        <v>2219</v>
      </c>
      <c r="C159" t="str">
        <f>VLOOKUP(B159,Z158:AE2493,2,FALSE)</f>
        <v>Arnstein,</v>
      </c>
      <c r="D159">
        <f t="shared" si="36"/>
        <v>40.15</v>
      </c>
      <c r="E159">
        <f t="shared" si="37"/>
        <v>5.76</v>
      </c>
      <c r="F159" t="str">
        <f t="shared" si="38"/>
        <v>No</v>
      </c>
      <c r="G159" t="str">
        <f t="shared" si="39"/>
        <v>No</v>
      </c>
      <c r="H159" t="str">
        <f t="shared" si="40"/>
        <v>No</v>
      </c>
      <c r="I159">
        <f t="shared" si="41"/>
        <v>1</v>
      </c>
      <c r="J159" t="str">
        <f t="shared" si="42"/>
        <v>Yes</v>
      </c>
      <c r="K159" t="str">
        <f t="shared" si="43"/>
        <v>OBESITY</v>
      </c>
      <c r="L159" t="str">
        <f t="shared" si="44"/>
        <v>pre diabeties</v>
      </c>
      <c r="M159" s="34">
        <f t="shared" si="45"/>
        <v>38239</v>
      </c>
      <c r="N159" s="36">
        <f t="shared" si="46"/>
        <v>1727.54</v>
      </c>
      <c r="O159" s="23" t="str">
        <f t="shared" si="47"/>
        <v>tier - 3</v>
      </c>
      <c r="P159" s="34" t="str">
        <f t="shared" si="48"/>
        <v>tier - 1</v>
      </c>
      <c r="Q159" s="34" t="str">
        <f t="shared" si="49"/>
        <v>R1013</v>
      </c>
      <c r="R159" s="23">
        <f t="shared" si="50"/>
        <v>18</v>
      </c>
      <c r="Z159" s="1" t="s">
        <v>2219</v>
      </c>
      <c r="AA159" s="1" t="s">
        <v>5061</v>
      </c>
      <c r="AB159" t="s">
        <v>4746</v>
      </c>
      <c r="AC159" t="s">
        <v>5050</v>
      </c>
      <c r="AG159" t="s">
        <v>2219</v>
      </c>
      <c r="AH159">
        <v>40.15</v>
      </c>
      <c r="AI159">
        <v>5.76</v>
      </c>
      <c r="AJ159" s="20" t="s">
        <v>2380</v>
      </c>
      <c r="AK159" t="s">
        <v>2380</v>
      </c>
      <c r="AL159" t="s">
        <v>2380</v>
      </c>
      <c r="AM159" s="29">
        <v>1</v>
      </c>
      <c r="AN159" s="20" t="s">
        <v>2383</v>
      </c>
      <c r="AO159" s="20" t="str">
        <f t="shared" si="51"/>
        <v>OBESITY</v>
      </c>
      <c r="AP159" s="20" t="str">
        <f t="shared" si="52"/>
        <v>pre diabeties</v>
      </c>
      <c r="AS159" t="s">
        <v>179</v>
      </c>
      <c r="AT159">
        <v>2004</v>
      </c>
      <c r="AU159" s="28" t="s">
        <v>20</v>
      </c>
      <c r="AV159">
        <v>9</v>
      </c>
      <c r="AW159">
        <v>1</v>
      </c>
      <c r="AX159" s="38">
        <v>1727.54</v>
      </c>
      <c r="AY159" t="s">
        <v>12</v>
      </c>
      <c r="AZ159" t="s">
        <v>16</v>
      </c>
      <c r="BA159" t="s">
        <v>13</v>
      </c>
      <c r="BB159" s="35">
        <f>DATE(AT159,MATCH(AU159,{"Jan","Feb","Mar","Apr","May","Jun","Jul","Aug","Sep","Oct","Nov","Dec"}, 0),AV159)</f>
        <v>38239</v>
      </c>
      <c r="BC159" s="20">
        <f t="shared" si="53"/>
        <v>18</v>
      </c>
    </row>
    <row r="160" spans="2:55" ht="15.5" hidden="1" x14ac:dyDescent="0.35">
      <c r="B160" s="1" t="s">
        <v>2218</v>
      </c>
      <c r="C160" t="str">
        <f>VLOOKUP(B160,Z159:AE2494,2,FALSE)</f>
        <v>Jurek,</v>
      </c>
      <c r="D160">
        <f t="shared" si="36"/>
        <v>27.8</v>
      </c>
      <c r="E160">
        <f t="shared" si="37"/>
        <v>4.3600000000000003</v>
      </c>
      <c r="F160" t="str">
        <f t="shared" si="38"/>
        <v>No</v>
      </c>
      <c r="G160" t="str">
        <f t="shared" si="39"/>
        <v>No</v>
      </c>
      <c r="H160" t="str">
        <f t="shared" si="40"/>
        <v>Yes</v>
      </c>
      <c r="I160">
        <f t="shared" si="41"/>
        <v>1</v>
      </c>
      <c r="J160" t="str">
        <f t="shared" si="42"/>
        <v>Yes</v>
      </c>
      <c r="K160" t="str">
        <f t="shared" si="43"/>
        <v>OVER WEIGHT</v>
      </c>
      <c r="L160" t="str">
        <f t="shared" si="44"/>
        <v>normal</v>
      </c>
      <c r="M160" s="34">
        <f t="shared" si="45"/>
        <v>37946</v>
      </c>
      <c r="N160" s="36">
        <f t="shared" si="46"/>
        <v>1727.79</v>
      </c>
      <c r="O160" s="23" t="str">
        <f t="shared" si="47"/>
        <v>tier - 3</v>
      </c>
      <c r="P160" s="34" t="str">
        <f t="shared" si="48"/>
        <v>tier - 3</v>
      </c>
      <c r="Q160" s="34" t="str">
        <f t="shared" si="49"/>
        <v>R1011</v>
      </c>
      <c r="R160" s="23">
        <f t="shared" si="50"/>
        <v>19</v>
      </c>
      <c r="Z160" s="1" t="s">
        <v>2218</v>
      </c>
      <c r="AA160" s="1" t="s">
        <v>5062</v>
      </c>
      <c r="AB160" t="s">
        <v>4746</v>
      </c>
      <c r="AC160" t="s">
        <v>5063</v>
      </c>
      <c r="AG160" t="s">
        <v>2218</v>
      </c>
      <c r="AH160">
        <v>27.8</v>
      </c>
      <c r="AI160">
        <v>4.3600000000000003</v>
      </c>
      <c r="AJ160" s="20" t="s">
        <v>2380</v>
      </c>
      <c r="AK160" t="s">
        <v>2380</v>
      </c>
      <c r="AL160" t="s">
        <v>2383</v>
      </c>
      <c r="AM160" s="29">
        <v>1</v>
      </c>
      <c r="AN160" s="20" t="s">
        <v>2383</v>
      </c>
      <c r="AO160" s="20" t="str">
        <f t="shared" si="51"/>
        <v>OVER WEIGHT</v>
      </c>
      <c r="AP160" s="20" t="str">
        <f t="shared" si="52"/>
        <v>normal</v>
      </c>
      <c r="AS160" t="s">
        <v>180</v>
      </c>
      <c r="AT160">
        <v>2003</v>
      </c>
      <c r="AU160" s="28" t="s">
        <v>15</v>
      </c>
      <c r="AV160">
        <v>21</v>
      </c>
      <c r="AW160">
        <v>0</v>
      </c>
      <c r="AX160" s="38">
        <v>1727.79</v>
      </c>
      <c r="AY160" t="s">
        <v>12</v>
      </c>
      <c r="AZ160" t="s">
        <v>12</v>
      </c>
      <c r="BA160" t="s">
        <v>42</v>
      </c>
      <c r="BB160" s="35">
        <f>DATE(AT160,MATCH(AU160,{"Jan","Feb","Mar","Apr","May","Jun","Jul","Aug","Sep","Oct","Nov","Dec"}, 0),AV160)</f>
        <v>37946</v>
      </c>
      <c r="BC160" s="20">
        <f t="shared" si="53"/>
        <v>19</v>
      </c>
    </row>
    <row r="161" spans="2:55" ht="15.5" hidden="1" x14ac:dyDescent="0.35">
      <c r="B161" s="1" t="s">
        <v>2217</v>
      </c>
      <c r="C161" t="str">
        <f>VLOOKUP(B161,Z160:AE2495,2,FALSE)</f>
        <v>Thill,</v>
      </c>
      <c r="D161">
        <f t="shared" si="36"/>
        <v>45.81</v>
      </c>
      <c r="E161">
        <f t="shared" si="37"/>
        <v>4.76</v>
      </c>
      <c r="F161" t="str">
        <f t="shared" si="38"/>
        <v>yes</v>
      </c>
      <c r="G161" t="str">
        <f t="shared" si="39"/>
        <v>No</v>
      </c>
      <c r="H161" t="str">
        <f t="shared" si="40"/>
        <v>Yes</v>
      </c>
      <c r="I161">
        <f t="shared" si="41"/>
        <v>1</v>
      </c>
      <c r="J161" t="str">
        <f t="shared" si="42"/>
        <v>Yes</v>
      </c>
      <c r="K161" t="str">
        <f t="shared" si="43"/>
        <v>OBESITY</v>
      </c>
      <c r="L161" t="str">
        <f t="shared" si="44"/>
        <v>normal</v>
      </c>
      <c r="M161" s="34">
        <f t="shared" si="45"/>
        <v>37865</v>
      </c>
      <c r="N161" s="36">
        <f t="shared" si="46"/>
        <v>1728.9</v>
      </c>
      <c r="O161" s="23" t="str">
        <f t="shared" si="47"/>
        <v>tier - 3</v>
      </c>
      <c r="P161" s="34" t="str">
        <f t="shared" si="48"/>
        <v>tier - 2</v>
      </c>
      <c r="Q161" s="34" t="str">
        <f t="shared" si="49"/>
        <v>R1011</v>
      </c>
      <c r="R161" s="23">
        <f t="shared" si="50"/>
        <v>19</v>
      </c>
      <c r="Z161" s="1" t="s">
        <v>2217</v>
      </c>
      <c r="AA161" s="1" t="s">
        <v>5064</v>
      </c>
      <c r="AB161" t="s">
        <v>4746</v>
      </c>
      <c r="AC161" t="s">
        <v>4747</v>
      </c>
      <c r="AG161" t="s">
        <v>2217</v>
      </c>
      <c r="AH161">
        <v>45.81</v>
      </c>
      <c r="AI161">
        <v>4.76</v>
      </c>
      <c r="AJ161" s="20" t="s">
        <v>2382</v>
      </c>
      <c r="AK161" t="s">
        <v>2380</v>
      </c>
      <c r="AL161" t="s">
        <v>2383</v>
      </c>
      <c r="AM161" s="29">
        <v>1</v>
      </c>
      <c r="AN161" s="20" t="s">
        <v>2383</v>
      </c>
      <c r="AO161" s="20" t="str">
        <f t="shared" si="51"/>
        <v>OBESITY</v>
      </c>
      <c r="AP161" s="20" t="str">
        <f t="shared" si="52"/>
        <v>normal</v>
      </c>
      <c r="AS161" t="s">
        <v>181</v>
      </c>
      <c r="AT161">
        <v>2003</v>
      </c>
      <c r="AU161" s="28" t="s">
        <v>20</v>
      </c>
      <c r="AV161">
        <v>1</v>
      </c>
      <c r="AW161">
        <v>0</v>
      </c>
      <c r="AX161" s="38">
        <v>1728.9</v>
      </c>
      <c r="AY161" t="s">
        <v>12</v>
      </c>
      <c r="AZ161" t="s">
        <v>11</v>
      </c>
      <c r="BA161" t="s">
        <v>42</v>
      </c>
      <c r="BB161" s="35">
        <f>DATE(AT161,MATCH(AU161,{"Jan","Feb","Mar","Apr","May","Jun","Jul","Aug","Sep","Oct","Nov","Dec"}, 0),AV161)</f>
        <v>37865</v>
      </c>
      <c r="BC161" s="20">
        <f t="shared" si="53"/>
        <v>19</v>
      </c>
    </row>
    <row r="162" spans="2:55" ht="15.5" hidden="1" x14ac:dyDescent="0.35">
      <c r="B162" s="1" t="s">
        <v>2216</v>
      </c>
      <c r="C162" t="str">
        <f>VLOOKUP(B162,Z161:AE2496,2,FALSE)</f>
        <v>Glaz,</v>
      </c>
      <c r="D162">
        <f t="shared" si="36"/>
        <v>34.43</v>
      </c>
      <c r="E162">
        <f t="shared" si="37"/>
        <v>10.82</v>
      </c>
      <c r="F162" t="str">
        <f t="shared" si="38"/>
        <v>yes</v>
      </c>
      <c r="G162" t="str">
        <f t="shared" si="39"/>
        <v>No</v>
      </c>
      <c r="H162" t="str">
        <f t="shared" si="40"/>
        <v>No</v>
      </c>
      <c r="I162">
        <f t="shared" si="41"/>
        <v>1</v>
      </c>
      <c r="J162" t="str">
        <f t="shared" si="42"/>
        <v>Yes</v>
      </c>
      <c r="K162" t="str">
        <f t="shared" si="43"/>
        <v>OBESITY</v>
      </c>
      <c r="L162" t="str">
        <f t="shared" si="44"/>
        <v>diabeties</v>
      </c>
      <c r="M162" s="34">
        <f t="shared" si="45"/>
        <v>37934</v>
      </c>
      <c r="N162" s="36">
        <f t="shared" si="46"/>
        <v>1731.68</v>
      </c>
      <c r="O162" s="23" t="str">
        <f t="shared" si="47"/>
        <v>tier - 3</v>
      </c>
      <c r="P162" s="34" t="str">
        <f t="shared" si="48"/>
        <v>tier - 2</v>
      </c>
      <c r="Q162" s="34" t="str">
        <f t="shared" si="49"/>
        <v>R1011</v>
      </c>
      <c r="R162" s="23">
        <f t="shared" si="50"/>
        <v>19</v>
      </c>
      <c r="Z162" s="1" t="s">
        <v>2216</v>
      </c>
      <c r="AA162" s="1" t="s">
        <v>5065</v>
      </c>
      <c r="AB162" t="s">
        <v>4746</v>
      </c>
      <c r="AC162" t="s">
        <v>4893</v>
      </c>
      <c r="AG162" t="s">
        <v>2216</v>
      </c>
      <c r="AH162">
        <v>34.43</v>
      </c>
      <c r="AI162">
        <v>10.82</v>
      </c>
      <c r="AJ162" s="20" t="s">
        <v>2382</v>
      </c>
      <c r="AK162" t="s">
        <v>2380</v>
      </c>
      <c r="AL162" t="s">
        <v>2380</v>
      </c>
      <c r="AM162" s="29">
        <v>1</v>
      </c>
      <c r="AN162" s="20" t="s">
        <v>2383</v>
      </c>
      <c r="AO162" s="20" t="str">
        <f t="shared" si="51"/>
        <v>OBESITY</v>
      </c>
      <c r="AP162" s="20" t="str">
        <f t="shared" si="52"/>
        <v>diabeties</v>
      </c>
      <c r="AS162" t="s">
        <v>182</v>
      </c>
      <c r="AT162">
        <v>2003</v>
      </c>
      <c r="AU162" s="28" t="s">
        <v>15</v>
      </c>
      <c r="AV162">
        <v>9</v>
      </c>
      <c r="AW162">
        <v>0</v>
      </c>
      <c r="AX162" s="38">
        <v>1731.68</v>
      </c>
      <c r="AY162" t="s">
        <v>12</v>
      </c>
      <c r="AZ162" t="s">
        <v>11</v>
      </c>
      <c r="BA162" t="s">
        <v>42</v>
      </c>
      <c r="BB162" s="35">
        <f>DATE(AT162,MATCH(AU162,{"Jan","Feb","Mar","Apr","May","Jun","Jul","Aug","Sep","Oct","Nov","Dec"}, 0),AV162)</f>
        <v>37934</v>
      </c>
      <c r="BC162" s="20">
        <f t="shared" si="53"/>
        <v>19</v>
      </c>
    </row>
    <row r="163" spans="2:55" ht="15.5" hidden="1" x14ac:dyDescent="0.35">
      <c r="B163" s="1" t="s">
        <v>2215</v>
      </c>
      <c r="C163" t="str">
        <f>VLOOKUP(B163,Z162:AE2497,2,FALSE)</f>
        <v>Sampson,</v>
      </c>
      <c r="D163">
        <f t="shared" si="36"/>
        <v>41.33</v>
      </c>
      <c r="E163">
        <f t="shared" si="37"/>
        <v>4.01</v>
      </c>
      <c r="F163" t="str">
        <f t="shared" si="38"/>
        <v>yes</v>
      </c>
      <c r="G163" t="str">
        <f t="shared" si="39"/>
        <v>No</v>
      </c>
      <c r="H163" t="str">
        <f t="shared" si="40"/>
        <v>No</v>
      </c>
      <c r="I163">
        <f t="shared" si="41"/>
        <v>0</v>
      </c>
      <c r="J163" t="str">
        <f t="shared" si="42"/>
        <v>Yes</v>
      </c>
      <c r="K163" t="str">
        <f t="shared" si="43"/>
        <v>OBESITY</v>
      </c>
      <c r="L163" t="str">
        <f t="shared" si="44"/>
        <v>normal</v>
      </c>
      <c r="M163" s="34">
        <f t="shared" si="45"/>
        <v>37939</v>
      </c>
      <c r="N163" s="36">
        <f t="shared" si="46"/>
        <v>1737.38</v>
      </c>
      <c r="O163" s="23" t="str">
        <f t="shared" si="47"/>
        <v>tier - 3</v>
      </c>
      <c r="P163" s="34" t="str">
        <f t="shared" si="48"/>
        <v>tier - 2</v>
      </c>
      <c r="Q163" s="34" t="str">
        <f t="shared" si="49"/>
        <v>R1011</v>
      </c>
      <c r="R163" s="23">
        <f t="shared" si="50"/>
        <v>19</v>
      </c>
      <c r="Z163" s="1" t="s">
        <v>2215</v>
      </c>
      <c r="AA163" s="1" t="s">
        <v>5066</v>
      </c>
      <c r="AB163" t="s">
        <v>4743</v>
      </c>
      <c r="AC163" t="s">
        <v>5067</v>
      </c>
      <c r="AG163" t="s">
        <v>2215</v>
      </c>
      <c r="AH163">
        <v>41.33</v>
      </c>
      <c r="AI163">
        <v>4.01</v>
      </c>
      <c r="AJ163" s="20" t="s">
        <v>2382</v>
      </c>
      <c r="AK163" t="s">
        <v>2380</v>
      </c>
      <c r="AL163" t="s">
        <v>2380</v>
      </c>
      <c r="AM163" s="29">
        <v>0</v>
      </c>
      <c r="AN163" s="20" t="s">
        <v>2383</v>
      </c>
      <c r="AO163" s="20" t="str">
        <f t="shared" si="51"/>
        <v>OBESITY</v>
      </c>
      <c r="AP163" s="20" t="str">
        <f t="shared" si="52"/>
        <v>normal</v>
      </c>
      <c r="AS163" t="s">
        <v>183</v>
      </c>
      <c r="AT163">
        <v>2003</v>
      </c>
      <c r="AU163" s="28" t="s">
        <v>15</v>
      </c>
      <c r="AV163">
        <v>14</v>
      </c>
      <c r="AW163">
        <v>0</v>
      </c>
      <c r="AX163" s="38">
        <v>1737.38</v>
      </c>
      <c r="AY163" t="s">
        <v>12</v>
      </c>
      <c r="AZ163" t="s">
        <v>11</v>
      </c>
      <c r="BA163" t="s">
        <v>42</v>
      </c>
      <c r="BB163" s="35">
        <f>DATE(AT163,MATCH(AU163,{"Jan","Feb","Mar","Apr","May","Jun","Jul","Aug","Sep","Oct","Nov","Dec"}, 0),AV163)</f>
        <v>37939</v>
      </c>
      <c r="BC163" s="20">
        <f t="shared" si="53"/>
        <v>19</v>
      </c>
    </row>
    <row r="164" spans="2:55" ht="15.5" hidden="1" x14ac:dyDescent="0.35">
      <c r="B164" s="1" t="s">
        <v>2214</v>
      </c>
      <c r="C164" t="str">
        <f>VLOOKUP(B164,Z163:AE2498,2,FALSE)</f>
        <v>Duliba,</v>
      </c>
      <c r="D164">
        <f t="shared" si="36"/>
        <v>31.92</v>
      </c>
      <c r="E164">
        <f t="shared" si="37"/>
        <v>5.12</v>
      </c>
      <c r="F164" t="str">
        <f t="shared" si="38"/>
        <v>yes</v>
      </c>
      <c r="G164" t="str">
        <f t="shared" si="39"/>
        <v>No</v>
      </c>
      <c r="H164" t="str">
        <f t="shared" si="40"/>
        <v>No</v>
      </c>
      <c r="I164">
        <f t="shared" si="41"/>
        <v>1</v>
      </c>
      <c r="J164" t="str">
        <f t="shared" si="42"/>
        <v>Yes</v>
      </c>
      <c r="K164" t="str">
        <f t="shared" si="43"/>
        <v>OBESITY</v>
      </c>
      <c r="L164" t="str">
        <f t="shared" si="44"/>
        <v>normal</v>
      </c>
      <c r="M164" s="34">
        <f t="shared" si="45"/>
        <v>37827</v>
      </c>
      <c r="N164" s="36">
        <f t="shared" si="46"/>
        <v>1743.21</v>
      </c>
      <c r="O164" s="23" t="str">
        <f t="shared" si="47"/>
        <v>tier - 3</v>
      </c>
      <c r="P164" s="34" t="str">
        <f t="shared" si="48"/>
        <v>tier - 1</v>
      </c>
      <c r="Q164" s="34" t="str">
        <f t="shared" si="49"/>
        <v>R1011</v>
      </c>
      <c r="R164" s="23">
        <f t="shared" si="50"/>
        <v>19</v>
      </c>
      <c r="Z164" s="1" t="s">
        <v>2214</v>
      </c>
      <c r="AA164" s="1" t="s">
        <v>5068</v>
      </c>
      <c r="AB164" t="s">
        <v>4743</v>
      </c>
      <c r="AC164" t="s">
        <v>5069</v>
      </c>
      <c r="AG164" t="s">
        <v>2214</v>
      </c>
      <c r="AH164">
        <v>31.92</v>
      </c>
      <c r="AI164">
        <v>5.12</v>
      </c>
      <c r="AJ164" s="20" t="s">
        <v>2382</v>
      </c>
      <c r="AK164" t="s">
        <v>2380</v>
      </c>
      <c r="AL164" t="s">
        <v>2380</v>
      </c>
      <c r="AM164" s="29">
        <v>1</v>
      </c>
      <c r="AN164" s="20" t="s">
        <v>2383</v>
      </c>
      <c r="AO164" s="20" t="str">
        <f t="shared" si="51"/>
        <v>OBESITY</v>
      </c>
      <c r="AP164" s="20" t="str">
        <f t="shared" si="52"/>
        <v>normal</v>
      </c>
      <c r="AS164" t="s">
        <v>184</v>
      </c>
      <c r="AT164">
        <v>2003</v>
      </c>
      <c r="AU164" s="28" t="s">
        <v>10</v>
      </c>
      <c r="AV164">
        <v>25</v>
      </c>
      <c r="AW164">
        <v>0</v>
      </c>
      <c r="AX164" s="38">
        <v>1743.21</v>
      </c>
      <c r="AY164" t="s">
        <v>12</v>
      </c>
      <c r="AZ164" t="s">
        <v>16</v>
      </c>
      <c r="BA164" t="s">
        <v>42</v>
      </c>
      <c r="BB164" s="35">
        <f>DATE(AT164,MATCH(AU164,{"Jan","Feb","Mar","Apr","May","Jun","Jul","Aug","Sep","Oct","Nov","Dec"}, 0),AV164)</f>
        <v>37827</v>
      </c>
      <c r="BC164" s="20">
        <f t="shared" si="53"/>
        <v>19</v>
      </c>
    </row>
    <row r="165" spans="2:55" ht="15.5" hidden="1" x14ac:dyDescent="0.35">
      <c r="B165" s="1" t="s">
        <v>2213</v>
      </c>
      <c r="C165" t="str">
        <f>VLOOKUP(B165,Z164:AE2499,2,FALSE)</f>
        <v>Tanguay,</v>
      </c>
      <c r="D165">
        <f t="shared" si="36"/>
        <v>39.799999999999997</v>
      </c>
      <c r="E165">
        <f t="shared" si="37"/>
        <v>10.54</v>
      </c>
      <c r="F165" t="str">
        <f t="shared" si="38"/>
        <v>yes</v>
      </c>
      <c r="G165" t="str">
        <f t="shared" si="39"/>
        <v>No</v>
      </c>
      <c r="H165" t="str">
        <f t="shared" si="40"/>
        <v>No</v>
      </c>
      <c r="I165">
        <f t="shared" si="41"/>
        <v>2</v>
      </c>
      <c r="J165" t="str">
        <f t="shared" si="42"/>
        <v>Yes</v>
      </c>
      <c r="K165" t="str">
        <f t="shared" si="43"/>
        <v>OBESITY</v>
      </c>
      <c r="L165" t="str">
        <f t="shared" si="44"/>
        <v>diabeties</v>
      </c>
      <c r="M165" s="34">
        <f t="shared" si="45"/>
        <v>37830</v>
      </c>
      <c r="N165" s="36">
        <f t="shared" si="46"/>
        <v>1744.47</v>
      </c>
      <c r="O165" s="23" t="str">
        <f t="shared" si="47"/>
        <v>tier - 3</v>
      </c>
      <c r="P165" s="34" t="str">
        <f t="shared" si="48"/>
        <v>tier - 1</v>
      </c>
      <c r="Q165" s="34" t="str">
        <f t="shared" si="49"/>
        <v>R1011</v>
      </c>
      <c r="R165" s="23">
        <f t="shared" si="50"/>
        <v>19</v>
      </c>
      <c r="Z165" s="1" t="s">
        <v>2213</v>
      </c>
      <c r="AA165" s="1" t="s">
        <v>5070</v>
      </c>
      <c r="AB165" t="s">
        <v>4746</v>
      </c>
      <c r="AC165" t="s">
        <v>5071</v>
      </c>
      <c r="AD165" t="s">
        <v>5072</v>
      </c>
      <c r="AE165" t="s">
        <v>4790</v>
      </c>
      <c r="AG165" t="s">
        <v>2213</v>
      </c>
      <c r="AH165">
        <v>39.799999999999997</v>
      </c>
      <c r="AI165">
        <v>10.54</v>
      </c>
      <c r="AJ165" s="20" t="s">
        <v>2382</v>
      </c>
      <c r="AK165" t="s">
        <v>2380</v>
      </c>
      <c r="AL165" t="s">
        <v>2380</v>
      </c>
      <c r="AM165" s="29">
        <v>2</v>
      </c>
      <c r="AN165" s="20" t="s">
        <v>2383</v>
      </c>
      <c r="AO165" s="20" t="str">
        <f t="shared" si="51"/>
        <v>OBESITY</v>
      </c>
      <c r="AP165" s="20" t="str">
        <f t="shared" si="52"/>
        <v>diabeties</v>
      </c>
      <c r="AS165" t="s">
        <v>185</v>
      </c>
      <c r="AT165">
        <v>2003</v>
      </c>
      <c r="AU165" s="28" t="s">
        <v>10</v>
      </c>
      <c r="AV165">
        <v>28</v>
      </c>
      <c r="AW165">
        <v>0</v>
      </c>
      <c r="AX165" s="38">
        <v>1744.47</v>
      </c>
      <c r="AY165" t="s">
        <v>12</v>
      </c>
      <c r="AZ165" t="s">
        <v>16</v>
      </c>
      <c r="BA165" t="s">
        <v>42</v>
      </c>
      <c r="BB165" s="35">
        <f>DATE(AT165,MATCH(AU165,{"Jan","Feb","Mar","Apr","May","Jun","Jul","Aug","Sep","Oct","Nov","Dec"}, 0),AV165)</f>
        <v>37830</v>
      </c>
      <c r="BC165" s="20">
        <f t="shared" si="53"/>
        <v>19</v>
      </c>
    </row>
    <row r="166" spans="2:55" ht="15.5" hidden="1" x14ac:dyDescent="0.35">
      <c r="B166" s="1" t="s">
        <v>2212</v>
      </c>
      <c r="C166" t="str">
        <f>VLOOKUP(B166,Z165:AE2500,2,FALSE)</f>
        <v>McClelland,</v>
      </c>
      <c r="D166">
        <f t="shared" si="36"/>
        <v>42.82</v>
      </c>
      <c r="E166">
        <f t="shared" si="37"/>
        <v>4.21</v>
      </c>
      <c r="F166" t="str">
        <f t="shared" si="38"/>
        <v>No</v>
      </c>
      <c r="G166" t="str">
        <f t="shared" si="39"/>
        <v>No</v>
      </c>
      <c r="H166" t="str">
        <f t="shared" si="40"/>
        <v>No</v>
      </c>
      <c r="I166">
        <f t="shared" si="41"/>
        <v>0</v>
      </c>
      <c r="J166" t="str">
        <f t="shared" si="42"/>
        <v>Yes</v>
      </c>
      <c r="K166" t="str">
        <f t="shared" si="43"/>
        <v>OBESITY</v>
      </c>
      <c r="L166" t="str">
        <f t="shared" si="44"/>
        <v>normal</v>
      </c>
      <c r="M166" s="34">
        <f t="shared" si="45"/>
        <v>37890</v>
      </c>
      <c r="N166" s="36">
        <f t="shared" si="46"/>
        <v>1748.77</v>
      </c>
      <c r="O166" s="23" t="str">
        <f t="shared" si="47"/>
        <v>tier - 3</v>
      </c>
      <c r="P166" s="34" t="str">
        <f t="shared" si="48"/>
        <v>tier - 1</v>
      </c>
      <c r="Q166" s="34" t="str">
        <f t="shared" si="49"/>
        <v>R1011</v>
      </c>
      <c r="R166" s="23">
        <f t="shared" si="50"/>
        <v>19</v>
      </c>
      <c r="Z166" s="1" t="s">
        <v>2212</v>
      </c>
      <c r="AA166" s="1" t="s">
        <v>5073</v>
      </c>
      <c r="AB166" t="s">
        <v>4746</v>
      </c>
      <c r="AC166" t="s">
        <v>5074</v>
      </c>
      <c r="AG166" t="s">
        <v>2212</v>
      </c>
      <c r="AH166">
        <v>42.82</v>
      </c>
      <c r="AI166">
        <v>4.21</v>
      </c>
      <c r="AJ166" s="20" t="s">
        <v>2380</v>
      </c>
      <c r="AK166" t="s">
        <v>2380</v>
      </c>
      <c r="AL166" t="s">
        <v>2380</v>
      </c>
      <c r="AM166" s="29">
        <v>0</v>
      </c>
      <c r="AN166" s="20" t="s">
        <v>2383</v>
      </c>
      <c r="AO166" s="20" t="str">
        <f t="shared" si="51"/>
        <v>OBESITY</v>
      </c>
      <c r="AP166" s="20" t="str">
        <f t="shared" si="52"/>
        <v>normal</v>
      </c>
      <c r="AS166" t="s">
        <v>186</v>
      </c>
      <c r="AT166">
        <v>2003</v>
      </c>
      <c r="AU166" s="28" t="s">
        <v>20</v>
      </c>
      <c r="AV166">
        <v>26</v>
      </c>
      <c r="AW166">
        <v>0</v>
      </c>
      <c r="AX166" s="38">
        <v>1748.77</v>
      </c>
      <c r="AY166" t="s">
        <v>12</v>
      </c>
      <c r="AZ166" t="s">
        <v>16</v>
      </c>
      <c r="BA166" t="s">
        <v>42</v>
      </c>
      <c r="BB166" s="35">
        <f>DATE(AT166,MATCH(AU166,{"Jan","Feb","Mar","Apr","May","Jun","Jul","Aug","Sep","Oct","Nov","Dec"}, 0),AV166)</f>
        <v>37890</v>
      </c>
      <c r="BC166" s="20">
        <f t="shared" si="53"/>
        <v>19</v>
      </c>
    </row>
    <row r="167" spans="2:55" ht="15.5" hidden="1" x14ac:dyDescent="0.35">
      <c r="B167" s="1" t="s">
        <v>2211</v>
      </c>
      <c r="C167" t="str">
        <f>VLOOKUP(B167,Z166:AE2501,2,FALSE)</f>
        <v>Gorman,</v>
      </c>
      <c r="D167">
        <f t="shared" si="36"/>
        <v>33.630000000000003</v>
      </c>
      <c r="E167">
        <f t="shared" si="37"/>
        <v>5.42</v>
      </c>
      <c r="F167" t="str">
        <f t="shared" si="38"/>
        <v>No</v>
      </c>
      <c r="G167" t="str">
        <f t="shared" si="39"/>
        <v>No</v>
      </c>
      <c r="H167" t="str">
        <f t="shared" si="40"/>
        <v>No</v>
      </c>
      <c r="I167">
        <f t="shared" si="41"/>
        <v>0</v>
      </c>
      <c r="J167" t="str">
        <f t="shared" si="42"/>
        <v>Yes</v>
      </c>
      <c r="K167" t="str">
        <f t="shared" si="43"/>
        <v>OBESITY</v>
      </c>
      <c r="L167" t="str">
        <f t="shared" si="44"/>
        <v>normal</v>
      </c>
      <c r="M167" s="34">
        <f t="shared" si="45"/>
        <v>36075</v>
      </c>
      <c r="N167" s="36">
        <f t="shared" si="46"/>
        <v>1756.6</v>
      </c>
      <c r="O167" s="23" t="str">
        <f t="shared" si="47"/>
        <v>tier - 3</v>
      </c>
      <c r="P167" s="34" t="str">
        <f t="shared" si="48"/>
        <v>tier - 3</v>
      </c>
      <c r="Q167" s="34" t="str">
        <f t="shared" si="49"/>
        <v>R1013</v>
      </c>
      <c r="R167" s="23">
        <f t="shared" si="50"/>
        <v>24</v>
      </c>
      <c r="Z167" s="1" t="s">
        <v>2211</v>
      </c>
      <c r="AA167" s="1" t="s">
        <v>5075</v>
      </c>
      <c r="AB167" t="s">
        <v>4746</v>
      </c>
      <c r="AC167" t="s">
        <v>5076</v>
      </c>
      <c r="AD167" t="s">
        <v>5072</v>
      </c>
      <c r="AG167" t="s">
        <v>2211</v>
      </c>
      <c r="AH167">
        <v>33.630000000000003</v>
      </c>
      <c r="AI167">
        <v>5.42</v>
      </c>
      <c r="AJ167" s="20" t="s">
        <v>2380</v>
      </c>
      <c r="AK167" t="s">
        <v>2380</v>
      </c>
      <c r="AL167" t="s">
        <v>2380</v>
      </c>
      <c r="AM167" s="29">
        <v>0</v>
      </c>
      <c r="AN167" s="20" t="s">
        <v>2383</v>
      </c>
      <c r="AO167" s="20" t="str">
        <f t="shared" si="51"/>
        <v>OBESITY</v>
      </c>
      <c r="AP167" s="20" t="str">
        <f t="shared" si="52"/>
        <v>normal</v>
      </c>
      <c r="AS167" t="s">
        <v>187</v>
      </c>
      <c r="AT167">
        <v>1998</v>
      </c>
      <c r="AU167" s="28" t="s">
        <v>37</v>
      </c>
      <c r="AV167">
        <v>7</v>
      </c>
      <c r="AW167">
        <v>0</v>
      </c>
      <c r="AX167" s="38">
        <v>1756.6</v>
      </c>
      <c r="AY167" t="s">
        <v>12</v>
      </c>
      <c r="AZ167" t="s">
        <v>12</v>
      </c>
      <c r="BA167" t="s">
        <v>13</v>
      </c>
      <c r="BB167" s="35">
        <f>DATE(AT167,MATCH(AU167,{"Jan","Feb","Mar","Apr","May","Jun","Jul","Aug","Sep","Oct","Nov","Dec"}, 0),AV167)</f>
        <v>36075</v>
      </c>
      <c r="BC167" s="20">
        <f t="shared" si="53"/>
        <v>24</v>
      </c>
    </row>
    <row r="168" spans="2:55" ht="15.5" hidden="1" x14ac:dyDescent="0.35">
      <c r="B168" s="1" t="s">
        <v>2210</v>
      </c>
      <c r="C168" t="str">
        <f>VLOOKUP(B168,Z167:AE2502,2,FALSE)</f>
        <v>Nishimura,</v>
      </c>
      <c r="D168">
        <f t="shared" si="36"/>
        <v>37.07</v>
      </c>
      <c r="E168">
        <f t="shared" si="37"/>
        <v>4.28</v>
      </c>
      <c r="F168" t="str">
        <f t="shared" si="38"/>
        <v>No</v>
      </c>
      <c r="G168" t="str">
        <f t="shared" si="39"/>
        <v>yes</v>
      </c>
      <c r="H168" t="str">
        <f t="shared" si="40"/>
        <v>No</v>
      </c>
      <c r="I168">
        <f t="shared" si="41"/>
        <v>1</v>
      </c>
      <c r="J168" t="str">
        <f t="shared" si="42"/>
        <v>Yes</v>
      </c>
      <c r="K168" t="str">
        <f t="shared" si="43"/>
        <v>OBESITY</v>
      </c>
      <c r="L168" t="str">
        <f t="shared" si="44"/>
        <v>normal</v>
      </c>
      <c r="M168" s="34">
        <f t="shared" si="45"/>
        <v>37944</v>
      </c>
      <c r="N168" s="36">
        <f t="shared" si="46"/>
        <v>1759.34</v>
      </c>
      <c r="O168" s="23" t="str">
        <f t="shared" si="47"/>
        <v>tier - 3</v>
      </c>
      <c r="P168" s="34" t="str">
        <f t="shared" si="48"/>
        <v>tier - 1</v>
      </c>
      <c r="Q168" s="34" t="str">
        <f t="shared" si="49"/>
        <v>R1011</v>
      </c>
      <c r="R168" s="23">
        <f t="shared" si="50"/>
        <v>19</v>
      </c>
      <c r="Z168" s="1" t="s">
        <v>2210</v>
      </c>
      <c r="AA168" s="1" t="s">
        <v>5077</v>
      </c>
      <c r="AB168" t="s">
        <v>4746</v>
      </c>
      <c r="AC168" t="s">
        <v>5078</v>
      </c>
      <c r="AG168" t="s">
        <v>2210</v>
      </c>
      <c r="AH168">
        <v>37.07</v>
      </c>
      <c r="AI168">
        <v>4.28</v>
      </c>
      <c r="AJ168" s="20" t="s">
        <v>2380</v>
      </c>
      <c r="AK168" t="s">
        <v>2382</v>
      </c>
      <c r="AL168" t="s">
        <v>2380</v>
      </c>
      <c r="AM168" s="29">
        <v>1</v>
      </c>
      <c r="AN168" s="20" t="s">
        <v>2383</v>
      </c>
      <c r="AO168" s="20" t="str">
        <f t="shared" si="51"/>
        <v>OBESITY</v>
      </c>
      <c r="AP168" s="20" t="str">
        <f t="shared" si="52"/>
        <v>normal</v>
      </c>
      <c r="AS168" t="s">
        <v>188</v>
      </c>
      <c r="AT168">
        <v>2003</v>
      </c>
      <c r="AU168" s="28" t="s">
        <v>15</v>
      </c>
      <c r="AV168">
        <v>19</v>
      </c>
      <c r="AW168">
        <v>0</v>
      </c>
      <c r="AX168" s="38">
        <v>1759.34</v>
      </c>
      <c r="AY168" t="s">
        <v>12</v>
      </c>
      <c r="AZ168" t="s">
        <v>16</v>
      </c>
      <c r="BA168" t="s">
        <v>42</v>
      </c>
      <c r="BB168" s="35">
        <f>DATE(AT168,MATCH(AU168,{"Jan","Feb","Mar","Apr","May","Jun","Jul","Aug","Sep","Oct","Nov","Dec"}, 0),AV168)</f>
        <v>37944</v>
      </c>
      <c r="BC168" s="20">
        <f t="shared" si="53"/>
        <v>19</v>
      </c>
    </row>
    <row r="169" spans="2:55" ht="15.5" hidden="1" x14ac:dyDescent="0.35">
      <c r="B169" s="1" t="s">
        <v>2209</v>
      </c>
      <c r="C169" t="str">
        <f>VLOOKUP(B169,Z168:AE2503,2,FALSE)</f>
        <v>Brimble,</v>
      </c>
      <c r="D169">
        <f t="shared" si="36"/>
        <v>35.625</v>
      </c>
      <c r="E169">
        <f t="shared" si="37"/>
        <v>8.9</v>
      </c>
      <c r="F169" t="str">
        <f t="shared" si="38"/>
        <v>No</v>
      </c>
      <c r="G169" t="str">
        <f t="shared" si="39"/>
        <v>No</v>
      </c>
      <c r="H169" t="str">
        <f t="shared" si="40"/>
        <v>No</v>
      </c>
      <c r="I169">
        <f t="shared" si="41"/>
        <v>0</v>
      </c>
      <c r="J169" t="str">
        <f t="shared" si="42"/>
        <v>Yes</v>
      </c>
      <c r="K169" t="str">
        <f t="shared" si="43"/>
        <v>OBESITY</v>
      </c>
      <c r="L169" t="str">
        <f t="shared" si="44"/>
        <v>diabeties</v>
      </c>
      <c r="M169" s="34">
        <f t="shared" si="45"/>
        <v>37603</v>
      </c>
      <c r="N169" s="36">
        <f t="shared" si="46"/>
        <v>1769.53</v>
      </c>
      <c r="O169" s="23" t="str">
        <f t="shared" si="47"/>
        <v>tier - 3</v>
      </c>
      <c r="P169" s="34" t="str">
        <f t="shared" si="48"/>
        <v>tier - 3</v>
      </c>
      <c r="Q169" s="34" t="str">
        <f t="shared" si="49"/>
        <v>R1012</v>
      </c>
      <c r="R169" s="23">
        <f t="shared" si="50"/>
        <v>20</v>
      </c>
      <c r="Z169" s="1" t="s">
        <v>2209</v>
      </c>
      <c r="AA169" s="1" t="s">
        <v>5079</v>
      </c>
      <c r="AB169" t="s">
        <v>4746</v>
      </c>
      <c r="AC169" t="s">
        <v>5080</v>
      </c>
      <c r="AG169" t="s">
        <v>2209</v>
      </c>
      <c r="AH169">
        <v>35.625</v>
      </c>
      <c r="AI169">
        <v>8.9</v>
      </c>
      <c r="AJ169" s="20" t="s">
        <v>2380</v>
      </c>
      <c r="AK169" t="s">
        <v>2380</v>
      </c>
      <c r="AL169" t="s">
        <v>2380</v>
      </c>
      <c r="AM169" s="29">
        <v>0</v>
      </c>
      <c r="AN169" s="20" t="s">
        <v>2383</v>
      </c>
      <c r="AO169" s="20" t="str">
        <f t="shared" si="51"/>
        <v>OBESITY</v>
      </c>
      <c r="AP169" s="20" t="str">
        <f t="shared" si="52"/>
        <v>diabeties</v>
      </c>
      <c r="AS169" t="s">
        <v>189</v>
      </c>
      <c r="AT169">
        <v>2002</v>
      </c>
      <c r="AU169" s="28" t="s">
        <v>30</v>
      </c>
      <c r="AV169">
        <v>13</v>
      </c>
      <c r="AW169">
        <v>0</v>
      </c>
      <c r="AX169" s="38">
        <v>1769.53</v>
      </c>
      <c r="AY169" t="s">
        <v>12</v>
      </c>
      <c r="AZ169" t="s">
        <v>12</v>
      </c>
      <c r="BA169" t="s">
        <v>23</v>
      </c>
      <c r="BB169" s="35">
        <f>DATE(AT169,MATCH(AU169,{"Jan","Feb","Mar","Apr","May","Jun","Jul","Aug","Sep","Oct","Nov","Dec"}, 0),AV169)</f>
        <v>37603</v>
      </c>
      <c r="BC169" s="20">
        <f t="shared" si="53"/>
        <v>20</v>
      </c>
    </row>
    <row r="170" spans="2:55" ht="15.5" hidden="1" x14ac:dyDescent="0.35">
      <c r="B170" s="1" t="s">
        <v>2208</v>
      </c>
      <c r="C170" t="str">
        <f>VLOOKUP(B170,Z169:AE2504,2,FALSE)</f>
        <v>Trenk,</v>
      </c>
      <c r="D170">
        <f t="shared" si="36"/>
        <v>42.69</v>
      </c>
      <c r="E170">
        <f t="shared" si="37"/>
        <v>4.8899999999999997</v>
      </c>
      <c r="F170" t="str">
        <f t="shared" si="38"/>
        <v>No</v>
      </c>
      <c r="G170" t="str">
        <f t="shared" si="39"/>
        <v>No</v>
      </c>
      <c r="H170" t="str">
        <f t="shared" si="40"/>
        <v>Yes</v>
      </c>
      <c r="I170">
        <f t="shared" si="41"/>
        <v>1</v>
      </c>
      <c r="J170" t="str">
        <f t="shared" si="42"/>
        <v>Yes</v>
      </c>
      <c r="K170" t="str">
        <f t="shared" si="43"/>
        <v>OBESITY</v>
      </c>
      <c r="L170" t="str">
        <f t="shared" si="44"/>
        <v>normal</v>
      </c>
      <c r="M170" s="34">
        <f t="shared" si="45"/>
        <v>36428</v>
      </c>
      <c r="N170" s="36">
        <f t="shared" si="46"/>
        <v>1815.88</v>
      </c>
      <c r="O170" s="23" t="str">
        <f t="shared" si="47"/>
        <v>tier - 3</v>
      </c>
      <c r="P170" s="34" t="str">
        <f t="shared" si="48"/>
        <v>tier - 3</v>
      </c>
      <c r="Q170" s="34" t="str">
        <f t="shared" si="49"/>
        <v>R1013</v>
      </c>
      <c r="R170" s="23">
        <f t="shared" si="50"/>
        <v>23</v>
      </c>
      <c r="Z170" s="1" t="s">
        <v>2208</v>
      </c>
      <c r="AA170" s="1" t="s">
        <v>5081</v>
      </c>
      <c r="AB170" t="s">
        <v>4743</v>
      </c>
      <c r="AC170" t="s">
        <v>5082</v>
      </c>
      <c r="AG170" t="s">
        <v>2208</v>
      </c>
      <c r="AH170">
        <v>42.69</v>
      </c>
      <c r="AI170">
        <v>4.8899999999999997</v>
      </c>
      <c r="AJ170" s="20" t="s">
        <v>2380</v>
      </c>
      <c r="AK170" t="s">
        <v>2380</v>
      </c>
      <c r="AL170" t="s">
        <v>2383</v>
      </c>
      <c r="AM170" s="29">
        <v>1</v>
      </c>
      <c r="AN170" s="20" t="s">
        <v>2383</v>
      </c>
      <c r="AO170" s="20" t="str">
        <f t="shared" si="51"/>
        <v>OBESITY</v>
      </c>
      <c r="AP170" s="20" t="str">
        <f t="shared" si="52"/>
        <v>normal</v>
      </c>
      <c r="AS170" t="s">
        <v>190</v>
      </c>
      <c r="AT170">
        <v>1999</v>
      </c>
      <c r="AU170" s="28" t="s">
        <v>20</v>
      </c>
      <c r="AV170">
        <v>25</v>
      </c>
      <c r="AW170">
        <v>0</v>
      </c>
      <c r="AX170" s="38">
        <v>1815.88</v>
      </c>
      <c r="AY170" t="s">
        <v>12</v>
      </c>
      <c r="AZ170" t="s">
        <v>12</v>
      </c>
      <c r="BA170" t="s">
        <v>13</v>
      </c>
      <c r="BB170" s="35">
        <f>DATE(AT170,MATCH(AU170,{"Jan","Feb","Mar","Apr","May","Jun","Jul","Aug","Sep","Oct","Nov","Dec"}, 0),AV170)</f>
        <v>36428</v>
      </c>
      <c r="BC170" s="20">
        <f t="shared" si="53"/>
        <v>23</v>
      </c>
    </row>
    <row r="171" spans="2:55" ht="15.5" hidden="1" x14ac:dyDescent="0.35">
      <c r="B171" s="1" t="s">
        <v>2207</v>
      </c>
      <c r="C171" t="str">
        <f>VLOOKUP(B171,Z170:AE2505,2,FALSE)</f>
        <v>Wittmann,</v>
      </c>
      <c r="D171">
        <f t="shared" si="36"/>
        <v>37.869999999999997</v>
      </c>
      <c r="E171">
        <f t="shared" si="37"/>
        <v>4.29</v>
      </c>
      <c r="F171" t="str">
        <f t="shared" si="38"/>
        <v>yes</v>
      </c>
      <c r="G171" t="str">
        <f t="shared" si="39"/>
        <v>No</v>
      </c>
      <c r="H171" t="str">
        <f t="shared" si="40"/>
        <v>Yes</v>
      </c>
      <c r="I171">
        <f t="shared" si="41"/>
        <v>1</v>
      </c>
      <c r="J171" t="str">
        <f t="shared" si="42"/>
        <v>Yes</v>
      </c>
      <c r="K171" t="str">
        <f t="shared" si="43"/>
        <v>OBESITY</v>
      </c>
      <c r="L171" t="str">
        <f t="shared" si="44"/>
        <v>normal</v>
      </c>
      <c r="M171" s="34">
        <f t="shared" si="45"/>
        <v>38218</v>
      </c>
      <c r="N171" s="36">
        <f t="shared" si="46"/>
        <v>1822.54</v>
      </c>
      <c r="O171" s="23" t="str">
        <f t="shared" si="47"/>
        <v>tier - 3</v>
      </c>
      <c r="P171" s="34" t="str">
        <f t="shared" si="48"/>
        <v>tier - 1</v>
      </c>
      <c r="Q171" s="34" t="str">
        <f t="shared" si="49"/>
        <v>R1012</v>
      </c>
      <c r="R171" s="23">
        <f t="shared" si="50"/>
        <v>18</v>
      </c>
      <c r="Z171" s="1" t="s">
        <v>2207</v>
      </c>
      <c r="AA171" s="1" t="s">
        <v>5083</v>
      </c>
      <c r="AB171" t="s">
        <v>4746</v>
      </c>
      <c r="AC171" t="s">
        <v>5084</v>
      </c>
      <c r="AD171" t="s">
        <v>4883</v>
      </c>
      <c r="AG171" t="s">
        <v>2207</v>
      </c>
      <c r="AH171">
        <v>37.869999999999997</v>
      </c>
      <c r="AI171">
        <v>4.29</v>
      </c>
      <c r="AJ171" s="20" t="s">
        <v>2382</v>
      </c>
      <c r="AK171" t="s">
        <v>2380</v>
      </c>
      <c r="AL171" t="s">
        <v>2383</v>
      </c>
      <c r="AM171" s="29">
        <v>1</v>
      </c>
      <c r="AN171" s="20" t="s">
        <v>2383</v>
      </c>
      <c r="AO171" s="20" t="str">
        <f t="shared" si="51"/>
        <v>OBESITY</v>
      </c>
      <c r="AP171" s="20" t="str">
        <f t="shared" si="52"/>
        <v>normal</v>
      </c>
      <c r="AS171" t="s">
        <v>191</v>
      </c>
      <c r="AT171">
        <v>2004</v>
      </c>
      <c r="AU171" s="28" t="s">
        <v>35</v>
      </c>
      <c r="AV171">
        <v>19</v>
      </c>
      <c r="AW171">
        <v>0</v>
      </c>
      <c r="AX171" s="38">
        <v>1822.54</v>
      </c>
      <c r="AY171" t="s">
        <v>12</v>
      </c>
      <c r="AZ171" t="s">
        <v>16</v>
      </c>
      <c r="BA171" t="s">
        <v>23</v>
      </c>
      <c r="BB171" s="35">
        <f>DATE(AT171,MATCH(AU171,{"Jan","Feb","Mar","Apr","May","Jun","Jul","Aug","Sep","Oct","Nov","Dec"}, 0),AV171)</f>
        <v>38218</v>
      </c>
      <c r="BC171" s="20">
        <f t="shared" si="53"/>
        <v>18</v>
      </c>
    </row>
    <row r="172" spans="2:55" ht="15.5" hidden="1" x14ac:dyDescent="0.35">
      <c r="B172" s="1" t="s">
        <v>2206</v>
      </c>
      <c r="C172" t="str">
        <f>VLOOKUP(B172,Z171:AE2506,2,FALSE)</f>
        <v>Tremblay,</v>
      </c>
      <c r="D172">
        <f t="shared" si="36"/>
        <v>40.61</v>
      </c>
      <c r="E172">
        <f t="shared" si="37"/>
        <v>8</v>
      </c>
      <c r="F172" t="str">
        <f t="shared" si="38"/>
        <v>yes</v>
      </c>
      <c r="G172" t="str">
        <f t="shared" si="39"/>
        <v>No</v>
      </c>
      <c r="H172" t="str">
        <f t="shared" si="40"/>
        <v>No</v>
      </c>
      <c r="I172">
        <f t="shared" si="41"/>
        <v>1</v>
      </c>
      <c r="J172" t="str">
        <f t="shared" si="42"/>
        <v>Yes</v>
      </c>
      <c r="K172" t="str">
        <f t="shared" si="43"/>
        <v>OBESITY</v>
      </c>
      <c r="L172" t="str">
        <f t="shared" si="44"/>
        <v>diabeties</v>
      </c>
      <c r="M172" s="34">
        <f t="shared" si="45"/>
        <v>36481</v>
      </c>
      <c r="N172" s="36">
        <f t="shared" si="46"/>
        <v>1824.29</v>
      </c>
      <c r="O172" s="23" t="str">
        <f t="shared" si="47"/>
        <v>tier - 3</v>
      </c>
      <c r="P172" s="34" t="str">
        <f t="shared" si="48"/>
        <v>tier - 3</v>
      </c>
      <c r="Q172" s="34" t="str">
        <f t="shared" si="49"/>
        <v>R1013</v>
      </c>
      <c r="R172" s="23">
        <f t="shared" si="50"/>
        <v>23</v>
      </c>
      <c r="Z172" s="1" t="s">
        <v>2206</v>
      </c>
      <c r="AA172" s="1" t="s">
        <v>5085</v>
      </c>
      <c r="AB172" t="s">
        <v>4743</v>
      </c>
      <c r="AC172" t="s">
        <v>5086</v>
      </c>
      <c r="AG172" t="s">
        <v>2206</v>
      </c>
      <c r="AH172">
        <v>40.61</v>
      </c>
      <c r="AI172">
        <v>8</v>
      </c>
      <c r="AJ172" s="20" t="s">
        <v>2382</v>
      </c>
      <c r="AK172" t="s">
        <v>2380</v>
      </c>
      <c r="AL172" t="s">
        <v>2380</v>
      </c>
      <c r="AM172" s="29">
        <v>1</v>
      </c>
      <c r="AN172" s="20" t="s">
        <v>2383</v>
      </c>
      <c r="AO172" s="20" t="str">
        <f t="shared" si="51"/>
        <v>OBESITY</v>
      </c>
      <c r="AP172" s="20" t="str">
        <f t="shared" si="52"/>
        <v>diabeties</v>
      </c>
      <c r="AS172" t="s">
        <v>192</v>
      </c>
      <c r="AT172">
        <v>1999</v>
      </c>
      <c r="AU172" s="28" t="s">
        <v>15</v>
      </c>
      <c r="AV172">
        <v>17</v>
      </c>
      <c r="AW172">
        <v>0</v>
      </c>
      <c r="AX172" s="38">
        <v>1824.29</v>
      </c>
      <c r="AY172" t="s">
        <v>12</v>
      </c>
      <c r="AZ172" t="s">
        <v>12</v>
      </c>
      <c r="BA172" t="s">
        <v>13</v>
      </c>
      <c r="BB172" s="35">
        <f>DATE(AT172,MATCH(AU172,{"Jan","Feb","Mar","Apr","May","Jun","Jul","Aug","Sep","Oct","Nov","Dec"}, 0),AV172)</f>
        <v>36481</v>
      </c>
      <c r="BC172" s="20">
        <f t="shared" si="53"/>
        <v>23</v>
      </c>
    </row>
    <row r="173" spans="2:55" ht="15.5" hidden="1" x14ac:dyDescent="0.35">
      <c r="B173" s="1" t="s">
        <v>2205</v>
      </c>
      <c r="C173" t="str">
        <f>VLOOKUP(B173,Z172:AE2507,2,FALSE)</f>
        <v>Scofield,</v>
      </c>
      <c r="D173">
        <f t="shared" si="36"/>
        <v>30.78</v>
      </c>
      <c r="E173">
        <f t="shared" si="37"/>
        <v>4.67</v>
      </c>
      <c r="F173" t="str">
        <f t="shared" si="38"/>
        <v>yes</v>
      </c>
      <c r="G173" t="str">
        <f t="shared" si="39"/>
        <v>No</v>
      </c>
      <c r="H173" t="str">
        <f t="shared" si="40"/>
        <v>No</v>
      </c>
      <c r="I173">
        <f t="shared" si="41"/>
        <v>0</v>
      </c>
      <c r="J173" t="str">
        <f t="shared" si="42"/>
        <v>Yes</v>
      </c>
      <c r="K173" t="str">
        <f t="shared" si="43"/>
        <v>OBESITY</v>
      </c>
      <c r="L173" t="str">
        <f t="shared" si="44"/>
        <v>normal</v>
      </c>
      <c r="M173" s="34">
        <f t="shared" si="45"/>
        <v>36434</v>
      </c>
      <c r="N173" s="36">
        <f t="shared" si="46"/>
        <v>1826.84</v>
      </c>
      <c r="O173" s="23" t="str">
        <f t="shared" si="47"/>
        <v>tier - 3</v>
      </c>
      <c r="P173" s="34" t="str">
        <f t="shared" si="48"/>
        <v>tier - 2</v>
      </c>
      <c r="Q173" s="34" t="str">
        <f t="shared" si="49"/>
        <v>R1011</v>
      </c>
      <c r="R173" s="23">
        <f t="shared" si="50"/>
        <v>23</v>
      </c>
      <c r="Z173" s="1" t="s">
        <v>2205</v>
      </c>
      <c r="AA173" s="1" t="s">
        <v>5087</v>
      </c>
      <c r="AB173" t="s">
        <v>4743</v>
      </c>
      <c r="AC173" t="s">
        <v>5088</v>
      </c>
      <c r="AD173" t="s">
        <v>5049</v>
      </c>
      <c r="AG173" t="s">
        <v>2205</v>
      </c>
      <c r="AH173">
        <v>30.78</v>
      </c>
      <c r="AI173">
        <v>4.67</v>
      </c>
      <c r="AJ173" s="20" t="s">
        <v>2382</v>
      </c>
      <c r="AK173" t="s">
        <v>2380</v>
      </c>
      <c r="AL173" t="s">
        <v>2380</v>
      </c>
      <c r="AM173" s="29">
        <v>0</v>
      </c>
      <c r="AN173" s="20" t="s">
        <v>2383</v>
      </c>
      <c r="AO173" s="20" t="str">
        <f t="shared" si="51"/>
        <v>OBESITY</v>
      </c>
      <c r="AP173" s="20" t="str">
        <f t="shared" si="52"/>
        <v>normal</v>
      </c>
      <c r="AS173" t="s">
        <v>193</v>
      </c>
      <c r="AT173">
        <v>1999</v>
      </c>
      <c r="AU173" s="28" t="s">
        <v>37</v>
      </c>
      <c r="AV173">
        <v>1</v>
      </c>
      <c r="AW173">
        <v>0</v>
      </c>
      <c r="AX173" s="38">
        <v>1826.84</v>
      </c>
      <c r="AY173" t="s">
        <v>12</v>
      </c>
      <c r="AZ173" t="s">
        <v>11</v>
      </c>
      <c r="BA173" t="s">
        <v>42</v>
      </c>
      <c r="BB173" s="35">
        <f>DATE(AT173,MATCH(AU173,{"Jan","Feb","Mar","Apr","May","Jun","Jul","Aug","Sep","Oct","Nov","Dec"}, 0),AV173)</f>
        <v>36434</v>
      </c>
      <c r="BC173" s="20">
        <f t="shared" si="53"/>
        <v>23</v>
      </c>
    </row>
    <row r="174" spans="2:55" ht="15.5" hidden="1" x14ac:dyDescent="0.35">
      <c r="B174" s="1" t="s">
        <v>2204</v>
      </c>
      <c r="C174" t="str">
        <f>VLOOKUP(B174,Z173:AE2508,2,FALSE)</f>
        <v>Yost,</v>
      </c>
      <c r="D174">
        <f t="shared" si="36"/>
        <v>49.49</v>
      </c>
      <c r="E174">
        <f t="shared" si="37"/>
        <v>4.5</v>
      </c>
      <c r="F174" t="str">
        <f t="shared" si="38"/>
        <v>No</v>
      </c>
      <c r="G174" t="str">
        <f t="shared" si="39"/>
        <v>No</v>
      </c>
      <c r="H174" t="str">
        <f t="shared" si="40"/>
        <v>No</v>
      </c>
      <c r="I174">
        <f t="shared" si="41"/>
        <v>0</v>
      </c>
      <c r="J174" t="str">
        <f t="shared" si="42"/>
        <v>Yes</v>
      </c>
      <c r="K174" t="str">
        <f t="shared" si="43"/>
        <v>OBESITY</v>
      </c>
      <c r="L174" t="str">
        <f t="shared" si="44"/>
        <v>normal</v>
      </c>
      <c r="M174" s="34">
        <f t="shared" si="45"/>
        <v>37844</v>
      </c>
      <c r="N174" s="36">
        <f t="shared" si="46"/>
        <v>1832.09</v>
      </c>
      <c r="O174" s="23" t="str">
        <f t="shared" si="47"/>
        <v>tier - 3</v>
      </c>
      <c r="P174" s="34" t="str">
        <f t="shared" si="48"/>
        <v>tier - 3</v>
      </c>
      <c r="Q174" s="34" t="str">
        <f t="shared" si="49"/>
        <v>R1011</v>
      </c>
      <c r="R174" s="23">
        <f t="shared" si="50"/>
        <v>19</v>
      </c>
      <c r="Z174" s="1" t="s">
        <v>2204</v>
      </c>
      <c r="AA174" s="1" t="s">
        <v>5089</v>
      </c>
      <c r="AB174" t="s">
        <v>4746</v>
      </c>
      <c r="AC174" t="s">
        <v>5090</v>
      </c>
      <c r="AD174" t="s">
        <v>4850</v>
      </c>
      <c r="AG174" t="s">
        <v>2204</v>
      </c>
      <c r="AH174">
        <v>49.49</v>
      </c>
      <c r="AI174">
        <v>4.5</v>
      </c>
      <c r="AJ174" s="20" t="s">
        <v>2380</v>
      </c>
      <c r="AK174" t="s">
        <v>2380</v>
      </c>
      <c r="AL174" t="s">
        <v>2380</v>
      </c>
      <c r="AM174" s="29">
        <v>0</v>
      </c>
      <c r="AN174" s="20" t="s">
        <v>2383</v>
      </c>
      <c r="AO174" s="20" t="str">
        <f t="shared" si="51"/>
        <v>OBESITY</v>
      </c>
      <c r="AP174" s="20" t="str">
        <f t="shared" si="52"/>
        <v>normal</v>
      </c>
      <c r="AS174" t="s">
        <v>194</v>
      </c>
      <c r="AT174">
        <v>2003</v>
      </c>
      <c r="AU174" s="28" t="s">
        <v>35</v>
      </c>
      <c r="AV174">
        <v>11</v>
      </c>
      <c r="AW174">
        <v>1</v>
      </c>
      <c r="AX174" s="38">
        <v>1832.09</v>
      </c>
      <c r="AY174" t="s">
        <v>12</v>
      </c>
      <c r="AZ174" t="s">
        <v>12</v>
      </c>
      <c r="BA174" t="s">
        <v>42</v>
      </c>
      <c r="BB174" s="35">
        <f>DATE(AT174,MATCH(AU174,{"Jan","Feb","Mar","Apr","May","Jun","Jul","Aug","Sep","Oct","Nov","Dec"}, 0),AV174)</f>
        <v>37844</v>
      </c>
      <c r="BC174" s="20">
        <f t="shared" si="53"/>
        <v>19</v>
      </c>
    </row>
    <row r="175" spans="2:55" ht="15.5" hidden="1" x14ac:dyDescent="0.35">
      <c r="B175" s="1" t="s">
        <v>2203</v>
      </c>
      <c r="C175" t="str">
        <f>VLOOKUP(B175,Z174:AE2509,2,FALSE)</f>
        <v>Torphy,</v>
      </c>
      <c r="D175">
        <f t="shared" si="36"/>
        <v>37.619999999999997</v>
      </c>
      <c r="E175">
        <f t="shared" si="37"/>
        <v>6.32</v>
      </c>
      <c r="F175" t="str">
        <f t="shared" si="38"/>
        <v>yes</v>
      </c>
      <c r="G175" t="str">
        <f t="shared" si="39"/>
        <v>yes</v>
      </c>
      <c r="H175" t="str">
        <f t="shared" si="40"/>
        <v>No</v>
      </c>
      <c r="I175">
        <f t="shared" si="41"/>
        <v>2</v>
      </c>
      <c r="J175" t="str">
        <f t="shared" si="42"/>
        <v>Yes</v>
      </c>
      <c r="K175" t="str">
        <f t="shared" si="43"/>
        <v>OBESITY</v>
      </c>
      <c r="L175" t="str">
        <f t="shared" si="44"/>
        <v>pre diabeties</v>
      </c>
      <c r="M175" s="34">
        <f t="shared" si="45"/>
        <v>37837</v>
      </c>
      <c r="N175" s="36">
        <f t="shared" si="46"/>
        <v>1837.24</v>
      </c>
      <c r="O175" s="23" t="str">
        <f t="shared" si="47"/>
        <v>tier - 3</v>
      </c>
      <c r="P175" s="34" t="str">
        <f t="shared" si="48"/>
        <v>tier - 2</v>
      </c>
      <c r="Q175" s="34" t="str">
        <f t="shared" si="49"/>
        <v>R1011</v>
      </c>
      <c r="R175" s="23">
        <f t="shared" si="50"/>
        <v>19</v>
      </c>
      <c r="Z175" s="1" t="s">
        <v>2203</v>
      </c>
      <c r="AA175" s="1" t="s">
        <v>5091</v>
      </c>
      <c r="AB175" t="s">
        <v>4746</v>
      </c>
      <c r="AC175" t="s">
        <v>5092</v>
      </c>
      <c r="AG175" t="s">
        <v>2203</v>
      </c>
      <c r="AH175">
        <v>37.619999999999997</v>
      </c>
      <c r="AI175">
        <v>6.32</v>
      </c>
      <c r="AJ175" s="20" t="s">
        <v>2382</v>
      </c>
      <c r="AK175" t="s">
        <v>2382</v>
      </c>
      <c r="AL175" t="s">
        <v>2380</v>
      </c>
      <c r="AM175" s="29">
        <v>2</v>
      </c>
      <c r="AN175" s="20" t="s">
        <v>2383</v>
      </c>
      <c r="AO175" s="20" t="str">
        <f t="shared" si="51"/>
        <v>OBESITY</v>
      </c>
      <c r="AP175" s="20" t="str">
        <f t="shared" si="52"/>
        <v>pre diabeties</v>
      </c>
      <c r="AS175" t="s">
        <v>195</v>
      </c>
      <c r="AT175">
        <v>2003</v>
      </c>
      <c r="AU175" s="28" t="s">
        <v>35</v>
      </c>
      <c r="AV175">
        <v>4</v>
      </c>
      <c r="AW175">
        <v>1</v>
      </c>
      <c r="AX175" s="38">
        <v>1837.24</v>
      </c>
      <c r="AY175" t="s">
        <v>12</v>
      </c>
      <c r="AZ175" t="s">
        <v>11</v>
      </c>
      <c r="BA175" t="s">
        <v>42</v>
      </c>
      <c r="BB175" s="35">
        <f>DATE(AT175,MATCH(AU175,{"Jan","Feb","Mar","Apr","May","Jun","Jul","Aug","Sep","Oct","Nov","Dec"}, 0),AV175)</f>
        <v>37837</v>
      </c>
      <c r="BC175" s="20">
        <f t="shared" si="53"/>
        <v>19</v>
      </c>
    </row>
    <row r="176" spans="2:55" ht="15.5" hidden="1" x14ac:dyDescent="0.35">
      <c r="B176" s="1" t="s">
        <v>2202</v>
      </c>
      <c r="C176" t="str">
        <f>VLOOKUP(B176,Z175:AE2510,2,FALSE)</f>
        <v>Busby,</v>
      </c>
      <c r="D176">
        <f t="shared" si="36"/>
        <v>36.08</v>
      </c>
      <c r="E176">
        <f t="shared" si="37"/>
        <v>6.1</v>
      </c>
      <c r="F176" t="str">
        <f t="shared" si="38"/>
        <v>yes</v>
      </c>
      <c r="G176" t="str">
        <f t="shared" si="39"/>
        <v>No</v>
      </c>
      <c r="H176" t="str">
        <f t="shared" si="40"/>
        <v>No</v>
      </c>
      <c r="I176">
        <f t="shared" si="41"/>
        <v>1</v>
      </c>
      <c r="J176" t="str">
        <f t="shared" si="42"/>
        <v>Yes</v>
      </c>
      <c r="K176" t="str">
        <f t="shared" si="43"/>
        <v>OBESITY</v>
      </c>
      <c r="L176" t="str">
        <f t="shared" si="44"/>
        <v>pre diabeties</v>
      </c>
      <c r="M176" s="34">
        <f t="shared" si="45"/>
        <v>36506</v>
      </c>
      <c r="N176" s="36">
        <f t="shared" si="46"/>
        <v>1837.28</v>
      </c>
      <c r="O176" s="23" t="str">
        <f t="shared" si="47"/>
        <v>tier - 3</v>
      </c>
      <c r="P176" s="34" t="str">
        <f t="shared" si="48"/>
        <v>tier - 2</v>
      </c>
      <c r="Q176" s="34" t="str">
        <f t="shared" si="49"/>
        <v>R1013</v>
      </c>
      <c r="R176" s="23">
        <f t="shared" si="50"/>
        <v>23</v>
      </c>
      <c r="Z176" s="1" t="s">
        <v>2202</v>
      </c>
      <c r="AA176" s="1" t="s">
        <v>5093</v>
      </c>
      <c r="AB176" t="s">
        <v>4743</v>
      </c>
      <c r="AC176" t="s">
        <v>4814</v>
      </c>
      <c r="AG176" t="s">
        <v>2202</v>
      </c>
      <c r="AH176">
        <v>36.08</v>
      </c>
      <c r="AI176">
        <v>6.1</v>
      </c>
      <c r="AJ176" s="20" t="s">
        <v>2382</v>
      </c>
      <c r="AK176" t="s">
        <v>2380</v>
      </c>
      <c r="AL176" t="s">
        <v>2380</v>
      </c>
      <c r="AM176" s="29">
        <v>1</v>
      </c>
      <c r="AN176" s="20" t="s">
        <v>2383</v>
      </c>
      <c r="AO176" s="20" t="str">
        <f t="shared" si="51"/>
        <v>OBESITY</v>
      </c>
      <c r="AP176" s="20" t="str">
        <f t="shared" si="52"/>
        <v>pre diabeties</v>
      </c>
      <c r="AS176" t="s">
        <v>196</v>
      </c>
      <c r="AT176">
        <v>1999</v>
      </c>
      <c r="AU176" s="28" t="s">
        <v>30</v>
      </c>
      <c r="AV176">
        <v>12</v>
      </c>
      <c r="AW176">
        <v>0</v>
      </c>
      <c r="AX176" s="38">
        <v>1837.28</v>
      </c>
      <c r="AY176" t="s">
        <v>12</v>
      </c>
      <c r="AZ176" t="s">
        <v>11</v>
      </c>
      <c r="BA176" t="s">
        <v>13</v>
      </c>
      <c r="BB176" s="35">
        <f>DATE(AT176,MATCH(AU176,{"Jan","Feb","Mar","Apr","May","Jun","Jul","Aug","Sep","Oct","Nov","Dec"}, 0),AV176)</f>
        <v>36506</v>
      </c>
      <c r="BC176" s="20">
        <f t="shared" si="53"/>
        <v>23</v>
      </c>
    </row>
    <row r="177" spans="2:55" ht="15.5" hidden="1" x14ac:dyDescent="0.35">
      <c r="B177" s="1" t="s">
        <v>2201</v>
      </c>
      <c r="C177" t="str">
        <f>VLOOKUP(B177,Z176:AE2511,2,FALSE)</f>
        <v>Nguyen,</v>
      </c>
      <c r="D177">
        <f t="shared" si="36"/>
        <v>33.5</v>
      </c>
      <c r="E177">
        <f t="shared" si="37"/>
        <v>5.4</v>
      </c>
      <c r="F177" t="str">
        <f t="shared" si="38"/>
        <v>No</v>
      </c>
      <c r="G177" t="str">
        <f t="shared" si="39"/>
        <v>No</v>
      </c>
      <c r="H177" t="str">
        <f t="shared" si="40"/>
        <v>No</v>
      </c>
      <c r="I177">
        <f t="shared" si="41"/>
        <v>0</v>
      </c>
      <c r="J177" t="str">
        <f t="shared" si="42"/>
        <v>Yes</v>
      </c>
      <c r="K177" t="str">
        <f t="shared" si="43"/>
        <v>OBESITY</v>
      </c>
      <c r="L177" t="str">
        <f t="shared" si="44"/>
        <v>normal</v>
      </c>
      <c r="M177" s="34">
        <f t="shared" si="45"/>
        <v>37822</v>
      </c>
      <c r="N177" s="36">
        <f t="shared" si="46"/>
        <v>1842.52</v>
      </c>
      <c r="O177" s="23" t="str">
        <f t="shared" si="47"/>
        <v>tier - 3</v>
      </c>
      <c r="P177" s="34" t="str">
        <f t="shared" si="48"/>
        <v>tier - 2</v>
      </c>
      <c r="Q177" s="34" t="str">
        <f t="shared" si="49"/>
        <v>R1011</v>
      </c>
      <c r="R177" s="23">
        <f t="shared" si="50"/>
        <v>19</v>
      </c>
      <c r="Z177" s="1" t="s">
        <v>2201</v>
      </c>
      <c r="AA177" s="1" t="s">
        <v>5094</v>
      </c>
      <c r="AB177" t="s">
        <v>4743</v>
      </c>
      <c r="AC177" t="s">
        <v>5095</v>
      </c>
      <c r="AG177" t="s">
        <v>2201</v>
      </c>
      <c r="AH177">
        <v>33.5</v>
      </c>
      <c r="AI177">
        <v>5.4</v>
      </c>
      <c r="AJ177" s="20" t="s">
        <v>2380</v>
      </c>
      <c r="AK177" t="s">
        <v>2380</v>
      </c>
      <c r="AL177" t="s">
        <v>2380</v>
      </c>
      <c r="AM177" s="29">
        <v>0</v>
      </c>
      <c r="AN177" s="20" t="s">
        <v>2383</v>
      </c>
      <c r="AO177" s="20" t="str">
        <f t="shared" si="51"/>
        <v>OBESITY</v>
      </c>
      <c r="AP177" s="20" t="str">
        <f t="shared" si="52"/>
        <v>normal</v>
      </c>
      <c r="AS177" t="s">
        <v>197</v>
      </c>
      <c r="AT177">
        <v>2003</v>
      </c>
      <c r="AU177" s="28" t="s">
        <v>10</v>
      </c>
      <c r="AV177">
        <v>20</v>
      </c>
      <c r="AW177">
        <v>1</v>
      </c>
      <c r="AX177" s="38">
        <v>1842.52</v>
      </c>
      <c r="AY177" t="s">
        <v>12</v>
      </c>
      <c r="AZ177" t="s">
        <v>11</v>
      </c>
      <c r="BA177" t="s">
        <v>42</v>
      </c>
      <c r="BB177" s="35">
        <f>DATE(AT177,MATCH(AU177,{"Jan","Feb","Mar","Apr","May","Jun","Jul","Aug","Sep","Oct","Nov","Dec"}, 0),AV177)</f>
        <v>37822</v>
      </c>
      <c r="BC177" s="20">
        <f t="shared" si="53"/>
        <v>19</v>
      </c>
    </row>
    <row r="178" spans="2:55" ht="15.5" hidden="1" x14ac:dyDescent="0.35">
      <c r="B178" s="1" t="s">
        <v>2200</v>
      </c>
      <c r="C178" t="str">
        <f>VLOOKUP(B178,Z177:AE2512,2,FALSE)</f>
        <v>Hanley,</v>
      </c>
      <c r="D178">
        <f t="shared" si="36"/>
        <v>47.46</v>
      </c>
      <c r="E178">
        <f t="shared" si="37"/>
        <v>6.24</v>
      </c>
      <c r="F178" t="str">
        <f t="shared" si="38"/>
        <v>yes</v>
      </c>
      <c r="G178" t="str">
        <f t="shared" si="39"/>
        <v>No</v>
      </c>
      <c r="H178" t="str">
        <f t="shared" si="40"/>
        <v>No</v>
      </c>
      <c r="I178">
        <f t="shared" si="41"/>
        <v>1</v>
      </c>
      <c r="J178" t="str">
        <f t="shared" si="42"/>
        <v>Yes</v>
      </c>
      <c r="K178" t="str">
        <f t="shared" si="43"/>
        <v>OBESITY</v>
      </c>
      <c r="L178" t="str">
        <f t="shared" si="44"/>
        <v>pre diabeties</v>
      </c>
      <c r="M178" s="34">
        <f t="shared" si="45"/>
        <v>34674</v>
      </c>
      <c r="N178" s="36">
        <f t="shared" si="46"/>
        <v>1850.55</v>
      </c>
      <c r="O178" s="23" t="str">
        <f t="shared" si="47"/>
        <v>tier - 3</v>
      </c>
      <c r="P178" s="34" t="str">
        <f t="shared" si="48"/>
        <v>tier - 2</v>
      </c>
      <c r="Q178" s="34" t="str">
        <f t="shared" si="49"/>
        <v>R1012</v>
      </c>
      <c r="R178" s="23">
        <f t="shared" si="50"/>
        <v>28</v>
      </c>
      <c r="Z178" s="1" t="s">
        <v>2200</v>
      </c>
      <c r="AA178" s="1" t="s">
        <v>5096</v>
      </c>
      <c r="AB178" t="s">
        <v>4746</v>
      </c>
      <c r="AC178" t="s">
        <v>5097</v>
      </c>
      <c r="AG178" t="s">
        <v>2200</v>
      </c>
      <c r="AH178">
        <v>47.46</v>
      </c>
      <c r="AI178">
        <v>6.24</v>
      </c>
      <c r="AJ178" s="20" t="s">
        <v>2382</v>
      </c>
      <c r="AK178" t="s">
        <v>2380</v>
      </c>
      <c r="AL178" t="s">
        <v>2380</v>
      </c>
      <c r="AM178" s="29">
        <v>1</v>
      </c>
      <c r="AN178" s="20" t="s">
        <v>2383</v>
      </c>
      <c r="AO178" s="20" t="str">
        <f t="shared" si="51"/>
        <v>OBESITY</v>
      </c>
      <c r="AP178" s="20" t="str">
        <f t="shared" si="52"/>
        <v>pre diabeties</v>
      </c>
      <c r="AS178" t="s">
        <v>198</v>
      </c>
      <c r="AT178">
        <v>1994</v>
      </c>
      <c r="AU178" s="28" t="s">
        <v>30</v>
      </c>
      <c r="AV178">
        <v>6</v>
      </c>
      <c r="AW178">
        <v>0</v>
      </c>
      <c r="AX178" s="38">
        <v>1850.55</v>
      </c>
      <c r="AY178" t="s">
        <v>12</v>
      </c>
      <c r="AZ178" t="s">
        <v>11</v>
      </c>
      <c r="BA178" t="s">
        <v>23</v>
      </c>
      <c r="BB178" s="35">
        <f>DATE(AT178,MATCH(AU178,{"Jan","Feb","Mar","Apr","May","Jun","Jul","Aug","Sep","Oct","Nov","Dec"}, 0),AV178)</f>
        <v>34674</v>
      </c>
      <c r="BC178" s="20">
        <f t="shared" si="53"/>
        <v>28</v>
      </c>
    </row>
    <row r="179" spans="2:55" ht="15.5" hidden="1" x14ac:dyDescent="0.35">
      <c r="B179" s="1" t="s">
        <v>2199</v>
      </c>
      <c r="C179" t="str">
        <f>VLOOKUP(B179,Z178:AE2513,2,FALSE)</f>
        <v>Scheer,</v>
      </c>
      <c r="D179">
        <f t="shared" si="36"/>
        <v>49.24</v>
      </c>
      <c r="E179">
        <f t="shared" si="37"/>
        <v>4.45</v>
      </c>
      <c r="F179" t="str">
        <f t="shared" si="38"/>
        <v>No</v>
      </c>
      <c r="G179" t="str">
        <f t="shared" si="39"/>
        <v>No</v>
      </c>
      <c r="H179" t="str">
        <f t="shared" si="40"/>
        <v>No</v>
      </c>
      <c r="I179">
        <f t="shared" si="41"/>
        <v>0</v>
      </c>
      <c r="J179" t="str">
        <f t="shared" si="42"/>
        <v>Yes</v>
      </c>
      <c r="K179" t="str">
        <f t="shared" si="43"/>
        <v>OBESITY</v>
      </c>
      <c r="L179" t="str">
        <f t="shared" si="44"/>
        <v>normal</v>
      </c>
      <c r="M179" s="34">
        <f t="shared" si="45"/>
        <v>38348</v>
      </c>
      <c r="N179" s="36">
        <f t="shared" si="46"/>
        <v>1863.45</v>
      </c>
      <c r="O179" s="23" t="str">
        <f t="shared" si="47"/>
        <v>tier - 3</v>
      </c>
      <c r="P179" s="34" t="str">
        <f t="shared" si="48"/>
        <v>tier - 1</v>
      </c>
      <c r="Q179" s="34" t="str">
        <f t="shared" si="49"/>
        <v>R1025</v>
      </c>
      <c r="R179" s="23">
        <f t="shared" si="50"/>
        <v>18</v>
      </c>
      <c r="Z179" s="1" t="s">
        <v>2199</v>
      </c>
      <c r="AA179" s="1" t="s">
        <v>5098</v>
      </c>
      <c r="AB179" t="s">
        <v>4743</v>
      </c>
      <c r="AC179" t="s">
        <v>4976</v>
      </c>
      <c r="AG179" t="s">
        <v>2199</v>
      </c>
      <c r="AH179">
        <v>49.24</v>
      </c>
      <c r="AI179">
        <v>4.45</v>
      </c>
      <c r="AJ179" s="20" t="s">
        <v>2380</v>
      </c>
      <c r="AK179" t="s">
        <v>2380</v>
      </c>
      <c r="AL179" t="s">
        <v>2380</v>
      </c>
      <c r="AM179" s="29">
        <v>0</v>
      </c>
      <c r="AN179" s="20" t="s">
        <v>2383</v>
      </c>
      <c r="AO179" s="20" t="str">
        <f t="shared" si="51"/>
        <v>OBESITY</v>
      </c>
      <c r="AP179" s="20" t="str">
        <f t="shared" si="52"/>
        <v>normal</v>
      </c>
      <c r="AS179" t="s">
        <v>199</v>
      </c>
      <c r="AT179">
        <v>2004</v>
      </c>
      <c r="AU179" s="28" t="s">
        <v>30</v>
      </c>
      <c r="AV179">
        <v>27</v>
      </c>
      <c r="AW179">
        <v>0</v>
      </c>
      <c r="AX179" s="38">
        <v>1863.45</v>
      </c>
      <c r="AY179" t="s">
        <v>12</v>
      </c>
      <c r="AZ179" t="s">
        <v>16</v>
      </c>
      <c r="BA179" t="s">
        <v>200</v>
      </c>
      <c r="BB179" s="35">
        <f>DATE(AT179,MATCH(AU179,{"Jan","Feb","Mar","Apr","May","Jun","Jul","Aug","Sep","Oct","Nov","Dec"}, 0),AV179)</f>
        <v>38348</v>
      </c>
      <c r="BC179" s="20">
        <f t="shared" si="53"/>
        <v>18</v>
      </c>
    </row>
    <row r="180" spans="2:55" ht="15.5" hidden="1" x14ac:dyDescent="0.35">
      <c r="B180" s="1" t="s">
        <v>2198</v>
      </c>
      <c r="C180" t="str">
        <f>VLOOKUP(B180,Z179:AE2514,2,FALSE)</f>
        <v>Rankin,</v>
      </c>
      <c r="D180">
        <f t="shared" si="36"/>
        <v>54.4</v>
      </c>
      <c r="E180">
        <f t="shared" si="37"/>
        <v>5.22</v>
      </c>
      <c r="F180" t="str">
        <f t="shared" si="38"/>
        <v>No</v>
      </c>
      <c r="G180" t="str">
        <f t="shared" si="39"/>
        <v>No</v>
      </c>
      <c r="H180" t="str">
        <f t="shared" si="40"/>
        <v>No</v>
      </c>
      <c r="I180">
        <f t="shared" si="41"/>
        <v>1</v>
      </c>
      <c r="J180" t="str">
        <f t="shared" si="42"/>
        <v>Yes</v>
      </c>
      <c r="K180" t="str">
        <f t="shared" si="43"/>
        <v>OBESITY</v>
      </c>
      <c r="L180" t="str">
        <f t="shared" si="44"/>
        <v>normal</v>
      </c>
      <c r="M180" s="34">
        <f t="shared" si="45"/>
        <v>35248</v>
      </c>
      <c r="N180" s="36">
        <f t="shared" si="46"/>
        <v>1865.98</v>
      </c>
      <c r="O180" s="23" t="str">
        <f t="shared" si="47"/>
        <v>tier - 3</v>
      </c>
      <c r="P180" s="34" t="str">
        <f t="shared" si="48"/>
        <v>tier - 3</v>
      </c>
      <c r="Q180" s="34" t="str">
        <f t="shared" si="49"/>
        <v>R1012</v>
      </c>
      <c r="R180" s="23">
        <f t="shared" si="50"/>
        <v>26</v>
      </c>
      <c r="Z180" s="1" t="s">
        <v>2198</v>
      </c>
      <c r="AA180" s="1" t="s">
        <v>5099</v>
      </c>
      <c r="AB180" t="s">
        <v>4746</v>
      </c>
      <c r="AC180" t="s">
        <v>5100</v>
      </c>
      <c r="AG180" t="s">
        <v>2198</v>
      </c>
      <c r="AH180">
        <v>54.4</v>
      </c>
      <c r="AI180">
        <v>5.22</v>
      </c>
      <c r="AJ180" s="20" t="s">
        <v>2380</v>
      </c>
      <c r="AK180" t="s">
        <v>2380</v>
      </c>
      <c r="AL180" t="s">
        <v>2380</v>
      </c>
      <c r="AM180" s="29">
        <v>1</v>
      </c>
      <c r="AN180" s="20" t="s">
        <v>2383</v>
      </c>
      <c r="AO180" s="20" t="str">
        <f t="shared" si="51"/>
        <v>OBESITY</v>
      </c>
      <c r="AP180" s="20" t="str">
        <f t="shared" si="52"/>
        <v>normal</v>
      </c>
      <c r="AS180" t="s">
        <v>201</v>
      </c>
      <c r="AT180">
        <v>1996</v>
      </c>
      <c r="AU180" s="28" t="s">
        <v>10</v>
      </c>
      <c r="AV180">
        <v>2</v>
      </c>
      <c r="AW180">
        <v>0</v>
      </c>
      <c r="AX180" s="38">
        <v>1865.98</v>
      </c>
      <c r="AY180" t="s">
        <v>12</v>
      </c>
      <c r="AZ180" t="s">
        <v>12</v>
      </c>
      <c r="BA180" t="s">
        <v>23</v>
      </c>
      <c r="BB180" s="35">
        <f>DATE(AT180,MATCH(AU180,{"Jan","Feb","Mar","Apr","May","Jun","Jul","Aug","Sep","Oct","Nov","Dec"}, 0),AV180)</f>
        <v>35248</v>
      </c>
      <c r="BC180" s="20">
        <f t="shared" si="53"/>
        <v>26</v>
      </c>
    </row>
    <row r="181" spans="2:55" ht="15.5" hidden="1" x14ac:dyDescent="0.35">
      <c r="B181" s="1" t="s">
        <v>2197</v>
      </c>
      <c r="C181" t="str">
        <f>VLOOKUP(B181,Z180:AE2515,2,FALSE)</f>
        <v>Ricardi,</v>
      </c>
      <c r="D181">
        <f t="shared" si="36"/>
        <v>35.53</v>
      </c>
      <c r="E181">
        <f t="shared" si="37"/>
        <v>4.6100000000000003</v>
      </c>
      <c r="F181" t="str">
        <f t="shared" si="38"/>
        <v>No</v>
      </c>
      <c r="G181" t="str">
        <f t="shared" si="39"/>
        <v>No</v>
      </c>
      <c r="H181" t="str">
        <f t="shared" si="40"/>
        <v>No</v>
      </c>
      <c r="I181">
        <f t="shared" si="41"/>
        <v>1</v>
      </c>
      <c r="J181" t="str">
        <f t="shared" si="42"/>
        <v>Yes</v>
      </c>
      <c r="K181" t="str">
        <f t="shared" si="43"/>
        <v>OBESITY</v>
      </c>
      <c r="L181" t="str">
        <f t="shared" si="44"/>
        <v>normal</v>
      </c>
      <c r="M181" s="34">
        <f t="shared" si="45"/>
        <v>37521</v>
      </c>
      <c r="N181" s="36">
        <f t="shared" si="46"/>
        <v>1875.34</v>
      </c>
      <c r="O181" s="23" t="str">
        <f t="shared" si="47"/>
        <v>tier - 3</v>
      </c>
      <c r="P181" s="34" t="str">
        <f t="shared" si="48"/>
        <v>tier - 2</v>
      </c>
      <c r="Q181" s="34" t="str">
        <f t="shared" si="49"/>
        <v>R1011</v>
      </c>
      <c r="R181" s="23">
        <f t="shared" si="50"/>
        <v>20</v>
      </c>
      <c r="Z181" s="1" t="s">
        <v>2197</v>
      </c>
      <c r="AA181" s="1" t="s">
        <v>5101</v>
      </c>
      <c r="AB181" t="s">
        <v>4746</v>
      </c>
      <c r="AC181" t="s">
        <v>4792</v>
      </c>
      <c r="AG181" t="s">
        <v>2197</v>
      </c>
      <c r="AH181">
        <v>35.53</v>
      </c>
      <c r="AI181">
        <v>4.6100000000000003</v>
      </c>
      <c r="AJ181" s="20" t="s">
        <v>2380</v>
      </c>
      <c r="AK181" t="s">
        <v>2380</v>
      </c>
      <c r="AL181" t="s">
        <v>2380</v>
      </c>
      <c r="AM181" s="29">
        <v>1</v>
      </c>
      <c r="AN181" s="20" t="s">
        <v>2383</v>
      </c>
      <c r="AO181" s="20" t="str">
        <f t="shared" si="51"/>
        <v>OBESITY</v>
      </c>
      <c r="AP181" s="20" t="str">
        <f t="shared" si="52"/>
        <v>normal</v>
      </c>
      <c r="AS181" t="s">
        <v>202</v>
      </c>
      <c r="AT181">
        <v>2002</v>
      </c>
      <c r="AU181" s="28" t="s">
        <v>20</v>
      </c>
      <c r="AV181">
        <v>22</v>
      </c>
      <c r="AW181">
        <v>0</v>
      </c>
      <c r="AX181" s="38">
        <v>1875.34</v>
      </c>
      <c r="AY181" t="s">
        <v>12</v>
      </c>
      <c r="AZ181" t="s">
        <v>11</v>
      </c>
      <c r="BA181" t="s">
        <v>42</v>
      </c>
      <c r="BB181" s="35">
        <f>DATE(AT181,MATCH(AU181,{"Jan","Feb","Mar","Apr","May","Jun","Jul","Aug","Sep","Oct","Nov","Dec"}, 0),AV181)</f>
        <v>37521</v>
      </c>
      <c r="BC181" s="20">
        <f t="shared" si="53"/>
        <v>20</v>
      </c>
    </row>
    <row r="182" spans="2:55" ht="15.5" hidden="1" x14ac:dyDescent="0.35">
      <c r="B182" s="1" t="s">
        <v>2196</v>
      </c>
      <c r="C182" t="str">
        <f>VLOOKUP(B182,Z181:AE2516,2,FALSE)</f>
        <v>Karkos,</v>
      </c>
      <c r="D182">
        <f t="shared" si="36"/>
        <v>39.729999999999997</v>
      </c>
      <c r="E182">
        <f t="shared" si="37"/>
        <v>6.24</v>
      </c>
      <c r="F182" t="str">
        <f t="shared" si="38"/>
        <v>No</v>
      </c>
      <c r="G182" t="str">
        <f t="shared" si="39"/>
        <v>No</v>
      </c>
      <c r="H182" t="str">
        <f t="shared" si="40"/>
        <v>No</v>
      </c>
      <c r="I182">
        <f t="shared" si="41"/>
        <v>0</v>
      </c>
      <c r="J182" t="str">
        <f t="shared" si="42"/>
        <v>Yes</v>
      </c>
      <c r="K182" t="str">
        <f t="shared" si="43"/>
        <v>OBESITY</v>
      </c>
      <c r="L182" t="str">
        <f t="shared" si="44"/>
        <v>pre diabeties</v>
      </c>
      <c r="M182" s="34">
        <f t="shared" si="45"/>
        <v>37558</v>
      </c>
      <c r="N182" s="36">
        <f t="shared" si="46"/>
        <v>1877.93</v>
      </c>
      <c r="O182" s="23" t="str">
        <f t="shared" si="47"/>
        <v>tier - 3</v>
      </c>
      <c r="P182" s="34" t="str">
        <f t="shared" si="48"/>
        <v>tier - 1</v>
      </c>
      <c r="Q182" s="34" t="str">
        <f t="shared" si="49"/>
        <v>R1013</v>
      </c>
      <c r="R182" s="23">
        <f t="shared" si="50"/>
        <v>20</v>
      </c>
      <c r="Z182" s="1" t="s">
        <v>2196</v>
      </c>
      <c r="AA182" s="1" t="s">
        <v>5102</v>
      </c>
      <c r="AB182" t="s">
        <v>4743</v>
      </c>
      <c r="AC182" t="s">
        <v>4752</v>
      </c>
      <c r="AD182" t="s">
        <v>4785</v>
      </c>
      <c r="AG182" t="s">
        <v>2196</v>
      </c>
      <c r="AH182">
        <v>39.729999999999997</v>
      </c>
      <c r="AI182">
        <v>6.24</v>
      </c>
      <c r="AJ182" s="20" t="s">
        <v>2380</v>
      </c>
      <c r="AK182" t="s">
        <v>2380</v>
      </c>
      <c r="AL182" t="s">
        <v>2380</v>
      </c>
      <c r="AM182" s="29">
        <v>0</v>
      </c>
      <c r="AN182" s="20" t="s">
        <v>2383</v>
      </c>
      <c r="AO182" s="20" t="str">
        <f t="shared" si="51"/>
        <v>OBESITY</v>
      </c>
      <c r="AP182" s="20" t="str">
        <f t="shared" si="52"/>
        <v>pre diabeties</v>
      </c>
      <c r="AS182" t="s">
        <v>203</v>
      </c>
      <c r="AT182">
        <v>2002</v>
      </c>
      <c r="AU182" s="28" t="s">
        <v>37</v>
      </c>
      <c r="AV182">
        <v>29</v>
      </c>
      <c r="AW182">
        <v>0</v>
      </c>
      <c r="AX182" s="38">
        <v>1877.93</v>
      </c>
      <c r="AY182" t="s">
        <v>12</v>
      </c>
      <c r="AZ182" t="s">
        <v>16</v>
      </c>
      <c r="BA182" t="s">
        <v>13</v>
      </c>
      <c r="BB182" s="35">
        <f>DATE(AT182,MATCH(AU182,{"Jan","Feb","Mar","Apr","May","Jun","Jul","Aug","Sep","Oct","Nov","Dec"}, 0),AV182)</f>
        <v>37558</v>
      </c>
      <c r="BC182" s="20">
        <f t="shared" si="53"/>
        <v>20</v>
      </c>
    </row>
    <row r="183" spans="2:55" ht="15.5" hidden="1" x14ac:dyDescent="0.35">
      <c r="B183" s="1" t="s">
        <v>2195</v>
      </c>
      <c r="C183" t="str">
        <f>VLOOKUP(B183,Z182:AE2517,2,FALSE)</f>
        <v>Price-Dierksen,</v>
      </c>
      <c r="D183">
        <f t="shared" si="36"/>
        <v>35.68</v>
      </c>
      <c r="E183">
        <f t="shared" si="37"/>
        <v>10.039999999999999</v>
      </c>
      <c r="F183" t="str">
        <f t="shared" si="38"/>
        <v>No</v>
      </c>
      <c r="G183" t="str">
        <f t="shared" si="39"/>
        <v>No</v>
      </c>
      <c r="H183" t="str">
        <f t="shared" si="40"/>
        <v>No</v>
      </c>
      <c r="I183">
        <f t="shared" si="41"/>
        <v>0</v>
      </c>
      <c r="J183" t="str">
        <f t="shared" si="42"/>
        <v>Yes</v>
      </c>
      <c r="K183" t="str">
        <f t="shared" si="43"/>
        <v>OBESITY</v>
      </c>
      <c r="L183" t="str">
        <f t="shared" si="44"/>
        <v>diabeties</v>
      </c>
      <c r="M183" s="34">
        <f t="shared" si="45"/>
        <v>37497</v>
      </c>
      <c r="N183" s="36">
        <f t="shared" si="46"/>
        <v>1880.07</v>
      </c>
      <c r="O183" s="23" t="str">
        <f t="shared" si="47"/>
        <v>tier - 3</v>
      </c>
      <c r="P183" s="34" t="str">
        <f t="shared" si="48"/>
        <v>tier - 2</v>
      </c>
      <c r="Q183" s="34" t="str">
        <f t="shared" si="49"/>
        <v>R1013</v>
      </c>
      <c r="R183" s="23">
        <f t="shared" si="50"/>
        <v>20</v>
      </c>
      <c r="Z183" s="1" t="s">
        <v>2195</v>
      </c>
      <c r="AA183" s="1" t="s">
        <v>5103</v>
      </c>
      <c r="AB183" t="s">
        <v>4743</v>
      </c>
      <c r="AC183" t="s">
        <v>5104</v>
      </c>
      <c r="AD183" t="s">
        <v>4850</v>
      </c>
      <c r="AG183" t="s">
        <v>2195</v>
      </c>
      <c r="AH183">
        <v>35.68</v>
      </c>
      <c r="AI183">
        <v>10.039999999999999</v>
      </c>
      <c r="AJ183" s="20" t="s">
        <v>2380</v>
      </c>
      <c r="AK183" t="s">
        <v>2380</v>
      </c>
      <c r="AL183" t="s">
        <v>2380</v>
      </c>
      <c r="AM183" s="29">
        <v>0</v>
      </c>
      <c r="AN183" s="20" t="s">
        <v>2383</v>
      </c>
      <c r="AO183" s="20" t="str">
        <f t="shared" si="51"/>
        <v>OBESITY</v>
      </c>
      <c r="AP183" s="20" t="str">
        <f t="shared" si="52"/>
        <v>diabeties</v>
      </c>
      <c r="AS183" t="s">
        <v>204</v>
      </c>
      <c r="AT183">
        <v>2002</v>
      </c>
      <c r="AU183" s="28" t="s">
        <v>35</v>
      </c>
      <c r="AV183">
        <v>29</v>
      </c>
      <c r="AW183">
        <v>0</v>
      </c>
      <c r="AX183" s="38">
        <v>1880.07</v>
      </c>
      <c r="AY183" t="s">
        <v>12</v>
      </c>
      <c r="AZ183" t="s">
        <v>11</v>
      </c>
      <c r="BA183" t="s">
        <v>13</v>
      </c>
      <c r="BB183" s="35">
        <f>DATE(AT183,MATCH(AU183,{"Jan","Feb","Mar","Apr","May","Jun","Jul","Aug","Sep","Oct","Nov","Dec"}, 0),AV183)</f>
        <v>37497</v>
      </c>
      <c r="BC183" s="20">
        <f t="shared" si="53"/>
        <v>20</v>
      </c>
    </row>
    <row r="184" spans="2:55" ht="15.5" hidden="1" x14ac:dyDescent="0.35">
      <c r="B184" s="1" t="s">
        <v>2194</v>
      </c>
      <c r="C184" t="str">
        <f>VLOOKUP(B184,Z183:AE2518,2,FALSE)</f>
        <v>Knispel,</v>
      </c>
      <c r="D184">
        <f t="shared" si="36"/>
        <v>48.86</v>
      </c>
      <c r="E184">
        <f t="shared" si="37"/>
        <v>6.09</v>
      </c>
      <c r="F184" t="str">
        <f t="shared" si="38"/>
        <v>No</v>
      </c>
      <c r="G184" t="str">
        <f t="shared" si="39"/>
        <v>No</v>
      </c>
      <c r="H184" t="str">
        <f t="shared" si="40"/>
        <v>No</v>
      </c>
      <c r="I184">
        <f t="shared" si="41"/>
        <v>0</v>
      </c>
      <c r="J184" t="str">
        <f t="shared" si="42"/>
        <v>Yes</v>
      </c>
      <c r="K184" t="str">
        <f t="shared" si="43"/>
        <v>OBESITY</v>
      </c>
      <c r="L184" t="str">
        <f t="shared" si="44"/>
        <v>pre diabeties</v>
      </c>
      <c r="M184" s="34">
        <f t="shared" si="45"/>
        <v>37489</v>
      </c>
      <c r="N184" s="36">
        <f t="shared" si="46"/>
        <v>1880.49</v>
      </c>
      <c r="O184" s="23" t="str">
        <f t="shared" si="47"/>
        <v>tier - 3</v>
      </c>
      <c r="P184" s="34" t="str">
        <f t="shared" si="48"/>
        <v>tier - 1</v>
      </c>
      <c r="Q184" s="34" t="str">
        <f t="shared" si="49"/>
        <v>R1011</v>
      </c>
      <c r="R184" s="23">
        <f t="shared" si="50"/>
        <v>20</v>
      </c>
      <c r="Z184" s="1" t="s">
        <v>2194</v>
      </c>
      <c r="AA184" s="1" t="s">
        <v>5105</v>
      </c>
      <c r="AB184" t="s">
        <v>4743</v>
      </c>
      <c r="AC184" t="s">
        <v>5106</v>
      </c>
      <c r="AG184" t="s">
        <v>2194</v>
      </c>
      <c r="AH184">
        <v>48.86</v>
      </c>
      <c r="AI184">
        <v>6.09</v>
      </c>
      <c r="AJ184" s="20" t="s">
        <v>2380</v>
      </c>
      <c r="AK184" t="s">
        <v>2380</v>
      </c>
      <c r="AL184" t="s">
        <v>2380</v>
      </c>
      <c r="AM184" s="29">
        <v>0</v>
      </c>
      <c r="AN184" s="20" t="s">
        <v>2383</v>
      </c>
      <c r="AO184" s="20" t="str">
        <f t="shared" si="51"/>
        <v>OBESITY</v>
      </c>
      <c r="AP184" s="20" t="str">
        <f t="shared" si="52"/>
        <v>pre diabeties</v>
      </c>
      <c r="AS184" t="s">
        <v>205</v>
      </c>
      <c r="AT184">
        <v>2002</v>
      </c>
      <c r="AU184" s="28" t="s">
        <v>35</v>
      </c>
      <c r="AV184">
        <v>21</v>
      </c>
      <c r="AW184">
        <v>0</v>
      </c>
      <c r="AX184" s="38">
        <v>1880.49</v>
      </c>
      <c r="AY184" t="s">
        <v>12</v>
      </c>
      <c r="AZ184" t="s">
        <v>16</v>
      </c>
      <c r="BA184" t="s">
        <v>42</v>
      </c>
      <c r="BB184" s="35">
        <f>DATE(AT184,MATCH(AU184,{"Jan","Feb","Mar","Apr","May","Jun","Jul","Aug","Sep","Oct","Nov","Dec"}, 0),AV184)</f>
        <v>37489</v>
      </c>
      <c r="BC184" s="20">
        <f t="shared" si="53"/>
        <v>20</v>
      </c>
    </row>
    <row r="185" spans="2:55" ht="15.5" hidden="1" x14ac:dyDescent="0.35">
      <c r="B185" s="1" t="s">
        <v>2193</v>
      </c>
      <c r="C185" t="str">
        <f>VLOOKUP(B185,Z184:AE2519,2,FALSE)</f>
        <v>King,</v>
      </c>
      <c r="D185">
        <f t="shared" si="36"/>
        <v>34.799999999999997</v>
      </c>
      <c r="E185">
        <f t="shared" si="37"/>
        <v>11.4</v>
      </c>
      <c r="F185" t="str">
        <f t="shared" si="38"/>
        <v>yes</v>
      </c>
      <c r="G185" t="str">
        <f t="shared" si="39"/>
        <v>No</v>
      </c>
      <c r="H185" t="str">
        <f t="shared" si="40"/>
        <v>Yes</v>
      </c>
      <c r="I185">
        <f t="shared" si="41"/>
        <v>1</v>
      </c>
      <c r="J185" t="str">
        <f t="shared" si="42"/>
        <v>No</v>
      </c>
      <c r="K185" t="str">
        <f t="shared" si="43"/>
        <v>OBESITY</v>
      </c>
      <c r="L185" t="str">
        <f t="shared" si="44"/>
        <v>diabeties</v>
      </c>
      <c r="M185" s="34">
        <f t="shared" si="45"/>
        <v>37113</v>
      </c>
      <c r="N185" s="36">
        <f t="shared" si="46"/>
        <v>1906.36</v>
      </c>
      <c r="O185" s="23" t="str">
        <f t="shared" si="47"/>
        <v>tier - 3</v>
      </c>
      <c r="P185" s="34" t="str">
        <f t="shared" si="48"/>
        <v>tier - 1</v>
      </c>
      <c r="Q185" s="34" t="str">
        <f t="shared" si="49"/>
        <v>R1012</v>
      </c>
      <c r="R185" s="23">
        <f t="shared" si="50"/>
        <v>21</v>
      </c>
      <c r="Z185" s="1" t="s">
        <v>2193</v>
      </c>
      <c r="AA185" s="1" t="s">
        <v>5107</v>
      </c>
      <c r="AB185" t="s">
        <v>4743</v>
      </c>
      <c r="AC185" t="s">
        <v>4784</v>
      </c>
      <c r="AD185" t="s">
        <v>4850</v>
      </c>
      <c r="AG185" t="s">
        <v>2193</v>
      </c>
      <c r="AH185">
        <v>34.799999999999997</v>
      </c>
      <c r="AI185">
        <v>11.4</v>
      </c>
      <c r="AJ185" s="20" t="s">
        <v>2382</v>
      </c>
      <c r="AK185" t="s">
        <v>2380</v>
      </c>
      <c r="AL185" t="s">
        <v>2383</v>
      </c>
      <c r="AM185" s="29">
        <v>1</v>
      </c>
      <c r="AN185" s="20" t="s">
        <v>2380</v>
      </c>
      <c r="AO185" s="20" t="str">
        <f t="shared" si="51"/>
        <v>OBESITY</v>
      </c>
      <c r="AP185" s="20" t="str">
        <f t="shared" si="52"/>
        <v>diabeties</v>
      </c>
      <c r="AS185" t="s">
        <v>206</v>
      </c>
      <c r="AT185">
        <v>2001</v>
      </c>
      <c r="AU185" s="28" t="s">
        <v>35</v>
      </c>
      <c r="AV185">
        <v>10</v>
      </c>
      <c r="AW185">
        <v>0</v>
      </c>
      <c r="AX185" s="38">
        <v>1906.36</v>
      </c>
      <c r="AY185" t="s">
        <v>12</v>
      </c>
      <c r="AZ185" t="s">
        <v>16</v>
      </c>
      <c r="BA185" t="s">
        <v>23</v>
      </c>
      <c r="BB185" s="35">
        <f>DATE(AT185,MATCH(AU185,{"Jan","Feb","Mar","Apr","May","Jun","Jul","Aug","Sep","Oct","Nov","Dec"}, 0),AV185)</f>
        <v>37113</v>
      </c>
      <c r="BC185" s="20">
        <f t="shared" si="53"/>
        <v>21</v>
      </c>
    </row>
    <row r="186" spans="2:55" ht="15.5" hidden="1" x14ac:dyDescent="0.35">
      <c r="B186" s="1" t="s">
        <v>2192</v>
      </c>
      <c r="C186" t="str">
        <f>VLOOKUP(B186,Z185:AE2520,2,FALSE)</f>
        <v>Samuelson,</v>
      </c>
      <c r="D186">
        <f t="shared" si="36"/>
        <v>32.49</v>
      </c>
      <c r="E186">
        <f t="shared" si="37"/>
        <v>4.29</v>
      </c>
      <c r="F186" t="str">
        <f t="shared" si="38"/>
        <v>No</v>
      </c>
      <c r="G186" t="str">
        <f t="shared" si="39"/>
        <v>No</v>
      </c>
      <c r="H186" t="str">
        <f t="shared" si="40"/>
        <v>Yes</v>
      </c>
      <c r="I186">
        <f t="shared" si="41"/>
        <v>1</v>
      </c>
      <c r="J186" t="str">
        <f t="shared" si="42"/>
        <v>Yes</v>
      </c>
      <c r="K186" t="str">
        <f t="shared" si="43"/>
        <v>OBESITY</v>
      </c>
      <c r="L186" t="str">
        <f t="shared" si="44"/>
        <v>normal</v>
      </c>
      <c r="M186" s="34">
        <f t="shared" si="45"/>
        <v>34613</v>
      </c>
      <c r="N186" s="36">
        <f t="shared" si="46"/>
        <v>1908.9</v>
      </c>
      <c r="O186" s="23" t="str">
        <f t="shared" si="47"/>
        <v>tier - 3</v>
      </c>
      <c r="P186" s="34" t="str">
        <f t="shared" si="48"/>
        <v>tier - 3</v>
      </c>
      <c r="Q186" s="34" t="str">
        <f t="shared" si="49"/>
        <v>R1013</v>
      </c>
      <c r="R186" s="23">
        <f t="shared" si="50"/>
        <v>28</v>
      </c>
      <c r="Z186" s="1" t="s">
        <v>2192</v>
      </c>
      <c r="AA186" s="1" t="s">
        <v>5108</v>
      </c>
      <c r="AB186" t="s">
        <v>4743</v>
      </c>
      <c r="AC186" t="s">
        <v>5109</v>
      </c>
      <c r="AD186" t="s">
        <v>4811</v>
      </c>
      <c r="AG186" t="s">
        <v>2192</v>
      </c>
      <c r="AH186">
        <v>32.49</v>
      </c>
      <c r="AI186">
        <v>4.29</v>
      </c>
      <c r="AJ186" s="20" t="s">
        <v>2380</v>
      </c>
      <c r="AK186" t="s">
        <v>2380</v>
      </c>
      <c r="AL186" t="s">
        <v>2383</v>
      </c>
      <c r="AM186" s="29">
        <v>1</v>
      </c>
      <c r="AN186" s="20" t="s">
        <v>2383</v>
      </c>
      <c r="AO186" s="20" t="str">
        <f t="shared" si="51"/>
        <v>OBESITY</v>
      </c>
      <c r="AP186" s="20" t="str">
        <f t="shared" si="52"/>
        <v>normal</v>
      </c>
      <c r="AS186" t="s">
        <v>207</v>
      </c>
      <c r="AT186">
        <v>1994</v>
      </c>
      <c r="AU186" s="28" t="s">
        <v>37</v>
      </c>
      <c r="AV186">
        <v>6</v>
      </c>
      <c r="AW186">
        <v>0</v>
      </c>
      <c r="AX186" s="38">
        <v>1908.9</v>
      </c>
      <c r="AY186" t="s">
        <v>12</v>
      </c>
      <c r="AZ186" t="s">
        <v>12</v>
      </c>
      <c r="BA186" t="s">
        <v>13</v>
      </c>
      <c r="BB186" s="35">
        <f>DATE(AT186,MATCH(AU186,{"Jan","Feb","Mar","Apr","May","Jun","Jul","Aug","Sep","Oct","Nov","Dec"}, 0),AV186)</f>
        <v>34613</v>
      </c>
      <c r="BC186" s="20">
        <f t="shared" si="53"/>
        <v>28</v>
      </c>
    </row>
    <row r="187" spans="2:55" ht="15.5" hidden="1" x14ac:dyDescent="0.35">
      <c r="B187" s="1" t="s">
        <v>2191</v>
      </c>
      <c r="C187" t="str">
        <f>VLOOKUP(B187,Z186:AE2521,2,FALSE)</f>
        <v>Fredsall,</v>
      </c>
      <c r="D187">
        <f t="shared" si="36"/>
        <v>39</v>
      </c>
      <c r="E187">
        <f t="shared" si="37"/>
        <v>5.7</v>
      </c>
      <c r="F187" t="str">
        <f t="shared" si="38"/>
        <v>No</v>
      </c>
      <c r="G187" t="str">
        <f t="shared" si="39"/>
        <v>No</v>
      </c>
      <c r="H187" t="str">
        <f t="shared" si="40"/>
        <v>No</v>
      </c>
      <c r="I187">
        <f t="shared" si="41"/>
        <v>2</v>
      </c>
      <c r="J187" t="str">
        <f t="shared" si="42"/>
        <v>Yes</v>
      </c>
      <c r="K187" t="str">
        <f t="shared" si="43"/>
        <v>OBESITY</v>
      </c>
      <c r="L187" t="str">
        <f t="shared" si="44"/>
        <v>pre diabeties</v>
      </c>
      <c r="M187" s="34">
        <f t="shared" si="45"/>
        <v>37106</v>
      </c>
      <c r="N187" s="36">
        <f t="shared" si="46"/>
        <v>1909.53</v>
      </c>
      <c r="O187" s="23" t="str">
        <f t="shared" si="47"/>
        <v>tier - 3</v>
      </c>
      <c r="P187" s="34" t="str">
        <f t="shared" si="48"/>
        <v>tier - 3</v>
      </c>
      <c r="Q187" s="34" t="str">
        <f t="shared" si="49"/>
        <v>R1012</v>
      </c>
      <c r="R187" s="23">
        <f t="shared" si="50"/>
        <v>21</v>
      </c>
      <c r="Z187" s="1" t="s">
        <v>2191</v>
      </c>
      <c r="AA187" s="1" t="s">
        <v>5110</v>
      </c>
      <c r="AB187" t="s">
        <v>4746</v>
      </c>
      <c r="AC187" t="s">
        <v>5111</v>
      </c>
      <c r="AG187" t="s">
        <v>2191</v>
      </c>
      <c r="AH187">
        <v>39</v>
      </c>
      <c r="AI187">
        <v>5.7</v>
      </c>
      <c r="AJ187" s="20" t="s">
        <v>2380</v>
      </c>
      <c r="AK187" t="s">
        <v>2380</v>
      </c>
      <c r="AL187" t="s">
        <v>2380</v>
      </c>
      <c r="AM187" s="29">
        <v>2</v>
      </c>
      <c r="AN187" s="20" t="s">
        <v>2383</v>
      </c>
      <c r="AO187" s="20" t="str">
        <f t="shared" si="51"/>
        <v>OBESITY</v>
      </c>
      <c r="AP187" s="20" t="str">
        <f t="shared" si="52"/>
        <v>pre diabeties</v>
      </c>
      <c r="AS187" t="s">
        <v>208</v>
      </c>
      <c r="AT187">
        <v>2001</v>
      </c>
      <c r="AU187" s="28" t="s">
        <v>35</v>
      </c>
      <c r="AV187">
        <v>3</v>
      </c>
      <c r="AW187">
        <v>0</v>
      </c>
      <c r="AX187" s="38">
        <v>1909.53</v>
      </c>
      <c r="AY187" t="s">
        <v>12</v>
      </c>
      <c r="AZ187" t="s">
        <v>12</v>
      </c>
      <c r="BA187" t="s">
        <v>23</v>
      </c>
      <c r="BB187" s="35">
        <f>DATE(AT187,MATCH(AU187,{"Jan","Feb","Mar","Apr","May","Jun","Jul","Aug","Sep","Oct","Nov","Dec"}, 0),AV187)</f>
        <v>37106</v>
      </c>
      <c r="BC187" s="20">
        <f t="shared" si="53"/>
        <v>21</v>
      </c>
    </row>
    <row r="188" spans="2:55" ht="15.5" hidden="1" x14ac:dyDescent="0.35">
      <c r="B188" s="1" t="s">
        <v>2190</v>
      </c>
      <c r="C188" t="str">
        <f>VLOOKUP(B188,Z187:AE2522,2,FALSE)</f>
        <v>Eggleston,</v>
      </c>
      <c r="D188">
        <f t="shared" si="36"/>
        <v>35.299999999999997</v>
      </c>
      <c r="E188">
        <f t="shared" si="37"/>
        <v>6.09</v>
      </c>
      <c r="F188" t="str">
        <f t="shared" si="38"/>
        <v>No</v>
      </c>
      <c r="G188" t="str">
        <f t="shared" si="39"/>
        <v>No</v>
      </c>
      <c r="H188" t="str">
        <f t="shared" si="40"/>
        <v>No</v>
      </c>
      <c r="I188">
        <f t="shared" si="41"/>
        <v>1</v>
      </c>
      <c r="J188" t="str">
        <f t="shared" si="42"/>
        <v>Yes</v>
      </c>
      <c r="K188" t="str">
        <f t="shared" si="43"/>
        <v>OBESITY</v>
      </c>
      <c r="L188" t="str">
        <f t="shared" si="44"/>
        <v>pre diabeties</v>
      </c>
      <c r="M188" s="34">
        <f t="shared" si="45"/>
        <v>37234</v>
      </c>
      <c r="N188" s="36">
        <f t="shared" si="46"/>
        <v>1917.32</v>
      </c>
      <c r="O188" s="23" t="str">
        <f t="shared" si="47"/>
        <v>tier - 3</v>
      </c>
      <c r="P188" s="34" t="str">
        <f t="shared" si="48"/>
        <v>tier - 2</v>
      </c>
      <c r="Q188" s="34" t="str">
        <f t="shared" si="49"/>
        <v>R1012</v>
      </c>
      <c r="R188" s="23">
        <f t="shared" si="50"/>
        <v>21</v>
      </c>
      <c r="Z188" s="1" t="s">
        <v>2190</v>
      </c>
      <c r="AA188" s="1" t="s">
        <v>5112</v>
      </c>
      <c r="AB188" t="s">
        <v>4746</v>
      </c>
      <c r="AC188" t="s">
        <v>5113</v>
      </c>
      <c r="AG188" t="s">
        <v>2190</v>
      </c>
      <c r="AH188">
        <v>35.299999999999997</v>
      </c>
      <c r="AI188">
        <v>6.09</v>
      </c>
      <c r="AJ188" s="20" t="s">
        <v>2380</v>
      </c>
      <c r="AK188" t="s">
        <v>2380</v>
      </c>
      <c r="AL188" t="s">
        <v>2380</v>
      </c>
      <c r="AM188" s="29">
        <v>1</v>
      </c>
      <c r="AN188" s="20" t="s">
        <v>2383</v>
      </c>
      <c r="AO188" s="20" t="str">
        <f t="shared" si="51"/>
        <v>OBESITY</v>
      </c>
      <c r="AP188" s="20" t="str">
        <f t="shared" si="52"/>
        <v>pre diabeties</v>
      </c>
      <c r="AS188" t="s">
        <v>209</v>
      </c>
      <c r="AT188">
        <v>2001</v>
      </c>
      <c r="AU188" s="28" t="s">
        <v>30</v>
      </c>
      <c r="AV188">
        <v>9</v>
      </c>
      <c r="AW188">
        <v>0</v>
      </c>
      <c r="AX188" s="38">
        <v>1917.32</v>
      </c>
      <c r="AY188" t="s">
        <v>12</v>
      </c>
      <c r="AZ188" t="s">
        <v>11</v>
      </c>
      <c r="BA188" t="s">
        <v>23</v>
      </c>
      <c r="BB188" s="35">
        <f>DATE(AT188,MATCH(AU188,{"Jan","Feb","Mar","Apr","May","Jun","Jul","Aug","Sep","Oct","Nov","Dec"}, 0),AV188)</f>
        <v>37234</v>
      </c>
      <c r="BC188" s="20">
        <f t="shared" si="53"/>
        <v>21</v>
      </c>
    </row>
    <row r="189" spans="2:55" ht="15.5" hidden="1" x14ac:dyDescent="0.35">
      <c r="B189" s="1" t="s">
        <v>2189</v>
      </c>
      <c r="C189" t="str">
        <f>VLOOKUP(B189,Z188:AE2523,2,FALSE)</f>
        <v>Palombaro,</v>
      </c>
      <c r="D189">
        <f t="shared" si="36"/>
        <v>33.42</v>
      </c>
      <c r="E189">
        <f t="shared" si="37"/>
        <v>10.67</v>
      </c>
      <c r="F189" t="str">
        <f t="shared" si="38"/>
        <v>No</v>
      </c>
      <c r="G189" t="str">
        <f t="shared" si="39"/>
        <v>No</v>
      </c>
      <c r="H189" t="str">
        <f t="shared" si="40"/>
        <v>No</v>
      </c>
      <c r="I189">
        <f t="shared" si="41"/>
        <v>0</v>
      </c>
      <c r="J189" t="str">
        <f t="shared" si="42"/>
        <v>Yes</v>
      </c>
      <c r="K189" t="str">
        <f t="shared" si="43"/>
        <v>OBESITY</v>
      </c>
      <c r="L189" t="str">
        <f t="shared" si="44"/>
        <v>diabeties</v>
      </c>
      <c r="M189" s="34">
        <f t="shared" si="45"/>
        <v>37506</v>
      </c>
      <c r="N189" s="36">
        <f t="shared" si="46"/>
        <v>1964.78</v>
      </c>
      <c r="O189" s="23" t="str">
        <f t="shared" si="47"/>
        <v>tier - 3</v>
      </c>
      <c r="P189" s="34" t="str">
        <f t="shared" si="48"/>
        <v>tier - 1</v>
      </c>
      <c r="Q189" s="34" t="str">
        <f t="shared" si="49"/>
        <v>R1011</v>
      </c>
      <c r="R189" s="23">
        <f t="shared" si="50"/>
        <v>20</v>
      </c>
      <c r="Z189" s="1" t="s">
        <v>2189</v>
      </c>
      <c r="AA189" s="1" t="s">
        <v>5114</v>
      </c>
      <c r="AB189" t="s">
        <v>4746</v>
      </c>
      <c r="AC189" t="s">
        <v>4747</v>
      </c>
      <c r="AD189" t="s">
        <v>5115</v>
      </c>
      <c r="AG189" t="s">
        <v>2189</v>
      </c>
      <c r="AH189">
        <v>33.42</v>
      </c>
      <c r="AI189">
        <v>10.67</v>
      </c>
      <c r="AJ189" s="20" t="s">
        <v>2380</v>
      </c>
      <c r="AK189" t="s">
        <v>2380</v>
      </c>
      <c r="AL189" t="s">
        <v>2380</v>
      </c>
      <c r="AM189" s="29">
        <v>0</v>
      </c>
      <c r="AN189" s="20" t="s">
        <v>2383</v>
      </c>
      <c r="AO189" s="20" t="str">
        <f t="shared" si="51"/>
        <v>OBESITY</v>
      </c>
      <c r="AP189" s="20" t="str">
        <f t="shared" si="52"/>
        <v>diabeties</v>
      </c>
      <c r="AS189" t="s">
        <v>210</v>
      </c>
      <c r="AT189">
        <v>2002</v>
      </c>
      <c r="AU189" s="28" t="s">
        <v>20</v>
      </c>
      <c r="AV189">
        <v>7</v>
      </c>
      <c r="AW189">
        <v>1</v>
      </c>
      <c r="AX189" s="38">
        <v>1964.78</v>
      </c>
      <c r="AY189" t="s">
        <v>12</v>
      </c>
      <c r="AZ189" t="s">
        <v>16</v>
      </c>
      <c r="BA189" t="s">
        <v>42</v>
      </c>
      <c r="BB189" s="35">
        <f>DATE(AT189,MATCH(AU189,{"Jan","Feb","Mar","Apr","May","Jun","Jul","Aug","Sep","Oct","Nov","Dec"}, 0),AV189)</f>
        <v>37506</v>
      </c>
      <c r="BC189" s="20">
        <f t="shared" si="53"/>
        <v>20</v>
      </c>
    </row>
    <row r="190" spans="2:55" ht="15.5" hidden="1" x14ac:dyDescent="0.35">
      <c r="B190" s="1" t="s">
        <v>2188</v>
      </c>
      <c r="C190" t="str">
        <f>VLOOKUP(B190,Z189:AE2524,2,FALSE)</f>
        <v>Silva,</v>
      </c>
      <c r="D190">
        <f t="shared" si="36"/>
        <v>37.18</v>
      </c>
      <c r="E190">
        <f t="shared" si="37"/>
        <v>6.75</v>
      </c>
      <c r="F190" t="str">
        <f t="shared" si="38"/>
        <v>yes</v>
      </c>
      <c r="G190" t="str">
        <f t="shared" si="39"/>
        <v>No</v>
      </c>
      <c r="H190" t="str">
        <f t="shared" si="40"/>
        <v>No</v>
      </c>
      <c r="I190">
        <f t="shared" si="41"/>
        <v>2</v>
      </c>
      <c r="J190" t="str">
        <f t="shared" si="42"/>
        <v>Yes</v>
      </c>
      <c r="K190" t="str">
        <f t="shared" si="43"/>
        <v>OBESITY</v>
      </c>
      <c r="L190" t="str">
        <f t="shared" si="44"/>
        <v>diabeties</v>
      </c>
      <c r="M190" s="34">
        <f t="shared" si="45"/>
        <v>37466</v>
      </c>
      <c r="N190" s="36">
        <f t="shared" si="46"/>
        <v>1967.02</v>
      </c>
      <c r="O190" s="23" t="str">
        <f t="shared" si="47"/>
        <v>tier - 3</v>
      </c>
      <c r="P190" s="34" t="str">
        <f t="shared" si="48"/>
        <v>tier - 2</v>
      </c>
      <c r="Q190" s="34" t="str">
        <f t="shared" si="49"/>
        <v>R1016</v>
      </c>
      <c r="R190" s="23">
        <f t="shared" si="50"/>
        <v>20</v>
      </c>
      <c r="Z190" s="1" t="s">
        <v>2188</v>
      </c>
      <c r="AA190" s="1" t="s">
        <v>5116</v>
      </c>
      <c r="AB190" t="s">
        <v>4746</v>
      </c>
      <c r="AC190" t="s">
        <v>4830</v>
      </c>
      <c r="AD190" t="s">
        <v>4816</v>
      </c>
      <c r="AG190" t="s">
        <v>2188</v>
      </c>
      <c r="AH190">
        <v>37.18</v>
      </c>
      <c r="AI190">
        <v>6.75</v>
      </c>
      <c r="AJ190" s="20" t="s">
        <v>2382</v>
      </c>
      <c r="AK190" t="s">
        <v>2380</v>
      </c>
      <c r="AL190" t="s">
        <v>2380</v>
      </c>
      <c r="AM190" s="29">
        <v>2</v>
      </c>
      <c r="AN190" s="20" t="s">
        <v>2383</v>
      </c>
      <c r="AO190" s="20" t="str">
        <f t="shared" si="51"/>
        <v>OBESITY</v>
      </c>
      <c r="AP190" s="20" t="str">
        <f t="shared" si="52"/>
        <v>diabeties</v>
      </c>
      <c r="AS190" t="s">
        <v>211</v>
      </c>
      <c r="AT190">
        <v>2002</v>
      </c>
      <c r="AU190" s="28" t="s">
        <v>10</v>
      </c>
      <c r="AV190">
        <v>29</v>
      </c>
      <c r="AW190">
        <v>0</v>
      </c>
      <c r="AX190" s="38">
        <v>1967.02</v>
      </c>
      <c r="AY190" t="s">
        <v>12</v>
      </c>
      <c r="AZ190" t="s">
        <v>11</v>
      </c>
      <c r="BA190" t="s">
        <v>168</v>
      </c>
      <c r="BB190" s="35">
        <f>DATE(AT190,MATCH(AU190,{"Jan","Feb","Mar","Apr","May","Jun","Jul","Aug","Sep","Oct","Nov","Dec"}, 0),AV190)</f>
        <v>37466</v>
      </c>
      <c r="BC190" s="20">
        <f t="shared" si="53"/>
        <v>20</v>
      </c>
    </row>
    <row r="191" spans="2:55" ht="15.5" hidden="1" x14ac:dyDescent="0.35">
      <c r="B191" s="1" t="s">
        <v>2187</v>
      </c>
      <c r="C191" t="str">
        <f>VLOOKUP(B191,Z190:AE2525,2,FALSE)</f>
        <v>Bugala,</v>
      </c>
      <c r="D191">
        <f t="shared" si="36"/>
        <v>33.33</v>
      </c>
      <c r="E191">
        <f t="shared" si="37"/>
        <v>9.26</v>
      </c>
      <c r="F191" t="str">
        <f t="shared" si="38"/>
        <v>yes</v>
      </c>
      <c r="G191" t="str">
        <f t="shared" si="39"/>
        <v>No</v>
      </c>
      <c r="H191" t="str">
        <f t="shared" si="40"/>
        <v>No</v>
      </c>
      <c r="I191">
        <f t="shared" si="41"/>
        <v>2</v>
      </c>
      <c r="J191" t="str">
        <f t="shared" si="42"/>
        <v>No</v>
      </c>
      <c r="K191" t="str">
        <f t="shared" si="43"/>
        <v>OBESITY</v>
      </c>
      <c r="L191" t="str">
        <f t="shared" si="44"/>
        <v>diabeties</v>
      </c>
      <c r="M191" s="34">
        <f t="shared" si="45"/>
        <v>36066</v>
      </c>
      <c r="N191" s="36">
        <f t="shared" si="46"/>
        <v>1969.61</v>
      </c>
      <c r="O191" s="23" t="str">
        <f t="shared" si="47"/>
        <v>tier - 3</v>
      </c>
      <c r="P191" s="34" t="str">
        <f t="shared" si="48"/>
        <v>tier - 3</v>
      </c>
      <c r="Q191" s="34" t="str">
        <f t="shared" si="49"/>
        <v>R1011</v>
      </c>
      <c r="R191" s="23">
        <f t="shared" si="50"/>
        <v>24</v>
      </c>
      <c r="Z191" s="1" t="s">
        <v>2187</v>
      </c>
      <c r="AA191" s="1" t="s">
        <v>5117</v>
      </c>
      <c r="AB191" t="s">
        <v>4743</v>
      </c>
      <c r="AC191" t="s">
        <v>5118</v>
      </c>
      <c r="AG191" t="s">
        <v>2187</v>
      </c>
      <c r="AH191">
        <v>33.33</v>
      </c>
      <c r="AI191">
        <v>9.26</v>
      </c>
      <c r="AJ191" s="20" t="s">
        <v>2382</v>
      </c>
      <c r="AK191" t="s">
        <v>2380</v>
      </c>
      <c r="AL191" t="s">
        <v>2380</v>
      </c>
      <c r="AM191" s="29">
        <v>2</v>
      </c>
      <c r="AN191" s="20" t="s">
        <v>2380</v>
      </c>
      <c r="AO191" s="20" t="str">
        <f t="shared" si="51"/>
        <v>OBESITY</v>
      </c>
      <c r="AP191" s="20" t="str">
        <f t="shared" si="52"/>
        <v>diabeties</v>
      </c>
      <c r="AS191" t="s">
        <v>212</v>
      </c>
      <c r="AT191">
        <v>1998</v>
      </c>
      <c r="AU191" s="28" t="s">
        <v>20</v>
      </c>
      <c r="AV191">
        <v>28</v>
      </c>
      <c r="AW191">
        <v>0</v>
      </c>
      <c r="AX191" s="38">
        <v>1969.61</v>
      </c>
      <c r="AY191" t="s">
        <v>12</v>
      </c>
      <c r="AZ191" t="s">
        <v>12</v>
      </c>
      <c r="BA191" t="s">
        <v>42</v>
      </c>
      <c r="BB191" s="35">
        <f>DATE(AT191,MATCH(AU191,{"Jan","Feb","Mar","Apr","May","Jun","Jul","Aug","Sep","Oct","Nov","Dec"}, 0),AV191)</f>
        <v>36066</v>
      </c>
      <c r="BC191" s="20">
        <f t="shared" si="53"/>
        <v>24</v>
      </c>
    </row>
    <row r="192" spans="2:55" ht="15.5" hidden="1" x14ac:dyDescent="0.35">
      <c r="B192" s="1" t="s">
        <v>2186</v>
      </c>
      <c r="C192" t="str">
        <f>VLOOKUP(B192,Z191:AE2526,2,FALSE)</f>
        <v>Dublin,</v>
      </c>
      <c r="D192">
        <f t="shared" si="36"/>
        <v>53.21</v>
      </c>
      <c r="E192">
        <f t="shared" si="37"/>
        <v>4.2699999999999996</v>
      </c>
      <c r="F192" t="str">
        <f t="shared" si="38"/>
        <v>No</v>
      </c>
      <c r="G192" t="str">
        <f t="shared" si="39"/>
        <v>No</v>
      </c>
      <c r="H192" t="str">
        <f t="shared" si="40"/>
        <v>No</v>
      </c>
      <c r="I192">
        <f t="shared" si="41"/>
        <v>1</v>
      </c>
      <c r="J192" t="str">
        <f t="shared" si="42"/>
        <v>Yes</v>
      </c>
      <c r="K192" t="str">
        <f t="shared" si="43"/>
        <v>OBESITY</v>
      </c>
      <c r="L192" t="str">
        <f t="shared" si="44"/>
        <v>normal</v>
      </c>
      <c r="M192" s="34">
        <f t="shared" si="45"/>
        <v>36073</v>
      </c>
      <c r="N192" s="36">
        <f t="shared" si="46"/>
        <v>1972.95</v>
      </c>
      <c r="O192" s="23" t="str">
        <f t="shared" si="47"/>
        <v>tier - 3</v>
      </c>
      <c r="P192" s="34" t="str">
        <f t="shared" si="48"/>
        <v>tier - 1</v>
      </c>
      <c r="Q192" s="34" t="str">
        <f t="shared" si="49"/>
        <v>R1011</v>
      </c>
      <c r="R192" s="23">
        <f t="shared" si="50"/>
        <v>24</v>
      </c>
      <c r="Z192" s="1" t="s">
        <v>2186</v>
      </c>
      <c r="AA192" s="1" t="s">
        <v>5119</v>
      </c>
      <c r="AB192" t="s">
        <v>4746</v>
      </c>
      <c r="AC192" t="s">
        <v>4864</v>
      </c>
      <c r="AD192" t="s">
        <v>4992</v>
      </c>
      <c r="AG192" t="s">
        <v>2186</v>
      </c>
      <c r="AH192">
        <v>53.21</v>
      </c>
      <c r="AI192">
        <v>4.2699999999999996</v>
      </c>
      <c r="AJ192" s="20" t="s">
        <v>2380</v>
      </c>
      <c r="AK192" t="s">
        <v>2380</v>
      </c>
      <c r="AL192" t="s">
        <v>2380</v>
      </c>
      <c r="AM192" s="29">
        <v>1</v>
      </c>
      <c r="AN192" s="20" t="s">
        <v>2383</v>
      </c>
      <c r="AO192" s="20" t="str">
        <f t="shared" si="51"/>
        <v>OBESITY</v>
      </c>
      <c r="AP192" s="20" t="str">
        <f t="shared" si="52"/>
        <v>normal</v>
      </c>
      <c r="AS192" t="s">
        <v>213</v>
      </c>
      <c r="AT192">
        <v>1998</v>
      </c>
      <c r="AU192" s="28" t="s">
        <v>37</v>
      </c>
      <c r="AV192">
        <v>5</v>
      </c>
      <c r="AW192">
        <v>0</v>
      </c>
      <c r="AX192" s="38">
        <v>1972.95</v>
      </c>
      <c r="AY192" t="s">
        <v>12</v>
      </c>
      <c r="AZ192" t="s">
        <v>16</v>
      </c>
      <c r="BA192" t="s">
        <v>42</v>
      </c>
      <c r="BB192" s="35">
        <f>DATE(AT192,MATCH(AU192,{"Jan","Feb","Mar","Apr","May","Jun","Jul","Aug","Sep","Oct","Nov","Dec"}, 0),AV192)</f>
        <v>36073</v>
      </c>
      <c r="BC192" s="20">
        <f t="shared" si="53"/>
        <v>24</v>
      </c>
    </row>
    <row r="193" spans="2:55" ht="15.5" hidden="1" x14ac:dyDescent="0.35">
      <c r="B193" s="1" t="s">
        <v>2185</v>
      </c>
      <c r="C193" t="str">
        <f>VLOOKUP(B193,Z192:AE2527,2,FALSE)</f>
        <v>Cleland,</v>
      </c>
      <c r="D193">
        <f t="shared" si="36"/>
        <v>38.729999999999997</v>
      </c>
      <c r="E193">
        <f t="shared" si="37"/>
        <v>11.51</v>
      </c>
      <c r="F193" t="str">
        <f t="shared" si="38"/>
        <v>No</v>
      </c>
      <c r="G193" t="str">
        <f t="shared" si="39"/>
        <v>No</v>
      </c>
      <c r="H193" t="str">
        <f t="shared" si="40"/>
        <v>No</v>
      </c>
      <c r="I193">
        <f t="shared" si="41"/>
        <v>2</v>
      </c>
      <c r="J193" t="str">
        <f t="shared" si="42"/>
        <v>Yes</v>
      </c>
      <c r="K193" t="str">
        <f t="shared" si="43"/>
        <v>OBESITY</v>
      </c>
      <c r="L193" t="str">
        <f t="shared" si="44"/>
        <v>diabeties</v>
      </c>
      <c r="M193" s="34">
        <f t="shared" si="45"/>
        <v>36067</v>
      </c>
      <c r="N193" s="36">
        <f t="shared" si="46"/>
        <v>1977.82</v>
      </c>
      <c r="O193" s="23" t="str">
        <f t="shared" si="47"/>
        <v>tier - 3</v>
      </c>
      <c r="P193" s="34" t="str">
        <f t="shared" si="48"/>
        <v>tier - 1</v>
      </c>
      <c r="Q193" s="34" t="str">
        <f t="shared" si="49"/>
        <v>R1011</v>
      </c>
      <c r="R193" s="23">
        <f t="shared" si="50"/>
        <v>24</v>
      </c>
      <c r="Z193" s="1" t="s">
        <v>2185</v>
      </c>
      <c r="AA193" s="1" t="s">
        <v>5120</v>
      </c>
      <c r="AB193" t="s">
        <v>4746</v>
      </c>
      <c r="AC193" t="s">
        <v>5017</v>
      </c>
      <c r="AD193" t="s">
        <v>4780</v>
      </c>
      <c r="AE193" t="s">
        <v>5121</v>
      </c>
      <c r="AG193" t="s">
        <v>2185</v>
      </c>
      <c r="AH193">
        <v>38.729999999999997</v>
      </c>
      <c r="AI193">
        <v>11.51</v>
      </c>
      <c r="AJ193" s="20" t="s">
        <v>2380</v>
      </c>
      <c r="AK193" t="s">
        <v>2380</v>
      </c>
      <c r="AL193" t="s">
        <v>2380</v>
      </c>
      <c r="AM193" s="29">
        <v>2</v>
      </c>
      <c r="AN193" s="20" t="s">
        <v>2383</v>
      </c>
      <c r="AO193" s="20" t="str">
        <f t="shared" si="51"/>
        <v>OBESITY</v>
      </c>
      <c r="AP193" s="20" t="str">
        <f t="shared" si="52"/>
        <v>diabeties</v>
      </c>
      <c r="AS193" t="s">
        <v>214</v>
      </c>
      <c r="AT193">
        <v>1998</v>
      </c>
      <c r="AU193" s="28" t="s">
        <v>20</v>
      </c>
      <c r="AV193">
        <v>29</v>
      </c>
      <c r="AW193">
        <v>0</v>
      </c>
      <c r="AX193" s="38">
        <v>1977.82</v>
      </c>
      <c r="AY193" t="s">
        <v>12</v>
      </c>
      <c r="AZ193" t="s">
        <v>16</v>
      </c>
      <c r="BA193" t="s">
        <v>42</v>
      </c>
      <c r="BB193" s="35">
        <f>DATE(AT193,MATCH(AU193,{"Jan","Feb","Mar","Apr","May","Jun","Jul","Aug","Sep","Oct","Nov","Dec"}, 0),AV193)</f>
        <v>36067</v>
      </c>
      <c r="BC193" s="20">
        <f t="shared" si="53"/>
        <v>24</v>
      </c>
    </row>
    <row r="194" spans="2:55" ht="15.5" hidden="1" x14ac:dyDescent="0.35">
      <c r="B194" s="1" t="s">
        <v>2184</v>
      </c>
      <c r="C194" t="str">
        <f>VLOOKUP(B194,Z193:AE2528,2,FALSE)</f>
        <v>Evans,</v>
      </c>
      <c r="D194">
        <f t="shared" si="36"/>
        <v>29.73</v>
      </c>
      <c r="E194">
        <f t="shared" si="37"/>
        <v>7.22</v>
      </c>
      <c r="F194" t="str">
        <f t="shared" si="38"/>
        <v>No</v>
      </c>
      <c r="G194" t="str">
        <f t="shared" si="39"/>
        <v>No</v>
      </c>
      <c r="H194" t="str">
        <f t="shared" si="40"/>
        <v>No</v>
      </c>
      <c r="I194">
        <f t="shared" si="41"/>
        <v>0</v>
      </c>
      <c r="J194" t="str">
        <f t="shared" si="42"/>
        <v>Yes</v>
      </c>
      <c r="K194" t="str">
        <f t="shared" si="43"/>
        <v>OVER WEIGHT</v>
      </c>
      <c r="L194" t="str">
        <f t="shared" si="44"/>
        <v>diabeties</v>
      </c>
      <c r="M194" s="34">
        <f t="shared" si="45"/>
        <v>37453</v>
      </c>
      <c r="N194" s="36">
        <f t="shared" si="46"/>
        <v>1980.07</v>
      </c>
      <c r="O194" s="23" t="str">
        <f t="shared" si="47"/>
        <v>tier - 3</v>
      </c>
      <c r="P194" s="34" t="str">
        <f t="shared" si="48"/>
        <v>tier - 3</v>
      </c>
      <c r="Q194" s="34" t="str">
        <f t="shared" si="49"/>
        <v>R1011</v>
      </c>
      <c r="R194" s="23">
        <f t="shared" si="50"/>
        <v>20</v>
      </c>
      <c r="Z194" s="1" t="s">
        <v>2184</v>
      </c>
      <c r="AA194" s="1" t="s">
        <v>5122</v>
      </c>
      <c r="AB194" t="s">
        <v>4743</v>
      </c>
      <c r="AC194" t="s">
        <v>5123</v>
      </c>
      <c r="AG194" t="s">
        <v>2184</v>
      </c>
      <c r="AH194">
        <v>29.73</v>
      </c>
      <c r="AI194">
        <v>7.22</v>
      </c>
      <c r="AJ194" s="20" t="s">
        <v>2380</v>
      </c>
      <c r="AK194" t="s">
        <v>2380</v>
      </c>
      <c r="AL194" t="s">
        <v>2380</v>
      </c>
      <c r="AM194" s="29">
        <v>0</v>
      </c>
      <c r="AN194" s="20" t="s">
        <v>2383</v>
      </c>
      <c r="AO194" s="20" t="str">
        <f t="shared" si="51"/>
        <v>OVER WEIGHT</v>
      </c>
      <c r="AP194" s="20" t="str">
        <f t="shared" si="52"/>
        <v>diabeties</v>
      </c>
      <c r="AS194" t="s">
        <v>215</v>
      </c>
      <c r="AT194">
        <v>2002</v>
      </c>
      <c r="AU194" s="28" t="s">
        <v>10</v>
      </c>
      <c r="AV194">
        <v>16</v>
      </c>
      <c r="AW194">
        <v>1</v>
      </c>
      <c r="AX194" s="38">
        <v>1980.07</v>
      </c>
      <c r="AY194" t="s">
        <v>12</v>
      </c>
      <c r="AZ194" t="s">
        <v>12</v>
      </c>
      <c r="BA194" t="s">
        <v>42</v>
      </c>
      <c r="BB194" s="35">
        <f>DATE(AT194,MATCH(AU194,{"Jan","Feb","Mar","Apr","May","Jun","Jul","Aug","Sep","Oct","Nov","Dec"}, 0),AV194)</f>
        <v>37453</v>
      </c>
      <c r="BC194" s="20">
        <f t="shared" si="53"/>
        <v>20</v>
      </c>
    </row>
    <row r="195" spans="2:55" ht="15.5" hidden="1" x14ac:dyDescent="0.35">
      <c r="B195" s="1" t="s">
        <v>2183</v>
      </c>
      <c r="C195" t="str">
        <f>VLOOKUP(B195,Z194:AE2529,2,FALSE)</f>
        <v>Boyd,</v>
      </c>
      <c r="D195">
        <f t="shared" si="36"/>
        <v>34.700000000000003</v>
      </c>
      <c r="E195">
        <f t="shared" si="37"/>
        <v>4.37</v>
      </c>
      <c r="F195" t="str">
        <f t="shared" si="38"/>
        <v>No</v>
      </c>
      <c r="G195" t="str">
        <f t="shared" si="39"/>
        <v>No</v>
      </c>
      <c r="H195" t="str">
        <f t="shared" si="40"/>
        <v>Yes</v>
      </c>
      <c r="I195">
        <f t="shared" si="41"/>
        <v>1</v>
      </c>
      <c r="J195" t="str">
        <f t="shared" si="42"/>
        <v>Yes</v>
      </c>
      <c r="K195" t="str">
        <f t="shared" si="43"/>
        <v>OBESITY</v>
      </c>
      <c r="L195" t="str">
        <f t="shared" si="44"/>
        <v>normal</v>
      </c>
      <c r="M195" s="34">
        <f t="shared" si="45"/>
        <v>36158</v>
      </c>
      <c r="N195" s="36">
        <f t="shared" si="46"/>
        <v>1981.58</v>
      </c>
      <c r="O195" s="23" t="str">
        <f t="shared" si="47"/>
        <v>tier - 3</v>
      </c>
      <c r="P195" s="34" t="str">
        <f t="shared" si="48"/>
        <v>tier - 1</v>
      </c>
      <c r="Q195" s="34" t="str">
        <f t="shared" si="49"/>
        <v>R1013</v>
      </c>
      <c r="R195" s="23">
        <f t="shared" si="50"/>
        <v>24</v>
      </c>
      <c r="Z195" s="1" t="s">
        <v>2183</v>
      </c>
      <c r="AA195" s="1" t="s">
        <v>5124</v>
      </c>
      <c r="AB195" t="s">
        <v>4743</v>
      </c>
      <c r="AC195" t="s">
        <v>5125</v>
      </c>
      <c r="AG195" t="s">
        <v>2183</v>
      </c>
      <c r="AH195">
        <v>34.700000000000003</v>
      </c>
      <c r="AI195">
        <v>4.37</v>
      </c>
      <c r="AJ195" s="20" t="s">
        <v>2380</v>
      </c>
      <c r="AK195" t="s">
        <v>2380</v>
      </c>
      <c r="AL195" t="s">
        <v>2383</v>
      </c>
      <c r="AM195" s="29">
        <v>1</v>
      </c>
      <c r="AN195" s="20" t="s">
        <v>2383</v>
      </c>
      <c r="AO195" s="20" t="str">
        <f t="shared" si="51"/>
        <v>OBESITY</v>
      </c>
      <c r="AP195" s="20" t="str">
        <f t="shared" si="52"/>
        <v>normal</v>
      </c>
      <c r="AS195" t="s">
        <v>216</v>
      </c>
      <c r="AT195">
        <v>1998</v>
      </c>
      <c r="AU195" s="28" t="s">
        <v>30</v>
      </c>
      <c r="AV195">
        <v>29</v>
      </c>
      <c r="AW195">
        <v>0</v>
      </c>
      <c r="AX195" s="38">
        <v>1981.58</v>
      </c>
      <c r="AY195" t="s">
        <v>12</v>
      </c>
      <c r="AZ195" t="s">
        <v>16</v>
      </c>
      <c r="BA195" t="s">
        <v>13</v>
      </c>
      <c r="BB195" s="35">
        <f>DATE(AT195,MATCH(AU195,{"Jan","Feb","Mar","Apr","May","Jun","Jul","Aug","Sep","Oct","Nov","Dec"}, 0),AV195)</f>
        <v>36158</v>
      </c>
      <c r="BC195" s="20">
        <f t="shared" si="53"/>
        <v>24</v>
      </c>
    </row>
    <row r="196" spans="2:55" ht="15.5" hidden="1" x14ac:dyDescent="0.35">
      <c r="B196" s="1" t="s">
        <v>2182</v>
      </c>
      <c r="C196" t="str">
        <f>VLOOKUP(B196,Z195:AE2530,2,FALSE)</f>
        <v>Roulier,</v>
      </c>
      <c r="D196">
        <f t="shared" si="36"/>
        <v>38.28</v>
      </c>
      <c r="E196">
        <f t="shared" si="37"/>
        <v>11.56</v>
      </c>
      <c r="F196" t="str">
        <f t="shared" si="38"/>
        <v>yes</v>
      </c>
      <c r="G196" t="str">
        <f t="shared" si="39"/>
        <v>No</v>
      </c>
      <c r="H196" t="str">
        <f t="shared" si="40"/>
        <v>No</v>
      </c>
      <c r="I196">
        <f t="shared" si="41"/>
        <v>1</v>
      </c>
      <c r="J196" t="str">
        <f t="shared" si="42"/>
        <v>Yes</v>
      </c>
      <c r="K196" t="str">
        <f t="shared" si="43"/>
        <v>OBESITY</v>
      </c>
      <c r="L196" t="str">
        <f t="shared" si="44"/>
        <v>diabeties</v>
      </c>
      <c r="M196" s="34">
        <f t="shared" si="45"/>
        <v>37528</v>
      </c>
      <c r="N196" s="36">
        <f t="shared" si="46"/>
        <v>1984.45</v>
      </c>
      <c r="O196" s="23" t="str">
        <f t="shared" si="47"/>
        <v>tier - 3</v>
      </c>
      <c r="P196" s="34" t="str">
        <f t="shared" si="48"/>
        <v>tier - 3</v>
      </c>
      <c r="Q196" s="34" t="str">
        <f t="shared" si="49"/>
        <v>R1016</v>
      </c>
      <c r="R196" s="23">
        <f t="shared" si="50"/>
        <v>20</v>
      </c>
      <c r="Z196" s="1" t="s">
        <v>2182</v>
      </c>
      <c r="AA196" s="1" t="s">
        <v>5126</v>
      </c>
      <c r="AB196" t="s">
        <v>4746</v>
      </c>
      <c r="AC196" t="s">
        <v>5127</v>
      </c>
      <c r="AG196" t="s">
        <v>2182</v>
      </c>
      <c r="AH196">
        <v>38.28</v>
      </c>
      <c r="AI196">
        <v>11.56</v>
      </c>
      <c r="AJ196" s="20" t="s">
        <v>2382</v>
      </c>
      <c r="AK196" t="s">
        <v>2380</v>
      </c>
      <c r="AL196" t="s">
        <v>2380</v>
      </c>
      <c r="AM196" s="29">
        <v>1</v>
      </c>
      <c r="AN196" s="20" t="s">
        <v>2383</v>
      </c>
      <c r="AO196" s="20" t="str">
        <f t="shared" si="51"/>
        <v>OBESITY</v>
      </c>
      <c r="AP196" s="20" t="str">
        <f t="shared" si="52"/>
        <v>diabeties</v>
      </c>
      <c r="AS196" t="s">
        <v>217</v>
      </c>
      <c r="AT196">
        <v>2002</v>
      </c>
      <c r="AU196" s="28" t="s">
        <v>20</v>
      </c>
      <c r="AV196">
        <v>29</v>
      </c>
      <c r="AW196">
        <v>0</v>
      </c>
      <c r="AX196" s="38">
        <v>1984.45</v>
      </c>
      <c r="AY196" t="s">
        <v>12</v>
      </c>
      <c r="AZ196" t="s">
        <v>12</v>
      </c>
      <c r="BA196" t="s">
        <v>168</v>
      </c>
      <c r="BB196" s="35">
        <f>DATE(AT196,MATCH(AU196,{"Jan","Feb","Mar","Apr","May","Jun","Jul","Aug","Sep","Oct","Nov","Dec"}, 0),AV196)</f>
        <v>37528</v>
      </c>
      <c r="BC196" s="20">
        <f t="shared" si="53"/>
        <v>20</v>
      </c>
    </row>
    <row r="197" spans="2:55" ht="15.5" hidden="1" x14ac:dyDescent="0.35">
      <c r="B197" s="1" t="s">
        <v>2181</v>
      </c>
      <c r="C197" t="str">
        <f>VLOOKUP(B197,Z196:AE2531,2,FALSE)</f>
        <v>Mullins,</v>
      </c>
      <c r="D197">
        <f t="shared" si="36"/>
        <v>33.57</v>
      </c>
      <c r="E197">
        <f t="shared" si="37"/>
        <v>8.82</v>
      </c>
      <c r="F197" t="str">
        <f t="shared" si="38"/>
        <v>yes</v>
      </c>
      <c r="G197" t="str">
        <f t="shared" si="39"/>
        <v>No</v>
      </c>
      <c r="H197" t="str">
        <f t="shared" si="40"/>
        <v>No</v>
      </c>
      <c r="I197">
        <f t="shared" si="41"/>
        <v>0</v>
      </c>
      <c r="J197" t="str">
        <f t="shared" si="42"/>
        <v>Yes</v>
      </c>
      <c r="K197" t="str">
        <f t="shared" si="43"/>
        <v>OBESITY</v>
      </c>
      <c r="L197" t="str">
        <f t="shared" si="44"/>
        <v>diabeties</v>
      </c>
      <c r="M197" s="34">
        <f t="shared" si="45"/>
        <v>36052</v>
      </c>
      <c r="N197" s="36">
        <f t="shared" si="46"/>
        <v>1986.93</v>
      </c>
      <c r="O197" s="23" t="str">
        <f t="shared" si="47"/>
        <v>tier - 3</v>
      </c>
      <c r="P197" s="34" t="str">
        <f t="shared" si="48"/>
        <v>tier - 2</v>
      </c>
      <c r="Q197" s="34" t="str">
        <f t="shared" si="49"/>
        <v>R1013</v>
      </c>
      <c r="R197" s="23">
        <f t="shared" si="50"/>
        <v>24</v>
      </c>
      <c r="Z197" s="1" t="s">
        <v>2181</v>
      </c>
      <c r="AA197" s="1" t="s">
        <v>5128</v>
      </c>
      <c r="AB197" t="s">
        <v>4746</v>
      </c>
      <c r="AC197" t="s">
        <v>5129</v>
      </c>
      <c r="AG197" t="s">
        <v>2181</v>
      </c>
      <c r="AH197">
        <v>33.57</v>
      </c>
      <c r="AI197">
        <v>8.82</v>
      </c>
      <c r="AJ197" s="20" t="s">
        <v>2382</v>
      </c>
      <c r="AK197" t="s">
        <v>2380</v>
      </c>
      <c r="AL197" t="s">
        <v>2380</v>
      </c>
      <c r="AM197" s="29">
        <v>0</v>
      </c>
      <c r="AN197" s="20" t="s">
        <v>2383</v>
      </c>
      <c r="AO197" s="20" t="str">
        <f t="shared" si="51"/>
        <v>OBESITY</v>
      </c>
      <c r="AP197" s="20" t="str">
        <f t="shared" si="52"/>
        <v>diabeties</v>
      </c>
      <c r="AS197" t="s">
        <v>218</v>
      </c>
      <c r="AT197">
        <v>1998</v>
      </c>
      <c r="AU197" s="28" t="s">
        <v>20</v>
      </c>
      <c r="AV197">
        <v>14</v>
      </c>
      <c r="AW197">
        <v>0</v>
      </c>
      <c r="AX197" s="38">
        <v>1986.93</v>
      </c>
      <c r="AY197" t="s">
        <v>12</v>
      </c>
      <c r="AZ197" t="s">
        <v>11</v>
      </c>
      <c r="BA197" t="s">
        <v>13</v>
      </c>
      <c r="BB197" s="35">
        <f>DATE(AT197,MATCH(AU197,{"Jan","Feb","Mar","Apr","May","Jun","Jul","Aug","Sep","Oct","Nov","Dec"}, 0),AV197)</f>
        <v>36052</v>
      </c>
      <c r="BC197" s="20">
        <f t="shared" si="53"/>
        <v>24</v>
      </c>
    </row>
    <row r="198" spans="2:55" ht="15.5" hidden="1" x14ac:dyDescent="0.35">
      <c r="B198" s="1" t="s">
        <v>2180</v>
      </c>
      <c r="C198" t="str">
        <f>VLOOKUP(B198,Z197:AE2532,2,FALSE)</f>
        <v>Hofmann,</v>
      </c>
      <c r="D198">
        <f t="shared" si="36"/>
        <v>52.06</v>
      </c>
      <c r="E198">
        <f t="shared" si="37"/>
        <v>4.6900000000000004</v>
      </c>
      <c r="F198" t="str">
        <f t="shared" si="38"/>
        <v>No</v>
      </c>
      <c r="G198" t="str">
        <f t="shared" si="39"/>
        <v>No</v>
      </c>
      <c r="H198" t="str">
        <f t="shared" si="40"/>
        <v>No</v>
      </c>
      <c r="I198">
        <f t="shared" si="41"/>
        <v>1</v>
      </c>
      <c r="J198" t="str">
        <f t="shared" si="42"/>
        <v>Yes</v>
      </c>
      <c r="K198" t="str">
        <f t="shared" si="43"/>
        <v>OBESITY</v>
      </c>
      <c r="L198" t="str">
        <f t="shared" si="44"/>
        <v>normal</v>
      </c>
      <c r="M198" s="34">
        <f t="shared" si="45"/>
        <v>37117</v>
      </c>
      <c r="N198" s="36">
        <f t="shared" si="46"/>
        <v>2007.95</v>
      </c>
      <c r="O198" s="23" t="str">
        <f t="shared" si="47"/>
        <v>tier - 3</v>
      </c>
      <c r="P198" s="34" t="str">
        <f t="shared" si="48"/>
        <v>tier - 2</v>
      </c>
      <c r="Q198" s="34" t="str">
        <f t="shared" si="49"/>
        <v>R1011</v>
      </c>
      <c r="R198" s="23">
        <f t="shared" si="50"/>
        <v>21</v>
      </c>
      <c r="Z198" s="1" t="s">
        <v>2180</v>
      </c>
      <c r="AA198" s="1" t="s">
        <v>5130</v>
      </c>
      <c r="AB198" t="s">
        <v>4743</v>
      </c>
      <c r="AC198" t="s">
        <v>5131</v>
      </c>
      <c r="AG198" t="s">
        <v>2180</v>
      </c>
      <c r="AH198">
        <v>52.06</v>
      </c>
      <c r="AI198">
        <v>4.6900000000000004</v>
      </c>
      <c r="AJ198" s="20" t="s">
        <v>2380</v>
      </c>
      <c r="AK198" t="s">
        <v>2380</v>
      </c>
      <c r="AL198" t="s">
        <v>2380</v>
      </c>
      <c r="AM198" s="29">
        <v>1</v>
      </c>
      <c r="AN198" s="20" t="s">
        <v>2383</v>
      </c>
      <c r="AO198" s="20" t="str">
        <f t="shared" si="51"/>
        <v>OBESITY</v>
      </c>
      <c r="AP198" s="20" t="str">
        <f t="shared" si="52"/>
        <v>normal</v>
      </c>
      <c r="AS198" t="s">
        <v>219</v>
      </c>
      <c r="AT198">
        <v>2001</v>
      </c>
      <c r="AU198" s="28" t="s">
        <v>35</v>
      </c>
      <c r="AV198">
        <v>14</v>
      </c>
      <c r="AW198">
        <v>0</v>
      </c>
      <c r="AX198" s="38">
        <v>2007.95</v>
      </c>
      <c r="AY198" t="s">
        <v>12</v>
      </c>
      <c r="AZ198" t="s">
        <v>11</v>
      </c>
      <c r="BA198" t="s">
        <v>42</v>
      </c>
      <c r="BB198" s="35">
        <f>DATE(AT198,MATCH(AU198,{"Jan","Feb","Mar","Apr","May","Jun","Jul","Aug","Sep","Oct","Nov","Dec"}, 0),AV198)</f>
        <v>37117</v>
      </c>
      <c r="BC198" s="20">
        <f t="shared" si="53"/>
        <v>21</v>
      </c>
    </row>
    <row r="199" spans="2:55" ht="15.5" hidden="1" x14ac:dyDescent="0.35">
      <c r="B199" s="1" t="s">
        <v>2179</v>
      </c>
      <c r="C199" t="str">
        <f>VLOOKUP(B199,Z198:AE2533,2,FALSE)</f>
        <v>Garcia</v>
      </c>
      <c r="D199">
        <f t="shared" ref="D199:D262" si="54">VLOOKUP($B199,$AG$5:$AQ$2340,2,FALSE)</f>
        <v>38.17</v>
      </c>
      <c r="E199">
        <f t="shared" ref="E199:E262" si="55">VLOOKUP($B199,$AG$5:$AQ$2340,3,FALSE)</f>
        <v>4.53</v>
      </c>
      <c r="F199" t="str">
        <f t="shared" ref="F199:F262" si="56">VLOOKUP($B199,$AG$5:$AQ$2340,4,FALSE)</f>
        <v>No</v>
      </c>
      <c r="G199" t="str">
        <f t="shared" ref="G199:G262" si="57">VLOOKUP($B199,$AG$5:$AQ$2340,5,FALSE)</f>
        <v>yes</v>
      </c>
      <c r="H199" t="str">
        <f t="shared" ref="H199:H262" si="58">VLOOKUP($B199,$AG$5:$AN$2340,6,FALSE)</f>
        <v>No</v>
      </c>
      <c r="I199">
        <f t="shared" ref="I199:I262" si="59">VLOOKUP($B199,$AG$5:$AQ$2340,7,FALSE)</f>
        <v>1</v>
      </c>
      <c r="J199" t="str">
        <f t="shared" ref="J199:J262" si="60">VLOOKUP($B199,$AG$5:$AQ$2340,8,FALSE)</f>
        <v>Yes</v>
      </c>
      <c r="K199" t="str">
        <f t="shared" ref="K199:K262" si="61">VLOOKUP($B199,$AG$5:$AQ$2340,9,FALSE)</f>
        <v>OBESITY</v>
      </c>
      <c r="L199" t="str">
        <f t="shared" ref="L199:L262" si="62">VLOOKUP($B199,$AG$5:$AQ$2340,10,FALSE)</f>
        <v>normal</v>
      </c>
      <c r="M199" s="34">
        <f t="shared" ref="M199:M262" si="63">VLOOKUP($AS199,$AS$5:$BC$2348,10,FALSE)</f>
        <v>37073</v>
      </c>
      <c r="N199" s="36">
        <f t="shared" ref="N199:N262" si="64">VLOOKUP($AS199,$AS$5:$BC$2348,6,FALSE)</f>
        <v>2020.18</v>
      </c>
      <c r="O199" s="23" t="str">
        <f t="shared" ref="O199:O262" si="65">VLOOKUP($AS199,$AS$5:$BC$2348,7,FALSE)</f>
        <v>tier - 3</v>
      </c>
      <c r="P199" s="34" t="str">
        <f t="shared" ref="P199:P262" si="66">VLOOKUP($AS199,$AS$5:$BC$2348,8,FALSE)</f>
        <v>tier - 1</v>
      </c>
      <c r="Q199" s="34" t="str">
        <f t="shared" ref="Q199:Q262" si="67">VLOOKUP($AS199,$AS$5:$BC$2348,9,FALSE)</f>
        <v>R1011</v>
      </c>
      <c r="R199" s="23">
        <f t="shared" ref="R199:R262" si="68">VLOOKUP($AS199,$AS$5:$BC$2348,11,FALSE)</f>
        <v>21</v>
      </c>
      <c r="Z199" s="1" t="s">
        <v>2179</v>
      </c>
      <c r="AA199" s="1" t="s">
        <v>5132</v>
      </c>
      <c r="AB199" t="s">
        <v>4802</v>
      </c>
      <c r="AC199" t="s">
        <v>4746</v>
      </c>
      <c r="AD199" t="s">
        <v>5133</v>
      </c>
      <c r="AG199" t="s">
        <v>2179</v>
      </c>
      <c r="AH199">
        <v>38.17</v>
      </c>
      <c r="AI199">
        <v>4.53</v>
      </c>
      <c r="AJ199" s="20" t="s">
        <v>2380</v>
      </c>
      <c r="AK199" t="s">
        <v>2382</v>
      </c>
      <c r="AL199" t="s">
        <v>2380</v>
      </c>
      <c r="AM199" s="29">
        <v>1</v>
      </c>
      <c r="AN199" s="20" t="s">
        <v>2383</v>
      </c>
      <c r="AO199" s="20" t="str">
        <f t="shared" ref="AO199:AO262" si="69">IF(AH199&lt;18.5,"under weight",IF(AH199&lt;25,"Normal weight",IF(AH199&lt;30,"OVER WEIGHT","OBESITY")))</f>
        <v>OBESITY</v>
      </c>
      <c r="AP199" s="20" t="str">
        <f t="shared" ref="AP199:AP262" si="70">IF(AI199&lt;5.7,"normal",IF(AI199&lt;6.5,"pre diabeties","diabeties"))</f>
        <v>normal</v>
      </c>
      <c r="AS199" t="s">
        <v>220</v>
      </c>
      <c r="AT199">
        <v>2001</v>
      </c>
      <c r="AU199" s="28" t="s">
        <v>10</v>
      </c>
      <c r="AV199">
        <v>1</v>
      </c>
      <c r="AW199">
        <v>0</v>
      </c>
      <c r="AX199" s="38">
        <v>2020.18</v>
      </c>
      <c r="AY199" t="s">
        <v>12</v>
      </c>
      <c r="AZ199" t="s">
        <v>16</v>
      </c>
      <c r="BA199" t="s">
        <v>42</v>
      </c>
      <c r="BB199" s="35">
        <f>DATE(AT199,MATCH(AU199,{"Jan","Feb","Mar","Apr","May","Jun","Jul","Aug","Sep","Oct","Nov","Dec"}, 0),AV199)</f>
        <v>37073</v>
      </c>
      <c r="BC199" s="20">
        <f t="shared" ref="BC199:BC262" si="71">DATEDIF(BB199,DATE(2023,6,8),"y")</f>
        <v>21</v>
      </c>
    </row>
    <row r="200" spans="2:55" ht="15.5" hidden="1" x14ac:dyDescent="0.35">
      <c r="B200" s="1" t="s">
        <v>2178</v>
      </c>
      <c r="C200" t="str">
        <f>VLOOKUP(B200,Z199:AE2534,2,FALSE)</f>
        <v>Klecker,</v>
      </c>
      <c r="D200">
        <f t="shared" si="54"/>
        <v>36.954999999999998</v>
      </c>
      <c r="E200">
        <f t="shared" si="55"/>
        <v>5.84</v>
      </c>
      <c r="F200" t="str">
        <f t="shared" si="56"/>
        <v>No</v>
      </c>
      <c r="G200" t="str">
        <f t="shared" si="57"/>
        <v>No</v>
      </c>
      <c r="H200" t="str">
        <f t="shared" si="58"/>
        <v>Yes</v>
      </c>
      <c r="I200">
        <f t="shared" si="59"/>
        <v>1</v>
      </c>
      <c r="J200" t="str">
        <f t="shared" si="60"/>
        <v>Yes</v>
      </c>
      <c r="K200" t="str">
        <f t="shared" si="61"/>
        <v>OBESITY</v>
      </c>
      <c r="L200" t="str">
        <f t="shared" si="62"/>
        <v>pre diabeties</v>
      </c>
      <c r="M200" s="34">
        <f t="shared" si="63"/>
        <v>37140</v>
      </c>
      <c r="N200" s="36">
        <f t="shared" si="64"/>
        <v>2020.55</v>
      </c>
      <c r="O200" s="23" t="str">
        <f t="shared" si="65"/>
        <v>tier - 3</v>
      </c>
      <c r="P200" s="34" t="str">
        <f t="shared" si="66"/>
        <v>tier - 2</v>
      </c>
      <c r="Q200" s="34" t="str">
        <f t="shared" si="67"/>
        <v>R1013</v>
      </c>
      <c r="R200" s="23">
        <f t="shared" si="68"/>
        <v>21</v>
      </c>
      <c r="Z200" s="1" t="s">
        <v>2178</v>
      </c>
      <c r="AA200" s="1" t="s">
        <v>5134</v>
      </c>
      <c r="AB200" t="s">
        <v>4746</v>
      </c>
      <c r="AC200" t="s">
        <v>5135</v>
      </c>
      <c r="AD200" t="s">
        <v>5049</v>
      </c>
      <c r="AG200" t="s">
        <v>2178</v>
      </c>
      <c r="AH200">
        <v>36.954999999999998</v>
      </c>
      <c r="AI200">
        <v>5.84</v>
      </c>
      <c r="AJ200" s="20" t="s">
        <v>2380</v>
      </c>
      <c r="AK200" t="s">
        <v>2380</v>
      </c>
      <c r="AL200" t="s">
        <v>2383</v>
      </c>
      <c r="AM200" s="29">
        <v>1</v>
      </c>
      <c r="AN200" s="20" t="s">
        <v>2383</v>
      </c>
      <c r="AO200" s="20" t="str">
        <f t="shared" si="69"/>
        <v>OBESITY</v>
      </c>
      <c r="AP200" s="20" t="str">
        <f t="shared" si="70"/>
        <v>pre diabeties</v>
      </c>
      <c r="AS200" t="s">
        <v>221</v>
      </c>
      <c r="AT200">
        <v>2001</v>
      </c>
      <c r="AU200" s="28" t="s">
        <v>20</v>
      </c>
      <c r="AV200">
        <v>6</v>
      </c>
      <c r="AW200">
        <v>0</v>
      </c>
      <c r="AX200" s="38">
        <v>2020.55</v>
      </c>
      <c r="AY200" t="s">
        <v>12</v>
      </c>
      <c r="AZ200" t="s">
        <v>11</v>
      </c>
      <c r="BA200" t="s">
        <v>13</v>
      </c>
      <c r="BB200" s="35">
        <f>DATE(AT200,MATCH(AU200,{"Jan","Feb","Mar","Apr","May","Jun","Jul","Aug","Sep","Oct","Nov","Dec"}, 0),AV200)</f>
        <v>37140</v>
      </c>
      <c r="BC200" s="20">
        <f t="shared" si="71"/>
        <v>21</v>
      </c>
    </row>
    <row r="201" spans="2:55" ht="15.5" hidden="1" x14ac:dyDescent="0.35">
      <c r="B201" s="1" t="s">
        <v>2177</v>
      </c>
      <c r="C201" t="str">
        <f>VLOOKUP(B201,Z200:AE2535,2,FALSE)</f>
        <v>Cancre,</v>
      </c>
      <c r="D201">
        <f t="shared" si="54"/>
        <v>34.4</v>
      </c>
      <c r="E201">
        <f t="shared" si="55"/>
        <v>4.9000000000000004</v>
      </c>
      <c r="F201" t="str">
        <f t="shared" si="56"/>
        <v>No</v>
      </c>
      <c r="G201" t="str">
        <f t="shared" si="57"/>
        <v>No</v>
      </c>
      <c r="H201" t="str">
        <f t="shared" si="58"/>
        <v>Yes</v>
      </c>
      <c r="I201">
        <f t="shared" si="59"/>
        <v>1</v>
      </c>
      <c r="J201" t="str">
        <f t="shared" si="60"/>
        <v>Yes</v>
      </c>
      <c r="K201" t="str">
        <f t="shared" si="61"/>
        <v>OBESITY</v>
      </c>
      <c r="L201" t="str">
        <f t="shared" si="62"/>
        <v>normal</v>
      </c>
      <c r="M201" s="34">
        <f t="shared" si="63"/>
        <v>37107</v>
      </c>
      <c r="N201" s="36">
        <f t="shared" si="64"/>
        <v>2026.97</v>
      </c>
      <c r="O201" s="23" t="str">
        <f t="shared" si="65"/>
        <v>tier - 3</v>
      </c>
      <c r="P201" s="34" t="str">
        <f t="shared" si="66"/>
        <v>tier - 2</v>
      </c>
      <c r="Q201" s="34" t="str">
        <f t="shared" si="67"/>
        <v>R1013</v>
      </c>
      <c r="R201" s="23">
        <f t="shared" si="68"/>
        <v>21</v>
      </c>
      <c r="Z201" s="1" t="s">
        <v>2177</v>
      </c>
      <c r="AA201" s="1" t="s">
        <v>5136</v>
      </c>
      <c r="AB201" t="s">
        <v>4746</v>
      </c>
      <c r="AC201" t="s">
        <v>5137</v>
      </c>
      <c r="AG201" t="s">
        <v>2177</v>
      </c>
      <c r="AH201">
        <v>34.4</v>
      </c>
      <c r="AI201">
        <v>4.9000000000000004</v>
      </c>
      <c r="AJ201" s="20" t="s">
        <v>2380</v>
      </c>
      <c r="AK201" t="s">
        <v>2380</v>
      </c>
      <c r="AL201" t="s">
        <v>2383</v>
      </c>
      <c r="AM201" s="29">
        <v>1</v>
      </c>
      <c r="AN201" s="20" t="s">
        <v>2383</v>
      </c>
      <c r="AO201" s="20" t="str">
        <f t="shared" si="69"/>
        <v>OBESITY</v>
      </c>
      <c r="AP201" s="20" t="str">
        <f t="shared" si="70"/>
        <v>normal</v>
      </c>
      <c r="AS201" t="s">
        <v>222</v>
      </c>
      <c r="AT201">
        <v>2001</v>
      </c>
      <c r="AU201" s="28" t="s">
        <v>35</v>
      </c>
      <c r="AV201">
        <v>4</v>
      </c>
      <c r="AW201">
        <v>0</v>
      </c>
      <c r="AX201" s="38">
        <v>2026.97</v>
      </c>
      <c r="AY201" t="s">
        <v>12</v>
      </c>
      <c r="AZ201" t="s">
        <v>11</v>
      </c>
      <c r="BA201" t="s">
        <v>13</v>
      </c>
      <c r="BB201" s="35">
        <f>DATE(AT201,MATCH(AU201,{"Jan","Feb","Mar","Apr","May","Jun","Jul","Aug","Sep","Oct","Nov","Dec"}, 0),AV201)</f>
        <v>37107</v>
      </c>
      <c r="BC201" s="20">
        <f t="shared" si="71"/>
        <v>21</v>
      </c>
    </row>
    <row r="202" spans="2:55" ht="15.5" hidden="1" x14ac:dyDescent="0.35">
      <c r="B202" s="1" t="s">
        <v>2176</v>
      </c>
      <c r="C202" t="str">
        <f>VLOOKUP(B202,Z201:AE2536,2,FALSE)</f>
        <v>Denucci,</v>
      </c>
      <c r="D202">
        <f t="shared" si="54"/>
        <v>31.73</v>
      </c>
      <c r="E202">
        <f t="shared" si="55"/>
        <v>4.3</v>
      </c>
      <c r="F202" t="str">
        <f t="shared" si="56"/>
        <v>No</v>
      </c>
      <c r="G202" t="str">
        <f t="shared" si="57"/>
        <v>No</v>
      </c>
      <c r="H202" t="str">
        <f t="shared" si="58"/>
        <v>No</v>
      </c>
      <c r="I202">
        <f t="shared" si="59"/>
        <v>0</v>
      </c>
      <c r="J202" t="str">
        <f t="shared" si="60"/>
        <v>Yes</v>
      </c>
      <c r="K202" t="str">
        <f t="shared" si="61"/>
        <v>OBESITY</v>
      </c>
      <c r="L202" t="str">
        <f t="shared" si="62"/>
        <v>normal</v>
      </c>
      <c r="M202" s="34">
        <f t="shared" si="63"/>
        <v>36771</v>
      </c>
      <c r="N202" s="36">
        <f t="shared" si="64"/>
        <v>2045.69</v>
      </c>
      <c r="O202" s="23" t="str">
        <f t="shared" si="65"/>
        <v>tier - 3</v>
      </c>
      <c r="P202" s="34" t="str">
        <f t="shared" si="66"/>
        <v>tier - 3</v>
      </c>
      <c r="Q202" s="34" t="str">
        <f t="shared" si="67"/>
        <v>R1012</v>
      </c>
      <c r="R202" s="23">
        <f t="shared" si="68"/>
        <v>22</v>
      </c>
      <c r="Z202" s="1" t="s">
        <v>2176</v>
      </c>
      <c r="AA202" s="1" t="s">
        <v>5138</v>
      </c>
      <c r="AB202" t="s">
        <v>4746</v>
      </c>
      <c r="AC202" t="s">
        <v>5139</v>
      </c>
      <c r="AD202" t="s">
        <v>4797</v>
      </c>
      <c r="AG202" t="s">
        <v>2176</v>
      </c>
      <c r="AH202">
        <v>31.73</v>
      </c>
      <c r="AI202">
        <v>4.3</v>
      </c>
      <c r="AJ202" s="20" t="s">
        <v>2380</v>
      </c>
      <c r="AK202" t="s">
        <v>2380</v>
      </c>
      <c r="AL202" t="s">
        <v>2380</v>
      </c>
      <c r="AM202" s="29">
        <v>0</v>
      </c>
      <c r="AN202" s="20" t="s">
        <v>2383</v>
      </c>
      <c r="AO202" s="20" t="str">
        <f t="shared" si="69"/>
        <v>OBESITY</v>
      </c>
      <c r="AP202" s="20" t="str">
        <f t="shared" si="70"/>
        <v>normal</v>
      </c>
      <c r="AS202" t="s">
        <v>223</v>
      </c>
      <c r="AT202">
        <v>2000</v>
      </c>
      <c r="AU202" s="28" t="s">
        <v>20</v>
      </c>
      <c r="AV202">
        <v>2</v>
      </c>
      <c r="AW202">
        <v>0</v>
      </c>
      <c r="AX202" s="38">
        <v>2045.69</v>
      </c>
      <c r="AY202" t="s">
        <v>12</v>
      </c>
      <c r="AZ202" t="s">
        <v>12</v>
      </c>
      <c r="BA202" t="s">
        <v>23</v>
      </c>
      <c r="BB202" s="35">
        <f>DATE(AT202,MATCH(AU202,{"Jan","Feb","Mar","Apr","May","Jun","Jul","Aug","Sep","Oct","Nov","Dec"}, 0),AV202)</f>
        <v>36771</v>
      </c>
      <c r="BC202" s="20">
        <f t="shared" si="71"/>
        <v>22</v>
      </c>
    </row>
    <row r="203" spans="2:55" ht="15.5" hidden="1" x14ac:dyDescent="0.35">
      <c r="B203" s="1" t="s">
        <v>2175</v>
      </c>
      <c r="C203" t="str">
        <f>VLOOKUP(B203,Z202:AE2537,2,FALSE)</f>
        <v>Saldana,</v>
      </c>
      <c r="D203">
        <f t="shared" si="54"/>
        <v>36.64</v>
      </c>
      <c r="E203">
        <f t="shared" si="55"/>
        <v>11.34</v>
      </c>
      <c r="F203" t="str">
        <f t="shared" si="56"/>
        <v>No</v>
      </c>
      <c r="G203" t="str">
        <f t="shared" si="57"/>
        <v>No</v>
      </c>
      <c r="H203" t="str">
        <f t="shared" si="58"/>
        <v>No</v>
      </c>
      <c r="I203">
        <f t="shared" si="59"/>
        <v>0</v>
      </c>
      <c r="J203" t="str">
        <f t="shared" si="60"/>
        <v>Yes</v>
      </c>
      <c r="K203" t="str">
        <f t="shared" si="61"/>
        <v>OBESITY</v>
      </c>
      <c r="L203" t="str">
        <f t="shared" si="62"/>
        <v>diabeties</v>
      </c>
      <c r="M203" s="34">
        <f t="shared" si="63"/>
        <v>36733</v>
      </c>
      <c r="N203" s="36">
        <f t="shared" si="64"/>
        <v>2055.3200000000002</v>
      </c>
      <c r="O203" s="23" t="str">
        <f t="shared" si="65"/>
        <v>tier - 3</v>
      </c>
      <c r="P203" s="34" t="str">
        <f t="shared" si="66"/>
        <v>tier - 3</v>
      </c>
      <c r="Q203" s="34" t="str">
        <f t="shared" si="67"/>
        <v>R1012</v>
      </c>
      <c r="R203" s="23">
        <f t="shared" si="68"/>
        <v>22</v>
      </c>
      <c r="Z203" s="1" t="s">
        <v>2175</v>
      </c>
      <c r="AA203" s="1" t="s">
        <v>5140</v>
      </c>
      <c r="AB203" t="s">
        <v>4746</v>
      </c>
      <c r="AC203" t="s">
        <v>5041</v>
      </c>
      <c r="AG203" t="s">
        <v>2175</v>
      </c>
      <c r="AH203">
        <v>36.64</v>
      </c>
      <c r="AI203">
        <v>11.34</v>
      </c>
      <c r="AJ203" s="20" t="s">
        <v>2380</v>
      </c>
      <c r="AK203" t="s">
        <v>2380</v>
      </c>
      <c r="AL203" t="s">
        <v>2380</v>
      </c>
      <c r="AM203" s="29">
        <v>0</v>
      </c>
      <c r="AN203" s="20" t="s">
        <v>2383</v>
      </c>
      <c r="AO203" s="20" t="str">
        <f t="shared" si="69"/>
        <v>OBESITY</v>
      </c>
      <c r="AP203" s="20" t="str">
        <f t="shared" si="70"/>
        <v>diabeties</v>
      </c>
      <c r="AS203" t="s">
        <v>224</v>
      </c>
      <c r="AT203">
        <v>2000</v>
      </c>
      <c r="AU203" s="28" t="s">
        <v>10</v>
      </c>
      <c r="AV203">
        <v>26</v>
      </c>
      <c r="AW203">
        <v>0</v>
      </c>
      <c r="AX203" s="38">
        <v>2055.3200000000002</v>
      </c>
      <c r="AY203" t="s">
        <v>12</v>
      </c>
      <c r="AZ203" t="s">
        <v>12</v>
      </c>
      <c r="BA203" t="s">
        <v>23</v>
      </c>
      <c r="BB203" s="35">
        <f>DATE(AT203,MATCH(AU203,{"Jan","Feb","Mar","Apr","May","Jun","Jul","Aug","Sep","Oct","Nov","Dec"}, 0),AV203)</f>
        <v>36733</v>
      </c>
      <c r="BC203" s="20">
        <f t="shared" si="71"/>
        <v>22</v>
      </c>
    </row>
    <row r="204" spans="2:55" ht="15.5" hidden="1" x14ac:dyDescent="0.35">
      <c r="B204" s="1" t="s">
        <v>2174</v>
      </c>
      <c r="C204" t="str">
        <f>VLOOKUP(B204,Z203:AE2538,2,FALSE)</f>
        <v>Weinberg,</v>
      </c>
      <c r="D204">
        <f t="shared" si="54"/>
        <v>36.85</v>
      </c>
      <c r="E204">
        <f t="shared" si="55"/>
        <v>5.88</v>
      </c>
      <c r="F204" t="str">
        <f t="shared" si="56"/>
        <v>No</v>
      </c>
      <c r="G204" t="str">
        <f t="shared" si="57"/>
        <v>yes</v>
      </c>
      <c r="H204" t="str">
        <f t="shared" si="58"/>
        <v>No</v>
      </c>
      <c r="I204">
        <f t="shared" si="59"/>
        <v>1</v>
      </c>
      <c r="J204" t="str">
        <f t="shared" si="60"/>
        <v>Yes</v>
      </c>
      <c r="K204" t="str">
        <f t="shared" si="61"/>
        <v>OBESITY</v>
      </c>
      <c r="L204" t="str">
        <f t="shared" si="62"/>
        <v>pre diabeties</v>
      </c>
      <c r="M204" s="34">
        <f t="shared" si="63"/>
        <v>38150</v>
      </c>
      <c r="N204" s="36">
        <f t="shared" si="64"/>
        <v>2094.1</v>
      </c>
      <c r="O204" s="23" t="str">
        <f t="shared" si="65"/>
        <v>tier - 3</v>
      </c>
      <c r="P204" s="34" t="str">
        <f t="shared" si="66"/>
        <v>tier - 2</v>
      </c>
      <c r="Q204" s="34" t="str">
        <f t="shared" si="67"/>
        <v>R1025</v>
      </c>
      <c r="R204" s="23">
        <f t="shared" si="68"/>
        <v>18</v>
      </c>
      <c r="Z204" s="1" t="s">
        <v>2174</v>
      </c>
      <c r="AA204" s="1" t="s">
        <v>5141</v>
      </c>
      <c r="AB204" t="s">
        <v>4743</v>
      </c>
      <c r="AC204" t="s">
        <v>5142</v>
      </c>
      <c r="AG204" t="s">
        <v>2174</v>
      </c>
      <c r="AH204">
        <v>36.85</v>
      </c>
      <c r="AI204">
        <v>5.88</v>
      </c>
      <c r="AJ204" s="20" t="s">
        <v>2380</v>
      </c>
      <c r="AK204" t="s">
        <v>2382</v>
      </c>
      <c r="AL204" t="s">
        <v>2380</v>
      </c>
      <c r="AM204" s="29">
        <v>1</v>
      </c>
      <c r="AN204" s="20" t="s">
        <v>2383</v>
      </c>
      <c r="AO204" s="20" t="str">
        <f t="shared" si="69"/>
        <v>OBESITY</v>
      </c>
      <c r="AP204" s="20" t="str">
        <f t="shared" si="70"/>
        <v>pre diabeties</v>
      </c>
      <c r="AS204" t="s">
        <v>225</v>
      </c>
      <c r="AT204">
        <v>2004</v>
      </c>
      <c r="AU204" s="28" t="s">
        <v>18</v>
      </c>
      <c r="AV204">
        <v>12</v>
      </c>
      <c r="AW204">
        <v>0</v>
      </c>
      <c r="AX204" s="38">
        <v>2094.1</v>
      </c>
      <c r="AY204" t="s">
        <v>12</v>
      </c>
      <c r="AZ204" t="s">
        <v>11</v>
      </c>
      <c r="BA204" t="s">
        <v>200</v>
      </c>
      <c r="BB204" s="35">
        <f>DATE(AT204,MATCH(AU204,{"Jan","Feb","Mar","Apr","May","Jun","Jul","Aug","Sep","Oct","Nov","Dec"}, 0),AV204)</f>
        <v>38150</v>
      </c>
      <c r="BC204" s="20">
        <f t="shared" si="71"/>
        <v>18</v>
      </c>
    </row>
    <row r="205" spans="2:55" ht="15.5" hidden="1" x14ac:dyDescent="0.35">
      <c r="B205" s="1" t="s">
        <v>2173</v>
      </c>
      <c r="C205" t="str">
        <f>VLOOKUP(B205,Z204:AE2539,2,FALSE)</f>
        <v>Walsh,</v>
      </c>
      <c r="D205">
        <f t="shared" si="54"/>
        <v>33.33</v>
      </c>
      <c r="E205">
        <f t="shared" si="55"/>
        <v>5.01</v>
      </c>
      <c r="F205" t="str">
        <f t="shared" si="56"/>
        <v>yes</v>
      </c>
      <c r="G205" t="str">
        <f t="shared" si="57"/>
        <v>No</v>
      </c>
      <c r="H205" t="str">
        <f t="shared" si="58"/>
        <v>Yes</v>
      </c>
      <c r="I205">
        <f t="shared" si="59"/>
        <v>1</v>
      </c>
      <c r="J205" t="str">
        <f t="shared" si="60"/>
        <v>Yes</v>
      </c>
      <c r="K205" t="str">
        <f t="shared" si="61"/>
        <v>OBESITY</v>
      </c>
      <c r="L205" t="str">
        <f t="shared" si="62"/>
        <v>normal</v>
      </c>
      <c r="M205" s="34">
        <f t="shared" si="63"/>
        <v>37117</v>
      </c>
      <c r="N205" s="36">
        <f t="shared" si="64"/>
        <v>2102.2600000000002</v>
      </c>
      <c r="O205" s="23" t="str">
        <f t="shared" si="65"/>
        <v>tier - 3</v>
      </c>
      <c r="P205" s="34" t="str">
        <f t="shared" si="66"/>
        <v>tier - 2</v>
      </c>
      <c r="Q205" s="34" t="str">
        <f t="shared" si="67"/>
        <v>R1019</v>
      </c>
      <c r="R205" s="23">
        <f t="shared" si="68"/>
        <v>21</v>
      </c>
      <c r="Z205" s="1" t="s">
        <v>2173</v>
      </c>
      <c r="AA205" s="1" t="s">
        <v>5143</v>
      </c>
      <c r="AB205" t="s">
        <v>4746</v>
      </c>
      <c r="AC205" t="s">
        <v>5035</v>
      </c>
      <c r="AG205" t="s">
        <v>2173</v>
      </c>
      <c r="AH205">
        <v>33.33</v>
      </c>
      <c r="AI205">
        <v>5.01</v>
      </c>
      <c r="AJ205" s="20" t="s">
        <v>2382</v>
      </c>
      <c r="AK205" t="s">
        <v>2380</v>
      </c>
      <c r="AL205" t="s">
        <v>2383</v>
      </c>
      <c r="AM205" s="29">
        <v>1</v>
      </c>
      <c r="AN205" s="20" t="s">
        <v>2383</v>
      </c>
      <c r="AO205" s="20" t="str">
        <f t="shared" si="69"/>
        <v>OBESITY</v>
      </c>
      <c r="AP205" s="20" t="str">
        <f t="shared" si="70"/>
        <v>normal</v>
      </c>
      <c r="AS205" t="s">
        <v>226</v>
      </c>
      <c r="AT205">
        <v>2001</v>
      </c>
      <c r="AU205" s="28" t="s">
        <v>35</v>
      </c>
      <c r="AV205">
        <v>14</v>
      </c>
      <c r="AW205">
        <v>0</v>
      </c>
      <c r="AX205" s="38">
        <v>2102.2600000000002</v>
      </c>
      <c r="AY205" t="s">
        <v>12</v>
      </c>
      <c r="AZ205" t="s">
        <v>11</v>
      </c>
      <c r="BA205" t="s">
        <v>166</v>
      </c>
      <c r="BB205" s="35">
        <f>DATE(AT205,MATCH(AU205,{"Jan","Feb","Mar","Apr","May","Jun","Jul","Aug","Sep","Oct","Nov","Dec"}, 0),AV205)</f>
        <v>37117</v>
      </c>
      <c r="BC205" s="20">
        <f t="shared" si="71"/>
        <v>21</v>
      </c>
    </row>
    <row r="206" spans="2:55" ht="15.5" hidden="1" x14ac:dyDescent="0.35">
      <c r="B206" s="1" t="s">
        <v>2172</v>
      </c>
      <c r="C206" t="str">
        <f>VLOOKUP(B206,Z205:AE2540,2,FALSE)</f>
        <v>Pasten,</v>
      </c>
      <c r="D206">
        <f t="shared" si="54"/>
        <v>39.14</v>
      </c>
      <c r="E206">
        <f t="shared" si="55"/>
        <v>4.4000000000000004</v>
      </c>
      <c r="F206" t="str">
        <f t="shared" si="56"/>
        <v>No</v>
      </c>
      <c r="G206" t="str">
        <f t="shared" si="57"/>
        <v>No</v>
      </c>
      <c r="H206" t="str">
        <f t="shared" si="58"/>
        <v>Yes</v>
      </c>
      <c r="I206">
        <f t="shared" si="59"/>
        <v>1</v>
      </c>
      <c r="J206" t="str">
        <f t="shared" si="60"/>
        <v>Yes</v>
      </c>
      <c r="K206" t="str">
        <f t="shared" si="61"/>
        <v>OBESITY</v>
      </c>
      <c r="L206" t="str">
        <f t="shared" si="62"/>
        <v>normal</v>
      </c>
      <c r="M206" s="34">
        <f t="shared" si="63"/>
        <v>37064</v>
      </c>
      <c r="N206" s="36">
        <f t="shared" si="64"/>
        <v>2103.08</v>
      </c>
      <c r="O206" s="23" t="str">
        <f t="shared" si="65"/>
        <v>tier - 3</v>
      </c>
      <c r="P206" s="34" t="str">
        <f t="shared" si="66"/>
        <v>tier - 2</v>
      </c>
      <c r="Q206" s="34" t="str">
        <f t="shared" si="67"/>
        <v>R1011</v>
      </c>
      <c r="R206" s="23">
        <f t="shared" si="68"/>
        <v>21</v>
      </c>
      <c r="Z206" s="1" t="s">
        <v>2172</v>
      </c>
      <c r="AA206" s="1" t="s">
        <v>5144</v>
      </c>
      <c r="AB206" t="s">
        <v>4746</v>
      </c>
      <c r="AC206" t="s">
        <v>5145</v>
      </c>
      <c r="AG206" t="s">
        <v>2172</v>
      </c>
      <c r="AH206">
        <v>39.14</v>
      </c>
      <c r="AI206">
        <v>4.4000000000000004</v>
      </c>
      <c r="AJ206" s="20" t="s">
        <v>2380</v>
      </c>
      <c r="AK206" t="s">
        <v>2380</v>
      </c>
      <c r="AL206" t="s">
        <v>2383</v>
      </c>
      <c r="AM206" s="29">
        <v>1</v>
      </c>
      <c r="AN206" s="20" t="s">
        <v>2383</v>
      </c>
      <c r="AO206" s="20" t="str">
        <f t="shared" si="69"/>
        <v>OBESITY</v>
      </c>
      <c r="AP206" s="20" t="str">
        <f t="shared" si="70"/>
        <v>normal</v>
      </c>
      <c r="AS206" t="s">
        <v>227</v>
      </c>
      <c r="AT206">
        <v>2001</v>
      </c>
      <c r="AU206" s="28" t="s">
        <v>18</v>
      </c>
      <c r="AV206">
        <v>22</v>
      </c>
      <c r="AW206">
        <v>1</v>
      </c>
      <c r="AX206" s="38">
        <v>2103.08</v>
      </c>
      <c r="AY206" t="s">
        <v>12</v>
      </c>
      <c r="AZ206" t="s">
        <v>11</v>
      </c>
      <c r="BA206" t="s">
        <v>42</v>
      </c>
      <c r="BB206" s="35">
        <f>DATE(AT206,MATCH(AU206,{"Jan","Feb","Mar","Apr","May","Jun","Jul","Aug","Sep","Oct","Nov","Dec"}, 0),AV206)</f>
        <v>37064</v>
      </c>
      <c r="BC206" s="20">
        <f t="shared" si="71"/>
        <v>21</v>
      </c>
    </row>
    <row r="207" spans="2:55" ht="15.5" hidden="1" x14ac:dyDescent="0.35">
      <c r="B207" s="1" t="s">
        <v>2171</v>
      </c>
      <c r="C207" t="str">
        <f>VLOOKUP(B207,Z206:AE2541,2,FALSE)</f>
        <v>LaBelle,</v>
      </c>
      <c r="D207">
        <f t="shared" si="54"/>
        <v>32.9</v>
      </c>
      <c r="E207">
        <f t="shared" si="55"/>
        <v>6.26</v>
      </c>
      <c r="F207" t="str">
        <f t="shared" si="56"/>
        <v>yes</v>
      </c>
      <c r="G207" t="str">
        <f t="shared" si="57"/>
        <v>No</v>
      </c>
      <c r="H207" t="str">
        <f t="shared" si="58"/>
        <v>No</v>
      </c>
      <c r="I207">
        <f t="shared" si="59"/>
        <v>0</v>
      </c>
      <c r="J207" t="str">
        <f t="shared" si="60"/>
        <v>Yes</v>
      </c>
      <c r="K207" t="str">
        <f t="shared" si="61"/>
        <v>OBESITY</v>
      </c>
      <c r="L207" t="str">
        <f t="shared" si="62"/>
        <v>pre diabeties</v>
      </c>
      <c r="M207" s="34">
        <f t="shared" si="63"/>
        <v>37223</v>
      </c>
      <c r="N207" s="36">
        <f t="shared" si="64"/>
        <v>2104.11</v>
      </c>
      <c r="O207" s="23" t="str">
        <f t="shared" si="65"/>
        <v>tier - 2</v>
      </c>
      <c r="P207" s="34" t="str">
        <f t="shared" si="66"/>
        <v>tier - 1</v>
      </c>
      <c r="Q207" s="34" t="str">
        <f t="shared" si="67"/>
        <v>R1016</v>
      </c>
      <c r="R207" s="23">
        <f t="shared" si="68"/>
        <v>21</v>
      </c>
      <c r="Z207" s="1" t="s">
        <v>2171</v>
      </c>
      <c r="AA207" s="1" t="s">
        <v>5146</v>
      </c>
      <c r="AB207" t="s">
        <v>4746</v>
      </c>
      <c r="AC207" t="s">
        <v>5147</v>
      </c>
      <c r="AD207" t="s">
        <v>5148</v>
      </c>
      <c r="AG207" t="s">
        <v>2171</v>
      </c>
      <c r="AH207">
        <v>32.9</v>
      </c>
      <c r="AI207">
        <v>6.26</v>
      </c>
      <c r="AJ207" s="20" t="s">
        <v>2382</v>
      </c>
      <c r="AK207" t="s">
        <v>2380</v>
      </c>
      <c r="AL207" t="s">
        <v>2380</v>
      </c>
      <c r="AM207" s="29">
        <v>0</v>
      </c>
      <c r="AN207" s="20" t="s">
        <v>2383</v>
      </c>
      <c r="AO207" s="20" t="str">
        <f t="shared" si="69"/>
        <v>OBESITY</v>
      </c>
      <c r="AP207" s="20" t="str">
        <f t="shared" si="70"/>
        <v>pre diabeties</v>
      </c>
      <c r="AS207" t="s">
        <v>228</v>
      </c>
      <c r="AT207">
        <v>2001</v>
      </c>
      <c r="AU207" s="28" t="s">
        <v>15</v>
      </c>
      <c r="AV207">
        <v>28</v>
      </c>
      <c r="AW207">
        <v>0</v>
      </c>
      <c r="AX207" s="38">
        <v>2104.11</v>
      </c>
      <c r="AY207" t="s">
        <v>11</v>
      </c>
      <c r="AZ207" t="s">
        <v>16</v>
      </c>
      <c r="BA207" t="s">
        <v>168</v>
      </c>
      <c r="BB207" s="35">
        <f>DATE(AT207,MATCH(AU207,{"Jan","Feb","Mar","Apr","May","Jun","Jul","Aug","Sep","Oct","Nov","Dec"}, 0),AV207)</f>
        <v>37223</v>
      </c>
      <c r="BC207" s="20">
        <f t="shared" si="71"/>
        <v>21</v>
      </c>
    </row>
    <row r="208" spans="2:55" ht="15.5" hidden="1" x14ac:dyDescent="0.35">
      <c r="B208" s="1" t="s">
        <v>2170</v>
      </c>
      <c r="C208" t="str">
        <f>VLOOKUP(B208,Z207:AE2542,2,FALSE)</f>
        <v>Guzman,</v>
      </c>
      <c r="D208">
        <f t="shared" si="54"/>
        <v>29.78</v>
      </c>
      <c r="E208">
        <f t="shared" si="55"/>
        <v>10.27</v>
      </c>
      <c r="F208" t="str">
        <f t="shared" si="56"/>
        <v>yes</v>
      </c>
      <c r="G208" t="str">
        <f t="shared" si="57"/>
        <v>No</v>
      </c>
      <c r="H208" t="str">
        <f t="shared" si="58"/>
        <v>Yes</v>
      </c>
      <c r="I208">
        <f t="shared" si="59"/>
        <v>1</v>
      </c>
      <c r="J208" t="str">
        <f t="shared" si="60"/>
        <v>Yes</v>
      </c>
      <c r="K208" t="str">
        <f t="shared" si="61"/>
        <v>OVER WEIGHT</v>
      </c>
      <c r="L208" t="str">
        <f t="shared" si="62"/>
        <v>diabeties</v>
      </c>
      <c r="M208" s="34">
        <f t="shared" si="63"/>
        <v>32710</v>
      </c>
      <c r="N208" s="36">
        <f t="shared" si="64"/>
        <v>2106.2600000000002</v>
      </c>
      <c r="O208" s="23" t="str">
        <f t="shared" si="65"/>
        <v>tier - 2</v>
      </c>
      <c r="P208" s="34" t="str">
        <f t="shared" si="66"/>
        <v>tier - 2</v>
      </c>
      <c r="Q208" s="34" t="str">
        <f t="shared" si="67"/>
        <v>R1013</v>
      </c>
      <c r="R208" s="23">
        <f t="shared" si="68"/>
        <v>33</v>
      </c>
      <c r="Z208" s="1" t="s">
        <v>2170</v>
      </c>
      <c r="AA208" s="1" t="s">
        <v>5149</v>
      </c>
      <c r="AB208" t="s">
        <v>4746</v>
      </c>
      <c r="AC208" t="s">
        <v>5150</v>
      </c>
      <c r="AD208" t="s">
        <v>4790</v>
      </c>
      <c r="AG208" t="s">
        <v>2170</v>
      </c>
      <c r="AH208">
        <v>29.78</v>
      </c>
      <c r="AI208">
        <v>10.27</v>
      </c>
      <c r="AJ208" s="20" t="s">
        <v>2382</v>
      </c>
      <c r="AK208" t="s">
        <v>2380</v>
      </c>
      <c r="AL208" t="s">
        <v>2383</v>
      </c>
      <c r="AM208" s="29">
        <v>1</v>
      </c>
      <c r="AN208" s="20" t="s">
        <v>2383</v>
      </c>
      <c r="AO208" s="20" t="str">
        <f t="shared" si="69"/>
        <v>OVER WEIGHT</v>
      </c>
      <c r="AP208" s="20" t="str">
        <f t="shared" si="70"/>
        <v>diabeties</v>
      </c>
      <c r="AS208" t="s">
        <v>229</v>
      </c>
      <c r="AT208">
        <v>1989</v>
      </c>
      <c r="AU208" s="28" t="s">
        <v>10</v>
      </c>
      <c r="AV208">
        <v>21</v>
      </c>
      <c r="AW208">
        <v>3</v>
      </c>
      <c r="AX208" s="38">
        <v>2106.2600000000002</v>
      </c>
      <c r="AY208" t="s">
        <v>11</v>
      </c>
      <c r="AZ208" t="s">
        <v>11</v>
      </c>
      <c r="BA208" t="s">
        <v>13</v>
      </c>
      <c r="BB208" s="35">
        <f>DATE(AT208,MATCH(AU208,{"Jan","Feb","Mar","Apr","May","Jun","Jul","Aug","Sep","Oct","Nov","Dec"}, 0),AV208)</f>
        <v>32710</v>
      </c>
      <c r="BC208" s="20">
        <f t="shared" si="71"/>
        <v>33</v>
      </c>
    </row>
    <row r="209" spans="2:55" ht="15.5" hidden="1" x14ac:dyDescent="0.35">
      <c r="B209" s="1" t="s">
        <v>2169</v>
      </c>
      <c r="C209" t="str">
        <f>VLOOKUP(B209,Z208:AE2543,2,FALSE)</f>
        <v>Turnbull,</v>
      </c>
      <c r="D209">
        <f t="shared" si="54"/>
        <v>32.78</v>
      </c>
      <c r="E209">
        <f t="shared" si="55"/>
        <v>5.27</v>
      </c>
      <c r="F209" t="str">
        <f t="shared" si="56"/>
        <v>No</v>
      </c>
      <c r="G209" t="str">
        <f t="shared" si="57"/>
        <v>No</v>
      </c>
      <c r="H209" t="str">
        <f t="shared" si="58"/>
        <v>No</v>
      </c>
      <c r="I209">
        <f t="shared" si="59"/>
        <v>0</v>
      </c>
      <c r="J209" t="str">
        <f t="shared" si="60"/>
        <v>Yes</v>
      </c>
      <c r="K209" t="str">
        <f t="shared" si="61"/>
        <v>OBESITY</v>
      </c>
      <c r="L209" t="str">
        <f t="shared" si="62"/>
        <v>normal</v>
      </c>
      <c r="M209" s="34">
        <f t="shared" si="63"/>
        <v>37894</v>
      </c>
      <c r="N209" s="36">
        <f t="shared" si="64"/>
        <v>2117.34</v>
      </c>
      <c r="O209" s="23" t="str">
        <f t="shared" si="65"/>
        <v>tier - 2</v>
      </c>
      <c r="P209" s="34" t="str">
        <f t="shared" si="66"/>
        <v>tier - 3</v>
      </c>
      <c r="Q209" s="34" t="str">
        <f t="shared" si="67"/>
        <v>R1012</v>
      </c>
      <c r="R209" s="23">
        <f t="shared" si="68"/>
        <v>19</v>
      </c>
      <c r="Z209" s="1" t="s">
        <v>2169</v>
      </c>
      <c r="AA209" s="1" t="s">
        <v>5151</v>
      </c>
      <c r="AB209" t="s">
        <v>4743</v>
      </c>
      <c r="AC209" t="s">
        <v>4934</v>
      </c>
      <c r="AG209" t="s">
        <v>2169</v>
      </c>
      <c r="AH209">
        <v>32.78</v>
      </c>
      <c r="AI209">
        <v>5.27</v>
      </c>
      <c r="AJ209" s="20" t="s">
        <v>2380</v>
      </c>
      <c r="AK209" t="s">
        <v>2380</v>
      </c>
      <c r="AL209" t="s">
        <v>2380</v>
      </c>
      <c r="AM209" s="29">
        <v>0</v>
      </c>
      <c r="AN209" s="20" t="s">
        <v>2383</v>
      </c>
      <c r="AO209" s="20" t="str">
        <f t="shared" si="69"/>
        <v>OBESITY</v>
      </c>
      <c r="AP209" s="20" t="str">
        <f t="shared" si="70"/>
        <v>normal</v>
      </c>
      <c r="AS209" t="s">
        <v>230</v>
      </c>
      <c r="AT209">
        <v>2003</v>
      </c>
      <c r="AU209" s="28" t="s">
        <v>20</v>
      </c>
      <c r="AV209">
        <v>30</v>
      </c>
      <c r="AW209">
        <v>0</v>
      </c>
      <c r="AX209" s="38">
        <v>2117.34</v>
      </c>
      <c r="AY209" t="s">
        <v>11</v>
      </c>
      <c r="AZ209" t="s">
        <v>12</v>
      </c>
      <c r="BA209" t="s">
        <v>23</v>
      </c>
      <c r="BB209" s="35">
        <f>DATE(AT209,MATCH(AU209,{"Jan","Feb","Mar","Apr","May","Jun","Jul","Aug","Sep","Oct","Nov","Dec"}, 0),AV209)</f>
        <v>37894</v>
      </c>
      <c r="BC209" s="20">
        <f t="shared" si="71"/>
        <v>19</v>
      </c>
    </row>
    <row r="210" spans="2:55" ht="15.5" hidden="1" x14ac:dyDescent="0.35">
      <c r="B210" s="1" t="s">
        <v>2168</v>
      </c>
      <c r="C210" t="str">
        <f>VLOOKUP(B210,Z209:AE2544,2,FALSE)</f>
        <v>Aguero,</v>
      </c>
      <c r="D210">
        <f t="shared" si="54"/>
        <v>41.65</v>
      </c>
      <c r="E210">
        <f t="shared" si="55"/>
        <v>10.73</v>
      </c>
      <c r="F210" t="str">
        <f t="shared" si="56"/>
        <v>yes</v>
      </c>
      <c r="G210" t="str">
        <f t="shared" si="57"/>
        <v>No</v>
      </c>
      <c r="H210" t="str">
        <f t="shared" si="58"/>
        <v>No</v>
      </c>
      <c r="I210">
        <f t="shared" si="59"/>
        <v>0</v>
      </c>
      <c r="J210" t="str">
        <f t="shared" si="60"/>
        <v>Yes</v>
      </c>
      <c r="K210" t="str">
        <f t="shared" si="61"/>
        <v>OBESITY</v>
      </c>
      <c r="L210" t="str">
        <f t="shared" si="62"/>
        <v>diabeties</v>
      </c>
      <c r="M210" s="34">
        <f t="shared" si="63"/>
        <v>38295</v>
      </c>
      <c r="N210" s="36">
        <f t="shared" si="64"/>
        <v>2118.61</v>
      </c>
      <c r="O210" s="23" t="str">
        <f t="shared" si="65"/>
        <v>tier - 2</v>
      </c>
      <c r="P210" s="34" t="str">
        <f t="shared" si="66"/>
        <v>tier - 1</v>
      </c>
      <c r="Q210" s="34" t="str">
        <f t="shared" si="67"/>
        <v>R1012</v>
      </c>
      <c r="R210" s="23">
        <f t="shared" si="68"/>
        <v>18</v>
      </c>
      <c r="Z210" s="1" t="s">
        <v>2168</v>
      </c>
      <c r="AA210" s="1" t="s">
        <v>5152</v>
      </c>
      <c r="AB210" t="s">
        <v>4746</v>
      </c>
      <c r="AC210" t="s">
        <v>5153</v>
      </c>
      <c r="AG210" t="s">
        <v>2168</v>
      </c>
      <c r="AH210">
        <v>41.65</v>
      </c>
      <c r="AI210">
        <v>10.73</v>
      </c>
      <c r="AJ210" s="20" t="s">
        <v>2382</v>
      </c>
      <c r="AK210" t="s">
        <v>2380</v>
      </c>
      <c r="AL210" t="s">
        <v>2380</v>
      </c>
      <c r="AM210" s="29">
        <v>0</v>
      </c>
      <c r="AN210" s="20" t="s">
        <v>2383</v>
      </c>
      <c r="AO210" s="20" t="str">
        <f t="shared" si="69"/>
        <v>OBESITY</v>
      </c>
      <c r="AP210" s="20" t="str">
        <f t="shared" si="70"/>
        <v>diabeties</v>
      </c>
      <c r="AS210" t="s">
        <v>231</v>
      </c>
      <c r="AT210">
        <v>2004</v>
      </c>
      <c r="AU210" s="28" t="s">
        <v>15</v>
      </c>
      <c r="AV210">
        <v>4</v>
      </c>
      <c r="AW210">
        <v>0</v>
      </c>
      <c r="AX210" s="38">
        <v>2118.61</v>
      </c>
      <c r="AY210" t="s">
        <v>11</v>
      </c>
      <c r="AZ210" t="s">
        <v>16</v>
      </c>
      <c r="BA210" t="s">
        <v>23</v>
      </c>
      <c r="BB210" s="35">
        <f>DATE(AT210,MATCH(AU210,{"Jan","Feb","Mar","Apr","May","Jun","Jul","Aug","Sep","Oct","Nov","Dec"}, 0),AV210)</f>
        <v>38295</v>
      </c>
      <c r="BC210" s="20">
        <f t="shared" si="71"/>
        <v>18</v>
      </c>
    </row>
    <row r="211" spans="2:55" ht="15.5" hidden="1" x14ac:dyDescent="0.35">
      <c r="B211" s="1" t="s">
        <v>2167</v>
      </c>
      <c r="C211" t="str">
        <f>VLOOKUP(B211,Z210:AE2545,2,FALSE)</f>
        <v>Woodward,</v>
      </c>
      <c r="D211">
        <f t="shared" si="54"/>
        <v>50.79</v>
      </c>
      <c r="E211">
        <f t="shared" si="55"/>
        <v>4.45</v>
      </c>
      <c r="F211" t="str">
        <f t="shared" si="56"/>
        <v>No</v>
      </c>
      <c r="G211" t="str">
        <f t="shared" si="57"/>
        <v>No</v>
      </c>
      <c r="H211" t="str">
        <f t="shared" si="58"/>
        <v>No</v>
      </c>
      <c r="I211">
        <f t="shared" si="59"/>
        <v>1</v>
      </c>
      <c r="J211" t="str">
        <f t="shared" si="60"/>
        <v>Yes</v>
      </c>
      <c r="K211" t="str">
        <f t="shared" si="61"/>
        <v>OBESITY</v>
      </c>
      <c r="L211" t="str">
        <f t="shared" si="62"/>
        <v>normal</v>
      </c>
      <c r="M211" s="34">
        <f t="shared" si="63"/>
        <v>37863</v>
      </c>
      <c r="N211" s="36">
        <f t="shared" si="64"/>
        <v>2128.4299999999998</v>
      </c>
      <c r="O211" s="23" t="str">
        <f t="shared" si="65"/>
        <v>tier - 2</v>
      </c>
      <c r="P211" s="34" t="str">
        <f t="shared" si="66"/>
        <v>tier - 1</v>
      </c>
      <c r="Q211" s="34" t="str">
        <f t="shared" si="67"/>
        <v>R1012</v>
      </c>
      <c r="R211" s="23">
        <f t="shared" si="68"/>
        <v>19</v>
      </c>
      <c r="Z211" s="1" t="s">
        <v>2167</v>
      </c>
      <c r="AA211" s="1" t="s">
        <v>5154</v>
      </c>
      <c r="AB211" t="s">
        <v>4743</v>
      </c>
      <c r="AC211" t="s">
        <v>5006</v>
      </c>
      <c r="AD211" t="s">
        <v>5155</v>
      </c>
      <c r="AG211" t="s">
        <v>2167</v>
      </c>
      <c r="AH211">
        <v>50.79</v>
      </c>
      <c r="AI211">
        <v>4.45</v>
      </c>
      <c r="AJ211" s="20" t="s">
        <v>2380</v>
      </c>
      <c r="AK211" t="s">
        <v>2380</v>
      </c>
      <c r="AL211" t="s">
        <v>2380</v>
      </c>
      <c r="AM211" s="29">
        <v>1</v>
      </c>
      <c r="AN211" s="20" t="s">
        <v>2383</v>
      </c>
      <c r="AO211" s="20" t="str">
        <f t="shared" si="69"/>
        <v>OBESITY</v>
      </c>
      <c r="AP211" s="20" t="str">
        <f t="shared" si="70"/>
        <v>normal</v>
      </c>
      <c r="AS211" t="s">
        <v>232</v>
      </c>
      <c r="AT211">
        <v>2003</v>
      </c>
      <c r="AU211" s="28" t="s">
        <v>35</v>
      </c>
      <c r="AV211">
        <v>30</v>
      </c>
      <c r="AW211">
        <v>0</v>
      </c>
      <c r="AX211" s="38">
        <v>2128.4299999999998</v>
      </c>
      <c r="AY211" t="s">
        <v>11</v>
      </c>
      <c r="AZ211" t="s">
        <v>16</v>
      </c>
      <c r="BA211" t="s">
        <v>23</v>
      </c>
      <c r="BB211" s="35">
        <f>DATE(AT211,MATCH(AU211,{"Jan","Feb","Mar","Apr","May","Jun","Jul","Aug","Sep","Oct","Nov","Dec"}, 0),AV211)</f>
        <v>37863</v>
      </c>
      <c r="BC211" s="20">
        <f t="shared" si="71"/>
        <v>19</v>
      </c>
    </row>
    <row r="212" spans="2:55" ht="15.5" hidden="1" x14ac:dyDescent="0.35">
      <c r="B212" s="1" t="s">
        <v>2166</v>
      </c>
      <c r="C212" t="str">
        <f>VLOOKUP(B212,Z211:AE2546,2,FALSE)</f>
        <v>McElroy,</v>
      </c>
      <c r="D212">
        <f t="shared" si="54"/>
        <v>35.43</v>
      </c>
      <c r="E212">
        <f t="shared" si="55"/>
        <v>5.25</v>
      </c>
      <c r="F212" t="str">
        <f t="shared" si="56"/>
        <v>yes</v>
      </c>
      <c r="G212" t="str">
        <f t="shared" si="57"/>
        <v>No</v>
      </c>
      <c r="H212" t="str">
        <f t="shared" si="58"/>
        <v>No</v>
      </c>
      <c r="I212">
        <f t="shared" si="59"/>
        <v>0</v>
      </c>
      <c r="J212" t="str">
        <f t="shared" si="60"/>
        <v>Yes</v>
      </c>
      <c r="K212" t="str">
        <f t="shared" si="61"/>
        <v>OBESITY</v>
      </c>
      <c r="L212" t="str">
        <f t="shared" si="62"/>
        <v>normal</v>
      </c>
      <c r="M212" s="34">
        <f t="shared" si="63"/>
        <v>37977</v>
      </c>
      <c r="N212" s="36">
        <f t="shared" si="64"/>
        <v>2130.6799999999998</v>
      </c>
      <c r="O212" s="23" t="str">
        <f t="shared" si="65"/>
        <v>tier - 2</v>
      </c>
      <c r="P212" s="34" t="str">
        <f t="shared" si="66"/>
        <v>tier - 3</v>
      </c>
      <c r="Q212" s="34" t="str">
        <f t="shared" si="67"/>
        <v>R1012</v>
      </c>
      <c r="R212" s="23">
        <f t="shared" si="68"/>
        <v>19</v>
      </c>
      <c r="Z212" s="1" t="s">
        <v>2166</v>
      </c>
      <c r="AA212" s="1" t="s">
        <v>5156</v>
      </c>
      <c r="AB212" t="s">
        <v>4743</v>
      </c>
      <c r="AC212" t="s">
        <v>5157</v>
      </c>
      <c r="AG212" t="s">
        <v>2166</v>
      </c>
      <c r="AH212">
        <v>35.43</v>
      </c>
      <c r="AI212">
        <v>5.25</v>
      </c>
      <c r="AJ212" s="20" t="s">
        <v>2382</v>
      </c>
      <c r="AK212" t="s">
        <v>2380</v>
      </c>
      <c r="AL212" t="s">
        <v>2380</v>
      </c>
      <c r="AM212" s="29">
        <v>0</v>
      </c>
      <c r="AN212" s="20" t="s">
        <v>2383</v>
      </c>
      <c r="AO212" s="20" t="str">
        <f t="shared" si="69"/>
        <v>OBESITY</v>
      </c>
      <c r="AP212" s="20" t="str">
        <f t="shared" si="70"/>
        <v>normal</v>
      </c>
      <c r="AS212" t="s">
        <v>233</v>
      </c>
      <c r="AT212">
        <v>2003</v>
      </c>
      <c r="AU212" s="28" t="s">
        <v>30</v>
      </c>
      <c r="AV212">
        <v>22</v>
      </c>
      <c r="AW212">
        <v>0</v>
      </c>
      <c r="AX212" s="38">
        <v>2130.6799999999998</v>
      </c>
      <c r="AY212" t="s">
        <v>11</v>
      </c>
      <c r="AZ212" t="s">
        <v>12</v>
      </c>
      <c r="BA212" t="s">
        <v>23</v>
      </c>
      <c r="BB212" s="35">
        <f>DATE(AT212,MATCH(AU212,{"Jan","Feb","Mar","Apr","May","Jun","Jul","Aug","Sep","Oct","Nov","Dec"}, 0),AV212)</f>
        <v>37977</v>
      </c>
      <c r="BC212" s="20">
        <f t="shared" si="71"/>
        <v>19</v>
      </c>
    </row>
    <row r="213" spans="2:55" ht="15.5" hidden="1" x14ac:dyDescent="0.35">
      <c r="B213" s="1" t="s">
        <v>2165</v>
      </c>
      <c r="C213" t="str">
        <f>VLOOKUP(B213,Z212:AE2547,2,FALSE)</f>
        <v>Lopez,</v>
      </c>
      <c r="D213">
        <f t="shared" si="54"/>
        <v>35.25</v>
      </c>
      <c r="E213">
        <f t="shared" si="55"/>
        <v>9.51</v>
      </c>
      <c r="F213" t="str">
        <f t="shared" si="56"/>
        <v>No</v>
      </c>
      <c r="G213" t="str">
        <f t="shared" si="57"/>
        <v>No</v>
      </c>
      <c r="H213" t="str">
        <f t="shared" si="58"/>
        <v>No</v>
      </c>
      <c r="I213">
        <f t="shared" si="59"/>
        <v>0</v>
      </c>
      <c r="J213" t="str">
        <f t="shared" si="60"/>
        <v>Yes</v>
      </c>
      <c r="K213" t="str">
        <f t="shared" si="61"/>
        <v>OBESITY</v>
      </c>
      <c r="L213" t="str">
        <f t="shared" si="62"/>
        <v>diabeties</v>
      </c>
      <c r="M213" s="34">
        <f t="shared" si="63"/>
        <v>37865</v>
      </c>
      <c r="N213" s="36">
        <f t="shared" si="64"/>
        <v>2134.9</v>
      </c>
      <c r="O213" s="23" t="str">
        <f t="shared" si="65"/>
        <v>tier - 2</v>
      </c>
      <c r="P213" s="34" t="str">
        <f t="shared" si="66"/>
        <v>tier - 3</v>
      </c>
      <c r="Q213" s="34" t="str">
        <f t="shared" si="67"/>
        <v>R1012</v>
      </c>
      <c r="R213" s="23">
        <f t="shared" si="68"/>
        <v>19</v>
      </c>
      <c r="Z213" s="1" t="s">
        <v>2165</v>
      </c>
      <c r="AA213" s="1" t="s">
        <v>5158</v>
      </c>
      <c r="AB213" t="s">
        <v>4746</v>
      </c>
      <c r="AC213" t="s">
        <v>5159</v>
      </c>
      <c r="AG213" t="s">
        <v>2165</v>
      </c>
      <c r="AH213">
        <v>35.25</v>
      </c>
      <c r="AI213">
        <v>9.51</v>
      </c>
      <c r="AJ213" s="20" t="s">
        <v>2380</v>
      </c>
      <c r="AK213" t="s">
        <v>2380</v>
      </c>
      <c r="AL213" t="s">
        <v>2380</v>
      </c>
      <c r="AM213" s="29">
        <v>0</v>
      </c>
      <c r="AN213" s="20" t="s">
        <v>2383</v>
      </c>
      <c r="AO213" s="20" t="str">
        <f t="shared" si="69"/>
        <v>OBESITY</v>
      </c>
      <c r="AP213" s="20" t="str">
        <f t="shared" si="70"/>
        <v>diabeties</v>
      </c>
      <c r="AS213" t="s">
        <v>234</v>
      </c>
      <c r="AT213">
        <v>2003</v>
      </c>
      <c r="AU213" s="28" t="s">
        <v>20</v>
      </c>
      <c r="AV213">
        <v>1</v>
      </c>
      <c r="AW213">
        <v>0</v>
      </c>
      <c r="AX213" s="38">
        <v>2134.9</v>
      </c>
      <c r="AY213" t="s">
        <v>11</v>
      </c>
      <c r="AZ213" t="s">
        <v>12</v>
      </c>
      <c r="BA213" t="s">
        <v>23</v>
      </c>
      <c r="BB213" s="35">
        <f>DATE(AT213,MATCH(AU213,{"Jan","Feb","Mar","Apr","May","Jun","Jul","Aug","Sep","Oct","Nov","Dec"}, 0),AV213)</f>
        <v>37865</v>
      </c>
      <c r="BC213" s="20">
        <f t="shared" si="71"/>
        <v>19</v>
      </c>
    </row>
    <row r="214" spans="2:55" ht="15.5" hidden="1" x14ac:dyDescent="0.35">
      <c r="B214" s="1" t="s">
        <v>2164</v>
      </c>
      <c r="C214" t="str">
        <f>VLOOKUP(B214,Z213:AE2548,2,FALSE)</f>
        <v>Cardosi,</v>
      </c>
      <c r="D214">
        <f t="shared" si="54"/>
        <v>36.85</v>
      </c>
      <c r="E214">
        <f t="shared" si="55"/>
        <v>11.12</v>
      </c>
      <c r="F214" t="str">
        <f t="shared" si="56"/>
        <v>No</v>
      </c>
      <c r="G214" t="str">
        <f t="shared" si="57"/>
        <v>No</v>
      </c>
      <c r="H214" t="str">
        <f t="shared" si="58"/>
        <v>No</v>
      </c>
      <c r="I214">
        <f t="shared" si="59"/>
        <v>0</v>
      </c>
      <c r="J214" t="str">
        <f t="shared" si="60"/>
        <v>Yes</v>
      </c>
      <c r="K214" t="str">
        <f t="shared" si="61"/>
        <v>OBESITY</v>
      </c>
      <c r="L214" t="str">
        <f t="shared" si="62"/>
        <v>diabeties</v>
      </c>
      <c r="M214" s="34">
        <f t="shared" si="63"/>
        <v>37890</v>
      </c>
      <c r="N214" s="36">
        <f t="shared" si="64"/>
        <v>2136.88</v>
      </c>
      <c r="O214" s="23" t="str">
        <f t="shared" si="65"/>
        <v>tier - 2</v>
      </c>
      <c r="P214" s="34" t="str">
        <f t="shared" si="66"/>
        <v>tier - 2</v>
      </c>
      <c r="Q214" s="34" t="str">
        <f t="shared" si="67"/>
        <v>R1012</v>
      </c>
      <c r="R214" s="23">
        <f t="shared" si="68"/>
        <v>19</v>
      </c>
      <c r="Z214" s="1" t="s">
        <v>2164</v>
      </c>
      <c r="AA214" s="1" t="s">
        <v>5160</v>
      </c>
      <c r="AB214" t="s">
        <v>4743</v>
      </c>
      <c r="AC214" t="s">
        <v>5161</v>
      </c>
      <c r="AG214" t="s">
        <v>2164</v>
      </c>
      <c r="AH214">
        <v>36.85</v>
      </c>
      <c r="AI214">
        <v>11.12</v>
      </c>
      <c r="AJ214" s="20" t="s">
        <v>2380</v>
      </c>
      <c r="AK214" t="s">
        <v>2380</v>
      </c>
      <c r="AL214" t="s">
        <v>2380</v>
      </c>
      <c r="AM214" s="29">
        <v>0</v>
      </c>
      <c r="AN214" s="20" t="s">
        <v>2383</v>
      </c>
      <c r="AO214" s="20" t="str">
        <f t="shared" si="69"/>
        <v>OBESITY</v>
      </c>
      <c r="AP214" s="20" t="str">
        <f t="shared" si="70"/>
        <v>diabeties</v>
      </c>
      <c r="AS214" t="s">
        <v>235</v>
      </c>
      <c r="AT214">
        <v>2003</v>
      </c>
      <c r="AU214" s="28" t="s">
        <v>20</v>
      </c>
      <c r="AV214">
        <v>26</v>
      </c>
      <c r="AW214">
        <v>0</v>
      </c>
      <c r="AX214" s="38">
        <v>2136.88</v>
      </c>
      <c r="AY214" t="s">
        <v>11</v>
      </c>
      <c r="AZ214" t="s">
        <v>11</v>
      </c>
      <c r="BA214" t="s">
        <v>23</v>
      </c>
      <c r="BB214" s="35">
        <f>DATE(AT214,MATCH(AU214,{"Jan","Feb","Mar","Apr","May","Jun","Jul","Aug","Sep","Oct","Nov","Dec"}, 0),AV214)</f>
        <v>37890</v>
      </c>
      <c r="BC214" s="20">
        <f t="shared" si="71"/>
        <v>19</v>
      </c>
    </row>
    <row r="215" spans="2:55" ht="15.5" hidden="1" x14ac:dyDescent="0.35">
      <c r="B215" s="1" t="s">
        <v>2163</v>
      </c>
      <c r="C215" t="str">
        <f>VLOOKUP(B215,Z214:AE2549,2,FALSE)</f>
        <v>Looney,</v>
      </c>
      <c r="D215">
        <f t="shared" si="54"/>
        <v>31.02</v>
      </c>
      <c r="E215">
        <f t="shared" si="55"/>
        <v>4.5599999999999996</v>
      </c>
      <c r="F215" t="str">
        <f t="shared" si="56"/>
        <v>No</v>
      </c>
      <c r="G215" t="str">
        <f t="shared" si="57"/>
        <v>yes</v>
      </c>
      <c r="H215" t="str">
        <f t="shared" si="58"/>
        <v>No</v>
      </c>
      <c r="I215">
        <f t="shared" si="59"/>
        <v>1</v>
      </c>
      <c r="J215" t="str">
        <f t="shared" si="60"/>
        <v>Yes</v>
      </c>
      <c r="K215" t="str">
        <f t="shared" si="61"/>
        <v>OBESITY</v>
      </c>
      <c r="L215" t="str">
        <f t="shared" si="62"/>
        <v>normal</v>
      </c>
      <c r="M215" s="34">
        <f t="shared" si="63"/>
        <v>35676</v>
      </c>
      <c r="N215" s="36">
        <f t="shared" si="64"/>
        <v>2137.65</v>
      </c>
      <c r="O215" s="23" t="str">
        <f t="shared" si="65"/>
        <v>tier - 3</v>
      </c>
      <c r="P215" s="34" t="str">
        <f t="shared" si="66"/>
        <v>tier - 1</v>
      </c>
      <c r="Q215" s="34" t="str">
        <f t="shared" si="67"/>
        <v>R1013</v>
      </c>
      <c r="R215" s="23">
        <f t="shared" si="68"/>
        <v>25</v>
      </c>
      <c r="Z215" s="1" t="s">
        <v>2163</v>
      </c>
      <c r="AA215" s="1" t="s">
        <v>5162</v>
      </c>
      <c r="AB215" t="s">
        <v>4743</v>
      </c>
      <c r="AC215" t="s">
        <v>4924</v>
      </c>
      <c r="AD215" t="s">
        <v>4850</v>
      </c>
      <c r="AG215" t="s">
        <v>2163</v>
      </c>
      <c r="AH215">
        <v>31.02</v>
      </c>
      <c r="AI215">
        <v>4.5599999999999996</v>
      </c>
      <c r="AJ215" s="20" t="s">
        <v>2380</v>
      </c>
      <c r="AK215" t="s">
        <v>2382</v>
      </c>
      <c r="AL215" t="s">
        <v>2380</v>
      </c>
      <c r="AM215" s="29">
        <v>1</v>
      </c>
      <c r="AN215" s="20" t="s">
        <v>2383</v>
      </c>
      <c r="AO215" s="20" t="str">
        <f t="shared" si="69"/>
        <v>OBESITY</v>
      </c>
      <c r="AP215" s="20" t="str">
        <f t="shared" si="70"/>
        <v>normal</v>
      </c>
      <c r="AS215" t="s">
        <v>236</v>
      </c>
      <c r="AT215">
        <v>1997</v>
      </c>
      <c r="AU215" s="28" t="s">
        <v>20</v>
      </c>
      <c r="AV215">
        <v>3</v>
      </c>
      <c r="AW215">
        <v>0</v>
      </c>
      <c r="AX215" s="38">
        <v>2137.65</v>
      </c>
      <c r="AY215" t="s">
        <v>12</v>
      </c>
      <c r="AZ215" t="s">
        <v>16</v>
      </c>
      <c r="BA215" t="s">
        <v>13</v>
      </c>
      <c r="BB215" s="35">
        <f>DATE(AT215,MATCH(AU215,{"Jan","Feb","Mar","Apr","May","Jun","Jul","Aug","Sep","Oct","Nov","Dec"}, 0),AV215)</f>
        <v>35676</v>
      </c>
      <c r="BC215" s="20">
        <f t="shared" si="71"/>
        <v>25</v>
      </c>
    </row>
    <row r="216" spans="2:55" ht="15.5" hidden="1" x14ac:dyDescent="0.35">
      <c r="B216" s="1" t="s">
        <v>2162</v>
      </c>
      <c r="C216" t="str">
        <f>VLOOKUP(B216,Z215:AE2550,2,FALSE)</f>
        <v>Zyryanov,</v>
      </c>
      <c r="D216">
        <f t="shared" si="54"/>
        <v>35.6</v>
      </c>
      <c r="E216">
        <f t="shared" si="55"/>
        <v>4.0199999999999996</v>
      </c>
      <c r="F216" t="str">
        <f t="shared" si="56"/>
        <v>yes</v>
      </c>
      <c r="G216" t="str">
        <f t="shared" si="57"/>
        <v>yes</v>
      </c>
      <c r="H216" t="str">
        <f t="shared" si="58"/>
        <v>No</v>
      </c>
      <c r="I216">
        <f t="shared" si="59"/>
        <v>2</v>
      </c>
      <c r="J216" t="str">
        <f t="shared" si="60"/>
        <v>Yes</v>
      </c>
      <c r="K216" t="str">
        <f t="shared" si="61"/>
        <v>OBESITY</v>
      </c>
      <c r="L216" t="str">
        <f t="shared" si="62"/>
        <v>normal</v>
      </c>
      <c r="M216" s="34">
        <f t="shared" si="63"/>
        <v>37852</v>
      </c>
      <c r="N216" s="36">
        <f t="shared" si="64"/>
        <v>2138.0700000000002</v>
      </c>
      <c r="O216" s="23" t="str">
        <f t="shared" si="65"/>
        <v>tier - 2</v>
      </c>
      <c r="P216" s="34" t="str">
        <f t="shared" si="66"/>
        <v>tier - 1</v>
      </c>
      <c r="Q216" s="34" t="str">
        <f t="shared" si="67"/>
        <v>R1012</v>
      </c>
      <c r="R216" s="23">
        <f t="shared" si="68"/>
        <v>19</v>
      </c>
      <c r="Z216" s="1" t="s">
        <v>2162</v>
      </c>
      <c r="AA216" s="1" t="s">
        <v>5163</v>
      </c>
      <c r="AB216" t="s">
        <v>4746</v>
      </c>
      <c r="AC216" t="s">
        <v>5164</v>
      </c>
      <c r="AG216" t="s">
        <v>2162</v>
      </c>
      <c r="AH216">
        <v>35.6</v>
      </c>
      <c r="AI216">
        <v>4.0199999999999996</v>
      </c>
      <c r="AJ216" s="20" t="s">
        <v>2382</v>
      </c>
      <c r="AK216" t="s">
        <v>2382</v>
      </c>
      <c r="AL216" t="s">
        <v>2380</v>
      </c>
      <c r="AM216" s="29">
        <v>2</v>
      </c>
      <c r="AN216" s="20" t="s">
        <v>2383</v>
      </c>
      <c r="AO216" s="20" t="str">
        <f t="shared" si="69"/>
        <v>OBESITY</v>
      </c>
      <c r="AP216" s="20" t="str">
        <f t="shared" si="70"/>
        <v>normal</v>
      </c>
      <c r="AS216" t="s">
        <v>237</v>
      </c>
      <c r="AT216">
        <v>2003</v>
      </c>
      <c r="AU216" s="28" t="s">
        <v>35</v>
      </c>
      <c r="AV216">
        <v>19</v>
      </c>
      <c r="AW216">
        <v>0</v>
      </c>
      <c r="AX216" s="38">
        <v>2138.0700000000002</v>
      </c>
      <c r="AY216" t="s">
        <v>11</v>
      </c>
      <c r="AZ216" t="s">
        <v>16</v>
      </c>
      <c r="BA216" t="s">
        <v>23</v>
      </c>
      <c r="BB216" s="35">
        <f>DATE(AT216,MATCH(AU216,{"Jan","Feb","Mar","Apr","May","Jun","Jul","Aug","Sep","Oct","Nov","Dec"}, 0),AV216)</f>
        <v>37852</v>
      </c>
      <c r="BC216" s="20">
        <f t="shared" si="71"/>
        <v>19</v>
      </c>
    </row>
    <row r="217" spans="2:55" ht="15.5" hidden="1" x14ac:dyDescent="0.35">
      <c r="B217" s="1" t="s">
        <v>2161</v>
      </c>
      <c r="C217" t="str">
        <f>VLOOKUP(B217,Z216:AE2551,2,FALSE)</f>
        <v>Gavin,</v>
      </c>
      <c r="D217">
        <f t="shared" si="54"/>
        <v>34.39</v>
      </c>
      <c r="E217">
        <f t="shared" si="55"/>
        <v>8.7200000000000006</v>
      </c>
      <c r="F217" t="str">
        <f t="shared" si="56"/>
        <v>No</v>
      </c>
      <c r="G217" t="str">
        <f t="shared" si="57"/>
        <v>No</v>
      </c>
      <c r="H217" t="str">
        <f t="shared" si="58"/>
        <v>No</v>
      </c>
      <c r="I217">
        <f t="shared" si="59"/>
        <v>0</v>
      </c>
      <c r="J217" t="str">
        <f t="shared" si="60"/>
        <v>Yes</v>
      </c>
      <c r="K217" t="str">
        <f t="shared" si="61"/>
        <v>OBESITY</v>
      </c>
      <c r="L217" t="str">
        <f t="shared" si="62"/>
        <v>diabeties</v>
      </c>
      <c r="M217" s="34">
        <f t="shared" si="63"/>
        <v>38264</v>
      </c>
      <c r="N217" s="36">
        <f t="shared" si="64"/>
        <v>2144.85</v>
      </c>
      <c r="O217" s="23" t="str">
        <f t="shared" si="65"/>
        <v>tier - 2</v>
      </c>
      <c r="P217" s="34" t="str">
        <f t="shared" si="66"/>
        <v>tier - 1</v>
      </c>
      <c r="Q217" s="34" t="str">
        <f t="shared" si="67"/>
        <v>R1011</v>
      </c>
      <c r="R217" s="23">
        <f t="shared" si="68"/>
        <v>18</v>
      </c>
      <c r="Z217" s="1" t="s">
        <v>2161</v>
      </c>
      <c r="AA217" s="1" t="s">
        <v>5165</v>
      </c>
      <c r="AB217" t="s">
        <v>4746</v>
      </c>
      <c r="AC217" t="s">
        <v>5024</v>
      </c>
      <c r="AD217" t="s">
        <v>5121</v>
      </c>
      <c r="AG217" t="s">
        <v>2161</v>
      </c>
      <c r="AH217">
        <v>34.39</v>
      </c>
      <c r="AI217">
        <v>8.7200000000000006</v>
      </c>
      <c r="AJ217" s="20" t="s">
        <v>2380</v>
      </c>
      <c r="AK217" t="s">
        <v>2380</v>
      </c>
      <c r="AL217" t="s">
        <v>2380</v>
      </c>
      <c r="AM217" s="29">
        <v>0</v>
      </c>
      <c r="AN217" s="20" t="s">
        <v>2383</v>
      </c>
      <c r="AO217" s="20" t="str">
        <f t="shared" si="69"/>
        <v>OBESITY</v>
      </c>
      <c r="AP217" s="20" t="str">
        <f t="shared" si="70"/>
        <v>diabeties</v>
      </c>
      <c r="AS217" t="s">
        <v>238</v>
      </c>
      <c r="AT217">
        <v>2004</v>
      </c>
      <c r="AU217" s="28" t="s">
        <v>37</v>
      </c>
      <c r="AV217">
        <v>4</v>
      </c>
      <c r="AW217">
        <v>0</v>
      </c>
      <c r="AX217" s="38">
        <v>2144.85</v>
      </c>
      <c r="AY217" t="s">
        <v>11</v>
      </c>
      <c r="AZ217" t="s">
        <v>16</v>
      </c>
      <c r="BA217" t="s">
        <v>42</v>
      </c>
      <c r="BB217" s="35">
        <f>DATE(AT217,MATCH(AU217,{"Jan","Feb","Mar","Apr","May","Jun","Jul","Aug","Sep","Oct","Nov","Dec"}, 0),AV217)</f>
        <v>38264</v>
      </c>
      <c r="BC217" s="20">
        <f t="shared" si="71"/>
        <v>18</v>
      </c>
    </row>
    <row r="218" spans="2:55" ht="15.5" x14ac:dyDescent="0.35">
      <c r="B218" s="1" t="s">
        <v>2160</v>
      </c>
      <c r="C218" t="str">
        <f>VLOOKUP(B218,Z217:AE2552,2,FALSE)</f>
        <v>Littlefield,</v>
      </c>
      <c r="D218">
        <f t="shared" si="54"/>
        <v>29.06</v>
      </c>
      <c r="E218">
        <f t="shared" si="55"/>
        <v>6.25</v>
      </c>
      <c r="F218" t="str">
        <f t="shared" si="56"/>
        <v>yes</v>
      </c>
      <c r="G218" t="str">
        <f t="shared" si="57"/>
        <v>No</v>
      </c>
      <c r="H218" t="str">
        <f t="shared" si="58"/>
        <v>No</v>
      </c>
      <c r="I218">
        <f t="shared" si="59"/>
        <v>1</v>
      </c>
      <c r="J218" t="str">
        <f t="shared" si="60"/>
        <v>Yes</v>
      </c>
      <c r="K218" t="str">
        <f t="shared" si="61"/>
        <v>OVER WEIGHT</v>
      </c>
      <c r="L218" t="str">
        <f t="shared" si="62"/>
        <v>pre diabeties</v>
      </c>
      <c r="M218" s="34">
        <f t="shared" si="63"/>
        <v>36887</v>
      </c>
      <c r="N218" s="36">
        <f t="shared" si="64"/>
        <v>2150.4699999999998</v>
      </c>
      <c r="O218" s="23" t="str">
        <f t="shared" si="65"/>
        <v>tier - 2</v>
      </c>
      <c r="P218" s="34" t="str">
        <f t="shared" si="66"/>
        <v>tier - 3</v>
      </c>
      <c r="Q218" s="34" t="str">
        <f t="shared" si="67"/>
        <v>R1011</v>
      </c>
      <c r="R218" s="23">
        <f t="shared" si="68"/>
        <v>22</v>
      </c>
      <c r="Z218" s="1" t="s">
        <v>2160</v>
      </c>
      <c r="AA218" s="1" t="s">
        <v>5166</v>
      </c>
      <c r="AB218" t="s">
        <v>4746</v>
      </c>
      <c r="AC218" t="s">
        <v>4864</v>
      </c>
      <c r="AD218" t="s">
        <v>5020</v>
      </c>
      <c r="AG218" t="s">
        <v>2160</v>
      </c>
      <c r="AH218">
        <v>29.06</v>
      </c>
      <c r="AI218">
        <v>6.25</v>
      </c>
      <c r="AJ218" s="20" t="s">
        <v>2382</v>
      </c>
      <c r="AK218" t="s">
        <v>2380</v>
      </c>
      <c r="AL218" t="s">
        <v>2380</v>
      </c>
      <c r="AM218" s="29">
        <v>1</v>
      </c>
      <c r="AN218" s="20" t="s">
        <v>2383</v>
      </c>
      <c r="AO218" s="20" t="str">
        <f t="shared" si="69"/>
        <v>OVER WEIGHT</v>
      </c>
      <c r="AP218" s="20" t="str">
        <f t="shared" si="70"/>
        <v>pre diabeties</v>
      </c>
      <c r="AS218" t="s">
        <v>239</v>
      </c>
      <c r="AT218">
        <v>2000</v>
      </c>
      <c r="AU218" s="28" t="s">
        <v>30</v>
      </c>
      <c r="AV218">
        <v>27</v>
      </c>
      <c r="AW218">
        <v>0</v>
      </c>
      <c r="AX218" s="38">
        <v>2150.4699999999998</v>
      </c>
      <c r="AY218" t="s">
        <v>11</v>
      </c>
      <c r="AZ218" t="s">
        <v>12</v>
      </c>
      <c r="BA218" t="s">
        <v>42</v>
      </c>
      <c r="BB218" s="35">
        <f>DATE(AT218,MATCH(AU218,{"Jan","Feb","Mar","Apr","May","Jun","Jul","Aug","Sep","Oct","Nov","Dec"}, 0),AV218)</f>
        <v>36887</v>
      </c>
      <c r="BC218" s="20">
        <f t="shared" si="71"/>
        <v>22</v>
      </c>
    </row>
    <row r="219" spans="2:55" ht="15.5" hidden="1" x14ac:dyDescent="0.35">
      <c r="B219" s="1" t="s">
        <v>2159</v>
      </c>
      <c r="C219" t="str">
        <f>VLOOKUP(B219,Z218:AE2553,2,FALSE)</f>
        <v>Shearer,</v>
      </c>
      <c r="D219">
        <f t="shared" si="54"/>
        <v>35.799999999999997</v>
      </c>
      <c r="E219">
        <f t="shared" si="55"/>
        <v>7.32</v>
      </c>
      <c r="F219" t="str">
        <f t="shared" si="56"/>
        <v>No</v>
      </c>
      <c r="G219" t="str">
        <f t="shared" si="57"/>
        <v>No</v>
      </c>
      <c r="H219" t="str">
        <f t="shared" si="58"/>
        <v>No</v>
      </c>
      <c r="I219">
        <f t="shared" si="59"/>
        <v>2</v>
      </c>
      <c r="J219" t="str">
        <f t="shared" si="60"/>
        <v>Yes</v>
      </c>
      <c r="K219" t="str">
        <f t="shared" si="61"/>
        <v>OBESITY</v>
      </c>
      <c r="L219" t="str">
        <f t="shared" si="62"/>
        <v>diabeties</v>
      </c>
      <c r="M219" s="34">
        <f t="shared" si="63"/>
        <v>36821</v>
      </c>
      <c r="N219" s="36">
        <f t="shared" si="64"/>
        <v>2154.36</v>
      </c>
      <c r="O219" s="23" t="str">
        <f t="shared" si="65"/>
        <v>tier - 2</v>
      </c>
      <c r="P219" s="34" t="str">
        <f t="shared" si="66"/>
        <v>tier - 2</v>
      </c>
      <c r="Q219" s="34" t="str">
        <f t="shared" si="67"/>
        <v>R1011</v>
      </c>
      <c r="R219" s="23">
        <f t="shared" si="68"/>
        <v>22</v>
      </c>
      <c r="Z219" s="1" t="s">
        <v>2159</v>
      </c>
      <c r="AA219" s="1" t="s">
        <v>5167</v>
      </c>
      <c r="AB219" t="s">
        <v>4746</v>
      </c>
      <c r="AC219" t="s">
        <v>4747</v>
      </c>
      <c r="AD219" t="s">
        <v>4748</v>
      </c>
      <c r="AG219" t="s">
        <v>2159</v>
      </c>
      <c r="AH219">
        <v>35.799999999999997</v>
      </c>
      <c r="AI219">
        <v>7.32</v>
      </c>
      <c r="AJ219" s="20" t="s">
        <v>2380</v>
      </c>
      <c r="AK219" t="s">
        <v>2380</v>
      </c>
      <c r="AL219" t="s">
        <v>2380</v>
      </c>
      <c r="AM219" s="29">
        <v>2</v>
      </c>
      <c r="AN219" s="20" t="s">
        <v>2383</v>
      </c>
      <c r="AO219" s="20" t="str">
        <f t="shared" si="69"/>
        <v>OBESITY</v>
      </c>
      <c r="AP219" s="20" t="str">
        <f t="shared" si="70"/>
        <v>diabeties</v>
      </c>
      <c r="AS219" t="s">
        <v>240</v>
      </c>
      <c r="AT219">
        <v>2000</v>
      </c>
      <c r="AU219" s="28" t="s">
        <v>37</v>
      </c>
      <c r="AV219">
        <v>22</v>
      </c>
      <c r="AW219">
        <v>0</v>
      </c>
      <c r="AX219" s="38">
        <v>2154.36</v>
      </c>
      <c r="AY219" t="s">
        <v>11</v>
      </c>
      <c r="AZ219" t="s">
        <v>11</v>
      </c>
      <c r="BA219" t="s">
        <v>42</v>
      </c>
      <c r="BB219" s="35">
        <f>DATE(AT219,MATCH(AU219,{"Jan","Feb","Mar","Apr","May","Jun","Jul","Aug","Sep","Oct","Nov","Dec"}, 0),AV219)</f>
        <v>36821</v>
      </c>
      <c r="BC219" s="20">
        <f t="shared" si="71"/>
        <v>22</v>
      </c>
    </row>
    <row r="220" spans="2:55" ht="15.5" hidden="1" x14ac:dyDescent="0.35">
      <c r="B220" s="1" t="s">
        <v>2158</v>
      </c>
      <c r="C220" t="str">
        <f>VLOOKUP(B220,Z219:AE2554,2,FALSE)</f>
        <v>Armstrong,</v>
      </c>
      <c r="D220">
        <f t="shared" si="54"/>
        <v>49.8</v>
      </c>
      <c r="E220">
        <f t="shared" si="55"/>
        <v>4.24</v>
      </c>
      <c r="F220" t="str">
        <f t="shared" si="56"/>
        <v>No</v>
      </c>
      <c r="G220" t="str">
        <f t="shared" si="57"/>
        <v>No</v>
      </c>
      <c r="H220" t="str">
        <f t="shared" si="58"/>
        <v>No</v>
      </c>
      <c r="I220">
        <f t="shared" si="59"/>
        <v>1</v>
      </c>
      <c r="J220" t="str">
        <f t="shared" si="60"/>
        <v>Yes</v>
      </c>
      <c r="K220" t="str">
        <f t="shared" si="61"/>
        <v>OBESITY</v>
      </c>
      <c r="L220" t="str">
        <f t="shared" si="62"/>
        <v>normal</v>
      </c>
      <c r="M220" s="34">
        <f t="shared" si="63"/>
        <v>36859</v>
      </c>
      <c r="N220" s="36">
        <f t="shared" si="64"/>
        <v>2155.6799999999998</v>
      </c>
      <c r="O220" s="23" t="str">
        <f t="shared" si="65"/>
        <v>tier - 2</v>
      </c>
      <c r="P220" s="34" t="str">
        <f t="shared" si="66"/>
        <v>tier - 3</v>
      </c>
      <c r="Q220" s="34" t="str">
        <f t="shared" si="67"/>
        <v>R1013</v>
      </c>
      <c r="R220" s="23">
        <f t="shared" si="68"/>
        <v>22</v>
      </c>
      <c r="Z220" s="1" t="s">
        <v>2158</v>
      </c>
      <c r="AA220" s="1" t="s">
        <v>5168</v>
      </c>
      <c r="AB220" t="s">
        <v>4743</v>
      </c>
      <c r="AC220" t="s">
        <v>4953</v>
      </c>
      <c r="AG220" t="s">
        <v>2158</v>
      </c>
      <c r="AH220">
        <v>49.8</v>
      </c>
      <c r="AI220">
        <v>4.24</v>
      </c>
      <c r="AJ220" s="20" t="s">
        <v>2380</v>
      </c>
      <c r="AK220" t="s">
        <v>2380</v>
      </c>
      <c r="AL220" t="s">
        <v>2380</v>
      </c>
      <c r="AM220" s="29">
        <v>1</v>
      </c>
      <c r="AN220" s="20" t="s">
        <v>2383</v>
      </c>
      <c r="AO220" s="20" t="str">
        <f t="shared" si="69"/>
        <v>OBESITY</v>
      </c>
      <c r="AP220" s="20" t="str">
        <f t="shared" si="70"/>
        <v>normal</v>
      </c>
      <c r="AS220" t="s">
        <v>241</v>
      </c>
      <c r="AT220">
        <v>2000</v>
      </c>
      <c r="AU220" s="28" t="s">
        <v>15</v>
      </c>
      <c r="AV220">
        <v>29</v>
      </c>
      <c r="AW220">
        <v>0</v>
      </c>
      <c r="AX220" s="38">
        <v>2155.6799999999998</v>
      </c>
      <c r="AY220" t="s">
        <v>11</v>
      </c>
      <c r="AZ220" t="s">
        <v>12</v>
      </c>
      <c r="BA220" t="s">
        <v>13</v>
      </c>
      <c r="BB220" s="35">
        <f>DATE(AT220,MATCH(AU220,{"Jan","Feb","Mar","Apr","May","Jun","Jul","Aug","Sep","Oct","Nov","Dec"}, 0),AV220)</f>
        <v>36859</v>
      </c>
      <c r="BC220" s="20">
        <f t="shared" si="71"/>
        <v>22</v>
      </c>
    </row>
    <row r="221" spans="2:55" ht="15.5" hidden="1" x14ac:dyDescent="0.35">
      <c r="B221" s="1" t="s">
        <v>2157</v>
      </c>
      <c r="C221" t="str">
        <f>VLOOKUP(B221,Z220:AE2555,2,FALSE)</f>
        <v>Warriner,</v>
      </c>
      <c r="D221">
        <f t="shared" si="54"/>
        <v>35.71</v>
      </c>
      <c r="E221">
        <f t="shared" si="55"/>
        <v>6.84</v>
      </c>
      <c r="F221" t="str">
        <f t="shared" si="56"/>
        <v>No</v>
      </c>
      <c r="G221" t="str">
        <f t="shared" si="57"/>
        <v>No</v>
      </c>
      <c r="H221" t="str">
        <f t="shared" si="58"/>
        <v>No</v>
      </c>
      <c r="I221">
        <f t="shared" si="59"/>
        <v>2</v>
      </c>
      <c r="J221" t="str">
        <f t="shared" si="60"/>
        <v>Yes</v>
      </c>
      <c r="K221" t="str">
        <f t="shared" si="61"/>
        <v>OBESITY</v>
      </c>
      <c r="L221" t="str">
        <f t="shared" si="62"/>
        <v>diabeties</v>
      </c>
      <c r="M221" s="34">
        <f t="shared" si="63"/>
        <v>36870</v>
      </c>
      <c r="N221" s="36">
        <f t="shared" si="64"/>
        <v>2156.75</v>
      </c>
      <c r="O221" s="23" t="str">
        <f t="shared" si="65"/>
        <v>tier - 2</v>
      </c>
      <c r="P221" s="34" t="str">
        <f t="shared" si="66"/>
        <v>tier - 2</v>
      </c>
      <c r="Q221" s="34" t="str">
        <f t="shared" si="67"/>
        <v>R1013</v>
      </c>
      <c r="R221" s="23">
        <f t="shared" si="68"/>
        <v>22</v>
      </c>
      <c r="Z221" s="1" t="s">
        <v>2157</v>
      </c>
      <c r="AA221" s="1" t="s">
        <v>5169</v>
      </c>
      <c r="AB221" t="s">
        <v>4746</v>
      </c>
      <c r="AC221" t="s">
        <v>5170</v>
      </c>
      <c r="AG221" t="s">
        <v>2157</v>
      </c>
      <c r="AH221">
        <v>35.71</v>
      </c>
      <c r="AI221">
        <v>6.84</v>
      </c>
      <c r="AJ221" s="20" t="s">
        <v>2380</v>
      </c>
      <c r="AK221" t="s">
        <v>2380</v>
      </c>
      <c r="AL221" t="s">
        <v>2380</v>
      </c>
      <c r="AM221" s="29">
        <v>2</v>
      </c>
      <c r="AN221" s="20" t="s">
        <v>2383</v>
      </c>
      <c r="AO221" s="20" t="str">
        <f t="shared" si="69"/>
        <v>OBESITY</v>
      </c>
      <c r="AP221" s="20" t="str">
        <f t="shared" si="70"/>
        <v>diabeties</v>
      </c>
      <c r="AS221" t="s">
        <v>242</v>
      </c>
      <c r="AT221">
        <v>2000</v>
      </c>
      <c r="AU221" s="28" t="s">
        <v>30</v>
      </c>
      <c r="AV221">
        <v>10</v>
      </c>
      <c r="AW221">
        <v>0</v>
      </c>
      <c r="AX221" s="38">
        <v>2156.75</v>
      </c>
      <c r="AY221" t="s">
        <v>11</v>
      </c>
      <c r="AZ221" t="s">
        <v>11</v>
      </c>
      <c r="BA221" t="s">
        <v>13</v>
      </c>
      <c r="BB221" s="35">
        <f>DATE(AT221,MATCH(AU221,{"Jan","Feb","Mar","Apr","May","Jun","Jul","Aug","Sep","Oct","Nov","Dec"}, 0),AV221)</f>
        <v>36870</v>
      </c>
      <c r="BC221" s="20">
        <f t="shared" si="71"/>
        <v>22</v>
      </c>
    </row>
    <row r="222" spans="2:55" ht="15.5" hidden="1" x14ac:dyDescent="0.35">
      <c r="B222" s="1" t="s">
        <v>2156</v>
      </c>
      <c r="C222" t="str">
        <f>VLOOKUP(B222,Z221:AE2556,2,FALSE)</f>
        <v>White,</v>
      </c>
      <c r="D222">
        <f t="shared" si="54"/>
        <v>30.8</v>
      </c>
      <c r="E222">
        <f t="shared" si="55"/>
        <v>5.23</v>
      </c>
      <c r="F222" t="str">
        <f t="shared" si="56"/>
        <v>yes</v>
      </c>
      <c r="G222" t="str">
        <f t="shared" si="57"/>
        <v>No</v>
      </c>
      <c r="H222" t="str">
        <f t="shared" si="58"/>
        <v>No</v>
      </c>
      <c r="I222">
        <f t="shared" si="59"/>
        <v>1</v>
      </c>
      <c r="J222" t="str">
        <f t="shared" si="60"/>
        <v>Yes</v>
      </c>
      <c r="K222" t="str">
        <f t="shared" si="61"/>
        <v>OBESITY</v>
      </c>
      <c r="L222" t="str">
        <f t="shared" si="62"/>
        <v>normal</v>
      </c>
      <c r="M222" s="34">
        <f t="shared" si="63"/>
        <v>36761</v>
      </c>
      <c r="N222" s="36">
        <f t="shared" si="64"/>
        <v>2166.73</v>
      </c>
      <c r="O222" s="23" t="str">
        <f t="shared" si="65"/>
        <v>tier - 2</v>
      </c>
      <c r="P222" s="34" t="str">
        <f t="shared" si="66"/>
        <v>tier - 2</v>
      </c>
      <c r="Q222" s="34" t="str">
        <f t="shared" si="67"/>
        <v>R1011</v>
      </c>
      <c r="R222" s="23">
        <f t="shared" si="68"/>
        <v>22</v>
      </c>
      <c r="Z222" s="1" t="s">
        <v>2156</v>
      </c>
      <c r="AA222" s="1" t="s">
        <v>5171</v>
      </c>
      <c r="AB222" t="s">
        <v>4746</v>
      </c>
      <c r="AC222" t="s">
        <v>4861</v>
      </c>
      <c r="AG222" t="s">
        <v>2156</v>
      </c>
      <c r="AH222">
        <v>30.8</v>
      </c>
      <c r="AI222">
        <v>5.23</v>
      </c>
      <c r="AJ222" s="20" t="s">
        <v>2382</v>
      </c>
      <c r="AK222" t="s">
        <v>2380</v>
      </c>
      <c r="AL222" t="s">
        <v>2380</v>
      </c>
      <c r="AM222" s="29">
        <v>1</v>
      </c>
      <c r="AN222" s="20" t="s">
        <v>2383</v>
      </c>
      <c r="AO222" s="20" t="str">
        <f t="shared" si="69"/>
        <v>OBESITY</v>
      </c>
      <c r="AP222" s="20" t="str">
        <f t="shared" si="70"/>
        <v>normal</v>
      </c>
      <c r="AS222" t="s">
        <v>243</v>
      </c>
      <c r="AT222">
        <v>2000</v>
      </c>
      <c r="AU222" s="28" t="s">
        <v>35</v>
      </c>
      <c r="AV222">
        <v>23</v>
      </c>
      <c r="AW222">
        <v>0</v>
      </c>
      <c r="AX222" s="38">
        <v>2166.73</v>
      </c>
      <c r="AY222" t="s">
        <v>11</v>
      </c>
      <c r="AZ222" t="s">
        <v>11</v>
      </c>
      <c r="BA222" t="s">
        <v>42</v>
      </c>
      <c r="BB222" s="35">
        <f>DATE(AT222,MATCH(AU222,{"Jan","Feb","Mar","Apr","May","Jun","Jul","Aug","Sep","Oct","Nov","Dec"}, 0),AV222)</f>
        <v>36761</v>
      </c>
      <c r="BC222" s="20">
        <f t="shared" si="71"/>
        <v>22</v>
      </c>
    </row>
    <row r="223" spans="2:55" ht="15.5" hidden="1" x14ac:dyDescent="0.35">
      <c r="B223" s="1" t="s">
        <v>2155</v>
      </c>
      <c r="C223" t="str">
        <f>VLOOKUP(B223,Z222:AE2557,2,FALSE)</f>
        <v>Cordaro,</v>
      </c>
      <c r="D223">
        <f t="shared" si="54"/>
        <v>33.69</v>
      </c>
      <c r="E223">
        <f t="shared" si="55"/>
        <v>9.68</v>
      </c>
      <c r="F223" t="str">
        <f t="shared" si="56"/>
        <v>No</v>
      </c>
      <c r="G223" t="str">
        <f t="shared" si="57"/>
        <v>No</v>
      </c>
      <c r="H223" t="str">
        <f t="shared" si="58"/>
        <v>No</v>
      </c>
      <c r="I223">
        <f t="shared" si="59"/>
        <v>0</v>
      </c>
      <c r="J223" t="str">
        <f t="shared" si="60"/>
        <v>Yes</v>
      </c>
      <c r="K223" t="str">
        <f t="shared" si="61"/>
        <v>OBESITY</v>
      </c>
      <c r="L223" t="str">
        <f t="shared" si="62"/>
        <v>diabeties</v>
      </c>
      <c r="M223" s="34">
        <f t="shared" si="63"/>
        <v>34604</v>
      </c>
      <c r="N223" s="36">
        <f t="shared" si="64"/>
        <v>2170.08</v>
      </c>
      <c r="O223" s="23" t="str">
        <f t="shared" si="65"/>
        <v>tier - 2</v>
      </c>
      <c r="P223" s="34" t="str">
        <f t="shared" si="66"/>
        <v>tier - 2</v>
      </c>
      <c r="Q223" s="34" t="str">
        <f t="shared" si="67"/>
        <v>R1013</v>
      </c>
      <c r="R223" s="23">
        <f t="shared" si="68"/>
        <v>28</v>
      </c>
      <c r="Z223" s="1" t="s">
        <v>2155</v>
      </c>
      <c r="AA223" s="1" t="s">
        <v>5172</v>
      </c>
      <c r="AB223" t="s">
        <v>4746</v>
      </c>
      <c r="AC223" t="s">
        <v>4926</v>
      </c>
      <c r="AG223" t="s">
        <v>2155</v>
      </c>
      <c r="AH223">
        <v>33.69</v>
      </c>
      <c r="AI223">
        <v>9.68</v>
      </c>
      <c r="AJ223" s="20" t="s">
        <v>2380</v>
      </c>
      <c r="AK223" t="s">
        <v>2380</v>
      </c>
      <c r="AL223" t="s">
        <v>2380</v>
      </c>
      <c r="AM223" s="29">
        <v>0</v>
      </c>
      <c r="AN223" s="20" t="s">
        <v>2383</v>
      </c>
      <c r="AO223" s="20" t="str">
        <f t="shared" si="69"/>
        <v>OBESITY</v>
      </c>
      <c r="AP223" s="20" t="str">
        <f t="shared" si="70"/>
        <v>diabeties</v>
      </c>
      <c r="AS223" t="s">
        <v>244</v>
      </c>
      <c r="AT223">
        <v>1994</v>
      </c>
      <c r="AU223" s="28" t="s">
        <v>20</v>
      </c>
      <c r="AV223">
        <v>27</v>
      </c>
      <c r="AW223">
        <v>0</v>
      </c>
      <c r="AX223" s="38">
        <v>2170.08</v>
      </c>
      <c r="AY223" t="s">
        <v>11</v>
      </c>
      <c r="AZ223" t="s">
        <v>11</v>
      </c>
      <c r="BA223" t="s">
        <v>13</v>
      </c>
      <c r="BB223" s="35">
        <f>DATE(AT223,MATCH(AU223,{"Jan","Feb","Mar","Apr","May","Jun","Jul","Aug","Sep","Oct","Nov","Dec"}, 0),AV223)</f>
        <v>34604</v>
      </c>
      <c r="BC223" s="20">
        <f t="shared" si="71"/>
        <v>28</v>
      </c>
    </row>
    <row r="224" spans="2:55" ht="15.5" hidden="1" x14ac:dyDescent="0.35">
      <c r="B224" s="1" t="s">
        <v>2154</v>
      </c>
      <c r="C224" t="str">
        <f>VLOOKUP(B224,Z223:AE2558,2,FALSE)</f>
        <v>Hamilton,</v>
      </c>
      <c r="D224">
        <f t="shared" si="54"/>
        <v>42.27</v>
      </c>
      <c r="E224">
        <f t="shared" si="55"/>
        <v>6.05</v>
      </c>
      <c r="F224" t="str">
        <f t="shared" si="56"/>
        <v>yes</v>
      </c>
      <c r="G224" t="str">
        <f t="shared" si="57"/>
        <v>No</v>
      </c>
      <c r="H224" t="str">
        <f t="shared" si="58"/>
        <v>No</v>
      </c>
      <c r="I224">
        <f t="shared" si="59"/>
        <v>1</v>
      </c>
      <c r="J224" t="str">
        <f t="shared" si="60"/>
        <v>Yes</v>
      </c>
      <c r="K224" t="str">
        <f t="shared" si="61"/>
        <v>OBESITY</v>
      </c>
      <c r="L224" t="str">
        <f t="shared" si="62"/>
        <v>pre diabeties</v>
      </c>
      <c r="M224" s="34">
        <f t="shared" si="63"/>
        <v>33588</v>
      </c>
      <c r="N224" s="36">
        <f t="shared" si="64"/>
        <v>2193.1999999999998</v>
      </c>
      <c r="O224" s="23" t="str">
        <f t="shared" si="65"/>
        <v>tier - 2</v>
      </c>
      <c r="P224" s="34" t="str">
        <f t="shared" si="66"/>
        <v>tier - 2</v>
      </c>
      <c r="Q224" s="34" t="str">
        <f t="shared" si="67"/>
        <v>R1012</v>
      </c>
      <c r="R224" s="23">
        <f t="shared" si="68"/>
        <v>31</v>
      </c>
      <c r="Z224" s="1" t="s">
        <v>2154</v>
      </c>
      <c r="AA224" s="1" t="s">
        <v>5173</v>
      </c>
      <c r="AB224" t="s">
        <v>4746</v>
      </c>
      <c r="AC224" t="s">
        <v>5174</v>
      </c>
      <c r="AD224" t="s">
        <v>4780</v>
      </c>
      <c r="AG224" t="s">
        <v>2154</v>
      </c>
      <c r="AH224">
        <v>42.27</v>
      </c>
      <c r="AI224">
        <v>6.05</v>
      </c>
      <c r="AJ224" s="20" t="s">
        <v>2382</v>
      </c>
      <c r="AK224" t="s">
        <v>2380</v>
      </c>
      <c r="AL224" t="s">
        <v>2380</v>
      </c>
      <c r="AM224" s="29">
        <v>1</v>
      </c>
      <c r="AN224" s="20" t="s">
        <v>2383</v>
      </c>
      <c r="AO224" s="20" t="str">
        <f t="shared" si="69"/>
        <v>OBESITY</v>
      </c>
      <c r="AP224" s="20" t="str">
        <f t="shared" si="70"/>
        <v>pre diabeties</v>
      </c>
      <c r="AS224" t="s">
        <v>245</v>
      </c>
      <c r="AT224">
        <v>1991</v>
      </c>
      <c r="AU224" s="28" t="s">
        <v>30</v>
      </c>
      <c r="AV224">
        <v>16</v>
      </c>
      <c r="AW224">
        <v>3</v>
      </c>
      <c r="AX224" s="38">
        <v>2193.1999999999998</v>
      </c>
      <c r="AY224" t="s">
        <v>11</v>
      </c>
      <c r="AZ224" t="s">
        <v>11</v>
      </c>
      <c r="BA224" t="s">
        <v>23</v>
      </c>
      <c r="BB224" s="35">
        <f>DATE(AT224,MATCH(AU224,{"Jan","Feb","Mar","Apr","May","Jun","Jul","Aug","Sep","Oct","Nov","Dec"}, 0),AV224)</f>
        <v>33588</v>
      </c>
      <c r="BC224" s="20">
        <f t="shared" si="71"/>
        <v>31</v>
      </c>
    </row>
    <row r="225" spans="2:55" ht="15.5" hidden="1" x14ac:dyDescent="0.35">
      <c r="B225" s="1" t="s">
        <v>2153</v>
      </c>
      <c r="C225" t="str">
        <f>VLOOKUP(B225,Z224:AE2559,2,FALSE)</f>
        <v>Meyer,</v>
      </c>
      <c r="D225">
        <f t="shared" si="54"/>
        <v>53.25</v>
      </c>
      <c r="E225">
        <f t="shared" si="55"/>
        <v>6.11</v>
      </c>
      <c r="F225" t="str">
        <f t="shared" si="56"/>
        <v>yes</v>
      </c>
      <c r="G225" t="str">
        <f t="shared" si="57"/>
        <v>No</v>
      </c>
      <c r="H225" t="str">
        <f t="shared" si="58"/>
        <v>Yes</v>
      </c>
      <c r="I225">
        <f t="shared" si="59"/>
        <v>1</v>
      </c>
      <c r="J225" t="str">
        <f t="shared" si="60"/>
        <v>Yes</v>
      </c>
      <c r="K225" t="str">
        <f t="shared" si="61"/>
        <v>OBESITY</v>
      </c>
      <c r="L225" t="str">
        <f t="shared" si="62"/>
        <v>pre diabeties</v>
      </c>
      <c r="M225" s="34">
        <f t="shared" si="63"/>
        <v>38328</v>
      </c>
      <c r="N225" s="36">
        <f t="shared" si="64"/>
        <v>2196.4699999999998</v>
      </c>
      <c r="O225" s="23" t="str">
        <f t="shared" si="65"/>
        <v>tier - 2</v>
      </c>
      <c r="P225" s="34" t="str">
        <f t="shared" si="66"/>
        <v>tier - 3</v>
      </c>
      <c r="Q225" s="34" t="str">
        <f t="shared" si="67"/>
        <v>R1024</v>
      </c>
      <c r="R225" s="23">
        <f t="shared" si="68"/>
        <v>18</v>
      </c>
      <c r="Z225" s="1" t="s">
        <v>2153</v>
      </c>
      <c r="AA225" s="1" t="s">
        <v>4920</v>
      </c>
      <c r="AB225" t="s">
        <v>4746</v>
      </c>
      <c r="AC225" t="s">
        <v>5175</v>
      </c>
      <c r="AD225" t="s">
        <v>4868</v>
      </c>
      <c r="AG225" t="s">
        <v>2153</v>
      </c>
      <c r="AH225">
        <v>53.25</v>
      </c>
      <c r="AI225">
        <v>6.11</v>
      </c>
      <c r="AJ225" s="20" t="s">
        <v>2382</v>
      </c>
      <c r="AK225" t="s">
        <v>2380</v>
      </c>
      <c r="AL225" t="s">
        <v>2383</v>
      </c>
      <c r="AM225" s="29">
        <v>1</v>
      </c>
      <c r="AN225" s="20" t="s">
        <v>2383</v>
      </c>
      <c r="AO225" s="20" t="str">
        <f t="shared" si="69"/>
        <v>OBESITY</v>
      </c>
      <c r="AP225" s="20" t="str">
        <f t="shared" si="70"/>
        <v>pre diabeties</v>
      </c>
      <c r="AS225" t="s">
        <v>246</v>
      </c>
      <c r="AT225">
        <v>2004</v>
      </c>
      <c r="AU225" s="28" t="s">
        <v>30</v>
      </c>
      <c r="AV225">
        <v>7</v>
      </c>
      <c r="AW225">
        <v>0</v>
      </c>
      <c r="AX225" s="38">
        <v>2196.4699999999998</v>
      </c>
      <c r="AY225" t="s">
        <v>11</v>
      </c>
      <c r="AZ225" t="s">
        <v>12</v>
      </c>
      <c r="BA225" t="s">
        <v>247</v>
      </c>
      <c r="BB225" s="35">
        <f>DATE(AT225,MATCH(AU225,{"Jan","Feb","Mar","Apr","May","Jun","Jul","Aug","Sep","Oct","Nov","Dec"}, 0),AV225)</f>
        <v>38328</v>
      </c>
      <c r="BC225" s="20">
        <f t="shared" si="71"/>
        <v>18</v>
      </c>
    </row>
    <row r="226" spans="2:55" ht="15.5" hidden="1" x14ac:dyDescent="0.35">
      <c r="B226" s="1" t="s">
        <v>2152</v>
      </c>
      <c r="C226" t="str">
        <f>VLOOKUP(B226,Z225:AE2560,2,FALSE)</f>
        <v>Duke,</v>
      </c>
      <c r="D226">
        <f t="shared" si="54"/>
        <v>26.8</v>
      </c>
      <c r="E226">
        <f t="shared" si="55"/>
        <v>10.93</v>
      </c>
      <c r="F226" t="str">
        <f t="shared" si="56"/>
        <v>yes</v>
      </c>
      <c r="G226" t="str">
        <f t="shared" si="57"/>
        <v>No</v>
      </c>
      <c r="H226" t="str">
        <f t="shared" si="58"/>
        <v>No</v>
      </c>
      <c r="I226">
        <f t="shared" si="59"/>
        <v>0</v>
      </c>
      <c r="J226" t="str">
        <f t="shared" si="60"/>
        <v>No</v>
      </c>
      <c r="K226" t="str">
        <f t="shared" si="61"/>
        <v>OVER WEIGHT</v>
      </c>
      <c r="L226" t="str">
        <f t="shared" si="62"/>
        <v>diabeties</v>
      </c>
      <c r="M226" s="34">
        <f t="shared" si="63"/>
        <v>38233</v>
      </c>
      <c r="N226" s="36">
        <f t="shared" si="64"/>
        <v>2198.19</v>
      </c>
      <c r="O226" s="23" t="str">
        <f t="shared" si="65"/>
        <v>tier - 2</v>
      </c>
      <c r="P226" s="34" t="str">
        <f t="shared" si="66"/>
        <v>tier - 1</v>
      </c>
      <c r="Q226" s="34" t="str">
        <f t="shared" si="67"/>
        <v>R1023</v>
      </c>
      <c r="R226" s="23">
        <f t="shared" si="68"/>
        <v>18</v>
      </c>
      <c r="Z226" s="1" t="s">
        <v>2152</v>
      </c>
      <c r="AA226" s="1" t="s">
        <v>5176</v>
      </c>
      <c r="AB226" t="s">
        <v>4743</v>
      </c>
      <c r="AC226" t="s">
        <v>4771</v>
      </c>
      <c r="AD226" t="s">
        <v>4834</v>
      </c>
      <c r="AG226" t="s">
        <v>2152</v>
      </c>
      <c r="AH226">
        <v>26.8</v>
      </c>
      <c r="AI226">
        <v>10.93</v>
      </c>
      <c r="AJ226" s="20" t="s">
        <v>2382</v>
      </c>
      <c r="AK226" t="s">
        <v>2380</v>
      </c>
      <c r="AL226" t="s">
        <v>2380</v>
      </c>
      <c r="AM226" s="29">
        <v>0</v>
      </c>
      <c r="AN226" s="20" t="s">
        <v>2380</v>
      </c>
      <c r="AO226" s="20" t="str">
        <f t="shared" si="69"/>
        <v>OVER WEIGHT</v>
      </c>
      <c r="AP226" s="20" t="str">
        <f t="shared" si="70"/>
        <v>diabeties</v>
      </c>
      <c r="AS226" t="s">
        <v>248</v>
      </c>
      <c r="AT226">
        <v>2004</v>
      </c>
      <c r="AU226" s="28" t="s">
        <v>20</v>
      </c>
      <c r="AV226">
        <v>3</v>
      </c>
      <c r="AW226">
        <v>0</v>
      </c>
      <c r="AX226" s="38">
        <v>2198.19</v>
      </c>
      <c r="AY226" t="s">
        <v>11</v>
      </c>
      <c r="AZ226" t="s">
        <v>16</v>
      </c>
      <c r="BA226" t="s">
        <v>249</v>
      </c>
      <c r="BB226" s="35">
        <f>DATE(AT226,MATCH(AU226,{"Jan","Feb","Mar","Apr","May","Jun","Jul","Aug","Sep","Oct","Nov","Dec"}, 0),AV226)</f>
        <v>38233</v>
      </c>
      <c r="BC226" s="20">
        <f t="shared" si="71"/>
        <v>18</v>
      </c>
    </row>
    <row r="227" spans="2:55" ht="15.5" hidden="1" x14ac:dyDescent="0.35">
      <c r="B227" s="1" t="s">
        <v>2151</v>
      </c>
      <c r="C227" t="str">
        <f>VLOOKUP(B227,Z226:AE2561,2,FALSE)</f>
        <v>Malatesta,</v>
      </c>
      <c r="D227">
        <f t="shared" si="54"/>
        <v>28.5</v>
      </c>
      <c r="E227">
        <f t="shared" si="55"/>
        <v>5.12</v>
      </c>
      <c r="F227" t="str">
        <f t="shared" si="56"/>
        <v>No</v>
      </c>
      <c r="G227" t="str">
        <f t="shared" si="57"/>
        <v>No</v>
      </c>
      <c r="H227" t="str">
        <f t="shared" si="58"/>
        <v>No</v>
      </c>
      <c r="I227">
        <f t="shared" si="59"/>
        <v>1</v>
      </c>
      <c r="J227" t="str">
        <f t="shared" si="60"/>
        <v>Yes</v>
      </c>
      <c r="K227" t="str">
        <f t="shared" si="61"/>
        <v>OVER WEIGHT</v>
      </c>
      <c r="L227" t="str">
        <f t="shared" si="62"/>
        <v>normal</v>
      </c>
      <c r="M227" s="34">
        <f t="shared" si="63"/>
        <v>38242</v>
      </c>
      <c r="N227" s="36">
        <f t="shared" si="64"/>
        <v>2200.83</v>
      </c>
      <c r="O227" s="23" t="str">
        <f t="shared" si="65"/>
        <v>tier - 2</v>
      </c>
      <c r="P227" s="34" t="str">
        <f t="shared" si="66"/>
        <v>tier - 2</v>
      </c>
      <c r="Q227" s="34" t="str">
        <f t="shared" si="67"/>
        <v>R1024</v>
      </c>
      <c r="R227" s="23">
        <f t="shared" si="68"/>
        <v>18</v>
      </c>
      <c r="Z227" s="1" t="s">
        <v>2151</v>
      </c>
      <c r="AA227" s="1" t="s">
        <v>5177</v>
      </c>
      <c r="AB227" t="s">
        <v>4746</v>
      </c>
      <c r="AC227" t="s">
        <v>4859</v>
      </c>
      <c r="AD227" t="s">
        <v>5020</v>
      </c>
      <c r="AG227" t="s">
        <v>2151</v>
      </c>
      <c r="AH227">
        <v>28.5</v>
      </c>
      <c r="AI227">
        <v>5.12</v>
      </c>
      <c r="AJ227" s="20" t="s">
        <v>2380</v>
      </c>
      <c r="AK227" t="s">
        <v>2380</v>
      </c>
      <c r="AL227" t="s">
        <v>2380</v>
      </c>
      <c r="AM227" s="29">
        <v>1</v>
      </c>
      <c r="AN227" s="20" t="s">
        <v>2383</v>
      </c>
      <c r="AO227" s="20" t="str">
        <f t="shared" si="69"/>
        <v>OVER WEIGHT</v>
      </c>
      <c r="AP227" s="20" t="str">
        <f t="shared" si="70"/>
        <v>normal</v>
      </c>
      <c r="AS227" t="s">
        <v>250</v>
      </c>
      <c r="AT227">
        <v>2004</v>
      </c>
      <c r="AU227" s="28" t="s">
        <v>20</v>
      </c>
      <c r="AV227">
        <v>12</v>
      </c>
      <c r="AW227">
        <v>0</v>
      </c>
      <c r="AX227" s="38">
        <v>2200.83</v>
      </c>
      <c r="AY227" t="s">
        <v>11</v>
      </c>
      <c r="AZ227" t="s">
        <v>11</v>
      </c>
      <c r="BA227" t="s">
        <v>247</v>
      </c>
      <c r="BB227" s="35">
        <f>DATE(AT227,MATCH(AU227,{"Jan","Feb","Mar","Apr","May","Jun","Jul","Aug","Sep","Oct","Nov","Dec"}, 0),AV227)</f>
        <v>38242</v>
      </c>
      <c r="BC227" s="20">
        <f t="shared" si="71"/>
        <v>18</v>
      </c>
    </row>
    <row r="228" spans="2:55" ht="15.5" hidden="1" x14ac:dyDescent="0.35">
      <c r="B228" s="1" t="s">
        <v>2150</v>
      </c>
      <c r="C228" t="str">
        <f>VLOOKUP(B228,Z227:AE2562,2,FALSE)</f>
        <v>Hinrichsen,</v>
      </c>
      <c r="D228">
        <f t="shared" si="54"/>
        <v>22.895</v>
      </c>
      <c r="E228">
        <f t="shared" si="55"/>
        <v>5.72</v>
      </c>
      <c r="F228" t="str">
        <f t="shared" si="56"/>
        <v>No</v>
      </c>
      <c r="G228" t="str">
        <f t="shared" si="57"/>
        <v>No</v>
      </c>
      <c r="H228" t="str">
        <f t="shared" si="58"/>
        <v>No</v>
      </c>
      <c r="I228">
        <f t="shared" si="59"/>
        <v>0</v>
      </c>
      <c r="J228" t="str">
        <f t="shared" si="60"/>
        <v>Yes</v>
      </c>
      <c r="K228" t="str">
        <f t="shared" si="61"/>
        <v>Normal weight</v>
      </c>
      <c r="L228" t="str">
        <f t="shared" si="62"/>
        <v>pre diabeties</v>
      </c>
      <c r="M228" s="34">
        <f t="shared" si="63"/>
        <v>38195</v>
      </c>
      <c r="N228" s="36">
        <f t="shared" si="64"/>
        <v>2201.1</v>
      </c>
      <c r="O228" s="23" t="str">
        <f t="shared" si="65"/>
        <v>tier - 2</v>
      </c>
      <c r="P228" s="34" t="str">
        <f t="shared" si="66"/>
        <v>tier - 3</v>
      </c>
      <c r="Q228" s="34" t="str">
        <f t="shared" si="67"/>
        <v>R1013</v>
      </c>
      <c r="R228" s="23">
        <f t="shared" si="68"/>
        <v>18</v>
      </c>
      <c r="Z228" s="1" t="s">
        <v>2150</v>
      </c>
      <c r="AA228" s="1" t="s">
        <v>5178</v>
      </c>
      <c r="AB228" t="s">
        <v>4746</v>
      </c>
      <c r="AC228" t="s">
        <v>5179</v>
      </c>
      <c r="AG228" t="s">
        <v>2150</v>
      </c>
      <c r="AH228">
        <v>22.895</v>
      </c>
      <c r="AI228">
        <v>5.72</v>
      </c>
      <c r="AJ228" s="20" t="s">
        <v>2380</v>
      </c>
      <c r="AK228" t="s">
        <v>2380</v>
      </c>
      <c r="AL228" t="s">
        <v>2380</v>
      </c>
      <c r="AM228" s="29">
        <v>0</v>
      </c>
      <c r="AN228" s="20" t="s">
        <v>2383</v>
      </c>
      <c r="AO228" s="20" t="str">
        <f t="shared" si="69"/>
        <v>Normal weight</v>
      </c>
      <c r="AP228" s="20" t="str">
        <f t="shared" si="70"/>
        <v>pre diabeties</v>
      </c>
      <c r="AS228" t="s">
        <v>251</v>
      </c>
      <c r="AT228">
        <v>2004</v>
      </c>
      <c r="AU228" s="28" t="s">
        <v>10</v>
      </c>
      <c r="AV228">
        <v>27</v>
      </c>
      <c r="AW228">
        <v>1</v>
      </c>
      <c r="AX228" s="38">
        <v>2201.1</v>
      </c>
      <c r="AY228" t="s">
        <v>11</v>
      </c>
      <c r="AZ228" t="s">
        <v>12</v>
      </c>
      <c r="BA228" t="s">
        <v>13</v>
      </c>
      <c r="BB228" s="35">
        <f>DATE(AT228,MATCH(AU228,{"Jan","Feb","Mar","Apr","May","Jun","Jul","Aug","Sep","Oct","Nov","Dec"}, 0),AV228)</f>
        <v>38195</v>
      </c>
      <c r="BC228" s="20">
        <f t="shared" si="71"/>
        <v>18</v>
      </c>
    </row>
    <row r="229" spans="2:55" ht="15.5" hidden="1" x14ac:dyDescent="0.35">
      <c r="B229" s="1" t="s">
        <v>2149</v>
      </c>
      <c r="C229" t="str">
        <f>VLOOKUP(B229,Z228:AE2563,2,FALSE)</f>
        <v>Lucan,</v>
      </c>
      <c r="D229">
        <f t="shared" si="54"/>
        <v>34.06</v>
      </c>
      <c r="E229">
        <f t="shared" si="55"/>
        <v>11.83</v>
      </c>
      <c r="F229" t="str">
        <f t="shared" si="56"/>
        <v>yes</v>
      </c>
      <c r="G229" t="str">
        <f t="shared" si="57"/>
        <v>No</v>
      </c>
      <c r="H229" t="str">
        <f t="shared" si="58"/>
        <v>No</v>
      </c>
      <c r="I229">
        <f t="shared" si="59"/>
        <v>1</v>
      </c>
      <c r="J229" t="str">
        <f t="shared" si="60"/>
        <v>Yes</v>
      </c>
      <c r="K229" t="str">
        <f t="shared" si="61"/>
        <v>OBESITY</v>
      </c>
      <c r="L229" t="str">
        <f t="shared" si="62"/>
        <v>diabeties</v>
      </c>
      <c r="M229" s="34">
        <f t="shared" si="63"/>
        <v>38205</v>
      </c>
      <c r="N229" s="36">
        <f t="shared" si="64"/>
        <v>2203.4699999999998</v>
      </c>
      <c r="O229" s="23" t="str">
        <f t="shared" si="65"/>
        <v>tier - 2</v>
      </c>
      <c r="P229" s="34" t="str">
        <f t="shared" si="66"/>
        <v>tier - 2</v>
      </c>
      <c r="Q229" s="34" t="str">
        <f t="shared" si="67"/>
        <v>R1024</v>
      </c>
      <c r="R229" s="23">
        <f t="shared" si="68"/>
        <v>18</v>
      </c>
      <c r="Z229" s="1" t="s">
        <v>2149</v>
      </c>
      <c r="AA229" s="1" t="s">
        <v>5180</v>
      </c>
      <c r="AB229" t="s">
        <v>4743</v>
      </c>
      <c r="AC229" t="s">
        <v>5181</v>
      </c>
      <c r="AD229" t="s">
        <v>4748</v>
      </c>
      <c r="AG229" t="s">
        <v>2149</v>
      </c>
      <c r="AH229">
        <v>34.06</v>
      </c>
      <c r="AI229">
        <v>11.83</v>
      </c>
      <c r="AJ229" s="20" t="s">
        <v>2382</v>
      </c>
      <c r="AK229" t="s">
        <v>2380</v>
      </c>
      <c r="AL229" t="s">
        <v>2380</v>
      </c>
      <c r="AM229" s="29">
        <v>1</v>
      </c>
      <c r="AN229" s="20" t="s">
        <v>2383</v>
      </c>
      <c r="AO229" s="20" t="str">
        <f t="shared" si="69"/>
        <v>OBESITY</v>
      </c>
      <c r="AP229" s="20" t="str">
        <f t="shared" si="70"/>
        <v>diabeties</v>
      </c>
      <c r="AS229" t="s">
        <v>252</v>
      </c>
      <c r="AT229">
        <v>2004</v>
      </c>
      <c r="AU229" s="28" t="s">
        <v>35</v>
      </c>
      <c r="AV229">
        <v>6</v>
      </c>
      <c r="AW229">
        <v>0</v>
      </c>
      <c r="AX229" s="38">
        <v>2203.4699999999998</v>
      </c>
      <c r="AY229" t="s">
        <v>11</v>
      </c>
      <c r="AZ229" t="s">
        <v>11</v>
      </c>
      <c r="BA229" t="s">
        <v>247</v>
      </c>
      <c r="BB229" s="35">
        <f>DATE(AT229,MATCH(AU229,{"Jan","Feb","Mar","Apr","May","Jun","Jul","Aug","Sep","Oct","Nov","Dec"}, 0),AV229)</f>
        <v>38205</v>
      </c>
      <c r="BC229" s="20">
        <f t="shared" si="71"/>
        <v>18</v>
      </c>
    </row>
    <row r="230" spans="2:55" ht="15.5" hidden="1" x14ac:dyDescent="0.35">
      <c r="B230" s="1" t="s">
        <v>2148</v>
      </c>
      <c r="C230" t="str">
        <f>VLOOKUP(B230,Z229:AE2564,2,FALSE)</f>
        <v>Koch,</v>
      </c>
      <c r="D230">
        <f t="shared" si="54"/>
        <v>36.409999999999997</v>
      </c>
      <c r="E230">
        <f t="shared" si="55"/>
        <v>4.55</v>
      </c>
      <c r="F230" t="str">
        <f t="shared" si="56"/>
        <v>No</v>
      </c>
      <c r="G230" t="str">
        <f t="shared" si="57"/>
        <v>No</v>
      </c>
      <c r="H230" t="str">
        <f t="shared" si="58"/>
        <v>No</v>
      </c>
      <c r="I230">
        <f t="shared" si="59"/>
        <v>0</v>
      </c>
      <c r="J230" t="str">
        <f t="shared" si="60"/>
        <v>Yes</v>
      </c>
      <c r="K230" t="str">
        <f t="shared" si="61"/>
        <v>OBESITY</v>
      </c>
      <c r="L230" t="str">
        <f t="shared" si="62"/>
        <v>normal</v>
      </c>
      <c r="M230" s="34">
        <f t="shared" si="63"/>
        <v>38288</v>
      </c>
      <c r="N230" s="36">
        <f t="shared" si="64"/>
        <v>2203.7399999999998</v>
      </c>
      <c r="O230" s="23" t="str">
        <f t="shared" si="65"/>
        <v>tier - 2</v>
      </c>
      <c r="P230" s="34" t="str">
        <f t="shared" si="66"/>
        <v>tier - 2</v>
      </c>
      <c r="Q230" s="34" t="str">
        <f t="shared" si="67"/>
        <v>R1024</v>
      </c>
      <c r="R230" s="23">
        <f t="shared" si="68"/>
        <v>18</v>
      </c>
      <c r="Z230" s="1" t="s">
        <v>2148</v>
      </c>
      <c r="AA230" s="1" t="s">
        <v>5182</v>
      </c>
      <c r="AB230" t="s">
        <v>4743</v>
      </c>
      <c r="AC230" t="s">
        <v>4784</v>
      </c>
      <c r="AG230" t="s">
        <v>2148</v>
      </c>
      <c r="AH230">
        <v>36.409999999999997</v>
      </c>
      <c r="AI230">
        <v>4.55</v>
      </c>
      <c r="AJ230" s="20" t="s">
        <v>2380</v>
      </c>
      <c r="AK230" t="s">
        <v>2380</v>
      </c>
      <c r="AL230" t="s">
        <v>2380</v>
      </c>
      <c r="AM230" s="29">
        <v>0</v>
      </c>
      <c r="AN230" s="20" t="s">
        <v>2383</v>
      </c>
      <c r="AO230" s="20" t="str">
        <f t="shared" si="69"/>
        <v>OBESITY</v>
      </c>
      <c r="AP230" s="20" t="str">
        <f t="shared" si="70"/>
        <v>normal</v>
      </c>
      <c r="AS230" t="s">
        <v>253</v>
      </c>
      <c r="AT230">
        <v>2004</v>
      </c>
      <c r="AU230" s="28" t="s">
        <v>37</v>
      </c>
      <c r="AV230">
        <v>28</v>
      </c>
      <c r="AW230">
        <v>0</v>
      </c>
      <c r="AX230" s="38">
        <v>2203.7399999999998</v>
      </c>
      <c r="AY230" t="s">
        <v>11</v>
      </c>
      <c r="AZ230" t="s">
        <v>11</v>
      </c>
      <c r="BA230" t="s">
        <v>247</v>
      </c>
      <c r="BB230" s="35">
        <f>DATE(AT230,MATCH(AU230,{"Jan","Feb","Mar","Apr","May","Jun","Jul","Aug","Sep","Oct","Nov","Dec"}, 0),AV230)</f>
        <v>38288</v>
      </c>
      <c r="BC230" s="20">
        <f t="shared" si="71"/>
        <v>18</v>
      </c>
    </row>
    <row r="231" spans="2:55" ht="15.5" hidden="1" x14ac:dyDescent="0.35">
      <c r="B231" s="1" t="s">
        <v>2147</v>
      </c>
      <c r="C231" t="str">
        <f>VLOOKUP(B231,Z230:AE2565,2,FALSE)</f>
        <v>Smith,</v>
      </c>
      <c r="D231">
        <f t="shared" si="54"/>
        <v>52.3</v>
      </c>
      <c r="E231">
        <f t="shared" si="55"/>
        <v>4.87</v>
      </c>
      <c r="F231" t="str">
        <f t="shared" si="56"/>
        <v>yes</v>
      </c>
      <c r="G231" t="str">
        <f t="shared" si="57"/>
        <v>No</v>
      </c>
      <c r="H231" t="str">
        <f t="shared" si="58"/>
        <v>Yes</v>
      </c>
      <c r="I231">
        <f t="shared" si="59"/>
        <v>1</v>
      </c>
      <c r="J231" t="str">
        <f t="shared" si="60"/>
        <v>Yes</v>
      </c>
      <c r="K231" t="str">
        <f t="shared" si="61"/>
        <v>OBESITY</v>
      </c>
      <c r="L231" t="str">
        <f t="shared" si="62"/>
        <v>normal</v>
      </c>
      <c r="M231" s="34">
        <f t="shared" si="63"/>
        <v>38304</v>
      </c>
      <c r="N231" s="36">
        <f t="shared" si="64"/>
        <v>2205.98</v>
      </c>
      <c r="O231" s="23" t="str">
        <f t="shared" si="65"/>
        <v>tier - 2</v>
      </c>
      <c r="P231" s="34" t="str">
        <f t="shared" si="66"/>
        <v>tier - 3</v>
      </c>
      <c r="Q231" s="34" t="str">
        <f t="shared" si="67"/>
        <v>R1024</v>
      </c>
      <c r="R231" s="23">
        <f t="shared" si="68"/>
        <v>18</v>
      </c>
      <c r="Z231" s="1" t="s">
        <v>2147</v>
      </c>
      <c r="AA231" s="1" t="s">
        <v>4887</v>
      </c>
      <c r="AB231" t="s">
        <v>4746</v>
      </c>
      <c r="AC231" t="s">
        <v>5183</v>
      </c>
      <c r="AG231" t="s">
        <v>2147</v>
      </c>
      <c r="AH231">
        <v>52.3</v>
      </c>
      <c r="AI231">
        <v>4.87</v>
      </c>
      <c r="AJ231" s="20" t="s">
        <v>2382</v>
      </c>
      <c r="AK231" t="s">
        <v>2380</v>
      </c>
      <c r="AL231" t="s">
        <v>2383</v>
      </c>
      <c r="AM231" s="29">
        <v>1</v>
      </c>
      <c r="AN231" s="20" t="s">
        <v>2383</v>
      </c>
      <c r="AO231" s="20" t="str">
        <f t="shared" si="69"/>
        <v>OBESITY</v>
      </c>
      <c r="AP231" s="20" t="str">
        <f t="shared" si="70"/>
        <v>normal</v>
      </c>
      <c r="AS231" t="s">
        <v>254</v>
      </c>
      <c r="AT231">
        <v>2004</v>
      </c>
      <c r="AU231" s="28" t="s">
        <v>15</v>
      </c>
      <c r="AV231">
        <v>13</v>
      </c>
      <c r="AW231">
        <v>0</v>
      </c>
      <c r="AX231" s="38">
        <v>2205.98</v>
      </c>
      <c r="AY231" t="s">
        <v>11</v>
      </c>
      <c r="AZ231" t="s">
        <v>12</v>
      </c>
      <c r="BA231" t="s">
        <v>247</v>
      </c>
      <c r="BB231" s="35">
        <f>DATE(AT231,MATCH(AU231,{"Jan","Feb","Mar","Apr","May","Jun","Jul","Aug","Sep","Oct","Nov","Dec"}, 0),AV231)</f>
        <v>38304</v>
      </c>
      <c r="BC231" s="20">
        <f t="shared" si="71"/>
        <v>18</v>
      </c>
    </row>
    <row r="232" spans="2:55" ht="15.5" hidden="1" x14ac:dyDescent="0.35">
      <c r="B232" s="1" t="s">
        <v>2146</v>
      </c>
      <c r="C232" t="str">
        <f>VLOOKUP(B232,Z231:AE2566,2,FALSE)</f>
        <v>O'Connor,</v>
      </c>
      <c r="D232">
        <f t="shared" si="54"/>
        <v>52.66</v>
      </c>
      <c r="E232">
        <f t="shared" si="55"/>
        <v>4.45</v>
      </c>
      <c r="F232" t="str">
        <f t="shared" si="56"/>
        <v>No</v>
      </c>
      <c r="G232" t="str">
        <f t="shared" si="57"/>
        <v>No</v>
      </c>
      <c r="H232" t="str">
        <f t="shared" si="58"/>
        <v>No</v>
      </c>
      <c r="I232">
        <f t="shared" si="59"/>
        <v>1</v>
      </c>
      <c r="J232" t="str">
        <f t="shared" si="60"/>
        <v>Yes</v>
      </c>
      <c r="K232" t="str">
        <f t="shared" si="61"/>
        <v>OBESITY</v>
      </c>
      <c r="L232" t="str">
        <f t="shared" si="62"/>
        <v>normal</v>
      </c>
      <c r="M232" s="34">
        <f t="shared" si="63"/>
        <v>38205</v>
      </c>
      <c r="N232" s="36">
        <f t="shared" si="64"/>
        <v>2207.6999999999998</v>
      </c>
      <c r="O232" s="23" t="str">
        <f t="shared" si="65"/>
        <v>tier - 2</v>
      </c>
      <c r="P232" s="34" t="str">
        <f t="shared" si="66"/>
        <v>tier - 2</v>
      </c>
      <c r="Q232" s="34" t="str">
        <f t="shared" si="67"/>
        <v>R1024</v>
      </c>
      <c r="R232" s="23">
        <f t="shared" si="68"/>
        <v>18</v>
      </c>
      <c r="Z232" s="1" t="s">
        <v>2146</v>
      </c>
      <c r="AA232" s="1" t="s">
        <v>5184</v>
      </c>
      <c r="AB232" t="s">
        <v>4743</v>
      </c>
      <c r="AC232" t="s">
        <v>5185</v>
      </c>
      <c r="AD232" t="s">
        <v>4780</v>
      </c>
      <c r="AG232" t="s">
        <v>2146</v>
      </c>
      <c r="AH232">
        <v>52.66</v>
      </c>
      <c r="AI232">
        <v>4.45</v>
      </c>
      <c r="AJ232" s="20" t="s">
        <v>2380</v>
      </c>
      <c r="AK232" t="s">
        <v>2380</v>
      </c>
      <c r="AL232" t="s">
        <v>2380</v>
      </c>
      <c r="AM232" s="29">
        <v>1</v>
      </c>
      <c r="AN232" s="20" t="s">
        <v>2383</v>
      </c>
      <c r="AO232" s="20" t="str">
        <f t="shared" si="69"/>
        <v>OBESITY</v>
      </c>
      <c r="AP232" s="20" t="str">
        <f t="shared" si="70"/>
        <v>normal</v>
      </c>
      <c r="AS232" t="s">
        <v>255</v>
      </c>
      <c r="AT232">
        <v>2004</v>
      </c>
      <c r="AU232" s="28" t="s">
        <v>35</v>
      </c>
      <c r="AV232">
        <v>6</v>
      </c>
      <c r="AW232">
        <v>0</v>
      </c>
      <c r="AX232" s="38">
        <v>2207.6999999999998</v>
      </c>
      <c r="AY232" t="s">
        <v>11</v>
      </c>
      <c r="AZ232" t="s">
        <v>11</v>
      </c>
      <c r="BA232" t="s">
        <v>247</v>
      </c>
      <c r="BB232" s="35">
        <f>DATE(AT232,MATCH(AU232,{"Jan","Feb","Mar","Apr","May","Jun","Jul","Aug","Sep","Oct","Nov","Dec"}, 0),AV232)</f>
        <v>38205</v>
      </c>
      <c r="BC232" s="20">
        <f t="shared" si="71"/>
        <v>18</v>
      </c>
    </row>
    <row r="233" spans="2:55" ht="15.5" hidden="1" x14ac:dyDescent="0.35">
      <c r="B233" s="1" t="s">
        <v>2145</v>
      </c>
      <c r="C233" t="str">
        <f>VLOOKUP(B233,Z232:AE2567,2,FALSE)</f>
        <v>Kampwerth,</v>
      </c>
      <c r="D233">
        <f t="shared" si="54"/>
        <v>29.57</v>
      </c>
      <c r="E233">
        <f t="shared" si="55"/>
        <v>9.42</v>
      </c>
      <c r="F233" t="str">
        <f t="shared" si="56"/>
        <v>yes</v>
      </c>
      <c r="G233" t="str">
        <f t="shared" si="57"/>
        <v>No</v>
      </c>
      <c r="H233" t="str">
        <f t="shared" si="58"/>
        <v>No</v>
      </c>
      <c r="I233">
        <f t="shared" si="59"/>
        <v>0</v>
      </c>
      <c r="J233" t="str">
        <f t="shared" si="60"/>
        <v>Yes</v>
      </c>
      <c r="K233" t="str">
        <f t="shared" si="61"/>
        <v>OVER WEIGHT</v>
      </c>
      <c r="L233" t="str">
        <f t="shared" si="62"/>
        <v>diabeties</v>
      </c>
      <c r="M233" s="34">
        <f t="shared" si="63"/>
        <v>38195</v>
      </c>
      <c r="N233" s="36">
        <f t="shared" si="64"/>
        <v>2211.13</v>
      </c>
      <c r="O233" s="23" t="str">
        <f t="shared" si="65"/>
        <v>tier - 2</v>
      </c>
      <c r="P233" s="34" t="str">
        <f t="shared" si="66"/>
        <v>tier - 2</v>
      </c>
      <c r="Q233" s="34" t="str">
        <f t="shared" si="67"/>
        <v>R1024</v>
      </c>
      <c r="R233" s="23">
        <f t="shared" si="68"/>
        <v>18</v>
      </c>
      <c r="Z233" s="1" t="s">
        <v>2145</v>
      </c>
      <c r="AA233" s="1" t="s">
        <v>5186</v>
      </c>
      <c r="AB233" t="s">
        <v>4746</v>
      </c>
      <c r="AC233" t="s">
        <v>5187</v>
      </c>
      <c r="AG233" t="s">
        <v>2145</v>
      </c>
      <c r="AH233">
        <v>29.57</v>
      </c>
      <c r="AI233">
        <v>9.42</v>
      </c>
      <c r="AJ233" s="20" t="s">
        <v>2382</v>
      </c>
      <c r="AK233" t="s">
        <v>2380</v>
      </c>
      <c r="AL233" t="s">
        <v>2380</v>
      </c>
      <c r="AM233" s="29">
        <v>0</v>
      </c>
      <c r="AN233" s="20" t="s">
        <v>2383</v>
      </c>
      <c r="AO233" s="20" t="str">
        <f t="shared" si="69"/>
        <v>OVER WEIGHT</v>
      </c>
      <c r="AP233" s="20" t="str">
        <f t="shared" si="70"/>
        <v>diabeties</v>
      </c>
      <c r="AS233" t="s">
        <v>256</v>
      </c>
      <c r="AT233">
        <v>2004</v>
      </c>
      <c r="AU233" s="28" t="s">
        <v>10</v>
      </c>
      <c r="AV233">
        <v>27</v>
      </c>
      <c r="AW233">
        <v>0</v>
      </c>
      <c r="AX233" s="38">
        <v>2211.13</v>
      </c>
      <c r="AY233" t="s">
        <v>11</v>
      </c>
      <c r="AZ233" t="s">
        <v>11</v>
      </c>
      <c r="BA233" t="s">
        <v>247</v>
      </c>
      <c r="BB233" s="35">
        <f>DATE(AT233,MATCH(AU233,{"Jan","Feb","Mar","Apr","May","Jun","Jul","Aug","Sep","Oct","Nov","Dec"}, 0),AV233)</f>
        <v>38195</v>
      </c>
      <c r="BC233" s="20">
        <f t="shared" si="71"/>
        <v>18</v>
      </c>
    </row>
    <row r="234" spans="2:55" ht="15.5" hidden="1" x14ac:dyDescent="0.35">
      <c r="B234" s="1" t="s">
        <v>2144</v>
      </c>
      <c r="C234" t="str">
        <f>VLOOKUP(B234,Z233:AE2568,2,FALSE)</f>
        <v>Federoff,</v>
      </c>
      <c r="D234">
        <f t="shared" si="54"/>
        <v>36.99</v>
      </c>
      <c r="E234">
        <f t="shared" si="55"/>
        <v>5.37</v>
      </c>
      <c r="F234" t="str">
        <f t="shared" si="56"/>
        <v>yes</v>
      </c>
      <c r="G234" t="str">
        <f t="shared" si="57"/>
        <v>No</v>
      </c>
      <c r="H234" t="str">
        <f t="shared" si="58"/>
        <v>Yes</v>
      </c>
      <c r="I234">
        <f t="shared" si="59"/>
        <v>1</v>
      </c>
      <c r="J234" t="str">
        <f t="shared" si="60"/>
        <v>Yes</v>
      </c>
      <c r="K234" t="str">
        <f t="shared" si="61"/>
        <v>OBESITY</v>
      </c>
      <c r="L234" t="str">
        <f t="shared" si="62"/>
        <v>normal</v>
      </c>
      <c r="M234" s="34">
        <f t="shared" si="63"/>
        <v>34655</v>
      </c>
      <c r="N234" s="36">
        <f t="shared" si="64"/>
        <v>2213.21</v>
      </c>
      <c r="O234" s="23" t="str">
        <f t="shared" si="65"/>
        <v>tier - 2</v>
      </c>
      <c r="P234" s="34" t="str">
        <f t="shared" si="66"/>
        <v>tier - 2</v>
      </c>
      <c r="Q234" s="34" t="str">
        <f t="shared" si="67"/>
        <v>R1013</v>
      </c>
      <c r="R234" s="23">
        <f t="shared" si="68"/>
        <v>28</v>
      </c>
      <c r="Z234" s="1" t="s">
        <v>2144</v>
      </c>
      <c r="AA234" s="1" t="s">
        <v>5188</v>
      </c>
      <c r="AB234" t="s">
        <v>4743</v>
      </c>
      <c r="AC234" t="s">
        <v>5189</v>
      </c>
      <c r="AD234" t="s">
        <v>5155</v>
      </c>
      <c r="AG234" t="s">
        <v>2144</v>
      </c>
      <c r="AH234">
        <v>36.99</v>
      </c>
      <c r="AI234">
        <v>5.37</v>
      </c>
      <c r="AJ234" s="20" t="s">
        <v>2382</v>
      </c>
      <c r="AK234" t="s">
        <v>2380</v>
      </c>
      <c r="AL234" t="s">
        <v>2383</v>
      </c>
      <c r="AM234" s="29">
        <v>1</v>
      </c>
      <c r="AN234" s="20" t="s">
        <v>2383</v>
      </c>
      <c r="AO234" s="20" t="str">
        <f t="shared" si="69"/>
        <v>OBESITY</v>
      </c>
      <c r="AP234" s="20" t="str">
        <f t="shared" si="70"/>
        <v>normal</v>
      </c>
      <c r="AS234" t="s">
        <v>257</v>
      </c>
      <c r="AT234">
        <v>1994</v>
      </c>
      <c r="AU234" s="28" t="s">
        <v>15</v>
      </c>
      <c r="AV234">
        <v>17</v>
      </c>
      <c r="AW234">
        <v>0</v>
      </c>
      <c r="AX234" s="38">
        <v>2213.21</v>
      </c>
      <c r="AY234" t="s">
        <v>11</v>
      </c>
      <c r="AZ234" t="s">
        <v>11</v>
      </c>
      <c r="BA234" t="s">
        <v>13</v>
      </c>
      <c r="BB234" s="35">
        <f>DATE(AT234,MATCH(AU234,{"Jan","Feb","Mar","Apr","May","Jun","Jul","Aug","Sep","Oct","Nov","Dec"}, 0),AV234)</f>
        <v>34655</v>
      </c>
      <c r="BC234" s="20">
        <f t="shared" si="71"/>
        <v>28</v>
      </c>
    </row>
    <row r="235" spans="2:55" ht="15.5" hidden="1" x14ac:dyDescent="0.35">
      <c r="B235" s="1" t="s">
        <v>2143</v>
      </c>
      <c r="C235" t="str">
        <f>VLOOKUP(B235,Z234:AE2569,2,FALSE)</f>
        <v>Goya,</v>
      </c>
      <c r="D235">
        <f t="shared" si="54"/>
        <v>31.4</v>
      </c>
      <c r="E235">
        <f t="shared" si="55"/>
        <v>4.5999999999999996</v>
      </c>
      <c r="F235" t="str">
        <f t="shared" si="56"/>
        <v>yes</v>
      </c>
      <c r="G235" t="str">
        <f t="shared" si="57"/>
        <v>No</v>
      </c>
      <c r="H235" t="str">
        <f t="shared" si="58"/>
        <v>No</v>
      </c>
      <c r="I235">
        <f t="shared" si="59"/>
        <v>1</v>
      </c>
      <c r="J235" t="str">
        <f t="shared" si="60"/>
        <v>Yes</v>
      </c>
      <c r="K235" t="str">
        <f t="shared" si="61"/>
        <v>OBESITY</v>
      </c>
      <c r="L235" t="str">
        <f t="shared" si="62"/>
        <v>normal</v>
      </c>
      <c r="M235" s="34">
        <f t="shared" si="63"/>
        <v>38151</v>
      </c>
      <c r="N235" s="36">
        <f t="shared" si="64"/>
        <v>2217.4699999999998</v>
      </c>
      <c r="O235" s="23" t="str">
        <f t="shared" si="65"/>
        <v>tier - 2</v>
      </c>
      <c r="P235" s="34" t="str">
        <f t="shared" si="66"/>
        <v>tier - 1</v>
      </c>
      <c r="Q235" s="34" t="str">
        <f t="shared" si="67"/>
        <v>R1024</v>
      </c>
      <c r="R235" s="23">
        <f t="shared" si="68"/>
        <v>18</v>
      </c>
      <c r="Z235" s="1" t="s">
        <v>2143</v>
      </c>
      <c r="AA235" s="1" t="s">
        <v>5190</v>
      </c>
      <c r="AB235" t="s">
        <v>4743</v>
      </c>
      <c r="AC235" t="s">
        <v>5006</v>
      </c>
      <c r="AG235" t="s">
        <v>2143</v>
      </c>
      <c r="AH235">
        <v>31.4</v>
      </c>
      <c r="AI235">
        <v>4.5999999999999996</v>
      </c>
      <c r="AJ235" s="20" t="s">
        <v>2382</v>
      </c>
      <c r="AK235" t="s">
        <v>2380</v>
      </c>
      <c r="AL235" t="s">
        <v>2380</v>
      </c>
      <c r="AM235" s="29">
        <v>1</v>
      </c>
      <c r="AN235" s="20" t="s">
        <v>2383</v>
      </c>
      <c r="AO235" s="20" t="str">
        <f t="shared" si="69"/>
        <v>OBESITY</v>
      </c>
      <c r="AP235" s="20" t="str">
        <f t="shared" si="70"/>
        <v>normal</v>
      </c>
      <c r="AS235" t="s">
        <v>258</v>
      </c>
      <c r="AT235">
        <v>2004</v>
      </c>
      <c r="AU235" s="28" t="s">
        <v>18</v>
      </c>
      <c r="AV235">
        <v>13</v>
      </c>
      <c r="AW235">
        <v>0</v>
      </c>
      <c r="AX235" s="38">
        <v>2217.4699999999998</v>
      </c>
      <c r="AY235" t="s">
        <v>11</v>
      </c>
      <c r="AZ235" t="s">
        <v>16</v>
      </c>
      <c r="BA235" t="s">
        <v>247</v>
      </c>
      <c r="BB235" s="35">
        <f>DATE(AT235,MATCH(AU235,{"Jan","Feb","Mar","Apr","May","Jun","Jul","Aug","Sep","Oct","Nov","Dec"}, 0),AV235)</f>
        <v>38151</v>
      </c>
      <c r="BC235" s="20">
        <f t="shared" si="71"/>
        <v>18</v>
      </c>
    </row>
    <row r="236" spans="2:55" ht="15.5" hidden="1" x14ac:dyDescent="0.35">
      <c r="B236" s="1" t="s">
        <v>2142</v>
      </c>
      <c r="C236" t="str">
        <f>VLOOKUP(B236,Z235:AE2570,2,FALSE)</f>
        <v>Hodges,</v>
      </c>
      <c r="D236">
        <f t="shared" si="54"/>
        <v>34.9</v>
      </c>
      <c r="E236">
        <f t="shared" si="55"/>
        <v>6.22</v>
      </c>
      <c r="F236" t="str">
        <f t="shared" si="56"/>
        <v>No</v>
      </c>
      <c r="G236" t="str">
        <f t="shared" si="57"/>
        <v>No</v>
      </c>
      <c r="H236" t="str">
        <f t="shared" si="58"/>
        <v>Yes</v>
      </c>
      <c r="I236">
        <f t="shared" si="59"/>
        <v>1</v>
      </c>
      <c r="J236" t="str">
        <f t="shared" si="60"/>
        <v>Yes</v>
      </c>
      <c r="K236" t="str">
        <f t="shared" si="61"/>
        <v>OBESITY</v>
      </c>
      <c r="L236" t="str">
        <f t="shared" si="62"/>
        <v>pre diabeties</v>
      </c>
      <c r="M236" s="34">
        <f t="shared" si="63"/>
        <v>38255</v>
      </c>
      <c r="N236" s="36">
        <f t="shared" si="64"/>
        <v>2217.6</v>
      </c>
      <c r="O236" s="23" t="str">
        <f t="shared" si="65"/>
        <v>tier - 2</v>
      </c>
      <c r="P236" s="34" t="str">
        <f t="shared" si="66"/>
        <v>tier - 1</v>
      </c>
      <c r="Q236" s="34" t="str">
        <f t="shared" si="67"/>
        <v>R1024</v>
      </c>
      <c r="R236" s="23">
        <f t="shared" si="68"/>
        <v>18</v>
      </c>
      <c r="Z236" s="1" t="s">
        <v>2142</v>
      </c>
      <c r="AA236" s="1" t="s">
        <v>5191</v>
      </c>
      <c r="AB236" t="s">
        <v>4746</v>
      </c>
      <c r="AC236" t="s">
        <v>4864</v>
      </c>
      <c r="AG236" t="s">
        <v>2142</v>
      </c>
      <c r="AH236">
        <v>34.9</v>
      </c>
      <c r="AI236">
        <v>6.22</v>
      </c>
      <c r="AJ236" s="20" t="s">
        <v>2380</v>
      </c>
      <c r="AK236" t="s">
        <v>2380</v>
      </c>
      <c r="AL236" t="s">
        <v>2383</v>
      </c>
      <c r="AM236" s="29">
        <v>1</v>
      </c>
      <c r="AN236" s="20" t="s">
        <v>2383</v>
      </c>
      <c r="AO236" s="20" t="str">
        <f t="shared" si="69"/>
        <v>OBESITY</v>
      </c>
      <c r="AP236" s="20" t="str">
        <f t="shared" si="70"/>
        <v>pre diabeties</v>
      </c>
      <c r="AS236" t="s">
        <v>259</v>
      </c>
      <c r="AT236">
        <v>2004</v>
      </c>
      <c r="AU236" s="28" t="s">
        <v>20</v>
      </c>
      <c r="AV236">
        <v>25</v>
      </c>
      <c r="AW236">
        <v>0</v>
      </c>
      <c r="AX236" s="38">
        <v>2217.6</v>
      </c>
      <c r="AY236" t="s">
        <v>11</v>
      </c>
      <c r="AZ236" t="s">
        <v>16</v>
      </c>
      <c r="BA236" t="s">
        <v>247</v>
      </c>
      <c r="BB236" s="35">
        <f>DATE(AT236,MATCH(AU236,{"Jan","Feb","Mar","Apr","May","Jun","Jul","Aug","Sep","Oct","Nov","Dec"}, 0),AV236)</f>
        <v>38255</v>
      </c>
      <c r="BC236" s="20">
        <f t="shared" si="71"/>
        <v>18</v>
      </c>
    </row>
    <row r="237" spans="2:55" ht="15.5" hidden="1" x14ac:dyDescent="0.35">
      <c r="B237" s="1" t="s">
        <v>2141</v>
      </c>
      <c r="C237" t="str">
        <f>VLOOKUP(B237,Z236:AE2571,2,FALSE)</f>
        <v>Erickson,</v>
      </c>
      <c r="D237">
        <f t="shared" si="54"/>
        <v>31.13</v>
      </c>
      <c r="E237">
        <f t="shared" si="55"/>
        <v>4.5199999999999996</v>
      </c>
      <c r="F237" t="str">
        <f t="shared" si="56"/>
        <v>yes</v>
      </c>
      <c r="G237" t="str">
        <f t="shared" si="57"/>
        <v>No</v>
      </c>
      <c r="H237" t="str">
        <f t="shared" si="58"/>
        <v>No</v>
      </c>
      <c r="I237">
        <f t="shared" si="59"/>
        <v>1</v>
      </c>
      <c r="J237" t="str">
        <f t="shared" si="60"/>
        <v>Yes</v>
      </c>
      <c r="K237" t="str">
        <f t="shared" si="61"/>
        <v>OBESITY</v>
      </c>
      <c r="L237" t="str">
        <f t="shared" si="62"/>
        <v>normal</v>
      </c>
      <c r="M237" s="34">
        <f t="shared" si="63"/>
        <v>38333</v>
      </c>
      <c r="N237" s="36">
        <f t="shared" si="64"/>
        <v>2219.4499999999998</v>
      </c>
      <c r="O237" s="23" t="str">
        <f t="shared" si="65"/>
        <v>tier - 2</v>
      </c>
      <c r="P237" s="34" t="str">
        <f t="shared" si="66"/>
        <v>tier - 1</v>
      </c>
      <c r="Q237" s="34" t="str">
        <f t="shared" si="67"/>
        <v>R1013</v>
      </c>
      <c r="R237" s="23">
        <f t="shared" si="68"/>
        <v>18</v>
      </c>
      <c r="Z237" s="1" t="s">
        <v>2141</v>
      </c>
      <c r="AA237" s="1" t="s">
        <v>5192</v>
      </c>
      <c r="AB237" t="s">
        <v>4746</v>
      </c>
      <c r="AC237" t="s">
        <v>5193</v>
      </c>
      <c r="AD237" t="s">
        <v>4974</v>
      </c>
      <c r="AG237" t="s">
        <v>2141</v>
      </c>
      <c r="AH237">
        <v>31.13</v>
      </c>
      <c r="AI237">
        <v>4.5199999999999996</v>
      </c>
      <c r="AJ237" s="20" t="s">
        <v>2382</v>
      </c>
      <c r="AK237" t="s">
        <v>2380</v>
      </c>
      <c r="AL237" t="s">
        <v>2380</v>
      </c>
      <c r="AM237" s="29">
        <v>1</v>
      </c>
      <c r="AN237" s="20" t="s">
        <v>2383</v>
      </c>
      <c r="AO237" s="20" t="str">
        <f t="shared" si="69"/>
        <v>OBESITY</v>
      </c>
      <c r="AP237" s="20" t="str">
        <f t="shared" si="70"/>
        <v>normal</v>
      </c>
      <c r="AS237" t="s">
        <v>260</v>
      </c>
      <c r="AT237">
        <v>2004</v>
      </c>
      <c r="AU237" s="28" t="s">
        <v>30</v>
      </c>
      <c r="AV237">
        <v>12</v>
      </c>
      <c r="AW237">
        <v>1</v>
      </c>
      <c r="AX237" s="38">
        <v>2219.4499999999998</v>
      </c>
      <c r="AY237" t="s">
        <v>11</v>
      </c>
      <c r="AZ237" t="s">
        <v>16</v>
      </c>
      <c r="BA237" t="s">
        <v>13</v>
      </c>
      <c r="BB237" s="35">
        <f>DATE(AT237,MATCH(AU237,{"Jan","Feb","Mar","Apr","May","Jun","Jul","Aug","Sep","Oct","Nov","Dec"}, 0),AV237)</f>
        <v>38333</v>
      </c>
      <c r="BC237" s="20">
        <f t="shared" si="71"/>
        <v>18</v>
      </c>
    </row>
    <row r="238" spans="2:55" ht="15.5" hidden="1" x14ac:dyDescent="0.35">
      <c r="B238" s="1" t="s">
        <v>2140</v>
      </c>
      <c r="C238" t="str">
        <f>VLOOKUP(B238,Z237:AE2572,2,FALSE)</f>
        <v>Welleck,</v>
      </c>
      <c r="D238">
        <f t="shared" si="54"/>
        <v>34.799999999999997</v>
      </c>
      <c r="E238">
        <f t="shared" si="55"/>
        <v>6.18</v>
      </c>
      <c r="F238" t="str">
        <f t="shared" si="56"/>
        <v>No</v>
      </c>
      <c r="G238" t="str">
        <f t="shared" si="57"/>
        <v>No</v>
      </c>
      <c r="H238" t="str">
        <f t="shared" si="58"/>
        <v>Yes</v>
      </c>
      <c r="I238">
        <f t="shared" si="59"/>
        <v>1</v>
      </c>
      <c r="J238" t="str">
        <f t="shared" si="60"/>
        <v>Yes</v>
      </c>
      <c r="K238" t="str">
        <f t="shared" si="61"/>
        <v>OBESITY</v>
      </c>
      <c r="L238" t="str">
        <f t="shared" si="62"/>
        <v>pre diabeties</v>
      </c>
      <c r="M238" s="34">
        <f t="shared" si="63"/>
        <v>37965</v>
      </c>
      <c r="N238" s="36">
        <f t="shared" si="64"/>
        <v>2221.56</v>
      </c>
      <c r="O238" s="23" t="str">
        <f t="shared" si="65"/>
        <v>tier - 2</v>
      </c>
      <c r="P238" s="34" t="str">
        <f t="shared" si="66"/>
        <v>tier - 3</v>
      </c>
      <c r="Q238" s="34" t="str">
        <f t="shared" si="67"/>
        <v>R1012</v>
      </c>
      <c r="R238" s="23">
        <f t="shared" si="68"/>
        <v>19</v>
      </c>
      <c r="Z238" s="1" t="s">
        <v>2140</v>
      </c>
      <c r="AA238" s="1" t="s">
        <v>5194</v>
      </c>
      <c r="AB238" t="s">
        <v>4746</v>
      </c>
      <c r="AC238" t="s">
        <v>5195</v>
      </c>
      <c r="AG238" t="s">
        <v>2140</v>
      </c>
      <c r="AH238">
        <v>34.799999999999997</v>
      </c>
      <c r="AI238">
        <v>6.18</v>
      </c>
      <c r="AJ238" s="20" t="s">
        <v>2380</v>
      </c>
      <c r="AK238" t="s">
        <v>2380</v>
      </c>
      <c r="AL238" t="s">
        <v>2383</v>
      </c>
      <c r="AM238" s="29">
        <v>1</v>
      </c>
      <c r="AN238" s="20" t="s">
        <v>2383</v>
      </c>
      <c r="AO238" s="20" t="str">
        <f t="shared" si="69"/>
        <v>OBESITY</v>
      </c>
      <c r="AP238" s="20" t="str">
        <f t="shared" si="70"/>
        <v>pre diabeties</v>
      </c>
      <c r="AS238" t="s">
        <v>261</v>
      </c>
      <c r="AT238">
        <v>2003</v>
      </c>
      <c r="AU238" s="28" t="s">
        <v>30</v>
      </c>
      <c r="AV238">
        <v>10</v>
      </c>
      <c r="AW238">
        <v>1</v>
      </c>
      <c r="AX238" s="38">
        <v>2221.56</v>
      </c>
      <c r="AY238" t="s">
        <v>11</v>
      </c>
      <c r="AZ238" t="s">
        <v>12</v>
      </c>
      <c r="BA238" t="s">
        <v>23</v>
      </c>
      <c r="BB238" s="35">
        <f>DATE(AT238,MATCH(AU238,{"Jan","Feb","Mar","Apr","May","Jun","Jul","Aug","Sep","Oct","Nov","Dec"}, 0),AV238)</f>
        <v>37965</v>
      </c>
      <c r="BC238" s="20">
        <f t="shared" si="71"/>
        <v>19</v>
      </c>
    </row>
    <row r="239" spans="2:55" ht="15.5" hidden="1" x14ac:dyDescent="0.35">
      <c r="B239" s="1" t="s">
        <v>2139</v>
      </c>
      <c r="C239" t="str">
        <f>VLOOKUP(B239,Z238:AE2573,2,FALSE)</f>
        <v>Polen,</v>
      </c>
      <c r="D239">
        <f t="shared" si="54"/>
        <v>31.68</v>
      </c>
      <c r="E239">
        <f t="shared" si="55"/>
        <v>4.4000000000000004</v>
      </c>
      <c r="F239" t="str">
        <f t="shared" si="56"/>
        <v>No</v>
      </c>
      <c r="G239" t="str">
        <f t="shared" si="57"/>
        <v>No</v>
      </c>
      <c r="H239" t="str">
        <f t="shared" si="58"/>
        <v>No</v>
      </c>
      <c r="I239">
        <f t="shared" si="59"/>
        <v>0</v>
      </c>
      <c r="J239" t="str">
        <f t="shared" si="60"/>
        <v>Yes</v>
      </c>
      <c r="K239" t="str">
        <f t="shared" si="61"/>
        <v>OBESITY</v>
      </c>
      <c r="L239" t="str">
        <f t="shared" si="62"/>
        <v>normal</v>
      </c>
      <c r="M239" s="34">
        <f t="shared" si="63"/>
        <v>36707</v>
      </c>
      <c r="N239" s="36">
        <f t="shared" si="64"/>
        <v>2250.84</v>
      </c>
      <c r="O239" s="23" t="str">
        <f t="shared" si="65"/>
        <v>tier - 2</v>
      </c>
      <c r="P239" s="34" t="str">
        <f t="shared" si="66"/>
        <v>tier - 2</v>
      </c>
      <c r="Q239" s="34" t="str">
        <f t="shared" si="67"/>
        <v>R1018</v>
      </c>
      <c r="R239" s="23">
        <f t="shared" si="68"/>
        <v>22</v>
      </c>
      <c r="Z239" s="1" t="s">
        <v>2139</v>
      </c>
      <c r="AA239" s="1" t="s">
        <v>5196</v>
      </c>
      <c r="AB239" t="s">
        <v>4746</v>
      </c>
      <c r="AC239" t="s">
        <v>4959</v>
      </c>
      <c r="AD239" t="s">
        <v>4780</v>
      </c>
      <c r="AG239" t="s">
        <v>2139</v>
      </c>
      <c r="AH239">
        <v>31.68</v>
      </c>
      <c r="AI239">
        <v>4.4000000000000004</v>
      </c>
      <c r="AJ239" s="20" t="s">
        <v>2380</v>
      </c>
      <c r="AK239" t="s">
        <v>2380</v>
      </c>
      <c r="AL239" t="s">
        <v>2380</v>
      </c>
      <c r="AM239" s="29">
        <v>0</v>
      </c>
      <c r="AN239" s="20" t="s">
        <v>2383</v>
      </c>
      <c r="AO239" s="20" t="str">
        <f t="shared" si="69"/>
        <v>OBESITY</v>
      </c>
      <c r="AP239" s="20" t="str">
        <f t="shared" si="70"/>
        <v>normal</v>
      </c>
      <c r="AS239" t="s">
        <v>262</v>
      </c>
      <c r="AT239">
        <v>2000</v>
      </c>
      <c r="AU239" s="28" t="s">
        <v>18</v>
      </c>
      <c r="AV239">
        <v>30</v>
      </c>
      <c r="AW239">
        <v>0</v>
      </c>
      <c r="AX239" s="38">
        <v>2250.84</v>
      </c>
      <c r="AY239" t="s">
        <v>11</v>
      </c>
      <c r="AZ239" t="s">
        <v>11</v>
      </c>
      <c r="BA239" t="s">
        <v>170</v>
      </c>
      <c r="BB239" s="35">
        <f>DATE(AT239,MATCH(AU239,{"Jan","Feb","Mar","Apr","May","Jun","Jul","Aug","Sep","Oct","Nov","Dec"}, 0),AV239)</f>
        <v>36707</v>
      </c>
      <c r="BC239" s="20">
        <f t="shared" si="71"/>
        <v>22</v>
      </c>
    </row>
    <row r="240" spans="2:55" ht="15.5" hidden="1" x14ac:dyDescent="0.35">
      <c r="B240" s="1" t="s">
        <v>2138</v>
      </c>
      <c r="C240" t="str">
        <f>VLOOKUP(B240,Z239:AE2574,2,FALSE)</f>
        <v>Lynch,</v>
      </c>
      <c r="D240">
        <f t="shared" si="54"/>
        <v>33.534999999999997</v>
      </c>
      <c r="E240">
        <f t="shared" si="55"/>
        <v>6.23</v>
      </c>
      <c r="F240" t="str">
        <f t="shared" si="56"/>
        <v>No</v>
      </c>
      <c r="G240" t="str">
        <f t="shared" si="57"/>
        <v>yes</v>
      </c>
      <c r="H240" t="str">
        <f t="shared" si="58"/>
        <v>No</v>
      </c>
      <c r="I240">
        <f t="shared" si="59"/>
        <v>1</v>
      </c>
      <c r="J240" t="str">
        <f t="shared" si="60"/>
        <v>Yes</v>
      </c>
      <c r="K240" t="str">
        <f t="shared" si="61"/>
        <v>OBESITY</v>
      </c>
      <c r="L240" t="str">
        <f t="shared" si="62"/>
        <v>pre diabeties</v>
      </c>
      <c r="M240" s="34">
        <f t="shared" si="63"/>
        <v>36871</v>
      </c>
      <c r="N240" s="36">
        <f t="shared" si="64"/>
        <v>2254.8000000000002</v>
      </c>
      <c r="O240" s="23" t="str">
        <f t="shared" si="65"/>
        <v>tier - 2</v>
      </c>
      <c r="P240" s="34" t="str">
        <f t="shared" si="66"/>
        <v>tier - 3</v>
      </c>
      <c r="Q240" s="34" t="str">
        <f t="shared" si="67"/>
        <v>R1016</v>
      </c>
      <c r="R240" s="23">
        <f t="shared" si="68"/>
        <v>22</v>
      </c>
      <c r="Z240" s="1" t="s">
        <v>2138</v>
      </c>
      <c r="AA240" s="1" t="s">
        <v>5023</v>
      </c>
      <c r="AB240" t="s">
        <v>4746</v>
      </c>
      <c r="AC240" t="s">
        <v>5187</v>
      </c>
      <c r="AG240" t="s">
        <v>2138</v>
      </c>
      <c r="AH240">
        <v>33.534999999999997</v>
      </c>
      <c r="AI240">
        <v>6.23</v>
      </c>
      <c r="AJ240" s="20" t="s">
        <v>2380</v>
      </c>
      <c r="AK240" t="s">
        <v>2382</v>
      </c>
      <c r="AL240" t="s">
        <v>2380</v>
      </c>
      <c r="AM240" s="29">
        <v>1</v>
      </c>
      <c r="AN240" s="20" t="s">
        <v>2383</v>
      </c>
      <c r="AO240" s="20" t="str">
        <f t="shared" si="69"/>
        <v>OBESITY</v>
      </c>
      <c r="AP240" s="20" t="str">
        <f t="shared" si="70"/>
        <v>pre diabeties</v>
      </c>
      <c r="AS240" t="s">
        <v>263</v>
      </c>
      <c r="AT240">
        <v>2000</v>
      </c>
      <c r="AU240" s="28" t="s">
        <v>30</v>
      </c>
      <c r="AV240">
        <v>11</v>
      </c>
      <c r="AW240">
        <v>0</v>
      </c>
      <c r="AX240" s="38">
        <v>2254.8000000000002</v>
      </c>
      <c r="AY240" t="s">
        <v>11</v>
      </c>
      <c r="AZ240" t="s">
        <v>12</v>
      </c>
      <c r="BA240" t="s">
        <v>168</v>
      </c>
      <c r="BB240" s="35">
        <f>DATE(AT240,MATCH(AU240,{"Jan","Feb","Mar","Apr","May","Jun","Jul","Aug","Sep","Oct","Nov","Dec"}, 0),AV240)</f>
        <v>36871</v>
      </c>
      <c r="BC240" s="20">
        <f t="shared" si="71"/>
        <v>22</v>
      </c>
    </row>
    <row r="241" spans="2:55" ht="15.5" hidden="1" x14ac:dyDescent="0.35">
      <c r="B241" s="1" t="s">
        <v>2137</v>
      </c>
      <c r="C241" t="str">
        <f>VLOOKUP(B241,Z240:AE2575,2,FALSE)</f>
        <v>Hufstader,</v>
      </c>
      <c r="D241">
        <f t="shared" si="54"/>
        <v>31.92</v>
      </c>
      <c r="E241">
        <f t="shared" si="55"/>
        <v>5.33</v>
      </c>
      <c r="F241" t="str">
        <f t="shared" si="56"/>
        <v>yes</v>
      </c>
      <c r="G241" t="str">
        <f t="shared" si="57"/>
        <v>No</v>
      </c>
      <c r="H241" t="str">
        <f t="shared" si="58"/>
        <v>No</v>
      </c>
      <c r="I241">
        <f t="shared" si="59"/>
        <v>0</v>
      </c>
      <c r="J241" t="str">
        <f t="shared" si="60"/>
        <v>Yes</v>
      </c>
      <c r="K241" t="str">
        <f t="shared" si="61"/>
        <v>OBESITY</v>
      </c>
      <c r="L241" t="str">
        <f t="shared" si="62"/>
        <v>normal</v>
      </c>
      <c r="M241" s="34">
        <f t="shared" si="63"/>
        <v>37452</v>
      </c>
      <c r="N241" s="36">
        <f t="shared" si="64"/>
        <v>2257.48</v>
      </c>
      <c r="O241" s="23" t="str">
        <f t="shared" si="65"/>
        <v>tier - 2</v>
      </c>
      <c r="P241" s="34" t="str">
        <f t="shared" si="66"/>
        <v>tier - 1</v>
      </c>
      <c r="Q241" s="34" t="str">
        <f t="shared" si="67"/>
        <v>R1012</v>
      </c>
      <c r="R241" s="23">
        <f t="shared" si="68"/>
        <v>20</v>
      </c>
      <c r="Z241" s="1" t="s">
        <v>2137</v>
      </c>
      <c r="AA241" s="1" t="s">
        <v>5197</v>
      </c>
      <c r="AB241" t="s">
        <v>4743</v>
      </c>
      <c r="AC241" t="s">
        <v>5198</v>
      </c>
      <c r="AG241" t="s">
        <v>2137</v>
      </c>
      <c r="AH241">
        <v>31.92</v>
      </c>
      <c r="AI241">
        <v>5.33</v>
      </c>
      <c r="AJ241" s="20" t="s">
        <v>2382</v>
      </c>
      <c r="AK241" t="s">
        <v>2380</v>
      </c>
      <c r="AL241" t="s">
        <v>2380</v>
      </c>
      <c r="AM241" s="29">
        <v>0</v>
      </c>
      <c r="AN241" s="20" t="s">
        <v>2383</v>
      </c>
      <c r="AO241" s="20" t="str">
        <f t="shared" si="69"/>
        <v>OBESITY</v>
      </c>
      <c r="AP241" s="20" t="str">
        <f t="shared" si="70"/>
        <v>normal</v>
      </c>
      <c r="AS241" t="s">
        <v>264</v>
      </c>
      <c r="AT241">
        <v>2002</v>
      </c>
      <c r="AU241" s="28" t="s">
        <v>10</v>
      </c>
      <c r="AV241">
        <v>15</v>
      </c>
      <c r="AW241">
        <v>0</v>
      </c>
      <c r="AX241" s="38">
        <v>2257.48</v>
      </c>
      <c r="AY241" t="s">
        <v>11</v>
      </c>
      <c r="AZ241" t="s">
        <v>16</v>
      </c>
      <c r="BA241" t="s">
        <v>23</v>
      </c>
      <c r="BB241" s="35">
        <f>DATE(AT241,MATCH(AU241,{"Jan","Feb","Mar","Apr","May","Jun","Jul","Aug","Sep","Oct","Nov","Dec"}, 0),AV241)</f>
        <v>37452</v>
      </c>
      <c r="BC241" s="20">
        <f t="shared" si="71"/>
        <v>20</v>
      </c>
    </row>
    <row r="242" spans="2:55" ht="15.5" hidden="1" x14ac:dyDescent="0.35">
      <c r="B242" s="1" t="s">
        <v>2136</v>
      </c>
      <c r="C242" t="str">
        <f>VLOOKUP(B242,Z241:AE2576,2,FALSE)</f>
        <v>Doak,</v>
      </c>
      <c r="D242">
        <f t="shared" si="54"/>
        <v>32.700000000000003</v>
      </c>
      <c r="E242">
        <f t="shared" si="55"/>
        <v>4.09</v>
      </c>
      <c r="F242" t="str">
        <f t="shared" si="56"/>
        <v>No</v>
      </c>
      <c r="G242" t="str">
        <f t="shared" si="57"/>
        <v>No</v>
      </c>
      <c r="H242" t="str">
        <f t="shared" si="58"/>
        <v>No</v>
      </c>
      <c r="I242">
        <f t="shared" si="59"/>
        <v>1</v>
      </c>
      <c r="J242" t="str">
        <f t="shared" si="60"/>
        <v>Yes</v>
      </c>
      <c r="K242" t="str">
        <f t="shared" si="61"/>
        <v>OBESITY</v>
      </c>
      <c r="L242" t="str">
        <f t="shared" si="62"/>
        <v>normal</v>
      </c>
      <c r="M242" s="34">
        <f t="shared" si="63"/>
        <v>37572</v>
      </c>
      <c r="N242" s="36">
        <f t="shared" si="64"/>
        <v>2261.5700000000002</v>
      </c>
      <c r="O242" s="23" t="str">
        <f t="shared" si="65"/>
        <v>tier - 2</v>
      </c>
      <c r="P242" s="34" t="str">
        <f t="shared" si="66"/>
        <v>tier - 1</v>
      </c>
      <c r="Q242" s="34" t="str">
        <f t="shared" si="67"/>
        <v>R1012</v>
      </c>
      <c r="R242" s="23">
        <f t="shared" si="68"/>
        <v>20</v>
      </c>
      <c r="Z242" s="1" t="s">
        <v>2136</v>
      </c>
      <c r="AA242" s="1" t="s">
        <v>5199</v>
      </c>
      <c r="AB242" t="s">
        <v>4746</v>
      </c>
      <c r="AC242" t="s">
        <v>5200</v>
      </c>
      <c r="AG242" t="s">
        <v>2136</v>
      </c>
      <c r="AH242">
        <v>32.700000000000003</v>
      </c>
      <c r="AI242">
        <v>4.09</v>
      </c>
      <c r="AJ242" s="20" t="s">
        <v>2380</v>
      </c>
      <c r="AK242" t="s">
        <v>2380</v>
      </c>
      <c r="AL242" t="s">
        <v>2380</v>
      </c>
      <c r="AM242" s="29">
        <v>1</v>
      </c>
      <c r="AN242" s="20" t="s">
        <v>2383</v>
      </c>
      <c r="AO242" s="20" t="str">
        <f t="shared" si="69"/>
        <v>OBESITY</v>
      </c>
      <c r="AP242" s="20" t="str">
        <f t="shared" si="70"/>
        <v>normal</v>
      </c>
      <c r="AS242" t="s">
        <v>265</v>
      </c>
      <c r="AT242">
        <v>2002</v>
      </c>
      <c r="AU242" s="28" t="s">
        <v>15</v>
      </c>
      <c r="AV242">
        <v>12</v>
      </c>
      <c r="AW242">
        <v>0</v>
      </c>
      <c r="AX242" s="38">
        <v>2261.5700000000002</v>
      </c>
      <c r="AY242" t="s">
        <v>11</v>
      </c>
      <c r="AZ242" t="s">
        <v>16</v>
      </c>
      <c r="BA242" t="s">
        <v>23</v>
      </c>
      <c r="BB242" s="35">
        <f>DATE(AT242,MATCH(AU242,{"Jan","Feb","Mar","Apr","May","Jun","Jul","Aug","Sep","Oct","Nov","Dec"}, 0),AV242)</f>
        <v>37572</v>
      </c>
      <c r="BC242" s="20">
        <f t="shared" si="71"/>
        <v>20</v>
      </c>
    </row>
    <row r="243" spans="2:55" ht="15.5" hidden="1" x14ac:dyDescent="0.35">
      <c r="B243" s="1" t="s">
        <v>2135</v>
      </c>
      <c r="C243" t="str">
        <f>VLOOKUP(B243,Z242:AE2577,2,FALSE)</f>
        <v>Noya,</v>
      </c>
      <c r="D243">
        <f t="shared" si="54"/>
        <v>41.25</v>
      </c>
      <c r="E243">
        <f t="shared" si="55"/>
        <v>5.19</v>
      </c>
      <c r="F243" t="str">
        <f t="shared" si="56"/>
        <v>No</v>
      </c>
      <c r="G243" t="str">
        <f t="shared" si="57"/>
        <v>No</v>
      </c>
      <c r="H243" t="str">
        <f t="shared" si="58"/>
        <v>No</v>
      </c>
      <c r="I243">
        <f t="shared" si="59"/>
        <v>0</v>
      </c>
      <c r="J243" t="str">
        <f t="shared" si="60"/>
        <v>Yes</v>
      </c>
      <c r="K243" t="str">
        <f t="shared" si="61"/>
        <v>OBESITY</v>
      </c>
      <c r="L243" t="str">
        <f t="shared" si="62"/>
        <v>normal</v>
      </c>
      <c r="M243" s="34">
        <f t="shared" si="63"/>
        <v>33405</v>
      </c>
      <c r="N243" s="36">
        <f t="shared" si="64"/>
        <v>2277.7199999999998</v>
      </c>
      <c r="O243" s="23" t="str">
        <f t="shared" si="65"/>
        <v>tier - 2</v>
      </c>
      <c r="P243" s="34" t="str">
        <f t="shared" si="66"/>
        <v>tier - 1</v>
      </c>
      <c r="Q243" s="34" t="str">
        <f t="shared" si="67"/>
        <v>R1013</v>
      </c>
      <c r="R243" s="23">
        <f t="shared" si="68"/>
        <v>31</v>
      </c>
      <c r="Z243" s="1" t="s">
        <v>2135</v>
      </c>
      <c r="AA243" s="1" t="s">
        <v>5201</v>
      </c>
      <c r="AB243" t="s">
        <v>4746</v>
      </c>
      <c r="AC243" t="s">
        <v>5202</v>
      </c>
      <c r="AG243" t="s">
        <v>2135</v>
      </c>
      <c r="AH243">
        <v>41.25</v>
      </c>
      <c r="AI243">
        <v>5.19</v>
      </c>
      <c r="AJ243" s="20" t="s">
        <v>2380</v>
      </c>
      <c r="AK243" t="s">
        <v>2380</v>
      </c>
      <c r="AL243" t="s">
        <v>2380</v>
      </c>
      <c r="AM243" s="29">
        <v>0</v>
      </c>
      <c r="AN243" s="20" t="s">
        <v>2383</v>
      </c>
      <c r="AO243" s="20" t="str">
        <f t="shared" si="69"/>
        <v>OBESITY</v>
      </c>
      <c r="AP243" s="20" t="str">
        <f t="shared" si="70"/>
        <v>normal</v>
      </c>
      <c r="AS243" t="s">
        <v>266</v>
      </c>
      <c r="AT243">
        <v>1991</v>
      </c>
      <c r="AU243" s="28" t="s">
        <v>18</v>
      </c>
      <c r="AV243">
        <v>16</v>
      </c>
      <c r="AW243">
        <v>3</v>
      </c>
      <c r="AX243" s="38">
        <v>2277.7199999999998</v>
      </c>
      <c r="AY243" t="s">
        <v>11</v>
      </c>
      <c r="AZ243" t="s">
        <v>16</v>
      </c>
      <c r="BA243" t="s">
        <v>13</v>
      </c>
      <c r="BB243" s="35">
        <f>DATE(AT243,MATCH(AU243,{"Jan","Feb","Mar","Apr","May","Jun","Jul","Aug","Sep","Oct","Nov","Dec"}, 0),AV243)</f>
        <v>33405</v>
      </c>
      <c r="BC243" s="20">
        <f t="shared" si="71"/>
        <v>31</v>
      </c>
    </row>
    <row r="244" spans="2:55" ht="15.5" hidden="1" x14ac:dyDescent="0.35">
      <c r="B244" s="1" t="s">
        <v>2134</v>
      </c>
      <c r="C244" t="str">
        <f>VLOOKUP(B244,Z243:AE2578,2,FALSE)</f>
        <v>Heninger,</v>
      </c>
      <c r="D244">
        <f t="shared" si="54"/>
        <v>33.11</v>
      </c>
      <c r="E244">
        <f t="shared" si="55"/>
        <v>4.12</v>
      </c>
      <c r="F244" t="str">
        <f t="shared" si="56"/>
        <v>No</v>
      </c>
      <c r="G244" t="str">
        <f t="shared" si="57"/>
        <v>No</v>
      </c>
      <c r="H244" t="str">
        <f t="shared" si="58"/>
        <v>Yes</v>
      </c>
      <c r="I244">
        <f t="shared" si="59"/>
        <v>1</v>
      </c>
      <c r="J244" t="str">
        <f t="shared" si="60"/>
        <v>Yes</v>
      </c>
      <c r="K244" t="str">
        <f t="shared" si="61"/>
        <v>OBESITY</v>
      </c>
      <c r="L244" t="str">
        <f t="shared" si="62"/>
        <v>normal</v>
      </c>
      <c r="M244" s="34">
        <f t="shared" si="63"/>
        <v>32786</v>
      </c>
      <c r="N244" s="36">
        <f t="shared" si="64"/>
        <v>2295.2399999999998</v>
      </c>
      <c r="O244" s="23" t="str">
        <f t="shared" si="65"/>
        <v>tier - 2</v>
      </c>
      <c r="P244" s="34" t="str">
        <f t="shared" si="66"/>
        <v>tier - 1</v>
      </c>
      <c r="Q244" s="34" t="str">
        <f t="shared" si="67"/>
        <v>R1013</v>
      </c>
      <c r="R244" s="23">
        <f t="shared" si="68"/>
        <v>33</v>
      </c>
      <c r="Z244" s="1" t="s">
        <v>2134</v>
      </c>
      <c r="AA244" s="1" t="s">
        <v>5203</v>
      </c>
      <c r="AB244" t="s">
        <v>4743</v>
      </c>
      <c r="AC244" t="s">
        <v>5204</v>
      </c>
      <c r="AD244" t="s">
        <v>4826</v>
      </c>
      <c r="AG244" t="s">
        <v>2134</v>
      </c>
      <c r="AH244">
        <v>33.11</v>
      </c>
      <c r="AI244">
        <v>4.12</v>
      </c>
      <c r="AJ244" s="20" t="s">
        <v>2380</v>
      </c>
      <c r="AK244" t="s">
        <v>2380</v>
      </c>
      <c r="AL244" t="s">
        <v>2383</v>
      </c>
      <c r="AM244" s="29">
        <v>1</v>
      </c>
      <c r="AN244" s="20" t="s">
        <v>2383</v>
      </c>
      <c r="AO244" s="20" t="str">
        <f t="shared" si="69"/>
        <v>OBESITY</v>
      </c>
      <c r="AP244" s="20" t="str">
        <f t="shared" si="70"/>
        <v>normal</v>
      </c>
      <c r="AS244" t="s">
        <v>267</v>
      </c>
      <c r="AT244">
        <v>1989</v>
      </c>
      <c r="AU244" s="28" t="s">
        <v>37</v>
      </c>
      <c r="AV244">
        <v>5</v>
      </c>
      <c r="AW244">
        <v>3</v>
      </c>
      <c r="AX244" s="38">
        <v>2295.2399999999998</v>
      </c>
      <c r="AY244" t="s">
        <v>11</v>
      </c>
      <c r="AZ244" t="s">
        <v>16</v>
      </c>
      <c r="BA244" t="s">
        <v>13</v>
      </c>
      <c r="BB244" s="35">
        <f>DATE(AT244,MATCH(AU244,{"Jan","Feb","Mar","Apr","May","Jun","Jul","Aug","Sep","Oct","Nov","Dec"}, 0),AV244)</f>
        <v>32786</v>
      </c>
      <c r="BC244" s="20">
        <f t="shared" si="71"/>
        <v>33</v>
      </c>
    </row>
    <row r="245" spans="2:55" ht="15.5" hidden="1" x14ac:dyDescent="0.35">
      <c r="B245" s="1" t="s">
        <v>2133</v>
      </c>
      <c r="C245" t="str">
        <f>VLOOKUP(B245,Z244:AE2579,2,FALSE)</f>
        <v>Richardson,</v>
      </c>
      <c r="D245">
        <f t="shared" si="54"/>
        <v>36.159999999999997</v>
      </c>
      <c r="E245">
        <f t="shared" si="55"/>
        <v>5.0999999999999996</v>
      </c>
      <c r="F245" t="str">
        <f t="shared" si="56"/>
        <v>No</v>
      </c>
      <c r="G245" t="str">
        <f t="shared" si="57"/>
        <v>No</v>
      </c>
      <c r="H245" t="str">
        <f t="shared" si="58"/>
        <v>No</v>
      </c>
      <c r="I245">
        <f t="shared" si="59"/>
        <v>1</v>
      </c>
      <c r="J245" t="str">
        <f t="shared" si="60"/>
        <v>Yes</v>
      </c>
      <c r="K245" t="str">
        <f t="shared" si="61"/>
        <v>OBESITY</v>
      </c>
      <c r="L245" t="str">
        <f t="shared" si="62"/>
        <v>normal</v>
      </c>
      <c r="M245" s="34">
        <f t="shared" si="63"/>
        <v>35397</v>
      </c>
      <c r="N245" s="36">
        <f t="shared" si="64"/>
        <v>2302.3000000000002</v>
      </c>
      <c r="O245" s="23" t="str">
        <f t="shared" si="65"/>
        <v>tier - 1</v>
      </c>
      <c r="P245" s="34" t="str">
        <f t="shared" si="66"/>
        <v>tier - 2</v>
      </c>
      <c r="Q245" s="34" t="str">
        <f t="shared" si="67"/>
        <v>R1011</v>
      </c>
      <c r="R245" s="23">
        <f t="shared" si="68"/>
        <v>26</v>
      </c>
      <c r="Z245" s="1" t="s">
        <v>2133</v>
      </c>
      <c r="AA245" s="1" t="s">
        <v>5205</v>
      </c>
      <c r="AB245" t="s">
        <v>4743</v>
      </c>
      <c r="AC245" t="s">
        <v>5206</v>
      </c>
      <c r="AD245" t="s">
        <v>4816</v>
      </c>
      <c r="AG245" t="s">
        <v>2133</v>
      </c>
      <c r="AH245">
        <v>36.159999999999997</v>
      </c>
      <c r="AI245">
        <v>5.0999999999999996</v>
      </c>
      <c r="AJ245" s="20" t="s">
        <v>2380</v>
      </c>
      <c r="AK245" t="s">
        <v>2380</v>
      </c>
      <c r="AL245" t="s">
        <v>2380</v>
      </c>
      <c r="AM245" s="29">
        <v>1</v>
      </c>
      <c r="AN245" s="20" t="s">
        <v>2383</v>
      </c>
      <c r="AO245" s="20" t="str">
        <f t="shared" si="69"/>
        <v>OBESITY</v>
      </c>
      <c r="AP245" s="20" t="str">
        <f t="shared" si="70"/>
        <v>normal</v>
      </c>
      <c r="AS245" t="s">
        <v>268</v>
      </c>
      <c r="AT245">
        <v>1996</v>
      </c>
      <c r="AU245" s="28" t="s">
        <v>15</v>
      </c>
      <c r="AV245">
        <v>28</v>
      </c>
      <c r="AW245">
        <v>0</v>
      </c>
      <c r="AX245" s="38">
        <v>2302.3000000000002</v>
      </c>
      <c r="AY245" t="s">
        <v>16</v>
      </c>
      <c r="AZ245" t="s">
        <v>11</v>
      </c>
      <c r="BA245" t="s">
        <v>42</v>
      </c>
      <c r="BB245" s="35">
        <f>DATE(AT245,MATCH(AU245,{"Jan","Feb","Mar","Apr","May","Jun","Jul","Aug","Sep","Oct","Nov","Dec"}, 0),AV245)</f>
        <v>35397</v>
      </c>
      <c r="BC245" s="20">
        <f t="shared" si="71"/>
        <v>26</v>
      </c>
    </row>
    <row r="246" spans="2:55" ht="15.5" hidden="1" x14ac:dyDescent="0.35">
      <c r="B246" s="1" t="s">
        <v>2132</v>
      </c>
      <c r="C246" t="str">
        <f>VLOOKUP(B246,Z245:AE2580,2,FALSE)</f>
        <v>Deucher,</v>
      </c>
      <c r="D246">
        <f t="shared" si="54"/>
        <v>33.72</v>
      </c>
      <c r="E246">
        <f t="shared" si="55"/>
        <v>6.21</v>
      </c>
      <c r="F246" t="str">
        <f t="shared" si="56"/>
        <v>yes</v>
      </c>
      <c r="G246" t="str">
        <f t="shared" si="57"/>
        <v>No</v>
      </c>
      <c r="H246" t="str">
        <f t="shared" si="58"/>
        <v>Yes</v>
      </c>
      <c r="I246">
        <f t="shared" si="59"/>
        <v>1</v>
      </c>
      <c r="J246" t="str">
        <f t="shared" si="60"/>
        <v>Yes</v>
      </c>
      <c r="K246" t="str">
        <f t="shared" si="61"/>
        <v>OBESITY</v>
      </c>
      <c r="L246" t="str">
        <f t="shared" si="62"/>
        <v>pre diabeties</v>
      </c>
      <c r="M246" s="34">
        <f t="shared" si="63"/>
        <v>38236</v>
      </c>
      <c r="N246" s="36">
        <f t="shared" si="64"/>
        <v>2304</v>
      </c>
      <c r="O246" s="23" t="str">
        <f t="shared" si="65"/>
        <v>tier - 2</v>
      </c>
      <c r="P246" s="34" t="str">
        <f t="shared" si="66"/>
        <v>tier - 3</v>
      </c>
      <c r="Q246" s="34" t="str">
        <f t="shared" si="67"/>
        <v>R1013</v>
      </c>
      <c r="R246" s="23">
        <f t="shared" si="68"/>
        <v>18</v>
      </c>
      <c r="Z246" s="1" t="s">
        <v>2132</v>
      </c>
      <c r="AA246" s="1" t="s">
        <v>5207</v>
      </c>
      <c r="AB246" t="s">
        <v>4746</v>
      </c>
      <c r="AC246" t="s">
        <v>5208</v>
      </c>
      <c r="AD246" t="s">
        <v>4847</v>
      </c>
      <c r="AG246" t="s">
        <v>2132</v>
      </c>
      <c r="AH246">
        <v>33.72</v>
      </c>
      <c r="AI246">
        <v>6.21</v>
      </c>
      <c r="AJ246" s="20" t="s">
        <v>2382</v>
      </c>
      <c r="AK246" t="s">
        <v>2380</v>
      </c>
      <c r="AL246" t="s">
        <v>2383</v>
      </c>
      <c r="AM246" s="29">
        <v>1</v>
      </c>
      <c r="AN246" s="20" t="s">
        <v>2383</v>
      </c>
      <c r="AO246" s="20" t="str">
        <f t="shared" si="69"/>
        <v>OBESITY</v>
      </c>
      <c r="AP246" s="20" t="str">
        <f t="shared" si="70"/>
        <v>pre diabeties</v>
      </c>
      <c r="AS246" t="s">
        <v>269</v>
      </c>
      <c r="AT246">
        <v>2004</v>
      </c>
      <c r="AU246" s="28" t="s">
        <v>20</v>
      </c>
      <c r="AV246">
        <v>6</v>
      </c>
      <c r="AW246">
        <v>2</v>
      </c>
      <c r="AX246" s="38">
        <v>2304</v>
      </c>
      <c r="AY246" t="s">
        <v>11</v>
      </c>
      <c r="AZ246" t="s">
        <v>12</v>
      </c>
      <c r="BA246" t="s">
        <v>13</v>
      </c>
      <c r="BB246" s="35">
        <f>DATE(AT246,MATCH(AU246,{"Jan","Feb","Mar","Apr","May","Jun","Jul","Aug","Sep","Oct","Nov","Dec"}, 0),AV246)</f>
        <v>38236</v>
      </c>
      <c r="BC246" s="20">
        <f t="shared" si="71"/>
        <v>18</v>
      </c>
    </row>
    <row r="247" spans="2:55" ht="15.5" hidden="1" x14ac:dyDescent="0.35">
      <c r="B247" s="1" t="s">
        <v>2130</v>
      </c>
      <c r="C247" t="str">
        <f>VLOOKUP(B247,Z246:AE2581,2,FALSE)</f>
        <v>Wilson,</v>
      </c>
      <c r="D247">
        <f t="shared" si="54"/>
        <v>37.74</v>
      </c>
      <c r="E247">
        <f t="shared" si="55"/>
        <v>9.5299999999999994</v>
      </c>
      <c r="F247" t="str">
        <f t="shared" si="56"/>
        <v>yes</v>
      </c>
      <c r="G247" t="str">
        <f t="shared" si="57"/>
        <v>No</v>
      </c>
      <c r="H247" t="str">
        <f t="shared" si="58"/>
        <v>No</v>
      </c>
      <c r="I247">
        <f t="shared" si="59"/>
        <v>1</v>
      </c>
      <c r="J247" t="str">
        <f t="shared" si="60"/>
        <v>Yes</v>
      </c>
      <c r="K247" t="str">
        <f t="shared" si="61"/>
        <v>OBESITY</v>
      </c>
      <c r="L247" t="str">
        <f t="shared" si="62"/>
        <v>diabeties</v>
      </c>
      <c r="M247" s="34">
        <f t="shared" si="63"/>
        <v>35416</v>
      </c>
      <c r="N247" s="36">
        <f t="shared" si="64"/>
        <v>2322.62</v>
      </c>
      <c r="O247" s="23" t="str">
        <f t="shared" si="65"/>
        <v>tier - 2</v>
      </c>
      <c r="P247" s="34" t="str">
        <f t="shared" si="66"/>
        <v>tier - 1</v>
      </c>
      <c r="Q247" s="34" t="str">
        <f t="shared" si="67"/>
        <v>R1013</v>
      </c>
      <c r="R247" s="23">
        <f t="shared" si="68"/>
        <v>26</v>
      </c>
      <c r="Z247" s="1" t="s">
        <v>2130</v>
      </c>
      <c r="AA247" s="1" t="s">
        <v>5209</v>
      </c>
      <c r="AB247" t="s">
        <v>4746</v>
      </c>
      <c r="AC247" t="s">
        <v>5210</v>
      </c>
      <c r="AG247" t="s">
        <v>2130</v>
      </c>
      <c r="AH247">
        <v>37.74</v>
      </c>
      <c r="AI247">
        <v>9.5299999999999994</v>
      </c>
      <c r="AJ247" s="20" t="s">
        <v>2382</v>
      </c>
      <c r="AK247" t="s">
        <v>2380</v>
      </c>
      <c r="AL247" t="s">
        <v>2380</v>
      </c>
      <c r="AM247" s="29">
        <v>1</v>
      </c>
      <c r="AN247" s="20" t="s">
        <v>2383</v>
      </c>
      <c r="AO247" s="20" t="str">
        <f t="shared" si="69"/>
        <v>OBESITY</v>
      </c>
      <c r="AP247" s="20" t="str">
        <f t="shared" si="70"/>
        <v>diabeties</v>
      </c>
      <c r="AS247" t="s">
        <v>270</v>
      </c>
      <c r="AT247">
        <v>1996</v>
      </c>
      <c r="AU247" s="28" t="s">
        <v>30</v>
      </c>
      <c r="AV247">
        <v>17</v>
      </c>
      <c r="AW247">
        <v>0</v>
      </c>
      <c r="AX247" s="38">
        <v>2322.62</v>
      </c>
      <c r="AY247" t="s">
        <v>11</v>
      </c>
      <c r="AZ247" t="s">
        <v>16</v>
      </c>
      <c r="BA247" t="s">
        <v>13</v>
      </c>
      <c r="BB247" s="35">
        <f>DATE(AT247,MATCH(AU247,{"Jan","Feb","Mar","Apr","May","Jun","Jul","Aug","Sep","Oct","Nov","Dec"}, 0),AV247)</f>
        <v>35416</v>
      </c>
      <c r="BC247" s="20">
        <f t="shared" si="71"/>
        <v>26</v>
      </c>
    </row>
    <row r="248" spans="2:55" ht="15.5" hidden="1" x14ac:dyDescent="0.35">
      <c r="B248" s="1" t="s">
        <v>2129</v>
      </c>
      <c r="C248" t="str">
        <f>VLOOKUP(B248,Z247:AE2582,2,FALSE)</f>
        <v>Hall,</v>
      </c>
      <c r="D248">
        <f t="shared" si="54"/>
        <v>48.75</v>
      </c>
      <c r="E248">
        <f t="shared" si="55"/>
        <v>4.6399999999999997</v>
      </c>
      <c r="F248" t="str">
        <f t="shared" si="56"/>
        <v>yes</v>
      </c>
      <c r="G248" t="str">
        <f t="shared" si="57"/>
        <v>No</v>
      </c>
      <c r="H248" t="str">
        <f t="shared" si="58"/>
        <v>No</v>
      </c>
      <c r="I248">
        <f t="shared" si="59"/>
        <v>1</v>
      </c>
      <c r="J248" t="str">
        <f t="shared" si="60"/>
        <v>Yes</v>
      </c>
      <c r="K248" t="str">
        <f t="shared" si="61"/>
        <v>OBESITY</v>
      </c>
      <c r="L248" t="str">
        <f t="shared" si="62"/>
        <v>normal</v>
      </c>
      <c r="M248" s="34">
        <f t="shared" si="63"/>
        <v>37943</v>
      </c>
      <c r="N248" s="36">
        <f t="shared" si="64"/>
        <v>2331.52</v>
      </c>
      <c r="O248" s="23" t="str">
        <f t="shared" si="65"/>
        <v>tier - 2</v>
      </c>
      <c r="P248" s="34" t="str">
        <f t="shared" si="66"/>
        <v>tier - 3</v>
      </c>
      <c r="Q248" s="34" t="str">
        <f t="shared" si="67"/>
        <v>R1011</v>
      </c>
      <c r="R248" s="23">
        <f t="shared" si="68"/>
        <v>19</v>
      </c>
      <c r="Z248" s="1" t="s">
        <v>2129</v>
      </c>
      <c r="AA248" s="1" t="s">
        <v>5211</v>
      </c>
      <c r="AB248" t="s">
        <v>4746</v>
      </c>
      <c r="AC248" t="s">
        <v>5212</v>
      </c>
      <c r="AG248" t="s">
        <v>2129</v>
      </c>
      <c r="AH248">
        <v>48.75</v>
      </c>
      <c r="AI248">
        <v>4.6399999999999997</v>
      </c>
      <c r="AJ248" s="20" t="s">
        <v>2382</v>
      </c>
      <c r="AK248" t="s">
        <v>2380</v>
      </c>
      <c r="AL248" t="s">
        <v>2380</v>
      </c>
      <c r="AM248" s="29">
        <v>1</v>
      </c>
      <c r="AN248" s="20" t="s">
        <v>2383</v>
      </c>
      <c r="AO248" s="20" t="str">
        <f t="shared" si="69"/>
        <v>OBESITY</v>
      </c>
      <c r="AP248" s="20" t="str">
        <f t="shared" si="70"/>
        <v>normal</v>
      </c>
      <c r="AS248" t="s">
        <v>271</v>
      </c>
      <c r="AT248">
        <v>2003</v>
      </c>
      <c r="AU248" s="28" t="s">
        <v>15</v>
      </c>
      <c r="AV248">
        <v>18</v>
      </c>
      <c r="AW248">
        <v>1</v>
      </c>
      <c r="AX248" s="38">
        <v>2331.52</v>
      </c>
      <c r="AY248" t="s">
        <v>11</v>
      </c>
      <c r="AZ248" t="s">
        <v>12</v>
      </c>
      <c r="BA248" t="s">
        <v>42</v>
      </c>
      <c r="BB248" s="35">
        <f>DATE(AT248,MATCH(AU248,{"Jan","Feb","Mar","Apr","May","Jun","Jul","Aug","Sep","Oct","Nov","Dec"}, 0),AV248)</f>
        <v>37943</v>
      </c>
      <c r="BC248" s="20">
        <f t="shared" si="71"/>
        <v>19</v>
      </c>
    </row>
    <row r="249" spans="2:55" ht="15.5" hidden="1" x14ac:dyDescent="0.35">
      <c r="B249" s="1" t="s">
        <v>2128</v>
      </c>
      <c r="C249" t="str">
        <f>VLOOKUP(B249,Z248:AE2583,2,FALSE)</f>
        <v>Reed,</v>
      </c>
      <c r="D249">
        <f t="shared" si="54"/>
        <v>31.065000000000001</v>
      </c>
      <c r="E249">
        <f t="shared" si="55"/>
        <v>5.05</v>
      </c>
      <c r="F249" t="str">
        <f t="shared" si="56"/>
        <v>No</v>
      </c>
      <c r="G249" t="str">
        <f t="shared" si="57"/>
        <v>No</v>
      </c>
      <c r="H249" t="str">
        <f t="shared" si="58"/>
        <v>No</v>
      </c>
      <c r="I249">
        <f t="shared" si="59"/>
        <v>1</v>
      </c>
      <c r="J249" t="str">
        <f t="shared" si="60"/>
        <v>Yes</v>
      </c>
      <c r="K249" t="str">
        <f t="shared" si="61"/>
        <v>OBESITY</v>
      </c>
      <c r="L249" t="str">
        <f t="shared" si="62"/>
        <v>normal</v>
      </c>
      <c r="M249" s="34">
        <f t="shared" si="63"/>
        <v>36089</v>
      </c>
      <c r="N249" s="36">
        <f t="shared" si="64"/>
        <v>2352.9699999999998</v>
      </c>
      <c r="O249" s="23" t="str">
        <f t="shared" si="65"/>
        <v>tier - 3</v>
      </c>
      <c r="P249" s="34" t="str">
        <f t="shared" si="66"/>
        <v>tier - 3</v>
      </c>
      <c r="Q249" s="34" t="str">
        <f t="shared" si="67"/>
        <v>R1012</v>
      </c>
      <c r="R249" s="23">
        <f t="shared" si="68"/>
        <v>24</v>
      </c>
      <c r="Z249" s="1" t="s">
        <v>2128</v>
      </c>
      <c r="AA249" s="1" t="s">
        <v>5213</v>
      </c>
      <c r="AB249" t="s">
        <v>4746</v>
      </c>
      <c r="AC249" t="s">
        <v>5212</v>
      </c>
      <c r="AD249" t="s">
        <v>4780</v>
      </c>
      <c r="AG249" t="s">
        <v>2128</v>
      </c>
      <c r="AH249">
        <v>31.065000000000001</v>
      </c>
      <c r="AI249">
        <v>5.05</v>
      </c>
      <c r="AJ249" s="20" t="s">
        <v>2380</v>
      </c>
      <c r="AK249" t="s">
        <v>2380</v>
      </c>
      <c r="AL249" t="s">
        <v>2380</v>
      </c>
      <c r="AM249" s="29">
        <v>1</v>
      </c>
      <c r="AN249" s="20" t="s">
        <v>2383</v>
      </c>
      <c r="AO249" s="20" t="str">
        <f t="shared" si="69"/>
        <v>OBESITY</v>
      </c>
      <c r="AP249" s="20" t="str">
        <f t="shared" si="70"/>
        <v>normal</v>
      </c>
      <c r="AS249" t="s">
        <v>272</v>
      </c>
      <c r="AT249">
        <v>1998</v>
      </c>
      <c r="AU249" s="28" t="s">
        <v>37</v>
      </c>
      <c r="AV249">
        <v>21</v>
      </c>
      <c r="AW249">
        <v>0</v>
      </c>
      <c r="AX249" s="38">
        <v>2352.9699999999998</v>
      </c>
      <c r="AY249" t="s">
        <v>12</v>
      </c>
      <c r="AZ249" t="s">
        <v>12</v>
      </c>
      <c r="BA249" t="s">
        <v>23</v>
      </c>
      <c r="BB249" s="35">
        <f>DATE(AT249,MATCH(AU249,{"Jan","Feb","Mar","Apr","May","Jun","Jul","Aug","Sep","Oct","Nov","Dec"}, 0),AV249)</f>
        <v>36089</v>
      </c>
      <c r="BC249" s="20">
        <f t="shared" si="71"/>
        <v>24</v>
      </c>
    </row>
    <row r="250" spans="2:55" ht="15.5" hidden="1" x14ac:dyDescent="0.35">
      <c r="B250" s="1" t="s">
        <v>2127</v>
      </c>
      <c r="C250" t="str">
        <f>VLOOKUP(B250,Z249:AE2584,2,FALSE)</f>
        <v>Frome,</v>
      </c>
      <c r="D250">
        <f t="shared" si="54"/>
        <v>23.55</v>
      </c>
      <c r="E250">
        <f t="shared" si="55"/>
        <v>10.38</v>
      </c>
      <c r="F250" t="str">
        <f t="shared" si="56"/>
        <v>No</v>
      </c>
      <c r="G250" t="str">
        <f t="shared" si="57"/>
        <v>No</v>
      </c>
      <c r="H250" t="str">
        <f t="shared" si="58"/>
        <v>No</v>
      </c>
      <c r="I250">
        <f t="shared" si="59"/>
        <v>0</v>
      </c>
      <c r="J250" t="str">
        <f t="shared" si="60"/>
        <v>Yes</v>
      </c>
      <c r="K250" t="str">
        <f t="shared" si="61"/>
        <v>Normal weight</v>
      </c>
      <c r="L250" t="str">
        <f t="shared" si="62"/>
        <v>diabeties</v>
      </c>
      <c r="M250" s="34">
        <f t="shared" si="63"/>
        <v>37565</v>
      </c>
      <c r="N250" s="36">
        <f t="shared" si="64"/>
        <v>2362.23</v>
      </c>
      <c r="O250" s="23" t="str">
        <f t="shared" si="65"/>
        <v>tier - 2</v>
      </c>
      <c r="P250" s="34" t="str">
        <f t="shared" si="66"/>
        <v>tier - 1</v>
      </c>
      <c r="Q250" s="34" t="str">
        <f t="shared" si="67"/>
        <v>R1012</v>
      </c>
      <c r="R250" s="23">
        <f t="shared" si="68"/>
        <v>20</v>
      </c>
      <c r="Z250" s="1" t="s">
        <v>2127</v>
      </c>
      <c r="AA250" s="1" t="s">
        <v>5214</v>
      </c>
      <c r="AB250" t="s">
        <v>4746</v>
      </c>
      <c r="AC250" t="s">
        <v>4801</v>
      </c>
      <c r="AD250" t="s">
        <v>4826</v>
      </c>
      <c r="AG250" t="s">
        <v>2127</v>
      </c>
      <c r="AH250">
        <v>23.55</v>
      </c>
      <c r="AI250">
        <v>10.38</v>
      </c>
      <c r="AJ250" s="20" t="s">
        <v>2380</v>
      </c>
      <c r="AK250" t="s">
        <v>2380</v>
      </c>
      <c r="AL250" t="s">
        <v>2380</v>
      </c>
      <c r="AM250" s="29">
        <v>0</v>
      </c>
      <c r="AN250" s="20" t="s">
        <v>2383</v>
      </c>
      <c r="AO250" s="20" t="str">
        <f t="shared" si="69"/>
        <v>Normal weight</v>
      </c>
      <c r="AP250" s="20" t="str">
        <f t="shared" si="70"/>
        <v>diabeties</v>
      </c>
      <c r="AS250" t="s">
        <v>273</v>
      </c>
      <c r="AT250">
        <v>2002</v>
      </c>
      <c r="AU250" s="28" t="s">
        <v>15</v>
      </c>
      <c r="AV250">
        <v>5</v>
      </c>
      <c r="AW250">
        <v>1</v>
      </c>
      <c r="AX250" s="38">
        <v>2362.23</v>
      </c>
      <c r="AY250" t="s">
        <v>11</v>
      </c>
      <c r="AZ250" t="s">
        <v>16</v>
      </c>
      <c r="BA250" t="s">
        <v>23</v>
      </c>
      <c r="BB250" s="35">
        <f>DATE(AT250,MATCH(AU250,{"Jan","Feb","Mar","Apr","May","Jun","Jul","Aug","Sep","Oct","Nov","Dec"}, 0),AV250)</f>
        <v>37565</v>
      </c>
      <c r="BC250" s="20">
        <f t="shared" si="71"/>
        <v>20</v>
      </c>
    </row>
    <row r="251" spans="2:55" ht="15.5" hidden="1" x14ac:dyDescent="0.35">
      <c r="B251" s="1" t="s">
        <v>2126</v>
      </c>
      <c r="C251" t="str">
        <f>VLOOKUP(B251,Z250:AE2585,2,FALSE)</f>
        <v>Creasy,</v>
      </c>
      <c r="D251">
        <f t="shared" si="54"/>
        <v>30.18</v>
      </c>
      <c r="E251">
        <f t="shared" si="55"/>
        <v>8.31</v>
      </c>
      <c r="F251" t="str">
        <f t="shared" si="56"/>
        <v>yes</v>
      </c>
      <c r="G251" t="str">
        <f t="shared" si="57"/>
        <v>No</v>
      </c>
      <c r="H251" t="str">
        <f t="shared" si="58"/>
        <v>No</v>
      </c>
      <c r="I251">
        <f t="shared" si="59"/>
        <v>1</v>
      </c>
      <c r="J251" t="str">
        <f t="shared" si="60"/>
        <v>Yes</v>
      </c>
      <c r="K251" t="str">
        <f t="shared" si="61"/>
        <v>OBESITY</v>
      </c>
      <c r="L251" t="str">
        <f t="shared" si="62"/>
        <v>diabeties</v>
      </c>
      <c r="M251" s="34">
        <f t="shared" si="63"/>
        <v>32489</v>
      </c>
      <c r="N251" s="36">
        <f t="shared" si="64"/>
        <v>2373.3000000000002</v>
      </c>
      <c r="O251" s="23" t="str">
        <f t="shared" si="65"/>
        <v>tier - 2</v>
      </c>
      <c r="P251" s="34" t="str">
        <f t="shared" si="66"/>
        <v>tier - 2</v>
      </c>
      <c r="Q251" s="34" t="str">
        <f t="shared" si="67"/>
        <v>R1013</v>
      </c>
      <c r="R251" s="23">
        <f t="shared" si="68"/>
        <v>34</v>
      </c>
      <c r="Z251" s="1" t="s">
        <v>2126</v>
      </c>
      <c r="AA251" s="1" t="s">
        <v>5215</v>
      </c>
      <c r="AB251" t="s">
        <v>4746</v>
      </c>
      <c r="AC251" t="s">
        <v>5216</v>
      </c>
      <c r="AD251" t="s">
        <v>4974</v>
      </c>
      <c r="AG251" t="s">
        <v>2126</v>
      </c>
      <c r="AH251">
        <v>30.18</v>
      </c>
      <c r="AI251">
        <v>8.31</v>
      </c>
      <c r="AJ251" s="20" t="s">
        <v>2382</v>
      </c>
      <c r="AK251" t="s">
        <v>2380</v>
      </c>
      <c r="AL251" t="s">
        <v>2380</v>
      </c>
      <c r="AM251" s="29">
        <v>1</v>
      </c>
      <c r="AN251" s="20" t="s">
        <v>2383</v>
      </c>
      <c r="AO251" s="20" t="str">
        <f t="shared" si="69"/>
        <v>OBESITY</v>
      </c>
      <c r="AP251" s="20" t="str">
        <f t="shared" si="70"/>
        <v>diabeties</v>
      </c>
      <c r="AS251" t="s">
        <v>274</v>
      </c>
      <c r="AT251">
        <v>1988</v>
      </c>
      <c r="AU251" s="28" t="s">
        <v>30</v>
      </c>
      <c r="AV251">
        <v>12</v>
      </c>
      <c r="AW251">
        <v>3</v>
      </c>
      <c r="AX251" s="38">
        <v>2373.3000000000002</v>
      </c>
      <c r="AY251" t="s">
        <v>11</v>
      </c>
      <c r="AZ251" t="s">
        <v>11</v>
      </c>
      <c r="BA251" t="s">
        <v>13</v>
      </c>
      <c r="BB251" s="35">
        <f>DATE(AT251,MATCH(AU251,{"Jan","Feb","Mar","Apr","May","Jun","Jul","Aug","Sep","Oct","Nov","Dec"}, 0),AV251)</f>
        <v>32489</v>
      </c>
      <c r="BC251" s="20">
        <f t="shared" si="71"/>
        <v>34</v>
      </c>
    </row>
    <row r="252" spans="2:55" ht="15.5" hidden="1" x14ac:dyDescent="0.35">
      <c r="B252" s="1" t="s">
        <v>2125</v>
      </c>
      <c r="C252" t="str">
        <f>VLOOKUP(B252,Z251:AE2586,2,FALSE)</f>
        <v>Latimer,</v>
      </c>
      <c r="D252">
        <f t="shared" si="54"/>
        <v>29.94</v>
      </c>
      <c r="E252">
        <f t="shared" si="55"/>
        <v>7.59</v>
      </c>
      <c r="F252" t="str">
        <f t="shared" si="56"/>
        <v>No</v>
      </c>
      <c r="G252" t="str">
        <f t="shared" si="57"/>
        <v>No</v>
      </c>
      <c r="H252" t="str">
        <f t="shared" si="58"/>
        <v>No</v>
      </c>
      <c r="I252">
        <f t="shared" si="59"/>
        <v>0</v>
      </c>
      <c r="J252" t="str">
        <f t="shared" si="60"/>
        <v>Yes</v>
      </c>
      <c r="K252" t="str">
        <f t="shared" si="61"/>
        <v>OVER WEIGHT</v>
      </c>
      <c r="L252" t="str">
        <f t="shared" si="62"/>
        <v>diabeties</v>
      </c>
      <c r="M252" s="34">
        <f t="shared" si="63"/>
        <v>36511</v>
      </c>
      <c r="N252" s="36">
        <f t="shared" si="64"/>
        <v>2395.17</v>
      </c>
      <c r="O252" s="23" t="str">
        <f t="shared" si="65"/>
        <v>tier - 2</v>
      </c>
      <c r="P252" s="34" t="str">
        <f t="shared" si="66"/>
        <v>tier - 1</v>
      </c>
      <c r="Q252" s="34" t="str">
        <f t="shared" si="67"/>
        <v>R1014</v>
      </c>
      <c r="R252" s="23">
        <f t="shared" si="68"/>
        <v>23</v>
      </c>
      <c r="Z252" s="1" t="s">
        <v>2125</v>
      </c>
      <c r="AA252" s="1" t="s">
        <v>5217</v>
      </c>
      <c r="AB252" t="s">
        <v>4743</v>
      </c>
      <c r="AC252" t="s">
        <v>4810</v>
      </c>
      <c r="AG252" t="s">
        <v>2125</v>
      </c>
      <c r="AH252">
        <v>29.94</v>
      </c>
      <c r="AI252">
        <v>7.59</v>
      </c>
      <c r="AJ252" s="20" t="s">
        <v>2380</v>
      </c>
      <c r="AK252" t="s">
        <v>2380</v>
      </c>
      <c r="AL252" t="s">
        <v>2380</v>
      </c>
      <c r="AM252" s="29">
        <v>0</v>
      </c>
      <c r="AN252" s="20" t="s">
        <v>2383</v>
      </c>
      <c r="AO252" s="20" t="str">
        <f t="shared" si="69"/>
        <v>OVER WEIGHT</v>
      </c>
      <c r="AP252" s="20" t="str">
        <f t="shared" si="70"/>
        <v>diabeties</v>
      </c>
      <c r="AS252" t="s">
        <v>275</v>
      </c>
      <c r="AT252">
        <v>1999</v>
      </c>
      <c r="AU252" s="28" t="s">
        <v>30</v>
      </c>
      <c r="AV252">
        <v>17</v>
      </c>
      <c r="AW252">
        <v>0</v>
      </c>
      <c r="AX252" s="38">
        <v>2395.17</v>
      </c>
      <c r="AY252" t="s">
        <v>11</v>
      </c>
      <c r="AZ252" t="s">
        <v>16</v>
      </c>
      <c r="BA252" t="s">
        <v>276</v>
      </c>
      <c r="BB252" s="35">
        <f>DATE(AT252,MATCH(AU252,{"Jan","Feb","Mar","Apr","May","Jun","Jul","Aug","Sep","Oct","Nov","Dec"}, 0),AV252)</f>
        <v>36511</v>
      </c>
      <c r="BC252" s="20">
        <f t="shared" si="71"/>
        <v>23</v>
      </c>
    </row>
    <row r="253" spans="2:55" ht="15.5" hidden="1" x14ac:dyDescent="0.35">
      <c r="B253" s="1" t="s">
        <v>2124</v>
      </c>
      <c r="C253" t="str">
        <f>VLOOKUP(B253,Z252:AE2587,2,FALSE)</f>
        <v>Wei,</v>
      </c>
      <c r="D253">
        <f t="shared" si="54"/>
        <v>31.4</v>
      </c>
      <c r="E253">
        <f t="shared" si="55"/>
        <v>5.49</v>
      </c>
      <c r="F253" t="str">
        <f t="shared" si="56"/>
        <v>No</v>
      </c>
      <c r="G253" t="str">
        <f t="shared" si="57"/>
        <v>No</v>
      </c>
      <c r="H253" t="str">
        <f t="shared" si="58"/>
        <v>No</v>
      </c>
      <c r="I253">
        <f t="shared" si="59"/>
        <v>0</v>
      </c>
      <c r="J253" t="str">
        <f t="shared" si="60"/>
        <v>Yes</v>
      </c>
      <c r="K253" t="str">
        <f t="shared" si="61"/>
        <v>OBESITY</v>
      </c>
      <c r="L253" t="str">
        <f t="shared" si="62"/>
        <v>normal</v>
      </c>
      <c r="M253" s="34">
        <f t="shared" si="63"/>
        <v>36382</v>
      </c>
      <c r="N253" s="36">
        <f t="shared" si="64"/>
        <v>2396.1</v>
      </c>
      <c r="O253" s="23" t="str">
        <f t="shared" si="65"/>
        <v>tier - 2</v>
      </c>
      <c r="P253" s="34" t="str">
        <f t="shared" si="66"/>
        <v>tier - 1</v>
      </c>
      <c r="Q253" s="34" t="str">
        <f t="shared" si="67"/>
        <v>R1019</v>
      </c>
      <c r="R253" s="23">
        <f t="shared" si="68"/>
        <v>23</v>
      </c>
      <c r="Z253" s="1" t="s">
        <v>2124</v>
      </c>
      <c r="AA253" s="1" t="s">
        <v>5218</v>
      </c>
      <c r="AB253" t="s">
        <v>4743</v>
      </c>
      <c r="AC253" t="s">
        <v>4853</v>
      </c>
      <c r="AD253" t="s">
        <v>5219</v>
      </c>
      <c r="AG253" t="s">
        <v>2124</v>
      </c>
      <c r="AH253">
        <v>31.4</v>
      </c>
      <c r="AI253">
        <v>5.49</v>
      </c>
      <c r="AJ253" s="20" t="s">
        <v>2380</v>
      </c>
      <c r="AK253" t="s">
        <v>2380</v>
      </c>
      <c r="AL253" t="s">
        <v>2380</v>
      </c>
      <c r="AM253" s="29">
        <v>0</v>
      </c>
      <c r="AN253" s="20" t="s">
        <v>2383</v>
      </c>
      <c r="AO253" s="20" t="str">
        <f t="shared" si="69"/>
        <v>OBESITY</v>
      </c>
      <c r="AP253" s="20" t="str">
        <f t="shared" si="70"/>
        <v>normal</v>
      </c>
      <c r="AS253" t="s">
        <v>277</v>
      </c>
      <c r="AT253">
        <v>1999</v>
      </c>
      <c r="AU253" s="28" t="s">
        <v>35</v>
      </c>
      <c r="AV253">
        <v>10</v>
      </c>
      <c r="AW253">
        <v>0</v>
      </c>
      <c r="AX253" s="38">
        <v>2396.1</v>
      </c>
      <c r="AY253" t="s">
        <v>11</v>
      </c>
      <c r="AZ253" t="s">
        <v>16</v>
      </c>
      <c r="BA253" t="s">
        <v>166</v>
      </c>
      <c r="BB253" s="35">
        <f>DATE(AT253,MATCH(AU253,{"Jan","Feb","Mar","Apr","May","Jun","Jul","Aug","Sep","Oct","Nov","Dec"}, 0),AV253)</f>
        <v>36382</v>
      </c>
      <c r="BC253" s="20">
        <f t="shared" si="71"/>
        <v>23</v>
      </c>
    </row>
    <row r="254" spans="2:55" ht="15.5" hidden="1" x14ac:dyDescent="0.35">
      <c r="B254" s="1" t="s">
        <v>2123</v>
      </c>
      <c r="C254" t="str">
        <f>VLOOKUP(B254,Z253:AE2588,2,FALSE)</f>
        <v>Hayes,</v>
      </c>
      <c r="D254">
        <f t="shared" si="54"/>
        <v>53.06</v>
      </c>
      <c r="E254">
        <f t="shared" si="55"/>
        <v>11.68</v>
      </c>
      <c r="F254" t="str">
        <f t="shared" si="56"/>
        <v>No</v>
      </c>
      <c r="G254" t="str">
        <f t="shared" si="57"/>
        <v>No</v>
      </c>
      <c r="H254" t="str">
        <f t="shared" si="58"/>
        <v>No</v>
      </c>
      <c r="I254">
        <f t="shared" si="59"/>
        <v>0</v>
      </c>
      <c r="J254" t="str">
        <f t="shared" si="60"/>
        <v>Yes</v>
      </c>
      <c r="K254" t="str">
        <f t="shared" si="61"/>
        <v>OBESITY</v>
      </c>
      <c r="L254" t="str">
        <f t="shared" si="62"/>
        <v>diabeties</v>
      </c>
      <c r="M254" s="34">
        <f t="shared" si="63"/>
        <v>37045</v>
      </c>
      <c r="N254" s="36">
        <f t="shared" si="64"/>
        <v>2404.73</v>
      </c>
      <c r="O254" s="23" t="str">
        <f t="shared" si="65"/>
        <v>tier - 2</v>
      </c>
      <c r="P254" s="34" t="str">
        <f t="shared" si="66"/>
        <v>tier - 3</v>
      </c>
      <c r="Q254" s="34" t="str">
        <f t="shared" si="67"/>
        <v>R1012</v>
      </c>
      <c r="R254" s="23">
        <f t="shared" si="68"/>
        <v>22</v>
      </c>
      <c r="Z254" s="1" t="s">
        <v>2123</v>
      </c>
      <c r="AA254" s="1" t="s">
        <v>5220</v>
      </c>
      <c r="AB254" t="s">
        <v>4743</v>
      </c>
      <c r="AC254" t="s">
        <v>5221</v>
      </c>
      <c r="AG254" t="s">
        <v>2123</v>
      </c>
      <c r="AH254">
        <v>53.06</v>
      </c>
      <c r="AI254">
        <v>11.68</v>
      </c>
      <c r="AJ254" s="20" t="s">
        <v>2380</v>
      </c>
      <c r="AK254" t="s">
        <v>2380</v>
      </c>
      <c r="AL254" t="s">
        <v>2380</v>
      </c>
      <c r="AM254" s="29">
        <v>0</v>
      </c>
      <c r="AN254" s="20" t="s">
        <v>2383</v>
      </c>
      <c r="AO254" s="20" t="str">
        <f t="shared" si="69"/>
        <v>OBESITY</v>
      </c>
      <c r="AP254" s="20" t="str">
        <f t="shared" si="70"/>
        <v>diabeties</v>
      </c>
      <c r="AS254" t="s">
        <v>278</v>
      </c>
      <c r="AT254">
        <v>2001</v>
      </c>
      <c r="AU254" s="28" t="s">
        <v>18</v>
      </c>
      <c r="AV254">
        <v>3</v>
      </c>
      <c r="AW254">
        <v>0</v>
      </c>
      <c r="AX254" s="38">
        <v>2404.73</v>
      </c>
      <c r="AY254" t="s">
        <v>11</v>
      </c>
      <c r="AZ254" t="s">
        <v>12</v>
      </c>
      <c r="BA254" t="s">
        <v>23</v>
      </c>
      <c r="BB254" s="35">
        <f>DATE(AT254,MATCH(AU254,{"Jan","Feb","Mar","Apr","May","Jun","Jul","Aug","Sep","Oct","Nov","Dec"}, 0),AV254)</f>
        <v>37045</v>
      </c>
      <c r="BC254" s="20">
        <f t="shared" si="71"/>
        <v>22</v>
      </c>
    </row>
    <row r="255" spans="2:55" ht="15.5" hidden="1" x14ac:dyDescent="0.35">
      <c r="B255" s="1" t="s">
        <v>2122</v>
      </c>
      <c r="C255" t="str">
        <f>VLOOKUP(B255,Z254:AE2589,2,FALSE)</f>
        <v>Velardo,</v>
      </c>
      <c r="D255">
        <f t="shared" si="54"/>
        <v>30.25</v>
      </c>
      <c r="E255">
        <f t="shared" si="55"/>
        <v>4.1900000000000004</v>
      </c>
      <c r="F255" t="str">
        <f t="shared" si="56"/>
        <v>No</v>
      </c>
      <c r="G255" t="str">
        <f t="shared" si="57"/>
        <v>No</v>
      </c>
      <c r="H255" t="str">
        <f t="shared" si="58"/>
        <v>No</v>
      </c>
      <c r="I255">
        <f t="shared" si="59"/>
        <v>2</v>
      </c>
      <c r="J255" t="str">
        <f t="shared" si="60"/>
        <v>Yes</v>
      </c>
      <c r="K255" t="str">
        <f t="shared" si="61"/>
        <v>OBESITY</v>
      </c>
      <c r="L255" t="str">
        <f t="shared" si="62"/>
        <v>normal</v>
      </c>
      <c r="M255" s="34">
        <f t="shared" si="63"/>
        <v>36476</v>
      </c>
      <c r="N255" s="36">
        <f t="shared" si="64"/>
        <v>2416.96</v>
      </c>
      <c r="O255" s="23" t="str">
        <f t="shared" si="65"/>
        <v>tier - 2</v>
      </c>
      <c r="P255" s="34" t="str">
        <f t="shared" si="66"/>
        <v>tier - 2</v>
      </c>
      <c r="Q255" s="34" t="str">
        <f t="shared" si="67"/>
        <v>R1011</v>
      </c>
      <c r="R255" s="23">
        <f t="shared" si="68"/>
        <v>23</v>
      </c>
      <c r="Z255" s="1" t="s">
        <v>2122</v>
      </c>
      <c r="AA255" s="1" t="s">
        <v>5222</v>
      </c>
      <c r="AB255" t="s">
        <v>4743</v>
      </c>
      <c r="AC255" t="s">
        <v>4810</v>
      </c>
      <c r="AD255" t="s">
        <v>4780</v>
      </c>
      <c r="AG255" t="s">
        <v>2122</v>
      </c>
      <c r="AH255">
        <v>30.25</v>
      </c>
      <c r="AI255">
        <v>4.1900000000000004</v>
      </c>
      <c r="AJ255" s="20" t="s">
        <v>2380</v>
      </c>
      <c r="AK255" t="s">
        <v>2380</v>
      </c>
      <c r="AL255" t="s">
        <v>2380</v>
      </c>
      <c r="AM255" s="29">
        <v>2</v>
      </c>
      <c r="AN255" s="20" t="s">
        <v>2383</v>
      </c>
      <c r="AO255" s="20" t="str">
        <f t="shared" si="69"/>
        <v>OBESITY</v>
      </c>
      <c r="AP255" s="20" t="str">
        <f t="shared" si="70"/>
        <v>normal</v>
      </c>
      <c r="AS255" t="s">
        <v>279</v>
      </c>
      <c r="AT255">
        <v>1999</v>
      </c>
      <c r="AU255" s="28" t="s">
        <v>15</v>
      </c>
      <c r="AV255">
        <v>12</v>
      </c>
      <c r="AW255">
        <v>1</v>
      </c>
      <c r="AX255" s="38">
        <v>2416.96</v>
      </c>
      <c r="AY255" t="s">
        <v>11</v>
      </c>
      <c r="AZ255" t="s">
        <v>11</v>
      </c>
      <c r="BA255" t="s">
        <v>42</v>
      </c>
      <c r="BB255" s="35">
        <f>DATE(AT255,MATCH(AU255,{"Jan","Feb","Mar","Apr","May","Jun","Jul","Aug","Sep","Oct","Nov","Dec"}, 0),AV255)</f>
        <v>36476</v>
      </c>
      <c r="BC255" s="20">
        <f t="shared" si="71"/>
        <v>23</v>
      </c>
    </row>
    <row r="256" spans="2:55" ht="15.5" hidden="1" x14ac:dyDescent="0.35">
      <c r="B256" s="1" t="s">
        <v>2121</v>
      </c>
      <c r="C256" t="str">
        <f>VLOOKUP(B256,Z255:AE2590,2,FALSE)</f>
        <v>Kastes,</v>
      </c>
      <c r="D256">
        <f t="shared" si="54"/>
        <v>46.68</v>
      </c>
      <c r="E256">
        <f t="shared" si="55"/>
        <v>4.01</v>
      </c>
      <c r="F256" t="str">
        <f t="shared" si="56"/>
        <v>No</v>
      </c>
      <c r="G256" t="str">
        <f t="shared" si="57"/>
        <v>No</v>
      </c>
      <c r="H256" t="str">
        <f t="shared" si="58"/>
        <v>No</v>
      </c>
      <c r="I256">
        <f t="shared" si="59"/>
        <v>0</v>
      </c>
      <c r="J256" t="str">
        <f t="shared" si="60"/>
        <v>Yes</v>
      </c>
      <c r="K256" t="str">
        <f t="shared" si="61"/>
        <v>OBESITY</v>
      </c>
      <c r="L256" t="str">
        <f t="shared" si="62"/>
        <v>normal</v>
      </c>
      <c r="M256" s="34">
        <f t="shared" si="63"/>
        <v>36485</v>
      </c>
      <c r="N256" s="36">
        <f t="shared" si="64"/>
        <v>2438.06</v>
      </c>
      <c r="O256" s="23" t="str">
        <f t="shared" si="65"/>
        <v>tier - 2</v>
      </c>
      <c r="P256" s="34" t="str">
        <f t="shared" si="66"/>
        <v>tier - 2</v>
      </c>
      <c r="Q256" s="34" t="str">
        <f t="shared" si="67"/>
        <v>R1013</v>
      </c>
      <c r="R256" s="23">
        <f t="shared" si="68"/>
        <v>23</v>
      </c>
      <c r="Z256" s="1" t="s">
        <v>2121</v>
      </c>
      <c r="AA256" s="1" t="s">
        <v>5223</v>
      </c>
      <c r="AB256" t="s">
        <v>4743</v>
      </c>
      <c r="AC256" t="s">
        <v>5224</v>
      </c>
      <c r="AG256" t="s">
        <v>2121</v>
      </c>
      <c r="AH256">
        <v>46.68</v>
      </c>
      <c r="AI256">
        <v>4.01</v>
      </c>
      <c r="AJ256" s="20" t="s">
        <v>2380</v>
      </c>
      <c r="AK256" t="s">
        <v>2380</v>
      </c>
      <c r="AL256" t="s">
        <v>2380</v>
      </c>
      <c r="AM256" s="29">
        <v>0</v>
      </c>
      <c r="AN256" s="20" t="s">
        <v>2383</v>
      </c>
      <c r="AO256" s="20" t="str">
        <f t="shared" si="69"/>
        <v>OBESITY</v>
      </c>
      <c r="AP256" s="20" t="str">
        <f t="shared" si="70"/>
        <v>normal</v>
      </c>
      <c r="AS256" t="s">
        <v>280</v>
      </c>
      <c r="AT256">
        <v>1999</v>
      </c>
      <c r="AU256" s="28" t="s">
        <v>15</v>
      </c>
      <c r="AV256">
        <v>21</v>
      </c>
      <c r="AW256">
        <v>1</v>
      </c>
      <c r="AX256" s="38">
        <v>2438.06</v>
      </c>
      <c r="AY256" t="s">
        <v>11</v>
      </c>
      <c r="AZ256" t="s">
        <v>11</v>
      </c>
      <c r="BA256" t="s">
        <v>13</v>
      </c>
      <c r="BB256" s="35">
        <f>DATE(AT256,MATCH(AU256,{"Jan","Feb","Mar","Apr","May","Jun","Jul","Aug","Sep","Oct","Nov","Dec"}, 0),AV256)</f>
        <v>36485</v>
      </c>
      <c r="BC256" s="20">
        <f t="shared" si="71"/>
        <v>23</v>
      </c>
    </row>
    <row r="257" spans="2:55" ht="15.5" hidden="1" x14ac:dyDescent="0.35">
      <c r="B257" s="1" t="s">
        <v>2120</v>
      </c>
      <c r="C257" t="str">
        <f>VLOOKUP(B257,Z256:AE2591,2,FALSE)</f>
        <v>Escorcia,</v>
      </c>
      <c r="D257">
        <f t="shared" si="54"/>
        <v>30.4</v>
      </c>
      <c r="E257">
        <f t="shared" si="55"/>
        <v>5.91</v>
      </c>
      <c r="F257" t="str">
        <f t="shared" si="56"/>
        <v>No</v>
      </c>
      <c r="G257" t="str">
        <f t="shared" si="57"/>
        <v>yes</v>
      </c>
      <c r="H257" t="str">
        <f t="shared" si="58"/>
        <v>No</v>
      </c>
      <c r="I257">
        <f t="shared" si="59"/>
        <v>2</v>
      </c>
      <c r="J257" t="str">
        <f t="shared" si="60"/>
        <v>Yes</v>
      </c>
      <c r="K257" t="str">
        <f t="shared" si="61"/>
        <v>OBESITY</v>
      </c>
      <c r="L257" t="str">
        <f t="shared" si="62"/>
        <v>pre diabeties</v>
      </c>
      <c r="M257" s="34">
        <f t="shared" si="63"/>
        <v>37466</v>
      </c>
      <c r="N257" s="36">
        <f t="shared" si="64"/>
        <v>2457.21</v>
      </c>
      <c r="O257" s="23" t="str">
        <f t="shared" si="65"/>
        <v>tier - 2</v>
      </c>
      <c r="P257" s="34" t="str">
        <f t="shared" si="66"/>
        <v>tier - 1</v>
      </c>
      <c r="Q257" s="34" t="str">
        <f t="shared" si="67"/>
        <v>R1024</v>
      </c>
      <c r="R257" s="23">
        <f t="shared" si="68"/>
        <v>20</v>
      </c>
      <c r="Z257" s="1" t="s">
        <v>2120</v>
      </c>
      <c r="AA257" s="1" t="s">
        <v>5225</v>
      </c>
      <c r="AB257" t="s">
        <v>4743</v>
      </c>
      <c r="AC257" t="s">
        <v>4744</v>
      </c>
      <c r="AG257" t="s">
        <v>2120</v>
      </c>
      <c r="AH257">
        <v>30.4</v>
      </c>
      <c r="AI257">
        <v>5.91</v>
      </c>
      <c r="AJ257" s="20" t="s">
        <v>2380</v>
      </c>
      <c r="AK257" t="s">
        <v>2382</v>
      </c>
      <c r="AL257" t="s">
        <v>2380</v>
      </c>
      <c r="AM257" s="29">
        <v>2</v>
      </c>
      <c r="AN257" s="20" t="s">
        <v>2383</v>
      </c>
      <c r="AO257" s="20" t="str">
        <f t="shared" si="69"/>
        <v>OBESITY</v>
      </c>
      <c r="AP257" s="20" t="str">
        <f t="shared" si="70"/>
        <v>pre diabeties</v>
      </c>
      <c r="AS257" t="s">
        <v>281</v>
      </c>
      <c r="AT257">
        <v>2002</v>
      </c>
      <c r="AU257" s="28" t="s">
        <v>10</v>
      </c>
      <c r="AV257">
        <v>29</v>
      </c>
      <c r="AW257">
        <v>0</v>
      </c>
      <c r="AX257" s="38">
        <v>2457.21</v>
      </c>
      <c r="AY257" t="s">
        <v>11</v>
      </c>
      <c r="AZ257" t="s">
        <v>16</v>
      </c>
      <c r="BA257" t="s">
        <v>247</v>
      </c>
      <c r="BB257" s="35">
        <f>DATE(AT257,MATCH(AU257,{"Jan","Feb","Mar","Apr","May","Jun","Jul","Aug","Sep","Oct","Nov","Dec"}, 0),AV257)</f>
        <v>37466</v>
      </c>
      <c r="BC257" s="20">
        <f t="shared" si="71"/>
        <v>20</v>
      </c>
    </row>
    <row r="258" spans="2:55" ht="15.5" hidden="1" x14ac:dyDescent="0.35">
      <c r="B258" s="1" t="s">
        <v>2119</v>
      </c>
      <c r="C258" t="str">
        <f>VLOOKUP(B258,Z257:AE2592,2,FALSE)</f>
        <v>Larscheid,</v>
      </c>
      <c r="D258">
        <f t="shared" si="54"/>
        <v>30.2</v>
      </c>
      <c r="E258">
        <f t="shared" si="55"/>
        <v>4.47</v>
      </c>
      <c r="F258" t="str">
        <f t="shared" si="56"/>
        <v>yes</v>
      </c>
      <c r="G258" t="str">
        <f t="shared" si="57"/>
        <v>No</v>
      </c>
      <c r="H258" t="str">
        <f t="shared" si="58"/>
        <v>Yes</v>
      </c>
      <c r="I258">
        <f t="shared" si="59"/>
        <v>1</v>
      </c>
      <c r="J258" t="str">
        <f t="shared" si="60"/>
        <v>Yes</v>
      </c>
      <c r="K258" t="str">
        <f t="shared" si="61"/>
        <v>OBESITY</v>
      </c>
      <c r="L258" t="str">
        <f t="shared" si="62"/>
        <v>normal</v>
      </c>
      <c r="M258" s="34">
        <f t="shared" si="63"/>
        <v>36118</v>
      </c>
      <c r="N258" s="36">
        <f t="shared" si="64"/>
        <v>2457.5</v>
      </c>
      <c r="O258" s="23" t="str">
        <f t="shared" si="65"/>
        <v>tier - 2</v>
      </c>
      <c r="P258" s="34" t="str">
        <f t="shared" si="66"/>
        <v>tier - 1</v>
      </c>
      <c r="Q258" s="34" t="str">
        <f t="shared" si="67"/>
        <v>R1011</v>
      </c>
      <c r="R258" s="23">
        <f t="shared" si="68"/>
        <v>24</v>
      </c>
      <c r="Z258" s="1" t="s">
        <v>2119</v>
      </c>
      <c r="AA258" s="1" t="s">
        <v>5226</v>
      </c>
      <c r="AB258" t="s">
        <v>4743</v>
      </c>
      <c r="AC258" t="s">
        <v>5227</v>
      </c>
      <c r="AG258" t="s">
        <v>2119</v>
      </c>
      <c r="AH258">
        <v>30.2</v>
      </c>
      <c r="AI258">
        <v>4.47</v>
      </c>
      <c r="AJ258" s="20" t="s">
        <v>2382</v>
      </c>
      <c r="AK258" t="s">
        <v>2380</v>
      </c>
      <c r="AL258" t="s">
        <v>2383</v>
      </c>
      <c r="AM258" s="29">
        <v>1</v>
      </c>
      <c r="AN258" s="20" t="s">
        <v>2383</v>
      </c>
      <c r="AO258" s="20" t="str">
        <f t="shared" si="69"/>
        <v>OBESITY</v>
      </c>
      <c r="AP258" s="20" t="str">
        <f t="shared" si="70"/>
        <v>normal</v>
      </c>
      <c r="AS258" t="s">
        <v>282</v>
      </c>
      <c r="AT258">
        <v>1998</v>
      </c>
      <c r="AU258" s="28" t="s">
        <v>15</v>
      </c>
      <c r="AV258">
        <v>19</v>
      </c>
      <c r="AW258">
        <v>0</v>
      </c>
      <c r="AX258" s="38">
        <v>2457.5</v>
      </c>
      <c r="AY258" t="s">
        <v>11</v>
      </c>
      <c r="AZ258" t="s">
        <v>16</v>
      </c>
      <c r="BA258" t="s">
        <v>42</v>
      </c>
      <c r="BB258" s="35">
        <f>DATE(AT258,MATCH(AU258,{"Jan","Feb","Mar","Apr","May","Jun","Jul","Aug","Sep","Oct","Nov","Dec"}, 0),AV258)</f>
        <v>36118</v>
      </c>
      <c r="BC258" s="20">
        <f t="shared" si="71"/>
        <v>24</v>
      </c>
    </row>
    <row r="259" spans="2:55" ht="15.5" hidden="1" x14ac:dyDescent="0.35">
      <c r="B259" s="1" t="s">
        <v>2118</v>
      </c>
      <c r="C259" t="str">
        <f>VLOOKUP(B259,Z258:AE2593,2,FALSE)</f>
        <v>O'Bannon,</v>
      </c>
      <c r="D259">
        <f t="shared" si="54"/>
        <v>51.18</v>
      </c>
      <c r="E259">
        <f t="shared" si="55"/>
        <v>4.5599999999999996</v>
      </c>
      <c r="F259" t="str">
        <f t="shared" si="56"/>
        <v>yes</v>
      </c>
      <c r="G259" t="str">
        <f t="shared" si="57"/>
        <v>yes</v>
      </c>
      <c r="H259" t="str">
        <f t="shared" si="58"/>
        <v>No</v>
      </c>
      <c r="I259">
        <f t="shared" si="59"/>
        <v>2</v>
      </c>
      <c r="J259" t="str">
        <f t="shared" si="60"/>
        <v>Yes</v>
      </c>
      <c r="K259" t="str">
        <f t="shared" si="61"/>
        <v>OBESITY</v>
      </c>
      <c r="L259" t="str">
        <f t="shared" si="62"/>
        <v>normal</v>
      </c>
      <c r="M259" s="34">
        <f t="shared" si="63"/>
        <v>37448</v>
      </c>
      <c r="N259" s="36">
        <f t="shared" si="64"/>
        <v>2459.7199999999998</v>
      </c>
      <c r="O259" s="23" t="str">
        <f t="shared" si="65"/>
        <v>tier - 2</v>
      </c>
      <c r="P259" s="34" t="str">
        <f t="shared" si="66"/>
        <v>tier - 2</v>
      </c>
      <c r="Q259" s="34" t="str">
        <f t="shared" si="67"/>
        <v>R1024</v>
      </c>
      <c r="R259" s="23">
        <f t="shared" si="68"/>
        <v>20</v>
      </c>
      <c r="Z259" s="1" t="s">
        <v>2118</v>
      </c>
      <c r="AA259" s="1" t="s">
        <v>5228</v>
      </c>
      <c r="AB259" t="s">
        <v>4746</v>
      </c>
      <c r="AC259" t="s">
        <v>4861</v>
      </c>
      <c r="AG259" t="s">
        <v>2118</v>
      </c>
      <c r="AH259">
        <v>51.18</v>
      </c>
      <c r="AI259">
        <v>4.5599999999999996</v>
      </c>
      <c r="AJ259" s="20" t="s">
        <v>2382</v>
      </c>
      <c r="AK259" t="s">
        <v>2382</v>
      </c>
      <c r="AL259" t="s">
        <v>2380</v>
      </c>
      <c r="AM259" s="29">
        <v>2</v>
      </c>
      <c r="AN259" s="20" t="s">
        <v>2383</v>
      </c>
      <c r="AO259" s="20" t="str">
        <f t="shared" si="69"/>
        <v>OBESITY</v>
      </c>
      <c r="AP259" s="20" t="str">
        <f t="shared" si="70"/>
        <v>normal</v>
      </c>
      <c r="AS259" t="s">
        <v>283</v>
      </c>
      <c r="AT259">
        <v>2002</v>
      </c>
      <c r="AU259" s="28" t="s">
        <v>10</v>
      </c>
      <c r="AV259">
        <v>11</v>
      </c>
      <c r="AW259">
        <v>0</v>
      </c>
      <c r="AX259" s="38">
        <v>2459.7199999999998</v>
      </c>
      <c r="AY259" t="s">
        <v>11</v>
      </c>
      <c r="AZ259" t="s">
        <v>11</v>
      </c>
      <c r="BA259" t="s">
        <v>247</v>
      </c>
      <c r="BB259" s="35">
        <f>DATE(AT259,MATCH(AU259,{"Jan","Feb","Mar","Apr","May","Jun","Jul","Aug","Sep","Oct","Nov","Dec"}, 0),AV259)</f>
        <v>37448</v>
      </c>
      <c r="BC259" s="20">
        <f t="shared" si="71"/>
        <v>20</v>
      </c>
    </row>
    <row r="260" spans="2:55" ht="15.5" hidden="1" x14ac:dyDescent="0.35">
      <c r="B260" s="1" t="s">
        <v>2117</v>
      </c>
      <c r="C260" t="str">
        <f>VLOOKUP(B260,Z259:AE2594,2,FALSE)</f>
        <v>Ridgway,</v>
      </c>
      <c r="D260">
        <f t="shared" si="54"/>
        <v>22.18</v>
      </c>
      <c r="E260">
        <f t="shared" si="55"/>
        <v>9.9</v>
      </c>
      <c r="F260" t="str">
        <f t="shared" si="56"/>
        <v>No</v>
      </c>
      <c r="G260" t="str">
        <f t="shared" si="57"/>
        <v>No</v>
      </c>
      <c r="H260" t="str">
        <f t="shared" si="58"/>
        <v>No</v>
      </c>
      <c r="I260">
        <f t="shared" si="59"/>
        <v>0</v>
      </c>
      <c r="J260" t="str">
        <f t="shared" si="60"/>
        <v>Yes</v>
      </c>
      <c r="K260" t="str">
        <f t="shared" si="61"/>
        <v>Normal weight</v>
      </c>
      <c r="L260" t="str">
        <f t="shared" si="62"/>
        <v>diabeties</v>
      </c>
      <c r="M260" s="34">
        <f t="shared" si="63"/>
        <v>36024</v>
      </c>
      <c r="N260" s="36">
        <f t="shared" si="64"/>
        <v>2464.62</v>
      </c>
      <c r="O260" s="23" t="str">
        <f t="shared" si="65"/>
        <v>tier - 2</v>
      </c>
      <c r="P260" s="34" t="str">
        <f t="shared" si="66"/>
        <v>tier - 3</v>
      </c>
      <c r="Q260" s="34" t="str">
        <f t="shared" si="67"/>
        <v>R1013</v>
      </c>
      <c r="R260" s="23">
        <f t="shared" si="68"/>
        <v>24</v>
      </c>
      <c r="Z260" s="1" t="s">
        <v>2117</v>
      </c>
      <c r="AA260" s="1" t="s">
        <v>5229</v>
      </c>
      <c r="AB260" t="s">
        <v>4746</v>
      </c>
      <c r="AC260" t="s">
        <v>4808</v>
      </c>
      <c r="AD260" t="s">
        <v>5020</v>
      </c>
      <c r="AG260" t="s">
        <v>2117</v>
      </c>
      <c r="AH260">
        <v>22.18</v>
      </c>
      <c r="AI260">
        <v>9.9</v>
      </c>
      <c r="AJ260" s="20" t="s">
        <v>2380</v>
      </c>
      <c r="AK260" t="s">
        <v>2380</v>
      </c>
      <c r="AL260" t="s">
        <v>2380</v>
      </c>
      <c r="AM260" s="29">
        <v>0</v>
      </c>
      <c r="AN260" s="20" t="s">
        <v>2383</v>
      </c>
      <c r="AO260" s="20" t="str">
        <f t="shared" si="69"/>
        <v>Normal weight</v>
      </c>
      <c r="AP260" s="20" t="str">
        <f t="shared" si="70"/>
        <v>diabeties</v>
      </c>
      <c r="AS260" t="s">
        <v>284</v>
      </c>
      <c r="AT260">
        <v>1998</v>
      </c>
      <c r="AU260" s="28" t="s">
        <v>35</v>
      </c>
      <c r="AV260">
        <v>17</v>
      </c>
      <c r="AW260">
        <v>0</v>
      </c>
      <c r="AX260" s="38">
        <v>2464.62</v>
      </c>
      <c r="AY260" t="s">
        <v>11</v>
      </c>
      <c r="AZ260" t="s">
        <v>12</v>
      </c>
      <c r="BA260" t="s">
        <v>13</v>
      </c>
      <c r="BB260" s="35">
        <f>DATE(AT260,MATCH(AU260,{"Jan","Feb","Mar","Apr","May","Jun","Jul","Aug","Sep","Oct","Nov","Dec"}, 0),AV260)</f>
        <v>36024</v>
      </c>
      <c r="BC260" s="20">
        <f t="shared" si="71"/>
        <v>24</v>
      </c>
    </row>
    <row r="261" spans="2:55" ht="15.5" hidden="1" x14ac:dyDescent="0.35">
      <c r="B261" s="1" t="s">
        <v>2116</v>
      </c>
      <c r="C261" t="str">
        <f>VLOOKUP(B261,Z260:AE2595,2,FALSE)</f>
        <v>Black,</v>
      </c>
      <c r="D261">
        <f t="shared" si="54"/>
        <v>31.92</v>
      </c>
      <c r="E261">
        <f t="shared" si="55"/>
        <v>5.1100000000000003</v>
      </c>
      <c r="F261" t="str">
        <f t="shared" si="56"/>
        <v>No</v>
      </c>
      <c r="G261" t="str">
        <f t="shared" si="57"/>
        <v>No</v>
      </c>
      <c r="H261" t="str">
        <f t="shared" si="58"/>
        <v>Yes</v>
      </c>
      <c r="I261">
        <f t="shared" si="59"/>
        <v>1</v>
      </c>
      <c r="J261" t="str">
        <f t="shared" si="60"/>
        <v>Yes</v>
      </c>
      <c r="K261" t="str">
        <f t="shared" si="61"/>
        <v>OBESITY</v>
      </c>
      <c r="L261" t="str">
        <f t="shared" si="62"/>
        <v>normal</v>
      </c>
      <c r="M261" s="34">
        <f t="shared" si="63"/>
        <v>35978</v>
      </c>
      <c r="N261" s="36">
        <f t="shared" si="64"/>
        <v>2473.33</v>
      </c>
      <c r="O261" s="23" t="str">
        <f t="shared" si="65"/>
        <v>tier - 2</v>
      </c>
      <c r="P261" s="34" t="str">
        <f t="shared" si="66"/>
        <v>tier - 3</v>
      </c>
      <c r="Q261" s="34" t="str">
        <f t="shared" si="67"/>
        <v>R1013</v>
      </c>
      <c r="R261" s="23">
        <f t="shared" si="68"/>
        <v>24</v>
      </c>
      <c r="Z261" s="1" t="s">
        <v>2116</v>
      </c>
      <c r="AA261" s="1" t="s">
        <v>5230</v>
      </c>
      <c r="AB261" t="s">
        <v>4746</v>
      </c>
      <c r="AC261" t="s">
        <v>5231</v>
      </c>
      <c r="AG261" t="s">
        <v>2116</v>
      </c>
      <c r="AH261">
        <v>31.92</v>
      </c>
      <c r="AI261">
        <v>5.1100000000000003</v>
      </c>
      <c r="AJ261" s="20" t="s">
        <v>2380</v>
      </c>
      <c r="AK261" t="s">
        <v>2380</v>
      </c>
      <c r="AL261" t="s">
        <v>2383</v>
      </c>
      <c r="AM261" s="29">
        <v>1</v>
      </c>
      <c r="AN261" s="20" t="s">
        <v>2383</v>
      </c>
      <c r="AO261" s="20" t="str">
        <f t="shared" si="69"/>
        <v>OBESITY</v>
      </c>
      <c r="AP261" s="20" t="str">
        <f t="shared" si="70"/>
        <v>normal</v>
      </c>
      <c r="AS261" t="s">
        <v>285</v>
      </c>
      <c r="AT261">
        <v>1998</v>
      </c>
      <c r="AU261" s="28" t="s">
        <v>10</v>
      </c>
      <c r="AV261">
        <v>2</v>
      </c>
      <c r="AW261">
        <v>0</v>
      </c>
      <c r="AX261" s="38">
        <v>2473.33</v>
      </c>
      <c r="AY261" t="s">
        <v>11</v>
      </c>
      <c r="AZ261" t="s">
        <v>12</v>
      </c>
      <c r="BA261" t="s">
        <v>13</v>
      </c>
      <c r="BB261" s="35">
        <f>DATE(AT261,MATCH(AU261,{"Jan","Feb","Mar","Apr","May","Jun","Jul","Aug","Sep","Oct","Nov","Dec"}, 0),AV261)</f>
        <v>35978</v>
      </c>
      <c r="BC261" s="20">
        <f t="shared" si="71"/>
        <v>24</v>
      </c>
    </row>
    <row r="262" spans="2:55" ht="15.5" hidden="1" x14ac:dyDescent="0.35">
      <c r="B262" s="1" t="s">
        <v>2115</v>
      </c>
      <c r="C262" t="str">
        <f>VLOOKUP(B262,Z261:AE2596,2,FALSE)</f>
        <v>Canton,</v>
      </c>
      <c r="D262">
        <f t="shared" si="54"/>
        <v>31.73</v>
      </c>
      <c r="E262">
        <f t="shared" si="55"/>
        <v>5.73</v>
      </c>
      <c r="F262" t="str">
        <f t="shared" si="56"/>
        <v>No</v>
      </c>
      <c r="G262" t="str">
        <f t="shared" si="57"/>
        <v>yes</v>
      </c>
      <c r="H262" t="str">
        <f t="shared" si="58"/>
        <v>No</v>
      </c>
      <c r="I262">
        <f t="shared" si="59"/>
        <v>1</v>
      </c>
      <c r="J262" t="str">
        <f t="shared" si="60"/>
        <v>Yes</v>
      </c>
      <c r="K262" t="str">
        <f t="shared" si="61"/>
        <v>OBESITY</v>
      </c>
      <c r="L262" t="str">
        <f t="shared" si="62"/>
        <v>pre diabeties</v>
      </c>
      <c r="M262" s="34">
        <f t="shared" si="63"/>
        <v>35966</v>
      </c>
      <c r="N262" s="36">
        <f t="shared" si="64"/>
        <v>2480.98</v>
      </c>
      <c r="O262" s="23" t="str">
        <f t="shared" si="65"/>
        <v>tier - 2</v>
      </c>
      <c r="P262" s="34" t="str">
        <f t="shared" si="66"/>
        <v>tier - 2</v>
      </c>
      <c r="Q262" s="34" t="str">
        <f t="shared" si="67"/>
        <v>R1013</v>
      </c>
      <c r="R262" s="23">
        <f t="shared" si="68"/>
        <v>24</v>
      </c>
      <c r="Z262" s="1" t="s">
        <v>2115</v>
      </c>
      <c r="AA262" s="1" t="s">
        <v>5232</v>
      </c>
      <c r="AB262" t="s">
        <v>4746</v>
      </c>
      <c r="AC262" t="s">
        <v>5233</v>
      </c>
      <c r="AG262" t="s">
        <v>2115</v>
      </c>
      <c r="AH262">
        <v>31.73</v>
      </c>
      <c r="AI262">
        <v>5.73</v>
      </c>
      <c r="AJ262" s="20" t="s">
        <v>2380</v>
      </c>
      <c r="AK262" t="s">
        <v>2382</v>
      </c>
      <c r="AL262" t="s">
        <v>2380</v>
      </c>
      <c r="AM262" s="29">
        <v>1</v>
      </c>
      <c r="AN262" s="20" t="s">
        <v>2383</v>
      </c>
      <c r="AO262" s="20" t="str">
        <f t="shared" si="69"/>
        <v>OBESITY</v>
      </c>
      <c r="AP262" s="20" t="str">
        <f t="shared" si="70"/>
        <v>pre diabeties</v>
      </c>
      <c r="AS262" t="s">
        <v>286</v>
      </c>
      <c r="AT262">
        <v>1998</v>
      </c>
      <c r="AU262" s="28" t="s">
        <v>18</v>
      </c>
      <c r="AV262">
        <v>20</v>
      </c>
      <c r="AW262">
        <v>0</v>
      </c>
      <c r="AX262" s="38">
        <v>2480.98</v>
      </c>
      <c r="AY262" t="s">
        <v>11</v>
      </c>
      <c r="AZ262" t="s">
        <v>11</v>
      </c>
      <c r="BA262" t="s">
        <v>13</v>
      </c>
      <c r="BB262" s="35">
        <f>DATE(AT262,MATCH(AU262,{"Jan","Feb","Mar","Apr","May","Jun","Jul","Aug","Sep","Oct","Nov","Dec"}, 0),AV262)</f>
        <v>35966</v>
      </c>
      <c r="BC262" s="20">
        <f t="shared" si="71"/>
        <v>24</v>
      </c>
    </row>
    <row r="263" spans="2:55" ht="15.5" hidden="1" x14ac:dyDescent="0.35">
      <c r="B263" s="1" t="s">
        <v>2114</v>
      </c>
      <c r="C263" t="str">
        <f>VLOOKUP(B263,Z262:AE2597,2,FALSE)</f>
        <v>Fine,</v>
      </c>
      <c r="D263">
        <f t="shared" ref="D263:D326" si="72">VLOOKUP($B263,$AG$5:$AQ$2340,2,FALSE)</f>
        <v>45.52</v>
      </c>
      <c r="E263">
        <f t="shared" ref="E263:E326" si="73">VLOOKUP($B263,$AG$5:$AQ$2340,3,FALSE)</f>
        <v>6.04</v>
      </c>
      <c r="F263" t="str">
        <f t="shared" ref="F263:F326" si="74">VLOOKUP($B263,$AG$5:$AQ$2340,4,FALSE)</f>
        <v>No</v>
      </c>
      <c r="G263" t="str">
        <f t="shared" ref="G263:G326" si="75">VLOOKUP($B263,$AG$5:$AQ$2340,5,FALSE)</f>
        <v>No</v>
      </c>
      <c r="H263" t="str">
        <f t="shared" ref="H263:H326" si="76">VLOOKUP($B263,$AG$5:$AN$2340,6,FALSE)</f>
        <v>Yes</v>
      </c>
      <c r="I263">
        <f t="shared" ref="I263:I326" si="77">VLOOKUP($B263,$AG$5:$AQ$2340,7,FALSE)</f>
        <v>1</v>
      </c>
      <c r="J263" t="str">
        <f t="shared" ref="J263:J326" si="78">VLOOKUP($B263,$AG$5:$AQ$2340,8,FALSE)</f>
        <v>Yes</v>
      </c>
      <c r="K263" t="str">
        <f t="shared" ref="K263:K326" si="79">VLOOKUP($B263,$AG$5:$AQ$2340,9,FALSE)</f>
        <v>OBESITY</v>
      </c>
      <c r="L263" t="str">
        <f t="shared" ref="L263:L326" si="80">VLOOKUP($B263,$AG$5:$AQ$2340,10,FALSE)</f>
        <v>pre diabeties</v>
      </c>
      <c r="M263" s="34">
        <f t="shared" ref="M263:M326" si="81">VLOOKUP($AS263,$AS$5:$BC$2348,10,FALSE)</f>
        <v>35009</v>
      </c>
      <c r="N263" s="36">
        <f t="shared" ref="N263:N326" si="82">VLOOKUP($AS263,$AS$5:$BC$2348,6,FALSE)</f>
        <v>2483.7399999999998</v>
      </c>
      <c r="O263" s="23" t="str">
        <f t="shared" ref="O263:O326" si="83">VLOOKUP($AS263,$AS$5:$BC$2348,7,FALSE)</f>
        <v>tier - 3</v>
      </c>
      <c r="P263" s="34" t="str">
        <f t="shared" ref="P263:P326" si="84">VLOOKUP($AS263,$AS$5:$BC$2348,8,FALSE)</f>
        <v>tier - 2</v>
      </c>
      <c r="Q263" s="34" t="str">
        <f t="shared" ref="Q263:Q326" si="85">VLOOKUP($AS263,$AS$5:$BC$2348,9,FALSE)</f>
        <v>R1013</v>
      </c>
      <c r="R263" s="23">
        <f t="shared" ref="R263:R326" si="86">VLOOKUP($AS263,$AS$5:$BC$2348,11,FALSE)</f>
        <v>27</v>
      </c>
      <c r="Z263" s="1" t="s">
        <v>2114</v>
      </c>
      <c r="AA263" s="1" t="s">
        <v>5234</v>
      </c>
      <c r="AB263" t="s">
        <v>4746</v>
      </c>
      <c r="AC263" t="s">
        <v>5041</v>
      </c>
      <c r="AD263" t="s">
        <v>5235</v>
      </c>
      <c r="AG263" t="s">
        <v>2114</v>
      </c>
      <c r="AH263">
        <v>45.52</v>
      </c>
      <c r="AI263">
        <v>6.04</v>
      </c>
      <c r="AJ263" s="20" t="s">
        <v>2380</v>
      </c>
      <c r="AK263" t="s">
        <v>2380</v>
      </c>
      <c r="AL263" t="s">
        <v>2383</v>
      </c>
      <c r="AM263" s="29">
        <v>1</v>
      </c>
      <c r="AN263" s="20" t="s">
        <v>2383</v>
      </c>
      <c r="AO263" s="20" t="str">
        <f t="shared" ref="AO263:AO326" si="87">IF(AH263&lt;18.5,"under weight",IF(AH263&lt;25,"Normal weight",IF(AH263&lt;30,"OVER WEIGHT","OBESITY")))</f>
        <v>OBESITY</v>
      </c>
      <c r="AP263" s="20" t="str">
        <f t="shared" ref="AP263:AP326" si="88">IF(AI263&lt;5.7,"normal",IF(AI263&lt;6.5,"pre diabeties","diabeties"))</f>
        <v>pre diabeties</v>
      </c>
      <c r="AS263" t="s">
        <v>287</v>
      </c>
      <c r="AT263">
        <v>1995</v>
      </c>
      <c r="AU263" s="28" t="s">
        <v>15</v>
      </c>
      <c r="AV263">
        <v>6</v>
      </c>
      <c r="AW263">
        <v>0</v>
      </c>
      <c r="AX263" s="38">
        <v>2483.7399999999998</v>
      </c>
      <c r="AY263" t="s">
        <v>12</v>
      </c>
      <c r="AZ263" t="s">
        <v>11</v>
      </c>
      <c r="BA263" t="s">
        <v>13</v>
      </c>
      <c r="BB263" s="35">
        <f>DATE(AT263,MATCH(AU263,{"Jan","Feb","Mar","Apr","May","Jun","Jul","Aug","Sep","Oct","Nov","Dec"}, 0),AV263)</f>
        <v>35009</v>
      </c>
      <c r="BC263" s="20">
        <f t="shared" ref="BC263:BC326" si="89">DATEDIF(BB263,DATE(2023,6,8),"y")</f>
        <v>27</v>
      </c>
    </row>
    <row r="264" spans="2:55" ht="15.5" hidden="1" x14ac:dyDescent="0.35">
      <c r="B264" s="1" t="s">
        <v>2113</v>
      </c>
      <c r="C264" t="str">
        <f>VLOOKUP(B264,Z263:AE2598,2,FALSE)</f>
        <v>Bui,</v>
      </c>
      <c r="D264">
        <f t="shared" si="72"/>
        <v>52.81</v>
      </c>
      <c r="E264">
        <f t="shared" si="73"/>
        <v>5.19</v>
      </c>
      <c r="F264" t="str">
        <f t="shared" si="74"/>
        <v>No</v>
      </c>
      <c r="G264" t="str">
        <f t="shared" si="75"/>
        <v>No</v>
      </c>
      <c r="H264" t="str">
        <f t="shared" si="76"/>
        <v>Yes</v>
      </c>
      <c r="I264">
        <f t="shared" si="77"/>
        <v>1</v>
      </c>
      <c r="J264" t="str">
        <f t="shared" si="78"/>
        <v>Yes</v>
      </c>
      <c r="K264" t="str">
        <f t="shared" si="79"/>
        <v>OBESITY</v>
      </c>
      <c r="L264" t="str">
        <f t="shared" si="80"/>
        <v>normal</v>
      </c>
      <c r="M264" s="34">
        <f t="shared" si="81"/>
        <v>34986</v>
      </c>
      <c r="N264" s="36">
        <f t="shared" si="82"/>
        <v>2494.02</v>
      </c>
      <c r="O264" s="23" t="str">
        <f t="shared" si="83"/>
        <v>tier - 3</v>
      </c>
      <c r="P264" s="34" t="str">
        <f t="shared" si="84"/>
        <v>tier - 1</v>
      </c>
      <c r="Q264" s="34" t="str">
        <f t="shared" si="85"/>
        <v>R1011</v>
      </c>
      <c r="R264" s="23">
        <f t="shared" si="86"/>
        <v>27</v>
      </c>
      <c r="Z264" s="1" t="s">
        <v>2113</v>
      </c>
      <c r="AA264" s="1" t="s">
        <v>5236</v>
      </c>
      <c r="AB264" t="s">
        <v>4746</v>
      </c>
      <c r="AC264" t="s">
        <v>5237</v>
      </c>
      <c r="AG264" t="s">
        <v>2113</v>
      </c>
      <c r="AH264">
        <v>52.81</v>
      </c>
      <c r="AI264">
        <v>5.19</v>
      </c>
      <c r="AJ264" s="20" t="s">
        <v>2380</v>
      </c>
      <c r="AK264" t="s">
        <v>2380</v>
      </c>
      <c r="AL264" t="s">
        <v>2383</v>
      </c>
      <c r="AM264" s="29">
        <v>1</v>
      </c>
      <c r="AN264" s="20" t="s">
        <v>2383</v>
      </c>
      <c r="AO264" s="20" t="str">
        <f t="shared" si="87"/>
        <v>OBESITY</v>
      </c>
      <c r="AP264" s="20" t="str">
        <f t="shared" si="88"/>
        <v>normal</v>
      </c>
      <c r="AS264" t="s">
        <v>288</v>
      </c>
      <c r="AT264">
        <v>1995</v>
      </c>
      <c r="AU264" s="28" t="s">
        <v>37</v>
      </c>
      <c r="AV264">
        <v>14</v>
      </c>
      <c r="AW264">
        <v>0</v>
      </c>
      <c r="AX264" s="38">
        <v>2494.02</v>
      </c>
      <c r="AY264" t="s">
        <v>12</v>
      </c>
      <c r="AZ264" t="s">
        <v>16</v>
      </c>
      <c r="BA264" t="s">
        <v>42</v>
      </c>
      <c r="BB264" s="35">
        <f>DATE(AT264,MATCH(AU264,{"Jan","Feb","Mar","Apr","May","Jun","Jul","Aug","Sep","Oct","Nov","Dec"}, 0),AV264)</f>
        <v>34986</v>
      </c>
      <c r="BC264" s="20">
        <f t="shared" si="89"/>
        <v>27</v>
      </c>
    </row>
    <row r="265" spans="2:55" ht="15.5" hidden="1" x14ac:dyDescent="0.35">
      <c r="B265" s="1" t="s">
        <v>2112</v>
      </c>
      <c r="C265" t="str">
        <f>VLOOKUP(B265,Z264:AE2599,2,FALSE)</f>
        <v>Riepma,</v>
      </c>
      <c r="D265">
        <f t="shared" si="72"/>
        <v>33.58</v>
      </c>
      <c r="E265">
        <f t="shared" si="73"/>
        <v>5.56</v>
      </c>
      <c r="F265" t="str">
        <f t="shared" si="74"/>
        <v>No</v>
      </c>
      <c r="G265" t="str">
        <f t="shared" si="75"/>
        <v>No</v>
      </c>
      <c r="H265" t="str">
        <f t="shared" si="76"/>
        <v>No</v>
      </c>
      <c r="I265">
        <f t="shared" si="77"/>
        <v>1</v>
      </c>
      <c r="J265" t="str">
        <f t="shared" si="78"/>
        <v>Yes</v>
      </c>
      <c r="K265" t="str">
        <f t="shared" si="79"/>
        <v>OBESITY</v>
      </c>
      <c r="L265" t="str">
        <f t="shared" si="80"/>
        <v>normal</v>
      </c>
      <c r="M265" s="34">
        <f t="shared" si="81"/>
        <v>34889</v>
      </c>
      <c r="N265" s="36">
        <f t="shared" si="82"/>
        <v>2497.04</v>
      </c>
      <c r="O265" s="23" t="str">
        <f t="shared" si="83"/>
        <v>tier - 3</v>
      </c>
      <c r="P265" s="34" t="str">
        <f t="shared" si="84"/>
        <v>tier - 3</v>
      </c>
      <c r="Q265" s="34" t="str">
        <f t="shared" si="85"/>
        <v>R1013</v>
      </c>
      <c r="R265" s="23">
        <f t="shared" si="86"/>
        <v>27</v>
      </c>
      <c r="Z265" s="1" t="s">
        <v>2112</v>
      </c>
      <c r="AA265" s="1" t="s">
        <v>5238</v>
      </c>
      <c r="AB265" t="s">
        <v>4743</v>
      </c>
      <c r="AC265" t="s">
        <v>4891</v>
      </c>
      <c r="AD265" t="s">
        <v>4785</v>
      </c>
      <c r="AG265" t="s">
        <v>2112</v>
      </c>
      <c r="AH265">
        <v>33.58</v>
      </c>
      <c r="AI265">
        <v>5.56</v>
      </c>
      <c r="AJ265" s="20" t="s">
        <v>2380</v>
      </c>
      <c r="AK265" t="s">
        <v>2380</v>
      </c>
      <c r="AL265" t="s">
        <v>2380</v>
      </c>
      <c r="AM265" s="29">
        <v>1</v>
      </c>
      <c r="AN265" s="20" t="s">
        <v>2383</v>
      </c>
      <c r="AO265" s="20" t="str">
        <f t="shared" si="87"/>
        <v>OBESITY</v>
      </c>
      <c r="AP265" s="20" t="str">
        <f t="shared" si="88"/>
        <v>normal</v>
      </c>
      <c r="AS265" t="s">
        <v>289</v>
      </c>
      <c r="AT265">
        <v>1995</v>
      </c>
      <c r="AU265" s="28" t="s">
        <v>10</v>
      </c>
      <c r="AV265">
        <v>9</v>
      </c>
      <c r="AW265">
        <v>0</v>
      </c>
      <c r="AX265" s="38">
        <v>2497.04</v>
      </c>
      <c r="AY265" t="s">
        <v>12</v>
      </c>
      <c r="AZ265" t="s">
        <v>12</v>
      </c>
      <c r="BA265" t="s">
        <v>13</v>
      </c>
      <c r="BB265" s="35">
        <f>DATE(AT265,MATCH(AU265,{"Jan","Feb","Mar","Apr","May","Jun","Jul","Aug","Sep","Oct","Nov","Dec"}, 0),AV265)</f>
        <v>34889</v>
      </c>
      <c r="BC265" s="20">
        <f t="shared" si="89"/>
        <v>27</v>
      </c>
    </row>
    <row r="266" spans="2:55" ht="15.5" hidden="1" x14ac:dyDescent="0.35">
      <c r="B266" s="1" t="s">
        <v>2111</v>
      </c>
      <c r="C266" t="str">
        <f>VLOOKUP(B266,Z265:AE2600,2,FALSE)</f>
        <v>Inman,</v>
      </c>
      <c r="D266">
        <f t="shared" si="72"/>
        <v>30.684999999999999</v>
      </c>
      <c r="E266">
        <f t="shared" si="73"/>
        <v>8.23</v>
      </c>
      <c r="F266" t="str">
        <f t="shared" si="74"/>
        <v>No</v>
      </c>
      <c r="G266" t="str">
        <f t="shared" si="75"/>
        <v>No</v>
      </c>
      <c r="H266" t="str">
        <f t="shared" si="76"/>
        <v>No</v>
      </c>
      <c r="I266">
        <f t="shared" si="77"/>
        <v>0</v>
      </c>
      <c r="J266" t="str">
        <f t="shared" si="78"/>
        <v>Yes</v>
      </c>
      <c r="K266" t="str">
        <f t="shared" si="79"/>
        <v>OBESITY</v>
      </c>
      <c r="L266" t="str">
        <f t="shared" si="80"/>
        <v>diabeties</v>
      </c>
      <c r="M266" s="34">
        <f t="shared" si="81"/>
        <v>34987</v>
      </c>
      <c r="N266" s="36">
        <f t="shared" si="82"/>
        <v>2498.41</v>
      </c>
      <c r="O266" s="23" t="str">
        <f t="shared" si="83"/>
        <v>tier - 3</v>
      </c>
      <c r="P266" s="34" t="str">
        <f t="shared" si="84"/>
        <v>tier - 3</v>
      </c>
      <c r="Q266" s="34" t="str">
        <f t="shared" si="85"/>
        <v>R1013</v>
      </c>
      <c r="R266" s="23">
        <f t="shared" si="86"/>
        <v>27</v>
      </c>
      <c r="Z266" s="1" t="s">
        <v>2111</v>
      </c>
      <c r="AA266" s="1" t="s">
        <v>5239</v>
      </c>
      <c r="AB266" t="s">
        <v>4746</v>
      </c>
      <c r="AC266" t="s">
        <v>5240</v>
      </c>
      <c r="AD266" t="s">
        <v>4831</v>
      </c>
      <c r="AG266" t="s">
        <v>2111</v>
      </c>
      <c r="AH266">
        <v>30.684999999999999</v>
      </c>
      <c r="AI266">
        <v>8.23</v>
      </c>
      <c r="AJ266" s="20" t="s">
        <v>2380</v>
      </c>
      <c r="AK266" t="s">
        <v>2380</v>
      </c>
      <c r="AL266" t="s">
        <v>2380</v>
      </c>
      <c r="AM266" s="29">
        <v>0</v>
      </c>
      <c r="AN266" s="20" t="s">
        <v>2383</v>
      </c>
      <c r="AO266" s="20" t="str">
        <f t="shared" si="87"/>
        <v>OBESITY</v>
      </c>
      <c r="AP266" s="20" t="str">
        <f t="shared" si="88"/>
        <v>diabeties</v>
      </c>
      <c r="AS266" t="s">
        <v>290</v>
      </c>
      <c r="AT266">
        <v>1995</v>
      </c>
      <c r="AU266" s="28" t="s">
        <v>37</v>
      </c>
      <c r="AV266">
        <v>15</v>
      </c>
      <c r="AW266">
        <v>0</v>
      </c>
      <c r="AX266" s="38">
        <v>2498.41</v>
      </c>
      <c r="AY266" t="s">
        <v>12</v>
      </c>
      <c r="AZ266" t="s">
        <v>12</v>
      </c>
      <c r="BA266" t="s">
        <v>13</v>
      </c>
      <c r="BB266" s="35">
        <f>DATE(AT266,MATCH(AU266,{"Jan","Feb","Mar","Apr","May","Jun","Jul","Aug","Sep","Oct","Nov","Dec"}, 0),AV266)</f>
        <v>34987</v>
      </c>
      <c r="BC266" s="20">
        <f t="shared" si="89"/>
        <v>27</v>
      </c>
    </row>
    <row r="267" spans="2:55" ht="15.5" hidden="1" x14ac:dyDescent="0.35">
      <c r="B267" s="1" t="s">
        <v>2110</v>
      </c>
      <c r="C267" t="str">
        <f>VLOOKUP(B267,Z266:AE2601,2,FALSE)</f>
        <v>Kruzel,</v>
      </c>
      <c r="D267">
        <f t="shared" si="72"/>
        <v>37.524999999999999</v>
      </c>
      <c r="E267">
        <f t="shared" si="73"/>
        <v>9.0299999999999994</v>
      </c>
      <c r="F267" t="str">
        <f t="shared" si="74"/>
        <v>yes</v>
      </c>
      <c r="G267" t="str">
        <f t="shared" si="75"/>
        <v>No</v>
      </c>
      <c r="H267" t="str">
        <f t="shared" si="76"/>
        <v>No</v>
      </c>
      <c r="I267">
        <f t="shared" si="77"/>
        <v>2</v>
      </c>
      <c r="J267" t="str">
        <f t="shared" si="78"/>
        <v>No</v>
      </c>
      <c r="K267" t="str">
        <f t="shared" si="79"/>
        <v>OBESITY</v>
      </c>
      <c r="L267" t="str">
        <f t="shared" si="80"/>
        <v>diabeties</v>
      </c>
      <c r="M267" s="34">
        <f t="shared" si="81"/>
        <v>38236</v>
      </c>
      <c r="N267" s="36">
        <f t="shared" si="82"/>
        <v>2500.9299999999998</v>
      </c>
      <c r="O267" s="23" t="str">
        <f t="shared" si="83"/>
        <v>tier - 2</v>
      </c>
      <c r="P267" s="34" t="str">
        <f t="shared" si="84"/>
        <v>tier - 2</v>
      </c>
      <c r="Q267" s="34" t="str">
        <f t="shared" si="85"/>
        <v>R1012</v>
      </c>
      <c r="R267" s="23">
        <f t="shared" si="86"/>
        <v>18</v>
      </c>
      <c r="Z267" s="1" t="s">
        <v>2110</v>
      </c>
      <c r="AA267" s="1" t="s">
        <v>5241</v>
      </c>
      <c r="AB267" t="s">
        <v>4743</v>
      </c>
      <c r="AC267" t="s">
        <v>5242</v>
      </c>
      <c r="AD267" t="s">
        <v>4748</v>
      </c>
      <c r="AG267" t="s">
        <v>2110</v>
      </c>
      <c r="AH267">
        <v>37.524999999999999</v>
      </c>
      <c r="AI267">
        <v>9.0299999999999994</v>
      </c>
      <c r="AJ267" s="20" t="s">
        <v>2382</v>
      </c>
      <c r="AK267" t="s">
        <v>2380</v>
      </c>
      <c r="AL267" t="s">
        <v>2380</v>
      </c>
      <c r="AM267" s="29">
        <v>2</v>
      </c>
      <c r="AN267" s="20" t="s">
        <v>2380</v>
      </c>
      <c r="AO267" s="20" t="str">
        <f t="shared" si="87"/>
        <v>OBESITY</v>
      </c>
      <c r="AP267" s="20" t="str">
        <f t="shared" si="88"/>
        <v>diabeties</v>
      </c>
      <c r="AS267" t="s">
        <v>291</v>
      </c>
      <c r="AT267">
        <v>2004</v>
      </c>
      <c r="AU267" s="28" t="s">
        <v>20</v>
      </c>
      <c r="AV267">
        <v>6</v>
      </c>
      <c r="AW267">
        <v>0</v>
      </c>
      <c r="AX267" s="38">
        <v>2500.9299999999998</v>
      </c>
      <c r="AY267" t="s">
        <v>11</v>
      </c>
      <c r="AZ267" t="s">
        <v>11</v>
      </c>
      <c r="BA267" t="s">
        <v>23</v>
      </c>
      <c r="BB267" s="35">
        <f>DATE(AT267,MATCH(AU267,{"Jan","Feb","Mar","Apr","May","Jun","Jul","Aug","Sep","Oct","Nov","Dec"}, 0),AV267)</f>
        <v>38236</v>
      </c>
      <c r="BC267" s="20">
        <f t="shared" si="89"/>
        <v>18</v>
      </c>
    </row>
    <row r="268" spans="2:55" ht="15.5" hidden="1" x14ac:dyDescent="0.35">
      <c r="B268" s="1" t="s">
        <v>2109</v>
      </c>
      <c r="C268" t="str">
        <f>VLOOKUP(B268,Z267:AE2602,2,FALSE)</f>
        <v>Lindsay,</v>
      </c>
      <c r="D268">
        <f t="shared" si="72"/>
        <v>34.5</v>
      </c>
      <c r="E268">
        <f t="shared" si="73"/>
        <v>4.07</v>
      </c>
      <c r="F268" t="str">
        <f t="shared" si="74"/>
        <v>yes</v>
      </c>
      <c r="G268" t="str">
        <f t="shared" si="75"/>
        <v>No</v>
      </c>
      <c r="H268" t="str">
        <f t="shared" si="76"/>
        <v>No</v>
      </c>
      <c r="I268">
        <f t="shared" si="77"/>
        <v>0</v>
      </c>
      <c r="J268" t="str">
        <f t="shared" si="78"/>
        <v>Yes</v>
      </c>
      <c r="K268" t="str">
        <f t="shared" si="79"/>
        <v>OBESITY</v>
      </c>
      <c r="L268" t="str">
        <f t="shared" si="80"/>
        <v>normal</v>
      </c>
      <c r="M268" s="34">
        <f t="shared" si="81"/>
        <v>33455</v>
      </c>
      <c r="N268" s="36">
        <f t="shared" si="82"/>
        <v>2510.79</v>
      </c>
      <c r="O268" s="23" t="str">
        <f t="shared" si="83"/>
        <v>tier - 2</v>
      </c>
      <c r="P268" s="34" t="str">
        <f t="shared" si="84"/>
        <v>tier - 1</v>
      </c>
      <c r="Q268" s="34" t="str">
        <f t="shared" si="85"/>
        <v>R1013</v>
      </c>
      <c r="R268" s="23">
        <f t="shared" si="86"/>
        <v>31</v>
      </c>
      <c r="Z268" s="1" t="s">
        <v>2109</v>
      </c>
      <c r="AA268" s="1" t="s">
        <v>5243</v>
      </c>
      <c r="AB268" t="s">
        <v>4746</v>
      </c>
      <c r="AC268" t="s">
        <v>5244</v>
      </c>
      <c r="AD268" t="s">
        <v>5235</v>
      </c>
      <c r="AG268" t="s">
        <v>2109</v>
      </c>
      <c r="AH268">
        <v>34.5</v>
      </c>
      <c r="AI268">
        <v>4.07</v>
      </c>
      <c r="AJ268" s="20" t="s">
        <v>2382</v>
      </c>
      <c r="AK268" t="s">
        <v>2380</v>
      </c>
      <c r="AL268" t="s">
        <v>2380</v>
      </c>
      <c r="AM268" s="29">
        <v>0</v>
      </c>
      <c r="AN268" s="20" t="s">
        <v>2383</v>
      </c>
      <c r="AO268" s="20" t="str">
        <f t="shared" si="87"/>
        <v>OBESITY</v>
      </c>
      <c r="AP268" s="20" t="str">
        <f t="shared" si="88"/>
        <v>normal</v>
      </c>
      <c r="AS268" t="s">
        <v>292</v>
      </c>
      <c r="AT268">
        <v>1991</v>
      </c>
      <c r="AU268" s="28" t="s">
        <v>35</v>
      </c>
      <c r="AV268">
        <v>5</v>
      </c>
      <c r="AW268">
        <v>3</v>
      </c>
      <c r="AX268" s="38">
        <v>2510.79</v>
      </c>
      <c r="AY268" t="s">
        <v>11</v>
      </c>
      <c r="AZ268" t="s">
        <v>16</v>
      </c>
      <c r="BA268" t="s">
        <v>13</v>
      </c>
      <c r="BB268" s="35">
        <f>DATE(AT268,MATCH(AU268,{"Jan","Feb","Mar","Apr","May","Jun","Jul","Aug","Sep","Oct","Nov","Dec"}, 0),AV268)</f>
        <v>33455</v>
      </c>
      <c r="BC268" s="20">
        <f t="shared" si="89"/>
        <v>31</v>
      </c>
    </row>
    <row r="269" spans="2:55" ht="15.5" x14ac:dyDescent="0.35">
      <c r="B269" s="1" t="s">
        <v>2108</v>
      </c>
      <c r="C269" t="str">
        <f>VLOOKUP(B269,Z268:AE2603,2,FALSE)</f>
        <v>Land,</v>
      </c>
      <c r="D269">
        <f t="shared" si="72"/>
        <v>28.16</v>
      </c>
      <c r="E269">
        <f t="shared" si="73"/>
        <v>5.77</v>
      </c>
      <c r="F269" t="str">
        <f t="shared" si="74"/>
        <v>No</v>
      </c>
      <c r="G269" t="str">
        <f t="shared" si="75"/>
        <v>No</v>
      </c>
      <c r="H269" t="str">
        <f t="shared" si="76"/>
        <v>No</v>
      </c>
      <c r="I269">
        <f t="shared" si="77"/>
        <v>2</v>
      </c>
      <c r="J269" t="str">
        <f t="shared" si="78"/>
        <v>Yes</v>
      </c>
      <c r="K269" t="str">
        <f t="shared" si="79"/>
        <v>OVER WEIGHT</v>
      </c>
      <c r="L269" t="str">
        <f t="shared" si="80"/>
        <v>pre diabeties</v>
      </c>
      <c r="M269" s="34">
        <f t="shared" si="81"/>
        <v>35736</v>
      </c>
      <c r="N269" s="36">
        <f t="shared" si="82"/>
        <v>2523.17</v>
      </c>
      <c r="O269" s="23" t="str">
        <f t="shared" si="83"/>
        <v>tier - 3</v>
      </c>
      <c r="P269" s="34" t="str">
        <f t="shared" si="84"/>
        <v>tier - 1</v>
      </c>
      <c r="Q269" s="34" t="str">
        <f t="shared" si="85"/>
        <v>R1012</v>
      </c>
      <c r="R269" s="23">
        <f t="shared" si="86"/>
        <v>25</v>
      </c>
      <c r="Z269" s="1" t="s">
        <v>2108</v>
      </c>
      <c r="AA269" s="1" t="s">
        <v>5245</v>
      </c>
      <c r="AB269" t="s">
        <v>4743</v>
      </c>
      <c r="AC269" t="s">
        <v>5246</v>
      </c>
      <c r="AD269" t="s">
        <v>5148</v>
      </c>
      <c r="AG269" t="s">
        <v>2108</v>
      </c>
      <c r="AH269">
        <v>28.16</v>
      </c>
      <c r="AI269">
        <v>5.77</v>
      </c>
      <c r="AJ269" s="20" t="s">
        <v>2380</v>
      </c>
      <c r="AK269" t="s">
        <v>2380</v>
      </c>
      <c r="AL269" t="s">
        <v>2380</v>
      </c>
      <c r="AM269" s="29">
        <v>2</v>
      </c>
      <c r="AN269" s="20" t="s">
        <v>2383</v>
      </c>
      <c r="AO269" s="20" t="str">
        <f t="shared" si="87"/>
        <v>OVER WEIGHT</v>
      </c>
      <c r="AP269" s="20" t="str">
        <f t="shared" si="88"/>
        <v>pre diabeties</v>
      </c>
      <c r="AS269" t="s">
        <v>293</v>
      </c>
      <c r="AT269">
        <v>1997</v>
      </c>
      <c r="AU269" s="28" t="s">
        <v>15</v>
      </c>
      <c r="AV269">
        <v>2</v>
      </c>
      <c r="AW269">
        <v>0</v>
      </c>
      <c r="AX269" s="38">
        <v>2523.17</v>
      </c>
      <c r="AY269" t="s">
        <v>12</v>
      </c>
      <c r="AZ269" t="s">
        <v>16</v>
      </c>
      <c r="BA269" t="s">
        <v>23</v>
      </c>
      <c r="BB269" s="35">
        <f>DATE(AT269,MATCH(AU269,{"Jan","Feb","Mar","Apr","May","Jun","Jul","Aug","Sep","Oct","Nov","Dec"}, 0),AV269)</f>
        <v>35736</v>
      </c>
      <c r="BC269" s="20">
        <f t="shared" si="89"/>
        <v>25</v>
      </c>
    </row>
    <row r="270" spans="2:55" ht="15.5" hidden="1" x14ac:dyDescent="0.35">
      <c r="B270" s="1" t="s">
        <v>2107</v>
      </c>
      <c r="C270" t="str">
        <f>VLOOKUP(B270,Z269:AE2604,2,FALSE)</f>
        <v>Brecher,</v>
      </c>
      <c r="D270">
        <f t="shared" si="72"/>
        <v>30.02</v>
      </c>
      <c r="E270">
        <f t="shared" si="73"/>
        <v>5.98</v>
      </c>
      <c r="F270" t="str">
        <f t="shared" si="74"/>
        <v>No</v>
      </c>
      <c r="G270" t="str">
        <f t="shared" si="75"/>
        <v>No</v>
      </c>
      <c r="H270" t="str">
        <f t="shared" si="76"/>
        <v>Yes</v>
      </c>
      <c r="I270">
        <f t="shared" si="77"/>
        <v>1</v>
      </c>
      <c r="J270" t="str">
        <f t="shared" si="78"/>
        <v>Yes</v>
      </c>
      <c r="K270" t="str">
        <f t="shared" si="79"/>
        <v>OBESITY</v>
      </c>
      <c r="L270" t="str">
        <f t="shared" si="80"/>
        <v>pre diabeties</v>
      </c>
      <c r="M270" s="34">
        <f t="shared" si="81"/>
        <v>36763</v>
      </c>
      <c r="N270" s="36">
        <f t="shared" si="82"/>
        <v>2527.8200000000002</v>
      </c>
      <c r="O270" s="23" t="str">
        <f t="shared" si="83"/>
        <v>tier - 2</v>
      </c>
      <c r="P270" s="34" t="str">
        <f t="shared" si="84"/>
        <v>tier - 3</v>
      </c>
      <c r="Q270" s="34" t="str">
        <f t="shared" si="85"/>
        <v>R1012</v>
      </c>
      <c r="R270" s="23">
        <f t="shared" si="86"/>
        <v>22</v>
      </c>
      <c r="Z270" s="1" t="s">
        <v>2107</v>
      </c>
      <c r="AA270" s="1" t="s">
        <v>5247</v>
      </c>
      <c r="AB270" t="s">
        <v>4743</v>
      </c>
      <c r="AC270" t="s">
        <v>5248</v>
      </c>
      <c r="AD270" t="s">
        <v>4785</v>
      </c>
      <c r="AG270" t="s">
        <v>2107</v>
      </c>
      <c r="AH270">
        <v>30.02</v>
      </c>
      <c r="AI270">
        <v>5.98</v>
      </c>
      <c r="AJ270" s="20" t="s">
        <v>2380</v>
      </c>
      <c r="AK270" t="s">
        <v>2380</v>
      </c>
      <c r="AL270" t="s">
        <v>2383</v>
      </c>
      <c r="AM270" s="29">
        <v>1</v>
      </c>
      <c r="AN270" s="20" t="s">
        <v>2383</v>
      </c>
      <c r="AO270" s="20" t="str">
        <f t="shared" si="87"/>
        <v>OBESITY</v>
      </c>
      <c r="AP270" s="20" t="str">
        <f t="shared" si="88"/>
        <v>pre diabeties</v>
      </c>
      <c r="AS270" t="s">
        <v>294</v>
      </c>
      <c r="AT270">
        <v>2000</v>
      </c>
      <c r="AU270" s="28" t="s">
        <v>35</v>
      </c>
      <c r="AV270">
        <v>25</v>
      </c>
      <c r="AW270">
        <v>0</v>
      </c>
      <c r="AX270" s="38">
        <v>2527.8200000000002</v>
      </c>
      <c r="AY270" t="s">
        <v>11</v>
      </c>
      <c r="AZ270" t="s">
        <v>12</v>
      </c>
      <c r="BA270" t="s">
        <v>23</v>
      </c>
      <c r="BB270" s="35">
        <f>DATE(AT270,MATCH(AU270,{"Jan","Feb","Mar","Apr","May","Jun","Jul","Aug","Sep","Oct","Nov","Dec"}, 0),AV270)</f>
        <v>36763</v>
      </c>
      <c r="BC270" s="20">
        <f t="shared" si="89"/>
        <v>22</v>
      </c>
    </row>
    <row r="271" spans="2:55" ht="15.5" hidden="1" x14ac:dyDescent="0.35">
      <c r="B271" s="1" t="s">
        <v>2106</v>
      </c>
      <c r="C271" t="str">
        <f>VLOOKUP(B271,Z270:AE2605,2,FALSE)</f>
        <v>Debolt,</v>
      </c>
      <c r="D271">
        <f t="shared" si="72"/>
        <v>37.82</v>
      </c>
      <c r="E271">
        <f t="shared" si="73"/>
        <v>6.01</v>
      </c>
      <c r="F271" t="str">
        <f t="shared" si="74"/>
        <v>No</v>
      </c>
      <c r="G271" t="str">
        <f t="shared" si="75"/>
        <v>No</v>
      </c>
      <c r="H271" t="str">
        <f t="shared" si="76"/>
        <v>No</v>
      </c>
      <c r="I271">
        <f t="shared" si="77"/>
        <v>0</v>
      </c>
      <c r="J271" t="str">
        <f t="shared" si="78"/>
        <v>Yes</v>
      </c>
      <c r="K271" t="str">
        <f t="shared" si="79"/>
        <v>OBESITY</v>
      </c>
      <c r="L271" t="str">
        <f t="shared" si="80"/>
        <v>pre diabeties</v>
      </c>
      <c r="M271" s="34">
        <f t="shared" si="81"/>
        <v>35639</v>
      </c>
      <c r="N271" s="36">
        <f t="shared" si="82"/>
        <v>2534.39</v>
      </c>
      <c r="O271" s="23" t="str">
        <f t="shared" si="83"/>
        <v>tier - 3</v>
      </c>
      <c r="P271" s="34" t="str">
        <f t="shared" si="84"/>
        <v>tier - 3</v>
      </c>
      <c r="Q271" s="34" t="str">
        <f t="shared" si="85"/>
        <v>R1012</v>
      </c>
      <c r="R271" s="23">
        <f t="shared" si="86"/>
        <v>25</v>
      </c>
      <c r="Z271" s="1" t="s">
        <v>2106</v>
      </c>
      <c r="AA271" s="1" t="s">
        <v>5249</v>
      </c>
      <c r="AB271" t="s">
        <v>4746</v>
      </c>
      <c r="AC271" t="s">
        <v>5179</v>
      </c>
      <c r="AG271" t="s">
        <v>2106</v>
      </c>
      <c r="AH271">
        <v>37.82</v>
      </c>
      <c r="AI271">
        <v>6.01</v>
      </c>
      <c r="AJ271" s="20" t="s">
        <v>2380</v>
      </c>
      <c r="AK271" t="s">
        <v>2380</v>
      </c>
      <c r="AL271" t="s">
        <v>2380</v>
      </c>
      <c r="AM271" s="29">
        <v>0</v>
      </c>
      <c r="AN271" s="20" t="s">
        <v>2383</v>
      </c>
      <c r="AO271" s="20" t="str">
        <f t="shared" si="87"/>
        <v>OBESITY</v>
      </c>
      <c r="AP271" s="20" t="str">
        <f t="shared" si="88"/>
        <v>pre diabeties</v>
      </c>
      <c r="AS271" t="s">
        <v>295</v>
      </c>
      <c r="AT271">
        <v>1997</v>
      </c>
      <c r="AU271" s="28" t="s">
        <v>10</v>
      </c>
      <c r="AV271">
        <v>28</v>
      </c>
      <c r="AW271">
        <v>0</v>
      </c>
      <c r="AX271" s="38">
        <v>2534.39</v>
      </c>
      <c r="AY271" t="s">
        <v>12</v>
      </c>
      <c r="AZ271" t="s">
        <v>12</v>
      </c>
      <c r="BA271" t="s">
        <v>23</v>
      </c>
      <c r="BB271" s="35">
        <f>DATE(AT271,MATCH(AU271,{"Jan","Feb","Mar","Apr","May","Jun","Jul","Aug","Sep","Oct","Nov","Dec"}, 0),AV271)</f>
        <v>35639</v>
      </c>
      <c r="BC271" s="20">
        <f t="shared" si="89"/>
        <v>25</v>
      </c>
    </row>
    <row r="272" spans="2:55" ht="15.5" hidden="1" x14ac:dyDescent="0.35">
      <c r="B272" s="1" t="s">
        <v>2105</v>
      </c>
      <c r="C272" t="str">
        <f>VLOOKUP(B272,Z271:AE2606,2,FALSE)</f>
        <v>Oswalt,</v>
      </c>
      <c r="D272">
        <f t="shared" si="72"/>
        <v>33.14</v>
      </c>
      <c r="E272">
        <f t="shared" si="73"/>
        <v>5.67</v>
      </c>
      <c r="F272" t="str">
        <f t="shared" si="74"/>
        <v>yes</v>
      </c>
      <c r="G272" t="str">
        <f t="shared" si="75"/>
        <v>No</v>
      </c>
      <c r="H272" t="str">
        <f t="shared" si="76"/>
        <v>No</v>
      </c>
      <c r="I272">
        <f t="shared" si="77"/>
        <v>0</v>
      </c>
      <c r="J272" t="str">
        <f t="shared" si="78"/>
        <v>Yes</v>
      </c>
      <c r="K272" t="str">
        <f t="shared" si="79"/>
        <v>OBESITY</v>
      </c>
      <c r="L272" t="str">
        <f t="shared" si="80"/>
        <v>normal</v>
      </c>
      <c r="M272" s="34">
        <f t="shared" si="81"/>
        <v>33147</v>
      </c>
      <c r="N272" s="36">
        <f t="shared" si="82"/>
        <v>2540.39</v>
      </c>
      <c r="O272" s="23" t="str">
        <f t="shared" si="83"/>
        <v>tier - 2</v>
      </c>
      <c r="P272" s="34" t="str">
        <f t="shared" si="84"/>
        <v>tier - 2</v>
      </c>
      <c r="Q272" s="34" t="str">
        <f t="shared" si="85"/>
        <v>R1013</v>
      </c>
      <c r="R272" s="23">
        <f t="shared" si="86"/>
        <v>32</v>
      </c>
      <c r="Z272" s="1" t="s">
        <v>2105</v>
      </c>
      <c r="AA272" s="1" t="s">
        <v>5250</v>
      </c>
      <c r="AB272" t="s">
        <v>4743</v>
      </c>
      <c r="AC272" t="s">
        <v>5251</v>
      </c>
      <c r="AD272" t="s">
        <v>4889</v>
      </c>
      <c r="AG272" t="s">
        <v>2105</v>
      </c>
      <c r="AH272">
        <v>33.14</v>
      </c>
      <c r="AI272">
        <v>5.67</v>
      </c>
      <c r="AJ272" s="20" t="s">
        <v>2382</v>
      </c>
      <c r="AK272" t="s">
        <v>2380</v>
      </c>
      <c r="AL272" t="s">
        <v>2380</v>
      </c>
      <c r="AM272" s="29">
        <v>0</v>
      </c>
      <c r="AN272" s="20" t="s">
        <v>2383</v>
      </c>
      <c r="AO272" s="20" t="str">
        <f t="shared" si="87"/>
        <v>OBESITY</v>
      </c>
      <c r="AP272" s="20" t="str">
        <f t="shared" si="88"/>
        <v>normal</v>
      </c>
      <c r="AS272" t="s">
        <v>296</v>
      </c>
      <c r="AT272">
        <v>1990</v>
      </c>
      <c r="AU272" s="28" t="s">
        <v>37</v>
      </c>
      <c r="AV272">
        <v>1</v>
      </c>
      <c r="AW272">
        <v>3</v>
      </c>
      <c r="AX272" s="38">
        <v>2540.39</v>
      </c>
      <c r="AY272" t="s">
        <v>11</v>
      </c>
      <c r="AZ272" t="s">
        <v>11</v>
      </c>
      <c r="BA272" t="s">
        <v>13</v>
      </c>
      <c r="BB272" s="35">
        <f>DATE(AT272,MATCH(AU272,{"Jan","Feb","Mar","Apr","May","Jun","Jul","Aug","Sep","Oct","Nov","Dec"}, 0),AV272)</f>
        <v>33147</v>
      </c>
      <c r="BC272" s="20">
        <f t="shared" si="89"/>
        <v>32</v>
      </c>
    </row>
    <row r="273" spans="2:55" ht="15.5" x14ac:dyDescent="0.35">
      <c r="B273" s="1" t="s">
        <v>2104</v>
      </c>
      <c r="C273" t="str">
        <f>VLOOKUP(B273,Z272:AE2607,2,FALSE)</f>
        <v>Boyd,</v>
      </c>
      <c r="D273">
        <f t="shared" si="72"/>
        <v>25.14</v>
      </c>
      <c r="E273">
        <f t="shared" si="73"/>
        <v>6.02</v>
      </c>
      <c r="F273" t="str">
        <f t="shared" si="74"/>
        <v>yes</v>
      </c>
      <c r="G273" t="str">
        <f t="shared" si="75"/>
        <v>No</v>
      </c>
      <c r="H273" t="str">
        <f t="shared" si="76"/>
        <v>Yes</v>
      </c>
      <c r="I273">
        <f t="shared" si="77"/>
        <v>1</v>
      </c>
      <c r="J273" t="str">
        <f t="shared" si="78"/>
        <v>Yes</v>
      </c>
      <c r="K273" t="str">
        <f t="shared" si="79"/>
        <v>OVER WEIGHT</v>
      </c>
      <c r="L273" t="str">
        <f t="shared" si="80"/>
        <v>pre diabeties</v>
      </c>
      <c r="M273" s="34">
        <f t="shared" si="81"/>
        <v>33559</v>
      </c>
      <c r="N273" s="36">
        <f t="shared" si="82"/>
        <v>2545.6799999999998</v>
      </c>
      <c r="O273" s="23" t="str">
        <f t="shared" si="83"/>
        <v>tier - 2</v>
      </c>
      <c r="P273" s="34" t="str">
        <f t="shared" si="84"/>
        <v>tier - 1</v>
      </c>
      <c r="Q273" s="34" t="str">
        <f t="shared" si="85"/>
        <v>R1013</v>
      </c>
      <c r="R273" s="23">
        <f t="shared" si="86"/>
        <v>31</v>
      </c>
      <c r="Z273" s="1" t="s">
        <v>2104</v>
      </c>
      <c r="AA273" s="1" t="s">
        <v>5124</v>
      </c>
      <c r="AB273" t="s">
        <v>4743</v>
      </c>
      <c r="AC273" t="s">
        <v>5252</v>
      </c>
      <c r="AG273" t="s">
        <v>2104</v>
      </c>
      <c r="AH273">
        <v>25.14</v>
      </c>
      <c r="AI273">
        <v>6.02</v>
      </c>
      <c r="AJ273" s="20" t="s">
        <v>2382</v>
      </c>
      <c r="AK273" t="s">
        <v>2380</v>
      </c>
      <c r="AL273" t="s">
        <v>2383</v>
      </c>
      <c r="AM273" s="29">
        <v>1</v>
      </c>
      <c r="AN273" s="20" t="s">
        <v>2383</v>
      </c>
      <c r="AO273" s="20" t="str">
        <f t="shared" si="87"/>
        <v>OVER WEIGHT</v>
      </c>
      <c r="AP273" s="20" t="str">
        <f t="shared" si="88"/>
        <v>pre diabeties</v>
      </c>
      <c r="AS273" t="s">
        <v>297</v>
      </c>
      <c r="AT273">
        <v>1991</v>
      </c>
      <c r="AU273" s="28" t="s">
        <v>15</v>
      </c>
      <c r="AV273">
        <v>17</v>
      </c>
      <c r="AW273">
        <v>3</v>
      </c>
      <c r="AX273" s="38">
        <v>2545.6799999999998</v>
      </c>
      <c r="AY273" t="s">
        <v>11</v>
      </c>
      <c r="AZ273" t="s">
        <v>16</v>
      </c>
      <c r="BA273" t="s">
        <v>13</v>
      </c>
      <c r="BB273" s="35">
        <f>DATE(AT273,MATCH(AU273,{"Jan","Feb","Mar","Apr","May","Jun","Jul","Aug","Sep","Oct","Nov","Dec"}, 0),AV273)</f>
        <v>33559</v>
      </c>
      <c r="BC273" s="20">
        <f t="shared" si="89"/>
        <v>31</v>
      </c>
    </row>
    <row r="274" spans="2:55" ht="15.5" hidden="1" x14ac:dyDescent="0.35">
      <c r="B274" s="1" t="s">
        <v>2103</v>
      </c>
      <c r="C274" t="str">
        <f>VLOOKUP(B274,Z273:AE2608,2,FALSE)</f>
        <v>Bulewich,</v>
      </c>
      <c r="D274">
        <f t="shared" si="72"/>
        <v>20.18</v>
      </c>
      <c r="E274">
        <f t="shared" si="73"/>
        <v>11.19</v>
      </c>
      <c r="F274" t="str">
        <f t="shared" si="74"/>
        <v>No</v>
      </c>
      <c r="G274" t="str">
        <f t="shared" si="75"/>
        <v>No</v>
      </c>
      <c r="H274" t="str">
        <f t="shared" si="76"/>
        <v>No</v>
      </c>
      <c r="I274">
        <f t="shared" si="77"/>
        <v>0</v>
      </c>
      <c r="J274" t="str">
        <f t="shared" si="78"/>
        <v>Yes</v>
      </c>
      <c r="K274" t="str">
        <f t="shared" si="79"/>
        <v>Normal weight</v>
      </c>
      <c r="L274" t="str">
        <f t="shared" si="80"/>
        <v>diabeties</v>
      </c>
      <c r="M274" s="34">
        <f t="shared" si="81"/>
        <v>37540</v>
      </c>
      <c r="N274" s="36">
        <f t="shared" si="82"/>
        <v>2566.4699999999998</v>
      </c>
      <c r="O274" s="23" t="str">
        <f t="shared" si="83"/>
        <v>tier - 2</v>
      </c>
      <c r="P274" s="34" t="str">
        <f t="shared" si="84"/>
        <v>tier - 3</v>
      </c>
      <c r="Q274" s="34" t="str">
        <f t="shared" si="85"/>
        <v>R1013</v>
      </c>
      <c r="R274" s="23">
        <f t="shared" si="86"/>
        <v>20</v>
      </c>
      <c r="Z274" s="1" t="s">
        <v>2103</v>
      </c>
      <c r="AA274" s="1" t="s">
        <v>5253</v>
      </c>
      <c r="AB274" t="s">
        <v>4746</v>
      </c>
      <c r="AC274" t="s">
        <v>4806</v>
      </c>
      <c r="AG274" t="s">
        <v>2103</v>
      </c>
      <c r="AH274">
        <v>20.18</v>
      </c>
      <c r="AI274">
        <v>11.19</v>
      </c>
      <c r="AJ274" s="20" t="s">
        <v>2380</v>
      </c>
      <c r="AK274" t="s">
        <v>2380</v>
      </c>
      <c r="AL274" t="s">
        <v>2380</v>
      </c>
      <c r="AM274" s="29">
        <v>0</v>
      </c>
      <c r="AN274" s="20" t="s">
        <v>2383</v>
      </c>
      <c r="AO274" s="20" t="str">
        <f t="shared" si="87"/>
        <v>Normal weight</v>
      </c>
      <c r="AP274" s="20" t="str">
        <f t="shared" si="88"/>
        <v>diabeties</v>
      </c>
      <c r="AS274" t="s">
        <v>298</v>
      </c>
      <c r="AT274">
        <v>2002</v>
      </c>
      <c r="AU274" s="28" t="s">
        <v>37</v>
      </c>
      <c r="AV274">
        <v>11</v>
      </c>
      <c r="AW274">
        <v>2</v>
      </c>
      <c r="AX274" s="38">
        <v>2566.4699999999998</v>
      </c>
      <c r="AY274" t="s">
        <v>11</v>
      </c>
      <c r="AZ274" t="s">
        <v>12</v>
      </c>
      <c r="BA274" t="s">
        <v>13</v>
      </c>
      <c r="BB274" s="35">
        <f>DATE(AT274,MATCH(AU274,{"Jan","Feb","Mar","Apr","May","Jun","Jul","Aug","Sep","Oct","Nov","Dec"}, 0),AV274)</f>
        <v>37540</v>
      </c>
      <c r="BC274" s="20">
        <f t="shared" si="89"/>
        <v>20</v>
      </c>
    </row>
    <row r="275" spans="2:55" ht="15.5" hidden="1" x14ac:dyDescent="0.35">
      <c r="B275" s="1" t="s">
        <v>2102</v>
      </c>
      <c r="C275" t="str">
        <f>VLOOKUP(B275,Z274:AE2609,2,FALSE)</f>
        <v>Fukuda,</v>
      </c>
      <c r="D275">
        <f t="shared" si="72"/>
        <v>44.36</v>
      </c>
      <c r="E275">
        <f t="shared" si="73"/>
        <v>5.1100000000000003</v>
      </c>
      <c r="F275" t="str">
        <f t="shared" si="74"/>
        <v>No</v>
      </c>
      <c r="G275" t="str">
        <f t="shared" si="75"/>
        <v>No</v>
      </c>
      <c r="H275" t="str">
        <f t="shared" si="76"/>
        <v>No</v>
      </c>
      <c r="I275">
        <f t="shared" si="77"/>
        <v>0</v>
      </c>
      <c r="J275" t="str">
        <f t="shared" si="78"/>
        <v>Yes</v>
      </c>
      <c r="K275" t="str">
        <f t="shared" si="79"/>
        <v>OBESITY</v>
      </c>
      <c r="L275" t="str">
        <f t="shared" si="80"/>
        <v>normal</v>
      </c>
      <c r="M275" s="34">
        <f t="shared" si="81"/>
        <v>37457</v>
      </c>
      <c r="N275" s="36">
        <f t="shared" si="82"/>
        <v>2585.04</v>
      </c>
      <c r="O275" s="23" t="str">
        <f t="shared" si="83"/>
        <v>tier - 2</v>
      </c>
      <c r="P275" s="34" t="str">
        <f t="shared" si="84"/>
        <v>tier - 2</v>
      </c>
      <c r="Q275" s="34" t="str">
        <f t="shared" si="85"/>
        <v>R1021</v>
      </c>
      <c r="R275" s="23">
        <f t="shared" si="86"/>
        <v>20</v>
      </c>
      <c r="Z275" s="1" t="s">
        <v>2102</v>
      </c>
      <c r="AA275" s="1" t="s">
        <v>5254</v>
      </c>
      <c r="AB275" t="s">
        <v>4746</v>
      </c>
      <c r="AC275" t="s">
        <v>5255</v>
      </c>
      <c r="AG275" t="s">
        <v>2102</v>
      </c>
      <c r="AH275">
        <v>44.36</v>
      </c>
      <c r="AI275">
        <v>5.1100000000000003</v>
      </c>
      <c r="AJ275" s="20" t="s">
        <v>2380</v>
      </c>
      <c r="AK275" t="s">
        <v>2380</v>
      </c>
      <c r="AL275" t="s">
        <v>2380</v>
      </c>
      <c r="AM275" s="29">
        <v>0</v>
      </c>
      <c r="AN275" s="20" t="s">
        <v>2383</v>
      </c>
      <c r="AO275" s="20" t="str">
        <f t="shared" si="87"/>
        <v>OBESITY</v>
      </c>
      <c r="AP275" s="20" t="str">
        <f t="shared" si="88"/>
        <v>normal</v>
      </c>
      <c r="AS275" t="s">
        <v>299</v>
      </c>
      <c r="AT275">
        <v>2002</v>
      </c>
      <c r="AU275" s="28" t="s">
        <v>10</v>
      </c>
      <c r="AV275">
        <v>20</v>
      </c>
      <c r="AW275">
        <v>0</v>
      </c>
      <c r="AX275" s="38">
        <v>2585.04</v>
      </c>
      <c r="AY275" t="s">
        <v>11</v>
      </c>
      <c r="AZ275" t="s">
        <v>11</v>
      </c>
      <c r="BA275" t="s">
        <v>300</v>
      </c>
      <c r="BB275" s="35">
        <f>DATE(AT275,MATCH(AU275,{"Jan","Feb","Mar","Apr","May","Jun","Jul","Aug","Sep","Oct","Nov","Dec"}, 0),AV275)</f>
        <v>37457</v>
      </c>
      <c r="BC275" s="20">
        <f t="shared" si="89"/>
        <v>20</v>
      </c>
    </row>
    <row r="276" spans="2:55" ht="15.5" hidden="1" x14ac:dyDescent="0.35">
      <c r="B276" s="1" t="s">
        <v>2101</v>
      </c>
      <c r="C276" t="str">
        <f>VLOOKUP(B276,Z275:AE2610,2,FALSE)</f>
        <v>Phillips,</v>
      </c>
      <c r="D276">
        <f t="shared" si="72"/>
        <v>23.82</v>
      </c>
      <c r="E276">
        <f t="shared" si="73"/>
        <v>10.85</v>
      </c>
      <c r="F276" t="str">
        <f t="shared" si="74"/>
        <v>yes</v>
      </c>
      <c r="G276" t="str">
        <f t="shared" si="75"/>
        <v>No</v>
      </c>
      <c r="H276" t="str">
        <f t="shared" si="76"/>
        <v>No</v>
      </c>
      <c r="I276">
        <f t="shared" si="77"/>
        <v>0</v>
      </c>
      <c r="J276" t="str">
        <f t="shared" si="78"/>
        <v>Yes</v>
      </c>
      <c r="K276" t="str">
        <f t="shared" si="79"/>
        <v>Normal weight</v>
      </c>
      <c r="L276" t="str">
        <f t="shared" si="80"/>
        <v>diabeties</v>
      </c>
      <c r="M276" s="34">
        <f t="shared" si="81"/>
        <v>37179</v>
      </c>
      <c r="N276" s="36">
        <f t="shared" si="82"/>
        <v>2585.27</v>
      </c>
      <c r="O276" s="23" t="str">
        <f t="shared" si="83"/>
        <v>tier - 2</v>
      </c>
      <c r="P276" s="34" t="str">
        <f t="shared" si="84"/>
        <v>tier - 3</v>
      </c>
      <c r="Q276" s="34" t="str">
        <f t="shared" si="85"/>
        <v>R1011</v>
      </c>
      <c r="R276" s="23">
        <f t="shared" si="86"/>
        <v>21</v>
      </c>
      <c r="Z276" s="1" t="s">
        <v>2101</v>
      </c>
      <c r="AA276" s="1" t="s">
        <v>5256</v>
      </c>
      <c r="AB276" t="s">
        <v>4746</v>
      </c>
      <c r="AC276" t="s">
        <v>5111</v>
      </c>
      <c r="AD276" t="s">
        <v>4831</v>
      </c>
      <c r="AG276" t="s">
        <v>2101</v>
      </c>
      <c r="AH276">
        <v>23.82</v>
      </c>
      <c r="AI276">
        <v>10.85</v>
      </c>
      <c r="AJ276" s="20" t="s">
        <v>2382</v>
      </c>
      <c r="AK276" t="s">
        <v>2380</v>
      </c>
      <c r="AL276" t="s">
        <v>2380</v>
      </c>
      <c r="AM276" s="29">
        <v>0</v>
      </c>
      <c r="AN276" s="20" t="s">
        <v>2383</v>
      </c>
      <c r="AO276" s="20" t="str">
        <f t="shared" si="87"/>
        <v>Normal weight</v>
      </c>
      <c r="AP276" s="20" t="str">
        <f t="shared" si="88"/>
        <v>diabeties</v>
      </c>
      <c r="AS276" t="s">
        <v>301</v>
      </c>
      <c r="AT276">
        <v>2001</v>
      </c>
      <c r="AU276" s="28" t="s">
        <v>37</v>
      </c>
      <c r="AV276">
        <v>15</v>
      </c>
      <c r="AW276">
        <v>1</v>
      </c>
      <c r="AX276" s="38">
        <v>2585.27</v>
      </c>
      <c r="AY276" t="s">
        <v>11</v>
      </c>
      <c r="AZ276" t="s">
        <v>12</v>
      </c>
      <c r="BA276" t="s">
        <v>42</v>
      </c>
      <c r="BB276" s="35">
        <f>DATE(AT276,MATCH(AU276,{"Jan","Feb","Mar","Apr","May","Jun","Jul","Aug","Sep","Oct","Nov","Dec"}, 0),AV276)</f>
        <v>37179</v>
      </c>
      <c r="BC276" s="20">
        <f t="shared" si="89"/>
        <v>21</v>
      </c>
    </row>
    <row r="277" spans="2:55" ht="15.5" hidden="1" x14ac:dyDescent="0.35">
      <c r="B277" s="1" t="s">
        <v>2100</v>
      </c>
      <c r="C277" t="str">
        <f>VLOOKUP(B277,Z276:AE2611,2,FALSE)</f>
        <v>Maddison,</v>
      </c>
      <c r="D277">
        <f t="shared" si="72"/>
        <v>45</v>
      </c>
      <c r="E277">
        <f t="shared" si="73"/>
        <v>5.24</v>
      </c>
      <c r="F277" t="str">
        <f t="shared" si="74"/>
        <v>yes</v>
      </c>
      <c r="G277" t="str">
        <f t="shared" si="75"/>
        <v>No</v>
      </c>
      <c r="H277" t="str">
        <f t="shared" si="76"/>
        <v>No</v>
      </c>
      <c r="I277">
        <f t="shared" si="77"/>
        <v>1</v>
      </c>
      <c r="J277" t="str">
        <f t="shared" si="78"/>
        <v>Yes</v>
      </c>
      <c r="K277" t="str">
        <f t="shared" si="79"/>
        <v>OBESITY</v>
      </c>
      <c r="L277" t="str">
        <f t="shared" si="80"/>
        <v>normal</v>
      </c>
      <c r="M277" s="34">
        <f t="shared" si="81"/>
        <v>37100</v>
      </c>
      <c r="N277" s="36">
        <f t="shared" si="82"/>
        <v>2585.85</v>
      </c>
      <c r="O277" s="23" t="str">
        <f t="shared" si="83"/>
        <v>tier - 2</v>
      </c>
      <c r="P277" s="34" t="str">
        <f t="shared" si="84"/>
        <v>tier - 2</v>
      </c>
      <c r="Q277" s="34" t="str">
        <f t="shared" si="85"/>
        <v>R1024</v>
      </c>
      <c r="R277" s="23">
        <f t="shared" si="86"/>
        <v>21</v>
      </c>
      <c r="Z277" s="1" t="s">
        <v>2100</v>
      </c>
      <c r="AA277" s="1" t="s">
        <v>5257</v>
      </c>
      <c r="AB277" t="s">
        <v>4746</v>
      </c>
      <c r="AC277" t="s">
        <v>4761</v>
      </c>
      <c r="AG277" t="s">
        <v>2100</v>
      </c>
      <c r="AH277">
        <v>45</v>
      </c>
      <c r="AI277">
        <v>5.24</v>
      </c>
      <c r="AJ277" s="20" t="s">
        <v>2382</v>
      </c>
      <c r="AK277" t="s">
        <v>2380</v>
      </c>
      <c r="AL277" t="s">
        <v>2380</v>
      </c>
      <c r="AM277" s="29">
        <v>1</v>
      </c>
      <c r="AN277" s="20" t="s">
        <v>2383</v>
      </c>
      <c r="AO277" s="20" t="str">
        <f t="shared" si="87"/>
        <v>OBESITY</v>
      </c>
      <c r="AP277" s="20" t="str">
        <f t="shared" si="88"/>
        <v>normal</v>
      </c>
      <c r="AS277" t="s">
        <v>302</v>
      </c>
      <c r="AT277">
        <v>2001</v>
      </c>
      <c r="AU277" s="28" t="s">
        <v>10</v>
      </c>
      <c r="AV277">
        <v>28</v>
      </c>
      <c r="AW277">
        <v>0</v>
      </c>
      <c r="AX277" s="38">
        <v>2585.85</v>
      </c>
      <c r="AY277" t="s">
        <v>11</v>
      </c>
      <c r="AZ277" t="s">
        <v>11</v>
      </c>
      <c r="BA277" t="s">
        <v>247</v>
      </c>
      <c r="BB277" s="35">
        <f>DATE(AT277,MATCH(AU277,{"Jan","Feb","Mar","Apr","May","Jun","Jul","Aug","Sep","Oct","Nov","Dec"}, 0),AV277)</f>
        <v>37100</v>
      </c>
      <c r="BC277" s="20">
        <f t="shared" si="89"/>
        <v>21</v>
      </c>
    </row>
    <row r="278" spans="2:55" ht="15.5" hidden="1" x14ac:dyDescent="0.35">
      <c r="B278" s="1" t="s">
        <v>2099</v>
      </c>
      <c r="C278" t="str">
        <f>VLOOKUP(B278,Z277:AE2612,2,FALSE)</f>
        <v>Lockwood,</v>
      </c>
      <c r="D278">
        <f t="shared" si="72"/>
        <v>26.62</v>
      </c>
      <c r="E278">
        <f t="shared" si="73"/>
        <v>10.08</v>
      </c>
      <c r="F278" t="str">
        <f t="shared" si="74"/>
        <v>No</v>
      </c>
      <c r="G278" t="str">
        <f t="shared" si="75"/>
        <v>No</v>
      </c>
      <c r="H278" t="str">
        <f t="shared" si="76"/>
        <v>No</v>
      </c>
      <c r="I278">
        <f t="shared" si="77"/>
        <v>0</v>
      </c>
      <c r="J278" t="str">
        <f t="shared" si="78"/>
        <v>Yes</v>
      </c>
      <c r="K278" t="str">
        <f t="shared" si="79"/>
        <v>OVER WEIGHT</v>
      </c>
      <c r="L278" t="str">
        <f t="shared" si="80"/>
        <v>diabeties</v>
      </c>
      <c r="M278" s="34">
        <f t="shared" si="81"/>
        <v>37129</v>
      </c>
      <c r="N278" s="36">
        <f t="shared" si="82"/>
        <v>2597.7800000000002</v>
      </c>
      <c r="O278" s="23" t="str">
        <f t="shared" si="83"/>
        <v>tier - 2</v>
      </c>
      <c r="P278" s="34" t="str">
        <f t="shared" si="84"/>
        <v>tier - 1</v>
      </c>
      <c r="Q278" s="34" t="str">
        <f t="shared" si="85"/>
        <v>R1011</v>
      </c>
      <c r="R278" s="23">
        <f t="shared" si="86"/>
        <v>21</v>
      </c>
      <c r="Z278" s="1" t="s">
        <v>2099</v>
      </c>
      <c r="AA278" s="1" t="s">
        <v>5258</v>
      </c>
      <c r="AB278" t="s">
        <v>4746</v>
      </c>
      <c r="AC278" t="s">
        <v>4864</v>
      </c>
      <c r="AD278" t="s">
        <v>4757</v>
      </c>
      <c r="AG278" t="s">
        <v>2099</v>
      </c>
      <c r="AH278">
        <v>26.62</v>
      </c>
      <c r="AI278">
        <v>10.08</v>
      </c>
      <c r="AJ278" s="20" t="s">
        <v>2380</v>
      </c>
      <c r="AK278" t="s">
        <v>2380</v>
      </c>
      <c r="AL278" t="s">
        <v>2380</v>
      </c>
      <c r="AM278" s="29">
        <v>0</v>
      </c>
      <c r="AN278" s="20" t="s">
        <v>2383</v>
      </c>
      <c r="AO278" s="20" t="str">
        <f t="shared" si="87"/>
        <v>OVER WEIGHT</v>
      </c>
      <c r="AP278" s="20" t="str">
        <f t="shared" si="88"/>
        <v>diabeties</v>
      </c>
      <c r="AS278" t="s">
        <v>303</v>
      </c>
      <c r="AT278">
        <v>2001</v>
      </c>
      <c r="AU278" s="28" t="s">
        <v>35</v>
      </c>
      <c r="AV278">
        <v>26</v>
      </c>
      <c r="AW278">
        <v>1</v>
      </c>
      <c r="AX278" s="38">
        <v>2597.7800000000002</v>
      </c>
      <c r="AY278" t="s">
        <v>11</v>
      </c>
      <c r="AZ278" t="s">
        <v>16</v>
      </c>
      <c r="BA278" t="s">
        <v>42</v>
      </c>
      <c r="BB278" s="35">
        <f>DATE(AT278,MATCH(AU278,{"Jan","Feb","Mar","Apr","May","Jun","Jul","Aug","Sep","Oct","Nov","Dec"}, 0),AV278)</f>
        <v>37129</v>
      </c>
      <c r="BC278" s="20">
        <f t="shared" si="89"/>
        <v>21</v>
      </c>
    </row>
    <row r="279" spans="2:55" ht="15.5" hidden="1" x14ac:dyDescent="0.35">
      <c r="B279" s="1" t="s">
        <v>2098</v>
      </c>
      <c r="C279" t="str">
        <f>VLOOKUP(B279,Z278:AE2613,2,FALSE)</f>
        <v>Defilippi,</v>
      </c>
      <c r="D279">
        <f t="shared" si="72"/>
        <v>32.67</v>
      </c>
      <c r="E279">
        <f t="shared" si="73"/>
        <v>10.97</v>
      </c>
      <c r="F279" t="str">
        <f t="shared" si="74"/>
        <v>yes</v>
      </c>
      <c r="G279" t="str">
        <f t="shared" si="75"/>
        <v>No</v>
      </c>
      <c r="H279" t="str">
        <f t="shared" si="76"/>
        <v>No</v>
      </c>
      <c r="I279">
        <f t="shared" si="77"/>
        <v>0</v>
      </c>
      <c r="J279" t="str">
        <f t="shared" si="78"/>
        <v>Yes</v>
      </c>
      <c r="K279" t="str">
        <f t="shared" si="79"/>
        <v>OBESITY</v>
      </c>
      <c r="L279" t="str">
        <f t="shared" si="80"/>
        <v>diabeties</v>
      </c>
      <c r="M279" s="34">
        <f t="shared" si="81"/>
        <v>35668</v>
      </c>
      <c r="N279" s="36">
        <f t="shared" si="82"/>
        <v>2632.99</v>
      </c>
      <c r="O279" s="23" t="str">
        <f t="shared" si="83"/>
        <v>tier - 2</v>
      </c>
      <c r="P279" s="34" t="str">
        <f t="shared" si="84"/>
        <v>tier - 1</v>
      </c>
      <c r="Q279" s="34" t="str">
        <f t="shared" si="85"/>
        <v>R1011</v>
      </c>
      <c r="R279" s="23">
        <f t="shared" si="86"/>
        <v>25</v>
      </c>
      <c r="Z279" s="1" t="s">
        <v>2098</v>
      </c>
      <c r="AA279" s="1" t="s">
        <v>5259</v>
      </c>
      <c r="AB279" t="s">
        <v>4746</v>
      </c>
      <c r="AC279" t="s">
        <v>4840</v>
      </c>
      <c r="AG279" t="s">
        <v>2098</v>
      </c>
      <c r="AH279">
        <v>32.67</v>
      </c>
      <c r="AI279">
        <v>10.97</v>
      </c>
      <c r="AJ279" s="20" t="s">
        <v>2382</v>
      </c>
      <c r="AK279" t="s">
        <v>2380</v>
      </c>
      <c r="AL279" t="s">
        <v>2380</v>
      </c>
      <c r="AM279" s="29">
        <v>0</v>
      </c>
      <c r="AN279" s="20" t="s">
        <v>2383</v>
      </c>
      <c r="AO279" s="20" t="str">
        <f t="shared" si="87"/>
        <v>OBESITY</v>
      </c>
      <c r="AP279" s="20" t="str">
        <f t="shared" si="88"/>
        <v>diabeties</v>
      </c>
      <c r="AS279" t="s">
        <v>304</v>
      </c>
      <c r="AT279">
        <v>1997</v>
      </c>
      <c r="AU279" s="28" t="s">
        <v>35</v>
      </c>
      <c r="AV279">
        <v>26</v>
      </c>
      <c r="AW279">
        <v>0</v>
      </c>
      <c r="AX279" s="38">
        <v>2632.99</v>
      </c>
      <c r="AY279" t="s">
        <v>11</v>
      </c>
      <c r="AZ279" t="s">
        <v>16</v>
      </c>
      <c r="BA279" t="s">
        <v>42</v>
      </c>
      <c r="BB279" s="35">
        <f>DATE(AT279,MATCH(AU279,{"Jan","Feb","Mar","Apr","May","Jun","Jul","Aug","Sep","Oct","Nov","Dec"}, 0),AV279)</f>
        <v>35668</v>
      </c>
      <c r="BC279" s="20">
        <f t="shared" si="89"/>
        <v>25</v>
      </c>
    </row>
    <row r="280" spans="2:55" ht="15.5" hidden="1" x14ac:dyDescent="0.35">
      <c r="B280" s="1" t="s">
        <v>2097</v>
      </c>
      <c r="C280" t="str">
        <f>VLOOKUP(B280,Z279:AE2614,2,FALSE)</f>
        <v>Jackson,</v>
      </c>
      <c r="D280">
        <f t="shared" si="72"/>
        <v>44.44</v>
      </c>
      <c r="E280">
        <f t="shared" si="73"/>
        <v>4.9000000000000004</v>
      </c>
      <c r="F280" t="str">
        <f t="shared" si="74"/>
        <v>yes</v>
      </c>
      <c r="G280" t="str">
        <f t="shared" si="75"/>
        <v>No</v>
      </c>
      <c r="H280" t="str">
        <f t="shared" si="76"/>
        <v>No</v>
      </c>
      <c r="I280">
        <f t="shared" si="77"/>
        <v>1</v>
      </c>
      <c r="J280" t="str">
        <f t="shared" si="78"/>
        <v>Yes</v>
      </c>
      <c r="K280" t="str">
        <f t="shared" si="79"/>
        <v>OBESITY</v>
      </c>
      <c r="L280" t="str">
        <f t="shared" si="80"/>
        <v>normal</v>
      </c>
      <c r="M280" s="34">
        <f t="shared" si="81"/>
        <v>36701</v>
      </c>
      <c r="N280" s="36">
        <f t="shared" si="82"/>
        <v>2639.04</v>
      </c>
      <c r="O280" s="23" t="str">
        <f t="shared" si="83"/>
        <v>tier - 2</v>
      </c>
      <c r="P280" s="34" t="str">
        <f t="shared" si="84"/>
        <v>tier - 2</v>
      </c>
      <c r="Q280" s="34" t="str">
        <f t="shared" si="85"/>
        <v>R1012</v>
      </c>
      <c r="R280" s="23">
        <f t="shared" si="86"/>
        <v>22</v>
      </c>
      <c r="Z280" s="1" t="s">
        <v>2097</v>
      </c>
      <c r="AA280" s="1" t="s">
        <v>5260</v>
      </c>
      <c r="AB280" t="s">
        <v>4746</v>
      </c>
      <c r="AC280" t="s">
        <v>5261</v>
      </c>
      <c r="AD280" t="s">
        <v>4971</v>
      </c>
      <c r="AG280" t="s">
        <v>2097</v>
      </c>
      <c r="AH280">
        <v>44.44</v>
      </c>
      <c r="AI280">
        <v>4.9000000000000004</v>
      </c>
      <c r="AJ280" s="20" t="s">
        <v>2382</v>
      </c>
      <c r="AK280" t="s">
        <v>2380</v>
      </c>
      <c r="AL280" t="s">
        <v>2380</v>
      </c>
      <c r="AM280" s="29">
        <v>1</v>
      </c>
      <c r="AN280" s="20" t="s">
        <v>2383</v>
      </c>
      <c r="AO280" s="20" t="str">
        <f t="shared" si="87"/>
        <v>OBESITY</v>
      </c>
      <c r="AP280" s="20" t="str">
        <f t="shared" si="88"/>
        <v>normal</v>
      </c>
      <c r="AS280" t="s">
        <v>305</v>
      </c>
      <c r="AT280">
        <v>2000</v>
      </c>
      <c r="AU280" s="28" t="s">
        <v>18</v>
      </c>
      <c r="AV280">
        <v>24</v>
      </c>
      <c r="AW280">
        <v>1</v>
      </c>
      <c r="AX280" s="38">
        <v>2639.04</v>
      </c>
      <c r="AY280" t="s">
        <v>11</v>
      </c>
      <c r="AZ280" t="s">
        <v>11</v>
      </c>
      <c r="BA280" t="s">
        <v>23</v>
      </c>
      <c r="BB280" s="35">
        <f>DATE(AT280,MATCH(AU280,{"Jan","Feb","Mar","Apr","May","Jun","Jul","Aug","Sep","Oct","Nov","Dec"}, 0),AV280)</f>
        <v>36701</v>
      </c>
      <c r="BC280" s="20">
        <f t="shared" si="89"/>
        <v>22</v>
      </c>
    </row>
    <row r="281" spans="2:55" ht="15.5" hidden="1" x14ac:dyDescent="0.35">
      <c r="B281" s="1" t="s">
        <v>2096</v>
      </c>
      <c r="C281" t="str">
        <f>VLOOKUP(B281,Z280:AE2615,2,FALSE)</f>
        <v>Ozahowski,</v>
      </c>
      <c r="D281">
        <f t="shared" si="72"/>
        <v>28.31</v>
      </c>
      <c r="E281">
        <f t="shared" si="73"/>
        <v>5.33</v>
      </c>
      <c r="F281" t="str">
        <f t="shared" si="74"/>
        <v>No</v>
      </c>
      <c r="G281" t="str">
        <f t="shared" si="75"/>
        <v>No</v>
      </c>
      <c r="H281" t="str">
        <f t="shared" si="76"/>
        <v>No</v>
      </c>
      <c r="I281">
        <f t="shared" si="77"/>
        <v>0</v>
      </c>
      <c r="J281" t="str">
        <f t="shared" si="78"/>
        <v>Yes</v>
      </c>
      <c r="K281" t="str">
        <f t="shared" si="79"/>
        <v>OVER WEIGHT</v>
      </c>
      <c r="L281" t="str">
        <f t="shared" si="80"/>
        <v>normal</v>
      </c>
      <c r="M281" s="34">
        <f t="shared" si="81"/>
        <v>36869</v>
      </c>
      <c r="N281" s="36">
        <f t="shared" si="82"/>
        <v>2643.27</v>
      </c>
      <c r="O281" s="23" t="str">
        <f t="shared" si="83"/>
        <v>tier - 2</v>
      </c>
      <c r="P281" s="34" t="str">
        <f t="shared" si="84"/>
        <v>tier - 1</v>
      </c>
      <c r="Q281" s="34" t="str">
        <f t="shared" si="85"/>
        <v>R1012</v>
      </c>
      <c r="R281" s="23">
        <f t="shared" si="86"/>
        <v>22</v>
      </c>
      <c r="Z281" s="1" t="s">
        <v>2096</v>
      </c>
      <c r="AA281" s="1" t="s">
        <v>5262</v>
      </c>
      <c r="AB281" t="s">
        <v>4746</v>
      </c>
      <c r="AC281" t="s">
        <v>5153</v>
      </c>
      <c r="AG281" t="s">
        <v>2096</v>
      </c>
      <c r="AH281">
        <v>28.31</v>
      </c>
      <c r="AI281">
        <v>5.33</v>
      </c>
      <c r="AJ281" s="20" t="s">
        <v>2380</v>
      </c>
      <c r="AK281" t="s">
        <v>2380</v>
      </c>
      <c r="AL281" t="s">
        <v>2380</v>
      </c>
      <c r="AM281" s="29">
        <v>0</v>
      </c>
      <c r="AN281" s="20" t="s">
        <v>2383</v>
      </c>
      <c r="AO281" s="20" t="str">
        <f t="shared" si="87"/>
        <v>OVER WEIGHT</v>
      </c>
      <c r="AP281" s="20" t="str">
        <f t="shared" si="88"/>
        <v>normal</v>
      </c>
      <c r="AS281" t="s">
        <v>306</v>
      </c>
      <c r="AT281">
        <v>2000</v>
      </c>
      <c r="AU281" s="28" t="s">
        <v>30</v>
      </c>
      <c r="AV281">
        <v>9</v>
      </c>
      <c r="AW281">
        <v>1</v>
      </c>
      <c r="AX281" s="38">
        <v>2643.27</v>
      </c>
      <c r="AY281" t="s">
        <v>11</v>
      </c>
      <c r="AZ281" t="s">
        <v>16</v>
      </c>
      <c r="BA281" t="s">
        <v>23</v>
      </c>
      <c r="BB281" s="35">
        <f>DATE(AT281,MATCH(AU281,{"Jan","Feb","Mar","Apr","May","Jun","Jul","Aug","Sep","Oct","Nov","Dec"}, 0),AV281)</f>
        <v>36869</v>
      </c>
      <c r="BC281" s="20">
        <f t="shared" si="89"/>
        <v>22</v>
      </c>
    </row>
    <row r="282" spans="2:55" ht="15.5" hidden="1" x14ac:dyDescent="0.35">
      <c r="B282" s="1" t="s">
        <v>2095</v>
      </c>
      <c r="C282" t="str">
        <f>VLOOKUP(B282,Z281:AE2616,2,FALSE)</f>
        <v>Guthals,</v>
      </c>
      <c r="D282">
        <f t="shared" si="72"/>
        <v>25.05</v>
      </c>
      <c r="E282">
        <f t="shared" si="73"/>
        <v>4.6100000000000003</v>
      </c>
      <c r="F282" t="str">
        <f t="shared" si="74"/>
        <v>No</v>
      </c>
      <c r="G282" t="str">
        <f t="shared" si="75"/>
        <v>No</v>
      </c>
      <c r="H282" t="str">
        <f t="shared" si="76"/>
        <v>No</v>
      </c>
      <c r="I282">
        <f t="shared" si="77"/>
        <v>2</v>
      </c>
      <c r="J282" t="str">
        <f t="shared" si="78"/>
        <v>Yes</v>
      </c>
      <c r="K282" t="str">
        <f t="shared" si="79"/>
        <v>OVER WEIGHT</v>
      </c>
      <c r="L282" t="str">
        <f t="shared" si="80"/>
        <v>normal</v>
      </c>
      <c r="M282" s="34">
        <f t="shared" si="81"/>
        <v>35282</v>
      </c>
      <c r="N282" s="36">
        <f t="shared" si="82"/>
        <v>2680.95</v>
      </c>
      <c r="O282" s="23" t="str">
        <f t="shared" si="83"/>
        <v>tier - 3</v>
      </c>
      <c r="P282" s="34" t="str">
        <f t="shared" si="84"/>
        <v>tier - 2</v>
      </c>
      <c r="Q282" s="34" t="str">
        <f t="shared" si="85"/>
        <v>R1012</v>
      </c>
      <c r="R282" s="23">
        <f t="shared" si="86"/>
        <v>26</v>
      </c>
      <c r="Z282" s="1" t="s">
        <v>2095</v>
      </c>
      <c r="AA282" s="1" t="s">
        <v>5263</v>
      </c>
      <c r="AB282" t="s">
        <v>4746</v>
      </c>
      <c r="AC282" t="s">
        <v>5264</v>
      </c>
      <c r="AG282" t="s">
        <v>2095</v>
      </c>
      <c r="AH282">
        <v>25.05</v>
      </c>
      <c r="AI282">
        <v>4.6100000000000003</v>
      </c>
      <c r="AJ282" s="20" t="s">
        <v>2380</v>
      </c>
      <c r="AK282" t="s">
        <v>2380</v>
      </c>
      <c r="AL282" t="s">
        <v>2380</v>
      </c>
      <c r="AM282" s="29">
        <v>2</v>
      </c>
      <c r="AN282" s="20" t="s">
        <v>2383</v>
      </c>
      <c r="AO282" s="20" t="str">
        <f t="shared" si="87"/>
        <v>OVER WEIGHT</v>
      </c>
      <c r="AP282" s="20" t="str">
        <f t="shared" si="88"/>
        <v>normal</v>
      </c>
      <c r="AS282" t="s">
        <v>307</v>
      </c>
      <c r="AT282">
        <v>1996</v>
      </c>
      <c r="AU282" s="28" t="s">
        <v>35</v>
      </c>
      <c r="AV282">
        <v>5</v>
      </c>
      <c r="AW282">
        <v>0</v>
      </c>
      <c r="AX282" s="38">
        <v>2680.95</v>
      </c>
      <c r="AY282" t="s">
        <v>12</v>
      </c>
      <c r="AZ282" t="s">
        <v>11</v>
      </c>
      <c r="BA282" t="s">
        <v>23</v>
      </c>
      <c r="BB282" s="35">
        <f>DATE(AT282,MATCH(AU282,{"Jan","Feb","Mar","Apr","May","Jun","Jul","Aug","Sep","Oct","Nov","Dec"}, 0),AV282)</f>
        <v>35282</v>
      </c>
      <c r="BC282" s="20">
        <f t="shared" si="89"/>
        <v>26</v>
      </c>
    </row>
    <row r="283" spans="2:55" ht="15.5" hidden="1" x14ac:dyDescent="0.35">
      <c r="B283" s="1" t="s">
        <v>2094</v>
      </c>
      <c r="C283" t="str">
        <f>VLOOKUP(B283,Z282:AE2617,2,FALSE)</f>
        <v>Yates,</v>
      </c>
      <c r="D283">
        <f t="shared" si="72"/>
        <v>28.34</v>
      </c>
      <c r="E283">
        <f t="shared" si="73"/>
        <v>8.18</v>
      </c>
      <c r="F283" t="str">
        <f t="shared" si="74"/>
        <v>No</v>
      </c>
      <c r="G283" t="str">
        <f t="shared" si="75"/>
        <v>No</v>
      </c>
      <c r="H283" t="str">
        <f t="shared" si="76"/>
        <v>No</v>
      </c>
      <c r="I283">
        <f t="shared" si="77"/>
        <v>0</v>
      </c>
      <c r="J283" t="str">
        <f t="shared" si="78"/>
        <v>Yes</v>
      </c>
      <c r="K283" t="str">
        <f t="shared" si="79"/>
        <v>OVER WEIGHT</v>
      </c>
      <c r="L283" t="str">
        <f t="shared" si="80"/>
        <v>diabeties</v>
      </c>
      <c r="M283" s="34">
        <f t="shared" si="81"/>
        <v>34594</v>
      </c>
      <c r="N283" s="36">
        <f t="shared" si="82"/>
        <v>2684.69</v>
      </c>
      <c r="O283" s="23" t="str">
        <f t="shared" si="83"/>
        <v>tier - 2</v>
      </c>
      <c r="P283" s="34" t="str">
        <f t="shared" si="84"/>
        <v>tier - 2</v>
      </c>
      <c r="Q283" s="34" t="str">
        <f t="shared" si="85"/>
        <v>R1013</v>
      </c>
      <c r="R283" s="23">
        <f t="shared" si="86"/>
        <v>28</v>
      </c>
      <c r="Z283" s="1" t="s">
        <v>2094</v>
      </c>
      <c r="AA283" s="1" t="s">
        <v>5265</v>
      </c>
      <c r="AB283" t="s">
        <v>4746</v>
      </c>
      <c r="AC283" t="s">
        <v>4926</v>
      </c>
      <c r="AD283" t="s">
        <v>4821</v>
      </c>
      <c r="AG283" t="s">
        <v>2094</v>
      </c>
      <c r="AH283">
        <v>28.34</v>
      </c>
      <c r="AI283">
        <v>8.18</v>
      </c>
      <c r="AJ283" s="20" t="s">
        <v>2380</v>
      </c>
      <c r="AK283" t="s">
        <v>2380</v>
      </c>
      <c r="AL283" t="s">
        <v>2380</v>
      </c>
      <c r="AM283" s="29">
        <v>0</v>
      </c>
      <c r="AN283" s="20" t="s">
        <v>2383</v>
      </c>
      <c r="AO283" s="20" t="str">
        <f t="shared" si="87"/>
        <v>OVER WEIGHT</v>
      </c>
      <c r="AP283" s="20" t="str">
        <f t="shared" si="88"/>
        <v>diabeties</v>
      </c>
      <c r="AS283" t="s">
        <v>308</v>
      </c>
      <c r="AT283">
        <v>1994</v>
      </c>
      <c r="AU283" s="28" t="s">
        <v>20</v>
      </c>
      <c r="AV283">
        <v>17</v>
      </c>
      <c r="AW283">
        <v>0</v>
      </c>
      <c r="AX283" s="38">
        <v>2684.69</v>
      </c>
      <c r="AY283" t="s">
        <v>11</v>
      </c>
      <c r="AZ283" t="s">
        <v>11</v>
      </c>
      <c r="BA283" t="s">
        <v>13</v>
      </c>
      <c r="BB283" s="35">
        <f>DATE(AT283,MATCH(AU283,{"Jan","Feb","Mar","Apr","May","Jun","Jul","Aug","Sep","Oct","Nov","Dec"}, 0),AV283)</f>
        <v>34594</v>
      </c>
      <c r="BC283" s="20">
        <f t="shared" si="89"/>
        <v>28</v>
      </c>
    </row>
    <row r="284" spans="2:55" ht="15.5" hidden="1" x14ac:dyDescent="0.35">
      <c r="B284" s="1" t="s">
        <v>2093</v>
      </c>
      <c r="C284" t="str">
        <f>VLOOKUP(B284,Z283:AE2618,2,FALSE)</f>
        <v>Samuelson,</v>
      </c>
      <c r="D284">
        <f t="shared" si="72"/>
        <v>17.765000000000001</v>
      </c>
      <c r="E284">
        <f t="shared" si="73"/>
        <v>5.62</v>
      </c>
      <c r="F284" t="str">
        <f t="shared" si="74"/>
        <v>No</v>
      </c>
      <c r="G284" t="str">
        <f t="shared" si="75"/>
        <v>No</v>
      </c>
      <c r="H284" t="str">
        <f t="shared" si="76"/>
        <v>No</v>
      </c>
      <c r="I284">
        <f t="shared" si="77"/>
        <v>0</v>
      </c>
      <c r="J284" t="str">
        <f t="shared" si="78"/>
        <v>Yes</v>
      </c>
      <c r="K284" t="str">
        <f t="shared" si="79"/>
        <v>under weight</v>
      </c>
      <c r="L284" t="str">
        <f t="shared" si="80"/>
        <v>normal</v>
      </c>
      <c r="M284" s="34">
        <f t="shared" si="81"/>
        <v>34609</v>
      </c>
      <c r="N284" s="36">
        <f t="shared" si="82"/>
        <v>2689.5</v>
      </c>
      <c r="O284" s="23" t="str">
        <f t="shared" si="83"/>
        <v>tier - 3</v>
      </c>
      <c r="P284" s="34" t="str">
        <f t="shared" si="84"/>
        <v>tier - 2</v>
      </c>
      <c r="Q284" s="34" t="str">
        <f t="shared" si="85"/>
        <v>R1013</v>
      </c>
      <c r="R284" s="23">
        <f t="shared" si="86"/>
        <v>28</v>
      </c>
      <c r="Z284" s="1" t="s">
        <v>2093</v>
      </c>
      <c r="AA284" s="1" t="s">
        <v>5108</v>
      </c>
      <c r="AB284" t="s">
        <v>4743</v>
      </c>
      <c r="AC284" t="s">
        <v>5266</v>
      </c>
      <c r="AG284" t="s">
        <v>2093</v>
      </c>
      <c r="AH284">
        <v>17.765000000000001</v>
      </c>
      <c r="AI284">
        <v>5.62</v>
      </c>
      <c r="AJ284" s="20" t="s">
        <v>2380</v>
      </c>
      <c r="AK284" t="s">
        <v>2380</v>
      </c>
      <c r="AL284" t="s">
        <v>2380</v>
      </c>
      <c r="AM284" s="29">
        <v>0</v>
      </c>
      <c r="AN284" s="20" t="s">
        <v>2383</v>
      </c>
      <c r="AO284" s="20" t="str">
        <f t="shared" si="87"/>
        <v>under weight</v>
      </c>
      <c r="AP284" s="20" t="str">
        <f t="shared" si="88"/>
        <v>normal</v>
      </c>
      <c r="AS284" t="s">
        <v>309</v>
      </c>
      <c r="AT284">
        <v>1994</v>
      </c>
      <c r="AU284" s="28" t="s">
        <v>37</v>
      </c>
      <c r="AV284">
        <v>2</v>
      </c>
      <c r="AW284">
        <v>0</v>
      </c>
      <c r="AX284" s="38">
        <v>2689.5</v>
      </c>
      <c r="AY284" t="s">
        <v>12</v>
      </c>
      <c r="AZ284" t="s">
        <v>11</v>
      </c>
      <c r="BA284" t="s">
        <v>13</v>
      </c>
      <c r="BB284" s="35">
        <f>DATE(AT284,MATCH(AU284,{"Jan","Feb","Mar","Apr","May","Jun","Jul","Aug","Sep","Oct","Nov","Dec"}, 0),AV284)</f>
        <v>34609</v>
      </c>
      <c r="BC284" s="20">
        <f t="shared" si="89"/>
        <v>28</v>
      </c>
    </row>
    <row r="285" spans="2:55" ht="15.5" hidden="1" x14ac:dyDescent="0.35">
      <c r="B285" s="1" t="s">
        <v>2092</v>
      </c>
      <c r="C285" t="str">
        <f>VLOOKUP(B285,Z284:AE2619,2,FALSE)</f>
        <v>Lemos,</v>
      </c>
      <c r="D285">
        <f t="shared" si="72"/>
        <v>36.119999999999997</v>
      </c>
      <c r="E285">
        <f t="shared" si="73"/>
        <v>5.82</v>
      </c>
      <c r="F285" t="str">
        <f t="shared" si="74"/>
        <v>No</v>
      </c>
      <c r="G285" t="str">
        <f t="shared" si="75"/>
        <v>No</v>
      </c>
      <c r="H285" t="str">
        <f t="shared" si="76"/>
        <v>No</v>
      </c>
      <c r="I285">
        <f t="shared" si="77"/>
        <v>0</v>
      </c>
      <c r="J285" t="str">
        <f t="shared" si="78"/>
        <v>Yes</v>
      </c>
      <c r="K285" t="str">
        <f t="shared" si="79"/>
        <v>OBESITY</v>
      </c>
      <c r="L285" t="str">
        <f t="shared" si="80"/>
        <v>pre diabeties</v>
      </c>
      <c r="M285" s="34">
        <f t="shared" si="81"/>
        <v>36322</v>
      </c>
      <c r="N285" s="36">
        <f t="shared" si="82"/>
        <v>2690.11</v>
      </c>
      <c r="O285" s="23" t="str">
        <f t="shared" si="83"/>
        <v>tier - 2</v>
      </c>
      <c r="P285" s="34" t="str">
        <f t="shared" si="84"/>
        <v>tier - 2</v>
      </c>
      <c r="Q285" s="34" t="str">
        <f t="shared" si="85"/>
        <v>R1012</v>
      </c>
      <c r="R285" s="23">
        <f t="shared" si="86"/>
        <v>23</v>
      </c>
      <c r="Z285" s="1" t="s">
        <v>2092</v>
      </c>
      <c r="AA285" s="1" t="s">
        <v>5267</v>
      </c>
      <c r="AB285" t="s">
        <v>4746</v>
      </c>
      <c r="AC285" t="s">
        <v>5139</v>
      </c>
      <c r="AD285" t="s">
        <v>4910</v>
      </c>
      <c r="AG285" t="s">
        <v>2092</v>
      </c>
      <c r="AH285">
        <v>36.119999999999997</v>
      </c>
      <c r="AI285">
        <v>5.82</v>
      </c>
      <c r="AJ285" s="20" t="s">
        <v>2380</v>
      </c>
      <c r="AK285" t="s">
        <v>2380</v>
      </c>
      <c r="AL285" t="s">
        <v>2380</v>
      </c>
      <c r="AM285" s="29">
        <v>0</v>
      </c>
      <c r="AN285" s="20" t="s">
        <v>2383</v>
      </c>
      <c r="AO285" s="20" t="str">
        <f t="shared" si="87"/>
        <v>OBESITY</v>
      </c>
      <c r="AP285" s="20" t="str">
        <f t="shared" si="88"/>
        <v>pre diabeties</v>
      </c>
      <c r="AS285" t="s">
        <v>310</v>
      </c>
      <c r="AT285">
        <v>1999</v>
      </c>
      <c r="AU285" s="28" t="s">
        <v>18</v>
      </c>
      <c r="AV285">
        <v>11</v>
      </c>
      <c r="AW285">
        <v>0</v>
      </c>
      <c r="AX285" s="38">
        <v>2690.11</v>
      </c>
      <c r="AY285" t="s">
        <v>11</v>
      </c>
      <c r="AZ285" t="s">
        <v>11</v>
      </c>
      <c r="BA285" t="s">
        <v>23</v>
      </c>
      <c r="BB285" s="35">
        <f>DATE(AT285,MATCH(AU285,{"Jan","Feb","Mar","Apr","May","Jun","Jul","Aug","Sep","Oct","Nov","Dec"}, 0),AV285)</f>
        <v>36322</v>
      </c>
      <c r="BC285" s="20">
        <f t="shared" si="89"/>
        <v>23</v>
      </c>
    </row>
    <row r="286" spans="2:55" ht="15.5" hidden="1" x14ac:dyDescent="0.35">
      <c r="B286" s="1" t="s">
        <v>2091</v>
      </c>
      <c r="C286" t="str">
        <f>VLOOKUP(B286,Z285:AE2620,2,FALSE)</f>
        <v>Seynders,</v>
      </c>
      <c r="D286">
        <f t="shared" si="72"/>
        <v>23.19</v>
      </c>
      <c r="E286">
        <f t="shared" si="73"/>
        <v>7.66</v>
      </c>
      <c r="F286" t="str">
        <f t="shared" si="74"/>
        <v>No</v>
      </c>
      <c r="G286" t="str">
        <f t="shared" si="75"/>
        <v>No</v>
      </c>
      <c r="H286" t="str">
        <f t="shared" si="76"/>
        <v>No</v>
      </c>
      <c r="I286">
        <f t="shared" si="77"/>
        <v>0</v>
      </c>
      <c r="J286" t="str">
        <f t="shared" si="78"/>
        <v>Yes</v>
      </c>
      <c r="K286" t="str">
        <f t="shared" si="79"/>
        <v>Normal weight</v>
      </c>
      <c r="L286" t="str">
        <f t="shared" si="80"/>
        <v>diabeties</v>
      </c>
      <c r="M286" s="34">
        <f t="shared" si="81"/>
        <v>35229</v>
      </c>
      <c r="N286" s="36">
        <f t="shared" si="82"/>
        <v>2699.57</v>
      </c>
      <c r="O286" s="23" t="str">
        <f t="shared" si="83"/>
        <v>tier - 2</v>
      </c>
      <c r="P286" s="34" t="str">
        <f t="shared" si="84"/>
        <v>tier - 1</v>
      </c>
      <c r="Q286" s="34" t="str">
        <f t="shared" si="85"/>
        <v>R1012</v>
      </c>
      <c r="R286" s="23">
        <f t="shared" si="86"/>
        <v>26</v>
      </c>
      <c r="Z286" s="1" t="s">
        <v>2091</v>
      </c>
      <c r="AA286" s="1" t="s">
        <v>5268</v>
      </c>
      <c r="AB286" t="s">
        <v>4743</v>
      </c>
      <c r="AC286" t="s">
        <v>5269</v>
      </c>
      <c r="AD286" t="s">
        <v>4826</v>
      </c>
      <c r="AG286" t="s">
        <v>2091</v>
      </c>
      <c r="AH286">
        <v>23.19</v>
      </c>
      <c r="AI286">
        <v>7.66</v>
      </c>
      <c r="AJ286" s="20" t="s">
        <v>2380</v>
      </c>
      <c r="AK286" t="s">
        <v>2380</v>
      </c>
      <c r="AL286" t="s">
        <v>2380</v>
      </c>
      <c r="AM286" s="29">
        <v>0</v>
      </c>
      <c r="AN286" s="20" t="s">
        <v>2383</v>
      </c>
      <c r="AO286" s="20" t="str">
        <f t="shared" si="87"/>
        <v>Normal weight</v>
      </c>
      <c r="AP286" s="20" t="str">
        <f t="shared" si="88"/>
        <v>diabeties</v>
      </c>
      <c r="AS286" t="s">
        <v>311</v>
      </c>
      <c r="AT286">
        <v>1996</v>
      </c>
      <c r="AU286" s="28" t="s">
        <v>18</v>
      </c>
      <c r="AV286">
        <v>13</v>
      </c>
      <c r="AW286">
        <v>0</v>
      </c>
      <c r="AX286" s="38">
        <v>2699.57</v>
      </c>
      <c r="AY286" t="s">
        <v>11</v>
      </c>
      <c r="AZ286" t="s">
        <v>16</v>
      </c>
      <c r="BA286" t="s">
        <v>23</v>
      </c>
      <c r="BB286" s="35">
        <f>DATE(AT286,MATCH(AU286,{"Jan","Feb","Mar","Apr","May","Jun","Jul","Aug","Sep","Oct","Nov","Dec"}, 0),AV286)</f>
        <v>35229</v>
      </c>
      <c r="BC286" s="20">
        <f t="shared" si="89"/>
        <v>26</v>
      </c>
    </row>
    <row r="287" spans="2:55" ht="15.5" hidden="1" x14ac:dyDescent="0.35">
      <c r="B287" s="1" t="s">
        <v>2090</v>
      </c>
      <c r="C287" t="str">
        <f>VLOOKUP(B287,Z286:AE2621,2,FALSE)</f>
        <v>Saunders,</v>
      </c>
      <c r="D287">
        <f t="shared" si="72"/>
        <v>35.99</v>
      </c>
      <c r="E287">
        <f t="shared" si="73"/>
        <v>4.2300000000000004</v>
      </c>
      <c r="F287" t="str">
        <f t="shared" si="74"/>
        <v>No</v>
      </c>
      <c r="G287" t="str">
        <f t="shared" si="75"/>
        <v>No</v>
      </c>
      <c r="H287" t="str">
        <f t="shared" si="76"/>
        <v>No</v>
      </c>
      <c r="I287">
        <f t="shared" si="77"/>
        <v>0</v>
      </c>
      <c r="J287" t="str">
        <f t="shared" si="78"/>
        <v>Yes</v>
      </c>
      <c r="K287" t="str">
        <f t="shared" si="79"/>
        <v>OBESITY</v>
      </c>
      <c r="L287" t="str">
        <f t="shared" si="80"/>
        <v>normal</v>
      </c>
      <c r="M287" s="34">
        <f t="shared" si="81"/>
        <v>37819</v>
      </c>
      <c r="N287" s="36">
        <f t="shared" si="82"/>
        <v>2709.11</v>
      </c>
      <c r="O287" s="23" t="str">
        <f t="shared" si="83"/>
        <v>tier - 2</v>
      </c>
      <c r="P287" s="34" t="str">
        <f t="shared" si="84"/>
        <v>tier - 2</v>
      </c>
      <c r="Q287" s="34" t="str">
        <f t="shared" si="85"/>
        <v>R1012</v>
      </c>
      <c r="R287" s="23">
        <f t="shared" si="86"/>
        <v>19</v>
      </c>
      <c r="Z287" s="1" t="s">
        <v>2090</v>
      </c>
      <c r="AA287" s="1" t="s">
        <v>4946</v>
      </c>
      <c r="AB287" t="s">
        <v>4746</v>
      </c>
      <c r="AC287" t="s">
        <v>4985</v>
      </c>
      <c r="AD287" t="s">
        <v>4834</v>
      </c>
      <c r="AG287" t="s">
        <v>2090</v>
      </c>
      <c r="AH287">
        <v>35.99</v>
      </c>
      <c r="AI287">
        <v>4.2300000000000004</v>
      </c>
      <c r="AJ287" s="20" t="s">
        <v>2380</v>
      </c>
      <c r="AK287" t="s">
        <v>2380</v>
      </c>
      <c r="AL287" t="s">
        <v>2380</v>
      </c>
      <c r="AM287" s="29">
        <v>0</v>
      </c>
      <c r="AN287" s="20" t="s">
        <v>2383</v>
      </c>
      <c r="AO287" s="20" t="str">
        <f t="shared" si="87"/>
        <v>OBESITY</v>
      </c>
      <c r="AP287" s="20" t="str">
        <f t="shared" si="88"/>
        <v>normal</v>
      </c>
      <c r="AS287" t="s">
        <v>312</v>
      </c>
      <c r="AT287">
        <v>2003</v>
      </c>
      <c r="AU287" s="28" t="s">
        <v>10</v>
      </c>
      <c r="AV287">
        <v>17</v>
      </c>
      <c r="AW287">
        <v>1</v>
      </c>
      <c r="AX287" s="38">
        <v>2709.11</v>
      </c>
      <c r="AY287" t="s">
        <v>11</v>
      </c>
      <c r="AZ287" t="s">
        <v>11</v>
      </c>
      <c r="BA287" t="s">
        <v>23</v>
      </c>
      <c r="BB287" s="35">
        <f>DATE(AT287,MATCH(AU287,{"Jan","Feb","Mar","Apr","May","Jun","Jul","Aug","Sep","Oct","Nov","Dec"}, 0),AV287)</f>
        <v>37819</v>
      </c>
      <c r="BC287" s="20">
        <f t="shared" si="89"/>
        <v>19</v>
      </c>
    </row>
    <row r="288" spans="2:55" ht="15.5" hidden="1" x14ac:dyDescent="0.35">
      <c r="B288" s="1" t="s">
        <v>2089</v>
      </c>
      <c r="C288" t="str">
        <f>VLOOKUP(B288,Z287:AE2622,2,FALSE)</f>
        <v>Walker,</v>
      </c>
      <c r="D288">
        <f t="shared" si="72"/>
        <v>30.25</v>
      </c>
      <c r="E288">
        <f t="shared" si="73"/>
        <v>5.58</v>
      </c>
      <c r="F288" t="str">
        <f t="shared" si="74"/>
        <v>No</v>
      </c>
      <c r="G288" t="str">
        <f t="shared" si="75"/>
        <v>No</v>
      </c>
      <c r="H288" t="str">
        <f t="shared" si="76"/>
        <v>Yes</v>
      </c>
      <c r="I288">
        <f t="shared" si="77"/>
        <v>1</v>
      </c>
      <c r="J288" t="str">
        <f t="shared" si="78"/>
        <v>Yes</v>
      </c>
      <c r="K288" t="str">
        <f t="shared" si="79"/>
        <v>OBESITY</v>
      </c>
      <c r="L288" t="str">
        <f t="shared" si="80"/>
        <v>normal</v>
      </c>
      <c r="M288" s="34">
        <f t="shared" si="81"/>
        <v>37946</v>
      </c>
      <c r="N288" s="36">
        <f t="shared" si="82"/>
        <v>2709.24</v>
      </c>
      <c r="O288" s="23" t="str">
        <f t="shared" si="83"/>
        <v>tier - 2</v>
      </c>
      <c r="P288" s="34" t="str">
        <f t="shared" si="84"/>
        <v>tier - 2</v>
      </c>
      <c r="Q288" s="34" t="str">
        <f t="shared" si="85"/>
        <v>R1012</v>
      </c>
      <c r="R288" s="23">
        <f t="shared" si="86"/>
        <v>19</v>
      </c>
      <c r="Z288" s="1" t="s">
        <v>2089</v>
      </c>
      <c r="AA288" s="1" t="s">
        <v>5270</v>
      </c>
      <c r="AB288" t="s">
        <v>4746</v>
      </c>
      <c r="AC288" t="s">
        <v>5271</v>
      </c>
      <c r="AD288" t="s">
        <v>4816</v>
      </c>
      <c r="AG288" t="s">
        <v>2089</v>
      </c>
      <c r="AH288">
        <v>30.25</v>
      </c>
      <c r="AI288">
        <v>5.58</v>
      </c>
      <c r="AJ288" s="20" t="s">
        <v>2380</v>
      </c>
      <c r="AK288" t="s">
        <v>2380</v>
      </c>
      <c r="AL288" t="s">
        <v>2383</v>
      </c>
      <c r="AM288" s="29">
        <v>1</v>
      </c>
      <c r="AN288" s="20" t="s">
        <v>2383</v>
      </c>
      <c r="AO288" s="20" t="str">
        <f t="shared" si="87"/>
        <v>OBESITY</v>
      </c>
      <c r="AP288" s="20" t="str">
        <f t="shared" si="88"/>
        <v>normal</v>
      </c>
      <c r="AS288" t="s">
        <v>313</v>
      </c>
      <c r="AT288">
        <v>2003</v>
      </c>
      <c r="AU288" s="28" t="s">
        <v>15</v>
      </c>
      <c r="AV288">
        <v>21</v>
      </c>
      <c r="AW288">
        <v>1</v>
      </c>
      <c r="AX288" s="38">
        <v>2709.24</v>
      </c>
      <c r="AY288" t="s">
        <v>11</v>
      </c>
      <c r="AZ288" t="s">
        <v>11</v>
      </c>
      <c r="BA288" t="s">
        <v>23</v>
      </c>
      <c r="BB288" s="35">
        <f>DATE(AT288,MATCH(AU288,{"Jan","Feb","Mar","Apr","May","Jun","Jul","Aug","Sep","Oct","Nov","Dec"}, 0),AV288)</f>
        <v>37946</v>
      </c>
      <c r="BC288" s="20">
        <f t="shared" si="89"/>
        <v>19</v>
      </c>
    </row>
    <row r="289" spans="2:55" ht="15.5" x14ac:dyDescent="0.35">
      <c r="B289" s="1" t="s">
        <v>2088</v>
      </c>
      <c r="C289" t="str">
        <f>VLOOKUP(B289,Z288:AE2623,2,FALSE)</f>
        <v>Lam,</v>
      </c>
      <c r="D289">
        <f t="shared" si="72"/>
        <v>26.24</v>
      </c>
      <c r="E289">
        <f t="shared" si="73"/>
        <v>6.26</v>
      </c>
      <c r="F289" t="str">
        <f t="shared" si="74"/>
        <v>yes</v>
      </c>
      <c r="G289" t="str">
        <f t="shared" si="75"/>
        <v>No</v>
      </c>
      <c r="H289" t="str">
        <f t="shared" si="76"/>
        <v>No</v>
      </c>
      <c r="I289">
        <f t="shared" si="77"/>
        <v>0</v>
      </c>
      <c r="J289" t="str">
        <f t="shared" si="78"/>
        <v>Yes</v>
      </c>
      <c r="K289" t="str">
        <f t="shared" si="79"/>
        <v>OVER WEIGHT</v>
      </c>
      <c r="L289" t="str">
        <f t="shared" si="80"/>
        <v>pre diabeties</v>
      </c>
      <c r="M289" s="34">
        <f t="shared" si="81"/>
        <v>37956</v>
      </c>
      <c r="N289" s="36">
        <f t="shared" si="82"/>
        <v>2710.83</v>
      </c>
      <c r="O289" s="23" t="str">
        <f t="shared" si="83"/>
        <v>tier - 2</v>
      </c>
      <c r="P289" s="34" t="str">
        <f t="shared" si="84"/>
        <v>tier - 3</v>
      </c>
      <c r="Q289" s="34" t="str">
        <f t="shared" si="85"/>
        <v>R1012</v>
      </c>
      <c r="R289" s="23">
        <f t="shared" si="86"/>
        <v>19</v>
      </c>
      <c r="Z289" s="1" t="s">
        <v>2088</v>
      </c>
      <c r="AA289" s="1" t="s">
        <v>5272</v>
      </c>
      <c r="AB289" t="s">
        <v>4746</v>
      </c>
      <c r="AC289" t="s">
        <v>5050</v>
      </c>
      <c r="AD289" t="s">
        <v>4883</v>
      </c>
      <c r="AG289" t="s">
        <v>2088</v>
      </c>
      <c r="AH289">
        <v>26.24</v>
      </c>
      <c r="AI289">
        <v>6.26</v>
      </c>
      <c r="AJ289" s="20" t="s">
        <v>2382</v>
      </c>
      <c r="AK289" t="s">
        <v>2380</v>
      </c>
      <c r="AL289" t="s">
        <v>2380</v>
      </c>
      <c r="AM289" s="29">
        <v>0</v>
      </c>
      <c r="AN289" s="20" t="s">
        <v>2383</v>
      </c>
      <c r="AO289" s="20" t="str">
        <f t="shared" si="87"/>
        <v>OVER WEIGHT</v>
      </c>
      <c r="AP289" s="20" t="str">
        <f t="shared" si="88"/>
        <v>pre diabeties</v>
      </c>
      <c r="AS289" t="s">
        <v>314</v>
      </c>
      <c r="AT289">
        <v>2003</v>
      </c>
      <c r="AU289" s="28" t="s">
        <v>30</v>
      </c>
      <c r="AV289">
        <v>1</v>
      </c>
      <c r="AW289">
        <v>1</v>
      </c>
      <c r="AX289" s="38">
        <v>2710.83</v>
      </c>
      <c r="AY289" t="s">
        <v>11</v>
      </c>
      <c r="AZ289" t="s">
        <v>12</v>
      </c>
      <c r="BA289" t="s">
        <v>23</v>
      </c>
      <c r="BB289" s="35">
        <f>DATE(AT289,MATCH(AU289,{"Jan","Feb","Mar","Apr","May","Jun","Jul","Aug","Sep","Oct","Nov","Dec"}, 0),AV289)</f>
        <v>37956</v>
      </c>
      <c r="BC289" s="20">
        <f t="shared" si="89"/>
        <v>19</v>
      </c>
    </row>
    <row r="290" spans="2:55" ht="15.5" hidden="1" x14ac:dyDescent="0.35">
      <c r="B290" s="1" t="s">
        <v>2087</v>
      </c>
      <c r="C290" t="str">
        <f>VLOOKUP(B290,Z289:AE2624,2,FALSE)</f>
        <v>Sweigart,</v>
      </c>
      <c r="D290">
        <f t="shared" si="72"/>
        <v>31.36</v>
      </c>
      <c r="E290">
        <f t="shared" si="73"/>
        <v>10.6</v>
      </c>
      <c r="F290" t="str">
        <f t="shared" si="74"/>
        <v>yes</v>
      </c>
      <c r="G290" t="str">
        <f t="shared" si="75"/>
        <v>No</v>
      </c>
      <c r="H290" t="str">
        <f t="shared" si="76"/>
        <v>No</v>
      </c>
      <c r="I290">
        <f t="shared" si="77"/>
        <v>0</v>
      </c>
      <c r="J290" t="str">
        <f t="shared" si="78"/>
        <v>Yes</v>
      </c>
      <c r="K290" t="str">
        <f t="shared" si="79"/>
        <v>OBESITY</v>
      </c>
      <c r="L290" t="str">
        <f t="shared" si="80"/>
        <v>diabeties</v>
      </c>
      <c r="M290" s="34">
        <f t="shared" si="81"/>
        <v>37839</v>
      </c>
      <c r="N290" s="36">
        <f t="shared" si="82"/>
        <v>2719.28</v>
      </c>
      <c r="O290" s="23" t="str">
        <f t="shared" si="83"/>
        <v>tier - 2</v>
      </c>
      <c r="P290" s="34" t="str">
        <f t="shared" si="84"/>
        <v>tier - 2</v>
      </c>
      <c r="Q290" s="34" t="str">
        <f t="shared" si="85"/>
        <v>R1012</v>
      </c>
      <c r="R290" s="23">
        <f t="shared" si="86"/>
        <v>19</v>
      </c>
      <c r="Z290" s="1" t="s">
        <v>2087</v>
      </c>
      <c r="AA290" s="1" t="s">
        <v>5273</v>
      </c>
      <c r="AB290" t="s">
        <v>4746</v>
      </c>
      <c r="AC290" t="s">
        <v>5274</v>
      </c>
      <c r="AG290" t="s">
        <v>2087</v>
      </c>
      <c r="AH290">
        <v>31.36</v>
      </c>
      <c r="AI290">
        <v>10.6</v>
      </c>
      <c r="AJ290" s="20" t="s">
        <v>2382</v>
      </c>
      <c r="AK290" t="s">
        <v>2380</v>
      </c>
      <c r="AL290" t="s">
        <v>2380</v>
      </c>
      <c r="AM290" s="29">
        <v>0</v>
      </c>
      <c r="AN290" s="20" t="s">
        <v>2383</v>
      </c>
      <c r="AO290" s="20" t="str">
        <f t="shared" si="87"/>
        <v>OBESITY</v>
      </c>
      <c r="AP290" s="20" t="str">
        <f t="shared" si="88"/>
        <v>diabeties</v>
      </c>
      <c r="AS290" t="s">
        <v>315</v>
      </c>
      <c r="AT290">
        <v>2003</v>
      </c>
      <c r="AU290" s="28" t="s">
        <v>35</v>
      </c>
      <c r="AV290">
        <v>6</v>
      </c>
      <c r="AW290">
        <v>1</v>
      </c>
      <c r="AX290" s="38">
        <v>2719.28</v>
      </c>
      <c r="AY290" t="s">
        <v>11</v>
      </c>
      <c r="AZ290" t="s">
        <v>11</v>
      </c>
      <c r="BA290" t="s">
        <v>23</v>
      </c>
      <c r="BB290" s="35">
        <f>DATE(AT290,MATCH(AU290,{"Jan","Feb","Mar","Apr","May","Jun","Jul","Aug","Sep","Oct","Nov","Dec"}, 0),AV290)</f>
        <v>37839</v>
      </c>
      <c r="BC290" s="20">
        <f t="shared" si="89"/>
        <v>19</v>
      </c>
    </row>
    <row r="291" spans="2:55" ht="15.5" hidden="1" x14ac:dyDescent="0.35">
      <c r="B291" s="1" t="s">
        <v>2086</v>
      </c>
      <c r="C291" t="str">
        <f>VLOOKUP(B291,Z290:AE2625,2,FALSE)</f>
        <v>Sieczkowski,</v>
      </c>
      <c r="D291">
        <f t="shared" si="72"/>
        <v>25.69</v>
      </c>
      <c r="E291">
        <f t="shared" si="73"/>
        <v>4.78</v>
      </c>
      <c r="F291" t="str">
        <f t="shared" si="74"/>
        <v>yes</v>
      </c>
      <c r="G291" t="str">
        <f t="shared" si="75"/>
        <v>No</v>
      </c>
      <c r="H291" t="str">
        <f t="shared" si="76"/>
        <v>No</v>
      </c>
      <c r="I291">
        <f t="shared" si="77"/>
        <v>0</v>
      </c>
      <c r="J291" t="str">
        <f t="shared" si="78"/>
        <v>Yes</v>
      </c>
      <c r="K291" t="str">
        <f t="shared" si="79"/>
        <v>OVER WEIGHT</v>
      </c>
      <c r="L291" t="str">
        <f t="shared" si="80"/>
        <v>normal</v>
      </c>
      <c r="M291" s="34">
        <f t="shared" si="81"/>
        <v>35733</v>
      </c>
      <c r="N291" s="36">
        <f t="shared" si="82"/>
        <v>2721.32</v>
      </c>
      <c r="O291" s="23" t="str">
        <f t="shared" si="83"/>
        <v>tier - 1</v>
      </c>
      <c r="P291" s="34" t="str">
        <f t="shared" si="84"/>
        <v>tier - 3</v>
      </c>
      <c r="Q291" s="34" t="str">
        <f t="shared" si="85"/>
        <v>R1014</v>
      </c>
      <c r="R291" s="23">
        <f t="shared" si="86"/>
        <v>25</v>
      </c>
      <c r="Z291" s="1" t="s">
        <v>2086</v>
      </c>
      <c r="AA291" s="1" t="s">
        <v>5275</v>
      </c>
      <c r="AB291" t="s">
        <v>4743</v>
      </c>
      <c r="AC291" t="s">
        <v>4771</v>
      </c>
      <c r="AG291" t="s">
        <v>2086</v>
      </c>
      <c r="AH291">
        <v>25.69</v>
      </c>
      <c r="AI291">
        <v>4.78</v>
      </c>
      <c r="AJ291" s="20" t="s">
        <v>2382</v>
      </c>
      <c r="AK291" t="s">
        <v>2380</v>
      </c>
      <c r="AL291" t="s">
        <v>2380</v>
      </c>
      <c r="AM291" s="29">
        <v>0</v>
      </c>
      <c r="AN291" s="20" t="s">
        <v>2383</v>
      </c>
      <c r="AO291" s="20" t="str">
        <f t="shared" si="87"/>
        <v>OVER WEIGHT</v>
      </c>
      <c r="AP291" s="20" t="str">
        <f t="shared" si="88"/>
        <v>normal</v>
      </c>
      <c r="AS291" t="s">
        <v>316</v>
      </c>
      <c r="AT291">
        <v>1997</v>
      </c>
      <c r="AU291" s="28" t="s">
        <v>37</v>
      </c>
      <c r="AV291">
        <v>30</v>
      </c>
      <c r="AW291">
        <v>0</v>
      </c>
      <c r="AX291" s="38">
        <v>2721.32</v>
      </c>
      <c r="AY291" t="s">
        <v>16</v>
      </c>
      <c r="AZ291" t="s">
        <v>12</v>
      </c>
      <c r="BA291" t="s">
        <v>276</v>
      </c>
      <c r="BB291" s="35">
        <f>DATE(AT291,MATCH(AU291,{"Jan","Feb","Mar","Apr","May","Jun","Jul","Aug","Sep","Oct","Nov","Dec"}, 0),AV291)</f>
        <v>35733</v>
      </c>
      <c r="BC291" s="20">
        <f t="shared" si="89"/>
        <v>25</v>
      </c>
    </row>
    <row r="292" spans="2:55" ht="15.5" x14ac:dyDescent="0.35">
      <c r="B292" s="1" t="s">
        <v>2085</v>
      </c>
      <c r="C292" t="str">
        <f>VLOOKUP(B292,Z291:AE2626,2,FALSE)</f>
        <v>Jurgens,</v>
      </c>
      <c r="D292">
        <f t="shared" si="72"/>
        <v>25.46</v>
      </c>
      <c r="E292">
        <f t="shared" si="73"/>
        <v>6.03</v>
      </c>
      <c r="F292" t="str">
        <f t="shared" si="74"/>
        <v>No</v>
      </c>
      <c r="G292" t="str">
        <f t="shared" si="75"/>
        <v>No</v>
      </c>
      <c r="H292" t="str">
        <f t="shared" si="76"/>
        <v>No</v>
      </c>
      <c r="I292">
        <f t="shared" si="77"/>
        <v>2</v>
      </c>
      <c r="J292" t="str">
        <f t="shared" si="78"/>
        <v>Yes</v>
      </c>
      <c r="K292" t="str">
        <f t="shared" si="79"/>
        <v>OVER WEIGHT</v>
      </c>
      <c r="L292" t="str">
        <f t="shared" si="80"/>
        <v>pre diabeties</v>
      </c>
      <c r="M292" s="34">
        <f t="shared" si="81"/>
        <v>32375</v>
      </c>
      <c r="N292" s="36">
        <f t="shared" si="82"/>
        <v>2726.06</v>
      </c>
      <c r="O292" s="23" t="str">
        <f t="shared" si="83"/>
        <v>tier - 2</v>
      </c>
      <c r="P292" s="34" t="str">
        <f t="shared" si="84"/>
        <v>tier - 2</v>
      </c>
      <c r="Q292" s="34" t="str">
        <f t="shared" si="85"/>
        <v>R1013</v>
      </c>
      <c r="R292" s="23">
        <f t="shared" si="86"/>
        <v>34</v>
      </c>
      <c r="Z292" s="1" t="s">
        <v>2085</v>
      </c>
      <c r="AA292" s="1" t="s">
        <v>5276</v>
      </c>
      <c r="AB292" t="s">
        <v>4743</v>
      </c>
      <c r="AC292" t="s">
        <v>5277</v>
      </c>
      <c r="AD292" t="s">
        <v>4831</v>
      </c>
      <c r="AG292" t="s">
        <v>2085</v>
      </c>
      <c r="AH292">
        <v>25.46</v>
      </c>
      <c r="AI292">
        <v>6.03</v>
      </c>
      <c r="AJ292" s="20" t="s">
        <v>2380</v>
      </c>
      <c r="AK292" t="s">
        <v>2380</v>
      </c>
      <c r="AL292" t="s">
        <v>2380</v>
      </c>
      <c r="AM292" s="29">
        <v>2</v>
      </c>
      <c r="AN292" s="20" t="s">
        <v>2383</v>
      </c>
      <c r="AO292" s="20" t="str">
        <f t="shared" si="87"/>
        <v>OVER WEIGHT</v>
      </c>
      <c r="AP292" s="20" t="str">
        <f t="shared" si="88"/>
        <v>pre diabeties</v>
      </c>
      <c r="AS292" t="s">
        <v>317</v>
      </c>
      <c r="AT292">
        <v>1988</v>
      </c>
      <c r="AU292" s="28" t="s">
        <v>35</v>
      </c>
      <c r="AV292">
        <v>20</v>
      </c>
      <c r="AW292">
        <v>3</v>
      </c>
      <c r="AX292" s="38">
        <v>2726.06</v>
      </c>
      <c r="AY292" t="s">
        <v>11</v>
      </c>
      <c r="AZ292" t="s">
        <v>11</v>
      </c>
      <c r="BA292" t="s">
        <v>13</v>
      </c>
      <c r="BB292" s="35">
        <f>DATE(AT292,MATCH(AU292,{"Jan","Feb","Mar","Apr","May","Jun","Jul","Aug","Sep","Oct","Nov","Dec"}, 0),AV292)</f>
        <v>32375</v>
      </c>
      <c r="BC292" s="20">
        <f t="shared" si="89"/>
        <v>34</v>
      </c>
    </row>
    <row r="293" spans="2:55" ht="15.5" hidden="1" x14ac:dyDescent="0.35">
      <c r="B293" s="1" t="s">
        <v>2084</v>
      </c>
      <c r="C293" t="str">
        <f>VLOOKUP(B293,Z292:AE2627,2,FALSE)</f>
        <v>Hackman,</v>
      </c>
      <c r="D293">
        <f t="shared" si="72"/>
        <v>31.83</v>
      </c>
      <c r="E293">
        <f t="shared" si="73"/>
        <v>11.55</v>
      </c>
      <c r="F293" t="str">
        <f t="shared" si="74"/>
        <v>yes</v>
      </c>
      <c r="G293" t="str">
        <f t="shared" si="75"/>
        <v>No</v>
      </c>
      <c r="H293" t="str">
        <f t="shared" si="76"/>
        <v>No</v>
      </c>
      <c r="I293">
        <f t="shared" si="77"/>
        <v>1</v>
      </c>
      <c r="J293" t="str">
        <f t="shared" si="78"/>
        <v>Yes</v>
      </c>
      <c r="K293" t="str">
        <f t="shared" si="79"/>
        <v>OBESITY</v>
      </c>
      <c r="L293" t="str">
        <f t="shared" si="80"/>
        <v>diabeties</v>
      </c>
      <c r="M293" s="34">
        <f t="shared" si="81"/>
        <v>35709</v>
      </c>
      <c r="N293" s="36">
        <f t="shared" si="82"/>
        <v>2727.4</v>
      </c>
      <c r="O293" s="23" t="str">
        <f t="shared" si="83"/>
        <v>tier - 3</v>
      </c>
      <c r="P293" s="34" t="str">
        <f t="shared" si="84"/>
        <v>tier - 3</v>
      </c>
      <c r="Q293" s="34" t="str">
        <f t="shared" si="85"/>
        <v>R1016</v>
      </c>
      <c r="R293" s="23">
        <f t="shared" si="86"/>
        <v>25</v>
      </c>
      <c r="Z293" s="1" t="s">
        <v>2084</v>
      </c>
      <c r="AA293" s="1" t="s">
        <v>5278</v>
      </c>
      <c r="AB293" t="s">
        <v>4746</v>
      </c>
      <c r="AC293" t="s">
        <v>5153</v>
      </c>
      <c r="AG293" t="s">
        <v>2084</v>
      </c>
      <c r="AH293">
        <v>31.83</v>
      </c>
      <c r="AI293">
        <v>11.55</v>
      </c>
      <c r="AJ293" s="20" t="s">
        <v>2382</v>
      </c>
      <c r="AK293" t="s">
        <v>2380</v>
      </c>
      <c r="AL293" t="s">
        <v>2380</v>
      </c>
      <c r="AM293" s="29">
        <v>1</v>
      </c>
      <c r="AN293" s="20" t="s">
        <v>2383</v>
      </c>
      <c r="AO293" s="20" t="str">
        <f t="shared" si="87"/>
        <v>OBESITY</v>
      </c>
      <c r="AP293" s="20" t="str">
        <f t="shared" si="88"/>
        <v>diabeties</v>
      </c>
      <c r="AS293" t="s">
        <v>318</v>
      </c>
      <c r="AT293">
        <v>1997</v>
      </c>
      <c r="AU293" s="28" t="s">
        <v>37</v>
      </c>
      <c r="AV293">
        <v>6</v>
      </c>
      <c r="AW293">
        <v>0</v>
      </c>
      <c r="AX293" s="38">
        <v>2727.4</v>
      </c>
      <c r="AY293" t="s">
        <v>12</v>
      </c>
      <c r="AZ293" t="s">
        <v>12</v>
      </c>
      <c r="BA293" t="s">
        <v>168</v>
      </c>
      <c r="BB293" s="35">
        <f>DATE(AT293,MATCH(AU293,{"Jan","Feb","Mar","Apr","May","Jun","Jul","Aug","Sep","Oct","Nov","Dec"}, 0),AV293)</f>
        <v>35709</v>
      </c>
      <c r="BC293" s="20">
        <f t="shared" si="89"/>
        <v>25</v>
      </c>
    </row>
    <row r="294" spans="2:55" ht="15.5" hidden="1" x14ac:dyDescent="0.35">
      <c r="B294" s="1" t="s">
        <v>2083</v>
      </c>
      <c r="C294" t="str">
        <f>VLOOKUP(B294,Z293:AE2628,2,FALSE)</f>
        <v>Klarich,</v>
      </c>
      <c r="D294">
        <f t="shared" si="72"/>
        <v>24.43</v>
      </c>
      <c r="E294">
        <f t="shared" si="73"/>
        <v>7.59</v>
      </c>
      <c r="F294" t="str">
        <f t="shared" si="74"/>
        <v>yes</v>
      </c>
      <c r="G294" t="str">
        <f t="shared" si="75"/>
        <v>No</v>
      </c>
      <c r="H294" t="str">
        <f t="shared" si="76"/>
        <v>No</v>
      </c>
      <c r="I294">
        <f t="shared" si="77"/>
        <v>1</v>
      </c>
      <c r="J294" t="str">
        <f t="shared" si="78"/>
        <v>Yes</v>
      </c>
      <c r="K294" t="str">
        <f t="shared" si="79"/>
        <v>Normal weight</v>
      </c>
      <c r="L294" t="str">
        <f t="shared" si="80"/>
        <v>diabeties</v>
      </c>
      <c r="M294" s="34">
        <f t="shared" si="81"/>
        <v>37958</v>
      </c>
      <c r="N294" s="36">
        <f t="shared" si="82"/>
        <v>2730.11</v>
      </c>
      <c r="O294" s="23" t="str">
        <f t="shared" si="83"/>
        <v>tier - 2</v>
      </c>
      <c r="P294" s="34" t="str">
        <f t="shared" si="84"/>
        <v>tier - 3</v>
      </c>
      <c r="Q294" s="34" t="str">
        <f t="shared" si="85"/>
        <v>R1012</v>
      </c>
      <c r="R294" s="23">
        <f t="shared" si="86"/>
        <v>19</v>
      </c>
      <c r="Z294" s="1" t="s">
        <v>2083</v>
      </c>
      <c r="AA294" s="1" t="s">
        <v>5279</v>
      </c>
      <c r="AB294" t="s">
        <v>4746</v>
      </c>
      <c r="AC294" t="s">
        <v>5280</v>
      </c>
      <c r="AG294" t="s">
        <v>2083</v>
      </c>
      <c r="AH294">
        <v>24.43</v>
      </c>
      <c r="AI294">
        <v>7.59</v>
      </c>
      <c r="AJ294" s="20" t="s">
        <v>2382</v>
      </c>
      <c r="AK294" t="s">
        <v>2380</v>
      </c>
      <c r="AL294" t="s">
        <v>2380</v>
      </c>
      <c r="AM294" s="29">
        <v>1</v>
      </c>
      <c r="AN294" s="20" t="s">
        <v>2383</v>
      </c>
      <c r="AO294" s="20" t="str">
        <f t="shared" si="87"/>
        <v>Normal weight</v>
      </c>
      <c r="AP294" s="20" t="str">
        <f t="shared" si="88"/>
        <v>diabeties</v>
      </c>
      <c r="AS294" t="s">
        <v>319</v>
      </c>
      <c r="AT294">
        <v>2003</v>
      </c>
      <c r="AU294" s="28" t="s">
        <v>30</v>
      </c>
      <c r="AV294">
        <v>3</v>
      </c>
      <c r="AW294">
        <v>1</v>
      </c>
      <c r="AX294" s="38">
        <v>2730.11</v>
      </c>
      <c r="AY294" t="s">
        <v>11</v>
      </c>
      <c r="AZ294" t="s">
        <v>12</v>
      </c>
      <c r="BA294" t="s">
        <v>23</v>
      </c>
      <c r="BB294" s="35">
        <f>DATE(AT294,MATCH(AU294,{"Jan","Feb","Mar","Apr","May","Jun","Jul","Aug","Sep","Oct","Nov","Dec"}, 0),AV294)</f>
        <v>37958</v>
      </c>
      <c r="BC294" s="20">
        <f t="shared" si="89"/>
        <v>19</v>
      </c>
    </row>
    <row r="295" spans="2:55" ht="15.5" hidden="1" x14ac:dyDescent="0.35">
      <c r="B295" s="1" t="s">
        <v>2082</v>
      </c>
      <c r="C295" t="str">
        <f>VLOOKUP(B295,Z294:AE2629,2,FALSE)</f>
        <v>Schulten,</v>
      </c>
      <c r="D295">
        <f t="shared" si="72"/>
        <v>41.9</v>
      </c>
      <c r="E295">
        <f t="shared" si="73"/>
        <v>4.26</v>
      </c>
      <c r="F295" t="str">
        <f t="shared" si="74"/>
        <v>No</v>
      </c>
      <c r="G295" t="str">
        <f t="shared" si="75"/>
        <v>No</v>
      </c>
      <c r="H295" t="str">
        <f t="shared" si="76"/>
        <v>No</v>
      </c>
      <c r="I295">
        <f t="shared" si="77"/>
        <v>0</v>
      </c>
      <c r="J295" t="str">
        <f t="shared" si="78"/>
        <v>Yes</v>
      </c>
      <c r="K295" t="str">
        <f t="shared" si="79"/>
        <v>OBESITY</v>
      </c>
      <c r="L295" t="str">
        <f t="shared" si="80"/>
        <v>normal</v>
      </c>
      <c r="M295" s="34">
        <f t="shared" si="81"/>
        <v>36877</v>
      </c>
      <c r="N295" s="36">
        <f t="shared" si="82"/>
        <v>2731.91</v>
      </c>
      <c r="O295" s="23" t="str">
        <f t="shared" si="83"/>
        <v>tier - 2</v>
      </c>
      <c r="P295" s="34" t="str">
        <f t="shared" si="84"/>
        <v>tier - 3</v>
      </c>
      <c r="Q295" s="34" t="str">
        <f t="shared" si="85"/>
        <v>R1024</v>
      </c>
      <c r="R295" s="23">
        <f t="shared" si="86"/>
        <v>22</v>
      </c>
      <c r="Z295" s="1" t="s">
        <v>2082</v>
      </c>
      <c r="AA295" s="1" t="s">
        <v>5281</v>
      </c>
      <c r="AB295" t="s">
        <v>4746</v>
      </c>
      <c r="AC295" t="s">
        <v>5183</v>
      </c>
      <c r="AG295" t="s">
        <v>2082</v>
      </c>
      <c r="AH295">
        <v>41.9</v>
      </c>
      <c r="AI295">
        <v>4.26</v>
      </c>
      <c r="AJ295" s="20" t="s">
        <v>2380</v>
      </c>
      <c r="AK295" t="s">
        <v>2380</v>
      </c>
      <c r="AL295" t="s">
        <v>2380</v>
      </c>
      <c r="AM295" s="29">
        <v>0</v>
      </c>
      <c r="AN295" s="20" t="s">
        <v>2383</v>
      </c>
      <c r="AO295" s="20" t="str">
        <f t="shared" si="87"/>
        <v>OBESITY</v>
      </c>
      <c r="AP295" s="20" t="str">
        <f t="shared" si="88"/>
        <v>normal</v>
      </c>
      <c r="AS295" t="s">
        <v>320</v>
      </c>
      <c r="AT295">
        <v>2000</v>
      </c>
      <c r="AU295" s="28" t="s">
        <v>30</v>
      </c>
      <c r="AV295">
        <v>17</v>
      </c>
      <c r="AW295">
        <v>0</v>
      </c>
      <c r="AX295" s="38">
        <v>2731.91</v>
      </c>
      <c r="AY295" t="s">
        <v>11</v>
      </c>
      <c r="AZ295" t="s">
        <v>12</v>
      </c>
      <c r="BA295" t="s">
        <v>247</v>
      </c>
      <c r="BB295" s="35">
        <f>DATE(AT295,MATCH(AU295,{"Jan","Feb","Mar","Apr","May","Jun","Jul","Aug","Sep","Oct","Nov","Dec"}, 0),AV295)</f>
        <v>36877</v>
      </c>
      <c r="BC295" s="20">
        <f t="shared" si="89"/>
        <v>22</v>
      </c>
    </row>
    <row r="296" spans="2:55" ht="15.5" hidden="1" x14ac:dyDescent="0.35">
      <c r="B296" s="1" t="s">
        <v>2081</v>
      </c>
      <c r="C296" t="str">
        <f>VLOOKUP(B296,Z295:AE2630,2,FALSE)</f>
        <v>Fagerstrom,</v>
      </c>
      <c r="D296">
        <f t="shared" si="72"/>
        <v>22.88</v>
      </c>
      <c r="E296">
        <f t="shared" si="73"/>
        <v>5.9</v>
      </c>
      <c r="F296" t="str">
        <f t="shared" si="74"/>
        <v>yes</v>
      </c>
      <c r="G296" t="str">
        <f t="shared" si="75"/>
        <v>No</v>
      </c>
      <c r="H296" t="str">
        <f t="shared" si="76"/>
        <v>Yes</v>
      </c>
      <c r="I296">
        <f t="shared" si="77"/>
        <v>1</v>
      </c>
      <c r="J296" t="str">
        <f t="shared" si="78"/>
        <v>Yes</v>
      </c>
      <c r="K296" t="str">
        <f t="shared" si="79"/>
        <v>Normal weight</v>
      </c>
      <c r="L296" t="str">
        <f t="shared" si="80"/>
        <v>pre diabeties</v>
      </c>
      <c r="M296" s="34">
        <f t="shared" si="81"/>
        <v>36802</v>
      </c>
      <c r="N296" s="36">
        <f t="shared" si="82"/>
        <v>2741.95</v>
      </c>
      <c r="O296" s="23" t="str">
        <f t="shared" si="83"/>
        <v>tier - 2</v>
      </c>
      <c r="P296" s="34" t="str">
        <f t="shared" si="84"/>
        <v>tier - 3</v>
      </c>
      <c r="Q296" s="34" t="str">
        <f t="shared" si="85"/>
        <v>R1024</v>
      </c>
      <c r="R296" s="23">
        <f t="shared" si="86"/>
        <v>22</v>
      </c>
      <c r="Z296" s="1" t="s">
        <v>2081</v>
      </c>
      <c r="AA296" s="1" t="s">
        <v>5282</v>
      </c>
      <c r="AB296" t="s">
        <v>4746</v>
      </c>
      <c r="AC296" t="s">
        <v>5179</v>
      </c>
      <c r="AD296" t="s">
        <v>4883</v>
      </c>
      <c r="AG296" t="s">
        <v>2081</v>
      </c>
      <c r="AH296">
        <v>22.88</v>
      </c>
      <c r="AI296">
        <v>5.9</v>
      </c>
      <c r="AJ296" s="20" t="s">
        <v>2382</v>
      </c>
      <c r="AK296" t="s">
        <v>2380</v>
      </c>
      <c r="AL296" t="s">
        <v>2383</v>
      </c>
      <c r="AM296" s="29">
        <v>1</v>
      </c>
      <c r="AN296" s="20" t="s">
        <v>2383</v>
      </c>
      <c r="AO296" s="20" t="str">
        <f t="shared" si="87"/>
        <v>Normal weight</v>
      </c>
      <c r="AP296" s="20" t="str">
        <f t="shared" si="88"/>
        <v>pre diabeties</v>
      </c>
      <c r="AS296" t="s">
        <v>321</v>
      </c>
      <c r="AT296">
        <v>2000</v>
      </c>
      <c r="AU296" s="28" t="s">
        <v>37</v>
      </c>
      <c r="AV296">
        <v>3</v>
      </c>
      <c r="AW296">
        <v>0</v>
      </c>
      <c r="AX296" s="38">
        <v>2741.95</v>
      </c>
      <c r="AY296" t="s">
        <v>11</v>
      </c>
      <c r="AZ296" t="s">
        <v>12</v>
      </c>
      <c r="BA296" t="s">
        <v>247</v>
      </c>
      <c r="BB296" s="35">
        <f>DATE(AT296,MATCH(AU296,{"Jan","Feb","Mar","Apr","May","Jun","Jul","Aug","Sep","Oct","Nov","Dec"}, 0),AV296)</f>
        <v>36802</v>
      </c>
      <c r="BC296" s="20">
        <f t="shared" si="89"/>
        <v>22</v>
      </c>
    </row>
    <row r="297" spans="2:55" ht="15.5" hidden="1" x14ac:dyDescent="0.35">
      <c r="B297" s="1" t="s">
        <v>2080</v>
      </c>
      <c r="C297" t="str">
        <f>VLOOKUP(B297,Z296:AE2631,2,FALSE)</f>
        <v>Bien,</v>
      </c>
      <c r="D297">
        <f t="shared" si="72"/>
        <v>29.734999999999999</v>
      </c>
      <c r="E297">
        <f t="shared" si="73"/>
        <v>7.79</v>
      </c>
      <c r="F297" t="str">
        <f t="shared" si="74"/>
        <v>No</v>
      </c>
      <c r="G297" t="str">
        <f t="shared" si="75"/>
        <v>No</v>
      </c>
      <c r="H297" t="str">
        <f t="shared" si="76"/>
        <v>No</v>
      </c>
      <c r="I297">
        <f t="shared" si="77"/>
        <v>0</v>
      </c>
      <c r="J297" t="str">
        <f t="shared" si="78"/>
        <v>No</v>
      </c>
      <c r="K297" t="str">
        <f t="shared" si="79"/>
        <v>OVER WEIGHT</v>
      </c>
      <c r="L297" t="str">
        <f t="shared" si="80"/>
        <v>diabeties</v>
      </c>
      <c r="M297" s="34">
        <f t="shared" si="81"/>
        <v>36810</v>
      </c>
      <c r="N297" s="36">
        <f t="shared" si="82"/>
        <v>2755.02</v>
      </c>
      <c r="O297" s="23" t="str">
        <f t="shared" si="83"/>
        <v>tier - 2</v>
      </c>
      <c r="P297" s="34" t="str">
        <f t="shared" si="84"/>
        <v>tier - 1</v>
      </c>
      <c r="Q297" s="34" t="str">
        <f t="shared" si="85"/>
        <v>R1024</v>
      </c>
      <c r="R297" s="23">
        <f t="shared" si="86"/>
        <v>22</v>
      </c>
      <c r="Z297" s="1" t="s">
        <v>2080</v>
      </c>
      <c r="AA297" s="1" t="s">
        <v>5283</v>
      </c>
      <c r="AB297" t="s">
        <v>4746</v>
      </c>
      <c r="AC297" t="s">
        <v>5284</v>
      </c>
      <c r="AD297" t="s">
        <v>4847</v>
      </c>
      <c r="AG297" t="s">
        <v>2080</v>
      </c>
      <c r="AH297">
        <v>29.734999999999999</v>
      </c>
      <c r="AI297">
        <v>7.79</v>
      </c>
      <c r="AJ297" s="20" t="s">
        <v>2380</v>
      </c>
      <c r="AK297" t="s">
        <v>2380</v>
      </c>
      <c r="AL297" t="s">
        <v>2380</v>
      </c>
      <c r="AM297" s="29">
        <v>0</v>
      </c>
      <c r="AN297" s="20" t="s">
        <v>2380</v>
      </c>
      <c r="AO297" s="20" t="str">
        <f t="shared" si="87"/>
        <v>OVER WEIGHT</v>
      </c>
      <c r="AP297" s="20" t="str">
        <f t="shared" si="88"/>
        <v>diabeties</v>
      </c>
      <c r="AS297" t="s">
        <v>322</v>
      </c>
      <c r="AT297">
        <v>2000</v>
      </c>
      <c r="AU297" s="28" t="s">
        <v>37</v>
      </c>
      <c r="AV297">
        <v>11</v>
      </c>
      <c r="AW297">
        <v>0</v>
      </c>
      <c r="AX297" s="38">
        <v>2755.02</v>
      </c>
      <c r="AY297" t="s">
        <v>11</v>
      </c>
      <c r="AZ297" t="s">
        <v>16</v>
      </c>
      <c r="BA297" t="s">
        <v>247</v>
      </c>
      <c r="BB297" s="35">
        <f>DATE(AT297,MATCH(AU297,{"Jan","Feb","Mar","Apr","May","Jun","Jul","Aug","Sep","Oct","Nov","Dec"}, 0),AV297)</f>
        <v>36810</v>
      </c>
      <c r="BC297" s="20">
        <f t="shared" si="89"/>
        <v>22</v>
      </c>
    </row>
    <row r="298" spans="2:55" ht="15.5" hidden="1" x14ac:dyDescent="0.35">
      <c r="B298" s="1" t="s">
        <v>2079</v>
      </c>
      <c r="C298" t="str">
        <f>VLOOKUP(B298,Z297:AE2632,2,FALSE)</f>
        <v>Hess,</v>
      </c>
      <c r="D298">
        <f t="shared" si="72"/>
        <v>40.74</v>
      </c>
      <c r="E298">
        <f t="shared" si="73"/>
        <v>5.28</v>
      </c>
      <c r="F298" t="str">
        <f t="shared" si="74"/>
        <v>No</v>
      </c>
      <c r="G298" t="str">
        <f t="shared" si="75"/>
        <v>No</v>
      </c>
      <c r="H298" t="str">
        <f t="shared" si="76"/>
        <v>Yes</v>
      </c>
      <c r="I298">
        <f t="shared" si="77"/>
        <v>1</v>
      </c>
      <c r="J298" t="str">
        <f t="shared" si="78"/>
        <v>Yes</v>
      </c>
      <c r="K298" t="str">
        <f t="shared" si="79"/>
        <v>OBESITY</v>
      </c>
      <c r="L298" t="str">
        <f t="shared" si="80"/>
        <v>normal</v>
      </c>
      <c r="M298" s="34">
        <f t="shared" si="81"/>
        <v>35652</v>
      </c>
      <c r="N298" s="36">
        <f t="shared" si="82"/>
        <v>2758.99</v>
      </c>
      <c r="O298" s="23" t="str">
        <f t="shared" si="83"/>
        <v>tier - 2</v>
      </c>
      <c r="P298" s="34" t="str">
        <f t="shared" si="84"/>
        <v>tier - 1</v>
      </c>
      <c r="Q298" s="34" t="str">
        <f t="shared" si="85"/>
        <v>R1012</v>
      </c>
      <c r="R298" s="23">
        <f t="shared" si="86"/>
        <v>25</v>
      </c>
      <c r="Z298" s="1" t="s">
        <v>2079</v>
      </c>
      <c r="AA298" s="1" t="s">
        <v>5285</v>
      </c>
      <c r="AB298" t="s">
        <v>4746</v>
      </c>
      <c r="AC298" t="s">
        <v>5286</v>
      </c>
      <c r="AG298" t="s">
        <v>2079</v>
      </c>
      <c r="AH298">
        <v>40.74</v>
      </c>
      <c r="AI298">
        <v>5.28</v>
      </c>
      <c r="AJ298" s="20" t="s">
        <v>2380</v>
      </c>
      <c r="AK298" t="s">
        <v>2380</v>
      </c>
      <c r="AL298" t="s">
        <v>2383</v>
      </c>
      <c r="AM298" s="29">
        <v>1</v>
      </c>
      <c r="AN298" s="20" t="s">
        <v>2383</v>
      </c>
      <c r="AO298" s="20" t="str">
        <f t="shared" si="87"/>
        <v>OBESITY</v>
      </c>
      <c r="AP298" s="20" t="str">
        <f t="shared" si="88"/>
        <v>normal</v>
      </c>
      <c r="AS298" t="s">
        <v>323</v>
      </c>
      <c r="AT298">
        <v>1997</v>
      </c>
      <c r="AU298" s="28" t="s">
        <v>35</v>
      </c>
      <c r="AV298">
        <v>10</v>
      </c>
      <c r="AW298">
        <v>0</v>
      </c>
      <c r="AX298" s="38">
        <v>2758.99</v>
      </c>
      <c r="AY298" t="s">
        <v>11</v>
      </c>
      <c r="AZ298" t="s">
        <v>16</v>
      </c>
      <c r="BA298" t="s">
        <v>23</v>
      </c>
      <c r="BB298" s="35">
        <f>DATE(AT298,MATCH(AU298,{"Jan","Feb","Mar","Apr","May","Jun","Jul","Aug","Sep","Oct","Nov","Dec"}, 0),AV298)</f>
        <v>35652</v>
      </c>
      <c r="BC298" s="20">
        <f t="shared" si="89"/>
        <v>25</v>
      </c>
    </row>
    <row r="299" spans="2:55" ht="15.5" hidden="1" x14ac:dyDescent="0.35">
      <c r="B299" s="1" t="s">
        <v>2078</v>
      </c>
      <c r="C299" t="str">
        <f>VLOOKUP(B299,Z298:AE2633,2,FALSE)</f>
        <v>Shaw,</v>
      </c>
      <c r="D299">
        <f t="shared" si="72"/>
        <v>24.14</v>
      </c>
      <c r="E299">
        <f t="shared" si="73"/>
        <v>5.87</v>
      </c>
      <c r="F299" t="str">
        <f t="shared" si="74"/>
        <v>No</v>
      </c>
      <c r="G299" t="str">
        <f t="shared" si="75"/>
        <v>No</v>
      </c>
      <c r="H299" t="str">
        <f t="shared" si="76"/>
        <v>No</v>
      </c>
      <c r="I299">
        <f t="shared" si="77"/>
        <v>2</v>
      </c>
      <c r="J299" t="str">
        <f t="shared" si="78"/>
        <v>Yes</v>
      </c>
      <c r="K299" t="str">
        <f t="shared" si="79"/>
        <v>Normal weight</v>
      </c>
      <c r="L299" t="str">
        <f t="shared" si="80"/>
        <v>pre diabeties</v>
      </c>
      <c r="M299" s="34">
        <f t="shared" si="81"/>
        <v>38305</v>
      </c>
      <c r="N299" s="36">
        <f t="shared" si="82"/>
        <v>2773.46</v>
      </c>
      <c r="O299" s="23" t="str">
        <f t="shared" si="83"/>
        <v>tier - 2</v>
      </c>
      <c r="P299" s="34" t="str">
        <f t="shared" si="84"/>
        <v>tier - 1</v>
      </c>
      <c r="Q299" s="34" t="str">
        <f t="shared" si="85"/>
        <v>R1021</v>
      </c>
      <c r="R299" s="23">
        <f t="shared" si="86"/>
        <v>18</v>
      </c>
      <c r="Z299" s="1" t="s">
        <v>2078</v>
      </c>
      <c r="AA299" s="1" t="s">
        <v>5287</v>
      </c>
      <c r="AB299" t="s">
        <v>4743</v>
      </c>
      <c r="AC299" t="s">
        <v>5288</v>
      </c>
      <c r="AD299" t="s">
        <v>4826</v>
      </c>
      <c r="AG299" t="s">
        <v>2078</v>
      </c>
      <c r="AH299">
        <v>24.14</v>
      </c>
      <c r="AI299">
        <v>5.87</v>
      </c>
      <c r="AJ299" s="20" t="s">
        <v>2380</v>
      </c>
      <c r="AK299" t="s">
        <v>2380</v>
      </c>
      <c r="AL299" t="s">
        <v>2380</v>
      </c>
      <c r="AM299" s="29">
        <v>2</v>
      </c>
      <c r="AN299" s="20" t="s">
        <v>2383</v>
      </c>
      <c r="AO299" s="20" t="str">
        <f t="shared" si="87"/>
        <v>Normal weight</v>
      </c>
      <c r="AP299" s="20" t="str">
        <f t="shared" si="88"/>
        <v>pre diabeties</v>
      </c>
      <c r="AS299" t="s">
        <v>324</v>
      </c>
      <c r="AT299">
        <v>2004</v>
      </c>
      <c r="AU299" s="28" t="s">
        <v>15</v>
      </c>
      <c r="AV299">
        <v>14</v>
      </c>
      <c r="AW299">
        <v>0</v>
      </c>
      <c r="AX299" s="38">
        <v>2773.46</v>
      </c>
      <c r="AY299" t="s">
        <v>11</v>
      </c>
      <c r="AZ299" t="s">
        <v>16</v>
      </c>
      <c r="BA299" t="s">
        <v>300</v>
      </c>
      <c r="BB299" s="35">
        <f>DATE(AT299,MATCH(AU299,{"Jan","Feb","Mar","Apr","May","Jun","Jul","Aug","Sep","Oct","Nov","Dec"}, 0),AV299)</f>
        <v>38305</v>
      </c>
      <c r="BC299" s="20">
        <f t="shared" si="89"/>
        <v>18</v>
      </c>
    </row>
    <row r="300" spans="2:55" ht="15.5" hidden="1" x14ac:dyDescent="0.35">
      <c r="B300" s="1" t="s">
        <v>2077</v>
      </c>
      <c r="C300" t="str">
        <f>VLOOKUP(B300,Z299:AE2634,2,FALSE)</f>
        <v>Williams,</v>
      </c>
      <c r="D300">
        <f t="shared" si="72"/>
        <v>25.15</v>
      </c>
      <c r="E300">
        <f t="shared" si="73"/>
        <v>9.08</v>
      </c>
      <c r="F300" t="str">
        <f t="shared" si="74"/>
        <v>yes</v>
      </c>
      <c r="G300" t="str">
        <f t="shared" si="75"/>
        <v>No</v>
      </c>
      <c r="H300" t="str">
        <f t="shared" si="76"/>
        <v>No</v>
      </c>
      <c r="I300">
        <f t="shared" si="77"/>
        <v>1</v>
      </c>
      <c r="J300" t="str">
        <f t="shared" si="78"/>
        <v>Yes</v>
      </c>
      <c r="K300" t="str">
        <f t="shared" si="79"/>
        <v>OVER WEIGHT</v>
      </c>
      <c r="L300" t="str">
        <f t="shared" si="80"/>
        <v>diabeties</v>
      </c>
      <c r="M300" s="34">
        <f t="shared" si="81"/>
        <v>38297</v>
      </c>
      <c r="N300" s="36">
        <f t="shared" si="82"/>
        <v>1137.01</v>
      </c>
      <c r="O300" s="23" t="str">
        <f t="shared" si="83"/>
        <v>tier - 3</v>
      </c>
      <c r="P300" s="34" t="str">
        <f t="shared" si="84"/>
        <v>tier - 1</v>
      </c>
      <c r="Q300" s="34" t="str">
        <f t="shared" si="85"/>
        <v>R1013</v>
      </c>
      <c r="R300" s="23">
        <f t="shared" si="86"/>
        <v>18</v>
      </c>
      <c r="Z300" s="1" t="s">
        <v>2077</v>
      </c>
      <c r="AA300" s="1" t="s">
        <v>5289</v>
      </c>
      <c r="AB300" t="s">
        <v>4746</v>
      </c>
      <c r="AC300" t="s">
        <v>4801</v>
      </c>
      <c r="AD300" t="s">
        <v>4974</v>
      </c>
      <c r="AG300" t="s">
        <v>2077</v>
      </c>
      <c r="AH300">
        <v>25.15</v>
      </c>
      <c r="AI300">
        <v>9.08</v>
      </c>
      <c r="AJ300" s="20" t="s">
        <v>2382</v>
      </c>
      <c r="AK300" t="s">
        <v>2380</v>
      </c>
      <c r="AL300" t="s">
        <v>2380</v>
      </c>
      <c r="AM300" s="29">
        <v>1</v>
      </c>
      <c r="AN300" s="20" t="s">
        <v>2383</v>
      </c>
      <c r="AO300" s="20" t="str">
        <f t="shared" si="87"/>
        <v>OVER WEIGHT</v>
      </c>
      <c r="AP300" s="20" t="str">
        <f t="shared" si="88"/>
        <v>diabeties</v>
      </c>
      <c r="AS300" t="s">
        <v>31</v>
      </c>
      <c r="AT300">
        <v>1999</v>
      </c>
      <c r="AU300" s="28" t="s">
        <v>18</v>
      </c>
      <c r="AV300">
        <v>9</v>
      </c>
      <c r="AW300">
        <v>1</v>
      </c>
      <c r="AX300" s="38">
        <v>2775.19</v>
      </c>
      <c r="AY300" t="s">
        <v>11</v>
      </c>
      <c r="AZ300" t="s">
        <v>16</v>
      </c>
      <c r="BA300" t="s">
        <v>23</v>
      </c>
      <c r="BB300" s="35">
        <f>DATE(AT300,MATCH(AU300,{"Jan","Feb","Mar","Apr","May","Jun","Jul","Aug","Sep","Oct","Nov","Dec"}, 0),AV300)</f>
        <v>36320</v>
      </c>
      <c r="BC300" s="20">
        <f t="shared" si="89"/>
        <v>23</v>
      </c>
    </row>
    <row r="301" spans="2:55" ht="15.5" hidden="1" x14ac:dyDescent="0.35">
      <c r="B301" s="1" t="s">
        <v>2076</v>
      </c>
      <c r="C301" t="str">
        <f>VLOOKUP(B301,Z300:AE2635,2,FALSE)</f>
        <v>Menzies,</v>
      </c>
      <c r="D301">
        <f t="shared" si="72"/>
        <v>28.71</v>
      </c>
      <c r="E301">
        <f t="shared" si="73"/>
        <v>5.2</v>
      </c>
      <c r="F301" t="str">
        <f t="shared" si="74"/>
        <v>No</v>
      </c>
      <c r="G301" t="str">
        <f t="shared" si="75"/>
        <v>No</v>
      </c>
      <c r="H301" t="str">
        <f t="shared" si="76"/>
        <v>No</v>
      </c>
      <c r="I301">
        <f t="shared" si="77"/>
        <v>1</v>
      </c>
      <c r="J301" t="str">
        <f t="shared" si="78"/>
        <v>Yes</v>
      </c>
      <c r="K301" t="str">
        <f t="shared" si="79"/>
        <v>OVER WEIGHT</v>
      </c>
      <c r="L301" t="str">
        <f t="shared" si="80"/>
        <v>normal</v>
      </c>
      <c r="M301" s="34">
        <f t="shared" si="81"/>
        <v>36401</v>
      </c>
      <c r="N301" s="36">
        <f t="shared" si="82"/>
        <v>2775.19</v>
      </c>
      <c r="O301" s="23" t="str">
        <f t="shared" si="83"/>
        <v>tier - 2</v>
      </c>
      <c r="P301" s="34" t="str">
        <f t="shared" si="84"/>
        <v>tier - 1</v>
      </c>
      <c r="Q301" s="34" t="str">
        <f t="shared" si="85"/>
        <v>R1012</v>
      </c>
      <c r="R301" s="23">
        <f t="shared" si="86"/>
        <v>23</v>
      </c>
      <c r="Z301" s="1" t="s">
        <v>2076</v>
      </c>
      <c r="AA301" s="1" t="s">
        <v>5290</v>
      </c>
      <c r="AB301" t="s">
        <v>4746</v>
      </c>
      <c r="AC301" t="s">
        <v>5291</v>
      </c>
      <c r="AG301" t="s">
        <v>2076</v>
      </c>
      <c r="AH301">
        <v>28.71</v>
      </c>
      <c r="AI301">
        <v>5.2</v>
      </c>
      <c r="AJ301" s="20" t="s">
        <v>2380</v>
      </c>
      <c r="AK301" t="s">
        <v>2380</v>
      </c>
      <c r="AL301" t="s">
        <v>2380</v>
      </c>
      <c r="AM301" s="29">
        <v>1</v>
      </c>
      <c r="AN301" s="20" t="s">
        <v>2383</v>
      </c>
      <c r="AO301" s="20" t="str">
        <f t="shared" si="87"/>
        <v>OVER WEIGHT</v>
      </c>
      <c r="AP301" s="20" t="str">
        <f t="shared" si="88"/>
        <v>normal</v>
      </c>
      <c r="AS301" t="s">
        <v>325</v>
      </c>
      <c r="AT301">
        <v>1999</v>
      </c>
      <c r="AU301" s="28" t="s">
        <v>35</v>
      </c>
      <c r="AV301">
        <v>29</v>
      </c>
      <c r="AW301">
        <v>1</v>
      </c>
      <c r="AX301" s="38">
        <v>2775.19</v>
      </c>
      <c r="AY301" t="s">
        <v>11</v>
      </c>
      <c r="AZ301" t="s">
        <v>16</v>
      </c>
      <c r="BA301" t="s">
        <v>23</v>
      </c>
      <c r="BB301" s="35">
        <f>DATE(AT301,MATCH(AU301,{"Jan","Feb","Mar","Apr","May","Jun","Jul","Aug","Sep","Oct","Nov","Dec"}, 0),AV301)</f>
        <v>36401</v>
      </c>
      <c r="BC301" s="20">
        <f t="shared" si="89"/>
        <v>23</v>
      </c>
    </row>
    <row r="302" spans="2:55" ht="15.5" hidden="1" x14ac:dyDescent="0.35">
      <c r="B302" s="1" t="s">
        <v>2075</v>
      </c>
      <c r="C302" t="str">
        <f>VLOOKUP(B302,Z301:AE2636,2,FALSE)</f>
        <v>Buehler,</v>
      </c>
      <c r="D302">
        <f t="shared" si="72"/>
        <v>23</v>
      </c>
      <c r="E302">
        <f t="shared" si="73"/>
        <v>5.48</v>
      </c>
      <c r="F302" t="str">
        <f t="shared" si="74"/>
        <v>No</v>
      </c>
      <c r="G302" t="str">
        <f t="shared" si="75"/>
        <v>No</v>
      </c>
      <c r="H302" t="str">
        <f t="shared" si="76"/>
        <v>No</v>
      </c>
      <c r="I302">
        <f t="shared" si="77"/>
        <v>0</v>
      </c>
      <c r="J302" t="str">
        <f t="shared" si="78"/>
        <v>Yes</v>
      </c>
      <c r="K302" t="str">
        <f t="shared" si="79"/>
        <v>Normal weight</v>
      </c>
      <c r="L302" t="str">
        <f t="shared" si="80"/>
        <v>normal</v>
      </c>
      <c r="M302" s="34">
        <f t="shared" si="81"/>
        <v>36518</v>
      </c>
      <c r="N302" s="36">
        <f t="shared" si="82"/>
        <v>2789.06</v>
      </c>
      <c r="O302" s="23" t="str">
        <f t="shared" si="83"/>
        <v>tier - 2</v>
      </c>
      <c r="P302" s="34" t="str">
        <f t="shared" si="84"/>
        <v>tier - 3</v>
      </c>
      <c r="Q302" s="34" t="str">
        <f t="shared" si="85"/>
        <v>R1012</v>
      </c>
      <c r="R302" s="23">
        <f t="shared" si="86"/>
        <v>23</v>
      </c>
      <c r="Z302" s="1" t="s">
        <v>2075</v>
      </c>
      <c r="AA302" s="1" t="s">
        <v>5292</v>
      </c>
      <c r="AB302" t="s">
        <v>4746</v>
      </c>
      <c r="AC302" t="s">
        <v>5293</v>
      </c>
      <c r="AG302" t="s">
        <v>2075</v>
      </c>
      <c r="AH302">
        <v>23</v>
      </c>
      <c r="AI302">
        <v>5.48</v>
      </c>
      <c r="AJ302" s="20" t="s">
        <v>2380</v>
      </c>
      <c r="AK302" t="s">
        <v>2380</v>
      </c>
      <c r="AL302" t="s">
        <v>2380</v>
      </c>
      <c r="AM302" s="29">
        <v>0</v>
      </c>
      <c r="AN302" s="20" t="s">
        <v>2383</v>
      </c>
      <c r="AO302" s="20" t="str">
        <f t="shared" si="87"/>
        <v>Normal weight</v>
      </c>
      <c r="AP302" s="20" t="str">
        <f t="shared" si="88"/>
        <v>normal</v>
      </c>
      <c r="AS302" t="s">
        <v>326</v>
      </c>
      <c r="AT302">
        <v>1999</v>
      </c>
      <c r="AU302" s="28" t="s">
        <v>30</v>
      </c>
      <c r="AV302">
        <v>24</v>
      </c>
      <c r="AW302">
        <v>1</v>
      </c>
      <c r="AX302" s="38">
        <v>2789.06</v>
      </c>
      <c r="AY302" t="s">
        <v>11</v>
      </c>
      <c r="AZ302" t="s">
        <v>12</v>
      </c>
      <c r="BA302" t="s">
        <v>23</v>
      </c>
      <c r="BB302" s="35">
        <f>DATE(AT302,MATCH(AU302,{"Jan","Feb","Mar","Apr","May","Jun","Jul","Aug","Sep","Oct","Nov","Dec"}, 0),AV302)</f>
        <v>36518</v>
      </c>
      <c r="BC302" s="20">
        <f t="shared" si="89"/>
        <v>23</v>
      </c>
    </row>
    <row r="303" spans="2:55" ht="15.5" hidden="1" x14ac:dyDescent="0.35">
      <c r="B303" s="1" t="s">
        <v>2074</v>
      </c>
      <c r="C303" t="str">
        <f>VLOOKUP(B303,Z302:AE2637,2,FALSE)</f>
        <v>Degen,</v>
      </c>
      <c r="D303">
        <f t="shared" si="72"/>
        <v>36.86</v>
      </c>
      <c r="E303">
        <f t="shared" si="73"/>
        <v>11.95</v>
      </c>
      <c r="F303" t="str">
        <f t="shared" si="74"/>
        <v>No</v>
      </c>
      <c r="G303" t="str">
        <f t="shared" si="75"/>
        <v>No</v>
      </c>
      <c r="H303" t="str">
        <f t="shared" si="76"/>
        <v>No</v>
      </c>
      <c r="I303">
        <f t="shared" si="77"/>
        <v>0</v>
      </c>
      <c r="J303" t="str">
        <f t="shared" si="78"/>
        <v>No</v>
      </c>
      <c r="K303" t="str">
        <f t="shared" si="79"/>
        <v>OBESITY</v>
      </c>
      <c r="L303" t="str">
        <f t="shared" si="80"/>
        <v>diabeties</v>
      </c>
      <c r="M303" s="34">
        <f t="shared" si="81"/>
        <v>38203</v>
      </c>
      <c r="N303" s="36">
        <f t="shared" si="82"/>
        <v>2801.26</v>
      </c>
      <c r="O303" s="23" t="str">
        <f t="shared" si="83"/>
        <v>tier - 2</v>
      </c>
      <c r="P303" s="34" t="str">
        <f t="shared" si="84"/>
        <v>tier - 3</v>
      </c>
      <c r="Q303" s="34" t="str">
        <f t="shared" si="85"/>
        <v>R1013</v>
      </c>
      <c r="R303" s="23">
        <f t="shared" si="86"/>
        <v>18</v>
      </c>
      <c r="Z303" s="1" t="s">
        <v>2074</v>
      </c>
      <c r="AA303" s="1" t="s">
        <v>5294</v>
      </c>
      <c r="AB303" t="s">
        <v>4743</v>
      </c>
      <c r="AC303" t="s">
        <v>5221</v>
      </c>
      <c r="AD303" t="s">
        <v>4956</v>
      </c>
      <c r="AG303" t="s">
        <v>2074</v>
      </c>
      <c r="AH303">
        <v>36.86</v>
      </c>
      <c r="AI303">
        <v>11.95</v>
      </c>
      <c r="AJ303" s="20" t="s">
        <v>2380</v>
      </c>
      <c r="AK303" t="s">
        <v>2380</v>
      </c>
      <c r="AL303" t="s">
        <v>2380</v>
      </c>
      <c r="AM303" s="29">
        <v>0</v>
      </c>
      <c r="AN303" s="20" t="s">
        <v>2380</v>
      </c>
      <c r="AO303" s="20" t="str">
        <f t="shared" si="87"/>
        <v>OBESITY</v>
      </c>
      <c r="AP303" s="20" t="str">
        <f t="shared" si="88"/>
        <v>diabeties</v>
      </c>
      <c r="AS303" t="s">
        <v>327</v>
      </c>
      <c r="AT303">
        <v>2004</v>
      </c>
      <c r="AU303" s="28" t="s">
        <v>35</v>
      </c>
      <c r="AV303">
        <v>4</v>
      </c>
      <c r="AW303">
        <v>2</v>
      </c>
      <c r="AX303" s="38">
        <v>2801.26</v>
      </c>
      <c r="AY303" t="s">
        <v>11</v>
      </c>
      <c r="AZ303" t="s">
        <v>12</v>
      </c>
      <c r="BA303" t="s">
        <v>13</v>
      </c>
      <c r="BB303" s="35">
        <f>DATE(AT303,MATCH(AU303,{"Jan","Feb","Mar","Apr","May","Jun","Jul","Aug","Sep","Oct","Nov","Dec"}, 0),AV303)</f>
        <v>38203</v>
      </c>
      <c r="BC303" s="20">
        <f t="shared" si="89"/>
        <v>18</v>
      </c>
    </row>
    <row r="304" spans="2:55" ht="15.5" hidden="1" x14ac:dyDescent="0.35">
      <c r="B304" s="1" t="s">
        <v>2073</v>
      </c>
      <c r="C304" t="str">
        <f>VLOOKUP(B304,Z303:AE2638,2,FALSE)</f>
        <v>Arsenault,</v>
      </c>
      <c r="D304">
        <f t="shared" si="72"/>
        <v>24.25</v>
      </c>
      <c r="E304">
        <f t="shared" si="73"/>
        <v>8.6999999999999993</v>
      </c>
      <c r="F304" t="str">
        <f t="shared" si="74"/>
        <v>yes</v>
      </c>
      <c r="G304" t="str">
        <f t="shared" si="75"/>
        <v>No</v>
      </c>
      <c r="H304" t="str">
        <f t="shared" si="76"/>
        <v>No</v>
      </c>
      <c r="I304">
        <f t="shared" si="77"/>
        <v>1</v>
      </c>
      <c r="J304" t="str">
        <f t="shared" si="78"/>
        <v>Yes</v>
      </c>
      <c r="K304" t="str">
        <f t="shared" si="79"/>
        <v>Normal weight</v>
      </c>
      <c r="L304" t="str">
        <f t="shared" si="80"/>
        <v>diabeties</v>
      </c>
      <c r="M304" s="34">
        <f t="shared" si="81"/>
        <v>37887</v>
      </c>
      <c r="N304" s="36">
        <f t="shared" si="82"/>
        <v>2803.7</v>
      </c>
      <c r="O304" s="23" t="str">
        <f t="shared" si="83"/>
        <v>tier - 2</v>
      </c>
      <c r="P304" s="34" t="str">
        <f t="shared" si="84"/>
        <v>tier - 1</v>
      </c>
      <c r="Q304" s="34" t="str">
        <f t="shared" si="85"/>
        <v>R1012</v>
      </c>
      <c r="R304" s="23">
        <f t="shared" si="86"/>
        <v>19</v>
      </c>
      <c r="Z304" s="1" t="s">
        <v>2073</v>
      </c>
      <c r="AA304" s="1" t="s">
        <v>5295</v>
      </c>
      <c r="AB304" t="s">
        <v>4746</v>
      </c>
      <c r="AC304" t="s">
        <v>5296</v>
      </c>
      <c r="AD304" t="s">
        <v>4748</v>
      </c>
      <c r="AG304" t="s">
        <v>2073</v>
      </c>
      <c r="AH304">
        <v>24.25</v>
      </c>
      <c r="AI304">
        <v>8.6999999999999993</v>
      </c>
      <c r="AJ304" s="20" t="s">
        <v>2382</v>
      </c>
      <c r="AK304" t="s">
        <v>2380</v>
      </c>
      <c r="AL304" t="s">
        <v>2380</v>
      </c>
      <c r="AM304" s="29">
        <v>1</v>
      </c>
      <c r="AN304" s="20" t="s">
        <v>2383</v>
      </c>
      <c r="AO304" s="20" t="str">
        <f t="shared" si="87"/>
        <v>Normal weight</v>
      </c>
      <c r="AP304" s="20" t="str">
        <f t="shared" si="88"/>
        <v>diabeties</v>
      </c>
      <c r="AS304" t="s">
        <v>328</v>
      </c>
      <c r="AT304">
        <v>2003</v>
      </c>
      <c r="AU304" s="28" t="s">
        <v>20</v>
      </c>
      <c r="AV304">
        <v>23</v>
      </c>
      <c r="AW304">
        <v>2</v>
      </c>
      <c r="AX304" s="38">
        <v>2803.7</v>
      </c>
      <c r="AY304" t="s">
        <v>11</v>
      </c>
      <c r="AZ304" t="s">
        <v>16</v>
      </c>
      <c r="BA304" t="s">
        <v>23</v>
      </c>
      <c r="BB304" s="35">
        <f>DATE(AT304,MATCH(AU304,{"Jan","Feb","Mar","Apr","May","Jun","Jul","Aug","Sep","Oct","Nov","Dec"}, 0),AV304)</f>
        <v>37887</v>
      </c>
      <c r="BC304" s="20">
        <f t="shared" si="89"/>
        <v>19</v>
      </c>
    </row>
    <row r="305" spans="2:55" ht="15.5" hidden="1" x14ac:dyDescent="0.35">
      <c r="B305" s="1" t="s">
        <v>2072</v>
      </c>
      <c r="C305" t="str">
        <f>VLOOKUP(B305,Z304:AE2639,2,FALSE)</f>
        <v>Hoff,</v>
      </c>
      <c r="D305">
        <f t="shared" si="72"/>
        <v>23.85</v>
      </c>
      <c r="E305">
        <f t="shared" si="73"/>
        <v>7.84</v>
      </c>
      <c r="F305" t="str">
        <f t="shared" si="74"/>
        <v>No</v>
      </c>
      <c r="G305" t="str">
        <f t="shared" si="75"/>
        <v>No</v>
      </c>
      <c r="H305" t="str">
        <f t="shared" si="76"/>
        <v>No</v>
      </c>
      <c r="I305">
        <f t="shared" si="77"/>
        <v>0</v>
      </c>
      <c r="J305" t="str">
        <f t="shared" si="78"/>
        <v>Yes</v>
      </c>
      <c r="K305" t="str">
        <f t="shared" si="79"/>
        <v>Normal weight</v>
      </c>
      <c r="L305" t="str">
        <f t="shared" si="80"/>
        <v>diabeties</v>
      </c>
      <c r="M305" s="34">
        <f t="shared" si="81"/>
        <v>36800</v>
      </c>
      <c r="N305" s="36">
        <f t="shared" si="82"/>
        <v>2819.51</v>
      </c>
      <c r="O305" s="23" t="str">
        <f t="shared" si="83"/>
        <v>tier - 2</v>
      </c>
      <c r="P305" s="34" t="str">
        <f t="shared" si="84"/>
        <v>tier - 3</v>
      </c>
      <c r="Q305" s="34" t="str">
        <f t="shared" si="85"/>
        <v>R1011</v>
      </c>
      <c r="R305" s="23">
        <f t="shared" si="86"/>
        <v>22</v>
      </c>
      <c r="Z305" s="1" t="s">
        <v>2072</v>
      </c>
      <c r="AA305" s="1" t="s">
        <v>5297</v>
      </c>
      <c r="AB305" t="s">
        <v>4743</v>
      </c>
      <c r="AC305" t="s">
        <v>5298</v>
      </c>
      <c r="AG305" t="s">
        <v>2072</v>
      </c>
      <c r="AH305">
        <v>23.85</v>
      </c>
      <c r="AI305">
        <v>7.84</v>
      </c>
      <c r="AJ305" s="20" t="s">
        <v>2380</v>
      </c>
      <c r="AK305" t="s">
        <v>2380</v>
      </c>
      <c r="AL305" t="s">
        <v>2380</v>
      </c>
      <c r="AM305" s="29">
        <v>0</v>
      </c>
      <c r="AN305" s="20" t="s">
        <v>2383</v>
      </c>
      <c r="AO305" s="20" t="str">
        <f t="shared" si="87"/>
        <v>Normal weight</v>
      </c>
      <c r="AP305" s="20" t="str">
        <f t="shared" si="88"/>
        <v>diabeties</v>
      </c>
      <c r="AS305" t="s">
        <v>329</v>
      </c>
      <c r="AT305">
        <v>2000</v>
      </c>
      <c r="AU305" s="28" t="s">
        <v>37</v>
      </c>
      <c r="AV305">
        <v>1</v>
      </c>
      <c r="AW305">
        <v>0</v>
      </c>
      <c r="AX305" s="38">
        <v>2819.51</v>
      </c>
      <c r="AY305" t="s">
        <v>11</v>
      </c>
      <c r="AZ305" t="s">
        <v>12</v>
      </c>
      <c r="BA305" t="s">
        <v>42</v>
      </c>
      <c r="BB305" s="35">
        <f>DATE(AT305,MATCH(AU305,{"Jan","Feb","Mar","Apr","May","Jun","Jul","Aug","Sep","Oct","Nov","Dec"}, 0),AV305)</f>
        <v>36800</v>
      </c>
      <c r="BC305" s="20">
        <f t="shared" si="89"/>
        <v>22</v>
      </c>
    </row>
    <row r="306" spans="2:55" ht="15.5" hidden="1" x14ac:dyDescent="0.35">
      <c r="B306" s="1" t="s">
        <v>2071</v>
      </c>
      <c r="C306" t="str">
        <f>VLOOKUP(B306,Z305:AE2640,2,FALSE)</f>
        <v>Hall,</v>
      </c>
      <c r="D306">
        <f t="shared" si="72"/>
        <v>40.020000000000003</v>
      </c>
      <c r="E306">
        <f t="shared" si="73"/>
        <v>5.19</v>
      </c>
      <c r="F306" t="str">
        <f t="shared" si="74"/>
        <v>yes</v>
      </c>
      <c r="G306" t="str">
        <f t="shared" si="75"/>
        <v>No</v>
      </c>
      <c r="H306" t="str">
        <f t="shared" si="76"/>
        <v>No</v>
      </c>
      <c r="I306">
        <f t="shared" si="77"/>
        <v>1</v>
      </c>
      <c r="J306" t="str">
        <f t="shared" si="78"/>
        <v>Yes</v>
      </c>
      <c r="K306" t="str">
        <f t="shared" si="79"/>
        <v>OBESITY</v>
      </c>
      <c r="L306" t="str">
        <f t="shared" si="80"/>
        <v>normal</v>
      </c>
      <c r="M306" s="34">
        <f t="shared" si="81"/>
        <v>36114</v>
      </c>
      <c r="N306" s="36">
        <f t="shared" si="82"/>
        <v>2842.76</v>
      </c>
      <c r="O306" s="23" t="str">
        <f t="shared" si="83"/>
        <v>tier - 2</v>
      </c>
      <c r="P306" s="34" t="str">
        <f t="shared" si="84"/>
        <v>tier - 3</v>
      </c>
      <c r="Q306" s="34" t="str">
        <f t="shared" si="85"/>
        <v>R1012</v>
      </c>
      <c r="R306" s="23">
        <f t="shared" si="86"/>
        <v>24</v>
      </c>
      <c r="Z306" s="1" t="s">
        <v>2071</v>
      </c>
      <c r="AA306" s="1" t="s">
        <v>5211</v>
      </c>
      <c r="AB306" t="s">
        <v>4746</v>
      </c>
      <c r="AC306" t="s">
        <v>5299</v>
      </c>
      <c r="AG306" t="s">
        <v>2071</v>
      </c>
      <c r="AH306">
        <v>40.020000000000003</v>
      </c>
      <c r="AI306">
        <v>5.19</v>
      </c>
      <c r="AJ306" s="20" t="s">
        <v>2382</v>
      </c>
      <c r="AK306" t="s">
        <v>2380</v>
      </c>
      <c r="AL306" t="s">
        <v>2380</v>
      </c>
      <c r="AM306" s="29">
        <v>1</v>
      </c>
      <c r="AN306" s="20" t="s">
        <v>2383</v>
      </c>
      <c r="AO306" s="20" t="str">
        <f t="shared" si="87"/>
        <v>OBESITY</v>
      </c>
      <c r="AP306" s="20" t="str">
        <f t="shared" si="88"/>
        <v>normal</v>
      </c>
      <c r="AS306" t="s">
        <v>330</v>
      </c>
      <c r="AT306">
        <v>1998</v>
      </c>
      <c r="AU306" s="28" t="s">
        <v>15</v>
      </c>
      <c r="AV306">
        <v>15</v>
      </c>
      <c r="AW306">
        <v>0</v>
      </c>
      <c r="AX306" s="38">
        <v>2842.76</v>
      </c>
      <c r="AY306" t="s">
        <v>11</v>
      </c>
      <c r="AZ306" t="s">
        <v>12</v>
      </c>
      <c r="BA306" t="s">
        <v>23</v>
      </c>
      <c r="BB306" s="35">
        <f>DATE(AT306,MATCH(AU306,{"Jan","Feb","Mar","Apr","May","Jun","Jul","Aug","Sep","Oct","Nov","Dec"}, 0),AV306)</f>
        <v>36114</v>
      </c>
      <c r="BC306" s="20">
        <f t="shared" si="89"/>
        <v>24</v>
      </c>
    </row>
    <row r="307" spans="2:55" ht="15.5" hidden="1" x14ac:dyDescent="0.35">
      <c r="B307" s="1" t="s">
        <v>2070</v>
      </c>
      <c r="C307" t="str">
        <f>VLOOKUP(B307,Z306:AE2641,2,FALSE)</f>
        <v>Ashley,</v>
      </c>
      <c r="D307">
        <f t="shared" si="72"/>
        <v>19.170000000000002</v>
      </c>
      <c r="E307">
        <f t="shared" si="73"/>
        <v>8.41</v>
      </c>
      <c r="F307" t="str">
        <f t="shared" si="74"/>
        <v>No</v>
      </c>
      <c r="G307" t="str">
        <f t="shared" si="75"/>
        <v>No</v>
      </c>
      <c r="H307" t="str">
        <f t="shared" si="76"/>
        <v>No</v>
      </c>
      <c r="I307">
        <f t="shared" si="77"/>
        <v>0</v>
      </c>
      <c r="J307" t="str">
        <f t="shared" si="78"/>
        <v>Yes</v>
      </c>
      <c r="K307" t="str">
        <f t="shared" si="79"/>
        <v>Normal weight</v>
      </c>
      <c r="L307" t="str">
        <f t="shared" si="80"/>
        <v>diabeties</v>
      </c>
      <c r="M307" s="34">
        <f t="shared" si="81"/>
        <v>35963</v>
      </c>
      <c r="N307" s="36">
        <f t="shared" si="82"/>
        <v>2850.68</v>
      </c>
      <c r="O307" s="23" t="str">
        <f t="shared" si="83"/>
        <v>tier - 2</v>
      </c>
      <c r="P307" s="34" t="str">
        <f t="shared" si="84"/>
        <v>tier - 3</v>
      </c>
      <c r="Q307" s="34" t="str">
        <f t="shared" si="85"/>
        <v>R1012</v>
      </c>
      <c r="R307" s="23">
        <f t="shared" si="86"/>
        <v>24</v>
      </c>
      <c r="Z307" s="1" t="s">
        <v>2070</v>
      </c>
      <c r="AA307" s="1" t="s">
        <v>5300</v>
      </c>
      <c r="AB307" t="s">
        <v>4743</v>
      </c>
      <c r="AC307" t="s">
        <v>4924</v>
      </c>
      <c r="AG307" t="s">
        <v>2070</v>
      </c>
      <c r="AH307">
        <v>19.170000000000002</v>
      </c>
      <c r="AI307">
        <v>8.41</v>
      </c>
      <c r="AJ307" s="20" t="s">
        <v>2380</v>
      </c>
      <c r="AK307" t="s">
        <v>2380</v>
      </c>
      <c r="AL307" t="s">
        <v>2380</v>
      </c>
      <c r="AM307" s="29">
        <v>0</v>
      </c>
      <c r="AN307" s="20" t="s">
        <v>2383</v>
      </c>
      <c r="AO307" s="20" t="str">
        <f t="shared" si="87"/>
        <v>Normal weight</v>
      </c>
      <c r="AP307" s="20" t="str">
        <f t="shared" si="88"/>
        <v>diabeties</v>
      </c>
      <c r="AS307" t="s">
        <v>331</v>
      </c>
      <c r="AT307">
        <v>1998</v>
      </c>
      <c r="AU307" s="28" t="s">
        <v>18</v>
      </c>
      <c r="AV307">
        <v>17</v>
      </c>
      <c r="AW307">
        <v>0</v>
      </c>
      <c r="AX307" s="38">
        <v>2850.68</v>
      </c>
      <c r="AY307" t="s">
        <v>11</v>
      </c>
      <c r="AZ307" t="s">
        <v>12</v>
      </c>
      <c r="BA307" t="s">
        <v>23</v>
      </c>
      <c r="BB307" s="35">
        <f>DATE(AT307,MATCH(AU307,{"Jan","Feb","Mar","Apr","May","Jun","Jul","Aug","Sep","Oct","Nov","Dec"}, 0),AV307)</f>
        <v>35963</v>
      </c>
      <c r="BC307" s="20">
        <f t="shared" si="89"/>
        <v>24</v>
      </c>
    </row>
    <row r="308" spans="2:55" ht="15.5" hidden="1" x14ac:dyDescent="0.35">
      <c r="B308" s="1" t="s">
        <v>2069</v>
      </c>
      <c r="C308" t="str">
        <f>VLOOKUP(B308,Z307:AE2642,2,FALSE)</f>
        <v>Rindahl,</v>
      </c>
      <c r="D308">
        <f t="shared" si="72"/>
        <v>43.53</v>
      </c>
      <c r="E308">
        <f t="shared" si="73"/>
        <v>5.86</v>
      </c>
      <c r="F308" t="str">
        <f t="shared" si="74"/>
        <v>yes</v>
      </c>
      <c r="G308" t="str">
        <f t="shared" si="75"/>
        <v>yes</v>
      </c>
      <c r="H308" t="str">
        <f t="shared" si="76"/>
        <v>No</v>
      </c>
      <c r="I308">
        <f t="shared" si="77"/>
        <v>2</v>
      </c>
      <c r="J308" t="str">
        <f t="shared" si="78"/>
        <v>Yes</v>
      </c>
      <c r="K308" t="str">
        <f t="shared" si="79"/>
        <v>OBESITY</v>
      </c>
      <c r="L308" t="str">
        <f t="shared" si="80"/>
        <v>pre diabeties</v>
      </c>
      <c r="M308" s="34">
        <f t="shared" si="81"/>
        <v>36042</v>
      </c>
      <c r="N308" s="36">
        <f t="shared" si="82"/>
        <v>2855.44</v>
      </c>
      <c r="O308" s="23" t="str">
        <f t="shared" si="83"/>
        <v>tier - 2</v>
      </c>
      <c r="P308" s="34" t="str">
        <f t="shared" si="84"/>
        <v>tier - 3</v>
      </c>
      <c r="Q308" s="34" t="str">
        <f t="shared" si="85"/>
        <v>R1012</v>
      </c>
      <c r="R308" s="23">
        <f t="shared" si="86"/>
        <v>24</v>
      </c>
      <c r="Z308" s="1" t="s">
        <v>2069</v>
      </c>
      <c r="AA308" s="1" t="s">
        <v>5301</v>
      </c>
      <c r="AB308" t="s">
        <v>4746</v>
      </c>
      <c r="AC308" t="s">
        <v>5302</v>
      </c>
      <c r="AD308" t="s">
        <v>4785</v>
      </c>
      <c r="AG308" t="s">
        <v>2069</v>
      </c>
      <c r="AH308">
        <v>43.53</v>
      </c>
      <c r="AI308">
        <v>5.86</v>
      </c>
      <c r="AJ308" s="20" t="s">
        <v>2382</v>
      </c>
      <c r="AK308" t="s">
        <v>2382</v>
      </c>
      <c r="AL308" t="s">
        <v>2380</v>
      </c>
      <c r="AM308" s="29">
        <v>2</v>
      </c>
      <c r="AN308" s="20" t="s">
        <v>2383</v>
      </c>
      <c r="AO308" s="20" t="str">
        <f t="shared" si="87"/>
        <v>OBESITY</v>
      </c>
      <c r="AP308" s="20" t="str">
        <f t="shared" si="88"/>
        <v>pre diabeties</v>
      </c>
      <c r="AS308" t="s">
        <v>332</v>
      </c>
      <c r="AT308">
        <v>1998</v>
      </c>
      <c r="AU308" s="28" t="s">
        <v>20</v>
      </c>
      <c r="AV308">
        <v>4</v>
      </c>
      <c r="AW308">
        <v>0</v>
      </c>
      <c r="AX308" s="38">
        <v>2855.44</v>
      </c>
      <c r="AY308" t="s">
        <v>11</v>
      </c>
      <c r="AZ308" t="s">
        <v>12</v>
      </c>
      <c r="BA308" t="s">
        <v>23</v>
      </c>
      <c r="BB308" s="35">
        <f>DATE(AT308,MATCH(AU308,{"Jan","Feb","Mar","Apr","May","Jun","Jul","Aug","Sep","Oct","Nov","Dec"}, 0),AV308)</f>
        <v>36042</v>
      </c>
      <c r="BC308" s="20">
        <f t="shared" si="89"/>
        <v>24</v>
      </c>
    </row>
    <row r="309" spans="2:55" ht="15.5" hidden="1" x14ac:dyDescent="0.35">
      <c r="B309" s="1" t="s">
        <v>2068</v>
      </c>
      <c r="C309" t="str">
        <f>VLOOKUP(B309,Z308:AE2643,2,FALSE)</f>
        <v>Clark,</v>
      </c>
      <c r="D309">
        <f t="shared" si="72"/>
        <v>46.06</v>
      </c>
      <c r="E309">
        <f t="shared" si="73"/>
        <v>4.18</v>
      </c>
      <c r="F309" t="str">
        <f t="shared" si="74"/>
        <v>No</v>
      </c>
      <c r="G309" t="str">
        <f t="shared" si="75"/>
        <v>yes</v>
      </c>
      <c r="H309" t="str">
        <f t="shared" si="76"/>
        <v>No</v>
      </c>
      <c r="I309">
        <f t="shared" si="77"/>
        <v>1</v>
      </c>
      <c r="J309" t="str">
        <f t="shared" si="78"/>
        <v>Yes</v>
      </c>
      <c r="K309" t="str">
        <f t="shared" si="79"/>
        <v>OBESITY</v>
      </c>
      <c r="L309" t="str">
        <f t="shared" si="80"/>
        <v>normal</v>
      </c>
      <c r="M309" s="34">
        <f t="shared" si="81"/>
        <v>34274</v>
      </c>
      <c r="N309" s="36">
        <f t="shared" si="82"/>
        <v>2866.09</v>
      </c>
      <c r="O309" s="23" t="str">
        <f t="shared" si="83"/>
        <v>tier - 3</v>
      </c>
      <c r="P309" s="34" t="str">
        <f t="shared" si="84"/>
        <v>tier - 3</v>
      </c>
      <c r="Q309" s="34" t="str">
        <f t="shared" si="85"/>
        <v>R1011</v>
      </c>
      <c r="R309" s="23">
        <f t="shared" si="86"/>
        <v>29</v>
      </c>
      <c r="Z309" s="1" t="s">
        <v>2068</v>
      </c>
      <c r="AA309" s="1" t="s">
        <v>5303</v>
      </c>
      <c r="AB309" t="s">
        <v>4743</v>
      </c>
      <c r="AC309" t="s">
        <v>5304</v>
      </c>
      <c r="AG309" t="s">
        <v>2068</v>
      </c>
      <c r="AH309">
        <v>46.06</v>
      </c>
      <c r="AI309">
        <v>4.18</v>
      </c>
      <c r="AJ309" s="20" t="s">
        <v>2380</v>
      </c>
      <c r="AK309" t="s">
        <v>2382</v>
      </c>
      <c r="AL309" t="s">
        <v>2380</v>
      </c>
      <c r="AM309" s="29">
        <v>1</v>
      </c>
      <c r="AN309" s="20" t="s">
        <v>2383</v>
      </c>
      <c r="AO309" s="20" t="str">
        <f t="shared" si="87"/>
        <v>OBESITY</v>
      </c>
      <c r="AP309" s="20" t="str">
        <f t="shared" si="88"/>
        <v>normal</v>
      </c>
      <c r="AS309" t="s">
        <v>333</v>
      </c>
      <c r="AT309">
        <v>1993</v>
      </c>
      <c r="AU309" s="28" t="s">
        <v>15</v>
      </c>
      <c r="AV309">
        <v>1</v>
      </c>
      <c r="AW309">
        <v>0</v>
      </c>
      <c r="AX309" s="38">
        <v>2866.09</v>
      </c>
      <c r="AY309" t="s">
        <v>12</v>
      </c>
      <c r="AZ309" t="s">
        <v>12</v>
      </c>
      <c r="BA309" t="s">
        <v>42</v>
      </c>
      <c r="BB309" s="35">
        <f>DATE(AT309,MATCH(AU309,{"Jan","Feb","Mar","Apr","May","Jun","Jul","Aug","Sep","Oct","Nov","Dec"}, 0),AV309)</f>
        <v>34274</v>
      </c>
      <c r="BC309" s="20">
        <f t="shared" si="89"/>
        <v>29</v>
      </c>
    </row>
    <row r="310" spans="2:55" ht="15.5" hidden="1" x14ac:dyDescent="0.35">
      <c r="B310" s="1" t="s">
        <v>2067</v>
      </c>
      <c r="C310" t="str">
        <f>VLOOKUP(B310,Z309:AE2644,2,FALSE)</f>
        <v>Irish,</v>
      </c>
      <c r="D310">
        <f t="shared" si="72"/>
        <v>29.92</v>
      </c>
      <c r="E310">
        <f t="shared" si="73"/>
        <v>11.99</v>
      </c>
      <c r="F310" t="str">
        <f t="shared" si="74"/>
        <v>yes</v>
      </c>
      <c r="G310" t="str">
        <f t="shared" si="75"/>
        <v>No</v>
      </c>
      <c r="H310" t="str">
        <f t="shared" si="76"/>
        <v>No</v>
      </c>
      <c r="I310">
        <f t="shared" si="77"/>
        <v>2</v>
      </c>
      <c r="J310" t="str">
        <f t="shared" si="78"/>
        <v>Yes</v>
      </c>
      <c r="K310" t="str">
        <f t="shared" si="79"/>
        <v>OVER WEIGHT</v>
      </c>
      <c r="L310" t="str">
        <f t="shared" si="80"/>
        <v>diabeties</v>
      </c>
      <c r="M310" s="34">
        <f t="shared" si="81"/>
        <v>34193</v>
      </c>
      <c r="N310" s="36">
        <f t="shared" si="82"/>
        <v>2867.12</v>
      </c>
      <c r="O310" s="23" t="str">
        <f t="shared" si="83"/>
        <v>tier - 1</v>
      </c>
      <c r="P310" s="34" t="str">
        <f t="shared" si="84"/>
        <v>tier - 3</v>
      </c>
      <c r="Q310" s="34" t="str">
        <f t="shared" si="85"/>
        <v>R1013</v>
      </c>
      <c r="R310" s="23">
        <f t="shared" si="86"/>
        <v>29</v>
      </c>
      <c r="Z310" s="1" t="s">
        <v>2067</v>
      </c>
      <c r="AA310" s="1" t="s">
        <v>5305</v>
      </c>
      <c r="AB310" t="s">
        <v>4743</v>
      </c>
      <c r="AC310" t="s">
        <v>5306</v>
      </c>
      <c r="AG310" t="s">
        <v>2067</v>
      </c>
      <c r="AH310">
        <v>29.92</v>
      </c>
      <c r="AI310">
        <v>11.99</v>
      </c>
      <c r="AJ310" s="20" t="s">
        <v>2382</v>
      </c>
      <c r="AK310" t="s">
        <v>2380</v>
      </c>
      <c r="AL310" t="s">
        <v>2380</v>
      </c>
      <c r="AM310" s="29">
        <v>2</v>
      </c>
      <c r="AN310" s="20" t="s">
        <v>2383</v>
      </c>
      <c r="AO310" s="20" t="str">
        <f t="shared" si="87"/>
        <v>OVER WEIGHT</v>
      </c>
      <c r="AP310" s="20" t="str">
        <f t="shared" si="88"/>
        <v>diabeties</v>
      </c>
      <c r="AS310" t="s">
        <v>334</v>
      </c>
      <c r="AT310">
        <v>1993</v>
      </c>
      <c r="AU310" s="28" t="s">
        <v>35</v>
      </c>
      <c r="AV310">
        <v>12</v>
      </c>
      <c r="AW310">
        <v>0</v>
      </c>
      <c r="AX310" s="38">
        <v>2867.12</v>
      </c>
      <c r="AY310" t="s">
        <v>16</v>
      </c>
      <c r="AZ310" t="s">
        <v>12</v>
      </c>
      <c r="BA310" t="s">
        <v>13</v>
      </c>
      <c r="BB310" s="35">
        <f>DATE(AT310,MATCH(AU310,{"Jan","Feb","Mar","Apr","May","Jun","Jul","Aug","Sep","Oct","Nov","Dec"}, 0),AV310)</f>
        <v>34193</v>
      </c>
      <c r="BC310" s="20">
        <f t="shared" si="89"/>
        <v>29</v>
      </c>
    </row>
    <row r="311" spans="2:55" ht="15.5" hidden="1" x14ac:dyDescent="0.35">
      <c r="B311" s="1" t="s">
        <v>2066</v>
      </c>
      <c r="C311" t="str">
        <f>VLOOKUP(B311,Z310:AE2645,2,FALSE)</f>
        <v>Richardson,</v>
      </c>
      <c r="D311">
        <f t="shared" si="72"/>
        <v>28.46</v>
      </c>
      <c r="E311">
        <f t="shared" si="73"/>
        <v>4.8499999999999996</v>
      </c>
      <c r="F311" t="str">
        <f t="shared" si="74"/>
        <v>yes</v>
      </c>
      <c r="G311" t="str">
        <f t="shared" si="75"/>
        <v>No</v>
      </c>
      <c r="H311" t="str">
        <f t="shared" si="76"/>
        <v>No</v>
      </c>
      <c r="I311">
        <f t="shared" si="77"/>
        <v>1</v>
      </c>
      <c r="J311" t="str">
        <f t="shared" si="78"/>
        <v>Yes</v>
      </c>
      <c r="K311" t="str">
        <f t="shared" si="79"/>
        <v>OVER WEIGHT</v>
      </c>
      <c r="L311" t="str">
        <f t="shared" si="80"/>
        <v>normal</v>
      </c>
      <c r="M311" s="34">
        <f t="shared" si="81"/>
        <v>35237</v>
      </c>
      <c r="N311" s="36">
        <f t="shared" si="82"/>
        <v>2897.32</v>
      </c>
      <c r="O311" s="23" t="str">
        <f t="shared" si="83"/>
        <v>tier - 3</v>
      </c>
      <c r="P311" s="34" t="str">
        <f t="shared" si="84"/>
        <v>tier - 3</v>
      </c>
      <c r="Q311" s="34" t="str">
        <f t="shared" si="85"/>
        <v>R1016</v>
      </c>
      <c r="R311" s="23">
        <f t="shared" si="86"/>
        <v>26</v>
      </c>
      <c r="Z311" s="1" t="s">
        <v>2066</v>
      </c>
      <c r="AA311" s="1" t="s">
        <v>5205</v>
      </c>
      <c r="AB311" t="s">
        <v>4743</v>
      </c>
      <c r="AC311" t="s">
        <v>5123</v>
      </c>
      <c r="AD311" t="s">
        <v>4889</v>
      </c>
      <c r="AG311" t="s">
        <v>2066</v>
      </c>
      <c r="AH311">
        <v>28.46</v>
      </c>
      <c r="AI311">
        <v>4.8499999999999996</v>
      </c>
      <c r="AJ311" s="20" t="s">
        <v>2382</v>
      </c>
      <c r="AK311" t="s">
        <v>2380</v>
      </c>
      <c r="AL311" t="s">
        <v>2380</v>
      </c>
      <c r="AM311" s="29">
        <v>1</v>
      </c>
      <c r="AN311" s="20" t="s">
        <v>2383</v>
      </c>
      <c r="AO311" s="20" t="str">
        <f t="shared" si="87"/>
        <v>OVER WEIGHT</v>
      </c>
      <c r="AP311" s="20" t="str">
        <f t="shared" si="88"/>
        <v>normal</v>
      </c>
      <c r="AS311" t="s">
        <v>335</v>
      </c>
      <c r="AT311">
        <v>1996</v>
      </c>
      <c r="AU311" s="28" t="s">
        <v>18</v>
      </c>
      <c r="AV311">
        <v>21</v>
      </c>
      <c r="AW311">
        <v>0</v>
      </c>
      <c r="AX311" s="38">
        <v>2897.32</v>
      </c>
      <c r="AY311" t="s">
        <v>12</v>
      </c>
      <c r="AZ311" t="s">
        <v>12</v>
      </c>
      <c r="BA311" t="s">
        <v>168</v>
      </c>
      <c r="BB311" s="35">
        <f>DATE(AT311,MATCH(AU311,{"Jan","Feb","Mar","Apr","May","Jun","Jul","Aug","Sep","Oct","Nov","Dec"}, 0),AV311)</f>
        <v>35237</v>
      </c>
      <c r="BC311" s="20">
        <f t="shared" si="89"/>
        <v>26</v>
      </c>
    </row>
    <row r="312" spans="2:55" ht="15.5" hidden="1" x14ac:dyDescent="0.35">
      <c r="B312" s="1" t="s">
        <v>2065</v>
      </c>
      <c r="C312" t="str">
        <f>VLOOKUP(B312,Z311:AE2646,2,FALSE)</f>
        <v>Dewitt,</v>
      </c>
      <c r="D312">
        <f t="shared" si="72"/>
        <v>24.56</v>
      </c>
      <c r="E312">
        <f t="shared" si="73"/>
        <v>6.18</v>
      </c>
      <c r="F312" t="str">
        <f t="shared" si="74"/>
        <v>yes</v>
      </c>
      <c r="G312" t="str">
        <f t="shared" si="75"/>
        <v>No</v>
      </c>
      <c r="H312" t="str">
        <f t="shared" si="76"/>
        <v>Yes</v>
      </c>
      <c r="I312">
        <f t="shared" si="77"/>
        <v>1</v>
      </c>
      <c r="J312" t="str">
        <f t="shared" si="78"/>
        <v>Yes</v>
      </c>
      <c r="K312" t="str">
        <f t="shared" si="79"/>
        <v>Normal weight</v>
      </c>
      <c r="L312" t="str">
        <f t="shared" si="80"/>
        <v>pre diabeties</v>
      </c>
      <c r="M312" s="34">
        <f t="shared" si="81"/>
        <v>36721</v>
      </c>
      <c r="N312" s="36">
        <f t="shared" si="82"/>
        <v>2897.46</v>
      </c>
      <c r="O312" s="23" t="str">
        <f t="shared" si="83"/>
        <v>tier - 2</v>
      </c>
      <c r="P312" s="34" t="str">
        <f t="shared" si="84"/>
        <v>tier - 1</v>
      </c>
      <c r="Q312" s="34" t="str">
        <f t="shared" si="85"/>
        <v>R1012</v>
      </c>
      <c r="R312" s="23">
        <f t="shared" si="86"/>
        <v>22</v>
      </c>
      <c r="Z312" s="1" t="s">
        <v>2065</v>
      </c>
      <c r="AA312" s="1" t="s">
        <v>5307</v>
      </c>
      <c r="AB312" t="s">
        <v>4743</v>
      </c>
      <c r="AC312" t="s">
        <v>4891</v>
      </c>
      <c r="AG312" t="s">
        <v>2065</v>
      </c>
      <c r="AH312">
        <v>24.56</v>
      </c>
      <c r="AI312">
        <v>6.18</v>
      </c>
      <c r="AJ312" s="20" t="s">
        <v>2382</v>
      </c>
      <c r="AK312" t="s">
        <v>2380</v>
      </c>
      <c r="AL312" t="s">
        <v>2383</v>
      </c>
      <c r="AM312" s="29">
        <v>1</v>
      </c>
      <c r="AN312" s="20" t="s">
        <v>2383</v>
      </c>
      <c r="AO312" s="20" t="str">
        <f t="shared" si="87"/>
        <v>Normal weight</v>
      </c>
      <c r="AP312" s="20" t="str">
        <f t="shared" si="88"/>
        <v>pre diabeties</v>
      </c>
      <c r="AS312" t="s">
        <v>336</v>
      </c>
      <c r="AT312">
        <v>2000</v>
      </c>
      <c r="AU312" s="28" t="s">
        <v>10</v>
      </c>
      <c r="AV312">
        <v>14</v>
      </c>
      <c r="AW312">
        <v>0</v>
      </c>
      <c r="AX312" s="38">
        <v>2897.46</v>
      </c>
      <c r="AY312" t="s">
        <v>11</v>
      </c>
      <c r="AZ312" t="s">
        <v>16</v>
      </c>
      <c r="BA312" t="s">
        <v>23</v>
      </c>
      <c r="BB312" s="35">
        <f>DATE(AT312,MATCH(AU312,{"Jan","Feb","Mar","Apr","May","Jun","Jul","Aug","Sep","Oct","Nov","Dec"}, 0),AV312)</f>
        <v>36721</v>
      </c>
      <c r="BC312" s="20">
        <f t="shared" si="89"/>
        <v>22</v>
      </c>
    </row>
    <row r="313" spans="2:55" ht="15.5" hidden="1" x14ac:dyDescent="0.35">
      <c r="B313" s="1" t="s">
        <v>2064</v>
      </c>
      <c r="C313" t="str">
        <f>VLOOKUP(B313,Z312:AE2647,2,FALSE)</f>
        <v>Hickman,</v>
      </c>
      <c r="D313">
        <f t="shared" si="72"/>
        <v>41.19</v>
      </c>
      <c r="E313">
        <f t="shared" si="73"/>
        <v>6.37</v>
      </c>
      <c r="F313" t="str">
        <f t="shared" si="74"/>
        <v>No</v>
      </c>
      <c r="G313" t="str">
        <f t="shared" si="75"/>
        <v>No</v>
      </c>
      <c r="H313" t="str">
        <f t="shared" si="76"/>
        <v>No</v>
      </c>
      <c r="I313">
        <f t="shared" si="77"/>
        <v>0</v>
      </c>
      <c r="J313" t="str">
        <f t="shared" si="78"/>
        <v>Yes</v>
      </c>
      <c r="K313" t="str">
        <f t="shared" si="79"/>
        <v>OBESITY</v>
      </c>
      <c r="L313" t="str">
        <f t="shared" si="80"/>
        <v>pre diabeties</v>
      </c>
      <c r="M313" s="34">
        <f t="shared" si="81"/>
        <v>36465</v>
      </c>
      <c r="N313" s="36">
        <f t="shared" si="82"/>
        <v>2899.49</v>
      </c>
      <c r="O313" s="23" t="str">
        <f t="shared" si="83"/>
        <v>tier - 2</v>
      </c>
      <c r="P313" s="34" t="str">
        <f t="shared" si="84"/>
        <v>tier - 2</v>
      </c>
      <c r="Q313" s="34" t="str">
        <f t="shared" si="85"/>
        <v>R1024</v>
      </c>
      <c r="R313" s="23">
        <f t="shared" si="86"/>
        <v>23</v>
      </c>
      <c r="Z313" s="1" t="s">
        <v>2064</v>
      </c>
      <c r="AA313" s="1" t="s">
        <v>5308</v>
      </c>
      <c r="AB313" t="s">
        <v>4746</v>
      </c>
      <c r="AC313" t="s">
        <v>5237</v>
      </c>
      <c r="AD313" t="s">
        <v>4847</v>
      </c>
      <c r="AG313" t="s">
        <v>2064</v>
      </c>
      <c r="AH313">
        <v>41.19</v>
      </c>
      <c r="AI313">
        <v>6.37</v>
      </c>
      <c r="AJ313" s="20" t="s">
        <v>2380</v>
      </c>
      <c r="AK313" t="s">
        <v>2380</v>
      </c>
      <c r="AL313" t="s">
        <v>2380</v>
      </c>
      <c r="AM313" s="29">
        <v>0</v>
      </c>
      <c r="AN313" s="20" t="s">
        <v>2383</v>
      </c>
      <c r="AO313" s="20" t="str">
        <f t="shared" si="87"/>
        <v>OBESITY</v>
      </c>
      <c r="AP313" s="20" t="str">
        <f t="shared" si="88"/>
        <v>pre diabeties</v>
      </c>
      <c r="AS313" t="s">
        <v>337</v>
      </c>
      <c r="AT313">
        <v>1999</v>
      </c>
      <c r="AU313" s="28" t="s">
        <v>15</v>
      </c>
      <c r="AV313">
        <v>1</v>
      </c>
      <c r="AW313">
        <v>0</v>
      </c>
      <c r="AX313" s="38">
        <v>2899.49</v>
      </c>
      <c r="AY313" t="s">
        <v>11</v>
      </c>
      <c r="AZ313" t="s">
        <v>11</v>
      </c>
      <c r="BA313" t="s">
        <v>247</v>
      </c>
      <c r="BB313" s="35">
        <f>DATE(AT313,MATCH(AU313,{"Jan","Feb","Mar","Apr","May","Jun","Jul","Aug","Sep","Oct","Nov","Dec"}, 0),AV313)</f>
        <v>36465</v>
      </c>
      <c r="BC313" s="20">
        <f t="shared" si="89"/>
        <v>23</v>
      </c>
    </row>
    <row r="314" spans="2:55" ht="15.5" hidden="1" x14ac:dyDescent="0.35">
      <c r="B314" s="1" t="s">
        <v>2063</v>
      </c>
      <c r="C314" t="str">
        <f>VLOOKUP(B314,Z313:AE2648,2,FALSE)</f>
        <v>Gonzalez,</v>
      </c>
      <c r="D314">
        <f t="shared" si="72"/>
        <v>18.63</v>
      </c>
      <c r="E314">
        <f t="shared" si="73"/>
        <v>9.81</v>
      </c>
      <c r="F314" t="str">
        <f t="shared" si="74"/>
        <v>yes</v>
      </c>
      <c r="G314" t="str">
        <f t="shared" si="75"/>
        <v>No</v>
      </c>
      <c r="H314" t="str">
        <f t="shared" si="76"/>
        <v>No</v>
      </c>
      <c r="I314">
        <f t="shared" si="77"/>
        <v>2</v>
      </c>
      <c r="J314" t="str">
        <f t="shared" si="78"/>
        <v>Yes</v>
      </c>
      <c r="K314" t="str">
        <f t="shared" si="79"/>
        <v>Normal weight</v>
      </c>
      <c r="L314" t="str">
        <f t="shared" si="80"/>
        <v>diabeties</v>
      </c>
      <c r="M314" s="34">
        <f t="shared" si="81"/>
        <v>35362</v>
      </c>
      <c r="N314" s="36">
        <f t="shared" si="82"/>
        <v>2902.91</v>
      </c>
      <c r="O314" s="23" t="str">
        <f t="shared" si="83"/>
        <v>tier - 2</v>
      </c>
      <c r="P314" s="34" t="str">
        <f t="shared" si="84"/>
        <v>tier - 2</v>
      </c>
      <c r="Q314" s="34" t="str">
        <f t="shared" si="85"/>
        <v>R1013</v>
      </c>
      <c r="R314" s="23">
        <f t="shared" si="86"/>
        <v>26</v>
      </c>
      <c r="Z314" s="1" t="s">
        <v>2063</v>
      </c>
      <c r="AA314" s="1" t="s">
        <v>5309</v>
      </c>
      <c r="AB314" t="s">
        <v>4743</v>
      </c>
      <c r="AC314" t="s">
        <v>5310</v>
      </c>
      <c r="AG314" t="s">
        <v>2063</v>
      </c>
      <c r="AH314">
        <v>18.63</v>
      </c>
      <c r="AI314">
        <v>9.81</v>
      </c>
      <c r="AJ314" s="20" t="s">
        <v>2382</v>
      </c>
      <c r="AK314" t="s">
        <v>2380</v>
      </c>
      <c r="AL314" t="s">
        <v>2380</v>
      </c>
      <c r="AM314" s="29">
        <v>2</v>
      </c>
      <c r="AN314" s="20" t="s">
        <v>2383</v>
      </c>
      <c r="AO314" s="20" t="str">
        <f t="shared" si="87"/>
        <v>Normal weight</v>
      </c>
      <c r="AP314" s="20" t="str">
        <f t="shared" si="88"/>
        <v>diabeties</v>
      </c>
      <c r="AS314" t="s">
        <v>338</v>
      </c>
      <c r="AT314">
        <v>1996</v>
      </c>
      <c r="AU314" s="28" t="s">
        <v>37</v>
      </c>
      <c r="AV314">
        <v>24</v>
      </c>
      <c r="AW314">
        <v>1</v>
      </c>
      <c r="AX314" s="38">
        <v>2902.91</v>
      </c>
      <c r="AY314" t="s">
        <v>11</v>
      </c>
      <c r="AZ314" t="s">
        <v>11</v>
      </c>
      <c r="BA314" t="s">
        <v>13</v>
      </c>
      <c r="BB314" s="35">
        <f>DATE(AT314,MATCH(AU314,{"Jan","Feb","Mar","Apr","May","Jun","Jul","Aug","Sep","Oct","Nov","Dec"}, 0),AV314)</f>
        <v>35362</v>
      </c>
      <c r="BC314" s="20">
        <f t="shared" si="89"/>
        <v>26</v>
      </c>
    </row>
    <row r="315" spans="2:55" ht="15.5" hidden="1" x14ac:dyDescent="0.35">
      <c r="B315" s="1" t="s">
        <v>2062</v>
      </c>
      <c r="C315" t="str">
        <f>VLOOKUP(B315,Z314:AE2649,2,FALSE)</f>
        <v>Difani,</v>
      </c>
      <c r="D315">
        <f t="shared" si="72"/>
        <v>26.26</v>
      </c>
      <c r="E315">
        <f t="shared" si="73"/>
        <v>11.8</v>
      </c>
      <c r="F315" t="str">
        <f t="shared" si="74"/>
        <v>yes</v>
      </c>
      <c r="G315" t="str">
        <f t="shared" si="75"/>
        <v>No</v>
      </c>
      <c r="H315" t="str">
        <f t="shared" si="76"/>
        <v>No</v>
      </c>
      <c r="I315">
        <f t="shared" si="77"/>
        <v>1</v>
      </c>
      <c r="J315" t="str">
        <f t="shared" si="78"/>
        <v>Yes</v>
      </c>
      <c r="K315" t="str">
        <f t="shared" si="79"/>
        <v>OVER WEIGHT</v>
      </c>
      <c r="L315" t="str">
        <f t="shared" si="80"/>
        <v>diabeties</v>
      </c>
      <c r="M315" s="34">
        <f t="shared" si="81"/>
        <v>35229</v>
      </c>
      <c r="N315" s="36">
        <f t="shared" si="82"/>
        <v>2904.09</v>
      </c>
      <c r="O315" s="23" t="str">
        <f t="shared" si="83"/>
        <v>tier - 2</v>
      </c>
      <c r="P315" s="34" t="str">
        <f t="shared" si="84"/>
        <v>tier - 2</v>
      </c>
      <c r="Q315" s="34" t="str">
        <f t="shared" si="85"/>
        <v>R1011</v>
      </c>
      <c r="R315" s="23">
        <f t="shared" si="86"/>
        <v>26</v>
      </c>
      <c r="Z315" s="1" t="s">
        <v>2062</v>
      </c>
      <c r="AA315" s="1" t="s">
        <v>5311</v>
      </c>
      <c r="AB315" t="s">
        <v>4743</v>
      </c>
      <c r="AC315" t="s">
        <v>5312</v>
      </c>
      <c r="AG315" t="s">
        <v>2062</v>
      </c>
      <c r="AH315">
        <v>26.26</v>
      </c>
      <c r="AI315">
        <v>11.8</v>
      </c>
      <c r="AJ315" s="20" t="s">
        <v>2382</v>
      </c>
      <c r="AK315" t="s">
        <v>2380</v>
      </c>
      <c r="AL315" t="s">
        <v>2380</v>
      </c>
      <c r="AM315" s="29">
        <v>1</v>
      </c>
      <c r="AN315" s="20" t="s">
        <v>2383</v>
      </c>
      <c r="AO315" s="20" t="str">
        <f t="shared" si="87"/>
        <v>OVER WEIGHT</v>
      </c>
      <c r="AP315" s="20" t="str">
        <f t="shared" si="88"/>
        <v>diabeties</v>
      </c>
      <c r="AS315" t="s">
        <v>339</v>
      </c>
      <c r="AT315">
        <v>1996</v>
      </c>
      <c r="AU315" s="28" t="s">
        <v>18</v>
      </c>
      <c r="AV315">
        <v>13</v>
      </c>
      <c r="AW315">
        <v>1</v>
      </c>
      <c r="AX315" s="38">
        <v>2904.09</v>
      </c>
      <c r="AY315" t="s">
        <v>11</v>
      </c>
      <c r="AZ315" t="s">
        <v>11</v>
      </c>
      <c r="BA315" t="s">
        <v>42</v>
      </c>
      <c r="BB315" s="35">
        <f>DATE(AT315,MATCH(AU315,{"Jan","Feb","Mar","Apr","May","Jun","Jul","Aug","Sep","Oct","Nov","Dec"}, 0),AV315)</f>
        <v>35229</v>
      </c>
      <c r="BC315" s="20">
        <f t="shared" si="89"/>
        <v>26</v>
      </c>
    </row>
    <row r="316" spans="2:55" ht="15.5" hidden="1" x14ac:dyDescent="0.35">
      <c r="B316" s="1" t="s">
        <v>2061</v>
      </c>
      <c r="C316" t="str">
        <f>VLOOKUP(B316,Z315:AE2650,2,FALSE)</f>
        <v>Turner,</v>
      </c>
      <c r="D316">
        <f t="shared" si="72"/>
        <v>22.37</v>
      </c>
      <c r="E316">
        <f t="shared" si="73"/>
        <v>5.86</v>
      </c>
      <c r="F316" t="str">
        <f t="shared" si="74"/>
        <v>yes</v>
      </c>
      <c r="G316" t="str">
        <f t="shared" si="75"/>
        <v>No</v>
      </c>
      <c r="H316" t="str">
        <f t="shared" si="76"/>
        <v>Yes</v>
      </c>
      <c r="I316">
        <f t="shared" si="77"/>
        <v>1</v>
      </c>
      <c r="J316" t="str">
        <f t="shared" si="78"/>
        <v>Yes</v>
      </c>
      <c r="K316" t="str">
        <f t="shared" si="79"/>
        <v>Normal weight</v>
      </c>
      <c r="L316" t="str">
        <f t="shared" si="80"/>
        <v>pre diabeties</v>
      </c>
      <c r="M316" s="34">
        <f t="shared" si="81"/>
        <v>37777</v>
      </c>
      <c r="N316" s="36">
        <f t="shared" si="82"/>
        <v>2913.57</v>
      </c>
      <c r="O316" s="23" t="str">
        <f t="shared" si="83"/>
        <v>tier - 2</v>
      </c>
      <c r="P316" s="34" t="str">
        <f t="shared" si="84"/>
        <v>tier - 2</v>
      </c>
      <c r="Q316" s="34" t="str">
        <f t="shared" si="85"/>
        <v>R1011</v>
      </c>
      <c r="R316" s="23">
        <f t="shared" si="86"/>
        <v>20</v>
      </c>
      <c r="Z316" s="1" t="s">
        <v>2061</v>
      </c>
      <c r="AA316" s="1" t="s">
        <v>4900</v>
      </c>
      <c r="AB316" t="s">
        <v>4746</v>
      </c>
      <c r="AC316" t="s">
        <v>4930</v>
      </c>
      <c r="AD316" t="s">
        <v>4816</v>
      </c>
      <c r="AG316" t="s">
        <v>2061</v>
      </c>
      <c r="AH316">
        <v>22.37</v>
      </c>
      <c r="AI316">
        <v>5.86</v>
      </c>
      <c r="AJ316" s="20" t="s">
        <v>2382</v>
      </c>
      <c r="AK316" t="s">
        <v>2380</v>
      </c>
      <c r="AL316" t="s">
        <v>2383</v>
      </c>
      <c r="AM316" s="29">
        <v>1</v>
      </c>
      <c r="AN316" s="20" t="s">
        <v>2383</v>
      </c>
      <c r="AO316" s="20" t="str">
        <f t="shared" si="87"/>
        <v>Normal weight</v>
      </c>
      <c r="AP316" s="20" t="str">
        <f t="shared" si="88"/>
        <v>pre diabeties</v>
      </c>
      <c r="AS316" t="s">
        <v>340</v>
      </c>
      <c r="AT316">
        <v>2003</v>
      </c>
      <c r="AU316" s="28" t="s">
        <v>18</v>
      </c>
      <c r="AV316">
        <v>5</v>
      </c>
      <c r="AW316">
        <v>2</v>
      </c>
      <c r="AX316" s="38">
        <v>2913.57</v>
      </c>
      <c r="AY316" t="s">
        <v>11</v>
      </c>
      <c r="AZ316" t="s">
        <v>11</v>
      </c>
      <c r="BA316" t="s">
        <v>42</v>
      </c>
      <c r="BB316" s="35">
        <f>DATE(AT316,MATCH(AU316,{"Jan","Feb","Mar","Apr","May","Jun","Jul","Aug","Sep","Oct","Nov","Dec"}, 0),AV316)</f>
        <v>37777</v>
      </c>
      <c r="BC316" s="20">
        <f t="shared" si="89"/>
        <v>20</v>
      </c>
    </row>
    <row r="317" spans="2:55" ht="15.5" hidden="1" x14ac:dyDescent="0.35">
      <c r="B317" s="1" t="s">
        <v>2060</v>
      </c>
      <c r="C317" t="str">
        <f>VLOOKUP(B317,Z316:AE2651,2,FALSE)</f>
        <v>Widmann,</v>
      </c>
      <c r="D317">
        <f t="shared" si="72"/>
        <v>39.619999999999997</v>
      </c>
      <c r="E317">
        <f t="shared" si="73"/>
        <v>4.28</v>
      </c>
      <c r="F317" t="str">
        <f t="shared" si="74"/>
        <v>No</v>
      </c>
      <c r="G317" t="str">
        <f t="shared" si="75"/>
        <v>No</v>
      </c>
      <c r="H317" t="str">
        <f t="shared" si="76"/>
        <v>No</v>
      </c>
      <c r="I317">
        <f t="shared" si="77"/>
        <v>1</v>
      </c>
      <c r="J317" t="str">
        <f t="shared" si="78"/>
        <v>Yes</v>
      </c>
      <c r="K317" t="str">
        <f t="shared" si="79"/>
        <v>OBESITY</v>
      </c>
      <c r="L317" t="str">
        <f t="shared" si="80"/>
        <v>normal</v>
      </c>
      <c r="M317" s="34">
        <f t="shared" si="81"/>
        <v>35246</v>
      </c>
      <c r="N317" s="36">
        <f t="shared" si="82"/>
        <v>2927.06</v>
      </c>
      <c r="O317" s="23" t="str">
        <f t="shared" si="83"/>
        <v>tier - 2</v>
      </c>
      <c r="P317" s="34" t="str">
        <f t="shared" si="84"/>
        <v>tier - 2</v>
      </c>
      <c r="Q317" s="34" t="str">
        <f t="shared" si="85"/>
        <v>R1013</v>
      </c>
      <c r="R317" s="23">
        <f t="shared" si="86"/>
        <v>26</v>
      </c>
      <c r="Z317" s="1" t="s">
        <v>2060</v>
      </c>
      <c r="AA317" s="1" t="s">
        <v>5313</v>
      </c>
      <c r="AB317" t="s">
        <v>4746</v>
      </c>
      <c r="AC317" t="s">
        <v>5314</v>
      </c>
      <c r="AD317" t="s">
        <v>4850</v>
      </c>
      <c r="AG317" t="s">
        <v>2060</v>
      </c>
      <c r="AH317">
        <v>39.619999999999997</v>
      </c>
      <c r="AI317">
        <v>4.28</v>
      </c>
      <c r="AJ317" s="20" t="s">
        <v>2380</v>
      </c>
      <c r="AK317" t="s">
        <v>2380</v>
      </c>
      <c r="AL317" t="s">
        <v>2380</v>
      </c>
      <c r="AM317" s="29">
        <v>1</v>
      </c>
      <c r="AN317" s="20" t="s">
        <v>2383</v>
      </c>
      <c r="AO317" s="20" t="str">
        <f t="shared" si="87"/>
        <v>OBESITY</v>
      </c>
      <c r="AP317" s="20" t="str">
        <f t="shared" si="88"/>
        <v>normal</v>
      </c>
      <c r="AS317" t="s">
        <v>341</v>
      </c>
      <c r="AT317">
        <v>1996</v>
      </c>
      <c r="AU317" s="28" t="s">
        <v>18</v>
      </c>
      <c r="AV317">
        <v>30</v>
      </c>
      <c r="AW317">
        <v>1</v>
      </c>
      <c r="AX317" s="38">
        <v>2927.06</v>
      </c>
      <c r="AY317" t="s">
        <v>11</v>
      </c>
      <c r="AZ317" t="s">
        <v>11</v>
      </c>
      <c r="BA317" t="s">
        <v>13</v>
      </c>
      <c r="BB317" s="35">
        <f>DATE(AT317,MATCH(AU317,{"Jan","Feb","Mar","Apr","May","Jun","Jul","Aug","Sep","Oct","Nov","Dec"}, 0),AV317)</f>
        <v>35246</v>
      </c>
      <c r="BC317" s="20">
        <f t="shared" si="89"/>
        <v>26</v>
      </c>
    </row>
    <row r="318" spans="2:55" ht="15.5" hidden="1" x14ac:dyDescent="0.35">
      <c r="B318" s="1" t="s">
        <v>2059</v>
      </c>
      <c r="C318" t="str">
        <f>VLOOKUP(B318,Z317:AE2652,2,FALSE)</f>
        <v>Tunney,</v>
      </c>
      <c r="D318">
        <f t="shared" si="72"/>
        <v>18.329999999999998</v>
      </c>
      <c r="E318">
        <f t="shared" si="73"/>
        <v>4.16</v>
      </c>
      <c r="F318" t="str">
        <f t="shared" si="74"/>
        <v>yes</v>
      </c>
      <c r="G318" t="str">
        <f t="shared" si="75"/>
        <v>No</v>
      </c>
      <c r="H318" t="str">
        <f t="shared" si="76"/>
        <v>No</v>
      </c>
      <c r="I318">
        <f t="shared" si="77"/>
        <v>0</v>
      </c>
      <c r="J318" t="str">
        <f t="shared" si="78"/>
        <v>Yes</v>
      </c>
      <c r="K318" t="str">
        <f t="shared" si="79"/>
        <v>under weight</v>
      </c>
      <c r="L318" t="str">
        <f t="shared" si="80"/>
        <v>normal</v>
      </c>
      <c r="M318" s="34">
        <f t="shared" si="81"/>
        <v>37529</v>
      </c>
      <c r="N318" s="36">
        <f t="shared" si="82"/>
        <v>2943.41</v>
      </c>
      <c r="O318" s="23" t="str">
        <f t="shared" si="83"/>
        <v>tier - 2</v>
      </c>
      <c r="P318" s="34" t="str">
        <f t="shared" si="84"/>
        <v>tier - 3</v>
      </c>
      <c r="Q318" s="34" t="str">
        <f t="shared" si="85"/>
        <v>R1012</v>
      </c>
      <c r="R318" s="23">
        <f t="shared" si="86"/>
        <v>20</v>
      </c>
      <c r="Z318" s="1" t="s">
        <v>2059</v>
      </c>
      <c r="AA318" s="1" t="s">
        <v>5315</v>
      </c>
      <c r="AB318" t="s">
        <v>4746</v>
      </c>
      <c r="AC318" t="s">
        <v>5024</v>
      </c>
      <c r="AD318" t="s">
        <v>5115</v>
      </c>
      <c r="AG318" t="s">
        <v>2059</v>
      </c>
      <c r="AH318">
        <v>18.329999999999998</v>
      </c>
      <c r="AI318">
        <v>4.16</v>
      </c>
      <c r="AJ318" s="20" t="s">
        <v>2382</v>
      </c>
      <c r="AK318" t="s">
        <v>2380</v>
      </c>
      <c r="AL318" t="s">
        <v>2380</v>
      </c>
      <c r="AM318" s="29">
        <v>0</v>
      </c>
      <c r="AN318" s="20" t="s">
        <v>2383</v>
      </c>
      <c r="AO318" s="20" t="str">
        <f t="shared" si="87"/>
        <v>under weight</v>
      </c>
      <c r="AP318" s="20" t="str">
        <f t="shared" si="88"/>
        <v>normal</v>
      </c>
      <c r="AS318" t="s">
        <v>342</v>
      </c>
      <c r="AT318">
        <v>2002</v>
      </c>
      <c r="AU318" s="28" t="s">
        <v>20</v>
      </c>
      <c r="AV318">
        <v>30</v>
      </c>
      <c r="AW318">
        <v>0</v>
      </c>
      <c r="AX318" s="38">
        <v>2943.41</v>
      </c>
      <c r="AY318" t="s">
        <v>11</v>
      </c>
      <c r="AZ318" t="s">
        <v>12</v>
      </c>
      <c r="BA318" t="s">
        <v>23</v>
      </c>
      <c r="BB318" s="35">
        <f>DATE(AT318,MATCH(AU318,{"Jan","Feb","Mar","Apr","May","Jun","Jul","Aug","Sep","Oct","Nov","Dec"}, 0),AV318)</f>
        <v>37529</v>
      </c>
      <c r="BC318" s="20">
        <f t="shared" si="89"/>
        <v>20</v>
      </c>
    </row>
    <row r="319" spans="2:55" ht="15.5" hidden="1" x14ac:dyDescent="0.35">
      <c r="B319" s="1" t="s">
        <v>2058</v>
      </c>
      <c r="C319" t="str">
        <f>VLOOKUP(B319,Z318:AE2653,2,FALSE)</f>
        <v>San</v>
      </c>
      <c r="D319">
        <f t="shared" si="72"/>
        <v>17.11</v>
      </c>
      <c r="E319">
        <f t="shared" si="73"/>
        <v>4.9800000000000004</v>
      </c>
      <c r="F319" t="str">
        <f t="shared" si="74"/>
        <v>yes</v>
      </c>
      <c r="G319" t="str">
        <f t="shared" si="75"/>
        <v>No</v>
      </c>
      <c r="H319" t="str">
        <f t="shared" si="76"/>
        <v>Yes</v>
      </c>
      <c r="I319">
        <f t="shared" si="77"/>
        <v>1</v>
      </c>
      <c r="J319" t="str">
        <f t="shared" si="78"/>
        <v>Yes</v>
      </c>
      <c r="K319" t="str">
        <f t="shared" si="79"/>
        <v>under weight</v>
      </c>
      <c r="L319" t="str">
        <f t="shared" si="80"/>
        <v>normal</v>
      </c>
      <c r="M319" s="34">
        <f t="shared" si="81"/>
        <v>34966</v>
      </c>
      <c r="N319" s="36">
        <f t="shared" si="82"/>
        <v>2974.13</v>
      </c>
      <c r="O319" s="23" t="str">
        <f t="shared" si="83"/>
        <v>tier - 2</v>
      </c>
      <c r="P319" s="34" t="str">
        <f t="shared" si="84"/>
        <v>tier - 1</v>
      </c>
      <c r="Q319" s="34" t="str">
        <f t="shared" si="85"/>
        <v>R1011</v>
      </c>
      <c r="R319" s="23">
        <f t="shared" si="86"/>
        <v>27</v>
      </c>
      <c r="Z319" s="1" t="s">
        <v>2058</v>
      </c>
      <c r="AA319" s="1" t="s">
        <v>5316</v>
      </c>
      <c r="AB319" t="s">
        <v>5317</v>
      </c>
      <c r="AC319" t="s">
        <v>4743</v>
      </c>
      <c r="AD319" t="s">
        <v>5318</v>
      </c>
      <c r="AE319" t="s">
        <v>4831</v>
      </c>
      <c r="AG319" t="s">
        <v>2058</v>
      </c>
      <c r="AH319">
        <v>17.11</v>
      </c>
      <c r="AI319">
        <v>4.9800000000000004</v>
      </c>
      <c r="AJ319" s="20" t="s">
        <v>2382</v>
      </c>
      <c r="AK319" t="s">
        <v>2380</v>
      </c>
      <c r="AL319" t="s">
        <v>2383</v>
      </c>
      <c r="AM319" s="29">
        <v>1</v>
      </c>
      <c r="AN319" s="20" t="s">
        <v>2383</v>
      </c>
      <c r="AO319" s="20" t="str">
        <f t="shared" si="87"/>
        <v>under weight</v>
      </c>
      <c r="AP319" s="20" t="str">
        <f t="shared" si="88"/>
        <v>normal</v>
      </c>
      <c r="AS319" t="s">
        <v>343</v>
      </c>
      <c r="AT319">
        <v>1995</v>
      </c>
      <c r="AU319" s="28" t="s">
        <v>20</v>
      </c>
      <c r="AV319">
        <v>24</v>
      </c>
      <c r="AW319">
        <v>0</v>
      </c>
      <c r="AX319" s="38">
        <v>2974.13</v>
      </c>
      <c r="AY319" t="s">
        <v>11</v>
      </c>
      <c r="AZ319" t="s">
        <v>16</v>
      </c>
      <c r="BA319" t="s">
        <v>42</v>
      </c>
      <c r="BB319" s="35">
        <f>DATE(AT319,MATCH(AU319,{"Jan","Feb","Mar","Apr","May","Jun","Jul","Aug","Sep","Oct","Nov","Dec"}, 0),AV319)</f>
        <v>34966</v>
      </c>
      <c r="BC319" s="20">
        <f t="shared" si="89"/>
        <v>27</v>
      </c>
    </row>
    <row r="320" spans="2:55" ht="15.5" hidden="1" x14ac:dyDescent="0.35">
      <c r="B320" s="1" t="s">
        <v>2057</v>
      </c>
      <c r="C320" t="str">
        <f>VLOOKUP(B320,Z319:AE2654,2,FALSE)</f>
        <v>Croll,</v>
      </c>
      <c r="D320">
        <f t="shared" si="72"/>
        <v>43.5</v>
      </c>
      <c r="E320">
        <f t="shared" si="73"/>
        <v>6.38</v>
      </c>
      <c r="F320" t="str">
        <f t="shared" si="74"/>
        <v>No</v>
      </c>
      <c r="G320" t="str">
        <f t="shared" si="75"/>
        <v>yes</v>
      </c>
      <c r="H320" t="str">
        <f t="shared" si="76"/>
        <v>No</v>
      </c>
      <c r="I320">
        <f t="shared" si="77"/>
        <v>1</v>
      </c>
      <c r="J320" t="str">
        <f t="shared" si="78"/>
        <v>Yes</v>
      </c>
      <c r="K320" t="str">
        <f t="shared" si="79"/>
        <v>OBESITY</v>
      </c>
      <c r="L320" t="str">
        <f t="shared" si="80"/>
        <v>pre diabeties</v>
      </c>
      <c r="M320" s="34">
        <f t="shared" si="81"/>
        <v>31946</v>
      </c>
      <c r="N320" s="36">
        <f t="shared" si="82"/>
        <v>2979.52</v>
      </c>
      <c r="O320" s="23" t="str">
        <f t="shared" si="83"/>
        <v>tier - 2</v>
      </c>
      <c r="P320" s="34" t="str">
        <f t="shared" si="84"/>
        <v>tier - 3</v>
      </c>
      <c r="Q320" s="34" t="str">
        <f t="shared" si="85"/>
        <v>R1013</v>
      </c>
      <c r="R320" s="23">
        <f t="shared" si="86"/>
        <v>35</v>
      </c>
      <c r="Z320" s="1" t="s">
        <v>2057</v>
      </c>
      <c r="AA320" s="1" t="s">
        <v>5319</v>
      </c>
      <c r="AB320" t="s">
        <v>4743</v>
      </c>
      <c r="AC320" t="s">
        <v>5320</v>
      </c>
      <c r="AD320" t="s">
        <v>4780</v>
      </c>
      <c r="AG320" t="s">
        <v>2057</v>
      </c>
      <c r="AH320">
        <v>43.5</v>
      </c>
      <c r="AI320">
        <v>6.38</v>
      </c>
      <c r="AJ320" s="20" t="s">
        <v>2380</v>
      </c>
      <c r="AK320" t="s">
        <v>2382</v>
      </c>
      <c r="AL320" t="s">
        <v>2380</v>
      </c>
      <c r="AM320" s="29">
        <v>1</v>
      </c>
      <c r="AN320" s="20" t="s">
        <v>2383</v>
      </c>
      <c r="AO320" s="20" t="str">
        <f t="shared" si="87"/>
        <v>OBESITY</v>
      </c>
      <c r="AP320" s="20" t="str">
        <f t="shared" si="88"/>
        <v>pre diabeties</v>
      </c>
      <c r="AS320" t="s">
        <v>344</v>
      </c>
      <c r="AT320">
        <v>1987</v>
      </c>
      <c r="AU320" s="28" t="s">
        <v>18</v>
      </c>
      <c r="AV320">
        <v>18</v>
      </c>
      <c r="AW320">
        <v>3</v>
      </c>
      <c r="AX320" s="38">
        <v>2979.52</v>
      </c>
      <c r="AY320" t="s">
        <v>11</v>
      </c>
      <c r="AZ320" t="s">
        <v>12</v>
      </c>
      <c r="BA320" t="s">
        <v>13</v>
      </c>
      <c r="BB320" s="35">
        <f>DATE(AT320,MATCH(AU320,{"Jan","Feb","Mar","Apr","May","Jun","Jul","Aug","Sep","Oct","Nov","Dec"}, 0),AV320)</f>
        <v>31946</v>
      </c>
      <c r="BC320" s="20">
        <f t="shared" si="89"/>
        <v>35</v>
      </c>
    </row>
    <row r="321" spans="2:55" ht="15.5" hidden="1" x14ac:dyDescent="0.35">
      <c r="B321" s="1" t="s">
        <v>2056</v>
      </c>
      <c r="C321" t="str">
        <f>VLOOKUP(B321,Z320:AE2655,2,FALSE)</f>
        <v>Rolfes,</v>
      </c>
      <c r="D321">
        <f t="shared" si="72"/>
        <v>25.364999999999998</v>
      </c>
      <c r="E321">
        <f t="shared" si="73"/>
        <v>5.19</v>
      </c>
      <c r="F321" t="str">
        <f t="shared" si="74"/>
        <v>No</v>
      </c>
      <c r="G321" t="str">
        <f t="shared" si="75"/>
        <v>No</v>
      </c>
      <c r="H321" t="str">
        <f t="shared" si="76"/>
        <v>No</v>
      </c>
      <c r="I321">
        <f t="shared" si="77"/>
        <v>2</v>
      </c>
      <c r="J321" t="str">
        <f t="shared" si="78"/>
        <v>No</v>
      </c>
      <c r="K321" t="str">
        <f t="shared" si="79"/>
        <v>OVER WEIGHT</v>
      </c>
      <c r="L321" t="str">
        <f t="shared" si="80"/>
        <v>normal</v>
      </c>
      <c r="M321" s="34">
        <f t="shared" si="81"/>
        <v>33562</v>
      </c>
      <c r="N321" s="36">
        <f t="shared" si="82"/>
        <v>2985.67</v>
      </c>
      <c r="O321" s="23" t="str">
        <f t="shared" si="83"/>
        <v>tier - 2</v>
      </c>
      <c r="P321" s="34" t="str">
        <f t="shared" si="84"/>
        <v>tier - 2</v>
      </c>
      <c r="Q321" s="34" t="str">
        <f t="shared" si="85"/>
        <v>R1013</v>
      </c>
      <c r="R321" s="23">
        <f t="shared" si="86"/>
        <v>31</v>
      </c>
      <c r="Z321" s="1" t="s">
        <v>2056</v>
      </c>
      <c r="AA321" s="1" t="s">
        <v>5321</v>
      </c>
      <c r="AB321" t="s">
        <v>4746</v>
      </c>
      <c r="AC321" t="s">
        <v>5100</v>
      </c>
      <c r="AG321" t="s">
        <v>2056</v>
      </c>
      <c r="AH321">
        <v>25.364999999999998</v>
      </c>
      <c r="AI321">
        <v>5.19</v>
      </c>
      <c r="AJ321" s="20" t="s">
        <v>2380</v>
      </c>
      <c r="AK321" t="s">
        <v>2380</v>
      </c>
      <c r="AL321" t="s">
        <v>2380</v>
      </c>
      <c r="AM321" s="29">
        <v>2</v>
      </c>
      <c r="AN321" s="20" t="s">
        <v>2380</v>
      </c>
      <c r="AO321" s="20" t="str">
        <f t="shared" si="87"/>
        <v>OVER WEIGHT</v>
      </c>
      <c r="AP321" s="20" t="str">
        <f t="shared" si="88"/>
        <v>normal</v>
      </c>
      <c r="AS321" t="s">
        <v>345</v>
      </c>
      <c r="AT321">
        <v>1991</v>
      </c>
      <c r="AU321" s="28" t="s">
        <v>15</v>
      </c>
      <c r="AV321">
        <v>20</v>
      </c>
      <c r="AW321">
        <v>3</v>
      </c>
      <c r="AX321" s="38">
        <v>2985.67</v>
      </c>
      <c r="AY321" t="s">
        <v>11</v>
      </c>
      <c r="AZ321" t="s">
        <v>11</v>
      </c>
      <c r="BA321" t="s">
        <v>13</v>
      </c>
      <c r="BB321" s="35">
        <f>DATE(AT321,MATCH(AU321,{"Jan","Feb","Mar","Apr","May","Jun","Jul","Aug","Sep","Oct","Nov","Dec"}, 0),AV321)</f>
        <v>33562</v>
      </c>
      <c r="BC321" s="20">
        <f t="shared" si="89"/>
        <v>31</v>
      </c>
    </row>
    <row r="322" spans="2:55" ht="15.5" hidden="1" x14ac:dyDescent="0.35">
      <c r="B322" s="1" t="s">
        <v>2055</v>
      </c>
      <c r="C322" t="str">
        <f>VLOOKUP(B322,Z321:AE2656,2,FALSE)</f>
        <v>Hinkle,</v>
      </c>
      <c r="D322">
        <f t="shared" si="72"/>
        <v>28.594999999999999</v>
      </c>
      <c r="E322">
        <f t="shared" si="73"/>
        <v>10.210000000000001</v>
      </c>
      <c r="F322" t="str">
        <f t="shared" si="74"/>
        <v>No</v>
      </c>
      <c r="G322" t="str">
        <f t="shared" si="75"/>
        <v>No</v>
      </c>
      <c r="H322" t="str">
        <f t="shared" si="76"/>
        <v>No</v>
      </c>
      <c r="I322">
        <f t="shared" si="77"/>
        <v>0</v>
      </c>
      <c r="J322" t="str">
        <f t="shared" si="78"/>
        <v>No</v>
      </c>
      <c r="K322" t="str">
        <f t="shared" si="79"/>
        <v>OVER WEIGHT</v>
      </c>
      <c r="L322" t="str">
        <f t="shared" si="80"/>
        <v>diabeties</v>
      </c>
      <c r="M322" s="34">
        <f t="shared" si="81"/>
        <v>37605</v>
      </c>
      <c r="N322" s="36">
        <f t="shared" si="82"/>
        <v>3012.22</v>
      </c>
      <c r="O322" s="23" t="str">
        <f t="shared" si="83"/>
        <v>tier - 2</v>
      </c>
      <c r="P322" s="34" t="str">
        <f t="shared" si="84"/>
        <v>tier - 3</v>
      </c>
      <c r="Q322" s="34" t="str">
        <f t="shared" si="85"/>
        <v>R1012</v>
      </c>
      <c r="R322" s="23">
        <f t="shared" si="86"/>
        <v>20</v>
      </c>
      <c r="Z322" s="1" t="s">
        <v>2055</v>
      </c>
      <c r="AA322" s="1" t="s">
        <v>5322</v>
      </c>
      <c r="AB322" t="s">
        <v>4746</v>
      </c>
      <c r="AC322" t="s">
        <v>4792</v>
      </c>
      <c r="AG322" t="s">
        <v>2055</v>
      </c>
      <c r="AH322">
        <v>28.594999999999999</v>
      </c>
      <c r="AI322">
        <v>10.210000000000001</v>
      </c>
      <c r="AJ322" s="20" t="s">
        <v>2380</v>
      </c>
      <c r="AK322" t="s">
        <v>2380</v>
      </c>
      <c r="AL322" t="s">
        <v>2380</v>
      </c>
      <c r="AM322" s="29">
        <v>0</v>
      </c>
      <c r="AN322" s="20" t="s">
        <v>2380</v>
      </c>
      <c r="AO322" s="20" t="str">
        <f t="shared" si="87"/>
        <v>OVER WEIGHT</v>
      </c>
      <c r="AP322" s="20" t="str">
        <f t="shared" si="88"/>
        <v>diabeties</v>
      </c>
      <c r="AS322" t="s">
        <v>346</v>
      </c>
      <c r="AT322">
        <v>2002</v>
      </c>
      <c r="AU322" s="28" t="s">
        <v>30</v>
      </c>
      <c r="AV322">
        <v>15</v>
      </c>
      <c r="AW322">
        <v>0</v>
      </c>
      <c r="AX322" s="38">
        <v>3012.22</v>
      </c>
      <c r="AY322" t="s">
        <v>11</v>
      </c>
      <c r="AZ322" t="s">
        <v>12</v>
      </c>
      <c r="BA322" t="s">
        <v>23</v>
      </c>
      <c r="BB322" s="35">
        <f>DATE(AT322,MATCH(AU322,{"Jan","Feb","Mar","Apr","May","Jun","Jul","Aug","Sep","Oct","Nov","Dec"}, 0),AV322)</f>
        <v>37605</v>
      </c>
      <c r="BC322" s="20">
        <f t="shared" si="89"/>
        <v>20</v>
      </c>
    </row>
    <row r="323" spans="2:55" ht="15.5" hidden="1" x14ac:dyDescent="0.35">
      <c r="B323" s="1" t="s">
        <v>2054</v>
      </c>
      <c r="C323" t="str">
        <f>VLOOKUP(B323,Z322:AE2657,2,FALSE)</f>
        <v>Leuchanka,</v>
      </c>
      <c r="D323">
        <f t="shared" si="72"/>
        <v>29.83</v>
      </c>
      <c r="E323">
        <f t="shared" si="73"/>
        <v>9.6999999999999993</v>
      </c>
      <c r="F323" t="str">
        <f t="shared" si="74"/>
        <v>yes</v>
      </c>
      <c r="G323" t="str">
        <f t="shared" si="75"/>
        <v>No</v>
      </c>
      <c r="H323" t="str">
        <f t="shared" si="76"/>
        <v>Yes</v>
      </c>
      <c r="I323">
        <f t="shared" si="77"/>
        <v>1</v>
      </c>
      <c r="J323" t="str">
        <f t="shared" si="78"/>
        <v>Yes</v>
      </c>
      <c r="K323" t="str">
        <f t="shared" si="79"/>
        <v>OVER WEIGHT</v>
      </c>
      <c r="L323" t="str">
        <f t="shared" si="80"/>
        <v>diabeties</v>
      </c>
      <c r="M323" s="34">
        <f t="shared" si="81"/>
        <v>32414</v>
      </c>
      <c r="N323" s="36">
        <f t="shared" si="82"/>
        <v>3018.04</v>
      </c>
      <c r="O323" s="23" t="str">
        <f t="shared" si="83"/>
        <v>tier - 2</v>
      </c>
      <c r="P323" s="34" t="str">
        <f t="shared" si="84"/>
        <v>tier - 2</v>
      </c>
      <c r="Q323" s="34" t="str">
        <f t="shared" si="85"/>
        <v>R1012</v>
      </c>
      <c r="R323" s="23">
        <f t="shared" si="86"/>
        <v>34</v>
      </c>
      <c r="Z323" s="1" t="s">
        <v>2054</v>
      </c>
      <c r="AA323" s="1" t="s">
        <v>5323</v>
      </c>
      <c r="AB323" t="s">
        <v>4746</v>
      </c>
      <c r="AC323" t="s">
        <v>5324</v>
      </c>
      <c r="AG323" t="s">
        <v>2054</v>
      </c>
      <c r="AH323">
        <v>29.83</v>
      </c>
      <c r="AI323">
        <v>9.6999999999999993</v>
      </c>
      <c r="AJ323" s="20" t="s">
        <v>2382</v>
      </c>
      <c r="AK323" t="s">
        <v>2380</v>
      </c>
      <c r="AL323" t="s">
        <v>2383</v>
      </c>
      <c r="AM323" s="29">
        <v>1</v>
      </c>
      <c r="AN323" s="20" t="s">
        <v>2383</v>
      </c>
      <c r="AO323" s="20" t="str">
        <f t="shared" si="87"/>
        <v>OVER WEIGHT</v>
      </c>
      <c r="AP323" s="20" t="str">
        <f t="shared" si="88"/>
        <v>diabeties</v>
      </c>
      <c r="AS323" t="s">
        <v>347</v>
      </c>
      <c r="AT323">
        <v>1988</v>
      </c>
      <c r="AU323" s="28" t="s">
        <v>20</v>
      </c>
      <c r="AV323">
        <v>28</v>
      </c>
      <c r="AW323">
        <v>3</v>
      </c>
      <c r="AX323" s="38">
        <v>3018.04</v>
      </c>
      <c r="AY323" t="s">
        <v>11</v>
      </c>
      <c r="AZ323" t="s">
        <v>11</v>
      </c>
      <c r="BA323" t="s">
        <v>23</v>
      </c>
      <c r="BB323" s="35">
        <f>DATE(AT323,MATCH(AU323,{"Jan","Feb","Mar","Apr","May","Jun","Jul","Aug","Sep","Oct","Nov","Dec"}, 0),AV323)</f>
        <v>32414</v>
      </c>
      <c r="BC323" s="20">
        <f t="shared" si="89"/>
        <v>34</v>
      </c>
    </row>
    <row r="324" spans="2:55" ht="15.5" hidden="1" x14ac:dyDescent="0.35">
      <c r="B324" s="1" t="s">
        <v>2053</v>
      </c>
      <c r="C324" t="str">
        <f>VLOOKUP(B324,Z323:AE2658,2,FALSE)</f>
        <v>Ayr,</v>
      </c>
      <c r="D324">
        <f t="shared" si="72"/>
        <v>24.7</v>
      </c>
      <c r="E324">
        <f t="shared" si="73"/>
        <v>10.25</v>
      </c>
      <c r="F324" t="str">
        <f t="shared" si="74"/>
        <v>No</v>
      </c>
      <c r="G324" t="str">
        <f t="shared" si="75"/>
        <v>No</v>
      </c>
      <c r="H324" t="str">
        <f t="shared" si="76"/>
        <v>No</v>
      </c>
      <c r="I324">
        <f t="shared" si="77"/>
        <v>3</v>
      </c>
      <c r="J324" t="str">
        <f t="shared" si="78"/>
        <v>No</v>
      </c>
      <c r="K324" t="str">
        <f t="shared" si="79"/>
        <v>Normal weight</v>
      </c>
      <c r="L324" t="str">
        <f t="shared" si="80"/>
        <v>diabeties</v>
      </c>
      <c r="M324" s="34">
        <f t="shared" si="81"/>
        <v>35783</v>
      </c>
      <c r="N324" s="36">
        <f t="shared" si="82"/>
        <v>3021.81</v>
      </c>
      <c r="O324" s="23" t="str">
        <f t="shared" si="83"/>
        <v>tier - 2</v>
      </c>
      <c r="P324" s="34" t="str">
        <f t="shared" si="84"/>
        <v>tier - 3</v>
      </c>
      <c r="Q324" s="34" t="str">
        <f t="shared" si="85"/>
        <v>R1012</v>
      </c>
      <c r="R324" s="23">
        <f t="shared" si="86"/>
        <v>25</v>
      </c>
      <c r="Z324" s="1" t="s">
        <v>2053</v>
      </c>
      <c r="AA324" s="1" t="s">
        <v>5325</v>
      </c>
      <c r="AB324" t="s">
        <v>4746</v>
      </c>
      <c r="AC324" t="s">
        <v>5237</v>
      </c>
      <c r="AD324" t="s">
        <v>4780</v>
      </c>
      <c r="AG324" t="s">
        <v>2053</v>
      </c>
      <c r="AH324">
        <v>24.7</v>
      </c>
      <c r="AI324">
        <v>10.25</v>
      </c>
      <c r="AJ324" s="20" t="s">
        <v>2380</v>
      </c>
      <c r="AK324" t="s">
        <v>2380</v>
      </c>
      <c r="AL324" t="s">
        <v>2380</v>
      </c>
      <c r="AM324" s="29">
        <v>3</v>
      </c>
      <c r="AN324" s="20" t="s">
        <v>2380</v>
      </c>
      <c r="AO324" s="20" t="str">
        <f t="shared" si="87"/>
        <v>Normal weight</v>
      </c>
      <c r="AP324" s="20" t="str">
        <f t="shared" si="88"/>
        <v>diabeties</v>
      </c>
      <c r="AS324" t="s">
        <v>348</v>
      </c>
      <c r="AT324">
        <v>1997</v>
      </c>
      <c r="AU324" s="28" t="s">
        <v>30</v>
      </c>
      <c r="AV324">
        <v>19</v>
      </c>
      <c r="AW324">
        <v>0</v>
      </c>
      <c r="AX324" s="38">
        <v>3021.81</v>
      </c>
      <c r="AY324" t="s">
        <v>11</v>
      </c>
      <c r="AZ324" t="s">
        <v>12</v>
      </c>
      <c r="BA324" t="s">
        <v>23</v>
      </c>
      <c r="BB324" s="35">
        <f>DATE(AT324,MATCH(AU324,{"Jan","Feb","Mar","Apr","May","Jun","Jul","Aug","Sep","Oct","Nov","Dec"}, 0),AV324)</f>
        <v>35783</v>
      </c>
      <c r="BC324" s="20">
        <f t="shared" si="89"/>
        <v>25</v>
      </c>
    </row>
    <row r="325" spans="2:55" ht="15.5" hidden="1" x14ac:dyDescent="0.35">
      <c r="B325" s="1" t="s">
        <v>2052</v>
      </c>
      <c r="C325" t="str">
        <f>VLOOKUP(B325,Z324:AE2659,2,FALSE)</f>
        <v>Siegel,</v>
      </c>
      <c r="D325">
        <f t="shared" si="72"/>
        <v>17.940000000000001</v>
      </c>
      <c r="E325">
        <f t="shared" si="73"/>
        <v>9.77</v>
      </c>
      <c r="F325" t="str">
        <f t="shared" si="74"/>
        <v>No</v>
      </c>
      <c r="G325" t="str">
        <f t="shared" si="75"/>
        <v>No</v>
      </c>
      <c r="H325" t="str">
        <f t="shared" si="76"/>
        <v>No</v>
      </c>
      <c r="I325">
        <f t="shared" si="77"/>
        <v>0</v>
      </c>
      <c r="J325" t="str">
        <f t="shared" si="78"/>
        <v>Yes</v>
      </c>
      <c r="K325" t="str">
        <f t="shared" si="79"/>
        <v>under weight</v>
      </c>
      <c r="L325" t="str">
        <f t="shared" si="80"/>
        <v>diabeties</v>
      </c>
      <c r="M325" s="34">
        <f t="shared" si="81"/>
        <v>36053</v>
      </c>
      <c r="N325" s="36">
        <f t="shared" si="82"/>
        <v>3044.21</v>
      </c>
      <c r="O325" s="23" t="str">
        <f t="shared" si="83"/>
        <v>tier - 2</v>
      </c>
      <c r="P325" s="34" t="str">
        <f t="shared" si="84"/>
        <v>tier - 3</v>
      </c>
      <c r="Q325" s="34" t="str">
        <f t="shared" si="85"/>
        <v>R1024</v>
      </c>
      <c r="R325" s="23">
        <f t="shared" si="86"/>
        <v>24</v>
      </c>
      <c r="Z325" s="1" t="s">
        <v>2052</v>
      </c>
      <c r="AA325" s="1" t="s">
        <v>5326</v>
      </c>
      <c r="AB325" t="s">
        <v>4743</v>
      </c>
      <c r="AC325" t="s">
        <v>5327</v>
      </c>
      <c r="AD325" t="s">
        <v>4939</v>
      </c>
      <c r="AG325" t="s">
        <v>2052</v>
      </c>
      <c r="AH325">
        <v>17.940000000000001</v>
      </c>
      <c r="AI325">
        <v>9.77</v>
      </c>
      <c r="AJ325" s="20" t="s">
        <v>2380</v>
      </c>
      <c r="AK325" t="s">
        <v>2380</v>
      </c>
      <c r="AL325" t="s">
        <v>2380</v>
      </c>
      <c r="AM325" s="29">
        <v>0</v>
      </c>
      <c r="AN325" s="20" t="s">
        <v>2383</v>
      </c>
      <c r="AO325" s="20" t="str">
        <f t="shared" si="87"/>
        <v>under weight</v>
      </c>
      <c r="AP325" s="20" t="str">
        <f t="shared" si="88"/>
        <v>diabeties</v>
      </c>
      <c r="AS325" t="s">
        <v>349</v>
      </c>
      <c r="AT325">
        <v>1998</v>
      </c>
      <c r="AU325" s="28" t="s">
        <v>20</v>
      </c>
      <c r="AV325">
        <v>15</v>
      </c>
      <c r="AW325">
        <v>0</v>
      </c>
      <c r="AX325" s="38">
        <v>3044.21</v>
      </c>
      <c r="AY325" t="s">
        <v>11</v>
      </c>
      <c r="AZ325" t="s">
        <v>12</v>
      </c>
      <c r="BA325" t="s">
        <v>247</v>
      </c>
      <c r="BB325" s="35">
        <f>DATE(AT325,MATCH(AU325,{"Jan","Feb","Mar","Apr","May","Jun","Jul","Aug","Sep","Oct","Nov","Dec"}, 0),AV325)</f>
        <v>36053</v>
      </c>
      <c r="BC325" s="20">
        <f t="shared" si="89"/>
        <v>24</v>
      </c>
    </row>
    <row r="326" spans="2:55" ht="15.5" hidden="1" x14ac:dyDescent="0.35">
      <c r="B326" s="1" t="s">
        <v>2051</v>
      </c>
      <c r="C326" t="str">
        <f>VLOOKUP(B326,Z325:AE2660,2,FALSE)</f>
        <v>Penrose,</v>
      </c>
      <c r="D326">
        <f t="shared" si="72"/>
        <v>21.08</v>
      </c>
      <c r="E326">
        <f t="shared" si="73"/>
        <v>4.83</v>
      </c>
      <c r="F326" t="str">
        <f t="shared" si="74"/>
        <v>No</v>
      </c>
      <c r="G326" t="str">
        <f t="shared" si="75"/>
        <v>No</v>
      </c>
      <c r="H326" t="str">
        <f t="shared" si="76"/>
        <v>Yes</v>
      </c>
      <c r="I326">
        <f t="shared" si="77"/>
        <v>1</v>
      </c>
      <c r="J326" t="str">
        <f t="shared" si="78"/>
        <v>Yes</v>
      </c>
      <c r="K326" t="str">
        <f t="shared" si="79"/>
        <v>Normal weight</v>
      </c>
      <c r="L326" t="str">
        <f t="shared" si="80"/>
        <v>normal</v>
      </c>
      <c r="M326" s="34">
        <f t="shared" si="81"/>
        <v>36016</v>
      </c>
      <c r="N326" s="36">
        <f t="shared" si="82"/>
        <v>3046.06</v>
      </c>
      <c r="O326" s="23" t="str">
        <f t="shared" si="83"/>
        <v>tier - 2</v>
      </c>
      <c r="P326" s="34" t="str">
        <f t="shared" si="84"/>
        <v>tier - 1</v>
      </c>
      <c r="Q326" s="34" t="str">
        <f t="shared" si="85"/>
        <v>R1023</v>
      </c>
      <c r="R326" s="23">
        <f t="shared" si="86"/>
        <v>24</v>
      </c>
      <c r="Z326" s="1" t="s">
        <v>2051</v>
      </c>
      <c r="AA326" s="1" t="s">
        <v>5328</v>
      </c>
      <c r="AB326" t="s">
        <v>4743</v>
      </c>
      <c r="AC326" t="s">
        <v>5329</v>
      </c>
      <c r="AG326" t="s">
        <v>2051</v>
      </c>
      <c r="AH326">
        <v>21.08</v>
      </c>
      <c r="AI326">
        <v>4.83</v>
      </c>
      <c r="AJ326" s="20" t="s">
        <v>2380</v>
      </c>
      <c r="AK326" t="s">
        <v>2380</v>
      </c>
      <c r="AL326" t="s">
        <v>2383</v>
      </c>
      <c r="AM326" s="29">
        <v>1</v>
      </c>
      <c r="AN326" s="20" t="s">
        <v>2383</v>
      </c>
      <c r="AO326" s="20" t="str">
        <f t="shared" si="87"/>
        <v>Normal weight</v>
      </c>
      <c r="AP326" s="20" t="str">
        <f t="shared" si="88"/>
        <v>normal</v>
      </c>
      <c r="AS326" t="s">
        <v>350</v>
      </c>
      <c r="AT326">
        <v>1998</v>
      </c>
      <c r="AU326" s="28" t="s">
        <v>35</v>
      </c>
      <c r="AV326">
        <v>9</v>
      </c>
      <c r="AW326">
        <v>0</v>
      </c>
      <c r="AX326" s="38">
        <v>3046.06</v>
      </c>
      <c r="AY326" t="s">
        <v>11</v>
      </c>
      <c r="AZ326" t="s">
        <v>16</v>
      </c>
      <c r="BA326" t="s">
        <v>249</v>
      </c>
      <c r="BB326" s="35">
        <f>DATE(AT326,MATCH(AU326,{"Jan","Feb","Mar","Apr","May","Jun","Jul","Aug","Sep","Oct","Nov","Dec"}, 0),AV326)</f>
        <v>36016</v>
      </c>
      <c r="BC326" s="20">
        <f t="shared" si="89"/>
        <v>24</v>
      </c>
    </row>
    <row r="327" spans="2:55" ht="15.5" hidden="1" x14ac:dyDescent="0.35">
      <c r="B327" s="1" t="s">
        <v>2050</v>
      </c>
      <c r="C327" t="str">
        <f>VLOOKUP(B327,Z326:AE2661,2,FALSE)</f>
        <v>Schuler,</v>
      </c>
      <c r="D327">
        <f t="shared" ref="D327:D390" si="90">VLOOKUP($B327,$AG$5:$AQ$2340,2,FALSE)</f>
        <v>37.715000000000003</v>
      </c>
      <c r="E327">
        <f t="shared" ref="E327:E390" si="91">VLOOKUP($B327,$AG$5:$AQ$2340,3,FALSE)</f>
        <v>10.86</v>
      </c>
      <c r="F327" t="str">
        <f t="shared" ref="F327:F390" si="92">VLOOKUP($B327,$AG$5:$AQ$2340,4,FALSE)</f>
        <v>yes</v>
      </c>
      <c r="G327" t="str">
        <f t="shared" ref="G327:G390" si="93">VLOOKUP($B327,$AG$5:$AQ$2340,5,FALSE)</f>
        <v>No</v>
      </c>
      <c r="H327" t="str">
        <f t="shared" ref="H327:H390" si="94">VLOOKUP($B327,$AG$5:$AN$2340,6,FALSE)</f>
        <v>No</v>
      </c>
      <c r="I327">
        <f t="shared" ref="I327:I390" si="95">VLOOKUP($B327,$AG$5:$AQ$2340,7,FALSE)</f>
        <v>0</v>
      </c>
      <c r="J327" t="str">
        <f t="shared" ref="J327:J390" si="96">VLOOKUP($B327,$AG$5:$AQ$2340,8,FALSE)</f>
        <v>No</v>
      </c>
      <c r="K327" t="str">
        <f t="shared" ref="K327:K390" si="97">VLOOKUP($B327,$AG$5:$AQ$2340,9,FALSE)</f>
        <v>OBESITY</v>
      </c>
      <c r="L327" t="str">
        <f t="shared" ref="L327:L390" si="98">VLOOKUP($B327,$AG$5:$AQ$2340,10,FALSE)</f>
        <v>diabeties</v>
      </c>
      <c r="M327" s="34">
        <f t="shared" ref="M327:M390" si="99">VLOOKUP($AS327,$AS$5:$BC$2348,10,FALSE)</f>
        <v>35786</v>
      </c>
      <c r="N327" s="36">
        <f t="shared" ref="N327:N390" si="100">VLOOKUP($AS327,$AS$5:$BC$2348,6,FALSE)</f>
        <v>3051.73</v>
      </c>
      <c r="O327" s="23" t="str">
        <f t="shared" ref="O327:O390" si="101">VLOOKUP($AS327,$AS$5:$BC$2348,7,FALSE)</f>
        <v>tier - 2</v>
      </c>
      <c r="P327" s="34" t="str">
        <f t="shared" ref="P327:P390" si="102">VLOOKUP($AS327,$AS$5:$BC$2348,8,FALSE)</f>
        <v>tier - 2</v>
      </c>
      <c r="Q327" s="34" t="str">
        <f t="shared" ref="Q327:Q390" si="103">VLOOKUP($AS327,$AS$5:$BC$2348,9,FALSE)</f>
        <v>R1011</v>
      </c>
      <c r="R327" s="23">
        <f t="shared" ref="R327:R390" si="104">VLOOKUP($AS327,$AS$5:$BC$2348,11,FALSE)</f>
        <v>25</v>
      </c>
      <c r="Z327" s="1" t="s">
        <v>2050</v>
      </c>
      <c r="AA327" s="1" t="s">
        <v>5330</v>
      </c>
      <c r="AB327" t="s">
        <v>4746</v>
      </c>
      <c r="AC327" t="s">
        <v>5024</v>
      </c>
      <c r="AD327" t="s">
        <v>5235</v>
      </c>
      <c r="AG327" t="s">
        <v>2050</v>
      </c>
      <c r="AH327">
        <v>37.715000000000003</v>
      </c>
      <c r="AI327">
        <v>10.86</v>
      </c>
      <c r="AJ327" s="20" t="s">
        <v>2382</v>
      </c>
      <c r="AK327" t="s">
        <v>2380</v>
      </c>
      <c r="AL327" t="s">
        <v>2380</v>
      </c>
      <c r="AM327" s="29">
        <v>0</v>
      </c>
      <c r="AN327" s="20" t="s">
        <v>2380</v>
      </c>
      <c r="AO327" s="20" t="str">
        <f t="shared" ref="AO327:AO390" si="105">IF(AH327&lt;18.5,"under weight",IF(AH327&lt;25,"Normal weight",IF(AH327&lt;30,"OVER WEIGHT","OBESITY")))</f>
        <v>OBESITY</v>
      </c>
      <c r="AP327" s="20" t="str">
        <f t="shared" ref="AP327:AP390" si="106">IF(AI327&lt;5.7,"normal",IF(AI327&lt;6.5,"pre diabeties","diabeties"))</f>
        <v>diabeties</v>
      </c>
      <c r="AS327" t="s">
        <v>351</v>
      </c>
      <c r="AT327">
        <v>1997</v>
      </c>
      <c r="AU327" s="28" t="s">
        <v>30</v>
      </c>
      <c r="AV327">
        <v>22</v>
      </c>
      <c r="AW327">
        <v>0</v>
      </c>
      <c r="AX327" s="38">
        <v>3051.73</v>
      </c>
      <c r="AY327" t="s">
        <v>11</v>
      </c>
      <c r="AZ327" t="s">
        <v>11</v>
      </c>
      <c r="BA327" t="s">
        <v>42</v>
      </c>
      <c r="BB327" s="35">
        <f>DATE(AT327,MATCH(AU327,{"Jan","Feb","Mar","Apr","May","Jun","Jul","Aug","Sep","Oct","Nov","Dec"}, 0),AV327)</f>
        <v>35786</v>
      </c>
      <c r="BC327" s="20">
        <f t="shared" ref="BC327:BC390" si="107">DATEDIF(BB327,DATE(2023,6,8),"y")</f>
        <v>25</v>
      </c>
    </row>
    <row r="328" spans="2:55" ht="15.5" hidden="1" x14ac:dyDescent="0.35">
      <c r="B328" s="1" t="s">
        <v>2049</v>
      </c>
      <c r="C328" t="str">
        <f>VLOOKUP(B328,Z327:AE2662,2,FALSE)</f>
        <v>Walker,</v>
      </c>
      <c r="D328">
        <f t="shared" si="90"/>
        <v>22.39</v>
      </c>
      <c r="E328">
        <f t="shared" si="91"/>
        <v>9.5299999999999994</v>
      </c>
      <c r="F328" t="str">
        <f t="shared" si="92"/>
        <v>yes</v>
      </c>
      <c r="G328" t="str">
        <f t="shared" si="93"/>
        <v>No</v>
      </c>
      <c r="H328" t="str">
        <f t="shared" si="94"/>
        <v>No</v>
      </c>
      <c r="I328">
        <f t="shared" si="95"/>
        <v>0</v>
      </c>
      <c r="J328" t="str">
        <f t="shared" si="96"/>
        <v>Yes</v>
      </c>
      <c r="K328" t="str">
        <f t="shared" si="97"/>
        <v>Normal weight</v>
      </c>
      <c r="L328" t="str">
        <f t="shared" si="98"/>
        <v>diabeties</v>
      </c>
      <c r="M328" s="34">
        <f t="shared" si="99"/>
        <v>37428</v>
      </c>
      <c r="N328" s="36">
        <f t="shared" si="100"/>
        <v>3056.39</v>
      </c>
      <c r="O328" s="23" t="str">
        <f t="shared" si="101"/>
        <v>tier - 2</v>
      </c>
      <c r="P328" s="34" t="str">
        <f t="shared" si="102"/>
        <v>tier - 3</v>
      </c>
      <c r="Q328" s="34" t="str">
        <f t="shared" si="103"/>
        <v>R1013</v>
      </c>
      <c r="R328" s="23">
        <f t="shared" si="104"/>
        <v>20</v>
      </c>
      <c r="Z328" s="1" t="s">
        <v>2049</v>
      </c>
      <c r="AA328" s="1" t="s">
        <v>5270</v>
      </c>
      <c r="AB328" t="s">
        <v>4746</v>
      </c>
      <c r="AC328" t="s">
        <v>5231</v>
      </c>
      <c r="AD328" t="s">
        <v>5049</v>
      </c>
      <c r="AG328" t="s">
        <v>2049</v>
      </c>
      <c r="AH328">
        <v>22.39</v>
      </c>
      <c r="AI328">
        <v>9.5299999999999994</v>
      </c>
      <c r="AJ328" s="20" t="s">
        <v>2382</v>
      </c>
      <c r="AK328" t="s">
        <v>2380</v>
      </c>
      <c r="AL328" t="s">
        <v>2380</v>
      </c>
      <c r="AM328" s="29">
        <v>0</v>
      </c>
      <c r="AN328" s="20" t="s">
        <v>2383</v>
      </c>
      <c r="AO328" s="20" t="str">
        <f t="shared" si="105"/>
        <v>Normal weight</v>
      </c>
      <c r="AP328" s="20" t="str">
        <f t="shared" si="106"/>
        <v>diabeties</v>
      </c>
      <c r="AS328" t="s">
        <v>352</v>
      </c>
      <c r="AT328">
        <v>2002</v>
      </c>
      <c r="AU328" s="28" t="s">
        <v>18</v>
      </c>
      <c r="AV328">
        <v>21</v>
      </c>
      <c r="AW328">
        <v>2</v>
      </c>
      <c r="AX328" s="38">
        <v>3056.39</v>
      </c>
      <c r="AY328" t="s">
        <v>11</v>
      </c>
      <c r="AZ328" t="s">
        <v>12</v>
      </c>
      <c r="BA328" t="s">
        <v>13</v>
      </c>
      <c r="BB328" s="35">
        <f>DATE(AT328,MATCH(AU328,{"Jan","Feb","Mar","Apr","May","Jun","Jul","Aug","Sep","Oct","Nov","Dec"}, 0),AV328)</f>
        <v>37428</v>
      </c>
      <c r="BC328" s="20">
        <f t="shared" si="107"/>
        <v>20</v>
      </c>
    </row>
    <row r="329" spans="2:55" ht="15.5" hidden="1" x14ac:dyDescent="0.35">
      <c r="B329" s="1" t="s">
        <v>2048</v>
      </c>
      <c r="C329" t="str">
        <f>VLOOKUP(B329,Z328:AE2663,2,FALSE)</f>
        <v>Stange,</v>
      </c>
      <c r="D329">
        <f t="shared" si="90"/>
        <v>28.78</v>
      </c>
      <c r="E329">
        <f t="shared" si="91"/>
        <v>5.68</v>
      </c>
      <c r="F329" t="str">
        <f t="shared" si="92"/>
        <v>No</v>
      </c>
      <c r="G329" t="str">
        <f t="shared" si="93"/>
        <v>No</v>
      </c>
      <c r="H329" t="str">
        <f t="shared" si="94"/>
        <v>No</v>
      </c>
      <c r="I329">
        <f t="shared" si="95"/>
        <v>0</v>
      </c>
      <c r="J329" t="str">
        <f t="shared" si="96"/>
        <v>Yes</v>
      </c>
      <c r="K329" t="str">
        <f t="shared" si="97"/>
        <v>OVER WEIGHT</v>
      </c>
      <c r="L329" t="str">
        <f t="shared" si="98"/>
        <v>normal</v>
      </c>
      <c r="M329" s="34">
        <f t="shared" si="99"/>
        <v>34603</v>
      </c>
      <c r="N329" s="36">
        <f t="shared" si="100"/>
        <v>3062.51</v>
      </c>
      <c r="O329" s="23" t="str">
        <f t="shared" si="101"/>
        <v>tier - 3</v>
      </c>
      <c r="P329" s="34" t="str">
        <f t="shared" si="102"/>
        <v>tier - 1</v>
      </c>
      <c r="Q329" s="34" t="str">
        <f t="shared" si="103"/>
        <v>R1012</v>
      </c>
      <c r="R329" s="23">
        <f t="shared" si="104"/>
        <v>28</v>
      </c>
      <c r="Z329" s="1" t="s">
        <v>2048</v>
      </c>
      <c r="AA329" s="1" t="s">
        <v>5331</v>
      </c>
      <c r="AB329" t="s">
        <v>4746</v>
      </c>
      <c r="AC329" t="s">
        <v>5050</v>
      </c>
      <c r="AG329" t="s">
        <v>2048</v>
      </c>
      <c r="AH329">
        <v>28.78</v>
      </c>
      <c r="AI329">
        <v>5.68</v>
      </c>
      <c r="AJ329" s="20" t="s">
        <v>2380</v>
      </c>
      <c r="AK329" t="s">
        <v>2380</v>
      </c>
      <c r="AL329" t="s">
        <v>2380</v>
      </c>
      <c r="AM329" s="29">
        <v>0</v>
      </c>
      <c r="AN329" s="20" t="s">
        <v>2383</v>
      </c>
      <c r="AO329" s="20" t="str">
        <f t="shared" si="105"/>
        <v>OVER WEIGHT</v>
      </c>
      <c r="AP329" s="20" t="str">
        <f t="shared" si="106"/>
        <v>normal</v>
      </c>
      <c r="AS329" t="s">
        <v>353</v>
      </c>
      <c r="AT329">
        <v>1994</v>
      </c>
      <c r="AU329" s="28" t="s">
        <v>20</v>
      </c>
      <c r="AV329">
        <v>26</v>
      </c>
      <c r="AW329">
        <v>0</v>
      </c>
      <c r="AX329" s="38">
        <v>3062.51</v>
      </c>
      <c r="AY329" t="s">
        <v>12</v>
      </c>
      <c r="AZ329" t="s">
        <v>16</v>
      </c>
      <c r="BA329" t="s">
        <v>23</v>
      </c>
      <c r="BB329" s="35">
        <f>DATE(AT329,MATCH(AU329,{"Jan","Feb","Mar","Apr","May","Jun","Jul","Aug","Sep","Oct","Nov","Dec"}, 0),AV329)</f>
        <v>34603</v>
      </c>
      <c r="BC329" s="20">
        <f t="shared" si="107"/>
        <v>28</v>
      </c>
    </row>
    <row r="330" spans="2:55" ht="15.5" hidden="1" x14ac:dyDescent="0.35">
      <c r="B330" s="1" t="s">
        <v>2047</v>
      </c>
      <c r="C330" t="str">
        <f>VLOOKUP(B330,Z329:AE2664,2,FALSE)</f>
        <v>Roy,</v>
      </c>
      <c r="D330">
        <f t="shared" si="90"/>
        <v>18.329999999999998</v>
      </c>
      <c r="E330">
        <f t="shared" si="91"/>
        <v>5.57</v>
      </c>
      <c r="F330" t="str">
        <f t="shared" si="92"/>
        <v>yes</v>
      </c>
      <c r="G330" t="str">
        <f t="shared" si="93"/>
        <v>No</v>
      </c>
      <c r="H330" t="str">
        <f t="shared" si="94"/>
        <v>No</v>
      </c>
      <c r="I330">
        <f t="shared" si="95"/>
        <v>0</v>
      </c>
      <c r="J330" t="str">
        <f t="shared" si="96"/>
        <v>Yes</v>
      </c>
      <c r="K330" t="str">
        <f t="shared" si="97"/>
        <v>under weight</v>
      </c>
      <c r="L330" t="str">
        <f t="shared" si="98"/>
        <v>normal</v>
      </c>
      <c r="M330" s="34">
        <f t="shared" si="99"/>
        <v>32782</v>
      </c>
      <c r="N330" s="36">
        <f t="shared" si="100"/>
        <v>3065.49</v>
      </c>
      <c r="O330" s="23" t="str">
        <f t="shared" si="101"/>
        <v>tier - 2</v>
      </c>
      <c r="P330" s="34" t="str">
        <f t="shared" si="102"/>
        <v>tier - 1</v>
      </c>
      <c r="Q330" s="34" t="str">
        <f t="shared" si="103"/>
        <v>R1012</v>
      </c>
      <c r="R330" s="23">
        <f t="shared" si="104"/>
        <v>33</v>
      </c>
      <c r="Z330" s="1" t="s">
        <v>2047</v>
      </c>
      <c r="AA330" s="1" t="s">
        <v>5332</v>
      </c>
      <c r="AB330" t="s">
        <v>4743</v>
      </c>
      <c r="AC330" t="s">
        <v>5333</v>
      </c>
      <c r="AG330" t="s">
        <v>2047</v>
      </c>
      <c r="AH330">
        <v>18.329999999999998</v>
      </c>
      <c r="AI330">
        <v>5.57</v>
      </c>
      <c r="AJ330" s="20" t="s">
        <v>2382</v>
      </c>
      <c r="AK330" t="s">
        <v>2380</v>
      </c>
      <c r="AL330" t="s">
        <v>2380</v>
      </c>
      <c r="AM330" s="29">
        <v>0</v>
      </c>
      <c r="AN330" s="20" t="s">
        <v>2383</v>
      </c>
      <c r="AO330" s="20" t="str">
        <f t="shared" si="105"/>
        <v>under weight</v>
      </c>
      <c r="AP330" s="20" t="str">
        <f t="shared" si="106"/>
        <v>normal</v>
      </c>
      <c r="AS330" t="s">
        <v>354</v>
      </c>
      <c r="AT330">
        <v>1989</v>
      </c>
      <c r="AU330" s="28" t="s">
        <v>37</v>
      </c>
      <c r="AV330">
        <v>1</v>
      </c>
      <c r="AW330">
        <v>3</v>
      </c>
      <c r="AX330" s="38">
        <v>3065.49</v>
      </c>
      <c r="AY330" t="s">
        <v>11</v>
      </c>
      <c r="AZ330" t="s">
        <v>16</v>
      </c>
      <c r="BA330" t="s">
        <v>23</v>
      </c>
      <c r="BB330" s="35">
        <f>DATE(AT330,MATCH(AU330,{"Jan","Feb","Mar","Apr","May","Jun","Jul","Aug","Sep","Oct","Nov","Dec"}, 0),AV330)</f>
        <v>32782</v>
      </c>
      <c r="BC330" s="20">
        <f t="shared" si="107"/>
        <v>33</v>
      </c>
    </row>
    <row r="331" spans="2:55" ht="15.5" hidden="1" x14ac:dyDescent="0.35">
      <c r="B331" s="1" t="s">
        <v>2046</v>
      </c>
      <c r="C331" t="str">
        <f>VLOOKUP(B331,Z330:AE2665,2,FALSE)</f>
        <v>Potere,</v>
      </c>
      <c r="D331">
        <f t="shared" si="90"/>
        <v>26.39</v>
      </c>
      <c r="E331">
        <f t="shared" si="91"/>
        <v>4.58</v>
      </c>
      <c r="F331" t="str">
        <f t="shared" si="92"/>
        <v>yes</v>
      </c>
      <c r="G331" t="str">
        <f t="shared" si="93"/>
        <v>No</v>
      </c>
      <c r="H331" t="str">
        <f t="shared" si="94"/>
        <v>No</v>
      </c>
      <c r="I331">
        <f t="shared" si="95"/>
        <v>1</v>
      </c>
      <c r="J331" t="str">
        <f t="shared" si="96"/>
        <v>Yes</v>
      </c>
      <c r="K331" t="str">
        <f t="shared" si="97"/>
        <v>OVER WEIGHT</v>
      </c>
      <c r="L331" t="str">
        <f t="shared" si="98"/>
        <v>normal</v>
      </c>
      <c r="M331" s="34">
        <f t="shared" si="99"/>
        <v>34952</v>
      </c>
      <c r="N331" s="36">
        <f t="shared" si="100"/>
        <v>3070.81</v>
      </c>
      <c r="O331" s="23" t="str">
        <f t="shared" si="101"/>
        <v>tier - 3</v>
      </c>
      <c r="P331" s="34" t="str">
        <f t="shared" si="102"/>
        <v>tier - 1</v>
      </c>
      <c r="Q331" s="34" t="str">
        <f t="shared" si="103"/>
        <v>R1017</v>
      </c>
      <c r="R331" s="23">
        <f t="shared" si="104"/>
        <v>27</v>
      </c>
      <c r="Z331" s="1" t="s">
        <v>2046</v>
      </c>
      <c r="AA331" s="1" t="s">
        <v>5334</v>
      </c>
      <c r="AB331" t="s">
        <v>4746</v>
      </c>
      <c r="AC331" t="s">
        <v>5179</v>
      </c>
      <c r="AD331" t="s">
        <v>5335</v>
      </c>
      <c r="AG331" t="s">
        <v>2046</v>
      </c>
      <c r="AH331">
        <v>26.39</v>
      </c>
      <c r="AI331">
        <v>4.58</v>
      </c>
      <c r="AJ331" s="20" t="s">
        <v>2382</v>
      </c>
      <c r="AK331" t="s">
        <v>2380</v>
      </c>
      <c r="AL331" t="s">
        <v>2380</v>
      </c>
      <c r="AM331" s="29">
        <v>1</v>
      </c>
      <c r="AN331" s="20" t="s">
        <v>2383</v>
      </c>
      <c r="AO331" s="20" t="str">
        <f t="shared" si="105"/>
        <v>OVER WEIGHT</v>
      </c>
      <c r="AP331" s="20" t="str">
        <f t="shared" si="106"/>
        <v>normal</v>
      </c>
      <c r="AS331" t="s">
        <v>355</v>
      </c>
      <c r="AT331">
        <v>1995</v>
      </c>
      <c r="AU331" s="28" t="s">
        <v>20</v>
      </c>
      <c r="AV331">
        <v>10</v>
      </c>
      <c r="AW331">
        <v>0</v>
      </c>
      <c r="AX331" s="38">
        <v>3070.81</v>
      </c>
      <c r="AY331" t="s">
        <v>12</v>
      </c>
      <c r="AZ331" t="s">
        <v>16</v>
      </c>
      <c r="BA331" t="s">
        <v>356</v>
      </c>
      <c r="BB331" s="35">
        <f>DATE(AT331,MATCH(AU331,{"Jan","Feb","Mar","Apr","May","Jun","Jul","Aug","Sep","Oct","Nov","Dec"}, 0),AV331)</f>
        <v>34952</v>
      </c>
      <c r="BC331" s="20">
        <f t="shared" si="107"/>
        <v>27</v>
      </c>
    </row>
    <row r="332" spans="2:55" ht="15.5" hidden="1" x14ac:dyDescent="0.35">
      <c r="B332" s="1" t="s">
        <v>2045</v>
      </c>
      <c r="C332" t="str">
        <f>VLOOKUP(B332,Z331:AE2666,2,FALSE)</f>
        <v>Podgurski,</v>
      </c>
      <c r="D332">
        <f t="shared" si="90"/>
        <v>19.260000000000002</v>
      </c>
      <c r="E332">
        <f t="shared" si="91"/>
        <v>8.9600000000000009</v>
      </c>
      <c r="F332" t="str">
        <f t="shared" si="92"/>
        <v>yes</v>
      </c>
      <c r="G332" t="str">
        <f t="shared" si="93"/>
        <v>No</v>
      </c>
      <c r="H332" t="str">
        <f t="shared" si="94"/>
        <v>No</v>
      </c>
      <c r="I332">
        <f t="shared" si="95"/>
        <v>1</v>
      </c>
      <c r="J332" t="str">
        <f t="shared" si="96"/>
        <v>Yes</v>
      </c>
      <c r="K332" t="str">
        <f t="shared" si="97"/>
        <v>Normal weight</v>
      </c>
      <c r="L332" t="str">
        <f t="shared" si="98"/>
        <v>diabeties</v>
      </c>
      <c r="M332" s="34">
        <f t="shared" si="99"/>
        <v>37177</v>
      </c>
      <c r="N332" s="36">
        <f t="shared" si="100"/>
        <v>3077.1</v>
      </c>
      <c r="O332" s="23" t="str">
        <f t="shared" si="101"/>
        <v>tier - 2</v>
      </c>
      <c r="P332" s="34" t="str">
        <f t="shared" si="102"/>
        <v>tier - 1</v>
      </c>
      <c r="Q332" s="34" t="str">
        <f t="shared" si="103"/>
        <v>R1012</v>
      </c>
      <c r="R332" s="23">
        <f t="shared" si="104"/>
        <v>21</v>
      </c>
      <c r="Z332" s="1" t="s">
        <v>2045</v>
      </c>
      <c r="AA332" s="1" t="s">
        <v>5336</v>
      </c>
      <c r="AB332" t="s">
        <v>4746</v>
      </c>
      <c r="AC332" t="s">
        <v>4864</v>
      </c>
      <c r="AG332" t="s">
        <v>2045</v>
      </c>
      <c r="AH332">
        <v>19.260000000000002</v>
      </c>
      <c r="AI332">
        <v>8.9600000000000009</v>
      </c>
      <c r="AJ332" s="20" t="s">
        <v>2382</v>
      </c>
      <c r="AK332" t="s">
        <v>2380</v>
      </c>
      <c r="AL332" t="s">
        <v>2380</v>
      </c>
      <c r="AM332" s="29">
        <v>1</v>
      </c>
      <c r="AN332" s="20" t="s">
        <v>2383</v>
      </c>
      <c r="AO332" s="20" t="str">
        <f t="shared" si="105"/>
        <v>Normal weight</v>
      </c>
      <c r="AP332" s="20" t="str">
        <f t="shared" si="106"/>
        <v>diabeties</v>
      </c>
      <c r="AS332" t="s">
        <v>357</v>
      </c>
      <c r="AT332">
        <v>2001</v>
      </c>
      <c r="AU332" s="28" t="s">
        <v>37</v>
      </c>
      <c r="AV332">
        <v>13</v>
      </c>
      <c r="AW332">
        <v>2</v>
      </c>
      <c r="AX332" s="38">
        <v>3077.1</v>
      </c>
      <c r="AY332" t="s">
        <v>11</v>
      </c>
      <c r="AZ332" t="s">
        <v>16</v>
      </c>
      <c r="BA332" t="s">
        <v>23</v>
      </c>
      <c r="BB332" s="35">
        <f>DATE(AT332,MATCH(AU332,{"Jan","Feb","Mar","Apr","May","Jun","Jul","Aug","Sep","Oct","Nov","Dec"}, 0),AV332)</f>
        <v>37177</v>
      </c>
      <c r="BC332" s="20">
        <f t="shared" si="107"/>
        <v>21</v>
      </c>
    </row>
    <row r="333" spans="2:55" ht="15.5" x14ac:dyDescent="0.35">
      <c r="B333" s="1" t="s">
        <v>2044</v>
      </c>
      <c r="C333" t="str">
        <f>VLOOKUP(B333,Z332:AE2667,2,FALSE)</f>
        <v>Diamond,</v>
      </c>
      <c r="D333">
        <f t="shared" si="90"/>
        <v>26.92</v>
      </c>
      <c r="E333">
        <f t="shared" si="91"/>
        <v>6.09</v>
      </c>
      <c r="F333" t="str">
        <f t="shared" si="92"/>
        <v>No</v>
      </c>
      <c r="G333" t="str">
        <f t="shared" si="93"/>
        <v>No</v>
      </c>
      <c r="H333" t="str">
        <f t="shared" si="94"/>
        <v>No</v>
      </c>
      <c r="I333">
        <f t="shared" si="95"/>
        <v>0</v>
      </c>
      <c r="J333" t="str">
        <f t="shared" si="96"/>
        <v>Yes</v>
      </c>
      <c r="K333" t="str">
        <f t="shared" si="97"/>
        <v>OVER WEIGHT</v>
      </c>
      <c r="L333" t="str">
        <f t="shared" si="98"/>
        <v>pre diabeties</v>
      </c>
      <c r="M333" s="34">
        <f t="shared" si="99"/>
        <v>31990</v>
      </c>
      <c r="N333" s="36">
        <f t="shared" si="100"/>
        <v>3088.06</v>
      </c>
      <c r="O333" s="23" t="str">
        <f t="shared" si="101"/>
        <v>tier - 2</v>
      </c>
      <c r="P333" s="34" t="str">
        <f t="shared" si="102"/>
        <v>tier - 2</v>
      </c>
      <c r="Q333" s="34" t="str">
        <f t="shared" si="103"/>
        <v>R1013</v>
      </c>
      <c r="R333" s="23">
        <f t="shared" si="104"/>
        <v>35</v>
      </c>
      <c r="Z333" s="1" t="s">
        <v>2044</v>
      </c>
      <c r="AA333" s="1" t="s">
        <v>5337</v>
      </c>
      <c r="AB333" t="s">
        <v>4746</v>
      </c>
      <c r="AC333" t="s">
        <v>4859</v>
      </c>
      <c r="AG333" t="s">
        <v>2044</v>
      </c>
      <c r="AH333">
        <v>26.92</v>
      </c>
      <c r="AI333">
        <v>6.09</v>
      </c>
      <c r="AJ333" s="20" t="s">
        <v>2380</v>
      </c>
      <c r="AK333" t="s">
        <v>2380</v>
      </c>
      <c r="AL333" t="s">
        <v>2380</v>
      </c>
      <c r="AM333" s="29">
        <v>0</v>
      </c>
      <c r="AN333" s="20" t="s">
        <v>2383</v>
      </c>
      <c r="AO333" s="20" t="str">
        <f t="shared" si="105"/>
        <v>OVER WEIGHT</v>
      </c>
      <c r="AP333" s="20" t="str">
        <f t="shared" si="106"/>
        <v>pre diabeties</v>
      </c>
      <c r="AS333" t="s">
        <v>358</v>
      </c>
      <c r="AT333">
        <v>1987</v>
      </c>
      <c r="AU333" s="28" t="s">
        <v>35</v>
      </c>
      <c r="AV333">
        <v>1</v>
      </c>
      <c r="AW333">
        <v>3</v>
      </c>
      <c r="AX333" s="38">
        <v>3088.06</v>
      </c>
      <c r="AY333" t="s">
        <v>11</v>
      </c>
      <c r="AZ333" t="s">
        <v>11</v>
      </c>
      <c r="BA333" t="s">
        <v>13</v>
      </c>
      <c r="BB333" s="35">
        <f>DATE(AT333,MATCH(AU333,{"Jan","Feb","Mar","Apr","May","Jun","Jul","Aug","Sep","Oct","Nov","Dec"}, 0),AV333)</f>
        <v>31990</v>
      </c>
      <c r="BC333" s="20">
        <f t="shared" si="107"/>
        <v>35</v>
      </c>
    </row>
    <row r="334" spans="2:55" ht="15.5" hidden="1" x14ac:dyDescent="0.35">
      <c r="B334" s="1" t="s">
        <v>2043</v>
      </c>
      <c r="C334" t="str">
        <f>VLOOKUP(B334,Z333:AE2668,2,FALSE)</f>
        <v>Sallade,</v>
      </c>
      <c r="D334">
        <f t="shared" si="90"/>
        <v>19.73</v>
      </c>
      <c r="E334">
        <f t="shared" si="91"/>
        <v>4.3600000000000003</v>
      </c>
      <c r="F334" t="str">
        <f t="shared" si="92"/>
        <v>No</v>
      </c>
      <c r="G334" t="str">
        <f t="shared" si="93"/>
        <v>No</v>
      </c>
      <c r="H334" t="str">
        <f t="shared" si="94"/>
        <v>No</v>
      </c>
      <c r="I334">
        <f t="shared" si="95"/>
        <v>0</v>
      </c>
      <c r="J334" t="str">
        <f t="shared" si="96"/>
        <v>Yes</v>
      </c>
      <c r="K334" t="str">
        <f t="shared" si="97"/>
        <v>Normal weight</v>
      </c>
      <c r="L334" t="str">
        <f t="shared" si="98"/>
        <v>normal</v>
      </c>
      <c r="M334" s="34">
        <f t="shared" si="99"/>
        <v>36336</v>
      </c>
      <c r="N334" s="36">
        <f t="shared" si="100"/>
        <v>3128.35</v>
      </c>
      <c r="O334" s="23" t="str">
        <f t="shared" si="101"/>
        <v>tier - 2</v>
      </c>
      <c r="P334" s="34" t="str">
        <f t="shared" si="102"/>
        <v>tier - 3</v>
      </c>
      <c r="Q334" s="34" t="str">
        <f t="shared" si="103"/>
        <v>R1021</v>
      </c>
      <c r="R334" s="23">
        <f t="shared" si="104"/>
        <v>23</v>
      </c>
      <c r="Z334" s="1" t="s">
        <v>2043</v>
      </c>
      <c r="AA334" s="1" t="s">
        <v>5338</v>
      </c>
      <c r="AB334" t="s">
        <v>4746</v>
      </c>
      <c r="AC334" t="s">
        <v>5183</v>
      </c>
      <c r="AG334" t="s">
        <v>2043</v>
      </c>
      <c r="AH334">
        <v>19.73</v>
      </c>
      <c r="AI334">
        <v>4.3600000000000003</v>
      </c>
      <c r="AJ334" s="20" t="s">
        <v>2380</v>
      </c>
      <c r="AK334" t="s">
        <v>2380</v>
      </c>
      <c r="AL334" t="s">
        <v>2380</v>
      </c>
      <c r="AM334" s="29">
        <v>0</v>
      </c>
      <c r="AN334" s="20" t="s">
        <v>2383</v>
      </c>
      <c r="AO334" s="20" t="str">
        <f t="shared" si="105"/>
        <v>Normal weight</v>
      </c>
      <c r="AP334" s="20" t="str">
        <f t="shared" si="106"/>
        <v>normal</v>
      </c>
      <c r="AS334" t="s">
        <v>359</v>
      </c>
      <c r="AT334">
        <v>1999</v>
      </c>
      <c r="AU334" s="28" t="s">
        <v>18</v>
      </c>
      <c r="AV334">
        <v>25</v>
      </c>
      <c r="AW334">
        <v>0</v>
      </c>
      <c r="AX334" s="38">
        <v>3128.35</v>
      </c>
      <c r="AY334" t="s">
        <v>11</v>
      </c>
      <c r="AZ334" t="s">
        <v>12</v>
      </c>
      <c r="BA334" t="s">
        <v>300</v>
      </c>
      <c r="BB334" s="35">
        <f>DATE(AT334,MATCH(AU334,{"Jan","Feb","Mar","Apr","May","Jun","Jul","Aug","Sep","Oct","Nov","Dec"}, 0),AV334)</f>
        <v>36336</v>
      </c>
      <c r="BC334" s="20">
        <f t="shared" si="107"/>
        <v>23</v>
      </c>
    </row>
    <row r="335" spans="2:55" ht="15.5" hidden="1" x14ac:dyDescent="0.35">
      <c r="B335" s="1" t="s">
        <v>2042</v>
      </c>
      <c r="C335" t="str">
        <f>VLOOKUP(B335,Z334:AE2669,2,FALSE)</f>
        <v>Zhang,</v>
      </c>
      <c r="D335">
        <f t="shared" si="90"/>
        <v>23.56</v>
      </c>
      <c r="E335">
        <f t="shared" si="91"/>
        <v>11.74</v>
      </c>
      <c r="F335" t="str">
        <f t="shared" si="92"/>
        <v>yes</v>
      </c>
      <c r="G335" t="str">
        <f t="shared" si="93"/>
        <v>No</v>
      </c>
      <c r="H335" t="str">
        <f t="shared" si="94"/>
        <v>No</v>
      </c>
      <c r="I335">
        <f t="shared" si="95"/>
        <v>0</v>
      </c>
      <c r="J335" t="str">
        <f t="shared" si="96"/>
        <v>Yes</v>
      </c>
      <c r="K335" t="str">
        <f t="shared" si="97"/>
        <v>Normal weight</v>
      </c>
      <c r="L335" t="str">
        <f t="shared" si="98"/>
        <v>diabeties</v>
      </c>
      <c r="M335" s="34">
        <f t="shared" si="99"/>
        <v>34525</v>
      </c>
      <c r="N335" s="36">
        <f t="shared" si="100"/>
        <v>3161.45</v>
      </c>
      <c r="O335" s="23" t="str">
        <f t="shared" si="101"/>
        <v>tier - 2</v>
      </c>
      <c r="P335" s="34" t="str">
        <f t="shared" si="102"/>
        <v>tier - 1</v>
      </c>
      <c r="Q335" s="34" t="str">
        <f t="shared" si="103"/>
        <v>R1011</v>
      </c>
      <c r="R335" s="23">
        <f t="shared" si="104"/>
        <v>28</v>
      </c>
      <c r="Z335" s="1" t="s">
        <v>2042</v>
      </c>
      <c r="AA335" s="1" t="s">
        <v>5339</v>
      </c>
      <c r="AB335" t="s">
        <v>4746</v>
      </c>
      <c r="AC335" t="s">
        <v>5340</v>
      </c>
      <c r="AG335" t="s">
        <v>2042</v>
      </c>
      <c r="AH335">
        <v>23.56</v>
      </c>
      <c r="AI335">
        <v>11.74</v>
      </c>
      <c r="AJ335" s="20" t="s">
        <v>2382</v>
      </c>
      <c r="AK335" t="s">
        <v>2380</v>
      </c>
      <c r="AL335" t="s">
        <v>2380</v>
      </c>
      <c r="AM335" s="29">
        <v>0</v>
      </c>
      <c r="AN335" s="20" t="s">
        <v>2383</v>
      </c>
      <c r="AO335" s="20" t="str">
        <f t="shared" si="105"/>
        <v>Normal weight</v>
      </c>
      <c r="AP335" s="20" t="str">
        <f t="shared" si="106"/>
        <v>diabeties</v>
      </c>
      <c r="AS335" t="s">
        <v>360</v>
      </c>
      <c r="AT335">
        <v>1994</v>
      </c>
      <c r="AU335" s="28" t="s">
        <v>10</v>
      </c>
      <c r="AV335">
        <v>10</v>
      </c>
      <c r="AW335">
        <v>0</v>
      </c>
      <c r="AX335" s="38">
        <v>3161.45</v>
      </c>
      <c r="AY335" t="s">
        <v>11</v>
      </c>
      <c r="AZ335" t="s">
        <v>16</v>
      </c>
      <c r="BA335" t="s">
        <v>42</v>
      </c>
      <c r="BB335" s="35">
        <f>DATE(AT335,MATCH(AU335,{"Jan","Feb","Mar","Apr","May","Jun","Jul","Aug","Sep","Oct","Nov","Dec"}, 0),AV335)</f>
        <v>34525</v>
      </c>
      <c r="BC335" s="20">
        <f t="shared" si="107"/>
        <v>28</v>
      </c>
    </row>
    <row r="336" spans="2:55" ht="15.5" hidden="1" x14ac:dyDescent="0.35">
      <c r="B336" s="1" t="s">
        <v>2041</v>
      </c>
      <c r="C336" t="str">
        <f>VLOOKUP(B336,Z335:AE2670,2,FALSE)</f>
        <v>Chatfield,</v>
      </c>
      <c r="D336">
        <f t="shared" si="90"/>
        <v>37.67</v>
      </c>
      <c r="E336">
        <f t="shared" si="91"/>
        <v>5.89</v>
      </c>
      <c r="F336" t="str">
        <f t="shared" si="92"/>
        <v>No</v>
      </c>
      <c r="G336" t="str">
        <f t="shared" si="93"/>
        <v>No</v>
      </c>
      <c r="H336" t="str">
        <f t="shared" si="94"/>
        <v>No</v>
      </c>
      <c r="I336">
        <f t="shared" si="95"/>
        <v>1</v>
      </c>
      <c r="J336" t="str">
        <f t="shared" si="96"/>
        <v>Yes</v>
      </c>
      <c r="K336" t="str">
        <f t="shared" si="97"/>
        <v>OBESITY</v>
      </c>
      <c r="L336" t="str">
        <f t="shared" si="98"/>
        <v>pre diabeties</v>
      </c>
      <c r="M336" s="34">
        <f t="shared" si="99"/>
        <v>34237</v>
      </c>
      <c r="N336" s="36">
        <f t="shared" si="100"/>
        <v>3162.02</v>
      </c>
      <c r="O336" s="23" t="str">
        <f t="shared" si="101"/>
        <v>tier - 2</v>
      </c>
      <c r="P336" s="34" t="str">
        <f t="shared" si="102"/>
        <v>tier - 3</v>
      </c>
      <c r="Q336" s="34" t="str">
        <f t="shared" si="103"/>
        <v>R1013</v>
      </c>
      <c r="R336" s="23">
        <f t="shared" si="104"/>
        <v>29</v>
      </c>
      <c r="Z336" s="1" t="s">
        <v>2041</v>
      </c>
      <c r="AA336" s="1" t="s">
        <v>5341</v>
      </c>
      <c r="AB336" t="s">
        <v>4746</v>
      </c>
      <c r="AC336" t="s">
        <v>5342</v>
      </c>
      <c r="AD336" t="s">
        <v>4956</v>
      </c>
      <c r="AG336" t="s">
        <v>2041</v>
      </c>
      <c r="AH336">
        <v>37.67</v>
      </c>
      <c r="AI336">
        <v>5.89</v>
      </c>
      <c r="AJ336" s="20" t="s">
        <v>2380</v>
      </c>
      <c r="AK336" t="s">
        <v>2380</v>
      </c>
      <c r="AL336" t="s">
        <v>2380</v>
      </c>
      <c r="AM336" s="29">
        <v>1</v>
      </c>
      <c r="AN336" s="20" t="s">
        <v>2383</v>
      </c>
      <c r="AO336" s="20" t="str">
        <f t="shared" si="105"/>
        <v>OBESITY</v>
      </c>
      <c r="AP336" s="20" t="str">
        <f t="shared" si="106"/>
        <v>pre diabeties</v>
      </c>
      <c r="AS336" t="s">
        <v>361</v>
      </c>
      <c r="AT336">
        <v>1993</v>
      </c>
      <c r="AU336" s="28" t="s">
        <v>20</v>
      </c>
      <c r="AV336">
        <v>25</v>
      </c>
      <c r="AW336">
        <v>0</v>
      </c>
      <c r="AX336" s="38">
        <v>3162.02</v>
      </c>
      <c r="AY336" t="s">
        <v>11</v>
      </c>
      <c r="AZ336" t="s">
        <v>12</v>
      </c>
      <c r="BA336" t="s">
        <v>13</v>
      </c>
      <c r="BB336" s="35">
        <f>DATE(AT336,MATCH(AU336,{"Jan","Feb","Mar","Apr","May","Jun","Jul","Aug","Sep","Oct","Nov","Dec"}, 0),AV336)</f>
        <v>34237</v>
      </c>
      <c r="BC336" s="20">
        <f t="shared" si="107"/>
        <v>29</v>
      </c>
    </row>
    <row r="337" spans="2:55" ht="15.5" hidden="1" x14ac:dyDescent="0.35">
      <c r="B337" s="1" t="s">
        <v>2040</v>
      </c>
      <c r="C337" t="str">
        <f>VLOOKUP(B337,Z336:AE2671,2,FALSE)</f>
        <v>Bruns,</v>
      </c>
      <c r="D337">
        <f t="shared" si="90"/>
        <v>18.73</v>
      </c>
      <c r="E337">
        <f t="shared" si="91"/>
        <v>10.64</v>
      </c>
      <c r="F337" t="str">
        <f t="shared" si="92"/>
        <v>No</v>
      </c>
      <c r="G337" t="str">
        <f t="shared" si="93"/>
        <v>No</v>
      </c>
      <c r="H337" t="str">
        <f t="shared" si="94"/>
        <v>No</v>
      </c>
      <c r="I337">
        <f t="shared" si="95"/>
        <v>2</v>
      </c>
      <c r="J337" t="str">
        <f t="shared" si="96"/>
        <v>Yes</v>
      </c>
      <c r="K337" t="str">
        <f t="shared" si="97"/>
        <v>Normal weight</v>
      </c>
      <c r="L337" t="str">
        <f t="shared" si="98"/>
        <v>diabeties</v>
      </c>
      <c r="M337" s="34">
        <f t="shared" si="99"/>
        <v>37132</v>
      </c>
      <c r="N337" s="36">
        <f t="shared" si="100"/>
        <v>3167.46</v>
      </c>
      <c r="O337" s="23" t="str">
        <f t="shared" si="101"/>
        <v>tier - 2</v>
      </c>
      <c r="P337" s="34" t="str">
        <f t="shared" si="102"/>
        <v>tier - 3</v>
      </c>
      <c r="Q337" s="34" t="str">
        <f t="shared" si="103"/>
        <v>R1024</v>
      </c>
      <c r="R337" s="23">
        <f t="shared" si="104"/>
        <v>21</v>
      </c>
      <c r="Z337" s="1" t="s">
        <v>2040</v>
      </c>
      <c r="AA337" s="1" t="s">
        <v>5343</v>
      </c>
      <c r="AB337" t="s">
        <v>4746</v>
      </c>
      <c r="AC337" t="s">
        <v>5237</v>
      </c>
      <c r="AD337" t="s">
        <v>4780</v>
      </c>
      <c r="AG337" t="s">
        <v>2040</v>
      </c>
      <c r="AH337">
        <v>18.73</v>
      </c>
      <c r="AI337">
        <v>10.64</v>
      </c>
      <c r="AJ337" s="20" t="s">
        <v>2380</v>
      </c>
      <c r="AK337" t="s">
        <v>2380</v>
      </c>
      <c r="AL337" t="s">
        <v>2380</v>
      </c>
      <c r="AM337" s="29">
        <v>2</v>
      </c>
      <c r="AN337" s="20" t="s">
        <v>2383</v>
      </c>
      <c r="AO337" s="20" t="str">
        <f t="shared" si="105"/>
        <v>Normal weight</v>
      </c>
      <c r="AP337" s="20" t="str">
        <f t="shared" si="106"/>
        <v>diabeties</v>
      </c>
      <c r="AS337" t="s">
        <v>362</v>
      </c>
      <c r="AT337">
        <v>2001</v>
      </c>
      <c r="AU337" s="28" t="s">
        <v>35</v>
      </c>
      <c r="AV337">
        <v>29</v>
      </c>
      <c r="AW337">
        <v>1</v>
      </c>
      <c r="AX337" s="38">
        <v>3167.46</v>
      </c>
      <c r="AY337" t="s">
        <v>11</v>
      </c>
      <c r="AZ337" t="s">
        <v>12</v>
      </c>
      <c r="BA337" t="s">
        <v>247</v>
      </c>
      <c r="BB337" s="35">
        <f>DATE(AT337,MATCH(AU337,{"Jan","Feb","Mar","Apr","May","Jun","Jul","Aug","Sep","Oct","Nov","Dec"}, 0),AV337)</f>
        <v>37132</v>
      </c>
      <c r="BC337" s="20">
        <f t="shared" si="107"/>
        <v>21</v>
      </c>
    </row>
    <row r="338" spans="2:55" ht="15.5" hidden="1" x14ac:dyDescent="0.35">
      <c r="B338" s="1" t="s">
        <v>2039</v>
      </c>
      <c r="C338" t="str">
        <f>VLOOKUP(B338,Z337:AE2672,2,FALSE)</f>
        <v>Yochum,</v>
      </c>
      <c r="D338">
        <f t="shared" si="90"/>
        <v>33.090000000000003</v>
      </c>
      <c r="E338">
        <f t="shared" si="91"/>
        <v>6.06</v>
      </c>
      <c r="F338" t="str">
        <f t="shared" si="92"/>
        <v>No</v>
      </c>
      <c r="G338" t="str">
        <f t="shared" si="93"/>
        <v>No</v>
      </c>
      <c r="H338" t="str">
        <f t="shared" si="94"/>
        <v>Yes</v>
      </c>
      <c r="I338">
        <f t="shared" si="95"/>
        <v>1</v>
      </c>
      <c r="J338" t="str">
        <f t="shared" si="96"/>
        <v>Yes</v>
      </c>
      <c r="K338" t="str">
        <f t="shared" si="97"/>
        <v>OBESITY</v>
      </c>
      <c r="L338" t="str">
        <f t="shared" si="98"/>
        <v>pre diabeties</v>
      </c>
      <c r="M338" s="34">
        <f t="shared" si="99"/>
        <v>34632</v>
      </c>
      <c r="N338" s="36">
        <f t="shared" si="100"/>
        <v>3171.61</v>
      </c>
      <c r="O338" s="23" t="str">
        <f t="shared" si="101"/>
        <v>tier - 2</v>
      </c>
      <c r="P338" s="34" t="str">
        <f t="shared" si="102"/>
        <v>tier - 3</v>
      </c>
      <c r="Q338" s="34" t="str">
        <f t="shared" si="103"/>
        <v>R1013</v>
      </c>
      <c r="R338" s="23">
        <f t="shared" si="104"/>
        <v>28</v>
      </c>
      <c r="Z338" s="1" t="s">
        <v>2039</v>
      </c>
      <c r="AA338" s="1" t="s">
        <v>5344</v>
      </c>
      <c r="AB338" t="s">
        <v>4743</v>
      </c>
      <c r="AC338" t="s">
        <v>5345</v>
      </c>
      <c r="AD338" t="s">
        <v>5049</v>
      </c>
      <c r="AG338" t="s">
        <v>2039</v>
      </c>
      <c r="AH338">
        <v>33.090000000000003</v>
      </c>
      <c r="AI338">
        <v>6.06</v>
      </c>
      <c r="AJ338" s="20" t="s">
        <v>2380</v>
      </c>
      <c r="AK338" t="s">
        <v>2380</v>
      </c>
      <c r="AL338" t="s">
        <v>2383</v>
      </c>
      <c r="AM338" s="29">
        <v>1</v>
      </c>
      <c r="AN338" s="20" t="s">
        <v>2383</v>
      </c>
      <c r="AO338" s="20" t="str">
        <f t="shared" si="105"/>
        <v>OBESITY</v>
      </c>
      <c r="AP338" s="20" t="str">
        <f t="shared" si="106"/>
        <v>pre diabeties</v>
      </c>
      <c r="AS338" t="s">
        <v>363</v>
      </c>
      <c r="AT338">
        <v>1994</v>
      </c>
      <c r="AU338" s="28" t="s">
        <v>37</v>
      </c>
      <c r="AV338">
        <v>25</v>
      </c>
      <c r="AW338">
        <v>0</v>
      </c>
      <c r="AX338" s="38">
        <v>3171.61</v>
      </c>
      <c r="AY338" t="s">
        <v>11</v>
      </c>
      <c r="AZ338" t="s">
        <v>12</v>
      </c>
      <c r="BA338" t="s">
        <v>13</v>
      </c>
      <c r="BB338" s="35">
        <f>DATE(AT338,MATCH(AU338,{"Jan","Feb","Mar","Apr","May","Jun","Jul","Aug","Sep","Oct","Nov","Dec"}, 0),AV338)</f>
        <v>34632</v>
      </c>
      <c r="BC338" s="20">
        <f t="shared" si="107"/>
        <v>28</v>
      </c>
    </row>
    <row r="339" spans="2:55" ht="15.5" hidden="1" x14ac:dyDescent="0.35">
      <c r="B339" s="1" t="s">
        <v>2038</v>
      </c>
      <c r="C339" t="str">
        <f>VLOOKUP(B339,Z338:AE2673,2,FALSE)</f>
        <v>Freeburn,</v>
      </c>
      <c r="D339">
        <f t="shared" si="90"/>
        <v>18.329999999999998</v>
      </c>
      <c r="E339">
        <f t="shared" si="91"/>
        <v>7.46</v>
      </c>
      <c r="F339" t="str">
        <f t="shared" si="92"/>
        <v>yes</v>
      </c>
      <c r="G339" t="str">
        <f t="shared" si="93"/>
        <v>No</v>
      </c>
      <c r="H339" t="str">
        <f t="shared" si="94"/>
        <v>No</v>
      </c>
      <c r="I339">
        <f t="shared" si="95"/>
        <v>1</v>
      </c>
      <c r="J339" t="str">
        <f t="shared" si="96"/>
        <v>Yes</v>
      </c>
      <c r="K339" t="str">
        <f t="shared" si="97"/>
        <v>under weight</v>
      </c>
      <c r="L339" t="str">
        <f t="shared" si="98"/>
        <v>diabeties</v>
      </c>
      <c r="M339" s="34">
        <f t="shared" si="99"/>
        <v>34521</v>
      </c>
      <c r="N339" s="36">
        <f t="shared" si="100"/>
        <v>3172.02</v>
      </c>
      <c r="O339" s="23" t="str">
        <f t="shared" si="101"/>
        <v>tier - 2</v>
      </c>
      <c r="P339" s="34" t="str">
        <f t="shared" si="102"/>
        <v>tier - 1</v>
      </c>
      <c r="Q339" s="34" t="str">
        <f t="shared" si="103"/>
        <v>R1011</v>
      </c>
      <c r="R339" s="23">
        <f t="shared" si="104"/>
        <v>28</v>
      </c>
      <c r="Z339" s="1" t="s">
        <v>2038</v>
      </c>
      <c r="AA339" s="1" t="s">
        <v>5346</v>
      </c>
      <c r="AB339" t="s">
        <v>4746</v>
      </c>
      <c r="AC339" t="s">
        <v>5347</v>
      </c>
      <c r="AD339" t="s">
        <v>4974</v>
      </c>
      <c r="AG339" t="s">
        <v>2038</v>
      </c>
      <c r="AH339">
        <v>18.329999999999998</v>
      </c>
      <c r="AI339">
        <v>7.46</v>
      </c>
      <c r="AJ339" s="20" t="s">
        <v>2382</v>
      </c>
      <c r="AK339" t="s">
        <v>2380</v>
      </c>
      <c r="AL339" t="s">
        <v>2380</v>
      </c>
      <c r="AM339" s="29">
        <v>1</v>
      </c>
      <c r="AN339" s="20" t="s">
        <v>2383</v>
      </c>
      <c r="AO339" s="20" t="str">
        <f t="shared" si="105"/>
        <v>under weight</v>
      </c>
      <c r="AP339" s="20" t="str">
        <f t="shared" si="106"/>
        <v>diabeties</v>
      </c>
      <c r="AS339" t="s">
        <v>364</v>
      </c>
      <c r="AT339">
        <v>1994</v>
      </c>
      <c r="AU339" s="28" t="s">
        <v>10</v>
      </c>
      <c r="AV339">
        <v>6</v>
      </c>
      <c r="AW339">
        <v>0</v>
      </c>
      <c r="AX339" s="38">
        <v>3172.02</v>
      </c>
      <c r="AY339" t="s">
        <v>11</v>
      </c>
      <c r="AZ339" t="s">
        <v>16</v>
      </c>
      <c r="BA339" t="s">
        <v>42</v>
      </c>
      <c r="BB339" s="35">
        <f>DATE(AT339,MATCH(AU339,{"Jan","Feb","Mar","Apr","May","Jun","Jul","Aug","Sep","Oct","Nov","Dec"}, 0),AV339)</f>
        <v>34521</v>
      </c>
      <c r="BC339" s="20">
        <f t="shared" si="107"/>
        <v>28</v>
      </c>
    </row>
    <row r="340" spans="2:55" ht="15.5" hidden="1" x14ac:dyDescent="0.35">
      <c r="B340" s="1" t="s">
        <v>2037</v>
      </c>
      <c r="C340" t="str">
        <f>VLOOKUP(B340,Z339:AE2674,2,FALSE)</f>
        <v>Spencer,</v>
      </c>
      <c r="D340">
        <f t="shared" si="90"/>
        <v>27.74</v>
      </c>
      <c r="E340">
        <f t="shared" si="91"/>
        <v>4.68</v>
      </c>
      <c r="F340" t="str">
        <f t="shared" si="92"/>
        <v>yes</v>
      </c>
      <c r="G340" t="str">
        <f t="shared" si="93"/>
        <v>No</v>
      </c>
      <c r="H340" t="str">
        <f t="shared" si="94"/>
        <v>No</v>
      </c>
      <c r="I340">
        <f t="shared" si="95"/>
        <v>2</v>
      </c>
      <c r="J340" t="str">
        <f t="shared" si="96"/>
        <v>Yes</v>
      </c>
      <c r="K340" t="str">
        <f t="shared" si="97"/>
        <v>OVER WEIGHT</v>
      </c>
      <c r="L340" t="str">
        <f t="shared" si="98"/>
        <v>normal</v>
      </c>
      <c r="M340" s="34">
        <f t="shared" si="99"/>
        <v>35291</v>
      </c>
      <c r="N340" s="36">
        <f t="shared" si="100"/>
        <v>3176.29</v>
      </c>
      <c r="O340" s="23" t="str">
        <f t="shared" si="101"/>
        <v>tier - 2</v>
      </c>
      <c r="P340" s="34" t="str">
        <f t="shared" si="102"/>
        <v>tier - 2</v>
      </c>
      <c r="Q340" s="34" t="str">
        <f t="shared" si="103"/>
        <v>R1012</v>
      </c>
      <c r="R340" s="23">
        <f t="shared" si="104"/>
        <v>26</v>
      </c>
      <c r="Z340" s="1" t="s">
        <v>2037</v>
      </c>
      <c r="AA340" s="1" t="s">
        <v>5348</v>
      </c>
      <c r="AB340" t="s">
        <v>4743</v>
      </c>
      <c r="AC340" t="s">
        <v>5349</v>
      </c>
      <c r="AG340" t="s">
        <v>2037</v>
      </c>
      <c r="AH340">
        <v>27.74</v>
      </c>
      <c r="AI340">
        <v>4.68</v>
      </c>
      <c r="AJ340" s="20" t="s">
        <v>2382</v>
      </c>
      <c r="AK340" t="s">
        <v>2380</v>
      </c>
      <c r="AL340" t="s">
        <v>2380</v>
      </c>
      <c r="AM340" s="29">
        <v>2</v>
      </c>
      <c r="AN340" s="20" t="s">
        <v>2383</v>
      </c>
      <c r="AO340" s="20" t="str">
        <f t="shared" si="105"/>
        <v>OVER WEIGHT</v>
      </c>
      <c r="AP340" s="20" t="str">
        <f t="shared" si="106"/>
        <v>normal</v>
      </c>
      <c r="AS340" t="s">
        <v>365</v>
      </c>
      <c r="AT340">
        <v>1996</v>
      </c>
      <c r="AU340" s="28" t="s">
        <v>35</v>
      </c>
      <c r="AV340">
        <v>14</v>
      </c>
      <c r="AW340">
        <v>0</v>
      </c>
      <c r="AX340" s="38">
        <v>3176.29</v>
      </c>
      <c r="AY340" t="s">
        <v>11</v>
      </c>
      <c r="AZ340" t="s">
        <v>11</v>
      </c>
      <c r="BA340" t="s">
        <v>23</v>
      </c>
      <c r="BB340" s="35">
        <f>DATE(AT340,MATCH(AU340,{"Jan","Feb","Mar","Apr","May","Jun","Jul","Aug","Sep","Oct","Nov","Dec"}, 0),AV340)</f>
        <v>35291</v>
      </c>
      <c r="BC340" s="20">
        <f t="shared" si="107"/>
        <v>26</v>
      </c>
    </row>
    <row r="341" spans="2:55" ht="15.5" hidden="1" x14ac:dyDescent="0.35">
      <c r="B341" s="1" t="s">
        <v>2036</v>
      </c>
      <c r="C341" t="str">
        <f>VLOOKUP(B341,Z340:AE2675,2,FALSE)</f>
        <v>Jarosik,</v>
      </c>
      <c r="D341">
        <f t="shared" si="90"/>
        <v>24.2</v>
      </c>
      <c r="E341">
        <f t="shared" si="91"/>
        <v>6.15</v>
      </c>
      <c r="F341" t="str">
        <f t="shared" si="92"/>
        <v>No</v>
      </c>
      <c r="G341" t="str">
        <f t="shared" si="93"/>
        <v>No</v>
      </c>
      <c r="H341" t="str">
        <f t="shared" si="94"/>
        <v>No</v>
      </c>
      <c r="I341">
        <f t="shared" si="95"/>
        <v>1</v>
      </c>
      <c r="J341" t="str">
        <f t="shared" si="96"/>
        <v>Yes</v>
      </c>
      <c r="K341" t="str">
        <f t="shared" si="97"/>
        <v>Normal weight</v>
      </c>
      <c r="L341" t="str">
        <f t="shared" si="98"/>
        <v>pre diabeties</v>
      </c>
      <c r="M341" s="34">
        <f t="shared" si="99"/>
        <v>35249</v>
      </c>
      <c r="N341" s="36">
        <f t="shared" si="100"/>
        <v>3176.82</v>
      </c>
      <c r="O341" s="23" t="str">
        <f t="shared" si="101"/>
        <v>tier - 2</v>
      </c>
      <c r="P341" s="34" t="str">
        <f t="shared" si="102"/>
        <v>tier - 1</v>
      </c>
      <c r="Q341" s="34" t="str">
        <f t="shared" si="103"/>
        <v>R1012</v>
      </c>
      <c r="R341" s="23">
        <f t="shared" si="104"/>
        <v>26</v>
      </c>
      <c r="Z341" s="1" t="s">
        <v>2036</v>
      </c>
      <c r="AA341" s="1" t="s">
        <v>5350</v>
      </c>
      <c r="AB341" t="s">
        <v>4746</v>
      </c>
      <c r="AC341" t="s">
        <v>5351</v>
      </c>
      <c r="AD341" t="s">
        <v>4910</v>
      </c>
      <c r="AG341" t="s">
        <v>2036</v>
      </c>
      <c r="AH341">
        <v>24.2</v>
      </c>
      <c r="AI341">
        <v>6.15</v>
      </c>
      <c r="AJ341" s="20" t="s">
        <v>2380</v>
      </c>
      <c r="AK341" t="s">
        <v>2380</v>
      </c>
      <c r="AL341" t="s">
        <v>2380</v>
      </c>
      <c r="AM341" s="29">
        <v>1</v>
      </c>
      <c r="AN341" s="20" t="s">
        <v>2383</v>
      </c>
      <c r="AO341" s="20" t="str">
        <f t="shared" si="105"/>
        <v>Normal weight</v>
      </c>
      <c r="AP341" s="20" t="str">
        <f t="shared" si="106"/>
        <v>pre diabeties</v>
      </c>
      <c r="AS341" t="s">
        <v>366</v>
      </c>
      <c r="AT341">
        <v>1996</v>
      </c>
      <c r="AU341" s="28" t="s">
        <v>10</v>
      </c>
      <c r="AV341">
        <v>3</v>
      </c>
      <c r="AW341">
        <v>0</v>
      </c>
      <c r="AX341" s="38">
        <v>3176.82</v>
      </c>
      <c r="AY341" t="s">
        <v>11</v>
      </c>
      <c r="AZ341" t="s">
        <v>16</v>
      </c>
      <c r="BA341" t="s">
        <v>23</v>
      </c>
      <c r="BB341" s="35">
        <f>DATE(AT341,MATCH(AU341,{"Jan","Feb","Mar","Apr","May","Jun","Jul","Aug","Sep","Oct","Nov","Dec"}, 0),AV341)</f>
        <v>35249</v>
      </c>
      <c r="BC341" s="20">
        <f t="shared" si="107"/>
        <v>26</v>
      </c>
    </row>
    <row r="342" spans="2:55" ht="15.5" hidden="1" x14ac:dyDescent="0.35">
      <c r="B342" s="1" t="s">
        <v>2035</v>
      </c>
      <c r="C342" t="str">
        <f>VLOOKUP(B342,Z341:AE2676,2,FALSE)</f>
        <v>Heinzen,</v>
      </c>
      <c r="D342">
        <f t="shared" si="90"/>
        <v>22.03</v>
      </c>
      <c r="E342">
        <f t="shared" si="91"/>
        <v>4.28</v>
      </c>
      <c r="F342" t="str">
        <f t="shared" si="92"/>
        <v>yes</v>
      </c>
      <c r="G342" t="str">
        <f t="shared" si="93"/>
        <v>No</v>
      </c>
      <c r="H342" t="str">
        <f t="shared" si="94"/>
        <v>No</v>
      </c>
      <c r="I342">
        <f t="shared" si="95"/>
        <v>0</v>
      </c>
      <c r="J342" t="str">
        <f t="shared" si="96"/>
        <v>Yes</v>
      </c>
      <c r="K342" t="str">
        <f t="shared" si="97"/>
        <v>Normal weight</v>
      </c>
      <c r="L342" t="str">
        <f t="shared" si="98"/>
        <v>normal</v>
      </c>
      <c r="M342" s="34">
        <f t="shared" si="99"/>
        <v>36792</v>
      </c>
      <c r="N342" s="36">
        <f t="shared" si="100"/>
        <v>3179.96</v>
      </c>
      <c r="O342" s="23" t="str">
        <f t="shared" si="101"/>
        <v>tier - 2</v>
      </c>
      <c r="P342" s="34" t="str">
        <f t="shared" si="102"/>
        <v>tier - 2</v>
      </c>
      <c r="Q342" s="34" t="str">
        <f t="shared" si="103"/>
        <v>R1012</v>
      </c>
      <c r="R342" s="23">
        <f t="shared" si="104"/>
        <v>22</v>
      </c>
      <c r="Z342" s="1" t="s">
        <v>2035</v>
      </c>
      <c r="AA342" s="1" t="s">
        <v>5352</v>
      </c>
      <c r="AB342" t="s">
        <v>4743</v>
      </c>
      <c r="AC342" t="s">
        <v>5353</v>
      </c>
      <c r="AG342" t="s">
        <v>2035</v>
      </c>
      <c r="AH342">
        <v>22.03</v>
      </c>
      <c r="AI342">
        <v>4.28</v>
      </c>
      <c r="AJ342" s="20" t="s">
        <v>2382</v>
      </c>
      <c r="AK342" t="s">
        <v>2380</v>
      </c>
      <c r="AL342" t="s">
        <v>2380</v>
      </c>
      <c r="AM342" s="29">
        <v>0</v>
      </c>
      <c r="AN342" s="20" t="s">
        <v>2383</v>
      </c>
      <c r="AO342" s="20" t="str">
        <f t="shared" si="105"/>
        <v>Normal weight</v>
      </c>
      <c r="AP342" s="20" t="str">
        <f t="shared" si="106"/>
        <v>normal</v>
      </c>
      <c r="AS342" t="s">
        <v>367</v>
      </c>
      <c r="AT342">
        <v>2000</v>
      </c>
      <c r="AU342" s="28" t="s">
        <v>20</v>
      </c>
      <c r="AV342">
        <v>23</v>
      </c>
      <c r="AW342">
        <v>0</v>
      </c>
      <c r="AX342" s="38">
        <v>3179.96</v>
      </c>
      <c r="AY342" t="s">
        <v>11</v>
      </c>
      <c r="AZ342" t="s">
        <v>11</v>
      </c>
      <c r="BA342" t="s">
        <v>23</v>
      </c>
      <c r="BB342" s="35">
        <f>DATE(AT342,MATCH(AU342,{"Jan","Feb","Mar","Apr","May","Jun","Jul","Aug","Sep","Oct","Nov","Dec"}, 0),AV342)</f>
        <v>36792</v>
      </c>
      <c r="BC342" s="20">
        <f t="shared" si="107"/>
        <v>22</v>
      </c>
    </row>
    <row r="343" spans="2:55" ht="15.5" hidden="1" x14ac:dyDescent="0.35">
      <c r="B343" s="1" t="s">
        <v>2034</v>
      </c>
      <c r="C343" t="str">
        <f>VLOOKUP(B343,Z342:AE2677,2,FALSE)</f>
        <v>Kelley,</v>
      </c>
      <c r="D343">
        <f t="shared" si="90"/>
        <v>26.885000000000002</v>
      </c>
      <c r="E343">
        <f t="shared" si="91"/>
        <v>9.86</v>
      </c>
      <c r="F343" t="str">
        <f t="shared" si="92"/>
        <v>No</v>
      </c>
      <c r="G343" t="str">
        <f t="shared" si="93"/>
        <v>No</v>
      </c>
      <c r="H343" t="str">
        <f t="shared" si="94"/>
        <v>No</v>
      </c>
      <c r="I343">
        <f t="shared" si="95"/>
        <v>3</v>
      </c>
      <c r="J343" t="str">
        <f t="shared" si="96"/>
        <v>Yes</v>
      </c>
      <c r="K343" t="str">
        <f t="shared" si="97"/>
        <v>OVER WEIGHT</v>
      </c>
      <c r="L343" t="str">
        <f t="shared" si="98"/>
        <v>diabeties</v>
      </c>
      <c r="M343" s="34">
        <f t="shared" si="99"/>
        <v>37136</v>
      </c>
      <c r="N343" s="36">
        <f t="shared" si="100"/>
        <v>3180.51</v>
      </c>
      <c r="O343" s="23" t="str">
        <f t="shared" si="101"/>
        <v>tier - 2</v>
      </c>
      <c r="P343" s="34" t="str">
        <f t="shared" si="102"/>
        <v>tier - 2</v>
      </c>
      <c r="Q343" s="34" t="str">
        <f t="shared" si="103"/>
        <v>R1013</v>
      </c>
      <c r="R343" s="23">
        <f t="shared" si="104"/>
        <v>21</v>
      </c>
      <c r="Z343" s="1" t="s">
        <v>2034</v>
      </c>
      <c r="AA343" s="1" t="s">
        <v>5354</v>
      </c>
      <c r="AB343" t="s">
        <v>4743</v>
      </c>
      <c r="AC343" t="s">
        <v>5006</v>
      </c>
      <c r="AD343" t="s">
        <v>4834</v>
      </c>
      <c r="AG343" t="s">
        <v>2034</v>
      </c>
      <c r="AH343">
        <v>26.885000000000002</v>
      </c>
      <c r="AI343">
        <v>9.86</v>
      </c>
      <c r="AJ343" s="20" t="s">
        <v>2380</v>
      </c>
      <c r="AK343" t="s">
        <v>2380</v>
      </c>
      <c r="AL343" t="s">
        <v>2380</v>
      </c>
      <c r="AM343" s="29">
        <v>3</v>
      </c>
      <c r="AN343" s="20" t="s">
        <v>2383</v>
      </c>
      <c r="AO343" s="20" t="str">
        <f t="shared" si="105"/>
        <v>OVER WEIGHT</v>
      </c>
      <c r="AP343" s="20" t="str">
        <f t="shared" si="106"/>
        <v>diabeties</v>
      </c>
      <c r="AS343" t="s">
        <v>368</v>
      </c>
      <c r="AT343">
        <v>2001</v>
      </c>
      <c r="AU343" s="28" t="s">
        <v>20</v>
      </c>
      <c r="AV343">
        <v>2</v>
      </c>
      <c r="AW343">
        <v>2</v>
      </c>
      <c r="AX343" s="38">
        <v>3180.51</v>
      </c>
      <c r="AY343" t="s">
        <v>11</v>
      </c>
      <c r="AZ343" t="s">
        <v>11</v>
      </c>
      <c r="BA343" t="s">
        <v>13</v>
      </c>
      <c r="BB343" s="35">
        <f>DATE(AT343,MATCH(AU343,{"Jan","Feb","Mar","Apr","May","Jun","Jul","Aug","Sep","Oct","Nov","Dec"}, 0),AV343)</f>
        <v>37136</v>
      </c>
      <c r="BC343" s="20">
        <f t="shared" si="107"/>
        <v>21</v>
      </c>
    </row>
    <row r="344" spans="2:55" ht="15.5" hidden="1" x14ac:dyDescent="0.35">
      <c r="B344" s="1" t="s">
        <v>2033</v>
      </c>
      <c r="C344" t="str">
        <f>VLOOKUP(B344,Z343:AE2678,2,FALSE)</f>
        <v>Thacker,</v>
      </c>
      <c r="D344">
        <f t="shared" si="90"/>
        <v>16.36</v>
      </c>
      <c r="E344">
        <f t="shared" si="91"/>
        <v>11.19</v>
      </c>
      <c r="F344" t="str">
        <f t="shared" si="92"/>
        <v>No</v>
      </c>
      <c r="G344" t="str">
        <f t="shared" si="93"/>
        <v>No</v>
      </c>
      <c r="H344" t="str">
        <f t="shared" si="94"/>
        <v>No</v>
      </c>
      <c r="I344">
        <f t="shared" si="95"/>
        <v>0</v>
      </c>
      <c r="J344" t="str">
        <f t="shared" si="96"/>
        <v>Yes</v>
      </c>
      <c r="K344" t="str">
        <f t="shared" si="97"/>
        <v>under weight</v>
      </c>
      <c r="L344" t="str">
        <f t="shared" si="98"/>
        <v>diabeties</v>
      </c>
      <c r="M344" s="34">
        <f t="shared" si="99"/>
        <v>35349</v>
      </c>
      <c r="N344" s="36">
        <f t="shared" si="100"/>
        <v>3201.25</v>
      </c>
      <c r="O344" s="23" t="str">
        <f t="shared" si="101"/>
        <v>tier - 2</v>
      </c>
      <c r="P344" s="34" t="str">
        <f t="shared" si="102"/>
        <v>tier - 3</v>
      </c>
      <c r="Q344" s="34" t="str">
        <f t="shared" si="103"/>
        <v>R1012</v>
      </c>
      <c r="R344" s="23">
        <f t="shared" si="104"/>
        <v>26</v>
      </c>
      <c r="Z344" s="1" t="s">
        <v>2033</v>
      </c>
      <c r="AA344" s="1" t="s">
        <v>5355</v>
      </c>
      <c r="AB344" t="s">
        <v>4746</v>
      </c>
      <c r="AC344" t="s">
        <v>5080</v>
      </c>
      <c r="AG344" t="s">
        <v>2033</v>
      </c>
      <c r="AH344">
        <v>16.36</v>
      </c>
      <c r="AI344">
        <v>11.19</v>
      </c>
      <c r="AJ344" s="20" t="s">
        <v>2380</v>
      </c>
      <c r="AK344" t="s">
        <v>2380</v>
      </c>
      <c r="AL344" t="s">
        <v>2380</v>
      </c>
      <c r="AM344" s="29">
        <v>0</v>
      </c>
      <c r="AN344" s="20" t="s">
        <v>2383</v>
      </c>
      <c r="AO344" s="20" t="str">
        <f t="shared" si="105"/>
        <v>under weight</v>
      </c>
      <c r="AP344" s="20" t="str">
        <f t="shared" si="106"/>
        <v>diabeties</v>
      </c>
      <c r="AS344" t="s">
        <v>369</v>
      </c>
      <c r="AT344">
        <v>1996</v>
      </c>
      <c r="AU344" s="28" t="s">
        <v>37</v>
      </c>
      <c r="AV344">
        <v>11</v>
      </c>
      <c r="AW344">
        <v>0</v>
      </c>
      <c r="AX344" s="38">
        <v>3201.25</v>
      </c>
      <c r="AY344" t="s">
        <v>11</v>
      </c>
      <c r="AZ344" t="s">
        <v>12</v>
      </c>
      <c r="BA344" t="s">
        <v>23</v>
      </c>
      <c r="BB344" s="35">
        <f>DATE(AT344,MATCH(AU344,{"Jan","Feb","Mar","Apr","May","Jun","Jul","Aug","Sep","Oct","Nov","Dec"}, 0),AV344)</f>
        <v>35349</v>
      </c>
      <c r="BC344" s="20">
        <f t="shared" si="107"/>
        <v>26</v>
      </c>
    </row>
    <row r="345" spans="2:55" ht="15.5" hidden="1" x14ac:dyDescent="0.35">
      <c r="B345" s="1" t="s">
        <v>2032</v>
      </c>
      <c r="C345" t="str">
        <f>VLOOKUP(B345,Z344:AE2679,2,FALSE)</f>
        <v>Jeseritz,</v>
      </c>
      <c r="D345">
        <f t="shared" si="90"/>
        <v>32.299999999999997</v>
      </c>
      <c r="E345">
        <f t="shared" si="91"/>
        <v>4.8899999999999997</v>
      </c>
      <c r="F345" t="str">
        <f t="shared" si="92"/>
        <v>yes</v>
      </c>
      <c r="G345" t="str">
        <f t="shared" si="93"/>
        <v>No</v>
      </c>
      <c r="H345" t="str">
        <f t="shared" si="94"/>
        <v>Yes</v>
      </c>
      <c r="I345">
        <f t="shared" si="95"/>
        <v>1</v>
      </c>
      <c r="J345" t="str">
        <f t="shared" si="96"/>
        <v>No</v>
      </c>
      <c r="K345" t="str">
        <f t="shared" si="97"/>
        <v>OBESITY</v>
      </c>
      <c r="L345" t="str">
        <f t="shared" si="98"/>
        <v>normal</v>
      </c>
      <c r="M345" s="34">
        <f t="shared" si="99"/>
        <v>35616</v>
      </c>
      <c r="N345" s="36">
        <f t="shared" si="100"/>
        <v>3206.49</v>
      </c>
      <c r="O345" s="23" t="str">
        <f t="shared" si="101"/>
        <v>tier - 2</v>
      </c>
      <c r="P345" s="34" t="str">
        <f t="shared" si="102"/>
        <v>tier - 3</v>
      </c>
      <c r="Q345" s="34" t="str">
        <f t="shared" si="103"/>
        <v>R1024</v>
      </c>
      <c r="R345" s="23">
        <f t="shared" si="104"/>
        <v>25</v>
      </c>
      <c r="Z345" s="1" t="s">
        <v>2032</v>
      </c>
      <c r="AA345" s="1" t="s">
        <v>5356</v>
      </c>
      <c r="AB345" t="s">
        <v>4743</v>
      </c>
      <c r="AC345" t="s">
        <v>5357</v>
      </c>
      <c r="AD345" t="s">
        <v>4910</v>
      </c>
      <c r="AG345" t="s">
        <v>2032</v>
      </c>
      <c r="AH345">
        <v>32.299999999999997</v>
      </c>
      <c r="AI345">
        <v>4.8899999999999997</v>
      </c>
      <c r="AJ345" s="20" t="s">
        <v>2382</v>
      </c>
      <c r="AK345" t="s">
        <v>2380</v>
      </c>
      <c r="AL345" t="s">
        <v>2383</v>
      </c>
      <c r="AM345" s="29">
        <v>1</v>
      </c>
      <c r="AN345" s="20" t="s">
        <v>2380</v>
      </c>
      <c r="AO345" s="20" t="str">
        <f t="shared" si="105"/>
        <v>OBESITY</v>
      </c>
      <c r="AP345" s="20" t="str">
        <f t="shared" si="106"/>
        <v>normal</v>
      </c>
      <c r="AS345" t="s">
        <v>370</v>
      </c>
      <c r="AT345">
        <v>1997</v>
      </c>
      <c r="AU345" s="28" t="s">
        <v>10</v>
      </c>
      <c r="AV345">
        <v>5</v>
      </c>
      <c r="AW345">
        <v>0</v>
      </c>
      <c r="AX345" s="38">
        <v>3206.49</v>
      </c>
      <c r="AY345" t="s">
        <v>11</v>
      </c>
      <c r="AZ345" t="s">
        <v>12</v>
      </c>
      <c r="BA345" t="s">
        <v>247</v>
      </c>
      <c r="BB345" s="35">
        <f>DATE(AT345,MATCH(AU345,{"Jan","Feb","Mar","Apr","May","Jun","Jul","Aug","Sep","Oct","Nov","Dec"}, 0),AV345)</f>
        <v>35616</v>
      </c>
      <c r="BC345" s="20">
        <f t="shared" si="107"/>
        <v>25</v>
      </c>
    </row>
    <row r="346" spans="2:55" ht="15.5" hidden="1" x14ac:dyDescent="0.35">
      <c r="B346" s="1" t="s">
        <v>2031</v>
      </c>
      <c r="C346" t="str">
        <f>VLOOKUP(B346,Z345:AE2680,2,FALSE)</f>
        <v>Hohman,</v>
      </c>
      <c r="D346">
        <f t="shared" si="90"/>
        <v>16.05</v>
      </c>
      <c r="E346">
        <f t="shared" si="91"/>
        <v>4.3499999999999996</v>
      </c>
      <c r="F346" t="str">
        <f t="shared" si="92"/>
        <v>yes</v>
      </c>
      <c r="G346" t="str">
        <f t="shared" si="93"/>
        <v>No</v>
      </c>
      <c r="H346" t="str">
        <f t="shared" si="94"/>
        <v>No</v>
      </c>
      <c r="I346">
        <f t="shared" si="95"/>
        <v>0</v>
      </c>
      <c r="J346" t="str">
        <f t="shared" si="96"/>
        <v>Yes</v>
      </c>
      <c r="K346" t="str">
        <f t="shared" si="97"/>
        <v>under weight</v>
      </c>
      <c r="L346" t="str">
        <f t="shared" si="98"/>
        <v>normal</v>
      </c>
      <c r="M346" s="34">
        <f t="shared" si="99"/>
        <v>35786</v>
      </c>
      <c r="N346" s="36">
        <f t="shared" si="100"/>
        <v>3208.79</v>
      </c>
      <c r="O346" s="23" t="str">
        <f t="shared" si="101"/>
        <v>tier - 2</v>
      </c>
      <c r="P346" s="34" t="str">
        <f t="shared" si="102"/>
        <v>tier - 3</v>
      </c>
      <c r="Q346" s="34" t="str">
        <f t="shared" si="103"/>
        <v>R1011</v>
      </c>
      <c r="R346" s="23">
        <f t="shared" si="104"/>
        <v>25</v>
      </c>
      <c r="Z346" s="1" t="s">
        <v>2031</v>
      </c>
      <c r="AA346" s="1" t="s">
        <v>5358</v>
      </c>
      <c r="AB346" t="s">
        <v>4743</v>
      </c>
      <c r="AC346" t="s">
        <v>5359</v>
      </c>
      <c r="AD346" t="s">
        <v>4910</v>
      </c>
      <c r="AG346" t="s">
        <v>2031</v>
      </c>
      <c r="AH346">
        <v>16.05</v>
      </c>
      <c r="AI346">
        <v>4.3499999999999996</v>
      </c>
      <c r="AJ346" s="20" t="s">
        <v>2382</v>
      </c>
      <c r="AK346" t="s">
        <v>2380</v>
      </c>
      <c r="AL346" t="s">
        <v>2380</v>
      </c>
      <c r="AM346" s="29">
        <v>0</v>
      </c>
      <c r="AN346" s="20" t="s">
        <v>2383</v>
      </c>
      <c r="AO346" s="20" t="str">
        <f t="shared" si="105"/>
        <v>under weight</v>
      </c>
      <c r="AP346" s="20" t="str">
        <f t="shared" si="106"/>
        <v>normal</v>
      </c>
      <c r="AS346" t="s">
        <v>371</v>
      </c>
      <c r="AT346">
        <v>1997</v>
      </c>
      <c r="AU346" s="28" t="s">
        <v>30</v>
      </c>
      <c r="AV346">
        <v>22</v>
      </c>
      <c r="AW346">
        <v>1</v>
      </c>
      <c r="AX346" s="38">
        <v>3208.79</v>
      </c>
      <c r="AY346" t="s">
        <v>11</v>
      </c>
      <c r="AZ346" t="s">
        <v>12</v>
      </c>
      <c r="BA346" t="s">
        <v>42</v>
      </c>
      <c r="BB346" s="35">
        <f>DATE(AT346,MATCH(AU346,{"Jan","Feb","Mar","Apr","May","Jun","Jul","Aug","Sep","Oct","Nov","Dec"}, 0),AV346)</f>
        <v>35786</v>
      </c>
      <c r="BC346" s="20">
        <f t="shared" si="107"/>
        <v>25</v>
      </c>
    </row>
    <row r="347" spans="2:55" ht="15.5" hidden="1" x14ac:dyDescent="0.35">
      <c r="B347" s="1" t="s">
        <v>2030</v>
      </c>
      <c r="C347" t="str">
        <f>VLOOKUP(B347,Z346:AE2681,2,FALSE)</f>
        <v>Hill,</v>
      </c>
      <c r="D347">
        <f t="shared" si="90"/>
        <v>29.07</v>
      </c>
      <c r="E347">
        <f t="shared" si="91"/>
        <v>8.66</v>
      </c>
      <c r="F347" t="str">
        <f t="shared" si="92"/>
        <v>yes</v>
      </c>
      <c r="G347" t="str">
        <f t="shared" si="93"/>
        <v>No</v>
      </c>
      <c r="H347" t="str">
        <f t="shared" si="94"/>
        <v>No</v>
      </c>
      <c r="I347">
        <f t="shared" si="95"/>
        <v>2</v>
      </c>
      <c r="J347" t="str">
        <f t="shared" si="96"/>
        <v>Yes</v>
      </c>
      <c r="K347" t="str">
        <f t="shared" si="97"/>
        <v>OVER WEIGHT</v>
      </c>
      <c r="L347" t="str">
        <f t="shared" si="98"/>
        <v>diabeties</v>
      </c>
      <c r="M347" s="34">
        <f t="shared" si="99"/>
        <v>35617</v>
      </c>
      <c r="N347" s="36">
        <f t="shared" si="100"/>
        <v>3213.62</v>
      </c>
      <c r="O347" s="23" t="str">
        <f t="shared" si="101"/>
        <v>tier - 2</v>
      </c>
      <c r="P347" s="34" t="str">
        <f t="shared" si="102"/>
        <v>tier - 2</v>
      </c>
      <c r="Q347" s="34" t="str">
        <f t="shared" si="103"/>
        <v>R1024</v>
      </c>
      <c r="R347" s="23">
        <f t="shared" si="104"/>
        <v>25</v>
      </c>
      <c r="Z347" s="1" t="s">
        <v>2030</v>
      </c>
      <c r="AA347" s="1" t="s">
        <v>5360</v>
      </c>
      <c r="AB347" t="s">
        <v>4743</v>
      </c>
      <c r="AC347" t="s">
        <v>5361</v>
      </c>
      <c r="AG347" t="s">
        <v>2030</v>
      </c>
      <c r="AH347">
        <v>29.07</v>
      </c>
      <c r="AI347">
        <v>8.66</v>
      </c>
      <c r="AJ347" s="20" t="s">
        <v>2382</v>
      </c>
      <c r="AK347" t="s">
        <v>2380</v>
      </c>
      <c r="AL347" t="s">
        <v>2380</v>
      </c>
      <c r="AM347" s="29">
        <v>2</v>
      </c>
      <c r="AN347" s="20" t="s">
        <v>2383</v>
      </c>
      <c r="AO347" s="20" t="str">
        <f t="shared" si="105"/>
        <v>OVER WEIGHT</v>
      </c>
      <c r="AP347" s="20" t="str">
        <f t="shared" si="106"/>
        <v>diabeties</v>
      </c>
      <c r="AS347" t="s">
        <v>372</v>
      </c>
      <c r="AT347">
        <v>1997</v>
      </c>
      <c r="AU347" s="28" t="s">
        <v>10</v>
      </c>
      <c r="AV347">
        <v>6</v>
      </c>
      <c r="AW347">
        <v>0</v>
      </c>
      <c r="AX347" s="38">
        <v>3213.62</v>
      </c>
      <c r="AY347" t="s">
        <v>11</v>
      </c>
      <c r="AZ347" t="s">
        <v>11</v>
      </c>
      <c r="BA347" t="s">
        <v>247</v>
      </c>
      <c r="BB347" s="35">
        <f>DATE(AT347,MATCH(AU347,{"Jan","Feb","Mar","Apr","May","Jun","Jul","Aug","Sep","Oct","Nov","Dec"}, 0),AV347)</f>
        <v>35617</v>
      </c>
      <c r="BC347" s="20">
        <f t="shared" si="107"/>
        <v>25</v>
      </c>
    </row>
    <row r="348" spans="2:55" ht="15.5" hidden="1" x14ac:dyDescent="0.35">
      <c r="B348" s="1" t="s">
        <v>2029</v>
      </c>
      <c r="C348" t="str">
        <f>VLOOKUP(B348,Z347:AE2682,2,FALSE)</f>
        <v>Kuepfer,</v>
      </c>
      <c r="D348">
        <f t="shared" si="90"/>
        <v>17.43</v>
      </c>
      <c r="E348">
        <f t="shared" si="91"/>
        <v>8.64</v>
      </c>
      <c r="F348" t="str">
        <f t="shared" si="92"/>
        <v>No</v>
      </c>
      <c r="G348" t="str">
        <f t="shared" si="93"/>
        <v>No</v>
      </c>
      <c r="H348" t="str">
        <f t="shared" si="94"/>
        <v>No</v>
      </c>
      <c r="I348">
        <f t="shared" si="95"/>
        <v>0</v>
      </c>
      <c r="J348" t="str">
        <f t="shared" si="96"/>
        <v>Yes</v>
      </c>
      <c r="K348" t="str">
        <f t="shared" si="97"/>
        <v>under weight</v>
      </c>
      <c r="L348" t="str">
        <f t="shared" si="98"/>
        <v>diabeties</v>
      </c>
      <c r="M348" s="34">
        <f t="shared" si="99"/>
        <v>35644</v>
      </c>
      <c r="N348" s="36">
        <f t="shared" si="100"/>
        <v>3227.12</v>
      </c>
      <c r="O348" s="23" t="str">
        <f t="shared" si="101"/>
        <v>tier - 2</v>
      </c>
      <c r="P348" s="34" t="str">
        <f t="shared" si="102"/>
        <v>tier - 3</v>
      </c>
      <c r="Q348" s="34" t="str">
        <f t="shared" si="103"/>
        <v>R1013</v>
      </c>
      <c r="R348" s="23">
        <f t="shared" si="104"/>
        <v>25</v>
      </c>
      <c r="Z348" s="1" t="s">
        <v>2029</v>
      </c>
      <c r="AA348" s="1" t="s">
        <v>5362</v>
      </c>
      <c r="AB348" t="s">
        <v>4743</v>
      </c>
      <c r="AC348" t="s">
        <v>4953</v>
      </c>
      <c r="AG348" t="s">
        <v>2029</v>
      </c>
      <c r="AH348">
        <v>17.43</v>
      </c>
      <c r="AI348">
        <v>8.64</v>
      </c>
      <c r="AJ348" s="20" t="s">
        <v>2380</v>
      </c>
      <c r="AK348" t="s">
        <v>2380</v>
      </c>
      <c r="AL348" t="s">
        <v>2380</v>
      </c>
      <c r="AM348" s="29">
        <v>0</v>
      </c>
      <c r="AN348" s="20" t="s">
        <v>2383</v>
      </c>
      <c r="AO348" s="20" t="str">
        <f t="shared" si="105"/>
        <v>under weight</v>
      </c>
      <c r="AP348" s="20" t="str">
        <f t="shared" si="106"/>
        <v>diabeties</v>
      </c>
      <c r="AS348" t="s">
        <v>373</v>
      </c>
      <c r="AT348">
        <v>1997</v>
      </c>
      <c r="AU348" s="28" t="s">
        <v>35</v>
      </c>
      <c r="AV348">
        <v>2</v>
      </c>
      <c r="AW348">
        <v>1</v>
      </c>
      <c r="AX348" s="38">
        <v>3227.12</v>
      </c>
      <c r="AY348" t="s">
        <v>11</v>
      </c>
      <c r="AZ348" t="s">
        <v>12</v>
      </c>
      <c r="BA348" t="s">
        <v>13</v>
      </c>
      <c r="BB348" s="35">
        <f>DATE(AT348,MATCH(AU348,{"Jan","Feb","Mar","Apr","May","Jun","Jul","Aug","Sep","Oct","Nov","Dec"}, 0),AV348)</f>
        <v>35644</v>
      </c>
      <c r="BC348" s="20">
        <f t="shared" si="107"/>
        <v>25</v>
      </c>
    </row>
    <row r="349" spans="2:55" ht="15.5" hidden="1" x14ac:dyDescent="0.35">
      <c r="B349" s="1" t="s">
        <v>2028</v>
      </c>
      <c r="C349" t="str">
        <f>VLOOKUP(B349,Z348:AE2683,2,FALSE)</f>
        <v>Kaczmarek,</v>
      </c>
      <c r="D349">
        <f t="shared" si="90"/>
        <v>19.329999999999998</v>
      </c>
      <c r="E349">
        <f t="shared" si="91"/>
        <v>4.2699999999999996</v>
      </c>
      <c r="F349" t="str">
        <f t="shared" si="92"/>
        <v>No</v>
      </c>
      <c r="G349" t="str">
        <f t="shared" si="93"/>
        <v>No</v>
      </c>
      <c r="H349" t="str">
        <f t="shared" si="94"/>
        <v>No</v>
      </c>
      <c r="I349">
        <f t="shared" si="95"/>
        <v>0</v>
      </c>
      <c r="J349" t="str">
        <f t="shared" si="96"/>
        <v>Yes</v>
      </c>
      <c r="K349" t="str">
        <f t="shared" si="97"/>
        <v>Normal weight</v>
      </c>
      <c r="L349" t="str">
        <f t="shared" si="98"/>
        <v>normal</v>
      </c>
      <c r="M349" s="34">
        <f t="shared" si="99"/>
        <v>35675</v>
      </c>
      <c r="N349" s="36">
        <f t="shared" si="100"/>
        <v>3238.44</v>
      </c>
      <c r="O349" s="23" t="str">
        <f t="shared" si="101"/>
        <v>tier - 2</v>
      </c>
      <c r="P349" s="34" t="str">
        <f t="shared" si="102"/>
        <v>tier - 3</v>
      </c>
      <c r="Q349" s="34" t="str">
        <f t="shared" si="103"/>
        <v>R1013</v>
      </c>
      <c r="R349" s="23">
        <f t="shared" si="104"/>
        <v>25</v>
      </c>
      <c r="Z349" s="1" t="s">
        <v>2028</v>
      </c>
      <c r="AA349" s="1" t="s">
        <v>5363</v>
      </c>
      <c r="AB349" t="s">
        <v>4746</v>
      </c>
      <c r="AC349" t="s">
        <v>5364</v>
      </c>
      <c r="AG349" t="s">
        <v>2028</v>
      </c>
      <c r="AH349">
        <v>19.329999999999998</v>
      </c>
      <c r="AI349">
        <v>4.2699999999999996</v>
      </c>
      <c r="AJ349" s="20" t="s">
        <v>2380</v>
      </c>
      <c r="AK349" t="s">
        <v>2380</v>
      </c>
      <c r="AL349" t="s">
        <v>2380</v>
      </c>
      <c r="AM349" s="29">
        <v>0</v>
      </c>
      <c r="AN349" s="20" t="s">
        <v>2383</v>
      </c>
      <c r="AO349" s="20" t="str">
        <f t="shared" si="105"/>
        <v>Normal weight</v>
      </c>
      <c r="AP349" s="20" t="str">
        <f t="shared" si="106"/>
        <v>normal</v>
      </c>
      <c r="AS349" t="s">
        <v>374</v>
      </c>
      <c r="AT349">
        <v>1997</v>
      </c>
      <c r="AU349" s="28" t="s">
        <v>20</v>
      </c>
      <c r="AV349">
        <v>2</v>
      </c>
      <c r="AW349">
        <v>1</v>
      </c>
      <c r="AX349" s="38">
        <v>3238.44</v>
      </c>
      <c r="AY349" t="s">
        <v>11</v>
      </c>
      <c r="AZ349" t="s">
        <v>12</v>
      </c>
      <c r="BA349" t="s">
        <v>13</v>
      </c>
      <c r="BB349" s="35">
        <f>DATE(AT349,MATCH(AU349,{"Jan","Feb","Mar","Apr","May","Jun","Jul","Aug","Sep","Oct","Nov","Dec"}, 0),AV349)</f>
        <v>35675</v>
      </c>
      <c r="BC349" s="20">
        <f t="shared" si="107"/>
        <v>25</v>
      </c>
    </row>
    <row r="350" spans="2:55" ht="15.5" hidden="1" x14ac:dyDescent="0.35">
      <c r="B350" s="1" t="s">
        <v>2027</v>
      </c>
      <c r="C350" t="str">
        <f>VLOOKUP(B350,Z349:AE2684,2,FALSE)</f>
        <v>Pitt,</v>
      </c>
      <c r="D350">
        <f t="shared" si="90"/>
        <v>30.52</v>
      </c>
      <c r="E350">
        <f t="shared" si="91"/>
        <v>4.21</v>
      </c>
      <c r="F350" t="str">
        <f t="shared" si="92"/>
        <v>No</v>
      </c>
      <c r="G350" t="str">
        <f t="shared" si="93"/>
        <v>No</v>
      </c>
      <c r="H350" t="str">
        <f t="shared" si="94"/>
        <v>No</v>
      </c>
      <c r="I350">
        <f t="shared" si="95"/>
        <v>1</v>
      </c>
      <c r="J350" t="str">
        <f t="shared" si="96"/>
        <v>Yes</v>
      </c>
      <c r="K350" t="str">
        <f t="shared" si="97"/>
        <v>OBESITY</v>
      </c>
      <c r="L350" t="str">
        <f t="shared" si="98"/>
        <v>normal</v>
      </c>
      <c r="M350" s="34">
        <f t="shared" si="99"/>
        <v>33555</v>
      </c>
      <c r="N350" s="36">
        <f t="shared" si="100"/>
        <v>3260.2</v>
      </c>
      <c r="O350" s="23" t="str">
        <f t="shared" si="101"/>
        <v>tier - 3</v>
      </c>
      <c r="P350" s="34" t="str">
        <f t="shared" si="102"/>
        <v>tier - 2</v>
      </c>
      <c r="Q350" s="34" t="str">
        <f t="shared" si="103"/>
        <v>R1011</v>
      </c>
      <c r="R350" s="23">
        <f t="shared" si="104"/>
        <v>31</v>
      </c>
      <c r="Z350" s="1" t="s">
        <v>2027</v>
      </c>
      <c r="AA350" s="1" t="s">
        <v>5365</v>
      </c>
      <c r="AB350" t="s">
        <v>4743</v>
      </c>
      <c r="AC350" t="s">
        <v>5189</v>
      </c>
      <c r="AG350" t="s">
        <v>2027</v>
      </c>
      <c r="AH350">
        <v>30.52</v>
      </c>
      <c r="AI350">
        <v>4.21</v>
      </c>
      <c r="AJ350" s="20" t="s">
        <v>2380</v>
      </c>
      <c r="AK350" t="s">
        <v>2380</v>
      </c>
      <c r="AL350" t="s">
        <v>2380</v>
      </c>
      <c r="AM350" s="29">
        <v>1</v>
      </c>
      <c r="AN350" s="20" t="s">
        <v>2383</v>
      </c>
      <c r="AO350" s="20" t="str">
        <f t="shared" si="105"/>
        <v>OBESITY</v>
      </c>
      <c r="AP350" s="20" t="str">
        <f t="shared" si="106"/>
        <v>normal</v>
      </c>
      <c r="AS350" t="s">
        <v>375</v>
      </c>
      <c r="AT350">
        <v>1991</v>
      </c>
      <c r="AU350" s="28" t="s">
        <v>15</v>
      </c>
      <c r="AV350">
        <v>13</v>
      </c>
      <c r="AW350">
        <v>0</v>
      </c>
      <c r="AX350" s="38">
        <v>3260.2</v>
      </c>
      <c r="AY350" t="s">
        <v>12</v>
      </c>
      <c r="AZ350" t="s">
        <v>11</v>
      </c>
      <c r="BA350" t="s">
        <v>42</v>
      </c>
      <c r="BB350" s="35">
        <f>DATE(AT350,MATCH(AU350,{"Jan","Feb","Mar","Apr","May","Jun","Jul","Aug","Sep","Oct","Nov","Dec"}, 0),AV350)</f>
        <v>33555</v>
      </c>
      <c r="BC350" s="20">
        <f t="shared" si="107"/>
        <v>31</v>
      </c>
    </row>
    <row r="351" spans="2:55" ht="15.5" hidden="1" x14ac:dyDescent="0.35">
      <c r="B351" s="1" t="s">
        <v>2026</v>
      </c>
      <c r="C351" t="str">
        <f>VLOOKUP(B351,Z350:AE2685,2,FALSE)</f>
        <v>Lorton,</v>
      </c>
      <c r="D351">
        <f t="shared" si="90"/>
        <v>39.21</v>
      </c>
      <c r="E351">
        <f t="shared" si="91"/>
        <v>5.04</v>
      </c>
      <c r="F351" t="str">
        <f t="shared" si="92"/>
        <v>No</v>
      </c>
      <c r="G351" t="str">
        <f t="shared" si="93"/>
        <v>No</v>
      </c>
      <c r="H351" t="str">
        <f t="shared" si="94"/>
        <v>Yes</v>
      </c>
      <c r="I351">
        <f t="shared" si="95"/>
        <v>1</v>
      </c>
      <c r="J351" t="str">
        <f t="shared" si="96"/>
        <v>Yes</v>
      </c>
      <c r="K351" t="str">
        <f t="shared" si="97"/>
        <v>OBESITY</v>
      </c>
      <c r="L351" t="str">
        <f t="shared" si="98"/>
        <v>normal</v>
      </c>
      <c r="M351" s="34">
        <f t="shared" si="99"/>
        <v>34670</v>
      </c>
      <c r="N351" s="36">
        <f t="shared" si="100"/>
        <v>3268.85</v>
      </c>
      <c r="O351" s="23" t="str">
        <f t="shared" si="101"/>
        <v>tier - 3</v>
      </c>
      <c r="P351" s="34" t="str">
        <f t="shared" si="102"/>
        <v>tier - 1</v>
      </c>
      <c r="Q351" s="34" t="str">
        <f t="shared" si="103"/>
        <v>R1016</v>
      </c>
      <c r="R351" s="23">
        <f t="shared" si="104"/>
        <v>28</v>
      </c>
      <c r="Z351" s="1" t="s">
        <v>2026</v>
      </c>
      <c r="AA351" s="1" t="s">
        <v>5366</v>
      </c>
      <c r="AB351" t="s">
        <v>4746</v>
      </c>
      <c r="AC351" t="s">
        <v>4861</v>
      </c>
      <c r="AG351" t="s">
        <v>2026</v>
      </c>
      <c r="AH351">
        <v>39.21</v>
      </c>
      <c r="AI351">
        <v>5.04</v>
      </c>
      <c r="AJ351" s="20" t="s">
        <v>2380</v>
      </c>
      <c r="AK351" t="s">
        <v>2380</v>
      </c>
      <c r="AL351" t="s">
        <v>2383</v>
      </c>
      <c r="AM351" s="29">
        <v>1</v>
      </c>
      <c r="AN351" s="20" t="s">
        <v>2383</v>
      </c>
      <c r="AO351" s="20" t="str">
        <f t="shared" si="105"/>
        <v>OBESITY</v>
      </c>
      <c r="AP351" s="20" t="str">
        <f t="shared" si="106"/>
        <v>normal</v>
      </c>
      <c r="AS351" t="s">
        <v>376</v>
      </c>
      <c r="AT351">
        <v>1994</v>
      </c>
      <c r="AU351" s="28" t="s">
        <v>30</v>
      </c>
      <c r="AV351">
        <v>2</v>
      </c>
      <c r="AW351">
        <v>0</v>
      </c>
      <c r="AX351" s="38">
        <v>3268.85</v>
      </c>
      <c r="AY351" t="s">
        <v>12</v>
      </c>
      <c r="AZ351" t="s">
        <v>16</v>
      </c>
      <c r="BA351" t="s">
        <v>168</v>
      </c>
      <c r="BB351" s="35">
        <f>DATE(AT351,MATCH(AU351,{"Jan","Feb","Mar","Apr","May","Jun","Jul","Aug","Sep","Oct","Nov","Dec"}, 0),AV351)</f>
        <v>34670</v>
      </c>
      <c r="BC351" s="20">
        <f t="shared" si="107"/>
        <v>28</v>
      </c>
    </row>
    <row r="352" spans="2:55" ht="15.5" hidden="1" x14ac:dyDescent="0.35">
      <c r="B352" s="1" t="s">
        <v>2025</v>
      </c>
      <c r="C352" t="str">
        <f>VLOOKUP(B352,Z351:AE2686,2,FALSE)</f>
        <v>Castaneda,</v>
      </c>
      <c r="D352">
        <f t="shared" si="90"/>
        <v>26.98</v>
      </c>
      <c r="E352">
        <f t="shared" si="91"/>
        <v>5.21</v>
      </c>
      <c r="F352" t="str">
        <f t="shared" si="92"/>
        <v>yes</v>
      </c>
      <c r="G352" t="str">
        <f t="shared" si="93"/>
        <v>No</v>
      </c>
      <c r="H352" t="str">
        <f t="shared" si="94"/>
        <v>No</v>
      </c>
      <c r="I352">
        <f t="shared" si="95"/>
        <v>2</v>
      </c>
      <c r="J352" t="str">
        <f t="shared" si="96"/>
        <v>Yes</v>
      </c>
      <c r="K352" t="str">
        <f t="shared" si="97"/>
        <v>OVER WEIGHT</v>
      </c>
      <c r="L352" t="str">
        <f t="shared" si="98"/>
        <v>normal</v>
      </c>
      <c r="M352" s="34">
        <f t="shared" si="99"/>
        <v>34516</v>
      </c>
      <c r="N352" s="36">
        <f t="shared" si="100"/>
        <v>3277.16</v>
      </c>
      <c r="O352" s="23" t="str">
        <f t="shared" si="101"/>
        <v>tier - 2</v>
      </c>
      <c r="P352" s="34" t="str">
        <f t="shared" si="102"/>
        <v>tier - 3</v>
      </c>
      <c r="Q352" s="34" t="str">
        <f t="shared" si="103"/>
        <v>R1011</v>
      </c>
      <c r="R352" s="23">
        <f t="shared" si="104"/>
        <v>28</v>
      </c>
      <c r="Z352" s="1" t="s">
        <v>2025</v>
      </c>
      <c r="AA352" s="1" t="s">
        <v>5367</v>
      </c>
      <c r="AB352" t="s">
        <v>4743</v>
      </c>
      <c r="AC352" t="s">
        <v>5368</v>
      </c>
      <c r="AG352" t="s">
        <v>2025</v>
      </c>
      <c r="AH352">
        <v>26.98</v>
      </c>
      <c r="AI352">
        <v>5.21</v>
      </c>
      <c r="AJ352" s="20" t="s">
        <v>2382</v>
      </c>
      <c r="AK352" t="s">
        <v>2380</v>
      </c>
      <c r="AL352" t="s">
        <v>2380</v>
      </c>
      <c r="AM352" s="29">
        <v>2</v>
      </c>
      <c r="AN352" s="20" t="s">
        <v>2383</v>
      </c>
      <c r="AO352" s="20" t="str">
        <f t="shared" si="105"/>
        <v>OVER WEIGHT</v>
      </c>
      <c r="AP352" s="20" t="str">
        <f t="shared" si="106"/>
        <v>normal</v>
      </c>
      <c r="AS352" t="s">
        <v>377</v>
      </c>
      <c r="AT352">
        <v>1994</v>
      </c>
      <c r="AU352" s="28" t="s">
        <v>10</v>
      </c>
      <c r="AV352">
        <v>1</v>
      </c>
      <c r="AW352">
        <v>1</v>
      </c>
      <c r="AX352" s="38">
        <v>3277.16</v>
      </c>
      <c r="AY352" t="s">
        <v>11</v>
      </c>
      <c r="AZ352" t="s">
        <v>12</v>
      </c>
      <c r="BA352" t="s">
        <v>42</v>
      </c>
      <c r="BB352" s="35">
        <f>DATE(AT352,MATCH(AU352,{"Jan","Feb","Mar","Apr","May","Jun","Jul","Aug","Sep","Oct","Nov","Dec"}, 0),AV352)</f>
        <v>34516</v>
      </c>
      <c r="BC352" s="20">
        <f t="shared" si="107"/>
        <v>28</v>
      </c>
    </row>
    <row r="353" spans="2:55" ht="15.5" hidden="1" x14ac:dyDescent="0.35">
      <c r="B353" s="1" t="s">
        <v>2024</v>
      </c>
      <c r="C353" t="str">
        <f>VLOOKUP(B353,Z352:AE2687,2,FALSE)</f>
        <v>Cherop,</v>
      </c>
      <c r="D353">
        <f t="shared" si="90"/>
        <v>25.84</v>
      </c>
      <c r="E353">
        <f t="shared" si="91"/>
        <v>8.83</v>
      </c>
      <c r="F353" t="str">
        <f t="shared" si="92"/>
        <v>No</v>
      </c>
      <c r="G353" t="str">
        <f t="shared" si="93"/>
        <v>No</v>
      </c>
      <c r="H353" t="str">
        <f t="shared" si="94"/>
        <v>No</v>
      </c>
      <c r="I353">
        <f t="shared" si="95"/>
        <v>0</v>
      </c>
      <c r="J353" t="str">
        <f t="shared" si="96"/>
        <v>No</v>
      </c>
      <c r="K353" t="str">
        <f t="shared" si="97"/>
        <v>OVER WEIGHT</v>
      </c>
      <c r="L353" t="str">
        <f t="shared" si="98"/>
        <v>diabeties</v>
      </c>
      <c r="M353" s="34">
        <f t="shared" si="99"/>
        <v>37170</v>
      </c>
      <c r="N353" s="36">
        <f t="shared" si="100"/>
        <v>3279.87</v>
      </c>
      <c r="O353" s="23" t="str">
        <f t="shared" si="101"/>
        <v>tier - 2</v>
      </c>
      <c r="P353" s="34" t="str">
        <f t="shared" si="102"/>
        <v>tier - 1</v>
      </c>
      <c r="Q353" s="34" t="str">
        <f t="shared" si="103"/>
        <v>R1017</v>
      </c>
      <c r="R353" s="23">
        <f t="shared" si="104"/>
        <v>21</v>
      </c>
      <c r="Z353" s="1" t="s">
        <v>2024</v>
      </c>
      <c r="AA353" s="1" t="s">
        <v>5369</v>
      </c>
      <c r="AB353" t="s">
        <v>4743</v>
      </c>
      <c r="AC353" t="s">
        <v>5370</v>
      </c>
      <c r="AG353" t="s">
        <v>2024</v>
      </c>
      <c r="AH353">
        <v>25.84</v>
      </c>
      <c r="AI353">
        <v>8.83</v>
      </c>
      <c r="AJ353" s="20" t="s">
        <v>2380</v>
      </c>
      <c r="AK353" t="s">
        <v>2380</v>
      </c>
      <c r="AL353" t="s">
        <v>2380</v>
      </c>
      <c r="AM353" s="29">
        <v>0</v>
      </c>
      <c r="AN353" s="20" t="s">
        <v>2380</v>
      </c>
      <c r="AO353" s="20" t="str">
        <f t="shared" si="105"/>
        <v>OVER WEIGHT</v>
      </c>
      <c r="AP353" s="20" t="str">
        <f t="shared" si="106"/>
        <v>diabeties</v>
      </c>
      <c r="AS353" t="s">
        <v>378</v>
      </c>
      <c r="AT353">
        <v>2001</v>
      </c>
      <c r="AU353" s="28" t="s">
        <v>37</v>
      </c>
      <c r="AV353">
        <v>6</v>
      </c>
      <c r="AW353">
        <v>2</v>
      </c>
      <c r="AX353" s="38">
        <v>3279.87</v>
      </c>
      <c r="AY353" t="s">
        <v>11</v>
      </c>
      <c r="AZ353" t="s">
        <v>16</v>
      </c>
      <c r="BA353" t="s">
        <v>356</v>
      </c>
      <c r="BB353" s="35">
        <f>DATE(AT353,MATCH(AU353,{"Jan","Feb","Mar","Apr","May","Jun","Jul","Aug","Sep","Oct","Nov","Dec"}, 0),AV353)</f>
        <v>37170</v>
      </c>
      <c r="BC353" s="20">
        <f t="shared" si="107"/>
        <v>21</v>
      </c>
    </row>
    <row r="354" spans="2:55" ht="15.5" hidden="1" x14ac:dyDescent="0.35">
      <c r="B354" s="1" t="s">
        <v>2023</v>
      </c>
      <c r="C354" t="str">
        <f>VLOOKUP(B354,Z353:AE2688,2,FALSE)</f>
        <v>Howell,</v>
      </c>
      <c r="D354">
        <f t="shared" si="90"/>
        <v>28.31</v>
      </c>
      <c r="E354">
        <f t="shared" si="91"/>
        <v>8.4700000000000006</v>
      </c>
      <c r="F354" t="str">
        <f t="shared" si="92"/>
        <v>yes</v>
      </c>
      <c r="G354" t="str">
        <f t="shared" si="93"/>
        <v>No</v>
      </c>
      <c r="H354" t="str">
        <f t="shared" si="94"/>
        <v>No</v>
      </c>
      <c r="I354">
        <f t="shared" si="95"/>
        <v>2</v>
      </c>
      <c r="J354" t="str">
        <f t="shared" si="96"/>
        <v>Yes</v>
      </c>
      <c r="K354" t="str">
        <f t="shared" si="97"/>
        <v>OVER WEIGHT</v>
      </c>
      <c r="L354" t="str">
        <f t="shared" si="98"/>
        <v>diabeties</v>
      </c>
      <c r="M354" s="34">
        <f t="shared" si="99"/>
        <v>37805</v>
      </c>
      <c r="N354" s="36">
        <f t="shared" si="100"/>
        <v>3280.22</v>
      </c>
      <c r="O354" s="23" t="str">
        <f t="shared" si="101"/>
        <v>tier - 2</v>
      </c>
      <c r="P354" s="34" t="str">
        <f t="shared" si="102"/>
        <v>tier - 3</v>
      </c>
      <c r="Q354" s="34" t="str">
        <f t="shared" si="103"/>
        <v>R1011</v>
      </c>
      <c r="R354" s="23">
        <f t="shared" si="104"/>
        <v>19</v>
      </c>
      <c r="Z354" s="1" t="s">
        <v>2023</v>
      </c>
      <c r="AA354" s="1" t="s">
        <v>5371</v>
      </c>
      <c r="AB354" t="s">
        <v>4746</v>
      </c>
      <c r="AC354" t="s">
        <v>5237</v>
      </c>
      <c r="AD354" t="s">
        <v>4910</v>
      </c>
      <c r="AG354" t="s">
        <v>2023</v>
      </c>
      <c r="AH354">
        <v>28.31</v>
      </c>
      <c r="AI354">
        <v>8.4700000000000006</v>
      </c>
      <c r="AJ354" s="20" t="s">
        <v>2382</v>
      </c>
      <c r="AK354" t="s">
        <v>2380</v>
      </c>
      <c r="AL354" t="s">
        <v>2380</v>
      </c>
      <c r="AM354" s="29">
        <v>2</v>
      </c>
      <c r="AN354" s="20" t="s">
        <v>2383</v>
      </c>
      <c r="AO354" s="20" t="str">
        <f t="shared" si="105"/>
        <v>OVER WEIGHT</v>
      </c>
      <c r="AP354" s="20" t="str">
        <f t="shared" si="106"/>
        <v>diabeties</v>
      </c>
      <c r="AS354" t="s">
        <v>379</v>
      </c>
      <c r="AT354">
        <v>2003</v>
      </c>
      <c r="AU354" s="28" t="s">
        <v>10</v>
      </c>
      <c r="AV354">
        <v>3</v>
      </c>
      <c r="AW354">
        <v>0</v>
      </c>
      <c r="AX354" s="38">
        <v>3280.22</v>
      </c>
      <c r="AY354" t="s">
        <v>11</v>
      </c>
      <c r="AZ354" t="s">
        <v>12</v>
      </c>
      <c r="BA354" t="s">
        <v>42</v>
      </c>
      <c r="BB354" s="35">
        <f>DATE(AT354,MATCH(AU354,{"Jan","Feb","Mar","Apr","May","Jun","Jul","Aug","Sep","Oct","Nov","Dec"}, 0),AV354)</f>
        <v>37805</v>
      </c>
      <c r="BC354" s="20">
        <f t="shared" si="107"/>
        <v>19</v>
      </c>
    </row>
    <row r="355" spans="2:55" ht="15.5" hidden="1" x14ac:dyDescent="0.35">
      <c r="B355" s="1" t="s">
        <v>2022</v>
      </c>
      <c r="C355" t="str">
        <f>VLOOKUP(B355,Z354:AE2689,2,FALSE)</f>
        <v>Palmer,</v>
      </c>
      <c r="D355">
        <f t="shared" si="90"/>
        <v>23.94</v>
      </c>
      <c r="E355">
        <f t="shared" si="91"/>
        <v>4.2</v>
      </c>
      <c r="F355" t="str">
        <f t="shared" si="92"/>
        <v>No</v>
      </c>
      <c r="G355" t="str">
        <f t="shared" si="93"/>
        <v>No</v>
      </c>
      <c r="H355" t="str">
        <f t="shared" si="94"/>
        <v>No</v>
      </c>
      <c r="I355">
        <f t="shared" si="95"/>
        <v>0</v>
      </c>
      <c r="J355" t="str">
        <f t="shared" si="96"/>
        <v>Yes</v>
      </c>
      <c r="K355" t="str">
        <f t="shared" si="97"/>
        <v>Normal weight</v>
      </c>
      <c r="L355" t="str">
        <f t="shared" si="98"/>
        <v>normal</v>
      </c>
      <c r="M355" s="34">
        <f t="shared" si="99"/>
        <v>35386</v>
      </c>
      <c r="N355" s="36">
        <f t="shared" si="100"/>
        <v>3292.53</v>
      </c>
      <c r="O355" s="23" t="str">
        <f t="shared" si="101"/>
        <v>tier - 2</v>
      </c>
      <c r="P355" s="34" t="str">
        <f t="shared" si="102"/>
        <v>tier - 2</v>
      </c>
      <c r="Q355" s="34" t="str">
        <f t="shared" si="103"/>
        <v>R1012</v>
      </c>
      <c r="R355" s="23">
        <f t="shared" si="104"/>
        <v>26</v>
      </c>
      <c r="Z355" s="1" t="s">
        <v>2022</v>
      </c>
      <c r="AA355" s="1" t="s">
        <v>5372</v>
      </c>
      <c r="AB355" t="s">
        <v>4743</v>
      </c>
      <c r="AC355" t="s">
        <v>5373</v>
      </c>
      <c r="AD355" t="s">
        <v>4889</v>
      </c>
      <c r="AG355" t="s">
        <v>2022</v>
      </c>
      <c r="AH355">
        <v>23.94</v>
      </c>
      <c r="AI355">
        <v>4.2</v>
      </c>
      <c r="AJ355" s="20" t="s">
        <v>2380</v>
      </c>
      <c r="AK355" t="s">
        <v>2380</v>
      </c>
      <c r="AL355" t="s">
        <v>2380</v>
      </c>
      <c r="AM355" s="29">
        <v>0</v>
      </c>
      <c r="AN355" s="20" t="s">
        <v>2383</v>
      </c>
      <c r="AO355" s="20" t="str">
        <f t="shared" si="105"/>
        <v>Normal weight</v>
      </c>
      <c r="AP355" s="20" t="str">
        <f t="shared" si="106"/>
        <v>normal</v>
      </c>
      <c r="AS355" t="s">
        <v>380</v>
      </c>
      <c r="AT355">
        <v>1996</v>
      </c>
      <c r="AU355" s="28" t="s">
        <v>15</v>
      </c>
      <c r="AV355">
        <v>17</v>
      </c>
      <c r="AW355">
        <v>1</v>
      </c>
      <c r="AX355" s="38">
        <v>3292.53</v>
      </c>
      <c r="AY355" t="s">
        <v>11</v>
      </c>
      <c r="AZ355" t="s">
        <v>11</v>
      </c>
      <c r="BA355" t="s">
        <v>23</v>
      </c>
      <c r="BB355" s="35">
        <f>DATE(AT355,MATCH(AU355,{"Jan","Feb","Mar","Apr","May","Jun","Jul","Aug","Sep","Oct","Nov","Dec"}, 0),AV355)</f>
        <v>35386</v>
      </c>
      <c r="BC355" s="20">
        <f t="shared" si="107"/>
        <v>26</v>
      </c>
    </row>
    <row r="356" spans="2:55" ht="15.5" hidden="1" x14ac:dyDescent="0.35">
      <c r="B356" s="1" t="s">
        <v>2021</v>
      </c>
      <c r="C356" t="str">
        <f>VLOOKUP(B356,Z355:AE2690,2,FALSE)</f>
        <v>Olson,</v>
      </c>
      <c r="D356">
        <f t="shared" si="90"/>
        <v>20.03</v>
      </c>
      <c r="E356">
        <f t="shared" si="91"/>
        <v>6.14</v>
      </c>
      <c r="F356" t="str">
        <f t="shared" si="92"/>
        <v>yes</v>
      </c>
      <c r="G356" t="str">
        <f t="shared" si="93"/>
        <v>No</v>
      </c>
      <c r="H356" t="str">
        <f t="shared" si="94"/>
        <v>No</v>
      </c>
      <c r="I356">
        <f t="shared" si="95"/>
        <v>0</v>
      </c>
      <c r="J356" t="str">
        <f t="shared" si="96"/>
        <v>Yes</v>
      </c>
      <c r="K356" t="str">
        <f t="shared" si="97"/>
        <v>Normal weight</v>
      </c>
      <c r="L356" t="str">
        <f t="shared" si="98"/>
        <v>pre diabeties</v>
      </c>
      <c r="M356" s="34">
        <f t="shared" si="99"/>
        <v>37960</v>
      </c>
      <c r="N356" s="36">
        <f t="shared" si="100"/>
        <v>3300.7</v>
      </c>
      <c r="O356" s="23" t="str">
        <f t="shared" si="101"/>
        <v>tier - 2</v>
      </c>
      <c r="P356" s="34" t="str">
        <f t="shared" si="102"/>
        <v>tier - 2</v>
      </c>
      <c r="Q356" s="34" t="str">
        <f t="shared" si="103"/>
        <v>R1025</v>
      </c>
      <c r="R356" s="23">
        <f t="shared" si="104"/>
        <v>19</v>
      </c>
      <c r="Z356" s="1" t="s">
        <v>2021</v>
      </c>
      <c r="AA356" s="1" t="s">
        <v>5374</v>
      </c>
      <c r="AB356" t="s">
        <v>4746</v>
      </c>
      <c r="AC356" t="s">
        <v>5375</v>
      </c>
      <c r="AD356" t="s">
        <v>4785</v>
      </c>
      <c r="AG356" t="s">
        <v>2021</v>
      </c>
      <c r="AH356">
        <v>20.03</v>
      </c>
      <c r="AI356">
        <v>6.14</v>
      </c>
      <c r="AJ356" s="20" t="s">
        <v>2382</v>
      </c>
      <c r="AK356" t="s">
        <v>2380</v>
      </c>
      <c r="AL356" t="s">
        <v>2380</v>
      </c>
      <c r="AM356" s="29">
        <v>0</v>
      </c>
      <c r="AN356" s="20" t="s">
        <v>2383</v>
      </c>
      <c r="AO356" s="20" t="str">
        <f t="shared" si="105"/>
        <v>Normal weight</v>
      </c>
      <c r="AP356" s="20" t="str">
        <f t="shared" si="106"/>
        <v>pre diabeties</v>
      </c>
      <c r="AS356" t="s">
        <v>381</v>
      </c>
      <c r="AT356">
        <v>2003</v>
      </c>
      <c r="AU356" s="28" t="s">
        <v>30</v>
      </c>
      <c r="AV356">
        <v>5</v>
      </c>
      <c r="AW356">
        <v>0</v>
      </c>
      <c r="AX356" s="38">
        <v>3300.7</v>
      </c>
      <c r="AY356" t="s">
        <v>11</v>
      </c>
      <c r="AZ356" t="s">
        <v>11</v>
      </c>
      <c r="BA356" t="s">
        <v>200</v>
      </c>
      <c r="BB356" s="35">
        <f>DATE(AT356,MATCH(AU356,{"Jan","Feb","Mar","Apr","May","Jun","Jul","Aug","Sep","Oct","Nov","Dec"}, 0),AV356)</f>
        <v>37960</v>
      </c>
      <c r="BC356" s="20">
        <f t="shared" si="107"/>
        <v>19</v>
      </c>
    </row>
    <row r="357" spans="2:55" ht="15.5" hidden="1" x14ac:dyDescent="0.35">
      <c r="B357" s="1" t="s">
        <v>2020</v>
      </c>
      <c r="C357" t="str">
        <f>VLOOKUP(B357,Z356:AE2691,2,FALSE)</f>
        <v>Waldron,</v>
      </c>
      <c r="D357">
        <f t="shared" si="90"/>
        <v>41.42</v>
      </c>
      <c r="E357">
        <f t="shared" si="91"/>
        <v>6.07</v>
      </c>
      <c r="F357" t="str">
        <f t="shared" si="92"/>
        <v>No</v>
      </c>
      <c r="G357" t="str">
        <f t="shared" si="93"/>
        <v>No</v>
      </c>
      <c r="H357" t="str">
        <f t="shared" si="94"/>
        <v>No</v>
      </c>
      <c r="I357">
        <f t="shared" si="95"/>
        <v>0</v>
      </c>
      <c r="J357" t="str">
        <f t="shared" si="96"/>
        <v>No</v>
      </c>
      <c r="K357" t="str">
        <f t="shared" si="97"/>
        <v>OBESITY</v>
      </c>
      <c r="L357" t="str">
        <f t="shared" si="98"/>
        <v>pre diabeties</v>
      </c>
      <c r="M357" s="34">
        <f t="shared" si="99"/>
        <v>37943</v>
      </c>
      <c r="N357" s="36">
        <f t="shared" si="100"/>
        <v>3308.46</v>
      </c>
      <c r="O357" s="23" t="str">
        <f t="shared" si="101"/>
        <v>tier - 2</v>
      </c>
      <c r="P357" s="34" t="str">
        <f t="shared" si="102"/>
        <v>tier - 1</v>
      </c>
      <c r="Q357" s="34" t="str">
        <f t="shared" si="103"/>
        <v>R1021</v>
      </c>
      <c r="R357" s="23">
        <f t="shared" si="104"/>
        <v>19</v>
      </c>
      <c r="Z357" s="1" t="s">
        <v>2020</v>
      </c>
      <c r="AA357" s="1" t="s">
        <v>5376</v>
      </c>
      <c r="AB357" t="s">
        <v>4743</v>
      </c>
      <c r="AC357" t="s">
        <v>5377</v>
      </c>
      <c r="AD357" t="s">
        <v>4850</v>
      </c>
      <c r="AG357" t="s">
        <v>2020</v>
      </c>
      <c r="AH357">
        <v>41.42</v>
      </c>
      <c r="AI357">
        <v>6.07</v>
      </c>
      <c r="AJ357" s="20" t="s">
        <v>2380</v>
      </c>
      <c r="AK357" t="s">
        <v>2380</v>
      </c>
      <c r="AL357" t="s">
        <v>2380</v>
      </c>
      <c r="AM357" s="29">
        <v>0</v>
      </c>
      <c r="AN357" s="20" t="s">
        <v>2380</v>
      </c>
      <c r="AO357" s="20" t="str">
        <f t="shared" si="105"/>
        <v>OBESITY</v>
      </c>
      <c r="AP357" s="20" t="str">
        <f t="shared" si="106"/>
        <v>pre diabeties</v>
      </c>
      <c r="AS357" t="s">
        <v>382</v>
      </c>
      <c r="AT357">
        <v>2003</v>
      </c>
      <c r="AU357" s="28" t="s">
        <v>15</v>
      </c>
      <c r="AV357">
        <v>18</v>
      </c>
      <c r="AW357">
        <v>0</v>
      </c>
      <c r="AX357" s="38">
        <v>3308.46</v>
      </c>
      <c r="AY357" t="s">
        <v>11</v>
      </c>
      <c r="AZ357" t="s">
        <v>16</v>
      </c>
      <c r="BA357" t="s">
        <v>300</v>
      </c>
      <c r="BB357" s="35">
        <f>DATE(AT357,MATCH(AU357,{"Jan","Feb","Mar","Apr","May","Jun","Jul","Aug","Sep","Oct","Nov","Dec"}, 0),AV357)</f>
        <v>37943</v>
      </c>
      <c r="BC357" s="20">
        <f t="shared" si="107"/>
        <v>19</v>
      </c>
    </row>
    <row r="358" spans="2:55" ht="15.5" hidden="1" x14ac:dyDescent="0.35">
      <c r="B358" s="1" t="s">
        <v>2019</v>
      </c>
      <c r="C358" t="str">
        <f>VLOOKUP(B358,Z357:AE2692,2,FALSE)</f>
        <v>Meyer,</v>
      </c>
      <c r="D358">
        <f t="shared" si="90"/>
        <v>36.67</v>
      </c>
      <c r="E358">
        <f t="shared" si="91"/>
        <v>10.210000000000001</v>
      </c>
      <c r="F358" t="str">
        <f t="shared" si="92"/>
        <v>No</v>
      </c>
      <c r="G358" t="str">
        <f t="shared" si="93"/>
        <v>No</v>
      </c>
      <c r="H358" t="str">
        <f t="shared" si="94"/>
        <v>No</v>
      </c>
      <c r="I358">
        <f t="shared" si="95"/>
        <v>0</v>
      </c>
      <c r="J358" t="str">
        <f t="shared" si="96"/>
        <v>No</v>
      </c>
      <c r="K358" t="str">
        <f t="shared" si="97"/>
        <v>OBESITY</v>
      </c>
      <c r="L358" t="str">
        <f t="shared" si="98"/>
        <v>diabeties</v>
      </c>
      <c r="M358" s="34">
        <f t="shared" si="99"/>
        <v>35601</v>
      </c>
      <c r="N358" s="36">
        <f t="shared" si="100"/>
        <v>3309.79</v>
      </c>
      <c r="O358" s="23" t="str">
        <f t="shared" si="101"/>
        <v>tier - 3</v>
      </c>
      <c r="P358" s="34" t="str">
        <f t="shared" si="102"/>
        <v>tier - 3</v>
      </c>
      <c r="Q358" s="34" t="str">
        <f t="shared" si="103"/>
        <v>R1017</v>
      </c>
      <c r="R358" s="23">
        <f t="shared" si="104"/>
        <v>25</v>
      </c>
      <c r="Z358" s="1" t="s">
        <v>2019</v>
      </c>
      <c r="AA358" s="1" t="s">
        <v>4920</v>
      </c>
      <c r="AB358" t="s">
        <v>4746</v>
      </c>
      <c r="AC358" t="s">
        <v>5378</v>
      </c>
      <c r="AG358" t="s">
        <v>2019</v>
      </c>
      <c r="AH358">
        <v>36.67</v>
      </c>
      <c r="AI358">
        <v>10.210000000000001</v>
      </c>
      <c r="AJ358" s="20" t="s">
        <v>2380</v>
      </c>
      <c r="AK358" t="s">
        <v>2380</v>
      </c>
      <c r="AL358" t="s">
        <v>2380</v>
      </c>
      <c r="AM358" s="29">
        <v>0</v>
      </c>
      <c r="AN358" s="20" t="s">
        <v>2380</v>
      </c>
      <c r="AO358" s="20" t="str">
        <f t="shared" si="105"/>
        <v>OBESITY</v>
      </c>
      <c r="AP358" s="20" t="str">
        <f t="shared" si="106"/>
        <v>diabeties</v>
      </c>
      <c r="AS358" t="s">
        <v>383</v>
      </c>
      <c r="AT358">
        <v>1997</v>
      </c>
      <c r="AU358" s="28" t="s">
        <v>18</v>
      </c>
      <c r="AV358">
        <v>20</v>
      </c>
      <c r="AW358">
        <v>1</v>
      </c>
      <c r="AX358" s="38">
        <v>3309.79</v>
      </c>
      <c r="AY358" t="s">
        <v>12</v>
      </c>
      <c r="AZ358" t="s">
        <v>12</v>
      </c>
      <c r="BA358" t="s">
        <v>356</v>
      </c>
      <c r="BB358" s="35">
        <f>DATE(AT358,MATCH(AU358,{"Jan","Feb","Mar","Apr","May","Jun","Jul","Aug","Sep","Oct","Nov","Dec"}, 0),AV358)</f>
        <v>35601</v>
      </c>
      <c r="BC358" s="20">
        <f t="shared" si="107"/>
        <v>25</v>
      </c>
    </row>
    <row r="359" spans="2:55" ht="15.5" hidden="1" x14ac:dyDescent="0.35">
      <c r="B359" s="1" t="s">
        <v>2018</v>
      </c>
      <c r="C359" t="str">
        <f>VLOOKUP(B359,Z358:AE2693,2,FALSE)</f>
        <v>Stack,</v>
      </c>
      <c r="D359">
        <f t="shared" si="90"/>
        <v>27.645</v>
      </c>
      <c r="E359">
        <f t="shared" si="91"/>
        <v>4.6900000000000004</v>
      </c>
      <c r="F359" t="str">
        <f t="shared" si="92"/>
        <v>No</v>
      </c>
      <c r="G359" t="str">
        <f t="shared" si="93"/>
        <v>No</v>
      </c>
      <c r="H359" t="str">
        <f t="shared" si="94"/>
        <v>No</v>
      </c>
      <c r="I359">
        <f t="shared" si="95"/>
        <v>0</v>
      </c>
      <c r="J359" t="str">
        <f t="shared" si="96"/>
        <v>No</v>
      </c>
      <c r="K359" t="str">
        <f t="shared" si="97"/>
        <v>OVER WEIGHT</v>
      </c>
      <c r="L359" t="str">
        <f t="shared" si="98"/>
        <v>normal</v>
      </c>
      <c r="M359" s="34">
        <f t="shared" si="99"/>
        <v>33482</v>
      </c>
      <c r="N359" s="36">
        <f t="shared" si="100"/>
        <v>3342.79</v>
      </c>
      <c r="O359" s="23" t="str">
        <f t="shared" si="101"/>
        <v>tier - 2</v>
      </c>
      <c r="P359" s="34" t="str">
        <f t="shared" si="102"/>
        <v>tier - 1</v>
      </c>
      <c r="Q359" s="34" t="str">
        <f t="shared" si="103"/>
        <v>R1013</v>
      </c>
      <c r="R359" s="23">
        <f t="shared" si="104"/>
        <v>31</v>
      </c>
      <c r="Z359" s="1" t="s">
        <v>2018</v>
      </c>
      <c r="AA359" s="1" t="s">
        <v>5379</v>
      </c>
      <c r="AB359" t="s">
        <v>4743</v>
      </c>
      <c r="AC359" t="s">
        <v>5380</v>
      </c>
      <c r="AG359" t="s">
        <v>2018</v>
      </c>
      <c r="AH359">
        <v>27.645</v>
      </c>
      <c r="AI359">
        <v>4.6900000000000004</v>
      </c>
      <c r="AJ359" s="20" t="s">
        <v>2380</v>
      </c>
      <c r="AK359" t="s">
        <v>2380</v>
      </c>
      <c r="AL359" t="s">
        <v>2380</v>
      </c>
      <c r="AM359" s="29">
        <v>0</v>
      </c>
      <c r="AN359" s="20" t="s">
        <v>2380</v>
      </c>
      <c r="AO359" s="20" t="str">
        <f t="shared" si="105"/>
        <v>OVER WEIGHT</v>
      </c>
      <c r="AP359" s="20" t="str">
        <f t="shared" si="106"/>
        <v>normal</v>
      </c>
      <c r="AS359" t="s">
        <v>384</v>
      </c>
      <c r="AT359">
        <v>1991</v>
      </c>
      <c r="AU359" s="28" t="s">
        <v>20</v>
      </c>
      <c r="AV359">
        <v>1</v>
      </c>
      <c r="AW359">
        <v>3</v>
      </c>
      <c r="AX359" s="38">
        <v>3342.79</v>
      </c>
      <c r="AY359" t="s">
        <v>11</v>
      </c>
      <c r="AZ359" t="s">
        <v>16</v>
      </c>
      <c r="BA359" t="s">
        <v>13</v>
      </c>
      <c r="BB359" s="35">
        <f>DATE(AT359,MATCH(AU359,{"Jan","Feb","Mar","Apr","May","Jun","Jul","Aug","Sep","Oct","Nov","Dec"}, 0),AV359)</f>
        <v>33482</v>
      </c>
      <c r="BC359" s="20">
        <f t="shared" si="107"/>
        <v>31</v>
      </c>
    </row>
    <row r="360" spans="2:55" ht="15.5" hidden="1" x14ac:dyDescent="0.35">
      <c r="B360" s="1" t="s">
        <v>2017</v>
      </c>
      <c r="C360" t="str">
        <f>VLOOKUP(B360,Z359:AE2694,2,FALSE)</f>
        <v>Sanchez</v>
      </c>
      <c r="D360">
        <f t="shared" si="90"/>
        <v>22.72</v>
      </c>
      <c r="E360">
        <f t="shared" si="91"/>
        <v>5.71</v>
      </c>
      <c r="F360" t="str">
        <f t="shared" si="92"/>
        <v>No</v>
      </c>
      <c r="G360" t="str">
        <f t="shared" si="93"/>
        <v>No</v>
      </c>
      <c r="H360" t="str">
        <f t="shared" si="94"/>
        <v>No</v>
      </c>
      <c r="I360">
        <f t="shared" si="95"/>
        <v>0</v>
      </c>
      <c r="J360" t="str">
        <f t="shared" si="96"/>
        <v>Yes</v>
      </c>
      <c r="K360" t="str">
        <f t="shared" si="97"/>
        <v>Normal weight</v>
      </c>
      <c r="L360" t="str">
        <f t="shared" si="98"/>
        <v>pre diabeties</v>
      </c>
      <c r="M360" s="34">
        <f t="shared" si="99"/>
        <v>34270</v>
      </c>
      <c r="N360" s="36">
        <f t="shared" si="100"/>
        <v>3353.28</v>
      </c>
      <c r="O360" s="23" t="str">
        <f t="shared" si="101"/>
        <v>tier - 2</v>
      </c>
      <c r="P360" s="34" t="str">
        <f t="shared" si="102"/>
        <v>tier - 1</v>
      </c>
      <c r="Q360" s="34" t="str">
        <f t="shared" si="103"/>
        <v>R1011</v>
      </c>
      <c r="R360" s="23">
        <f t="shared" si="104"/>
        <v>29</v>
      </c>
      <c r="Z360" s="1" t="s">
        <v>2017</v>
      </c>
      <c r="AA360" s="1" t="s">
        <v>5381</v>
      </c>
      <c r="AB360" t="s">
        <v>5219</v>
      </c>
      <c r="AC360" t="s">
        <v>5382</v>
      </c>
      <c r="AD360" t="s">
        <v>4743</v>
      </c>
      <c r="AE360" t="s">
        <v>5383</v>
      </c>
      <c r="AG360" t="s">
        <v>2017</v>
      </c>
      <c r="AH360">
        <v>22.72</v>
      </c>
      <c r="AI360">
        <v>5.71</v>
      </c>
      <c r="AJ360" s="20" t="s">
        <v>2380</v>
      </c>
      <c r="AK360" t="s">
        <v>2380</v>
      </c>
      <c r="AL360" t="s">
        <v>2380</v>
      </c>
      <c r="AM360" s="29">
        <v>0</v>
      </c>
      <c r="AN360" s="20" t="s">
        <v>2383</v>
      </c>
      <c r="AO360" s="20" t="str">
        <f t="shared" si="105"/>
        <v>Normal weight</v>
      </c>
      <c r="AP360" s="20" t="str">
        <f t="shared" si="106"/>
        <v>pre diabeties</v>
      </c>
      <c r="AS360" t="s">
        <v>385</v>
      </c>
      <c r="AT360">
        <v>1993</v>
      </c>
      <c r="AU360" s="28" t="s">
        <v>37</v>
      </c>
      <c r="AV360">
        <v>28</v>
      </c>
      <c r="AW360">
        <v>0</v>
      </c>
      <c r="AX360" s="38">
        <v>3353.28</v>
      </c>
      <c r="AY360" t="s">
        <v>11</v>
      </c>
      <c r="AZ360" t="s">
        <v>16</v>
      </c>
      <c r="BA360" t="s">
        <v>42</v>
      </c>
      <c r="BB360" s="35">
        <f>DATE(AT360,MATCH(AU360,{"Jan","Feb","Mar","Apr","May","Jun","Jul","Aug","Sep","Oct","Nov","Dec"}, 0),AV360)</f>
        <v>34270</v>
      </c>
      <c r="BC360" s="20">
        <f t="shared" si="107"/>
        <v>29</v>
      </c>
    </row>
    <row r="361" spans="2:55" ht="15.5" hidden="1" x14ac:dyDescent="0.35">
      <c r="B361" s="1" t="s">
        <v>2016</v>
      </c>
      <c r="C361" t="str">
        <f>VLOOKUP(B361,Z360:AE2695,2,FALSE)</f>
        <v>Daniels,</v>
      </c>
      <c r="D361">
        <f t="shared" si="90"/>
        <v>36.520000000000003</v>
      </c>
      <c r="E361">
        <f t="shared" si="91"/>
        <v>9.07</v>
      </c>
      <c r="F361" t="str">
        <f t="shared" si="92"/>
        <v>yes</v>
      </c>
      <c r="G361" t="str">
        <f t="shared" si="93"/>
        <v>No</v>
      </c>
      <c r="H361" t="str">
        <f t="shared" si="94"/>
        <v>Yes</v>
      </c>
      <c r="I361">
        <f t="shared" si="95"/>
        <v>1</v>
      </c>
      <c r="J361" t="str">
        <f t="shared" si="96"/>
        <v>No</v>
      </c>
      <c r="K361" t="str">
        <f t="shared" si="97"/>
        <v>OBESITY</v>
      </c>
      <c r="L361" t="str">
        <f t="shared" si="98"/>
        <v>diabeties</v>
      </c>
      <c r="M361" s="34">
        <f t="shared" si="99"/>
        <v>34873</v>
      </c>
      <c r="N361" s="36">
        <f t="shared" si="100"/>
        <v>3353.47</v>
      </c>
      <c r="O361" s="23" t="str">
        <f t="shared" si="101"/>
        <v>tier - 2</v>
      </c>
      <c r="P361" s="34" t="str">
        <f t="shared" si="102"/>
        <v>tier - 3</v>
      </c>
      <c r="Q361" s="34" t="str">
        <f t="shared" si="103"/>
        <v>R1012</v>
      </c>
      <c r="R361" s="23">
        <f t="shared" si="104"/>
        <v>27</v>
      </c>
      <c r="Z361" s="1" t="s">
        <v>2016</v>
      </c>
      <c r="AA361" s="1" t="s">
        <v>5384</v>
      </c>
      <c r="AB361" t="s">
        <v>4743</v>
      </c>
      <c r="AC361" t="s">
        <v>5385</v>
      </c>
      <c r="AG361" t="s">
        <v>2016</v>
      </c>
      <c r="AH361">
        <v>36.520000000000003</v>
      </c>
      <c r="AI361">
        <v>9.07</v>
      </c>
      <c r="AJ361" s="20" t="s">
        <v>2382</v>
      </c>
      <c r="AK361" t="s">
        <v>2380</v>
      </c>
      <c r="AL361" t="s">
        <v>2383</v>
      </c>
      <c r="AM361" s="29">
        <v>1</v>
      </c>
      <c r="AN361" s="20" t="s">
        <v>2380</v>
      </c>
      <c r="AO361" s="20" t="str">
        <f t="shared" si="105"/>
        <v>OBESITY</v>
      </c>
      <c r="AP361" s="20" t="str">
        <f t="shared" si="106"/>
        <v>diabeties</v>
      </c>
      <c r="AS361" t="s">
        <v>386</v>
      </c>
      <c r="AT361">
        <v>1995</v>
      </c>
      <c r="AU361" s="28" t="s">
        <v>18</v>
      </c>
      <c r="AV361">
        <v>23</v>
      </c>
      <c r="AW361">
        <v>0</v>
      </c>
      <c r="AX361" s="38">
        <v>3353.47</v>
      </c>
      <c r="AY361" t="s">
        <v>11</v>
      </c>
      <c r="AZ361" t="s">
        <v>12</v>
      </c>
      <c r="BA361" t="s">
        <v>23</v>
      </c>
      <c r="BB361" s="35">
        <f>DATE(AT361,MATCH(AU361,{"Jan","Feb","Mar","Apr","May","Jun","Jul","Aug","Sep","Oct","Nov","Dec"}, 0),AV361)</f>
        <v>34873</v>
      </c>
      <c r="BC361" s="20">
        <f t="shared" si="107"/>
        <v>27</v>
      </c>
    </row>
    <row r="362" spans="2:55" ht="15.5" hidden="1" x14ac:dyDescent="0.35">
      <c r="B362" s="1" t="s">
        <v>2015</v>
      </c>
      <c r="C362" t="str">
        <f>VLOOKUP(B362,Z361:AE2696,2,FALSE)</f>
        <v>Pepp,</v>
      </c>
      <c r="D362">
        <f t="shared" si="90"/>
        <v>33.96</v>
      </c>
      <c r="E362">
        <f t="shared" si="91"/>
        <v>4.99</v>
      </c>
      <c r="F362" t="str">
        <f t="shared" si="92"/>
        <v>No</v>
      </c>
      <c r="G362" t="str">
        <f t="shared" si="93"/>
        <v>No</v>
      </c>
      <c r="H362" t="str">
        <f t="shared" si="94"/>
        <v>No</v>
      </c>
      <c r="I362">
        <f t="shared" si="95"/>
        <v>0</v>
      </c>
      <c r="J362" t="str">
        <f t="shared" si="96"/>
        <v>Yes</v>
      </c>
      <c r="K362" t="str">
        <f t="shared" si="97"/>
        <v>OBESITY</v>
      </c>
      <c r="L362" t="str">
        <f t="shared" si="98"/>
        <v>normal</v>
      </c>
      <c r="M362" s="34">
        <f t="shared" si="99"/>
        <v>34249</v>
      </c>
      <c r="N362" s="36">
        <f t="shared" si="100"/>
        <v>3366.67</v>
      </c>
      <c r="O362" s="23" t="str">
        <f t="shared" si="101"/>
        <v>tier - 2</v>
      </c>
      <c r="P362" s="34" t="str">
        <f t="shared" si="102"/>
        <v>tier - 2</v>
      </c>
      <c r="Q362" s="34" t="str">
        <f t="shared" si="103"/>
        <v>R1013</v>
      </c>
      <c r="R362" s="23">
        <f t="shared" si="104"/>
        <v>29</v>
      </c>
      <c r="Z362" s="1" t="s">
        <v>2015</v>
      </c>
      <c r="AA362" s="1" t="s">
        <v>5386</v>
      </c>
      <c r="AB362" t="s">
        <v>4746</v>
      </c>
      <c r="AC362" t="s">
        <v>5387</v>
      </c>
      <c r="AG362" t="s">
        <v>2015</v>
      </c>
      <c r="AH362">
        <v>33.96</v>
      </c>
      <c r="AI362">
        <v>4.99</v>
      </c>
      <c r="AJ362" s="20" t="s">
        <v>2380</v>
      </c>
      <c r="AK362" t="s">
        <v>2380</v>
      </c>
      <c r="AL362" t="s">
        <v>2380</v>
      </c>
      <c r="AM362" s="29">
        <v>0</v>
      </c>
      <c r="AN362" s="20" t="s">
        <v>2383</v>
      </c>
      <c r="AO362" s="20" t="str">
        <f t="shared" si="105"/>
        <v>OBESITY</v>
      </c>
      <c r="AP362" s="20" t="str">
        <f t="shared" si="106"/>
        <v>normal</v>
      </c>
      <c r="AS362" t="s">
        <v>387</v>
      </c>
      <c r="AT362">
        <v>1993</v>
      </c>
      <c r="AU362" s="28" t="s">
        <v>37</v>
      </c>
      <c r="AV362">
        <v>7</v>
      </c>
      <c r="AW362">
        <v>0</v>
      </c>
      <c r="AX362" s="38">
        <v>3366.67</v>
      </c>
      <c r="AY362" t="s">
        <v>11</v>
      </c>
      <c r="AZ362" t="s">
        <v>11</v>
      </c>
      <c r="BA362" t="s">
        <v>13</v>
      </c>
      <c r="BB362" s="35">
        <f>DATE(AT362,MATCH(AU362,{"Jan","Feb","Mar","Apr","May","Jun","Jul","Aug","Sep","Oct","Nov","Dec"}, 0),AV362)</f>
        <v>34249</v>
      </c>
      <c r="BC362" s="20">
        <f t="shared" si="107"/>
        <v>29</v>
      </c>
    </row>
    <row r="363" spans="2:55" ht="15.5" hidden="1" x14ac:dyDescent="0.35">
      <c r="B363" s="1" t="s">
        <v>2014</v>
      </c>
      <c r="C363" t="str">
        <f>VLOOKUP(B363,Z362:AE2697,2,FALSE)</f>
        <v>Buechler,</v>
      </c>
      <c r="D363">
        <f t="shared" si="90"/>
        <v>26.695</v>
      </c>
      <c r="E363">
        <f t="shared" si="91"/>
        <v>8.31</v>
      </c>
      <c r="F363" t="str">
        <f t="shared" si="92"/>
        <v>No</v>
      </c>
      <c r="G363" t="str">
        <f t="shared" si="93"/>
        <v>No</v>
      </c>
      <c r="H363" t="str">
        <f t="shared" si="94"/>
        <v>No</v>
      </c>
      <c r="I363">
        <f t="shared" si="95"/>
        <v>0</v>
      </c>
      <c r="J363" t="str">
        <f t="shared" si="96"/>
        <v>Yes</v>
      </c>
      <c r="K363" t="str">
        <f t="shared" si="97"/>
        <v>OVER WEIGHT</v>
      </c>
      <c r="L363" t="str">
        <f t="shared" si="98"/>
        <v>diabeties</v>
      </c>
      <c r="M363" s="34">
        <f t="shared" si="99"/>
        <v>35413</v>
      </c>
      <c r="N363" s="36">
        <f t="shared" si="100"/>
        <v>3378.91</v>
      </c>
      <c r="O363" s="23" t="str">
        <f t="shared" si="101"/>
        <v>tier - 2</v>
      </c>
      <c r="P363" s="34" t="str">
        <f t="shared" si="102"/>
        <v>tier - 1</v>
      </c>
      <c r="Q363" s="34" t="str">
        <f t="shared" si="103"/>
        <v>R1011</v>
      </c>
      <c r="R363" s="23">
        <f t="shared" si="104"/>
        <v>26</v>
      </c>
      <c r="Z363" s="1" t="s">
        <v>2014</v>
      </c>
      <c r="AA363" s="1" t="s">
        <v>5388</v>
      </c>
      <c r="AB363" t="s">
        <v>4746</v>
      </c>
      <c r="AC363" t="s">
        <v>5389</v>
      </c>
      <c r="AG363" t="s">
        <v>2014</v>
      </c>
      <c r="AH363">
        <v>26.695</v>
      </c>
      <c r="AI363">
        <v>8.31</v>
      </c>
      <c r="AJ363" s="20" t="s">
        <v>2380</v>
      </c>
      <c r="AK363" t="s">
        <v>2380</v>
      </c>
      <c r="AL363" t="s">
        <v>2380</v>
      </c>
      <c r="AM363" s="29">
        <v>0</v>
      </c>
      <c r="AN363" s="20" t="s">
        <v>2383</v>
      </c>
      <c r="AO363" s="20" t="str">
        <f t="shared" si="105"/>
        <v>OVER WEIGHT</v>
      </c>
      <c r="AP363" s="20" t="str">
        <f t="shared" si="106"/>
        <v>diabeties</v>
      </c>
      <c r="AS363" t="s">
        <v>388</v>
      </c>
      <c r="AT363">
        <v>1996</v>
      </c>
      <c r="AU363" s="28" t="s">
        <v>30</v>
      </c>
      <c r="AV363">
        <v>14</v>
      </c>
      <c r="AW363">
        <v>1</v>
      </c>
      <c r="AX363" s="38">
        <v>3378.91</v>
      </c>
      <c r="AY363" t="s">
        <v>11</v>
      </c>
      <c r="AZ363" t="s">
        <v>16</v>
      </c>
      <c r="BA363" t="s">
        <v>42</v>
      </c>
      <c r="BB363" s="35">
        <f>DATE(AT363,MATCH(AU363,{"Jan","Feb","Mar","Apr","May","Jun","Jul","Aug","Sep","Oct","Nov","Dec"}, 0),AV363)</f>
        <v>35413</v>
      </c>
      <c r="BC363" s="20">
        <f t="shared" si="107"/>
        <v>26</v>
      </c>
    </row>
    <row r="364" spans="2:55" ht="15.5" hidden="1" x14ac:dyDescent="0.35">
      <c r="B364" s="1" t="s">
        <v>2013</v>
      </c>
      <c r="C364" t="str">
        <f>VLOOKUP(B364,Z363:AE2698,2,FALSE)</f>
        <v>Buenting,</v>
      </c>
      <c r="D364">
        <f t="shared" si="90"/>
        <v>18.45</v>
      </c>
      <c r="E364">
        <f t="shared" si="91"/>
        <v>5.07</v>
      </c>
      <c r="F364" t="str">
        <f t="shared" si="92"/>
        <v>yes</v>
      </c>
      <c r="G364" t="str">
        <f t="shared" si="93"/>
        <v>No</v>
      </c>
      <c r="H364" t="str">
        <f t="shared" si="94"/>
        <v>No</v>
      </c>
      <c r="I364">
        <f t="shared" si="95"/>
        <v>0</v>
      </c>
      <c r="J364" t="str">
        <f t="shared" si="96"/>
        <v>Yes</v>
      </c>
      <c r="K364" t="str">
        <f t="shared" si="97"/>
        <v>under weight</v>
      </c>
      <c r="L364" t="str">
        <f t="shared" si="98"/>
        <v>normal</v>
      </c>
      <c r="M364" s="34">
        <f t="shared" si="99"/>
        <v>35382</v>
      </c>
      <c r="N364" s="36">
        <f t="shared" si="100"/>
        <v>3385.4</v>
      </c>
      <c r="O364" s="23" t="str">
        <f t="shared" si="101"/>
        <v>tier - 2</v>
      </c>
      <c r="P364" s="34" t="str">
        <f t="shared" si="102"/>
        <v>tier - 2</v>
      </c>
      <c r="Q364" s="34" t="str">
        <f t="shared" si="103"/>
        <v>R1024</v>
      </c>
      <c r="R364" s="23">
        <f t="shared" si="104"/>
        <v>26</v>
      </c>
      <c r="Z364" s="1" t="s">
        <v>2013</v>
      </c>
      <c r="AA364" s="1" t="s">
        <v>5390</v>
      </c>
      <c r="AB364" t="s">
        <v>4746</v>
      </c>
      <c r="AC364" t="s">
        <v>5391</v>
      </c>
      <c r="AG364" t="s">
        <v>2013</v>
      </c>
      <c r="AH364">
        <v>18.45</v>
      </c>
      <c r="AI364">
        <v>5.07</v>
      </c>
      <c r="AJ364" s="20" t="s">
        <v>2382</v>
      </c>
      <c r="AK364" t="s">
        <v>2380</v>
      </c>
      <c r="AL364" t="s">
        <v>2380</v>
      </c>
      <c r="AM364" s="29">
        <v>0</v>
      </c>
      <c r="AN364" s="20" t="s">
        <v>2383</v>
      </c>
      <c r="AO364" s="20" t="str">
        <f t="shared" si="105"/>
        <v>under weight</v>
      </c>
      <c r="AP364" s="20" t="str">
        <f t="shared" si="106"/>
        <v>normal</v>
      </c>
      <c r="AS364" t="s">
        <v>389</v>
      </c>
      <c r="AT364">
        <v>1996</v>
      </c>
      <c r="AU364" s="28" t="s">
        <v>15</v>
      </c>
      <c r="AV364">
        <v>13</v>
      </c>
      <c r="AW364">
        <v>0</v>
      </c>
      <c r="AX364" s="38">
        <v>3385.4</v>
      </c>
      <c r="AY364" t="s">
        <v>11</v>
      </c>
      <c r="AZ364" t="s">
        <v>11</v>
      </c>
      <c r="BA364" t="s">
        <v>247</v>
      </c>
      <c r="BB364" s="35">
        <f>DATE(AT364,MATCH(AU364,{"Jan","Feb","Mar","Apr","May","Jun","Jul","Aug","Sep","Oct","Nov","Dec"}, 0),AV364)</f>
        <v>35382</v>
      </c>
      <c r="BC364" s="20">
        <f t="shared" si="107"/>
        <v>26</v>
      </c>
    </row>
    <row r="365" spans="2:55" ht="15.5" hidden="1" x14ac:dyDescent="0.35">
      <c r="B365" s="1" t="s">
        <v>2012</v>
      </c>
      <c r="C365" t="str">
        <f>VLOOKUP(B365,Z364:AE2699,2,FALSE)</f>
        <v>Evans,</v>
      </c>
      <c r="D365">
        <f t="shared" si="90"/>
        <v>33.18</v>
      </c>
      <c r="E365">
        <f t="shared" si="91"/>
        <v>4.79</v>
      </c>
      <c r="F365" t="str">
        <f t="shared" si="92"/>
        <v>No</v>
      </c>
      <c r="G365" t="str">
        <f t="shared" si="93"/>
        <v>No</v>
      </c>
      <c r="H365" t="str">
        <f t="shared" si="94"/>
        <v>No</v>
      </c>
      <c r="I365">
        <f t="shared" si="95"/>
        <v>0</v>
      </c>
      <c r="J365" t="str">
        <f t="shared" si="96"/>
        <v>Yes</v>
      </c>
      <c r="K365" t="str">
        <f t="shared" si="97"/>
        <v>OBESITY</v>
      </c>
      <c r="L365" t="str">
        <f t="shared" si="98"/>
        <v>normal</v>
      </c>
      <c r="M365" s="34">
        <f t="shared" si="99"/>
        <v>35287</v>
      </c>
      <c r="N365" s="36">
        <f t="shared" si="100"/>
        <v>3392.37</v>
      </c>
      <c r="O365" s="23" t="str">
        <f t="shared" si="101"/>
        <v>tier - 2</v>
      </c>
      <c r="P365" s="34" t="str">
        <f t="shared" si="102"/>
        <v>tier - 3</v>
      </c>
      <c r="Q365" s="34" t="str">
        <f t="shared" si="103"/>
        <v>R1013</v>
      </c>
      <c r="R365" s="23">
        <f t="shared" si="104"/>
        <v>26</v>
      </c>
      <c r="Z365" s="1" t="s">
        <v>2012</v>
      </c>
      <c r="AA365" s="1" t="s">
        <v>5122</v>
      </c>
      <c r="AB365" t="s">
        <v>4746</v>
      </c>
      <c r="AC365" t="s">
        <v>5175</v>
      </c>
      <c r="AG365" t="s">
        <v>2012</v>
      </c>
      <c r="AH365">
        <v>33.18</v>
      </c>
      <c r="AI365">
        <v>4.79</v>
      </c>
      <c r="AJ365" s="20" t="s">
        <v>2380</v>
      </c>
      <c r="AK365" t="s">
        <v>2380</v>
      </c>
      <c r="AL365" t="s">
        <v>2380</v>
      </c>
      <c r="AM365" s="29">
        <v>0</v>
      </c>
      <c r="AN365" s="20" t="s">
        <v>2383</v>
      </c>
      <c r="AO365" s="20" t="str">
        <f t="shared" si="105"/>
        <v>OBESITY</v>
      </c>
      <c r="AP365" s="20" t="str">
        <f t="shared" si="106"/>
        <v>normal</v>
      </c>
      <c r="AS365" t="s">
        <v>390</v>
      </c>
      <c r="AT365">
        <v>1996</v>
      </c>
      <c r="AU365" s="28" t="s">
        <v>35</v>
      </c>
      <c r="AV365">
        <v>10</v>
      </c>
      <c r="AW365">
        <v>1</v>
      </c>
      <c r="AX365" s="38">
        <v>3392.37</v>
      </c>
      <c r="AY365" t="s">
        <v>11</v>
      </c>
      <c r="AZ365" t="s">
        <v>12</v>
      </c>
      <c r="BA365" t="s">
        <v>13</v>
      </c>
      <c r="BB365" s="35">
        <f>DATE(AT365,MATCH(AU365,{"Jan","Feb","Mar","Apr","May","Jun","Jul","Aug","Sep","Oct","Nov","Dec"}, 0),AV365)</f>
        <v>35287</v>
      </c>
      <c r="BC365" s="20">
        <f t="shared" si="107"/>
        <v>26</v>
      </c>
    </row>
    <row r="366" spans="2:55" ht="15.5" hidden="1" x14ac:dyDescent="0.35">
      <c r="B366" s="1" t="s">
        <v>2011</v>
      </c>
      <c r="C366" t="str">
        <f>VLOOKUP(B366,Z365:AE2700,2,FALSE)</f>
        <v>Arcand,</v>
      </c>
      <c r="D366">
        <f t="shared" si="90"/>
        <v>36.1</v>
      </c>
      <c r="E366">
        <f t="shared" si="91"/>
        <v>11.39</v>
      </c>
      <c r="F366" t="str">
        <f t="shared" si="92"/>
        <v>yes</v>
      </c>
      <c r="G366" t="str">
        <f t="shared" si="93"/>
        <v>No</v>
      </c>
      <c r="H366" t="str">
        <f t="shared" si="94"/>
        <v>No</v>
      </c>
      <c r="I366">
        <f t="shared" si="95"/>
        <v>2</v>
      </c>
      <c r="J366" t="str">
        <f t="shared" si="96"/>
        <v>No</v>
      </c>
      <c r="K366" t="str">
        <f t="shared" si="97"/>
        <v>OBESITY</v>
      </c>
      <c r="L366" t="str">
        <f t="shared" si="98"/>
        <v>diabeties</v>
      </c>
      <c r="M366" s="34">
        <f t="shared" si="99"/>
        <v>35365</v>
      </c>
      <c r="N366" s="36">
        <f t="shared" si="100"/>
        <v>3392.98</v>
      </c>
      <c r="O366" s="23" t="str">
        <f t="shared" si="101"/>
        <v>tier - 2</v>
      </c>
      <c r="P366" s="34" t="str">
        <f t="shared" si="102"/>
        <v>tier - 3</v>
      </c>
      <c r="Q366" s="34" t="str">
        <f t="shared" si="103"/>
        <v>R1013</v>
      </c>
      <c r="R366" s="23">
        <f t="shared" si="104"/>
        <v>26</v>
      </c>
      <c r="Z366" s="1" t="s">
        <v>2011</v>
      </c>
      <c r="AA366" s="1" t="s">
        <v>5392</v>
      </c>
      <c r="AB366" t="s">
        <v>4746</v>
      </c>
      <c r="AC366" t="s">
        <v>5393</v>
      </c>
      <c r="AG366" t="s">
        <v>2011</v>
      </c>
      <c r="AH366">
        <v>36.1</v>
      </c>
      <c r="AI366">
        <v>11.39</v>
      </c>
      <c r="AJ366" s="20" t="s">
        <v>2382</v>
      </c>
      <c r="AK366" t="s">
        <v>2380</v>
      </c>
      <c r="AL366" t="s">
        <v>2380</v>
      </c>
      <c r="AM366" s="29">
        <v>2</v>
      </c>
      <c r="AN366" s="20" t="s">
        <v>2380</v>
      </c>
      <c r="AO366" s="20" t="str">
        <f t="shared" si="105"/>
        <v>OBESITY</v>
      </c>
      <c r="AP366" s="20" t="str">
        <f t="shared" si="106"/>
        <v>diabeties</v>
      </c>
      <c r="AS366" t="s">
        <v>391</v>
      </c>
      <c r="AT366">
        <v>1996</v>
      </c>
      <c r="AU366" s="28" t="s">
        <v>37</v>
      </c>
      <c r="AV366">
        <v>27</v>
      </c>
      <c r="AW366">
        <v>1</v>
      </c>
      <c r="AX366" s="38">
        <v>3392.98</v>
      </c>
      <c r="AY366" t="s">
        <v>11</v>
      </c>
      <c r="AZ366" t="s">
        <v>12</v>
      </c>
      <c r="BA366" t="s">
        <v>13</v>
      </c>
      <c r="BB366" s="35">
        <f>DATE(AT366,MATCH(AU366,{"Jan","Feb","Mar","Apr","May","Jun","Jul","Aug","Sep","Oct","Nov","Dec"}, 0),AV366)</f>
        <v>35365</v>
      </c>
      <c r="BC366" s="20">
        <f t="shared" si="107"/>
        <v>26</v>
      </c>
    </row>
    <row r="367" spans="2:55" ht="15.5" hidden="1" x14ac:dyDescent="0.35">
      <c r="B367" s="1" t="s">
        <v>2010</v>
      </c>
      <c r="C367" t="str">
        <f>VLOOKUP(B367,Z366:AE2701,2,FALSE)</f>
        <v>Kesack,</v>
      </c>
      <c r="D367">
        <f t="shared" si="90"/>
        <v>22.77</v>
      </c>
      <c r="E367">
        <f t="shared" si="91"/>
        <v>6</v>
      </c>
      <c r="F367" t="str">
        <f t="shared" si="92"/>
        <v>No</v>
      </c>
      <c r="G367" t="str">
        <f t="shared" si="93"/>
        <v>No</v>
      </c>
      <c r="H367" t="str">
        <f t="shared" si="94"/>
        <v>No</v>
      </c>
      <c r="I367">
        <f t="shared" si="95"/>
        <v>0</v>
      </c>
      <c r="J367" t="str">
        <f t="shared" si="96"/>
        <v>Yes</v>
      </c>
      <c r="K367" t="str">
        <f t="shared" si="97"/>
        <v>Normal weight</v>
      </c>
      <c r="L367" t="str">
        <f t="shared" si="98"/>
        <v>pre diabeties</v>
      </c>
      <c r="M367" s="34">
        <f t="shared" si="99"/>
        <v>38184</v>
      </c>
      <c r="N367" s="36">
        <f t="shared" si="100"/>
        <v>3393.36</v>
      </c>
      <c r="O367" s="23" t="str">
        <f t="shared" si="101"/>
        <v>tier - 2</v>
      </c>
      <c r="P367" s="34" t="str">
        <f t="shared" si="102"/>
        <v>tier - 2</v>
      </c>
      <c r="Q367" s="34" t="str">
        <f t="shared" si="103"/>
        <v>R1023</v>
      </c>
      <c r="R367" s="23">
        <f t="shared" si="104"/>
        <v>18</v>
      </c>
      <c r="Z367" s="1" t="s">
        <v>2010</v>
      </c>
      <c r="AA367" s="1" t="s">
        <v>5394</v>
      </c>
      <c r="AB367" t="s">
        <v>4746</v>
      </c>
      <c r="AC367" t="s">
        <v>4893</v>
      </c>
      <c r="AG367" t="s">
        <v>2010</v>
      </c>
      <c r="AH367">
        <v>22.77</v>
      </c>
      <c r="AI367">
        <v>6</v>
      </c>
      <c r="AJ367" s="20" t="s">
        <v>2380</v>
      </c>
      <c r="AK367" t="s">
        <v>2380</v>
      </c>
      <c r="AL367" t="s">
        <v>2380</v>
      </c>
      <c r="AM367" s="29">
        <v>0</v>
      </c>
      <c r="AN367" s="20" t="s">
        <v>2383</v>
      </c>
      <c r="AO367" s="20" t="str">
        <f t="shared" si="105"/>
        <v>Normal weight</v>
      </c>
      <c r="AP367" s="20" t="str">
        <f t="shared" si="106"/>
        <v>pre diabeties</v>
      </c>
      <c r="AS367" t="s">
        <v>392</v>
      </c>
      <c r="AT367">
        <v>2004</v>
      </c>
      <c r="AU367" s="28" t="s">
        <v>10</v>
      </c>
      <c r="AV367">
        <v>16</v>
      </c>
      <c r="AW367">
        <v>2</v>
      </c>
      <c r="AX367" s="38">
        <v>3393.36</v>
      </c>
      <c r="AY367" t="s">
        <v>11</v>
      </c>
      <c r="AZ367" t="s">
        <v>11</v>
      </c>
      <c r="BA367" t="s">
        <v>249</v>
      </c>
      <c r="BB367" s="35">
        <f>DATE(AT367,MATCH(AU367,{"Jan","Feb","Mar","Apr","May","Jun","Jul","Aug","Sep","Oct","Nov","Dec"}, 0),AV367)</f>
        <v>38184</v>
      </c>
      <c r="BC367" s="20">
        <f t="shared" si="107"/>
        <v>18</v>
      </c>
    </row>
    <row r="368" spans="2:55" ht="15.5" hidden="1" x14ac:dyDescent="0.35">
      <c r="B368" s="1" t="s">
        <v>2009</v>
      </c>
      <c r="C368" t="str">
        <f>VLOOKUP(B368,Z367:AE2702,2,FALSE)</f>
        <v>Post,</v>
      </c>
      <c r="D368">
        <f t="shared" si="90"/>
        <v>21.24</v>
      </c>
      <c r="E368">
        <f t="shared" si="91"/>
        <v>5.13</v>
      </c>
      <c r="F368" t="str">
        <f t="shared" si="92"/>
        <v>No</v>
      </c>
      <c r="G368" t="str">
        <f t="shared" si="93"/>
        <v>No</v>
      </c>
      <c r="H368" t="str">
        <f t="shared" si="94"/>
        <v>No</v>
      </c>
      <c r="I368">
        <f t="shared" si="95"/>
        <v>0</v>
      </c>
      <c r="J368" t="str">
        <f t="shared" si="96"/>
        <v>Yes</v>
      </c>
      <c r="K368" t="str">
        <f t="shared" si="97"/>
        <v>Normal weight</v>
      </c>
      <c r="L368" t="str">
        <f t="shared" si="98"/>
        <v>normal</v>
      </c>
      <c r="M368" s="34">
        <f t="shared" si="99"/>
        <v>35418</v>
      </c>
      <c r="N368" s="36">
        <f t="shared" si="100"/>
        <v>3410.32</v>
      </c>
      <c r="O368" s="23" t="str">
        <f t="shared" si="101"/>
        <v>tier - 2</v>
      </c>
      <c r="P368" s="34" t="str">
        <f t="shared" si="102"/>
        <v>tier - 2</v>
      </c>
      <c r="Q368" s="34" t="str">
        <f t="shared" si="103"/>
        <v>R1011</v>
      </c>
      <c r="R368" s="23">
        <f t="shared" si="104"/>
        <v>26</v>
      </c>
      <c r="Z368" s="1" t="s">
        <v>2009</v>
      </c>
      <c r="AA368" s="1" t="s">
        <v>5395</v>
      </c>
      <c r="AB368" t="s">
        <v>4746</v>
      </c>
      <c r="AC368" t="s">
        <v>4959</v>
      </c>
      <c r="AD368" t="s">
        <v>4826</v>
      </c>
      <c r="AG368" t="s">
        <v>2009</v>
      </c>
      <c r="AH368">
        <v>21.24</v>
      </c>
      <c r="AI368">
        <v>5.13</v>
      </c>
      <c r="AJ368" s="20" t="s">
        <v>2380</v>
      </c>
      <c r="AK368" t="s">
        <v>2380</v>
      </c>
      <c r="AL368" t="s">
        <v>2380</v>
      </c>
      <c r="AM368" s="29">
        <v>0</v>
      </c>
      <c r="AN368" s="20" t="s">
        <v>2383</v>
      </c>
      <c r="AO368" s="20" t="str">
        <f t="shared" si="105"/>
        <v>Normal weight</v>
      </c>
      <c r="AP368" s="20" t="str">
        <f t="shared" si="106"/>
        <v>normal</v>
      </c>
      <c r="AS368" t="s">
        <v>393</v>
      </c>
      <c r="AT368">
        <v>1996</v>
      </c>
      <c r="AU368" s="28" t="s">
        <v>30</v>
      </c>
      <c r="AV368">
        <v>19</v>
      </c>
      <c r="AW368">
        <v>1</v>
      </c>
      <c r="AX368" s="38">
        <v>3410.32</v>
      </c>
      <c r="AY368" t="s">
        <v>11</v>
      </c>
      <c r="AZ368" t="s">
        <v>11</v>
      </c>
      <c r="BA368" t="s">
        <v>42</v>
      </c>
      <c r="BB368" s="35">
        <f>DATE(AT368,MATCH(AU368,{"Jan","Feb","Mar","Apr","May","Jun","Jul","Aug","Sep","Oct","Nov","Dec"}, 0),AV368)</f>
        <v>35418</v>
      </c>
      <c r="BC368" s="20">
        <f t="shared" si="107"/>
        <v>26</v>
      </c>
    </row>
    <row r="369" spans="2:55" ht="15.5" hidden="1" x14ac:dyDescent="0.35">
      <c r="B369" s="1" t="s">
        <v>2008</v>
      </c>
      <c r="C369" t="str">
        <f>VLOOKUP(B369,Z368:AE2703,2,FALSE)</f>
        <v>Dunne,</v>
      </c>
      <c r="D369">
        <f t="shared" si="90"/>
        <v>17.600000000000001</v>
      </c>
      <c r="E369">
        <f t="shared" si="91"/>
        <v>5.26</v>
      </c>
      <c r="F369" t="str">
        <f t="shared" si="92"/>
        <v>yes</v>
      </c>
      <c r="G369" t="str">
        <f t="shared" si="93"/>
        <v>No</v>
      </c>
      <c r="H369" t="str">
        <f t="shared" si="94"/>
        <v>No</v>
      </c>
      <c r="I369">
        <f t="shared" si="95"/>
        <v>0</v>
      </c>
      <c r="J369" t="str">
        <f t="shared" si="96"/>
        <v>Yes</v>
      </c>
      <c r="K369" t="str">
        <f t="shared" si="97"/>
        <v>under weight</v>
      </c>
      <c r="L369" t="str">
        <f t="shared" si="98"/>
        <v>normal</v>
      </c>
      <c r="M369" s="34">
        <f t="shared" si="99"/>
        <v>37251</v>
      </c>
      <c r="N369" s="36">
        <f t="shared" si="100"/>
        <v>3434.38</v>
      </c>
      <c r="O369" s="23" t="str">
        <f t="shared" si="101"/>
        <v>tier - 2</v>
      </c>
      <c r="P369" s="34" t="str">
        <f t="shared" si="102"/>
        <v>tier - 2</v>
      </c>
      <c r="Q369" s="34" t="str">
        <f t="shared" si="103"/>
        <v>R1011</v>
      </c>
      <c r="R369" s="23">
        <f t="shared" si="104"/>
        <v>21</v>
      </c>
      <c r="Z369" s="1" t="s">
        <v>2008</v>
      </c>
      <c r="AA369" s="1" t="s">
        <v>5396</v>
      </c>
      <c r="AB369" t="s">
        <v>4743</v>
      </c>
      <c r="AC369" t="s">
        <v>5397</v>
      </c>
      <c r="AD369" t="s">
        <v>4780</v>
      </c>
      <c r="AG369" t="s">
        <v>2008</v>
      </c>
      <c r="AH369">
        <v>17.600000000000001</v>
      </c>
      <c r="AI369">
        <v>5.26</v>
      </c>
      <c r="AJ369" s="20" t="s">
        <v>2382</v>
      </c>
      <c r="AK369" t="s">
        <v>2380</v>
      </c>
      <c r="AL369" t="s">
        <v>2380</v>
      </c>
      <c r="AM369" s="29">
        <v>0</v>
      </c>
      <c r="AN369" s="20" t="s">
        <v>2383</v>
      </c>
      <c r="AO369" s="20" t="str">
        <f t="shared" si="105"/>
        <v>under weight</v>
      </c>
      <c r="AP369" s="20" t="str">
        <f t="shared" si="106"/>
        <v>normal</v>
      </c>
      <c r="AS369" t="s">
        <v>394</v>
      </c>
      <c r="AT369">
        <v>2001</v>
      </c>
      <c r="AU369" s="28" t="s">
        <v>30</v>
      </c>
      <c r="AV369">
        <v>26</v>
      </c>
      <c r="AW369">
        <v>0</v>
      </c>
      <c r="AX369" s="38">
        <v>3434.38</v>
      </c>
      <c r="AY369" t="s">
        <v>11</v>
      </c>
      <c r="AZ369" t="s">
        <v>11</v>
      </c>
      <c r="BA369" t="s">
        <v>42</v>
      </c>
      <c r="BB369" s="35">
        <f>DATE(AT369,MATCH(AU369,{"Jan","Feb","Mar","Apr","May","Jun","Jul","Aug","Sep","Oct","Nov","Dec"}, 0),AV369)</f>
        <v>37251</v>
      </c>
      <c r="BC369" s="20">
        <f t="shared" si="107"/>
        <v>21</v>
      </c>
    </row>
    <row r="370" spans="2:55" ht="15.5" hidden="1" x14ac:dyDescent="0.35">
      <c r="B370" s="1" t="s">
        <v>2007</v>
      </c>
      <c r="C370" t="str">
        <f>VLOOKUP(B370,Z369:AE2704,2,FALSE)</f>
        <v>Kilel,</v>
      </c>
      <c r="D370">
        <f t="shared" si="90"/>
        <v>26.29</v>
      </c>
      <c r="E370">
        <f t="shared" si="91"/>
        <v>6.84</v>
      </c>
      <c r="F370" t="str">
        <f t="shared" si="92"/>
        <v>No</v>
      </c>
      <c r="G370" t="str">
        <f t="shared" si="93"/>
        <v>No</v>
      </c>
      <c r="H370" t="str">
        <f t="shared" si="94"/>
        <v>No</v>
      </c>
      <c r="I370">
        <f t="shared" si="95"/>
        <v>0</v>
      </c>
      <c r="J370" t="str">
        <f t="shared" si="96"/>
        <v>Yes</v>
      </c>
      <c r="K370" t="str">
        <f t="shared" si="97"/>
        <v>OVER WEIGHT</v>
      </c>
      <c r="L370" t="str">
        <f t="shared" si="98"/>
        <v>diabeties</v>
      </c>
      <c r="M370" s="34">
        <f t="shared" si="99"/>
        <v>31651</v>
      </c>
      <c r="N370" s="36">
        <f t="shared" si="100"/>
        <v>3436.5</v>
      </c>
      <c r="O370" s="23" t="str">
        <f t="shared" si="101"/>
        <v>tier - 2</v>
      </c>
      <c r="P370" s="34" t="str">
        <f t="shared" si="102"/>
        <v>tier - 1</v>
      </c>
      <c r="Q370" s="34" t="str">
        <f t="shared" si="103"/>
        <v>R1013</v>
      </c>
      <c r="R370" s="23">
        <f t="shared" si="104"/>
        <v>36</v>
      </c>
      <c r="Z370" s="1" t="s">
        <v>2007</v>
      </c>
      <c r="AA370" s="1" t="s">
        <v>5398</v>
      </c>
      <c r="AB370" t="s">
        <v>4743</v>
      </c>
      <c r="AC370" t="s">
        <v>5399</v>
      </c>
      <c r="AG370" t="s">
        <v>2007</v>
      </c>
      <c r="AH370">
        <v>26.29</v>
      </c>
      <c r="AI370">
        <v>6.84</v>
      </c>
      <c r="AJ370" s="20" t="s">
        <v>2380</v>
      </c>
      <c r="AK370" t="s">
        <v>2380</v>
      </c>
      <c r="AL370" t="s">
        <v>2380</v>
      </c>
      <c r="AM370" s="29">
        <v>0</v>
      </c>
      <c r="AN370" s="20" t="s">
        <v>2383</v>
      </c>
      <c r="AO370" s="20" t="str">
        <f t="shared" si="105"/>
        <v>OVER WEIGHT</v>
      </c>
      <c r="AP370" s="20" t="str">
        <f t="shared" si="106"/>
        <v>diabeties</v>
      </c>
      <c r="AS370" t="s">
        <v>395</v>
      </c>
      <c r="AT370">
        <v>1986</v>
      </c>
      <c r="AU370" s="28" t="s">
        <v>35</v>
      </c>
      <c r="AV370">
        <v>27</v>
      </c>
      <c r="AW370">
        <v>3</v>
      </c>
      <c r="AX370" s="38">
        <v>3436.5</v>
      </c>
      <c r="AY370" t="s">
        <v>11</v>
      </c>
      <c r="AZ370" t="s">
        <v>16</v>
      </c>
      <c r="BA370" t="s">
        <v>13</v>
      </c>
      <c r="BB370" s="35">
        <f>DATE(AT370,MATCH(AU370,{"Jan","Feb","Mar","Apr","May","Jun","Jul","Aug","Sep","Oct","Nov","Dec"}, 0),AV370)</f>
        <v>31651</v>
      </c>
      <c r="BC370" s="20">
        <f t="shared" si="107"/>
        <v>36</v>
      </c>
    </row>
    <row r="371" spans="2:55" ht="15.5" hidden="1" x14ac:dyDescent="0.35">
      <c r="B371" s="1" t="s">
        <v>2006</v>
      </c>
      <c r="C371" t="str">
        <f>VLOOKUP(B371,Z370:AE2705,2,FALSE)</f>
        <v>Nicholson,</v>
      </c>
      <c r="D371">
        <f t="shared" si="90"/>
        <v>35.31</v>
      </c>
      <c r="E371">
        <f t="shared" si="91"/>
        <v>9.0399999999999991</v>
      </c>
      <c r="F371" t="str">
        <f t="shared" si="92"/>
        <v>No</v>
      </c>
      <c r="G371" t="str">
        <f t="shared" si="93"/>
        <v>No</v>
      </c>
      <c r="H371" t="str">
        <f t="shared" si="94"/>
        <v>No</v>
      </c>
      <c r="I371">
        <f t="shared" si="95"/>
        <v>0</v>
      </c>
      <c r="J371" t="str">
        <f t="shared" si="96"/>
        <v>No</v>
      </c>
      <c r="K371" t="str">
        <f t="shared" si="97"/>
        <v>OBESITY</v>
      </c>
      <c r="L371" t="str">
        <f t="shared" si="98"/>
        <v>diabeties</v>
      </c>
      <c r="M371" s="34">
        <f t="shared" si="99"/>
        <v>36697</v>
      </c>
      <c r="N371" s="36">
        <f t="shared" si="100"/>
        <v>3443.06</v>
      </c>
      <c r="O371" s="23" t="str">
        <f t="shared" si="101"/>
        <v>tier - 2</v>
      </c>
      <c r="P371" s="34" t="str">
        <f t="shared" si="102"/>
        <v>tier - 1</v>
      </c>
      <c r="Q371" s="34" t="str">
        <f t="shared" si="103"/>
        <v>R1011</v>
      </c>
      <c r="R371" s="23">
        <f t="shared" si="104"/>
        <v>22</v>
      </c>
      <c r="Z371" s="1" t="s">
        <v>2006</v>
      </c>
      <c r="AA371" s="1" t="s">
        <v>5400</v>
      </c>
      <c r="AB371" t="s">
        <v>4746</v>
      </c>
      <c r="AC371" t="s">
        <v>5401</v>
      </c>
      <c r="AD371" t="s">
        <v>4883</v>
      </c>
      <c r="AG371" t="s">
        <v>2006</v>
      </c>
      <c r="AH371">
        <v>35.31</v>
      </c>
      <c r="AI371">
        <v>9.0399999999999991</v>
      </c>
      <c r="AJ371" s="20" t="s">
        <v>2380</v>
      </c>
      <c r="AK371" t="s">
        <v>2380</v>
      </c>
      <c r="AL371" t="s">
        <v>2380</v>
      </c>
      <c r="AM371" s="29">
        <v>0</v>
      </c>
      <c r="AN371" s="20" t="s">
        <v>2380</v>
      </c>
      <c r="AO371" s="20" t="str">
        <f t="shared" si="105"/>
        <v>OBESITY</v>
      </c>
      <c r="AP371" s="20" t="str">
        <f t="shared" si="106"/>
        <v>diabeties</v>
      </c>
      <c r="AS371" t="s">
        <v>396</v>
      </c>
      <c r="AT371">
        <v>2000</v>
      </c>
      <c r="AU371" s="28" t="s">
        <v>18</v>
      </c>
      <c r="AV371">
        <v>20</v>
      </c>
      <c r="AW371">
        <v>3</v>
      </c>
      <c r="AX371" s="38">
        <v>3443.06</v>
      </c>
      <c r="AY371" t="s">
        <v>11</v>
      </c>
      <c r="AZ371" t="s">
        <v>16</v>
      </c>
      <c r="BA371" t="s">
        <v>42</v>
      </c>
      <c r="BB371" s="35">
        <f>DATE(AT371,MATCH(AU371,{"Jan","Feb","Mar","Apr","May","Jun","Jul","Aug","Sep","Oct","Nov","Dec"}, 0),AV371)</f>
        <v>36697</v>
      </c>
      <c r="BC371" s="20">
        <f t="shared" si="107"/>
        <v>22</v>
      </c>
    </row>
    <row r="372" spans="2:55" ht="15.5" hidden="1" x14ac:dyDescent="0.35">
      <c r="B372" s="1" t="s">
        <v>2005</v>
      </c>
      <c r="C372" t="str">
        <f>VLOOKUP(B372,Z371:AE2706,2,FALSE)</f>
        <v>Susmann,</v>
      </c>
      <c r="D372">
        <f t="shared" si="90"/>
        <v>27.04</v>
      </c>
      <c r="E372">
        <f t="shared" si="91"/>
        <v>4.0999999999999996</v>
      </c>
      <c r="F372" t="str">
        <f t="shared" si="92"/>
        <v>No</v>
      </c>
      <c r="G372" t="str">
        <f t="shared" si="93"/>
        <v>No</v>
      </c>
      <c r="H372" t="str">
        <f t="shared" si="94"/>
        <v>No</v>
      </c>
      <c r="I372">
        <f t="shared" si="95"/>
        <v>1</v>
      </c>
      <c r="J372" t="str">
        <f t="shared" si="96"/>
        <v>Yes</v>
      </c>
      <c r="K372" t="str">
        <f t="shared" si="97"/>
        <v>OVER WEIGHT</v>
      </c>
      <c r="L372" t="str">
        <f t="shared" si="98"/>
        <v>normal</v>
      </c>
      <c r="M372" s="34">
        <f t="shared" si="99"/>
        <v>32034</v>
      </c>
      <c r="N372" s="36">
        <f t="shared" si="100"/>
        <v>3453.77</v>
      </c>
      <c r="O372" s="23" t="str">
        <f t="shared" si="101"/>
        <v>tier - 2</v>
      </c>
      <c r="P372" s="34" t="str">
        <f t="shared" si="102"/>
        <v>tier - 1</v>
      </c>
      <c r="Q372" s="34" t="str">
        <f t="shared" si="103"/>
        <v>R1011</v>
      </c>
      <c r="R372" s="23">
        <f t="shared" si="104"/>
        <v>35</v>
      </c>
      <c r="Z372" s="1" t="s">
        <v>2005</v>
      </c>
      <c r="AA372" s="1" t="s">
        <v>5402</v>
      </c>
      <c r="AB372" t="s">
        <v>4746</v>
      </c>
      <c r="AC372" t="s">
        <v>5403</v>
      </c>
      <c r="AD372" t="s">
        <v>4847</v>
      </c>
      <c r="AG372" t="s">
        <v>2005</v>
      </c>
      <c r="AH372">
        <v>27.04</v>
      </c>
      <c r="AI372">
        <v>4.0999999999999996</v>
      </c>
      <c r="AJ372" s="20" t="s">
        <v>2380</v>
      </c>
      <c r="AK372" t="s">
        <v>2380</v>
      </c>
      <c r="AL372" t="s">
        <v>2380</v>
      </c>
      <c r="AM372" s="29">
        <v>1</v>
      </c>
      <c r="AN372" s="20" t="s">
        <v>2383</v>
      </c>
      <c r="AO372" s="20" t="str">
        <f t="shared" si="105"/>
        <v>OVER WEIGHT</v>
      </c>
      <c r="AP372" s="20" t="str">
        <f t="shared" si="106"/>
        <v>normal</v>
      </c>
      <c r="AS372" t="s">
        <v>397</v>
      </c>
      <c r="AT372">
        <v>1987</v>
      </c>
      <c r="AU372" s="28" t="s">
        <v>20</v>
      </c>
      <c r="AV372">
        <v>14</v>
      </c>
      <c r="AW372">
        <v>3</v>
      </c>
      <c r="AX372" s="38">
        <v>3453.77</v>
      </c>
      <c r="AY372" t="s">
        <v>11</v>
      </c>
      <c r="AZ372" t="s">
        <v>16</v>
      </c>
      <c r="BA372" t="s">
        <v>42</v>
      </c>
      <c r="BB372" s="35">
        <f>DATE(AT372,MATCH(AU372,{"Jan","Feb","Mar","Apr","May","Jun","Jul","Aug","Sep","Oct","Nov","Dec"}, 0),AV372)</f>
        <v>32034</v>
      </c>
      <c r="BC372" s="20">
        <f t="shared" si="107"/>
        <v>35</v>
      </c>
    </row>
    <row r="373" spans="2:55" ht="15.5" hidden="1" x14ac:dyDescent="0.35">
      <c r="B373" s="1" t="s">
        <v>2004</v>
      </c>
      <c r="C373" t="str">
        <f>VLOOKUP(B373,Z372:AE2707,2,FALSE)</f>
        <v>Harsh,</v>
      </c>
      <c r="D373">
        <f t="shared" si="90"/>
        <v>30.23</v>
      </c>
      <c r="E373">
        <f t="shared" si="91"/>
        <v>4.2300000000000004</v>
      </c>
      <c r="F373" t="str">
        <f t="shared" si="92"/>
        <v>yes</v>
      </c>
      <c r="G373" t="str">
        <f t="shared" si="93"/>
        <v>No</v>
      </c>
      <c r="H373" t="str">
        <f t="shared" si="94"/>
        <v>Yes</v>
      </c>
      <c r="I373">
        <f t="shared" si="95"/>
        <v>1</v>
      </c>
      <c r="J373" t="str">
        <f t="shared" si="96"/>
        <v>Yes</v>
      </c>
      <c r="K373" t="str">
        <f t="shared" si="97"/>
        <v>OBESITY</v>
      </c>
      <c r="L373" t="str">
        <f t="shared" si="98"/>
        <v>normal</v>
      </c>
      <c r="M373" s="34">
        <f t="shared" si="99"/>
        <v>37831</v>
      </c>
      <c r="N373" s="36">
        <f t="shared" si="100"/>
        <v>3463.51</v>
      </c>
      <c r="O373" s="23" t="str">
        <f t="shared" si="101"/>
        <v>tier - 2</v>
      </c>
      <c r="P373" s="34" t="str">
        <f t="shared" si="102"/>
        <v>tier - 1</v>
      </c>
      <c r="Q373" s="34" t="str">
        <f t="shared" si="103"/>
        <v>R1025</v>
      </c>
      <c r="R373" s="23">
        <f t="shared" si="104"/>
        <v>19</v>
      </c>
      <c r="Z373" s="1" t="s">
        <v>2004</v>
      </c>
      <c r="AA373" s="1" t="s">
        <v>5404</v>
      </c>
      <c r="AB373" t="s">
        <v>4743</v>
      </c>
      <c r="AC373" t="s">
        <v>5405</v>
      </c>
      <c r="AG373" t="s">
        <v>2004</v>
      </c>
      <c r="AH373">
        <v>30.23</v>
      </c>
      <c r="AI373">
        <v>4.2300000000000004</v>
      </c>
      <c r="AJ373" s="20" t="s">
        <v>2382</v>
      </c>
      <c r="AK373" t="s">
        <v>2380</v>
      </c>
      <c r="AL373" t="s">
        <v>2383</v>
      </c>
      <c r="AM373" s="29">
        <v>1</v>
      </c>
      <c r="AN373" s="20" t="s">
        <v>2383</v>
      </c>
      <c r="AO373" s="20" t="str">
        <f t="shared" si="105"/>
        <v>OBESITY</v>
      </c>
      <c r="AP373" s="20" t="str">
        <f t="shared" si="106"/>
        <v>normal</v>
      </c>
      <c r="AS373" t="s">
        <v>398</v>
      </c>
      <c r="AT373">
        <v>2003</v>
      </c>
      <c r="AU373" s="28" t="s">
        <v>10</v>
      </c>
      <c r="AV373">
        <v>29</v>
      </c>
      <c r="AW373">
        <v>0</v>
      </c>
      <c r="AX373" s="38">
        <v>3463.51</v>
      </c>
      <c r="AY373" t="s">
        <v>11</v>
      </c>
      <c r="AZ373" t="s">
        <v>16</v>
      </c>
      <c r="BA373" t="s">
        <v>200</v>
      </c>
      <c r="BB373" s="35">
        <f>DATE(AT373,MATCH(AU373,{"Jan","Feb","Mar","Apr","May","Jun","Jul","Aug","Sep","Oct","Nov","Dec"}, 0),AV373)</f>
        <v>37831</v>
      </c>
      <c r="BC373" s="20">
        <f t="shared" si="107"/>
        <v>19</v>
      </c>
    </row>
    <row r="374" spans="2:55" ht="15.5" hidden="1" x14ac:dyDescent="0.35">
      <c r="B374" s="1" t="s">
        <v>2003</v>
      </c>
      <c r="C374" t="str">
        <f>VLOOKUP(B374,Z373:AE2708,2,FALSE)</f>
        <v>Pocasangre,</v>
      </c>
      <c r="D374">
        <f t="shared" si="90"/>
        <v>30.6</v>
      </c>
      <c r="E374">
        <f t="shared" si="91"/>
        <v>6.48</v>
      </c>
      <c r="F374" t="str">
        <f t="shared" si="92"/>
        <v>yes</v>
      </c>
      <c r="G374" t="str">
        <f t="shared" si="93"/>
        <v>No</v>
      </c>
      <c r="H374" t="str">
        <f t="shared" si="94"/>
        <v>Yes</v>
      </c>
      <c r="I374">
        <f t="shared" si="95"/>
        <v>1</v>
      </c>
      <c r="J374" t="str">
        <f t="shared" si="96"/>
        <v>Yes</v>
      </c>
      <c r="K374" t="str">
        <f t="shared" si="97"/>
        <v>OBESITY</v>
      </c>
      <c r="L374" t="str">
        <f t="shared" si="98"/>
        <v>pre diabeties</v>
      </c>
      <c r="M374" s="34">
        <f t="shared" si="99"/>
        <v>34254</v>
      </c>
      <c r="N374" s="36">
        <f t="shared" si="100"/>
        <v>3471.41</v>
      </c>
      <c r="O374" s="23" t="str">
        <f t="shared" si="101"/>
        <v>tier - 2</v>
      </c>
      <c r="P374" s="34" t="str">
        <f t="shared" si="102"/>
        <v>tier - 2</v>
      </c>
      <c r="Q374" s="34" t="str">
        <f t="shared" si="103"/>
        <v>R1013</v>
      </c>
      <c r="R374" s="23">
        <f t="shared" si="104"/>
        <v>29</v>
      </c>
      <c r="Z374" s="1" t="s">
        <v>2003</v>
      </c>
      <c r="AA374" s="1" t="s">
        <v>5406</v>
      </c>
      <c r="AB374" t="s">
        <v>4746</v>
      </c>
      <c r="AC374" t="s">
        <v>5407</v>
      </c>
      <c r="AD374" t="s">
        <v>4910</v>
      </c>
      <c r="AG374" t="s">
        <v>2003</v>
      </c>
      <c r="AH374">
        <v>30.6</v>
      </c>
      <c r="AI374">
        <v>6.48</v>
      </c>
      <c r="AJ374" s="20" t="s">
        <v>2382</v>
      </c>
      <c r="AK374" t="s">
        <v>2380</v>
      </c>
      <c r="AL374" t="s">
        <v>2383</v>
      </c>
      <c r="AM374" s="29">
        <v>1</v>
      </c>
      <c r="AN374" s="20" t="s">
        <v>2383</v>
      </c>
      <c r="AO374" s="20" t="str">
        <f t="shared" si="105"/>
        <v>OBESITY</v>
      </c>
      <c r="AP374" s="20" t="str">
        <f t="shared" si="106"/>
        <v>pre diabeties</v>
      </c>
      <c r="AS374" t="s">
        <v>399</v>
      </c>
      <c r="AT374">
        <v>1993</v>
      </c>
      <c r="AU374" s="28" t="s">
        <v>37</v>
      </c>
      <c r="AV374">
        <v>12</v>
      </c>
      <c r="AW374">
        <v>1</v>
      </c>
      <c r="AX374" s="38">
        <v>3471.41</v>
      </c>
      <c r="AY374" t="s">
        <v>11</v>
      </c>
      <c r="AZ374" t="s">
        <v>11</v>
      </c>
      <c r="BA374" t="s">
        <v>13</v>
      </c>
      <c r="BB374" s="35">
        <f>DATE(AT374,MATCH(AU374,{"Jan","Feb","Mar","Apr","May","Jun","Jul","Aug","Sep","Oct","Nov","Dec"}, 0),AV374)</f>
        <v>34254</v>
      </c>
      <c r="BC374" s="20">
        <f t="shared" si="107"/>
        <v>29</v>
      </c>
    </row>
    <row r="375" spans="2:55" ht="15.5" hidden="1" x14ac:dyDescent="0.35">
      <c r="B375" s="1" t="s">
        <v>2002</v>
      </c>
      <c r="C375" t="str">
        <f>VLOOKUP(B375,Z374:AE2709,2,FALSE)</f>
        <v>Martinez</v>
      </c>
      <c r="D375">
        <f t="shared" si="90"/>
        <v>26.8</v>
      </c>
      <c r="E375">
        <f t="shared" si="91"/>
        <v>5.53</v>
      </c>
      <c r="F375" t="str">
        <f t="shared" si="92"/>
        <v>No</v>
      </c>
      <c r="G375" t="str">
        <f t="shared" si="93"/>
        <v>No</v>
      </c>
      <c r="H375" t="str">
        <f t="shared" si="94"/>
        <v>No</v>
      </c>
      <c r="I375">
        <f t="shared" si="95"/>
        <v>1</v>
      </c>
      <c r="J375" t="str">
        <f t="shared" si="96"/>
        <v>Yes</v>
      </c>
      <c r="K375" t="str">
        <f t="shared" si="97"/>
        <v>OVER WEIGHT</v>
      </c>
      <c r="L375" t="str">
        <f t="shared" si="98"/>
        <v>normal</v>
      </c>
      <c r="M375" s="34">
        <f t="shared" si="99"/>
        <v>38164</v>
      </c>
      <c r="N375" s="36">
        <f t="shared" si="100"/>
        <v>3481.87</v>
      </c>
      <c r="O375" s="23" t="str">
        <f t="shared" si="101"/>
        <v>tier - 2</v>
      </c>
      <c r="P375" s="34" t="str">
        <f t="shared" si="102"/>
        <v>tier - 3</v>
      </c>
      <c r="Q375" s="34" t="str">
        <f t="shared" si="103"/>
        <v>R1016</v>
      </c>
      <c r="R375" s="23">
        <f t="shared" si="104"/>
        <v>18</v>
      </c>
      <c r="Z375" s="1" t="s">
        <v>2002</v>
      </c>
      <c r="AA375" s="1" t="s">
        <v>5408</v>
      </c>
      <c r="AB375" t="s">
        <v>5158</v>
      </c>
      <c r="AC375" t="s">
        <v>4746</v>
      </c>
      <c r="AD375" t="s">
        <v>5409</v>
      </c>
      <c r="AG375" t="s">
        <v>2002</v>
      </c>
      <c r="AH375">
        <v>26.8</v>
      </c>
      <c r="AI375">
        <v>5.53</v>
      </c>
      <c r="AJ375" s="20" t="s">
        <v>2380</v>
      </c>
      <c r="AK375" t="s">
        <v>2380</v>
      </c>
      <c r="AL375" t="s">
        <v>2380</v>
      </c>
      <c r="AM375" s="29">
        <v>1</v>
      </c>
      <c r="AN375" s="20" t="s">
        <v>2383</v>
      </c>
      <c r="AO375" s="20" t="str">
        <f t="shared" si="105"/>
        <v>OVER WEIGHT</v>
      </c>
      <c r="AP375" s="20" t="str">
        <f t="shared" si="106"/>
        <v>normal</v>
      </c>
      <c r="AS375" t="s">
        <v>400</v>
      </c>
      <c r="AT375">
        <v>2004</v>
      </c>
      <c r="AU375" s="28" t="s">
        <v>18</v>
      </c>
      <c r="AV375">
        <v>26</v>
      </c>
      <c r="AW375">
        <v>3</v>
      </c>
      <c r="AX375" s="38">
        <v>3481.87</v>
      </c>
      <c r="AY375" t="s">
        <v>11</v>
      </c>
      <c r="AZ375" t="s">
        <v>12</v>
      </c>
      <c r="BA375" t="s">
        <v>168</v>
      </c>
      <c r="BB375" s="35">
        <f>DATE(AT375,MATCH(AU375,{"Jan","Feb","Mar","Apr","May","Jun","Jul","Aug","Sep","Oct","Nov","Dec"}, 0),AV375)</f>
        <v>38164</v>
      </c>
      <c r="BC375" s="20">
        <f t="shared" si="107"/>
        <v>18</v>
      </c>
    </row>
    <row r="376" spans="2:55" ht="15.5" hidden="1" x14ac:dyDescent="0.35">
      <c r="B376" s="1" t="s">
        <v>2001</v>
      </c>
      <c r="C376" t="str">
        <f>VLOOKUP(B376,Z375:AE2710,2,FALSE)</f>
        <v>Riegel,</v>
      </c>
      <c r="D376">
        <f t="shared" si="90"/>
        <v>16.86</v>
      </c>
      <c r="E376">
        <f t="shared" si="91"/>
        <v>4.07</v>
      </c>
      <c r="F376" t="str">
        <f t="shared" si="92"/>
        <v>yes</v>
      </c>
      <c r="G376" t="str">
        <f t="shared" si="93"/>
        <v>No</v>
      </c>
      <c r="H376" t="str">
        <f t="shared" si="94"/>
        <v>No</v>
      </c>
      <c r="I376">
        <f t="shared" si="95"/>
        <v>0</v>
      </c>
      <c r="J376" t="str">
        <f t="shared" si="96"/>
        <v>Yes</v>
      </c>
      <c r="K376" t="str">
        <f t="shared" si="97"/>
        <v>under weight</v>
      </c>
      <c r="L376" t="str">
        <f t="shared" si="98"/>
        <v>normal</v>
      </c>
      <c r="M376" s="34">
        <f t="shared" si="99"/>
        <v>35327</v>
      </c>
      <c r="N376" s="36">
        <f t="shared" si="100"/>
        <v>3484.33</v>
      </c>
      <c r="O376" s="23" t="str">
        <f t="shared" si="101"/>
        <v>tier - 3</v>
      </c>
      <c r="P376" s="34" t="str">
        <f t="shared" si="102"/>
        <v>tier - 3</v>
      </c>
      <c r="Q376" s="34" t="str">
        <f t="shared" si="103"/>
        <v>R1011</v>
      </c>
      <c r="R376" s="23">
        <f t="shared" si="104"/>
        <v>26</v>
      </c>
      <c r="Z376" s="1" t="s">
        <v>2001</v>
      </c>
      <c r="AA376" s="1" t="s">
        <v>5410</v>
      </c>
      <c r="AB376" t="s">
        <v>4743</v>
      </c>
      <c r="AC376" t="s">
        <v>5411</v>
      </c>
      <c r="AD376" t="s">
        <v>4883</v>
      </c>
      <c r="AG376" t="s">
        <v>2001</v>
      </c>
      <c r="AH376">
        <v>16.86</v>
      </c>
      <c r="AI376">
        <v>4.07</v>
      </c>
      <c r="AJ376" s="20" t="s">
        <v>2382</v>
      </c>
      <c r="AK376" t="s">
        <v>2380</v>
      </c>
      <c r="AL376" t="s">
        <v>2380</v>
      </c>
      <c r="AM376" s="29">
        <v>0</v>
      </c>
      <c r="AN376" s="20" t="s">
        <v>2383</v>
      </c>
      <c r="AO376" s="20" t="str">
        <f t="shared" si="105"/>
        <v>under weight</v>
      </c>
      <c r="AP376" s="20" t="str">
        <f t="shared" si="106"/>
        <v>normal</v>
      </c>
      <c r="AS376" t="s">
        <v>401</v>
      </c>
      <c r="AT376">
        <v>1996</v>
      </c>
      <c r="AU376" s="28" t="s">
        <v>20</v>
      </c>
      <c r="AV376">
        <v>19</v>
      </c>
      <c r="AW376">
        <v>2</v>
      </c>
      <c r="AX376" s="38">
        <v>3484.33</v>
      </c>
      <c r="AY376" t="s">
        <v>12</v>
      </c>
      <c r="AZ376" t="s">
        <v>12</v>
      </c>
      <c r="BA376" t="s">
        <v>42</v>
      </c>
      <c r="BB376" s="35">
        <f>DATE(AT376,MATCH(AU376,{"Jan","Feb","Mar","Apr","May","Jun","Jul","Aug","Sep","Oct","Nov","Dec"}, 0),AV376)</f>
        <v>35327</v>
      </c>
      <c r="BC376" s="20">
        <f t="shared" si="107"/>
        <v>26</v>
      </c>
    </row>
    <row r="377" spans="2:55" ht="15.5" hidden="1" x14ac:dyDescent="0.35">
      <c r="B377" s="1" t="s">
        <v>2000</v>
      </c>
      <c r="C377" t="str">
        <f>VLOOKUP(B377,Z376:AE2711,2,FALSE)</f>
        <v>Monson,</v>
      </c>
      <c r="D377">
        <f t="shared" si="90"/>
        <v>16.3</v>
      </c>
      <c r="E377">
        <f t="shared" si="91"/>
        <v>5.51</v>
      </c>
      <c r="F377" t="str">
        <f t="shared" si="92"/>
        <v>No</v>
      </c>
      <c r="G377" t="str">
        <f t="shared" si="93"/>
        <v>No</v>
      </c>
      <c r="H377" t="str">
        <f t="shared" si="94"/>
        <v>No</v>
      </c>
      <c r="I377">
        <f t="shared" si="95"/>
        <v>1</v>
      </c>
      <c r="J377" t="str">
        <f t="shared" si="96"/>
        <v>Yes</v>
      </c>
      <c r="K377" t="str">
        <f t="shared" si="97"/>
        <v>under weight</v>
      </c>
      <c r="L377" t="str">
        <f t="shared" si="98"/>
        <v>normal</v>
      </c>
      <c r="M377" s="34">
        <f t="shared" si="99"/>
        <v>35326</v>
      </c>
      <c r="N377" s="36">
        <f t="shared" si="100"/>
        <v>3490.55</v>
      </c>
      <c r="O377" s="23" t="str">
        <f t="shared" si="101"/>
        <v>tier - 1</v>
      </c>
      <c r="P377" s="34" t="str">
        <f t="shared" si="102"/>
        <v>tier - 2</v>
      </c>
      <c r="Q377" s="34" t="str">
        <f t="shared" si="103"/>
        <v>R1015</v>
      </c>
      <c r="R377" s="23">
        <f t="shared" si="104"/>
        <v>26</v>
      </c>
      <c r="Z377" s="1" t="s">
        <v>2000</v>
      </c>
      <c r="AA377" s="1" t="s">
        <v>5412</v>
      </c>
      <c r="AB377" t="s">
        <v>4746</v>
      </c>
      <c r="AC377" t="s">
        <v>5033</v>
      </c>
      <c r="AG377" t="s">
        <v>2000</v>
      </c>
      <c r="AH377">
        <v>16.3</v>
      </c>
      <c r="AI377">
        <v>5.51</v>
      </c>
      <c r="AJ377" s="20" t="s">
        <v>2380</v>
      </c>
      <c r="AK377" t="s">
        <v>2380</v>
      </c>
      <c r="AL377" t="s">
        <v>2380</v>
      </c>
      <c r="AM377" s="29">
        <v>1</v>
      </c>
      <c r="AN377" s="20" t="s">
        <v>2383</v>
      </c>
      <c r="AO377" s="20" t="str">
        <f t="shared" si="105"/>
        <v>under weight</v>
      </c>
      <c r="AP377" s="20" t="str">
        <f t="shared" si="106"/>
        <v>normal</v>
      </c>
      <c r="AS377" t="s">
        <v>402</v>
      </c>
      <c r="AT377">
        <v>1996</v>
      </c>
      <c r="AU377" s="28" t="s">
        <v>20</v>
      </c>
      <c r="AV377">
        <v>18</v>
      </c>
      <c r="AW377">
        <v>1</v>
      </c>
      <c r="AX377" s="38">
        <v>3490.55</v>
      </c>
      <c r="AY377" t="s">
        <v>16</v>
      </c>
      <c r="AZ377" t="s">
        <v>11</v>
      </c>
      <c r="BA377" t="s">
        <v>164</v>
      </c>
      <c r="BB377" s="35">
        <f>DATE(AT377,MATCH(AU377,{"Jan","Feb","Mar","Apr","May","Jun","Jul","Aug","Sep","Oct","Nov","Dec"}, 0),AV377)</f>
        <v>35326</v>
      </c>
      <c r="BC377" s="20">
        <f t="shared" si="107"/>
        <v>26</v>
      </c>
    </row>
    <row r="378" spans="2:55" ht="15.5" hidden="1" x14ac:dyDescent="0.35">
      <c r="B378" s="1" t="s">
        <v>1999</v>
      </c>
      <c r="C378" t="str">
        <f>VLOOKUP(B378,Z377:AE2712,2,FALSE)</f>
        <v>Klubben,</v>
      </c>
      <c r="D378">
        <f t="shared" si="90"/>
        <v>29.81</v>
      </c>
      <c r="E378">
        <f t="shared" si="91"/>
        <v>11.66</v>
      </c>
      <c r="F378" t="str">
        <f t="shared" si="92"/>
        <v>No</v>
      </c>
      <c r="G378" t="str">
        <f t="shared" si="93"/>
        <v>No</v>
      </c>
      <c r="H378" t="str">
        <f t="shared" si="94"/>
        <v>No</v>
      </c>
      <c r="I378">
        <f t="shared" si="95"/>
        <v>0</v>
      </c>
      <c r="J378" t="str">
        <f t="shared" si="96"/>
        <v>Yes</v>
      </c>
      <c r="K378" t="str">
        <f t="shared" si="97"/>
        <v>OVER WEIGHT</v>
      </c>
      <c r="L378" t="str">
        <f t="shared" si="98"/>
        <v>diabeties</v>
      </c>
      <c r="M378" s="34">
        <f t="shared" si="99"/>
        <v>36425</v>
      </c>
      <c r="N378" s="36">
        <f t="shared" si="100"/>
        <v>3500.61</v>
      </c>
      <c r="O378" s="23" t="str">
        <f t="shared" si="101"/>
        <v>tier - 2</v>
      </c>
      <c r="P378" s="34" t="str">
        <f t="shared" si="102"/>
        <v>tier - 2</v>
      </c>
      <c r="Q378" s="34" t="str">
        <f t="shared" si="103"/>
        <v>R1013</v>
      </c>
      <c r="R378" s="23">
        <f t="shared" si="104"/>
        <v>23</v>
      </c>
      <c r="Z378" s="1" t="s">
        <v>1999</v>
      </c>
      <c r="AA378" s="1" t="s">
        <v>5413</v>
      </c>
      <c r="AB378" t="s">
        <v>4743</v>
      </c>
      <c r="AC378" t="s">
        <v>5414</v>
      </c>
      <c r="AD378" t="s">
        <v>4831</v>
      </c>
      <c r="AG378" t="s">
        <v>1999</v>
      </c>
      <c r="AH378">
        <v>29.81</v>
      </c>
      <c r="AI378">
        <v>11.66</v>
      </c>
      <c r="AJ378" s="20" t="s">
        <v>2380</v>
      </c>
      <c r="AK378" t="s">
        <v>2380</v>
      </c>
      <c r="AL378" t="s">
        <v>2380</v>
      </c>
      <c r="AM378" s="29">
        <v>0</v>
      </c>
      <c r="AN378" s="20" t="s">
        <v>2383</v>
      </c>
      <c r="AO378" s="20" t="str">
        <f t="shared" si="105"/>
        <v>OVER WEIGHT</v>
      </c>
      <c r="AP378" s="20" t="str">
        <f t="shared" si="106"/>
        <v>diabeties</v>
      </c>
      <c r="AS378" t="s">
        <v>403</v>
      </c>
      <c r="AT378">
        <v>1999</v>
      </c>
      <c r="AU378" s="28" t="s">
        <v>20</v>
      </c>
      <c r="AV378">
        <v>22</v>
      </c>
      <c r="AW378">
        <v>2</v>
      </c>
      <c r="AX378" s="38">
        <v>3500.61</v>
      </c>
      <c r="AY378" t="s">
        <v>11</v>
      </c>
      <c r="AZ378" t="s">
        <v>11</v>
      </c>
      <c r="BA378" t="s">
        <v>13</v>
      </c>
      <c r="BB378" s="35">
        <f>DATE(AT378,MATCH(AU378,{"Jan","Feb","Mar","Apr","May","Jun","Jul","Aug","Sep","Oct","Nov","Dec"}, 0),AV378)</f>
        <v>36425</v>
      </c>
      <c r="BC378" s="20">
        <f t="shared" si="107"/>
        <v>23</v>
      </c>
    </row>
    <row r="379" spans="2:55" ht="15.5" hidden="1" x14ac:dyDescent="0.35">
      <c r="B379" s="1" t="s">
        <v>1998</v>
      </c>
      <c r="C379" t="str">
        <f>VLOOKUP(B379,Z378:AE2713,2,FALSE)</f>
        <v>Mascaro,</v>
      </c>
      <c r="D379">
        <f t="shared" si="90"/>
        <v>16.329999999999998</v>
      </c>
      <c r="E379">
        <f t="shared" si="91"/>
        <v>7.26</v>
      </c>
      <c r="F379" t="str">
        <f t="shared" si="92"/>
        <v>yes</v>
      </c>
      <c r="G379" t="str">
        <f t="shared" si="93"/>
        <v>No</v>
      </c>
      <c r="H379" t="str">
        <f t="shared" si="94"/>
        <v>No</v>
      </c>
      <c r="I379">
        <f t="shared" si="95"/>
        <v>0</v>
      </c>
      <c r="J379" t="str">
        <f t="shared" si="96"/>
        <v>Yes</v>
      </c>
      <c r="K379" t="str">
        <f t="shared" si="97"/>
        <v>under weight</v>
      </c>
      <c r="L379" t="str">
        <f t="shared" si="98"/>
        <v>diabeties</v>
      </c>
      <c r="M379" s="34">
        <f t="shared" si="99"/>
        <v>36054</v>
      </c>
      <c r="N379" s="36">
        <f t="shared" si="100"/>
        <v>3537.7</v>
      </c>
      <c r="O379" s="23" t="str">
        <f t="shared" si="101"/>
        <v>tier - 3</v>
      </c>
      <c r="P379" s="34" t="str">
        <f t="shared" si="102"/>
        <v>tier - 3</v>
      </c>
      <c r="Q379" s="34" t="str">
        <f t="shared" si="103"/>
        <v>R1012</v>
      </c>
      <c r="R379" s="23">
        <f t="shared" si="104"/>
        <v>24</v>
      </c>
      <c r="Z379" s="1" t="s">
        <v>1998</v>
      </c>
      <c r="AA379" s="1" t="s">
        <v>5415</v>
      </c>
      <c r="AB379" t="s">
        <v>4743</v>
      </c>
      <c r="AC379" t="s">
        <v>4771</v>
      </c>
      <c r="AG379" t="s">
        <v>1998</v>
      </c>
      <c r="AH379">
        <v>16.329999999999998</v>
      </c>
      <c r="AI379">
        <v>7.26</v>
      </c>
      <c r="AJ379" s="20" t="s">
        <v>2382</v>
      </c>
      <c r="AK379" t="s">
        <v>2380</v>
      </c>
      <c r="AL379" t="s">
        <v>2380</v>
      </c>
      <c r="AM379" s="29">
        <v>0</v>
      </c>
      <c r="AN379" s="20" t="s">
        <v>2383</v>
      </c>
      <c r="AO379" s="20" t="str">
        <f t="shared" si="105"/>
        <v>under weight</v>
      </c>
      <c r="AP379" s="20" t="str">
        <f t="shared" si="106"/>
        <v>diabeties</v>
      </c>
      <c r="AS379" t="s">
        <v>404</v>
      </c>
      <c r="AT379">
        <v>1998</v>
      </c>
      <c r="AU379" s="28" t="s">
        <v>20</v>
      </c>
      <c r="AV379">
        <v>16</v>
      </c>
      <c r="AW379">
        <v>2</v>
      </c>
      <c r="AX379" s="38">
        <v>3537.7</v>
      </c>
      <c r="AY379" t="s">
        <v>12</v>
      </c>
      <c r="AZ379" t="s">
        <v>12</v>
      </c>
      <c r="BA379" t="s">
        <v>23</v>
      </c>
      <c r="BB379" s="35">
        <f>DATE(AT379,MATCH(AU379,{"Jan","Feb","Mar","Apr","May","Jun","Jul","Aug","Sep","Oct","Nov","Dec"}, 0),AV379)</f>
        <v>36054</v>
      </c>
      <c r="BC379" s="20">
        <f t="shared" si="107"/>
        <v>24</v>
      </c>
    </row>
    <row r="380" spans="2:55" ht="15.5" hidden="1" x14ac:dyDescent="0.35">
      <c r="B380" s="1" t="s">
        <v>1997</v>
      </c>
      <c r="C380" t="str">
        <f>VLOOKUP(B380,Z379:AE2714,2,FALSE)</f>
        <v>Norvell,</v>
      </c>
      <c r="D380">
        <f t="shared" si="90"/>
        <v>16.37</v>
      </c>
      <c r="E380">
        <f t="shared" si="91"/>
        <v>4.79</v>
      </c>
      <c r="F380" t="str">
        <f t="shared" si="92"/>
        <v>yes</v>
      </c>
      <c r="G380" t="str">
        <f t="shared" si="93"/>
        <v>No</v>
      </c>
      <c r="H380" t="str">
        <f t="shared" si="94"/>
        <v>No</v>
      </c>
      <c r="I380">
        <f t="shared" si="95"/>
        <v>0</v>
      </c>
      <c r="J380" t="str">
        <f t="shared" si="96"/>
        <v>Yes</v>
      </c>
      <c r="K380" t="str">
        <f t="shared" si="97"/>
        <v>under weight</v>
      </c>
      <c r="L380" t="str">
        <f t="shared" si="98"/>
        <v>normal</v>
      </c>
      <c r="M380" s="34">
        <f t="shared" si="99"/>
        <v>37857</v>
      </c>
      <c r="N380" s="36">
        <f t="shared" si="100"/>
        <v>3538.9</v>
      </c>
      <c r="O380" s="23" t="str">
        <f t="shared" si="101"/>
        <v>tier - 2</v>
      </c>
      <c r="P380" s="34" t="str">
        <f t="shared" si="102"/>
        <v>tier - 2</v>
      </c>
      <c r="Q380" s="34" t="str">
        <f t="shared" si="103"/>
        <v>R1012</v>
      </c>
      <c r="R380" s="23">
        <f t="shared" si="104"/>
        <v>19</v>
      </c>
      <c r="Z380" s="1" t="s">
        <v>1997</v>
      </c>
      <c r="AA380" s="1" t="s">
        <v>5416</v>
      </c>
      <c r="AB380" t="s">
        <v>4743</v>
      </c>
      <c r="AC380" t="s">
        <v>5417</v>
      </c>
      <c r="AD380" t="s">
        <v>4992</v>
      </c>
      <c r="AG380" t="s">
        <v>1997</v>
      </c>
      <c r="AH380">
        <v>16.37</v>
      </c>
      <c r="AI380">
        <v>4.79</v>
      </c>
      <c r="AJ380" s="20" t="s">
        <v>2382</v>
      </c>
      <c r="AK380" t="s">
        <v>2380</v>
      </c>
      <c r="AL380" t="s">
        <v>2380</v>
      </c>
      <c r="AM380" s="29">
        <v>0</v>
      </c>
      <c r="AN380" s="20" t="s">
        <v>2383</v>
      </c>
      <c r="AO380" s="20" t="str">
        <f t="shared" si="105"/>
        <v>under weight</v>
      </c>
      <c r="AP380" s="20" t="str">
        <f t="shared" si="106"/>
        <v>normal</v>
      </c>
      <c r="AS380" t="s">
        <v>405</v>
      </c>
      <c r="AT380">
        <v>2003</v>
      </c>
      <c r="AU380" s="28" t="s">
        <v>35</v>
      </c>
      <c r="AV380">
        <v>24</v>
      </c>
      <c r="AW380">
        <v>0</v>
      </c>
      <c r="AX380" s="38">
        <v>3538.9</v>
      </c>
      <c r="AY380" t="s">
        <v>11</v>
      </c>
      <c r="AZ380" t="s">
        <v>11</v>
      </c>
      <c r="BA380" t="s">
        <v>23</v>
      </c>
      <c r="BB380" s="35">
        <f>DATE(AT380,MATCH(AU380,{"Jan","Feb","Mar","Apr","May","Jun","Jul","Aug","Sep","Oct","Nov","Dec"}, 0),AV380)</f>
        <v>37857</v>
      </c>
      <c r="BC380" s="20">
        <f t="shared" si="107"/>
        <v>19</v>
      </c>
    </row>
    <row r="381" spans="2:55" ht="15.5" hidden="1" x14ac:dyDescent="0.35">
      <c r="B381" s="1" t="s">
        <v>1996</v>
      </c>
      <c r="C381" t="str">
        <f>VLOOKUP(B381,Z380:AE2715,2,FALSE)</f>
        <v>Ornelas,</v>
      </c>
      <c r="D381">
        <f t="shared" si="90"/>
        <v>22.42</v>
      </c>
      <c r="E381">
        <f t="shared" si="91"/>
        <v>4.68</v>
      </c>
      <c r="F381" t="str">
        <f t="shared" si="92"/>
        <v>yes</v>
      </c>
      <c r="G381" t="str">
        <f t="shared" si="93"/>
        <v>No</v>
      </c>
      <c r="H381" t="str">
        <f t="shared" si="94"/>
        <v>No</v>
      </c>
      <c r="I381">
        <f t="shared" si="95"/>
        <v>1</v>
      </c>
      <c r="J381" t="str">
        <f t="shared" si="96"/>
        <v>No</v>
      </c>
      <c r="K381" t="str">
        <f t="shared" si="97"/>
        <v>Normal weight</v>
      </c>
      <c r="L381" t="str">
        <f t="shared" si="98"/>
        <v>normal</v>
      </c>
      <c r="M381" s="34">
        <f t="shared" si="99"/>
        <v>32431</v>
      </c>
      <c r="N381" s="36">
        <f t="shared" si="100"/>
        <v>3540.12</v>
      </c>
      <c r="O381" s="23" t="str">
        <f t="shared" si="101"/>
        <v>tier - 2</v>
      </c>
      <c r="P381" s="34" t="str">
        <f t="shared" si="102"/>
        <v>tier - 1</v>
      </c>
      <c r="Q381" s="34" t="str">
        <f t="shared" si="103"/>
        <v>R1013</v>
      </c>
      <c r="R381" s="23">
        <f t="shared" si="104"/>
        <v>34</v>
      </c>
      <c r="Z381" s="1" t="s">
        <v>1996</v>
      </c>
      <c r="AA381" s="1" t="s">
        <v>5418</v>
      </c>
      <c r="AB381" t="s">
        <v>4746</v>
      </c>
      <c r="AC381" t="s">
        <v>5419</v>
      </c>
      <c r="AG381" t="s">
        <v>1996</v>
      </c>
      <c r="AH381">
        <v>22.42</v>
      </c>
      <c r="AI381">
        <v>4.68</v>
      </c>
      <c r="AJ381" s="20" t="s">
        <v>2382</v>
      </c>
      <c r="AK381" t="s">
        <v>2380</v>
      </c>
      <c r="AL381" t="s">
        <v>2380</v>
      </c>
      <c r="AM381" s="29">
        <v>1</v>
      </c>
      <c r="AN381" s="20" t="s">
        <v>2380</v>
      </c>
      <c r="AO381" s="20" t="str">
        <f t="shared" si="105"/>
        <v>Normal weight</v>
      </c>
      <c r="AP381" s="20" t="str">
        <f t="shared" si="106"/>
        <v>normal</v>
      </c>
      <c r="AS381" t="s">
        <v>406</v>
      </c>
      <c r="AT381">
        <v>1988</v>
      </c>
      <c r="AU381" s="28" t="s">
        <v>37</v>
      </c>
      <c r="AV381">
        <v>15</v>
      </c>
      <c r="AW381">
        <v>3</v>
      </c>
      <c r="AX381" s="38">
        <v>3540.12</v>
      </c>
      <c r="AY381" t="s">
        <v>11</v>
      </c>
      <c r="AZ381" t="s">
        <v>16</v>
      </c>
      <c r="BA381" t="s">
        <v>13</v>
      </c>
      <c r="BB381" s="35">
        <f>DATE(AT381,MATCH(AU381,{"Jan","Feb","Mar","Apr","May","Jun","Jul","Aug","Sep","Oct","Nov","Dec"}, 0),AV381)</f>
        <v>32431</v>
      </c>
      <c r="BC381" s="20">
        <f t="shared" si="107"/>
        <v>34</v>
      </c>
    </row>
    <row r="382" spans="2:55" ht="15.5" hidden="1" x14ac:dyDescent="0.35">
      <c r="B382" s="1" t="s">
        <v>1995</v>
      </c>
      <c r="C382" t="str">
        <f>VLOOKUP(B382,Z381:AE2716,2,FALSE)</f>
        <v>Fitzpatrick,</v>
      </c>
      <c r="D382">
        <f t="shared" si="90"/>
        <v>31.35</v>
      </c>
      <c r="E382">
        <f t="shared" si="91"/>
        <v>4.33</v>
      </c>
      <c r="F382" t="str">
        <f t="shared" si="92"/>
        <v>yes</v>
      </c>
      <c r="G382" t="str">
        <f t="shared" si="93"/>
        <v>No</v>
      </c>
      <c r="H382" t="str">
        <f t="shared" si="94"/>
        <v>Yes</v>
      </c>
      <c r="I382">
        <f t="shared" si="95"/>
        <v>1</v>
      </c>
      <c r="J382" t="str">
        <f t="shared" si="96"/>
        <v>No</v>
      </c>
      <c r="K382" t="str">
        <f t="shared" si="97"/>
        <v>OBESITY</v>
      </c>
      <c r="L382" t="str">
        <f t="shared" si="98"/>
        <v>normal</v>
      </c>
      <c r="M382" s="34">
        <f t="shared" si="99"/>
        <v>33960</v>
      </c>
      <c r="N382" s="36">
        <f t="shared" si="100"/>
        <v>3554.2</v>
      </c>
      <c r="O382" s="23" t="str">
        <f t="shared" si="101"/>
        <v>tier - 2</v>
      </c>
      <c r="P382" s="34" t="str">
        <f t="shared" si="102"/>
        <v>tier - 3</v>
      </c>
      <c r="Q382" s="34" t="str">
        <f t="shared" si="103"/>
        <v>R1011</v>
      </c>
      <c r="R382" s="23">
        <f t="shared" si="104"/>
        <v>30</v>
      </c>
      <c r="Z382" s="1" t="s">
        <v>1995</v>
      </c>
      <c r="AA382" s="1" t="s">
        <v>5420</v>
      </c>
      <c r="AB382" t="s">
        <v>4746</v>
      </c>
      <c r="AC382" t="s">
        <v>5050</v>
      </c>
      <c r="AG382" t="s">
        <v>1995</v>
      </c>
      <c r="AH382">
        <v>31.35</v>
      </c>
      <c r="AI382">
        <v>4.33</v>
      </c>
      <c r="AJ382" s="20" t="s">
        <v>2382</v>
      </c>
      <c r="AK382" t="s">
        <v>2380</v>
      </c>
      <c r="AL382" t="s">
        <v>2383</v>
      </c>
      <c r="AM382" s="29">
        <v>1</v>
      </c>
      <c r="AN382" s="20" t="s">
        <v>2380</v>
      </c>
      <c r="AO382" s="20" t="str">
        <f t="shared" si="105"/>
        <v>OBESITY</v>
      </c>
      <c r="AP382" s="20" t="str">
        <f t="shared" si="106"/>
        <v>normal</v>
      </c>
      <c r="AS382" t="s">
        <v>407</v>
      </c>
      <c r="AT382">
        <v>1992</v>
      </c>
      <c r="AU382" s="28" t="s">
        <v>30</v>
      </c>
      <c r="AV382">
        <v>22</v>
      </c>
      <c r="AW382">
        <v>0</v>
      </c>
      <c r="AX382" s="38">
        <v>3554.2</v>
      </c>
      <c r="AY382" t="s">
        <v>11</v>
      </c>
      <c r="AZ382" t="s">
        <v>12</v>
      </c>
      <c r="BA382" t="s">
        <v>42</v>
      </c>
      <c r="BB382" s="35">
        <f>DATE(AT382,MATCH(AU382,{"Jan","Feb","Mar","Apr","May","Jun","Jul","Aug","Sep","Oct","Nov","Dec"}, 0),AV382)</f>
        <v>33960</v>
      </c>
      <c r="BC382" s="20">
        <f t="shared" si="107"/>
        <v>30</v>
      </c>
    </row>
    <row r="383" spans="2:55" ht="15.5" hidden="1" x14ac:dyDescent="0.35">
      <c r="B383" s="1" t="s">
        <v>1994</v>
      </c>
      <c r="C383" t="str">
        <f>VLOOKUP(B383,Z382:AE2717,2,FALSE)</f>
        <v>Bloomquist,</v>
      </c>
      <c r="D383">
        <f t="shared" si="90"/>
        <v>31.9</v>
      </c>
      <c r="E383">
        <f t="shared" si="91"/>
        <v>11.89</v>
      </c>
      <c r="F383" t="str">
        <f t="shared" si="92"/>
        <v>No</v>
      </c>
      <c r="G383" t="str">
        <f t="shared" si="93"/>
        <v>No</v>
      </c>
      <c r="H383" t="str">
        <f t="shared" si="94"/>
        <v>No</v>
      </c>
      <c r="I383">
        <f t="shared" si="95"/>
        <v>0</v>
      </c>
      <c r="J383" t="str">
        <f t="shared" si="96"/>
        <v>No</v>
      </c>
      <c r="K383" t="str">
        <f t="shared" si="97"/>
        <v>OBESITY</v>
      </c>
      <c r="L383" t="str">
        <f t="shared" si="98"/>
        <v>diabeties</v>
      </c>
      <c r="M383" s="34">
        <f t="shared" si="99"/>
        <v>34601</v>
      </c>
      <c r="N383" s="36">
        <f t="shared" si="100"/>
        <v>3556.92</v>
      </c>
      <c r="O383" s="23" t="str">
        <f t="shared" si="101"/>
        <v>tier - 2</v>
      </c>
      <c r="P383" s="34" t="str">
        <f t="shared" si="102"/>
        <v>tier - 3</v>
      </c>
      <c r="Q383" s="34" t="str">
        <f t="shared" si="103"/>
        <v>R1012</v>
      </c>
      <c r="R383" s="23">
        <f t="shared" si="104"/>
        <v>28</v>
      </c>
      <c r="Z383" s="1" t="s">
        <v>1994</v>
      </c>
      <c r="AA383" s="1" t="s">
        <v>5421</v>
      </c>
      <c r="AB383" t="s">
        <v>4743</v>
      </c>
      <c r="AC383" t="s">
        <v>5422</v>
      </c>
      <c r="AD383" t="s">
        <v>5029</v>
      </c>
      <c r="AG383" t="s">
        <v>1994</v>
      </c>
      <c r="AH383">
        <v>31.9</v>
      </c>
      <c r="AI383">
        <v>11.89</v>
      </c>
      <c r="AJ383" s="20" t="s">
        <v>2380</v>
      </c>
      <c r="AK383" t="s">
        <v>2380</v>
      </c>
      <c r="AL383" t="s">
        <v>2380</v>
      </c>
      <c r="AM383" s="29">
        <v>0</v>
      </c>
      <c r="AN383" s="20" t="s">
        <v>2380</v>
      </c>
      <c r="AO383" s="20" t="str">
        <f t="shared" si="105"/>
        <v>OBESITY</v>
      </c>
      <c r="AP383" s="20" t="str">
        <f t="shared" si="106"/>
        <v>diabeties</v>
      </c>
      <c r="AS383" t="s">
        <v>408</v>
      </c>
      <c r="AT383">
        <v>1994</v>
      </c>
      <c r="AU383" s="28" t="s">
        <v>20</v>
      </c>
      <c r="AV383">
        <v>24</v>
      </c>
      <c r="AW383">
        <v>0</v>
      </c>
      <c r="AX383" s="38">
        <v>3556.92</v>
      </c>
      <c r="AY383" t="s">
        <v>11</v>
      </c>
      <c r="AZ383" t="s">
        <v>12</v>
      </c>
      <c r="BA383" t="s">
        <v>23</v>
      </c>
      <c r="BB383" s="35">
        <f>DATE(AT383,MATCH(AU383,{"Jan","Feb","Mar","Apr","May","Jun","Jul","Aug","Sep","Oct","Nov","Dec"}, 0),AV383)</f>
        <v>34601</v>
      </c>
      <c r="BC383" s="20">
        <f t="shared" si="107"/>
        <v>28</v>
      </c>
    </row>
    <row r="384" spans="2:55" ht="15.5" hidden="1" x14ac:dyDescent="0.35">
      <c r="B384" s="1" t="s">
        <v>1993</v>
      </c>
      <c r="C384" t="str">
        <f>VLOOKUP(B384,Z383:AE2718,2,FALSE)</f>
        <v>Wick,</v>
      </c>
      <c r="D384">
        <f t="shared" si="90"/>
        <v>30.6</v>
      </c>
      <c r="E384">
        <f t="shared" si="91"/>
        <v>5.24</v>
      </c>
      <c r="F384" t="str">
        <f t="shared" si="92"/>
        <v>No</v>
      </c>
      <c r="G384" t="str">
        <f t="shared" si="93"/>
        <v>No</v>
      </c>
      <c r="H384" t="str">
        <f t="shared" si="94"/>
        <v>No</v>
      </c>
      <c r="I384">
        <f t="shared" si="95"/>
        <v>0</v>
      </c>
      <c r="J384" t="str">
        <f t="shared" si="96"/>
        <v>Yes</v>
      </c>
      <c r="K384" t="str">
        <f t="shared" si="97"/>
        <v>OBESITY</v>
      </c>
      <c r="L384" t="str">
        <f t="shared" si="98"/>
        <v>normal</v>
      </c>
      <c r="M384" s="34">
        <f t="shared" si="99"/>
        <v>34981</v>
      </c>
      <c r="N384" s="36">
        <f t="shared" si="100"/>
        <v>3558.62</v>
      </c>
      <c r="O384" s="23" t="str">
        <f t="shared" si="101"/>
        <v>tier - 2</v>
      </c>
      <c r="P384" s="34" t="str">
        <f t="shared" si="102"/>
        <v>tier - 3</v>
      </c>
      <c r="Q384" s="34" t="str">
        <f t="shared" si="103"/>
        <v>R1024</v>
      </c>
      <c r="R384" s="23">
        <f t="shared" si="104"/>
        <v>27</v>
      </c>
      <c r="Z384" s="1" t="s">
        <v>1993</v>
      </c>
      <c r="AA384" s="1" t="s">
        <v>5423</v>
      </c>
      <c r="AB384" t="s">
        <v>4743</v>
      </c>
      <c r="AC384" t="s">
        <v>5131</v>
      </c>
      <c r="AG384" t="s">
        <v>1993</v>
      </c>
      <c r="AH384">
        <v>30.6</v>
      </c>
      <c r="AI384">
        <v>5.24</v>
      </c>
      <c r="AJ384" s="20" t="s">
        <v>2380</v>
      </c>
      <c r="AK384" t="s">
        <v>2380</v>
      </c>
      <c r="AL384" t="s">
        <v>2380</v>
      </c>
      <c r="AM384" s="29">
        <v>0</v>
      </c>
      <c r="AN384" s="20" t="s">
        <v>2383</v>
      </c>
      <c r="AO384" s="20" t="str">
        <f t="shared" si="105"/>
        <v>OBESITY</v>
      </c>
      <c r="AP384" s="20" t="str">
        <f t="shared" si="106"/>
        <v>normal</v>
      </c>
      <c r="AS384" t="s">
        <v>409</v>
      </c>
      <c r="AT384">
        <v>1995</v>
      </c>
      <c r="AU384" s="28" t="s">
        <v>37</v>
      </c>
      <c r="AV384">
        <v>9</v>
      </c>
      <c r="AW384">
        <v>0</v>
      </c>
      <c r="AX384" s="38">
        <v>3558.62</v>
      </c>
      <c r="AY384" t="s">
        <v>11</v>
      </c>
      <c r="AZ384" t="s">
        <v>12</v>
      </c>
      <c r="BA384" t="s">
        <v>247</v>
      </c>
      <c r="BB384" s="35">
        <f>DATE(AT384,MATCH(AU384,{"Jan","Feb","Mar","Apr","May","Jun","Jul","Aug","Sep","Oct","Nov","Dec"}, 0),AV384)</f>
        <v>34981</v>
      </c>
      <c r="BC384" s="20">
        <f t="shared" si="107"/>
        <v>27</v>
      </c>
    </row>
    <row r="385" spans="2:55" ht="15.5" hidden="1" x14ac:dyDescent="0.35">
      <c r="B385" s="1" t="s">
        <v>1992</v>
      </c>
      <c r="C385" t="str">
        <f>VLOOKUP(B385,Z384:AE2719,2,FALSE)</f>
        <v>Zappala,</v>
      </c>
      <c r="D385">
        <f t="shared" si="90"/>
        <v>28.975000000000001</v>
      </c>
      <c r="E385">
        <f t="shared" si="91"/>
        <v>7.63</v>
      </c>
      <c r="F385" t="str">
        <f t="shared" si="92"/>
        <v>No</v>
      </c>
      <c r="G385" t="str">
        <f t="shared" si="93"/>
        <v>No</v>
      </c>
      <c r="H385" t="str">
        <f t="shared" si="94"/>
        <v>No</v>
      </c>
      <c r="I385">
        <f t="shared" si="95"/>
        <v>0</v>
      </c>
      <c r="J385" t="str">
        <f t="shared" si="96"/>
        <v>Yes</v>
      </c>
      <c r="K385" t="str">
        <f t="shared" si="97"/>
        <v>OVER WEIGHT</v>
      </c>
      <c r="L385" t="str">
        <f t="shared" si="98"/>
        <v>diabeties</v>
      </c>
      <c r="M385" s="34">
        <f t="shared" si="99"/>
        <v>34866</v>
      </c>
      <c r="N385" s="36">
        <f t="shared" si="100"/>
        <v>3561.89</v>
      </c>
      <c r="O385" s="23" t="str">
        <f t="shared" si="101"/>
        <v>tier - 2</v>
      </c>
      <c r="P385" s="34" t="str">
        <f t="shared" si="102"/>
        <v>tier - 1</v>
      </c>
      <c r="Q385" s="34" t="str">
        <f t="shared" si="103"/>
        <v>R1013</v>
      </c>
      <c r="R385" s="23">
        <f t="shared" si="104"/>
        <v>27</v>
      </c>
      <c r="Z385" s="1" t="s">
        <v>1992</v>
      </c>
      <c r="AA385" s="1" t="s">
        <v>5424</v>
      </c>
      <c r="AB385" t="s">
        <v>4746</v>
      </c>
      <c r="AC385" t="s">
        <v>5425</v>
      </c>
      <c r="AG385" t="s">
        <v>1992</v>
      </c>
      <c r="AH385">
        <v>28.975000000000001</v>
      </c>
      <c r="AI385">
        <v>7.63</v>
      </c>
      <c r="AJ385" s="20" t="s">
        <v>2380</v>
      </c>
      <c r="AK385" t="s">
        <v>2380</v>
      </c>
      <c r="AL385" t="s">
        <v>2380</v>
      </c>
      <c r="AM385" s="29">
        <v>0</v>
      </c>
      <c r="AN385" s="20" t="s">
        <v>2383</v>
      </c>
      <c r="AO385" s="20" t="str">
        <f t="shared" si="105"/>
        <v>OVER WEIGHT</v>
      </c>
      <c r="AP385" s="20" t="str">
        <f t="shared" si="106"/>
        <v>diabeties</v>
      </c>
      <c r="AS385" t="s">
        <v>410</v>
      </c>
      <c r="AT385">
        <v>1995</v>
      </c>
      <c r="AU385" s="28" t="s">
        <v>18</v>
      </c>
      <c r="AV385">
        <v>16</v>
      </c>
      <c r="AW385">
        <v>1</v>
      </c>
      <c r="AX385" s="38">
        <v>3561.89</v>
      </c>
      <c r="AY385" t="s">
        <v>11</v>
      </c>
      <c r="AZ385" t="s">
        <v>16</v>
      </c>
      <c r="BA385" t="s">
        <v>13</v>
      </c>
      <c r="BB385" s="35">
        <f>DATE(AT385,MATCH(AU385,{"Jan","Feb","Mar","Apr","May","Jun","Jul","Aug","Sep","Oct","Nov","Dec"}, 0),AV385)</f>
        <v>34866</v>
      </c>
      <c r="BC385" s="20">
        <f t="shared" si="107"/>
        <v>27</v>
      </c>
    </row>
    <row r="386" spans="2:55" ht="15.5" hidden="1" x14ac:dyDescent="0.35">
      <c r="B386" s="1" t="s">
        <v>1991</v>
      </c>
      <c r="C386" t="str">
        <f>VLOOKUP(B386,Z385:AE2720,2,FALSE)</f>
        <v>Earle,</v>
      </c>
      <c r="D386">
        <f t="shared" si="90"/>
        <v>24.86</v>
      </c>
      <c r="E386">
        <f t="shared" si="91"/>
        <v>8.92</v>
      </c>
      <c r="F386" t="str">
        <f t="shared" si="92"/>
        <v>yes</v>
      </c>
      <c r="G386" t="str">
        <f t="shared" si="93"/>
        <v>No</v>
      </c>
      <c r="H386" t="str">
        <f t="shared" si="94"/>
        <v>No</v>
      </c>
      <c r="I386">
        <f t="shared" si="95"/>
        <v>2</v>
      </c>
      <c r="J386" t="str">
        <f t="shared" si="96"/>
        <v>No</v>
      </c>
      <c r="K386" t="str">
        <f t="shared" si="97"/>
        <v>Normal weight</v>
      </c>
      <c r="L386" t="str">
        <f t="shared" si="98"/>
        <v>diabeties</v>
      </c>
      <c r="M386" s="34">
        <f t="shared" si="99"/>
        <v>29869</v>
      </c>
      <c r="N386" s="36">
        <f t="shared" si="100"/>
        <v>3562.87</v>
      </c>
      <c r="O386" s="23" t="str">
        <f t="shared" si="101"/>
        <v>tier - 2</v>
      </c>
      <c r="P386" s="34" t="str">
        <f t="shared" si="102"/>
        <v>tier - 1</v>
      </c>
      <c r="Q386" s="34" t="str">
        <f t="shared" si="103"/>
        <v>R1013</v>
      </c>
      <c r="R386" s="23">
        <f t="shared" si="104"/>
        <v>41</v>
      </c>
      <c r="Z386" s="1" t="s">
        <v>1991</v>
      </c>
      <c r="AA386" s="1" t="s">
        <v>5426</v>
      </c>
      <c r="AB386" t="s">
        <v>4743</v>
      </c>
      <c r="AC386" t="s">
        <v>5019</v>
      </c>
      <c r="AD386" t="s">
        <v>5148</v>
      </c>
      <c r="AG386" t="s">
        <v>1991</v>
      </c>
      <c r="AH386">
        <v>24.86</v>
      </c>
      <c r="AI386">
        <v>8.92</v>
      </c>
      <c r="AJ386" s="20" t="s">
        <v>2382</v>
      </c>
      <c r="AK386" t="s">
        <v>2380</v>
      </c>
      <c r="AL386" t="s">
        <v>2380</v>
      </c>
      <c r="AM386" s="29">
        <v>2</v>
      </c>
      <c r="AN386" s="20" t="s">
        <v>2380</v>
      </c>
      <c r="AO386" s="20" t="str">
        <f t="shared" si="105"/>
        <v>Normal weight</v>
      </c>
      <c r="AP386" s="20" t="str">
        <f t="shared" si="106"/>
        <v>diabeties</v>
      </c>
      <c r="AS386" t="s">
        <v>411</v>
      </c>
      <c r="AT386">
        <v>1981</v>
      </c>
      <c r="AU386" s="28" t="s">
        <v>37</v>
      </c>
      <c r="AV386">
        <v>10</v>
      </c>
      <c r="AW386">
        <v>1</v>
      </c>
      <c r="AX386" s="38">
        <v>3562.87</v>
      </c>
      <c r="AY386" t="s">
        <v>11</v>
      </c>
      <c r="AZ386" t="s">
        <v>16</v>
      </c>
      <c r="BA386" t="s">
        <v>13</v>
      </c>
      <c r="BB386" s="35">
        <f>DATE(AT386,MATCH(AU386,{"Jan","Feb","Mar","Apr","May","Jun","Jul","Aug","Sep","Oct","Nov","Dec"}, 0),AV386)</f>
        <v>29869</v>
      </c>
      <c r="BC386" s="20">
        <f t="shared" si="107"/>
        <v>41</v>
      </c>
    </row>
    <row r="387" spans="2:55" ht="15.5" hidden="1" x14ac:dyDescent="0.35">
      <c r="B387" s="1" t="s">
        <v>1990</v>
      </c>
      <c r="C387" t="str">
        <f>VLOOKUP(B387,Z386:AE2721,2,FALSE)</f>
        <v>Majewski,</v>
      </c>
      <c r="D387">
        <f t="shared" si="90"/>
        <v>19.54</v>
      </c>
      <c r="E387">
        <f t="shared" si="91"/>
        <v>5.37</v>
      </c>
      <c r="F387" t="str">
        <f t="shared" si="92"/>
        <v>No</v>
      </c>
      <c r="G387" t="str">
        <f t="shared" si="93"/>
        <v>No</v>
      </c>
      <c r="H387" t="str">
        <f t="shared" si="94"/>
        <v>No</v>
      </c>
      <c r="I387">
        <f t="shared" si="95"/>
        <v>0</v>
      </c>
      <c r="J387" t="str">
        <f t="shared" si="96"/>
        <v>Yes</v>
      </c>
      <c r="K387" t="str">
        <f t="shared" si="97"/>
        <v>Normal weight</v>
      </c>
      <c r="L387" t="str">
        <f t="shared" si="98"/>
        <v>normal</v>
      </c>
      <c r="M387" s="34">
        <f t="shared" si="99"/>
        <v>32373</v>
      </c>
      <c r="N387" s="36">
        <f t="shared" si="100"/>
        <v>3569.96</v>
      </c>
      <c r="O387" s="23" t="str">
        <f t="shared" si="101"/>
        <v>tier - 2</v>
      </c>
      <c r="P387" s="34" t="str">
        <f t="shared" si="102"/>
        <v>tier - 1</v>
      </c>
      <c r="Q387" s="34" t="str">
        <f t="shared" si="103"/>
        <v>R1012</v>
      </c>
      <c r="R387" s="23">
        <f t="shared" si="104"/>
        <v>34</v>
      </c>
      <c r="Z387" s="1" t="s">
        <v>1990</v>
      </c>
      <c r="AA387" s="1" t="s">
        <v>5427</v>
      </c>
      <c r="AB387" t="s">
        <v>4746</v>
      </c>
      <c r="AC387" t="s">
        <v>4759</v>
      </c>
      <c r="AG387" t="s">
        <v>1990</v>
      </c>
      <c r="AH387">
        <v>19.54</v>
      </c>
      <c r="AI387">
        <v>5.37</v>
      </c>
      <c r="AJ387" s="20" t="s">
        <v>2380</v>
      </c>
      <c r="AK387" t="s">
        <v>2380</v>
      </c>
      <c r="AL387" t="s">
        <v>2380</v>
      </c>
      <c r="AM387" s="29">
        <v>0</v>
      </c>
      <c r="AN387" s="20" t="s">
        <v>2383</v>
      </c>
      <c r="AO387" s="20" t="str">
        <f t="shared" si="105"/>
        <v>Normal weight</v>
      </c>
      <c r="AP387" s="20" t="str">
        <f t="shared" si="106"/>
        <v>normal</v>
      </c>
      <c r="AS387" t="s">
        <v>412</v>
      </c>
      <c r="AT387">
        <v>1988</v>
      </c>
      <c r="AU387" s="28" t="s">
        <v>35</v>
      </c>
      <c r="AV387">
        <v>18</v>
      </c>
      <c r="AW387">
        <v>3</v>
      </c>
      <c r="AX387" s="38">
        <v>3569.96</v>
      </c>
      <c r="AY387" t="s">
        <v>11</v>
      </c>
      <c r="AZ387" t="s">
        <v>16</v>
      </c>
      <c r="BA387" t="s">
        <v>23</v>
      </c>
      <c r="BB387" s="35">
        <f>DATE(AT387,MATCH(AU387,{"Jan","Feb","Mar","Apr","May","Jun","Jul","Aug","Sep","Oct","Nov","Dec"}, 0),AV387)</f>
        <v>32373</v>
      </c>
      <c r="BC387" s="20">
        <f t="shared" si="107"/>
        <v>34</v>
      </c>
    </row>
    <row r="388" spans="2:55" ht="15.5" hidden="1" x14ac:dyDescent="0.35">
      <c r="B388" s="1" t="s">
        <v>1989</v>
      </c>
      <c r="C388" t="str">
        <f>VLOOKUP(B388,Z387:AE2722,2,FALSE)</f>
        <v>Apfelbaum,</v>
      </c>
      <c r="D388">
        <f t="shared" si="90"/>
        <v>26.74</v>
      </c>
      <c r="E388">
        <f t="shared" si="91"/>
        <v>4.3099999999999996</v>
      </c>
      <c r="F388" t="str">
        <f t="shared" si="92"/>
        <v>No</v>
      </c>
      <c r="G388" t="str">
        <f t="shared" si="93"/>
        <v>No</v>
      </c>
      <c r="H388" t="str">
        <f t="shared" si="94"/>
        <v>No</v>
      </c>
      <c r="I388">
        <f t="shared" si="95"/>
        <v>0</v>
      </c>
      <c r="J388" t="str">
        <f t="shared" si="96"/>
        <v>Yes</v>
      </c>
      <c r="K388" t="str">
        <f t="shared" si="97"/>
        <v>OVER WEIGHT</v>
      </c>
      <c r="L388" t="str">
        <f t="shared" si="98"/>
        <v>normal</v>
      </c>
      <c r="M388" s="34">
        <f t="shared" si="99"/>
        <v>34934</v>
      </c>
      <c r="N388" s="36">
        <f t="shared" si="100"/>
        <v>3578</v>
      </c>
      <c r="O388" s="23" t="str">
        <f t="shared" si="101"/>
        <v>tier - 2</v>
      </c>
      <c r="P388" s="34" t="str">
        <f t="shared" si="102"/>
        <v>tier - 3</v>
      </c>
      <c r="Q388" s="34" t="str">
        <f t="shared" si="103"/>
        <v>R1011</v>
      </c>
      <c r="R388" s="23">
        <f t="shared" si="104"/>
        <v>27</v>
      </c>
      <c r="Z388" s="1" t="s">
        <v>1989</v>
      </c>
      <c r="AA388" s="1" t="s">
        <v>5428</v>
      </c>
      <c r="AB388" t="s">
        <v>4746</v>
      </c>
      <c r="AC388" t="s">
        <v>5195</v>
      </c>
      <c r="AG388" t="s">
        <v>1989</v>
      </c>
      <c r="AH388">
        <v>26.74</v>
      </c>
      <c r="AI388">
        <v>4.3099999999999996</v>
      </c>
      <c r="AJ388" s="20" t="s">
        <v>2380</v>
      </c>
      <c r="AK388" t="s">
        <v>2380</v>
      </c>
      <c r="AL388" t="s">
        <v>2380</v>
      </c>
      <c r="AM388" s="29">
        <v>0</v>
      </c>
      <c r="AN388" s="20" t="s">
        <v>2383</v>
      </c>
      <c r="AO388" s="20" t="str">
        <f t="shared" si="105"/>
        <v>OVER WEIGHT</v>
      </c>
      <c r="AP388" s="20" t="str">
        <f t="shared" si="106"/>
        <v>normal</v>
      </c>
      <c r="AS388" t="s">
        <v>413</v>
      </c>
      <c r="AT388">
        <v>1995</v>
      </c>
      <c r="AU388" s="28" t="s">
        <v>35</v>
      </c>
      <c r="AV388">
        <v>23</v>
      </c>
      <c r="AW388">
        <v>1</v>
      </c>
      <c r="AX388" s="38">
        <v>3578</v>
      </c>
      <c r="AY388" t="s">
        <v>11</v>
      </c>
      <c r="AZ388" t="s">
        <v>12</v>
      </c>
      <c r="BA388" t="s">
        <v>42</v>
      </c>
      <c r="BB388" s="35">
        <f>DATE(AT388,MATCH(AU388,{"Jan","Feb","Mar","Apr","May","Jun","Jul","Aug","Sep","Oct","Nov","Dec"}, 0),AV388)</f>
        <v>34934</v>
      </c>
      <c r="BC388" s="20">
        <f t="shared" si="107"/>
        <v>27</v>
      </c>
    </row>
    <row r="389" spans="2:55" ht="15.5" hidden="1" x14ac:dyDescent="0.35">
      <c r="B389" s="1" t="s">
        <v>1988</v>
      </c>
      <c r="C389" t="str">
        <f>VLOOKUP(B389,Z388:AE2723,2,FALSE)</f>
        <v>Graham,</v>
      </c>
      <c r="D389">
        <f t="shared" si="90"/>
        <v>22.99</v>
      </c>
      <c r="E389">
        <f t="shared" si="91"/>
        <v>10.46</v>
      </c>
      <c r="F389" t="str">
        <f t="shared" si="92"/>
        <v>No</v>
      </c>
      <c r="G389" t="str">
        <f t="shared" si="93"/>
        <v>No</v>
      </c>
      <c r="H389" t="str">
        <f t="shared" si="94"/>
        <v>No</v>
      </c>
      <c r="I389">
        <f t="shared" si="95"/>
        <v>3</v>
      </c>
      <c r="J389" t="str">
        <f t="shared" si="96"/>
        <v>Yes</v>
      </c>
      <c r="K389" t="str">
        <f t="shared" si="97"/>
        <v>Normal weight</v>
      </c>
      <c r="L389" t="str">
        <f t="shared" si="98"/>
        <v>diabeties</v>
      </c>
      <c r="M389" s="34">
        <f t="shared" si="99"/>
        <v>37206</v>
      </c>
      <c r="N389" s="36">
        <f t="shared" si="100"/>
        <v>3579.83</v>
      </c>
      <c r="O389" s="23" t="str">
        <f t="shared" si="101"/>
        <v>tier - 2</v>
      </c>
      <c r="P389" s="34" t="str">
        <f t="shared" si="102"/>
        <v>tier - 2</v>
      </c>
      <c r="Q389" s="34" t="str">
        <f t="shared" si="103"/>
        <v>R1012</v>
      </c>
      <c r="R389" s="23">
        <f t="shared" si="104"/>
        <v>21</v>
      </c>
      <c r="Z389" s="1" t="s">
        <v>1988</v>
      </c>
      <c r="AA389" s="1" t="s">
        <v>5429</v>
      </c>
      <c r="AB389" t="s">
        <v>4743</v>
      </c>
      <c r="AC389" t="s">
        <v>4914</v>
      </c>
      <c r="AG389" t="s">
        <v>1988</v>
      </c>
      <c r="AH389">
        <v>22.99</v>
      </c>
      <c r="AI389">
        <v>10.46</v>
      </c>
      <c r="AJ389" s="20" t="s">
        <v>2380</v>
      </c>
      <c r="AK389" t="s">
        <v>2380</v>
      </c>
      <c r="AL389" t="s">
        <v>2380</v>
      </c>
      <c r="AM389" s="29">
        <v>3</v>
      </c>
      <c r="AN389" s="20" t="s">
        <v>2383</v>
      </c>
      <c r="AO389" s="20" t="str">
        <f t="shared" si="105"/>
        <v>Normal weight</v>
      </c>
      <c r="AP389" s="20" t="str">
        <f t="shared" si="106"/>
        <v>diabeties</v>
      </c>
      <c r="AS389" t="s">
        <v>414</v>
      </c>
      <c r="AT389">
        <v>2001</v>
      </c>
      <c r="AU389" s="28" t="s">
        <v>15</v>
      </c>
      <c r="AV389">
        <v>11</v>
      </c>
      <c r="AW389">
        <v>2</v>
      </c>
      <c r="AX389" s="38">
        <v>3579.83</v>
      </c>
      <c r="AY389" t="s">
        <v>11</v>
      </c>
      <c r="AZ389" t="s">
        <v>11</v>
      </c>
      <c r="BA389" t="s">
        <v>23</v>
      </c>
      <c r="BB389" s="35">
        <f>DATE(AT389,MATCH(AU389,{"Jan","Feb","Mar","Apr","May","Jun","Jul","Aug","Sep","Oct","Nov","Dec"}, 0),AV389)</f>
        <v>37206</v>
      </c>
      <c r="BC389" s="20">
        <f t="shared" si="107"/>
        <v>21</v>
      </c>
    </row>
    <row r="390" spans="2:55" ht="15.5" hidden="1" x14ac:dyDescent="0.35">
      <c r="B390" s="1" t="s">
        <v>1987</v>
      </c>
      <c r="C390" t="str">
        <f>VLOOKUP(B390,Z389:AE2724,2,FALSE)</f>
        <v>Whitacre,</v>
      </c>
      <c r="D390">
        <f t="shared" si="90"/>
        <v>31.46</v>
      </c>
      <c r="E390">
        <f t="shared" si="91"/>
        <v>7.39</v>
      </c>
      <c r="F390" t="str">
        <f t="shared" si="92"/>
        <v>No</v>
      </c>
      <c r="G390" t="str">
        <f t="shared" si="93"/>
        <v>No</v>
      </c>
      <c r="H390" t="str">
        <f t="shared" si="94"/>
        <v>No</v>
      </c>
      <c r="I390">
        <f t="shared" si="95"/>
        <v>0</v>
      </c>
      <c r="J390" t="str">
        <f t="shared" si="96"/>
        <v>No</v>
      </c>
      <c r="K390" t="str">
        <f t="shared" si="97"/>
        <v>OBESITY</v>
      </c>
      <c r="L390" t="str">
        <f t="shared" si="98"/>
        <v>diabeties</v>
      </c>
      <c r="M390" s="34">
        <f t="shared" si="99"/>
        <v>31773</v>
      </c>
      <c r="N390" s="36">
        <f t="shared" si="100"/>
        <v>3589.14</v>
      </c>
      <c r="O390" s="23" t="str">
        <f t="shared" si="101"/>
        <v>tier - 2</v>
      </c>
      <c r="P390" s="34" t="str">
        <f t="shared" si="102"/>
        <v>tier - 2</v>
      </c>
      <c r="Q390" s="34" t="str">
        <f t="shared" si="103"/>
        <v>R1013</v>
      </c>
      <c r="R390" s="23">
        <f t="shared" si="104"/>
        <v>36</v>
      </c>
      <c r="Z390" s="1" t="s">
        <v>1987</v>
      </c>
      <c r="AA390" s="1" t="s">
        <v>5430</v>
      </c>
      <c r="AB390" t="s">
        <v>4746</v>
      </c>
      <c r="AC390" t="s">
        <v>4864</v>
      </c>
      <c r="AD390" t="s">
        <v>4821</v>
      </c>
      <c r="AG390" t="s">
        <v>1987</v>
      </c>
      <c r="AH390">
        <v>31.46</v>
      </c>
      <c r="AI390">
        <v>7.39</v>
      </c>
      <c r="AJ390" s="20" t="s">
        <v>2380</v>
      </c>
      <c r="AK390" t="s">
        <v>2380</v>
      </c>
      <c r="AL390" t="s">
        <v>2380</v>
      </c>
      <c r="AM390" s="29">
        <v>0</v>
      </c>
      <c r="AN390" s="20" t="s">
        <v>2380</v>
      </c>
      <c r="AO390" s="20" t="str">
        <f t="shared" si="105"/>
        <v>OBESITY</v>
      </c>
      <c r="AP390" s="20" t="str">
        <f t="shared" si="106"/>
        <v>diabeties</v>
      </c>
      <c r="AS390" t="s">
        <v>415</v>
      </c>
      <c r="AT390">
        <v>1986</v>
      </c>
      <c r="AU390" s="28" t="s">
        <v>30</v>
      </c>
      <c r="AV390">
        <v>27</v>
      </c>
      <c r="AW390">
        <v>3</v>
      </c>
      <c r="AX390" s="38">
        <v>3589.14</v>
      </c>
      <c r="AY390" t="s">
        <v>11</v>
      </c>
      <c r="AZ390" t="s">
        <v>11</v>
      </c>
      <c r="BA390" t="s">
        <v>13</v>
      </c>
      <c r="BB390" s="35">
        <f>DATE(AT390,MATCH(AU390,{"Jan","Feb","Mar","Apr","May","Jun","Jul","Aug","Sep","Oct","Nov","Dec"}, 0),AV390)</f>
        <v>31773</v>
      </c>
      <c r="BC390" s="20">
        <f t="shared" si="107"/>
        <v>36</v>
      </c>
    </row>
    <row r="391" spans="2:55" ht="15.5" hidden="1" x14ac:dyDescent="0.35">
      <c r="B391" s="1" t="s">
        <v>1986</v>
      </c>
      <c r="C391" t="str">
        <f>VLOOKUP(B391,Z390:AE2725,2,FALSE)</f>
        <v>Wegener,</v>
      </c>
      <c r="D391">
        <f t="shared" ref="D391:D454" si="108">VLOOKUP($B391,$AG$5:$AQ$2340,2,FALSE)</f>
        <v>30.86</v>
      </c>
      <c r="E391">
        <f t="shared" ref="E391:E454" si="109">VLOOKUP($B391,$AG$5:$AQ$2340,3,FALSE)</f>
        <v>6.18</v>
      </c>
      <c r="F391" t="str">
        <f t="shared" ref="F391:F454" si="110">VLOOKUP($B391,$AG$5:$AQ$2340,4,FALSE)</f>
        <v>No</v>
      </c>
      <c r="G391" t="str">
        <f t="shared" ref="G391:G454" si="111">VLOOKUP($B391,$AG$5:$AQ$2340,5,FALSE)</f>
        <v>yes</v>
      </c>
      <c r="H391" t="str">
        <f t="shared" ref="H391:H454" si="112">VLOOKUP($B391,$AG$5:$AN$2340,6,FALSE)</f>
        <v>No</v>
      </c>
      <c r="I391">
        <f t="shared" ref="I391:I454" si="113">VLOOKUP($B391,$AG$5:$AQ$2340,7,FALSE)</f>
        <v>2</v>
      </c>
      <c r="J391" t="str">
        <f t="shared" ref="J391:J454" si="114">VLOOKUP($B391,$AG$5:$AQ$2340,8,FALSE)</f>
        <v>Yes</v>
      </c>
      <c r="K391" t="str">
        <f t="shared" ref="K391:K454" si="115">VLOOKUP($B391,$AG$5:$AQ$2340,9,FALSE)</f>
        <v>OBESITY</v>
      </c>
      <c r="L391" t="str">
        <f t="shared" ref="L391:L454" si="116">VLOOKUP($B391,$AG$5:$AQ$2340,10,FALSE)</f>
        <v>pre diabeties</v>
      </c>
      <c r="M391" s="34">
        <f t="shared" ref="M391:M454" si="117">VLOOKUP($AS391,$AS$5:$BC$2348,10,FALSE)</f>
        <v>36317</v>
      </c>
      <c r="N391" s="36">
        <f t="shared" ref="N391:N454" si="118">VLOOKUP($AS391,$AS$5:$BC$2348,6,FALSE)</f>
        <v>3591.48</v>
      </c>
      <c r="O391" s="23" t="str">
        <f t="shared" ref="O391:O454" si="119">VLOOKUP($AS391,$AS$5:$BC$2348,7,FALSE)</f>
        <v>tier - 2</v>
      </c>
      <c r="P391" s="34" t="str">
        <f t="shared" ref="P391:P454" si="120">VLOOKUP($AS391,$AS$5:$BC$2348,8,FALSE)</f>
        <v>tier - 3</v>
      </c>
      <c r="Q391" s="34" t="str">
        <f t="shared" ref="Q391:Q454" si="121">VLOOKUP($AS391,$AS$5:$BC$2348,9,FALSE)</f>
        <v>R1011</v>
      </c>
      <c r="R391" s="23">
        <f t="shared" ref="R391:R454" si="122">VLOOKUP($AS391,$AS$5:$BC$2348,11,FALSE)</f>
        <v>24</v>
      </c>
      <c r="Z391" s="1" t="s">
        <v>1986</v>
      </c>
      <c r="AA391" s="1" t="s">
        <v>5431</v>
      </c>
      <c r="AB391" t="s">
        <v>4746</v>
      </c>
      <c r="AC391" t="s">
        <v>5432</v>
      </c>
      <c r="AD391" t="s">
        <v>4748</v>
      </c>
      <c r="AG391" t="s">
        <v>1986</v>
      </c>
      <c r="AH391">
        <v>30.86</v>
      </c>
      <c r="AI391">
        <v>6.18</v>
      </c>
      <c r="AJ391" s="20" t="s">
        <v>2380</v>
      </c>
      <c r="AK391" t="s">
        <v>2382</v>
      </c>
      <c r="AL391" t="s">
        <v>2380</v>
      </c>
      <c r="AM391" s="29">
        <v>2</v>
      </c>
      <c r="AN391" s="20" t="s">
        <v>2383</v>
      </c>
      <c r="AO391" s="20" t="str">
        <f t="shared" ref="AO391:AO454" si="123">IF(AH391&lt;18.5,"under weight",IF(AH391&lt;25,"Normal weight",IF(AH391&lt;30,"OVER WEIGHT","OBESITY")))</f>
        <v>OBESITY</v>
      </c>
      <c r="AP391" s="20" t="str">
        <f t="shared" ref="AP391:AP454" si="124">IF(AI391&lt;5.7,"normal",IF(AI391&lt;6.5,"pre diabeties","diabeties"))</f>
        <v>pre diabeties</v>
      </c>
      <c r="AS391" t="s">
        <v>416</v>
      </c>
      <c r="AT391">
        <v>1999</v>
      </c>
      <c r="AU391" s="28" t="s">
        <v>18</v>
      </c>
      <c r="AV391">
        <v>6</v>
      </c>
      <c r="AW391">
        <v>3</v>
      </c>
      <c r="AX391" s="38">
        <v>3591.48</v>
      </c>
      <c r="AY391" t="s">
        <v>11</v>
      </c>
      <c r="AZ391" t="s">
        <v>12</v>
      </c>
      <c r="BA391" t="s">
        <v>42</v>
      </c>
      <c r="BB391" s="35">
        <f>DATE(AT391,MATCH(AU391,{"Jan","Feb","Mar","Apr","May","Jun","Jul","Aug","Sep","Oct","Nov","Dec"}, 0),AV391)</f>
        <v>36317</v>
      </c>
      <c r="BC391" s="20">
        <f t="shared" ref="BC391:BC454" si="125">DATEDIF(BB391,DATE(2023,6,8),"y")</f>
        <v>24</v>
      </c>
    </row>
    <row r="392" spans="2:55" ht="15.5" hidden="1" x14ac:dyDescent="0.35">
      <c r="B392" s="1" t="s">
        <v>1985</v>
      </c>
      <c r="C392" t="str">
        <f>VLOOKUP(B392,Z391:AE2726,2,FALSE)</f>
        <v>Collie,</v>
      </c>
      <c r="D392">
        <f t="shared" si="108"/>
        <v>31.96</v>
      </c>
      <c r="E392">
        <f t="shared" si="109"/>
        <v>8.86</v>
      </c>
      <c r="F392" t="str">
        <f t="shared" si="110"/>
        <v>No</v>
      </c>
      <c r="G392" t="str">
        <f t="shared" si="111"/>
        <v>No</v>
      </c>
      <c r="H392" t="str">
        <f t="shared" si="112"/>
        <v>No</v>
      </c>
      <c r="I392">
        <f t="shared" si="113"/>
        <v>0</v>
      </c>
      <c r="J392" t="str">
        <f t="shared" si="114"/>
        <v>Yes</v>
      </c>
      <c r="K392" t="str">
        <f t="shared" si="115"/>
        <v>OBESITY</v>
      </c>
      <c r="L392" t="str">
        <f t="shared" si="116"/>
        <v>diabeties</v>
      </c>
      <c r="M392" s="34">
        <f t="shared" si="117"/>
        <v>35738</v>
      </c>
      <c r="N392" s="36">
        <f t="shared" si="118"/>
        <v>3594.17</v>
      </c>
      <c r="O392" s="23" t="str">
        <f t="shared" si="119"/>
        <v>tier - 2</v>
      </c>
      <c r="P392" s="34" t="str">
        <f t="shared" si="120"/>
        <v>tier - 2</v>
      </c>
      <c r="Q392" s="34" t="str">
        <f t="shared" si="121"/>
        <v>R1012</v>
      </c>
      <c r="R392" s="23">
        <f t="shared" si="122"/>
        <v>25</v>
      </c>
      <c r="Z392" s="1" t="s">
        <v>1985</v>
      </c>
      <c r="AA392" s="1" t="s">
        <v>5433</v>
      </c>
      <c r="AB392" t="s">
        <v>4743</v>
      </c>
      <c r="AC392" t="s">
        <v>5434</v>
      </c>
      <c r="AG392" t="s">
        <v>1985</v>
      </c>
      <c r="AH392">
        <v>31.96</v>
      </c>
      <c r="AI392">
        <v>8.86</v>
      </c>
      <c r="AJ392" s="20" t="s">
        <v>2380</v>
      </c>
      <c r="AK392" t="s">
        <v>2380</v>
      </c>
      <c r="AL392" t="s">
        <v>2380</v>
      </c>
      <c r="AM392" s="29">
        <v>0</v>
      </c>
      <c r="AN392" s="20" t="s">
        <v>2383</v>
      </c>
      <c r="AO392" s="20" t="str">
        <f t="shared" si="123"/>
        <v>OBESITY</v>
      </c>
      <c r="AP392" s="20" t="str">
        <f t="shared" si="124"/>
        <v>diabeties</v>
      </c>
      <c r="AS392" t="s">
        <v>417</v>
      </c>
      <c r="AT392">
        <v>1997</v>
      </c>
      <c r="AU392" s="28" t="s">
        <v>15</v>
      </c>
      <c r="AV392">
        <v>4</v>
      </c>
      <c r="AW392">
        <v>1</v>
      </c>
      <c r="AX392" s="38">
        <v>3594.17</v>
      </c>
      <c r="AY392" t="s">
        <v>11</v>
      </c>
      <c r="AZ392" t="s">
        <v>11</v>
      </c>
      <c r="BA392" t="s">
        <v>23</v>
      </c>
      <c r="BB392" s="35">
        <f>DATE(AT392,MATCH(AU392,{"Jan","Feb","Mar","Apr","May","Jun","Jul","Aug","Sep","Oct","Nov","Dec"}, 0),AV392)</f>
        <v>35738</v>
      </c>
      <c r="BC392" s="20">
        <f t="shared" si="125"/>
        <v>25</v>
      </c>
    </row>
    <row r="393" spans="2:55" ht="15.5" hidden="1" x14ac:dyDescent="0.35">
      <c r="B393" s="1" t="s">
        <v>1984</v>
      </c>
      <c r="C393" t="str">
        <f>VLOOKUP(B393,Z392:AE2727,2,FALSE)</f>
        <v>Murphy,</v>
      </c>
      <c r="D393">
        <f t="shared" si="108"/>
        <v>23.76</v>
      </c>
      <c r="E393">
        <f t="shared" si="109"/>
        <v>10.96</v>
      </c>
      <c r="F393" t="str">
        <f t="shared" si="110"/>
        <v>No</v>
      </c>
      <c r="G393" t="str">
        <f t="shared" si="111"/>
        <v>No</v>
      </c>
      <c r="H393" t="str">
        <f t="shared" si="112"/>
        <v>No</v>
      </c>
      <c r="I393">
        <f t="shared" si="113"/>
        <v>3</v>
      </c>
      <c r="J393" t="str">
        <f t="shared" si="114"/>
        <v>Yes</v>
      </c>
      <c r="K393" t="str">
        <f t="shared" si="115"/>
        <v>Normal weight</v>
      </c>
      <c r="L393" t="str">
        <f t="shared" si="116"/>
        <v>diabeties</v>
      </c>
      <c r="M393" s="34">
        <f t="shared" si="117"/>
        <v>36384</v>
      </c>
      <c r="N393" s="36">
        <f t="shared" si="118"/>
        <v>3597.6</v>
      </c>
      <c r="O393" s="23" t="str">
        <f t="shared" si="119"/>
        <v>tier - 2</v>
      </c>
      <c r="P393" s="34" t="str">
        <f t="shared" si="120"/>
        <v>tier - 2</v>
      </c>
      <c r="Q393" s="34" t="str">
        <f t="shared" si="121"/>
        <v>R1011</v>
      </c>
      <c r="R393" s="23">
        <f t="shared" si="122"/>
        <v>23</v>
      </c>
      <c r="Z393" s="1" t="s">
        <v>1984</v>
      </c>
      <c r="AA393" s="1" t="s">
        <v>5435</v>
      </c>
      <c r="AB393" t="s">
        <v>4746</v>
      </c>
      <c r="AC393" t="s">
        <v>5050</v>
      </c>
      <c r="AD393" t="s">
        <v>4816</v>
      </c>
      <c r="AG393" t="s">
        <v>1984</v>
      </c>
      <c r="AH393">
        <v>23.76</v>
      </c>
      <c r="AI393">
        <v>10.96</v>
      </c>
      <c r="AJ393" s="20" t="s">
        <v>2380</v>
      </c>
      <c r="AK393" t="s">
        <v>2380</v>
      </c>
      <c r="AL393" t="s">
        <v>2380</v>
      </c>
      <c r="AM393" s="29">
        <v>3</v>
      </c>
      <c r="AN393" s="20" t="s">
        <v>2383</v>
      </c>
      <c r="AO393" s="20" t="str">
        <f t="shared" si="123"/>
        <v>Normal weight</v>
      </c>
      <c r="AP393" s="20" t="str">
        <f t="shared" si="124"/>
        <v>diabeties</v>
      </c>
      <c r="AS393" t="s">
        <v>418</v>
      </c>
      <c r="AT393">
        <v>1999</v>
      </c>
      <c r="AU393" s="28" t="s">
        <v>35</v>
      </c>
      <c r="AV393">
        <v>12</v>
      </c>
      <c r="AW393">
        <v>3</v>
      </c>
      <c r="AX393" s="38">
        <v>3597.6</v>
      </c>
      <c r="AY393" t="s">
        <v>11</v>
      </c>
      <c r="AZ393" t="s">
        <v>11</v>
      </c>
      <c r="BA393" t="s">
        <v>42</v>
      </c>
      <c r="BB393" s="35">
        <f>DATE(AT393,MATCH(AU393,{"Jan","Feb","Mar","Apr","May","Jun","Jul","Aug","Sep","Oct","Nov","Dec"}, 0),AV393)</f>
        <v>36384</v>
      </c>
      <c r="BC393" s="20">
        <f t="shared" si="125"/>
        <v>23</v>
      </c>
    </row>
    <row r="394" spans="2:55" ht="15.5" hidden="1" x14ac:dyDescent="0.35">
      <c r="B394" s="1" t="s">
        <v>1983</v>
      </c>
      <c r="C394" t="str">
        <f>VLOOKUP(B394,Z393:AE2728,2,FALSE)</f>
        <v>Butters,</v>
      </c>
      <c r="D394">
        <f t="shared" si="108"/>
        <v>19.38</v>
      </c>
      <c r="E394">
        <f t="shared" si="109"/>
        <v>6.28</v>
      </c>
      <c r="F394" t="str">
        <f t="shared" si="110"/>
        <v>No</v>
      </c>
      <c r="G394" t="str">
        <f t="shared" si="111"/>
        <v>No</v>
      </c>
      <c r="H394" t="str">
        <f t="shared" si="112"/>
        <v>No</v>
      </c>
      <c r="I394">
        <f t="shared" si="113"/>
        <v>0</v>
      </c>
      <c r="J394" t="str">
        <f t="shared" si="114"/>
        <v>Yes</v>
      </c>
      <c r="K394" t="str">
        <f t="shared" si="115"/>
        <v>Normal weight</v>
      </c>
      <c r="L394" t="str">
        <f t="shared" si="116"/>
        <v>pre diabeties</v>
      </c>
      <c r="M394" s="34">
        <f t="shared" si="117"/>
        <v>32451</v>
      </c>
      <c r="N394" s="36">
        <f t="shared" si="118"/>
        <v>3603.6</v>
      </c>
      <c r="O394" s="23" t="str">
        <f t="shared" si="119"/>
        <v>tier - 2</v>
      </c>
      <c r="P394" s="34" t="str">
        <f t="shared" si="120"/>
        <v>tier - 1</v>
      </c>
      <c r="Q394" s="34" t="str">
        <f t="shared" si="121"/>
        <v>R1013</v>
      </c>
      <c r="R394" s="23">
        <f t="shared" si="122"/>
        <v>34</v>
      </c>
      <c r="Z394" s="1" t="s">
        <v>1983</v>
      </c>
      <c r="AA394" s="1" t="s">
        <v>5436</v>
      </c>
      <c r="AB394" t="s">
        <v>4743</v>
      </c>
      <c r="AC394" t="s">
        <v>5312</v>
      </c>
      <c r="AG394" t="s">
        <v>1983</v>
      </c>
      <c r="AH394">
        <v>19.38</v>
      </c>
      <c r="AI394">
        <v>6.28</v>
      </c>
      <c r="AJ394" s="20" t="s">
        <v>2380</v>
      </c>
      <c r="AK394" t="s">
        <v>2380</v>
      </c>
      <c r="AL394" t="s">
        <v>2380</v>
      </c>
      <c r="AM394" s="29">
        <v>0</v>
      </c>
      <c r="AN394" s="20" t="s">
        <v>2383</v>
      </c>
      <c r="AO394" s="20" t="str">
        <f t="shared" si="123"/>
        <v>Normal weight</v>
      </c>
      <c r="AP394" s="20" t="str">
        <f t="shared" si="124"/>
        <v>pre diabeties</v>
      </c>
      <c r="AS394" t="s">
        <v>419</v>
      </c>
      <c r="AT394">
        <v>1988</v>
      </c>
      <c r="AU394" s="28" t="s">
        <v>15</v>
      </c>
      <c r="AV394">
        <v>4</v>
      </c>
      <c r="AW394">
        <v>3</v>
      </c>
      <c r="AX394" s="38">
        <v>3603.6</v>
      </c>
      <c r="AY394" t="s">
        <v>11</v>
      </c>
      <c r="AZ394" t="s">
        <v>16</v>
      </c>
      <c r="BA394" t="s">
        <v>13</v>
      </c>
      <c r="BB394" s="35">
        <f>DATE(AT394,MATCH(AU394,{"Jan","Feb","Mar","Apr","May","Jun","Jul","Aug","Sep","Oct","Nov","Dec"}, 0),AV394)</f>
        <v>32451</v>
      </c>
      <c r="BC394" s="20">
        <f t="shared" si="125"/>
        <v>34</v>
      </c>
    </row>
    <row r="395" spans="2:55" ht="15.5" hidden="1" x14ac:dyDescent="0.35">
      <c r="B395" s="1" t="s">
        <v>1982</v>
      </c>
      <c r="C395" t="str">
        <f>VLOOKUP(B395,Z394:AE2729,2,FALSE)</f>
        <v>Cook,</v>
      </c>
      <c r="D395">
        <f t="shared" si="108"/>
        <v>16.21</v>
      </c>
      <c r="E395">
        <f t="shared" si="109"/>
        <v>6.29</v>
      </c>
      <c r="F395" t="str">
        <f t="shared" si="110"/>
        <v>yes</v>
      </c>
      <c r="G395" t="str">
        <f t="shared" si="111"/>
        <v>No</v>
      </c>
      <c r="H395" t="str">
        <f t="shared" si="112"/>
        <v>No</v>
      </c>
      <c r="I395">
        <f t="shared" si="113"/>
        <v>1</v>
      </c>
      <c r="J395" t="str">
        <f t="shared" si="114"/>
        <v>Yes</v>
      </c>
      <c r="K395" t="str">
        <f t="shared" si="115"/>
        <v>under weight</v>
      </c>
      <c r="L395" t="str">
        <f t="shared" si="116"/>
        <v>pre diabeties</v>
      </c>
      <c r="M395" s="34">
        <f t="shared" si="117"/>
        <v>33157</v>
      </c>
      <c r="N395" s="36">
        <f t="shared" si="118"/>
        <v>3606.43</v>
      </c>
      <c r="O395" s="23" t="str">
        <f t="shared" si="119"/>
        <v>tier - 2</v>
      </c>
      <c r="P395" s="34" t="str">
        <f t="shared" si="120"/>
        <v>tier - 1</v>
      </c>
      <c r="Q395" s="34" t="str">
        <f t="shared" si="121"/>
        <v>R1013</v>
      </c>
      <c r="R395" s="23">
        <f t="shared" si="122"/>
        <v>32</v>
      </c>
      <c r="Z395" s="1" t="s">
        <v>1982</v>
      </c>
      <c r="AA395" s="1" t="s">
        <v>5437</v>
      </c>
      <c r="AB395" t="s">
        <v>4743</v>
      </c>
      <c r="AC395" t="s">
        <v>5438</v>
      </c>
      <c r="AD395" t="s">
        <v>4757</v>
      </c>
      <c r="AG395" t="s">
        <v>1982</v>
      </c>
      <c r="AH395">
        <v>16.21</v>
      </c>
      <c r="AI395">
        <v>6.29</v>
      </c>
      <c r="AJ395" s="20" t="s">
        <v>2382</v>
      </c>
      <c r="AK395" t="s">
        <v>2380</v>
      </c>
      <c r="AL395" t="s">
        <v>2380</v>
      </c>
      <c r="AM395" s="29">
        <v>1</v>
      </c>
      <c r="AN395" s="20" t="s">
        <v>2383</v>
      </c>
      <c r="AO395" s="20" t="str">
        <f t="shared" si="123"/>
        <v>under weight</v>
      </c>
      <c r="AP395" s="20" t="str">
        <f t="shared" si="124"/>
        <v>pre diabeties</v>
      </c>
      <c r="AS395" t="s">
        <v>420</v>
      </c>
      <c r="AT395">
        <v>1990</v>
      </c>
      <c r="AU395" s="28" t="s">
        <v>37</v>
      </c>
      <c r="AV395">
        <v>11</v>
      </c>
      <c r="AW395">
        <v>3</v>
      </c>
      <c r="AX395" s="38">
        <v>3606.43</v>
      </c>
      <c r="AY395" t="s">
        <v>11</v>
      </c>
      <c r="AZ395" t="s">
        <v>16</v>
      </c>
      <c r="BA395" t="s">
        <v>13</v>
      </c>
      <c r="BB395" s="35">
        <f>DATE(AT395,MATCH(AU395,{"Jan","Feb","Mar","Apr","May","Jun","Jul","Aug","Sep","Oct","Nov","Dec"}, 0),AV395)</f>
        <v>33157</v>
      </c>
      <c r="BC395" s="20">
        <f t="shared" si="125"/>
        <v>32</v>
      </c>
    </row>
    <row r="396" spans="2:55" ht="15.5" hidden="1" x14ac:dyDescent="0.35">
      <c r="B396" s="1" t="s">
        <v>1981</v>
      </c>
      <c r="C396" t="str">
        <f>VLOOKUP(B396,Z395:AE2730,2,FALSE)</f>
        <v>Breen,</v>
      </c>
      <c r="D396">
        <f t="shared" si="108"/>
        <v>32.54</v>
      </c>
      <c r="E396">
        <f t="shared" si="109"/>
        <v>4.0199999999999996</v>
      </c>
      <c r="F396" t="str">
        <f t="shared" si="110"/>
        <v>No</v>
      </c>
      <c r="G396" t="str">
        <f t="shared" si="111"/>
        <v>yes</v>
      </c>
      <c r="H396" t="str">
        <f t="shared" si="112"/>
        <v>No</v>
      </c>
      <c r="I396">
        <f t="shared" si="113"/>
        <v>1</v>
      </c>
      <c r="J396" t="str">
        <f t="shared" si="114"/>
        <v>Yes</v>
      </c>
      <c r="K396" t="str">
        <f t="shared" si="115"/>
        <v>OBESITY</v>
      </c>
      <c r="L396" t="str">
        <f t="shared" si="116"/>
        <v>normal</v>
      </c>
      <c r="M396" s="34">
        <f t="shared" si="117"/>
        <v>31212</v>
      </c>
      <c r="N396" s="36">
        <f t="shared" si="118"/>
        <v>3622.13</v>
      </c>
      <c r="O396" s="23" t="str">
        <f t="shared" si="119"/>
        <v>tier - 2</v>
      </c>
      <c r="P396" s="34" t="str">
        <f t="shared" si="120"/>
        <v>tier - 1</v>
      </c>
      <c r="Q396" s="34" t="str">
        <f t="shared" si="121"/>
        <v>R1013</v>
      </c>
      <c r="R396" s="23">
        <f t="shared" si="122"/>
        <v>37</v>
      </c>
      <c r="Z396" s="1" t="s">
        <v>1981</v>
      </c>
      <c r="AA396" s="1" t="s">
        <v>5439</v>
      </c>
      <c r="AB396" t="s">
        <v>4746</v>
      </c>
      <c r="AC396" t="s">
        <v>5440</v>
      </c>
      <c r="AG396" t="s">
        <v>1981</v>
      </c>
      <c r="AH396">
        <v>32.54</v>
      </c>
      <c r="AI396">
        <v>4.0199999999999996</v>
      </c>
      <c r="AJ396" s="20" t="s">
        <v>2380</v>
      </c>
      <c r="AK396" t="s">
        <v>2382</v>
      </c>
      <c r="AL396" t="s">
        <v>2380</v>
      </c>
      <c r="AM396" s="29">
        <v>1</v>
      </c>
      <c r="AN396" s="20" t="s">
        <v>2383</v>
      </c>
      <c r="AO396" s="20" t="str">
        <f t="shared" si="123"/>
        <v>OBESITY</v>
      </c>
      <c r="AP396" s="20" t="str">
        <f t="shared" si="124"/>
        <v>normal</v>
      </c>
      <c r="AS396" t="s">
        <v>421</v>
      </c>
      <c r="AT396">
        <v>1985</v>
      </c>
      <c r="AU396" s="28" t="s">
        <v>18</v>
      </c>
      <c r="AV396">
        <v>14</v>
      </c>
      <c r="AW396">
        <v>3</v>
      </c>
      <c r="AX396" s="38">
        <v>3622.13</v>
      </c>
      <c r="AY396" t="s">
        <v>11</v>
      </c>
      <c r="AZ396" t="s">
        <v>16</v>
      </c>
      <c r="BA396" t="s">
        <v>13</v>
      </c>
      <c r="BB396" s="35">
        <f>DATE(AT396,MATCH(AU396,{"Jan","Feb","Mar","Apr","May","Jun","Jul","Aug","Sep","Oct","Nov","Dec"}, 0),AV396)</f>
        <v>31212</v>
      </c>
      <c r="BC396" s="20">
        <f t="shared" si="125"/>
        <v>37</v>
      </c>
    </row>
    <row r="397" spans="2:55" ht="15.5" hidden="1" x14ac:dyDescent="0.35">
      <c r="B397" s="1" t="s">
        <v>1980</v>
      </c>
      <c r="C397" t="str">
        <f>VLOOKUP(B397,Z396:AE2731,2,FALSE)</f>
        <v>Fitzsimons,</v>
      </c>
      <c r="D397">
        <f t="shared" si="108"/>
        <v>36.765000000000001</v>
      </c>
      <c r="E397">
        <f t="shared" si="109"/>
        <v>11.95</v>
      </c>
      <c r="F397" t="str">
        <f t="shared" si="110"/>
        <v>yes</v>
      </c>
      <c r="G397" t="str">
        <f t="shared" si="111"/>
        <v>No</v>
      </c>
      <c r="H397" t="str">
        <f t="shared" si="112"/>
        <v>No</v>
      </c>
      <c r="I397">
        <f t="shared" si="113"/>
        <v>2</v>
      </c>
      <c r="J397" t="str">
        <f t="shared" si="114"/>
        <v>No</v>
      </c>
      <c r="K397" t="str">
        <f t="shared" si="115"/>
        <v>OBESITY</v>
      </c>
      <c r="L397" t="str">
        <f t="shared" si="116"/>
        <v>diabeties</v>
      </c>
      <c r="M397" s="34">
        <f t="shared" si="117"/>
        <v>33925</v>
      </c>
      <c r="N397" s="36">
        <f t="shared" si="118"/>
        <v>3645.09</v>
      </c>
      <c r="O397" s="23" t="str">
        <f t="shared" si="119"/>
        <v>tier - 1</v>
      </c>
      <c r="P397" s="34" t="str">
        <f t="shared" si="120"/>
        <v>tier - 2</v>
      </c>
      <c r="Q397" s="34" t="str">
        <f t="shared" si="121"/>
        <v>R1014</v>
      </c>
      <c r="R397" s="23">
        <f t="shared" si="122"/>
        <v>30</v>
      </c>
      <c r="Z397" s="1" t="s">
        <v>1980</v>
      </c>
      <c r="AA397" s="1" t="s">
        <v>5441</v>
      </c>
      <c r="AB397" t="s">
        <v>4746</v>
      </c>
      <c r="AC397" t="s">
        <v>4830</v>
      </c>
      <c r="AG397" t="s">
        <v>1980</v>
      </c>
      <c r="AH397">
        <v>36.765000000000001</v>
      </c>
      <c r="AI397">
        <v>11.95</v>
      </c>
      <c r="AJ397" s="20" t="s">
        <v>2382</v>
      </c>
      <c r="AK397" t="s">
        <v>2380</v>
      </c>
      <c r="AL397" t="s">
        <v>2380</v>
      </c>
      <c r="AM397" s="29">
        <v>2</v>
      </c>
      <c r="AN397" s="20" t="s">
        <v>2380</v>
      </c>
      <c r="AO397" s="20" t="str">
        <f t="shared" si="123"/>
        <v>OBESITY</v>
      </c>
      <c r="AP397" s="20" t="str">
        <f t="shared" si="124"/>
        <v>diabeties</v>
      </c>
      <c r="AS397" t="s">
        <v>422</v>
      </c>
      <c r="AT397">
        <v>1992</v>
      </c>
      <c r="AU397" s="28" t="s">
        <v>15</v>
      </c>
      <c r="AV397">
        <v>17</v>
      </c>
      <c r="AW397">
        <v>0</v>
      </c>
      <c r="AX397" s="38">
        <v>3645.09</v>
      </c>
      <c r="AY397" t="s">
        <v>16</v>
      </c>
      <c r="AZ397" t="s">
        <v>11</v>
      </c>
      <c r="BA397" t="s">
        <v>276</v>
      </c>
      <c r="BB397" s="35">
        <f>DATE(AT397,MATCH(AU397,{"Jan","Feb","Mar","Apr","May","Jun","Jul","Aug","Sep","Oct","Nov","Dec"}, 0),AV397)</f>
        <v>33925</v>
      </c>
      <c r="BC397" s="20">
        <f t="shared" si="125"/>
        <v>30</v>
      </c>
    </row>
    <row r="398" spans="2:55" ht="15.5" hidden="1" x14ac:dyDescent="0.35">
      <c r="B398" s="1" t="s">
        <v>1979</v>
      </c>
      <c r="C398" t="str">
        <f>VLOOKUP(B398,Z397:AE2732,2,FALSE)</f>
        <v>Houle,</v>
      </c>
      <c r="D398">
        <f t="shared" si="108"/>
        <v>35.909999999999997</v>
      </c>
      <c r="E398">
        <f t="shared" si="109"/>
        <v>8.7100000000000009</v>
      </c>
      <c r="F398" t="str">
        <f t="shared" si="110"/>
        <v>No</v>
      </c>
      <c r="G398" t="str">
        <f t="shared" si="111"/>
        <v>No</v>
      </c>
      <c r="H398" t="str">
        <f t="shared" si="112"/>
        <v>No</v>
      </c>
      <c r="I398">
        <f t="shared" si="113"/>
        <v>0</v>
      </c>
      <c r="J398" t="str">
        <f t="shared" si="114"/>
        <v>No</v>
      </c>
      <c r="K398" t="str">
        <f t="shared" si="115"/>
        <v>OBESITY</v>
      </c>
      <c r="L398" t="str">
        <f t="shared" si="116"/>
        <v>diabeties</v>
      </c>
      <c r="M398" s="34">
        <f t="shared" si="117"/>
        <v>33185</v>
      </c>
      <c r="N398" s="36">
        <f t="shared" si="118"/>
        <v>3653.29</v>
      </c>
      <c r="O398" s="23" t="str">
        <f t="shared" si="119"/>
        <v>tier - 2</v>
      </c>
      <c r="P398" s="34" t="str">
        <f t="shared" si="120"/>
        <v>tier - 3</v>
      </c>
      <c r="Q398" s="34" t="str">
        <f t="shared" si="121"/>
        <v>R1011</v>
      </c>
      <c r="R398" s="23">
        <f t="shared" si="122"/>
        <v>32</v>
      </c>
      <c r="Z398" s="1" t="s">
        <v>1979</v>
      </c>
      <c r="AA398" s="1" t="s">
        <v>5442</v>
      </c>
      <c r="AB398" t="s">
        <v>4743</v>
      </c>
      <c r="AC398" t="s">
        <v>5443</v>
      </c>
      <c r="AG398" t="s">
        <v>1979</v>
      </c>
      <c r="AH398">
        <v>35.909999999999997</v>
      </c>
      <c r="AI398">
        <v>8.7100000000000009</v>
      </c>
      <c r="AJ398" s="20" t="s">
        <v>2380</v>
      </c>
      <c r="AK398" t="s">
        <v>2380</v>
      </c>
      <c r="AL398" t="s">
        <v>2380</v>
      </c>
      <c r="AM398" s="29">
        <v>0</v>
      </c>
      <c r="AN398" s="20" t="s">
        <v>2380</v>
      </c>
      <c r="AO398" s="20" t="str">
        <f t="shared" si="123"/>
        <v>OBESITY</v>
      </c>
      <c r="AP398" s="20" t="str">
        <f t="shared" si="124"/>
        <v>diabeties</v>
      </c>
      <c r="AS398" t="s">
        <v>423</v>
      </c>
      <c r="AT398">
        <v>1990</v>
      </c>
      <c r="AU398" s="28" t="s">
        <v>15</v>
      </c>
      <c r="AV398">
        <v>8</v>
      </c>
      <c r="AW398">
        <v>3</v>
      </c>
      <c r="AX398" s="38">
        <v>3653.29</v>
      </c>
      <c r="AY398" t="s">
        <v>11</v>
      </c>
      <c r="AZ398" t="s">
        <v>12</v>
      </c>
      <c r="BA398" t="s">
        <v>42</v>
      </c>
      <c r="BB398" s="35">
        <f>DATE(AT398,MATCH(AU398,{"Jan","Feb","Mar","Apr","May","Jun","Jul","Aug","Sep","Oct","Nov","Dec"}, 0),AV398)</f>
        <v>33185</v>
      </c>
      <c r="BC398" s="20">
        <f t="shared" si="125"/>
        <v>32</v>
      </c>
    </row>
    <row r="399" spans="2:55" ht="15.5" hidden="1" x14ac:dyDescent="0.35">
      <c r="B399" s="1" t="s">
        <v>1978</v>
      </c>
      <c r="C399" t="str">
        <f>VLOOKUP(B399,Z398:AE2733,2,FALSE)</f>
        <v>Woodward,</v>
      </c>
      <c r="D399">
        <f t="shared" si="108"/>
        <v>32.06</v>
      </c>
      <c r="E399">
        <f t="shared" si="109"/>
        <v>4.67</v>
      </c>
      <c r="F399" t="str">
        <f t="shared" si="110"/>
        <v>No</v>
      </c>
      <c r="G399" t="str">
        <f t="shared" si="111"/>
        <v>yes</v>
      </c>
      <c r="H399" t="str">
        <f t="shared" si="112"/>
        <v>No</v>
      </c>
      <c r="I399">
        <f t="shared" si="113"/>
        <v>1</v>
      </c>
      <c r="J399" t="str">
        <f t="shared" si="114"/>
        <v>Yes</v>
      </c>
      <c r="K399" t="str">
        <f t="shared" si="115"/>
        <v>OBESITY</v>
      </c>
      <c r="L399" t="str">
        <f t="shared" si="116"/>
        <v>normal</v>
      </c>
      <c r="M399" s="34">
        <f t="shared" si="117"/>
        <v>33861</v>
      </c>
      <c r="N399" s="36">
        <f t="shared" si="118"/>
        <v>3659.35</v>
      </c>
      <c r="O399" s="23" t="str">
        <f t="shared" si="119"/>
        <v>tier - 3</v>
      </c>
      <c r="P399" s="34" t="str">
        <f t="shared" si="120"/>
        <v>tier - 1</v>
      </c>
      <c r="Q399" s="34" t="str">
        <f t="shared" si="121"/>
        <v>R1011</v>
      </c>
      <c r="R399" s="23">
        <f t="shared" si="122"/>
        <v>30</v>
      </c>
      <c r="Z399" s="1" t="s">
        <v>1978</v>
      </c>
      <c r="AA399" s="1" t="s">
        <v>5154</v>
      </c>
      <c r="AB399" t="s">
        <v>4746</v>
      </c>
      <c r="AC399" t="s">
        <v>5444</v>
      </c>
      <c r="AG399" t="s">
        <v>1978</v>
      </c>
      <c r="AH399">
        <v>32.06</v>
      </c>
      <c r="AI399">
        <v>4.67</v>
      </c>
      <c r="AJ399" s="20" t="s">
        <v>2380</v>
      </c>
      <c r="AK399" t="s">
        <v>2382</v>
      </c>
      <c r="AL399" t="s">
        <v>2380</v>
      </c>
      <c r="AM399" s="29">
        <v>1</v>
      </c>
      <c r="AN399" s="20" t="s">
        <v>2383</v>
      </c>
      <c r="AO399" s="20" t="str">
        <f t="shared" si="123"/>
        <v>OBESITY</v>
      </c>
      <c r="AP399" s="20" t="str">
        <f t="shared" si="124"/>
        <v>normal</v>
      </c>
      <c r="AS399" t="s">
        <v>424</v>
      </c>
      <c r="AT399">
        <v>1992</v>
      </c>
      <c r="AU399" s="28" t="s">
        <v>20</v>
      </c>
      <c r="AV399">
        <v>14</v>
      </c>
      <c r="AW399">
        <v>1</v>
      </c>
      <c r="AX399" s="38">
        <v>3659.35</v>
      </c>
      <c r="AY399" t="s">
        <v>12</v>
      </c>
      <c r="AZ399" t="s">
        <v>16</v>
      </c>
      <c r="BA399" t="s">
        <v>42</v>
      </c>
      <c r="BB399" s="35">
        <f>DATE(AT399,MATCH(AU399,{"Jan","Feb","Mar","Apr","May","Jun","Jul","Aug","Sep","Oct","Nov","Dec"}, 0),AV399)</f>
        <v>33861</v>
      </c>
      <c r="BC399" s="20">
        <f t="shared" si="125"/>
        <v>30</v>
      </c>
    </row>
    <row r="400" spans="2:55" ht="15.5" hidden="1" x14ac:dyDescent="0.35">
      <c r="B400" s="1" t="s">
        <v>1977</v>
      </c>
      <c r="C400" t="str">
        <f>VLOOKUP(B400,Z399:AE2734,2,FALSE)</f>
        <v>Ray,</v>
      </c>
      <c r="D400">
        <f t="shared" si="108"/>
        <v>24.1</v>
      </c>
      <c r="E400">
        <f t="shared" si="109"/>
        <v>11.14</v>
      </c>
      <c r="F400" t="str">
        <f t="shared" si="110"/>
        <v>yes</v>
      </c>
      <c r="G400" t="str">
        <f t="shared" si="111"/>
        <v>No</v>
      </c>
      <c r="H400" t="str">
        <f t="shared" si="112"/>
        <v>No</v>
      </c>
      <c r="I400">
        <f t="shared" si="113"/>
        <v>1</v>
      </c>
      <c r="J400" t="str">
        <f t="shared" si="114"/>
        <v>No</v>
      </c>
      <c r="K400" t="str">
        <f t="shared" si="115"/>
        <v>Normal weight</v>
      </c>
      <c r="L400" t="str">
        <f t="shared" si="116"/>
        <v>diabeties</v>
      </c>
      <c r="M400" s="34">
        <f t="shared" si="117"/>
        <v>30869</v>
      </c>
      <c r="N400" s="36">
        <f t="shared" si="118"/>
        <v>3678.86</v>
      </c>
      <c r="O400" s="23" t="str">
        <f t="shared" si="119"/>
        <v>tier - 2</v>
      </c>
      <c r="P400" s="34" t="str">
        <f t="shared" si="120"/>
        <v>tier - 3</v>
      </c>
      <c r="Q400" s="34" t="str">
        <f t="shared" si="121"/>
        <v>R1013</v>
      </c>
      <c r="R400" s="23">
        <f t="shared" si="122"/>
        <v>38</v>
      </c>
      <c r="Z400" s="1" t="s">
        <v>1977</v>
      </c>
      <c r="AA400" s="1" t="s">
        <v>5445</v>
      </c>
      <c r="AB400" t="s">
        <v>4743</v>
      </c>
      <c r="AC400" t="s">
        <v>5446</v>
      </c>
      <c r="AG400" t="s">
        <v>1977</v>
      </c>
      <c r="AH400">
        <v>24.1</v>
      </c>
      <c r="AI400">
        <v>11.14</v>
      </c>
      <c r="AJ400" s="20" t="s">
        <v>2382</v>
      </c>
      <c r="AK400" t="s">
        <v>2380</v>
      </c>
      <c r="AL400" t="s">
        <v>2380</v>
      </c>
      <c r="AM400" s="29">
        <v>1</v>
      </c>
      <c r="AN400" s="20" t="s">
        <v>2380</v>
      </c>
      <c r="AO400" s="20" t="str">
        <f t="shared" si="123"/>
        <v>Normal weight</v>
      </c>
      <c r="AP400" s="20" t="str">
        <f t="shared" si="124"/>
        <v>diabeties</v>
      </c>
      <c r="AS400" t="s">
        <v>425</v>
      </c>
      <c r="AT400">
        <v>1984</v>
      </c>
      <c r="AU400" s="28" t="s">
        <v>10</v>
      </c>
      <c r="AV400">
        <v>6</v>
      </c>
      <c r="AW400">
        <v>3</v>
      </c>
      <c r="AX400" s="38">
        <v>3678.86</v>
      </c>
      <c r="AY400" t="s">
        <v>11</v>
      </c>
      <c r="AZ400" t="s">
        <v>12</v>
      </c>
      <c r="BA400" t="s">
        <v>13</v>
      </c>
      <c r="BB400" s="35">
        <f>DATE(AT400,MATCH(AU400,{"Jan","Feb","Mar","Apr","May","Jun","Jul","Aug","Sep","Oct","Nov","Dec"}, 0),AV400)</f>
        <v>30869</v>
      </c>
      <c r="BC400" s="20">
        <f t="shared" si="125"/>
        <v>38</v>
      </c>
    </row>
    <row r="401" spans="2:55" ht="15.5" hidden="1" x14ac:dyDescent="0.35">
      <c r="B401" s="1" t="s">
        <v>1976</v>
      </c>
      <c r="C401" t="str">
        <f>VLOOKUP(B401,Z400:AE2735,2,FALSE)</f>
        <v>Jennings,</v>
      </c>
      <c r="D401">
        <f t="shared" si="108"/>
        <v>27.1</v>
      </c>
      <c r="E401">
        <f t="shared" si="109"/>
        <v>9.0500000000000007</v>
      </c>
      <c r="F401" t="str">
        <f t="shared" si="110"/>
        <v>No</v>
      </c>
      <c r="G401" t="str">
        <f t="shared" si="111"/>
        <v>No</v>
      </c>
      <c r="H401" t="str">
        <f t="shared" si="112"/>
        <v>No</v>
      </c>
      <c r="I401">
        <f t="shared" si="113"/>
        <v>2</v>
      </c>
      <c r="J401" t="str">
        <f t="shared" si="114"/>
        <v>No</v>
      </c>
      <c r="K401" t="str">
        <f t="shared" si="115"/>
        <v>OVER WEIGHT</v>
      </c>
      <c r="L401" t="str">
        <f t="shared" si="116"/>
        <v>diabeties</v>
      </c>
      <c r="M401" s="34">
        <f t="shared" si="117"/>
        <v>37812</v>
      </c>
      <c r="N401" s="36">
        <f t="shared" si="118"/>
        <v>3688.35</v>
      </c>
      <c r="O401" s="23" t="str">
        <f t="shared" si="119"/>
        <v>tier - 2</v>
      </c>
      <c r="P401" s="34" t="str">
        <f t="shared" si="120"/>
        <v>tier - 2</v>
      </c>
      <c r="Q401" s="34" t="str">
        <f t="shared" si="121"/>
        <v>R1021</v>
      </c>
      <c r="R401" s="23">
        <f t="shared" si="122"/>
        <v>19</v>
      </c>
      <c r="Z401" s="1" t="s">
        <v>1976</v>
      </c>
      <c r="AA401" s="1" t="s">
        <v>5447</v>
      </c>
      <c r="AB401" t="s">
        <v>4743</v>
      </c>
      <c r="AC401" t="s">
        <v>4953</v>
      </c>
      <c r="AD401" t="s">
        <v>4834</v>
      </c>
      <c r="AG401" t="s">
        <v>1976</v>
      </c>
      <c r="AH401">
        <v>27.1</v>
      </c>
      <c r="AI401">
        <v>9.0500000000000007</v>
      </c>
      <c r="AJ401" s="20" t="s">
        <v>2380</v>
      </c>
      <c r="AK401" t="s">
        <v>2380</v>
      </c>
      <c r="AL401" t="s">
        <v>2380</v>
      </c>
      <c r="AM401" s="29">
        <v>2</v>
      </c>
      <c r="AN401" s="20" t="s">
        <v>2380</v>
      </c>
      <c r="AO401" s="20" t="str">
        <f t="shared" si="123"/>
        <v>OVER WEIGHT</v>
      </c>
      <c r="AP401" s="20" t="str">
        <f t="shared" si="124"/>
        <v>diabeties</v>
      </c>
      <c r="AS401" t="s">
        <v>426</v>
      </c>
      <c r="AT401">
        <v>2003</v>
      </c>
      <c r="AU401" s="28" t="s">
        <v>10</v>
      </c>
      <c r="AV401">
        <v>10</v>
      </c>
      <c r="AW401">
        <v>0</v>
      </c>
      <c r="AX401" s="38">
        <v>3688.35</v>
      </c>
      <c r="AY401" t="s">
        <v>11</v>
      </c>
      <c r="AZ401" t="s">
        <v>11</v>
      </c>
      <c r="BA401" t="s">
        <v>300</v>
      </c>
      <c r="BB401" s="35">
        <f>DATE(AT401,MATCH(AU401,{"Jan","Feb","Mar","Apr","May","Jun","Jul","Aug","Sep","Oct","Nov","Dec"}, 0),AV401)</f>
        <v>37812</v>
      </c>
      <c r="BC401" s="20">
        <f t="shared" si="125"/>
        <v>19</v>
      </c>
    </row>
    <row r="402" spans="2:55" ht="15.5" hidden="1" x14ac:dyDescent="0.35">
      <c r="B402" s="1" t="s">
        <v>1975</v>
      </c>
      <c r="C402" t="str">
        <f>VLOOKUP(B402,Z401:AE2736,2,FALSE)</f>
        <v>Fuller,</v>
      </c>
      <c r="D402">
        <f t="shared" si="108"/>
        <v>24.42</v>
      </c>
      <c r="E402">
        <f t="shared" si="109"/>
        <v>11.31</v>
      </c>
      <c r="F402" t="str">
        <f t="shared" si="110"/>
        <v>No</v>
      </c>
      <c r="G402" t="str">
        <f t="shared" si="111"/>
        <v>No</v>
      </c>
      <c r="H402" t="str">
        <f t="shared" si="112"/>
        <v>No</v>
      </c>
      <c r="I402">
        <f t="shared" si="113"/>
        <v>0</v>
      </c>
      <c r="J402" t="str">
        <f t="shared" si="114"/>
        <v>Yes</v>
      </c>
      <c r="K402" t="str">
        <f t="shared" si="115"/>
        <v>Normal weight</v>
      </c>
      <c r="L402" t="str">
        <f t="shared" si="116"/>
        <v>diabeties</v>
      </c>
      <c r="M402" s="34">
        <f t="shared" si="117"/>
        <v>29934</v>
      </c>
      <c r="N402" s="36">
        <f t="shared" si="118"/>
        <v>3688.38</v>
      </c>
      <c r="O402" s="23" t="str">
        <f t="shared" si="119"/>
        <v>tier - 2</v>
      </c>
      <c r="P402" s="34" t="str">
        <f t="shared" si="120"/>
        <v>tier - 2</v>
      </c>
      <c r="Q402" s="34" t="str">
        <f t="shared" si="121"/>
        <v>R1013</v>
      </c>
      <c r="R402" s="23">
        <f t="shared" si="122"/>
        <v>41</v>
      </c>
      <c r="Z402" s="1" t="s">
        <v>1975</v>
      </c>
      <c r="AA402" s="1" t="s">
        <v>5448</v>
      </c>
      <c r="AB402" t="s">
        <v>4743</v>
      </c>
      <c r="AC402" t="s">
        <v>5449</v>
      </c>
      <c r="AG402" t="s">
        <v>1975</v>
      </c>
      <c r="AH402">
        <v>24.42</v>
      </c>
      <c r="AI402">
        <v>11.31</v>
      </c>
      <c r="AJ402" s="20" t="s">
        <v>2380</v>
      </c>
      <c r="AK402" t="s">
        <v>2380</v>
      </c>
      <c r="AL402" t="s">
        <v>2380</v>
      </c>
      <c r="AM402" s="29">
        <v>0</v>
      </c>
      <c r="AN402" s="20" t="s">
        <v>2383</v>
      </c>
      <c r="AO402" s="20" t="str">
        <f t="shared" si="123"/>
        <v>Normal weight</v>
      </c>
      <c r="AP402" s="20" t="str">
        <f t="shared" si="124"/>
        <v>diabeties</v>
      </c>
      <c r="AS402" t="s">
        <v>427</v>
      </c>
      <c r="AT402">
        <v>1981</v>
      </c>
      <c r="AU402" s="28" t="s">
        <v>30</v>
      </c>
      <c r="AV402">
        <v>14</v>
      </c>
      <c r="AW402">
        <v>1</v>
      </c>
      <c r="AX402" s="38">
        <v>3688.38</v>
      </c>
      <c r="AY402" t="s">
        <v>11</v>
      </c>
      <c r="AZ402" t="s">
        <v>11</v>
      </c>
      <c r="BA402" t="s">
        <v>13</v>
      </c>
      <c r="BB402" s="35">
        <f>DATE(AT402,MATCH(AU402,{"Jan","Feb","Mar","Apr","May","Jun","Jul","Aug","Sep","Oct","Nov","Dec"}, 0),AV402)</f>
        <v>29934</v>
      </c>
      <c r="BC402" s="20">
        <f t="shared" si="125"/>
        <v>41</v>
      </c>
    </row>
    <row r="403" spans="2:55" ht="15.5" hidden="1" x14ac:dyDescent="0.35">
      <c r="B403" s="1" t="s">
        <v>1974</v>
      </c>
      <c r="C403" t="str">
        <f>VLOOKUP(B403,Z402:AE2737,2,FALSE)</f>
        <v>Lovisek,</v>
      </c>
      <c r="D403">
        <f t="shared" si="108"/>
        <v>26.695</v>
      </c>
      <c r="E403">
        <f t="shared" si="109"/>
        <v>4.68</v>
      </c>
      <c r="F403" t="str">
        <f t="shared" si="110"/>
        <v>yes</v>
      </c>
      <c r="G403" t="str">
        <f t="shared" si="111"/>
        <v>No</v>
      </c>
      <c r="H403" t="str">
        <f t="shared" si="112"/>
        <v>No</v>
      </c>
      <c r="I403">
        <f t="shared" si="113"/>
        <v>2</v>
      </c>
      <c r="J403" t="str">
        <f t="shared" si="114"/>
        <v>Yes</v>
      </c>
      <c r="K403" t="str">
        <f t="shared" si="115"/>
        <v>OVER WEIGHT</v>
      </c>
      <c r="L403" t="str">
        <f t="shared" si="116"/>
        <v>normal</v>
      </c>
      <c r="M403" s="34">
        <f t="shared" si="117"/>
        <v>34993</v>
      </c>
      <c r="N403" s="36">
        <f t="shared" si="118"/>
        <v>3693.43</v>
      </c>
      <c r="O403" s="23" t="str">
        <f t="shared" si="119"/>
        <v>tier - 2</v>
      </c>
      <c r="P403" s="34" t="str">
        <f t="shared" si="120"/>
        <v>tier - 3</v>
      </c>
      <c r="Q403" s="34" t="str">
        <f t="shared" si="121"/>
        <v>R1011</v>
      </c>
      <c r="R403" s="23">
        <f t="shared" si="122"/>
        <v>27</v>
      </c>
      <c r="Z403" s="1" t="s">
        <v>1974</v>
      </c>
      <c r="AA403" s="1" t="s">
        <v>5450</v>
      </c>
      <c r="AB403" t="s">
        <v>4746</v>
      </c>
      <c r="AC403" t="s">
        <v>5208</v>
      </c>
      <c r="AG403" t="s">
        <v>1974</v>
      </c>
      <c r="AH403">
        <v>26.695</v>
      </c>
      <c r="AI403">
        <v>4.68</v>
      </c>
      <c r="AJ403" s="20" t="s">
        <v>2382</v>
      </c>
      <c r="AK403" t="s">
        <v>2380</v>
      </c>
      <c r="AL403" t="s">
        <v>2380</v>
      </c>
      <c r="AM403" s="29">
        <v>2</v>
      </c>
      <c r="AN403" s="20" t="s">
        <v>2383</v>
      </c>
      <c r="AO403" s="20" t="str">
        <f t="shared" si="123"/>
        <v>OVER WEIGHT</v>
      </c>
      <c r="AP403" s="20" t="str">
        <f t="shared" si="124"/>
        <v>normal</v>
      </c>
      <c r="AS403" t="s">
        <v>428</v>
      </c>
      <c r="AT403">
        <v>1995</v>
      </c>
      <c r="AU403" s="28" t="s">
        <v>37</v>
      </c>
      <c r="AV403">
        <v>21</v>
      </c>
      <c r="AW403">
        <v>2</v>
      </c>
      <c r="AX403" s="38">
        <v>3693.43</v>
      </c>
      <c r="AY403" t="s">
        <v>11</v>
      </c>
      <c r="AZ403" t="s">
        <v>12</v>
      </c>
      <c r="BA403" t="s">
        <v>42</v>
      </c>
      <c r="BB403" s="35">
        <f>DATE(AT403,MATCH(AU403,{"Jan","Feb","Mar","Apr","May","Jun","Jul","Aug","Sep","Oct","Nov","Dec"}, 0),AV403)</f>
        <v>34993</v>
      </c>
      <c r="BC403" s="20">
        <f t="shared" si="125"/>
        <v>27</v>
      </c>
    </row>
    <row r="404" spans="2:55" ht="15.5" x14ac:dyDescent="0.35">
      <c r="B404" s="1" t="s">
        <v>1973</v>
      </c>
      <c r="C404" t="str">
        <f>VLOOKUP(B404,Z403:AE2738,2,FALSE)</f>
        <v>Painter,</v>
      </c>
      <c r="D404">
        <f t="shared" si="108"/>
        <v>27.79</v>
      </c>
      <c r="E404">
        <f t="shared" si="109"/>
        <v>6.05</v>
      </c>
      <c r="F404" t="str">
        <f t="shared" si="110"/>
        <v>yes</v>
      </c>
      <c r="G404" t="str">
        <f t="shared" si="111"/>
        <v>yes</v>
      </c>
      <c r="H404" t="str">
        <f t="shared" si="112"/>
        <v>No</v>
      </c>
      <c r="I404">
        <f t="shared" si="113"/>
        <v>1</v>
      </c>
      <c r="J404" t="str">
        <f t="shared" si="114"/>
        <v>Yes</v>
      </c>
      <c r="K404" t="str">
        <f t="shared" si="115"/>
        <v>OVER WEIGHT</v>
      </c>
      <c r="L404" t="str">
        <f t="shared" si="116"/>
        <v>pre diabeties</v>
      </c>
      <c r="M404" s="34">
        <f t="shared" si="117"/>
        <v>32373</v>
      </c>
      <c r="N404" s="36">
        <f t="shared" si="118"/>
        <v>3699.54</v>
      </c>
      <c r="O404" s="23" t="str">
        <f t="shared" si="119"/>
        <v>tier - 2</v>
      </c>
      <c r="P404" s="34" t="str">
        <f t="shared" si="120"/>
        <v>tier - 3</v>
      </c>
      <c r="Q404" s="34" t="str">
        <f t="shared" si="121"/>
        <v>R1013</v>
      </c>
      <c r="R404" s="23">
        <f t="shared" si="122"/>
        <v>34</v>
      </c>
      <c r="Z404" s="1" t="s">
        <v>1973</v>
      </c>
      <c r="AA404" s="1" t="s">
        <v>5451</v>
      </c>
      <c r="AB404" t="s">
        <v>4743</v>
      </c>
      <c r="AC404" t="s">
        <v>4934</v>
      </c>
      <c r="AG404" t="s">
        <v>1973</v>
      </c>
      <c r="AH404">
        <v>27.79</v>
      </c>
      <c r="AI404">
        <v>6.05</v>
      </c>
      <c r="AJ404" s="20" t="s">
        <v>2382</v>
      </c>
      <c r="AK404" t="s">
        <v>2382</v>
      </c>
      <c r="AL404" t="s">
        <v>2380</v>
      </c>
      <c r="AM404" s="29">
        <v>1</v>
      </c>
      <c r="AN404" s="20" t="s">
        <v>2383</v>
      </c>
      <c r="AO404" s="20" t="str">
        <f t="shared" si="123"/>
        <v>OVER WEIGHT</v>
      </c>
      <c r="AP404" s="20" t="str">
        <f t="shared" si="124"/>
        <v>pre diabeties</v>
      </c>
      <c r="AS404" t="s">
        <v>429</v>
      </c>
      <c r="AT404">
        <v>1988</v>
      </c>
      <c r="AU404" s="28" t="s">
        <v>35</v>
      </c>
      <c r="AV404">
        <v>18</v>
      </c>
      <c r="AW404">
        <v>3</v>
      </c>
      <c r="AX404" s="38">
        <v>3699.54</v>
      </c>
      <c r="AY404" t="s">
        <v>11</v>
      </c>
      <c r="AZ404" t="s">
        <v>12</v>
      </c>
      <c r="BA404" t="s">
        <v>13</v>
      </c>
      <c r="BB404" s="35">
        <f>DATE(AT404,MATCH(AU404,{"Jan","Feb","Mar","Apr","May","Jun","Jul","Aug","Sep","Oct","Nov","Dec"}, 0),AV404)</f>
        <v>32373</v>
      </c>
      <c r="BC404" s="20">
        <f t="shared" si="125"/>
        <v>34</v>
      </c>
    </row>
    <row r="405" spans="2:55" ht="15.5" hidden="1" x14ac:dyDescent="0.35">
      <c r="B405" s="1" t="s">
        <v>1972</v>
      </c>
      <c r="C405" t="str">
        <f>VLOOKUP(B405,Z404:AE2739,2,FALSE)</f>
        <v>Edwards,</v>
      </c>
      <c r="D405">
        <f t="shared" si="108"/>
        <v>32.68</v>
      </c>
      <c r="E405">
        <f t="shared" si="109"/>
        <v>4.68</v>
      </c>
      <c r="F405" t="str">
        <f t="shared" si="110"/>
        <v>yes</v>
      </c>
      <c r="G405" t="str">
        <f t="shared" si="111"/>
        <v>No</v>
      </c>
      <c r="H405" t="str">
        <f t="shared" si="112"/>
        <v>No</v>
      </c>
      <c r="I405">
        <f t="shared" si="113"/>
        <v>0</v>
      </c>
      <c r="J405" t="str">
        <f t="shared" si="114"/>
        <v>No</v>
      </c>
      <c r="K405" t="str">
        <f t="shared" si="115"/>
        <v>OBESITY</v>
      </c>
      <c r="L405" t="str">
        <f t="shared" si="116"/>
        <v>normal</v>
      </c>
      <c r="M405" s="34">
        <f t="shared" si="117"/>
        <v>32844</v>
      </c>
      <c r="N405" s="36">
        <f t="shared" si="118"/>
        <v>3704.35</v>
      </c>
      <c r="O405" s="23" t="str">
        <f t="shared" si="119"/>
        <v>tier - 2</v>
      </c>
      <c r="P405" s="34" t="str">
        <f t="shared" si="120"/>
        <v>tier - 2</v>
      </c>
      <c r="Q405" s="34" t="str">
        <f t="shared" si="121"/>
        <v>R1013</v>
      </c>
      <c r="R405" s="23">
        <f t="shared" si="122"/>
        <v>33</v>
      </c>
      <c r="Z405" s="1" t="s">
        <v>1972</v>
      </c>
      <c r="AA405" s="1" t="s">
        <v>5452</v>
      </c>
      <c r="AB405" t="s">
        <v>4743</v>
      </c>
      <c r="AC405" t="s">
        <v>5006</v>
      </c>
      <c r="AD405" t="s">
        <v>4780</v>
      </c>
      <c r="AG405" t="s">
        <v>1972</v>
      </c>
      <c r="AH405">
        <v>32.68</v>
      </c>
      <c r="AI405">
        <v>4.68</v>
      </c>
      <c r="AJ405" s="20" t="s">
        <v>2382</v>
      </c>
      <c r="AK405" t="s">
        <v>2380</v>
      </c>
      <c r="AL405" t="s">
        <v>2380</v>
      </c>
      <c r="AM405" s="29">
        <v>0</v>
      </c>
      <c r="AN405" s="20" t="s">
        <v>2380</v>
      </c>
      <c r="AO405" s="20" t="str">
        <f t="shared" si="123"/>
        <v>OBESITY</v>
      </c>
      <c r="AP405" s="20" t="str">
        <f t="shared" si="124"/>
        <v>normal</v>
      </c>
      <c r="AS405" t="s">
        <v>430</v>
      </c>
      <c r="AT405">
        <v>1989</v>
      </c>
      <c r="AU405" s="28" t="s">
        <v>30</v>
      </c>
      <c r="AV405">
        <v>2</v>
      </c>
      <c r="AW405">
        <v>0</v>
      </c>
      <c r="AX405" s="38">
        <v>3704.35</v>
      </c>
      <c r="AY405" t="s">
        <v>11</v>
      </c>
      <c r="AZ405" t="s">
        <v>11</v>
      </c>
      <c r="BA405" t="s">
        <v>13</v>
      </c>
      <c r="BB405" s="35">
        <f>DATE(AT405,MATCH(AU405,{"Jan","Feb","Mar","Apr","May","Jun","Jul","Aug","Sep","Oct","Nov","Dec"}, 0),AV405)</f>
        <v>32844</v>
      </c>
      <c r="BC405" s="20">
        <f t="shared" si="125"/>
        <v>33</v>
      </c>
    </row>
    <row r="406" spans="2:55" ht="15.5" hidden="1" x14ac:dyDescent="0.35">
      <c r="B406" s="1" t="s">
        <v>1971</v>
      </c>
      <c r="C406" t="str">
        <f>VLOOKUP(B406,Z405:AE2740,2,FALSE)</f>
        <v>Liebl,</v>
      </c>
      <c r="D406">
        <f t="shared" si="108"/>
        <v>26.4</v>
      </c>
      <c r="E406">
        <f t="shared" si="109"/>
        <v>9.5</v>
      </c>
      <c r="F406" t="str">
        <f t="shared" si="110"/>
        <v>yes</v>
      </c>
      <c r="G406" t="str">
        <f t="shared" si="111"/>
        <v>No</v>
      </c>
      <c r="H406" t="str">
        <f t="shared" si="112"/>
        <v>No</v>
      </c>
      <c r="I406">
        <f t="shared" si="113"/>
        <v>2</v>
      </c>
      <c r="J406" t="str">
        <f t="shared" si="114"/>
        <v>No</v>
      </c>
      <c r="K406" t="str">
        <f t="shared" si="115"/>
        <v>OVER WEIGHT</v>
      </c>
      <c r="L406" t="str">
        <f t="shared" si="116"/>
        <v>diabeties</v>
      </c>
      <c r="M406" s="34">
        <f t="shared" si="117"/>
        <v>38296</v>
      </c>
      <c r="N406" s="36">
        <f t="shared" si="118"/>
        <v>3722.23</v>
      </c>
      <c r="O406" s="23" t="str">
        <f t="shared" si="119"/>
        <v>tier - 2</v>
      </c>
      <c r="P406" s="34" t="str">
        <f t="shared" si="120"/>
        <v>tier - 2</v>
      </c>
      <c r="Q406" s="34" t="str">
        <f t="shared" si="121"/>
        <v>R1025</v>
      </c>
      <c r="R406" s="23">
        <f t="shared" si="122"/>
        <v>18</v>
      </c>
      <c r="Z406" s="1" t="s">
        <v>1971</v>
      </c>
      <c r="AA406" s="1" t="s">
        <v>5453</v>
      </c>
      <c r="AB406" t="s">
        <v>4746</v>
      </c>
      <c r="AC406" t="s">
        <v>5454</v>
      </c>
      <c r="AG406" t="s">
        <v>1971</v>
      </c>
      <c r="AH406">
        <v>26.4</v>
      </c>
      <c r="AI406">
        <v>9.5</v>
      </c>
      <c r="AJ406" s="20" t="s">
        <v>2382</v>
      </c>
      <c r="AK406" t="s">
        <v>2380</v>
      </c>
      <c r="AL406" t="s">
        <v>2380</v>
      </c>
      <c r="AM406" s="29">
        <v>2</v>
      </c>
      <c r="AN406" s="20" t="s">
        <v>2380</v>
      </c>
      <c r="AO406" s="20" t="str">
        <f t="shared" si="123"/>
        <v>OVER WEIGHT</v>
      </c>
      <c r="AP406" s="20" t="str">
        <f t="shared" si="124"/>
        <v>diabeties</v>
      </c>
      <c r="AS406" t="s">
        <v>431</v>
      </c>
      <c r="AT406">
        <v>2004</v>
      </c>
      <c r="AU406" s="28" t="s">
        <v>15</v>
      </c>
      <c r="AV406">
        <v>5</v>
      </c>
      <c r="AW406">
        <v>0</v>
      </c>
      <c r="AX406" s="38">
        <v>3722.23</v>
      </c>
      <c r="AY406" t="s">
        <v>11</v>
      </c>
      <c r="AZ406" t="s">
        <v>11</v>
      </c>
      <c r="BA406" t="s">
        <v>200</v>
      </c>
      <c r="BB406" s="35">
        <f>DATE(AT406,MATCH(AU406,{"Jan","Feb","Mar","Apr","May","Jun","Jul","Aug","Sep","Oct","Nov","Dec"}, 0),AV406)</f>
        <v>38296</v>
      </c>
      <c r="BC406" s="20">
        <f t="shared" si="125"/>
        <v>18</v>
      </c>
    </row>
    <row r="407" spans="2:55" ht="15.5" hidden="1" x14ac:dyDescent="0.35">
      <c r="B407" s="1" t="s">
        <v>1970</v>
      </c>
      <c r="C407" t="str">
        <f>VLOOKUP(B407,Z406:AE2741,2,FALSE)</f>
        <v>Kasabian-Larson,</v>
      </c>
      <c r="D407">
        <f t="shared" si="108"/>
        <v>23.655000000000001</v>
      </c>
      <c r="E407">
        <f t="shared" si="109"/>
        <v>10.84</v>
      </c>
      <c r="F407" t="str">
        <f t="shared" si="110"/>
        <v>yes</v>
      </c>
      <c r="G407" t="str">
        <f t="shared" si="111"/>
        <v>No</v>
      </c>
      <c r="H407" t="str">
        <f t="shared" si="112"/>
        <v>Yes</v>
      </c>
      <c r="I407">
        <f t="shared" si="113"/>
        <v>1</v>
      </c>
      <c r="J407" t="str">
        <f t="shared" si="114"/>
        <v>Yes</v>
      </c>
      <c r="K407" t="str">
        <f t="shared" si="115"/>
        <v>Normal weight</v>
      </c>
      <c r="L407" t="str">
        <f t="shared" si="116"/>
        <v>diabeties</v>
      </c>
      <c r="M407" s="34">
        <f t="shared" si="117"/>
        <v>31747</v>
      </c>
      <c r="N407" s="36">
        <f t="shared" si="118"/>
        <v>3731.6</v>
      </c>
      <c r="O407" s="23" t="str">
        <f t="shared" si="119"/>
        <v>tier - 2</v>
      </c>
      <c r="P407" s="34" t="str">
        <f t="shared" si="120"/>
        <v>tier - 2</v>
      </c>
      <c r="Q407" s="34" t="str">
        <f t="shared" si="121"/>
        <v>R1013</v>
      </c>
      <c r="R407" s="23">
        <f t="shared" si="122"/>
        <v>36</v>
      </c>
      <c r="Z407" s="1" t="s">
        <v>1970</v>
      </c>
      <c r="AA407" s="1" t="s">
        <v>5455</v>
      </c>
      <c r="AB407" t="s">
        <v>4743</v>
      </c>
      <c r="AC407" t="s">
        <v>5123</v>
      </c>
      <c r="AD407" t="s">
        <v>5148</v>
      </c>
      <c r="AG407" t="s">
        <v>1970</v>
      </c>
      <c r="AH407">
        <v>23.655000000000001</v>
      </c>
      <c r="AI407">
        <v>10.84</v>
      </c>
      <c r="AJ407" s="20" t="s">
        <v>2382</v>
      </c>
      <c r="AK407" t="s">
        <v>2380</v>
      </c>
      <c r="AL407" t="s">
        <v>2383</v>
      </c>
      <c r="AM407" s="29">
        <v>1</v>
      </c>
      <c r="AN407" s="20" t="s">
        <v>2383</v>
      </c>
      <c r="AO407" s="20" t="str">
        <f t="shared" si="123"/>
        <v>Normal weight</v>
      </c>
      <c r="AP407" s="20" t="str">
        <f t="shared" si="124"/>
        <v>diabeties</v>
      </c>
      <c r="AS407" t="s">
        <v>432</v>
      </c>
      <c r="AT407">
        <v>1986</v>
      </c>
      <c r="AU407" s="28" t="s">
        <v>30</v>
      </c>
      <c r="AV407">
        <v>1</v>
      </c>
      <c r="AW407">
        <v>3</v>
      </c>
      <c r="AX407" s="38">
        <v>3731.6</v>
      </c>
      <c r="AY407" t="s">
        <v>11</v>
      </c>
      <c r="AZ407" t="s">
        <v>11</v>
      </c>
      <c r="BA407" t="s">
        <v>13</v>
      </c>
      <c r="BB407" s="35">
        <f>DATE(AT407,MATCH(AU407,{"Jan","Feb","Mar","Apr","May","Jun","Jul","Aug","Sep","Oct","Nov","Dec"}, 0),AV407)</f>
        <v>31747</v>
      </c>
      <c r="BC407" s="20">
        <f t="shared" si="125"/>
        <v>36</v>
      </c>
    </row>
    <row r="408" spans="2:55" ht="15.5" x14ac:dyDescent="0.35">
      <c r="B408" s="1" t="s">
        <v>1969</v>
      </c>
      <c r="C408" t="str">
        <f>VLOOKUP(B408,Z407:AE2742,2,FALSE)</f>
        <v>Creamer,</v>
      </c>
      <c r="D408">
        <f t="shared" si="108"/>
        <v>27.36</v>
      </c>
      <c r="E408">
        <f t="shared" si="109"/>
        <v>5.88</v>
      </c>
      <c r="F408" t="str">
        <f t="shared" si="110"/>
        <v>No</v>
      </c>
      <c r="G408" t="str">
        <f t="shared" si="111"/>
        <v>No</v>
      </c>
      <c r="H408" t="str">
        <f t="shared" si="112"/>
        <v>No</v>
      </c>
      <c r="I408">
        <f t="shared" si="113"/>
        <v>2</v>
      </c>
      <c r="J408" t="str">
        <f t="shared" si="114"/>
        <v>No</v>
      </c>
      <c r="K408" t="str">
        <f t="shared" si="115"/>
        <v>OVER WEIGHT</v>
      </c>
      <c r="L408" t="str">
        <f t="shared" si="116"/>
        <v>pre diabeties</v>
      </c>
      <c r="M408" s="34">
        <f t="shared" si="117"/>
        <v>34568</v>
      </c>
      <c r="N408" s="36">
        <f t="shared" si="118"/>
        <v>3732.63</v>
      </c>
      <c r="O408" s="23" t="str">
        <f t="shared" si="119"/>
        <v>tier - 2</v>
      </c>
      <c r="P408" s="34" t="str">
        <f t="shared" si="120"/>
        <v>tier - 3</v>
      </c>
      <c r="Q408" s="34" t="str">
        <f t="shared" si="121"/>
        <v>R1024</v>
      </c>
      <c r="R408" s="23">
        <f t="shared" si="122"/>
        <v>28</v>
      </c>
      <c r="Z408" s="1" t="s">
        <v>1969</v>
      </c>
      <c r="AA408" s="1" t="s">
        <v>5456</v>
      </c>
      <c r="AB408" t="s">
        <v>4743</v>
      </c>
      <c r="AC408" t="s">
        <v>5457</v>
      </c>
      <c r="AD408" t="s">
        <v>5458</v>
      </c>
      <c r="AG408" t="s">
        <v>1969</v>
      </c>
      <c r="AH408">
        <v>27.36</v>
      </c>
      <c r="AI408">
        <v>5.88</v>
      </c>
      <c r="AJ408" s="20" t="s">
        <v>2380</v>
      </c>
      <c r="AK408" t="s">
        <v>2380</v>
      </c>
      <c r="AL408" t="s">
        <v>2380</v>
      </c>
      <c r="AM408" s="29">
        <v>2</v>
      </c>
      <c r="AN408" s="20" t="s">
        <v>2380</v>
      </c>
      <c r="AO408" s="20" t="str">
        <f t="shared" si="123"/>
        <v>OVER WEIGHT</v>
      </c>
      <c r="AP408" s="20" t="str">
        <f t="shared" si="124"/>
        <v>pre diabeties</v>
      </c>
      <c r="AS408" t="s">
        <v>433</v>
      </c>
      <c r="AT408">
        <v>1994</v>
      </c>
      <c r="AU408" s="28" t="s">
        <v>35</v>
      </c>
      <c r="AV408">
        <v>22</v>
      </c>
      <c r="AW408">
        <v>0</v>
      </c>
      <c r="AX408" s="38">
        <v>3732.63</v>
      </c>
      <c r="AY408" t="s">
        <v>11</v>
      </c>
      <c r="AZ408" t="s">
        <v>12</v>
      </c>
      <c r="BA408" t="s">
        <v>247</v>
      </c>
      <c r="BB408" s="35">
        <f>DATE(AT408,MATCH(AU408,{"Jan","Feb","Mar","Apr","May","Jun","Jul","Aug","Sep","Oct","Nov","Dec"}, 0),AV408)</f>
        <v>34568</v>
      </c>
      <c r="BC408" s="20">
        <f t="shared" si="125"/>
        <v>28</v>
      </c>
    </row>
    <row r="409" spans="2:55" ht="15.5" hidden="1" x14ac:dyDescent="0.35">
      <c r="B409" s="1" t="s">
        <v>1968</v>
      </c>
      <c r="C409" t="str">
        <f>VLOOKUP(B409,Z408:AE2743,2,FALSE)</f>
        <v>Kimbel,</v>
      </c>
      <c r="D409">
        <f t="shared" si="108"/>
        <v>27.82</v>
      </c>
      <c r="E409">
        <f t="shared" si="109"/>
        <v>5.24</v>
      </c>
      <c r="F409" t="str">
        <f t="shared" si="110"/>
        <v>yes</v>
      </c>
      <c r="G409" t="str">
        <f t="shared" si="111"/>
        <v>No</v>
      </c>
      <c r="H409" t="str">
        <f t="shared" si="112"/>
        <v>No</v>
      </c>
      <c r="I409">
        <f t="shared" si="113"/>
        <v>0</v>
      </c>
      <c r="J409" t="str">
        <f t="shared" si="114"/>
        <v>Yes</v>
      </c>
      <c r="K409" t="str">
        <f t="shared" si="115"/>
        <v>OVER WEIGHT</v>
      </c>
      <c r="L409" t="str">
        <f t="shared" si="116"/>
        <v>normal</v>
      </c>
      <c r="M409" s="34">
        <f t="shared" si="117"/>
        <v>34142</v>
      </c>
      <c r="N409" s="36">
        <f t="shared" si="118"/>
        <v>3736.46</v>
      </c>
      <c r="O409" s="23" t="str">
        <f t="shared" si="119"/>
        <v>tier - 2</v>
      </c>
      <c r="P409" s="34" t="str">
        <f t="shared" si="120"/>
        <v>tier - 2</v>
      </c>
      <c r="Q409" s="34" t="str">
        <f t="shared" si="121"/>
        <v>R1012</v>
      </c>
      <c r="R409" s="23">
        <f t="shared" si="122"/>
        <v>29</v>
      </c>
      <c r="Z409" s="1" t="s">
        <v>1968</v>
      </c>
      <c r="AA409" s="1" t="s">
        <v>5459</v>
      </c>
      <c r="AB409" t="s">
        <v>4746</v>
      </c>
      <c r="AC409" t="s">
        <v>5139</v>
      </c>
      <c r="AD409" t="s">
        <v>5049</v>
      </c>
      <c r="AG409" t="s">
        <v>1968</v>
      </c>
      <c r="AH409">
        <v>27.82</v>
      </c>
      <c r="AI409">
        <v>5.24</v>
      </c>
      <c r="AJ409" s="20" t="s">
        <v>2382</v>
      </c>
      <c r="AK409" t="s">
        <v>2380</v>
      </c>
      <c r="AL409" t="s">
        <v>2380</v>
      </c>
      <c r="AM409" s="29">
        <v>0</v>
      </c>
      <c r="AN409" s="20" t="s">
        <v>2383</v>
      </c>
      <c r="AO409" s="20" t="str">
        <f t="shared" si="123"/>
        <v>OVER WEIGHT</v>
      </c>
      <c r="AP409" s="20" t="str">
        <f t="shared" si="124"/>
        <v>normal</v>
      </c>
      <c r="AS409" t="s">
        <v>434</v>
      </c>
      <c r="AT409">
        <v>1993</v>
      </c>
      <c r="AU409" s="28" t="s">
        <v>18</v>
      </c>
      <c r="AV409">
        <v>22</v>
      </c>
      <c r="AW409">
        <v>0</v>
      </c>
      <c r="AX409" s="38">
        <v>3736.46</v>
      </c>
      <c r="AY409" t="s">
        <v>11</v>
      </c>
      <c r="AZ409" t="s">
        <v>11</v>
      </c>
      <c r="BA409" t="s">
        <v>23</v>
      </c>
      <c r="BB409" s="35">
        <f>DATE(AT409,MATCH(AU409,{"Jan","Feb","Mar","Apr","May","Jun","Jul","Aug","Sep","Oct","Nov","Dec"}, 0),AV409)</f>
        <v>34142</v>
      </c>
      <c r="BC409" s="20">
        <f t="shared" si="125"/>
        <v>29</v>
      </c>
    </row>
    <row r="410" spans="2:55" ht="15.5" hidden="1" x14ac:dyDescent="0.35">
      <c r="B410" s="1" t="s">
        <v>1967</v>
      </c>
      <c r="C410" t="str">
        <f>VLOOKUP(B410,Z409:AE2744,2,FALSE)</f>
        <v>Livensparger,</v>
      </c>
      <c r="D410">
        <f t="shared" si="108"/>
        <v>25.46</v>
      </c>
      <c r="E410">
        <f t="shared" si="109"/>
        <v>11.75</v>
      </c>
      <c r="F410" t="str">
        <f t="shared" si="110"/>
        <v>No</v>
      </c>
      <c r="G410" t="str">
        <f t="shared" si="111"/>
        <v>No</v>
      </c>
      <c r="H410" t="str">
        <f t="shared" si="112"/>
        <v>No</v>
      </c>
      <c r="I410">
        <f t="shared" si="113"/>
        <v>0</v>
      </c>
      <c r="J410" t="str">
        <f t="shared" si="114"/>
        <v>No</v>
      </c>
      <c r="K410" t="str">
        <f t="shared" si="115"/>
        <v>OVER WEIGHT</v>
      </c>
      <c r="L410" t="str">
        <f t="shared" si="116"/>
        <v>diabeties</v>
      </c>
      <c r="M410" s="34">
        <f t="shared" si="117"/>
        <v>31664</v>
      </c>
      <c r="N410" s="36">
        <f t="shared" si="118"/>
        <v>3748.56</v>
      </c>
      <c r="O410" s="23" t="str">
        <f t="shared" si="119"/>
        <v>tier - 2</v>
      </c>
      <c r="P410" s="34" t="str">
        <f t="shared" si="120"/>
        <v>tier - 2</v>
      </c>
      <c r="Q410" s="34" t="str">
        <f t="shared" si="121"/>
        <v>R1013</v>
      </c>
      <c r="R410" s="23">
        <f t="shared" si="122"/>
        <v>36</v>
      </c>
      <c r="Z410" s="1" t="s">
        <v>1967</v>
      </c>
      <c r="AA410" s="1" t="s">
        <v>5460</v>
      </c>
      <c r="AB410" t="s">
        <v>4746</v>
      </c>
      <c r="AC410" t="s">
        <v>5461</v>
      </c>
      <c r="AG410" t="s">
        <v>1967</v>
      </c>
      <c r="AH410">
        <v>25.46</v>
      </c>
      <c r="AI410">
        <v>11.75</v>
      </c>
      <c r="AJ410" s="20" t="s">
        <v>2380</v>
      </c>
      <c r="AK410" t="s">
        <v>2380</v>
      </c>
      <c r="AL410" t="s">
        <v>2380</v>
      </c>
      <c r="AM410" s="29">
        <v>0</v>
      </c>
      <c r="AN410" s="20" t="s">
        <v>2380</v>
      </c>
      <c r="AO410" s="20" t="str">
        <f t="shared" si="123"/>
        <v>OVER WEIGHT</v>
      </c>
      <c r="AP410" s="20" t="str">
        <f t="shared" si="124"/>
        <v>diabeties</v>
      </c>
      <c r="AS410" t="s">
        <v>435</v>
      </c>
      <c r="AT410">
        <v>1986</v>
      </c>
      <c r="AU410" s="28" t="s">
        <v>20</v>
      </c>
      <c r="AV410">
        <v>9</v>
      </c>
      <c r="AW410">
        <v>3</v>
      </c>
      <c r="AX410" s="38">
        <v>3748.56</v>
      </c>
      <c r="AY410" t="s">
        <v>11</v>
      </c>
      <c r="AZ410" t="s">
        <v>11</v>
      </c>
      <c r="BA410" t="s">
        <v>13</v>
      </c>
      <c r="BB410" s="35">
        <f>DATE(AT410,MATCH(AU410,{"Jan","Feb","Mar","Apr","May","Jun","Jul","Aug","Sep","Oct","Nov","Dec"}, 0),AV410)</f>
        <v>31664</v>
      </c>
      <c r="BC410" s="20">
        <f t="shared" si="125"/>
        <v>36</v>
      </c>
    </row>
    <row r="411" spans="2:55" ht="15.5" hidden="1" x14ac:dyDescent="0.35">
      <c r="B411" s="1" t="s">
        <v>1966</v>
      </c>
      <c r="C411" t="str">
        <f>VLOOKUP(B411,Z410:AE2745,2,FALSE)</f>
        <v>Grange,</v>
      </c>
      <c r="D411">
        <f t="shared" si="108"/>
        <v>25.1</v>
      </c>
      <c r="E411">
        <f t="shared" si="109"/>
        <v>6.97</v>
      </c>
      <c r="F411" t="str">
        <f t="shared" si="110"/>
        <v>No</v>
      </c>
      <c r="G411" t="str">
        <f t="shared" si="111"/>
        <v>No</v>
      </c>
      <c r="H411" t="str">
        <f t="shared" si="112"/>
        <v>No</v>
      </c>
      <c r="I411">
        <f t="shared" si="113"/>
        <v>0</v>
      </c>
      <c r="J411" t="str">
        <f t="shared" si="114"/>
        <v>Yes</v>
      </c>
      <c r="K411" t="str">
        <f t="shared" si="115"/>
        <v>OVER WEIGHT</v>
      </c>
      <c r="L411" t="str">
        <f t="shared" si="116"/>
        <v>diabeties</v>
      </c>
      <c r="M411" s="34">
        <f t="shared" si="117"/>
        <v>33539</v>
      </c>
      <c r="N411" s="36">
        <f t="shared" si="118"/>
        <v>3756.62</v>
      </c>
      <c r="O411" s="23" t="str">
        <f t="shared" si="119"/>
        <v>tier - 2</v>
      </c>
      <c r="P411" s="34" t="str">
        <f t="shared" si="120"/>
        <v>tier - 2</v>
      </c>
      <c r="Q411" s="34" t="str">
        <f t="shared" si="121"/>
        <v>R1013</v>
      </c>
      <c r="R411" s="23">
        <f t="shared" si="122"/>
        <v>31</v>
      </c>
      <c r="Z411" s="1" t="s">
        <v>1966</v>
      </c>
      <c r="AA411" s="1" t="s">
        <v>5462</v>
      </c>
      <c r="AB411" t="s">
        <v>4746</v>
      </c>
      <c r="AC411" t="s">
        <v>5139</v>
      </c>
      <c r="AD411" t="s">
        <v>4821</v>
      </c>
      <c r="AG411" t="s">
        <v>1966</v>
      </c>
      <c r="AH411">
        <v>25.1</v>
      </c>
      <c r="AI411">
        <v>6.97</v>
      </c>
      <c r="AJ411" s="20" t="s">
        <v>2380</v>
      </c>
      <c r="AK411" t="s">
        <v>2380</v>
      </c>
      <c r="AL411" t="s">
        <v>2380</v>
      </c>
      <c r="AM411" s="29">
        <v>0</v>
      </c>
      <c r="AN411" s="20" t="s">
        <v>2383</v>
      </c>
      <c r="AO411" s="20" t="str">
        <f t="shared" si="123"/>
        <v>OVER WEIGHT</v>
      </c>
      <c r="AP411" s="20" t="str">
        <f t="shared" si="124"/>
        <v>diabeties</v>
      </c>
      <c r="AS411" t="s">
        <v>436</v>
      </c>
      <c r="AT411">
        <v>1991</v>
      </c>
      <c r="AU411" s="28" t="s">
        <v>37</v>
      </c>
      <c r="AV411">
        <v>28</v>
      </c>
      <c r="AW411">
        <v>0</v>
      </c>
      <c r="AX411" s="38">
        <v>3756.62</v>
      </c>
      <c r="AY411" t="s">
        <v>11</v>
      </c>
      <c r="AZ411" t="s">
        <v>11</v>
      </c>
      <c r="BA411" t="s">
        <v>13</v>
      </c>
      <c r="BB411" s="35">
        <f>DATE(AT411,MATCH(AU411,{"Jan","Feb","Mar","Apr","May","Jun","Jul","Aug","Sep","Oct","Nov","Dec"}, 0),AV411)</f>
        <v>33539</v>
      </c>
      <c r="BC411" s="20">
        <f t="shared" si="125"/>
        <v>31</v>
      </c>
    </row>
    <row r="412" spans="2:55" ht="15.5" hidden="1" x14ac:dyDescent="0.35">
      <c r="B412" s="1" t="s">
        <v>1965</v>
      </c>
      <c r="C412" t="str">
        <f>VLOOKUP(B412,Z411:AE2746,2,FALSE)</f>
        <v>Nunlist,</v>
      </c>
      <c r="D412">
        <f t="shared" si="108"/>
        <v>32.11</v>
      </c>
      <c r="E412">
        <f t="shared" si="109"/>
        <v>4.76</v>
      </c>
      <c r="F412" t="str">
        <f t="shared" si="110"/>
        <v>No</v>
      </c>
      <c r="G412" t="str">
        <f t="shared" si="111"/>
        <v>No</v>
      </c>
      <c r="H412" t="str">
        <f t="shared" si="112"/>
        <v>No</v>
      </c>
      <c r="I412">
        <f t="shared" si="113"/>
        <v>2</v>
      </c>
      <c r="J412" t="str">
        <f t="shared" si="114"/>
        <v>No</v>
      </c>
      <c r="K412" t="str">
        <f t="shared" si="115"/>
        <v>OBESITY</v>
      </c>
      <c r="L412" t="str">
        <f t="shared" si="116"/>
        <v>normal</v>
      </c>
      <c r="M412" s="34">
        <f t="shared" si="117"/>
        <v>33475</v>
      </c>
      <c r="N412" s="36">
        <f t="shared" si="118"/>
        <v>3757.84</v>
      </c>
      <c r="O412" s="23" t="str">
        <f t="shared" si="119"/>
        <v>tier - 2</v>
      </c>
      <c r="P412" s="34" t="str">
        <f t="shared" si="120"/>
        <v>tier - 1</v>
      </c>
      <c r="Q412" s="34" t="str">
        <f t="shared" si="121"/>
        <v>R1013</v>
      </c>
      <c r="R412" s="23">
        <f t="shared" si="122"/>
        <v>31</v>
      </c>
      <c r="Z412" s="1" t="s">
        <v>1965</v>
      </c>
      <c r="AA412" s="1" t="s">
        <v>5463</v>
      </c>
      <c r="AB412" t="s">
        <v>4746</v>
      </c>
      <c r="AC412" t="s">
        <v>5464</v>
      </c>
      <c r="AG412" t="s">
        <v>1965</v>
      </c>
      <c r="AH412">
        <v>32.11</v>
      </c>
      <c r="AI412">
        <v>4.76</v>
      </c>
      <c r="AJ412" s="20" t="s">
        <v>2380</v>
      </c>
      <c r="AK412" t="s">
        <v>2380</v>
      </c>
      <c r="AL412" t="s">
        <v>2380</v>
      </c>
      <c r="AM412" s="29">
        <v>2</v>
      </c>
      <c r="AN412" s="20" t="s">
        <v>2380</v>
      </c>
      <c r="AO412" s="20" t="str">
        <f t="shared" si="123"/>
        <v>OBESITY</v>
      </c>
      <c r="AP412" s="20" t="str">
        <f t="shared" si="124"/>
        <v>normal</v>
      </c>
      <c r="AS412" t="s">
        <v>437</v>
      </c>
      <c r="AT412">
        <v>1991</v>
      </c>
      <c r="AU412" s="28" t="s">
        <v>35</v>
      </c>
      <c r="AV412">
        <v>25</v>
      </c>
      <c r="AW412">
        <v>0</v>
      </c>
      <c r="AX412" s="38">
        <v>3757.84</v>
      </c>
      <c r="AY412" t="s">
        <v>11</v>
      </c>
      <c r="AZ412" t="s">
        <v>16</v>
      </c>
      <c r="BA412" t="s">
        <v>13</v>
      </c>
      <c r="BB412" s="35">
        <f>DATE(AT412,MATCH(AU412,{"Jan","Feb","Mar","Apr","May","Jun","Jul","Aug","Sep","Oct","Nov","Dec"}, 0),AV412)</f>
        <v>33475</v>
      </c>
      <c r="BC412" s="20">
        <f t="shared" si="125"/>
        <v>31</v>
      </c>
    </row>
    <row r="413" spans="2:55" ht="15.5" hidden="1" x14ac:dyDescent="0.35">
      <c r="B413" s="1" t="s">
        <v>1964</v>
      </c>
      <c r="C413" t="str">
        <f>VLOOKUP(B413,Z412:AE2747,2,FALSE)</f>
        <v>Cutter,</v>
      </c>
      <c r="D413">
        <f t="shared" si="108"/>
        <v>29.8</v>
      </c>
      <c r="E413">
        <f t="shared" si="109"/>
        <v>8.24</v>
      </c>
      <c r="F413" t="str">
        <f t="shared" si="110"/>
        <v>yes</v>
      </c>
      <c r="G413" t="str">
        <f t="shared" si="111"/>
        <v>No</v>
      </c>
      <c r="H413" t="str">
        <f t="shared" si="112"/>
        <v>No</v>
      </c>
      <c r="I413">
        <f t="shared" si="113"/>
        <v>1</v>
      </c>
      <c r="J413" t="str">
        <f t="shared" si="114"/>
        <v>Yes</v>
      </c>
      <c r="K413" t="str">
        <f t="shared" si="115"/>
        <v>OVER WEIGHT</v>
      </c>
      <c r="L413" t="str">
        <f t="shared" si="116"/>
        <v>diabeties</v>
      </c>
      <c r="M413" s="34">
        <f t="shared" si="117"/>
        <v>33535</v>
      </c>
      <c r="N413" s="36">
        <f t="shared" si="118"/>
        <v>3761.29</v>
      </c>
      <c r="O413" s="23" t="str">
        <f t="shared" si="119"/>
        <v>tier - 2</v>
      </c>
      <c r="P413" s="34" t="str">
        <f t="shared" si="120"/>
        <v>tier - 3</v>
      </c>
      <c r="Q413" s="34" t="str">
        <f t="shared" si="121"/>
        <v>R1011</v>
      </c>
      <c r="R413" s="23">
        <f t="shared" si="122"/>
        <v>31</v>
      </c>
      <c r="Z413" s="1" t="s">
        <v>1964</v>
      </c>
      <c r="AA413" s="1" t="s">
        <v>5465</v>
      </c>
      <c r="AB413" t="s">
        <v>4746</v>
      </c>
      <c r="AC413" t="s">
        <v>4763</v>
      </c>
      <c r="AD413" t="s">
        <v>4821</v>
      </c>
      <c r="AG413" t="s">
        <v>1964</v>
      </c>
      <c r="AH413">
        <v>29.8</v>
      </c>
      <c r="AI413">
        <v>8.24</v>
      </c>
      <c r="AJ413" s="20" t="s">
        <v>2382</v>
      </c>
      <c r="AK413" t="s">
        <v>2380</v>
      </c>
      <c r="AL413" t="s">
        <v>2380</v>
      </c>
      <c r="AM413" s="29">
        <v>1</v>
      </c>
      <c r="AN413" s="20" t="s">
        <v>2383</v>
      </c>
      <c r="AO413" s="20" t="str">
        <f t="shared" si="123"/>
        <v>OVER WEIGHT</v>
      </c>
      <c r="AP413" s="20" t="str">
        <f t="shared" si="124"/>
        <v>diabeties</v>
      </c>
      <c r="AS413" t="s">
        <v>438</v>
      </c>
      <c r="AT413">
        <v>1991</v>
      </c>
      <c r="AU413" s="28" t="s">
        <v>37</v>
      </c>
      <c r="AV413">
        <v>24</v>
      </c>
      <c r="AW413">
        <v>0</v>
      </c>
      <c r="AX413" s="38">
        <v>3761.29</v>
      </c>
      <c r="AY413" t="s">
        <v>11</v>
      </c>
      <c r="AZ413" t="s">
        <v>12</v>
      </c>
      <c r="BA413" t="s">
        <v>42</v>
      </c>
      <c r="BB413" s="35">
        <f>DATE(AT413,MATCH(AU413,{"Jan","Feb","Mar","Apr","May","Jun","Jul","Aug","Sep","Oct","Nov","Dec"}, 0),AV413)</f>
        <v>33535</v>
      </c>
      <c r="BC413" s="20">
        <f t="shared" si="125"/>
        <v>31</v>
      </c>
    </row>
    <row r="414" spans="2:55" ht="15.5" hidden="1" x14ac:dyDescent="0.35">
      <c r="B414" s="1" t="s">
        <v>1963</v>
      </c>
      <c r="C414" t="str">
        <f>VLOOKUP(B414,Z413:AE2748,2,FALSE)</f>
        <v>Martin,</v>
      </c>
      <c r="D414">
        <f t="shared" si="108"/>
        <v>24.01</v>
      </c>
      <c r="E414">
        <f t="shared" si="109"/>
        <v>4.76</v>
      </c>
      <c r="F414" t="str">
        <f t="shared" si="110"/>
        <v>No</v>
      </c>
      <c r="G414" t="str">
        <f t="shared" si="111"/>
        <v>No</v>
      </c>
      <c r="H414" t="str">
        <f t="shared" si="112"/>
        <v>No</v>
      </c>
      <c r="I414">
        <f t="shared" si="113"/>
        <v>1</v>
      </c>
      <c r="J414" t="str">
        <f t="shared" si="114"/>
        <v>Yes</v>
      </c>
      <c r="K414" t="str">
        <f t="shared" si="115"/>
        <v>Normal weight</v>
      </c>
      <c r="L414" t="str">
        <f t="shared" si="116"/>
        <v>normal</v>
      </c>
      <c r="M414" s="34">
        <f t="shared" si="117"/>
        <v>34659</v>
      </c>
      <c r="N414" s="36">
        <f t="shared" si="118"/>
        <v>3766.88</v>
      </c>
      <c r="O414" s="23" t="str">
        <f t="shared" si="119"/>
        <v>tier - 2</v>
      </c>
      <c r="P414" s="34" t="str">
        <f t="shared" si="120"/>
        <v>tier - 1</v>
      </c>
      <c r="Q414" s="34" t="str">
        <f t="shared" si="121"/>
        <v>R1013</v>
      </c>
      <c r="R414" s="23">
        <f t="shared" si="122"/>
        <v>28</v>
      </c>
      <c r="Z414" s="1" t="s">
        <v>1963</v>
      </c>
      <c r="AA414" s="1" t="s">
        <v>5466</v>
      </c>
      <c r="AB414" t="s">
        <v>4746</v>
      </c>
      <c r="AC414" t="s">
        <v>4859</v>
      </c>
      <c r="AD414" t="s">
        <v>4821</v>
      </c>
      <c r="AG414" t="s">
        <v>1963</v>
      </c>
      <c r="AH414">
        <v>24.01</v>
      </c>
      <c r="AI414">
        <v>4.76</v>
      </c>
      <c r="AJ414" s="20" t="s">
        <v>2380</v>
      </c>
      <c r="AK414" t="s">
        <v>2380</v>
      </c>
      <c r="AL414" t="s">
        <v>2380</v>
      </c>
      <c r="AM414" s="29">
        <v>1</v>
      </c>
      <c r="AN414" s="20" t="s">
        <v>2383</v>
      </c>
      <c r="AO414" s="20" t="str">
        <f t="shared" si="123"/>
        <v>Normal weight</v>
      </c>
      <c r="AP414" s="20" t="str">
        <f t="shared" si="124"/>
        <v>normal</v>
      </c>
      <c r="AS414" t="s">
        <v>439</v>
      </c>
      <c r="AT414">
        <v>1994</v>
      </c>
      <c r="AU414" s="28" t="s">
        <v>15</v>
      </c>
      <c r="AV414">
        <v>21</v>
      </c>
      <c r="AW414">
        <v>1</v>
      </c>
      <c r="AX414" s="38">
        <v>3766.88</v>
      </c>
      <c r="AY414" t="s">
        <v>11</v>
      </c>
      <c r="AZ414" t="s">
        <v>16</v>
      </c>
      <c r="BA414" t="s">
        <v>13</v>
      </c>
      <c r="BB414" s="35">
        <f>DATE(AT414,MATCH(AU414,{"Jan","Feb","Mar","Apr","May","Jun","Jul","Aug","Sep","Oct","Nov","Dec"}, 0),AV414)</f>
        <v>34659</v>
      </c>
      <c r="BC414" s="20">
        <f t="shared" si="125"/>
        <v>28</v>
      </c>
    </row>
    <row r="415" spans="2:55" ht="15.5" hidden="1" x14ac:dyDescent="0.35">
      <c r="B415" s="1" t="s">
        <v>1962</v>
      </c>
      <c r="C415" t="str">
        <f>VLOOKUP(B415,Z414:AE2749,2,FALSE)</f>
        <v>Cooney,</v>
      </c>
      <c r="D415">
        <f t="shared" si="108"/>
        <v>23.21</v>
      </c>
      <c r="E415">
        <f t="shared" si="109"/>
        <v>6.03</v>
      </c>
      <c r="F415" t="str">
        <f t="shared" si="110"/>
        <v>No</v>
      </c>
      <c r="G415" t="str">
        <f t="shared" si="111"/>
        <v>No</v>
      </c>
      <c r="H415" t="str">
        <f t="shared" si="112"/>
        <v>No</v>
      </c>
      <c r="I415">
        <f t="shared" si="113"/>
        <v>1</v>
      </c>
      <c r="J415" t="str">
        <f t="shared" si="114"/>
        <v>No</v>
      </c>
      <c r="K415" t="str">
        <f t="shared" si="115"/>
        <v>Normal weight</v>
      </c>
      <c r="L415" t="str">
        <f t="shared" si="116"/>
        <v>pre diabeties</v>
      </c>
      <c r="M415" s="34">
        <f t="shared" si="117"/>
        <v>32074</v>
      </c>
      <c r="N415" s="36">
        <f t="shared" si="118"/>
        <v>3773.23</v>
      </c>
      <c r="O415" s="23" t="str">
        <f t="shared" si="119"/>
        <v>tier - 2</v>
      </c>
      <c r="P415" s="34" t="str">
        <f t="shared" si="120"/>
        <v>tier - 3</v>
      </c>
      <c r="Q415" s="34" t="str">
        <f t="shared" si="121"/>
        <v>R1013</v>
      </c>
      <c r="R415" s="23">
        <f t="shared" si="122"/>
        <v>35</v>
      </c>
      <c r="Z415" s="1" t="s">
        <v>1962</v>
      </c>
      <c r="AA415" s="1" t="s">
        <v>5467</v>
      </c>
      <c r="AB415" t="s">
        <v>4743</v>
      </c>
      <c r="AC415" t="s">
        <v>4853</v>
      </c>
      <c r="AG415" t="s">
        <v>1962</v>
      </c>
      <c r="AH415">
        <v>23.21</v>
      </c>
      <c r="AI415">
        <v>6.03</v>
      </c>
      <c r="AJ415" s="20" t="s">
        <v>2380</v>
      </c>
      <c r="AK415" t="s">
        <v>2380</v>
      </c>
      <c r="AL415" t="s">
        <v>2380</v>
      </c>
      <c r="AM415" s="29">
        <v>1</v>
      </c>
      <c r="AN415" s="20" t="s">
        <v>2380</v>
      </c>
      <c r="AO415" s="20" t="str">
        <f t="shared" si="123"/>
        <v>Normal weight</v>
      </c>
      <c r="AP415" s="20" t="str">
        <f t="shared" si="124"/>
        <v>pre diabeties</v>
      </c>
      <c r="AS415" t="s">
        <v>440</v>
      </c>
      <c r="AT415">
        <v>1987</v>
      </c>
      <c r="AU415" s="28" t="s">
        <v>37</v>
      </c>
      <c r="AV415">
        <v>24</v>
      </c>
      <c r="AW415">
        <v>3</v>
      </c>
      <c r="AX415" s="38">
        <v>3773.23</v>
      </c>
      <c r="AY415" t="s">
        <v>11</v>
      </c>
      <c r="AZ415" t="s">
        <v>12</v>
      </c>
      <c r="BA415" t="s">
        <v>13</v>
      </c>
      <c r="BB415" s="35">
        <f>DATE(AT415,MATCH(AU415,{"Jan","Feb","Mar","Apr","May","Jun","Jul","Aug","Sep","Oct","Nov","Dec"}, 0),AV415)</f>
        <v>32074</v>
      </c>
      <c r="BC415" s="20">
        <f t="shared" si="125"/>
        <v>35</v>
      </c>
    </row>
    <row r="416" spans="2:55" ht="15.5" hidden="1" x14ac:dyDescent="0.35">
      <c r="B416" s="1" t="s">
        <v>1961</v>
      </c>
      <c r="C416" t="str">
        <f>VLOOKUP(B416,Z415:AE2750,2,FALSE)</f>
        <v>Bier,</v>
      </c>
      <c r="D416">
        <f t="shared" si="108"/>
        <v>21.2</v>
      </c>
      <c r="E416">
        <f t="shared" si="109"/>
        <v>4.07</v>
      </c>
      <c r="F416" t="str">
        <f t="shared" si="110"/>
        <v>yes</v>
      </c>
      <c r="G416" t="str">
        <f t="shared" si="111"/>
        <v>No</v>
      </c>
      <c r="H416" t="str">
        <f t="shared" si="112"/>
        <v>No</v>
      </c>
      <c r="I416">
        <f t="shared" si="113"/>
        <v>1</v>
      </c>
      <c r="J416" t="str">
        <f t="shared" si="114"/>
        <v>Yes</v>
      </c>
      <c r="K416" t="str">
        <f t="shared" si="115"/>
        <v>Normal weight</v>
      </c>
      <c r="L416" t="str">
        <f t="shared" si="116"/>
        <v>normal</v>
      </c>
      <c r="M416" s="34">
        <f t="shared" si="117"/>
        <v>29933</v>
      </c>
      <c r="N416" s="36">
        <f t="shared" si="118"/>
        <v>3785.77</v>
      </c>
      <c r="O416" s="23" t="str">
        <f t="shared" si="119"/>
        <v>tier - 2</v>
      </c>
      <c r="P416" s="34" t="str">
        <f t="shared" si="120"/>
        <v>tier - 1</v>
      </c>
      <c r="Q416" s="34" t="str">
        <f t="shared" si="121"/>
        <v>R1013</v>
      </c>
      <c r="R416" s="23">
        <f t="shared" si="122"/>
        <v>41</v>
      </c>
      <c r="Z416" s="1" t="s">
        <v>1961</v>
      </c>
      <c r="AA416" s="1" t="s">
        <v>5468</v>
      </c>
      <c r="AB416" t="s">
        <v>4743</v>
      </c>
      <c r="AC416" t="s">
        <v>5469</v>
      </c>
      <c r="AG416" t="s">
        <v>1961</v>
      </c>
      <c r="AH416">
        <v>21.2</v>
      </c>
      <c r="AI416">
        <v>4.07</v>
      </c>
      <c r="AJ416" s="20" t="s">
        <v>2382</v>
      </c>
      <c r="AK416" t="s">
        <v>2380</v>
      </c>
      <c r="AL416" t="s">
        <v>2380</v>
      </c>
      <c r="AM416" s="29">
        <v>1</v>
      </c>
      <c r="AN416" s="20" t="s">
        <v>2383</v>
      </c>
      <c r="AO416" s="20" t="str">
        <f t="shared" si="123"/>
        <v>Normal weight</v>
      </c>
      <c r="AP416" s="20" t="str">
        <f t="shared" si="124"/>
        <v>normal</v>
      </c>
      <c r="AS416" t="s">
        <v>441</v>
      </c>
      <c r="AT416">
        <v>1981</v>
      </c>
      <c r="AU416" s="28" t="s">
        <v>30</v>
      </c>
      <c r="AV416">
        <v>13</v>
      </c>
      <c r="AW416">
        <v>1</v>
      </c>
      <c r="AX416" s="38">
        <v>3785.77</v>
      </c>
      <c r="AY416" t="s">
        <v>11</v>
      </c>
      <c r="AZ416" t="s">
        <v>16</v>
      </c>
      <c r="BA416" t="s">
        <v>13</v>
      </c>
      <c r="BB416" s="35">
        <f>DATE(AT416,MATCH(AU416,{"Jan","Feb","Mar","Apr","May","Jun","Jul","Aug","Sep","Oct","Nov","Dec"}, 0),AV416)</f>
        <v>29933</v>
      </c>
      <c r="BC416" s="20">
        <f t="shared" si="125"/>
        <v>41</v>
      </c>
    </row>
    <row r="417" spans="2:55" ht="15.5" hidden="1" x14ac:dyDescent="0.35">
      <c r="B417" s="1" t="s">
        <v>1960</v>
      </c>
      <c r="C417" t="str">
        <f>VLOOKUP(B417,Z416:AE2751,2,FALSE)</f>
        <v>Muskopf,</v>
      </c>
      <c r="D417">
        <f t="shared" si="108"/>
        <v>28.215</v>
      </c>
      <c r="E417">
        <f t="shared" si="109"/>
        <v>8.26</v>
      </c>
      <c r="F417" t="str">
        <f t="shared" si="110"/>
        <v>yes</v>
      </c>
      <c r="G417" t="str">
        <f t="shared" si="111"/>
        <v>No</v>
      </c>
      <c r="H417" t="str">
        <f t="shared" si="112"/>
        <v>No</v>
      </c>
      <c r="I417">
        <f t="shared" si="113"/>
        <v>1</v>
      </c>
      <c r="J417" t="str">
        <f t="shared" si="114"/>
        <v>Yes</v>
      </c>
      <c r="K417" t="str">
        <f t="shared" si="115"/>
        <v>OVER WEIGHT</v>
      </c>
      <c r="L417" t="str">
        <f t="shared" si="116"/>
        <v>diabeties</v>
      </c>
      <c r="M417" s="34">
        <f t="shared" si="117"/>
        <v>32383</v>
      </c>
      <c r="N417" s="36">
        <f t="shared" si="118"/>
        <v>3793.55</v>
      </c>
      <c r="O417" s="23" t="str">
        <f t="shared" si="119"/>
        <v>tier - 2</v>
      </c>
      <c r="P417" s="34" t="str">
        <f t="shared" si="120"/>
        <v>tier - 3</v>
      </c>
      <c r="Q417" s="34" t="str">
        <f t="shared" si="121"/>
        <v>R1013</v>
      </c>
      <c r="R417" s="23">
        <f t="shared" si="122"/>
        <v>34</v>
      </c>
      <c r="Z417" s="1" t="s">
        <v>1960</v>
      </c>
      <c r="AA417" s="1" t="s">
        <v>5470</v>
      </c>
      <c r="AB417" t="s">
        <v>4746</v>
      </c>
      <c r="AC417" t="s">
        <v>5139</v>
      </c>
      <c r="AG417" t="s">
        <v>1960</v>
      </c>
      <c r="AH417">
        <v>28.215</v>
      </c>
      <c r="AI417">
        <v>8.26</v>
      </c>
      <c r="AJ417" s="20" t="s">
        <v>2382</v>
      </c>
      <c r="AK417" t="s">
        <v>2380</v>
      </c>
      <c r="AL417" t="s">
        <v>2380</v>
      </c>
      <c r="AM417" s="29">
        <v>1</v>
      </c>
      <c r="AN417" s="20" t="s">
        <v>2383</v>
      </c>
      <c r="AO417" s="20" t="str">
        <f t="shared" si="123"/>
        <v>OVER WEIGHT</v>
      </c>
      <c r="AP417" s="20" t="str">
        <f t="shared" si="124"/>
        <v>diabeties</v>
      </c>
      <c r="AS417" t="s">
        <v>442</v>
      </c>
      <c r="AT417">
        <v>1988</v>
      </c>
      <c r="AU417" s="28" t="s">
        <v>35</v>
      </c>
      <c r="AV417">
        <v>28</v>
      </c>
      <c r="AW417">
        <v>3</v>
      </c>
      <c r="AX417" s="38">
        <v>3793.55</v>
      </c>
      <c r="AY417" t="s">
        <v>11</v>
      </c>
      <c r="AZ417" t="s">
        <v>12</v>
      </c>
      <c r="BA417" t="s">
        <v>13</v>
      </c>
      <c r="BB417" s="35">
        <f>DATE(AT417,MATCH(AU417,{"Jan","Feb","Mar","Apr","May","Jun","Jul","Aug","Sep","Oct","Nov","Dec"}, 0),AV417)</f>
        <v>32383</v>
      </c>
      <c r="BC417" s="20">
        <f t="shared" si="125"/>
        <v>34</v>
      </c>
    </row>
    <row r="418" spans="2:55" ht="15.5" hidden="1" x14ac:dyDescent="0.35">
      <c r="B418" s="1" t="s">
        <v>1959</v>
      </c>
      <c r="C418" t="str">
        <f>VLOOKUP(B418,Z417:AE2752,2,FALSE)</f>
        <v>Sirak,</v>
      </c>
      <c r="D418">
        <f t="shared" si="108"/>
        <v>38.094999999999999</v>
      </c>
      <c r="E418">
        <f t="shared" si="109"/>
        <v>4.76</v>
      </c>
      <c r="F418" t="str">
        <f t="shared" si="110"/>
        <v>No</v>
      </c>
      <c r="G418" t="str">
        <f t="shared" si="111"/>
        <v>No</v>
      </c>
      <c r="H418" t="str">
        <f t="shared" si="112"/>
        <v>No</v>
      </c>
      <c r="I418">
        <f t="shared" si="113"/>
        <v>1</v>
      </c>
      <c r="J418" t="str">
        <f t="shared" si="114"/>
        <v>No</v>
      </c>
      <c r="K418" t="str">
        <f t="shared" si="115"/>
        <v>OBESITY</v>
      </c>
      <c r="L418" t="str">
        <f t="shared" si="116"/>
        <v>normal</v>
      </c>
      <c r="M418" s="34">
        <f t="shared" si="117"/>
        <v>36335</v>
      </c>
      <c r="N418" s="36">
        <f t="shared" si="118"/>
        <v>3796.36</v>
      </c>
      <c r="O418" s="23" t="str">
        <f t="shared" si="119"/>
        <v>tier - 2</v>
      </c>
      <c r="P418" s="34" t="str">
        <f t="shared" si="120"/>
        <v>tier - 3</v>
      </c>
      <c r="Q418" s="34" t="str">
        <f t="shared" si="121"/>
        <v>R1012</v>
      </c>
      <c r="R418" s="23">
        <f t="shared" si="122"/>
        <v>23</v>
      </c>
      <c r="Z418" s="1" t="s">
        <v>1959</v>
      </c>
      <c r="AA418" s="1" t="s">
        <v>5471</v>
      </c>
      <c r="AB418" t="s">
        <v>4743</v>
      </c>
      <c r="AC418" t="s">
        <v>5472</v>
      </c>
      <c r="AD418" t="s">
        <v>4910</v>
      </c>
      <c r="AG418" t="s">
        <v>1959</v>
      </c>
      <c r="AH418">
        <v>38.094999999999999</v>
      </c>
      <c r="AI418">
        <v>4.76</v>
      </c>
      <c r="AJ418" s="20" t="s">
        <v>2380</v>
      </c>
      <c r="AK418" t="s">
        <v>2380</v>
      </c>
      <c r="AL418" t="s">
        <v>2380</v>
      </c>
      <c r="AM418" s="29">
        <v>1</v>
      </c>
      <c r="AN418" s="20" t="s">
        <v>2380</v>
      </c>
      <c r="AO418" s="20" t="str">
        <f t="shared" si="123"/>
        <v>OBESITY</v>
      </c>
      <c r="AP418" s="20" t="str">
        <f t="shared" si="124"/>
        <v>normal</v>
      </c>
      <c r="AS418" t="s">
        <v>443</v>
      </c>
      <c r="AT418">
        <v>1999</v>
      </c>
      <c r="AU418" s="28" t="s">
        <v>18</v>
      </c>
      <c r="AV418">
        <v>24</v>
      </c>
      <c r="AW418">
        <v>0</v>
      </c>
      <c r="AX418" s="38">
        <v>3796.36</v>
      </c>
      <c r="AY418" t="s">
        <v>11</v>
      </c>
      <c r="AZ418" t="s">
        <v>12</v>
      </c>
      <c r="BA418" t="s">
        <v>23</v>
      </c>
      <c r="BB418" s="35">
        <f>DATE(AT418,MATCH(AU418,{"Jan","Feb","Mar","Apr","May","Jun","Jul","Aug","Sep","Oct","Nov","Dec"}, 0),AV418)</f>
        <v>36335</v>
      </c>
      <c r="BC418" s="20">
        <f t="shared" si="125"/>
        <v>23</v>
      </c>
    </row>
    <row r="419" spans="2:55" ht="15.5" hidden="1" x14ac:dyDescent="0.35">
      <c r="B419" s="1" t="s">
        <v>1958</v>
      </c>
      <c r="C419" t="str">
        <f>VLOOKUP(B419,Z418:AE2753,2,FALSE)</f>
        <v>Nelsen,</v>
      </c>
      <c r="D419">
        <f t="shared" si="108"/>
        <v>22.61</v>
      </c>
      <c r="E419">
        <f t="shared" si="109"/>
        <v>6.13</v>
      </c>
      <c r="F419" t="str">
        <f t="shared" si="110"/>
        <v>yes</v>
      </c>
      <c r="G419" t="str">
        <f t="shared" si="111"/>
        <v>No</v>
      </c>
      <c r="H419" t="str">
        <f t="shared" si="112"/>
        <v>Yes</v>
      </c>
      <c r="I419">
        <f t="shared" si="113"/>
        <v>1</v>
      </c>
      <c r="J419" t="str">
        <f t="shared" si="114"/>
        <v>Yes</v>
      </c>
      <c r="K419" t="str">
        <f t="shared" si="115"/>
        <v>Normal weight</v>
      </c>
      <c r="L419" t="str">
        <f t="shared" si="116"/>
        <v>pre diabeties</v>
      </c>
      <c r="M419" s="34">
        <f t="shared" si="117"/>
        <v>29858</v>
      </c>
      <c r="N419" s="36">
        <f t="shared" si="118"/>
        <v>3797.2</v>
      </c>
      <c r="O419" s="23" t="str">
        <f t="shared" si="119"/>
        <v>tier - 2</v>
      </c>
      <c r="P419" s="34" t="str">
        <f t="shared" si="120"/>
        <v>tier - 3</v>
      </c>
      <c r="Q419" s="34" t="str">
        <f t="shared" si="121"/>
        <v>R1012</v>
      </c>
      <c r="R419" s="23">
        <f t="shared" si="122"/>
        <v>41</v>
      </c>
      <c r="Z419" s="1" t="s">
        <v>1958</v>
      </c>
      <c r="AA419" s="1" t="s">
        <v>5473</v>
      </c>
      <c r="AB419" t="s">
        <v>4743</v>
      </c>
      <c r="AC419" t="s">
        <v>5474</v>
      </c>
      <c r="AG419" t="s">
        <v>1958</v>
      </c>
      <c r="AH419">
        <v>22.61</v>
      </c>
      <c r="AI419">
        <v>6.13</v>
      </c>
      <c r="AJ419" s="20" t="s">
        <v>2382</v>
      </c>
      <c r="AK419" t="s">
        <v>2380</v>
      </c>
      <c r="AL419" t="s">
        <v>2383</v>
      </c>
      <c r="AM419" s="29">
        <v>1</v>
      </c>
      <c r="AN419" s="20" t="s">
        <v>2383</v>
      </c>
      <c r="AO419" s="20" t="str">
        <f t="shared" si="123"/>
        <v>Normal weight</v>
      </c>
      <c r="AP419" s="20" t="str">
        <f t="shared" si="124"/>
        <v>pre diabeties</v>
      </c>
      <c r="AS419" t="s">
        <v>444</v>
      </c>
      <c r="AT419">
        <v>1981</v>
      </c>
      <c r="AU419" s="28" t="s">
        <v>20</v>
      </c>
      <c r="AV419">
        <v>29</v>
      </c>
      <c r="AW419">
        <v>1</v>
      </c>
      <c r="AX419" s="38">
        <v>3797.2</v>
      </c>
      <c r="AY419" t="s">
        <v>11</v>
      </c>
      <c r="AZ419" t="s">
        <v>12</v>
      </c>
      <c r="BA419" t="s">
        <v>23</v>
      </c>
      <c r="BB419" s="35">
        <f>DATE(AT419,MATCH(AU419,{"Jan","Feb","Mar","Apr","May","Jun","Jul","Aug","Sep","Oct","Nov","Dec"}, 0),AV419)</f>
        <v>29858</v>
      </c>
      <c r="BC419" s="20">
        <f t="shared" si="125"/>
        <v>41</v>
      </c>
    </row>
    <row r="420" spans="2:55" ht="15.5" hidden="1" x14ac:dyDescent="0.35">
      <c r="B420" s="1" t="s">
        <v>1957</v>
      </c>
      <c r="C420" t="str">
        <f>VLOOKUP(B420,Z419:AE2754,2,FALSE)</f>
        <v>Schallner,</v>
      </c>
      <c r="D420">
        <f t="shared" si="108"/>
        <v>24.32</v>
      </c>
      <c r="E420">
        <f t="shared" si="109"/>
        <v>10.47</v>
      </c>
      <c r="F420" t="str">
        <f t="shared" si="110"/>
        <v>yes</v>
      </c>
      <c r="G420" t="str">
        <f t="shared" si="111"/>
        <v>No</v>
      </c>
      <c r="H420" t="str">
        <f t="shared" si="112"/>
        <v>No</v>
      </c>
      <c r="I420">
        <f t="shared" si="113"/>
        <v>2</v>
      </c>
      <c r="J420" t="str">
        <f t="shared" si="114"/>
        <v>Yes</v>
      </c>
      <c r="K420" t="str">
        <f t="shared" si="115"/>
        <v>Normal weight</v>
      </c>
      <c r="L420" t="str">
        <f t="shared" si="116"/>
        <v>diabeties</v>
      </c>
      <c r="M420" s="34">
        <f t="shared" si="117"/>
        <v>34558</v>
      </c>
      <c r="N420" s="36">
        <f t="shared" si="118"/>
        <v>3847.67</v>
      </c>
      <c r="O420" s="23" t="str">
        <f t="shared" si="119"/>
        <v>tier - 3</v>
      </c>
      <c r="P420" s="34" t="str">
        <f t="shared" si="120"/>
        <v>tier - 2</v>
      </c>
      <c r="Q420" s="34" t="str">
        <f t="shared" si="121"/>
        <v>R1011</v>
      </c>
      <c r="R420" s="23">
        <f t="shared" si="122"/>
        <v>28</v>
      </c>
      <c r="Z420" s="1" t="s">
        <v>1957</v>
      </c>
      <c r="AA420" s="1" t="s">
        <v>5475</v>
      </c>
      <c r="AB420" t="s">
        <v>4746</v>
      </c>
      <c r="AC420" t="s">
        <v>5476</v>
      </c>
      <c r="AG420" t="s">
        <v>1957</v>
      </c>
      <c r="AH420">
        <v>24.32</v>
      </c>
      <c r="AI420">
        <v>10.47</v>
      </c>
      <c r="AJ420" s="20" t="s">
        <v>2382</v>
      </c>
      <c r="AK420" t="s">
        <v>2380</v>
      </c>
      <c r="AL420" t="s">
        <v>2380</v>
      </c>
      <c r="AM420" s="29">
        <v>2</v>
      </c>
      <c r="AN420" s="20" t="s">
        <v>2383</v>
      </c>
      <c r="AO420" s="20" t="str">
        <f t="shared" si="123"/>
        <v>Normal weight</v>
      </c>
      <c r="AP420" s="20" t="str">
        <f t="shared" si="124"/>
        <v>diabeties</v>
      </c>
      <c r="AS420" t="s">
        <v>445</v>
      </c>
      <c r="AT420">
        <v>1994</v>
      </c>
      <c r="AU420" s="28" t="s">
        <v>35</v>
      </c>
      <c r="AV420">
        <v>12</v>
      </c>
      <c r="AW420">
        <v>2</v>
      </c>
      <c r="AX420" s="38">
        <v>3847.67</v>
      </c>
      <c r="AY420" t="s">
        <v>12</v>
      </c>
      <c r="AZ420" t="s">
        <v>11</v>
      </c>
      <c r="BA420" t="s">
        <v>42</v>
      </c>
      <c r="BB420" s="35">
        <f>DATE(AT420,MATCH(AU420,{"Jan","Feb","Mar","Apr","May","Jun","Jul","Aug","Sep","Oct","Nov","Dec"}, 0),AV420)</f>
        <v>34558</v>
      </c>
      <c r="BC420" s="20">
        <f t="shared" si="125"/>
        <v>28</v>
      </c>
    </row>
    <row r="421" spans="2:55" ht="15.5" hidden="1" x14ac:dyDescent="0.35">
      <c r="B421" s="1" t="s">
        <v>1956</v>
      </c>
      <c r="C421" t="str">
        <f>VLOOKUP(B421,Z420:AE2755,2,FALSE)</f>
        <v>Dunlap,</v>
      </c>
      <c r="D421">
        <f t="shared" si="108"/>
        <v>20.96</v>
      </c>
      <c r="E421">
        <f t="shared" si="109"/>
        <v>4.04</v>
      </c>
      <c r="F421" t="str">
        <f t="shared" si="110"/>
        <v>yes</v>
      </c>
      <c r="G421" t="str">
        <f t="shared" si="111"/>
        <v>No</v>
      </c>
      <c r="H421" t="str">
        <f t="shared" si="112"/>
        <v>No</v>
      </c>
      <c r="I421">
        <f t="shared" si="113"/>
        <v>1</v>
      </c>
      <c r="J421" t="str">
        <f t="shared" si="114"/>
        <v>Yes</v>
      </c>
      <c r="K421" t="str">
        <f t="shared" si="115"/>
        <v>Normal weight</v>
      </c>
      <c r="L421" t="str">
        <f t="shared" si="116"/>
        <v>normal</v>
      </c>
      <c r="M421" s="34">
        <f t="shared" si="117"/>
        <v>33469</v>
      </c>
      <c r="N421" s="36">
        <f t="shared" si="118"/>
        <v>3857.76</v>
      </c>
      <c r="O421" s="23" t="str">
        <f t="shared" si="119"/>
        <v>tier - 3</v>
      </c>
      <c r="P421" s="34" t="str">
        <f t="shared" si="120"/>
        <v>tier - 1</v>
      </c>
      <c r="Q421" s="34" t="str">
        <f t="shared" si="121"/>
        <v>R1016</v>
      </c>
      <c r="R421" s="23">
        <f t="shared" si="122"/>
        <v>31</v>
      </c>
      <c r="Z421" s="1" t="s">
        <v>1956</v>
      </c>
      <c r="AA421" s="1" t="s">
        <v>5477</v>
      </c>
      <c r="AB421" t="s">
        <v>4746</v>
      </c>
      <c r="AC421" t="s">
        <v>4759</v>
      </c>
      <c r="AG421" t="s">
        <v>1956</v>
      </c>
      <c r="AH421">
        <v>20.96</v>
      </c>
      <c r="AI421">
        <v>4.04</v>
      </c>
      <c r="AJ421" s="20" t="s">
        <v>2382</v>
      </c>
      <c r="AK421" t="s">
        <v>2380</v>
      </c>
      <c r="AL421" t="s">
        <v>2380</v>
      </c>
      <c r="AM421" s="29">
        <v>1</v>
      </c>
      <c r="AN421" s="20" t="s">
        <v>2383</v>
      </c>
      <c r="AO421" s="20" t="str">
        <f t="shared" si="123"/>
        <v>Normal weight</v>
      </c>
      <c r="AP421" s="20" t="str">
        <f t="shared" si="124"/>
        <v>normal</v>
      </c>
      <c r="AS421" t="s">
        <v>446</v>
      </c>
      <c r="AT421">
        <v>1991</v>
      </c>
      <c r="AU421" s="28" t="s">
        <v>35</v>
      </c>
      <c r="AV421">
        <v>19</v>
      </c>
      <c r="AW421">
        <v>0</v>
      </c>
      <c r="AX421" s="38">
        <v>3857.76</v>
      </c>
      <c r="AY421" t="s">
        <v>12</v>
      </c>
      <c r="AZ421" t="s">
        <v>16</v>
      </c>
      <c r="BA421" t="s">
        <v>168</v>
      </c>
      <c r="BB421" s="35">
        <f>DATE(AT421,MATCH(AU421,{"Jan","Feb","Mar","Apr","May","Jun","Jul","Aug","Sep","Oct","Nov","Dec"}, 0),AV421)</f>
        <v>33469</v>
      </c>
      <c r="BC421" s="20">
        <f t="shared" si="125"/>
        <v>31</v>
      </c>
    </row>
    <row r="422" spans="2:55" ht="15.5" hidden="1" x14ac:dyDescent="0.35">
      <c r="B422" s="1" t="s">
        <v>1955</v>
      </c>
      <c r="C422" t="str">
        <f>VLOOKUP(B422,Z421:AE2756,2,FALSE)</f>
        <v>Messing,</v>
      </c>
      <c r="D422">
        <f t="shared" si="108"/>
        <v>19.68</v>
      </c>
      <c r="E422">
        <f t="shared" si="109"/>
        <v>5.74</v>
      </c>
      <c r="F422" t="str">
        <f t="shared" si="110"/>
        <v>No</v>
      </c>
      <c r="G422" t="str">
        <f t="shared" si="111"/>
        <v>No</v>
      </c>
      <c r="H422" t="str">
        <f t="shared" si="112"/>
        <v>No</v>
      </c>
      <c r="I422">
        <f t="shared" si="113"/>
        <v>0</v>
      </c>
      <c r="J422" t="str">
        <f t="shared" si="114"/>
        <v>Yes</v>
      </c>
      <c r="K422" t="str">
        <f t="shared" si="115"/>
        <v>Normal weight</v>
      </c>
      <c r="L422" t="str">
        <f t="shared" si="116"/>
        <v>pre diabeties</v>
      </c>
      <c r="M422" s="34">
        <f t="shared" si="117"/>
        <v>37048</v>
      </c>
      <c r="N422" s="36">
        <f t="shared" si="118"/>
        <v>3858.51</v>
      </c>
      <c r="O422" s="23" t="str">
        <f t="shared" si="119"/>
        <v>tier - 2</v>
      </c>
      <c r="P422" s="34" t="str">
        <f t="shared" si="120"/>
        <v>tier - 3</v>
      </c>
      <c r="Q422" s="34" t="str">
        <f t="shared" si="121"/>
        <v>R1025</v>
      </c>
      <c r="R422" s="23">
        <f t="shared" si="122"/>
        <v>22</v>
      </c>
      <c r="Z422" s="1" t="s">
        <v>1955</v>
      </c>
      <c r="AA422" s="1" t="s">
        <v>5478</v>
      </c>
      <c r="AB422" t="s">
        <v>4743</v>
      </c>
      <c r="AC422" t="s">
        <v>5345</v>
      </c>
      <c r="AG422" t="s">
        <v>1955</v>
      </c>
      <c r="AH422">
        <v>19.68</v>
      </c>
      <c r="AI422">
        <v>5.74</v>
      </c>
      <c r="AJ422" s="20" t="s">
        <v>2380</v>
      </c>
      <c r="AK422" t="s">
        <v>2380</v>
      </c>
      <c r="AL422" t="s">
        <v>2380</v>
      </c>
      <c r="AM422" s="29">
        <v>0</v>
      </c>
      <c r="AN422" s="20" t="s">
        <v>2383</v>
      </c>
      <c r="AO422" s="20" t="str">
        <f t="shared" si="123"/>
        <v>Normal weight</v>
      </c>
      <c r="AP422" s="20" t="str">
        <f t="shared" si="124"/>
        <v>pre diabeties</v>
      </c>
      <c r="AS422" t="s">
        <v>447</v>
      </c>
      <c r="AT422">
        <v>2001</v>
      </c>
      <c r="AU422" s="28" t="s">
        <v>18</v>
      </c>
      <c r="AV422">
        <v>6</v>
      </c>
      <c r="AW422">
        <v>0</v>
      </c>
      <c r="AX422" s="38">
        <v>3858.51</v>
      </c>
      <c r="AY422" t="s">
        <v>11</v>
      </c>
      <c r="AZ422" t="s">
        <v>12</v>
      </c>
      <c r="BA422" t="s">
        <v>200</v>
      </c>
      <c r="BB422" s="35">
        <f>DATE(AT422,MATCH(AU422,{"Jan","Feb","Mar","Apr","May","Jun","Jul","Aug","Sep","Oct","Nov","Dec"}, 0),AV422)</f>
        <v>37048</v>
      </c>
      <c r="BC422" s="20">
        <f t="shared" si="125"/>
        <v>22</v>
      </c>
    </row>
    <row r="423" spans="2:55" ht="15.5" hidden="1" x14ac:dyDescent="0.35">
      <c r="B423" s="1" t="s">
        <v>1954</v>
      </c>
      <c r="C423" t="str">
        <f>VLOOKUP(B423,Z422:AE2757,2,FALSE)</f>
        <v>Bondell,</v>
      </c>
      <c r="D423">
        <f t="shared" si="108"/>
        <v>18.100000000000001</v>
      </c>
      <c r="E423">
        <f t="shared" si="109"/>
        <v>6.33</v>
      </c>
      <c r="F423" t="str">
        <f t="shared" si="110"/>
        <v>No</v>
      </c>
      <c r="G423" t="str">
        <f t="shared" si="111"/>
        <v>No</v>
      </c>
      <c r="H423" t="str">
        <f t="shared" si="112"/>
        <v>No</v>
      </c>
      <c r="I423">
        <f t="shared" si="113"/>
        <v>1</v>
      </c>
      <c r="J423" t="str">
        <f t="shared" si="114"/>
        <v>Yes</v>
      </c>
      <c r="K423" t="str">
        <f t="shared" si="115"/>
        <v>under weight</v>
      </c>
      <c r="L423" t="str">
        <f t="shared" si="116"/>
        <v>pre diabeties</v>
      </c>
      <c r="M423" s="34">
        <f t="shared" si="117"/>
        <v>37182</v>
      </c>
      <c r="N423" s="36">
        <f t="shared" si="118"/>
        <v>3861.21</v>
      </c>
      <c r="O423" s="23" t="str">
        <f t="shared" si="119"/>
        <v>tier - 2</v>
      </c>
      <c r="P423" s="34" t="str">
        <f t="shared" si="120"/>
        <v>tier - 2</v>
      </c>
      <c r="Q423" s="34" t="str">
        <f t="shared" si="121"/>
        <v>R1016</v>
      </c>
      <c r="R423" s="23">
        <f t="shared" si="122"/>
        <v>21</v>
      </c>
      <c r="Z423" s="1" t="s">
        <v>1954</v>
      </c>
      <c r="AA423" s="1" t="s">
        <v>5479</v>
      </c>
      <c r="AB423" t="s">
        <v>4743</v>
      </c>
      <c r="AC423" t="s">
        <v>5189</v>
      </c>
      <c r="AG423" t="s">
        <v>1954</v>
      </c>
      <c r="AH423">
        <v>18.100000000000001</v>
      </c>
      <c r="AI423">
        <v>6.33</v>
      </c>
      <c r="AJ423" s="20" t="s">
        <v>2380</v>
      </c>
      <c r="AK423" t="s">
        <v>2380</v>
      </c>
      <c r="AL423" t="s">
        <v>2380</v>
      </c>
      <c r="AM423" s="29">
        <v>1</v>
      </c>
      <c r="AN423" s="20" t="s">
        <v>2383</v>
      </c>
      <c r="AO423" s="20" t="str">
        <f t="shared" si="123"/>
        <v>under weight</v>
      </c>
      <c r="AP423" s="20" t="str">
        <f t="shared" si="124"/>
        <v>pre diabeties</v>
      </c>
      <c r="AS423" t="s">
        <v>448</v>
      </c>
      <c r="AT423">
        <v>2001</v>
      </c>
      <c r="AU423" s="28" t="s">
        <v>37</v>
      </c>
      <c r="AV423">
        <v>18</v>
      </c>
      <c r="AW423">
        <v>3</v>
      </c>
      <c r="AX423" s="38">
        <v>3861.21</v>
      </c>
      <c r="AY423" t="s">
        <v>11</v>
      </c>
      <c r="AZ423" t="s">
        <v>11</v>
      </c>
      <c r="BA423" t="s">
        <v>168</v>
      </c>
      <c r="BB423" s="35">
        <f>DATE(AT423,MATCH(AU423,{"Jan","Feb","Mar","Apr","May","Jun","Jul","Aug","Sep","Oct","Nov","Dec"}, 0),AV423)</f>
        <v>37182</v>
      </c>
      <c r="BC423" s="20">
        <f t="shared" si="125"/>
        <v>21</v>
      </c>
    </row>
    <row r="424" spans="2:55" ht="15.5" hidden="1" x14ac:dyDescent="0.35">
      <c r="B424" s="1" t="s">
        <v>1953</v>
      </c>
      <c r="C424" t="str">
        <f>VLOOKUP(B424,Z423:AE2758,2,FALSE)</f>
        <v>Gaughan,</v>
      </c>
      <c r="D424">
        <f t="shared" si="108"/>
        <v>29.64</v>
      </c>
      <c r="E424">
        <f t="shared" si="109"/>
        <v>4.28</v>
      </c>
      <c r="F424" t="str">
        <f t="shared" si="110"/>
        <v>yes</v>
      </c>
      <c r="G424" t="str">
        <f t="shared" si="111"/>
        <v>No</v>
      </c>
      <c r="H424" t="str">
        <f t="shared" si="112"/>
        <v>No</v>
      </c>
      <c r="I424">
        <f t="shared" si="113"/>
        <v>0</v>
      </c>
      <c r="J424" t="str">
        <f t="shared" si="114"/>
        <v>No</v>
      </c>
      <c r="K424" t="str">
        <f t="shared" si="115"/>
        <v>OVER WEIGHT</v>
      </c>
      <c r="L424" t="str">
        <f t="shared" si="116"/>
        <v>normal</v>
      </c>
      <c r="M424" s="34">
        <f t="shared" si="117"/>
        <v>33048</v>
      </c>
      <c r="N424" s="36">
        <f t="shared" si="118"/>
        <v>3866.86</v>
      </c>
      <c r="O424" s="23" t="str">
        <f t="shared" si="119"/>
        <v>tier - 1</v>
      </c>
      <c r="P424" s="34" t="str">
        <f t="shared" si="120"/>
        <v>tier - 1</v>
      </c>
      <c r="Q424" s="34" t="str">
        <f t="shared" si="121"/>
        <v>R1012</v>
      </c>
      <c r="R424" s="23">
        <f t="shared" si="122"/>
        <v>32</v>
      </c>
      <c r="Z424" s="1" t="s">
        <v>1953</v>
      </c>
      <c r="AA424" s="1" t="s">
        <v>5480</v>
      </c>
      <c r="AB424" t="s">
        <v>4743</v>
      </c>
      <c r="AC424" t="s">
        <v>5481</v>
      </c>
      <c r="AD424" t="s">
        <v>5482</v>
      </c>
      <c r="AG424" t="s">
        <v>1953</v>
      </c>
      <c r="AH424">
        <v>29.64</v>
      </c>
      <c r="AI424">
        <v>4.28</v>
      </c>
      <c r="AJ424" s="20" t="s">
        <v>2382</v>
      </c>
      <c r="AK424" t="s">
        <v>2380</v>
      </c>
      <c r="AL424" t="s">
        <v>2380</v>
      </c>
      <c r="AM424" s="29">
        <v>0</v>
      </c>
      <c r="AN424" s="20" t="s">
        <v>2380</v>
      </c>
      <c r="AO424" s="20" t="str">
        <f t="shared" si="123"/>
        <v>OVER WEIGHT</v>
      </c>
      <c r="AP424" s="20" t="str">
        <f t="shared" si="124"/>
        <v>normal</v>
      </c>
      <c r="AS424" t="s">
        <v>449</v>
      </c>
      <c r="AT424">
        <v>1990</v>
      </c>
      <c r="AU424" s="28" t="s">
        <v>18</v>
      </c>
      <c r="AV424">
        <v>24</v>
      </c>
      <c r="AW424">
        <v>0</v>
      </c>
      <c r="AX424" s="38">
        <v>3866.86</v>
      </c>
      <c r="AY424" t="s">
        <v>16</v>
      </c>
      <c r="AZ424" t="s">
        <v>16</v>
      </c>
      <c r="BA424" t="s">
        <v>23</v>
      </c>
      <c r="BB424" s="35">
        <f>DATE(AT424,MATCH(AU424,{"Jan","Feb","Mar","Apr","May","Jun","Jul","Aug","Sep","Oct","Nov","Dec"}, 0),AV424)</f>
        <v>33048</v>
      </c>
      <c r="BC424" s="20">
        <f t="shared" si="125"/>
        <v>32</v>
      </c>
    </row>
    <row r="425" spans="2:55" ht="15.5" hidden="1" x14ac:dyDescent="0.35">
      <c r="B425" s="1" t="s">
        <v>1952</v>
      </c>
      <c r="C425" t="str">
        <f>VLOOKUP(B425,Z424:AE2759,2,FALSE)</f>
        <v>Gruman,</v>
      </c>
      <c r="D425">
        <f t="shared" si="108"/>
        <v>25.3</v>
      </c>
      <c r="E425">
        <f t="shared" si="109"/>
        <v>9.4700000000000006</v>
      </c>
      <c r="F425" t="str">
        <f t="shared" si="110"/>
        <v>yes</v>
      </c>
      <c r="G425" t="str">
        <f t="shared" si="111"/>
        <v>No</v>
      </c>
      <c r="H425" t="str">
        <f t="shared" si="112"/>
        <v>No</v>
      </c>
      <c r="I425">
        <f t="shared" si="113"/>
        <v>2</v>
      </c>
      <c r="J425" t="str">
        <f t="shared" si="114"/>
        <v>Yes</v>
      </c>
      <c r="K425" t="str">
        <f t="shared" si="115"/>
        <v>OVER WEIGHT</v>
      </c>
      <c r="L425" t="str">
        <f t="shared" si="116"/>
        <v>diabeties</v>
      </c>
      <c r="M425" s="34">
        <f t="shared" si="117"/>
        <v>33444</v>
      </c>
      <c r="N425" s="36">
        <f t="shared" si="118"/>
        <v>3875.73</v>
      </c>
      <c r="O425" s="23" t="str">
        <f t="shared" si="119"/>
        <v>tier - 2</v>
      </c>
      <c r="P425" s="34" t="str">
        <f t="shared" si="120"/>
        <v>tier - 3</v>
      </c>
      <c r="Q425" s="34" t="str">
        <f t="shared" si="121"/>
        <v>R1013</v>
      </c>
      <c r="R425" s="23">
        <f t="shared" si="122"/>
        <v>31</v>
      </c>
      <c r="Z425" s="1" t="s">
        <v>1952</v>
      </c>
      <c r="AA425" s="1" t="s">
        <v>5483</v>
      </c>
      <c r="AB425" t="s">
        <v>4743</v>
      </c>
      <c r="AC425" t="s">
        <v>5484</v>
      </c>
      <c r="AD425" t="s">
        <v>4831</v>
      </c>
      <c r="AG425" t="s">
        <v>1952</v>
      </c>
      <c r="AH425">
        <v>25.3</v>
      </c>
      <c r="AI425">
        <v>9.4700000000000006</v>
      </c>
      <c r="AJ425" s="20" t="s">
        <v>2382</v>
      </c>
      <c r="AK425" t="s">
        <v>2380</v>
      </c>
      <c r="AL425" t="s">
        <v>2380</v>
      </c>
      <c r="AM425" s="29">
        <v>2</v>
      </c>
      <c r="AN425" s="20" t="s">
        <v>2383</v>
      </c>
      <c r="AO425" s="20" t="str">
        <f t="shared" si="123"/>
        <v>OVER WEIGHT</v>
      </c>
      <c r="AP425" s="20" t="str">
        <f t="shared" si="124"/>
        <v>diabeties</v>
      </c>
      <c r="AS425" t="s">
        <v>450</v>
      </c>
      <c r="AT425">
        <v>1991</v>
      </c>
      <c r="AU425" s="28" t="s">
        <v>10</v>
      </c>
      <c r="AV425">
        <v>25</v>
      </c>
      <c r="AW425">
        <v>1</v>
      </c>
      <c r="AX425" s="38">
        <v>3875.73</v>
      </c>
      <c r="AY425" t="s">
        <v>11</v>
      </c>
      <c r="AZ425" t="s">
        <v>12</v>
      </c>
      <c r="BA425" t="s">
        <v>13</v>
      </c>
      <c r="BB425" s="35">
        <f>DATE(AT425,MATCH(AU425,{"Jan","Feb","Mar","Apr","May","Jun","Jul","Aug","Sep","Oct","Nov","Dec"}, 0),AV425)</f>
        <v>33444</v>
      </c>
      <c r="BC425" s="20">
        <f t="shared" si="125"/>
        <v>31</v>
      </c>
    </row>
    <row r="426" spans="2:55" ht="15.5" hidden="1" x14ac:dyDescent="0.35">
      <c r="B426" s="1" t="s">
        <v>1951</v>
      </c>
      <c r="C426" t="str">
        <f>VLOOKUP(B426,Z425:AE2760,2,FALSE)</f>
        <v>Whitlow,</v>
      </c>
      <c r="D426">
        <f t="shared" si="108"/>
        <v>27.6</v>
      </c>
      <c r="E426">
        <f t="shared" si="109"/>
        <v>4.8499999999999996</v>
      </c>
      <c r="F426" t="str">
        <f t="shared" si="110"/>
        <v>yes</v>
      </c>
      <c r="G426" t="str">
        <f t="shared" si="111"/>
        <v>No</v>
      </c>
      <c r="H426" t="str">
        <f t="shared" si="112"/>
        <v>No</v>
      </c>
      <c r="I426">
        <f t="shared" si="113"/>
        <v>0</v>
      </c>
      <c r="J426" t="str">
        <f t="shared" si="114"/>
        <v>No</v>
      </c>
      <c r="K426" t="str">
        <f t="shared" si="115"/>
        <v>OVER WEIGHT</v>
      </c>
      <c r="L426" t="str">
        <f t="shared" si="116"/>
        <v>normal</v>
      </c>
      <c r="M426" s="34">
        <f t="shared" si="117"/>
        <v>35361</v>
      </c>
      <c r="N426" s="36">
        <f t="shared" si="118"/>
        <v>3877.3</v>
      </c>
      <c r="O426" s="23" t="str">
        <f t="shared" si="119"/>
        <v>tier - 1</v>
      </c>
      <c r="P426" s="34" t="str">
        <f t="shared" si="120"/>
        <v>tier - 3</v>
      </c>
      <c r="Q426" s="34" t="str">
        <f t="shared" si="121"/>
        <v>R1012</v>
      </c>
      <c r="R426" s="23">
        <f t="shared" si="122"/>
        <v>26</v>
      </c>
      <c r="Z426" s="1" t="s">
        <v>1951</v>
      </c>
      <c r="AA426" s="1" t="s">
        <v>5485</v>
      </c>
      <c r="AB426" t="s">
        <v>4746</v>
      </c>
      <c r="AC426" t="s">
        <v>5486</v>
      </c>
      <c r="AD426" t="s">
        <v>4780</v>
      </c>
      <c r="AG426" t="s">
        <v>1951</v>
      </c>
      <c r="AH426">
        <v>27.6</v>
      </c>
      <c r="AI426">
        <v>4.8499999999999996</v>
      </c>
      <c r="AJ426" s="20" t="s">
        <v>2382</v>
      </c>
      <c r="AK426" t="s">
        <v>2380</v>
      </c>
      <c r="AL426" t="s">
        <v>2380</v>
      </c>
      <c r="AM426" s="29">
        <v>0</v>
      </c>
      <c r="AN426" s="20" t="s">
        <v>2380</v>
      </c>
      <c r="AO426" s="20" t="str">
        <f t="shared" si="123"/>
        <v>OVER WEIGHT</v>
      </c>
      <c r="AP426" s="20" t="str">
        <f t="shared" si="124"/>
        <v>normal</v>
      </c>
      <c r="AS426" t="s">
        <v>451</v>
      </c>
      <c r="AT426">
        <v>1996</v>
      </c>
      <c r="AU426" s="28" t="s">
        <v>37</v>
      </c>
      <c r="AV426">
        <v>23</v>
      </c>
      <c r="AW426">
        <v>2</v>
      </c>
      <c r="AX426" s="38">
        <v>3877.3</v>
      </c>
      <c r="AY426" t="s">
        <v>16</v>
      </c>
      <c r="AZ426" t="s">
        <v>12</v>
      </c>
      <c r="BA426" t="s">
        <v>23</v>
      </c>
      <c r="BB426" s="35">
        <f>DATE(AT426,MATCH(AU426,{"Jan","Feb","Mar","Apr","May","Jun","Jul","Aug","Sep","Oct","Nov","Dec"}, 0),AV426)</f>
        <v>35361</v>
      </c>
      <c r="BC426" s="20">
        <f t="shared" si="125"/>
        <v>26</v>
      </c>
    </row>
    <row r="427" spans="2:55" ht="15.5" hidden="1" x14ac:dyDescent="0.35">
      <c r="B427" s="1" t="s">
        <v>1950</v>
      </c>
      <c r="C427" t="str">
        <f>VLOOKUP(B427,Z426:AE2761,2,FALSE)</f>
        <v>Robinson,</v>
      </c>
      <c r="D427">
        <f t="shared" si="108"/>
        <v>27.645</v>
      </c>
      <c r="E427">
        <f t="shared" si="109"/>
        <v>11.03</v>
      </c>
      <c r="F427" t="str">
        <f t="shared" si="110"/>
        <v>yes</v>
      </c>
      <c r="G427" t="str">
        <f t="shared" si="111"/>
        <v>No</v>
      </c>
      <c r="H427" t="str">
        <f t="shared" si="112"/>
        <v>No</v>
      </c>
      <c r="I427">
        <f t="shared" si="113"/>
        <v>1</v>
      </c>
      <c r="J427" t="str">
        <f t="shared" si="114"/>
        <v>Yes</v>
      </c>
      <c r="K427" t="str">
        <f t="shared" si="115"/>
        <v>OVER WEIGHT</v>
      </c>
      <c r="L427" t="str">
        <f t="shared" si="116"/>
        <v>diabeties</v>
      </c>
      <c r="M427" s="34">
        <f t="shared" si="117"/>
        <v>38181</v>
      </c>
      <c r="N427" s="36">
        <f t="shared" si="118"/>
        <v>3889.2</v>
      </c>
      <c r="O427" s="23" t="str">
        <f t="shared" si="119"/>
        <v>tier - 2</v>
      </c>
      <c r="P427" s="34" t="str">
        <f t="shared" si="120"/>
        <v>tier - 2</v>
      </c>
      <c r="Q427" s="34" t="str">
        <f t="shared" si="121"/>
        <v>R1012</v>
      </c>
      <c r="R427" s="23">
        <f t="shared" si="122"/>
        <v>18</v>
      </c>
      <c r="Z427" s="1" t="s">
        <v>1950</v>
      </c>
      <c r="AA427" s="1" t="s">
        <v>4978</v>
      </c>
      <c r="AB427" t="s">
        <v>4743</v>
      </c>
      <c r="AC427" t="s">
        <v>5487</v>
      </c>
      <c r="AG427" t="s">
        <v>1950</v>
      </c>
      <c r="AH427">
        <v>27.645</v>
      </c>
      <c r="AI427">
        <v>11.03</v>
      </c>
      <c r="AJ427" s="20" t="s">
        <v>2382</v>
      </c>
      <c r="AK427" t="s">
        <v>2380</v>
      </c>
      <c r="AL427" t="s">
        <v>2380</v>
      </c>
      <c r="AM427" s="29">
        <v>1</v>
      </c>
      <c r="AN427" s="20" t="s">
        <v>2383</v>
      </c>
      <c r="AO427" s="20" t="str">
        <f t="shared" si="123"/>
        <v>OVER WEIGHT</v>
      </c>
      <c r="AP427" s="20" t="str">
        <f t="shared" si="124"/>
        <v>diabeties</v>
      </c>
      <c r="AS427" t="s">
        <v>452</v>
      </c>
      <c r="AT427">
        <v>2004</v>
      </c>
      <c r="AU427" s="28" t="s">
        <v>10</v>
      </c>
      <c r="AV427">
        <v>13</v>
      </c>
      <c r="AW427">
        <v>0</v>
      </c>
      <c r="AX427" s="38">
        <v>3889.2</v>
      </c>
      <c r="AY427" t="s">
        <v>11</v>
      </c>
      <c r="AZ427" t="s">
        <v>11</v>
      </c>
      <c r="BA427" t="s">
        <v>23</v>
      </c>
      <c r="BB427" s="35">
        <f>DATE(AT427,MATCH(AU427,{"Jan","Feb","Mar","Apr","May","Jun","Jul","Aug","Sep","Oct","Nov","Dec"}, 0),AV427)</f>
        <v>38181</v>
      </c>
      <c r="BC427" s="20">
        <f t="shared" si="125"/>
        <v>18</v>
      </c>
    </row>
    <row r="428" spans="2:55" ht="15.5" hidden="1" x14ac:dyDescent="0.35">
      <c r="B428" s="1" t="s">
        <v>1949</v>
      </c>
      <c r="C428" t="str">
        <f>VLOOKUP(B428,Z427:AE2762,2,FALSE)</f>
        <v>Sabo,</v>
      </c>
      <c r="D428">
        <f t="shared" si="108"/>
        <v>27.6</v>
      </c>
      <c r="E428">
        <f t="shared" si="109"/>
        <v>5.22</v>
      </c>
      <c r="F428" t="str">
        <f t="shared" si="110"/>
        <v>No</v>
      </c>
      <c r="G428" t="str">
        <f t="shared" si="111"/>
        <v>No</v>
      </c>
      <c r="H428" t="str">
        <f t="shared" si="112"/>
        <v>No</v>
      </c>
      <c r="I428">
        <f t="shared" si="113"/>
        <v>2</v>
      </c>
      <c r="J428" t="str">
        <f t="shared" si="114"/>
        <v>Yes</v>
      </c>
      <c r="K428" t="str">
        <f t="shared" si="115"/>
        <v>OVER WEIGHT</v>
      </c>
      <c r="L428" t="str">
        <f t="shared" si="116"/>
        <v>normal</v>
      </c>
      <c r="M428" s="34">
        <f t="shared" si="117"/>
        <v>34226</v>
      </c>
      <c r="N428" s="36">
        <f t="shared" si="118"/>
        <v>3898.35</v>
      </c>
      <c r="O428" s="23" t="str">
        <f t="shared" si="119"/>
        <v>tier - 2</v>
      </c>
      <c r="P428" s="34" t="str">
        <f t="shared" si="120"/>
        <v>tier - 2</v>
      </c>
      <c r="Q428" s="34" t="str">
        <f t="shared" si="121"/>
        <v>R1012</v>
      </c>
      <c r="R428" s="23">
        <f t="shared" si="122"/>
        <v>29</v>
      </c>
      <c r="Z428" s="1" t="s">
        <v>1949</v>
      </c>
      <c r="AA428" s="1" t="s">
        <v>5488</v>
      </c>
      <c r="AB428" t="s">
        <v>4743</v>
      </c>
      <c r="AC428" t="s">
        <v>4973</v>
      </c>
      <c r="AG428" t="s">
        <v>1949</v>
      </c>
      <c r="AH428">
        <v>27.6</v>
      </c>
      <c r="AI428">
        <v>5.22</v>
      </c>
      <c r="AJ428" s="20" t="s">
        <v>2380</v>
      </c>
      <c r="AK428" t="s">
        <v>2380</v>
      </c>
      <c r="AL428" t="s">
        <v>2380</v>
      </c>
      <c r="AM428" s="29">
        <v>2</v>
      </c>
      <c r="AN428" s="20" t="s">
        <v>2383</v>
      </c>
      <c r="AO428" s="20" t="str">
        <f t="shared" si="123"/>
        <v>OVER WEIGHT</v>
      </c>
      <c r="AP428" s="20" t="str">
        <f t="shared" si="124"/>
        <v>normal</v>
      </c>
      <c r="AS428" t="s">
        <v>453</v>
      </c>
      <c r="AT428">
        <v>1993</v>
      </c>
      <c r="AU428" s="28" t="s">
        <v>20</v>
      </c>
      <c r="AV428">
        <v>14</v>
      </c>
      <c r="AW428">
        <v>0</v>
      </c>
      <c r="AX428" s="38">
        <v>3898.35</v>
      </c>
      <c r="AY428" t="s">
        <v>11</v>
      </c>
      <c r="AZ428" t="s">
        <v>11</v>
      </c>
      <c r="BA428" t="s">
        <v>23</v>
      </c>
      <c r="BB428" s="35">
        <f>DATE(AT428,MATCH(AU428,{"Jan","Feb","Mar","Apr","May","Jun","Jul","Aug","Sep","Oct","Nov","Dec"}, 0),AV428)</f>
        <v>34226</v>
      </c>
      <c r="BC428" s="20">
        <f t="shared" si="125"/>
        <v>29</v>
      </c>
    </row>
    <row r="429" spans="2:55" ht="15.5" hidden="1" x14ac:dyDescent="0.35">
      <c r="B429" s="1" t="s">
        <v>1948</v>
      </c>
      <c r="C429" t="str">
        <f>VLOOKUP(B429,Z428:AE2763,2,FALSE)</f>
        <v>Nazarian,</v>
      </c>
      <c r="D429">
        <f t="shared" si="108"/>
        <v>25.08</v>
      </c>
      <c r="E429">
        <f t="shared" si="109"/>
        <v>9.52</v>
      </c>
      <c r="F429" t="str">
        <f t="shared" si="110"/>
        <v>yes</v>
      </c>
      <c r="G429" t="str">
        <f t="shared" si="111"/>
        <v>No</v>
      </c>
      <c r="H429" t="str">
        <f t="shared" si="112"/>
        <v>No</v>
      </c>
      <c r="I429">
        <f t="shared" si="113"/>
        <v>2</v>
      </c>
      <c r="J429" t="str">
        <f t="shared" si="114"/>
        <v>No</v>
      </c>
      <c r="K429" t="str">
        <f t="shared" si="115"/>
        <v>OVER WEIGHT</v>
      </c>
      <c r="L429" t="str">
        <f t="shared" si="116"/>
        <v>diabeties</v>
      </c>
      <c r="M429" s="34">
        <f t="shared" si="117"/>
        <v>29825</v>
      </c>
      <c r="N429" s="36">
        <f t="shared" si="118"/>
        <v>3902.07</v>
      </c>
      <c r="O429" s="23" t="str">
        <f t="shared" si="119"/>
        <v>tier - 2</v>
      </c>
      <c r="P429" s="34" t="str">
        <f t="shared" si="120"/>
        <v>tier - 2</v>
      </c>
      <c r="Q429" s="34" t="str">
        <f t="shared" si="121"/>
        <v>R1013</v>
      </c>
      <c r="R429" s="23">
        <f t="shared" si="122"/>
        <v>41</v>
      </c>
      <c r="Z429" s="1" t="s">
        <v>1948</v>
      </c>
      <c r="AA429" s="1" t="s">
        <v>5489</v>
      </c>
      <c r="AB429" t="s">
        <v>4743</v>
      </c>
      <c r="AC429" t="s">
        <v>5490</v>
      </c>
      <c r="AG429" t="s">
        <v>1948</v>
      </c>
      <c r="AH429">
        <v>25.08</v>
      </c>
      <c r="AI429">
        <v>9.52</v>
      </c>
      <c r="AJ429" s="20" t="s">
        <v>2382</v>
      </c>
      <c r="AK429" t="s">
        <v>2380</v>
      </c>
      <c r="AL429" t="s">
        <v>2380</v>
      </c>
      <c r="AM429" s="29">
        <v>2</v>
      </c>
      <c r="AN429" s="20" t="s">
        <v>2380</v>
      </c>
      <c r="AO429" s="20" t="str">
        <f t="shared" si="123"/>
        <v>OVER WEIGHT</v>
      </c>
      <c r="AP429" s="20" t="str">
        <f t="shared" si="124"/>
        <v>diabeties</v>
      </c>
      <c r="AS429" t="s">
        <v>454</v>
      </c>
      <c r="AT429">
        <v>1981</v>
      </c>
      <c r="AU429" s="28" t="s">
        <v>35</v>
      </c>
      <c r="AV429">
        <v>27</v>
      </c>
      <c r="AW429">
        <v>1</v>
      </c>
      <c r="AX429" s="38">
        <v>3902.07</v>
      </c>
      <c r="AY429" t="s">
        <v>11</v>
      </c>
      <c r="AZ429" t="s">
        <v>11</v>
      </c>
      <c r="BA429" t="s">
        <v>13</v>
      </c>
      <c r="BB429" s="35">
        <f>DATE(AT429,MATCH(AU429,{"Jan","Feb","Mar","Apr","May","Jun","Jul","Aug","Sep","Oct","Nov","Dec"}, 0),AV429)</f>
        <v>29825</v>
      </c>
      <c r="BC429" s="20">
        <f t="shared" si="125"/>
        <v>41</v>
      </c>
    </row>
    <row r="430" spans="2:55" ht="15.5" hidden="1" x14ac:dyDescent="0.35">
      <c r="B430" s="1" t="s">
        <v>1947</v>
      </c>
      <c r="C430" t="str">
        <f>VLOOKUP(B430,Z429:AE2764,2,FALSE)</f>
        <v>Lerma,</v>
      </c>
      <c r="D430">
        <f t="shared" si="108"/>
        <v>30.02</v>
      </c>
      <c r="E430">
        <f t="shared" si="109"/>
        <v>11.09</v>
      </c>
      <c r="F430" t="str">
        <f t="shared" si="110"/>
        <v>No</v>
      </c>
      <c r="G430" t="str">
        <f t="shared" si="111"/>
        <v>No</v>
      </c>
      <c r="H430" t="str">
        <f t="shared" si="112"/>
        <v>No</v>
      </c>
      <c r="I430">
        <f t="shared" si="113"/>
        <v>0</v>
      </c>
      <c r="J430" t="str">
        <f t="shared" si="114"/>
        <v>No</v>
      </c>
      <c r="K430" t="str">
        <f t="shared" si="115"/>
        <v>OBESITY</v>
      </c>
      <c r="L430" t="str">
        <f t="shared" si="116"/>
        <v>diabeties</v>
      </c>
      <c r="M430" s="34">
        <f t="shared" si="117"/>
        <v>35758</v>
      </c>
      <c r="N430" s="36">
        <f t="shared" si="118"/>
        <v>3906.13</v>
      </c>
      <c r="O430" s="23" t="str">
        <f t="shared" si="119"/>
        <v>tier - 3</v>
      </c>
      <c r="P430" s="34" t="str">
        <f t="shared" si="120"/>
        <v>tier - 3</v>
      </c>
      <c r="Q430" s="34" t="str">
        <f t="shared" si="121"/>
        <v>R1011</v>
      </c>
      <c r="R430" s="23">
        <f t="shared" si="122"/>
        <v>25</v>
      </c>
      <c r="Z430" s="1" t="s">
        <v>1947</v>
      </c>
      <c r="AA430" s="1" t="s">
        <v>5491</v>
      </c>
      <c r="AB430" t="s">
        <v>4746</v>
      </c>
      <c r="AC430" t="s">
        <v>5474</v>
      </c>
      <c r="AG430" t="s">
        <v>1947</v>
      </c>
      <c r="AH430">
        <v>30.02</v>
      </c>
      <c r="AI430">
        <v>11.09</v>
      </c>
      <c r="AJ430" s="20" t="s">
        <v>2380</v>
      </c>
      <c r="AK430" t="s">
        <v>2380</v>
      </c>
      <c r="AL430" t="s">
        <v>2380</v>
      </c>
      <c r="AM430" s="29">
        <v>0</v>
      </c>
      <c r="AN430" s="20" t="s">
        <v>2380</v>
      </c>
      <c r="AO430" s="20" t="str">
        <f t="shared" si="123"/>
        <v>OBESITY</v>
      </c>
      <c r="AP430" s="20" t="str">
        <f t="shared" si="124"/>
        <v>diabeties</v>
      </c>
      <c r="AS430" t="s">
        <v>455</v>
      </c>
      <c r="AT430">
        <v>1997</v>
      </c>
      <c r="AU430" s="28" t="s">
        <v>15</v>
      </c>
      <c r="AV430">
        <v>24</v>
      </c>
      <c r="AW430">
        <v>3</v>
      </c>
      <c r="AX430" s="38">
        <v>3906.13</v>
      </c>
      <c r="AY430" t="s">
        <v>12</v>
      </c>
      <c r="AZ430" t="s">
        <v>12</v>
      </c>
      <c r="BA430" t="s">
        <v>42</v>
      </c>
      <c r="BB430" s="35">
        <f>DATE(AT430,MATCH(AU430,{"Jan","Feb","Mar","Apr","May","Jun","Jul","Aug","Sep","Oct","Nov","Dec"}, 0),AV430)</f>
        <v>35758</v>
      </c>
      <c r="BC430" s="20">
        <f t="shared" si="125"/>
        <v>25</v>
      </c>
    </row>
    <row r="431" spans="2:55" ht="15.5" hidden="1" x14ac:dyDescent="0.35">
      <c r="B431" s="1" t="s">
        <v>1946</v>
      </c>
      <c r="C431" t="str">
        <f>VLOOKUP(B431,Z430:AE2765,2,FALSE)</f>
        <v>Dahl,</v>
      </c>
      <c r="D431">
        <f t="shared" si="108"/>
        <v>27.36</v>
      </c>
      <c r="E431">
        <f t="shared" si="109"/>
        <v>9.4499999999999993</v>
      </c>
      <c r="F431" t="str">
        <f t="shared" si="110"/>
        <v>yes</v>
      </c>
      <c r="G431" t="str">
        <f t="shared" si="111"/>
        <v>No</v>
      </c>
      <c r="H431" t="str">
        <f t="shared" si="112"/>
        <v>No</v>
      </c>
      <c r="I431">
        <f t="shared" si="113"/>
        <v>2</v>
      </c>
      <c r="J431" t="str">
        <f t="shared" si="114"/>
        <v>Yes</v>
      </c>
      <c r="K431" t="str">
        <f t="shared" si="115"/>
        <v>OVER WEIGHT</v>
      </c>
      <c r="L431" t="str">
        <f t="shared" si="116"/>
        <v>diabeties</v>
      </c>
      <c r="M431" s="34">
        <f t="shared" si="117"/>
        <v>31233</v>
      </c>
      <c r="N431" s="36">
        <f t="shared" si="118"/>
        <v>3910.44</v>
      </c>
      <c r="O431" s="23" t="str">
        <f t="shared" si="119"/>
        <v>tier - 2</v>
      </c>
      <c r="P431" s="34" t="str">
        <f t="shared" si="120"/>
        <v>tier - 2</v>
      </c>
      <c r="Q431" s="34" t="str">
        <f t="shared" si="121"/>
        <v>R1013</v>
      </c>
      <c r="R431" s="23">
        <f t="shared" si="122"/>
        <v>37</v>
      </c>
      <c r="Z431" s="1" t="s">
        <v>1946</v>
      </c>
      <c r="AA431" s="1" t="s">
        <v>5492</v>
      </c>
      <c r="AB431" t="s">
        <v>4746</v>
      </c>
      <c r="AC431" t="s">
        <v>5153</v>
      </c>
      <c r="AG431" t="s">
        <v>1946</v>
      </c>
      <c r="AH431">
        <v>27.36</v>
      </c>
      <c r="AI431">
        <v>9.4499999999999993</v>
      </c>
      <c r="AJ431" s="20" t="s">
        <v>2382</v>
      </c>
      <c r="AK431" t="s">
        <v>2380</v>
      </c>
      <c r="AL431" t="s">
        <v>2380</v>
      </c>
      <c r="AM431" s="29">
        <v>2</v>
      </c>
      <c r="AN431" s="20" t="s">
        <v>2383</v>
      </c>
      <c r="AO431" s="20" t="str">
        <f t="shared" si="123"/>
        <v>OVER WEIGHT</v>
      </c>
      <c r="AP431" s="20" t="str">
        <f t="shared" si="124"/>
        <v>diabeties</v>
      </c>
      <c r="AS431" t="s">
        <v>456</v>
      </c>
      <c r="AT431">
        <v>1985</v>
      </c>
      <c r="AU431" s="28" t="s">
        <v>10</v>
      </c>
      <c r="AV431">
        <v>5</v>
      </c>
      <c r="AW431">
        <v>3</v>
      </c>
      <c r="AX431" s="38">
        <v>3910.44</v>
      </c>
      <c r="AY431" t="s">
        <v>11</v>
      </c>
      <c r="AZ431" t="s">
        <v>11</v>
      </c>
      <c r="BA431" t="s">
        <v>13</v>
      </c>
      <c r="BB431" s="35">
        <f>DATE(AT431,MATCH(AU431,{"Jan","Feb","Mar","Apr","May","Jun","Jul","Aug","Sep","Oct","Nov","Dec"}, 0),AV431)</f>
        <v>31233</v>
      </c>
      <c r="BC431" s="20">
        <f t="shared" si="125"/>
        <v>37</v>
      </c>
    </row>
    <row r="432" spans="2:55" ht="15.5" hidden="1" x14ac:dyDescent="0.35">
      <c r="B432" s="1" t="s">
        <v>1945</v>
      </c>
      <c r="C432" t="str">
        <f>VLOOKUP(B432,Z431:AE2766,2,FALSE)</f>
        <v>Surtees,</v>
      </c>
      <c r="D432">
        <f t="shared" si="108"/>
        <v>22.2</v>
      </c>
      <c r="E432">
        <f t="shared" si="109"/>
        <v>5.51</v>
      </c>
      <c r="F432" t="str">
        <f t="shared" si="110"/>
        <v>No</v>
      </c>
      <c r="G432" t="str">
        <f t="shared" si="111"/>
        <v>No</v>
      </c>
      <c r="H432" t="str">
        <f t="shared" si="112"/>
        <v>No</v>
      </c>
      <c r="I432">
        <f t="shared" si="113"/>
        <v>0</v>
      </c>
      <c r="J432" t="str">
        <f t="shared" si="114"/>
        <v>Yes</v>
      </c>
      <c r="K432" t="str">
        <f t="shared" si="115"/>
        <v>Normal weight</v>
      </c>
      <c r="L432" t="str">
        <f t="shared" si="116"/>
        <v>normal</v>
      </c>
      <c r="M432" s="34">
        <f t="shared" si="117"/>
        <v>36717</v>
      </c>
      <c r="N432" s="36">
        <f t="shared" si="118"/>
        <v>3925.76</v>
      </c>
      <c r="O432" s="23" t="str">
        <f t="shared" si="119"/>
        <v>tier - 2</v>
      </c>
      <c r="P432" s="34" t="str">
        <f t="shared" si="120"/>
        <v>tier - 2</v>
      </c>
      <c r="Q432" s="34" t="str">
        <f t="shared" si="121"/>
        <v>R1024</v>
      </c>
      <c r="R432" s="23">
        <f t="shared" si="122"/>
        <v>22</v>
      </c>
      <c r="Z432" s="1" t="s">
        <v>1945</v>
      </c>
      <c r="AA432" s="1" t="s">
        <v>5493</v>
      </c>
      <c r="AB432" t="s">
        <v>4743</v>
      </c>
      <c r="AC432" t="s">
        <v>5494</v>
      </c>
      <c r="AD432" t="s">
        <v>4850</v>
      </c>
      <c r="AG432" t="s">
        <v>1945</v>
      </c>
      <c r="AH432">
        <v>22.2</v>
      </c>
      <c r="AI432">
        <v>5.51</v>
      </c>
      <c r="AJ432" s="20" t="s">
        <v>2380</v>
      </c>
      <c r="AK432" t="s">
        <v>2380</v>
      </c>
      <c r="AL432" t="s">
        <v>2380</v>
      </c>
      <c r="AM432" s="29">
        <v>0</v>
      </c>
      <c r="AN432" s="20" t="s">
        <v>2383</v>
      </c>
      <c r="AO432" s="20" t="str">
        <f t="shared" si="123"/>
        <v>Normal weight</v>
      </c>
      <c r="AP432" s="20" t="str">
        <f t="shared" si="124"/>
        <v>normal</v>
      </c>
      <c r="AS432" t="s">
        <v>457</v>
      </c>
      <c r="AT432">
        <v>2000</v>
      </c>
      <c r="AU432" s="28" t="s">
        <v>10</v>
      </c>
      <c r="AV432">
        <v>10</v>
      </c>
      <c r="AW432">
        <v>2</v>
      </c>
      <c r="AX432" s="38">
        <v>3925.76</v>
      </c>
      <c r="AY432" t="s">
        <v>11</v>
      </c>
      <c r="AZ432" t="s">
        <v>11</v>
      </c>
      <c r="BA432" t="s">
        <v>247</v>
      </c>
      <c r="BB432" s="35">
        <f>DATE(AT432,MATCH(AU432,{"Jan","Feb","Mar","Apr","May","Jun","Jul","Aug","Sep","Oct","Nov","Dec"}, 0),AV432)</f>
        <v>36717</v>
      </c>
      <c r="BC432" s="20">
        <f t="shared" si="125"/>
        <v>22</v>
      </c>
    </row>
    <row r="433" spans="2:55" ht="15.5" hidden="1" x14ac:dyDescent="0.35">
      <c r="B433" s="1" t="s">
        <v>1944</v>
      </c>
      <c r="C433" t="str">
        <f>VLOOKUP(B433,Z432:AE2767,2,FALSE)</f>
        <v>Spetner,</v>
      </c>
      <c r="D433">
        <f t="shared" si="108"/>
        <v>25.71</v>
      </c>
      <c r="E433">
        <f t="shared" si="109"/>
        <v>4.18</v>
      </c>
      <c r="F433" t="str">
        <f t="shared" si="110"/>
        <v>No</v>
      </c>
      <c r="G433" t="str">
        <f t="shared" si="111"/>
        <v>yes</v>
      </c>
      <c r="H433" t="str">
        <f t="shared" si="112"/>
        <v>No</v>
      </c>
      <c r="I433">
        <f t="shared" si="113"/>
        <v>1</v>
      </c>
      <c r="J433" t="str">
        <f t="shared" si="114"/>
        <v>Yes</v>
      </c>
      <c r="K433" t="str">
        <f t="shared" si="115"/>
        <v>OVER WEIGHT</v>
      </c>
      <c r="L433" t="str">
        <f t="shared" si="116"/>
        <v>normal</v>
      </c>
      <c r="M433" s="34">
        <f t="shared" si="117"/>
        <v>37422</v>
      </c>
      <c r="N433" s="36">
        <f t="shared" si="118"/>
        <v>3931.51</v>
      </c>
      <c r="O433" s="23" t="str">
        <f t="shared" si="119"/>
        <v>tier - 2</v>
      </c>
      <c r="P433" s="34" t="str">
        <f t="shared" si="120"/>
        <v>tier - 3</v>
      </c>
      <c r="Q433" s="34" t="str">
        <f t="shared" si="121"/>
        <v>R1011</v>
      </c>
      <c r="R433" s="23">
        <f t="shared" si="122"/>
        <v>20</v>
      </c>
      <c r="Z433" s="1" t="s">
        <v>1944</v>
      </c>
      <c r="AA433" s="1" t="s">
        <v>5495</v>
      </c>
      <c r="AB433" t="s">
        <v>4743</v>
      </c>
      <c r="AC433" t="s">
        <v>5496</v>
      </c>
      <c r="AG433" t="s">
        <v>1944</v>
      </c>
      <c r="AH433">
        <v>25.71</v>
      </c>
      <c r="AI433">
        <v>4.18</v>
      </c>
      <c r="AJ433" s="20" t="s">
        <v>2380</v>
      </c>
      <c r="AK433" t="s">
        <v>2382</v>
      </c>
      <c r="AL433" t="s">
        <v>2380</v>
      </c>
      <c r="AM433" s="29">
        <v>1</v>
      </c>
      <c r="AN433" s="20" t="s">
        <v>2383</v>
      </c>
      <c r="AO433" s="20" t="str">
        <f t="shared" si="123"/>
        <v>OVER WEIGHT</v>
      </c>
      <c r="AP433" s="20" t="str">
        <f t="shared" si="124"/>
        <v>normal</v>
      </c>
      <c r="AS433" t="s">
        <v>458</v>
      </c>
      <c r="AT433">
        <v>2002</v>
      </c>
      <c r="AU433" s="28" t="s">
        <v>18</v>
      </c>
      <c r="AV433">
        <v>15</v>
      </c>
      <c r="AW433">
        <v>0</v>
      </c>
      <c r="AX433" s="38">
        <v>3931.51</v>
      </c>
      <c r="AY433" t="s">
        <v>11</v>
      </c>
      <c r="AZ433" t="s">
        <v>12</v>
      </c>
      <c r="BA433" t="s">
        <v>42</v>
      </c>
      <c r="BB433" s="35">
        <f>DATE(AT433,MATCH(AU433,{"Jan","Feb","Mar","Apr","May","Jun","Jul","Aug","Sep","Oct","Nov","Dec"}, 0),AV433)</f>
        <v>37422</v>
      </c>
      <c r="BC433" s="20">
        <f t="shared" si="125"/>
        <v>20</v>
      </c>
    </row>
    <row r="434" spans="2:55" ht="15.5" hidden="1" x14ac:dyDescent="0.35">
      <c r="B434" s="1" t="s">
        <v>1943</v>
      </c>
      <c r="C434" t="str">
        <f>VLOOKUP(B434,Z433:AE2768,2,FALSE)</f>
        <v>Brandon,</v>
      </c>
      <c r="D434">
        <f t="shared" si="108"/>
        <v>41.91</v>
      </c>
      <c r="E434">
        <f t="shared" si="109"/>
        <v>5.98</v>
      </c>
      <c r="F434" t="str">
        <f t="shared" si="110"/>
        <v>yes</v>
      </c>
      <c r="G434" t="str">
        <f t="shared" si="111"/>
        <v>No</v>
      </c>
      <c r="H434" t="str">
        <f t="shared" si="112"/>
        <v>No</v>
      </c>
      <c r="I434">
        <f t="shared" si="113"/>
        <v>1</v>
      </c>
      <c r="J434" t="str">
        <f t="shared" si="114"/>
        <v>No</v>
      </c>
      <c r="K434" t="str">
        <f t="shared" si="115"/>
        <v>OBESITY</v>
      </c>
      <c r="L434" t="str">
        <f t="shared" si="116"/>
        <v>pre diabeties</v>
      </c>
      <c r="M434" s="34">
        <f t="shared" si="117"/>
        <v>32440</v>
      </c>
      <c r="N434" s="36">
        <f t="shared" si="118"/>
        <v>3935.18</v>
      </c>
      <c r="O434" s="23" t="str">
        <f t="shared" si="119"/>
        <v>tier - 3</v>
      </c>
      <c r="P434" s="34" t="str">
        <f t="shared" si="120"/>
        <v>tier - 1</v>
      </c>
      <c r="Q434" s="34" t="str">
        <f t="shared" si="121"/>
        <v>R1013</v>
      </c>
      <c r="R434" s="23">
        <f t="shared" si="122"/>
        <v>34</v>
      </c>
      <c r="Z434" s="1" t="s">
        <v>1943</v>
      </c>
      <c r="AA434" s="1" t="s">
        <v>5497</v>
      </c>
      <c r="AB434" t="s">
        <v>4743</v>
      </c>
      <c r="AC434" t="s">
        <v>4784</v>
      </c>
      <c r="AG434" t="s">
        <v>1943</v>
      </c>
      <c r="AH434">
        <v>41.91</v>
      </c>
      <c r="AI434">
        <v>5.98</v>
      </c>
      <c r="AJ434" s="20" t="s">
        <v>2382</v>
      </c>
      <c r="AK434" t="s">
        <v>2380</v>
      </c>
      <c r="AL434" t="s">
        <v>2380</v>
      </c>
      <c r="AM434" s="29">
        <v>1</v>
      </c>
      <c r="AN434" s="20" t="s">
        <v>2380</v>
      </c>
      <c r="AO434" s="20" t="str">
        <f t="shared" si="123"/>
        <v>OBESITY</v>
      </c>
      <c r="AP434" s="20" t="str">
        <f t="shared" si="124"/>
        <v>pre diabeties</v>
      </c>
      <c r="AS434" t="s">
        <v>459</v>
      </c>
      <c r="AT434">
        <v>1988</v>
      </c>
      <c r="AU434" s="28" t="s">
        <v>37</v>
      </c>
      <c r="AV434">
        <v>24</v>
      </c>
      <c r="AW434">
        <v>0</v>
      </c>
      <c r="AX434" s="38">
        <v>3935.18</v>
      </c>
      <c r="AY434" t="s">
        <v>12</v>
      </c>
      <c r="AZ434" t="s">
        <v>16</v>
      </c>
      <c r="BA434" t="s">
        <v>13</v>
      </c>
      <c r="BB434" s="35">
        <f>DATE(AT434,MATCH(AU434,{"Jan","Feb","Mar","Apr","May","Jun","Jul","Aug","Sep","Oct","Nov","Dec"}, 0),AV434)</f>
        <v>32440</v>
      </c>
      <c r="BC434" s="20">
        <f t="shared" si="125"/>
        <v>34</v>
      </c>
    </row>
    <row r="435" spans="2:55" ht="15.5" hidden="1" x14ac:dyDescent="0.35">
      <c r="B435" s="1" t="s">
        <v>1942</v>
      </c>
      <c r="C435" t="str">
        <f>VLOOKUP(B435,Z434:AE2769,2,FALSE)</f>
        <v>Eley,</v>
      </c>
      <c r="D435">
        <f t="shared" si="108"/>
        <v>25.85</v>
      </c>
      <c r="E435">
        <f t="shared" si="109"/>
        <v>10.16</v>
      </c>
      <c r="F435" t="str">
        <f t="shared" si="110"/>
        <v>No</v>
      </c>
      <c r="G435" t="str">
        <f t="shared" si="111"/>
        <v>No</v>
      </c>
      <c r="H435" t="str">
        <f t="shared" si="112"/>
        <v>No</v>
      </c>
      <c r="I435">
        <f t="shared" si="113"/>
        <v>0</v>
      </c>
      <c r="J435" t="str">
        <f t="shared" si="114"/>
        <v>Yes</v>
      </c>
      <c r="K435" t="str">
        <f t="shared" si="115"/>
        <v>OVER WEIGHT</v>
      </c>
      <c r="L435" t="str">
        <f t="shared" si="116"/>
        <v>diabeties</v>
      </c>
      <c r="M435" s="34">
        <f t="shared" si="117"/>
        <v>34241</v>
      </c>
      <c r="N435" s="36">
        <f t="shared" si="118"/>
        <v>3943.6</v>
      </c>
      <c r="O435" s="23" t="str">
        <f t="shared" si="119"/>
        <v>tier - 2</v>
      </c>
      <c r="P435" s="34" t="str">
        <f t="shared" si="120"/>
        <v>tier - 3</v>
      </c>
      <c r="Q435" s="34" t="str">
        <f t="shared" si="121"/>
        <v>R1024</v>
      </c>
      <c r="R435" s="23">
        <f t="shared" si="122"/>
        <v>29</v>
      </c>
      <c r="Z435" s="1" t="s">
        <v>1942</v>
      </c>
      <c r="AA435" s="1" t="s">
        <v>5498</v>
      </c>
      <c r="AB435" t="s">
        <v>4743</v>
      </c>
      <c r="AC435" t="s">
        <v>5499</v>
      </c>
      <c r="AD435" t="s">
        <v>4780</v>
      </c>
      <c r="AG435" t="s">
        <v>1942</v>
      </c>
      <c r="AH435">
        <v>25.85</v>
      </c>
      <c r="AI435">
        <v>10.16</v>
      </c>
      <c r="AJ435" s="20" t="s">
        <v>2380</v>
      </c>
      <c r="AK435" t="s">
        <v>2380</v>
      </c>
      <c r="AL435" t="s">
        <v>2380</v>
      </c>
      <c r="AM435" s="29">
        <v>0</v>
      </c>
      <c r="AN435" s="20" t="s">
        <v>2383</v>
      </c>
      <c r="AO435" s="20" t="str">
        <f t="shared" si="123"/>
        <v>OVER WEIGHT</v>
      </c>
      <c r="AP435" s="20" t="str">
        <f t="shared" si="124"/>
        <v>diabeties</v>
      </c>
      <c r="AS435" t="s">
        <v>460</v>
      </c>
      <c r="AT435">
        <v>1993</v>
      </c>
      <c r="AU435" s="28" t="s">
        <v>20</v>
      </c>
      <c r="AV435">
        <v>29</v>
      </c>
      <c r="AW435">
        <v>0</v>
      </c>
      <c r="AX435" s="38">
        <v>3943.6</v>
      </c>
      <c r="AY435" t="s">
        <v>11</v>
      </c>
      <c r="AZ435" t="s">
        <v>12</v>
      </c>
      <c r="BA435" t="s">
        <v>247</v>
      </c>
      <c r="BB435" s="35">
        <f>DATE(AT435,MATCH(AU435,{"Jan","Feb","Mar","Apr","May","Jun","Jul","Aug","Sep","Oct","Nov","Dec"}, 0),AV435)</f>
        <v>34241</v>
      </c>
      <c r="BC435" s="20">
        <f t="shared" si="125"/>
        <v>29</v>
      </c>
    </row>
    <row r="436" spans="2:55" ht="15.5" hidden="1" x14ac:dyDescent="0.35">
      <c r="B436" s="1" t="s">
        <v>1941</v>
      </c>
      <c r="C436" t="str">
        <f>VLOOKUP(B436,Z435:AE2770,2,FALSE)</f>
        <v>Sedicum,</v>
      </c>
      <c r="D436">
        <f t="shared" si="108"/>
        <v>23.844999999999999</v>
      </c>
      <c r="E436">
        <f t="shared" si="109"/>
        <v>11.71</v>
      </c>
      <c r="F436" t="str">
        <f t="shared" si="110"/>
        <v>No</v>
      </c>
      <c r="G436" t="str">
        <f t="shared" si="111"/>
        <v>No</v>
      </c>
      <c r="H436" t="str">
        <f t="shared" si="112"/>
        <v>No</v>
      </c>
      <c r="I436">
        <f t="shared" si="113"/>
        <v>2</v>
      </c>
      <c r="J436" t="str">
        <f t="shared" si="114"/>
        <v>Yes</v>
      </c>
      <c r="K436" t="str">
        <f t="shared" si="115"/>
        <v>Normal weight</v>
      </c>
      <c r="L436" t="str">
        <f t="shared" si="116"/>
        <v>diabeties</v>
      </c>
      <c r="M436" s="34">
        <f t="shared" si="117"/>
        <v>34284</v>
      </c>
      <c r="N436" s="36">
        <f t="shared" si="118"/>
        <v>3947.41</v>
      </c>
      <c r="O436" s="23" t="str">
        <f t="shared" si="119"/>
        <v>tier - 2</v>
      </c>
      <c r="P436" s="34" t="str">
        <f t="shared" si="120"/>
        <v>tier - 2</v>
      </c>
      <c r="Q436" s="34" t="str">
        <f t="shared" si="121"/>
        <v>R1013</v>
      </c>
      <c r="R436" s="23">
        <f t="shared" si="122"/>
        <v>29</v>
      </c>
      <c r="Z436" s="1" t="s">
        <v>1941</v>
      </c>
      <c r="AA436" s="1" t="s">
        <v>5500</v>
      </c>
      <c r="AB436" t="s">
        <v>4743</v>
      </c>
      <c r="AC436" t="s">
        <v>5501</v>
      </c>
      <c r="AD436" t="s">
        <v>4780</v>
      </c>
      <c r="AG436" t="s">
        <v>1941</v>
      </c>
      <c r="AH436">
        <v>23.844999999999999</v>
      </c>
      <c r="AI436">
        <v>11.71</v>
      </c>
      <c r="AJ436" s="20" t="s">
        <v>2380</v>
      </c>
      <c r="AK436" t="s">
        <v>2380</v>
      </c>
      <c r="AL436" t="s">
        <v>2380</v>
      </c>
      <c r="AM436" s="29">
        <v>2</v>
      </c>
      <c r="AN436" s="20" t="s">
        <v>2383</v>
      </c>
      <c r="AO436" s="20" t="str">
        <f t="shared" si="123"/>
        <v>Normal weight</v>
      </c>
      <c r="AP436" s="20" t="str">
        <f t="shared" si="124"/>
        <v>diabeties</v>
      </c>
      <c r="AS436" t="s">
        <v>461</v>
      </c>
      <c r="AT436">
        <v>1993</v>
      </c>
      <c r="AU436" s="28" t="s">
        <v>15</v>
      </c>
      <c r="AV436">
        <v>11</v>
      </c>
      <c r="AW436">
        <v>1</v>
      </c>
      <c r="AX436" s="38">
        <v>3947.41</v>
      </c>
      <c r="AY436" t="s">
        <v>11</v>
      </c>
      <c r="AZ436" t="s">
        <v>11</v>
      </c>
      <c r="BA436" t="s">
        <v>13</v>
      </c>
      <c r="BB436" s="35">
        <f>DATE(AT436,MATCH(AU436,{"Jan","Feb","Mar","Apr","May","Jun","Jul","Aug","Sep","Oct","Nov","Dec"}, 0),AV436)</f>
        <v>34284</v>
      </c>
      <c r="BC436" s="20">
        <f t="shared" si="125"/>
        <v>29</v>
      </c>
    </row>
    <row r="437" spans="2:55" ht="15.5" hidden="1" x14ac:dyDescent="0.35">
      <c r="B437" s="1" t="s">
        <v>1940</v>
      </c>
      <c r="C437" t="str">
        <f>VLOOKUP(B437,Z436:AE2771,2,FALSE)</f>
        <v>Markle,</v>
      </c>
      <c r="D437">
        <f t="shared" si="108"/>
        <v>30.59</v>
      </c>
      <c r="E437">
        <f t="shared" si="109"/>
        <v>5.23</v>
      </c>
      <c r="F437" t="str">
        <f t="shared" si="110"/>
        <v>No</v>
      </c>
      <c r="G437" t="str">
        <f t="shared" si="111"/>
        <v>No</v>
      </c>
      <c r="H437" t="str">
        <f t="shared" si="112"/>
        <v>Yes</v>
      </c>
      <c r="I437">
        <f t="shared" si="113"/>
        <v>1</v>
      </c>
      <c r="J437" t="str">
        <f t="shared" si="114"/>
        <v>No</v>
      </c>
      <c r="K437" t="str">
        <f t="shared" si="115"/>
        <v>OBESITY</v>
      </c>
      <c r="L437" t="str">
        <f t="shared" si="116"/>
        <v>normal</v>
      </c>
      <c r="M437" s="34">
        <f t="shared" si="117"/>
        <v>36351</v>
      </c>
      <c r="N437" s="36">
        <f t="shared" si="118"/>
        <v>3955.98</v>
      </c>
      <c r="O437" s="23" t="str">
        <f t="shared" si="119"/>
        <v>tier - 2</v>
      </c>
      <c r="P437" s="34" t="str">
        <f t="shared" si="120"/>
        <v>tier - 3</v>
      </c>
      <c r="Q437" s="34" t="str">
        <f t="shared" si="121"/>
        <v>R1021</v>
      </c>
      <c r="R437" s="23">
        <f t="shared" si="122"/>
        <v>23</v>
      </c>
      <c r="Z437" s="1" t="s">
        <v>1940</v>
      </c>
      <c r="AA437" s="1" t="s">
        <v>5502</v>
      </c>
      <c r="AB437" t="s">
        <v>4743</v>
      </c>
      <c r="AC437" t="s">
        <v>5503</v>
      </c>
      <c r="AG437" t="s">
        <v>1940</v>
      </c>
      <c r="AH437">
        <v>30.59</v>
      </c>
      <c r="AI437">
        <v>5.23</v>
      </c>
      <c r="AJ437" s="20" t="s">
        <v>2380</v>
      </c>
      <c r="AK437" t="s">
        <v>2380</v>
      </c>
      <c r="AL437" t="s">
        <v>2383</v>
      </c>
      <c r="AM437" s="29">
        <v>1</v>
      </c>
      <c r="AN437" s="20" t="s">
        <v>2380</v>
      </c>
      <c r="AO437" s="20" t="str">
        <f t="shared" si="123"/>
        <v>OBESITY</v>
      </c>
      <c r="AP437" s="20" t="str">
        <f t="shared" si="124"/>
        <v>normal</v>
      </c>
      <c r="AS437" t="s">
        <v>462</v>
      </c>
      <c r="AT437">
        <v>1999</v>
      </c>
      <c r="AU437" s="28" t="s">
        <v>10</v>
      </c>
      <c r="AV437">
        <v>10</v>
      </c>
      <c r="AW437">
        <v>0</v>
      </c>
      <c r="AX437" s="38">
        <v>3955.98</v>
      </c>
      <c r="AY437" t="s">
        <v>11</v>
      </c>
      <c r="AZ437" t="s">
        <v>12</v>
      </c>
      <c r="BA437" t="s">
        <v>300</v>
      </c>
      <c r="BB437" s="35">
        <f>DATE(AT437,MATCH(AU437,{"Jan","Feb","Mar","Apr","May","Jun","Jul","Aug","Sep","Oct","Nov","Dec"}, 0),AV437)</f>
        <v>36351</v>
      </c>
      <c r="BC437" s="20">
        <f t="shared" si="125"/>
        <v>23</v>
      </c>
    </row>
    <row r="438" spans="2:55" ht="15.5" hidden="1" x14ac:dyDescent="0.35">
      <c r="B438" s="1" t="s">
        <v>1939</v>
      </c>
      <c r="C438" t="str">
        <f>VLOOKUP(B438,Z437:AE2772,2,FALSE)</f>
        <v>Kunz,</v>
      </c>
      <c r="D438">
        <f t="shared" si="108"/>
        <v>24.795000000000002</v>
      </c>
      <c r="E438">
        <f t="shared" si="109"/>
        <v>6.85</v>
      </c>
      <c r="F438" t="str">
        <f t="shared" si="110"/>
        <v>No</v>
      </c>
      <c r="G438" t="str">
        <f t="shared" si="111"/>
        <v>No</v>
      </c>
      <c r="H438" t="str">
        <f t="shared" si="112"/>
        <v>No</v>
      </c>
      <c r="I438">
        <f t="shared" si="113"/>
        <v>0</v>
      </c>
      <c r="J438" t="str">
        <f t="shared" si="114"/>
        <v>Yes</v>
      </c>
      <c r="K438" t="str">
        <f t="shared" si="115"/>
        <v>Normal weight</v>
      </c>
      <c r="L438" t="str">
        <f t="shared" si="116"/>
        <v>diabeties</v>
      </c>
      <c r="M438" s="34">
        <f t="shared" si="117"/>
        <v>34891</v>
      </c>
      <c r="N438" s="36">
        <f t="shared" si="118"/>
        <v>3956.07</v>
      </c>
      <c r="O438" s="23" t="str">
        <f t="shared" si="119"/>
        <v>tier - 2</v>
      </c>
      <c r="P438" s="34" t="str">
        <f t="shared" si="120"/>
        <v>tier - 2</v>
      </c>
      <c r="Q438" s="34" t="str">
        <f t="shared" si="121"/>
        <v>R1012</v>
      </c>
      <c r="R438" s="23">
        <f t="shared" si="122"/>
        <v>27</v>
      </c>
      <c r="Z438" s="1" t="s">
        <v>1939</v>
      </c>
      <c r="AA438" s="1" t="s">
        <v>5504</v>
      </c>
      <c r="AB438" t="s">
        <v>4746</v>
      </c>
      <c r="AC438" t="s">
        <v>5464</v>
      </c>
      <c r="AG438" t="s">
        <v>1939</v>
      </c>
      <c r="AH438">
        <v>24.795000000000002</v>
      </c>
      <c r="AI438">
        <v>6.85</v>
      </c>
      <c r="AJ438" s="20" t="s">
        <v>2380</v>
      </c>
      <c r="AK438" t="s">
        <v>2380</v>
      </c>
      <c r="AL438" t="s">
        <v>2380</v>
      </c>
      <c r="AM438" s="29">
        <v>0</v>
      </c>
      <c r="AN438" s="20" t="s">
        <v>2383</v>
      </c>
      <c r="AO438" s="20" t="str">
        <f t="shared" si="123"/>
        <v>Normal weight</v>
      </c>
      <c r="AP438" s="20" t="str">
        <f t="shared" si="124"/>
        <v>diabeties</v>
      </c>
      <c r="AS438" t="s">
        <v>463</v>
      </c>
      <c r="AT438">
        <v>1995</v>
      </c>
      <c r="AU438" s="28" t="s">
        <v>10</v>
      </c>
      <c r="AV438">
        <v>11</v>
      </c>
      <c r="AW438">
        <v>1</v>
      </c>
      <c r="AX438" s="38">
        <v>3956.07</v>
      </c>
      <c r="AY438" t="s">
        <v>11</v>
      </c>
      <c r="AZ438" t="s">
        <v>11</v>
      </c>
      <c r="BA438" t="s">
        <v>23</v>
      </c>
      <c r="BB438" s="35">
        <f>DATE(AT438,MATCH(AU438,{"Jan","Feb","Mar","Apr","May","Jun","Jul","Aug","Sep","Oct","Nov","Dec"}, 0),AV438)</f>
        <v>34891</v>
      </c>
      <c r="BC438" s="20">
        <f t="shared" si="125"/>
        <v>27</v>
      </c>
    </row>
    <row r="439" spans="2:55" ht="15.5" hidden="1" x14ac:dyDescent="0.35">
      <c r="B439" s="1" t="s">
        <v>1938</v>
      </c>
      <c r="C439" t="str">
        <f>VLOOKUP(B439,Z438:AE2773,2,FALSE)</f>
        <v>Wimert,</v>
      </c>
      <c r="D439">
        <f t="shared" si="108"/>
        <v>24.13</v>
      </c>
      <c r="E439">
        <f t="shared" si="109"/>
        <v>7.05</v>
      </c>
      <c r="F439" t="str">
        <f t="shared" si="110"/>
        <v>yes</v>
      </c>
      <c r="G439" t="str">
        <f t="shared" si="111"/>
        <v>No</v>
      </c>
      <c r="H439" t="str">
        <f t="shared" si="112"/>
        <v>No</v>
      </c>
      <c r="I439">
        <f t="shared" si="113"/>
        <v>2</v>
      </c>
      <c r="J439" t="str">
        <f t="shared" si="114"/>
        <v>Yes</v>
      </c>
      <c r="K439" t="str">
        <f t="shared" si="115"/>
        <v>Normal weight</v>
      </c>
      <c r="L439" t="str">
        <f t="shared" si="116"/>
        <v>diabeties</v>
      </c>
      <c r="M439" s="34">
        <f t="shared" si="117"/>
        <v>33083</v>
      </c>
      <c r="N439" s="36">
        <f t="shared" si="118"/>
        <v>3972.92</v>
      </c>
      <c r="O439" s="23" t="str">
        <f t="shared" si="119"/>
        <v>tier - 2</v>
      </c>
      <c r="P439" s="34" t="str">
        <f t="shared" si="120"/>
        <v>tier - 3</v>
      </c>
      <c r="Q439" s="34" t="str">
        <f t="shared" si="121"/>
        <v>R1013</v>
      </c>
      <c r="R439" s="23">
        <f t="shared" si="122"/>
        <v>32</v>
      </c>
      <c r="Z439" s="1" t="s">
        <v>1938</v>
      </c>
      <c r="AA439" s="1" t="s">
        <v>5505</v>
      </c>
      <c r="AB439" t="s">
        <v>4743</v>
      </c>
      <c r="AC439" t="s">
        <v>4934</v>
      </c>
      <c r="AG439" t="s">
        <v>1938</v>
      </c>
      <c r="AH439">
        <v>24.13</v>
      </c>
      <c r="AI439">
        <v>7.05</v>
      </c>
      <c r="AJ439" s="20" t="s">
        <v>2382</v>
      </c>
      <c r="AK439" t="s">
        <v>2380</v>
      </c>
      <c r="AL439" t="s">
        <v>2380</v>
      </c>
      <c r="AM439" s="29">
        <v>2</v>
      </c>
      <c r="AN439" s="20" t="s">
        <v>2383</v>
      </c>
      <c r="AO439" s="20" t="str">
        <f t="shared" si="123"/>
        <v>Normal weight</v>
      </c>
      <c r="AP439" s="20" t="str">
        <f t="shared" si="124"/>
        <v>diabeties</v>
      </c>
      <c r="AS439" t="s">
        <v>464</v>
      </c>
      <c r="AT439">
        <v>1990</v>
      </c>
      <c r="AU439" s="28" t="s">
        <v>10</v>
      </c>
      <c r="AV439">
        <v>29</v>
      </c>
      <c r="AW439">
        <v>0</v>
      </c>
      <c r="AX439" s="38">
        <v>3972.92</v>
      </c>
      <c r="AY439" t="s">
        <v>11</v>
      </c>
      <c r="AZ439" t="s">
        <v>12</v>
      </c>
      <c r="BA439" t="s">
        <v>13</v>
      </c>
      <c r="BB439" s="35">
        <f>DATE(AT439,MATCH(AU439,{"Jan","Feb","Mar","Apr","May","Jun","Jul","Aug","Sep","Oct","Nov","Dec"}, 0),AV439)</f>
        <v>33083</v>
      </c>
      <c r="BC439" s="20">
        <f t="shared" si="125"/>
        <v>32</v>
      </c>
    </row>
    <row r="440" spans="2:55" ht="15.5" hidden="1" x14ac:dyDescent="0.35">
      <c r="B440" s="1" t="s">
        <v>1937</v>
      </c>
      <c r="C440" t="str">
        <f>VLOOKUP(B440,Z439:AE2774,2,FALSE)</f>
        <v>Peterson,</v>
      </c>
      <c r="D440">
        <f t="shared" si="108"/>
        <v>25.84</v>
      </c>
      <c r="E440">
        <f t="shared" si="109"/>
        <v>11.64</v>
      </c>
      <c r="F440" t="str">
        <f t="shared" si="110"/>
        <v>No</v>
      </c>
      <c r="G440" t="str">
        <f t="shared" si="111"/>
        <v>No</v>
      </c>
      <c r="H440" t="str">
        <f t="shared" si="112"/>
        <v>No</v>
      </c>
      <c r="I440">
        <f t="shared" si="113"/>
        <v>2</v>
      </c>
      <c r="J440" t="str">
        <f t="shared" si="114"/>
        <v>Yes</v>
      </c>
      <c r="K440" t="str">
        <f t="shared" si="115"/>
        <v>OVER WEIGHT</v>
      </c>
      <c r="L440" t="str">
        <f t="shared" si="116"/>
        <v>diabeties</v>
      </c>
      <c r="M440" s="34">
        <f t="shared" si="117"/>
        <v>35294</v>
      </c>
      <c r="N440" s="36">
        <f t="shared" si="118"/>
        <v>3981.98</v>
      </c>
      <c r="O440" s="23" t="str">
        <f t="shared" si="119"/>
        <v>tier - 2</v>
      </c>
      <c r="P440" s="34" t="str">
        <f t="shared" si="120"/>
        <v>tier - 2</v>
      </c>
      <c r="Q440" s="34" t="str">
        <f t="shared" si="121"/>
        <v>R1013</v>
      </c>
      <c r="R440" s="23">
        <f t="shared" si="122"/>
        <v>26</v>
      </c>
      <c r="Z440" s="1" t="s">
        <v>1937</v>
      </c>
      <c r="AA440" s="1" t="s">
        <v>5506</v>
      </c>
      <c r="AB440" t="s">
        <v>4746</v>
      </c>
      <c r="AC440" t="s">
        <v>4945</v>
      </c>
      <c r="AD440" t="s">
        <v>4748</v>
      </c>
      <c r="AG440" t="s">
        <v>1937</v>
      </c>
      <c r="AH440">
        <v>25.84</v>
      </c>
      <c r="AI440">
        <v>11.64</v>
      </c>
      <c r="AJ440" s="20" t="s">
        <v>2380</v>
      </c>
      <c r="AK440" t="s">
        <v>2380</v>
      </c>
      <c r="AL440" t="s">
        <v>2380</v>
      </c>
      <c r="AM440" s="29">
        <v>2</v>
      </c>
      <c r="AN440" s="20" t="s">
        <v>2383</v>
      </c>
      <c r="AO440" s="20" t="str">
        <f t="shared" si="123"/>
        <v>OVER WEIGHT</v>
      </c>
      <c r="AP440" s="20" t="str">
        <f t="shared" si="124"/>
        <v>diabeties</v>
      </c>
      <c r="AS440" t="s">
        <v>465</v>
      </c>
      <c r="AT440">
        <v>1996</v>
      </c>
      <c r="AU440" s="28" t="s">
        <v>35</v>
      </c>
      <c r="AV440">
        <v>17</v>
      </c>
      <c r="AW440">
        <v>2</v>
      </c>
      <c r="AX440" s="38">
        <v>3981.98</v>
      </c>
      <c r="AY440" t="s">
        <v>11</v>
      </c>
      <c r="AZ440" t="s">
        <v>11</v>
      </c>
      <c r="BA440" t="s">
        <v>13</v>
      </c>
      <c r="BB440" s="35">
        <f>DATE(AT440,MATCH(AU440,{"Jan","Feb","Mar","Apr","May","Jun","Jul","Aug","Sep","Oct","Nov","Dec"}, 0),AV440)</f>
        <v>35294</v>
      </c>
      <c r="BC440" s="20">
        <f t="shared" si="125"/>
        <v>26</v>
      </c>
    </row>
    <row r="441" spans="2:55" ht="15.5" hidden="1" x14ac:dyDescent="0.35">
      <c r="B441" s="1" t="s">
        <v>1936</v>
      </c>
      <c r="C441" t="str">
        <f>VLOOKUP(B441,Z440:AE2775,2,FALSE)</f>
        <v>Mercier,</v>
      </c>
      <c r="D441">
        <f t="shared" si="108"/>
        <v>28</v>
      </c>
      <c r="E441">
        <f t="shared" si="109"/>
        <v>10.52</v>
      </c>
      <c r="F441" t="str">
        <f t="shared" si="110"/>
        <v>No</v>
      </c>
      <c r="G441" t="str">
        <f t="shared" si="111"/>
        <v>No</v>
      </c>
      <c r="H441" t="str">
        <f t="shared" si="112"/>
        <v>No</v>
      </c>
      <c r="I441">
        <f t="shared" si="113"/>
        <v>0</v>
      </c>
      <c r="J441" t="str">
        <f t="shared" si="114"/>
        <v>Yes</v>
      </c>
      <c r="K441" t="str">
        <f t="shared" si="115"/>
        <v>OVER WEIGHT</v>
      </c>
      <c r="L441" t="str">
        <f t="shared" si="116"/>
        <v>diabeties</v>
      </c>
      <c r="M441" s="34">
        <f t="shared" si="117"/>
        <v>35316</v>
      </c>
      <c r="N441" s="36">
        <f t="shared" si="118"/>
        <v>3987.93</v>
      </c>
      <c r="O441" s="23" t="str">
        <f t="shared" si="119"/>
        <v>tier - 2</v>
      </c>
      <c r="P441" s="34" t="str">
        <f t="shared" si="120"/>
        <v>tier - 2</v>
      </c>
      <c r="Q441" s="34" t="str">
        <f t="shared" si="121"/>
        <v>R1011</v>
      </c>
      <c r="R441" s="23">
        <f t="shared" si="122"/>
        <v>26</v>
      </c>
      <c r="Z441" s="1" t="s">
        <v>1936</v>
      </c>
      <c r="AA441" s="1" t="s">
        <v>5507</v>
      </c>
      <c r="AB441" t="s">
        <v>4746</v>
      </c>
      <c r="AC441" t="s">
        <v>5508</v>
      </c>
      <c r="AG441" t="s">
        <v>1936</v>
      </c>
      <c r="AH441">
        <v>28</v>
      </c>
      <c r="AI441">
        <v>10.52</v>
      </c>
      <c r="AJ441" s="20" t="s">
        <v>2380</v>
      </c>
      <c r="AK441" t="s">
        <v>2380</v>
      </c>
      <c r="AL441" t="s">
        <v>2380</v>
      </c>
      <c r="AM441" s="29">
        <v>0</v>
      </c>
      <c r="AN441" s="20" t="s">
        <v>2383</v>
      </c>
      <c r="AO441" s="20" t="str">
        <f t="shared" si="123"/>
        <v>OVER WEIGHT</v>
      </c>
      <c r="AP441" s="20" t="str">
        <f t="shared" si="124"/>
        <v>diabeties</v>
      </c>
      <c r="AS441" t="s">
        <v>466</v>
      </c>
      <c r="AT441">
        <v>1996</v>
      </c>
      <c r="AU441" s="28" t="s">
        <v>20</v>
      </c>
      <c r="AV441">
        <v>8</v>
      </c>
      <c r="AW441">
        <v>2</v>
      </c>
      <c r="AX441" s="38">
        <v>3987.93</v>
      </c>
      <c r="AY441" t="s">
        <v>11</v>
      </c>
      <c r="AZ441" t="s">
        <v>11</v>
      </c>
      <c r="BA441" t="s">
        <v>42</v>
      </c>
      <c r="BB441" s="35">
        <f>DATE(AT441,MATCH(AU441,{"Jan","Feb","Mar","Apr","May","Jun","Jul","Aug","Sep","Oct","Nov","Dec"}, 0),AV441)</f>
        <v>35316</v>
      </c>
      <c r="BC441" s="20">
        <f t="shared" si="125"/>
        <v>26</v>
      </c>
    </row>
    <row r="442" spans="2:55" ht="15.5" hidden="1" x14ac:dyDescent="0.35">
      <c r="B442" s="1" t="s">
        <v>1935</v>
      </c>
      <c r="C442" t="str">
        <f>VLOOKUP(B442,Z441:AE2776,2,FALSE)</f>
        <v>Laurie,</v>
      </c>
      <c r="D442">
        <f t="shared" si="108"/>
        <v>34.1</v>
      </c>
      <c r="E442">
        <f t="shared" si="109"/>
        <v>4.01</v>
      </c>
      <c r="F442" t="str">
        <f t="shared" si="110"/>
        <v>yes</v>
      </c>
      <c r="G442" t="str">
        <f t="shared" si="111"/>
        <v>No</v>
      </c>
      <c r="H442" t="str">
        <f t="shared" si="112"/>
        <v>Yes</v>
      </c>
      <c r="I442">
        <f t="shared" si="113"/>
        <v>1</v>
      </c>
      <c r="J442" t="str">
        <f t="shared" si="114"/>
        <v>No</v>
      </c>
      <c r="K442" t="str">
        <f t="shared" si="115"/>
        <v>OBESITY</v>
      </c>
      <c r="L442" t="str">
        <f t="shared" si="116"/>
        <v>normal</v>
      </c>
      <c r="M442" s="34">
        <f t="shared" si="117"/>
        <v>33199</v>
      </c>
      <c r="N442" s="36">
        <f t="shared" si="118"/>
        <v>3989.84</v>
      </c>
      <c r="O442" s="23" t="str">
        <f t="shared" si="119"/>
        <v>tier - 2</v>
      </c>
      <c r="P442" s="34" t="str">
        <f t="shared" si="120"/>
        <v>tier - 2</v>
      </c>
      <c r="Q442" s="34" t="str">
        <f t="shared" si="121"/>
        <v>R1011</v>
      </c>
      <c r="R442" s="23">
        <f t="shared" si="122"/>
        <v>32</v>
      </c>
      <c r="Z442" s="1" t="s">
        <v>1935</v>
      </c>
      <c r="AA442" s="1" t="s">
        <v>5509</v>
      </c>
      <c r="AB442" t="s">
        <v>4746</v>
      </c>
      <c r="AC442" t="s">
        <v>5510</v>
      </c>
      <c r="AD442" t="s">
        <v>5045</v>
      </c>
      <c r="AG442" t="s">
        <v>1935</v>
      </c>
      <c r="AH442">
        <v>34.1</v>
      </c>
      <c r="AI442">
        <v>4.01</v>
      </c>
      <c r="AJ442" s="20" t="s">
        <v>2382</v>
      </c>
      <c r="AK442" t="s">
        <v>2380</v>
      </c>
      <c r="AL442" t="s">
        <v>2383</v>
      </c>
      <c r="AM442" s="29">
        <v>1</v>
      </c>
      <c r="AN442" s="20" t="s">
        <v>2380</v>
      </c>
      <c r="AO442" s="20" t="str">
        <f t="shared" si="123"/>
        <v>OBESITY</v>
      </c>
      <c r="AP442" s="20" t="str">
        <f t="shared" si="124"/>
        <v>normal</v>
      </c>
      <c r="AS442" t="s">
        <v>467</v>
      </c>
      <c r="AT442">
        <v>1990</v>
      </c>
      <c r="AU442" s="28" t="s">
        <v>15</v>
      </c>
      <c r="AV442">
        <v>22</v>
      </c>
      <c r="AW442">
        <v>0</v>
      </c>
      <c r="AX442" s="38">
        <v>3989.84</v>
      </c>
      <c r="AY442" t="s">
        <v>11</v>
      </c>
      <c r="AZ442" t="s">
        <v>11</v>
      </c>
      <c r="BA442" t="s">
        <v>42</v>
      </c>
      <c r="BB442" s="35">
        <f>DATE(AT442,MATCH(AU442,{"Jan","Feb","Mar","Apr","May","Jun","Jul","Aug","Sep","Oct","Nov","Dec"}, 0),AV442)</f>
        <v>33199</v>
      </c>
      <c r="BC442" s="20">
        <f t="shared" si="125"/>
        <v>32</v>
      </c>
    </row>
    <row r="443" spans="2:55" ht="15.5" hidden="1" x14ac:dyDescent="0.35">
      <c r="B443" s="1" t="s">
        <v>1934</v>
      </c>
      <c r="C443" t="str">
        <f>VLOOKUP(B443,Z442:AE2777,2,FALSE)</f>
        <v>Sekaquaptewa,</v>
      </c>
      <c r="D443">
        <f t="shared" si="108"/>
        <v>26.125</v>
      </c>
      <c r="E443">
        <f t="shared" si="109"/>
        <v>8.56</v>
      </c>
      <c r="F443" t="str">
        <f t="shared" si="110"/>
        <v>yes</v>
      </c>
      <c r="G443" t="str">
        <f t="shared" si="111"/>
        <v>No</v>
      </c>
      <c r="H443" t="str">
        <f t="shared" si="112"/>
        <v>No</v>
      </c>
      <c r="I443">
        <f t="shared" si="113"/>
        <v>1</v>
      </c>
      <c r="J443" t="str">
        <f t="shared" si="114"/>
        <v>Yes</v>
      </c>
      <c r="K443" t="str">
        <f t="shared" si="115"/>
        <v>OVER WEIGHT</v>
      </c>
      <c r="L443" t="str">
        <f t="shared" si="116"/>
        <v>diabeties</v>
      </c>
      <c r="M443" s="34">
        <f t="shared" si="117"/>
        <v>33178</v>
      </c>
      <c r="N443" s="36">
        <f t="shared" si="118"/>
        <v>3994.18</v>
      </c>
      <c r="O443" s="23" t="str">
        <f t="shared" si="119"/>
        <v>tier - 2</v>
      </c>
      <c r="P443" s="34" t="str">
        <f t="shared" si="120"/>
        <v>tier - 2</v>
      </c>
      <c r="Q443" s="34" t="str">
        <f t="shared" si="121"/>
        <v>R1013</v>
      </c>
      <c r="R443" s="23">
        <f t="shared" si="122"/>
        <v>32</v>
      </c>
      <c r="Z443" s="1" t="s">
        <v>1934</v>
      </c>
      <c r="AA443" s="1" t="s">
        <v>5511</v>
      </c>
      <c r="AB443" t="s">
        <v>4743</v>
      </c>
      <c r="AC443" t="s">
        <v>5399</v>
      </c>
      <c r="AG443" t="s">
        <v>1934</v>
      </c>
      <c r="AH443">
        <v>26.125</v>
      </c>
      <c r="AI443">
        <v>8.56</v>
      </c>
      <c r="AJ443" s="20" t="s">
        <v>2382</v>
      </c>
      <c r="AK443" t="s">
        <v>2380</v>
      </c>
      <c r="AL443" t="s">
        <v>2380</v>
      </c>
      <c r="AM443" s="29">
        <v>1</v>
      </c>
      <c r="AN443" s="20" t="s">
        <v>2383</v>
      </c>
      <c r="AO443" s="20" t="str">
        <f t="shared" si="123"/>
        <v>OVER WEIGHT</v>
      </c>
      <c r="AP443" s="20" t="str">
        <f t="shared" si="124"/>
        <v>diabeties</v>
      </c>
      <c r="AS443" t="s">
        <v>468</v>
      </c>
      <c r="AT443">
        <v>1990</v>
      </c>
      <c r="AU443" s="28" t="s">
        <v>15</v>
      </c>
      <c r="AV443">
        <v>1</v>
      </c>
      <c r="AW443">
        <v>0</v>
      </c>
      <c r="AX443" s="38">
        <v>3994.18</v>
      </c>
      <c r="AY443" t="s">
        <v>11</v>
      </c>
      <c r="AZ443" t="s">
        <v>11</v>
      </c>
      <c r="BA443" t="s">
        <v>13</v>
      </c>
      <c r="BB443" s="35">
        <f>DATE(AT443,MATCH(AU443,{"Jan","Feb","Mar","Apr","May","Jun","Jul","Aug","Sep","Oct","Nov","Dec"}, 0),AV443)</f>
        <v>33178</v>
      </c>
      <c r="BC443" s="20">
        <f t="shared" si="125"/>
        <v>32</v>
      </c>
    </row>
    <row r="444" spans="2:55" ht="15.5" hidden="1" x14ac:dyDescent="0.35">
      <c r="B444" s="1" t="s">
        <v>1933</v>
      </c>
      <c r="C444" t="str">
        <f>VLOOKUP(B444,Z443:AE2778,2,FALSE)</f>
        <v>Frash,</v>
      </c>
      <c r="D444">
        <f t="shared" si="108"/>
        <v>25.6</v>
      </c>
      <c r="E444">
        <f t="shared" si="109"/>
        <v>10.5</v>
      </c>
      <c r="F444" t="str">
        <f t="shared" si="110"/>
        <v>No</v>
      </c>
      <c r="G444" t="str">
        <f t="shared" si="111"/>
        <v>No</v>
      </c>
      <c r="H444" t="str">
        <f t="shared" si="112"/>
        <v>No</v>
      </c>
      <c r="I444">
        <f t="shared" si="113"/>
        <v>2</v>
      </c>
      <c r="J444" t="str">
        <f t="shared" si="114"/>
        <v>Yes</v>
      </c>
      <c r="K444" t="str">
        <f t="shared" si="115"/>
        <v>OVER WEIGHT</v>
      </c>
      <c r="L444" t="str">
        <f t="shared" si="116"/>
        <v>diabeties</v>
      </c>
      <c r="M444" s="34">
        <f t="shared" si="117"/>
        <v>32699</v>
      </c>
      <c r="N444" s="36">
        <f t="shared" si="118"/>
        <v>4002.36</v>
      </c>
      <c r="O444" s="23" t="str">
        <f t="shared" si="119"/>
        <v>tier - 2</v>
      </c>
      <c r="P444" s="34" t="str">
        <f t="shared" si="120"/>
        <v>tier - 1</v>
      </c>
      <c r="Q444" s="34" t="str">
        <f t="shared" si="121"/>
        <v>R1013</v>
      </c>
      <c r="R444" s="23">
        <f t="shared" si="122"/>
        <v>33</v>
      </c>
      <c r="Z444" s="1" t="s">
        <v>1933</v>
      </c>
      <c r="AA444" s="1" t="s">
        <v>5512</v>
      </c>
      <c r="AB444" t="s">
        <v>4746</v>
      </c>
      <c r="AC444" t="s">
        <v>4918</v>
      </c>
      <c r="AD444" t="s">
        <v>4821</v>
      </c>
      <c r="AG444" t="s">
        <v>1933</v>
      </c>
      <c r="AH444">
        <v>25.6</v>
      </c>
      <c r="AI444">
        <v>10.5</v>
      </c>
      <c r="AJ444" s="20" t="s">
        <v>2380</v>
      </c>
      <c r="AK444" t="s">
        <v>2380</v>
      </c>
      <c r="AL444" t="s">
        <v>2380</v>
      </c>
      <c r="AM444" s="29">
        <v>2</v>
      </c>
      <c r="AN444" s="20" t="s">
        <v>2383</v>
      </c>
      <c r="AO444" s="20" t="str">
        <f t="shared" si="123"/>
        <v>OVER WEIGHT</v>
      </c>
      <c r="AP444" s="20" t="str">
        <f t="shared" si="124"/>
        <v>diabeties</v>
      </c>
      <c r="AS444" t="s">
        <v>469</v>
      </c>
      <c r="AT444">
        <v>1989</v>
      </c>
      <c r="AU444" s="28" t="s">
        <v>10</v>
      </c>
      <c r="AV444">
        <v>10</v>
      </c>
      <c r="AW444">
        <v>3</v>
      </c>
      <c r="AX444" s="38">
        <v>4002.36</v>
      </c>
      <c r="AY444" t="s">
        <v>11</v>
      </c>
      <c r="AZ444" t="s">
        <v>16</v>
      </c>
      <c r="BA444" t="s">
        <v>13</v>
      </c>
      <c r="BB444" s="35">
        <f>DATE(AT444,MATCH(AU444,{"Jan","Feb","Mar","Apr","May","Jun","Jul","Aug","Sep","Oct","Nov","Dec"}, 0),AV444)</f>
        <v>32699</v>
      </c>
      <c r="BC444" s="20">
        <f t="shared" si="125"/>
        <v>33</v>
      </c>
    </row>
    <row r="445" spans="2:55" ht="15.5" hidden="1" x14ac:dyDescent="0.35">
      <c r="B445" s="1" t="s">
        <v>1932</v>
      </c>
      <c r="C445" t="str">
        <f>VLOOKUP(B445,Z444:AE2779,2,FALSE)</f>
        <v>Bukowski,</v>
      </c>
      <c r="D445">
        <f t="shared" si="108"/>
        <v>24.32</v>
      </c>
      <c r="E445">
        <f t="shared" si="109"/>
        <v>6.39</v>
      </c>
      <c r="F445" t="str">
        <f t="shared" si="110"/>
        <v>No</v>
      </c>
      <c r="G445" t="str">
        <f t="shared" si="111"/>
        <v>No</v>
      </c>
      <c r="H445" t="str">
        <f t="shared" si="112"/>
        <v>No</v>
      </c>
      <c r="I445">
        <f t="shared" si="113"/>
        <v>0</v>
      </c>
      <c r="J445" t="str">
        <f t="shared" si="114"/>
        <v>No</v>
      </c>
      <c r="K445" t="str">
        <f t="shared" si="115"/>
        <v>Normal weight</v>
      </c>
      <c r="L445" t="str">
        <f t="shared" si="116"/>
        <v>pre diabeties</v>
      </c>
      <c r="M445" s="34">
        <f t="shared" si="117"/>
        <v>36782</v>
      </c>
      <c r="N445" s="36">
        <f t="shared" si="118"/>
        <v>4005.42</v>
      </c>
      <c r="O445" s="23" t="str">
        <f t="shared" si="119"/>
        <v>tier - 2</v>
      </c>
      <c r="P445" s="34" t="str">
        <f t="shared" si="120"/>
        <v>tier - 1</v>
      </c>
      <c r="Q445" s="34" t="str">
        <f t="shared" si="121"/>
        <v>R1015</v>
      </c>
      <c r="R445" s="23">
        <f t="shared" si="122"/>
        <v>22</v>
      </c>
      <c r="Z445" s="1" t="s">
        <v>1932</v>
      </c>
      <c r="AA445" s="1" t="s">
        <v>5513</v>
      </c>
      <c r="AB445" t="s">
        <v>4743</v>
      </c>
      <c r="AC445" t="s">
        <v>5514</v>
      </c>
      <c r="AG445" t="s">
        <v>1932</v>
      </c>
      <c r="AH445">
        <v>24.32</v>
      </c>
      <c r="AI445">
        <v>6.39</v>
      </c>
      <c r="AJ445" s="20" t="s">
        <v>2380</v>
      </c>
      <c r="AK445" t="s">
        <v>2380</v>
      </c>
      <c r="AL445" t="s">
        <v>2380</v>
      </c>
      <c r="AM445" s="29">
        <v>0</v>
      </c>
      <c r="AN445" s="20" t="s">
        <v>2380</v>
      </c>
      <c r="AO445" s="20" t="str">
        <f t="shared" si="123"/>
        <v>Normal weight</v>
      </c>
      <c r="AP445" s="20" t="str">
        <f t="shared" si="124"/>
        <v>pre diabeties</v>
      </c>
      <c r="AS445" t="s">
        <v>470</v>
      </c>
      <c r="AT445">
        <v>2000</v>
      </c>
      <c r="AU445" s="28" t="s">
        <v>20</v>
      </c>
      <c r="AV445">
        <v>13</v>
      </c>
      <c r="AW445">
        <v>3</v>
      </c>
      <c r="AX445" s="38">
        <v>4005.42</v>
      </c>
      <c r="AY445" t="s">
        <v>11</v>
      </c>
      <c r="AZ445" t="s">
        <v>16</v>
      </c>
      <c r="BA445" t="s">
        <v>164</v>
      </c>
      <c r="BB445" s="35">
        <f>DATE(AT445,MATCH(AU445,{"Jan","Feb","Mar","Apr","May","Jun","Jul","Aug","Sep","Oct","Nov","Dec"}, 0),AV445)</f>
        <v>36782</v>
      </c>
      <c r="BC445" s="20">
        <f t="shared" si="125"/>
        <v>22</v>
      </c>
    </row>
    <row r="446" spans="2:55" ht="15.5" hidden="1" x14ac:dyDescent="0.35">
      <c r="B446" s="1" t="s">
        <v>1931</v>
      </c>
      <c r="C446" t="str">
        <f>VLOOKUP(B446,Z445:AE2780,2,FALSE)</f>
        <v>Sandahl,</v>
      </c>
      <c r="D446">
        <f t="shared" si="108"/>
        <v>22.88</v>
      </c>
      <c r="E446">
        <f t="shared" si="109"/>
        <v>5.71</v>
      </c>
      <c r="F446" t="str">
        <f t="shared" si="110"/>
        <v>yes</v>
      </c>
      <c r="G446" t="str">
        <f t="shared" si="111"/>
        <v>No</v>
      </c>
      <c r="H446" t="str">
        <f t="shared" si="112"/>
        <v>Yes</v>
      </c>
      <c r="I446">
        <f t="shared" si="113"/>
        <v>1</v>
      </c>
      <c r="J446" t="str">
        <f t="shared" si="114"/>
        <v>Yes</v>
      </c>
      <c r="K446" t="str">
        <f t="shared" si="115"/>
        <v>Normal weight</v>
      </c>
      <c r="L446" t="str">
        <f t="shared" si="116"/>
        <v>pre diabeties</v>
      </c>
      <c r="M446" s="34">
        <f t="shared" si="117"/>
        <v>33888</v>
      </c>
      <c r="N446" s="36">
        <f t="shared" si="118"/>
        <v>4032.24</v>
      </c>
      <c r="O446" s="23" t="str">
        <f t="shared" si="119"/>
        <v>tier - 3</v>
      </c>
      <c r="P446" s="34" t="str">
        <f t="shared" si="120"/>
        <v>tier - 3</v>
      </c>
      <c r="Q446" s="34" t="str">
        <f t="shared" si="121"/>
        <v>R1012</v>
      </c>
      <c r="R446" s="23">
        <f t="shared" si="122"/>
        <v>30</v>
      </c>
      <c r="Z446" s="1" t="s">
        <v>1931</v>
      </c>
      <c r="AA446" s="1" t="s">
        <v>5515</v>
      </c>
      <c r="AB446" t="s">
        <v>4743</v>
      </c>
      <c r="AC446" t="s">
        <v>5516</v>
      </c>
      <c r="AD446" t="s">
        <v>4831</v>
      </c>
      <c r="AG446" t="s">
        <v>1931</v>
      </c>
      <c r="AH446">
        <v>22.88</v>
      </c>
      <c r="AI446">
        <v>5.71</v>
      </c>
      <c r="AJ446" s="20" t="s">
        <v>2382</v>
      </c>
      <c r="AK446" t="s">
        <v>2380</v>
      </c>
      <c r="AL446" t="s">
        <v>2383</v>
      </c>
      <c r="AM446" s="29">
        <v>1</v>
      </c>
      <c r="AN446" s="20" t="s">
        <v>2383</v>
      </c>
      <c r="AO446" s="20" t="str">
        <f t="shared" si="123"/>
        <v>Normal weight</v>
      </c>
      <c r="AP446" s="20" t="str">
        <f t="shared" si="124"/>
        <v>pre diabeties</v>
      </c>
      <c r="AS446" t="s">
        <v>471</v>
      </c>
      <c r="AT446">
        <v>1992</v>
      </c>
      <c r="AU446" s="28" t="s">
        <v>37</v>
      </c>
      <c r="AV446">
        <v>11</v>
      </c>
      <c r="AW446">
        <v>1</v>
      </c>
      <c r="AX446" s="38">
        <v>4032.24</v>
      </c>
      <c r="AY446" t="s">
        <v>12</v>
      </c>
      <c r="AZ446" t="s">
        <v>12</v>
      </c>
      <c r="BA446" t="s">
        <v>23</v>
      </c>
      <c r="BB446" s="35">
        <f>DATE(AT446,MATCH(AU446,{"Jan","Feb","Mar","Apr","May","Jun","Jul","Aug","Sep","Oct","Nov","Dec"}, 0),AV446)</f>
        <v>33888</v>
      </c>
      <c r="BC446" s="20">
        <f t="shared" si="125"/>
        <v>30</v>
      </c>
    </row>
    <row r="447" spans="2:55" ht="15.5" hidden="1" x14ac:dyDescent="0.35">
      <c r="B447" s="1" t="s">
        <v>1930</v>
      </c>
      <c r="C447" t="str">
        <f>VLOOKUP(B447,Z446:AE2781,2,FALSE)</f>
        <v>Speight,</v>
      </c>
      <c r="D447">
        <f t="shared" si="108"/>
        <v>24.984999999999999</v>
      </c>
      <c r="E447">
        <f t="shared" si="109"/>
        <v>4.43</v>
      </c>
      <c r="F447" t="str">
        <f t="shared" si="110"/>
        <v>yes</v>
      </c>
      <c r="G447" t="str">
        <f t="shared" si="111"/>
        <v>No</v>
      </c>
      <c r="H447" t="str">
        <f t="shared" si="112"/>
        <v>Yes</v>
      </c>
      <c r="I447">
        <f t="shared" si="113"/>
        <v>1</v>
      </c>
      <c r="J447" t="str">
        <f t="shared" si="114"/>
        <v>No</v>
      </c>
      <c r="K447" t="str">
        <f t="shared" si="115"/>
        <v>Normal weight</v>
      </c>
      <c r="L447" t="str">
        <f t="shared" si="116"/>
        <v>normal</v>
      </c>
      <c r="M447" s="34">
        <f t="shared" si="117"/>
        <v>30870</v>
      </c>
      <c r="N447" s="36">
        <f t="shared" si="118"/>
        <v>4038.41</v>
      </c>
      <c r="O447" s="23" t="str">
        <f t="shared" si="119"/>
        <v>tier - 2</v>
      </c>
      <c r="P447" s="34" t="str">
        <f t="shared" si="120"/>
        <v>tier - 1</v>
      </c>
      <c r="Q447" s="34" t="str">
        <f t="shared" si="121"/>
        <v>R1013</v>
      </c>
      <c r="R447" s="23">
        <f t="shared" si="122"/>
        <v>38</v>
      </c>
      <c r="Z447" s="1" t="s">
        <v>1930</v>
      </c>
      <c r="AA447" s="1" t="s">
        <v>5517</v>
      </c>
      <c r="AB447" t="s">
        <v>4746</v>
      </c>
      <c r="AC447" t="s">
        <v>5208</v>
      </c>
      <c r="AD447" t="s">
        <v>4764</v>
      </c>
      <c r="AG447" t="s">
        <v>1930</v>
      </c>
      <c r="AH447">
        <v>24.984999999999999</v>
      </c>
      <c r="AI447">
        <v>4.43</v>
      </c>
      <c r="AJ447" s="20" t="s">
        <v>2382</v>
      </c>
      <c r="AK447" t="s">
        <v>2380</v>
      </c>
      <c r="AL447" t="s">
        <v>2383</v>
      </c>
      <c r="AM447" s="29">
        <v>1</v>
      </c>
      <c r="AN447" s="20" t="s">
        <v>2380</v>
      </c>
      <c r="AO447" s="20" t="str">
        <f t="shared" si="123"/>
        <v>Normal weight</v>
      </c>
      <c r="AP447" s="20" t="str">
        <f t="shared" si="124"/>
        <v>normal</v>
      </c>
      <c r="AS447" t="s">
        <v>472</v>
      </c>
      <c r="AT447">
        <v>1984</v>
      </c>
      <c r="AU447" s="28" t="s">
        <v>10</v>
      </c>
      <c r="AV447">
        <v>7</v>
      </c>
      <c r="AW447">
        <v>3</v>
      </c>
      <c r="AX447" s="38">
        <v>4038.41</v>
      </c>
      <c r="AY447" t="s">
        <v>11</v>
      </c>
      <c r="AZ447" t="s">
        <v>16</v>
      </c>
      <c r="BA447" t="s">
        <v>13</v>
      </c>
      <c r="BB447" s="35">
        <f>DATE(AT447,MATCH(AU447,{"Jan","Feb","Mar","Apr","May","Jun","Jul","Aug","Sep","Oct","Nov","Dec"}, 0),AV447)</f>
        <v>30870</v>
      </c>
      <c r="BC447" s="20">
        <f t="shared" si="125"/>
        <v>38</v>
      </c>
    </row>
    <row r="448" spans="2:55" ht="15.5" hidden="1" x14ac:dyDescent="0.35">
      <c r="B448" s="1" t="s">
        <v>1929</v>
      </c>
      <c r="C448" t="str">
        <f>VLOOKUP(B448,Z447:AE2782,2,FALSE)</f>
        <v>Lee,</v>
      </c>
      <c r="D448">
        <f t="shared" si="108"/>
        <v>33.1</v>
      </c>
      <c r="E448">
        <f t="shared" si="109"/>
        <v>5.52</v>
      </c>
      <c r="F448" t="str">
        <f t="shared" si="110"/>
        <v>No</v>
      </c>
      <c r="G448" t="str">
        <f t="shared" si="111"/>
        <v>No</v>
      </c>
      <c r="H448" t="str">
        <f t="shared" si="112"/>
        <v>Yes</v>
      </c>
      <c r="I448">
        <f t="shared" si="113"/>
        <v>1</v>
      </c>
      <c r="J448" t="str">
        <f t="shared" si="114"/>
        <v>No</v>
      </c>
      <c r="K448" t="str">
        <f t="shared" si="115"/>
        <v>OBESITY</v>
      </c>
      <c r="L448" t="str">
        <f t="shared" si="116"/>
        <v>normal</v>
      </c>
      <c r="M448" s="34">
        <f t="shared" si="117"/>
        <v>30630</v>
      </c>
      <c r="N448" s="36">
        <f t="shared" si="118"/>
        <v>4039.9</v>
      </c>
      <c r="O448" s="23" t="str">
        <f t="shared" si="119"/>
        <v>tier - 2</v>
      </c>
      <c r="P448" s="34" t="str">
        <f t="shared" si="120"/>
        <v>tier - 1</v>
      </c>
      <c r="Q448" s="34" t="str">
        <f t="shared" si="121"/>
        <v>R1013</v>
      </c>
      <c r="R448" s="23">
        <f t="shared" si="122"/>
        <v>39</v>
      </c>
      <c r="Z448" s="1" t="s">
        <v>1929</v>
      </c>
      <c r="AA448" s="1" t="s">
        <v>4898</v>
      </c>
      <c r="AB448" t="s">
        <v>4746</v>
      </c>
      <c r="AC448" t="s">
        <v>5518</v>
      </c>
      <c r="AD448" t="s">
        <v>4939</v>
      </c>
      <c r="AG448" t="s">
        <v>1929</v>
      </c>
      <c r="AH448">
        <v>33.1</v>
      </c>
      <c r="AI448">
        <v>5.52</v>
      </c>
      <c r="AJ448" s="20" t="s">
        <v>2380</v>
      </c>
      <c r="AK448" t="s">
        <v>2380</v>
      </c>
      <c r="AL448" t="s">
        <v>2383</v>
      </c>
      <c r="AM448" s="29">
        <v>1</v>
      </c>
      <c r="AN448" s="20" t="s">
        <v>2380</v>
      </c>
      <c r="AO448" s="20" t="str">
        <f t="shared" si="123"/>
        <v>OBESITY</v>
      </c>
      <c r="AP448" s="20" t="str">
        <f t="shared" si="124"/>
        <v>normal</v>
      </c>
      <c r="AS448" t="s">
        <v>473</v>
      </c>
      <c r="AT448">
        <v>1983</v>
      </c>
      <c r="AU448" s="28" t="s">
        <v>15</v>
      </c>
      <c r="AV448">
        <v>10</v>
      </c>
      <c r="AW448">
        <v>3</v>
      </c>
      <c r="AX448" s="38">
        <v>4039.9</v>
      </c>
      <c r="AY448" t="s">
        <v>11</v>
      </c>
      <c r="AZ448" t="s">
        <v>16</v>
      </c>
      <c r="BA448" t="s">
        <v>13</v>
      </c>
      <c r="BB448" s="35">
        <f>DATE(AT448,MATCH(AU448,{"Jan","Feb","Mar","Apr","May","Jun","Jul","Aug","Sep","Oct","Nov","Dec"}, 0),AV448)</f>
        <v>30630</v>
      </c>
      <c r="BC448" s="20">
        <f t="shared" si="125"/>
        <v>39</v>
      </c>
    </row>
    <row r="449" spans="2:55" ht="15.5" hidden="1" x14ac:dyDescent="0.35">
      <c r="B449" s="1" t="s">
        <v>1928</v>
      </c>
      <c r="C449" t="str">
        <f>VLOOKUP(B449,Z448:AE2783,2,FALSE)</f>
        <v>Nielsen,</v>
      </c>
      <c r="D449">
        <f t="shared" si="108"/>
        <v>27.83</v>
      </c>
      <c r="E449">
        <f t="shared" si="109"/>
        <v>9.1999999999999993</v>
      </c>
      <c r="F449" t="str">
        <f t="shared" si="110"/>
        <v>yes</v>
      </c>
      <c r="G449" t="str">
        <f t="shared" si="111"/>
        <v>No</v>
      </c>
      <c r="H449" t="str">
        <f t="shared" si="112"/>
        <v>No</v>
      </c>
      <c r="I449">
        <f t="shared" si="113"/>
        <v>1</v>
      </c>
      <c r="J449" t="str">
        <f t="shared" si="114"/>
        <v>Yes</v>
      </c>
      <c r="K449" t="str">
        <f t="shared" si="115"/>
        <v>OVER WEIGHT</v>
      </c>
      <c r="L449" t="str">
        <f t="shared" si="116"/>
        <v>diabeties</v>
      </c>
      <c r="M449" s="34">
        <f t="shared" si="117"/>
        <v>34329</v>
      </c>
      <c r="N449" s="36">
        <f t="shared" si="118"/>
        <v>4040.56</v>
      </c>
      <c r="O449" s="23" t="str">
        <f t="shared" si="119"/>
        <v>tier - 3</v>
      </c>
      <c r="P449" s="34" t="str">
        <f t="shared" si="120"/>
        <v>tier - 3</v>
      </c>
      <c r="Q449" s="34" t="str">
        <f t="shared" si="121"/>
        <v>R1015</v>
      </c>
      <c r="R449" s="23">
        <f t="shared" si="122"/>
        <v>29</v>
      </c>
      <c r="Z449" s="1" t="s">
        <v>1928</v>
      </c>
      <c r="AA449" s="1" t="s">
        <v>5519</v>
      </c>
      <c r="AB449" t="s">
        <v>4743</v>
      </c>
      <c r="AC449" t="s">
        <v>5520</v>
      </c>
      <c r="AG449" t="s">
        <v>1928</v>
      </c>
      <c r="AH449">
        <v>27.83</v>
      </c>
      <c r="AI449">
        <v>9.1999999999999993</v>
      </c>
      <c r="AJ449" s="20" t="s">
        <v>2382</v>
      </c>
      <c r="AK449" t="s">
        <v>2380</v>
      </c>
      <c r="AL449" t="s">
        <v>2380</v>
      </c>
      <c r="AM449" s="29">
        <v>1</v>
      </c>
      <c r="AN449" s="20" t="s">
        <v>2383</v>
      </c>
      <c r="AO449" s="20" t="str">
        <f t="shared" si="123"/>
        <v>OVER WEIGHT</v>
      </c>
      <c r="AP449" s="20" t="str">
        <f t="shared" si="124"/>
        <v>diabeties</v>
      </c>
      <c r="AS449" t="s">
        <v>474</v>
      </c>
      <c r="AT449">
        <v>1993</v>
      </c>
      <c r="AU449" s="28" t="s">
        <v>30</v>
      </c>
      <c r="AV449">
        <v>26</v>
      </c>
      <c r="AW449">
        <v>1</v>
      </c>
      <c r="AX449" s="38">
        <v>4040.56</v>
      </c>
      <c r="AY449" t="s">
        <v>12</v>
      </c>
      <c r="AZ449" t="s">
        <v>12</v>
      </c>
      <c r="BA449" t="s">
        <v>164</v>
      </c>
      <c r="BB449" s="35">
        <f>DATE(AT449,MATCH(AU449,{"Jan","Feb","Mar","Apr","May","Jun","Jul","Aug","Sep","Oct","Nov","Dec"}, 0),AV449)</f>
        <v>34329</v>
      </c>
      <c r="BC449" s="20">
        <f t="shared" si="125"/>
        <v>29</v>
      </c>
    </row>
    <row r="450" spans="2:55" ht="15.5" hidden="1" x14ac:dyDescent="0.35">
      <c r="B450" s="1" t="s">
        <v>1927</v>
      </c>
      <c r="C450" t="str">
        <f>VLOOKUP(B450,Z449:AE2784,2,FALSE)</f>
        <v>Zirdok,</v>
      </c>
      <c r="D450">
        <f t="shared" si="108"/>
        <v>30.875</v>
      </c>
      <c r="E450">
        <f t="shared" si="109"/>
        <v>10.97</v>
      </c>
      <c r="F450" t="str">
        <f t="shared" si="110"/>
        <v>yes</v>
      </c>
      <c r="G450" t="str">
        <f t="shared" si="111"/>
        <v>No</v>
      </c>
      <c r="H450" t="str">
        <f t="shared" si="112"/>
        <v>No</v>
      </c>
      <c r="I450">
        <f t="shared" si="113"/>
        <v>2</v>
      </c>
      <c r="J450" t="str">
        <f t="shared" si="114"/>
        <v>No</v>
      </c>
      <c r="K450" t="str">
        <f t="shared" si="115"/>
        <v>OBESITY</v>
      </c>
      <c r="L450" t="str">
        <f t="shared" si="116"/>
        <v>diabeties</v>
      </c>
      <c r="M450" s="34">
        <f t="shared" si="117"/>
        <v>32477</v>
      </c>
      <c r="N450" s="36">
        <f t="shared" si="118"/>
        <v>4047.94</v>
      </c>
      <c r="O450" s="23" t="str">
        <f t="shared" si="119"/>
        <v>tier - 2</v>
      </c>
      <c r="P450" s="34" t="str">
        <f t="shared" si="120"/>
        <v>tier - 1</v>
      </c>
      <c r="Q450" s="34" t="str">
        <f t="shared" si="121"/>
        <v>R1013</v>
      </c>
      <c r="R450" s="23">
        <f t="shared" si="122"/>
        <v>34</v>
      </c>
      <c r="Z450" s="1" t="s">
        <v>1927</v>
      </c>
      <c r="AA450" s="1" t="s">
        <v>5521</v>
      </c>
      <c r="AB450" t="s">
        <v>4743</v>
      </c>
      <c r="AC450" t="s">
        <v>5522</v>
      </c>
      <c r="AG450" t="s">
        <v>1927</v>
      </c>
      <c r="AH450">
        <v>30.875</v>
      </c>
      <c r="AI450">
        <v>10.97</v>
      </c>
      <c r="AJ450" s="20" t="s">
        <v>2382</v>
      </c>
      <c r="AK450" t="s">
        <v>2380</v>
      </c>
      <c r="AL450" t="s">
        <v>2380</v>
      </c>
      <c r="AM450" s="29">
        <v>2</v>
      </c>
      <c r="AN450" s="20" t="s">
        <v>2380</v>
      </c>
      <c r="AO450" s="20" t="str">
        <f t="shared" si="123"/>
        <v>OBESITY</v>
      </c>
      <c r="AP450" s="20" t="str">
        <f t="shared" si="124"/>
        <v>diabeties</v>
      </c>
      <c r="AS450" t="s">
        <v>475</v>
      </c>
      <c r="AT450">
        <v>1988</v>
      </c>
      <c r="AU450" s="28" t="s">
        <v>15</v>
      </c>
      <c r="AV450">
        <v>30</v>
      </c>
      <c r="AW450">
        <v>3</v>
      </c>
      <c r="AX450" s="38">
        <v>4047.94</v>
      </c>
      <c r="AY450" t="s">
        <v>11</v>
      </c>
      <c r="AZ450" t="s">
        <v>16</v>
      </c>
      <c r="BA450" t="s">
        <v>13</v>
      </c>
      <c r="BB450" s="35">
        <f>DATE(AT450,MATCH(AU450,{"Jan","Feb","Mar","Apr","May","Jun","Jul","Aug","Sep","Oct","Nov","Dec"}, 0),AV450)</f>
        <v>32477</v>
      </c>
      <c r="BC450" s="20">
        <f t="shared" si="125"/>
        <v>34</v>
      </c>
    </row>
    <row r="451" spans="2:55" ht="15.5" hidden="1" x14ac:dyDescent="0.35">
      <c r="B451" s="1" t="s">
        <v>1926</v>
      </c>
      <c r="C451" t="str">
        <f>VLOOKUP(B451,Z450:AE2785,2,FALSE)</f>
        <v>Crudale,</v>
      </c>
      <c r="D451">
        <f t="shared" si="108"/>
        <v>27.265000000000001</v>
      </c>
      <c r="E451">
        <f t="shared" si="109"/>
        <v>4.25</v>
      </c>
      <c r="F451" t="str">
        <f t="shared" si="110"/>
        <v>No</v>
      </c>
      <c r="G451" t="str">
        <f t="shared" si="111"/>
        <v>No</v>
      </c>
      <c r="H451" t="str">
        <f t="shared" si="112"/>
        <v>Yes</v>
      </c>
      <c r="I451">
        <f t="shared" si="113"/>
        <v>1</v>
      </c>
      <c r="J451" t="str">
        <f t="shared" si="114"/>
        <v>No</v>
      </c>
      <c r="K451" t="str">
        <f t="shared" si="115"/>
        <v>OVER WEIGHT</v>
      </c>
      <c r="L451" t="str">
        <f t="shared" si="116"/>
        <v>normal</v>
      </c>
      <c r="M451" s="34">
        <f t="shared" si="117"/>
        <v>34194</v>
      </c>
      <c r="N451" s="36">
        <f t="shared" si="118"/>
        <v>4058.12</v>
      </c>
      <c r="O451" s="23" t="str">
        <f t="shared" si="119"/>
        <v>tier - 2</v>
      </c>
      <c r="P451" s="34" t="str">
        <f t="shared" si="120"/>
        <v>tier - 1</v>
      </c>
      <c r="Q451" s="34" t="str">
        <f t="shared" si="121"/>
        <v>R1013</v>
      </c>
      <c r="R451" s="23">
        <f t="shared" si="122"/>
        <v>29</v>
      </c>
      <c r="Z451" s="1" t="s">
        <v>1926</v>
      </c>
      <c r="AA451" s="1" t="s">
        <v>5523</v>
      </c>
      <c r="AB451" t="s">
        <v>4746</v>
      </c>
      <c r="AC451" t="s">
        <v>4859</v>
      </c>
      <c r="AG451" t="s">
        <v>1926</v>
      </c>
      <c r="AH451">
        <v>27.265000000000001</v>
      </c>
      <c r="AI451">
        <v>4.25</v>
      </c>
      <c r="AJ451" s="20" t="s">
        <v>2380</v>
      </c>
      <c r="AK451" t="s">
        <v>2380</v>
      </c>
      <c r="AL451" t="s">
        <v>2383</v>
      </c>
      <c r="AM451" s="29">
        <v>1</v>
      </c>
      <c r="AN451" s="20" t="s">
        <v>2380</v>
      </c>
      <c r="AO451" s="20" t="str">
        <f t="shared" si="123"/>
        <v>OVER WEIGHT</v>
      </c>
      <c r="AP451" s="20" t="str">
        <f t="shared" si="124"/>
        <v>normal</v>
      </c>
      <c r="AS451" t="s">
        <v>476</v>
      </c>
      <c r="AT451">
        <v>1993</v>
      </c>
      <c r="AU451" s="28" t="s">
        <v>35</v>
      </c>
      <c r="AV451">
        <v>13</v>
      </c>
      <c r="AW451">
        <v>2</v>
      </c>
      <c r="AX451" s="38">
        <v>4058.12</v>
      </c>
      <c r="AY451" t="s">
        <v>11</v>
      </c>
      <c r="AZ451" t="s">
        <v>16</v>
      </c>
      <c r="BA451" t="s">
        <v>13</v>
      </c>
      <c r="BB451" s="35">
        <f>DATE(AT451,MATCH(AU451,{"Jan","Feb","Mar","Apr","May","Jun","Jul","Aug","Sep","Oct","Nov","Dec"}, 0),AV451)</f>
        <v>34194</v>
      </c>
      <c r="BC451" s="20">
        <f t="shared" si="125"/>
        <v>29</v>
      </c>
    </row>
    <row r="452" spans="2:55" ht="15.5" hidden="1" x14ac:dyDescent="0.35">
      <c r="B452" s="1" t="s">
        <v>1925</v>
      </c>
      <c r="C452" t="str">
        <f>VLOOKUP(B452,Z451:AE2786,2,FALSE)</f>
        <v>Koopmans,</v>
      </c>
      <c r="D452">
        <f t="shared" si="108"/>
        <v>26.7</v>
      </c>
      <c r="E452">
        <f t="shared" si="109"/>
        <v>5.23</v>
      </c>
      <c r="F452" t="str">
        <f t="shared" si="110"/>
        <v>No</v>
      </c>
      <c r="G452" t="str">
        <f t="shared" si="111"/>
        <v>No</v>
      </c>
      <c r="H452" t="str">
        <f t="shared" si="112"/>
        <v>Yes</v>
      </c>
      <c r="I452">
        <f t="shared" si="113"/>
        <v>1</v>
      </c>
      <c r="J452" t="str">
        <f t="shared" si="114"/>
        <v>Yes</v>
      </c>
      <c r="K452" t="str">
        <f t="shared" si="115"/>
        <v>OVER WEIGHT</v>
      </c>
      <c r="L452" t="str">
        <f t="shared" si="116"/>
        <v>normal</v>
      </c>
      <c r="M452" s="34">
        <f t="shared" si="117"/>
        <v>34956</v>
      </c>
      <c r="N452" s="36">
        <f t="shared" si="118"/>
        <v>4058.71</v>
      </c>
      <c r="O452" s="23" t="str">
        <f t="shared" si="119"/>
        <v>tier - 3</v>
      </c>
      <c r="P452" s="34" t="str">
        <f t="shared" si="120"/>
        <v>tier - 3</v>
      </c>
      <c r="Q452" s="34" t="str">
        <f t="shared" si="121"/>
        <v>R1012</v>
      </c>
      <c r="R452" s="23">
        <f t="shared" si="122"/>
        <v>27</v>
      </c>
      <c r="Z452" s="1" t="s">
        <v>1925</v>
      </c>
      <c r="AA452" s="1" t="s">
        <v>5524</v>
      </c>
      <c r="AB452" t="s">
        <v>4743</v>
      </c>
      <c r="AC452" t="s">
        <v>5525</v>
      </c>
      <c r="AD452" t="s">
        <v>4889</v>
      </c>
      <c r="AG452" t="s">
        <v>1925</v>
      </c>
      <c r="AH452">
        <v>26.7</v>
      </c>
      <c r="AI452">
        <v>5.23</v>
      </c>
      <c r="AJ452" s="20" t="s">
        <v>2380</v>
      </c>
      <c r="AK452" t="s">
        <v>2380</v>
      </c>
      <c r="AL452" t="s">
        <v>2383</v>
      </c>
      <c r="AM452" s="29">
        <v>1</v>
      </c>
      <c r="AN452" s="20" t="s">
        <v>2383</v>
      </c>
      <c r="AO452" s="20" t="str">
        <f t="shared" si="123"/>
        <v>OVER WEIGHT</v>
      </c>
      <c r="AP452" s="20" t="str">
        <f t="shared" si="124"/>
        <v>normal</v>
      </c>
      <c r="AS452" t="s">
        <v>477</v>
      </c>
      <c r="AT452">
        <v>1995</v>
      </c>
      <c r="AU452" s="28" t="s">
        <v>20</v>
      </c>
      <c r="AV452">
        <v>14</v>
      </c>
      <c r="AW452">
        <v>2</v>
      </c>
      <c r="AX452" s="38">
        <v>4058.71</v>
      </c>
      <c r="AY452" t="s">
        <v>12</v>
      </c>
      <c r="AZ452" t="s">
        <v>12</v>
      </c>
      <c r="BA452" t="s">
        <v>23</v>
      </c>
      <c r="BB452" s="35">
        <f>DATE(AT452,MATCH(AU452,{"Jan","Feb","Mar","Apr","May","Jun","Jul","Aug","Sep","Oct","Nov","Dec"}, 0),AV452)</f>
        <v>34956</v>
      </c>
      <c r="BC452" s="20">
        <f t="shared" si="125"/>
        <v>27</v>
      </c>
    </row>
    <row r="453" spans="2:55" ht="15.5" x14ac:dyDescent="0.35">
      <c r="B453" s="1" t="s">
        <v>1924</v>
      </c>
      <c r="C453" t="str">
        <f>VLOOKUP(B453,Z452:AE2787,2,FALSE)</f>
        <v>Milani,</v>
      </c>
      <c r="D453">
        <f t="shared" si="108"/>
        <v>29.925000000000001</v>
      </c>
      <c r="E453">
        <f t="shared" si="109"/>
        <v>5.96</v>
      </c>
      <c r="F453" t="str">
        <f t="shared" si="110"/>
        <v>yes</v>
      </c>
      <c r="G453" t="str">
        <f t="shared" si="111"/>
        <v>No</v>
      </c>
      <c r="H453" t="str">
        <f t="shared" si="112"/>
        <v>Yes</v>
      </c>
      <c r="I453">
        <f t="shared" si="113"/>
        <v>1</v>
      </c>
      <c r="J453" t="str">
        <f t="shared" si="114"/>
        <v>Yes</v>
      </c>
      <c r="K453" t="str">
        <f t="shared" si="115"/>
        <v>OVER WEIGHT</v>
      </c>
      <c r="L453" t="str">
        <f t="shared" si="116"/>
        <v>pre diabeties</v>
      </c>
      <c r="M453" s="34">
        <f t="shared" si="117"/>
        <v>30575</v>
      </c>
      <c r="N453" s="36">
        <f t="shared" si="118"/>
        <v>4070.42</v>
      </c>
      <c r="O453" s="23" t="str">
        <f t="shared" si="119"/>
        <v>tier - 2</v>
      </c>
      <c r="P453" s="34" t="str">
        <f t="shared" si="120"/>
        <v>tier - 1</v>
      </c>
      <c r="Q453" s="34" t="str">
        <f t="shared" si="121"/>
        <v>R1013</v>
      </c>
      <c r="R453" s="23">
        <f t="shared" si="122"/>
        <v>39</v>
      </c>
      <c r="Z453" s="1" t="s">
        <v>1924</v>
      </c>
      <c r="AA453" s="1" t="s">
        <v>5526</v>
      </c>
      <c r="AB453" t="s">
        <v>4746</v>
      </c>
      <c r="AC453" t="s">
        <v>5527</v>
      </c>
      <c r="AD453" t="s">
        <v>4785</v>
      </c>
      <c r="AG453" t="s">
        <v>1924</v>
      </c>
      <c r="AH453">
        <v>29.925000000000001</v>
      </c>
      <c r="AI453">
        <v>5.96</v>
      </c>
      <c r="AJ453" s="20" t="s">
        <v>2382</v>
      </c>
      <c r="AK453" t="s">
        <v>2380</v>
      </c>
      <c r="AL453" t="s">
        <v>2383</v>
      </c>
      <c r="AM453" s="29">
        <v>1</v>
      </c>
      <c r="AN453" s="20" t="s">
        <v>2383</v>
      </c>
      <c r="AO453" s="20" t="str">
        <f t="shared" si="123"/>
        <v>OVER WEIGHT</v>
      </c>
      <c r="AP453" s="20" t="str">
        <f t="shared" si="124"/>
        <v>pre diabeties</v>
      </c>
      <c r="AS453" t="s">
        <v>478</v>
      </c>
      <c r="AT453">
        <v>1983</v>
      </c>
      <c r="AU453" s="28" t="s">
        <v>20</v>
      </c>
      <c r="AV453">
        <v>16</v>
      </c>
      <c r="AW453">
        <v>3</v>
      </c>
      <c r="AX453" s="38">
        <v>4070.42</v>
      </c>
      <c r="AY453" t="s">
        <v>11</v>
      </c>
      <c r="AZ453" t="s">
        <v>16</v>
      </c>
      <c r="BA453" t="s">
        <v>13</v>
      </c>
      <c r="BB453" s="35">
        <f>DATE(AT453,MATCH(AU453,{"Jan","Feb","Mar","Apr","May","Jun","Jul","Aug","Sep","Oct","Nov","Dec"}, 0),AV453)</f>
        <v>30575</v>
      </c>
      <c r="BC453" s="20">
        <f t="shared" si="125"/>
        <v>39</v>
      </c>
    </row>
    <row r="454" spans="2:55" ht="15.5" hidden="1" x14ac:dyDescent="0.35">
      <c r="B454" s="1" t="s">
        <v>1923</v>
      </c>
      <c r="C454" t="str">
        <f>VLOOKUP(B454,Z453:AE2788,2,FALSE)</f>
        <v>Kelly,</v>
      </c>
      <c r="D454">
        <f t="shared" si="108"/>
        <v>19.95</v>
      </c>
      <c r="E454">
        <f t="shared" si="109"/>
        <v>4.29</v>
      </c>
      <c r="F454" t="str">
        <f t="shared" si="110"/>
        <v>yes</v>
      </c>
      <c r="G454" t="str">
        <f t="shared" si="111"/>
        <v>No</v>
      </c>
      <c r="H454" t="str">
        <f t="shared" si="112"/>
        <v>No</v>
      </c>
      <c r="I454">
        <f t="shared" si="113"/>
        <v>2</v>
      </c>
      <c r="J454" t="str">
        <f t="shared" si="114"/>
        <v>Yes</v>
      </c>
      <c r="K454" t="str">
        <f t="shared" si="115"/>
        <v>Normal weight</v>
      </c>
      <c r="L454" t="str">
        <f t="shared" si="116"/>
        <v>normal</v>
      </c>
      <c r="M454" s="34">
        <f t="shared" si="117"/>
        <v>37547</v>
      </c>
      <c r="N454" s="36">
        <f t="shared" si="118"/>
        <v>4070.51</v>
      </c>
      <c r="O454" s="23" t="str">
        <f t="shared" si="119"/>
        <v>tier - 2</v>
      </c>
      <c r="P454" s="34" t="str">
        <f t="shared" si="120"/>
        <v>tier - 1</v>
      </c>
      <c r="Q454" s="34" t="str">
        <f t="shared" si="121"/>
        <v>R1012</v>
      </c>
      <c r="R454" s="23">
        <f t="shared" si="122"/>
        <v>20</v>
      </c>
      <c r="Z454" s="1" t="s">
        <v>1923</v>
      </c>
      <c r="AA454" s="1" t="s">
        <v>5528</v>
      </c>
      <c r="AB454" t="s">
        <v>4746</v>
      </c>
      <c r="AC454" t="s">
        <v>4840</v>
      </c>
      <c r="AD454" t="s">
        <v>4780</v>
      </c>
      <c r="AG454" t="s">
        <v>1923</v>
      </c>
      <c r="AH454">
        <v>19.95</v>
      </c>
      <c r="AI454">
        <v>4.29</v>
      </c>
      <c r="AJ454" s="20" t="s">
        <v>2382</v>
      </c>
      <c r="AK454" t="s">
        <v>2380</v>
      </c>
      <c r="AL454" t="s">
        <v>2380</v>
      </c>
      <c r="AM454" s="29">
        <v>2</v>
      </c>
      <c r="AN454" s="20" t="s">
        <v>2383</v>
      </c>
      <c r="AO454" s="20" t="str">
        <f t="shared" si="123"/>
        <v>Normal weight</v>
      </c>
      <c r="AP454" s="20" t="str">
        <f t="shared" si="124"/>
        <v>normal</v>
      </c>
      <c r="AS454" t="s">
        <v>479</v>
      </c>
      <c r="AT454">
        <v>2002</v>
      </c>
      <c r="AU454" s="28" t="s">
        <v>37</v>
      </c>
      <c r="AV454">
        <v>18</v>
      </c>
      <c r="AW454">
        <v>0</v>
      </c>
      <c r="AX454" s="38">
        <v>4070.51</v>
      </c>
      <c r="AY454" t="s">
        <v>11</v>
      </c>
      <c r="AZ454" t="s">
        <v>16</v>
      </c>
      <c r="BA454" t="s">
        <v>23</v>
      </c>
      <c r="BB454" s="35">
        <f>DATE(AT454,MATCH(AU454,{"Jan","Feb","Mar","Apr","May","Jun","Jul","Aug","Sep","Oct","Nov","Dec"}, 0),AV454)</f>
        <v>37547</v>
      </c>
      <c r="BC454" s="20">
        <f t="shared" si="125"/>
        <v>20</v>
      </c>
    </row>
    <row r="455" spans="2:55" ht="15.5" hidden="1" x14ac:dyDescent="0.35">
      <c r="B455" s="1" t="s">
        <v>1922</v>
      </c>
      <c r="C455" t="str">
        <f>VLOOKUP(B455,Z454:AE2789,2,FALSE)</f>
        <v>Finelli,</v>
      </c>
      <c r="D455">
        <f t="shared" ref="D455:D518" si="126">VLOOKUP($B455,$AG$5:$AQ$2340,2,FALSE)</f>
        <v>24.225000000000001</v>
      </c>
      <c r="E455">
        <f t="shared" ref="E455:E518" si="127">VLOOKUP($B455,$AG$5:$AQ$2340,3,FALSE)</f>
        <v>4.09</v>
      </c>
      <c r="F455" t="str">
        <f t="shared" ref="F455:F518" si="128">VLOOKUP($B455,$AG$5:$AQ$2340,4,FALSE)</f>
        <v>No</v>
      </c>
      <c r="G455" t="str">
        <f t="shared" ref="G455:G518" si="129">VLOOKUP($B455,$AG$5:$AQ$2340,5,FALSE)</f>
        <v>No</v>
      </c>
      <c r="H455" t="str">
        <f t="shared" ref="H455:H518" si="130">VLOOKUP($B455,$AG$5:$AN$2340,6,FALSE)</f>
        <v>No</v>
      </c>
      <c r="I455">
        <f t="shared" ref="I455:I518" si="131">VLOOKUP($B455,$AG$5:$AQ$2340,7,FALSE)</f>
        <v>0</v>
      </c>
      <c r="J455" t="str">
        <f t="shared" ref="J455:J518" si="132">VLOOKUP($B455,$AG$5:$AQ$2340,8,FALSE)</f>
        <v>No</v>
      </c>
      <c r="K455" t="str">
        <f t="shared" ref="K455:K518" si="133">VLOOKUP($B455,$AG$5:$AQ$2340,9,FALSE)</f>
        <v>Normal weight</v>
      </c>
      <c r="L455" t="str">
        <f t="shared" ref="L455:L518" si="134">VLOOKUP($B455,$AG$5:$AQ$2340,10,FALSE)</f>
        <v>normal</v>
      </c>
      <c r="M455" s="34">
        <f t="shared" ref="M455:M518" si="135">VLOOKUP($AS455,$AS$5:$BC$2348,10,FALSE)</f>
        <v>33208</v>
      </c>
      <c r="N455" s="36">
        <f t="shared" ref="N455:N518" si="136">VLOOKUP($AS455,$AS$5:$BC$2348,6,FALSE)</f>
        <v>4074.45</v>
      </c>
      <c r="O455" s="23" t="str">
        <f t="shared" ref="O455:O518" si="137">VLOOKUP($AS455,$AS$5:$BC$2348,7,FALSE)</f>
        <v>tier - 3</v>
      </c>
      <c r="P455" s="34" t="str">
        <f t="shared" ref="P455:P518" si="138">VLOOKUP($AS455,$AS$5:$BC$2348,8,FALSE)</f>
        <v>tier - 2</v>
      </c>
      <c r="Q455" s="34" t="str">
        <f t="shared" ref="Q455:Q518" si="139">VLOOKUP($AS455,$AS$5:$BC$2348,9,FALSE)</f>
        <v>R1013</v>
      </c>
      <c r="R455" s="23">
        <f t="shared" ref="R455:R518" si="140">VLOOKUP($AS455,$AS$5:$BC$2348,11,FALSE)</f>
        <v>32</v>
      </c>
      <c r="Z455" s="1" t="s">
        <v>1922</v>
      </c>
      <c r="AA455" s="1" t="s">
        <v>5529</v>
      </c>
      <c r="AB455" t="s">
        <v>4743</v>
      </c>
      <c r="AC455" t="s">
        <v>5530</v>
      </c>
      <c r="AG455" t="s">
        <v>1922</v>
      </c>
      <c r="AH455">
        <v>24.225000000000001</v>
      </c>
      <c r="AI455">
        <v>4.09</v>
      </c>
      <c r="AJ455" s="20" t="s">
        <v>2380</v>
      </c>
      <c r="AK455" t="s">
        <v>2380</v>
      </c>
      <c r="AL455" t="s">
        <v>2380</v>
      </c>
      <c r="AM455" s="29">
        <v>0</v>
      </c>
      <c r="AN455" s="20" t="s">
        <v>2380</v>
      </c>
      <c r="AO455" s="20" t="str">
        <f t="shared" ref="AO455:AO518" si="141">IF(AH455&lt;18.5,"under weight",IF(AH455&lt;25,"Normal weight",IF(AH455&lt;30,"OVER WEIGHT","OBESITY")))</f>
        <v>Normal weight</v>
      </c>
      <c r="AP455" s="20" t="str">
        <f t="shared" ref="AP455:AP518" si="142">IF(AI455&lt;5.7,"normal",IF(AI455&lt;6.5,"pre diabeties","diabeties"))</f>
        <v>normal</v>
      </c>
      <c r="AS455" t="s">
        <v>480</v>
      </c>
      <c r="AT455">
        <v>1990</v>
      </c>
      <c r="AU455" s="28" t="s">
        <v>30</v>
      </c>
      <c r="AV455">
        <v>1</v>
      </c>
      <c r="AW455">
        <v>1</v>
      </c>
      <c r="AX455" s="38">
        <v>4074.45</v>
      </c>
      <c r="AY455" t="s">
        <v>12</v>
      </c>
      <c r="AZ455" t="s">
        <v>11</v>
      </c>
      <c r="BA455" t="s">
        <v>13</v>
      </c>
      <c r="BB455" s="35">
        <f>DATE(AT455,MATCH(AU455,{"Jan","Feb","Mar","Apr","May","Jun","Jul","Aug","Sep","Oct","Nov","Dec"}, 0),AV455)</f>
        <v>33208</v>
      </c>
      <c r="BC455" s="20">
        <f t="shared" ref="BC455:BC518" si="143">DATEDIF(BB455,DATE(2023,6,8),"y")</f>
        <v>32</v>
      </c>
    </row>
    <row r="456" spans="2:55" ht="15.5" hidden="1" x14ac:dyDescent="0.35">
      <c r="B456" s="1" t="s">
        <v>1921</v>
      </c>
      <c r="C456" t="str">
        <f>VLOOKUP(B456,Z455:AE2790,2,FALSE)</f>
        <v>Palmer,</v>
      </c>
      <c r="D456">
        <f t="shared" si="126"/>
        <v>28.12</v>
      </c>
      <c r="E456">
        <f t="shared" si="127"/>
        <v>4.88</v>
      </c>
      <c r="F456" t="str">
        <f t="shared" si="128"/>
        <v>No</v>
      </c>
      <c r="G456" t="str">
        <f t="shared" si="129"/>
        <v>No</v>
      </c>
      <c r="H456" t="str">
        <f t="shared" si="130"/>
        <v>No</v>
      </c>
      <c r="I456">
        <f t="shared" si="131"/>
        <v>0</v>
      </c>
      <c r="J456" t="str">
        <f t="shared" si="132"/>
        <v>Yes</v>
      </c>
      <c r="K456" t="str">
        <f t="shared" si="133"/>
        <v>OVER WEIGHT</v>
      </c>
      <c r="L456" t="str">
        <f t="shared" si="134"/>
        <v>normal</v>
      </c>
      <c r="M456" s="34">
        <f t="shared" si="135"/>
        <v>33221</v>
      </c>
      <c r="N456" s="36">
        <f t="shared" si="136"/>
        <v>4076.5</v>
      </c>
      <c r="O456" s="23" t="str">
        <f t="shared" si="137"/>
        <v>tier - 2</v>
      </c>
      <c r="P456" s="34" t="str">
        <f t="shared" si="138"/>
        <v>tier - 3</v>
      </c>
      <c r="Q456" s="34" t="str">
        <f t="shared" si="139"/>
        <v>R1011</v>
      </c>
      <c r="R456" s="23">
        <f t="shared" si="140"/>
        <v>32</v>
      </c>
      <c r="Z456" s="1" t="s">
        <v>1921</v>
      </c>
      <c r="AA456" s="1" t="s">
        <v>5372</v>
      </c>
      <c r="AB456" t="s">
        <v>4743</v>
      </c>
      <c r="AC456" t="s">
        <v>5310</v>
      </c>
      <c r="AD456" t="s">
        <v>4904</v>
      </c>
      <c r="AG456" t="s">
        <v>1921</v>
      </c>
      <c r="AH456">
        <v>28.12</v>
      </c>
      <c r="AI456">
        <v>4.88</v>
      </c>
      <c r="AJ456" s="20" t="s">
        <v>2380</v>
      </c>
      <c r="AK456" t="s">
        <v>2380</v>
      </c>
      <c r="AL456" t="s">
        <v>2380</v>
      </c>
      <c r="AM456" s="29">
        <v>0</v>
      </c>
      <c r="AN456" s="20" t="s">
        <v>2383</v>
      </c>
      <c r="AO456" s="20" t="str">
        <f t="shared" si="141"/>
        <v>OVER WEIGHT</v>
      </c>
      <c r="AP456" s="20" t="str">
        <f t="shared" si="142"/>
        <v>normal</v>
      </c>
      <c r="AS456" t="s">
        <v>481</v>
      </c>
      <c r="AT456">
        <v>1990</v>
      </c>
      <c r="AU456" s="28" t="s">
        <v>30</v>
      </c>
      <c r="AV456">
        <v>14</v>
      </c>
      <c r="AW456">
        <v>1</v>
      </c>
      <c r="AX456" s="38">
        <v>4076.5</v>
      </c>
      <c r="AY456" t="s">
        <v>11</v>
      </c>
      <c r="AZ456" t="s">
        <v>12</v>
      </c>
      <c r="BA456" t="s">
        <v>42</v>
      </c>
      <c r="BB456" s="35">
        <f>DATE(AT456,MATCH(AU456,{"Jan","Feb","Mar","Apr","May","Jun","Jul","Aug","Sep","Oct","Nov","Dec"}, 0),AV456)</f>
        <v>33221</v>
      </c>
      <c r="BC456" s="20">
        <f t="shared" si="143"/>
        <v>32</v>
      </c>
    </row>
    <row r="457" spans="2:55" ht="15.5" hidden="1" x14ac:dyDescent="0.35">
      <c r="B457" s="1" t="s">
        <v>1920</v>
      </c>
      <c r="C457" t="str">
        <f>VLOOKUP(B457,Z456:AE2791,2,FALSE)</f>
        <v>Wang,</v>
      </c>
      <c r="D457">
        <f t="shared" si="126"/>
        <v>23.21</v>
      </c>
      <c r="E457">
        <f t="shared" si="127"/>
        <v>6.76</v>
      </c>
      <c r="F457" t="str">
        <f t="shared" si="128"/>
        <v>No</v>
      </c>
      <c r="G457" t="str">
        <f t="shared" si="129"/>
        <v>No</v>
      </c>
      <c r="H457" t="str">
        <f t="shared" si="130"/>
        <v>No</v>
      </c>
      <c r="I457">
        <f t="shared" si="131"/>
        <v>0</v>
      </c>
      <c r="J457" t="str">
        <f t="shared" si="132"/>
        <v>Yes</v>
      </c>
      <c r="K457" t="str">
        <f t="shared" si="133"/>
        <v>Normal weight</v>
      </c>
      <c r="L457" t="str">
        <f t="shared" si="134"/>
        <v>diabeties</v>
      </c>
      <c r="M457" s="34">
        <f t="shared" si="135"/>
        <v>34567</v>
      </c>
      <c r="N457" s="36">
        <f t="shared" si="136"/>
        <v>4133.6400000000003</v>
      </c>
      <c r="O457" s="23" t="str">
        <f t="shared" si="137"/>
        <v>tier - 2</v>
      </c>
      <c r="P457" s="34" t="str">
        <f t="shared" si="138"/>
        <v>tier - 3</v>
      </c>
      <c r="Q457" s="34" t="str">
        <f t="shared" si="139"/>
        <v>R1012</v>
      </c>
      <c r="R457" s="23">
        <f t="shared" si="140"/>
        <v>28</v>
      </c>
      <c r="Z457" s="1" t="s">
        <v>1920</v>
      </c>
      <c r="AA457" s="1" t="s">
        <v>4860</v>
      </c>
      <c r="AB457" t="s">
        <v>4746</v>
      </c>
      <c r="AC457" t="s">
        <v>5531</v>
      </c>
      <c r="AG457" t="s">
        <v>1920</v>
      </c>
      <c r="AH457">
        <v>23.21</v>
      </c>
      <c r="AI457">
        <v>6.76</v>
      </c>
      <c r="AJ457" s="20" t="s">
        <v>2380</v>
      </c>
      <c r="AK457" t="s">
        <v>2380</v>
      </c>
      <c r="AL457" t="s">
        <v>2380</v>
      </c>
      <c r="AM457" s="29">
        <v>0</v>
      </c>
      <c r="AN457" s="20" t="s">
        <v>2383</v>
      </c>
      <c r="AO457" s="20" t="str">
        <f t="shared" si="141"/>
        <v>Normal weight</v>
      </c>
      <c r="AP457" s="20" t="str">
        <f t="shared" si="142"/>
        <v>diabeties</v>
      </c>
      <c r="AS457" t="s">
        <v>482</v>
      </c>
      <c r="AT457">
        <v>1994</v>
      </c>
      <c r="AU457" s="28" t="s">
        <v>35</v>
      </c>
      <c r="AV457">
        <v>21</v>
      </c>
      <c r="AW457">
        <v>1</v>
      </c>
      <c r="AX457" s="38">
        <v>4133.6400000000003</v>
      </c>
      <c r="AY457" t="s">
        <v>11</v>
      </c>
      <c r="AZ457" t="s">
        <v>12</v>
      </c>
      <c r="BA457" t="s">
        <v>23</v>
      </c>
      <c r="BB457" s="35">
        <f>DATE(AT457,MATCH(AU457,{"Jan","Feb","Mar","Apr","May","Jun","Jul","Aug","Sep","Oct","Nov","Dec"}, 0),AV457)</f>
        <v>34567</v>
      </c>
      <c r="BC457" s="20">
        <f t="shared" si="143"/>
        <v>28</v>
      </c>
    </row>
    <row r="458" spans="2:55" ht="15.5" hidden="1" x14ac:dyDescent="0.35">
      <c r="B458" s="1" t="s">
        <v>1919</v>
      </c>
      <c r="C458" t="str">
        <f>VLOOKUP(B458,Z457:AE2792,2,FALSE)</f>
        <v>Beasley,</v>
      </c>
      <c r="D458">
        <f t="shared" si="126"/>
        <v>23.98</v>
      </c>
      <c r="E458">
        <f t="shared" si="127"/>
        <v>10.67</v>
      </c>
      <c r="F458" t="str">
        <f t="shared" si="128"/>
        <v>No</v>
      </c>
      <c r="G458" t="str">
        <f t="shared" si="129"/>
        <v>No</v>
      </c>
      <c r="H458" t="str">
        <f t="shared" si="130"/>
        <v>No</v>
      </c>
      <c r="I458">
        <f t="shared" si="131"/>
        <v>0</v>
      </c>
      <c r="J458" t="str">
        <f t="shared" si="132"/>
        <v>No</v>
      </c>
      <c r="K458" t="str">
        <f t="shared" si="133"/>
        <v>Normal weight</v>
      </c>
      <c r="L458" t="str">
        <f t="shared" si="134"/>
        <v>diabeties</v>
      </c>
      <c r="M458" s="34">
        <f t="shared" si="135"/>
        <v>33456</v>
      </c>
      <c r="N458" s="36">
        <f t="shared" si="136"/>
        <v>4134.08</v>
      </c>
      <c r="O458" s="23" t="str">
        <f t="shared" si="137"/>
        <v>tier - 2</v>
      </c>
      <c r="P458" s="34" t="str">
        <f t="shared" si="138"/>
        <v>tier - 1</v>
      </c>
      <c r="Q458" s="34" t="str">
        <f t="shared" si="139"/>
        <v>R1012</v>
      </c>
      <c r="R458" s="23">
        <f t="shared" si="140"/>
        <v>31</v>
      </c>
      <c r="Z458" s="1" t="s">
        <v>1919</v>
      </c>
      <c r="AA458" s="1" t="s">
        <v>5532</v>
      </c>
      <c r="AB458" t="s">
        <v>4743</v>
      </c>
      <c r="AC458" t="s">
        <v>5533</v>
      </c>
      <c r="AD458" t="s">
        <v>4850</v>
      </c>
      <c r="AG458" t="s">
        <v>1919</v>
      </c>
      <c r="AH458">
        <v>23.98</v>
      </c>
      <c r="AI458">
        <v>10.67</v>
      </c>
      <c r="AJ458" s="20" t="s">
        <v>2380</v>
      </c>
      <c r="AK458" t="s">
        <v>2380</v>
      </c>
      <c r="AL458" t="s">
        <v>2380</v>
      </c>
      <c r="AM458" s="29">
        <v>0</v>
      </c>
      <c r="AN458" s="20" t="s">
        <v>2380</v>
      </c>
      <c r="AO458" s="20" t="str">
        <f t="shared" si="141"/>
        <v>Normal weight</v>
      </c>
      <c r="AP458" s="20" t="str">
        <f t="shared" si="142"/>
        <v>diabeties</v>
      </c>
      <c r="AS458" t="s">
        <v>483</v>
      </c>
      <c r="AT458">
        <v>1991</v>
      </c>
      <c r="AU458" s="28" t="s">
        <v>35</v>
      </c>
      <c r="AV458">
        <v>6</v>
      </c>
      <c r="AW458">
        <v>0</v>
      </c>
      <c r="AX458" s="38">
        <v>4134.08</v>
      </c>
      <c r="AY458" t="s">
        <v>11</v>
      </c>
      <c r="AZ458" t="s">
        <v>16</v>
      </c>
      <c r="BA458" t="s">
        <v>23</v>
      </c>
      <c r="BB458" s="35">
        <f>DATE(AT458,MATCH(AU458,{"Jan","Feb","Mar","Apr","May","Jun","Jul","Aug","Sep","Oct","Nov","Dec"}, 0),AV458)</f>
        <v>33456</v>
      </c>
      <c r="BC458" s="20">
        <f t="shared" si="143"/>
        <v>31</v>
      </c>
    </row>
    <row r="459" spans="2:55" ht="15.5" hidden="1" x14ac:dyDescent="0.35">
      <c r="B459" s="1" t="s">
        <v>1918</v>
      </c>
      <c r="C459" t="str">
        <f>VLOOKUP(B459,Z458:AE2793,2,FALSE)</f>
        <v>Bedbury,</v>
      </c>
      <c r="D459">
        <f t="shared" si="126"/>
        <v>30</v>
      </c>
      <c r="E459">
        <f t="shared" si="127"/>
        <v>6.21</v>
      </c>
      <c r="F459" t="str">
        <f t="shared" si="128"/>
        <v>No</v>
      </c>
      <c r="G459" t="str">
        <f t="shared" si="129"/>
        <v>No</v>
      </c>
      <c r="H459" t="str">
        <f t="shared" si="130"/>
        <v>No</v>
      </c>
      <c r="I459">
        <f t="shared" si="131"/>
        <v>0</v>
      </c>
      <c r="J459" t="str">
        <f t="shared" si="132"/>
        <v>Yes</v>
      </c>
      <c r="K459" t="str">
        <f t="shared" si="133"/>
        <v>OBESITY</v>
      </c>
      <c r="L459" t="str">
        <f t="shared" si="134"/>
        <v>pre diabeties</v>
      </c>
      <c r="M459" s="34">
        <f t="shared" si="135"/>
        <v>33773</v>
      </c>
      <c r="N459" s="36">
        <f t="shared" si="136"/>
        <v>4137.5200000000004</v>
      </c>
      <c r="O459" s="23" t="str">
        <f t="shared" si="137"/>
        <v>tier - 2</v>
      </c>
      <c r="P459" s="34" t="str">
        <f t="shared" si="138"/>
        <v>tier - 3</v>
      </c>
      <c r="Q459" s="34" t="str">
        <f t="shared" si="139"/>
        <v>R1024</v>
      </c>
      <c r="R459" s="23">
        <f t="shared" si="140"/>
        <v>30</v>
      </c>
      <c r="Z459" s="1" t="s">
        <v>1918</v>
      </c>
      <c r="AA459" s="1" t="s">
        <v>5534</v>
      </c>
      <c r="AB459" t="s">
        <v>4746</v>
      </c>
      <c r="AC459" t="s">
        <v>5022</v>
      </c>
      <c r="AG459" t="s">
        <v>1918</v>
      </c>
      <c r="AH459">
        <v>30</v>
      </c>
      <c r="AI459">
        <v>6.21</v>
      </c>
      <c r="AJ459" s="20" t="s">
        <v>2380</v>
      </c>
      <c r="AK459" t="s">
        <v>2380</v>
      </c>
      <c r="AL459" t="s">
        <v>2380</v>
      </c>
      <c r="AM459" s="29">
        <v>0</v>
      </c>
      <c r="AN459" s="20" t="s">
        <v>2383</v>
      </c>
      <c r="AO459" s="20" t="str">
        <f t="shared" si="141"/>
        <v>OBESITY</v>
      </c>
      <c r="AP459" s="20" t="str">
        <f t="shared" si="142"/>
        <v>pre diabeties</v>
      </c>
      <c r="AS459" t="s">
        <v>484</v>
      </c>
      <c r="AT459">
        <v>1992</v>
      </c>
      <c r="AU459" s="28" t="s">
        <v>18</v>
      </c>
      <c r="AV459">
        <v>18</v>
      </c>
      <c r="AW459">
        <v>0</v>
      </c>
      <c r="AX459" s="38">
        <v>4137.5200000000004</v>
      </c>
      <c r="AY459" t="s">
        <v>11</v>
      </c>
      <c r="AZ459" t="s">
        <v>12</v>
      </c>
      <c r="BA459" t="s">
        <v>247</v>
      </c>
      <c r="BB459" s="35">
        <f>DATE(AT459,MATCH(AU459,{"Jan","Feb","Mar","Apr","May","Jun","Jul","Aug","Sep","Oct","Nov","Dec"}, 0),AV459)</f>
        <v>33773</v>
      </c>
      <c r="BC459" s="20">
        <f t="shared" si="143"/>
        <v>30</v>
      </c>
    </row>
    <row r="460" spans="2:55" ht="15.5" hidden="1" x14ac:dyDescent="0.35">
      <c r="B460" s="1" t="s">
        <v>1917</v>
      </c>
      <c r="C460" t="str">
        <f>VLOOKUP(B460,Z459:AE2794,2,FALSE)</f>
        <v>Stemberger,</v>
      </c>
      <c r="D460">
        <f t="shared" si="126"/>
        <v>17.350000000000001</v>
      </c>
      <c r="E460">
        <f t="shared" si="127"/>
        <v>5.03</v>
      </c>
      <c r="F460" t="str">
        <f t="shared" si="128"/>
        <v>yes</v>
      </c>
      <c r="G460" t="str">
        <f t="shared" si="129"/>
        <v>No</v>
      </c>
      <c r="H460" t="str">
        <f t="shared" si="130"/>
        <v>No</v>
      </c>
      <c r="I460">
        <f t="shared" si="131"/>
        <v>0</v>
      </c>
      <c r="J460" t="str">
        <f t="shared" si="132"/>
        <v>Yes</v>
      </c>
      <c r="K460" t="str">
        <f t="shared" si="133"/>
        <v>under weight</v>
      </c>
      <c r="L460" t="str">
        <f t="shared" si="134"/>
        <v>normal</v>
      </c>
      <c r="M460" s="34">
        <f t="shared" si="135"/>
        <v>33783</v>
      </c>
      <c r="N460" s="36">
        <f t="shared" si="136"/>
        <v>4149.74</v>
      </c>
      <c r="O460" s="23" t="str">
        <f t="shared" si="137"/>
        <v>tier - 2</v>
      </c>
      <c r="P460" s="34" t="str">
        <f t="shared" si="138"/>
        <v>tier - 1</v>
      </c>
      <c r="Q460" s="34" t="str">
        <f t="shared" si="139"/>
        <v>R1011</v>
      </c>
      <c r="R460" s="23">
        <f t="shared" si="140"/>
        <v>30</v>
      </c>
      <c r="Z460" s="1" t="s">
        <v>1917</v>
      </c>
      <c r="AA460" s="1" t="s">
        <v>5535</v>
      </c>
      <c r="AB460" t="s">
        <v>4746</v>
      </c>
      <c r="AC460" t="s">
        <v>4759</v>
      </c>
      <c r="AG460" t="s">
        <v>1917</v>
      </c>
      <c r="AH460">
        <v>17.350000000000001</v>
      </c>
      <c r="AI460">
        <v>5.03</v>
      </c>
      <c r="AJ460" s="20" t="s">
        <v>2382</v>
      </c>
      <c r="AK460" t="s">
        <v>2380</v>
      </c>
      <c r="AL460" t="s">
        <v>2380</v>
      </c>
      <c r="AM460" s="29">
        <v>0</v>
      </c>
      <c r="AN460" s="20" t="s">
        <v>2383</v>
      </c>
      <c r="AO460" s="20" t="str">
        <f t="shared" si="141"/>
        <v>under weight</v>
      </c>
      <c r="AP460" s="20" t="str">
        <f t="shared" si="142"/>
        <v>normal</v>
      </c>
      <c r="AS460" t="s">
        <v>485</v>
      </c>
      <c r="AT460">
        <v>1992</v>
      </c>
      <c r="AU460" s="28" t="s">
        <v>18</v>
      </c>
      <c r="AV460">
        <v>28</v>
      </c>
      <c r="AW460">
        <v>1</v>
      </c>
      <c r="AX460" s="38">
        <v>4149.74</v>
      </c>
      <c r="AY460" t="s">
        <v>11</v>
      </c>
      <c r="AZ460" t="s">
        <v>16</v>
      </c>
      <c r="BA460" t="s">
        <v>42</v>
      </c>
      <c r="BB460" s="35">
        <f>DATE(AT460,MATCH(AU460,{"Jan","Feb","Mar","Apr","May","Jun","Jul","Aug","Sep","Oct","Nov","Dec"}, 0),AV460)</f>
        <v>33783</v>
      </c>
      <c r="BC460" s="20">
        <f t="shared" si="143"/>
        <v>30</v>
      </c>
    </row>
    <row r="461" spans="2:55" ht="15.5" hidden="1" x14ac:dyDescent="0.35">
      <c r="B461" s="1" t="s">
        <v>1916</v>
      </c>
      <c r="C461" t="str">
        <f>VLOOKUP(B461,Z460:AE2795,2,FALSE)</f>
        <v>Chebet,</v>
      </c>
      <c r="D461">
        <f t="shared" si="126"/>
        <v>22.704999999999998</v>
      </c>
      <c r="E461">
        <f t="shared" si="127"/>
        <v>5.27</v>
      </c>
      <c r="F461" t="str">
        <f t="shared" si="128"/>
        <v>No</v>
      </c>
      <c r="G461" t="str">
        <f t="shared" si="129"/>
        <v>No</v>
      </c>
      <c r="H461" t="str">
        <f t="shared" si="130"/>
        <v>No</v>
      </c>
      <c r="I461">
        <f t="shared" si="131"/>
        <v>0</v>
      </c>
      <c r="J461" t="str">
        <f t="shared" si="132"/>
        <v>No</v>
      </c>
      <c r="K461" t="str">
        <f t="shared" si="133"/>
        <v>Normal weight</v>
      </c>
      <c r="L461" t="str">
        <f t="shared" si="134"/>
        <v>normal</v>
      </c>
      <c r="M461" s="34">
        <f t="shared" si="135"/>
        <v>33820</v>
      </c>
      <c r="N461" s="36">
        <f t="shared" si="136"/>
        <v>4151.03</v>
      </c>
      <c r="O461" s="23" t="str">
        <f t="shared" si="137"/>
        <v>tier - 2</v>
      </c>
      <c r="P461" s="34" t="str">
        <f t="shared" si="138"/>
        <v>tier - 2</v>
      </c>
      <c r="Q461" s="34" t="str">
        <f t="shared" si="139"/>
        <v>R1013</v>
      </c>
      <c r="R461" s="23">
        <f t="shared" si="140"/>
        <v>30</v>
      </c>
      <c r="Z461" s="1" t="s">
        <v>1916</v>
      </c>
      <c r="AA461" s="1" t="s">
        <v>5536</v>
      </c>
      <c r="AB461" t="s">
        <v>4746</v>
      </c>
      <c r="AC461" t="s">
        <v>5537</v>
      </c>
      <c r="AG461" t="s">
        <v>1916</v>
      </c>
      <c r="AH461">
        <v>22.704999999999998</v>
      </c>
      <c r="AI461">
        <v>5.27</v>
      </c>
      <c r="AJ461" s="20" t="s">
        <v>2380</v>
      </c>
      <c r="AK461" t="s">
        <v>2380</v>
      </c>
      <c r="AL461" t="s">
        <v>2380</v>
      </c>
      <c r="AM461" s="29">
        <v>0</v>
      </c>
      <c r="AN461" s="20" t="s">
        <v>2380</v>
      </c>
      <c r="AO461" s="20" t="str">
        <f t="shared" si="141"/>
        <v>Normal weight</v>
      </c>
      <c r="AP461" s="20" t="str">
        <f t="shared" si="142"/>
        <v>normal</v>
      </c>
      <c r="AS461" t="s">
        <v>486</v>
      </c>
      <c r="AT461">
        <v>1992</v>
      </c>
      <c r="AU461" s="28" t="s">
        <v>35</v>
      </c>
      <c r="AV461">
        <v>4</v>
      </c>
      <c r="AW461">
        <v>1</v>
      </c>
      <c r="AX461" s="38">
        <v>4151.03</v>
      </c>
      <c r="AY461" t="s">
        <v>11</v>
      </c>
      <c r="AZ461" t="s">
        <v>11</v>
      </c>
      <c r="BA461" t="s">
        <v>13</v>
      </c>
      <c r="BB461" s="35">
        <f>DATE(AT461,MATCH(AU461,{"Jan","Feb","Mar","Apr","May","Jun","Jul","Aug","Sep","Oct","Nov","Dec"}, 0),AV461)</f>
        <v>33820</v>
      </c>
      <c r="BC461" s="20">
        <f t="shared" si="143"/>
        <v>30</v>
      </c>
    </row>
    <row r="462" spans="2:55" ht="15.5" hidden="1" x14ac:dyDescent="0.35">
      <c r="B462" s="1" t="s">
        <v>1915</v>
      </c>
      <c r="C462" t="str">
        <f>VLOOKUP(B462,Z461:AE2796,2,FALSE)</f>
        <v>Muir,</v>
      </c>
      <c r="D462">
        <f t="shared" si="126"/>
        <v>25.41</v>
      </c>
      <c r="E462">
        <f t="shared" si="127"/>
        <v>10.53</v>
      </c>
      <c r="F462" t="str">
        <f t="shared" si="128"/>
        <v>yes</v>
      </c>
      <c r="G462" t="str">
        <f t="shared" si="129"/>
        <v>No</v>
      </c>
      <c r="H462" t="str">
        <f t="shared" si="130"/>
        <v>No</v>
      </c>
      <c r="I462">
        <f t="shared" si="131"/>
        <v>1</v>
      </c>
      <c r="J462" t="str">
        <f t="shared" si="132"/>
        <v>Yes</v>
      </c>
      <c r="K462" t="str">
        <f t="shared" si="133"/>
        <v>OVER WEIGHT</v>
      </c>
      <c r="L462" t="str">
        <f t="shared" si="134"/>
        <v>diabeties</v>
      </c>
      <c r="M462" s="34">
        <f t="shared" si="135"/>
        <v>36125</v>
      </c>
      <c r="N462" s="36">
        <f t="shared" si="136"/>
        <v>4154.97</v>
      </c>
      <c r="O462" s="23" t="str">
        <f t="shared" si="137"/>
        <v>tier - 2</v>
      </c>
      <c r="P462" s="34" t="str">
        <f t="shared" si="138"/>
        <v>tier - 1</v>
      </c>
      <c r="Q462" s="34" t="str">
        <f t="shared" si="139"/>
        <v>R1012</v>
      </c>
      <c r="R462" s="23">
        <f t="shared" si="140"/>
        <v>24</v>
      </c>
      <c r="Z462" s="1" t="s">
        <v>1915</v>
      </c>
      <c r="AA462" s="1" t="s">
        <v>5538</v>
      </c>
      <c r="AB462" t="s">
        <v>4746</v>
      </c>
      <c r="AC462" t="s">
        <v>5280</v>
      </c>
      <c r="AG462" t="s">
        <v>1915</v>
      </c>
      <c r="AH462">
        <v>25.41</v>
      </c>
      <c r="AI462">
        <v>10.53</v>
      </c>
      <c r="AJ462" s="20" t="s">
        <v>2382</v>
      </c>
      <c r="AK462" t="s">
        <v>2380</v>
      </c>
      <c r="AL462" t="s">
        <v>2380</v>
      </c>
      <c r="AM462" s="29">
        <v>1</v>
      </c>
      <c r="AN462" s="20" t="s">
        <v>2383</v>
      </c>
      <c r="AO462" s="20" t="str">
        <f t="shared" si="141"/>
        <v>OVER WEIGHT</v>
      </c>
      <c r="AP462" s="20" t="str">
        <f t="shared" si="142"/>
        <v>diabeties</v>
      </c>
      <c r="AS462" t="s">
        <v>487</v>
      </c>
      <c r="AT462">
        <v>1998</v>
      </c>
      <c r="AU462" s="28" t="s">
        <v>15</v>
      </c>
      <c r="AV462">
        <v>26</v>
      </c>
      <c r="AW462">
        <v>0</v>
      </c>
      <c r="AX462" s="38">
        <v>4154.97</v>
      </c>
      <c r="AY462" t="s">
        <v>11</v>
      </c>
      <c r="AZ462" t="s">
        <v>16</v>
      </c>
      <c r="BA462" t="s">
        <v>23</v>
      </c>
      <c r="BB462" s="35">
        <f>DATE(AT462,MATCH(AU462,{"Jan","Feb","Mar","Apr","May","Jun","Jul","Aug","Sep","Oct","Nov","Dec"}, 0),AV462)</f>
        <v>36125</v>
      </c>
      <c r="BC462" s="20">
        <f t="shared" si="143"/>
        <v>24</v>
      </c>
    </row>
    <row r="463" spans="2:55" ht="15.5" hidden="1" x14ac:dyDescent="0.35">
      <c r="B463" s="1" t="s">
        <v>1914</v>
      </c>
      <c r="C463" t="str">
        <f>VLOOKUP(B463,Z462:AE2797,2,FALSE)</f>
        <v>Yang,</v>
      </c>
      <c r="D463">
        <f t="shared" si="126"/>
        <v>18.23</v>
      </c>
      <c r="E463">
        <f t="shared" si="127"/>
        <v>5.78</v>
      </c>
      <c r="F463" t="str">
        <f t="shared" si="128"/>
        <v>No</v>
      </c>
      <c r="G463" t="str">
        <f t="shared" si="129"/>
        <v>No</v>
      </c>
      <c r="H463" t="str">
        <f t="shared" si="130"/>
        <v>Yes</v>
      </c>
      <c r="I463">
        <f t="shared" si="131"/>
        <v>1</v>
      </c>
      <c r="J463" t="str">
        <f t="shared" si="132"/>
        <v>Yes</v>
      </c>
      <c r="K463" t="str">
        <f t="shared" si="133"/>
        <v>under weight</v>
      </c>
      <c r="L463" t="str">
        <f t="shared" si="134"/>
        <v>pre diabeties</v>
      </c>
      <c r="M463" s="34">
        <f t="shared" si="135"/>
        <v>30941</v>
      </c>
      <c r="N463" s="36">
        <f t="shared" si="136"/>
        <v>4163.21</v>
      </c>
      <c r="O463" s="23" t="str">
        <f t="shared" si="137"/>
        <v>tier - 2</v>
      </c>
      <c r="P463" s="34" t="str">
        <f t="shared" si="138"/>
        <v>tier - 2</v>
      </c>
      <c r="Q463" s="34" t="str">
        <f t="shared" si="139"/>
        <v>R1012</v>
      </c>
      <c r="R463" s="23">
        <f t="shared" si="140"/>
        <v>38</v>
      </c>
      <c r="Z463" s="1" t="s">
        <v>1914</v>
      </c>
      <c r="AA463" s="1" t="s">
        <v>5539</v>
      </c>
      <c r="AB463" t="s">
        <v>4746</v>
      </c>
      <c r="AC463" t="s">
        <v>5540</v>
      </c>
      <c r="AG463" t="s">
        <v>1914</v>
      </c>
      <c r="AH463">
        <v>18.23</v>
      </c>
      <c r="AI463">
        <v>5.78</v>
      </c>
      <c r="AJ463" s="20" t="s">
        <v>2380</v>
      </c>
      <c r="AK463" t="s">
        <v>2380</v>
      </c>
      <c r="AL463" t="s">
        <v>2383</v>
      </c>
      <c r="AM463" s="29">
        <v>1</v>
      </c>
      <c r="AN463" s="20" t="s">
        <v>2383</v>
      </c>
      <c r="AO463" s="20" t="str">
        <f t="shared" si="141"/>
        <v>under weight</v>
      </c>
      <c r="AP463" s="20" t="str">
        <f t="shared" si="142"/>
        <v>pre diabeties</v>
      </c>
      <c r="AS463" t="s">
        <v>488</v>
      </c>
      <c r="AT463">
        <v>1984</v>
      </c>
      <c r="AU463" s="28" t="s">
        <v>20</v>
      </c>
      <c r="AV463">
        <v>16</v>
      </c>
      <c r="AW463">
        <v>3</v>
      </c>
      <c r="AX463" s="38">
        <v>4163.21</v>
      </c>
      <c r="AY463" t="s">
        <v>11</v>
      </c>
      <c r="AZ463" t="s">
        <v>11</v>
      </c>
      <c r="BA463" t="s">
        <v>23</v>
      </c>
      <c r="BB463" s="35">
        <f>DATE(AT463,MATCH(AU463,{"Jan","Feb","Mar","Apr","May","Jun","Jul","Aug","Sep","Oct","Nov","Dec"}, 0),AV463)</f>
        <v>30941</v>
      </c>
      <c r="BC463" s="20">
        <f t="shared" si="143"/>
        <v>38</v>
      </c>
    </row>
    <row r="464" spans="2:55" ht="15.5" hidden="1" x14ac:dyDescent="0.35">
      <c r="B464" s="1" t="s">
        <v>1913</v>
      </c>
      <c r="C464" t="str">
        <f>VLOOKUP(B464,Z463:AE2798,2,FALSE)</f>
        <v>Gravel,</v>
      </c>
      <c r="D464">
        <f t="shared" si="126"/>
        <v>24.7</v>
      </c>
      <c r="E464">
        <f t="shared" si="127"/>
        <v>4.3600000000000003</v>
      </c>
      <c r="F464" t="str">
        <f t="shared" si="128"/>
        <v>No</v>
      </c>
      <c r="G464" t="str">
        <f t="shared" si="129"/>
        <v>No</v>
      </c>
      <c r="H464" t="str">
        <f t="shared" si="130"/>
        <v>Yes</v>
      </c>
      <c r="I464">
        <f t="shared" si="131"/>
        <v>1</v>
      </c>
      <c r="J464" t="str">
        <f t="shared" si="132"/>
        <v>Yes</v>
      </c>
      <c r="K464" t="str">
        <f t="shared" si="133"/>
        <v>Normal weight</v>
      </c>
      <c r="L464" t="str">
        <f t="shared" si="134"/>
        <v>normal</v>
      </c>
      <c r="M464" s="34">
        <f t="shared" si="135"/>
        <v>32684</v>
      </c>
      <c r="N464" s="36">
        <f t="shared" si="136"/>
        <v>4185.1000000000004</v>
      </c>
      <c r="O464" s="23" t="str">
        <f t="shared" si="137"/>
        <v>tier - 2</v>
      </c>
      <c r="P464" s="34" t="str">
        <f t="shared" si="138"/>
        <v>tier - 3</v>
      </c>
      <c r="Q464" s="34" t="str">
        <f t="shared" si="139"/>
        <v>R1013</v>
      </c>
      <c r="R464" s="23">
        <f t="shared" si="140"/>
        <v>33</v>
      </c>
      <c r="Z464" s="1" t="s">
        <v>1913</v>
      </c>
      <c r="AA464" s="1" t="s">
        <v>5541</v>
      </c>
      <c r="AB464" t="s">
        <v>4743</v>
      </c>
      <c r="AC464" t="s">
        <v>5542</v>
      </c>
      <c r="AG464" t="s">
        <v>1913</v>
      </c>
      <c r="AH464">
        <v>24.7</v>
      </c>
      <c r="AI464">
        <v>4.3600000000000003</v>
      </c>
      <c r="AJ464" s="20" t="s">
        <v>2380</v>
      </c>
      <c r="AK464" t="s">
        <v>2380</v>
      </c>
      <c r="AL464" t="s">
        <v>2383</v>
      </c>
      <c r="AM464" s="29">
        <v>1</v>
      </c>
      <c r="AN464" s="20" t="s">
        <v>2383</v>
      </c>
      <c r="AO464" s="20" t="str">
        <f t="shared" si="141"/>
        <v>Normal weight</v>
      </c>
      <c r="AP464" s="20" t="str">
        <f t="shared" si="142"/>
        <v>normal</v>
      </c>
      <c r="AS464" t="s">
        <v>489</v>
      </c>
      <c r="AT464">
        <v>1989</v>
      </c>
      <c r="AU464" s="28" t="s">
        <v>18</v>
      </c>
      <c r="AV464">
        <v>25</v>
      </c>
      <c r="AW464">
        <v>0</v>
      </c>
      <c r="AX464" s="38">
        <v>4185.1000000000004</v>
      </c>
      <c r="AY464" t="s">
        <v>11</v>
      </c>
      <c r="AZ464" t="s">
        <v>12</v>
      </c>
      <c r="BA464" t="s">
        <v>13</v>
      </c>
      <c r="BB464" s="35">
        <f>DATE(AT464,MATCH(AU464,{"Jan","Feb","Mar","Apr","May","Jun","Jul","Aug","Sep","Oct","Nov","Dec"}, 0),AV464)</f>
        <v>32684</v>
      </c>
      <c r="BC464" s="20">
        <f t="shared" si="143"/>
        <v>33</v>
      </c>
    </row>
    <row r="465" spans="2:55" ht="15.5" hidden="1" x14ac:dyDescent="0.35">
      <c r="B465" s="1" t="s">
        <v>1912</v>
      </c>
      <c r="C465" t="str">
        <f>VLOOKUP(B465,Z464:AE2799,2,FALSE)</f>
        <v>Smith,</v>
      </c>
      <c r="D465">
        <f t="shared" si="126"/>
        <v>37.4</v>
      </c>
      <c r="E465">
        <f t="shared" si="127"/>
        <v>9.7200000000000006</v>
      </c>
      <c r="F465" t="str">
        <f t="shared" si="128"/>
        <v>yes</v>
      </c>
      <c r="G465" t="str">
        <f t="shared" si="129"/>
        <v>No</v>
      </c>
      <c r="H465" t="str">
        <f t="shared" si="130"/>
        <v>Yes</v>
      </c>
      <c r="I465">
        <f t="shared" si="131"/>
        <v>1</v>
      </c>
      <c r="J465" t="str">
        <f t="shared" si="132"/>
        <v>No</v>
      </c>
      <c r="K465" t="str">
        <f t="shared" si="133"/>
        <v>OBESITY</v>
      </c>
      <c r="L465" t="str">
        <f t="shared" si="134"/>
        <v>diabeties</v>
      </c>
      <c r="M465" s="34">
        <f t="shared" si="135"/>
        <v>34975</v>
      </c>
      <c r="N465" s="36">
        <f t="shared" si="136"/>
        <v>4188.7299999999996</v>
      </c>
      <c r="O465" s="23" t="str">
        <f t="shared" si="137"/>
        <v>tier - 2</v>
      </c>
      <c r="P465" s="34" t="str">
        <f t="shared" si="138"/>
        <v>tier - 2</v>
      </c>
      <c r="Q465" s="34" t="str">
        <f t="shared" si="139"/>
        <v>R1025</v>
      </c>
      <c r="R465" s="23">
        <f t="shared" si="140"/>
        <v>27</v>
      </c>
      <c r="Z465" s="1" t="s">
        <v>1912</v>
      </c>
      <c r="AA465" s="1" t="s">
        <v>4887</v>
      </c>
      <c r="AB465" t="s">
        <v>4746</v>
      </c>
      <c r="AC465" t="s">
        <v>5543</v>
      </c>
      <c r="AD465" t="s">
        <v>4816</v>
      </c>
      <c r="AG465" t="s">
        <v>1912</v>
      </c>
      <c r="AH465">
        <v>37.4</v>
      </c>
      <c r="AI465">
        <v>9.7200000000000006</v>
      </c>
      <c r="AJ465" s="20" t="s">
        <v>2382</v>
      </c>
      <c r="AK465" t="s">
        <v>2380</v>
      </c>
      <c r="AL465" t="s">
        <v>2383</v>
      </c>
      <c r="AM465" s="29">
        <v>1</v>
      </c>
      <c r="AN465" s="20" t="s">
        <v>2380</v>
      </c>
      <c r="AO465" s="20" t="str">
        <f t="shared" si="141"/>
        <v>OBESITY</v>
      </c>
      <c r="AP465" s="20" t="str">
        <f t="shared" si="142"/>
        <v>diabeties</v>
      </c>
      <c r="AS465" t="s">
        <v>490</v>
      </c>
      <c r="AT465">
        <v>1995</v>
      </c>
      <c r="AU465" s="28" t="s">
        <v>37</v>
      </c>
      <c r="AV465">
        <v>3</v>
      </c>
      <c r="AW465">
        <v>0</v>
      </c>
      <c r="AX465" s="38">
        <v>4188.7299999999996</v>
      </c>
      <c r="AY465" t="s">
        <v>11</v>
      </c>
      <c r="AZ465" t="s">
        <v>11</v>
      </c>
      <c r="BA465" t="s">
        <v>200</v>
      </c>
      <c r="BB465" s="35">
        <f>DATE(AT465,MATCH(AU465,{"Jan","Feb","Mar","Apr","May","Jun","Jul","Aug","Sep","Oct","Nov","Dec"}, 0),AV465)</f>
        <v>34975</v>
      </c>
      <c r="BC465" s="20">
        <f t="shared" si="143"/>
        <v>27</v>
      </c>
    </row>
    <row r="466" spans="2:55" ht="15.5" hidden="1" x14ac:dyDescent="0.35">
      <c r="B466" s="1" t="s">
        <v>1911</v>
      </c>
      <c r="C466" t="str">
        <f>VLOOKUP(B466,Z465:AE2800,2,FALSE)</f>
        <v>Williams,</v>
      </c>
      <c r="D466">
        <f t="shared" si="126"/>
        <v>26.885000000000002</v>
      </c>
      <c r="E466">
        <f t="shared" si="127"/>
        <v>5.18</v>
      </c>
      <c r="F466" t="str">
        <f t="shared" si="128"/>
        <v>No</v>
      </c>
      <c r="G466" t="str">
        <f t="shared" si="129"/>
        <v>No</v>
      </c>
      <c r="H466" t="str">
        <f t="shared" si="130"/>
        <v>Yes</v>
      </c>
      <c r="I466">
        <f t="shared" si="131"/>
        <v>1</v>
      </c>
      <c r="J466" t="str">
        <f t="shared" si="132"/>
        <v>Yes</v>
      </c>
      <c r="K466" t="str">
        <f t="shared" si="133"/>
        <v>OVER WEIGHT</v>
      </c>
      <c r="L466" t="str">
        <f t="shared" si="134"/>
        <v>normal</v>
      </c>
      <c r="M466" s="34">
        <f t="shared" si="135"/>
        <v>35679</v>
      </c>
      <c r="N466" s="36">
        <f t="shared" si="136"/>
        <v>4189.1099999999997</v>
      </c>
      <c r="O466" s="23" t="str">
        <f t="shared" si="137"/>
        <v>tier - 2</v>
      </c>
      <c r="P466" s="34" t="str">
        <f t="shared" si="138"/>
        <v>tier - 2</v>
      </c>
      <c r="Q466" s="34" t="str">
        <f t="shared" si="139"/>
        <v>R1012</v>
      </c>
      <c r="R466" s="23">
        <f t="shared" si="140"/>
        <v>25</v>
      </c>
      <c r="Z466" s="1" t="s">
        <v>1911</v>
      </c>
      <c r="AA466" s="1" t="s">
        <v>5289</v>
      </c>
      <c r="AB466" t="s">
        <v>4743</v>
      </c>
      <c r="AC466" t="s">
        <v>5544</v>
      </c>
      <c r="AG466" t="s">
        <v>1911</v>
      </c>
      <c r="AH466">
        <v>26.885000000000002</v>
      </c>
      <c r="AI466">
        <v>5.18</v>
      </c>
      <c r="AJ466" s="20" t="s">
        <v>2380</v>
      </c>
      <c r="AK466" t="s">
        <v>2380</v>
      </c>
      <c r="AL466" t="s">
        <v>2383</v>
      </c>
      <c r="AM466" s="29">
        <v>1</v>
      </c>
      <c r="AN466" s="20" t="s">
        <v>2383</v>
      </c>
      <c r="AO466" s="20" t="str">
        <f t="shared" si="141"/>
        <v>OVER WEIGHT</v>
      </c>
      <c r="AP466" s="20" t="str">
        <f t="shared" si="142"/>
        <v>normal</v>
      </c>
      <c r="AS466" t="s">
        <v>491</v>
      </c>
      <c r="AT466">
        <v>1997</v>
      </c>
      <c r="AU466" s="28" t="s">
        <v>20</v>
      </c>
      <c r="AV466">
        <v>6</v>
      </c>
      <c r="AW466">
        <v>2</v>
      </c>
      <c r="AX466" s="38">
        <v>4189.1099999999997</v>
      </c>
      <c r="AY466" t="s">
        <v>11</v>
      </c>
      <c r="AZ466" t="s">
        <v>11</v>
      </c>
      <c r="BA466" t="s">
        <v>23</v>
      </c>
      <c r="BB466" s="35">
        <f>DATE(AT466,MATCH(AU466,{"Jan","Feb","Mar","Apr","May","Jun","Jul","Aug","Sep","Oct","Nov","Dec"}, 0),AV466)</f>
        <v>35679</v>
      </c>
      <c r="BC466" s="20">
        <f t="shared" si="143"/>
        <v>25</v>
      </c>
    </row>
    <row r="467" spans="2:55" ht="15.5" hidden="1" x14ac:dyDescent="0.35">
      <c r="B467" s="1" t="s">
        <v>1910</v>
      </c>
      <c r="C467" t="str">
        <f>VLOOKUP(B467,Z466:AE2801,2,FALSE)</f>
        <v>Meyer,</v>
      </c>
      <c r="D467">
        <f t="shared" si="126"/>
        <v>25.27</v>
      </c>
      <c r="E467">
        <f t="shared" si="127"/>
        <v>5.29</v>
      </c>
      <c r="F467" t="str">
        <f t="shared" si="128"/>
        <v>No</v>
      </c>
      <c r="G467" t="str">
        <f t="shared" si="129"/>
        <v>No</v>
      </c>
      <c r="H467" t="str">
        <f t="shared" si="130"/>
        <v>Yes</v>
      </c>
      <c r="I467">
        <f t="shared" si="131"/>
        <v>1</v>
      </c>
      <c r="J467" t="str">
        <f t="shared" si="132"/>
        <v>Yes</v>
      </c>
      <c r="K467" t="str">
        <f t="shared" si="133"/>
        <v>OVER WEIGHT</v>
      </c>
      <c r="L467" t="str">
        <f t="shared" si="134"/>
        <v>normal</v>
      </c>
      <c r="M467" s="34">
        <f t="shared" si="135"/>
        <v>36143</v>
      </c>
      <c r="N467" s="36">
        <f t="shared" si="136"/>
        <v>4234.93</v>
      </c>
      <c r="O467" s="23" t="str">
        <f t="shared" si="137"/>
        <v>tier - 2</v>
      </c>
      <c r="P467" s="34" t="str">
        <f t="shared" si="138"/>
        <v>tier - 1</v>
      </c>
      <c r="Q467" s="34" t="str">
        <f t="shared" si="139"/>
        <v>R1011</v>
      </c>
      <c r="R467" s="23">
        <f t="shared" si="140"/>
        <v>24</v>
      </c>
      <c r="Z467" s="1" t="s">
        <v>1910</v>
      </c>
      <c r="AA467" s="1" t="s">
        <v>4920</v>
      </c>
      <c r="AB467" t="s">
        <v>4743</v>
      </c>
      <c r="AC467" t="s">
        <v>4874</v>
      </c>
      <c r="AG467" t="s">
        <v>1910</v>
      </c>
      <c r="AH467">
        <v>25.27</v>
      </c>
      <c r="AI467">
        <v>5.29</v>
      </c>
      <c r="AJ467" s="20" t="s">
        <v>2380</v>
      </c>
      <c r="AK467" t="s">
        <v>2380</v>
      </c>
      <c r="AL467" t="s">
        <v>2383</v>
      </c>
      <c r="AM467" s="29">
        <v>1</v>
      </c>
      <c r="AN467" s="20" t="s">
        <v>2383</v>
      </c>
      <c r="AO467" s="20" t="str">
        <f t="shared" si="141"/>
        <v>OVER WEIGHT</v>
      </c>
      <c r="AP467" s="20" t="str">
        <f t="shared" si="142"/>
        <v>normal</v>
      </c>
      <c r="AS467" t="s">
        <v>492</v>
      </c>
      <c r="AT467">
        <v>1998</v>
      </c>
      <c r="AU467" s="28" t="s">
        <v>30</v>
      </c>
      <c r="AV467">
        <v>14</v>
      </c>
      <c r="AW467">
        <v>3</v>
      </c>
      <c r="AX467" s="38">
        <v>4234.93</v>
      </c>
      <c r="AY467" t="s">
        <v>11</v>
      </c>
      <c r="AZ467" t="s">
        <v>16</v>
      </c>
      <c r="BA467" t="s">
        <v>42</v>
      </c>
      <c r="BB467" s="35">
        <f>DATE(AT467,MATCH(AU467,{"Jan","Feb","Mar","Apr","May","Jun","Jul","Aug","Sep","Oct","Nov","Dec"}, 0),AV467)</f>
        <v>36143</v>
      </c>
      <c r="BC467" s="20">
        <f t="shared" si="143"/>
        <v>24</v>
      </c>
    </row>
    <row r="468" spans="2:55" ht="15.5" hidden="1" x14ac:dyDescent="0.35">
      <c r="B468" s="1" t="s">
        <v>1909</v>
      </c>
      <c r="C468" t="str">
        <f>VLOOKUP(B468,Z467:AE2802,2,FALSE)</f>
        <v>Jamieson,</v>
      </c>
      <c r="D468">
        <f t="shared" si="126"/>
        <v>23.655000000000001</v>
      </c>
      <c r="E468">
        <f t="shared" si="127"/>
        <v>4.8600000000000003</v>
      </c>
      <c r="F468" t="str">
        <f t="shared" si="128"/>
        <v>yes</v>
      </c>
      <c r="G468" t="str">
        <f t="shared" si="129"/>
        <v>No</v>
      </c>
      <c r="H468" t="str">
        <f t="shared" si="130"/>
        <v>No</v>
      </c>
      <c r="I468">
        <f t="shared" si="131"/>
        <v>0</v>
      </c>
      <c r="J468" t="str">
        <f t="shared" si="132"/>
        <v>Yes</v>
      </c>
      <c r="K468" t="str">
        <f t="shared" si="133"/>
        <v>Normal weight</v>
      </c>
      <c r="L468" t="str">
        <f t="shared" si="134"/>
        <v>normal</v>
      </c>
      <c r="M468" s="34">
        <f t="shared" si="135"/>
        <v>33782</v>
      </c>
      <c r="N468" s="36">
        <f t="shared" si="136"/>
        <v>4237.13</v>
      </c>
      <c r="O468" s="23" t="str">
        <f t="shared" si="137"/>
        <v>tier - 3</v>
      </c>
      <c r="P468" s="34" t="str">
        <f t="shared" si="138"/>
        <v>tier - 1</v>
      </c>
      <c r="Q468" s="34" t="str">
        <f t="shared" si="139"/>
        <v>R1016</v>
      </c>
      <c r="R468" s="23">
        <f t="shared" si="140"/>
        <v>30</v>
      </c>
      <c r="Z468" s="1" t="s">
        <v>1909</v>
      </c>
      <c r="AA468" s="1" t="s">
        <v>5545</v>
      </c>
      <c r="AB468" t="s">
        <v>4743</v>
      </c>
      <c r="AC468" t="s">
        <v>5546</v>
      </c>
      <c r="AD468" t="s">
        <v>4748</v>
      </c>
      <c r="AG468" t="s">
        <v>1909</v>
      </c>
      <c r="AH468">
        <v>23.655000000000001</v>
      </c>
      <c r="AI468">
        <v>4.8600000000000003</v>
      </c>
      <c r="AJ468" s="20" t="s">
        <v>2382</v>
      </c>
      <c r="AK468" t="s">
        <v>2380</v>
      </c>
      <c r="AL468" t="s">
        <v>2380</v>
      </c>
      <c r="AM468" s="29">
        <v>0</v>
      </c>
      <c r="AN468" s="20" t="s">
        <v>2383</v>
      </c>
      <c r="AO468" s="20" t="str">
        <f t="shared" si="141"/>
        <v>Normal weight</v>
      </c>
      <c r="AP468" s="20" t="str">
        <f t="shared" si="142"/>
        <v>normal</v>
      </c>
      <c r="AS468" t="s">
        <v>493</v>
      </c>
      <c r="AT468">
        <v>1992</v>
      </c>
      <c r="AU468" s="28" t="s">
        <v>18</v>
      </c>
      <c r="AV468">
        <v>27</v>
      </c>
      <c r="AW468">
        <v>1</v>
      </c>
      <c r="AX468" s="38">
        <v>4237.13</v>
      </c>
      <c r="AY468" t="s">
        <v>12</v>
      </c>
      <c r="AZ468" t="s">
        <v>16</v>
      </c>
      <c r="BA468" t="s">
        <v>168</v>
      </c>
      <c r="BB468" s="35">
        <f>DATE(AT468,MATCH(AU468,{"Jan","Feb","Mar","Apr","May","Jun","Jul","Aug","Sep","Oct","Nov","Dec"}, 0),AV468)</f>
        <v>33782</v>
      </c>
      <c r="BC468" s="20">
        <f t="shared" si="143"/>
        <v>30</v>
      </c>
    </row>
    <row r="469" spans="2:55" ht="15.5" hidden="1" x14ac:dyDescent="0.35">
      <c r="B469" s="1" t="s">
        <v>1908</v>
      </c>
      <c r="C469" t="str">
        <f>VLOOKUP(B469,Z468:AE2803,2,FALSE)</f>
        <v>Dufeal,</v>
      </c>
      <c r="D469">
        <f t="shared" si="126"/>
        <v>55.05</v>
      </c>
      <c r="E469">
        <f t="shared" si="127"/>
        <v>7.66</v>
      </c>
      <c r="F469" t="str">
        <f t="shared" si="128"/>
        <v>No</v>
      </c>
      <c r="G469" t="str">
        <f t="shared" si="129"/>
        <v>No</v>
      </c>
      <c r="H469" t="str">
        <f t="shared" si="130"/>
        <v>No</v>
      </c>
      <c r="I469">
        <f t="shared" si="131"/>
        <v>0</v>
      </c>
      <c r="J469" t="str">
        <f t="shared" si="132"/>
        <v>No</v>
      </c>
      <c r="K469" t="str">
        <f t="shared" si="133"/>
        <v>OBESITY</v>
      </c>
      <c r="L469" t="str">
        <f t="shared" si="134"/>
        <v>diabeties</v>
      </c>
      <c r="M469" s="34">
        <f t="shared" si="135"/>
        <v>33545</v>
      </c>
      <c r="N469" s="36">
        <f t="shared" si="136"/>
        <v>4239.8900000000003</v>
      </c>
      <c r="O469" s="23" t="str">
        <f t="shared" si="137"/>
        <v>tier - 2</v>
      </c>
      <c r="P469" s="34" t="str">
        <f t="shared" si="138"/>
        <v>tier - 2</v>
      </c>
      <c r="Q469" s="34" t="str">
        <f t="shared" si="139"/>
        <v>R1012</v>
      </c>
      <c r="R469" s="23">
        <f t="shared" si="140"/>
        <v>31</v>
      </c>
      <c r="Z469" s="1" t="s">
        <v>1908</v>
      </c>
      <c r="AA469" s="1" t="s">
        <v>5547</v>
      </c>
      <c r="AB469" t="s">
        <v>4746</v>
      </c>
      <c r="AC469" t="s">
        <v>5548</v>
      </c>
      <c r="AD469" t="s">
        <v>5549</v>
      </c>
      <c r="AG469" t="s">
        <v>1908</v>
      </c>
      <c r="AH469">
        <v>55.05</v>
      </c>
      <c r="AI469">
        <v>7.66</v>
      </c>
      <c r="AJ469" s="20" t="s">
        <v>2380</v>
      </c>
      <c r="AK469" t="s">
        <v>2380</v>
      </c>
      <c r="AL469" t="s">
        <v>2380</v>
      </c>
      <c r="AM469" s="29">
        <v>0</v>
      </c>
      <c r="AN469" s="20" t="s">
        <v>2380</v>
      </c>
      <c r="AO469" s="20" t="str">
        <f t="shared" si="141"/>
        <v>OBESITY</v>
      </c>
      <c r="AP469" s="20" t="str">
        <f t="shared" si="142"/>
        <v>diabeties</v>
      </c>
      <c r="AS469" t="s">
        <v>494</v>
      </c>
      <c r="AT469">
        <v>1991</v>
      </c>
      <c r="AU469" s="28" t="s">
        <v>15</v>
      </c>
      <c r="AV469">
        <v>3</v>
      </c>
      <c r="AW469">
        <v>1</v>
      </c>
      <c r="AX469" s="38">
        <v>4239.8900000000003</v>
      </c>
      <c r="AY469" t="s">
        <v>11</v>
      </c>
      <c r="AZ469" t="s">
        <v>11</v>
      </c>
      <c r="BA469" t="s">
        <v>23</v>
      </c>
      <c r="BB469" s="35">
        <f>DATE(AT469,MATCH(AU469,{"Jan","Feb","Mar","Apr","May","Jun","Jul","Aug","Sep","Oct","Nov","Dec"}, 0),AV469)</f>
        <v>33545</v>
      </c>
      <c r="BC469" s="20">
        <f t="shared" si="143"/>
        <v>31</v>
      </c>
    </row>
    <row r="470" spans="2:55" ht="15.5" hidden="1" x14ac:dyDescent="0.35">
      <c r="B470" s="1" t="s">
        <v>1907</v>
      </c>
      <c r="C470" t="str">
        <f>VLOOKUP(B470,Z469:AE2804,2,FALSE)</f>
        <v>Sansonetti,</v>
      </c>
      <c r="D470">
        <f t="shared" si="126"/>
        <v>24.89</v>
      </c>
      <c r="E470">
        <f t="shared" si="127"/>
        <v>6.1</v>
      </c>
      <c r="F470" t="str">
        <f t="shared" si="128"/>
        <v>yes</v>
      </c>
      <c r="G470" t="str">
        <f t="shared" si="129"/>
        <v>No</v>
      </c>
      <c r="H470" t="str">
        <f t="shared" si="130"/>
        <v>Yes</v>
      </c>
      <c r="I470">
        <f t="shared" si="131"/>
        <v>1</v>
      </c>
      <c r="J470" t="str">
        <f t="shared" si="132"/>
        <v>Yes</v>
      </c>
      <c r="K470" t="str">
        <f t="shared" si="133"/>
        <v>Normal weight</v>
      </c>
      <c r="L470" t="str">
        <f t="shared" si="134"/>
        <v>pre diabeties</v>
      </c>
      <c r="M470" s="34">
        <f t="shared" si="135"/>
        <v>33573</v>
      </c>
      <c r="N470" s="36">
        <f t="shared" si="136"/>
        <v>4243.59</v>
      </c>
      <c r="O470" s="23" t="str">
        <f t="shared" si="137"/>
        <v>tier - 3</v>
      </c>
      <c r="P470" s="34" t="str">
        <f t="shared" si="138"/>
        <v>tier - 1</v>
      </c>
      <c r="Q470" s="34" t="str">
        <f t="shared" si="139"/>
        <v>R1012</v>
      </c>
      <c r="R470" s="23">
        <f t="shared" si="140"/>
        <v>31</v>
      </c>
      <c r="Z470" s="1" t="s">
        <v>1907</v>
      </c>
      <c r="AA470" s="1" t="s">
        <v>5550</v>
      </c>
      <c r="AB470" t="s">
        <v>4743</v>
      </c>
      <c r="AC470" t="s">
        <v>4914</v>
      </c>
      <c r="AG470" t="s">
        <v>1907</v>
      </c>
      <c r="AH470">
        <v>24.89</v>
      </c>
      <c r="AI470">
        <v>6.1</v>
      </c>
      <c r="AJ470" s="20" t="s">
        <v>2382</v>
      </c>
      <c r="AK470" t="s">
        <v>2380</v>
      </c>
      <c r="AL470" t="s">
        <v>2383</v>
      </c>
      <c r="AM470" s="29">
        <v>1</v>
      </c>
      <c r="AN470" s="20" t="s">
        <v>2383</v>
      </c>
      <c r="AO470" s="20" t="str">
        <f t="shared" si="141"/>
        <v>Normal weight</v>
      </c>
      <c r="AP470" s="20" t="str">
        <f t="shared" si="142"/>
        <v>pre diabeties</v>
      </c>
      <c r="AS470" t="s">
        <v>495</v>
      </c>
      <c r="AT470">
        <v>1991</v>
      </c>
      <c r="AU470" s="28" t="s">
        <v>30</v>
      </c>
      <c r="AV470">
        <v>1</v>
      </c>
      <c r="AW470">
        <v>1</v>
      </c>
      <c r="AX470" s="38">
        <v>4243.59</v>
      </c>
      <c r="AY470" t="s">
        <v>12</v>
      </c>
      <c r="AZ470" t="s">
        <v>16</v>
      </c>
      <c r="BA470" t="s">
        <v>23</v>
      </c>
      <c r="BB470" s="35">
        <f>DATE(AT470,MATCH(AU470,{"Jan","Feb","Mar","Apr","May","Jun","Jul","Aug","Sep","Oct","Nov","Dec"}, 0),AV470)</f>
        <v>33573</v>
      </c>
      <c r="BC470" s="20">
        <f t="shared" si="143"/>
        <v>31</v>
      </c>
    </row>
    <row r="471" spans="2:55" ht="15.5" hidden="1" x14ac:dyDescent="0.35">
      <c r="B471" s="1" t="s">
        <v>1906</v>
      </c>
      <c r="C471" t="str">
        <f>VLOOKUP(B471,Z470:AE2805,2,FALSE)</f>
        <v>Koneazny,</v>
      </c>
      <c r="D471">
        <f t="shared" si="126"/>
        <v>18.715</v>
      </c>
      <c r="E471">
        <f t="shared" si="127"/>
        <v>4.4400000000000004</v>
      </c>
      <c r="F471" t="str">
        <f t="shared" si="128"/>
        <v>No</v>
      </c>
      <c r="G471" t="str">
        <f t="shared" si="129"/>
        <v>No</v>
      </c>
      <c r="H471" t="str">
        <f t="shared" si="130"/>
        <v>No</v>
      </c>
      <c r="I471">
        <f t="shared" si="131"/>
        <v>0</v>
      </c>
      <c r="J471" t="str">
        <f t="shared" si="132"/>
        <v>No</v>
      </c>
      <c r="K471" t="str">
        <f t="shared" si="133"/>
        <v>Normal weight</v>
      </c>
      <c r="L471" t="str">
        <f t="shared" si="134"/>
        <v>normal</v>
      </c>
      <c r="M471" s="34">
        <f t="shared" si="135"/>
        <v>30118</v>
      </c>
      <c r="N471" s="36">
        <f t="shared" si="136"/>
        <v>4250.24</v>
      </c>
      <c r="O471" s="23" t="str">
        <f t="shared" si="137"/>
        <v>tier - 2</v>
      </c>
      <c r="P471" s="34" t="str">
        <f t="shared" si="138"/>
        <v>tier - 3</v>
      </c>
      <c r="Q471" s="34" t="str">
        <f t="shared" si="139"/>
        <v>R1013</v>
      </c>
      <c r="R471" s="23">
        <f t="shared" si="140"/>
        <v>40</v>
      </c>
      <c r="Z471" s="1" t="s">
        <v>1906</v>
      </c>
      <c r="AA471" s="1" t="s">
        <v>5551</v>
      </c>
      <c r="AB471" t="s">
        <v>4746</v>
      </c>
      <c r="AC471" t="s">
        <v>5552</v>
      </c>
      <c r="AG471" t="s">
        <v>1906</v>
      </c>
      <c r="AH471">
        <v>18.715</v>
      </c>
      <c r="AI471">
        <v>4.4400000000000004</v>
      </c>
      <c r="AJ471" s="20" t="s">
        <v>2380</v>
      </c>
      <c r="AK471" t="s">
        <v>2380</v>
      </c>
      <c r="AL471" t="s">
        <v>2380</v>
      </c>
      <c r="AM471" s="29">
        <v>0</v>
      </c>
      <c r="AN471" s="20" t="s">
        <v>2380</v>
      </c>
      <c r="AO471" s="20" t="str">
        <f t="shared" si="141"/>
        <v>Normal weight</v>
      </c>
      <c r="AP471" s="20" t="str">
        <f t="shared" si="142"/>
        <v>normal</v>
      </c>
      <c r="AS471" t="s">
        <v>496</v>
      </c>
      <c r="AT471">
        <v>1982</v>
      </c>
      <c r="AU471" s="28" t="s">
        <v>18</v>
      </c>
      <c r="AV471">
        <v>16</v>
      </c>
      <c r="AW471">
        <v>3</v>
      </c>
      <c r="AX471" s="38">
        <v>4250.24</v>
      </c>
      <c r="AY471" t="s">
        <v>11</v>
      </c>
      <c r="AZ471" t="s">
        <v>12</v>
      </c>
      <c r="BA471" t="s">
        <v>13</v>
      </c>
      <c r="BB471" s="35">
        <f>DATE(AT471,MATCH(AU471,{"Jan","Feb","Mar","Apr","May","Jun","Jul","Aug","Sep","Oct","Nov","Dec"}, 0),AV471)</f>
        <v>30118</v>
      </c>
      <c r="BC471" s="20">
        <f t="shared" si="143"/>
        <v>40</v>
      </c>
    </row>
    <row r="472" spans="2:55" ht="15.5" x14ac:dyDescent="0.35">
      <c r="B472" s="1" t="s">
        <v>1905</v>
      </c>
      <c r="C472" t="str">
        <f>VLOOKUP(B472,Z471:AE2806,2,FALSE)</f>
        <v>Johnson,</v>
      </c>
      <c r="D472">
        <f t="shared" si="126"/>
        <v>28.12</v>
      </c>
      <c r="E472">
        <f t="shared" si="127"/>
        <v>6.15</v>
      </c>
      <c r="F472" t="str">
        <f t="shared" si="128"/>
        <v>No</v>
      </c>
      <c r="G472" t="str">
        <f t="shared" si="129"/>
        <v>No</v>
      </c>
      <c r="H472" t="str">
        <f t="shared" si="130"/>
        <v>No</v>
      </c>
      <c r="I472">
        <f t="shared" si="131"/>
        <v>0</v>
      </c>
      <c r="J472" t="str">
        <f t="shared" si="132"/>
        <v>Yes</v>
      </c>
      <c r="K472" t="str">
        <f t="shared" si="133"/>
        <v>OVER WEIGHT</v>
      </c>
      <c r="L472" t="str">
        <f t="shared" si="134"/>
        <v>pre diabeties</v>
      </c>
      <c r="M472" s="34">
        <f t="shared" si="135"/>
        <v>34986</v>
      </c>
      <c r="N472" s="36">
        <f t="shared" si="136"/>
        <v>4260.74</v>
      </c>
      <c r="O472" s="23" t="str">
        <f t="shared" si="137"/>
        <v>tier - 3</v>
      </c>
      <c r="P472" s="34" t="str">
        <f t="shared" si="138"/>
        <v>tier - 2</v>
      </c>
      <c r="Q472" s="34" t="str">
        <f t="shared" si="139"/>
        <v>R1011</v>
      </c>
      <c r="R472" s="23">
        <f t="shared" si="140"/>
        <v>27</v>
      </c>
      <c r="Z472" s="1" t="s">
        <v>1905</v>
      </c>
      <c r="AA472" s="1" t="s">
        <v>4894</v>
      </c>
      <c r="AB472" t="s">
        <v>4746</v>
      </c>
      <c r="AC472" t="s">
        <v>4747</v>
      </c>
      <c r="AD472" t="s">
        <v>5072</v>
      </c>
      <c r="AG472" t="s">
        <v>1905</v>
      </c>
      <c r="AH472">
        <v>28.12</v>
      </c>
      <c r="AI472">
        <v>6.15</v>
      </c>
      <c r="AJ472" s="20" t="s">
        <v>2380</v>
      </c>
      <c r="AK472" t="s">
        <v>2380</v>
      </c>
      <c r="AL472" t="s">
        <v>2380</v>
      </c>
      <c r="AM472" s="29">
        <v>0</v>
      </c>
      <c r="AN472" s="20" t="s">
        <v>2383</v>
      </c>
      <c r="AO472" s="20" t="str">
        <f t="shared" si="141"/>
        <v>OVER WEIGHT</v>
      </c>
      <c r="AP472" s="20" t="str">
        <f t="shared" si="142"/>
        <v>pre diabeties</v>
      </c>
      <c r="AS472" t="s">
        <v>497</v>
      </c>
      <c r="AT472">
        <v>1995</v>
      </c>
      <c r="AU472" s="28" t="s">
        <v>37</v>
      </c>
      <c r="AV472">
        <v>14</v>
      </c>
      <c r="AW472">
        <v>3</v>
      </c>
      <c r="AX472" s="38">
        <v>4260.74</v>
      </c>
      <c r="AY472" t="s">
        <v>12</v>
      </c>
      <c r="AZ472" t="s">
        <v>11</v>
      </c>
      <c r="BA472" t="s">
        <v>42</v>
      </c>
      <c r="BB472" s="35">
        <f>DATE(AT472,MATCH(AU472,{"Jan","Feb","Mar","Apr","May","Jun","Jul","Aug","Sep","Oct","Nov","Dec"}, 0),AV472)</f>
        <v>34986</v>
      </c>
      <c r="BC472" s="20">
        <f t="shared" si="143"/>
        <v>27</v>
      </c>
    </row>
    <row r="473" spans="2:55" ht="15.5" hidden="1" x14ac:dyDescent="0.35">
      <c r="B473" s="1" t="s">
        <v>1904</v>
      </c>
      <c r="C473" t="str">
        <f>VLOOKUP(B473,Z472:AE2807,2,FALSE)</f>
        <v>Glasson,</v>
      </c>
      <c r="D473">
        <f t="shared" si="126"/>
        <v>26.6</v>
      </c>
      <c r="E473">
        <f t="shared" si="127"/>
        <v>4.53</v>
      </c>
      <c r="F473" t="str">
        <f t="shared" si="128"/>
        <v>No</v>
      </c>
      <c r="G473" t="str">
        <f t="shared" si="129"/>
        <v>No</v>
      </c>
      <c r="H473" t="str">
        <f t="shared" si="130"/>
        <v>No</v>
      </c>
      <c r="I473">
        <f t="shared" si="131"/>
        <v>0</v>
      </c>
      <c r="J473" t="str">
        <f t="shared" si="132"/>
        <v>Yes</v>
      </c>
      <c r="K473" t="str">
        <f t="shared" si="133"/>
        <v>OVER WEIGHT</v>
      </c>
      <c r="L473" t="str">
        <f t="shared" si="134"/>
        <v>normal</v>
      </c>
      <c r="M473" s="34">
        <f t="shared" si="135"/>
        <v>30640</v>
      </c>
      <c r="N473" s="36">
        <f t="shared" si="136"/>
        <v>4265.01</v>
      </c>
      <c r="O473" s="23" t="str">
        <f t="shared" si="137"/>
        <v>tier - 2</v>
      </c>
      <c r="P473" s="34" t="str">
        <f t="shared" si="138"/>
        <v>tier - 1</v>
      </c>
      <c r="Q473" s="34" t="str">
        <f t="shared" si="139"/>
        <v>R1012</v>
      </c>
      <c r="R473" s="23">
        <f t="shared" si="140"/>
        <v>39</v>
      </c>
      <c r="Z473" s="1" t="s">
        <v>1904</v>
      </c>
      <c r="AA473" s="1" t="s">
        <v>5553</v>
      </c>
      <c r="AB473" t="s">
        <v>4743</v>
      </c>
      <c r="AC473" t="s">
        <v>5554</v>
      </c>
      <c r="AD473" t="s">
        <v>4826</v>
      </c>
      <c r="AG473" t="s">
        <v>1904</v>
      </c>
      <c r="AH473">
        <v>26.6</v>
      </c>
      <c r="AI473">
        <v>4.53</v>
      </c>
      <c r="AJ473" s="20" t="s">
        <v>2380</v>
      </c>
      <c r="AK473" t="s">
        <v>2380</v>
      </c>
      <c r="AL473" t="s">
        <v>2380</v>
      </c>
      <c r="AM473" s="29">
        <v>0</v>
      </c>
      <c r="AN473" s="20" t="s">
        <v>2383</v>
      </c>
      <c r="AO473" s="20" t="str">
        <f t="shared" si="141"/>
        <v>OVER WEIGHT</v>
      </c>
      <c r="AP473" s="20" t="str">
        <f t="shared" si="142"/>
        <v>normal</v>
      </c>
      <c r="AS473" t="s">
        <v>498</v>
      </c>
      <c r="AT473">
        <v>1983</v>
      </c>
      <c r="AU473" s="28" t="s">
        <v>15</v>
      </c>
      <c r="AV473">
        <v>20</v>
      </c>
      <c r="AW473">
        <v>3</v>
      </c>
      <c r="AX473" s="38">
        <v>4265.01</v>
      </c>
      <c r="AY473" t="s">
        <v>11</v>
      </c>
      <c r="AZ473" t="s">
        <v>16</v>
      </c>
      <c r="BA473" t="s">
        <v>23</v>
      </c>
      <c r="BB473" s="35">
        <f>DATE(AT473,MATCH(AU473,{"Jan","Feb","Mar","Apr","May","Jun","Jul","Aug","Sep","Oct","Nov","Dec"}, 0),AV473)</f>
        <v>30640</v>
      </c>
      <c r="BC473" s="20">
        <f t="shared" si="143"/>
        <v>39</v>
      </c>
    </row>
    <row r="474" spans="2:55" ht="15.5" hidden="1" x14ac:dyDescent="0.35">
      <c r="B474" s="1" t="s">
        <v>1903</v>
      </c>
      <c r="C474" t="str">
        <f>VLOOKUP(B474,Z473:AE2808,2,FALSE)</f>
        <v>Canitz,</v>
      </c>
      <c r="D474">
        <f t="shared" si="126"/>
        <v>30.114999999999998</v>
      </c>
      <c r="E474">
        <f t="shared" si="127"/>
        <v>5.48</v>
      </c>
      <c r="F474" t="str">
        <f t="shared" si="128"/>
        <v>No</v>
      </c>
      <c r="G474" t="str">
        <f t="shared" si="129"/>
        <v>yes</v>
      </c>
      <c r="H474" t="str">
        <f t="shared" si="130"/>
        <v>No</v>
      </c>
      <c r="I474">
        <f t="shared" si="131"/>
        <v>1</v>
      </c>
      <c r="J474" t="str">
        <f t="shared" si="132"/>
        <v>No</v>
      </c>
      <c r="K474" t="str">
        <f t="shared" si="133"/>
        <v>OBESITY</v>
      </c>
      <c r="L474" t="str">
        <f t="shared" si="134"/>
        <v>normal</v>
      </c>
      <c r="M474" s="34">
        <f t="shared" si="135"/>
        <v>33773</v>
      </c>
      <c r="N474" s="36">
        <f t="shared" si="136"/>
        <v>4266.17</v>
      </c>
      <c r="O474" s="23" t="str">
        <f t="shared" si="137"/>
        <v>tier - 3</v>
      </c>
      <c r="P474" s="34" t="str">
        <f t="shared" si="138"/>
        <v>tier - 2</v>
      </c>
      <c r="Q474" s="34" t="str">
        <f t="shared" si="139"/>
        <v>R1013</v>
      </c>
      <c r="R474" s="23">
        <f t="shared" si="140"/>
        <v>30</v>
      </c>
      <c r="Z474" s="1" t="s">
        <v>1903</v>
      </c>
      <c r="AA474" s="1" t="s">
        <v>5555</v>
      </c>
      <c r="AB474" t="s">
        <v>4743</v>
      </c>
      <c r="AC474" t="s">
        <v>5556</v>
      </c>
      <c r="AG474" t="s">
        <v>1903</v>
      </c>
      <c r="AH474">
        <v>30.114999999999998</v>
      </c>
      <c r="AI474">
        <v>5.48</v>
      </c>
      <c r="AJ474" s="20" t="s">
        <v>2380</v>
      </c>
      <c r="AK474" t="s">
        <v>2382</v>
      </c>
      <c r="AL474" t="s">
        <v>2380</v>
      </c>
      <c r="AM474" s="29">
        <v>1</v>
      </c>
      <c r="AN474" s="20" t="s">
        <v>2380</v>
      </c>
      <c r="AO474" s="20" t="str">
        <f t="shared" si="141"/>
        <v>OBESITY</v>
      </c>
      <c r="AP474" s="20" t="str">
        <f t="shared" si="142"/>
        <v>normal</v>
      </c>
      <c r="AS474" t="s">
        <v>499</v>
      </c>
      <c r="AT474">
        <v>1992</v>
      </c>
      <c r="AU474" s="28" t="s">
        <v>18</v>
      </c>
      <c r="AV474">
        <v>18</v>
      </c>
      <c r="AW474">
        <v>2</v>
      </c>
      <c r="AX474" s="38">
        <v>4266.17</v>
      </c>
      <c r="AY474" t="s">
        <v>12</v>
      </c>
      <c r="AZ474" t="s">
        <v>11</v>
      </c>
      <c r="BA474" t="s">
        <v>13</v>
      </c>
      <c r="BB474" s="35">
        <f>DATE(AT474,MATCH(AU474,{"Jan","Feb","Mar","Apr","May","Jun","Jul","Aug","Sep","Oct","Nov","Dec"}, 0),AV474)</f>
        <v>33773</v>
      </c>
      <c r="BC474" s="20">
        <f t="shared" si="143"/>
        <v>30</v>
      </c>
    </row>
    <row r="475" spans="2:55" ht="15.5" hidden="1" x14ac:dyDescent="0.35">
      <c r="B475" s="1" t="s">
        <v>1902</v>
      </c>
      <c r="C475" t="str">
        <f>VLOOKUP(B475,Z474:AE2809,2,FALSE)</f>
        <v>Li,</v>
      </c>
      <c r="D475">
        <f t="shared" si="126"/>
        <v>24.605</v>
      </c>
      <c r="E475">
        <f t="shared" si="127"/>
        <v>5.48</v>
      </c>
      <c r="F475" t="str">
        <f t="shared" si="128"/>
        <v>No</v>
      </c>
      <c r="G475" t="str">
        <f t="shared" si="129"/>
        <v>No</v>
      </c>
      <c r="H475" t="str">
        <f t="shared" si="130"/>
        <v>No</v>
      </c>
      <c r="I475">
        <f t="shared" si="131"/>
        <v>0</v>
      </c>
      <c r="J475" t="str">
        <f t="shared" si="132"/>
        <v>Yes</v>
      </c>
      <c r="K475" t="str">
        <f t="shared" si="133"/>
        <v>Normal weight</v>
      </c>
      <c r="L475" t="str">
        <f t="shared" si="134"/>
        <v>normal</v>
      </c>
      <c r="M475" s="34">
        <f t="shared" si="135"/>
        <v>37780</v>
      </c>
      <c r="N475" s="36">
        <f t="shared" si="136"/>
        <v>4278.55</v>
      </c>
      <c r="O475" s="23" t="str">
        <f t="shared" si="137"/>
        <v>tier - 2</v>
      </c>
      <c r="P475" s="34" t="str">
        <f t="shared" si="138"/>
        <v>tier - 1</v>
      </c>
      <c r="Q475" s="34" t="str">
        <f t="shared" si="139"/>
        <v>R1021</v>
      </c>
      <c r="R475" s="23">
        <f t="shared" si="140"/>
        <v>20</v>
      </c>
      <c r="Z475" s="1" t="s">
        <v>1902</v>
      </c>
      <c r="AA475" s="1" t="s">
        <v>5557</v>
      </c>
      <c r="AB475" t="s">
        <v>4746</v>
      </c>
      <c r="AC475" t="s">
        <v>5558</v>
      </c>
      <c r="AG475" t="s">
        <v>1902</v>
      </c>
      <c r="AH475">
        <v>24.605</v>
      </c>
      <c r="AI475">
        <v>5.48</v>
      </c>
      <c r="AJ475" s="20" t="s">
        <v>2380</v>
      </c>
      <c r="AK475" t="s">
        <v>2380</v>
      </c>
      <c r="AL475" t="s">
        <v>2380</v>
      </c>
      <c r="AM475" s="29">
        <v>0</v>
      </c>
      <c r="AN475" s="20" t="s">
        <v>2383</v>
      </c>
      <c r="AO475" s="20" t="str">
        <f t="shared" si="141"/>
        <v>Normal weight</v>
      </c>
      <c r="AP475" s="20" t="str">
        <f t="shared" si="142"/>
        <v>normal</v>
      </c>
      <c r="AS475" t="s">
        <v>500</v>
      </c>
      <c r="AT475">
        <v>2003</v>
      </c>
      <c r="AU475" s="28" t="s">
        <v>18</v>
      </c>
      <c r="AV475">
        <v>8</v>
      </c>
      <c r="AW475">
        <v>0</v>
      </c>
      <c r="AX475" s="38">
        <v>4278.55</v>
      </c>
      <c r="AY475" t="s">
        <v>11</v>
      </c>
      <c r="AZ475" t="s">
        <v>16</v>
      </c>
      <c r="BA475" t="s">
        <v>300</v>
      </c>
      <c r="BB475" s="35">
        <f>DATE(AT475,MATCH(AU475,{"Jan","Feb","Mar","Apr","May","Jun","Jul","Aug","Sep","Oct","Nov","Dec"}, 0),AV475)</f>
        <v>37780</v>
      </c>
      <c r="BC475" s="20">
        <f t="shared" si="143"/>
        <v>20</v>
      </c>
    </row>
    <row r="476" spans="2:55" ht="15.5" hidden="1" x14ac:dyDescent="0.35">
      <c r="B476" s="1" t="s">
        <v>1901</v>
      </c>
      <c r="C476" t="str">
        <f>VLOOKUP(B476,Z475:AE2810,2,FALSE)</f>
        <v>Parsons,</v>
      </c>
      <c r="D476">
        <f t="shared" si="126"/>
        <v>29.6</v>
      </c>
      <c r="E476">
        <f t="shared" si="127"/>
        <v>8.1</v>
      </c>
      <c r="F476" t="str">
        <f t="shared" si="128"/>
        <v>No</v>
      </c>
      <c r="G476" t="str">
        <f t="shared" si="129"/>
        <v>No</v>
      </c>
      <c r="H476" t="str">
        <f t="shared" si="130"/>
        <v>No</v>
      </c>
      <c r="I476">
        <f t="shared" si="131"/>
        <v>0</v>
      </c>
      <c r="J476" t="str">
        <f t="shared" si="132"/>
        <v>No</v>
      </c>
      <c r="K476" t="str">
        <f t="shared" si="133"/>
        <v>OVER WEIGHT</v>
      </c>
      <c r="L476" t="str">
        <f t="shared" si="134"/>
        <v>diabeties</v>
      </c>
      <c r="M476" s="34">
        <f t="shared" si="135"/>
        <v>36855</v>
      </c>
      <c r="N476" s="36">
        <f t="shared" si="136"/>
        <v>4296.2700000000004</v>
      </c>
      <c r="O476" s="23" t="str">
        <f t="shared" si="137"/>
        <v>tier - 2</v>
      </c>
      <c r="P476" s="34" t="str">
        <f t="shared" si="138"/>
        <v>tier - 3</v>
      </c>
      <c r="Q476" s="34" t="str">
        <f t="shared" si="139"/>
        <v>R1012</v>
      </c>
      <c r="R476" s="23">
        <f t="shared" si="140"/>
        <v>22</v>
      </c>
      <c r="Z476" s="1" t="s">
        <v>1901</v>
      </c>
      <c r="AA476" s="1" t="s">
        <v>5559</v>
      </c>
      <c r="AB476" t="s">
        <v>4746</v>
      </c>
      <c r="AC476" t="s">
        <v>5560</v>
      </c>
      <c r="AG476" t="s">
        <v>1901</v>
      </c>
      <c r="AH476">
        <v>29.6</v>
      </c>
      <c r="AI476">
        <v>8.1</v>
      </c>
      <c r="AJ476" s="20" t="s">
        <v>2380</v>
      </c>
      <c r="AK476" t="s">
        <v>2380</v>
      </c>
      <c r="AL476" t="s">
        <v>2380</v>
      </c>
      <c r="AM476" s="29">
        <v>0</v>
      </c>
      <c r="AN476" s="20" t="s">
        <v>2380</v>
      </c>
      <c r="AO476" s="20" t="str">
        <f t="shared" si="141"/>
        <v>OVER WEIGHT</v>
      </c>
      <c r="AP476" s="20" t="str">
        <f t="shared" si="142"/>
        <v>diabeties</v>
      </c>
      <c r="AS476" t="s">
        <v>501</v>
      </c>
      <c r="AT476">
        <v>2000</v>
      </c>
      <c r="AU476" s="28" t="s">
        <v>15</v>
      </c>
      <c r="AV476">
        <v>25</v>
      </c>
      <c r="AW476">
        <v>3</v>
      </c>
      <c r="AX476" s="38">
        <v>4296.2700000000004</v>
      </c>
      <c r="AY476" t="s">
        <v>11</v>
      </c>
      <c r="AZ476" t="s">
        <v>12</v>
      </c>
      <c r="BA476" t="s">
        <v>23</v>
      </c>
      <c r="BB476" s="35">
        <f>DATE(AT476,MATCH(AU476,{"Jan","Feb","Mar","Apr","May","Jun","Jul","Aug","Sep","Oct","Nov","Dec"}, 0),AV476)</f>
        <v>36855</v>
      </c>
      <c r="BC476" s="20">
        <f t="shared" si="143"/>
        <v>22</v>
      </c>
    </row>
    <row r="477" spans="2:55" ht="15.5" hidden="1" x14ac:dyDescent="0.35">
      <c r="B477" s="1" t="s">
        <v>1900</v>
      </c>
      <c r="C477" t="str">
        <f>VLOOKUP(B477,Z476:AE2811,2,FALSE)</f>
        <v>Raulli,</v>
      </c>
      <c r="D477">
        <f t="shared" si="126"/>
        <v>24.42</v>
      </c>
      <c r="E477">
        <f t="shared" si="127"/>
        <v>7.16</v>
      </c>
      <c r="F477" t="str">
        <f t="shared" si="128"/>
        <v>No</v>
      </c>
      <c r="G477" t="str">
        <f t="shared" si="129"/>
        <v>No</v>
      </c>
      <c r="H477" t="str">
        <f t="shared" si="130"/>
        <v>No</v>
      </c>
      <c r="I477">
        <f t="shared" si="131"/>
        <v>0</v>
      </c>
      <c r="J477" t="str">
        <f t="shared" si="132"/>
        <v>Yes</v>
      </c>
      <c r="K477" t="str">
        <f t="shared" si="133"/>
        <v>Normal weight</v>
      </c>
      <c r="L477" t="str">
        <f t="shared" si="134"/>
        <v>diabeties</v>
      </c>
      <c r="M477" s="34">
        <f t="shared" si="135"/>
        <v>32496</v>
      </c>
      <c r="N477" s="36">
        <f t="shared" si="136"/>
        <v>4320.41</v>
      </c>
      <c r="O477" s="23" t="str">
        <f t="shared" si="137"/>
        <v>tier - 2</v>
      </c>
      <c r="P477" s="34" t="str">
        <f t="shared" si="138"/>
        <v>tier - 1</v>
      </c>
      <c r="Q477" s="34" t="str">
        <f t="shared" si="139"/>
        <v>R1012</v>
      </c>
      <c r="R477" s="23">
        <f t="shared" si="140"/>
        <v>34</v>
      </c>
      <c r="Z477" s="1" t="s">
        <v>1900</v>
      </c>
      <c r="AA477" s="1" t="s">
        <v>5561</v>
      </c>
      <c r="AB477" t="s">
        <v>4746</v>
      </c>
      <c r="AC477" t="s">
        <v>5183</v>
      </c>
      <c r="AG477" t="s">
        <v>1900</v>
      </c>
      <c r="AH477">
        <v>24.42</v>
      </c>
      <c r="AI477">
        <v>7.16</v>
      </c>
      <c r="AJ477" s="20" t="s">
        <v>2380</v>
      </c>
      <c r="AK477" t="s">
        <v>2380</v>
      </c>
      <c r="AL477" t="s">
        <v>2380</v>
      </c>
      <c r="AM477" s="29">
        <v>0</v>
      </c>
      <c r="AN477" s="20" t="s">
        <v>2383</v>
      </c>
      <c r="AO477" s="20" t="str">
        <f t="shared" si="141"/>
        <v>Normal weight</v>
      </c>
      <c r="AP477" s="20" t="str">
        <f t="shared" si="142"/>
        <v>diabeties</v>
      </c>
      <c r="AS477" t="s">
        <v>502</v>
      </c>
      <c r="AT477">
        <v>1988</v>
      </c>
      <c r="AU477" s="28" t="s">
        <v>30</v>
      </c>
      <c r="AV477">
        <v>19</v>
      </c>
      <c r="AW477">
        <v>0</v>
      </c>
      <c r="AX477" s="38">
        <v>4320.41</v>
      </c>
      <c r="AY477" t="s">
        <v>11</v>
      </c>
      <c r="AZ477" t="s">
        <v>16</v>
      </c>
      <c r="BA477" t="s">
        <v>23</v>
      </c>
      <c r="BB477" s="35">
        <f>DATE(AT477,MATCH(AU477,{"Jan","Feb","Mar","Apr","May","Jun","Jul","Aug","Sep","Oct","Nov","Dec"}, 0),AV477)</f>
        <v>32496</v>
      </c>
      <c r="BC477" s="20">
        <f t="shared" si="143"/>
        <v>34</v>
      </c>
    </row>
    <row r="478" spans="2:55" ht="15.5" hidden="1" x14ac:dyDescent="0.35">
      <c r="B478" s="1" t="s">
        <v>1899</v>
      </c>
      <c r="C478" t="str">
        <f>VLOOKUP(B478,Z477:AE2812,2,FALSE)</f>
        <v>Frome,</v>
      </c>
      <c r="D478">
        <f t="shared" si="126"/>
        <v>20.9</v>
      </c>
      <c r="E478">
        <f t="shared" si="127"/>
        <v>4.55</v>
      </c>
      <c r="F478" t="str">
        <f t="shared" si="128"/>
        <v>yes</v>
      </c>
      <c r="G478" t="str">
        <f t="shared" si="129"/>
        <v>No</v>
      </c>
      <c r="H478" t="str">
        <f t="shared" si="130"/>
        <v>Yes</v>
      </c>
      <c r="I478">
        <f t="shared" si="131"/>
        <v>1</v>
      </c>
      <c r="J478" t="str">
        <f t="shared" si="132"/>
        <v>Yes</v>
      </c>
      <c r="K478" t="str">
        <f t="shared" si="133"/>
        <v>Normal weight</v>
      </c>
      <c r="L478" t="str">
        <f t="shared" si="134"/>
        <v>normal</v>
      </c>
      <c r="M478" s="34">
        <f t="shared" si="135"/>
        <v>34640</v>
      </c>
      <c r="N478" s="36">
        <f t="shared" si="136"/>
        <v>4337.74</v>
      </c>
      <c r="O478" s="23" t="str">
        <f t="shared" si="137"/>
        <v>tier - 2</v>
      </c>
      <c r="P478" s="34" t="str">
        <f t="shared" si="138"/>
        <v>tier - 1</v>
      </c>
      <c r="Q478" s="34" t="str">
        <f t="shared" si="139"/>
        <v>R1024</v>
      </c>
      <c r="R478" s="23">
        <f t="shared" si="140"/>
        <v>28</v>
      </c>
      <c r="Z478" s="1" t="s">
        <v>1899</v>
      </c>
      <c r="AA478" s="1" t="s">
        <v>5214</v>
      </c>
      <c r="AB478" t="s">
        <v>4746</v>
      </c>
      <c r="AC478" t="s">
        <v>5174</v>
      </c>
      <c r="AD478" t="s">
        <v>4904</v>
      </c>
      <c r="AG478" t="s">
        <v>1899</v>
      </c>
      <c r="AH478">
        <v>20.9</v>
      </c>
      <c r="AI478">
        <v>4.55</v>
      </c>
      <c r="AJ478" s="20" t="s">
        <v>2382</v>
      </c>
      <c r="AK478" t="s">
        <v>2380</v>
      </c>
      <c r="AL478" t="s">
        <v>2383</v>
      </c>
      <c r="AM478" s="29">
        <v>1</v>
      </c>
      <c r="AN478" s="20" t="s">
        <v>2383</v>
      </c>
      <c r="AO478" s="20" t="str">
        <f t="shared" si="141"/>
        <v>Normal weight</v>
      </c>
      <c r="AP478" s="20" t="str">
        <f t="shared" si="142"/>
        <v>normal</v>
      </c>
      <c r="AS478" t="s">
        <v>503</v>
      </c>
      <c r="AT478">
        <v>1994</v>
      </c>
      <c r="AU478" s="28" t="s">
        <v>15</v>
      </c>
      <c r="AV478">
        <v>2</v>
      </c>
      <c r="AW478">
        <v>1</v>
      </c>
      <c r="AX478" s="38">
        <v>4337.74</v>
      </c>
      <c r="AY478" t="s">
        <v>11</v>
      </c>
      <c r="AZ478" t="s">
        <v>16</v>
      </c>
      <c r="BA478" t="s">
        <v>247</v>
      </c>
      <c r="BB478" s="35">
        <f>DATE(AT478,MATCH(AU478,{"Jan","Feb","Mar","Apr","May","Jun","Jul","Aug","Sep","Oct","Nov","Dec"}, 0),AV478)</f>
        <v>34640</v>
      </c>
      <c r="BC478" s="20">
        <f t="shared" si="143"/>
        <v>28</v>
      </c>
    </row>
    <row r="479" spans="2:55" ht="15.5" hidden="1" x14ac:dyDescent="0.35">
      <c r="B479" s="1" t="s">
        <v>1898</v>
      </c>
      <c r="C479" t="str">
        <f>VLOOKUP(B479,Z478:AE2813,2,FALSE)</f>
        <v>Sevcik,</v>
      </c>
      <c r="D479">
        <f t="shared" si="126"/>
        <v>22.895</v>
      </c>
      <c r="E479">
        <f t="shared" si="127"/>
        <v>6.03</v>
      </c>
      <c r="F479" t="str">
        <f t="shared" si="128"/>
        <v>No</v>
      </c>
      <c r="G479" t="str">
        <f t="shared" si="129"/>
        <v>No</v>
      </c>
      <c r="H479" t="str">
        <f t="shared" si="130"/>
        <v>No</v>
      </c>
      <c r="I479">
        <f t="shared" si="131"/>
        <v>0</v>
      </c>
      <c r="J479" t="str">
        <f t="shared" si="132"/>
        <v>Yes</v>
      </c>
      <c r="K479" t="str">
        <f t="shared" si="133"/>
        <v>Normal weight</v>
      </c>
      <c r="L479" t="str">
        <f t="shared" si="134"/>
        <v>pre diabeties</v>
      </c>
      <c r="M479" s="34">
        <f t="shared" si="135"/>
        <v>34633</v>
      </c>
      <c r="N479" s="36">
        <f t="shared" si="136"/>
        <v>4340.4399999999996</v>
      </c>
      <c r="O479" s="23" t="str">
        <f t="shared" si="137"/>
        <v>tier - 2</v>
      </c>
      <c r="P479" s="34" t="str">
        <f t="shared" si="138"/>
        <v>tier - 1</v>
      </c>
      <c r="Q479" s="34" t="str">
        <f t="shared" si="139"/>
        <v>R1013</v>
      </c>
      <c r="R479" s="23">
        <f t="shared" si="140"/>
        <v>28</v>
      </c>
      <c r="Z479" s="1" t="s">
        <v>1898</v>
      </c>
      <c r="AA479" s="1" t="s">
        <v>5562</v>
      </c>
      <c r="AB479" t="s">
        <v>4746</v>
      </c>
      <c r="AC479" t="s">
        <v>4773</v>
      </c>
      <c r="AG479" t="s">
        <v>1898</v>
      </c>
      <c r="AH479">
        <v>22.895</v>
      </c>
      <c r="AI479">
        <v>6.03</v>
      </c>
      <c r="AJ479" s="20" t="s">
        <v>2380</v>
      </c>
      <c r="AK479" t="s">
        <v>2380</v>
      </c>
      <c r="AL479" t="s">
        <v>2380</v>
      </c>
      <c r="AM479" s="29">
        <v>0</v>
      </c>
      <c r="AN479" s="20" t="s">
        <v>2383</v>
      </c>
      <c r="AO479" s="20" t="str">
        <f t="shared" si="141"/>
        <v>Normal weight</v>
      </c>
      <c r="AP479" s="20" t="str">
        <f t="shared" si="142"/>
        <v>pre diabeties</v>
      </c>
      <c r="AS479" t="s">
        <v>504</v>
      </c>
      <c r="AT479">
        <v>1994</v>
      </c>
      <c r="AU479" s="28" t="s">
        <v>37</v>
      </c>
      <c r="AV479">
        <v>26</v>
      </c>
      <c r="AW479">
        <v>2</v>
      </c>
      <c r="AX479" s="38">
        <v>4340.4399999999996</v>
      </c>
      <c r="AY479" t="s">
        <v>11</v>
      </c>
      <c r="AZ479" t="s">
        <v>16</v>
      </c>
      <c r="BA479" t="s">
        <v>13</v>
      </c>
      <c r="BB479" s="35">
        <f>DATE(AT479,MATCH(AU479,{"Jan","Feb","Mar","Apr","May","Jun","Jul","Aug","Sep","Oct","Nov","Dec"}, 0),AV479)</f>
        <v>34633</v>
      </c>
      <c r="BC479" s="20">
        <f t="shared" si="143"/>
        <v>28</v>
      </c>
    </row>
    <row r="480" spans="2:55" ht="15.5" hidden="1" x14ac:dyDescent="0.35">
      <c r="B480" s="1" t="s">
        <v>1897</v>
      </c>
      <c r="C480" t="str">
        <f>VLOOKUP(B480,Z479:AE2814,2,FALSE)</f>
        <v>Narang,</v>
      </c>
      <c r="D480">
        <f t="shared" si="126"/>
        <v>28.3</v>
      </c>
      <c r="E480">
        <f t="shared" si="127"/>
        <v>5.47</v>
      </c>
      <c r="F480" t="str">
        <f t="shared" si="128"/>
        <v>yes</v>
      </c>
      <c r="G480" t="str">
        <f t="shared" si="129"/>
        <v>No</v>
      </c>
      <c r="H480" t="str">
        <f t="shared" si="130"/>
        <v>Yes</v>
      </c>
      <c r="I480">
        <f t="shared" si="131"/>
        <v>1</v>
      </c>
      <c r="J480" t="str">
        <f t="shared" si="132"/>
        <v>Yes</v>
      </c>
      <c r="K480" t="str">
        <f t="shared" si="133"/>
        <v>OVER WEIGHT</v>
      </c>
      <c r="L480" t="str">
        <f t="shared" si="134"/>
        <v>normal</v>
      </c>
      <c r="M480" s="34">
        <f t="shared" si="135"/>
        <v>33390</v>
      </c>
      <c r="N480" s="36">
        <f t="shared" si="136"/>
        <v>4347.0200000000004</v>
      </c>
      <c r="O480" s="23" t="str">
        <f t="shared" si="137"/>
        <v>tier - 2</v>
      </c>
      <c r="P480" s="34" t="str">
        <f t="shared" si="138"/>
        <v>tier - 1</v>
      </c>
      <c r="Q480" s="34" t="str">
        <f t="shared" si="139"/>
        <v>R1024</v>
      </c>
      <c r="R480" s="23">
        <f t="shared" si="140"/>
        <v>32</v>
      </c>
      <c r="Z480" s="1" t="s">
        <v>1897</v>
      </c>
      <c r="AA480" s="1" t="s">
        <v>5563</v>
      </c>
      <c r="AB480" t="s">
        <v>4746</v>
      </c>
      <c r="AC480" t="s">
        <v>5564</v>
      </c>
      <c r="AG480" t="s">
        <v>1897</v>
      </c>
      <c r="AH480">
        <v>28.3</v>
      </c>
      <c r="AI480">
        <v>5.47</v>
      </c>
      <c r="AJ480" s="20" t="s">
        <v>2382</v>
      </c>
      <c r="AK480" t="s">
        <v>2380</v>
      </c>
      <c r="AL480" t="s">
        <v>2383</v>
      </c>
      <c r="AM480" s="29">
        <v>1</v>
      </c>
      <c r="AN480" s="20" t="s">
        <v>2383</v>
      </c>
      <c r="AO480" s="20" t="str">
        <f t="shared" si="141"/>
        <v>OVER WEIGHT</v>
      </c>
      <c r="AP480" s="20" t="str">
        <f t="shared" si="142"/>
        <v>normal</v>
      </c>
      <c r="AS480" t="s">
        <v>505</v>
      </c>
      <c r="AT480">
        <v>1991</v>
      </c>
      <c r="AU480" s="28" t="s">
        <v>18</v>
      </c>
      <c r="AV480">
        <v>1</v>
      </c>
      <c r="AW480">
        <v>0</v>
      </c>
      <c r="AX480" s="38">
        <v>4347.0200000000004</v>
      </c>
      <c r="AY480" t="s">
        <v>11</v>
      </c>
      <c r="AZ480" t="s">
        <v>16</v>
      </c>
      <c r="BA480" t="s">
        <v>247</v>
      </c>
      <c r="BB480" s="35">
        <f>DATE(AT480,MATCH(AU480,{"Jan","Feb","Mar","Apr","May","Jun","Jul","Aug","Sep","Oct","Nov","Dec"}, 0),AV480)</f>
        <v>33390</v>
      </c>
      <c r="BC480" s="20">
        <f t="shared" si="143"/>
        <v>32</v>
      </c>
    </row>
    <row r="481" spans="2:55" ht="15.5" hidden="1" x14ac:dyDescent="0.35">
      <c r="B481" s="1" t="s">
        <v>1895</v>
      </c>
      <c r="C481" t="str">
        <f>VLOOKUP(B481,Z480:AE2815,2,FALSE)</f>
        <v>Royston,</v>
      </c>
      <c r="D481">
        <f t="shared" si="126"/>
        <v>54.3</v>
      </c>
      <c r="E481">
        <f t="shared" si="127"/>
        <v>4.1500000000000004</v>
      </c>
      <c r="F481" t="str">
        <f t="shared" si="128"/>
        <v>yes</v>
      </c>
      <c r="G481" t="str">
        <f t="shared" si="129"/>
        <v>No</v>
      </c>
      <c r="H481" t="str">
        <f t="shared" si="130"/>
        <v>No</v>
      </c>
      <c r="I481">
        <f t="shared" si="131"/>
        <v>1</v>
      </c>
      <c r="J481" t="str">
        <f t="shared" si="132"/>
        <v>No</v>
      </c>
      <c r="K481" t="str">
        <f t="shared" si="133"/>
        <v>OBESITY</v>
      </c>
      <c r="L481" t="str">
        <f t="shared" si="134"/>
        <v>normal</v>
      </c>
      <c r="M481" s="34">
        <f t="shared" si="135"/>
        <v>34639</v>
      </c>
      <c r="N481" s="36">
        <f t="shared" si="136"/>
        <v>4349.46</v>
      </c>
      <c r="O481" s="23" t="str">
        <f t="shared" si="137"/>
        <v>tier - 2</v>
      </c>
      <c r="P481" s="34" t="str">
        <f t="shared" si="138"/>
        <v>tier - 2</v>
      </c>
      <c r="Q481" s="34" t="str">
        <f t="shared" si="139"/>
        <v>R1013</v>
      </c>
      <c r="R481" s="23">
        <f t="shared" si="140"/>
        <v>28</v>
      </c>
      <c r="Z481" s="1" t="s">
        <v>1895</v>
      </c>
      <c r="AA481" s="1" t="s">
        <v>5565</v>
      </c>
      <c r="AB481" t="s">
        <v>4746</v>
      </c>
      <c r="AC481" t="s">
        <v>4974</v>
      </c>
      <c r="AD481" t="s">
        <v>4971</v>
      </c>
      <c r="AE481" t="s">
        <v>4928</v>
      </c>
      <c r="AG481" t="s">
        <v>1895</v>
      </c>
      <c r="AH481">
        <v>54.3</v>
      </c>
      <c r="AI481">
        <v>4.1500000000000004</v>
      </c>
      <c r="AJ481" s="20" t="s">
        <v>2382</v>
      </c>
      <c r="AK481" t="s">
        <v>2380</v>
      </c>
      <c r="AL481" t="s">
        <v>2380</v>
      </c>
      <c r="AM481" s="29">
        <v>1</v>
      </c>
      <c r="AN481" s="20" t="s">
        <v>2380</v>
      </c>
      <c r="AO481" s="20" t="str">
        <f t="shared" si="141"/>
        <v>OBESITY</v>
      </c>
      <c r="AP481" s="20" t="str">
        <f t="shared" si="142"/>
        <v>normal</v>
      </c>
      <c r="AS481" t="s">
        <v>506</v>
      </c>
      <c r="AT481">
        <v>1994</v>
      </c>
      <c r="AU481" s="28" t="s">
        <v>15</v>
      </c>
      <c r="AV481">
        <v>1</v>
      </c>
      <c r="AW481">
        <v>2</v>
      </c>
      <c r="AX481" s="38">
        <v>4349.46</v>
      </c>
      <c r="AY481" t="s">
        <v>11</v>
      </c>
      <c r="AZ481" t="s">
        <v>11</v>
      </c>
      <c r="BA481" t="s">
        <v>13</v>
      </c>
      <c r="BB481" s="35">
        <f>DATE(AT481,MATCH(AU481,{"Jan","Feb","Mar","Apr","May","Jun","Jul","Aug","Sep","Oct","Nov","Dec"}, 0),AV481)</f>
        <v>34639</v>
      </c>
      <c r="BC481" s="20">
        <f t="shared" si="143"/>
        <v>28</v>
      </c>
    </row>
    <row r="482" spans="2:55" ht="15.5" hidden="1" x14ac:dyDescent="0.35">
      <c r="B482" s="1" t="s">
        <v>1894</v>
      </c>
      <c r="C482" t="str">
        <f>VLOOKUP(B482,Z481:AE2816,2,FALSE)</f>
        <v>Tieri,</v>
      </c>
      <c r="D482">
        <f t="shared" si="126"/>
        <v>33.344999999999999</v>
      </c>
      <c r="E482">
        <f t="shared" si="127"/>
        <v>11.32</v>
      </c>
      <c r="F482" t="str">
        <f t="shared" si="128"/>
        <v>yes</v>
      </c>
      <c r="G482" t="str">
        <f t="shared" si="129"/>
        <v>No</v>
      </c>
      <c r="H482" t="str">
        <f t="shared" si="130"/>
        <v>No</v>
      </c>
      <c r="I482">
        <f t="shared" si="131"/>
        <v>1</v>
      </c>
      <c r="J482" t="str">
        <f t="shared" si="132"/>
        <v>No</v>
      </c>
      <c r="K482" t="str">
        <f t="shared" si="133"/>
        <v>OBESITY</v>
      </c>
      <c r="L482" t="str">
        <f t="shared" si="134"/>
        <v>diabeties</v>
      </c>
      <c r="M482" s="34">
        <f t="shared" si="135"/>
        <v>33494</v>
      </c>
      <c r="N482" s="36">
        <f t="shared" si="136"/>
        <v>4350.51</v>
      </c>
      <c r="O482" s="23" t="str">
        <f t="shared" si="137"/>
        <v>tier - 2</v>
      </c>
      <c r="P482" s="34" t="str">
        <f t="shared" si="138"/>
        <v>tier - 2</v>
      </c>
      <c r="Q482" s="34" t="str">
        <f t="shared" si="139"/>
        <v>R1013</v>
      </c>
      <c r="R482" s="23">
        <f t="shared" si="140"/>
        <v>31</v>
      </c>
      <c r="Z482" s="1" t="s">
        <v>1894</v>
      </c>
      <c r="AA482" s="1" t="s">
        <v>5566</v>
      </c>
      <c r="AB482" t="s">
        <v>4743</v>
      </c>
      <c r="AC482" t="s">
        <v>5345</v>
      </c>
      <c r="AD482" t="s">
        <v>4780</v>
      </c>
      <c r="AG482" t="s">
        <v>1894</v>
      </c>
      <c r="AH482">
        <v>33.344999999999999</v>
      </c>
      <c r="AI482">
        <v>11.32</v>
      </c>
      <c r="AJ482" s="20" t="s">
        <v>2382</v>
      </c>
      <c r="AK482" t="s">
        <v>2380</v>
      </c>
      <c r="AL482" t="s">
        <v>2380</v>
      </c>
      <c r="AM482" s="29">
        <v>1</v>
      </c>
      <c r="AN482" s="20" t="s">
        <v>2380</v>
      </c>
      <c r="AO482" s="20" t="str">
        <f t="shared" si="141"/>
        <v>OBESITY</v>
      </c>
      <c r="AP482" s="20" t="str">
        <f t="shared" si="142"/>
        <v>diabeties</v>
      </c>
      <c r="AS482" t="s">
        <v>507</v>
      </c>
      <c r="AT482">
        <v>1991</v>
      </c>
      <c r="AU482" s="28" t="s">
        <v>20</v>
      </c>
      <c r="AV482">
        <v>13</v>
      </c>
      <c r="AW482">
        <v>1</v>
      </c>
      <c r="AX482" s="38">
        <v>4350.51</v>
      </c>
      <c r="AY482" t="s">
        <v>11</v>
      </c>
      <c r="AZ482" t="s">
        <v>11</v>
      </c>
      <c r="BA482" t="s">
        <v>13</v>
      </c>
      <c r="BB482" s="35">
        <f>DATE(AT482,MATCH(AU482,{"Jan","Feb","Mar","Apr","May","Jun","Jul","Aug","Sep","Oct","Nov","Dec"}, 0),AV482)</f>
        <v>33494</v>
      </c>
      <c r="BC482" s="20">
        <f t="shared" si="143"/>
        <v>31</v>
      </c>
    </row>
    <row r="483" spans="2:55" ht="15.5" hidden="1" x14ac:dyDescent="0.35">
      <c r="B483" s="1" t="s">
        <v>1893</v>
      </c>
      <c r="C483" t="str">
        <f>VLOOKUP(B483,Z482:AE2817,2,FALSE)</f>
        <v>Whitney,</v>
      </c>
      <c r="D483">
        <f t="shared" si="126"/>
        <v>33</v>
      </c>
      <c r="E483">
        <f t="shared" si="127"/>
        <v>9.51</v>
      </c>
      <c r="F483" t="str">
        <f t="shared" si="128"/>
        <v>yes</v>
      </c>
      <c r="G483" t="str">
        <f t="shared" si="129"/>
        <v>No</v>
      </c>
      <c r="H483" t="str">
        <f t="shared" si="130"/>
        <v>No</v>
      </c>
      <c r="I483">
        <f t="shared" si="131"/>
        <v>0</v>
      </c>
      <c r="J483" t="str">
        <f t="shared" si="132"/>
        <v>No</v>
      </c>
      <c r="K483" t="str">
        <f t="shared" si="133"/>
        <v>OBESITY</v>
      </c>
      <c r="L483" t="str">
        <f t="shared" si="134"/>
        <v>diabeties</v>
      </c>
      <c r="M483" s="34">
        <f t="shared" si="135"/>
        <v>33113</v>
      </c>
      <c r="N483" s="36">
        <f t="shared" si="136"/>
        <v>4357.04</v>
      </c>
      <c r="O483" s="23" t="str">
        <f t="shared" si="137"/>
        <v>tier - 2</v>
      </c>
      <c r="P483" s="34" t="str">
        <f t="shared" si="138"/>
        <v>tier - 3</v>
      </c>
      <c r="Q483" s="34" t="str">
        <f t="shared" si="139"/>
        <v>R1012</v>
      </c>
      <c r="R483" s="23">
        <f t="shared" si="140"/>
        <v>32</v>
      </c>
      <c r="Z483" s="1" t="s">
        <v>1893</v>
      </c>
      <c r="AA483" s="1" t="s">
        <v>5567</v>
      </c>
      <c r="AB483" t="s">
        <v>4746</v>
      </c>
      <c r="AC483" t="s">
        <v>5568</v>
      </c>
      <c r="AD483" t="s">
        <v>5029</v>
      </c>
      <c r="AG483" t="s">
        <v>1893</v>
      </c>
      <c r="AH483">
        <v>33</v>
      </c>
      <c r="AI483">
        <v>9.51</v>
      </c>
      <c r="AJ483" s="20" t="s">
        <v>2382</v>
      </c>
      <c r="AK483" t="s">
        <v>2380</v>
      </c>
      <c r="AL483" t="s">
        <v>2380</v>
      </c>
      <c r="AM483" s="29">
        <v>0</v>
      </c>
      <c r="AN483" s="20" t="s">
        <v>2380</v>
      </c>
      <c r="AO483" s="20" t="str">
        <f t="shared" si="141"/>
        <v>OBESITY</v>
      </c>
      <c r="AP483" s="20" t="str">
        <f t="shared" si="142"/>
        <v>diabeties</v>
      </c>
      <c r="AS483" t="s">
        <v>508</v>
      </c>
      <c r="AT483">
        <v>1990</v>
      </c>
      <c r="AU483" s="28" t="s">
        <v>35</v>
      </c>
      <c r="AV483">
        <v>28</v>
      </c>
      <c r="AW483">
        <v>0</v>
      </c>
      <c r="AX483" s="38">
        <v>4357.04</v>
      </c>
      <c r="AY483" t="s">
        <v>11</v>
      </c>
      <c r="AZ483" t="s">
        <v>12</v>
      </c>
      <c r="BA483" t="s">
        <v>23</v>
      </c>
      <c r="BB483" s="35">
        <f>DATE(AT483,MATCH(AU483,{"Jan","Feb","Mar","Apr","May","Jun","Jul","Aug","Sep","Oct","Nov","Dec"}, 0),AV483)</f>
        <v>33113</v>
      </c>
      <c r="BC483" s="20">
        <f t="shared" si="143"/>
        <v>32</v>
      </c>
    </row>
    <row r="484" spans="2:55" ht="15.5" hidden="1" x14ac:dyDescent="0.35">
      <c r="B484" s="1" t="s">
        <v>1892</v>
      </c>
      <c r="C484" t="str">
        <f>VLOOKUP(B484,Z483:AE2818,2,FALSE)</f>
        <v>Wandzilak,</v>
      </c>
      <c r="D484">
        <f t="shared" si="126"/>
        <v>28.024999999999999</v>
      </c>
      <c r="E484">
        <f t="shared" si="127"/>
        <v>7.67</v>
      </c>
      <c r="F484" t="str">
        <f t="shared" si="128"/>
        <v>yes</v>
      </c>
      <c r="G484" t="str">
        <f t="shared" si="129"/>
        <v>No</v>
      </c>
      <c r="H484" t="str">
        <f t="shared" si="130"/>
        <v>No</v>
      </c>
      <c r="I484">
        <f t="shared" si="131"/>
        <v>1</v>
      </c>
      <c r="J484" t="str">
        <f t="shared" si="132"/>
        <v>Yes</v>
      </c>
      <c r="K484" t="str">
        <f t="shared" si="133"/>
        <v>OVER WEIGHT</v>
      </c>
      <c r="L484" t="str">
        <f t="shared" si="134"/>
        <v>diabeties</v>
      </c>
      <c r="M484" s="34">
        <f t="shared" si="135"/>
        <v>35763</v>
      </c>
      <c r="N484" s="36">
        <f t="shared" si="136"/>
        <v>4391.6499999999996</v>
      </c>
      <c r="O484" s="23" t="str">
        <f t="shared" si="137"/>
        <v>tier - 2</v>
      </c>
      <c r="P484" s="34" t="str">
        <f t="shared" si="138"/>
        <v>tier - 2</v>
      </c>
      <c r="Q484" s="34" t="str">
        <f t="shared" si="139"/>
        <v>R1011</v>
      </c>
      <c r="R484" s="23">
        <f t="shared" si="140"/>
        <v>25</v>
      </c>
      <c r="Z484" s="1" t="s">
        <v>1892</v>
      </c>
      <c r="AA484" s="1" t="s">
        <v>5569</v>
      </c>
      <c r="AB484" t="s">
        <v>4746</v>
      </c>
      <c r="AC484" t="s">
        <v>4959</v>
      </c>
      <c r="AD484" t="s">
        <v>4883</v>
      </c>
      <c r="AG484" t="s">
        <v>1892</v>
      </c>
      <c r="AH484">
        <v>28.024999999999999</v>
      </c>
      <c r="AI484">
        <v>7.67</v>
      </c>
      <c r="AJ484" s="20" t="s">
        <v>2382</v>
      </c>
      <c r="AK484" t="s">
        <v>2380</v>
      </c>
      <c r="AL484" t="s">
        <v>2380</v>
      </c>
      <c r="AM484" s="29">
        <v>1</v>
      </c>
      <c r="AN484" s="20" t="s">
        <v>2383</v>
      </c>
      <c r="AO484" s="20" t="str">
        <f t="shared" si="141"/>
        <v>OVER WEIGHT</v>
      </c>
      <c r="AP484" s="20" t="str">
        <f t="shared" si="142"/>
        <v>diabeties</v>
      </c>
      <c r="AS484" t="s">
        <v>509</v>
      </c>
      <c r="AT484">
        <v>1997</v>
      </c>
      <c r="AU484" s="28" t="s">
        <v>15</v>
      </c>
      <c r="AV484">
        <v>29</v>
      </c>
      <c r="AW484">
        <v>3</v>
      </c>
      <c r="AX484" s="38">
        <v>4391.6499999999996</v>
      </c>
      <c r="AY484" t="s">
        <v>11</v>
      </c>
      <c r="AZ484" t="s">
        <v>11</v>
      </c>
      <c r="BA484" t="s">
        <v>42</v>
      </c>
      <c r="BB484" s="35">
        <f>DATE(AT484,MATCH(AU484,{"Jan","Feb","Mar","Apr","May","Jun","Jul","Aug","Sep","Oct","Nov","Dec"}, 0),AV484)</f>
        <v>35763</v>
      </c>
      <c r="BC484" s="20">
        <f t="shared" si="143"/>
        <v>25</v>
      </c>
    </row>
    <row r="485" spans="2:55" ht="15.5" x14ac:dyDescent="0.35">
      <c r="B485" s="1" t="s">
        <v>1891</v>
      </c>
      <c r="C485" t="str">
        <f>VLOOKUP(B485,Z484:AE2819,2,FALSE)</f>
        <v>Valenzona,</v>
      </c>
      <c r="D485">
        <f t="shared" si="126"/>
        <v>28.69</v>
      </c>
      <c r="E485">
        <f t="shared" si="127"/>
        <v>6.23</v>
      </c>
      <c r="F485" t="str">
        <f t="shared" si="128"/>
        <v>No</v>
      </c>
      <c r="G485" t="str">
        <f t="shared" si="129"/>
        <v>No</v>
      </c>
      <c r="H485" t="str">
        <f t="shared" si="130"/>
        <v>No</v>
      </c>
      <c r="I485">
        <f t="shared" si="131"/>
        <v>1</v>
      </c>
      <c r="J485" t="str">
        <f t="shared" si="132"/>
        <v>Yes</v>
      </c>
      <c r="K485" t="str">
        <f t="shared" si="133"/>
        <v>OVER WEIGHT</v>
      </c>
      <c r="L485" t="str">
        <f t="shared" si="134"/>
        <v>pre diabeties</v>
      </c>
      <c r="M485" s="34">
        <f t="shared" si="135"/>
        <v>30131</v>
      </c>
      <c r="N485" s="36">
        <f t="shared" si="136"/>
        <v>4392.7</v>
      </c>
      <c r="O485" s="23" t="str">
        <f t="shared" si="137"/>
        <v>tier - 2</v>
      </c>
      <c r="P485" s="34" t="str">
        <f t="shared" si="138"/>
        <v>tier - 2</v>
      </c>
      <c r="Q485" s="34" t="str">
        <f t="shared" si="139"/>
        <v>R1013</v>
      </c>
      <c r="R485" s="23">
        <f t="shared" si="140"/>
        <v>40</v>
      </c>
      <c r="Z485" s="1" t="s">
        <v>1891</v>
      </c>
      <c r="AA485" s="1" t="s">
        <v>5570</v>
      </c>
      <c r="AB485" t="s">
        <v>4746</v>
      </c>
      <c r="AC485" t="s">
        <v>5571</v>
      </c>
      <c r="AG485" t="s">
        <v>1891</v>
      </c>
      <c r="AH485">
        <v>28.69</v>
      </c>
      <c r="AI485">
        <v>6.23</v>
      </c>
      <c r="AJ485" s="20" t="s">
        <v>2380</v>
      </c>
      <c r="AK485" t="s">
        <v>2380</v>
      </c>
      <c r="AL485" t="s">
        <v>2380</v>
      </c>
      <c r="AM485" s="29">
        <v>1</v>
      </c>
      <c r="AN485" s="20" t="s">
        <v>2383</v>
      </c>
      <c r="AO485" s="20" t="str">
        <f t="shared" si="141"/>
        <v>OVER WEIGHT</v>
      </c>
      <c r="AP485" s="20" t="str">
        <f t="shared" si="142"/>
        <v>pre diabeties</v>
      </c>
      <c r="AS485" t="s">
        <v>510</v>
      </c>
      <c r="AT485">
        <v>1982</v>
      </c>
      <c r="AU485" s="28" t="s">
        <v>18</v>
      </c>
      <c r="AV485">
        <v>29</v>
      </c>
      <c r="AW485">
        <v>3</v>
      </c>
      <c r="AX485" s="38">
        <v>4392.7</v>
      </c>
      <c r="AY485" t="s">
        <v>11</v>
      </c>
      <c r="AZ485" t="s">
        <v>11</v>
      </c>
      <c r="BA485" t="s">
        <v>13</v>
      </c>
      <c r="BB485" s="35">
        <f>DATE(AT485,MATCH(AU485,{"Jan","Feb","Mar","Apr","May","Jun","Jul","Aug","Sep","Oct","Nov","Dec"}, 0),AV485)</f>
        <v>30131</v>
      </c>
      <c r="BC485" s="20">
        <f t="shared" si="143"/>
        <v>40</v>
      </c>
    </row>
    <row r="486" spans="2:55" ht="15.5" hidden="1" x14ac:dyDescent="0.35">
      <c r="B486" s="1" t="s">
        <v>1890</v>
      </c>
      <c r="C486" t="str">
        <f>VLOOKUP(B486,Z485:AE2820,2,FALSE)</f>
        <v>Young,</v>
      </c>
      <c r="D486">
        <f t="shared" si="126"/>
        <v>40.28</v>
      </c>
      <c r="E486">
        <f t="shared" si="127"/>
        <v>8.9</v>
      </c>
      <c r="F486" t="str">
        <f t="shared" si="128"/>
        <v>No</v>
      </c>
      <c r="G486" t="str">
        <f t="shared" si="129"/>
        <v>No</v>
      </c>
      <c r="H486" t="str">
        <f t="shared" si="130"/>
        <v>No</v>
      </c>
      <c r="I486">
        <f t="shared" si="131"/>
        <v>0</v>
      </c>
      <c r="J486" t="str">
        <f t="shared" si="132"/>
        <v>No</v>
      </c>
      <c r="K486" t="str">
        <f t="shared" si="133"/>
        <v>OBESITY</v>
      </c>
      <c r="L486" t="str">
        <f t="shared" si="134"/>
        <v>diabeties</v>
      </c>
      <c r="M486" s="34">
        <f t="shared" si="135"/>
        <v>32342</v>
      </c>
      <c r="N486" s="36">
        <f t="shared" si="136"/>
        <v>4397.3100000000004</v>
      </c>
      <c r="O486" s="23" t="str">
        <f t="shared" si="137"/>
        <v>tier - 2</v>
      </c>
      <c r="P486" s="34" t="str">
        <f t="shared" si="138"/>
        <v>tier - 2</v>
      </c>
      <c r="Q486" s="34" t="str">
        <f t="shared" si="139"/>
        <v>R1013</v>
      </c>
      <c r="R486" s="23">
        <f t="shared" si="140"/>
        <v>34</v>
      </c>
      <c r="Z486" s="1" t="s">
        <v>1890</v>
      </c>
      <c r="AA486" s="1" t="s">
        <v>5572</v>
      </c>
      <c r="AB486" t="s">
        <v>4746</v>
      </c>
      <c r="AC486" t="s">
        <v>5113</v>
      </c>
      <c r="AG486" t="s">
        <v>1890</v>
      </c>
      <c r="AH486">
        <v>40.28</v>
      </c>
      <c r="AI486">
        <v>8.9</v>
      </c>
      <c r="AJ486" s="20" t="s">
        <v>2380</v>
      </c>
      <c r="AK486" t="s">
        <v>2380</v>
      </c>
      <c r="AL486" t="s">
        <v>2380</v>
      </c>
      <c r="AM486" s="29">
        <v>0</v>
      </c>
      <c r="AN486" s="20" t="s">
        <v>2380</v>
      </c>
      <c r="AO486" s="20" t="str">
        <f t="shared" si="141"/>
        <v>OBESITY</v>
      </c>
      <c r="AP486" s="20" t="str">
        <f t="shared" si="142"/>
        <v>diabeties</v>
      </c>
      <c r="AS486" t="s">
        <v>511</v>
      </c>
      <c r="AT486">
        <v>1988</v>
      </c>
      <c r="AU486" s="28" t="s">
        <v>10</v>
      </c>
      <c r="AV486">
        <v>18</v>
      </c>
      <c r="AW486">
        <v>3</v>
      </c>
      <c r="AX486" s="38">
        <v>4397.3100000000004</v>
      </c>
      <c r="AY486" t="s">
        <v>11</v>
      </c>
      <c r="AZ486" t="s">
        <v>11</v>
      </c>
      <c r="BA486" t="s">
        <v>13</v>
      </c>
      <c r="BB486" s="35">
        <f>DATE(AT486,MATCH(AU486,{"Jan","Feb","Mar","Apr","May","Jun","Jul","Aug","Sep","Oct","Nov","Dec"}, 0),AV486)</f>
        <v>32342</v>
      </c>
      <c r="BC486" s="20">
        <f t="shared" si="143"/>
        <v>34</v>
      </c>
    </row>
    <row r="487" spans="2:55" ht="15.5" hidden="1" x14ac:dyDescent="0.35">
      <c r="B487" s="1" t="s">
        <v>1889</v>
      </c>
      <c r="C487" t="str">
        <f>VLOOKUP(B487,Z486:AE2821,2,FALSE)</f>
        <v>Richards,</v>
      </c>
      <c r="D487">
        <f t="shared" si="126"/>
        <v>37.299999999999997</v>
      </c>
      <c r="E487">
        <f t="shared" si="127"/>
        <v>7.79</v>
      </c>
      <c r="F487" t="str">
        <f t="shared" si="128"/>
        <v>yes</v>
      </c>
      <c r="G487" t="str">
        <f t="shared" si="129"/>
        <v>No</v>
      </c>
      <c r="H487" t="str">
        <f t="shared" si="130"/>
        <v>No</v>
      </c>
      <c r="I487">
        <f t="shared" si="131"/>
        <v>0</v>
      </c>
      <c r="J487" t="str">
        <f t="shared" si="132"/>
        <v>No</v>
      </c>
      <c r="K487" t="str">
        <f t="shared" si="133"/>
        <v>OBESITY</v>
      </c>
      <c r="L487" t="str">
        <f t="shared" si="134"/>
        <v>diabeties</v>
      </c>
      <c r="M487" s="34">
        <f t="shared" si="135"/>
        <v>31635</v>
      </c>
      <c r="N487" s="36">
        <f t="shared" si="136"/>
        <v>4399.7299999999996</v>
      </c>
      <c r="O487" s="23" t="str">
        <f t="shared" si="137"/>
        <v>tier - 3</v>
      </c>
      <c r="P487" s="34" t="str">
        <f t="shared" si="138"/>
        <v>tier - 2</v>
      </c>
      <c r="Q487" s="34" t="str">
        <f t="shared" si="139"/>
        <v>R1013</v>
      </c>
      <c r="R487" s="23">
        <f t="shared" si="140"/>
        <v>36</v>
      </c>
      <c r="Z487" s="1" t="s">
        <v>1889</v>
      </c>
      <c r="AA487" s="1" t="s">
        <v>5573</v>
      </c>
      <c r="AB487" t="s">
        <v>4746</v>
      </c>
      <c r="AC487" t="s">
        <v>5574</v>
      </c>
      <c r="AD487" t="s">
        <v>4816</v>
      </c>
      <c r="AG487" t="s">
        <v>1889</v>
      </c>
      <c r="AH487">
        <v>37.299999999999997</v>
      </c>
      <c r="AI487">
        <v>7.79</v>
      </c>
      <c r="AJ487" s="20" t="s">
        <v>2382</v>
      </c>
      <c r="AK487" t="s">
        <v>2380</v>
      </c>
      <c r="AL487" t="s">
        <v>2380</v>
      </c>
      <c r="AM487" s="29">
        <v>0</v>
      </c>
      <c r="AN487" s="20" t="s">
        <v>2380</v>
      </c>
      <c r="AO487" s="20" t="str">
        <f t="shared" si="141"/>
        <v>OBESITY</v>
      </c>
      <c r="AP487" s="20" t="str">
        <f t="shared" si="142"/>
        <v>diabeties</v>
      </c>
      <c r="AS487" t="s">
        <v>512</v>
      </c>
      <c r="AT487">
        <v>1986</v>
      </c>
      <c r="AU487" s="28" t="s">
        <v>35</v>
      </c>
      <c r="AV487">
        <v>11</v>
      </c>
      <c r="AW487">
        <v>0</v>
      </c>
      <c r="AX487" s="38">
        <v>4399.7299999999996</v>
      </c>
      <c r="AY487" t="s">
        <v>12</v>
      </c>
      <c r="AZ487" t="s">
        <v>11</v>
      </c>
      <c r="BA487" t="s">
        <v>13</v>
      </c>
      <c r="BB487" s="35">
        <f>DATE(AT487,MATCH(AU487,{"Jan","Feb","Mar","Apr","May","Jun","Jul","Aug","Sep","Oct","Nov","Dec"}, 0),AV487)</f>
        <v>31635</v>
      </c>
      <c r="BC487" s="20">
        <f t="shared" si="143"/>
        <v>36</v>
      </c>
    </row>
    <row r="488" spans="2:55" ht="15.5" hidden="1" x14ac:dyDescent="0.35">
      <c r="B488" s="1" t="s">
        <v>1888</v>
      </c>
      <c r="C488" t="str">
        <f>VLOOKUP(B488,Z487:AE2822,2,FALSE)</f>
        <v>Alexson,</v>
      </c>
      <c r="D488">
        <f t="shared" si="126"/>
        <v>54.47</v>
      </c>
      <c r="E488">
        <f t="shared" si="127"/>
        <v>4.49</v>
      </c>
      <c r="F488" t="str">
        <f t="shared" si="128"/>
        <v>yes</v>
      </c>
      <c r="G488" t="str">
        <f t="shared" si="129"/>
        <v>No</v>
      </c>
      <c r="H488" t="str">
        <f t="shared" si="130"/>
        <v>No</v>
      </c>
      <c r="I488">
        <f t="shared" si="131"/>
        <v>2</v>
      </c>
      <c r="J488" t="str">
        <f t="shared" si="132"/>
        <v>No</v>
      </c>
      <c r="K488" t="str">
        <f t="shared" si="133"/>
        <v>OBESITY</v>
      </c>
      <c r="L488" t="str">
        <f t="shared" si="134"/>
        <v>normal</v>
      </c>
      <c r="M488" s="34">
        <f t="shared" si="135"/>
        <v>31606</v>
      </c>
      <c r="N488" s="36">
        <f t="shared" si="136"/>
        <v>4402.2299999999996</v>
      </c>
      <c r="O488" s="23" t="str">
        <f t="shared" si="137"/>
        <v>tier - 2</v>
      </c>
      <c r="P488" s="34" t="str">
        <f t="shared" si="138"/>
        <v>tier - 2</v>
      </c>
      <c r="Q488" s="34" t="str">
        <f t="shared" si="139"/>
        <v>R1011</v>
      </c>
      <c r="R488" s="23">
        <f t="shared" si="140"/>
        <v>36</v>
      </c>
      <c r="Z488" s="1" t="s">
        <v>1888</v>
      </c>
      <c r="AA488" s="1" t="s">
        <v>5575</v>
      </c>
      <c r="AB488" t="s">
        <v>4743</v>
      </c>
      <c r="AC488" t="s">
        <v>5576</v>
      </c>
      <c r="AD488" t="s">
        <v>4757</v>
      </c>
      <c r="AG488" t="s">
        <v>1888</v>
      </c>
      <c r="AH488">
        <v>54.47</v>
      </c>
      <c r="AI488">
        <v>4.49</v>
      </c>
      <c r="AJ488" s="20" t="s">
        <v>2382</v>
      </c>
      <c r="AK488" t="s">
        <v>2380</v>
      </c>
      <c r="AL488" t="s">
        <v>2380</v>
      </c>
      <c r="AM488" s="29">
        <v>2</v>
      </c>
      <c r="AN488" s="20" t="s">
        <v>2380</v>
      </c>
      <c r="AO488" s="20" t="str">
        <f t="shared" si="141"/>
        <v>OBESITY</v>
      </c>
      <c r="AP488" s="20" t="str">
        <f t="shared" si="142"/>
        <v>normal</v>
      </c>
      <c r="AS488" t="s">
        <v>513</v>
      </c>
      <c r="AT488">
        <v>1986</v>
      </c>
      <c r="AU488" s="28" t="s">
        <v>10</v>
      </c>
      <c r="AV488">
        <v>13</v>
      </c>
      <c r="AW488">
        <v>0</v>
      </c>
      <c r="AX488" s="38">
        <v>4402.2299999999996</v>
      </c>
      <c r="AY488" t="s">
        <v>11</v>
      </c>
      <c r="AZ488" t="s">
        <v>11</v>
      </c>
      <c r="BA488" t="s">
        <v>42</v>
      </c>
      <c r="BB488" s="35">
        <f>DATE(AT488,MATCH(AU488,{"Jan","Feb","Mar","Apr","May","Jun","Jul","Aug","Sep","Oct","Nov","Dec"}, 0),AV488)</f>
        <v>31606</v>
      </c>
      <c r="BC488" s="20">
        <f t="shared" si="143"/>
        <v>36</v>
      </c>
    </row>
    <row r="489" spans="2:55" ht="15.5" hidden="1" x14ac:dyDescent="0.35">
      <c r="B489" s="1" t="s">
        <v>1887</v>
      </c>
      <c r="C489" t="str">
        <f>VLOOKUP(B489,Z488:AE2823,2,FALSE)</f>
        <v>Wright,</v>
      </c>
      <c r="D489">
        <f t="shared" si="126"/>
        <v>38.06</v>
      </c>
      <c r="E489">
        <f t="shared" si="127"/>
        <v>5.24</v>
      </c>
      <c r="F489" t="str">
        <f t="shared" si="128"/>
        <v>yes</v>
      </c>
      <c r="G489" t="str">
        <f t="shared" si="129"/>
        <v>No</v>
      </c>
      <c r="H489" t="str">
        <f t="shared" si="130"/>
        <v>Yes</v>
      </c>
      <c r="I489">
        <f t="shared" si="131"/>
        <v>1</v>
      </c>
      <c r="J489" t="str">
        <f t="shared" si="132"/>
        <v>No</v>
      </c>
      <c r="K489" t="str">
        <f t="shared" si="133"/>
        <v>OBESITY</v>
      </c>
      <c r="L489" t="str">
        <f t="shared" si="134"/>
        <v>normal</v>
      </c>
      <c r="M489" s="34">
        <f t="shared" si="135"/>
        <v>32402</v>
      </c>
      <c r="N489" s="36">
        <f t="shared" si="136"/>
        <v>4415.16</v>
      </c>
      <c r="O489" s="23" t="str">
        <f t="shared" si="137"/>
        <v>tier - 2</v>
      </c>
      <c r="P489" s="34" t="str">
        <f t="shared" si="138"/>
        <v>tier - 1</v>
      </c>
      <c r="Q489" s="34" t="str">
        <f t="shared" si="139"/>
        <v>R1013</v>
      </c>
      <c r="R489" s="23">
        <f t="shared" si="140"/>
        <v>34</v>
      </c>
      <c r="Z489" s="1" t="s">
        <v>1887</v>
      </c>
      <c r="AA489" s="1" t="s">
        <v>5016</v>
      </c>
      <c r="AB489" t="s">
        <v>4743</v>
      </c>
      <c r="AC489" t="s">
        <v>5577</v>
      </c>
      <c r="AG489" t="s">
        <v>1887</v>
      </c>
      <c r="AH489">
        <v>38.06</v>
      </c>
      <c r="AI489">
        <v>5.24</v>
      </c>
      <c r="AJ489" s="20" t="s">
        <v>2382</v>
      </c>
      <c r="AK489" t="s">
        <v>2380</v>
      </c>
      <c r="AL489" t="s">
        <v>2383</v>
      </c>
      <c r="AM489" s="29">
        <v>1</v>
      </c>
      <c r="AN489" s="20" t="s">
        <v>2380</v>
      </c>
      <c r="AO489" s="20" t="str">
        <f t="shared" si="141"/>
        <v>OBESITY</v>
      </c>
      <c r="AP489" s="20" t="str">
        <f t="shared" si="142"/>
        <v>normal</v>
      </c>
      <c r="AS489" t="s">
        <v>514</v>
      </c>
      <c r="AT489">
        <v>1988</v>
      </c>
      <c r="AU489" s="28" t="s">
        <v>20</v>
      </c>
      <c r="AV489">
        <v>16</v>
      </c>
      <c r="AW489">
        <v>0</v>
      </c>
      <c r="AX489" s="38">
        <v>4415.16</v>
      </c>
      <c r="AY489" t="s">
        <v>11</v>
      </c>
      <c r="AZ489" t="s">
        <v>16</v>
      </c>
      <c r="BA489" t="s">
        <v>13</v>
      </c>
      <c r="BB489" s="35">
        <f>DATE(AT489,MATCH(AU489,{"Jan","Feb","Mar","Apr","May","Jun","Jul","Aug","Sep","Oct","Nov","Dec"}, 0),AV489)</f>
        <v>32402</v>
      </c>
      <c r="BC489" s="20">
        <f t="shared" si="143"/>
        <v>34</v>
      </c>
    </row>
    <row r="490" spans="2:55" ht="15.5" hidden="1" x14ac:dyDescent="0.35">
      <c r="B490" s="1" t="s">
        <v>1886</v>
      </c>
      <c r="C490" t="str">
        <f>VLOOKUP(B490,Z489:AE2824,2,FALSE)</f>
        <v>McKenna,</v>
      </c>
      <c r="D490">
        <f t="shared" si="126"/>
        <v>51.47</v>
      </c>
      <c r="E490">
        <f t="shared" si="127"/>
        <v>9.6</v>
      </c>
      <c r="F490" t="str">
        <f t="shared" si="128"/>
        <v>No</v>
      </c>
      <c r="G490" t="str">
        <f t="shared" si="129"/>
        <v>No</v>
      </c>
      <c r="H490" t="str">
        <f t="shared" si="130"/>
        <v>No</v>
      </c>
      <c r="I490">
        <f t="shared" si="131"/>
        <v>0</v>
      </c>
      <c r="J490" t="str">
        <f t="shared" si="132"/>
        <v>No</v>
      </c>
      <c r="K490" t="str">
        <f t="shared" si="133"/>
        <v>OBESITY</v>
      </c>
      <c r="L490" t="str">
        <f t="shared" si="134"/>
        <v>diabeties</v>
      </c>
      <c r="M490" s="34">
        <f t="shared" si="135"/>
        <v>33831</v>
      </c>
      <c r="N490" s="36">
        <f t="shared" si="136"/>
        <v>4420.95</v>
      </c>
      <c r="O490" s="23" t="str">
        <f t="shared" si="137"/>
        <v>tier - 2</v>
      </c>
      <c r="P490" s="34" t="str">
        <f t="shared" si="138"/>
        <v>tier - 3</v>
      </c>
      <c r="Q490" s="34" t="str">
        <f t="shared" si="139"/>
        <v>R1020</v>
      </c>
      <c r="R490" s="23">
        <f t="shared" si="140"/>
        <v>30</v>
      </c>
      <c r="Z490" s="1" t="s">
        <v>1886</v>
      </c>
      <c r="AA490" s="1" t="s">
        <v>5578</v>
      </c>
      <c r="AB490" t="s">
        <v>4746</v>
      </c>
      <c r="AC490" t="s">
        <v>4747</v>
      </c>
      <c r="AG490" t="s">
        <v>1886</v>
      </c>
      <c r="AH490">
        <v>51.47</v>
      </c>
      <c r="AI490">
        <v>9.6</v>
      </c>
      <c r="AJ490" s="20" t="s">
        <v>2380</v>
      </c>
      <c r="AK490" t="s">
        <v>2380</v>
      </c>
      <c r="AL490" t="s">
        <v>2380</v>
      </c>
      <c r="AM490" s="29">
        <v>0</v>
      </c>
      <c r="AN490" s="20" t="s">
        <v>2380</v>
      </c>
      <c r="AO490" s="20" t="str">
        <f t="shared" si="141"/>
        <v>OBESITY</v>
      </c>
      <c r="AP490" s="20" t="str">
        <f t="shared" si="142"/>
        <v>diabeties</v>
      </c>
      <c r="AS490" t="s">
        <v>515</v>
      </c>
      <c r="AT490">
        <v>1992</v>
      </c>
      <c r="AU490" s="28" t="s">
        <v>35</v>
      </c>
      <c r="AV490">
        <v>15</v>
      </c>
      <c r="AW490">
        <v>0</v>
      </c>
      <c r="AX490" s="38">
        <v>4420.95</v>
      </c>
      <c r="AY490" t="s">
        <v>11</v>
      </c>
      <c r="AZ490" t="s">
        <v>12</v>
      </c>
      <c r="BA490" t="s">
        <v>516</v>
      </c>
      <c r="BB490" s="35">
        <f>DATE(AT490,MATCH(AU490,{"Jan","Feb","Mar","Apr","May","Jun","Jul","Aug","Sep","Oct","Nov","Dec"}, 0),AV490)</f>
        <v>33831</v>
      </c>
      <c r="BC490" s="20">
        <f t="shared" si="143"/>
        <v>30</v>
      </c>
    </row>
    <row r="491" spans="2:55" ht="15.5" x14ac:dyDescent="0.35">
      <c r="B491" s="1" t="s">
        <v>1885</v>
      </c>
      <c r="C491" t="str">
        <f>VLOOKUP(B491,Z490:AE2825,2,FALSE)</f>
        <v>Sallade,</v>
      </c>
      <c r="D491">
        <f t="shared" si="126"/>
        <v>29.8</v>
      </c>
      <c r="E491">
        <f t="shared" si="127"/>
        <v>5.78</v>
      </c>
      <c r="F491" t="str">
        <f t="shared" si="128"/>
        <v>yes</v>
      </c>
      <c r="G491" t="str">
        <f t="shared" si="129"/>
        <v>No</v>
      </c>
      <c r="H491" t="str">
        <f t="shared" si="130"/>
        <v>No</v>
      </c>
      <c r="I491">
        <f t="shared" si="131"/>
        <v>0</v>
      </c>
      <c r="J491" t="str">
        <f t="shared" si="132"/>
        <v>No</v>
      </c>
      <c r="K491" t="str">
        <f t="shared" si="133"/>
        <v>OVER WEIGHT</v>
      </c>
      <c r="L491" t="str">
        <f t="shared" si="134"/>
        <v>pre diabeties</v>
      </c>
      <c r="M491" s="34">
        <f t="shared" si="135"/>
        <v>34697</v>
      </c>
      <c r="N491" s="36">
        <f t="shared" si="136"/>
        <v>4428.8900000000003</v>
      </c>
      <c r="O491" s="23" t="str">
        <f t="shared" si="137"/>
        <v>tier - 3</v>
      </c>
      <c r="P491" s="34" t="str">
        <f t="shared" si="138"/>
        <v>tier - 1</v>
      </c>
      <c r="Q491" s="34" t="str">
        <f t="shared" si="139"/>
        <v>R1017</v>
      </c>
      <c r="R491" s="23">
        <f t="shared" si="140"/>
        <v>28</v>
      </c>
      <c r="Z491" s="1" t="s">
        <v>1885</v>
      </c>
      <c r="AA491" s="1" t="s">
        <v>5338</v>
      </c>
      <c r="AB491" t="s">
        <v>4746</v>
      </c>
      <c r="AC491" t="s">
        <v>4901</v>
      </c>
      <c r="AG491" t="s">
        <v>1885</v>
      </c>
      <c r="AH491">
        <v>29.8</v>
      </c>
      <c r="AI491">
        <v>5.78</v>
      </c>
      <c r="AJ491" s="20" t="s">
        <v>2382</v>
      </c>
      <c r="AK491" t="s">
        <v>2380</v>
      </c>
      <c r="AL491" t="s">
        <v>2380</v>
      </c>
      <c r="AM491" s="29">
        <v>0</v>
      </c>
      <c r="AN491" s="20" t="s">
        <v>2380</v>
      </c>
      <c r="AO491" s="20" t="str">
        <f t="shared" si="141"/>
        <v>OVER WEIGHT</v>
      </c>
      <c r="AP491" s="20" t="str">
        <f t="shared" si="142"/>
        <v>pre diabeties</v>
      </c>
      <c r="AS491" t="s">
        <v>517</v>
      </c>
      <c r="AT491">
        <v>1994</v>
      </c>
      <c r="AU491" s="28" t="s">
        <v>30</v>
      </c>
      <c r="AV491">
        <v>29</v>
      </c>
      <c r="AW491">
        <v>2</v>
      </c>
      <c r="AX491" s="38">
        <v>4428.8900000000003</v>
      </c>
      <c r="AY491" t="s">
        <v>12</v>
      </c>
      <c r="AZ491" t="s">
        <v>16</v>
      </c>
      <c r="BA491" t="s">
        <v>356</v>
      </c>
      <c r="BB491" s="35">
        <f>DATE(AT491,MATCH(AU491,{"Jan","Feb","Mar","Apr","May","Jun","Jul","Aug","Sep","Oct","Nov","Dec"}, 0),AV491)</f>
        <v>34697</v>
      </c>
      <c r="BC491" s="20">
        <f t="shared" si="143"/>
        <v>28</v>
      </c>
    </row>
    <row r="492" spans="2:55" ht="15.5" hidden="1" x14ac:dyDescent="0.35">
      <c r="B492" s="1" t="s">
        <v>1884</v>
      </c>
      <c r="C492" t="str">
        <f>VLOOKUP(B492,Z491:AE2826,2,FALSE)</f>
        <v>Argall,</v>
      </c>
      <c r="D492">
        <f t="shared" si="126"/>
        <v>49.77</v>
      </c>
      <c r="E492">
        <f t="shared" si="127"/>
        <v>7.02</v>
      </c>
      <c r="F492" t="str">
        <f t="shared" si="128"/>
        <v>No</v>
      </c>
      <c r="G492" t="str">
        <f t="shared" si="129"/>
        <v>No</v>
      </c>
      <c r="H492" t="str">
        <f t="shared" si="130"/>
        <v>No</v>
      </c>
      <c r="I492">
        <f t="shared" si="131"/>
        <v>0</v>
      </c>
      <c r="J492" t="str">
        <f t="shared" si="132"/>
        <v>No</v>
      </c>
      <c r="K492" t="str">
        <f t="shared" si="133"/>
        <v>OBESITY</v>
      </c>
      <c r="L492" t="str">
        <f t="shared" si="134"/>
        <v>diabeties</v>
      </c>
      <c r="M492" s="34">
        <f t="shared" si="135"/>
        <v>34216</v>
      </c>
      <c r="N492" s="36">
        <f t="shared" si="136"/>
        <v>4433.3900000000003</v>
      </c>
      <c r="O492" s="23" t="str">
        <f t="shared" si="137"/>
        <v>tier - 2</v>
      </c>
      <c r="P492" s="34" t="str">
        <f t="shared" si="138"/>
        <v>tier - 3</v>
      </c>
      <c r="Q492" s="34" t="str">
        <f t="shared" si="139"/>
        <v>R1012</v>
      </c>
      <c r="R492" s="23">
        <f t="shared" si="140"/>
        <v>29</v>
      </c>
      <c r="Z492" s="1" t="s">
        <v>1884</v>
      </c>
      <c r="AA492" s="1" t="s">
        <v>5579</v>
      </c>
      <c r="AB492" t="s">
        <v>5580</v>
      </c>
      <c r="AC492" t="s">
        <v>5581</v>
      </c>
      <c r="AD492" t="s">
        <v>5049</v>
      </c>
      <c r="AG492" t="s">
        <v>1884</v>
      </c>
      <c r="AH492">
        <v>49.77</v>
      </c>
      <c r="AI492">
        <v>7.02</v>
      </c>
      <c r="AJ492" s="20" t="s">
        <v>2380</v>
      </c>
      <c r="AK492" t="s">
        <v>2380</v>
      </c>
      <c r="AL492" t="s">
        <v>2380</v>
      </c>
      <c r="AM492" s="29">
        <v>0</v>
      </c>
      <c r="AN492" s="20" t="s">
        <v>2380</v>
      </c>
      <c r="AO492" s="20" t="str">
        <f t="shared" si="141"/>
        <v>OBESITY</v>
      </c>
      <c r="AP492" s="20" t="str">
        <f t="shared" si="142"/>
        <v>diabeties</v>
      </c>
      <c r="AS492" t="s">
        <v>518</v>
      </c>
      <c r="AT492">
        <v>1993</v>
      </c>
      <c r="AU492" s="28" t="s">
        <v>20</v>
      </c>
      <c r="AV492">
        <v>4</v>
      </c>
      <c r="AW492">
        <v>2</v>
      </c>
      <c r="AX492" s="38">
        <v>4433.3900000000003</v>
      </c>
      <c r="AY492" t="s">
        <v>11</v>
      </c>
      <c r="AZ492" t="s">
        <v>12</v>
      </c>
      <c r="BA492" t="s">
        <v>23</v>
      </c>
      <c r="BB492" s="35">
        <f>DATE(AT492,MATCH(AU492,{"Jan","Feb","Mar","Apr","May","Jun","Jul","Aug","Sep","Oct","Nov","Dec"}, 0),AV492)</f>
        <v>34216</v>
      </c>
      <c r="BC492" s="20">
        <f t="shared" si="143"/>
        <v>29</v>
      </c>
    </row>
    <row r="493" spans="2:55" ht="15.5" hidden="1" x14ac:dyDescent="0.35">
      <c r="B493" s="1" t="s">
        <v>1883</v>
      </c>
      <c r="C493" t="str">
        <f>VLOOKUP(B493,Z492:AE2827,2,FALSE)</f>
        <v>Patchell,</v>
      </c>
      <c r="D493">
        <f t="shared" si="126"/>
        <v>25.555</v>
      </c>
      <c r="E493">
        <f t="shared" si="127"/>
        <v>4.09</v>
      </c>
      <c r="F493" t="str">
        <f t="shared" si="128"/>
        <v>yes</v>
      </c>
      <c r="G493" t="str">
        <f t="shared" si="129"/>
        <v>No</v>
      </c>
      <c r="H493" t="str">
        <f t="shared" si="130"/>
        <v>No</v>
      </c>
      <c r="I493">
        <f t="shared" si="131"/>
        <v>0</v>
      </c>
      <c r="J493" t="str">
        <f t="shared" si="132"/>
        <v>Yes</v>
      </c>
      <c r="K493" t="str">
        <f t="shared" si="133"/>
        <v>OVER WEIGHT</v>
      </c>
      <c r="L493" t="str">
        <f t="shared" si="134"/>
        <v>normal</v>
      </c>
      <c r="M493" s="34">
        <f t="shared" si="135"/>
        <v>34326</v>
      </c>
      <c r="N493" s="36">
        <f t="shared" si="136"/>
        <v>4433.92</v>
      </c>
      <c r="O493" s="23" t="str">
        <f t="shared" si="137"/>
        <v>tier - 2</v>
      </c>
      <c r="P493" s="34" t="str">
        <f t="shared" si="138"/>
        <v>tier - 2</v>
      </c>
      <c r="Q493" s="34" t="str">
        <f t="shared" si="139"/>
        <v>R1012</v>
      </c>
      <c r="R493" s="23">
        <f t="shared" si="140"/>
        <v>29</v>
      </c>
      <c r="Z493" s="1" t="s">
        <v>1883</v>
      </c>
      <c r="AA493" s="1" t="s">
        <v>5582</v>
      </c>
      <c r="AB493" t="s">
        <v>4743</v>
      </c>
      <c r="AC493" t="s">
        <v>5583</v>
      </c>
      <c r="AG493" t="s">
        <v>1883</v>
      </c>
      <c r="AH493">
        <v>25.555</v>
      </c>
      <c r="AI493">
        <v>4.09</v>
      </c>
      <c r="AJ493" s="20" t="s">
        <v>2382</v>
      </c>
      <c r="AK493" t="s">
        <v>2380</v>
      </c>
      <c r="AL493" t="s">
        <v>2380</v>
      </c>
      <c r="AM493" s="29">
        <v>0</v>
      </c>
      <c r="AN493" s="20" t="s">
        <v>2383</v>
      </c>
      <c r="AO493" s="20" t="str">
        <f t="shared" si="141"/>
        <v>OVER WEIGHT</v>
      </c>
      <c r="AP493" s="20" t="str">
        <f t="shared" si="142"/>
        <v>normal</v>
      </c>
      <c r="AS493" t="s">
        <v>519</v>
      </c>
      <c r="AT493">
        <v>1993</v>
      </c>
      <c r="AU493" s="28" t="s">
        <v>30</v>
      </c>
      <c r="AV493">
        <v>23</v>
      </c>
      <c r="AW493">
        <v>2</v>
      </c>
      <c r="AX493" s="38">
        <v>4433.92</v>
      </c>
      <c r="AY493" t="s">
        <v>11</v>
      </c>
      <c r="AZ493" t="s">
        <v>11</v>
      </c>
      <c r="BA493" t="s">
        <v>23</v>
      </c>
      <c r="BB493" s="35">
        <f>DATE(AT493,MATCH(AU493,{"Jan","Feb","Mar","Apr","May","Jun","Jul","Aug","Sep","Oct","Nov","Dec"}, 0),AV493)</f>
        <v>34326</v>
      </c>
      <c r="BC493" s="20">
        <f t="shared" si="143"/>
        <v>29</v>
      </c>
    </row>
    <row r="494" spans="2:55" ht="15.5" hidden="1" x14ac:dyDescent="0.35">
      <c r="B494" s="1" t="s">
        <v>1882</v>
      </c>
      <c r="C494" t="str">
        <f>VLOOKUP(B494,Z493:AE2828,2,FALSE)</f>
        <v>Catoggio,</v>
      </c>
      <c r="D494">
        <f t="shared" si="126"/>
        <v>29.64</v>
      </c>
      <c r="E494">
        <f t="shared" si="127"/>
        <v>4.93</v>
      </c>
      <c r="F494" t="str">
        <f t="shared" si="128"/>
        <v>No</v>
      </c>
      <c r="G494" t="str">
        <f t="shared" si="129"/>
        <v>No</v>
      </c>
      <c r="H494" t="str">
        <f t="shared" si="130"/>
        <v>Yes</v>
      </c>
      <c r="I494">
        <f t="shared" si="131"/>
        <v>1</v>
      </c>
      <c r="J494" t="str">
        <f t="shared" si="132"/>
        <v>No</v>
      </c>
      <c r="K494" t="str">
        <f t="shared" si="133"/>
        <v>OVER WEIGHT</v>
      </c>
      <c r="L494" t="str">
        <f t="shared" si="134"/>
        <v>normal</v>
      </c>
      <c r="M494" s="34">
        <f t="shared" si="135"/>
        <v>34615</v>
      </c>
      <c r="N494" s="36">
        <f t="shared" si="136"/>
        <v>4435.09</v>
      </c>
      <c r="O494" s="23" t="str">
        <f t="shared" si="137"/>
        <v>tier - 3</v>
      </c>
      <c r="P494" s="34" t="str">
        <f t="shared" si="138"/>
        <v>tier - 2</v>
      </c>
      <c r="Q494" s="34" t="str">
        <f t="shared" si="139"/>
        <v>R1016</v>
      </c>
      <c r="R494" s="23">
        <f t="shared" si="140"/>
        <v>28</v>
      </c>
      <c r="Z494" s="1" t="s">
        <v>1882</v>
      </c>
      <c r="AA494" s="1" t="s">
        <v>5584</v>
      </c>
      <c r="AB494" t="s">
        <v>4746</v>
      </c>
      <c r="AC494" t="s">
        <v>5024</v>
      </c>
      <c r="AG494" t="s">
        <v>1882</v>
      </c>
      <c r="AH494">
        <v>29.64</v>
      </c>
      <c r="AI494">
        <v>4.93</v>
      </c>
      <c r="AJ494" s="20" t="s">
        <v>2380</v>
      </c>
      <c r="AK494" t="s">
        <v>2380</v>
      </c>
      <c r="AL494" t="s">
        <v>2383</v>
      </c>
      <c r="AM494" s="29">
        <v>1</v>
      </c>
      <c r="AN494" s="20" t="s">
        <v>2380</v>
      </c>
      <c r="AO494" s="20" t="str">
        <f t="shared" si="141"/>
        <v>OVER WEIGHT</v>
      </c>
      <c r="AP494" s="20" t="str">
        <f t="shared" si="142"/>
        <v>normal</v>
      </c>
      <c r="AS494" t="s">
        <v>520</v>
      </c>
      <c r="AT494">
        <v>1994</v>
      </c>
      <c r="AU494" s="28" t="s">
        <v>37</v>
      </c>
      <c r="AV494">
        <v>8</v>
      </c>
      <c r="AW494">
        <v>2</v>
      </c>
      <c r="AX494" s="38">
        <v>4435.09</v>
      </c>
      <c r="AY494" t="s">
        <v>12</v>
      </c>
      <c r="AZ494" t="s">
        <v>11</v>
      </c>
      <c r="BA494" t="s">
        <v>168</v>
      </c>
      <c r="BB494" s="35">
        <f>DATE(AT494,MATCH(AU494,{"Jan","Feb","Mar","Apr","May","Jun","Jul","Aug","Sep","Oct","Nov","Dec"}, 0),AV494)</f>
        <v>34615</v>
      </c>
      <c r="BC494" s="20">
        <f t="shared" si="143"/>
        <v>28</v>
      </c>
    </row>
    <row r="495" spans="2:55" ht="15.5" hidden="1" x14ac:dyDescent="0.35">
      <c r="B495" s="1" t="s">
        <v>1881</v>
      </c>
      <c r="C495" t="str">
        <f>VLOOKUP(B495,Z494:AE2829,2,FALSE)</f>
        <v>Adams,</v>
      </c>
      <c r="D495">
        <f t="shared" si="126"/>
        <v>53.93</v>
      </c>
      <c r="E495">
        <f t="shared" si="127"/>
        <v>5.34</v>
      </c>
      <c r="F495" t="str">
        <f t="shared" si="128"/>
        <v>yes</v>
      </c>
      <c r="G495" t="str">
        <f t="shared" si="129"/>
        <v>No</v>
      </c>
      <c r="H495" t="str">
        <f t="shared" si="130"/>
        <v>No</v>
      </c>
      <c r="I495">
        <f t="shared" si="131"/>
        <v>2</v>
      </c>
      <c r="J495" t="str">
        <f t="shared" si="132"/>
        <v>No</v>
      </c>
      <c r="K495" t="str">
        <f t="shared" si="133"/>
        <v>OBESITY</v>
      </c>
      <c r="L495" t="str">
        <f t="shared" si="134"/>
        <v>normal</v>
      </c>
      <c r="M495" s="34">
        <f t="shared" si="135"/>
        <v>34631</v>
      </c>
      <c r="N495" s="36">
        <f t="shared" si="136"/>
        <v>4438.26</v>
      </c>
      <c r="O495" s="23" t="str">
        <f t="shared" si="137"/>
        <v>tier - 2</v>
      </c>
      <c r="P495" s="34" t="str">
        <f t="shared" si="138"/>
        <v>tier - 3</v>
      </c>
      <c r="Q495" s="34" t="str">
        <f t="shared" si="139"/>
        <v>R1017</v>
      </c>
      <c r="R495" s="23">
        <f t="shared" si="140"/>
        <v>28</v>
      </c>
      <c r="Z495" s="1" t="s">
        <v>1881</v>
      </c>
      <c r="AA495" s="1" t="s">
        <v>5585</v>
      </c>
      <c r="AB495" t="s">
        <v>4746</v>
      </c>
      <c r="AC495" t="s">
        <v>4759</v>
      </c>
      <c r="AG495" t="s">
        <v>1881</v>
      </c>
      <c r="AH495">
        <v>53.93</v>
      </c>
      <c r="AI495">
        <v>5.34</v>
      </c>
      <c r="AJ495" s="20" t="s">
        <v>2382</v>
      </c>
      <c r="AK495" t="s">
        <v>2380</v>
      </c>
      <c r="AL495" t="s">
        <v>2380</v>
      </c>
      <c r="AM495" s="29">
        <v>2</v>
      </c>
      <c r="AN495" s="20" t="s">
        <v>2380</v>
      </c>
      <c r="AO495" s="20" t="str">
        <f t="shared" si="141"/>
        <v>OBESITY</v>
      </c>
      <c r="AP495" s="20" t="str">
        <f t="shared" si="142"/>
        <v>normal</v>
      </c>
      <c r="AS495" t="s">
        <v>521</v>
      </c>
      <c r="AT495">
        <v>1994</v>
      </c>
      <c r="AU495" s="28" t="s">
        <v>37</v>
      </c>
      <c r="AV495">
        <v>24</v>
      </c>
      <c r="AW495">
        <v>2</v>
      </c>
      <c r="AX495" s="38">
        <v>4438.26</v>
      </c>
      <c r="AY495" t="s">
        <v>11</v>
      </c>
      <c r="AZ495" t="s">
        <v>12</v>
      </c>
      <c r="BA495" t="s">
        <v>356</v>
      </c>
      <c r="BB495" s="35">
        <f>DATE(AT495,MATCH(AU495,{"Jan","Feb","Mar","Apr","May","Jun","Jul","Aug","Sep","Oct","Nov","Dec"}, 0),AV495)</f>
        <v>34631</v>
      </c>
      <c r="BC495" s="20">
        <f t="shared" si="143"/>
        <v>28</v>
      </c>
    </row>
    <row r="496" spans="2:55" ht="15.5" hidden="1" x14ac:dyDescent="0.35">
      <c r="B496" s="1" t="s">
        <v>1880</v>
      </c>
      <c r="C496" t="str">
        <f>VLOOKUP(B496,Z495:AE2830,2,FALSE)</f>
        <v>Windt,</v>
      </c>
      <c r="D496">
        <f t="shared" si="126"/>
        <v>28.024999999999999</v>
      </c>
      <c r="E496">
        <f t="shared" si="127"/>
        <v>5.65</v>
      </c>
      <c r="F496" t="str">
        <f t="shared" si="128"/>
        <v>No</v>
      </c>
      <c r="G496" t="str">
        <f t="shared" si="129"/>
        <v>No</v>
      </c>
      <c r="H496" t="str">
        <f t="shared" si="130"/>
        <v>No</v>
      </c>
      <c r="I496">
        <f t="shared" si="131"/>
        <v>1</v>
      </c>
      <c r="J496" t="str">
        <f t="shared" si="132"/>
        <v>Yes</v>
      </c>
      <c r="K496" t="str">
        <f t="shared" si="133"/>
        <v>OVER WEIGHT</v>
      </c>
      <c r="L496" t="str">
        <f t="shared" si="134"/>
        <v>normal</v>
      </c>
      <c r="M496" s="34">
        <f t="shared" si="135"/>
        <v>33484</v>
      </c>
      <c r="N496" s="36">
        <f t="shared" si="136"/>
        <v>4441.21</v>
      </c>
      <c r="O496" s="23" t="str">
        <f t="shared" si="137"/>
        <v>tier - 1</v>
      </c>
      <c r="P496" s="34" t="str">
        <f t="shared" si="138"/>
        <v>tier - 2</v>
      </c>
      <c r="Q496" s="34" t="str">
        <f t="shared" si="139"/>
        <v>R1014</v>
      </c>
      <c r="R496" s="23">
        <f t="shared" si="140"/>
        <v>31</v>
      </c>
      <c r="Z496" s="1" t="s">
        <v>1880</v>
      </c>
      <c r="AA496" s="1" t="s">
        <v>5586</v>
      </c>
      <c r="AB496" t="s">
        <v>4743</v>
      </c>
      <c r="AC496" t="s">
        <v>5587</v>
      </c>
      <c r="AD496" t="s">
        <v>4868</v>
      </c>
      <c r="AG496" t="s">
        <v>1880</v>
      </c>
      <c r="AH496">
        <v>28.024999999999999</v>
      </c>
      <c r="AI496">
        <v>5.65</v>
      </c>
      <c r="AJ496" s="20" t="s">
        <v>2380</v>
      </c>
      <c r="AK496" t="s">
        <v>2380</v>
      </c>
      <c r="AL496" t="s">
        <v>2380</v>
      </c>
      <c r="AM496" s="29">
        <v>1</v>
      </c>
      <c r="AN496" s="20" t="s">
        <v>2383</v>
      </c>
      <c r="AO496" s="20" t="str">
        <f t="shared" si="141"/>
        <v>OVER WEIGHT</v>
      </c>
      <c r="AP496" s="20" t="str">
        <f t="shared" si="142"/>
        <v>normal</v>
      </c>
      <c r="AS496" t="s">
        <v>522</v>
      </c>
      <c r="AT496">
        <v>1991</v>
      </c>
      <c r="AU496" s="28" t="s">
        <v>20</v>
      </c>
      <c r="AV496">
        <v>3</v>
      </c>
      <c r="AW496">
        <v>1</v>
      </c>
      <c r="AX496" s="38">
        <v>4441.21</v>
      </c>
      <c r="AY496" t="s">
        <v>16</v>
      </c>
      <c r="AZ496" t="s">
        <v>11</v>
      </c>
      <c r="BA496" t="s">
        <v>276</v>
      </c>
      <c r="BB496" s="35">
        <f>DATE(AT496,MATCH(AU496,{"Jan","Feb","Mar","Apr","May","Jun","Jul","Aug","Sep","Oct","Nov","Dec"}, 0),AV496)</f>
        <v>33484</v>
      </c>
      <c r="BC496" s="20">
        <f t="shared" si="143"/>
        <v>31</v>
      </c>
    </row>
    <row r="497" spans="2:55" ht="15.5" hidden="1" x14ac:dyDescent="0.35">
      <c r="B497" s="1" t="s">
        <v>1879</v>
      </c>
      <c r="C497" t="str">
        <f>VLOOKUP(B497,Z496:AE2831,2,FALSE)</f>
        <v>Ryan,</v>
      </c>
      <c r="D497">
        <f t="shared" si="126"/>
        <v>27.5</v>
      </c>
      <c r="E497">
        <f t="shared" si="127"/>
        <v>4.49</v>
      </c>
      <c r="F497" t="str">
        <f t="shared" si="128"/>
        <v>No</v>
      </c>
      <c r="G497" t="str">
        <f t="shared" si="129"/>
        <v>No</v>
      </c>
      <c r="H497" t="str">
        <f t="shared" si="130"/>
        <v>No</v>
      </c>
      <c r="I497">
        <f t="shared" si="131"/>
        <v>0</v>
      </c>
      <c r="J497" t="str">
        <f t="shared" si="132"/>
        <v>No</v>
      </c>
      <c r="K497" t="str">
        <f t="shared" si="133"/>
        <v>OVER WEIGHT</v>
      </c>
      <c r="L497" t="str">
        <f t="shared" si="134"/>
        <v>normal</v>
      </c>
      <c r="M497" s="34">
        <f t="shared" si="135"/>
        <v>34513</v>
      </c>
      <c r="N497" s="36">
        <f t="shared" si="136"/>
        <v>4449.46</v>
      </c>
      <c r="O497" s="23" t="str">
        <f t="shared" si="137"/>
        <v>tier - 1</v>
      </c>
      <c r="P497" s="34" t="str">
        <f t="shared" si="138"/>
        <v>tier - 2</v>
      </c>
      <c r="Q497" s="34" t="str">
        <f t="shared" si="139"/>
        <v>R1013</v>
      </c>
      <c r="R497" s="23">
        <f t="shared" si="140"/>
        <v>28</v>
      </c>
      <c r="Z497" s="1" t="s">
        <v>1879</v>
      </c>
      <c r="AA497" s="1" t="s">
        <v>5588</v>
      </c>
      <c r="AB497" t="s">
        <v>4743</v>
      </c>
      <c r="AC497" t="s">
        <v>5589</v>
      </c>
      <c r="AG497" t="s">
        <v>1879</v>
      </c>
      <c r="AH497">
        <v>27.5</v>
      </c>
      <c r="AI497">
        <v>4.49</v>
      </c>
      <c r="AJ497" s="20" t="s">
        <v>2380</v>
      </c>
      <c r="AK497" t="s">
        <v>2380</v>
      </c>
      <c r="AL497" t="s">
        <v>2380</v>
      </c>
      <c r="AM497" s="29">
        <v>0</v>
      </c>
      <c r="AN497" s="20" t="s">
        <v>2380</v>
      </c>
      <c r="AO497" s="20" t="str">
        <f t="shared" si="141"/>
        <v>OVER WEIGHT</v>
      </c>
      <c r="AP497" s="20" t="str">
        <f t="shared" si="142"/>
        <v>normal</v>
      </c>
      <c r="AS497" t="s">
        <v>523</v>
      </c>
      <c r="AT497">
        <v>1994</v>
      </c>
      <c r="AU497" s="28" t="s">
        <v>18</v>
      </c>
      <c r="AV497">
        <v>28</v>
      </c>
      <c r="AW497">
        <v>3</v>
      </c>
      <c r="AX497" s="38">
        <v>4449.46</v>
      </c>
      <c r="AY497" t="s">
        <v>16</v>
      </c>
      <c r="AZ497" t="s">
        <v>11</v>
      </c>
      <c r="BA497" t="s">
        <v>13</v>
      </c>
      <c r="BB497" s="35">
        <f>DATE(AT497,MATCH(AU497,{"Jan","Feb","Mar","Apr","May","Jun","Jul","Aug","Sep","Oct","Nov","Dec"}, 0),AV497)</f>
        <v>34513</v>
      </c>
      <c r="BC497" s="20">
        <f t="shared" si="143"/>
        <v>28</v>
      </c>
    </row>
    <row r="498" spans="2:55" ht="15.5" hidden="1" x14ac:dyDescent="0.35">
      <c r="B498" s="1" t="s">
        <v>1878</v>
      </c>
      <c r="C498" t="str">
        <f>VLOOKUP(B498,Z497:AE2832,2,FALSE)</f>
        <v>Marion,</v>
      </c>
      <c r="D498">
        <f t="shared" si="126"/>
        <v>21.8</v>
      </c>
      <c r="E498">
        <f t="shared" si="127"/>
        <v>10.55</v>
      </c>
      <c r="F498" t="str">
        <f t="shared" si="128"/>
        <v>No</v>
      </c>
      <c r="G498" t="str">
        <f t="shared" si="129"/>
        <v>No</v>
      </c>
      <c r="H498" t="str">
        <f t="shared" si="130"/>
        <v>No</v>
      </c>
      <c r="I498">
        <f t="shared" si="131"/>
        <v>0</v>
      </c>
      <c r="J498" t="str">
        <f t="shared" si="132"/>
        <v>Yes</v>
      </c>
      <c r="K498" t="str">
        <f t="shared" si="133"/>
        <v>Normal weight</v>
      </c>
      <c r="L498" t="str">
        <f t="shared" si="134"/>
        <v>diabeties</v>
      </c>
      <c r="M498" s="34">
        <f t="shared" si="135"/>
        <v>33093</v>
      </c>
      <c r="N498" s="36">
        <f t="shared" si="136"/>
        <v>4454.3999999999996</v>
      </c>
      <c r="O498" s="23" t="str">
        <f t="shared" si="137"/>
        <v>tier - 2</v>
      </c>
      <c r="P498" s="34" t="str">
        <f t="shared" si="138"/>
        <v>tier - 3</v>
      </c>
      <c r="Q498" s="34" t="str">
        <f t="shared" si="139"/>
        <v>R1012</v>
      </c>
      <c r="R498" s="23">
        <f t="shared" si="140"/>
        <v>32</v>
      </c>
      <c r="Z498" s="1" t="s">
        <v>1878</v>
      </c>
      <c r="AA498" s="1" t="s">
        <v>5590</v>
      </c>
      <c r="AB498" t="s">
        <v>4743</v>
      </c>
      <c r="AC498" t="s">
        <v>5304</v>
      </c>
      <c r="AG498" t="s">
        <v>1878</v>
      </c>
      <c r="AH498">
        <v>21.8</v>
      </c>
      <c r="AI498">
        <v>10.55</v>
      </c>
      <c r="AJ498" s="20" t="s">
        <v>2380</v>
      </c>
      <c r="AK498" t="s">
        <v>2380</v>
      </c>
      <c r="AL498" t="s">
        <v>2380</v>
      </c>
      <c r="AM498" s="29">
        <v>0</v>
      </c>
      <c r="AN498" s="20" t="s">
        <v>2383</v>
      </c>
      <c r="AO498" s="20" t="str">
        <f t="shared" si="141"/>
        <v>Normal weight</v>
      </c>
      <c r="AP498" s="20" t="str">
        <f t="shared" si="142"/>
        <v>diabeties</v>
      </c>
      <c r="AS498" t="s">
        <v>524</v>
      </c>
      <c r="AT498">
        <v>1990</v>
      </c>
      <c r="AU498" s="28" t="s">
        <v>35</v>
      </c>
      <c r="AV498">
        <v>8</v>
      </c>
      <c r="AW498">
        <v>1</v>
      </c>
      <c r="AX498" s="38">
        <v>4454.3999999999996</v>
      </c>
      <c r="AY498" t="s">
        <v>11</v>
      </c>
      <c r="AZ498" t="s">
        <v>12</v>
      </c>
      <c r="BA498" t="s">
        <v>23</v>
      </c>
      <c r="BB498" s="35">
        <f>DATE(AT498,MATCH(AU498,{"Jan","Feb","Mar","Apr","May","Jun","Jul","Aug","Sep","Oct","Nov","Dec"}, 0),AV498)</f>
        <v>33093</v>
      </c>
      <c r="BC498" s="20">
        <f t="shared" si="143"/>
        <v>32</v>
      </c>
    </row>
    <row r="499" spans="2:55" ht="15.5" hidden="1" x14ac:dyDescent="0.35">
      <c r="B499" s="1" t="s">
        <v>1877</v>
      </c>
      <c r="C499" t="str">
        <f>VLOOKUP(B499,Z498:AE2833,2,FALSE)</f>
        <v>Raffetto,</v>
      </c>
      <c r="D499">
        <f t="shared" si="126"/>
        <v>26.41</v>
      </c>
      <c r="E499">
        <f t="shared" si="127"/>
        <v>4.92</v>
      </c>
      <c r="F499" t="str">
        <f t="shared" si="128"/>
        <v>yes</v>
      </c>
      <c r="G499" t="str">
        <f t="shared" si="129"/>
        <v>No</v>
      </c>
      <c r="H499" t="str">
        <f t="shared" si="130"/>
        <v>Yes</v>
      </c>
      <c r="I499">
        <f t="shared" si="131"/>
        <v>1</v>
      </c>
      <c r="J499" t="str">
        <f t="shared" si="132"/>
        <v>Yes</v>
      </c>
      <c r="K499" t="str">
        <f t="shared" si="133"/>
        <v>OVER WEIGHT</v>
      </c>
      <c r="L499" t="str">
        <f t="shared" si="134"/>
        <v>normal</v>
      </c>
      <c r="M499" s="34">
        <f t="shared" si="135"/>
        <v>33069</v>
      </c>
      <c r="N499" s="36">
        <f t="shared" si="136"/>
        <v>4462.72</v>
      </c>
      <c r="O499" s="23" t="str">
        <f t="shared" si="137"/>
        <v>tier - 2</v>
      </c>
      <c r="P499" s="34" t="str">
        <f t="shared" si="138"/>
        <v>tier - 3</v>
      </c>
      <c r="Q499" s="34" t="str">
        <f t="shared" si="139"/>
        <v>R1012</v>
      </c>
      <c r="R499" s="23">
        <f t="shared" si="140"/>
        <v>32</v>
      </c>
      <c r="Z499" s="1" t="s">
        <v>1877</v>
      </c>
      <c r="AA499" s="1" t="s">
        <v>5591</v>
      </c>
      <c r="AB499" t="s">
        <v>4746</v>
      </c>
      <c r="AC499" t="s">
        <v>5592</v>
      </c>
      <c r="AG499" t="s">
        <v>1877</v>
      </c>
      <c r="AH499">
        <v>26.41</v>
      </c>
      <c r="AI499">
        <v>4.92</v>
      </c>
      <c r="AJ499" s="20" t="s">
        <v>2382</v>
      </c>
      <c r="AK499" t="s">
        <v>2380</v>
      </c>
      <c r="AL499" t="s">
        <v>2383</v>
      </c>
      <c r="AM499" s="29">
        <v>1</v>
      </c>
      <c r="AN499" s="20" t="s">
        <v>2383</v>
      </c>
      <c r="AO499" s="20" t="str">
        <f t="shared" si="141"/>
        <v>OVER WEIGHT</v>
      </c>
      <c r="AP499" s="20" t="str">
        <f t="shared" si="142"/>
        <v>normal</v>
      </c>
      <c r="AS499" t="s">
        <v>525</v>
      </c>
      <c r="AT499">
        <v>1990</v>
      </c>
      <c r="AU499" s="28" t="s">
        <v>10</v>
      </c>
      <c r="AV499">
        <v>15</v>
      </c>
      <c r="AW499">
        <v>1</v>
      </c>
      <c r="AX499" s="38">
        <v>4462.72</v>
      </c>
      <c r="AY499" t="s">
        <v>11</v>
      </c>
      <c r="AZ499" t="s">
        <v>12</v>
      </c>
      <c r="BA499" t="s">
        <v>23</v>
      </c>
      <c r="BB499" s="35">
        <f>DATE(AT499,MATCH(AU499,{"Jan","Feb","Mar","Apr","May","Jun","Jul","Aug","Sep","Oct","Nov","Dec"}, 0),AV499)</f>
        <v>33069</v>
      </c>
      <c r="BC499" s="20">
        <f t="shared" si="143"/>
        <v>32</v>
      </c>
    </row>
    <row r="500" spans="2:55" ht="15.5" x14ac:dyDescent="0.35">
      <c r="B500" s="1" t="s">
        <v>1876</v>
      </c>
      <c r="C500" t="str">
        <f>VLOOKUP(B500,Z499:AE2834,2,FALSE)</f>
        <v>Young,</v>
      </c>
      <c r="D500">
        <f t="shared" si="126"/>
        <v>27.835000000000001</v>
      </c>
      <c r="E500">
        <f t="shared" si="127"/>
        <v>5.9</v>
      </c>
      <c r="F500" t="str">
        <f t="shared" si="128"/>
        <v>yes</v>
      </c>
      <c r="G500" t="str">
        <f t="shared" si="129"/>
        <v>No</v>
      </c>
      <c r="H500" t="str">
        <f t="shared" si="130"/>
        <v>No</v>
      </c>
      <c r="I500">
        <f t="shared" si="131"/>
        <v>1</v>
      </c>
      <c r="J500" t="str">
        <f t="shared" si="132"/>
        <v>Yes</v>
      </c>
      <c r="K500" t="str">
        <f t="shared" si="133"/>
        <v>OVER WEIGHT</v>
      </c>
      <c r="L500" t="str">
        <f t="shared" si="134"/>
        <v>pre diabeties</v>
      </c>
      <c r="M500" s="34">
        <f t="shared" si="135"/>
        <v>33423</v>
      </c>
      <c r="N500" s="36">
        <f t="shared" si="136"/>
        <v>4463.21</v>
      </c>
      <c r="O500" s="23" t="str">
        <f t="shared" si="137"/>
        <v>tier - 3</v>
      </c>
      <c r="P500" s="34" t="str">
        <f t="shared" si="138"/>
        <v>tier - 3</v>
      </c>
      <c r="Q500" s="34" t="str">
        <f t="shared" si="139"/>
        <v>R1013</v>
      </c>
      <c r="R500" s="23">
        <f t="shared" si="140"/>
        <v>31</v>
      </c>
      <c r="Z500" s="1" t="s">
        <v>1876</v>
      </c>
      <c r="AA500" s="1" t="s">
        <v>5572</v>
      </c>
      <c r="AB500" t="s">
        <v>4746</v>
      </c>
      <c r="AC500" t="s">
        <v>4959</v>
      </c>
      <c r="AD500" t="s">
        <v>4764</v>
      </c>
      <c r="AG500" t="s">
        <v>1876</v>
      </c>
      <c r="AH500">
        <v>27.835000000000001</v>
      </c>
      <c r="AI500">
        <v>5.9</v>
      </c>
      <c r="AJ500" s="20" t="s">
        <v>2382</v>
      </c>
      <c r="AK500" t="s">
        <v>2380</v>
      </c>
      <c r="AL500" t="s">
        <v>2380</v>
      </c>
      <c r="AM500" s="29">
        <v>1</v>
      </c>
      <c r="AN500" s="20" t="s">
        <v>2383</v>
      </c>
      <c r="AO500" s="20" t="str">
        <f t="shared" si="141"/>
        <v>OVER WEIGHT</v>
      </c>
      <c r="AP500" s="20" t="str">
        <f t="shared" si="142"/>
        <v>pre diabeties</v>
      </c>
      <c r="AS500" t="s">
        <v>526</v>
      </c>
      <c r="AT500">
        <v>1991</v>
      </c>
      <c r="AU500" s="28" t="s">
        <v>10</v>
      </c>
      <c r="AV500">
        <v>4</v>
      </c>
      <c r="AW500">
        <v>2</v>
      </c>
      <c r="AX500" s="38">
        <v>4463.21</v>
      </c>
      <c r="AY500" t="s">
        <v>12</v>
      </c>
      <c r="AZ500" t="s">
        <v>12</v>
      </c>
      <c r="BA500" t="s">
        <v>13</v>
      </c>
      <c r="BB500" s="35">
        <f>DATE(AT500,MATCH(AU500,{"Jan","Feb","Mar","Apr","May","Jun","Jul","Aug","Sep","Oct","Nov","Dec"}, 0),AV500)</f>
        <v>33423</v>
      </c>
      <c r="BC500" s="20">
        <f t="shared" si="143"/>
        <v>31</v>
      </c>
    </row>
    <row r="501" spans="2:55" ht="15.5" hidden="1" x14ac:dyDescent="0.35">
      <c r="B501" s="1" t="s">
        <v>1875</v>
      </c>
      <c r="C501" t="str">
        <f>VLOOKUP(B501,Z500:AE2835,2,FALSE)</f>
        <v>Oehlke,</v>
      </c>
      <c r="D501">
        <f t="shared" si="126"/>
        <v>51.74</v>
      </c>
      <c r="E501">
        <f t="shared" si="127"/>
        <v>4.9800000000000004</v>
      </c>
      <c r="F501" t="str">
        <f t="shared" si="128"/>
        <v>yes</v>
      </c>
      <c r="G501" t="str">
        <f t="shared" si="129"/>
        <v>No</v>
      </c>
      <c r="H501" t="str">
        <f t="shared" si="130"/>
        <v>No</v>
      </c>
      <c r="I501">
        <f t="shared" si="131"/>
        <v>2</v>
      </c>
      <c r="J501" t="str">
        <f t="shared" si="132"/>
        <v>No</v>
      </c>
      <c r="K501" t="str">
        <f t="shared" si="133"/>
        <v>OBESITY</v>
      </c>
      <c r="L501" t="str">
        <f t="shared" si="134"/>
        <v>normal</v>
      </c>
      <c r="M501" s="34">
        <f t="shared" si="135"/>
        <v>36484</v>
      </c>
      <c r="N501" s="36">
        <f t="shared" si="136"/>
        <v>4466.62</v>
      </c>
      <c r="O501" s="23" t="str">
        <f t="shared" si="137"/>
        <v>tier - 2</v>
      </c>
      <c r="P501" s="34" t="str">
        <f t="shared" si="138"/>
        <v>tier - 2</v>
      </c>
      <c r="Q501" s="34" t="str">
        <f t="shared" si="139"/>
        <v>R1012</v>
      </c>
      <c r="R501" s="23">
        <f t="shared" si="140"/>
        <v>23</v>
      </c>
      <c r="Z501" s="1" t="s">
        <v>1875</v>
      </c>
      <c r="AA501" s="1" t="s">
        <v>5593</v>
      </c>
      <c r="AB501" t="s">
        <v>5580</v>
      </c>
      <c r="AC501" t="s">
        <v>4953</v>
      </c>
      <c r="AG501" t="s">
        <v>1875</v>
      </c>
      <c r="AH501">
        <v>51.74</v>
      </c>
      <c r="AI501">
        <v>4.9800000000000004</v>
      </c>
      <c r="AJ501" s="20" t="s">
        <v>2382</v>
      </c>
      <c r="AK501" t="s">
        <v>2380</v>
      </c>
      <c r="AL501" t="s">
        <v>2380</v>
      </c>
      <c r="AM501" s="29">
        <v>2</v>
      </c>
      <c r="AN501" s="20" t="s">
        <v>2380</v>
      </c>
      <c r="AO501" s="20" t="str">
        <f t="shared" si="141"/>
        <v>OBESITY</v>
      </c>
      <c r="AP501" s="20" t="str">
        <f t="shared" si="142"/>
        <v>normal</v>
      </c>
      <c r="AS501" t="s">
        <v>527</v>
      </c>
      <c r="AT501">
        <v>1999</v>
      </c>
      <c r="AU501" s="28" t="s">
        <v>15</v>
      </c>
      <c r="AV501">
        <v>20</v>
      </c>
      <c r="AW501">
        <v>3</v>
      </c>
      <c r="AX501" s="38">
        <v>4466.62</v>
      </c>
      <c r="AY501" t="s">
        <v>11</v>
      </c>
      <c r="AZ501" t="s">
        <v>11</v>
      </c>
      <c r="BA501" t="s">
        <v>23</v>
      </c>
      <c r="BB501" s="35">
        <f>DATE(AT501,MATCH(AU501,{"Jan","Feb","Mar","Apr","May","Jun","Jul","Aug","Sep","Oct","Nov","Dec"}, 0),AV501)</f>
        <v>36484</v>
      </c>
      <c r="BC501" s="20">
        <f t="shared" si="143"/>
        <v>23</v>
      </c>
    </row>
    <row r="502" spans="2:55" ht="15.5" hidden="1" x14ac:dyDescent="0.35">
      <c r="B502" s="1" t="s">
        <v>1874</v>
      </c>
      <c r="C502" t="str">
        <f>VLOOKUP(B502,Z501:AE2836,2,FALSE)</f>
        <v>Sudol,</v>
      </c>
      <c r="D502">
        <f t="shared" si="126"/>
        <v>23.37</v>
      </c>
      <c r="E502">
        <f t="shared" si="127"/>
        <v>5.8</v>
      </c>
      <c r="F502" t="str">
        <f t="shared" si="128"/>
        <v>No</v>
      </c>
      <c r="G502" t="str">
        <f t="shared" si="129"/>
        <v>No</v>
      </c>
      <c r="H502" t="str">
        <f t="shared" si="130"/>
        <v>No</v>
      </c>
      <c r="I502">
        <f t="shared" si="131"/>
        <v>0</v>
      </c>
      <c r="J502" t="str">
        <f t="shared" si="132"/>
        <v>Yes</v>
      </c>
      <c r="K502" t="str">
        <f t="shared" si="133"/>
        <v>Normal weight</v>
      </c>
      <c r="L502" t="str">
        <f t="shared" si="134"/>
        <v>pre diabeties</v>
      </c>
      <c r="M502" s="34">
        <f t="shared" si="135"/>
        <v>38186</v>
      </c>
      <c r="N502" s="36">
        <f t="shared" si="136"/>
        <v>4468.25</v>
      </c>
      <c r="O502" s="23" t="str">
        <f t="shared" si="137"/>
        <v>tier - 2</v>
      </c>
      <c r="P502" s="34" t="str">
        <f t="shared" si="138"/>
        <v>tier - 2</v>
      </c>
      <c r="Q502" s="34" t="str">
        <f t="shared" si="139"/>
        <v>R1012</v>
      </c>
      <c r="R502" s="23">
        <f t="shared" si="140"/>
        <v>18</v>
      </c>
      <c r="Z502" s="1" t="s">
        <v>1874</v>
      </c>
      <c r="AA502" s="1" t="s">
        <v>5594</v>
      </c>
      <c r="AB502" t="s">
        <v>4743</v>
      </c>
      <c r="AC502" t="s">
        <v>5595</v>
      </c>
      <c r="AD502" t="s">
        <v>4780</v>
      </c>
      <c r="AG502" t="s">
        <v>1874</v>
      </c>
      <c r="AH502">
        <v>23.37</v>
      </c>
      <c r="AI502">
        <v>5.8</v>
      </c>
      <c r="AJ502" s="20" t="s">
        <v>2380</v>
      </c>
      <c r="AK502" t="s">
        <v>2380</v>
      </c>
      <c r="AL502" t="s">
        <v>2380</v>
      </c>
      <c r="AM502" s="29">
        <v>0</v>
      </c>
      <c r="AN502" s="20" t="s">
        <v>2383</v>
      </c>
      <c r="AO502" s="20" t="str">
        <f t="shared" si="141"/>
        <v>Normal weight</v>
      </c>
      <c r="AP502" s="20" t="str">
        <f t="shared" si="142"/>
        <v>pre diabeties</v>
      </c>
      <c r="AS502" t="s">
        <v>528</v>
      </c>
      <c r="AT502">
        <v>2004</v>
      </c>
      <c r="AU502" s="28" t="s">
        <v>10</v>
      </c>
      <c r="AV502">
        <v>18</v>
      </c>
      <c r="AW502">
        <v>0</v>
      </c>
      <c r="AX502" s="38">
        <v>4468.25</v>
      </c>
      <c r="AY502" t="s">
        <v>11</v>
      </c>
      <c r="AZ502" t="s">
        <v>11</v>
      </c>
      <c r="BA502" t="s">
        <v>23</v>
      </c>
      <c r="BB502" s="35">
        <f>DATE(AT502,MATCH(AU502,{"Jan","Feb","Mar","Apr","May","Jun","Jul","Aug","Sep","Oct","Nov","Dec"}, 0),AV502)</f>
        <v>38186</v>
      </c>
      <c r="BC502" s="20">
        <f t="shared" si="143"/>
        <v>18</v>
      </c>
    </row>
    <row r="503" spans="2:55" ht="15.5" x14ac:dyDescent="0.35">
      <c r="B503" s="1" t="s">
        <v>1873</v>
      </c>
      <c r="C503" t="str">
        <f>VLOOKUP(B503,Z502:AE2837,2,FALSE)</f>
        <v>Van</v>
      </c>
      <c r="D503">
        <f t="shared" si="126"/>
        <v>29.7</v>
      </c>
      <c r="E503">
        <f t="shared" si="127"/>
        <v>6.21</v>
      </c>
      <c r="F503" t="str">
        <f t="shared" si="128"/>
        <v>yes</v>
      </c>
      <c r="G503" t="str">
        <f t="shared" si="129"/>
        <v>No</v>
      </c>
      <c r="H503" t="str">
        <f t="shared" si="130"/>
        <v>Yes</v>
      </c>
      <c r="I503">
        <f t="shared" si="131"/>
        <v>1</v>
      </c>
      <c r="J503" t="str">
        <f t="shared" si="132"/>
        <v>Yes</v>
      </c>
      <c r="K503" t="str">
        <f t="shared" si="133"/>
        <v>OVER WEIGHT</v>
      </c>
      <c r="L503" t="str">
        <f t="shared" si="134"/>
        <v>pre diabeties</v>
      </c>
      <c r="M503" s="34">
        <f t="shared" si="135"/>
        <v>33797</v>
      </c>
      <c r="N503" s="36">
        <f t="shared" si="136"/>
        <v>4488.58</v>
      </c>
      <c r="O503" s="23" t="str">
        <f t="shared" si="137"/>
        <v>tier - 2</v>
      </c>
      <c r="P503" s="34" t="str">
        <f t="shared" si="138"/>
        <v>tier - 3</v>
      </c>
      <c r="Q503" s="34" t="str">
        <f t="shared" si="139"/>
        <v>R1012</v>
      </c>
      <c r="R503" s="23">
        <f t="shared" si="140"/>
        <v>30</v>
      </c>
      <c r="Z503" s="1" t="s">
        <v>1873</v>
      </c>
      <c r="AA503" s="1" t="s">
        <v>4949</v>
      </c>
      <c r="AB503" t="s">
        <v>5596</v>
      </c>
      <c r="AC503" t="s">
        <v>4746</v>
      </c>
      <c r="AD503" t="s">
        <v>5183</v>
      </c>
      <c r="AG503" t="s">
        <v>1873</v>
      </c>
      <c r="AH503">
        <v>29.7</v>
      </c>
      <c r="AI503">
        <v>6.21</v>
      </c>
      <c r="AJ503" s="20" t="s">
        <v>2382</v>
      </c>
      <c r="AK503" t="s">
        <v>2380</v>
      </c>
      <c r="AL503" t="s">
        <v>2383</v>
      </c>
      <c r="AM503" s="29">
        <v>1</v>
      </c>
      <c r="AN503" s="20" t="s">
        <v>2383</v>
      </c>
      <c r="AO503" s="20" t="str">
        <f t="shared" si="141"/>
        <v>OVER WEIGHT</v>
      </c>
      <c r="AP503" s="20" t="str">
        <f t="shared" si="142"/>
        <v>pre diabeties</v>
      </c>
      <c r="AS503" t="s">
        <v>529</v>
      </c>
      <c r="AT503">
        <v>1992</v>
      </c>
      <c r="AU503" s="28" t="s">
        <v>10</v>
      </c>
      <c r="AV503">
        <v>12</v>
      </c>
      <c r="AW503">
        <v>0</v>
      </c>
      <c r="AX503" s="38">
        <v>4488.58</v>
      </c>
      <c r="AY503" t="s">
        <v>11</v>
      </c>
      <c r="AZ503" t="s">
        <v>12</v>
      </c>
      <c r="BA503" t="s">
        <v>23</v>
      </c>
      <c r="BB503" s="35">
        <f>DATE(AT503,MATCH(AU503,{"Jan","Feb","Mar","Apr","May","Jun","Jul","Aug","Sep","Oct","Nov","Dec"}, 0),AV503)</f>
        <v>33797</v>
      </c>
      <c r="BC503" s="20">
        <f t="shared" si="143"/>
        <v>30</v>
      </c>
    </row>
    <row r="504" spans="2:55" ht="15.5" hidden="1" x14ac:dyDescent="0.35">
      <c r="B504" s="1" t="s">
        <v>1872</v>
      </c>
      <c r="C504" t="str">
        <f>VLOOKUP(B504,Z503:AE2838,2,FALSE)</f>
        <v>Dolge,</v>
      </c>
      <c r="D504">
        <f t="shared" si="126"/>
        <v>20.045000000000002</v>
      </c>
      <c r="E504">
        <f t="shared" si="127"/>
        <v>6.17</v>
      </c>
      <c r="F504" t="str">
        <f t="shared" si="128"/>
        <v>No</v>
      </c>
      <c r="G504" t="str">
        <f t="shared" si="129"/>
        <v>No</v>
      </c>
      <c r="H504" t="str">
        <f t="shared" si="130"/>
        <v>Yes</v>
      </c>
      <c r="I504">
        <f t="shared" si="131"/>
        <v>1</v>
      </c>
      <c r="J504" t="str">
        <f t="shared" si="132"/>
        <v>Yes</v>
      </c>
      <c r="K504" t="str">
        <f t="shared" si="133"/>
        <v>Normal weight</v>
      </c>
      <c r="L504" t="str">
        <f t="shared" si="134"/>
        <v>pre diabeties</v>
      </c>
      <c r="M504" s="34">
        <f t="shared" si="135"/>
        <v>32320</v>
      </c>
      <c r="N504" s="36">
        <f t="shared" si="136"/>
        <v>4500.34</v>
      </c>
      <c r="O504" s="23" t="str">
        <f t="shared" si="137"/>
        <v>tier - 2</v>
      </c>
      <c r="P504" s="34" t="str">
        <f t="shared" si="138"/>
        <v>tier - 1</v>
      </c>
      <c r="Q504" s="34" t="str">
        <f t="shared" si="139"/>
        <v>R1017</v>
      </c>
      <c r="R504" s="23">
        <f t="shared" si="140"/>
        <v>34</v>
      </c>
      <c r="Z504" s="1" t="s">
        <v>1872</v>
      </c>
      <c r="AA504" s="1" t="s">
        <v>5597</v>
      </c>
      <c r="AB504" t="s">
        <v>4743</v>
      </c>
      <c r="AC504" t="s">
        <v>5598</v>
      </c>
      <c r="AG504" t="s">
        <v>1872</v>
      </c>
      <c r="AH504">
        <v>20.045000000000002</v>
      </c>
      <c r="AI504">
        <v>6.17</v>
      </c>
      <c r="AJ504" s="20" t="s">
        <v>2380</v>
      </c>
      <c r="AK504" t="s">
        <v>2380</v>
      </c>
      <c r="AL504" t="s">
        <v>2383</v>
      </c>
      <c r="AM504" s="29">
        <v>1</v>
      </c>
      <c r="AN504" s="20" t="s">
        <v>2383</v>
      </c>
      <c r="AO504" s="20" t="str">
        <f t="shared" si="141"/>
        <v>Normal weight</v>
      </c>
      <c r="AP504" s="20" t="str">
        <f t="shared" si="142"/>
        <v>pre diabeties</v>
      </c>
      <c r="AS504" t="s">
        <v>530</v>
      </c>
      <c r="AT504">
        <v>1988</v>
      </c>
      <c r="AU504" s="28" t="s">
        <v>18</v>
      </c>
      <c r="AV504">
        <v>26</v>
      </c>
      <c r="AW504">
        <v>0</v>
      </c>
      <c r="AX504" s="38">
        <v>4500.34</v>
      </c>
      <c r="AY504" t="s">
        <v>11</v>
      </c>
      <c r="AZ504" t="s">
        <v>16</v>
      </c>
      <c r="BA504" t="s">
        <v>356</v>
      </c>
      <c r="BB504" s="35">
        <f>DATE(AT504,MATCH(AU504,{"Jan","Feb","Mar","Apr","May","Jun","Jul","Aug","Sep","Oct","Nov","Dec"}, 0),AV504)</f>
        <v>32320</v>
      </c>
      <c r="BC504" s="20">
        <f t="shared" si="143"/>
        <v>34</v>
      </c>
    </row>
    <row r="505" spans="2:55" ht="15.5" hidden="1" x14ac:dyDescent="0.35">
      <c r="B505" s="1" t="s">
        <v>1871</v>
      </c>
      <c r="C505" t="str">
        <f>VLOOKUP(B505,Z504:AE2839,2,FALSE)</f>
        <v>Marlier,</v>
      </c>
      <c r="D505">
        <f t="shared" si="126"/>
        <v>27.83</v>
      </c>
      <c r="E505">
        <f t="shared" si="127"/>
        <v>5.36</v>
      </c>
      <c r="F505" t="str">
        <f t="shared" si="128"/>
        <v>No</v>
      </c>
      <c r="G505" t="str">
        <f t="shared" si="129"/>
        <v>No</v>
      </c>
      <c r="H505" t="str">
        <f t="shared" si="130"/>
        <v>No</v>
      </c>
      <c r="I505">
        <f t="shared" si="131"/>
        <v>2</v>
      </c>
      <c r="J505" t="str">
        <f t="shared" si="132"/>
        <v>No</v>
      </c>
      <c r="K505" t="str">
        <f t="shared" si="133"/>
        <v>OVER WEIGHT</v>
      </c>
      <c r="L505" t="str">
        <f t="shared" si="134"/>
        <v>normal</v>
      </c>
      <c r="M505" s="34">
        <f t="shared" si="135"/>
        <v>35716</v>
      </c>
      <c r="N505" s="36">
        <f t="shared" si="136"/>
        <v>4504.66</v>
      </c>
      <c r="O505" s="23" t="str">
        <f t="shared" si="137"/>
        <v>tier - 1</v>
      </c>
      <c r="P505" s="34" t="str">
        <f t="shared" si="138"/>
        <v>tier - 2</v>
      </c>
      <c r="Q505" s="34" t="str">
        <f t="shared" si="139"/>
        <v>R1013</v>
      </c>
      <c r="R505" s="23">
        <f t="shared" si="140"/>
        <v>25</v>
      </c>
      <c r="Z505" s="1" t="s">
        <v>1871</v>
      </c>
      <c r="AA505" s="1" t="s">
        <v>5599</v>
      </c>
      <c r="AB505" t="s">
        <v>4743</v>
      </c>
      <c r="AC505" t="s">
        <v>4953</v>
      </c>
      <c r="AG505" t="s">
        <v>1871</v>
      </c>
      <c r="AH505">
        <v>27.83</v>
      </c>
      <c r="AI505">
        <v>5.36</v>
      </c>
      <c r="AJ505" s="20" t="s">
        <v>2380</v>
      </c>
      <c r="AK505" t="s">
        <v>2380</v>
      </c>
      <c r="AL505" t="s">
        <v>2380</v>
      </c>
      <c r="AM505" s="29">
        <v>2</v>
      </c>
      <c r="AN505" s="20" t="s">
        <v>2380</v>
      </c>
      <c r="AO505" s="20" t="str">
        <f t="shared" si="141"/>
        <v>OVER WEIGHT</v>
      </c>
      <c r="AP505" s="20" t="str">
        <f t="shared" si="142"/>
        <v>normal</v>
      </c>
      <c r="AS505" t="s">
        <v>531</v>
      </c>
      <c r="AT505">
        <v>1997</v>
      </c>
      <c r="AU505" s="28" t="s">
        <v>37</v>
      </c>
      <c r="AV505">
        <v>13</v>
      </c>
      <c r="AW505">
        <v>4</v>
      </c>
      <c r="AX505" s="38">
        <v>4504.66</v>
      </c>
      <c r="AY505" t="s">
        <v>16</v>
      </c>
      <c r="AZ505" t="s">
        <v>11</v>
      </c>
      <c r="BA505" t="s">
        <v>13</v>
      </c>
      <c r="BB505" s="35">
        <f>DATE(AT505,MATCH(AU505,{"Jan","Feb","Mar","Apr","May","Jun","Jul","Aug","Sep","Oct","Nov","Dec"}, 0),AV505)</f>
        <v>35716</v>
      </c>
      <c r="BC505" s="20">
        <f t="shared" si="143"/>
        <v>25</v>
      </c>
    </row>
    <row r="506" spans="2:55" ht="15.5" hidden="1" x14ac:dyDescent="0.35">
      <c r="B506" s="1" t="s">
        <v>1870</v>
      </c>
      <c r="C506" t="str">
        <f>VLOOKUP(B506,Z505:AE2840,2,FALSE)</f>
        <v>Girard,</v>
      </c>
      <c r="D506">
        <f t="shared" si="126"/>
        <v>28.93</v>
      </c>
      <c r="E506">
        <f t="shared" si="127"/>
        <v>5.2</v>
      </c>
      <c r="F506" t="str">
        <f t="shared" si="128"/>
        <v>No</v>
      </c>
      <c r="G506" t="str">
        <f t="shared" si="129"/>
        <v>No</v>
      </c>
      <c r="H506" t="str">
        <f t="shared" si="130"/>
        <v>No</v>
      </c>
      <c r="I506">
        <f t="shared" si="131"/>
        <v>0</v>
      </c>
      <c r="J506" t="str">
        <f t="shared" si="132"/>
        <v>Yes</v>
      </c>
      <c r="K506" t="str">
        <f t="shared" si="133"/>
        <v>OVER WEIGHT</v>
      </c>
      <c r="L506" t="str">
        <f t="shared" si="134"/>
        <v>normal</v>
      </c>
      <c r="M506" s="34">
        <f t="shared" si="135"/>
        <v>30221</v>
      </c>
      <c r="N506" s="36">
        <f t="shared" si="136"/>
        <v>4511.41</v>
      </c>
      <c r="O506" s="23" t="str">
        <f t="shared" si="137"/>
        <v>tier - 2</v>
      </c>
      <c r="P506" s="34" t="str">
        <f t="shared" si="138"/>
        <v>tier - 3</v>
      </c>
      <c r="Q506" s="34" t="str">
        <f t="shared" si="139"/>
        <v>R1013</v>
      </c>
      <c r="R506" s="23">
        <f t="shared" si="140"/>
        <v>40</v>
      </c>
      <c r="Z506" s="1" t="s">
        <v>1870</v>
      </c>
      <c r="AA506" s="1" t="s">
        <v>5600</v>
      </c>
      <c r="AB506" t="s">
        <v>4746</v>
      </c>
      <c r="AC506" t="s">
        <v>5601</v>
      </c>
      <c r="AG506" t="s">
        <v>1870</v>
      </c>
      <c r="AH506">
        <v>28.93</v>
      </c>
      <c r="AI506">
        <v>5.2</v>
      </c>
      <c r="AJ506" s="20" t="s">
        <v>2380</v>
      </c>
      <c r="AK506" t="s">
        <v>2380</v>
      </c>
      <c r="AL506" t="s">
        <v>2380</v>
      </c>
      <c r="AM506" s="29">
        <v>0</v>
      </c>
      <c r="AN506" s="20" t="s">
        <v>2383</v>
      </c>
      <c r="AO506" s="20" t="str">
        <f t="shared" si="141"/>
        <v>OVER WEIGHT</v>
      </c>
      <c r="AP506" s="20" t="str">
        <f t="shared" si="142"/>
        <v>normal</v>
      </c>
      <c r="AS506" t="s">
        <v>532</v>
      </c>
      <c r="AT506">
        <v>1982</v>
      </c>
      <c r="AU506" s="28" t="s">
        <v>20</v>
      </c>
      <c r="AV506">
        <v>27</v>
      </c>
      <c r="AW506">
        <v>3</v>
      </c>
      <c r="AX506" s="38">
        <v>4511.41</v>
      </c>
      <c r="AY506" t="s">
        <v>11</v>
      </c>
      <c r="AZ506" t="s">
        <v>12</v>
      </c>
      <c r="BA506" t="s">
        <v>13</v>
      </c>
      <c r="BB506" s="35">
        <f>DATE(AT506,MATCH(AU506,{"Jan","Feb","Mar","Apr","May","Jun","Jul","Aug","Sep","Oct","Nov","Dec"}, 0),AV506)</f>
        <v>30221</v>
      </c>
      <c r="BC506" s="20">
        <f t="shared" si="143"/>
        <v>40</v>
      </c>
    </row>
    <row r="507" spans="2:55" ht="15.5" hidden="1" x14ac:dyDescent="0.35">
      <c r="B507" s="1" t="s">
        <v>1869</v>
      </c>
      <c r="C507" t="str">
        <f>VLOOKUP(B507,Z506:AE2841,2,FALSE)</f>
        <v>Lee,</v>
      </c>
      <c r="D507">
        <f t="shared" si="126"/>
        <v>33.82</v>
      </c>
      <c r="E507">
        <f t="shared" si="127"/>
        <v>5.42</v>
      </c>
      <c r="F507" t="str">
        <f t="shared" si="128"/>
        <v>No</v>
      </c>
      <c r="G507" t="str">
        <f t="shared" si="129"/>
        <v>No</v>
      </c>
      <c r="H507" t="str">
        <f t="shared" si="130"/>
        <v>No</v>
      </c>
      <c r="I507">
        <f t="shared" si="131"/>
        <v>0</v>
      </c>
      <c r="J507" t="str">
        <f t="shared" si="132"/>
        <v>No</v>
      </c>
      <c r="K507" t="str">
        <f t="shared" si="133"/>
        <v>OBESITY</v>
      </c>
      <c r="L507" t="str">
        <f t="shared" si="134"/>
        <v>normal</v>
      </c>
      <c r="M507" s="34">
        <f t="shared" si="135"/>
        <v>29388</v>
      </c>
      <c r="N507" s="36">
        <f t="shared" si="136"/>
        <v>4515.71</v>
      </c>
      <c r="O507" s="23" t="str">
        <f t="shared" si="137"/>
        <v>tier - 2</v>
      </c>
      <c r="P507" s="34" t="str">
        <f t="shared" si="138"/>
        <v>tier - 3</v>
      </c>
      <c r="Q507" s="34" t="str">
        <f t="shared" si="139"/>
        <v>R1013</v>
      </c>
      <c r="R507" s="23">
        <f t="shared" si="140"/>
        <v>42</v>
      </c>
      <c r="Z507" s="1" t="s">
        <v>1869</v>
      </c>
      <c r="AA507" s="1" t="s">
        <v>4898</v>
      </c>
      <c r="AB507" t="s">
        <v>4746</v>
      </c>
      <c r="AC507" t="s">
        <v>5602</v>
      </c>
      <c r="AD507" t="s">
        <v>5045</v>
      </c>
      <c r="AG507" t="s">
        <v>1869</v>
      </c>
      <c r="AH507">
        <v>33.82</v>
      </c>
      <c r="AI507">
        <v>5.42</v>
      </c>
      <c r="AJ507" s="20" t="s">
        <v>2380</v>
      </c>
      <c r="AK507" t="s">
        <v>2380</v>
      </c>
      <c r="AL507" t="s">
        <v>2380</v>
      </c>
      <c r="AM507" s="29">
        <v>0</v>
      </c>
      <c r="AN507" s="20" t="s">
        <v>2380</v>
      </c>
      <c r="AO507" s="20" t="str">
        <f t="shared" si="141"/>
        <v>OBESITY</v>
      </c>
      <c r="AP507" s="20" t="str">
        <f t="shared" si="142"/>
        <v>normal</v>
      </c>
      <c r="AS507" t="s">
        <v>533</v>
      </c>
      <c r="AT507">
        <v>1980</v>
      </c>
      <c r="AU507" s="28" t="s">
        <v>18</v>
      </c>
      <c r="AV507">
        <v>16</v>
      </c>
      <c r="AW507">
        <v>2</v>
      </c>
      <c r="AX507" s="38">
        <v>4515.71</v>
      </c>
      <c r="AY507" t="s">
        <v>11</v>
      </c>
      <c r="AZ507" t="s">
        <v>12</v>
      </c>
      <c r="BA507" t="s">
        <v>13</v>
      </c>
      <c r="BB507" s="35">
        <f>DATE(AT507,MATCH(AU507,{"Jan","Feb","Mar","Apr","May","Jun","Jul","Aug","Sep","Oct","Nov","Dec"}, 0),AV507)</f>
        <v>29388</v>
      </c>
      <c r="BC507" s="20">
        <f t="shared" si="143"/>
        <v>42</v>
      </c>
    </row>
    <row r="508" spans="2:55" ht="15.5" hidden="1" x14ac:dyDescent="0.35">
      <c r="B508" s="1" t="s">
        <v>1868</v>
      </c>
      <c r="C508" t="str">
        <f>VLOOKUP(B508,Z507:AE2842,2,FALSE)</f>
        <v>Hubbard,</v>
      </c>
      <c r="D508">
        <f t="shared" si="126"/>
        <v>20.234999999999999</v>
      </c>
      <c r="E508">
        <f t="shared" si="127"/>
        <v>6.84</v>
      </c>
      <c r="F508" t="str">
        <f t="shared" si="128"/>
        <v>No</v>
      </c>
      <c r="G508" t="str">
        <f t="shared" si="129"/>
        <v>No</v>
      </c>
      <c r="H508" t="str">
        <f t="shared" si="130"/>
        <v>No</v>
      </c>
      <c r="I508">
        <f t="shared" si="131"/>
        <v>0</v>
      </c>
      <c r="J508" t="str">
        <f t="shared" si="132"/>
        <v>Yes</v>
      </c>
      <c r="K508" t="str">
        <f t="shared" si="133"/>
        <v>Normal weight</v>
      </c>
      <c r="L508" t="str">
        <f t="shared" si="134"/>
        <v>diabeties</v>
      </c>
      <c r="M508" s="34">
        <f t="shared" si="135"/>
        <v>37896</v>
      </c>
      <c r="N508" s="36">
        <f t="shared" si="136"/>
        <v>4518.3999999999996</v>
      </c>
      <c r="O508" s="23" t="str">
        <f t="shared" si="137"/>
        <v>tier - 2</v>
      </c>
      <c r="P508" s="34" t="str">
        <f t="shared" si="138"/>
        <v>tier - 3</v>
      </c>
      <c r="Q508" s="34" t="str">
        <f t="shared" si="139"/>
        <v>R1026</v>
      </c>
      <c r="R508" s="23">
        <f t="shared" si="140"/>
        <v>19</v>
      </c>
      <c r="Z508" s="1" t="s">
        <v>1868</v>
      </c>
      <c r="AA508" s="1" t="s">
        <v>5603</v>
      </c>
      <c r="AB508" t="s">
        <v>4743</v>
      </c>
      <c r="AC508" t="s">
        <v>5604</v>
      </c>
      <c r="AD508" t="s">
        <v>4910</v>
      </c>
      <c r="AG508" t="s">
        <v>1868</v>
      </c>
      <c r="AH508">
        <v>20.234999999999999</v>
      </c>
      <c r="AI508">
        <v>6.84</v>
      </c>
      <c r="AJ508" s="20" t="s">
        <v>2380</v>
      </c>
      <c r="AK508" t="s">
        <v>2380</v>
      </c>
      <c r="AL508" t="s">
        <v>2380</v>
      </c>
      <c r="AM508" s="29">
        <v>0</v>
      </c>
      <c r="AN508" s="20" t="s">
        <v>2383</v>
      </c>
      <c r="AO508" s="20" t="str">
        <f t="shared" si="141"/>
        <v>Normal weight</v>
      </c>
      <c r="AP508" s="20" t="str">
        <f t="shared" si="142"/>
        <v>diabeties</v>
      </c>
      <c r="AS508" t="s">
        <v>534</v>
      </c>
      <c r="AT508">
        <v>2003</v>
      </c>
      <c r="AU508" s="28" t="s">
        <v>37</v>
      </c>
      <c r="AV508">
        <v>2</v>
      </c>
      <c r="AW508">
        <v>0</v>
      </c>
      <c r="AX508" s="38">
        <v>4518.3999999999996</v>
      </c>
      <c r="AY508" t="s">
        <v>11</v>
      </c>
      <c r="AZ508" t="s">
        <v>12</v>
      </c>
      <c r="BA508" t="s">
        <v>535</v>
      </c>
      <c r="BB508" s="35">
        <f>DATE(AT508,MATCH(AU508,{"Jan","Feb","Mar","Apr","May","Jun","Jul","Aug","Sep","Oct","Nov","Dec"}, 0),AV508)</f>
        <v>37896</v>
      </c>
      <c r="BC508" s="20">
        <f t="shared" si="143"/>
        <v>19</v>
      </c>
    </row>
    <row r="509" spans="2:55" ht="15.5" hidden="1" x14ac:dyDescent="0.35">
      <c r="B509" s="1" t="s">
        <v>1867</v>
      </c>
      <c r="C509" t="str">
        <f>VLOOKUP(B509,Z508:AE2843,2,FALSE)</f>
        <v>Koester,</v>
      </c>
      <c r="D509">
        <f t="shared" si="126"/>
        <v>49.2</v>
      </c>
      <c r="E509">
        <f t="shared" si="127"/>
        <v>10.9</v>
      </c>
      <c r="F509" t="str">
        <f t="shared" si="128"/>
        <v>yes</v>
      </c>
      <c r="G509" t="str">
        <f t="shared" si="129"/>
        <v>No</v>
      </c>
      <c r="H509" t="str">
        <f t="shared" si="130"/>
        <v>Yes</v>
      </c>
      <c r="I509">
        <f t="shared" si="131"/>
        <v>1</v>
      </c>
      <c r="J509" t="str">
        <f t="shared" si="132"/>
        <v>No</v>
      </c>
      <c r="K509" t="str">
        <f t="shared" si="133"/>
        <v>OBESITY</v>
      </c>
      <c r="L509" t="str">
        <f t="shared" si="134"/>
        <v>diabeties</v>
      </c>
      <c r="M509" s="34">
        <f t="shared" si="135"/>
        <v>32116</v>
      </c>
      <c r="N509" s="36">
        <f t="shared" si="136"/>
        <v>4518.7700000000004</v>
      </c>
      <c r="O509" s="23" t="str">
        <f t="shared" si="137"/>
        <v>tier - 2</v>
      </c>
      <c r="P509" s="34" t="str">
        <f t="shared" si="138"/>
        <v>tier - 3</v>
      </c>
      <c r="Q509" s="34" t="str">
        <f t="shared" si="139"/>
        <v>R1012</v>
      </c>
      <c r="R509" s="23">
        <f t="shared" si="140"/>
        <v>35</v>
      </c>
      <c r="Z509" s="1" t="s">
        <v>1867</v>
      </c>
      <c r="AA509" s="1" t="s">
        <v>5605</v>
      </c>
      <c r="AB509" t="s">
        <v>4743</v>
      </c>
      <c r="AC509" t="s">
        <v>5606</v>
      </c>
      <c r="AD509" t="s">
        <v>5049</v>
      </c>
      <c r="AG509" t="s">
        <v>1867</v>
      </c>
      <c r="AH509">
        <v>49.2</v>
      </c>
      <c r="AI509">
        <v>10.9</v>
      </c>
      <c r="AJ509" s="20" t="s">
        <v>2382</v>
      </c>
      <c r="AK509" t="s">
        <v>2380</v>
      </c>
      <c r="AL509" t="s">
        <v>2383</v>
      </c>
      <c r="AM509" s="29">
        <v>1</v>
      </c>
      <c r="AN509" s="20" t="s">
        <v>2380</v>
      </c>
      <c r="AO509" s="20" t="str">
        <f t="shared" si="141"/>
        <v>OBESITY</v>
      </c>
      <c r="AP509" s="20" t="str">
        <f t="shared" si="142"/>
        <v>diabeties</v>
      </c>
      <c r="AS509" t="s">
        <v>536</v>
      </c>
      <c r="AT509">
        <v>1987</v>
      </c>
      <c r="AU509" s="28" t="s">
        <v>30</v>
      </c>
      <c r="AV509">
        <v>5</v>
      </c>
      <c r="AW509">
        <v>3</v>
      </c>
      <c r="AX509" s="38">
        <v>4518.7700000000004</v>
      </c>
      <c r="AY509" t="s">
        <v>11</v>
      </c>
      <c r="AZ509" t="s">
        <v>12</v>
      </c>
      <c r="BA509" t="s">
        <v>23</v>
      </c>
      <c r="BB509" s="35">
        <f>DATE(AT509,MATCH(AU509,{"Jan","Feb","Mar","Apr","May","Jun","Jul","Aug","Sep","Oct","Nov","Dec"}, 0),AV509)</f>
        <v>32116</v>
      </c>
      <c r="BC509" s="20">
        <f t="shared" si="143"/>
        <v>35</v>
      </c>
    </row>
    <row r="510" spans="2:55" ht="15.5" hidden="1" x14ac:dyDescent="0.35">
      <c r="B510" s="1" t="s">
        <v>1866</v>
      </c>
      <c r="C510" t="str">
        <f>VLOOKUP(B510,Z509:AE2844,2,FALSE)</f>
        <v>Matthews,</v>
      </c>
      <c r="D510">
        <f t="shared" si="126"/>
        <v>26.4</v>
      </c>
      <c r="E510">
        <f t="shared" si="127"/>
        <v>4.87</v>
      </c>
      <c r="F510" t="str">
        <f t="shared" si="128"/>
        <v>yes</v>
      </c>
      <c r="G510" t="str">
        <f t="shared" si="129"/>
        <v>No</v>
      </c>
      <c r="H510" t="str">
        <f t="shared" si="130"/>
        <v>No</v>
      </c>
      <c r="I510">
        <f t="shared" si="131"/>
        <v>0</v>
      </c>
      <c r="J510" t="str">
        <f t="shared" si="132"/>
        <v>Yes</v>
      </c>
      <c r="K510" t="str">
        <f t="shared" si="133"/>
        <v>OVER WEIGHT</v>
      </c>
      <c r="L510" t="str">
        <f t="shared" si="134"/>
        <v>normal</v>
      </c>
      <c r="M510" s="34">
        <f t="shared" si="135"/>
        <v>32498</v>
      </c>
      <c r="N510" s="36">
        <f t="shared" si="136"/>
        <v>4518.83</v>
      </c>
      <c r="O510" s="23" t="str">
        <f t="shared" si="137"/>
        <v>tier - 2</v>
      </c>
      <c r="P510" s="34" t="str">
        <f t="shared" si="138"/>
        <v>tier - 2</v>
      </c>
      <c r="Q510" s="34" t="str">
        <f t="shared" si="139"/>
        <v>R1017</v>
      </c>
      <c r="R510" s="23">
        <f t="shared" si="140"/>
        <v>34</v>
      </c>
      <c r="Z510" s="1" t="s">
        <v>1866</v>
      </c>
      <c r="AA510" s="1" t="s">
        <v>5607</v>
      </c>
      <c r="AB510" t="s">
        <v>4743</v>
      </c>
      <c r="AC510" t="s">
        <v>4784</v>
      </c>
      <c r="AG510" t="s">
        <v>1866</v>
      </c>
      <c r="AH510">
        <v>26.4</v>
      </c>
      <c r="AI510">
        <v>4.87</v>
      </c>
      <c r="AJ510" s="20" t="s">
        <v>2382</v>
      </c>
      <c r="AK510" t="s">
        <v>2380</v>
      </c>
      <c r="AL510" t="s">
        <v>2380</v>
      </c>
      <c r="AM510" s="29">
        <v>0</v>
      </c>
      <c r="AN510" s="20" t="s">
        <v>2383</v>
      </c>
      <c r="AO510" s="20" t="str">
        <f t="shared" si="141"/>
        <v>OVER WEIGHT</v>
      </c>
      <c r="AP510" s="20" t="str">
        <f t="shared" si="142"/>
        <v>normal</v>
      </c>
      <c r="AS510" t="s">
        <v>537</v>
      </c>
      <c r="AT510">
        <v>1988</v>
      </c>
      <c r="AU510" s="28" t="s">
        <v>30</v>
      </c>
      <c r="AV510">
        <v>21</v>
      </c>
      <c r="AW510">
        <v>0</v>
      </c>
      <c r="AX510" s="38">
        <v>4518.83</v>
      </c>
      <c r="AY510" t="s">
        <v>11</v>
      </c>
      <c r="AZ510" t="s">
        <v>11</v>
      </c>
      <c r="BA510" t="s">
        <v>356</v>
      </c>
      <c r="BB510" s="35">
        <f>DATE(AT510,MATCH(AU510,{"Jan","Feb","Mar","Apr","May","Jun","Jul","Aug","Sep","Oct","Nov","Dec"}, 0),AV510)</f>
        <v>32498</v>
      </c>
      <c r="BC510" s="20">
        <f t="shared" si="143"/>
        <v>34</v>
      </c>
    </row>
    <row r="511" spans="2:55" ht="15.5" x14ac:dyDescent="0.35">
      <c r="B511" s="1" t="s">
        <v>1865</v>
      </c>
      <c r="C511" t="str">
        <f>VLOOKUP(B511,Z510:AE2845,2,FALSE)</f>
        <v>Rubinich,</v>
      </c>
      <c r="D511">
        <f t="shared" si="126"/>
        <v>28.38</v>
      </c>
      <c r="E511">
        <f t="shared" si="127"/>
        <v>6.07</v>
      </c>
      <c r="F511" t="str">
        <f t="shared" si="128"/>
        <v>No</v>
      </c>
      <c r="G511" t="str">
        <f t="shared" si="129"/>
        <v>No</v>
      </c>
      <c r="H511" t="str">
        <f t="shared" si="130"/>
        <v>No</v>
      </c>
      <c r="I511">
        <f t="shared" si="131"/>
        <v>1</v>
      </c>
      <c r="J511" t="str">
        <f t="shared" si="132"/>
        <v>Yes</v>
      </c>
      <c r="K511" t="str">
        <f t="shared" si="133"/>
        <v>OVER WEIGHT</v>
      </c>
      <c r="L511" t="str">
        <f t="shared" si="134"/>
        <v>pre diabeties</v>
      </c>
      <c r="M511" s="34">
        <f t="shared" si="135"/>
        <v>33829</v>
      </c>
      <c r="N511" s="36">
        <f t="shared" si="136"/>
        <v>4527.18</v>
      </c>
      <c r="O511" s="23" t="str">
        <f t="shared" si="137"/>
        <v>tier - 2</v>
      </c>
      <c r="P511" s="34" t="str">
        <f t="shared" si="138"/>
        <v>tier - 2</v>
      </c>
      <c r="Q511" s="34" t="str">
        <f t="shared" si="139"/>
        <v>R1012</v>
      </c>
      <c r="R511" s="23">
        <f t="shared" si="140"/>
        <v>30</v>
      </c>
      <c r="Z511" s="1" t="s">
        <v>1865</v>
      </c>
      <c r="AA511" s="1" t="s">
        <v>5608</v>
      </c>
      <c r="AB511" t="s">
        <v>4743</v>
      </c>
      <c r="AC511" t="s">
        <v>5609</v>
      </c>
      <c r="AG511" t="s">
        <v>1865</v>
      </c>
      <c r="AH511">
        <v>28.38</v>
      </c>
      <c r="AI511">
        <v>6.07</v>
      </c>
      <c r="AJ511" s="20" t="s">
        <v>2380</v>
      </c>
      <c r="AK511" t="s">
        <v>2380</v>
      </c>
      <c r="AL511" t="s">
        <v>2380</v>
      </c>
      <c r="AM511" s="29">
        <v>1</v>
      </c>
      <c r="AN511" s="20" t="s">
        <v>2383</v>
      </c>
      <c r="AO511" s="20" t="str">
        <f t="shared" si="141"/>
        <v>OVER WEIGHT</v>
      </c>
      <c r="AP511" s="20" t="str">
        <f t="shared" si="142"/>
        <v>pre diabeties</v>
      </c>
      <c r="AS511" t="s">
        <v>538</v>
      </c>
      <c r="AT511">
        <v>1992</v>
      </c>
      <c r="AU511" s="28" t="s">
        <v>35</v>
      </c>
      <c r="AV511">
        <v>13</v>
      </c>
      <c r="AW511">
        <v>1</v>
      </c>
      <c r="AX511" s="38">
        <v>4527.18</v>
      </c>
      <c r="AY511" t="s">
        <v>11</v>
      </c>
      <c r="AZ511" t="s">
        <v>11</v>
      </c>
      <c r="BA511" t="s">
        <v>23</v>
      </c>
      <c r="BB511" s="35">
        <f>DATE(AT511,MATCH(AU511,{"Jan","Feb","Mar","Apr","May","Jun","Jul","Aug","Sep","Oct","Nov","Dec"}, 0),AV511)</f>
        <v>33829</v>
      </c>
      <c r="BC511" s="20">
        <f t="shared" si="143"/>
        <v>30</v>
      </c>
    </row>
    <row r="512" spans="2:55" ht="15.5" hidden="1" x14ac:dyDescent="0.35">
      <c r="B512" s="1" t="s">
        <v>1864</v>
      </c>
      <c r="C512" t="str">
        <f>VLOOKUP(B512,Z511:AE2846,2,FALSE)</f>
        <v>Alban,</v>
      </c>
      <c r="D512">
        <f t="shared" si="126"/>
        <v>24.64</v>
      </c>
      <c r="E512">
        <f t="shared" si="127"/>
        <v>4.33</v>
      </c>
      <c r="F512" t="str">
        <f t="shared" si="128"/>
        <v>No</v>
      </c>
      <c r="G512" t="str">
        <f t="shared" si="129"/>
        <v>No</v>
      </c>
      <c r="H512" t="str">
        <f t="shared" si="130"/>
        <v>No</v>
      </c>
      <c r="I512">
        <f t="shared" si="131"/>
        <v>0</v>
      </c>
      <c r="J512" t="str">
        <f t="shared" si="132"/>
        <v>Yes</v>
      </c>
      <c r="K512" t="str">
        <f t="shared" si="133"/>
        <v>Normal weight</v>
      </c>
      <c r="L512" t="str">
        <f t="shared" si="134"/>
        <v>normal</v>
      </c>
      <c r="M512" s="34">
        <f t="shared" si="135"/>
        <v>34149</v>
      </c>
      <c r="N512" s="36">
        <f t="shared" si="136"/>
        <v>4529.4799999999996</v>
      </c>
      <c r="O512" s="23" t="str">
        <f t="shared" si="137"/>
        <v>tier - 2</v>
      </c>
      <c r="P512" s="34" t="str">
        <f t="shared" si="138"/>
        <v>tier - 1</v>
      </c>
      <c r="Q512" s="34" t="str">
        <f t="shared" si="139"/>
        <v>R1011</v>
      </c>
      <c r="R512" s="23">
        <f t="shared" si="140"/>
        <v>29</v>
      </c>
      <c r="Z512" s="1" t="s">
        <v>1864</v>
      </c>
      <c r="AA512" s="1" t="s">
        <v>5610</v>
      </c>
      <c r="AB512" t="s">
        <v>4746</v>
      </c>
      <c r="AC512" t="s">
        <v>5274</v>
      </c>
      <c r="AD512" t="s">
        <v>4785</v>
      </c>
      <c r="AG512" t="s">
        <v>1864</v>
      </c>
      <c r="AH512">
        <v>24.64</v>
      </c>
      <c r="AI512">
        <v>4.33</v>
      </c>
      <c r="AJ512" s="20" t="s">
        <v>2380</v>
      </c>
      <c r="AK512" t="s">
        <v>2380</v>
      </c>
      <c r="AL512" t="s">
        <v>2380</v>
      </c>
      <c r="AM512" s="29">
        <v>0</v>
      </c>
      <c r="AN512" s="20" t="s">
        <v>2383</v>
      </c>
      <c r="AO512" s="20" t="str">
        <f t="shared" si="141"/>
        <v>Normal weight</v>
      </c>
      <c r="AP512" s="20" t="str">
        <f t="shared" si="142"/>
        <v>normal</v>
      </c>
      <c r="AS512" t="s">
        <v>539</v>
      </c>
      <c r="AT512">
        <v>1993</v>
      </c>
      <c r="AU512" s="28" t="s">
        <v>18</v>
      </c>
      <c r="AV512">
        <v>29</v>
      </c>
      <c r="AW512">
        <v>2</v>
      </c>
      <c r="AX512" s="38">
        <v>4529.4799999999996</v>
      </c>
      <c r="AY512" t="s">
        <v>11</v>
      </c>
      <c r="AZ512" t="s">
        <v>16</v>
      </c>
      <c r="BA512" t="s">
        <v>42</v>
      </c>
      <c r="BB512" s="35">
        <f>DATE(AT512,MATCH(AU512,{"Jan","Feb","Mar","Apr","May","Jun","Jul","Aug","Sep","Oct","Nov","Dec"}, 0),AV512)</f>
        <v>34149</v>
      </c>
      <c r="BC512" s="20">
        <f t="shared" si="143"/>
        <v>29</v>
      </c>
    </row>
    <row r="513" spans="2:55" ht="15.5" hidden="1" x14ac:dyDescent="0.35">
      <c r="B513" s="1" t="s">
        <v>1863</v>
      </c>
      <c r="C513" t="str">
        <f>VLOOKUP(B513,Z512:AE2847,2,FALSE)</f>
        <v>Corcoran,</v>
      </c>
      <c r="D513">
        <f t="shared" si="126"/>
        <v>39.71</v>
      </c>
      <c r="E513">
        <f t="shared" si="127"/>
        <v>5.83</v>
      </c>
      <c r="F513" t="str">
        <f t="shared" si="128"/>
        <v>No</v>
      </c>
      <c r="G513" t="str">
        <f t="shared" si="129"/>
        <v>No</v>
      </c>
      <c r="H513" t="str">
        <f t="shared" si="130"/>
        <v>No</v>
      </c>
      <c r="I513">
        <f t="shared" si="131"/>
        <v>1</v>
      </c>
      <c r="J513" t="str">
        <f t="shared" si="132"/>
        <v>No</v>
      </c>
      <c r="K513" t="str">
        <f t="shared" si="133"/>
        <v>OBESITY</v>
      </c>
      <c r="L513" t="str">
        <f t="shared" si="134"/>
        <v>pre diabeties</v>
      </c>
      <c r="M513" s="34">
        <f t="shared" si="135"/>
        <v>32307</v>
      </c>
      <c r="N513" s="36">
        <f t="shared" si="136"/>
        <v>4536.26</v>
      </c>
      <c r="O513" s="23" t="str">
        <f t="shared" si="137"/>
        <v>tier - 2</v>
      </c>
      <c r="P513" s="34" t="str">
        <f t="shared" si="138"/>
        <v>tier - 2</v>
      </c>
      <c r="Q513" s="34" t="str">
        <f t="shared" si="139"/>
        <v>R1011</v>
      </c>
      <c r="R513" s="23">
        <f t="shared" si="140"/>
        <v>34</v>
      </c>
      <c r="Z513" s="1" t="s">
        <v>1863</v>
      </c>
      <c r="AA513" s="1" t="s">
        <v>5611</v>
      </c>
      <c r="AB513" t="s">
        <v>4746</v>
      </c>
      <c r="AC513" t="s">
        <v>4820</v>
      </c>
      <c r="AG513" t="s">
        <v>1863</v>
      </c>
      <c r="AH513">
        <v>39.71</v>
      </c>
      <c r="AI513">
        <v>5.83</v>
      </c>
      <c r="AJ513" s="20" t="s">
        <v>2380</v>
      </c>
      <c r="AK513" t="s">
        <v>2380</v>
      </c>
      <c r="AL513" t="s">
        <v>2380</v>
      </c>
      <c r="AM513" s="29">
        <v>1</v>
      </c>
      <c r="AN513" s="20" t="s">
        <v>2380</v>
      </c>
      <c r="AO513" s="20" t="str">
        <f t="shared" si="141"/>
        <v>OBESITY</v>
      </c>
      <c r="AP513" s="20" t="str">
        <f t="shared" si="142"/>
        <v>pre diabeties</v>
      </c>
      <c r="AS513" t="s">
        <v>540</v>
      </c>
      <c r="AT513">
        <v>1988</v>
      </c>
      <c r="AU513" s="28" t="s">
        <v>18</v>
      </c>
      <c r="AV513">
        <v>13</v>
      </c>
      <c r="AW513">
        <v>1</v>
      </c>
      <c r="AX513" s="38">
        <v>4536.26</v>
      </c>
      <c r="AY513" t="s">
        <v>11</v>
      </c>
      <c r="AZ513" t="s">
        <v>11</v>
      </c>
      <c r="BA513" t="s">
        <v>42</v>
      </c>
      <c r="BB513" s="35">
        <f>DATE(AT513,MATCH(AU513,{"Jan","Feb","Mar","Apr","May","Jun","Jul","Aug","Sep","Oct","Nov","Dec"}, 0),AV513)</f>
        <v>32307</v>
      </c>
      <c r="BC513" s="20">
        <f t="shared" si="143"/>
        <v>34</v>
      </c>
    </row>
    <row r="514" spans="2:55" ht="15.5" hidden="1" x14ac:dyDescent="0.35">
      <c r="B514" s="1" t="s">
        <v>1862</v>
      </c>
      <c r="C514" t="str">
        <f>VLOOKUP(B514,Z513:AE2848,2,FALSE)</f>
        <v>Sargent,</v>
      </c>
      <c r="D514">
        <f t="shared" si="126"/>
        <v>22.22</v>
      </c>
      <c r="E514">
        <f t="shared" si="127"/>
        <v>5.5</v>
      </c>
      <c r="F514" t="str">
        <f t="shared" si="128"/>
        <v>No</v>
      </c>
      <c r="G514" t="str">
        <f t="shared" si="129"/>
        <v>No</v>
      </c>
      <c r="H514" t="str">
        <f t="shared" si="130"/>
        <v>No</v>
      </c>
      <c r="I514">
        <f t="shared" si="131"/>
        <v>0</v>
      </c>
      <c r="J514" t="str">
        <f t="shared" si="132"/>
        <v>Yes</v>
      </c>
      <c r="K514" t="str">
        <f t="shared" si="133"/>
        <v>Normal weight</v>
      </c>
      <c r="L514" t="str">
        <f t="shared" si="134"/>
        <v>normal</v>
      </c>
      <c r="M514" s="34">
        <f t="shared" si="135"/>
        <v>33194</v>
      </c>
      <c r="N514" s="36">
        <f t="shared" si="136"/>
        <v>4544.2299999999996</v>
      </c>
      <c r="O514" s="23" t="str">
        <f t="shared" si="137"/>
        <v>tier - 2</v>
      </c>
      <c r="P514" s="34" t="str">
        <f t="shared" si="138"/>
        <v>tier - 1</v>
      </c>
      <c r="Q514" s="34" t="str">
        <f t="shared" si="139"/>
        <v>R1024</v>
      </c>
      <c r="R514" s="23">
        <f t="shared" si="140"/>
        <v>32</v>
      </c>
      <c r="Z514" s="1" t="s">
        <v>1862</v>
      </c>
      <c r="AA514" s="1" t="s">
        <v>5612</v>
      </c>
      <c r="AB514" t="s">
        <v>4743</v>
      </c>
      <c r="AC514" t="s">
        <v>5613</v>
      </c>
      <c r="AD514" t="s">
        <v>5049</v>
      </c>
      <c r="AG514" t="s">
        <v>1862</v>
      </c>
      <c r="AH514">
        <v>22.22</v>
      </c>
      <c r="AI514">
        <v>5.5</v>
      </c>
      <c r="AJ514" s="20" t="s">
        <v>2380</v>
      </c>
      <c r="AK514" t="s">
        <v>2380</v>
      </c>
      <c r="AL514" t="s">
        <v>2380</v>
      </c>
      <c r="AM514" s="29">
        <v>0</v>
      </c>
      <c r="AN514" s="20" t="s">
        <v>2383</v>
      </c>
      <c r="AO514" s="20" t="str">
        <f t="shared" si="141"/>
        <v>Normal weight</v>
      </c>
      <c r="AP514" s="20" t="str">
        <f t="shared" si="142"/>
        <v>normal</v>
      </c>
      <c r="AS514" t="s">
        <v>541</v>
      </c>
      <c r="AT514">
        <v>1990</v>
      </c>
      <c r="AU514" s="28" t="s">
        <v>15</v>
      </c>
      <c r="AV514">
        <v>17</v>
      </c>
      <c r="AW514">
        <v>0</v>
      </c>
      <c r="AX514" s="38">
        <v>4544.2299999999996</v>
      </c>
      <c r="AY514" t="s">
        <v>11</v>
      </c>
      <c r="AZ514" t="s">
        <v>16</v>
      </c>
      <c r="BA514" t="s">
        <v>247</v>
      </c>
      <c r="BB514" s="35">
        <f>DATE(AT514,MATCH(AU514,{"Jan","Feb","Mar","Apr","May","Jun","Jul","Aug","Sep","Oct","Nov","Dec"}, 0),AV514)</f>
        <v>33194</v>
      </c>
      <c r="BC514" s="20">
        <f t="shared" si="143"/>
        <v>32</v>
      </c>
    </row>
    <row r="515" spans="2:55" ht="15.5" hidden="1" x14ac:dyDescent="0.35">
      <c r="B515" s="1" t="s">
        <v>1861</v>
      </c>
      <c r="C515" t="str">
        <f>VLOOKUP(B515,Z514:AE2849,2,FALSE)</f>
        <v>Watson,</v>
      </c>
      <c r="D515">
        <f t="shared" si="126"/>
        <v>33.344999999999999</v>
      </c>
      <c r="E515">
        <f t="shared" si="127"/>
        <v>4.79</v>
      </c>
      <c r="F515" t="str">
        <f t="shared" si="128"/>
        <v>No</v>
      </c>
      <c r="G515" t="str">
        <f t="shared" si="129"/>
        <v>No</v>
      </c>
      <c r="H515" t="str">
        <f t="shared" si="130"/>
        <v>Yes</v>
      </c>
      <c r="I515">
        <f t="shared" si="131"/>
        <v>1</v>
      </c>
      <c r="J515" t="str">
        <f t="shared" si="132"/>
        <v>No</v>
      </c>
      <c r="K515" t="str">
        <f t="shared" si="133"/>
        <v>OBESITY</v>
      </c>
      <c r="L515" t="str">
        <f t="shared" si="134"/>
        <v>normal</v>
      </c>
      <c r="M515" s="34">
        <f t="shared" si="135"/>
        <v>38343</v>
      </c>
      <c r="N515" s="36">
        <f t="shared" si="136"/>
        <v>4561.1899999999996</v>
      </c>
      <c r="O515" s="23" t="str">
        <f t="shared" si="137"/>
        <v>tier - 2</v>
      </c>
      <c r="P515" s="34" t="str">
        <f t="shared" si="138"/>
        <v>tier - 2</v>
      </c>
      <c r="Q515" s="34" t="str">
        <f t="shared" si="139"/>
        <v>R1024</v>
      </c>
      <c r="R515" s="23">
        <f t="shared" si="140"/>
        <v>18</v>
      </c>
      <c r="Z515" s="1" t="s">
        <v>1861</v>
      </c>
      <c r="AA515" s="1" t="s">
        <v>5614</v>
      </c>
      <c r="AB515" t="s">
        <v>4746</v>
      </c>
      <c r="AC515" t="s">
        <v>5195</v>
      </c>
      <c r="AD515" t="s">
        <v>4939</v>
      </c>
      <c r="AG515" t="s">
        <v>1861</v>
      </c>
      <c r="AH515">
        <v>33.344999999999999</v>
      </c>
      <c r="AI515">
        <v>4.79</v>
      </c>
      <c r="AJ515" s="20" t="s">
        <v>2380</v>
      </c>
      <c r="AK515" t="s">
        <v>2380</v>
      </c>
      <c r="AL515" t="s">
        <v>2383</v>
      </c>
      <c r="AM515" s="29">
        <v>1</v>
      </c>
      <c r="AN515" s="20" t="s">
        <v>2380</v>
      </c>
      <c r="AO515" s="20" t="str">
        <f t="shared" si="141"/>
        <v>OBESITY</v>
      </c>
      <c r="AP515" s="20" t="str">
        <f t="shared" si="142"/>
        <v>normal</v>
      </c>
      <c r="AS515" t="s">
        <v>542</v>
      </c>
      <c r="AT515">
        <v>2004</v>
      </c>
      <c r="AU515" s="28" t="s">
        <v>30</v>
      </c>
      <c r="AV515">
        <v>22</v>
      </c>
      <c r="AW515">
        <v>4</v>
      </c>
      <c r="AX515" s="38">
        <v>4561.1899999999996</v>
      </c>
      <c r="AY515" t="s">
        <v>11</v>
      </c>
      <c r="AZ515" t="s">
        <v>11</v>
      </c>
      <c r="BA515" t="s">
        <v>247</v>
      </c>
      <c r="BB515" s="35">
        <f>DATE(AT515,MATCH(AU515,{"Jan","Feb","Mar","Apr","May","Jun","Jul","Aug","Sep","Oct","Nov","Dec"}, 0),AV515)</f>
        <v>38343</v>
      </c>
      <c r="BC515" s="20">
        <f t="shared" si="143"/>
        <v>18</v>
      </c>
    </row>
    <row r="516" spans="2:55" ht="15.5" hidden="1" x14ac:dyDescent="0.35">
      <c r="B516" s="1" t="s">
        <v>1860</v>
      </c>
      <c r="C516" t="str">
        <f>VLOOKUP(B516,Z515:AE2850,2,FALSE)</f>
        <v>Esponda,</v>
      </c>
      <c r="D516">
        <f t="shared" si="126"/>
        <v>24.42</v>
      </c>
      <c r="E516">
        <f t="shared" si="127"/>
        <v>5.81</v>
      </c>
      <c r="F516" t="str">
        <f t="shared" si="128"/>
        <v>No</v>
      </c>
      <c r="G516" t="str">
        <f t="shared" si="129"/>
        <v>No</v>
      </c>
      <c r="H516" t="str">
        <f t="shared" si="130"/>
        <v>No</v>
      </c>
      <c r="I516">
        <f t="shared" si="131"/>
        <v>1</v>
      </c>
      <c r="J516" t="str">
        <f t="shared" si="132"/>
        <v>Yes</v>
      </c>
      <c r="K516" t="str">
        <f t="shared" si="133"/>
        <v>Normal weight</v>
      </c>
      <c r="L516" t="str">
        <f t="shared" si="134"/>
        <v>pre diabeties</v>
      </c>
      <c r="M516" s="34">
        <f t="shared" si="135"/>
        <v>33136</v>
      </c>
      <c r="N516" s="36">
        <f t="shared" si="136"/>
        <v>4562.84</v>
      </c>
      <c r="O516" s="23" t="str">
        <f t="shared" si="137"/>
        <v>tier - 2</v>
      </c>
      <c r="P516" s="34" t="str">
        <f t="shared" si="138"/>
        <v>tier - 2</v>
      </c>
      <c r="Q516" s="34" t="str">
        <f t="shared" si="139"/>
        <v>R1013</v>
      </c>
      <c r="R516" s="23">
        <f t="shared" si="140"/>
        <v>32</v>
      </c>
      <c r="Z516" s="1" t="s">
        <v>1860</v>
      </c>
      <c r="AA516" s="1" t="s">
        <v>5615</v>
      </c>
      <c r="AB516" t="s">
        <v>4746</v>
      </c>
      <c r="AC516" t="s">
        <v>5175</v>
      </c>
      <c r="AG516" t="s">
        <v>1860</v>
      </c>
      <c r="AH516">
        <v>24.42</v>
      </c>
      <c r="AI516">
        <v>5.81</v>
      </c>
      <c r="AJ516" s="20" t="s">
        <v>2380</v>
      </c>
      <c r="AK516" t="s">
        <v>2380</v>
      </c>
      <c r="AL516" t="s">
        <v>2380</v>
      </c>
      <c r="AM516" s="29">
        <v>1</v>
      </c>
      <c r="AN516" s="20" t="s">
        <v>2383</v>
      </c>
      <c r="AO516" s="20" t="str">
        <f t="shared" si="141"/>
        <v>Normal weight</v>
      </c>
      <c r="AP516" s="20" t="str">
        <f t="shared" si="142"/>
        <v>pre diabeties</v>
      </c>
      <c r="AS516" t="s">
        <v>543</v>
      </c>
      <c r="AT516">
        <v>1990</v>
      </c>
      <c r="AU516" s="28" t="s">
        <v>20</v>
      </c>
      <c r="AV516">
        <v>20</v>
      </c>
      <c r="AW516">
        <v>1</v>
      </c>
      <c r="AX516" s="38">
        <v>4562.84</v>
      </c>
      <c r="AY516" t="s">
        <v>11</v>
      </c>
      <c r="AZ516" t="s">
        <v>11</v>
      </c>
      <c r="BA516" t="s">
        <v>13</v>
      </c>
      <c r="BB516" s="35">
        <f>DATE(AT516,MATCH(AU516,{"Jan","Feb","Mar","Apr","May","Jun","Jul","Aug","Sep","Oct","Nov","Dec"}, 0),AV516)</f>
        <v>33136</v>
      </c>
      <c r="BC516" s="20">
        <f t="shared" si="143"/>
        <v>32</v>
      </c>
    </row>
    <row r="517" spans="2:55" ht="15.5" hidden="1" x14ac:dyDescent="0.35">
      <c r="B517" s="1" t="s">
        <v>1859</v>
      </c>
      <c r="C517" t="str">
        <f>VLOOKUP(B517,Z516:AE2851,2,FALSE)</f>
        <v>Krall,</v>
      </c>
      <c r="D517">
        <f t="shared" si="126"/>
        <v>29.81</v>
      </c>
      <c r="E517">
        <f t="shared" si="127"/>
        <v>5.58</v>
      </c>
      <c r="F517" t="str">
        <f t="shared" si="128"/>
        <v>No</v>
      </c>
      <c r="G517" t="str">
        <f t="shared" si="129"/>
        <v>No</v>
      </c>
      <c r="H517" t="str">
        <f t="shared" si="130"/>
        <v>No</v>
      </c>
      <c r="I517">
        <f t="shared" si="131"/>
        <v>0</v>
      </c>
      <c r="J517" t="str">
        <f t="shared" si="132"/>
        <v>Yes</v>
      </c>
      <c r="K517" t="str">
        <f t="shared" si="133"/>
        <v>OVER WEIGHT</v>
      </c>
      <c r="L517" t="str">
        <f t="shared" si="134"/>
        <v>normal</v>
      </c>
      <c r="M517" s="34">
        <f t="shared" si="135"/>
        <v>35424</v>
      </c>
      <c r="N517" s="36">
        <f t="shared" si="136"/>
        <v>4564.1899999999996</v>
      </c>
      <c r="O517" s="23" t="str">
        <f t="shared" si="137"/>
        <v>tier - 2</v>
      </c>
      <c r="P517" s="34" t="str">
        <f t="shared" si="138"/>
        <v>tier - 2</v>
      </c>
      <c r="Q517" s="34" t="str">
        <f t="shared" si="139"/>
        <v>R1024</v>
      </c>
      <c r="R517" s="23">
        <f t="shared" si="140"/>
        <v>26</v>
      </c>
      <c r="Z517" s="1" t="s">
        <v>1859</v>
      </c>
      <c r="AA517" s="1" t="s">
        <v>5616</v>
      </c>
      <c r="AB517" t="s">
        <v>4746</v>
      </c>
      <c r="AC517" t="s">
        <v>4747</v>
      </c>
      <c r="AG517" t="s">
        <v>1859</v>
      </c>
      <c r="AH517">
        <v>29.81</v>
      </c>
      <c r="AI517">
        <v>5.58</v>
      </c>
      <c r="AJ517" s="20" t="s">
        <v>2380</v>
      </c>
      <c r="AK517" t="s">
        <v>2380</v>
      </c>
      <c r="AL517" t="s">
        <v>2380</v>
      </c>
      <c r="AM517" s="29">
        <v>0</v>
      </c>
      <c r="AN517" s="20" t="s">
        <v>2383</v>
      </c>
      <c r="AO517" s="20" t="str">
        <f t="shared" si="141"/>
        <v>OVER WEIGHT</v>
      </c>
      <c r="AP517" s="20" t="str">
        <f t="shared" si="142"/>
        <v>normal</v>
      </c>
      <c r="AS517" t="s">
        <v>544</v>
      </c>
      <c r="AT517">
        <v>1996</v>
      </c>
      <c r="AU517" s="28" t="s">
        <v>30</v>
      </c>
      <c r="AV517">
        <v>25</v>
      </c>
      <c r="AW517">
        <v>2</v>
      </c>
      <c r="AX517" s="38">
        <v>4564.1899999999996</v>
      </c>
      <c r="AY517" t="s">
        <v>11</v>
      </c>
      <c r="AZ517" t="s">
        <v>11</v>
      </c>
      <c r="BA517" t="s">
        <v>247</v>
      </c>
      <c r="BB517" s="35">
        <f>DATE(AT517,MATCH(AU517,{"Jan","Feb","Mar","Apr","May","Jun","Jul","Aug","Sep","Oct","Nov","Dec"}, 0),AV517)</f>
        <v>35424</v>
      </c>
      <c r="BC517" s="20">
        <f t="shared" si="143"/>
        <v>26</v>
      </c>
    </row>
    <row r="518" spans="2:55" ht="15.5" hidden="1" x14ac:dyDescent="0.35">
      <c r="B518" s="1" t="s">
        <v>1858</v>
      </c>
      <c r="C518" t="str">
        <f>VLOOKUP(B518,Z517:AE2852,2,FALSE)</f>
        <v>Poskin,</v>
      </c>
      <c r="D518">
        <f t="shared" si="126"/>
        <v>51.18</v>
      </c>
      <c r="E518">
        <f t="shared" si="127"/>
        <v>4.4000000000000004</v>
      </c>
      <c r="F518" t="str">
        <f t="shared" si="128"/>
        <v>yes</v>
      </c>
      <c r="G518" t="str">
        <f t="shared" si="129"/>
        <v>No</v>
      </c>
      <c r="H518" t="str">
        <f t="shared" si="130"/>
        <v>No</v>
      </c>
      <c r="I518">
        <f t="shared" si="131"/>
        <v>2</v>
      </c>
      <c r="J518" t="str">
        <f t="shared" si="132"/>
        <v>No</v>
      </c>
      <c r="K518" t="str">
        <f t="shared" si="133"/>
        <v>OBESITY</v>
      </c>
      <c r="L518" t="str">
        <f t="shared" si="134"/>
        <v>normal</v>
      </c>
      <c r="M518" s="34">
        <f t="shared" si="135"/>
        <v>32769</v>
      </c>
      <c r="N518" s="36">
        <f t="shared" si="136"/>
        <v>4571.41</v>
      </c>
      <c r="O518" s="23" t="str">
        <f t="shared" si="137"/>
        <v>tier - 2</v>
      </c>
      <c r="P518" s="34" t="str">
        <f t="shared" si="138"/>
        <v>tier - 2</v>
      </c>
      <c r="Q518" s="34" t="str">
        <f t="shared" si="139"/>
        <v>R1012</v>
      </c>
      <c r="R518" s="23">
        <f t="shared" si="140"/>
        <v>33</v>
      </c>
      <c r="Z518" s="1" t="s">
        <v>1858</v>
      </c>
      <c r="AA518" s="1" t="s">
        <v>5617</v>
      </c>
      <c r="AB518" t="s">
        <v>4746</v>
      </c>
      <c r="AC518" t="s">
        <v>5618</v>
      </c>
      <c r="AG518" t="s">
        <v>1858</v>
      </c>
      <c r="AH518">
        <v>51.18</v>
      </c>
      <c r="AI518">
        <v>4.4000000000000004</v>
      </c>
      <c r="AJ518" s="20" t="s">
        <v>2382</v>
      </c>
      <c r="AK518" t="s">
        <v>2380</v>
      </c>
      <c r="AL518" t="s">
        <v>2380</v>
      </c>
      <c r="AM518" s="29">
        <v>2</v>
      </c>
      <c r="AN518" s="20" t="s">
        <v>2380</v>
      </c>
      <c r="AO518" s="20" t="str">
        <f t="shared" si="141"/>
        <v>OBESITY</v>
      </c>
      <c r="AP518" s="20" t="str">
        <f t="shared" si="142"/>
        <v>normal</v>
      </c>
      <c r="AS518" t="s">
        <v>545</v>
      </c>
      <c r="AT518">
        <v>1989</v>
      </c>
      <c r="AU518" s="28" t="s">
        <v>20</v>
      </c>
      <c r="AV518">
        <v>18</v>
      </c>
      <c r="AW518">
        <v>0</v>
      </c>
      <c r="AX518" s="38">
        <v>4571.41</v>
      </c>
      <c r="AY518" t="s">
        <v>11</v>
      </c>
      <c r="AZ518" t="s">
        <v>11</v>
      </c>
      <c r="BA518" t="s">
        <v>23</v>
      </c>
      <c r="BB518" s="35">
        <f>DATE(AT518,MATCH(AU518,{"Jan","Feb","Mar","Apr","May","Jun","Jul","Aug","Sep","Oct","Nov","Dec"}, 0),AV518)</f>
        <v>32769</v>
      </c>
      <c r="BC518" s="20">
        <f t="shared" si="143"/>
        <v>33</v>
      </c>
    </row>
    <row r="519" spans="2:55" ht="15.5" hidden="1" x14ac:dyDescent="0.35">
      <c r="B519" s="1" t="s">
        <v>1857</v>
      </c>
      <c r="C519" t="str">
        <f>VLOOKUP(B519,Z518:AE2853,2,FALSE)</f>
        <v>Halfmann,</v>
      </c>
      <c r="D519">
        <f t="shared" ref="D519:D582" si="144">VLOOKUP($B519,$AG$5:$AQ$2340,2,FALSE)</f>
        <v>51.37</v>
      </c>
      <c r="E519">
        <f t="shared" ref="E519:E582" si="145">VLOOKUP($B519,$AG$5:$AQ$2340,3,FALSE)</f>
        <v>8.18</v>
      </c>
      <c r="F519" t="str">
        <f t="shared" ref="F519:F582" si="146">VLOOKUP($B519,$AG$5:$AQ$2340,4,FALSE)</f>
        <v>yes</v>
      </c>
      <c r="G519" t="str">
        <f t="shared" ref="G519:G582" si="147">VLOOKUP($B519,$AG$5:$AQ$2340,5,FALSE)</f>
        <v>No</v>
      </c>
      <c r="H519" t="str">
        <f t="shared" ref="H519:H582" si="148">VLOOKUP($B519,$AG$5:$AN$2340,6,FALSE)</f>
        <v>No</v>
      </c>
      <c r="I519">
        <f t="shared" ref="I519:I582" si="149">VLOOKUP($B519,$AG$5:$AQ$2340,7,FALSE)</f>
        <v>0</v>
      </c>
      <c r="J519" t="str">
        <f t="shared" ref="J519:J582" si="150">VLOOKUP($B519,$AG$5:$AQ$2340,8,FALSE)</f>
        <v>No</v>
      </c>
      <c r="K519" t="str">
        <f t="shared" ref="K519:K582" si="151">VLOOKUP($B519,$AG$5:$AQ$2340,9,FALSE)</f>
        <v>OBESITY</v>
      </c>
      <c r="L519" t="str">
        <f t="shared" ref="L519:L582" si="152">VLOOKUP($B519,$AG$5:$AQ$2340,10,FALSE)</f>
        <v>diabeties</v>
      </c>
      <c r="M519" s="34">
        <f t="shared" ref="M519:M582" si="153">VLOOKUP($AS519,$AS$5:$BC$2348,10,FALSE)</f>
        <v>36709</v>
      </c>
      <c r="N519" s="36">
        <f t="shared" ref="N519:N582" si="154">VLOOKUP($AS519,$AS$5:$BC$2348,6,FALSE)</f>
        <v>4608.03</v>
      </c>
      <c r="O519" s="23" t="str">
        <f t="shared" ref="O519:O582" si="155">VLOOKUP($AS519,$AS$5:$BC$2348,7,FALSE)</f>
        <v>tier - 2</v>
      </c>
      <c r="P519" s="34" t="str">
        <f t="shared" ref="P519:P582" si="156">VLOOKUP($AS519,$AS$5:$BC$2348,8,FALSE)</f>
        <v>tier - 3</v>
      </c>
      <c r="Q519" s="34" t="str">
        <f t="shared" ref="Q519:Q582" si="157">VLOOKUP($AS519,$AS$5:$BC$2348,9,FALSE)</f>
        <v>R1011</v>
      </c>
      <c r="R519" s="23">
        <f t="shared" ref="R519:R582" si="158">VLOOKUP($AS519,$AS$5:$BC$2348,11,FALSE)</f>
        <v>22</v>
      </c>
      <c r="Z519" s="1" t="s">
        <v>1857</v>
      </c>
      <c r="AA519" s="1" t="s">
        <v>5619</v>
      </c>
      <c r="AB519" t="s">
        <v>4743</v>
      </c>
      <c r="AC519" t="s">
        <v>5620</v>
      </c>
      <c r="AG519" t="s">
        <v>1857</v>
      </c>
      <c r="AH519">
        <v>51.37</v>
      </c>
      <c r="AI519">
        <v>8.18</v>
      </c>
      <c r="AJ519" s="20" t="s">
        <v>2382</v>
      </c>
      <c r="AK519" t="s">
        <v>2380</v>
      </c>
      <c r="AL519" t="s">
        <v>2380</v>
      </c>
      <c r="AM519" s="29">
        <v>0</v>
      </c>
      <c r="AN519" s="20" t="s">
        <v>2380</v>
      </c>
      <c r="AO519" s="20" t="str">
        <f t="shared" ref="AO519:AO582" si="159">IF(AH519&lt;18.5,"under weight",IF(AH519&lt;25,"Normal weight",IF(AH519&lt;30,"OVER WEIGHT","OBESITY")))</f>
        <v>OBESITY</v>
      </c>
      <c r="AP519" s="20" t="str">
        <f t="shared" ref="AP519:AP582" si="160">IF(AI519&lt;5.7,"normal",IF(AI519&lt;6.5,"pre diabeties","diabeties"))</f>
        <v>diabeties</v>
      </c>
      <c r="AS519" t="s">
        <v>546</v>
      </c>
      <c r="AT519">
        <v>2000</v>
      </c>
      <c r="AU519" s="28" t="s">
        <v>10</v>
      </c>
      <c r="AV519">
        <v>2</v>
      </c>
      <c r="AW519">
        <v>0</v>
      </c>
      <c r="AX519" s="38">
        <v>4608.03</v>
      </c>
      <c r="AY519" t="s">
        <v>11</v>
      </c>
      <c r="AZ519" t="s">
        <v>12</v>
      </c>
      <c r="BA519" t="s">
        <v>42</v>
      </c>
      <c r="BB519" s="35">
        <f>DATE(AT519,MATCH(AU519,{"Jan","Feb","Mar","Apr","May","Jun","Jul","Aug","Sep","Oct","Nov","Dec"}, 0),AV519)</f>
        <v>36709</v>
      </c>
      <c r="BC519" s="20">
        <f t="shared" ref="BC519:BC582" si="161">DATEDIF(BB519,DATE(2023,6,8),"y")</f>
        <v>22</v>
      </c>
    </row>
    <row r="520" spans="2:55" ht="15.5" hidden="1" x14ac:dyDescent="0.35">
      <c r="B520" s="1" t="s">
        <v>1856</v>
      </c>
      <c r="C520" t="str">
        <f>VLOOKUP(B520,Z519:AE2854,2,FALSE)</f>
        <v>Klapper,</v>
      </c>
      <c r="D520">
        <f t="shared" si="144"/>
        <v>36.19</v>
      </c>
      <c r="E520">
        <f t="shared" si="145"/>
        <v>5.52</v>
      </c>
      <c r="F520" t="str">
        <f t="shared" si="146"/>
        <v>yes</v>
      </c>
      <c r="G520" t="str">
        <f t="shared" si="147"/>
        <v>No</v>
      </c>
      <c r="H520" t="str">
        <f t="shared" si="148"/>
        <v>No</v>
      </c>
      <c r="I520">
        <f t="shared" si="149"/>
        <v>0</v>
      </c>
      <c r="J520" t="str">
        <f t="shared" si="150"/>
        <v>No</v>
      </c>
      <c r="K520" t="str">
        <f t="shared" si="151"/>
        <v>OBESITY</v>
      </c>
      <c r="L520" t="str">
        <f t="shared" si="152"/>
        <v>normal</v>
      </c>
      <c r="M520" s="34">
        <f t="shared" si="153"/>
        <v>35975</v>
      </c>
      <c r="N520" s="36">
        <f t="shared" si="154"/>
        <v>4618.08</v>
      </c>
      <c r="O520" s="23" t="str">
        <f t="shared" si="155"/>
        <v>tier - 2</v>
      </c>
      <c r="P520" s="34" t="str">
        <f t="shared" si="156"/>
        <v>tier - 1</v>
      </c>
      <c r="Q520" s="34" t="str">
        <f t="shared" si="157"/>
        <v>R1012</v>
      </c>
      <c r="R520" s="23">
        <f t="shared" si="158"/>
        <v>24</v>
      </c>
      <c r="Z520" s="1" t="s">
        <v>1856</v>
      </c>
      <c r="AA520" s="1" t="s">
        <v>5621</v>
      </c>
      <c r="AB520" t="s">
        <v>4746</v>
      </c>
      <c r="AC520" t="s">
        <v>5187</v>
      </c>
      <c r="AD520" t="s">
        <v>4910</v>
      </c>
      <c r="AG520" t="s">
        <v>1856</v>
      </c>
      <c r="AH520">
        <v>36.19</v>
      </c>
      <c r="AI520">
        <v>5.52</v>
      </c>
      <c r="AJ520" s="20" t="s">
        <v>2382</v>
      </c>
      <c r="AK520" t="s">
        <v>2380</v>
      </c>
      <c r="AL520" t="s">
        <v>2380</v>
      </c>
      <c r="AM520" s="29">
        <v>0</v>
      </c>
      <c r="AN520" s="20" t="s">
        <v>2380</v>
      </c>
      <c r="AO520" s="20" t="str">
        <f t="shared" si="159"/>
        <v>OBESITY</v>
      </c>
      <c r="AP520" s="20" t="str">
        <f t="shared" si="160"/>
        <v>normal</v>
      </c>
      <c r="AS520" t="s">
        <v>547</v>
      </c>
      <c r="AT520">
        <v>1998</v>
      </c>
      <c r="AU520" s="28" t="s">
        <v>18</v>
      </c>
      <c r="AV520">
        <v>29</v>
      </c>
      <c r="AW520">
        <v>3</v>
      </c>
      <c r="AX520" s="38">
        <v>4618.08</v>
      </c>
      <c r="AY520" t="s">
        <v>11</v>
      </c>
      <c r="AZ520" t="s">
        <v>16</v>
      </c>
      <c r="BA520" t="s">
        <v>23</v>
      </c>
      <c r="BB520" s="35">
        <f>DATE(AT520,MATCH(AU520,{"Jan","Feb","Mar","Apr","May","Jun","Jul","Aug","Sep","Oct","Nov","Dec"}, 0),AV520)</f>
        <v>35975</v>
      </c>
      <c r="BC520" s="20">
        <f t="shared" si="161"/>
        <v>24</v>
      </c>
    </row>
    <row r="521" spans="2:55" ht="15.5" hidden="1" x14ac:dyDescent="0.35">
      <c r="B521" s="1" t="s">
        <v>1855</v>
      </c>
      <c r="C521" t="str">
        <f>VLOOKUP(B521,Z520:AE2855,2,FALSE)</f>
        <v>George,</v>
      </c>
      <c r="D521">
        <f t="shared" si="144"/>
        <v>25.9</v>
      </c>
      <c r="E521">
        <f t="shared" si="145"/>
        <v>4.84</v>
      </c>
      <c r="F521" t="str">
        <f t="shared" si="146"/>
        <v>No</v>
      </c>
      <c r="G521" t="str">
        <f t="shared" si="147"/>
        <v>No</v>
      </c>
      <c r="H521" t="str">
        <f t="shared" si="148"/>
        <v>No</v>
      </c>
      <c r="I521">
        <f t="shared" si="149"/>
        <v>0</v>
      </c>
      <c r="J521" t="str">
        <f t="shared" si="150"/>
        <v>Yes</v>
      </c>
      <c r="K521" t="str">
        <f t="shared" si="151"/>
        <v>OVER WEIGHT</v>
      </c>
      <c r="L521" t="str">
        <f t="shared" si="152"/>
        <v>normal</v>
      </c>
      <c r="M521" s="34">
        <f t="shared" si="153"/>
        <v>31220</v>
      </c>
      <c r="N521" s="36">
        <f t="shared" si="154"/>
        <v>4646.76</v>
      </c>
      <c r="O521" s="23" t="str">
        <f t="shared" si="155"/>
        <v>tier - 1</v>
      </c>
      <c r="P521" s="34" t="str">
        <f t="shared" si="156"/>
        <v>tier - 1</v>
      </c>
      <c r="Q521" s="34" t="str">
        <f t="shared" si="157"/>
        <v>R1011</v>
      </c>
      <c r="R521" s="23">
        <f t="shared" si="158"/>
        <v>37</v>
      </c>
      <c r="Z521" s="1" t="s">
        <v>1855</v>
      </c>
      <c r="AA521" s="1" t="s">
        <v>5622</v>
      </c>
      <c r="AB521" t="s">
        <v>4746</v>
      </c>
      <c r="AC521" t="s">
        <v>4893</v>
      </c>
      <c r="AG521" t="s">
        <v>1855</v>
      </c>
      <c r="AH521">
        <v>25.9</v>
      </c>
      <c r="AI521">
        <v>4.84</v>
      </c>
      <c r="AJ521" s="20" t="s">
        <v>2380</v>
      </c>
      <c r="AK521" t="s">
        <v>2380</v>
      </c>
      <c r="AL521" t="s">
        <v>2380</v>
      </c>
      <c r="AM521" s="29">
        <v>0</v>
      </c>
      <c r="AN521" s="20" t="s">
        <v>2383</v>
      </c>
      <c r="AO521" s="20" t="str">
        <f t="shared" si="159"/>
        <v>OVER WEIGHT</v>
      </c>
      <c r="AP521" s="20" t="str">
        <f t="shared" si="160"/>
        <v>normal</v>
      </c>
      <c r="AS521" t="s">
        <v>548</v>
      </c>
      <c r="AT521">
        <v>1985</v>
      </c>
      <c r="AU521" s="28" t="s">
        <v>18</v>
      </c>
      <c r="AV521">
        <v>22</v>
      </c>
      <c r="AW521">
        <v>0</v>
      </c>
      <c r="AX521" s="38">
        <v>4646.76</v>
      </c>
      <c r="AY521" t="s">
        <v>16</v>
      </c>
      <c r="AZ521" t="s">
        <v>16</v>
      </c>
      <c r="BA521" t="s">
        <v>42</v>
      </c>
      <c r="BB521" s="35">
        <f>DATE(AT521,MATCH(AU521,{"Jan","Feb","Mar","Apr","May","Jun","Jul","Aug","Sep","Oct","Nov","Dec"}, 0),AV521)</f>
        <v>31220</v>
      </c>
      <c r="BC521" s="20">
        <f t="shared" si="161"/>
        <v>37</v>
      </c>
    </row>
    <row r="522" spans="2:55" ht="15.5" hidden="1" x14ac:dyDescent="0.35">
      <c r="B522" s="1" t="s">
        <v>1854</v>
      </c>
      <c r="C522" t="str">
        <f>VLOOKUP(B522,Z521:AE2856,2,FALSE)</f>
        <v>Hicks,</v>
      </c>
      <c r="D522">
        <f t="shared" si="144"/>
        <v>35.72</v>
      </c>
      <c r="E522">
        <f t="shared" si="145"/>
        <v>4.08</v>
      </c>
      <c r="F522" t="str">
        <f t="shared" si="146"/>
        <v>No</v>
      </c>
      <c r="G522" t="str">
        <f t="shared" si="147"/>
        <v>No</v>
      </c>
      <c r="H522" t="str">
        <f t="shared" si="148"/>
        <v>Yes</v>
      </c>
      <c r="I522">
        <f t="shared" si="149"/>
        <v>1</v>
      </c>
      <c r="J522" t="str">
        <f t="shared" si="150"/>
        <v>No</v>
      </c>
      <c r="K522" t="str">
        <f t="shared" si="151"/>
        <v>OBESITY</v>
      </c>
      <c r="L522" t="str">
        <f t="shared" si="152"/>
        <v>normal</v>
      </c>
      <c r="M522" s="34">
        <f t="shared" si="153"/>
        <v>35363</v>
      </c>
      <c r="N522" s="36">
        <f t="shared" si="154"/>
        <v>4661.29</v>
      </c>
      <c r="O522" s="23" t="str">
        <f t="shared" si="155"/>
        <v>tier - 2</v>
      </c>
      <c r="P522" s="34" t="str">
        <f t="shared" si="156"/>
        <v>tier - 1</v>
      </c>
      <c r="Q522" s="34" t="str">
        <f t="shared" si="157"/>
        <v>R1017</v>
      </c>
      <c r="R522" s="23">
        <f t="shared" si="158"/>
        <v>26</v>
      </c>
      <c r="Z522" s="1" t="s">
        <v>1854</v>
      </c>
      <c r="AA522" s="1" t="s">
        <v>5623</v>
      </c>
      <c r="AB522" t="s">
        <v>4743</v>
      </c>
      <c r="AC522" t="s">
        <v>4976</v>
      </c>
      <c r="AG522" t="s">
        <v>1854</v>
      </c>
      <c r="AH522">
        <v>35.72</v>
      </c>
      <c r="AI522">
        <v>4.08</v>
      </c>
      <c r="AJ522" s="20" t="s">
        <v>2380</v>
      </c>
      <c r="AK522" t="s">
        <v>2380</v>
      </c>
      <c r="AL522" t="s">
        <v>2383</v>
      </c>
      <c r="AM522" s="29">
        <v>1</v>
      </c>
      <c r="AN522" s="20" t="s">
        <v>2380</v>
      </c>
      <c r="AO522" s="20" t="str">
        <f t="shared" si="159"/>
        <v>OBESITY</v>
      </c>
      <c r="AP522" s="20" t="str">
        <f t="shared" si="160"/>
        <v>normal</v>
      </c>
      <c r="AS522" t="s">
        <v>549</v>
      </c>
      <c r="AT522">
        <v>1996</v>
      </c>
      <c r="AU522" s="28" t="s">
        <v>37</v>
      </c>
      <c r="AV522">
        <v>25</v>
      </c>
      <c r="AW522">
        <v>3</v>
      </c>
      <c r="AX522" s="38">
        <v>4661.29</v>
      </c>
      <c r="AY522" t="s">
        <v>11</v>
      </c>
      <c r="AZ522" t="s">
        <v>16</v>
      </c>
      <c r="BA522" t="s">
        <v>356</v>
      </c>
      <c r="BB522" s="35">
        <f>DATE(AT522,MATCH(AU522,{"Jan","Feb","Mar","Apr","May","Jun","Jul","Aug","Sep","Oct","Nov","Dec"}, 0),AV522)</f>
        <v>35363</v>
      </c>
      <c r="BC522" s="20">
        <f t="shared" si="161"/>
        <v>26</v>
      </c>
    </row>
    <row r="523" spans="2:55" ht="15.5" hidden="1" x14ac:dyDescent="0.35">
      <c r="B523" s="1" t="s">
        <v>1853</v>
      </c>
      <c r="C523" t="str">
        <f>VLOOKUP(B523,Z522:AE2857,2,FALSE)</f>
        <v>Lockyer,</v>
      </c>
      <c r="D523">
        <f t="shared" si="144"/>
        <v>27.94</v>
      </c>
      <c r="E523">
        <f t="shared" si="145"/>
        <v>4.4800000000000004</v>
      </c>
      <c r="F523" t="str">
        <f t="shared" si="146"/>
        <v>No</v>
      </c>
      <c r="G523" t="str">
        <f t="shared" si="147"/>
        <v>No</v>
      </c>
      <c r="H523" t="str">
        <f t="shared" si="148"/>
        <v>Yes</v>
      </c>
      <c r="I523">
        <f t="shared" si="149"/>
        <v>1</v>
      </c>
      <c r="J523" t="str">
        <f t="shared" si="150"/>
        <v>Yes</v>
      </c>
      <c r="K523" t="str">
        <f t="shared" si="151"/>
        <v>OVER WEIGHT</v>
      </c>
      <c r="L523" t="str">
        <f t="shared" si="152"/>
        <v>normal</v>
      </c>
      <c r="M523" s="34">
        <f t="shared" si="153"/>
        <v>33090</v>
      </c>
      <c r="N523" s="36">
        <f t="shared" si="154"/>
        <v>4667.6099999999997</v>
      </c>
      <c r="O523" s="23" t="str">
        <f t="shared" si="155"/>
        <v>tier - 3</v>
      </c>
      <c r="P523" s="34" t="str">
        <f t="shared" si="156"/>
        <v>tier - 3</v>
      </c>
      <c r="Q523" s="34" t="str">
        <f t="shared" si="157"/>
        <v>R1016</v>
      </c>
      <c r="R523" s="23">
        <f t="shared" si="158"/>
        <v>32</v>
      </c>
      <c r="Z523" s="1" t="s">
        <v>1853</v>
      </c>
      <c r="AA523" s="1" t="s">
        <v>5624</v>
      </c>
      <c r="AB523" t="s">
        <v>4743</v>
      </c>
      <c r="AC523" t="s">
        <v>5598</v>
      </c>
      <c r="AG523" t="s">
        <v>1853</v>
      </c>
      <c r="AH523">
        <v>27.94</v>
      </c>
      <c r="AI523">
        <v>4.4800000000000004</v>
      </c>
      <c r="AJ523" s="20" t="s">
        <v>2380</v>
      </c>
      <c r="AK523" t="s">
        <v>2380</v>
      </c>
      <c r="AL523" t="s">
        <v>2383</v>
      </c>
      <c r="AM523" s="29">
        <v>1</v>
      </c>
      <c r="AN523" s="20" t="s">
        <v>2383</v>
      </c>
      <c r="AO523" s="20" t="str">
        <f t="shared" si="159"/>
        <v>OVER WEIGHT</v>
      </c>
      <c r="AP523" s="20" t="str">
        <f t="shared" si="160"/>
        <v>normal</v>
      </c>
      <c r="AS523" t="s">
        <v>550</v>
      </c>
      <c r="AT523">
        <v>1990</v>
      </c>
      <c r="AU523" s="28" t="s">
        <v>35</v>
      </c>
      <c r="AV523">
        <v>5</v>
      </c>
      <c r="AW523">
        <v>1</v>
      </c>
      <c r="AX523" s="38">
        <v>4667.6099999999997</v>
      </c>
      <c r="AY523" t="s">
        <v>12</v>
      </c>
      <c r="AZ523" t="s">
        <v>12</v>
      </c>
      <c r="BA523" t="s">
        <v>168</v>
      </c>
      <c r="BB523" s="35">
        <f>DATE(AT523,MATCH(AU523,{"Jan","Feb","Mar","Apr","May","Jun","Jul","Aug","Sep","Oct","Nov","Dec"}, 0),AV523)</f>
        <v>33090</v>
      </c>
      <c r="BC523" s="20">
        <f t="shared" si="161"/>
        <v>32</v>
      </c>
    </row>
    <row r="524" spans="2:55" ht="15.5" x14ac:dyDescent="0.35">
      <c r="B524" s="1" t="s">
        <v>1852</v>
      </c>
      <c r="C524" t="str">
        <f>VLOOKUP(B524,Z523:AE2858,2,FALSE)</f>
        <v>Byrnes,</v>
      </c>
      <c r="D524">
        <f t="shared" si="144"/>
        <v>27.1</v>
      </c>
      <c r="E524">
        <f t="shared" si="145"/>
        <v>5.73</v>
      </c>
      <c r="F524" t="str">
        <f t="shared" si="146"/>
        <v>No</v>
      </c>
      <c r="G524" t="str">
        <f t="shared" si="147"/>
        <v>No</v>
      </c>
      <c r="H524" t="str">
        <f t="shared" si="148"/>
        <v>No</v>
      </c>
      <c r="I524">
        <f t="shared" si="149"/>
        <v>0</v>
      </c>
      <c r="J524" t="str">
        <f t="shared" si="150"/>
        <v>Yes</v>
      </c>
      <c r="K524" t="str">
        <f t="shared" si="151"/>
        <v>OVER WEIGHT</v>
      </c>
      <c r="L524" t="str">
        <f t="shared" si="152"/>
        <v>pre diabeties</v>
      </c>
      <c r="M524" s="34">
        <f t="shared" si="153"/>
        <v>33142</v>
      </c>
      <c r="N524" s="36">
        <f t="shared" si="154"/>
        <v>4670.6400000000003</v>
      </c>
      <c r="O524" s="23" t="str">
        <f t="shared" si="155"/>
        <v>tier - 2</v>
      </c>
      <c r="P524" s="34" t="str">
        <f t="shared" si="156"/>
        <v>tier - 2</v>
      </c>
      <c r="Q524" s="34" t="str">
        <f t="shared" si="157"/>
        <v>R1011</v>
      </c>
      <c r="R524" s="23">
        <f t="shared" si="158"/>
        <v>32</v>
      </c>
      <c r="Z524" s="1" t="s">
        <v>1852</v>
      </c>
      <c r="AA524" s="1" t="s">
        <v>5625</v>
      </c>
      <c r="AB524" t="s">
        <v>4746</v>
      </c>
      <c r="AC524" t="s">
        <v>5454</v>
      </c>
      <c r="AG524" t="s">
        <v>1852</v>
      </c>
      <c r="AH524">
        <v>27.1</v>
      </c>
      <c r="AI524">
        <v>5.73</v>
      </c>
      <c r="AJ524" s="20" t="s">
        <v>2380</v>
      </c>
      <c r="AK524" t="s">
        <v>2380</v>
      </c>
      <c r="AL524" t="s">
        <v>2380</v>
      </c>
      <c r="AM524" s="29">
        <v>0</v>
      </c>
      <c r="AN524" s="20" t="s">
        <v>2383</v>
      </c>
      <c r="AO524" s="20" t="str">
        <f t="shared" si="159"/>
        <v>OVER WEIGHT</v>
      </c>
      <c r="AP524" s="20" t="str">
        <f t="shared" si="160"/>
        <v>pre diabeties</v>
      </c>
      <c r="AS524" t="s">
        <v>551</v>
      </c>
      <c r="AT524">
        <v>1990</v>
      </c>
      <c r="AU524" s="28" t="s">
        <v>20</v>
      </c>
      <c r="AV524">
        <v>26</v>
      </c>
      <c r="AW524">
        <v>2</v>
      </c>
      <c r="AX524" s="38">
        <v>4670.6400000000003</v>
      </c>
      <c r="AY524" t="s">
        <v>11</v>
      </c>
      <c r="AZ524" t="s">
        <v>11</v>
      </c>
      <c r="BA524" t="s">
        <v>42</v>
      </c>
      <c r="BB524" s="35">
        <f>DATE(AT524,MATCH(AU524,{"Jan","Feb","Mar","Apr","May","Jun","Jul","Aug","Sep","Oct","Nov","Dec"}, 0),AV524)</f>
        <v>33142</v>
      </c>
      <c r="BC524" s="20">
        <f t="shared" si="161"/>
        <v>32</v>
      </c>
    </row>
    <row r="525" spans="2:55" ht="15.5" hidden="1" x14ac:dyDescent="0.35">
      <c r="B525" s="1" t="s">
        <v>1851</v>
      </c>
      <c r="C525" t="str">
        <f>VLOOKUP(B525,Z524:AE2859,2,FALSE)</f>
        <v>Norris,</v>
      </c>
      <c r="D525">
        <f t="shared" si="144"/>
        <v>18.3</v>
      </c>
      <c r="E525">
        <f t="shared" si="145"/>
        <v>5.46</v>
      </c>
      <c r="F525" t="str">
        <f t="shared" si="146"/>
        <v>yes</v>
      </c>
      <c r="G525" t="str">
        <f t="shared" si="147"/>
        <v>No</v>
      </c>
      <c r="H525" t="str">
        <f t="shared" si="148"/>
        <v>Yes</v>
      </c>
      <c r="I525">
        <f t="shared" si="149"/>
        <v>1</v>
      </c>
      <c r="J525" t="str">
        <f t="shared" si="150"/>
        <v>Yes</v>
      </c>
      <c r="K525" t="str">
        <f t="shared" si="151"/>
        <v>under weight</v>
      </c>
      <c r="L525" t="str">
        <f t="shared" si="152"/>
        <v>normal</v>
      </c>
      <c r="M525" s="34">
        <f t="shared" si="153"/>
        <v>33067</v>
      </c>
      <c r="N525" s="36">
        <f t="shared" si="154"/>
        <v>4673.3900000000003</v>
      </c>
      <c r="O525" s="23" t="str">
        <f t="shared" si="155"/>
        <v>tier - 2</v>
      </c>
      <c r="P525" s="34" t="str">
        <f t="shared" si="156"/>
        <v>tier - 1</v>
      </c>
      <c r="Q525" s="34" t="str">
        <f t="shared" si="157"/>
        <v>R1013</v>
      </c>
      <c r="R525" s="23">
        <f t="shared" si="158"/>
        <v>32</v>
      </c>
      <c r="Z525" s="1" t="s">
        <v>1851</v>
      </c>
      <c r="AA525" s="1" t="s">
        <v>5626</v>
      </c>
      <c r="AB525" t="s">
        <v>4743</v>
      </c>
      <c r="AC525" t="s">
        <v>5627</v>
      </c>
      <c r="AG525" t="s">
        <v>1851</v>
      </c>
      <c r="AH525">
        <v>18.3</v>
      </c>
      <c r="AI525">
        <v>5.46</v>
      </c>
      <c r="AJ525" s="20" t="s">
        <v>2382</v>
      </c>
      <c r="AK525" t="s">
        <v>2380</v>
      </c>
      <c r="AL525" t="s">
        <v>2383</v>
      </c>
      <c r="AM525" s="29">
        <v>1</v>
      </c>
      <c r="AN525" s="20" t="s">
        <v>2383</v>
      </c>
      <c r="AO525" s="20" t="str">
        <f t="shared" si="159"/>
        <v>under weight</v>
      </c>
      <c r="AP525" s="20" t="str">
        <f t="shared" si="160"/>
        <v>normal</v>
      </c>
      <c r="AS525" t="s">
        <v>552</v>
      </c>
      <c r="AT525">
        <v>1990</v>
      </c>
      <c r="AU525" s="28" t="s">
        <v>10</v>
      </c>
      <c r="AV525">
        <v>13</v>
      </c>
      <c r="AW525">
        <v>2</v>
      </c>
      <c r="AX525" s="38">
        <v>4673.3900000000003</v>
      </c>
      <c r="AY525" t="s">
        <v>11</v>
      </c>
      <c r="AZ525" t="s">
        <v>16</v>
      </c>
      <c r="BA525" t="s">
        <v>13</v>
      </c>
      <c r="BB525" s="35">
        <f>DATE(AT525,MATCH(AU525,{"Jan","Feb","Mar","Apr","May","Jun","Jul","Aug","Sep","Oct","Nov","Dec"}, 0),AV525)</f>
        <v>33067</v>
      </c>
      <c r="BC525" s="20">
        <f t="shared" si="161"/>
        <v>32</v>
      </c>
    </row>
    <row r="526" spans="2:55" ht="15.5" hidden="1" x14ac:dyDescent="0.35">
      <c r="B526" s="1" t="s">
        <v>1850</v>
      </c>
      <c r="C526" t="str">
        <f>VLOOKUP(B526,Z525:AE2860,2,FALSE)</f>
        <v>Darda,</v>
      </c>
      <c r="D526">
        <f t="shared" si="144"/>
        <v>25.3</v>
      </c>
      <c r="E526">
        <f t="shared" si="145"/>
        <v>5.0199999999999996</v>
      </c>
      <c r="F526" t="str">
        <f t="shared" si="146"/>
        <v>yes</v>
      </c>
      <c r="G526" t="str">
        <f t="shared" si="147"/>
        <v>No</v>
      </c>
      <c r="H526" t="str">
        <f t="shared" si="148"/>
        <v>No</v>
      </c>
      <c r="I526">
        <f t="shared" si="149"/>
        <v>1</v>
      </c>
      <c r="J526" t="str">
        <f t="shared" si="150"/>
        <v>Yes</v>
      </c>
      <c r="K526" t="str">
        <f t="shared" si="151"/>
        <v>OVER WEIGHT</v>
      </c>
      <c r="L526" t="str">
        <f t="shared" si="152"/>
        <v>normal</v>
      </c>
      <c r="M526" s="34">
        <f t="shared" si="153"/>
        <v>29146</v>
      </c>
      <c r="N526" s="36">
        <f t="shared" si="154"/>
        <v>4674.2</v>
      </c>
      <c r="O526" s="23" t="str">
        <f t="shared" si="155"/>
        <v>tier - 2</v>
      </c>
      <c r="P526" s="34" t="str">
        <f t="shared" si="156"/>
        <v>tier - 1</v>
      </c>
      <c r="Q526" s="34" t="str">
        <f t="shared" si="157"/>
        <v>R1013</v>
      </c>
      <c r="R526" s="23">
        <f t="shared" si="158"/>
        <v>43</v>
      </c>
      <c r="Z526" s="1" t="s">
        <v>1850</v>
      </c>
      <c r="AA526" s="1" t="s">
        <v>5628</v>
      </c>
      <c r="AB526" t="s">
        <v>4746</v>
      </c>
      <c r="AC526" t="s">
        <v>5629</v>
      </c>
      <c r="AG526" t="s">
        <v>1850</v>
      </c>
      <c r="AH526">
        <v>25.3</v>
      </c>
      <c r="AI526">
        <v>5.0199999999999996</v>
      </c>
      <c r="AJ526" s="20" t="s">
        <v>2382</v>
      </c>
      <c r="AK526" t="s">
        <v>2380</v>
      </c>
      <c r="AL526" t="s">
        <v>2380</v>
      </c>
      <c r="AM526" s="29">
        <v>1</v>
      </c>
      <c r="AN526" s="20" t="s">
        <v>2383</v>
      </c>
      <c r="AO526" s="20" t="str">
        <f t="shared" si="159"/>
        <v>OVER WEIGHT</v>
      </c>
      <c r="AP526" s="20" t="str">
        <f t="shared" si="160"/>
        <v>normal</v>
      </c>
      <c r="AS526" t="s">
        <v>553</v>
      </c>
      <c r="AT526">
        <v>1979</v>
      </c>
      <c r="AU526" s="28" t="s">
        <v>37</v>
      </c>
      <c r="AV526">
        <v>18</v>
      </c>
      <c r="AW526">
        <v>2</v>
      </c>
      <c r="AX526" s="38">
        <v>4674.2</v>
      </c>
      <c r="AY526" t="s">
        <v>11</v>
      </c>
      <c r="AZ526" t="s">
        <v>16</v>
      </c>
      <c r="BA526" t="s">
        <v>13</v>
      </c>
      <c r="BB526" s="35">
        <f>DATE(AT526,MATCH(AU526,{"Jan","Feb","Mar","Apr","May","Jun","Jul","Aug","Sep","Oct","Nov","Dec"}, 0),AV526)</f>
        <v>29146</v>
      </c>
      <c r="BC526" s="20">
        <f t="shared" si="161"/>
        <v>43</v>
      </c>
    </row>
    <row r="527" spans="2:55" ht="15.5" hidden="1" x14ac:dyDescent="0.35">
      <c r="B527" s="1" t="s">
        <v>1849</v>
      </c>
      <c r="C527" t="str">
        <f>VLOOKUP(B527,Z526:AE2861,2,FALSE)</f>
        <v>Otstot,</v>
      </c>
      <c r="D527">
        <f t="shared" si="144"/>
        <v>38.83</v>
      </c>
      <c r="E527">
        <f t="shared" si="145"/>
        <v>6.36</v>
      </c>
      <c r="F527" t="str">
        <f t="shared" si="146"/>
        <v>No</v>
      </c>
      <c r="G527" t="str">
        <f t="shared" si="147"/>
        <v>No</v>
      </c>
      <c r="H527" t="str">
        <f t="shared" si="148"/>
        <v>No</v>
      </c>
      <c r="I527">
        <f t="shared" si="149"/>
        <v>1</v>
      </c>
      <c r="J527" t="str">
        <f t="shared" si="150"/>
        <v>No</v>
      </c>
      <c r="K527" t="str">
        <f t="shared" si="151"/>
        <v>OBESITY</v>
      </c>
      <c r="L527" t="str">
        <f t="shared" si="152"/>
        <v>pre diabeties</v>
      </c>
      <c r="M527" s="34">
        <f t="shared" si="153"/>
        <v>37898</v>
      </c>
      <c r="N527" s="36">
        <f t="shared" si="154"/>
        <v>4678.8</v>
      </c>
      <c r="O527" s="23" t="str">
        <f t="shared" si="155"/>
        <v>tier - 2</v>
      </c>
      <c r="P527" s="34" t="str">
        <f t="shared" si="156"/>
        <v>tier - 1</v>
      </c>
      <c r="Q527" s="34" t="str">
        <f t="shared" si="157"/>
        <v>R1021</v>
      </c>
      <c r="R527" s="23">
        <f t="shared" si="158"/>
        <v>19</v>
      </c>
      <c r="Z527" s="1" t="s">
        <v>1849</v>
      </c>
      <c r="AA527" s="1" t="s">
        <v>5630</v>
      </c>
      <c r="AB527" t="s">
        <v>4746</v>
      </c>
      <c r="AC527" t="s">
        <v>4806</v>
      </c>
      <c r="AG527" t="s">
        <v>1849</v>
      </c>
      <c r="AH527">
        <v>38.83</v>
      </c>
      <c r="AI527">
        <v>6.36</v>
      </c>
      <c r="AJ527" s="20" t="s">
        <v>2380</v>
      </c>
      <c r="AK527" t="s">
        <v>2380</v>
      </c>
      <c r="AL527" t="s">
        <v>2380</v>
      </c>
      <c r="AM527" s="29">
        <v>1</v>
      </c>
      <c r="AN527" s="20" t="s">
        <v>2380</v>
      </c>
      <c r="AO527" s="20" t="str">
        <f t="shared" si="159"/>
        <v>OBESITY</v>
      </c>
      <c r="AP527" s="20" t="str">
        <f t="shared" si="160"/>
        <v>pre diabeties</v>
      </c>
      <c r="AS527" t="s">
        <v>554</v>
      </c>
      <c r="AT527">
        <v>2003</v>
      </c>
      <c r="AU527" s="28" t="s">
        <v>37</v>
      </c>
      <c r="AV527">
        <v>4</v>
      </c>
      <c r="AW527">
        <v>0</v>
      </c>
      <c r="AX527" s="38">
        <v>4678.8</v>
      </c>
      <c r="AY527" t="s">
        <v>11</v>
      </c>
      <c r="AZ527" t="s">
        <v>16</v>
      </c>
      <c r="BA527" t="s">
        <v>300</v>
      </c>
      <c r="BB527" s="35">
        <f>DATE(AT527,MATCH(AU527,{"Jan","Feb","Mar","Apr","May","Jun","Jul","Aug","Sep","Oct","Nov","Dec"}, 0),AV527)</f>
        <v>37898</v>
      </c>
      <c r="BC527" s="20">
        <f t="shared" si="161"/>
        <v>19</v>
      </c>
    </row>
    <row r="528" spans="2:55" ht="15.5" hidden="1" x14ac:dyDescent="0.35">
      <c r="B528" s="1" t="s">
        <v>1848</v>
      </c>
      <c r="C528" t="str">
        <f>VLOOKUP(B528,Z527:AE2862,2,FALSE)</f>
        <v>Bowley,</v>
      </c>
      <c r="D528">
        <f t="shared" si="144"/>
        <v>27.6</v>
      </c>
      <c r="E528">
        <f t="shared" si="145"/>
        <v>5.36</v>
      </c>
      <c r="F528" t="str">
        <f t="shared" si="146"/>
        <v>No</v>
      </c>
      <c r="G528" t="str">
        <f t="shared" si="147"/>
        <v>No</v>
      </c>
      <c r="H528" t="str">
        <f t="shared" si="148"/>
        <v>No</v>
      </c>
      <c r="I528">
        <f t="shared" si="149"/>
        <v>1</v>
      </c>
      <c r="J528" t="str">
        <f t="shared" si="150"/>
        <v>No</v>
      </c>
      <c r="K528" t="str">
        <f t="shared" si="151"/>
        <v>OVER WEIGHT</v>
      </c>
      <c r="L528" t="str">
        <f t="shared" si="152"/>
        <v>normal</v>
      </c>
      <c r="M528" s="34">
        <f t="shared" si="153"/>
        <v>33120</v>
      </c>
      <c r="N528" s="36">
        <f t="shared" si="154"/>
        <v>4686.3900000000003</v>
      </c>
      <c r="O528" s="23" t="str">
        <f t="shared" si="155"/>
        <v>tier - 3</v>
      </c>
      <c r="P528" s="34" t="str">
        <f t="shared" si="156"/>
        <v>tier - 3</v>
      </c>
      <c r="Q528" s="34" t="str">
        <f t="shared" si="157"/>
        <v>R1013</v>
      </c>
      <c r="R528" s="23">
        <f t="shared" si="158"/>
        <v>32</v>
      </c>
      <c r="Z528" s="1" t="s">
        <v>1848</v>
      </c>
      <c r="AA528" s="1" t="s">
        <v>5631</v>
      </c>
      <c r="AB528" t="s">
        <v>4743</v>
      </c>
      <c r="AC528" t="s">
        <v>5632</v>
      </c>
      <c r="AD528" t="s">
        <v>4910</v>
      </c>
      <c r="AG528" t="s">
        <v>1848</v>
      </c>
      <c r="AH528">
        <v>27.6</v>
      </c>
      <c r="AI528">
        <v>5.36</v>
      </c>
      <c r="AJ528" s="20" t="s">
        <v>2380</v>
      </c>
      <c r="AK528" t="s">
        <v>2380</v>
      </c>
      <c r="AL528" t="s">
        <v>2380</v>
      </c>
      <c r="AM528" s="29">
        <v>1</v>
      </c>
      <c r="AN528" s="20" t="s">
        <v>2380</v>
      </c>
      <c r="AO528" s="20" t="str">
        <f t="shared" si="159"/>
        <v>OVER WEIGHT</v>
      </c>
      <c r="AP528" s="20" t="str">
        <f t="shared" si="160"/>
        <v>normal</v>
      </c>
      <c r="AS528" t="s">
        <v>555</v>
      </c>
      <c r="AT528">
        <v>1990</v>
      </c>
      <c r="AU528" s="28" t="s">
        <v>20</v>
      </c>
      <c r="AV528">
        <v>4</v>
      </c>
      <c r="AW528">
        <v>2</v>
      </c>
      <c r="AX528" s="38">
        <v>4686.3900000000003</v>
      </c>
      <c r="AY528" t="s">
        <v>12</v>
      </c>
      <c r="AZ528" t="s">
        <v>12</v>
      </c>
      <c r="BA528" t="s">
        <v>13</v>
      </c>
      <c r="BB528" s="35">
        <f>DATE(AT528,MATCH(AU528,{"Jan","Feb","Mar","Apr","May","Jun","Jul","Aug","Sep","Oct","Nov","Dec"}, 0),AV528)</f>
        <v>33120</v>
      </c>
      <c r="BC528" s="20">
        <f t="shared" si="161"/>
        <v>32</v>
      </c>
    </row>
    <row r="529" spans="2:55" ht="15.5" hidden="1" x14ac:dyDescent="0.35">
      <c r="B529" s="1" t="s">
        <v>1847</v>
      </c>
      <c r="C529" t="str">
        <f>VLOOKUP(B529,Z528:AE2863,2,FALSE)</f>
        <v>Rogers,</v>
      </c>
      <c r="D529">
        <f t="shared" si="144"/>
        <v>46.4</v>
      </c>
      <c r="E529">
        <f t="shared" si="145"/>
        <v>8.3699999999999992</v>
      </c>
      <c r="F529" t="str">
        <f t="shared" si="146"/>
        <v>yes</v>
      </c>
      <c r="G529" t="str">
        <f t="shared" si="147"/>
        <v>No</v>
      </c>
      <c r="H529" t="str">
        <f t="shared" si="148"/>
        <v>Yes</v>
      </c>
      <c r="I529">
        <f t="shared" si="149"/>
        <v>1</v>
      </c>
      <c r="J529" t="str">
        <f t="shared" si="150"/>
        <v>No</v>
      </c>
      <c r="K529" t="str">
        <f t="shared" si="151"/>
        <v>OBESITY</v>
      </c>
      <c r="L529" t="str">
        <f t="shared" si="152"/>
        <v>diabeties</v>
      </c>
      <c r="M529" s="34">
        <f t="shared" si="153"/>
        <v>37794</v>
      </c>
      <c r="N529" s="36">
        <f t="shared" si="154"/>
        <v>4687.8</v>
      </c>
      <c r="O529" s="23" t="str">
        <f t="shared" si="155"/>
        <v>tier - 2</v>
      </c>
      <c r="P529" s="34" t="str">
        <f t="shared" si="156"/>
        <v>tier - 3</v>
      </c>
      <c r="Q529" s="34" t="str">
        <f t="shared" si="157"/>
        <v>R1011</v>
      </c>
      <c r="R529" s="23">
        <f t="shared" si="158"/>
        <v>19</v>
      </c>
      <c r="Z529" s="1" t="s">
        <v>1847</v>
      </c>
      <c r="AA529" s="1" t="s">
        <v>5633</v>
      </c>
      <c r="AB529" t="s">
        <v>5580</v>
      </c>
      <c r="AC529" t="s">
        <v>5634</v>
      </c>
      <c r="AD529" t="s">
        <v>4826</v>
      </c>
      <c r="AG529" t="s">
        <v>1847</v>
      </c>
      <c r="AH529">
        <v>46.4</v>
      </c>
      <c r="AI529">
        <v>8.3699999999999992</v>
      </c>
      <c r="AJ529" s="20" t="s">
        <v>2382</v>
      </c>
      <c r="AK529" t="s">
        <v>2380</v>
      </c>
      <c r="AL529" t="s">
        <v>2383</v>
      </c>
      <c r="AM529" s="29">
        <v>1</v>
      </c>
      <c r="AN529" s="20" t="s">
        <v>2380</v>
      </c>
      <c r="AO529" s="20" t="str">
        <f t="shared" si="159"/>
        <v>OBESITY</v>
      </c>
      <c r="AP529" s="20" t="str">
        <f t="shared" si="160"/>
        <v>diabeties</v>
      </c>
      <c r="AS529" t="s">
        <v>556</v>
      </c>
      <c r="AT529">
        <v>2003</v>
      </c>
      <c r="AU529" s="28" t="s">
        <v>18</v>
      </c>
      <c r="AV529">
        <v>22</v>
      </c>
      <c r="AW529">
        <v>5</v>
      </c>
      <c r="AX529" s="38">
        <v>4687.8</v>
      </c>
      <c r="AY529" t="s">
        <v>11</v>
      </c>
      <c r="AZ529" t="s">
        <v>12</v>
      </c>
      <c r="BA529" t="s">
        <v>42</v>
      </c>
      <c r="BB529" s="35">
        <f>DATE(AT529,MATCH(AU529,{"Jan","Feb","Mar","Apr","May","Jun","Jul","Aug","Sep","Oct","Nov","Dec"}, 0),AV529)</f>
        <v>37794</v>
      </c>
      <c r="BC529" s="20">
        <f t="shared" si="161"/>
        <v>19</v>
      </c>
    </row>
    <row r="530" spans="2:55" ht="15.5" hidden="1" x14ac:dyDescent="0.35">
      <c r="B530" s="1" t="s">
        <v>1846</v>
      </c>
      <c r="C530" t="str">
        <f>VLOOKUP(B530,Z529:AE2864,2,FALSE)</f>
        <v>Mclaughlin,</v>
      </c>
      <c r="D530">
        <f t="shared" si="144"/>
        <v>51.92</v>
      </c>
      <c r="E530">
        <f t="shared" si="145"/>
        <v>5.18</v>
      </c>
      <c r="F530" t="str">
        <f t="shared" si="146"/>
        <v>yes</v>
      </c>
      <c r="G530" t="str">
        <f t="shared" si="147"/>
        <v>No</v>
      </c>
      <c r="H530" t="str">
        <f t="shared" si="148"/>
        <v>Yes</v>
      </c>
      <c r="I530">
        <f t="shared" si="149"/>
        <v>1</v>
      </c>
      <c r="J530" t="str">
        <f t="shared" si="150"/>
        <v>No</v>
      </c>
      <c r="K530" t="str">
        <f t="shared" si="151"/>
        <v>OBESITY</v>
      </c>
      <c r="L530" t="str">
        <f t="shared" si="152"/>
        <v>normal</v>
      </c>
      <c r="M530" s="34">
        <f t="shared" si="153"/>
        <v>28463</v>
      </c>
      <c r="N530" s="36">
        <f t="shared" si="154"/>
        <v>4699.47</v>
      </c>
      <c r="O530" s="23" t="str">
        <f t="shared" si="155"/>
        <v>tier - 2</v>
      </c>
      <c r="P530" s="34" t="str">
        <f t="shared" si="156"/>
        <v>tier - 3</v>
      </c>
      <c r="Q530" s="34" t="str">
        <f t="shared" si="157"/>
        <v>R1013</v>
      </c>
      <c r="R530" s="23">
        <f t="shared" si="158"/>
        <v>45</v>
      </c>
      <c r="Z530" s="1" t="s">
        <v>1846</v>
      </c>
      <c r="AA530" s="1" t="s">
        <v>5635</v>
      </c>
      <c r="AB530" t="s">
        <v>4743</v>
      </c>
      <c r="AC530" t="s">
        <v>5636</v>
      </c>
      <c r="AD530" t="s">
        <v>5148</v>
      </c>
      <c r="AG530" t="s">
        <v>1846</v>
      </c>
      <c r="AH530">
        <v>51.92</v>
      </c>
      <c r="AI530">
        <v>5.18</v>
      </c>
      <c r="AJ530" s="20" t="s">
        <v>2382</v>
      </c>
      <c r="AK530" t="s">
        <v>2380</v>
      </c>
      <c r="AL530" t="s">
        <v>2383</v>
      </c>
      <c r="AM530" s="29">
        <v>1</v>
      </c>
      <c r="AN530" s="20" t="s">
        <v>2380</v>
      </c>
      <c r="AO530" s="20" t="str">
        <f t="shared" si="159"/>
        <v>OBESITY</v>
      </c>
      <c r="AP530" s="20" t="str">
        <f t="shared" si="160"/>
        <v>normal</v>
      </c>
      <c r="AS530" t="s">
        <v>557</v>
      </c>
      <c r="AT530">
        <v>1977</v>
      </c>
      <c r="AU530" s="28" t="s">
        <v>30</v>
      </c>
      <c r="AV530">
        <v>4</v>
      </c>
      <c r="AW530">
        <v>2</v>
      </c>
      <c r="AX530" s="38">
        <v>4699.47</v>
      </c>
      <c r="AY530" t="s">
        <v>11</v>
      </c>
      <c r="AZ530" t="s">
        <v>12</v>
      </c>
      <c r="BA530" t="s">
        <v>13</v>
      </c>
      <c r="BB530" s="35">
        <f>DATE(AT530,MATCH(AU530,{"Jan","Feb","Mar","Apr","May","Jun","Jul","Aug","Sep","Oct","Nov","Dec"}, 0),AV530)</f>
        <v>28463</v>
      </c>
      <c r="BC530" s="20">
        <f t="shared" si="161"/>
        <v>45</v>
      </c>
    </row>
    <row r="531" spans="2:55" ht="15.5" hidden="1" x14ac:dyDescent="0.35">
      <c r="B531" s="1" t="s">
        <v>1845</v>
      </c>
      <c r="C531" t="str">
        <f>VLOOKUP(B531,Z530:AE2865,2,FALSE)</f>
        <v>Ziegler,</v>
      </c>
      <c r="D531">
        <f t="shared" si="144"/>
        <v>32.395000000000003</v>
      </c>
      <c r="E531">
        <f t="shared" si="145"/>
        <v>5.68</v>
      </c>
      <c r="F531" t="str">
        <f t="shared" si="146"/>
        <v>yes</v>
      </c>
      <c r="G531" t="str">
        <f t="shared" si="147"/>
        <v>No</v>
      </c>
      <c r="H531" t="str">
        <f t="shared" si="148"/>
        <v>No</v>
      </c>
      <c r="I531">
        <f t="shared" si="149"/>
        <v>1</v>
      </c>
      <c r="J531" t="str">
        <f t="shared" si="150"/>
        <v>No</v>
      </c>
      <c r="K531" t="str">
        <f t="shared" si="151"/>
        <v>OBESITY</v>
      </c>
      <c r="L531" t="str">
        <f t="shared" si="152"/>
        <v>normal</v>
      </c>
      <c r="M531" s="34">
        <f t="shared" si="153"/>
        <v>29810</v>
      </c>
      <c r="N531" s="36">
        <f t="shared" si="154"/>
        <v>4712.12</v>
      </c>
      <c r="O531" s="23" t="str">
        <f t="shared" si="155"/>
        <v>tier - 2</v>
      </c>
      <c r="P531" s="34" t="str">
        <f t="shared" si="156"/>
        <v>tier - 3</v>
      </c>
      <c r="Q531" s="34" t="str">
        <f t="shared" si="157"/>
        <v>R1011</v>
      </c>
      <c r="R531" s="23">
        <f t="shared" si="158"/>
        <v>41</v>
      </c>
      <c r="Z531" s="1" t="s">
        <v>1845</v>
      </c>
      <c r="AA531" s="1" t="s">
        <v>5637</v>
      </c>
      <c r="AB531" t="s">
        <v>4743</v>
      </c>
      <c r="AC531" t="s">
        <v>5123</v>
      </c>
      <c r="AG531" t="s">
        <v>1845</v>
      </c>
      <c r="AH531">
        <v>32.395000000000003</v>
      </c>
      <c r="AI531">
        <v>5.68</v>
      </c>
      <c r="AJ531" s="20" t="s">
        <v>2382</v>
      </c>
      <c r="AK531" t="s">
        <v>2380</v>
      </c>
      <c r="AL531" t="s">
        <v>2380</v>
      </c>
      <c r="AM531" s="29">
        <v>1</v>
      </c>
      <c r="AN531" s="20" t="s">
        <v>2380</v>
      </c>
      <c r="AO531" s="20" t="str">
        <f t="shared" si="159"/>
        <v>OBESITY</v>
      </c>
      <c r="AP531" s="20" t="str">
        <f t="shared" si="160"/>
        <v>normal</v>
      </c>
      <c r="AS531" t="s">
        <v>558</v>
      </c>
      <c r="AT531">
        <v>1981</v>
      </c>
      <c r="AU531" s="28" t="s">
        <v>35</v>
      </c>
      <c r="AV531">
        <v>12</v>
      </c>
      <c r="AW531">
        <v>1</v>
      </c>
      <c r="AX531" s="38">
        <v>4712.12</v>
      </c>
      <c r="AY531" t="s">
        <v>11</v>
      </c>
      <c r="AZ531" t="s">
        <v>12</v>
      </c>
      <c r="BA531" t="s">
        <v>42</v>
      </c>
      <c r="BB531" s="35">
        <f>DATE(AT531,MATCH(AU531,{"Jan","Feb","Mar","Apr","May","Jun","Jul","Aug","Sep","Oct","Nov","Dec"}, 0),AV531)</f>
        <v>29810</v>
      </c>
      <c r="BC531" s="20">
        <f t="shared" si="161"/>
        <v>41</v>
      </c>
    </row>
    <row r="532" spans="2:55" ht="15.5" hidden="1" x14ac:dyDescent="0.35">
      <c r="B532" s="1" t="s">
        <v>1844</v>
      </c>
      <c r="C532" t="str">
        <f>VLOOKUP(B532,Z531:AE2866,2,FALSE)</f>
        <v>Hughey,</v>
      </c>
      <c r="D532">
        <f t="shared" si="144"/>
        <v>46.19</v>
      </c>
      <c r="E532">
        <f t="shared" si="145"/>
        <v>7.31</v>
      </c>
      <c r="F532" t="str">
        <f t="shared" si="146"/>
        <v>yes</v>
      </c>
      <c r="G532" t="str">
        <f t="shared" si="147"/>
        <v>No</v>
      </c>
      <c r="H532" t="str">
        <f t="shared" si="148"/>
        <v>Yes</v>
      </c>
      <c r="I532">
        <f t="shared" si="149"/>
        <v>1</v>
      </c>
      <c r="J532" t="str">
        <f t="shared" si="150"/>
        <v>No</v>
      </c>
      <c r="K532" t="str">
        <f t="shared" si="151"/>
        <v>OBESITY</v>
      </c>
      <c r="L532" t="str">
        <f t="shared" si="152"/>
        <v>diabeties</v>
      </c>
      <c r="M532" s="34">
        <f t="shared" si="153"/>
        <v>33886</v>
      </c>
      <c r="N532" s="36">
        <f t="shared" si="154"/>
        <v>4718.2</v>
      </c>
      <c r="O532" s="23" t="str">
        <f t="shared" si="155"/>
        <v>tier - 2</v>
      </c>
      <c r="P532" s="34" t="str">
        <f t="shared" si="156"/>
        <v>tier - 3</v>
      </c>
      <c r="Q532" s="34" t="str">
        <f t="shared" si="157"/>
        <v>R1024</v>
      </c>
      <c r="R532" s="23">
        <f t="shared" si="158"/>
        <v>30</v>
      </c>
      <c r="Z532" s="1" t="s">
        <v>1844</v>
      </c>
      <c r="AA532" s="1" t="s">
        <v>5638</v>
      </c>
      <c r="AB532" t="s">
        <v>5580</v>
      </c>
      <c r="AC532" t="s">
        <v>5221</v>
      </c>
      <c r="AD532" t="s">
        <v>4868</v>
      </c>
      <c r="AG532" t="s">
        <v>1844</v>
      </c>
      <c r="AH532">
        <v>46.19</v>
      </c>
      <c r="AI532">
        <v>7.31</v>
      </c>
      <c r="AJ532" s="20" t="s">
        <v>2382</v>
      </c>
      <c r="AK532" t="s">
        <v>2380</v>
      </c>
      <c r="AL532" t="s">
        <v>2383</v>
      </c>
      <c r="AM532" s="29">
        <v>1</v>
      </c>
      <c r="AN532" s="20" t="s">
        <v>2380</v>
      </c>
      <c r="AO532" s="20" t="str">
        <f t="shared" si="159"/>
        <v>OBESITY</v>
      </c>
      <c r="AP532" s="20" t="str">
        <f t="shared" si="160"/>
        <v>diabeties</v>
      </c>
      <c r="AS532" t="s">
        <v>559</v>
      </c>
      <c r="AT532">
        <v>1992</v>
      </c>
      <c r="AU532" s="28" t="s">
        <v>37</v>
      </c>
      <c r="AV532">
        <v>9</v>
      </c>
      <c r="AW532">
        <v>1</v>
      </c>
      <c r="AX532" s="38">
        <v>4718.2</v>
      </c>
      <c r="AY532" t="s">
        <v>11</v>
      </c>
      <c r="AZ532" t="s">
        <v>12</v>
      </c>
      <c r="BA532" t="s">
        <v>247</v>
      </c>
      <c r="BB532" s="35">
        <f>DATE(AT532,MATCH(AU532,{"Jan","Feb","Mar","Apr","May","Jun","Jul","Aug","Sep","Oct","Nov","Dec"}, 0),AV532)</f>
        <v>33886</v>
      </c>
      <c r="BC532" s="20">
        <f t="shared" si="161"/>
        <v>30</v>
      </c>
    </row>
    <row r="533" spans="2:55" ht="15.5" hidden="1" x14ac:dyDescent="0.35">
      <c r="B533" s="1" t="s">
        <v>1843</v>
      </c>
      <c r="C533" t="str">
        <f>VLOOKUP(B533,Z532:AE2867,2,FALSE)</f>
        <v>Knast,</v>
      </c>
      <c r="D533">
        <f t="shared" si="144"/>
        <v>27.93</v>
      </c>
      <c r="E533">
        <f t="shared" si="145"/>
        <v>4.67</v>
      </c>
      <c r="F533" t="str">
        <f t="shared" si="146"/>
        <v>No</v>
      </c>
      <c r="G533" t="str">
        <f t="shared" si="147"/>
        <v>No</v>
      </c>
      <c r="H533" t="str">
        <f t="shared" si="148"/>
        <v>Yes</v>
      </c>
      <c r="I533">
        <f t="shared" si="149"/>
        <v>1</v>
      </c>
      <c r="J533" t="str">
        <f t="shared" si="150"/>
        <v>No</v>
      </c>
      <c r="K533" t="str">
        <f t="shared" si="151"/>
        <v>OVER WEIGHT</v>
      </c>
      <c r="L533" t="str">
        <f t="shared" si="152"/>
        <v>normal</v>
      </c>
      <c r="M533" s="34">
        <f t="shared" si="153"/>
        <v>33875</v>
      </c>
      <c r="N533" s="36">
        <f t="shared" si="154"/>
        <v>4719.5200000000004</v>
      </c>
      <c r="O533" s="23" t="str">
        <f t="shared" si="155"/>
        <v>tier - 2</v>
      </c>
      <c r="P533" s="34" t="str">
        <f t="shared" si="156"/>
        <v>tier - 2</v>
      </c>
      <c r="Q533" s="34" t="str">
        <f t="shared" si="157"/>
        <v>R1024</v>
      </c>
      <c r="R533" s="23">
        <f t="shared" si="158"/>
        <v>30</v>
      </c>
      <c r="Z533" s="1" t="s">
        <v>1843</v>
      </c>
      <c r="AA533" s="1" t="s">
        <v>5639</v>
      </c>
      <c r="AB533" t="s">
        <v>4743</v>
      </c>
      <c r="AC533" t="s">
        <v>4874</v>
      </c>
      <c r="AG533" t="s">
        <v>1843</v>
      </c>
      <c r="AH533">
        <v>27.93</v>
      </c>
      <c r="AI533">
        <v>4.67</v>
      </c>
      <c r="AJ533" s="20" t="s">
        <v>2380</v>
      </c>
      <c r="AK533" t="s">
        <v>2380</v>
      </c>
      <c r="AL533" t="s">
        <v>2383</v>
      </c>
      <c r="AM533" s="29">
        <v>1</v>
      </c>
      <c r="AN533" s="20" t="s">
        <v>2380</v>
      </c>
      <c r="AO533" s="20" t="str">
        <f t="shared" si="159"/>
        <v>OVER WEIGHT</v>
      </c>
      <c r="AP533" s="20" t="str">
        <f t="shared" si="160"/>
        <v>normal</v>
      </c>
      <c r="AS533" t="s">
        <v>560</v>
      </c>
      <c r="AT533">
        <v>1992</v>
      </c>
      <c r="AU533" s="28" t="s">
        <v>20</v>
      </c>
      <c r="AV533">
        <v>28</v>
      </c>
      <c r="AW533">
        <v>1</v>
      </c>
      <c r="AX533" s="38">
        <v>4719.5200000000004</v>
      </c>
      <c r="AY533" t="s">
        <v>11</v>
      </c>
      <c r="AZ533" t="s">
        <v>11</v>
      </c>
      <c r="BA533" t="s">
        <v>247</v>
      </c>
      <c r="BB533" s="35">
        <f>DATE(AT533,MATCH(AU533,{"Jan","Feb","Mar","Apr","May","Jun","Jul","Aug","Sep","Oct","Nov","Dec"}, 0),AV533)</f>
        <v>33875</v>
      </c>
      <c r="BC533" s="20">
        <f t="shared" si="161"/>
        <v>30</v>
      </c>
    </row>
    <row r="534" spans="2:55" ht="15.5" hidden="1" x14ac:dyDescent="0.35">
      <c r="B534" s="1" t="s">
        <v>1842</v>
      </c>
      <c r="C534" t="str">
        <f>VLOOKUP(B534,Z533:AE2868,2,FALSE)</f>
        <v>Stob,</v>
      </c>
      <c r="D534">
        <f t="shared" si="144"/>
        <v>45.62</v>
      </c>
      <c r="E534">
        <f t="shared" si="145"/>
        <v>6.87</v>
      </c>
      <c r="F534" t="str">
        <f t="shared" si="146"/>
        <v>No</v>
      </c>
      <c r="G534" t="str">
        <f t="shared" si="147"/>
        <v>No</v>
      </c>
      <c r="H534" t="str">
        <f t="shared" si="148"/>
        <v>No</v>
      </c>
      <c r="I534">
        <f t="shared" si="149"/>
        <v>0</v>
      </c>
      <c r="J534" t="str">
        <f t="shared" si="150"/>
        <v>No</v>
      </c>
      <c r="K534" t="str">
        <f t="shared" si="151"/>
        <v>OBESITY</v>
      </c>
      <c r="L534" t="str">
        <f t="shared" si="152"/>
        <v>diabeties</v>
      </c>
      <c r="M534" s="34">
        <f t="shared" si="153"/>
        <v>34558</v>
      </c>
      <c r="N534" s="36">
        <f t="shared" si="154"/>
        <v>4719.74</v>
      </c>
      <c r="O534" s="23" t="str">
        <f t="shared" si="155"/>
        <v>tier - 2</v>
      </c>
      <c r="P534" s="34" t="str">
        <f t="shared" si="156"/>
        <v>tier - 1</v>
      </c>
      <c r="Q534" s="34" t="str">
        <f t="shared" si="157"/>
        <v>R1012</v>
      </c>
      <c r="R534" s="23">
        <f t="shared" si="158"/>
        <v>28</v>
      </c>
      <c r="Z534" s="1" t="s">
        <v>1842</v>
      </c>
      <c r="AA534" s="1" t="s">
        <v>5640</v>
      </c>
      <c r="AB534" t="s">
        <v>4746</v>
      </c>
      <c r="AC534" t="s">
        <v>5231</v>
      </c>
      <c r="AG534" t="s">
        <v>1842</v>
      </c>
      <c r="AH534">
        <v>45.62</v>
      </c>
      <c r="AI534">
        <v>6.87</v>
      </c>
      <c r="AJ534" s="20" t="s">
        <v>2380</v>
      </c>
      <c r="AK534" t="s">
        <v>2380</v>
      </c>
      <c r="AL534" t="s">
        <v>2380</v>
      </c>
      <c r="AM534" s="29">
        <v>0</v>
      </c>
      <c r="AN534" s="20" t="s">
        <v>2380</v>
      </c>
      <c r="AO534" s="20" t="str">
        <f t="shared" si="159"/>
        <v>OBESITY</v>
      </c>
      <c r="AP534" s="20" t="str">
        <f t="shared" si="160"/>
        <v>diabeties</v>
      </c>
      <c r="AS534" t="s">
        <v>561</v>
      </c>
      <c r="AT534">
        <v>1994</v>
      </c>
      <c r="AU534" s="28" t="s">
        <v>35</v>
      </c>
      <c r="AV534">
        <v>12</v>
      </c>
      <c r="AW534">
        <v>2</v>
      </c>
      <c r="AX534" s="38">
        <v>4719.74</v>
      </c>
      <c r="AY534" t="s">
        <v>11</v>
      </c>
      <c r="AZ534" t="s">
        <v>16</v>
      </c>
      <c r="BA534" t="s">
        <v>23</v>
      </c>
      <c r="BB534" s="35">
        <f>DATE(AT534,MATCH(AU534,{"Jan","Feb","Mar","Apr","May","Jun","Jul","Aug","Sep","Oct","Nov","Dec"}, 0),AV534)</f>
        <v>34558</v>
      </c>
      <c r="BC534" s="20">
        <f t="shared" si="161"/>
        <v>28</v>
      </c>
    </row>
    <row r="535" spans="2:55" ht="15.5" hidden="1" x14ac:dyDescent="0.35">
      <c r="B535" s="1" t="s">
        <v>1841</v>
      </c>
      <c r="C535" t="str">
        <f>VLOOKUP(B535,Z534:AE2869,2,FALSE)</f>
        <v>Jensen,</v>
      </c>
      <c r="D535">
        <f t="shared" si="144"/>
        <v>35.31</v>
      </c>
      <c r="E535">
        <f t="shared" si="145"/>
        <v>5.87</v>
      </c>
      <c r="F535" t="str">
        <f t="shared" si="146"/>
        <v>No</v>
      </c>
      <c r="G535" t="str">
        <f t="shared" si="147"/>
        <v>No</v>
      </c>
      <c r="H535" t="str">
        <f t="shared" si="148"/>
        <v>Yes</v>
      </c>
      <c r="I535">
        <f t="shared" si="149"/>
        <v>1</v>
      </c>
      <c r="J535" t="str">
        <f t="shared" si="150"/>
        <v>No</v>
      </c>
      <c r="K535" t="str">
        <f t="shared" si="151"/>
        <v>OBESITY</v>
      </c>
      <c r="L535" t="str">
        <f t="shared" si="152"/>
        <v>pre diabeties</v>
      </c>
      <c r="M535" s="34">
        <f t="shared" si="153"/>
        <v>29404</v>
      </c>
      <c r="N535" s="36">
        <f t="shared" si="154"/>
        <v>4728.71</v>
      </c>
      <c r="O535" s="23" t="str">
        <f t="shared" si="155"/>
        <v>tier - 2</v>
      </c>
      <c r="P535" s="34" t="str">
        <f t="shared" si="156"/>
        <v>tier - 3</v>
      </c>
      <c r="Q535" s="34" t="str">
        <f t="shared" si="157"/>
        <v>R1012</v>
      </c>
      <c r="R535" s="23">
        <f t="shared" si="158"/>
        <v>42</v>
      </c>
      <c r="Z535" s="1" t="s">
        <v>1841</v>
      </c>
      <c r="AA535" s="1" t="s">
        <v>5641</v>
      </c>
      <c r="AB535" t="s">
        <v>4746</v>
      </c>
      <c r="AC535" t="s">
        <v>5212</v>
      </c>
      <c r="AD535" t="s">
        <v>4764</v>
      </c>
      <c r="AG535" t="s">
        <v>1841</v>
      </c>
      <c r="AH535">
        <v>35.31</v>
      </c>
      <c r="AI535">
        <v>5.87</v>
      </c>
      <c r="AJ535" s="20" t="s">
        <v>2380</v>
      </c>
      <c r="AK535" t="s">
        <v>2380</v>
      </c>
      <c r="AL535" t="s">
        <v>2383</v>
      </c>
      <c r="AM535" s="29">
        <v>1</v>
      </c>
      <c r="AN535" s="20" t="s">
        <v>2380</v>
      </c>
      <c r="AO535" s="20" t="str">
        <f t="shared" si="159"/>
        <v>OBESITY</v>
      </c>
      <c r="AP535" s="20" t="str">
        <f t="shared" si="160"/>
        <v>pre diabeties</v>
      </c>
      <c r="AS535" t="s">
        <v>562</v>
      </c>
      <c r="AT535">
        <v>1980</v>
      </c>
      <c r="AU535" s="28" t="s">
        <v>10</v>
      </c>
      <c r="AV535">
        <v>2</v>
      </c>
      <c r="AW535">
        <v>2</v>
      </c>
      <c r="AX535" s="38">
        <v>4728.71</v>
      </c>
      <c r="AY535" t="s">
        <v>11</v>
      </c>
      <c r="AZ535" t="s">
        <v>12</v>
      </c>
      <c r="BA535" t="s">
        <v>23</v>
      </c>
      <c r="BB535" s="35">
        <f>DATE(AT535,MATCH(AU535,{"Jan","Feb","Mar","Apr","May","Jun","Jul","Aug","Sep","Oct","Nov","Dec"}, 0),AV535)</f>
        <v>29404</v>
      </c>
      <c r="BC535" s="20">
        <f t="shared" si="161"/>
        <v>42</v>
      </c>
    </row>
    <row r="536" spans="2:55" ht="15.5" hidden="1" x14ac:dyDescent="0.35">
      <c r="B536" s="1" t="s">
        <v>1840</v>
      </c>
      <c r="C536" t="str">
        <f>VLOOKUP(B536,Z535:AE2870,2,FALSE)</f>
        <v>Mutter,</v>
      </c>
      <c r="D536">
        <f t="shared" si="144"/>
        <v>30.4</v>
      </c>
      <c r="E536">
        <f t="shared" si="145"/>
        <v>4.07</v>
      </c>
      <c r="F536" t="str">
        <f t="shared" si="146"/>
        <v>yes</v>
      </c>
      <c r="G536" t="str">
        <f t="shared" si="147"/>
        <v>No</v>
      </c>
      <c r="H536" t="str">
        <f t="shared" si="148"/>
        <v>No</v>
      </c>
      <c r="I536">
        <f t="shared" si="149"/>
        <v>1</v>
      </c>
      <c r="J536" t="str">
        <f t="shared" si="150"/>
        <v>No</v>
      </c>
      <c r="K536" t="str">
        <f t="shared" si="151"/>
        <v>OBESITY</v>
      </c>
      <c r="L536" t="str">
        <f t="shared" si="152"/>
        <v>normal</v>
      </c>
      <c r="M536" s="34">
        <f t="shared" si="153"/>
        <v>31660</v>
      </c>
      <c r="N536" s="36">
        <f t="shared" si="154"/>
        <v>4734.6400000000003</v>
      </c>
      <c r="O536" s="23" t="str">
        <f t="shared" si="155"/>
        <v>tier - 2</v>
      </c>
      <c r="P536" s="34" t="str">
        <f t="shared" si="156"/>
        <v>tier - 1</v>
      </c>
      <c r="Q536" s="34" t="str">
        <f t="shared" si="157"/>
        <v>R1013</v>
      </c>
      <c r="R536" s="23">
        <f t="shared" si="158"/>
        <v>36</v>
      </c>
      <c r="Z536" s="1" t="s">
        <v>1840</v>
      </c>
      <c r="AA536" s="1" t="s">
        <v>5642</v>
      </c>
      <c r="AB536" t="s">
        <v>4743</v>
      </c>
      <c r="AC536" t="s">
        <v>4882</v>
      </c>
      <c r="AG536" t="s">
        <v>1840</v>
      </c>
      <c r="AH536">
        <v>30.4</v>
      </c>
      <c r="AI536">
        <v>4.07</v>
      </c>
      <c r="AJ536" s="20" t="s">
        <v>2382</v>
      </c>
      <c r="AK536" t="s">
        <v>2380</v>
      </c>
      <c r="AL536" t="s">
        <v>2380</v>
      </c>
      <c r="AM536" s="29">
        <v>1</v>
      </c>
      <c r="AN536" s="20" t="s">
        <v>2380</v>
      </c>
      <c r="AO536" s="20" t="str">
        <f t="shared" si="159"/>
        <v>OBESITY</v>
      </c>
      <c r="AP536" s="20" t="str">
        <f t="shared" si="160"/>
        <v>normal</v>
      </c>
      <c r="AS536" t="s">
        <v>563</v>
      </c>
      <c r="AT536">
        <v>1986</v>
      </c>
      <c r="AU536" s="28" t="s">
        <v>20</v>
      </c>
      <c r="AV536">
        <v>5</v>
      </c>
      <c r="AW536">
        <v>3</v>
      </c>
      <c r="AX536" s="38">
        <v>4734.6400000000003</v>
      </c>
      <c r="AY536" t="s">
        <v>11</v>
      </c>
      <c r="AZ536" t="s">
        <v>16</v>
      </c>
      <c r="BA536" t="s">
        <v>13</v>
      </c>
      <c r="BB536" s="35">
        <f>DATE(AT536,MATCH(AU536,{"Jan","Feb","Mar","Apr","May","Jun","Jul","Aug","Sep","Oct","Nov","Dec"}, 0),AV536)</f>
        <v>31660</v>
      </c>
      <c r="BC536" s="20">
        <f t="shared" si="161"/>
        <v>36</v>
      </c>
    </row>
    <row r="537" spans="2:55" ht="15.5" hidden="1" x14ac:dyDescent="0.35">
      <c r="B537" s="1" t="s">
        <v>1839</v>
      </c>
      <c r="C537" t="str">
        <f>VLOOKUP(B537,Z536:AE2871,2,FALSE)</f>
        <v>Ahern,</v>
      </c>
      <c r="D537">
        <f t="shared" si="144"/>
        <v>20.13</v>
      </c>
      <c r="E537">
        <f t="shared" si="145"/>
        <v>6.47</v>
      </c>
      <c r="F537" t="str">
        <f t="shared" si="146"/>
        <v>No</v>
      </c>
      <c r="G537" t="str">
        <f t="shared" si="147"/>
        <v>No</v>
      </c>
      <c r="H537" t="str">
        <f t="shared" si="148"/>
        <v>Yes</v>
      </c>
      <c r="I537">
        <f t="shared" si="149"/>
        <v>1</v>
      </c>
      <c r="J537" t="str">
        <f t="shared" si="150"/>
        <v>Yes</v>
      </c>
      <c r="K537" t="str">
        <f t="shared" si="151"/>
        <v>Normal weight</v>
      </c>
      <c r="L537" t="str">
        <f t="shared" si="152"/>
        <v>pre diabeties</v>
      </c>
      <c r="M537" s="34">
        <f t="shared" si="153"/>
        <v>33523</v>
      </c>
      <c r="N537" s="36">
        <f t="shared" si="154"/>
        <v>4738.2700000000004</v>
      </c>
      <c r="O537" s="23" t="str">
        <f t="shared" si="155"/>
        <v>tier - 2</v>
      </c>
      <c r="P537" s="34" t="str">
        <f t="shared" si="156"/>
        <v>tier - 3</v>
      </c>
      <c r="Q537" s="34" t="str">
        <f t="shared" si="157"/>
        <v>R1012</v>
      </c>
      <c r="R537" s="23">
        <f t="shared" si="158"/>
        <v>31</v>
      </c>
      <c r="Z537" s="1" t="s">
        <v>1839</v>
      </c>
      <c r="AA537" s="1" t="s">
        <v>5643</v>
      </c>
      <c r="AB537" t="s">
        <v>4746</v>
      </c>
      <c r="AC537" t="s">
        <v>4801</v>
      </c>
      <c r="AG537" t="s">
        <v>1839</v>
      </c>
      <c r="AH537">
        <v>20.13</v>
      </c>
      <c r="AI537">
        <v>6.47</v>
      </c>
      <c r="AJ537" s="20" t="s">
        <v>2380</v>
      </c>
      <c r="AK537" t="s">
        <v>2380</v>
      </c>
      <c r="AL537" t="s">
        <v>2383</v>
      </c>
      <c r="AM537" s="29">
        <v>1</v>
      </c>
      <c r="AN537" s="20" t="s">
        <v>2383</v>
      </c>
      <c r="AO537" s="20" t="str">
        <f t="shared" si="159"/>
        <v>Normal weight</v>
      </c>
      <c r="AP537" s="20" t="str">
        <f t="shared" si="160"/>
        <v>pre diabeties</v>
      </c>
      <c r="AS537" t="s">
        <v>564</v>
      </c>
      <c r="AT537">
        <v>1991</v>
      </c>
      <c r="AU537" s="28" t="s">
        <v>37</v>
      </c>
      <c r="AV537">
        <v>12</v>
      </c>
      <c r="AW537">
        <v>1</v>
      </c>
      <c r="AX537" s="38">
        <v>4738.2700000000004</v>
      </c>
      <c r="AY537" t="s">
        <v>11</v>
      </c>
      <c r="AZ537" t="s">
        <v>12</v>
      </c>
      <c r="BA537" t="s">
        <v>23</v>
      </c>
      <c r="BB537" s="35">
        <f>DATE(AT537,MATCH(AU537,{"Jan","Feb","Mar","Apr","May","Jun","Jul","Aug","Sep","Oct","Nov","Dec"}, 0),AV537)</f>
        <v>33523</v>
      </c>
      <c r="BC537" s="20">
        <f t="shared" si="161"/>
        <v>31</v>
      </c>
    </row>
    <row r="538" spans="2:55" ht="15.5" hidden="1" x14ac:dyDescent="0.35">
      <c r="B538" s="1" t="s">
        <v>1838</v>
      </c>
      <c r="C538" t="str">
        <f>VLOOKUP(B538,Z537:AE2872,2,FALSE)</f>
        <v>Chviruk,</v>
      </c>
      <c r="D538">
        <f t="shared" si="144"/>
        <v>23.655000000000001</v>
      </c>
      <c r="E538">
        <f t="shared" si="145"/>
        <v>5.14</v>
      </c>
      <c r="F538" t="str">
        <f t="shared" si="146"/>
        <v>No</v>
      </c>
      <c r="G538" t="str">
        <f t="shared" si="147"/>
        <v>No</v>
      </c>
      <c r="H538" t="str">
        <f t="shared" si="148"/>
        <v>No</v>
      </c>
      <c r="I538">
        <f t="shared" si="149"/>
        <v>1</v>
      </c>
      <c r="J538" t="str">
        <f t="shared" si="150"/>
        <v>Yes</v>
      </c>
      <c r="K538" t="str">
        <f t="shared" si="151"/>
        <v>Normal weight</v>
      </c>
      <c r="L538" t="str">
        <f t="shared" si="152"/>
        <v>normal</v>
      </c>
      <c r="M538" s="34">
        <f t="shared" si="153"/>
        <v>38315</v>
      </c>
      <c r="N538" s="36">
        <f t="shared" si="154"/>
        <v>4740.78</v>
      </c>
      <c r="O538" s="23" t="str">
        <f t="shared" si="155"/>
        <v>tier - 2</v>
      </c>
      <c r="P538" s="34" t="str">
        <f t="shared" si="156"/>
        <v>tier - 3</v>
      </c>
      <c r="Q538" s="34" t="str">
        <f t="shared" si="157"/>
        <v>R1021</v>
      </c>
      <c r="R538" s="23">
        <f t="shared" si="158"/>
        <v>18</v>
      </c>
      <c r="Z538" s="1" t="s">
        <v>1838</v>
      </c>
      <c r="AA538" s="1" t="s">
        <v>5644</v>
      </c>
      <c r="AB538" t="s">
        <v>4743</v>
      </c>
      <c r="AC538" t="s">
        <v>5645</v>
      </c>
      <c r="AG538" t="s">
        <v>1838</v>
      </c>
      <c r="AH538">
        <v>23.655000000000001</v>
      </c>
      <c r="AI538">
        <v>5.14</v>
      </c>
      <c r="AJ538" s="20" t="s">
        <v>2380</v>
      </c>
      <c r="AK538" t="s">
        <v>2380</v>
      </c>
      <c r="AL538" t="s">
        <v>2380</v>
      </c>
      <c r="AM538" s="29">
        <v>1</v>
      </c>
      <c r="AN538" s="20" t="s">
        <v>2383</v>
      </c>
      <c r="AO538" s="20" t="str">
        <f t="shared" si="159"/>
        <v>Normal weight</v>
      </c>
      <c r="AP538" s="20" t="str">
        <f t="shared" si="160"/>
        <v>normal</v>
      </c>
      <c r="AS538" t="s">
        <v>565</v>
      </c>
      <c r="AT538">
        <v>2004</v>
      </c>
      <c r="AU538" s="28" t="s">
        <v>15</v>
      </c>
      <c r="AV538">
        <v>24</v>
      </c>
      <c r="AW538">
        <v>0</v>
      </c>
      <c r="AX538" s="38">
        <v>4740.78</v>
      </c>
      <c r="AY538" t="s">
        <v>11</v>
      </c>
      <c r="AZ538" t="s">
        <v>12</v>
      </c>
      <c r="BA538" t="s">
        <v>300</v>
      </c>
      <c r="BB538" s="35">
        <f>DATE(AT538,MATCH(AU538,{"Jan","Feb","Mar","Apr","May","Jun","Jul","Aug","Sep","Oct","Nov","Dec"}, 0),AV538)</f>
        <v>38315</v>
      </c>
      <c r="BC538" s="20">
        <f t="shared" si="161"/>
        <v>18</v>
      </c>
    </row>
    <row r="539" spans="2:55" ht="15.5" hidden="1" x14ac:dyDescent="0.35">
      <c r="B539" s="1" t="s">
        <v>1837</v>
      </c>
      <c r="C539" t="str">
        <f>VLOOKUP(B539,Z538:AE2873,2,FALSE)</f>
        <v>Meehan,</v>
      </c>
      <c r="D539">
        <f t="shared" si="144"/>
        <v>49.05</v>
      </c>
      <c r="E539">
        <f t="shared" si="145"/>
        <v>9.77</v>
      </c>
      <c r="F539" t="str">
        <f t="shared" si="146"/>
        <v>yes</v>
      </c>
      <c r="G539" t="str">
        <f t="shared" si="147"/>
        <v>No</v>
      </c>
      <c r="H539" t="str">
        <f t="shared" si="148"/>
        <v>No</v>
      </c>
      <c r="I539">
        <f t="shared" si="149"/>
        <v>0</v>
      </c>
      <c r="J539" t="str">
        <f t="shared" si="150"/>
        <v>No</v>
      </c>
      <c r="K539" t="str">
        <f t="shared" si="151"/>
        <v>OBESITY</v>
      </c>
      <c r="L539" t="str">
        <f t="shared" si="152"/>
        <v>diabeties</v>
      </c>
      <c r="M539" s="34">
        <f t="shared" si="153"/>
        <v>31933</v>
      </c>
      <c r="N539" s="36">
        <f t="shared" si="154"/>
        <v>4746.34</v>
      </c>
      <c r="O539" s="23" t="str">
        <f t="shared" si="155"/>
        <v>tier - 2</v>
      </c>
      <c r="P539" s="34" t="str">
        <f t="shared" si="156"/>
        <v>tier - 2</v>
      </c>
      <c r="Q539" s="34" t="str">
        <f t="shared" si="157"/>
        <v>R1011</v>
      </c>
      <c r="R539" s="23">
        <f t="shared" si="158"/>
        <v>36</v>
      </c>
      <c r="Z539" s="1" t="s">
        <v>1837</v>
      </c>
      <c r="AA539" s="1" t="s">
        <v>5646</v>
      </c>
      <c r="AB539" t="s">
        <v>4746</v>
      </c>
      <c r="AC539" t="s">
        <v>4820</v>
      </c>
      <c r="AG539" t="s">
        <v>1837</v>
      </c>
      <c r="AH539">
        <v>49.05</v>
      </c>
      <c r="AI539">
        <v>9.77</v>
      </c>
      <c r="AJ539" s="20" t="s">
        <v>2382</v>
      </c>
      <c r="AK539" t="s">
        <v>2380</v>
      </c>
      <c r="AL539" t="s">
        <v>2380</v>
      </c>
      <c r="AM539" s="29">
        <v>0</v>
      </c>
      <c r="AN539" s="20" t="s">
        <v>2380</v>
      </c>
      <c r="AO539" s="20" t="str">
        <f t="shared" si="159"/>
        <v>OBESITY</v>
      </c>
      <c r="AP539" s="20" t="str">
        <f t="shared" si="160"/>
        <v>diabeties</v>
      </c>
      <c r="AS539" t="s">
        <v>566</v>
      </c>
      <c r="AT539">
        <v>1987</v>
      </c>
      <c r="AU539" s="28" t="s">
        <v>18</v>
      </c>
      <c r="AV539">
        <v>5</v>
      </c>
      <c r="AW539">
        <v>1</v>
      </c>
      <c r="AX539" s="38">
        <v>4746.34</v>
      </c>
      <c r="AY539" t="s">
        <v>11</v>
      </c>
      <c r="AZ539" t="s">
        <v>11</v>
      </c>
      <c r="BA539" t="s">
        <v>42</v>
      </c>
      <c r="BB539" s="35">
        <f>DATE(AT539,MATCH(AU539,{"Jan","Feb","Mar","Apr","May","Jun","Jul","Aug","Sep","Oct","Nov","Dec"}, 0),AV539)</f>
        <v>31933</v>
      </c>
      <c r="BC539" s="20">
        <f t="shared" si="161"/>
        <v>36</v>
      </c>
    </row>
    <row r="540" spans="2:55" ht="15.5" hidden="1" x14ac:dyDescent="0.35">
      <c r="B540" s="1" t="s">
        <v>1836</v>
      </c>
      <c r="C540" t="str">
        <f>VLOOKUP(B540,Z539:AE2874,2,FALSE)</f>
        <v>Gammon,</v>
      </c>
      <c r="D540">
        <f t="shared" si="144"/>
        <v>51.94</v>
      </c>
      <c r="E540">
        <f t="shared" si="145"/>
        <v>8.8000000000000007</v>
      </c>
      <c r="F540" t="str">
        <f t="shared" si="146"/>
        <v>yes</v>
      </c>
      <c r="G540" t="str">
        <f t="shared" si="147"/>
        <v>No</v>
      </c>
      <c r="H540" t="str">
        <f t="shared" si="148"/>
        <v>No</v>
      </c>
      <c r="I540">
        <f t="shared" si="149"/>
        <v>2</v>
      </c>
      <c r="J540" t="str">
        <f t="shared" si="150"/>
        <v>No</v>
      </c>
      <c r="K540" t="str">
        <f t="shared" si="151"/>
        <v>OBESITY</v>
      </c>
      <c r="L540" t="str">
        <f t="shared" si="152"/>
        <v>diabeties</v>
      </c>
      <c r="M540" s="34">
        <f t="shared" si="153"/>
        <v>32022</v>
      </c>
      <c r="N540" s="36">
        <f t="shared" si="154"/>
        <v>4747.05</v>
      </c>
      <c r="O540" s="23" t="str">
        <f t="shared" si="155"/>
        <v>tier - 2</v>
      </c>
      <c r="P540" s="34" t="str">
        <f t="shared" si="156"/>
        <v>tier - 2</v>
      </c>
      <c r="Q540" s="34" t="str">
        <f t="shared" si="157"/>
        <v>R1013</v>
      </c>
      <c r="R540" s="23">
        <f t="shared" si="158"/>
        <v>35</v>
      </c>
      <c r="Z540" s="1" t="s">
        <v>1836</v>
      </c>
      <c r="AA540" s="1" t="s">
        <v>5647</v>
      </c>
      <c r="AB540" t="s">
        <v>4743</v>
      </c>
      <c r="AC540" t="s">
        <v>5648</v>
      </c>
      <c r="AG540" t="s">
        <v>1836</v>
      </c>
      <c r="AH540">
        <v>51.94</v>
      </c>
      <c r="AI540">
        <v>8.8000000000000007</v>
      </c>
      <c r="AJ540" s="20" t="s">
        <v>2382</v>
      </c>
      <c r="AK540" t="s">
        <v>2380</v>
      </c>
      <c r="AL540" t="s">
        <v>2380</v>
      </c>
      <c r="AM540" s="29">
        <v>2</v>
      </c>
      <c r="AN540" s="20" t="s">
        <v>2380</v>
      </c>
      <c r="AO540" s="20" t="str">
        <f t="shared" si="159"/>
        <v>OBESITY</v>
      </c>
      <c r="AP540" s="20" t="str">
        <f t="shared" si="160"/>
        <v>diabeties</v>
      </c>
      <c r="AS540" t="s">
        <v>567</v>
      </c>
      <c r="AT540">
        <v>1987</v>
      </c>
      <c r="AU540" s="28" t="s">
        <v>20</v>
      </c>
      <c r="AV540">
        <v>2</v>
      </c>
      <c r="AW540">
        <v>1</v>
      </c>
      <c r="AX540" s="38">
        <v>4747.05</v>
      </c>
      <c r="AY540" t="s">
        <v>11</v>
      </c>
      <c r="AZ540" t="s">
        <v>11</v>
      </c>
      <c r="BA540" t="s">
        <v>13</v>
      </c>
      <c r="BB540" s="35">
        <f>DATE(AT540,MATCH(AU540,{"Jan","Feb","Mar","Apr","May","Jun","Jul","Aug","Sep","Oct","Nov","Dec"}, 0),AV540)</f>
        <v>32022</v>
      </c>
      <c r="BC540" s="20">
        <f t="shared" si="161"/>
        <v>35</v>
      </c>
    </row>
    <row r="541" spans="2:55" ht="15.5" x14ac:dyDescent="0.35">
      <c r="B541" s="1" t="s">
        <v>1835</v>
      </c>
      <c r="C541" t="str">
        <f>VLOOKUP(B541,Z540:AE2875,2,FALSE)</f>
        <v>Lee,</v>
      </c>
      <c r="D541">
        <f t="shared" si="144"/>
        <v>29.83</v>
      </c>
      <c r="E541">
        <f t="shared" si="145"/>
        <v>5.84</v>
      </c>
      <c r="F541" t="str">
        <f t="shared" si="146"/>
        <v>No</v>
      </c>
      <c r="G541" t="str">
        <f t="shared" si="147"/>
        <v>No</v>
      </c>
      <c r="H541" t="str">
        <f t="shared" si="148"/>
        <v>No</v>
      </c>
      <c r="I541">
        <f t="shared" si="149"/>
        <v>1</v>
      </c>
      <c r="J541" t="str">
        <f t="shared" si="150"/>
        <v>Yes</v>
      </c>
      <c r="K541" t="str">
        <f t="shared" si="151"/>
        <v>OVER WEIGHT</v>
      </c>
      <c r="L541" t="str">
        <f t="shared" si="152"/>
        <v>pre diabeties</v>
      </c>
      <c r="M541" s="34">
        <f t="shared" si="153"/>
        <v>32103</v>
      </c>
      <c r="N541" s="36">
        <f t="shared" si="154"/>
        <v>4751.07</v>
      </c>
      <c r="O541" s="23" t="str">
        <f t="shared" si="155"/>
        <v>tier - 3</v>
      </c>
      <c r="P541" s="34" t="str">
        <f t="shared" si="156"/>
        <v>tier - 1</v>
      </c>
      <c r="Q541" s="34" t="str">
        <f t="shared" si="157"/>
        <v>R1011</v>
      </c>
      <c r="R541" s="23">
        <f t="shared" si="158"/>
        <v>35</v>
      </c>
      <c r="Z541" s="1" t="s">
        <v>1835</v>
      </c>
      <c r="AA541" s="1" t="s">
        <v>4898</v>
      </c>
      <c r="AB541" t="s">
        <v>4746</v>
      </c>
      <c r="AC541" t="s">
        <v>5649</v>
      </c>
      <c r="AG541" t="s">
        <v>1835</v>
      </c>
      <c r="AH541">
        <v>29.83</v>
      </c>
      <c r="AI541">
        <v>5.84</v>
      </c>
      <c r="AJ541" s="20" t="s">
        <v>2380</v>
      </c>
      <c r="AK541" t="s">
        <v>2380</v>
      </c>
      <c r="AL541" t="s">
        <v>2380</v>
      </c>
      <c r="AM541" s="29">
        <v>1</v>
      </c>
      <c r="AN541" s="20" t="s">
        <v>2383</v>
      </c>
      <c r="AO541" s="20" t="str">
        <f t="shared" si="159"/>
        <v>OVER WEIGHT</v>
      </c>
      <c r="AP541" s="20" t="str">
        <f t="shared" si="160"/>
        <v>pre diabeties</v>
      </c>
      <c r="AS541" t="s">
        <v>568</v>
      </c>
      <c r="AT541">
        <v>1987</v>
      </c>
      <c r="AU541" s="28" t="s">
        <v>15</v>
      </c>
      <c r="AV541">
        <v>22</v>
      </c>
      <c r="AW541">
        <v>1</v>
      </c>
      <c r="AX541" s="38">
        <v>4751.07</v>
      </c>
      <c r="AY541" t="s">
        <v>12</v>
      </c>
      <c r="AZ541" t="s">
        <v>16</v>
      </c>
      <c r="BA541" t="s">
        <v>42</v>
      </c>
      <c r="BB541" s="35">
        <f>DATE(AT541,MATCH(AU541,{"Jan","Feb","Mar","Apr","May","Jun","Jul","Aug","Sep","Oct","Nov","Dec"}, 0),AV541)</f>
        <v>32103</v>
      </c>
      <c r="BC541" s="20">
        <f t="shared" si="161"/>
        <v>35</v>
      </c>
    </row>
    <row r="542" spans="2:55" ht="15.5" hidden="1" x14ac:dyDescent="0.35">
      <c r="B542" s="1" t="s">
        <v>1834</v>
      </c>
      <c r="C542" t="str">
        <f>VLOOKUP(B542,Z541:AE2876,2,FALSE)</f>
        <v>Franco,</v>
      </c>
      <c r="D542">
        <f t="shared" si="144"/>
        <v>22.6</v>
      </c>
      <c r="E542">
        <f t="shared" si="145"/>
        <v>10.43</v>
      </c>
      <c r="F542" t="str">
        <f t="shared" si="146"/>
        <v>yes</v>
      </c>
      <c r="G542" t="str">
        <f t="shared" si="147"/>
        <v>No</v>
      </c>
      <c r="H542" t="str">
        <f t="shared" si="148"/>
        <v>No</v>
      </c>
      <c r="I542">
        <f t="shared" si="149"/>
        <v>1</v>
      </c>
      <c r="J542" t="str">
        <f t="shared" si="150"/>
        <v>Yes</v>
      </c>
      <c r="K542" t="str">
        <f t="shared" si="151"/>
        <v>Normal weight</v>
      </c>
      <c r="L542" t="str">
        <f t="shared" si="152"/>
        <v>diabeties</v>
      </c>
      <c r="M542" s="34">
        <f t="shared" si="153"/>
        <v>33832</v>
      </c>
      <c r="N542" s="36">
        <f t="shared" si="154"/>
        <v>4753.6400000000003</v>
      </c>
      <c r="O542" s="23" t="str">
        <f t="shared" si="155"/>
        <v>tier - 2</v>
      </c>
      <c r="P542" s="34" t="str">
        <f t="shared" si="156"/>
        <v>tier - 3</v>
      </c>
      <c r="Q542" s="34" t="str">
        <f t="shared" si="157"/>
        <v>R1013</v>
      </c>
      <c r="R542" s="23">
        <f t="shared" si="158"/>
        <v>30</v>
      </c>
      <c r="Z542" s="1" t="s">
        <v>1834</v>
      </c>
      <c r="AA542" s="1" t="s">
        <v>5650</v>
      </c>
      <c r="AB542" t="s">
        <v>4743</v>
      </c>
      <c r="AC542" t="s">
        <v>5651</v>
      </c>
      <c r="AG542" t="s">
        <v>1834</v>
      </c>
      <c r="AH542">
        <v>22.6</v>
      </c>
      <c r="AI542">
        <v>10.43</v>
      </c>
      <c r="AJ542" s="20" t="s">
        <v>2382</v>
      </c>
      <c r="AK542" t="s">
        <v>2380</v>
      </c>
      <c r="AL542" t="s">
        <v>2380</v>
      </c>
      <c r="AM542" s="29">
        <v>1</v>
      </c>
      <c r="AN542" s="20" t="s">
        <v>2383</v>
      </c>
      <c r="AO542" s="20" t="str">
        <f t="shared" si="159"/>
        <v>Normal weight</v>
      </c>
      <c r="AP542" s="20" t="str">
        <f t="shared" si="160"/>
        <v>diabeties</v>
      </c>
      <c r="AS542" t="s">
        <v>569</v>
      </c>
      <c r="AT542">
        <v>1992</v>
      </c>
      <c r="AU542" s="28" t="s">
        <v>35</v>
      </c>
      <c r="AV542">
        <v>16</v>
      </c>
      <c r="AW542">
        <v>2</v>
      </c>
      <c r="AX542" s="38">
        <v>4753.6400000000003</v>
      </c>
      <c r="AY542" t="s">
        <v>11</v>
      </c>
      <c r="AZ542" t="s">
        <v>12</v>
      </c>
      <c r="BA542" t="s">
        <v>13</v>
      </c>
      <c r="BB542" s="35">
        <f>DATE(AT542,MATCH(AU542,{"Jan","Feb","Mar","Apr","May","Jun","Jul","Aug","Sep","Oct","Nov","Dec"}, 0),AV542)</f>
        <v>33832</v>
      </c>
      <c r="BC542" s="20">
        <f t="shared" si="161"/>
        <v>30</v>
      </c>
    </row>
    <row r="543" spans="2:55" ht="15.5" hidden="1" x14ac:dyDescent="0.35">
      <c r="B543" s="1" t="s">
        <v>1833</v>
      </c>
      <c r="C543" t="str">
        <f>VLOOKUP(B543,Z542:AE2877,2,FALSE)</f>
        <v>Patterson,</v>
      </c>
      <c r="D543">
        <f t="shared" si="144"/>
        <v>46.69</v>
      </c>
      <c r="E543">
        <f t="shared" si="145"/>
        <v>4.25</v>
      </c>
      <c r="F543" t="str">
        <f t="shared" si="146"/>
        <v>yes</v>
      </c>
      <c r="G543" t="str">
        <f t="shared" si="147"/>
        <v>No</v>
      </c>
      <c r="H543" t="str">
        <f t="shared" si="148"/>
        <v>No</v>
      </c>
      <c r="I543">
        <f t="shared" si="149"/>
        <v>1</v>
      </c>
      <c r="J543" t="str">
        <f t="shared" si="150"/>
        <v>No</v>
      </c>
      <c r="K543" t="str">
        <f t="shared" si="151"/>
        <v>OBESITY</v>
      </c>
      <c r="L543" t="str">
        <f t="shared" si="152"/>
        <v>normal</v>
      </c>
      <c r="M543" s="34">
        <f t="shared" si="153"/>
        <v>32047</v>
      </c>
      <c r="N543" s="36">
        <f t="shared" si="154"/>
        <v>4762.33</v>
      </c>
      <c r="O543" s="23" t="str">
        <f t="shared" si="155"/>
        <v>tier - 3</v>
      </c>
      <c r="P543" s="34" t="str">
        <f t="shared" si="156"/>
        <v>tier - 3</v>
      </c>
      <c r="Q543" s="34" t="str">
        <f t="shared" si="157"/>
        <v>R1011</v>
      </c>
      <c r="R543" s="23">
        <f t="shared" si="158"/>
        <v>35</v>
      </c>
      <c r="Z543" s="1" t="s">
        <v>1833</v>
      </c>
      <c r="AA543" s="1" t="s">
        <v>5652</v>
      </c>
      <c r="AB543" t="s">
        <v>4743</v>
      </c>
      <c r="AC543" t="s">
        <v>5653</v>
      </c>
      <c r="AG543" t="s">
        <v>1833</v>
      </c>
      <c r="AH543">
        <v>46.69</v>
      </c>
      <c r="AI543">
        <v>4.25</v>
      </c>
      <c r="AJ543" s="20" t="s">
        <v>2382</v>
      </c>
      <c r="AK543" t="s">
        <v>2380</v>
      </c>
      <c r="AL543" t="s">
        <v>2380</v>
      </c>
      <c r="AM543" s="29">
        <v>1</v>
      </c>
      <c r="AN543" s="20" t="s">
        <v>2380</v>
      </c>
      <c r="AO543" s="20" t="str">
        <f t="shared" si="159"/>
        <v>OBESITY</v>
      </c>
      <c r="AP543" s="20" t="str">
        <f t="shared" si="160"/>
        <v>normal</v>
      </c>
      <c r="AS543" t="s">
        <v>570</v>
      </c>
      <c r="AT543">
        <v>1987</v>
      </c>
      <c r="AU543" s="28" t="s">
        <v>20</v>
      </c>
      <c r="AV543">
        <v>27</v>
      </c>
      <c r="AW543">
        <v>1</v>
      </c>
      <c r="AX543" s="38">
        <v>4762.33</v>
      </c>
      <c r="AY543" t="s">
        <v>12</v>
      </c>
      <c r="AZ543" t="s">
        <v>12</v>
      </c>
      <c r="BA543" t="s">
        <v>42</v>
      </c>
      <c r="BB543" s="35">
        <f>DATE(AT543,MATCH(AU543,{"Jan","Feb","Mar","Apr","May","Jun","Jul","Aug","Sep","Oct","Nov","Dec"}, 0),AV543)</f>
        <v>32047</v>
      </c>
      <c r="BC543" s="20">
        <f t="shared" si="161"/>
        <v>35</v>
      </c>
    </row>
    <row r="544" spans="2:55" ht="15.5" hidden="1" x14ac:dyDescent="0.35">
      <c r="B544" s="1" t="s">
        <v>1832</v>
      </c>
      <c r="C544" t="str">
        <f>VLOOKUP(B544,Z543:AE2878,2,FALSE)</f>
        <v>Valdes,</v>
      </c>
      <c r="D544">
        <f t="shared" si="144"/>
        <v>28.49</v>
      </c>
      <c r="E544">
        <f t="shared" si="145"/>
        <v>4.8899999999999997</v>
      </c>
      <c r="F544" t="str">
        <f t="shared" si="146"/>
        <v>No</v>
      </c>
      <c r="G544" t="str">
        <f t="shared" si="147"/>
        <v>No</v>
      </c>
      <c r="H544" t="str">
        <f t="shared" si="148"/>
        <v>No</v>
      </c>
      <c r="I544">
        <f t="shared" si="149"/>
        <v>0</v>
      </c>
      <c r="J544" t="str">
        <f t="shared" si="150"/>
        <v>Yes</v>
      </c>
      <c r="K544" t="str">
        <f t="shared" si="151"/>
        <v>OVER WEIGHT</v>
      </c>
      <c r="L544" t="str">
        <f t="shared" si="152"/>
        <v>normal</v>
      </c>
      <c r="M544" s="34">
        <f t="shared" si="153"/>
        <v>32721</v>
      </c>
      <c r="N544" s="36">
        <f t="shared" si="154"/>
        <v>4766.0200000000004</v>
      </c>
      <c r="O544" s="23" t="str">
        <f t="shared" si="155"/>
        <v>tier - 2</v>
      </c>
      <c r="P544" s="34" t="str">
        <f t="shared" si="156"/>
        <v>tier - 3</v>
      </c>
      <c r="Q544" s="34" t="str">
        <f t="shared" si="157"/>
        <v>R1011</v>
      </c>
      <c r="R544" s="23">
        <f t="shared" si="158"/>
        <v>33</v>
      </c>
      <c r="Z544" s="1" t="s">
        <v>1832</v>
      </c>
      <c r="AA544" s="1" t="s">
        <v>5654</v>
      </c>
      <c r="AB544" t="s">
        <v>4743</v>
      </c>
      <c r="AC544" t="s">
        <v>4882</v>
      </c>
      <c r="AG544" t="s">
        <v>1832</v>
      </c>
      <c r="AH544">
        <v>28.49</v>
      </c>
      <c r="AI544">
        <v>4.8899999999999997</v>
      </c>
      <c r="AJ544" s="20" t="s">
        <v>2380</v>
      </c>
      <c r="AK544" t="s">
        <v>2380</v>
      </c>
      <c r="AL544" t="s">
        <v>2380</v>
      </c>
      <c r="AM544" s="29">
        <v>0</v>
      </c>
      <c r="AN544" s="20" t="s">
        <v>2383</v>
      </c>
      <c r="AO544" s="20" t="str">
        <f t="shared" si="159"/>
        <v>OVER WEIGHT</v>
      </c>
      <c r="AP544" s="20" t="str">
        <f t="shared" si="160"/>
        <v>normal</v>
      </c>
      <c r="AS544" t="s">
        <v>571</v>
      </c>
      <c r="AT544">
        <v>1989</v>
      </c>
      <c r="AU544" s="28" t="s">
        <v>35</v>
      </c>
      <c r="AV544">
        <v>1</v>
      </c>
      <c r="AW544">
        <v>1</v>
      </c>
      <c r="AX544" s="38">
        <v>4766.0200000000004</v>
      </c>
      <c r="AY544" t="s">
        <v>11</v>
      </c>
      <c r="AZ544" t="s">
        <v>12</v>
      </c>
      <c r="BA544" t="s">
        <v>42</v>
      </c>
      <c r="BB544" s="35">
        <f>DATE(AT544,MATCH(AU544,{"Jan","Feb","Mar","Apr","May","Jun","Jul","Aug","Sep","Oct","Nov","Dec"}, 0),AV544)</f>
        <v>32721</v>
      </c>
      <c r="BC544" s="20">
        <f t="shared" si="161"/>
        <v>33</v>
      </c>
    </row>
    <row r="545" spans="2:55" ht="15.5" hidden="1" x14ac:dyDescent="0.35">
      <c r="B545" s="1" t="s">
        <v>1831</v>
      </c>
      <c r="C545" t="str">
        <f>VLOOKUP(B545,Z544:AE2879,2,FALSE)</f>
        <v>Craig,</v>
      </c>
      <c r="D545">
        <f t="shared" si="144"/>
        <v>28.5</v>
      </c>
      <c r="E545">
        <f t="shared" si="145"/>
        <v>5.55</v>
      </c>
      <c r="F545" t="str">
        <f t="shared" si="146"/>
        <v>yes</v>
      </c>
      <c r="G545" t="str">
        <f t="shared" si="147"/>
        <v>No</v>
      </c>
      <c r="H545" t="str">
        <f t="shared" si="148"/>
        <v>No</v>
      </c>
      <c r="I545">
        <f t="shared" si="149"/>
        <v>1</v>
      </c>
      <c r="J545" t="str">
        <f t="shared" si="150"/>
        <v>Yes</v>
      </c>
      <c r="K545" t="str">
        <f t="shared" si="151"/>
        <v>OVER WEIGHT</v>
      </c>
      <c r="L545" t="str">
        <f t="shared" si="152"/>
        <v>normal</v>
      </c>
      <c r="M545" s="34">
        <f t="shared" si="153"/>
        <v>32851</v>
      </c>
      <c r="N545" s="36">
        <f t="shared" si="154"/>
        <v>4779.6000000000004</v>
      </c>
      <c r="O545" s="23" t="str">
        <f t="shared" si="155"/>
        <v>tier - 2</v>
      </c>
      <c r="P545" s="34" t="str">
        <f t="shared" si="156"/>
        <v>tier - 3</v>
      </c>
      <c r="Q545" s="34" t="str">
        <f t="shared" si="157"/>
        <v>R1013</v>
      </c>
      <c r="R545" s="23">
        <f t="shared" si="158"/>
        <v>33</v>
      </c>
      <c r="Z545" s="1" t="s">
        <v>1831</v>
      </c>
      <c r="AA545" s="1" t="s">
        <v>5655</v>
      </c>
      <c r="AB545" t="s">
        <v>4746</v>
      </c>
      <c r="AC545" t="s">
        <v>4893</v>
      </c>
      <c r="AG545" t="s">
        <v>1831</v>
      </c>
      <c r="AH545">
        <v>28.5</v>
      </c>
      <c r="AI545">
        <v>5.55</v>
      </c>
      <c r="AJ545" s="20" t="s">
        <v>2382</v>
      </c>
      <c r="AK545" t="s">
        <v>2380</v>
      </c>
      <c r="AL545" t="s">
        <v>2380</v>
      </c>
      <c r="AM545" s="29">
        <v>1</v>
      </c>
      <c r="AN545" s="20" t="s">
        <v>2383</v>
      </c>
      <c r="AO545" s="20" t="str">
        <f t="shared" si="159"/>
        <v>OVER WEIGHT</v>
      </c>
      <c r="AP545" s="20" t="str">
        <f t="shared" si="160"/>
        <v>normal</v>
      </c>
      <c r="AS545" t="s">
        <v>572</v>
      </c>
      <c r="AT545">
        <v>1989</v>
      </c>
      <c r="AU545" s="28" t="s">
        <v>30</v>
      </c>
      <c r="AV545">
        <v>9</v>
      </c>
      <c r="AW545">
        <v>1</v>
      </c>
      <c r="AX545" s="38">
        <v>4779.6000000000004</v>
      </c>
      <c r="AY545" t="s">
        <v>11</v>
      </c>
      <c r="AZ545" t="s">
        <v>12</v>
      </c>
      <c r="BA545" t="s">
        <v>13</v>
      </c>
      <c r="BB545" s="35">
        <f>DATE(AT545,MATCH(AU545,{"Jan","Feb","Mar","Apr","May","Jun","Jul","Aug","Sep","Oct","Nov","Dec"}, 0),AV545)</f>
        <v>32851</v>
      </c>
      <c r="BC545" s="20">
        <f t="shared" si="161"/>
        <v>33</v>
      </c>
    </row>
    <row r="546" spans="2:55" ht="15.5" hidden="1" x14ac:dyDescent="0.35">
      <c r="B546" s="1" t="s">
        <v>1830</v>
      </c>
      <c r="C546" t="str">
        <f>VLOOKUP(B546,Z545:AE2880,2,FALSE)</f>
        <v>Whipple,</v>
      </c>
      <c r="D546">
        <f t="shared" si="144"/>
        <v>24.4</v>
      </c>
      <c r="E546">
        <f t="shared" si="145"/>
        <v>4.5199999999999996</v>
      </c>
      <c r="F546" t="str">
        <f t="shared" si="146"/>
        <v>No</v>
      </c>
      <c r="G546" t="str">
        <f t="shared" si="147"/>
        <v>No</v>
      </c>
      <c r="H546" t="str">
        <f t="shared" si="148"/>
        <v>No</v>
      </c>
      <c r="I546">
        <f t="shared" si="149"/>
        <v>1</v>
      </c>
      <c r="J546" t="str">
        <f t="shared" si="150"/>
        <v>Yes</v>
      </c>
      <c r="K546" t="str">
        <f t="shared" si="151"/>
        <v>Normal weight</v>
      </c>
      <c r="L546" t="str">
        <f t="shared" si="152"/>
        <v>normal</v>
      </c>
      <c r="M546" s="34">
        <f t="shared" si="153"/>
        <v>31950</v>
      </c>
      <c r="N546" s="36">
        <f t="shared" si="154"/>
        <v>4787.42</v>
      </c>
      <c r="O546" s="23" t="str">
        <f t="shared" si="155"/>
        <v>tier - 2</v>
      </c>
      <c r="P546" s="34" t="str">
        <f t="shared" si="156"/>
        <v>tier - 3</v>
      </c>
      <c r="Q546" s="34" t="str">
        <f t="shared" si="157"/>
        <v>R1013</v>
      </c>
      <c r="R546" s="23">
        <f t="shared" si="158"/>
        <v>35</v>
      </c>
      <c r="Z546" s="1" t="s">
        <v>1830</v>
      </c>
      <c r="AA546" s="1" t="s">
        <v>5656</v>
      </c>
      <c r="AB546" t="s">
        <v>4746</v>
      </c>
      <c r="AC546" t="s">
        <v>4932</v>
      </c>
      <c r="AD546" t="s">
        <v>4847</v>
      </c>
      <c r="AG546" t="s">
        <v>1830</v>
      </c>
      <c r="AH546">
        <v>24.4</v>
      </c>
      <c r="AI546">
        <v>4.5199999999999996</v>
      </c>
      <c r="AJ546" s="20" t="s">
        <v>2380</v>
      </c>
      <c r="AK546" t="s">
        <v>2380</v>
      </c>
      <c r="AL546" t="s">
        <v>2380</v>
      </c>
      <c r="AM546" s="29">
        <v>1</v>
      </c>
      <c r="AN546" s="20" t="s">
        <v>2383</v>
      </c>
      <c r="AO546" s="20" t="str">
        <f t="shared" si="159"/>
        <v>Normal weight</v>
      </c>
      <c r="AP546" s="20" t="str">
        <f t="shared" si="160"/>
        <v>normal</v>
      </c>
      <c r="AS546" t="s">
        <v>573</v>
      </c>
      <c r="AT546">
        <v>1987</v>
      </c>
      <c r="AU546" s="28" t="s">
        <v>18</v>
      </c>
      <c r="AV546">
        <v>22</v>
      </c>
      <c r="AW546">
        <v>3</v>
      </c>
      <c r="AX546" s="38">
        <v>4787.42</v>
      </c>
      <c r="AY546" t="s">
        <v>11</v>
      </c>
      <c r="AZ546" t="s">
        <v>12</v>
      </c>
      <c r="BA546" t="s">
        <v>13</v>
      </c>
      <c r="BB546" s="35">
        <f>DATE(AT546,MATCH(AU546,{"Jan","Feb","Mar","Apr","May","Jun","Jul","Aug","Sep","Oct","Nov","Dec"}, 0),AV546)</f>
        <v>31950</v>
      </c>
      <c r="BC546" s="20">
        <f t="shared" si="161"/>
        <v>35</v>
      </c>
    </row>
    <row r="547" spans="2:55" ht="15.5" hidden="1" x14ac:dyDescent="0.35">
      <c r="B547" s="1" t="s">
        <v>1829</v>
      </c>
      <c r="C547" t="str">
        <f>VLOOKUP(B547,Z546:AE2881,2,FALSE)</f>
        <v>Marton,</v>
      </c>
      <c r="D547">
        <f t="shared" si="144"/>
        <v>29.15</v>
      </c>
      <c r="E547">
        <f t="shared" si="145"/>
        <v>4.45</v>
      </c>
      <c r="F547" t="str">
        <f t="shared" si="146"/>
        <v>yes</v>
      </c>
      <c r="G547" t="str">
        <f t="shared" si="147"/>
        <v>No</v>
      </c>
      <c r="H547" t="str">
        <f t="shared" si="148"/>
        <v>No</v>
      </c>
      <c r="I547">
        <f t="shared" si="149"/>
        <v>1</v>
      </c>
      <c r="J547" t="str">
        <f t="shared" si="150"/>
        <v>Yes</v>
      </c>
      <c r="K547" t="str">
        <f t="shared" si="151"/>
        <v>OVER WEIGHT</v>
      </c>
      <c r="L547" t="str">
        <f t="shared" si="152"/>
        <v>normal</v>
      </c>
      <c r="M547" s="34">
        <f t="shared" si="153"/>
        <v>32858</v>
      </c>
      <c r="N547" s="36">
        <f t="shared" si="154"/>
        <v>4795.66</v>
      </c>
      <c r="O547" s="23" t="str">
        <f t="shared" si="155"/>
        <v>tier - 2</v>
      </c>
      <c r="P547" s="34" t="str">
        <f t="shared" si="156"/>
        <v>tier - 1</v>
      </c>
      <c r="Q547" s="34" t="str">
        <f t="shared" si="157"/>
        <v>R1013</v>
      </c>
      <c r="R547" s="23">
        <f t="shared" si="158"/>
        <v>33</v>
      </c>
      <c r="Z547" s="1" t="s">
        <v>1829</v>
      </c>
      <c r="AA547" s="1" t="s">
        <v>5657</v>
      </c>
      <c r="AB547" t="s">
        <v>4746</v>
      </c>
      <c r="AC547" t="s">
        <v>5658</v>
      </c>
      <c r="AD547" t="s">
        <v>4974</v>
      </c>
      <c r="AG547" t="s">
        <v>1829</v>
      </c>
      <c r="AH547">
        <v>29.15</v>
      </c>
      <c r="AI547">
        <v>4.45</v>
      </c>
      <c r="AJ547" s="20" t="s">
        <v>2382</v>
      </c>
      <c r="AK547" t="s">
        <v>2380</v>
      </c>
      <c r="AL547" t="s">
        <v>2380</v>
      </c>
      <c r="AM547" s="29">
        <v>1</v>
      </c>
      <c r="AN547" s="20" t="s">
        <v>2383</v>
      </c>
      <c r="AO547" s="20" t="str">
        <f t="shared" si="159"/>
        <v>OVER WEIGHT</v>
      </c>
      <c r="AP547" s="20" t="str">
        <f t="shared" si="160"/>
        <v>normal</v>
      </c>
      <c r="AS547" t="s">
        <v>574</v>
      </c>
      <c r="AT547">
        <v>1989</v>
      </c>
      <c r="AU547" s="28" t="s">
        <v>30</v>
      </c>
      <c r="AV547">
        <v>16</v>
      </c>
      <c r="AW547">
        <v>1</v>
      </c>
      <c r="AX547" s="38">
        <v>4795.66</v>
      </c>
      <c r="AY547" t="s">
        <v>11</v>
      </c>
      <c r="AZ547" t="s">
        <v>16</v>
      </c>
      <c r="BA547" t="s">
        <v>13</v>
      </c>
      <c r="BB547" s="35">
        <f>DATE(AT547,MATCH(AU547,{"Jan","Feb","Mar","Apr","May","Jun","Jul","Aug","Sep","Oct","Nov","Dec"}, 0),AV547)</f>
        <v>32858</v>
      </c>
      <c r="BC547" s="20">
        <f t="shared" si="161"/>
        <v>33</v>
      </c>
    </row>
    <row r="548" spans="2:55" ht="15.5" hidden="1" x14ac:dyDescent="0.35">
      <c r="B548" s="1" t="s">
        <v>1828</v>
      </c>
      <c r="C548" t="str">
        <f>VLOOKUP(B548,Z547:AE2882,2,FALSE)</f>
        <v>Hildebrandt,</v>
      </c>
      <c r="D548">
        <f t="shared" si="144"/>
        <v>27.28</v>
      </c>
      <c r="E548">
        <f t="shared" si="145"/>
        <v>4.72</v>
      </c>
      <c r="F548" t="str">
        <f t="shared" si="146"/>
        <v>No</v>
      </c>
      <c r="G548" t="str">
        <f t="shared" si="147"/>
        <v>yes</v>
      </c>
      <c r="H548" t="str">
        <f t="shared" si="148"/>
        <v>No</v>
      </c>
      <c r="I548">
        <f t="shared" si="149"/>
        <v>1</v>
      </c>
      <c r="J548" t="str">
        <f t="shared" si="150"/>
        <v>Yes</v>
      </c>
      <c r="K548" t="str">
        <f t="shared" si="151"/>
        <v>OVER WEIGHT</v>
      </c>
      <c r="L548" t="str">
        <f t="shared" si="152"/>
        <v>normal</v>
      </c>
      <c r="M548" s="34">
        <f t="shared" si="153"/>
        <v>28766</v>
      </c>
      <c r="N548" s="36">
        <f t="shared" si="154"/>
        <v>4812.34</v>
      </c>
      <c r="O548" s="23" t="str">
        <f t="shared" si="155"/>
        <v>tier - 2</v>
      </c>
      <c r="P548" s="34" t="str">
        <f t="shared" si="156"/>
        <v>tier - 3</v>
      </c>
      <c r="Q548" s="34" t="str">
        <f t="shared" si="157"/>
        <v>R1013</v>
      </c>
      <c r="R548" s="23">
        <f t="shared" si="158"/>
        <v>44</v>
      </c>
      <c r="Z548" s="1" t="s">
        <v>1828</v>
      </c>
      <c r="AA548" s="1" t="s">
        <v>5659</v>
      </c>
      <c r="AB548" t="s">
        <v>4743</v>
      </c>
      <c r="AC548" t="s">
        <v>5006</v>
      </c>
      <c r="AG548" t="s">
        <v>1828</v>
      </c>
      <c r="AH548">
        <v>27.28</v>
      </c>
      <c r="AI548">
        <v>4.72</v>
      </c>
      <c r="AJ548" s="20" t="s">
        <v>2380</v>
      </c>
      <c r="AK548" t="s">
        <v>2382</v>
      </c>
      <c r="AL548" t="s">
        <v>2380</v>
      </c>
      <c r="AM548" s="29">
        <v>1</v>
      </c>
      <c r="AN548" s="20" t="s">
        <v>2383</v>
      </c>
      <c r="AO548" s="20" t="str">
        <f t="shared" si="159"/>
        <v>OVER WEIGHT</v>
      </c>
      <c r="AP548" s="20" t="str">
        <f t="shared" si="160"/>
        <v>normal</v>
      </c>
      <c r="AS548" t="s">
        <v>575</v>
      </c>
      <c r="AT548">
        <v>1978</v>
      </c>
      <c r="AU548" s="28" t="s">
        <v>37</v>
      </c>
      <c r="AV548">
        <v>3</v>
      </c>
      <c r="AW548">
        <v>2</v>
      </c>
      <c r="AX548" s="38">
        <v>4812.34</v>
      </c>
      <c r="AY548" t="s">
        <v>11</v>
      </c>
      <c r="AZ548" t="s">
        <v>12</v>
      </c>
      <c r="BA548" t="s">
        <v>13</v>
      </c>
      <c r="BB548" s="35">
        <f>DATE(AT548,MATCH(AU548,{"Jan","Feb","Mar","Apr","May","Jun","Jul","Aug","Sep","Oct","Nov","Dec"}, 0),AV548)</f>
        <v>28766</v>
      </c>
      <c r="BC548" s="20">
        <f t="shared" si="161"/>
        <v>44</v>
      </c>
    </row>
    <row r="549" spans="2:55" ht="15.5" hidden="1" x14ac:dyDescent="0.35">
      <c r="B549" s="1" t="s">
        <v>1827</v>
      </c>
      <c r="C549" t="str">
        <f>VLOOKUP(B549,Z548:AE2883,2,FALSE)</f>
        <v>Biggs,</v>
      </c>
      <c r="D549">
        <f t="shared" si="144"/>
        <v>32.229999999999997</v>
      </c>
      <c r="E549">
        <f t="shared" si="145"/>
        <v>4.6500000000000004</v>
      </c>
      <c r="F549" t="str">
        <f t="shared" si="146"/>
        <v>yes</v>
      </c>
      <c r="G549" t="str">
        <f t="shared" si="147"/>
        <v>No</v>
      </c>
      <c r="H549" t="str">
        <f t="shared" si="148"/>
        <v>Yes</v>
      </c>
      <c r="I549">
        <f t="shared" si="149"/>
        <v>1</v>
      </c>
      <c r="J549" t="str">
        <f t="shared" si="150"/>
        <v>No</v>
      </c>
      <c r="K549" t="str">
        <f t="shared" si="151"/>
        <v>OBESITY</v>
      </c>
      <c r="L549" t="str">
        <f t="shared" si="152"/>
        <v>normal</v>
      </c>
      <c r="M549" s="34">
        <f t="shared" si="153"/>
        <v>29770</v>
      </c>
      <c r="N549" s="36">
        <f t="shared" si="154"/>
        <v>4827.1000000000004</v>
      </c>
      <c r="O549" s="23" t="str">
        <f t="shared" si="155"/>
        <v>tier - 2</v>
      </c>
      <c r="P549" s="34" t="str">
        <f t="shared" si="156"/>
        <v>tier - 1</v>
      </c>
      <c r="Q549" s="34" t="str">
        <f t="shared" si="157"/>
        <v>R1013</v>
      </c>
      <c r="R549" s="23">
        <f t="shared" si="158"/>
        <v>41</v>
      </c>
      <c r="Z549" s="1" t="s">
        <v>1827</v>
      </c>
      <c r="AA549" s="1" t="s">
        <v>5660</v>
      </c>
      <c r="AB549" t="s">
        <v>4743</v>
      </c>
      <c r="AC549" t="s">
        <v>4766</v>
      </c>
      <c r="AD549" t="s">
        <v>4780</v>
      </c>
      <c r="AG549" t="s">
        <v>1827</v>
      </c>
      <c r="AH549">
        <v>32.229999999999997</v>
      </c>
      <c r="AI549">
        <v>4.6500000000000004</v>
      </c>
      <c r="AJ549" s="20" t="s">
        <v>2382</v>
      </c>
      <c r="AK549" t="s">
        <v>2380</v>
      </c>
      <c r="AL549" t="s">
        <v>2383</v>
      </c>
      <c r="AM549" s="29">
        <v>1</v>
      </c>
      <c r="AN549" s="20" t="s">
        <v>2380</v>
      </c>
      <c r="AO549" s="20" t="str">
        <f t="shared" si="159"/>
        <v>OBESITY</v>
      </c>
      <c r="AP549" s="20" t="str">
        <f t="shared" si="160"/>
        <v>normal</v>
      </c>
      <c r="AS549" t="s">
        <v>576</v>
      </c>
      <c r="AT549">
        <v>1981</v>
      </c>
      <c r="AU549" s="28" t="s">
        <v>10</v>
      </c>
      <c r="AV549">
        <v>3</v>
      </c>
      <c r="AW549">
        <v>1</v>
      </c>
      <c r="AX549" s="38">
        <v>4827.1000000000004</v>
      </c>
      <c r="AY549" t="s">
        <v>11</v>
      </c>
      <c r="AZ549" t="s">
        <v>16</v>
      </c>
      <c r="BA549" t="s">
        <v>13</v>
      </c>
      <c r="BB549" s="35">
        <f>DATE(AT549,MATCH(AU549,{"Jan","Feb","Mar","Apr","May","Jun","Jul","Aug","Sep","Oct","Nov","Dec"}, 0),AV549)</f>
        <v>29770</v>
      </c>
      <c r="BC549" s="20">
        <f t="shared" si="161"/>
        <v>41</v>
      </c>
    </row>
    <row r="550" spans="2:55" ht="15.5" hidden="1" x14ac:dyDescent="0.35">
      <c r="B550" s="1" t="s">
        <v>1826</v>
      </c>
      <c r="C550" t="str">
        <f>VLOOKUP(B550,Z549:AE2884,2,FALSE)</f>
        <v>Shigezumi,</v>
      </c>
      <c r="D550">
        <f t="shared" si="144"/>
        <v>44.2</v>
      </c>
      <c r="E550">
        <f t="shared" si="145"/>
        <v>11.34</v>
      </c>
      <c r="F550" t="str">
        <f t="shared" si="146"/>
        <v>yes</v>
      </c>
      <c r="G550" t="str">
        <f t="shared" si="147"/>
        <v>No</v>
      </c>
      <c r="H550" t="str">
        <f t="shared" si="148"/>
        <v>Yes</v>
      </c>
      <c r="I550">
        <f t="shared" si="149"/>
        <v>1</v>
      </c>
      <c r="J550" t="str">
        <f t="shared" si="150"/>
        <v>No</v>
      </c>
      <c r="K550" t="str">
        <f t="shared" si="151"/>
        <v>OBESITY</v>
      </c>
      <c r="L550" t="str">
        <f t="shared" si="152"/>
        <v>diabeties</v>
      </c>
      <c r="M550" s="34">
        <f t="shared" si="153"/>
        <v>35034</v>
      </c>
      <c r="N550" s="36">
        <f t="shared" si="154"/>
        <v>4827.8999999999996</v>
      </c>
      <c r="O550" s="23" t="str">
        <f t="shared" si="155"/>
        <v>tier - 1</v>
      </c>
      <c r="P550" s="34" t="str">
        <f t="shared" si="156"/>
        <v>tier - 2</v>
      </c>
      <c r="Q550" s="34" t="str">
        <f t="shared" si="157"/>
        <v>?</v>
      </c>
      <c r="R550" s="23">
        <f t="shared" si="158"/>
        <v>27</v>
      </c>
      <c r="Z550" s="1" t="s">
        <v>1826</v>
      </c>
      <c r="AA550" s="1" t="s">
        <v>5661</v>
      </c>
      <c r="AB550" t="s">
        <v>5580</v>
      </c>
      <c r="AC550" t="s">
        <v>5662</v>
      </c>
      <c r="AG550" t="s">
        <v>1826</v>
      </c>
      <c r="AH550">
        <v>44.2</v>
      </c>
      <c r="AI550">
        <v>11.34</v>
      </c>
      <c r="AJ550" s="20" t="s">
        <v>2382</v>
      </c>
      <c r="AK550" t="s">
        <v>2380</v>
      </c>
      <c r="AL550" t="s">
        <v>2383</v>
      </c>
      <c r="AM550" s="29">
        <v>1</v>
      </c>
      <c r="AN550" s="20" t="s">
        <v>2380</v>
      </c>
      <c r="AO550" s="20" t="str">
        <f t="shared" si="159"/>
        <v>OBESITY</v>
      </c>
      <c r="AP550" s="20" t="str">
        <f t="shared" si="160"/>
        <v>diabeties</v>
      </c>
      <c r="AS550" t="s">
        <v>577</v>
      </c>
      <c r="AT550">
        <v>1995</v>
      </c>
      <c r="AU550" s="28" t="s">
        <v>30</v>
      </c>
      <c r="AV550">
        <v>1</v>
      </c>
      <c r="AW550">
        <v>3</v>
      </c>
      <c r="AX550" s="38">
        <v>4827.8999999999996</v>
      </c>
      <c r="AY550" t="s">
        <v>16</v>
      </c>
      <c r="AZ550" t="s">
        <v>11</v>
      </c>
      <c r="BA550" t="s">
        <v>31</v>
      </c>
      <c r="BB550" s="35">
        <f>DATE(AT550,MATCH(AU550,{"Jan","Feb","Mar","Apr","May","Jun","Jul","Aug","Sep","Oct","Nov","Dec"}, 0),AV550)</f>
        <v>35034</v>
      </c>
      <c r="BC550" s="20">
        <f t="shared" si="161"/>
        <v>27</v>
      </c>
    </row>
    <row r="551" spans="2:55" ht="15.5" hidden="1" x14ac:dyDescent="0.35">
      <c r="B551" s="1" t="s">
        <v>1825</v>
      </c>
      <c r="C551" t="str">
        <f>VLOOKUP(B551,Z550:AE2885,2,FALSE)</f>
        <v>Meineke,</v>
      </c>
      <c r="D551">
        <f t="shared" si="144"/>
        <v>29.734999999999999</v>
      </c>
      <c r="E551">
        <f t="shared" si="145"/>
        <v>4.53</v>
      </c>
      <c r="F551" t="str">
        <f t="shared" si="146"/>
        <v>No</v>
      </c>
      <c r="G551" t="str">
        <f t="shared" si="147"/>
        <v>No</v>
      </c>
      <c r="H551" t="str">
        <f t="shared" si="148"/>
        <v>Yes</v>
      </c>
      <c r="I551">
        <f t="shared" si="149"/>
        <v>1</v>
      </c>
      <c r="J551" t="str">
        <f t="shared" si="150"/>
        <v>No</v>
      </c>
      <c r="K551" t="str">
        <f t="shared" si="151"/>
        <v>OVER WEIGHT</v>
      </c>
      <c r="L551" t="str">
        <f t="shared" si="152"/>
        <v>normal</v>
      </c>
      <c r="M551" s="34">
        <f t="shared" si="153"/>
        <v>37434</v>
      </c>
      <c r="N551" s="36">
        <f t="shared" si="154"/>
        <v>4830.63</v>
      </c>
      <c r="O551" s="23" t="str">
        <f t="shared" si="155"/>
        <v>tier - 2</v>
      </c>
      <c r="P551" s="34" t="str">
        <f t="shared" si="156"/>
        <v>tier - 1</v>
      </c>
      <c r="Q551" s="34" t="str">
        <f t="shared" si="157"/>
        <v>R1011</v>
      </c>
      <c r="R551" s="23">
        <f t="shared" si="158"/>
        <v>20</v>
      </c>
      <c r="Z551" s="1" t="s">
        <v>1825</v>
      </c>
      <c r="AA551" s="1" t="s">
        <v>5663</v>
      </c>
      <c r="AB551" t="s">
        <v>4746</v>
      </c>
      <c r="AC551" t="s">
        <v>5419</v>
      </c>
      <c r="AG551" t="s">
        <v>1825</v>
      </c>
      <c r="AH551">
        <v>29.734999999999999</v>
      </c>
      <c r="AI551">
        <v>4.53</v>
      </c>
      <c r="AJ551" s="20" t="s">
        <v>2380</v>
      </c>
      <c r="AK551" t="s">
        <v>2380</v>
      </c>
      <c r="AL551" t="s">
        <v>2383</v>
      </c>
      <c r="AM551" s="29">
        <v>1</v>
      </c>
      <c r="AN551" s="20" t="s">
        <v>2380</v>
      </c>
      <c r="AO551" s="20" t="str">
        <f t="shared" si="159"/>
        <v>OVER WEIGHT</v>
      </c>
      <c r="AP551" s="20" t="str">
        <f t="shared" si="160"/>
        <v>normal</v>
      </c>
      <c r="AS551" t="s">
        <v>578</v>
      </c>
      <c r="AT551">
        <v>2002</v>
      </c>
      <c r="AU551" s="28" t="s">
        <v>18</v>
      </c>
      <c r="AV551">
        <v>27</v>
      </c>
      <c r="AW551">
        <v>5</v>
      </c>
      <c r="AX551" s="38">
        <v>4830.63</v>
      </c>
      <c r="AY551" t="s">
        <v>11</v>
      </c>
      <c r="AZ551" t="s">
        <v>16</v>
      </c>
      <c r="BA551" t="s">
        <v>42</v>
      </c>
      <c r="BB551" s="35">
        <f>DATE(AT551,MATCH(AU551,{"Jan","Feb","Mar","Apr","May","Jun","Jul","Aug","Sep","Oct","Nov","Dec"}, 0),AV551)</f>
        <v>37434</v>
      </c>
      <c r="BC551" s="20">
        <f t="shared" si="161"/>
        <v>20</v>
      </c>
    </row>
    <row r="552" spans="2:55" ht="15.5" x14ac:dyDescent="0.35">
      <c r="B552" s="1" t="s">
        <v>1824</v>
      </c>
      <c r="C552" t="str">
        <f>VLOOKUP(B552,Z551:AE2886,2,FALSE)</f>
        <v>Ludington,</v>
      </c>
      <c r="D552">
        <f t="shared" si="144"/>
        <v>28.31</v>
      </c>
      <c r="E552">
        <f t="shared" si="145"/>
        <v>6.35</v>
      </c>
      <c r="F552" t="str">
        <f t="shared" si="146"/>
        <v>No</v>
      </c>
      <c r="G552" t="str">
        <f t="shared" si="147"/>
        <v>No</v>
      </c>
      <c r="H552" t="str">
        <f t="shared" si="148"/>
        <v>No</v>
      </c>
      <c r="I552">
        <f t="shared" si="149"/>
        <v>0</v>
      </c>
      <c r="J552" t="str">
        <f t="shared" si="150"/>
        <v>Yes</v>
      </c>
      <c r="K552" t="str">
        <f t="shared" si="151"/>
        <v>OVER WEIGHT</v>
      </c>
      <c r="L552" t="str">
        <f t="shared" si="152"/>
        <v>pre diabeties</v>
      </c>
      <c r="M552" s="34">
        <f t="shared" si="153"/>
        <v>36871</v>
      </c>
      <c r="N552" s="36">
        <f t="shared" si="154"/>
        <v>4835.43</v>
      </c>
      <c r="O552" s="23" t="str">
        <f t="shared" si="155"/>
        <v>tier - 2</v>
      </c>
      <c r="P552" s="34" t="str">
        <f t="shared" si="156"/>
        <v>tier - 2</v>
      </c>
      <c r="Q552" s="34" t="str">
        <f t="shared" si="157"/>
        <v>R1021</v>
      </c>
      <c r="R552" s="23">
        <f t="shared" si="158"/>
        <v>22</v>
      </c>
      <c r="Z552" s="1" t="s">
        <v>1824</v>
      </c>
      <c r="AA552" s="1" t="s">
        <v>5664</v>
      </c>
      <c r="AB552" t="s">
        <v>4743</v>
      </c>
      <c r="AC552" t="s">
        <v>5665</v>
      </c>
      <c r="AG552" t="s">
        <v>1824</v>
      </c>
      <c r="AH552">
        <v>28.31</v>
      </c>
      <c r="AI552">
        <v>6.35</v>
      </c>
      <c r="AJ552" s="20" t="s">
        <v>2380</v>
      </c>
      <c r="AK552" t="s">
        <v>2380</v>
      </c>
      <c r="AL552" t="s">
        <v>2380</v>
      </c>
      <c r="AM552" s="29">
        <v>0</v>
      </c>
      <c r="AN552" s="20" t="s">
        <v>2383</v>
      </c>
      <c r="AO552" s="20" t="str">
        <f t="shared" si="159"/>
        <v>OVER WEIGHT</v>
      </c>
      <c r="AP552" s="20" t="str">
        <f t="shared" si="160"/>
        <v>pre diabeties</v>
      </c>
      <c r="AS552" t="s">
        <v>579</v>
      </c>
      <c r="AT552">
        <v>2000</v>
      </c>
      <c r="AU552" s="28" t="s">
        <v>30</v>
      </c>
      <c r="AV552">
        <v>11</v>
      </c>
      <c r="AW552">
        <v>0</v>
      </c>
      <c r="AX552" s="38">
        <v>4835.43</v>
      </c>
      <c r="AY552" t="s">
        <v>11</v>
      </c>
      <c r="AZ552" t="s">
        <v>11</v>
      </c>
      <c r="BA552" t="s">
        <v>300</v>
      </c>
      <c r="BB552" s="35">
        <f>DATE(AT552,MATCH(AU552,{"Jan","Feb","Mar","Apr","May","Jun","Jul","Aug","Sep","Oct","Nov","Dec"}, 0),AV552)</f>
        <v>36871</v>
      </c>
      <c r="BC552" s="20">
        <f t="shared" si="161"/>
        <v>22</v>
      </c>
    </row>
    <row r="553" spans="2:55" ht="15.5" hidden="1" x14ac:dyDescent="0.35">
      <c r="B553" s="1" t="s">
        <v>1823</v>
      </c>
      <c r="C553" t="str">
        <f>VLOOKUP(B553,Z552:AE2887,2,FALSE)</f>
        <v>Perrich,</v>
      </c>
      <c r="D553">
        <f t="shared" si="144"/>
        <v>46.62</v>
      </c>
      <c r="E553">
        <f t="shared" si="145"/>
        <v>8.51</v>
      </c>
      <c r="F553" t="str">
        <f t="shared" si="146"/>
        <v>No</v>
      </c>
      <c r="G553" t="str">
        <f t="shared" si="147"/>
        <v>No</v>
      </c>
      <c r="H553" t="str">
        <f t="shared" si="148"/>
        <v>No</v>
      </c>
      <c r="I553">
        <f t="shared" si="149"/>
        <v>0</v>
      </c>
      <c r="J553" t="str">
        <f t="shared" si="150"/>
        <v>No</v>
      </c>
      <c r="K553" t="str">
        <f t="shared" si="151"/>
        <v>OBESITY</v>
      </c>
      <c r="L553" t="str">
        <f t="shared" si="152"/>
        <v>diabeties</v>
      </c>
      <c r="M553" s="34">
        <f t="shared" si="153"/>
        <v>33857</v>
      </c>
      <c r="N553" s="36">
        <f t="shared" si="154"/>
        <v>4837.58</v>
      </c>
      <c r="O553" s="23" t="str">
        <f t="shared" si="155"/>
        <v>tier - 3</v>
      </c>
      <c r="P553" s="34" t="str">
        <f t="shared" si="156"/>
        <v>tier - 2</v>
      </c>
      <c r="Q553" s="34" t="str">
        <f t="shared" si="157"/>
        <v>R1013</v>
      </c>
      <c r="R553" s="23">
        <f t="shared" si="158"/>
        <v>30</v>
      </c>
      <c r="Z553" s="1" t="s">
        <v>1823</v>
      </c>
      <c r="AA553" s="1" t="s">
        <v>5666</v>
      </c>
      <c r="AB553" t="s">
        <v>4746</v>
      </c>
      <c r="AC553" t="s">
        <v>4830</v>
      </c>
      <c r="AD553" t="s">
        <v>4910</v>
      </c>
      <c r="AG553" t="s">
        <v>1823</v>
      </c>
      <c r="AH553">
        <v>46.62</v>
      </c>
      <c r="AI553">
        <v>8.51</v>
      </c>
      <c r="AJ553" s="20" t="s">
        <v>2380</v>
      </c>
      <c r="AK553" t="s">
        <v>2380</v>
      </c>
      <c r="AL553" t="s">
        <v>2380</v>
      </c>
      <c r="AM553" s="29">
        <v>0</v>
      </c>
      <c r="AN553" s="20" t="s">
        <v>2380</v>
      </c>
      <c r="AO553" s="20" t="str">
        <f t="shared" si="159"/>
        <v>OBESITY</v>
      </c>
      <c r="AP553" s="20" t="str">
        <f t="shared" si="160"/>
        <v>diabeties</v>
      </c>
      <c r="AS553" t="s">
        <v>580</v>
      </c>
      <c r="AT553">
        <v>1992</v>
      </c>
      <c r="AU553" s="28" t="s">
        <v>20</v>
      </c>
      <c r="AV553">
        <v>10</v>
      </c>
      <c r="AW553">
        <v>3</v>
      </c>
      <c r="AX553" s="38">
        <v>4837.58</v>
      </c>
      <c r="AY553" t="s">
        <v>12</v>
      </c>
      <c r="AZ553" t="s">
        <v>11</v>
      </c>
      <c r="BA553" t="s">
        <v>13</v>
      </c>
      <c r="BB553" s="35">
        <f>DATE(AT553,MATCH(AU553,{"Jan","Feb","Mar","Apr","May","Jun","Jul","Aug","Sep","Oct","Nov","Dec"}, 0),AV553)</f>
        <v>33857</v>
      </c>
      <c r="BC553" s="20">
        <f t="shared" si="161"/>
        <v>30</v>
      </c>
    </row>
    <row r="554" spans="2:55" ht="15.5" hidden="1" x14ac:dyDescent="0.35">
      <c r="B554" s="1" t="s">
        <v>1822</v>
      </c>
      <c r="C554" t="str">
        <f>VLOOKUP(B554,Z553:AE2888,2,FALSE)</f>
        <v>Cervantes,</v>
      </c>
      <c r="D554">
        <f t="shared" si="144"/>
        <v>51.75</v>
      </c>
      <c r="E554">
        <f t="shared" si="145"/>
        <v>8.59</v>
      </c>
      <c r="F554" t="str">
        <f t="shared" si="146"/>
        <v>yes</v>
      </c>
      <c r="G554" t="str">
        <f t="shared" si="147"/>
        <v>No</v>
      </c>
      <c r="H554" t="str">
        <f t="shared" si="148"/>
        <v>No</v>
      </c>
      <c r="I554">
        <f t="shared" si="149"/>
        <v>1</v>
      </c>
      <c r="J554" t="str">
        <f t="shared" si="150"/>
        <v>No</v>
      </c>
      <c r="K554" t="str">
        <f t="shared" si="151"/>
        <v>OBESITY</v>
      </c>
      <c r="L554" t="str">
        <f t="shared" si="152"/>
        <v>diabeties</v>
      </c>
      <c r="M554" s="34">
        <f t="shared" si="153"/>
        <v>30970</v>
      </c>
      <c r="N554" s="36">
        <f t="shared" si="154"/>
        <v>4839.18</v>
      </c>
      <c r="O554" s="23" t="str">
        <f t="shared" si="155"/>
        <v>tier - 2</v>
      </c>
      <c r="P554" s="34" t="str">
        <f t="shared" si="156"/>
        <v>tier - 1</v>
      </c>
      <c r="Q554" s="34" t="str">
        <f t="shared" si="157"/>
        <v>R1012</v>
      </c>
      <c r="R554" s="23">
        <f t="shared" si="158"/>
        <v>38</v>
      </c>
      <c r="Z554" s="1" t="s">
        <v>1822</v>
      </c>
      <c r="AA554" s="1" t="s">
        <v>5667</v>
      </c>
      <c r="AB554" t="s">
        <v>4746</v>
      </c>
      <c r="AC554" t="s">
        <v>5668</v>
      </c>
      <c r="AD554" t="s">
        <v>4790</v>
      </c>
      <c r="AG554" t="s">
        <v>1822</v>
      </c>
      <c r="AH554">
        <v>51.75</v>
      </c>
      <c r="AI554">
        <v>8.59</v>
      </c>
      <c r="AJ554" s="20" t="s">
        <v>2382</v>
      </c>
      <c r="AK554" t="s">
        <v>2380</v>
      </c>
      <c r="AL554" t="s">
        <v>2380</v>
      </c>
      <c r="AM554" s="29">
        <v>1</v>
      </c>
      <c r="AN554" s="20" t="s">
        <v>2380</v>
      </c>
      <c r="AO554" s="20" t="str">
        <f t="shared" si="159"/>
        <v>OBESITY</v>
      </c>
      <c r="AP554" s="20" t="str">
        <f t="shared" si="160"/>
        <v>diabeties</v>
      </c>
      <c r="AS554" t="s">
        <v>581</v>
      </c>
      <c r="AT554">
        <v>1984</v>
      </c>
      <c r="AU554" s="28" t="s">
        <v>37</v>
      </c>
      <c r="AV554">
        <v>15</v>
      </c>
      <c r="AW554">
        <v>3</v>
      </c>
      <c r="AX554" s="38">
        <v>4839.18</v>
      </c>
      <c r="AY554" t="s">
        <v>11</v>
      </c>
      <c r="AZ554" t="s">
        <v>16</v>
      </c>
      <c r="BA554" t="s">
        <v>23</v>
      </c>
      <c r="BB554" s="35">
        <f>DATE(AT554,MATCH(AU554,{"Jan","Feb","Mar","Apr","May","Jun","Jul","Aug","Sep","Oct","Nov","Dec"}, 0),AV554)</f>
        <v>30970</v>
      </c>
      <c r="BC554" s="20">
        <f t="shared" si="161"/>
        <v>38</v>
      </c>
    </row>
    <row r="555" spans="2:55" ht="15.5" hidden="1" x14ac:dyDescent="0.35">
      <c r="B555" s="1" t="s">
        <v>1821</v>
      </c>
      <c r="C555" t="str">
        <f>VLOOKUP(B555,Z554:AE2889,2,FALSE)</f>
        <v>Andrews,</v>
      </c>
      <c r="D555">
        <f t="shared" si="144"/>
        <v>25.7</v>
      </c>
      <c r="E555">
        <f t="shared" si="145"/>
        <v>4.13</v>
      </c>
      <c r="F555" t="str">
        <f t="shared" si="146"/>
        <v>yes</v>
      </c>
      <c r="G555" t="str">
        <f t="shared" si="147"/>
        <v>No</v>
      </c>
      <c r="H555" t="str">
        <f t="shared" si="148"/>
        <v>No</v>
      </c>
      <c r="I555">
        <f t="shared" si="149"/>
        <v>0</v>
      </c>
      <c r="J555" t="str">
        <f t="shared" si="150"/>
        <v>Yes</v>
      </c>
      <c r="K555" t="str">
        <f t="shared" si="151"/>
        <v>OVER WEIGHT</v>
      </c>
      <c r="L555" t="str">
        <f t="shared" si="152"/>
        <v>normal</v>
      </c>
      <c r="M555" s="34">
        <f t="shared" si="153"/>
        <v>34971</v>
      </c>
      <c r="N555" s="36">
        <f t="shared" si="154"/>
        <v>4840.95</v>
      </c>
      <c r="O555" s="23" t="str">
        <f t="shared" si="155"/>
        <v>tier - 2</v>
      </c>
      <c r="P555" s="34" t="str">
        <f t="shared" si="156"/>
        <v>tier - 1</v>
      </c>
      <c r="Q555" s="34" t="str">
        <f t="shared" si="157"/>
        <v>R1021</v>
      </c>
      <c r="R555" s="23">
        <f t="shared" si="158"/>
        <v>27</v>
      </c>
      <c r="Z555" s="1" t="s">
        <v>1821</v>
      </c>
      <c r="AA555" s="1" t="s">
        <v>5669</v>
      </c>
      <c r="AB555" t="s">
        <v>4746</v>
      </c>
      <c r="AC555" t="s">
        <v>5314</v>
      </c>
      <c r="AG555" t="s">
        <v>1821</v>
      </c>
      <c r="AH555">
        <v>25.7</v>
      </c>
      <c r="AI555">
        <v>4.13</v>
      </c>
      <c r="AJ555" s="20" t="s">
        <v>2382</v>
      </c>
      <c r="AK555" t="s">
        <v>2380</v>
      </c>
      <c r="AL555" t="s">
        <v>2380</v>
      </c>
      <c r="AM555" s="29">
        <v>0</v>
      </c>
      <c r="AN555" s="20" t="s">
        <v>2383</v>
      </c>
      <c r="AO555" s="20" t="str">
        <f t="shared" si="159"/>
        <v>OVER WEIGHT</v>
      </c>
      <c r="AP555" s="20" t="str">
        <f t="shared" si="160"/>
        <v>normal</v>
      </c>
      <c r="AS555" t="s">
        <v>582</v>
      </c>
      <c r="AT555">
        <v>1995</v>
      </c>
      <c r="AU555" s="28" t="s">
        <v>20</v>
      </c>
      <c r="AV555">
        <v>29</v>
      </c>
      <c r="AW555">
        <v>0</v>
      </c>
      <c r="AX555" s="38">
        <v>4840.95</v>
      </c>
      <c r="AY555" t="s">
        <v>11</v>
      </c>
      <c r="AZ555" t="s">
        <v>16</v>
      </c>
      <c r="BA555" t="s">
        <v>300</v>
      </c>
      <c r="BB555" s="35">
        <f>DATE(AT555,MATCH(AU555,{"Jan","Feb","Mar","Apr","May","Jun","Jul","Aug","Sep","Oct","Nov","Dec"}, 0),AV555)</f>
        <v>34971</v>
      </c>
      <c r="BC555" s="20">
        <f t="shared" si="161"/>
        <v>27</v>
      </c>
    </row>
    <row r="556" spans="2:55" ht="15.5" hidden="1" x14ac:dyDescent="0.35">
      <c r="B556" s="1" t="s">
        <v>1820</v>
      </c>
      <c r="C556" t="str">
        <f>VLOOKUP(B556,Z555:AE2890,2,FALSE)</f>
        <v>Ruvalcaba,</v>
      </c>
      <c r="D556">
        <f t="shared" si="144"/>
        <v>31.79</v>
      </c>
      <c r="E556">
        <f t="shared" si="145"/>
        <v>4.55</v>
      </c>
      <c r="F556" t="str">
        <f t="shared" si="146"/>
        <v>No</v>
      </c>
      <c r="G556" t="str">
        <f t="shared" si="147"/>
        <v>No</v>
      </c>
      <c r="H556" t="str">
        <f t="shared" si="148"/>
        <v>No</v>
      </c>
      <c r="I556">
        <f t="shared" si="149"/>
        <v>0</v>
      </c>
      <c r="J556" t="str">
        <f t="shared" si="150"/>
        <v>No</v>
      </c>
      <c r="K556" t="str">
        <f t="shared" si="151"/>
        <v>OBESITY</v>
      </c>
      <c r="L556" t="str">
        <f t="shared" si="152"/>
        <v>normal</v>
      </c>
      <c r="M556" s="34">
        <f t="shared" si="153"/>
        <v>29202</v>
      </c>
      <c r="N556" s="36">
        <f t="shared" si="154"/>
        <v>4843.79</v>
      </c>
      <c r="O556" s="23" t="str">
        <f t="shared" si="155"/>
        <v>tier - 2</v>
      </c>
      <c r="P556" s="34" t="str">
        <f t="shared" si="156"/>
        <v>tier - 3</v>
      </c>
      <c r="Q556" s="34" t="str">
        <f t="shared" si="157"/>
        <v>R1013</v>
      </c>
      <c r="R556" s="23">
        <f t="shared" si="158"/>
        <v>43</v>
      </c>
      <c r="Z556" s="1" t="s">
        <v>1820</v>
      </c>
      <c r="AA556" s="1" t="s">
        <v>5670</v>
      </c>
      <c r="AB556" t="s">
        <v>4743</v>
      </c>
      <c r="AC556" t="s">
        <v>5671</v>
      </c>
      <c r="AG556" t="s">
        <v>1820</v>
      </c>
      <c r="AH556">
        <v>31.79</v>
      </c>
      <c r="AI556">
        <v>4.55</v>
      </c>
      <c r="AJ556" s="20" t="s">
        <v>2380</v>
      </c>
      <c r="AK556" t="s">
        <v>2380</v>
      </c>
      <c r="AL556" t="s">
        <v>2380</v>
      </c>
      <c r="AM556" s="29">
        <v>0</v>
      </c>
      <c r="AN556" s="20" t="s">
        <v>2380</v>
      </c>
      <c r="AO556" s="20" t="str">
        <f t="shared" si="159"/>
        <v>OBESITY</v>
      </c>
      <c r="AP556" s="20" t="str">
        <f t="shared" si="160"/>
        <v>normal</v>
      </c>
      <c r="AS556" t="s">
        <v>583</v>
      </c>
      <c r="AT556">
        <v>1979</v>
      </c>
      <c r="AU556" s="28" t="s">
        <v>30</v>
      </c>
      <c r="AV556">
        <v>13</v>
      </c>
      <c r="AW556">
        <v>2</v>
      </c>
      <c r="AX556" s="38">
        <v>4843.79</v>
      </c>
      <c r="AY556" t="s">
        <v>11</v>
      </c>
      <c r="AZ556" t="s">
        <v>12</v>
      </c>
      <c r="BA556" t="s">
        <v>13</v>
      </c>
      <c r="BB556" s="35">
        <f>DATE(AT556,MATCH(AU556,{"Jan","Feb","Mar","Apr","May","Jun","Jul","Aug","Sep","Oct","Nov","Dec"}, 0),AV556)</f>
        <v>29202</v>
      </c>
      <c r="BC556" s="20">
        <f t="shared" si="161"/>
        <v>43</v>
      </c>
    </row>
    <row r="557" spans="2:55" ht="15.5" hidden="1" x14ac:dyDescent="0.35">
      <c r="B557" s="1" t="s">
        <v>1819</v>
      </c>
      <c r="C557" t="str">
        <f>VLOOKUP(B557,Z556:AE2891,2,FALSE)</f>
        <v>King,</v>
      </c>
      <c r="D557">
        <f t="shared" si="144"/>
        <v>24.795000000000002</v>
      </c>
      <c r="E557">
        <f t="shared" si="145"/>
        <v>4.5199999999999996</v>
      </c>
      <c r="F557" t="str">
        <f t="shared" si="146"/>
        <v>No</v>
      </c>
      <c r="G557" t="str">
        <f t="shared" si="147"/>
        <v>No</v>
      </c>
      <c r="H557" t="str">
        <f t="shared" si="148"/>
        <v>No</v>
      </c>
      <c r="I557">
        <f t="shared" si="149"/>
        <v>0</v>
      </c>
      <c r="J557" t="str">
        <f t="shared" si="150"/>
        <v>Yes</v>
      </c>
      <c r="K557" t="str">
        <f t="shared" si="151"/>
        <v>Normal weight</v>
      </c>
      <c r="L557" t="str">
        <f t="shared" si="152"/>
        <v>normal</v>
      </c>
      <c r="M557" s="34">
        <f t="shared" si="153"/>
        <v>27283</v>
      </c>
      <c r="N557" s="36">
        <f t="shared" si="154"/>
        <v>4844.67</v>
      </c>
      <c r="O557" s="23" t="str">
        <f t="shared" si="155"/>
        <v>tier - 2</v>
      </c>
      <c r="P557" s="34" t="str">
        <f t="shared" si="156"/>
        <v>tier - 2</v>
      </c>
      <c r="Q557" s="34" t="str">
        <f t="shared" si="157"/>
        <v>R1013</v>
      </c>
      <c r="R557" s="23">
        <f t="shared" si="158"/>
        <v>48</v>
      </c>
      <c r="Z557" s="1" t="s">
        <v>1819</v>
      </c>
      <c r="AA557" s="1" t="s">
        <v>5107</v>
      </c>
      <c r="AB557" t="s">
        <v>4746</v>
      </c>
      <c r="AC557" t="s">
        <v>5560</v>
      </c>
      <c r="AG557" t="s">
        <v>1819</v>
      </c>
      <c r="AH557">
        <v>24.795000000000002</v>
      </c>
      <c r="AI557">
        <v>4.5199999999999996</v>
      </c>
      <c r="AJ557" s="20" t="s">
        <v>2380</v>
      </c>
      <c r="AK557" t="s">
        <v>2380</v>
      </c>
      <c r="AL557" t="s">
        <v>2380</v>
      </c>
      <c r="AM557" s="29">
        <v>0</v>
      </c>
      <c r="AN557" s="20" t="s">
        <v>2383</v>
      </c>
      <c r="AO557" s="20" t="str">
        <f t="shared" si="159"/>
        <v>Normal weight</v>
      </c>
      <c r="AP557" s="20" t="str">
        <f t="shared" si="160"/>
        <v>normal</v>
      </c>
      <c r="AS557" t="s">
        <v>584</v>
      </c>
      <c r="AT557">
        <v>1974</v>
      </c>
      <c r="AU557" s="28" t="s">
        <v>20</v>
      </c>
      <c r="AV557">
        <v>11</v>
      </c>
      <c r="AW557">
        <v>0</v>
      </c>
      <c r="AX557" s="38">
        <v>4844.67</v>
      </c>
      <c r="AY557" t="s">
        <v>11</v>
      </c>
      <c r="AZ557" t="s">
        <v>11</v>
      </c>
      <c r="BA557" t="s">
        <v>13</v>
      </c>
      <c r="BB557" s="35">
        <f>DATE(AT557,MATCH(AU557,{"Jan","Feb","Mar","Apr","May","Jun","Jul","Aug","Sep","Oct","Nov","Dec"}, 0),AV557)</f>
        <v>27283</v>
      </c>
      <c r="BC557" s="20">
        <f t="shared" si="161"/>
        <v>48</v>
      </c>
    </row>
    <row r="558" spans="2:55" ht="15.5" hidden="1" x14ac:dyDescent="0.35">
      <c r="B558" s="1" t="s">
        <v>1818</v>
      </c>
      <c r="C558" t="str">
        <f>VLOOKUP(B558,Z557:AE2892,2,FALSE)</f>
        <v>Stone,</v>
      </c>
      <c r="D558">
        <f t="shared" si="144"/>
        <v>53.98</v>
      </c>
      <c r="E558">
        <f t="shared" si="145"/>
        <v>5.07</v>
      </c>
      <c r="F558" t="str">
        <f t="shared" si="146"/>
        <v>No</v>
      </c>
      <c r="G558" t="str">
        <f t="shared" si="147"/>
        <v>No</v>
      </c>
      <c r="H558" t="str">
        <f t="shared" si="148"/>
        <v>Yes</v>
      </c>
      <c r="I558">
        <f t="shared" si="149"/>
        <v>1</v>
      </c>
      <c r="J558" t="str">
        <f t="shared" si="150"/>
        <v>No</v>
      </c>
      <c r="K558" t="str">
        <f t="shared" si="151"/>
        <v>OBESITY</v>
      </c>
      <c r="L558" t="str">
        <f t="shared" si="152"/>
        <v>normal</v>
      </c>
      <c r="M558" s="34">
        <f t="shared" si="153"/>
        <v>37049</v>
      </c>
      <c r="N558" s="36">
        <f t="shared" si="154"/>
        <v>4846.53</v>
      </c>
      <c r="O558" s="23" t="str">
        <f t="shared" si="155"/>
        <v>tier - 2</v>
      </c>
      <c r="P558" s="34" t="str">
        <f t="shared" si="156"/>
        <v>tier - 3</v>
      </c>
      <c r="Q558" s="34" t="str">
        <f t="shared" si="157"/>
        <v>R1021</v>
      </c>
      <c r="R558" s="23">
        <f t="shared" si="158"/>
        <v>22</v>
      </c>
      <c r="Z558" s="1" t="s">
        <v>1818</v>
      </c>
      <c r="AA558" s="1" t="s">
        <v>5672</v>
      </c>
      <c r="AB558" t="s">
        <v>4746</v>
      </c>
      <c r="AC558" t="s">
        <v>5673</v>
      </c>
      <c r="AG558" t="s">
        <v>1818</v>
      </c>
      <c r="AH558">
        <v>53.98</v>
      </c>
      <c r="AI558">
        <v>5.07</v>
      </c>
      <c r="AJ558" s="20" t="s">
        <v>2380</v>
      </c>
      <c r="AK558" t="s">
        <v>2380</v>
      </c>
      <c r="AL558" t="s">
        <v>2383</v>
      </c>
      <c r="AM558" s="29">
        <v>1</v>
      </c>
      <c r="AN558" s="20" t="s">
        <v>2380</v>
      </c>
      <c r="AO558" s="20" t="str">
        <f t="shared" si="159"/>
        <v>OBESITY</v>
      </c>
      <c r="AP558" s="20" t="str">
        <f t="shared" si="160"/>
        <v>normal</v>
      </c>
      <c r="AS558" t="s">
        <v>585</v>
      </c>
      <c r="AT558">
        <v>2001</v>
      </c>
      <c r="AU558" s="28" t="s">
        <v>18</v>
      </c>
      <c r="AV558">
        <v>7</v>
      </c>
      <c r="AW558">
        <v>0</v>
      </c>
      <c r="AX558" s="38">
        <v>4846.53</v>
      </c>
      <c r="AY558" t="s">
        <v>11</v>
      </c>
      <c r="AZ558" t="s">
        <v>12</v>
      </c>
      <c r="BA558" t="s">
        <v>300</v>
      </c>
      <c r="BB558" s="35">
        <f>DATE(AT558,MATCH(AU558,{"Jan","Feb","Mar","Apr","May","Jun","Jul","Aug","Sep","Oct","Nov","Dec"}, 0),AV558)</f>
        <v>37049</v>
      </c>
      <c r="BC558" s="20">
        <f t="shared" si="161"/>
        <v>22</v>
      </c>
    </row>
    <row r="559" spans="2:55" ht="15.5" hidden="1" x14ac:dyDescent="0.35">
      <c r="B559" s="1" t="s">
        <v>1817</v>
      </c>
      <c r="C559" t="str">
        <f>VLOOKUP(B559,Z558:AE2893,2,FALSE)</f>
        <v>Campbell,</v>
      </c>
      <c r="D559">
        <f t="shared" si="144"/>
        <v>41.325000000000003</v>
      </c>
      <c r="E559">
        <f t="shared" si="145"/>
        <v>4.04</v>
      </c>
      <c r="F559" t="str">
        <f t="shared" si="146"/>
        <v>yes</v>
      </c>
      <c r="G559" t="str">
        <f t="shared" si="147"/>
        <v>No</v>
      </c>
      <c r="H559" t="str">
        <f t="shared" si="148"/>
        <v>Yes</v>
      </c>
      <c r="I559">
        <f t="shared" si="149"/>
        <v>1</v>
      </c>
      <c r="J559" t="str">
        <f t="shared" si="150"/>
        <v>No</v>
      </c>
      <c r="K559" t="str">
        <f t="shared" si="151"/>
        <v>OBESITY</v>
      </c>
      <c r="L559" t="str">
        <f t="shared" si="152"/>
        <v>normal</v>
      </c>
      <c r="M559" s="34">
        <f t="shared" si="153"/>
        <v>35060</v>
      </c>
      <c r="N559" s="36">
        <f t="shared" si="154"/>
        <v>4846.92</v>
      </c>
      <c r="O559" s="23" t="str">
        <f t="shared" si="155"/>
        <v>tier - 2</v>
      </c>
      <c r="P559" s="34" t="str">
        <f t="shared" si="156"/>
        <v>tier - 3</v>
      </c>
      <c r="Q559" s="34" t="str">
        <f t="shared" si="157"/>
        <v>R1017</v>
      </c>
      <c r="R559" s="23">
        <f t="shared" si="158"/>
        <v>27</v>
      </c>
      <c r="Z559" s="1" t="s">
        <v>1817</v>
      </c>
      <c r="AA559" s="1" t="s">
        <v>5674</v>
      </c>
      <c r="AB559" t="s">
        <v>4743</v>
      </c>
      <c r="AC559" t="s">
        <v>5118</v>
      </c>
      <c r="AD559" t="s">
        <v>4764</v>
      </c>
      <c r="AG559" t="s">
        <v>1817</v>
      </c>
      <c r="AH559">
        <v>41.325000000000003</v>
      </c>
      <c r="AI559">
        <v>4.04</v>
      </c>
      <c r="AJ559" s="20" t="s">
        <v>2382</v>
      </c>
      <c r="AK559" t="s">
        <v>2380</v>
      </c>
      <c r="AL559" t="s">
        <v>2383</v>
      </c>
      <c r="AM559" s="29">
        <v>1</v>
      </c>
      <c r="AN559" s="20" t="s">
        <v>2380</v>
      </c>
      <c r="AO559" s="20" t="str">
        <f t="shared" si="159"/>
        <v>OBESITY</v>
      </c>
      <c r="AP559" s="20" t="str">
        <f t="shared" si="160"/>
        <v>normal</v>
      </c>
      <c r="AS559" t="s">
        <v>586</v>
      </c>
      <c r="AT559">
        <v>1995</v>
      </c>
      <c r="AU559" s="28" t="s">
        <v>30</v>
      </c>
      <c r="AV559">
        <v>27</v>
      </c>
      <c r="AW559">
        <v>3</v>
      </c>
      <c r="AX559" s="38">
        <v>4846.92</v>
      </c>
      <c r="AY559" t="s">
        <v>11</v>
      </c>
      <c r="AZ559" t="s">
        <v>12</v>
      </c>
      <c r="BA559" t="s">
        <v>356</v>
      </c>
      <c r="BB559" s="35">
        <f>DATE(AT559,MATCH(AU559,{"Jan","Feb","Mar","Apr","May","Jun","Jul","Aug","Sep","Oct","Nov","Dec"}, 0),AV559)</f>
        <v>35060</v>
      </c>
      <c r="BC559" s="20">
        <f t="shared" si="161"/>
        <v>27</v>
      </c>
    </row>
    <row r="560" spans="2:55" ht="15.5" hidden="1" x14ac:dyDescent="0.35">
      <c r="B560" s="1" t="s">
        <v>1816</v>
      </c>
      <c r="C560" t="str">
        <f>VLOOKUP(B560,Z559:AE2894,2,FALSE)</f>
        <v>Asher,</v>
      </c>
      <c r="D560">
        <f t="shared" si="144"/>
        <v>51.65</v>
      </c>
      <c r="E560">
        <f t="shared" si="145"/>
        <v>5.3</v>
      </c>
      <c r="F560" t="str">
        <f t="shared" si="146"/>
        <v>yes</v>
      </c>
      <c r="G560" t="str">
        <f t="shared" si="147"/>
        <v>No</v>
      </c>
      <c r="H560" t="str">
        <f t="shared" si="148"/>
        <v>No</v>
      </c>
      <c r="I560">
        <f t="shared" si="149"/>
        <v>0</v>
      </c>
      <c r="J560" t="str">
        <f t="shared" si="150"/>
        <v>No</v>
      </c>
      <c r="K560" t="str">
        <f t="shared" si="151"/>
        <v>OBESITY</v>
      </c>
      <c r="L560" t="str">
        <f t="shared" si="152"/>
        <v>normal</v>
      </c>
      <c r="M560" s="34">
        <f t="shared" si="153"/>
        <v>32752</v>
      </c>
      <c r="N560" s="36">
        <f t="shared" si="154"/>
        <v>4859.8900000000003</v>
      </c>
      <c r="O560" s="23" t="str">
        <f t="shared" si="155"/>
        <v>tier - 2</v>
      </c>
      <c r="P560" s="34" t="str">
        <f t="shared" si="156"/>
        <v>tier - 3</v>
      </c>
      <c r="Q560" s="34" t="str">
        <f t="shared" si="157"/>
        <v>R1011</v>
      </c>
      <c r="R560" s="23">
        <f t="shared" si="158"/>
        <v>33</v>
      </c>
      <c r="Z560" s="1" t="s">
        <v>1816</v>
      </c>
      <c r="AA560" s="1" t="s">
        <v>5675</v>
      </c>
      <c r="AB560" t="s">
        <v>4746</v>
      </c>
      <c r="AC560" t="s">
        <v>4959</v>
      </c>
      <c r="AG560" t="s">
        <v>1816</v>
      </c>
      <c r="AH560">
        <v>51.65</v>
      </c>
      <c r="AI560">
        <v>5.3</v>
      </c>
      <c r="AJ560" s="20" t="s">
        <v>2382</v>
      </c>
      <c r="AK560" t="s">
        <v>2380</v>
      </c>
      <c r="AL560" t="s">
        <v>2380</v>
      </c>
      <c r="AM560" s="29">
        <v>0</v>
      </c>
      <c r="AN560" s="20" t="s">
        <v>2380</v>
      </c>
      <c r="AO560" s="20" t="str">
        <f t="shared" si="159"/>
        <v>OBESITY</v>
      </c>
      <c r="AP560" s="20" t="str">
        <f t="shared" si="160"/>
        <v>normal</v>
      </c>
      <c r="AS560" t="s">
        <v>587</v>
      </c>
      <c r="AT560">
        <v>1989</v>
      </c>
      <c r="AU560" s="28" t="s">
        <v>20</v>
      </c>
      <c r="AV560">
        <v>1</v>
      </c>
      <c r="AW560">
        <v>3</v>
      </c>
      <c r="AX560" s="38">
        <v>4859.8900000000003</v>
      </c>
      <c r="AY560" t="s">
        <v>11</v>
      </c>
      <c r="AZ560" t="s">
        <v>12</v>
      </c>
      <c r="BA560" t="s">
        <v>42</v>
      </c>
      <c r="BB560" s="35">
        <f>DATE(AT560,MATCH(AU560,{"Jan","Feb","Mar","Apr","May","Jun","Jul","Aug","Sep","Oct","Nov","Dec"}, 0),AV560)</f>
        <v>32752</v>
      </c>
      <c r="BC560" s="20">
        <f t="shared" si="161"/>
        <v>33</v>
      </c>
    </row>
    <row r="561" spans="2:55" ht="15.5" hidden="1" x14ac:dyDescent="0.35">
      <c r="B561" s="1" t="s">
        <v>1815</v>
      </c>
      <c r="C561" t="str">
        <f>VLOOKUP(B561,Z560:AE2895,2,FALSE)</f>
        <v>Mazzotta,</v>
      </c>
      <c r="D561">
        <f t="shared" si="144"/>
        <v>44.52</v>
      </c>
      <c r="E561">
        <f t="shared" si="145"/>
        <v>8.64</v>
      </c>
      <c r="F561" t="str">
        <f t="shared" si="146"/>
        <v>yes</v>
      </c>
      <c r="G561" t="str">
        <f t="shared" si="147"/>
        <v>No</v>
      </c>
      <c r="H561" t="str">
        <f t="shared" si="148"/>
        <v>Yes</v>
      </c>
      <c r="I561">
        <f t="shared" si="149"/>
        <v>1</v>
      </c>
      <c r="J561" t="str">
        <f t="shared" si="150"/>
        <v>No</v>
      </c>
      <c r="K561" t="str">
        <f t="shared" si="151"/>
        <v>OBESITY</v>
      </c>
      <c r="L561" t="str">
        <f t="shared" si="152"/>
        <v>diabeties</v>
      </c>
      <c r="M561" s="34">
        <f t="shared" si="153"/>
        <v>35702</v>
      </c>
      <c r="N561" s="36">
        <f t="shared" si="154"/>
        <v>4877.9799999999996</v>
      </c>
      <c r="O561" s="23" t="str">
        <f t="shared" si="155"/>
        <v>tier - 2</v>
      </c>
      <c r="P561" s="34" t="str">
        <f t="shared" si="156"/>
        <v>tier - 3</v>
      </c>
      <c r="Q561" s="34" t="str">
        <f t="shared" si="157"/>
        <v>R1012</v>
      </c>
      <c r="R561" s="23">
        <f t="shared" si="158"/>
        <v>25</v>
      </c>
      <c r="Z561" s="1" t="s">
        <v>1815</v>
      </c>
      <c r="AA561" s="1" t="s">
        <v>5676</v>
      </c>
      <c r="AB561" t="s">
        <v>4746</v>
      </c>
      <c r="AC561" t="s">
        <v>5391</v>
      </c>
      <c r="AD561" t="s">
        <v>5677</v>
      </c>
      <c r="AG561" t="s">
        <v>1815</v>
      </c>
      <c r="AH561">
        <v>44.52</v>
      </c>
      <c r="AI561">
        <v>8.64</v>
      </c>
      <c r="AJ561" s="20" t="s">
        <v>2382</v>
      </c>
      <c r="AK561" t="s">
        <v>2380</v>
      </c>
      <c r="AL561" t="s">
        <v>2383</v>
      </c>
      <c r="AM561" s="29">
        <v>1</v>
      </c>
      <c r="AN561" s="20" t="s">
        <v>2380</v>
      </c>
      <c r="AO561" s="20" t="str">
        <f t="shared" si="159"/>
        <v>OBESITY</v>
      </c>
      <c r="AP561" s="20" t="str">
        <f t="shared" si="160"/>
        <v>diabeties</v>
      </c>
      <c r="AS561" t="s">
        <v>588</v>
      </c>
      <c r="AT561">
        <v>1997</v>
      </c>
      <c r="AU561" s="28" t="s">
        <v>20</v>
      </c>
      <c r="AV561">
        <v>29</v>
      </c>
      <c r="AW561">
        <v>4</v>
      </c>
      <c r="AX561" s="38">
        <v>4877.9799999999996</v>
      </c>
      <c r="AY561" t="s">
        <v>11</v>
      </c>
      <c r="AZ561" t="s">
        <v>12</v>
      </c>
      <c r="BA561" t="s">
        <v>23</v>
      </c>
      <c r="BB561" s="35">
        <f>DATE(AT561,MATCH(AU561,{"Jan","Feb","Mar","Apr","May","Jun","Jul","Aug","Sep","Oct","Nov","Dec"}, 0),AV561)</f>
        <v>35702</v>
      </c>
      <c r="BC561" s="20">
        <f t="shared" si="161"/>
        <v>25</v>
      </c>
    </row>
    <row r="562" spans="2:55" ht="15.5" hidden="1" x14ac:dyDescent="0.35">
      <c r="B562" s="1" t="s">
        <v>1814</v>
      </c>
      <c r="C562" t="str">
        <f>VLOOKUP(B562,Z561:AE2896,2,FALSE)</f>
        <v>Huttl,</v>
      </c>
      <c r="D562">
        <f t="shared" si="144"/>
        <v>53.29</v>
      </c>
      <c r="E562">
        <f t="shared" si="145"/>
        <v>4.03</v>
      </c>
      <c r="F562" t="str">
        <f t="shared" si="146"/>
        <v>No</v>
      </c>
      <c r="G562" t="str">
        <f t="shared" si="147"/>
        <v>No</v>
      </c>
      <c r="H562" t="str">
        <f t="shared" si="148"/>
        <v>Yes</v>
      </c>
      <c r="I562">
        <f t="shared" si="149"/>
        <v>1</v>
      </c>
      <c r="J562" t="str">
        <f t="shared" si="150"/>
        <v>No</v>
      </c>
      <c r="K562" t="str">
        <f t="shared" si="151"/>
        <v>OBESITY</v>
      </c>
      <c r="L562" t="str">
        <f t="shared" si="152"/>
        <v>normal</v>
      </c>
      <c r="M562" s="34">
        <f t="shared" si="153"/>
        <v>31769</v>
      </c>
      <c r="N562" s="36">
        <f t="shared" si="154"/>
        <v>4883.87</v>
      </c>
      <c r="O562" s="23" t="str">
        <f t="shared" si="155"/>
        <v>tier - 2</v>
      </c>
      <c r="P562" s="34" t="str">
        <f t="shared" si="156"/>
        <v>tier - 1</v>
      </c>
      <c r="Q562" s="34" t="str">
        <f t="shared" si="157"/>
        <v>R1011</v>
      </c>
      <c r="R562" s="23">
        <f t="shared" si="158"/>
        <v>36</v>
      </c>
      <c r="Z562" s="1" t="s">
        <v>1814</v>
      </c>
      <c r="AA562" s="1" t="s">
        <v>5678</v>
      </c>
      <c r="AB562" t="s">
        <v>4743</v>
      </c>
      <c r="AC562" t="s">
        <v>5679</v>
      </c>
      <c r="AD562" t="s">
        <v>4790</v>
      </c>
      <c r="AG562" t="s">
        <v>1814</v>
      </c>
      <c r="AH562">
        <v>53.29</v>
      </c>
      <c r="AI562">
        <v>4.03</v>
      </c>
      <c r="AJ562" s="20" t="s">
        <v>2380</v>
      </c>
      <c r="AK562" t="s">
        <v>2380</v>
      </c>
      <c r="AL562" t="s">
        <v>2383</v>
      </c>
      <c r="AM562" s="29">
        <v>1</v>
      </c>
      <c r="AN562" s="20" t="s">
        <v>2380</v>
      </c>
      <c r="AO562" s="20" t="str">
        <f t="shared" si="159"/>
        <v>OBESITY</v>
      </c>
      <c r="AP562" s="20" t="str">
        <f t="shared" si="160"/>
        <v>normal</v>
      </c>
      <c r="AS562" t="s">
        <v>589</v>
      </c>
      <c r="AT562">
        <v>1986</v>
      </c>
      <c r="AU562" s="28" t="s">
        <v>30</v>
      </c>
      <c r="AV562">
        <v>23</v>
      </c>
      <c r="AW562">
        <v>0</v>
      </c>
      <c r="AX562" s="38">
        <v>4883.87</v>
      </c>
      <c r="AY562" t="s">
        <v>11</v>
      </c>
      <c r="AZ562" t="s">
        <v>16</v>
      </c>
      <c r="BA562" t="s">
        <v>42</v>
      </c>
      <c r="BB562" s="35">
        <f>DATE(AT562,MATCH(AU562,{"Jan","Feb","Mar","Apr","May","Jun","Jul","Aug","Sep","Oct","Nov","Dec"}, 0),AV562)</f>
        <v>31769</v>
      </c>
      <c r="BC562" s="20">
        <f t="shared" si="161"/>
        <v>36</v>
      </c>
    </row>
    <row r="563" spans="2:55" ht="15.5" hidden="1" x14ac:dyDescent="0.35">
      <c r="B563" s="1" t="s">
        <v>1813</v>
      </c>
      <c r="C563" t="str">
        <f>VLOOKUP(B563,Z562:AE2897,2,FALSE)</f>
        <v>Ferron,</v>
      </c>
      <c r="D563">
        <f t="shared" si="144"/>
        <v>46.63</v>
      </c>
      <c r="E563">
        <f t="shared" si="145"/>
        <v>4.26</v>
      </c>
      <c r="F563" t="str">
        <f t="shared" si="146"/>
        <v>yes</v>
      </c>
      <c r="G563" t="str">
        <f t="shared" si="147"/>
        <v>No</v>
      </c>
      <c r="H563" t="str">
        <f t="shared" si="148"/>
        <v>No</v>
      </c>
      <c r="I563">
        <f t="shared" si="149"/>
        <v>2</v>
      </c>
      <c r="J563" t="str">
        <f t="shared" si="150"/>
        <v>No</v>
      </c>
      <c r="K563" t="str">
        <f t="shared" si="151"/>
        <v>OBESITY</v>
      </c>
      <c r="L563" t="str">
        <f t="shared" si="152"/>
        <v>normal</v>
      </c>
      <c r="M563" s="34">
        <f t="shared" si="153"/>
        <v>31712</v>
      </c>
      <c r="N563" s="36">
        <f t="shared" si="154"/>
        <v>4889.04</v>
      </c>
      <c r="O563" s="23" t="str">
        <f t="shared" si="155"/>
        <v>tier - 2</v>
      </c>
      <c r="P563" s="34" t="str">
        <f t="shared" si="156"/>
        <v>tier - 1</v>
      </c>
      <c r="Q563" s="34" t="str">
        <f t="shared" si="157"/>
        <v>R1013</v>
      </c>
      <c r="R563" s="23">
        <f t="shared" si="158"/>
        <v>36</v>
      </c>
      <c r="Z563" s="1" t="s">
        <v>1813</v>
      </c>
      <c r="AA563" s="1" t="s">
        <v>5680</v>
      </c>
      <c r="AB563" t="s">
        <v>4746</v>
      </c>
      <c r="AC563" t="s">
        <v>4945</v>
      </c>
      <c r="AG563" t="s">
        <v>1813</v>
      </c>
      <c r="AH563">
        <v>46.63</v>
      </c>
      <c r="AI563">
        <v>4.26</v>
      </c>
      <c r="AJ563" s="20" t="s">
        <v>2382</v>
      </c>
      <c r="AK563" t="s">
        <v>2380</v>
      </c>
      <c r="AL563" t="s">
        <v>2380</v>
      </c>
      <c r="AM563" s="29">
        <v>2</v>
      </c>
      <c r="AN563" s="20" t="s">
        <v>2380</v>
      </c>
      <c r="AO563" s="20" t="str">
        <f t="shared" si="159"/>
        <v>OBESITY</v>
      </c>
      <c r="AP563" s="20" t="str">
        <f t="shared" si="160"/>
        <v>normal</v>
      </c>
      <c r="AS563" t="s">
        <v>590</v>
      </c>
      <c r="AT563">
        <v>1986</v>
      </c>
      <c r="AU563" s="28" t="s">
        <v>37</v>
      </c>
      <c r="AV563">
        <v>27</v>
      </c>
      <c r="AW563">
        <v>0</v>
      </c>
      <c r="AX563" s="38">
        <v>4889.04</v>
      </c>
      <c r="AY563" t="s">
        <v>11</v>
      </c>
      <c r="AZ563" t="s">
        <v>16</v>
      </c>
      <c r="BA563" t="s">
        <v>13</v>
      </c>
      <c r="BB563" s="35">
        <f>DATE(AT563,MATCH(AU563,{"Jan","Feb","Mar","Apr","May","Jun","Jul","Aug","Sep","Oct","Nov","Dec"}, 0),AV563)</f>
        <v>31712</v>
      </c>
      <c r="BC563" s="20">
        <f t="shared" si="161"/>
        <v>36</v>
      </c>
    </row>
    <row r="564" spans="2:55" ht="15.5" hidden="1" x14ac:dyDescent="0.35">
      <c r="B564" s="1" t="s">
        <v>1812</v>
      </c>
      <c r="C564" t="str">
        <f>VLOOKUP(B564,Z563:AE2898,2,FALSE)</f>
        <v>Colarusso,</v>
      </c>
      <c r="D564">
        <f t="shared" si="144"/>
        <v>28.88</v>
      </c>
      <c r="E564">
        <f t="shared" si="145"/>
        <v>5.35</v>
      </c>
      <c r="F564" t="str">
        <f t="shared" si="146"/>
        <v>No</v>
      </c>
      <c r="G564" t="str">
        <f t="shared" si="147"/>
        <v>No</v>
      </c>
      <c r="H564" t="str">
        <f t="shared" si="148"/>
        <v>Yes</v>
      </c>
      <c r="I564">
        <f t="shared" si="149"/>
        <v>1</v>
      </c>
      <c r="J564" t="str">
        <f t="shared" si="150"/>
        <v>Yes</v>
      </c>
      <c r="K564" t="str">
        <f t="shared" si="151"/>
        <v>OVER WEIGHT</v>
      </c>
      <c r="L564" t="str">
        <f t="shared" si="152"/>
        <v>normal</v>
      </c>
      <c r="M564" s="34">
        <f t="shared" si="153"/>
        <v>32699</v>
      </c>
      <c r="N564" s="36">
        <f t="shared" si="154"/>
        <v>4890</v>
      </c>
      <c r="O564" s="23" t="str">
        <f t="shared" si="155"/>
        <v>tier - 3</v>
      </c>
      <c r="P564" s="34" t="str">
        <f t="shared" si="156"/>
        <v>tier - 2</v>
      </c>
      <c r="Q564" s="34" t="str">
        <f t="shared" si="157"/>
        <v>R1013</v>
      </c>
      <c r="R564" s="23">
        <f t="shared" si="158"/>
        <v>33</v>
      </c>
      <c r="Z564" s="1" t="s">
        <v>1812</v>
      </c>
      <c r="AA564" s="1" t="s">
        <v>5681</v>
      </c>
      <c r="AB564" t="s">
        <v>4743</v>
      </c>
      <c r="AC564" t="s">
        <v>5345</v>
      </c>
      <c r="AD564" t="s">
        <v>4831</v>
      </c>
      <c r="AG564" t="s">
        <v>1812</v>
      </c>
      <c r="AH564">
        <v>28.88</v>
      </c>
      <c r="AI564">
        <v>5.35</v>
      </c>
      <c r="AJ564" s="20" t="s">
        <v>2380</v>
      </c>
      <c r="AK564" t="s">
        <v>2380</v>
      </c>
      <c r="AL564" t="s">
        <v>2383</v>
      </c>
      <c r="AM564" s="29">
        <v>1</v>
      </c>
      <c r="AN564" s="20" t="s">
        <v>2383</v>
      </c>
      <c r="AO564" s="20" t="str">
        <f t="shared" si="159"/>
        <v>OVER WEIGHT</v>
      </c>
      <c r="AP564" s="20" t="str">
        <f t="shared" si="160"/>
        <v>normal</v>
      </c>
      <c r="AS564" t="s">
        <v>591</v>
      </c>
      <c r="AT564">
        <v>1989</v>
      </c>
      <c r="AU564" s="28" t="s">
        <v>10</v>
      </c>
      <c r="AV564">
        <v>10</v>
      </c>
      <c r="AW564">
        <v>2</v>
      </c>
      <c r="AX564" s="38">
        <v>4890</v>
      </c>
      <c r="AY564" t="s">
        <v>12</v>
      </c>
      <c r="AZ564" t="s">
        <v>11</v>
      </c>
      <c r="BA564" t="s">
        <v>13</v>
      </c>
      <c r="BB564" s="35">
        <f>DATE(AT564,MATCH(AU564,{"Jan","Feb","Mar","Apr","May","Jun","Jul","Aug","Sep","Oct","Nov","Dec"}, 0),AV564)</f>
        <v>32699</v>
      </c>
      <c r="BC564" s="20">
        <f t="shared" si="161"/>
        <v>33</v>
      </c>
    </row>
    <row r="565" spans="2:55" ht="15.5" hidden="1" x14ac:dyDescent="0.35">
      <c r="B565" s="1" t="s">
        <v>1811</v>
      </c>
      <c r="C565" t="str">
        <f>VLOOKUP(B565,Z564:AE2899,2,FALSE)</f>
        <v>Pearlman,</v>
      </c>
      <c r="D565">
        <f t="shared" si="144"/>
        <v>23.98</v>
      </c>
      <c r="E565">
        <f t="shared" si="145"/>
        <v>4.9000000000000004</v>
      </c>
      <c r="F565" t="str">
        <f t="shared" si="146"/>
        <v>No</v>
      </c>
      <c r="G565" t="str">
        <f t="shared" si="147"/>
        <v>No</v>
      </c>
      <c r="H565" t="str">
        <f t="shared" si="148"/>
        <v>No</v>
      </c>
      <c r="I565">
        <f t="shared" si="149"/>
        <v>0</v>
      </c>
      <c r="J565" t="str">
        <f t="shared" si="150"/>
        <v>?</v>
      </c>
      <c r="K565" t="str">
        <f t="shared" si="151"/>
        <v>Normal weight</v>
      </c>
      <c r="L565" t="str">
        <f t="shared" si="152"/>
        <v>normal</v>
      </c>
      <c r="M565" s="34">
        <f t="shared" si="153"/>
        <v>33205</v>
      </c>
      <c r="N565" s="36">
        <f t="shared" si="154"/>
        <v>4894.3900000000003</v>
      </c>
      <c r="O565" s="23" t="str">
        <f t="shared" si="155"/>
        <v>tier - 2</v>
      </c>
      <c r="P565" s="34" t="str">
        <f t="shared" si="156"/>
        <v>tier - 3</v>
      </c>
      <c r="Q565" s="34" t="str">
        <f t="shared" si="157"/>
        <v>R1013</v>
      </c>
      <c r="R565" s="23">
        <f t="shared" si="158"/>
        <v>32</v>
      </c>
      <c r="Z565" s="1" t="s">
        <v>1811</v>
      </c>
      <c r="AA565" s="1" t="s">
        <v>5682</v>
      </c>
      <c r="AB565" t="s">
        <v>4746</v>
      </c>
      <c r="AC565" t="s">
        <v>5683</v>
      </c>
      <c r="AG565" t="s">
        <v>1811</v>
      </c>
      <c r="AH565">
        <v>23.98</v>
      </c>
      <c r="AI565">
        <v>4.9000000000000004</v>
      </c>
      <c r="AJ565" s="20" t="s">
        <v>2380</v>
      </c>
      <c r="AK565" t="s">
        <v>2380</v>
      </c>
      <c r="AL565" t="s">
        <v>2380</v>
      </c>
      <c r="AM565" s="29">
        <v>0</v>
      </c>
      <c r="AN565" s="20" t="s">
        <v>31</v>
      </c>
      <c r="AO565" s="20" t="str">
        <f t="shared" si="159"/>
        <v>Normal weight</v>
      </c>
      <c r="AP565" s="20" t="str">
        <f t="shared" si="160"/>
        <v>normal</v>
      </c>
      <c r="AS565" t="s">
        <v>592</v>
      </c>
      <c r="AT565">
        <v>1990</v>
      </c>
      <c r="AU565" s="28" t="s">
        <v>15</v>
      </c>
      <c r="AV565">
        <v>28</v>
      </c>
      <c r="AW565">
        <v>3</v>
      </c>
      <c r="AX565" s="38">
        <v>4894.3900000000003</v>
      </c>
      <c r="AY565" t="s">
        <v>11</v>
      </c>
      <c r="AZ565" t="s">
        <v>12</v>
      </c>
      <c r="BA565" t="s">
        <v>13</v>
      </c>
      <c r="BB565" s="35">
        <f>DATE(AT565,MATCH(AU565,{"Jan","Feb","Mar","Apr","May","Jun","Jul","Aug","Sep","Oct","Nov","Dec"}, 0),AV565)</f>
        <v>33205</v>
      </c>
      <c r="BC565" s="20">
        <f t="shared" si="161"/>
        <v>32</v>
      </c>
    </row>
    <row r="566" spans="2:55" ht="15.5" hidden="1" x14ac:dyDescent="0.35">
      <c r="B566" s="1" t="s">
        <v>1810</v>
      </c>
      <c r="C566" t="str">
        <f>VLOOKUP(B566,Z565:AE2900,2,FALSE)</f>
        <v>O'Mara,</v>
      </c>
      <c r="D566">
        <f t="shared" si="144"/>
        <v>23.65</v>
      </c>
      <c r="E566">
        <f t="shared" si="145"/>
        <v>4.5</v>
      </c>
      <c r="F566" t="str">
        <f t="shared" si="146"/>
        <v>No</v>
      </c>
      <c r="G566" t="str">
        <f t="shared" si="147"/>
        <v>No</v>
      </c>
      <c r="H566" t="str">
        <f t="shared" si="148"/>
        <v>No</v>
      </c>
      <c r="I566">
        <f t="shared" si="149"/>
        <v>0</v>
      </c>
      <c r="J566" t="str">
        <f t="shared" si="150"/>
        <v>No</v>
      </c>
      <c r="K566" t="str">
        <f t="shared" si="151"/>
        <v>Normal weight</v>
      </c>
      <c r="L566" t="str">
        <f t="shared" si="152"/>
        <v>normal</v>
      </c>
      <c r="M566" s="34">
        <f t="shared" si="153"/>
        <v>32409</v>
      </c>
      <c r="N566" s="36">
        <f t="shared" si="154"/>
        <v>4894.75</v>
      </c>
      <c r="O566" s="23" t="str">
        <f t="shared" si="155"/>
        <v>tier - 3</v>
      </c>
      <c r="P566" s="34" t="str">
        <f t="shared" si="156"/>
        <v>tier - 3</v>
      </c>
      <c r="Q566" s="34" t="str">
        <f t="shared" si="157"/>
        <v>R1012</v>
      </c>
      <c r="R566" s="23">
        <f t="shared" si="158"/>
        <v>34</v>
      </c>
      <c r="Z566" s="1" t="s">
        <v>1810</v>
      </c>
      <c r="AA566" s="1" t="s">
        <v>5684</v>
      </c>
      <c r="AB566" t="s">
        <v>4743</v>
      </c>
      <c r="AC566" t="s">
        <v>5251</v>
      </c>
      <c r="AD566" t="s">
        <v>4780</v>
      </c>
      <c r="AG566" t="s">
        <v>1810</v>
      </c>
      <c r="AH566">
        <v>23.65</v>
      </c>
      <c r="AI566">
        <v>4.5</v>
      </c>
      <c r="AJ566" s="20" t="s">
        <v>2380</v>
      </c>
      <c r="AK566" t="s">
        <v>2380</v>
      </c>
      <c r="AL566" t="s">
        <v>2380</v>
      </c>
      <c r="AM566" s="29">
        <v>0</v>
      </c>
      <c r="AN566" s="20" t="s">
        <v>2380</v>
      </c>
      <c r="AO566" s="20" t="str">
        <f t="shared" si="159"/>
        <v>Normal weight</v>
      </c>
      <c r="AP566" s="20" t="str">
        <f t="shared" si="160"/>
        <v>normal</v>
      </c>
      <c r="AS566" t="s">
        <v>593</v>
      </c>
      <c r="AT566">
        <v>1988</v>
      </c>
      <c r="AU566" s="28" t="s">
        <v>20</v>
      </c>
      <c r="AV566">
        <v>23</v>
      </c>
      <c r="AW566">
        <v>1</v>
      </c>
      <c r="AX566" s="38">
        <v>4894.75</v>
      </c>
      <c r="AY566" t="s">
        <v>12</v>
      </c>
      <c r="AZ566" t="s">
        <v>12</v>
      </c>
      <c r="BA566" t="s">
        <v>23</v>
      </c>
      <c r="BB566" s="35">
        <f>DATE(AT566,MATCH(AU566,{"Jan","Feb","Mar","Apr","May","Jun","Jul","Aug","Sep","Oct","Nov","Dec"}, 0),AV566)</f>
        <v>32409</v>
      </c>
      <c r="BC566" s="20">
        <f t="shared" si="161"/>
        <v>34</v>
      </c>
    </row>
    <row r="567" spans="2:55" ht="15.5" hidden="1" x14ac:dyDescent="0.35">
      <c r="B567" s="1" t="s">
        <v>1809</v>
      </c>
      <c r="C567" t="str">
        <f>VLOOKUP(B567,Z566:AE2901,2,FALSE)</f>
        <v>Niska,</v>
      </c>
      <c r="D567">
        <f t="shared" si="144"/>
        <v>49.09</v>
      </c>
      <c r="E567">
        <f t="shared" si="145"/>
        <v>8.3800000000000008</v>
      </c>
      <c r="F567" t="str">
        <f t="shared" si="146"/>
        <v>yes</v>
      </c>
      <c r="G567" t="str">
        <f t="shared" si="147"/>
        <v>No</v>
      </c>
      <c r="H567" t="str">
        <f t="shared" si="148"/>
        <v>No</v>
      </c>
      <c r="I567">
        <f t="shared" si="149"/>
        <v>2</v>
      </c>
      <c r="J567" t="str">
        <f t="shared" si="150"/>
        <v>No</v>
      </c>
      <c r="K567" t="str">
        <f t="shared" si="151"/>
        <v>OBESITY</v>
      </c>
      <c r="L567" t="str">
        <f t="shared" si="152"/>
        <v>diabeties</v>
      </c>
      <c r="M567" s="34">
        <f t="shared" si="153"/>
        <v>34160</v>
      </c>
      <c r="N567" s="36">
        <f t="shared" si="154"/>
        <v>4906.41</v>
      </c>
      <c r="O567" s="23" t="str">
        <f t="shared" si="155"/>
        <v>tier - 2</v>
      </c>
      <c r="P567" s="34" t="str">
        <f t="shared" si="156"/>
        <v>tier - 1</v>
      </c>
      <c r="Q567" s="34" t="str">
        <f t="shared" si="157"/>
        <v>R1012</v>
      </c>
      <c r="R567" s="23">
        <f t="shared" si="158"/>
        <v>29</v>
      </c>
      <c r="Z567" s="1" t="s">
        <v>1809</v>
      </c>
      <c r="AA567" s="1" t="s">
        <v>5685</v>
      </c>
      <c r="AB567" t="s">
        <v>4746</v>
      </c>
      <c r="AC567" t="s">
        <v>5092</v>
      </c>
      <c r="AD567" t="s">
        <v>5148</v>
      </c>
      <c r="AG567" t="s">
        <v>1809</v>
      </c>
      <c r="AH567">
        <v>49.09</v>
      </c>
      <c r="AI567">
        <v>8.3800000000000008</v>
      </c>
      <c r="AJ567" s="20" t="s">
        <v>2382</v>
      </c>
      <c r="AK567" t="s">
        <v>2380</v>
      </c>
      <c r="AL567" t="s">
        <v>2380</v>
      </c>
      <c r="AM567" s="29">
        <v>2</v>
      </c>
      <c r="AN567" s="20" t="s">
        <v>2380</v>
      </c>
      <c r="AO567" s="20" t="str">
        <f t="shared" si="159"/>
        <v>OBESITY</v>
      </c>
      <c r="AP567" s="20" t="str">
        <f t="shared" si="160"/>
        <v>diabeties</v>
      </c>
      <c r="AS567" t="s">
        <v>594</v>
      </c>
      <c r="AT567">
        <v>1993</v>
      </c>
      <c r="AU567" s="28" t="s">
        <v>10</v>
      </c>
      <c r="AV567">
        <v>10</v>
      </c>
      <c r="AW567">
        <v>2</v>
      </c>
      <c r="AX567" s="38">
        <v>4906.41</v>
      </c>
      <c r="AY567" t="s">
        <v>11</v>
      </c>
      <c r="AZ567" t="s">
        <v>16</v>
      </c>
      <c r="BA567" t="s">
        <v>23</v>
      </c>
      <c r="BB567" s="35">
        <f>DATE(AT567,MATCH(AU567,{"Jan","Feb","Mar","Apr","May","Jun","Jul","Aug","Sep","Oct","Nov","Dec"}, 0),AV567)</f>
        <v>34160</v>
      </c>
      <c r="BC567" s="20">
        <f t="shared" si="161"/>
        <v>29</v>
      </c>
    </row>
    <row r="568" spans="2:55" ht="15.5" hidden="1" x14ac:dyDescent="0.35">
      <c r="B568" s="1" t="s">
        <v>1808</v>
      </c>
      <c r="C568" t="str">
        <f>VLOOKUP(B568,Z567:AE2902,2,FALSE)</f>
        <v>Schlich,</v>
      </c>
      <c r="D568">
        <f t="shared" si="144"/>
        <v>28.024999999999999</v>
      </c>
      <c r="E568">
        <f t="shared" si="145"/>
        <v>7.03</v>
      </c>
      <c r="F568" t="str">
        <f t="shared" si="146"/>
        <v>No</v>
      </c>
      <c r="G568" t="str">
        <f t="shared" si="147"/>
        <v>No</v>
      </c>
      <c r="H568" t="str">
        <f t="shared" si="148"/>
        <v>No</v>
      </c>
      <c r="I568">
        <f t="shared" si="149"/>
        <v>0</v>
      </c>
      <c r="J568" t="str">
        <f t="shared" si="150"/>
        <v>Yes</v>
      </c>
      <c r="K568" t="str">
        <f t="shared" si="151"/>
        <v>OVER WEIGHT</v>
      </c>
      <c r="L568" t="str">
        <f t="shared" si="152"/>
        <v>diabeties</v>
      </c>
      <c r="M568" s="34">
        <f t="shared" si="153"/>
        <v>29877</v>
      </c>
      <c r="N568" s="36">
        <f t="shared" si="154"/>
        <v>4911.8900000000003</v>
      </c>
      <c r="O568" s="23" t="str">
        <f t="shared" si="155"/>
        <v>tier - 2</v>
      </c>
      <c r="P568" s="34" t="str">
        <f t="shared" si="156"/>
        <v>tier - 3</v>
      </c>
      <c r="Q568" s="34" t="str">
        <f t="shared" si="157"/>
        <v>R1013</v>
      </c>
      <c r="R568" s="23">
        <f t="shared" si="158"/>
        <v>41</v>
      </c>
      <c r="Z568" s="1" t="s">
        <v>1808</v>
      </c>
      <c r="AA568" s="1" t="s">
        <v>5686</v>
      </c>
      <c r="AB568" t="s">
        <v>4746</v>
      </c>
      <c r="AC568" t="s">
        <v>4893</v>
      </c>
      <c r="AD568" t="s">
        <v>4971</v>
      </c>
      <c r="AG568" t="s">
        <v>1808</v>
      </c>
      <c r="AH568">
        <v>28.024999999999999</v>
      </c>
      <c r="AI568">
        <v>7.03</v>
      </c>
      <c r="AJ568" s="20" t="s">
        <v>2380</v>
      </c>
      <c r="AK568" t="s">
        <v>2380</v>
      </c>
      <c r="AL568" t="s">
        <v>2380</v>
      </c>
      <c r="AM568" s="29">
        <v>0</v>
      </c>
      <c r="AN568" s="20" t="s">
        <v>2383</v>
      </c>
      <c r="AO568" s="20" t="str">
        <f t="shared" si="159"/>
        <v>OVER WEIGHT</v>
      </c>
      <c r="AP568" s="20" t="str">
        <f t="shared" si="160"/>
        <v>diabeties</v>
      </c>
      <c r="AS568" t="s">
        <v>595</v>
      </c>
      <c r="AT568">
        <v>1981</v>
      </c>
      <c r="AU568" s="28" t="s">
        <v>37</v>
      </c>
      <c r="AV568">
        <v>18</v>
      </c>
      <c r="AW568">
        <v>1</v>
      </c>
      <c r="AX568" s="38">
        <v>4911.8900000000003</v>
      </c>
      <c r="AY568" t="s">
        <v>11</v>
      </c>
      <c r="AZ568" t="s">
        <v>12</v>
      </c>
      <c r="BA568" t="s">
        <v>13</v>
      </c>
      <c r="BB568" s="35">
        <f>DATE(AT568,MATCH(AU568,{"Jan","Feb","Mar","Apr","May","Jun","Jul","Aug","Sep","Oct","Nov","Dec"}, 0),AV568)</f>
        <v>29877</v>
      </c>
      <c r="BC568" s="20">
        <f t="shared" si="161"/>
        <v>41</v>
      </c>
    </row>
    <row r="569" spans="2:55" ht="15.5" hidden="1" x14ac:dyDescent="0.35">
      <c r="B569" s="1" t="s">
        <v>1807</v>
      </c>
      <c r="C569" t="str">
        <f>VLOOKUP(B569,Z568:AE2903,2,FALSE)</f>
        <v>Zidek,</v>
      </c>
      <c r="D569">
        <f t="shared" si="144"/>
        <v>43.32</v>
      </c>
      <c r="E569">
        <f t="shared" si="145"/>
        <v>8.75</v>
      </c>
      <c r="F569" t="str">
        <f t="shared" si="146"/>
        <v>yes</v>
      </c>
      <c r="G569" t="str">
        <f t="shared" si="147"/>
        <v>No</v>
      </c>
      <c r="H569" t="str">
        <f t="shared" si="148"/>
        <v>Yes</v>
      </c>
      <c r="I569">
        <f t="shared" si="149"/>
        <v>1</v>
      </c>
      <c r="J569" t="str">
        <f t="shared" si="150"/>
        <v>No</v>
      </c>
      <c r="K569" t="str">
        <f t="shared" si="151"/>
        <v>OBESITY</v>
      </c>
      <c r="L569" t="str">
        <f t="shared" si="152"/>
        <v>diabeties</v>
      </c>
      <c r="M569" s="34">
        <f t="shared" si="153"/>
        <v>37489</v>
      </c>
      <c r="N569" s="36">
        <f t="shared" si="154"/>
        <v>4915.0600000000004</v>
      </c>
      <c r="O569" s="23" t="str">
        <f t="shared" si="155"/>
        <v>tier - 2</v>
      </c>
      <c r="P569" s="34" t="str">
        <f t="shared" si="156"/>
        <v>tier - 1</v>
      </c>
      <c r="Q569" s="34" t="str">
        <f t="shared" si="157"/>
        <v>R1017</v>
      </c>
      <c r="R569" s="23">
        <f t="shared" si="158"/>
        <v>20</v>
      </c>
      <c r="Z569" s="1" t="s">
        <v>1807</v>
      </c>
      <c r="AA569" s="1" t="s">
        <v>5687</v>
      </c>
      <c r="AB569" t="s">
        <v>4743</v>
      </c>
      <c r="AC569" t="s">
        <v>5385</v>
      </c>
      <c r="AD569" t="s">
        <v>5148</v>
      </c>
      <c r="AG569" t="s">
        <v>1807</v>
      </c>
      <c r="AH569">
        <v>43.32</v>
      </c>
      <c r="AI569">
        <v>8.75</v>
      </c>
      <c r="AJ569" s="20" t="s">
        <v>2382</v>
      </c>
      <c r="AK569" t="s">
        <v>2380</v>
      </c>
      <c r="AL569" t="s">
        <v>2383</v>
      </c>
      <c r="AM569" s="29">
        <v>1</v>
      </c>
      <c r="AN569" s="20" t="s">
        <v>2380</v>
      </c>
      <c r="AO569" s="20" t="str">
        <f t="shared" si="159"/>
        <v>OBESITY</v>
      </c>
      <c r="AP569" s="20" t="str">
        <f t="shared" si="160"/>
        <v>diabeties</v>
      </c>
      <c r="AS569" t="s">
        <v>596</v>
      </c>
      <c r="AT569">
        <v>2002</v>
      </c>
      <c r="AU569" s="28" t="s">
        <v>35</v>
      </c>
      <c r="AV569">
        <v>21</v>
      </c>
      <c r="AW569">
        <v>5</v>
      </c>
      <c r="AX569" s="38">
        <v>4915.0600000000004</v>
      </c>
      <c r="AY569" t="s">
        <v>11</v>
      </c>
      <c r="AZ569" t="s">
        <v>16</v>
      </c>
      <c r="BA569" t="s">
        <v>356</v>
      </c>
      <c r="BB569" s="35">
        <f>DATE(AT569,MATCH(AU569,{"Jan","Feb","Mar","Apr","May","Jun","Jul","Aug","Sep","Oct","Nov","Dec"}, 0),AV569)</f>
        <v>37489</v>
      </c>
      <c r="BC569" s="20">
        <f t="shared" si="161"/>
        <v>20</v>
      </c>
    </row>
    <row r="570" spans="2:55" ht="15.5" hidden="1" x14ac:dyDescent="0.35">
      <c r="B570" s="1" t="s">
        <v>1806</v>
      </c>
      <c r="C570" t="str">
        <f>VLOOKUP(B570,Z569:AE2904,2,FALSE)</f>
        <v>Ellgass,</v>
      </c>
      <c r="D570">
        <f t="shared" si="144"/>
        <v>45.92</v>
      </c>
      <c r="E570">
        <f t="shared" si="145"/>
        <v>9.51</v>
      </c>
      <c r="F570" t="str">
        <f t="shared" si="146"/>
        <v>No</v>
      </c>
      <c r="G570" t="str">
        <f t="shared" si="147"/>
        <v>No</v>
      </c>
      <c r="H570" t="str">
        <f t="shared" si="148"/>
        <v>No</v>
      </c>
      <c r="I570">
        <f t="shared" si="149"/>
        <v>0</v>
      </c>
      <c r="J570" t="str">
        <f t="shared" si="150"/>
        <v>No</v>
      </c>
      <c r="K570" t="str">
        <f t="shared" si="151"/>
        <v>OBESITY</v>
      </c>
      <c r="L570" t="str">
        <f t="shared" si="152"/>
        <v>diabeties</v>
      </c>
      <c r="M570" s="34">
        <f t="shared" si="153"/>
        <v>34191</v>
      </c>
      <c r="N570" s="36">
        <f t="shared" si="154"/>
        <v>4922.92</v>
      </c>
      <c r="O570" s="23" t="str">
        <f t="shared" si="155"/>
        <v>tier - 2</v>
      </c>
      <c r="P570" s="34" t="str">
        <f t="shared" si="156"/>
        <v>tier - 2</v>
      </c>
      <c r="Q570" s="34" t="str">
        <f t="shared" si="157"/>
        <v>R1012</v>
      </c>
      <c r="R570" s="23">
        <f t="shared" si="158"/>
        <v>29</v>
      </c>
      <c r="Z570" s="1" t="s">
        <v>1806</v>
      </c>
      <c r="AA570" s="1" t="s">
        <v>5688</v>
      </c>
      <c r="AB570" t="s">
        <v>5580</v>
      </c>
      <c r="AC570" t="s">
        <v>4882</v>
      </c>
      <c r="AG570" t="s">
        <v>1806</v>
      </c>
      <c r="AH570">
        <v>45.92</v>
      </c>
      <c r="AI570">
        <v>9.51</v>
      </c>
      <c r="AJ570" s="20" t="s">
        <v>2380</v>
      </c>
      <c r="AK570" t="s">
        <v>2380</v>
      </c>
      <c r="AL570" t="s">
        <v>2380</v>
      </c>
      <c r="AM570" s="29">
        <v>0</v>
      </c>
      <c r="AN570" s="20" t="s">
        <v>2380</v>
      </c>
      <c r="AO570" s="20" t="str">
        <f t="shared" si="159"/>
        <v>OBESITY</v>
      </c>
      <c r="AP570" s="20" t="str">
        <f t="shared" si="160"/>
        <v>diabeties</v>
      </c>
      <c r="AS570" t="s">
        <v>597</v>
      </c>
      <c r="AT570">
        <v>1993</v>
      </c>
      <c r="AU570" s="28" t="s">
        <v>35</v>
      </c>
      <c r="AV570">
        <v>10</v>
      </c>
      <c r="AW570">
        <v>2</v>
      </c>
      <c r="AX570" s="38">
        <v>4922.92</v>
      </c>
      <c r="AY570" t="s">
        <v>11</v>
      </c>
      <c r="AZ570" t="s">
        <v>11</v>
      </c>
      <c r="BA570" t="s">
        <v>23</v>
      </c>
      <c r="BB570" s="35">
        <f>DATE(AT570,MATCH(AU570,{"Jan","Feb","Mar","Apr","May","Jun","Jul","Aug","Sep","Oct","Nov","Dec"}, 0),AV570)</f>
        <v>34191</v>
      </c>
      <c r="BC570" s="20">
        <f t="shared" si="161"/>
        <v>29</v>
      </c>
    </row>
    <row r="571" spans="2:55" ht="15.5" hidden="1" x14ac:dyDescent="0.35">
      <c r="B571" s="1" t="s">
        <v>1805</v>
      </c>
      <c r="C571" t="str">
        <f>VLOOKUP(B571,Z570:AE2905,2,FALSE)</f>
        <v>Lowe,</v>
      </c>
      <c r="D571">
        <f t="shared" si="144"/>
        <v>44.03</v>
      </c>
      <c r="E571">
        <f t="shared" si="145"/>
        <v>9.36</v>
      </c>
      <c r="F571" t="str">
        <f t="shared" si="146"/>
        <v>No</v>
      </c>
      <c r="G571" t="str">
        <f t="shared" si="147"/>
        <v>No</v>
      </c>
      <c r="H571" t="str">
        <f t="shared" si="148"/>
        <v>No</v>
      </c>
      <c r="I571">
        <f t="shared" si="149"/>
        <v>0</v>
      </c>
      <c r="J571" t="str">
        <f t="shared" si="150"/>
        <v>No</v>
      </c>
      <c r="K571" t="str">
        <f t="shared" si="151"/>
        <v>OBESITY</v>
      </c>
      <c r="L571" t="str">
        <f t="shared" si="152"/>
        <v>diabeties</v>
      </c>
      <c r="M571" s="34">
        <f t="shared" si="153"/>
        <v>33473</v>
      </c>
      <c r="N571" s="36">
        <f t="shared" si="154"/>
        <v>4931.6499999999996</v>
      </c>
      <c r="O571" s="23" t="str">
        <f t="shared" si="155"/>
        <v>tier - 2</v>
      </c>
      <c r="P571" s="34" t="str">
        <f t="shared" si="156"/>
        <v>tier - 3</v>
      </c>
      <c r="Q571" s="34" t="str">
        <f t="shared" si="157"/>
        <v>R1011</v>
      </c>
      <c r="R571" s="23">
        <f t="shared" si="158"/>
        <v>31</v>
      </c>
      <c r="Z571" s="1" t="s">
        <v>1805</v>
      </c>
      <c r="AA571" s="1" t="s">
        <v>5689</v>
      </c>
      <c r="AB571" t="s">
        <v>4746</v>
      </c>
      <c r="AC571" t="s">
        <v>4801</v>
      </c>
      <c r="AD571" t="s">
        <v>4748</v>
      </c>
      <c r="AG571" t="s">
        <v>1805</v>
      </c>
      <c r="AH571">
        <v>44.03</v>
      </c>
      <c r="AI571">
        <v>9.36</v>
      </c>
      <c r="AJ571" s="20" t="s">
        <v>2380</v>
      </c>
      <c r="AK571" t="s">
        <v>2380</v>
      </c>
      <c r="AL571" t="s">
        <v>2380</v>
      </c>
      <c r="AM571" s="29">
        <v>0</v>
      </c>
      <c r="AN571" s="20" t="s">
        <v>2380</v>
      </c>
      <c r="AO571" s="20" t="str">
        <f t="shared" si="159"/>
        <v>OBESITY</v>
      </c>
      <c r="AP571" s="20" t="str">
        <f t="shared" si="160"/>
        <v>diabeties</v>
      </c>
      <c r="AS571" t="s">
        <v>598</v>
      </c>
      <c r="AT571">
        <v>1991</v>
      </c>
      <c r="AU571" s="28" t="s">
        <v>35</v>
      </c>
      <c r="AV571">
        <v>23</v>
      </c>
      <c r="AW571">
        <v>2</v>
      </c>
      <c r="AX571" s="38">
        <v>4931.6499999999996</v>
      </c>
      <c r="AY571" t="s">
        <v>11</v>
      </c>
      <c r="AZ571" t="s">
        <v>12</v>
      </c>
      <c r="BA571" t="s">
        <v>42</v>
      </c>
      <c r="BB571" s="35">
        <f>DATE(AT571,MATCH(AU571,{"Jan","Feb","Mar","Apr","May","Jun","Jul","Aug","Sep","Oct","Nov","Dec"}, 0),AV571)</f>
        <v>33473</v>
      </c>
      <c r="BC571" s="20">
        <f t="shared" si="161"/>
        <v>31</v>
      </c>
    </row>
    <row r="572" spans="2:55" ht="15.5" hidden="1" x14ac:dyDescent="0.35">
      <c r="B572" s="1" t="s">
        <v>1804</v>
      </c>
      <c r="C572" t="str">
        <f>VLOOKUP(B572,Z571:AE2906,2,FALSE)</f>
        <v>Malone,</v>
      </c>
      <c r="D572">
        <f t="shared" si="144"/>
        <v>24.6</v>
      </c>
      <c r="E572">
        <f t="shared" si="145"/>
        <v>4.8099999999999996</v>
      </c>
      <c r="F572" t="str">
        <f t="shared" si="146"/>
        <v>No</v>
      </c>
      <c r="G572" t="str">
        <f t="shared" si="147"/>
        <v>No</v>
      </c>
      <c r="H572" t="str">
        <f t="shared" si="148"/>
        <v>No</v>
      </c>
      <c r="I572">
        <f t="shared" si="149"/>
        <v>0</v>
      </c>
      <c r="J572" t="str">
        <f t="shared" si="150"/>
        <v>Yes</v>
      </c>
      <c r="K572" t="str">
        <f t="shared" si="151"/>
        <v>Normal weight</v>
      </c>
      <c r="L572" t="str">
        <f t="shared" si="152"/>
        <v>normal</v>
      </c>
      <c r="M572" s="34">
        <f t="shared" si="153"/>
        <v>33569</v>
      </c>
      <c r="N572" s="36">
        <f t="shared" si="154"/>
        <v>4934.71</v>
      </c>
      <c r="O572" s="23" t="str">
        <f t="shared" si="155"/>
        <v>tier - 2</v>
      </c>
      <c r="P572" s="34" t="str">
        <f t="shared" si="156"/>
        <v>tier - 3</v>
      </c>
      <c r="Q572" s="34" t="str">
        <f t="shared" si="157"/>
        <v>R1011</v>
      </c>
      <c r="R572" s="23">
        <f t="shared" si="158"/>
        <v>31</v>
      </c>
      <c r="Z572" s="1" t="s">
        <v>1804</v>
      </c>
      <c r="AA572" s="1" t="s">
        <v>5690</v>
      </c>
      <c r="AB572" t="s">
        <v>4743</v>
      </c>
      <c r="AC572" t="s">
        <v>5581</v>
      </c>
      <c r="AG572" t="s">
        <v>1804</v>
      </c>
      <c r="AH572">
        <v>24.6</v>
      </c>
      <c r="AI572">
        <v>4.8099999999999996</v>
      </c>
      <c r="AJ572" s="20" t="s">
        <v>2380</v>
      </c>
      <c r="AK572" t="s">
        <v>2380</v>
      </c>
      <c r="AL572" t="s">
        <v>2380</v>
      </c>
      <c r="AM572" s="29">
        <v>0</v>
      </c>
      <c r="AN572" s="20" t="s">
        <v>2383</v>
      </c>
      <c r="AO572" s="20" t="str">
        <f t="shared" si="159"/>
        <v>Normal weight</v>
      </c>
      <c r="AP572" s="20" t="str">
        <f t="shared" si="160"/>
        <v>normal</v>
      </c>
      <c r="AS572" t="s">
        <v>599</v>
      </c>
      <c r="AT572">
        <v>1991</v>
      </c>
      <c r="AU572" s="28" t="s">
        <v>15</v>
      </c>
      <c r="AV572">
        <v>27</v>
      </c>
      <c r="AW572">
        <v>2</v>
      </c>
      <c r="AX572" s="38">
        <v>4934.71</v>
      </c>
      <c r="AY572" t="s">
        <v>11</v>
      </c>
      <c r="AZ572" t="s">
        <v>12</v>
      </c>
      <c r="BA572" t="s">
        <v>42</v>
      </c>
      <c r="BB572" s="35">
        <f>DATE(AT572,MATCH(AU572,{"Jan","Feb","Mar","Apr","May","Jun","Jul","Aug","Sep","Oct","Nov","Dec"}, 0),AV572)</f>
        <v>33569</v>
      </c>
      <c r="BC572" s="20">
        <f t="shared" si="161"/>
        <v>31</v>
      </c>
    </row>
    <row r="573" spans="2:55" ht="15.5" hidden="1" x14ac:dyDescent="0.35">
      <c r="B573" s="1" t="s">
        <v>1803</v>
      </c>
      <c r="C573" t="str">
        <f>VLOOKUP(B573,Z572:AE2907,2,FALSE)</f>
        <v>Dumke,</v>
      </c>
      <c r="D573">
        <f t="shared" si="144"/>
        <v>49.15</v>
      </c>
      <c r="E573">
        <f t="shared" si="145"/>
        <v>8.08</v>
      </c>
      <c r="F573" t="str">
        <f t="shared" si="146"/>
        <v>No</v>
      </c>
      <c r="G573" t="str">
        <f t="shared" si="147"/>
        <v>No</v>
      </c>
      <c r="H573" t="str">
        <f t="shared" si="148"/>
        <v>No</v>
      </c>
      <c r="I573">
        <f t="shared" si="149"/>
        <v>0</v>
      </c>
      <c r="J573" t="str">
        <f t="shared" si="150"/>
        <v>No</v>
      </c>
      <c r="K573" t="str">
        <f t="shared" si="151"/>
        <v>OBESITY</v>
      </c>
      <c r="L573" t="str">
        <f t="shared" si="152"/>
        <v>diabeties</v>
      </c>
      <c r="M573" s="34">
        <f t="shared" si="153"/>
        <v>27206</v>
      </c>
      <c r="N573" s="36">
        <f t="shared" si="154"/>
        <v>4942.0600000000004</v>
      </c>
      <c r="O573" s="23" t="str">
        <f t="shared" si="155"/>
        <v>tier - 2</v>
      </c>
      <c r="P573" s="34" t="str">
        <f t="shared" si="156"/>
        <v>tier - 2</v>
      </c>
      <c r="Q573" s="34" t="str">
        <f t="shared" si="157"/>
        <v>R1013</v>
      </c>
      <c r="R573" s="23">
        <f t="shared" si="158"/>
        <v>48</v>
      </c>
      <c r="Z573" s="1" t="s">
        <v>1803</v>
      </c>
      <c r="AA573" s="1" t="s">
        <v>5691</v>
      </c>
      <c r="AB573" t="s">
        <v>4743</v>
      </c>
      <c r="AC573" t="s">
        <v>5692</v>
      </c>
      <c r="AD573" t="s">
        <v>4850</v>
      </c>
      <c r="AG573" t="s">
        <v>1803</v>
      </c>
      <c r="AH573">
        <v>49.15</v>
      </c>
      <c r="AI573">
        <v>8.08</v>
      </c>
      <c r="AJ573" s="20" t="s">
        <v>2380</v>
      </c>
      <c r="AK573" t="s">
        <v>2380</v>
      </c>
      <c r="AL573" t="s">
        <v>2380</v>
      </c>
      <c r="AM573" s="29">
        <v>0</v>
      </c>
      <c r="AN573" s="20" t="s">
        <v>2380</v>
      </c>
      <c r="AO573" s="20" t="str">
        <f t="shared" si="159"/>
        <v>OBESITY</v>
      </c>
      <c r="AP573" s="20" t="str">
        <f t="shared" si="160"/>
        <v>diabeties</v>
      </c>
      <c r="AS573" t="s">
        <v>600</v>
      </c>
      <c r="AT573">
        <v>1974</v>
      </c>
      <c r="AU573" s="28" t="s">
        <v>18</v>
      </c>
      <c r="AV573">
        <v>26</v>
      </c>
      <c r="AW573">
        <v>0</v>
      </c>
      <c r="AX573" s="38">
        <v>4942.0600000000004</v>
      </c>
      <c r="AY573" t="s">
        <v>11</v>
      </c>
      <c r="AZ573" t="s">
        <v>11</v>
      </c>
      <c r="BA573" t="s">
        <v>13</v>
      </c>
      <c r="BB573" s="35">
        <f>DATE(AT573,MATCH(AU573,{"Jan","Feb","Mar","Apr","May","Jun","Jul","Aug","Sep","Oct","Nov","Dec"}, 0),AV573)</f>
        <v>27206</v>
      </c>
      <c r="BC573" s="20">
        <f t="shared" si="161"/>
        <v>48</v>
      </c>
    </row>
    <row r="574" spans="2:55" ht="15.5" x14ac:dyDescent="0.35">
      <c r="B574" s="1" t="s">
        <v>1802</v>
      </c>
      <c r="C574" t="str">
        <f>VLOOKUP(B574,Z573:AE2908,2,FALSE)</f>
        <v>Strong,</v>
      </c>
      <c r="D574">
        <f t="shared" si="144"/>
        <v>28.31</v>
      </c>
      <c r="E574">
        <f t="shared" si="145"/>
        <v>6.29</v>
      </c>
      <c r="F574" t="str">
        <f t="shared" si="146"/>
        <v>No</v>
      </c>
      <c r="G574" t="str">
        <f t="shared" si="147"/>
        <v>No</v>
      </c>
      <c r="H574" t="str">
        <f t="shared" si="148"/>
        <v>Yes</v>
      </c>
      <c r="I574">
        <f t="shared" si="149"/>
        <v>1</v>
      </c>
      <c r="J574" t="str">
        <f t="shared" si="150"/>
        <v>Yes</v>
      </c>
      <c r="K574" t="str">
        <f t="shared" si="151"/>
        <v>OVER WEIGHT</v>
      </c>
      <c r="L574" t="str">
        <f t="shared" si="152"/>
        <v>pre diabeties</v>
      </c>
      <c r="M574" s="34">
        <f t="shared" si="153"/>
        <v>33480</v>
      </c>
      <c r="N574" s="36">
        <f t="shared" si="154"/>
        <v>4949.76</v>
      </c>
      <c r="O574" s="23" t="str">
        <f t="shared" si="155"/>
        <v>tier - 2</v>
      </c>
      <c r="P574" s="34" t="str">
        <f t="shared" si="156"/>
        <v>tier - 1</v>
      </c>
      <c r="Q574" s="34" t="str">
        <f t="shared" si="157"/>
        <v>R1013</v>
      </c>
      <c r="R574" s="23">
        <f t="shared" si="158"/>
        <v>31</v>
      </c>
      <c r="Z574" s="1" t="s">
        <v>1802</v>
      </c>
      <c r="AA574" s="1" t="s">
        <v>5693</v>
      </c>
      <c r="AB574" t="s">
        <v>4743</v>
      </c>
      <c r="AC574" t="s">
        <v>5694</v>
      </c>
      <c r="AD574" t="s">
        <v>4757</v>
      </c>
      <c r="AG574" t="s">
        <v>1802</v>
      </c>
      <c r="AH574">
        <v>28.31</v>
      </c>
      <c r="AI574">
        <v>6.29</v>
      </c>
      <c r="AJ574" s="20" t="s">
        <v>2380</v>
      </c>
      <c r="AK574" t="s">
        <v>2380</v>
      </c>
      <c r="AL574" t="s">
        <v>2383</v>
      </c>
      <c r="AM574" s="29">
        <v>1</v>
      </c>
      <c r="AN574" s="20" t="s">
        <v>2383</v>
      </c>
      <c r="AO574" s="20" t="str">
        <f t="shared" si="159"/>
        <v>OVER WEIGHT</v>
      </c>
      <c r="AP574" s="20" t="str">
        <f t="shared" si="160"/>
        <v>pre diabeties</v>
      </c>
      <c r="AS574" t="s">
        <v>601</v>
      </c>
      <c r="AT574">
        <v>1991</v>
      </c>
      <c r="AU574" s="28" t="s">
        <v>35</v>
      </c>
      <c r="AV574">
        <v>30</v>
      </c>
      <c r="AW574">
        <v>2</v>
      </c>
      <c r="AX574" s="38">
        <v>4949.76</v>
      </c>
      <c r="AY574" t="s">
        <v>11</v>
      </c>
      <c r="AZ574" t="s">
        <v>16</v>
      </c>
      <c r="BA574" t="s">
        <v>13</v>
      </c>
      <c r="BB574" s="35">
        <f>DATE(AT574,MATCH(AU574,{"Jan","Feb","Mar","Apr","May","Jun","Jul","Aug","Sep","Oct","Nov","Dec"}, 0),AV574)</f>
        <v>33480</v>
      </c>
      <c r="BC574" s="20">
        <f t="shared" si="161"/>
        <v>31</v>
      </c>
    </row>
    <row r="575" spans="2:55" ht="15.5" hidden="1" x14ac:dyDescent="0.35">
      <c r="B575" s="1" t="s">
        <v>1801</v>
      </c>
      <c r="C575" t="str">
        <f>VLOOKUP(B575,Z574:AE2909,2,FALSE)</f>
        <v>Ferguson,</v>
      </c>
      <c r="D575">
        <f t="shared" si="144"/>
        <v>22.99</v>
      </c>
      <c r="E575">
        <f t="shared" si="145"/>
        <v>6.29</v>
      </c>
      <c r="F575" t="str">
        <f t="shared" si="146"/>
        <v>No</v>
      </c>
      <c r="G575" t="str">
        <f t="shared" si="147"/>
        <v>No</v>
      </c>
      <c r="H575" t="str">
        <f t="shared" si="148"/>
        <v>No</v>
      </c>
      <c r="I575">
        <f t="shared" si="149"/>
        <v>1</v>
      </c>
      <c r="J575" t="str">
        <f t="shared" si="150"/>
        <v>Yes</v>
      </c>
      <c r="K575" t="str">
        <f t="shared" si="151"/>
        <v>Normal weight</v>
      </c>
      <c r="L575" t="str">
        <f t="shared" si="152"/>
        <v>pre diabeties</v>
      </c>
      <c r="M575" s="34">
        <f t="shared" si="153"/>
        <v>26975</v>
      </c>
      <c r="N575" s="36">
        <f t="shared" si="154"/>
        <v>4985.22</v>
      </c>
      <c r="O575" s="23" t="str">
        <f t="shared" si="155"/>
        <v>tier - 2</v>
      </c>
      <c r="P575" s="34" t="str">
        <f t="shared" si="156"/>
        <v>tier - 3</v>
      </c>
      <c r="Q575" s="34" t="str">
        <f t="shared" si="157"/>
        <v>R1013</v>
      </c>
      <c r="R575" s="23">
        <f t="shared" si="158"/>
        <v>49</v>
      </c>
      <c r="Z575" s="1" t="s">
        <v>1801</v>
      </c>
      <c r="AA575" s="1" t="s">
        <v>5695</v>
      </c>
      <c r="AB575" t="s">
        <v>4746</v>
      </c>
      <c r="AC575" t="s">
        <v>4968</v>
      </c>
      <c r="AD575" t="s">
        <v>4821</v>
      </c>
      <c r="AG575" t="s">
        <v>1801</v>
      </c>
      <c r="AH575">
        <v>22.99</v>
      </c>
      <c r="AI575">
        <v>6.29</v>
      </c>
      <c r="AJ575" s="20" t="s">
        <v>2380</v>
      </c>
      <c r="AK575" t="s">
        <v>2380</v>
      </c>
      <c r="AL575" t="s">
        <v>2380</v>
      </c>
      <c r="AM575" s="29">
        <v>1</v>
      </c>
      <c r="AN575" s="20" t="s">
        <v>2383</v>
      </c>
      <c r="AO575" s="20" t="str">
        <f t="shared" si="159"/>
        <v>Normal weight</v>
      </c>
      <c r="AP575" s="20" t="str">
        <f t="shared" si="160"/>
        <v>pre diabeties</v>
      </c>
      <c r="AS575" t="s">
        <v>602</v>
      </c>
      <c r="AT575">
        <v>1973</v>
      </c>
      <c r="AU575" s="28" t="s">
        <v>15</v>
      </c>
      <c r="AV575">
        <v>7</v>
      </c>
      <c r="AW575">
        <v>0</v>
      </c>
      <c r="AX575" s="38">
        <v>4985.22</v>
      </c>
      <c r="AY575" t="s">
        <v>11</v>
      </c>
      <c r="AZ575" t="s">
        <v>12</v>
      </c>
      <c r="BA575" t="s">
        <v>13</v>
      </c>
      <c r="BB575" s="35">
        <f>DATE(AT575,MATCH(AU575,{"Jan","Feb","Mar","Apr","May","Jun","Jul","Aug","Sep","Oct","Nov","Dec"}, 0),AV575)</f>
        <v>26975</v>
      </c>
      <c r="BC575" s="20">
        <f t="shared" si="161"/>
        <v>49</v>
      </c>
    </row>
    <row r="576" spans="2:55" ht="15.5" hidden="1" x14ac:dyDescent="0.35">
      <c r="B576" s="1" t="s">
        <v>1800</v>
      </c>
      <c r="C576" t="str">
        <f>VLOOKUP(B576,Z575:AE2910,2,FALSE)</f>
        <v>Klein,</v>
      </c>
      <c r="D576">
        <f t="shared" si="144"/>
        <v>29.07</v>
      </c>
      <c r="E576">
        <f t="shared" si="145"/>
        <v>5.12</v>
      </c>
      <c r="F576" t="str">
        <f t="shared" si="146"/>
        <v>No</v>
      </c>
      <c r="G576" t="str">
        <f t="shared" si="147"/>
        <v>No</v>
      </c>
      <c r="H576" t="str">
        <f t="shared" si="148"/>
        <v>Yes</v>
      </c>
      <c r="I576">
        <f t="shared" si="149"/>
        <v>1</v>
      </c>
      <c r="J576" t="str">
        <f t="shared" si="150"/>
        <v>Yes</v>
      </c>
      <c r="K576" t="str">
        <f t="shared" si="151"/>
        <v>OVER WEIGHT</v>
      </c>
      <c r="L576" t="str">
        <f t="shared" si="152"/>
        <v>normal</v>
      </c>
      <c r="M576" s="34">
        <f t="shared" si="153"/>
        <v>32318</v>
      </c>
      <c r="N576" s="36">
        <f t="shared" si="154"/>
        <v>4992.38</v>
      </c>
      <c r="O576" s="23" t="str">
        <f t="shared" si="155"/>
        <v>tier - 2</v>
      </c>
      <c r="P576" s="34" t="str">
        <f t="shared" si="156"/>
        <v>tier - 3</v>
      </c>
      <c r="Q576" s="34" t="str">
        <f t="shared" si="157"/>
        <v>R1024</v>
      </c>
      <c r="R576" s="23">
        <f t="shared" si="158"/>
        <v>34</v>
      </c>
      <c r="Z576" s="1" t="s">
        <v>1800</v>
      </c>
      <c r="AA576" s="1" t="s">
        <v>5696</v>
      </c>
      <c r="AB576" t="s">
        <v>4746</v>
      </c>
      <c r="AC576" t="s">
        <v>4763</v>
      </c>
      <c r="AD576" t="s">
        <v>4816</v>
      </c>
      <c r="AG576" t="s">
        <v>1800</v>
      </c>
      <c r="AH576">
        <v>29.07</v>
      </c>
      <c r="AI576">
        <v>5.12</v>
      </c>
      <c r="AJ576" s="20" t="s">
        <v>2380</v>
      </c>
      <c r="AK576" t="s">
        <v>2380</v>
      </c>
      <c r="AL576" t="s">
        <v>2383</v>
      </c>
      <c r="AM576" s="29">
        <v>1</v>
      </c>
      <c r="AN576" s="20" t="s">
        <v>2383</v>
      </c>
      <c r="AO576" s="20" t="str">
        <f t="shared" si="159"/>
        <v>OVER WEIGHT</v>
      </c>
      <c r="AP576" s="20" t="str">
        <f t="shared" si="160"/>
        <v>normal</v>
      </c>
      <c r="AS576" t="s">
        <v>603</v>
      </c>
      <c r="AT576">
        <v>1988</v>
      </c>
      <c r="AU576" s="28" t="s">
        <v>18</v>
      </c>
      <c r="AV576">
        <v>24</v>
      </c>
      <c r="AW576">
        <v>0</v>
      </c>
      <c r="AX576" s="38">
        <v>4992.38</v>
      </c>
      <c r="AY576" t="s">
        <v>11</v>
      </c>
      <c r="AZ576" t="s">
        <v>12</v>
      </c>
      <c r="BA576" t="s">
        <v>247</v>
      </c>
      <c r="BB576" s="35">
        <f>DATE(AT576,MATCH(AU576,{"Jan","Feb","Mar","Apr","May","Jun","Jul","Aug","Sep","Oct","Nov","Dec"}, 0),AV576)</f>
        <v>32318</v>
      </c>
      <c r="BC576" s="20">
        <f t="shared" si="161"/>
        <v>34</v>
      </c>
    </row>
    <row r="577" spans="2:55" ht="15.5" hidden="1" x14ac:dyDescent="0.35">
      <c r="B577" s="1" t="s">
        <v>1799</v>
      </c>
      <c r="C577" t="str">
        <f>VLOOKUP(B577,Z576:AE2911,2,FALSE)</f>
        <v>Eusebio,</v>
      </c>
      <c r="D577">
        <f t="shared" si="144"/>
        <v>42.02</v>
      </c>
      <c r="E577">
        <f t="shared" si="145"/>
        <v>9.9499999999999993</v>
      </c>
      <c r="F577" t="str">
        <f t="shared" si="146"/>
        <v>yes</v>
      </c>
      <c r="G577" t="str">
        <f t="shared" si="147"/>
        <v>No</v>
      </c>
      <c r="H577" t="str">
        <f t="shared" si="148"/>
        <v>Yes</v>
      </c>
      <c r="I577">
        <f t="shared" si="149"/>
        <v>1</v>
      </c>
      <c r="J577" t="str">
        <f t="shared" si="150"/>
        <v>No</v>
      </c>
      <c r="K577" t="str">
        <f t="shared" si="151"/>
        <v>OBESITY</v>
      </c>
      <c r="L577" t="str">
        <f t="shared" si="152"/>
        <v>diabeties</v>
      </c>
      <c r="M577" s="34">
        <f t="shared" si="153"/>
        <v>37169</v>
      </c>
      <c r="N577" s="36">
        <f t="shared" si="154"/>
        <v>4999.04</v>
      </c>
      <c r="O577" s="23" t="str">
        <f t="shared" si="155"/>
        <v>tier - 2</v>
      </c>
      <c r="P577" s="34" t="str">
        <f t="shared" si="156"/>
        <v>tier - 2</v>
      </c>
      <c r="Q577" s="34" t="str">
        <f t="shared" si="157"/>
        <v>R1011</v>
      </c>
      <c r="R577" s="23">
        <f t="shared" si="158"/>
        <v>21</v>
      </c>
      <c r="Z577" s="1" t="s">
        <v>1799</v>
      </c>
      <c r="AA577" s="1" t="s">
        <v>5697</v>
      </c>
      <c r="AB577" t="s">
        <v>4746</v>
      </c>
      <c r="AC577" t="s">
        <v>5145</v>
      </c>
      <c r="AG577" t="s">
        <v>1799</v>
      </c>
      <c r="AH577">
        <v>42.02</v>
      </c>
      <c r="AI577">
        <v>9.9499999999999993</v>
      </c>
      <c r="AJ577" s="20" t="s">
        <v>2382</v>
      </c>
      <c r="AK577" t="s">
        <v>2380</v>
      </c>
      <c r="AL577" t="s">
        <v>2383</v>
      </c>
      <c r="AM577" s="29">
        <v>1</v>
      </c>
      <c r="AN577" s="20" t="s">
        <v>2380</v>
      </c>
      <c r="AO577" s="20" t="str">
        <f t="shared" si="159"/>
        <v>OBESITY</v>
      </c>
      <c r="AP577" s="20" t="str">
        <f t="shared" si="160"/>
        <v>diabeties</v>
      </c>
      <c r="AS577" t="s">
        <v>604</v>
      </c>
      <c r="AT577">
        <v>2001</v>
      </c>
      <c r="AU577" s="28" t="s">
        <v>37</v>
      </c>
      <c r="AV577">
        <v>5</v>
      </c>
      <c r="AW577">
        <v>0</v>
      </c>
      <c r="AX577" s="38">
        <v>4999.04</v>
      </c>
      <c r="AY577" t="s">
        <v>11</v>
      </c>
      <c r="AZ577" t="s">
        <v>11</v>
      </c>
      <c r="BA577" t="s">
        <v>42</v>
      </c>
      <c r="BB577" s="35">
        <f>DATE(AT577,MATCH(AU577,{"Jan","Feb","Mar","Apr","May","Jun","Jul","Aug","Sep","Oct","Nov","Dec"}, 0),AV577)</f>
        <v>37169</v>
      </c>
      <c r="BC577" s="20">
        <f t="shared" si="161"/>
        <v>21</v>
      </c>
    </row>
    <row r="578" spans="2:55" ht="15.5" hidden="1" x14ac:dyDescent="0.35">
      <c r="B578" s="1" t="s">
        <v>1798</v>
      </c>
      <c r="C578" t="str">
        <f>VLOOKUP(B578,Z577:AE2912,2,FALSE)</f>
        <v>Szolosi,</v>
      </c>
      <c r="D578">
        <f t="shared" si="144"/>
        <v>49.07</v>
      </c>
      <c r="E578">
        <f t="shared" si="145"/>
        <v>9.08</v>
      </c>
      <c r="F578" t="str">
        <f t="shared" si="146"/>
        <v>yes</v>
      </c>
      <c r="G578" t="str">
        <f t="shared" si="147"/>
        <v>No</v>
      </c>
      <c r="H578" t="str">
        <f t="shared" si="148"/>
        <v>No</v>
      </c>
      <c r="I578">
        <f t="shared" si="149"/>
        <v>1</v>
      </c>
      <c r="J578" t="str">
        <f t="shared" si="150"/>
        <v>No</v>
      </c>
      <c r="K578" t="str">
        <f t="shared" si="151"/>
        <v>OBESITY</v>
      </c>
      <c r="L578" t="str">
        <f t="shared" si="152"/>
        <v>diabeties</v>
      </c>
      <c r="M578" s="34">
        <f t="shared" si="153"/>
        <v>32390</v>
      </c>
      <c r="N578" s="36">
        <f t="shared" si="154"/>
        <v>5002.78</v>
      </c>
      <c r="O578" s="23" t="str">
        <f t="shared" si="155"/>
        <v>tier - 2</v>
      </c>
      <c r="P578" s="34" t="str">
        <f t="shared" si="156"/>
        <v>tier - 2</v>
      </c>
      <c r="Q578" s="34" t="str">
        <f t="shared" si="157"/>
        <v>R1013</v>
      </c>
      <c r="R578" s="23">
        <f t="shared" si="158"/>
        <v>34</v>
      </c>
      <c r="Z578" s="1" t="s">
        <v>1798</v>
      </c>
      <c r="AA578" s="1" t="s">
        <v>5698</v>
      </c>
      <c r="AB578" t="s">
        <v>5580</v>
      </c>
      <c r="AC578" t="s">
        <v>5699</v>
      </c>
      <c r="AD578" t="s">
        <v>4910</v>
      </c>
      <c r="AG578" t="s">
        <v>1798</v>
      </c>
      <c r="AH578">
        <v>49.07</v>
      </c>
      <c r="AI578">
        <v>9.08</v>
      </c>
      <c r="AJ578" s="20" t="s">
        <v>2382</v>
      </c>
      <c r="AK578" t="s">
        <v>2380</v>
      </c>
      <c r="AL578" t="s">
        <v>2380</v>
      </c>
      <c r="AM578" s="29">
        <v>1</v>
      </c>
      <c r="AN578" s="20" t="s">
        <v>2380</v>
      </c>
      <c r="AO578" s="20" t="str">
        <f t="shared" si="159"/>
        <v>OBESITY</v>
      </c>
      <c r="AP578" s="20" t="str">
        <f t="shared" si="160"/>
        <v>diabeties</v>
      </c>
      <c r="AS578" t="s">
        <v>605</v>
      </c>
      <c r="AT578">
        <v>1988</v>
      </c>
      <c r="AU578" s="28" t="s">
        <v>20</v>
      </c>
      <c r="AV578">
        <v>4</v>
      </c>
      <c r="AW578">
        <v>1</v>
      </c>
      <c r="AX578" s="38">
        <v>5002.78</v>
      </c>
      <c r="AY578" t="s">
        <v>11</v>
      </c>
      <c r="AZ578" t="s">
        <v>11</v>
      </c>
      <c r="BA578" t="s">
        <v>13</v>
      </c>
      <c r="BB578" s="35">
        <f>DATE(AT578,MATCH(AU578,{"Jan","Feb","Mar","Apr","May","Jun","Jul","Aug","Sep","Oct","Nov","Dec"}, 0),AV578)</f>
        <v>32390</v>
      </c>
      <c r="BC578" s="20">
        <f t="shared" si="161"/>
        <v>34</v>
      </c>
    </row>
    <row r="579" spans="2:55" ht="15.5" hidden="1" x14ac:dyDescent="0.35">
      <c r="B579" s="1" t="s">
        <v>1797</v>
      </c>
      <c r="C579" t="str">
        <f>VLOOKUP(B579,Z578:AE2913,2,FALSE)</f>
        <v>Butler,</v>
      </c>
      <c r="D579">
        <f t="shared" si="144"/>
        <v>19.8</v>
      </c>
      <c r="E579">
        <f t="shared" si="145"/>
        <v>4.82</v>
      </c>
      <c r="F579" t="str">
        <f t="shared" si="146"/>
        <v>No</v>
      </c>
      <c r="G579" t="str">
        <f t="shared" si="147"/>
        <v>No</v>
      </c>
      <c r="H579" t="str">
        <f t="shared" si="148"/>
        <v>No</v>
      </c>
      <c r="I579">
        <f t="shared" si="149"/>
        <v>0</v>
      </c>
      <c r="J579" t="str">
        <f t="shared" si="150"/>
        <v>Yes</v>
      </c>
      <c r="K579" t="str">
        <f t="shared" si="151"/>
        <v>Normal weight</v>
      </c>
      <c r="L579" t="str">
        <f t="shared" si="152"/>
        <v>normal</v>
      </c>
      <c r="M579" s="34">
        <f t="shared" si="153"/>
        <v>28285</v>
      </c>
      <c r="N579" s="36">
        <f t="shared" si="154"/>
        <v>5003.7700000000004</v>
      </c>
      <c r="O579" s="23" t="str">
        <f t="shared" si="155"/>
        <v>tier - 2</v>
      </c>
      <c r="P579" s="34" t="str">
        <f t="shared" si="156"/>
        <v>tier - 3</v>
      </c>
      <c r="Q579" s="34" t="str">
        <f t="shared" si="157"/>
        <v>R1013</v>
      </c>
      <c r="R579" s="23">
        <f t="shared" si="158"/>
        <v>45</v>
      </c>
      <c r="Z579" s="1" t="s">
        <v>1797</v>
      </c>
      <c r="AA579" s="1" t="s">
        <v>5700</v>
      </c>
      <c r="AB579" t="s">
        <v>4746</v>
      </c>
      <c r="AC579" t="s">
        <v>5237</v>
      </c>
      <c r="AD579" t="s">
        <v>5049</v>
      </c>
      <c r="AG579" t="s">
        <v>1797</v>
      </c>
      <c r="AH579">
        <v>19.8</v>
      </c>
      <c r="AI579">
        <v>4.82</v>
      </c>
      <c r="AJ579" s="20" t="s">
        <v>2380</v>
      </c>
      <c r="AK579" t="s">
        <v>2380</v>
      </c>
      <c r="AL579" t="s">
        <v>2380</v>
      </c>
      <c r="AM579" s="29">
        <v>0</v>
      </c>
      <c r="AN579" s="20" t="s">
        <v>2383</v>
      </c>
      <c r="AO579" s="20" t="str">
        <f t="shared" si="159"/>
        <v>Normal weight</v>
      </c>
      <c r="AP579" s="20" t="str">
        <f t="shared" si="160"/>
        <v>normal</v>
      </c>
      <c r="AS579" t="s">
        <v>606</v>
      </c>
      <c r="AT579">
        <v>1977</v>
      </c>
      <c r="AU579" s="28" t="s">
        <v>18</v>
      </c>
      <c r="AV579">
        <v>9</v>
      </c>
      <c r="AW579">
        <v>2</v>
      </c>
      <c r="AX579" s="38">
        <v>5003.7700000000004</v>
      </c>
      <c r="AY579" t="s">
        <v>11</v>
      </c>
      <c r="AZ579" t="s">
        <v>12</v>
      </c>
      <c r="BA579" t="s">
        <v>13</v>
      </c>
      <c r="BB579" s="35">
        <f>DATE(AT579,MATCH(AU579,{"Jan","Feb","Mar","Apr","May","Jun","Jul","Aug","Sep","Oct","Nov","Dec"}, 0),AV579)</f>
        <v>28285</v>
      </c>
      <c r="BC579" s="20">
        <f t="shared" si="161"/>
        <v>45</v>
      </c>
    </row>
    <row r="580" spans="2:55" ht="15.5" hidden="1" x14ac:dyDescent="0.35">
      <c r="B580" s="1" t="s">
        <v>1796</v>
      </c>
      <c r="C580" t="str">
        <f>VLOOKUP(B580,Z579:AE2914,2,FALSE)</f>
        <v>Fukuchi,</v>
      </c>
      <c r="D580">
        <f t="shared" si="144"/>
        <v>27.36</v>
      </c>
      <c r="E580">
        <f t="shared" si="145"/>
        <v>4.6500000000000004</v>
      </c>
      <c r="F580" t="str">
        <f t="shared" si="146"/>
        <v>No</v>
      </c>
      <c r="G580" t="str">
        <f t="shared" si="147"/>
        <v>yes</v>
      </c>
      <c r="H580" t="str">
        <f t="shared" si="148"/>
        <v>No</v>
      </c>
      <c r="I580">
        <f t="shared" si="149"/>
        <v>1</v>
      </c>
      <c r="J580" t="str">
        <f t="shared" si="150"/>
        <v>Yes</v>
      </c>
      <c r="K580" t="str">
        <f t="shared" si="151"/>
        <v>OVER WEIGHT</v>
      </c>
      <c r="L580" t="str">
        <f t="shared" si="152"/>
        <v>normal</v>
      </c>
      <c r="M580" s="34">
        <f t="shared" si="153"/>
        <v>32332</v>
      </c>
      <c r="N580" s="36">
        <f t="shared" si="154"/>
        <v>5003.8500000000004</v>
      </c>
      <c r="O580" s="23" t="str">
        <f t="shared" si="155"/>
        <v>tier - 2</v>
      </c>
      <c r="P580" s="34" t="str">
        <f t="shared" si="156"/>
        <v>tier - 3</v>
      </c>
      <c r="Q580" s="34" t="str">
        <f t="shared" si="157"/>
        <v>R1011</v>
      </c>
      <c r="R580" s="23">
        <f t="shared" si="158"/>
        <v>34</v>
      </c>
      <c r="Z580" s="1" t="s">
        <v>1796</v>
      </c>
      <c r="AA580" s="1" t="s">
        <v>5701</v>
      </c>
      <c r="AB580" t="s">
        <v>4746</v>
      </c>
      <c r="AC580" t="s">
        <v>5702</v>
      </c>
      <c r="AG580" t="s">
        <v>1796</v>
      </c>
      <c r="AH580">
        <v>27.36</v>
      </c>
      <c r="AI580">
        <v>4.6500000000000004</v>
      </c>
      <c r="AJ580" s="20" t="s">
        <v>2380</v>
      </c>
      <c r="AK580" t="s">
        <v>2382</v>
      </c>
      <c r="AL580" t="s">
        <v>2380</v>
      </c>
      <c r="AM580" s="29">
        <v>1</v>
      </c>
      <c r="AN580" s="20" t="s">
        <v>2383</v>
      </c>
      <c r="AO580" s="20" t="str">
        <f t="shared" si="159"/>
        <v>OVER WEIGHT</v>
      </c>
      <c r="AP580" s="20" t="str">
        <f t="shared" si="160"/>
        <v>normal</v>
      </c>
      <c r="AS580" t="s">
        <v>607</v>
      </c>
      <c r="AT580">
        <v>1988</v>
      </c>
      <c r="AU580" s="28" t="s">
        <v>10</v>
      </c>
      <c r="AV580">
        <v>8</v>
      </c>
      <c r="AW580">
        <v>1</v>
      </c>
      <c r="AX580" s="38">
        <v>5003.8500000000004</v>
      </c>
      <c r="AY580" t="s">
        <v>11</v>
      </c>
      <c r="AZ580" t="s">
        <v>12</v>
      </c>
      <c r="BA580" t="s">
        <v>42</v>
      </c>
      <c r="BB580" s="35">
        <f>DATE(AT580,MATCH(AU580,{"Jan","Feb","Mar","Apr","May","Jun","Jul","Aug","Sep","Oct","Nov","Dec"}, 0),AV580)</f>
        <v>32332</v>
      </c>
      <c r="BC580" s="20">
        <f t="shared" si="161"/>
        <v>34</v>
      </c>
    </row>
    <row r="581" spans="2:55" ht="15.5" hidden="1" x14ac:dyDescent="0.35">
      <c r="B581" s="1" t="s">
        <v>1795</v>
      </c>
      <c r="C581" t="str">
        <f>VLOOKUP(B581,Z580:AE2915,2,FALSE)</f>
        <v>Drucker,</v>
      </c>
      <c r="D581">
        <f t="shared" si="144"/>
        <v>42.95</v>
      </c>
      <c r="E581">
        <f t="shared" si="145"/>
        <v>5.16</v>
      </c>
      <c r="F581" t="str">
        <f t="shared" si="146"/>
        <v>yes</v>
      </c>
      <c r="G581" t="str">
        <f t="shared" si="147"/>
        <v>No</v>
      </c>
      <c r="H581" t="str">
        <f t="shared" si="148"/>
        <v>No</v>
      </c>
      <c r="I581">
        <f t="shared" si="149"/>
        <v>1</v>
      </c>
      <c r="J581" t="str">
        <f t="shared" si="150"/>
        <v>No</v>
      </c>
      <c r="K581" t="str">
        <f t="shared" si="151"/>
        <v>OBESITY</v>
      </c>
      <c r="L581" t="str">
        <f t="shared" si="152"/>
        <v>normal</v>
      </c>
      <c r="M581" s="34">
        <f t="shared" si="153"/>
        <v>32456</v>
      </c>
      <c r="N581" s="36">
        <f t="shared" si="154"/>
        <v>5012.47</v>
      </c>
      <c r="O581" s="23" t="str">
        <f t="shared" si="155"/>
        <v>tier - 2</v>
      </c>
      <c r="P581" s="34" t="str">
        <f t="shared" si="156"/>
        <v>tier - 3</v>
      </c>
      <c r="Q581" s="34" t="str">
        <f t="shared" si="157"/>
        <v>R1011</v>
      </c>
      <c r="R581" s="23">
        <f t="shared" si="158"/>
        <v>34</v>
      </c>
      <c r="Z581" s="1" t="s">
        <v>1795</v>
      </c>
      <c r="AA581" s="1" t="s">
        <v>5703</v>
      </c>
      <c r="AB581" t="s">
        <v>4743</v>
      </c>
      <c r="AC581" t="s">
        <v>5252</v>
      </c>
      <c r="AD581" t="s">
        <v>5235</v>
      </c>
      <c r="AG581" t="s">
        <v>1795</v>
      </c>
      <c r="AH581">
        <v>42.95</v>
      </c>
      <c r="AI581">
        <v>5.16</v>
      </c>
      <c r="AJ581" s="20" t="s">
        <v>2382</v>
      </c>
      <c r="AK581" t="s">
        <v>2380</v>
      </c>
      <c r="AL581" t="s">
        <v>2380</v>
      </c>
      <c r="AM581" s="29">
        <v>1</v>
      </c>
      <c r="AN581" s="20" t="s">
        <v>2380</v>
      </c>
      <c r="AO581" s="20" t="str">
        <f t="shared" si="159"/>
        <v>OBESITY</v>
      </c>
      <c r="AP581" s="20" t="str">
        <f t="shared" si="160"/>
        <v>normal</v>
      </c>
      <c r="AS581" t="s">
        <v>608</v>
      </c>
      <c r="AT581">
        <v>1988</v>
      </c>
      <c r="AU581" s="28" t="s">
        <v>15</v>
      </c>
      <c r="AV581">
        <v>9</v>
      </c>
      <c r="AW581">
        <v>1</v>
      </c>
      <c r="AX581" s="38">
        <v>5012.47</v>
      </c>
      <c r="AY581" t="s">
        <v>11</v>
      </c>
      <c r="AZ581" t="s">
        <v>12</v>
      </c>
      <c r="BA581" t="s">
        <v>42</v>
      </c>
      <c r="BB581" s="35">
        <f>DATE(AT581,MATCH(AU581,{"Jan","Feb","Mar","Apr","May","Jun","Jul","Aug","Sep","Oct","Nov","Dec"}, 0),AV581)</f>
        <v>32456</v>
      </c>
      <c r="BC581" s="20">
        <f t="shared" si="161"/>
        <v>34</v>
      </c>
    </row>
    <row r="582" spans="2:55" ht="15.5" hidden="1" x14ac:dyDescent="0.35">
      <c r="B582" s="1" t="s">
        <v>1794</v>
      </c>
      <c r="C582" t="str">
        <f>VLOOKUP(B582,Z581:AE2916,2,FALSE)</f>
        <v>Aziz,</v>
      </c>
      <c r="D582">
        <f t="shared" si="144"/>
        <v>42.66</v>
      </c>
      <c r="E582">
        <f t="shared" si="145"/>
        <v>10.44</v>
      </c>
      <c r="F582" t="str">
        <f t="shared" si="146"/>
        <v>No</v>
      </c>
      <c r="G582" t="str">
        <f t="shared" si="147"/>
        <v>No</v>
      </c>
      <c r="H582" t="str">
        <f t="shared" si="148"/>
        <v>No</v>
      </c>
      <c r="I582">
        <f t="shared" si="149"/>
        <v>0</v>
      </c>
      <c r="J582" t="str">
        <f t="shared" si="150"/>
        <v>No</v>
      </c>
      <c r="K582" t="str">
        <f t="shared" si="151"/>
        <v>OBESITY</v>
      </c>
      <c r="L582" t="str">
        <f t="shared" si="152"/>
        <v>diabeties</v>
      </c>
      <c r="M582" s="34">
        <f t="shared" si="153"/>
        <v>31409</v>
      </c>
      <c r="N582" s="36">
        <f t="shared" si="154"/>
        <v>5028.1499999999996</v>
      </c>
      <c r="O582" s="23" t="str">
        <f t="shared" si="155"/>
        <v>tier - 1</v>
      </c>
      <c r="P582" s="34" t="str">
        <f t="shared" si="156"/>
        <v>tier - 2</v>
      </c>
      <c r="Q582" s="34" t="str">
        <f t="shared" si="157"/>
        <v>R1012</v>
      </c>
      <c r="R582" s="23">
        <f t="shared" si="158"/>
        <v>37</v>
      </c>
      <c r="Z582" s="1" t="s">
        <v>1794</v>
      </c>
      <c r="AA582" s="1" t="s">
        <v>5704</v>
      </c>
      <c r="AB582" t="s">
        <v>5580</v>
      </c>
      <c r="AC582" t="s">
        <v>5002</v>
      </c>
      <c r="AG582" t="s">
        <v>1794</v>
      </c>
      <c r="AH582">
        <v>42.66</v>
      </c>
      <c r="AI582">
        <v>10.44</v>
      </c>
      <c r="AJ582" s="20" t="s">
        <v>2380</v>
      </c>
      <c r="AK582" t="s">
        <v>2380</v>
      </c>
      <c r="AL582" t="s">
        <v>2380</v>
      </c>
      <c r="AM582" s="29">
        <v>0</v>
      </c>
      <c r="AN582" s="20" t="s">
        <v>2380</v>
      </c>
      <c r="AO582" s="20" t="str">
        <f t="shared" si="159"/>
        <v>OBESITY</v>
      </c>
      <c r="AP582" s="20" t="str">
        <f t="shared" si="160"/>
        <v>diabeties</v>
      </c>
      <c r="AS582" t="s">
        <v>609</v>
      </c>
      <c r="AT582">
        <v>1985</v>
      </c>
      <c r="AU582" s="28" t="s">
        <v>30</v>
      </c>
      <c r="AV582">
        <v>28</v>
      </c>
      <c r="AW582">
        <v>0</v>
      </c>
      <c r="AX582" s="38">
        <v>5028.1499999999996</v>
      </c>
      <c r="AY582" t="s">
        <v>16</v>
      </c>
      <c r="AZ582" t="s">
        <v>11</v>
      </c>
      <c r="BA582" t="s">
        <v>23</v>
      </c>
      <c r="BB582" s="35">
        <f>DATE(AT582,MATCH(AU582,{"Jan","Feb","Mar","Apr","May","Jun","Jul","Aug","Sep","Oct","Nov","Dec"}, 0),AV582)</f>
        <v>31409</v>
      </c>
      <c r="BC582" s="20">
        <f t="shared" si="161"/>
        <v>37</v>
      </c>
    </row>
    <row r="583" spans="2:55" ht="15.5" hidden="1" x14ac:dyDescent="0.35">
      <c r="B583" s="1" t="s">
        <v>1793</v>
      </c>
      <c r="C583" t="str">
        <f>VLOOKUP(B583,Z582:AE2917,2,FALSE)</f>
        <v>Pak,</v>
      </c>
      <c r="D583">
        <f t="shared" ref="D583:D646" si="162">VLOOKUP($B583,$AG$5:$AQ$2340,2,FALSE)</f>
        <v>33.630000000000003</v>
      </c>
      <c r="E583">
        <f t="shared" ref="E583:E646" si="163">VLOOKUP($B583,$AG$5:$AQ$2340,3,FALSE)</f>
        <v>5.69</v>
      </c>
      <c r="F583" t="str">
        <f t="shared" ref="F583:F646" si="164">VLOOKUP($B583,$AG$5:$AQ$2340,4,FALSE)</f>
        <v>No</v>
      </c>
      <c r="G583" t="str">
        <f t="shared" ref="G583:G646" si="165">VLOOKUP($B583,$AG$5:$AQ$2340,5,FALSE)</f>
        <v>No</v>
      </c>
      <c r="H583" t="str">
        <f t="shared" ref="H583:H646" si="166">VLOOKUP($B583,$AG$5:$AN$2340,6,FALSE)</f>
        <v>No</v>
      </c>
      <c r="I583">
        <f t="shared" ref="I583:I646" si="167">VLOOKUP($B583,$AG$5:$AQ$2340,7,FALSE)</f>
        <v>1</v>
      </c>
      <c r="J583" t="str">
        <f t="shared" ref="J583:J646" si="168">VLOOKUP($B583,$AG$5:$AQ$2340,8,FALSE)</f>
        <v>No</v>
      </c>
      <c r="K583" t="str">
        <f t="shared" ref="K583:K646" si="169">VLOOKUP($B583,$AG$5:$AQ$2340,9,FALSE)</f>
        <v>OBESITY</v>
      </c>
      <c r="L583" t="str">
        <f t="shared" ref="L583:L646" si="170">VLOOKUP($B583,$AG$5:$AQ$2340,10,FALSE)</f>
        <v>normal</v>
      </c>
      <c r="M583" s="34">
        <f t="shared" ref="M583:M646" si="171">VLOOKUP($AS583,$AS$5:$BC$2348,10,FALSE)</f>
        <v>33491</v>
      </c>
      <c r="N583" s="36">
        <f t="shared" ref="N583:N646" si="172">VLOOKUP($AS583,$AS$5:$BC$2348,6,FALSE)</f>
        <v>5031.2700000000004</v>
      </c>
      <c r="O583" s="23" t="str">
        <f t="shared" ref="O583:O646" si="173">VLOOKUP($AS583,$AS$5:$BC$2348,7,FALSE)</f>
        <v>tier - 3</v>
      </c>
      <c r="P583" s="34" t="str">
        <f t="shared" ref="P583:P646" si="174">VLOOKUP($AS583,$AS$5:$BC$2348,8,FALSE)</f>
        <v>tier - 1</v>
      </c>
      <c r="Q583" s="34" t="str">
        <f t="shared" ref="Q583:Q646" si="175">VLOOKUP($AS583,$AS$5:$BC$2348,9,FALSE)</f>
        <v>R1016</v>
      </c>
      <c r="R583" s="23">
        <f t="shared" ref="R583:R646" si="176">VLOOKUP($AS583,$AS$5:$BC$2348,11,FALSE)</f>
        <v>31</v>
      </c>
      <c r="Z583" s="1" t="s">
        <v>1793</v>
      </c>
      <c r="AA583" s="1" t="s">
        <v>5705</v>
      </c>
      <c r="AB583" t="s">
        <v>4746</v>
      </c>
      <c r="AC583" t="s">
        <v>5706</v>
      </c>
      <c r="AG583" t="s">
        <v>1793</v>
      </c>
      <c r="AH583">
        <v>33.630000000000003</v>
      </c>
      <c r="AI583">
        <v>5.69</v>
      </c>
      <c r="AJ583" s="20" t="s">
        <v>2380</v>
      </c>
      <c r="AK583" t="s">
        <v>2380</v>
      </c>
      <c r="AL583" t="s">
        <v>2380</v>
      </c>
      <c r="AM583" s="29">
        <v>1</v>
      </c>
      <c r="AN583" s="20" t="s">
        <v>2380</v>
      </c>
      <c r="AO583" s="20" t="str">
        <f t="shared" ref="AO583:AO646" si="177">IF(AH583&lt;18.5,"under weight",IF(AH583&lt;25,"Normal weight",IF(AH583&lt;30,"OVER WEIGHT","OBESITY")))</f>
        <v>OBESITY</v>
      </c>
      <c r="AP583" s="20" t="str">
        <f t="shared" ref="AP583:AP646" si="178">IF(AI583&lt;5.7,"normal",IF(AI583&lt;6.5,"pre diabeties","diabeties"))</f>
        <v>normal</v>
      </c>
      <c r="AS583" t="s">
        <v>610</v>
      </c>
      <c r="AT583">
        <v>1991</v>
      </c>
      <c r="AU583" s="28" t="s">
        <v>20</v>
      </c>
      <c r="AV583">
        <v>10</v>
      </c>
      <c r="AW583">
        <v>2</v>
      </c>
      <c r="AX583" s="38">
        <v>5031.2700000000004</v>
      </c>
      <c r="AY583" t="s">
        <v>12</v>
      </c>
      <c r="AZ583" t="s">
        <v>16</v>
      </c>
      <c r="BA583" t="s">
        <v>168</v>
      </c>
      <c r="BB583" s="35">
        <f>DATE(AT583,MATCH(AU583,{"Jan","Feb","Mar","Apr","May","Jun","Jul","Aug","Sep","Oct","Nov","Dec"}, 0),AV583)</f>
        <v>33491</v>
      </c>
      <c r="BC583" s="20">
        <f t="shared" ref="BC583:BC646" si="179">DATEDIF(BB583,DATE(2023,6,8),"y")</f>
        <v>31</v>
      </c>
    </row>
    <row r="584" spans="2:55" ht="15.5" hidden="1" x14ac:dyDescent="0.35">
      <c r="B584" s="1" t="s">
        <v>1792</v>
      </c>
      <c r="C584" t="str">
        <f>VLOOKUP(B584,Z583:AE2918,2,FALSE)</f>
        <v>Kieta,</v>
      </c>
      <c r="D584">
        <f t="shared" si="162"/>
        <v>26.84</v>
      </c>
      <c r="E584">
        <f t="shared" si="163"/>
        <v>6.5</v>
      </c>
      <c r="F584" t="str">
        <f t="shared" si="164"/>
        <v>No</v>
      </c>
      <c r="G584" t="str">
        <f t="shared" si="165"/>
        <v>No</v>
      </c>
      <c r="H584" t="str">
        <f t="shared" si="166"/>
        <v>No</v>
      </c>
      <c r="I584">
        <f t="shared" si="167"/>
        <v>0</v>
      </c>
      <c r="J584" t="str">
        <f t="shared" si="168"/>
        <v>Yes</v>
      </c>
      <c r="K584" t="str">
        <f t="shared" si="169"/>
        <v>OVER WEIGHT</v>
      </c>
      <c r="L584" t="str">
        <f t="shared" si="170"/>
        <v>diabeties</v>
      </c>
      <c r="M584" s="34">
        <f t="shared" si="171"/>
        <v>31592</v>
      </c>
      <c r="N584" s="36">
        <f t="shared" si="172"/>
        <v>5034.1000000000004</v>
      </c>
      <c r="O584" s="23" t="str">
        <f t="shared" si="173"/>
        <v>tier - 2</v>
      </c>
      <c r="P584" s="34" t="str">
        <f t="shared" si="174"/>
        <v>tier - 2</v>
      </c>
      <c r="Q584" s="34" t="str">
        <f t="shared" si="175"/>
        <v>R1013</v>
      </c>
      <c r="R584" s="23">
        <f t="shared" si="176"/>
        <v>36</v>
      </c>
      <c r="Z584" s="1" t="s">
        <v>1792</v>
      </c>
      <c r="AA584" s="1" t="s">
        <v>5707</v>
      </c>
      <c r="AB584" t="s">
        <v>4743</v>
      </c>
      <c r="AC584" t="s">
        <v>5708</v>
      </c>
      <c r="AD584" t="s">
        <v>4785</v>
      </c>
      <c r="AG584" t="s">
        <v>1792</v>
      </c>
      <c r="AH584">
        <v>26.84</v>
      </c>
      <c r="AI584">
        <v>6.5</v>
      </c>
      <c r="AJ584" s="20" t="s">
        <v>2380</v>
      </c>
      <c r="AK584" t="s">
        <v>2380</v>
      </c>
      <c r="AL584" t="s">
        <v>2380</v>
      </c>
      <c r="AM584" s="29">
        <v>0</v>
      </c>
      <c r="AN584" s="20" t="s">
        <v>2383</v>
      </c>
      <c r="AO584" s="20" t="str">
        <f t="shared" si="177"/>
        <v>OVER WEIGHT</v>
      </c>
      <c r="AP584" s="20" t="str">
        <f t="shared" si="178"/>
        <v>diabeties</v>
      </c>
      <c r="AS584" t="s">
        <v>611</v>
      </c>
      <c r="AT584">
        <v>1986</v>
      </c>
      <c r="AU584" s="28" t="s">
        <v>18</v>
      </c>
      <c r="AV584">
        <v>29</v>
      </c>
      <c r="AW584">
        <v>3</v>
      </c>
      <c r="AX584" s="38">
        <v>5034.1000000000004</v>
      </c>
      <c r="AY584" t="s">
        <v>11</v>
      </c>
      <c r="AZ584" t="s">
        <v>11</v>
      </c>
      <c r="BA584" t="s">
        <v>13</v>
      </c>
      <c r="BB584" s="35">
        <f>DATE(AT584,MATCH(AU584,{"Jan","Feb","Mar","Apr","May","Jun","Jul","Aug","Sep","Oct","Nov","Dec"}, 0),AV584)</f>
        <v>31592</v>
      </c>
      <c r="BC584" s="20">
        <f t="shared" si="179"/>
        <v>36</v>
      </c>
    </row>
    <row r="585" spans="2:55" ht="15.5" x14ac:dyDescent="0.35">
      <c r="B585" s="1" t="s">
        <v>1791</v>
      </c>
      <c r="C585" t="str">
        <f>VLOOKUP(B585,Z584:AE2919,2,FALSE)</f>
        <v>Velez,</v>
      </c>
      <c r="D585">
        <f t="shared" si="162"/>
        <v>28.3</v>
      </c>
      <c r="E585">
        <f t="shared" si="163"/>
        <v>5.73</v>
      </c>
      <c r="F585" t="str">
        <f t="shared" si="164"/>
        <v>No</v>
      </c>
      <c r="G585" t="str">
        <f t="shared" si="165"/>
        <v>No</v>
      </c>
      <c r="H585" t="str">
        <f t="shared" si="166"/>
        <v>Yes</v>
      </c>
      <c r="I585">
        <f t="shared" si="167"/>
        <v>1</v>
      </c>
      <c r="J585" t="str">
        <f t="shared" si="168"/>
        <v>Yes</v>
      </c>
      <c r="K585" t="str">
        <f t="shared" si="169"/>
        <v>OVER WEIGHT</v>
      </c>
      <c r="L585" t="str">
        <f t="shared" si="170"/>
        <v>pre diabeties</v>
      </c>
      <c r="M585" s="34">
        <f t="shared" si="171"/>
        <v>35768</v>
      </c>
      <c r="N585" s="36">
        <f t="shared" si="172"/>
        <v>5038.57</v>
      </c>
      <c r="O585" s="23" t="str">
        <f t="shared" si="173"/>
        <v>tier - 2</v>
      </c>
      <c r="P585" s="34" t="str">
        <f t="shared" si="174"/>
        <v>tier - 2</v>
      </c>
      <c r="Q585" s="34" t="str">
        <f t="shared" si="175"/>
        <v>R1025</v>
      </c>
      <c r="R585" s="23">
        <f t="shared" si="176"/>
        <v>25</v>
      </c>
      <c r="Z585" s="1" t="s">
        <v>1791</v>
      </c>
      <c r="AA585" s="1" t="s">
        <v>5709</v>
      </c>
      <c r="AB585" t="s">
        <v>4743</v>
      </c>
      <c r="AC585" t="s">
        <v>5710</v>
      </c>
      <c r="AD585" t="s">
        <v>4804</v>
      </c>
      <c r="AG585" t="s">
        <v>1791</v>
      </c>
      <c r="AH585">
        <v>28.3</v>
      </c>
      <c r="AI585">
        <v>5.73</v>
      </c>
      <c r="AJ585" s="20" t="s">
        <v>2380</v>
      </c>
      <c r="AK585" t="s">
        <v>2380</v>
      </c>
      <c r="AL585" t="s">
        <v>2383</v>
      </c>
      <c r="AM585" s="29">
        <v>1</v>
      </c>
      <c r="AN585" s="20" t="s">
        <v>2383</v>
      </c>
      <c r="AO585" s="20" t="str">
        <f t="shared" si="177"/>
        <v>OVER WEIGHT</v>
      </c>
      <c r="AP585" s="20" t="str">
        <f t="shared" si="178"/>
        <v>pre diabeties</v>
      </c>
      <c r="AS585" t="s">
        <v>612</v>
      </c>
      <c r="AT585">
        <v>1997</v>
      </c>
      <c r="AU585" s="28" t="s">
        <v>30</v>
      </c>
      <c r="AV585">
        <v>4</v>
      </c>
      <c r="AW585">
        <v>0</v>
      </c>
      <c r="AX585" s="38">
        <v>5038.57</v>
      </c>
      <c r="AY585" t="s">
        <v>11</v>
      </c>
      <c r="AZ585" t="s">
        <v>11</v>
      </c>
      <c r="BA585" t="s">
        <v>200</v>
      </c>
      <c r="BB585" s="35">
        <f>DATE(AT585,MATCH(AU585,{"Jan","Feb","Mar","Apr","May","Jun","Jul","Aug","Sep","Oct","Nov","Dec"}, 0),AV585)</f>
        <v>35768</v>
      </c>
      <c r="BC585" s="20">
        <f t="shared" si="179"/>
        <v>25</v>
      </c>
    </row>
    <row r="586" spans="2:55" ht="15.5" x14ac:dyDescent="0.35">
      <c r="B586" s="1" t="s">
        <v>1790</v>
      </c>
      <c r="C586" t="str">
        <f>VLOOKUP(B586,Z585:AE2920,2,FALSE)</f>
        <v>Bussiere,</v>
      </c>
      <c r="D586">
        <f t="shared" si="162"/>
        <v>27.06</v>
      </c>
      <c r="E586">
        <f t="shared" si="163"/>
        <v>5.74</v>
      </c>
      <c r="F586" t="str">
        <f t="shared" si="164"/>
        <v>yes</v>
      </c>
      <c r="G586" t="str">
        <f t="shared" si="165"/>
        <v>No</v>
      </c>
      <c r="H586" t="str">
        <f t="shared" si="166"/>
        <v>No</v>
      </c>
      <c r="I586">
        <f t="shared" si="167"/>
        <v>0</v>
      </c>
      <c r="J586" t="str">
        <f t="shared" si="168"/>
        <v>Yes</v>
      </c>
      <c r="K586" t="str">
        <f t="shared" si="169"/>
        <v>OVER WEIGHT</v>
      </c>
      <c r="L586" t="str">
        <f t="shared" si="170"/>
        <v>pre diabeties</v>
      </c>
      <c r="M586" s="34">
        <f t="shared" si="171"/>
        <v>37180</v>
      </c>
      <c r="N586" s="36">
        <f t="shared" si="172"/>
        <v>5043.13</v>
      </c>
      <c r="O586" s="23" t="str">
        <f t="shared" si="173"/>
        <v>tier - 2</v>
      </c>
      <c r="P586" s="34" t="str">
        <f t="shared" si="174"/>
        <v>tier - 3</v>
      </c>
      <c r="Q586" s="34" t="str">
        <f t="shared" si="175"/>
        <v>R1011</v>
      </c>
      <c r="R586" s="23">
        <f t="shared" si="176"/>
        <v>21</v>
      </c>
      <c r="Z586" s="1" t="s">
        <v>1790</v>
      </c>
      <c r="AA586" s="1" t="s">
        <v>5711</v>
      </c>
      <c r="AB586" t="s">
        <v>4746</v>
      </c>
      <c r="AC586" t="s">
        <v>5712</v>
      </c>
      <c r="AG586" t="s">
        <v>1790</v>
      </c>
      <c r="AH586">
        <v>27.06</v>
      </c>
      <c r="AI586">
        <v>5.74</v>
      </c>
      <c r="AJ586" s="20" t="s">
        <v>2382</v>
      </c>
      <c r="AK586" t="s">
        <v>2380</v>
      </c>
      <c r="AL586" t="s">
        <v>2380</v>
      </c>
      <c r="AM586" s="29">
        <v>0</v>
      </c>
      <c r="AN586" s="20" t="s">
        <v>2383</v>
      </c>
      <c r="AO586" s="20" t="str">
        <f t="shared" si="177"/>
        <v>OVER WEIGHT</v>
      </c>
      <c r="AP586" s="20" t="str">
        <f t="shared" si="178"/>
        <v>pre diabeties</v>
      </c>
      <c r="AS586" t="s">
        <v>613</v>
      </c>
      <c r="AT586">
        <v>2001</v>
      </c>
      <c r="AU586" s="28" t="s">
        <v>37</v>
      </c>
      <c r="AV586">
        <v>16</v>
      </c>
      <c r="AW586">
        <v>0</v>
      </c>
      <c r="AX586" s="38">
        <v>5043.13</v>
      </c>
      <c r="AY586" t="s">
        <v>11</v>
      </c>
      <c r="AZ586" t="s">
        <v>12</v>
      </c>
      <c r="BA586" t="s">
        <v>42</v>
      </c>
      <c r="BB586" s="35">
        <f>DATE(AT586,MATCH(AU586,{"Jan","Feb","Mar","Apr","May","Jun","Jul","Aug","Sep","Oct","Nov","Dec"}, 0),AV586)</f>
        <v>37180</v>
      </c>
      <c r="BC586" s="20">
        <f t="shared" si="179"/>
        <v>21</v>
      </c>
    </row>
    <row r="587" spans="2:55" ht="15.5" hidden="1" x14ac:dyDescent="0.35">
      <c r="B587" s="1" t="s">
        <v>1789</v>
      </c>
      <c r="C587" t="str">
        <f>VLOOKUP(B587,Z586:AE2921,2,FALSE)</f>
        <v>McCartney,</v>
      </c>
      <c r="D587">
        <f t="shared" si="162"/>
        <v>47.13</v>
      </c>
      <c r="E587">
        <f t="shared" si="163"/>
        <v>8.6999999999999993</v>
      </c>
      <c r="F587" t="str">
        <f t="shared" si="164"/>
        <v>No</v>
      </c>
      <c r="G587" t="str">
        <f t="shared" si="165"/>
        <v>No</v>
      </c>
      <c r="H587" t="str">
        <f t="shared" si="166"/>
        <v>No</v>
      </c>
      <c r="I587">
        <f t="shared" si="167"/>
        <v>0</v>
      </c>
      <c r="J587" t="str">
        <f t="shared" si="168"/>
        <v>No</v>
      </c>
      <c r="K587" t="str">
        <f t="shared" si="169"/>
        <v>OBESITY</v>
      </c>
      <c r="L587" t="str">
        <f t="shared" si="170"/>
        <v>diabeties</v>
      </c>
      <c r="M587" s="34">
        <f t="shared" si="171"/>
        <v>35640</v>
      </c>
      <c r="N587" s="36">
        <f t="shared" si="172"/>
        <v>5045.1499999999996</v>
      </c>
      <c r="O587" s="23" t="str">
        <f t="shared" si="173"/>
        <v>tier - 2</v>
      </c>
      <c r="P587" s="34" t="str">
        <f t="shared" si="174"/>
        <v>tier - 2</v>
      </c>
      <c r="Q587" s="34" t="str">
        <f t="shared" si="175"/>
        <v>R1012</v>
      </c>
      <c r="R587" s="23">
        <f t="shared" si="176"/>
        <v>25</v>
      </c>
      <c r="Z587" s="1" t="s">
        <v>1789</v>
      </c>
      <c r="AA587" s="1" t="s">
        <v>5713</v>
      </c>
      <c r="AB587" t="s">
        <v>4746</v>
      </c>
      <c r="AC587" t="s">
        <v>4750</v>
      </c>
      <c r="AG587" t="s">
        <v>1789</v>
      </c>
      <c r="AH587">
        <v>47.13</v>
      </c>
      <c r="AI587">
        <v>8.6999999999999993</v>
      </c>
      <c r="AJ587" s="20" t="s">
        <v>2380</v>
      </c>
      <c r="AK587" t="s">
        <v>2380</v>
      </c>
      <c r="AL587" t="s">
        <v>2380</v>
      </c>
      <c r="AM587" s="29">
        <v>0</v>
      </c>
      <c r="AN587" s="20" t="s">
        <v>2380</v>
      </c>
      <c r="AO587" s="20" t="str">
        <f t="shared" si="177"/>
        <v>OBESITY</v>
      </c>
      <c r="AP587" s="20" t="str">
        <f t="shared" si="178"/>
        <v>diabeties</v>
      </c>
      <c r="AS587" t="s">
        <v>614</v>
      </c>
      <c r="AT587">
        <v>1997</v>
      </c>
      <c r="AU587" s="28" t="s">
        <v>10</v>
      </c>
      <c r="AV587">
        <v>29</v>
      </c>
      <c r="AW587">
        <v>0</v>
      </c>
      <c r="AX587" s="38">
        <v>5045.1499999999996</v>
      </c>
      <c r="AY587" t="s">
        <v>11</v>
      </c>
      <c r="AZ587" t="s">
        <v>11</v>
      </c>
      <c r="BA587" t="s">
        <v>23</v>
      </c>
      <c r="BB587" s="35">
        <f>DATE(AT587,MATCH(AU587,{"Jan","Feb","Mar","Apr","May","Jun","Jul","Aug","Sep","Oct","Nov","Dec"}, 0),AV587)</f>
        <v>35640</v>
      </c>
      <c r="BC587" s="20">
        <f t="shared" si="179"/>
        <v>25</v>
      </c>
    </row>
    <row r="588" spans="2:55" ht="15.5" hidden="1" x14ac:dyDescent="0.35">
      <c r="B588" s="1" t="s">
        <v>1788</v>
      </c>
      <c r="C588" t="str">
        <f>VLOOKUP(B588,Z587:AE2922,2,FALSE)</f>
        <v>Bambauer,</v>
      </c>
      <c r="D588">
        <f t="shared" si="162"/>
        <v>51.72</v>
      </c>
      <c r="E588">
        <f t="shared" si="163"/>
        <v>5.09</v>
      </c>
      <c r="F588" t="str">
        <f t="shared" si="164"/>
        <v>No</v>
      </c>
      <c r="G588" t="str">
        <f t="shared" si="165"/>
        <v>No</v>
      </c>
      <c r="H588" t="str">
        <f t="shared" si="166"/>
        <v>No</v>
      </c>
      <c r="I588">
        <f t="shared" si="167"/>
        <v>0</v>
      </c>
      <c r="J588" t="str">
        <f t="shared" si="168"/>
        <v>No</v>
      </c>
      <c r="K588" t="str">
        <f t="shared" si="169"/>
        <v>OBESITY</v>
      </c>
      <c r="L588" t="str">
        <f t="shared" si="170"/>
        <v>normal</v>
      </c>
      <c r="M588" s="34">
        <f t="shared" si="171"/>
        <v>29471</v>
      </c>
      <c r="N588" s="36">
        <f t="shared" si="172"/>
        <v>5054.05</v>
      </c>
      <c r="O588" s="23" t="str">
        <f t="shared" si="173"/>
        <v>tier - 2</v>
      </c>
      <c r="P588" s="34" t="str">
        <f t="shared" si="174"/>
        <v>tier - 2</v>
      </c>
      <c r="Q588" s="34" t="str">
        <f t="shared" si="175"/>
        <v>R1013</v>
      </c>
      <c r="R588" s="23">
        <f t="shared" si="176"/>
        <v>42</v>
      </c>
      <c r="Z588" s="1" t="s">
        <v>1788</v>
      </c>
      <c r="AA588" s="1" t="s">
        <v>5714</v>
      </c>
      <c r="AB588" t="s">
        <v>4743</v>
      </c>
      <c r="AC588" t="s">
        <v>5715</v>
      </c>
      <c r="AD588" t="s">
        <v>4797</v>
      </c>
      <c r="AG588" t="s">
        <v>1788</v>
      </c>
      <c r="AH588">
        <v>51.72</v>
      </c>
      <c r="AI588">
        <v>5.09</v>
      </c>
      <c r="AJ588" s="20" t="s">
        <v>2380</v>
      </c>
      <c r="AK588" t="s">
        <v>2380</v>
      </c>
      <c r="AL588" t="s">
        <v>2380</v>
      </c>
      <c r="AM588" s="29">
        <v>0</v>
      </c>
      <c r="AN588" s="20" t="s">
        <v>2380</v>
      </c>
      <c r="AO588" s="20" t="str">
        <f t="shared" si="177"/>
        <v>OBESITY</v>
      </c>
      <c r="AP588" s="20" t="str">
        <f t="shared" si="178"/>
        <v>normal</v>
      </c>
      <c r="AS588" t="s">
        <v>615</v>
      </c>
      <c r="AT588">
        <v>1980</v>
      </c>
      <c r="AU588" s="28" t="s">
        <v>20</v>
      </c>
      <c r="AV588">
        <v>7</v>
      </c>
      <c r="AW588">
        <v>2</v>
      </c>
      <c r="AX588" s="38">
        <v>5054.05</v>
      </c>
      <c r="AY588" t="s">
        <v>11</v>
      </c>
      <c r="AZ588" t="s">
        <v>11</v>
      </c>
      <c r="BA588" t="s">
        <v>13</v>
      </c>
      <c r="BB588" s="35">
        <f>DATE(AT588,MATCH(AU588,{"Jan","Feb","Mar","Apr","May","Jun","Jul","Aug","Sep","Oct","Nov","Dec"}, 0),AV588)</f>
        <v>29471</v>
      </c>
      <c r="BC588" s="20">
        <f t="shared" si="179"/>
        <v>42</v>
      </c>
    </row>
    <row r="589" spans="2:55" ht="15.5" hidden="1" x14ac:dyDescent="0.35">
      <c r="B589" s="1" t="s">
        <v>1787</v>
      </c>
      <c r="C589" t="str">
        <f>VLOOKUP(B589,Z588:AE2923,2,FALSE)</f>
        <v>Mertz,</v>
      </c>
      <c r="D589">
        <f t="shared" si="162"/>
        <v>48.59</v>
      </c>
      <c r="E589">
        <f t="shared" si="163"/>
        <v>5.57</v>
      </c>
      <c r="F589" t="str">
        <f t="shared" si="164"/>
        <v>No</v>
      </c>
      <c r="G589" t="str">
        <f t="shared" si="165"/>
        <v>No</v>
      </c>
      <c r="H589" t="str">
        <f t="shared" si="166"/>
        <v>No</v>
      </c>
      <c r="I589">
        <f t="shared" si="167"/>
        <v>0</v>
      </c>
      <c r="J589" t="str">
        <f t="shared" si="168"/>
        <v>No</v>
      </c>
      <c r="K589" t="str">
        <f t="shared" si="169"/>
        <v>OBESITY</v>
      </c>
      <c r="L589" t="str">
        <f t="shared" si="170"/>
        <v>normal</v>
      </c>
      <c r="M589" s="34">
        <f t="shared" si="171"/>
        <v>34131</v>
      </c>
      <c r="N589" s="36">
        <f t="shared" si="172"/>
        <v>5059.5600000000004</v>
      </c>
      <c r="O589" s="23" t="str">
        <f t="shared" si="173"/>
        <v>tier - 2</v>
      </c>
      <c r="P589" s="34" t="str">
        <f t="shared" si="174"/>
        <v>tier - 1</v>
      </c>
      <c r="Q589" s="34" t="str">
        <f t="shared" si="175"/>
        <v>R1021</v>
      </c>
      <c r="R589" s="23">
        <f t="shared" si="176"/>
        <v>29</v>
      </c>
      <c r="Z589" s="1" t="s">
        <v>1787</v>
      </c>
      <c r="AA589" s="1" t="s">
        <v>5716</v>
      </c>
      <c r="AB589" t="s">
        <v>4746</v>
      </c>
      <c r="AC589" t="s">
        <v>5139</v>
      </c>
      <c r="AG589" t="s">
        <v>1787</v>
      </c>
      <c r="AH589">
        <v>48.59</v>
      </c>
      <c r="AI589">
        <v>5.57</v>
      </c>
      <c r="AJ589" s="20" t="s">
        <v>2380</v>
      </c>
      <c r="AK589" t="s">
        <v>2380</v>
      </c>
      <c r="AL589" t="s">
        <v>2380</v>
      </c>
      <c r="AM589" s="29">
        <v>0</v>
      </c>
      <c r="AN589" s="20" t="s">
        <v>2380</v>
      </c>
      <c r="AO589" s="20" t="str">
        <f t="shared" si="177"/>
        <v>OBESITY</v>
      </c>
      <c r="AP589" s="20" t="str">
        <f t="shared" si="178"/>
        <v>normal</v>
      </c>
      <c r="AS589" t="s">
        <v>616</v>
      </c>
      <c r="AT589">
        <v>1993</v>
      </c>
      <c r="AU589" s="28" t="s">
        <v>18</v>
      </c>
      <c r="AV589">
        <v>11</v>
      </c>
      <c r="AW589">
        <v>0</v>
      </c>
      <c r="AX589" s="38">
        <v>5059.5600000000004</v>
      </c>
      <c r="AY589" t="s">
        <v>11</v>
      </c>
      <c r="AZ589" t="s">
        <v>16</v>
      </c>
      <c r="BA589" t="s">
        <v>300</v>
      </c>
      <c r="BB589" s="35">
        <f>DATE(AT589,MATCH(AU589,{"Jan","Feb","Mar","Apr","May","Jun","Jul","Aug","Sep","Oct","Nov","Dec"}, 0),AV589)</f>
        <v>34131</v>
      </c>
      <c r="BC589" s="20">
        <f t="shared" si="179"/>
        <v>29</v>
      </c>
    </row>
    <row r="590" spans="2:55" ht="15.5" hidden="1" x14ac:dyDescent="0.35">
      <c r="B590" s="1" t="s">
        <v>1786</v>
      </c>
      <c r="C590" t="str">
        <f>VLOOKUP(B590,Z589:AE2924,2,FALSE)</f>
        <v>Mason,</v>
      </c>
      <c r="D590">
        <f t="shared" si="162"/>
        <v>45.18</v>
      </c>
      <c r="E590">
        <f t="shared" si="163"/>
        <v>10.87</v>
      </c>
      <c r="F590" t="str">
        <f t="shared" si="164"/>
        <v>No</v>
      </c>
      <c r="G590" t="str">
        <f t="shared" si="165"/>
        <v>No</v>
      </c>
      <c r="H590" t="str">
        <f t="shared" si="166"/>
        <v>No</v>
      </c>
      <c r="I590">
        <f t="shared" si="167"/>
        <v>0</v>
      </c>
      <c r="J590" t="str">
        <f t="shared" si="168"/>
        <v>No</v>
      </c>
      <c r="K590" t="str">
        <f t="shared" si="169"/>
        <v>OBESITY</v>
      </c>
      <c r="L590" t="str">
        <f t="shared" si="170"/>
        <v>diabeties</v>
      </c>
      <c r="M590" s="34">
        <f t="shared" si="171"/>
        <v>28816</v>
      </c>
      <c r="N590" s="36">
        <f t="shared" si="172"/>
        <v>5077.1899999999996</v>
      </c>
      <c r="O590" s="23" t="str">
        <f t="shared" si="173"/>
        <v>tier - 2</v>
      </c>
      <c r="P590" s="34" t="str">
        <f t="shared" si="174"/>
        <v>tier - 3</v>
      </c>
      <c r="Q590" s="34" t="str">
        <f t="shared" si="175"/>
        <v>R1012</v>
      </c>
      <c r="R590" s="23">
        <f t="shared" si="176"/>
        <v>44</v>
      </c>
      <c r="Z590" s="1" t="s">
        <v>1786</v>
      </c>
      <c r="AA590" s="1" t="s">
        <v>5717</v>
      </c>
      <c r="AB590" t="s">
        <v>4743</v>
      </c>
      <c r="AC590" t="s">
        <v>5718</v>
      </c>
      <c r="AD590" t="s">
        <v>4865</v>
      </c>
      <c r="AG590" t="s">
        <v>1786</v>
      </c>
      <c r="AH590">
        <v>45.18</v>
      </c>
      <c r="AI590">
        <v>10.87</v>
      </c>
      <c r="AJ590" s="20" t="s">
        <v>2380</v>
      </c>
      <c r="AK590" t="s">
        <v>2380</v>
      </c>
      <c r="AL590" t="s">
        <v>2380</v>
      </c>
      <c r="AM590" s="29">
        <v>0</v>
      </c>
      <c r="AN590" s="20" t="s">
        <v>2380</v>
      </c>
      <c r="AO590" s="20" t="str">
        <f t="shared" si="177"/>
        <v>OBESITY</v>
      </c>
      <c r="AP590" s="20" t="str">
        <f t="shared" si="178"/>
        <v>diabeties</v>
      </c>
      <c r="AS590" t="s">
        <v>617</v>
      </c>
      <c r="AT590">
        <v>1978</v>
      </c>
      <c r="AU590" s="28" t="s">
        <v>15</v>
      </c>
      <c r="AV590">
        <v>22</v>
      </c>
      <c r="AW590">
        <v>2</v>
      </c>
      <c r="AX590" s="38">
        <v>5077.1899999999996</v>
      </c>
      <c r="AY590" t="s">
        <v>11</v>
      </c>
      <c r="AZ590" t="s">
        <v>12</v>
      </c>
      <c r="BA590" t="s">
        <v>23</v>
      </c>
      <c r="BB590" s="35">
        <f>DATE(AT590,MATCH(AU590,{"Jan","Feb","Mar","Apr","May","Jun","Jul","Aug","Sep","Oct","Nov","Dec"}, 0),AV590)</f>
        <v>28816</v>
      </c>
      <c r="BC590" s="20">
        <f t="shared" si="179"/>
        <v>44</v>
      </c>
    </row>
    <row r="591" spans="2:55" ht="15.5" x14ac:dyDescent="0.35">
      <c r="B591" s="1" t="s">
        <v>1785</v>
      </c>
      <c r="C591" t="str">
        <f>VLOOKUP(B591,Z590:AE2925,2,FALSE)</f>
        <v>Rotich,</v>
      </c>
      <c r="D591">
        <f t="shared" si="162"/>
        <v>27.9</v>
      </c>
      <c r="E591">
        <f t="shared" si="163"/>
        <v>6.02</v>
      </c>
      <c r="F591" t="str">
        <f t="shared" si="164"/>
        <v>No</v>
      </c>
      <c r="G591" t="str">
        <f t="shared" si="165"/>
        <v>No</v>
      </c>
      <c r="H591" t="str">
        <f t="shared" si="166"/>
        <v>Yes</v>
      </c>
      <c r="I591">
        <f t="shared" si="167"/>
        <v>1</v>
      </c>
      <c r="J591" t="str">
        <f t="shared" si="168"/>
        <v>Yes</v>
      </c>
      <c r="K591" t="str">
        <f t="shared" si="169"/>
        <v>OVER WEIGHT</v>
      </c>
      <c r="L591" t="str">
        <f t="shared" si="170"/>
        <v>pre diabeties</v>
      </c>
      <c r="M591" s="34">
        <f t="shared" si="171"/>
        <v>35625</v>
      </c>
      <c r="N591" s="36">
        <f t="shared" si="172"/>
        <v>5080.1000000000004</v>
      </c>
      <c r="O591" s="23" t="str">
        <f t="shared" si="173"/>
        <v>tier - 3</v>
      </c>
      <c r="P591" s="34" t="str">
        <f t="shared" si="174"/>
        <v>tier - 2</v>
      </c>
      <c r="Q591" s="34" t="str">
        <f t="shared" si="175"/>
        <v>R1011</v>
      </c>
      <c r="R591" s="23">
        <f t="shared" si="176"/>
        <v>25</v>
      </c>
      <c r="Z591" s="1" t="s">
        <v>1785</v>
      </c>
      <c r="AA591" s="1" t="s">
        <v>5719</v>
      </c>
      <c r="AB591" t="s">
        <v>4743</v>
      </c>
      <c r="AC591" t="s">
        <v>5399</v>
      </c>
      <c r="AG591" t="s">
        <v>1785</v>
      </c>
      <c r="AH591">
        <v>27.9</v>
      </c>
      <c r="AI591">
        <v>6.02</v>
      </c>
      <c r="AJ591" s="20" t="s">
        <v>2380</v>
      </c>
      <c r="AK591" t="s">
        <v>2380</v>
      </c>
      <c r="AL591" t="s">
        <v>2383</v>
      </c>
      <c r="AM591" s="29">
        <v>1</v>
      </c>
      <c r="AN591" s="20" t="s">
        <v>2383</v>
      </c>
      <c r="AO591" s="20" t="str">
        <f t="shared" si="177"/>
        <v>OVER WEIGHT</v>
      </c>
      <c r="AP591" s="20" t="str">
        <f t="shared" si="178"/>
        <v>pre diabeties</v>
      </c>
      <c r="AS591" t="s">
        <v>618</v>
      </c>
      <c r="AT591">
        <v>1997</v>
      </c>
      <c r="AU591" s="28" t="s">
        <v>10</v>
      </c>
      <c r="AV591">
        <v>14</v>
      </c>
      <c r="AW591">
        <v>5</v>
      </c>
      <c r="AX591" s="38">
        <v>5080.1000000000004</v>
      </c>
      <c r="AY591" t="s">
        <v>12</v>
      </c>
      <c r="AZ591" t="s">
        <v>11</v>
      </c>
      <c r="BA591" t="s">
        <v>42</v>
      </c>
      <c r="BB591" s="35">
        <f>DATE(AT591,MATCH(AU591,{"Jan","Feb","Mar","Apr","May","Jun","Jul","Aug","Sep","Oct","Nov","Dec"}, 0),AV591)</f>
        <v>35625</v>
      </c>
      <c r="BC591" s="20">
        <f t="shared" si="179"/>
        <v>25</v>
      </c>
    </row>
    <row r="592" spans="2:55" ht="15.5" hidden="1" x14ac:dyDescent="0.35">
      <c r="B592" s="1" t="s">
        <v>1784</v>
      </c>
      <c r="C592" t="str">
        <f>VLOOKUP(B592,Z591:AE2926,2,FALSE)</f>
        <v>Fetzer,</v>
      </c>
      <c r="D592">
        <f t="shared" si="162"/>
        <v>51.33</v>
      </c>
      <c r="E592">
        <f t="shared" si="163"/>
        <v>7</v>
      </c>
      <c r="F592" t="str">
        <f t="shared" si="164"/>
        <v>No</v>
      </c>
      <c r="G592" t="str">
        <f t="shared" si="165"/>
        <v>No</v>
      </c>
      <c r="H592" t="str">
        <f t="shared" si="166"/>
        <v>No</v>
      </c>
      <c r="I592">
        <f t="shared" si="167"/>
        <v>0</v>
      </c>
      <c r="J592" t="str">
        <f t="shared" si="168"/>
        <v>No</v>
      </c>
      <c r="K592" t="str">
        <f t="shared" si="169"/>
        <v>OBESITY</v>
      </c>
      <c r="L592" t="str">
        <f t="shared" si="170"/>
        <v>diabeties</v>
      </c>
      <c r="M592" s="34">
        <f t="shared" si="171"/>
        <v>36330</v>
      </c>
      <c r="N592" s="36">
        <f t="shared" si="172"/>
        <v>5087.92</v>
      </c>
      <c r="O592" s="23" t="str">
        <f t="shared" si="173"/>
        <v>tier - 2</v>
      </c>
      <c r="P592" s="34" t="str">
        <f t="shared" si="174"/>
        <v>tier - 2</v>
      </c>
      <c r="Q592" s="34" t="str">
        <f t="shared" si="175"/>
        <v>R1026</v>
      </c>
      <c r="R592" s="23">
        <f t="shared" si="176"/>
        <v>23</v>
      </c>
      <c r="Z592" s="1" t="s">
        <v>1784</v>
      </c>
      <c r="AA592" s="1" t="s">
        <v>5720</v>
      </c>
      <c r="AB592" t="s">
        <v>4743</v>
      </c>
      <c r="AC592" t="s">
        <v>5721</v>
      </c>
      <c r="AD592" t="s">
        <v>4956</v>
      </c>
      <c r="AG592" t="s">
        <v>1784</v>
      </c>
      <c r="AH592">
        <v>51.33</v>
      </c>
      <c r="AI592">
        <v>7</v>
      </c>
      <c r="AJ592" s="20" t="s">
        <v>2380</v>
      </c>
      <c r="AK592" t="s">
        <v>2380</v>
      </c>
      <c r="AL592" t="s">
        <v>2380</v>
      </c>
      <c r="AM592" s="29">
        <v>0</v>
      </c>
      <c r="AN592" s="20" t="s">
        <v>2380</v>
      </c>
      <c r="AO592" s="20" t="str">
        <f t="shared" si="177"/>
        <v>OBESITY</v>
      </c>
      <c r="AP592" s="20" t="str">
        <f t="shared" si="178"/>
        <v>diabeties</v>
      </c>
      <c r="AS592" t="s">
        <v>619</v>
      </c>
      <c r="AT592">
        <v>1999</v>
      </c>
      <c r="AU592" s="28" t="s">
        <v>18</v>
      </c>
      <c r="AV592">
        <v>19</v>
      </c>
      <c r="AW592">
        <v>0</v>
      </c>
      <c r="AX592" s="38">
        <v>5087.92</v>
      </c>
      <c r="AY592" t="s">
        <v>11</v>
      </c>
      <c r="AZ592" t="s">
        <v>11</v>
      </c>
      <c r="BA592" t="s">
        <v>535</v>
      </c>
      <c r="BB592" s="35">
        <f>DATE(AT592,MATCH(AU592,{"Jan","Feb","Mar","Apr","May","Jun","Jul","Aug","Sep","Oct","Nov","Dec"}, 0),AV592)</f>
        <v>36330</v>
      </c>
      <c r="BC592" s="20">
        <f t="shared" si="179"/>
        <v>23</v>
      </c>
    </row>
    <row r="593" spans="2:55" ht="15.5" hidden="1" x14ac:dyDescent="0.35">
      <c r="B593" s="1" t="s">
        <v>1783</v>
      </c>
      <c r="C593" t="str">
        <f>VLOOKUP(B593,Z592:AE2927,2,FALSE)</f>
        <v>Mattis,</v>
      </c>
      <c r="D593">
        <f t="shared" si="162"/>
        <v>30.59</v>
      </c>
      <c r="E593">
        <f t="shared" si="163"/>
        <v>5.56</v>
      </c>
      <c r="F593" t="str">
        <f t="shared" si="164"/>
        <v>yes</v>
      </c>
      <c r="G593" t="str">
        <f t="shared" si="165"/>
        <v>No</v>
      </c>
      <c r="H593" t="str">
        <f t="shared" si="166"/>
        <v>No</v>
      </c>
      <c r="I593">
        <f t="shared" si="167"/>
        <v>1</v>
      </c>
      <c r="J593" t="str">
        <f t="shared" si="168"/>
        <v>No</v>
      </c>
      <c r="K593" t="str">
        <f t="shared" si="169"/>
        <v>OBESITY</v>
      </c>
      <c r="L593" t="str">
        <f t="shared" si="170"/>
        <v>normal</v>
      </c>
      <c r="M593" s="34">
        <f t="shared" si="171"/>
        <v>32099</v>
      </c>
      <c r="N593" s="36">
        <f t="shared" si="172"/>
        <v>5116.5</v>
      </c>
      <c r="O593" s="23" t="str">
        <f t="shared" si="173"/>
        <v>tier - 2</v>
      </c>
      <c r="P593" s="34" t="str">
        <f t="shared" si="174"/>
        <v>tier - 2</v>
      </c>
      <c r="Q593" s="34" t="str">
        <f t="shared" si="175"/>
        <v>R1012</v>
      </c>
      <c r="R593" s="23">
        <f t="shared" si="176"/>
        <v>35</v>
      </c>
      <c r="Z593" s="1" t="s">
        <v>1783</v>
      </c>
      <c r="AA593" s="1" t="s">
        <v>5722</v>
      </c>
      <c r="AB593" t="s">
        <v>4743</v>
      </c>
      <c r="AC593" t="s">
        <v>5723</v>
      </c>
      <c r="AD593" t="s">
        <v>4850</v>
      </c>
      <c r="AG593" t="s">
        <v>1783</v>
      </c>
      <c r="AH593">
        <v>30.59</v>
      </c>
      <c r="AI593">
        <v>5.56</v>
      </c>
      <c r="AJ593" s="20" t="s">
        <v>2382</v>
      </c>
      <c r="AK593" t="s">
        <v>2380</v>
      </c>
      <c r="AL593" t="s">
        <v>2380</v>
      </c>
      <c r="AM593" s="29">
        <v>1</v>
      </c>
      <c r="AN593" s="20" t="s">
        <v>2380</v>
      </c>
      <c r="AO593" s="20" t="str">
        <f t="shared" si="177"/>
        <v>OBESITY</v>
      </c>
      <c r="AP593" s="20" t="str">
        <f t="shared" si="178"/>
        <v>normal</v>
      </c>
      <c r="AS593" t="s">
        <v>620</v>
      </c>
      <c r="AT593">
        <v>1987</v>
      </c>
      <c r="AU593" s="28" t="s">
        <v>15</v>
      </c>
      <c r="AV593">
        <v>18</v>
      </c>
      <c r="AW593">
        <v>1</v>
      </c>
      <c r="AX593" s="38">
        <v>5116.5</v>
      </c>
      <c r="AY593" t="s">
        <v>11</v>
      </c>
      <c r="AZ593" t="s">
        <v>11</v>
      </c>
      <c r="BA593" t="s">
        <v>23</v>
      </c>
      <c r="BB593" s="35">
        <f>DATE(AT593,MATCH(AU593,{"Jan","Feb","Mar","Apr","May","Jun","Jul","Aug","Sep","Oct","Nov","Dec"}, 0),AV593)</f>
        <v>32099</v>
      </c>
      <c r="BC593" s="20">
        <f t="shared" si="179"/>
        <v>35</v>
      </c>
    </row>
    <row r="594" spans="2:55" ht="15.5" hidden="1" x14ac:dyDescent="0.35">
      <c r="B594" s="1" t="s">
        <v>1782</v>
      </c>
      <c r="C594" t="str">
        <f>VLOOKUP(B594,Z593:AE2928,2,FALSE)</f>
        <v>Cochran,</v>
      </c>
      <c r="D594">
        <f t="shared" si="162"/>
        <v>39.229999999999997</v>
      </c>
      <c r="E594">
        <f t="shared" si="163"/>
        <v>8.4499999999999993</v>
      </c>
      <c r="F594" t="str">
        <f t="shared" si="164"/>
        <v>No</v>
      </c>
      <c r="G594" t="str">
        <f t="shared" si="165"/>
        <v>No</v>
      </c>
      <c r="H594" t="str">
        <f t="shared" si="166"/>
        <v>No</v>
      </c>
      <c r="I594">
        <f t="shared" si="167"/>
        <v>0</v>
      </c>
      <c r="J594" t="str">
        <f t="shared" si="168"/>
        <v>No</v>
      </c>
      <c r="K594" t="str">
        <f t="shared" si="169"/>
        <v>OBESITY</v>
      </c>
      <c r="L594" t="str">
        <f t="shared" si="170"/>
        <v>diabeties</v>
      </c>
      <c r="M594" s="34">
        <f t="shared" si="171"/>
        <v>32448</v>
      </c>
      <c r="N594" s="36">
        <f t="shared" si="172"/>
        <v>5124.1899999999996</v>
      </c>
      <c r="O594" s="23" t="str">
        <f t="shared" si="173"/>
        <v>tier - 2</v>
      </c>
      <c r="P594" s="34" t="str">
        <f t="shared" si="174"/>
        <v>tier - 3</v>
      </c>
      <c r="Q594" s="34" t="str">
        <f t="shared" si="175"/>
        <v>R1013</v>
      </c>
      <c r="R594" s="23">
        <f t="shared" si="176"/>
        <v>34</v>
      </c>
      <c r="Z594" s="1" t="s">
        <v>1782</v>
      </c>
      <c r="AA594" s="1" t="s">
        <v>4917</v>
      </c>
      <c r="AB594" t="s">
        <v>5580</v>
      </c>
      <c r="AC594" t="s">
        <v>5724</v>
      </c>
      <c r="AG594" t="s">
        <v>1782</v>
      </c>
      <c r="AH594">
        <v>39.229999999999997</v>
      </c>
      <c r="AI594">
        <v>8.4499999999999993</v>
      </c>
      <c r="AJ594" s="20" t="s">
        <v>2380</v>
      </c>
      <c r="AK594" t="s">
        <v>2380</v>
      </c>
      <c r="AL594" t="s">
        <v>2380</v>
      </c>
      <c r="AM594" s="29">
        <v>0</v>
      </c>
      <c r="AN594" s="20" t="s">
        <v>2380</v>
      </c>
      <c r="AO594" s="20" t="str">
        <f t="shared" si="177"/>
        <v>OBESITY</v>
      </c>
      <c r="AP594" s="20" t="str">
        <f t="shared" si="178"/>
        <v>diabeties</v>
      </c>
      <c r="AS594" t="s">
        <v>621</v>
      </c>
      <c r="AT594">
        <v>1988</v>
      </c>
      <c r="AU594" s="28" t="s">
        <v>15</v>
      </c>
      <c r="AV594">
        <v>1</v>
      </c>
      <c r="AW594">
        <v>2</v>
      </c>
      <c r="AX594" s="38">
        <v>5124.1899999999996</v>
      </c>
      <c r="AY594" t="s">
        <v>11</v>
      </c>
      <c r="AZ594" t="s">
        <v>12</v>
      </c>
      <c r="BA594" t="s">
        <v>13</v>
      </c>
      <c r="BB594" s="35">
        <f>DATE(AT594,MATCH(AU594,{"Jan","Feb","Mar","Apr","May","Jun","Jul","Aug","Sep","Oct","Nov","Dec"}, 0),AV594)</f>
        <v>32448</v>
      </c>
      <c r="BC594" s="20">
        <f t="shared" si="179"/>
        <v>34</v>
      </c>
    </row>
    <row r="595" spans="2:55" ht="15.5" hidden="1" x14ac:dyDescent="0.35">
      <c r="B595" s="1" t="s">
        <v>1781</v>
      </c>
      <c r="C595" t="str">
        <f>VLOOKUP(B595,Z594:AE2929,2,FALSE)</f>
        <v>Balinsky,</v>
      </c>
      <c r="D595">
        <f t="shared" si="162"/>
        <v>19.094999999999999</v>
      </c>
      <c r="E595">
        <f t="shared" si="163"/>
        <v>6.19</v>
      </c>
      <c r="F595" t="str">
        <f t="shared" si="164"/>
        <v>No</v>
      </c>
      <c r="G595" t="str">
        <f t="shared" si="165"/>
        <v>No</v>
      </c>
      <c r="H595" t="str">
        <f t="shared" si="166"/>
        <v>No</v>
      </c>
      <c r="I595">
        <f t="shared" si="167"/>
        <v>0</v>
      </c>
      <c r="J595" t="str">
        <f t="shared" si="168"/>
        <v>Yes</v>
      </c>
      <c r="K595" t="str">
        <f t="shared" si="169"/>
        <v>Normal weight</v>
      </c>
      <c r="L595" t="str">
        <f t="shared" si="170"/>
        <v>pre diabeties</v>
      </c>
      <c r="M595" s="34">
        <f t="shared" si="171"/>
        <v>32033</v>
      </c>
      <c r="N595" s="36">
        <f t="shared" si="172"/>
        <v>5125.22</v>
      </c>
      <c r="O595" s="23" t="str">
        <f t="shared" si="173"/>
        <v>tier - 1</v>
      </c>
      <c r="P595" s="34" t="str">
        <f t="shared" si="174"/>
        <v>tier - 2</v>
      </c>
      <c r="Q595" s="34" t="str">
        <f t="shared" si="175"/>
        <v>R1012</v>
      </c>
      <c r="R595" s="23">
        <f t="shared" si="176"/>
        <v>35</v>
      </c>
      <c r="Z595" s="1" t="s">
        <v>1781</v>
      </c>
      <c r="AA595" s="1" t="s">
        <v>5725</v>
      </c>
      <c r="AB595" t="s">
        <v>4743</v>
      </c>
      <c r="AC595" t="s">
        <v>5726</v>
      </c>
      <c r="AG595" t="s">
        <v>1781</v>
      </c>
      <c r="AH595">
        <v>19.094999999999999</v>
      </c>
      <c r="AI595">
        <v>6.19</v>
      </c>
      <c r="AJ595" s="20" t="s">
        <v>2380</v>
      </c>
      <c r="AK595" t="s">
        <v>2380</v>
      </c>
      <c r="AL595" t="s">
        <v>2380</v>
      </c>
      <c r="AM595" s="29">
        <v>0</v>
      </c>
      <c r="AN595" s="20" t="s">
        <v>2383</v>
      </c>
      <c r="AO595" s="20" t="str">
        <f t="shared" si="177"/>
        <v>Normal weight</v>
      </c>
      <c r="AP595" s="20" t="str">
        <f t="shared" si="178"/>
        <v>pre diabeties</v>
      </c>
      <c r="AS595" t="s">
        <v>622</v>
      </c>
      <c r="AT595">
        <v>1987</v>
      </c>
      <c r="AU595" s="28" t="s">
        <v>20</v>
      </c>
      <c r="AV595">
        <v>13</v>
      </c>
      <c r="AW595">
        <v>1</v>
      </c>
      <c r="AX595" s="38">
        <v>5125.22</v>
      </c>
      <c r="AY595" t="s">
        <v>16</v>
      </c>
      <c r="AZ595" t="s">
        <v>11</v>
      </c>
      <c r="BA595" t="s">
        <v>23</v>
      </c>
      <c r="BB595" s="35">
        <f>DATE(AT595,MATCH(AU595,{"Jan","Feb","Mar","Apr","May","Jun","Jul","Aug","Sep","Oct","Nov","Dec"}, 0),AV595)</f>
        <v>32033</v>
      </c>
      <c r="BC595" s="20">
        <f t="shared" si="179"/>
        <v>35</v>
      </c>
    </row>
    <row r="596" spans="2:55" ht="15.5" hidden="1" x14ac:dyDescent="0.35">
      <c r="B596" s="1" t="s">
        <v>1780</v>
      </c>
      <c r="C596" t="str">
        <f>VLOOKUP(B596,Z595:AE2930,2,FALSE)</f>
        <v>Reilly,</v>
      </c>
      <c r="D596">
        <f t="shared" si="162"/>
        <v>49.72</v>
      </c>
      <c r="E596">
        <f t="shared" si="163"/>
        <v>7.71</v>
      </c>
      <c r="F596" t="str">
        <f t="shared" si="164"/>
        <v>No</v>
      </c>
      <c r="G596" t="str">
        <f t="shared" si="165"/>
        <v>No</v>
      </c>
      <c r="H596" t="str">
        <f t="shared" si="166"/>
        <v>No</v>
      </c>
      <c r="I596">
        <f t="shared" si="167"/>
        <v>0</v>
      </c>
      <c r="J596" t="str">
        <f t="shared" si="168"/>
        <v>No</v>
      </c>
      <c r="K596" t="str">
        <f t="shared" si="169"/>
        <v>OBESITY</v>
      </c>
      <c r="L596" t="str">
        <f t="shared" si="170"/>
        <v>diabeties</v>
      </c>
      <c r="M596" s="34">
        <f t="shared" si="171"/>
        <v>32401</v>
      </c>
      <c r="N596" s="36">
        <f t="shared" si="172"/>
        <v>5136.75</v>
      </c>
      <c r="O596" s="23" t="str">
        <f t="shared" si="173"/>
        <v>tier - 2</v>
      </c>
      <c r="P596" s="34" t="str">
        <f t="shared" si="174"/>
        <v>tier - 1</v>
      </c>
      <c r="Q596" s="34" t="str">
        <f t="shared" si="175"/>
        <v>R1013</v>
      </c>
      <c r="R596" s="23">
        <f t="shared" si="176"/>
        <v>34</v>
      </c>
      <c r="Z596" s="1" t="s">
        <v>1780</v>
      </c>
      <c r="AA596" s="1" t="s">
        <v>5727</v>
      </c>
      <c r="AB596" t="s">
        <v>4746</v>
      </c>
      <c r="AC596" t="s">
        <v>5237</v>
      </c>
      <c r="AG596" t="s">
        <v>1780</v>
      </c>
      <c r="AH596">
        <v>49.72</v>
      </c>
      <c r="AI596">
        <v>7.71</v>
      </c>
      <c r="AJ596" s="20" t="s">
        <v>2380</v>
      </c>
      <c r="AK596" t="s">
        <v>2380</v>
      </c>
      <c r="AL596" t="s">
        <v>2380</v>
      </c>
      <c r="AM596" s="29">
        <v>0</v>
      </c>
      <c r="AN596" s="20" t="s">
        <v>2380</v>
      </c>
      <c r="AO596" s="20" t="str">
        <f t="shared" si="177"/>
        <v>OBESITY</v>
      </c>
      <c r="AP596" s="20" t="str">
        <f t="shared" si="178"/>
        <v>diabeties</v>
      </c>
      <c r="AS596" t="s">
        <v>623</v>
      </c>
      <c r="AT596">
        <v>1988</v>
      </c>
      <c r="AU596" s="28" t="s">
        <v>20</v>
      </c>
      <c r="AV596">
        <v>15</v>
      </c>
      <c r="AW596">
        <v>3</v>
      </c>
      <c r="AX596" s="38">
        <v>5136.75</v>
      </c>
      <c r="AY596" t="s">
        <v>11</v>
      </c>
      <c r="AZ596" t="s">
        <v>16</v>
      </c>
      <c r="BA596" t="s">
        <v>13</v>
      </c>
      <c r="BB596" s="35">
        <f>DATE(AT596,MATCH(AU596,{"Jan","Feb","Mar","Apr","May","Jun","Jul","Aug","Sep","Oct","Nov","Dec"}, 0),AV596)</f>
        <v>32401</v>
      </c>
      <c r="BC596" s="20">
        <f t="shared" si="179"/>
        <v>34</v>
      </c>
    </row>
    <row r="597" spans="2:55" ht="15.5" hidden="1" x14ac:dyDescent="0.35">
      <c r="B597" s="1" t="s">
        <v>1779</v>
      </c>
      <c r="C597" t="str">
        <f>VLOOKUP(B597,Z596:AE2931,2,FALSE)</f>
        <v>Johnson,</v>
      </c>
      <c r="D597">
        <f t="shared" si="162"/>
        <v>21.754999999999999</v>
      </c>
      <c r="E597">
        <f t="shared" si="163"/>
        <v>4.63</v>
      </c>
      <c r="F597" t="str">
        <f t="shared" si="164"/>
        <v>No</v>
      </c>
      <c r="G597" t="str">
        <f t="shared" si="165"/>
        <v>No</v>
      </c>
      <c r="H597" t="str">
        <f t="shared" si="166"/>
        <v>Yes</v>
      </c>
      <c r="I597">
        <f t="shared" si="167"/>
        <v>1</v>
      </c>
      <c r="J597" t="str">
        <f t="shared" si="168"/>
        <v>Yes</v>
      </c>
      <c r="K597" t="str">
        <f t="shared" si="169"/>
        <v>Normal weight</v>
      </c>
      <c r="L597" t="str">
        <f t="shared" si="170"/>
        <v>normal</v>
      </c>
      <c r="M597" s="34">
        <f t="shared" si="171"/>
        <v>34313</v>
      </c>
      <c r="N597" s="36">
        <f t="shared" si="172"/>
        <v>5138.26</v>
      </c>
      <c r="O597" s="23" t="str">
        <f t="shared" si="173"/>
        <v>tier - 2</v>
      </c>
      <c r="P597" s="34" t="str">
        <f t="shared" si="174"/>
        <v>tier - 2</v>
      </c>
      <c r="Q597" s="34" t="str">
        <f t="shared" si="175"/>
        <v>R1013</v>
      </c>
      <c r="R597" s="23">
        <f t="shared" si="176"/>
        <v>29</v>
      </c>
      <c r="Z597" s="1" t="s">
        <v>1779</v>
      </c>
      <c r="AA597" s="1" t="s">
        <v>4894</v>
      </c>
      <c r="AB597" t="s">
        <v>4743</v>
      </c>
      <c r="AC597" t="s">
        <v>5728</v>
      </c>
      <c r="AG597" t="s">
        <v>1779</v>
      </c>
      <c r="AH597">
        <v>21.754999999999999</v>
      </c>
      <c r="AI597">
        <v>4.63</v>
      </c>
      <c r="AJ597" s="20" t="s">
        <v>2380</v>
      </c>
      <c r="AK597" t="s">
        <v>2380</v>
      </c>
      <c r="AL597" t="s">
        <v>2383</v>
      </c>
      <c r="AM597" s="29">
        <v>1</v>
      </c>
      <c r="AN597" s="20" t="s">
        <v>2383</v>
      </c>
      <c r="AO597" s="20" t="str">
        <f t="shared" si="177"/>
        <v>Normal weight</v>
      </c>
      <c r="AP597" s="20" t="str">
        <f t="shared" si="178"/>
        <v>normal</v>
      </c>
      <c r="AS597" t="s">
        <v>624</v>
      </c>
      <c r="AT597">
        <v>1993</v>
      </c>
      <c r="AU597" s="28" t="s">
        <v>30</v>
      </c>
      <c r="AV597">
        <v>10</v>
      </c>
      <c r="AW597">
        <v>3</v>
      </c>
      <c r="AX597" s="38">
        <v>5138.26</v>
      </c>
      <c r="AY597" t="s">
        <v>11</v>
      </c>
      <c r="AZ597" t="s">
        <v>11</v>
      </c>
      <c r="BA597" t="s">
        <v>13</v>
      </c>
      <c r="BB597" s="35">
        <f>DATE(AT597,MATCH(AU597,{"Jan","Feb","Mar","Apr","May","Jun","Jul","Aug","Sep","Oct","Nov","Dec"}, 0),AV597)</f>
        <v>34313</v>
      </c>
      <c r="BC597" s="20">
        <f t="shared" si="179"/>
        <v>29</v>
      </c>
    </row>
    <row r="598" spans="2:55" ht="15.5" hidden="1" x14ac:dyDescent="0.35">
      <c r="B598" s="1" t="s">
        <v>1778</v>
      </c>
      <c r="C598" t="str">
        <f>VLOOKUP(B598,Z597:AE2932,2,FALSE)</f>
        <v>Petry,</v>
      </c>
      <c r="D598">
        <f t="shared" si="162"/>
        <v>48.39</v>
      </c>
      <c r="E598">
        <f t="shared" si="163"/>
        <v>4.6100000000000003</v>
      </c>
      <c r="F598" t="str">
        <f t="shared" si="164"/>
        <v>No</v>
      </c>
      <c r="G598" t="str">
        <f t="shared" si="165"/>
        <v>No</v>
      </c>
      <c r="H598" t="str">
        <f t="shared" si="166"/>
        <v>No</v>
      </c>
      <c r="I598">
        <f t="shared" si="167"/>
        <v>0</v>
      </c>
      <c r="J598" t="str">
        <f t="shared" si="168"/>
        <v>No</v>
      </c>
      <c r="K598" t="str">
        <f t="shared" si="169"/>
        <v>OBESITY</v>
      </c>
      <c r="L598" t="str">
        <f t="shared" si="170"/>
        <v>normal</v>
      </c>
      <c r="M598" s="34">
        <f t="shared" si="171"/>
        <v>30916</v>
      </c>
      <c r="N598" s="36">
        <f t="shared" si="172"/>
        <v>5144.18</v>
      </c>
      <c r="O598" s="23" t="str">
        <f t="shared" si="173"/>
        <v>tier - 2</v>
      </c>
      <c r="P598" s="34" t="str">
        <f t="shared" si="174"/>
        <v>tier - 1</v>
      </c>
      <c r="Q598" s="34" t="str">
        <f t="shared" si="175"/>
        <v>R1013</v>
      </c>
      <c r="R598" s="23">
        <f t="shared" si="176"/>
        <v>38</v>
      </c>
      <c r="Z598" s="1" t="s">
        <v>1778</v>
      </c>
      <c r="AA598" s="1" t="s">
        <v>5729</v>
      </c>
      <c r="AB598" t="s">
        <v>4743</v>
      </c>
      <c r="AC598" t="s">
        <v>5730</v>
      </c>
      <c r="AD598" t="s">
        <v>4910</v>
      </c>
      <c r="AG598" t="s">
        <v>1778</v>
      </c>
      <c r="AH598">
        <v>48.39</v>
      </c>
      <c r="AI598">
        <v>4.6100000000000003</v>
      </c>
      <c r="AJ598" s="20" t="s">
        <v>2380</v>
      </c>
      <c r="AK598" t="s">
        <v>2380</v>
      </c>
      <c r="AL598" t="s">
        <v>2380</v>
      </c>
      <c r="AM598" s="29">
        <v>0</v>
      </c>
      <c r="AN598" s="20" t="s">
        <v>2380</v>
      </c>
      <c r="AO598" s="20" t="str">
        <f t="shared" si="177"/>
        <v>OBESITY</v>
      </c>
      <c r="AP598" s="20" t="str">
        <f t="shared" si="178"/>
        <v>normal</v>
      </c>
      <c r="AS598" t="s">
        <v>625</v>
      </c>
      <c r="AT598">
        <v>1984</v>
      </c>
      <c r="AU598" s="28" t="s">
        <v>35</v>
      </c>
      <c r="AV598">
        <v>22</v>
      </c>
      <c r="AW598">
        <v>3</v>
      </c>
      <c r="AX598" s="38">
        <v>5144.18</v>
      </c>
      <c r="AY598" t="s">
        <v>11</v>
      </c>
      <c r="AZ598" t="s">
        <v>16</v>
      </c>
      <c r="BA598" t="s">
        <v>13</v>
      </c>
      <c r="BB598" s="35">
        <f>DATE(AT598,MATCH(AU598,{"Jan","Feb","Mar","Apr","May","Jun","Jul","Aug","Sep","Oct","Nov","Dec"}, 0),AV598)</f>
        <v>30916</v>
      </c>
      <c r="BC598" s="20">
        <f t="shared" si="179"/>
        <v>38</v>
      </c>
    </row>
    <row r="599" spans="2:55" ht="15.5" hidden="1" x14ac:dyDescent="0.35">
      <c r="B599" s="1" t="s">
        <v>1777</v>
      </c>
      <c r="C599" t="str">
        <f>VLOOKUP(B599,Z598:AE2933,2,FALSE)</f>
        <v>Laleman,</v>
      </c>
      <c r="D599">
        <f t="shared" si="162"/>
        <v>47.15</v>
      </c>
      <c r="E599">
        <f t="shared" si="163"/>
        <v>9.5299999999999994</v>
      </c>
      <c r="F599" t="str">
        <f t="shared" si="164"/>
        <v>yes</v>
      </c>
      <c r="G599" t="str">
        <f t="shared" si="165"/>
        <v>No</v>
      </c>
      <c r="H599" t="str">
        <f t="shared" si="166"/>
        <v>No</v>
      </c>
      <c r="I599">
        <f t="shared" si="167"/>
        <v>1</v>
      </c>
      <c r="J599" t="str">
        <f t="shared" si="168"/>
        <v>No</v>
      </c>
      <c r="K599" t="str">
        <f t="shared" si="169"/>
        <v>OBESITY</v>
      </c>
      <c r="L599" t="str">
        <f t="shared" si="170"/>
        <v>diabeties</v>
      </c>
      <c r="M599" s="34">
        <f t="shared" si="171"/>
        <v>33107</v>
      </c>
      <c r="N599" s="36">
        <f t="shared" si="172"/>
        <v>5148.55</v>
      </c>
      <c r="O599" s="23" t="str">
        <f t="shared" si="173"/>
        <v>tier - 2</v>
      </c>
      <c r="P599" s="34" t="str">
        <f t="shared" si="174"/>
        <v>tier - 2</v>
      </c>
      <c r="Q599" s="34" t="str">
        <f t="shared" si="175"/>
        <v>R1024</v>
      </c>
      <c r="R599" s="23">
        <f t="shared" si="176"/>
        <v>32</v>
      </c>
      <c r="Z599" s="1" t="s">
        <v>1777</v>
      </c>
      <c r="AA599" s="1" t="s">
        <v>5731</v>
      </c>
      <c r="AB599" t="s">
        <v>5580</v>
      </c>
      <c r="AC599" t="s">
        <v>4744</v>
      </c>
      <c r="AD599" t="s">
        <v>4974</v>
      </c>
      <c r="AG599" t="s">
        <v>1777</v>
      </c>
      <c r="AH599">
        <v>47.15</v>
      </c>
      <c r="AI599">
        <v>9.5299999999999994</v>
      </c>
      <c r="AJ599" s="20" t="s">
        <v>2382</v>
      </c>
      <c r="AK599" t="s">
        <v>2380</v>
      </c>
      <c r="AL599" t="s">
        <v>2380</v>
      </c>
      <c r="AM599" s="29">
        <v>1</v>
      </c>
      <c r="AN599" s="20" t="s">
        <v>2380</v>
      </c>
      <c r="AO599" s="20" t="str">
        <f t="shared" si="177"/>
        <v>OBESITY</v>
      </c>
      <c r="AP599" s="20" t="str">
        <f t="shared" si="178"/>
        <v>diabeties</v>
      </c>
      <c r="AS599" t="s">
        <v>626</v>
      </c>
      <c r="AT599">
        <v>1990</v>
      </c>
      <c r="AU599" s="28" t="s">
        <v>35</v>
      </c>
      <c r="AV599">
        <v>22</v>
      </c>
      <c r="AW599">
        <v>1</v>
      </c>
      <c r="AX599" s="38">
        <v>5148.55</v>
      </c>
      <c r="AY599" t="s">
        <v>11</v>
      </c>
      <c r="AZ599" t="s">
        <v>11</v>
      </c>
      <c r="BA599" t="s">
        <v>247</v>
      </c>
      <c r="BB599" s="35">
        <f>DATE(AT599,MATCH(AU599,{"Jan","Feb","Mar","Apr","May","Jun","Jul","Aug","Sep","Oct","Nov","Dec"}, 0),AV599)</f>
        <v>33107</v>
      </c>
      <c r="BC599" s="20">
        <f t="shared" si="179"/>
        <v>32</v>
      </c>
    </row>
    <row r="600" spans="2:55" ht="15.5" hidden="1" x14ac:dyDescent="0.35">
      <c r="B600" s="1" t="s">
        <v>1776</v>
      </c>
      <c r="C600" t="str">
        <f>VLOOKUP(B600,Z599:AE2934,2,FALSE)</f>
        <v>Colby,</v>
      </c>
      <c r="D600">
        <f t="shared" si="162"/>
        <v>47.59</v>
      </c>
      <c r="E600">
        <f t="shared" si="163"/>
        <v>11.43</v>
      </c>
      <c r="F600" t="str">
        <f t="shared" si="164"/>
        <v>yes</v>
      </c>
      <c r="G600" t="str">
        <f t="shared" si="165"/>
        <v>No</v>
      </c>
      <c r="H600" t="str">
        <f t="shared" si="166"/>
        <v>No</v>
      </c>
      <c r="I600">
        <f t="shared" si="167"/>
        <v>2</v>
      </c>
      <c r="J600" t="str">
        <f t="shared" si="168"/>
        <v>No</v>
      </c>
      <c r="K600" t="str">
        <f t="shared" si="169"/>
        <v>OBESITY</v>
      </c>
      <c r="L600" t="str">
        <f t="shared" si="170"/>
        <v>diabeties</v>
      </c>
      <c r="M600" s="34">
        <f t="shared" si="171"/>
        <v>33155</v>
      </c>
      <c r="N600" s="36">
        <f t="shared" si="172"/>
        <v>5152.13</v>
      </c>
      <c r="O600" s="23" t="str">
        <f t="shared" si="173"/>
        <v>tier - 2</v>
      </c>
      <c r="P600" s="34" t="str">
        <f t="shared" si="174"/>
        <v>tier - 2</v>
      </c>
      <c r="Q600" s="34" t="str">
        <f t="shared" si="175"/>
        <v>R1011</v>
      </c>
      <c r="R600" s="23">
        <f t="shared" si="176"/>
        <v>32</v>
      </c>
      <c r="Z600" s="1" t="s">
        <v>1776</v>
      </c>
      <c r="AA600" s="1" t="s">
        <v>5732</v>
      </c>
      <c r="AB600" t="s">
        <v>4743</v>
      </c>
      <c r="AC600" t="s">
        <v>5733</v>
      </c>
      <c r="AD600" t="s">
        <v>4748</v>
      </c>
      <c r="AG600" t="s">
        <v>1776</v>
      </c>
      <c r="AH600">
        <v>47.59</v>
      </c>
      <c r="AI600">
        <v>11.43</v>
      </c>
      <c r="AJ600" s="20" t="s">
        <v>2382</v>
      </c>
      <c r="AK600" t="s">
        <v>2380</v>
      </c>
      <c r="AL600" t="s">
        <v>2380</v>
      </c>
      <c r="AM600" s="29">
        <v>2</v>
      </c>
      <c r="AN600" s="20" t="s">
        <v>2380</v>
      </c>
      <c r="AO600" s="20" t="str">
        <f t="shared" si="177"/>
        <v>OBESITY</v>
      </c>
      <c r="AP600" s="20" t="str">
        <f t="shared" si="178"/>
        <v>diabeties</v>
      </c>
      <c r="AS600" t="s">
        <v>627</v>
      </c>
      <c r="AT600">
        <v>1990</v>
      </c>
      <c r="AU600" s="28" t="s">
        <v>37</v>
      </c>
      <c r="AV600">
        <v>9</v>
      </c>
      <c r="AW600">
        <v>2</v>
      </c>
      <c r="AX600" s="38">
        <v>5152.13</v>
      </c>
      <c r="AY600" t="s">
        <v>11</v>
      </c>
      <c r="AZ600" t="s">
        <v>11</v>
      </c>
      <c r="BA600" t="s">
        <v>42</v>
      </c>
      <c r="BB600" s="35">
        <f>DATE(AT600,MATCH(AU600,{"Jan","Feb","Mar","Apr","May","Jun","Jul","Aug","Sep","Oct","Nov","Dec"}, 0),AV600)</f>
        <v>33155</v>
      </c>
      <c r="BC600" s="20">
        <f t="shared" si="179"/>
        <v>32</v>
      </c>
    </row>
    <row r="601" spans="2:55" ht="15.5" hidden="1" x14ac:dyDescent="0.35">
      <c r="B601" s="1" t="s">
        <v>1775</v>
      </c>
      <c r="C601" t="str">
        <f>VLOOKUP(B601,Z600:AE2935,2,FALSE)</f>
        <v>Wathke,</v>
      </c>
      <c r="D601">
        <f t="shared" si="162"/>
        <v>39.81</v>
      </c>
      <c r="E601">
        <f t="shared" si="163"/>
        <v>7.65</v>
      </c>
      <c r="F601" t="str">
        <f t="shared" si="164"/>
        <v>yes</v>
      </c>
      <c r="G601" t="str">
        <f t="shared" si="165"/>
        <v>No</v>
      </c>
      <c r="H601" t="str">
        <f t="shared" si="166"/>
        <v>Yes</v>
      </c>
      <c r="I601">
        <f t="shared" si="167"/>
        <v>1</v>
      </c>
      <c r="J601" t="str">
        <f t="shared" si="168"/>
        <v>No</v>
      </c>
      <c r="K601" t="str">
        <f t="shared" si="169"/>
        <v>OBESITY</v>
      </c>
      <c r="L601" t="str">
        <f t="shared" si="170"/>
        <v>diabeties</v>
      </c>
      <c r="M601" s="34">
        <f t="shared" si="171"/>
        <v>33479</v>
      </c>
      <c r="N601" s="36">
        <f t="shared" si="172"/>
        <v>5166.96</v>
      </c>
      <c r="O601" s="23" t="str">
        <f t="shared" si="173"/>
        <v>tier - 2</v>
      </c>
      <c r="P601" s="34" t="str">
        <f t="shared" si="174"/>
        <v>tier - 2</v>
      </c>
      <c r="Q601" s="34" t="str">
        <f t="shared" si="175"/>
        <v>R1012</v>
      </c>
      <c r="R601" s="23">
        <f t="shared" si="176"/>
        <v>31</v>
      </c>
      <c r="Z601" s="1" t="s">
        <v>1775</v>
      </c>
      <c r="AA601" s="1" t="s">
        <v>5734</v>
      </c>
      <c r="AB601" t="s">
        <v>4746</v>
      </c>
      <c r="AC601" t="s">
        <v>5735</v>
      </c>
      <c r="AG601" t="s">
        <v>1775</v>
      </c>
      <c r="AH601">
        <v>39.81</v>
      </c>
      <c r="AI601">
        <v>7.65</v>
      </c>
      <c r="AJ601" s="20" t="s">
        <v>2382</v>
      </c>
      <c r="AK601" t="s">
        <v>2380</v>
      </c>
      <c r="AL601" t="s">
        <v>2383</v>
      </c>
      <c r="AM601" s="29">
        <v>1</v>
      </c>
      <c r="AN601" s="20" t="s">
        <v>2380</v>
      </c>
      <c r="AO601" s="20" t="str">
        <f t="shared" si="177"/>
        <v>OBESITY</v>
      </c>
      <c r="AP601" s="20" t="str">
        <f t="shared" si="178"/>
        <v>diabeties</v>
      </c>
      <c r="AS601" t="s">
        <v>628</v>
      </c>
      <c r="AT601">
        <v>1991</v>
      </c>
      <c r="AU601" s="28" t="s">
        <v>35</v>
      </c>
      <c r="AV601">
        <v>29</v>
      </c>
      <c r="AW601">
        <v>3</v>
      </c>
      <c r="AX601" s="38">
        <v>5166.96</v>
      </c>
      <c r="AY601" t="s">
        <v>11</v>
      </c>
      <c r="AZ601" t="s">
        <v>11</v>
      </c>
      <c r="BA601" t="s">
        <v>23</v>
      </c>
      <c r="BB601" s="35">
        <f>DATE(AT601,MATCH(AU601,{"Jan","Feb","Mar","Apr","May","Jun","Jul","Aug","Sep","Oct","Nov","Dec"}, 0),AV601)</f>
        <v>33479</v>
      </c>
      <c r="BC601" s="20">
        <f t="shared" si="179"/>
        <v>31</v>
      </c>
    </row>
    <row r="602" spans="2:55" ht="15.5" hidden="1" x14ac:dyDescent="0.35">
      <c r="B602" s="1" t="s">
        <v>1774</v>
      </c>
      <c r="C602" t="str">
        <f>VLOOKUP(B602,Z601:AE2936,2,FALSE)</f>
        <v>Daly,</v>
      </c>
      <c r="D602">
        <f t="shared" si="162"/>
        <v>31.02</v>
      </c>
      <c r="E602">
        <f t="shared" si="163"/>
        <v>5.87</v>
      </c>
      <c r="F602" t="str">
        <f t="shared" si="164"/>
        <v>yes</v>
      </c>
      <c r="G602" t="str">
        <f t="shared" si="165"/>
        <v>No</v>
      </c>
      <c r="H602" t="str">
        <f t="shared" si="166"/>
        <v>No</v>
      </c>
      <c r="I602">
        <f t="shared" si="167"/>
        <v>0</v>
      </c>
      <c r="J602" t="str">
        <f t="shared" si="168"/>
        <v>No</v>
      </c>
      <c r="K602" t="str">
        <f t="shared" si="169"/>
        <v>OBESITY</v>
      </c>
      <c r="L602" t="str">
        <f t="shared" si="170"/>
        <v>pre diabeties</v>
      </c>
      <c r="M602" s="34">
        <f t="shared" si="171"/>
        <v>30971</v>
      </c>
      <c r="N602" s="36">
        <f t="shared" si="172"/>
        <v>5177.12</v>
      </c>
      <c r="O602" s="23" t="str">
        <f t="shared" si="173"/>
        <v>tier - 2</v>
      </c>
      <c r="P602" s="34" t="str">
        <f t="shared" si="174"/>
        <v>tier - 1</v>
      </c>
      <c r="Q602" s="34" t="str">
        <f t="shared" si="175"/>
        <v>R1013</v>
      </c>
      <c r="R602" s="23">
        <f t="shared" si="176"/>
        <v>38</v>
      </c>
      <c r="Z602" s="1" t="s">
        <v>1774</v>
      </c>
      <c r="AA602" s="1" t="s">
        <v>5736</v>
      </c>
      <c r="AB602" t="s">
        <v>4746</v>
      </c>
      <c r="AC602" t="s">
        <v>5737</v>
      </c>
      <c r="AD602" t="s">
        <v>4831</v>
      </c>
      <c r="AG602" t="s">
        <v>1774</v>
      </c>
      <c r="AH602">
        <v>31.02</v>
      </c>
      <c r="AI602">
        <v>5.87</v>
      </c>
      <c r="AJ602" s="20" t="s">
        <v>2382</v>
      </c>
      <c r="AK602" t="s">
        <v>2380</v>
      </c>
      <c r="AL602" t="s">
        <v>2380</v>
      </c>
      <c r="AM602" s="29">
        <v>0</v>
      </c>
      <c r="AN602" s="20" t="s">
        <v>2380</v>
      </c>
      <c r="AO602" s="20" t="str">
        <f t="shared" si="177"/>
        <v>OBESITY</v>
      </c>
      <c r="AP602" s="20" t="str">
        <f t="shared" si="178"/>
        <v>pre diabeties</v>
      </c>
      <c r="AS602" t="s">
        <v>629</v>
      </c>
      <c r="AT602">
        <v>1984</v>
      </c>
      <c r="AU602" s="28" t="s">
        <v>37</v>
      </c>
      <c r="AV602">
        <v>16</v>
      </c>
      <c r="AW602">
        <v>3</v>
      </c>
      <c r="AX602" s="38">
        <v>5177.12</v>
      </c>
      <c r="AY602" t="s">
        <v>11</v>
      </c>
      <c r="AZ602" t="s">
        <v>16</v>
      </c>
      <c r="BA602" t="s">
        <v>13</v>
      </c>
      <c r="BB602" s="35">
        <f>DATE(AT602,MATCH(AU602,{"Jan","Feb","Mar","Apr","May","Jun","Jul","Aug","Sep","Oct","Nov","Dec"}, 0),AV602)</f>
        <v>30971</v>
      </c>
      <c r="BC602" s="20">
        <f t="shared" si="179"/>
        <v>38</v>
      </c>
    </row>
    <row r="603" spans="2:55" ht="15.5" hidden="1" x14ac:dyDescent="0.35">
      <c r="B603" s="1" t="s">
        <v>1773</v>
      </c>
      <c r="C603" t="str">
        <f>VLOOKUP(B603,Z602:AE2937,2,FALSE)</f>
        <v>Dillon,</v>
      </c>
      <c r="D603">
        <f t="shared" si="162"/>
        <v>24.75</v>
      </c>
      <c r="E603">
        <f t="shared" si="163"/>
        <v>4.3600000000000003</v>
      </c>
      <c r="F603" t="str">
        <f t="shared" si="164"/>
        <v>yes</v>
      </c>
      <c r="G603" t="str">
        <f t="shared" si="165"/>
        <v>No</v>
      </c>
      <c r="H603" t="str">
        <f t="shared" si="166"/>
        <v>No</v>
      </c>
      <c r="I603">
        <f t="shared" si="167"/>
        <v>1</v>
      </c>
      <c r="J603" t="str">
        <f t="shared" si="168"/>
        <v>Yes</v>
      </c>
      <c r="K603" t="str">
        <f t="shared" si="169"/>
        <v>Normal weight</v>
      </c>
      <c r="L603" t="str">
        <f t="shared" si="170"/>
        <v>normal</v>
      </c>
      <c r="M603" s="34">
        <f t="shared" si="171"/>
        <v>29110</v>
      </c>
      <c r="N603" s="36">
        <f t="shared" si="172"/>
        <v>5195.58</v>
      </c>
      <c r="O603" s="23" t="str">
        <f t="shared" si="173"/>
        <v>tier - 2</v>
      </c>
      <c r="P603" s="34" t="str">
        <f t="shared" si="174"/>
        <v>tier - 2</v>
      </c>
      <c r="Q603" s="34" t="str">
        <f t="shared" si="175"/>
        <v>R1013</v>
      </c>
      <c r="R603" s="23">
        <f t="shared" si="176"/>
        <v>43</v>
      </c>
      <c r="Z603" s="1" t="s">
        <v>1773</v>
      </c>
      <c r="AA603" s="1" t="s">
        <v>5738</v>
      </c>
      <c r="AB603" t="s">
        <v>4743</v>
      </c>
      <c r="AC603" t="s">
        <v>5251</v>
      </c>
      <c r="AD603" t="s">
        <v>4748</v>
      </c>
      <c r="AG603" t="s">
        <v>1773</v>
      </c>
      <c r="AH603">
        <v>24.75</v>
      </c>
      <c r="AI603">
        <v>4.3600000000000003</v>
      </c>
      <c r="AJ603" s="20" t="s">
        <v>2382</v>
      </c>
      <c r="AK603" t="s">
        <v>2380</v>
      </c>
      <c r="AL603" t="s">
        <v>2380</v>
      </c>
      <c r="AM603" s="29">
        <v>1</v>
      </c>
      <c r="AN603" s="20" t="s">
        <v>2383</v>
      </c>
      <c r="AO603" s="20" t="str">
        <f t="shared" si="177"/>
        <v>Normal weight</v>
      </c>
      <c r="AP603" s="20" t="str">
        <f t="shared" si="178"/>
        <v>normal</v>
      </c>
      <c r="AS603" t="s">
        <v>630</v>
      </c>
      <c r="AT603">
        <v>1979</v>
      </c>
      <c r="AU603" s="28" t="s">
        <v>20</v>
      </c>
      <c r="AV603">
        <v>12</v>
      </c>
      <c r="AW603">
        <v>2</v>
      </c>
      <c r="AX603" s="38">
        <v>5195.58</v>
      </c>
      <c r="AY603" t="s">
        <v>11</v>
      </c>
      <c r="AZ603" t="s">
        <v>11</v>
      </c>
      <c r="BA603" t="s">
        <v>13</v>
      </c>
      <c r="BB603" s="35">
        <f>DATE(AT603,MATCH(AU603,{"Jan","Feb","Mar","Apr","May","Jun","Jul","Aug","Sep","Oct","Nov","Dec"}, 0),AV603)</f>
        <v>29110</v>
      </c>
      <c r="BC603" s="20">
        <f t="shared" si="179"/>
        <v>43</v>
      </c>
    </row>
    <row r="604" spans="2:55" ht="15.5" hidden="1" x14ac:dyDescent="0.35">
      <c r="B604" s="1" t="s">
        <v>1772</v>
      </c>
      <c r="C604" t="str">
        <f>VLOOKUP(B604,Z603:AE2938,2,FALSE)</f>
        <v>Pontes,</v>
      </c>
      <c r="D604">
        <f t="shared" si="162"/>
        <v>30.114999999999998</v>
      </c>
      <c r="E604">
        <f t="shared" si="163"/>
        <v>10.119999999999999</v>
      </c>
      <c r="F604" t="str">
        <f t="shared" si="164"/>
        <v>No</v>
      </c>
      <c r="G604" t="str">
        <f t="shared" si="165"/>
        <v>No</v>
      </c>
      <c r="H604" t="str">
        <f t="shared" si="166"/>
        <v>No</v>
      </c>
      <c r="I604">
        <f t="shared" si="167"/>
        <v>3</v>
      </c>
      <c r="J604" t="str">
        <f t="shared" si="168"/>
        <v>No</v>
      </c>
      <c r="K604" t="str">
        <f t="shared" si="169"/>
        <v>OBESITY</v>
      </c>
      <c r="L604" t="str">
        <f t="shared" si="170"/>
        <v>diabeties</v>
      </c>
      <c r="M604" s="34">
        <f t="shared" si="171"/>
        <v>38144</v>
      </c>
      <c r="N604" s="36">
        <f t="shared" si="172"/>
        <v>5198.6899999999996</v>
      </c>
      <c r="O604" s="23" t="str">
        <f t="shared" si="173"/>
        <v>tier - 2</v>
      </c>
      <c r="P604" s="34" t="str">
        <f t="shared" si="174"/>
        <v>tier - 2</v>
      </c>
      <c r="Q604" s="34" t="str">
        <f t="shared" si="175"/>
        <v>R1022</v>
      </c>
      <c r="R604" s="23">
        <f t="shared" si="176"/>
        <v>19</v>
      </c>
      <c r="Z604" s="1" t="s">
        <v>1772</v>
      </c>
      <c r="AA604" s="1" t="s">
        <v>5739</v>
      </c>
      <c r="AB604" t="s">
        <v>4743</v>
      </c>
      <c r="AC604" t="s">
        <v>5740</v>
      </c>
      <c r="AG604" t="s">
        <v>1772</v>
      </c>
      <c r="AH604">
        <v>30.114999999999998</v>
      </c>
      <c r="AI604">
        <v>10.119999999999999</v>
      </c>
      <c r="AJ604" s="20" t="s">
        <v>2380</v>
      </c>
      <c r="AK604" t="s">
        <v>2380</v>
      </c>
      <c r="AL604" t="s">
        <v>2380</v>
      </c>
      <c r="AM604" s="29">
        <v>3</v>
      </c>
      <c r="AN604" s="20" t="s">
        <v>2380</v>
      </c>
      <c r="AO604" s="20" t="str">
        <f t="shared" si="177"/>
        <v>OBESITY</v>
      </c>
      <c r="AP604" s="20" t="str">
        <f t="shared" si="178"/>
        <v>diabeties</v>
      </c>
      <c r="AS604" t="s">
        <v>631</v>
      </c>
      <c r="AT604">
        <v>2004</v>
      </c>
      <c r="AU604" s="28" t="s">
        <v>18</v>
      </c>
      <c r="AV604">
        <v>6</v>
      </c>
      <c r="AW604">
        <v>0</v>
      </c>
      <c r="AX604" s="38">
        <v>5198.6899999999996</v>
      </c>
      <c r="AY604" t="s">
        <v>11</v>
      </c>
      <c r="AZ604" t="s">
        <v>11</v>
      </c>
      <c r="BA604" t="s">
        <v>632</v>
      </c>
      <c r="BB604" s="35">
        <f>DATE(AT604,MATCH(AU604,{"Jan","Feb","Mar","Apr","May","Jun","Jul","Aug","Sep","Oct","Nov","Dec"}, 0),AV604)</f>
        <v>38144</v>
      </c>
      <c r="BC604" s="20">
        <f t="shared" si="179"/>
        <v>19</v>
      </c>
    </row>
    <row r="605" spans="2:55" ht="15.5" hidden="1" x14ac:dyDescent="0.35">
      <c r="B605" s="1" t="s">
        <v>1771</v>
      </c>
      <c r="C605" t="str">
        <f>VLOOKUP(B605,Z604:AE2939,2,FALSE)</f>
        <v>Spies,</v>
      </c>
      <c r="D605">
        <f t="shared" si="162"/>
        <v>26.03</v>
      </c>
      <c r="E605">
        <f t="shared" si="163"/>
        <v>4.01</v>
      </c>
      <c r="F605" t="str">
        <f t="shared" si="164"/>
        <v>No</v>
      </c>
      <c r="G605" t="str">
        <f t="shared" si="165"/>
        <v>No</v>
      </c>
      <c r="H605" t="str">
        <f t="shared" si="166"/>
        <v>Yes</v>
      </c>
      <c r="I605">
        <f t="shared" si="167"/>
        <v>1</v>
      </c>
      <c r="J605" t="str">
        <f t="shared" si="168"/>
        <v>Yes</v>
      </c>
      <c r="K605" t="str">
        <f t="shared" si="169"/>
        <v>OVER WEIGHT</v>
      </c>
      <c r="L605" t="str">
        <f t="shared" si="170"/>
        <v>normal</v>
      </c>
      <c r="M605" s="34">
        <f t="shared" si="171"/>
        <v>30613</v>
      </c>
      <c r="N605" s="36">
        <f t="shared" si="172"/>
        <v>5207.97</v>
      </c>
      <c r="O605" s="23" t="str">
        <f t="shared" si="173"/>
        <v>tier - 2</v>
      </c>
      <c r="P605" s="34" t="str">
        <f t="shared" si="174"/>
        <v>tier - 2</v>
      </c>
      <c r="Q605" s="34" t="str">
        <f t="shared" si="175"/>
        <v>R1012</v>
      </c>
      <c r="R605" s="23">
        <f t="shared" si="176"/>
        <v>39</v>
      </c>
      <c r="Z605" s="1" t="s">
        <v>1771</v>
      </c>
      <c r="AA605" s="1" t="s">
        <v>5741</v>
      </c>
      <c r="AB605" t="s">
        <v>4746</v>
      </c>
      <c r="AC605" t="s">
        <v>5742</v>
      </c>
      <c r="AD605" t="s">
        <v>4804</v>
      </c>
      <c r="AG605" t="s">
        <v>1771</v>
      </c>
      <c r="AH605">
        <v>26.03</v>
      </c>
      <c r="AI605">
        <v>4.01</v>
      </c>
      <c r="AJ605" s="20" t="s">
        <v>2380</v>
      </c>
      <c r="AK605" t="s">
        <v>2380</v>
      </c>
      <c r="AL605" t="s">
        <v>2383</v>
      </c>
      <c r="AM605" s="29">
        <v>1</v>
      </c>
      <c r="AN605" s="20" t="s">
        <v>2383</v>
      </c>
      <c r="AO605" s="20" t="str">
        <f t="shared" si="177"/>
        <v>OVER WEIGHT</v>
      </c>
      <c r="AP605" s="20" t="str">
        <f t="shared" si="178"/>
        <v>normal</v>
      </c>
      <c r="AS605" t="s">
        <v>633</v>
      </c>
      <c r="AT605">
        <v>1983</v>
      </c>
      <c r="AU605" s="28" t="s">
        <v>37</v>
      </c>
      <c r="AV605">
        <v>24</v>
      </c>
      <c r="AW605">
        <v>3</v>
      </c>
      <c r="AX605" s="38">
        <v>5207.97</v>
      </c>
      <c r="AY605" t="s">
        <v>11</v>
      </c>
      <c r="AZ605" t="s">
        <v>11</v>
      </c>
      <c r="BA605" t="s">
        <v>23</v>
      </c>
      <c r="BB605" s="35">
        <f>DATE(AT605,MATCH(AU605,{"Jan","Feb","Mar","Apr","May","Jun","Jul","Aug","Sep","Oct","Nov","Dec"}, 0),AV605)</f>
        <v>30613</v>
      </c>
      <c r="BC605" s="20">
        <f t="shared" si="179"/>
        <v>39</v>
      </c>
    </row>
    <row r="606" spans="2:55" ht="15.5" hidden="1" x14ac:dyDescent="0.35">
      <c r="B606" s="1" t="s">
        <v>1770</v>
      </c>
      <c r="C606" t="str">
        <f>VLOOKUP(B606,Z605:AE2940,2,FALSE)</f>
        <v>Greig,</v>
      </c>
      <c r="D606">
        <f t="shared" si="162"/>
        <v>20.045000000000002</v>
      </c>
      <c r="E606">
        <f t="shared" si="163"/>
        <v>4.7699999999999996</v>
      </c>
      <c r="F606" t="str">
        <f t="shared" si="164"/>
        <v>yes</v>
      </c>
      <c r="G606" t="str">
        <f t="shared" si="165"/>
        <v>No</v>
      </c>
      <c r="H606" t="str">
        <f t="shared" si="166"/>
        <v>No</v>
      </c>
      <c r="I606">
        <f t="shared" si="167"/>
        <v>1</v>
      </c>
      <c r="J606" t="str">
        <f t="shared" si="168"/>
        <v>Yes</v>
      </c>
      <c r="K606" t="str">
        <f t="shared" si="169"/>
        <v>Normal weight</v>
      </c>
      <c r="L606" t="str">
        <f t="shared" si="170"/>
        <v>normal</v>
      </c>
      <c r="M606" s="34">
        <f t="shared" si="171"/>
        <v>34137</v>
      </c>
      <c r="N606" s="36">
        <f t="shared" si="172"/>
        <v>5209.58</v>
      </c>
      <c r="O606" s="23" t="str">
        <f t="shared" si="173"/>
        <v>tier - 3</v>
      </c>
      <c r="P606" s="34" t="str">
        <f t="shared" si="174"/>
        <v>tier - 3</v>
      </c>
      <c r="Q606" s="34" t="str">
        <f t="shared" si="175"/>
        <v>R1017</v>
      </c>
      <c r="R606" s="23">
        <f t="shared" si="176"/>
        <v>29</v>
      </c>
      <c r="Z606" s="1" t="s">
        <v>1770</v>
      </c>
      <c r="AA606" s="1" t="s">
        <v>5743</v>
      </c>
      <c r="AB606" t="s">
        <v>4743</v>
      </c>
      <c r="AC606" t="s">
        <v>5484</v>
      </c>
      <c r="AD606" t="s">
        <v>4850</v>
      </c>
      <c r="AG606" t="s">
        <v>1770</v>
      </c>
      <c r="AH606">
        <v>20.045000000000002</v>
      </c>
      <c r="AI606">
        <v>4.7699999999999996</v>
      </c>
      <c r="AJ606" s="20" t="s">
        <v>2382</v>
      </c>
      <c r="AK606" t="s">
        <v>2380</v>
      </c>
      <c r="AL606" t="s">
        <v>2380</v>
      </c>
      <c r="AM606" s="29">
        <v>1</v>
      </c>
      <c r="AN606" s="20" t="s">
        <v>2383</v>
      </c>
      <c r="AO606" s="20" t="str">
        <f t="shared" si="177"/>
        <v>Normal weight</v>
      </c>
      <c r="AP606" s="20" t="str">
        <f t="shared" si="178"/>
        <v>normal</v>
      </c>
      <c r="AS606" t="s">
        <v>634</v>
      </c>
      <c r="AT606">
        <v>1993</v>
      </c>
      <c r="AU606" s="28" t="s">
        <v>18</v>
      </c>
      <c r="AV606">
        <v>17</v>
      </c>
      <c r="AW606">
        <v>3</v>
      </c>
      <c r="AX606" s="38">
        <v>5209.58</v>
      </c>
      <c r="AY606" t="s">
        <v>12</v>
      </c>
      <c r="AZ606" t="s">
        <v>12</v>
      </c>
      <c r="BA606" t="s">
        <v>356</v>
      </c>
      <c r="BB606" s="35">
        <f>DATE(AT606,MATCH(AU606,{"Jan","Feb","Mar","Apr","May","Jun","Jul","Aug","Sep","Oct","Nov","Dec"}, 0),AV606)</f>
        <v>34137</v>
      </c>
      <c r="BC606" s="20">
        <f t="shared" si="179"/>
        <v>29</v>
      </c>
    </row>
    <row r="607" spans="2:55" ht="15.5" hidden="1" x14ac:dyDescent="0.35">
      <c r="B607" s="1" t="s">
        <v>1769</v>
      </c>
      <c r="C607" t="str">
        <f>VLOOKUP(B607,Z606:AE2941,2,FALSE)</f>
        <v>Scott,</v>
      </c>
      <c r="D607">
        <f t="shared" si="162"/>
        <v>40.24</v>
      </c>
      <c r="E607">
        <f t="shared" si="163"/>
        <v>6.83</v>
      </c>
      <c r="F607" t="str">
        <f t="shared" si="164"/>
        <v>No</v>
      </c>
      <c r="G607" t="str">
        <f t="shared" si="165"/>
        <v>No</v>
      </c>
      <c r="H607" t="str">
        <f t="shared" si="166"/>
        <v>No</v>
      </c>
      <c r="I607">
        <f t="shared" si="167"/>
        <v>0</v>
      </c>
      <c r="J607" t="str">
        <f t="shared" si="168"/>
        <v>No</v>
      </c>
      <c r="K607" t="str">
        <f t="shared" si="169"/>
        <v>OBESITY</v>
      </c>
      <c r="L607" t="str">
        <f t="shared" si="170"/>
        <v>diabeties</v>
      </c>
      <c r="M607" s="34">
        <f t="shared" si="171"/>
        <v>36495</v>
      </c>
      <c r="N607" s="36">
        <f t="shared" si="172"/>
        <v>5213.22</v>
      </c>
      <c r="O607" s="23" t="str">
        <f t="shared" si="173"/>
        <v>tier - 2</v>
      </c>
      <c r="P607" s="34" t="str">
        <f t="shared" si="174"/>
        <v>tier - 1</v>
      </c>
      <c r="Q607" s="34" t="str">
        <f t="shared" si="175"/>
        <v>R1012</v>
      </c>
      <c r="R607" s="23">
        <f t="shared" si="176"/>
        <v>23</v>
      </c>
      <c r="Z607" s="1" t="s">
        <v>1769</v>
      </c>
      <c r="AA607" s="1" t="s">
        <v>5744</v>
      </c>
      <c r="AB607" t="s">
        <v>5580</v>
      </c>
      <c r="AC607" t="s">
        <v>5131</v>
      </c>
      <c r="AG607" t="s">
        <v>1769</v>
      </c>
      <c r="AH607">
        <v>40.24</v>
      </c>
      <c r="AI607">
        <v>6.83</v>
      </c>
      <c r="AJ607" s="20" t="s">
        <v>2380</v>
      </c>
      <c r="AK607" t="s">
        <v>2380</v>
      </c>
      <c r="AL607" t="s">
        <v>2380</v>
      </c>
      <c r="AM607" s="29">
        <v>0</v>
      </c>
      <c r="AN607" s="20" t="s">
        <v>2380</v>
      </c>
      <c r="AO607" s="20" t="str">
        <f t="shared" si="177"/>
        <v>OBESITY</v>
      </c>
      <c r="AP607" s="20" t="str">
        <f t="shared" si="178"/>
        <v>diabeties</v>
      </c>
      <c r="AS607" t="s">
        <v>635</v>
      </c>
      <c r="AT607">
        <v>1999</v>
      </c>
      <c r="AU607" s="28" t="s">
        <v>30</v>
      </c>
      <c r="AV607">
        <v>1</v>
      </c>
      <c r="AW607">
        <v>0</v>
      </c>
      <c r="AX607" s="38">
        <v>5213.22</v>
      </c>
      <c r="AY607" t="s">
        <v>11</v>
      </c>
      <c r="AZ607" t="s">
        <v>16</v>
      </c>
      <c r="BA607" t="s">
        <v>23</v>
      </c>
      <c r="BB607" s="35">
        <f>DATE(AT607,MATCH(AU607,{"Jan","Feb","Mar","Apr","May","Jun","Jul","Aug","Sep","Oct","Nov","Dec"}, 0),AV607)</f>
        <v>36495</v>
      </c>
      <c r="BC607" s="20">
        <f t="shared" si="179"/>
        <v>23</v>
      </c>
    </row>
    <row r="608" spans="2:55" ht="15.5" hidden="1" x14ac:dyDescent="0.35">
      <c r="B608" s="1" t="s">
        <v>1768</v>
      </c>
      <c r="C608" t="str">
        <f>VLOOKUP(B608,Z607:AE2942,2,FALSE)</f>
        <v>Erlandson,</v>
      </c>
      <c r="D608">
        <f t="shared" si="162"/>
        <v>43.15</v>
      </c>
      <c r="E608">
        <f t="shared" si="163"/>
        <v>6.14</v>
      </c>
      <c r="F608" t="str">
        <f t="shared" si="164"/>
        <v>yes</v>
      </c>
      <c r="G608" t="str">
        <f t="shared" si="165"/>
        <v>No</v>
      </c>
      <c r="H608" t="str">
        <f t="shared" si="166"/>
        <v>Yes</v>
      </c>
      <c r="I608">
        <f t="shared" si="167"/>
        <v>1</v>
      </c>
      <c r="J608" t="str">
        <f t="shared" si="168"/>
        <v>No</v>
      </c>
      <c r="K608" t="str">
        <f t="shared" si="169"/>
        <v>OBESITY</v>
      </c>
      <c r="L608" t="str">
        <f t="shared" si="170"/>
        <v>pre diabeties</v>
      </c>
      <c r="M608" s="34">
        <f t="shared" si="171"/>
        <v>34856</v>
      </c>
      <c r="N608" s="36">
        <f t="shared" si="172"/>
        <v>5216.4799999999996</v>
      </c>
      <c r="O608" s="23" t="str">
        <f t="shared" si="173"/>
        <v>tier - 2</v>
      </c>
      <c r="P608" s="34" t="str">
        <f t="shared" si="174"/>
        <v>tier - 2</v>
      </c>
      <c r="Q608" s="34" t="str">
        <f t="shared" si="175"/>
        <v>R1025</v>
      </c>
      <c r="R608" s="23">
        <f t="shared" si="176"/>
        <v>28</v>
      </c>
      <c r="Z608" s="1" t="s">
        <v>1768</v>
      </c>
      <c r="AA608" s="1" t="s">
        <v>5745</v>
      </c>
      <c r="AB608" t="s">
        <v>5580</v>
      </c>
      <c r="AC608" t="s">
        <v>4891</v>
      </c>
      <c r="AD608" t="s">
        <v>4797</v>
      </c>
      <c r="AG608" t="s">
        <v>1768</v>
      </c>
      <c r="AH608">
        <v>43.15</v>
      </c>
      <c r="AI608">
        <v>6.14</v>
      </c>
      <c r="AJ608" s="20" t="s">
        <v>2382</v>
      </c>
      <c r="AK608" t="s">
        <v>2380</v>
      </c>
      <c r="AL608" t="s">
        <v>2383</v>
      </c>
      <c r="AM608" s="29">
        <v>1</v>
      </c>
      <c r="AN608" s="20" t="s">
        <v>2380</v>
      </c>
      <c r="AO608" s="20" t="str">
        <f t="shared" si="177"/>
        <v>OBESITY</v>
      </c>
      <c r="AP608" s="20" t="str">
        <f t="shared" si="178"/>
        <v>pre diabeties</v>
      </c>
      <c r="AS608" t="s">
        <v>636</v>
      </c>
      <c r="AT608">
        <v>1995</v>
      </c>
      <c r="AU608" s="28" t="s">
        <v>18</v>
      </c>
      <c r="AV608">
        <v>6</v>
      </c>
      <c r="AW608">
        <v>0</v>
      </c>
      <c r="AX608" s="38">
        <v>5216.4799999999996</v>
      </c>
      <c r="AY608" t="s">
        <v>11</v>
      </c>
      <c r="AZ608" t="s">
        <v>11</v>
      </c>
      <c r="BA608" t="s">
        <v>200</v>
      </c>
      <c r="BB608" s="35">
        <f>DATE(AT608,MATCH(AU608,{"Jan","Feb","Mar","Apr","May","Jun","Jul","Aug","Sep","Oct","Nov","Dec"}, 0),AV608)</f>
        <v>34856</v>
      </c>
      <c r="BC608" s="20">
        <f t="shared" si="179"/>
        <v>28</v>
      </c>
    </row>
    <row r="609" spans="2:55" ht="15.5" hidden="1" x14ac:dyDescent="0.35">
      <c r="B609" s="1" t="s">
        <v>1767</v>
      </c>
      <c r="C609" t="str">
        <f>VLOOKUP(B609,Z608:AE2943,2,FALSE)</f>
        <v>Autrey,</v>
      </c>
      <c r="D609">
        <f t="shared" si="162"/>
        <v>27.7</v>
      </c>
      <c r="E609">
        <f t="shared" si="163"/>
        <v>5.6</v>
      </c>
      <c r="F609" t="str">
        <f t="shared" si="164"/>
        <v>No</v>
      </c>
      <c r="G609" t="str">
        <f t="shared" si="165"/>
        <v>No</v>
      </c>
      <c r="H609" t="str">
        <f t="shared" si="166"/>
        <v>Yes</v>
      </c>
      <c r="I609">
        <f t="shared" si="167"/>
        <v>1</v>
      </c>
      <c r="J609" t="str">
        <f t="shared" si="168"/>
        <v>Yes</v>
      </c>
      <c r="K609" t="str">
        <f t="shared" si="169"/>
        <v>OVER WEIGHT</v>
      </c>
      <c r="L609" t="str">
        <f t="shared" si="170"/>
        <v>normal</v>
      </c>
      <c r="M609" s="34">
        <f t="shared" si="171"/>
        <v>31957</v>
      </c>
      <c r="N609" s="36">
        <f t="shared" si="172"/>
        <v>5227.99</v>
      </c>
      <c r="O609" s="23" t="str">
        <f t="shared" si="173"/>
        <v>tier - 2</v>
      </c>
      <c r="P609" s="34" t="str">
        <f t="shared" si="174"/>
        <v>tier - 1</v>
      </c>
      <c r="Q609" s="34" t="str">
        <f t="shared" si="175"/>
        <v>R1024</v>
      </c>
      <c r="R609" s="23">
        <f t="shared" si="176"/>
        <v>35</v>
      </c>
      <c r="Z609" s="1" t="s">
        <v>1767</v>
      </c>
      <c r="AA609" s="1" t="s">
        <v>5746</v>
      </c>
      <c r="AB609" t="s">
        <v>4746</v>
      </c>
      <c r="AC609" t="s">
        <v>5712</v>
      </c>
      <c r="AG609" t="s">
        <v>1767</v>
      </c>
      <c r="AH609">
        <v>27.7</v>
      </c>
      <c r="AI609">
        <v>5.6</v>
      </c>
      <c r="AJ609" s="20" t="s">
        <v>2380</v>
      </c>
      <c r="AK609" t="s">
        <v>2380</v>
      </c>
      <c r="AL609" t="s">
        <v>2383</v>
      </c>
      <c r="AM609" s="29">
        <v>1</v>
      </c>
      <c r="AN609" s="20" t="s">
        <v>2383</v>
      </c>
      <c r="AO609" s="20" t="str">
        <f t="shared" si="177"/>
        <v>OVER WEIGHT</v>
      </c>
      <c r="AP609" s="20" t="str">
        <f t="shared" si="178"/>
        <v>normal</v>
      </c>
      <c r="AS609" t="s">
        <v>637</v>
      </c>
      <c r="AT609">
        <v>1987</v>
      </c>
      <c r="AU609" s="28" t="s">
        <v>18</v>
      </c>
      <c r="AV609">
        <v>29</v>
      </c>
      <c r="AW609">
        <v>0</v>
      </c>
      <c r="AX609" s="38">
        <v>5227.99</v>
      </c>
      <c r="AY609" t="s">
        <v>11</v>
      </c>
      <c r="AZ609" t="s">
        <v>16</v>
      </c>
      <c r="BA609" t="s">
        <v>247</v>
      </c>
      <c r="BB609" s="35">
        <f>DATE(AT609,MATCH(AU609,{"Jan","Feb","Mar","Apr","May","Jun","Jul","Aug","Sep","Oct","Nov","Dec"}, 0),AV609)</f>
        <v>31957</v>
      </c>
      <c r="BC609" s="20">
        <f t="shared" si="179"/>
        <v>35</v>
      </c>
    </row>
    <row r="610" spans="2:55" ht="15.5" hidden="1" x14ac:dyDescent="0.35">
      <c r="B610" s="1" t="s">
        <v>1766</v>
      </c>
      <c r="C610" t="str">
        <f>VLOOKUP(B610,Z609:AE2944,2,FALSE)</f>
        <v>Alleman,</v>
      </c>
      <c r="D610">
        <f t="shared" si="162"/>
        <v>45.68</v>
      </c>
      <c r="E610">
        <f t="shared" si="163"/>
        <v>4.8</v>
      </c>
      <c r="F610" t="str">
        <f t="shared" si="164"/>
        <v>No</v>
      </c>
      <c r="G610" t="str">
        <f t="shared" si="165"/>
        <v>No</v>
      </c>
      <c r="H610" t="str">
        <f t="shared" si="166"/>
        <v>No</v>
      </c>
      <c r="I610">
        <f t="shared" si="167"/>
        <v>2</v>
      </c>
      <c r="J610" t="str">
        <f t="shared" si="168"/>
        <v>No</v>
      </c>
      <c r="K610" t="str">
        <f t="shared" si="169"/>
        <v>OBESITY</v>
      </c>
      <c r="L610" t="str">
        <f t="shared" si="170"/>
        <v>normal</v>
      </c>
      <c r="M610" s="34">
        <f t="shared" si="171"/>
        <v>32137</v>
      </c>
      <c r="N610" s="36">
        <f t="shared" si="172"/>
        <v>5240.7700000000004</v>
      </c>
      <c r="O610" s="23" t="str">
        <f t="shared" si="173"/>
        <v>tier - 2</v>
      </c>
      <c r="P610" s="34" t="str">
        <f t="shared" si="174"/>
        <v>tier - 2</v>
      </c>
      <c r="Q610" s="34" t="str">
        <f t="shared" si="175"/>
        <v>R1011</v>
      </c>
      <c r="R610" s="23">
        <f t="shared" si="176"/>
        <v>35</v>
      </c>
      <c r="Z610" s="1" t="s">
        <v>1766</v>
      </c>
      <c r="AA610" s="1" t="s">
        <v>4988</v>
      </c>
      <c r="AB610" t="s">
        <v>4746</v>
      </c>
      <c r="AC610" t="s">
        <v>5100</v>
      </c>
      <c r="AD610" t="s">
        <v>4821</v>
      </c>
      <c r="AG610" t="s">
        <v>1766</v>
      </c>
      <c r="AH610">
        <v>45.68</v>
      </c>
      <c r="AI610">
        <v>4.8</v>
      </c>
      <c r="AJ610" s="20" t="s">
        <v>2380</v>
      </c>
      <c r="AK610" t="s">
        <v>2380</v>
      </c>
      <c r="AL610" t="s">
        <v>2380</v>
      </c>
      <c r="AM610" s="29">
        <v>2</v>
      </c>
      <c r="AN610" s="20" t="s">
        <v>2380</v>
      </c>
      <c r="AO610" s="20" t="str">
        <f t="shared" si="177"/>
        <v>OBESITY</v>
      </c>
      <c r="AP610" s="20" t="str">
        <f t="shared" si="178"/>
        <v>normal</v>
      </c>
      <c r="AS610" t="s">
        <v>638</v>
      </c>
      <c r="AT610">
        <v>1987</v>
      </c>
      <c r="AU610" s="28" t="s">
        <v>30</v>
      </c>
      <c r="AV610">
        <v>26</v>
      </c>
      <c r="AW610">
        <v>1</v>
      </c>
      <c r="AX610" s="38">
        <v>5240.7700000000004</v>
      </c>
      <c r="AY610" t="s">
        <v>11</v>
      </c>
      <c r="AZ610" t="s">
        <v>11</v>
      </c>
      <c r="BA610" t="s">
        <v>42</v>
      </c>
      <c r="BB610" s="35">
        <f>DATE(AT610,MATCH(AU610,{"Jan","Feb","Mar","Apr","May","Jun","Jul","Aug","Sep","Oct","Nov","Dec"}, 0),AV610)</f>
        <v>32137</v>
      </c>
      <c r="BC610" s="20">
        <f t="shared" si="179"/>
        <v>35</v>
      </c>
    </row>
    <row r="611" spans="2:55" ht="15.5" hidden="1" x14ac:dyDescent="0.35">
      <c r="B611" s="1" t="s">
        <v>1765</v>
      </c>
      <c r="C611" t="str">
        <f>VLOOKUP(B611,Z610:AE2945,2,FALSE)</f>
        <v>Michalski,</v>
      </c>
      <c r="D611">
        <f t="shared" si="162"/>
        <v>27.3</v>
      </c>
      <c r="E611">
        <f t="shared" si="163"/>
        <v>11.89</v>
      </c>
      <c r="F611" t="str">
        <f t="shared" si="164"/>
        <v>No</v>
      </c>
      <c r="G611" t="str">
        <f t="shared" si="165"/>
        <v>No</v>
      </c>
      <c r="H611" t="str">
        <f t="shared" si="166"/>
        <v>No</v>
      </c>
      <c r="I611">
        <f t="shared" si="167"/>
        <v>0</v>
      </c>
      <c r="J611" t="str">
        <f t="shared" si="168"/>
        <v>Yes</v>
      </c>
      <c r="K611" t="str">
        <f t="shared" si="169"/>
        <v>OVER WEIGHT</v>
      </c>
      <c r="L611" t="str">
        <f t="shared" si="170"/>
        <v>diabeties</v>
      </c>
      <c r="M611" s="34">
        <f t="shared" si="171"/>
        <v>31963</v>
      </c>
      <c r="N611" s="36">
        <f t="shared" si="172"/>
        <v>5245.23</v>
      </c>
      <c r="O611" s="23" t="str">
        <f t="shared" si="173"/>
        <v>tier - 2</v>
      </c>
      <c r="P611" s="34" t="str">
        <f t="shared" si="174"/>
        <v>tier - 2</v>
      </c>
      <c r="Q611" s="34" t="str">
        <f t="shared" si="175"/>
        <v>R1013</v>
      </c>
      <c r="R611" s="23">
        <f t="shared" si="176"/>
        <v>35</v>
      </c>
      <c r="Z611" s="1" t="s">
        <v>1765</v>
      </c>
      <c r="AA611" s="1" t="s">
        <v>5747</v>
      </c>
      <c r="AB611" t="s">
        <v>4746</v>
      </c>
      <c r="AC611" t="s">
        <v>4895</v>
      </c>
      <c r="AD611" t="s">
        <v>4826</v>
      </c>
      <c r="AG611" t="s">
        <v>1765</v>
      </c>
      <c r="AH611">
        <v>27.3</v>
      </c>
      <c r="AI611">
        <v>11.89</v>
      </c>
      <c r="AJ611" s="20" t="s">
        <v>2380</v>
      </c>
      <c r="AK611" t="s">
        <v>2380</v>
      </c>
      <c r="AL611" t="s">
        <v>2380</v>
      </c>
      <c r="AM611" s="29">
        <v>0</v>
      </c>
      <c r="AN611" s="20" t="s">
        <v>2383</v>
      </c>
      <c r="AO611" s="20" t="str">
        <f t="shared" si="177"/>
        <v>OVER WEIGHT</v>
      </c>
      <c r="AP611" s="20" t="str">
        <f t="shared" si="178"/>
        <v>diabeties</v>
      </c>
      <c r="AS611" t="s">
        <v>639</v>
      </c>
      <c r="AT611">
        <v>1987</v>
      </c>
      <c r="AU611" s="28" t="s">
        <v>10</v>
      </c>
      <c r="AV611">
        <v>5</v>
      </c>
      <c r="AW611">
        <v>1</v>
      </c>
      <c r="AX611" s="38">
        <v>5245.23</v>
      </c>
      <c r="AY611" t="s">
        <v>11</v>
      </c>
      <c r="AZ611" t="s">
        <v>11</v>
      </c>
      <c r="BA611" t="s">
        <v>13</v>
      </c>
      <c r="BB611" s="35">
        <f>DATE(AT611,MATCH(AU611,{"Jan","Feb","Mar","Apr","May","Jun","Jul","Aug","Sep","Oct","Nov","Dec"}, 0),AV611)</f>
        <v>31963</v>
      </c>
      <c r="BC611" s="20">
        <f t="shared" si="179"/>
        <v>35</v>
      </c>
    </row>
    <row r="612" spans="2:55" ht="15.5" hidden="1" x14ac:dyDescent="0.35">
      <c r="B612" s="1" t="s">
        <v>1764</v>
      </c>
      <c r="C612" t="str">
        <f>VLOOKUP(B612,Z611:AE2946,2,FALSE)</f>
        <v>Grillo,</v>
      </c>
      <c r="D612">
        <f t="shared" si="162"/>
        <v>54.45</v>
      </c>
      <c r="E612">
        <f t="shared" si="163"/>
        <v>4.7300000000000004</v>
      </c>
      <c r="F612" t="str">
        <f t="shared" si="164"/>
        <v>yes</v>
      </c>
      <c r="G612" t="str">
        <f t="shared" si="165"/>
        <v>No</v>
      </c>
      <c r="H612" t="str">
        <f t="shared" si="166"/>
        <v>No</v>
      </c>
      <c r="I612">
        <f t="shared" si="167"/>
        <v>1</v>
      </c>
      <c r="J612" t="str">
        <f t="shared" si="168"/>
        <v>No</v>
      </c>
      <c r="K612" t="str">
        <f t="shared" si="169"/>
        <v>OBESITY</v>
      </c>
      <c r="L612" t="str">
        <f t="shared" si="170"/>
        <v>normal</v>
      </c>
      <c r="M612" s="34">
        <f t="shared" si="171"/>
        <v>32029</v>
      </c>
      <c r="N612" s="36">
        <f t="shared" si="172"/>
        <v>5246.05</v>
      </c>
      <c r="O612" s="23" t="str">
        <f t="shared" si="173"/>
        <v>tier - 2</v>
      </c>
      <c r="P612" s="34" t="str">
        <f t="shared" si="174"/>
        <v>tier - 3</v>
      </c>
      <c r="Q612" s="34" t="str">
        <f t="shared" si="175"/>
        <v>R1011</v>
      </c>
      <c r="R612" s="23">
        <f t="shared" si="176"/>
        <v>35</v>
      </c>
      <c r="Z612" s="1" t="s">
        <v>1764</v>
      </c>
      <c r="AA612" s="1" t="s">
        <v>5748</v>
      </c>
      <c r="AB612" t="s">
        <v>4746</v>
      </c>
      <c r="AC612" t="s">
        <v>5749</v>
      </c>
      <c r="AG612" t="s">
        <v>1764</v>
      </c>
      <c r="AH612">
        <v>54.45</v>
      </c>
      <c r="AI612">
        <v>4.7300000000000004</v>
      </c>
      <c r="AJ612" s="20" t="s">
        <v>2382</v>
      </c>
      <c r="AK612" t="s">
        <v>2380</v>
      </c>
      <c r="AL612" t="s">
        <v>2380</v>
      </c>
      <c r="AM612" s="29">
        <v>1</v>
      </c>
      <c r="AN612" s="20" t="s">
        <v>2380</v>
      </c>
      <c r="AO612" s="20" t="str">
        <f t="shared" si="177"/>
        <v>OBESITY</v>
      </c>
      <c r="AP612" s="20" t="str">
        <f t="shared" si="178"/>
        <v>normal</v>
      </c>
      <c r="AS612" t="s">
        <v>640</v>
      </c>
      <c r="AT612">
        <v>1987</v>
      </c>
      <c r="AU612" s="28" t="s">
        <v>20</v>
      </c>
      <c r="AV612">
        <v>9</v>
      </c>
      <c r="AW612">
        <v>1</v>
      </c>
      <c r="AX612" s="38">
        <v>5246.05</v>
      </c>
      <c r="AY612" t="s">
        <v>11</v>
      </c>
      <c r="AZ612" t="s">
        <v>12</v>
      </c>
      <c r="BA612" t="s">
        <v>42</v>
      </c>
      <c r="BB612" s="35">
        <f>DATE(AT612,MATCH(AU612,{"Jan","Feb","Mar","Apr","May","Jun","Jul","Aug","Sep","Oct","Nov","Dec"}, 0),AV612)</f>
        <v>32029</v>
      </c>
      <c r="BC612" s="20">
        <f t="shared" si="179"/>
        <v>35</v>
      </c>
    </row>
    <row r="613" spans="2:55" ht="15.5" hidden="1" x14ac:dyDescent="0.35">
      <c r="B613" s="1" t="s">
        <v>1763</v>
      </c>
      <c r="C613" t="str">
        <f>VLOOKUP(B613,Z612:AE2947,2,FALSE)</f>
        <v>Coronado,</v>
      </c>
      <c r="D613">
        <f t="shared" si="162"/>
        <v>54.43</v>
      </c>
      <c r="E613">
        <f t="shared" si="163"/>
        <v>4.6100000000000003</v>
      </c>
      <c r="F613" t="str">
        <f t="shared" si="164"/>
        <v>yes</v>
      </c>
      <c r="G613" t="str">
        <f t="shared" si="165"/>
        <v>No</v>
      </c>
      <c r="H613" t="str">
        <f t="shared" si="166"/>
        <v>No</v>
      </c>
      <c r="I613">
        <f t="shared" si="167"/>
        <v>1</v>
      </c>
      <c r="J613" t="str">
        <f t="shared" si="168"/>
        <v>No</v>
      </c>
      <c r="K613" t="str">
        <f t="shared" si="169"/>
        <v>OBESITY</v>
      </c>
      <c r="L613" t="str">
        <f t="shared" si="170"/>
        <v>normal</v>
      </c>
      <c r="M613" s="34">
        <f t="shared" si="171"/>
        <v>33060</v>
      </c>
      <c r="N613" s="36">
        <f t="shared" si="172"/>
        <v>5253.52</v>
      </c>
      <c r="O613" s="23" t="str">
        <f t="shared" si="173"/>
        <v>tier - 3</v>
      </c>
      <c r="P613" s="34" t="str">
        <f t="shared" si="174"/>
        <v>tier - 3</v>
      </c>
      <c r="Q613" s="34" t="str">
        <f t="shared" si="175"/>
        <v>R1011</v>
      </c>
      <c r="R613" s="23">
        <f t="shared" si="176"/>
        <v>32</v>
      </c>
      <c r="Z613" s="1" t="s">
        <v>1763</v>
      </c>
      <c r="AA613" s="1" t="s">
        <v>5750</v>
      </c>
      <c r="AB613" t="s">
        <v>4746</v>
      </c>
      <c r="AC613" t="s">
        <v>5150</v>
      </c>
      <c r="AG613" t="s">
        <v>1763</v>
      </c>
      <c r="AH613">
        <v>54.43</v>
      </c>
      <c r="AI613">
        <v>4.6100000000000003</v>
      </c>
      <c r="AJ613" s="20" t="s">
        <v>2382</v>
      </c>
      <c r="AK613" t="s">
        <v>2380</v>
      </c>
      <c r="AL613" t="s">
        <v>2380</v>
      </c>
      <c r="AM613" s="29">
        <v>1</v>
      </c>
      <c r="AN613" s="20" t="s">
        <v>2380</v>
      </c>
      <c r="AO613" s="20" t="str">
        <f t="shared" si="177"/>
        <v>OBESITY</v>
      </c>
      <c r="AP613" s="20" t="str">
        <f t="shared" si="178"/>
        <v>normal</v>
      </c>
      <c r="AS613" t="s">
        <v>641</v>
      </c>
      <c r="AT613">
        <v>1990</v>
      </c>
      <c r="AU613" s="28" t="s">
        <v>10</v>
      </c>
      <c r="AV613">
        <v>6</v>
      </c>
      <c r="AW613">
        <v>3</v>
      </c>
      <c r="AX613" s="38">
        <v>5253.52</v>
      </c>
      <c r="AY613" t="s">
        <v>12</v>
      </c>
      <c r="AZ613" t="s">
        <v>12</v>
      </c>
      <c r="BA613" t="s">
        <v>42</v>
      </c>
      <c r="BB613" s="35">
        <f>DATE(AT613,MATCH(AU613,{"Jan","Feb","Mar","Apr","May","Jun","Jul","Aug","Sep","Oct","Nov","Dec"}, 0),AV613)</f>
        <v>33060</v>
      </c>
      <c r="BC613" s="20">
        <f t="shared" si="179"/>
        <v>32</v>
      </c>
    </row>
    <row r="614" spans="2:55" ht="15.5" hidden="1" x14ac:dyDescent="0.35">
      <c r="B614" s="1" t="s">
        <v>1762</v>
      </c>
      <c r="C614" t="str">
        <f>VLOOKUP(B614,Z613:AE2948,2,FALSE)</f>
        <v>Dewine,</v>
      </c>
      <c r="D614">
        <f t="shared" si="162"/>
        <v>48.01</v>
      </c>
      <c r="E614">
        <f t="shared" si="163"/>
        <v>7.3</v>
      </c>
      <c r="F614" t="str">
        <f t="shared" si="164"/>
        <v>No</v>
      </c>
      <c r="G614" t="str">
        <f t="shared" si="165"/>
        <v>No</v>
      </c>
      <c r="H614" t="str">
        <f t="shared" si="166"/>
        <v>No</v>
      </c>
      <c r="I614">
        <f t="shared" si="167"/>
        <v>0</v>
      </c>
      <c r="J614" t="str">
        <f t="shared" si="168"/>
        <v>No</v>
      </c>
      <c r="K614" t="str">
        <f t="shared" si="169"/>
        <v>OBESITY</v>
      </c>
      <c r="L614" t="str">
        <f t="shared" si="170"/>
        <v>diabeties</v>
      </c>
      <c r="M614" s="34">
        <f t="shared" si="171"/>
        <v>32837</v>
      </c>
      <c r="N614" s="36">
        <f t="shared" si="172"/>
        <v>5257.51</v>
      </c>
      <c r="O614" s="23" t="str">
        <f t="shared" si="173"/>
        <v>tier - 2</v>
      </c>
      <c r="P614" s="34" t="str">
        <f t="shared" si="174"/>
        <v>tier - 2</v>
      </c>
      <c r="Q614" s="34" t="str">
        <f t="shared" si="175"/>
        <v>R1012</v>
      </c>
      <c r="R614" s="23">
        <f t="shared" si="176"/>
        <v>33</v>
      </c>
      <c r="Z614" s="1" t="s">
        <v>1762</v>
      </c>
      <c r="AA614" s="1" t="s">
        <v>5751</v>
      </c>
      <c r="AB614" t="s">
        <v>4746</v>
      </c>
      <c r="AC614" t="s">
        <v>4968</v>
      </c>
      <c r="AD614" t="s">
        <v>4811</v>
      </c>
      <c r="AG614" t="s">
        <v>1762</v>
      </c>
      <c r="AH614">
        <v>48.01</v>
      </c>
      <c r="AI614">
        <v>7.3</v>
      </c>
      <c r="AJ614" s="20" t="s">
        <v>2380</v>
      </c>
      <c r="AK614" t="s">
        <v>2380</v>
      </c>
      <c r="AL614" t="s">
        <v>2380</v>
      </c>
      <c r="AM614" s="29">
        <v>0</v>
      </c>
      <c r="AN614" s="20" t="s">
        <v>2380</v>
      </c>
      <c r="AO614" s="20" t="str">
        <f t="shared" si="177"/>
        <v>OBESITY</v>
      </c>
      <c r="AP614" s="20" t="str">
        <f t="shared" si="178"/>
        <v>diabeties</v>
      </c>
      <c r="AS614" t="s">
        <v>642</v>
      </c>
      <c r="AT614">
        <v>1989</v>
      </c>
      <c r="AU614" s="28" t="s">
        <v>15</v>
      </c>
      <c r="AV614">
        <v>25</v>
      </c>
      <c r="AW614">
        <v>2</v>
      </c>
      <c r="AX614" s="38">
        <v>5257.51</v>
      </c>
      <c r="AY614" t="s">
        <v>11</v>
      </c>
      <c r="AZ614" t="s">
        <v>11</v>
      </c>
      <c r="BA614" t="s">
        <v>23</v>
      </c>
      <c r="BB614" s="35">
        <f>DATE(AT614,MATCH(AU614,{"Jan","Feb","Mar","Apr","May","Jun","Jul","Aug","Sep","Oct","Nov","Dec"}, 0),AV614)</f>
        <v>32837</v>
      </c>
      <c r="BC614" s="20">
        <f t="shared" si="179"/>
        <v>33</v>
      </c>
    </row>
    <row r="615" spans="2:55" ht="15.5" hidden="1" x14ac:dyDescent="0.35">
      <c r="B615" s="1" t="s">
        <v>1761</v>
      </c>
      <c r="C615" t="str">
        <f>VLOOKUP(B615,Z614:AE2949,2,FALSE)</f>
        <v>Carman,</v>
      </c>
      <c r="D615">
        <f t="shared" si="162"/>
        <v>48.32</v>
      </c>
      <c r="E615">
        <f t="shared" si="163"/>
        <v>5.88</v>
      </c>
      <c r="F615" t="str">
        <f t="shared" si="164"/>
        <v>No</v>
      </c>
      <c r="G615" t="str">
        <f t="shared" si="165"/>
        <v>No</v>
      </c>
      <c r="H615" t="str">
        <f t="shared" si="166"/>
        <v>No</v>
      </c>
      <c r="I615">
        <f t="shared" si="167"/>
        <v>0</v>
      </c>
      <c r="J615" t="str">
        <f t="shared" si="168"/>
        <v>No</v>
      </c>
      <c r="K615" t="str">
        <f t="shared" si="169"/>
        <v>OBESITY</v>
      </c>
      <c r="L615" t="str">
        <f t="shared" si="170"/>
        <v>pre diabeties</v>
      </c>
      <c r="M615" s="34">
        <f t="shared" si="171"/>
        <v>32708</v>
      </c>
      <c r="N615" s="36">
        <f t="shared" si="172"/>
        <v>5261.47</v>
      </c>
      <c r="O615" s="23" t="str">
        <f t="shared" si="173"/>
        <v>tier - 2</v>
      </c>
      <c r="P615" s="34" t="str">
        <f t="shared" si="174"/>
        <v>tier - 2</v>
      </c>
      <c r="Q615" s="34" t="str">
        <f t="shared" si="175"/>
        <v>R1012</v>
      </c>
      <c r="R615" s="23">
        <f t="shared" si="176"/>
        <v>33</v>
      </c>
      <c r="Z615" s="1" t="s">
        <v>1761</v>
      </c>
      <c r="AA615" s="1" t="s">
        <v>5752</v>
      </c>
      <c r="AB615" t="s">
        <v>5580</v>
      </c>
      <c r="AC615" t="s">
        <v>5753</v>
      </c>
      <c r="AG615" t="s">
        <v>1761</v>
      </c>
      <c r="AH615">
        <v>48.32</v>
      </c>
      <c r="AI615">
        <v>5.88</v>
      </c>
      <c r="AJ615" s="20" t="s">
        <v>2380</v>
      </c>
      <c r="AK615" t="s">
        <v>2380</v>
      </c>
      <c r="AL615" t="s">
        <v>2380</v>
      </c>
      <c r="AM615" s="29">
        <v>0</v>
      </c>
      <c r="AN615" s="20" t="s">
        <v>2380</v>
      </c>
      <c r="AO615" s="20" t="str">
        <f t="shared" si="177"/>
        <v>OBESITY</v>
      </c>
      <c r="AP615" s="20" t="str">
        <f t="shared" si="178"/>
        <v>pre diabeties</v>
      </c>
      <c r="AS615" t="s">
        <v>643</v>
      </c>
      <c r="AT615">
        <v>1989</v>
      </c>
      <c r="AU615" s="28" t="s">
        <v>10</v>
      </c>
      <c r="AV615">
        <v>19</v>
      </c>
      <c r="AW615">
        <v>2</v>
      </c>
      <c r="AX615" s="38">
        <v>5261.47</v>
      </c>
      <c r="AY615" t="s">
        <v>11</v>
      </c>
      <c r="AZ615" t="s">
        <v>11</v>
      </c>
      <c r="BA615" t="s">
        <v>23</v>
      </c>
      <c r="BB615" s="35">
        <f>DATE(AT615,MATCH(AU615,{"Jan","Feb","Mar","Apr","May","Jun","Jul","Aug","Sep","Oct","Nov","Dec"}, 0),AV615)</f>
        <v>32708</v>
      </c>
      <c r="BC615" s="20">
        <f t="shared" si="179"/>
        <v>33</v>
      </c>
    </row>
    <row r="616" spans="2:55" ht="15.5" hidden="1" x14ac:dyDescent="0.35">
      <c r="B616" s="1" t="s">
        <v>1760</v>
      </c>
      <c r="C616" t="str">
        <f>VLOOKUP(B616,Z615:AE2950,2,FALSE)</f>
        <v>Neems,</v>
      </c>
      <c r="D616">
        <f t="shared" si="162"/>
        <v>22.895</v>
      </c>
      <c r="E616">
        <f t="shared" si="163"/>
        <v>4.0599999999999996</v>
      </c>
      <c r="F616" t="str">
        <f t="shared" si="164"/>
        <v>No</v>
      </c>
      <c r="G616" t="str">
        <f t="shared" si="165"/>
        <v>No</v>
      </c>
      <c r="H616" t="str">
        <f t="shared" si="166"/>
        <v>Yes</v>
      </c>
      <c r="I616">
        <f t="shared" si="167"/>
        <v>1</v>
      </c>
      <c r="J616" t="str">
        <f t="shared" si="168"/>
        <v>Yes</v>
      </c>
      <c r="K616" t="str">
        <f t="shared" si="169"/>
        <v>Normal weight</v>
      </c>
      <c r="L616" t="str">
        <f t="shared" si="170"/>
        <v>normal</v>
      </c>
      <c r="M616" s="34">
        <f t="shared" si="171"/>
        <v>31710</v>
      </c>
      <c r="N616" s="36">
        <f t="shared" si="172"/>
        <v>5266.37</v>
      </c>
      <c r="O616" s="23" t="str">
        <f t="shared" si="173"/>
        <v>tier - 2</v>
      </c>
      <c r="P616" s="34" t="str">
        <f t="shared" si="174"/>
        <v>tier - 2</v>
      </c>
      <c r="Q616" s="34" t="str">
        <f t="shared" si="175"/>
        <v>R1012</v>
      </c>
      <c r="R616" s="23">
        <f t="shared" si="176"/>
        <v>36</v>
      </c>
      <c r="Z616" s="1" t="s">
        <v>1760</v>
      </c>
      <c r="AA616" s="1" t="s">
        <v>5754</v>
      </c>
      <c r="AB616" t="s">
        <v>4746</v>
      </c>
      <c r="AC616" t="s">
        <v>5755</v>
      </c>
      <c r="AG616" t="s">
        <v>1760</v>
      </c>
      <c r="AH616">
        <v>22.895</v>
      </c>
      <c r="AI616">
        <v>4.0599999999999996</v>
      </c>
      <c r="AJ616" s="20" t="s">
        <v>2380</v>
      </c>
      <c r="AK616" t="s">
        <v>2380</v>
      </c>
      <c r="AL616" t="s">
        <v>2383</v>
      </c>
      <c r="AM616" s="29">
        <v>1</v>
      </c>
      <c r="AN616" s="20" t="s">
        <v>2383</v>
      </c>
      <c r="AO616" s="20" t="str">
        <f t="shared" si="177"/>
        <v>Normal weight</v>
      </c>
      <c r="AP616" s="20" t="str">
        <f t="shared" si="178"/>
        <v>normal</v>
      </c>
      <c r="AS616" t="s">
        <v>644</v>
      </c>
      <c r="AT616">
        <v>1986</v>
      </c>
      <c r="AU616" s="28" t="s">
        <v>37</v>
      </c>
      <c r="AV616">
        <v>25</v>
      </c>
      <c r="AW616">
        <v>0</v>
      </c>
      <c r="AX616" s="38">
        <v>5266.37</v>
      </c>
      <c r="AY616" t="s">
        <v>11</v>
      </c>
      <c r="AZ616" t="s">
        <v>11</v>
      </c>
      <c r="BA616" t="s">
        <v>23</v>
      </c>
      <c r="BB616" s="35">
        <f>DATE(AT616,MATCH(AU616,{"Jan","Feb","Mar","Apr","May","Jun","Jul","Aug","Sep","Oct","Nov","Dec"}, 0),AV616)</f>
        <v>31710</v>
      </c>
      <c r="BC616" s="20">
        <f t="shared" si="179"/>
        <v>36</v>
      </c>
    </row>
    <row r="617" spans="2:55" ht="15.5" hidden="1" x14ac:dyDescent="0.35">
      <c r="B617" s="1" t="s">
        <v>1759</v>
      </c>
      <c r="C617" t="str">
        <f>VLOOKUP(B617,Z616:AE2951,2,FALSE)</f>
        <v>Pesyna,</v>
      </c>
      <c r="D617">
        <f t="shared" si="162"/>
        <v>54.85</v>
      </c>
      <c r="E617">
        <f t="shared" si="163"/>
        <v>4.9000000000000004</v>
      </c>
      <c r="F617" t="str">
        <f t="shared" si="164"/>
        <v>No</v>
      </c>
      <c r="G617" t="str">
        <f t="shared" si="165"/>
        <v>No</v>
      </c>
      <c r="H617" t="str">
        <f t="shared" si="166"/>
        <v>No</v>
      </c>
      <c r="I617">
        <f t="shared" si="167"/>
        <v>1</v>
      </c>
      <c r="J617" t="str">
        <f t="shared" si="168"/>
        <v>No</v>
      </c>
      <c r="K617" t="str">
        <f t="shared" si="169"/>
        <v>OBESITY</v>
      </c>
      <c r="L617" t="str">
        <f t="shared" si="170"/>
        <v>normal</v>
      </c>
      <c r="M617" s="34">
        <f t="shared" si="171"/>
        <v>31675</v>
      </c>
      <c r="N617" s="36">
        <f t="shared" si="172"/>
        <v>5267.82</v>
      </c>
      <c r="O617" s="23" t="str">
        <f t="shared" si="173"/>
        <v>tier - 2</v>
      </c>
      <c r="P617" s="34" t="str">
        <f t="shared" si="174"/>
        <v>tier - 2</v>
      </c>
      <c r="Q617" s="34" t="str">
        <f t="shared" si="175"/>
        <v>R1012</v>
      </c>
      <c r="R617" s="23">
        <f t="shared" si="176"/>
        <v>36</v>
      </c>
      <c r="Z617" s="1" t="s">
        <v>1759</v>
      </c>
      <c r="AA617" s="1" t="s">
        <v>5756</v>
      </c>
      <c r="AB617" t="s">
        <v>4743</v>
      </c>
      <c r="AC617" t="s">
        <v>4891</v>
      </c>
      <c r="AD617" t="s">
        <v>4785</v>
      </c>
      <c r="AG617" t="s">
        <v>1759</v>
      </c>
      <c r="AH617">
        <v>54.85</v>
      </c>
      <c r="AI617">
        <v>4.9000000000000004</v>
      </c>
      <c r="AJ617" s="20" t="s">
        <v>2380</v>
      </c>
      <c r="AK617" t="s">
        <v>2380</v>
      </c>
      <c r="AL617" t="s">
        <v>2380</v>
      </c>
      <c r="AM617" s="29">
        <v>1</v>
      </c>
      <c r="AN617" s="20" t="s">
        <v>2380</v>
      </c>
      <c r="AO617" s="20" t="str">
        <f t="shared" si="177"/>
        <v>OBESITY</v>
      </c>
      <c r="AP617" s="20" t="str">
        <f t="shared" si="178"/>
        <v>normal</v>
      </c>
      <c r="AS617" t="s">
        <v>645</v>
      </c>
      <c r="AT617">
        <v>1986</v>
      </c>
      <c r="AU617" s="28" t="s">
        <v>20</v>
      </c>
      <c r="AV617">
        <v>20</v>
      </c>
      <c r="AW617">
        <v>0</v>
      </c>
      <c r="AX617" s="38">
        <v>5267.82</v>
      </c>
      <c r="AY617" t="s">
        <v>11</v>
      </c>
      <c r="AZ617" t="s">
        <v>11</v>
      </c>
      <c r="BA617" t="s">
        <v>23</v>
      </c>
      <c r="BB617" s="35">
        <f>DATE(AT617,MATCH(AU617,{"Jan","Feb","Mar","Apr","May","Jun","Jul","Aug","Sep","Oct","Nov","Dec"}, 0),AV617)</f>
        <v>31675</v>
      </c>
      <c r="BC617" s="20">
        <f t="shared" si="179"/>
        <v>36</v>
      </c>
    </row>
    <row r="618" spans="2:55" ht="15.5" hidden="1" x14ac:dyDescent="0.35">
      <c r="B618" s="1" t="s">
        <v>1758</v>
      </c>
      <c r="C618" t="str">
        <f>VLOOKUP(B618,Z617:AE2952,2,FALSE)</f>
        <v>Meling,</v>
      </c>
      <c r="D618">
        <f t="shared" si="162"/>
        <v>21.85</v>
      </c>
      <c r="E618">
        <f t="shared" si="163"/>
        <v>5.52</v>
      </c>
      <c r="F618" t="str">
        <f t="shared" si="164"/>
        <v>No</v>
      </c>
      <c r="G618" t="str">
        <f t="shared" si="165"/>
        <v>No</v>
      </c>
      <c r="H618" t="str">
        <f t="shared" si="166"/>
        <v>Yes</v>
      </c>
      <c r="I618">
        <f t="shared" si="167"/>
        <v>1</v>
      </c>
      <c r="J618" t="str">
        <f t="shared" si="168"/>
        <v>Yes</v>
      </c>
      <c r="K618" t="str">
        <f t="shared" si="169"/>
        <v>Normal weight</v>
      </c>
      <c r="L618" t="str">
        <f t="shared" si="170"/>
        <v>normal</v>
      </c>
      <c r="M618" s="34">
        <f t="shared" si="171"/>
        <v>31705</v>
      </c>
      <c r="N618" s="36">
        <f t="shared" si="172"/>
        <v>5272.18</v>
      </c>
      <c r="O618" s="23" t="str">
        <f t="shared" si="173"/>
        <v>tier - 2</v>
      </c>
      <c r="P618" s="34" t="str">
        <f t="shared" si="174"/>
        <v>tier - 3</v>
      </c>
      <c r="Q618" s="34" t="str">
        <f t="shared" si="175"/>
        <v>R1012</v>
      </c>
      <c r="R618" s="23">
        <f t="shared" si="176"/>
        <v>36</v>
      </c>
      <c r="Z618" s="1" t="s">
        <v>1758</v>
      </c>
      <c r="AA618" s="1" t="s">
        <v>5757</v>
      </c>
      <c r="AB618" t="s">
        <v>4743</v>
      </c>
      <c r="AC618" t="s">
        <v>5758</v>
      </c>
      <c r="AD618" t="s">
        <v>4780</v>
      </c>
      <c r="AG618" t="s">
        <v>1758</v>
      </c>
      <c r="AH618">
        <v>21.85</v>
      </c>
      <c r="AI618">
        <v>5.52</v>
      </c>
      <c r="AJ618" s="20" t="s">
        <v>2380</v>
      </c>
      <c r="AK618" t="s">
        <v>2380</v>
      </c>
      <c r="AL618" t="s">
        <v>2383</v>
      </c>
      <c r="AM618" s="29">
        <v>1</v>
      </c>
      <c r="AN618" s="20" t="s">
        <v>2383</v>
      </c>
      <c r="AO618" s="20" t="str">
        <f t="shared" si="177"/>
        <v>Normal weight</v>
      </c>
      <c r="AP618" s="20" t="str">
        <f t="shared" si="178"/>
        <v>normal</v>
      </c>
      <c r="AS618" t="s">
        <v>646</v>
      </c>
      <c r="AT618">
        <v>1986</v>
      </c>
      <c r="AU618" s="28" t="s">
        <v>37</v>
      </c>
      <c r="AV618">
        <v>20</v>
      </c>
      <c r="AW618">
        <v>0</v>
      </c>
      <c r="AX618" s="38">
        <v>5272.18</v>
      </c>
      <c r="AY618" t="s">
        <v>11</v>
      </c>
      <c r="AZ618" t="s">
        <v>12</v>
      </c>
      <c r="BA618" t="s">
        <v>23</v>
      </c>
      <c r="BB618" s="35">
        <f>DATE(AT618,MATCH(AU618,{"Jan","Feb","Mar","Apr","May","Jun","Jul","Aug","Sep","Oct","Nov","Dec"}, 0),AV618)</f>
        <v>31705</v>
      </c>
      <c r="BC618" s="20">
        <f t="shared" si="179"/>
        <v>36</v>
      </c>
    </row>
    <row r="619" spans="2:55" ht="15.5" hidden="1" x14ac:dyDescent="0.35">
      <c r="B619" s="1" t="s">
        <v>1757</v>
      </c>
      <c r="C619" t="str">
        <f>VLOOKUP(B619,Z618:AE2953,2,FALSE)</f>
        <v>Widlowski,</v>
      </c>
      <c r="D619">
        <f t="shared" si="162"/>
        <v>51.86</v>
      </c>
      <c r="E619">
        <f t="shared" si="163"/>
        <v>5.2</v>
      </c>
      <c r="F619" t="str">
        <f t="shared" si="164"/>
        <v>yes</v>
      </c>
      <c r="G619" t="str">
        <f t="shared" si="165"/>
        <v>No</v>
      </c>
      <c r="H619" t="str">
        <f t="shared" si="166"/>
        <v>No</v>
      </c>
      <c r="I619">
        <f t="shared" si="167"/>
        <v>0</v>
      </c>
      <c r="J619" t="str">
        <f t="shared" si="168"/>
        <v>No</v>
      </c>
      <c r="K619" t="str">
        <f t="shared" si="169"/>
        <v>OBESITY</v>
      </c>
      <c r="L619" t="str">
        <f t="shared" si="170"/>
        <v>normal</v>
      </c>
      <c r="M619" s="34">
        <f t="shared" si="171"/>
        <v>32021</v>
      </c>
      <c r="N619" s="36">
        <f t="shared" si="172"/>
        <v>5275.86</v>
      </c>
      <c r="O619" s="23" t="str">
        <f t="shared" si="173"/>
        <v>tier - 2</v>
      </c>
      <c r="P619" s="34" t="str">
        <f t="shared" si="174"/>
        <v>tier - 2</v>
      </c>
      <c r="Q619" s="34" t="str">
        <f t="shared" si="175"/>
        <v>R1013</v>
      </c>
      <c r="R619" s="23">
        <f t="shared" si="176"/>
        <v>35</v>
      </c>
      <c r="Z619" s="1" t="s">
        <v>1757</v>
      </c>
      <c r="AA619" s="1" t="s">
        <v>5759</v>
      </c>
      <c r="AB619" t="s">
        <v>4746</v>
      </c>
      <c r="AC619" t="s">
        <v>4893</v>
      </c>
      <c r="AD619" t="s">
        <v>5235</v>
      </c>
      <c r="AG619" t="s">
        <v>1757</v>
      </c>
      <c r="AH619">
        <v>51.86</v>
      </c>
      <c r="AI619">
        <v>5.2</v>
      </c>
      <c r="AJ619" s="20" t="s">
        <v>2382</v>
      </c>
      <c r="AK619" t="s">
        <v>2380</v>
      </c>
      <c r="AL619" t="s">
        <v>2380</v>
      </c>
      <c r="AM619" s="29">
        <v>0</v>
      </c>
      <c r="AN619" s="20" t="s">
        <v>2380</v>
      </c>
      <c r="AO619" s="20" t="str">
        <f t="shared" si="177"/>
        <v>OBESITY</v>
      </c>
      <c r="AP619" s="20" t="str">
        <f t="shared" si="178"/>
        <v>normal</v>
      </c>
      <c r="AS619" t="s">
        <v>647</v>
      </c>
      <c r="AT619">
        <v>1987</v>
      </c>
      <c r="AU619" s="28" t="s">
        <v>20</v>
      </c>
      <c r="AV619">
        <v>1</v>
      </c>
      <c r="AW619">
        <v>3</v>
      </c>
      <c r="AX619" s="38">
        <v>5275.86</v>
      </c>
      <c r="AY619" t="s">
        <v>11</v>
      </c>
      <c r="AZ619" t="s">
        <v>11</v>
      </c>
      <c r="BA619" t="s">
        <v>13</v>
      </c>
      <c r="BB619" s="35">
        <f>DATE(AT619,MATCH(AU619,{"Jan","Feb","Mar","Apr","May","Jun","Jul","Aug","Sep","Oct","Nov","Dec"}, 0),AV619)</f>
        <v>32021</v>
      </c>
      <c r="BC619" s="20">
        <f t="shared" si="179"/>
        <v>35</v>
      </c>
    </row>
    <row r="620" spans="2:55" ht="15.5" hidden="1" x14ac:dyDescent="0.35">
      <c r="B620" s="1" t="s">
        <v>1756</v>
      </c>
      <c r="C620" t="str">
        <f>VLOOKUP(B620,Z619:AE2954,2,FALSE)</f>
        <v>Nadar,</v>
      </c>
      <c r="D620">
        <f t="shared" si="162"/>
        <v>39.049999999999997</v>
      </c>
      <c r="E620">
        <f t="shared" si="163"/>
        <v>7.59</v>
      </c>
      <c r="F620" t="str">
        <f t="shared" si="164"/>
        <v>No</v>
      </c>
      <c r="G620" t="str">
        <f t="shared" si="165"/>
        <v>No</v>
      </c>
      <c r="H620" t="str">
        <f t="shared" si="166"/>
        <v>No</v>
      </c>
      <c r="I620">
        <f t="shared" si="167"/>
        <v>3</v>
      </c>
      <c r="J620" t="str">
        <f t="shared" si="168"/>
        <v>No</v>
      </c>
      <c r="K620" t="str">
        <f t="shared" si="169"/>
        <v>OBESITY</v>
      </c>
      <c r="L620" t="str">
        <f t="shared" si="170"/>
        <v>diabeties</v>
      </c>
      <c r="M620" s="34">
        <f t="shared" si="171"/>
        <v>27345</v>
      </c>
      <c r="N620" s="36">
        <f t="shared" si="172"/>
        <v>5291.71</v>
      </c>
      <c r="O620" s="23" t="str">
        <f t="shared" si="173"/>
        <v>tier - 2</v>
      </c>
      <c r="P620" s="34" t="str">
        <f t="shared" si="174"/>
        <v>tier - 2</v>
      </c>
      <c r="Q620" s="34" t="str">
        <f t="shared" si="175"/>
        <v>R1012</v>
      </c>
      <c r="R620" s="23">
        <f t="shared" si="176"/>
        <v>48</v>
      </c>
      <c r="Z620" s="1" t="s">
        <v>1756</v>
      </c>
      <c r="AA620" s="1" t="s">
        <v>5760</v>
      </c>
      <c r="AB620" t="s">
        <v>4743</v>
      </c>
      <c r="AC620" t="s">
        <v>5761</v>
      </c>
      <c r="AD620" t="s">
        <v>4889</v>
      </c>
      <c r="AG620" t="s">
        <v>1756</v>
      </c>
      <c r="AH620">
        <v>39.049999999999997</v>
      </c>
      <c r="AI620">
        <v>7.59</v>
      </c>
      <c r="AJ620" s="20" t="s">
        <v>2380</v>
      </c>
      <c r="AK620" t="s">
        <v>2380</v>
      </c>
      <c r="AL620" t="s">
        <v>2380</v>
      </c>
      <c r="AM620" s="29">
        <v>3</v>
      </c>
      <c r="AN620" s="20" t="s">
        <v>2380</v>
      </c>
      <c r="AO620" s="20" t="str">
        <f t="shared" si="177"/>
        <v>OBESITY</v>
      </c>
      <c r="AP620" s="20" t="str">
        <f t="shared" si="178"/>
        <v>diabeties</v>
      </c>
      <c r="AS620" t="s">
        <v>648</v>
      </c>
      <c r="AT620">
        <v>1974</v>
      </c>
      <c r="AU620" s="28" t="s">
        <v>15</v>
      </c>
      <c r="AV620">
        <v>12</v>
      </c>
      <c r="AW620">
        <v>0</v>
      </c>
      <c r="AX620" s="38">
        <v>5291.71</v>
      </c>
      <c r="AY620" t="s">
        <v>11</v>
      </c>
      <c r="AZ620" t="s">
        <v>11</v>
      </c>
      <c r="BA620" t="s">
        <v>23</v>
      </c>
      <c r="BB620" s="35">
        <f>DATE(AT620,MATCH(AU620,{"Jan","Feb","Mar","Apr","May","Jun","Jul","Aug","Sep","Oct","Nov","Dec"}, 0),AV620)</f>
        <v>27345</v>
      </c>
      <c r="BC620" s="20">
        <f t="shared" si="179"/>
        <v>48</v>
      </c>
    </row>
    <row r="621" spans="2:55" ht="15.5" hidden="1" x14ac:dyDescent="0.35">
      <c r="B621" s="1" t="s">
        <v>1755</v>
      </c>
      <c r="C621" t="str">
        <f>VLOOKUP(B621,Z620:AE2955,2,FALSE)</f>
        <v>Turner,</v>
      </c>
      <c r="D621">
        <f t="shared" si="162"/>
        <v>31.824999999999999</v>
      </c>
      <c r="E621">
        <f t="shared" si="163"/>
        <v>8.2799999999999994</v>
      </c>
      <c r="F621" t="str">
        <f t="shared" si="164"/>
        <v>No</v>
      </c>
      <c r="G621" t="str">
        <f t="shared" si="165"/>
        <v>No</v>
      </c>
      <c r="H621" t="str">
        <f t="shared" si="166"/>
        <v>No</v>
      </c>
      <c r="I621">
        <f t="shared" si="167"/>
        <v>3</v>
      </c>
      <c r="J621" t="str">
        <f t="shared" si="168"/>
        <v>No</v>
      </c>
      <c r="K621" t="str">
        <f t="shared" si="169"/>
        <v>OBESITY</v>
      </c>
      <c r="L621" t="str">
        <f t="shared" si="170"/>
        <v>diabeties</v>
      </c>
      <c r="M621" s="34">
        <f t="shared" si="171"/>
        <v>38221</v>
      </c>
      <c r="N621" s="36">
        <f t="shared" si="172"/>
        <v>5293.67</v>
      </c>
      <c r="O621" s="23" t="str">
        <f t="shared" si="173"/>
        <v>tier - 2</v>
      </c>
      <c r="P621" s="34" t="str">
        <f t="shared" si="174"/>
        <v>tier - 2</v>
      </c>
      <c r="Q621" s="34" t="str">
        <f t="shared" si="175"/>
        <v>R1022</v>
      </c>
      <c r="R621" s="23">
        <f t="shared" si="176"/>
        <v>18</v>
      </c>
      <c r="Z621" s="1" t="s">
        <v>1755</v>
      </c>
      <c r="AA621" s="1" t="s">
        <v>4900</v>
      </c>
      <c r="AB621" t="s">
        <v>4743</v>
      </c>
      <c r="AC621" t="s">
        <v>4878</v>
      </c>
      <c r="AD621" t="s">
        <v>4910</v>
      </c>
      <c r="AG621" t="s">
        <v>1755</v>
      </c>
      <c r="AH621">
        <v>31.824999999999999</v>
      </c>
      <c r="AI621">
        <v>8.2799999999999994</v>
      </c>
      <c r="AJ621" s="20" t="s">
        <v>2380</v>
      </c>
      <c r="AK621" t="s">
        <v>2380</v>
      </c>
      <c r="AL621" t="s">
        <v>2380</v>
      </c>
      <c r="AM621" s="29">
        <v>3</v>
      </c>
      <c r="AN621" s="20" t="s">
        <v>2380</v>
      </c>
      <c r="AO621" s="20" t="str">
        <f t="shared" si="177"/>
        <v>OBESITY</v>
      </c>
      <c r="AP621" s="20" t="str">
        <f t="shared" si="178"/>
        <v>diabeties</v>
      </c>
      <c r="AS621" t="s">
        <v>649</v>
      </c>
      <c r="AT621">
        <v>2004</v>
      </c>
      <c r="AU621" s="28" t="s">
        <v>35</v>
      </c>
      <c r="AV621">
        <v>22</v>
      </c>
      <c r="AW621">
        <v>0</v>
      </c>
      <c r="AX621" s="38">
        <v>5293.67</v>
      </c>
      <c r="AY621" t="s">
        <v>11</v>
      </c>
      <c r="AZ621" t="s">
        <v>11</v>
      </c>
      <c r="BA621" t="s">
        <v>632</v>
      </c>
      <c r="BB621" s="35">
        <f>DATE(AT621,MATCH(AU621,{"Jan","Feb","Mar","Apr","May","Jun","Jul","Aug","Sep","Oct","Nov","Dec"}, 0),AV621)</f>
        <v>38221</v>
      </c>
      <c r="BC621" s="20">
        <f t="shared" si="179"/>
        <v>18</v>
      </c>
    </row>
    <row r="622" spans="2:55" ht="15.5" hidden="1" x14ac:dyDescent="0.35">
      <c r="B622" s="1" t="s">
        <v>1754</v>
      </c>
      <c r="C622" t="str">
        <f>VLOOKUP(B622,Z621:AE2956,2,FALSE)</f>
        <v>Walker,</v>
      </c>
      <c r="D622">
        <f t="shared" si="162"/>
        <v>46.43</v>
      </c>
      <c r="E622">
        <f t="shared" si="163"/>
        <v>6.72</v>
      </c>
      <c r="F622" t="str">
        <f t="shared" si="164"/>
        <v>No</v>
      </c>
      <c r="G622" t="str">
        <f t="shared" si="165"/>
        <v>No</v>
      </c>
      <c r="H622" t="str">
        <f t="shared" si="166"/>
        <v>No</v>
      </c>
      <c r="I622">
        <f t="shared" si="167"/>
        <v>0</v>
      </c>
      <c r="J622" t="str">
        <f t="shared" si="168"/>
        <v>No</v>
      </c>
      <c r="K622" t="str">
        <f t="shared" si="169"/>
        <v>OBESITY</v>
      </c>
      <c r="L622" t="str">
        <f t="shared" si="170"/>
        <v>diabeties</v>
      </c>
      <c r="M622" s="34">
        <f t="shared" si="171"/>
        <v>36778</v>
      </c>
      <c r="N622" s="36">
        <f t="shared" si="172"/>
        <v>5306.7</v>
      </c>
      <c r="O622" s="23" t="str">
        <f t="shared" si="173"/>
        <v>tier - 2</v>
      </c>
      <c r="P622" s="34" t="str">
        <f t="shared" si="174"/>
        <v>tier - 3</v>
      </c>
      <c r="Q622" s="34" t="str">
        <f t="shared" si="175"/>
        <v>R1012</v>
      </c>
      <c r="R622" s="23">
        <f t="shared" si="176"/>
        <v>22</v>
      </c>
      <c r="Z622" s="1" t="s">
        <v>1754</v>
      </c>
      <c r="AA622" s="1" t="s">
        <v>5270</v>
      </c>
      <c r="AB622" t="s">
        <v>5580</v>
      </c>
      <c r="AC622" t="s">
        <v>5123</v>
      </c>
      <c r="AG622" t="s">
        <v>1754</v>
      </c>
      <c r="AH622">
        <v>46.43</v>
      </c>
      <c r="AI622">
        <v>6.72</v>
      </c>
      <c r="AJ622" s="20" t="s">
        <v>2380</v>
      </c>
      <c r="AK622" t="s">
        <v>2380</v>
      </c>
      <c r="AL622" t="s">
        <v>2380</v>
      </c>
      <c r="AM622" s="29">
        <v>0</v>
      </c>
      <c r="AN622" s="20" t="s">
        <v>2380</v>
      </c>
      <c r="AO622" s="20" t="str">
        <f t="shared" si="177"/>
        <v>OBESITY</v>
      </c>
      <c r="AP622" s="20" t="str">
        <f t="shared" si="178"/>
        <v>diabeties</v>
      </c>
      <c r="AS622" t="s">
        <v>650</v>
      </c>
      <c r="AT622">
        <v>2000</v>
      </c>
      <c r="AU622" s="28" t="s">
        <v>20</v>
      </c>
      <c r="AV622">
        <v>9</v>
      </c>
      <c r="AW622">
        <v>0</v>
      </c>
      <c r="AX622" s="38">
        <v>5306.7</v>
      </c>
      <c r="AY622" t="s">
        <v>11</v>
      </c>
      <c r="AZ622" t="s">
        <v>12</v>
      </c>
      <c r="BA622" t="s">
        <v>23</v>
      </c>
      <c r="BB622" s="35">
        <f>DATE(AT622,MATCH(AU622,{"Jan","Feb","Mar","Apr","May","Jun","Jul","Aug","Sep","Oct","Nov","Dec"}, 0),AV622)</f>
        <v>36778</v>
      </c>
      <c r="BC622" s="20">
        <f t="shared" si="179"/>
        <v>22</v>
      </c>
    </row>
    <row r="623" spans="2:55" ht="15.5" hidden="1" x14ac:dyDescent="0.35">
      <c r="B623" s="1" t="s">
        <v>1753</v>
      </c>
      <c r="C623" t="str">
        <f>VLOOKUP(B623,Z622:AE2957,2,FALSE)</f>
        <v>Leedham,</v>
      </c>
      <c r="D623">
        <f t="shared" si="162"/>
        <v>53.63</v>
      </c>
      <c r="E623">
        <f t="shared" si="163"/>
        <v>5.47</v>
      </c>
      <c r="F623" t="str">
        <f t="shared" si="164"/>
        <v>yes</v>
      </c>
      <c r="G623" t="str">
        <f t="shared" si="165"/>
        <v>No</v>
      </c>
      <c r="H623" t="str">
        <f t="shared" si="166"/>
        <v>No</v>
      </c>
      <c r="I623">
        <f t="shared" si="167"/>
        <v>1</v>
      </c>
      <c r="J623" t="str">
        <f t="shared" si="168"/>
        <v>No</v>
      </c>
      <c r="K623" t="str">
        <f t="shared" si="169"/>
        <v>OBESITY</v>
      </c>
      <c r="L623" t="str">
        <f t="shared" si="170"/>
        <v>normal</v>
      </c>
      <c r="M623" s="34">
        <f t="shared" si="171"/>
        <v>34651</v>
      </c>
      <c r="N623" s="36">
        <f t="shared" si="172"/>
        <v>5312.17</v>
      </c>
      <c r="O623" s="23" t="str">
        <f t="shared" si="173"/>
        <v>tier - 2</v>
      </c>
      <c r="P623" s="34" t="str">
        <f t="shared" si="174"/>
        <v>tier - 2</v>
      </c>
      <c r="Q623" s="34" t="str">
        <f t="shared" si="175"/>
        <v>R1012</v>
      </c>
      <c r="R623" s="23">
        <f t="shared" si="176"/>
        <v>28</v>
      </c>
      <c r="Z623" s="1" t="s">
        <v>1753</v>
      </c>
      <c r="AA623" s="1" t="s">
        <v>5762</v>
      </c>
      <c r="AB623" t="s">
        <v>4743</v>
      </c>
      <c r="AC623" t="s">
        <v>5118</v>
      </c>
      <c r="AG623" t="s">
        <v>1753</v>
      </c>
      <c r="AH623">
        <v>53.63</v>
      </c>
      <c r="AI623">
        <v>5.47</v>
      </c>
      <c r="AJ623" s="20" t="s">
        <v>2382</v>
      </c>
      <c r="AK623" t="s">
        <v>2380</v>
      </c>
      <c r="AL623" t="s">
        <v>2380</v>
      </c>
      <c r="AM623" s="29">
        <v>1</v>
      </c>
      <c r="AN623" s="20" t="s">
        <v>2380</v>
      </c>
      <c r="AO623" s="20" t="str">
        <f t="shared" si="177"/>
        <v>OBESITY</v>
      </c>
      <c r="AP623" s="20" t="str">
        <f t="shared" si="178"/>
        <v>normal</v>
      </c>
      <c r="AS623" t="s">
        <v>651</v>
      </c>
      <c r="AT623">
        <v>1994</v>
      </c>
      <c r="AU623" s="28" t="s">
        <v>15</v>
      </c>
      <c r="AV623">
        <v>13</v>
      </c>
      <c r="AW623">
        <v>3</v>
      </c>
      <c r="AX623" s="38">
        <v>5312.17</v>
      </c>
      <c r="AY623" t="s">
        <v>11</v>
      </c>
      <c r="AZ623" t="s">
        <v>11</v>
      </c>
      <c r="BA623" t="s">
        <v>23</v>
      </c>
      <c r="BB623" s="35">
        <f>DATE(AT623,MATCH(AU623,{"Jan","Feb","Mar","Apr","May","Jun","Jul","Aug","Sep","Oct","Nov","Dec"}, 0),AV623)</f>
        <v>34651</v>
      </c>
      <c r="BC623" s="20">
        <f t="shared" si="179"/>
        <v>28</v>
      </c>
    </row>
    <row r="624" spans="2:55" ht="15.5" hidden="1" x14ac:dyDescent="0.35">
      <c r="B624" s="1" t="s">
        <v>1752</v>
      </c>
      <c r="C624" t="str">
        <f>VLOOKUP(B624,Z623:AE2958,2,FALSE)</f>
        <v>Haglund,</v>
      </c>
      <c r="D624">
        <f t="shared" si="162"/>
        <v>48.7</v>
      </c>
      <c r="E624">
        <f t="shared" si="163"/>
        <v>4.71</v>
      </c>
      <c r="F624" t="str">
        <f t="shared" si="164"/>
        <v>No</v>
      </c>
      <c r="G624" t="str">
        <f t="shared" si="165"/>
        <v>No</v>
      </c>
      <c r="H624" t="str">
        <f t="shared" si="166"/>
        <v>No</v>
      </c>
      <c r="I624">
        <f t="shared" si="167"/>
        <v>0</v>
      </c>
      <c r="J624" t="str">
        <f t="shared" si="168"/>
        <v>No</v>
      </c>
      <c r="K624" t="str">
        <f t="shared" si="169"/>
        <v>OBESITY</v>
      </c>
      <c r="L624" t="str">
        <f t="shared" si="170"/>
        <v>normal</v>
      </c>
      <c r="M624" s="34">
        <f t="shared" si="171"/>
        <v>27274</v>
      </c>
      <c r="N624" s="36">
        <f t="shared" si="172"/>
        <v>5322.24</v>
      </c>
      <c r="O624" s="23" t="str">
        <f t="shared" si="173"/>
        <v>tier - 2</v>
      </c>
      <c r="P624" s="34" t="str">
        <f t="shared" si="174"/>
        <v>tier - 1</v>
      </c>
      <c r="Q624" s="34" t="str">
        <f t="shared" si="175"/>
        <v>R1012</v>
      </c>
      <c r="R624" s="23">
        <f t="shared" si="176"/>
        <v>48</v>
      </c>
      <c r="Z624" s="1" t="s">
        <v>1752</v>
      </c>
      <c r="AA624" s="1" t="s">
        <v>5763</v>
      </c>
      <c r="AB624" t="s">
        <v>4743</v>
      </c>
      <c r="AC624" t="s">
        <v>5204</v>
      </c>
      <c r="AD624" t="s">
        <v>4826</v>
      </c>
      <c r="AG624" t="s">
        <v>1752</v>
      </c>
      <c r="AH624">
        <v>48.7</v>
      </c>
      <c r="AI624">
        <v>4.71</v>
      </c>
      <c r="AJ624" s="20" t="s">
        <v>2380</v>
      </c>
      <c r="AK624" t="s">
        <v>2380</v>
      </c>
      <c r="AL624" t="s">
        <v>2380</v>
      </c>
      <c r="AM624" s="29">
        <v>0</v>
      </c>
      <c r="AN624" s="20" t="s">
        <v>2380</v>
      </c>
      <c r="AO624" s="20" t="str">
        <f t="shared" si="177"/>
        <v>OBESITY</v>
      </c>
      <c r="AP624" s="20" t="str">
        <f t="shared" si="178"/>
        <v>normal</v>
      </c>
      <c r="AS624" t="s">
        <v>652</v>
      </c>
      <c r="AT624">
        <v>1974</v>
      </c>
      <c r="AU624" s="28" t="s">
        <v>20</v>
      </c>
      <c r="AV624">
        <v>2</v>
      </c>
      <c r="AW624">
        <v>0</v>
      </c>
      <c r="AX624" s="38">
        <v>5322.24</v>
      </c>
      <c r="AY624" t="s">
        <v>11</v>
      </c>
      <c r="AZ624" t="s">
        <v>16</v>
      </c>
      <c r="BA624" t="s">
        <v>23</v>
      </c>
      <c r="BB624" s="35">
        <f>DATE(AT624,MATCH(AU624,{"Jan","Feb","Mar","Apr","May","Jun","Jul","Aug","Sep","Oct","Nov","Dec"}, 0),AV624)</f>
        <v>27274</v>
      </c>
      <c r="BC624" s="20">
        <f t="shared" si="179"/>
        <v>48</v>
      </c>
    </row>
    <row r="625" spans="2:55" ht="15.5" hidden="1" x14ac:dyDescent="0.35">
      <c r="B625" s="1" t="s">
        <v>1751</v>
      </c>
      <c r="C625" t="str">
        <f>VLOOKUP(B625,Z624:AE2959,2,FALSE)</f>
        <v>Mills,</v>
      </c>
      <c r="D625">
        <f t="shared" si="162"/>
        <v>48.81</v>
      </c>
      <c r="E625">
        <f t="shared" si="163"/>
        <v>5.49</v>
      </c>
      <c r="F625" t="str">
        <f t="shared" si="164"/>
        <v>No</v>
      </c>
      <c r="G625" t="str">
        <f t="shared" si="165"/>
        <v>No</v>
      </c>
      <c r="H625" t="str">
        <f t="shared" si="166"/>
        <v>No</v>
      </c>
      <c r="I625">
        <f t="shared" si="167"/>
        <v>0</v>
      </c>
      <c r="J625" t="str">
        <f t="shared" si="168"/>
        <v>No</v>
      </c>
      <c r="K625" t="str">
        <f t="shared" si="169"/>
        <v>OBESITY</v>
      </c>
      <c r="L625" t="str">
        <f t="shared" si="170"/>
        <v>normal</v>
      </c>
      <c r="M625" s="34">
        <f t="shared" si="171"/>
        <v>33773</v>
      </c>
      <c r="N625" s="36">
        <f t="shared" si="172"/>
        <v>5325.65</v>
      </c>
      <c r="O625" s="23" t="str">
        <f t="shared" si="173"/>
        <v>tier - 2</v>
      </c>
      <c r="P625" s="34" t="str">
        <f t="shared" si="174"/>
        <v>tier - 1</v>
      </c>
      <c r="Q625" s="34" t="str">
        <f t="shared" si="175"/>
        <v>R1011</v>
      </c>
      <c r="R625" s="23">
        <f t="shared" si="176"/>
        <v>30</v>
      </c>
      <c r="Z625" s="1" t="s">
        <v>1751</v>
      </c>
      <c r="AA625" s="1" t="s">
        <v>5764</v>
      </c>
      <c r="AB625" t="s">
        <v>4743</v>
      </c>
      <c r="AC625" t="s">
        <v>4953</v>
      </c>
      <c r="AD625" t="s">
        <v>4850</v>
      </c>
      <c r="AG625" t="s">
        <v>1751</v>
      </c>
      <c r="AH625">
        <v>48.81</v>
      </c>
      <c r="AI625">
        <v>5.49</v>
      </c>
      <c r="AJ625" s="20" t="s">
        <v>2380</v>
      </c>
      <c r="AK625" t="s">
        <v>2380</v>
      </c>
      <c r="AL625" t="s">
        <v>2380</v>
      </c>
      <c r="AM625" s="29">
        <v>0</v>
      </c>
      <c r="AN625" s="20" t="s">
        <v>2380</v>
      </c>
      <c r="AO625" s="20" t="str">
        <f t="shared" si="177"/>
        <v>OBESITY</v>
      </c>
      <c r="AP625" s="20" t="str">
        <f t="shared" si="178"/>
        <v>normal</v>
      </c>
      <c r="AS625" t="s">
        <v>653</v>
      </c>
      <c r="AT625">
        <v>1992</v>
      </c>
      <c r="AU625" s="28" t="s">
        <v>18</v>
      </c>
      <c r="AV625">
        <v>18</v>
      </c>
      <c r="AW625">
        <v>3</v>
      </c>
      <c r="AX625" s="38">
        <v>5325.65</v>
      </c>
      <c r="AY625" t="s">
        <v>11</v>
      </c>
      <c r="AZ625" t="s">
        <v>16</v>
      </c>
      <c r="BA625" t="s">
        <v>42</v>
      </c>
      <c r="BB625" s="35">
        <f>DATE(AT625,MATCH(AU625,{"Jan","Feb","Mar","Apr","May","Jun","Jul","Aug","Sep","Oct","Nov","Dec"}, 0),AV625)</f>
        <v>33773</v>
      </c>
      <c r="BC625" s="20">
        <f t="shared" si="179"/>
        <v>30</v>
      </c>
    </row>
    <row r="626" spans="2:55" ht="15.5" hidden="1" x14ac:dyDescent="0.35">
      <c r="B626" s="1" t="s">
        <v>1750</v>
      </c>
      <c r="C626" t="str">
        <f>VLOOKUP(B626,Z625:AE2960,2,FALSE)</f>
        <v>Drnjevich,</v>
      </c>
      <c r="D626">
        <f t="shared" si="162"/>
        <v>47.53</v>
      </c>
      <c r="E626">
        <f t="shared" si="163"/>
        <v>4.72</v>
      </c>
      <c r="F626" t="str">
        <f t="shared" si="164"/>
        <v>No</v>
      </c>
      <c r="G626" t="str">
        <f t="shared" si="165"/>
        <v>No</v>
      </c>
      <c r="H626" t="str">
        <f t="shared" si="166"/>
        <v>No</v>
      </c>
      <c r="I626">
        <f t="shared" si="167"/>
        <v>0</v>
      </c>
      <c r="J626" t="str">
        <f t="shared" si="168"/>
        <v>No</v>
      </c>
      <c r="K626" t="str">
        <f t="shared" si="169"/>
        <v>OBESITY</v>
      </c>
      <c r="L626" t="str">
        <f t="shared" si="170"/>
        <v>normal</v>
      </c>
      <c r="M626" s="34">
        <f t="shared" si="171"/>
        <v>33478</v>
      </c>
      <c r="N626" s="36">
        <f t="shared" si="172"/>
        <v>5327.4</v>
      </c>
      <c r="O626" s="23" t="str">
        <f t="shared" si="173"/>
        <v>tier - 2</v>
      </c>
      <c r="P626" s="34" t="str">
        <f t="shared" si="174"/>
        <v>tier - 1</v>
      </c>
      <c r="Q626" s="34" t="str">
        <f t="shared" si="175"/>
        <v>R1012</v>
      </c>
      <c r="R626" s="23">
        <f t="shared" si="176"/>
        <v>31</v>
      </c>
      <c r="Z626" s="1" t="s">
        <v>1750</v>
      </c>
      <c r="AA626" s="1" t="s">
        <v>5765</v>
      </c>
      <c r="AB626" t="s">
        <v>5580</v>
      </c>
      <c r="AC626" t="s">
        <v>5766</v>
      </c>
      <c r="AD626" t="s">
        <v>4939</v>
      </c>
      <c r="AG626" t="s">
        <v>1750</v>
      </c>
      <c r="AH626">
        <v>47.53</v>
      </c>
      <c r="AI626">
        <v>4.72</v>
      </c>
      <c r="AJ626" s="20" t="s">
        <v>2380</v>
      </c>
      <c r="AK626" t="s">
        <v>2380</v>
      </c>
      <c r="AL626" t="s">
        <v>2380</v>
      </c>
      <c r="AM626" s="29">
        <v>0</v>
      </c>
      <c r="AN626" s="20" t="s">
        <v>2380</v>
      </c>
      <c r="AO626" s="20" t="str">
        <f t="shared" si="177"/>
        <v>OBESITY</v>
      </c>
      <c r="AP626" s="20" t="str">
        <f t="shared" si="178"/>
        <v>normal</v>
      </c>
      <c r="AS626" t="s">
        <v>654</v>
      </c>
      <c r="AT626">
        <v>1991</v>
      </c>
      <c r="AU626" s="28" t="s">
        <v>35</v>
      </c>
      <c r="AV626">
        <v>28</v>
      </c>
      <c r="AW626">
        <v>2</v>
      </c>
      <c r="AX626" s="38">
        <v>5327.4</v>
      </c>
      <c r="AY626" t="s">
        <v>11</v>
      </c>
      <c r="AZ626" t="s">
        <v>16</v>
      </c>
      <c r="BA626" t="s">
        <v>23</v>
      </c>
      <c r="BB626" s="35">
        <f>DATE(AT626,MATCH(AU626,{"Jan","Feb","Mar","Apr","May","Jun","Jul","Aug","Sep","Oct","Nov","Dec"}, 0),AV626)</f>
        <v>33478</v>
      </c>
      <c r="BC626" s="20">
        <f t="shared" si="179"/>
        <v>31</v>
      </c>
    </row>
    <row r="627" spans="2:55" ht="15.5" hidden="1" x14ac:dyDescent="0.35">
      <c r="B627" s="1" t="s">
        <v>1749</v>
      </c>
      <c r="C627" t="str">
        <f>VLOOKUP(B627,Z626:AE2961,2,FALSE)</f>
        <v>Clay,</v>
      </c>
      <c r="D627">
        <f t="shared" si="162"/>
        <v>36.85</v>
      </c>
      <c r="E627">
        <f t="shared" si="163"/>
        <v>6.7</v>
      </c>
      <c r="F627" t="str">
        <f t="shared" si="164"/>
        <v>No</v>
      </c>
      <c r="G627" t="str">
        <f t="shared" si="165"/>
        <v>No</v>
      </c>
      <c r="H627" t="str">
        <f t="shared" si="166"/>
        <v>No</v>
      </c>
      <c r="I627">
        <f t="shared" si="167"/>
        <v>0</v>
      </c>
      <c r="J627" t="str">
        <f t="shared" si="168"/>
        <v>No</v>
      </c>
      <c r="K627" t="str">
        <f t="shared" si="169"/>
        <v>OBESITY</v>
      </c>
      <c r="L627" t="str">
        <f t="shared" si="170"/>
        <v>diabeties</v>
      </c>
      <c r="M627" s="34">
        <f t="shared" si="171"/>
        <v>26648</v>
      </c>
      <c r="N627" s="36">
        <f t="shared" si="172"/>
        <v>5344.81</v>
      </c>
      <c r="O627" s="23" t="str">
        <f t="shared" si="173"/>
        <v>tier - 2</v>
      </c>
      <c r="P627" s="34" t="str">
        <f t="shared" si="174"/>
        <v>tier - 3</v>
      </c>
      <c r="Q627" s="34" t="str">
        <f t="shared" si="175"/>
        <v>R1013</v>
      </c>
      <c r="R627" s="23">
        <f t="shared" si="176"/>
        <v>50</v>
      </c>
      <c r="Z627" s="1" t="s">
        <v>1749</v>
      </c>
      <c r="AA627" s="1" t="s">
        <v>5767</v>
      </c>
      <c r="AB627" t="s">
        <v>4746</v>
      </c>
      <c r="AC627" t="s">
        <v>5768</v>
      </c>
      <c r="AG627" t="s">
        <v>1749</v>
      </c>
      <c r="AH627">
        <v>36.85</v>
      </c>
      <c r="AI627">
        <v>6.7</v>
      </c>
      <c r="AJ627" s="20" t="s">
        <v>2380</v>
      </c>
      <c r="AK627" t="s">
        <v>2380</v>
      </c>
      <c r="AL627" t="s">
        <v>2380</v>
      </c>
      <c r="AM627" s="29">
        <v>0</v>
      </c>
      <c r="AN627" s="20" t="s">
        <v>2380</v>
      </c>
      <c r="AO627" s="20" t="str">
        <f t="shared" si="177"/>
        <v>OBESITY</v>
      </c>
      <c r="AP627" s="20" t="str">
        <f t="shared" si="178"/>
        <v>diabeties</v>
      </c>
      <c r="AS627" t="s">
        <v>655</v>
      </c>
      <c r="AT627">
        <v>1972</v>
      </c>
      <c r="AU627" s="28" t="s">
        <v>30</v>
      </c>
      <c r="AV627">
        <v>15</v>
      </c>
      <c r="AW627">
        <v>0</v>
      </c>
      <c r="AX627" s="38">
        <v>5344.81</v>
      </c>
      <c r="AY627" t="s">
        <v>11</v>
      </c>
      <c r="AZ627" t="s">
        <v>12</v>
      </c>
      <c r="BA627" t="s">
        <v>13</v>
      </c>
      <c r="BB627" s="35">
        <f>DATE(AT627,MATCH(AU627,{"Jan","Feb","Mar","Apr","May","Jun","Jul","Aug","Sep","Oct","Nov","Dec"}, 0),AV627)</f>
        <v>26648</v>
      </c>
      <c r="BC627" s="20">
        <f t="shared" si="179"/>
        <v>50</v>
      </c>
    </row>
    <row r="628" spans="2:55" ht="15.5" hidden="1" x14ac:dyDescent="0.35">
      <c r="B628" s="1" t="s">
        <v>1748</v>
      </c>
      <c r="C628" t="str">
        <f>VLOOKUP(B628,Z627:AE2962,2,FALSE)</f>
        <v>Marbury,</v>
      </c>
      <c r="D628">
        <f t="shared" si="162"/>
        <v>29.3</v>
      </c>
      <c r="E628">
        <f t="shared" si="163"/>
        <v>5.5</v>
      </c>
      <c r="F628" t="str">
        <f t="shared" si="164"/>
        <v>No</v>
      </c>
      <c r="G628" t="str">
        <f t="shared" si="165"/>
        <v>No</v>
      </c>
      <c r="H628" t="str">
        <f t="shared" si="166"/>
        <v>No</v>
      </c>
      <c r="I628">
        <f t="shared" si="167"/>
        <v>0</v>
      </c>
      <c r="J628" t="str">
        <f t="shared" si="168"/>
        <v>No</v>
      </c>
      <c r="K628" t="str">
        <f t="shared" si="169"/>
        <v>OVER WEIGHT</v>
      </c>
      <c r="L628" t="str">
        <f t="shared" si="170"/>
        <v>normal</v>
      </c>
      <c r="M628" s="34">
        <f t="shared" si="171"/>
        <v>32819</v>
      </c>
      <c r="N628" s="36">
        <f t="shared" si="172"/>
        <v>5354.07</v>
      </c>
      <c r="O628" s="23" t="str">
        <f t="shared" si="173"/>
        <v>tier - 2</v>
      </c>
      <c r="P628" s="34" t="str">
        <f t="shared" si="174"/>
        <v>tier - 3</v>
      </c>
      <c r="Q628" s="34" t="str">
        <f t="shared" si="175"/>
        <v>R1024</v>
      </c>
      <c r="R628" s="23">
        <f t="shared" si="176"/>
        <v>33</v>
      </c>
      <c r="Z628" s="1" t="s">
        <v>1748</v>
      </c>
      <c r="AA628" s="1" t="s">
        <v>5769</v>
      </c>
      <c r="AB628" t="s">
        <v>4743</v>
      </c>
      <c r="AC628" t="s">
        <v>5576</v>
      </c>
      <c r="AD628" t="s">
        <v>5770</v>
      </c>
      <c r="AG628" t="s">
        <v>1748</v>
      </c>
      <c r="AH628">
        <v>29.3</v>
      </c>
      <c r="AI628">
        <v>5.5</v>
      </c>
      <c r="AJ628" s="20" t="s">
        <v>2380</v>
      </c>
      <c r="AK628" t="s">
        <v>2380</v>
      </c>
      <c r="AL628" t="s">
        <v>2380</v>
      </c>
      <c r="AM628" s="29">
        <v>0</v>
      </c>
      <c r="AN628" s="20" t="s">
        <v>2380</v>
      </c>
      <c r="AO628" s="20" t="str">
        <f t="shared" si="177"/>
        <v>OVER WEIGHT</v>
      </c>
      <c r="AP628" s="20" t="str">
        <f t="shared" si="178"/>
        <v>normal</v>
      </c>
      <c r="AS628" t="s">
        <v>656</v>
      </c>
      <c r="AT628">
        <v>1989</v>
      </c>
      <c r="AU628" s="28" t="s">
        <v>15</v>
      </c>
      <c r="AV628">
        <v>7</v>
      </c>
      <c r="AW628">
        <v>1</v>
      </c>
      <c r="AX628" s="38">
        <v>5354.07</v>
      </c>
      <c r="AY628" t="s">
        <v>11</v>
      </c>
      <c r="AZ628" t="s">
        <v>12</v>
      </c>
      <c r="BA628" t="s">
        <v>247</v>
      </c>
      <c r="BB628" s="35">
        <f>DATE(AT628,MATCH(AU628,{"Jan","Feb","Mar","Apr","May","Jun","Jul","Aug","Sep","Oct","Nov","Dec"}, 0),AV628)</f>
        <v>32819</v>
      </c>
      <c r="BC628" s="20">
        <f t="shared" si="179"/>
        <v>33</v>
      </c>
    </row>
    <row r="629" spans="2:55" ht="15.5" hidden="1" x14ac:dyDescent="0.35">
      <c r="B629" s="1" t="s">
        <v>1747</v>
      </c>
      <c r="C629" t="str">
        <f>VLOOKUP(B629,Z628:AE2963,2,FALSE)</f>
        <v>Coon,</v>
      </c>
      <c r="D629">
        <f t="shared" si="162"/>
        <v>19.3</v>
      </c>
      <c r="E629">
        <f t="shared" si="163"/>
        <v>4.46</v>
      </c>
      <c r="F629" t="str">
        <f t="shared" si="164"/>
        <v>No</v>
      </c>
      <c r="G629" t="str">
        <f t="shared" si="165"/>
        <v>No</v>
      </c>
      <c r="H629" t="str">
        <f t="shared" si="166"/>
        <v>No</v>
      </c>
      <c r="I629">
        <f t="shared" si="167"/>
        <v>1</v>
      </c>
      <c r="J629" t="str">
        <f t="shared" si="168"/>
        <v>Yes</v>
      </c>
      <c r="K629" t="str">
        <f t="shared" si="169"/>
        <v>Normal weight</v>
      </c>
      <c r="L629" t="str">
        <f t="shared" si="170"/>
        <v>normal</v>
      </c>
      <c r="M629" s="34">
        <f t="shared" si="171"/>
        <v>34675</v>
      </c>
      <c r="N629" s="36">
        <f t="shared" si="172"/>
        <v>5364.66</v>
      </c>
      <c r="O629" s="23" t="str">
        <f t="shared" si="173"/>
        <v>tier - 2</v>
      </c>
      <c r="P629" s="34" t="str">
        <f t="shared" si="174"/>
        <v>tier - 1</v>
      </c>
      <c r="Q629" s="34" t="str">
        <f t="shared" si="175"/>
        <v>R1011</v>
      </c>
      <c r="R629" s="23">
        <f t="shared" si="176"/>
        <v>28</v>
      </c>
      <c r="Z629" s="1" t="s">
        <v>1747</v>
      </c>
      <c r="AA629" s="1" t="s">
        <v>5771</v>
      </c>
      <c r="AB629" t="s">
        <v>4746</v>
      </c>
      <c r="AC629" t="s">
        <v>4987</v>
      </c>
      <c r="AD629" t="s">
        <v>4764</v>
      </c>
      <c r="AG629" t="s">
        <v>1747</v>
      </c>
      <c r="AH629">
        <v>19.3</v>
      </c>
      <c r="AI629">
        <v>4.46</v>
      </c>
      <c r="AJ629" s="20" t="s">
        <v>2380</v>
      </c>
      <c r="AK629" t="s">
        <v>2380</v>
      </c>
      <c r="AL629" t="s">
        <v>2380</v>
      </c>
      <c r="AM629" s="29">
        <v>1</v>
      </c>
      <c r="AN629" s="20" t="s">
        <v>2383</v>
      </c>
      <c r="AO629" s="20" t="str">
        <f t="shared" si="177"/>
        <v>Normal weight</v>
      </c>
      <c r="AP629" s="20" t="str">
        <f t="shared" si="178"/>
        <v>normal</v>
      </c>
      <c r="AS629" t="s">
        <v>657</v>
      </c>
      <c r="AT629">
        <v>1994</v>
      </c>
      <c r="AU629" s="28" t="s">
        <v>30</v>
      </c>
      <c r="AV629">
        <v>7</v>
      </c>
      <c r="AW629">
        <v>0</v>
      </c>
      <c r="AX629" s="38">
        <v>5364.66</v>
      </c>
      <c r="AY629" t="s">
        <v>11</v>
      </c>
      <c r="AZ629" t="s">
        <v>16</v>
      </c>
      <c r="BA629" t="s">
        <v>42</v>
      </c>
      <c r="BB629" s="35">
        <f>DATE(AT629,MATCH(AU629,{"Jan","Feb","Mar","Apr","May","Jun","Jul","Aug","Sep","Oct","Nov","Dec"}, 0),AV629)</f>
        <v>34675</v>
      </c>
      <c r="BC629" s="20">
        <f t="shared" si="179"/>
        <v>28</v>
      </c>
    </row>
    <row r="630" spans="2:55" ht="15.5" hidden="1" x14ac:dyDescent="0.35">
      <c r="B630" s="1" t="s">
        <v>1746</v>
      </c>
      <c r="C630" t="str">
        <f>VLOOKUP(B630,Z629:AE2964,2,FALSE)</f>
        <v>Vanttinen,</v>
      </c>
      <c r="D630">
        <f t="shared" si="162"/>
        <v>24.13</v>
      </c>
      <c r="E630">
        <f t="shared" si="163"/>
        <v>5.29</v>
      </c>
      <c r="F630" t="str">
        <f t="shared" si="164"/>
        <v>yes</v>
      </c>
      <c r="G630" t="str">
        <f t="shared" si="165"/>
        <v>No</v>
      </c>
      <c r="H630" t="str">
        <f t="shared" si="166"/>
        <v>Yes</v>
      </c>
      <c r="I630">
        <f t="shared" si="167"/>
        <v>1</v>
      </c>
      <c r="J630" t="str">
        <f t="shared" si="168"/>
        <v>Yes</v>
      </c>
      <c r="K630" t="str">
        <f t="shared" si="169"/>
        <v>Normal weight</v>
      </c>
      <c r="L630" t="str">
        <f t="shared" si="170"/>
        <v>normal</v>
      </c>
      <c r="M630" s="34">
        <f t="shared" si="171"/>
        <v>31564</v>
      </c>
      <c r="N630" s="36">
        <f t="shared" si="172"/>
        <v>5373.36</v>
      </c>
      <c r="O630" s="23" t="str">
        <f t="shared" si="173"/>
        <v>tier - 2</v>
      </c>
      <c r="P630" s="34" t="str">
        <f t="shared" si="174"/>
        <v>tier - 2</v>
      </c>
      <c r="Q630" s="34" t="str">
        <f t="shared" si="175"/>
        <v>R1012</v>
      </c>
      <c r="R630" s="23">
        <f t="shared" si="176"/>
        <v>37</v>
      </c>
      <c r="Z630" s="1" t="s">
        <v>1746</v>
      </c>
      <c r="AA630" s="1" t="s">
        <v>5772</v>
      </c>
      <c r="AB630" t="s">
        <v>4746</v>
      </c>
      <c r="AC630" t="s">
        <v>5773</v>
      </c>
      <c r="AG630" t="s">
        <v>1746</v>
      </c>
      <c r="AH630">
        <v>24.13</v>
      </c>
      <c r="AI630">
        <v>5.29</v>
      </c>
      <c r="AJ630" s="20" t="s">
        <v>2382</v>
      </c>
      <c r="AK630" t="s">
        <v>2380</v>
      </c>
      <c r="AL630" t="s">
        <v>2383</v>
      </c>
      <c r="AM630" s="29">
        <v>1</v>
      </c>
      <c r="AN630" s="20" t="s">
        <v>2383</v>
      </c>
      <c r="AO630" s="20" t="str">
        <f t="shared" si="177"/>
        <v>Normal weight</v>
      </c>
      <c r="AP630" s="20" t="str">
        <f t="shared" si="178"/>
        <v>normal</v>
      </c>
      <c r="AS630" t="s">
        <v>658</v>
      </c>
      <c r="AT630">
        <v>1986</v>
      </c>
      <c r="AU630" s="28" t="s">
        <v>18</v>
      </c>
      <c r="AV630">
        <v>1</v>
      </c>
      <c r="AW630">
        <v>1</v>
      </c>
      <c r="AX630" s="38">
        <v>5373.36</v>
      </c>
      <c r="AY630" t="s">
        <v>11</v>
      </c>
      <c r="AZ630" t="s">
        <v>11</v>
      </c>
      <c r="BA630" t="s">
        <v>23</v>
      </c>
      <c r="BB630" s="35">
        <f>DATE(AT630,MATCH(AU630,{"Jan","Feb","Mar","Apr","May","Jun","Jul","Aug","Sep","Oct","Nov","Dec"}, 0),AV630)</f>
        <v>31564</v>
      </c>
      <c r="BC630" s="20">
        <f t="shared" si="179"/>
        <v>37</v>
      </c>
    </row>
    <row r="631" spans="2:55" ht="15.5" hidden="1" x14ac:dyDescent="0.35">
      <c r="B631" s="1" t="s">
        <v>1745</v>
      </c>
      <c r="C631" t="str">
        <f>VLOOKUP(B631,Z630:AE2965,2,FALSE)</f>
        <v>Garges,</v>
      </c>
      <c r="D631">
        <f t="shared" si="162"/>
        <v>46.7</v>
      </c>
      <c r="E631">
        <f t="shared" si="163"/>
        <v>10.99</v>
      </c>
      <c r="F631" t="str">
        <f t="shared" si="164"/>
        <v>No</v>
      </c>
      <c r="G631" t="str">
        <f t="shared" si="165"/>
        <v>No</v>
      </c>
      <c r="H631" t="str">
        <f t="shared" si="166"/>
        <v>No</v>
      </c>
      <c r="I631">
        <f t="shared" si="167"/>
        <v>0</v>
      </c>
      <c r="J631" t="str">
        <f t="shared" si="168"/>
        <v>No</v>
      </c>
      <c r="K631" t="str">
        <f t="shared" si="169"/>
        <v>OBESITY</v>
      </c>
      <c r="L631" t="str">
        <f t="shared" si="170"/>
        <v>diabeties</v>
      </c>
      <c r="M631" s="34">
        <f t="shared" si="171"/>
        <v>32830</v>
      </c>
      <c r="N631" s="36">
        <f t="shared" si="172"/>
        <v>5375.04</v>
      </c>
      <c r="O631" s="23" t="str">
        <f t="shared" si="173"/>
        <v>tier - 2</v>
      </c>
      <c r="P631" s="34" t="str">
        <f t="shared" si="174"/>
        <v>tier - 1</v>
      </c>
      <c r="Q631" s="34" t="str">
        <f t="shared" si="175"/>
        <v>R1011</v>
      </c>
      <c r="R631" s="23">
        <f t="shared" si="176"/>
        <v>33</v>
      </c>
      <c r="Z631" s="1" t="s">
        <v>1745</v>
      </c>
      <c r="AA631" s="1" t="s">
        <v>5774</v>
      </c>
      <c r="AB631" t="s">
        <v>4746</v>
      </c>
      <c r="AC631" t="s">
        <v>5139</v>
      </c>
      <c r="AD631" t="s">
        <v>4974</v>
      </c>
      <c r="AG631" t="s">
        <v>1745</v>
      </c>
      <c r="AH631">
        <v>46.7</v>
      </c>
      <c r="AI631">
        <v>10.99</v>
      </c>
      <c r="AJ631" s="20" t="s">
        <v>2380</v>
      </c>
      <c r="AK631" t="s">
        <v>2380</v>
      </c>
      <c r="AL631" t="s">
        <v>2380</v>
      </c>
      <c r="AM631" s="29">
        <v>0</v>
      </c>
      <c r="AN631" s="20" t="s">
        <v>2380</v>
      </c>
      <c r="AO631" s="20" t="str">
        <f t="shared" si="177"/>
        <v>OBESITY</v>
      </c>
      <c r="AP631" s="20" t="str">
        <f t="shared" si="178"/>
        <v>diabeties</v>
      </c>
      <c r="AS631" t="s">
        <v>659</v>
      </c>
      <c r="AT631">
        <v>1989</v>
      </c>
      <c r="AU631" s="28" t="s">
        <v>15</v>
      </c>
      <c r="AV631">
        <v>18</v>
      </c>
      <c r="AW631">
        <v>2</v>
      </c>
      <c r="AX631" s="38">
        <v>5375.04</v>
      </c>
      <c r="AY631" t="s">
        <v>11</v>
      </c>
      <c r="AZ631" t="s">
        <v>16</v>
      </c>
      <c r="BA631" t="s">
        <v>42</v>
      </c>
      <c r="BB631" s="35">
        <f>DATE(AT631,MATCH(AU631,{"Jan","Feb","Mar","Apr","May","Jun","Jul","Aug","Sep","Oct","Nov","Dec"}, 0),AV631)</f>
        <v>32830</v>
      </c>
      <c r="BC631" s="20">
        <f t="shared" si="179"/>
        <v>33</v>
      </c>
    </row>
    <row r="632" spans="2:55" ht="15.5" hidden="1" x14ac:dyDescent="0.35">
      <c r="B632" s="1" t="s">
        <v>1744</v>
      </c>
      <c r="C632" t="str">
        <f>VLOOKUP(B632,Z631:AE2966,2,FALSE)</f>
        <v>Rivel,</v>
      </c>
      <c r="D632">
        <f t="shared" si="162"/>
        <v>45.27</v>
      </c>
      <c r="E632">
        <f t="shared" si="163"/>
        <v>5.2</v>
      </c>
      <c r="F632" t="str">
        <f t="shared" si="164"/>
        <v>yes</v>
      </c>
      <c r="G632" t="str">
        <f t="shared" si="165"/>
        <v>No</v>
      </c>
      <c r="H632" t="str">
        <f t="shared" si="166"/>
        <v>No</v>
      </c>
      <c r="I632">
        <f t="shared" si="167"/>
        <v>0</v>
      </c>
      <c r="J632" t="str">
        <f t="shared" si="168"/>
        <v>No</v>
      </c>
      <c r="K632" t="str">
        <f t="shared" si="169"/>
        <v>OBESITY</v>
      </c>
      <c r="L632" t="str">
        <f t="shared" si="170"/>
        <v>normal</v>
      </c>
      <c r="M632" s="34">
        <f t="shared" si="171"/>
        <v>31615</v>
      </c>
      <c r="N632" s="36">
        <f t="shared" si="172"/>
        <v>5377.46</v>
      </c>
      <c r="O632" s="23" t="str">
        <f t="shared" si="173"/>
        <v>tier - 2</v>
      </c>
      <c r="P632" s="34" t="str">
        <f t="shared" si="174"/>
        <v>tier - 3</v>
      </c>
      <c r="Q632" s="34" t="str">
        <f t="shared" si="175"/>
        <v>R1012</v>
      </c>
      <c r="R632" s="23">
        <f t="shared" si="176"/>
        <v>36</v>
      </c>
      <c r="Z632" s="1" t="s">
        <v>1744</v>
      </c>
      <c r="AA632" s="1" t="s">
        <v>5775</v>
      </c>
      <c r="AB632" t="s">
        <v>4746</v>
      </c>
      <c r="AC632" t="s">
        <v>5776</v>
      </c>
      <c r="AD632" t="s">
        <v>4790</v>
      </c>
      <c r="AG632" t="s">
        <v>1744</v>
      </c>
      <c r="AH632">
        <v>45.27</v>
      </c>
      <c r="AI632">
        <v>5.2</v>
      </c>
      <c r="AJ632" s="20" t="s">
        <v>2382</v>
      </c>
      <c r="AK632" t="s">
        <v>2380</v>
      </c>
      <c r="AL632" t="s">
        <v>2380</v>
      </c>
      <c r="AM632" s="29">
        <v>0</v>
      </c>
      <c r="AN632" s="20" t="s">
        <v>2380</v>
      </c>
      <c r="AO632" s="20" t="str">
        <f t="shared" si="177"/>
        <v>OBESITY</v>
      </c>
      <c r="AP632" s="20" t="str">
        <f t="shared" si="178"/>
        <v>normal</v>
      </c>
      <c r="AS632" t="s">
        <v>660</v>
      </c>
      <c r="AT632">
        <v>1986</v>
      </c>
      <c r="AU632" s="28" t="s">
        <v>10</v>
      </c>
      <c r="AV632">
        <v>22</v>
      </c>
      <c r="AW632">
        <v>1</v>
      </c>
      <c r="AX632" s="38">
        <v>5377.46</v>
      </c>
      <c r="AY632" t="s">
        <v>11</v>
      </c>
      <c r="AZ632" t="s">
        <v>12</v>
      </c>
      <c r="BA632" t="s">
        <v>23</v>
      </c>
      <c r="BB632" s="35">
        <f>DATE(AT632,MATCH(AU632,{"Jan","Feb","Mar","Apr","May","Jun","Jul","Aug","Sep","Oct","Nov","Dec"}, 0),AV632)</f>
        <v>31615</v>
      </c>
      <c r="BC632" s="20">
        <f t="shared" si="179"/>
        <v>36</v>
      </c>
    </row>
    <row r="633" spans="2:55" ht="15.5" hidden="1" x14ac:dyDescent="0.35">
      <c r="B633" s="1" t="s">
        <v>1743</v>
      </c>
      <c r="C633" t="str">
        <f>VLOOKUP(B633,Z632:AE2967,2,FALSE)</f>
        <v>Lawson,</v>
      </c>
      <c r="D633">
        <f t="shared" si="162"/>
        <v>44.29</v>
      </c>
      <c r="E633">
        <f t="shared" si="163"/>
        <v>9.66</v>
      </c>
      <c r="F633" t="str">
        <f t="shared" si="164"/>
        <v>No</v>
      </c>
      <c r="G633" t="str">
        <f t="shared" si="165"/>
        <v>No</v>
      </c>
      <c r="H633" t="str">
        <f t="shared" si="166"/>
        <v>No</v>
      </c>
      <c r="I633">
        <f t="shared" si="167"/>
        <v>2</v>
      </c>
      <c r="J633" t="str">
        <f t="shared" si="168"/>
        <v>No</v>
      </c>
      <c r="K633" t="str">
        <f t="shared" si="169"/>
        <v>OBESITY</v>
      </c>
      <c r="L633" t="str">
        <f t="shared" si="170"/>
        <v>diabeties</v>
      </c>
      <c r="M633" s="34">
        <f t="shared" si="171"/>
        <v>30834</v>
      </c>
      <c r="N633" s="36">
        <f t="shared" si="172"/>
        <v>5383.54</v>
      </c>
      <c r="O633" s="23" t="str">
        <f t="shared" si="173"/>
        <v>tier - 2</v>
      </c>
      <c r="P633" s="34" t="str">
        <f t="shared" si="174"/>
        <v>tier - 3</v>
      </c>
      <c r="Q633" s="34" t="str">
        <f t="shared" si="175"/>
        <v>R1011</v>
      </c>
      <c r="R633" s="23">
        <f t="shared" si="176"/>
        <v>39</v>
      </c>
      <c r="Z633" s="1" t="s">
        <v>1743</v>
      </c>
      <c r="AA633" s="1" t="s">
        <v>5777</v>
      </c>
      <c r="AB633" t="s">
        <v>5580</v>
      </c>
      <c r="AC633" t="s">
        <v>5778</v>
      </c>
      <c r="AD633" t="s">
        <v>4764</v>
      </c>
      <c r="AG633" t="s">
        <v>1743</v>
      </c>
      <c r="AH633">
        <v>44.29</v>
      </c>
      <c r="AI633">
        <v>9.66</v>
      </c>
      <c r="AJ633" s="20" t="s">
        <v>2380</v>
      </c>
      <c r="AK633" t="s">
        <v>2380</v>
      </c>
      <c r="AL633" t="s">
        <v>2380</v>
      </c>
      <c r="AM633" s="29">
        <v>2</v>
      </c>
      <c r="AN633" s="20" t="s">
        <v>2380</v>
      </c>
      <c r="AO633" s="20" t="str">
        <f t="shared" si="177"/>
        <v>OBESITY</v>
      </c>
      <c r="AP633" s="20" t="str">
        <f t="shared" si="178"/>
        <v>diabeties</v>
      </c>
      <c r="AS633" t="s">
        <v>661</v>
      </c>
      <c r="AT633">
        <v>1984</v>
      </c>
      <c r="AU633" s="28" t="s">
        <v>18</v>
      </c>
      <c r="AV633">
        <v>1</v>
      </c>
      <c r="AW633">
        <v>0</v>
      </c>
      <c r="AX633" s="38">
        <v>5383.54</v>
      </c>
      <c r="AY633" t="s">
        <v>11</v>
      </c>
      <c r="AZ633" t="s">
        <v>12</v>
      </c>
      <c r="BA633" t="s">
        <v>42</v>
      </c>
      <c r="BB633" s="35">
        <f>DATE(AT633,MATCH(AU633,{"Jan","Feb","Mar","Apr","May","Jun","Jul","Aug","Sep","Oct","Nov","Dec"}, 0),AV633)</f>
        <v>30834</v>
      </c>
      <c r="BC633" s="20">
        <f t="shared" si="179"/>
        <v>39</v>
      </c>
    </row>
    <row r="634" spans="2:55" ht="15.5" hidden="1" x14ac:dyDescent="0.35">
      <c r="B634" s="1" t="s">
        <v>1742</v>
      </c>
      <c r="C634" t="str">
        <f>VLOOKUP(B634,Z633:AE2968,2,FALSE)</f>
        <v>Cale,</v>
      </c>
      <c r="D634">
        <f t="shared" si="162"/>
        <v>54.59</v>
      </c>
      <c r="E634">
        <f t="shared" si="163"/>
        <v>4.22</v>
      </c>
      <c r="F634" t="str">
        <f t="shared" si="164"/>
        <v>yes</v>
      </c>
      <c r="G634" t="str">
        <f t="shared" si="165"/>
        <v>No</v>
      </c>
      <c r="H634" t="str">
        <f t="shared" si="166"/>
        <v>No</v>
      </c>
      <c r="I634">
        <f t="shared" si="167"/>
        <v>1</v>
      </c>
      <c r="J634" t="str">
        <f t="shared" si="168"/>
        <v>No</v>
      </c>
      <c r="K634" t="str">
        <f t="shared" si="169"/>
        <v>OBESITY</v>
      </c>
      <c r="L634" t="str">
        <f t="shared" si="170"/>
        <v>normal</v>
      </c>
      <c r="M634" s="34">
        <f t="shared" si="171"/>
        <v>32363</v>
      </c>
      <c r="N634" s="36">
        <f t="shared" si="172"/>
        <v>5385.34</v>
      </c>
      <c r="O634" s="23" t="str">
        <f t="shared" si="173"/>
        <v>tier - 2</v>
      </c>
      <c r="P634" s="34" t="str">
        <f t="shared" si="174"/>
        <v>tier - 3</v>
      </c>
      <c r="Q634" s="34" t="str">
        <f t="shared" si="175"/>
        <v>R1012</v>
      </c>
      <c r="R634" s="23">
        <f t="shared" si="176"/>
        <v>34</v>
      </c>
      <c r="Z634" s="1" t="s">
        <v>1742</v>
      </c>
      <c r="AA634" s="1" t="s">
        <v>5779</v>
      </c>
      <c r="AB634" t="s">
        <v>4746</v>
      </c>
      <c r="AC634" t="s">
        <v>4759</v>
      </c>
      <c r="AD634" t="s">
        <v>4831</v>
      </c>
      <c r="AG634" t="s">
        <v>1742</v>
      </c>
      <c r="AH634">
        <v>54.59</v>
      </c>
      <c r="AI634">
        <v>4.22</v>
      </c>
      <c r="AJ634" s="20" t="s">
        <v>2382</v>
      </c>
      <c r="AK634" t="s">
        <v>2380</v>
      </c>
      <c r="AL634" t="s">
        <v>2380</v>
      </c>
      <c r="AM634" s="29">
        <v>1</v>
      </c>
      <c r="AN634" s="20" t="s">
        <v>2380</v>
      </c>
      <c r="AO634" s="20" t="str">
        <f t="shared" si="177"/>
        <v>OBESITY</v>
      </c>
      <c r="AP634" s="20" t="str">
        <f t="shared" si="178"/>
        <v>normal</v>
      </c>
      <c r="AS634" t="s">
        <v>662</v>
      </c>
      <c r="AT634">
        <v>1988</v>
      </c>
      <c r="AU634" s="28" t="s">
        <v>35</v>
      </c>
      <c r="AV634">
        <v>8</v>
      </c>
      <c r="AW634">
        <v>1</v>
      </c>
      <c r="AX634" s="38">
        <v>5385.34</v>
      </c>
      <c r="AY634" t="s">
        <v>11</v>
      </c>
      <c r="AZ634" t="s">
        <v>12</v>
      </c>
      <c r="BA634" t="s">
        <v>23</v>
      </c>
      <c r="BB634" s="35">
        <f>DATE(AT634,MATCH(AU634,{"Jan","Feb","Mar","Apr","May","Jun","Jul","Aug","Sep","Oct","Nov","Dec"}, 0),AV634)</f>
        <v>32363</v>
      </c>
      <c r="BC634" s="20">
        <f t="shared" si="179"/>
        <v>34</v>
      </c>
    </row>
    <row r="635" spans="2:55" ht="15.5" hidden="1" x14ac:dyDescent="0.35">
      <c r="B635" s="1" t="s">
        <v>1741</v>
      </c>
      <c r="C635" t="str">
        <f>VLOOKUP(B635,Z634:AE2969,2,FALSE)</f>
        <v>Phillips,</v>
      </c>
      <c r="D635">
        <f t="shared" si="162"/>
        <v>32.965000000000003</v>
      </c>
      <c r="E635">
        <f t="shared" si="163"/>
        <v>11.78</v>
      </c>
      <c r="F635" t="str">
        <f t="shared" si="164"/>
        <v>No</v>
      </c>
      <c r="G635" t="str">
        <f t="shared" si="165"/>
        <v>No</v>
      </c>
      <c r="H635" t="str">
        <f t="shared" si="166"/>
        <v>No</v>
      </c>
      <c r="I635">
        <f t="shared" si="167"/>
        <v>0</v>
      </c>
      <c r="J635" t="str">
        <f t="shared" si="168"/>
        <v>No</v>
      </c>
      <c r="K635" t="str">
        <f t="shared" si="169"/>
        <v>OBESITY</v>
      </c>
      <c r="L635" t="str">
        <f t="shared" si="170"/>
        <v>diabeties</v>
      </c>
      <c r="M635" s="34">
        <f t="shared" si="171"/>
        <v>32818</v>
      </c>
      <c r="N635" s="36">
        <f t="shared" si="172"/>
        <v>5396.44</v>
      </c>
      <c r="O635" s="23" t="str">
        <f t="shared" si="173"/>
        <v>tier - 2</v>
      </c>
      <c r="P635" s="34" t="str">
        <f t="shared" si="174"/>
        <v>tier - 3</v>
      </c>
      <c r="Q635" s="34" t="str">
        <f t="shared" si="175"/>
        <v>R1013</v>
      </c>
      <c r="R635" s="23">
        <f t="shared" si="176"/>
        <v>33</v>
      </c>
      <c r="Z635" s="1" t="s">
        <v>1741</v>
      </c>
      <c r="AA635" s="1" t="s">
        <v>5256</v>
      </c>
      <c r="AB635" t="s">
        <v>4743</v>
      </c>
      <c r="AC635" t="s">
        <v>5481</v>
      </c>
      <c r="AD635" t="s">
        <v>5148</v>
      </c>
      <c r="AG635" t="s">
        <v>1741</v>
      </c>
      <c r="AH635">
        <v>32.965000000000003</v>
      </c>
      <c r="AI635">
        <v>11.78</v>
      </c>
      <c r="AJ635" s="20" t="s">
        <v>2380</v>
      </c>
      <c r="AK635" t="s">
        <v>2380</v>
      </c>
      <c r="AL635" t="s">
        <v>2380</v>
      </c>
      <c r="AM635" s="29">
        <v>0</v>
      </c>
      <c r="AN635" s="20" t="s">
        <v>2380</v>
      </c>
      <c r="AO635" s="20" t="str">
        <f t="shared" si="177"/>
        <v>OBESITY</v>
      </c>
      <c r="AP635" s="20" t="str">
        <f t="shared" si="178"/>
        <v>diabeties</v>
      </c>
      <c r="AS635" t="s">
        <v>663</v>
      </c>
      <c r="AT635">
        <v>1989</v>
      </c>
      <c r="AU635" s="28" t="s">
        <v>15</v>
      </c>
      <c r="AV635">
        <v>6</v>
      </c>
      <c r="AW635">
        <v>3</v>
      </c>
      <c r="AX635" s="38">
        <v>5396.44</v>
      </c>
      <c r="AY635" t="s">
        <v>11</v>
      </c>
      <c r="AZ635" t="s">
        <v>12</v>
      </c>
      <c r="BA635" t="s">
        <v>13</v>
      </c>
      <c r="BB635" s="35">
        <f>DATE(AT635,MATCH(AU635,{"Jan","Feb","Mar","Apr","May","Jun","Jul","Aug","Sep","Oct","Nov","Dec"}, 0),AV635)</f>
        <v>32818</v>
      </c>
      <c r="BC635" s="20">
        <f t="shared" si="179"/>
        <v>33</v>
      </c>
    </row>
    <row r="636" spans="2:55" ht="15.5" hidden="1" x14ac:dyDescent="0.35">
      <c r="B636" s="1" t="s">
        <v>1740</v>
      </c>
      <c r="C636" t="str">
        <f>VLOOKUP(B636,Z635:AE2970,2,FALSE)</f>
        <v>Stewart,</v>
      </c>
      <c r="D636">
        <f t="shared" si="162"/>
        <v>38.049999999999997</v>
      </c>
      <c r="E636">
        <f t="shared" si="163"/>
        <v>9.6199999999999992</v>
      </c>
      <c r="F636" t="str">
        <f t="shared" si="164"/>
        <v>No</v>
      </c>
      <c r="G636" t="str">
        <f t="shared" si="165"/>
        <v>No</v>
      </c>
      <c r="H636" t="str">
        <f t="shared" si="166"/>
        <v>No</v>
      </c>
      <c r="I636">
        <f t="shared" si="167"/>
        <v>0</v>
      </c>
      <c r="J636" t="str">
        <f t="shared" si="168"/>
        <v>No</v>
      </c>
      <c r="K636" t="str">
        <f t="shared" si="169"/>
        <v>OBESITY</v>
      </c>
      <c r="L636" t="str">
        <f t="shared" si="170"/>
        <v>diabeties</v>
      </c>
      <c r="M636" s="34">
        <f t="shared" si="171"/>
        <v>30928</v>
      </c>
      <c r="N636" s="36">
        <f t="shared" si="172"/>
        <v>5397.62</v>
      </c>
      <c r="O636" s="23" t="str">
        <f t="shared" si="173"/>
        <v>tier - 2</v>
      </c>
      <c r="P636" s="34" t="str">
        <f t="shared" si="174"/>
        <v>tier - 2</v>
      </c>
      <c r="Q636" s="34" t="str">
        <f t="shared" si="175"/>
        <v>R1013</v>
      </c>
      <c r="R636" s="23">
        <f t="shared" si="176"/>
        <v>38</v>
      </c>
      <c r="Z636" s="1" t="s">
        <v>1740</v>
      </c>
      <c r="AA636" s="1" t="s">
        <v>5780</v>
      </c>
      <c r="AB636" t="s">
        <v>5580</v>
      </c>
      <c r="AC636" t="s">
        <v>4836</v>
      </c>
      <c r="AD636" t="s">
        <v>4785</v>
      </c>
      <c r="AG636" t="s">
        <v>1740</v>
      </c>
      <c r="AH636">
        <v>38.049999999999997</v>
      </c>
      <c r="AI636">
        <v>9.6199999999999992</v>
      </c>
      <c r="AJ636" s="20" t="s">
        <v>2380</v>
      </c>
      <c r="AK636" t="s">
        <v>2380</v>
      </c>
      <c r="AL636" t="s">
        <v>2380</v>
      </c>
      <c r="AM636" s="29">
        <v>0</v>
      </c>
      <c r="AN636" s="20" t="s">
        <v>2380</v>
      </c>
      <c r="AO636" s="20" t="str">
        <f t="shared" si="177"/>
        <v>OBESITY</v>
      </c>
      <c r="AP636" s="20" t="str">
        <f t="shared" si="178"/>
        <v>diabeties</v>
      </c>
      <c r="AS636" t="s">
        <v>664</v>
      </c>
      <c r="AT636">
        <v>1984</v>
      </c>
      <c r="AU636" s="28" t="s">
        <v>20</v>
      </c>
      <c r="AV636">
        <v>3</v>
      </c>
      <c r="AW636">
        <v>0</v>
      </c>
      <c r="AX636" s="38">
        <v>5397.62</v>
      </c>
      <c r="AY636" t="s">
        <v>11</v>
      </c>
      <c r="AZ636" t="s">
        <v>11</v>
      </c>
      <c r="BA636" t="s">
        <v>13</v>
      </c>
      <c r="BB636" s="35">
        <f>DATE(AT636,MATCH(AU636,{"Jan","Feb","Mar","Apr","May","Jun","Jul","Aug","Sep","Oct","Nov","Dec"}, 0),AV636)</f>
        <v>30928</v>
      </c>
      <c r="BC636" s="20">
        <f t="shared" si="179"/>
        <v>38</v>
      </c>
    </row>
    <row r="637" spans="2:55" ht="15.5" hidden="1" x14ac:dyDescent="0.35">
      <c r="B637" s="1" t="s">
        <v>1739</v>
      </c>
      <c r="C637" t="str">
        <f>VLOOKUP(B637,Z636:AE2971,2,FALSE)</f>
        <v>Drotz,</v>
      </c>
      <c r="D637">
        <f t="shared" si="162"/>
        <v>46.14</v>
      </c>
      <c r="E637">
        <f t="shared" si="163"/>
        <v>10.78</v>
      </c>
      <c r="F637" t="str">
        <f t="shared" si="164"/>
        <v>No</v>
      </c>
      <c r="G637" t="str">
        <f t="shared" si="165"/>
        <v>No</v>
      </c>
      <c r="H637" t="str">
        <f t="shared" si="166"/>
        <v>No</v>
      </c>
      <c r="I637">
        <f t="shared" si="167"/>
        <v>0</v>
      </c>
      <c r="J637" t="str">
        <f t="shared" si="168"/>
        <v>No</v>
      </c>
      <c r="K637" t="str">
        <f t="shared" si="169"/>
        <v>OBESITY</v>
      </c>
      <c r="L637" t="str">
        <f t="shared" si="170"/>
        <v>diabeties</v>
      </c>
      <c r="M637" s="34">
        <f t="shared" si="171"/>
        <v>30895</v>
      </c>
      <c r="N637" s="36">
        <f t="shared" si="172"/>
        <v>5400.98</v>
      </c>
      <c r="O637" s="23" t="str">
        <f t="shared" si="173"/>
        <v>tier - 2</v>
      </c>
      <c r="P637" s="34" t="str">
        <f t="shared" si="174"/>
        <v>tier - 2</v>
      </c>
      <c r="Q637" s="34" t="str">
        <f t="shared" si="175"/>
        <v>R1013</v>
      </c>
      <c r="R637" s="23">
        <f t="shared" si="176"/>
        <v>38</v>
      </c>
      <c r="Z637" s="1" t="s">
        <v>1739</v>
      </c>
      <c r="AA637" s="1" t="s">
        <v>5781</v>
      </c>
      <c r="AB637" t="s">
        <v>4746</v>
      </c>
      <c r="AC637" t="s">
        <v>5179</v>
      </c>
      <c r="AG637" t="s">
        <v>1739</v>
      </c>
      <c r="AH637">
        <v>46.14</v>
      </c>
      <c r="AI637">
        <v>10.78</v>
      </c>
      <c r="AJ637" s="20" t="s">
        <v>2380</v>
      </c>
      <c r="AK637" t="s">
        <v>2380</v>
      </c>
      <c r="AL637" t="s">
        <v>2380</v>
      </c>
      <c r="AM637" s="29">
        <v>0</v>
      </c>
      <c r="AN637" s="20" t="s">
        <v>2380</v>
      </c>
      <c r="AO637" s="20" t="str">
        <f t="shared" si="177"/>
        <v>OBESITY</v>
      </c>
      <c r="AP637" s="20" t="str">
        <f t="shared" si="178"/>
        <v>diabeties</v>
      </c>
      <c r="AS637" t="s">
        <v>665</v>
      </c>
      <c r="AT637">
        <v>1984</v>
      </c>
      <c r="AU637" s="28" t="s">
        <v>35</v>
      </c>
      <c r="AV637">
        <v>1</v>
      </c>
      <c r="AW637">
        <v>0</v>
      </c>
      <c r="AX637" s="38">
        <v>5400.98</v>
      </c>
      <c r="AY637" t="s">
        <v>11</v>
      </c>
      <c r="AZ637" t="s">
        <v>11</v>
      </c>
      <c r="BA637" t="s">
        <v>13</v>
      </c>
      <c r="BB637" s="35">
        <f>DATE(AT637,MATCH(AU637,{"Jan","Feb","Mar","Apr","May","Jun","Jul","Aug","Sep","Oct","Nov","Dec"}, 0),AV637)</f>
        <v>30895</v>
      </c>
      <c r="BC637" s="20">
        <f t="shared" si="179"/>
        <v>38</v>
      </c>
    </row>
    <row r="638" spans="2:55" ht="15.5" hidden="1" x14ac:dyDescent="0.35">
      <c r="B638" s="1" t="s">
        <v>1738</v>
      </c>
      <c r="C638" t="str">
        <f>VLOOKUP(B638,Z637:AE2972,2,FALSE)</f>
        <v>Mutai,</v>
      </c>
      <c r="D638">
        <f t="shared" si="162"/>
        <v>41.325000000000003</v>
      </c>
      <c r="E638">
        <f t="shared" si="163"/>
        <v>5.1100000000000003</v>
      </c>
      <c r="F638" t="str">
        <f t="shared" si="164"/>
        <v>yes</v>
      </c>
      <c r="G638" t="str">
        <f t="shared" si="165"/>
        <v>No</v>
      </c>
      <c r="H638" t="str">
        <f t="shared" si="166"/>
        <v>No</v>
      </c>
      <c r="I638">
        <f t="shared" si="167"/>
        <v>2</v>
      </c>
      <c r="J638" t="str">
        <f t="shared" si="168"/>
        <v>No</v>
      </c>
      <c r="K638" t="str">
        <f t="shared" si="169"/>
        <v>OBESITY</v>
      </c>
      <c r="L638" t="str">
        <f t="shared" si="170"/>
        <v>normal</v>
      </c>
      <c r="M638" s="34">
        <f t="shared" si="171"/>
        <v>31404</v>
      </c>
      <c r="N638" s="36">
        <f t="shared" si="172"/>
        <v>5402.89</v>
      </c>
      <c r="O638" s="23" t="str">
        <f t="shared" si="173"/>
        <v>tier - 2</v>
      </c>
      <c r="P638" s="34" t="str">
        <f t="shared" si="174"/>
        <v>tier - 1</v>
      </c>
      <c r="Q638" s="34" t="str">
        <f t="shared" si="175"/>
        <v>R1013</v>
      </c>
      <c r="R638" s="23">
        <f t="shared" si="176"/>
        <v>37</v>
      </c>
      <c r="Z638" s="1" t="s">
        <v>1738</v>
      </c>
      <c r="AA638" s="1" t="s">
        <v>5782</v>
      </c>
      <c r="AB638" t="s">
        <v>4746</v>
      </c>
      <c r="AC638" t="s">
        <v>5139</v>
      </c>
      <c r="AG638" t="s">
        <v>1738</v>
      </c>
      <c r="AH638">
        <v>41.325000000000003</v>
      </c>
      <c r="AI638">
        <v>5.1100000000000003</v>
      </c>
      <c r="AJ638" s="20" t="s">
        <v>2382</v>
      </c>
      <c r="AK638" t="s">
        <v>2380</v>
      </c>
      <c r="AL638" t="s">
        <v>2380</v>
      </c>
      <c r="AM638" s="29">
        <v>2</v>
      </c>
      <c r="AN638" s="20" t="s">
        <v>2380</v>
      </c>
      <c r="AO638" s="20" t="str">
        <f t="shared" si="177"/>
        <v>OBESITY</v>
      </c>
      <c r="AP638" s="20" t="str">
        <f t="shared" si="178"/>
        <v>normal</v>
      </c>
      <c r="AS638" t="s">
        <v>666</v>
      </c>
      <c r="AT638">
        <v>1985</v>
      </c>
      <c r="AU638" s="28" t="s">
        <v>30</v>
      </c>
      <c r="AV638">
        <v>23</v>
      </c>
      <c r="AW638">
        <v>3</v>
      </c>
      <c r="AX638" s="38">
        <v>5402.89</v>
      </c>
      <c r="AY638" t="s">
        <v>11</v>
      </c>
      <c r="AZ638" t="s">
        <v>16</v>
      </c>
      <c r="BA638" t="s">
        <v>13</v>
      </c>
      <c r="BB638" s="35">
        <f>DATE(AT638,MATCH(AU638,{"Jan","Feb","Mar","Apr","May","Jun","Jul","Aug","Sep","Oct","Nov","Dec"}, 0),AV638)</f>
        <v>31404</v>
      </c>
      <c r="BC638" s="20">
        <f t="shared" si="179"/>
        <v>37</v>
      </c>
    </row>
    <row r="639" spans="2:55" ht="15.5" hidden="1" x14ac:dyDescent="0.35">
      <c r="B639" s="1" t="s">
        <v>1737</v>
      </c>
      <c r="C639" t="str">
        <f>VLOOKUP(B639,Z638:AE2973,2,FALSE)</f>
        <v>Lovlien,</v>
      </c>
      <c r="D639">
        <f t="shared" si="162"/>
        <v>44.64</v>
      </c>
      <c r="E639">
        <f t="shared" si="163"/>
        <v>7.18</v>
      </c>
      <c r="F639" t="str">
        <f t="shared" si="164"/>
        <v>No</v>
      </c>
      <c r="G639" t="str">
        <f t="shared" si="165"/>
        <v>No</v>
      </c>
      <c r="H639" t="str">
        <f t="shared" si="166"/>
        <v>No</v>
      </c>
      <c r="I639">
        <f t="shared" si="167"/>
        <v>0</v>
      </c>
      <c r="J639" t="str">
        <f t="shared" si="168"/>
        <v>No</v>
      </c>
      <c r="K639" t="str">
        <f t="shared" si="169"/>
        <v>OBESITY</v>
      </c>
      <c r="L639" t="str">
        <f t="shared" si="170"/>
        <v>diabeties</v>
      </c>
      <c r="M639" s="34">
        <f t="shared" si="171"/>
        <v>27664</v>
      </c>
      <c r="N639" s="36">
        <f t="shared" si="172"/>
        <v>5411.99</v>
      </c>
      <c r="O639" s="23" t="str">
        <f t="shared" si="173"/>
        <v>tier - 2</v>
      </c>
      <c r="P639" s="34" t="str">
        <f t="shared" si="174"/>
        <v>tier - 3</v>
      </c>
      <c r="Q639" s="34" t="str">
        <f t="shared" si="175"/>
        <v>R1012</v>
      </c>
      <c r="R639" s="23">
        <f t="shared" si="176"/>
        <v>47</v>
      </c>
      <c r="Z639" s="1" t="s">
        <v>1737</v>
      </c>
      <c r="AA639" s="1" t="s">
        <v>5783</v>
      </c>
      <c r="AB639" t="s">
        <v>5580</v>
      </c>
      <c r="AC639" t="s">
        <v>5784</v>
      </c>
      <c r="AG639" t="s">
        <v>1737</v>
      </c>
      <c r="AH639">
        <v>44.64</v>
      </c>
      <c r="AI639">
        <v>7.18</v>
      </c>
      <c r="AJ639" s="20" t="s">
        <v>2380</v>
      </c>
      <c r="AK639" t="s">
        <v>2380</v>
      </c>
      <c r="AL639" t="s">
        <v>2380</v>
      </c>
      <c r="AM639" s="29">
        <v>0</v>
      </c>
      <c r="AN639" s="20" t="s">
        <v>2380</v>
      </c>
      <c r="AO639" s="20" t="str">
        <f t="shared" si="177"/>
        <v>OBESITY</v>
      </c>
      <c r="AP639" s="20" t="str">
        <f t="shared" si="178"/>
        <v>diabeties</v>
      </c>
      <c r="AS639" t="s">
        <v>667</v>
      </c>
      <c r="AT639">
        <v>1975</v>
      </c>
      <c r="AU639" s="28" t="s">
        <v>20</v>
      </c>
      <c r="AV639">
        <v>27</v>
      </c>
      <c r="AW639">
        <v>1</v>
      </c>
      <c r="AX639" s="38">
        <v>5411.99</v>
      </c>
      <c r="AY639" t="s">
        <v>11</v>
      </c>
      <c r="AZ639" t="s">
        <v>12</v>
      </c>
      <c r="BA639" t="s">
        <v>23</v>
      </c>
      <c r="BB639" s="35">
        <f>DATE(AT639,MATCH(AU639,{"Jan","Feb","Mar","Apr","May","Jun","Jul","Aug","Sep","Oct","Nov","Dec"}, 0),AV639)</f>
        <v>27664</v>
      </c>
      <c r="BC639" s="20">
        <f t="shared" si="179"/>
        <v>47</v>
      </c>
    </row>
    <row r="640" spans="2:55" ht="15.5" hidden="1" x14ac:dyDescent="0.35">
      <c r="B640" s="1" t="s">
        <v>1736</v>
      </c>
      <c r="C640" t="str">
        <f>VLOOKUP(B640,Z639:AE2974,2,FALSE)</f>
        <v>Bruns,</v>
      </c>
      <c r="D640">
        <f t="shared" si="162"/>
        <v>25.175000000000001</v>
      </c>
      <c r="E640">
        <f t="shared" si="163"/>
        <v>4.96</v>
      </c>
      <c r="F640" t="str">
        <f t="shared" si="164"/>
        <v>No</v>
      </c>
      <c r="G640" t="str">
        <f t="shared" si="165"/>
        <v>yes</v>
      </c>
      <c r="H640" t="str">
        <f t="shared" si="166"/>
        <v>No</v>
      </c>
      <c r="I640">
        <f t="shared" si="167"/>
        <v>1</v>
      </c>
      <c r="J640" t="str">
        <f t="shared" si="168"/>
        <v>?</v>
      </c>
      <c r="K640" t="str">
        <f t="shared" si="169"/>
        <v>OVER WEIGHT</v>
      </c>
      <c r="L640" t="str">
        <f t="shared" si="170"/>
        <v>normal</v>
      </c>
      <c r="M640" s="34">
        <f t="shared" si="171"/>
        <v>30221</v>
      </c>
      <c r="N640" s="36">
        <f t="shared" si="172"/>
        <v>5415.66</v>
      </c>
      <c r="O640" s="23" t="str">
        <f t="shared" si="173"/>
        <v>tier - 2</v>
      </c>
      <c r="P640" s="34" t="str">
        <f t="shared" si="174"/>
        <v>tier - 3</v>
      </c>
      <c r="Q640" s="34" t="str">
        <f t="shared" si="175"/>
        <v>R1013</v>
      </c>
      <c r="R640" s="23">
        <f t="shared" si="176"/>
        <v>40</v>
      </c>
      <c r="Z640" s="1" t="s">
        <v>1736</v>
      </c>
      <c r="AA640" s="1" t="s">
        <v>5343</v>
      </c>
      <c r="AB640" t="s">
        <v>4746</v>
      </c>
      <c r="AC640" t="s">
        <v>5419</v>
      </c>
      <c r="AD640" t="s">
        <v>5072</v>
      </c>
      <c r="AG640" t="s">
        <v>1736</v>
      </c>
      <c r="AH640">
        <v>25.175000000000001</v>
      </c>
      <c r="AI640">
        <v>4.96</v>
      </c>
      <c r="AJ640" s="20" t="s">
        <v>2380</v>
      </c>
      <c r="AK640" t="s">
        <v>2382</v>
      </c>
      <c r="AL640" t="s">
        <v>2380</v>
      </c>
      <c r="AM640" s="29">
        <v>1</v>
      </c>
      <c r="AN640" s="20" t="s">
        <v>31</v>
      </c>
      <c r="AO640" s="20" t="str">
        <f t="shared" si="177"/>
        <v>OVER WEIGHT</v>
      </c>
      <c r="AP640" s="20" t="str">
        <f t="shared" si="178"/>
        <v>normal</v>
      </c>
      <c r="AS640" t="s">
        <v>668</v>
      </c>
      <c r="AT640">
        <v>1982</v>
      </c>
      <c r="AU640" s="28" t="s">
        <v>20</v>
      </c>
      <c r="AV640">
        <v>27</v>
      </c>
      <c r="AW640">
        <v>0</v>
      </c>
      <c r="AX640" s="38">
        <v>5415.66</v>
      </c>
      <c r="AY640" t="s">
        <v>11</v>
      </c>
      <c r="AZ640" t="s">
        <v>12</v>
      </c>
      <c r="BA640" t="s">
        <v>13</v>
      </c>
      <c r="BB640" s="35">
        <f>DATE(AT640,MATCH(AU640,{"Jan","Feb","Mar","Apr","May","Jun","Jul","Aug","Sep","Oct","Nov","Dec"}, 0),AV640)</f>
        <v>30221</v>
      </c>
      <c r="BC640" s="20">
        <f t="shared" si="179"/>
        <v>40</v>
      </c>
    </row>
    <row r="641" spans="2:55" ht="15.5" hidden="1" x14ac:dyDescent="0.35">
      <c r="B641" s="1" t="s">
        <v>1735</v>
      </c>
      <c r="C641" t="str">
        <f>VLOOKUP(B641,Z640:AE2975,2,FALSE)</f>
        <v>Stoney,</v>
      </c>
      <c r="D641">
        <f t="shared" si="162"/>
        <v>43.11</v>
      </c>
      <c r="E641">
        <f t="shared" si="163"/>
        <v>4.67</v>
      </c>
      <c r="F641" t="str">
        <f t="shared" si="164"/>
        <v>yes</v>
      </c>
      <c r="G641" t="str">
        <f t="shared" si="165"/>
        <v>No</v>
      </c>
      <c r="H641" t="str">
        <f t="shared" si="166"/>
        <v>No</v>
      </c>
      <c r="I641">
        <f t="shared" si="167"/>
        <v>0</v>
      </c>
      <c r="J641" t="str">
        <f t="shared" si="168"/>
        <v>No</v>
      </c>
      <c r="K641" t="str">
        <f t="shared" si="169"/>
        <v>OBESITY</v>
      </c>
      <c r="L641" t="str">
        <f t="shared" si="170"/>
        <v>normal</v>
      </c>
      <c r="M641" s="34">
        <f t="shared" si="171"/>
        <v>33425</v>
      </c>
      <c r="N641" s="36">
        <f t="shared" si="172"/>
        <v>5425.02</v>
      </c>
      <c r="O641" s="23" t="str">
        <f t="shared" si="173"/>
        <v>tier - 2</v>
      </c>
      <c r="P641" s="34" t="str">
        <f t="shared" si="174"/>
        <v>tier - 1</v>
      </c>
      <c r="Q641" s="34" t="str">
        <f t="shared" si="175"/>
        <v>R1012</v>
      </c>
      <c r="R641" s="23">
        <f t="shared" si="176"/>
        <v>31</v>
      </c>
      <c r="Z641" s="1" t="s">
        <v>1735</v>
      </c>
      <c r="AA641" s="1" t="s">
        <v>5785</v>
      </c>
      <c r="AB641" t="s">
        <v>5580</v>
      </c>
      <c r="AC641" t="s">
        <v>5786</v>
      </c>
      <c r="AG641" t="s">
        <v>1735</v>
      </c>
      <c r="AH641">
        <v>43.11</v>
      </c>
      <c r="AI641">
        <v>4.67</v>
      </c>
      <c r="AJ641" s="20" t="s">
        <v>2382</v>
      </c>
      <c r="AK641" t="s">
        <v>2380</v>
      </c>
      <c r="AL641" t="s">
        <v>2380</v>
      </c>
      <c r="AM641" s="29">
        <v>0</v>
      </c>
      <c r="AN641" s="20" t="s">
        <v>2380</v>
      </c>
      <c r="AO641" s="20" t="str">
        <f t="shared" si="177"/>
        <v>OBESITY</v>
      </c>
      <c r="AP641" s="20" t="str">
        <f t="shared" si="178"/>
        <v>normal</v>
      </c>
      <c r="AS641" t="s">
        <v>669</v>
      </c>
      <c r="AT641">
        <v>1991</v>
      </c>
      <c r="AU641" s="28" t="s">
        <v>10</v>
      </c>
      <c r="AV641">
        <v>6</v>
      </c>
      <c r="AW641">
        <v>3</v>
      </c>
      <c r="AX641" s="38">
        <v>5425.02</v>
      </c>
      <c r="AY641" t="s">
        <v>11</v>
      </c>
      <c r="AZ641" t="s">
        <v>16</v>
      </c>
      <c r="BA641" t="s">
        <v>23</v>
      </c>
      <c r="BB641" s="35">
        <f>DATE(AT641,MATCH(AU641,{"Jan","Feb","Mar","Apr","May","Jun","Jul","Aug","Sep","Oct","Nov","Dec"}, 0),AV641)</f>
        <v>33425</v>
      </c>
      <c r="BC641" s="20">
        <f t="shared" si="179"/>
        <v>31</v>
      </c>
    </row>
    <row r="642" spans="2:55" ht="15.5" hidden="1" x14ac:dyDescent="0.35">
      <c r="B642" s="1" t="s">
        <v>1734</v>
      </c>
      <c r="C642" t="str">
        <f>VLOOKUP(B642,Z641:AE2976,2,FALSE)</f>
        <v>Markert,</v>
      </c>
      <c r="D642">
        <f t="shared" si="162"/>
        <v>53.32</v>
      </c>
      <c r="E642">
        <f t="shared" si="163"/>
        <v>5.0599999999999996</v>
      </c>
      <c r="F642" t="str">
        <f t="shared" si="164"/>
        <v>No</v>
      </c>
      <c r="G642" t="str">
        <f t="shared" si="165"/>
        <v>No</v>
      </c>
      <c r="H642" t="str">
        <f t="shared" si="166"/>
        <v>No</v>
      </c>
      <c r="I642">
        <f t="shared" si="167"/>
        <v>0</v>
      </c>
      <c r="J642" t="str">
        <f t="shared" si="168"/>
        <v>No</v>
      </c>
      <c r="K642" t="str">
        <f t="shared" si="169"/>
        <v>OBESITY</v>
      </c>
      <c r="L642" t="str">
        <f t="shared" si="170"/>
        <v>normal</v>
      </c>
      <c r="M642" s="34">
        <f t="shared" si="171"/>
        <v>33864</v>
      </c>
      <c r="N642" s="36">
        <f t="shared" si="172"/>
        <v>5428.73</v>
      </c>
      <c r="O642" s="23" t="str">
        <f t="shared" si="173"/>
        <v>tier - 3</v>
      </c>
      <c r="P642" s="34" t="str">
        <f t="shared" si="174"/>
        <v>tier - 1</v>
      </c>
      <c r="Q642" s="34" t="str">
        <f t="shared" si="175"/>
        <v>R1017</v>
      </c>
      <c r="R642" s="23">
        <f t="shared" si="176"/>
        <v>30</v>
      </c>
      <c r="Z642" s="1" t="s">
        <v>1734</v>
      </c>
      <c r="AA642" s="1" t="s">
        <v>5787</v>
      </c>
      <c r="AB642" t="s">
        <v>4743</v>
      </c>
      <c r="AC642" t="s">
        <v>4810</v>
      </c>
      <c r="AG642" t="s">
        <v>1734</v>
      </c>
      <c r="AH642">
        <v>53.32</v>
      </c>
      <c r="AI642">
        <v>5.0599999999999996</v>
      </c>
      <c r="AJ642" s="20" t="s">
        <v>2380</v>
      </c>
      <c r="AK642" t="s">
        <v>2380</v>
      </c>
      <c r="AL642" t="s">
        <v>2380</v>
      </c>
      <c r="AM642" s="29">
        <v>0</v>
      </c>
      <c r="AN642" s="20" t="s">
        <v>2380</v>
      </c>
      <c r="AO642" s="20" t="str">
        <f t="shared" si="177"/>
        <v>OBESITY</v>
      </c>
      <c r="AP642" s="20" t="str">
        <f t="shared" si="178"/>
        <v>normal</v>
      </c>
      <c r="AS642" t="s">
        <v>670</v>
      </c>
      <c r="AT642">
        <v>1992</v>
      </c>
      <c r="AU642" s="28" t="s">
        <v>20</v>
      </c>
      <c r="AV642">
        <v>17</v>
      </c>
      <c r="AW642">
        <v>3</v>
      </c>
      <c r="AX642" s="38">
        <v>5428.73</v>
      </c>
      <c r="AY642" t="s">
        <v>12</v>
      </c>
      <c r="AZ642" t="s">
        <v>16</v>
      </c>
      <c r="BA642" t="s">
        <v>356</v>
      </c>
      <c r="BB642" s="35">
        <f>DATE(AT642,MATCH(AU642,{"Jan","Feb","Mar","Apr","May","Jun","Jul","Aug","Sep","Oct","Nov","Dec"}, 0),AV642)</f>
        <v>33864</v>
      </c>
      <c r="BC642" s="20">
        <f t="shared" si="179"/>
        <v>30</v>
      </c>
    </row>
    <row r="643" spans="2:55" ht="15.5" hidden="1" x14ac:dyDescent="0.35">
      <c r="B643" s="1" t="s">
        <v>1733</v>
      </c>
      <c r="C643" t="str">
        <f>VLOOKUP(B643,Z642:AE2977,2,FALSE)</f>
        <v>McLucas,</v>
      </c>
      <c r="D643">
        <f t="shared" si="162"/>
        <v>38.04</v>
      </c>
      <c r="E643">
        <f t="shared" si="163"/>
        <v>5.0199999999999996</v>
      </c>
      <c r="F643" t="str">
        <f t="shared" si="164"/>
        <v>yes</v>
      </c>
      <c r="G643" t="str">
        <f t="shared" si="165"/>
        <v>No</v>
      </c>
      <c r="H643" t="str">
        <f t="shared" si="166"/>
        <v>No</v>
      </c>
      <c r="I643">
        <f t="shared" si="167"/>
        <v>1</v>
      </c>
      <c r="J643" t="str">
        <f t="shared" si="168"/>
        <v>No</v>
      </c>
      <c r="K643" t="str">
        <f t="shared" si="169"/>
        <v>OBESITY</v>
      </c>
      <c r="L643" t="str">
        <f t="shared" si="170"/>
        <v>normal</v>
      </c>
      <c r="M643" s="34">
        <f t="shared" si="171"/>
        <v>28649</v>
      </c>
      <c r="N643" s="36">
        <f t="shared" si="172"/>
        <v>5428.98</v>
      </c>
      <c r="O643" s="23" t="str">
        <f t="shared" si="173"/>
        <v>tier - 2</v>
      </c>
      <c r="P643" s="34" t="str">
        <f t="shared" si="174"/>
        <v>tier - 2</v>
      </c>
      <c r="Q643" s="34" t="str">
        <f t="shared" si="175"/>
        <v>R1012</v>
      </c>
      <c r="R643" s="23">
        <f t="shared" si="176"/>
        <v>45</v>
      </c>
      <c r="Z643" s="1" t="s">
        <v>1733</v>
      </c>
      <c r="AA643" s="1" t="s">
        <v>5788</v>
      </c>
      <c r="AB643" t="s">
        <v>4746</v>
      </c>
      <c r="AC643" t="s">
        <v>5004</v>
      </c>
      <c r="AG643" t="s">
        <v>1733</v>
      </c>
      <c r="AH643">
        <v>38.04</v>
      </c>
      <c r="AI643">
        <v>5.0199999999999996</v>
      </c>
      <c r="AJ643" s="20" t="s">
        <v>2382</v>
      </c>
      <c r="AK643" t="s">
        <v>2380</v>
      </c>
      <c r="AL643" t="s">
        <v>2380</v>
      </c>
      <c r="AM643" s="29">
        <v>1</v>
      </c>
      <c r="AN643" s="20" t="s">
        <v>2380</v>
      </c>
      <c r="AO643" s="20" t="str">
        <f t="shared" si="177"/>
        <v>OBESITY</v>
      </c>
      <c r="AP643" s="20" t="str">
        <f t="shared" si="178"/>
        <v>normal</v>
      </c>
      <c r="AS643" t="s">
        <v>671</v>
      </c>
      <c r="AT643">
        <v>1978</v>
      </c>
      <c r="AU643" s="28" t="s">
        <v>18</v>
      </c>
      <c r="AV643">
        <v>8</v>
      </c>
      <c r="AW643">
        <v>2</v>
      </c>
      <c r="AX643" s="38">
        <v>5428.98</v>
      </c>
      <c r="AY643" t="s">
        <v>11</v>
      </c>
      <c r="AZ643" t="s">
        <v>11</v>
      </c>
      <c r="BA643" t="s">
        <v>23</v>
      </c>
      <c r="BB643" s="35">
        <f>DATE(AT643,MATCH(AU643,{"Jan","Feb","Mar","Apr","May","Jun","Jul","Aug","Sep","Oct","Nov","Dec"}, 0),AV643)</f>
        <v>28649</v>
      </c>
      <c r="BC643" s="20">
        <f t="shared" si="179"/>
        <v>45</v>
      </c>
    </row>
    <row r="644" spans="2:55" ht="15.5" hidden="1" x14ac:dyDescent="0.35">
      <c r="B644" s="1" t="s">
        <v>1732</v>
      </c>
      <c r="C644" t="str">
        <f>VLOOKUP(B644,Z643:AE2978,2,FALSE)</f>
        <v>Erwin,</v>
      </c>
      <c r="D644">
        <f t="shared" si="162"/>
        <v>37.9</v>
      </c>
      <c r="E644">
        <f t="shared" si="163"/>
        <v>7.76</v>
      </c>
      <c r="F644" t="str">
        <f t="shared" si="164"/>
        <v>No</v>
      </c>
      <c r="G644" t="str">
        <f t="shared" si="165"/>
        <v>No</v>
      </c>
      <c r="H644" t="str">
        <f t="shared" si="166"/>
        <v>No</v>
      </c>
      <c r="I644">
        <f t="shared" si="167"/>
        <v>0</v>
      </c>
      <c r="J644" t="str">
        <f t="shared" si="168"/>
        <v>No</v>
      </c>
      <c r="K644" t="str">
        <f t="shared" si="169"/>
        <v>OBESITY</v>
      </c>
      <c r="L644" t="str">
        <f t="shared" si="170"/>
        <v>diabeties</v>
      </c>
      <c r="M644" s="34">
        <f t="shared" si="171"/>
        <v>30188</v>
      </c>
      <c r="N644" s="36">
        <f t="shared" si="172"/>
        <v>5438.75</v>
      </c>
      <c r="O644" s="23" t="str">
        <f t="shared" si="173"/>
        <v>tier - 3</v>
      </c>
      <c r="P644" s="34" t="str">
        <f t="shared" si="174"/>
        <v>tier - 2</v>
      </c>
      <c r="Q644" s="34" t="str">
        <f t="shared" si="175"/>
        <v>R1013</v>
      </c>
      <c r="R644" s="23">
        <f t="shared" si="176"/>
        <v>40</v>
      </c>
      <c r="Z644" s="1" t="s">
        <v>1732</v>
      </c>
      <c r="AA644" s="1" t="s">
        <v>5789</v>
      </c>
      <c r="AB644" t="s">
        <v>4743</v>
      </c>
      <c r="AC644" t="s">
        <v>4909</v>
      </c>
      <c r="AD644" t="s">
        <v>4767</v>
      </c>
      <c r="AG644" t="s">
        <v>1732</v>
      </c>
      <c r="AH644">
        <v>37.9</v>
      </c>
      <c r="AI644">
        <v>7.76</v>
      </c>
      <c r="AJ644" s="20" t="s">
        <v>2380</v>
      </c>
      <c r="AK644" t="s">
        <v>2380</v>
      </c>
      <c r="AL644" t="s">
        <v>2380</v>
      </c>
      <c r="AM644" s="29">
        <v>0</v>
      </c>
      <c r="AN644" s="20" t="s">
        <v>2380</v>
      </c>
      <c r="AO644" s="20" t="str">
        <f t="shared" si="177"/>
        <v>OBESITY</v>
      </c>
      <c r="AP644" s="20" t="str">
        <f t="shared" si="178"/>
        <v>diabeties</v>
      </c>
      <c r="AS644" t="s">
        <v>672</v>
      </c>
      <c r="AT644">
        <v>1982</v>
      </c>
      <c r="AU644" s="28" t="s">
        <v>35</v>
      </c>
      <c r="AV644">
        <v>25</v>
      </c>
      <c r="AW644">
        <v>0</v>
      </c>
      <c r="AX644" s="38">
        <v>5438.75</v>
      </c>
      <c r="AY644" t="s">
        <v>12</v>
      </c>
      <c r="AZ644" t="s">
        <v>11</v>
      </c>
      <c r="BA644" t="s">
        <v>13</v>
      </c>
      <c r="BB644" s="35">
        <f>DATE(AT644,MATCH(AU644,{"Jan","Feb","Mar","Apr","May","Jun","Jul","Aug","Sep","Oct","Nov","Dec"}, 0),AV644)</f>
        <v>30188</v>
      </c>
      <c r="BC644" s="20">
        <f t="shared" si="179"/>
        <v>40</v>
      </c>
    </row>
    <row r="645" spans="2:55" ht="15.5" hidden="1" x14ac:dyDescent="0.35">
      <c r="B645" s="1" t="s">
        <v>1731</v>
      </c>
      <c r="C645" t="str">
        <f>VLOOKUP(B645,Z644:AE2979,2,FALSE)</f>
        <v>Osborne,</v>
      </c>
      <c r="D645">
        <f t="shared" si="162"/>
        <v>39.6</v>
      </c>
      <c r="E645">
        <f t="shared" si="163"/>
        <v>9.32</v>
      </c>
      <c r="F645" t="str">
        <f t="shared" si="164"/>
        <v>No</v>
      </c>
      <c r="G645" t="str">
        <f t="shared" si="165"/>
        <v>No</v>
      </c>
      <c r="H645" t="str">
        <f t="shared" si="166"/>
        <v>No</v>
      </c>
      <c r="I645">
        <f t="shared" si="167"/>
        <v>0</v>
      </c>
      <c r="J645" t="str">
        <f t="shared" si="168"/>
        <v>No</v>
      </c>
      <c r="K645" t="str">
        <f t="shared" si="169"/>
        <v>OBESITY</v>
      </c>
      <c r="L645" t="str">
        <f t="shared" si="170"/>
        <v>diabeties</v>
      </c>
      <c r="M645" s="34">
        <f t="shared" si="171"/>
        <v>31771</v>
      </c>
      <c r="N645" s="36">
        <f t="shared" si="172"/>
        <v>5458.05</v>
      </c>
      <c r="O645" s="23" t="str">
        <f t="shared" si="173"/>
        <v>tier - 2</v>
      </c>
      <c r="P645" s="34" t="str">
        <f t="shared" si="174"/>
        <v>tier - 2</v>
      </c>
      <c r="Q645" s="34" t="str">
        <f t="shared" si="175"/>
        <v>R1024</v>
      </c>
      <c r="R645" s="23">
        <f t="shared" si="176"/>
        <v>36</v>
      </c>
      <c r="Z645" s="1" t="s">
        <v>1731</v>
      </c>
      <c r="AA645" s="1" t="s">
        <v>4751</v>
      </c>
      <c r="AB645" t="s">
        <v>5580</v>
      </c>
      <c r="AC645" t="s">
        <v>5790</v>
      </c>
      <c r="AD645" t="s">
        <v>5155</v>
      </c>
      <c r="AG645" t="s">
        <v>1731</v>
      </c>
      <c r="AH645">
        <v>39.6</v>
      </c>
      <c r="AI645">
        <v>9.32</v>
      </c>
      <c r="AJ645" s="20" t="s">
        <v>2380</v>
      </c>
      <c r="AK645" t="s">
        <v>2380</v>
      </c>
      <c r="AL645" t="s">
        <v>2380</v>
      </c>
      <c r="AM645" s="29">
        <v>0</v>
      </c>
      <c r="AN645" s="20" t="s">
        <v>2380</v>
      </c>
      <c r="AO645" s="20" t="str">
        <f t="shared" si="177"/>
        <v>OBESITY</v>
      </c>
      <c r="AP645" s="20" t="str">
        <f t="shared" si="178"/>
        <v>diabeties</v>
      </c>
      <c r="AS645" t="s">
        <v>673</v>
      </c>
      <c r="AT645">
        <v>1986</v>
      </c>
      <c r="AU645" s="28" t="s">
        <v>30</v>
      </c>
      <c r="AV645">
        <v>25</v>
      </c>
      <c r="AW645">
        <v>0</v>
      </c>
      <c r="AX645" s="38">
        <v>5458.05</v>
      </c>
      <c r="AY645" t="s">
        <v>11</v>
      </c>
      <c r="AZ645" t="s">
        <v>11</v>
      </c>
      <c r="BA645" t="s">
        <v>247</v>
      </c>
      <c r="BB645" s="35">
        <f>DATE(AT645,MATCH(AU645,{"Jan","Feb","Mar","Apr","May","Jun","Jul","Aug","Sep","Oct","Nov","Dec"}, 0),AV645)</f>
        <v>31771</v>
      </c>
      <c r="BC645" s="20">
        <f t="shared" si="179"/>
        <v>36</v>
      </c>
    </row>
    <row r="646" spans="2:55" ht="15.5" hidden="1" x14ac:dyDescent="0.35">
      <c r="B646" s="1" t="s">
        <v>1730</v>
      </c>
      <c r="C646" t="str">
        <f>VLOOKUP(B646,Z645:AE2980,2,FALSE)</f>
        <v>Otsuka,</v>
      </c>
      <c r="D646">
        <f t="shared" si="162"/>
        <v>50.92</v>
      </c>
      <c r="E646">
        <f t="shared" si="163"/>
        <v>5.31</v>
      </c>
      <c r="F646" t="str">
        <f t="shared" si="164"/>
        <v>yes</v>
      </c>
      <c r="G646" t="str">
        <f t="shared" si="165"/>
        <v>No</v>
      </c>
      <c r="H646" t="str">
        <f t="shared" si="166"/>
        <v>No</v>
      </c>
      <c r="I646">
        <f t="shared" si="167"/>
        <v>1</v>
      </c>
      <c r="J646" t="str">
        <f t="shared" si="168"/>
        <v>No</v>
      </c>
      <c r="K646" t="str">
        <f t="shared" si="169"/>
        <v>OBESITY</v>
      </c>
      <c r="L646" t="str">
        <f t="shared" si="170"/>
        <v>normal</v>
      </c>
      <c r="M646" s="34">
        <f t="shared" si="171"/>
        <v>26961</v>
      </c>
      <c r="N646" s="36">
        <f t="shared" si="172"/>
        <v>5466.88</v>
      </c>
      <c r="O646" s="23" t="str">
        <f t="shared" si="173"/>
        <v>tier - 2</v>
      </c>
      <c r="P646" s="34" t="str">
        <f t="shared" si="174"/>
        <v>tier - 2</v>
      </c>
      <c r="Q646" s="34" t="str">
        <f t="shared" si="175"/>
        <v>R1013</v>
      </c>
      <c r="R646" s="23">
        <f t="shared" si="176"/>
        <v>49</v>
      </c>
      <c r="Z646" s="1" t="s">
        <v>1730</v>
      </c>
      <c r="AA646" s="1" t="s">
        <v>5791</v>
      </c>
      <c r="AB646" t="s">
        <v>4746</v>
      </c>
      <c r="AC646" t="s">
        <v>5792</v>
      </c>
      <c r="AG646" t="s">
        <v>1730</v>
      </c>
      <c r="AH646">
        <v>50.92</v>
      </c>
      <c r="AI646">
        <v>5.31</v>
      </c>
      <c r="AJ646" s="20" t="s">
        <v>2382</v>
      </c>
      <c r="AK646" t="s">
        <v>2380</v>
      </c>
      <c r="AL646" t="s">
        <v>2380</v>
      </c>
      <c r="AM646" s="29">
        <v>1</v>
      </c>
      <c r="AN646" s="20" t="s">
        <v>2380</v>
      </c>
      <c r="AO646" s="20" t="str">
        <f t="shared" si="177"/>
        <v>OBESITY</v>
      </c>
      <c r="AP646" s="20" t="str">
        <f t="shared" si="178"/>
        <v>normal</v>
      </c>
      <c r="AS646" t="s">
        <v>674</v>
      </c>
      <c r="AT646">
        <v>1973</v>
      </c>
      <c r="AU646" s="28" t="s">
        <v>37</v>
      </c>
      <c r="AV646">
        <v>24</v>
      </c>
      <c r="AW646">
        <v>0</v>
      </c>
      <c r="AX646" s="38">
        <v>5466.88</v>
      </c>
      <c r="AY646" t="s">
        <v>11</v>
      </c>
      <c r="AZ646" t="s">
        <v>11</v>
      </c>
      <c r="BA646" t="s">
        <v>13</v>
      </c>
      <c r="BB646" s="35">
        <f>DATE(AT646,MATCH(AU646,{"Jan","Feb","Mar","Apr","May","Jun","Jul","Aug","Sep","Oct","Nov","Dec"}, 0),AV646)</f>
        <v>26961</v>
      </c>
      <c r="BC646" s="20">
        <f t="shared" si="179"/>
        <v>49</v>
      </c>
    </row>
    <row r="647" spans="2:55" ht="15.5" hidden="1" x14ac:dyDescent="0.35">
      <c r="B647" s="1" t="s">
        <v>1729</v>
      </c>
      <c r="C647" t="str">
        <f>VLOOKUP(B647,Z646:AE2981,2,FALSE)</f>
        <v>Smith,</v>
      </c>
      <c r="D647">
        <f t="shared" ref="D647:D710" si="180">VLOOKUP($B647,$AG$5:$AQ$2340,2,FALSE)</f>
        <v>21.85</v>
      </c>
      <c r="E647">
        <f t="shared" ref="E647:E710" si="181">VLOOKUP($B647,$AG$5:$AQ$2340,3,FALSE)</f>
        <v>5.56</v>
      </c>
      <c r="F647" t="str">
        <f t="shared" ref="F647:F710" si="182">VLOOKUP($B647,$AG$5:$AQ$2340,4,FALSE)</f>
        <v>yes</v>
      </c>
      <c r="G647" t="str">
        <f t="shared" ref="G647:G710" si="183">VLOOKUP($B647,$AG$5:$AQ$2340,5,FALSE)</f>
        <v>No</v>
      </c>
      <c r="H647" t="str">
        <f t="shared" ref="H647:H710" si="184">VLOOKUP($B647,$AG$5:$AN$2340,6,FALSE)</f>
        <v>No</v>
      </c>
      <c r="I647">
        <f t="shared" ref="I647:I710" si="185">VLOOKUP($B647,$AG$5:$AQ$2340,7,FALSE)</f>
        <v>0</v>
      </c>
      <c r="J647" t="str">
        <f t="shared" ref="J647:J710" si="186">VLOOKUP($B647,$AG$5:$AQ$2340,8,FALSE)</f>
        <v>Yes</v>
      </c>
      <c r="K647" t="str">
        <f t="shared" ref="K647:K710" si="187">VLOOKUP($B647,$AG$5:$AQ$2340,9,FALSE)</f>
        <v>Normal weight</v>
      </c>
      <c r="L647" t="str">
        <f t="shared" ref="L647:L710" si="188">VLOOKUP($B647,$AG$5:$AQ$2340,10,FALSE)</f>
        <v>normal</v>
      </c>
      <c r="M647" s="34">
        <f t="shared" ref="M647:M710" si="189">VLOOKUP($AS647,$AS$5:$BC$2348,10,FALSE)</f>
        <v>31748</v>
      </c>
      <c r="N647" s="36">
        <f t="shared" ref="N647:N710" si="190">VLOOKUP($AS647,$AS$5:$BC$2348,6,FALSE)</f>
        <v>5469.01</v>
      </c>
      <c r="O647" s="23" t="str">
        <f t="shared" ref="O647:O710" si="191">VLOOKUP($AS647,$AS$5:$BC$2348,7,FALSE)</f>
        <v>tier - 2</v>
      </c>
      <c r="P647" s="34" t="str">
        <f t="shared" ref="P647:P710" si="192">VLOOKUP($AS647,$AS$5:$BC$2348,8,FALSE)</f>
        <v>tier - 2</v>
      </c>
      <c r="Q647" s="34" t="str">
        <f t="shared" ref="Q647:Q710" si="193">VLOOKUP($AS647,$AS$5:$BC$2348,9,FALSE)</f>
        <v>R1024</v>
      </c>
      <c r="R647" s="23">
        <f t="shared" ref="R647:R710" si="194">VLOOKUP($AS647,$AS$5:$BC$2348,11,FALSE)</f>
        <v>36</v>
      </c>
      <c r="Z647" s="1" t="s">
        <v>1729</v>
      </c>
      <c r="AA647" s="1" t="s">
        <v>4887</v>
      </c>
      <c r="AB647" t="s">
        <v>4743</v>
      </c>
      <c r="AC647" t="s">
        <v>4744</v>
      </c>
      <c r="AD647" t="s">
        <v>4785</v>
      </c>
      <c r="AG647" t="s">
        <v>1729</v>
      </c>
      <c r="AH647">
        <v>21.85</v>
      </c>
      <c r="AI647">
        <v>5.56</v>
      </c>
      <c r="AJ647" s="20" t="s">
        <v>2382</v>
      </c>
      <c r="AK647" t="s">
        <v>2380</v>
      </c>
      <c r="AL647" t="s">
        <v>2380</v>
      </c>
      <c r="AM647" s="29">
        <v>0</v>
      </c>
      <c r="AN647" s="20" t="s">
        <v>2383</v>
      </c>
      <c r="AO647" s="20" t="str">
        <f t="shared" ref="AO647:AO710" si="195">IF(AH647&lt;18.5,"under weight",IF(AH647&lt;25,"Normal weight",IF(AH647&lt;30,"OVER WEIGHT","OBESITY")))</f>
        <v>Normal weight</v>
      </c>
      <c r="AP647" s="20" t="str">
        <f t="shared" ref="AP647:AP710" si="196">IF(AI647&lt;5.7,"normal",IF(AI647&lt;6.5,"pre diabeties","diabeties"))</f>
        <v>normal</v>
      </c>
      <c r="AS647" t="s">
        <v>675</v>
      </c>
      <c r="AT647">
        <v>1986</v>
      </c>
      <c r="AU647" s="28" t="s">
        <v>30</v>
      </c>
      <c r="AV647">
        <v>2</v>
      </c>
      <c r="AW647">
        <v>0</v>
      </c>
      <c r="AX647" s="38">
        <v>5469.01</v>
      </c>
      <c r="AY647" t="s">
        <v>11</v>
      </c>
      <c r="AZ647" t="s">
        <v>11</v>
      </c>
      <c r="BA647" t="s">
        <v>247</v>
      </c>
      <c r="BB647" s="35">
        <f>DATE(AT647,MATCH(AU647,{"Jan","Feb","Mar","Apr","May","Jun","Jul","Aug","Sep","Oct","Nov","Dec"}, 0),AV647)</f>
        <v>31748</v>
      </c>
      <c r="BC647" s="20">
        <f t="shared" ref="BC647:BC710" si="197">DATEDIF(BB647,DATE(2023,6,8),"y")</f>
        <v>36</v>
      </c>
    </row>
    <row r="648" spans="2:55" ht="15.5" hidden="1" x14ac:dyDescent="0.35">
      <c r="B648" s="1" t="s">
        <v>1728</v>
      </c>
      <c r="C648" t="str">
        <f>VLOOKUP(B648,Z647:AE2982,2,FALSE)</f>
        <v>Myers,</v>
      </c>
      <c r="D648">
        <f t="shared" si="180"/>
        <v>36.08</v>
      </c>
      <c r="E648">
        <f t="shared" si="181"/>
        <v>7.11</v>
      </c>
      <c r="F648" t="str">
        <f t="shared" si="182"/>
        <v>yes</v>
      </c>
      <c r="G648" t="str">
        <f t="shared" si="183"/>
        <v>No</v>
      </c>
      <c r="H648" t="str">
        <f t="shared" si="184"/>
        <v>Yes</v>
      </c>
      <c r="I648">
        <f t="shared" si="185"/>
        <v>1</v>
      </c>
      <c r="J648" t="str">
        <f t="shared" si="186"/>
        <v>No</v>
      </c>
      <c r="K648" t="str">
        <f t="shared" si="187"/>
        <v>OBESITY</v>
      </c>
      <c r="L648" t="str">
        <f t="shared" si="188"/>
        <v>diabeties</v>
      </c>
      <c r="M648" s="34">
        <f t="shared" si="189"/>
        <v>31605</v>
      </c>
      <c r="N648" s="36">
        <f t="shared" si="190"/>
        <v>5472.45</v>
      </c>
      <c r="O648" s="23" t="str">
        <f t="shared" si="191"/>
        <v>tier - 2</v>
      </c>
      <c r="P648" s="34" t="str">
        <f t="shared" si="192"/>
        <v>tier - 3</v>
      </c>
      <c r="Q648" s="34" t="str">
        <f t="shared" si="193"/>
        <v>R1011</v>
      </c>
      <c r="R648" s="23">
        <f t="shared" si="194"/>
        <v>36</v>
      </c>
      <c r="Z648" s="1" t="s">
        <v>1728</v>
      </c>
      <c r="AA648" s="1" t="s">
        <v>5793</v>
      </c>
      <c r="AB648" t="s">
        <v>4746</v>
      </c>
      <c r="AC648" t="s">
        <v>4759</v>
      </c>
      <c r="AG648" t="s">
        <v>1728</v>
      </c>
      <c r="AH648">
        <v>36.08</v>
      </c>
      <c r="AI648">
        <v>7.11</v>
      </c>
      <c r="AJ648" s="20" t="s">
        <v>2382</v>
      </c>
      <c r="AK648" t="s">
        <v>2380</v>
      </c>
      <c r="AL648" t="s">
        <v>2383</v>
      </c>
      <c r="AM648" s="29">
        <v>1</v>
      </c>
      <c r="AN648" s="20" t="s">
        <v>2380</v>
      </c>
      <c r="AO648" s="20" t="str">
        <f t="shared" si="195"/>
        <v>OBESITY</v>
      </c>
      <c r="AP648" s="20" t="str">
        <f t="shared" si="196"/>
        <v>diabeties</v>
      </c>
      <c r="AS648" t="s">
        <v>676</v>
      </c>
      <c r="AT648">
        <v>1986</v>
      </c>
      <c r="AU648" s="28" t="s">
        <v>10</v>
      </c>
      <c r="AV648">
        <v>12</v>
      </c>
      <c r="AW648">
        <v>1</v>
      </c>
      <c r="AX648" s="38">
        <v>5472.45</v>
      </c>
      <c r="AY648" t="s">
        <v>11</v>
      </c>
      <c r="AZ648" t="s">
        <v>12</v>
      </c>
      <c r="BA648" t="s">
        <v>42</v>
      </c>
      <c r="BB648" s="35">
        <f>DATE(AT648,MATCH(AU648,{"Jan","Feb","Mar","Apr","May","Jun","Jul","Aug","Sep","Oct","Nov","Dec"}, 0),AV648)</f>
        <v>31605</v>
      </c>
      <c r="BC648" s="20">
        <f t="shared" si="197"/>
        <v>36</v>
      </c>
    </row>
    <row r="649" spans="2:55" ht="15.5" hidden="1" x14ac:dyDescent="0.35">
      <c r="B649" s="1" t="s">
        <v>1727</v>
      </c>
      <c r="C649" t="str">
        <f>VLOOKUP(B649,Z648:AE2983,2,FALSE)</f>
        <v>Cote,</v>
      </c>
      <c r="D649">
        <f t="shared" si="180"/>
        <v>40.44</v>
      </c>
      <c r="E649">
        <f t="shared" si="181"/>
        <v>5.13</v>
      </c>
      <c r="F649" t="str">
        <f t="shared" si="182"/>
        <v>yes</v>
      </c>
      <c r="G649" t="str">
        <f t="shared" si="183"/>
        <v>No</v>
      </c>
      <c r="H649" t="str">
        <f t="shared" si="184"/>
        <v>Yes</v>
      </c>
      <c r="I649">
        <f t="shared" si="185"/>
        <v>1</v>
      </c>
      <c r="J649" t="str">
        <f t="shared" si="186"/>
        <v>No</v>
      </c>
      <c r="K649" t="str">
        <f t="shared" si="187"/>
        <v>OBESITY</v>
      </c>
      <c r="L649" t="str">
        <f t="shared" si="188"/>
        <v>normal</v>
      </c>
      <c r="M649" s="34">
        <f t="shared" si="189"/>
        <v>31685</v>
      </c>
      <c r="N649" s="36">
        <f t="shared" si="190"/>
        <v>5478.04</v>
      </c>
      <c r="O649" s="23" t="str">
        <f t="shared" si="191"/>
        <v>tier - 2</v>
      </c>
      <c r="P649" s="34" t="str">
        <f t="shared" si="192"/>
        <v>tier - 3</v>
      </c>
      <c r="Q649" s="34" t="str">
        <f t="shared" si="193"/>
        <v>R1013</v>
      </c>
      <c r="R649" s="23">
        <f t="shared" si="194"/>
        <v>36</v>
      </c>
      <c r="Z649" s="1" t="s">
        <v>1727</v>
      </c>
      <c r="AA649" s="1" t="s">
        <v>5794</v>
      </c>
      <c r="AB649" t="s">
        <v>4746</v>
      </c>
      <c r="AC649" t="s">
        <v>5795</v>
      </c>
      <c r="AG649" t="s">
        <v>1727</v>
      </c>
      <c r="AH649">
        <v>40.44</v>
      </c>
      <c r="AI649">
        <v>5.13</v>
      </c>
      <c r="AJ649" s="20" t="s">
        <v>2382</v>
      </c>
      <c r="AK649" t="s">
        <v>2380</v>
      </c>
      <c r="AL649" t="s">
        <v>2383</v>
      </c>
      <c r="AM649" s="29">
        <v>1</v>
      </c>
      <c r="AN649" s="20" t="s">
        <v>2380</v>
      </c>
      <c r="AO649" s="20" t="str">
        <f t="shared" si="195"/>
        <v>OBESITY</v>
      </c>
      <c r="AP649" s="20" t="str">
        <f t="shared" si="196"/>
        <v>normal</v>
      </c>
      <c r="AS649" t="s">
        <v>677</v>
      </c>
      <c r="AT649">
        <v>1986</v>
      </c>
      <c r="AU649" s="28" t="s">
        <v>20</v>
      </c>
      <c r="AV649">
        <v>30</v>
      </c>
      <c r="AW649">
        <v>1</v>
      </c>
      <c r="AX649" s="38">
        <v>5478.04</v>
      </c>
      <c r="AY649" t="s">
        <v>11</v>
      </c>
      <c r="AZ649" t="s">
        <v>12</v>
      </c>
      <c r="BA649" t="s">
        <v>13</v>
      </c>
      <c r="BB649" s="35">
        <f>DATE(AT649,MATCH(AU649,{"Jan","Feb","Mar","Apr","May","Jun","Jul","Aug","Sep","Oct","Nov","Dec"}, 0),AV649)</f>
        <v>31685</v>
      </c>
      <c r="BC649" s="20">
        <f t="shared" si="197"/>
        <v>36</v>
      </c>
    </row>
    <row r="650" spans="2:55" ht="15.5" hidden="1" x14ac:dyDescent="0.35">
      <c r="B650" s="1" t="s">
        <v>1726</v>
      </c>
      <c r="C650" t="str">
        <f>VLOOKUP(B650,Z649:AE2984,2,FALSE)</f>
        <v>Ehrhardt,</v>
      </c>
      <c r="D650">
        <f t="shared" si="180"/>
        <v>38.094999999999999</v>
      </c>
      <c r="E650">
        <f t="shared" si="181"/>
        <v>10.199999999999999</v>
      </c>
      <c r="F650" t="str">
        <f t="shared" si="182"/>
        <v>No</v>
      </c>
      <c r="G650" t="str">
        <f t="shared" si="183"/>
        <v>No</v>
      </c>
      <c r="H650" t="str">
        <f t="shared" si="184"/>
        <v>No</v>
      </c>
      <c r="I650">
        <f t="shared" si="185"/>
        <v>0</v>
      </c>
      <c r="J650" t="str">
        <f t="shared" si="186"/>
        <v>No</v>
      </c>
      <c r="K650" t="str">
        <f t="shared" si="187"/>
        <v>OBESITY</v>
      </c>
      <c r="L650" t="str">
        <f t="shared" si="188"/>
        <v>diabeties</v>
      </c>
      <c r="M650" s="34">
        <f t="shared" si="189"/>
        <v>30920</v>
      </c>
      <c r="N650" s="36">
        <f t="shared" si="190"/>
        <v>5484.47</v>
      </c>
      <c r="O650" s="23" t="str">
        <f t="shared" si="191"/>
        <v>tier - 2</v>
      </c>
      <c r="P650" s="34" t="str">
        <f t="shared" si="192"/>
        <v>tier - 2</v>
      </c>
      <c r="Q650" s="34" t="str">
        <f t="shared" si="193"/>
        <v>R1013</v>
      </c>
      <c r="R650" s="23">
        <f t="shared" si="194"/>
        <v>38</v>
      </c>
      <c r="Z650" s="1" t="s">
        <v>1726</v>
      </c>
      <c r="AA650" s="1" t="s">
        <v>5796</v>
      </c>
      <c r="AB650" t="s">
        <v>4743</v>
      </c>
      <c r="AC650" t="s">
        <v>5006</v>
      </c>
      <c r="AD650" t="s">
        <v>4780</v>
      </c>
      <c r="AG650" t="s">
        <v>1726</v>
      </c>
      <c r="AH650">
        <v>38.094999999999999</v>
      </c>
      <c r="AI650">
        <v>10.199999999999999</v>
      </c>
      <c r="AJ650" s="20" t="s">
        <v>2380</v>
      </c>
      <c r="AK650" t="s">
        <v>2380</v>
      </c>
      <c r="AL650" t="s">
        <v>2380</v>
      </c>
      <c r="AM650" s="29">
        <v>0</v>
      </c>
      <c r="AN650" s="20" t="s">
        <v>2380</v>
      </c>
      <c r="AO650" s="20" t="str">
        <f t="shared" si="195"/>
        <v>OBESITY</v>
      </c>
      <c r="AP650" s="20" t="str">
        <f t="shared" si="196"/>
        <v>diabeties</v>
      </c>
      <c r="AS650" t="s">
        <v>678</v>
      </c>
      <c r="AT650">
        <v>1984</v>
      </c>
      <c r="AU650" s="28" t="s">
        <v>35</v>
      </c>
      <c r="AV650">
        <v>26</v>
      </c>
      <c r="AW650">
        <v>1</v>
      </c>
      <c r="AX650" s="38">
        <v>5484.47</v>
      </c>
      <c r="AY650" t="s">
        <v>11</v>
      </c>
      <c r="AZ650" t="s">
        <v>11</v>
      </c>
      <c r="BA650" t="s">
        <v>13</v>
      </c>
      <c r="BB650" s="35">
        <f>DATE(AT650,MATCH(AU650,{"Jan","Feb","Mar","Apr","May","Jun","Jul","Aug","Sep","Oct","Nov","Dec"}, 0),AV650)</f>
        <v>30920</v>
      </c>
      <c r="BC650" s="20">
        <f t="shared" si="197"/>
        <v>38</v>
      </c>
    </row>
    <row r="651" spans="2:55" ht="15.5" hidden="1" x14ac:dyDescent="0.35">
      <c r="B651" s="1" t="s">
        <v>1725</v>
      </c>
      <c r="C651" t="str">
        <f>VLOOKUP(B651,Z650:AE2985,2,FALSE)</f>
        <v>Petersen,</v>
      </c>
      <c r="D651">
        <f t="shared" si="180"/>
        <v>44.95</v>
      </c>
      <c r="E651">
        <f t="shared" si="181"/>
        <v>10.4</v>
      </c>
      <c r="F651" t="str">
        <f t="shared" si="182"/>
        <v>No</v>
      </c>
      <c r="G651" t="str">
        <f t="shared" si="183"/>
        <v>No</v>
      </c>
      <c r="H651" t="str">
        <f t="shared" si="184"/>
        <v>No</v>
      </c>
      <c r="I651">
        <f t="shared" si="185"/>
        <v>0</v>
      </c>
      <c r="J651" t="str">
        <f t="shared" si="186"/>
        <v>No</v>
      </c>
      <c r="K651" t="str">
        <f t="shared" si="187"/>
        <v>OBESITY</v>
      </c>
      <c r="L651" t="str">
        <f t="shared" si="188"/>
        <v>diabeties</v>
      </c>
      <c r="M651" s="34">
        <f t="shared" si="189"/>
        <v>30911</v>
      </c>
      <c r="N651" s="36">
        <f t="shared" si="190"/>
        <v>5488.26</v>
      </c>
      <c r="O651" s="23" t="str">
        <f t="shared" si="191"/>
        <v>tier - 2</v>
      </c>
      <c r="P651" s="34" t="str">
        <f t="shared" si="192"/>
        <v>tier - 3</v>
      </c>
      <c r="Q651" s="34" t="str">
        <f t="shared" si="193"/>
        <v>R1011</v>
      </c>
      <c r="R651" s="23">
        <f t="shared" si="194"/>
        <v>38</v>
      </c>
      <c r="Z651" s="1" t="s">
        <v>1725</v>
      </c>
      <c r="AA651" s="1" t="s">
        <v>5797</v>
      </c>
      <c r="AB651" t="s">
        <v>4743</v>
      </c>
      <c r="AC651" t="s">
        <v>4953</v>
      </c>
      <c r="AD651" t="s">
        <v>4785</v>
      </c>
      <c r="AG651" t="s">
        <v>1725</v>
      </c>
      <c r="AH651">
        <v>44.95</v>
      </c>
      <c r="AI651">
        <v>10.4</v>
      </c>
      <c r="AJ651" s="20" t="s">
        <v>2380</v>
      </c>
      <c r="AK651" t="s">
        <v>2380</v>
      </c>
      <c r="AL651" t="s">
        <v>2380</v>
      </c>
      <c r="AM651" s="29">
        <v>0</v>
      </c>
      <c r="AN651" s="20" t="s">
        <v>2380</v>
      </c>
      <c r="AO651" s="20" t="str">
        <f t="shared" si="195"/>
        <v>OBESITY</v>
      </c>
      <c r="AP651" s="20" t="str">
        <f t="shared" si="196"/>
        <v>diabeties</v>
      </c>
      <c r="AS651" t="s">
        <v>679</v>
      </c>
      <c r="AT651">
        <v>1984</v>
      </c>
      <c r="AU651" s="28" t="s">
        <v>35</v>
      </c>
      <c r="AV651">
        <v>17</v>
      </c>
      <c r="AW651">
        <v>1</v>
      </c>
      <c r="AX651" s="38">
        <v>5488.26</v>
      </c>
      <c r="AY651" t="s">
        <v>11</v>
      </c>
      <c r="AZ651" t="s">
        <v>12</v>
      </c>
      <c r="BA651" t="s">
        <v>42</v>
      </c>
      <c r="BB651" s="35">
        <f>DATE(AT651,MATCH(AU651,{"Jan","Feb","Mar","Apr","May","Jun","Jul","Aug","Sep","Oct","Nov","Dec"}, 0),AV651)</f>
        <v>30911</v>
      </c>
      <c r="BC651" s="20">
        <f t="shared" si="197"/>
        <v>38</v>
      </c>
    </row>
    <row r="652" spans="2:55" ht="15.5" hidden="1" x14ac:dyDescent="0.35">
      <c r="B652" s="1" t="s">
        <v>1724</v>
      </c>
      <c r="C652" t="str">
        <f>VLOOKUP(B652,Z651:AE2986,2,FALSE)</f>
        <v>Ertel,</v>
      </c>
      <c r="D652">
        <f t="shared" si="180"/>
        <v>35.54</v>
      </c>
      <c r="E652">
        <f t="shared" si="181"/>
        <v>10.67</v>
      </c>
      <c r="F652" t="str">
        <f t="shared" si="182"/>
        <v>No</v>
      </c>
      <c r="G652" t="str">
        <f t="shared" si="183"/>
        <v>No</v>
      </c>
      <c r="H652" t="str">
        <f t="shared" si="184"/>
        <v>No</v>
      </c>
      <c r="I652">
        <f t="shared" si="185"/>
        <v>0</v>
      </c>
      <c r="J652" t="str">
        <f t="shared" si="186"/>
        <v>No</v>
      </c>
      <c r="K652" t="str">
        <f t="shared" si="187"/>
        <v>OBESITY</v>
      </c>
      <c r="L652" t="str">
        <f t="shared" si="188"/>
        <v>diabeties</v>
      </c>
      <c r="M652" s="34">
        <f t="shared" si="189"/>
        <v>32353</v>
      </c>
      <c r="N652" s="36">
        <f t="shared" si="190"/>
        <v>5503.36</v>
      </c>
      <c r="O652" s="23" t="str">
        <f t="shared" si="191"/>
        <v>tier - 2</v>
      </c>
      <c r="P652" s="34" t="str">
        <f t="shared" si="192"/>
        <v>tier - 2</v>
      </c>
      <c r="Q652" s="34" t="str">
        <f t="shared" si="193"/>
        <v>R1012</v>
      </c>
      <c r="R652" s="23">
        <f t="shared" si="194"/>
        <v>34</v>
      </c>
      <c r="Z652" s="1" t="s">
        <v>1724</v>
      </c>
      <c r="AA652" s="1" t="s">
        <v>5798</v>
      </c>
      <c r="AB652" t="s">
        <v>4743</v>
      </c>
      <c r="AC652" t="s">
        <v>5799</v>
      </c>
      <c r="AD652" t="s">
        <v>4939</v>
      </c>
      <c r="AG652" t="s">
        <v>1724</v>
      </c>
      <c r="AH652">
        <v>35.54</v>
      </c>
      <c r="AI652">
        <v>10.67</v>
      </c>
      <c r="AJ652" s="20" t="s">
        <v>2380</v>
      </c>
      <c r="AK652" t="s">
        <v>2380</v>
      </c>
      <c r="AL652" t="s">
        <v>2380</v>
      </c>
      <c r="AM652" s="29">
        <v>0</v>
      </c>
      <c r="AN652" s="20" t="s">
        <v>2380</v>
      </c>
      <c r="AO652" s="20" t="str">
        <f t="shared" si="195"/>
        <v>OBESITY</v>
      </c>
      <c r="AP652" s="20" t="str">
        <f t="shared" si="196"/>
        <v>diabeties</v>
      </c>
      <c r="AS652" t="s">
        <v>680</v>
      </c>
      <c r="AT652">
        <v>1988</v>
      </c>
      <c r="AU652" s="28" t="s">
        <v>10</v>
      </c>
      <c r="AV652">
        <v>29</v>
      </c>
      <c r="AW652">
        <v>3</v>
      </c>
      <c r="AX652" s="38">
        <v>5503.36</v>
      </c>
      <c r="AY652" t="s">
        <v>11</v>
      </c>
      <c r="AZ652" t="s">
        <v>11</v>
      </c>
      <c r="BA652" t="s">
        <v>23</v>
      </c>
      <c r="BB652" s="35">
        <f>DATE(AT652,MATCH(AU652,{"Jan","Feb","Mar","Apr","May","Jun","Jul","Aug","Sep","Oct","Nov","Dec"}, 0),AV652)</f>
        <v>32353</v>
      </c>
      <c r="BC652" s="20">
        <f t="shared" si="197"/>
        <v>34</v>
      </c>
    </row>
    <row r="653" spans="2:55" ht="15.5" hidden="1" x14ac:dyDescent="0.35">
      <c r="B653" s="1" t="s">
        <v>1723</v>
      </c>
      <c r="C653" t="str">
        <f>VLOOKUP(B653,Z652:AE2987,2,FALSE)</f>
        <v>Lanza,</v>
      </c>
      <c r="D653">
        <f t="shared" si="180"/>
        <v>39.799999999999997</v>
      </c>
      <c r="E653">
        <f t="shared" si="181"/>
        <v>4.6500000000000004</v>
      </c>
      <c r="F653" t="str">
        <f t="shared" si="182"/>
        <v>yes</v>
      </c>
      <c r="G653" t="str">
        <f t="shared" si="183"/>
        <v>No</v>
      </c>
      <c r="H653" t="str">
        <f t="shared" si="184"/>
        <v>No</v>
      </c>
      <c r="I653">
        <f t="shared" si="185"/>
        <v>2</v>
      </c>
      <c r="J653" t="str">
        <f t="shared" si="186"/>
        <v>No</v>
      </c>
      <c r="K653" t="str">
        <f t="shared" si="187"/>
        <v>OBESITY</v>
      </c>
      <c r="L653" t="str">
        <f t="shared" si="188"/>
        <v>normal</v>
      </c>
      <c r="M653" s="34">
        <f t="shared" si="189"/>
        <v>29897</v>
      </c>
      <c r="N653" s="36">
        <f t="shared" si="190"/>
        <v>5539.4</v>
      </c>
      <c r="O653" s="23" t="str">
        <f t="shared" si="191"/>
        <v>tier - 2</v>
      </c>
      <c r="P653" s="34" t="str">
        <f t="shared" si="192"/>
        <v>tier - 2</v>
      </c>
      <c r="Q653" s="34" t="str">
        <f t="shared" si="193"/>
        <v>R1013</v>
      </c>
      <c r="R653" s="23">
        <f t="shared" si="194"/>
        <v>41</v>
      </c>
      <c r="Z653" s="1" t="s">
        <v>1723</v>
      </c>
      <c r="AA653" s="1" t="s">
        <v>5800</v>
      </c>
      <c r="AB653" t="s">
        <v>4746</v>
      </c>
      <c r="AC653" t="s">
        <v>4926</v>
      </c>
      <c r="AD653" t="s">
        <v>4850</v>
      </c>
      <c r="AG653" t="s">
        <v>1723</v>
      </c>
      <c r="AH653">
        <v>39.799999999999997</v>
      </c>
      <c r="AI653">
        <v>4.6500000000000004</v>
      </c>
      <c r="AJ653" s="20" t="s">
        <v>2382</v>
      </c>
      <c r="AK653" t="s">
        <v>2380</v>
      </c>
      <c r="AL653" t="s">
        <v>2380</v>
      </c>
      <c r="AM653" s="29">
        <v>2</v>
      </c>
      <c r="AN653" s="20" t="s">
        <v>2380</v>
      </c>
      <c r="AO653" s="20" t="str">
        <f t="shared" si="195"/>
        <v>OBESITY</v>
      </c>
      <c r="AP653" s="20" t="str">
        <f t="shared" si="196"/>
        <v>normal</v>
      </c>
      <c r="AS653" t="s">
        <v>681</v>
      </c>
      <c r="AT653">
        <v>1981</v>
      </c>
      <c r="AU653" s="28" t="s">
        <v>15</v>
      </c>
      <c r="AV653">
        <v>7</v>
      </c>
      <c r="AW653">
        <v>1</v>
      </c>
      <c r="AX653" s="38">
        <v>5539.4</v>
      </c>
      <c r="AY653" t="s">
        <v>11</v>
      </c>
      <c r="AZ653" t="s">
        <v>11</v>
      </c>
      <c r="BA653" t="s">
        <v>13</v>
      </c>
      <c r="BB653" s="35">
        <f>DATE(AT653,MATCH(AU653,{"Jan","Feb","Mar","Apr","May","Jun","Jul","Aug","Sep","Oct","Nov","Dec"}, 0),AV653)</f>
        <v>29897</v>
      </c>
      <c r="BC653" s="20">
        <f t="shared" si="197"/>
        <v>41</v>
      </c>
    </row>
    <row r="654" spans="2:55" ht="15.5" hidden="1" x14ac:dyDescent="0.35">
      <c r="B654" s="1" t="s">
        <v>1722</v>
      </c>
      <c r="C654" t="str">
        <f>VLOOKUP(B654,Z653:AE2988,2,FALSE)</f>
        <v>Picklesimer,</v>
      </c>
      <c r="D654">
        <f t="shared" si="180"/>
        <v>33.659999999999997</v>
      </c>
      <c r="E654">
        <f t="shared" si="181"/>
        <v>5.65</v>
      </c>
      <c r="F654" t="str">
        <f t="shared" si="182"/>
        <v>yes</v>
      </c>
      <c r="G654" t="str">
        <f t="shared" si="183"/>
        <v>No</v>
      </c>
      <c r="H654" t="str">
        <f t="shared" si="184"/>
        <v>No</v>
      </c>
      <c r="I654">
        <f t="shared" si="185"/>
        <v>2</v>
      </c>
      <c r="J654" t="str">
        <f t="shared" si="186"/>
        <v>No</v>
      </c>
      <c r="K654" t="str">
        <f t="shared" si="187"/>
        <v>OBESITY</v>
      </c>
      <c r="L654" t="str">
        <f t="shared" si="188"/>
        <v>normal</v>
      </c>
      <c r="M654" s="34">
        <f t="shared" si="189"/>
        <v>29562</v>
      </c>
      <c r="N654" s="36">
        <f t="shared" si="190"/>
        <v>5540.35</v>
      </c>
      <c r="O654" s="23" t="str">
        <f t="shared" si="191"/>
        <v>tier - 2</v>
      </c>
      <c r="P654" s="34" t="str">
        <f t="shared" si="192"/>
        <v>tier - 2</v>
      </c>
      <c r="Q654" s="34" t="str">
        <f t="shared" si="193"/>
        <v>R1012</v>
      </c>
      <c r="R654" s="23">
        <f t="shared" si="194"/>
        <v>42</v>
      </c>
      <c r="Z654" s="1" t="s">
        <v>1722</v>
      </c>
      <c r="AA654" s="1" t="s">
        <v>5801</v>
      </c>
      <c r="AB654" t="s">
        <v>4746</v>
      </c>
      <c r="AC654" t="s">
        <v>5454</v>
      </c>
      <c r="AG654" t="s">
        <v>1722</v>
      </c>
      <c r="AH654">
        <v>33.659999999999997</v>
      </c>
      <c r="AI654">
        <v>5.65</v>
      </c>
      <c r="AJ654" s="20" t="s">
        <v>2382</v>
      </c>
      <c r="AK654" t="s">
        <v>2380</v>
      </c>
      <c r="AL654" t="s">
        <v>2380</v>
      </c>
      <c r="AM654" s="29">
        <v>2</v>
      </c>
      <c r="AN654" s="20" t="s">
        <v>2380</v>
      </c>
      <c r="AO654" s="20" t="str">
        <f t="shared" si="195"/>
        <v>OBESITY</v>
      </c>
      <c r="AP654" s="20" t="str">
        <f t="shared" si="196"/>
        <v>normal</v>
      </c>
      <c r="AS654" t="s">
        <v>682</v>
      </c>
      <c r="AT654">
        <v>1980</v>
      </c>
      <c r="AU654" s="28" t="s">
        <v>30</v>
      </c>
      <c r="AV654">
        <v>7</v>
      </c>
      <c r="AW654">
        <v>2</v>
      </c>
      <c r="AX654" s="38">
        <v>5540.35</v>
      </c>
      <c r="AY654" t="s">
        <v>11</v>
      </c>
      <c r="AZ654" t="s">
        <v>11</v>
      </c>
      <c r="BA654" t="s">
        <v>23</v>
      </c>
      <c r="BB654" s="35">
        <f>DATE(AT654,MATCH(AU654,{"Jan","Feb","Mar","Apr","May","Jun","Jul","Aug","Sep","Oct","Nov","Dec"}, 0),AV654)</f>
        <v>29562</v>
      </c>
      <c r="BC654" s="20">
        <f t="shared" si="197"/>
        <v>42</v>
      </c>
    </row>
    <row r="655" spans="2:55" ht="15.5" hidden="1" x14ac:dyDescent="0.35">
      <c r="B655" s="1" t="s">
        <v>1721</v>
      </c>
      <c r="C655" t="str">
        <f>VLOOKUP(B655,Z654:AE2989,2,FALSE)</f>
        <v>Giles,</v>
      </c>
      <c r="D655">
        <f t="shared" si="180"/>
        <v>35.5</v>
      </c>
      <c r="E655">
        <f t="shared" si="181"/>
        <v>11.97</v>
      </c>
      <c r="F655" t="str">
        <f t="shared" si="182"/>
        <v>No</v>
      </c>
      <c r="G655" t="str">
        <f t="shared" si="183"/>
        <v>No</v>
      </c>
      <c r="H655" t="str">
        <f t="shared" si="184"/>
        <v>No</v>
      </c>
      <c r="I655">
        <f t="shared" si="185"/>
        <v>0</v>
      </c>
      <c r="J655" t="str">
        <f t="shared" si="186"/>
        <v>No</v>
      </c>
      <c r="K655" t="str">
        <f t="shared" si="187"/>
        <v>OBESITY</v>
      </c>
      <c r="L655" t="str">
        <f t="shared" si="188"/>
        <v>diabeties</v>
      </c>
      <c r="M655" s="34">
        <f t="shared" si="189"/>
        <v>36425</v>
      </c>
      <c r="N655" s="36">
        <f t="shared" si="190"/>
        <v>5552.61</v>
      </c>
      <c r="O655" s="23" t="str">
        <f t="shared" si="191"/>
        <v>tier - 2</v>
      </c>
      <c r="P655" s="34" t="str">
        <f t="shared" si="192"/>
        <v>tier - 3</v>
      </c>
      <c r="Q655" s="34" t="str">
        <f t="shared" si="193"/>
        <v>R1026</v>
      </c>
      <c r="R655" s="23">
        <f t="shared" si="194"/>
        <v>23</v>
      </c>
      <c r="Z655" s="1" t="s">
        <v>1721</v>
      </c>
      <c r="AA655" s="1" t="s">
        <v>5802</v>
      </c>
      <c r="AB655" t="s">
        <v>4743</v>
      </c>
      <c r="AC655" t="s">
        <v>5803</v>
      </c>
      <c r="AG655" t="s">
        <v>1721</v>
      </c>
      <c r="AH655">
        <v>35.5</v>
      </c>
      <c r="AI655">
        <v>11.97</v>
      </c>
      <c r="AJ655" s="20" t="s">
        <v>2380</v>
      </c>
      <c r="AK655" t="s">
        <v>2380</v>
      </c>
      <c r="AL655" t="s">
        <v>2380</v>
      </c>
      <c r="AM655" s="29">
        <v>0</v>
      </c>
      <c r="AN655" s="20" t="s">
        <v>2380</v>
      </c>
      <c r="AO655" s="20" t="str">
        <f t="shared" si="195"/>
        <v>OBESITY</v>
      </c>
      <c r="AP655" s="20" t="str">
        <f t="shared" si="196"/>
        <v>diabeties</v>
      </c>
      <c r="AS655" t="s">
        <v>683</v>
      </c>
      <c r="AT655">
        <v>1999</v>
      </c>
      <c r="AU655" s="28" t="s">
        <v>20</v>
      </c>
      <c r="AV655">
        <v>22</v>
      </c>
      <c r="AW655">
        <v>0</v>
      </c>
      <c r="AX655" s="38">
        <v>5552.61</v>
      </c>
      <c r="AY655" t="s">
        <v>11</v>
      </c>
      <c r="AZ655" t="s">
        <v>12</v>
      </c>
      <c r="BA655" t="s">
        <v>535</v>
      </c>
      <c r="BB655" s="35">
        <f>DATE(AT655,MATCH(AU655,{"Jan","Feb","Mar","Apr","May","Jun","Jul","Aug","Sep","Oct","Nov","Dec"}, 0),AV655)</f>
        <v>36425</v>
      </c>
      <c r="BC655" s="20">
        <f t="shared" si="197"/>
        <v>23</v>
      </c>
    </row>
    <row r="656" spans="2:55" ht="15.5" hidden="1" x14ac:dyDescent="0.35">
      <c r="B656" s="1" t="s">
        <v>1720</v>
      </c>
      <c r="C656" t="str">
        <f>VLOOKUP(B656,Z655:AE2990,2,FALSE)</f>
        <v>Harmon,</v>
      </c>
      <c r="D656">
        <f t="shared" si="180"/>
        <v>41.63</v>
      </c>
      <c r="E656">
        <f t="shared" si="181"/>
        <v>6.71</v>
      </c>
      <c r="F656" t="str">
        <f t="shared" si="182"/>
        <v>No</v>
      </c>
      <c r="G656" t="str">
        <f t="shared" si="183"/>
        <v>No</v>
      </c>
      <c r="H656" t="str">
        <f t="shared" si="184"/>
        <v>No</v>
      </c>
      <c r="I656">
        <f t="shared" si="185"/>
        <v>0</v>
      </c>
      <c r="J656" t="str">
        <f t="shared" si="186"/>
        <v>No</v>
      </c>
      <c r="K656" t="str">
        <f t="shared" si="187"/>
        <v>OBESITY</v>
      </c>
      <c r="L656" t="str">
        <f t="shared" si="188"/>
        <v>diabeties</v>
      </c>
      <c r="M656" s="34">
        <f t="shared" si="189"/>
        <v>27290</v>
      </c>
      <c r="N656" s="36">
        <f t="shared" si="190"/>
        <v>5576.35</v>
      </c>
      <c r="O656" s="23" t="str">
        <f t="shared" si="191"/>
        <v>tier - 2</v>
      </c>
      <c r="P656" s="34" t="str">
        <f t="shared" si="192"/>
        <v>tier - 3</v>
      </c>
      <c r="Q656" s="34" t="str">
        <f t="shared" si="193"/>
        <v>R1013</v>
      </c>
      <c r="R656" s="23">
        <f t="shared" si="194"/>
        <v>48</v>
      </c>
      <c r="Z656" s="1" t="s">
        <v>1720</v>
      </c>
      <c r="AA656" s="1" t="s">
        <v>5804</v>
      </c>
      <c r="AB656" t="s">
        <v>4746</v>
      </c>
      <c r="AC656" t="s">
        <v>4773</v>
      </c>
      <c r="AG656" t="s">
        <v>1720</v>
      </c>
      <c r="AH656">
        <v>41.63</v>
      </c>
      <c r="AI656">
        <v>6.71</v>
      </c>
      <c r="AJ656" s="20" t="s">
        <v>2380</v>
      </c>
      <c r="AK656" t="s">
        <v>2380</v>
      </c>
      <c r="AL656" t="s">
        <v>2380</v>
      </c>
      <c r="AM656" s="29">
        <v>0</v>
      </c>
      <c r="AN656" s="20" t="s">
        <v>2380</v>
      </c>
      <c r="AO656" s="20" t="str">
        <f t="shared" si="195"/>
        <v>OBESITY</v>
      </c>
      <c r="AP656" s="20" t="str">
        <f t="shared" si="196"/>
        <v>diabeties</v>
      </c>
      <c r="AS656" t="s">
        <v>684</v>
      </c>
      <c r="AT656">
        <v>1974</v>
      </c>
      <c r="AU656" s="28" t="s">
        <v>20</v>
      </c>
      <c r="AV656">
        <v>18</v>
      </c>
      <c r="AW656">
        <v>0</v>
      </c>
      <c r="AX656" s="38">
        <v>5576.35</v>
      </c>
      <c r="AY656" t="s">
        <v>11</v>
      </c>
      <c r="AZ656" t="s">
        <v>12</v>
      </c>
      <c r="BA656" t="s">
        <v>13</v>
      </c>
      <c r="BB656" s="35">
        <f>DATE(AT656,MATCH(AU656,{"Jan","Feb","Mar","Apr","May","Jun","Jul","Aug","Sep","Oct","Nov","Dec"}, 0),AV656)</f>
        <v>27290</v>
      </c>
      <c r="BC656" s="20">
        <f t="shared" si="197"/>
        <v>48</v>
      </c>
    </row>
    <row r="657" spans="2:55" ht="15.5" hidden="1" x14ac:dyDescent="0.35">
      <c r="B657" s="1" t="s">
        <v>1719</v>
      </c>
      <c r="C657" t="str">
        <f>VLOOKUP(B657,Z656:AE2991,2,FALSE)</f>
        <v>Pennings,</v>
      </c>
      <c r="D657">
        <f t="shared" si="180"/>
        <v>46.49</v>
      </c>
      <c r="E657">
        <f t="shared" si="181"/>
        <v>11.92</v>
      </c>
      <c r="F657" t="str">
        <f t="shared" si="182"/>
        <v>No</v>
      </c>
      <c r="G657" t="str">
        <f t="shared" si="183"/>
        <v>No</v>
      </c>
      <c r="H657" t="str">
        <f t="shared" si="184"/>
        <v>No</v>
      </c>
      <c r="I657">
        <f t="shared" si="185"/>
        <v>0</v>
      </c>
      <c r="J657" t="str">
        <f t="shared" si="186"/>
        <v>No</v>
      </c>
      <c r="K657" t="str">
        <f t="shared" si="187"/>
        <v>OBESITY</v>
      </c>
      <c r="L657" t="str">
        <f t="shared" si="188"/>
        <v>diabeties</v>
      </c>
      <c r="M657" s="34">
        <f t="shared" si="189"/>
        <v>31295</v>
      </c>
      <c r="N657" s="36">
        <f t="shared" si="190"/>
        <v>5582.95</v>
      </c>
      <c r="O657" s="23" t="str">
        <f t="shared" si="191"/>
        <v>tier - 2</v>
      </c>
      <c r="P657" s="34" t="str">
        <f t="shared" si="192"/>
        <v>tier - 1</v>
      </c>
      <c r="Q657" s="34" t="str">
        <f t="shared" si="193"/>
        <v>R1012</v>
      </c>
      <c r="R657" s="23">
        <f t="shared" si="194"/>
        <v>37</v>
      </c>
      <c r="Z657" s="1" t="s">
        <v>1719</v>
      </c>
      <c r="AA657" s="1" t="s">
        <v>5805</v>
      </c>
      <c r="AB657" t="s">
        <v>4743</v>
      </c>
      <c r="AC657" t="s">
        <v>5501</v>
      </c>
      <c r="AG657" t="s">
        <v>1719</v>
      </c>
      <c r="AH657">
        <v>46.49</v>
      </c>
      <c r="AI657">
        <v>11.92</v>
      </c>
      <c r="AJ657" s="20" t="s">
        <v>2380</v>
      </c>
      <c r="AK657" t="s">
        <v>2380</v>
      </c>
      <c r="AL657" t="s">
        <v>2380</v>
      </c>
      <c r="AM657" s="29">
        <v>0</v>
      </c>
      <c r="AN657" s="20" t="s">
        <v>2380</v>
      </c>
      <c r="AO657" s="20" t="str">
        <f t="shared" si="195"/>
        <v>OBESITY</v>
      </c>
      <c r="AP657" s="20" t="str">
        <f t="shared" si="196"/>
        <v>diabeties</v>
      </c>
      <c r="AS657" t="s">
        <v>685</v>
      </c>
      <c r="AT657">
        <v>1985</v>
      </c>
      <c r="AU657" s="28" t="s">
        <v>20</v>
      </c>
      <c r="AV657">
        <v>5</v>
      </c>
      <c r="AW657">
        <v>3</v>
      </c>
      <c r="AX657" s="38">
        <v>5582.95</v>
      </c>
      <c r="AY657" t="s">
        <v>11</v>
      </c>
      <c r="AZ657" t="s">
        <v>16</v>
      </c>
      <c r="BA657" t="s">
        <v>23</v>
      </c>
      <c r="BB657" s="35">
        <f>DATE(AT657,MATCH(AU657,{"Jan","Feb","Mar","Apr","May","Jun","Jul","Aug","Sep","Oct","Nov","Dec"}, 0),AV657)</f>
        <v>31295</v>
      </c>
      <c r="BC657" s="20">
        <f t="shared" si="197"/>
        <v>37</v>
      </c>
    </row>
    <row r="658" spans="2:55" ht="15.5" hidden="1" x14ac:dyDescent="0.35">
      <c r="B658" s="1" t="s">
        <v>1718</v>
      </c>
      <c r="C658" t="str">
        <f>VLOOKUP(B658,Z657:AE2992,2,FALSE)</f>
        <v>Tseronis,</v>
      </c>
      <c r="D658">
        <f t="shared" si="180"/>
        <v>43.29</v>
      </c>
      <c r="E658">
        <f t="shared" si="181"/>
        <v>5.35</v>
      </c>
      <c r="F658" t="str">
        <f t="shared" si="182"/>
        <v>No</v>
      </c>
      <c r="G658" t="str">
        <f t="shared" si="183"/>
        <v>No</v>
      </c>
      <c r="H658" t="str">
        <f t="shared" si="184"/>
        <v>No</v>
      </c>
      <c r="I658">
        <f t="shared" si="185"/>
        <v>2</v>
      </c>
      <c r="J658" t="str">
        <f t="shared" si="186"/>
        <v>No</v>
      </c>
      <c r="K658" t="str">
        <f t="shared" si="187"/>
        <v>OBESITY</v>
      </c>
      <c r="L658" t="str">
        <f t="shared" si="188"/>
        <v>normal</v>
      </c>
      <c r="M658" s="34">
        <f t="shared" si="189"/>
        <v>31737</v>
      </c>
      <c r="N658" s="36">
        <f t="shared" si="190"/>
        <v>5584.31</v>
      </c>
      <c r="O658" s="23" t="str">
        <f t="shared" si="191"/>
        <v>tier - 3</v>
      </c>
      <c r="P658" s="34" t="str">
        <f t="shared" si="192"/>
        <v>tier - 1</v>
      </c>
      <c r="Q658" s="34" t="str">
        <f t="shared" si="193"/>
        <v>R1013</v>
      </c>
      <c r="R658" s="23">
        <f t="shared" si="194"/>
        <v>36</v>
      </c>
      <c r="Z658" s="1" t="s">
        <v>1718</v>
      </c>
      <c r="AA658" s="1" t="s">
        <v>5806</v>
      </c>
      <c r="AB658" t="s">
        <v>4746</v>
      </c>
      <c r="AC658" t="s">
        <v>5807</v>
      </c>
      <c r="AG658" t="s">
        <v>1718</v>
      </c>
      <c r="AH658">
        <v>43.29</v>
      </c>
      <c r="AI658">
        <v>5.35</v>
      </c>
      <c r="AJ658" s="20" t="s">
        <v>2380</v>
      </c>
      <c r="AK658" t="s">
        <v>2380</v>
      </c>
      <c r="AL658" t="s">
        <v>2380</v>
      </c>
      <c r="AM658" s="29">
        <v>2</v>
      </c>
      <c r="AN658" s="20" t="s">
        <v>2380</v>
      </c>
      <c r="AO658" s="20" t="str">
        <f t="shared" si="195"/>
        <v>OBESITY</v>
      </c>
      <c r="AP658" s="20" t="str">
        <f t="shared" si="196"/>
        <v>normal</v>
      </c>
      <c r="AS658" t="s">
        <v>686</v>
      </c>
      <c r="AT658">
        <v>1986</v>
      </c>
      <c r="AU658" s="28" t="s">
        <v>15</v>
      </c>
      <c r="AV658">
        <v>21</v>
      </c>
      <c r="AW658">
        <v>2</v>
      </c>
      <c r="AX658" s="38">
        <v>5584.31</v>
      </c>
      <c r="AY658" t="s">
        <v>12</v>
      </c>
      <c r="AZ658" t="s">
        <v>16</v>
      </c>
      <c r="BA658" t="s">
        <v>13</v>
      </c>
      <c r="BB658" s="35">
        <f>DATE(AT658,MATCH(AU658,{"Jan","Feb","Mar","Apr","May","Jun","Jul","Aug","Sep","Oct","Nov","Dec"}, 0),AV658)</f>
        <v>31737</v>
      </c>
      <c r="BC658" s="20">
        <f t="shared" si="197"/>
        <v>36</v>
      </c>
    </row>
    <row r="659" spans="2:55" ht="15.5" hidden="1" x14ac:dyDescent="0.35">
      <c r="B659" s="1" t="s">
        <v>1717</v>
      </c>
      <c r="C659" t="str">
        <f>VLOOKUP(B659,Z658:AE2993,2,FALSE)</f>
        <v>Aliff,</v>
      </c>
      <c r="D659">
        <f t="shared" si="180"/>
        <v>43.08</v>
      </c>
      <c r="E659">
        <f t="shared" si="181"/>
        <v>8.9600000000000009</v>
      </c>
      <c r="F659" t="str">
        <f t="shared" si="182"/>
        <v>yes</v>
      </c>
      <c r="G659" t="str">
        <f t="shared" si="183"/>
        <v>No</v>
      </c>
      <c r="H659" t="str">
        <f t="shared" si="184"/>
        <v>No</v>
      </c>
      <c r="I659">
        <f t="shared" si="185"/>
        <v>1</v>
      </c>
      <c r="J659" t="str">
        <f t="shared" si="186"/>
        <v>No</v>
      </c>
      <c r="K659" t="str">
        <f t="shared" si="187"/>
        <v>OBESITY</v>
      </c>
      <c r="L659" t="str">
        <f t="shared" si="188"/>
        <v>diabeties</v>
      </c>
      <c r="M659" s="34">
        <f t="shared" si="189"/>
        <v>30592</v>
      </c>
      <c r="N659" s="36">
        <f t="shared" si="190"/>
        <v>5587.59</v>
      </c>
      <c r="O659" s="23" t="str">
        <f t="shared" si="191"/>
        <v>tier - 2</v>
      </c>
      <c r="P659" s="34" t="str">
        <f t="shared" si="192"/>
        <v>tier - 1</v>
      </c>
      <c r="Q659" s="34" t="str">
        <f t="shared" si="193"/>
        <v>R1013</v>
      </c>
      <c r="R659" s="23">
        <f t="shared" si="194"/>
        <v>39</v>
      </c>
      <c r="Z659" s="1" t="s">
        <v>1717</v>
      </c>
      <c r="AA659" s="1" t="s">
        <v>5808</v>
      </c>
      <c r="AB659" t="s">
        <v>4746</v>
      </c>
      <c r="AC659" t="s">
        <v>4852</v>
      </c>
      <c r="AG659" t="s">
        <v>1717</v>
      </c>
      <c r="AH659">
        <v>43.08</v>
      </c>
      <c r="AI659">
        <v>8.9600000000000009</v>
      </c>
      <c r="AJ659" s="20" t="s">
        <v>2382</v>
      </c>
      <c r="AK659" t="s">
        <v>2380</v>
      </c>
      <c r="AL659" t="s">
        <v>2380</v>
      </c>
      <c r="AM659" s="29">
        <v>1</v>
      </c>
      <c r="AN659" s="20" t="s">
        <v>2380</v>
      </c>
      <c r="AO659" s="20" t="str">
        <f t="shared" si="195"/>
        <v>OBESITY</v>
      </c>
      <c r="AP659" s="20" t="str">
        <f t="shared" si="196"/>
        <v>diabeties</v>
      </c>
      <c r="AS659" t="s">
        <v>687</v>
      </c>
      <c r="AT659">
        <v>1983</v>
      </c>
      <c r="AU659" s="28" t="s">
        <v>37</v>
      </c>
      <c r="AV659">
        <v>3</v>
      </c>
      <c r="AW659">
        <v>3</v>
      </c>
      <c r="AX659" s="38">
        <v>5587.59</v>
      </c>
      <c r="AY659" t="s">
        <v>11</v>
      </c>
      <c r="AZ659" t="s">
        <v>16</v>
      </c>
      <c r="BA659" t="s">
        <v>13</v>
      </c>
      <c r="BB659" s="35">
        <f>DATE(AT659,MATCH(AU659,{"Jan","Feb","Mar","Apr","May","Jun","Jul","Aug","Sep","Oct","Nov","Dec"}, 0),AV659)</f>
        <v>30592</v>
      </c>
      <c r="BC659" s="20">
        <f t="shared" si="197"/>
        <v>39</v>
      </c>
    </row>
    <row r="660" spans="2:55" ht="15.5" hidden="1" x14ac:dyDescent="0.35">
      <c r="B660" s="1" t="s">
        <v>1716</v>
      </c>
      <c r="C660" t="str">
        <f>VLOOKUP(B660,Z659:AE2994,2,FALSE)</f>
        <v>Willenberg,</v>
      </c>
      <c r="D660">
        <f t="shared" si="180"/>
        <v>39.07</v>
      </c>
      <c r="E660">
        <f t="shared" si="181"/>
        <v>11.93</v>
      </c>
      <c r="F660" t="str">
        <f t="shared" si="182"/>
        <v>No</v>
      </c>
      <c r="G660" t="str">
        <f t="shared" si="183"/>
        <v>No</v>
      </c>
      <c r="H660" t="str">
        <f t="shared" si="184"/>
        <v>No</v>
      </c>
      <c r="I660">
        <f t="shared" si="185"/>
        <v>0</v>
      </c>
      <c r="J660" t="str">
        <f t="shared" si="186"/>
        <v>No</v>
      </c>
      <c r="K660" t="str">
        <f t="shared" si="187"/>
        <v>OBESITY</v>
      </c>
      <c r="L660" t="str">
        <f t="shared" si="188"/>
        <v>diabeties</v>
      </c>
      <c r="M660" s="34">
        <f t="shared" si="189"/>
        <v>32465</v>
      </c>
      <c r="N660" s="36">
        <f t="shared" si="190"/>
        <v>5594.85</v>
      </c>
      <c r="O660" s="23" t="str">
        <f t="shared" si="191"/>
        <v>tier - 2</v>
      </c>
      <c r="P660" s="34" t="str">
        <f t="shared" si="192"/>
        <v>tier - 3</v>
      </c>
      <c r="Q660" s="34" t="str">
        <f t="shared" si="193"/>
        <v>R1024</v>
      </c>
      <c r="R660" s="23">
        <f t="shared" si="194"/>
        <v>34</v>
      </c>
      <c r="Z660" s="1" t="s">
        <v>1716</v>
      </c>
      <c r="AA660" s="1" t="s">
        <v>5809</v>
      </c>
      <c r="AB660" t="s">
        <v>4746</v>
      </c>
      <c r="AC660" t="s">
        <v>5810</v>
      </c>
      <c r="AG660" t="s">
        <v>1716</v>
      </c>
      <c r="AH660">
        <v>39.07</v>
      </c>
      <c r="AI660">
        <v>11.93</v>
      </c>
      <c r="AJ660" s="20" t="s">
        <v>2380</v>
      </c>
      <c r="AK660" t="s">
        <v>2380</v>
      </c>
      <c r="AL660" t="s">
        <v>2380</v>
      </c>
      <c r="AM660" s="29">
        <v>0</v>
      </c>
      <c r="AN660" s="20" t="s">
        <v>2380</v>
      </c>
      <c r="AO660" s="20" t="str">
        <f t="shared" si="195"/>
        <v>OBESITY</v>
      </c>
      <c r="AP660" s="20" t="str">
        <f t="shared" si="196"/>
        <v>diabeties</v>
      </c>
      <c r="AS660" t="s">
        <v>688</v>
      </c>
      <c r="AT660">
        <v>1988</v>
      </c>
      <c r="AU660" s="28" t="s">
        <v>15</v>
      </c>
      <c r="AV660">
        <v>18</v>
      </c>
      <c r="AW660">
        <v>1</v>
      </c>
      <c r="AX660" s="38">
        <v>5594.85</v>
      </c>
      <c r="AY660" t="s">
        <v>11</v>
      </c>
      <c r="AZ660" t="s">
        <v>12</v>
      </c>
      <c r="BA660" t="s">
        <v>247</v>
      </c>
      <c r="BB660" s="35">
        <f>DATE(AT660,MATCH(AU660,{"Jan","Feb","Mar","Apr","May","Jun","Jul","Aug","Sep","Oct","Nov","Dec"}, 0),AV660)</f>
        <v>32465</v>
      </c>
      <c r="BC660" s="20">
        <f t="shared" si="197"/>
        <v>34</v>
      </c>
    </row>
    <row r="661" spans="2:55" ht="15.5" hidden="1" x14ac:dyDescent="0.35">
      <c r="B661" s="1" t="s">
        <v>1715</v>
      </c>
      <c r="C661" t="str">
        <f>VLOOKUP(B661,Z660:AE2995,2,FALSE)</f>
        <v>Millett,</v>
      </c>
      <c r="D661">
        <f t="shared" si="180"/>
        <v>41.3</v>
      </c>
      <c r="E661">
        <f t="shared" si="181"/>
        <v>9.59</v>
      </c>
      <c r="F661" t="str">
        <f t="shared" si="182"/>
        <v>No</v>
      </c>
      <c r="G661" t="str">
        <f t="shared" si="183"/>
        <v>No</v>
      </c>
      <c r="H661" t="str">
        <f t="shared" si="184"/>
        <v>No</v>
      </c>
      <c r="I661">
        <f t="shared" si="185"/>
        <v>0</v>
      </c>
      <c r="J661" t="str">
        <f t="shared" si="186"/>
        <v>No</v>
      </c>
      <c r="K661" t="str">
        <f t="shared" si="187"/>
        <v>OBESITY</v>
      </c>
      <c r="L661" t="str">
        <f t="shared" si="188"/>
        <v>diabeties</v>
      </c>
      <c r="M661" s="34">
        <f t="shared" si="189"/>
        <v>28744</v>
      </c>
      <c r="N661" s="36">
        <f t="shared" si="190"/>
        <v>5612.83</v>
      </c>
      <c r="O661" s="23" t="str">
        <f t="shared" si="191"/>
        <v>tier - 2</v>
      </c>
      <c r="P661" s="34" t="str">
        <f t="shared" si="192"/>
        <v>tier - 3</v>
      </c>
      <c r="Q661" s="34" t="str">
        <f t="shared" si="193"/>
        <v>R1013</v>
      </c>
      <c r="R661" s="23">
        <f t="shared" si="194"/>
        <v>44</v>
      </c>
      <c r="Z661" s="1" t="s">
        <v>1715</v>
      </c>
      <c r="AA661" s="1" t="s">
        <v>5811</v>
      </c>
      <c r="AB661" t="s">
        <v>4746</v>
      </c>
      <c r="AC661" t="s">
        <v>4747</v>
      </c>
      <c r="AD661" t="s">
        <v>4785</v>
      </c>
      <c r="AG661" t="s">
        <v>1715</v>
      </c>
      <c r="AH661">
        <v>41.3</v>
      </c>
      <c r="AI661">
        <v>9.59</v>
      </c>
      <c r="AJ661" s="20" t="s">
        <v>2380</v>
      </c>
      <c r="AK661" t="s">
        <v>2380</v>
      </c>
      <c r="AL661" t="s">
        <v>2380</v>
      </c>
      <c r="AM661" s="29">
        <v>0</v>
      </c>
      <c r="AN661" s="20" t="s">
        <v>2380</v>
      </c>
      <c r="AO661" s="20" t="str">
        <f t="shared" si="195"/>
        <v>OBESITY</v>
      </c>
      <c r="AP661" s="20" t="str">
        <f t="shared" si="196"/>
        <v>diabeties</v>
      </c>
      <c r="AS661" t="s">
        <v>689</v>
      </c>
      <c r="AT661">
        <v>1978</v>
      </c>
      <c r="AU661" s="28" t="s">
        <v>20</v>
      </c>
      <c r="AV661">
        <v>11</v>
      </c>
      <c r="AW661">
        <v>2</v>
      </c>
      <c r="AX661" s="38">
        <v>5612.83</v>
      </c>
      <c r="AY661" t="s">
        <v>11</v>
      </c>
      <c r="AZ661" t="s">
        <v>12</v>
      </c>
      <c r="BA661" t="s">
        <v>13</v>
      </c>
      <c r="BB661" s="35">
        <f>DATE(AT661,MATCH(AU661,{"Jan","Feb","Mar","Apr","May","Jun","Jul","Aug","Sep","Oct","Nov","Dec"}, 0),AV661)</f>
        <v>28744</v>
      </c>
      <c r="BC661" s="20">
        <f t="shared" si="197"/>
        <v>44</v>
      </c>
    </row>
    <row r="662" spans="2:55" ht="15.5" hidden="1" x14ac:dyDescent="0.35">
      <c r="B662" s="1" t="s">
        <v>1714</v>
      </c>
      <c r="C662" t="str">
        <f>VLOOKUP(B662,Z661:AE2996,2,FALSE)</f>
        <v>Haley,</v>
      </c>
      <c r="D662">
        <f t="shared" si="180"/>
        <v>42.95</v>
      </c>
      <c r="E662">
        <f t="shared" si="181"/>
        <v>11.88</v>
      </c>
      <c r="F662" t="str">
        <f t="shared" si="182"/>
        <v>yes</v>
      </c>
      <c r="G662" t="str">
        <f t="shared" si="183"/>
        <v>No</v>
      </c>
      <c r="H662" t="str">
        <f t="shared" si="184"/>
        <v>No</v>
      </c>
      <c r="I662">
        <f t="shared" si="185"/>
        <v>2</v>
      </c>
      <c r="J662" t="str">
        <f t="shared" si="186"/>
        <v>No</v>
      </c>
      <c r="K662" t="str">
        <f t="shared" si="187"/>
        <v>OBESITY</v>
      </c>
      <c r="L662" t="str">
        <f t="shared" si="188"/>
        <v>diabeties</v>
      </c>
      <c r="M662" s="34">
        <f t="shared" si="189"/>
        <v>34653</v>
      </c>
      <c r="N662" s="36">
        <f t="shared" si="190"/>
        <v>5615.37</v>
      </c>
      <c r="O662" s="23" t="str">
        <f t="shared" si="191"/>
        <v>tier - 2</v>
      </c>
      <c r="P662" s="34" t="str">
        <f t="shared" si="192"/>
        <v>tier - 3</v>
      </c>
      <c r="Q662" s="34" t="str">
        <f t="shared" si="193"/>
        <v>R1011</v>
      </c>
      <c r="R662" s="23">
        <f t="shared" si="194"/>
        <v>28</v>
      </c>
      <c r="Z662" s="1" t="s">
        <v>1714</v>
      </c>
      <c r="AA662" s="1" t="s">
        <v>5812</v>
      </c>
      <c r="AB662" t="s">
        <v>4743</v>
      </c>
      <c r="AC662" t="s">
        <v>5813</v>
      </c>
      <c r="AG662" t="s">
        <v>1714</v>
      </c>
      <c r="AH662">
        <v>42.95</v>
      </c>
      <c r="AI662">
        <v>11.88</v>
      </c>
      <c r="AJ662" s="20" t="s">
        <v>2382</v>
      </c>
      <c r="AK662" t="s">
        <v>2380</v>
      </c>
      <c r="AL662" t="s">
        <v>2380</v>
      </c>
      <c r="AM662" s="29">
        <v>2</v>
      </c>
      <c r="AN662" s="20" t="s">
        <v>2380</v>
      </c>
      <c r="AO662" s="20" t="str">
        <f t="shared" si="195"/>
        <v>OBESITY</v>
      </c>
      <c r="AP662" s="20" t="str">
        <f t="shared" si="196"/>
        <v>diabeties</v>
      </c>
      <c r="AS662" t="s">
        <v>690</v>
      </c>
      <c r="AT662">
        <v>1994</v>
      </c>
      <c r="AU662" s="28" t="s">
        <v>15</v>
      </c>
      <c r="AV662">
        <v>15</v>
      </c>
      <c r="AW662">
        <v>5</v>
      </c>
      <c r="AX662" s="38">
        <v>5615.37</v>
      </c>
      <c r="AY662" t="s">
        <v>11</v>
      </c>
      <c r="AZ662" t="s">
        <v>12</v>
      </c>
      <c r="BA662" t="s">
        <v>42</v>
      </c>
      <c r="BB662" s="35">
        <f>DATE(AT662,MATCH(AU662,{"Jan","Feb","Mar","Apr","May","Jun","Jul","Aug","Sep","Oct","Nov","Dec"}, 0),AV662)</f>
        <v>34653</v>
      </c>
      <c r="BC662" s="20">
        <f t="shared" si="197"/>
        <v>28</v>
      </c>
    </row>
    <row r="663" spans="2:55" ht="15.5" hidden="1" x14ac:dyDescent="0.35">
      <c r="B663" s="1" t="s">
        <v>1713</v>
      </c>
      <c r="C663" t="str">
        <f>VLOOKUP(B663,Z662:AE2997,2,FALSE)</f>
        <v>Ackerman,</v>
      </c>
      <c r="D663">
        <f t="shared" si="180"/>
        <v>46.96</v>
      </c>
      <c r="E663">
        <f t="shared" si="181"/>
        <v>4.6399999999999997</v>
      </c>
      <c r="F663" t="str">
        <f t="shared" si="182"/>
        <v>No</v>
      </c>
      <c r="G663" t="str">
        <f t="shared" si="183"/>
        <v>No</v>
      </c>
      <c r="H663" t="str">
        <f t="shared" si="184"/>
        <v>Yes</v>
      </c>
      <c r="I663">
        <f t="shared" si="185"/>
        <v>1</v>
      </c>
      <c r="J663" t="str">
        <f t="shared" si="186"/>
        <v>No</v>
      </c>
      <c r="K663" t="str">
        <f t="shared" si="187"/>
        <v>OBESITY</v>
      </c>
      <c r="L663" t="str">
        <f t="shared" si="188"/>
        <v>normal</v>
      </c>
      <c r="M663" s="34">
        <f t="shared" si="189"/>
        <v>32120</v>
      </c>
      <c r="N663" s="36">
        <f t="shared" si="190"/>
        <v>5630.46</v>
      </c>
      <c r="O663" s="23" t="str">
        <f t="shared" si="191"/>
        <v>tier - 2</v>
      </c>
      <c r="P663" s="34" t="str">
        <f t="shared" si="192"/>
        <v>tier - 3</v>
      </c>
      <c r="Q663" s="34" t="str">
        <f t="shared" si="193"/>
        <v>R1012</v>
      </c>
      <c r="R663" s="23">
        <f t="shared" si="194"/>
        <v>35</v>
      </c>
      <c r="Z663" s="1" t="s">
        <v>1713</v>
      </c>
      <c r="AA663" s="1" t="s">
        <v>5814</v>
      </c>
      <c r="AB663" t="s">
        <v>4743</v>
      </c>
      <c r="AC663" t="s">
        <v>5554</v>
      </c>
      <c r="AD663" t="s">
        <v>4868</v>
      </c>
      <c r="AG663" t="s">
        <v>1713</v>
      </c>
      <c r="AH663">
        <v>46.96</v>
      </c>
      <c r="AI663">
        <v>4.6399999999999997</v>
      </c>
      <c r="AJ663" s="20" t="s">
        <v>2380</v>
      </c>
      <c r="AK663" t="s">
        <v>2380</v>
      </c>
      <c r="AL663" t="s">
        <v>2383</v>
      </c>
      <c r="AM663" s="29">
        <v>1</v>
      </c>
      <c r="AN663" s="20" t="s">
        <v>2380</v>
      </c>
      <c r="AO663" s="20" t="str">
        <f t="shared" si="195"/>
        <v>OBESITY</v>
      </c>
      <c r="AP663" s="20" t="str">
        <f t="shared" si="196"/>
        <v>normal</v>
      </c>
      <c r="AS663" t="s">
        <v>691</v>
      </c>
      <c r="AT663">
        <v>1987</v>
      </c>
      <c r="AU663" s="28" t="s">
        <v>30</v>
      </c>
      <c r="AV663">
        <v>9</v>
      </c>
      <c r="AW663">
        <v>1</v>
      </c>
      <c r="AX663" s="38">
        <v>5630.46</v>
      </c>
      <c r="AY663" t="s">
        <v>11</v>
      </c>
      <c r="AZ663" t="s">
        <v>12</v>
      </c>
      <c r="BA663" t="s">
        <v>23</v>
      </c>
      <c r="BB663" s="35">
        <f>DATE(AT663,MATCH(AU663,{"Jan","Feb","Mar","Apr","May","Jun","Jul","Aug","Sep","Oct","Nov","Dec"}, 0),AV663)</f>
        <v>32120</v>
      </c>
      <c r="BC663" s="20">
        <f t="shared" si="197"/>
        <v>35</v>
      </c>
    </row>
    <row r="664" spans="2:55" ht="15.5" hidden="1" x14ac:dyDescent="0.35">
      <c r="B664" s="1" t="s">
        <v>1712</v>
      </c>
      <c r="C664" t="str">
        <f>VLOOKUP(B664,Z663:AE2998,2,FALSE)</f>
        <v>Valdez,</v>
      </c>
      <c r="D664">
        <f t="shared" si="180"/>
        <v>30.495000000000001</v>
      </c>
      <c r="E664">
        <f t="shared" si="181"/>
        <v>9.5299999999999994</v>
      </c>
      <c r="F664" t="str">
        <f t="shared" si="182"/>
        <v>No</v>
      </c>
      <c r="G664" t="str">
        <f t="shared" si="183"/>
        <v>No</v>
      </c>
      <c r="H664" t="str">
        <f t="shared" si="184"/>
        <v>No</v>
      </c>
      <c r="I664">
        <f t="shared" si="185"/>
        <v>0</v>
      </c>
      <c r="J664" t="str">
        <f t="shared" si="186"/>
        <v>No</v>
      </c>
      <c r="K664" t="str">
        <f t="shared" si="187"/>
        <v>OBESITY</v>
      </c>
      <c r="L664" t="str">
        <f t="shared" si="188"/>
        <v>diabeties</v>
      </c>
      <c r="M664" s="34">
        <f t="shared" si="189"/>
        <v>30475</v>
      </c>
      <c r="N664" s="36">
        <f t="shared" si="190"/>
        <v>5649.72</v>
      </c>
      <c r="O664" s="23" t="str">
        <f t="shared" si="191"/>
        <v>tier - 2</v>
      </c>
      <c r="P664" s="34" t="str">
        <f t="shared" si="192"/>
        <v>tier - 3</v>
      </c>
      <c r="Q664" s="34" t="str">
        <f t="shared" si="193"/>
        <v>R1011</v>
      </c>
      <c r="R664" s="23">
        <f t="shared" si="194"/>
        <v>40</v>
      </c>
      <c r="Z664" s="1" t="s">
        <v>1712</v>
      </c>
      <c r="AA664" s="1" t="s">
        <v>5815</v>
      </c>
      <c r="AB664" t="s">
        <v>4743</v>
      </c>
      <c r="AC664" t="s">
        <v>5816</v>
      </c>
      <c r="AG664" t="s">
        <v>1712</v>
      </c>
      <c r="AH664">
        <v>30.495000000000001</v>
      </c>
      <c r="AI664">
        <v>9.5299999999999994</v>
      </c>
      <c r="AJ664" s="20" t="s">
        <v>2380</v>
      </c>
      <c r="AK664" t="s">
        <v>2380</v>
      </c>
      <c r="AL664" t="s">
        <v>2380</v>
      </c>
      <c r="AM664" s="29">
        <v>0</v>
      </c>
      <c r="AN664" s="20" t="s">
        <v>2380</v>
      </c>
      <c r="AO664" s="20" t="str">
        <f t="shared" si="195"/>
        <v>OBESITY</v>
      </c>
      <c r="AP664" s="20" t="str">
        <f t="shared" si="196"/>
        <v>diabeties</v>
      </c>
      <c r="AS664" t="s">
        <v>692</v>
      </c>
      <c r="AT664">
        <v>1983</v>
      </c>
      <c r="AU664" s="28" t="s">
        <v>18</v>
      </c>
      <c r="AV664">
        <v>8</v>
      </c>
      <c r="AW664">
        <v>0</v>
      </c>
      <c r="AX664" s="38">
        <v>5649.72</v>
      </c>
      <c r="AY664" t="s">
        <v>11</v>
      </c>
      <c r="AZ664" t="s">
        <v>12</v>
      </c>
      <c r="BA664" t="s">
        <v>42</v>
      </c>
      <c r="BB664" s="35">
        <f>DATE(AT664,MATCH(AU664,{"Jan","Feb","Mar","Apr","May","Jun","Jul","Aug","Sep","Oct","Nov","Dec"}, 0),AV664)</f>
        <v>30475</v>
      </c>
      <c r="BC664" s="20">
        <f t="shared" si="197"/>
        <v>40</v>
      </c>
    </row>
    <row r="665" spans="2:55" ht="15.5" hidden="1" x14ac:dyDescent="0.35">
      <c r="B665" s="1" t="s">
        <v>1711</v>
      </c>
      <c r="C665" t="str">
        <f>VLOOKUP(B665,Z664:AE2999,2,FALSE)</f>
        <v>Michaud,</v>
      </c>
      <c r="D665">
        <f t="shared" si="180"/>
        <v>17.954999999999998</v>
      </c>
      <c r="E665">
        <f t="shared" si="181"/>
        <v>5.29</v>
      </c>
      <c r="F665" t="str">
        <f t="shared" si="182"/>
        <v>yes</v>
      </c>
      <c r="G665" t="str">
        <f t="shared" si="183"/>
        <v>No</v>
      </c>
      <c r="H665" t="str">
        <f t="shared" si="184"/>
        <v>No</v>
      </c>
      <c r="I665">
        <f t="shared" si="185"/>
        <v>1</v>
      </c>
      <c r="J665" t="str">
        <f t="shared" si="186"/>
        <v>Yes</v>
      </c>
      <c r="K665" t="str">
        <f t="shared" si="187"/>
        <v>under weight</v>
      </c>
      <c r="L665" t="str">
        <f t="shared" si="188"/>
        <v>normal</v>
      </c>
      <c r="M665" s="34">
        <f t="shared" si="189"/>
        <v>28760</v>
      </c>
      <c r="N665" s="36">
        <f t="shared" si="190"/>
        <v>5650.14</v>
      </c>
      <c r="O665" s="23" t="str">
        <f t="shared" si="191"/>
        <v>tier - 2</v>
      </c>
      <c r="P665" s="34" t="str">
        <f t="shared" si="192"/>
        <v>tier - 1</v>
      </c>
      <c r="Q665" s="34" t="str">
        <f t="shared" si="193"/>
        <v>R1013</v>
      </c>
      <c r="R665" s="23">
        <f t="shared" si="194"/>
        <v>44</v>
      </c>
      <c r="Z665" s="1" t="s">
        <v>1711</v>
      </c>
      <c r="AA665" s="1" t="s">
        <v>5817</v>
      </c>
      <c r="AB665" t="s">
        <v>4743</v>
      </c>
      <c r="AC665" t="s">
        <v>5818</v>
      </c>
      <c r="AG665" t="s">
        <v>1711</v>
      </c>
      <c r="AH665">
        <v>17.954999999999998</v>
      </c>
      <c r="AI665">
        <v>5.29</v>
      </c>
      <c r="AJ665" s="20" t="s">
        <v>2382</v>
      </c>
      <c r="AK665" t="s">
        <v>2380</v>
      </c>
      <c r="AL665" t="s">
        <v>2380</v>
      </c>
      <c r="AM665" s="29">
        <v>1</v>
      </c>
      <c r="AN665" s="20" t="s">
        <v>2383</v>
      </c>
      <c r="AO665" s="20" t="str">
        <f t="shared" si="195"/>
        <v>under weight</v>
      </c>
      <c r="AP665" s="20" t="str">
        <f t="shared" si="196"/>
        <v>normal</v>
      </c>
      <c r="AS665" t="s">
        <v>693</v>
      </c>
      <c r="AT665">
        <v>1978</v>
      </c>
      <c r="AU665" s="28" t="s">
        <v>20</v>
      </c>
      <c r="AV665">
        <v>27</v>
      </c>
      <c r="AW665">
        <v>2</v>
      </c>
      <c r="AX665" s="38">
        <v>5650.14</v>
      </c>
      <c r="AY665" t="s">
        <v>11</v>
      </c>
      <c r="AZ665" t="s">
        <v>16</v>
      </c>
      <c r="BA665" t="s">
        <v>13</v>
      </c>
      <c r="BB665" s="35">
        <f>DATE(AT665,MATCH(AU665,{"Jan","Feb","Mar","Apr","May","Jun","Jul","Aug","Sep","Oct","Nov","Dec"}, 0),AV665)</f>
        <v>28760</v>
      </c>
      <c r="BC665" s="20">
        <f t="shared" si="197"/>
        <v>44</v>
      </c>
    </row>
    <row r="666" spans="2:55" ht="15.5" hidden="1" x14ac:dyDescent="0.35">
      <c r="B666" s="1" t="s">
        <v>1710</v>
      </c>
      <c r="C666" t="str">
        <f>VLOOKUP(B666,Z665:AE3000,2,FALSE)</f>
        <v>Gunnink,</v>
      </c>
      <c r="D666">
        <f t="shared" si="180"/>
        <v>25.6</v>
      </c>
      <c r="E666">
        <f t="shared" si="181"/>
        <v>10.95</v>
      </c>
      <c r="F666" t="str">
        <f t="shared" si="182"/>
        <v>No</v>
      </c>
      <c r="G666" t="str">
        <f t="shared" si="183"/>
        <v>No</v>
      </c>
      <c r="H666" t="str">
        <f t="shared" si="184"/>
        <v>No</v>
      </c>
      <c r="I666">
        <f t="shared" si="185"/>
        <v>3</v>
      </c>
      <c r="J666" t="str">
        <f t="shared" si="186"/>
        <v>No</v>
      </c>
      <c r="K666" t="str">
        <f t="shared" si="187"/>
        <v>OVER WEIGHT</v>
      </c>
      <c r="L666" t="str">
        <f t="shared" si="188"/>
        <v>diabeties</v>
      </c>
      <c r="M666" s="34">
        <f t="shared" si="189"/>
        <v>30562</v>
      </c>
      <c r="N666" s="36">
        <f t="shared" si="190"/>
        <v>5662.23</v>
      </c>
      <c r="O666" s="23" t="str">
        <f t="shared" si="191"/>
        <v>tier - 2</v>
      </c>
      <c r="P666" s="34" t="str">
        <f t="shared" si="192"/>
        <v>tier - 1</v>
      </c>
      <c r="Q666" s="34" t="str">
        <f t="shared" si="193"/>
        <v>R1013</v>
      </c>
      <c r="R666" s="23">
        <f t="shared" si="194"/>
        <v>39</v>
      </c>
      <c r="Z666" s="1" t="s">
        <v>1710</v>
      </c>
      <c r="AA666" s="1" t="s">
        <v>5819</v>
      </c>
      <c r="AB666" t="s">
        <v>4746</v>
      </c>
      <c r="AC666" t="s">
        <v>5820</v>
      </c>
      <c r="AD666" t="s">
        <v>4821</v>
      </c>
      <c r="AG666" t="s">
        <v>1710</v>
      </c>
      <c r="AH666">
        <v>25.6</v>
      </c>
      <c r="AI666">
        <v>10.95</v>
      </c>
      <c r="AJ666" s="20" t="s">
        <v>2380</v>
      </c>
      <c r="AK666" t="s">
        <v>2380</v>
      </c>
      <c r="AL666" t="s">
        <v>2380</v>
      </c>
      <c r="AM666" s="29">
        <v>3</v>
      </c>
      <c r="AN666" s="20" t="s">
        <v>2380</v>
      </c>
      <c r="AO666" s="20" t="str">
        <f t="shared" si="195"/>
        <v>OVER WEIGHT</v>
      </c>
      <c r="AP666" s="20" t="str">
        <f t="shared" si="196"/>
        <v>diabeties</v>
      </c>
      <c r="AS666" t="s">
        <v>694</v>
      </c>
      <c r="AT666">
        <v>1983</v>
      </c>
      <c r="AU666" s="28" t="s">
        <v>20</v>
      </c>
      <c r="AV666">
        <v>3</v>
      </c>
      <c r="AW666">
        <v>0</v>
      </c>
      <c r="AX666" s="38">
        <v>5662.23</v>
      </c>
      <c r="AY666" t="s">
        <v>11</v>
      </c>
      <c r="AZ666" t="s">
        <v>16</v>
      </c>
      <c r="BA666" t="s">
        <v>13</v>
      </c>
      <c r="BB666" s="35">
        <f>DATE(AT666,MATCH(AU666,{"Jan","Feb","Mar","Apr","May","Jun","Jul","Aug","Sep","Oct","Nov","Dec"}, 0),AV666)</f>
        <v>30562</v>
      </c>
      <c r="BC666" s="20">
        <f t="shared" si="197"/>
        <v>39</v>
      </c>
    </row>
    <row r="667" spans="2:55" ht="15.5" hidden="1" x14ac:dyDescent="0.35">
      <c r="B667" s="1" t="s">
        <v>1709</v>
      </c>
      <c r="C667" t="str">
        <f>VLOOKUP(B667,Z666:AE3001,2,FALSE)</f>
        <v>Knight,</v>
      </c>
      <c r="D667">
        <f t="shared" si="180"/>
        <v>34.21</v>
      </c>
      <c r="E667">
        <f t="shared" si="181"/>
        <v>9.17</v>
      </c>
      <c r="F667" t="str">
        <f t="shared" si="182"/>
        <v>No</v>
      </c>
      <c r="G667" t="str">
        <f t="shared" si="183"/>
        <v>No</v>
      </c>
      <c r="H667" t="str">
        <f t="shared" si="184"/>
        <v>No</v>
      </c>
      <c r="I667">
        <f t="shared" si="185"/>
        <v>0</v>
      </c>
      <c r="J667" t="str">
        <f t="shared" si="186"/>
        <v>No</v>
      </c>
      <c r="K667" t="str">
        <f t="shared" si="187"/>
        <v>OBESITY</v>
      </c>
      <c r="L667" t="str">
        <f t="shared" si="188"/>
        <v>diabeties</v>
      </c>
      <c r="M667" s="34">
        <f t="shared" si="189"/>
        <v>30906</v>
      </c>
      <c r="N667" s="36">
        <f t="shared" si="190"/>
        <v>5679.13</v>
      </c>
      <c r="O667" s="23" t="str">
        <f t="shared" si="191"/>
        <v>tier - 2</v>
      </c>
      <c r="P667" s="34" t="str">
        <f t="shared" si="192"/>
        <v>tier - 2</v>
      </c>
      <c r="Q667" s="34" t="str">
        <f t="shared" si="193"/>
        <v>R1013</v>
      </c>
      <c r="R667" s="23">
        <f t="shared" si="194"/>
        <v>38</v>
      </c>
      <c r="Z667" s="1" t="s">
        <v>1709</v>
      </c>
      <c r="AA667" s="1" t="s">
        <v>5821</v>
      </c>
      <c r="AB667" t="s">
        <v>4746</v>
      </c>
      <c r="AC667" t="s">
        <v>4901</v>
      </c>
      <c r="AD667" t="s">
        <v>5072</v>
      </c>
      <c r="AG667" t="s">
        <v>1709</v>
      </c>
      <c r="AH667">
        <v>34.21</v>
      </c>
      <c r="AI667">
        <v>9.17</v>
      </c>
      <c r="AJ667" s="20" t="s">
        <v>2380</v>
      </c>
      <c r="AK667" t="s">
        <v>2380</v>
      </c>
      <c r="AL667" t="s">
        <v>2380</v>
      </c>
      <c r="AM667" s="29">
        <v>0</v>
      </c>
      <c r="AN667" s="20" t="s">
        <v>2380</v>
      </c>
      <c r="AO667" s="20" t="str">
        <f t="shared" si="195"/>
        <v>OBESITY</v>
      </c>
      <c r="AP667" s="20" t="str">
        <f t="shared" si="196"/>
        <v>diabeties</v>
      </c>
      <c r="AS667" t="s">
        <v>695</v>
      </c>
      <c r="AT667">
        <v>1984</v>
      </c>
      <c r="AU667" s="28" t="s">
        <v>35</v>
      </c>
      <c r="AV667">
        <v>12</v>
      </c>
      <c r="AW667">
        <v>3</v>
      </c>
      <c r="AX667" s="38">
        <v>5679.13</v>
      </c>
      <c r="AY667" t="s">
        <v>11</v>
      </c>
      <c r="AZ667" t="s">
        <v>11</v>
      </c>
      <c r="BA667" t="s">
        <v>13</v>
      </c>
      <c r="BB667" s="35">
        <f>DATE(AT667,MATCH(AU667,{"Jan","Feb","Mar","Apr","May","Jun","Jul","Aug","Sep","Oct","Nov","Dec"}, 0),AV667)</f>
        <v>30906</v>
      </c>
      <c r="BC667" s="20">
        <f t="shared" si="197"/>
        <v>38</v>
      </c>
    </row>
    <row r="668" spans="2:55" ht="15.5" hidden="1" x14ac:dyDescent="0.35">
      <c r="B668" s="1" t="s">
        <v>1708</v>
      </c>
      <c r="C668" t="str">
        <f>VLOOKUP(B668,Z667:AE3002,2,FALSE)</f>
        <v>Grosscup,</v>
      </c>
      <c r="D668">
        <f t="shared" si="180"/>
        <v>39.74</v>
      </c>
      <c r="E668">
        <f t="shared" si="181"/>
        <v>7.39</v>
      </c>
      <c r="F668" t="str">
        <f t="shared" si="182"/>
        <v>No</v>
      </c>
      <c r="G668" t="str">
        <f t="shared" si="183"/>
        <v>No</v>
      </c>
      <c r="H668" t="str">
        <f t="shared" si="184"/>
        <v>No</v>
      </c>
      <c r="I668">
        <f t="shared" si="185"/>
        <v>0</v>
      </c>
      <c r="J668" t="str">
        <f t="shared" si="186"/>
        <v>No</v>
      </c>
      <c r="K668" t="str">
        <f t="shared" si="187"/>
        <v>OBESITY</v>
      </c>
      <c r="L668" t="str">
        <f t="shared" si="188"/>
        <v>diabeties</v>
      </c>
      <c r="M668" s="34">
        <f t="shared" si="189"/>
        <v>26600</v>
      </c>
      <c r="N668" s="36">
        <f t="shared" si="190"/>
        <v>5690.79</v>
      </c>
      <c r="O668" s="23" t="str">
        <f t="shared" si="191"/>
        <v>tier - 2</v>
      </c>
      <c r="P668" s="34" t="str">
        <f t="shared" si="192"/>
        <v>tier - 1</v>
      </c>
      <c r="Q668" s="34" t="str">
        <f t="shared" si="193"/>
        <v>R1013</v>
      </c>
      <c r="R668" s="23">
        <f t="shared" si="194"/>
        <v>50</v>
      </c>
      <c r="Z668" s="1" t="s">
        <v>1708</v>
      </c>
      <c r="AA668" s="1" t="s">
        <v>5822</v>
      </c>
      <c r="AB668" t="s">
        <v>4746</v>
      </c>
      <c r="AC668" t="s">
        <v>5823</v>
      </c>
      <c r="AD668" t="s">
        <v>4748</v>
      </c>
      <c r="AG668" t="s">
        <v>1708</v>
      </c>
      <c r="AH668">
        <v>39.74</v>
      </c>
      <c r="AI668">
        <v>7.39</v>
      </c>
      <c r="AJ668" s="20" t="s">
        <v>2380</v>
      </c>
      <c r="AK668" t="s">
        <v>2380</v>
      </c>
      <c r="AL668" t="s">
        <v>2380</v>
      </c>
      <c r="AM668" s="29">
        <v>0</v>
      </c>
      <c r="AN668" s="20" t="s">
        <v>2380</v>
      </c>
      <c r="AO668" s="20" t="str">
        <f t="shared" si="195"/>
        <v>OBESITY</v>
      </c>
      <c r="AP668" s="20" t="str">
        <f t="shared" si="196"/>
        <v>diabeties</v>
      </c>
      <c r="AS668" t="s">
        <v>696</v>
      </c>
      <c r="AT668">
        <v>1972</v>
      </c>
      <c r="AU668" s="28" t="s">
        <v>37</v>
      </c>
      <c r="AV668">
        <v>28</v>
      </c>
      <c r="AW668">
        <v>0</v>
      </c>
      <c r="AX668" s="38">
        <v>5690.79</v>
      </c>
      <c r="AY668" t="s">
        <v>11</v>
      </c>
      <c r="AZ668" t="s">
        <v>16</v>
      </c>
      <c r="BA668" t="s">
        <v>13</v>
      </c>
      <c r="BB668" s="35">
        <f>DATE(AT668,MATCH(AU668,{"Jan","Feb","Mar","Apr","May","Jun","Jul","Aug","Sep","Oct","Nov","Dec"}, 0),AV668)</f>
        <v>26600</v>
      </c>
      <c r="BC668" s="20">
        <f t="shared" si="197"/>
        <v>50</v>
      </c>
    </row>
    <row r="669" spans="2:55" ht="15.5" hidden="1" x14ac:dyDescent="0.35">
      <c r="B669" s="1" t="s">
        <v>1707</v>
      </c>
      <c r="C669" t="str">
        <f>VLOOKUP(B669,Z668:AE3003,2,FALSE)</f>
        <v>Koniuch,</v>
      </c>
      <c r="D669">
        <f t="shared" si="180"/>
        <v>49.53</v>
      </c>
      <c r="E669">
        <f t="shared" si="181"/>
        <v>9.1300000000000008</v>
      </c>
      <c r="F669" t="str">
        <f t="shared" si="182"/>
        <v>yes</v>
      </c>
      <c r="G669" t="str">
        <f t="shared" si="183"/>
        <v>No</v>
      </c>
      <c r="H669" t="str">
        <f t="shared" si="184"/>
        <v>No</v>
      </c>
      <c r="I669">
        <f t="shared" si="185"/>
        <v>0</v>
      </c>
      <c r="J669" t="str">
        <f t="shared" si="186"/>
        <v>No</v>
      </c>
      <c r="K669" t="str">
        <f t="shared" si="187"/>
        <v>OBESITY</v>
      </c>
      <c r="L669" t="str">
        <f t="shared" si="188"/>
        <v>diabeties</v>
      </c>
      <c r="M669" s="34">
        <f t="shared" si="189"/>
        <v>33911</v>
      </c>
      <c r="N669" s="36">
        <f t="shared" si="190"/>
        <v>5693.43</v>
      </c>
      <c r="O669" s="23" t="str">
        <f t="shared" si="191"/>
        <v>tier - 2</v>
      </c>
      <c r="P669" s="34" t="str">
        <f t="shared" si="192"/>
        <v>tier - 3</v>
      </c>
      <c r="Q669" s="34" t="str">
        <f t="shared" si="193"/>
        <v>R1012</v>
      </c>
      <c r="R669" s="23">
        <f t="shared" si="194"/>
        <v>30</v>
      </c>
      <c r="Z669" s="1" t="s">
        <v>1707</v>
      </c>
      <c r="AA669" s="1" t="s">
        <v>5824</v>
      </c>
      <c r="AB669" t="s">
        <v>4743</v>
      </c>
      <c r="AC669" t="s">
        <v>5520</v>
      </c>
      <c r="AD669" t="s">
        <v>4826</v>
      </c>
      <c r="AG669" t="s">
        <v>1707</v>
      </c>
      <c r="AH669">
        <v>49.53</v>
      </c>
      <c r="AI669">
        <v>9.1300000000000008</v>
      </c>
      <c r="AJ669" s="20" t="s">
        <v>2382</v>
      </c>
      <c r="AK669" t="s">
        <v>2380</v>
      </c>
      <c r="AL669" t="s">
        <v>2380</v>
      </c>
      <c r="AM669" s="29">
        <v>0</v>
      </c>
      <c r="AN669" s="20" t="s">
        <v>2380</v>
      </c>
      <c r="AO669" s="20" t="str">
        <f t="shared" si="195"/>
        <v>OBESITY</v>
      </c>
      <c r="AP669" s="20" t="str">
        <f t="shared" si="196"/>
        <v>diabeties</v>
      </c>
      <c r="AS669" t="s">
        <v>697</v>
      </c>
      <c r="AT669">
        <v>1992</v>
      </c>
      <c r="AU669" s="28" t="s">
        <v>15</v>
      </c>
      <c r="AV669">
        <v>3</v>
      </c>
      <c r="AW669">
        <v>3</v>
      </c>
      <c r="AX669" s="38">
        <v>5693.43</v>
      </c>
      <c r="AY669" t="s">
        <v>11</v>
      </c>
      <c r="AZ669" t="s">
        <v>12</v>
      </c>
      <c r="BA669" t="s">
        <v>23</v>
      </c>
      <c r="BB669" s="35">
        <f>DATE(AT669,MATCH(AU669,{"Jan","Feb","Mar","Apr","May","Jun","Jul","Aug","Sep","Oct","Nov","Dec"}, 0),AV669)</f>
        <v>33911</v>
      </c>
      <c r="BC669" s="20">
        <f t="shared" si="197"/>
        <v>30</v>
      </c>
    </row>
    <row r="670" spans="2:55" ht="15.5" hidden="1" x14ac:dyDescent="0.35">
      <c r="B670" s="1" t="s">
        <v>1706</v>
      </c>
      <c r="C670" t="str">
        <f>VLOOKUP(B670,Z669:AE3004,2,FALSE)</f>
        <v>Heitzman,</v>
      </c>
      <c r="D670">
        <f t="shared" si="180"/>
        <v>39.33</v>
      </c>
      <c r="E670">
        <f t="shared" si="181"/>
        <v>10.4</v>
      </c>
      <c r="F670" t="str">
        <f t="shared" si="182"/>
        <v>No</v>
      </c>
      <c r="G670" t="str">
        <f t="shared" si="183"/>
        <v>No</v>
      </c>
      <c r="H670" t="str">
        <f t="shared" si="184"/>
        <v>No</v>
      </c>
      <c r="I670">
        <f t="shared" si="185"/>
        <v>3</v>
      </c>
      <c r="J670" t="str">
        <f t="shared" si="186"/>
        <v>No</v>
      </c>
      <c r="K670" t="str">
        <f t="shared" si="187"/>
        <v>OBESITY</v>
      </c>
      <c r="L670" t="str">
        <f t="shared" si="188"/>
        <v>diabeties</v>
      </c>
      <c r="M670" s="34">
        <f t="shared" si="189"/>
        <v>27216</v>
      </c>
      <c r="N670" s="36">
        <f t="shared" si="190"/>
        <v>5698.74</v>
      </c>
      <c r="O670" s="23" t="str">
        <f t="shared" si="191"/>
        <v>tier - 2</v>
      </c>
      <c r="P670" s="34" t="str">
        <f t="shared" si="192"/>
        <v>tier - 2</v>
      </c>
      <c r="Q670" s="34" t="str">
        <f t="shared" si="193"/>
        <v>R1012</v>
      </c>
      <c r="R670" s="23">
        <f t="shared" si="194"/>
        <v>48</v>
      </c>
      <c r="Z670" s="1" t="s">
        <v>1706</v>
      </c>
      <c r="AA670" s="1" t="s">
        <v>5825</v>
      </c>
      <c r="AB670" t="s">
        <v>4743</v>
      </c>
      <c r="AC670" t="s">
        <v>5826</v>
      </c>
      <c r="AD670" t="s">
        <v>4868</v>
      </c>
      <c r="AG670" t="s">
        <v>1706</v>
      </c>
      <c r="AH670">
        <v>39.33</v>
      </c>
      <c r="AI670">
        <v>10.4</v>
      </c>
      <c r="AJ670" s="20" t="s">
        <v>2380</v>
      </c>
      <c r="AK670" t="s">
        <v>2380</v>
      </c>
      <c r="AL670" t="s">
        <v>2380</v>
      </c>
      <c r="AM670" s="29">
        <v>3</v>
      </c>
      <c r="AN670" s="20" t="s">
        <v>2380</v>
      </c>
      <c r="AO670" s="20" t="str">
        <f t="shared" si="195"/>
        <v>OBESITY</v>
      </c>
      <c r="AP670" s="20" t="str">
        <f t="shared" si="196"/>
        <v>diabeties</v>
      </c>
      <c r="AS670" t="s">
        <v>698</v>
      </c>
      <c r="AT670">
        <v>1974</v>
      </c>
      <c r="AU670" s="28" t="s">
        <v>10</v>
      </c>
      <c r="AV670">
        <v>6</v>
      </c>
      <c r="AW670">
        <v>0</v>
      </c>
      <c r="AX670" s="38">
        <v>5698.74</v>
      </c>
      <c r="AY670" t="s">
        <v>11</v>
      </c>
      <c r="AZ670" t="s">
        <v>11</v>
      </c>
      <c r="BA670" t="s">
        <v>23</v>
      </c>
      <c r="BB670" s="35">
        <f>DATE(AT670,MATCH(AU670,{"Jan","Feb","Mar","Apr","May","Jun","Jul","Aug","Sep","Oct","Nov","Dec"}, 0),AV670)</f>
        <v>27216</v>
      </c>
      <c r="BC670" s="20">
        <f t="shared" si="197"/>
        <v>48</v>
      </c>
    </row>
    <row r="671" spans="2:55" ht="15.5" hidden="1" x14ac:dyDescent="0.35">
      <c r="B671" s="1" t="s">
        <v>1705</v>
      </c>
      <c r="C671" t="str">
        <f>VLOOKUP(B671,Z670:AE3005,2,FALSE)</f>
        <v>Tatton,</v>
      </c>
      <c r="D671">
        <f t="shared" si="180"/>
        <v>39.979999999999997</v>
      </c>
      <c r="E671">
        <f t="shared" si="181"/>
        <v>9.4600000000000009</v>
      </c>
      <c r="F671" t="str">
        <f t="shared" si="182"/>
        <v>yes</v>
      </c>
      <c r="G671" t="str">
        <f t="shared" si="183"/>
        <v>No</v>
      </c>
      <c r="H671" t="str">
        <f t="shared" si="184"/>
        <v>No</v>
      </c>
      <c r="I671">
        <f t="shared" si="185"/>
        <v>2</v>
      </c>
      <c r="J671" t="str">
        <f t="shared" si="186"/>
        <v>No</v>
      </c>
      <c r="K671" t="str">
        <f t="shared" si="187"/>
        <v>OBESITY</v>
      </c>
      <c r="L671" t="str">
        <f t="shared" si="188"/>
        <v>diabeties</v>
      </c>
      <c r="M671" s="34">
        <f t="shared" si="189"/>
        <v>29752</v>
      </c>
      <c r="N671" s="36">
        <f t="shared" si="190"/>
        <v>5699.84</v>
      </c>
      <c r="O671" s="23" t="str">
        <f t="shared" si="191"/>
        <v>tier - 2</v>
      </c>
      <c r="P671" s="34" t="str">
        <f t="shared" si="192"/>
        <v>tier - 3</v>
      </c>
      <c r="Q671" s="34" t="str">
        <f t="shared" si="193"/>
        <v>R1013</v>
      </c>
      <c r="R671" s="23">
        <f t="shared" si="194"/>
        <v>41</v>
      </c>
      <c r="Z671" s="1" t="s">
        <v>1705</v>
      </c>
      <c r="AA671" s="1" t="s">
        <v>5827</v>
      </c>
      <c r="AB671" t="s">
        <v>4746</v>
      </c>
      <c r="AC671" t="s">
        <v>5139</v>
      </c>
      <c r="AD671" t="s">
        <v>4992</v>
      </c>
      <c r="AG671" t="s">
        <v>1705</v>
      </c>
      <c r="AH671">
        <v>39.979999999999997</v>
      </c>
      <c r="AI671">
        <v>9.4600000000000009</v>
      </c>
      <c r="AJ671" s="20" t="s">
        <v>2382</v>
      </c>
      <c r="AK671" t="s">
        <v>2380</v>
      </c>
      <c r="AL671" t="s">
        <v>2380</v>
      </c>
      <c r="AM671" s="29">
        <v>2</v>
      </c>
      <c r="AN671" s="20" t="s">
        <v>2380</v>
      </c>
      <c r="AO671" s="20" t="str">
        <f t="shared" si="195"/>
        <v>OBESITY</v>
      </c>
      <c r="AP671" s="20" t="str">
        <f t="shared" si="196"/>
        <v>diabeties</v>
      </c>
      <c r="AS671" t="s">
        <v>699</v>
      </c>
      <c r="AT671">
        <v>1981</v>
      </c>
      <c r="AU671" s="28" t="s">
        <v>18</v>
      </c>
      <c r="AV671">
        <v>15</v>
      </c>
      <c r="AW671">
        <v>0</v>
      </c>
      <c r="AX671" s="38">
        <v>5699.84</v>
      </c>
      <c r="AY671" t="s">
        <v>11</v>
      </c>
      <c r="AZ671" t="s">
        <v>12</v>
      </c>
      <c r="BA671" t="s">
        <v>13</v>
      </c>
      <c r="BB671" s="35">
        <f>DATE(AT671,MATCH(AU671,{"Jan","Feb","Mar","Apr","May","Jun","Jul","Aug","Sep","Oct","Nov","Dec"}, 0),AV671)</f>
        <v>29752</v>
      </c>
      <c r="BC671" s="20">
        <f t="shared" si="197"/>
        <v>41</v>
      </c>
    </row>
    <row r="672" spans="2:55" ht="15.5" hidden="1" x14ac:dyDescent="0.35">
      <c r="B672" s="1" t="s">
        <v>1704</v>
      </c>
      <c r="C672" t="str">
        <f>VLOOKUP(B672,Z671:AE3006,2,FALSE)</f>
        <v>Flanagan,</v>
      </c>
      <c r="D672">
        <f t="shared" si="180"/>
        <v>46.51</v>
      </c>
      <c r="E672">
        <f t="shared" si="181"/>
        <v>8.69</v>
      </c>
      <c r="F672" t="str">
        <f t="shared" si="182"/>
        <v>yes</v>
      </c>
      <c r="G672" t="str">
        <f t="shared" si="183"/>
        <v>No</v>
      </c>
      <c r="H672" t="str">
        <f t="shared" si="184"/>
        <v>No</v>
      </c>
      <c r="I672">
        <f t="shared" si="185"/>
        <v>0</v>
      </c>
      <c r="J672" t="str">
        <f t="shared" si="186"/>
        <v>No</v>
      </c>
      <c r="K672" t="str">
        <f t="shared" si="187"/>
        <v>OBESITY</v>
      </c>
      <c r="L672" t="str">
        <f t="shared" si="188"/>
        <v>diabeties</v>
      </c>
      <c r="M672" s="34">
        <f t="shared" si="189"/>
        <v>34276</v>
      </c>
      <c r="N672" s="36">
        <f t="shared" si="190"/>
        <v>5708.87</v>
      </c>
      <c r="O672" s="23" t="str">
        <f t="shared" si="191"/>
        <v>tier - 2</v>
      </c>
      <c r="P672" s="34" t="str">
        <f t="shared" si="192"/>
        <v>tier - 1</v>
      </c>
      <c r="Q672" s="34" t="str">
        <f t="shared" si="193"/>
        <v>R1011</v>
      </c>
      <c r="R672" s="23">
        <f t="shared" si="194"/>
        <v>29</v>
      </c>
      <c r="Z672" s="1" t="s">
        <v>1704</v>
      </c>
      <c r="AA672" s="1" t="s">
        <v>5828</v>
      </c>
      <c r="AB672" t="s">
        <v>5580</v>
      </c>
      <c r="AC672" t="s">
        <v>5251</v>
      </c>
      <c r="AD672" t="s">
        <v>4780</v>
      </c>
      <c r="AG672" t="s">
        <v>1704</v>
      </c>
      <c r="AH672">
        <v>46.51</v>
      </c>
      <c r="AI672">
        <v>8.69</v>
      </c>
      <c r="AJ672" s="20" t="s">
        <v>2382</v>
      </c>
      <c r="AK672" t="s">
        <v>2380</v>
      </c>
      <c r="AL672" t="s">
        <v>2380</v>
      </c>
      <c r="AM672" s="29">
        <v>0</v>
      </c>
      <c r="AN672" s="20" t="s">
        <v>2380</v>
      </c>
      <c r="AO672" s="20" t="str">
        <f t="shared" si="195"/>
        <v>OBESITY</v>
      </c>
      <c r="AP672" s="20" t="str">
        <f t="shared" si="196"/>
        <v>diabeties</v>
      </c>
      <c r="AS672" t="s">
        <v>700</v>
      </c>
      <c r="AT672">
        <v>1993</v>
      </c>
      <c r="AU672" s="28" t="s">
        <v>15</v>
      </c>
      <c r="AV672">
        <v>3</v>
      </c>
      <c r="AW672">
        <v>4</v>
      </c>
      <c r="AX672" s="38">
        <v>5708.87</v>
      </c>
      <c r="AY672" t="s">
        <v>11</v>
      </c>
      <c r="AZ672" t="s">
        <v>16</v>
      </c>
      <c r="BA672" t="s">
        <v>42</v>
      </c>
      <c r="BB672" s="35">
        <f>DATE(AT672,MATCH(AU672,{"Jan","Feb","Mar","Apr","May","Jun","Jul","Aug","Sep","Oct","Nov","Dec"}, 0),AV672)</f>
        <v>34276</v>
      </c>
      <c r="BC672" s="20">
        <f t="shared" si="197"/>
        <v>29</v>
      </c>
    </row>
    <row r="673" spans="2:55" ht="15.5" hidden="1" x14ac:dyDescent="0.35">
      <c r="B673" s="1" t="s">
        <v>1703</v>
      </c>
      <c r="C673" t="str">
        <f>VLOOKUP(B673,Z672:AE3007,2,FALSE)</f>
        <v>Funk,</v>
      </c>
      <c r="D673">
        <f t="shared" si="180"/>
        <v>43.58</v>
      </c>
      <c r="E673">
        <f t="shared" si="181"/>
        <v>4.2300000000000004</v>
      </c>
      <c r="F673" t="str">
        <f t="shared" si="182"/>
        <v>No</v>
      </c>
      <c r="G673" t="str">
        <f t="shared" si="183"/>
        <v>No</v>
      </c>
      <c r="H673" t="str">
        <f t="shared" si="184"/>
        <v>Yes</v>
      </c>
      <c r="I673">
        <f t="shared" si="185"/>
        <v>1</v>
      </c>
      <c r="J673" t="str">
        <f t="shared" si="186"/>
        <v>No</v>
      </c>
      <c r="K673" t="str">
        <f t="shared" si="187"/>
        <v>OBESITY</v>
      </c>
      <c r="L673" t="str">
        <f t="shared" si="188"/>
        <v>normal</v>
      </c>
      <c r="M673" s="34">
        <f t="shared" si="189"/>
        <v>29828</v>
      </c>
      <c r="N673" s="36">
        <f t="shared" si="190"/>
        <v>5709.16</v>
      </c>
      <c r="O673" s="23" t="str">
        <f t="shared" si="191"/>
        <v>tier - 3</v>
      </c>
      <c r="P673" s="34" t="str">
        <f t="shared" si="192"/>
        <v>tier - 3</v>
      </c>
      <c r="Q673" s="34" t="str">
        <f t="shared" si="193"/>
        <v>R1013</v>
      </c>
      <c r="R673" s="23">
        <f t="shared" si="194"/>
        <v>41</v>
      </c>
      <c r="Z673" s="1" t="s">
        <v>1703</v>
      </c>
      <c r="AA673" s="1" t="s">
        <v>5829</v>
      </c>
      <c r="AB673" t="s">
        <v>5580</v>
      </c>
      <c r="AC673" t="s">
        <v>5830</v>
      </c>
      <c r="AD673" t="s">
        <v>5029</v>
      </c>
      <c r="AG673" t="s">
        <v>1703</v>
      </c>
      <c r="AH673">
        <v>43.58</v>
      </c>
      <c r="AI673">
        <v>4.2300000000000004</v>
      </c>
      <c r="AJ673" s="20" t="s">
        <v>2380</v>
      </c>
      <c r="AK673" t="s">
        <v>2380</v>
      </c>
      <c r="AL673" t="s">
        <v>2383</v>
      </c>
      <c r="AM673" s="29">
        <v>1</v>
      </c>
      <c r="AN673" s="20" t="s">
        <v>2380</v>
      </c>
      <c r="AO673" s="20" t="str">
        <f t="shared" si="195"/>
        <v>OBESITY</v>
      </c>
      <c r="AP673" s="20" t="str">
        <f t="shared" si="196"/>
        <v>normal</v>
      </c>
      <c r="AS673" t="s">
        <v>701</v>
      </c>
      <c r="AT673">
        <v>1981</v>
      </c>
      <c r="AU673" s="28" t="s">
        <v>35</v>
      </c>
      <c r="AV673">
        <v>30</v>
      </c>
      <c r="AW673">
        <v>0</v>
      </c>
      <c r="AX673" s="38">
        <v>5709.16</v>
      </c>
      <c r="AY673" t="s">
        <v>12</v>
      </c>
      <c r="AZ673" t="s">
        <v>12</v>
      </c>
      <c r="BA673" t="s">
        <v>13</v>
      </c>
      <c r="BB673" s="35">
        <f>DATE(AT673,MATCH(AU673,{"Jan","Feb","Mar","Apr","May","Jun","Jul","Aug","Sep","Oct","Nov","Dec"}, 0),AV673)</f>
        <v>29828</v>
      </c>
      <c r="BC673" s="20">
        <f t="shared" si="197"/>
        <v>41</v>
      </c>
    </row>
    <row r="674" spans="2:55" ht="15.5" hidden="1" x14ac:dyDescent="0.35">
      <c r="B674" s="1" t="s">
        <v>1702</v>
      </c>
      <c r="C674" t="str">
        <f>VLOOKUP(B674,Z673:AE3008,2,FALSE)</f>
        <v>Davenport,</v>
      </c>
      <c r="D674">
        <f t="shared" si="180"/>
        <v>42.28</v>
      </c>
      <c r="E674">
        <f t="shared" si="181"/>
        <v>9.16</v>
      </c>
      <c r="F674" t="str">
        <f t="shared" si="182"/>
        <v>yes</v>
      </c>
      <c r="G674" t="str">
        <f t="shared" si="183"/>
        <v>No</v>
      </c>
      <c r="H674" t="str">
        <f t="shared" si="184"/>
        <v>No</v>
      </c>
      <c r="I674">
        <f t="shared" si="185"/>
        <v>1</v>
      </c>
      <c r="J674" t="str">
        <f t="shared" si="186"/>
        <v>No</v>
      </c>
      <c r="K674" t="str">
        <f t="shared" si="187"/>
        <v>OBESITY</v>
      </c>
      <c r="L674" t="str">
        <f t="shared" si="188"/>
        <v>diabeties</v>
      </c>
      <c r="M674" s="34">
        <f t="shared" si="189"/>
        <v>26285</v>
      </c>
      <c r="N674" s="36">
        <f t="shared" si="190"/>
        <v>5720.38</v>
      </c>
      <c r="O674" s="23" t="str">
        <f t="shared" si="191"/>
        <v>tier - 2</v>
      </c>
      <c r="P674" s="34" t="str">
        <f t="shared" si="192"/>
        <v>tier - 1</v>
      </c>
      <c r="Q674" s="34" t="str">
        <f t="shared" si="193"/>
        <v>R1013</v>
      </c>
      <c r="R674" s="23">
        <f t="shared" si="194"/>
        <v>51</v>
      </c>
      <c r="Z674" s="1" t="s">
        <v>1702</v>
      </c>
      <c r="AA674" s="1" t="s">
        <v>5831</v>
      </c>
      <c r="AB674" t="s">
        <v>4746</v>
      </c>
      <c r="AC674" t="s">
        <v>4830</v>
      </c>
      <c r="AD674" t="s">
        <v>4816</v>
      </c>
      <c r="AG674" t="s">
        <v>1702</v>
      </c>
      <c r="AH674">
        <v>42.28</v>
      </c>
      <c r="AI674">
        <v>9.16</v>
      </c>
      <c r="AJ674" s="20" t="s">
        <v>2382</v>
      </c>
      <c r="AK674" t="s">
        <v>2380</v>
      </c>
      <c r="AL674" t="s">
        <v>2380</v>
      </c>
      <c r="AM674" s="29">
        <v>1</v>
      </c>
      <c r="AN674" s="20" t="s">
        <v>2380</v>
      </c>
      <c r="AO674" s="20" t="str">
        <f t="shared" si="195"/>
        <v>OBESITY</v>
      </c>
      <c r="AP674" s="20" t="str">
        <f t="shared" si="196"/>
        <v>diabeties</v>
      </c>
      <c r="AS674" t="s">
        <v>702</v>
      </c>
      <c r="AT674">
        <v>1971</v>
      </c>
      <c r="AU674" s="28" t="s">
        <v>30</v>
      </c>
      <c r="AV674">
        <v>18</v>
      </c>
      <c r="AW674">
        <v>0</v>
      </c>
      <c r="AX674" s="38">
        <v>5720.38</v>
      </c>
      <c r="AY674" t="s">
        <v>11</v>
      </c>
      <c r="AZ674" t="s">
        <v>16</v>
      </c>
      <c r="BA674" t="s">
        <v>13</v>
      </c>
      <c r="BB674" s="35">
        <f>DATE(AT674,MATCH(AU674,{"Jan","Feb","Mar","Apr","May","Jun","Jul","Aug","Sep","Oct","Nov","Dec"}, 0),AV674)</f>
        <v>26285</v>
      </c>
      <c r="BC674" s="20">
        <f t="shared" si="197"/>
        <v>51</v>
      </c>
    </row>
    <row r="675" spans="2:55" ht="15.5" hidden="1" x14ac:dyDescent="0.35">
      <c r="B675" s="1" t="s">
        <v>1701</v>
      </c>
      <c r="C675" t="str">
        <f>VLOOKUP(B675,Z674:AE3009,2,FALSE)</f>
        <v>Nicholson,</v>
      </c>
      <c r="D675">
        <f t="shared" si="180"/>
        <v>35.520000000000003</v>
      </c>
      <c r="E675">
        <f t="shared" si="181"/>
        <v>8.26</v>
      </c>
      <c r="F675" t="str">
        <f t="shared" si="182"/>
        <v>No</v>
      </c>
      <c r="G675" t="str">
        <f t="shared" si="183"/>
        <v>No</v>
      </c>
      <c r="H675" t="str">
        <f t="shared" si="184"/>
        <v>No</v>
      </c>
      <c r="I675">
        <f t="shared" si="185"/>
        <v>0</v>
      </c>
      <c r="J675" t="str">
        <f t="shared" si="186"/>
        <v>No</v>
      </c>
      <c r="K675" t="str">
        <f t="shared" si="187"/>
        <v>OBESITY</v>
      </c>
      <c r="L675" t="str">
        <f t="shared" si="188"/>
        <v>diabeties</v>
      </c>
      <c r="M675" s="34">
        <f t="shared" si="189"/>
        <v>32069</v>
      </c>
      <c r="N675" s="36">
        <f t="shared" si="190"/>
        <v>5729.01</v>
      </c>
      <c r="O675" s="23" t="str">
        <f t="shared" si="191"/>
        <v>tier - 1</v>
      </c>
      <c r="P675" s="34" t="str">
        <f t="shared" si="192"/>
        <v>tier - 2</v>
      </c>
      <c r="Q675" s="34" t="str">
        <f t="shared" si="193"/>
        <v>R1012</v>
      </c>
      <c r="R675" s="23">
        <f t="shared" si="194"/>
        <v>35</v>
      </c>
      <c r="Z675" s="1" t="s">
        <v>1701</v>
      </c>
      <c r="AA675" s="1" t="s">
        <v>5400</v>
      </c>
      <c r="AB675" t="s">
        <v>5580</v>
      </c>
      <c r="AC675" t="s">
        <v>4784</v>
      </c>
      <c r="AG675" t="s">
        <v>1701</v>
      </c>
      <c r="AH675">
        <v>35.520000000000003</v>
      </c>
      <c r="AI675">
        <v>8.26</v>
      </c>
      <c r="AJ675" s="20" t="s">
        <v>2380</v>
      </c>
      <c r="AK675" t="s">
        <v>2380</v>
      </c>
      <c r="AL675" t="s">
        <v>2380</v>
      </c>
      <c r="AM675" s="29">
        <v>0</v>
      </c>
      <c r="AN675" s="20" t="s">
        <v>2380</v>
      </c>
      <c r="AO675" s="20" t="str">
        <f t="shared" si="195"/>
        <v>OBESITY</v>
      </c>
      <c r="AP675" s="20" t="str">
        <f t="shared" si="196"/>
        <v>diabeties</v>
      </c>
      <c r="AS675" t="s">
        <v>703</v>
      </c>
      <c r="AT675">
        <v>1987</v>
      </c>
      <c r="AU675" s="28" t="s">
        <v>37</v>
      </c>
      <c r="AV675">
        <v>19</v>
      </c>
      <c r="AW675">
        <v>2</v>
      </c>
      <c r="AX675" s="38">
        <v>5729.01</v>
      </c>
      <c r="AY675" t="s">
        <v>16</v>
      </c>
      <c r="AZ675" t="s">
        <v>11</v>
      </c>
      <c r="BA675" t="s">
        <v>23</v>
      </c>
      <c r="BB675" s="35">
        <f>DATE(AT675,MATCH(AU675,{"Jan","Feb","Mar","Apr","May","Jun","Jul","Aug","Sep","Oct","Nov","Dec"}, 0),AV675)</f>
        <v>32069</v>
      </c>
      <c r="BC675" s="20">
        <f t="shared" si="197"/>
        <v>35</v>
      </c>
    </row>
    <row r="676" spans="2:55" ht="15.5" hidden="1" x14ac:dyDescent="0.35">
      <c r="B676" s="1" t="s">
        <v>1700</v>
      </c>
      <c r="C676" t="str">
        <f>VLOOKUP(B676,Z675:AE3010,2,FALSE)</f>
        <v>Lindbloom,</v>
      </c>
      <c r="D676">
        <f t="shared" si="180"/>
        <v>33.6</v>
      </c>
      <c r="E676">
        <f t="shared" si="181"/>
        <v>11.25</v>
      </c>
      <c r="F676" t="str">
        <f t="shared" si="182"/>
        <v>No</v>
      </c>
      <c r="G676" t="str">
        <f t="shared" si="183"/>
        <v>No</v>
      </c>
      <c r="H676" t="str">
        <f t="shared" si="184"/>
        <v>No</v>
      </c>
      <c r="I676">
        <f t="shared" si="185"/>
        <v>0</v>
      </c>
      <c r="J676" t="str">
        <f t="shared" si="186"/>
        <v>No</v>
      </c>
      <c r="K676" t="str">
        <f t="shared" si="187"/>
        <v>OBESITY</v>
      </c>
      <c r="L676" t="str">
        <f t="shared" si="188"/>
        <v>diabeties</v>
      </c>
      <c r="M676" s="34">
        <f t="shared" si="189"/>
        <v>26532</v>
      </c>
      <c r="N676" s="36">
        <f t="shared" si="190"/>
        <v>5741.67</v>
      </c>
      <c r="O676" s="23" t="str">
        <f t="shared" si="191"/>
        <v>tier - 2</v>
      </c>
      <c r="P676" s="34" t="str">
        <f t="shared" si="192"/>
        <v>tier - 3</v>
      </c>
      <c r="Q676" s="34" t="str">
        <f t="shared" si="193"/>
        <v>R1013</v>
      </c>
      <c r="R676" s="23">
        <f t="shared" si="194"/>
        <v>50</v>
      </c>
      <c r="Z676" s="1" t="s">
        <v>1700</v>
      </c>
      <c r="AA676" s="1" t="s">
        <v>5832</v>
      </c>
      <c r="AB676" t="s">
        <v>4746</v>
      </c>
      <c r="AC676" t="s">
        <v>4893</v>
      </c>
      <c r="AD676" t="s">
        <v>4831</v>
      </c>
      <c r="AG676" t="s">
        <v>1700</v>
      </c>
      <c r="AH676">
        <v>33.6</v>
      </c>
      <c r="AI676">
        <v>11.25</v>
      </c>
      <c r="AJ676" s="20" t="s">
        <v>2380</v>
      </c>
      <c r="AK676" t="s">
        <v>2380</v>
      </c>
      <c r="AL676" t="s">
        <v>2380</v>
      </c>
      <c r="AM676" s="29">
        <v>0</v>
      </c>
      <c r="AN676" s="20" t="s">
        <v>2380</v>
      </c>
      <c r="AO676" s="20" t="str">
        <f t="shared" si="195"/>
        <v>OBESITY</v>
      </c>
      <c r="AP676" s="20" t="str">
        <f t="shared" si="196"/>
        <v>diabeties</v>
      </c>
      <c r="AS676" t="s">
        <v>704</v>
      </c>
      <c r="AT676">
        <v>1972</v>
      </c>
      <c r="AU676" s="28" t="s">
        <v>35</v>
      </c>
      <c r="AV676">
        <v>21</v>
      </c>
      <c r="AW676">
        <v>0</v>
      </c>
      <c r="AX676" s="38">
        <v>5741.67</v>
      </c>
      <c r="AY676" t="s">
        <v>11</v>
      </c>
      <c r="AZ676" t="s">
        <v>12</v>
      </c>
      <c r="BA676" t="s">
        <v>13</v>
      </c>
      <c r="BB676" s="35">
        <f>DATE(AT676,MATCH(AU676,{"Jan","Feb","Mar","Apr","May","Jun","Jul","Aug","Sep","Oct","Nov","Dec"}, 0),AV676)</f>
        <v>26532</v>
      </c>
      <c r="BC676" s="20">
        <f t="shared" si="197"/>
        <v>50</v>
      </c>
    </row>
    <row r="677" spans="2:55" ht="15.5" hidden="1" x14ac:dyDescent="0.35">
      <c r="B677" s="1" t="s">
        <v>1699</v>
      </c>
      <c r="C677" t="str">
        <f>VLOOKUP(B677,Z676:AE3011,2,FALSE)</f>
        <v>Wijayaratne,</v>
      </c>
      <c r="D677">
        <f t="shared" si="180"/>
        <v>22.42</v>
      </c>
      <c r="E677">
        <f t="shared" si="181"/>
        <v>6.74</v>
      </c>
      <c r="F677" t="str">
        <f t="shared" si="182"/>
        <v>No</v>
      </c>
      <c r="G677" t="str">
        <f t="shared" si="183"/>
        <v>No</v>
      </c>
      <c r="H677" t="str">
        <f t="shared" si="184"/>
        <v>No</v>
      </c>
      <c r="I677">
        <f t="shared" si="185"/>
        <v>0</v>
      </c>
      <c r="J677" t="str">
        <f t="shared" si="186"/>
        <v>Yes</v>
      </c>
      <c r="K677" t="str">
        <f t="shared" si="187"/>
        <v>Normal weight</v>
      </c>
      <c r="L677" t="str">
        <f t="shared" si="188"/>
        <v>diabeties</v>
      </c>
      <c r="M677" s="34">
        <f t="shared" si="189"/>
        <v>34130</v>
      </c>
      <c r="N677" s="36">
        <f t="shared" si="190"/>
        <v>5748.13</v>
      </c>
      <c r="O677" s="23" t="str">
        <f t="shared" si="191"/>
        <v>tier - 2</v>
      </c>
      <c r="P677" s="34" t="str">
        <f t="shared" si="192"/>
        <v>tier - 1</v>
      </c>
      <c r="Q677" s="34" t="str">
        <f t="shared" si="193"/>
        <v>R1021</v>
      </c>
      <c r="R677" s="23">
        <f t="shared" si="194"/>
        <v>29</v>
      </c>
      <c r="Z677" s="1" t="s">
        <v>1699</v>
      </c>
      <c r="AA677" s="1" t="s">
        <v>5833</v>
      </c>
      <c r="AB677" t="s">
        <v>4743</v>
      </c>
      <c r="AC677" t="s">
        <v>5834</v>
      </c>
      <c r="AG677" t="s">
        <v>1699</v>
      </c>
      <c r="AH677">
        <v>22.42</v>
      </c>
      <c r="AI677">
        <v>6.74</v>
      </c>
      <c r="AJ677" s="20" t="s">
        <v>2380</v>
      </c>
      <c r="AK677" t="s">
        <v>2380</v>
      </c>
      <c r="AL677" t="s">
        <v>2380</v>
      </c>
      <c r="AM677" s="29">
        <v>0</v>
      </c>
      <c r="AN677" s="20" t="s">
        <v>2383</v>
      </c>
      <c r="AO677" s="20" t="str">
        <f t="shared" si="195"/>
        <v>Normal weight</v>
      </c>
      <c r="AP677" s="20" t="str">
        <f t="shared" si="196"/>
        <v>diabeties</v>
      </c>
      <c r="AS677" t="s">
        <v>705</v>
      </c>
      <c r="AT677">
        <v>1993</v>
      </c>
      <c r="AU677" s="28" t="s">
        <v>18</v>
      </c>
      <c r="AV677">
        <v>10</v>
      </c>
      <c r="AW677">
        <v>0</v>
      </c>
      <c r="AX677" s="38">
        <v>5748.13</v>
      </c>
      <c r="AY677" t="s">
        <v>11</v>
      </c>
      <c r="AZ677" t="s">
        <v>16</v>
      </c>
      <c r="BA677" t="s">
        <v>300</v>
      </c>
      <c r="BB677" s="35">
        <f>DATE(AT677,MATCH(AU677,{"Jan","Feb","Mar","Apr","May","Jun","Jul","Aug","Sep","Oct","Nov","Dec"}, 0),AV677)</f>
        <v>34130</v>
      </c>
      <c r="BC677" s="20">
        <f t="shared" si="197"/>
        <v>29</v>
      </c>
    </row>
    <row r="678" spans="2:55" ht="15.5" hidden="1" x14ac:dyDescent="0.35">
      <c r="B678" s="1" t="s">
        <v>1698</v>
      </c>
      <c r="C678" t="str">
        <f>VLOOKUP(B678,Z677:AE3012,2,FALSE)</f>
        <v>Ainsworth,</v>
      </c>
      <c r="D678">
        <f t="shared" si="180"/>
        <v>46.86</v>
      </c>
      <c r="E678">
        <f t="shared" si="181"/>
        <v>4.87</v>
      </c>
      <c r="F678" t="str">
        <f t="shared" si="182"/>
        <v>No</v>
      </c>
      <c r="G678" t="str">
        <f t="shared" si="183"/>
        <v>No</v>
      </c>
      <c r="H678" t="str">
        <f t="shared" si="184"/>
        <v>No</v>
      </c>
      <c r="I678">
        <f t="shared" si="185"/>
        <v>0</v>
      </c>
      <c r="J678" t="str">
        <f t="shared" si="186"/>
        <v>No</v>
      </c>
      <c r="K678" t="str">
        <f t="shared" si="187"/>
        <v>OBESITY</v>
      </c>
      <c r="L678" t="str">
        <f t="shared" si="188"/>
        <v>normal</v>
      </c>
      <c r="M678" s="34">
        <f t="shared" si="189"/>
        <v>30558</v>
      </c>
      <c r="N678" s="36">
        <f t="shared" si="190"/>
        <v>5757.41</v>
      </c>
      <c r="O678" s="23" t="str">
        <f t="shared" si="191"/>
        <v>tier - 2</v>
      </c>
      <c r="P678" s="34" t="str">
        <f t="shared" si="192"/>
        <v>tier - 3</v>
      </c>
      <c r="Q678" s="34" t="str">
        <f t="shared" si="193"/>
        <v>R1019</v>
      </c>
      <c r="R678" s="23">
        <f t="shared" si="194"/>
        <v>39</v>
      </c>
      <c r="Z678" s="1" t="s">
        <v>1698</v>
      </c>
      <c r="AA678" s="1" t="s">
        <v>5835</v>
      </c>
      <c r="AB678" t="s">
        <v>4743</v>
      </c>
      <c r="AC678" t="s">
        <v>5836</v>
      </c>
      <c r="AD678" t="s">
        <v>4834</v>
      </c>
      <c r="AG678" t="s">
        <v>1698</v>
      </c>
      <c r="AH678">
        <v>46.86</v>
      </c>
      <c r="AI678">
        <v>4.87</v>
      </c>
      <c r="AJ678" s="20" t="s">
        <v>2380</v>
      </c>
      <c r="AK678" t="s">
        <v>2380</v>
      </c>
      <c r="AL678" t="s">
        <v>2380</v>
      </c>
      <c r="AM678" s="29">
        <v>0</v>
      </c>
      <c r="AN678" s="20" t="s">
        <v>2380</v>
      </c>
      <c r="AO678" s="20" t="str">
        <f t="shared" si="195"/>
        <v>OBESITY</v>
      </c>
      <c r="AP678" s="20" t="str">
        <f t="shared" si="196"/>
        <v>normal</v>
      </c>
      <c r="AS678" t="s">
        <v>706</v>
      </c>
      <c r="AT678">
        <v>1983</v>
      </c>
      <c r="AU678" s="28" t="s">
        <v>35</v>
      </c>
      <c r="AV678">
        <v>30</v>
      </c>
      <c r="AW678">
        <v>0</v>
      </c>
      <c r="AX678" s="38">
        <v>5757.41</v>
      </c>
      <c r="AY678" t="s">
        <v>11</v>
      </c>
      <c r="AZ678" t="s">
        <v>12</v>
      </c>
      <c r="BA678" t="s">
        <v>166</v>
      </c>
      <c r="BB678" s="35">
        <f>DATE(AT678,MATCH(AU678,{"Jan","Feb","Mar","Apr","May","Jun","Jul","Aug","Sep","Oct","Nov","Dec"}, 0),AV678)</f>
        <v>30558</v>
      </c>
      <c r="BC678" s="20">
        <f t="shared" si="197"/>
        <v>39</v>
      </c>
    </row>
    <row r="679" spans="2:55" ht="15.5" hidden="1" x14ac:dyDescent="0.35">
      <c r="B679" s="1" t="s">
        <v>1697</v>
      </c>
      <c r="C679" t="str">
        <f>VLOOKUP(B679,Z678:AE3013,2,FALSE)</f>
        <v>Gayagoy,</v>
      </c>
      <c r="D679">
        <f t="shared" si="180"/>
        <v>32.965000000000003</v>
      </c>
      <c r="E679">
        <f t="shared" si="181"/>
        <v>6.68</v>
      </c>
      <c r="F679" t="str">
        <f t="shared" si="182"/>
        <v>No</v>
      </c>
      <c r="G679" t="str">
        <f t="shared" si="183"/>
        <v>No</v>
      </c>
      <c r="H679" t="str">
        <f t="shared" si="184"/>
        <v>No</v>
      </c>
      <c r="I679">
        <f t="shared" si="185"/>
        <v>3</v>
      </c>
      <c r="J679" t="str">
        <f t="shared" si="186"/>
        <v>No</v>
      </c>
      <c r="K679" t="str">
        <f t="shared" si="187"/>
        <v>OBESITY</v>
      </c>
      <c r="L679" t="str">
        <f t="shared" si="188"/>
        <v>diabeties</v>
      </c>
      <c r="M679" s="34">
        <f t="shared" si="189"/>
        <v>38292</v>
      </c>
      <c r="N679" s="36">
        <f t="shared" si="190"/>
        <v>5778.71</v>
      </c>
      <c r="O679" s="23" t="str">
        <f t="shared" si="191"/>
        <v>tier - 2</v>
      </c>
      <c r="P679" s="34" t="str">
        <f t="shared" si="192"/>
        <v>tier - 3</v>
      </c>
      <c r="Q679" s="34" t="str">
        <f t="shared" si="193"/>
        <v>R1022</v>
      </c>
      <c r="R679" s="23">
        <f t="shared" si="194"/>
        <v>18</v>
      </c>
      <c r="Z679" s="1" t="s">
        <v>1697</v>
      </c>
      <c r="AA679" s="1" t="s">
        <v>5837</v>
      </c>
      <c r="AB679" t="s">
        <v>4743</v>
      </c>
      <c r="AC679" t="s">
        <v>5838</v>
      </c>
      <c r="AG679" t="s">
        <v>1697</v>
      </c>
      <c r="AH679">
        <v>32.965000000000003</v>
      </c>
      <c r="AI679">
        <v>6.68</v>
      </c>
      <c r="AJ679" s="20" t="s">
        <v>2380</v>
      </c>
      <c r="AK679" t="s">
        <v>2380</v>
      </c>
      <c r="AL679" t="s">
        <v>2380</v>
      </c>
      <c r="AM679" s="29">
        <v>3</v>
      </c>
      <c r="AN679" s="20" t="s">
        <v>2380</v>
      </c>
      <c r="AO679" s="20" t="str">
        <f t="shared" si="195"/>
        <v>OBESITY</v>
      </c>
      <c r="AP679" s="20" t="str">
        <f t="shared" si="196"/>
        <v>diabeties</v>
      </c>
      <c r="AS679" t="s">
        <v>707</v>
      </c>
      <c r="AT679">
        <v>2004</v>
      </c>
      <c r="AU679" s="28" t="s">
        <v>15</v>
      </c>
      <c r="AV679">
        <v>1</v>
      </c>
      <c r="AW679">
        <v>0</v>
      </c>
      <c r="AX679" s="38">
        <v>5778.71</v>
      </c>
      <c r="AY679" t="s">
        <v>11</v>
      </c>
      <c r="AZ679" t="s">
        <v>12</v>
      </c>
      <c r="BA679" t="s">
        <v>632</v>
      </c>
      <c r="BB679" s="35">
        <f>DATE(AT679,MATCH(AU679,{"Jan","Feb","Mar","Apr","May","Jun","Jul","Aug","Sep","Oct","Nov","Dec"}, 0),AV679)</f>
        <v>38292</v>
      </c>
      <c r="BC679" s="20">
        <f t="shared" si="197"/>
        <v>18</v>
      </c>
    </row>
    <row r="680" spans="2:55" ht="15.5" hidden="1" x14ac:dyDescent="0.35">
      <c r="B680" s="1" t="s">
        <v>1696</v>
      </c>
      <c r="C680" t="str">
        <f>VLOOKUP(B680,Z679:AE3014,2,FALSE)</f>
        <v>Fitzmaurice,</v>
      </c>
      <c r="D680">
        <f t="shared" si="180"/>
        <v>39.340000000000003</v>
      </c>
      <c r="E680">
        <f t="shared" si="181"/>
        <v>5.0199999999999996</v>
      </c>
      <c r="F680" t="str">
        <f t="shared" si="182"/>
        <v>yes</v>
      </c>
      <c r="G680" t="str">
        <f t="shared" si="183"/>
        <v>No</v>
      </c>
      <c r="H680" t="str">
        <f t="shared" si="184"/>
        <v>Yes</v>
      </c>
      <c r="I680">
        <f t="shared" si="185"/>
        <v>1</v>
      </c>
      <c r="J680" t="str">
        <f t="shared" si="186"/>
        <v>No</v>
      </c>
      <c r="K680" t="str">
        <f t="shared" si="187"/>
        <v>OBESITY</v>
      </c>
      <c r="L680" t="str">
        <f t="shared" si="188"/>
        <v>normal</v>
      </c>
      <c r="M680" s="34">
        <f t="shared" si="189"/>
        <v>29482</v>
      </c>
      <c r="N680" s="36">
        <f t="shared" si="190"/>
        <v>5807.06</v>
      </c>
      <c r="O680" s="23" t="str">
        <f t="shared" si="191"/>
        <v>tier - 2</v>
      </c>
      <c r="P680" s="34" t="str">
        <f t="shared" si="192"/>
        <v>tier - 3</v>
      </c>
      <c r="Q680" s="34" t="str">
        <f t="shared" si="193"/>
        <v>R1013</v>
      </c>
      <c r="R680" s="23">
        <f t="shared" si="194"/>
        <v>42</v>
      </c>
      <c r="Z680" s="1" t="s">
        <v>1696</v>
      </c>
      <c r="AA680" s="1" t="s">
        <v>5839</v>
      </c>
      <c r="AB680" t="s">
        <v>4743</v>
      </c>
      <c r="AC680" t="s">
        <v>5002</v>
      </c>
      <c r="AD680" t="s">
        <v>4826</v>
      </c>
      <c r="AG680" t="s">
        <v>1696</v>
      </c>
      <c r="AH680">
        <v>39.340000000000003</v>
      </c>
      <c r="AI680">
        <v>5.0199999999999996</v>
      </c>
      <c r="AJ680" s="20" t="s">
        <v>2382</v>
      </c>
      <c r="AK680" t="s">
        <v>2380</v>
      </c>
      <c r="AL680" t="s">
        <v>2383</v>
      </c>
      <c r="AM680" s="29">
        <v>1</v>
      </c>
      <c r="AN680" s="20" t="s">
        <v>2380</v>
      </c>
      <c r="AO680" s="20" t="str">
        <f t="shared" si="195"/>
        <v>OBESITY</v>
      </c>
      <c r="AP680" s="20" t="str">
        <f t="shared" si="196"/>
        <v>normal</v>
      </c>
      <c r="AS680" t="s">
        <v>708</v>
      </c>
      <c r="AT680">
        <v>1980</v>
      </c>
      <c r="AU680" s="28" t="s">
        <v>20</v>
      </c>
      <c r="AV680">
        <v>18</v>
      </c>
      <c r="AW680">
        <v>2</v>
      </c>
      <c r="AX680" s="38">
        <v>5807.06</v>
      </c>
      <c r="AY680" t="s">
        <v>11</v>
      </c>
      <c r="AZ680" t="s">
        <v>12</v>
      </c>
      <c r="BA680" t="s">
        <v>13</v>
      </c>
      <c r="BB680" s="35">
        <f>DATE(AT680,MATCH(AU680,{"Jan","Feb","Mar","Apr","May","Jun","Jul","Aug","Sep","Oct","Nov","Dec"}, 0),AV680)</f>
        <v>29482</v>
      </c>
      <c r="BC680" s="20">
        <f t="shared" si="197"/>
        <v>42</v>
      </c>
    </row>
    <row r="681" spans="2:55" ht="15.5" hidden="1" x14ac:dyDescent="0.35">
      <c r="B681" s="1" t="s">
        <v>1695</v>
      </c>
      <c r="C681" t="str">
        <f>VLOOKUP(B681,Z680:AE3015,2,FALSE)</f>
        <v>Rodriguez,</v>
      </c>
      <c r="D681">
        <f t="shared" si="180"/>
        <v>47</v>
      </c>
      <c r="E681">
        <f t="shared" si="181"/>
        <v>10.64</v>
      </c>
      <c r="F681" t="str">
        <f t="shared" si="182"/>
        <v>yes</v>
      </c>
      <c r="G681" t="str">
        <f t="shared" si="183"/>
        <v>No</v>
      </c>
      <c r="H681" t="str">
        <f t="shared" si="184"/>
        <v>No</v>
      </c>
      <c r="I681">
        <f t="shared" si="185"/>
        <v>0</v>
      </c>
      <c r="J681" t="str">
        <f t="shared" si="186"/>
        <v>No</v>
      </c>
      <c r="K681" t="str">
        <f t="shared" si="187"/>
        <v>OBESITY</v>
      </c>
      <c r="L681" t="str">
        <f t="shared" si="188"/>
        <v>diabeties</v>
      </c>
      <c r="M681" s="34">
        <f t="shared" si="189"/>
        <v>26605</v>
      </c>
      <c r="N681" s="36">
        <f t="shared" si="190"/>
        <v>5812.9</v>
      </c>
      <c r="O681" s="23" t="str">
        <f t="shared" si="191"/>
        <v>tier - 2</v>
      </c>
      <c r="P681" s="34" t="str">
        <f t="shared" si="192"/>
        <v>tier - 2</v>
      </c>
      <c r="Q681" s="34" t="str">
        <f t="shared" si="193"/>
        <v>R1013</v>
      </c>
      <c r="R681" s="23">
        <f t="shared" si="194"/>
        <v>50</v>
      </c>
      <c r="Z681" s="1" t="s">
        <v>1695</v>
      </c>
      <c r="AA681" s="1" t="s">
        <v>5840</v>
      </c>
      <c r="AB681" t="s">
        <v>4743</v>
      </c>
      <c r="AC681" t="s">
        <v>5841</v>
      </c>
      <c r="AG681" t="s">
        <v>1695</v>
      </c>
      <c r="AH681">
        <v>47</v>
      </c>
      <c r="AI681">
        <v>10.64</v>
      </c>
      <c r="AJ681" s="20" t="s">
        <v>2382</v>
      </c>
      <c r="AK681" t="s">
        <v>2380</v>
      </c>
      <c r="AL681" t="s">
        <v>2380</v>
      </c>
      <c r="AM681" s="29">
        <v>0</v>
      </c>
      <c r="AN681" s="20" t="s">
        <v>2380</v>
      </c>
      <c r="AO681" s="20" t="str">
        <f t="shared" si="195"/>
        <v>OBESITY</v>
      </c>
      <c r="AP681" s="20" t="str">
        <f t="shared" si="196"/>
        <v>diabeties</v>
      </c>
      <c r="AS681" t="s">
        <v>709</v>
      </c>
      <c r="AT681">
        <v>1972</v>
      </c>
      <c r="AU681" s="28" t="s">
        <v>15</v>
      </c>
      <c r="AV681">
        <v>2</v>
      </c>
      <c r="AW681">
        <v>0</v>
      </c>
      <c r="AX681" s="38">
        <v>5812.9</v>
      </c>
      <c r="AY681" t="s">
        <v>11</v>
      </c>
      <c r="AZ681" t="s">
        <v>11</v>
      </c>
      <c r="BA681" t="s">
        <v>13</v>
      </c>
      <c r="BB681" s="35">
        <f>DATE(AT681,MATCH(AU681,{"Jan","Feb","Mar","Apr","May","Jun","Jul","Aug","Sep","Oct","Nov","Dec"}, 0),AV681)</f>
        <v>26605</v>
      </c>
      <c r="BC681" s="20">
        <f t="shared" si="197"/>
        <v>50</v>
      </c>
    </row>
    <row r="682" spans="2:55" ht="15.5" hidden="1" x14ac:dyDescent="0.35">
      <c r="B682" s="1" t="s">
        <v>1694</v>
      </c>
      <c r="C682" t="str">
        <f>VLOOKUP(B682,Z681:AE3016,2,FALSE)</f>
        <v>Tsoucas,</v>
      </c>
      <c r="D682">
        <f t="shared" si="180"/>
        <v>36.71</v>
      </c>
      <c r="E682">
        <f t="shared" si="181"/>
        <v>8.74</v>
      </c>
      <c r="F682" t="str">
        <f t="shared" si="182"/>
        <v>yes</v>
      </c>
      <c r="G682" t="str">
        <f t="shared" si="183"/>
        <v>No</v>
      </c>
      <c r="H682" t="str">
        <f t="shared" si="184"/>
        <v>No</v>
      </c>
      <c r="I682">
        <f t="shared" si="185"/>
        <v>0</v>
      </c>
      <c r="J682" t="str">
        <f t="shared" si="186"/>
        <v>No</v>
      </c>
      <c r="K682" t="str">
        <f t="shared" si="187"/>
        <v>OBESITY</v>
      </c>
      <c r="L682" t="str">
        <f t="shared" si="188"/>
        <v>diabeties</v>
      </c>
      <c r="M682" s="34">
        <f t="shared" si="189"/>
        <v>37459</v>
      </c>
      <c r="N682" s="36">
        <f t="shared" si="190"/>
        <v>5816.58</v>
      </c>
      <c r="O682" s="23" t="str">
        <f t="shared" si="191"/>
        <v>tier - 2</v>
      </c>
      <c r="P682" s="34" t="str">
        <f t="shared" si="192"/>
        <v>tier - 2</v>
      </c>
      <c r="Q682" s="34" t="str">
        <f t="shared" si="193"/>
        <v>R1026</v>
      </c>
      <c r="R682" s="23">
        <f t="shared" si="194"/>
        <v>20</v>
      </c>
      <c r="Z682" s="1" t="s">
        <v>1694</v>
      </c>
      <c r="AA682" s="1" t="s">
        <v>5842</v>
      </c>
      <c r="AB682" t="s">
        <v>5580</v>
      </c>
      <c r="AC682" t="s">
        <v>5843</v>
      </c>
      <c r="AG682" t="s">
        <v>1694</v>
      </c>
      <c r="AH682">
        <v>36.71</v>
      </c>
      <c r="AI682">
        <v>8.74</v>
      </c>
      <c r="AJ682" s="20" t="s">
        <v>2382</v>
      </c>
      <c r="AK682" t="s">
        <v>2380</v>
      </c>
      <c r="AL682" t="s">
        <v>2380</v>
      </c>
      <c r="AM682" s="29">
        <v>0</v>
      </c>
      <c r="AN682" s="20" t="s">
        <v>2380</v>
      </c>
      <c r="AO682" s="20" t="str">
        <f t="shared" si="195"/>
        <v>OBESITY</v>
      </c>
      <c r="AP682" s="20" t="str">
        <f t="shared" si="196"/>
        <v>diabeties</v>
      </c>
      <c r="AS682" t="s">
        <v>710</v>
      </c>
      <c r="AT682">
        <v>2002</v>
      </c>
      <c r="AU682" s="28" t="s">
        <v>10</v>
      </c>
      <c r="AV682">
        <v>22</v>
      </c>
      <c r="AW682">
        <v>0</v>
      </c>
      <c r="AX682" s="38">
        <v>5816.58</v>
      </c>
      <c r="AY682" t="s">
        <v>11</v>
      </c>
      <c r="AZ682" t="s">
        <v>11</v>
      </c>
      <c r="BA682" t="s">
        <v>535</v>
      </c>
      <c r="BB682" s="35">
        <f>DATE(AT682,MATCH(AU682,{"Jan","Feb","Mar","Apr","May","Jun","Jul","Aug","Sep","Oct","Nov","Dec"}, 0),AV682)</f>
        <v>37459</v>
      </c>
      <c r="BC682" s="20">
        <f t="shared" si="197"/>
        <v>20</v>
      </c>
    </row>
    <row r="683" spans="2:55" ht="15.5" hidden="1" x14ac:dyDescent="0.35">
      <c r="B683" s="1" t="s">
        <v>1693</v>
      </c>
      <c r="C683" t="str">
        <f>VLOOKUP(B683,Z682:AE3017,2,FALSE)</f>
        <v>Muhly,</v>
      </c>
      <c r="D683">
        <f t="shared" si="180"/>
        <v>53.48</v>
      </c>
      <c r="E683">
        <f t="shared" si="181"/>
        <v>5.64</v>
      </c>
      <c r="F683" t="str">
        <f t="shared" si="182"/>
        <v>No</v>
      </c>
      <c r="G683" t="str">
        <f t="shared" si="183"/>
        <v>No</v>
      </c>
      <c r="H683" t="str">
        <f t="shared" si="184"/>
        <v>No</v>
      </c>
      <c r="I683">
        <f t="shared" si="185"/>
        <v>0</v>
      </c>
      <c r="J683" t="str">
        <f t="shared" si="186"/>
        <v>No</v>
      </c>
      <c r="K683" t="str">
        <f t="shared" si="187"/>
        <v>OBESITY</v>
      </c>
      <c r="L683" t="str">
        <f t="shared" si="188"/>
        <v>normal</v>
      </c>
      <c r="M683" s="34">
        <f t="shared" si="189"/>
        <v>26203</v>
      </c>
      <c r="N683" s="36">
        <f t="shared" si="190"/>
        <v>5832.6</v>
      </c>
      <c r="O683" s="23" t="str">
        <f t="shared" si="191"/>
        <v>tier - 2</v>
      </c>
      <c r="P683" s="34" t="str">
        <f t="shared" si="192"/>
        <v>tier - 3</v>
      </c>
      <c r="Q683" s="34" t="str">
        <f t="shared" si="193"/>
        <v>R1012</v>
      </c>
      <c r="R683" s="23">
        <f t="shared" si="194"/>
        <v>51</v>
      </c>
      <c r="Z683" s="1" t="s">
        <v>1693</v>
      </c>
      <c r="AA683" s="1" t="s">
        <v>5844</v>
      </c>
      <c r="AB683" t="s">
        <v>4743</v>
      </c>
      <c r="AC683" t="s">
        <v>5576</v>
      </c>
      <c r="AD683" t="s">
        <v>4868</v>
      </c>
      <c r="AG683" t="s">
        <v>1693</v>
      </c>
      <c r="AH683">
        <v>53.48</v>
      </c>
      <c r="AI683">
        <v>5.64</v>
      </c>
      <c r="AJ683" s="20" t="s">
        <v>2380</v>
      </c>
      <c r="AK683" t="s">
        <v>2380</v>
      </c>
      <c r="AL683" t="s">
        <v>2380</v>
      </c>
      <c r="AM683" s="29">
        <v>0</v>
      </c>
      <c r="AN683" s="20" t="s">
        <v>2380</v>
      </c>
      <c r="AO683" s="20" t="str">
        <f t="shared" si="195"/>
        <v>OBESITY</v>
      </c>
      <c r="AP683" s="20" t="str">
        <f t="shared" si="196"/>
        <v>normal</v>
      </c>
      <c r="AS683" t="s">
        <v>711</v>
      </c>
      <c r="AT683">
        <v>1971</v>
      </c>
      <c r="AU683" s="28" t="s">
        <v>20</v>
      </c>
      <c r="AV683">
        <v>27</v>
      </c>
      <c r="AW683">
        <v>0</v>
      </c>
      <c r="AX683" s="38">
        <v>5832.6</v>
      </c>
      <c r="AY683" t="s">
        <v>11</v>
      </c>
      <c r="AZ683" t="s">
        <v>12</v>
      </c>
      <c r="BA683" t="s">
        <v>23</v>
      </c>
      <c r="BB683" s="35">
        <f>DATE(AT683,MATCH(AU683,{"Jan","Feb","Mar","Apr","May","Jun","Jul","Aug","Sep","Oct","Nov","Dec"}, 0),AV683)</f>
        <v>26203</v>
      </c>
      <c r="BC683" s="20">
        <f t="shared" si="197"/>
        <v>51</v>
      </c>
    </row>
    <row r="684" spans="2:55" ht="15.5" hidden="1" x14ac:dyDescent="0.35">
      <c r="B684" s="1" t="s">
        <v>1692</v>
      </c>
      <c r="C684" t="str">
        <f>VLOOKUP(B684,Z683:AE3018,2,FALSE)</f>
        <v>Lund,</v>
      </c>
      <c r="D684">
        <f t="shared" si="180"/>
        <v>35.5</v>
      </c>
      <c r="E684">
        <f t="shared" si="181"/>
        <v>10.37</v>
      </c>
      <c r="F684" t="str">
        <f t="shared" si="182"/>
        <v>No</v>
      </c>
      <c r="G684" t="str">
        <f t="shared" si="183"/>
        <v>No</v>
      </c>
      <c r="H684" t="str">
        <f t="shared" si="184"/>
        <v>No</v>
      </c>
      <c r="I684">
        <f t="shared" si="185"/>
        <v>0</v>
      </c>
      <c r="J684" t="str">
        <f t="shared" si="186"/>
        <v>No</v>
      </c>
      <c r="K684" t="str">
        <f t="shared" si="187"/>
        <v>OBESITY</v>
      </c>
      <c r="L684" t="str">
        <f t="shared" si="188"/>
        <v>diabeties</v>
      </c>
      <c r="M684" s="34">
        <f t="shared" si="189"/>
        <v>31985</v>
      </c>
      <c r="N684" s="36">
        <f t="shared" si="190"/>
        <v>5836.52</v>
      </c>
      <c r="O684" s="23" t="str">
        <f t="shared" si="191"/>
        <v>tier - 2</v>
      </c>
      <c r="P684" s="34" t="str">
        <f t="shared" si="192"/>
        <v>tier - 3</v>
      </c>
      <c r="Q684" s="34" t="str">
        <f t="shared" si="193"/>
        <v>R1013</v>
      </c>
      <c r="R684" s="23">
        <f t="shared" si="194"/>
        <v>35</v>
      </c>
      <c r="Z684" s="1" t="s">
        <v>1692</v>
      </c>
      <c r="AA684" s="1" t="s">
        <v>5845</v>
      </c>
      <c r="AB684" t="s">
        <v>4746</v>
      </c>
      <c r="AC684" t="s">
        <v>5776</v>
      </c>
      <c r="AD684" t="s">
        <v>4816</v>
      </c>
      <c r="AG684" t="s">
        <v>1692</v>
      </c>
      <c r="AH684">
        <v>35.5</v>
      </c>
      <c r="AI684">
        <v>10.37</v>
      </c>
      <c r="AJ684" s="20" t="s">
        <v>2380</v>
      </c>
      <c r="AK684" t="s">
        <v>2380</v>
      </c>
      <c r="AL684" t="s">
        <v>2380</v>
      </c>
      <c r="AM684" s="29">
        <v>0</v>
      </c>
      <c r="AN684" s="20" t="s">
        <v>2380</v>
      </c>
      <c r="AO684" s="20" t="str">
        <f t="shared" si="195"/>
        <v>OBESITY</v>
      </c>
      <c r="AP684" s="20" t="str">
        <f t="shared" si="196"/>
        <v>diabeties</v>
      </c>
      <c r="AS684" t="s">
        <v>712</v>
      </c>
      <c r="AT684">
        <v>1987</v>
      </c>
      <c r="AU684" s="28" t="s">
        <v>10</v>
      </c>
      <c r="AV684">
        <v>27</v>
      </c>
      <c r="AW684">
        <v>2</v>
      </c>
      <c r="AX684" s="38">
        <v>5836.52</v>
      </c>
      <c r="AY684" t="s">
        <v>11</v>
      </c>
      <c r="AZ684" t="s">
        <v>12</v>
      </c>
      <c r="BA684" t="s">
        <v>13</v>
      </c>
      <c r="BB684" s="35">
        <f>DATE(AT684,MATCH(AU684,{"Jan","Feb","Mar","Apr","May","Jun","Jul","Aug","Sep","Oct","Nov","Dec"}, 0),AV684)</f>
        <v>31985</v>
      </c>
      <c r="BC684" s="20">
        <f t="shared" si="197"/>
        <v>35</v>
      </c>
    </row>
    <row r="685" spans="2:55" ht="15.5" hidden="1" x14ac:dyDescent="0.35">
      <c r="B685" s="1" t="s">
        <v>1691</v>
      </c>
      <c r="C685" t="str">
        <f>VLOOKUP(B685,Z684:AE3019,2,FALSE)</f>
        <v>Battaglino,</v>
      </c>
      <c r="D685">
        <f t="shared" si="180"/>
        <v>36.979999999999997</v>
      </c>
      <c r="E685">
        <f t="shared" si="181"/>
        <v>9.56</v>
      </c>
      <c r="F685" t="str">
        <f t="shared" si="182"/>
        <v>yes</v>
      </c>
      <c r="G685" t="str">
        <f t="shared" si="183"/>
        <v>No</v>
      </c>
      <c r="H685" t="str">
        <f t="shared" si="184"/>
        <v>No</v>
      </c>
      <c r="I685">
        <f t="shared" si="185"/>
        <v>0</v>
      </c>
      <c r="J685" t="str">
        <f t="shared" si="186"/>
        <v>No</v>
      </c>
      <c r="K685" t="str">
        <f t="shared" si="187"/>
        <v>OBESITY</v>
      </c>
      <c r="L685" t="str">
        <f t="shared" si="188"/>
        <v>diabeties</v>
      </c>
      <c r="M685" s="34">
        <f t="shared" si="189"/>
        <v>34931</v>
      </c>
      <c r="N685" s="36">
        <f t="shared" si="190"/>
        <v>5843.99</v>
      </c>
      <c r="O685" s="23" t="str">
        <f t="shared" si="191"/>
        <v>tier - 2</v>
      </c>
      <c r="P685" s="34" t="str">
        <f t="shared" si="192"/>
        <v>tier - 2</v>
      </c>
      <c r="Q685" s="34" t="str">
        <f t="shared" si="193"/>
        <v>R1025</v>
      </c>
      <c r="R685" s="23">
        <f t="shared" si="194"/>
        <v>27</v>
      </c>
      <c r="Z685" s="1" t="s">
        <v>1691</v>
      </c>
      <c r="AA685" s="1" t="s">
        <v>5846</v>
      </c>
      <c r="AB685" t="s">
        <v>4746</v>
      </c>
      <c r="AC685" t="s">
        <v>5208</v>
      </c>
      <c r="AG685" t="s">
        <v>1691</v>
      </c>
      <c r="AH685">
        <v>36.979999999999997</v>
      </c>
      <c r="AI685">
        <v>9.56</v>
      </c>
      <c r="AJ685" s="20" t="s">
        <v>2382</v>
      </c>
      <c r="AK685" t="s">
        <v>2380</v>
      </c>
      <c r="AL685" t="s">
        <v>2380</v>
      </c>
      <c r="AM685" s="29">
        <v>0</v>
      </c>
      <c r="AN685" s="20" t="s">
        <v>2380</v>
      </c>
      <c r="AO685" s="20" t="str">
        <f t="shared" si="195"/>
        <v>OBESITY</v>
      </c>
      <c r="AP685" s="20" t="str">
        <f t="shared" si="196"/>
        <v>diabeties</v>
      </c>
      <c r="AS685" t="s">
        <v>713</v>
      </c>
      <c r="AT685">
        <v>1995</v>
      </c>
      <c r="AU685" s="28" t="s">
        <v>35</v>
      </c>
      <c r="AV685">
        <v>20</v>
      </c>
      <c r="AW685">
        <v>0</v>
      </c>
      <c r="AX685" s="38">
        <v>5843.99</v>
      </c>
      <c r="AY685" t="s">
        <v>11</v>
      </c>
      <c r="AZ685" t="s">
        <v>11</v>
      </c>
      <c r="BA685" t="s">
        <v>200</v>
      </c>
      <c r="BB685" s="35">
        <f>DATE(AT685,MATCH(AU685,{"Jan","Feb","Mar","Apr","May","Jun","Jul","Aug","Sep","Oct","Nov","Dec"}, 0),AV685)</f>
        <v>34931</v>
      </c>
      <c r="BC685" s="20">
        <f t="shared" si="197"/>
        <v>27</v>
      </c>
    </row>
    <row r="686" spans="2:55" ht="15.5" hidden="1" x14ac:dyDescent="0.35">
      <c r="B686" s="1" t="s">
        <v>1690</v>
      </c>
      <c r="C686" t="str">
        <f>VLOOKUP(B686,Z685:AE3020,2,FALSE)</f>
        <v>Pena,</v>
      </c>
      <c r="D686">
        <f t="shared" si="180"/>
        <v>32.395000000000003</v>
      </c>
      <c r="E686">
        <f t="shared" si="181"/>
        <v>8.23</v>
      </c>
      <c r="F686" t="str">
        <f t="shared" si="182"/>
        <v>yes</v>
      </c>
      <c r="G686" t="str">
        <f t="shared" si="183"/>
        <v>No</v>
      </c>
      <c r="H686" t="str">
        <f t="shared" si="184"/>
        <v>Yes</v>
      </c>
      <c r="I686">
        <f t="shared" si="185"/>
        <v>1</v>
      </c>
      <c r="J686" t="str">
        <f t="shared" si="186"/>
        <v>No</v>
      </c>
      <c r="K686" t="str">
        <f t="shared" si="187"/>
        <v>OBESITY</v>
      </c>
      <c r="L686" t="str">
        <f t="shared" si="188"/>
        <v>diabeties</v>
      </c>
      <c r="M686" s="34">
        <f t="shared" si="189"/>
        <v>32050</v>
      </c>
      <c r="N686" s="36">
        <f t="shared" si="190"/>
        <v>5846.92</v>
      </c>
      <c r="O686" s="23" t="str">
        <f t="shared" si="191"/>
        <v>tier - 2</v>
      </c>
      <c r="P686" s="34" t="str">
        <f t="shared" si="192"/>
        <v>tier - 2</v>
      </c>
      <c r="Q686" s="34" t="str">
        <f t="shared" si="193"/>
        <v>R1013</v>
      </c>
      <c r="R686" s="23">
        <f t="shared" si="194"/>
        <v>35</v>
      </c>
      <c r="Z686" s="1" t="s">
        <v>1690</v>
      </c>
      <c r="AA686" s="1" t="s">
        <v>5847</v>
      </c>
      <c r="AB686" t="s">
        <v>4743</v>
      </c>
      <c r="AC686" t="s">
        <v>5848</v>
      </c>
      <c r="AG686" t="s">
        <v>1690</v>
      </c>
      <c r="AH686">
        <v>32.395000000000003</v>
      </c>
      <c r="AI686">
        <v>8.23</v>
      </c>
      <c r="AJ686" s="20" t="s">
        <v>2382</v>
      </c>
      <c r="AK686" t="s">
        <v>2380</v>
      </c>
      <c r="AL686" t="s">
        <v>2383</v>
      </c>
      <c r="AM686" s="29">
        <v>1</v>
      </c>
      <c r="AN686" s="20" t="s">
        <v>2380</v>
      </c>
      <c r="AO686" s="20" t="str">
        <f t="shared" si="195"/>
        <v>OBESITY</v>
      </c>
      <c r="AP686" s="20" t="str">
        <f t="shared" si="196"/>
        <v>diabeties</v>
      </c>
      <c r="AS686" t="s">
        <v>714</v>
      </c>
      <c r="AT686">
        <v>1987</v>
      </c>
      <c r="AU686" s="28" t="s">
        <v>20</v>
      </c>
      <c r="AV686">
        <v>30</v>
      </c>
      <c r="AW686">
        <v>2</v>
      </c>
      <c r="AX686" s="38">
        <v>5846.92</v>
      </c>
      <c r="AY686" t="s">
        <v>11</v>
      </c>
      <c r="AZ686" t="s">
        <v>11</v>
      </c>
      <c r="BA686" t="s">
        <v>13</v>
      </c>
      <c r="BB686" s="35">
        <f>DATE(AT686,MATCH(AU686,{"Jan","Feb","Mar","Apr","May","Jun","Jul","Aug","Sep","Oct","Nov","Dec"}, 0),AV686)</f>
        <v>32050</v>
      </c>
      <c r="BC686" s="20">
        <f t="shared" si="197"/>
        <v>35</v>
      </c>
    </row>
    <row r="687" spans="2:55" ht="15.5" hidden="1" x14ac:dyDescent="0.35">
      <c r="B687" s="1" t="s">
        <v>1689</v>
      </c>
      <c r="C687" t="str">
        <f>VLOOKUP(B687,Z686:AE3021,2,FALSE)</f>
        <v>Thomason,</v>
      </c>
      <c r="D687">
        <f t="shared" si="180"/>
        <v>32.729999999999997</v>
      </c>
      <c r="E687">
        <f t="shared" si="181"/>
        <v>7.03</v>
      </c>
      <c r="F687" t="str">
        <f t="shared" si="182"/>
        <v>No</v>
      </c>
      <c r="G687" t="str">
        <f t="shared" si="183"/>
        <v>No</v>
      </c>
      <c r="H687" t="str">
        <f t="shared" si="184"/>
        <v>No</v>
      </c>
      <c r="I687">
        <f t="shared" si="185"/>
        <v>0</v>
      </c>
      <c r="J687" t="str">
        <f t="shared" si="186"/>
        <v>No</v>
      </c>
      <c r="K687" t="str">
        <f t="shared" si="187"/>
        <v>OBESITY</v>
      </c>
      <c r="L687" t="str">
        <f t="shared" si="188"/>
        <v>diabeties</v>
      </c>
      <c r="M687" s="34">
        <f t="shared" si="189"/>
        <v>31216</v>
      </c>
      <c r="N687" s="36">
        <f t="shared" si="190"/>
        <v>5847.24</v>
      </c>
      <c r="O687" s="23" t="str">
        <f t="shared" si="191"/>
        <v>tier - 2</v>
      </c>
      <c r="P687" s="34" t="str">
        <f t="shared" si="192"/>
        <v>tier - 1</v>
      </c>
      <c r="Q687" s="34" t="str">
        <f t="shared" si="193"/>
        <v>R1013</v>
      </c>
      <c r="R687" s="23">
        <f t="shared" si="194"/>
        <v>37</v>
      </c>
      <c r="Z687" s="1" t="s">
        <v>1689</v>
      </c>
      <c r="AA687" s="1" t="s">
        <v>5849</v>
      </c>
      <c r="AB687" t="s">
        <v>5580</v>
      </c>
      <c r="AC687" t="s">
        <v>5487</v>
      </c>
      <c r="AD687" t="s">
        <v>5029</v>
      </c>
      <c r="AG687" t="s">
        <v>1689</v>
      </c>
      <c r="AH687">
        <v>32.729999999999997</v>
      </c>
      <c r="AI687">
        <v>7.03</v>
      </c>
      <c r="AJ687" s="20" t="s">
        <v>2380</v>
      </c>
      <c r="AK687" t="s">
        <v>2380</v>
      </c>
      <c r="AL687" t="s">
        <v>2380</v>
      </c>
      <c r="AM687" s="29">
        <v>0</v>
      </c>
      <c r="AN687" s="20" t="s">
        <v>2380</v>
      </c>
      <c r="AO687" s="20" t="str">
        <f t="shared" si="195"/>
        <v>OBESITY</v>
      </c>
      <c r="AP687" s="20" t="str">
        <f t="shared" si="196"/>
        <v>diabeties</v>
      </c>
      <c r="AS687" t="s">
        <v>715</v>
      </c>
      <c r="AT687">
        <v>1985</v>
      </c>
      <c r="AU687" s="28" t="s">
        <v>18</v>
      </c>
      <c r="AV687">
        <v>18</v>
      </c>
      <c r="AW687">
        <v>3</v>
      </c>
      <c r="AX687" s="38">
        <v>5847.24</v>
      </c>
      <c r="AY687" t="s">
        <v>11</v>
      </c>
      <c r="AZ687" t="s">
        <v>16</v>
      </c>
      <c r="BA687" t="s">
        <v>13</v>
      </c>
      <c r="BB687" s="35">
        <f>DATE(AT687,MATCH(AU687,{"Jan","Feb","Mar","Apr","May","Jun","Jul","Aug","Sep","Oct","Nov","Dec"}, 0),AV687)</f>
        <v>31216</v>
      </c>
      <c r="BC687" s="20">
        <f t="shared" si="197"/>
        <v>37</v>
      </c>
    </row>
    <row r="688" spans="2:55" ht="15.5" hidden="1" x14ac:dyDescent="0.35">
      <c r="B688" s="1" t="s">
        <v>1688</v>
      </c>
      <c r="C688" t="str">
        <f>VLOOKUP(B688,Z687:AE3022,2,FALSE)</f>
        <v>Hancox,</v>
      </c>
      <c r="D688">
        <f t="shared" si="180"/>
        <v>20.52</v>
      </c>
      <c r="E688">
        <f t="shared" si="181"/>
        <v>5.45</v>
      </c>
      <c r="F688" t="str">
        <f t="shared" si="182"/>
        <v>No</v>
      </c>
      <c r="G688" t="str">
        <f t="shared" si="183"/>
        <v>No</v>
      </c>
      <c r="H688" t="str">
        <f t="shared" si="184"/>
        <v>No</v>
      </c>
      <c r="I688">
        <f t="shared" si="185"/>
        <v>1</v>
      </c>
      <c r="J688" t="str">
        <f t="shared" si="186"/>
        <v>Yes</v>
      </c>
      <c r="K688" t="str">
        <f t="shared" si="187"/>
        <v>Normal weight</v>
      </c>
      <c r="L688" t="str">
        <f t="shared" si="188"/>
        <v>normal</v>
      </c>
      <c r="M688" s="34">
        <f t="shared" si="189"/>
        <v>31008</v>
      </c>
      <c r="N688" s="36">
        <f t="shared" si="190"/>
        <v>5855.9</v>
      </c>
      <c r="O688" s="23" t="str">
        <f t="shared" si="191"/>
        <v>tier - 2</v>
      </c>
      <c r="P688" s="34" t="str">
        <f t="shared" si="192"/>
        <v>tier - 3</v>
      </c>
      <c r="Q688" s="34" t="str">
        <f t="shared" si="193"/>
        <v>R1012</v>
      </c>
      <c r="R688" s="23">
        <f t="shared" si="194"/>
        <v>38</v>
      </c>
      <c r="Z688" s="1" t="s">
        <v>1688</v>
      </c>
      <c r="AA688" s="1" t="s">
        <v>5850</v>
      </c>
      <c r="AB688" t="s">
        <v>4743</v>
      </c>
      <c r="AC688" t="s">
        <v>4953</v>
      </c>
      <c r="AG688" t="s">
        <v>1688</v>
      </c>
      <c r="AH688">
        <v>20.52</v>
      </c>
      <c r="AI688">
        <v>5.45</v>
      </c>
      <c r="AJ688" s="20" t="s">
        <v>2380</v>
      </c>
      <c r="AK688" t="s">
        <v>2380</v>
      </c>
      <c r="AL688" t="s">
        <v>2380</v>
      </c>
      <c r="AM688" s="29">
        <v>1</v>
      </c>
      <c r="AN688" s="20" t="s">
        <v>2383</v>
      </c>
      <c r="AO688" s="20" t="str">
        <f t="shared" si="195"/>
        <v>Normal weight</v>
      </c>
      <c r="AP688" s="20" t="str">
        <f t="shared" si="196"/>
        <v>normal</v>
      </c>
      <c r="AS688" t="s">
        <v>716</v>
      </c>
      <c r="AT688">
        <v>1984</v>
      </c>
      <c r="AU688" s="28" t="s">
        <v>15</v>
      </c>
      <c r="AV688">
        <v>22</v>
      </c>
      <c r="AW688">
        <v>1</v>
      </c>
      <c r="AX688" s="38">
        <v>5855.9</v>
      </c>
      <c r="AY688" t="s">
        <v>11</v>
      </c>
      <c r="AZ688" t="s">
        <v>12</v>
      </c>
      <c r="BA688" t="s">
        <v>23</v>
      </c>
      <c r="BB688" s="35">
        <f>DATE(AT688,MATCH(AU688,{"Jan","Feb","Mar","Apr","May","Jun","Jul","Aug","Sep","Oct","Nov","Dec"}, 0),AV688)</f>
        <v>31008</v>
      </c>
      <c r="BC688" s="20">
        <f t="shared" si="197"/>
        <v>38</v>
      </c>
    </row>
    <row r="689" spans="2:55" ht="15.5" hidden="1" x14ac:dyDescent="0.35">
      <c r="B689" s="1" t="s">
        <v>1687</v>
      </c>
      <c r="C689" t="str">
        <f>VLOOKUP(B689,Z688:AE3023,2,FALSE)</f>
        <v>Canarecci,</v>
      </c>
      <c r="D689">
        <f t="shared" si="180"/>
        <v>51.72</v>
      </c>
      <c r="E689">
        <f t="shared" si="181"/>
        <v>5.76</v>
      </c>
      <c r="F689" t="str">
        <f t="shared" si="182"/>
        <v>No</v>
      </c>
      <c r="G689" t="str">
        <f t="shared" si="183"/>
        <v>No</v>
      </c>
      <c r="H689" t="str">
        <f t="shared" si="184"/>
        <v>No</v>
      </c>
      <c r="I689">
        <f t="shared" si="185"/>
        <v>0</v>
      </c>
      <c r="J689" t="str">
        <f t="shared" si="186"/>
        <v>No</v>
      </c>
      <c r="K689" t="str">
        <f t="shared" si="187"/>
        <v>OBESITY</v>
      </c>
      <c r="L689" t="str">
        <f t="shared" si="188"/>
        <v>pre diabeties</v>
      </c>
      <c r="M689" s="34">
        <f t="shared" si="189"/>
        <v>34261</v>
      </c>
      <c r="N689" s="36">
        <f t="shared" si="190"/>
        <v>5877.02</v>
      </c>
      <c r="O689" s="23" t="str">
        <f t="shared" si="191"/>
        <v>tier - 2</v>
      </c>
      <c r="P689" s="34" t="str">
        <f t="shared" si="192"/>
        <v>tier - 2</v>
      </c>
      <c r="Q689" s="34" t="str">
        <f t="shared" si="193"/>
        <v>R1021</v>
      </c>
      <c r="R689" s="23">
        <f t="shared" si="194"/>
        <v>29</v>
      </c>
      <c r="Z689" s="1" t="s">
        <v>1687</v>
      </c>
      <c r="AA689" s="1" t="s">
        <v>5851</v>
      </c>
      <c r="AB689" t="s">
        <v>4743</v>
      </c>
      <c r="AC689" t="s">
        <v>5359</v>
      </c>
      <c r="AD689" t="s">
        <v>4748</v>
      </c>
      <c r="AG689" t="s">
        <v>1687</v>
      </c>
      <c r="AH689">
        <v>51.72</v>
      </c>
      <c r="AI689">
        <v>5.76</v>
      </c>
      <c r="AJ689" s="20" t="s">
        <v>2380</v>
      </c>
      <c r="AK689" t="s">
        <v>2380</v>
      </c>
      <c r="AL689" t="s">
        <v>2380</v>
      </c>
      <c r="AM689" s="29">
        <v>0</v>
      </c>
      <c r="AN689" s="20" t="s">
        <v>2380</v>
      </c>
      <c r="AO689" s="20" t="str">
        <f t="shared" si="195"/>
        <v>OBESITY</v>
      </c>
      <c r="AP689" s="20" t="str">
        <f t="shared" si="196"/>
        <v>pre diabeties</v>
      </c>
      <c r="AS689" t="s">
        <v>717</v>
      </c>
      <c r="AT689">
        <v>1993</v>
      </c>
      <c r="AU689" s="28" t="s">
        <v>37</v>
      </c>
      <c r="AV689">
        <v>19</v>
      </c>
      <c r="AW689">
        <v>0</v>
      </c>
      <c r="AX689" s="38">
        <v>5877.02</v>
      </c>
      <c r="AY689" t="s">
        <v>11</v>
      </c>
      <c r="AZ689" t="s">
        <v>11</v>
      </c>
      <c r="BA689" t="s">
        <v>300</v>
      </c>
      <c r="BB689" s="35">
        <f>DATE(AT689,MATCH(AU689,{"Jan","Feb","Mar","Apr","May","Jun","Jul","Aug","Sep","Oct","Nov","Dec"}, 0),AV689)</f>
        <v>34261</v>
      </c>
      <c r="BC689" s="20">
        <f t="shared" si="197"/>
        <v>29</v>
      </c>
    </row>
    <row r="690" spans="2:55" ht="15.5" hidden="1" x14ac:dyDescent="0.35">
      <c r="B690" s="1" t="s">
        <v>1686</v>
      </c>
      <c r="C690" t="str">
        <f>VLOOKUP(B690,Z689:AE3024,2,FALSE)</f>
        <v>Toupin,</v>
      </c>
      <c r="D690">
        <f t="shared" si="180"/>
        <v>50.2</v>
      </c>
      <c r="E690">
        <f t="shared" si="181"/>
        <v>5.4</v>
      </c>
      <c r="F690" t="str">
        <f t="shared" si="182"/>
        <v>No</v>
      </c>
      <c r="G690" t="str">
        <f t="shared" si="183"/>
        <v>No</v>
      </c>
      <c r="H690" t="str">
        <f t="shared" si="184"/>
        <v>No</v>
      </c>
      <c r="I690">
        <f t="shared" si="185"/>
        <v>0</v>
      </c>
      <c r="J690" t="str">
        <f t="shared" si="186"/>
        <v>No</v>
      </c>
      <c r="K690" t="str">
        <f t="shared" si="187"/>
        <v>OBESITY</v>
      </c>
      <c r="L690" t="str">
        <f t="shared" si="188"/>
        <v>normal</v>
      </c>
      <c r="M690" s="34">
        <f t="shared" si="189"/>
        <v>30140</v>
      </c>
      <c r="N690" s="36">
        <f t="shared" si="190"/>
        <v>5910.94</v>
      </c>
      <c r="O690" s="23" t="str">
        <f t="shared" si="191"/>
        <v>tier - 2</v>
      </c>
      <c r="P690" s="34" t="str">
        <f t="shared" si="192"/>
        <v>tier - 1</v>
      </c>
      <c r="Q690" s="34" t="str">
        <f t="shared" si="193"/>
        <v>R1011</v>
      </c>
      <c r="R690" s="23">
        <f t="shared" si="194"/>
        <v>40</v>
      </c>
      <c r="Z690" s="1" t="s">
        <v>1686</v>
      </c>
      <c r="AA690" s="1" t="s">
        <v>5852</v>
      </c>
      <c r="AB690" t="s">
        <v>4746</v>
      </c>
      <c r="AC690" t="s">
        <v>5853</v>
      </c>
      <c r="AG690" t="s">
        <v>1686</v>
      </c>
      <c r="AH690">
        <v>50.2</v>
      </c>
      <c r="AI690">
        <v>5.4</v>
      </c>
      <c r="AJ690" s="20" t="s">
        <v>2380</v>
      </c>
      <c r="AK690" t="s">
        <v>2380</v>
      </c>
      <c r="AL690" t="s">
        <v>2380</v>
      </c>
      <c r="AM690" s="29">
        <v>0</v>
      </c>
      <c r="AN690" s="20" t="s">
        <v>2380</v>
      </c>
      <c r="AO690" s="20" t="str">
        <f t="shared" si="195"/>
        <v>OBESITY</v>
      </c>
      <c r="AP690" s="20" t="str">
        <f t="shared" si="196"/>
        <v>normal</v>
      </c>
      <c r="AS690" t="s">
        <v>718</v>
      </c>
      <c r="AT690">
        <v>1982</v>
      </c>
      <c r="AU690" s="28" t="s">
        <v>10</v>
      </c>
      <c r="AV690">
        <v>8</v>
      </c>
      <c r="AW690">
        <v>0</v>
      </c>
      <c r="AX690" s="38">
        <v>5910.94</v>
      </c>
      <c r="AY690" t="s">
        <v>11</v>
      </c>
      <c r="AZ690" t="s">
        <v>16</v>
      </c>
      <c r="BA690" t="s">
        <v>42</v>
      </c>
      <c r="BB690" s="35">
        <f>DATE(AT690,MATCH(AU690,{"Jan","Feb","Mar","Apr","May","Jun","Jul","Aug","Sep","Oct","Nov","Dec"}, 0),AV690)</f>
        <v>30140</v>
      </c>
      <c r="BC690" s="20">
        <f t="shared" si="197"/>
        <v>40</v>
      </c>
    </row>
    <row r="691" spans="2:55" ht="15.5" x14ac:dyDescent="0.35">
      <c r="B691" s="1" t="s">
        <v>1685</v>
      </c>
      <c r="C691" t="str">
        <f>VLOOKUP(B691,Z690:AE3025,2,FALSE)</f>
        <v>Mulley,</v>
      </c>
      <c r="D691">
        <f t="shared" si="180"/>
        <v>25.52</v>
      </c>
      <c r="E691">
        <f t="shared" si="181"/>
        <v>6.35</v>
      </c>
      <c r="F691" t="str">
        <f t="shared" si="182"/>
        <v>No</v>
      </c>
      <c r="G691" t="str">
        <f t="shared" si="183"/>
        <v>No</v>
      </c>
      <c r="H691" t="str">
        <f t="shared" si="184"/>
        <v>Yes</v>
      </c>
      <c r="I691">
        <f t="shared" si="185"/>
        <v>1</v>
      </c>
      <c r="J691" t="str">
        <f t="shared" si="186"/>
        <v>No</v>
      </c>
      <c r="K691" t="str">
        <f t="shared" si="187"/>
        <v>OVER WEIGHT</v>
      </c>
      <c r="L691" t="str">
        <f t="shared" si="188"/>
        <v>pre diabeties</v>
      </c>
      <c r="M691" s="34">
        <f t="shared" si="189"/>
        <v>30306</v>
      </c>
      <c r="N691" s="36">
        <f t="shared" si="190"/>
        <v>5920.1</v>
      </c>
      <c r="O691" s="23" t="str">
        <f t="shared" si="191"/>
        <v>tier - 2</v>
      </c>
      <c r="P691" s="34" t="str">
        <f t="shared" si="192"/>
        <v>tier - 1</v>
      </c>
      <c r="Q691" s="34" t="str">
        <f t="shared" si="193"/>
        <v>R1013</v>
      </c>
      <c r="R691" s="23">
        <f t="shared" si="194"/>
        <v>40</v>
      </c>
      <c r="Z691" s="1" t="s">
        <v>1685</v>
      </c>
      <c r="AA691" s="1" t="s">
        <v>5854</v>
      </c>
      <c r="AB691" t="s">
        <v>4746</v>
      </c>
      <c r="AC691" t="s">
        <v>4756</v>
      </c>
      <c r="AD691" t="s">
        <v>4974</v>
      </c>
      <c r="AG691" t="s">
        <v>1685</v>
      </c>
      <c r="AH691">
        <v>25.52</v>
      </c>
      <c r="AI691">
        <v>6.35</v>
      </c>
      <c r="AJ691" s="20" t="s">
        <v>2380</v>
      </c>
      <c r="AK691" t="s">
        <v>2380</v>
      </c>
      <c r="AL691" t="s">
        <v>2383</v>
      </c>
      <c r="AM691" s="29">
        <v>1</v>
      </c>
      <c r="AN691" s="20" t="s">
        <v>2380</v>
      </c>
      <c r="AO691" s="20" t="str">
        <f t="shared" si="195"/>
        <v>OVER WEIGHT</v>
      </c>
      <c r="AP691" s="20" t="str">
        <f t="shared" si="196"/>
        <v>pre diabeties</v>
      </c>
      <c r="AS691" t="s">
        <v>719</v>
      </c>
      <c r="AT691">
        <v>1982</v>
      </c>
      <c r="AU691" s="28" t="s">
        <v>30</v>
      </c>
      <c r="AV691">
        <v>21</v>
      </c>
      <c r="AW691">
        <v>0</v>
      </c>
      <c r="AX691" s="38">
        <v>5920.1</v>
      </c>
      <c r="AY691" t="s">
        <v>11</v>
      </c>
      <c r="AZ691" t="s">
        <v>16</v>
      </c>
      <c r="BA691" t="s">
        <v>13</v>
      </c>
      <c r="BB691" s="35">
        <f>DATE(AT691,MATCH(AU691,{"Jan","Feb","Mar","Apr","May","Jun","Jul","Aug","Sep","Oct","Nov","Dec"}, 0),AV691)</f>
        <v>30306</v>
      </c>
      <c r="BC691" s="20">
        <f t="shared" si="197"/>
        <v>40</v>
      </c>
    </row>
    <row r="692" spans="2:55" ht="15.5" hidden="1" x14ac:dyDescent="0.35">
      <c r="B692" s="1" t="s">
        <v>1684</v>
      </c>
      <c r="C692" t="str">
        <f>VLOOKUP(B692,Z691:AE3026,2,FALSE)</f>
        <v>Parry,</v>
      </c>
      <c r="D692">
        <f t="shared" si="180"/>
        <v>35.200000000000003</v>
      </c>
      <c r="E692">
        <f t="shared" si="181"/>
        <v>6.26</v>
      </c>
      <c r="F692" t="str">
        <f t="shared" si="182"/>
        <v>yes</v>
      </c>
      <c r="G692" t="str">
        <f t="shared" si="183"/>
        <v>No</v>
      </c>
      <c r="H692" t="str">
        <f t="shared" si="184"/>
        <v>No</v>
      </c>
      <c r="I692">
        <f t="shared" si="185"/>
        <v>2</v>
      </c>
      <c r="J692" t="str">
        <f t="shared" si="186"/>
        <v>No</v>
      </c>
      <c r="K692" t="str">
        <f t="shared" si="187"/>
        <v>OBESITY</v>
      </c>
      <c r="L692" t="str">
        <f t="shared" si="188"/>
        <v>pre diabeties</v>
      </c>
      <c r="M692" s="34">
        <f t="shared" si="189"/>
        <v>31987</v>
      </c>
      <c r="N692" s="36">
        <f t="shared" si="190"/>
        <v>5926.85</v>
      </c>
      <c r="O692" s="23" t="str">
        <f t="shared" si="191"/>
        <v>tier - 3</v>
      </c>
      <c r="P692" s="34" t="str">
        <f t="shared" si="192"/>
        <v>tier - 3</v>
      </c>
      <c r="Q692" s="34" t="str">
        <f t="shared" si="193"/>
        <v>R1011</v>
      </c>
      <c r="R692" s="23">
        <f t="shared" si="194"/>
        <v>35</v>
      </c>
      <c r="Z692" s="1" t="s">
        <v>1684</v>
      </c>
      <c r="AA692" s="1" t="s">
        <v>5855</v>
      </c>
      <c r="AB692" t="s">
        <v>4743</v>
      </c>
      <c r="AC692" t="s">
        <v>5856</v>
      </c>
      <c r="AG692" t="s">
        <v>1684</v>
      </c>
      <c r="AH692">
        <v>35.200000000000003</v>
      </c>
      <c r="AI692">
        <v>6.26</v>
      </c>
      <c r="AJ692" s="20" t="s">
        <v>2382</v>
      </c>
      <c r="AK692" t="s">
        <v>2380</v>
      </c>
      <c r="AL692" t="s">
        <v>2380</v>
      </c>
      <c r="AM692" s="29">
        <v>2</v>
      </c>
      <c r="AN692" s="20" t="s">
        <v>2380</v>
      </c>
      <c r="AO692" s="20" t="str">
        <f t="shared" si="195"/>
        <v>OBESITY</v>
      </c>
      <c r="AP692" s="20" t="str">
        <f t="shared" si="196"/>
        <v>pre diabeties</v>
      </c>
      <c r="AS692" t="s">
        <v>720</v>
      </c>
      <c r="AT692">
        <v>1987</v>
      </c>
      <c r="AU692" s="28" t="s">
        <v>10</v>
      </c>
      <c r="AV692">
        <v>29</v>
      </c>
      <c r="AW692">
        <v>3</v>
      </c>
      <c r="AX692" s="38">
        <v>5926.85</v>
      </c>
      <c r="AY692" t="s">
        <v>12</v>
      </c>
      <c r="AZ692" t="s">
        <v>12</v>
      </c>
      <c r="BA692" t="s">
        <v>42</v>
      </c>
      <c r="BB692" s="35">
        <f>DATE(AT692,MATCH(AU692,{"Jan","Feb","Mar","Apr","May","Jun","Jul","Aug","Sep","Oct","Nov","Dec"}, 0),AV692)</f>
        <v>31987</v>
      </c>
      <c r="BC692" s="20">
        <f t="shared" si="197"/>
        <v>35</v>
      </c>
    </row>
    <row r="693" spans="2:55" ht="15.5" hidden="1" x14ac:dyDescent="0.35">
      <c r="B693" s="1" t="s">
        <v>1683</v>
      </c>
      <c r="C693" t="str">
        <f>VLOOKUP(B693,Z692:AE3027,2,FALSE)</f>
        <v>Mason</v>
      </c>
      <c r="D693">
        <f t="shared" si="180"/>
        <v>41.26</v>
      </c>
      <c r="E693">
        <f t="shared" si="181"/>
        <v>5.97</v>
      </c>
      <c r="F693" t="str">
        <f t="shared" si="182"/>
        <v>yes</v>
      </c>
      <c r="G693" t="str">
        <f t="shared" si="183"/>
        <v>No</v>
      </c>
      <c r="H693" t="str">
        <f t="shared" si="184"/>
        <v>No</v>
      </c>
      <c r="I693">
        <f t="shared" si="185"/>
        <v>0</v>
      </c>
      <c r="J693" t="str">
        <f t="shared" si="186"/>
        <v>No</v>
      </c>
      <c r="K693" t="str">
        <f t="shared" si="187"/>
        <v>OBESITY</v>
      </c>
      <c r="L693" t="str">
        <f t="shared" si="188"/>
        <v>pre diabeties</v>
      </c>
      <c r="M693" s="34">
        <f t="shared" si="189"/>
        <v>34194</v>
      </c>
      <c r="N693" s="36">
        <f t="shared" si="190"/>
        <v>5926.93</v>
      </c>
      <c r="O693" s="23" t="str">
        <f t="shared" si="191"/>
        <v>tier - 2</v>
      </c>
      <c r="P693" s="34" t="str">
        <f t="shared" si="192"/>
        <v>tier - 2</v>
      </c>
      <c r="Q693" s="34" t="str">
        <f t="shared" si="193"/>
        <v>R1025</v>
      </c>
      <c r="R693" s="23">
        <f t="shared" si="194"/>
        <v>29</v>
      </c>
      <c r="Z693" s="1" t="s">
        <v>1683</v>
      </c>
      <c r="AA693" s="1" t="s">
        <v>5857</v>
      </c>
      <c r="AB693" t="s">
        <v>4812</v>
      </c>
      <c r="AC693" t="s">
        <v>4743</v>
      </c>
      <c r="AD693" t="s">
        <v>5357</v>
      </c>
      <c r="AG693" t="s">
        <v>1683</v>
      </c>
      <c r="AH693">
        <v>41.26</v>
      </c>
      <c r="AI693">
        <v>5.97</v>
      </c>
      <c r="AJ693" s="20" t="s">
        <v>2382</v>
      </c>
      <c r="AK693" t="s">
        <v>2380</v>
      </c>
      <c r="AL693" t="s">
        <v>2380</v>
      </c>
      <c r="AM693" s="29">
        <v>0</v>
      </c>
      <c r="AN693" s="20" t="s">
        <v>2380</v>
      </c>
      <c r="AO693" s="20" t="str">
        <f t="shared" si="195"/>
        <v>OBESITY</v>
      </c>
      <c r="AP693" s="20" t="str">
        <f t="shared" si="196"/>
        <v>pre diabeties</v>
      </c>
      <c r="AS693" t="s">
        <v>721</v>
      </c>
      <c r="AT693">
        <v>1993</v>
      </c>
      <c r="AU693" s="28" t="s">
        <v>35</v>
      </c>
      <c r="AV693">
        <v>13</v>
      </c>
      <c r="AW693">
        <v>0</v>
      </c>
      <c r="AX693" s="38">
        <v>5926.93</v>
      </c>
      <c r="AY693" t="s">
        <v>11</v>
      </c>
      <c r="AZ693" t="s">
        <v>11</v>
      </c>
      <c r="BA693" t="s">
        <v>200</v>
      </c>
      <c r="BB693" s="35">
        <f>DATE(AT693,MATCH(AU693,{"Jan","Feb","Mar","Apr","May","Jun","Jul","Aug","Sep","Oct","Nov","Dec"}, 0),AV693)</f>
        <v>34194</v>
      </c>
      <c r="BC693" s="20">
        <f t="shared" si="197"/>
        <v>29</v>
      </c>
    </row>
    <row r="694" spans="2:55" ht="15.5" hidden="1" x14ac:dyDescent="0.35">
      <c r="B694" s="1" t="s">
        <v>1682</v>
      </c>
      <c r="C694" t="str">
        <f>VLOOKUP(B694,Z693:AE3028,2,FALSE)</f>
        <v>Thompson,</v>
      </c>
      <c r="D694">
        <f t="shared" si="180"/>
        <v>17.195</v>
      </c>
      <c r="E694">
        <f t="shared" si="181"/>
        <v>5.29</v>
      </c>
      <c r="F694" t="str">
        <f t="shared" si="182"/>
        <v>yes</v>
      </c>
      <c r="G694" t="str">
        <f t="shared" si="183"/>
        <v>No</v>
      </c>
      <c r="H694" t="str">
        <f t="shared" si="184"/>
        <v>No</v>
      </c>
      <c r="I694">
        <f t="shared" si="185"/>
        <v>0</v>
      </c>
      <c r="J694" t="str">
        <f t="shared" si="186"/>
        <v>Yes</v>
      </c>
      <c r="K694" t="str">
        <f t="shared" si="187"/>
        <v>under weight</v>
      </c>
      <c r="L694" t="str">
        <f t="shared" si="188"/>
        <v>normal</v>
      </c>
      <c r="M694" s="34">
        <f t="shared" si="189"/>
        <v>34545</v>
      </c>
      <c r="N694" s="36">
        <f t="shared" si="190"/>
        <v>5927.65</v>
      </c>
      <c r="O694" s="23" t="str">
        <f t="shared" si="191"/>
        <v>tier - 2</v>
      </c>
      <c r="P694" s="34" t="str">
        <f t="shared" si="192"/>
        <v>tier - 1</v>
      </c>
      <c r="Q694" s="34" t="str">
        <f t="shared" si="193"/>
        <v>R1012</v>
      </c>
      <c r="R694" s="23">
        <f t="shared" si="194"/>
        <v>28</v>
      </c>
      <c r="Z694" s="1" t="s">
        <v>1682</v>
      </c>
      <c r="AA694" s="1" t="s">
        <v>5858</v>
      </c>
      <c r="AB694" t="s">
        <v>4743</v>
      </c>
      <c r="AC694" t="s">
        <v>5189</v>
      </c>
      <c r="AD694" t="s">
        <v>4780</v>
      </c>
      <c r="AG694" t="s">
        <v>1682</v>
      </c>
      <c r="AH694">
        <v>17.195</v>
      </c>
      <c r="AI694">
        <v>5.29</v>
      </c>
      <c r="AJ694" s="20" t="s">
        <v>2382</v>
      </c>
      <c r="AK694" t="s">
        <v>2380</v>
      </c>
      <c r="AL694" t="s">
        <v>2380</v>
      </c>
      <c r="AM694" s="29">
        <v>0</v>
      </c>
      <c r="AN694" s="20" t="s">
        <v>2383</v>
      </c>
      <c r="AO694" s="20" t="str">
        <f t="shared" si="195"/>
        <v>under weight</v>
      </c>
      <c r="AP694" s="20" t="str">
        <f t="shared" si="196"/>
        <v>normal</v>
      </c>
      <c r="AS694" t="s">
        <v>722</v>
      </c>
      <c r="AT694">
        <v>1994</v>
      </c>
      <c r="AU694" s="28" t="s">
        <v>10</v>
      </c>
      <c r="AV694">
        <v>30</v>
      </c>
      <c r="AW694">
        <v>0</v>
      </c>
      <c r="AX694" s="38">
        <v>5927.65</v>
      </c>
      <c r="AY694" t="s">
        <v>11</v>
      </c>
      <c r="AZ694" t="s">
        <v>16</v>
      </c>
      <c r="BA694" t="s">
        <v>23</v>
      </c>
      <c r="BB694" s="35">
        <f>DATE(AT694,MATCH(AU694,{"Jan","Feb","Mar","Apr","May","Jun","Jul","Aug","Sep","Oct","Nov","Dec"}, 0),AV694)</f>
        <v>34545</v>
      </c>
      <c r="BC694" s="20">
        <f t="shared" si="197"/>
        <v>28</v>
      </c>
    </row>
    <row r="695" spans="2:55" ht="15.5" hidden="1" x14ac:dyDescent="0.35">
      <c r="B695" s="1" t="s">
        <v>1681</v>
      </c>
      <c r="C695" t="str">
        <f>VLOOKUP(B695,Z694:AE3029,2,FALSE)</f>
        <v>Nelson,</v>
      </c>
      <c r="D695">
        <f t="shared" si="180"/>
        <v>23.085000000000001</v>
      </c>
      <c r="E695">
        <f t="shared" si="181"/>
        <v>4.2699999999999996</v>
      </c>
      <c r="F695" t="str">
        <f t="shared" si="182"/>
        <v>yes</v>
      </c>
      <c r="G695" t="str">
        <f t="shared" si="183"/>
        <v>No</v>
      </c>
      <c r="H695" t="str">
        <f t="shared" si="184"/>
        <v>No</v>
      </c>
      <c r="I695">
        <f t="shared" si="185"/>
        <v>2</v>
      </c>
      <c r="J695" t="str">
        <f t="shared" si="186"/>
        <v>No</v>
      </c>
      <c r="K695" t="str">
        <f t="shared" si="187"/>
        <v>Normal weight</v>
      </c>
      <c r="L695" t="str">
        <f t="shared" si="188"/>
        <v>normal</v>
      </c>
      <c r="M695" s="34">
        <f t="shared" si="189"/>
        <v>31972</v>
      </c>
      <c r="N695" s="36">
        <f t="shared" si="190"/>
        <v>5934.38</v>
      </c>
      <c r="O695" s="23" t="str">
        <f t="shared" si="191"/>
        <v>tier - 3</v>
      </c>
      <c r="P695" s="34" t="str">
        <f t="shared" si="192"/>
        <v>tier - 2</v>
      </c>
      <c r="Q695" s="34" t="str">
        <f t="shared" si="193"/>
        <v>R1013</v>
      </c>
      <c r="R695" s="23">
        <f t="shared" si="194"/>
        <v>35</v>
      </c>
      <c r="Z695" s="1" t="s">
        <v>1681</v>
      </c>
      <c r="AA695" s="1" t="s">
        <v>5859</v>
      </c>
      <c r="AB695" t="s">
        <v>4743</v>
      </c>
      <c r="AC695" t="s">
        <v>5860</v>
      </c>
      <c r="AG695" t="s">
        <v>1681</v>
      </c>
      <c r="AH695">
        <v>23.085000000000001</v>
      </c>
      <c r="AI695">
        <v>4.2699999999999996</v>
      </c>
      <c r="AJ695" s="20" t="s">
        <v>2382</v>
      </c>
      <c r="AK695" t="s">
        <v>2380</v>
      </c>
      <c r="AL695" t="s">
        <v>2380</v>
      </c>
      <c r="AM695" s="29">
        <v>2</v>
      </c>
      <c r="AN695" s="20" t="s">
        <v>2380</v>
      </c>
      <c r="AO695" s="20" t="str">
        <f t="shared" si="195"/>
        <v>Normal weight</v>
      </c>
      <c r="AP695" s="20" t="str">
        <f t="shared" si="196"/>
        <v>normal</v>
      </c>
      <c r="AS695" t="s">
        <v>723</v>
      </c>
      <c r="AT695">
        <v>1987</v>
      </c>
      <c r="AU695" s="28" t="s">
        <v>10</v>
      </c>
      <c r="AV695">
        <v>14</v>
      </c>
      <c r="AW695">
        <v>3</v>
      </c>
      <c r="AX695" s="38">
        <v>5934.38</v>
      </c>
      <c r="AY695" t="s">
        <v>12</v>
      </c>
      <c r="AZ695" t="s">
        <v>11</v>
      </c>
      <c r="BA695" t="s">
        <v>13</v>
      </c>
      <c r="BB695" s="35">
        <f>DATE(AT695,MATCH(AU695,{"Jan","Feb","Mar","Apr","May","Jun","Jul","Aug","Sep","Oct","Nov","Dec"}, 0),AV695)</f>
        <v>31972</v>
      </c>
      <c r="BC695" s="20">
        <f t="shared" si="197"/>
        <v>35</v>
      </c>
    </row>
    <row r="696" spans="2:55" ht="15.5" hidden="1" x14ac:dyDescent="0.35">
      <c r="B696" s="1" t="s">
        <v>1680</v>
      </c>
      <c r="C696" t="str">
        <f>VLOOKUP(B696,Z695:AE3030,2,FALSE)</f>
        <v>Forte,</v>
      </c>
      <c r="D696">
        <f t="shared" si="180"/>
        <v>21.66</v>
      </c>
      <c r="E696">
        <f t="shared" si="181"/>
        <v>5.2</v>
      </c>
      <c r="F696" t="str">
        <f t="shared" si="182"/>
        <v>yes</v>
      </c>
      <c r="G696" t="str">
        <f t="shared" si="183"/>
        <v>No</v>
      </c>
      <c r="H696" t="str">
        <f t="shared" si="184"/>
        <v>No</v>
      </c>
      <c r="I696">
        <f t="shared" si="185"/>
        <v>2</v>
      </c>
      <c r="J696" t="str">
        <f t="shared" si="186"/>
        <v>No</v>
      </c>
      <c r="K696" t="str">
        <f t="shared" si="187"/>
        <v>Normal weight</v>
      </c>
      <c r="L696" t="str">
        <f t="shared" si="188"/>
        <v>normal</v>
      </c>
      <c r="M696" s="34">
        <f t="shared" si="189"/>
        <v>37846</v>
      </c>
      <c r="N696" s="36">
        <f t="shared" si="190"/>
        <v>5957.35</v>
      </c>
      <c r="O696" s="23" t="str">
        <f t="shared" si="191"/>
        <v>tier - 2</v>
      </c>
      <c r="P696" s="34" t="str">
        <f t="shared" si="192"/>
        <v>tier - 2</v>
      </c>
      <c r="Q696" s="34" t="str">
        <f t="shared" si="193"/>
        <v>R1012</v>
      </c>
      <c r="R696" s="23">
        <f t="shared" si="194"/>
        <v>19</v>
      </c>
      <c r="Z696" s="1" t="s">
        <v>1680</v>
      </c>
      <c r="AA696" s="1" t="s">
        <v>5861</v>
      </c>
      <c r="AB696" t="s">
        <v>4743</v>
      </c>
      <c r="AC696" t="s">
        <v>5862</v>
      </c>
      <c r="AD696" t="s">
        <v>4974</v>
      </c>
      <c r="AG696" t="s">
        <v>1680</v>
      </c>
      <c r="AH696">
        <v>21.66</v>
      </c>
      <c r="AI696">
        <v>5.2</v>
      </c>
      <c r="AJ696" s="20" t="s">
        <v>2382</v>
      </c>
      <c r="AK696" t="s">
        <v>2380</v>
      </c>
      <c r="AL696" t="s">
        <v>2380</v>
      </c>
      <c r="AM696" s="29">
        <v>2</v>
      </c>
      <c r="AN696" s="20" t="s">
        <v>2380</v>
      </c>
      <c r="AO696" s="20" t="str">
        <f t="shared" si="195"/>
        <v>Normal weight</v>
      </c>
      <c r="AP696" s="20" t="str">
        <f t="shared" si="196"/>
        <v>normal</v>
      </c>
      <c r="AS696" t="s">
        <v>724</v>
      </c>
      <c r="AT696">
        <v>2003</v>
      </c>
      <c r="AU696" s="28" t="s">
        <v>35</v>
      </c>
      <c r="AV696">
        <v>13</v>
      </c>
      <c r="AW696">
        <v>0</v>
      </c>
      <c r="AX696" s="38">
        <v>5957.35</v>
      </c>
      <c r="AY696" t="s">
        <v>11</v>
      </c>
      <c r="AZ696" t="s">
        <v>11</v>
      </c>
      <c r="BA696" t="s">
        <v>23</v>
      </c>
      <c r="BB696" s="35">
        <f>DATE(AT696,MATCH(AU696,{"Jan","Feb","Mar","Apr","May","Jun","Jul","Aug","Sep","Oct","Nov","Dec"}, 0),AV696)</f>
        <v>37846</v>
      </c>
      <c r="BC696" s="20">
        <f t="shared" si="197"/>
        <v>19</v>
      </c>
    </row>
    <row r="697" spans="2:55" ht="15.5" hidden="1" x14ac:dyDescent="0.35">
      <c r="B697" s="1" t="s">
        <v>1679</v>
      </c>
      <c r="C697" t="str">
        <f>VLOOKUP(B697,Z696:AE3031,2,FALSE)</f>
        <v>Corona</v>
      </c>
      <c r="D697">
        <f t="shared" si="180"/>
        <v>36.47</v>
      </c>
      <c r="E697">
        <f t="shared" si="181"/>
        <v>8.23</v>
      </c>
      <c r="F697" t="str">
        <f t="shared" si="182"/>
        <v>yes</v>
      </c>
      <c r="G697" t="str">
        <f t="shared" si="183"/>
        <v>No</v>
      </c>
      <c r="H697" t="str">
        <f t="shared" si="184"/>
        <v>No</v>
      </c>
      <c r="I697">
        <f t="shared" si="185"/>
        <v>0</v>
      </c>
      <c r="J697" t="str">
        <f t="shared" si="186"/>
        <v>No</v>
      </c>
      <c r="K697" t="str">
        <f t="shared" si="187"/>
        <v>OBESITY</v>
      </c>
      <c r="L697" t="str">
        <f t="shared" si="188"/>
        <v>diabeties</v>
      </c>
      <c r="M697" s="34">
        <f t="shared" si="189"/>
        <v>38183</v>
      </c>
      <c r="N697" s="36">
        <f t="shared" si="190"/>
        <v>5960.91</v>
      </c>
      <c r="O697" s="23" t="str">
        <f t="shared" si="191"/>
        <v>tier - 2</v>
      </c>
      <c r="P697" s="34" t="str">
        <f t="shared" si="192"/>
        <v>tier - 1</v>
      </c>
      <c r="Q697" s="34" t="str">
        <f t="shared" si="193"/>
        <v>R1026</v>
      </c>
      <c r="R697" s="23">
        <f t="shared" si="194"/>
        <v>18</v>
      </c>
      <c r="Z697" s="1" t="s">
        <v>1679</v>
      </c>
      <c r="AA697" s="1" t="s">
        <v>5863</v>
      </c>
      <c r="AB697" t="s">
        <v>5864</v>
      </c>
      <c r="AC697" t="s">
        <v>4746</v>
      </c>
      <c r="AD697" t="s">
        <v>5865</v>
      </c>
      <c r="AG697" t="s">
        <v>1679</v>
      </c>
      <c r="AH697">
        <v>36.47</v>
      </c>
      <c r="AI697">
        <v>8.23</v>
      </c>
      <c r="AJ697" s="20" t="s">
        <v>2382</v>
      </c>
      <c r="AK697" t="s">
        <v>2380</v>
      </c>
      <c r="AL697" t="s">
        <v>2380</v>
      </c>
      <c r="AM697" s="29">
        <v>0</v>
      </c>
      <c r="AN697" s="20" t="s">
        <v>2380</v>
      </c>
      <c r="AO697" s="20" t="str">
        <f t="shared" si="195"/>
        <v>OBESITY</v>
      </c>
      <c r="AP697" s="20" t="str">
        <f t="shared" si="196"/>
        <v>diabeties</v>
      </c>
      <c r="AS697" t="s">
        <v>725</v>
      </c>
      <c r="AT697">
        <v>2004</v>
      </c>
      <c r="AU697" s="28" t="s">
        <v>10</v>
      </c>
      <c r="AV697">
        <v>15</v>
      </c>
      <c r="AW697">
        <v>0</v>
      </c>
      <c r="AX697" s="38">
        <v>5960.91</v>
      </c>
      <c r="AY697" t="s">
        <v>11</v>
      </c>
      <c r="AZ697" t="s">
        <v>16</v>
      </c>
      <c r="BA697" t="s">
        <v>535</v>
      </c>
      <c r="BB697" s="35">
        <f>DATE(AT697,MATCH(AU697,{"Jan","Feb","Mar","Apr","May","Jun","Jul","Aug","Sep","Oct","Nov","Dec"}, 0),AV697)</f>
        <v>38183</v>
      </c>
      <c r="BC697" s="20">
        <f t="shared" si="197"/>
        <v>18</v>
      </c>
    </row>
    <row r="698" spans="2:55" ht="15.5" hidden="1" x14ac:dyDescent="0.35">
      <c r="B698" s="1" t="s">
        <v>1678</v>
      </c>
      <c r="C698" t="str">
        <f>VLOOKUP(B698,Z697:AE3032,2,FALSE)</f>
        <v>McCollum,</v>
      </c>
      <c r="D698">
        <f t="shared" si="180"/>
        <v>36.08</v>
      </c>
      <c r="E698">
        <f t="shared" si="181"/>
        <v>10.33</v>
      </c>
      <c r="F698" t="str">
        <f t="shared" si="182"/>
        <v>yes</v>
      </c>
      <c r="G698" t="str">
        <f t="shared" si="183"/>
        <v>No</v>
      </c>
      <c r="H698" t="str">
        <f t="shared" si="184"/>
        <v>No</v>
      </c>
      <c r="I698">
        <f t="shared" si="185"/>
        <v>0</v>
      </c>
      <c r="J698" t="str">
        <f t="shared" si="186"/>
        <v>No</v>
      </c>
      <c r="K698" t="str">
        <f t="shared" si="187"/>
        <v>OBESITY</v>
      </c>
      <c r="L698" t="str">
        <f t="shared" si="188"/>
        <v>diabeties</v>
      </c>
      <c r="M698" s="34">
        <f t="shared" si="189"/>
        <v>29438</v>
      </c>
      <c r="N698" s="36">
        <f t="shared" si="190"/>
        <v>5966.89</v>
      </c>
      <c r="O698" s="23" t="str">
        <f t="shared" si="191"/>
        <v>tier - 2</v>
      </c>
      <c r="P698" s="34" t="str">
        <f t="shared" si="192"/>
        <v>tier - 3</v>
      </c>
      <c r="Q698" s="34" t="str">
        <f t="shared" si="193"/>
        <v>R1013</v>
      </c>
      <c r="R698" s="23">
        <f t="shared" si="194"/>
        <v>42</v>
      </c>
      <c r="Z698" s="1" t="s">
        <v>1678</v>
      </c>
      <c r="AA698" s="1" t="s">
        <v>5866</v>
      </c>
      <c r="AB698" t="s">
        <v>5580</v>
      </c>
      <c r="AC698" t="s">
        <v>4934</v>
      </c>
      <c r="AD698" t="s">
        <v>4757</v>
      </c>
      <c r="AG698" t="s">
        <v>1678</v>
      </c>
      <c r="AH698">
        <v>36.08</v>
      </c>
      <c r="AI698">
        <v>10.33</v>
      </c>
      <c r="AJ698" s="20" t="s">
        <v>2382</v>
      </c>
      <c r="AK698" t="s">
        <v>2380</v>
      </c>
      <c r="AL698" t="s">
        <v>2380</v>
      </c>
      <c r="AM698" s="29">
        <v>0</v>
      </c>
      <c r="AN698" s="20" t="s">
        <v>2380</v>
      </c>
      <c r="AO698" s="20" t="str">
        <f t="shared" si="195"/>
        <v>OBESITY</v>
      </c>
      <c r="AP698" s="20" t="str">
        <f t="shared" si="196"/>
        <v>diabeties</v>
      </c>
      <c r="AS698" t="s">
        <v>726</v>
      </c>
      <c r="AT698">
        <v>1980</v>
      </c>
      <c r="AU698" s="28" t="s">
        <v>35</v>
      </c>
      <c r="AV698">
        <v>5</v>
      </c>
      <c r="AW698">
        <v>0</v>
      </c>
      <c r="AX698" s="38">
        <v>5966.89</v>
      </c>
      <c r="AY698" t="s">
        <v>11</v>
      </c>
      <c r="AZ698" t="s">
        <v>12</v>
      </c>
      <c r="BA698" t="s">
        <v>13</v>
      </c>
      <c r="BB698" s="35">
        <f>DATE(AT698,MATCH(AU698,{"Jan","Feb","Mar","Apr","May","Jun","Jul","Aug","Sep","Oct","Nov","Dec"}, 0),AV698)</f>
        <v>29438</v>
      </c>
      <c r="BC698" s="20">
        <f t="shared" si="197"/>
        <v>42</v>
      </c>
    </row>
    <row r="699" spans="2:55" ht="15.5" hidden="1" x14ac:dyDescent="0.35">
      <c r="B699" s="1" t="s">
        <v>1677</v>
      </c>
      <c r="C699" t="str">
        <f>VLOOKUP(B699,Z698:AE3033,2,FALSE)</f>
        <v>Hevner,</v>
      </c>
      <c r="D699">
        <f t="shared" si="180"/>
        <v>23.18</v>
      </c>
      <c r="E699">
        <f t="shared" si="181"/>
        <v>6.13</v>
      </c>
      <c r="F699" t="str">
        <f t="shared" si="182"/>
        <v>No</v>
      </c>
      <c r="G699" t="str">
        <f t="shared" si="183"/>
        <v>No</v>
      </c>
      <c r="H699" t="str">
        <f t="shared" si="184"/>
        <v>No</v>
      </c>
      <c r="I699">
        <f t="shared" si="185"/>
        <v>0</v>
      </c>
      <c r="J699" t="str">
        <f t="shared" si="186"/>
        <v>No</v>
      </c>
      <c r="K699" t="str">
        <f t="shared" si="187"/>
        <v>Normal weight</v>
      </c>
      <c r="L699" t="str">
        <f t="shared" si="188"/>
        <v>pre diabeties</v>
      </c>
      <c r="M699" s="34">
        <f t="shared" si="189"/>
        <v>29423</v>
      </c>
      <c r="N699" s="36">
        <f t="shared" si="190"/>
        <v>5969.72</v>
      </c>
      <c r="O699" s="23" t="str">
        <f t="shared" si="191"/>
        <v>tier - 3</v>
      </c>
      <c r="P699" s="34" t="str">
        <f t="shared" si="192"/>
        <v>tier - 3</v>
      </c>
      <c r="Q699" s="34" t="str">
        <f t="shared" si="193"/>
        <v>R1011</v>
      </c>
      <c r="R699" s="23">
        <f t="shared" si="194"/>
        <v>42</v>
      </c>
      <c r="Z699" s="1" t="s">
        <v>1677</v>
      </c>
      <c r="AA699" s="1" t="s">
        <v>5867</v>
      </c>
      <c r="AB699" t="s">
        <v>4743</v>
      </c>
      <c r="AC699" t="s">
        <v>5868</v>
      </c>
      <c r="AG699" t="s">
        <v>1677</v>
      </c>
      <c r="AH699">
        <v>23.18</v>
      </c>
      <c r="AI699">
        <v>6.13</v>
      </c>
      <c r="AJ699" s="20" t="s">
        <v>2380</v>
      </c>
      <c r="AK699" t="s">
        <v>2380</v>
      </c>
      <c r="AL699" t="s">
        <v>2380</v>
      </c>
      <c r="AM699" s="29">
        <v>0</v>
      </c>
      <c r="AN699" s="20" t="s">
        <v>2380</v>
      </c>
      <c r="AO699" s="20" t="str">
        <f t="shared" si="195"/>
        <v>Normal weight</v>
      </c>
      <c r="AP699" s="20" t="str">
        <f t="shared" si="196"/>
        <v>pre diabeties</v>
      </c>
      <c r="AS699" t="s">
        <v>727</v>
      </c>
      <c r="AT699">
        <v>1980</v>
      </c>
      <c r="AU699" s="28" t="s">
        <v>10</v>
      </c>
      <c r="AV699">
        <v>21</v>
      </c>
      <c r="AW699">
        <v>0</v>
      </c>
      <c r="AX699" s="38">
        <v>5969.72</v>
      </c>
      <c r="AY699" t="s">
        <v>12</v>
      </c>
      <c r="AZ699" t="s">
        <v>12</v>
      </c>
      <c r="BA699" t="s">
        <v>42</v>
      </c>
      <c r="BB699" s="35">
        <f>DATE(AT699,MATCH(AU699,{"Jan","Feb","Mar","Apr","May","Jun","Jul","Aug","Sep","Oct","Nov","Dec"}, 0),AV699)</f>
        <v>29423</v>
      </c>
      <c r="BC699" s="20">
        <f t="shared" si="197"/>
        <v>42</v>
      </c>
    </row>
    <row r="700" spans="2:55" ht="15.5" hidden="1" x14ac:dyDescent="0.35">
      <c r="B700" s="1" t="s">
        <v>1676</v>
      </c>
      <c r="C700" t="str">
        <f>VLOOKUP(B700,Z699:AE3034,2,FALSE)</f>
        <v>Looi,</v>
      </c>
      <c r="D700">
        <f t="shared" si="180"/>
        <v>39.159999999999997</v>
      </c>
      <c r="E700">
        <f t="shared" si="181"/>
        <v>8.08</v>
      </c>
      <c r="F700" t="str">
        <f t="shared" si="182"/>
        <v>No</v>
      </c>
      <c r="G700" t="str">
        <f t="shared" si="183"/>
        <v>No</v>
      </c>
      <c r="H700" t="str">
        <f t="shared" si="184"/>
        <v>No</v>
      </c>
      <c r="I700">
        <f t="shared" si="185"/>
        <v>3</v>
      </c>
      <c r="J700" t="str">
        <f t="shared" si="186"/>
        <v>No</v>
      </c>
      <c r="K700" t="str">
        <f t="shared" si="187"/>
        <v>OBESITY</v>
      </c>
      <c r="L700" t="str">
        <f t="shared" si="188"/>
        <v>diabeties</v>
      </c>
      <c r="M700" s="34">
        <f t="shared" si="189"/>
        <v>32711</v>
      </c>
      <c r="N700" s="36">
        <f t="shared" si="190"/>
        <v>5972.38</v>
      </c>
      <c r="O700" s="23" t="str">
        <f t="shared" si="191"/>
        <v>tier - 2</v>
      </c>
      <c r="P700" s="34" t="str">
        <f t="shared" si="192"/>
        <v>tier - 2</v>
      </c>
      <c r="Q700" s="34" t="str">
        <f t="shared" si="193"/>
        <v>R1011</v>
      </c>
      <c r="R700" s="23">
        <f t="shared" si="194"/>
        <v>33</v>
      </c>
      <c r="Z700" s="1" t="s">
        <v>1676</v>
      </c>
      <c r="AA700" s="1" t="s">
        <v>5869</v>
      </c>
      <c r="AB700" t="s">
        <v>4746</v>
      </c>
      <c r="AC700" t="s">
        <v>5870</v>
      </c>
      <c r="AG700" t="s">
        <v>1676</v>
      </c>
      <c r="AH700">
        <v>39.159999999999997</v>
      </c>
      <c r="AI700">
        <v>8.08</v>
      </c>
      <c r="AJ700" s="20" t="s">
        <v>2380</v>
      </c>
      <c r="AK700" t="s">
        <v>2380</v>
      </c>
      <c r="AL700" t="s">
        <v>2380</v>
      </c>
      <c r="AM700" s="29">
        <v>3</v>
      </c>
      <c r="AN700" s="20" t="s">
        <v>2380</v>
      </c>
      <c r="AO700" s="20" t="str">
        <f t="shared" si="195"/>
        <v>OBESITY</v>
      </c>
      <c r="AP700" s="20" t="str">
        <f t="shared" si="196"/>
        <v>diabeties</v>
      </c>
      <c r="AS700" t="s">
        <v>728</v>
      </c>
      <c r="AT700">
        <v>1989</v>
      </c>
      <c r="AU700" s="28" t="s">
        <v>10</v>
      </c>
      <c r="AV700">
        <v>22</v>
      </c>
      <c r="AW700">
        <v>3</v>
      </c>
      <c r="AX700" s="38">
        <v>5972.38</v>
      </c>
      <c r="AY700" t="s">
        <v>11</v>
      </c>
      <c r="AZ700" t="s">
        <v>11</v>
      </c>
      <c r="BA700" t="s">
        <v>42</v>
      </c>
      <c r="BB700" s="35">
        <f>DATE(AT700,MATCH(AU700,{"Jan","Feb","Mar","Apr","May","Jun","Jul","Aug","Sep","Oct","Nov","Dec"}, 0),AV700)</f>
        <v>32711</v>
      </c>
      <c r="BC700" s="20">
        <f t="shared" si="197"/>
        <v>33</v>
      </c>
    </row>
    <row r="701" spans="2:55" ht="15.5" hidden="1" x14ac:dyDescent="0.35">
      <c r="B701" s="1" t="s">
        <v>1675</v>
      </c>
      <c r="C701" t="str">
        <f>VLOOKUP(B701,Z700:AE3035,2,FALSE)</f>
        <v>Power,</v>
      </c>
      <c r="D701">
        <f t="shared" si="180"/>
        <v>38.19</v>
      </c>
      <c r="E701">
        <f t="shared" si="181"/>
        <v>10.49</v>
      </c>
      <c r="F701" t="str">
        <f t="shared" si="182"/>
        <v>No</v>
      </c>
      <c r="G701" t="str">
        <f t="shared" si="183"/>
        <v>No</v>
      </c>
      <c r="H701" t="str">
        <f t="shared" si="184"/>
        <v>No</v>
      </c>
      <c r="I701">
        <f t="shared" si="185"/>
        <v>3</v>
      </c>
      <c r="J701" t="str">
        <f t="shared" si="186"/>
        <v>No</v>
      </c>
      <c r="K701" t="str">
        <f t="shared" si="187"/>
        <v>OBESITY</v>
      </c>
      <c r="L701" t="str">
        <f t="shared" si="188"/>
        <v>diabeties</v>
      </c>
      <c r="M701" s="34">
        <f t="shared" si="189"/>
        <v>30944</v>
      </c>
      <c r="N701" s="36">
        <f t="shared" si="190"/>
        <v>5974.38</v>
      </c>
      <c r="O701" s="23" t="str">
        <f t="shared" si="191"/>
        <v>tier - 2</v>
      </c>
      <c r="P701" s="34" t="str">
        <f t="shared" si="192"/>
        <v>tier - 3</v>
      </c>
      <c r="Q701" s="34" t="str">
        <f t="shared" si="193"/>
        <v>R1013</v>
      </c>
      <c r="R701" s="23">
        <f t="shared" si="194"/>
        <v>38</v>
      </c>
      <c r="Z701" s="1" t="s">
        <v>1675</v>
      </c>
      <c r="AA701" s="1" t="s">
        <v>5871</v>
      </c>
      <c r="AB701" t="s">
        <v>4746</v>
      </c>
      <c r="AC701" t="s">
        <v>5872</v>
      </c>
      <c r="AD701" t="s">
        <v>4831</v>
      </c>
      <c r="AG701" t="s">
        <v>1675</v>
      </c>
      <c r="AH701">
        <v>38.19</v>
      </c>
      <c r="AI701">
        <v>10.49</v>
      </c>
      <c r="AJ701" s="20" t="s">
        <v>2380</v>
      </c>
      <c r="AK701" t="s">
        <v>2380</v>
      </c>
      <c r="AL701" t="s">
        <v>2380</v>
      </c>
      <c r="AM701" s="29">
        <v>3</v>
      </c>
      <c r="AN701" s="20" t="s">
        <v>2380</v>
      </c>
      <c r="AO701" s="20" t="str">
        <f t="shared" si="195"/>
        <v>OBESITY</v>
      </c>
      <c r="AP701" s="20" t="str">
        <f t="shared" si="196"/>
        <v>diabeties</v>
      </c>
      <c r="AS701" t="s">
        <v>729</v>
      </c>
      <c r="AT701">
        <v>1984</v>
      </c>
      <c r="AU701" s="28" t="s">
        <v>20</v>
      </c>
      <c r="AV701">
        <v>19</v>
      </c>
      <c r="AW701">
        <v>1</v>
      </c>
      <c r="AX701" s="38">
        <v>5974.38</v>
      </c>
      <c r="AY701" t="s">
        <v>11</v>
      </c>
      <c r="AZ701" t="s">
        <v>12</v>
      </c>
      <c r="BA701" t="s">
        <v>13</v>
      </c>
      <c r="BB701" s="35">
        <f>DATE(AT701,MATCH(AU701,{"Jan","Feb","Mar","Apr","May","Jun","Jul","Aug","Sep","Oct","Nov","Dec"}, 0),AV701)</f>
        <v>30944</v>
      </c>
      <c r="BC701" s="20">
        <f t="shared" si="197"/>
        <v>38</v>
      </c>
    </row>
    <row r="702" spans="2:55" ht="15.5" hidden="1" x14ac:dyDescent="0.35">
      <c r="B702" s="1" t="s">
        <v>1674</v>
      </c>
      <c r="C702" t="str">
        <f>VLOOKUP(B702,Z701:AE3036,2,FALSE)</f>
        <v>Routon,</v>
      </c>
      <c r="D702">
        <f t="shared" si="180"/>
        <v>26.41</v>
      </c>
      <c r="E702">
        <f t="shared" si="181"/>
        <v>8.11</v>
      </c>
      <c r="F702" t="str">
        <f t="shared" si="182"/>
        <v>No</v>
      </c>
      <c r="G702" t="str">
        <f t="shared" si="183"/>
        <v>No</v>
      </c>
      <c r="H702" t="str">
        <f t="shared" si="184"/>
        <v>No</v>
      </c>
      <c r="I702">
        <f t="shared" si="185"/>
        <v>3</v>
      </c>
      <c r="J702" t="str">
        <f t="shared" si="186"/>
        <v>No</v>
      </c>
      <c r="K702" t="str">
        <f t="shared" si="187"/>
        <v>OVER WEIGHT</v>
      </c>
      <c r="L702" t="str">
        <f t="shared" si="188"/>
        <v>diabeties</v>
      </c>
      <c r="M702" s="34">
        <f t="shared" si="189"/>
        <v>30997</v>
      </c>
      <c r="N702" s="36">
        <f t="shared" si="190"/>
        <v>5976.83</v>
      </c>
      <c r="O702" s="23" t="str">
        <f t="shared" si="191"/>
        <v>tier - 2</v>
      </c>
      <c r="P702" s="34" t="str">
        <f t="shared" si="192"/>
        <v>tier - 2</v>
      </c>
      <c r="Q702" s="34" t="str">
        <f t="shared" si="193"/>
        <v>R1013</v>
      </c>
      <c r="R702" s="23">
        <f t="shared" si="194"/>
        <v>38</v>
      </c>
      <c r="Z702" s="1" t="s">
        <v>1674</v>
      </c>
      <c r="AA702" s="1" t="s">
        <v>5873</v>
      </c>
      <c r="AB702" t="s">
        <v>4746</v>
      </c>
      <c r="AC702" t="s">
        <v>5076</v>
      </c>
      <c r="AD702" t="s">
        <v>4797</v>
      </c>
      <c r="AG702" t="s">
        <v>1674</v>
      </c>
      <c r="AH702">
        <v>26.41</v>
      </c>
      <c r="AI702">
        <v>8.11</v>
      </c>
      <c r="AJ702" s="20" t="s">
        <v>2380</v>
      </c>
      <c r="AK702" t="s">
        <v>2380</v>
      </c>
      <c r="AL702" t="s">
        <v>2380</v>
      </c>
      <c r="AM702" s="29">
        <v>3</v>
      </c>
      <c r="AN702" s="20" t="s">
        <v>2380</v>
      </c>
      <c r="AO702" s="20" t="str">
        <f t="shared" si="195"/>
        <v>OVER WEIGHT</v>
      </c>
      <c r="AP702" s="20" t="str">
        <f t="shared" si="196"/>
        <v>diabeties</v>
      </c>
      <c r="AS702" t="s">
        <v>730</v>
      </c>
      <c r="AT702">
        <v>1984</v>
      </c>
      <c r="AU702" s="28" t="s">
        <v>15</v>
      </c>
      <c r="AV702">
        <v>11</v>
      </c>
      <c r="AW702">
        <v>1</v>
      </c>
      <c r="AX702" s="38">
        <v>5976.83</v>
      </c>
      <c r="AY702" t="s">
        <v>11</v>
      </c>
      <c r="AZ702" t="s">
        <v>11</v>
      </c>
      <c r="BA702" t="s">
        <v>13</v>
      </c>
      <c r="BB702" s="35">
        <f>DATE(AT702,MATCH(AU702,{"Jan","Feb","Mar","Apr","May","Jun","Jul","Aug","Sep","Oct","Nov","Dec"}, 0),AV702)</f>
        <v>30997</v>
      </c>
      <c r="BC702" s="20">
        <f t="shared" si="197"/>
        <v>38</v>
      </c>
    </row>
    <row r="703" spans="2:55" ht="15.5" hidden="1" x14ac:dyDescent="0.35">
      <c r="B703" s="1" t="s">
        <v>1673</v>
      </c>
      <c r="C703" t="str">
        <f>VLOOKUP(B703,Z702:AE3037,2,FALSE)</f>
        <v>Dochelli,</v>
      </c>
      <c r="D703">
        <f t="shared" si="180"/>
        <v>28.785</v>
      </c>
      <c r="E703">
        <f t="shared" si="181"/>
        <v>6.6</v>
      </c>
      <c r="F703" t="str">
        <f t="shared" si="182"/>
        <v>No</v>
      </c>
      <c r="G703" t="str">
        <f t="shared" si="183"/>
        <v>No</v>
      </c>
      <c r="H703" t="str">
        <f t="shared" si="184"/>
        <v>No</v>
      </c>
      <c r="I703">
        <f t="shared" si="185"/>
        <v>0</v>
      </c>
      <c r="J703" t="str">
        <f t="shared" si="186"/>
        <v>No</v>
      </c>
      <c r="K703" t="str">
        <f t="shared" si="187"/>
        <v>OVER WEIGHT</v>
      </c>
      <c r="L703" t="str">
        <f t="shared" si="188"/>
        <v>diabeties</v>
      </c>
      <c r="M703" s="34">
        <f t="shared" si="189"/>
        <v>25744</v>
      </c>
      <c r="N703" s="36">
        <f t="shared" si="190"/>
        <v>5979.66</v>
      </c>
      <c r="O703" s="23" t="str">
        <f t="shared" si="191"/>
        <v>tier - 2</v>
      </c>
      <c r="P703" s="34" t="str">
        <f t="shared" si="192"/>
        <v>tier - 3</v>
      </c>
      <c r="Q703" s="34" t="str">
        <f t="shared" si="193"/>
        <v>R1013</v>
      </c>
      <c r="R703" s="23">
        <f t="shared" si="194"/>
        <v>52</v>
      </c>
      <c r="Z703" s="1" t="s">
        <v>1673</v>
      </c>
      <c r="AA703" s="1" t="s">
        <v>5874</v>
      </c>
      <c r="AB703" t="s">
        <v>4743</v>
      </c>
      <c r="AC703" t="s">
        <v>4924</v>
      </c>
      <c r="AG703" t="s">
        <v>1673</v>
      </c>
      <c r="AH703">
        <v>28.785</v>
      </c>
      <c r="AI703">
        <v>6.6</v>
      </c>
      <c r="AJ703" s="20" t="s">
        <v>2380</v>
      </c>
      <c r="AK703" t="s">
        <v>2380</v>
      </c>
      <c r="AL703" t="s">
        <v>2380</v>
      </c>
      <c r="AM703" s="29">
        <v>0</v>
      </c>
      <c r="AN703" s="20" t="s">
        <v>2380</v>
      </c>
      <c r="AO703" s="20" t="str">
        <f t="shared" si="195"/>
        <v>OVER WEIGHT</v>
      </c>
      <c r="AP703" s="20" t="str">
        <f t="shared" si="196"/>
        <v>diabeties</v>
      </c>
      <c r="AS703" t="s">
        <v>731</v>
      </c>
      <c r="AT703">
        <v>1970</v>
      </c>
      <c r="AU703" s="28" t="s">
        <v>18</v>
      </c>
      <c r="AV703">
        <v>25</v>
      </c>
      <c r="AW703">
        <v>0</v>
      </c>
      <c r="AX703" s="38">
        <v>5979.66</v>
      </c>
      <c r="AY703" t="s">
        <v>11</v>
      </c>
      <c r="AZ703" t="s">
        <v>12</v>
      </c>
      <c r="BA703" t="s">
        <v>13</v>
      </c>
      <c r="BB703" s="35">
        <f>DATE(AT703,MATCH(AU703,{"Jan","Feb","Mar","Apr","May","Jun","Jul","Aug","Sep","Oct","Nov","Dec"}, 0),AV703)</f>
        <v>25744</v>
      </c>
      <c r="BC703" s="20">
        <f t="shared" si="197"/>
        <v>52</v>
      </c>
    </row>
    <row r="704" spans="2:55" ht="15.5" hidden="1" x14ac:dyDescent="0.35">
      <c r="B704" s="1" t="s">
        <v>1672</v>
      </c>
      <c r="C704" t="str">
        <f>VLOOKUP(B704,Z703:AE3038,2,FALSE)</f>
        <v>Gillespie,</v>
      </c>
      <c r="D704">
        <f t="shared" si="180"/>
        <v>26.695</v>
      </c>
      <c r="E704">
        <f t="shared" si="181"/>
        <v>10.14</v>
      </c>
      <c r="F704" t="str">
        <f t="shared" si="182"/>
        <v>yes</v>
      </c>
      <c r="G704" t="str">
        <f t="shared" si="183"/>
        <v>No</v>
      </c>
      <c r="H704" t="str">
        <f t="shared" si="184"/>
        <v>Yes</v>
      </c>
      <c r="I704">
        <f t="shared" si="185"/>
        <v>1</v>
      </c>
      <c r="J704" t="str">
        <f t="shared" si="186"/>
        <v>No</v>
      </c>
      <c r="K704" t="str">
        <f t="shared" si="187"/>
        <v>OVER WEIGHT</v>
      </c>
      <c r="L704" t="str">
        <f t="shared" si="188"/>
        <v>diabeties</v>
      </c>
      <c r="M704" s="34">
        <f t="shared" si="189"/>
        <v>29504</v>
      </c>
      <c r="N704" s="36">
        <f t="shared" si="190"/>
        <v>5979.73</v>
      </c>
      <c r="O704" s="23" t="str">
        <f t="shared" si="191"/>
        <v>tier - 2</v>
      </c>
      <c r="P704" s="34" t="str">
        <f t="shared" si="192"/>
        <v>tier - 2</v>
      </c>
      <c r="Q704" s="34" t="str">
        <f t="shared" si="193"/>
        <v>R1011</v>
      </c>
      <c r="R704" s="23">
        <f t="shared" si="194"/>
        <v>42</v>
      </c>
      <c r="Z704" s="1" t="s">
        <v>1672</v>
      </c>
      <c r="AA704" s="1" t="s">
        <v>5875</v>
      </c>
      <c r="AB704" t="s">
        <v>4743</v>
      </c>
      <c r="AC704" t="s">
        <v>5710</v>
      </c>
      <c r="AD704" t="s">
        <v>4831</v>
      </c>
      <c r="AG704" t="s">
        <v>1672</v>
      </c>
      <c r="AH704">
        <v>26.695</v>
      </c>
      <c r="AI704">
        <v>10.14</v>
      </c>
      <c r="AJ704" s="20" t="s">
        <v>2382</v>
      </c>
      <c r="AK704" t="s">
        <v>2380</v>
      </c>
      <c r="AL704" t="s">
        <v>2383</v>
      </c>
      <c r="AM704" s="29">
        <v>1</v>
      </c>
      <c r="AN704" s="20" t="s">
        <v>2380</v>
      </c>
      <c r="AO704" s="20" t="str">
        <f t="shared" si="195"/>
        <v>OVER WEIGHT</v>
      </c>
      <c r="AP704" s="20" t="str">
        <f t="shared" si="196"/>
        <v>diabeties</v>
      </c>
      <c r="AS704" t="s">
        <v>732</v>
      </c>
      <c r="AT704">
        <v>1980</v>
      </c>
      <c r="AU704" s="28" t="s">
        <v>37</v>
      </c>
      <c r="AV704">
        <v>10</v>
      </c>
      <c r="AW704">
        <v>0</v>
      </c>
      <c r="AX704" s="38">
        <v>5979.73</v>
      </c>
      <c r="AY704" t="s">
        <v>11</v>
      </c>
      <c r="AZ704" t="s">
        <v>11</v>
      </c>
      <c r="BA704" t="s">
        <v>42</v>
      </c>
      <c r="BB704" s="35">
        <f>DATE(AT704,MATCH(AU704,{"Jan","Feb","Mar","Apr","May","Jun","Jul","Aug","Sep","Oct","Nov","Dec"}, 0),AV704)</f>
        <v>29504</v>
      </c>
      <c r="BC704" s="20">
        <f t="shared" si="197"/>
        <v>42</v>
      </c>
    </row>
    <row r="705" spans="2:55" ht="15.5" hidden="1" x14ac:dyDescent="0.35">
      <c r="B705" s="1" t="s">
        <v>1671</v>
      </c>
      <c r="C705" t="str">
        <f>VLOOKUP(B705,Z704:AE3039,2,FALSE)</f>
        <v>Oskvig,</v>
      </c>
      <c r="D705">
        <f t="shared" si="180"/>
        <v>32.799999999999997</v>
      </c>
      <c r="E705">
        <f t="shared" si="181"/>
        <v>6.06</v>
      </c>
      <c r="F705" t="str">
        <f t="shared" si="182"/>
        <v>yes</v>
      </c>
      <c r="G705" t="str">
        <f t="shared" si="183"/>
        <v>No</v>
      </c>
      <c r="H705" t="str">
        <f t="shared" si="184"/>
        <v>No</v>
      </c>
      <c r="I705">
        <f t="shared" si="185"/>
        <v>1</v>
      </c>
      <c r="J705" t="str">
        <f t="shared" si="186"/>
        <v>No</v>
      </c>
      <c r="K705" t="str">
        <f t="shared" si="187"/>
        <v>OBESITY</v>
      </c>
      <c r="L705" t="str">
        <f t="shared" si="188"/>
        <v>pre diabeties</v>
      </c>
      <c r="M705" s="34">
        <f t="shared" si="189"/>
        <v>27313</v>
      </c>
      <c r="N705" s="36">
        <f t="shared" si="190"/>
        <v>5979.99</v>
      </c>
      <c r="O705" s="23" t="str">
        <f t="shared" si="191"/>
        <v>tier - 2</v>
      </c>
      <c r="P705" s="34" t="str">
        <f t="shared" si="192"/>
        <v>tier - 3</v>
      </c>
      <c r="Q705" s="34" t="str">
        <f t="shared" si="193"/>
        <v>R1013</v>
      </c>
      <c r="R705" s="23">
        <f t="shared" si="194"/>
        <v>48</v>
      </c>
      <c r="Z705" s="1" t="s">
        <v>1671</v>
      </c>
      <c r="AA705" s="1" t="s">
        <v>5876</v>
      </c>
      <c r="AB705" t="s">
        <v>4746</v>
      </c>
      <c r="AC705" t="s">
        <v>5877</v>
      </c>
      <c r="AD705" t="s">
        <v>4847</v>
      </c>
      <c r="AG705" t="s">
        <v>1671</v>
      </c>
      <c r="AH705">
        <v>32.799999999999997</v>
      </c>
      <c r="AI705">
        <v>6.06</v>
      </c>
      <c r="AJ705" s="20" t="s">
        <v>2382</v>
      </c>
      <c r="AK705" t="s">
        <v>2380</v>
      </c>
      <c r="AL705" t="s">
        <v>2380</v>
      </c>
      <c r="AM705" s="29">
        <v>1</v>
      </c>
      <c r="AN705" s="20" t="s">
        <v>2380</v>
      </c>
      <c r="AO705" s="20" t="str">
        <f t="shared" si="195"/>
        <v>OBESITY</v>
      </c>
      <c r="AP705" s="20" t="str">
        <f t="shared" si="196"/>
        <v>pre diabeties</v>
      </c>
      <c r="AS705" t="s">
        <v>733</v>
      </c>
      <c r="AT705">
        <v>1974</v>
      </c>
      <c r="AU705" s="28" t="s">
        <v>37</v>
      </c>
      <c r="AV705">
        <v>11</v>
      </c>
      <c r="AW705">
        <v>0</v>
      </c>
      <c r="AX705" s="38">
        <v>5979.99</v>
      </c>
      <c r="AY705" t="s">
        <v>11</v>
      </c>
      <c r="AZ705" t="s">
        <v>12</v>
      </c>
      <c r="BA705" t="s">
        <v>13</v>
      </c>
      <c r="BB705" s="35">
        <f>DATE(AT705,MATCH(AU705,{"Jan","Feb","Mar","Apr","May","Jun","Jul","Aug","Sep","Oct","Nov","Dec"}, 0),AV705)</f>
        <v>27313</v>
      </c>
      <c r="BC705" s="20">
        <f t="shared" si="197"/>
        <v>48</v>
      </c>
    </row>
    <row r="706" spans="2:55" ht="15.5" hidden="1" x14ac:dyDescent="0.35">
      <c r="B706" s="1" t="s">
        <v>1670</v>
      </c>
      <c r="C706" t="str">
        <f>VLOOKUP(B706,Z705:AE3040,2,FALSE)</f>
        <v>Holland-Stergar,</v>
      </c>
      <c r="D706">
        <f t="shared" si="180"/>
        <v>35.869999999999997</v>
      </c>
      <c r="E706">
        <f t="shared" si="181"/>
        <v>9.91</v>
      </c>
      <c r="F706" t="str">
        <f t="shared" si="182"/>
        <v>yes</v>
      </c>
      <c r="G706" t="str">
        <f t="shared" si="183"/>
        <v>No</v>
      </c>
      <c r="H706" t="str">
        <f t="shared" si="184"/>
        <v>No</v>
      </c>
      <c r="I706">
        <f t="shared" si="185"/>
        <v>0</v>
      </c>
      <c r="J706" t="str">
        <f t="shared" si="186"/>
        <v>No</v>
      </c>
      <c r="K706" t="str">
        <f t="shared" si="187"/>
        <v>OBESITY</v>
      </c>
      <c r="L706" t="str">
        <f t="shared" si="188"/>
        <v>diabeties</v>
      </c>
      <c r="M706" s="34">
        <f t="shared" si="189"/>
        <v>32304</v>
      </c>
      <c r="N706" s="36">
        <f t="shared" si="190"/>
        <v>5989.52</v>
      </c>
      <c r="O706" s="23" t="str">
        <f t="shared" si="191"/>
        <v>tier - 2</v>
      </c>
      <c r="P706" s="34" t="str">
        <f t="shared" si="192"/>
        <v>tier - 1</v>
      </c>
      <c r="Q706" s="34" t="str">
        <f t="shared" si="193"/>
        <v>R1012</v>
      </c>
      <c r="R706" s="23">
        <f t="shared" si="194"/>
        <v>34</v>
      </c>
      <c r="Z706" s="1" t="s">
        <v>1670</v>
      </c>
      <c r="AA706" s="1" t="s">
        <v>5878</v>
      </c>
      <c r="AB706" t="s">
        <v>5580</v>
      </c>
      <c r="AC706" t="s">
        <v>5879</v>
      </c>
      <c r="AG706" t="s">
        <v>1670</v>
      </c>
      <c r="AH706">
        <v>35.869999999999997</v>
      </c>
      <c r="AI706">
        <v>9.91</v>
      </c>
      <c r="AJ706" s="20" t="s">
        <v>2382</v>
      </c>
      <c r="AK706" t="s">
        <v>2380</v>
      </c>
      <c r="AL706" t="s">
        <v>2380</v>
      </c>
      <c r="AM706" s="29">
        <v>0</v>
      </c>
      <c r="AN706" s="20" t="s">
        <v>2380</v>
      </c>
      <c r="AO706" s="20" t="str">
        <f t="shared" si="195"/>
        <v>OBESITY</v>
      </c>
      <c r="AP706" s="20" t="str">
        <f t="shared" si="196"/>
        <v>diabeties</v>
      </c>
      <c r="AS706" t="s">
        <v>734</v>
      </c>
      <c r="AT706">
        <v>1988</v>
      </c>
      <c r="AU706" s="28" t="s">
        <v>18</v>
      </c>
      <c r="AV706">
        <v>10</v>
      </c>
      <c r="AW706">
        <v>2</v>
      </c>
      <c r="AX706" s="38">
        <v>5989.52</v>
      </c>
      <c r="AY706" t="s">
        <v>11</v>
      </c>
      <c r="AZ706" t="s">
        <v>16</v>
      </c>
      <c r="BA706" t="s">
        <v>23</v>
      </c>
      <c r="BB706" s="35">
        <f>DATE(AT706,MATCH(AU706,{"Jan","Feb","Mar","Apr","May","Jun","Jul","Aug","Sep","Oct","Nov","Dec"}, 0),AV706)</f>
        <v>32304</v>
      </c>
      <c r="BC706" s="20">
        <f t="shared" si="197"/>
        <v>34</v>
      </c>
    </row>
    <row r="707" spans="2:55" ht="15.5" hidden="1" x14ac:dyDescent="0.35">
      <c r="B707" s="1" t="s">
        <v>1669</v>
      </c>
      <c r="C707" t="str">
        <f>VLOOKUP(B707,Z706:AE3041,2,FALSE)</f>
        <v>Arai,</v>
      </c>
      <c r="D707">
        <f t="shared" si="180"/>
        <v>21.66</v>
      </c>
      <c r="E707">
        <f t="shared" si="181"/>
        <v>4.1399999999999997</v>
      </c>
      <c r="F707" t="str">
        <f t="shared" si="182"/>
        <v>yes</v>
      </c>
      <c r="G707" t="str">
        <f t="shared" si="183"/>
        <v>No</v>
      </c>
      <c r="H707" t="str">
        <f t="shared" si="184"/>
        <v>No</v>
      </c>
      <c r="I707">
        <f t="shared" si="185"/>
        <v>2</v>
      </c>
      <c r="J707" t="str">
        <f t="shared" si="186"/>
        <v>No</v>
      </c>
      <c r="K707" t="str">
        <f t="shared" si="187"/>
        <v>Normal weight</v>
      </c>
      <c r="L707" t="str">
        <f t="shared" si="188"/>
        <v>normal</v>
      </c>
      <c r="M707" s="34">
        <f t="shared" si="189"/>
        <v>27258</v>
      </c>
      <c r="N707" s="36">
        <f t="shared" si="190"/>
        <v>5990.17</v>
      </c>
      <c r="O707" s="23" t="str">
        <f t="shared" si="191"/>
        <v>tier - 2</v>
      </c>
      <c r="P707" s="34" t="str">
        <f t="shared" si="192"/>
        <v>tier - 2</v>
      </c>
      <c r="Q707" s="34" t="str">
        <f t="shared" si="193"/>
        <v>R1013</v>
      </c>
      <c r="R707" s="23">
        <f t="shared" si="194"/>
        <v>48</v>
      </c>
      <c r="Z707" s="1" t="s">
        <v>1669</v>
      </c>
      <c r="AA707" s="1" t="s">
        <v>5880</v>
      </c>
      <c r="AB707" t="s">
        <v>4746</v>
      </c>
      <c r="AC707" t="s">
        <v>5881</v>
      </c>
      <c r="AG707" t="s">
        <v>1669</v>
      </c>
      <c r="AH707">
        <v>21.66</v>
      </c>
      <c r="AI707">
        <v>4.1399999999999997</v>
      </c>
      <c r="AJ707" s="20" t="s">
        <v>2382</v>
      </c>
      <c r="AK707" t="s">
        <v>2380</v>
      </c>
      <c r="AL707" t="s">
        <v>2380</v>
      </c>
      <c r="AM707" s="29">
        <v>2</v>
      </c>
      <c r="AN707" s="20" t="s">
        <v>2380</v>
      </c>
      <c r="AO707" s="20" t="str">
        <f t="shared" si="195"/>
        <v>Normal weight</v>
      </c>
      <c r="AP707" s="20" t="str">
        <f t="shared" si="196"/>
        <v>normal</v>
      </c>
      <c r="AS707" t="s">
        <v>735</v>
      </c>
      <c r="AT707">
        <v>1974</v>
      </c>
      <c r="AU707" s="28" t="s">
        <v>35</v>
      </c>
      <c r="AV707">
        <v>17</v>
      </c>
      <c r="AW707">
        <v>0</v>
      </c>
      <c r="AX707" s="38">
        <v>5990.17</v>
      </c>
      <c r="AY707" t="s">
        <v>11</v>
      </c>
      <c r="AZ707" t="s">
        <v>11</v>
      </c>
      <c r="BA707" t="s">
        <v>13</v>
      </c>
      <c r="BB707" s="35">
        <f>DATE(AT707,MATCH(AU707,{"Jan","Feb","Mar","Apr","May","Jun","Jul","Aug","Sep","Oct","Nov","Dec"}, 0),AV707)</f>
        <v>27258</v>
      </c>
      <c r="BC707" s="20">
        <f t="shared" si="197"/>
        <v>48</v>
      </c>
    </row>
    <row r="708" spans="2:55" ht="15.5" hidden="1" x14ac:dyDescent="0.35">
      <c r="B708" s="1" t="s">
        <v>1668</v>
      </c>
      <c r="C708" t="str">
        <f>VLOOKUP(B708,Z707:AE3042,2,FALSE)</f>
        <v>Olausson,</v>
      </c>
      <c r="D708">
        <f t="shared" si="180"/>
        <v>37.72</v>
      </c>
      <c r="E708">
        <f t="shared" si="181"/>
        <v>4.38</v>
      </c>
      <c r="F708" t="str">
        <f t="shared" si="182"/>
        <v>yes</v>
      </c>
      <c r="G708" t="str">
        <f t="shared" si="183"/>
        <v>No</v>
      </c>
      <c r="H708" t="str">
        <f t="shared" si="184"/>
        <v>Yes</v>
      </c>
      <c r="I708">
        <f t="shared" si="185"/>
        <v>1</v>
      </c>
      <c r="J708" t="str">
        <f t="shared" si="186"/>
        <v>No</v>
      </c>
      <c r="K708" t="str">
        <f t="shared" si="187"/>
        <v>OBESITY</v>
      </c>
      <c r="L708" t="str">
        <f t="shared" si="188"/>
        <v>normal</v>
      </c>
      <c r="M708" s="34">
        <f t="shared" si="189"/>
        <v>29441</v>
      </c>
      <c r="N708" s="36">
        <f t="shared" si="190"/>
        <v>5993.62</v>
      </c>
      <c r="O708" s="23" t="str">
        <f t="shared" si="191"/>
        <v>tier - 2</v>
      </c>
      <c r="P708" s="34" t="str">
        <f t="shared" si="192"/>
        <v>tier - 3</v>
      </c>
      <c r="Q708" s="34" t="str">
        <f t="shared" si="193"/>
        <v>R1013</v>
      </c>
      <c r="R708" s="23">
        <f t="shared" si="194"/>
        <v>42</v>
      </c>
      <c r="Z708" s="1" t="s">
        <v>1668</v>
      </c>
      <c r="AA708" s="1" t="s">
        <v>5882</v>
      </c>
      <c r="AB708" t="s">
        <v>4746</v>
      </c>
      <c r="AC708" t="s">
        <v>5193</v>
      </c>
      <c r="AG708" t="s">
        <v>1668</v>
      </c>
      <c r="AH708">
        <v>37.72</v>
      </c>
      <c r="AI708">
        <v>4.38</v>
      </c>
      <c r="AJ708" s="20" t="s">
        <v>2382</v>
      </c>
      <c r="AK708" t="s">
        <v>2380</v>
      </c>
      <c r="AL708" t="s">
        <v>2383</v>
      </c>
      <c r="AM708" s="29">
        <v>1</v>
      </c>
      <c r="AN708" s="20" t="s">
        <v>2380</v>
      </c>
      <c r="AO708" s="20" t="str">
        <f t="shared" si="195"/>
        <v>OBESITY</v>
      </c>
      <c r="AP708" s="20" t="str">
        <f t="shared" si="196"/>
        <v>normal</v>
      </c>
      <c r="AS708" t="s">
        <v>736</v>
      </c>
      <c r="AT708">
        <v>1980</v>
      </c>
      <c r="AU708" s="28" t="s">
        <v>35</v>
      </c>
      <c r="AV708">
        <v>8</v>
      </c>
      <c r="AW708">
        <v>2</v>
      </c>
      <c r="AX708" s="38">
        <v>5993.62</v>
      </c>
      <c r="AY708" t="s">
        <v>11</v>
      </c>
      <c r="AZ708" t="s">
        <v>12</v>
      </c>
      <c r="BA708" t="s">
        <v>13</v>
      </c>
      <c r="BB708" s="35">
        <f>DATE(AT708,MATCH(AU708,{"Jan","Feb","Mar","Apr","May","Jun","Jul","Aug","Sep","Oct","Nov","Dec"}, 0),AV708)</f>
        <v>29441</v>
      </c>
      <c r="BC708" s="20">
        <f t="shared" si="197"/>
        <v>42</v>
      </c>
    </row>
    <row r="709" spans="2:55" ht="15.5" hidden="1" x14ac:dyDescent="0.35">
      <c r="B709" s="1" t="s">
        <v>1667</v>
      </c>
      <c r="C709" t="str">
        <f>VLOOKUP(B709,Z708:AE3043,2,FALSE)</f>
        <v>Wagner,</v>
      </c>
      <c r="D709">
        <f t="shared" si="180"/>
        <v>39.700000000000003</v>
      </c>
      <c r="E709">
        <f t="shared" si="181"/>
        <v>9.83</v>
      </c>
      <c r="F709" t="str">
        <f t="shared" si="182"/>
        <v>No</v>
      </c>
      <c r="G709" t="str">
        <f t="shared" si="183"/>
        <v>No</v>
      </c>
      <c r="H709" t="str">
        <f t="shared" si="184"/>
        <v>No</v>
      </c>
      <c r="I709">
        <f t="shared" si="185"/>
        <v>3</v>
      </c>
      <c r="J709" t="str">
        <f t="shared" si="186"/>
        <v>No</v>
      </c>
      <c r="K709" t="str">
        <f t="shared" si="187"/>
        <v>OBESITY</v>
      </c>
      <c r="L709" t="str">
        <f t="shared" si="188"/>
        <v>diabeties</v>
      </c>
      <c r="M709" s="34">
        <f t="shared" si="189"/>
        <v>32736</v>
      </c>
      <c r="N709" s="36">
        <f t="shared" si="190"/>
        <v>6059.17</v>
      </c>
      <c r="O709" s="23" t="str">
        <f t="shared" si="191"/>
        <v>tier - 2</v>
      </c>
      <c r="P709" s="34" t="str">
        <f t="shared" si="192"/>
        <v>tier - 1</v>
      </c>
      <c r="Q709" s="34" t="str">
        <f t="shared" si="193"/>
        <v>R1011</v>
      </c>
      <c r="R709" s="23">
        <f t="shared" si="194"/>
        <v>33</v>
      </c>
      <c r="Z709" s="1" t="s">
        <v>1667</v>
      </c>
      <c r="AA709" s="1" t="s">
        <v>5883</v>
      </c>
      <c r="AB709" t="s">
        <v>4743</v>
      </c>
      <c r="AC709" t="s">
        <v>4914</v>
      </c>
      <c r="AG709" t="s">
        <v>1667</v>
      </c>
      <c r="AH709">
        <v>39.700000000000003</v>
      </c>
      <c r="AI709">
        <v>9.83</v>
      </c>
      <c r="AJ709" s="20" t="s">
        <v>2380</v>
      </c>
      <c r="AK709" t="s">
        <v>2380</v>
      </c>
      <c r="AL709" t="s">
        <v>2380</v>
      </c>
      <c r="AM709" s="29">
        <v>3</v>
      </c>
      <c r="AN709" s="20" t="s">
        <v>2380</v>
      </c>
      <c r="AO709" s="20" t="str">
        <f t="shared" si="195"/>
        <v>OBESITY</v>
      </c>
      <c r="AP709" s="20" t="str">
        <f t="shared" si="196"/>
        <v>diabeties</v>
      </c>
      <c r="AS709" t="s">
        <v>737</v>
      </c>
      <c r="AT709">
        <v>1989</v>
      </c>
      <c r="AU709" s="28" t="s">
        <v>35</v>
      </c>
      <c r="AV709">
        <v>16</v>
      </c>
      <c r="AW709">
        <v>4</v>
      </c>
      <c r="AX709" s="38">
        <v>6059.17</v>
      </c>
      <c r="AY709" t="s">
        <v>11</v>
      </c>
      <c r="AZ709" t="s">
        <v>16</v>
      </c>
      <c r="BA709" t="s">
        <v>42</v>
      </c>
      <c r="BB709" s="35">
        <f>DATE(AT709,MATCH(AU709,{"Jan","Feb","Mar","Apr","May","Jun","Jul","Aug","Sep","Oct","Nov","Dec"}, 0),AV709)</f>
        <v>32736</v>
      </c>
      <c r="BC709" s="20">
        <f t="shared" si="197"/>
        <v>33</v>
      </c>
    </row>
    <row r="710" spans="2:55" ht="15.5" hidden="1" x14ac:dyDescent="0.35">
      <c r="B710" s="1" t="s">
        <v>1666</v>
      </c>
      <c r="C710" t="str">
        <f>VLOOKUP(B710,Z709:AE3044,2,FALSE)</f>
        <v>Delong,</v>
      </c>
      <c r="D710">
        <f t="shared" si="180"/>
        <v>35.97</v>
      </c>
      <c r="E710">
        <f t="shared" si="181"/>
        <v>11.08</v>
      </c>
      <c r="F710" t="str">
        <f t="shared" si="182"/>
        <v>No</v>
      </c>
      <c r="G710" t="str">
        <f t="shared" si="183"/>
        <v>No</v>
      </c>
      <c r="H710" t="str">
        <f t="shared" si="184"/>
        <v>No</v>
      </c>
      <c r="I710">
        <f t="shared" si="185"/>
        <v>3</v>
      </c>
      <c r="J710" t="str">
        <f t="shared" si="186"/>
        <v>No</v>
      </c>
      <c r="K710" t="str">
        <f t="shared" si="187"/>
        <v>OBESITY</v>
      </c>
      <c r="L710" t="str">
        <f t="shared" si="188"/>
        <v>diabeties</v>
      </c>
      <c r="M710" s="34">
        <f t="shared" si="189"/>
        <v>35274</v>
      </c>
      <c r="N710" s="36">
        <f t="shared" si="190"/>
        <v>6061.8</v>
      </c>
      <c r="O710" s="23" t="str">
        <f t="shared" si="191"/>
        <v>tier - 2</v>
      </c>
      <c r="P710" s="34" t="str">
        <f t="shared" si="192"/>
        <v>tier - 3</v>
      </c>
      <c r="Q710" s="34" t="str">
        <f t="shared" si="193"/>
        <v>R1012</v>
      </c>
      <c r="R710" s="23">
        <f t="shared" si="194"/>
        <v>26</v>
      </c>
      <c r="Z710" s="1" t="s">
        <v>1666</v>
      </c>
      <c r="AA710" s="1" t="s">
        <v>5884</v>
      </c>
      <c r="AB710" t="s">
        <v>4743</v>
      </c>
      <c r="AC710" t="s">
        <v>5885</v>
      </c>
      <c r="AD710" t="s">
        <v>4956</v>
      </c>
      <c r="AG710" t="s">
        <v>1666</v>
      </c>
      <c r="AH710">
        <v>35.97</v>
      </c>
      <c r="AI710">
        <v>11.08</v>
      </c>
      <c r="AJ710" s="20" t="s">
        <v>2380</v>
      </c>
      <c r="AK710" t="s">
        <v>2380</v>
      </c>
      <c r="AL710" t="s">
        <v>2380</v>
      </c>
      <c r="AM710" s="29">
        <v>3</v>
      </c>
      <c r="AN710" s="20" t="s">
        <v>2380</v>
      </c>
      <c r="AO710" s="20" t="str">
        <f t="shared" si="195"/>
        <v>OBESITY</v>
      </c>
      <c r="AP710" s="20" t="str">
        <f t="shared" si="196"/>
        <v>diabeties</v>
      </c>
      <c r="AS710" t="s">
        <v>738</v>
      </c>
      <c r="AT710">
        <v>1996</v>
      </c>
      <c r="AU710" s="28" t="s">
        <v>10</v>
      </c>
      <c r="AV710">
        <v>28</v>
      </c>
      <c r="AW710">
        <v>0</v>
      </c>
      <c r="AX710" s="38">
        <v>6061.8</v>
      </c>
      <c r="AY710" t="s">
        <v>11</v>
      </c>
      <c r="AZ710" t="s">
        <v>12</v>
      </c>
      <c r="BA710" t="s">
        <v>23</v>
      </c>
      <c r="BB710" s="35">
        <f>DATE(AT710,MATCH(AU710,{"Jan","Feb","Mar","Apr","May","Jun","Jul","Aug","Sep","Oct","Nov","Dec"}, 0),AV710)</f>
        <v>35274</v>
      </c>
      <c r="BC710" s="20">
        <f t="shared" si="197"/>
        <v>26</v>
      </c>
    </row>
    <row r="711" spans="2:55" ht="15.5" hidden="1" x14ac:dyDescent="0.35">
      <c r="B711" s="1" t="s">
        <v>1665</v>
      </c>
      <c r="C711" t="str">
        <f>VLOOKUP(B711,Z710:AE3045,2,FALSE)</f>
        <v>Mehech,</v>
      </c>
      <c r="D711">
        <f t="shared" ref="D711:D774" si="198">VLOOKUP($B711,$AG$5:$AQ$2340,2,FALSE)</f>
        <v>37.85</v>
      </c>
      <c r="E711">
        <f t="shared" ref="E711:E774" si="199">VLOOKUP($B711,$AG$5:$AQ$2340,3,FALSE)</f>
        <v>11.01</v>
      </c>
      <c r="F711" t="str">
        <f t="shared" ref="F711:F774" si="200">VLOOKUP($B711,$AG$5:$AQ$2340,4,FALSE)</f>
        <v>No</v>
      </c>
      <c r="G711" t="str">
        <f t="shared" ref="G711:G774" si="201">VLOOKUP($B711,$AG$5:$AQ$2340,5,FALSE)</f>
        <v>No</v>
      </c>
      <c r="H711" t="str">
        <f t="shared" ref="H711:H774" si="202">VLOOKUP($B711,$AG$5:$AN$2340,6,FALSE)</f>
        <v>No</v>
      </c>
      <c r="I711">
        <f t="shared" ref="I711:I774" si="203">VLOOKUP($B711,$AG$5:$AQ$2340,7,FALSE)</f>
        <v>0</v>
      </c>
      <c r="J711" t="str">
        <f t="shared" ref="J711:J774" si="204">VLOOKUP($B711,$AG$5:$AQ$2340,8,FALSE)</f>
        <v>No</v>
      </c>
      <c r="K711" t="str">
        <f t="shared" ref="K711:K774" si="205">VLOOKUP($B711,$AG$5:$AQ$2340,9,FALSE)</f>
        <v>OBESITY</v>
      </c>
      <c r="L711" t="str">
        <f t="shared" ref="L711:L774" si="206">VLOOKUP($B711,$AG$5:$AQ$2340,10,FALSE)</f>
        <v>diabeties</v>
      </c>
      <c r="M711" s="34">
        <f t="shared" ref="M711:M774" si="207">VLOOKUP($AS711,$AS$5:$BC$2348,10,FALSE)</f>
        <v>34646</v>
      </c>
      <c r="N711" s="36">
        <f t="shared" ref="N711:N774" si="208">VLOOKUP($AS711,$AS$5:$BC$2348,6,FALSE)</f>
        <v>6064.37</v>
      </c>
      <c r="O711" s="23" t="str">
        <f t="shared" ref="O711:O774" si="209">VLOOKUP($AS711,$AS$5:$BC$2348,7,FALSE)</f>
        <v>tier - 2</v>
      </c>
      <c r="P711" s="34" t="str">
        <f t="shared" ref="P711:P774" si="210">VLOOKUP($AS711,$AS$5:$BC$2348,8,FALSE)</f>
        <v>tier - 2</v>
      </c>
      <c r="Q711" s="34" t="str">
        <f t="shared" ref="Q711:Q774" si="211">VLOOKUP($AS711,$AS$5:$BC$2348,9,FALSE)</f>
        <v>R1011</v>
      </c>
      <c r="R711" s="23">
        <f t="shared" ref="R711:R774" si="212">VLOOKUP($AS711,$AS$5:$BC$2348,11,FALSE)</f>
        <v>28</v>
      </c>
      <c r="Z711" s="1" t="s">
        <v>1665</v>
      </c>
      <c r="AA711" s="1" t="s">
        <v>5886</v>
      </c>
      <c r="AB711" t="s">
        <v>4746</v>
      </c>
      <c r="AC711" t="s">
        <v>5887</v>
      </c>
      <c r="AD711" t="s">
        <v>5335</v>
      </c>
      <c r="AG711" t="s">
        <v>1665</v>
      </c>
      <c r="AH711">
        <v>37.85</v>
      </c>
      <c r="AI711">
        <v>11.01</v>
      </c>
      <c r="AJ711" s="20" t="s">
        <v>2380</v>
      </c>
      <c r="AK711" t="s">
        <v>2380</v>
      </c>
      <c r="AL711" t="s">
        <v>2380</v>
      </c>
      <c r="AM711" s="29">
        <v>0</v>
      </c>
      <c r="AN711" s="20" t="s">
        <v>2380</v>
      </c>
      <c r="AO711" s="20" t="str">
        <f t="shared" ref="AO711:AO774" si="213">IF(AH711&lt;18.5,"under weight",IF(AH711&lt;25,"Normal weight",IF(AH711&lt;30,"OVER WEIGHT","OBESITY")))</f>
        <v>OBESITY</v>
      </c>
      <c r="AP711" s="20" t="str">
        <f t="shared" ref="AP711:AP774" si="214">IF(AI711&lt;5.7,"normal",IF(AI711&lt;6.5,"pre diabeties","diabeties"))</f>
        <v>diabeties</v>
      </c>
      <c r="AS711" t="s">
        <v>739</v>
      </c>
      <c r="AT711">
        <v>1994</v>
      </c>
      <c r="AU711" s="28" t="s">
        <v>15</v>
      </c>
      <c r="AV711">
        <v>8</v>
      </c>
      <c r="AW711">
        <v>0</v>
      </c>
      <c r="AX711" s="38">
        <v>6064.37</v>
      </c>
      <c r="AY711" t="s">
        <v>11</v>
      </c>
      <c r="AZ711" t="s">
        <v>11</v>
      </c>
      <c r="BA711" t="s">
        <v>42</v>
      </c>
      <c r="BB711" s="35">
        <f>DATE(AT711,MATCH(AU711,{"Jan","Feb","Mar","Apr","May","Jun","Jul","Aug","Sep","Oct","Nov","Dec"}, 0),AV711)</f>
        <v>34646</v>
      </c>
      <c r="BC711" s="20">
        <f t="shared" ref="BC711:BC774" si="215">DATEDIF(BB711,DATE(2023,6,8),"y")</f>
        <v>28</v>
      </c>
    </row>
    <row r="712" spans="2:55" ht="15.5" hidden="1" x14ac:dyDescent="0.35">
      <c r="B712" s="1" t="s">
        <v>1664</v>
      </c>
      <c r="C712" t="str">
        <f>VLOOKUP(B712,Z711:AE3046,2,FALSE)</f>
        <v>Machiela,</v>
      </c>
      <c r="D712">
        <f t="shared" si="198"/>
        <v>21.66</v>
      </c>
      <c r="E712">
        <f t="shared" si="199"/>
        <v>4.37</v>
      </c>
      <c r="F712" t="str">
        <f t="shared" si="200"/>
        <v>No</v>
      </c>
      <c r="G712" t="str">
        <f t="shared" si="201"/>
        <v>yes</v>
      </c>
      <c r="H712" t="str">
        <f t="shared" si="202"/>
        <v>No</v>
      </c>
      <c r="I712">
        <f t="shared" si="203"/>
        <v>1</v>
      </c>
      <c r="J712" t="str">
        <f t="shared" si="204"/>
        <v>Yes</v>
      </c>
      <c r="K712" t="str">
        <f t="shared" si="205"/>
        <v>Normal weight</v>
      </c>
      <c r="L712" t="str">
        <f t="shared" si="206"/>
        <v>normal</v>
      </c>
      <c r="M712" s="34">
        <f t="shared" si="207"/>
        <v>30946</v>
      </c>
      <c r="N712" s="36">
        <f t="shared" si="208"/>
        <v>6067.13</v>
      </c>
      <c r="O712" s="23" t="str">
        <f t="shared" si="209"/>
        <v>tier - 3</v>
      </c>
      <c r="P712" s="34" t="str">
        <f t="shared" si="210"/>
        <v>tier - 1</v>
      </c>
      <c r="Q712" s="34" t="str">
        <f t="shared" si="211"/>
        <v>R1016</v>
      </c>
      <c r="R712" s="23">
        <f t="shared" si="212"/>
        <v>38</v>
      </c>
      <c r="Z712" s="1" t="s">
        <v>1664</v>
      </c>
      <c r="AA712" s="1" t="s">
        <v>5888</v>
      </c>
      <c r="AB712" t="s">
        <v>4743</v>
      </c>
      <c r="AC712" t="s">
        <v>4973</v>
      </c>
      <c r="AG712" t="s">
        <v>1664</v>
      </c>
      <c r="AH712">
        <v>21.66</v>
      </c>
      <c r="AI712">
        <v>4.37</v>
      </c>
      <c r="AJ712" s="20" t="s">
        <v>2380</v>
      </c>
      <c r="AK712" t="s">
        <v>2382</v>
      </c>
      <c r="AL712" t="s">
        <v>2380</v>
      </c>
      <c r="AM712" s="29">
        <v>1</v>
      </c>
      <c r="AN712" s="20" t="s">
        <v>2383</v>
      </c>
      <c r="AO712" s="20" t="str">
        <f t="shared" si="213"/>
        <v>Normal weight</v>
      </c>
      <c r="AP712" s="20" t="str">
        <f t="shared" si="214"/>
        <v>normal</v>
      </c>
      <c r="AS712" t="s">
        <v>740</v>
      </c>
      <c r="AT712">
        <v>1984</v>
      </c>
      <c r="AU712" s="28" t="s">
        <v>20</v>
      </c>
      <c r="AV712">
        <v>21</v>
      </c>
      <c r="AW712">
        <v>1</v>
      </c>
      <c r="AX712" s="38">
        <v>6067.13</v>
      </c>
      <c r="AY712" t="s">
        <v>12</v>
      </c>
      <c r="AZ712" t="s">
        <v>16</v>
      </c>
      <c r="BA712" t="s">
        <v>168</v>
      </c>
      <c r="BB712" s="35">
        <f>DATE(AT712,MATCH(AU712,{"Jan","Feb","Mar","Apr","May","Jun","Jul","Aug","Sep","Oct","Nov","Dec"}, 0),AV712)</f>
        <v>30946</v>
      </c>
      <c r="BC712" s="20">
        <f t="shared" si="215"/>
        <v>38</v>
      </c>
    </row>
    <row r="713" spans="2:55" ht="15.5" hidden="1" x14ac:dyDescent="0.35">
      <c r="B713" s="1" t="s">
        <v>1663</v>
      </c>
      <c r="C713" t="str">
        <f>VLOOKUP(B713,Z712:AE3047,2,FALSE)</f>
        <v>Young,</v>
      </c>
      <c r="D713">
        <f t="shared" si="198"/>
        <v>39.369999999999997</v>
      </c>
      <c r="E713">
        <f t="shared" si="199"/>
        <v>5.91</v>
      </c>
      <c r="F713" t="str">
        <f t="shared" si="200"/>
        <v>No</v>
      </c>
      <c r="G713" t="str">
        <f t="shared" si="201"/>
        <v>No</v>
      </c>
      <c r="H713" t="str">
        <f t="shared" si="202"/>
        <v>No</v>
      </c>
      <c r="I713">
        <f t="shared" si="203"/>
        <v>2</v>
      </c>
      <c r="J713" t="str">
        <f t="shared" si="204"/>
        <v>No</v>
      </c>
      <c r="K713" t="str">
        <f t="shared" si="205"/>
        <v>OBESITY</v>
      </c>
      <c r="L713" t="str">
        <f t="shared" si="206"/>
        <v>pre diabeties</v>
      </c>
      <c r="M713" s="34">
        <f t="shared" si="207"/>
        <v>29075</v>
      </c>
      <c r="N713" s="36">
        <f t="shared" si="208"/>
        <v>6074.37</v>
      </c>
      <c r="O713" s="23" t="str">
        <f t="shared" si="209"/>
        <v>tier - 2</v>
      </c>
      <c r="P713" s="34" t="str">
        <f t="shared" si="210"/>
        <v>tier - 2</v>
      </c>
      <c r="Q713" s="34" t="str">
        <f t="shared" si="211"/>
        <v>R1012</v>
      </c>
      <c r="R713" s="23">
        <f t="shared" si="212"/>
        <v>43</v>
      </c>
      <c r="Z713" s="1" t="s">
        <v>1663</v>
      </c>
      <c r="AA713" s="1" t="s">
        <v>5572</v>
      </c>
      <c r="AB713" t="s">
        <v>5580</v>
      </c>
      <c r="AC713" t="s">
        <v>4882</v>
      </c>
      <c r="AG713" t="s">
        <v>1663</v>
      </c>
      <c r="AH713">
        <v>39.369999999999997</v>
      </c>
      <c r="AI713">
        <v>5.91</v>
      </c>
      <c r="AJ713" s="20" t="s">
        <v>2380</v>
      </c>
      <c r="AK713" t="s">
        <v>2380</v>
      </c>
      <c r="AL713" t="s">
        <v>2380</v>
      </c>
      <c r="AM713" s="29">
        <v>2</v>
      </c>
      <c r="AN713" s="20" t="s">
        <v>2380</v>
      </c>
      <c r="AO713" s="20" t="str">
        <f t="shared" si="213"/>
        <v>OBESITY</v>
      </c>
      <c r="AP713" s="20" t="str">
        <f t="shared" si="214"/>
        <v>pre diabeties</v>
      </c>
      <c r="AS713" t="s">
        <v>741</v>
      </c>
      <c r="AT713">
        <v>1979</v>
      </c>
      <c r="AU713" s="28" t="s">
        <v>35</v>
      </c>
      <c r="AV713">
        <v>8</v>
      </c>
      <c r="AW713">
        <v>2</v>
      </c>
      <c r="AX713" s="38">
        <v>6074.37</v>
      </c>
      <c r="AY713" t="s">
        <v>11</v>
      </c>
      <c r="AZ713" t="s">
        <v>11</v>
      </c>
      <c r="BA713" t="s">
        <v>23</v>
      </c>
      <c r="BB713" s="35">
        <f>DATE(AT713,MATCH(AU713,{"Jan","Feb","Mar","Apr","May","Jun","Jul","Aug","Sep","Oct","Nov","Dec"}, 0),AV713)</f>
        <v>29075</v>
      </c>
      <c r="BC713" s="20">
        <f t="shared" si="215"/>
        <v>43</v>
      </c>
    </row>
    <row r="714" spans="2:55" ht="15.5" hidden="1" x14ac:dyDescent="0.35">
      <c r="B714" s="1" t="s">
        <v>1662</v>
      </c>
      <c r="C714" t="str">
        <f>VLOOKUP(B714,Z713:AE3048,2,FALSE)</f>
        <v>Dupere,</v>
      </c>
      <c r="D714">
        <f t="shared" si="198"/>
        <v>40.880000000000003</v>
      </c>
      <c r="E714">
        <f t="shared" si="199"/>
        <v>7.65</v>
      </c>
      <c r="F714" t="str">
        <f t="shared" si="200"/>
        <v>No</v>
      </c>
      <c r="G714" t="str">
        <f t="shared" si="201"/>
        <v>No</v>
      </c>
      <c r="H714" t="str">
        <f t="shared" si="202"/>
        <v>No</v>
      </c>
      <c r="I714">
        <f t="shared" si="203"/>
        <v>0</v>
      </c>
      <c r="J714" t="str">
        <f t="shared" si="204"/>
        <v>No</v>
      </c>
      <c r="K714" t="str">
        <f t="shared" si="205"/>
        <v>OBESITY</v>
      </c>
      <c r="L714" t="str">
        <f t="shared" si="206"/>
        <v>diabeties</v>
      </c>
      <c r="M714" s="34">
        <f t="shared" si="207"/>
        <v>30969</v>
      </c>
      <c r="N714" s="36">
        <f t="shared" si="208"/>
        <v>6079.67</v>
      </c>
      <c r="O714" s="23" t="str">
        <f t="shared" si="209"/>
        <v>tier - 1</v>
      </c>
      <c r="P714" s="34" t="str">
        <f t="shared" si="210"/>
        <v>tier - 1</v>
      </c>
      <c r="Q714" s="34" t="str">
        <f t="shared" si="211"/>
        <v>R1014</v>
      </c>
      <c r="R714" s="23">
        <f t="shared" si="212"/>
        <v>38</v>
      </c>
      <c r="Z714" s="1" t="s">
        <v>1662</v>
      </c>
      <c r="AA714" s="1" t="s">
        <v>5889</v>
      </c>
      <c r="AB714" t="s">
        <v>5580</v>
      </c>
      <c r="AC714" t="s">
        <v>5890</v>
      </c>
      <c r="AG714" t="s">
        <v>1662</v>
      </c>
      <c r="AH714">
        <v>40.880000000000003</v>
      </c>
      <c r="AI714">
        <v>7.65</v>
      </c>
      <c r="AJ714" s="20" t="s">
        <v>2380</v>
      </c>
      <c r="AK714" t="s">
        <v>2380</v>
      </c>
      <c r="AL714" t="s">
        <v>2380</v>
      </c>
      <c r="AM714" s="29">
        <v>0</v>
      </c>
      <c r="AN714" s="20" t="s">
        <v>2380</v>
      </c>
      <c r="AO714" s="20" t="str">
        <f t="shared" si="213"/>
        <v>OBESITY</v>
      </c>
      <c r="AP714" s="20" t="str">
        <f t="shared" si="214"/>
        <v>diabeties</v>
      </c>
      <c r="AS714" t="s">
        <v>742</v>
      </c>
      <c r="AT714">
        <v>1984</v>
      </c>
      <c r="AU714" s="28" t="s">
        <v>37</v>
      </c>
      <c r="AV714">
        <v>14</v>
      </c>
      <c r="AW714">
        <v>1</v>
      </c>
      <c r="AX714" s="38">
        <v>6079.67</v>
      </c>
      <c r="AY714" t="s">
        <v>16</v>
      </c>
      <c r="AZ714" t="s">
        <v>16</v>
      </c>
      <c r="BA714" t="s">
        <v>276</v>
      </c>
      <c r="BB714" s="35">
        <f>DATE(AT714,MATCH(AU714,{"Jan","Feb","Mar","Apr","May","Jun","Jul","Aug","Sep","Oct","Nov","Dec"}, 0),AV714)</f>
        <v>30969</v>
      </c>
      <c r="BC714" s="20">
        <f t="shared" si="215"/>
        <v>38</v>
      </c>
    </row>
    <row r="715" spans="2:55" ht="15.5" hidden="1" x14ac:dyDescent="0.35">
      <c r="B715" s="1" t="s">
        <v>1661</v>
      </c>
      <c r="C715" t="str">
        <f>VLOOKUP(B715,Z714:AE3049,2,FALSE)</f>
        <v>Iandolo,</v>
      </c>
      <c r="D715">
        <f t="shared" si="198"/>
        <v>26.22</v>
      </c>
      <c r="E715">
        <f t="shared" si="199"/>
        <v>5.37</v>
      </c>
      <c r="F715" t="str">
        <f t="shared" si="200"/>
        <v>yes</v>
      </c>
      <c r="G715" t="str">
        <f t="shared" si="201"/>
        <v>No</v>
      </c>
      <c r="H715" t="str">
        <f t="shared" si="202"/>
        <v>No</v>
      </c>
      <c r="I715">
        <f t="shared" si="203"/>
        <v>2</v>
      </c>
      <c r="J715" t="str">
        <f t="shared" si="204"/>
        <v>No</v>
      </c>
      <c r="K715" t="str">
        <f t="shared" si="205"/>
        <v>OVER WEIGHT</v>
      </c>
      <c r="L715" t="str">
        <f t="shared" si="206"/>
        <v>normal</v>
      </c>
      <c r="M715" s="34">
        <f t="shared" si="207"/>
        <v>30888</v>
      </c>
      <c r="N715" s="36">
        <f t="shared" si="208"/>
        <v>6082.41</v>
      </c>
      <c r="O715" s="23" t="str">
        <f t="shared" si="209"/>
        <v>tier - 1</v>
      </c>
      <c r="P715" s="34" t="str">
        <f t="shared" si="210"/>
        <v>tier - 2</v>
      </c>
      <c r="Q715" s="34" t="str">
        <f t="shared" si="211"/>
        <v>R1011</v>
      </c>
      <c r="R715" s="23">
        <f t="shared" si="212"/>
        <v>38</v>
      </c>
      <c r="Z715" s="1" t="s">
        <v>1661</v>
      </c>
      <c r="AA715" s="1" t="s">
        <v>5891</v>
      </c>
      <c r="AB715" t="s">
        <v>4743</v>
      </c>
      <c r="AC715" t="s">
        <v>5892</v>
      </c>
      <c r="AD715" t="s">
        <v>4974</v>
      </c>
      <c r="AG715" t="s">
        <v>1661</v>
      </c>
      <c r="AH715">
        <v>26.22</v>
      </c>
      <c r="AI715">
        <v>5.37</v>
      </c>
      <c r="AJ715" s="20" t="s">
        <v>2382</v>
      </c>
      <c r="AK715" t="s">
        <v>2380</v>
      </c>
      <c r="AL715" t="s">
        <v>2380</v>
      </c>
      <c r="AM715" s="29">
        <v>2</v>
      </c>
      <c r="AN715" s="20" t="s">
        <v>2380</v>
      </c>
      <c r="AO715" s="20" t="str">
        <f t="shared" si="213"/>
        <v>OVER WEIGHT</v>
      </c>
      <c r="AP715" s="20" t="str">
        <f t="shared" si="214"/>
        <v>normal</v>
      </c>
      <c r="AS715" t="s">
        <v>743</v>
      </c>
      <c r="AT715">
        <v>1984</v>
      </c>
      <c r="AU715" s="28" t="s">
        <v>10</v>
      </c>
      <c r="AV715">
        <v>25</v>
      </c>
      <c r="AW715">
        <v>2</v>
      </c>
      <c r="AX715" s="38">
        <v>6082.41</v>
      </c>
      <c r="AY715" t="s">
        <v>16</v>
      </c>
      <c r="AZ715" t="s">
        <v>11</v>
      </c>
      <c r="BA715" t="s">
        <v>42</v>
      </c>
      <c r="BB715" s="35">
        <f>DATE(AT715,MATCH(AU715,{"Jan","Feb","Mar","Apr","May","Jun","Jul","Aug","Sep","Oct","Nov","Dec"}, 0),AV715)</f>
        <v>30888</v>
      </c>
      <c r="BC715" s="20">
        <f t="shared" si="215"/>
        <v>38</v>
      </c>
    </row>
    <row r="716" spans="2:55" ht="15.5" x14ac:dyDescent="0.35">
      <c r="B716" s="1" t="s">
        <v>1660</v>
      </c>
      <c r="C716" t="str">
        <f>VLOOKUP(B716,Z715:AE3050,2,FALSE)</f>
        <v>Ito,</v>
      </c>
      <c r="D716">
        <f t="shared" si="198"/>
        <v>25.08</v>
      </c>
      <c r="E716">
        <f t="shared" si="199"/>
        <v>5.75</v>
      </c>
      <c r="F716" t="str">
        <f t="shared" si="200"/>
        <v>yes</v>
      </c>
      <c r="G716" t="str">
        <f t="shared" si="201"/>
        <v>No</v>
      </c>
      <c r="H716" t="str">
        <f t="shared" si="202"/>
        <v>No</v>
      </c>
      <c r="I716">
        <f t="shared" si="203"/>
        <v>2</v>
      </c>
      <c r="J716" t="str">
        <f t="shared" si="204"/>
        <v>No</v>
      </c>
      <c r="K716" t="str">
        <f t="shared" si="205"/>
        <v>OVER WEIGHT</v>
      </c>
      <c r="L716" t="str">
        <f t="shared" si="206"/>
        <v>pre diabeties</v>
      </c>
      <c r="M716" s="34">
        <f t="shared" si="207"/>
        <v>25728</v>
      </c>
      <c r="N716" s="36">
        <f t="shared" si="208"/>
        <v>6098.38</v>
      </c>
      <c r="O716" s="23" t="str">
        <f t="shared" si="209"/>
        <v>tier - 2</v>
      </c>
      <c r="P716" s="34" t="str">
        <f t="shared" si="210"/>
        <v>tier - 2</v>
      </c>
      <c r="Q716" s="34" t="str">
        <f t="shared" si="211"/>
        <v>R1013</v>
      </c>
      <c r="R716" s="23">
        <f t="shared" si="212"/>
        <v>52</v>
      </c>
      <c r="Z716" s="1" t="s">
        <v>1660</v>
      </c>
      <c r="AA716" s="1" t="s">
        <v>5893</v>
      </c>
      <c r="AB716" t="s">
        <v>4743</v>
      </c>
      <c r="AC716" t="s">
        <v>5894</v>
      </c>
      <c r="AG716" t="s">
        <v>1660</v>
      </c>
      <c r="AH716">
        <v>25.08</v>
      </c>
      <c r="AI716">
        <v>5.75</v>
      </c>
      <c r="AJ716" s="20" t="s">
        <v>2382</v>
      </c>
      <c r="AK716" t="s">
        <v>2380</v>
      </c>
      <c r="AL716" t="s">
        <v>2380</v>
      </c>
      <c r="AM716" s="29">
        <v>2</v>
      </c>
      <c r="AN716" s="20" t="s">
        <v>2380</v>
      </c>
      <c r="AO716" s="20" t="str">
        <f t="shared" si="213"/>
        <v>OVER WEIGHT</v>
      </c>
      <c r="AP716" s="20" t="str">
        <f t="shared" si="214"/>
        <v>pre diabeties</v>
      </c>
      <c r="AS716" t="s">
        <v>744</v>
      </c>
      <c r="AT716">
        <v>1970</v>
      </c>
      <c r="AU716" s="28" t="s">
        <v>18</v>
      </c>
      <c r="AV716">
        <v>9</v>
      </c>
      <c r="AW716">
        <v>0</v>
      </c>
      <c r="AX716" s="38">
        <v>6098.38</v>
      </c>
      <c r="AY716" t="s">
        <v>11</v>
      </c>
      <c r="AZ716" t="s">
        <v>11</v>
      </c>
      <c r="BA716" t="s">
        <v>13</v>
      </c>
      <c r="BB716" s="35">
        <f>DATE(AT716,MATCH(AU716,{"Jan","Feb","Mar","Apr","May","Jun","Jul","Aug","Sep","Oct","Nov","Dec"}, 0),AV716)</f>
        <v>25728</v>
      </c>
      <c r="BC716" s="20">
        <f t="shared" si="215"/>
        <v>52</v>
      </c>
    </row>
    <row r="717" spans="2:55" ht="15.5" hidden="1" x14ac:dyDescent="0.35">
      <c r="B717" s="1" t="s">
        <v>1659</v>
      </c>
      <c r="C717" t="str">
        <f>VLOOKUP(B717,Z716:AE3051,2,FALSE)</f>
        <v>Barry,</v>
      </c>
      <c r="D717">
        <f t="shared" si="198"/>
        <v>39.1</v>
      </c>
      <c r="E717">
        <f t="shared" si="199"/>
        <v>6.79</v>
      </c>
      <c r="F717" t="str">
        <f t="shared" si="200"/>
        <v>yes</v>
      </c>
      <c r="G717" t="str">
        <f t="shared" si="201"/>
        <v>No</v>
      </c>
      <c r="H717" t="str">
        <f t="shared" si="202"/>
        <v>No</v>
      </c>
      <c r="I717">
        <f t="shared" si="203"/>
        <v>2</v>
      </c>
      <c r="J717" t="str">
        <f t="shared" si="204"/>
        <v>No</v>
      </c>
      <c r="K717" t="str">
        <f t="shared" si="205"/>
        <v>OBESITY</v>
      </c>
      <c r="L717" t="str">
        <f t="shared" si="206"/>
        <v>diabeties</v>
      </c>
      <c r="M717" s="34">
        <f t="shared" si="207"/>
        <v>34951</v>
      </c>
      <c r="N717" s="36">
        <f t="shared" si="208"/>
        <v>6111.95</v>
      </c>
      <c r="O717" s="23" t="str">
        <f t="shared" si="209"/>
        <v>tier - 2</v>
      </c>
      <c r="P717" s="34" t="str">
        <f t="shared" si="210"/>
        <v>tier - 3</v>
      </c>
      <c r="Q717" s="34" t="str">
        <f t="shared" si="211"/>
        <v>R1026</v>
      </c>
      <c r="R717" s="23">
        <f t="shared" si="212"/>
        <v>27</v>
      </c>
      <c r="Z717" s="1" t="s">
        <v>1659</v>
      </c>
      <c r="AA717" s="1" t="s">
        <v>5895</v>
      </c>
      <c r="AB717" t="s">
        <v>4743</v>
      </c>
      <c r="AC717" t="s">
        <v>5583</v>
      </c>
      <c r="AD717" t="s">
        <v>4971</v>
      </c>
      <c r="AG717" t="s">
        <v>1659</v>
      </c>
      <c r="AH717">
        <v>39.1</v>
      </c>
      <c r="AI717">
        <v>6.79</v>
      </c>
      <c r="AJ717" s="20" t="s">
        <v>2382</v>
      </c>
      <c r="AK717" t="s">
        <v>2380</v>
      </c>
      <c r="AL717" t="s">
        <v>2380</v>
      </c>
      <c r="AM717" s="29">
        <v>2</v>
      </c>
      <c r="AN717" s="20" t="s">
        <v>2380</v>
      </c>
      <c r="AO717" s="20" t="str">
        <f t="shared" si="213"/>
        <v>OBESITY</v>
      </c>
      <c r="AP717" s="20" t="str">
        <f t="shared" si="214"/>
        <v>diabeties</v>
      </c>
      <c r="AS717" t="s">
        <v>745</v>
      </c>
      <c r="AT717">
        <v>1995</v>
      </c>
      <c r="AU717" s="28" t="s">
        <v>20</v>
      </c>
      <c r="AV717">
        <v>9</v>
      </c>
      <c r="AW717">
        <v>0</v>
      </c>
      <c r="AX717" s="38">
        <v>6111.95</v>
      </c>
      <c r="AY717" t="s">
        <v>11</v>
      </c>
      <c r="AZ717" t="s">
        <v>12</v>
      </c>
      <c r="BA717" t="s">
        <v>535</v>
      </c>
      <c r="BB717" s="35">
        <f>DATE(AT717,MATCH(AU717,{"Jan","Feb","Mar","Apr","May","Jun","Jul","Aug","Sep","Oct","Nov","Dec"}, 0),AV717)</f>
        <v>34951</v>
      </c>
      <c r="BC717" s="20">
        <f t="shared" si="215"/>
        <v>27</v>
      </c>
    </row>
    <row r="718" spans="2:55" ht="15.5" hidden="1" x14ac:dyDescent="0.35">
      <c r="B718" s="1" t="s">
        <v>1658</v>
      </c>
      <c r="C718" t="str">
        <f>VLOOKUP(B718,Z717:AE3052,2,FALSE)</f>
        <v>Boyce,</v>
      </c>
      <c r="D718">
        <f t="shared" si="198"/>
        <v>37.905000000000001</v>
      </c>
      <c r="E718">
        <f t="shared" si="199"/>
        <v>7.03</v>
      </c>
      <c r="F718" t="str">
        <f t="shared" si="200"/>
        <v>No</v>
      </c>
      <c r="G718" t="str">
        <f t="shared" si="201"/>
        <v>No</v>
      </c>
      <c r="H718" t="str">
        <f t="shared" si="202"/>
        <v>No</v>
      </c>
      <c r="I718">
        <f t="shared" si="203"/>
        <v>3</v>
      </c>
      <c r="J718" t="str">
        <f t="shared" si="204"/>
        <v>No</v>
      </c>
      <c r="K718" t="str">
        <f t="shared" si="205"/>
        <v>OBESITY</v>
      </c>
      <c r="L718" t="str">
        <f t="shared" si="206"/>
        <v>diabeties</v>
      </c>
      <c r="M718" s="34">
        <f t="shared" si="207"/>
        <v>31249</v>
      </c>
      <c r="N718" s="36">
        <f t="shared" si="208"/>
        <v>6112.35</v>
      </c>
      <c r="O718" s="23" t="str">
        <f t="shared" si="209"/>
        <v>tier - 2</v>
      </c>
      <c r="P718" s="34" t="str">
        <f t="shared" si="210"/>
        <v>tier - 1</v>
      </c>
      <c r="Q718" s="34" t="str">
        <f t="shared" si="211"/>
        <v>R1012</v>
      </c>
      <c r="R718" s="23">
        <f t="shared" si="212"/>
        <v>37</v>
      </c>
      <c r="Z718" s="1" t="s">
        <v>1658</v>
      </c>
      <c r="AA718" s="1" t="s">
        <v>5896</v>
      </c>
      <c r="AB718" t="s">
        <v>4746</v>
      </c>
      <c r="AC718" t="s">
        <v>5897</v>
      </c>
      <c r="AG718" t="s">
        <v>1658</v>
      </c>
      <c r="AH718">
        <v>37.905000000000001</v>
      </c>
      <c r="AI718">
        <v>7.03</v>
      </c>
      <c r="AJ718" s="20" t="s">
        <v>2380</v>
      </c>
      <c r="AK718" t="s">
        <v>2380</v>
      </c>
      <c r="AL718" t="s">
        <v>2380</v>
      </c>
      <c r="AM718" s="29">
        <v>3</v>
      </c>
      <c r="AN718" s="20" t="s">
        <v>2380</v>
      </c>
      <c r="AO718" s="20" t="str">
        <f t="shared" si="213"/>
        <v>OBESITY</v>
      </c>
      <c r="AP718" s="20" t="str">
        <f t="shared" si="214"/>
        <v>diabeties</v>
      </c>
      <c r="AS718" t="s">
        <v>746</v>
      </c>
      <c r="AT718">
        <v>1985</v>
      </c>
      <c r="AU718" s="28" t="s">
        <v>10</v>
      </c>
      <c r="AV718">
        <v>21</v>
      </c>
      <c r="AW718">
        <v>1</v>
      </c>
      <c r="AX718" s="38">
        <v>6112.35</v>
      </c>
      <c r="AY718" t="s">
        <v>11</v>
      </c>
      <c r="AZ718" t="s">
        <v>16</v>
      </c>
      <c r="BA718" t="s">
        <v>23</v>
      </c>
      <c r="BB718" s="35">
        <f>DATE(AT718,MATCH(AU718,{"Jan","Feb","Mar","Apr","May","Jun","Jul","Aug","Sep","Oct","Nov","Dec"}, 0),AV718)</f>
        <v>31249</v>
      </c>
      <c r="BC718" s="20">
        <f t="shared" si="215"/>
        <v>37</v>
      </c>
    </row>
    <row r="719" spans="2:55" ht="15.5" hidden="1" x14ac:dyDescent="0.35">
      <c r="B719" s="1" t="s">
        <v>1657</v>
      </c>
      <c r="C719" t="str">
        <f>VLOOKUP(B719,Z718:AE3053,2,FALSE)</f>
        <v>Lin,</v>
      </c>
      <c r="D719">
        <f t="shared" si="198"/>
        <v>43.35</v>
      </c>
      <c r="E719">
        <f t="shared" si="199"/>
        <v>5.41</v>
      </c>
      <c r="F719" t="str">
        <f t="shared" si="200"/>
        <v>yes</v>
      </c>
      <c r="G719" t="str">
        <f t="shared" si="201"/>
        <v>No</v>
      </c>
      <c r="H719" t="str">
        <f t="shared" si="202"/>
        <v>Yes</v>
      </c>
      <c r="I719">
        <f t="shared" si="203"/>
        <v>1</v>
      </c>
      <c r="J719" t="str">
        <f t="shared" si="204"/>
        <v>No</v>
      </c>
      <c r="K719" t="str">
        <f t="shared" si="205"/>
        <v>OBESITY</v>
      </c>
      <c r="L719" t="str">
        <f t="shared" si="206"/>
        <v>normal</v>
      </c>
      <c r="M719" s="34">
        <f t="shared" si="207"/>
        <v>33444</v>
      </c>
      <c r="N719" s="36">
        <f t="shared" si="208"/>
        <v>6113.23</v>
      </c>
      <c r="O719" s="23" t="str">
        <f t="shared" si="209"/>
        <v>tier - 2</v>
      </c>
      <c r="P719" s="34" t="str">
        <f t="shared" si="210"/>
        <v>tier - 2</v>
      </c>
      <c r="Q719" s="34" t="str">
        <f t="shared" si="211"/>
        <v>R1024</v>
      </c>
      <c r="R719" s="23">
        <f t="shared" si="212"/>
        <v>31</v>
      </c>
      <c r="Z719" s="1" t="s">
        <v>1657</v>
      </c>
      <c r="AA719" s="1" t="s">
        <v>5898</v>
      </c>
      <c r="AB719" t="s">
        <v>5580</v>
      </c>
      <c r="AC719" t="s">
        <v>5221</v>
      </c>
      <c r="AG719" t="s">
        <v>1657</v>
      </c>
      <c r="AH719">
        <v>43.35</v>
      </c>
      <c r="AI719">
        <v>5.41</v>
      </c>
      <c r="AJ719" s="20" t="s">
        <v>2382</v>
      </c>
      <c r="AK719" t="s">
        <v>2380</v>
      </c>
      <c r="AL719" t="s">
        <v>2383</v>
      </c>
      <c r="AM719" s="29">
        <v>1</v>
      </c>
      <c r="AN719" s="20" t="s">
        <v>2380</v>
      </c>
      <c r="AO719" s="20" t="str">
        <f t="shared" si="213"/>
        <v>OBESITY</v>
      </c>
      <c r="AP719" s="20" t="str">
        <f t="shared" si="214"/>
        <v>normal</v>
      </c>
      <c r="AS719" t="s">
        <v>747</v>
      </c>
      <c r="AT719">
        <v>1991</v>
      </c>
      <c r="AU719" s="28" t="s">
        <v>10</v>
      </c>
      <c r="AV719">
        <v>25</v>
      </c>
      <c r="AW719">
        <v>3</v>
      </c>
      <c r="AX719" s="38">
        <v>6113.23</v>
      </c>
      <c r="AY719" t="s">
        <v>11</v>
      </c>
      <c r="AZ719" t="s">
        <v>11</v>
      </c>
      <c r="BA719" t="s">
        <v>247</v>
      </c>
      <c r="BB719" s="35">
        <f>DATE(AT719,MATCH(AU719,{"Jan","Feb","Mar","Apr","May","Jun","Jul","Aug","Sep","Oct","Nov","Dec"}, 0),AV719)</f>
        <v>33444</v>
      </c>
      <c r="BC719" s="20">
        <f t="shared" si="215"/>
        <v>31</v>
      </c>
    </row>
    <row r="720" spans="2:55" ht="15.5" hidden="1" x14ac:dyDescent="0.35">
      <c r="B720" s="1" t="s">
        <v>1656</v>
      </c>
      <c r="C720" t="str">
        <f>VLOOKUP(B720,Z719:AE3054,2,FALSE)</f>
        <v>Smith,</v>
      </c>
      <c r="D720">
        <f t="shared" si="198"/>
        <v>36.15</v>
      </c>
      <c r="E720">
        <f t="shared" si="199"/>
        <v>8.0500000000000007</v>
      </c>
      <c r="F720" t="str">
        <f t="shared" si="200"/>
        <v>No</v>
      </c>
      <c r="G720" t="str">
        <f t="shared" si="201"/>
        <v>No</v>
      </c>
      <c r="H720" t="str">
        <f t="shared" si="202"/>
        <v>No</v>
      </c>
      <c r="I720">
        <f t="shared" si="203"/>
        <v>0</v>
      </c>
      <c r="J720" t="str">
        <f t="shared" si="204"/>
        <v>No</v>
      </c>
      <c r="K720" t="str">
        <f t="shared" si="205"/>
        <v>OBESITY</v>
      </c>
      <c r="L720" t="str">
        <f t="shared" si="206"/>
        <v>diabeties</v>
      </c>
      <c r="M720" s="34">
        <f t="shared" si="207"/>
        <v>30539</v>
      </c>
      <c r="N720" s="36">
        <f t="shared" si="208"/>
        <v>6117.49</v>
      </c>
      <c r="O720" s="23" t="str">
        <f t="shared" si="209"/>
        <v>tier - 2</v>
      </c>
      <c r="P720" s="34" t="str">
        <f t="shared" si="210"/>
        <v>tier - 3</v>
      </c>
      <c r="Q720" s="34" t="str">
        <f t="shared" si="211"/>
        <v>R1012</v>
      </c>
      <c r="R720" s="23">
        <f t="shared" si="212"/>
        <v>39</v>
      </c>
      <c r="Z720" s="1" t="s">
        <v>1656</v>
      </c>
      <c r="AA720" s="1" t="s">
        <v>4887</v>
      </c>
      <c r="AB720" t="s">
        <v>5580</v>
      </c>
      <c r="AC720" t="s">
        <v>5899</v>
      </c>
      <c r="AD720" t="s">
        <v>4850</v>
      </c>
      <c r="AG720" t="s">
        <v>1656</v>
      </c>
      <c r="AH720">
        <v>36.15</v>
      </c>
      <c r="AI720">
        <v>8.0500000000000007</v>
      </c>
      <c r="AJ720" s="20" t="s">
        <v>2380</v>
      </c>
      <c r="AK720" t="s">
        <v>2380</v>
      </c>
      <c r="AL720" t="s">
        <v>2380</v>
      </c>
      <c r="AM720" s="29">
        <v>0</v>
      </c>
      <c r="AN720" s="20" t="s">
        <v>2380</v>
      </c>
      <c r="AO720" s="20" t="str">
        <f t="shared" si="213"/>
        <v>OBESITY</v>
      </c>
      <c r="AP720" s="20" t="str">
        <f t="shared" si="214"/>
        <v>diabeties</v>
      </c>
      <c r="AS720" t="s">
        <v>748</v>
      </c>
      <c r="AT720">
        <v>1983</v>
      </c>
      <c r="AU720" s="28" t="s">
        <v>35</v>
      </c>
      <c r="AV720">
        <v>11</v>
      </c>
      <c r="AW720">
        <v>1</v>
      </c>
      <c r="AX720" s="38">
        <v>6117.49</v>
      </c>
      <c r="AY720" t="s">
        <v>11</v>
      </c>
      <c r="AZ720" t="s">
        <v>12</v>
      </c>
      <c r="BA720" t="s">
        <v>23</v>
      </c>
      <c r="BB720" s="35">
        <f>DATE(AT720,MATCH(AU720,{"Jan","Feb","Mar","Apr","May","Jun","Jul","Aug","Sep","Oct","Nov","Dec"}, 0),AV720)</f>
        <v>30539</v>
      </c>
      <c r="BC720" s="20">
        <f t="shared" si="215"/>
        <v>39</v>
      </c>
    </row>
    <row r="721" spans="2:55" ht="15.5" hidden="1" x14ac:dyDescent="0.35">
      <c r="B721" s="1" t="s">
        <v>1655</v>
      </c>
      <c r="C721" t="str">
        <f>VLOOKUP(B721,Z720:AE3055,2,FALSE)</f>
        <v>Nalven,</v>
      </c>
      <c r="D721">
        <f t="shared" si="198"/>
        <v>44.98</v>
      </c>
      <c r="E721">
        <f t="shared" si="199"/>
        <v>5.94</v>
      </c>
      <c r="F721" t="str">
        <f t="shared" si="200"/>
        <v>No</v>
      </c>
      <c r="G721" t="str">
        <f t="shared" si="201"/>
        <v>No</v>
      </c>
      <c r="H721" t="str">
        <f t="shared" si="202"/>
        <v>No</v>
      </c>
      <c r="I721">
        <f t="shared" si="203"/>
        <v>1</v>
      </c>
      <c r="J721" t="str">
        <f t="shared" si="204"/>
        <v>No</v>
      </c>
      <c r="K721" t="str">
        <f t="shared" si="205"/>
        <v>OBESITY</v>
      </c>
      <c r="L721" t="str">
        <f t="shared" si="206"/>
        <v>pre diabeties</v>
      </c>
      <c r="M721" s="34">
        <f t="shared" si="207"/>
        <v>30636</v>
      </c>
      <c r="N721" s="36">
        <f t="shared" si="208"/>
        <v>6123.57</v>
      </c>
      <c r="O721" s="23" t="str">
        <f t="shared" si="209"/>
        <v>tier - 3</v>
      </c>
      <c r="P721" s="34" t="str">
        <f t="shared" si="210"/>
        <v>tier - 2</v>
      </c>
      <c r="Q721" s="34" t="str">
        <f t="shared" si="211"/>
        <v>R1012</v>
      </c>
      <c r="R721" s="23">
        <f t="shared" si="212"/>
        <v>39</v>
      </c>
      <c r="Z721" s="1" t="s">
        <v>1655</v>
      </c>
      <c r="AA721" s="1" t="s">
        <v>5900</v>
      </c>
      <c r="AB721" t="s">
        <v>4743</v>
      </c>
      <c r="AC721" t="s">
        <v>5118</v>
      </c>
      <c r="AD721" t="s">
        <v>4865</v>
      </c>
      <c r="AG721" t="s">
        <v>1655</v>
      </c>
      <c r="AH721">
        <v>44.98</v>
      </c>
      <c r="AI721">
        <v>5.94</v>
      </c>
      <c r="AJ721" s="20" t="s">
        <v>2380</v>
      </c>
      <c r="AK721" t="s">
        <v>2380</v>
      </c>
      <c r="AL721" t="s">
        <v>2380</v>
      </c>
      <c r="AM721" s="29">
        <v>1</v>
      </c>
      <c r="AN721" s="20" t="s">
        <v>2380</v>
      </c>
      <c r="AO721" s="20" t="str">
        <f t="shared" si="213"/>
        <v>OBESITY</v>
      </c>
      <c r="AP721" s="20" t="str">
        <f t="shared" si="214"/>
        <v>pre diabeties</v>
      </c>
      <c r="AS721" t="s">
        <v>749</v>
      </c>
      <c r="AT721">
        <v>1983</v>
      </c>
      <c r="AU721" s="28" t="s">
        <v>15</v>
      </c>
      <c r="AV721">
        <v>16</v>
      </c>
      <c r="AW721">
        <v>1</v>
      </c>
      <c r="AX721" s="38">
        <v>6123.57</v>
      </c>
      <c r="AY721" t="s">
        <v>12</v>
      </c>
      <c r="AZ721" t="s">
        <v>11</v>
      </c>
      <c r="BA721" t="s">
        <v>23</v>
      </c>
      <c r="BB721" s="35">
        <f>DATE(AT721,MATCH(AU721,{"Jan","Feb","Mar","Apr","May","Jun","Jul","Aug","Sep","Oct","Nov","Dec"}, 0),AV721)</f>
        <v>30636</v>
      </c>
      <c r="BC721" s="20">
        <f t="shared" si="215"/>
        <v>39</v>
      </c>
    </row>
    <row r="722" spans="2:55" ht="15.5" hidden="1" x14ac:dyDescent="0.35">
      <c r="B722" s="1" t="s">
        <v>1654</v>
      </c>
      <c r="C722" t="str">
        <f>VLOOKUP(B722,Z721:AE3056,2,FALSE)</f>
        <v>Bourgeois,</v>
      </c>
      <c r="D722">
        <f t="shared" si="198"/>
        <v>38.28</v>
      </c>
      <c r="E722">
        <f t="shared" si="199"/>
        <v>5.51</v>
      </c>
      <c r="F722" t="str">
        <f t="shared" si="200"/>
        <v>No</v>
      </c>
      <c r="G722" t="str">
        <f t="shared" si="201"/>
        <v>yes</v>
      </c>
      <c r="H722" t="str">
        <f t="shared" si="202"/>
        <v>No</v>
      </c>
      <c r="I722">
        <f t="shared" si="203"/>
        <v>1</v>
      </c>
      <c r="J722" t="str">
        <f t="shared" si="204"/>
        <v>No</v>
      </c>
      <c r="K722" t="str">
        <f t="shared" si="205"/>
        <v>OBESITY</v>
      </c>
      <c r="L722" t="str">
        <f t="shared" si="206"/>
        <v>normal</v>
      </c>
      <c r="M722" s="34">
        <f t="shared" si="207"/>
        <v>33103</v>
      </c>
      <c r="N722" s="36">
        <f t="shared" si="208"/>
        <v>6128.8</v>
      </c>
      <c r="O722" s="23" t="str">
        <f t="shared" si="209"/>
        <v>tier - 2</v>
      </c>
      <c r="P722" s="34" t="str">
        <f t="shared" si="210"/>
        <v>tier - 3</v>
      </c>
      <c r="Q722" s="34" t="str">
        <f t="shared" si="211"/>
        <v>R1012</v>
      </c>
      <c r="R722" s="23">
        <f t="shared" si="212"/>
        <v>32</v>
      </c>
      <c r="Z722" s="1" t="s">
        <v>1654</v>
      </c>
      <c r="AA722" s="1" t="s">
        <v>5901</v>
      </c>
      <c r="AB722" t="s">
        <v>4743</v>
      </c>
      <c r="AC722" t="s">
        <v>4910</v>
      </c>
      <c r="AD722" t="s">
        <v>4914</v>
      </c>
      <c r="AG722" t="s">
        <v>1654</v>
      </c>
      <c r="AH722">
        <v>38.28</v>
      </c>
      <c r="AI722">
        <v>5.51</v>
      </c>
      <c r="AJ722" s="20" t="s">
        <v>2380</v>
      </c>
      <c r="AK722" t="s">
        <v>2382</v>
      </c>
      <c r="AL722" t="s">
        <v>2380</v>
      </c>
      <c r="AM722" s="29">
        <v>1</v>
      </c>
      <c r="AN722" s="20" t="s">
        <v>2380</v>
      </c>
      <c r="AO722" s="20" t="str">
        <f t="shared" si="213"/>
        <v>OBESITY</v>
      </c>
      <c r="AP722" s="20" t="str">
        <f t="shared" si="214"/>
        <v>normal</v>
      </c>
      <c r="AS722" t="s">
        <v>750</v>
      </c>
      <c r="AT722">
        <v>1990</v>
      </c>
      <c r="AU722" s="28" t="s">
        <v>35</v>
      </c>
      <c r="AV722">
        <v>18</v>
      </c>
      <c r="AW722">
        <v>3</v>
      </c>
      <c r="AX722" s="38">
        <v>6128.8</v>
      </c>
      <c r="AY722" t="s">
        <v>11</v>
      </c>
      <c r="AZ722" t="s">
        <v>12</v>
      </c>
      <c r="BA722" t="s">
        <v>23</v>
      </c>
      <c r="BB722" s="35">
        <f>DATE(AT722,MATCH(AU722,{"Jan","Feb","Mar","Apr","May","Jun","Jul","Aug","Sep","Oct","Nov","Dec"}, 0),AV722)</f>
        <v>33103</v>
      </c>
      <c r="BC722" s="20">
        <f t="shared" si="215"/>
        <v>32</v>
      </c>
    </row>
    <row r="723" spans="2:55" ht="15.5" hidden="1" x14ac:dyDescent="0.35">
      <c r="B723" s="1" t="s">
        <v>1653</v>
      </c>
      <c r="C723" t="str">
        <f>VLOOKUP(B723,Z722:AE3057,2,FALSE)</f>
        <v>Orloff,</v>
      </c>
      <c r="D723">
        <f t="shared" si="198"/>
        <v>32.299999999999997</v>
      </c>
      <c r="E723">
        <f t="shared" si="199"/>
        <v>6.55</v>
      </c>
      <c r="F723" t="str">
        <f t="shared" si="200"/>
        <v>yes</v>
      </c>
      <c r="G723" t="str">
        <f t="shared" si="201"/>
        <v>No</v>
      </c>
      <c r="H723" t="str">
        <f t="shared" si="202"/>
        <v>No</v>
      </c>
      <c r="I723">
        <f t="shared" si="203"/>
        <v>2</v>
      </c>
      <c r="J723" t="str">
        <f t="shared" si="204"/>
        <v>No</v>
      </c>
      <c r="K723" t="str">
        <f t="shared" si="205"/>
        <v>OBESITY</v>
      </c>
      <c r="L723" t="str">
        <f t="shared" si="206"/>
        <v>diabeties</v>
      </c>
      <c r="M723" s="34">
        <f t="shared" si="207"/>
        <v>25516</v>
      </c>
      <c r="N723" s="36">
        <f t="shared" si="208"/>
        <v>6138.5</v>
      </c>
      <c r="O723" s="23" t="str">
        <f t="shared" si="209"/>
        <v>tier - 2</v>
      </c>
      <c r="P723" s="34" t="str">
        <f t="shared" si="210"/>
        <v>tier - 2</v>
      </c>
      <c r="Q723" s="34" t="str">
        <f t="shared" si="211"/>
        <v>R1011</v>
      </c>
      <c r="R723" s="23">
        <f t="shared" si="212"/>
        <v>53</v>
      </c>
      <c r="Z723" s="1" t="s">
        <v>1653</v>
      </c>
      <c r="AA723" s="1" t="s">
        <v>5902</v>
      </c>
      <c r="AB723" t="s">
        <v>4746</v>
      </c>
      <c r="AC723" t="s">
        <v>5903</v>
      </c>
      <c r="AD723" t="s">
        <v>5115</v>
      </c>
      <c r="AG723" t="s">
        <v>1653</v>
      </c>
      <c r="AH723">
        <v>32.299999999999997</v>
      </c>
      <c r="AI723">
        <v>6.55</v>
      </c>
      <c r="AJ723" s="20" t="s">
        <v>2382</v>
      </c>
      <c r="AK723" t="s">
        <v>2380</v>
      </c>
      <c r="AL723" t="s">
        <v>2380</v>
      </c>
      <c r="AM723" s="29">
        <v>2</v>
      </c>
      <c r="AN723" s="20" t="s">
        <v>2380</v>
      </c>
      <c r="AO723" s="20" t="str">
        <f t="shared" si="213"/>
        <v>OBESITY</v>
      </c>
      <c r="AP723" s="20" t="str">
        <f t="shared" si="214"/>
        <v>diabeties</v>
      </c>
      <c r="AS723" t="s">
        <v>751</v>
      </c>
      <c r="AT723">
        <v>1969</v>
      </c>
      <c r="AU723" s="28" t="s">
        <v>15</v>
      </c>
      <c r="AV723">
        <v>9</v>
      </c>
      <c r="AW723">
        <v>0</v>
      </c>
      <c r="AX723" s="38">
        <v>6138.5</v>
      </c>
      <c r="AY723" t="s">
        <v>11</v>
      </c>
      <c r="AZ723" t="s">
        <v>11</v>
      </c>
      <c r="BA723" t="s">
        <v>42</v>
      </c>
      <c r="BB723" s="35">
        <f>DATE(AT723,MATCH(AU723,{"Jan","Feb","Mar","Apr","May","Jun","Jul","Aug","Sep","Oct","Nov","Dec"}, 0),AV723)</f>
        <v>25516</v>
      </c>
      <c r="BC723" s="20">
        <f t="shared" si="215"/>
        <v>53</v>
      </c>
    </row>
    <row r="724" spans="2:55" ht="15.5" hidden="1" x14ac:dyDescent="0.35">
      <c r="B724" s="1" t="s">
        <v>1652</v>
      </c>
      <c r="C724" t="str">
        <f>VLOOKUP(B724,Z723:AE3058,2,FALSE)</f>
        <v>Ramirez,</v>
      </c>
      <c r="D724">
        <f t="shared" si="198"/>
        <v>39.51</v>
      </c>
      <c r="E724">
        <f t="shared" si="199"/>
        <v>5.79</v>
      </c>
      <c r="F724" t="str">
        <f t="shared" si="200"/>
        <v>yes</v>
      </c>
      <c r="G724" t="str">
        <f t="shared" si="201"/>
        <v>No</v>
      </c>
      <c r="H724" t="str">
        <f t="shared" si="202"/>
        <v>No</v>
      </c>
      <c r="I724">
        <f t="shared" si="203"/>
        <v>0</v>
      </c>
      <c r="J724" t="str">
        <f t="shared" si="204"/>
        <v>No</v>
      </c>
      <c r="K724" t="str">
        <f t="shared" si="205"/>
        <v>OBESITY</v>
      </c>
      <c r="L724" t="str">
        <f t="shared" si="206"/>
        <v>pre diabeties</v>
      </c>
      <c r="M724" s="34">
        <f t="shared" si="207"/>
        <v>28738</v>
      </c>
      <c r="N724" s="36">
        <f t="shared" si="208"/>
        <v>6138.58</v>
      </c>
      <c r="O724" s="23" t="str">
        <f t="shared" si="209"/>
        <v>tier - 2</v>
      </c>
      <c r="P724" s="34" t="str">
        <f t="shared" si="210"/>
        <v>tier - 1</v>
      </c>
      <c r="Q724" s="34" t="str">
        <f t="shared" si="211"/>
        <v>R1013</v>
      </c>
      <c r="R724" s="23">
        <f t="shared" si="212"/>
        <v>44</v>
      </c>
      <c r="Z724" s="1" t="s">
        <v>1652</v>
      </c>
      <c r="AA724" s="1" t="s">
        <v>5904</v>
      </c>
      <c r="AB724" t="s">
        <v>4746</v>
      </c>
      <c r="AC724" t="s">
        <v>5905</v>
      </c>
      <c r="AG724" t="s">
        <v>1652</v>
      </c>
      <c r="AH724">
        <v>39.51</v>
      </c>
      <c r="AI724">
        <v>5.79</v>
      </c>
      <c r="AJ724" s="20" t="s">
        <v>2382</v>
      </c>
      <c r="AK724" t="s">
        <v>2380</v>
      </c>
      <c r="AL724" t="s">
        <v>2380</v>
      </c>
      <c r="AM724" s="29">
        <v>0</v>
      </c>
      <c r="AN724" s="20" t="s">
        <v>2380</v>
      </c>
      <c r="AO724" s="20" t="str">
        <f t="shared" si="213"/>
        <v>OBESITY</v>
      </c>
      <c r="AP724" s="20" t="str">
        <f t="shared" si="214"/>
        <v>pre diabeties</v>
      </c>
      <c r="AS724" t="s">
        <v>752</v>
      </c>
      <c r="AT724">
        <v>1978</v>
      </c>
      <c r="AU724" s="28" t="s">
        <v>20</v>
      </c>
      <c r="AV724">
        <v>5</v>
      </c>
      <c r="AW724">
        <v>2</v>
      </c>
      <c r="AX724" s="38">
        <v>6138.58</v>
      </c>
      <c r="AY724" t="s">
        <v>11</v>
      </c>
      <c r="AZ724" t="s">
        <v>16</v>
      </c>
      <c r="BA724" t="s">
        <v>13</v>
      </c>
      <c r="BB724" s="35">
        <f>DATE(AT724,MATCH(AU724,{"Jan","Feb","Mar","Apr","May","Jun","Jul","Aug","Sep","Oct","Nov","Dec"}, 0),AV724)</f>
        <v>28738</v>
      </c>
      <c r="BC724" s="20">
        <f t="shared" si="215"/>
        <v>44</v>
      </c>
    </row>
    <row r="725" spans="2:55" ht="15.5" hidden="1" x14ac:dyDescent="0.35">
      <c r="B725" s="1" t="s">
        <v>1651</v>
      </c>
      <c r="C725" t="str">
        <f>VLOOKUP(B725,Z724:AE3059,2,FALSE)</f>
        <v>Fouquet,</v>
      </c>
      <c r="D725">
        <f t="shared" si="198"/>
        <v>50.46</v>
      </c>
      <c r="E725">
        <f t="shared" si="199"/>
        <v>4.5599999999999996</v>
      </c>
      <c r="F725" t="str">
        <f t="shared" si="200"/>
        <v>No</v>
      </c>
      <c r="G725" t="str">
        <f t="shared" si="201"/>
        <v>No</v>
      </c>
      <c r="H725" t="str">
        <f t="shared" si="202"/>
        <v>No</v>
      </c>
      <c r="I725">
        <f t="shared" si="203"/>
        <v>0</v>
      </c>
      <c r="J725" t="str">
        <f t="shared" si="204"/>
        <v>No</v>
      </c>
      <c r="K725" t="str">
        <f t="shared" si="205"/>
        <v>OBESITY</v>
      </c>
      <c r="L725" t="str">
        <f t="shared" si="206"/>
        <v>normal</v>
      </c>
      <c r="M725" s="34">
        <f t="shared" si="207"/>
        <v>28106</v>
      </c>
      <c r="N725" s="36">
        <f t="shared" si="208"/>
        <v>6139.14</v>
      </c>
      <c r="O725" s="23" t="str">
        <f t="shared" si="209"/>
        <v>tier - 2</v>
      </c>
      <c r="P725" s="34" t="str">
        <f t="shared" si="210"/>
        <v>tier - 3</v>
      </c>
      <c r="Q725" s="34" t="str">
        <f t="shared" si="211"/>
        <v>R1013</v>
      </c>
      <c r="R725" s="23">
        <f t="shared" si="212"/>
        <v>46</v>
      </c>
      <c r="Z725" s="1" t="s">
        <v>1651</v>
      </c>
      <c r="AA725" s="1" t="s">
        <v>5906</v>
      </c>
      <c r="AB725" t="s">
        <v>4746</v>
      </c>
      <c r="AC725" t="s">
        <v>5907</v>
      </c>
      <c r="AG725" t="s">
        <v>1651</v>
      </c>
      <c r="AH725">
        <v>50.46</v>
      </c>
      <c r="AI725">
        <v>4.5599999999999996</v>
      </c>
      <c r="AJ725" s="20" t="s">
        <v>2380</v>
      </c>
      <c r="AK725" t="s">
        <v>2380</v>
      </c>
      <c r="AL725" t="s">
        <v>2380</v>
      </c>
      <c r="AM725" s="29">
        <v>0</v>
      </c>
      <c r="AN725" s="20" t="s">
        <v>2380</v>
      </c>
      <c r="AO725" s="20" t="str">
        <f t="shared" si="213"/>
        <v>OBESITY</v>
      </c>
      <c r="AP725" s="20" t="str">
        <f t="shared" si="214"/>
        <v>normal</v>
      </c>
      <c r="AS725" t="s">
        <v>753</v>
      </c>
      <c r="AT725">
        <v>1976</v>
      </c>
      <c r="AU725" s="28" t="s">
        <v>30</v>
      </c>
      <c r="AV725">
        <v>12</v>
      </c>
      <c r="AW725">
        <v>2</v>
      </c>
      <c r="AX725" s="38">
        <v>6139.14</v>
      </c>
      <c r="AY725" t="s">
        <v>11</v>
      </c>
      <c r="AZ725" t="s">
        <v>12</v>
      </c>
      <c r="BA725" t="s">
        <v>13</v>
      </c>
      <c r="BB725" s="35">
        <f>DATE(AT725,MATCH(AU725,{"Jan","Feb","Mar","Apr","May","Jun","Jul","Aug","Sep","Oct","Nov","Dec"}, 0),AV725)</f>
        <v>28106</v>
      </c>
      <c r="BC725" s="20">
        <f t="shared" si="215"/>
        <v>46</v>
      </c>
    </row>
    <row r="726" spans="2:55" ht="15.5" hidden="1" x14ac:dyDescent="0.35">
      <c r="B726" s="1" t="s">
        <v>1650</v>
      </c>
      <c r="C726" t="str">
        <f>VLOOKUP(B726,Z725:AE3060,2,FALSE)</f>
        <v>McPhillips,</v>
      </c>
      <c r="D726">
        <f t="shared" si="198"/>
        <v>31.73</v>
      </c>
      <c r="E726">
        <f t="shared" si="199"/>
        <v>7</v>
      </c>
      <c r="F726" t="str">
        <f t="shared" si="200"/>
        <v>No</v>
      </c>
      <c r="G726" t="str">
        <f t="shared" si="201"/>
        <v>No</v>
      </c>
      <c r="H726" t="str">
        <f t="shared" si="202"/>
        <v>No</v>
      </c>
      <c r="I726">
        <f t="shared" si="203"/>
        <v>0</v>
      </c>
      <c r="J726" t="str">
        <f t="shared" si="204"/>
        <v>No</v>
      </c>
      <c r="K726" t="str">
        <f t="shared" si="205"/>
        <v>OBESITY</v>
      </c>
      <c r="L726" t="str">
        <f t="shared" si="206"/>
        <v>diabeties</v>
      </c>
      <c r="M726" s="34">
        <f t="shared" si="207"/>
        <v>25855</v>
      </c>
      <c r="N726" s="36">
        <f t="shared" si="208"/>
        <v>6147.12</v>
      </c>
      <c r="O726" s="23" t="str">
        <f t="shared" si="209"/>
        <v>tier - 2</v>
      </c>
      <c r="P726" s="34" t="str">
        <f t="shared" si="210"/>
        <v>tier - 3</v>
      </c>
      <c r="Q726" s="34" t="str">
        <f t="shared" si="211"/>
        <v>R1012</v>
      </c>
      <c r="R726" s="23">
        <f t="shared" si="212"/>
        <v>52</v>
      </c>
      <c r="Z726" s="1" t="s">
        <v>1650</v>
      </c>
      <c r="AA726" s="1" t="s">
        <v>5908</v>
      </c>
      <c r="AB726" t="s">
        <v>4743</v>
      </c>
      <c r="AC726" t="s">
        <v>4814</v>
      </c>
      <c r="AG726" t="s">
        <v>1650</v>
      </c>
      <c r="AH726">
        <v>31.73</v>
      </c>
      <c r="AI726">
        <v>7</v>
      </c>
      <c r="AJ726" s="20" t="s">
        <v>2380</v>
      </c>
      <c r="AK726" t="s">
        <v>2380</v>
      </c>
      <c r="AL726" t="s">
        <v>2380</v>
      </c>
      <c r="AM726" s="29">
        <v>0</v>
      </c>
      <c r="AN726" s="20" t="s">
        <v>2380</v>
      </c>
      <c r="AO726" s="20" t="str">
        <f t="shared" si="213"/>
        <v>OBESITY</v>
      </c>
      <c r="AP726" s="20" t="str">
        <f t="shared" si="214"/>
        <v>diabeties</v>
      </c>
      <c r="AS726" t="s">
        <v>754</v>
      </c>
      <c r="AT726">
        <v>1970</v>
      </c>
      <c r="AU726" s="28" t="s">
        <v>37</v>
      </c>
      <c r="AV726">
        <v>14</v>
      </c>
      <c r="AW726">
        <v>0</v>
      </c>
      <c r="AX726" s="38">
        <v>6147.12</v>
      </c>
      <c r="AY726" t="s">
        <v>11</v>
      </c>
      <c r="AZ726" t="s">
        <v>12</v>
      </c>
      <c r="BA726" t="s">
        <v>23</v>
      </c>
      <c r="BB726" s="35">
        <f>DATE(AT726,MATCH(AU726,{"Jan","Feb","Mar","Apr","May","Jun","Jul","Aug","Sep","Oct","Nov","Dec"}, 0),AV726)</f>
        <v>25855</v>
      </c>
      <c r="BC726" s="20">
        <f t="shared" si="215"/>
        <v>52</v>
      </c>
    </row>
    <row r="727" spans="2:55" ht="15.5" hidden="1" x14ac:dyDescent="0.35">
      <c r="B727" s="1" t="s">
        <v>1649</v>
      </c>
      <c r="C727" t="str">
        <f>VLOOKUP(B727,Z726:AE3061,2,FALSE)</f>
        <v>Burgin,</v>
      </c>
      <c r="D727">
        <f t="shared" si="198"/>
        <v>32.1</v>
      </c>
      <c r="E727">
        <f t="shared" si="199"/>
        <v>6.57</v>
      </c>
      <c r="F727" t="str">
        <f t="shared" si="200"/>
        <v>yes</v>
      </c>
      <c r="G727" t="str">
        <f t="shared" si="201"/>
        <v>No</v>
      </c>
      <c r="H727" t="str">
        <f t="shared" si="202"/>
        <v>Yes</v>
      </c>
      <c r="I727">
        <f t="shared" si="203"/>
        <v>1</v>
      </c>
      <c r="J727" t="str">
        <f t="shared" si="204"/>
        <v>No</v>
      </c>
      <c r="K727" t="str">
        <f t="shared" si="205"/>
        <v>OBESITY</v>
      </c>
      <c r="L727" t="str">
        <f t="shared" si="206"/>
        <v>diabeties</v>
      </c>
      <c r="M727" s="34">
        <f t="shared" si="207"/>
        <v>26974</v>
      </c>
      <c r="N727" s="36">
        <f t="shared" si="208"/>
        <v>6152.05</v>
      </c>
      <c r="O727" s="23" t="str">
        <f t="shared" si="209"/>
        <v>tier - 2</v>
      </c>
      <c r="P727" s="34" t="str">
        <f t="shared" si="210"/>
        <v>tier - 3</v>
      </c>
      <c r="Q727" s="34" t="str">
        <f t="shared" si="211"/>
        <v>R1013</v>
      </c>
      <c r="R727" s="23">
        <f t="shared" si="212"/>
        <v>49</v>
      </c>
      <c r="Z727" s="1" t="s">
        <v>1649</v>
      </c>
      <c r="AA727" s="1" t="s">
        <v>5909</v>
      </c>
      <c r="AB727" t="s">
        <v>4743</v>
      </c>
      <c r="AC727" t="s">
        <v>4853</v>
      </c>
      <c r="AG727" t="s">
        <v>1649</v>
      </c>
      <c r="AH727">
        <v>32.1</v>
      </c>
      <c r="AI727">
        <v>6.57</v>
      </c>
      <c r="AJ727" s="20" t="s">
        <v>2382</v>
      </c>
      <c r="AK727" t="s">
        <v>2380</v>
      </c>
      <c r="AL727" t="s">
        <v>2383</v>
      </c>
      <c r="AM727" s="29">
        <v>1</v>
      </c>
      <c r="AN727" s="20" t="s">
        <v>2380</v>
      </c>
      <c r="AO727" s="20" t="str">
        <f t="shared" si="213"/>
        <v>OBESITY</v>
      </c>
      <c r="AP727" s="20" t="str">
        <f t="shared" si="214"/>
        <v>diabeties</v>
      </c>
      <c r="AS727" t="s">
        <v>755</v>
      </c>
      <c r="AT727">
        <v>1973</v>
      </c>
      <c r="AU727" s="28" t="s">
        <v>15</v>
      </c>
      <c r="AV727">
        <v>6</v>
      </c>
      <c r="AW727">
        <v>0</v>
      </c>
      <c r="AX727" s="38">
        <v>6152.05</v>
      </c>
      <c r="AY727" t="s">
        <v>11</v>
      </c>
      <c r="AZ727" t="s">
        <v>12</v>
      </c>
      <c r="BA727" t="s">
        <v>13</v>
      </c>
      <c r="BB727" s="35">
        <f>DATE(AT727,MATCH(AU727,{"Jan","Feb","Mar","Apr","May","Jun","Jul","Aug","Sep","Oct","Nov","Dec"}, 0),AV727)</f>
        <v>26974</v>
      </c>
      <c r="BC727" s="20">
        <f t="shared" si="215"/>
        <v>49</v>
      </c>
    </row>
    <row r="728" spans="2:55" ht="15.5" hidden="1" x14ac:dyDescent="0.35">
      <c r="B728" s="1" t="s">
        <v>1648</v>
      </c>
      <c r="C728" t="str">
        <f>VLOOKUP(B728,Z727:AE3062,2,FALSE)</f>
        <v>Roberts,</v>
      </c>
      <c r="D728">
        <f t="shared" si="198"/>
        <v>27.83</v>
      </c>
      <c r="E728">
        <f t="shared" si="199"/>
        <v>11.61</v>
      </c>
      <c r="F728" t="str">
        <f t="shared" si="200"/>
        <v>yes</v>
      </c>
      <c r="G728" t="str">
        <f t="shared" si="201"/>
        <v>No</v>
      </c>
      <c r="H728" t="str">
        <f t="shared" si="202"/>
        <v>Yes</v>
      </c>
      <c r="I728">
        <f t="shared" si="203"/>
        <v>1</v>
      </c>
      <c r="J728" t="str">
        <f t="shared" si="204"/>
        <v>No</v>
      </c>
      <c r="K728" t="str">
        <f t="shared" si="205"/>
        <v>OVER WEIGHT</v>
      </c>
      <c r="L728" t="str">
        <f t="shared" si="206"/>
        <v>diabeties</v>
      </c>
      <c r="M728" s="34">
        <f t="shared" si="207"/>
        <v>31335</v>
      </c>
      <c r="N728" s="36">
        <f t="shared" si="208"/>
        <v>6159.57</v>
      </c>
      <c r="O728" s="23" t="str">
        <f t="shared" si="209"/>
        <v>tier - 2</v>
      </c>
      <c r="P728" s="34" t="str">
        <f t="shared" si="210"/>
        <v>tier - 1</v>
      </c>
      <c r="Q728" s="34" t="str">
        <f t="shared" si="211"/>
        <v>R1012</v>
      </c>
      <c r="R728" s="23">
        <f t="shared" si="212"/>
        <v>37</v>
      </c>
      <c r="Z728" s="1" t="s">
        <v>1648</v>
      </c>
      <c r="AA728" s="1" t="s">
        <v>5910</v>
      </c>
      <c r="AB728" t="s">
        <v>4743</v>
      </c>
      <c r="AC728" t="s">
        <v>5636</v>
      </c>
      <c r="AD728" t="s">
        <v>4971</v>
      </c>
      <c r="AG728" t="s">
        <v>1648</v>
      </c>
      <c r="AH728">
        <v>27.83</v>
      </c>
      <c r="AI728">
        <v>11.61</v>
      </c>
      <c r="AJ728" s="20" t="s">
        <v>2382</v>
      </c>
      <c r="AK728" t="s">
        <v>2380</v>
      </c>
      <c r="AL728" t="s">
        <v>2383</v>
      </c>
      <c r="AM728" s="29">
        <v>1</v>
      </c>
      <c r="AN728" s="20" t="s">
        <v>2380</v>
      </c>
      <c r="AO728" s="20" t="str">
        <f t="shared" si="213"/>
        <v>OVER WEIGHT</v>
      </c>
      <c r="AP728" s="20" t="str">
        <f t="shared" si="214"/>
        <v>diabeties</v>
      </c>
      <c r="AS728" t="s">
        <v>756</v>
      </c>
      <c r="AT728">
        <v>1985</v>
      </c>
      <c r="AU728" s="28" t="s">
        <v>37</v>
      </c>
      <c r="AV728">
        <v>15</v>
      </c>
      <c r="AW728">
        <v>3</v>
      </c>
      <c r="AX728" s="38">
        <v>6159.57</v>
      </c>
      <c r="AY728" t="s">
        <v>11</v>
      </c>
      <c r="AZ728" t="s">
        <v>16</v>
      </c>
      <c r="BA728" t="s">
        <v>23</v>
      </c>
      <c r="BB728" s="35">
        <f>DATE(AT728,MATCH(AU728,{"Jan","Feb","Mar","Apr","May","Jun","Jul","Aug","Sep","Oct","Nov","Dec"}, 0),AV728)</f>
        <v>31335</v>
      </c>
      <c r="BC728" s="20">
        <f t="shared" si="215"/>
        <v>37</v>
      </c>
    </row>
    <row r="729" spans="2:55" ht="15.5" hidden="1" x14ac:dyDescent="0.35">
      <c r="B729" s="1" t="s">
        <v>1647</v>
      </c>
      <c r="C729" t="str">
        <f>VLOOKUP(B729,Z728:AE3063,2,FALSE)</f>
        <v>Nemec,</v>
      </c>
      <c r="D729">
        <f t="shared" si="198"/>
        <v>27.72</v>
      </c>
      <c r="E729">
        <f t="shared" si="199"/>
        <v>8.16</v>
      </c>
      <c r="F729" t="str">
        <f t="shared" si="200"/>
        <v>yes</v>
      </c>
      <c r="G729" t="str">
        <f t="shared" si="201"/>
        <v>No</v>
      </c>
      <c r="H729" t="str">
        <f t="shared" si="202"/>
        <v>Yes</v>
      </c>
      <c r="I729">
        <f t="shared" si="203"/>
        <v>1</v>
      </c>
      <c r="J729" t="str">
        <f t="shared" si="204"/>
        <v>No</v>
      </c>
      <c r="K729" t="str">
        <f t="shared" si="205"/>
        <v>OVER WEIGHT</v>
      </c>
      <c r="L729" t="str">
        <f t="shared" si="206"/>
        <v>diabeties</v>
      </c>
      <c r="M729" s="34">
        <f t="shared" si="207"/>
        <v>30961</v>
      </c>
      <c r="N729" s="36">
        <f t="shared" si="208"/>
        <v>6170.96</v>
      </c>
      <c r="O729" s="23" t="str">
        <f t="shared" si="209"/>
        <v>tier - 2</v>
      </c>
      <c r="P729" s="34" t="str">
        <f t="shared" si="210"/>
        <v>tier - 1</v>
      </c>
      <c r="Q729" s="34" t="str">
        <f t="shared" si="211"/>
        <v>R1013</v>
      </c>
      <c r="R729" s="23">
        <f t="shared" si="212"/>
        <v>38</v>
      </c>
      <c r="Z729" s="1" t="s">
        <v>1647</v>
      </c>
      <c r="AA729" s="1" t="s">
        <v>5911</v>
      </c>
      <c r="AB729" t="s">
        <v>5580</v>
      </c>
      <c r="AC729" t="s">
        <v>5589</v>
      </c>
      <c r="AG729" t="s">
        <v>1647</v>
      </c>
      <c r="AH729">
        <v>27.72</v>
      </c>
      <c r="AI729">
        <v>8.16</v>
      </c>
      <c r="AJ729" s="20" t="s">
        <v>2382</v>
      </c>
      <c r="AK729" t="s">
        <v>2380</v>
      </c>
      <c r="AL729" t="s">
        <v>2383</v>
      </c>
      <c r="AM729" s="29">
        <v>1</v>
      </c>
      <c r="AN729" s="20" t="s">
        <v>2380</v>
      </c>
      <c r="AO729" s="20" t="str">
        <f t="shared" si="213"/>
        <v>OVER WEIGHT</v>
      </c>
      <c r="AP729" s="20" t="str">
        <f t="shared" si="214"/>
        <v>diabeties</v>
      </c>
      <c r="AS729" t="s">
        <v>757</v>
      </c>
      <c r="AT729">
        <v>1984</v>
      </c>
      <c r="AU729" s="28" t="s">
        <v>37</v>
      </c>
      <c r="AV729">
        <v>6</v>
      </c>
      <c r="AW729">
        <v>3</v>
      </c>
      <c r="AX729" s="38">
        <v>6170.96</v>
      </c>
      <c r="AY729" t="s">
        <v>11</v>
      </c>
      <c r="AZ729" t="s">
        <v>16</v>
      </c>
      <c r="BA729" t="s">
        <v>13</v>
      </c>
      <c r="BB729" s="35">
        <f>DATE(AT729,MATCH(AU729,{"Jan","Feb","Mar","Apr","May","Jun","Jul","Aug","Sep","Oct","Nov","Dec"}, 0),AV729)</f>
        <v>30961</v>
      </c>
      <c r="BC729" s="20">
        <f t="shared" si="215"/>
        <v>38</v>
      </c>
    </row>
    <row r="730" spans="2:55" ht="15.5" hidden="1" x14ac:dyDescent="0.35">
      <c r="B730" s="1" t="s">
        <v>1646</v>
      </c>
      <c r="C730" t="str">
        <f>VLOOKUP(B730,Z729:AE3064,2,FALSE)</f>
        <v>Appman,</v>
      </c>
      <c r="D730">
        <f t="shared" si="198"/>
        <v>36.765000000000001</v>
      </c>
      <c r="E730">
        <f t="shared" si="199"/>
        <v>4.4800000000000004</v>
      </c>
      <c r="F730" t="str">
        <f t="shared" si="200"/>
        <v>yes</v>
      </c>
      <c r="G730" t="str">
        <f t="shared" si="201"/>
        <v>No</v>
      </c>
      <c r="H730" t="str">
        <f t="shared" si="202"/>
        <v>No</v>
      </c>
      <c r="I730">
        <f t="shared" si="203"/>
        <v>2</v>
      </c>
      <c r="J730" t="str">
        <f t="shared" si="204"/>
        <v>No</v>
      </c>
      <c r="K730" t="str">
        <f t="shared" si="205"/>
        <v>OBESITY</v>
      </c>
      <c r="L730" t="str">
        <f t="shared" si="206"/>
        <v>normal</v>
      </c>
      <c r="M730" s="34">
        <f t="shared" si="207"/>
        <v>31268</v>
      </c>
      <c r="N730" s="36">
        <f t="shared" si="208"/>
        <v>6183.32</v>
      </c>
      <c r="O730" s="23" t="str">
        <f t="shared" si="209"/>
        <v>tier - 2</v>
      </c>
      <c r="P730" s="34" t="str">
        <f t="shared" si="210"/>
        <v>tier - 2</v>
      </c>
      <c r="Q730" s="34" t="str">
        <f t="shared" si="211"/>
        <v>R1012</v>
      </c>
      <c r="R730" s="23">
        <f t="shared" si="212"/>
        <v>37</v>
      </c>
      <c r="Z730" s="1" t="s">
        <v>1646</v>
      </c>
      <c r="AA730" s="1" t="s">
        <v>5912</v>
      </c>
      <c r="AB730" t="s">
        <v>4746</v>
      </c>
      <c r="AC730" t="s">
        <v>5035</v>
      </c>
      <c r="AD730" t="s">
        <v>4821</v>
      </c>
      <c r="AE730" t="s">
        <v>5913</v>
      </c>
      <c r="AG730" t="s">
        <v>1646</v>
      </c>
      <c r="AH730">
        <v>36.765000000000001</v>
      </c>
      <c r="AI730">
        <v>4.4800000000000004</v>
      </c>
      <c r="AJ730" s="20" t="s">
        <v>2382</v>
      </c>
      <c r="AK730" t="s">
        <v>2380</v>
      </c>
      <c r="AL730" t="s">
        <v>2380</v>
      </c>
      <c r="AM730" s="29">
        <v>2</v>
      </c>
      <c r="AN730" s="20" t="s">
        <v>2380</v>
      </c>
      <c r="AO730" s="20" t="str">
        <f t="shared" si="213"/>
        <v>OBESITY</v>
      </c>
      <c r="AP730" s="20" t="str">
        <f t="shared" si="214"/>
        <v>normal</v>
      </c>
      <c r="AS730" t="s">
        <v>758</v>
      </c>
      <c r="AT730">
        <v>1985</v>
      </c>
      <c r="AU730" s="28" t="s">
        <v>35</v>
      </c>
      <c r="AV730">
        <v>9</v>
      </c>
      <c r="AW730">
        <v>3</v>
      </c>
      <c r="AX730" s="38">
        <v>6183.32</v>
      </c>
      <c r="AY730" t="s">
        <v>11</v>
      </c>
      <c r="AZ730" t="s">
        <v>11</v>
      </c>
      <c r="BA730" t="s">
        <v>23</v>
      </c>
      <c r="BB730" s="35">
        <f>DATE(AT730,MATCH(AU730,{"Jan","Feb","Mar","Apr","May","Jun","Jul","Aug","Sep","Oct","Nov","Dec"}, 0),AV730)</f>
        <v>31268</v>
      </c>
      <c r="BC730" s="20">
        <f t="shared" si="215"/>
        <v>37</v>
      </c>
    </row>
    <row r="731" spans="2:55" ht="15.5" hidden="1" x14ac:dyDescent="0.35">
      <c r="B731" s="1" t="s">
        <v>1645</v>
      </c>
      <c r="C731" t="str">
        <f>VLOOKUP(B731,Z730:AE3065,2,FALSE)</f>
        <v>Driscoll,</v>
      </c>
      <c r="D731">
        <f t="shared" si="198"/>
        <v>48.36</v>
      </c>
      <c r="E731">
        <f t="shared" si="199"/>
        <v>4.08</v>
      </c>
      <c r="F731" t="str">
        <f t="shared" si="200"/>
        <v>No</v>
      </c>
      <c r="G731" t="str">
        <f t="shared" si="201"/>
        <v>No</v>
      </c>
      <c r="H731" t="str">
        <f t="shared" si="202"/>
        <v>No</v>
      </c>
      <c r="I731">
        <f t="shared" si="203"/>
        <v>0</v>
      </c>
      <c r="J731" t="str">
        <f t="shared" si="204"/>
        <v>No</v>
      </c>
      <c r="K731" t="str">
        <f t="shared" si="205"/>
        <v>OBESITY</v>
      </c>
      <c r="L731" t="str">
        <f t="shared" si="206"/>
        <v>normal</v>
      </c>
      <c r="M731" s="34">
        <f t="shared" si="207"/>
        <v>25846</v>
      </c>
      <c r="N731" s="36">
        <f t="shared" si="208"/>
        <v>6183.46</v>
      </c>
      <c r="O731" s="23" t="str">
        <f t="shared" si="209"/>
        <v>tier - 2</v>
      </c>
      <c r="P731" s="34" t="str">
        <f t="shared" si="210"/>
        <v>tier - 2</v>
      </c>
      <c r="Q731" s="34" t="str">
        <f t="shared" si="211"/>
        <v>R1012</v>
      </c>
      <c r="R731" s="23">
        <f t="shared" si="212"/>
        <v>52</v>
      </c>
      <c r="Z731" s="1" t="s">
        <v>1645</v>
      </c>
      <c r="AA731" s="1" t="s">
        <v>4935</v>
      </c>
      <c r="AB731" t="s">
        <v>4746</v>
      </c>
      <c r="AC731" t="s">
        <v>4840</v>
      </c>
      <c r="AG731" t="s">
        <v>1645</v>
      </c>
      <c r="AH731">
        <v>48.36</v>
      </c>
      <c r="AI731">
        <v>4.08</v>
      </c>
      <c r="AJ731" s="20" t="s">
        <v>2380</v>
      </c>
      <c r="AK731" t="s">
        <v>2380</v>
      </c>
      <c r="AL731" t="s">
        <v>2380</v>
      </c>
      <c r="AM731" s="29">
        <v>0</v>
      </c>
      <c r="AN731" s="20" t="s">
        <v>2380</v>
      </c>
      <c r="AO731" s="20" t="str">
        <f t="shared" si="213"/>
        <v>OBESITY</v>
      </c>
      <c r="AP731" s="20" t="str">
        <f t="shared" si="214"/>
        <v>normal</v>
      </c>
      <c r="AS731" t="s">
        <v>759</v>
      </c>
      <c r="AT731">
        <v>1970</v>
      </c>
      <c r="AU731" s="28" t="s">
        <v>37</v>
      </c>
      <c r="AV731">
        <v>5</v>
      </c>
      <c r="AW731">
        <v>0</v>
      </c>
      <c r="AX731" s="38">
        <v>6183.46</v>
      </c>
      <c r="AY731" t="s">
        <v>11</v>
      </c>
      <c r="AZ731" t="s">
        <v>11</v>
      </c>
      <c r="BA731" t="s">
        <v>23</v>
      </c>
      <c r="BB731" s="35">
        <f>DATE(AT731,MATCH(AU731,{"Jan","Feb","Mar","Apr","May","Jun","Jul","Aug","Sep","Oct","Nov","Dec"}, 0),AV731)</f>
        <v>25846</v>
      </c>
      <c r="BC731" s="20">
        <f t="shared" si="215"/>
        <v>52</v>
      </c>
    </row>
    <row r="732" spans="2:55" ht="15.5" hidden="1" x14ac:dyDescent="0.35">
      <c r="B732" s="1" t="s">
        <v>1644</v>
      </c>
      <c r="C732" t="str">
        <f>VLOOKUP(B732,Z731:AE3066,2,FALSE)</f>
        <v>Glotzbach,</v>
      </c>
      <c r="D732">
        <f t="shared" si="198"/>
        <v>31.445</v>
      </c>
      <c r="E732">
        <f t="shared" si="199"/>
        <v>4.4000000000000004</v>
      </c>
      <c r="F732" t="str">
        <f t="shared" si="200"/>
        <v>yes</v>
      </c>
      <c r="G732" t="str">
        <f t="shared" si="201"/>
        <v>No</v>
      </c>
      <c r="H732" t="str">
        <f t="shared" si="202"/>
        <v>No</v>
      </c>
      <c r="I732">
        <f t="shared" si="203"/>
        <v>2</v>
      </c>
      <c r="J732" t="str">
        <f t="shared" si="204"/>
        <v>No</v>
      </c>
      <c r="K732" t="str">
        <f t="shared" si="205"/>
        <v>OBESITY</v>
      </c>
      <c r="L732" t="str">
        <f t="shared" si="206"/>
        <v>normal</v>
      </c>
      <c r="M732" s="34">
        <f t="shared" si="207"/>
        <v>32448</v>
      </c>
      <c r="N732" s="36">
        <f t="shared" si="208"/>
        <v>6184.3</v>
      </c>
      <c r="O732" s="23" t="str">
        <f t="shared" si="209"/>
        <v>tier - 2</v>
      </c>
      <c r="P732" s="34" t="str">
        <f t="shared" si="210"/>
        <v>tier - 3</v>
      </c>
      <c r="Q732" s="34" t="str">
        <f t="shared" si="211"/>
        <v>R1013</v>
      </c>
      <c r="R732" s="23">
        <f t="shared" si="212"/>
        <v>34</v>
      </c>
      <c r="Z732" s="1" t="s">
        <v>1644</v>
      </c>
      <c r="AA732" s="1" t="s">
        <v>5914</v>
      </c>
      <c r="AB732" t="s">
        <v>4746</v>
      </c>
      <c r="AC732" t="s">
        <v>4792</v>
      </c>
      <c r="AG732" t="s">
        <v>1644</v>
      </c>
      <c r="AH732">
        <v>31.445</v>
      </c>
      <c r="AI732">
        <v>4.4000000000000004</v>
      </c>
      <c r="AJ732" s="20" t="s">
        <v>2382</v>
      </c>
      <c r="AK732" t="s">
        <v>2380</v>
      </c>
      <c r="AL732" t="s">
        <v>2380</v>
      </c>
      <c r="AM732" s="29">
        <v>2</v>
      </c>
      <c r="AN732" s="20" t="s">
        <v>2380</v>
      </c>
      <c r="AO732" s="20" t="str">
        <f t="shared" si="213"/>
        <v>OBESITY</v>
      </c>
      <c r="AP732" s="20" t="str">
        <f t="shared" si="214"/>
        <v>normal</v>
      </c>
      <c r="AS732" t="s">
        <v>760</v>
      </c>
      <c r="AT732">
        <v>1988</v>
      </c>
      <c r="AU732" s="28" t="s">
        <v>15</v>
      </c>
      <c r="AV732">
        <v>1</v>
      </c>
      <c r="AW732">
        <v>3</v>
      </c>
      <c r="AX732" s="38">
        <v>6184.3</v>
      </c>
      <c r="AY732" t="s">
        <v>11</v>
      </c>
      <c r="AZ732" t="s">
        <v>12</v>
      </c>
      <c r="BA732" t="s">
        <v>13</v>
      </c>
      <c r="BB732" s="35">
        <f>DATE(AT732,MATCH(AU732,{"Jan","Feb","Mar","Apr","May","Jun","Jul","Aug","Sep","Oct","Nov","Dec"}, 0),AV732)</f>
        <v>32448</v>
      </c>
      <c r="BC732" s="20">
        <f t="shared" si="215"/>
        <v>34</v>
      </c>
    </row>
    <row r="733" spans="2:55" ht="15.5" hidden="1" x14ac:dyDescent="0.35">
      <c r="B733" s="1" t="s">
        <v>1643</v>
      </c>
      <c r="C733" t="str">
        <f>VLOOKUP(B733,Z732:AE3067,2,FALSE)</f>
        <v>Tenforde,</v>
      </c>
      <c r="D733">
        <f t="shared" si="198"/>
        <v>27.55</v>
      </c>
      <c r="E733">
        <f t="shared" si="199"/>
        <v>9.02</v>
      </c>
      <c r="F733" t="str">
        <f t="shared" si="200"/>
        <v>No</v>
      </c>
      <c r="G733" t="str">
        <f t="shared" si="201"/>
        <v>No</v>
      </c>
      <c r="H733" t="str">
        <f t="shared" si="202"/>
        <v>No</v>
      </c>
      <c r="I733">
        <f t="shared" si="203"/>
        <v>0</v>
      </c>
      <c r="J733" t="str">
        <f t="shared" si="204"/>
        <v>No</v>
      </c>
      <c r="K733" t="str">
        <f t="shared" si="205"/>
        <v>OVER WEIGHT</v>
      </c>
      <c r="L733" t="str">
        <f t="shared" si="206"/>
        <v>diabeties</v>
      </c>
      <c r="M733" s="34">
        <f t="shared" si="207"/>
        <v>29912</v>
      </c>
      <c r="N733" s="36">
        <f t="shared" si="208"/>
        <v>6185.32</v>
      </c>
      <c r="O733" s="23" t="str">
        <f t="shared" si="209"/>
        <v>tier - 2</v>
      </c>
      <c r="P733" s="34" t="str">
        <f t="shared" si="210"/>
        <v>tier - 1</v>
      </c>
      <c r="Q733" s="34" t="str">
        <f t="shared" si="211"/>
        <v>R1013</v>
      </c>
      <c r="R733" s="23">
        <f t="shared" si="212"/>
        <v>41</v>
      </c>
      <c r="Z733" s="1" t="s">
        <v>1643</v>
      </c>
      <c r="AA733" s="1" t="s">
        <v>5915</v>
      </c>
      <c r="AB733" t="s">
        <v>4746</v>
      </c>
      <c r="AC733" t="s">
        <v>4806</v>
      </c>
      <c r="AD733" t="s">
        <v>5020</v>
      </c>
      <c r="AG733" t="s">
        <v>1643</v>
      </c>
      <c r="AH733">
        <v>27.55</v>
      </c>
      <c r="AI733">
        <v>9.02</v>
      </c>
      <c r="AJ733" s="20" t="s">
        <v>2380</v>
      </c>
      <c r="AK733" t="s">
        <v>2380</v>
      </c>
      <c r="AL733" t="s">
        <v>2380</v>
      </c>
      <c r="AM733" s="29">
        <v>0</v>
      </c>
      <c r="AN733" s="20" t="s">
        <v>2380</v>
      </c>
      <c r="AO733" s="20" t="str">
        <f t="shared" si="213"/>
        <v>OVER WEIGHT</v>
      </c>
      <c r="AP733" s="20" t="str">
        <f t="shared" si="214"/>
        <v>diabeties</v>
      </c>
      <c r="AS733" t="s">
        <v>761</v>
      </c>
      <c r="AT733">
        <v>1981</v>
      </c>
      <c r="AU733" s="28" t="s">
        <v>15</v>
      </c>
      <c r="AV733">
        <v>22</v>
      </c>
      <c r="AW733">
        <v>0</v>
      </c>
      <c r="AX733" s="38">
        <v>6185.32</v>
      </c>
      <c r="AY733" t="s">
        <v>11</v>
      </c>
      <c r="AZ733" t="s">
        <v>16</v>
      </c>
      <c r="BA733" t="s">
        <v>13</v>
      </c>
      <c r="BB733" s="35">
        <f>DATE(AT733,MATCH(AU733,{"Jan","Feb","Mar","Apr","May","Jun","Jul","Aug","Sep","Oct","Nov","Dec"}, 0),AV733)</f>
        <v>29912</v>
      </c>
      <c r="BC733" s="20">
        <f t="shared" si="215"/>
        <v>41</v>
      </c>
    </row>
    <row r="734" spans="2:55" ht="15.5" hidden="1" x14ac:dyDescent="0.35">
      <c r="B734" s="1" t="s">
        <v>1642</v>
      </c>
      <c r="C734" t="str">
        <f>VLOOKUP(B734,Z733:AE3068,2,FALSE)</f>
        <v>Ramirez,</v>
      </c>
      <c r="D734">
        <f t="shared" si="198"/>
        <v>33.11</v>
      </c>
      <c r="E734">
        <f t="shared" si="199"/>
        <v>8.06</v>
      </c>
      <c r="F734" t="str">
        <f t="shared" si="200"/>
        <v>No</v>
      </c>
      <c r="G734" t="str">
        <f t="shared" si="201"/>
        <v>No</v>
      </c>
      <c r="H734" t="str">
        <f t="shared" si="202"/>
        <v>No</v>
      </c>
      <c r="I734">
        <f t="shared" si="203"/>
        <v>0</v>
      </c>
      <c r="J734" t="str">
        <f t="shared" si="204"/>
        <v>No</v>
      </c>
      <c r="K734" t="str">
        <f t="shared" si="205"/>
        <v>OBESITY</v>
      </c>
      <c r="L734" t="str">
        <f t="shared" si="206"/>
        <v>diabeties</v>
      </c>
      <c r="M734" s="34">
        <f t="shared" si="207"/>
        <v>29860</v>
      </c>
      <c r="N734" s="36">
        <f t="shared" si="208"/>
        <v>6186.13</v>
      </c>
      <c r="O734" s="23" t="str">
        <f t="shared" si="209"/>
        <v>tier - 2</v>
      </c>
      <c r="P734" s="34" t="str">
        <f t="shared" si="210"/>
        <v>tier - 3</v>
      </c>
      <c r="Q734" s="34" t="str">
        <f t="shared" si="211"/>
        <v>R1011</v>
      </c>
      <c r="R734" s="23">
        <f t="shared" si="212"/>
        <v>41</v>
      </c>
      <c r="Z734" s="1" t="s">
        <v>1642</v>
      </c>
      <c r="AA734" s="1" t="s">
        <v>5904</v>
      </c>
      <c r="AB734" t="s">
        <v>4746</v>
      </c>
      <c r="AC734" t="s">
        <v>5916</v>
      </c>
      <c r="AG734" t="s">
        <v>1642</v>
      </c>
      <c r="AH734">
        <v>33.11</v>
      </c>
      <c r="AI734">
        <v>8.06</v>
      </c>
      <c r="AJ734" s="20" t="s">
        <v>2380</v>
      </c>
      <c r="AK734" t="s">
        <v>2380</v>
      </c>
      <c r="AL734" t="s">
        <v>2380</v>
      </c>
      <c r="AM734" s="29">
        <v>0</v>
      </c>
      <c r="AN734" s="20" t="s">
        <v>2380</v>
      </c>
      <c r="AO734" s="20" t="str">
        <f t="shared" si="213"/>
        <v>OBESITY</v>
      </c>
      <c r="AP734" s="20" t="str">
        <f t="shared" si="214"/>
        <v>diabeties</v>
      </c>
      <c r="AS734" t="s">
        <v>762</v>
      </c>
      <c r="AT734">
        <v>1981</v>
      </c>
      <c r="AU734" s="28" t="s">
        <v>37</v>
      </c>
      <c r="AV734">
        <v>1</v>
      </c>
      <c r="AW734">
        <v>0</v>
      </c>
      <c r="AX734" s="38">
        <v>6186.13</v>
      </c>
      <c r="AY734" t="s">
        <v>11</v>
      </c>
      <c r="AZ734" t="s">
        <v>12</v>
      </c>
      <c r="BA734" t="s">
        <v>42</v>
      </c>
      <c r="BB734" s="35">
        <f>DATE(AT734,MATCH(AU734,{"Jan","Feb","Mar","Apr","May","Jun","Jul","Aug","Sep","Oct","Nov","Dec"}, 0),AV734)</f>
        <v>29860</v>
      </c>
      <c r="BC734" s="20">
        <f t="shared" si="215"/>
        <v>41</v>
      </c>
    </row>
    <row r="735" spans="2:55" ht="15.5" hidden="1" x14ac:dyDescent="0.35">
      <c r="B735" s="1" t="s">
        <v>1641</v>
      </c>
      <c r="C735" t="str">
        <f>VLOOKUP(B735,Z734:AE3069,2,FALSE)</f>
        <v>Stanley</v>
      </c>
      <c r="D735">
        <f t="shared" si="198"/>
        <v>36.85</v>
      </c>
      <c r="E735">
        <f t="shared" si="199"/>
        <v>6.21</v>
      </c>
      <c r="F735" t="str">
        <f t="shared" si="200"/>
        <v>yes</v>
      </c>
      <c r="G735" t="str">
        <f t="shared" si="201"/>
        <v>No</v>
      </c>
      <c r="H735" t="str">
        <f t="shared" si="202"/>
        <v>No</v>
      </c>
      <c r="I735">
        <f t="shared" si="203"/>
        <v>2</v>
      </c>
      <c r="J735" t="str">
        <f t="shared" si="204"/>
        <v>No</v>
      </c>
      <c r="K735" t="str">
        <f t="shared" si="205"/>
        <v>OBESITY</v>
      </c>
      <c r="L735" t="str">
        <f t="shared" si="206"/>
        <v>pre diabeties</v>
      </c>
      <c r="M735" s="34">
        <f t="shared" si="207"/>
        <v>32439</v>
      </c>
      <c r="N735" s="36">
        <f t="shared" si="208"/>
        <v>6196.45</v>
      </c>
      <c r="O735" s="23" t="str">
        <f t="shared" si="209"/>
        <v>tier - 2</v>
      </c>
      <c r="P735" s="34" t="str">
        <f t="shared" si="210"/>
        <v>tier - 1</v>
      </c>
      <c r="Q735" s="34" t="str">
        <f t="shared" si="211"/>
        <v>R1011</v>
      </c>
      <c r="R735" s="23">
        <f t="shared" si="212"/>
        <v>34</v>
      </c>
      <c r="Z735" s="1" t="s">
        <v>1641</v>
      </c>
      <c r="AA735" s="1" t="s">
        <v>5917</v>
      </c>
      <c r="AB735" t="s">
        <v>5382</v>
      </c>
      <c r="AC735" t="s">
        <v>4743</v>
      </c>
      <c r="AD735" t="s">
        <v>5918</v>
      </c>
      <c r="AG735" t="s">
        <v>1641</v>
      </c>
      <c r="AH735">
        <v>36.85</v>
      </c>
      <c r="AI735">
        <v>6.21</v>
      </c>
      <c r="AJ735" s="20" t="s">
        <v>2382</v>
      </c>
      <c r="AK735" t="s">
        <v>2380</v>
      </c>
      <c r="AL735" t="s">
        <v>2380</v>
      </c>
      <c r="AM735" s="29">
        <v>2</v>
      </c>
      <c r="AN735" s="20" t="s">
        <v>2380</v>
      </c>
      <c r="AO735" s="20" t="str">
        <f t="shared" si="213"/>
        <v>OBESITY</v>
      </c>
      <c r="AP735" s="20" t="str">
        <f t="shared" si="214"/>
        <v>pre diabeties</v>
      </c>
      <c r="AS735" t="s">
        <v>763</v>
      </c>
      <c r="AT735">
        <v>1988</v>
      </c>
      <c r="AU735" s="28" t="s">
        <v>37</v>
      </c>
      <c r="AV735">
        <v>23</v>
      </c>
      <c r="AW735">
        <v>3</v>
      </c>
      <c r="AX735" s="38">
        <v>6196.45</v>
      </c>
      <c r="AY735" t="s">
        <v>11</v>
      </c>
      <c r="AZ735" t="s">
        <v>16</v>
      </c>
      <c r="BA735" t="s">
        <v>42</v>
      </c>
      <c r="BB735" s="35">
        <f>DATE(AT735,MATCH(AU735,{"Jan","Feb","Mar","Apr","May","Jun","Jul","Aug","Sep","Oct","Nov","Dec"}, 0),AV735)</f>
        <v>32439</v>
      </c>
      <c r="BC735" s="20">
        <f t="shared" si="215"/>
        <v>34</v>
      </c>
    </row>
    <row r="736" spans="2:55" ht="15.5" hidden="1" x14ac:dyDescent="0.35">
      <c r="B736" s="1" t="s">
        <v>1640</v>
      </c>
      <c r="C736" t="str">
        <f>VLOOKUP(B736,Z735:AE3070,2,FALSE)</f>
        <v>Vandongen,</v>
      </c>
      <c r="D736">
        <f t="shared" si="198"/>
        <v>36.299999999999997</v>
      </c>
      <c r="E736">
        <f t="shared" si="199"/>
        <v>5.79</v>
      </c>
      <c r="F736" t="str">
        <f t="shared" si="200"/>
        <v>yes</v>
      </c>
      <c r="G736" t="str">
        <f t="shared" si="201"/>
        <v>No</v>
      </c>
      <c r="H736" t="str">
        <f t="shared" si="202"/>
        <v>No</v>
      </c>
      <c r="I736">
        <f t="shared" si="203"/>
        <v>2</v>
      </c>
      <c r="J736" t="str">
        <f t="shared" si="204"/>
        <v>No</v>
      </c>
      <c r="K736" t="str">
        <f t="shared" si="205"/>
        <v>OBESITY</v>
      </c>
      <c r="L736" t="str">
        <f t="shared" si="206"/>
        <v>pre diabeties</v>
      </c>
      <c r="M736" s="34">
        <f t="shared" si="207"/>
        <v>31250</v>
      </c>
      <c r="N736" s="36">
        <f t="shared" si="208"/>
        <v>6198.75</v>
      </c>
      <c r="O736" s="23" t="str">
        <f t="shared" si="209"/>
        <v>tier - 2</v>
      </c>
      <c r="P736" s="34" t="str">
        <f t="shared" si="210"/>
        <v>tier - 1</v>
      </c>
      <c r="Q736" s="34" t="str">
        <f t="shared" si="211"/>
        <v>R1012</v>
      </c>
      <c r="R736" s="23">
        <f t="shared" si="212"/>
        <v>37</v>
      </c>
      <c r="Z736" s="1" t="s">
        <v>1640</v>
      </c>
      <c r="AA736" s="1" t="s">
        <v>5919</v>
      </c>
      <c r="AB736" t="s">
        <v>4743</v>
      </c>
      <c r="AC736" t="s">
        <v>4784</v>
      </c>
      <c r="AD736" t="s">
        <v>4850</v>
      </c>
      <c r="AG736" t="s">
        <v>1640</v>
      </c>
      <c r="AH736">
        <v>36.299999999999997</v>
      </c>
      <c r="AI736">
        <v>5.79</v>
      </c>
      <c r="AJ736" s="20" t="s">
        <v>2382</v>
      </c>
      <c r="AK736" t="s">
        <v>2380</v>
      </c>
      <c r="AL736" t="s">
        <v>2380</v>
      </c>
      <c r="AM736" s="29">
        <v>2</v>
      </c>
      <c r="AN736" s="20" t="s">
        <v>2380</v>
      </c>
      <c r="AO736" s="20" t="str">
        <f t="shared" si="213"/>
        <v>OBESITY</v>
      </c>
      <c r="AP736" s="20" t="str">
        <f t="shared" si="214"/>
        <v>pre diabeties</v>
      </c>
      <c r="AS736" t="s">
        <v>764</v>
      </c>
      <c r="AT736">
        <v>1985</v>
      </c>
      <c r="AU736" s="28" t="s">
        <v>10</v>
      </c>
      <c r="AV736">
        <v>22</v>
      </c>
      <c r="AW736">
        <v>2</v>
      </c>
      <c r="AX736" s="38">
        <v>6198.75</v>
      </c>
      <c r="AY736" t="s">
        <v>11</v>
      </c>
      <c r="AZ736" t="s">
        <v>16</v>
      </c>
      <c r="BA736" t="s">
        <v>23</v>
      </c>
      <c r="BB736" s="35">
        <f>DATE(AT736,MATCH(AU736,{"Jan","Feb","Mar","Apr","May","Jun","Jul","Aug","Sep","Oct","Nov","Dec"}, 0),AV736)</f>
        <v>31250</v>
      </c>
      <c r="BC736" s="20">
        <f t="shared" si="215"/>
        <v>37</v>
      </c>
    </row>
    <row r="737" spans="2:55" ht="15.5" hidden="1" x14ac:dyDescent="0.35">
      <c r="B737" s="1" t="s">
        <v>1639</v>
      </c>
      <c r="C737" t="str">
        <f>VLOOKUP(B737,Z736:AE3071,2,FALSE)</f>
        <v>Liebald,</v>
      </c>
      <c r="D737">
        <f t="shared" si="198"/>
        <v>45.34</v>
      </c>
      <c r="E737">
        <f t="shared" si="199"/>
        <v>5.69</v>
      </c>
      <c r="F737" t="str">
        <f t="shared" si="200"/>
        <v>yes</v>
      </c>
      <c r="G737" t="str">
        <f t="shared" si="201"/>
        <v>No</v>
      </c>
      <c r="H737" t="str">
        <f t="shared" si="202"/>
        <v>No</v>
      </c>
      <c r="I737">
        <f t="shared" si="203"/>
        <v>0</v>
      </c>
      <c r="J737" t="str">
        <f t="shared" si="204"/>
        <v>No</v>
      </c>
      <c r="K737" t="str">
        <f t="shared" si="205"/>
        <v>OBESITY</v>
      </c>
      <c r="L737" t="str">
        <f t="shared" si="206"/>
        <v>normal</v>
      </c>
      <c r="M737" s="34">
        <f t="shared" si="207"/>
        <v>38297</v>
      </c>
      <c r="N737" s="36">
        <f t="shared" si="208"/>
        <v>1137.01</v>
      </c>
      <c r="O737" s="23" t="str">
        <f t="shared" si="209"/>
        <v>tier - 3</v>
      </c>
      <c r="P737" s="34" t="str">
        <f t="shared" si="210"/>
        <v>tier - 1</v>
      </c>
      <c r="Q737" s="34" t="str">
        <f t="shared" si="211"/>
        <v>R1013</v>
      </c>
      <c r="R737" s="23">
        <f t="shared" si="212"/>
        <v>18</v>
      </c>
      <c r="Z737" s="1" t="s">
        <v>1639</v>
      </c>
      <c r="AA737" s="1" t="s">
        <v>5920</v>
      </c>
      <c r="AB737" t="s">
        <v>4746</v>
      </c>
      <c r="AC737" t="s">
        <v>4985</v>
      </c>
      <c r="AG737" t="s">
        <v>1639</v>
      </c>
      <c r="AH737">
        <v>45.34</v>
      </c>
      <c r="AI737">
        <v>5.69</v>
      </c>
      <c r="AJ737" s="20" t="s">
        <v>2382</v>
      </c>
      <c r="AK737" t="s">
        <v>2380</v>
      </c>
      <c r="AL737" t="s">
        <v>2380</v>
      </c>
      <c r="AM737" s="29">
        <v>0</v>
      </c>
      <c r="AN737" s="20" t="s">
        <v>2380</v>
      </c>
      <c r="AO737" s="20" t="str">
        <f t="shared" si="213"/>
        <v>OBESITY</v>
      </c>
      <c r="AP737" s="20" t="str">
        <f t="shared" si="214"/>
        <v>normal</v>
      </c>
      <c r="AS737" t="s">
        <v>31</v>
      </c>
      <c r="AT737">
        <v>1985</v>
      </c>
      <c r="AU737" s="28" t="s">
        <v>30</v>
      </c>
      <c r="AV737">
        <v>20</v>
      </c>
      <c r="AW737">
        <v>2</v>
      </c>
      <c r="AX737" s="38">
        <v>6203.9</v>
      </c>
      <c r="AY737" t="s">
        <v>16</v>
      </c>
      <c r="AZ737" t="s">
        <v>11</v>
      </c>
      <c r="BA737" t="s">
        <v>23</v>
      </c>
      <c r="BB737" s="35">
        <f>DATE(AT737,MATCH(AU737,{"Jan","Feb","Mar","Apr","May","Jun","Jul","Aug","Sep","Oct","Nov","Dec"}, 0),AV737)</f>
        <v>31401</v>
      </c>
      <c r="BC737" s="20">
        <f t="shared" si="215"/>
        <v>37</v>
      </c>
    </row>
    <row r="738" spans="2:55" ht="15.5" hidden="1" x14ac:dyDescent="0.35">
      <c r="B738" s="1" t="s">
        <v>1638</v>
      </c>
      <c r="C738" t="str">
        <f>VLOOKUP(B738,Z737:AE3072,2,FALSE)</f>
        <v>Holte,</v>
      </c>
      <c r="D738">
        <f t="shared" si="198"/>
        <v>31.8</v>
      </c>
      <c r="E738">
        <f t="shared" si="199"/>
        <v>5.36</v>
      </c>
      <c r="F738" t="str">
        <f t="shared" si="200"/>
        <v>yes</v>
      </c>
      <c r="G738" t="str">
        <f t="shared" si="201"/>
        <v>No</v>
      </c>
      <c r="H738" t="str">
        <f t="shared" si="202"/>
        <v>No</v>
      </c>
      <c r="I738">
        <f t="shared" si="203"/>
        <v>2</v>
      </c>
      <c r="J738" t="str">
        <f t="shared" si="204"/>
        <v>No</v>
      </c>
      <c r="K738" t="str">
        <f t="shared" si="205"/>
        <v>OBESITY</v>
      </c>
      <c r="L738" t="str">
        <f t="shared" si="206"/>
        <v>normal</v>
      </c>
      <c r="M738" s="34">
        <f t="shared" si="207"/>
        <v>31312</v>
      </c>
      <c r="N738" s="36">
        <f t="shared" si="208"/>
        <v>6203.9</v>
      </c>
      <c r="O738" s="23" t="str">
        <f t="shared" si="209"/>
        <v>tier - 2</v>
      </c>
      <c r="P738" s="34" t="str">
        <f t="shared" si="210"/>
        <v>tier - 2</v>
      </c>
      <c r="Q738" s="34" t="str">
        <f t="shared" si="211"/>
        <v>R1012</v>
      </c>
      <c r="R738" s="23">
        <f t="shared" si="212"/>
        <v>37</v>
      </c>
      <c r="Z738" s="1" t="s">
        <v>1638</v>
      </c>
      <c r="AA738" s="1" t="s">
        <v>5921</v>
      </c>
      <c r="AB738" t="s">
        <v>4743</v>
      </c>
      <c r="AC738" t="s">
        <v>5922</v>
      </c>
      <c r="AG738" t="s">
        <v>1638</v>
      </c>
      <c r="AH738">
        <v>31.8</v>
      </c>
      <c r="AI738">
        <v>5.36</v>
      </c>
      <c r="AJ738" s="20" t="s">
        <v>2382</v>
      </c>
      <c r="AK738" t="s">
        <v>2380</v>
      </c>
      <c r="AL738" t="s">
        <v>2380</v>
      </c>
      <c r="AM738" s="29">
        <v>2</v>
      </c>
      <c r="AN738" s="20" t="s">
        <v>2380</v>
      </c>
      <c r="AO738" s="20" t="str">
        <f t="shared" si="213"/>
        <v>OBESITY</v>
      </c>
      <c r="AP738" s="20" t="str">
        <f t="shared" si="214"/>
        <v>normal</v>
      </c>
      <c r="AS738" t="s">
        <v>765</v>
      </c>
      <c r="AT738">
        <v>1985</v>
      </c>
      <c r="AU738" s="28" t="s">
        <v>20</v>
      </c>
      <c r="AV738">
        <v>22</v>
      </c>
      <c r="AW738">
        <v>2</v>
      </c>
      <c r="AX738" s="38">
        <v>6203.9</v>
      </c>
      <c r="AY738" t="s">
        <v>11</v>
      </c>
      <c r="AZ738" t="s">
        <v>11</v>
      </c>
      <c r="BA738" t="s">
        <v>23</v>
      </c>
      <c r="BB738" s="35">
        <f>DATE(AT738,MATCH(AU738,{"Jan","Feb","Mar","Apr","May","Jun","Jul","Aug","Sep","Oct","Nov","Dec"}, 0),AV738)</f>
        <v>31312</v>
      </c>
      <c r="BC738" s="20">
        <f t="shared" si="215"/>
        <v>37</v>
      </c>
    </row>
    <row r="739" spans="2:55" ht="15.5" hidden="1" x14ac:dyDescent="0.35">
      <c r="B739" s="1" t="s">
        <v>1637</v>
      </c>
      <c r="C739" t="str">
        <f>VLOOKUP(B739,Z738:AE3073,2,FALSE)</f>
        <v>Johnson,</v>
      </c>
      <c r="D739">
        <f t="shared" si="198"/>
        <v>41.02</v>
      </c>
      <c r="E739">
        <f t="shared" si="199"/>
        <v>11.37</v>
      </c>
      <c r="F739" t="str">
        <f t="shared" si="200"/>
        <v>No</v>
      </c>
      <c r="G739" t="str">
        <f t="shared" si="201"/>
        <v>No</v>
      </c>
      <c r="H739" t="str">
        <f t="shared" si="202"/>
        <v>No</v>
      </c>
      <c r="I739">
        <f t="shared" si="203"/>
        <v>0</v>
      </c>
      <c r="J739" t="str">
        <f t="shared" si="204"/>
        <v>No</v>
      </c>
      <c r="K739" t="str">
        <f t="shared" si="205"/>
        <v>OBESITY</v>
      </c>
      <c r="L739" t="str">
        <f t="shared" si="206"/>
        <v>diabeties</v>
      </c>
      <c r="M739" s="34">
        <f t="shared" si="207"/>
        <v>36413</v>
      </c>
      <c r="N739" s="36">
        <f t="shared" si="208"/>
        <v>6207.26</v>
      </c>
      <c r="O739" s="23" t="str">
        <f t="shared" si="209"/>
        <v>tier - 2</v>
      </c>
      <c r="P739" s="34" t="str">
        <f t="shared" si="210"/>
        <v>tier - 2</v>
      </c>
      <c r="Q739" s="34" t="str">
        <f t="shared" si="211"/>
        <v>R1026</v>
      </c>
      <c r="R739" s="23">
        <f t="shared" si="212"/>
        <v>23</v>
      </c>
      <c r="Z739" s="1" t="s">
        <v>1637</v>
      </c>
      <c r="AA739" s="1" t="s">
        <v>4894</v>
      </c>
      <c r="AB739" t="s">
        <v>4743</v>
      </c>
      <c r="AC739" t="s">
        <v>5484</v>
      </c>
      <c r="AG739" t="s">
        <v>1637</v>
      </c>
      <c r="AH739">
        <v>41.02</v>
      </c>
      <c r="AI739">
        <v>11.37</v>
      </c>
      <c r="AJ739" s="20" t="s">
        <v>2380</v>
      </c>
      <c r="AK739" t="s">
        <v>2380</v>
      </c>
      <c r="AL739" t="s">
        <v>2380</v>
      </c>
      <c r="AM739" s="29">
        <v>0</v>
      </c>
      <c r="AN739" s="20" t="s">
        <v>2380</v>
      </c>
      <c r="AO739" s="20" t="str">
        <f t="shared" si="213"/>
        <v>OBESITY</v>
      </c>
      <c r="AP739" s="20" t="str">
        <f t="shared" si="214"/>
        <v>diabeties</v>
      </c>
      <c r="AS739" t="s">
        <v>766</v>
      </c>
      <c r="AT739">
        <v>1999</v>
      </c>
      <c r="AU739" s="28" t="s">
        <v>20</v>
      </c>
      <c r="AV739">
        <v>10</v>
      </c>
      <c r="AW739">
        <v>0</v>
      </c>
      <c r="AX739" s="38">
        <v>6207.26</v>
      </c>
      <c r="AY739" t="s">
        <v>11</v>
      </c>
      <c r="AZ739" t="s">
        <v>11</v>
      </c>
      <c r="BA739" t="s">
        <v>535</v>
      </c>
      <c r="BB739" s="35">
        <f>DATE(AT739,MATCH(AU739,{"Jan","Feb","Mar","Apr","May","Jun","Jul","Aug","Sep","Oct","Nov","Dec"}, 0),AV739)</f>
        <v>36413</v>
      </c>
      <c r="BC739" s="20">
        <f t="shared" si="215"/>
        <v>23</v>
      </c>
    </row>
    <row r="740" spans="2:55" ht="15.5" hidden="1" x14ac:dyDescent="0.35">
      <c r="B740" s="1" t="s">
        <v>1636</v>
      </c>
      <c r="C740" t="str">
        <f>VLOOKUP(B740,Z739:AE3074,2,FALSE)</f>
        <v>Bartlett,</v>
      </c>
      <c r="D740">
        <f t="shared" si="198"/>
        <v>32.68</v>
      </c>
      <c r="E740">
        <f t="shared" si="199"/>
        <v>11.87</v>
      </c>
      <c r="F740" t="str">
        <f t="shared" si="200"/>
        <v>No</v>
      </c>
      <c r="G740" t="str">
        <f t="shared" si="201"/>
        <v>No</v>
      </c>
      <c r="H740" t="str">
        <f t="shared" si="202"/>
        <v>No</v>
      </c>
      <c r="I740">
        <f t="shared" si="203"/>
        <v>0</v>
      </c>
      <c r="J740" t="str">
        <f t="shared" si="204"/>
        <v>No</v>
      </c>
      <c r="K740" t="str">
        <f t="shared" si="205"/>
        <v>OBESITY</v>
      </c>
      <c r="L740" t="str">
        <f t="shared" si="206"/>
        <v>diabeties</v>
      </c>
      <c r="M740" s="34">
        <f t="shared" si="207"/>
        <v>33828</v>
      </c>
      <c r="N740" s="36">
        <f t="shared" si="208"/>
        <v>6208.5</v>
      </c>
      <c r="O740" s="23" t="str">
        <f t="shared" si="209"/>
        <v>tier - 2</v>
      </c>
      <c r="P740" s="34" t="str">
        <f t="shared" si="210"/>
        <v>tier - 1</v>
      </c>
      <c r="Q740" s="34" t="str">
        <f t="shared" si="211"/>
        <v>R1021</v>
      </c>
      <c r="R740" s="23">
        <f t="shared" si="212"/>
        <v>30</v>
      </c>
      <c r="Z740" s="1" t="s">
        <v>1636</v>
      </c>
      <c r="AA740" s="1" t="s">
        <v>5923</v>
      </c>
      <c r="AB740" t="s">
        <v>4743</v>
      </c>
      <c r="AC740" t="s">
        <v>4973</v>
      </c>
      <c r="AD740" t="s">
        <v>5020</v>
      </c>
      <c r="AG740" t="s">
        <v>1636</v>
      </c>
      <c r="AH740">
        <v>32.68</v>
      </c>
      <c r="AI740">
        <v>11.87</v>
      </c>
      <c r="AJ740" s="20" t="s">
        <v>2380</v>
      </c>
      <c r="AK740" t="s">
        <v>2380</v>
      </c>
      <c r="AL740" t="s">
        <v>2380</v>
      </c>
      <c r="AM740" s="29">
        <v>0</v>
      </c>
      <c r="AN740" s="20" t="s">
        <v>2380</v>
      </c>
      <c r="AO740" s="20" t="str">
        <f t="shared" si="213"/>
        <v>OBESITY</v>
      </c>
      <c r="AP740" s="20" t="str">
        <f t="shared" si="214"/>
        <v>diabeties</v>
      </c>
      <c r="AS740" t="s">
        <v>767</v>
      </c>
      <c r="AT740">
        <v>1992</v>
      </c>
      <c r="AU740" s="28" t="s">
        <v>35</v>
      </c>
      <c r="AV740">
        <v>12</v>
      </c>
      <c r="AW740">
        <v>0</v>
      </c>
      <c r="AX740" s="38">
        <v>6208.5</v>
      </c>
      <c r="AY740" t="s">
        <v>11</v>
      </c>
      <c r="AZ740" t="s">
        <v>16</v>
      </c>
      <c r="BA740" t="s">
        <v>300</v>
      </c>
      <c r="BB740" s="35">
        <f>DATE(AT740,MATCH(AU740,{"Jan","Feb","Mar","Apr","May","Jun","Jul","Aug","Sep","Oct","Nov","Dec"}, 0),AV740)</f>
        <v>33828</v>
      </c>
      <c r="BC740" s="20">
        <f t="shared" si="215"/>
        <v>30</v>
      </c>
    </row>
    <row r="741" spans="2:55" ht="15.5" hidden="1" x14ac:dyDescent="0.35">
      <c r="B741" s="1" t="s">
        <v>1635</v>
      </c>
      <c r="C741" t="str">
        <f>VLOOKUP(B741,Z740:AE3075,2,FALSE)</f>
        <v>Bergman,</v>
      </c>
      <c r="D741">
        <f t="shared" si="198"/>
        <v>21.7</v>
      </c>
      <c r="E741">
        <f t="shared" si="199"/>
        <v>4.9000000000000004</v>
      </c>
      <c r="F741" t="str">
        <f t="shared" si="200"/>
        <v>No</v>
      </c>
      <c r="G741" t="str">
        <f t="shared" si="201"/>
        <v>No</v>
      </c>
      <c r="H741" t="str">
        <f t="shared" si="202"/>
        <v>Yes</v>
      </c>
      <c r="I741">
        <f t="shared" si="203"/>
        <v>1</v>
      </c>
      <c r="J741" t="str">
        <f t="shared" si="204"/>
        <v>Yes</v>
      </c>
      <c r="K741" t="str">
        <f t="shared" si="205"/>
        <v>Normal weight</v>
      </c>
      <c r="L741" t="str">
        <f t="shared" si="206"/>
        <v>normal</v>
      </c>
      <c r="M741" s="34">
        <f t="shared" si="207"/>
        <v>26479</v>
      </c>
      <c r="N741" s="36">
        <f t="shared" si="208"/>
        <v>6219.93</v>
      </c>
      <c r="O741" s="23" t="str">
        <f t="shared" si="209"/>
        <v>tier - 2</v>
      </c>
      <c r="P741" s="34" t="str">
        <f t="shared" si="210"/>
        <v>tier - 2</v>
      </c>
      <c r="Q741" s="34" t="str">
        <f t="shared" si="211"/>
        <v>R1013</v>
      </c>
      <c r="R741" s="23">
        <f t="shared" si="212"/>
        <v>50</v>
      </c>
      <c r="Z741" s="1" t="s">
        <v>1635</v>
      </c>
      <c r="AA741" s="1" t="s">
        <v>5924</v>
      </c>
      <c r="AB741" t="s">
        <v>4743</v>
      </c>
      <c r="AC741" t="s">
        <v>4744</v>
      </c>
      <c r="AD741" t="s">
        <v>5049</v>
      </c>
      <c r="AG741" t="s">
        <v>1635</v>
      </c>
      <c r="AH741">
        <v>21.7</v>
      </c>
      <c r="AI741">
        <v>4.9000000000000004</v>
      </c>
      <c r="AJ741" s="20" t="s">
        <v>2380</v>
      </c>
      <c r="AK741" t="s">
        <v>2380</v>
      </c>
      <c r="AL741" t="s">
        <v>2383</v>
      </c>
      <c r="AM741" s="29">
        <v>1</v>
      </c>
      <c r="AN741" s="20" t="s">
        <v>2383</v>
      </c>
      <c r="AO741" s="20" t="str">
        <f t="shared" si="213"/>
        <v>Normal weight</v>
      </c>
      <c r="AP741" s="20" t="str">
        <f t="shared" si="214"/>
        <v>normal</v>
      </c>
      <c r="AS741" t="s">
        <v>768</v>
      </c>
      <c r="AT741">
        <v>1972</v>
      </c>
      <c r="AU741" s="28" t="s">
        <v>18</v>
      </c>
      <c r="AV741">
        <v>29</v>
      </c>
      <c r="AW741">
        <v>0</v>
      </c>
      <c r="AX741" s="38">
        <v>6219.93</v>
      </c>
      <c r="AY741" t="s">
        <v>11</v>
      </c>
      <c r="AZ741" t="s">
        <v>11</v>
      </c>
      <c r="BA741" t="s">
        <v>13</v>
      </c>
      <c r="BB741" s="35">
        <f>DATE(AT741,MATCH(AU741,{"Jan","Feb","Mar","Apr","May","Jun","Jul","Aug","Sep","Oct","Nov","Dec"}, 0),AV741)</f>
        <v>26479</v>
      </c>
      <c r="BC741" s="20">
        <f t="shared" si="215"/>
        <v>50</v>
      </c>
    </row>
    <row r="742" spans="2:55" ht="15.5" hidden="1" x14ac:dyDescent="0.35">
      <c r="B742" s="1" t="s">
        <v>1634</v>
      </c>
      <c r="C742" t="str">
        <f>VLOOKUP(B742,Z741:AE3076,2,FALSE)</f>
        <v>Aitken,</v>
      </c>
      <c r="D742">
        <f t="shared" si="198"/>
        <v>40.479999999999997</v>
      </c>
      <c r="E742">
        <f t="shared" si="199"/>
        <v>6.7</v>
      </c>
      <c r="F742" t="str">
        <f t="shared" si="200"/>
        <v>No</v>
      </c>
      <c r="G742" t="str">
        <f t="shared" si="201"/>
        <v>No</v>
      </c>
      <c r="H742" t="str">
        <f t="shared" si="202"/>
        <v>No</v>
      </c>
      <c r="I742">
        <f t="shared" si="203"/>
        <v>3</v>
      </c>
      <c r="J742" t="str">
        <f t="shared" si="204"/>
        <v>No</v>
      </c>
      <c r="K742" t="str">
        <f t="shared" si="205"/>
        <v>OBESITY</v>
      </c>
      <c r="L742" t="str">
        <f t="shared" si="206"/>
        <v>diabeties</v>
      </c>
      <c r="M742" s="34">
        <f t="shared" si="207"/>
        <v>28752</v>
      </c>
      <c r="N742" s="36">
        <f t="shared" si="208"/>
        <v>6236.95</v>
      </c>
      <c r="O742" s="23" t="str">
        <f t="shared" si="209"/>
        <v>tier - 2</v>
      </c>
      <c r="P742" s="34" t="str">
        <f t="shared" si="210"/>
        <v>tier - 2</v>
      </c>
      <c r="Q742" s="34" t="str">
        <f t="shared" si="211"/>
        <v>R1013</v>
      </c>
      <c r="R742" s="23">
        <f t="shared" si="212"/>
        <v>44</v>
      </c>
      <c r="Z742" s="1" t="s">
        <v>1634</v>
      </c>
      <c r="AA742" s="1" t="s">
        <v>5925</v>
      </c>
      <c r="AB742" t="s">
        <v>4746</v>
      </c>
      <c r="AC742" t="s">
        <v>5299</v>
      </c>
      <c r="AG742" t="s">
        <v>1634</v>
      </c>
      <c r="AH742">
        <v>40.479999999999997</v>
      </c>
      <c r="AI742">
        <v>6.7</v>
      </c>
      <c r="AJ742" s="20" t="s">
        <v>2380</v>
      </c>
      <c r="AK742" t="s">
        <v>2380</v>
      </c>
      <c r="AL742" t="s">
        <v>2380</v>
      </c>
      <c r="AM742" s="29">
        <v>3</v>
      </c>
      <c r="AN742" s="20" t="s">
        <v>2380</v>
      </c>
      <c r="AO742" s="20" t="str">
        <f t="shared" si="213"/>
        <v>OBESITY</v>
      </c>
      <c r="AP742" s="20" t="str">
        <f t="shared" si="214"/>
        <v>diabeties</v>
      </c>
      <c r="AS742" t="s">
        <v>769</v>
      </c>
      <c r="AT742">
        <v>1978</v>
      </c>
      <c r="AU742" s="28" t="s">
        <v>20</v>
      </c>
      <c r="AV742">
        <v>19</v>
      </c>
      <c r="AW742">
        <v>2</v>
      </c>
      <c r="AX742" s="38">
        <v>6236.95</v>
      </c>
      <c r="AY742" t="s">
        <v>11</v>
      </c>
      <c r="AZ742" t="s">
        <v>11</v>
      </c>
      <c r="BA742" t="s">
        <v>13</v>
      </c>
      <c r="BB742" s="35">
        <f>DATE(AT742,MATCH(AU742,{"Jan","Feb","Mar","Apr","May","Jun","Jul","Aug","Sep","Oct","Nov","Dec"}, 0),AV742)</f>
        <v>28752</v>
      </c>
      <c r="BC742" s="20">
        <f t="shared" si="215"/>
        <v>44</v>
      </c>
    </row>
    <row r="743" spans="2:55" ht="15.5" hidden="1" x14ac:dyDescent="0.35">
      <c r="B743" s="1" t="s">
        <v>1633</v>
      </c>
      <c r="C743" t="str">
        <f>VLOOKUP(B743,Z742:AE3077,2,FALSE)</f>
        <v>Berger,</v>
      </c>
      <c r="D743">
        <f t="shared" si="198"/>
        <v>34.5</v>
      </c>
      <c r="E743">
        <f t="shared" si="199"/>
        <v>10.3</v>
      </c>
      <c r="F743" t="str">
        <f t="shared" si="200"/>
        <v>No</v>
      </c>
      <c r="G743" t="str">
        <f t="shared" si="201"/>
        <v>No</v>
      </c>
      <c r="H743" t="str">
        <f t="shared" si="202"/>
        <v>No</v>
      </c>
      <c r="I743">
        <f t="shared" si="203"/>
        <v>3</v>
      </c>
      <c r="J743" t="str">
        <f t="shared" si="204"/>
        <v>No</v>
      </c>
      <c r="K743" t="str">
        <f t="shared" si="205"/>
        <v>OBESITY</v>
      </c>
      <c r="L743" t="str">
        <f t="shared" si="206"/>
        <v>diabeties</v>
      </c>
      <c r="M743" s="34">
        <f t="shared" si="207"/>
        <v>30539</v>
      </c>
      <c r="N743" s="36">
        <f t="shared" si="208"/>
        <v>6238.3</v>
      </c>
      <c r="O743" s="23" t="str">
        <f t="shared" si="209"/>
        <v>tier - 2</v>
      </c>
      <c r="P743" s="34" t="str">
        <f t="shared" si="210"/>
        <v>tier - 1</v>
      </c>
      <c r="Q743" s="34" t="str">
        <f t="shared" si="211"/>
        <v>R1011</v>
      </c>
      <c r="R743" s="23">
        <f t="shared" si="212"/>
        <v>39</v>
      </c>
      <c r="Z743" s="1" t="s">
        <v>1633</v>
      </c>
      <c r="AA743" s="1" t="s">
        <v>5926</v>
      </c>
      <c r="AB743" t="s">
        <v>4746</v>
      </c>
      <c r="AC743" t="s">
        <v>5364</v>
      </c>
      <c r="AD743" t="s">
        <v>4910</v>
      </c>
      <c r="AE743" t="s">
        <v>5913</v>
      </c>
      <c r="AG743" t="s">
        <v>1633</v>
      </c>
      <c r="AH743">
        <v>34.5</v>
      </c>
      <c r="AI743">
        <v>10.3</v>
      </c>
      <c r="AJ743" s="20" t="s">
        <v>2380</v>
      </c>
      <c r="AK743" t="s">
        <v>2380</v>
      </c>
      <c r="AL743" t="s">
        <v>2380</v>
      </c>
      <c r="AM743" s="29">
        <v>3</v>
      </c>
      <c r="AN743" s="20" t="s">
        <v>2380</v>
      </c>
      <c r="AO743" s="20" t="str">
        <f t="shared" si="213"/>
        <v>OBESITY</v>
      </c>
      <c r="AP743" s="20" t="str">
        <f t="shared" si="214"/>
        <v>diabeties</v>
      </c>
      <c r="AS743" t="s">
        <v>770</v>
      </c>
      <c r="AT743">
        <v>1983</v>
      </c>
      <c r="AU743" s="28" t="s">
        <v>35</v>
      </c>
      <c r="AV743">
        <v>11</v>
      </c>
      <c r="AW743">
        <v>1</v>
      </c>
      <c r="AX743" s="38">
        <v>6238.3</v>
      </c>
      <c r="AY743" t="s">
        <v>11</v>
      </c>
      <c r="AZ743" t="s">
        <v>16</v>
      </c>
      <c r="BA743" t="s">
        <v>42</v>
      </c>
      <c r="BB743" s="35">
        <f>DATE(AT743,MATCH(AU743,{"Jan","Feb","Mar","Apr","May","Jun","Jul","Aug","Sep","Oct","Nov","Dec"}, 0),AV743)</f>
        <v>30539</v>
      </c>
      <c r="BC743" s="20">
        <f t="shared" si="215"/>
        <v>39</v>
      </c>
    </row>
    <row r="744" spans="2:55" ht="15.5" hidden="1" x14ac:dyDescent="0.35">
      <c r="B744" s="1" t="s">
        <v>1632</v>
      </c>
      <c r="C744" t="str">
        <f>VLOOKUP(B744,Z743:AE3078,2,FALSE)</f>
        <v>Richey,</v>
      </c>
      <c r="D744">
        <f t="shared" si="198"/>
        <v>45.9</v>
      </c>
      <c r="E744">
        <f t="shared" si="199"/>
        <v>11.14</v>
      </c>
      <c r="F744" t="str">
        <f t="shared" si="200"/>
        <v>yes</v>
      </c>
      <c r="G744" t="str">
        <f t="shared" si="201"/>
        <v>No</v>
      </c>
      <c r="H744" t="str">
        <f t="shared" si="202"/>
        <v>No</v>
      </c>
      <c r="I744">
        <f t="shared" si="203"/>
        <v>1</v>
      </c>
      <c r="J744" t="str">
        <f t="shared" si="204"/>
        <v>No</v>
      </c>
      <c r="K744" t="str">
        <f t="shared" si="205"/>
        <v>OBESITY</v>
      </c>
      <c r="L744" t="str">
        <f t="shared" si="206"/>
        <v>diabeties</v>
      </c>
      <c r="M744" s="34">
        <f t="shared" si="207"/>
        <v>29138</v>
      </c>
      <c r="N744" s="36">
        <f t="shared" si="208"/>
        <v>6250.44</v>
      </c>
      <c r="O744" s="23" t="str">
        <f t="shared" si="209"/>
        <v>tier - 2</v>
      </c>
      <c r="P744" s="34" t="str">
        <f t="shared" si="210"/>
        <v>tier - 1</v>
      </c>
      <c r="Q744" s="34" t="str">
        <f t="shared" si="211"/>
        <v>R1011</v>
      </c>
      <c r="R744" s="23">
        <f t="shared" si="212"/>
        <v>43</v>
      </c>
      <c r="Z744" s="1" t="s">
        <v>1632</v>
      </c>
      <c r="AA744" s="1" t="s">
        <v>5927</v>
      </c>
      <c r="AB744" t="s">
        <v>4746</v>
      </c>
      <c r="AC744" t="s">
        <v>5928</v>
      </c>
      <c r="AD744" t="s">
        <v>4974</v>
      </c>
      <c r="AG744" t="s">
        <v>1632</v>
      </c>
      <c r="AH744">
        <v>45.9</v>
      </c>
      <c r="AI744">
        <v>11.14</v>
      </c>
      <c r="AJ744" s="20" t="s">
        <v>2382</v>
      </c>
      <c r="AK744" t="s">
        <v>2380</v>
      </c>
      <c r="AL744" t="s">
        <v>2380</v>
      </c>
      <c r="AM744" s="29">
        <v>1</v>
      </c>
      <c r="AN744" s="20" t="s">
        <v>2380</v>
      </c>
      <c r="AO744" s="20" t="str">
        <f t="shared" si="213"/>
        <v>OBESITY</v>
      </c>
      <c r="AP744" s="20" t="str">
        <f t="shared" si="214"/>
        <v>diabeties</v>
      </c>
      <c r="AS744" t="s">
        <v>771</v>
      </c>
      <c r="AT744">
        <v>1979</v>
      </c>
      <c r="AU744" s="28" t="s">
        <v>37</v>
      </c>
      <c r="AV744">
        <v>10</v>
      </c>
      <c r="AW744">
        <v>0</v>
      </c>
      <c r="AX744" s="38">
        <v>6250.44</v>
      </c>
      <c r="AY744" t="s">
        <v>11</v>
      </c>
      <c r="AZ744" t="s">
        <v>16</v>
      </c>
      <c r="BA744" t="s">
        <v>42</v>
      </c>
      <c r="BB744" s="35">
        <f>DATE(AT744,MATCH(AU744,{"Jan","Feb","Mar","Apr","May","Jun","Jul","Aug","Sep","Oct","Nov","Dec"}, 0),AV744)</f>
        <v>29138</v>
      </c>
      <c r="BC744" s="20">
        <f t="shared" si="215"/>
        <v>43</v>
      </c>
    </row>
    <row r="745" spans="2:55" ht="15.5" hidden="1" x14ac:dyDescent="0.35">
      <c r="B745" s="1" t="s">
        <v>1631</v>
      </c>
      <c r="C745" t="str">
        <f>VLOOKUP(B745,Z744:AE3079,2,FALSE)</f>
        <v>Trotter,</v>
      </c>
      <c r="D745">
        <f t="shared" si="198"/>
        <v>33.479999999999997</v>
      </c>
      <c r="E745">
        <f t="shared" si="199"/>
        <v>4.74</v>
      </c>
      <c r="F745" t="str">
        <f t="shared" si="200"/>
        <v>yes</v>
      </c>
      <c r="G745" t="str">
        <f t="shared" si="201"/>
        <v>No</v>
      </c>
      <c r="H745" t="str">
        <f t="shared" si="202"/>
        <v>No</v>
      </c>
      <c r="I745">
        <f t="shared" si="203"/>
        <v>2</v>
      </c>
      <c r="J745" t="str">
        <f t="shared" si="204"/>
        <v>No</v>
      </c>
      <c r="K745" t="str">
        <f t="shared" si="205"/>
        <v>OBESITY</v>
      </c>
      <c r="L745" t="str">
        <f t="shared" si="206"/>
        <v>normal</v>
      </c>
      <c r="M745" s="34">
        <f t="shared" si="207"/>
        <v>26614</v>
      </c>
      <c r="N745" s="36">
        <f t="shared" si="208"/>
        <v>6253.85</v>
      </c>
      <c r="O745" s="23" t="str">
        <f t="shared" si="209"/>
        <v>tier - 2</v>
      </c>
      <c r="P745" s="34" t="str">
        <f t="shared" si="210"/>
        <v>tier - 2</v>
      </c>
      <c r="Q745" s="34" t="str">
        <f t="shared" si="211"/>
        <v>R1013</v>
      </c>
      <c r="R745" s="23">
        <f t="shared" si="212"/>
        <v>50</v>
      </c>
      <c r="Z745" s="1" t="s">
        <v>1631</v>
      </c>
      <c r="AA745" s="1" t="s">
        <v>5929</v>
      </c>
      <c r="AB745" t="s">
        <v>5580</v>
      </c>
      <c r="AC745" t="s">
        <v>5142</v>
      </c>
      <c r="AD745" t="s">
        <v>4831</v>
      </c>
      <c r="AG745" t="s">
        <v>1631</v>
      </c>
      <c r="AH745">
        <v>33.479999999999997</v>
      </c>
      <c r="AI745">
        <v>4.74</v>
      </c>
      <c r="AJ745" s="20" t="s">
        <v>2382</v>
      </c>
      <c r="AK745" t="s">
        <v>2380</v>
      </c>
      <c r="AL745" t="s">
        <v>2380</v>
      </c>
      <c r="AM745" s="29">
        <v>2</v>
      </c>
      <c r="AN745" s="20" t="s">
        <v>2380</v>
      </c>
      <c r="AO745" s="20" t="str">
        <f t="shared" si="213"/>
        <v>OBESITY</v>
      </c>
      <c r="AP745" s="20" t="str">
        <f t="shared" si="214"/>
        <v>normal</v>
      </c>
      <c r="AS745" t="s">
        <v>772</v>
      </c>
      <c r="AT745">
        <v>1972</v>
      </c>
      <c r="AU745" s="28" t="s">
        <v>15</v>
      </c>
      <c r="AV745">
        <v>11</v>
      </c>
      <c r="AW745">
        <v>0</v>
      </c>
      <c r="AX745" s="38">
        <v>6253.85</v>
      </c>
      <c r="AY745" t="s">
        <v>11</v>
      </c>
      <c r="AZ745" t="s">
        <v>11</v>
      </c>
      <c r="BA745" t="s">
        <v>13</v>
      </c>
      <c r="BB745" s="35">
        <f>DATE(AT745,MATCH(AU745,{"Jan","Feb","Mar","Apr","May","Jun","Jul","Aug","Sep","Oct","Nov","Dec"}, 0),AV745)</f>
        <v>26614</v>
      </c>
      <c r="BC745" s="20">
        <f t="shared" si="215"/>
        <v>50</v>
      </c>
    </row>
    <row r="746" spans="2:55" ht="15.5" x14ac:dyDescent="0.35">
      <c r="B746" s="1" t="s">
        <v>1630</v>
      </c>
      <c r="C746" t="str">
        <f>VLOOKUP(B746,Z745:AE3080,2,FALSE)</f>
        <v>Chavez,</v>
      </c>
      <c r="D746">
        <f t="shared" si="198"/>
        <v>28.31</v>
      </c>
      <c r="E746">
        <f t="shared" si="199"/>
        <v>5.96</v>
      </c>
      <c r="F746" t="str">
        <f t="shared" si="200"/>
        <v>yes</v>
      </c>
      <c r="G746" t="str">
        <f t="shared" si="201"/>
        <v>No</v>
      </c>
      <c r="H746" t="str">
        <f t="shared" si="202"/>
        <v>No</v>
      </c>
      <c r="I746">
        <f t="shared" si="203"/>
        <v>2</v>
      </c>
      <c r="J746" t="str">
        <f t="shared" si="204"/>
        <v>No</v>
      </c>
      <c r="K746" t="str">
        <f t="shared" si="205"/>
        <v>OVER WEIGHT</v>
      </c>
      <c r="L746" t="str">
        <f t="shared" si="206"/>
        <v>pre diabeties</v>
      </c>
      <c r="M746" s="34">
        <f t="shared" si="207"/>
        <v>26550</v>
      </c>
      <c r="N746" s="36">
        <f t="shared" si="208"/>
        <v>6254.13</v>
      </c>
      <c r="O746" s="23" t="str">
        <f t="shared" si="209"/>
        <v>tier - 2</v>
      </c>
      <c r="P746" s="34" t="str">
        <f t="shared" si="210"/>
        <v>tier - 2</v>
      </c>
      <c r="Q746" s="34" t="str">
        <f t="shared" si="211"/>
        <v>R1012</v>
      </c>
      <c r="R746" s="23">
        <f t="shared" si="212"/>
        <v>50</v>
      </c>
      <c r="Z746" s="1" t="s">
        <v>1630</v>
      </c>
      <c r="AA746" s="1" t="s">
        <v>5930</v>
      </c>
      <c r="AB746" t="s">
        <v>4746</v>
      </c>
      <c r="AC746" t="s">
        <v>5183</v>
      </c>
      <c r="AG746" t="s">
        <v>1630</v>
      </c>
      <c r="AH746">
        <v>28.31</v>
      </c>
      <c r="AI746">
        <v>5.96</v>
      </c>
      <c r="AJ746" s="20" t="s">
        <v>2382</v>
      </c>
      <c r="AK746" t="s">
        <v>2380</v>
      </c>
      <c r="AL746" t="s">
        <v>2380</v>
      </c>
      <c r="AM746" s="29">
        <v>2</v>
      </c>
      <c r="AN746" s="20" t="s">
        <v>2380</v>
      </c>
      <c r="AO746" s="20" t="str">
        <f t="shared" si="213"/>
        <v>OVER WEIGHT</v>
      </c>
      <c r="AP746" s="20" t="str">
        <f t="shared" si="214"/>
        <v>pre diabeties</v>
      </c>
      <c r="AS746" t="s">
        <v>773</v>
      </c>
      <c r="AT746">
        <v>1972</v>
      </c>
      <c r="AU746" s="28" t="s">
        <v>20</v>
      </c>
      <c r="AV746">
        <v>8</v>
      </c>
      <c r="AW746">
        <v>0</v>
      </c>
      <c r="AX746" s="38">
        <v>6254.13</v>
      </c>
      <c r="AY746" t="s">
        <v>11</v>
      </c>
      <c r="AZ746" t="s">
        <v>11</v>
      </c>
      <c r="BA746" t="s">
        <v>23</v>
      </c>
      <c r="BB746" s="35">
        <f>DATE(AT746,MATCH(AU746,{"Jan","Feb","Mar","Apr","May","Jun","Jul","Aug","Sep","Oct","Nov","Dec"}, 0),AV746)</f>
        <v>26550</v>
      </c>
      <c r="BC746" s="20">
        <f t="shared" si="215"/>
        <v>50</v>
      </c>
    </row>
    <row r="747" spans="2:55" ht="15.5" hidden="1" x14ac:dyDescent="0.35">
      <c r="B747" s="1" t="s">
        <v>1629</v>
      </c>
      <c r="C747" t="str">
        <f>VLOOKUP(B747,Z746:AE3081,2,FALSE)</f>
        <v>Orifice,</v>
      </c>
      <c r="D747">
        <f t="shared" si="198"/>
        <v>21.565000000000001</v>
      </c>
      <c r="E747">
        <f t="shared" si="199"/>
        <v>4.95</v>
      </c>
      <c r="F747" t="str">
        <f t="shared" si="200"/>
        <v>No</v>
      </c>
      <c r="G747" t="str">
        <f t="shared" si="201"/>
        <v>yes</v>
      </c>
      <c r="H747" t="str">
        <f t="shared" si="202"/>
        <v>No</v>
      </c>
      <c r="I747">
        <f t="shared" si="203"/>
        <v>1</v>
      </c>
      <c r="J747" t="str">
        <f t="shared" si="204"/>
        <v>Yes</v>
      </c>
      <c r="K747" t="str">
        <f t="shared" si="205"/>
        <v>Normal weight</v>
      </c>
      <c r="L747" t="str">
        <f t="shared" si="206"/>
        <v>normal</v>
      </c>
      <c r="M747" s="34">
        <f t="shared" si="207"/>
        <v>25852</v>
      </c>
      <c r="N747" s="36">
        <f t="shared" si="208"/>
        <v>6255.38</v>
      </c>
      <c r="O747" s="23" t="str">
        <f t="shared" si="209"/>
        <v>tier - 2</v>
      </c>
      <c r="P747" s="34" t="str">
        <f t="shared" si="210"/>
        <v>tier - 2</v>
      </c>
      <c r="Q747" s="34" t="str">
        <f t="shared" si="211"/>
        <v>R1013</v>
      </c>
      <c r="R747" s="23">
        <f t="shared" si="212"/>
        <v>52</v>
      </c>
      <c r="Z747" s="1" t="s">
        <v>1629</v>
      </c>
      <c r="AA747" s="1" t="s">
        <v>5931</v>
      </c>
      <c r="AB747" t="s">
        <v>4746</v>
      </c>
      <c r="AC747" t="s">
        <v>5050</v>
      </c>
      <c r="AD747" t="s">
        <v>5148</v>
      </c>
      <c r="AG747" t="s">
        <v>1629</v>
      </c>
      <c r="AH747">
        <v>21.565000000000001</v>
      </c>
      <c r="AI747">
        <v>4.95</v>
      </c>
      <c r="AJ747" s="20" t="s">
        <v>2380</v>
      </c>
      <c r="AK747" t="s">
        <v>2382</v>
      </c>
      <c r="AL747" t="s">
        <v>2380</v>
      </c>
      <c r="AM747" s="29">
        <v>1</v>
      </c>
      <c r="AN747" s="20" t="s">
        <v>2383</v>
      </c>
      <c r="AO747" s="20" t="str">
        <f t="shared" si="213"/>
        <v>Normal weight</v>
      </c>
      <c r="AP747" s="20" t="str">
        <f t="shared" si="214"/>
        <v>normal</v>
      </c>
      <c r="AS747" t="s">
        <v>774</v>
      </c>
      <c r="AT747">
        <v>1970</v>
      </c>
      <c r="AU747" s="28" t="s">
        <v>37</v>
      </c>
      <c r="AV747">
        <v>11</v>
      </c>
      <c r="AW747">
        <v>0</v>
      </c>
      <c r="AX747" s="38">
        <v>6255.38</v>
      </c>
      <c r="AY747" t="s">
        <v>11</v>
      </c>
      <c r="AZ747" t="s">
        <v>11</v>
      </c>
      <c r="BA747" t="s">
        <v>13</v>
      </c>
      <c r="BB747" s="35">
        <f>DATE(AT747,MATCH(AU747,{"Jan","Feb","Mar","Apr","May","Jun","Jul","Aug","Sep","Oct","Nov","Dec"}, 0),AV747)</f>
        <v>25852</v>
      </c>
      <c r="BC747" s="20">
        <f t="shared" si="215"/>
        <v>52</v>
      </c>
    </row>
    <row r="748" spans="2:55" ht="15.5" hidden="1" x14ac:dyDescent="0.35">
      <c r="B748" s="1" t="s">
        <v>1628</v>
      </c>
      <c r="C748" t="str">
        <f>VLOOKUP(B748,Z747:AE3082,2,FALSE)</f>
        <v>Farkash,</v>
      </c>
      <c r="D748">
        <f t="shared" si="198"/>
        <v>35.590000000000003</v>
      </c>
      <c r="E748">
        <f t="shared" si="199"/>
        <v>5.21</v>
      </c>
      <c r="F748" t="str">
        <f t="shared" si="200"/>
        <v>yes</v>
      </c>
      <c r="G748" t="str">
        <f t="shared" si="201"/>
        <v>No</v>
      </c>
      <c r="H748" t="str">
        <f t="shared" si="202"/>
        <v>Yes</v>
      </c>
      <c r="I748">
        <f t="shared" si="203"/>
        <v>1</v>
      </c>
      <c r="J748" t="str">
        <f t="shared" si="204"/>
        <v>No</v>
      </c>
      <c r="K748" t="str">
        <f t="shared" si="205"/>
        <v>OBESITY</v>
      </c>
      <c r="L748" t="str">
        <f t="shared" si="206"/>
        <v>normal</v>
      </c>
      <c r="M748" s="34">
        <f t="shared" si="207"/>
        <v>34989</v>
      </c>
      <c r="N748" s="36">
        <f t="shared" si="208"/>
        <v>6261.2</v>
      </c>
      <c r="O748" s="23" t="str">
        <f t="shared" si="209"/>
        <v>tier - 2</v>
      </c>
      <c r="P748" s="34" t="str">
        <f t="shared" si="210"/>
        <v>tier - 1</v>
      </c>
      <c r="Q748" s="34" t="str">
        <f t="shared" si="211"/>
        <v>R1026</v>
      </c>
      <c r="R748" s="23">
        <f t="shared" si="212"/>
        <v>27</v>
      </c>
      <c r="Z748" s="1" t="s">
        <v>1628</v>
      </c>
      <c r="AA748" s="1" t="s">
        <v>5932</v>
      </c>
      <c r="AB748" t="s">
        <v>5580</v>
      </c>
      <c r="AC748" t="s">
        <v>5530</v>
      </c>
      <c r="AG748" t="s">
        <v>1628</v>
      </c>
      <c r="AH748">
        <v>35.590000000000003</v>
      </c>
      <c r="AI748">
        <v>5.21</v>
      </c>
      <c r="AJ748" s="20" t="s">
        <v>2382</v>
      </c>
      <c r="AK748" t="s">
        <v>2380</v>
      </c>
      <c r="AL748" t="s">
        <v>2383</v>
      </c>
      <c r="AM748" s="29">
        <v>1</v>
      </c>
      <c r="AN748" s="20" t="s">
        <v>2380</v>
      </c>
      <c r="AO748" s="20" t="str">
        <f t="shared" si="213"/>
        <v>OBESITY</v>
      </c>
      <c r="AP748" s="20" t="str">
        <f t="shared" si="214"/>
        <v>normal</v>
      </c>
      <c r="AS748" t="s">
        <v>775</v>
      </c>
      <c r="AT748">
        <v>1995</v>
      </c>
      <c r="AU748" s="28" t="s">
        <v>37</v>
      </c>
      <c r="AV748">
        <v>17</v>
      </c>
      <c r="AW748">
        <v>0</v>
      </c>
      <c r="AX748" s="38">
        <v>6261.2</v>
      </c>
      <c r="AY748" t="s">
        <v>11</v>
      </c>
      <c r="AZ748" t="s">
        <v>16</v>
      </c>
      <c r="BA748" t="s">
        <v>535</v>
      </c>
      <c r="BB748" s="35">
        <f>DATE(AT748,MATCH(AU748,{"Jan","Feb","Mar","Apr","May","Jun","Jul","Aug","Sep","Oct","Nov","Dec"}, 0),AV748)</f>
        <v>34989</v>
      </c>
      <c r="BC748" s="20">
        <f t="shared" si="215"/>
        <v>27</v>
      </c>
    </row>
    <row r="749" spans="2:55" ht="15.5" hidden="1" x14ac:dyDescent="0.35">
      <c r="B749" s="1" t="s">
        <v>1627</v>
      </c>
      <c r="C749" t="str">
        <f>VLOOKUP(B749,Z748:AE3083,2,FALSE)</f>
        <v>Hribar,</v>
      </c>
      <c r="D749">
        <f t="shared" si="198"/>
        <v>43.44</v>
      </c>
      <c r="E749">
        <f t="shared" si="199"/>
        <v>4.8600000000000003</v>
      </c>
      <c r="F749" t="str">
        <f t="shared" si="200"/>
        <v>yes</v>
      </c>
      <c r="G749" t="str">
        <f t="shared" si="201"/>
        <v>No</v>
      </c>
      <c r="H749" t="str">
        <f t="shared" si="202"/>
        <v>No</v>
      </c>
      <c r="I749">
        <f t="shared" si="203"/>
        <v>0</v>
      </c>
      <c r="J749" t="str">
        <f t="shared" si="204"/>
        <v>No</v>
      </c>
      <c r="K749" t="str">
        <f t="shared" si="205"/>
        <v>OBESITY</v>
      </c>
      <c r="L749" t="str">
        <f t="shared" si="206"/>
        <v>normal</v>
      </c>
      <c r="M749" s="34">
        <f t="shared" si="207"/>
        <v>30950</v>
      </c>
      <c r="N749" s="36">
        <f t="shared" si="208"/>
        <v>6269.33</v>
      </c>
      <c r="O749" s="23" t="str">
        <f t="shared" si="209"/>
        <v>tier - 2</v>
      </c>
      <c r="P749" s="34" t="str">
        <f t="shared" si="210"/>
        <v>tier - 1</v>
      </c>
      <c r="Q749" s="34" t="str">
        <f t="shared" si="211"/>
        <v>R1013</v>
      </c>
      <c r="R749" s="23">
        <f t="shared" si="212"/>
        <v>38</v>
      </c>
      <c r="Z749" s="1" t="s">
        <v>1627</v>
      </c>
      <c r="AA749" s="1" t="s">
        <v>4795</v>
      </c>
      <c r="AB749" t="s">
        <v>5580</v>
      </c>
      <c r="AC749" t="s">
        <v>5353</v>
      </c>
      <c r="AD749" t="s">
        <v>4868</v>
      </c>
      <c r="AG749" t="s">
        <v>1627</v>
      </c>
      <c r="AH749">
        <v>43.44</v>
      </c>
      <c r="AI749">
        <v>4.8600000000000003</v>
      </c>
      <c r="AJ749" s="20" t="s">
        <v>2382</v>
      </c>
      <c r="AK749" t="s">
        <v>2380</v>
      </c>
      <c r="AL749" t="s">
        <v>2380</v>
      </c>
      <c r="AM749" s="29">
        <v>0</v>
      </c>
      <c r="AN749" s="20" t="s">
        <v>2380</v>
      </c>
      <c r="AO749" s="20" t="str">
        <f t="shared" si="213"/>
        <v>OBESITY</v>
      </c>
      <c r="AP749" s="20" t="str">
        <f t="shared" si="214"/>
        <v>normal</v>
      </c>
      <c r="AS749" t="s">
        <v>776</v>
      </c>
      <c r="AT749">
        <v>1984</v>
      </c>
      <c r="AU749" s="28" t="s">
        <v>20</v>
      </c>
      <c r="AV749">
        <v>25</v>
      </c>
      <c r="AW749">
        <v>3</v>
      </c>
      <c r="AX749" s="38">
        <v>6269.33</v>
      </c>
      <c r="AY749" t="s">
        <v>11</v>
      </c>
      <c r="AZ749" t="s">
        <v>16</v>
      </c>
      <c r="BA749" t="s">
        <v>13</v>
      </c>
      <c r="BB749" s="35">
        <f>DATE(AT749,MATCH(AU749,{"Jan","Feb","Mar","Apr","May","Jun","Jul","Aug","Sep","Oct","Nov","Dec"}, 0),AV749)</f>
        <v>30950</v>
      </c>
      <c r="BC749" s="20">
        <f t="shared" si="215"/>
        <v>38</v>
      </c>
    </row>
    <row r="750" spans="2:55" ht="15.5" hidden="1" x14ac:dyDescent="0.35">
      <c r="B750" s="1" t="s">
        <v>1626</v>
      </c>
      <c r="C750" t="str">
        <f>VLOOKUP(B750,Z749:AE3084,2,FALSE)</f>
        <v>Crawford,</v>
      </c>
      <c r="D750">
        <f t="shared" si="198"/>
        <v>21.754999999999999</v>
      </c>
      <c r="E750">
        <f t="shared" si="199"/>
        <v>7.79</v>
      </c>
      <c r="F750" t="str">
        <f t="shared" si="200"/>
        <v>yes</v>
      </c>
      <c r="G750" t="str">
        <f t="shared" si="201"/>
        <v>No</v>
      </c>
      <c r="H750" t="str">
        <f t="shared" si="202"/>
        <v>No</v>
      </c>
      <c r="I750">
        <f t="shared" si="203"/>
        <v>0</v>
      </c>
      <c r="J750" t="str">
        <f t="shared" si="204"/>
        <v>No</v>
      </c>
      <c r="K750" t="str">
        <f t="shared" si="205"/>
        <v>Normal weight</v>
      </c>
      <c r="L750" t="str">
        <f t="shared" si="206"/>
        <v>diabeties</v>
      </c>
      <c r="M750" s="34">
        <f t="shared" si="207"/>
        <v>29767</v>
      </c>
      <c r="N750" s="36">
        <f t="shared" si="208"/>
        <v>6272.48</v>
      </c>
      <c r="O750" s="23" t="str">
        <f t="shared" si="209"/>
        <v>tier - 1</v>
      </c>
      <c r="P750" s="34" t="str">
        <f t="shared" si="210"/>
        <v>tier - 3</v>
      </c>
      <c r="Q750" s="34" t="str">
        <f t="shared" si="211"/>
        <v>R1013</v>
      </c>
      <c r="R750" s="23">
        <f t="shared" si="212"/>
        <v>41</v>
      </c>
      <c r="Z750" s="1" t="s">
        <v>1626</v>
      </c>
      <c r="AA750" s="1" t="s">
        <v>5933</v>
      </c>
      <c r="AB750" t="s">
        <v>4743</v>
      </c>
      <c r="AC750" t="s">
        <v>5934</v>
      </c>
      <c r="AG750" t="s">
        <v>1626</v>
      </c>
      <c r="AH750">
        <v>21.754999999999999</v>
      </c>
      <c r="AI750">
        <v>7.79</v>
      </c>
      <c r="AJ750" s="20" t="s">
        <v>2382</v>
      </c>
      <c r="AK750" t="s">
        <v>2380</v>
      </c>
      <c r="AL750" t="s">
        <v>2380</v>
      </c>
      <c r="AM750" s="29">
        <v>0</v>
      </c>
      <c r="AN750" s="20" t="s">
        <v>2380</v>
      </c>
      <c r="AO750" s="20" t="str">
        <f t="shared" si="213"/>
        <v>Normal weight</v>
      </c>
      <c r="AP750" s="20" t="str">
        <f t="shared" si="214"/>
        <v>diabeties</v>
      </c>
      <c r="AS750" t="s">
        <v>777</v>
      </c>
      <c r="AT750">
        <v>1981</v>
      </c>
      <c r="AU750" s="28" t="s">
        <v>18</v>
      </c>
      <c r="AV750">
        <v>30</v>
      </c>
      <c r="AW750">
        <v>1</v>
      </c>
      <c r="AX750" s="38">
        <v>6272.48</v>
      </c>
      <c r="AY750" t="s">
        <v>16</v>
      </c>
      <c r="AZ750" t="s">
        <v>12</v>
      </c>
      <c r="BA750" t="s">
        <v>13</v>
      </c>
      <c r="BB750" s="35">
        <f>DATE(AT750,MATCH(AU750,{"Jan","Feb","Mar","Apr","May","Jun","Jul","Aug","Sep","Oct","Nov","Dec"}, 0),AV750)</f>
        <v>29767</v>
      </c>
      <c r="BC750" s="20">
        <f t="shared" si="215"/>
        <v>41</v>
      </c>
    </row>
    <row r="751" spans="2:55" ht="15.5" hidden="1" x14ac:dyDescent="0.35">
      <c r="B751" s="1" t="s">
        <v>1625</v>
      </c>
      <c r="C751" t="str">
        <f>VLOOKUP(B751,Z750:AE3085,2,FALSE)</f>
        <v>Sittlington,</v>
      </c>
      <c r="D751">
        <f t="shared" si="198"/>
        <v>44.55</v>
      </c>
      <c r="E751">
        <f t="shared" si="199"/>
        <v>7.12</v>
      </c>
      <c r="F751" t="str">
        <f t="shared" si="200"/>
        <v>yes</v>
      </c>
      <c r="G751" t="str">
        <f t="shared" si="201"/>
        <v>No</v>
      </c>
      <c r="H751" t="str">
        <f t="shared" si="202"/>
        <v>No</v>
      </c>
      <c r="I751">
        <f t="shared" si="203"/>
        <v>1</v>
      </c>
      <c r="J751" t="str">
        <f t="shared" si="204"/>
        <v>No</v>
      </c>
      <c r="K751" t="str">
        <f t="shared" si="205"/>
        <v>OBESITY</v>
      </c>
      <c r="L751" t="str">
        <f t="shared" si="206"/>
        <v>diabeties</v>
      </c>
      <c r="M751" s="34">
        <f t="shared" si="207"/>
        <v>34258</v>
      </c>
      <c r="N751" s="36">
        <f t="shared" si="208"/>
        <v>6276.3</v>
      </c>
      <c r="O751" s="23" t="str">
        <f t="shared" si="209"/>
        <v>tier - 2</v>
      </c>
      <c r="P751" s="34" t="str">
        <f t="shared" si="210"/>
        <v>tier - 1</v>
      </c>
      <c r="Q751" s="34" t="str">
        <f t="shared" si="211"/>
        <v>R1025</v>
      </c>
      <c r="R751" s="23">
        <f t="shared" si="212"/>
        <v>29</v>
      </c>
      <c r="Z751" s="1" t="s">
        <v>1625</v>
      </c>
      <c r="AA751" s="1" t="s">
        <v>5935</v>
      </c>
      <c r="AB751" t="s">
        <v>4746</v>
      </c>
      <c r="AC751" t="s">
        <v>4968</v>
      </c>
      <c r="AD751" t="s">
        <v>4834</v>
      </c>
      <c r="AG751" t="s">
        <v>1625</v>
      </c>
      <c r="AH751">
        <v>44.55</v>
      </c>
      <c r="AI751">
        <v>7.12</v>
      </c>
      <c r="AJ751" s="20" t="s">
        <v>2382</v>
      </c>
      <c r="AK751" t="s">
        <v>2380</v>
      </c>
      <c r="AL751" t="s">
        <v>2380</v>
      </c>
      <c r="AM751" s="29">
        <v>1</v>
      </c>
      <c r="AN751" s="20" t="s">
        <v>2380</v>
      </c>
      <c r="AO751" s="20" t="str">
        <f t="shared" si="213"/>
        <v>OBESITY</v>
      </c>
      <c r="AP751" s="20" t="str">
        <f t="shared" si="214"/>
        <v>diabeties</v>
      </c>
      <c r="AS751" t="s">
        <v>778</v>
      </c>
      <c r="AT751">
        <v>1993</v>
      </c>
      <c r="AU751" s="28" t="s">
        <v>37</v>
      </c>
      <c r="AV751">
        <v>16</v>
      </c>
      <c r="AW751">
        <v>0</v>
      </c>
      <c r="AX751" s="38">
        <v>6276.3</v>
      </c>
      <c r="AY751" t="s">
        <v>11</v>
      </c>
      <c r="AZ751" t="s">
        <v>16</v>
      </c>
      <c r="BA751" t="s">
        <v>200</v>
      </c>
      <c r="BB751" s="35">
        <f>DATE(AT751,MATCH(AU751,{"Jan","Feb","Mar","Apr","May","Jun","Jul","Aug","Sep","Oct","Nov","Dec"}, 0),AV751)</f>
        <v>34258</v>
      </c>
      <c r="BC751" s="20">
        <f t="shared" si="215"/>
        <v>29</v>
      </c>
    </row>
    <row r="752" spans="2:55" ht="15.5" hidden="1" x14ac:dyDescent="0.35">
      <c r="B752" s="1" t="s">
        <v>1624</v>
      </c>
      <c r="C752" t="str">
        <f>VLOOKUP(B752,Z751:AE3086,2,FALSE)</f>
        <v>Silbert,</v>
      </c>
      <c r="D752">
        <f t="shared" si="198"/>
        <v>43.32</v>
      </c>
      <c r="E752">
        <f t="shared" si="199"/>
        <v>4.67</v>
      </c>
      <c r="F752" t="str">
        <f t="shared" si="200"/>
        <v>yes</v>
      </c>
      <c r="G752" t="str">
        <f t="shared" si="201"/>
        <v>No</v>
      </c>
      <c r="H752" t="str">
        <f t="shared" si="202"/>
        <v>No</v>
      </c>
      <c r="I752">
        <f t="shared" si="203"/>
        <v>0</v>
      </c>
      <c r="J752" t="str">
        <f t="shared" si="204"/>
        <v>No</v>
      </c>
      <c r="K752" t="str">
        <f t="shared" si="205"/>
        <v>OBESITY</v>
      </c>
      <c r="L752" t="str">
        <f t="shared" si="206"/>
        <v>normal</v>
      </c>
      <c r="M752" s="34">
        <f t="shared" si="207"/>
        <v>29914</v>
      </c>
      <c r="N752" s="36">
        <f t="shared" si="208"/>
        <v>6282.24</v>
      </c>
      <c r="O752" s="23" t="str">
        <f t="shared" si="209"/>
        <v>tier - 2</v>
      </c>
      <c r="P752" s="34" t="str">
        <f t="shared" si="210"/>
        <v>tier - 1</v>
      </c>
      <c r="Q752" s="34" t="str">
        <f t="shared" si="211"/>
        <v>R1011</v>
      </c>
      <c r="R752" s="23">
        <f t="shared" si="212"/>
        <v>41</v>
      </c>
      <c r="Z752" s="1" t="s">
        <v>1624</v>
      </c>
      <c r="AA752" s="1" t="s">
        <v>5936</v>
      </c>
      <c r="AB752" t="s">
        <v>5580</v>
      </c>
      <c r="AC752" t="s">
        <v>5937</v>
      </c>
      <c r="AD752" t="s">
        <v>4780</v>
      </c>
      <c r="AG752" t="s">
        <v>1624</v>
      </c>
      <c r="AH752">
        <v>43.32</v>
      </c>
      <c r="AI752">
        <v>4.67</v>
      </c>
      <c r="AJ752" s="20" t="s">
        <v>2382</v>
      </c>
      <c r="AK752" t="s">
        <v>2380</v>
      </c>
      <c r="AL752" t="s">
        <v>2380</v>
      </c>
      <c r="AM752" s="29">
        <v>0</v>
      </c>
      <c r="AN752" s="20" t="s">
        <v>2380</v>
      </c>
      <c r="AO752" s="20" t="str">
        <f t="shared" si="213"/>
        <v>OBESITY</v>
      </c>
      <c r="AP752" s="20" t="str">
        <f t="shared" si="214"/>
        <v>normal</v>
      </c>
      <c r="AS752" t="s">
        <v>779</v>
      </c>
      <c r="AT752">
        <v>1981</v>
      </c>
      <c r="AU752" s="28" t="s">
        <v>15</v>
      </c>
      <c r="AV752">
        <v>24</v>
      </c>
      <c r="AW752">
        <v>1</v>
      </c>
      <c r="AX752" s="38">
        <v>6282.24</v>
      </c>
      <c r="AY752" t="s">
        <v>11</v>
      </c>
      <c r="AZ752" t="s">
        <v>16</v>
      </c>
      <c r="BA752" t="s">
        <v>42</v>
      </c>
      <c r="BB752" s="35">
        <f>DATE(AT752,MATCH(AU752,{"Jan","Feb","Mar","Apr","May","Jun","Jul","Aug","Sep","Oct","Nov","Dec"}, 0),AV752)</f>
        <v>29914</v>
      </c>
      <c r="BC752" s="20">
        <f t="shared" si="215"/>
        <v>41</v>
      </c>
    </row>
    <row r="753" spans="2:55" ht="15.5" hidden="1" x14ac:dyDescent="0.35">
      <c r="B753" s="1" t="s">
        <v>1623</v>
      </c>
      <c r="C753" t="str">
        <f>VLOOKUP(B753,Z752:AE3087,2,FALSE)</f>
        <v>Carrique,</v>
      </c>
      <c r="D753">
        <f t="shared" si="198"/>
        <v>31.23</v>
      </c>
      <c r="E753">
        <f t="shared" si="199"/>
        <v>9.1199999999999992</v>
      </c>
      <c r="F753" t="str">
        <f t="shared" si="200"/>
        <v>yes</v>
      </c>
      <c r="G753" t="str">
        <f t="shared" si="201"/>
        <v>No</v>
      </c>
      <c r="H753" t="str">
        <f t="shared" si="202"/>
        <v>Yes</v>
      </c>
      <c r="I753">
        <f t="shared" si="203"/>
        <v>1</v>
      </c>
      <c r="J753" t="str">
        <f t="shared" si="204"/>
        <v>No</v>
      </c>
      <c r="K753" t="str">
        <f t="shared" si="205"/>
        <v>OBESITY</v>
      </c>
      <c r="L753" t="str">
        <f t="shared" si="206"/>
        <v>diabeties</v>
      </c>
      <c r="M753" s="34">
        <f t="shared" si="207"/>
        <v>29824</v>
      </c>
      <c r="N753" s="36">
        <f t="shared" si="208"/>
        <v>6289.75</v>
      </c>
      <c r="O753" s="23" t="str">
        <f t="shared" si="209"/>
        <v>tier - 2</v>
      </c>
      <c r="P753" s="34" t="str">
        <f t="shared" si="210"/>
        <v>tier - 3</v>
      </c>
      <c r="Q753" s="34" t="str">
        <f t="shared" si="211"/>
        <v>R1013</v>
      </c>
      <c r="R753" s="23">
        <f t="shared" si="212"/>
        <v>41</v>
      </c>
      <c r="Z753" s="1" t="s">
        <v>1623</v>
      </c>
      <c r="AA753" s="1" t="s">
        <v>5938</v>
      </c>
      <c r="AB753" t="s">
        <v>4746</v>
      </c>
      <c r="AC753" t="s">
        <v>5183</v>
      </c>
      <c r="AG753" t="s">
        <v>1623</v>
      </c>
      <c r="AH753">
        <v>31.23</v>
      </c>
      <c r="AI753">
        <v>9.1199999999999992</v>
      </c>
      <c r="AJ753" s="20" t="s">
        <v>2382</v>
      </c>
      <c r="AK753" t="s">
        <v>2380</v>
      </c>
      <c r="AL753" t="s">
        <v>2383</v>
      </c>
      <c r="AM753" s="29">
        <v>1</v>
      </c>
      <c r="AN753" s="20" t="s">
        <v>2380</v>
      </c>
      <c r="AO753" s="20" t="str">
        <f t="shared" si="213"/>
        <v>OBESITY</v>
      </c>
      <c r="AP753" s="20" t="str">
        <f t="shared" si="214"/>
        <v>diabeties</v>
      </c>
      <c r="AS753" t="s">
        <v>780</v>
      </c>
      <c r="AT753">
        <v>1981</v>
      </c>
      <c r="AU753" s="28" t="s">
        <v>35</v>
      </c>
      <c r="AV753">
        <v>26</v>
      </c>
      <c r="AW753">
        <v>1</v>
      </c>
      <c r="AX753" s="38">
        <v>6289.75</v>
      </c>
      <c r="AY753" t="s">
        <v>11</v>
      </c>
      <c r="AZ753" t="s">
        <v>12</v>
      </c>
      <c r="BA753" t="s">
        <v>13</v>
      </c>
      <c r="BB753" s="35">
        <f>DATE(AT753,MATCH(AU753,{"Jan","Feb","Mar","Apr","May","Jun","Jul","Aug","Sep","Oct","Nov","Dec"}, 0),AV753)</f>
        <v>29824</v>
      </c>
      <c r="BC753" s="20">
        <f t="shared" si="215"/>
        <v>41</v>
      </c>
    </row>
    <row r="754" spans="2:55" ht="15.5" hidden="1" x14ac:dyDescent="0.35">
      <c r="B754" s="1" t="s">
        <v>1622</v>
      </c>
      <c r="C754" t="str">
        <f>VLOOKUP(B754,Z753:AE3088,2,FALSE)</f>
        <v>Kosla,</v>
      </c>
      <c r="D754">
        <f t="shared" si="198"/>
        <v>42.81</v>
      </c>
      <c r="E754">
        <f t="shared" si="199"/>
        <v>4.1500000000000004</v>
      </c>
      <c r="F754" t="str">
        <f t="shared" si="200"/>
        <v>No</v>
      </c>
      <c r="G754" t="str">
        <f t="shared" si="201"/>
        <v>No</v>
      </c>
      <c r="H754" t="str">
        <f t="shared" si="202"/>
        <v>No</v>
      </c>
      <c r="I754">
        <f t="shared" si="203"/>
        <v>1</v>
      </c>
      <c r="J754" t="str">
        <f t="shared" si="204"/>
        <v>No</v>
      </c>
      <c r="K754" t="str">
        <f t="shared" si="205"/>
        <v>OBESITY</v>
      </c>
      <c r="L754" t="str">
        <f t="shared" si="206"/>
        <v>normal</v>
      </c>
      <c r="M754" s="34">
        <f t="shared" si="207"/>
        <v>35250</v>
      </c>
      <c r="N754" s="36">
        <f t="shared" si="208"/>
        <v>6293.63</v>
      </c>
      <c r="O754" s="23" t="str">
        <f t="shared" si="209"/>
        <v>tier - 2</v>
      </c>
      <c r="P754" s="34" t="str">
        <f t="shared" si="210"/>
        <v>tier - 3</v>
      </c>
      <c r="Q754" s="34" t="str">
        <f t="shared" si="211"/>
        <v>R1021</v>
      </c>
      <c r="R754" s="23">
        <f t="shared" si="212"/>
        <v>26</v>
      </c>
      <c r="Z754" s="1" t="s">
        <v>1622</v>
      </c>
      <c r="AA754" s="1" t="s">
        <v>5939</v>
      </c>
      <c r="AB754" t="s">
        <v>4746</v>
      </c>
      <c r="AC754" t="s">
        <v>4893</v>
      </c>
      <c r="AG754" t="s">
        <v>1622</v>
      </c>
      <c r="AH754">
        <v>42.81</v>
      </c>
      <c r="AI754">
        <v>4.1500000000000004</v>
      </c>
      <c r="AJ754" s="20" t="s">
        <v>2380</v>
      </c>
      <c r="AK754" t="s">
        <v>2380</v>
      </c>
      <c r="AL754" t="s">
        <v>2380</v>
      </c>
      <c r="AM754" s="29">
        <v>1</v>
      </c>
      <c r="AN754" s="20" t="s">
        <v>2380</v>
      </c>
      <c r="AO754" s="20" t="str">
        <f t="shared" si="213"/>
        <v>OBESITY</v>
      </c>
      <c r="AP754" s="20" t="str">
        <f t="shared" si="214"/>
        <v>normal</v>
      </c>
      <c r="AS754" t="s">
        <v>781</v>
      </c>
      <c r="AT754">
        <v>1996</v>
      </c>
      <c r="AU754" s="28" t="s">
        <v>10</v>
      </c>
      <c r="AV754">
        <v>4</v>
      </c>
      <c r="AW754">
        <v>0</v>
      </c>
      <c r="AX754" s="38">
        <v>6293.63</v>
      </c>
      <c r="AY754" t="s">
        <v>11</v>
      </c>
      <c r="AZ754" t="s">
        <v>12</v>
      </c>
      <c r="BA754" t="s">
        <v>300</v>
      </c>
      <c r="BB754" s="35">
        <f>DATE(AT754,MATCH(AU754,{"Jan","Feb","Mar","Apr","May","Jun","Jul","Aug","Sep","Oct","Nov","Dec"}, 0),AV754)</f>
        <v>35250</v>
      </c>
      <c r="BC754" s="20">
        <f t="shared" si="215"/>
        <v>26</v>
      </c>
    </row>
    <row r="755" spans="2:55" ht="15.5" hidden="1" x14ac:dyDescent="0.35">
      <c r="B755" s="1" t="s">
        <v>1621</v>
      </c>
      <c r="C755" t="str">
        <f>VLOOKUP(B755,Z754:AE3089,2,FALSE)</f>
        <v>Parker,</v>
      </c>
      <c r="D755">
        <f t="shared" si="198"/>
        <v>35.909999999999997</v>
      </c>
      <c r="E755">
        <f t="shared" si="199"/>
        <v>6.72</v>
      </c>
      <c r="F755" t="str">
        <f t="shared" si="200"/>
        <v>yes</v>
      </c>
      <c r="G755" t="str">
        <f t="shared" si="201"/>
        <v>No</v>
      </c>
      <c r="H755" t="str">
        <f t="shared" si="202"/>
        <v>No</v>
      </c>
      <c r="I755">
        <f t="shared" si="203"/>
        <v>2</v>
      </c>
      <c r="J755" t="str">
        <f t="shared" si="204"/>
        <v>No</v>
      </c>
      <c r="K755" t="str">
        <f t="shared" si="205"/>
        <v>OBESITY</v>
      </c>
      <c r="L755" t="str">
        <f t="shared" si="206"/>
        <v>diabeties</v>
      </c>
      <c r="M755" s="34">
        <f t="shared" si="207"/>
        <v>27289</v>
      </c>
      <c r="N755" s="36">
        <f t="shared" si="208"/>
        <v>6302.23</v>
      </c>
      <c r="O755" s="23" t="str">
        <f t="shared" si="209"/>
        <v>tier - 2</v>
      </c>
      <c r="P755" s="34" t="str">
        <f t="shared" si="210"/>
        <v>tier - 1</v>
      </c>
      <c r="Q755" s="34" t="str">
        <f t="shared" si="211"/>
        <v>R1013</v>
      </c>
      <c r="R755" s="23">
        <f t="shared" si="212"/>
        <v>48</v>
      </c>
      <c r="Z755" s="1" t="s">
        <v>1621</v>
      </c>
      <c r="AA755" s="1" t="s">
        <v>5940</v>
      </c>
      <c r="AB755" t="s">
        <v>4743</v>
      </c>
      <c r="AC755" t="s">
        <v>4891</v>
      </c>
      <c r="AG755" t="s">
        <v>1621</v>
      </c>
      <c r="AH755">
        <v>35.909999999999997</v>
      </c>
      <c r="AI755">
        <v>6.72</v>
      </c>
      <c r="AJ755" s="20" t="s">
        <v>2382</v>
      </c>
      <c r="AK755" t="s">
        <v>2380</v>
      </c>
      <c r="AL755" t="s">
        <v>2380</v>
      </c>
      <c r="AM755" s="29">
        <v>2</v>
      </c>
      <c r="AN755" s="20" t="s">
        <v>2380</v>
      </c>
      <c r="AO755" s="20" t="str">
        <f t="shared" si="213"/>
        <v>OBESITY</v>
      </c>
      <c r="AP755" s="20" t="str">
        <f t="shared" si="214"/>
        <v>diabeties</v>
      </c>
      <c r="AS755" t="s">
        <v>782</v>
      </c>
      <c r="AT755">
        <v>1974</v>
      </c>
      <c r="AU755" s="28" t="s">
        <v>20</v>
      </c>
      <c r="AV755">
        <v>17</v>
      </c>
      <c r="AW755">
        <v>0</v>
      </c>
      <c r="AX755" s="38">
        <v>6302.23</v>
      </c>
      <c r="AY755" t="s">
        <v>11</v>
      </c>
      <c r="AZ755" t="s">
        <v>16</v>
      </c>
      <c r="BA755" t="s">
        <v>13</v>
      </c>
      <c r="BB755" s="35">
        <f>DATE(AT755,MATCH(AU755,{"Jan","Feb","Mar","Apr","May","Jun","Jul","Aug","Sep","Oct","Nov","Dec"}, 0),AV755)</f>
        <v>27289</v>
      </c>
      <c r="BC755" s="20">
        <f t="shared" si="215"/>
        <v>48</v>
      </c>
    </row>
    <row r="756" spans="2:55" ht="15.5" hidden="1" x14ac:dyDescent="0.35">
      <c r="B756" s="1" t="s">
        <v>1620</v>
      </c>
      <c r="C756" t="str">
        <f>VLOOKUP(B756,Z755:AE3090,2,FALSE)</f>
        <v>Horton,</v>
      </c>
      <c r="D756">
        <f t="shared" si="198"/>
        <v>36.65</v>
      </c>
      <c r="E756">
        <f t="shared" si="199"/>
        <v>5.01</v>
      </c>
      <c r="F756" t="str">
        <f t="shared" si="200"/>
        <v>yes</v>
      </c>
      <c r="G756" t="str">
        <f t="shared" si="201"/>
        <v>No</v>
      </c>
      <c r="H756" t="str">
        <f t="shared" si="202"/>
        <v>Yes</v>
      </c>
      <c r="I756">
        <f t="shared" si="203"/>
        <v>1</v>
      </c>
      <c r="J756" t="str">
        <f t="shared" si="204"/>
        <v>No</v>
      </c>
      <c r="K756" t="str">
        <f t="shared" si="205"/>
        <v>OBESITY</v>
      </c>
      <c r="L756" t="str">
        <f t="shared" si="206"/>
        <v>normal</v>
      </c>
      <c r="M756" s="34">
        <f t="shared" si="207"/>
        <v>25450</v>
      </c>
      <c r="N756" s="36">
        <f t="shared" si="208"/>
        <v>6305.61</v>
      </c>
      <c r="O756" s="23" t="str">
        <f t="shared" si="209"/>
        <v>tier - 2</v>
      </c>
      <c r="P756" s="34" t="str">
        <f t="shared" si="210"/>
        <v>tier - 2</v>
      </c>
      <c r="Q756" s="34" t="str">
        <f t="shared" si="211"/>
        <v>R1012</v>
      </c>
      <c r="R756" s="23">
        <f t="shared" si="212"/>
        <v>53</v>
      </c>
      <c r="Z756" s="1" t="s">
        <v>1620</v>
      </c>
      <c r="AA756" s="1" t="s">
        <v>5941</v>
      </c>
      <c r="AB756" t="s">
        <v>4746</v>
      </c>
      <c r="AC756" t="s">
        <v>4926</v>
      </c>
      <c r="AG756" t="s">
        <v>1620</v>
      </c>
      <c r="AH756">
        <v>36.65</v>
      </c>
      <c r="AI756">
        <v>5.01</v>
      </c>
      <c r="AJ756" s="20" t="s">
        <v>2382</v>
      </c>
      <c r="AK756" t="s">
        <v>2380</v>
      </c>
      <c r="AL756" t="s">
        <v>2383</v>
      </c>
      <c r="AM756" s="29">
        <v>1</v>
      </c>
      <c r="AN756" s="20" t="s">
        <v>2380</v>
      </c>
      <c r="AO756" s="20" t="str">
        <f t="shared" si="213"/>
        <v>OBESITY</v>
      </c>
      <c r="AP756" s="20" t="str">
        <f t="shared" si="214"/>
        <v>normal</v>
      </c>
      <c r="AS756" t="s">
        <v>783</v>
      </c>
      <c r="AT756">
        <v>1969</v>
      </c>
      <c r="AU756" s="28" t="s">
        <v>20</v>
      </c>
      <c r="AV756">
        <v>4</v>
      </c>
      <c r="AW756">
        <v>0</v>
      </c>
      <c r="AX756" s="38">
        <v>6305.61</v>
      </c>
      <c r="AY756" t="s">
        <v>11</v>
      </c>
      <c r="AZ756" t="s">
        <v>11</v>
      </c>
      <c r="BA756" t="s">
        <v>23</v>
      </c>
      <c r="BB756" s="35">
        <f>DATE(AT756,MATCH(AU756,{"Jan","Feb","Mar","Apr","May","Jun","Jul","Aug","Sep","Oct","Nov","Dec"}, 0),AV756)</f>
        <v>25450</v>
      </c>
      <c r="BC756" s="20">
        <f t="shared" si="215"/>
        <v>53</v>
      </c>
    </row>
    <row r="757" spans="2:55" ht="15.5" hidden="1" x14ac:dyDescent="0.35">
      <c r="B757" s="1" t="s">
        <v>1619</v>
      </c>
      <c r="C757" t="str">
        <f>VLOOKUP(B757,Z756:AE3091,2,FALSE)</f>
        <v>Boller,</v>
      </c>
      <c r="D757">
        <f t="shared" si="198"/>
        <v>22.04</v>
      </c>
      <c r="E757">
        <f t="shared" si="199"/>
        <v>10.9</v>
      </c>
      <c r="F757" t="str">
        <f t="shared" si="200"/>
        <v>yes</v>
      </c>
      <c r="G757" t="str">
        <f t="shared" si="201"/>
        <v>No</v>
      </c>
      <c r="H757" t="str">
        <f t="shared" si="202"/>
        <v>No</v>
      </c>
      <c r="I757">
        <f t="shared" si="203"/>
        <v>2</v>
      </c>
      <c r="J757" t="str">
        <f t="shared" si="204"/>
        <v>No</v>
      </c>
      <c r="K757" t="str">
        <f t="shared" si="205"/>
        <v>Normal weight</v>
      </c>
      <c r="L757" t="str">
        <f t="shared" si="206"/>
        <v>diabeties</v>
      </c>
      <c r="M757" s="34">
        <f t="shared" si="207"/>
        <v>38195</v>
      </c>
      <c r="N757" s="36">
        <f t="shared" si="208"/>
        <v>6311.11</v>
      </c>
      <c r="O757" s="23" t="str">
        <f t="shared" si="209"/>
        <v>tier - 2</v>
      </c>
      <c r="P757" s="34" t="str">
        <f t="shared" si="210"/>
        <v>tier - 2</v>
      </c>
      <c r="Q757" s="34" t="str">
        <f t="shared" si="211"/>
        <v>R1011</v>
      </c>
      <c r="R757" s="23">
        <f t="shared" si="212"/>
        <v>18</v>
      </c>
      <c r="Z757" s="1" t="s">
        <v>1619</v>
      </c>
      <c r="AA757" s="1" t="s">
        <v>5942</v>
      </c>
      <c r="AB757" t="s">
        <v>4743</v>
      </c>
      <c r="AC757" t="s">
        <v>5399</v>
      </c>
      <c r="AD757" t="s">
        <v>5045</v>
      </c>
      <c r="AG757" t="s">
        <v>1619</v>
      </c>
      <c r="AH757">
        <v>22.04</v>
      </c>
      <c r="AI757">
        <v>10.9</v>
      </c>
      <c r="AJ757" s="20" t="s">
        <v>2382</v>
      </c>
      <c r="AK757" t="s">
        <v>2380</v>
      </c>
      <c r="AL757" t="s">
        <v>2380</v>
      </c>
      <c r="AM757" s="29">
        <v>2</v>
      </c>
      <c r="AN757" s="20" t="s">
        <v>2380</v>
      </c>
      <c r="AO757" s="20" t="str">
        <f t="shared" si="213"/>
        <v>Normal weight</v>
      </c>
      <c r="AP757" s="20" t="str">
        <f t="shared" si="214"/>
        <v>diabeties</v>
      </c>
      <c r="AS757" t="s">
        <v>784</v>
      </c>
      <c r="AT757">
        <v>2004</v>
      </c>
      <c r="AU757" s="28" t="s">
        <v>10</v>
      </c>
      <c r="AV757">
        <v>27</v>
      </c>
      <c r="AW757">
        <v>0</v>
      </c>
      <c r="AX757" s="38">
        <v>6311.11</v>
      </c>
      <c r="AY757" t="s">
        <v>11</v>
      </c>
      <c r="AZ757" t="s">
        <v>11</v>
      </c>
      <c r="BA757" t="s">
        <v>42</v>
      </c>
      <c r="BB757" s="35">
        <f>DATE(AT757,MATCH(AU757,{"Jan","Feb","Mar","Apr","May","Jun","Jul","Aug","Sep","Oct","Nov","Dec"}, 0),AV757)</f>
        <v>38195</v>
      </c>
      <c r="BC757" s="20">
        <f t="shared" si="215"/>
        <v>18</v>
      </c>
    </row>
    <row r="758" spans="2:55" ht="15.5" hidden="1" x14ac:dyDescent="0.35">
      <c r="B758" s="1" t="s">
        <v>1618</v>
      </c>
      <c r="C758" t="str">
        <f>VLOOKUP(B758,Z757:AE3092,2,FALSE)</f>
        <v>Olaru,</v>
      </c>
      <c r="D758">
        <f t="shared" si="198"/>
        <v>31.824999999999999</v>
      </c>
      <c r="E758">
        <f t="shared" si="199"/>
        <v>5.52</v>
      </c>
      <c r="F758" t="str">
        <f t="shared" si="200"/>
        <v>yes</v>
      </c>
      <c r="G758" t="str">
        <f t="shared" si="201"/>
        <v>No</v>
      </c>
      <c r="H758" t="str">
        <f t="shared" si="202"/>
        <v>No</v>
      </c>
      <c r="I758">
        <f t="shared" si="203"/>
        <v>1</v>
      </c>
      <c r="J758" t="str">
        <f t="shared" si="204"/>
        <v>No</v>
      </c>
      <c r="K758" t="str">
        <f t="shared" si="205"/>
        <v>OBESITY</v>
      </c>
      <c r="L758" t="str">
        <f t="shared" si="206"/>
        <v>normal</v>
      </c>
      <c r="M758" s="34">
        <f t="shared" si="207"/>
        <v>31370</v>
      </c>
      <c r="N758" s="36">
        <f t="shared" si="208"/>
        <v>6311.95</v>
      </c>
      <c r="O758" s="23" t="str">
        <f t="shared" si="209"/>
        <v>tier - 2</v>
      </c>
      <c r="P758" s="34" t="str">
        <f t="shared" si="210"/>
        <v>tier - 1</v>
      </c>
      <c r="Q758" s="34" t="str">
        <f t="shared" si="211"/>
        <v>R1011</v>
      </c>
      <c r="R758" s="23">
        <f t="shared" si="212"/>
        <v>37</v>
      </c>
      <c r="Z758" s="1" t="s">
        <v>1618</v>
      </c>
      <c r="AA758" s="1" t="s">
        <v>5943</v>
      </c>
      <c r="AB758" t="s">
        <v>4743</v>
      </c>
      <c r="AC758" t="s">
        <v>5944</v>
      </c>
      <c r="AG758" t="s">
        <v>1618</v>
      </c>
      <c r="AH758">
        <v>31.824999999999999</v>
      </c>
      <c r="AI758">
        <v>5.52</v>
      </c>
      <c r="AJ758" s="20" t="s">
        <v>2382</v>
      </c>
      <c r="AK758" t="s">
        <v>2380</v>
      </c>
      <c r="AL758" t="s">
        <v>2380</v>
      </c>
      <c r="AM758" s="29">
        <v>1</v>
      </c>
      <c r="AN758" s="20" t="s">
        <v>2380</v>
      </c>
      <c r="AO758" s="20" t="str">
        <f t="shared" si="213"/>
        <v>OBESITY</v>
      </c>
      <c r="AP758" s="20" t="str">
        <f t="shared" si="214"/>
        <v>normal</v>
      </c>
      <c r="AS758" t="s">
        <v>785</v>
      </c>
      <c r="AT758">
        <v>1985</v>
      </c>
      <c r="AU758" s="28" t="s">
        <v>15</v>
      </c>
      <c r="AV758">
        <v>19</v>
      </c>
      <c r="AW758">
        <v>2</v>
      </c>
      <c r="AX758" s="38">
        <v>6311.95</v>
      </c>
      <c r="AY758" t="s">
        <v>11</v>
      </c>
      <c r="AZ758" t="s">
        <v>16</v>
      </c>
      <c r="BA758" t="s">
        <v>42</v>
      </c>
      <c r="BB758" s="35">
        <f>DATE(AT758,MATCH(AU758,{"Jan","Feb","Mar","Apr","May","Jun","Jul","Aug","Sep","Oct","Nov","Dec"}, 0),AV758)</f>
        <v>31370</v>
      </c>
      <c r="BC758" s="20">
        <f t="shared" si="215"/>
        <v>37</v>
      </c>
    </row>
    <row r="759" spans="2:55" ht="15.5" hidden="1" x14ac:dyDescent="0.35">
      <c r="B759" s="1" t="s">
        <v>1617</v>
      </c>
      <c r="C759" t="str">
        <f>VLOOKUP(B759,Z758:AE3093,2,FALSE)</f>
        <v>Prescott,</v>
      </c>
      <c r="D759">
        <f t="shared" si="198"/>
        <v>53.58</v>
      </c>
      <c r="E759">
        <f t="shared" si="199"/>
        <v>4.55</v>
      </c>
      <c r="F759" t="str">
        <f t="shared" si="200"/>
        <v>No</v>
      </c>
      <c r="G759" t="str">
        <f t="shared" si="201"/>
        <v>No</v>
      </c>
      <c r="H759" t="str">
        <f t="shared" si="202"/>
        <v>No</v>
      </c>
      <c r="I759">
        <f t="shared" si="203"/>
        <v>1</v>
      </c>
      <c r="J759" t="str">
        <f t="shared" si="204"/>
        <v>No</v>
      </c>
      <c r="K759" t="str">
        <f t="shared" si="205"/>
        <v>OBESITY</v>
      </c>
      <c r="L759" t="str">
        <f t="shared" si="206"/>
        <v>normal</v>
      </c>
      <c r="M759" s="34">
        <f t="shared" si="207"/>
        <v>31396</v>
      </c>
      <c r="N759" s="36">
        <f t="shared" si="208"/>
        <v>6313.76</v>
      </c>
      <c r="O759" s="23" t="str">
        <f t="shared" si="209"/>
        <v>tier - 2</v>
      </c>
      <c r="P759" s="34" t="str">
        <f t="shared" si="210"/>
        <v>tier - 1</v>
      </c>
      <c r="Q759" s="34" t="str">
        <f t="shared" si="211"/>
        <v>R1013</v>
      </c>
      <c r="R759" s="23">
        <f t="shared" si="212"/>
        <v>37</v>
      </c>
      <c r="Z759" s="1" t="s">
        <v>1617</v>
      </c>
      <c r="AA759" s="1" t="s">
        <v>5945</v>
      </c>
      <c r="AB759" t="s">
        <v>4743</v>
      </c>
      <c r="AC759" t="s">
        <v>5946</v>
      </c>
      <c r="AG759" t="s">
        <v>1617</v>
      </c>
      <c r="AH759">
        <v>53.58</v>
      </c>
      <c r="AI759">
        <v>4.55</v>
      </c>
      <c r="AJ759" s="20" t="s">
        <v>2380</v>
      </c>
      <c r="AK759" t="s">
        <v>2380</v>
      </c>
      <c r="AL759" t="s">
        <v>2380</v>
      </c>
      <c r="AM759" s="29">
        <v>1</v>
      </c>
      <c r="AN759" s="20" t="s">
        <v>2380</v>
      </c>
      <c r="AO759" s="20" t="str">
        <f t="shared" si="213"/>
        <v>OBESITY</v>
      </c>
      <c r="AP759" s="20" t="str">
        <f t="shared" si="214"/>
        <v>normal</v>
      </c>
      <c r="AS759" t="s">
        <v>786</v>
      </c>
      <c r="AT759">
        <v>1985</v>
      </c>
      <c r="AU759" s="28" t="s">
        <v>30</v>
      </c>
      <c r="AV759">
        <v>15</v>
      </c>
      <c r="AW759">
        <v>2</v>
      </c>
      <c r="AX759" s="38">
        <v>6313.76</v>
      </c>
      <c r="AY759" t="s">
        <v>11</v>
      </c>
      <c r="AZ759" t="s">
        <v>16</v>
      </c>
      <c r="BA759" t="s">
        <v>13</v>
      </c>
      <c r="BB759" s="35">
        <f>DATE(AT759,MATCH(AU759,{"Jan","Feb","Mar","Apr","May","Jun","Jul","Aug","Sep","Oct","Nov","Dec"}, 0),AV759)</f>
        <v>31396</v>
      </c>
      <c r="BC759" s="20">
        <f t="shared" si="215"/>
        <v>37</v>
      </c>
    </row>
    <row r="760" spans="2:55" ht="15.5" hidden="1" x14ac:dyDescent="0.35">
      <c r="B760" s="1" t="s">
        <v>1616</v>
      </c>
      <c r="C760" t="str">
        <f>VLOOKUP(B760,Z759:AE3094,2,FALSE)</f>
        <v>Hines,</v>
      </c>
      <c r="D760">
        <f t="shared" si="198"/>
        <v>34.299999999999997</v>
      </c>
      <c r="E760">
        <f t="shared" si="199"/>
        <v>11.76</v>
      </c>
      <c r="F760" t="str">
        <f t="shared" si="200"/>
        <v>No</v>
      </c>
      <c r="G760" t="str">
        <f t="shared" si="201"/>
        <v>No</v>
      </c>
      <c r="H760" t="str">
        <f t="shared" si="202"/>
        <v>No</v>
      </c>
      <c r="I760">
        <f t="shared" si="203"/>
        <v>0</v>
      </c>
      <c r="J760" t="str">
        <f t="shared" si="204"/>
        <v>No</v>
      </c>
      <c r="K760" t="str">
        <f t="shared" si="205"/>
        <v>OBESITY</v>
      </c>
      <c r="L760" t="str">
        <f t="shared" si="206"/>
        <v>diabeties</v>
      </c>
      <c r="M760" s="34">
        <f t="shared" si="207"/>
        <v>33098</v>
      </c>
      <c r="N760" s="36">
        <f t="shared" si="208"/>
        <v>6334.34</v>
      </c>
      <c r="O760" s="23" t="str">
        <f t="shared" si="209"/>
        <v>tier - 2</v>
      </c>
      <c r="P760" s="34" t="str">
        <f t="shared" si="210"/>
        <v>tier - 2</v>
      </c>
      <c r="Q760" s="34" t="str">
        <f t="shared" si="211"/>
        <v>R1024</v>
      </c>
      <c r="R760" s="23">
        <f t="shared" si="212"/>
        <v>32</v>
      </c>
      <c r="Z760" s="1" t="s">
        <v>1616</v>
      </c>
      <c r="AA760" s="1" t="s">
        <v>5947</v>
      </c>
      <c r="AB760" t="s">
        <v>5580</v>
      </c>
      <c r="AC760" t="s">
        <v>5948</v>
      </c>
      <c r="AG760" t="s">
        <v>1616</v>
      </c>
      <c r="AH760">
        <v>34.299999999999997</v>
      </c>
      <c r="AI760">
        <v>11.76</v>
      </c>
      <c r="AJ760" s="20" t="s">
        <v>2380</v>
      </c>
      <c r="AK760" t="s">
        <v>2380</v>
      </c>
      <c r="AL760" t="s">
        <v>2380</v>
      </c>
      <c r="AM760" s="29">
        <v>0</v>
      </c>
      <c r="AN760" s="20" t="s">
        <v>2380</v>
      </c>
      <c r="AO760" s="20" t="str">
        <f t="shared" si="213"/>
        <v>OBESITY</v>
      </c>
      <c r="AP760" s="20" t="str">
        <f t="shared" si="214"/>
        <v>diabeties</v>
      </c>
      <c r="AS760" t="s">
        <v>787</v>
      </c>
      <c r="AT760">
        <v>1990</v>
      </c>
      <c r="AU760" s="28" t="s">
        <v>35</v>
      </c>
      <c r="AV760">
        <v>13</v>
      </c>
      <c r="AW760">
        <v>3</v>
      </c>
      <c r="AX760" s="38">
        <v>6334.34</v>
      </c>
      <c r="AY760" t="s">
        <v>11</v>
      </c>
      <c r="AZ760" t="s">
        <v>11</v>
      </c>
      <c r="BA760" t="s">
        <v>247</v>
      </c>
      <c r="BB760" s="35">
        <f>DATE(AT760,MATCH(AU760,{"Jan","Feb","Mar","Apr","May","Jun","Jul","Aug","Sep","Oct","Nov","Dec"}, 0),AV760)</f>
        <v>33098</v>
      </c>
      <c r="BC760" s="20">
        <f t="shared" si="215"/>
        <v>32</v>
      </c>
    </row>
    <row r="761" spans="2:55" ht="15.5" hidden="1" x14ac:dyDescent="0.35">
      <c r="B761" s="1" t="s">
        <v>1615</v>
      </c>
      <c r="C761" t="str">
        <f>VLOOKUP(B761,Z760:AE3095,2,FALSE)</f>
        <v>Blanton,</v>
      </c>
      <c r="D761">
        <f t="shared" si="198"/>
        <v>32.11</v>
      </c>
      <c r="E761">
        <f t="shared" si="199"/>
        <v>7.06</v>
      </c>
      <c r="F761" t="str">
        <f t="shared" si="200"/>
        <v>No</v>
      </c>
      <c r="G761" t="str">
        <f t="shared" si="201"/>
        <v>No</v>
      </c>
      <c r="H761" t="str">
        <f t="shared" si="202"/>
        <v>No</v>
      </c>
      <c r="I761">
        <f t="shared" si="203"/>
        <v>0</v>
      </c>
      <c r="J761" t="str">
        <f t="shared" si="204"/>
        <v>No</v>
      </c>
      <c r="K761" t="str">
        <f t="shared" si="205"/>
        <v>OBESITY</v>
      </c>
      <c r="L761" t="str">
        <f t="shared" si="206"/>
        <v>diabeties</v>
      </c>
      <c r="M761" s="34">
        <f t="shared" si="207"/>
        <v>31680</v>
      </c>
      <c r="N761" s="36">
        <f t="shared" si="208"/>
        <v>6335.64</v>
      </c>
      <c r="O761" s="23" t="str">
        <f t="shared" si="209"/>
        <v>tier - 2</v>
      </c>
      <c r="P761" s="34" t="str">
        <f t="shared" si="210"/>
        <v>tier - 2</v>
      </c>
      <c r="Q761" s="34" t="str">
        <f t="shared" si="211"/>
        <v>R1013</v>
      </c>
      <c r="R761" s="23">
        <f t="shared" si="212"/>
        <v>36</v>
      </c>
      <c r="Z761" s="1" t="s">
        <v>1615</v>
      </c>
      <c r="AA761" s="1" t="s">
        <v>5949</v>
      </c>
      <c r="AB761" t="s">
        <v>4746</v>
      </c>
      <c r="AC761" t="s">
        <v>5950</v>
      </c>
      <c r="AD761" t="s">
        <v>4974</v>
      </c>
      <c r="AG761" t="s">
        <v>1615</v>
      </c>
      <c r="AH761">
        <v>32.11</v>
      </c>
      <c r="AI761">
        <v>7.06</v>
      </c>
      <c r="AJ761" s="20" t="s">
        <v>2380</v>
      </c>
      <c r="AK761" t="s">
        <v>2380</v>
      </c>
      <c r="AL761" t="s">
        <v>2380</v>
      </c>
      <c r="AM761" s="29">
        <v>0</v>
      </c>
      <c r="AN761" s="20" t="s">
        <v>2380</v>
      </c>
      <c r="AO761" s="20" t="str">
        <f t="shared" si="213"/>
        <v>OBESITY</v>
      </c>
      <c r="AP761" s="20" t="str">
        <f t="shared" si="214"/>
        <v>diabeties</v>
      </c>
      <c r="AS761" t="s">
        <v>788</v>
      </c>
      <c r="AT761">
        <v>1986</v>
      </c>
      <c r="AU761" s="28" t="s">
        <v>20</v>
      </c>
      <c r="AV761">
        <v>25</v>
      </c>
      <c r="AW761">
        <v>3</v>
      </c>
      <c r="AX761" s="38">
        <v>6335.64</v>
      </c>
      <c r="AY761" t="s">
        <v>11</v>
      </c>
      <c r="AZ761" t="s">
        <v>11</v>
      </c>
      <c r="BA761" t="s">
        <v>13</v>
      </c>
      <c r="BB761" s="35">
        <f>DATE(AT761,MATCH(AU761,{"Jan","Feb","Mar","Apr","May","Jun","Jul","Aug","Sep","Oct","Nov","Dec"}, 0),AV761)</f>
        <v>31680</v>
      </c>
      <c r="BC761" s="20">
        <f t="shared" si="215"/>
        <v>36</v>
      </c>
    </row>
    <row r="762" spans="2:55" ht="15.5" hidden="1" x14ac:dyDescent="0.35">
      <c r="B762" s="1" t="s">
        <v>1614</v>
      </c>
      <c r="C762" t="str">
        <f>VLOOKUP(B762,Z761:AE3096,2,FALSE)</f>
        <v>Bustamante,</v>
      </c>
      <c r="D762">
        <f t="shared" si="198"/>
        <v>31.78</v>
      </c>
      <c r="E762">
        <f t="shared" si="199"/>
        <v>11.35</v>
      </c>
      <c r="F762" t="str">
        <f t="shared" si="200"/>
        <v>yes</v>
      </c>
      <c r="G762" t="str">
        <f t="shared" si="201"/>
        <v>No</v>
      </c>
      <c r="H762" t="str">
        <f t="shared" si="202"/>
        <v>Yes</v>
      </c>
      <c r="I762">
        <f t="shared" si="203"/>
        <v>1</v>
      </c>
      <c r="J762" t="str">
        <f t="shared" si="204"/>
        <v>No</v>
      </c>
      <c r="K762" t="str">
        <f t="shared" si="205"/>
        <v>OBESITY</v>
      </c>
      <c r="L762" t="str">
        <f t="shared" si="206"/>
        <v>diabeties</v>
      </c>
      <c r="M762" s="34">
        <f t="shared" si="207"/>
        <v>30610</v>
      </c>
      <c r="N762" s="36">
        <f t="shared" si="208"/>
        <v>6338.08</v>
      </c>
      <c r="O762" s="23" t="str">
        <f t="shared" si="209"/>
        <v>tier - 2</v>
      </c>
      <c r="P762" s="34" t="str">
        <f t="shared" si="210"/>
        <v>tier - 1</v>
      </c>
      <c r="Q762" s="34" t="str">
        <f t="shared" si="211"/>
        <v>R1013</v>
      </c>
      <c r="R762" s="23">
        <f t="shared" si="212"/>
        <v>39</v>
      </c>
      <c r="Z762" s="1" t="s">
        <v>1614</v>
      </c>
      <c r="AA762" s="1" t="s">
        <v>5951</v>
      </c>
      <c r="AB762" t="s">
        <v>4746</v>
      </c>
      <c r="AC762" t="s">
        <v>5952</v>
      </c>
      <c r="AD762" t="s">
        <v>4831</v>
      </c>
      <c r="AE762" t="s">
        <v>4790</v>
      </c>
      <c r="AG762" t="s">
        <v>1614</v>
      </c>
      <c r="AH762">
        <v>31.78</v>
      </c>
      <c r="AI762">
        <v>11.35</v>
      </c>
      <c r="AJ762" s="20" t="s">
        <v>2382</v>
      </c>
      <c r="AK762" t="s">
        <v>2380</v>
      </c>
      <c r="AL762" t="s">
        <v>2383</v>
      </c>
      <c r="AM762" s="29">
        <v>1</v>
      </c>
      <c r="AN762" s="20" t="s">
        <v>2380</v>
      </c>
      <c r="AO762" s="20" t="str">
        <f t="shared" si="213"/>
        <v>OBESITY</v>
      </c>
      <c r="AP762" s="20" t="str">
        <f t="shared" si="214"/>
        <v>diabeties</v>
      </c>
      <c r="AS762" t="s">
        <v>789</v>
      </c>
      <c r="AT762">
        <v>1983</v>
      </c>
      <c r="AU762" s="28" t="s">
        <v>37</v>
      </c>
      <c r="AV762">
        <v>21</v>
      </c>
      <c r="AW762">
        <v>2</v>
      </c>
      <c r="AX762" s="38">
        <v>6338.08</v>
      </c>
      <c r="AY762" t="s">
        <v>11</v>
      </c>
      <c r="AZ762" t="s">
        <v>16</v>
      </c>
      <c r="BA762" t="s">
        <v>13</v>
      </c>
      <c r="BB762" s="35">
        <f>DATE(AT762,MATCH(AU762,{"Jan","Feb","Mar","Apr","May","Jun","Jul","Aug","Sep","Oct","Nov","Dec"}, 0),AV762)</f>
        <v>30610</v>
      </c>
      <c r="BC762" s="20">
        <f t="shared" si="215"/>
        <v>39</v>
      </c>
    </row>
    <row r="763" spans="2:55" ht="15.5" hidden="1" x14ac:dyDescent="0.35">
      <c r="B763" s="1" t="s">
        <v>1613</v>
      </c>
      <c r="C763" t="str">
        <f>VLOOKUP(B763,Z762:AE3097,2,FALSE)</f>
        <v>McCann,</v>
      </c>
      <c r="D763">
        <f t="shared" si="198"/>
        <v>46.89</v>
      </c>
      <c r="E763">
        <f t="shared" si="199"/>
        <v>5.52</v>
      </c>
      <c r="F763" t="str">
        <f t="shared" si="200"/>
        <v>No</v>
      </c>
      <c r="G763" t="str">
        <f t="shared" si="201"/>
        <v>No</v>
      </c>
      <c r="H763" t="str">
        <f t="shared" si="202"/>
        <v>No</v>
      </c>
      <c r="I763">
        <f t="shared" si="203"/>
        <v>0</v>
      </c>
      <c r="J763" t="str">
        <f t="shared" si="204"/>
        <v>No</v>
      </c>
      <c r="K763" t="str">
        <f t="shared" si="205"/>
        <v>OBESITY</v>
      </c>
      <c r="L763" t="str">
        <f t="shared" si="206"/>
        <v>normal</v>
      </c>
      <c r="M763" s="34">
        <f t="shared" si="207"/>
        <v>30547</v>
      </c>
      <c r="N763" s="36">
        <f t="shared" si="208"/>
        <v>6356.27</v>
      </c>
      <c r="O763" s="23" t="str">
        <f t="shared" si="209"/>
        <v>tier - 3</v>
      </c>
      <c r="P763" s="34" t="str">
        <f t="shared" si="210"/>
        <v>tier - 2</v>
      </c>
      <c r="Q763" s="34" t="str">
        <f t="shared" si="211"/>
        <v>R1013</v>
      </c>
      <c r="R763" s="23">
        <f t="shared" si="212"/>
        <v>39</v>
      </c>
      <c r="Z763" s="1" t="s">
        <v>1613</v>
      </c>
      <c r="AA763" s="1" t="s">
        <v>5953</v>
      </c>
      <c r="AB763" t="s">
        <v>4746</v>
      </c>
      <c r="AC763" t="s">
        <v>5100</v>
      </c>
      <c r="AG763" t="s">
        <v>1613</v>
      </c>
      <c r="AH763">
        <v>46.89</v>
      </c>
      <c r="AI763">
        <v>5.52</v>
      </c>
      <c r="AJ763" s="20" t="s">
        <v>2380</v>
      </c>
      <c r="AK763" t="s">
        <v>2380</v>
      </c>
      <c r="AL763" t="s">
        <v>2380</v>
      </c>
      <c r="AM763" s="29">
        <v>0</v>
      </c>
      <c r="AN763" s="20" t="s">
        <v>2380</v>
      </c>
      <c r="AO763" s="20" t="str">
        <f t="shared" si="213"/>
        <v>OBESITY</v>
      </c>
      <c r="AP763" s="20" t="str">
        <f t="shared" si="214"/>
        <v>normal</v>
      </c>
      <c r="AS763" t="s">
        <v>790</v>
      </c>
      <c r="AT763">
        <v>1983</v>
      </c>
      <c r="AU763" s="28" t="s">
        <v>35</v>
      </c>
      <c r="AV763">
        <v>19</v>
      </c>
      <c r="AW763">
        <v>2</v>
      </c>
      <c r="AX763" s="38">
        <v>6356.27</v>
      </c>
      <c r="AY763" t="s">
        <v>12</v>
      </c>
      <c r="AZ763" t="s">
        <v>11</v>
      </c>
      <c r="BA763" t="s">
        <v>13</v>
      </c>
      <c r="BB763" s="35">
        <f>DATE(AT763,MATCH(AU763,{"Jan","Feb","Mar","Apr","May","Jun","Jul","Aug","Sep","Oct","Nov","Dec"}, 0),AV763)</f>
        <v>30547</v>
      </c>
      <c r="BC763" s="20">
        <f t="shared" si="215"/>
        <v>39</v>
      </c>
    </row>
    <row r="764" spans="2:55" ht="15.5" hidden="1" x14ac:dyDescent="0.35">
      <c r="B764" s="1" t="s">
        <v>1612</v>
      </c>
      <c r="C764" t="str">
        <f>VLOOKUP(B764,Z763:AE3098,2,FALSE)</f>
        <v>Schmole,</v>
      </c>
      <c r="D764">
        <f t="shared" si="198"/>
        <v>39.35</v>
      </c>
      <c r="E764">
        <f t="shared" si="199"/>
        <v>7.86</v>
      </c>
      <c r="F764" t="str">
        <f t="shared" si="200"/>
        <v>yes</v>
      </c>
      <c r="G764" t="str">
        <f t="shared" si="201"/>
        <v>No</v>
      </c>
      <c r="H764" t="str">
        <f t="shared" si="202"/>
        <v>No</v>
      </c>
      <c r="I764">
        <f t="shared" si="203"/>
        <v>1</v>
      </c>
      <c r="J764" t="str">
        <f t="shared" si="204"/>
        <v>No</v>
      </c>
      <c r="K764" t="str">
        <f t="shared" si="205"/>
        <v>OBESITY</v>
      </c>
      <c r="L764" t="str">
        <f t="shared" si="206"/>
        <v>diabeties</v>
      </c>
      <c r="M764" s="34">
        <f t="shared" si="207"/>
        <v>29524</v>
      </c>
      <c r="N764" s="36">
        <f t="shared" si="208"/>
        <v>6358.78</v>
      </c>
      <c r="O764" s="23" t="str">
        <f t="shared" si="209"/>
        <v>tier - 2</v>
      </c>
      <c r="P764" s="34" t="str">
        <f t="shared" si="210"/>
        <v>tier - 1</v>
      </c>
      <c r="Q764" s="34" t="str">
        <f t="shared" si="211"/>
        <v>R1012</v>
      </c>
      <c r="R764" s="23">
        <f t="shared" si="212"/>
        <v>42</v>
      </c>
      <c r="Z764" s="1" t="s">
        <v>1612</v>
      </c>
      <c r="AA764" s="1" t="s">
        <v>5954</v>
      </c>
      <c r="AB764" t="s">
        <v>4746</v>
      </c>
      <c r="AC764" t="s">
        <v>5955</v>
      </c>
      <c r="AG764" t="s">
        <v>1612</v>
      </c>
      <c r="AH764">
        <v>39.35</v>
      </c>
      <c r="AI764">
        <v>7.86</v>
      </c>
      <c r="AJ764" s="20" t="s">
        <v>2382</v>
      </c>
      <c r="AK764" t="s">
        <v>2380</v>
      </c>
      <c r="AL764" t="s">
        <v>2380</v>
      </c>
      <c r="AM764" s="29">
        <v>1</v>
      </c>
      <c r="AN764" s="20" t="s">
        <v>2380</v>
      </c>
      <c r="AO764" s="20" t="str">
        <f t="shared" si="213"/>
        <v>OBESITY</v>
      </c>
      <c r="AP764" s="20" t="str">
        <f t="shared" si="214"/>
        <v>diabeties</v>
      </c>
      <c r="AS764" t="s">
        <v>791</v>
      </c>
      <c r="AT764">
        <v>1980</v>
      </c>
      <c r="AU764" s="28" t="s">
        <v>37</v>
      </c>
      <c r="AV764">
        <v>30</v>
      </c>
      <c r="AW764">
        <v>0</v>
      </c>
      <c r="AX764" s="38">
        <v>6358.78</v>
      </c>
      <c r="AY764" t="s">
        <v>11</v>
      </c>
      <c r="AZ764" t="s">
        <v>16</v>
      </c>
      <c r="BA764" t="s">
        <v>23</v>
      </c>
      <c r="BB764" s="35">
        <f>DATE(AT764,MATCH(AU764,{"Jan","Feb","Mar","Apr","May","Jun","Jul","Aug","Sep","Oct","Nov","Dec"}, 0),AV764)</f>
        <v>29524</v>
      </c>
      <c r="BC764" s="20">
        <f t="shared" si="215"/>
        <v>42</v>
      </c>
    </row>
    <row r="765" spans="2:55" ht="15.5" hidden="1" x14ac:dyDescent="0.35">
      <c r="B765" s="1" t="s">
        <v>1611</v>
      </c>
      <c r="C765" t="str">
        <f>VLOOKUP(B765,Z764:AE3099,2,FALSE)</f>
        <v>Barber,</v>
      </c>
      <c r="D765">
        <f t="shared" si="198"/>
        <v>39.200000000000003</v>
      </c>
      <c r="E765">
        <f t="shared" si="199"/>
        <v>11.38</v>
      </c>
      <c r="F765" t="str">
        <f t="shared" si="200"/>
        <v>No</v>
      </c>
      <c r="G765" t="str">
        <f t="shared" si="201"/>
        <v>No</v>
      </c>
      <c r="H765" t="str">
        <f t="shared" si="202"/>
        <v>No</v>
      </c>
      <c r="I765">
        <f t="shared" si="203"/>
        <v>0</v>
      </c>
      <c r="J765" t="str">
        <f t="shared" si="204"/>
        <v>No</v>
      </c>
      <c r="K765" t="str">
        <f t="shared" si="205"/>
        <v>OBESITY</v>
      </c>
      <c r="L765" t="str">
        <f t="shared" si="206"/>
        <v>diabeties</v>
      </c>
      <c r="M765" s="34">
        <f t="shared" si="207"/>
        <v>32683</v>
      </c>
      <c r="N765" s="36">
        <f t="shared" si="208"/>
        <v>6360.99</v>
      </c>
      <c r="O765" s="23" t="str">
        <f t="shared" si="209"/>
        <v>tier - 2</v>
      </c>
      <c r="P765" s="34" t="str">
        <f t="shared" si="210"/>
        <v>tier - 2</v>
      </c>
      <c r="Q765" s="34" t="str">
        <f t="shared" si="211"/>
        <v>R1012</v>
      </c>
      <c r="R765" s="23">
        <f t="shared" si="212"/>
        <v>33</v>
      </c>
      <c r="Z765" s="1" t="s">
        <v>1611</v>
      </c>
      <c r="AA765" s="1" t="s">
        <v>5956</v>
      </c>
      <c r="AB765" t="s">
        <v>4743</v>
      </c>
      <c r="AC765" t="s">
        <v>5957</v>
      </c>
      <c r="AD765" t="s">
        <v>5148</v>
      </c>
      <c r="AG765" t="s">
        <v>1611</v>
      </c>
      <c r="AH765">
        <v>39.200000000000003</v>
      </c>
      <c r="AI765">
        <v>11.38</v>
      </c>
      <c r="AJ765" s="20" t="s">
        <v>2380</v>
      </c>
      <c r="AK765" t="s">
        <v>2380</v>
      </c>
      <c r="AL765" t="s">
        <v>2380</v>
      </c>
      <c r="AM765" s="29">
        <v>0</v>
      </c>
      <c r="AN765" s="20" t="s">
        <v>2380</v>
      </c>
      <c r="AO765" s="20" t="str">
        <f t="shared" si="213"/>
        <v>OBESITY</v>
      </c>
      <c r="AP765" s="20" t="str">
        <f t="shared" si="214"/>
        <v>diabeties</v>
      </c>
      <c r="AS765" t="s">
        <v>792</v>
      </c>
      <c r="AT765">
        <v>1989</v>
      </c>
      <c r="AU765" s="28" t="s">
        <v>18</v>
      </c>
      <c r="AV765">
        <v>24</v>
      </c>
      <c r="AW765">
        <v>3</v>
      </c>
      <c r="AX765" s="38">
        <v>6360.99</v>
      </c>
      <c r="AY765" t="s">
        <v>11</v>
      </c>
      <c r="AZ765" t="s">
        <v>11</v>
      </c>
      <c r="BA765" t="s">
        <v>23</v>
      </c>
      <c r="BB765" s="35">
        <f>DATE(AT765,MATCH(AU765,{"Jan","Feb","Mar","Apr","May","Jun","Jul","Aug","Sep","Oct","Nov","Dec"}, 0),AV765)</f>
        <v>32683</v>
      </c>
      <c r="BC765" s="20">
        <f t="shared" si="215"/>
        <v>33</v>
      </c>
    </row>
    <row r="766" spans="2:55" ht="15.5" hidden="1" x14ac:dyDescent="0.35">
      <c r="B766" s="1" t="s">
        <v>1610</v>
      </c>
      <c r="C766" t="str">
        <f>VLOOKUP(B766,Z765:AE3100,2,FALSE)</f>
        <v>Reichmann,</v>
      </c>
      <c r="D766">
        <f t="shared" si="198"/>
        <v>39.159999999999997</v>
      </c>
      <c r="E766">
        <f t="shared" si="199"/>
        <v>10.48</v>
      </c>
      <c r="F766" t="str">
        <f t="shared" si="200"/>
        <v>No</v>
      </c>
      <c r="G766" t="str">
        <f t="shared" si="201"/>
        <v>No</v>
      </c>
      <c r="H766" t="str">
        <f t="shared" si="202"/>
        <v>No</v>
      </c>
      <c r="I766">
        <f t="shared" si="203"/>
        <v>0</v>
      </c>
      <c r="J766" t="str">
        <f t="shared" si="204"/>
        <v>No</v>
      </c>
      <c r="K766" t="str">
        <f t="shared" si="205"/>
        <v>OBESITY</v>
      </c>
      <c r="L766" t="str">
        <f t="shared" si="206"/>
        <v>diabeties</v>
      </c>
      <c r="M766" s="34">
        <f t="shared" si="207"/>
        <v>35253</v>
      </c>
      <c r="N766" s="36">
        <f t="shared" si="208"/>
        <v>6361.47</v>
      </c>
      <c r="O766" s="23" t="str">
        <f t="shared" si="209"/>
        <v>tier - 2</v>
      </c>
      <c r="P766" s="34" t="str">
        <f t="shared" si="210"/>
        <v>tier - 3</v>
      </c>
      <c r="Q766" s="34" t="str">
        <f t="shared" si="211"/>
        <v>R1021</v>
      </c>
      <c r="R766" s="23">
        <f t="shared" si="212"/>
        <v>26</v>
      </c>
      <c r="Z766" s="1" t="s">
        <v>1610</v>
      </c>
      <c r="AA766" s="1" t="s">
        <v>5958</v>
      </c>
      <c r="AB766" t="s">
        <v>4743</v>
      </c>
      <c r="AC766" t="s">
        <v>5589</v>
      </c>
      <c r="AG766" t="s">
        <v>1610</v>
      </c>
      <c r="AH766">
        <v>39.159999999999997</v>
      </c>
      <c r="AI766">
        <v>10.48</v>
      </c>
      <c r="AJ766" s="20" t="s">
        <v>2380</v>
      </c>
      <c r="AK766" t="s">
        <v>2380</v>
      </c>
      <c r="AL766" t="s">
        <v>2380</v>
      </c>
      <c r="AM766" s="29">
        <v>0</v>
      </c>
      <c r="AN766" s="20" t="s">
        <v>2380</v>
      </c>
      <c r="AO766" s="20" t="str">
        <f t="shared" si="213"/>
        <v>OBESITY</v>
      </c>
      <c r="AP766" s="20" t="str">
        <f t="shared" si="214"/>
        <v>diabeties</v>
      </c>
      <c r="AS766" t="s">
        <v>793</v>
      </c>
      <c r="AT766">
        <v>1996</v>
      </c>
      <c r="AU766" s="28" t="s">
        <v>10</v>
      </c>
      <c r="AV766">
        <v>7</v>
      </c>
      <c r="AW766">
        <v>0</v>
      </c>
      <c r="AX766" s="38">
        <v>6361.47</v>
      </c>
      <c r="AY766" t="s">
        <v>11</v>
      </c>
      <c r="AZ766" t="s">
        <v>12</v>
      </c>
      <c r="BA766" t="s">
        <v>300</v>
      </c>
      <c r="BB766" s="35">
        <f>DATE(AT766,MATCH(AU766,{"Jan","Feb","Mar","Apr","May","Jun","Jul","Aug","Sep","Oct","Nov","Dec"}, 0),AV766)</f>
        <v>35253</v>
      </c>
      <c r="BC766" s="20">
        <f t="shared" si="215"/>
        <v>26</v>
      </c>
    </row>
    <row r="767" spans="2:55" ht="15.5" hidden="1" x14ac:dyDescent="0.35">
      <c r="B767" s="1" t="s">
        <v>1609</v>
      </c>
      <c r="C767" t="str">
        <f>VLOOKUP(B767,Z766:AE3101,2,FALSE)</f>
        <v>Cavatorta,</v>
      </c>
      <c r="D767">
        <f t="shared" si="198"/>
        <v>44.1</v>
      </c>
      <c r="E767">
        <f t="shared" si="199"/>
        <v>5.04</v>
      </c>
      <c r="F767" t="str">
        <f t="shared" si="200"/>
        <v>yes</v>
      </c>
      <c r="G767" t="str">
        <f t="shared" si="201"/>
        <v>No</v>
      </c>
      <c r="H767" t="str">
        <f t="shared" si="202"/>
        <v>No</v>
      </c>
      <c r="I767">
        <f t="shared" si="203"/>
        <v>0</v>
      </c>
      <c r="J767" t="str">
        <f t="shared" si="204"/>
        <v>No</v>
      </c>
      <c r="K767" t="str">
        <f t="shared" si="205"/>
        <v>OBESITY</v>
      </c>
      <c r="L767" t="str">
        <f t="shared" si="206"/>
        <v>normal</v>
      </c>
      <c r="M767" s="34">
        <f t="shared" si="207"/>
        <v>25881</v>
      </c>
      <c r="N767" s="36">
        <f t="shared" si="208"/>
        <v>6367.31</v>
      </c>
      <c r="O767" s="23" t="str">
        <f t="shared" si="209"/>
        <v>tier - 2</v>
      </c>
      <c r="P767" s="34" t="str">
        <f t="shared" si="210"/>
        <v>tier - 1</v>
      </c>
      <c r="Q767" s="34" t="str">
        <f t="shared" si="211"/>
        <v>R1013</v>
      </c>
      <c r="R767" s="23">
        <f t="shared" si="212"/>
        <v>52</v>
      </c>
      <c r="Z767" s="1" t="s">
        <v>1609</v>
      </c>
      <c r="AA767" s="1" t="s">
        <v>5959</v>
      </c>
      <c r="AB767" t="s">
        <v>4746</v>
      </c>
      <c r="AC767" t="s">
        <v>5237</v>
      </c>
      <c r="AG767" t="s">
        <v>1609</v>
      </c>
      <c r="AH767">
        <v>44.1</v>
      </c>
      <c r="AI767">
        <v>5.04</v>
      </c>
      <c r="AJ767" s="20" t="s">
        <v>2382</v>
      </c>
      <c r="AK767" t="s">
        <v>2380</v>
      </c>
      <c r="AL767" t="s">
        <v>2380</v>
      </c>
      <c r="AM767" s="29">
        <v>0</v>
      </c>
      <c r="AN767" s="20" t="s">
        <v>2380</v>
      </c>
      <c r="AO767" s="20" t="str">
        <f t="shared" si="213"/>
        <v>OBESITY</v>
      </c>
      <c r="AP767" s="20" t="str">
        <f t="shared" si="214"/>
        <v>normal</v>
      </c>
      <c r="AS767" t="s">
        <v>794</v>
      </c>
      <c r="AT767">
        <v>1970</v>
      </c>
      <c r="AU767" s="28" t="s">
        <v>15</v>
      </c>
      <c r="AV767">
        <v>9</v>
      </c>
      <c r="AW767">
        <v>0</v>
      </c>
      <c r="AX767" s="38">
        <v>6367.31</v>
      </c>
      <c r="AY767" t="s">
        <v>11</v>
      </c>
      <c r="AZ767" t="s">
        <v>16</v>
      </c>
      <c r="BA767" t="s">
        <v>13</v>
      </c>
      <c r="BB767" s="35">
        <f>DATE(AT767,MATCH(AU767,{"Jan","Feb","Mar","Apr","May","Jun","Jul","Aug","Sep","Oct","Nov","Dec"}, 0),AV767)</f>
        <v>25881</v>
      </c>
      <c r="BC767" s="20">
        <f t="shared" si="215"/>
        <v>52</v>
      </c>
    </row>
    <row r="768" spans="2:55" ht="15.5" hidden="1" x14ac:dyDescent="0.35">
      <c r="B768" s="1" t="s">
        <v>1608</v>
      </c>
      <c r="C768" t="str">
        <f>VLOOKUP(B768,Z767:AE3102,2,FALSE)</f>
        <v>Yaeger,</v>
      </c>
      <c r="D768">
        <f t="shared" si="198"/>
        <v>33.200000000000003</v>
      </c>
      <c r="E768">
        <f t="shared" si="199"/>
        <v>9.06</v>
      </c>
      <c r="F768" t="str">
        <f t="shared" si="200"/>
        <v>No</v>
      </c>
      <c r="G768" t="str">
        <f t="shared" si="201"/>
        <v>No</v>
      </c>
      <c r="H768" t="str">
        <f t="shared" si="202"/>
        <v>No</v>
      </c>
      <c r="I768">
        <f t="shared" si="203"/>
        <v>0</v>
      </c>
      <c r="J768" t="str">
        <f t="shared" si="204"/>
        <v>No</v>
      </c>
      <c r="K768" t="str">
        <f t="shared" si="205"/>
        <v>OBESITY</v>
      </c>
      <c r="L768" t="str">
        <f t="shared" si="206"/>
        <v>diabeties</v>
      </c>
      <c r="M768" s="34">
        <f t="shared" si="207"/>
        <v>30907</v>
      </c>
      <c r="N768" s="36">
        <f t="shared" si="208"/>
        <v>6373.56</v>
      </c>
      <c r="O768" s="23" t="str">
        <f t="shared" si="209"/>
        <v>tier - 2</v>
      </c>
      <c r="P768" s="34" t="str">
        <f t="shared" si="210"/>
        <v>tier - 1</v>
      </c>
      <c r="Q768" s="34" t="str">
        <f t="shared" si="211"/>
        <v>R1012</v>
      </c>
      <c r="R768" s="23">
        <f t="shared" si="212"/>
        <v>38</v>
      </c>
      <c r="Z768" s="1" t="s">
        <v>1608</v>
      </c>
      <c r="AA768" s="1" t="s">
        <v>5960</v>
      </c>
      <c r="AB768" t="s">
        <v>4743</v>
      </c>
      <c r="AC768" t="s">
        <v>4823</v>
      </c>
      <c r="AG768" t="s">
        <v>1608</v>
      </c>
      <c r="AH768">
        <v>33.200000000000003</v>
      </c>
      <c r="AI768">
        <v>9.06</v>
      </c>
      <c r="AJ768" s="20" t="s">
        <v>2380</v>
      </c>
      <c r="AK768" t="s">
        <v>2380</v>
      </c>
      <c r="AL768" t="s">
        <v>2380</v>
      </c>
      <c r="AM768" s="29">
        <v>0</v>
      </c>
      <c r="AN768" s="20" t="s">
        <v>2380</v>
      </c>
      <c r="AO768" s="20" t="str">
        <f t="shared" si="213"/>
        <v>OBESITY</v>
      </c>
      <c r="AP768" s="20" t="str">
        <f t="shared" si="214"/>
        <v>diabeties</v>
      </c>
      <c r="AS768" t="s">
        <v>795</v>
      </c>
      <c r="AT768">
        <v>1984</v>
      </c>
      <c r="AU768" s="28" t="s">
        <v>35</v>
      </c>
      <c r="AV768">
        <v>13</v>
      </c>
      <c r="AW768">
        <v>1</v>
      </c>
      <c r="AX768" s="38">
        <v>6373.56</v>
      </c>
      <c r="AY768" t="s">
        <v>11</v>
      </c>
      <c r="AZ768" t="s">
        <v>16</v>
      </c>
      <c r="BA768" t="s">
        <v>23</v>
      </c>
      <c r="BB768" s="35">
        <f>DATE(AT768,MATCH(AU768,{"Jan","Feb","Mar","Apr","May","Jun","Jul","Aug","Sep","Oct","Nov","Dec"}, 0),AV768)</f>
        <v>30907</v>
      </c>
      <c r="BC768" s="20">
        <f t="shared" si="215"/>
        <v>38</v>
      </c>
    </row>
    <row r="769" spans="2:55" ht="15.5" hidden="1" x14ac:dyDescent="0.35">
      <c r="B769" s="1" t="s">
        <v>1607</v>
      </c>
      <c r="C769" t="str">
        <f>VLOOKUP(B769,Z768:AE3103,2,FALSE)</f>
        <v>Hughes,</v>
      </c>
      <c r="D769">
        <f t="shared" si="198"/>
        <v>29.92</v>
      </c>
      <c r="E769">
        <f t="shared" si="199"/>
        <v>11.07</v>
      </c>
      <c r="F769" t="str">
        <f t="shared" si="200"/>
        <v>No</v>
      </c>
      <c r="G769" t="str">
        <f t="shared" si="201"/>
        <v>No</v>
      </c>
      <c r="H769" t="str">
        <f t="shared" si="202"/>
        <v>No</v>
      </c>
      <c r="I769">
        <f t="shared" si="203"/>
        <v>0</v>
      </c>
      <c r="J769" t="str">
        <f t="shared" si="204"/>
        <v>No</v>
      </c>
      <c r="K769" t="str">
        <f t="shared" si="205"/>
        <v>OVER WEIGHT</v>
      </c>
      <c r="L769" t="str">
        <f t="shared" si="206"/>
        <v>diabeties</v>
      </c>
      <c r="M769" s="34">
        <f t="shared" si="207"/>
        <v>28082</v>
      </c>
      <c r="N769" s="36">
        <f t="shared" si="208"/>
        <v>6374.16</v>
      </c>
      <c r="O769" s="23" t="str">
        <f t="shared" si="209"/>
        <v>tier - 2</v>
      </c>
      <c r="P769" s="34" t="str">
        <f t="shared" si="210"/>
        <v>tier - 2</v>
      </c>
      <c r="Q769" s="34" t="str">
        <f t="shared" si="211"/>
        <v>R1013</v>
      </c>
      <c r="R769" s="23">
        <f t="shared" si="212"/>
        <v>46</v>
      </c>
      <c r="Z769" s="1" t="s">
        <v>1607</v>
      </c>
      <c r="AA769" s="1" t="s">
        <v>5961</v>
      </c>
      <c r="AB769" t="s">
        <v>4743</v>
      </c>
      <c r="AC769" t="s">
        <v>4784</v>
      </c>
      <c r="AD769" t="s">
        <v>4764</v>
      </c>
      <c r="AG769" t="s">
        <v>1607</v>
      </c>
      <c r="AH769">
        <v>29.92</v>
      </c>
      <c r="AI769">
        <v>11.07</v>
      </c>
      <c r="AJ769" s="20" t="s">
        <v>2380</v>
      </c>
      <c r="AK769" t="s">
        <v>2380</v>
      </c>
      <c r="AL769" t="s">
        <v>2380</v>
      </c>
      <c r="AM769" s="29">
        <v>0</v>
      </c>
      <c r="AN769" s="20" t="s">
        <v>2380</v>
      </c>
      <c r="AO769" s="20" t="str">
        <f t="shared" si="213"/>
        <v>OVER WEIGHT</v>
      </c>
      <c r="AP769" s="20" t="str">
        <f t="shared" si="214"/>
        <v>diabeties</v>
      </c>
      <c r="AS769" t="s">
        <v>796</v>
      </c>
      <c r="AT769">
        <v>1976</v>
      </c>
      <c r="AU769" s="28" t="s">
        <v>15</v>
      </c>
      <c r="AV769">
        <v>18</v>
      </c>
      <c r="AW769">
        <v>2</v>
      </c>
      <c r="AX769" s="38">
        <v>6374.16</v>
      </c>
      <c r="AY769" t="s">
        <v>11</v>
      </c>
      <c r="AZ769" t="s">
        <v>11</v>
      </c>
      <c r="BA769" t="s">
        <v>13</v>
      </c>
      <c r="BB769" s="35">
        <f>DATE(AT769,MATCH(AU769,{"Jan","Feb","Mar","Apr","May","Jun","Jul","Aug","Sep","Oct","Nov","Dec"}, 0),AV769)</f>
        <v>28082</v>
      </c>
      <c r="BC769" s="20">
        <f t="shared" si="215"/>
        <v>46</v>
      </c>
    </row>
    <row r="770" spans="2:55" ht="15.5" hidden="1" x14ac:dyDescent="0.35">
      <c r="B770" s="1" t="s">
        <v>1606</v>
      </c>
      <c r="C770" t="str">
        <f>VLOOKUP(B770,Z769:AE3104,2,FALSE)</f>
        <v>Donahue,</v>
      </c>
      <c r="D770">
        <f t="shared" si="198"/>
        <v>25</v>
      </c>
      <c r="E770">
        <f t="shared" si="199"/>
        <v>10.45</v>
      </c>
      <c r="F770" t="str">
        <f t="shared" si="200"/>
        <v>No</v>
      </c>
      <c r="G770" t="str">
        <f t="shared" si="201"/>
        <v>No</v>
      </c>
      <c r="H770" t="str">
        <f t="shared" si="202"/>
        <v>No</v>
      </c>
      <c r="I770">
        <f t="shared" si="203"/>
        <v>0</v>
      </c>
      <c r="J770" t="str">
        <f t="shared" si="204"/>
        <v>No</v>
      </c>
      <c r="K770" t="str">
        <f t="shared" si="205"/>
        <v>OVER WEIGHT</v>
      </c>
      <c r="L770" t="str">
        <f t="shared" si="206"/>
        <v>diabeties</v>
      </c>
      <c r="M770" s="34">
        <f t="shared" si="207"/>
        <v>30169</v>
      </c>
      <c r="N770" s="36">
        <f t="shared" si="208"/>
        <v>6389.38</v>
      </c>
      <c r="O770" s="23" t="str">
        <f t="shared" si="209"/>
        <v>tier - 1</v>
      </c>
      <c r="P770" s="34" t="str">
        <f t="shared" si="210"/>
        <v>tier - 2</v>
      </c>
      <c r="Q770" s="34" t="str">
        <f t="shared" si="211"/>
        <v>R1012</v>
      </c>
      <c r="R770" s="23">
        <f t="shared" si="212"/>
        <v>40</v>
      </c>
      <c r="Z770" s="1" t="s">
        <v>1606</v>
      </c>
      <c r="AA770" s="1" t="s">
        <v>5962</v>
      </c>
      <c r="AB770" t="s">
        <v>4743</v>
      </c>
      <c r="AC770" t="s">
        <v>5530</v>
      </c>
      <c r="AD770" t="s">
        <v>4868</v>
      </c>
      <c r="AG770" t="s">
        <v>1606</v>
      </c>
      <c r="AH770">
        <v>25</v>
      </c>
      <c r="AI770">
        <v>10.45</v>
      </c>
      <c r="AJ770" s="20" t="s">
        <v>2380</v>
      </c>
      <c r="AK770" t="s">
        <v>2380</v>
      </c>
      <c r="AL770" t="s">
        <v>2380</v>
      </c>
      <c r="AM770" s="29">
        <v>0</v>
      </c>
      <c r="AN770" s="20" t="s">
        <v>2380</v>
      </c>
      <c r="AO770" s="20" t="str">
        <f t="shared" si="213"/>
        <v>OVER WEIGHT</v>
      </c>
      <c r="AP770" s="20" t="str">
        <f t="shared" si="214"/>
        <v>diabeties</v>
      </c>
      <c r="AS770" t="s">
        <v>797</v>
      </c>
      <c r="AT770">
        <v>1982</v>
      </c>
      <c r="AU770" s="28" t="s">
        <v>35</v>
      </c>
      <c r="AV770">
        <v>6</v>
      </c>
      <c r="AW770">
        <v>1</v>
      </c>
      <c r="AX770" s="38">
        <v>6389.38</v>
      </c>
      <c r="AY770" t="s">
        <v>16</v>
      </c>
      <c r="AZ770" t="s">
        <v>11</v>
      </c>
      <c r="BA770" t="s">
        <v>23</v>
      </c>
      <c r="BB770" s="35">
        <f>DATE(AT770,MATCH(AU770,{"Jan","Feb","Mar","Apr","May","Jun","Jul","Aug","Sep","Oct","Nov","Dec"}, 0),AV770)</f>
        <v>30169</v>
      </c>
      <c r="BC770" s="20">
        <f t="shared" si="215"/>
        <v>40</v>
      </c>
    </row>
    <row r="771" spans="2:55" ht="15.5" hidden="1" x14ac:dyDescent="0.35">
      <c r="B771" s="1" t="s">
        <v>1605</v>
      </c>
      <c r="C771" t="str">
        <f>VLOOKUP(B771,Z770:AE3105,2,FALSE)</f>
        <v>Greenwell,</v>
      </c>
      <c r="D771">
        <f t="shared" si="198"/>
        <v>38.869999999999997</v>
      </c>
      <c r="E771">
        <f t="shared" si="199"/>
        <v>8.6300000000000008</v>
      </c>
      <c r="F771" t="str">
        <f t="shared" si="200"/>
        <v>yes</v>
      </c>
      <c r="G771" t="str">
        <f t="shared" si="201"/>
        <v>No</v>
      </c>
      <c r="H771" t="str">
        <f t="shared" si="202"/>
        <v>No</v>
      </c>
      <c r="I771">
        <f t="shared" si="203"/>
        <v>1</v>
      </c>
      <c r="J771" t="str">
        <f t="shared" si="204"/>
        <v>No</v>
      </c>
      <c r="K771" t="str">
        <f t="shared" si="205"/>
        <v>OBESITY</v>
      </c>
      <c r="L771" t="str">
        <f t="shared" si="206"/>
        <v>diabeties</v>
      </c>
      <c r="M771" s="34">
        <f t="shared" si="207"/>
        <v>35658</v>
      </c>
      <c r="N771" s="36">
        <f t="shared" si="208"/>
        <v>6389.53</v>
      </c>
      <c r="O771" s="23" t="str">
        <f t="shared" si="209"/>
        <v>tier - 2</v>
      </c>
      <c r="P771" s="34" t="str">
        <f t="shared" si="210"/>
        <v>tier - 2</v>
      </c>
      <c r="Q771" s="34" t="str">
        <f t="shared" si="211"/>
        <v>R1021</v>
      </c>
      <c r="R771" s="23">
        <f t="shared" si="212"/>
        <v>25</v>
      </c>
      <c r="Z771" s="1" t="s">
        <v>1605</v>
      </c>
      <c r="AA771" s="1" t="s">
        <v>5963</v>
      </c>
      <c r="AB771" t="s">
        <v>4743</v>
      </c>
      <c r="AC771" t="s">
        <v>5221</v>
      </c>
      <c r="AD771" t="s">
        <v>4780</v>
      </c>
      <c r="AG771" t="s">
        <v>1605</v>
      </c>
      <c r="AH771">
        <v>38.869999999999997</v>
      </c>
      <c r="AI771">
        <v>8.6300000000000008</v>
      </c>
      <c r="AJ771" s="20" t="s">
        <v>2382</v>
      </c>
      <c r="AK771" t="s">
        <v>2380</v>
      </c>
      <c r="AL771" t="s">
        <v>2380</v>
      </c>
      <c r="AM771" s="29">
        <v>1</v>
      </c>
      <c r="AN771" s="20" t="s">
        <v>2380</v>
      </c>
      <c r="AO771" s="20" t="str">
        <f t="shared" si="213"/>
        <v>OBESITY</v>
      </c>
      <c r="AP771" s="20" t="str">
        <f t="shared" si="214"/>
        <v>diabeties</v>
      </c>
      <c r="AS771" t="s">
        <v>798</v>
      </c>
      <c r="AT771">
        <v>1997</v>
      </c>
      <c r="AU771" s="28" t="s">
        <v>35</v>
      </c>
      <c r="AV771">
        <v>16</v>
      </c>
      <c r="AW771">
        <v>0</v>
      </c>
      <c r="AX771" s="38">
        <v>6389.53</v>
      </c>
      <c r="AY771" t="s">
        <v>11</v>
      </c>
      <c r="AZ771" t="s">
        <v>11</v>
      </c>
      <c r="BA771" t="s">
        <v>300</v>
      </c>
      <c r="BB771" s="35">
        <f>DATE(AT771,MATCH(AU771,{"Jan","Feb","Mar","Apr","May","Jun","Jul","Aug","Sep","Oct","Nov","Dec"}, 0),AV771)</f>
        <v>35658</v>
      </c>
      <c r="BC771" s="20">
        <f t="shared" si="215"/>
        <v>25</v>
      </c>
    </row>
    <row r="772" spans="2:55" ht="15.5" hidden="1" x14ac:dyDescent="0.35">
      <c r="B772" s="1" t="s">
        <v>1604</v>
      </c>
      <c r="C772" t="str">
        <f>VLOOKUP(B772,Z771:AE3106,2,FALSE)</f>
        <v>Steele,</v>
      </c>
      <c r="D772">
        <f t="shared" si="198"/>
        <v>32.299999999999997</v>
      </c>
      <c r="E772">
        <f t="shared" si="199"/>
        <v>5.28</v>
      </c>
      <c r="F772" t="str">
        <f t="shared" si="200"/>
        <v>yes</v>
      </c>
      <c r="G772" t="str">
        <f t="shared" si="201"/>
        <v>No</v>
      </c>
      <c r="H772" t="str">
        <f t="shared" si="202"/>
        <v>No</v>
      </c>
      <c r="I772">
        <f t="shared" si="203"/>
        <v>2</v>
      </c>
      <c r="J772" t="str">
        <f t="shared" si="204"/>
        <v>No</v>
      </c>
      <c r="K772" t="str">
        <f t="shared" si="205"/>
        <v>OBESITY</v>
      </c>
      <c r="L772" t="str">
        <f t="shared" si="206"/>
        <v>normal</v>
      </c>
      <c r="M772" s="34">
        <f t="shared" si="207"/>
        <v>30252</v>
      </c>
      <c r="N772" s="36">
        <f t="shared" si="208"/>
        <v>6393.6</v>
      </c>
      <c r="O772" s="23" t="str">
        <f t="shared" si="209"/>
        <v>tier - 2</v>
      </c>
      <c r="P772" s="34" t="str">
        <f t="shared" si="210"/>
        <v>tier - 1</v>
      </c>
      <c r="Q772" s="34" t="str">
        <f t="shared" si="211"/>
        <v>R1012</v>
      </c>
      <c r="R772" s="23">
        <f t="shared" si="212"/>
        <v>40</v>
      </c>
      <c r="Z772" s="1" t="s">
        <v>1604</v>
      </c>
      <c r="AA772" s="1" t="s">
        <v>5964</v>
      </c>
      <c r="AB772" t="s">
        <v>4743</v>
      </c>
      <c r="AC772" t="s">
        <v>5718</v>
      </c>
      <c r="AD772" t="s">
        <v>4764</v>
      </c>
      <c r="AG772" t="s">
        <v>1604</v>
      </c>
      <c r="AH772">
        <v>32.299999999999997</v>
      </c>
      <c r="AI772">
        <v>5.28</v>
      </c>
      <c r="AJ772" s="20" t="s">
        <v>2382</v>
      </c>
      <c r="AK772" t="s">
        <v>2380</v>
      </c>
      <c r="AL772" t="s">
        <v>2380</v>
      </c>
      <c r="AM772" s="29">
        <v>2</v>
      </c>
      <c r="AN772" s="20" t="s">
        <v>2380</v>
      </c>
      <c r="AO772" s="20" t="str">
        <f t="shared" si="213"/>
        <v>OBESITY</v>
      </c>
      <c r="AP772" s="20" t="str">
        <f t="shared" si="214"/>
        <v>normal</v>
      </c>
      <c r="AS772" t="s">
        <v>799</v>
      </c>
      <c r="AT772">
        <v>1982</v>
      </c>
      <c r="AU772" s="28" t="s">
        <v>37</v>
      </c>
      <c r="AV772">
        <v>28</v>
      </c>
      <c r="AW772">
        <v>1</v>
      </c>
      <c r="AX772" s="38">
        <v>6393.6</v>
      </c>
      <c r="AY772" t="s">
        <v>11</v>
      </c>
      <c r="AZ772" t="s">
        <v>16</v>
      </c>
      <c r="BA772" t="s">
        <v>23</v>
      </c>
      <c r="BB772" s="35">
        <f>DATE(AT772,MATCH(AU772,{"Jan","Feb","Mar","Apr","May","Jun","Jul","Aug","Sep","Oct","Nov","Dec"}, 0),AV772)</f>
        <v>30252</v>
      </c>
      <c r="BC772" s="20">
        <f t="shared" si="215"/>
        <v>40</v>
      </c>
    </row>
    <row r="773" spans="2:55" ht="15.5" hidden="1" x14ac:dyDescent="0.35">
      <c r="B773" s="1" t="s">
        <v>1603</v>
      </c>
      <c r="C773" t="str">
        <f>VLOOKUP(B773,Z772:AE3107,2,FALSE)</f>
        <v>Gunter,</v>
      </c>
      <c r="D773">
        <f t="shared" si="198"/>
        <v>31.16</v>
      </c>
      <c r="E773">
        <f t="shared" si="199"/>
        <v>7.49</v>
      </c>
      <c r="F773" t="str">
        <f t="shared" si="200"/>
        <v>yes</v>
      </c>
      <c r="G773" t="str">
        <f t="shared" si="201"/>
        <v>No</v>
      </c>
      <c r="H773" t="str">
        <f t="shared" si="202"/>
        <v>No</v>
      </c>
      <c r="I773">
        <f t="shared" si="203"/>
        <v>2</v>
      </c>
      <c r="J773" t="str">
        <f t="shared" si="204"/>
        <v>No</v>
      </c>
      <c r="K773" t="str">
        <f t="shared" si="205"/>
        <v>OBESITY</v>
      </c>
      <c r="L773" t="str">
        <f t="shared" si="206"/>
        <v>diabeties</v>
      </c>
      <c r="M773" s="34">
        <f t="shared" si="207"/>
        <v>32029</v>
      </c>
      <c r="N773" s="36">
        <f t="shared" si="208"/>
        <v>6402.29</v>
      </c>
      <c r="O773" s="23" t="str">
        <f t="shared" si="209"/>
        <v>tier - 2</v>
      </c>
      <c r="P773" s="34" t="str">
        <f t="shared" si="210"/>
        <v>tier - 3</v>
      </c>
      <c r="Q773" s="34" t="str">
        <f t="shared" si="211"/>
        <v>R1024</v>
      </c>
      <c r="R773" s="23">
        <f t="shared" si="212"/>
        <v>35</v>
      </c>
      <c r="Z773" s="1" t="s">
        <v>1603</v>
      </c>
      <c r="AA773" s="1" t="s">
        <v>5965</v>
      </c>
      <c r="AB773" t="s">
        <v>4743</v>
      </c>
      <c r="AC773" t="s">
        <v>5966</v>
      </c>
      <c r="AG773" t="s">
        <v>1603</v>
      </c>
      <c r="AH773">
        <v>31.16</v>
      </c>
      <c r="AI773">
        <v>7.49</v>
      </c>
      <c r="AJ773" s="20" t="s">
        <v>2382</v>
      </c>
      <c r="AK773" t="s">
        <v>2380</v>
      </c>
      <c r="AL773" t="s">
        <v>2380</v>
      </c>
      <c r="AM773" s="29">
        <v>2</v>
      </c>
      <c r="AN773" s="20" t="s">
        <v>2380</v>
      </c>
      <c r="AO773" s="20" t="str">
        <f t="shared" si="213"/>
        <v>OBESITY</v>
      </c>
      <c r="AP773" s="20" t="str">
        <f t="shared" si="214"/>
        <v>diabeties</v>
      </c>
      <c r="AS773" t="s">
        <v>800</v>
      </c>
      <c r="AT773">
        <v>1987</v>
      </c>
      <c r="AU773" s="28" t="s">
        <v>20</v>
      </c>
      <c r="AV773">
        <v>9</v>
      </c>
      <c r="AW773">
        <v>2</v>
      </c>
      <c r="AX773" s="38">
        <v>6402.29</v>
      </c>
      <c r="AY773" t="s">
        <v>11</v>
      </c>
      <c r="AZ773" t="s">
        <v>12</v>
      </c>
      <c r="BA773" t="s">
        <v>247</v>
      </c>
      <c r="BB773" s="35">
        <f>DATE(AT773,MATCH(AU773,{"Jan","Feb","Mar","Apr","May","Jun","Jul","Aug","Sep","Oct","Nov","Dec"}, 0),AV773)</f>
        <v>32029</v>
      </c>
      <c r="BC773" s="20">
        <f t="shared" si="215"/>
        <v>35</v>
      </c>
    </row>
    <row r="774" spans="2:55" ht="15.5" hidden="1" x14ac:dyDescent="0.35">
      <c r="B774" s="1" t="s">
        <v>1602</v>
      </c>
      <c r="C774" t="str">
        <f>VLOOKUP(B774,Z773:AE3108,2,FALSE)</f>
        <v>McDonough,</v>
      </c>
      <c r="D774">
        <f t="shared" si="198"/>
        <v>54.59</v>
      </c>
      <c r="E774">
        <f t="shared" si="199"/>
        <v>4.2699999999999996</v>
      </c>
      <c r="F774" t="str">
        <f t="shared" si="200"/>
        <v>No</v>
      </c>
      <c r="G774" t="str">
        <f t="shared" si="201"/>
        <v>No</v>
      </c>
      <c r="H774" t="str">
        <f t="shared" si="202"/>
        <v>No</v>
      </c>
      <c r="I774">
        <f t="shared" si="203"/>
        <v>0</v>
      </c>
      <c r="J774" t="str">
        <f t="shared" si="204"/>
        <v>No</v>
      </c>
      <c r="K774" t="str">
        <f t="shared" si="205"/>
        <v>OBESITY</v>
      </c>
      <c r="L774" t="str">
        <f t="shared" si="206"/>
        <v>normal</v>
      </c>
      <c r="M774" s="34">
        <f t="shared" si="207"/>
        <v>31391</v>
      </c>
      <c r="N774" s="36">
        <f t="shared" si="208"/>
        <v>6406.41</v>
      </c>
      <c r="O774" s="23" t="str">
        <f t="shared" si="209"/>
        <v>tier - 1</v>
      </c>
      <c r="P774" s="34" t="str">
        <f t="shared" si="210"/>
        <v>tier - 3</v>
      </c>
      <c r="Q774" s="34" t="str">
        <f t="shared" si="211"/>
        <v>R1014</v>
      </c>
      <c r="R774" s="23">
        <f t="shared" si="212"/>
        <v>37</v>
      </c>
      <c r="Z774" s="1" t="s">
        <v>1602</v>
      </c>
      <c r="AA774" s="1" t="s">
        <v>5967</v>
      </c>
      <c r="AB774" t="s">
        <v>4743</v>
      </c>
      <c r="AC774" t="s">
        <v>5304</v>
      </c>
      <c r="AG774" t="s">
        <v>1602</v>
      </c>
      <c r="AH774">
        <v>54.59</v>
      </c>
      <c r="AI774">
        <v>4.2699999999999996</v>
      </c>
      <c r="AJ774" s="20" t="s">
        <v>2380</v>
      </c>
      <c r="AK774" t="s">
        <v>2380</v>
      </c>
      <c r="AL774" t="s">
        <v>2380</v>
      </c>
      <c r="AM774" s="29">
        <v>0</v>
      </c>
      <c r="AN774" s="20" t="s">
        <v>2380</v>
      </c>
      <c r="AO774" s="20" t="str">
        <f t="shared" si="213"/>
        <v>OBESITY</v>
      </c>
      <c r="AP774" s="20" t="str">
        <f t="shared" si="214"/>
        <v>normal</v>
      </c>
      <c r="AS774" t="s">
        <v>801</v>
      </c>
      <c r="AT774">
        <v>1985</v>
      </c>
      <c r="AU774" s="28" t="s">
        <v>30</v>
      </c>
      <c r="AV774">
        <v>10</v>
      </c>
      <c r="AW774">
        <v>2</v>
      </c>
      <c r="AX774" s="38">
        <v>6406.41</v>
      </c>
      <c r="AY774" t="s">
        <v>16</v>
      </c>
      <c r="AZ774" t="s">
        <v>12</v>
      </c>
      <c r="BA774" t="s">
        <v>276</v>
      </c>
      <c r="BB774" s="35">
        <f>DATE(AT774,MATCH(AU774,{"Jan","Feb","Mar","Apr","May","Jun","Jul","Aug","Sep","Oct","Nov","Dec"}, 0),AV774)</f>
        <v>31391</v>
      </c>
      <c r="BC774" s="20">
        <f t="shared" si="215"/>
        <v>37</v>
      </c>
    </row>
    <row r="775" spans="2:55" ht="15.5" hidden="1" x14ac:dyDescent="0.35">
      <c r="B775" s="1" t="s">
        <v>1601</v>
      </c>
      <c r="C775" t="str">
        <f>VLOOKUP(B775,Z774:AE3109,2,FALSE)</f>
        <v>Sweetland,</v>
      </c>
      <c r="D775">
        <f t="shared" ref="D775:D838" si="216">VLOOKUP($B775,$AG$5:$AQ$2340,2,FALSE)</f>
        <v>21.09</v>
      </c>
      <c r="E775">
        <f t="shared" ref="E775:E838" si="217">VLOOKUP($B775,$AG$5:$AQ$2340,3,FALSE)</f>
        <v>9.2200000000000006</v>
      </c>
      <c r="F775" t="str">
        <f t="shared" ref="F775:F838" si="218">VLOOKUP($B775,$AG$5:$AQ$2340,4,FALSE)</f>
        <v>yes</v>
      </c>
      <c r="G775" t="str">
        <f t="shared" ref="G775:G838" si="219">VLOOKUP($B775,$AG$5:$AQ$2340,5,FALSE)</f>
        <v>No</v>
      </c>
      <c r="H775" t="str">
        <f t="shared" ref="H775:H838" si="220">VLOOKUP($B775,$AG$5:$AN$2340,6,FALSE)</f>
        <v>No</v>
      </c>
      <c r="I775">
        <f t="shared" ref="I775:I838" si="221">VLOOKUP($B775,$AG$5:$AQ$2340,7,FALSE)</f>
        <v>2</v>
      </c>
      <c r="J775" t="str">
        <f t="shared" ref="J775:J838" si="222">VLOOKUP($B775,$AG$5:$AQ$2340,8,FALSE)</f>
        <v>No</v>
      </c>
      <c r="K775" t="str">
        <f t="shared" ref="K775:K838" si="223">VLOOKUP($B775,$AG$5:$AQ$2340,9,FALSE)</f>
        <v>Normal weight</v>
      </c>
      <c r="L775" t="str">
        <f t="shared" ref="L775:L838" si="224">VLOOKUP($B775,$AG$5:$AQ$2340,10,FALSE)</f>
        <v>diabeties</v>
      </c>
      <c r="M775" s="34">
        <f t="shared" ref="M775:M838" si="225">VLOOKUP($AS775,$AS$5:$BC$2348,10,FALSE)</f>
        <v>25800</v>
      </c>
      <c r="N775" s="36">
        <f t="shared" ref="N775:N838" si="226">VLOOKUP($AS775,$AS$5:$BC$2348,6,FALSE)</f>
        <v>6407.05</v>
      </c>
      <c r="O775" s="23" t="str">
        <f t="shared" ref="O775:O838" si="227">VLOOKUP($AS775,$AS$5:$BC$2348,7,FALSE)</f>
        <v>tier - 2</v>
      </c>
      <c r="P775" s="34" t="str">
        <f t="shared" ref="P775:P838" si="228">VLOOKUP($AS775,$AS$5:$BC$2348,8,FALSE)</f>
        <v>tier - 1</v>
      </c>
      <c r="Q775" s="34" t="str">
        <f t="shared" ref="Q775:Q838" si="229">VLOOKUP($AS775,$AS$5:$BC$2348,9,FALSE)</f>
        <v>R1013</v>
      </c>
      <c r="R775" s="23">
        <f t="shared" ref="R775:R838" si="230">VLOOKUP($AS775,$AS$5:$BC$2348,11,FALSE)</f>
        <v>52</v>
      </c>
      <c r="Z775" s="1" t="s">
        <v>1601</v>
      </c>
      <c r="AA775" s="1" t="s">
        <v>5968</v>
      </c>
      <c r="AB775" t="s">
        <v>4743</v>
      </c>
      <c r="AC775" t="s">
        <v>5359</v>
      </c>
      <c r="AG775" t="s">
        <v>1601</v>
      </c>
      <c r="AH775">
        <v>21.09</v>
      </c>
      <c r="AI775">
        <v>9.2200000000000006</v>
      </c>
      <c r="AJ775" s="20" t="s">
        <v>2382</v>
      </c>
      <c r="AK775" t="s">
        <v>2380</v>
      </c>
      <c r="AL775" t="s">
        <v>2380</v>
      </c>
      <c r="AM775" s="29">
        <v>2</v>
      </c>
      <c r="AN775" s="20" t="s">
        <v>2380</v>
      </c>
      <c r="AO775" s="20" t="str">
        <f t="shared" ref="AO775:AO838" si="231">IF(AH775&lt;18.5,"under weight",IF(AH775&lt;25,"Normal weight",IF(AH775&lt;30,"OVER WEIGHT","OBESITY")))</f>
        <v>Normal weight</v>
      </c>
      <c r="AP775" s="20" t="str">
        <f t="shared" ref="AP775:AP838" si="232">IF(AI775&lt;5.7,"normal",IF(AI775&lt;6.5,"pre diabeties","diabeties"))</f>
        <v>diabeties</v>
      </c>
      <c r="AS775" t="s">
        <v>802</v>
      </c>
      <c r="AT775">
        <v>1970</v>
      </c>
      <c r="AU775" s="28" t="s">
        <v>35</v>
      </c>
      <c r="AV775">
        <v>20</v>
      </c>
      <c r="AW775">
        <v>0</v>
      </c>
      <c r="AX775" s="38">
        <v>6407.05</v>
      </c>
      <c r="AY775" t="s">
        <v>11</v>
      </c>
      <c r="AZ775" t="s">
        <v>16</v>
      </c>
      <c r="BA775" t="s">
        <v>13</v>
      </c>
      <c r="BB775" s="35">
        <f>DATE(AT775,MATCH(AU775,{"Jan","Feb","Mar","Apr","May","Jun","Jul","Aug","Sep","Oct","Nov","Dec"}, 0),AV775)</f>
        <v>25800</v>
      </c>
      <c r="BC775" s="20">
        <f t="shared" ref="BC775:BC838" si="233">DATEDIF(BB775,DATE(2023,6,8),"y")</f>
        <v>52</v>
      </c>
    </row>
    <row r="776" spans="2:55" ht="15.5" hidden="1" x14ac:dyDescent="0.35">
      <c r="B776" s="1" t="s">
        <v>1600</v>
      </c>
      <c r="C776" t="str">
        <f>VLOOKUP(B776,Z775:AE3110,2,FALSE)</f>
        <v>Hammersmith,</v>
      </c>
      <c r="D776">
        <f t="shared" si="216"/>
        <v>52.41</v>
      </c>
      <c r="E776">
        <f t="shared" si="217"/>
        <v>5.99</v>
      </c>
      <c r="F776" t="str">
        <f t="shared" si="218"/>
        <v>No</v>
      </c>
      <c r="G776" t="str">
        <f t="shared" si="219"/>
        <v>No</v>
      </c>
      <c r="H776" t="str">
        <f t="shared" si="220"/>
        <v>No</v>
      </c>
      <c r="I776">
        <f t="shared" si="221"/>
        <v>1</v>
      </c>
      <c r="J776" t="str">
        <f t="shared" si="222"/>
        <v>No</v>
      </c>
      <c r="K776" t="str">
        <f t="shared" si="223"/>
        <v>OBESITY</v>
      </c>
      <c r="L776" t="str">
        <f t="shared" si="224"/>
        <v>pre diabeties</v>
      </c>
      <c r="M776" s="34">
        <f t="shared" si="225"/>
        <v>26167</v>
      </c>
      <c r="N776" s="36">
        <f t="shared" si="226"/>
        <v>6412.34</v>
      </c>
      <c r="O776" s="23" t="str">
        <f t="shared" si="227"/>
        <v>tier - 2</v>
      </c>
      <c r="P776" s="34" t="str">
        <f t="shared" si="228"/>
        <v>tier - 3</v>
      </c>
      <c r="Q776" s="34" t="str">
        <f t="shared" si="229"/>
        <v>R1013</v>
      </c>
      <c r="R776" s="23">
        <f t="shared" si="230"/>
        <v>51</v>
      </c>
      <c r="Z776" s="1" t="s">
        <v>1600</v>
      </c>
      <c r="AA776" s="1" t="s">
        <v>5969</v>
      </c>
      <c r="AB776" t="s">
        <v>4746</v>
      </c>
      <c r="AC776" t="s">
        <v>4747</v>
      </c>
      <c r="AD776" t="s">
        <v>4748</v>
      </c>
      <c r="AG776" t="s">
        <v>1600</v>
      </c>
      <c r="AH776">
        <v>52.41</v>
      </c>
      <c r="AI776">
        <v>5.99</v>
      </c>
      <c r="AJ776" s="20" t="s">
        <v>2380</v>
      </c>
      <c r="AK776" t="s">
        <v>2380</v>
      </c>
      <c r="AL776" t="s">
        <v>2380</v>
      </c>
      <c r="AM776" s="29">
        <v>1</v>
      </c>
      <c r="AN776" s="20" t="s">
        <v>2380</v>
      </c>
      <c r="AO776" s="20" t="str">
        <f t="shared" si="231"/>
        <v>OBESITY</v>
      </c>
      <c r="AP776" s="20" t="str">
        <f t="shared" si="232"/>
        <v>pre diabeties</v>
      </c>
      <c r="AS776" t="s">
        <v>803</v>
      </c>
      <c r="AT776">
        <v>1971</v>
      </c>
      <c r="AU776" s="28" t="s">
        <v>35</v>
      </c>
      <c r="AV776">
        <v>22</v>
      </c>
      <c r="AW776">
        <v>0</v>
      </c>
      <c r="AX776" s="38">
        <v>6412.34</v>
      </c>
      <c r="AY776" t="s">
        <v>11</v>
      </c>
      <c r="AZ776" t="s">
        <v>12</v>
      </c>
      <c r="BA776" t="s">
        <v>13</v>
      </c>
      <c r="BB776" s="35">
        <f>DATE(AT776,MATCH(AU776,{"Jan","Feb","Mar","Apr","May","Jun","Jul","Aug","Sep","Oct","Nov","Dec"}, 0),AV776)</f>
        <v>26167</v>
      </c>
      <c r="BC776" s="20">
        <f t="shared" si="233"/>
        <v>51</v>
      </c>
    </row>
    <row r="777" spans="2:55" ht="15.5" hidden="1" x14ac:dyDescent="0.35">
      <c r="B777" s="1" t="s">
        <v>1599</v>
      </c>
      <c r="C777" t="str">
        <f>VLOOKUP(B777,Z776:AE3111,2,FALSE)</f>
        <v>French,</v>
      </c>
      <c r="D777">
        <f t="shared" si="216"/>
        <v>41.47</v>
      </c>
      <c r="E777">
        <f t="shared" si="217"/>
        <v>5.86</v>
      </c>
      <c r="F777" t="str">
        <f t="shared" si="218"/>
        <v>yes</v>
      </c>
      <c r="G777" t="str">
        <f t="shared" si="219"/>
        <v>No</v>
      </c>
      <c r="H777" t="str">
        <f t="shared" si="220"/>
        <v>No</v>
      </c>
      <c r="I777">
        <f t="shared" si="221"/>
        <v>2</v>
      </c>
      <c r="J777" t="str">
        <f t="shared" si="222"/>
        <v>No</v>
      </c>
      <c r="K777" t="str">
        <f t="shared" si="223"/>
        <v>OBESITY</v>
      </c>
      <c r="L777" t="str">
        <f t="shared" si="224"/>
        <v>pre diabeties</v>
      </c>
      <c r="M777" s="34">
        <f t="shared" si="225"/>
        <v>32024</v>
      </c>
      <c r="N777" s="36">
        <f t="shared" si="226"/>
        <v>6414.18</v>
      </c>
      <c r="O777" s="23" t="str">
        <f t="shared" si="227"/>
        <v>tier - 2</v>
      </c>
      <c r="P777" s="34" t="str">
        <f t="shared" si="228"/>
        <v>tier - 2</v>
      </c>
      <c r="Q777" s="34" t="str">
        <f t="shared" si="229"/>
        <v>R1011</v>
      </c>
      <c r="R777" s="23">
        <f t="shared" si="230"/>
        <v>35</v>
      </c>
      <c r="Z777" s="1" t="s">
        <v>1599</v>
      </c>
      <c r="AA777" s="1" t="s">
        <v>5970</v>
      </c>
      <c r="AB777" t="s">
        <v>4746</v>
      </c>
      <c r="AC777" t="s">
        <v>5050</v>
      </c>
      <c r="AG777" t="s">
        <v>1599</v>
      </c>
      <c r="AH777">
        <v>41.47</v>
      </c>
      <c r="AI777">
        <v>5.86</v>
      </c>
      <c r="AJ777" s="20" t="s">
        <v>2382</v>
      </c>
      <c r="AK777" t="s">
        <v>2380</v>
      </c>
      <c r="AL777" t="s">
        <v>2380</v>
      </c>
      <c r="AM777" s="29">
        <v>2</v>
      </c>
      <c r="AN777" s="20" t="s">
        <v>2380</v>
      </c>
      <c r="AO777" s="20" t="str">
        <f t="shared" si="231"/>
        <v>OBESITY</v>
      </c>
      <c r="AP777" s="20" t="str">
        <f t="shared" si="232"/>
        <v>pre diabeties</v>
      </c>
      <c r="AS777" t="s">
        <v>804</v>
      </c>
      <c r="AT777">
        <v>1987</v>
      </c>
      <c r="AU777" s="28" t="s">
        <v>20</v>
      </c>
      <c r="AV777">
        <v>4</v>
      </c>
      <c r="AW777">
        <v>3</v>
      </c>
      <c r="AX777" s="38">
        <v>6414.18</v>
      </c>
      <c r="AY777" t="s">
        <v>11</v>
      </c>
      <c r="AZ777" t="s">
        <v>11</v>
      </c>
      <c r="BA777" t="s">
        <v>42</v>
      </c>
      <c r="BB777" s="35">
        <f>DATE(AT777,MATCH(AU777,{"Jan","Feb","Mar","Apr","May","Jun","Jul","Aug","Sep","Oct","Nov","Dec"}, 0),AV777)</f>
        <v>32024</v>
      </c>
      <c r="BC777" s="20">
        <f t="shared" si="233"/>
        <v>35</v>
      </c>
    </row>
    <row r="778" spans="2:55" ht="15.5" hidden="1" x14ac:dyDescent="0.35">
      <c r="B778" s="1" t="s">
        <v>1598</v>
      </c>
      <c r="C778" t="str">
        <f>VLOOKUP(B778,Z777:AE3112,2,FALSE)</f>
        <v>Garbe,</v>
      </c>
      <c r="D778">
        <f t="shared" si="216"/>
        <v>33.1</v>
      </c>
      <c r="E778">
        <f t="shared" si="217"/>
        <v>5.19</v>
      </c>
      <c r="F778" t="str">
        <f t="shared" si="218"/>
        <v>yes</v>
      </c>
      <c r="G778" t="str">
        <f t="shared" si="219"/>
        <v>No</v>
      </c>
      <c r="H778" t="str">
        <f t="shared" si="220"/>
        <v>No</v>
      </c>
      <c r="I778">
        <f t="shared" si="221"/>
        <v>2</v>
      </c>
      <c r="J778" t="str">
        <f t="shared" si="222"/>
        <v>No</v>
      </c>
      <c r="K778" t="str">
        <f t="shared" si="223"/>
        <v>OBESITY</v>
      </c>
      <c r="L778" t="str">
        <f t="shared" si="224"/>
        <v>normal</v>
      </c>
      <c r="M778" s="34">
        <f t="shared" si="225"/>
        <v>28124</v>
      </c>
      <c r="N778" s="36">
        <f t="shared" si="226"/>
        <v>6417.28</v>
      </c>
      <c r="O778" s="23" t="str">
        <f t="shared" si="227"/>
        <v>tier - 2</v>
      </c>
      <c r="P778" s="34" t="str">
        <f t="shared" si="228"/>
        <v>tier - 3</v>
      </c>
      <c r="Q778" s="34" t="str">
        <f t="shared" si="229"/>
        <v>R1013</v>
      </c>
      <c r="R778" s="23">
        <f t="shared" si="230"/>
        <v>46</v>
      </c>
      <c r="Z778" s="1" t="s">
        <v>1598</v>
      </c>
      <c r="AA778" s="1" t="s">
        <v>5971</v>
      </c>
      <c r="AB778" t="s">
        <v>4746</v>
      </c>
      <c r="AC778" t="s">
        <v>5080</v>
      </c>
      <c r="AG778" t="s">
        <v>1598</v>
      </c>
      <c r="AH778">
        <v>33.1</v>
      </c>
      <c r="AI778">
        <v>5.19</v>
      </c>
      <c r="AJ778" s="20" t="s">
        <v>2382</v>
      </c>
      <c r="AK778" t="s">
        <v>2380</v>
      </c>
      <c r="AL778" t="s">
        <v>2380</v>
      </c>
      <c r="AM778" s="29">
        <v>2</v>
      </c>
      <c r="AN778" s="20" t="s">
        <v>2380</v>
      </c>
      <c r="AO778" s="20" t="str">
        <f t="shared" si="231"/>
        <v>OBESITY</v>
      </c>
      <c r="AP778" s="20" t="str">
        <f t="shared" si="232"/>
        <v>normal</v>
      </c>
      <c r="AS778" t="s">
        <v>805</v>
      </c>
      <c r="AT778">
        <v>1976</v>
      </c>
      <c r="AU778" s="28" t="s">
        <v>30</v>
      </c>
      <c r="AV778">
        <v>30</v>
      </c>
      <c r="AW778">
        <v>2</v>
      </c>
      <c r="AX778" s="38">
        <v>6417.28</v>
      </c>
      <c r="AY778" t="s">
        <v>11</v>
      </c>
      <c r="AZ778" t="s">
        <v>12</v>
      </c>
      <c r="BA778" t="s">
        <v>13</v>
      </c>
      <c r="BB778" s="35">
        <f>DATE(AT778,MATCH(AU778,{"Jan","Feb","Mar","Apr","May","Jun","Jul","Aug","Sep","Oct","Nov","Dec"}, 0),AV778)</f>
        <v>28124</v>
      </c>
      <c r="BC778" s="20">
        <f t="shared" si="233"/>
        <v>46</v>
      </c>
    </row>
    <row r="779" spans="2:55" ht="15.5" hidden="1" x14ac:dyDescent="0.35">
      <c r="B779" s="1" t="s">
        <v>1597</v>
      </c>
      <c r="C779" t="str">
        <f>VLOOKUP(B779,Z778:AE3113,2,FALSE)</f>
        <v>Duncan,</v>
      </c>
      <c r="D779">
        <f t="shared" si="216"/>
        <v>30.8</v>
      </c>
      <c r="E779">
        <f t="shared" si="217"/>
        <v>4.37</v>
      </c>
      <c r="F779" t="str">
        <f t="shared" si="218"/>
        <v>yes</v>
      </c>
      <c r="G779" t="str">
        <f t="shared" si="219"/>
        <v>No</v>
      </c>
      <c r="H779" t="str">
        <f t="shared" si="220"/>
        <v>No</v>
      </c>
      <c r="I779">
        <f t="shared" si="221"/>
        <v>2</v>
      </c>
      <c r="J779" t="str">
        <f t="shared" si="222"/>
        <v>No</v>
      </c>
      <c r="K779" t="str">
        <f t="shared" si="223"/>
        <v>OBESITY</v>
      </c>
      <c r="L779" t="str">
        <f t="shared" si="224"/>
        <v>normal</v>
      </c>
      <c r="M779" s="34">
        <f t="shared" si="225"/>
        <v>27611</v>
      </c>
      <c r="N779" s="36">
        <f t="shared" si="226"/>
        <v>6423.48</v>
      </c>
      <c r="O779" s="23" t="str">
        <f t="shared" si="227"/>
        <v>tier - 2</v>
      </c>
      <c r="P779" s="34" t="str">
        <f t="shared" si="228"/>
        <v>tier - 3</v>
      </c>
      <c r="Q779" s="34" t="str">
        <f t="shared" si="229"/>
        <v>R1013</v>
      </c>
      <c r="R779" s="23">
        <f t="shared" si="230"/>
        <v>47</v>
      </c>
      <c r="Z779" s="1" t="s">
        <v>1597</v>
      </c>
      <c r="AA779" s="1" t="s">
        <v>5972</v>
      </c>
      <c r="AB779" t="s">
        <v>4746</v>
      </c>
      <c r="AC779" t="s">
        <v>5183</v>
      </c>
      <c r="AG779" t="s">
        <v>1597</v>
      </c>
      <c r="AH779">
        <v>30.8</v>
      </c>
      <c r="AI779">
        <v>4.37</v>
      </c>
      <c r="AJ779" s="20" t="s">
        <v>2382</v>
      </c>
      <c r="AK779" t="s">
        <v>2380</v>
      </c>
      <c r="AL779" t="s">
        <v>2380</v>
      </c>
      <c r="AM779" s="29">
        <v>2</v>
      </c>
      <c r="AN779" s="20" t="s">
        <v>2380</v>
      </c>
      <c r="AO779" s="20" t="str">
        <f t="shared" si="231"/>
        <v>OBESITY</v>
      </c>
      <c r="AP779" s="20" t="str">
        <f t="shared" si="232"/>
        <v>normal</v>
      </c>
      <c r="AS779" t="s">
        <v>806</v>
      </c>
      <c r="AT779">
        <v>1975</v>
      </c>
      <c r="AU779" s="28" t="s">
        <v>35</v>
      </c>
      <c r="AV779">
        <v>5</v>
      </c>
      <c r="AW779">
        <v>1</v>
      </c>
      <c r="AX779" s="38">
        <v>6423.48</v>
      </c>
      <c r="AY779" t="s">
        <v>11</v>
      </c>
      <c r="AZ779" t="s">
        <v>12</v>
      </c>
      <c r="BA779" t="s">
        <v>13</v>
      </c>
      <c r="BB779" s="35">
        <f>DATE(AT779,MATCH(AU779,{"Jan","Feb","Mar","Apr","May","Jun","Jul","Aug","Sep","Oct","Nov","Dec"}, 0),AV779)</f>
        <v>27611</v>
      </c>
      <c r="BC779" s="20">
        <f t="shared" si="233"/>
        <v>47</v>
      </c>
    </row>
    <row r="780" spans="2:55" ht="15.5" hidden="1" x14ac:dyDescent="0.35">
      <c r="B780" s="1" t="s">
        <v>1596</v>
      </c>
      <c r="C780" t="str">
        <f>VLOOKUP(B780,Z779:AE3114,2,FALSE)</f>
        <v>Wallace,</v>
      </c>
      <c r="D780">
        <f t="shared" si="216"/>
        <v>42.06</v>
      </c>
      <c r="E780">
        <f t="shared" si="217"/>
        <v>5.32</v>
      </c>
      <c r="F780" t="str">
        <f t="shared" si="218"/>
        <v>No</v>
      </c>
      <c r="G780" t="str">
        <f t="shared" si="219"/>
        <v>No</v>
      </c>
      <c r="H780" t="str">
        <f t="shared" si="220"/>
        <v>No</v>
      </c>
      <c r="I780">
        <f t="shared" si="221"/>
        <v>1</v>
      </c>
      <c r="J780" t="str">
        <f t="shared" si="222"/>
        <v>No</v>
      </c>
      <c r="K780" t="str">
        <f t="shared" si="223"/>
        <v>OBESITY</v>
      </c>
      <c r="L780" t="str">
        <f t="shared" si="224"/>
        <v>normal</v>
      </c>
      <c r="M780" s="34">
        <f t="shared" si="225"/>
        <v>31250</v>
      </c>
      <c r="N780" s="36">
        <f t="shared" si="226"/>
        <v>6435.62</v>
      </c>
      <c r="O780" s="23" t="str">
        <f t="shared" si="227"/>
        <v>tier - 3</v>
      </c>
      <c r="P780" s="34" t="str">
        <f t="shared" si="228"/>
        <v>tier - 2</v>
      </c>
      <c r="Q780" s="34" t="str">
        <f t="shared" si="229"/>
        <v>R1013</v>
      </c>
      <c r="R780" s="23">
        <f t="shared" si="230"/>
        <v>37</v>
      </c>
      <c r="Z780" s="1" t="s">
        <v>1596</v>
      </c>
      <c r="AA780" s="1" t="s">
        <v>5973</v>
      </c>
      <c r="AB780" t="s">
        <v>4746</v>
      </c>
      <c r="AC780" t="s">
        <v>5187</v>
      </c>
      <c r="AD780" t="s">
        <v>4974</v>
      </c>
      <c r="AG780" t="s">
        <v>1596</v>
      </c>
      <c r="AH780">
        <v>42.06</v>
      </c>
      <c r="AI780">
        <v>5.32</v>
      </c>
      <c r="AJ780" s="20" t="s">
        <v>2380</v>
      </c>
      <c r="AK780" t="s">
        <v>2380</v>
      </c>
      <c r="AL780" t="s">
        <v>2380</v>
      </c>
      <c r="AM780" s="29">
        <v>1</v>
      </c>
      <c r="AN780" s="20" t="s">
        <v>2380</v>
      </c>
      <c r="AO780" s="20" t="str">
        <f t="shared" si="231"/>
        <v>OBESITY</v>
      </c>
      <c r="AP780" s="20" t="str">
        <f t="shared" si="232"/>
        <v>normal</v>
      </c>
      <c r="AS780" t="s">
        <v>807</v>
      </c>
      <c r="AT780">
        <v>1985</v>
      </c>
      <c r="AU780" s="28" t="s">
        <v>10</v>
      </c>
      <c r="AV780">
        <v>22</v>
      </c>
      <c r="AW780">
        <v>3</v>
      </c>
      <c r="AX780" s="38">
        <v>6435.62</v>
      </c>
      <c r="AY780" t="s">
        <v>12</v>
      </c>
      <c r="AZ780" t="s">
        <v>11</v>
      </c>
      <c r="BA780" t="s">
        <v>13</v>
      </c>
      <c r="BB780" s="35">
        <f>DATE(AT780,MATCH(AU780,{"Jan","Feb","Mar","Apr","May","Jun","Jul","Aug","Sep","Oct","Nov","Dec"}, 0),AV780)</f>
        <v>31250</v>
      </c>
      <c r="BC780" s="20">
        <f t="shared" si="233"/>
        <v>37</v>
      </c>
    </row>
    <row r="781" spans="2:55" ht="15.5" hidden="1" x14ac:dyDescent="0.35">
      <c r="B781" s="1" t="s">
        <v>1595</v>
      </c>
      <c r="C781" t="str">
        <f>VLOOKUP(B781,Z780:AE3115,2,FALSE)</f>
        <v>Tillman,</v>
      </c>
      <c r="D781">
        <f t="shared" si="216"/>
        <v>39.270000000000003</v>
      </c>
      <c r="E781">
        <f t="shared" si="217"/>
        <v>5.64</v>
      </c>
      <c r="F781" t="str">
        <f t="shared" si="218"/>
        <v>No</v>
      </c>
      <c r="G781" t="str">
        <f t="shared" si="219"/>
        <v>No</v>
      </c>
      <c r="H781" t="str">
        <f t="shared" si="220"/>
        <v>Yes</v>
      </c>
      <c r="I781">
        <f t="shared" si="221"/>
        <v>1</v>
      </c>
      <c r="J781" t="str">
        <f t="shared" si="222"/>
        <v>No</v>
      </c>
      <c r="K781" t="str">
        <f t="shared" si="223"/>
        <v>OBESITY</v>
      </c>
      <c r="L781" t="str">
        <f t="shared" si="224"/>
        <v>normal</v>
      </c>
      <c r="M781" s="34">
        <f t="shared" si="225"/>
        <v>30920</v>
      </c>
      <c r="N781" s="36">
        <f t="shared" si="226"/>
        <v>6455.86</v>
      </c>
      <c r="O781" s="23" t="str">
        <f t="shared" si="227"/>
        <v>tier - 3</v>
      </c>
      <c r="P781" s="34" t="str">
        <f t="shared" si="228"/>
        <v>tier - 3</v>
      </c>
      <c r="Q781" s="34" t="str">
        <f t="shared" si="229"/>
        <v>R1012</v>
      </c>
      <c r="R781" s="23">
        <f t="shared" si="230"/>
        <v>38</v>
      </c>
      <c r="Z781" s="1" t="s">
        <v>1595</v>
      </c>
      <c r="AA781" s="1" t="s">
        <v>5974</v>
      </c>
      <c r="AB781" t="s">
        <v>5580</v>
      </c>
      <c r="AC781" t="s">
        <v>5118</v>
      </c>
      <c r="AD781" t="s">
        <v>4826</v>
      </c>
      <c r="AG781" t="s">
        <v>1595</v>
      </c>
      <c r="AH781">
        <v>39.270000000000003</v>
      </c>
      <c r="AI781">
        <v>5.64</v>
      </c>
      <c r="AJ781" s="20" t="s">
        <v>2380</v>
      </c>
      <c r="AK781" t="s">
        <v>2380</v>
      </c>
      <c r="AL781" t="s">
        <v>2383</v>
      </c>
      <c r="AM781" s="29">
        <v>1</v>
      </c>
      <c r="AN781" s="20" t="s">
        <v>2380</v>
      </c>
      <c r="AO781" s="20" t="str">
        <f t="shared" si="231"/>
        <v>OBESITY</v>
      </c>
      <c r="AP781" s="20" t="str">
        <f t="shared" si="232"/>
        <v>normal</v>
      </c>
      <c r="AS781" t="s">
        <v>808</v>
      </c>
      <c r="AT781">
        <v>1984</v>
      </c>
      <c r="AU781" s="28" t="s">
        <v>35</v>
      </c>
      <c r="AV781">
        <v>26</v>
      </c>
      <c r="AW781">
        <v>2</v>
      </c>
      <c r="AX781" s="38">
        <v>6455.86</v>
      </c>
      <c r="AY781" t="s">
        <v>12</v>
      </c>
      <c r="AZ781" t="s">
        <v>12</v>
      </c>
      <c r="BA781" t="s">
        <v>23</v>
      </c>
      <c r="BB781" s="35">
        <f>DATE(AT781,MATCH(AU781,{"Jan","Feb","Mar","Apr","May","Jun","Jul","Aug","Sep","Oct","Nov","Dec"}, 0),AV781)</f>
        <v>30920</v>
      </c>
      <c r="BC781" s="20">
        <f t="shared" si="233"/>
        <v>38</v>
      </c>
    </row>
    <row r="782" spans="2:55" ht="15.5" hidden="1" x14ac:dyDescent="0.35">
      <c r="B782" s="1" t="s">
        <v>1594</v>
      </c>
      <c r="C782" t="str">
        <f>VLOOKUP(B782,Z781:AE3116,2,FALSE)</f>
        <v>Lee,</v>
      </c>
      <c r="D782">
        <f t="shared" si="216"/>
        <v>30.71</v>
      </c>
      <c r="E782">
        <f t="shared" si="217"/>
        <v>5.59</v>
      </c>
      <c r="F782" t="str">
        <f t="shared" si="218"/>
        <v>yes</v>
      </c>
      <c r="G782" t="str">
        <f t="shared" si="219"/>
        <v>No</v>
      </c>
      <c r="H782" t="str">
        <f t="shared" si="220"/>
        <v>No</v>
      </c>
      <c r="I782">
        <f t="shared" si="221"/>
        <v>1</v>
      </c>
      <c r="J782" t="str">
        <f t="shared" si="222"/>
        <v>No</v>
      </c>
      <c r="K782" t="str">
        <f t="shared" si="223"/>
        <v>OBESITY</v>
      </c>
      <c r="L782" t="str">
        <f t="shared" si="224"/>
        <v>normal</v>
      </c>
      <c r="M782" s="34">
        <f t="shared" si="225"/>
        <v>30987</v>
      </c>
      <c r="N782" s="36">
        <f t="shared" si="226"/>
        <v>6457.84</v>
      </c>
      <c r="O782" s="23" t="str">
        <f t="shared" si="227"/>
        <v>tier - 2</v>
      </c>
      <c r="P782" s="34" t="str">
        <f t="shared" si="228"/>
        <v>tier - 3</v>
      </c>
      <c r="Q782" s="34" t="str">
        <f t="shared" si="229"/>
        <v>R1012</v>
      </c>
      <c r="R782" s="23">
        <f t="shared" si="230"/>
        <v>38</v>
      </c>
      <c r="Z782" s="1" t="s">
        <v>1594</v>
      </c>
      <c r="AA782" s="1" t="s">
        <v>4898</v>
      </c>
      <c r="AB782" t="s">
        <v>5580</v>
      </c>
      <c r="AC782" t="s">
        <v>5598</v>
      </c>
      <c r="AD782" t="s">
        <v>4826</v>
      </c>
      <c r="AG782" t="s">
        <v>1594</v>
      </c>
      <c r="AH782">
        <v>30.71</v>
      </c>
      <c r="AI782">
        <v>5.59</v>
      </c>
      <c r="AJ782" s="20" t="s">
        <v>2382</v>
      </c>
      <c r="AK782" t="s">
        <v>2380</v>
      </c>
      <c r="AL782" t="s">
        <v>2380</v>
      </c>
      <c r="AM782" s="29">
        <v>1</v>
      </c>
      <c r="AN782" s="20" t="s">
        <v>2380</v>
      </c>
      <c r="AO782" s="20" t="str">
        <f t="shared" si="231"/>
        <v>OBESITY</v>
      </c>
      <c r="AP782" s="20" t="str">
        <f t="shared" si="232"/>
        <v>normal</v>
      </c>
      <c r="AS782" t="s">
        <v>809</v>
      </c>
      <c r="AT782">
        <v>1984</v>
      </c>
      <c r="AU782" s="28" t="s">
        <v>15</v>
      </c>
      <c r="AV782">
        <v>1</v>
      </c>
      <c r="AW782">
        <v>2</v>
      </c>
      <c r="AX782" s="38">
        <v>6457.84</v>
      </c>
      <c r="AY782" t="s">
        <v>11</v>
      </c>
      <c r="AZ782" t="s">
        <v>12</v>
      </c>
      <c r="BA782" t="s">
        <v>23</v>
      </c>
      <c r="BB782" s="35">
        <f>DATE(AT782,MATCH(AU782,{"Jan","Feb","Mar","Apr","May","Jun","Jul","Aug","Sep","Oct","Nov","Dec"}, 0),AV782)</f>
        <v>30987</v>
      </c>
      <c r="BC782" s="20">
        <f t="shared" si="233"/>
        <v>38</v>
      </c>
    </row>
    <row r="783" spans="2:55" ht="15.5" hidden="1" x14ac:dyDescent="0.35">
      <c r="B783" s="1" t="s">
        <v>1593</v>
      </c>
      <c r="C783" t="str">
        <f>VLOOKUP(B783,Z782:AE3117,2,FALSE)</f>
        <v>Taylor,</v>
      </c>
      <c r="D783">
        <f t="shared" si="216"/>
        <v>47.19</v>
      </c>
      <c r="E783">
        <f t="shared" si="217"/>
        <v>5.29</v>
      </c>
      <c r="F783" t="str">
        <f t="shared" si="218"/>
        <v>No</v>
      </c>
      <c r="G783" t="str">
        <f t="shared" si="219"/>
        <v>No</v>
      </c>
      <c r="H783" t="str">
        <f t="shared" si="220"/>
        <v>No</v>
      </c>
      <c r="I783">
        <f t="shared" si="221"/>
        <v>0</v>
      </c>
      <c r="J783" t="str">
        <f t="shared" si="222"/>
        <v>No</v>
      </c>
      <c r="K783" t="str">
        <f t="shared" si="223"/>
        <v>OBESITY</v>
      </c>
      <c r="L783" t="str">
        <f t="shared" si="224"/>
        <v>normal</v>
      </c>
      <c r="M783" s="34">
        <f t="shared" si="225"/>
        <v>29794</v>
      </c>
      <c r="N783" s="36">
        <f t="shared" si="226"/>
        <v>6473.15</v>
      </c>
      <c r="O783" s="23" t="str">
        <f t="shared" si="227"/>
        <v>tier - 2</v>
      </c>
      <c r="P783" s="34" t="str">
        <f t="shared" si="228"/>
        <v>tier - 2</v>
      </c>
      <c r="Q783" s="34" t="str">
        <f t="shared" si="229"/>
        <v>R1013</v>
      </c>
      <c r="R783" s="23">
        <f t="shared" si="230"/>
        <v>41</v>
      </c>
      <c r="Z783" s="1" t="s">
        <v>1593</v>
      </c>
      <c r="AA783" s="1" t="s">
        <v>5975</v>
      </c>
      <c r="AB783" t="s">
        <v>4743</v>
      </c>
      <c r="AC783" t="s">
        <v>5976</v>
      </c>
      <c r="AG783" t="s">
        <v>1593</v>
      </c>
      <c r="AH783">
        <v>47.19</v>
      </c>
      <c r="AI783">
        <v>5.29</v>
      </c>
      <c r="AJ783" s="20" t="s">
        <v>2380</v>
      </c>
      <c r="AK783" t="s">
        <v>2380</v>
      </c>
      <c r="AL783" t="s">
        <v>2380</v>
      </c>
      <c r="AM783" s="29">
        <v>0</v>
      </c>
      <c r="AN783" s="20" t="s">
        <v>2380</v>
      </c>
      <c r="AO783" s="20" t="str">
        <f t="shared" si="231"/>
        <v>OBESITY</v>
      </c>
      <c r="AP783" s="20" t="str">
        <f t="shared" si="232"/>
        <v>normal</v>
      </c>
      <c r="AS783" t="s">
        <v>810</v>
      </c>
      <c r="AT783">
        <v>1981</v>
      </c>
      <c r="AU783" s="28" t="s">
        <v>10</v>
      </c>
      <c r="AV783">
        <v>27</v>
      </c>
      <c r="AW783">
        <v>1</v>
      </c>
      <c r="AX783" s="38">
        <v>6473.15</v>
      </c>
      <c r="AY783" t="s">
        <v>11</v>
      </c>
      <c r="AZ783" t="s">
        <v>11</v>
      </c>
      <c r="BA783" t="s">
        <v>13</v>
      </c>
      <c r="BB783" s="35">
        <f>DATE(AT783,MATCH(AU783,{"Jan","Feb","Mar","Apr","May","Jun","Jul","Aug","Sep","Oct","Nov","Dec"}, 0),AV783)</f>
        <v>29794</v>
      </c>
      <c r="BC783" s="20">
        <f t="shared" si="233"/>
        <v>41</v>
      </c>
    </row>
    <row r="784" spans="2:55" ht="15.5" hidden="1" x14ac:dyDescent="0.35">
      <c r="B784" s="1" t="s">
        <v>1592</v>
      </c>
      <c r="C784" t="str">
        <f>VLOOKUP(B784,Z783:AE3118,2,FALSE)</f>
        <v>McSween,</v>
      </c>
      <c r="D784">
        <f t="shared" si="216"/>
        <v>30.02</v>
      </c>
      <c r="E784">
        <f t="shared" si="217"/>
        <v>6.65</v>
      </c>
      <c r="F784" t="str">
        <f t="shared" si="218"/>
        <v>No</v>
      </c>
      <c r="G784" t="str">
        <f t="shared" si="219"/>
        <v>No</v>
      </c>
      <c r="H784" t="str">
        <f t="shared" si="220"/>
        <v>No</v>
      </c>
      <c r="I784">
        <f t="shared" si="221"/>
        <v>0</v>
      </c>
      <c r="J784" t="str">
        <f t="shared" si="222"/>
        <v>No</v>
      </c>
      <c r="K784" t="str">
        <f t="shared" si="223"/>
        <v>OBESITY</v>
      </c>
      <c r="L784" t="str">
        <f t="shared" si="224"/>
        <v>diabeties</v>
      </c>
      <c r="M784" s="34">
        <f t="shared" si="225"/>
        <v>29380</v>
      </c>
      <c r="N784" s="36">
        <f t="shared" si="226"/>
        <v>6474.01</v>
      </c>
      <c r="O784" s="23" t="str">
        <f t="shared" si="227"/>
        <v>tier - 2</v>
      </c>
      <c r="P784" s="34" t="str">
        <f t="shared" si="228"/>
        <v>tier - 3</v>
      </c>
      <c r="Q784" s="34" t="str">
        <f t="shared" si="229"/>
        <v>R1011</v>
      </c>
      <c r="R784" s="23">
        <f t="shared" si="230"/>
        <v>43</v>
      </c>
      <c r="Z784" s="1" t="s">
        <v>1592</v>
      </c>
      <c r="AA784" s="1" t="s">
        <v>5977</v>
      </c>
      <c r="AB784" t="s">
        <v>4746</v>
      </c>
      <c r="AC784" t="s">
        <v>5153</v>
      </c>
      <c r="AG784" t="s">
        <v>1592</v>
      </c>
      <c r="AH784">
        <v>30.02</v>
      </c>
      <c r="AI784">
        <v>6.65</v>
      </c>
      <c r="AJ784" s="20" t="s">
        <v>2380</v>
      </c>
      <c r="AK784" t="s">
        <v>2380</v>
      </c>
      <c r="AL784" t="s">
        <v>2380</v>
      </c>
      <c r="AM784" s="29">
        <v>0</v>
      </c>
      <c r="AN784" s="20" t="s">
        <v>2380</v>
      </c>
      <c r="AO784" s="20" t="str">
        <f t="shared" si="231"/>
        <v>OBESITY</v>
      </c>
      <c r="AP784" s="20" t="str">
        <f t="shared" si="232"/>
        <v>diabeties</v>
      </c>
      <c r="AS784" t="s">
        <v>811</v>
      </c>
      <c r="AT784">
        <v>1980</v>
      </c>
      <c r="AU784" s="28" t="s">
        <v>18</v>
      </c>
      <c r="AV784">
        <v>8</v>
      </c>
      <c r="AW784">
        <v>0</v>
      </c>
      <c r="AX784" s="38">
        <v>6474.01</v>
      </c>
      <c r="AY784" t="s">
        <v>11</v>
      </c>
      <c r="AZ784" t="s">
        <v>12</v>
      </c>
      <c r="BA784" t="s">
        <v>42</v>
      </c>
      <c r="BB784" s="35">
        <f>DATE(AT784,MATCH(AU784,{"Jan","Feb","Mar","Apr","May","Jun","Jul","Aug","Sep","Oct","Nov","Dec"}, 0),AV784)</f>
        <v>29380</v>
      </c>
      <c r="BC784" s="20">
        <f t="shared" si="233"/>
        <v>43</v>
      </c>
    </row>
    <row r="785" spans="2:55" ht="15.5" hidden="1" x14ac:dyDescent="0.35">
      <c r="B785" s="1" t="s">
        <v>1591</v>
      </c>
      <c r="C785" t="str">
        <f>VLOOKUP(B785,Z784:AE3119,2,FALSE)</f>
        <v>Schubert,</v>
      </c>
      <c r="D785">
        <f t="shared" si="216"/>
        <v>37.909999999999997</v>
      </c>
      <c r="E785">
        <f t="shared" si="217"/>
        <v>5.68</v>
      </c>
      <c r="F785" t="str">
        <f t="shared" si="218"/>
        <v>yes</v>
      </c>
      <c r="G785" t="str">
        <f t="shared" si="219"/>
        <v>No</v>
      </c>
      <c r="H785" t="str">
        <f t="shared" si="220"/>
        <v>No</v>
      </c>
      <c r="I785">
        <f t="shared" si="221"/>
        <v>0</v>
      </c>
      <c r="J785" t="str">
        <f t="shared" si="222"/>
        <v>No</v>
      </c>
      <c r="K785" t="str">
        <f t="shared" si="223"/>
        <v>OBESITY</v>
      </c>
      <c r="L785" t="str">
        <f t="shared" si="224"/>
        <v>normal</v>
      </c>
      <c r="M785" s="34">
        <f t="shared" si="225"/>
        <v>25903</v>
      </c>
      <c r="N785" s="36">
        <f t="shared" si="226"/>
        <v>6481.67</v>
      </c>
      <c r="O785" s="23" t="str">
        <f t="shared" si="227"/>
        <v>tier - 2</v>
      </c>
      <c r="P785" s="34" t="str">
        <f t="shared" si="228"/>
        <v>tier - 2</v>
      </c>
      <c r="Q785" s="34" t="str">
        <f t="shared" si="229"/>
        <v>R1013</v>
      </c>
      <c r="R785" s="23">
        <f t="shared" si="230"/>
        <v>52</v>
      </c>
      <c r="Z785" s="1" t="s">
        <v>1591</v>
      </c>
      <c r="AA785" s="1" t="s">
        <v>5978</v>
      </c>
      <c r="AB785" t="s">
        <v>4743</v>
      </c>
      <c r="AC785" t="s">
        <v>4973</v>
      </c>
      <c r="AG785" t="s">
        <v>1591</v>
      </c>
      <c r="AH785">
        <v>37.909999999999997</v>
      </c>
      <c r="AI785">
        <v>5.68</v>
      </c>
      <c r="AJ785" s="20" t="s">
        <v>2382</v>
      </c>
      <c r="AK785" t="s">
        <v>2380</v>
      </c>
      <c r="AL785" t="s">
        <v>2380</v>
      </c>
      <c r="AM785" s="29">
        <v>0</v>
      </c>
      <c r="AN785" s="20" t="s">
        <v>2380</v>
      </c>
      <c r="AO785" s="20" t="str">
        <f t="shared" si="231"/>
        <v>OBESITY</v>
      </c>
      <c r="AP785" s="20" t="str">
        <f t="shared" si="232"/>
        <v>normal</v>
      </c>
      <c r="AS785" t="s">
        <v>812</v>
      </c>
      <c r="AT785">
        <v>1970</v>
      </c>
      <c r="AU785" s="28" t="s">
        <v>30</v>
      </c>
      <c r="AV785">
        <v>1</v>
      </c>
      <c r="AW785">
        <v>0</v>
      </c>
      <c r="AX785" s="38">
        <v>6481.67</v>
      </c>
      <c r="AY785" t="s">
        <v>11</v>
      </c>
      <c r="AZ785" t="s">
        <v>11</v>
      </c>
      <c r="BA785" t="s">
        <v>13</v>
      </c>
      <c r="BB785" s="35">
        <f>DATE(AT785,MATCH(AU785,{"Jan","Feb","Mar","Apr","May","Jun","Jul","Aug","Sep","Oct","Nov","Dec"}, 0),AV785)</f>
        <v>25903</v>
      </c>
      <c r="BC785" s="20">
        <f t="shared" si="233"/>
        <v>52</v>
      </c>
    </row>
    <row r="786" spans="2:55" ht="15.5" hidden="1" x14ac:dyDescent="0.35">
      <c r="B786" s="1" t="s">
        <v>1590</v>
      </c>
      <c r="C786" t="str">
        <f>VLOOKUP(B786,Z785:AE3120,2,FALSE)</f>
        <v>Lalanne,</v>
      </c>
      <c r="D786">
        <f t="shared" si="216"/>
        <v>54.61</v>
      </c>
      <c r="E786">
        <f t="shared" si="217"/>
        <v>4.49</v>
      </c>
      <c r="F786" t="str">
        <f t="shared" si="218"/>
        <v>No</v>
      </c>
      <c r="G786" t="str">
        <f t="shared" si="219"/>
        <v>No</v>
      </c>
      <c r="H786" t="str">
        <f t="shared" si="220"/>
        <v>No</v>
      </c>
      <c r="I786">
        <f t="shared" si="221"/>
        <v>0</v>
      </c>
      <c r="J786" t="str">
        <f t="shared" si="222"/>
        <v>No</v>
      </c>
      <c r="K786" t="str">
        <f t="shared" si="223"/>
        <v>OBESITY</v>
      </c>
      <c r="L786" t="str">
        <f t="shared" si="224"/>
        <v>normal</v>
      </c>
      <c r="M786" s="34">
        <f t="shared" si="225"/>
        <v>30233</v>
      </c>
      <c r="N786" s="36">
        <f t="shared" si="226"/>
        <v>6496.89</v>
      </c>
      <c r="O786" s="23" t="str">
        <f t="shared" si="227"/>
        <v>tier - 2</v>
      </c>
      <c r="P786" s="34" t="str">
        <f t="shared" si="228"/>
        <v>tier - 3</v>
      </c>
      <c r="Q786" s="34" t="str">
        <f t="shared" si="229"/>
        <v>R1011</v>
      </c>
      <c r="R786" s="23">
        <f t="shared" si="230"/>
        <v>40</v>
      </c>
      <c r="Z786" s="1" t="s">
        <v>1590</v>
      </c>
      <c r="AA786" s="1" t="s">
        <v>5979</v>
      </c>
      <c r="AB786" t="s">
        <v>4746</v>
      </c>
      <c r="AC786" t="s">
        <v>5755</v>
      </c>
      <c r="AD786" t="s">
        <v>4868</v>
      </c>
      <c r="AG786" t="s">
        <v>1590</v>
      </c>
      <c r="AH786">
        <v>54.61</v>
      </c>
      <c r="AI786">
        <v>4.49</v>
      </c>
      <c r="AJ786" s="20" t="s">
        <v>2380</v>
      </c>
      <c r="AK786" t="s">
        <v>2380</v>
      </c>
      <c r="AL786" t="s">
        <v>2380</v>
      </c>
      <c r="AM786" s="29">
        <v>0</v>
      </c>
      <c r="AN786" s="20" t="s">
        <v>2380</v>
      </c>
      <c r="AO786" s="20" t="str">
        <f t="shared" si="231"/>
        <v>OBESITY</v>
      </c>
      <c r="AP786" s="20" t="str">
        <f t="shared" si="232"/>
        <v>normal</v>
      </c>
      <c r="AS786" t="s">
        <v>813</v>
      </c>
      <c r="AT786">
        <v>1982</v>
      </c>
      <c r="AU786" s="28" t="s">
        <v>37</v>
      </c>
      <c r="AV786">
        <v>9</v>
      </c>
      <c r="AW786">
        <v>1</v>
      </c>
      <c r="AX786" s="38">
        <v>6496.89</v>
      </c>
      <c r="AY786" t="s">
        <v>11</v>
      </c>
      <c r="AZ786" t="s">
        <v>12</v>
      </c>
      <c r="BA786" t="s">
        <v>42</v>
      </c>
      <c r="BB786" s="35">
        <f>DATE(AT786,MATCH(AU786,{"Jan","Feb","Mar","Apr","May","Jun","Jul","Aug","Sep","Oct","Nov","Dec"}, 0),AV786)</f>
        <v>30233</v>
      </c>
      <c r="BC786" s="20">
        <f t="shared" si="233"/>
        <v>40</v>
      </c>
    </row>
    <row r="787" spans="2:55" ht="15.5" hidden="1" x14ac:dyDescent="0.35">
      <c r="B787" s="1" t="s">
        <v>1589</v>
      </c>
      <c r="C787" t="str">
        <f>VLOOKUP(B787,Z786:AE3121,2,FALSE)</f>
        <v>Flanagan,</v>
      </c>
      <c r="D787">
        <f t="shared" si="216"/>
        <v>36.005000000000003</v>
      </c>
      <c r="E787">
        <f t="shared" si="217"/>
        <v>6.9</v>
      </c>
      <c r="F787" t="str">
        <f t="shared" si="218"/>
        <v>No</v>
      </c>
      <c r="G787" t="str">
        <f t="shared" si="219"/>
        <v>No</v>
      </c>
      <c r="H787" t="str">
        <f t="shared" si="220"/>
        <v>No</v>
      </c>
      <c r="I787">
        <f t="shared" si="221"/>
        <v>0</v>
      </c>
      <c r="J787" t="str">
        <f t="shared" si="222"/>
        <v>No</v>
      </c>
      <c r="K787" t="str">
        <f t="shared" si="223"/>
        <v>OBESITY</v>
      </c>
      <c r="L787" t="str">
        <f t="shared" si="224"/>
        <v>diabeties</v>
      </c>
      <c r="M787" s="34">
        <f t="shared" si="225"/>
        <v>30191</v>
      </c>
      <c r="N787" s="36">
        <f t="shared" si="226"/>
        <v>6500.24</v>
      </c>
      <c r="O787" s="23" t="str">
        <f t="shared" si="227"/>
        <v>tier - 2</v>
      </c>
      <c r="P787" s="34" t="str">
        <f t="shared" si="228"/>
        <v>tier - 2</v>
      </c>
      <c r="Q787" s="34" t="str">
        <f t="shared" si="229"/>
        <v>R1013</v>
      </c>
      <c r="R787" s="23">
        <f t="shared" si="230"/>
        <v>40</v>
      </c>
      <c r="Z787" s="1" t="s">
        <v>1589</v>
      </c>
      <c r="AA787" s="1" t="s">
        <v>5828</v>
      </c>
      <c r="AB787" t="s">
        <v>4743</v>
      </c>
      <c r="AC787" t="s">
        <v>5980</v>
      </c>
      <c r="AG787" t="s">
        <v>1589</v>
      </c>
      <c r="AH787">
        <v>36.005000000000003</v>
      </c>
      <c r="AI787">
        <v>6.9</v>
      </c>
      <c r="AJ787" s="20" t="s">
        <v>2380</v>
      </c>
      <c r="AK787" t="s">
        <v>2380</v>
      </c>
      <c r="AL787" t="s">
        <v>2380</v>
      </c>
      <c r="AM787" s="29">
        <v>0</v>
      </c>
      <c r="AN787" s="20" t="s">
        <v>2380</v>
      </c>
      <c r="AO787" s="20" t="str">
        <f t="shared" si="231"/>
        <v>OBESITY</v>
      </c>
      <c r="AP787" s="20" t="str">
        <f t="shared" si="232"/>
        <v>diabeties</v>
      </c>
      <c r="AS787" t="s">
        <v>814</v>
      </c>
      <c r="AT787">
        <v>1982</v>
      </c>
      <c r="AU787" s="28" t="s">
        <v>35</v>
      </c>
      <c r="AV787">
        <v>28</v>
      </c>
      <c r="AW787">
        <v>1</v>
      </c>
      <c r="AX787" s="38">
        <v>6500.24</v>
      </c>
      <c r="AY787" t="s">
        <v>11</v>
      </c>
      <c r="AZ787" t="s">
        <v>11</v>
      </c>
      <c r="BA787" t="s">
        <v>13</v>
      </c>
      <c r="BB787" s="35">
        <f>DATE(AT787,MATCH(AU787,{"Jan","Feb","Mar","Apr","May","Jun","Jul","Aug","Sep","Oct","Nov","Dec"}, 0),AV787)</f>
        <v>30191</v>
      </c>
      <c r="BC787" s="20">
        <f t="shared" si="233"/>
        <v>40</v>
      </c>
    </row>
    <row r="788" spans="2:55" ht="15.5" hidden="1" x14ac:dyDescent="0.35">
      <c r="B788" s="1" t="s">
        <v>1588</v>
      </c>
      <c r="C788" t="str">
        <f>VLOOKUP(B788,Z787:AE3122,2,FALSE)</f>
        <v>Arellano,</v>
      </c>
      <c r="D788">
        <f t="shared" si="216"/>
        <v>28.7</v>
      </c>
      <c r="E788">
        <f t="shared" si="217"/>
        <v>11.52</v>
      </c>
      <c r="F788" t="str">
        <f t="shared" si="218"/>
        <v>No</v>
      </c>
      <c r="G788" t="str">
        <f t="shared" si="219"/>
        <v>No</v>
      </c>
      <c r="H788" t="str">
        <f t="shared" si="220"/>
        <v>No</v>
      </c>
      <c r="I788">
        <f t="shared" si="221"/>
        <v>0</v>
      </c>
      <c r="J788" t="str">
        <f t="shared" si="222"/>
        <v>No</v>
      </c>
      <c r="K788" t="str">
        <f t="shared" si="223"/>
        <v>OVER WEIGHT</v>
      </c>
      <c r="L788" t="str">
        <f t="shared" si="224"/>
        <v>diabeties</v>
      </c>
      <c r="M788" s="34">
        <f t="shared" si="225"/>
        <v>34522</v>
      </c>
      <c r="N788" s="36">
        <f t="shared" si="226"/>
        <v>6512.24</v>
      </c>
      <c r="O788" s="23" t="str">
        <f t="shared" si="227"/>
        <v>tier - 2</v>
      </c>
      <c r="P788" s="34" t="str">
        <f t="shared" si="228"/>
        <v>tier - 1</v>
      </c>
      <c r="Q788" s="34" t="str">
        <f t="shared" si="229"/>
        <v>R1021</v>
      </c>
      <c r="R788" s="23">
        <f t="shared" si="230"/>
        <v>28</v>
      </c>
      <c r="Z788" s="1" t="s">
        <v>1588</v>
      </c>
      <c r="AA788" s="1" t="s">
        <v>5981</v>
      </c>
      <c r="AB788" t="s">
        <v>4743</v>
      </c>
      <c r="AC788" t="s">
        <v>4953</v>
      </c>
      <c r="AD788" t="s">
        <v>4767</v>
      </c>
      <c r="AG788" t="s">
        <v>1588</v>
      </c>
      <c r="AH788">
        <v>28.7</v>
      </c>
      <c r="AI788">
        <v>11.52</v>
      </c>
      <c r="AJ788" s="20" t="s">
        <v>2380</v>
      </c>
      <c r="AK788" t="s">
        <v>2380</v>
      </c>
      <c r="AL788" t="s">
        <v>2380</v>
      </c>
      <c r="AM788" s="29">
        <v>0</v>
      </c>
      <c r="AN788" s="20" t="s">
        <v>2380</v>
      </c>
      <c r="AO788" s="20" t="str">
        <f t="shared" si="231"/>
        <v>OVER WEIGHT</v>
      </c>
      <c r="AP788" s="20" t="str">
        <f t="shared" si="232"/>
        <v>diabeties</v>
      </c>
      <c r="AS788" t="s">
        <v>815</v>
      </c>
      <c r="AT788">
        <v>1994</v>
      </c>
      <c r="AU788" s="28" t="s">
        <v>10</v>
      </c>
      <c r="AV788">
        <v>7</v>
      </c>
      <c r="AW788">
        <v>0</v>
      </c>
      <c r="AX788" s="38">
        <v>6512.24</v>
      </c>
      <c r="AY788" t="s">
        <v>11</v>
      </c>
      <c r="AZ788" t="s">
        <v>16</v>
      </c>
      <c r="BA788" t="s">
        <v>300</v>
      </c>
      <c r="BB788" s="35">
        <f>DATE(AT788,MATCH(AU788,{"Jan","Feb","Mar","Apr","May","Jun","Jul","Aug","Sep","Oct","Nov","Dec"}, 0),AV788)</f>
        <v>34522</v>
      </c>
      <c r="BC788" s="20">
        <f t="shared" si="233"/>
        <v>28</v>
      </c>
    </row>
    <row r="789" spans="2:55" ht="15.5" hidden="1" x14ac:dyDescent="0.35">
      <c r="B789" s="1" t="s">
        <v>1587</v>
      </c>
      <c r="C789" t="str">
        <f>VLOOKUP(B789,Z788:AE3123,2,FALSE)</f>
        <v>Charette,</v>
      </c>
      <c r="D789">
        <f t="shared" si="216"/>
        <v>34.295000000000002</v>
      </c>
      <c r="E789">
        <f t="shared" si="217"/>
        <v>11.24</v>
      </c>
      <c r="F789" t="str">
        <f t="shared" si="218"/>
        <v>No</v>
      </c>
      <c r="G789" t="str">
        <f t="shared" si="219"/>
        <v>No</v>
      </c>
      <c r="H789" t="str">
        <f t="shared" si="220"/>
        <v>No</v>
      </c>
      <c r="I789">
        <f t="shared" si="221"/>
        <v>0</v>
      </c>
      <c r="J789" t="str">
        <f t="shared" si="222"/>
        <v>No</v>
      </c>
      <c r="K789" t="str">
        <f t="shared" si="223"/>
        <v>OBESITY</v>
      </c>
      <c r="L789" t="str">
        <f t="shared" si="224"/>
        <v>diabeties</v>
      </c>
      <c r="M789" s="34">
        <f t="shared" si="225"/>
        <v>28056</v>
      </c>
      <c r="N789" s="36">
        <f t="shared" si="226"/>
        <v>6529.21</v>
      </c>
      <c r="O789" s="23" t="str">
        <f t="shared" si="227"/>
        <v>tier - 2</v>
      </c>
      <c r="P789" s="34" t="str">
        <f t="shared" si="228"/>
        <v>tier - 1</v>
      </c>
      <c r="Q789" s="34" t="str">
        <f t="shared" si="229"/>
        <v>R1013</v>
      </c>
      <c r="R789" s="23">
        <f t="shared" si="230"/>
        <v>46</v>
      </c>
      <c r="Z789" s="1" t="s">
        <v>1587</v>
      </c>
      <c r="AA789" s="1" t="s">
        <v>5982</v>
      </c>
      <c r="AB789" t="s">
        <v>4743</v>
      </c>
      <c r="AC789" t="s">
        <v>5983</v>
      </c>
      <c r="AG789" t="s">
        <v>1587</v>
      </c>
      <c r="AH789">
        <v>34.295000000000002</v>
      </c>
      <c r="AI789">
        <v>11.24</v>
      </c>
      <c r="AJ789" s="20" t="s">
        <v>2380</v>
      </c>
      <c r="AK789" t="s">
        <v>2380</v>
      </c>
      <c r="AL789" t="s">
        <v>2380</v>
      </c>
      <c r="AM789" s="29">
        <v>0</v>
      </c>
      <c r="AN789" s="20" t="s">
        <v>2380</v>
      </c>
      <c r="AO789" s="20" t="str">
        <f t="shared" si="231"/>
        <v>OBESITY</v>
      </c>
      <c r="AP789" s="20" t="str">
        <f t="shared" si="232"/>
        <v>diabeties</v>
      </c>
      <c r="AS789" t="s">
        <v>816</v>
      </c>
      <c r="AT789">
        <v>1976</v>
      </c>
      <c r="AU789" s="28" t="s">
        <v>37</v>
      </c>
      <c r="AV789">
        <v>23</v>
      </c>
      <c r="AW789">
        <v>2</v>
      </c>
      <c r="AX789" s="38">
        <v>6529.21</v>
      </c>
      <c r="AY789" t="s">
        <v>11</v>
      </c>
      <c r="AZ789" t="s">
        <v>16</v>
      </c>
      <c r="BA789" t="s">
        <v>13</v>
      </c>
      <c r="BB789" s="35">
        <f>DATE(AT789,MATCH(AU789,{"Jan","Feb","Mar","Apr","May","Jun","Jul","Aug","Sep","Oct","Nov","Dec"}, 0),AV789)</f>
        <v>28056</v>
      </c>
      <c r="BC789" s="20">
        <f t="shared" si="233"/>
        <v>46</v>
      </c>
    </row>
    <row r="790" spans="2:55" ht="15.5" hidden="1" x14ac:dyDescent="0.35">
      <c r="B790" s="1" t="s">
        <v>1586</v>
      </c>
      <c r="C790" t="str">
        <f>VLOOKUP(B790,Z789:AE3124,2,FALSE)</f>
        <v>Pena</v>
      </c>
      <c r="D790">
        <f t="shared" si="216"/>
        <v>27.55</v>
      </c>
      <c r="E790">
        <f t="shared" si="217"/>
        <v>10.98</v>
      </c>
      <c r="F790" t="str">
        <f t="shared" si="218"/>
        <v>No</v>
      </c>
      <c r="G790" t="str">
        <f t="shared" si="219"/>
        <v>No</v>
      </c>
      <c r="H790" t="str">
        <f t="shared" si="220"/>
        <v>No</v>
      </c>
      <c r="I790">
        <f t="shared" si="221"/>
        <v>0</v>
      </c>
      <c r="J790" t="str">
        <f t="shared" si="222"/>
        <v>No</v>
      </c>
      <c r="K790" t="str">
        <f t="shared" si="223"/>
        <v>OVER WEIGHT</v>
      </c>
      <c r="L790" t="str">
        <f t="shared" si="224"/>
        <v>diabeties</v>
      </c>
      <c r="M790" s="34">
        <f t="shared" si="225"/>
        <v>30175</v>
      </c>
      <c r="N790" s="36">
        <f t="shared" si="226"/>
        <v>6532.04</v>
      </c>
      <c r="O790" s="23" t="str">
        <f t="shared" si="227"/>
        <v>tier - 2</v>
      </c>
      <c r="P790" s="34" t="str">
        <f t="shared" si="228"/>
        <v>tier - 1</v>
      </c>
      <c r="Q790" s="34" t="str">
        <f t="shared" si="229"/>
        <v>R1013</v>
      </c>
      <c r="R790" s="23">
        <f t="shared" si="230"/>
        <v>40</v>
      </c>
      <c r="Z790" s="1" t="s">
        <v>1586</v>
      </c>
      <c r="AA790" s="1" t="s">
        <v>5984</v>
      </c>
      <c r="AB790" t="s">
        <v>5985</v>
      </c>
      <c r="AC790" t="s">
        <v>4743</v>
      </c>
      <c r="AD790" t="s">
        <v>5986</v>
      </c>
      <c r="AE790" t="s">
        <v>5816</v>
      </c>
      <c r="AG790" t="s">
        <v>1586</v>
      </c>
      <c r="AH790">
        <v>27.55</v>
      </c>
      <c r="AI790">
        <v>10.98</v>
      </c>
      <c r="AJ790" s="20" t="s">
        <v>2380</v>
      </c>
      <c r="AK790" t="s">
        <v>2380</v>
      </c>
      <c r="AL790" t="s">
        <v>2380</v>
      </c>
      <c r="AM790" s="29">
        <v>0</v>
      </c>
      <c r="AN790" s="20" t="s">
        <v>2380</v>
      </c>
      <c r="AO790" s="20" t="str">
        <f t="shared" si="231"/>
        <v>OVER WEIGHT</v>
      </c>
      <c r="AP790" s="20" t="str">
        <f t="shared" si="232"/>
        <v>diabeties</v>
      </c>
      <c r="AS790" t="s">
        <v>817</v>
      </c>
      <c r="AT790">
        <v>1982</v>
      </c>
      <c r="AU790" s="28" t="s">
        <v>35</v>
      </c>
      <c r="AV790">
        <v>12</v>
      </c>
      <c r="AW790">
        <v>3</v>
      </c>
      <c r="AX790" s="38">
        <v>6532.04</v>
      </c>
      <c r="AY790" t="s">
        <v>11</v>
      </c>
      <c r="AZ790" t="s">
        <v>16</v>
      </c>
      <c r="BA790" t="s">
        <v>13</v>
      </c>
      <c r="BB790" s="35">
        <f>DATE(AT790,MATCH(AU790,{"Jan","Feb","Mar","Apr","May","Jun","Jul","Aug","Sep","Oct","Nov","Dec"}, 0),AV790)</f>
        <v>30175</v>
      </c>
      <c r="BC790" s="20">
        <f t="shared" si="233"/>
        <v>40</v>
      </c>
    </row>
    <row r="791" spans="2:55" ht="15.5" hidden="1" x14ac:dyDescent="0.35">
      <c r="B791" s="1" t="s">
        <v>1585</v>
      </c>
      <c r="C791" t="str">
        <f>VLOOKUP(B791,Z790:AE3125,2,FALSE)</f>
        <v>Broderick,</v>
      </c>
      <c r="D791">
        <f t="shared" si="216"/>
        <v>40.700000000000003</v>
      </c>
      <c r="E791">
        <f t="shared" si="217"/>
        <v>5.42</v>
      </c>
      <c r="F791" t="str">
        <f t="shared" si="218"/>
        <v>No</v>
      </c>
      <c r="G791" t="str">
        <f t="shared" si="219"/>
        <v>No</v>
      </c>
      <c r="H791" t="str">
        <f t="shared" si="220"/>
        <v>No</v>
      </c>
      <c r="I791">
        <f t="shared" si="221"/>
        <v>0</v>
      </c>
      <c r="J791" t="str">
        <f t="shared" si="222"/>
        <v>No</v>
      </c>
      <c r="K791" t="str">
        <f t="shared" si="223"/>
        <v>OBESITY</v>
      </c>
      <c r="L791" t="str">
        <f t="shared" si="224"/>
        <v>normal</v>
      </c>
      <c r="M791" s="34">
        <f t="shared" si="225"/>
        <v>30226</v>
      </c>
      <c r="N791" s="36">
        <f t="shared" si="226"/>
        <v>6536.68</v>
      </c>
      <c r="O791" s="23" t="str">
        <f t="shared" si="227"/>
        <v>tier - 2</v>
      </c>
      <c r="P791" s="34" t="str">
        <f t="shared" si="228"/>
        <v>tier - 2</v>
      </c>
      <c r="Q791" s="34" t="str">
        <f t="shared" si="229"/>
        <v>R1012</v>
      </c>
      <c r="R791" s="23">
        <f t="shared" si="230"/>
        <v>40</v>
      </c>
      <c r="Z791" s="1" t="s">
        <v>1585</v>
      </c>
      <c r="AA791" s="1" t="s">
        <v>5987</v>
      </c>
      <c r="AB791" t="s">
        <v>4743</v>
      </c>
      <c r="AC791" t="s">
        <v>5988</v>
      </c>
      <c r="AD791" t="s">
        <v>4831</v>
      </c>
      <c r="AG791" t="s">
        <v>1585</v>
      </c>
      <c r="AH791">
        <v>40.700000000000003</v>
      </c>
      <c r="AI791">
        <v>5.42</v>
      </c>
      <c r="AJ791" s="20" t="s">
        <v>2380</v>
      </c>
      <c r="AK791" t="s">
        <v>2380</v>
      </c>
      <c r="AL791" t="s">
        <v>2380</v>
      </c>
      <c r="AM791" s="29">
        <v>0</v>
      </c>
      <c r="AN791" s="20" t="s">
        <v>2380</v>
      </c>
      <c r="AO791" s="20" t="str">
        <f t="shared" si="231"/>
        <v>OBESITY</v>
      </c>
      <c r="AP791" s="20" t="str">
        <f t="shared" si="232"/>
        <v>normal</v>
      </c>
      <c r="AS791" t="s">
        <v>818</v>
      </c>
      <c r="AT791">
        <v>1982</v>
      </c>
      <c r="AU791" s="28" t="s">
        <v>37</v>
      </c>
      <c r="AV791">
        <v>2</v>
      </c>
      <c r="AW791">
        <v>3</v>
      </c>
      <c r="AX791" s="38">
        <v>6536.68</v>
      </c>
      <c r="AY791" t="s">
        <v>11</v>
      </c>
      <c r="AZ791" t="s">
        <v>11</v>
      </c>
      <c r="BA791" t="s">
        <v>23</v>
      </c>
      <c r="BB791" s="35">
        <f>DATE(AT791,MATCH(AU791,{"Jan","Feb","Mar","Apr","May","Jun","Jul","Aug","Sep","Oct","Nov","Dec"}, 0),AV791)</f>
        <v>30226</v>
      </c>
      <c r="BC791" s="20">
        <f t="shared" si="233"/>
        <v>40</v>
      </c>
    </row>
    <row r="792" spans="2:55" ht="15.5" hidden="1" x14ac:dyDescent="0.35">
      <c r="B792" s="1" t="s">
        <v>1584</v>
      </c>
      <c r="C792" t="str">
        <f>VLOOKUP(B792,Z791:AE3126,2,FALSE)</f>
        <v>Summers,</v>
      </c>
      <c r="D792">
        <f t="shared" si="216"/>
        <v>18.335000000000001</v>
      </c>
      <c r="E792">
        <f t="shared" si="217"/>
        <v>10.97</v>
      </c>
      <c r="F792" t="str">
        <f t="shared" si="218"/>
        <v>No</v>
      </c>
      <c r="G792" t="str">
        <f t="shared" si="219"/>
        <v>No</v>
      </c>
      <c r="H792" t="str">
        <f t="shared" si="220"/>
        <v>No</v>
      </c>
      <c r="I792">
        <f t="shared" si="221"/>
        <v>0</v>
      </c>
      <c r="J792" t="str">
        <f t="shared" si="222"/>
        <v>No</v>
      </c>
      <c r="K792" t="str">
        <f t="shared" si="223"/>
        <v>under weight</v>
      </c>
      <c r="L792" t="str">
        <f t="shared" si="224"/>
        <v>diabeties</v>
      </c>
      <c r="M792" s="34">
        <f t="shared" si="225"/>
        <v>25540</v>
      </c>
      <c r="N792" s="36">
        <f t="shared" si="226"/>
        <v>6546.16</v>
      </c>
      <c r="O792" s="23" t="str">
        <f t="shared" si="227"/>
        <v>tier - 2</v>
      </c>
      <c r="P792" s="34" t="str">
        <f t="shared" si="228"/>
        <v>tier - 3</v>
      </c>
      <c r="Q792" s="34" t="str">
        <f t="shared" si="229"/>
        <v>R1013</v>
      </c>
      <c r="R792" s="23">
        <f t="shared" si="230"/>
        <v>53</v>
      </c>
      <c r="Z792" s="1" t="s">
        <v>1584</v>
      </c>
      <c r="AA792" s="1" t="s">
        <v>5989</v>
      </c>
      <c r="AB792" t="s">
        <v>4743</v>
      </c>
      <c r="AC792" t="s">
        <v>5990</v>
      </c>
      <c r="AG792" t="s">
        <v>1584</v>
      </c>
      <c r="AH792">
        <v>18.335000000000001</v>
      </c>
      <c r="AI792">
        <v>10.97</v>
      </c>
      <c r="AJ792" s="20" t="s">
        <v>2380</v>
      </c>
      <c r="AK792" t="s">
        <v>2380</v>
      </c>
      <c r="AL792" t="s">
        <v>2380</v>
      </c>
      <c r="AM792" s="29">
        <v>0</v>
      </c>
      <c r="AN792" s="20" t="s">
        <v>2380</v>
      </c>
      <c r="AO792" s="20" t="str">
        <f t="shared" si="231"/>
        <v>under weight</v>
      </c>
      <c r="AP792" s="20" t="str">
        <f t="shared" si="232"/>
        <v>diabeties</v>
      </c>
      <c r="AS792" t="s">
        <v>819</v>
      </c>
      <c r="AT792">
        <v>1969</v>
      </c>
      <c r="AU792" s="28" t="s">
        <v>30</v>
      </c>
      <c r="AV792">
        <v>3</v>
      </c>
      <c r="AW792">
        <v>0</v>
      </c>
      <c r="AX792" s="38">
        <v>6546.16</v>
      </c>
      <c r="AY792" t="s">
        <v>11</v>
      </c>
      <c r="AZ792" t="s">
        <v>12</v>
      </c>
      <c r="BA792" t="s">
        <v>13</v>
      </c>
      <c r="BB792" s="35">
        <f>DATE(AT792,MATCH(AU792,{"Jan","Feb","Mar","Apr","May","Jun","Jul","Aug","Sep","Oct","Nov","Dec"}, 0),AV792)</f>
        <v>25540</v>
      </c>
      <c r="BC792" s="20">
        <f t="shared" si="233"/>
        <v>53</v>
      </c>
    </row>
    <row r="793" spans="2:55" ht="15.5" hidden="1" x14ac:dyDescent="0.35">
      <c r="B793" s="1" t="s">
        <v>1583</v>
      </c>
      <c r="C793" t="str">
        <f>VLOOKUP(B793,Z792:AE3127,2,FALSE)</f>
        <v>Fisher,</v>
      </c>
      <c r="D793">
        <f t="shared" si="216"/>
        <v>33.914999999999999</v>
      </c>
      <c r="E793">
        <f t="shared" si="217"/>
        <v>9.56</v>
      </c>
      <c r="F793" t="str">
        <f t="shared" si="218"/>
        <v>yes</v>
      </c>
      <c r="G793" t="str">
        <f t="shared" si="219"/>
        <v>No</v>
      </c>
      <c r="H793" t="str">
        <f t="shared" si="220"/>
        <v>No</v>
      </c>
      <c r="I793">
        <f t="shared" si="221"/>
        <v>2</v>
      </c>
      <c r="J793" t="str">
        <f t="shared" si="222"/>
        <v>No</v>
      </c>
      <c r="K793" t="str">
        <f t="shared" si="223"/>
        <v>OBESITY</v>
      </c>
      <c r="L793" t="str">
        <f t="shared" si="224"/>
        <v>diabeties</v>
      </c>
      <c r="M793" s="34">
        <f t="shared" si="225"/>
        <v>31764</v>
      </c>
      <c r="N793" s="36">
        <f t="shared" si="226"/>
        <v>6548.2</v>
      </c>
      <c r="O793" s="23" t="str">
        <f t="shared" si="227"/>
        <v>tier - 2</v>
      </c>
      <c r="P793" s="34" t="str">
        <f t="shared" si="228"/>
        <v>tier - 3</v>
      </c>
      <c r="Q793" s="34" t="str">
        <f t="shared" si="229"/>
        <v>R1012</v>
      </c>
      <c r="R793" s="23">
        <f t="shared" si="230"/>
        <v>36</v>
      </c>
      <c r="Z793" s="1" t="s">
        <v>1583</v>
      </c>
      <c r="AA793" s="1" t="s">
        <v>4837</v>
      </c>
      <c r="AB793" t="s">
        <v>4746</v>
      </c>
      <c r="AC793" t="s">
        <v>4840</v>
      </c>
      <c r="AD793" t="s">
        <v>4910</v>
      </c>
      <c r="AG793" t="s">
        <v>1583</v>
      </c>
      <c r="AH793">
        <v>33.914999999999999</v>
      </c>
      <c r="AI793">
        <v>9.56</v>
      </c>
      <c r="AJ793" s="20" t="s">
        <v>2382</v>
      </c>
      <c r="AK793" t="s">
        <v>2380</v>
      </c>
      <c r="AL793" t="s">
        <v>2380</v>
      </c>
      <c r="AM793" s="29">
        <v>2</v>
      </c>
      <c r="AN793" s="20" t="s">
        <v>2380</v>
      </c>
      <c r="AO793" s="20" t="str">
        <f t="shared" si="231"/>
        <v>OBESITY</v>
      </c>
      <c r="AP793" s="20" t="str">
        <f t="shared" si="232"/>
        <v>diabeties</v>
      </c>
      <c r="AS793" t="s">
        <v>820</v>
      </c>
      <c r="AT793">
        <v>1986</v>
      </c>
      <c r="AU793" s="28" t="s">
        <v>30</v>
      </c>
      <c r="AV793">
        <v>18</v>
      </c>
      <c r="AW793">
        <v>3</v>
      </c>
      <c r="AX793" s="38">
        <v>6548.2</v>
      </c>
      <c r="AY793" t="s">
        <v>11</v>
      </c>
      <c r="AZ793" t="s">
        <v>12</v>
      </c>
      <c r="BA793" t="s">
        <v>23</v>
      </c>
      <c r="BB793" s="35">
        <f>DATE(AT793,MATCH(AU793,{"Jan","Feb","Mar","Apr","May","Jun","Jul","Aug","Sep","Oct","Nov","Dec"}, 0),AV793)</f>
        <v>31764</v>
      </c>
      <c r="BC793" s="20">
        <f t="shared" si="233"/>
        <v>36</v>
      </c>
    </row>
    <row r="794" spans="2:55" ht="15.5" hidden="1" x14ac:dyDescent="0.35">
      <c r="B794" s="1" t="s">
        <v>1582</v>
      </c>
      <c r="C794" t="str">
        <f>VLOOKUP(B794,Z793:AE3128,2,FALSE)</f>
        <v>Zhou,</v>
      </c>
      <c r="D794">
        <f t="shared" si="216"/>
        <v>33.534999999999997</v>
      </c>
      <c r="E794">
        <f t="shared" si="217"/>
        <v>9.4</v>
      </c>
      <c r="F794" t="str">
        <f t="shared" si="218"/>
        <v>yes</v>
      </c>
      <c r="G794" t="str">
        <f t="shared" si="219"/>
        <v>No</v>
      </c>
      <c r="H794" t="str">
        <f t="shared" si="220"/>
        <v>No</v>
      </c>
      <c r="I794">
        <f t="shared" si="221"/>
        <v>2</v>
      </c>
      <c r="J794" t="str">
        <f t="shared" si="222"/>
        <v>No</v>
      </c>
      <c r="K794" t="str">
        <f t="shared" si="223"/>
        <v>OBESITY</v>
      </c>
      <c r="L794" t="str">
        <f t="shared" si="224"/>
        <v>diabeties</v>
      </c>
      <c r="M794" s="34">
        <f t="shared" si="225"/>
        <v>32726</v>
      </c>
      <c r="N794" s="36">
        <f t="shared" si="226"/>
        <v>6551.75</v>
      </c>
      <c r="O794" s="23" t="str">
        <f t="shared" si="227"/>
        <v>tier - 2</v>
      </c>
      <c r="P794" s="34" t="str">
        <f t="shared" si="228"/>
        <v>tier - 2</v>
      </c>
      <c r="Q794" s="34" t="str">
        <f t="shared" si="229"/>
        <v>R1024</v>
      </c>
      <c r="R794" s="23">
        <f t="shared" si="230"/>
        <v>33</v>
      </c>
      <c r="Z794" s="1" t="s">
        <v>1582</v>
      </c>
      <c r="AA794" s="1" t="s">
        <v>5991</v>
      </c>
      <c r="AB794" t="s">
        <v>4746</v>
      </c>
      <c r="AC794" t="s">
        <v>5992</v>
      </c>
      <c r="AG794" t="s">
        <v>1582</v>
      </c>
      <c r="AH794">
        <v>33.534999999999997</v>
      </c>
      <c r="AI794">
        <v>9.4</v>
      </c>
      <c r="AJ794" s="20" t="s">
        <v>2382</v>
      </c>
      <c r="AK794" t="s">
        <v>2380</v>
      </c>
      <c r="AL794" t="s">
        <v>2380</v>
      </c>
      <c r="AM794" s="29">
        <v>2</v>
      </c>
      <c r="AN794" s="20" t="s">
        <v>2380</v>
      </c>
      <c r="AO794" s="20" t="str">
        <f t="shared" si="231"/>
        <v>OBESITY</v>
      </c>
      <c r="AP794" s="20" t="str">
        <f t="shared" si="232"/>
        <v>diabeties</v>
      </c>
      <c r="AS794" t="s">
        <v>821</v>
      </c>
      <c r="AT794">
        <v>1989</v>
      </c>
      <c r="AU794" s="28" t="s">
        <v>35</v>
      </c>
      <c r="AV794">
        <v>6</v>
      </c>
      <c r="AW794">
        <v>3</v>
      </c>
      <c r="AX794" s="38">
        <v>6551.75</v>
      </c>
      <c r="AY794" t="s">
        <v>11</v>
      </c>
      <c r="AZ794" t="s">
        <v>11</v>
      </c>
      <c r="BA794" t="s">
        <v>247</v>
      </c>
      <c r="BB794" s="35">
        <f>DATE(AT794,MATCH(AU794,{"Jan","Feb","Mar","Apr","May","Jun","Jul","Aug","Sep","Oct","Nov","Dec"}, 0),AV794)</f>
        <v>32726</v>
      </c>
      <c r="BC794" s="20">
        <f t="shared" si="233"/>
        <v>33</v>
      </c>
    </row>
    <row r="795" spans="2:55" ht="15.5" hidden="1" x14ac:dyDescent="0.35">
      <c r="B795" s="1" t="s">
        <v>1581</v>
      </c>
      <c r="C795" t="str">
        <f>VLOOKUP(B795,Z794:AE3129,2,FALSE)</f>
        <v>Clarke-Ames,</v>
      </c>
      <c r="D795">
        <f t="shared" si="216"/>
        <v>23.655000000000001</v>
      </c>
      <c r="E795">
        <f t="shared" si="217"/>
        <v>8.48</v>
      </c>
      <c r="F795" t="str">
        <f t="shared" si="218"/>
        <v>yes</v>
      </c>
      <c r="G795" t="str">
        <f t="shared" si="219"/>
        <v>No</v>
      </c>
      <c r="H795" t="str">
        <f t="shared" si="220"/>
        <v>No</v>
      </c>
      <c r="I795">
        <f t="shared" si="221"/>
        <v>2</v>
      </c>
      <c r="J795" t="str">
        <f t="shared" si="222"/>
        <v>No</v>
      </c>
      <c r="K795" t="str">
        <f t="shared" si="223"/>
        <v>Normal weight</v>
      </c>
      <c r="L795" t="str">
        <f t="shared" si="224"/>
        <v>diabeties</v>
      </c>
      <c r="M795" s="34">
        <f t="shared" si="225"/>
        <v>25183</v>
      </c>
      <c r="N795" s="36">
        <f t="shared" si="226"/>
        <v>6552.01</v>
      </c>
      <c r="O795" s="23" t="str">
        <f t="shared" si="227"/>
        <v>tier - 3</v>
      </c>
      <c r="P795" s="34" t="str">
        <f t="shared" si="228"/>
        <v>tier - 2</v>
      </c>
      <c r="Q795" s="34" t="str">
        <f t="shared" si="229"/>
        <v>R1013</v>
      </c>
      <c r="R795" s="23">
        <f t="shared" si="230"/>
        <v>54</v>
      </c>
      <c r="Z795" s="1" t="s">
        <v>1581</v>
      </c>
      <c r="AA795" s="1" t="s">
        <v>5993</v>
      </c>
      <c r="AB795" t="s">
        <v>4746</v>
      </c>
      <c r="AC795" t="s">
        <v>5432</v>
      </c>
      <c r="AG795" t="s">
        <v>1581</v>
      </c>
      <c r="AH795">
        <v>23.655000000000001</v>
      </c>
      <c r="AI795">
        <v>8.48</v>
      </c>
      <c r="AJ795" s="20" t="s">
        <v>2382</v>
      </c>
      <c r="AK795" t="s">
        <v>2380</v>
      </c>
      <c r="AL795" t="s">
        <v>2380</v>
      </c>
      <c r="AM795" s="29">
        <v>2</v>
      </c>
      <c r="AN795" s="20" t="s">
        <v>2380</v>
      </c>
      <c r="AO795" s="20" t="str">
        <f t="shared" si="231"/>
        <v>Normal weight</v>
      </c>
      <c r="AP795" s="20" t="str">
        <f t="shared" si="232"/>
        <v>diabeties</v>
      </c>
      <c r="AS795" t="s">
        <v>822</v>
      </c>
      <c r="AT795">
        <v>1968</v>
      </c>
      <c r="AU795" s="28" t="s">
        <v>30</v>
      </c>
      <c r="AV795">
        <v>11</v>
      </c>
      <c r="AW795">
        <v>0</v>
      </c>
      <c r="AX795" s="38">
        <v>6552.01</v>
      </c>
      <c r="AY795" t="s">
        <v>12</v>
      </c>
      <c r="AZ795" t="s">
        <v>11</v>
      </c>
      <c r="BA795" t="s">
        <v>13</v>
      </c>
      <c r="BB795" s="35">
        <f>DATE(AT795,MATCH(AU795,{"Jan","Feb","Mar","Apr","May","Jun","Jul","Aug","Sep","Oct","Nov","Dec"}, 0),AV795)</f>
        <v>25183</v>
      </c>
      <c r="BC795" s="20">
        <f t="shared" si="233"/>
        <v>54</v>
      </c>
    </row>
    <row r="796" spans="2:55" ht="15.5" hidden="1" x14ac:dyDescent="0.35">
      <c r="B796" s="1" t="s">
        <v>1580</v>
      </c>
      <c r="C796" t="str">
        <f>VLOOKUP(B796,Z795:AE3130,2,FALSE)</f>
        <v>Staton,</v>
      </c>
      <c r="D796">
        <f t="shared" si="216"/>
        <v>28</v>
      </c>
      <c r="E796">
        <f t="shared" si="217"/>
        <v>5.57</v>
      </c>
      <c r="F796" t="str">
        <f t="shared" si="218"/>
        <v>No</v>
      </c>
      <c r="G796" t="str">
        <f t="shared" si="219"/>
        <v>No</v>
      </c>
      <c r="H796" t="str">
        <f t="shared" si="220"/>
        <v>No</v>
      </c>
      <c r="I796">
        <f t="shared" si="221"/>
        <v>0</v>
      </c>
      <c r="J796" t="str">
        <f t="shared" si="222"/>
        <v>No</v>
      </c>
      <c r="K796" t="str">
        <f t="shared" si="223"/>
        <v>OVER WEIGHT</v>
      </c>
      <c r="L796" t="str">
        <f t="shared" si="224"/>
        <v>normal</v>
      </c>
      <c r="M796" s="34">
        <f t="shared" si="225"/>
        <v>30945</v>
      </c>
      <c r="N796" s="36">
        <f t="shared" si="226"/>
        <v>6555.07</v>
      </c>
      <c r="O796" s="23" t="str">
        <f t="shared" si="227"/>
        <v>tier - 2</v>
      </c>
      <c r="P796" s="34" t="str">
        <f t="shared" si="228"/>
        <v>tier - 2</v>
      </c>
      <c r="Q796" s="34" t="str">
        <f t="shared" si="229"/>
        <v>R1024</v>
      </c>
      <c r="R796" s="23">
        <f t="shared" si="230"/>
        <v>38</v>
      </c>
      <c r="Z796" s="1" t="s">
        <v>1580</v>
      </c>
      <c r="AA796" s="1" t="s">
        <v>5994</v>
      </c>
      <c r="AB796" t="s">
        <v>4743</v>
      </c>
      <c r="AC796" t="s">
        <v>4951</v>
      </c>
      <c r="AD796" t="s">
        <v>4816</v>
      </c>
      <c r="AG796" t="s">
        <v>1580</v>
      </c>
      <c r="AH796">
        <v>28</v>
      </c>
      <c r="AI796">
        <v>5.57</v>
      </c>
      <c r="AJ796" s="20" t="s">
        <v>2380</v>
      </c>
      <c r="AK796" t="s">
        <v>2380</v>
      </c>
      <c r="AL796" t="s">
        <v>2380</v>
      </c>
      <c r="AM796" s="29">
        <v>0</v>
      </c>
      <c r="AN796" s="20" t="s">
        <v>2380</v>
      </c>
      <c r="AO796" s="20" t="str">
        <f t="shared" si="231"/>
        <v>OVER WEIGHT</v>
      </c>
      <c r="AP796" s="20" t="str">
        <f t="shared" si="232"/>
        <v>normal</v>
      </c>
      <c r="AS796" t="s">
        <v>823</v>
      </c>
      <c r="AT796">
        <v>1984</v>
      </c>
      <c r="AU796" s="28" t="s">
        <v>20</v>
      </c>
      <c r="AV796">
        <v>20</v>
      </c>
      <c r="AW796">
        <v>1</v>
      </c>
      <c r="AX796" s="38">
        <v>6555.07</v>
      </c>
      <c r="AY796" t="s">
        <v>11</v>
      </c>
      <c r="AZ796" t="s">
        <v>11</v>
      </c>
      <c r="BA796" t="s">
        <v>247</v>
      </c>
      <c r="BB796" s="35">
        <f>DATE(AT796,MATCH(AU796,{"Jan","Feb","Mar","Apr","May","Jun","Jul","Aug","Sep","Oct","Nov","Dec"}, 0),AV796)</f>
        <v>30945</v>
      </c>
      <c r="BC796" s="20">
        <f t="shared" si="233"/>
        <v>38</v>
      </c>
    </row>
    <row r="797" spans="2:55" ht="15.5" hidden="1" x14ac:dyDescent="0.35">
      <c r="B797" s="1" t="s">
        <v>1579</v>
      </c>
      <c r="C797" t="str">
        <f>VLOOKUP(B797,Z796:AE3131,2,FALSE)</f>
        <v>Forster,</v>
      </c>
      <c r="D797">
        <f t="shared" si="216"/>
        <v>30.23</v>
      </c>
      <c r="E797">
        <f t="shared" si="217"/>
        <v>6.94</v>
      </c>
      <c r="F797" t="str">
        <f t="shared" si="218"/>
        <v>yes</v>
      </c>
      <c r="G797" t="str">
        <f t="shared" si="219"/>
        <v>No</v>
      </c>
      <c r="H797" t="str">
        <f t="shared" si="220"/>
        <v>Yes</v>
      </c>
      <c r="I797">
        <f t="shared" si="221"/>
        <v>1</v>
      </c>
      <c r="J797" t="str">
        <f t="shared" si="222"/>
        <v>No</v>
      </c>
      <c r="K797" t="str">
        <f t="shared" si="223"/>
        <v>OBESITY</v>
      </c>
      <c r="L797" t="str">
        <f t="shared" si="224"/>
        <v>diabeties</v>
      </c>
      <c r="M797" s="34">
        <f t="shared" si="225"/>
        <v>29787</v>
      </c>
      <c r="N797" s="36">
        <f t="shared" si="226"/>
        <v>6571.02</v>
      </c>
      <c r="O797" s="23" t="str">
        <f t="shared" si="227"/>
        <v>tier - 2</v>
      </c>
      <c r="P797" s="34" t="str">
        <f t="shared" si="228"/>
        <v>tier - 1</v>
      </c>
      <c r="Q797" s="34" t="str">
        <f t="shared" si="229"/>
        <v>R1012</v>
      </c>
      <c r="R797" s="23">
        <f t="shared" si="230"/>
        <v>41</v>
      </c>
      <c r="Z797" s="1" t="s">
        <v>1579</v>
      </c>
      <c r="AA797" s="1" t="s">
        <v>5995</v>
      </c>
      <c r="AB797" t="s">
        <v>4743</v>
      </c>
      <c r="AC797" t="s">
        <v>5996</v>
      </c>
      <c r="AG797" t="s">
        <v>1579</v>
      </c>
      <c r="AH797">
        <v>30.23</v>
      </c>
      <c r="AI797">
        <v>6.94</v>
      </c>
      <c r="AJ797" s="20" t="s">
        <v>2382</v>
      </c>
      <c r="AK797" t="s">
        <v>2380</v>
      </c>
      <c r="AL797" t="s">
        <v>2383</v>
      </c>
      <c r="AM797" s="29">
        <v>1</v>
      </c>
      <c r="AN797" s="20" t="s">
        <v>2380</v>
      </c>
      <c r="AO797" s="20" t="str">
        <f t="shared" si="231"/>
        <v>OBESITY</v>
      </c>
      <c r="AP797" s="20" t="str">
        <f t="shared" si="232"/>
        <v>diabeties</v>
      </c>
      <c r="AS797" t="s">
        <v>824</v>
      </c>
      <c r="AT797">
        <v>1981</v>
      </c>
      <c r="AU797" s="28" t="s">
        <v>10</v>
      </c>
      <c r="AV797">
        <v>20</v>
      </c>
      <c r="AW797">
        <v>0</v>
      </c>
      <c r="AX797" s="38">
        <v>6571.02</v>
      </c>
      <c r="AY797" t="s">
        <v>11</v>
      </c>
      <c r="AZ797" t="s">
        <v>16</v>
      </c>
      <c r="BA797" t="s">
        <v>23</v>
      </c>
      <c r="BB797" s="35">
        <f>DATE(AT797,MATCH(AU797,{"Jan","Feb","Mar","Apr","May","Jun","Jul","Aug","Sep","Oct","Nov","Dec"}, 0),AV797)</f>
        <v>29787</v>
      </c>
      <c r="BC797" s="20">
        <f t="shared" si="233"/>
        <v>41</v>
      </c>
    </row>
    <row r="798" spans="2:55" ht="15.5" hidden="1" x14ac:dyDescent="0.35">
      <c r="B798" s="1" t="s">
        <v>1578</v>
      </c>
      <c r="C798" t="str">
        <f>VLOOKUP(B798,Z797:AE3132,2,FALSE)</f>
        <v>Monaghan,</v>
      </c>
      <c r="D798">
        <f t="shared" si="216"/>
        <v>51.14</v>
      </c>
      <c r="E798">
        <f t="shared" si="217"/>
        <v>4.05</v>
      </c>
      <c r="F798" t="str">
        <f t="shared" si="218"/>
        <v>No</v>
      </c>
      <c r="G798" t="str">
        <f t="shared" si="219"/>
        <v>No</v>
      </c>
      <c r="H798" t="str">
        <f t="shared" si="220"/>
        <v>No</v>
      </c>
      <c r="I798">
        <f t="shared" si="221"/>
        <v>1</v>
      </c>
      <c r="J798" t="str">
        <f t="shared" si="222"/>
        <v>No</v>
      </c>
      <c r="K798" t="str">
        <f t="shared" si="223"/>
        <v>OBESITY</v>
      </c>
      <c r="L798" t="str">
        <f t="shared" si="224"/>
        <v>normal</v>
      </c>
      <c r="M798" s="34">
        <f t="shared" si="225"/>
        <v>30960</v>
      </c>
      <c r="N798" s="36">
        <f t="shared" si="226"/>
        <v>6571.54</v>
      </c>
      <c r="O798" s="23" t="str">
        <f t="shared" si="227"/>
        <v>tier - 2</v>
      </c>
      <c r="P798" s="34" t="str">
        <f t="shared" si="228"/>
        <v>tier - 3</v>
      </c>
      <c r="Q798" s="34" t="str">
        <f t="shared" si="229"/>
        <v>R1011</v>
      </c>
      <c r="R798" s="23">
        <f t="shared" si="230"/>
        <v>38</v>
      </c>
      <c r="Z798" s="1" t="s">
        <v>1578</v>
      </c>
      <c r="AA798" s="1" t="s">
        <v>5997</v>
      </c>
      <c r="AB798" t="s">
        <v>5580</v>
      </c>
      <c r="AC798" t="s">
        <v>5998</v>
      </c>
      <c r="AG798" t="s">
        <v>1578</v>
      </c>
      <c r="AH798">
        <v>51.14</v>
      </c>
      <c r="AI798">
        <v>4.05</v>
      </c>
      <c r="AJ798" s="20" t="s">
        <v>2380</v>
      </c>
      <c r="AK798" t="s">
        <v>2380</v>
      </c>
      <c r="AL798" t="s">
        <v>2380</v>
      </c>
      <c r="AM798" s="29">
        <v>1</v>
      </c>
      <c r="AN798" s="20" t="s">
        <v>2380</v>
      </c>
      <c r="AO798" s="20" t="str">
        <f t="shared" si="231"/>
        <v>OBESITY</v>
      </c>
      <c r="AP798" s="20" t="str">
        <f t="shared" si="232"/>
        <v>normal</v>
      </c>
      <c r="AS798" t="s">
        <v>825</v>
      </c>
      <c r="AT798">
        <v>1984</v>
      </c>
      <c r="AU798" s="28" t="s">
        <v>37</v>
      </c>
      <c r="AV798">
        <v>5</v>
      </c>
      <c r="AW798">
        <v>2</v>
      </c>
      <c r="AX798" s="38">
        <v>6571.54</v>
      </c>
      <c r="AY798" t="s">
        <v>11</v>
      </c>
      <c r="AZ798" t="s">
        <v>12</v>
      </c>
      <c r="BA798" t="s">
        <v>42</v>
      </c>
      <c r="BB798" s="35">
        <f>DATE(AT798,MATCH(AU798,{"Jan","Feb","Mar","Apr","May","Jun","Jul","Aug","Sep","Oct","Nov","Dec"}, 0),AV798)</f>
        <v>30960</v>
      </c>
      <c r="BC798" s="20">
        <f t="shared" si="233"/>
        <v>38</v>
      </c>
    </row>
    <row r="799" spans="2:55" ht="15.5" hidden="1" x14ac:dyDescent="0.35">
      <c r="B799" s="1" t="s">
        <v>1577</v>
      </c>
      <c r="C799" t="str">
        <f>VLOOKUP(B799,Z798:AE3133,2,FALSE)</f>
        <v>Kawamoto,</v>
      </c>
      <c r="D799">
        <f t="shared" si="216"/>
        <v>24.32</v>
      </c>
      <c r="E799">
        <f t="shared" si="217"/>
        <v>10.220000000000001</v>
      </c>
      <c r="F799" t="str">
        <f t="shared" si="218"/>
        <v>No</v>
      </c>
      <c r="G799" t="str">
        <f t="shared" si="219"/>
        <v>No</v>
      </c>
      <c r="H799" t="str">
        <f t="shared" si="220"/>
        <v>No</v>
      </c>
      <c r="I799">
        <f t="shared" si="221"/>
        <v>0</v>
      </c>
      <c r="J799" t="str">
        <f t="shared" si="222"/>
        <v>No</v>
      </c>
      <c r="K799" t="str">
        <f t="shared" si="223"/>
        <v>Normal weight</v>
      </c>
      <c r="L799" t="str">
        <f t="shared" si="224"/>
        <v>diabeties</v>
      </c>
      <c r="M799" s="34">
        <f t="shared" si="225"/>
        <v>30277</v>
      </c>
      <c r="N799" s="36">
        <f t="shared" si="226"/>
        <v>6593.51</v>
      </c>
      <c r="O799" s="23" t="str">
        <f t="shared" si="227"/>
        <v>tier - 2</v>
      </c>
      <c r="P799" s="34" t="str">
        <f t="shared" si="228"/>
        <v>tier - 1</v>
      </c>
      <c r="Q799" s="34" t="str">
        <f t="shared" si="229"/>
        <v>R1013</v>
      </c>
      <c r="R799" s="23">
        <f t="shared" si="230"/>
        <v>40</v>
      </c>
      <c r="Z799" s="1" t="s">
        <v>1577</v>
      </c>
      <c r="AA799" s="1" t="s">
        <v>5999</v>
      </c>
      <c r="AB799" t="s">
        <v>4746</v>
      </c>
      <c r="AC799" t="s">
        <v>6000</v>
      </c>
      <c r="AG799" t="s">
        <v>1577</v>
      </c>
      <c r="AH799">
        <v>24.32</v>
      </c>
      <c r="AI799">
        <v>10.220000000000001</v>
      </c>
      <c r="AJ799" s="20" t="s">
        <v>2380</v>
      </c>
      <c r="AK799" t="s">
        <v>2380</v>
      </c>
      <c r="AL799" t="s">
        <v>2380</v>
      </c>
      <c r="AM799" s="29">
        <v>0</v>
      </c>
      <c r="AN799" s="20" t="s">
        <v>2380</v>
      </c>
      <c r="AO799" s="20" t="str">
        <f t="shared" si="231"/>
        <v>Normal weight</v>
      </c>
      <c r="AP799" s="20" t="str">
        <f t="shared" si="232"/>
        <v>diabeties</v>
      </c>
      <c r="AS799" t="s">
        <v>826</v>
      </c>
      <c r="AT799">
        <v>1982</v>
      </c>
      <c r="AU799" s="28" t="s">
        <v>15</v>
      </c>
      <c r="AV799">
        <v>22</v>
      </c>
      <c r="AW799">
        <v>2</v>
      </c>
      <c r="AX799" s="38">
        <v>6593.51</v>
      </c>
      <c r="AY799" t="s">
        <v>11</v>
      </c>
      <c r="AZ799" t="s">
        <v>16</v>
      </c>
      <c r="BA799" t="s">
        <v>13</v>
      </c>
      <c r="BB799" s="35">
        <f>DATE(AT799,MATCH(AU799,{"Jan","Feb","Mar","Apr","May","Jun","Jul","Aug","Sep","Oct","Nov","Dec"}, 0),AV799)</f>
        <v>30277</v>
      </c>
      <c r="BC799" s="20">
        <f t="shared" si="233"/>
        <v>40</v>
      </c>
    </row>
    <row r="800" spans="2:55" ht="15.5" hidden="1" x14ac:dyDescent="0.35">
      <c r="B800" s="1" t="s">
        <v>1576</v>
      </c>
      <c r="C800" t="str">
        <f>VLOOKUP(B800,Z799:AE3134,2,FALSE)</f>
        <v>Dicharry,</v>
      </c>
      <c r="D800">
        <f t="shared" si="216"/>
        <v>38.06</v>
      </c>
      <c r="E800">
        <f t="shared" si="217"/>
        <v>9.24</v>
      </c>
      <c r="F800" t="str">
        <f t="shared" si="218"/>
        <v>No</v>
      </c>
      <c r="G800" t="str">
        <f t="shared" si="219"/>
        <v>No</v>
      </c>
      <c r="H800" t="str">
        <f t="shared" si="220"/>
        <v>No</v>
      </c>
      <c r="I800">
        <f t="shared" si="221"/>
        <v>0</v>
      </c>
      <c r="J800" t="str">
        <f t="shared" si="222"/>
        <v>No</v>
      </c>
      <c r="K800" t="str">
        <f t="shared" si="223"/>
        <v>OBESITY</v>
      </c>
      <c r="L800" t="str">
        <f t="shared" si="224"/>
        <v>diabeties</v>
      </c>
      <c r="M800" s="34">
        <f t="shared" si="225"/>
        <v>30314</v>
      </c>
      <c r="N800" s="36">
        <f t="shared" si="226"/>
        <v>6600.21</v>
      </c>
      <c r="O800" s="23" t="str">
        <f t="shared" si="227"/>
        <v>tier - 3</v>
      </c>
      <c r="P800" s="34" t="str">
        <f t="shared" si="228"/>
        <v>tier - 2</v>
      </c>
      <c r="Q800" s="34" t="str">
        <f t="shared" si="229"/>
        <v>R1016</v>
      </c>
      <c r="R800" s="23">
        <f t="shared" si="230"/>
        <v>40</v>
      </c>
      <c r="Z800" s="1" t="s">
        <v>1576</v>
      </c>
      <c r="AA800" s="1" t="s">
        <v>6001</v>
      </c>
      <c r="AB800" t="s">
        <v>4743</v>
      </c>
      <c r="AC800" t="s">
        <v>5123</v>
      </c>
      <c r="AG800" t="s">
        <v>1576</v>
      </c>
      <c r="AH800">
        <v>38.06</v>
      </c>
      <c r="AI800">
        <v>9.24</v>
      </c>
      <c r="AJ800" s="20" t="s">
        <v>2380</v>
      </c>
      <c r="AK800" t="s">
        <v>2380</v>
      </c>
      <c r="AL800" t="s">
        <v>2380</v>
      </c>
      <c r="AM800" s="29">
        <v>0</v>
      </c>
      <c r="AN800" s="20" t="s">
        <v>2380</v>
      </c>
      <c r="AO800" s="20" t="str">
        <f t="shared" si="231"/>
        <v>OBESITY</v>
      </c>
      <c r="AP800" s="20" t="str">
        <f t="shared" si="232"/>
        <v>diabeties</v>
      </c>
      <c r="AS800" t="s">
        <v>827</v>
      </c>
      <c r="AT800">
        <v>1982</v>
      </c>
      <c r="AU800" s="28" t="s">
        <v>30</v>
      </c>
      <c r="AV800">
        <v>29</v>
      </c>
      <c r="AW800">
        <v>1</v>
      </c>
      <c r="AX800" s="38">
        <v>6600.21</v>
      </c>
      <c r="AY800" t="s">
        <v>12</v>
      </c>
      <c r="AZ800" t="s">
        <v>11</v>
      </c>
      <c r="BA800" t="s">
        <v>168</v>
      </c>
      <c r="BB800" s="35">
        <f>DATE(AT800,MATCH(AU800,{"Jan","Feb","Mar","Apr","May","Jun","Jul","Aug","Sep","Oct","Nov","Dec"}, 0),AV800)</f>
        <v>30314</v>
      </c>
      <c r="BC800" s="20">
        <f t="shared" si="233"/>
        <v>40</v>
      </c>
    </row>
    <row r="801" spans="2:55" ht="15.5" hidden="1" x14ac:dyDescent="0.35">
      <c r="B801" s="1" t="s">
        <v>1575</v>
      </c>
      <c r="C801" t="str">
        <f>VLOOKUP(B801,Z800:AE3135,2,FALSE)</f>
        <v>Berry,</v>
      </c>
      <c r="D801">
        <f t="shared" si="216"/>
        <v>37.700000000000003</v>
      </c>
      <c r="E801">
        <f t="shared" si="217"/>
        <v>8.6</v>
      </c>
      <c r="F801" t="str">
        <f t="shared" si="218"/>
        <v>No</v>
      </c>
      <c r="G801" t="str">
        <f t="shared" si="219"/>
        <v>No</v>
      </c>
      <c r="H801" t="str">
        <f t="shared" si="220"/>
        <v>No</v>
      </c>
      <c r="I801">
        <f t="shared" si="221"/>
        <v>0</v>
      </c>
      <c r="J801" t="str">
        <f t="shared" si="222"/>
        <v>No</v>
      </c>
      <c r="K801" t="str">
        <f t="shared" si="223"/>
        <v>OBESITY</v>
      </c>
      <c r="L801" t="str">
        <f t="shared" si="224"/>
        <v>diabeties</v>
      </c>
      <c r="M801" s="34">
        <f t="shared" si="225"/>
        <v>30262</v>
      </c>
      <c r="N801" s="36">
        <f t="shared" si="226"/>
        <v>6600.36</v>
      </c>
      <c r="O801" s="23" t="str">
        <f t="shared" si="227"/>
        <v>tier - 2</v>
      </c>
      <c r="P801" s="34" t="str">
        <f t="shared" si="228"/>
        <v>tier - 3</v>
      </c>
      <c r="Q801" s="34" t="str">
        <f t="shared" si="229"/>
        <v>R1011</v>
      </c>
      <c r="R801" s="23">
        <f t="shared" si="230"/>
        <v>40</v>
      </c>
      <c r="Z801" s="1" t="s">
        <v>1575</v>
      </c>
      <c r="AA801" s="1" t="s">
        <v>6002</v>
      </c>
      <c r="AB801" t="s">
        <v>5580</v>
      </c>
      <c r="AC801" t="s">
        <v>6003</v>
      </c>
      <c r="AD801" t="s">
        <v>4831</v>
      </c>
      <c r="AG801" t="s">
        <v>1575</v>
      </c>
      <c r="AH801">
        <v>37.700000000000003</v>
      </c>
      <c r="AI801">
        <v>8.6</v>
      </c>
      <c r="AJ801" s="20" t="s">
        <v>2380</v>
      </c>
      <c r="AK801" t="s">
        <v>2380</v>
      </c>
      <c r="AL801" t="s">
        <v>2380</v>
      </c>
      <c r="AM801" s="29">
        <v>0</v>
      </c>
      <c r="AN801" s="20" t="s">
        <v>2380</v>
      </c>
      <c r="AO801" s="20" t="str">
        <f t="shared" si="231"/>
        <v>OBESITY</v>
      </c>
      <c r="AP801" s="20" t="str">
        <f t="shared" si="232"/>
        <v>diabeties</v>
      </c>
      <c r="AS801" t="s">
        <v>828</v>
      </c>
      <c r="AT801">
        <v>1982</v>
      </c>
      <c r="AU801" s="28" t="s">
        <v>15</v>
      </c>
      <c r="AV801">
        <v>7</v>
      </c>
      <c r="AW801">
        <v>2</v>
      </c>
      <c r="AX801" s="38">
        <v>6600.36</v>
      </c>
      <c r="AY801" t="s">
        <v>11</v>
      </c>
      <c r="AZ801" t="s">
        <v>12</v>
      </c>
      <c r="BA801" t="s">
        <v>42</v>
      </c>
      <c r="BB801" s="35">
        <f>DATE(AT801,MATCH(AU801,{"Jan","Feb","Mar","Apr","May","Jun","Jul","Aug","Sep","Oct","Nov","Dec"}, 0),AV801)</f>
        <v>30262</v>
      </c>
      <c r="BC801" s="20">
        <f t="shared" si="233"/>
        <v>40</v>
      </c>
    </row>
    <row r="802" spans="2:55" ht="15.5" hidden="1" x14ac:dyDescent="0.35">
      <c r="B802" s="1" t="s">
        <v>1574</v>
      </c>
      <c r="C802" t="str">
        <f>VLOOKUP(B802,Z801:AE3136,2,FALSE)</f>
        <v>Porfirio,</v>
      </c>
      <c r="D802">
        <f t="shared" si="216"/>
        <v>44</v>
      </c>
      <c r="E802">
        <f t="shared" si="217"/>
        <v>9.32</v>
      </c>
      <c r="F802" t="str">
        <f t="shared" si="218"/>
        <v>yes</v>
      </c>
      <c r="G802" t="str">
        <f t="shared" si="219"/>
        <v>No</v>
      </c>
      <c r="H802" t="str">
        <f t="shared" si="220"/>
        <v>No</v>
      </c>
      <c r="I802">
        <f t="shared" si="221"/>
        <v>2</v>
      </c>
      <c r="J802" t="str">
        <f t="shared" si="222"/>
        <v>No</v>
      </c>
      <c r="K802" t="str">
        <f t="shared" si="223"/>
        <v>OBESITY</v>
      </c>
      <c r="L802" t="str">
        <f t="shared" si="224"/>
        <v>diabeties</v>
      </c>
      <c r="M802" s="34">
        <f t="shared" si="225"/>
        <v>30191</v>
      </c>
      <c r="N802" s="36">
        <f t="shared" si="226"/>
        <v>6610.11</v>
      </c>
      <c r="O802" s="23" t="str">
        <f t="shared" si="227"/>
        <v>tier - 3</v>
      </c>
      <c r="P802" s="34" t="str">
        <f t="shared" si="228"/>
        <v>tier - 2</v>
      </c>
      <c r="Q802" s="34" t="str">
        <f t="shared" si="229"/>
        <v>R1015</v>
      </c>
      <c r="R802" s="23">
        <f t="shared" si="230"/>
        <v>40</v>
      </c>
      <c r="Z802" s="1" t="s">
        <v>1574</v>
      </c>
      <c r="AA802" s="1" t="s">
        <v>6004</v>
      </c>
      <c r="AB802" t="s">
        <v>4743</v>
      </c>
      <c r="AC802" t="s">
        <v>6005</v>
      </c>
      <c r="AD802" t="s">
        <v>5235</v>
      </c>
      <c r="AG802" t="s">
        <v>1574</v>
      </c>
      <c r="AH802">
        <v>44</v>
      </c>
      <c r="AI802">
        <v>9.32</v>
      </c>
      <c r="AJ802" s="20" t="s">
        <v>2382</v>
      </c>
      <c r="AK802" t="s">
        <v>2380</v>
      </c>
      <c r="AL802" t="s">
        <v>2380</v>
      </c>
      <c r="AM802" s="29">
        <v>2</v>
      </c>
      <c r="AN802" s="20" t="s">
        <v>2380</v>
      </c>
      <c r="AO802" s="20" t="str">
        <f t="shared" si="231"/>
        <v>OBESITY</v>
      </c>
      <c r="AP802" s="20" t="str">
        <f t="shared" si="232"/>
        <v>diabeties</v>
      </c>
      <c r="AS802" t="s">
        <v>829</v>
      </c>
      <c r="AT802">
        <v>1982</v>
      </c>
      <c r="AU802" s="28" t="s">
        <v>35</v>
      </c>
      <c r="AV802">
        <v>28</v>
      </c>
      <c r="AW802">
        <v>1</v>
      </c>
      <c r="AX802" s="38">
        <v>6610.11</v>
      </c>
      <c r="AY802" t="s">
        <v>12</v>
      </c>
      <c r="AZ802" t="s">
        <v>11</v>
      </c>
      <c r="BA802" t="s">
        <v>164</v>
      </c>
      <c r="BB802" s="35">
        <f>DATE(AT802,MATCH(AU802,{"Jan","Feb","Mar","Apr","May","Jun","Jul","Aug","Sep","Oct","Nov","Dec"}, 0),AV802)</f>
        <v>30191</v>
      </c>
      <c r="BC802" s="20">
        <f t="shared" si="233"/>
        <v>40</v>
      </c>
    </row>
    <row r="803" spans="2:55" ht="15.5" hidden="1" x14ac:dyDescent="0.35">
      <c r="B803" s="1" t="s">
        <v>1573</v>
      </c>
      <c r="C803" t="str">
        <f>VLOOKUP(B803,Z802:AE3137,2,FALSE)</f>
        <v>Thind,</v>
      </c>
      <c r="D803">
        <f t="shared" si="216"/>
        <v>41.45</v>
      </c>
      <c r="E803">
        <f t="shared" si="217"/>
        <v>6.12</v>
      </c>
      <c r="F803" t="str">
        <f t="shared" si="218"/>
        <v>yes</v>
      </c>
      <c r="G803" t="str">
        <f t="shared" si="219"/>
        <v>No</v>
      </c>
      <c r="H803" t="str">
        <f t="shared" si="220"/>
        <v>No</v>
      </c>
      <c r="I803">
        <f t="shared" si="221"/>
        <v>0</v>
      </c>
      <c r="J803" t="str">
        <f t="shared" si="222"/>
        <v>No</v>
      </c>
      <c r="K803" t="str">
        <f t="shared" si="223"/>
        <v>OBESITY</v>
      </c>
      <c r="L803" t="str">
        <f t="shared" si="224"/>
        <v>pre diabeties</v>
      </c>
      <c r="M803" s="34">
        <f t="shared" si="225"/>
        <v>26905</v>
      </c>
      <c r="N803" s="36">
        <f t="shared" si="226"/>
        <v>6630.31</v>
      </c>
      <c r="O803" s="23" t="str">
        <f t="shared" si="227"/>
        <v>tier - 2</v>
      </c>
      <c r="P803" s="34" t="str">
        <f t="shared" si="228"/>
        <v>tier - 1</v>
      </c>
      <c r="Q803" s="34" t="str">
        <f t="shared" si="229"/>
        <v>R1013</v>
      </c>
      <c r="R803" s="23">
        <f t="shared" si="230"/>
        <v>49</v>
      </c>
      <c r="Z803" s="1" t="s">
        <v>1573</v>
      </c>
      <c r="AA803" s="1" t="s">
        <v>6006</v>
      </c>
      <c r="AB803" t="s">
        <v>5580</v>
      </c>
      <c r="AC803" t="s">
        <v>6007</v>
      </c>
      <c r="AG803" t="s">
        <v>1573</v>
      </c>
      <c r="AH803">
        <v>41.45</v>
      </c>
      <c r="AI803">
        <v>6.12</v>
      </c>
      <c r="AJ803" s="20" t="s">
        <v>2382</v>
      </c>
      <c r="AK803" t="s">
        <v>2380</v>
      </c>
      <c r="AL803" t="s">
        <v>2380</v>
      </c>
      <c r="AM803" s="29">
        <v>0</v>
      </c>
      <c r="AN803" s="20" t="s">
        <v>2380</v>
      </c>
      <c r="AO803" s="20" t="str">
        <f t="shared" si="231"/>
        <v>OBESITY</v>
      </c>
      <c r="AP803" s="20" t="str">
        <f t="shared" si="232"/>
        <v>pre diabeties</v>
      </c>
      <c r="AS803" t="s">
        <v>830</v>
      </c>
      <c r="AT803">
        <v>1973</v>
      </c>
      <c r="AU803" s="28" t="s">
        <v>35</v>
      </c>
      <c r="AV803">
        <v>29</v>
      </c>
      <c r="AW803">
        <v>0</v>
      </c>
      <c r="AX803" s="38">
        <v>6630.31</v>
      </c>
      <c r="AY803" t="s">
        <v>11</v>
      </c>
      <c r="AZ803" t="s">
        <v>16</v>
      </c>
      <c r="BA803" t="s">
        <v>13</v>
      </c>
      <c r="BB803" s="35">
        <f>DATE(AT803,MATCH(AU803,{"Jan","Feb","Mar","Apr","May","Jun","Jul","Aug","Sep","Oct","Nov","Dec"}, 0),AV803)</f>
        <v>26905</v>
      </c>
      <c r="BC803" s="20">
        <f t="shared" si="233"/>
        <v>49</v>
      </c>
    </row>
    <row r="804" spans="2:55" ht="15.5" hidden="1" x14ac:dyDescent="0.35">
      <c r="B804" s="1" t="s">
        <v>1572</v>
      </c>
      <c r="C804" t="str">
        <f>VLOOKUP(B804,Z803:AE3138,2,FALSE)</f>
        <v>Ryan,</v>
      </c>
      <c r="D804">
        <f t="shared" si="216"/>
        <v>25.364999999999998</v>
      </c>
      <c r="E804">
        <f t="shared" si="217"/>
        <v>9.19</v>
      </c>
      <c r="F804" t="str">
        <f t="shared" si="218"/>
        <v>yes</v>
      </c>
      <c r="G804" t="str">
        <f t="shared" si="219"/>
        <v>No</v>
      </c>
      <c r="H804" t="str">
        <f t="shared" si="220"/>
        <v>No</v>
      </c>
      <c r="I804">
        <f t="shared" si="221"/>
        <v>0</v>
      </c>
      <c r="J804" t="str">
        <f t="shared" si="222"/>
        <v>No</v>
      </c>
      <c r="K804" t="str">
        <f t="shared" si="223"/>
        <v>OVER WEIGHT</v>
      </c>
      <c r="L804" t="str">
        <f t="shared" si="224"/>
        <v>diabeties</v>
      </c>
      <c r="M804" s="34">
        <f t="shared" si="225"/>
        <v>37868</v>
      </c>
      <c r="N804" s="36">
        <f t="shared" si="226"/>
        <v>6638.16</v>
      </c>
      <c r="O804" s="23" t="str">
        <f t="shared" si="227"/>
        <v>tier - 2</v>
      </c>
      <c r="P804" s="34" t="str">
        <f t="shared" si="228"/>
        <v>tier - 1</v>
      </c>
      <c r="Q804" s="34" t="str">
        <f t="shared" si="229"/>
        <v>R1012</v>
      </c>
      <c r="R804" s="23">
        <f t="shared" si="230"/>
        <v>19</v>
      </c>
      <c r="Z804" s="1" t="s">
        <v>1572</v>
      </c>
      <c r="AA804" s="1" t="s">
        <v>5588</v>
      </c>
      <c r="AB804" t="s">
        <v>4743</v>
      </c>
      <c r="AC804" t="s">
        <v>4989</v>
      </c>
      <c r="AD804" t="s">
        <v>4780</v>
      </c>
      <c r="AG804" t="s">
        <v>1572</v>
      </c>
      <c r="AH804">
        <v>25.364999999999998</v>
      </c>
      <c r="AI804">
        <v>9.19</v>
      </c>
      <c r="AJ804" s="20" t="s">
        <v>2382</v>
      </c>
      <c r="AK804" t="s">
        <v>2380</v>
      </c>
      <c r="AL804" t="s">
        <v>2380</v>
      </c>
      <c r="AM804" s="29">
        <v>0</v>
      </c>
      <c r="AN804" s="20" t="s">
        <v>2380</v>
      </c>
      <c r="AO804" s="20" t="str">
        <f t="shared" si="231"/>
        <v>OVER WEIGHT</v>
      </c>
      <c r="AP804" s="20" t="str">
        <f t="shared" si="232"/>
        <v>diabeties</v>
      </c>
      <c r="AS804" t="s">
        <v>831</v>
      </c>
      <c r="AT804">
        <v>2003</v>
      </c>
      <c r="AU804" s="28" t="s">
        <v>20</v>
      </c>
      <c r="AV804">
        <v>4</v>
      </c>
      <c r="AW804">
        <v>0</v>
      </c>
      <c r="AX804" s="38">
        <v>6638.16</v>
      </c>
      <c r="AY804" t="s">
        <v>11</v>
      </c>
      <c r="AZ804" t="s">
        <v>16</v>
      </c>
      <c r="BA804" t="s">
        <v>23</v>
      </c>
      <c r="BB804" s="35">
        <f>DATE(AT804,MATCH(AU804,{"Jan","Feb","Mar","Apr","May","Jun","Jul","Aug","Sep","Oct","Nov","Dec"}, 0),AV804)</f>
        <v>37868</v>
      </c>
      <c r="BC804" s="20">
        <f t="shared" si="233"/>
        <v>19</v>
      </c>
    </row>
    <row r="805" spans="2:55" ht="15.5" hidden="1" x14ac:dyDescent="0.35">
      <c r="B805" s="1" t="s">
        <v>1571</v>
      </c>
      <c r="C805" t="str">
        <f>VLOOKUP(B805,Z804:AE3139,2,FALSE)</f>
        <v>Horn,</v>
      </c>
      <c r="D805">
        <f t="shared" si="216"/>
        <v>34.56</v>
      </c>
      <c r="E805">
        <f t="shared" si="217"/>
        <v>5.84</v>
      </c>
      <c r="F805" t="str">
        <f t="shared" si="218"/>
        <v>yes</v>
      </c>
      <c r="G805" t="str">
        <f t="shared" si="219"/>
        <v>No</v>
      </c>
      <c r="H805" t="str">
        <f t="shared" si="220"/>
        <v>Yes</v>
      </c>
      <c r="I805">
        <f t="shared" si="221"/>
        <v>1</v>
      </c>
      <c r="J805" t="str">
        <f t="shared" si="222"/>
        <v>No</v>
      </c>
      <c r="K805" t="str">
        <f t="shared" si="223"/>
        <v>OBESITY</v>
      </c>
      <c r="L805" t="str">
        <f t="shared" si="224"/>
        <v>pre diabeties</v>
      </c>
      <c r="M805" s="34">
        <f t="shared" si="225"/>
        <v>33030</v>
      </c>
      <c r="N805" s="36">
        <f t="shared" si="226"/>
        <v>6639.3</v>
      </c>
      <c r="O805" s="23" t="str">
        <f t="shared" si="227"/>
        <v>tier - 2</v>
      </c>
      <c r="P805" s="34" t="str">
        <f t="shared" si="228"/>
        <v>tier - 2</v>
      </c>
      <c r="Q805" s="34" t="str">
        <f t="shared" si="229"/>
        <v>R1021</v>
      </c>
      <c r="R805" s="23">
        <f t="shared" si="230"/>
        <v>33</v>
      </c>
      <c r="Z805" s="1" t="s">
        <v>1571</v>
      </c>
      <c r="AA805" s="1" t="s">
        <v>6008</v>
      </c>
      <c r="AB805" t="s">
        <v>4743</v>
      </c>
      <c r="AC805" t="s">
        <v>5123</v>
      </c>
      <c r="AD805" t="s">
        <v>4868</v>
      </c>
      <c r="AG805" t="s">
        <v>1571</v>
      </c>
      <c r="AH805">
        <v>34.56</v>
      </c>
      <c r="AI805">
        <v>5.84</v>
      </c>
      <c r="AJ805" s="20" t="s">
        <v>2382</v>
      </c>
      <c r="AK805" t="s">
        <v>2380</v>
      </c>
      <c r="AL805" t="s">
        <v>2383</v>
      </c>
      <c r="AM805" s="29">
        <v>1</v>
      </c>
      <c r="AN805" s="20" t="s">
        <v>2380</v>
      </c>
      <c r="AO805" s="20" t="str">
        <f t="shared" si="231"/>
        <v>OBESITY</v>
      </c>
      <c r="AP805" s="20" t="str">
        <f t="shared" si="232"/>
        <v>pre diabeties</v>
      </c>
      <c r="AS805" t="s">
        <v>832</v>
      </c>
      <c r="AT805">
        <v>1990</v>
      </c>
      <c r="AU805" s="28" t="s">
        <v>18</v>
      </c>
      <c r="AV805">
        <v>6</v>
      </c>
      <c r="AW805">
        <v>3</v>
      </c>
      <c r="AX805" s="38">
        <v>6639.3</v>
      </c>
      <c r="AY805" t="s">
        <v>11</v>
      </c>
      <c r="AZ805" t="s">
        <v>11</v>
      </c>
      <c r="BA805" t="s">
        <v>300</v>
      </c>
      <c r="BB805" s="35">
        <f>DATE(AT805,MATCH(AU805,{"Jan","Feb","Mar","Apr","May","Jun","Jul","Aug","Sep","Oct","Nov","Dec"}, 0),AV805)</f>
        <v>33030</v>
      </c>
      <c r="BC805" s="20">
        <f t="shared" si="233"/>
        <v>33</v>
      </c>
    </row>
    <row r="806" spans="2:55" ht="15.5" hidden="1" x14ac:dyDescent="0.35">
      <c r="B806" s="1" t="s">
        <v>1570</v>
      </c>
      <c r="C806" t="str">
        <f>VLOOKUP(B806,Z805:AE3140,2,FALSE)</f>
        <v>Sabadosa,</v>
      </c>
      <c r="D806">
        <f t="shared" si="216"/>
        <v>28.2</v>
      </c>
      <c r="E806">
        <f t="shared" si="217"/>
        <v>7.19</v>
      </c>
      <c r="F806" t="str">
        <f t="shared" si="218"/>
        <v>yes</v>
      </c>
      <c r="G806" t="str">
        <f t="shared" si="219"/>
        <v>No</v>
      </c>
      <c r="H806" t="str">
        <f t="shared" si="220"/>
        <v>No</v>
      </c>
      <c r="I806">
        <f t="shared" si="221"/>
        <v>2</v>
      </c>
      <c r="J806" t="str">
        <f t="shared" si="222"/>
        <v>No</v>
      </c>
      <c r="K806" t="str">
        <f t="shared" si="223"/>
        <v>OVER WEIGHT</v>
      </c>
      <c r="L806" t="str">
        <f t="shared" si="224"/>
        <v>diabeties</v>
      </c>
      <c r="M806" s="34">
        <f t="shared" si="225"/>
        <v>31024</v>
      </c>
      <c r="N806" s="36">
        <f t="shared" si="226"/>
        <v>6640.54</v>
      </c>
      <c r="O806" s="23" t="str">
        <f t="shared" si="227"/>
        <v>tier - 2</v>
      </c>
      <c r="P806" s="34" t="str">
        <f t="shared" si="228"/>
        <v>tier - 3</v>
      </c>
      <c r="Q806" s="34" t="str">
        <f t="shared" si="229"/>
        <v>R1019</v>
      </c>
      <c r="R806" s="23">
        <f t="shared" si="230"/>
        <v>38</v>
      </c>
      <c r="Z806" s="1" t="s">
        <v>1570</v>
      </c>
      <c r="AA806" s="1" t="s">
        <v>6009</v>
      </c>
      <c r="AB806" t="s">
        <v>4743</v>
      </c>
      <c r="AC806" t="s">
        <v>6010</v>
      </c>
      <c r="AD806" t="s">
        <v>4816</v>
      </c>
      <c r="AG806" t="s">
        <v>1570</v>
      </c>
      <c r="AH806">
        <v>28.2</v>
      </c>
      <c r="AI806">
        <v>7.19</v>
      </c>
      <c r="AJ806" s="20" t="s">
        <v>2382</v>
      </c>
      <c r="AK806" t="s">
        <v>2380</v>
      </c>
      <c r="AL806" t="s">
        <v>2380</v>
      </c>
      <c r="AM806" s="29">
        <v>2</v>
      </c>
      <c r="AN806" s="20" t="s">
        <v>2380</v>
      </c>
      <c r="AO806" s="20" t="str">
        <f t="shared" si="231"/>
        <v>OVER WEIGHT</v>
      </c>
      <c r="AP806" s="20" t="str">
        <f t="shared" si="232"/>
        <v>diabeties</v>
      </c>
      <c r="AS806" t="s">
        <v>833</v>
      </c>
      <c r="AT806">
        <v>1984</v>
      </c>
      <c r="AU806" s="28" t="s">
        <v>30</v>
      </c>
      <c r="AV806">
        <v>8</v>
      </c>
      <c r="AW806">
        <v>2</v>
      </c>
      <c r="AX806" s="38">
        <v>6640.54</v>
      </c>
      <c r="AY806" t="s">
        <v>11</v>
      </c>
      <c r="AZ806" t="s">
        <v>12</v>
      </c>
      <c r="BA806" t="s">
        <v>166</v>
      </c>
      <c r="BB806" s="35">
        <f>DATE(AT806,MATCH(AU806,{"Jan","Feb","Mar","Apr","May","Jun","Jul","Aug","Sep","Oct","Nov","Dec"}, 0),AV806)</f>
        <v>31024</v>
      </c>
      <c r="BC806" s="20">
        <f t="shared" si="233"/>
        <v>38</v>
      </c>
    </row>
    <row r="807" spans="2:55" ht="15.5" hidden="1" x14ac:dyDescent="0.35">
      <c r="B807" s="1" t="s">
        <v>1569</v>
      </c>
      <c r="C807" t="str">
        <f>VLOOKUP(B807,Z806:AE3141,2,FALSE)</f>
        <v>Casady,</v>
      </c>
      <c r="D807">
        <f t="shared" si="216"/>
        <v>30.43</v>
      </c>
      <c r="E807">
        <f t="shared" si="217"/>
        <v>9.39</v>
      </c>
      <c r="F807" t="str">
        <f t="shared" si="218"/>
        <v>No</v>
      </c>
      <c r="G807" t="str">
        <f t="shared" si="219"/>
        <v>No</v>
      </c>
      <c r="H807" t="str">
        <f t="shared" si="220"/>
        <v>No</v>
      </c>
      <c r="I807">
        <f t="shared" si="221"/>
        <v>0</v>
      </c>
      <c r="J807" t="str">
        <f t="shared" si="222"/>
        <v>No</v>
      </c>
      <c r="K807" t="str">
        <f t="shared" si="223"/>
        <v>OBESITY</v>
      </c>
      <c r="L807" t="str">
        <f t="shared" si="224"/>
        <v>diabeties</v>
      </c>
      <c r="M807" s="34">
        <f t="shared" si="225"/>
        <v>25880</v>
      </c>
      <c r="N807" s="36">
        <f t="shared" si="226"/>
        <v>6651.26</v>
      </c>
      <c r="O807" s="23" t="str">
        <f t="shared" si="227"/>
        <v>tier - 2</v>
      </c>
      <c r="P807" s="34" t="str">
        <f t="shared" si="228"/>
        <v>tier - 3</v>
      </c>
      <c r="Q807" s="34" t="str">
        <f t="shared" si="229"/>
        <v>R1013</v>
      </c>
      <c r="R807" s="23">
        <f t="shared" si="230"/>
        <v>52</v>
      </c>
      <c r="Z807" s="1" t="s">
        <v>1569</v>
      </c>
      <c r="AA807" s="1" t="s">
        <v>6011</v>
      </c>
      <c r="AB807" t="s">
        <v>5580</v>
      </c>
      <c r="AC807" t="s">
        <v>6012</v>
      </c>
      <c r="AG807" t="s">
        <v>1569</v>
      </c>
      <c r="AH807">
        <v>30.43</v>
      </c>
      <c r="AI807">
        <v>9.39</v>
      </c>
      <c r="AJ807" s="20" t="s">
        <v>2380</v>
      </c>
      <c r="AK807" t="s">
        <v>2380</v>
      </c>
      <c r="AL807" t="s">
        <v>2380</v>
      </c>
      <c r="AM807" s="29">
        <v>0</v>
      </c>
      <c r="AN807" s="20" t="s">
        <v>2380</v>
      </c>
      <c r="AO807" s="20" t="str">
        <f t="shared" si="231"/>
        <v>OBESITY</v>
      </c>
      <c r="AP807" s="20" t="str">
        <f t="shared" si="232"/>
        <v>diabeties</v>
      </c>
      <c r="AS807" t="s">
        <v>834</v>
      </c>
      <c r="AT807">
        <v>1970</v>
      </c>
      <c r="AU807" s="28" t="s">
        <v>15</v>
      </c>
      <c r="AV807">
        <v>8</v>
      </c>
      <c r="AW807">
        <v>0</v>
      </c>
      <c r="AX807" s="38">
        <v>6651.26</v>
      </c>
      <c r="AY807" t="s">
        <v>11</v>
      </c>
      <c r="AZ807" t="s">
        <v>12</v>
      </c>
      <c r="BA807" t="s">
        <v>13</v>
      </c>
      <c r="BB807" s="35">
        <f>DATE(AT807,MATCH(AU807,{"Jan","Feb","Mar","Apr","May","Jun","Jul","Aug","Sep","Oct","Nov","Dec"}, 0),AV807)</f>
        <v>25880</v>
      </c>
      <c r="BC807" s="20">
        <f t="shared" si="233"/>
        <v>52</v>
      </c>
    </row>
    <row r="808" spans="2:55" ht="15.5" hidden="1" x14ac:dyDescent="0.35">
      <c r="B808" s="1" t="s">
        <v>1568</v>
      </c>
      <c r="C808" t="str">
        <f>VLOOKUP(B808,Z807:AE3142,2,FALSE)</f>
        <v>Phillips,</v>
      </c>
      <c r="D808">
        <f t="shared" si="216"/>
        <v>32.395000000000003</v>
      </c>
      <c r="E808">
        <f t="shared" si="217"/>
        <v>4.2699999999999996</v>
      </c>
      <c r="F808" t="str">
        <f t="shared" si="218"/>
        <v>yes</v>
      </c>
      <c r="G808" t="str">
        <f t="shared" si="219"/>
        <v>No</v>
      </c>
      <c r="H808" t="str">
        <f t="shared" si="220"/>
        <v>No</v>
      </c>
      <c r="I808">
        <f t="shared" si="221"/>
        <v>1</v>
      </c>
      <c r="J808" t="str">
        <f t="shared" si="222"/>
        <v>No</v>
      </c>
      <c r="K808" t="str">
        <f t="shared" si="223"/>
        <v>OBESITY</v>
      </c>
      <c r="L808" t="str">
        <f t="shared" si="224"/>
        <v>normal</v>
      </c>
      <c r="M808" s="34">
        <f t="shared" si="225"/>
        <v>30864</v>
      </c>
      <c r="N808" s="36">
        <f t="shared" si="226"/>
        <v>6652.53</v>
      </c>
      <c r="O808" s="23" t="str">
        <f t="shared" si="227"/>
        <v>tier - 3</v>
      </c>
      <c r="P808" s="34" t="str">
        <f t="shared" si="228"/>
        <v>tier - 2</v>
      </c>
      <c r="Q808" s="34" t="str">
        <f t="shared" si="229"/>
        <v>R1013</v>
      </c>
      <c r="R808" s="23">
        <f t="shared" si="230"/>
        <v>38</v>
      </c>
      <c r="Z808" s="1" t="s">
        <v>1568</v>
      </c>
      <c r="AA808" s="1" t="s">
        <v>5256</v>
      </c>
      <c r="AB808" t="s">
        <v>4743</v>
      </c>
      <c r="AC808" t="s">
        <v>5520</v>
      </c>
      <c r="AG808" t="s">
        <v>1568</v>
      </c>
      <c r="AH808">
        <v>32.395000000000003</v>
      </c>
      <c r="AI808">
        <v>4.2699999999999996</v>
      </c>
      <c r="AJ808" s="20" t="s">
        <v>2382</v>
      </c>
      <c r="AK808" t="s">
        <v>2380</v>
      </c>
      <c r="AL808" t="s">
        <v>2380</v>
      </c>
      <c r="AM808" s="29">
        <v>1</v>
      </c>
      <c r="AN808" s="20" t="s">
        <v>2380</v>
      </c>
      <c r="AO808" s="20" t="str">
        <f t="shared" si="231"/>
        <v>OBESITY</v>
      </c>
      <c r="AP808" s="20" t="str">
        <f t="shared" si="232"/>
        <v>normal</v>
      </c>
      <c r="AS808" t="s">
        <v>835</v>
      </c>
      <c r="AT808">
        <v>1984</v>
      </c>
      <c r="AU808" s="28" t="s">
        <v>10</v>
      </c>
      <c r="AV808">
        <v>1</v>
      </c>
      <c r="AW808">
        <v>3</v>
      </c>
      <c r="AX808" s="38">
        <v>6652.53</v>
      </c>
      <c r="AY808" t="s">
        <v>12</v>
      </c>
      <c r="AZ808" t="s">
        <v>11</v>
      </c>
      <c r="BA808" t="s">
        <v>13</v>
      </c>
      <c r="BB808" s="35">
        <f>DATE(AT808,MATCH(AU808,{"Jan","Feb","Mar","Apr","May","Jun","Jul","Aug","Sep","Oct","Nov","Dec"}, 0),AV808)</f>
        <v>30864</v>
      </c>
      <c r="BC808" s="20">
        <f t="shared" si="233"/>
        <v>38</v>
      </c>
    </row>
    <row r="809" spans="2:55" ht="15.5" hidden="1" x14ac:dyDescent="0.35">
      <c r="B809" s="1" t="s">
        <v>1567</v>
      </c>
      <c r="C809" t="str">
        <f>VLOOKUP(B809,Z808:AE3143,2,FALSE)</f>
        <v>Ahokas,</v>
      </c>
      <c r="D809">
        <f t="shared" si="216"/>
        <v>24.035</v>
      </c>
      <c r="E809">
        <f t="shared" si="217"/>
        <v>11.71</v>
      </c>
      <c r="F809" t="str">
        <f t="shared" si="218"/>
        <v>No</v>
      </c>
      <c r="G809" t="str">
        <f t="shared" si="219"/>
        <v>No</v>
      </c>
      <c r="H809" t="str">
        <f t="shared" si="220"/>
        <v>No</v>
      </c>
      <c r="I809">
        <f t="shared" si="221"/>
        <v>0</v>
      </c>
      <c r="J809" t="str">
        <f t="shared" si="222"/>
        <v>No</v>
      </c>
      <c r="K809" t="str">
        <f t="shared" si="223"/>
        <v>Normal weight</v>
      </c>
      <c r="L809" t="str">
        <f t="shared" si="224"/>
        <v>diabeties</v>
      </c>
      <c r="M809" s="34">
        <f t="shared" si="225"/>
        <v>32831</v>
      </c>
      <c r="N809" s="36">
        <f t="shared" si="226"/>
        <v>6653.79</v>
      </c>
      <c r="O809" s="23" t="str">
        <f t="shared" si="227"/>
        <v>tier - 2</v>
      </c>
      <c r="P809" s="34" t="str">
        <f t="shared" si="228"/>
        <v>tier - 1</v>
      </c>
      <c r="Q809" s="34" t="str">
        <f t="shared" si="229"/>
        <v>R1013</v>
      </c>
      <c r="R809" s="23">
        <f t="shared" si="230"/>
        <v>33</v>
      </c>
      <c r="Z809" s="1" t="s">
        <v>1567</v>
      </c>
      <c r="AA809" s="1" t="s">
        <v>6013</v>
      </c>
      <c r="AB809" t="s">
        <v>4743</v>
      </c>
      <c r="AC809" t="s">
        <v>5520</v>
      </c>
      <c r="AG809" t="s">
        <v>1567</v>
      </c>
      <c r="AH809">
        <v>24.035</v>
      </c>
      <c r="AI809">
        <v>11.71</v>
      </c>
      <c r="AJ809" s="20" t="s">
        <v>2380</v>
      </c>
      <c r="AK809" t="s">
        <v>2380</v>
      </c>
      <c r="AL809" t="s">
        <v>2380</v>
      </c>
      <c r="AM809" s="29">
        <v>0</v>
      </c>
      <c r="AN809" s="20" t="s">
        <v>2380</v>
      </c>
      <c r="AO809" s="20" t="str">
        <f t="shared" si="231"/>
        <v>Normal weight</v>
      </c>
      <c r="AP809" s="20" t="str">
        <f t="shared" si="232"/>
        <v>diabeties</v>
      </c>
      <c r="AS809" t="s">
        <v>836</v>
      </c>
      <c r="AT809">
        <v>1989</v>
      </c>
      <c r="AU809" s="28" t="s">
        <v>15</v>
      </c>
      <c r="AV809">
        <v>19</v>
      </c>
      <c r="AW809">
        <v>5</v>
      </c>
      <c r="AX809" s="38">
        <v>6653.79</v>
      </c>
      <c r="AY809" t="s">
        <v>11</v>
      </c>
      <c r="AZ809" t="s">
        <v>16</v>
      </c>
      <c r="BA809" t="s">
        <v>13</v>
      </c>
      <c r="BB809" s="35">
        <f>DATE(AT809,MATCH(AU809,{"Jan","Feb","Mar","Apr","May","Jun","Jul","Aug","Sep","Oct","Nov","Dec"}, 0),AV809)</f>
        <v>32831</v>
      </c>
      <c r="BC809" s="20">
        <f t="shared" si="233"/>
        <v>33</v>
      </c>
    </row>
    <row r="810" spans="2:55" ht="15.5" hidden="1" x14ac:dyDescent="0.35">
      <c r="B810" s="1" t="s">
        <v>1566</v>
      </c>
      <c r="C810" t="str">
        <f>VLOOKUP(B810,Z809:AE3144,2,FALSE)</f>
        <v>Hebert,</v>
      </c>
      <c r="D810">
        <f t="shared" si="216"/>
        <v>37.119999999999997</v>
      </c>
      <c r="E810">
        <f t="shared" si="217"/>
        <v>5.29</v>
      </c>
      <c r="F810" t="str">
        <f t="shared" si="218"/>
        <v>No</v>
      </c>
      <c r="G810" t="str">
        <f t="shared" si="219"/>
        <v>No</v>
      </c>
      <c r="H810" t="str">
        <f t="shared" si="220"/>
        <v>No</v>
      </c>
      <c r="I810">
        <f t="shared" si="221"/>
        <v>2</v>
      </c>
      <c r="J810" t="str">
        <f t="shared" si="222"/>
        <v>No</v>
      </c>
      <c r="K810" t="str">
        <f t="shared" si="223"/>
        <v>OBESITY</v>
      </c>
      <c r="L810" t="str">
        <f t="shared" si="224"/>
        <v>normal</v>
      </c>
      <c r="M810" s="34">
        <f t="shared" si="225"/>
        <v>30221</v>
      </c>
      <c r="N810" s="36">
        <f t="shared" si="226"/>
        <v>6664.32</v>
      </c>
      <c r="O810" s="23" t="str">
        <f t="shared" si="227"/>
        <v>tier - 2</v>
      </c>
      <c r="P810" s="34" t="str">
        <f t="shared" si="228"/>
        <v>tier - 2</v>
      </c>
      <c r="Q810" s="34" t="str">
        <f t="shared" si="229"/>
        <v>R1013</v>
      </c>
      <c r="R810" s="23">
        <f t="shared" si="230"/>
        <v>40</v>
      </c>
      <c r="Z810" s="1" t="s">
        <v>1566</v>
      </c>
      <c r="AA810" s="1" t="s">
        <v>6014</v>
      </c>
      <c r="AB810" t="s">
        <v>4746</v>
      </c>
      <c r="AC810" t="s">
        <v>6015</v>
      </c>
      <c r="AG810" t="s">
        <v>1566</v>
      </c>
      <c r="AH810">
        <v>37.119999999999997</v>
      </c>
      <c r="AI810">
        <v>5.29</v>
      </c>
      <c r="AJ810" s="20" t="s">
        <v>2380</v>
      </c>
      <c r="AK810" t="s">
        <v>2380</v>
      </c>
      <c r="AL810" t="s">
        <v>2380</v>
      </c>
      <c r="AM810" s="29">
        <v>2</v>
      </c>
      <c r="AN810" s="20" t="s">
        <v>2380</v>
      </c>
      <c r="AO810" s="20" t="str">
        <f t="shared" si="231"/>
        <v>OBESITY</v>
      </c>
      <c r="AP810" s="20" t="str">
        <f t="shared" si="232"/>
        <v>normal</v>
      </c>
      <c r="AS810" t="s">
        <v>837</v>
      </c>
      <c r="AT810">
        <v>1982</v>
      </c>
      <c r="AU810" s="28" t="s">
        <v>20</v>
      </c>
      <c r="AV810">
        <v>27</v>
      </c>
      <c r="AW810">
        <v>3</v>
      </c>
      <c r="AX810" s="38">
        <v>6664.32</v>
      </c>
      <c r="AY810" t="s">
        <v>11</v>
      </c>
      <c r="AZ810" t="s">
        <v>11</v>
      </c>
      <c r="BA810" t="s">
        <v>13</v>
      </c>
      <c r="BB810" s="35">
        <f>DATE(AT810,MATCH(AU810,{"Jan","Feb","Mar","Apr","May","Jun","Jul","Aug","Sep","Oct","Nov","Dec"}, 0),AV810)</f>
        <v>30221</v>
      </c>
      <c r="BC810" s="20">
        <f t="shared" si="233"/>
        <v>40</v>
      </c>
    </row>
    <row r="811" spans="2:55" ht="15.5" hidden="1" x14ac:dyDescent="0.35">
      <c r="B811" s="1" t="s">
        <v>1565</v>
      </c>
      <c r="C811" t="str">
        <f>VLOOKUP(B811,Z810:AE3145,2,FALSE)</f>
        <v>Fair,</v>
      </c>
      <c r="D811">
        <f t="shared" si="216"/>
        <v>34.840000000000003</v>
      </c>
      <c r="E811">
        <f t="shared" si="217"/>
        <v>6</v>
      </c>
      <c r="F811" t="str">
        <f t="shared" si="218"/>
        <v>yes</v>
      </c>
      <c r="G811" t="str">
        <f t="shared" si="219"/>
        <v>No</v>
      </c>
      <c r="H811" t="str">
        <f t="shared" si="220"/>
        <v>Yes</v>
      </c>
      <c r="I811">
        <f t="shared" si="221"/>
        <v>1</v>
      </c>
      <c r="J811" t="str">
        <f t="shared" si="222"/>
        <v>No</v>
      </c>
      <c r="K811" t="str">
        <f t="shared" si="223"/>
        <v>OBESITY</v>
      </c>
      <c r="L811" t="str">
        <f t="shared" si="224"/>
        <v>pre diabeties</v>
      </c>
      <c r="M811" s="34">
        <f t="shared" si="225"/>
        <v>29846</v>
      </c>
      <c r="N811" s="36">
        <f t="shared" si="226"/>
        <v>6664.69</v>
      </c>
      <c r="O811" s="23" t="str">
        <f t="shared" si="227"/>
        <v>tier - 3</v>
      </c>
      <c r="P811" s="34" t="str">
        <f t="shared" si="228"/>
        <v>tier - 1</v>
      </c>
      <c r="Q811" s="34" t="str">
        <f t="shared" si="229"/>
        <v>R1012</v>
      </c>
      <c r="R811" s="23">
        <f t="shared" si="230"/>
        <v>41</v>
      </c>
      <c r="Z811" s="1" t="s">
        <v>1565</v>
      </c>
      <c r="AA811" s="1" t="s">
        <v>6016</v>
      </c>
      <c r="AB811" t="s">
        <v>4746</v>
      </c>
      <c r="AC811" t="s">
        <v>4761</v>
      </c>
      <c r="AG811" t="s">
        <v>1565</v>
      </c>
      <c r="AH811">
        <v>34.840000000000003</v>
      </c>
      <c r="AI811">
        <v>6</v>
      </c>
      <c r="AJ811" s="20" t="s">
        <v>2382</v>
      </c>
      <c r="AK811" t="s">
        <v>2380</v>
      </c>
      <c r="AL811" t="s">
        <v>2383</v>
      </c>
      <c r="AM811" s="29">
        <v>1</v>
      </c>
      <c r="AN811" s="20" t="s">
        <v>2380</v>
      </c>
      <c r="AO811" s="20" t="str">
        <f t="shared" si="231"/>
        <v>OBESITY</v>
      </c>
      <c r="AP811" s="20" t="str">
        <f t="shared" si="232"/>
        <v>pre diabeties</v>
      </c>
      <c r="AS811" t="s">
        <v>838</v>
      </c>
      <c r="AT811">
        <v>1981</v>
      </c>
      <c r="AU811" s="28" t="s">
        <v>20</v>
      </c>
      <c r="AV811">
        <v>17</v>
      </c>
      <c r="AW811">
        <v>1</v>
      </c>
      <c r="AX811" s="38">
        <v>6664.69</v>
      </c>
      <c r="AY811" t="s">
        <v>12</v>
      </c>
      <c r="AZ811" t="s">
        <v>16</v>
      </c>
      <c r="BA811" t="s">
        <v>23</v>
      </c>
      <c r="BB811" s="35">
        <f>DATE(AT811,MATCH(AU811,{"Jan","Feb","Mar","Apr","May","Jun","Jul","Aug","Sep","Oct","Nov","Dec"}, 0),AV811)</f>
        <v>29846</v>
      </c>
      <c r="BC811" s="20">
        <f t="shared" si="233"/>
        <v>41</v>
      </c>
    </row>
    <row r="812" spans="2:55" ht="15.5" hidden="1" x14ac:dyDescent="0.35">
      <c r="B812" s="1" t="s">
        <v>1564</v>
      </c>
      <c r="C812" t="str">
        <f>VLOOKUP(B812,Z811:AE3146,2,FALSE)</f>
        <v>Swenson,</v>
      </c>
      <c r="D812">
        <f t="shared" si="216"/>
        <v>29.53</v>
      </c>
      <c r="E812">
        <f t="shared" si="217"/>
        <v>10.64</v>
      </c>
      <c r="F812" t="str">
        <f t="shared" si="218"/>
        <v>No</v>
      </c>
      <c r="G812" t="str">
        <f t="shared" si="219"/>
        <v>No</v>
      </c>
      <c r="H812" t="str">
        <f t="shared" si="220"/>
        <v>No</v>
      </c>
      <c r="I812">
        <f t="shared" si="221"/>
        <v>0</v>
      </c>
      <c r="J812" t="str">
        <f t="shared" si="222"/>
        <v>No</v>
      </c>
      <c r="K812" t="str">
        <f t="shared" si="223"/>
        <v>OVER WEIGHT</v>
      </c>
      <c r="L812" t="str">
        <f t="shared" si="224"/>
        <v>diabeties</v>
      </c>
      <c r="M812" s="34">
        <f t="shared" si="225"/>
        <v>32801</v>
      </c>
      <c r="N812" s="36">
        <f t="shared" si="226"/>
        <v>6666.24</v>
      </c>
      <c r="O812" s="23" t="str">
        <f t="shared" si="227"/>
        <v>tier - 3</v>
      </c>
      <c r="P812" s="34" t="str">
        <f t="shared" si="228"/>
        <v>tier - 1</v>
      </c>
      <c r="Q812" s="34" t="str">
        <f t="shared" si="229"/>
        <v>R1011</v>
      </c>
      <c r="R812" s="23">
        <f t="shared" si="230"/>
        <v>33</v>
      </c>
      <c r="Z812" s="1" t="s">
        <v>1564</v>
      </c>
      <c r="AA812" s="1" t="s">
        <v>6017</v>
      </c>
      <c r="AB812" t="s">
        <v>4746</v>
      </c>
      <c r="AC812" t="s">
        <v>6018</v>
      </c>
      <c r="AG812" t="s">
        <v>1564</v>
      </c>
      <c r="AH812">
        <v>29.53</v>
      </c>
      <c r="AI812">
        <v>10.64</v>
      </c>
      <c r="AJ812" s="20" t="s">
        <v>2380</v>
      </c>
      <c r="AK812" t="s">
        <v>2380</v>
      </c>
      <c r="AL812" t="s">
        <v>2380</v>
      </c>
      <c r="AM812" s="29">
        <v>0</v>
      </c>
      <c r="AN812" s="20" t="s">
        <v>2380</v>
      </c>
      <c r="AO812" s="20" t="str">
        <f t="shared" si="231"/>
        <v>OVER WEIGHT</v>
      </c>
      <c r="AP812" s="20" t="str">
        <f t="shared" si="232"/>
        <v>diabeties</v>
      </c>
      <c r="AS812" t="s">
        <v>839</v>
      </c>
      <c r="AT812">
        <v>1989</v>
      </c>
      <c r="AU812" s="28" t="s">
        <v>37</v>
      </c>
      <c r="AV812">
        <v>20</v>
      </c>
      <c r="AW812">
        <v>5</v>
      </c>
      <c r="AX812" s="38">
        <v>6666.24</v>
      </c>
      <c r="AY812" t="s">
        <v>12</v>
      </c>
      <c r="AZ812" t="s">
        <v>16</v>
      </c>
      <c r="BA812" t="s">
        <v>42</v>
      </c>
      <c r="BB812" s="35">
        <f>DATE(AT812,MATCH(AU812,{"Jan","Feb","Mar","Apr","May","Jun","Jul","Aug","Sep","Oct","Nov","Dec"}, 0),AV812)</f>
        <v>32801</v>
      </c>
      <c r="BC812" s="20">
        <f t="shared" si="233"/>
        <v>33</v>
      </c>
    </row>
    <row r="813" spans="2:55" ht="15.5" hidden="1" x14ac:dyDescent="0.35">
      <c r="B813" s="1" t="s">
        <v>1563</v>
      </c>
      <c r="C813" t="str">
        <f>VLOOKUP(B813,Z812:AE3147,2,FALSE)</f>
        <v>Revenis,</v>
      </c>
      <c r="D813">
        <f t="shared" si="216"/>
        <v>42.51</v>
      </c>
      <c r="E813">
        <f t="shared" si="217"/>
        <v>8.2100000000000009</v>
      </c>
      <c r="F813" t="str">
        <f t="shared" si="218"/>
        <v>yes</v>
      </c>
      <c r="G813" t="str">
        <f t="shared" si="219"/>
        <v>No</v>
      </c>
      <c r="H813" t="str">
        <f t="shared" si="220"/>
        <v>No</v>
      </c>
      <c r="I813">
        <f t="shared" si="221"/>
        <v>0</v>
      </c>
      <c r="J813" t="str">
        <f t="shared" si="222"/>
        <v>No</v>
      </c>
      <c r="K813" t="str">
        <f t="shared" si="223"/>
        <v>OBESITY</v>
      </c>
      <c r="L813" t="str">
        <f t="shared" si="224"/>
        <v>diabeties</v>
      </c>
      <c r="M813" s="34">
        <f t="shared" si="225"/>
        <v>31237</v>
      </c>
      <c r="N813" s="36">
        <f t="shared" si="226"/>
        <v>6686.43</v>
      </c>
      <c r="O813" s="23" t="str">
        <f t="shared" si="227"/>
        <v>tier - 2</v>
      </c>
      <c r="P813" s="34" t="str">
        <f t="shared" si="228"/>
        <v>tier - 3</v>
      </c>
      <c r="Q813" s="34" t="str">
        <f t="shared" si="229"/>
        <v>R1012</v>
      </c>
      <c r="R813" s="23">
        <f t="shared" si="230"/>
        <v>37</v>
      </c>
      <c r="Z813" s="1" t="s">
        <v>1563</v>
      </c>
      <c r="AA813" s="1" t="s">
        <v>6019</v>
      </c>
      <c r="AB813" t="s">
        <v>4746</v>
      </c>
      <c r="AC813" t="s">
        <v>5274</v>
      </c>
      <c r="AD813" t="s">
        <v>4748</v>
      </c>
      <c r="AG813" t="s">
        <v>1563</v>
      </c>
      <c r="AH813">
        <v>42.51</v>
      </c>
      <c r="AI813">
        <v>8.2100000000000009</v>
      </c>
      <c r="AJ813" s="20" t="s">
        <v>2382</v>
      </c>
      <c r="AK813" t="s">
        <v>2380</v>
      </c>
      <c r="AL813" t="s">
        <v>2380</v>
      </c>
      <c r="AM813" s="29">
        <v>0</v>
      </c>
      <c r="AN813" s="20" t="s">
        <v>2380</v>
      </c>
      <c r="AO813" s="20" t="str">
        <f t="shared" si="231"/>
        <v>OBESITY</v>
      </c>
      <c r="AP813" s="20" t="str">
        <f t="shared" si="232"/>
        <v>diabeties</v>
      </c>
      <c r="AS813" t="s">
        <v>840</v>
      </c>
      <c r="AT813">
        <v>1985</v>
      </c>
      <c r="AU813" s="28" t="s">
        <v>10</v>
      </c>
      <c r="AV813">
        <v>9</v>
      </c>
      <c r="AW813">
        <v>2</v>
      </c>
      <c r="AX813" s="38">
        <v>6686.43</v>
      </c>
      <c r="AY813" t="s">
        <v>11</v>
      </c>
      <c r="AZ813" t="s">
        <v>12</v>
      </c>
      <c r="BA813" t="s">
        <v>23</v>
      </c>
      <c r="BB813" s="35">
        <f>DATE(AT813,MATCH(AU813,{"Jan","Feb","Mar","Apr","May","Jun","Jul","Aug","Sep","Oct","Nov","Dec"}, 0),AV813)</f>
        <v>31237</v>
      </c>
      <c r="BC813" s="20">
        <f t="shared" si="233"/>
        <v>37</v>
      </c>
    </row>
    <row r="814" spans="2:55" ht="15.5" hidden="1" x14ac:dyDescent="0.35">
      <c r="B814" s="1" t="s">
        <v>1562</v>
      </c>
      <c r="C814" t="str">
        <f>VLOOKUP(B814,Z813:AE3148,2,FALSE)</f>
        <v>Engnes,</v>
      </c>
      <c r="D814">
        <f t="shared" si="216"/>
        <v>38.14</v>
      </c>
      <c r="E814">
        <f t="shared" si="217"/>
        <v>5.58</v>
      </c>
      <c r="F814" t="str">
        <f t="shared" si="218"/>
        <v>No</v>
      </c>
      <c r="G814" t="str">
        <f t="shared" si="219"/>
        <v>No</v>
      </c>
      <c r="H814" t="str">
        <f t="shared" si="220"/>
        <v>Yes</v>
      </c>
      <c r="I814">
        <f t="shared" si="221"/>
        <v>1</v>
      </c>
      <c r="J814" t="str">
        <f t="shared" si="222"/>
        <v>No</v>
      </c>
      <c r="K814" t="str">
        <f t="shared" si="223"/>
        <v>OBESITY</v>
      </c>
      <c r="L814" t="str">
        <f t="shared" si="224"/>
        <v>normal</v>
      </c>
      <c r="M814" s="34">
        <f t="shared" si="225"/>
        <v>25032</v>
      </c>
      <c r="N814" s="36">
        <f t="shared" si="226"/>
        <v>6700.56</v>
      </c>
      <c r="O814" s="23" t="str">
        <f t="shared" si="227"/>
        <v>tier - 3</v>
      </c>
      <c r="P814" s="34" t="str">
        <f t="shared" si="228"/>
        <v>tier - 1</v>
      </c>
      <c r="Q814" s="34" t="str">
        <f t="shared" si="229"/>
        <v>R1012</v>
      </c>
      <c r="R814" s="23">
        <f t="shared" si="230"/>
        <v>54</v>
      </c>
      <c r="Z814" s="1" t="s">
        <v>1562</v>
      </c>
      <c r="AA814" s="1" t="s">
        <v>6020</v>
      </c>
      <c r="AB814" t="s">
        <v>5580</v>
      </c>
      <c r="AC814" t="s">
        <v>5118</v>
      </c>
      <c r="AD814" t="s">
        <v>4831</v>
      </c>
      <c r="AG814" t="s">
        <v>1562</v>
      </c>
      <c r="AH814">
        <v>38.14</v>
      </c>
      <c r="AI814">
        <v>5.58</v>
      </c>
      <c r="AJ814" s="20" t="s">
        <v>2380</v>
      </c>
      <c r="AK814" t="s">
        <v>2380</v>
      </c>
      <c r="AL814" t="s">
        <v>2383</v>
      </c>
      <c r="AM814" s="29">
        <v>1</v>
      </c>
      <c r="AN814" s="20" t="s">
        <v>2380</v>
      </c>
      <c r="AO814" s="20" t="str">
        <f t="shared" si="231"/>
        <v>OBESITY</v>
      </c>
      <c r="AP814" s="20" t="str">
        <f t="shared" si="232"/>
        <v>normal</v>
      </c>
      <c r="AS814" t="s">
        <v>841</v>
      </c>
      <c r="AT814">
        <v>1968</v>
      </c>
      <c r="AU814" s="28" t="s">
        <v>10</v>
      </c>
      <c r="AV814">
        <v>13</v>
      </c>
      <c r="AW814">
        <v>0</v>
      </c>
      <c r="AX814" s="38">
        <v>6700.56</v>
      </c>
      <c r="AY814" t="s">
        <v>12</v>
      </c>
      <c r="AZ814" t="s">
        <v>16</v>
      </c>
      <c r="BA814" t="s">
        <v>23</v>
      </c>
      <c r="BB814" s="35">
        <f>DATE(AT814,MATCH(AU814,{"Jan","Feb","Mar","Apr","May","Jun","Jul","Aug","Sep","Oct","Nov","Dec"}, 0),AV814)</f>
        <v>25032</v>
      </c>
      <c r="BC814" s="20">
        <f t="shared" si="233"/>
        <v>54</v>
      </c>
    </row>
    <row r="815" spans="2:55" ht="15.5" hidden="1" x14ac:dyDescent="0.35">
      <c r="B815" s="1" t="s">
        <v>1561</v>
      </c>
      <c r="C815" t="str">
        <f>VLOOKUP(B815,Z814:AE3149,2,FALSE)</f>
        <v>Wiltse,</v>
      </c>
      <c r="D815">
        <f t="shared" si="216"/>
        <v>39.93</v>
      </c>
      <c r="E815">
        <f t="shared" si="217"/>
        <v>8.75</v>
      </c>
      <c r="F815" t="str">
        <f t="shared" si="218"/>
        <v>No</v>
      </c>
      <c r="G815" t="str">
        <f t="shared" si="219"/>
        <v>No</v>
      </c>
      <c r="H815" t="str">
        <f t="shared" si="220"/>
        <v>No</v>
      </c>
      <c r="I815">
        <f t="shared" si="221"/>
        <v>0</v>
      </c>
      <c r="J815" t="str">
        <f t="shared" si="222"/>
        <v>No</v>
      </c>
      <c r="K815" t="str">
        <f t="shared" si="223"/>
        <v>OBESITY</v>
      </c>
      <c r="L815" t="str">
        <f t="shared" si="224"/>
        <v>diabeties</v>
      </c>
      <c r="M815" s="34">
        <f t="shared" si="225"/>
        <v>26279</v>
      </c>
      <c r="N815" s="36">
        <f t="shared" si="226"/>
        <v>6706.47</v>
      </c>
      <c r="O815" s="23" t="str">
        <f t="shared" si="227"/>
        <v>tier - 2</v>
      </c>
      <c r="P815" s="34" t="str">
        <f t="shared" si="228"/>
        <v>tier - 1</v>
      </c>
      <c r="Q815" s="34" t="str">
        <f t="shared" si="229"/>
        <v>R1013</v>
      </c>
      <c r="R815" s="23">
        <f t="shared" si="230"/>
        <v>51</v>
      </c>
      <c r="Z815" s="1" t="s">
        <v>1561</v>
      </c>
      <c r="AA815" s="1" t="s">
        <v>6021</v>
      </c>
      <c r="AB815" t="s">
        <v>4746</v>
      </c>
      <c r="AC815" t="s">
        <v>4747</v>
      </c>
      <c r="AD815" t="s">
        <v>4811</v>
      </c>
      <c r="AG815" t="s">
        <v>1561</v>
      </c>
      <c r="AH815">
        <v>39.93</v>
      </c>
      <c r="AI815">
        <v>8.75</v>
      </c>
      <c r="AJ815" s="20" t="s">
        <v>2380</v>
      </c>
      <c r="AK815" t="s">
        <v>2380</v>
      </c>
      <c r="AL815" t="s">
        <v>2380</v>
      </c>
      <c r="AM815" s="29">
        <v>0</v>
      </c>
      <c r="AN815" s="20" t="s">
        <v>2380</v>
      </c>
      <c r="AO815" s="20" t="str">
        <f t="shared" si="231"/>
        <v>OBESITY</v>
      </c>
      <c r="AP815" s="20" t="str">
        <f t="shared" si="232"/>
        <v>diabeties</v>
      </c>
      <c r="AS815" t="s">
        <v>842</v>
      </c>
      <c r="AT815">
        <v>1971</v>
      </c>
      <c r="AU815" s="28" t="s">
        <v>30</v>
      </c>
      <c r="AV815">
        <v>12</v>
      </c>
      <c r="AW815">
        <v>0</v>
      </c>
      <c r="AX815" s="38">
        <v>6706.47</v>
      </c>
      <c r="AY815" t="s">
        <v>11</v>
      </c>
      <c r="AZ815" t="s">
        <v>16</v>
      </c>
      <c r="BA815" t="s">
        <v>13</v>
      </c>
      <c r="BB815" s="35">
        <f>DATE(AT815,MATCH(AU815,{"Jan","Feb","Mar","Apr","May","Jun","Jul","Aug","Sep","Oct","Nov","Dec"}, 0),AV815)</f>
        <v>26279</v>
      </c>
      <c r="BC815" s="20">
        <f t="shared" si="233"/>
        <v>51</v>
      </c>
    </row>
    <row r="816" spans="2:55" ht="15.5" hidden="1" x14ac:dyDescent="0.35">
      <c r="B816" s="1" t="s">
        <v>1560</v>
      </c>
      <c r="C816" t="str">
        <f>VLOOKUP(B816,Z815:AE3150,2,FALSE)</f>
        <v>Fernandez,</v>
      </c>
      <c r="D816">
        <f t="shared" si="216"/>
        <v>38.83</v>
      </c>
      <c r="E816">
        <f t="shared" si="217"/>
        <v>11.86</v>
      </c>
      <c r="F816" t="str">
        <f t="shared" si="218"/>
        <v>No</v>
      </c>
      <c r="G816" t="str">
        <f t="shared" si="219"/>
        <v>No</v>
      </c>
      <c r="H816" t="str">
        <f t="shared" si="220"/>
        <v>No</v>
      </c>
      <c r="I816">
        <f t="shared" si="221"/>
        <v>0</v>
      </c>
      <c r="J816" t="str">
        <f t="shared" si="222"/>
        <v>No</v>
      </c>
      <c r="K816" t="str">
        <f t="shared" si="223"/>
        <v>OBESITY</v>
      </c>
      <c r="L816" t="str">
        <f t="shared" si="224"/>
        <v>diabeties</v>
      </c>
      <c r="M816" s="34">
        <f t="shared" si="225"/>
        <v>30479</v>
      </c>
      <c r="N816" s="36">
        <f t="shared" si="226"/>
        <v>6710.19</v>
      </c>
      <c r="O816" s="23" t="str">
        <f t="shared" si="227"/>
        <v>tier - 3</v>
      </c>
      <c r="P816" s="34" t="str">
        <f t="shared" si="228"/>
        <v>tier - 3</v>
      </c>
      <c r="Q816" s="34" t="str">
        <f t="shared" si="229"/>
        <v>R1012</v>
      </c>
      <c r="R816" s="23">
        <f t="shared" si="230"/>
        <v>39</v>
      </c>
      <c r="Z816" s="1" t="s">
        <v>1560</v>
      </c>
      <c r="AA816" s="1" t="s">
        <v>6022</v>
      </c>
      <c r="AB816" t="s">
        <v>4746</v>
      </c>
      <c r="AC816" t="s">
        <v>5004</v>
      </c>
      <c r="AG816" t="s">
        <v>1560</v>
      </c>
      <c r="AH816">
        <v>38.83</v>
      </c>
      <c r="AI816">
        <v>11.86</v>
      </c>
      <c r="AJ816" s="20" t="s">
        <v>2380</v>
      </c>
      <c r="AK816" t="s">
        <v>2380</v>
      </c>
      <c r="AL816" t="s">
        <v>2380</v>
      </c>
      <c r="AM816" s="29">
        <v>0</v>
      </c>
      <c r="AN816" s="20" t="s">
        <v>2380</v>
      </c>
      <c r="AO816" s="20" t="str">
        <f t="shared" si="231"/>
        <v>OBESITY</v>
      </c>
      <c r="AP816" s="20" t="str">
        <f t="shared" si="232"/>
        <v>diabeties</v>
      </c>
      <c r="AS816" t="s">
        <v>843</v>
      </c>
      <c r="AT816">
        <v>1983</v>
      </c>
      <c r="AU816" s="28" t="s">
        <v>18</v>
      </c>
      <c r="AV816">
        <v>12</v>
      </c>
      <c r="AW816">
        <v>2</v>
      </c>
      <c r="AX816" s="38">
        <v>6710.19</v>
      </c>
      <c r="AY816" t="s">
        <v>12</v>
      </c>
      <c r="AZ816" t="s">
        <v>12</v>
      </c>
      <c r="BA816" t="s">
        <v>23</v>
      </c>
      <c r="BB816" s="35">
        <f>DATE(AT816,MATCH(AU816,{"Jan","Feb","Mar","Apr","May","Jun","Jul","Aug","Sep","Oct","Nov","Dec"}, 0),AV816)</f>
        <v>30479</v>
      </c>
      <c r="BC816" s="20">
        <f t="shared" si="233"/>
        <v>39</v>
      </c>
    </row>
    <row r="817" spans="2:55" ht="15.5" hidden="1" x14ac:dyDescent="0.35">
      <c r="B817" s="1" t="s">
        <v>1559</v>
      </c>
      <c r="C817" t="str">
        <f>VLOOKUP(B817,Z816:AE3151,2,FALSE)</f>
        <v>Edwards,</v>
      </c>
      <c r="D817">
        <f t="shared" si="216"/>
        <v>37.4</v>
      </c>
      <c r="E817">
        <f t="shared" si="217"/>
        <v>11.46</v>
      </c>
      <c r="F817" t="str">
        <f t="shared" si="218"/>
        <v>No</v>
      </c>
      <c r="G817" t="str">
        <f t="shared" si="219"/>
        <v>No</v>
      </c>
      <c r="H817" t="str">
        <f t="shared" si="220"/>
        <v>No</v>
      </c>
      <c r="I817">
        <f t="shared" si="221"/>
        <v>0</v>
      </c>
      <c r="J817" t="str">
        <f t="shared" si="222"/>
        <v>No</v>
      </c>
      <c r="K817" t="str">
        <f t="shared" si="223"/>
        <v>OBESITY</v>
      </c>
      <c r="L817" t="str">
        <f t="shared" si="224"/>
        <v>diabeties</v>
      </c>
      <c r="M817" s="34">
        <f t="shared" si="225"/>
        <v>34498</v>
      </c>
      <c r="N817" s="36">
        <f t="shared" si="226"/>
        <v>6721.37</v>
      </c>
      <c r="O817" s="23" t="str">
        <f t="shared" si="227"/>
        <v>tier - 2</v>
      </c>
      <c r="P817" s="34" t="str">
        <f t="shared" si="228"/>
        <v>tier - 1</v>
      </c>
      <c r="Q817" s="34" t="str">
        <f t="shared" si="229"/>
        <v>R1012</v>
      </c>
      <c r="R817" s="23">
        <f t="shared" si="230"/>
        <v>28</v>
      </c>
      <c r="Z817" s="1" t="s">
        <v>1559</v>
      </c>
      <c r="AA817" s="1" t="s">
        <v>5452</v>
      </c>
      <c r="AB817" t="s">
        <v>4746</v>
      </c>
      <c r="AC817" t="s">
        <v>6023</v>
      </c>
      <c r="AG817" t="s">
        <v>1559</v>
      </c>
      <c r="AH817">
        <v>37.4</v>
      </c>
      <c r="AI817">
        <v>11.46</v>
      </c>
      <c r="AJ817" s="20" t="s">
        <v>2380</v>
      </c>
      <c r="AK817" t="s">
        <v>2380</v>
      </c>
      <c r="AL817" t="s">
        <v>2380</v>
      </c>
      <c r="AM817" s="29">
        <v>0</v>
      </c>
      <c r="AN817" s="20" t="s">
        <v>2380</v>
      </c>
      <c r="AO817" s="20" t="str">
        <f t="shared" si="231"/>
        <v>OBESITY</v>
      </c>
      <c r="AP817" s="20" t="str">
        <f t="shared" si="232"/>
        <v>diabeties</v>
      </c>
      <c r="AS817" t="s">
        <v>844</v>
      </c>
      <c r="AT817">
        <v>1994</v>
      </c>
      <c r="AU817" s="28" t="s">
        <v>18</v>
      </c>
      <c r="AV817">
        <v>13</v>
      </c>
      <c r="AW817">
        <v>0</v>
      </c>
      <c r="AX817" s="38">
        <v>6721.37</v>
      </c>
      <c r="AY817" t="s">
        <v>11</v>
      </c>
      <c r="AZ817" t="s">
        <v>16</v>
      </c>
      <c r="BA817" t="s">
        <v>23</v>
      </c>
      <c r="BB817" s="35">
        <f>DATE(AT817,MATCH(AU817,{"Jan","Feb","Mar","Apr","May","Jun","Jul","Aug","Sep","Oct","Nov","Dec"}, 0),AV817)</f>
        <v>34498</v>
      </c>
      <c r="BC817" s="20">
        <f t="shared" si="233"/>
        <v>28</v>
      </c>
    </row>
    <row r="818" spans="2:55" ht="15.5" hidden="1" x14ac:dyDescent="0.35">
      <c r="B818" s="1" t="s">
        <v>1558</v>
      </c>
      <c r="C818" t="str">
        <f>VLOOKUP(B818,Z817:AE3152,2,FALSE)</f>
        <v>Pinney,</v>
      </c>
      <c r="D818">
        <f t="shared" si="216"/>
        <v>21.4</v>
      </c>
      <c r="E818">
        <f t="shared" si="217"/>
        <v>9.0299999999999994</v>
      </c>
      <c r="F818" t="str">
        <f t="shared" si="218"/>
        <v>No</v>
      </c>
      <c r="G818" t="str">
        <f t="shared" si="219"/>
        <v>No</v>
      </c>
      <c r="H818" t="str">
        <f t="shared" si="220"/>
        <v>No</v>
      </c>
      <c r="I818">
        <f t="shared" si="221"/>
        <v>0</v>
      </c>
      <c r="J818" t="str">
        <f t="shared" si="222"/>
        <v>No</v>
      </c>
      <c r="K818" t="str">
        <f t="shared" si="223"/>
        <v>Normal weight</v>
      </c>
      <c r="L818" t="str">
        <f t="shared" si="224"/>
        <v>diabeties</v>
      </c>
      <c r="M818" s="34">
        <f t="shared" si="225"/>
        <v>28784</v>
      </c>
      <c r="N818" s="36">
        <f t="shared" si="226"/>
        <v>6737.98</v>
      </c>
      <c r="O818" s="23" t="str">
        <f t="shared" si="227"/>
        <v>tier - 2</v>
      </c>
      <c r="P818" s="34" t="str">
        <f t="shared" si="228"/>
        <v>tier - 3</v>
      </c>
      <c r="Q818" s="34" t="str">
        <f t="shared" si="229"/>
        <v>R1013</v>
      </c>
      <c r="R818" s="23">
        <f t="shared" si="230"/>
        <v>44</v>
      </c>
      <c r="Z818" s="1" t="s">
        <v>1558</v>
      </c>
      <c r="AA818" s="1" t="s">
        <v>6024</v>
      </c>
      <c r="AB818" t="s">
        <v>4746</v>
      </c>
      <c r="AC818" t="s">
        <v>5712</v>
      </c>
      <c r="AG818" t="s">
        <v>1558</v>
      </c>
      <c r="AH818">
        <v>21.4</v>
      </c>
      <c r="AI818">
        <v>9.0299999999999994</v>
      </c>
      <c r="AJ818" s="20" t="s">
        <v>2380</v>
      </c>
      <c r="AK818" t="s">
        <v>2380</v>
      </c>
      <c r="AL818" t="s">
        <v>2380</v>
      </c>
      <c r="AM818" s="29">
        <v>0</v>
      </c>
      <c r="AN818" s="20" t="s">
        <v>2380</v>
      </c>
      <c r="AO818" s="20" t="str">
        <f t="shared" si="231"/>
        <v>Normal weight</v>
      </c>
      <c r="AP818" s="20" t="str">
        <f t="shared" si="232"/>
        <v>diabeties</v>
      </c>
      <c r="AS818" t="s">
        <v>845</v>
      </c>
      <c r="AT818">
        <v>1978</v>
      </c>
      <c r="AU818" s="28" t="s">
        <v>37</v>
      </c>
      <c r="AV818">
        <v>21</v>
      </c>
      <c r="AW818">
        <v>2</v>
      </c>
      <c r="AX818" s="38">
        <v>6737.98</v>
      </c>
      <c r="AY818" t="s">
        <v>11</v>
      </c>
      <c r="AZ818" t="s">
        <v>12</v>
      </c>
      <c r="BA818" t="s">
        <v>13</v>
      </c>
      <c r="BB818" s="35">
        <f>DATE(AT818,MATCH(AU818,{"Jan","Feb","Mar","Apr","May","Jun","Jul","Aug","Sep","Oct","Nov","Dec"}, 0),AV818)</f>
        <v>28784</v>
      </c>
      <c r="BC818" s="20">
        <f t="shared" si="233"/>
        <v>44</v>
      </c>
    </row>
    <row r="819" spans="2:55" ht="15.5" hidden="1" x14ac:dyDescent="0.35">
      <c r="B819" s="1" t="s">
        <v>1557</v>
      </c>
      <c r="C819" t="str">
        <f>VLOOKUP(B819,Z818:AE3153,2,FALSE)</f>
        <v>Levy,</v>
      </c>
      <c r="D819">
        <f t="shared" si="216"/>
        <v>38.380000000000003</v>
      </c>
      <c r="E819">
        <f t="shared" si="217"/>
        <v>8.26</v>
      </c>
      <c r="F819" t="str">
        <f t="shared" si="218"/>
        <v>yes</v>
      </c>
      <c r="G819" t="str">
        <f t="shared" si="219"/>
        <v>No</v>
      </c>
      <c r="H819" t="str">
        <f t="shared" si="220"/>
        <v>No</v>
      </c>
      <c r="I819">
        <f t="shared" si="221"/>
        <v>2</v>
      </c>
      <c r="J819" t="str">
        <f t="shared" si="222"/>
        <v>No</v>
      </c>
      <c r="K819" t="str">
        <f t="shared" si="223"/>
        <v>OBESITY</v>
      </c>
      <c r="L819" t="str">
        <f t="shared" si="224"/>
        <v>diabeties</v>
      </c>
      <c r="M819" s="34">
        <f t="shared" si="225"/>
        <v>25037</v>
      </c>
      <c r="N819" s="36">
        <f t="shared" si="226"/>
        <v>6738.84</v>
      </c>
      <c r="O819" s="23" t="str">
        <f t="shared" si="227"/>
        <v>tier - 3</v>
      </c>
      <c r="P819" s="34" t="str">
        <f t="shared" si="228"/>
        <v>tier - 1</v>
      </c>
      <c r="Q819" s="34" t="str">
        <f t="shared" si="229"/>
        <v>R1012</v>
      </c>
      <c r="R819" s="23">
        <f t="shared" si="230"/>
        <v>54</v>
      </c>
      <c r="Z819" s="1" t="s">
        <v>1557</v>
      </c>
      <c r="AA819" s="1" t="s">
        <v>6025</v>
      </c>
      <c r="AB819" t="s">
        <v>4746</v>
      </c>
      <c r="AC819" t="s">
        <v>5742</v>
      </c>
      <c r="AD819" t="s">
        <v>4785</v>
      </c>
      <c r="AG819" t="s">
        <v>1557</v>
      </c>
      <c r="AH819">
        <v>38.380000000000003</v>
      </c>
      <c r="AI819">
        <v>8.26</v>
      </c>
      <c r="AJ819" s="20" t="s">
        <v>2382</v>
      </c>
      <c r="AK819" t="s">
        <v>2380</v>
      </c>
      <c r="AL819" t="s">
        <v>2380</v>
      </c>
      <c r="AM819" s="29">
        <v>2</v>
      </c>
      <c r="AN819" s="20" t="s">
        <v>2380</v>
      </c>
      <c r="AO819" s="20" t="str">
        <f t="shared" si="231"/>
        <v>OBESITY</v>
      </c>
      <c r="AP819" s="20" t="str">
        <f t="shared" si="232"/>
        <v>diabeties</v>
      </c>
      <c r="AS819" t="s">
        <v>846</v>
      </c>
      <c r="AT819">
        <v>1968</v>
      </c>
      <c r="AU819" s="28" t="s">
        <v>10</v>
      </c>
      <c r="AV819">
        <v>18</v>
      </c>
      <c r="AW819">
        <v>0</v>
      </c>
      <c r="AX819" s="38">
        <v>6738.84</v>
      </c>
      <c r="AY819" t="s">
        <v>12</v>
      </c>
      <c r="AZ819" t="s">
        <v>16</v>
      </c>
      <c r="BA819" t="s">
        <v>23</v>
      </c>
      <c r="BB819" s="35">
        <f>DATE(AT819,MATCH(AU819,{"Jan","Feb","Mar","Apr","May","Jun","Jul","Aug","Sep","Oct","Nov","Dec"}, 0),AV819)</f>
        <v>25037</v>
      </c>
      <c r="BC819" s="20">
        <f t="shared" si="233"/>
        <v>54</v>
      </c>
    </row>
    <row r="820" spans="2:55" ht="15.5" hidden="1" x14ac:dyDescent="0.35">
      <c r="B820" s="1" t="s">
        <v>1556</v>
      </c>
      <c r="C820" t="str">
        <f>VLOOKUP(B820,Z819:AE3154,2,FALSE)</f>
        <v>Takeda,</v>
      </c>
      <c r="D820">
        <f t="shared" si="216"/>
        <v>33.659999999999997</v>
      </c>
      <c r="E820">
        <f t="shared" si="217"/>
        <v>5.42</v>
      </c>
      <c r="F820" t="str">
        <f t="shared" si="218"/>
        <v>yes</v>
      </c>
      <c r="G820" t="str">
        <f t="shared" si="219"/>
        <v>No</v>
      </c>
      <c r="H820" t="str">
        <f t="shared" si="220"/>
        <v>No</v>
      </c>
      <c r="I820">
        <f t="shared" si="221"/>
        <v>2</v>
      </c>
      <c r="J820" t="str">
        <f t="shared" si="222"/>
        <v>No</v>
      </c>
      <c r="K820" t="str">
        <f t="shared" si="223"/>
        <v>OBESITY</v>
      </c>
      <c r="L820" t="str">
        <f t="shared" si="224"/>
        <v>normal</v>
      </c>
      <c r="M820" s="34">
        <f t="shared" si="225"/>
        <v>31631</v>
      </c>
      <c r="N820" s="36">
        <f t="shared" si="226"/>
        <v>6746.74</v>
      </c>
      <c r="O820" s="23" t="str">
        <f t="shared" si="227"/>
        <v>tier - 3</v>
      </c>
      <c r="P820" s="34" t="str">
        <f t="shared" si="228"/>
        <v>tier - 2</v>
      </c>
      <c r="Q820" s="34" t="str">
        <f t="shared" si="229"/>
        <v>R1016</v>
      </c>
      <c r="R820" s="23">
        <f t="shared" si="230"/>
        <v>36</v>
      </c>
      <c r="Z820" s="1" t="s">
        <v>1556</v>
      </c>
      <c r="AA820" s="1" t="s">
        <v>6026</v>
      </c>
      <c r="AB820" t="s">
        <v>4746</v>
      </c>
      <c r="AC820" t="s">
        <v>6027</v>
      </c>
      <c r="AG820" t="s">
        <v>1556</v>
      </c>
      <c r="AH820">
        <v>33.659999999999997</v>
      </c>
      <c r="AI820">
        <v>5.42</v>
      </c>
      <c r="AJ820" s="20" t="s">
        <v>2382</v>
      </c>
      <c r="AK820" t="s">
        <v>2380</v>
      </c>
      <c r="AL820" t="s">
        <v>2380</v>
      </c>
      <c r="AM820" s="29">
        <v>2</v>
      </c>
      <c r="AN820" s="20" t="s">
        <v>2380</v>
      </c>
      <c r="AO820" s="20" t="str">
        <f t="shared" si="231"/>
        <v>OBESITY</v>
      </c>
      <c r="AP820" s="20" t="str">
        <f t="shared" si="232"/>
        <v>normal</v>
      </c>
      <c r="AS820" t="s">
        <v>847</v>
      </c>
      <c r="AT820">
        <v>1986</v>
      </c>
      <c r="AU820" s="28" t="s">
        <v>35</v>
      </c>
      <c r="AV820">
        <v>7</v>
      </c>
      <c r="AW820">
        <v>3</v>
      </c>
      <c r="AX820" s="38">
        <v>6746.74</v>
      </c>
      <c r="AY820" t="s">
        <v>12</v>
      </c>
      <c r="AZ820" t="s">
        <v>11</v>
      </c>
      <c r="BA820" t="s">
        <v>168</v>
      </c>
      <c r="BB820" s="35">
        <f>DATE(AT820,MATCH(AU820,{"Jan","Feb","Mar","Apr","May","Jun","Jul","Aug","Sep","Oct","Nov","Dec"}, 0),AV820)</f>
        <v>31631</v>
      </c>
      <c r="BC820" s="20">
        <f t="shared" si="233"/>
        <v>36</v>
      </c>
    </row>
    <row r="821" spans="2:55" ht="15.5" hidden="1" x14ac:dyDescent="0.35">
      <c r="B821" s="1" t="s">
        <v>1555</v>
      </c>
      <c r="C821" t="str">
        <f>VLOOKUP(B821,Z820:AE3155,2,FALSE)</f>
        <v>Burke,</v>
      </c>
      <c r="D821">
        <f t="shared" si="216"/>
        <v>31.79</v>
      </c>
      <c r="E821">
        <f t="shared" si="217"/>
        <v>11.33</v>
      </c>
      <c r="F821" t="str">
        <f t="shared" si="218"/>
        <v>yes</v>
      </c>
      <c r="G821" t="str">
        <f t="shared" si="219"/>
        <v>No</v>
      </c>
      <c r="H821" t="str">
        <f t="shared" si="220"/>
        <v>Yes</v>
      </c>
      <c r="I821">
        <f t="shared" si="221"/>
        <v>1</v>
      </c>
      <c r="J821" t="str">
        <f t="shared" si="222"/>
        <v>No</v>
      </c>
      <c r="K821" t="str">
        <f t="shared" si="223"/>
        <v>OBESITY</v>
      </c>
      <c r="L821" t="str">
        <f t="shared" si="224"/>
        <v>diabeties</v>
      </c>
      <c r="M821" s="34">
        <f t="shared" si="225"/>
        <v>31568</v>
      </c>
      <c r="N821" s="36">
        <f t="shared" si="226"/>
        <v>6748.59</v>
      </c>
      <c r="O821" s="23" t="str">
        <f t="shared" si="227"/>
        <v>tier - 3</v>
      </c>
      <c r="P821" s="34" t="str">
        <f t="shared" si="228"/>
        <v>tier - 1</v>
      </c>
      <c r="Q821" s="34" t="str">
        <f t="shared" si="229"/>
        <v>R1016</v>
      </c>
      <c r="R821" s="23">
        <f t="shared" si="230"/>
        <v>37</v>
      </c>
      <c r="Z821" s="1" t="s">
        <v>1555</v>
      </c>
      <c r="AA821" s="1" t="s">
        <v>6028</v>
      </c>
      <c r="AB821" t="s">
        <v>4746</v>
      </c>
      <c r="AC821" t="s">
        <v>5872</v>
      </c>
      <c r="AG821" t="s">
        <v>1555</v>
      </c>
      <c r="AH821">
        <v>31.79</v>
      </c>
      <c r="AI821">
        <v>11.33</v>
      </c>
      <c r="AJ821" s="20" t="s">
        <v>2382</v>
      </c>
      <c r="AK821" t="s">
        <v>2380</v>
      </c>
      <c r="AL821" t="s">
        <v>2383</v>
      </c>
      <c r="AM821" s="29">
        <v>1</v>
      </c>
      <c r="AN821" s="20" t="s">
        <v>2380</v>
      </c>
      <c r="AO821" s="20" t="str">
        <f t="shared" si="231"/>
        <v>OBESITY</v>
      </c>
      <c r="AP821" s="20" t="str">
        <f t="shared" si="232"/>
        <v>diabeties</v>
      </c>
      <c r="AS821" t="s">
        <v>848</v>
      </c>
      <c r="AT821">
        <v>1986</v>
      </c>
      <c r="AU821" s="28" t="s">
        <v>18</v>
      </c>
      <c r="AV821">
        <v>5</v>
      </c>
      <c r="AW821">
        <v>3</v>
      </c>
      <c r="AX821" s="38">
        <v>6748.59</v>
      </c>
      <c r="AY821" t="s">
        <v>12</v>
      </c>
      <c r="AZ821" t="s">
        <v>16</v>
      </c>
      <c r="BA821" t="s">
        <v>168</v>
      </c>
      <c r="BB821" s="35">
        <f>DATE(AT821,MATCH(AU821,{"Jan","Feb","Mar","Apr","May","Jun","Jul","Aug","Sep","Oct","Nov","Dec"}, 0),AV821)</f>
        <v>31568</v>
      </c>
      <c r="BC821" s="20">
        <f t="shared" si="233"/>
        <v>37</v>
      </c>
    </row>
    <row r="822" spans="2:55" ht="15.5" hidden="1" x14ac:dyDescent="0.35">
      <c r="B822" s="1" t="s">
        <v>1554</v>
      </c>
      <c r="C822" t="str">
        <f>VLOOKUP(B822,Z821:AE3156,2,FALSE)</f>
        <v>Duarte,</v>
      </c>
      <c r="D822">
        <f t="shared" si="216"/>
        <v>29.7</v>
      </c>
      <c r="E822">
        <f t="shared" si="217"/>
        <v>7.69</v>
      </c>
      <c r="F822" t="str">
        <f t="shared" si="218"/>
        <v>yes</v>
      </c>
      <c r="G822" t="str">
        <f t="shared" si="219"/>
        <v>No</v>
      </c>
      <c r="H822" t="str">
        <f t="shared" si="220"/>
        <v>Yes</v>
      </c>
      <c r="I822">
        <f t="shared" si="221"/>
        <v>1</v>
      </c>
      <c r="J822" t="str">
        <f t="shared" si="222"/>
        <v>No</v>
      </c>
      <c r="K822" t="str">
        <f t="shared" si="223"/>
        <v>OVER WEIGHT</v>
      </c>
      <c r="L822" t="str">
        <f t="shared" si="224"/>
        <v>diabeties</v>
      </c>
      <c r="M822" s="34">
        <f t="shared" si="225"/>
        <v>25736</v>
      </c>
      <c r="N822" s="36">
        <f t="shared" si="226"/>
        <v>6749.63</v>
      </c>
      <c r="O822" s="23" t="str">
        <f t="shared" si="227"/>
        <v>tier - 2</v>
      </c>
      <c r="P822" s="34" t="str">
        <f t="shared" si="228"/>
        <v>tier - 1</v>
      </c>
      <c r="Q822" s="34" t="str">
        <f t="shared" si="229"/>
        <v>R1013</v>
      </c>
      <c r="R822" s="23">
        <f t="shared" si="230"/>
        <v>52</v>
      </c>
      <c r="Z822" s="1" t="s">
        <v>1554</v>
      </c>
      <c r="AA822" s="1" t="s">
        <v>6029</v>
      </c>
      <c r="AB822" t="s">
        <v>4746</v>
      </c>
      <c r="AC822" t="s">
        <v>6030</v>
      </c>
      <c r="AD822" t="s">
        <v>5020</v>
      </c>
      <c r="AG822" t="s">
        <v>1554</v>
      </c>
      <c r="AH822">
        <v>29.7</v>
      </c>
      <c r="AI822">
        <v>7.69</v>
      </c>
      <c r="AJ822" s="20" t="s">
        <v>2382</v>
      </c>
      <c r="AK822" t="s">
        <v>2380</v>
      </c>
      <c r="AL822" t="s">
        <v>2383</v>
      </c>
      <c r="AM822" s="29">
        <v>1</v>
      </c>
      <c r="AN822" s="20" t="s">
        <v>2380</v>
      </c>
      <c r="AO822" s="20" t="str">
        <f t="shared" si="231"/>
        <v>OVER WEIGHT</v>
      </c>
      <c r="AP822" s="20" t="str">
        <f t="shared" si="232"/>
        <v>diabeties</v>
      </c>
      <c r="AS822" t="s">
        <v>849</v>
      </c>
      <c r="AT822">
        <v>1970</v>
      </c>
      <c r="AU822" s="28" t="s">
        <v>18</v>
      </c>
      <c r="AV822">
        <v>17</v>
      </c>
      <c r="AW822">
        <v>0</v>
      </c>
      <c r="AX822" s="38">
        <v>6749.63</v>
      </c>
      <c r="AY822" t="s">
        <v>11</v>
      </c>
      <c r="AZ822" t="s">
        <v>16</v>
      </c>
      <c r="BA822" t="s">
        <v>13</v>
      </c>
      <c r="BB822" s="35">
        <f>DATE(AT822,MATCH(AU822,{"Jan","Feb","Mar","Apr","May","Jun","Jul","Aug","Sep","Oct","Nov","Dec"}, 0),AV822)</f>
        <v>25736</v>
      </c>
      <c r="BC822" s="20">
        <f t="shared" si="233"/>
        <v>52</v>
      </c>
    </row>
    <row r="823" spans="2:55" ht="15.5" hidden="1" x14ac:dyDescent="0.35">
      <c r="B823" s="1" t="s">
        <v>1553</v>
      </c>
      <c r="C823" t="str">
        <f>VLOOKUP(B823,Z822:AE3157,2,FALSE)</f>
        <v>Clark,</v>
      </c>
      <c r="D823">
        <f t="shared" si="216"/>
        <v>25.46</v>
      </c>
      <c r="E823">
        <f t="shared" si="217"/>
        <v>8.77</v>
      </c>
      <c r="F823" t="str">
        <f t="shared" si="218"/>
        <v>yes</v>
      </c>
      <c r="G823" t="str">
        <f t="shared" si="219"/>
        <v>No</v>
      </c>
      <c r="H823" t="str">
        <f t="shared" si="220"/>
        <v>Yes</v>
      </c>
      <c r="I823">
        <f t="shared" si="221"/>
        <v>1</v>
      </c>
      <c r="J823" t="str">
        <f t="shared" si="222"/>
        <v>No</v>
      </c>
      <c r="K823" t="str">
        <f t="shared" si="223"/>
        <v>OVER WEIGHT</v>
      </c>
      <c r="L823" t="str">
        <f t="shared" si="224"/>
        <v>diabeties</v>
      </c>
      <c r="M823" s="34">
        <f t="shared" si="225"/>
        <v>24450</v>
      </c>
      <c r="N823" s="36">
        <f t="shared" si="226"/>
        <v>6750.27</v>
      </c>
      <c r="O823" s="23" t="str">
        <f t="shared" si="227"/>
        <v>tier - 3</v>
      </c>
      <c r="P823" s="34" t="str">
        <f t="shared" si="228"/>
        <v>tier - 2</v>
      </c>
      <c r="Q823" s="34" t="str">
        <f t="shared" si="229"/>
        <v>R1013</v>
      </c>
      <c r="R823" s="23">
        <f t="shared" si="230"/>
        <v>56</v>
      </c>
      <c r="Z823" s="1" t="s">
        <v>1553</v>
      </c>
      <c r="AA823" s="1" t="s">
        <v>5303</v>
      </c>
      <c r="AB823" t="s">
        <v>4746</v>
      </c>
      <c r="AC823" t="s">
        <v>5444</v>
      </c>
      <c r="AG823" t="s">
        <v>1553</v>
      </c>
      <c r="AH823">
        <v>25.46</v>
      </c>
      <c r="AI823">
        <v>8.77</v>
      </c>
      <c r="AJ823" s="20" t="s">
        <v>2382</v>
      </c>
      <c r="AK823" t="s">
        <v>2380</v>
      </c>
      <c r="AL823" t="s">
        <v>2383</v>
      </c>
      <c r="AM823" s="29">
        <v>1</v>
      </c>
      <c r="AN823" s="20" t="s">
        <v>2380</v>
      </c>
      <c r="AO823" s="20" t="str">
        <f t="shared" si="231"/>
        <v>OVER WEIGHT</v>
      </c>
      <c r="AP823" s="20" t="str">
        <f t="shared" si="232"/>
        <v>diabeties</v>
      </c>
      <c r="AS823" t="s">
        <v>850</v>
      </c>
      <c r="AT823">
        <v>1966</v>
      </c>
      <c r="AU823" s="28" t="s">
        <v>30</v>
      </c>
      <c r="AV823">
        <v>9</v>
      </c>
      <c r="AW823">
        <v>0</v>
      </c>
      <c r="AX823" s="38">
        <v>6750.27</v>
      </c>
      <c r="AY823" t="s">
        <v>12</v>
      </c>
      <c r="AZ823" t="s">
        <v>11</v>
      </c>
      <c r="BA823" t="s">
        <v>13</v>
      </c>
      <c r="BB823" s="35">
        <f>DATE(AT823,MATCH(AU823,{"Jan","Feb","Mar","Apr","May","Jun","Jul","Aug","Sep","Oct","Nov","Dec"}, 0),AV823)</f>
        <v>24450</v>
      </c>
      <c r="BC823" s="20">
        <f t="shared" si="233"/>
        <v>56</v>
      </c>
    </row>
    <row r="824" spans="2:55" ht="15.5" hidden="1" x14ac:dyDescent="0.35">
      <c r="B824" s="1" t="s">
        <v>1552</v>
      </c>
      <c r="C824" t="str">
        <f>VLOOKUP(B824,Z823:AE3158,2,FALSE)</f>
        <v>Nice,</v>
      </c>
      <c r="D824">
        <f t="shared" si="216"/>
        <v>39.14</v>
      </c>
      <c r="E824">
        <f t="shared" si="217"/>
        <v>4.91</v>
      </c>
      <c r="F824" t="str">
        <f t="shared" si="218"/>
        <v>No</v>
      </c>
      <c r="G824" t="str">
        <f t="shared" si="219"/>
        <v>yes</v>
      </c>
      <c r="H824" t="str">
        <f t="shared" si="220"/>
        <v>No</v>
      </c>
      <c r="I824">
        <f t="shared" si="221"/>
        <v>1</v>
      </c>
      <c r="J824" t="str">
        <f t="shared" si="222"/>
        <v>No</v>
      </c>
      <c r="K824" t="str">
        <f t="shared" si="223"/>
        <v>OBESITY</v>
      </c>
      <c r="L824" t="str">
        <f t="shared" si="224"/>
        <v>normal</v>
      </c>
      <c r="M824" s="34">
        <f t="shared" si="225"/>
        <v>32426</v>
      </c>
      <c r="N824" s="36">
        <f t="shared" si="226"/>
        <v>6753.04</v>
      </c>
      <c r="O824" s="23" t="str">
        <f t="shared" si="227"/>
        <v>tier - 2</v>
      </c>
      <c r="P824" s="34" t="str">
        <f t="shared" si="228"/>
        <v>tier - 2</v>
      </c>
      <c r="Q824" s="34" t="str">
        <f t="shared" si="229"/>
        <v>R1024</v>
      </c>
      <c r="R824" s="23">
        <f t="shared" si="230"/>
        <v>34</v>
      </c>
      <c r="Z824" s="1" t="s">
        <v>1552</v>
      </c>
      <c r="AA824" s="1" t="s">
        <v>6031</v>
      </c>
      <c r="AB824" t="s">
        <v>4746</v>
      </c>
      <c r="AC824" t="s">
        <v>6032</v>
      </c>
      <c r="AG824" t="s">
        <v>1552</v>
      </c>
      <c r="AH824">
        <v>39.14</v>
      </c>
      <c r="AI824">
        <v>4.91</v>
      </c>
      <c r="AJ824" s="20" t="s">
        <v>2380</v>
      </c>
      <c r="AK824" t="s">
        <v>2382</v>
      </c>
      <c r="AL824" t="s">
        <v>2380</v>
      </c>
      <c r="AM824" s="29">
        <v>1</v>
      </c>
      <c r="AN824" s="20" t="s">
        <v>2380</v>
      </c>
      <c r="AO824" s="20" t="str">
        <f t="shared" si="231"/>
        <v>OBESITY</v>
      </c>
      <c r="AP824" s="20" t="str">
        <f t="shared" si="232"/>
        <v>normal</v>
      </c>
      <c r="AS824" t="s">
        <v>851</v>
      </c>
      <c r="AT824">
        <v>1988</v>
      </c>
      <c r="AU824" s="28" t="s">
        <v>37</v>
      </c>
      <c r="AV824">
        <v>10</v>
      </c>
      <c r="AW824">
        <v>3</v>
      </c>
      <c r="AX824" s="38">
        <v>6753.04</v>
      </c>
      <c r="AY824" t="s">
        <v>11</v>
      </c>
      <c r="AZ824" t="s">
        <v>11</v>
      </c>
      <c r="BA824" t="s">
        <v>247</v>
      </c>
      <c r="BB824" s="35">
        <f>DATE(AT824,MATCH(AU824,{"Jan","Feb","Mar","Apr","May","Jun","Jul","Aug","Sep","Oct","Nov","Dec"}, 0),AV824)</f>
        <v>32426</v>
      </c>
      <c r="BC824" s="20">
        <f t="shared" si="233"/>
        <v>34</v>
      </c>
    </row>
    <row r="825" spans="2:55" ht="15.5" hidden="1" x14ac:dyDescent="0.35">
      <c r="B825" s="1" t="s">
        <v>1551</v>
      </c>
      <c r="C825" t="str">
        <f>VLOOKUP(B825,Z824:AE3159,2,FALSE)</f>
        <v>Windler,</v>
      </c>
      <c r="D825">
        <f t="shared" si="216"/>
        <v>41.2</v>
      </c>
      <c r="E825">
        <f t="shared" si="217"/>
        <v>4.95</v>
      </c>
      <c r="F825" t="str">
        <f t="shared" si="218"/>
        <v>No</v>
      </c>
      <c r="G825" t="str">
        <f t="shared" si="219"/>
        <v>No</v>
      </c>
      <c r="H825" t="str">
        <f t="shared" si="220"/>
        <v>No</v>
      </c>
      <c r="I825">
        <f t="shared" si="221"/>
        <v>1</v>
      </c>
      <c r="J825" t="str">
        <f t="shared" si="222"/>
        <v>No</v>
      </c>
      <c r="K825" t="str">
        <f t="shared" si="223"/>
        <v>OBESITY</v>
      </c>
      <c r="L825" t="str">
        <f t="shared" si="224"/>
        <v>normal</v>
      </c>
      <c r="M825" s="34">
        <f t="shared" si="225"/>
        <v>29850</v>
      </c>
      <c r="N825" s="36">
        <f t="shared" si="226"/>
        <v>6770.19</v>
      </c>
      <c r="O825" s="23" t="str">
        <f t="shared" si="227"/>
        <v>tier - 2</v>
      </c>
      <c r="P825" s="34" t="str">
        <f t="shared" si="228"/>
        <v>tier - 3</v>
      </c>
      <c r="Q825" s="34" t="str">
        <f t="shared" si="229"/>
        <v>R1013</v>
      </c>
      <c r="R825" s="23">
        <f t="shared" si="230"/>
        <v>41</v>
      </c>
      <c r="Z825" s="1" t="s">
        <v>1551</v>
      </c>
      <c r="AA825" s="1" t="s">
        <v>6033</v>
      </c>
      <c r="AB825" t="s">
        <v>4743</v>
      </c>
      <c r="AC825" t="s">
        <v>5728</v>
      </c>
      <c r="AG825" t="s">
        <v>1551</v>
      </c>
      <c r="AH825">
        <v>41.2</v>
      </c>
      <c r="AI825">
        <v>4.95</v>
      </c>
      <c r="AJ825" s="20" t="s">
        <v>2380</v>
      </c>
      <c r="AK825" t="s">
        <v>2380</v>
      </c>
      <c r="AL825" t="s">
        <v>2380</v>
      </c>
      <c r="AM825" s="29">
        <v>1</v>
      </c>
      <c r="AN825" s="20" t="s">
        <v>2380</v>
      </c>
      <c r="AO825" s="20" t="str">
        <f t="shared" si="231"/>
        <v>OBESITY</v>
      </c>
      <c r="AP825" s="20" t="str">
        <f t="shared" si="232"/>
        <v>normal</v>
      </c>
      <c r="AS825" t="s">
        <v>852</v>
      </c>
      <c r="AT825">
        <v>1981</v>
      </c>
      <c r="AU825" s="28" t="s">
        <v>20</v>
      </c>
      <c r="AV825">
        <v>21</v>
      </c>
      <c r="AW825">
        <v>1</v>
      </c>
      <c r="AX825" s="38">
        <v>6770.19</v>
      </c>
      <c r="AY825" t="s">
        <v>11</v>
      </c>
      <c r="AZ825" t="s">
        <v>12</v>
      </c>
      <c r="BA825" t="s">
        <v>13</v>
      </c>
      <c r="BB825" s="35">
        <f>DATE(AT825,MATCH(AU825,{"Jan","Feb","Mar","Apr","May","Jun","Jul","Aug","Sep","Oct","Nov","Dec"}, 0),AV825)</f>
        <v>29850</v>
      </c>
      <c r="BC825" s="20">
        <f t="shared" si="233"/>
        <v>41</v>
      </c>
    </row>
    <row r="826" spans="2:55" ht="15.5" hidden="1" x14ac:dyDescent="0.35">
      <c r="B826" s="1" t="s">
        <v>1550</v>
      </c>
      <c r="C826" t="str">
        <f>VLOOKUP(B826,Z825:AE3160,2,FALSE)</f>
        <v>Jones,</v>
      </c>
      <c r="D826">
        <f t="shared" si="216"/>
        <v>28.81</v>
      </c>
      <c r="E826">
        <f t="shared" si="217"/>
        <v>10.8</v>
      </c>
      <c r="F826" t="str">
        <f t="shared" si="218"/>
        <v>yes</v>
      </c>
      <c r="G826" t="str">
        <f t="shared" si="219"/>
        <v>No</v>
      </c>
      <c r="H826" t="str">
        <f t="shared" si="220"/>
        <v>Yes</v>
      </c>
      <c r="I826">
        <f t="shared" si="221"/>
        <v>1</v>
      </c>
      <c r="J826" t="str">
        <f t="shared" si="222"/>
        <v>No</v>
      </c>
      <c r="K826" t="str">
        <f t="shared" si="223"/>
        <v>OVER WEIGHT</v>
      </c>
      <c r="L826" t="str">
        <f t="shared" si="224"/>
        <v>diabeties</v>
      </c>
      <c r="M826" s="34">
        <f t="shared" si="225"/>
        <v>29832</v>
      </c>
      <c r="N826" s="36">
        <f t="shared" si="226"/>
        <v>6775.96</v>
      </c>
      <c r="O826" s="23" t="str">
        <f t="shared" si="227"/>
        <v>tier - 2</v>
      </c>
      <c r="P826" s="34" t="str">
        <f t="shared" si="228"/>
        <v>tier - 3</v>
      </c>
      <c r="Q826" s="34" t="str">
        <f t="shared" si="229"/>
        <v>R1011</v>
      </c>
      <c r="R826" s="23">
        <f t="shared" si="230"/>
        <v>41</v>
      </c>
      <c r="Z826" s="1" t="s">
        <v>1550</v>
      </c>
      <c r="AA826" s="1" t="s">
        <v>6034</v>
      </c>
      <c r="AB826" t="s">
        <v>4746</v>
      </c>
      <c r="AC826" t="s">
        <v>6035</v>
      </c>
      <c r="AD826" t="s">
        <v>4865</v>
      </c>
      <c r="AG826" t="s">
        <v>1550</v>
      </c>
      <c r="AH826">
        <v>28.81</v>
      </c>
      <c r="AI826">
        <v>10.8</v>
      </c>
      <c r="AJ826" s="20" t="s">
        <v>2382</v>
      </c>
      <c r="AK826" t="s">
        <v>2380</v>
      </c>
      <c r="AL826" t="s">
        <v>2383</v>
      </c>
      <c r="AM826" s="29">
        <v>1</v>
      </c>
      <c r="AN826" s="20" t="s">
        <v>2380</v>
      </c>
      <c r="AO826" s="20" t="str">
        <f t="shared" si="231"/>
        <v>OVER WEIGHT</v>
      </c>
      <c r="AP826" s="20" t="str">
        <f t="shared" si="232"/>
        <v>diabeties</v>
      </c>
      <c r="AS826" t="s">
        <v>853</v>
      </c>
      <c r="AT826">
        <v>1981</v>
      </c>
      <c r="AU826" s="28" t="s">
        <v>20</v>
      </c>
      <c r="AV826">
        <v>3</v>
      </c>
      <c r="AW826">
        <v>1</v>
      </c>
      <c r="AX826" s="38">
        <v>6775.96</v>
      </c>
      <c r="AY826" t="s">
        <v>11</v>
      </c>
      <c r="AZ826" t="s">
        <v>12</v>
      </c>
      <c r="BA826" t="s">
        <v>42</v>
      </c>
      <c r="BB826" s="35">
        <f>DATE(AT826,MATCH(AU826,{"Jan","Feb","Mar","Apr","May","Jun","Jul","Aug","Sep","Oct","Nov","Dec"}, 0),AV826)</f>
        <v>29832</v>
      </c>
      <c r="BC826" s="20">
        <f t="shared" si="233"/>
        <v>41</v>
      </c>
    </row>
    <row r="827" spans="2:55" ht="15.5" hidden="1" x14ac:dyDescent="0.35">
      <c r="B827" s="1" t="s">
        <v>1549</v>
      </c>
      <c r="C827" t="str">
        <f>VLOOKUP(B827,Z826:AE3161,2,FALSE)</f>
        <v>Stevenson,</v>
      </c>
      <c r="D827">
        <f t="shared" si="216"/>
        <v>37.409999999999997</v>
      </c>
      <c r="E827">
        <f t="shared" si="217"/>
        <v>7.21</v>
      </c>
      <c r="F827" t="str">
        <f t="shared" si="218"/>
        <v>No</v>
      </c>
      <c r="G827" t="str">
        <f t="shared" si="219"/>
        <v>No</v>
      </c>
      <c r="H827" t="str">
        <f t="shared" si="220"/>
        <v>No</v>
      </c>
      <c r="I827">
        <f t="shared" si="221"/>
        <v>2</v>
      </c>
      <c r="J827" t="str">
        <f t="shared" si="222"/>
        <v>No</v>
      </c>
      <c r="K827" t="str">
        <f t="shared" si="223"/>
        <v>OBESITY</v>
      </c>
      <c r="L827" t="str">
        <f t="shared" si="224"/>
        <v>diabeties</v>
      </c>
      <c r="M827" s="34">
        <f t="shared" si="225"/>
        <v>29867</v>
      </c>
      <c r="N827" s="36">
        <f t="shared" si="226"/>
        <v>6781.35</v>
      </c>
      <c r="O827" s="23" t="str">
        <f t="shared" si="227"/>
        <v>tier - 2</v>
      </c>
      <c r="P827" s="34" t="str">
        <f t="shared" si="228"/>
        <v>tier - 1</v>
      </c>
      <c r="Q827" s="34" t="str">
        <f t="shared" si="229"/>
        <v>R1013</v>
      </c>
      <c r="R827" s="23">
        <f t="shared" si="230"/>
        <v>41</v>
      </c>
      <c r="Z827" s="1" t="s">
        <v>1549</v>
      </c>
      <c r="AA827" s="1" t="s">
        <v>6036</v>
      </c>
      <c r="AB827" t="s">
        <v>4746</v>
      </c>
      <c r="AC827" t="s">
        <v>4852</v>
      </c>
      <c r="AD827" t="s">
        <v>5029</v>
      </c>
      <c r="AG827" t="s">
        <v>1549</v>
      </c>
      <c r="AH827">
        <v>37.409999999999997</v>
      </c>
      <c r="AI827">
        <v>7.21</v>
      </c>
      <c r="AJ827" s="20" t="s">
        <v>2380</v>
      </c>
      <c r="AK827" t="s">
        <v>2380</v>
      </c>
      <c r="AL827" t="s">
        <v>2380</v>
      </c>
      <c r="AM827" s="29">
        <v>2</v>
      </c>
      <c r="AN827" s="20" t="s">
        <v>2380</v>
      </c>
      <c r="AO827" s="20" t="str">
        <f t="shared" si="231"/>
        <v>OBESITY</v>
      </c>
      <c r="AP827" s="20" t="str">
        <f t="shared" si="232"/>
        <v>diabeties</v>
      </c>
      <c r="AS827" t="s">
        <v>854</v>
      </c>
      <c r="AT827">
        <v>1981</v>
      </c>
      <c r="AU827" s="28" t="s">
        <v>37</v>
      </c>
      <c r="AV827">
        <v>8</v>
      </c>
      <c r="AW827">
        <v>1</v>
      </c>
      <c r="AX827" s="38">
        <v>6781.35</v>
      </c>
      <c r="AY827" t="s">
        <v>11</v>
      </c>
      <c r="AZ827" t="s">
        <v>16</v>
      </c>
      <c r="BA827" t="s">
        <v>13</v>
      </c>
      <c r="BB827" s="35">
        <f>DATE(AT827,MATCH(AU827,{"Jan","Feb","Mar","Apr","May","Jun","Jul","Aug","Sep","Oct","Nov","Dec"}, 0),AV827)</f>
        <v>29867</v>
      </c>
      <c r="BC827" s="20">
        <f t="shared" si="233"/>
        <v>41</v>
      </c>
    </row>
    <row r="828" spans="2:55" ht="15.5" hidden="1" x14ac:dyDescent="0.35">
      <c r="B828" s="1" t="s">
        <v>1548</v>
      </c>
      <c r="C828" t="str">
        <f>VLOOKUP(B828,Z827:AE3162,2,FALSE)</f>
        <v>Humphrey,</v>
      </c>
      <c r="D828">
        <f t="shared" si="216"/>
        <v>52.54</v>
      </c>
      <c r="E828">
        <f t="shared" si="217"/>
        <v>5.12</v>
      </c>
      <c r="F828" t="str">
        <f t="shared" si="218"/>
        <v>No</v>
      </c>
      <c r="G828" t="str">
        <f t="shared" si="219"/>
        <v>No</v>
      </c>
      <c r="H828" t="str">
        <f t="shared" si="220"/>
        <v>Yes</v>
      </c>
      <c r="I828">
        <f t="shared" si="221"/>
        <v>1</v>
      </c>
      <c r="J828" t="str">
        <f t="shared" si="222"/>
        <v>No</v>
      </c>
      <c r="K828" t="str">
        <f t="shared" si="223"/>
        <v>OBESITY</v>
      </c>
      <c r="L828" t="str">
        <f t="shared" si="224"/>
        <v>normal</v>
      </c>
      <c r="M828" s="34">
        <f t="shared" si="225"/>
        <v>29548</v>
      </c>
      <c r="N828" s="36">
        <f t="shared" si="226"/>
        <v>6781.52</v>
      </c>
      <c r="O828" s="23" t="str">
        <f t="shared" si="227"/>
        <v>tier - 2</v>
      </c>
      <c r="P828" s="34" t="str">
        <f t="shared" si="228"/>
        <v>tier - 2</v>
      </c>
      <c r="Q828" s="34" t="str">
        <f t="shared" si="229"/>
        <v>R1013</v>
      </c>
      <c r="R828" s="23">
        <f t="shared" si="230"/>
        <v>42</v>
      </c>
      <c r="Z828" s="1" t="s">
        <v>1548</v>
      </c>
      <c r="AA828" s="1" t="s">
        <v>6037</v>
      </c>
      <c r="AB828" t="s">
        <v>4746</v>
      </c>
      <c r="AC828" t="s">
        <v>4838</v>
      </c>
      <c r="AG828" t="s">
        <v>1548</v>
      </c>
      <c r="AH828">
        <v>52.54</v>
      </c>
      <c r="AI828">
        <v>5.12</v>
      </c>
      <c r="AJ828" s="20" t="s">
        <v>2380</v>
      </c>
      <c r="AK828" t="s">
        <v>2380</v>
      </c>
      <c r="AL828" t="s">
        <v>2383</v>
      </c>
      <c r="AM828" s="29">
        <v>1</v>
      </c>
      <c r="AN828" s="20" t="s">
        <v>2380</v>
      </c>
      <c r="AO828" s="20" t="str">
        <f t="shared" si="231"/>
        <v>OBESITY</v>
      </c>
      <c r="AP828" s="20" t="str">
        <f t="shared" si="232"/>
        <v>normal</v>
      </c>
      <c r="AS828" t="s">
        <v>855</v>
      </c>
      <c r="AT828">
        <v>1980</v>
      </c>
      <c r="AU828" s="28" t="s">
        <v>15</v>
      </c>
      <c r="AV828">
        <v>23</v>
      </c>
      <c r="AW828">
        <v>2</v>
      </c>
      <c r="AX828" s="38">
        <v>6781.52</v>
      </c>
      <c r="AY828" t="s">
        <v>11</v>
      </c>
      <c r="AZ828" t="s">
        <v>11</v>
      </c>
      <c r="BA828" t="s">
        <v>13</v>
      </c>
      <c r="BB828" s="35">
        <f>DATE(AT828,MATCH(AU828,{"Jan","Feb","Mar","Apr","May","Jun","Jul","Aug","Sep","Oct","Nov","Dec"}, 0),AV828)</f>
        <v>29548</v>
      </c>
      <c r="BC828" s="20">
        <f t="shared" si="233"/>
        <v>42</v>
      </c>
    </row>
    <row r="829" spans="2:55" ht="15.5" hidden="1" x14ac:dyDescent="0.35">
      <c r="B829" s="1" t="s">
        <v>1547</v>
      </c>
      <c r="C829" t="str">
        <f>VLOOKUP(B829,Z828:AE3163,2,FALSE)</f>
        <v>Nelson,</v>
      </c>
      <c r="D829">
        <f t="shared" si="216"/>
        <v>17.29</v>
      </c>
      <c r="E829">
        <f t="shared" si="217"/>
        <v>4.62</v>
      </c>
      <c r="F829" t="str">
        <f t="shared" si="218"/>
        <v>No</v>
      </c>
      <c r="G829" t="str">
        <f t="shared" si="219"/>
        <v>yes</v>
      </c>
      <c r="H829" t="str">
        <f t="shared" si="220"/>
        <v>No</v>
      </c>
      <c r="I829">
        <f t="shared" si="221"/>
        <v>1</v>
      </c>
      <c r="J829" t="str">
        <f t="shared" si="222"/>
        <v>Yes</v>
      </c>
      <c r="K829" t="str">
        <f t="shared" si="223"/>
        <v>under weight</v>
      </c>
      <c r="L829" t="str">
        <f t="shared" si="224"/>
        <v>normal</v>
      </c>
      <c r="M829" s="34">
        <f t="shared" si="225"/>
        <v>31405</v>
      </c>
      <c r="N829" s="36">
        <f t="shared" si="226"/>
        <v>6796.86</v>
      </c>
      <c r="O829" s="23" t="str">
        <f t="shared" si="227"/>
        <v>tier - 3</v>
      </c>
      <c r="P829" s="34" t="str">
        <f t="shared" si="228"/>
        <v>tier - 3</v>
      </c>
      <c r="Q829" s="34" t="str">
        <f t="shared" si="229"/>
        <v>R1012</v>
      </c>
      <c r="R829" s="23">
        <f t="shared" si="230"/>
        <v>37</v>
      </c>
      <c r="Z829" s="1" t="s">
        <v>1547</v>
      </c>
      <c r="AA829" s="1" t="s">
        <v>5859</v>
      </c>
      <c r="AB829" t="s">
        <v>4746</v>
      </c>
      <c r="AC829" t="s">
        <v>6038</v>
      </c>
      <c r="AG829" t="s">
        <v>1547</v>
      </c>
      <c r="AH829">
        <v>17.29</v>
      </c>
      <c r="AI829">
        <v>4.62</v>
      </c>
      <c r="AJ829" s="20" t="s">
        <v>2380</v>
      </c>
      <c r="AK829" t="s">
        <v>2382</v>
      </c>
      <c r="AL829" t="s">
        <v>2380</v>
      </c>
      <c r="AM829" s="29">
        <v>1</v>
      </c>
      <c r="AN829" s="20" t="s">
        <v>2383</v>
      </c>
      <c r="AO829" s="20" t="str">
        <f t="shared" si="231"/>
        <v>under weight</v>
      </c>
      <c r="AP829" s="20" t="str">
        <f t="shared" si="232"/>
        <v>normal</v>
      </c>
      <c r="AS829" t="s">
        <v>856</v>
      </c>
      <c r="AT829">
        <v>1985</v>
      </c>
      <c r="AU829" s="28" t="s">
        <v>30</v>
      </c>
      <c r="AV829">
        <v>24</v>
      </c>
      <c r="AW829">
        <v>3</v>
      </c>
      <c r="AX829" s="38">
        <v>6796.86</v>
      </c>
      <c r="AY829" t="s">
        <v>12</v>
      </c>
      <c r="AZ829" t="s">
        <v>12</v>
      </c>
      <c r="BA829" t="s">
        <v>23</v>
      </c>
      <c r="BB829" s="35">
        <f>DATE(AT829,MATCH(AU829,{"Jan","Feb","Mar","Apr","May","Jun","Jul","Aug","Sep","Oct","Nov","Dec"}, 0),AV829)</f>
        <v>31405</v>
      </c>
      <c r="BC829" s="20">
        <f t="shared" si="233"/>
        <v>37</v>
      </c>
    </row>
    <row r="830" spans="2:55" ht="15.5" hidden="1" x14ac:dyDescent="0.35">
      <c r="B830" s="1" t="s">
        <v>1546</v>
      </c>
      <c r="C830" t="str">
        <f>VLOOKUP(B830,Z829:AE3164,2,FALSE)</f>
        <v>Payne,</v>
      </c>
      <c r="D830">
        <f t="shared" si="216"/>
        <v>31.74</v>
      </c>
      <c r="E830">
        <f t="shared" si="217"/>
        <v>7.68</v>
      </c>
      <c r="F830" t="str">
        <f t="shared" si="218"/>
        <v>yes</v>
      </c>
      <c r="G830" t="str">
        <f t="shared" si="219"/>
        <v>No</v>
      </c>
      <c r="H830" t="str">
        <f t="shared" si="220"/>
        <v>No</v>
      </c>
      <c r="I830">
        <f t="shared" si="221"/>
        <v>0</v>
      </c>
      <c r="J830" t="str">
        <f t="shared" si="222"/>
        <v>No</v>
      </c>
      <c r="K830" t="str">
        <f t="shared" si="223"/>
        <v>OBESITY</v>
      </c>
      <c r="L830" t="str">
        <f t="shared" si="224"/>
        <v>diabeties</v>
      </c>
      <c r="M830" s="34">
        <f t="shared" si="225"/>
        <v>33418</v>
      </c>
      <c r="N830" s="36">
        <f t="shared" si="226"/>
        <v>6799.46</v>
      </c>
      <c r="O830" s="23" t="str">
        <f t="shared" si="227"/>
        <v>tier - 1</v>
      </c>
      <c r="P830" s="34" t="str">
        <f t="shared" si="228"/>
        <v>tier - 2</v>
      </c>
      <c r="Q830" s="34" t="str">
        <f t="shared" si="229"/>
        <v>R1014</v>
      </c>
      <c r="R830" s="23">
        <f t="shared" si="230"/>
        <v>31</v>
      </c>
      <c r="Z830" s="1" t="s">
        <v>1546</v>
      </c>
      <c r="AA830" s="1" t="s">
        <v>6039</v>
      </c>
      <c r="AB830" t="s">
        <v>4746</v>
      </c>
      <c r="AC830" t="s">
        <v>5183</v>
      </c>
      <c r="AD830" t="s">
        <v>4816</v>
      </c>
      <c r="AG830" t="s">
        <v>1546</v>
      </c>
      <c r="AH830">
        <v>31.74</v>
      </c>
      <c r="AI830">
        <v>7.68</v>
      </c>
      <c r="AJ830" s="20" t="s">
        <v>2382</v>
      </c>
      <c r="AK830" t="s">
        <v>2380</v>
      </c>
      <c r="AL830" t="s">
        <v>2380</v>
      </c>
      <c r="AM830" s="29">
        <v>0</v>
      </c>
      <c r="AN830" s="20" t="s">
        <v>2380</v>
      </c>
      <c r="AO830" s="20" t="str">
        <f t="shared" si="231"/>
        <v>OBESITY</v>
      </c>
      <c r="AP830" s="20" t="str">
        <f t="shared" si="232"/>
        <v>diabeties</v>
      </c>
      <c r="AS830" t="s">
        <v>857</v>
      </c>
      <c r="AT830">
        <v>1991</v>
      </c>
      <c r="AU830" s="28" t="s">
        <v>18</v>
      </c>
      <c r="AV830">
        <v>29</v>
      </c>
      <c r="AW830">
        <v>5</v>
      </c>
      <c r="AX830" s="38">
        <v>6799.46</v>
      </c>
      <c r="AY830" t="s">
        <v>16</v>
      </c>
      <c r="AZ830" t="s">
        <v>11</v>
      </c>
      <c r="BA830" t="s">
        <v>276</v>
      </c>
      <c r="BB830" s="35">
        <f>DATE(AT830,MATCH(AU830,{"Jan","Feb","Mar","Apr","May","Jun","Jul","Aug","Sep","Oct","Nov","Dec"}, 0),AV830)</f>
        <v>33418</v>
      </c>
      <c r="BC830" s="20">
        <f t="shared" si="233"/>
        <v>31</v>
      </c>
    </row>
    <row r="831" spans="2:55" ht="15.5" hidden="1" x14ac:dyDescent="0.35">
      <c r="B831" s="1" t="s">
        <v>1545</v>
      </c>
      <c r="C831" t="str">
        <f>VLOOKUP(B831,Z830:AE3165,2,FALSE)</f>
        <v>Hails,</v>
      </c>
      <c r="D831">
        <f t="shared" si="216"/>
        <v>26.504999999999999</v>
      </c>
      <c r="E831">
        <f t="shared" si="217"/>
        <v>6.79</v>
      </c>
      <c r="F831" t="str">
        <f t="shared" si="218"/>
        <v>yes</v>
      </c>
      <c r="G831" t="str">
        <f t="shared" si="219"/>
        <v>No</v>
      </c>
      <c r="H831" t="str">
        <f t="shared" si="220"/>
        <v>Yes</v>
      </c>
      <c r="I831">
        <f t="shared" si="221"/>
        <v>1</v>
      </c>
      <c r="J831" t="str">
        <f t="shared" si="222"/>
        <v>No</v>
      </c>
      <c r="K831" t="str">
        <f t="shared" si="223"/>
        <v>OVER WEIGHT</v>
      </c>
      <c r="L831" t="str">
        <f t="shared" si="224"/>
        <v>diabeties</v>
      </c>
      <c r="M831" s="34">
        <f t="shared" si="225"/>
        <v>27623</v>
      </c>
      <c r="N831" s="36">
        <f t="shared" si="226"/>
        <v>6809.46</v>
      </c>
      <c r="O831" s="23" t="str">
        <f t="shared" si="227"/>
        <v>tier - 2</v>
      </c>
      <c r="P831" s="34" t="str">
        <f t="shared" si="228"/>
        <v>tier - 1</v>
      </c>
      <c r="Q831" s="34" t="str">
        <f t="shared" si="229"/>
        <v>R1012</v>
      </c>
      <c r="R831" s="23">
        <f t="shared" si="230"/>
        <v>47</v>
      </c>
      <c r="Z831" s="1" t="s">
        <v>1545</v>
      </c>
      <c r="AA831" s="1" t="s">
        <v>6040</v>
      </c>
      <c r="AB831" t="s">
        <v>4743</v>
      </c>
      <c r="AC831" t="s">
        <v>4924</v>
      </c>
      <c r="AD831" t="s">
        <v>4785</v>
      </c>
      <c r="AG831" t="s">
        <v>1545</v>
      </c>
      <c r="AH831">
        <v>26.504999999999999</v>
      </c>
      <c r="AI831">
        <v>6.79</v>
      </c>
      <c r="AJ831" s="20" t="s">
        <v>2382</v>
      </c>
      <c r="AK831" t="s">
        <v>2380</v>
      </c>
      <c r="AL831" t="s">
        <v>2383</v>
      </c>
      <c r="AM831" s="29">
        <v>1</v>
      </c>
      <c r="AN831" s="20" t="s">
        <v>2380</v>
      </c>
      <c r="AO831" s="20" t="str">
        <f t="shared" si="231"/>
        <v>OVER WEIGHT</v>
      </c>
      <c r="AP831" s="20" t="str">
        <f t="shared" si="232"/>
        <v>diabeties</v>
      </c>
      <c r="AS831" t="s">
        <v>858</v>
      </c>
      <c r="AT831">
        <v>1975</v>
      </c>
      <c r="AU831" s="28" t="s">
        <v>35</v>
      </c>
      <c r="AV831">
        <v>17</v>
      </c>
      <c r="AW831">
        <v>1</v>
      </c>
      <c r="AX831" s="38">
        <v>6809.46</v>
      </c>
      <c r="AY831" t="s">
        <v>11</v>
      </c>
      <c r="AZ831" t="s">
        <v>16</v>
      </c>
      <c r="BA831" t="s">
        <v>23</v>
      </c>
      <c r="BB831" s="35">
        <f>DATE(AT831,MATCH(AU831,{"Jan","Feb","Mar","Apr","May","Jun","Jul","Aug","Sep","Oct","Nov","Dec"}, 0),AV831)</f>
        <v>27623</v>
      </c>
      <c r="BC831" s="20">
        <f t="shared" si="233"/>
        <v>47</v>
      </c>
    </row>
    <row r="832" spans="2:55" ht="15.5" hidden="1" x14ac:dyDescent="0.35">
      <c r="B832" s="1" t="s">
        <v>1544</v>
      </c>
      <c r="C832" t="str">
        <f>VLOOKUP(B832,Z831:AE3166,2,FALSE)</f>
        <v>Proctor,</v>
      </c>
      <c r="D832">
        <f t="shared" si="216"/>
        <v>36.479999999999997</v>
      </c>
      <c r="E832">
        <f t="shared" si="217"/>
        <v>11.09</v>
      </c>
      <c r="F832" t="str">
        <f t="shared" si="218"/>
        <v>No</v>
      </c>
      <c r="G832" t="str">
        <f t="shared" si="219"/>
        <v>No</v>
      </c>
      <c r="H832" t="str">
        <f t="shared" si="220"/>
        <v>No</v>
      </c>
      <c r="I832">
        <f t="shared" si="221"/>
        <v>0</v>
      </c>
      <c r="J832" t="str">
        <f t="shared" si="222"/>
        <v>No</v>
      </c>
      <c r="K832" t="str">
        <f t="shared" si="223"/>
        <v>OBESITY</v>
      </c>
      <c r="L832" t="str">
        <f t="shared" si="224"/>
        <v>diabeties</v>
      </c>
      <c r="M832" s="34">
        <f t="shared" si="225"/>
        <v>34523</v>
      </c>
      <c r="N832" s="36">
        <f t="shared" si="226"/>
        <v>6827.69</v>
      </c>
      <c r="O832" s="23" t="str">
        <f t="shared" si="227"/>
        <v>tier - 2</v>
      </c>
      <c r="P832" s="34" t="str">
        <f t="shared" si="228"/>
        <v>tier - 2</v>
      </c>
      <c r="Q832" s="34" t="str">
        <f t="shared" si="229"/>
        <v>R1021</v>
      </c>
      <c r="R832" s="23">
        <f t="shared" si="230"/>
        <v>28</v>
      </c>
      <c r="Z832" s="1" t="s">
        <v>1544</v>
      </c>
      <c r="AA832" s="1" t="s">
        <v>6041</v>
      </c>
      <c r="AB832" t="s">
        <v>4743</v>
      </c>
      <c r="AC832" t="s">
        <v>6042</v>
      </c>
      <c r="AG832" t="s">
        <v>1544</v>
      </c>
      <c r="AH832">
        <v>36.479999999999997</v>
      </c>
      <c r="AI832">
        <v>11.09</v>
      </c>
      <c r="AJ832" s="20" t="s">
        <v>2380</v>
      </c>
      <c r="AK832" t="s">
        <v>2380</v>
      </c>
      <c r="AL832" t="s">
        <v>2380</v>
      </c>
      <c r="AM832" s="29">
        <v>0</v>
      </c>
      <c r="AN832" s="20" t="s">
        <v>2380</v>
      </c>
      <c r="AO832" s="20" t="str">
        <f t="shared" si="231"/>
        <v>OBESITY</v>
      </c>
      <c r="AP832" s="20" t="str">
        <f t="shared" si="232"/>
        <v>diabeties</v>
      </c>
      <c r="AS832" t="s">
        <v>859</v>
      </c>
      <c r="AT832">
        <v>1994</v>
      </c>
      <c r="AU832" s="28" t="s">
        <v>10</v>
      </c>
      <c r="AV832">
        <v>8</v>
      </c>
      <c r="AW832">
        <v>0</v>
      </c>
      <c r="AX832" s="38">
        <v>6827.69</v>
      </c>
      <c r="AY832" t="s">
        <v>11</v>
      </c>
      <c r="AZ832" t="s">
        <v>11</v>
      </c>
      <c r="BA832" t="s">
        <v>300</v>
      </c>
      <c r="BB832" s="35">
        <f>DATE(AT832,MATCH(AU832,{"Jan","Feb","Mar","Apr","May","Jun","Jul","Aug","Sep","Oct","Nov","Dec"}, 0),AV832)</f>
        <v>34523</v>
      </c>
      <c r="BC832" s="20">
        <f t="shared" si="233"/>
        <v>28</v>
      </c>
    </row>
    <row r="833" spans="2:55" ht="15.5" hidden="1" x14ac:dyDescent="0.35">
      <c r="B833" s="1" t="s">
        <v>1543</v>
      </c>
      <c r="C833" t="str">
        <f>VLOOKUP(B833,Z832:AE3167,2,FALSE)</f>
        <v>Ryan,</v>
      </c>
      <c r="D833">
        <f t="shared" si="216"/>
        <v>39.159999999999997</v>
      </c>
      <c r="E833">
        <f t="shared" si="217"/>
        <v>5.24</v>
      </c>
      <c r="F833" t="str">
        <f t="shared" si="218"/>
        <v>yes</v>
      </c>
      <c r="G833" t="str">
        <f t="shared" si="219"/>
        <v>No</v>
      </c>
      <c r="H833" t="str">
        <f t="shared" si="220"/>
        <v>Yes</v>
      </c>
      <c r="I833">
        <f t="shared" si="221"/>
        <v>1</v>
      </c>
      <c r="J833" t="str">
        <f t="shared" si="222"/>
        <v>No</v>
      </c>
      <c r="K833" t="str">
        <f t="shared" si="223"/>
        <v>OBESITY</v>
      </c>
      <c r="L833" t="str">
        <f t="shared" si="224"/>
        <v>normal</v>
      </c>
      <c r="M833" s="34">
        <f t="shared" si="225"/>
        <v>29051</v>
      </c>
      <c r="N833" s="36">
        <f t="shared" si="226"/>
        <v>6837.37</v>
      </c>
      <c r="O833" s="23" t="str">
        <f t="shared" si="227"/>
        <v>tier - 3</v>
      </c>
      <c r="P833" s="34" t="str">
        <f t="shared" si="228"/>
        <v>tier - 1</v>
      </c>
      <c r="Q833" s="34" t="str">
        <f t="shared" si="229"/>
        <v>R1016</v>
      </c>
      <c r="R833" s="23">
        <f t="shared" si="230"/>
        <v>43</v>
      </c>
      <c r="Z833" s="1" t="s">
        <v>1543</v>
      </c>
      <c r="AA833" s="1" t="s">
        <v>5588</v>
      </c>
      <c r="AB833" t="s">
        <v>5580</v>
      </c>
      <c r="AC833" t="s">
        <v>6043</v>
      </c>
      <c r="AD833" t="s">
        <v>4831</v>
      </c>
      <c r="AG833" t="s">
        <v>1543</v>
      </c>
      <c r="AH833">
        <v>39.159999999999997</v>
      </c>
      <c r="AI833">
        <v>5.24</v>
      </c>
      <c r="AJ833" s="20" t="s">
        <v>2382</v>
      </c>
      <c r="AK833" t="s">
        <v>2380</v>
      </c>
      <c r="AL833" t="s">
        <v>2383</v>
      </c>
      <c r="AM833" s="29">
        <v>1</v>
      </c>
      <c r="AN833" s="20" t="s">
        <v>2380</v>
      </c>
      <c r="AO833" s="20" t="str">
        <f t="shared" si="231"/>
        <v>OBESITY</v>
      </c>
      <c r="AP833" s="20" t="str">
        <f t="shared" si="232"/>
        <v>normal</v>
      </c>
      <c r="AS833" t="s">
        <v>860</v>
      </c>
      <c r="AT833">
        <v>1979</v>
      </c>
      <c r="AU833" s="28" t="s">
        <v>10</v>
      </c>
      <c r="AV833">
        <v>15</v>
      </c>
      <c r="AW833">
        <v>0</v>
      </c>
      <c r="AX833" s="38">
        <v>6837.37</v>
      </c>
      <c r="AY833" t="s">
        <v>12</v>
      </c>
      <c r="AZ833" t="s">
        <v>16</v>
      </c>
      <c r="BA833" t="s">
        <v>168</v>
      </c>
      <c r="BB833" s="35">
        <f>DATE(AT833,MATCH(AU833,{"Jan","Feb","Mar","Apr","May","Jun","Jul","Aug","Sep","Oct","Nov","Dec"}, 0),AV833)</f>
        <v>29051</v>
      </c>
      <c r="BC833" s="20">
        <f t="shared" si="233"/>
        <v>43</v>
      </c>
    </row>
    <row r="834" spans="2:55" ht="15.5" hidden="1" x14ac:dyDescent="0.35">
      <c r="B834" s="1" t="s">
        <v>1542</v>
      </c>
      <c r="C834" t="str">
        <f>VLOOKUP(B834,Z833:AE3168,2,FALSE)</f>
        <v>Watson,</v>
      </c>
      <c r="D834">
        <f t="shared" si="216"/>
        <v>28.22</v>
      </c>
      <c r="E834">
        <f t="shared" si="217"/>
        <v>7.51</v>
      </c>
      <c r="F834" t="str">
        <f t="shared" si="218"/>
        <v>yes</v>
      </c>
      <c r="G834" t="str">
        <f t="shared" si="219"/>
        <v>No</v>
      </c>
      <c r="H834" t="str">
        <f t="shared" si="220"/>
        <v>Yes</v>
      </c>
      <c r="I834">
        <f t="shared" si="221"/>
        <v>1</v>
      </c>
      <c r="J834" t="str">
        <f t="shared" si="222"/>
        <v>No</v>
      </c>
      <c r="K834" t="str">
        <f t="shared" si="223"/>
        <v>OVER WEIGHT</v>
      </c>
      <c r="L834" t="str">
        <f t="shared" si="224"/>
        <v>diabeties</v>
      </c>
      <c r="M834" s="34">
        <f t="shared" si="225"/>
        <v>36860</v>
      </c>
      <c r="N834" s="36">
        <f t="shared" si="226"/>
        <v>6842.28</v>
      </c>
      <c r="O834" s="23" t="str">
        <f t="shared" si="227"/>
        <v>tier - 2</v>
      </c>
      <c r="P834" s="34" t="str">
        <f t="shared" si="228"/>
        <v>tier - 1</v>
      </c>
      <c r="Q834" s="34" t="str">
        <f t="shared" si="229"/>
        <v>R1012</v>
      </c>
      <c r="R834" s="23">
        <f t="shared" si="230"/>
        <v>22</v>
      </c>
      <c r="Z834" s="1" t="s">
        <v>1542</v>
      </c>
      <c r="AA834" s="1" t="s">
        <v>5614</v>
      </c>
      <c r="AB834" t="s">
        <v>5580</v>
      </c>
      <c r="AC834" t="s">
        <v>5434</v>
      </c>
      <c r="AD834" t="s">
        <v>4826</v>
      </c>
      <c r="AG834" t="s">
        <v>1542</v>
      </c>
      <c r="AH834">
        <v>28.22</v>
      </c>
      <c r="AI834">
        <v>7.51</v>
      </c>
      <c r="AJ834" s="20" t="s">
        <v>2382</v>
      </c>
      <c r="AK834" t="s">
        <v>2380</v>
      </c>
      <c r="AL834" t="s">
        <v>2383</v>
      </c>
      <c r="AM834" s="29">
        <v>1</v>
      </c>
      <c r="AN834" s="20" t="s">
        <v>2380</v>
      </c>
      <c r="AO834" s="20" t="str">
        <f t="shared" si="231"/>
        <v>OVER WEIGHT</v>
      </c>
      <c r="AP834" s="20" t="str">
        <f t="shared" si="232"/>
        <v>diabeties</v>
      </c>
      <c r="AS834" t="s">
        <v>861</v>
      </c>
      <c r="AT834">
        <v>2000</v>
      </c>
      <c r="AU834" s="28" t="s">
        <v>15</v>
      </c>
      <c r="AV834">
        <v>30</v>
      </c>
      <c r="AW834">
        <v>0</v>
      </c>
      <c r="AX834" s="38">
        <v>6842.28</v>
      </c>
      <c r="AY834" t="s">
        <v>11</v>
      </c>
      <c r="AZ834" t="s">
        <v>16</v>
      </c>
      <c r="BA834" t="s">
        <v>23</v>
      </c>
      <c r="BB834" s="35">
        <f>DATE(AT834,MATCH(AU834,{"Jan","Feb","Mar","Apr","May","Jun","Jul","Aug","Sep","Oct","Nov","Dec"}, 0),AV834)</f>
        <v>36860</v>
      </c>
      <c r="BC834" s="20">
        <f t="shared" si="233"/>
        <v>22</v>
      </c>
    </row>
    <row r="835" spans="2:55" ht="15.5" hidden="1" x14ac:dyDescent="0.35">
      <c r="B835" s="1" t="s">
        <v>1541</v>
      </c>
      <c r="C835" t="str">
        <f>VLOOKUP(B835,Z834:AE3169,2,FALSE)</f>
        <v>Gresh,</v>
      </c>
      <c r="D835">
        <f t="shared" si="216"/>
        <v>35</v>
      </c>
      <c r="E835">
        <f t="shared" si="217"/>
        <v>4.13</v>
      </c>
      <c r="F835" t="str">
        <f t="shared" si="218"/>
        <v>No</v>
      </c>
      <c r="G835" t="str">
        <f t="shared" si="219"/>
        <v>No</v>
      </c>
      <c r="H835" t="str">
        <f t="shared" si="220"/>
        <v>No</v>
      </c>
      <c r="I835">
        <f t="shared" si="221"/>
        <v>2</v>
      </c>
      <c r="J835" t="str">
        <f t="shared" si="222"/>
        <v>No</v>
      </c>
      <c r="K835" t="str">
        <f t="shared" si="223"/>
        <v>OBESITY</v>
      </c>
      <c r="L835" t="str">
        <f t="shared" si="224"/>
        <v>normal</v>
      </c>
      <c r="M835" s="34">
        <f t="shared" si="225"/>
        <v>28291</v>
      </c>
      <c r="N835" s="36">
        <f t="shared" si="226"/>
        <v>6843.17</v>
      </c>
      <c r="O835" s="23" t="str">
        <f t="shared" si="227"/>
        <v>tier - 2</v>
      </c>
      <c r="P835" s="34" t="str">
        <f t="shared" si="228"/>
        <v>tier - 1</v>
      </c>
      <c r="Q835" s="34" t="str">
        <f t="shared" si="229"/>
        <v>R1013</v>
      </c>
      <c r="R835" s="23">
        <f t="shared" si="230"/>
        <v>45</v>
      </c>
      <c r="Z835" s="1" t="s">
        <v>1541</v>
      </c>
      <c r="AA835" s="1" t="s">
        <v>6044</v>
      </c>
      <c r="AB835" t="s">
        <v>5580</v>
      </c>
      <c r="AC835" t="s">
        <v>5221</v>
      </c>
      <c r="AD835" t="s">
        <v>4939</v>
      </c>
      <c r="AG835" t="s">
        <v>1541</v>
      </c>
      <c r="AH835">
        <v>35</v>
      </c>
      <c r="AI835">
        <v>4.13</v>
      </c>
      <c r="AJ835" s="20" t="s">
        <v>2380</v>
      </c>
      <c r="AK835" t="s">
        <v>2380</v>
      </c>
      <c r="AL835" t="s">
        <v>2380</v>
      </c>
      <c r="AM835" s="29">
        <v>2</v>
      </c>
      <c r="AN835" s="20" t="s">
        <v>2380</v>
      </c>
      <c r="AO835" s="20" t="str">
        <f t="shared" si="231"/>
        <v>OBESITY</v>
      </c>
      <c r="AP835" s="20" t="str">
        <f t="shared" si="232"/>
        <v>normal</v>
      </c>
      <c r="AS835" t="s">
        <v>862</v>
      </c>
      <c r="AT835">
        <v>1977</v>
      </c>
      <c r="AU835" s="28" t="s">
        <v>18</v>
      </c>
      <c r="AV835">
        <v>15</v>
      </c>
      <c r="AW835">
        <v>2</v>
      </c>
      <c r="AX835" s="38">
        <v>6843.17</v>
      </c>
      <c r="AY835" t="s">
        <v>11</v>
      </c>
      <c r="AZ835" t="s">
        <v>16</v>
      </c>
      <c r="BA835" t="s">
        <v>13</v>
      </c>
      <c r="BB835" s="35">
        <f>DATE(AT835,MATCH(AU835,{"Jan","Feb","Mar","Apr","May","Jun","Jul","Aug","Sep","Oct","Nov","Dec"}, 0),AV835)</f>
        <v>28291</v>
      </c>
      <c r="BC835" s="20">
        <f t="shared" si="233"/>
        <v>45</v>
      </c>
    </row>
    <row r="836" spans="2:55" ht="15.5" hidden="1" x14ac:dyDescent="0.35">
      <c r="B836" s="1" t="s">
        <v>1540</v>
      </c>
      <c r="C836" t="str">
        <f>VLOOKUP(B836,Z835:AE3170,2,FALSE)</f>
        <v>Anis,</v>
      </c>
      <c r="D836">
        <f t="shared" si="216"/>
        <v>36.24</v>
      </c>
      <c r="E836">
        <f t="shared" si="217"/>
        <v>8.3800000000000008</v>
      </c>
      <c r="F836" t="str">
        <f t="shared" si="218"/>
        <v>yes</v>
      </c>
      <c r="G836" t="str">
        <f t="shared" si="219"/>
        <v>No</v>
      </c>
      <c r="H836" t="str">
        <f t="shared" si="220"/>
        <v>No</v>
      </c>
      <c r="I836">
        <f t="shared" si="221"/>
        <v>1</v>
      </c>
      <c r="J836" t="str">
        <f t="shared" si="222"/>
        <v>No</v>
      </c>
      <c r="K836" t="str">
        <f t="shared" si="223"/>
        <v>OBESITY</v>
      </c>
      <c r="L836" t="str">
        <f t="shared" si="224"/>
        <v>diabeties</v>
      </c>
      <c r="M836" s="34">
        <f t="shared" si="225"/>
        <v>29163</v>
      </c>
      <c r="N836" s="36">
        <f t="shared" si="226"/>
        <v>6849.03</v>
      </c>
      <c r="O836" s="23" t="str">
        <f t="shared" si="227"/>
        <v>tier - 2</v>
      </c>
      <c r="P836" s="34" t="str">
        <f t="shared" si="228"/>
        <v>tier - 2</v>
      </c>
      <c r="Q836" s="34" t="str">
        <f t="shared" si="229"/>
        <v>R1011</v>
      </c>
      <c r="R836" s="23">
        <f t="shared" si="230"/>
        <v>43</v>
      </c>
      <c r="Z836" s="1" t="s">
        <v>1540</v>
      </c>
      <c r="AA836" s="1" t="s">
        <v>6045</v>
      </c>
      <c r="AB836" t="s">
        <v>4746</v>
      </c>
      <c r="AC836" t="s">
        <v>5050</v>
      </c>
      <c r="AG836" t="s">
        <v>1540</v>
      </c>
      <c r="AH836">
        <v>36.24</v>
      </c>
      <c r="AI836">
        <v>8.3800000000000008</v>
      </c>
      <c r="AJ836" s="20" t="s">
        <v>2382</v>
      </c>
      <c r="AK836" t="s">
        <v>2380</v>
      </c>
      <c r="AL836" t="s">
        <v>2380</v>
      </c>
      <c r="AM836" s="29">
        <v>1</v>
      </c>
      <c r="AN836" s="20" t="s">
        <v>2380</v>
      </c>
      <c r="AO836" s="20" t="str">
        <f t="shared" si="231"/>
        <v>OBESITY</v>
      </c>
      <c r="AP836" s="20" t="str">
        <f t="shared" si="232"/>
        <v>diabeties</v>
      </c>
      <c r="AS836" t="s">
        <v>863</v>
      </c>
      <c r="AT836">
        <v>1979</v>
      </c>
      <c r="AU836" s="28" t="s">
        <v>15</v>
      </c>
      <c r="AV836">
        <v>4</v>
      </c>
      <c r="AW836">
        <v>1</v>
      </c>
      <c r="AX836" s="38">
        <v>6849.03</v>
      </c>
      <c r="AY836" t="s">
        <v>11</v>
      </c>
      <c r="AZ836" t="s">
        <v>11</v>
      </c>
      <c r="BA836" t="s">
        <v>42</v>
      </c>
      <c r="BB836" s="35">
        <f>DATE(AT836,MATCH(AU836,{"Jan","Feb","Mar","Apr","May","Jun","Jul","Aug","Sep","Oct","Nov","Dec"}, 0),AV836)</f>
        <v>29163</v>
      </c>
      <c r="BC836" s="20">
        <f t="shared" si="233"/>
        <v>43</v>
      </c>
    </row>
    <row r="837" spans="2:55" ht="15.5" hidden="1" x14ac:dyDescent="0.35">
      <c r="B837" s="1" t="s">
        <v>1539</v>
      </c>
      <c r="C837" t="str">
        <f>VLOOKUP(B837,Z836:AE3171,2,FALSE)</f>
        <v>Swartz,</v>
      </c>
      <c r="D837">
        <f t="shared" si="216"/>
        <v>36.954999999999998</v>
      </c>
      <c r="E837">
        <f t="shared" si="217"/>
        <v>8.07</v>
      </c>
      <c r="F837" t="str">
        <f t="shared" si="218"/>
        <v>No</v>
      </c>
      <c r="G837" t="str">
        <f t="shared" si="219"/>
        <v>No</v>
      </c>
      <c r="H837" t="str">
        <f t="shared" si="220"/>
        <v>No</v>
      </c>
      <c r="I837">
        <f t="shared" si="221"/>
        <v>0</v>
      </c>
      <c r="J837" t="str">
        <f t="shared" si="222"/>
        <v>No</v>
      </c>
      <c r="K837" t="str">
        <f t="shared" si="223"/>
        <v>OBESITY</v>
      </c>
      <c r="L837" t="str">
        <f t="shared" si="224"/>
        <v>diabeties</v>
      </c>
      <c r="M837" s="34">
        <f t="shared" si="225"/>
        <v>29756</v>
      </c>
      <c r="N837" s="36">
        <f t="shared" si="226"/>
        <v>6858.48</v>
      </c>
      <c r="O837" s="23" t="str">
        <f t="shared" si="227"/>
        <v>tier - 2</v>
      </c>
      <c r="P837" s="34" t="str">
        <f t="shared" si="228"/>
        <v>tier - 2</v>
      </c>
      <c r="Q837" s="34" t="str">
        <f t="shared" si="229"/>
        <v>R1019</v>
      </c>
      <c r="R837" s="23">
        <f t="shared" si="230"/>
        <v>41</v>
      </c>
      <c r="Z837" s="1" t="s">
        <v>1539</v>
      </c>
      <c r="AA837" s="1" t="s">
        <v>6046</v>
      </c>
      <c r="AB837" t="s">
        <v>4746</v>
      </c>
      <c r="AC837" t="s">
        <v>4830</v>
      </c>
      <c r="AD837" t="s">
        <v>5029</v>
      </c>
      <c r="AG837" t="s">
        <v>1539</v>
      </c>
      <c r="AH837">
        <v>36.954999999999998</v>
      </c>
      <c r="AI837">
        <v>8.07</v>
      </c>
      <c r="AJ837" s="20" t="s">
        <v>2380</v>
      </c>
      <c r="AK837" t="s">
        <v>2380</v>
      </c>
      <c r="AL837" t="s">
        <v>2380</v>
      </c>
      <c r="AM837" s="29">
        <v>0</v>
      </c>
      <c r="AN837" s="20" t="s">
        <v>2380</v>
      </c>
      <c r="AO837" s="20" t="str">
        <f t="shared" si="231"/>
        <v>OBESITY</v>
      </c>
      <c r="AP837" s="20" t="str">
        <f t="shared" si="232"/>
        <v>diabeties</v>
      </c>
      <c r="AS837" t="s">
        <v>864</v>
      </c>
      <c r="AT837">
        <v>1981</v>
      </c>
      <c r="AU837" s="28" t="s">
        <v>18</v>
      </c>
      <c r="AV837">
        <v>19</v>
      </c>
      <c r="AW837">
        <v>1</v>
      </c>
      <c r="AX837" s="38">
        <v>6858.48</v>
      </c>
      <c r="AY837" t="s">
        <v>11</v>
      </c>
      <c r="AZ837" t="s">
        <v>11</v>
      </c>
      <c r="BA837" t="s">
        <v>166</v>
      </c>
      <c r="BB837" s="35">
        <f>DATE(AT837,MATCH(AU837,{"Jan","Feb","Mar","Apr","May","Jun","Jul","Aug","Sep","Oct","Nov","Dec"}, 0),AV837)</f>
        <v>29756</v>
      </c>
      <c r="BC837" s="20">
        <f t="shared" si="233"/>
        <v>41</v>
      </c>
    </row>
    <row r="838" spans="2:55" ht="15.5" hidden="1" x14ac:dyDescent="0.35">
      <c r="B838" s="1" t="s">
        <v>1538</v>
      </c>
      <c r="C838" t="str">
        <f>VLOOKUP(B838,Z837:AE3172,2,FALSE)</f>
        <v>Schluneker,</v>
      </c>
      <c r="D838">
        <f t="shared" si="216"/>
        <v>29.64</v>
      </c>
      <c r="E838">
        <f t="shared" si="217"/>
        <v>8.9499999999999993</v>
      </c>
      <c r="F838" t="str">
        <f t="shared" si="218"/>
        <v>No</v>
      </c>
      <c r="G838" t="str">
        <f t="shared" si="219"/>
        <v>No</v>
      </c>
      <c r="H838" t="str">
        <f t="shared" si="220"/>
        <v>No</v>
      </c>
      <c r="I838">
        <f t="shared" si="221"/>
        <v>0</v>
      </c>
      <c r="J838" t="str">
        <f t="shared" si="222"/>
        <v>No</v>
      </c>
      <c r="K838" t="str">
        <f t="shared" si="223"/>
        <v>OVER WEIGHT</v>
      </c>
      <c r="L838" t="str">
        <f t="shared" si="224"/>
        <v>diabeties</v>
      </c>
      <c r="M838" s="34">
        <f t="shared" si="225"/>
        <v>28707</v>
      </c>
      <c r="N838" s="36">
        <f t="shared" si="226"/>
        <v>6863.49</v>
      </c>
      <c r="O838" s="23" t="str">
        <f t="shared" si="227"/>
        <v>tier - 2</v>
      </c>
      <c r="P838" s="34" t="str">
        <f t="shared" si="228"/>
        <v>tier - 1</v>
      </c>
      <c r="Q838" s="34" t="str">
        <f t="shared" si="229"/>
        <v>R1013</v>
      </c>
      <c r="R838" s="23">
        <f t="shared" si="230"/>
        <v>44</v>
      </c>
      <c r="Z838" s="1" t="s">
        <v>1538</v>
      </c>
      <c r="AA838" s="1" t="s">
        <v>6047</v>
      </c>
      <c r="AB838" t="s">
        <v>4746</v>
      </c>
      <c r="AC838" t="s">
        <v>4747</v>
      </c>
      <c r="AD838" t="s">
        <v>4974</v>
      </c>
      <c r="AG838" t="s">
        <v>1538</v>
      </c>
      <c r="AH838">
        <v>29.64</v>
      </c>
      <c r="AI838">
        <v>8.9499999999999993</v>
      </c>
      <c r="AJ838" s="20" t="s">
        <v>2380</v>
      </c>
      <c r="AK838" t="s">
        <v>2380</v>
      </c>
      <c r="AL838" t="s">
        <v>2380</v>
      </c>
      <c r="AM838" s="29">
        <v>0</v>
      </c>
      <c r="AN838" s="20" t="s">
        <v>2380</v>
      </c>
      <c r="AO838" s="20" t="str">
        <f t="shared" si="231"/>
        <v>OVER WEIGHT</v>
      </c>
      <c r="AP838" s="20" t="str">
        <f t="shared" si="232"/>
        <v>diabeties</v>
      </c>
      <c r="AS838" t="s">
        <v>865</v>
      </c>
      <c r="AT838">
        <v>1978</v>
      </c>
      <c r="AU838" s="28" t="s">
        <v>35</v>
      </c>
      <c r="AV838">
        <v>5</v>
      </c>
      <c r="AW838">
        <v>2</v>
      </c>
      <c r="AX838" s="38">
        <v>6863.49</v>
      </c>
      <c r="AY838" t="s">
        <v>11</v>
      </c>
      <c r="AZ838" t="s">
        <v>16</v>
      </c>
      <c r="BA838" t="s">
        <v>13</v>
      </c>
      <c r="BB838" s="35">
        <f>DATE(AT838,MATCH(AU838,{"Jan","Feb","Mar","Apr","May","Jun","Jul","Aug","Sep","Oct","Nov","Dec"}, 0),AV838)</f>
        <v>28707</v>
      </c>
      <c r="BC838" s="20">
        <f t="shared" si="233"/>
        <v>44</v>
      </c>
    </row>
    <row r="839" spans="2:55" ht="15.5" hidden="1" x14ac:dyDescent="0.35">
      <c r="B839" s="1" t="s">
        <v>1537</v>
      </c>
      <c r="C839" t="str">
        <f>VLOOKUP(B839,Z838:AE3173,2,FALSE)</f>
        <v>Bellemare,</v>
      </c>
      <c r="D839">
        <f t="shared" ref="D839:D902" si="234">VLOOKUP($B839,$AG$5:$AQ$2340,2,FALSE)</f>
        <v>42.74</v>
      </c>
      <c r="E839">
        <f t="shared" ref="E839:E902" si="235">VLOOKUP($B839,$AG$5:$AQ$2340,3,FALSE)</f>
        <v>6.31</v>
      </c>
      <c r="F839" t="str">
        <f t="shared" ref="F839:F902" si="236">VLOOKUP($B839,$AG$5:$AQ$2340,4,FALSE)</f>
        <v>yes</v>
      </c>
      <c r="G839" t="str">
        <f t="shared" ref="G839:G902" si="237">VLOOKUP($B839,$AG$5:$AQ$2340,5,FALSE)</f>
        <v>No</v>
      </c>
      <c r="H839" t="str">
        <f t="shared" ref="H839:H902" si="238">VLOOKUP($B839,$AG$5:$AN$2340,6,FALSE)</f>
        <v>No</v>
      </c>
      <c r="I839">
        <f t="shared" ref="I839:I902" si="239">VLOOKUP($B839,$AG$5:$AQ$2340,7,FALSE)</f>
        <v>1</v>
      </c>
      <c r="J839" t="str">
        <f t="shared" ref="J839:J902" si="240">VLOOKUP($B839,$AG$5:$AQ$2340,8,FALSE)</f>
        <v>No</v>
      </c>
      <c r="K839" t="str">
        <f t="shared" ref="K839:K902" si="241">VLOOKUP($B839,$AG$5:$AQ$2340,9,FALSE)</f>
        <v>OBESITY</v>
      </c>
      <c r="L839" t="str">
        <f t="shared" ref="L839:L902" si="242">VLOOKUP($B839,$AG$5:$AQ$2340,10,FALSE)</f>
        <v>pre diabeties</v>
      </c>
      <c r="M839" s="34">
        <f t="shared" ref="M839:M902" si="243">VLOOKUP($AS839,$AS$5:$BC$2348,10,FALSE)</f>
        <v>25499</v>
      </c>
      <c r="N839" s="36">
        <f t="shared" ref="N839:N902" si="244">VLOOKUP($AS839,$AS$5:$BC$2348,6,FALSE)</f>
        <v>6868.39</v>
      </c>
      <c r="O839" s="23" t="str">
        <f t="shared" ref="O839:O902" si="245">VLOOKUP($AS839,$AS$5:$BC$2348,7,FALSE)</f>
        <v>tier - 2</v>
      </c>
      <c r="P839" s="34" t="str">
        <f t="shared" ref="P839:P902" si="246">VLOOKUP($AS839,$AS$5:$BC$2348,8,FALSE)</f>
        <v>tier - 2</v>
      </c>
      <c r="Q839" s="34" t="str">
        <f t="shared" ref="Q839:Q902" si="247">VLOOKUP($AS839,$AS$5:$BC$2348,9,FALSE)</f>
        <v>R1013</v>
      </c>
      <c r="R839" s="23">
        <f t="shared" ref="R839:R902" si="248">VLOOKUP($AS839,$AS$5:$BC$2348,11,FALSE)</f>
        <v>53</v>
      </c>
      <c r="Z839" s="1" t="s">
        <v>1537</v>
      </c>
      <c r="AA839" s="1" t="s">
        <v>6048</v>
      </c>
      <c r="AB839" t="s">
        <v>5580</v>
      </c>
      <c r="AC839" t="s">
        <v>5856</v>
      </c>
      <c r="AG839" t="s">
        <v>1537</v>
      </c>
      <c r="AH839">
        <v>42.74</v>
      </c>
      <c r="AI839">
        <v>6.31</v>
      </c>
      <c r="AJ839" s="20" t="s">
        <v>2382</v>
      </c>
      <c r="AK839" t="s">
        <v>2380</v>
      </c>
      <c r="AL839" t="s">
        <v>2380</v>
      </c>
      <c r="AM839" s="29">
        <v>1</v>
      </c>
      <c r="AN839" s="20" t="s">
        <v>2380</v>
      </c>
      <c r="AO839" s="20" t="str">
        <f t="shared" ref="AO839:AO902" si="249">IF(AH839&lt;18.5,"under weight",IF(AH839&lt;25,"Normal weight",IF(AH839&lt;30,"OVER WEIGHT","OBESITY")))</f>
        <v>OBESITY</v>
      </c>
      <c r="AP839" s="20" t="str">
        <f t="shared" ref="AP839:AP902" si="250">IF(AI839&lt;5.7,"normal",IF(AI839&lt;6.5,"pre diabeties","diabeties"))</f>
        <v>pre diabeties</v>
      </c>
      <c r="AS839" t="s">
        <v>866</v>
      </c>
      <c r="AT839">
        <v>1969</v>
      </c>
      <c r="AU839" s="28" t="s">
        <v>37</v>
      </c>
      <c r="AV839">
        <v>23</v>
      </c>
      <c r="AW839">
        <v>0</v>
      </c>
      <c r="AX839" s="38">
        <v>6868.39</v>
      </c>
      <c r="AY839" t="s">
        <v>11</v>
      </c>
      <c r="AZ839" t="s">
        <v>11</v>
      </c>
      <c r="BA839" t="s">
        <v>13</v>
      </c>
      <c r="BB839" s="35">
        <f>DATE(AT839,MATCH(AU839,{"Jan","Feb","Mar","Apr","May","Jun","Jul","Aug","Sep","Oct","Nov","Dec"}, 0),AV839)</f>
        <v>25499</v>
      </c>
      <c r="BC839" s="20">
        <f t="shared" ref="BC839:BC902" si="251">DATEDIF(BB839,DATE(2023,6,8),"y")</f>
        <v>53</v>
      </c>
    </row>
    <row r="840" spans="2:55" ht="15.5" hidden="1" x14ac:dyDescent="0.35">
      <c r="B840" s="1" t="s">
        <v>1536</v>
      </c>
      <c r="C840" t="str">
        <f>VLOOKUP(B840,Z839:AE3174,2,FALSE)</f>
        <v>Vitalo,</v>
      </c>
      <c r="D840">
        <f t="shared" si="234"/>
        <v>36.130000000000003</v>
      </c>
      <c r="E840">
        <f t="shared" si="235"/>
        <v>7.19</v>
      </c>
      <c r="F840" t="str">
        <f t="shared" si="236"/>
        <v>yes</v>
      </c>
      <c r="G840" t="str">
        <f t="shared" si="237"/>
        <v>No</v>
      </c>
      <c r="H840" t="str">
        <f t="shared" si="238"/>
        <v>No</v>
      </c>
      <c r="I840">
        <f t="shared" si="239"/>
        <v>2</v>
      </c>
      <c r="J840" t="str">
        <f t="shared" si="240"/>
        <v>No</v>
      </c>
      <c r="K840" t="str">
        <f t="shared" si="241"/>
        <v>OBESITY</v>
      </c>
      <c r="L840" t="str">
        <f t="shared" si="242"/>
        <v>diabeties</v>
      </c>
      <c r="M840" s="34">
        <f t="shared" si="243"/>
        <v>29760</v>
      </c>
      <c r="N840" s="36">
        <f t="shared" si="244"/>
        <v>6875.96</v>
      </c>
      <c r="O840" s="23" t="str">
        <f t="shared" si="245"/>
        <v>tier - 2</v>
      </c>
      <c r="P840" s="34" t="str">
        <f t="shared" si="246"/>
        <v>tier - 2</v>
      </c>
      <c r="Q840" s="34" t="str">
        <f t="shared" si="247"/>
        <v>R1011</v>
      </c>
      <c r="R840" s="23">
        <f t="shared" si="248"/>
        <v>41</v>
      </c>
      <c r="Z840" s="1" t="s">
        <v>1536</v>
      </c>
      <c r="AA840" s="1" t="s">
        <v>6049</v>
      </c>
      <c r="AB840" t="s">
        <v>4743</v>
      </c>
      <c r="AC840" t="s">
        <v>6050</v>
      </c>
      <c r="AD840" t="s">
        <v>5677</v>
      </c>
      <c r="AG840" t="s">
        <v>1536</v>
      </c>
      <c r="AH840">
        <v>36.130000000000003</v>
      </c>
      <c r="AI840">
        <v>7.19</v>
      </c>
      <c r="AJ840" s="20" t="s">
        <v>2382</v>
      </c>
      <c r="AK840" t="s">
        <v>2380</v>
      </c>
      <c r="AL840" t="s">
        <v>2380</v>
      </c>
      <c r="AM840" s="29">
        <v>2</v>
      </c>
      <c r="AN840" s="20" t="s">
        <v>2380</v>
      </c>
      <c r="AO840" s="20" t="str">
        <f t="shared" si="249"/>
        <v>OBESITY</v>
      </c>
      <c r="AP840" s="20" t="str">
        <f t="shared" si="250"/>
        <v>diabeties</v>
      </c>
      <c r="AS840" t="s">
        <v>867</v>
      </c>
      <c r="AT840">
        <v>1981</v>
      </c>
      <c r="AU840" s="28" t="s">
        <v>18</v>
      </c>
      <c r="AV840">
        <v>23</v>
      </c>
      <c r="AW840">
        <v>2</v>
      </c>
      <c r="AX840" s="38">
        <v>6875.96</v>
      </c>
      <c r="AY840" t="s">
        <v>11</v>
      </c>
      <c r="AZ840" t="s">
        <v>11</v>
      </c>
      <c r="BA840" t="s">
        <v>42</v>
      </c>
      <c r="BB840" s="35">
        <f>DATE(AT840,MATCH(AU840,{"Jan","Feb","Mar","Apr","May","Jun","Jul","Aug","Sep","Oct","Nov","Dec"}, 0),AV840)</f>
        <v>29760</v>
      </c>
      <c r="BC840" s="20">
        <f t="shared" si="251"/>
        <v>41</v>
      </c>
    </row>
    <row r="841" spans="2:55" ht="15.5" hidden="1" x14ac:dyDescent="0.35">
      <c r="B841" s="1" t="s">
        <v>1535</v>
      </c>
      <c r="C841" t="str">
        <f>VLOOKUP(B841,Z840:AE3175,2,FALSE)</f>
        <v>Hamilton,</v>
      </c>
      <c r="D841">
        <f t="shared" si="234"/>
        <v>31.55</v>
      </c>
      <c r="E841">
        <f t="shared" si="235"/>
        <v>6.11</v>
      </c>
      <c r="F841" t="str">
        <f t="shared" si="236"/>
        <v>yes</v>
      </c>
      <c r="G841" t="str">
        <f t="shared" si="237"/>
        <v>No</v>
      </c>
      <c r="H841" t="str">
        <f t="shared" si="238"/>
        <v>No</v>
      </c>
      <c r="I841">
        <f t="shared" si="239"/>
        <v>1</v>
      </c>
      <c r="J841" t="str">
        <f t="shared" si="240"/>
        <v>No</v>
      </c>
      <c r="K841" t="str">
        <f t="shared" si="241"/>
        <v>OBESITY</v>
      </c>
      <c r="L841" t="str">
        <f t="shared" si="242"/>
        <v>pre diabeties</v>
      </c>
      <c r="M841" s="34">
        <f t="shared" si="243"/>
        <v>38345</v>
      </c>
      <c r="N841" s="36">
        <f t="shared" si="244"/>
        <v>6876.53</v>
      </c>
      <c r="O841" s="23" t="str">
        <f t="shared" si="245"/>
        <v>tier - 2</v>
      </c>
      <c r="P841" s="34" t="str">
        <f t="shared" si="246"/>
        <v>tier - 1</v>
      </c>
      <c r="Q841" s="34" t="str">
        <f t="shared" si="247"/>
        <v>R1012</v>
      </c>
      <c r="R841" s="23">
        <f t="shared" si="248"/>
        <v>18</v>
      </c>
      <c r="Z841" s="1" t="s">
        <v>1535</v>
      </c>
      <c r="AA841" s="1" t="s">
        <v>5173</v>
      </c>
      <c r="AB841" t="s">
        <v>4743</v>
      </c>
      <c r="AC841" t="s">
        <v>6051</v>
      </c>
      <c r="AD841" t="s">
        <v>4850</v>
      </c>
      <c r="AG841" t="s">
        <v>1535</v>
      </c>
      <c r="AH841">
        <v>31.55</v>
      </c>
      <c r="AI841">
        <v>6.11</v>
      </c>
      <c r="AJ841" s="20" t="s">
        <v>2382</v>
      </c>
      <c r="AK841" t="s">
        <v>2380</v>
      </c>
      <c r="AL841" t="s">
        <v>2380</v>
      </c>
      <c r="AM841" s="29">
        <v>1</v>
      </c>
      <c r="AN841" s="20" t="s">
        <v>2380</v>
      </c>
      <c r="AO841" s="20" t="str">
        <f t="shared" si="249"/>
        <v>OBESITY</v>
      </c>
      <c r="AP841" s="20" t="str">
        <f t="shared" si="250"/>
        <v>pre diabeties</v>
      </c>
      <c r="AS841" t="s">
        <v>868</v>
      </c>
      <c r="AT841">
        <v>2004</v>
      </c>
      <c r="AU841" s="28" t="s">
        <v>30</v>
      </c>
      <c r="AV841">
        <v>24</v>
      </c>
      <c r="AW841">
        <v>0</v>
      </c>
      <c r="AX841" s="38">
        <v>6876.53</v>
      </c>
      <c r="AY841" t="s">
        <v>11</v>
      </c>
      <c r="AZ841" t="s">
        <v>16</v>
      </c>
      <c r="BA841" t="s">
        <v>23</v>
      </c>
      <c r="BB841" s="35">
        <f>DATE(AT841,MATCH(AU841,{"Jan","Feb","Mar","Apr","May","Jun","Jul","Aug","Sep","Oct","Nov","Dec"}, 0),AV841)</f>
        <v>38345</v>
      </c>
      <c r="BC841" s="20">
        <f t="shared" si="251"/>
        <v>18</v>
      </c>
    </row>
    <row r="842" spans="2:55" ht="15.5" hidden="1" x14ac:dyDescent="0.35">
      <c r="B842" s="1" t="s">
        <v>1534</v>
      </c>
      <c r="C842" t="str">
        <f>VLOOKUP(B842,Z841:AE3176,2,FALSE)</f>
        <v>Marshall,</v>
      </c>
      <c r="D842">
        <f t="shared" si="234"/>
        <v>52.75</v>
      </c>
      <c r="E842">
        <f t="shared" si="235"/>
        <v>6.02</v>
      </c>
      <c r="F842" t="str">
        <f t="shared" si="236"/>
        <v>No</v>
      </c>
      <c r="G842" t="str">
        <f t="shared" si="237"/>
        <v>No</v>
      </c>
      <c r="H842" t="str">
        <f t="shared" si="238"/>
        <v>No</v>
      </c>
      <c r="I842">
        <f t="shared" si="239"/>
        <v>1</v>
      </c>
      <c r="J842" t="str">
        <f t="shared" si="240"/>
        <v>No</v>
      </c>
      <c r="K842" t="str">
        <f t="shared" si="241"/>
        <v>OBESITY</v>
      </c>
      <c r="L842" t="str">
        <f t="shared" si="242"/>
        <v>pre diabeties</v>
      </c>
      <c r="M842" s="34">
        <f t="shared" si="243"/>
        <v>31300</v>
      </c>
      <c r="N842" s="36">
        <f t="shared" si="244"/>
        <v>6877.98</v>
      </c>
      <c r="O842" s="23" t="str">
        <f t="shared" si="245"/>
        <v>tier - 2</v>
      </c>
      <c r="P842" s="34" t="str">
        <f t="shared" si="246"/>
        <v>tier - 1</v>
      </c>
      <c r="Q842" s="34" t="str">
        <f t="shared" si="247"/>
        <v>R1024</v>
      </c>
      <c r="R842" s="23">
        <f t="shared" si="248"/>
        <v>37</v>
      </c>
      <c r="Z842" s="1" t="s">
        <v>1534</v>
      </c>
      <c r="AA842" s="1" t="s">
        <v>6052</v>
      </c>
      <c r="AB842" t="s">
        <v>4743</v>
      </c>
      <c r="AC842" t="s">
        <v>6053</v>
      </c>
      <c r="AG842" t="s">
        <v>1534</v>
      </c>
      <c r="AH842">
        <v>52.75</v>
      </c>
      <c r="AI842">
        <v>6.02</v>
      </c>
      <c r="AJ842" s="20" t="s">
        <v>2380</v>
      </c>
      <c r="AK842" t="s">
        <v>2380</v>
      </c>
      <c r="AL842" t="s">
        <v>2380</v>
      </c>
      <c r="AM842" s="29">
        <v>1</v>
      </c>
      <c r="AN842" s="20" t="s">
        <v>2380</v>
      </c>
      <c r="AO842" s="20" t="str">
        <f t="shared" si="249"/>
        <v>OBESITY</v>
      </c>
      <c r="AP842" s="20" t="str">
        <f t="shared" si="250"/>
        <v>pre diabeties</v>
      </c>
      <c r="AS842" t="s">
        <v>869</v>
      </c>
      <c r="AT842">
        <v>1985</v>
      </c>
      <c r="AU842" s="28" t="s">
        <v>20</v>
      </c>
      <c r="AV842">
        <v>10</v>
      </c>
      <c r="AW842">
        <v>2</v>
      </c>
      <c r="AX842" s="38">
        <v>6877.98</v>
      </c>
      <c r="AY842" t="s">
        <v>11</v>
      </c>
      <c r="AZ842" t="s">
        <v>16</v>
      </c>
      <c r="BA842" t="s">
        <v>247</v>
      </c>
      <c r="BB842" s="35">
        <f>DATE(AT842,MATCH(AU842,{"Jan","Feb","Mar","Apr","May","Jun","Jul","Aug","Sep","Oct","Nov","Dec"}, 0),AV842)</f>
        <v>31300</v>
      </c>
      <c r="BC842" s="20">
        <f t="shared" si="251"/>
        <v>37</v>
      </c>
    </row>
    <row r="843" spans="2:55" ht="15.5" hidden="1" x14ac:dyDescent="0.35">
      <c r="B843" s="1" t="s">
        <v>1533</v>
      </c>
      <c r="C843" t="str">
        <f>VLOOKUP(B843,Z842:AE3177,2,FALSE)</f>
        <v>Cale,</v>
      </c>
      <c r="D843">
        <f t="shared" si="234"/>
        <v>36.67</v>
      </c>
      <c r="E843">
        <f t="shared" si="235"/>
        <v>11.86</v>
      </c>
      <c r="F843" t="str">
        <f t="shared" si="236"/>
        <v>No</v>
      </c>
      <c r="G843" t="str">
        <f t="shared" si="237"/>
        <v>No</v>
      </c>
      <c r="H843" t="str">
        <f t="shared" si="238"/>
        <v>No</v>
      </c>
      <c r="I843">
        <f t="shared" si="239"/>
        <v>0</v>
      </c>
      <c r="J843" t="str">
        <f t="shared" si="240"/>
        <v>No</v>
      </c>
      <c r="K843" t="str">
        <f t="shared" si="241"/>
        <v>OBESITY</v>
      </c>
      <c r="L843" t="str">
        <f t="shared" si="242"/>
        <v>diabeties</v>
      </c>
      <c r="M843" s="34">
        <f t="shared" si="243"/>
        <v>32863</v>
      </c>
      <c r="N843" s="36">
        <f t="shared" si="244"/>
        <v>6895.19</v>
      </c>
      <c r="O843" s="23" t="str">
        <f t="shared" si="245"/>
        <v>tier - 2</v>
      </c>
      <c r="P843" s="34" t="str">
        <f t="shared" si="246"/>
        <v>tier - 3</v>
      </c>
      <c r="Q843" s="34" t="str">
        <f t="shared" si="247"/>
        <v>R1024</v>
      </c>
      <c r="R843" s="23">
        <f t="shared" si="248"/>
        <v>33</v>
      </c>
      <c r="Z843" s="1" t="s">
        <v>1533</v>
      </c>
      <c r="AA843" s="1" t="s">
        <v>5779</v>
      </c>
      <c r="AB843" t="s">
        <v>4746</v>
      </c>
      <c r="AC843" t="s">
        <v>4801</v>
      </c>
      <c r="AD843" t="s">
        <v>4748</v>
      </c>
      <c r="AG843" t="s">
        <v>1533</v>
      </c>
      <c r="AH843">
        <v>36.67</v>
      </c>
      <c r="AI843">
        <v>11.86</v>
      </c>
      <c r="AJ843" s="20" t="s">
        <v>2380</v>
      </c>
      <c r="AK843" t="s">
        <v>2380</v>
      </c>
      <c r="AL843" t="s">
        <v>2380</v>
      </c>
      <c r="AM843" s="29">
        <v>0</v>
      </c>
      <c r="AN843" s="20" t="s">
        <v>2380</v>
      </c>
      <c r="AO843" s="20" t="str">
        <f t="shared" si="249"/>
        <v>OBESITY</v>
      </c>
      <c r="AP843" s="20" t="str">
        <f t="shared" si="250"/>
        <v>diabeties</v>
      </c>
      <c r="AS843" t="s">
        <v>870</v>
      </c>
      <c r="AT843">
        <v>1989</v>
      </c>
      <c r="AU843" s="28" t="s">
        <v>30</v>
      </c>
      <c r="AV843">
        <v>21</v>
      </c>
      <c r="AW843">
        <v>3</v>
      </c>
      <c r="AX843" s="38">
        <v>6895.19</v>
      </c>
      <c r="AY843" t="s">
        <v>11</v>
      </c>
      <c r="AZ843" t="s">
        <v>12</v>
      </c>
      <c r="BA843" t="s">
        <v>247</v>
      </c>
      <c r="BB843" s="35">
        <f>DATE(AT843,MATCH(AU843,{"Jan","Feb","Mar","Apr","May","Jun","Jul","Aug","Sep","Oct","Nov","Dec"}, 0),AV843)</f>
        <v>32863</v>
      </c>
      <c r="BC843" s="20">
        <f t="shared" si="251"/>
        <v>33</v>
      </c>
    </row>
    <row r="844" spans="2:55" ht="15.5" hidden="1" x14ac:dyDescent="0.35">
      <c r="B844" s="1" t="s">
        <v>1532</v>
      </c>
      <c r="C844" t="str">
        <f>VLOOKUP(B844,Z843:AE3178,2,FALSE)</f>
        <v>Pittaway,</v>
      </c>
      <c r="D844">
        <f t="shared" si="234"/>
        <v>38.06</v>
      </c>
      <c r="E844">
        <f t="shared" si="235"/>
        <v>8.25</v>
      </c>
      <c r="F844" t="str">
        <f t="shared" si="236"/>
        <v>No</v>
      </c>
      <c r="G844" t="str">
        <f t="shared" si="237"/>
        <v>No</v>
      </c>
      <c r="H844" t="str">
        <f t="shared" si="238"/>
        <v>No</v>
      </c>
      <c r="I844">
        <f t="shared" si="239"/>
        <v>0</v>
      </c>
      <c r="J844" t="str">
        <f t="shared" si="240"/>
        <v>No</v>
      </c>
      <c r="K844" t="str">
        <f t="shared" si="241"/>
        <v>OBESITY</v>
      </c>
      <c r="L844" t="str">
        <f t="shared" si="242"/>
        <v>diabeties</v>
      </c>
      <c r="M844" s="34">
        <f t="shared" si="243"/>
        <v>30930</v>
      </c>
      <c r="N844" s="36">
        <f t="shared" si="244"/>
        <v>6933.24</v>
      </c>
      <c r="O844" s="23" t="str">
        <f t="shared" si="245"/>
        <v>tier - 2</v>
      </c>
      <c r="P844" s="34" t="str">
        <f t="shared" si="246"/>
        <v>tier - 3</v>
      </c>
      <c r="Q844" s="34" t="str">
        <f t="shared" si="247"/>
        <v>R1012</v>
      </c>
      <c r="R844" s="23">
        <f t="shared" si="248"/>
        <v>38</v>
      </c>
      <c r="Z844" s="1" t="s">
        <v>1532</v>
      </c>
      <c r="AA844" s="1" t="s">
        <v>6054</v>
      </c>
      <c r="AB844" t="s">
        <v>4743</v>
      </c>
      <c r="AC844" t="s">
        <v>5006</v>
      </c>
      <c r="AG844" t="s">
        <v>1532</v>
      </c>
      <c r="AH844">
        <v>38.06</v>
      </c>
      <c r="AI844">
        <v>8.25</v>
      </c>
      <c r="AJ844" s="20" t="s">
        <v>2380</v>
      </c>
      <c r="AK844" t="s">
        <v>2380</v>
      </c>
      <c r="AL844" t="s">
        <v>2380</v>
      </c>
      <c r="AM844" s="29">
        <v>0</v>
      </c>
      <c r="AN844" s="20" t="s">
        <v>2380</v>
      </c>
      <c r="AO844" s="20" t="str">
        <f t="shared" si="249"/>
        <v>OBESITY</v>
      </c>
      <c r="AP844" s="20" t="str">
        <f t="shared" si="250"/>
        <v>diabeties</v>
      </c>
      <c r="AS844" t="s">
        <v>871</v>
      </c>
      <c r="AT844">
        <v>1984</v>
      </c>
      <c r="AU844" s="28" t="s">
        <v>20</v>
      </c>
      <c r="AV844">
        <v>5</v>
      </c>
      <c r="AW844">
        <v>2</v>
      </c>
      <c r="AX844" s="38">
        <v>6933.24</v>
      </c>
      <c r="AY844" t="s">
        <v>11</v>
      </c>
      <c r="AZ844" t="s">
        <v>12</v>
      </c>
      <c r="BA844" t="s">
        <v>23</v>
      </c>
      <c r="BB844" s="35">
        <f>DATE(AT844,MATCH(AU844,{"Jan","Feb","Mar","Apr","May","Jun","Jul","Aug","Sep","Oct","Nov","Dec"}, 0),AV844)</f>
        <v>30930</v>
      </c>
      <c r="BC844" s="20">
        <f t="shared" si="251"/>
        <v>38</v>
      </c>
    </row>
    <row r="845" spans="2:55" ht="15.5" hidden="1" x14ac:dyDescent="0.35">
      <c r="B845" s="1" t="s">
        <v>1531</v>
      </c>
      <c r="C845" t="str">
        <f>VLOOKUP(B845,Z844:AE3179,2,FALSE)</f>
        <v>Bill,</v>
      </c>
      <c r="D845">
        <f t="shared" si="234"/>
        <v>38</v>
      </c>
      <c r="E845">
        <f t="shared" si="235"/>
        <v>8.1300000000000008</v>
      </c>
      <c r="F845" t="str">
        <f t="shared" si="236"/>
        <v>No</v>
      </c>
      <c r="G845" t="str">
        <f t="shared" si="237"/>
        <v>No</v>
      </c>
      <c r="H845" t="str">
        <f t="shared" si="238"/>
        <v>No</v>
      </c>
      <c r="I845">
        <f t="shared" si="239"/>
        <v>0</v>
      </c>
      <c r="J845" t="str">
        <f t="shared" si="240"/>
        <v>No</v>
      </c>
      <c r="K845" t="str">
        <f t="shared" si="241"/>
        <v>OBESITY</v>
      </c>
      <c r="L845" t="str">
        <f t="shared" si="242"/>
        <v>diabeties</v>
      </c>
      <c r="M845" s="34">
        <f t="shared" si="243"/>
        <v>28823</v>
      </c>
      <c r="N845" s="36">
        <f t="shared" si="244"/>
        <v>6938.11</v>
      </c>
      <c r="O845" s="23" t="str">
        <f t="shared" si="245"/>
        <v>tier - 2</v>
      </c>
      <c r="P845" s="34" t="str">
        <f t="shared" si="246"/>
        <v>tier - 2</v>
      </c>
      <c r="Q845" s="34" t="str">
        <f t="shared" si="247"/>
        <v>R1013</v>
      </c>
      <c r="R845" s="23">
        <f t="shared" si="248"/>
        <v>44</v>
      </c>
      <c r="Z845" s="1" t="s">
        <v>1531</v>
      </c>
      <c r="AA845" s="1" t="s">
        <v>6055</v>
      </c>
      <c r="AB845" t="s">
        <v>4743</v>
      </c>
      <c r="AC845" t="s">
        <v>5636</v>
      </c>
      <c r="AD845" t="s">
        <v>5115</v>
      </c>
      <c r="AG845" t="s">
        <v>1531</v>
      </c>
      <c r="AH845">
        <v>38</v>
      </c>
      <c r="AI845">
        <v>8.1300000000000008</v>
      </c>
      <c r="AJ845" s="20" t="s">
        <v>2380</v>
      </c>
      <c r="AK845" t="s">
        <v>2380</v>
      </c>
      <c r="AL845" t="s">
        <v>2380</v>
      </c>
      <c r="AM845" s="29">
        <v>0</v>
      </c>
      <c r="AN845" s="20" t="s">
        <v>2380</v>
      </c>
      <c r="AO845" s="20" t="str">
        <f t="shared" si="249"/>
        <v>OBESITY</v>
      </c>
      <c r="AP845" s="20" t="str">
        <f t="shared" si="250"/>
        <v>diabeties</v>
      </c>
      <c r="AS845" t="s">
        <v>872</v>
      </c>
      <c r="AT845">
        <v>1978</v>
      </c>
      <c r="AU845" s="28" t="s">
        <v>15</v>
      </c>
      <c r="AV845">
        <v>29</v>
      </c>
      <c r="AW845">
        <v>2</v>
      </c>
      <c r="AX845" s="38">
        <v>6938.11</v>
      </c>
      <c r="AY845" t="s">
        <v>11</v>
      </c>
      <c r="AZ845" t="s">
        <v>11</v>
      </c>
      <c r="BA845" t="s">
        <v>13</v>
      </c>
      <c r="BB845" s="35">
        <f>DATE(AT845,MATCH(AU845,{"Jan","Feb","Mar","Apr","May","Jun","Jul","Aug","Sep","Oct","Nov","Dec"}, 0),AV845)</f>
        <v>28823</v>
      </c>
      <c r="BC845" s="20">
        <f t="shared" si="251"/>
        <v>44</v>
      </c>
    </row>
    <row r="846" spans="2:55" ht="15.5" hidden="1" x14ac:dyDescent="0.35">
      <c r="B846" s="1" t="s">
        <v>1530</v>
      </c>
      <c r="C846" t="str">
        <f>VLOOKUP(B846,Z845:AE3180,2,FALSE)</f>
        <v>Antrim,</v>
      </c>
      <c r="D846">
        <f t="shared" si="234"/>
        <v>35.1</v>
      </c>
      <c r="E846">
        <f t="shared" si="235"/>
        <v>10.1</v>
      </c>
      <c r="F846" t="str">
        <f t="shared" si="236"/>
        <v>No</v>
      </c>
      <c r="G846" t="str">
        <f t="shared" si="237"/>
        <v>No</v>
      </c>
      <c r="H846" t="str">
        <f t="shared" si="238"/>
        <v>No</v>
      </c>
      <c r="I846">
        <f t="shared" si="239"/>
        <v>0</v>
      </c>
      <c r="J846" t="str">
        <f t="shared" si="240"/>
        <v>No</v>
      </c>
      <c r="K846" t="str">
        <f t="shared" si="241"/>
        <v>OBESITY</v>
      </c>
      <c r="L846" t="str">
        <f t="shared" si="242"/>
        <v>diabeties</v>
      </c>
      <c r="M846" s="34">
        <f t="shared" si="243"/>
        <v>29463</v>
      </c>
      <c r="N846" s="36">
        <f t="shared" si="244"/>
        <v>6940.91</v>
      </c>
      <c r="O846" s="23" t="str">
        <f t="shared" si="245"/>
        <v>tier - 2</v>
      </c>
      <c r="P846" s="34" t="str">
        <f t="shared" si="246"/>
        <v>tier - 2</v>
      </c>
      <c r="Q846" s="34" t="str">
        <f t="shared" si="247"/>
        <v>R1012</v>
      </c>
      <c r="R846" s="23">
        <f t="shared" si="248"/>
        <v>42</v>
      </c>
      <c r="Z846" s="1" t="s">
        <v>1530</v>
      </c>
      <c r="AA846" s="1" t="s">
        <v>6056</v>
      </c>
      <c r="AB846" t="s">
        <v>4743</v>
      </c>
      <c r="AC846" t="s">
        <v>6057</v>
      </c>
      <c r="AD846" t="s">
        <v>5335</v>
      </c>
      <c r="AG846" t="s">
        <v>1530</v>
      </c>
      <c r="AH846">
        <v>35.1</v>
      </c>
      <c r="AI846">
        <v>10.1</v>
      </c>
      <c r="AJ846" s="20" t="s">
        <v>2380</v>
      </c>
      <c r="AK846" t="s">
        <v>2380</v>
      </c>
      <c r="AL846" t="s">
        <v>2380</v>
      </c>
      <c r="AM846" s="29">
        <v>0</v>
      </c>
      <c r="AN846" s="20" t="s">
        <v>2380</v>
      </c>
      <c r="AO846" s="20" t="str">
        <f t="shared" si="249"/>
        <v>OBESITY</v>
      </c>
      <c r="AP846" s="20" t="str">
        <f t="shared" si="250"/>
        <v>diabeties</v>
      </c>
      <c r="AS846" t="s">
        <v>873</v>
      </c>
      <c r="AT846">
        <v>1980</v>
      </c>
      <c r="AU846" s="28" t="s">
        <v>35</v>
      </c>
      <c r="AV846">
        <v>30</v>
      </c>
      <c r="AW846">
        <v>1</v>
      </c>
      <c r="AX846" s="38">
        <v>6940.91</v>
      </c>
      <c r="AY846" t="s">
        <v>11</v>
      </c>
      <c r="AZ846" t="s">
        <v>11</v>
      </c>
      <c r="BA846" t="s">
        <v>23</v>
      </c>
      <c r="BB846" s="35">
        <f>DATE(AT846,MATCH(AU846,{"Jan","Feb","Mar","Apr","May","Jun","Jul","Aug","Sep","Oct","Nov","Dec"}, 0),AV846)</f>
        <v>29463</v>
      </c>
      <c r="BC846" s="20">
        <f t="shared" si="251"/>
        <v>42</v>
      </c>
    </row>
    <row r="847" spans="2:55" ht="15.5" hidden="1" x14ac:dyDescent="0.35">
      <c r="B847" s="1" t="s">
        <v>1529</v>
      </c>
      <c r="C847" t="str">
        <f>VLOOKUP(B847,Z846:AE3181,2,FALSE)</f>
        <v>Doolittle-Crider,</v>
      </c>
      <c r="D847">
        <f t="shared" si="234"/>
        <v>33.82</v>
      </c>
      <c r="E847">
        <f t="shared" si="235"/>
        <v>5.89</v>
      </c>
      <c r="F847" t="str">
        <f t="shared" si="236"/>
        <v>yes</v>
      </c>
      <c r="G847" t="str">
        <f t="shared" si="237"/>
        <v>No</v>
      </c>
      <c r="H847" t="str">
        <f t="shared" si="238"/>
        <v>No</v>
      </c>
      <c r="I847">
        <f t="shared" si="239"/>
        <v>2</v>
      </c>
      <c r="J847" t="str">
        <f t="shared" si="240"/>
        <v>No</v>
      </c>
      <c r="K847" t="str">
        <f t="shared" si="241"/>
        <v>OBESITY</v>
      </c>
      <c r="L847" t="str">
        <f t="shared" si="242"/>
        <v>pre diabeties</v>
      </c>
      <c r="M847" s="34">
        <f t="shared" si="243"/>
        <v>29499</v>
      </c>
      <c r="N847" s="36">
        <f t="shared" si="244"/>
        <v>6940.94</v>
      </c>
      <c r="O847" s="23" t="str">
        <f t="shared" si="245"/>
        <v>tier - 2</v>
      </c>
      <c r="P847" s="34" t="str">
        <f t="shared" si="246"/>
        <v>tier - 3</v>
      </c>
      <c r="Q847" s="34" t="str">
        <f t="shared" si="247"/>
        <v>R1013</v>
      </c>
      <c r="R847" s="23">
        <f t="shared" si="248"/>
        <v>42</v>
      </c>
      <c r="Z847" s="1" t="s">
        <v>1529</v>
      </c>
      <c r="AA847" s="1" t="s">
        <v>6058</v>
      </c>
      <c r="AB847" t="s">
        <v>4743</v>
      </c>
      <c r="AC847" t="s">
        <v>5118</v>
      </c>
      <c r="AD847" t="s">
        <v>4826</v>
      </c>
      <c r="AG847" t="s">
        <v>1529</v>
      </c>
      <c r="AH847">
        <v>33.82</v>
      </c>
      <c r="AI847">
        <v>5.89</v>
      </c>
      <c r="AJ847" s="20" t="s">
        <v>2382</v>
      </c>
      <c r="AK847" t="s">
        <v>2380</v>
      </c>
      <c r="AL847" t="s">
        <v>2380</v>
      </c>
      <c r="AM847" s="29">
        <v>2</v>
      </c>
      <c r="AN847" s="20" t="s">
        <v>2380</v>
      </c>
      <c r="AO847" s="20" t="str">
        <f t="shared" si="249"/>
        <v>OBESITY</v>
      </c>
      <c r="AP847" s="20" t="str">
        <f t="shared" si="250"/>
        <v>pre diabeties</v>
      </c>
      <c r="AS847" t="s">
        <v>874</v>
      </c>
      <c r="AT847">
        <v>1980</v>
      </c>
      <c r="AU847" s="28" t="s">
        <v>37</v>
      </c>
      <c r="AV847">
        <v>5</v>
      </c>
      <c r="AW847">
        <v>2</v>
      </c>
      <c r="AX847" s="38">
        <v>6940.94</v>
      </c>
      <c r="AY847" t="s">
        <v>11</v>
      </c>
      <c r="AZ847" t="s">
        <v>12</v>
      </c>
      <c r="BA847" t="s">
        <v>13</v>
      </c>
      <c r="BB847" s="35">
        <f>DATE(AT847,MATCH(AU847,{"Jan","Feb","Mar","Apr","May","Jun","Jul","Aug","Sep","Oct","Nov","Dec"}, 0),AV847)</f>
        <v>29499</v>
      </c>
      <c r="BC847" s="20">
        <f t="shared" si="251"/>
        <v>42</v>
      </c>
    </row>
    <row r="848" spans="2:55" ht="15.5" hidden="1" x14ac:dyDescent="0.35">
      <c r="B848" s="1" t="s">
        <v>1528</v>
      </c>
      <c r="C848" t="str">
        <f>VLOOKUP(B848,Z847:AE3182,2,FALSE)</f>
        <v>Ruhlman,</v>
      </c>
      <c r="D848">
        <f t="shared" si="234"/>
        <v>37.43</v>
      </c>
      <c r="E848">
        <f t="shared" si="235"/>
        <v>4.97</v>
      </c>
      <c r="F848" t="str">
        <f t="shared" si="236"/>
        <v>No</v>
      </c>
      <c r="G848" t="str">
        <f t="shared" si="237"/>
        <v>No</v>
      </c>
      <c r="H848" t="str">
        <f t="shared" si="238"/>
        <v>No</v>
      </c>
      <c r="I848">
        <f t="shared" si="239"/>
        <v>2</v>
      </c>
      <c r="J848" t="str">
        <f t="shared" si="240"/>
        <v>No</v>
      </c>
      <c r="K848" t="str">
        <f t="shared" si="241"/>
        <v>OBESITY</v>
      </c>
      <c r="L848" t="str">
        <f t="shared" si="242"/>
        <v>normal</v>
      </c>
      <c r="M848" s="34">
        <f t="shared" si="243"/>
        <v>28839</v>
      </c>
      <c r="N848" s="36">
        <f t="shared" si="244"/>
        <v>6948.7</v>
      </c>
      <c r="O848" s="23" t="str">
        <f t="shared" si="245"/>
        <v>tier - 1</v>
      </c>
      <c r="P848" s="34" t="str">
        <f t="shared" si="246"/>
        <v>tier - 2</v>
      </c>
      <c r="Q848" s="34" t="str">
        <f t="shared" si="247"/>
        <v>R1012</v>
      </c>
      <c r="R848" s="23">
        <f t="shared" si="248"/>
        <v>44</v>
      </c>
      <c r="Z848" s="1" t="s">
        <v>1528</v>
      </c>
      <c r="AA848" s="1" t="s">
        <v>6059</v>
      </c>
      <c r="AB848" t="s">
        <v>4743</v>
      </c>
      <c r="AC848" t="s">
        <v>4882</v>
      </c>
      <c r="AD848" t="s">
        <v>4974</v>
      </c>
      <c r="AG848" t="s">
        <v>1528</v>
      </c>
      <c r="AH848">
        <v>37.43</v>
      </c>
      <c r="AI848">
        <v>4.97</v>
      </c>
      <c r="AJ848" s="20" t="s">
        <v>2380</v>
      </c>
      <c r="AK848" t="s">
        <v>2380</v>
      </c>
      <c r="AL848" t="s">
        <v>2380</v>
      </c>
      <c r="AM848" s="29">
        <v>2</v>
      </c>
      <c r="AN848" s="20" t="s">
        <v>2380</v>
      </c>
      <c r="AO848" s="20" t="str">
        <f t="shared" si="249"/>
        <v>OBESITY</v>
      </c>
      <c r="AP848" s="20" t="str">
        <f t="shared" si="250"/>
        <v>normal</v>
      </c>
      <c r="AS848" t="s">
        <v>875</v>
      </c>
      <c r="AT848">
        <v>1978</v>
      </c>
      <c r="AU848" s="28" t="s">
        <v>30</v>
      </c>
      <c r="AV848">
        <v>15</v>
      </c>
      <c r="AW848">
        <v>0</v>
      </c>
      <c r="AX848" s="38">
        <v>6948.7</v>
      </c>
      <c r="AY848" t="s">
        <v>16</v>
      </c>
      <c r="AZ848" t="s">
        <v>11</v>
      </c>
      <c r="BA848" t="s">
        <v>23</v>
      </c>
      <c r="BB848" s="35">
        <f>DATE(AT848,MATCH(AU848,{"Jan","Feb","Mar","Apr","May","Jun","Jul","Aug","Sep","Oct","Nov","Dec"}, 0),AV848)</f>
        <v>28839</v>
      </c>
      <c r="BC848" s="20">
        <f t="shared" si="251"/>
        <v>44</v>
      </c>
    </row>
    <row r="849" spans="2:55" ht="15.5" hidden="1" x14ac:dyDescent="0.35">
      <c r="B849" s="1" t="s">
        <v>1527</v>
      </c>
      <c r="C849" t="str">
        <f>VLOOKUP(B849,Z848:AE3183,2,FALSE)</f>
        <v>Anderson,</v>
      </c>
      <c r="D849">
        <f t="shared" si="234"/>
        <v>30.5</v>
      </c>
      <c r="E849">
        <f t="shared" si="235"/>
        <v>9.9</v>
      </c>
      <c r="F849" t="str">
        <f t="shared" si="236"/>
        <v>No</v>
      </c>
      <c r="G849" t="str">
        <f t="shared" si="237"/>
        <v>No</v>
      </c>
      <c r="H849" t="str">
        <f t="shared" si="238"/>
        <v>No</v>
      </c>
      <c r="I849">
        <f t="shared" si="239"/>
        <v>0</v>
      </c>
      <c r="J849" t="str">
        <f t="shared" si="240"/>
        <v>No</v>
      </c>
      <c r="K849" t="str">
        <f t="shared" si="241"/>
        <v>OBESITY</v>
      </c>
      <c r="L849" t="str">
        <f t="shared" si="242"/>
        <v>diabeties</v>
      </c>
      <c r="M849" s="34">
        <f t="shared" si="243"/>
        <v>29451</v>
      </c>
      <c r="N849" s="36">
        <f t="shared" si="244"/>
        <v>6951.12</v>
      </c>
      <c r="O849" s="23" t="str">
        <f t="shared" si="245"/>
        <v>tier - 2</v>
      </c>
      <c r="P849" s="34" t="str">
        <f t="shared" si="246"/>
        <v>tier - 2</v>
      </c>
      <c r="Q849" s="34" t="str">
        <f t="shared" si="247"/>
        <v>R1013</v>
      </c>
      <c r="R849" s="23">
        <f t="shared" si="248"/>
        <v>42</v>
      </c>
      <c r="Z849" s="1" t="s">
        <v>1527</v>
      </c>
      <c r="AA849" s="1" t="s">
        <v>5044</v>
      </c>
      <c r="AB849" t="s">
        <v>4743</v>
      </c>
      <c r="AC849" t="s">
        <v>5636</v>
      </c>
      <c r="AD849" t="s">
        <v>5148</v>
      </c>
      <c r="AG849" t="s">
        <v>1527</v>
      </c>
      <c r="AH849">
        <v>30.5</v>
      </c>
      <c r="AI849">
        <v>9.9</v>
      </c>
      <c r="AJ849" s="20" t="s">
        <v>2380</v>
      </c>
      <c r="AK849" t="s">
        <v>2380</v>
      </c>
      <c r="AL849" t="s">
        <v>2380</v>
      </c>
      <c r="AM849" s="29">
        <v>0</v>
      </c>
      <c r="AN849" s="20" t="s">
        <v>2380</v>
      </c>
      <c r="AO849" s="20" t="str">
        <f t="shared" si="249"/>
        <v>OBESITY</v>
      </c>
      <c r="AP849" s="20" t="str">
        <f t="shared" si="250"/>
        <v>diabeties</v>
      </c>
      <c r="AS849" t="s">
        <v>876</v>
      </c>
      <c r="AT849">
        <v>1980</v>
      </c>
      <c r="AU849" s="28" t="s">
        <v>35</v>
      </c>
      <c r="AV849">
        <v>18</v>
      </c>
      <c r="AW849">
        <v>2</v>
      </c>
      <c r="AX849" s="38">
        <v>6951.12</v>
      </c>
      <c r="AY849" t="s">
        <v>11</v>
      </c>
      <c r="AZ849" t="s">
        <v>11</v>
      </c>
      <c r="BA849" t="s">
        <v>13</v>
      </c>
      <c r="BB849" s="35">
        <f>DATE(AT849,MATCH(AU849,{"Jan","Feb","Mar","Apr","May","Jun","Jul","Aug","Sep","Oct","Nov","Dec"}, 0),AV849)</f>
        <v>29451</v>
      </c>
      <c r="BC849" s="20">
        <f t="shared" si="251"/>
        <v>42</v>
      </c>
    </row>
    <row r="850" spans="2:55" ht="15.5" hidden="1" x14ac:dyDescent="0.35">
      <c r="B850" s="1" t="s">
        <v>1526</v>
      </c>
      <c r="C850" t="str">
        <f>VLOOKUP(B850,Z849:AE3184,2,FALSE)</f>
        <v>Uchiyama,</v>
      </c>
      <c r="D850">
        <f t="shared" si="234"/>
        <v>24.53</v>
      </c>
      <c r="E850">
        <f t="shared" si="235"/>
        <v>9.0500000000000007</v>
      </c>
      <c r="F850" t="str">
        <f t="shared" si="236"/>
        <v>No</v>
      </c>
      <c r="G850" t="str">
        <f t="shared" si="237"/>
        <v>No</v>
      </c>
      <c r="H850" t="str">
        <f t="shared" si="238"/>
        <v>No</v>
      </c>
      <c r="I850">
        <f t="shared" si="239"/>
        <v>0</v>
      </c>
      <c r="J850" t="str">
        <f t="shared" si="240"/>
        <v>No</v>
      </c>
      <c r="K850" t="str">
        <f t="shared" si="241"/>
        <v>Normal weight</v>
      </c>
      <c r="L850" t="str">
        <f t="shared" si="242"/>
        <v>diabeties</v>
      </c>
      <c r="M850" s="34">
        <f t="shared" si="243"/>
        <v>27548</v>
      </c>
      <c r="N850" s="36">
        <f t="shared" si="244"/>
        <v>6965.21</v>
      </c>
      <c r="O850" s="23" t="str">
        <f t="shared" si="245"/>
        <v>tier - 2</v>
      </c>
      <c r="P850" s="34" t="str">
        <f t="shared" si="246"/>
        <v>tier - 3</v>
      </c>
      <c r="Q850" s="34" t="str">
        <f t="shared" si="247"/>
        <v>R1013</v>
      </c>
      <c r="R850" s="23">
        <f t="shared" si="248"/>
        <v>48</v>
      </c>
      <c r="Z850" s="1" t="s">
        <v>1526</v>
      </c>
      <c r="AA850" s="1" t="s">
        <v>6060</v>
      </c>
      <c r="AB850" t="s">
        <v>5580</v>
      </c>
      <c r="AC850" t="s">
        <v>6061</v>
      </c>
      <c r="AG850" t="s">
        <v>1526</v>
      </c>
      <c r="AH850">
        <v>24.53</v>
      </c>
      <c r="AI850">
        <v>9.0500000000000007</v>
      </c>
      <c r="AJ850" s="20" t="s">
        <v>2380</v>
      </c>
      <c r="AK850" t="s">
        <v>2380</v>
      </c>
      <c r="AL850" t="s">
        <v>2380</v>
      </c>
      <c r="AM850" s="29">
        <v>0</v>
      </c>
      <c r="AN850" s="20" t="s">
        <v>2380</v>
      </c>
      <c r="AO850" s="20" t="str">
        <f t="shared" si="249"/>
        <v>Normal weight</v>
      </c>
      <c r="AP850" s="20" t="str">
        <f t="shared" si="250"/>
        <v>diabeties</v>
      </c>
      <c r="AS850" t="s">
        <v>877</v>
      </c>
      <c r="AT850">
        <v>1975</v>
      </c>
      <c r="AU850" s="28" t="s">
        <v>18</v>
      </c>
      <c r="AV850">
        <v>3</v>
      </c>
      <c r="AW850">
        <v>1</v>
      </c>
      <c r="AX850" s="38">
        <v>6965.21</v>
      </c>
      <c r="AY850" t="s">
        <v>11</v>
      </c>
      <c r="AZ850" t="s">
        <v>12</v>
      </c>
      <c r="BA850" t="s">
        <v>13</v>
      </c>
      <c r="BB850" s="35">
        <f>DATE(AT850,MATCH(AU850,{"Jan","Feb","Mar","Apr","May","Jun","Jul","Aug","Sep","Oct","Nov","Dec"}, 0),AV850)</f>
        <v>27548</v>
      </c>
      <c r="BC850" s="20">
        <f t="shared" si="251"/>
        <v>48</v>
      </c>
    </row>
    <row r="851" spans="2:55" ht="15.5" hidden="1" x14ac:dyDescent="0.35">
      <c r="B851" s="1" t="s">
        <v>1525</v>
      </c>
      <c r="C851" t="str">
        <f>VLOOKUP(B851,Z850:AE3185,2,FALSE)</f>
        <v>Desota,</v>
      </c>
      <c r="D851">
        <f t="shared" si="234"/>
        <v>25.74</v>
      </c>
      <c r="E851">
        <f t="shared" si="235"/>
        <v>10.93</v>
      </c>
      <c r="F851" t="str">
        <f t="shared" si="236"/>
        <v>No</v>
      </c>
      <c r="G851" t="str">
        <f t="shared" si="237"/>
        <v>No</v>
      </c>
      <c r="H851" t="str">
        <f t="shared" si="238"/>
        <v>No</v>
      </c>
      <c r="I851">
        <f t="shared" si="239"/>
        <v>0</v>
      </c>
      <c r="J851" t="str">
        <f t="shared" si="240"/>
        <v>No</v>
      </c>
      <c r="K851" t="str">
        <f t="shared" si="241"/>
        <v>OVER WEIGHT</v>
      </c>
      <c r="L851" t="str">
        <f t="shared" si="242"/>
        <v>diabeties</v>
      </c>
      <c r="M851" s="34">
        <f t="shared" si="243"/>
        <v>31391</v>
      </c>
      <c r="N851" s="36">
        <f t="shared" si="244"/>
        <v>6985.51</v>
      </c>
      <c r="O851" s="23" t="str">
        <f t="shared" si="245"/>
        <v>tier - 2</v>
      </c>
      <c r="P851" s="34" t="str">
        <f t="shared" si="246"/>
        <v>tier - 2</v>
      </c>
      <c r="Q851" s="34" t="str">
        <f t="shared" si="247"/>
        <v>R1019</v>
      </c>
      <c r="R851" s="23">
        <f t="shared" si="248"/>
        <v>37</v>
      </c>
      <c r="Z851" s="1" t="s">
        <v>1525</v>
      </c>
      <c r="AA851" s="1" t="s">
        <v>6062</v>
      </c>
      <c r="AB851" t="s">
        <v>4743</v>
      </c>
      <c r="AC851" t="s">
        <v>6063</v>
      </c>
      <c r="AG851" t="s">
        <v>1525</v>
      </c>
      <c r="AH851">
        <v>25.74</v>
      </c>
      <c r="AI851">
        <v>10.93</v>
      </c>
      <c r="AJ851" s="20" t="s">
        <v>2380</v>
      </c>
      <c r="AK851" t="s">
        <v>2380</v>
      </c>
      <c r="AL851" t="s">
        <v>2380</v>
      </c>
      <c r="AM851" s="29">
        <v>0</v>
      </c>
      <c r="AN851" s="20" t="s">
        <v>2380</v>
      </c>
      <c r="AO851" s="20" t="str">
        <f t="shared" si="249"/>
        <v>OVER WEIGHT</v>
      </c>
      <c r="AP851" s="20" t="str">
        <f t="shared" si="250"/>
        <v>diabeties</v>
      </c>
      <c r="AS851" t="s">
        <v>878</v>
      </c>
      <c r="AT851">
        <v>1985</v>
      </c>
      <c r="AU851" s="28" t="s">
        <v>30</v>
      </c>
      <c r="AV851">
        <v>10</v>
      </c>
      <c r="AW851">
        <v>3</v>
      </c>
      <c r="AX851" s="38">
        <v>6985.51</v>
      </c>
      <c r="AY851" t="s">
        <v>11</v>
      </c>
      <c r="AZ851" t="s">
        <v>11</v>
      </c>
      <c r="BA851" t="s">
        <v>166</v>
      </c>
      <c r="BB851" s="35">
        <f>DATE(AT851,MATCH(AU851,{"Jan","Feb","Mar","Apr","May","Jun","Jul","Aug","Sep","Oct","Nov","Dec"}, 0),AV851)</f>
        <v>31391</v>
      </c>
      <c r="BC851" s="20">
        <f t="shared" si="251"/>
        <v>37</v>
      </c>
    </row>
    <row r="852" spans="2:55" ht="15.5" hidden="1" x14ac:dyDescent="0.35">
      <c r="B852" s="1" t="s">
        <v>1524</v>
      </c>
      <c r="C852" t="str">
        <f>VLOOKUP(B852,Z851:AE3186,2,FALSE)</f>
        <v>Edmonds,</v>
      </c>
      <c r="D852">
        <f t="shared" si="234"/>
        <v>34.08</v>
      </c>
      <c r="E852">
        <f t="shared" si="235"/>
        <v>7.58</v>
      </c>
      <c r="F852" t="str">
        <f t="shared" si="236"/>
        <v>yes</v>
      </c>
      <c r="G852" t="str">
        <f t="shared" si="237"/>
        <v>No</v>
      </c>
      <c r="H852" t="str">
        <f t="shared" si="238"/>
        <v>No</v>
      </c>
      <c r="I852">
        <f t="shared" si="239"/>
        <v>2</v>
      </c>
      <c r="J852" t="str">
        <f t="shared" si="240"/>
        <v>No</v>
      </c>
      <c r="K852" t="str">
        <f t="shared" si="241"/>
        <v>OBESITY</v>
      </c>
      <c r="L852" t="str">
        <f t="shared" si="242"/>
        <v>diabeties</v>
      </c>
      <c r="M852" s="34">
        <f t="shared" si="243"/>
        <v>30242</v>
      </c>
      <c r="N852" s="36">
        <f t="shared" si="244"/>
        <v>6986.7</v>
      </c>
      <c r="O852" s="23" t="str">
        <f t="shared" si="245"/>
        <v>tier - 3</v>
      </c>
      <c r="P852" s="34" t="str">
        <f t="shared" si="246"/>
        <v>tier - 1</v>
      </c>
      <c r="Q852" s="34" t="str">
        <f t="shared" si="247"/>
        <v>R1012</v>
      </c>
      <c r="R852" s="23">
        <f t="shared" si="248"/>
        <v>40</v>
      </c>
      <c r="Z852" s="1" t="s">
        <v>1524</v>
      </c>
      <c r="AA852" s="1" t="s">
        <v>6064</v>
      </c>
      <c r="AB852" t="s">
        <v>4743</v>
      </c>
      <c r="AC852" t="s">
        <v>6065</v>
      </c>
      <c r="AD852" t="s">
        <v>4956</v>
      </c>
      <c r="AG852" t="s">
        <v>1524</v>
      </c>
      <c r="AH852">
        <v>34.08</v>
      </c>
      <c r="AI852">
        <v>7.58</v>
      </c>
      <c r="AJ852" s="20" t="s">
        <v>2382</v>
      </c>
      <c r="AK852" t="s">
        <v>2380</v>
      </c>
      <c r="AL852" t="s">
        <v>2380</v>
      </c>
      <c r="AM852" s="29">
        <v>2</v>
      </c>
      <c r="AN852" s="20" t="s">
        <v>2380</v>
      </c>
      <c r="AO852" s="20" t="str">
        <f t="shared" si="249"/>
        <v>OBESITY</v>
      </c>
      <c r="AP852" s="20" t="str">
        <f t="shared" si="250"/>
        <v>diabeties</v>
      </c>
      <c r="AS852" t="s">
        <v>879</v>
      </c>
      <c r="AT852">
        <v>1982</v>
      </c>
      <c r="AU852" s="28" t="s">
        <v>37</v>
      </c>
      <c r="AV852">
        <v>18</v>
      </c>
      <c r="AW852">
        <v>2</v>
      </c>
      <c r="AX852" s="38">
        <v>6986.7</v>
      </c>
      <c r="AY852" t="s">
        <v>12</v>
      </c>
      <c r="AZ852" t="s">
        <v>16</v>
      </c>
      <c r="BA852" t="s">
        <v>23</v>
      </c>
      <c r="BB852" s="35">
        <f>DATE(AT852,MATCH(AU852,{"Jan","Feb","Mar","Apr","May","Jun","Jul","Aug","Sep","Oct","Nov","Dec"}, 0),AV852)</f>
        <v>30242</v>
      </c>
      <c r="BC852" s="20">
        <f t="shared" si="251"/>
        <v>40</v>
      </c>
    </row>
    <row r="853" spans="2:55" ht="15.5" hidden="1" x14ac:dyDescent="0.35">
      <c r="B853" s="1" t="s">
        <v>1523</v>
      </c>
      <c r="C853" t="str">
        <f>VLOOKUP(B853,Z852:AE3187,2,FALSE)</f>
        <v>Otto,</v>
      </c>
      <c r="D853">
        <f t="shared" si="234"/>
        <v>31.35</v>
      </c>
      <c r="E853">
        <f t="shared" si="235"/>
        <v>11</v>
      </c>
      <c r="F853" t="str">
        <f t="shared" si="236"/>
        <v>yes</v>
      </c>
      <c r="G853" t="str">
        <f t="shared" si="237"/>
        <v>No</v>
      </c>
      <c r="H853" t="str">
        <f t="shared" si="238"/>
        <v>Yes</v>
      </c>
      <c r="I853">
        <f t="shared" si="239"/>
        <v>1</v>
      </c>
      <c r="J853" t="str">
        <f t="shared" si="240"/>
        <v>No</v>
      </c>
      <c r="K853" t="str">
        <f t="shared" si="241"/>
        <v>OBESITY</v>
      </c>
      <c r="L853" t="str">
        <f t="shared" si="242"/>
        <v>diabeties</v>
      </c>
      <c r="M853" s="34">
        <f t="shared" si="243"/>
        <v>30195</v>
      </c>
      <c r="N853" s="36">
        <f t="shared" si="244"/>
        <v>6989.95</v>
      </c>
      <c r="O853" s="23" t="str">
        <f t="shared" si="245"/>
        <v>tier - 2</v>
      </c>
      <c r="P853" s="34" t="str">
        <f t="shared" si="246"/>
        <v>tier - 1</v>
      </c>
      <c r="Q853" s="34" t="str">
        <f t="shared" si="247"/>
        <v>R1013</v>
      </c>
      <c r="R853" s="23">
        <f t="shared" si="248"/>
        <v>40</v>
      </c>
      <c r="Z853" s="1" t="s">
        <v>1523</v>
      </c>
      <c r="AA853" s="1" t="s">
        <v>6066</v>
      </c>
      <c r="AB853" t="s">
        <v>4743</v>
      </c>
      <c r="AC853" t="s">
        <v>5699</v>
      </c>
      <c r="AG853" t="s">
        <v>1523</v>
      </c>
      <c r="AH853">
        <v>31.35</v>
      </c>
      <c r="AI853">
        <v>11</v>
      </c>
      <c r="AJ853" s="20" t="s">
        <v>2382</v>
      </c>
      <c r="AK853" t="s">
        <v>2380</v>
      </c>
      <c r="AL853" t="s">
        <v>2383</v>
      </c>
      <c r="AM853" s="29">
        <v>1</v>
      </c>
      <c r="AN853" s="20" t="s">
        <v>2380</v>
      </c>
      <c r="AO853" s="20" t="str">
        <f t="shared" si="249"/>
        <v>OBESITY</v>
      </c>
      <c r="AP853" s="20" t="str">
        <f t="shared" si="250"/>
        <v>diabeties</v>
      </c>
      <c r="AS853" t="s">
        <v>880</v>
      </c>
      <c r="AT853">
        <v>1982</v>
      </c>
      <c r="AU853" s="28" t="s">
        <v>20</v>
      </c>
      <c r="AV853">
        <v>1</v>
      </c>
      <c r="AW853">
        <v>3</v>
      </c>
      <c r="AX853" s="38">
        <v>6989.95</v>
      </c>
      <c r="AY853" t="s">
        <v>11</v>
      </c>
      <c r="AZ853" t="s">
        <v>16</v>
      </c>
      <c r="BA853" t="s">
        <v>13</v>
      </c>
      <c r="BB853" s="35">
        <f>DATE(AT853,MATCH(AU853,{"Jan","Feb","Mar","Apr","May","Jun","Jul","Aug","Sep","Oct","Nov","Dec"}, 0),AV853)</f>
        <v>30195</v>
      </c>
      <c r="BC853" s="20">
        <f t="shared" si="251"/>
        <v>40</v>
      </c>
    </row>
    <row r="854" spans="2:55" ht="15.5" hidden="1" x14ac:dyDescent="0.35">
      <c r="B854" s="1" t="s">
        <v>1522</v>
      </c>
      <c r="C854" t="str">
        <f>VLOOKUP(B854,Z853:AE3188,2,FALSE)</f>
        <v>Kurt,</v>
      </c>
      <c r="D854">
        <f t="shared" si="234"/>
        <v>26.79</v>
      </c>
      <c r="E854">
        <f t="shared" si="235"/>
        <v>5.0599999999999996</v>
      </c>
      <c r="F854" t="str">
        <f t="shared" si="236"/>
        <v>No</v>
      </c>
      <c r="G854" t="str">
        <f t="shared" si="237"/>
        <v>No</v>
      </c>
      <c r="H854" t="str">
        <f t="shared" si="238"/>
        <v>No</v>
      </c>
      <c r="I854">
        <f t="shared" si="239"/>
        <v>1</v>
      </c>
      <c r="J854" t="str">
        <f t="shared" si="240"/>
        <v>No</v>
      </c>
      <c r="K854" t="str">
        <f t="shared" si="241"/>
        <v>OVER WEIGHT</v>
      </c>
      <c r="L854" t="str">
        <f t="shared" si="242"/>
        <v>normal</v>
      </c>
      <c r="M854" s="34">
        <f t="shared" si="243"/>
        <v>25390</v>
      </c>
      <c r="N854" s="36">
        <f t="shared" si="244"/>
        <v>7003.1</v>
      </c>
      <c r="O854" s="23" t="str">
        <f t="shared" si="245"/>
        <v>tier - 2</v>
      </c>
      <c r="P854" s="34" t="str">
        <f t="shared" si="246"/>
        <v>tier - 3</v>
      </c>
      <c r="Q854" s="34" t="str">
        <f t="shared" si="247"/>
        <v>R1013</v>
      </c>
      <c r="R854" s="23">
        <f t="shared" si="248"/>
        <v>53</v>
      </c>
      <c r="Z854" s="1" t="s">
        <v>1522</v>
      </c>
      <c r="AA854" s="1" t="s">
        <v>6067</v>
      </c>
      <c r="AB854" t="s">
        <v>4746</v>
      </c>
      <c r="AC854" t="s">
        <v>4861</v>
      </c>
      <c r="AG854" t="s">
        <v>1522</v>
      </c>
      <c r="AH854">
        <v>26.79</v>
      </c>
      <c r="AI854">
        <v>5.0599999999999996</v>
      </c>
      <c r="AJ854" s="20" t="s">
        <v>2380</v>
      </c>
      <c r="AK854" t="s">
        <v>2380</v>
      </c>
      <c r="AL854" t="s">
        <v>2380</v>
      </c>
      <c r="AM854" s="29">
        <v>1</v>
      </c>
      <c r="AN854" s="20" t="s">
        <v>2380</v>
      </c>
      <c r="AO854" s="20" t="str">
        <f t="shared" si="249"/>
        <v>OVER WEIGHT</v>
      </c>
      <c r="AP854" s="20" t="str">
        <f t="shared" si="250"/>
        <v>normal</v>
      </c>
      <c r="AS854" t="s">
        <v>881</v>
      </c>
      <c r="AT854">
        <v>1969</v>
      </c>
      <c r="AU854" s="28" t="s">
        <v>10</v>
      </c>
      <c r="AV854">
        <v>6</v>
      </c>
      <c r="AW854">
        <v>0</v>
      </c>
      <c r="AX854" s="38">
        <v>7003.1</v>
      </c>
      <c r="AY854" t="s">
        <v>11</v>
      </c>
      <c r="AZ854" t="s">
        <v>12</v>
      </c>
      <c r="BA854" t="s">
        <v>13</v>
      </c>
      <c r="BB854" s="35">
        <f>DATE(AT854,MATCH(AU854,{"Jan","Feb","Mar","Apr","May","Jun","Jul","Aug","Sep","Oct","Nov","Dec"}, 0),AV854)</f>
        <v>25390</v>
      </c>
      <c r="BC854" s="20">
        <f t="shared" si="251"/>
        <v>53</v>
      </c>
    </row>
    <row r="855" spans="2:55" ht="15.5" hidden="1" x14ac:dyDescent="0.35">
      <c r="B855" s="1" t="s">
        <v>1521</v>
      </c>
      <c r="C855" t="str">
        <f>VLOOKUP(B855,Z854:AE3189,2,FALSE)</f>
        <v>Duhaime,</v>
      </c>
      <c r="D855">
        <f t="shared" si="234"/>
        <v>42.78</v>
      </c>
      <c r="E855">
        <f t="shared" si="235"/>
        <v>6.11</v>
      </c>
      <c r="F855" t="str">
        <f t="shared" si="236"/>
        <v>yes</v>
      </c>
      <c r="G855" t="str">
        <f t="shared" si="237"/>
        <v>No</v>
      </c>
      <c r="H855" t="str">
        <f t="shared" si="238"/>
        <v>No</v>
      </c>
      <c r="I855">
        <f t="shared" si="239"/>
        <v>1</v>
      </c>
      <c r="J855" t="str">
        <f t="shared" si="240"/>
        <v>No</v>
      </c>
      <c r="K855" t="str">
        <f t="shared" si="241"/>
        <v>OBESITY</v>
      </c>
      <c r="L855" t="str">
        <f t="shared" si="242"/>
        <v>pre diabeties</v>
      </c>
      <c r="M855" s="34">
        <f t="shared" si="243"/>
        <v>28643</v>
      </c>
      <c r="N855" s="36">
        <f t="shared" si="244"/>
        <v>7033.08</v>
      </c>
      <c r="O855" s="23" t="str">
        <f t="shared" si="245"/>
        <v>tier - 2</v>
      </c>
      <c r="P855" s="34" t="str">
        <f t="shared" si="246"/>
        <v>tier - 2</v>
      </c>
      <c r="Q855" s="34" t="str">
        <f t="shared" si="247"/>
        <v>R1013</v>
      </c>
      <c r="R855" s="23">
        <f t="shared" si="248"/>
        <v>45</v>
      </c>
      <c r="Z855" s="1" t="s">
        <v>1521</v>
      </c>
      <c r="AA855" s="1" t="s">
        <v>6068</v>
      </c>
      <c r="AB855" t="s">
        <v>4746</v>
      </c>
      <c r="AC855" t="s">
        <v>4845</v>
      </c>
      <c r="AG855" t="s">
        <v>1521</v>
      </c>
      <c r="AH855">
        <v>42.78</v>
      </c>
      <c r="AI855">
        <v>6.11</v>
      </c>
      <c r="AJ855" s="20" t="s">
        <v>2382</v>
      </c>
      <c r="AK855" t="s">
        <v>2380</v>
      </c>
      <c r="AL855" t="s">
        <v>2380</v>
      </c>
      <c r="AM855" s="29">
        <v>1</v>
      </c>
      <c r="AN855" s="20" t="s">
        <v>2380</v>
      </c>
      <c r="AO855" s="20" t="str">
        <f t="shared" si="249"/>
        <v>OBESITY</v>
      </c>
      <c r="AP855" s="20" t="str">
        <f t="shared" si="250"/>
        <v>pre diabeties</v>
      </c>
      <c r="AS855" t="s">
        <v>882</v>
      </c>
      <c r="AT855">
        <v>1978</v>
      </c>
      <c r="AU855" s="28" t="s">
        <v>18</v>
      </c>
      <c r="AV855">
        <v>2</v>
      </c>
      <c r="AW855">
        <v>2</v>
      </c>
      <c r="AX855" s="38">
        <v>7033.08</v>
      </c>
      <c r="AY855" t="s">
        <v>11</v>
      </c>
      <c r="AZ855" t="s">
        <v>11</v>
      </c>
      <c r="BA855" t="s">
        <v>13</v>
      </c>
      <c r="BB855" s="35">
        <f>DATE(AT855,MATCH(AU855,{"Jan","Feb","Mar","Apr","May","Jun","Jul","Aug","Sep","Oct","Nov","Dec"}, 0),AV855)</f>
        <v>28643</v>
      </c>
      <c r="BC855" s="20">
        <f t="shared" si="251"/>
        <v>45</v>
      </c>
    </row>
    <row r="856" spans="2:55" ht="15.5" hidden="1" x14ac:dyDescent="0.35">
      <c r="B856" s="1" t="s">
        <v>1520</v>
      </c>
      <c r="C856" t="str">
        <f>VLOOKUP(B856,Z855:AE3190,2,FALSE)</f>
        <v>Swann,</v>
      </c>
      <c r="D856">
        <f t="shared" si="234"/>
        <v>46.75</v>
      </c>
      <c r="E856">
        <f t="shared" si="235"/>
        <v>6.66</v>
      </c>
      <c r="F856" t="str">
        <f t="shared" si="236"/>
        <v>yes</v>
      </c>
      <c r="G856" t="str">
        <f t="shared" si="237"/>
        <v>No</v>
      </c>
      <c r="H856" t="str">
        <f t="shared" si="238"/>
        <v>No</v>
      </c>
      <c r="I856">
        <f t="shared" si="239"/>
        <v>2</v>
      </c>
      <c r="J856" t="str">
        <f t="shared" si="240"/>
        <v>No</v>
      </c>
      <c r="K856" t="str">
        <f t="shared" si="241"/>
        <v>OBESITY</v>
      </c>
      <c r="L856" t="str">
        <f t="shared" si="242"/>
        <v>diabeties</v>
      </c>
      <c r="M856" s="34">
        <f t="shared" si="243"/>
        <v>35001</v>
      </c>
      <c r="N856" s="36">
        <f t="shared" si="244"/>
        <v>7042.11</v>
      </c>
      <c r="O856" s="23" t="str">
        <f t="shared" si="245"/>
        <v>tier - 2</v>
      </c>
      <c r="P856" s="34" t="str">
        <f t="shared" si="246"/>
        <v>tier - 3</v>
      </c>
      <c r="Q856" s="34" t="str">
        <f t="shared" si="247"/>
        <v>R1012</v>
      </c>
      <c r="R856" s="23">
        <f t="shared" si="248"/>
        <v>27</v>
      </c>
      <c r="Z856" s="1" t="s">
        <v>1520</v>
      </c>
      <c r="AA856" s="1" t="s">
        <v>6069</v>
      </c>
      <c r="AB856" t="s">
        <v>4743</v>
      </c>
      <c r="AC856" t="s">
        <v>6070</v>
      </c>
      <c r="AD856" t="s">
        <v>4811</v>
      </c>
      <c r="AG856" t="s">
        <v>1520</v>
      </c>
      <c r="AH856">
        <v>46.75</v>
      </c>
      <c r="AI856">
        <v>6.66</v>
      </c>
      <c r="AJ856" s="20" t="s">
        <v>2382</v>
      </c>
      <c r="AK856" t="s">
        <v>2380</v>
      </c>
      <c r="AL856" t="s">
        <v>2380</v>
      </c>
      <c r="AM856" s="29">
        <v>2</v>
      </c>
      <c r="AN856" s="20" t="s">
        <v>2380</v>
      </c>
      <c r="AO856" s="20" t="str">
        <f t="shared" si="249"/>
        <v>OBESITY</v>
      </c>
      <c r="AP856" s="20" t="str">
        <f t="shared" si="250"/>
        <v>diabeties</v>
      </c>
      <c r="AS856" t="s">
        <v>883</v>
      </c>
      <c r="AT856">
        <v>1995</v>
      </c>
      <c r="AU856" s="28" t="s">
        <v>37</v>
      </c>
      <c r="AV856">
        <v>29</v>
      </c>
      <c r="AW856">
        <v>0</v>
      </c>
      <c r="AX856" s="38">
        <v>7042.11</v>
      </c>
      <c r="AY856" t="s">
        <v>11</v>
      </c>
      <c r="AZ856" t="s">
        <v>12</v>
      </c>
      <c r="BA856" t="s">
        <v>23</v>
      </c>
      <c r="BB856" s="35">
        <f>DATE(AT856,MATCH(AU856,{"Jan","Feb","Mar","Apr","May","Jun","Jul","Aug","Sep","Oct","Nov","Dec"}, 0),AV856)</f>
        <v>35001</v>
      </c>
      <c r="BC856" s="20">
        <f t="shared" si="251"/>
        <v>27</v>
      </c>
    </row>
    <row r="857" spans="2:55" ht="15.5" hidden="1" x14ac:dyDescent="0.35">
      <c r="B857" s="1" t="s">
        <v>1519</v>
      </c>
      <c r="C857" t="str">
        <f>VLOOKUP(B857,Z856:AE3191,2,FALSE)</f>
        <v>Burton,</v>
      </c>
      <c r="D857">
        <f t="shared" si="234"/>
        <v>32.15</v>
      </c>
      <c r="E857">
        <f t="shared" si="235"/>
        <v>4.0199999999999996</v>
      </c>
      <c r="F857" t="str">
        <f t="shared" si="236"/>
        <v>yes</v>
      </c>
      <c r="G857" t="str">
        <f t="shared" si="237"/>
        <v>No</v>
      </c>
      <c r="H857" t="str">
        <f t="shared" si="238"/>
        <v>Yes</v>
      </c>
      <c r="I857">
        <f t="shared" si="239"/>
        <v>1</v>
      </c>
      <c r="J857" t="str">
        <f t="shared" si="240"/>
        <v>No</v>
      </c>
      <c r="K857" t="str">
        <f t="shared" si="241"/>
        <v>OBESITY</v>
      </c>
      <c r="L857" t="str">
        <f t="shared" si="242"/>
        <v>normal</v>
      </c>
      <c r="M857" s="34">
        <f t="shared" si="243"/>
        <v>29428</v>
      </c>
      <c r="N857" s="36">
        <f t="shared" si="244"/>
        <v>7045.5</v>
      </c>
      <c r="O857" s="23" t="str">
        <f t="shared" si="245"/>
        <v>tier - 2</v>
      </c>
      <c r="P857" s="34" t="str">
        <f t="shared" si="246"/>
        <v>tier - 1</v>
      </c>
      <c r="Q857" s="34" t="str">
        <f t="shared" si="247"/>
        <v>R1011</v>
      </c>
      <c r="R857" s="23">
        <f t="shared" si="248"/>
        <v>42</v>
      </c>
      <c r="Z857" s="1" t="s">
        <v>1519</v>
      </c>
      <c r="AA857" s="1" t="s">
        <v>6071</v>
      </c>
      <c r="AB857" t="s">
        <v>5580</v>
      </c>
      <c r="AC857" t="s">
        <v>5118</v>
      </c>
      <c r="AG857" t="s">
        <v>1519</v>
      </c>
      <c r="AH857">
        <v>32.15</v>
      </c>
      <c r="AI857">
        <v>4.0199999999999996</v>
      </c>
      <c r="AJ857" s="20" t="s">
        <v>2382</v>
      </c>
      <c r="AK857" t="s">
        <v>2380</v>
      </c>
      <c r="AL857" t="s">
        <v>2383</v>
      </c>
      <c r="AM857" s="29">
        <v>1</v>
      </c>
      <c r="AN857" s="20" t="s">
        <v>2380</v>
      </c>
      <c r="AO857" s="20" t="str">
        <f t="shared" si="249"/>
        <v>OBESITY</v>
      </c>
      <c r="AP857" s="20" t="str">
        <f t="shared" si="250"/>
        <v>normal</v>
      </c>
      <c r="AS857" t="s">
        <v>884</v>
      </c>
      <c r="AT857">
        <v>1980</v>
      </c>
      <c r="AU857" s="28" t="s">
        <v>10</v>
      </c>
      <c r="AV857">
        <v>26</v>
      </c>
      <c r="AW857">
        <v>1</v>
      </c>
      <c r="AX857" s="38">
        <v>7045.5</v>
      </c>
      <c r="AY857" t="s">
        <v>11</v>
      </c>
      <c r="AZ857" t="s">
        <v>16</v>
      </c>
      <c r="BA857" t="s">
        <v>42</v>
      </c>
      <c r="BB857" s="35">
        <f>DATE(AT857,MATCH(AU857,{"Jan","Feb","Mar","Apr","May","Jun","Jul","Aug","Sep","Oct","Nov","Dec"}, 0),AV857)</f>
        <v>29428</v>
      </c>
      <c r="BC857" s="20">
        <f t="shared" si="251"/>
        <v>42</v>
      </c>
    </row>
    <row r="858" spans="2:55" ht="15.5" hidden="1" x14ac:dyDescent="0.35">
      <c r="B858" s="1" t="s">
        <v>1518</v>
      </c>
      <c r="C858" t="str">
        <f>VLOOKUP(B858,Z857:AE3192,2,FALSE)</f>
        <v>Ricardi,</v>
      </c>
      <c r="D858">
        <f t="shared" si="234"/>
        <v>43.4</v>
      </c>
      <c r="E858">
        <f t="shared" si="235"/>
        <v>8.81</v>
      </c>
      <c r="F858" t="str">
        <f t="shared" si="236"/>
        <v>yes</v>
      </c>
      <c r="G858" t="str">
        <f t="shared" si="237"/>
        <v>No</v>
      </c>
      <c r="H858" t="str">
        <f t="shared" si="238"/>
        <v>No</v>
      </c>
      <c r="I858">
        <f t="shared" si="239"/>
        <v>2</v>
      </c>
      <c r="J858" t="str">
        <f t="shared" si="240"/>
        <v>No</v>
      </c>
      <c r="K858" t="str">
        <f t="shared" si="241"/>
        <v>OBESITY</v>
      </c>
      <c r="L858" t="str">
        <f t="shared" si="242"/>
        <v>diabeties</v>
      </c>
      <c r="M858" s="34">
        <f t="shared" si="243"/>
        <v>29516</v>
      </c>
      <c r="N858" s="36">
        <f t="shared" si="244"/>
        <v>7046.72</v>
      </c>
      <c r="O858" s="23" t="str">
        <f t="shared" si="245"/>
        <v>tier - 2</v>
      </c>
      <c r="P858" s="34" t="str">
        <f t="shared" si="246"/>
        <v>tier - 3</v>
      </c>
      <c r="Q858" s="34" t="str">
        <f t="shared" si="247"/>
        <v>R1013</v>
      </c>
      <c r="R858" s="23">
        <f t="shared" si="248"/>
        <v>42</v>
      </c>
      <c r="Z858" s="1" t="s">
        <v>1518</v>
      </c>
      <c r="AA858" s="1" t="s">
        <v>5101</v>
      </c>
      <c r="AB858" t="s">
        <v>4746</v>
      </c>
      <c r="AC858" t="s">
        <v>4918</v>
      </c>
      <c r="AG858" t="s">
        <v>1518</v>
      </c>
      <c r="AH858">
        <v>43.4</v>
      </c>
      <c r="AI858">
        <v>8.81</v>
      </c>
      <c r="AJ858" s="20" t="s">
        <v>2382</v>
      </c>
      <c r="AK858" t="s">
        <v>2380</v>
      </c>
      <c r="AL858" t="s">
        <v>2380</v>
      </c>
      <c r="AM858" s="29">
        <v>2</v>
      </c>
      <c r="AN858" s="20" t="s">
        <v>2380</v>
      </c>
      <c r="AO858" s="20" t="str">
        <f t="shared" si="249"/>
        <v>OBESITY</v>
      </c>
      <c r="AP858" s="20" t="str">
        <f t="shared" si="250"/>
        <v>diabeties</v>
      </c>
      <c r="AS858" t="s">
        <v>885</v>
      </c>
      <c r="AT858">
        <v>1980</v>
      </c>
      <c r="AU858" s="28" t="s">
        <v>37</v>
      </c>
      <c r="AV858">
        <v>22</v>
      </c>
      <c r="AW858">
        <v>1</v>
      </c>
      <c r="AX858" s="38">
        <v>7046.72</v>
      </c>
      <c r="AY858" t="s">
        <v>11</v>
      </c>
      <c r="AZ858" t="s">
        <v>12</v>
      </c>
      <c r="BA858" t="s">
        <v>13</v>
      </c>
      <c r="BB858" s="35">
        <f>DATE(AT858,MATCH(AU858,{"Jan","Feb","Mar","Apr","May","Jun","Jul","Aug","Sep","Oct","Nov","Dec"}, 0),AV858)</f>
        <v>29516</v>
      </c>
      <c r="BC858" s="20">
        <f t="shared" si="251"/>
        <v>42</v>
      </c>
    </row>
    <row r="859" spans="2:55" ht="15.5" hidden="1" x14ac:dyDescent="0.35">
      <c r="B859" s="1" t="s">
        <v>1517</v>
      </c>
      <c r="C859" t="str">
        <f>VLOOKUP(B859,Z858:AE3193,2,FALSE)</f>
        <v>Joslyn,</v>
      </c>
      <c r="D859">
        <f t="shared" si="234"/>
        <v>31.57</v>
      </c>
      <c r="E859">
        <f t="shared" si="235"/>
        <v>7.92</v>
      </c>
      <c r="F859" t="str">
        <f t="shared" si="236"/>
        <v>yes</v>
      </c>
      <c r="G859" t="str">
        <f t="shared" si="237"/>
        <v>No</v>
      </c>
      <c r="H859" t="str">
        <f t="shared" si="238"/>
        <v>No</v>
      </c>
      <c r="I859">
        <f t="shared" si="239"/>
        <v>2</v>
      </c>
      <c r="J859" t="str">
        <f t="shared" si="240"/>
        <v>No</v>
      </c>
      <c r="K859" t="str">
        <f t="shared" si="241"/>
        <v>OBESITY</v>
      </c>
      <c r="L859" t="str">
        <f t="shared" si="242"/>
        <v>diabeties</v>
      </c>
      <c r="M859" s="34">
        <f t="shared" si="243"/>
        <v>29423</v>
      </c>
      <c r="N859" s="36">
        <f t="shared" si="244"/>
        <v>7050.02</v>
      </c>
      <c r="O859" s="23" t="str">
        <f t="shared" si="245"/>
        <v>tier - 2</v>
      </c>
      <c r="P859" s="34" t="str">
        <f t="shared" si="246"/>
        <v>tier - 1</v>
      </c>
      <c r="Q859" s="34" t="str">
        <f t="shared" si="247"/>
        <v>R1024</v>
      </c>
      <c r="R859" s="23">
        <f t="shared" si="248"/>
        <v>42</v>
      </c>
      <c r="Z859" s="1" t="s">
        <v>1517</v>
      </c>
      <c r="AA859" s="1" t="s">
        <v>6072</v>
      </c>
      <c r="AB859" t="s">
        <v>4746</v>
      </c>
      <c r="AC859" t="s">
        <v>4797</v>
      </c>
      <c r="AD859" t="s">
        <v>6073</v>
      </c>
      <c r="AG859" t="s">
        <v>1517</v>
      </c>
      <c r="AH859">
        <v>31.57</v>
      </c>
      <c r="AI859">
        <v>7.92</v>
      </c>
      <c r="AJ859" s="20" t="s">
        <v>2382</v>
      </c>
      <c r="AK859" t="s">
        <v>2380</v>
      </c>
      <c r="AL859" t="s">
        <v>2380</v>
      </c>
      <c r="AM859" s="29">
        <v>2</v>
      </c>
      <c r="AN859" s="20" t="s">
        <v>2380</v>
      </c>
      <c r="AO859" s="20" t="str">
        <f t="shared" si="249"/>
        <v>OBESITY</v>
      </c>
      <c r="AP859" s="20" t="str">
        <f t="shared" si="250"/>
        <v>diabeties</v>
      </c>
      <c r="AS859" t="s">
        <v>886</v>
      </c>
      <c r="AT859">
        <v>1980</v>
      </c>
      <c r="AU859" s="28" t="s">
        <v>10</v>
      </c>
      <c r="AV859">
        <v>21</v>
      </c>
      <c r="AW859">
        <v>0</v>
      </c>
      <c r="AX859" s="38">
        <v>7050.02</v>
      </c>
      <c r="AY859" t="s">
        <v>11</v>
      </c>
      <c r="AZ859" t="s">
        <v>16</v>
      </c>
      <c r="BA859" t="s">
        <v>247</v>
      </c>
      <c r="BB859" s="35">
        <f>DATE(AT859,MATCH(AU859,{"Jan","Feb","Mar","Apr","May","Jun","Jul","Aug","Sep","Oct","Nov","Dec"}, 0),AV859)</f>
        <v>29423</v>
      </c>
      <c r="BC859" s="20">
        <f t="shared" si="251"/>
        <v>42</v>
      </c>
    </row>
    <row r="860" spans="2:55" ht="15.5" hidden="1" x14ac:dyDescent="0.35">
      <c r="B860" s="1" t="s">
        <v>1516</v>
      </c>
      <c r="C860" t="str">
        <f>VLOOKUP(B860,Z859:AE3194,2,FALSE)</f>
        <v>Bennie,</v>
      </c>
      <c r="D860">
        <f t="shared" si="234"/>
        <v>24.32</v>
      </c>
      <c r="E860">
        <f t="shared" si="235"/>
        <v>7.48</v>
      </c>
      <c r="F860" t="str">
        <f t="shared" si="236"/>
        <v>No</v>
      </c>
      <c r="G860" t="str">
        <f t="shared" si="237"/>
        <v>No</v>
      </c>
      <c r="H860" t="str">
        <f t="shared" si="238"/>
        <v>No</v>
      </c>
      <c r="I860">
        <f t="shared" si="239"/>
        <v>0</v>
      </c>
      <c r="J860" t="str">
        <f t="shared" si="240"/>
        <v>No</v>
      </c>
      <c r="K860" t="str">
        <f t="shared" si="241"/>
        <v>Normal weight</v>
      </c>
      <c r="L860" t="str">
        <f t="shared" si="242"/>
        <v>diabeties</v>
      </c>
      <c r="M860" s="34">
        <f t="shared" si="243"/>
        <v>29400</v>
      </c>
      <c r="N860" s="36">
        <f t="shared" si="244"/>
        <v>7050.64</v>
      </c>
      <c r="O860" s="23" t="str">
        <f t="shared" si="245"/>
        <v>tier - 2</v>
      </c>
      <c r="P860" s="34" t="str">
        <f t="shared" si="246"/>
        <v>tier - 3</v>
      </c>
      <c r="Q860" s="34" t="str">
        <f t="shared" si="247"/>
        <v>R1011</v>
      </c>
      <c r="R860" s="23">
        <f t="shared" si="248"/>
        <v>42</v>
      </c>
      <c r="Z860" s="1" t="s">
        <v>1516</v>
      </c>
      <c r="AA860" s="1" t="s">
        <v>6074</v>
      </c>
      <c r="AB860" t="s">
        <v>4746</v>
      </c>
      <c r="AC860" t="s">
        <v>5187</v>
      </c>
      <c r="AG860" t="s">
        <v>1516</v>
      </c>
      <c r="AH860">
        <v>24.32</v>
      </c>
      <c r="AI860">
        <v>7.48</v>
      </c>
      <c r="AJ860" s="20" t="s">
        <v>2380</v>
      </c>
      <c r="AK860" t="s">
        <v>2380</v>
      </c>
      <c r="AL860" t="s">
        <v>2380</v>
      </c>
      <c r="AM860" s="29">
        <v>0</v>
      </c>
      <c r="AN860" s="20" t="s">
        <v>2380</v>
      </c>
      <c r="AO860" s="20" t="str">
        <f t="shared" si="249"/>
        <v>Normal weight</v>
      </c>
      <c r="AP860" s="20" t="str">
        <f t="shared" si="250"/>
        <v>diabeties</v>
      </c>
      <c r="AS860" t="s">
        <v>887</v>
      </c>
      <c r="AT860">
        <v>1980</v>
      </c>
      <c r="AU860" s="28" t="s">
        <v>18</v>
      </c>
      <c r="AV860">
        <v>28</v>
      </c>
      <c r="AW860">
        <v>1</v>
      </c>
      <c r="AX860" s="38">
        <v>7050.64</v>
      </c>
      <c r="AY860" t="s">
        <v>11</v>
      </c>
      <c r="AZ860" t="s">
        <v>12</v>
      </c>
      <c r="BA860" t="s">
        <v>42</v>
      </c>
      <c r="BB860" s="35">
        <f>DATE(AT860,MATCH(AU860,{"Jan","Feb","Mar","Apr","May","Jun","Jul","Aug","Sep","Oct","Nov","Dec"}, 0),AV860)</f>
        <v>29400</v>
      </c>
      <c r="BC860" s="20">
        <f t="shared" si="251"/>
        <v>42</v>
      </c>
    </row>
    <row r="861" spans="2:55" ht="15.5" hidden="1" x14ac:dyDescent="0.35">
      <c r="B861" s="1" t="s">
        <v>1515</v>
      </c>
      <c r="C861" t="str">
        <f>VLOOKUP(B861,Z860:AE3195,2,FALSE)</f>
        <v>Kanyane,</v>
      </c>
      <c r="D861">
        <f t="shared" si="234"/>
        <v>31.07</v>
      </c>
      <c r="E861">
        <f t="shared" si="235"/>
        <v>4.62</v>
      </c>
      <c r="F861" t="str">
        <f t="shared" si="236"/>
        <v>yes</v>
      </c>
      <c r="G861" t="str">
        <f t="shared" si="237"/>
        <v>No</v>
      </c>
      <c r="H861" t="str">
        <f t="shared" si="238"/>
        <v>No</v>
      </c>
      <c r="I861">
        <f t="shared" si="239"/>
        <v>2</v>
      </c>
      <c r="J861" t="str">
        <f t="shared" si="240"/>
        <v>No</v>
      </c>
      <c r="K861" t="str">
        <f t="shared" si="241"/>
        <v>OBESITY</v>
      </c>
      <c r="L861" t="str">
        <f t="shared" si="242"/>
        <v>normal</v>
      </c>
      <c r="M861" s="34">
        <f t="shared" si="243"/>
        <v>28665</v>
      </c>
      <c r="N861" s="36">
        <f t="shared" si="244"/>
        <v>7054.41</v>
      </c>
      <c r="O861" s="23" t="str">
        <f t="shared" si="245"/>
        <v>tier - 2</v>
      </c>
      <c r="P861" s="34" t="str">
        <f t="shared" si="246"/>
        <v>tier - 2</v>
      </c>
      <c r="Q861" s="34" t="str">
        <f t="shared" si="247"/>
        <v>R1013</v>
      </c>
      <c r="R861" s="23">
        <f t="shared" si="248"/>
        <v>44</v>
      </c>
      <c r="Z861" s="1" t="s">
        <v>1515</v>
      </c>
      <c r="AA861" s="1" t="s">
        <v>6075</v>
      </c>
      <c r="AB861" t="s">
        <v>4746</v>
      </c>
      <c r="AC861" t="s">
        <v>4763</v>
      </c>
      <c r="AD861" t="s">
        <v>4790</v>
      </c>
      <c r="AG861" t="s">
        <v>1515</v>
      </c>
      <c r="AH861">
        <v>31.07</v>
      </c>
      <c r="AI861">
        <v>4.62</v>
      </c>
      <c r="AJ861" s="20" t="s">
        <v>2382</v>
      </c>
      <c r="AK861" t="s">
        <v>2380</v>
      </c>
      <c r="AL861" t="s">
        <v>2380</v>
      </c>
      <c r="AM861" s="29">
        <v>2</v>
      </c>
      <c r="AN861" s="20" t="s">
        <v>2380</v>
      </c>
      <c r="AO861" s="20" t="str">
        <f t="shared" si="249"/>
        <v>OBESITY</v>
      </c>
      <c r="AP861" s="20" t="str">
        <f t="shared" si="250"/>
        <v>normal</v>
      </c>
      <c r="AS861" t="s">
        <v>888</v>
      </c>
      <c r="AT861">
        <v>1978</v>
      </c>
      <c r="AU861" s="28" t="s">
        <v>18</v>
      </c>
      <c r="AV861">
        <v>24</v>
      </c>
      <c r="AW861">
        <v>2</v>
      </c>
      <c r="AX861" s="38">
        <v>7054.41</v>
      </c>
      <c r="AY861" t="s">
        <v>11</v>
      </c>
      <c r="AZ861" t="s">
        <v>11</v>
      </c>
      <c r="BA861" t="s">
        <v>13</v>
      </c>
      <c r="BB861" s="35">
        <f>DATE(AT861,MATCH(AU861,{"Jan","Feb","Mar","Apr","May","Jun","Jul","Aug","Sep","Oct","Nov","Dec"}, 0),AV861)</f>
        <v>28665</v>
      </c>
      <c r="BC861" s="20">
        <f t="shared" si="251"/>
        <v>44</v>
      </c>
    </row>
    <row r="862" spans="2:55" ht="15.5" hidden="1" x14ac:dyDescent="0.35">
      <c r="B862" s="1" t="s">
        <v>1514</v>
      </c>
      <c r="C862" t="str">
        <f>VLOOKUP(B862,Z861:AE3196,2,FALSE)</f>
        <v>McFadden,</v>
      </c>
      <c r="D862">
        <f t="shared" si="234"/>
        <v>35.814999999999998</v>
      </c>
      <c r="E862">
        <f t="shared" si="235"/>
        <v>8.4700000000000006</v>
      </c>
      <c r="F862" t="str">
        <f t="shared" si="236"/>
        <v>No</v>
      </c>
      <c r="G862" t="str">
        <f t="shared" si="237"/>
        <v>No</v>
      </c>
      <c r="H862" t="str">
        <f t="shared" si="238"/>
        <v>No</v>
      </c>
      <c r="I862">
        <f t="shared" si="239"/>
        <v>0</v>
      </c>
      <c r="J862" t="str">
        <f t="shared" si="240"/>
        <v>No</v>
      </c>
      <c r="K862" t="str">
        <f t="shared" si="241"/>
        <v>OBESITY</v>
      </c>
      <c r="L862" t="str">
        <f t="shared" si="242"/>
        <v>diabeties</v>
      </c>
      <c r="M862" s="34">
        <f t="shared" si="243"/>
        <v>30230</v>
      </c>
      <c r="N862" s="36">
        <f t="shared" si="244"/>
        <v>7077.19</v>
      </c>
      <c r="O862" s="23" t="str">
        <f t="shared" si="245"/>
        <v>tier - 2</v>
      </c>
      <c r="P862" s="34" t="str">
        <f t="shared" si="246"/>
        <v>tier - 3</v>
      </c>
      <c r="Q862" s="34" t="str">
        <f t="shared" si="247"/>
        <v>R1024</v>
      </c>
      <c r="R862" s="23">
        <f t="shared" si="248"/>
        <v>40</v>
      </c>
      <c r="Z862" s="1" t="s">
        <v>1514</v>
      </c>
      <c r="AA862" s="1" t="s">
        <v>6076</v>
      </c>
      <c r="AB862" t="s">
        <v>4743</v>
      </c>
      <c r="AC862" t="s">
        <v>4744</v>
      </c>
      <c r="AD862" t="s">
        <v>4780</v>
      </c>
      <c r="AG862" t="s">
        <v>1514</v>
      </c>
      <c r="AH862">
        <v>35.814999999999998</v>
      </c>
      <c r="AI862">
        <v>8.4700000000000006</v>
      </c>
      <c r="AJ862" s="20" t="s">
        <v>2380</v>
      </c>
      <c r="AK862" t="s">
        <v>2380</v>
      </c>
      <c r="AL862" t="s">
        <v>2380</v>
      </c>
      <c r="AM862" s="29">
        <v>0</v>
      </c>
      <c r="AN862" s="20" t="s">
        <v>2380</v>
      </c>
      <c r="AO862" s="20" t="str">
        <f t="shared" si="249"/>
        <v>OBESITY</v>
      </c>
      <c r="AP862" s="20" t="str">
        <f t="shared" si="250"/>
        <v>diabeties</v>
      </c>
      <c r="AS862" t="s">
        <v>889</v>
      </c>
      <c r="AT862">
        <v>1982</v>
      </c>
      <c r="AU862" s="28" t="s">
        <v>37</v>
      </c>
      <c r="AV862">
        <v>6</v>
      </c>
      <c r="AW862">
        <v>1</v>
      </c>
      <c r="AX862" s="38">
        <v>7077.19</v>
      </c>
      <c r="AY862" t="s">
        <v>11</v>
      </c>
      <c r="AZ862" t="s">
        <v>12</v>
      </c>
      <c r="BA862" t="s">
        <v>247</v>
      </c>
      <c r="BB862" s="35">
        <f>DATE(AT862,MATCH(AU862,{"Jan","Feb","Mar","Apr","May","Jun","Jul","Aug","Sep","Oct","Nov","Dec"}, 0),AV862)</f>
        <v>30230</v>
      </c>
      <c r="BC862" s="20">
        <f t="shared" si="251"/>
        <v>40</v>
      </c>
    </row>
    <row r="863" spans="2:55" ht="15.5" hidden="1" x14ac:dyDescent="0.35">
      <c r="B863" s="1" t="s">
        <v>1513</v>
      </c>
      <c r="C863" t="str">
        <f>VLOOKUP(B863,Z862:AE3197,2,FALSE)</f>
        <v>Connolly,</v>
      </c>
      <c r="D863">
        <f t="shared" si="234"/>
        <v>40.81</v>
      </c>
      <c r="E863">
        <f t="shared" si="235"/>
        <v>10.58</v>
      </c>
      <c r="F863" t="str">
        <f t="shared" si="236"/>
        <v>yes</v>
      </c>
      <c r="G863" t="str">
        <f t="shared" si="237"/>
        <v>No</v>
      </c>
      <c r="H863" t="str">
        <f t="shared" si="238"/>
        <v>No</v>
      </c>
      <c r="I863">
        <f t="shared" si="239"/>
        <v>0</v>
      </c>
      <c r="J863" t="str">
        <f t="shared" si="240"/>
        <v>No</v>
      </c>
      <c r="K863" t="str">
        <f t="shared" si="241"/>
        <v>OBESITY</v>
      </c>
      <c r="L863" t="str">
        <f t="shared" si="242"/>
        <v>diabeties</v>
      </c>
      <c r="M863" s="34">
        <f t="shared" si="243"/>
        <v>33773</v>
      </c>
      <c r="N863" s="36">
        <f t="shared" si="244"/>
        <v>7096.98</v>
      </c>
      <c r="O863" s="23" t="str">
        <f t="shared" si="245"/>
        <v>tier - 2</v>
      </c>
      <c r="P863" s="34" t="str">
        <f t="shared" si="246"/>
        <v>tier - 2</v>
      </c>
      <c r="Q863" s="34" t="str">
        <f t="shared" si="247"/>
        <v>R1012</v>
      </c>
      <c r="R863" s="23">
        <f t="shared" si="248"/>
        <v>30</v>
      </c>
      <c r="Z863" s="1" t="s">
        <v>1513</v>
      </c>
      <c r="AA863" s="1" t="s">
        <v>6077</v>
      </c>
      <c r="AB863" t="s">
        <v>4743</v>
      </c>
      <c r="AC863" t="s">
        <v>5520</v>
      </c>
      <c r="AG863" t="s">
        <v>1513</v>
      </c>
      <c r="AH863">
        <v>40.81</v>
      </c>
      <c r="AI863">
        <v>10.58</v>
      </c>
      <c r="AJ863" s="20" t="s">
        <v>2382</v>
      </c>
      <c r="AK863" t="s">
        <v>2380</v>
      </c>
      <c r="AL863" t="s">
        <v>2380</v>
      </c>
      <c r="AM863" s="29">
        <v>0</v>
      </c>
      <c r="AN863" s="20" t="s">
        <v>2380</v>
      </c>
      <c r="AO863" s="20" t="str">
        <f t="shared" si="249"/>
        <v>OBESITY</v>
      </c>
      <c r="AP863" s="20" t="str">
        <f t="shared" si="250"/>
        <v>diabeties</v>
      </c>
      <c r="AS863" t="s">
        <v>890</v>
      </c>
      <c r="AT863">
        <v>1992</v>
      </c>
      <c r="AU863" s="28" t="s">
        <v>18</v>
      </c>
      <c r="AV863">
        <v>18</v>
      </c>
      <c r="AW863">
        <v>0</v>
      </c>
      <c r="AX863" s="38">
        <v>7096.98</v>
      </c>
      <c r="AY863" t="s">
        <v>11</v>
      </c>
      <c r="AZ863" t="s">
        <v>11</v>
      </c>
      <c r="BA863" t="s">
        <v>23</v>
      </c>
      <c r="BB863" s="35">
        <f>DATE(AT863,MATCH(AU863,{"Jan","Feb","Mar","Apr","May","Jun","Jul","Aug","Sep","Oct","Nov","Dec"}, 0),AV863)</f>
        <v>33773</v>
      </c>
      <c r="BC863" s="20">
        <f t="shared" si="251"/>
        <v>30</v>
      </c>
    </row>
    <row r="864" spans="2:55" ht="15.5" hidden="1" x14ac:dyDescent="0.35">
      <c r="B864" s="1" t="s">
        <v>1512</v>
      </c>
      <c r="C864" t="str">
        <f>VLOOKUP(B864,Z863:AE3198,2,FALSE)</f>
        <v>Merino,</v>
      </c>
      <c r="D864">
        <f t="shared" si="234"/>
        <v>24.605</v>
      </c>
      <c r="E864">
        <f t="shared" si="235"/>
        <v>7.48</v>
      </c>
      <c r="F864" t="str">
        <f t="shared" si="236"/>
        <v>No</v>
      </c>
      <c r="G864" t="str">
        <f t="shared" si="237"/>
        <v>No</v>
      </c>
      <c r="H864" t="str">
        <f t="shared" si="238"/>
        <v>No</v>
      </c>
      <c r="I864">
        <f t="shared" si="239"/>
        <v>0</v>
      </c>
      <c r="J864" t="str">
        <f t="shared" si="240"/>
        <v>No</v>
      </c>
      <c r="K864" t="str">
        <f t="shared" si="241"/>
        <v>Normal weight</v>
      </c>
      <c r="L864" t="str">
        <f t="shared" si="242"/>
        <v>diabeties</v>
      </c>
      <c r="M864" s="34">
        <f t="shared" si="243"/>
        <v>32000</v>
      </c>
      <c r="N864" s="36">
        <f t="shared" si="244"/>
        <v>7106.81</v>
      </c>
      <c r="O864" s="23" t="str">
        <f t="shared" si="245"/>
        <v>tier - 2</v>
      </c>
      <c r="P864" s="34" t="str">
        <f t="shared" si="246"/>
        <v>tier - 1</v>
      </c>
      <c r="Q864" s="34" t="str">
        <f t="shared" si="247"/>
        <v>R1012</v>
      </c>
      <c r="R864" s="23">
        <f t="shared" si="248"/>
        <v>35</v>
      </c>
      <c r="Z864" s="1" t="s">
        <v>1512</v>
      </c>
      <c r="AA864" s="1" t="s">
        <v>6078</v>
      </c>
      <c r="AB864" t="s">
        <v>4743</v>
      </c>
      <c r="AC864" t="s">
        <v>6079</v>
      </c>
      <c r="AD864" t="s">
        <v>4850</v>
      </c>
      <c r="AG864" t="s">
        <v>1512</v>
      </c>
      <c r="AH864">
        <v>24.605</v>
      </c>
      <c r="AI864">
        <v>7.48</v>
      </c>
      <c r="AJ864" s="20" t="s">
        <v>2380</v>
      </c>
      <c r="AK864" t="s">
        <v>2380</v>
      </c>
      <c r="AL864" t="s">
        <v>2380</v>
      </c>
      <c r="AM864" s="29">
        <v>0</v>
      </c>
      <c r="AN864" s="20" t="s">
        <v>2380</v>
      </c>
      <c r="AO864" s="20" t="str">
        <f t="shared" si="249"/>
        <v>Normal weight</v>
      </c>
      <c r="AP864" s="20" t="str">
        <f t="shared" si="250"/>
        <v>diabeties</v>
      </c>
      <c r="AS864" t="s">
        <v>891</v>
      </c>
      <c r="AT864">
        <v>1987</v>
      </c>
      <c r="AU864" s="28" t="s">
        <v>35</v>
      </c>
      <c r="AV864">
        <v>11</v>
      </c>
      <c r="AW864">
        <v>3</v>
      </c>
      <c r="AX864" s="38">
        <v>7106.81</v>
      </c>
      <c r="AY864" t="s">
        <v>11</v>
      </c>
      <c r="AZ864" t="s">
        <v>16</v>
      </c>
      <c r="BA864" t="s">
        <v>23</v>
      </c>
      <c r="BB864" s="35">
        <f>DATE(AT864,MATCH(AU864,{"Jan","Feb","Mar","Apr","May","Jun","Jul","Aug","Sep","Oct","Nov","Dec"}, 0),AV864)</f>
        <v>32000</v>
      </c>
      <c r="BC864" s="20">
        <f t="shared" si="251"/>
        <v>35</v>
      </c>
    </row>
    <row r="865" spans="2:55" ht="15.5" hidden="1" x14ac:dyDescent="0.35">
      <c r="B865" s="1" t="s">
        <v>1511</v>
      </c>
      <c r="C865" t="str">
        <f>VLOOKUP(B865,Z864:AE3199,2,FALSE)</f>
        <v>Baird,</v>
      </c>
      <c r="D865">
        <f t="shared" si="234"/>
        <v>21.47</v>
      </c>
      <c r="E865">
        <f t="shared" si="235"/>
        <v>7.82</v>
      </c>
      <c r="F865" t="str">
        <f t="shared" si="236"/>
        <v>No</v>
      </c>
      <c r="G865" t="str">
        <f t="shared" si="237"/>
        <v>No</v>
      </c>
      <c r="H865" t="str">
        <f t="shared" si="238"/>
        <v>No</v>
      </c>
      <c r="I865">
        <f t="shared" si="239"/>
        <v>0</v>
      </c>
      <c r="J865" t="str">
        <f t="shared" si="240"/>
        <v>No</v>
      </c>
      <c r="K865" t="str">
        <f t="shared" si="241"/>
        <v>Normal weight</v>
      </c>
      <c r="L865" t="str">
        <f t="shared" si="242"/>
        <v>diabeties</v>
      </c>
      <c r="M865" s="34">
        <f t="shared" si="243"/>
        <v>25018</v>
      </c>
      <c r="N865" s="36">
        <f t="shared" si="244"/>
        <v>7125.25</v>
      </c>
      <c r="O865" s="23" t="str">
        <f t="shared" si="245"/>
        <v>tier - 3</v>
      </c>
      <c r="P865" s="34" t="str">
        <f t="shared" si="246"/>
        <v>tier - 2</v>
      </c>
      <c r="Q865" s="34" t="str">
        <f t="shared" si="247"/>
        <v>R1013</v>
      </c>
      <c r="R865" s="23">
        <f t="shared" si="248"/>
        <v>54</v>
      </c>
      <c r="Z865" s="1" t="s">
        <v>1511</v>
      </c>
      <c r="AA865" s="1" t="s">
        <v>6080</v>
      </c>
      <c r="AB865" t="s">
        <v>4743</v>
      </c>
      <c r="AC865" t="s">
        <v>6081</v>
      </c>
      <c r="AD865" t="s">
        <v>4868</v>
      </c>
      <c r="AG865" t="s">
        <v>1511</v>
      </c>
      <c r="AH865">
        <v>21.47</v>
      </c>
      <c r="AI865">
        <v>7.82</v>
      </c>
      <c r="AJ865" s="20" t="s">
        <v>2380</v>
      </c>
      <c r="AK865" t="s">
        <v>2380</v>
      </c>
      <c r="AL865" t="s">
        <v>2380</v>
      </c>
      <c r="AM865" s="29">
        <v>0</v>
      </c>
      <c r="AN865" s="20" t="s">
        <v>2380</v>
      </c>
      <c r="AO865" s="20" t="str">
        <f t="shared" si="249"/>
        <v>Normal weight</v>
      </c>
      <c r="AP865" s="20" t="str">
        <f t="shared" si="250"/>
        <v>diabeties</v>
      </c>
      <c r="AS865" t="s">
        <v>892</v>
      </c>
      <c r="AT865">
        <v>1968</v>
      </c>
      <c r="AU865" s="28" t="s">
        <v>18</v>
      </c>
      <c r="AV865">
        <v>29</v>
      </c>
      <c r="AW865">
        <v>0</v>
      </c>
      <c r="AX865" s="38">
        <v>7125.25</v>
      </c>
      <c r="AY865" t="s">
        <v>12</v>
      </c>
      <c r="AZ865" t="s">
        <v>11</v>
      </c>
      <c r="BA865" t="s">
        <v>13</v>
      </c>
      <c r="BB865" s="35">
        <f>DATE(AT865,MATCH(AU865,{"Jan","Feb","Mar","Apr","May","Jun","Jul","Aug","Sep","Oct","Nov","Dec"}, 0),AV865)</f>
        <v>25018</v>
      </c>
      <c r="BC865" s="20">
        <f t="shared" si="251"/>
        <v>54</v>
      </c>
    </row>
    <row r="866" spans="2:55" ht="15.5" hidden="1" x14ac:dyDescent="0.35">
      <c r="B866" s="1" t="s">
        <v>1510</v>
      </c>
      <c r="C866" t="str">
        <f>VLOOKUP(B866,Z865:AE3200,2,FALSE)</f>
        <v>Locatelli,</v>
      </c>
      <c r="D866">
        <f t="shared" si="234"/>
        <v>52.89</v>
      </c>
      <c r="E866">
        <f t="shared" si="235"/>
        <v>4.96</v>
      </c>
      <c r="F866" t="str">
        <f t="shared" si="236"/>
        <v>yes</v>
      </c>
      <c r="G866" t="str">
        <f t="shared" si="237"/>
        <v>No</v>
      </c>
      <c r="H866" t="str">
        <f t="shared" si="238"/>
        <v>No</v>
      </c>
      <c r="I866">
        <f t="shared" si="239"/>
        <v>1</v>
      </c>
      <c r="J866" t="str">
        <f t="shared" si="240"/>
        <v>No</v>
      </c>
      <c r="K866" t="str">
        <f t="shared" si="241"/>
        <v>OBESITY</v>
      </c>
      <c r="L866" t="str">
        <f t="shared" si="242"/>
        <v>normal</v>
      </c>
      <c r="M866" s="34">
        <f t="shared" si="243"/>
        <v>34182</v>
      </c>
      <c r="N866" s="36">
        <f t="shared" si="244"/>
        <v>7128.64</v>
      </c>
      <c r="O866" s="23" t="str">
        <f t="shared" si="245"/>
        <v>tier - 2</v>
      </c>
      <c r="P866" s="34" t="str">
        <f t="shared" si="246"/>
        <v>tier - 2</v>
      </c>
      <c r="Q866" s="34" t="str">
        <f t="shared" si="247"/>
        <v>R1021</v>
      </c>
      <c r="R866" s="23">
        <f t="shared" si="248"/>
        <v>29</v>
      </c>
      <c r="Z866" s="1" t="s">
        <v>1510</v>
      </c>
      <c r="AA866" s="1" t="s">
        <v>6082</v>
      </c>
      <c r="AB866" t="s">
        <v>4746</v>
      </c>
      <c r="AC866" t="s">
        <v>4861</v>
      </c>
      <c r="AG866" t="s">
        <v>1510</v>
      </c>
      <c r="AH866">
        <v>52.89</v>
      </c>
      <c r="AI866">
        <v>4.96</v>
      </c>
      <c r="AJ866" s="20" t="s">
        <v>2382</v>
      </c>
      <c r="AK866" t="s">
        <v>2380</v>
      </c>
      <c r="AL866" t="s">
        <v>2380</v>
      </c>
      <c r="AM866" s="29">
        <v>1</v>
      </c>
      <c r="AN866" s="20" t="s">
        <v>2380</v>
      </c>
      <c r="AO866" s="20" t="str">
        <f t="shared" si="249"/>
        <v>OBESITY</v>
      </c>
      <c r="AP866" s="20" t="str">
        <f t="shared" si="250"/>
        <v>normal</v>
      </c>
      <c r="AS866" t="s">
        <v>893</v>
      </c>
      <c r="AT866">
        <v>1993</v>
      </c>
      <c r="AU866" s="28" t="s">
        <v>35</v>
      </c>
      <c r="AV866">
        <v>1</v>
      </c>
      <c r="AW866">
        <v>0</v>
      </c>
      <c r="AX866" s="38">
        <v>7128.64</v>
      </c>
      <c r="AY866" t="s">
        <v>11</v>
      </c>
      <c r="AZ866" t="s">
        <v>11</v>
      </c>
      <c r="BA866" t="s">
        <v>300</v>
      </c>
      <c r="BB866" s="35">
        <f>DATE(AT866,MATCH(AU866,{"Jan","Feb","Mar","Apr","May","Jun","Jul","Aug","Sep","Oct","Nov","Dec"}, 0),AV866)</f>
        <v>34182</v>
      </c>
      <c r="BC866" s="20">
        <f t="shared" si="251"/>
        <v>29</v>
      </c>
    </row>
    <row r="867" spans="2:55" ht="15.5" hidden="1" x14ac:dyDescent="0.35">
      <c r="B867" s="1" t="s">
        <v>1509</v>
      </c>
      <c r="C867" t="str">
        <f>VLOOKUP(B867,Z866:AE3201,2,FALSE)</f>
        <v>Brake,</v>
      </c>
      <c r="D867">
        <f t="shared" si="234"/>
        <v>32.965000000000003</v>
      </c>
      <c r="E867">
        <f t="shared" si="235"/>
        <v>6.15</v>
      </c>
      <c r="F867" t="str">
        <f t="shared" si="236"/>
        <v>yes</v>
      </c>
      <c r="G867" t="str">
        <f t="shared" si="237"/>
        <v>No</v>
      </c>
      <c r="H867" t="str">
        <f t="shared" si="238"/>
        <v>No</v>
      </c>
      <c r="I867">
        <f t="shared" si="239"/>
        <v>1</v>
      </c>
      <c r="J867" t="str">
        <f t="shared" si="240"/>
        <v>No</v>
      </c>
      <c r="K867" t="str">
        <f t="shared" si="241"/>
        <v>OBESITY</v>
      </c>
      <c r="L867" t="str">
        <f t="shared" si="242"/>
        <v>pre diabeties</v>
      </c>
      <c r="M867" s="34">
        <f t="shared" si="243"/>
        <v>30870</v>
      </c>
      <c r="N867" s="36">
        <f t="shared" si="244"/>
        <v>7133.9</v>
      </c>
      <c r="O867" s="23" t="str">
        <f t="shared" si="245"/>
        <v>tier - 2</v>
      </c>
      <c r="P867" s="34" t="str">
        <f t="shared" si="246"/>
        <v>tier - 1</v>
      </c>
      <c r="Q867" s="34" t="str">
        <f t="shared" si="247"/>
        <v>R1024</v>
      </c>
      <c r="R867" s="23">
        <f t="shared" si="248"/>
        <v>38</v>
      </c>
      <c r="Z867" s="1" t="s">
        <v>1509</v>
      </c>
      <c r="AA867" s="1" t="s">
        <v>6083</v>
      </c>
      <c r="AB867" t="s">
        <v>4743</v>
      </c>
      <c r="AC867" t="s">
        <v>5353</v>
      </c>
      <c r="AG867" t="s">
        <v>1509</v>
      </c>
      <c r="AH867">
        <v>32.965000000000003</v>
      </c>
      <c r="AI867">
        <v>6.15</v>
      </c>
      <c r="AJ867" s="20" t="s">
        <v>2382</v>
      </c>
      <c r="AK867" t="s">
        <v>2380</v>
      </c>
      <c r="AL867" t="s">
        <v>2380</v>
      </c>
      <c r="AM867" s="29">
        <v>1</v>
      </c>
      <c r="AN867" s="20" t="s">
        <v>2380</v>
      </c>
      <c r="AO867" s="20" t="str">
        <f t="shared" si="249"/>
        <v>OBESITY</v>
      </c>
      <c r="AP867" s="20" t="str">
        <f t="shared" si="250"/>
        <v>pre diabeties</v>
      </c>
      <c r="AS867" t="s">
        <v>894</v>
      </c>
      <c r="AT867">
        <v>1984</v>
      </c>
      <c r="AU867" s="28" t="s">
        <v>10</v>
      </c>
      <c r="AV867">
        <v>7</v>
      </c>
      <c r="AW867">
        <v>2</v>
      </c>
      <c r="AX867" s="38">
        <v>7133.9</v>
      </c>
      <c r="AY867" t="s">
        <v>11</v>
      </c>
      <c r="AZ867" t="s">
        <v>16</v>
      </c>
      <c r="BA867" t="s">
        <v>247</v>
      </c>
      <c r="BB867" s="35">
        <f>DATE(AT867,MATCH(AU867,{"Jan","Feb","Mar","Apr","May","Jun","Jul","Aug","Sep","Oct","Nov","Dec"}, 0),AV867)</f>
        <v>30870</v>
      </c>
      <c r="BC867" s="20">
        <f t="shared" si="251"/>
        <v>38</v>
      </c>
    </row>
    <row r="868" spans="2:55" ht="15.5" hidden="1" x14ac:dyDescent="0.35">
      <c r="B868" s="1" t="s">
        <v>1508</v>
      </c>
      <c r="C868" t="str">
        <f>VLOOKUP(B868,Z867:AE3202,2,FALSE)</f>
        <v>Jacobs,</v>
      </c>
      <c r="D868">
        <f t="shared" si="234"/>
        <v>36.799999999999997</v>
      </c>
      <c r="E868">
        <f t="shared" si="235"/>
        <v>4.62</v>
      </c>
      <c r="F868" t="str">
        <f t="shared" si="236"/>
        <v>No</v>
      </c>
      <c r="G868" t="str">
        <f t="shared" si="237"/>
        <v>No</v>
      </c>
      <c r="H868" t="str">
        <f t="shared" si="238"/>
        <v>Yes</v>
      </c>
      <c r="I868">
        <f t="shared" si="239"/>
        <v>1</v>
      </c>
      <c r="J868" t="str">
        <f t="shared" si="240"/>
        <v>No</v>
      </c>
      <c r="K868" t="str">
        <f t="shared" si="241"/>
        <v>OBESITY</v>
      </c>
      <c r="L868" t="str">
        <f t="shared" si="242"/>
        <v>normal</v>
      </c>
      <c r="M868" s="34">
        <f t="shared" si="243"/>
        <v>36380</v>
      </c>
      <c r="N868" s="36">
        <f t="shared" si="244"/>
        <v>7144.4</v>
      </c>
      <c r="O868" s="23" t="str">
        <f t="shared" si="245"/>
        <v>tier - 2</v>
      </c>
      <c r="P868" s="34" t="str">
        <f t="shared" si="246"/>
        <v>tier - 1</v>
      </c>
      <c r="Q868" s="34" t="str">
        <f t="shared" si="247"/>
        <v>R1022</v>
      </c>
      <c r="R868" s="23">
        <f t="shared" si="248"/>
        <v>23</v>
      </c>
      <c r="Z868" s="1" t="s">
        <v>1508</v>
      </c>
      <c r="AA868" s="1" t="s">
        <v>6084</v>
      </c>
      <c r="AB868" t="s">
        <v>4746</v>
      </c>
      <c r="AC868" t="s">
        <v>5237</v>
      </c>
      <c r="AD868" t="s">
        <v>4826</v>
      </c>
      <c r="AG868" t="s">
        <v>1508</v>
      </c>
      <c r="AH868">
        <v>36.799999999999997</v>
      </c>
      <c r="AI868">
        <v>4.62</v>
      </c>
      <c r="AJ868" s="20" t="s">
        <v>2380</v>
      </c>
      <c r="AK868" t="s">
        <v>2380</v>
      </c>
      <c r="AL868" t="s">
        <v>2383</v>
      </c>
      <c r="AM868" s="29">
        <v>1</v>
      </c>
      <c r="AN868" s="20" t="s">
        <v>2380</v>
      </c>
      <c r="AO868" s="20" t="str">
        <f t="shared" si="249"/>
        <v>OBESITY</v>
      </c>
      <c r="AP868" s="20" t="str">
        <f t="shared" si="250"/>
        <v>normal</v>
      </c>
      <c r="AS868" t="s">
        <v>895</v>
      </c>
      <c r="AT868">
        <v>1999</v>
      </c>
      <c r="AU868" s="28" t="s">
        <v>35</v>
      </c>
      <c r="AV868">
        <v>8</v>
      </c>
      <c r="AW868">
        <v>0</v>
      </c>
      <c r="AX868" s="38">
        <v>7144.4</v>
      </c>
      <c r="AY868" t="s">
        <v>11</v>
      </c>
      <c r="AZ868" t="s">
        <v>16</v>
      </c>
      <c r="BA868" t="s">
        <v>632</v>
      </c>
      <c r="BB868" s="35">
        <f>DATE(AT868,MATCH(AU868,{"Jan","Feb","Mar","Apr","May","Jun","Jul","Aug","Sep","Oct","Nov","Dec"}, 0),AV868)</f>
        <v>36380</v>
      </c>
      <c r="BC868" s="20">
        <f t="shared" si="251"/>
        <v>23</v>
      </c>
    </row>
    <row r="869" spans="2:55" ht="15.5" hidden="1" x14ac:dyDescent="0.35">
      <c r="B869" s="1" t="s">
        <v>1507</v>
      </c>
      <c r="C869" t="str">
        <f>VLOOKUP(B869,Z868:AE3203,2,FALSE)</f>
        <v>Vaught,</v>
      </c>
      <c r="D869">
        <f t="shared" si="234"/>
        <v>34.299999999999997</v>
      </c>
      <c r="E869">
        <f t="shared" si="235"/>
        <v>4.87</v>
      </c>
      <c r="F869" t="str">
        <f t="shared" si="236"/>
        <v>No</v>
      </c>
      <c r="G869" t="str">
        <f t="shared" si="237"/>
        <v>No</v>
      </c>
      <c r="H869" t="str">
        <f t="shared" si="238"/>
        <v>No</v>
      </c>
      <c r="I869">
        <f t="shared" si="239"/>
        <v>2</v>
      </c>
      <c r="J869" t="str">
        <f t="shared" si="240"/>
        <v>No</v>
      </c>
      <c r="K869" t="str">
        <f t="shared" si="241"/>
        <v>OBESITY</v>
      </c>
      <c r="L869" t="str">
        <f t="shared" si="242"/>
        <v>normal</v>
      </c>
      <c r="M869" s="34">
        <f t="shared" si="243"/>
        <v>31007</v>
      </c>
      <c r="N869" s="36">
        <f t="shared" si="244"/>
        <v>7144.86</v>
      </c>
      <c r="O869" s="23" t="str">
        <f t="shared" si="245"/>
        <v>tier - 2</v>
      </c>
      <c r="P869" s="34" t="str">
        <f t="shared" si="246"/>
        <v>tier - 2</v>
      </c>
      <c r="Q869" s="34" t="str">
        <f t="shared" si="247"/>
        <v>R1024</v>
      </c>
      <c r="R869" s="23">
        <f t="shared" si="248"/>
        <v>38</v>
      </c>
      <c r="Z869" s="1" t="s">
        <v>1507</v>
      </c>
      <c r="AA869" s="1" t="s">
        <v>6085</v>
      </c>
      <c r="AB869" t="s">
        <v>4746</v>
      </c>
      <c r="AC869" t="s">
        <v>4985</v>
      </c>
      <c r="AD869" t="s">
        <v>4816</v>
      </c>
      <c r="AG869" t="s">
        <v>1507</v>
      </c>
      <c r="AH869">
        <v>34.299999999999997</v>
      </c>
      <c r="AI869">
        <v>4.87</v>
      </c>
      <c r="AJ869" s="20" t="s">
        <v>2380</v>
      </c>
      <c r="AK869" t="s">
        <v>2380</v>
      </c>
      <c r="AL869" t="s">
        <v>2380</v>
      </c>
      <c r="AM869" s="29">
        <v>2</v>
      </c>
      <c r="AN869" s="20" t="s">
        <v>2380</v>
      </c>
      <c r="AO869" s="20" t="str">
        <f t="shared" si="249"/>
        <v>OBESITY</v>
      </c>
      <c r="AP869" s="20" t="str">
        <f t="shared" si="250"/>
        <v>normal</v>
      </c>
      <c r="AS869" t="s">
        <v>896</v>
      </c>
      <c r="AT869">
        <v>1984</v>
      </c>
      <c r="AU869" s="28" t="s">
        <v>15</v>
      </c>
      <c r="AV869">
        <v>21</v>
      </c>
      <c r="AW869">
        <v>2</v>
      </c>
      <c r="AX869" s="38">
        <v>7144.86</v>
      </c>
      <c r="AY869" t="s">
        <v>11</v>
      </c>
      <c r="AZ869" t="s">
        <v>11</v>
      </c>
      <c r="BA869" t="s">
        <v>247</v>
      </c>
      <c r="BB869" s="35">
        <f>DATE(AT869,MATCH(AU869,{"Jan","Feb","Mar","Apr","May","Jun","Jul","Aug","Sep","Oct","Nov","Dec"}, 0),AV869)</f>
        <v>31007</v>
      </c>
      <c r="BC869" s="20">
        <f t="shared" si="251"/>
        <v>38</v>
      </c>
    </row>
    <row r="870" spans="2:55" ht="15.5" hidden="1" x14ac:dyDescent="0.35">
      <c r="B870" s="1" t="s">
        <v>1506</v>
      </c>
      <c r="C870" t="str">
        <f>VLOOKUP(B870,Z869:AE3204,2,FALSE)</f>
        <v>Monteleone,</v>
      </c>
      <c r="D870">
        <f t="shared" si="234"/>
        <v>35.244999999999997</v>
      </c>
      <c r="E870">
        <f t="shared" si="235"/>
        <v>4.63</v>
      </c>
      <c r="F870" t="str">
        <f t="shared" si="236"/>
        <v>No</v>
      </c>
      <c r="G870" t="str">
        <f t="shared" si="237"/>
        <v>No</v>
      </c>
      <c r="H870" t="str">
        <f t="shared" si="238"/>
        <v>No</v>
      </c>
      <c r="I870">
        <f t="shared" si="239"/>
        <v>0</v>
      </c>
      <c r="J870" t="str">
        <f t="shared" si="240"/>
        <v>No</v>
      </c>
      <c r="K870" t="str">
        <f t="shared" si="241"/>
        <v>OBESITY</v>
      </c>
      <c r="L870" t="str">
        <f t="shared" si="242"/>
        <v>normal</v>
      </c>
      <c r="M870" s="34">
        <f t="shared" si="243"/>
        <v>27935</v>
      </c>
      <c r="N870" s="36">
        <f t="shared" si="244"/>
        <v>7147.11</v>
      </c>
      <c r="O870" s="23" t="str">
        <f t="shared" si="245"/>
        <v>tier - 3</v>
      </c>
      <c r="P870" s="34" t="str">
        <f t="shared" si="246"/>
        <v>tier - 2</v>
      </c>
      <c r="Q870" s="34" t="str">
        <f t="shared" si="247"/>
        <v>R1011</v>
      </c>
      <c r="R870" s="23">
        <f t="shared" si="248"/>
        <v>46</v>
      </c>
      <c r="Z870" s="1" t="s">
        <v>1506</v>
      </c>
      <c r="AA870" s="1" t="s">
        <v>6086</v>
      </c>
      <c r="AB870" t="s">
        <v>4746</v>
      </c>
      <c r="AC870" t="s">
        <v>4895</v>
      </c>
      <c r="AD870" t="s">
        <v>4780</v>
      </c>
      <c r="AG870" t="s">
        <v>1506</v>
      </c>
      <c r="AH870">
        <v>35.244999999999997</v>
      </c>
      <c r="AI870">
        <v>4.63</v>
      </c>
      <c r="AJ870" s="20" t="s">
        <v>2380</v>
      </c>
      <c r="AK870" t="s">
        <v>2380</v>
      </c>
      <c r="AL870" t="s">
        <v>2380</v>
      </c>
      <c r="AM870" s="29">
        <v>0</v>
      </c>
      <c r="AN870" s="20" t="s">
        <v>2380</v>
      </c>
      <c r="AO870" s="20" t="str">
        <f t="shared" si="249"/>
        <v>OBESITY</v>
      </c>
      <c r="AP870" s="20" t="str">
        <f t="shared" si="250"/>
        <v>normal</v>
      </c>
      <c r="AS870" t="s">
        <v>897</v>
      </c>
      <c r="AT870">
        <v>1976</v>
      </c>
      <c r="AU870" s="28" t="s">
        <v>18</v>
      </c>
      <c r="AV870">
        <v>24</v>
      </c>
      <c r="AW870">
        <v>0</v>
      </c>
      <c r="AX870" s="38">
        <v>7147.11</v>
      </c>
      <c r="AY870" t="s">
        <v>12</v>
      </c>
      <c r="AZ870" t="s">
        <v>11</v>
      </c>
      <c r="BA870" t="s">
        <v>42</v>
      </c>
      <c r="BB870" s="35">
        <f>DATE(AT870,MATCH(AU870,{"Jan","Feb","Mar","Apr","May","Jun","Jul","Aug","Sep","Oct","Nov","Dec"}, 0),AV870)</f>
        <v>27935</v>
      </c>
      <c r="BC870" s="20">
        <f t="shared" si="251"/>
        <v>46</v>
      </c>
    </row>
    <row r="871" spans="2:55" ht="15.5" hidden="1" x14ac:dyDescent="0.35">
      <c r="B871" s="1" t="s">
        <v>1505</v>
      </c>
      <c r="C871" t="str">
        <f>VLOOKUP(B871,Z870:AE3205,2,FALSE)</f>
        <v>Verdugo,</v>
      </c>
      <c r="D871">
        <f t="shared" si="234"/>
        <v>26.23</v>
      </c>
      <c r="E871">
        <f t="shared" si="235"/>
        <v>11.93</v>
      </c>
      <c r="F871" t="str">
        <f t="shared" si="236"/>
        <v>No</v>
      </c>
      <c r="G871" t="str">
        <f t="shared" si="237"/>
        <v>No</v>
      </c>
      <c r="H871" t="str">
        <f t="shared" si="238"/>
        <v>No</v>
      </c>
      <c r="I871">
        <f t="shared" si="239"/>
        <v>0</v>
      </c>
      <c r="J871" t="str">
        <f t="shared" si="240"/>
        <v>No</v>
      </c>
      <c r="K871" t="str">
        <f t="shared" si="241"/>
        <v>OVER WEIGHT</v>
      </c>
      <c r="L871" t="str">
        <f t="shared" si="242"/>
        <v>diabeties</v>
      </c>
      <c r="M871" s="34">
        <f t="shared" si="243"/>
        <v>28701</v>
      </c>
      <c r="N871" s="36">
        <f t="shared" si="244"/>
        <v>7147.47</v>
      </c>
      <c r="O871" s="23" t="str">
        <f t="shared" si="245"/>
        <v>tier - 2</v>
      </c>
      <c r="P871" s="34" t="str">
        <f t="shared" si="246"/>
        <v>tier - 3</v>
      </c>
      <c r="Q871" s="34" t="str">
        <f t="shared" si="247"/>
        <v>R1013</v>
      </c>
      <c r="R871" s="23">
        <f t="shared" si="248"/>
        <v>44</v>
      </c>
      <c r="Z871" s="1" t="s">
        <v>1505</v>
      </c>
      <c r="AA871" s="1" t="s">
        <v>6087</v>
      </c>
      <c r="AB871" t="s">
        <v>5580</v>
      </c>
      <c r="AC871" t="s">
        <v>5758</v>
      </c>
      <c r="AG871" t="s">
        <v>1505</v>
      </c>
      <c r="AH871">
        <v>26.23</v>
      </c>
      <c r="AI871">
        <v>11.93</v>
      </c>
      <c r="AJ871" s="20" t="s">
        <v>2380</v>
      </c>
      <c r="AK871" t="s">
        <v>2380</v>
      </c>
      <c r="AL871" t="s">
        <v>2380</v>
      </c>
      <c r="AM871" s="29">
        <v>0</v>
      </c>
      <c r="AN871" s="20" t="s">
        <v>2380</v>
      </c>
      <c r="AO871" s="20" t="str">
        <f t="shared" si="249"/>
        <v>OVER WEIGHT</v>
      </c>
      <c r="AP871" s="20" t="str">
        <f t="shared" si="250"/>
        <v>diabeties</v>
      </c>
      <c r="AS871" t="s">
        <v>898</v>
      </c>
      <c r="AT871">
        <v>1978</v>
      </c>
      <c r="AU871" s="28" t="s">
        <v>10</v>
      </c>
      <c r="AV871">
        <v>30</v>
      </c>
      <c r="AW871">
        <v>1</v>
      </c>
      <c r="AX871" s="38">
        <v>7147.47</v>
      </c>
      <c r="AY871" t="s">
        <v>11</v>
      </c>
      <c r="AZ871" t="s">
        <v>12</v>
      </c>
      <c r="BA871" t="s">
        <v>13</v>
      </c>
      <c r="BB871" s="35">
        <f>DATE(AT871,MATCH(AU871,{"Jan","Feb","Mar","Apr","May","Jun","Jul","Aug","Sep","Oct","Nov","Dec"}, 0),AV871)</f>
        <v>28701</v>
      </c>
      <c r="BC871" s="20">
        <f t="shared" si="251"/>
        <v>44</v>
      </c>
    </row>
    <row r="872" spans="2:55" ht="15.5" hidden="1" x14ac:dyDescent="0.35">
      <c r="B872" s="1" t="s">
        <v>1504</v>
      </c>
      <c r="C872" t="str">
        <f>VLOOKUP(B872,Z871:AE3206,2,FALSE)</f>
        <v>Sellers,</v>
      </c>
      <c r="D872">
        <f t="shared" si="234"/>
        <v>36.1</v>
      </c>
      <c r="E872">
        <f t="shared" si="235"/>
        <v>5.65</v>
      </c>
      <c r="F872" t="str">
        <f t="shared" si="236"/>
        <v>yes</v>
      </c>
      <c r="G872" t="str">
        <f t="shared" si="237"/>
        <v>No</v>
      </c>
      <c r="H872" t="str">
        <f t="shared" si="238"/>
        <v>No</v>
      </c>
      <c r="I872">
        <f t="shared" si="239"/>
        <v>2</v>
      </c>
      <c r="J872" t="str">
        <f t="shared" si="240"/>
        <v>No</v>
      </c>
      <c r="K872" t="str">
        <f t="shared" si="241"/>
        <v>OBESITY</v>
      </c>
      <c r="L872" t="str">
        <f t="shared" si="242"/>
        <v>normal</v>
      </c>
      <c r="M872" s="34">
        <f t="shared" si="243"/>
        <v>30862</v>
      </c>
      <c r="N872" s="36">
        <f t="shared" si="244"/>
        <v>7151.09</v>
      </c>
      <c r="O872" s="23" t="str">
        <f t="shared" si="245"/>
        <v>tier - 2</v>
      </c>
      <c r="P872" s="34" t="str">
        <f t="shared" si="246"/>
        <v>tier - 2</v>
      </c>
      <c r="Q872" s="34" t="str">
        <f t="shared" si="247"/>
        <v>R1011</v>
      </c>
      <c r="R872" s="23">
        <f t="shared" si="248"/>
        <v>38</v>
      </c>
      <c r="Z872" s="1" t="s">
        <v>1504</v>
      </c>
      <c r="AA872" s="1" t="s">
        <v>6088</v>
      </c>
      <c r="AB872" t="s">
        <v>4746</v>
      </c>
      <c r="AC872" t="s">
        <v>6089</v>
      </c>
      <c r="AG872" t="s">
        <v>1504</v>
      </c>
      <c r="AH872">
        <v>36.1</v>
      </c>
      <c r="AI872">
        <v>5.65</v>
      </c>
      <c r="AJ872" s="20" t="s">
        <v>2382</v>
      </c>
      <c r="AK872" t="s">
        <v>2380</v>
      </c>
      <c r="AL872" t="s">
        <v>2380</v>
      </c>
      <c r="AM872" s="29">
        <v>2</v>
      </c>
      <c r="AN872" s="20" t="s">
        <v>2380</v>
      </c>
      <c r="AO872" s="20" t="str">
        <f t="shared" si="249"/>
        <v>OBESITY</v>
      </c>
      <c r="AP872" s="20" t="str">
        <f t="shared" si="250"/>
        <v>normal</v>
      </c>
      <c r="AS872" t="s">
        <v>899</v>
      </c>
      <c r="AT872">
        <v>1984</v>
      </c>
      <c r="AU872" s="28" t="s">
        <v>18</v>
      </c>
      <c r="AV872">
        <v>29</v>
      </c>
      <c r="AW872">
        <v>3</v>
      </c>
      <c r="AX872" s="38">
        <v>7151.09</v>
      </c>
      <c r="AY872" t="s">
        <v>11</v>
      </c>
      <c r="AZ872" t="s">
        <v>11</v>
      </c>
      <c r="BA872" t="s">
        <v>42</v>
      </c>
      <c r="BB872" s="35">
        <f>DATE(AT872,MATCH(AU872,{"Jan","Feb","Mar","Apr","May","Jun","Jul","Aug","Sep","Oct","Nov","Dec"}, 0),AV872)</f>
        <v>30862</v>
      </c>
      <c r="BC872" s="20">
        <f t="shared" si="251"/>
        <v>38</v>
      </c>
    </row>
    <row r="873" spans="2:55" ht="15.5" hidden="1" x14ac:dyDescent="0.35">
      <c r="B873" s="1" t="s">
        <v>1503</v>
      </c>
      <c r="C873" t="str">
        <f>VLOOKUP(B873,Z872:AE3207,2,FALSE)</f>
        <v>Bowman,</v>
      </c>
      <c r="D873">
        <f t="shared" si="234"/>
        <v>37.1</v>
      </c>
      <c r="E873">
        <f t="shared" si="235"/>
        <v>11.21</v>
      </c>
      <c r="F873" t="str">
        <f t="shared" si="236"/>
        <v>yes</v>
      </c>
      <c r="G873" t="str">
        <f t="shared" si="237"/>
        <v>No</v>
      </c>
      <c r="H873" t="str">
        <f t="shared" si="238"/>
        <v>Yes</v>
      </c>
      <c r="I873">
        <f t="shared" si="239"/>
        <v>1</v>
      </c>
      <c r="J873" t="str">
        <f t="shared" si="240"/>
        <v>No</v>
      </c>
      <c r="K873" t="str">
        <f t="shared" si="241"/>
        <v>OBESITY</v>
      </c>
      <c r="L873" t="str">
        <f t="shared" si="242"/>
        <v>diabeties</v>
      </c>
      <c r="M873" s="34">
        <f t="shared" si="243"/>
        <v>28739</v>
      </c>
      <c r="N873" s="36">
        <f t="shared" si="244"/>
        <v>7152.67</v>
      </c>
      <c r="O873" s="23" t="str">
        <f t="shared" si="245"/>
        <v>tier - 3</v>
      </c>
      <c r="P873" s="34" t="str">
        <f t="shared" si="246"/>
        <v>tier - 2</v>
      </c>
      <c r="Q873" s="34" t="str">
        <f t="shared" si="247"/>
        <v>R1013</v>
      </c>
      <c r="R873" s="23">
        <f t="shared" si="248"/>
        <v>44</v>
      </c>
      <c r="Z873" s="1" t="s">
        <v>1503</v>
      </c>
      <c r="AA873" s="1" t="s">
        <v>6090</v>
      </c>
      <c r="AB873" t="s">
        <v>4746</v>
      </c>
      <c r="AC873" t="s">
        <v>4968</v>
      </c>
      <c r="AG873" t="s">
        <v>1503</v>
      </c>
      <c r="AH873">
        <v>37.1</v>
      </c>
      <c r="AI873">
        <v>11.21</v>
      </c>
      <c r="AJ873" s="20" t="s">
        <v>2382</v>
      </c>
      <c r="AK873" t="s">
        <v>2380</v>
      </c>
      <c r="AL873" t="s">
        <v>2383</v>
      </c>
      <c r="AM873" s="29">
        <v>1</v>
      </c>
      <c r="AN873" s="20" t="s">
        <v>2380</v>
      </c>
      <c r="AO873" s="20" t="str">
        <f t="shared" si="249"/>
        <v>OBESITY</v>
      </c>
      <c r="AP873" s="20" t="str">
        <f t="shared" si="250"/>
        <v>diabeties</v>
      </c>
      <c r="AS873" t="s">
        <v>900</v>
      </c>
      <c r="AT873">
        <v>1978</v>
      </c>
      <c r="AU873" s="28" t="s">
        <v>20</v>
      </c>
      <c r="AV873">
        <v>6</v>
      </c>
      <c r="AW873">
        <v>1</v>
      </c>
      <c r="AX873" s="38">
        <v>7152.67</v>
      </c>
      <c r="AY873" t="s">
        <v>12</v>
      </c>
      <c r="AZ873" t="s">
        <v>11</v>
      </c>
      <c r="BA873" t="s">
        <v>13</v>
      </c>
      <c r="BB873" s="35">
        <f>DATE(AT873,MATCH(AU873,{"Jan","Feb","Mar","Apr","May","Jun","Jul","Aug","Sep","Oct","Nov","Dec"}, 0),AV873)</f>
        <v>28739</v>
      </c>
      <c r="BC873" s="20">
        <f t="shared" si="251"/>
        <v>44</v>
      </c>
    </row>
    <row r="874" spans="2:55" ht="15.5" hidden="1" x14ac:dyDescent="0.35">
      <c r="B874" s="1" t="s">
        <v>1502</v>
      </c>
      <c r="C874" t="str">
        <f>VLOOKUP(B874,Z873:AE3208,2,FALSE)</f>
        <v>Marley,</v>
      </c>
      <c r="D874">
        <f t="shared" si="234"/>
        <v>27.5</v>
      </c>
      <c r="E874">
        <f t="shared" si="235"/>
        <v>10.62</v>
      </c>
      <c r="F874" t="str">
        <f t="shared" si="236"/>
        <v>yes</v>
      </c>
      <c r="G874" t="str">
        <f t="shared" si="237"/>
        <v>No</v>
      </c>
      <c r="H874" t="str">
        <f t="shared" si="238"/>
        <v>Yes</v>
      </c>
      <c r="I874">
        <f t="shared" si="239"/>
        <v>1</v>
      </c>
      <c r="J874" t="str">
        <f t="shared" si="240"/>
        <v>No</v>
      </c>
      <c r="K874" t="str">
        <f t="shared" si="241"/>
        <v>OVER WEIGHT</v>
      </c>
      <c r="L874" t="str">
        <f t="shared" si="242"/>
        <v>diabeties</v>
      </c>
      <c r="M874" s="34">
        <f t="shared" si="243"/>
        <v>29784</v>
      </c>
      <c r="N874" s="36">
        <f t="shared" si="244"/>
        <v>7153.55</v>
      </c>
      <c r="O874" s="23" t="str">
        <f t="shared" si="245"/>
        <v>tier - 2</v>
      </c>
      <c r="P874" s="34" t="str">
        <f t="shared" si="246"/>
        <v>tier - 1</v>
      </c>
      <c r="Q874" s="34" t="str">
        <f t="shared" si="247"/>
        <v>R1012</v>
      </c>
      <c r="R874" s="23">
        <f t="shared" si="248"/>
        <v>41</v>
      </c>
      <c r="Z874" s="1" t="s">
        <v>1502</v>
      </c>
      <c r="AA874" s="1" t="s">
        <v>6091</v>
      </c>
      <c r="AB874" t="s">
        <v>4746</v>
      </c>
      <c r="AC874" t="s">
        <v>4773</v>
      </c>
      <c r="AG874" t="s">
        <v>1502</v>
      </c>
      <c r="AH874">
        <v>27.5</v>
      </c>
      <c r="AI874">
        <v>10.62</v>
      </c>
      <c r="AJ874" s="20" t="s">
        <v>2382</v>
      </c>
      <c r="AK874" t="s">
        <v>2380</v>
      </c>
      <c r="AL874" t="s">
        <v>2383</v>
      </c>
      <c r="AM874" s="29">
        <v>1</v>
      </c>
      <c r="AN874" s="20" t="s">
        <v>2380</v>
      </c>
      <c r="AO874" s="20" t="str">
        <f t="shared" si="249"/>
        <v>OVER WEIGHT</v>
      </c>
      <c r="AP874" s="20" t="str">
        <f t="shared" si="250"/>
        <v>diabeties</v>
      </c>
      <c r="AS874" t="s">
        <v>901</v>
      </c>
      <c r="AT874">
        <v>1981</v>
      </c>
      <c r="AU874" s="28" t="s">
        <v>10</v>
      </c>
      <c r="AV874">
        <v>17</v>
      </c>
      <c r="AW874">
        <v>1</v>
      </c>
      <c r="AX874" s="38">
        <v>7153.55</v>
      </c>
      <c r="AY874" t="s">
        <v>11</v>
      </c>
      <c r="AZ874" t="s">
        <v>16</v>
      </c>
      <c r="BA874" t="s">
        <v>23</v>
      </c>
      <c r="BB874" s="35">
        <f>DATE(AT874,MATCH(AU874,{"Jan","Feb","Mar","Apr","May","Jun","Jul","Aug","Sep","Oct","Nov","Dec"}, 0),AV874)</f>
        <v>29784</v>
      </c>
      <c r="BC874" s="20">
        <f t="shared" si="251"/>
        <v>41</v>
      </c>
    </row>
    <row r="875" spans="2:55" ht="15.5" hidden="1" x14ac:dyDescent="0.35">
      <c r="B875" s="1" t="s">
        <v>1501</v>
      </c>
      <c r="C875" t="str">
        <f>VLOOKUP(B875,Z874:AE3209,2,FALSE)</f>
        <v>Grey,</v>
      </c>
      <c r="D875">
        <f t="shared" si="234"/>
        <v>24.7</v>
      </c>
      <c r="E875">
        <f t="shared" si="235"/>
        <v>10.7</v>
      </c>
      <c r="F875" t="str">
        <f t="shared" si="236"/>
        <v>yes</v>
      </c>
      <c r="G875" t="str">
        <f t="shared" si="237"/>
        <v>No</v>
      </c>
      <c r="H875" t="str">
        <f t="shared" si="238"/>
        <v>Yes</v>
      </c>
      <c r="I875">
        <f t="shared" si="239"/>
        <v>1</v>
      </c>
      <c r="J875" t="str">
        <f t="shared" si="240"/>
        <v>No</v>
      </c>
      <c r="K875" t="str">
        <f t="shared" si="241"/>
        <v>Normal weight</v>
      </c>
      <c r="L875" t="str">
        <f t="shared" si="242"/>
        <v>diabeties</v>
      </c>
      <c r="M875" s="34">
        <f t="shared" si="243"/>
        <v>29394</v>
      </c>
      <c r="N875" s="36">
        <f t="shared" si="244"/>
        <v>7160.09</v>
      </c>
      <c r="O875" s="23" t="str">
        <f t="shared" si="245"/>
        <v>tier - 2</v>
      </c>
      <c r="P875" s="34" t="str">
        <f t="shared" si="246"/>
        <v>tier - 2</v>
      </c>
      <c r="Q875" s="34" t="str">
        <f t="shared" si="247"/>
        <v>R1011</v>
      </c>
      <c r="R875" s="23">
        <f t="shared" si="248"/>
        <v>42</v>
      </c>
      <c r="Z875" s="1" t="s">
        <v>1501</v>
      </c>
      <c r="AA875" s="1" t="s">
        <v>6092</v>
      </c>
      <c r="AB875" t="s">
        <v>4746</v>
      </c>
      <c r="AC875" t="s">
        <v>4747</v>
      </c>
      <c r="AD875" t="s">
        <v>5049</v>
      </c>
      <c r="AG875" t="s">
        <v>1501</v>
      </c>
      <c r="AH875">
        <v>24.7</v>
      </c>
      <c r="AI875">
        <v>10.7</v>
      </c>
      <c r="AJ875" s="20" t="s">
        <v>2382</v>
      </c>
      <c r="AK875" t="s">
        <v>2380</v>
      </c>
      <c r="AL875" t="s">
        <v>2383</v>
      </c>
      <c r="AM875" s="29">
        <v>1</v>
      </c>
      <c r="AN875" s="20" t="s">
        <v>2380</v>
      </c>
      <c r="AO875" s="20" t="str">
        <f t="shared" si="249"/>
        <v>Normal weight</v>
      </c>
      <c r="AP875" s="20" t="str">
        <f t="shared" si="250"/>
        <v>diabeties</v>
      </c>
      <c r="AS875" t="s">
        <v>902</v>
      </c>
      <c r="AT875">
        <v>1980</v>
      </c>
      <c r="AU875" s="28" t="s">
        <v>18</v>
      </c>
      <c r="AV875">
        <v>22</v>
      </c>
      <c r="AW875">
        <v>2</v>
      </c>
      <c r="AX875" s="38">
        <v>7160.09</v>
      </c>
      <c r="AY875" t="s">
        <v>11</v>
      </c>
      <c r="AZ875" t="s">
        <v>11</v>
      </c>
      <c r="BA875" t="s">
        <v>42</v>
      </c>
      <c r="BB875" s="35">
        <f>DATE(AT875,MATCH(AU875,{"Jan","Feb","Mar","Apr","May","Jun","Jul","Aug","Sep","Oct","Nov","Dec"}, 0),AV875)</f>
        <v>29394</v>
      </c>
      <c r="BC875" s="20">
        <f t="shared" si="251"/>
        <v>42</v>
      </c>
    </row>
    <row r="876" spans="2:55" ht="15.5" hidden="1" x14ac:dyDescent="0.35">
      <c r="B876" s="1" t="s">
        <v>1500</v>
      </c>
      <c r="C876" t="str">
        <f>VLOOKUP(B876,Z875:AE3210,2,FALSE)</f>
        <v>O'Rourke,</v>
      </c>
      <c r="D876">
        <f t="shared" si="234"/>
        <v>26.78</v>
      </c>
      <c r="E876">
        <f t="shared" si="235"/>
        <v>10.02</v>
      </c>
      <c r="F876" t="str">
        <f t="shared" si="236"/>
        <v>yes</v>
      </c>
      <c r="G876" t="str">
        <f t="shared" si="237"/>
        <v>No</v>
      </c>
      <c r="H876" t="str">
        <f t="shared" si="238"/>
        <v>Yes</v>
      </c>
      <c r="I876">
        <f t="shared" si="239"/>
        <v>1</v>
      </c>
      <c r="J876" t="str">
        <f t="shared" si="240"/>
        <v>No</v>
      </c>
      <c r="K876" t="str">
        <f t="shared" si="241"/>
        <v>OVER WEIGHT</v>
      </c>
      <c r="L876" t="str">
        <f t="shared" si="242"/>
        <v>diabeties</v>
      </c>
      <c r="M876" s="34">
        <f t="shared" si="243"/>
        <v>29501</v>
      </c>
      <c r="N876" s="36">
        <f t="shared" si="244"/>
        <v>7160.33</v>
      </c>
      <c r="O876" s="23" t="str">
        <f t="shared" si="245"/>
        <v>tier - 2</v>
      </c>
      <c r="P876" s="34" t="str">
        <f t="shared" si="246"/>
        <v>tier - 1</v>
      </c>
      <c r="Q876" s="34" t="str">
        <f t="shared" si="247"/>
        <v>R1013</v>
      </c>
      <c r="R876" s="23">
        <f t="shared" si="248"/>
        <v>42</v>
      </c>
      <c r="Z876" s="1" t="s">
        <v>1500</v>
      </c>
      <c r="AA876" s="1" t="s">
        <v>6093</v>
      </c>
      <c r="AB876" t="s">
        <v>5580</v>
      </c>
      <c r="AC876" t="s">
        <v>6094</v>
      </c>
      <c r="AG876" t="s">
        <v>1500</v>
      </c>
      <c r="AH876">
        <v>26.78</v>
      </c>
      <c r="AI876">
        <v>10.02</v>
      </c>
      <c r="AJ876" s="20" t="s">
        <v>2382</v>
      </c>
      <c r="AK876" t="s">
        <v>2380</v>
      </c>
      <c r="AL876" t="s">
        <v>2383</v>
      </c>
      <c r="AM876" s="29">
        <v>1</v>
      </c>
      <c r="AN876" s="20" t="s">
        <v>2380</v>
      </c>
      <c r="AO876" s="20" t="str">
        <f t="shared" si="249"/>
        <v>OVER WEIGHT</v>
      </c>
      <c r="AP876" s="20" t="str">
        <f t="shared" si="250"/>
        <v>diabeties</v>
      </c>
      <c r="AS876" t="s">
        <v>903</v>
      </c>
      <c r="AT876">
        <v>1980</v>
      </c>
      <c r="AU876" s="28" t="s">
        <v>37</v>
      </c>
      <c r="AV876">
        <v>7</v>
      </c>
      <c r="AW876">
        <v>2</v>
      </c>
      <c r="AX876" s="38">
        <v>7160.33</v>
      </c>
      <c r="AY876" t="s">
        <v>11</v>
      </c>
      <c r="AZ876" t="s">
        <v>16</v>
      </c>
      <c r="BA876" t="s">
        <v>13</v>
      </c>
      <c r="BB876" s="35">
        <f>DATE(AT876,MATCH(AU876,{"Jan","Feb","Mar","Apr","May","Jun","Jul","Aug","Sep","Oct","Nov","Dec"}, 0),AV876)</f>
        <v>29501</v>
      </c>
      <c r="BC876" s="20">
        <f t="shared" si="251"/>
        <v>42</v>
      </c>
    </row>
    <row r="877" spans="2:55" ht="15.5" hidden="1" x14ac:dyDescent="0.35">
      <c r="B877" s="1" t="s">
        <v>1499</v>
      </c>
      <c r="C877" t="str">
        <f>VLOOKUP(B877,Z876:AE3211,2,FALSE)</f>
        <v>Fatehali,</v>
      </c>
      <c r="D877">
        <f t="shared" si="234"/>
        <v>45.8</v>
      </c>
      <c r="E877">
        <f t="shared" si="235"/>
        <v>4.8499999999999996</v>
      </c>
      <c r="F877" t="str">
        <f t="shared" si="236"/>
        <v>No</v>
      </c>
      <c r="G877" t="str">
        <f t="shared" si="237"/>
        <v>No</v>
      </c>
      <c r="H877" t="str">
        <f t="shared" si="238"/>
        <v>No</v>
      </c>
      <c r="I877">
        <f t="shared" si="239"/>
        <v>0</v>
      </c>
      <c r="J877" t="str">
        <f t="shared" si="240"/>
        <v>No</v>
      </c>
      <c r="K877" t="str">
        <f t="shared" si="241"/>
        <v>OBESITY</v>
      </c>
      <c r="L877" t="str">
        <f t="shared" si="242"/>
        <v>normal</v>
      </c>
      <c r="M877" s="34">
        <f t="shared" si="243"/>
        <v>29494</v>
      </c>
      <c r="N877" s="36">
        <f t="shared" si="244"/>
        <v>7162.01</v>
      </c>
      <c r="O877" s="23" t="str">
        <f t="shared" si="245"/>
        <v>tier - 2</v>
      </c>
      <c r="P877" s="34" t="str">
        <f t="shared" si="246"/>
        <v>tier - 3</v>
      </c>
      <c r="Q877" s="34" t="str">
        <f t="shared" si="247"/>
        <v>R1013</v>
      </c>
      <c r="R877" s="23">
        <f t="shared" si="248"/>
        <v>42</v>
      </c>
      <c r="Z877" s="1" t="s">
        <v>1499</v>
      </c>
      <c r="AA877" s="1" t="s">
        <v>6095</v>
      </c>
      <c r="AB877" t="s">
        <v>4743</v>
      </c>
      <c r="AC877" t="s">
        <v>6096</v>
      </c>
      <c r="AD877" t="s">
        <v>5020</v>
      </c>
      <c r="AG877" t="s">
        <v>1499</v>
      </c>
      <c r="AH877">
        <v>45.8</v>
      </c>
      <c r="AI877">
        <v>4.8499999999999996</v>
      </c>
      <c r="AJ877" s="20" t="s">
        <v>2380</v>
      </c>
      <c r="AK877" t="s">
        <v>2380</v>
      </c>
      <c r="AL877" t="s">
        <v>2380</v>
      </c>
      <c r="AM877" s="29">
        <v>0</v>
      </c>
      <c r="AN877" s="20" t="s">
        <v>2380</v>
      </c>
      <c r="AO877" s="20" t="str">
        <f t="shared" si="249"/>
        <v>OBESITY</v>
      </c>
      <c r="AP877" s="20" t="str">
        <f t="shared" si="250"/>
        <v>normal</v>
      </c>
      <c r="AS877" t="s">
        <v>904</v>
      </c>
      <c r="AT877">
        <v>1980</v>
      </c>
      <c r="AU877" s="28" t="s">
        <v>20</v>
      </c>
      <c r="AV877">
        <v>30</v>
      </c>
      <c r="AW877">
        <v>2</v>
      </c>
      <c r="AX877" s="38">
        <v>7162.01</v>
      </c>
      <c r="AY877" t="s">
        <v>11</v>
      </c>
      <c r="AZ877" t="s">
        <v>12</v>
      </c>
      <c r="BA877" t="s">
        <v>13</v>
      </c>
      <c r="BB877" s="35">
        <f>DATE(AT877,MATCH(AU877,{"Jan","Feb","Mar","Apr","May","Jun","Jul","Aug","Sep","Oct","Nov","Dec"}, 0),AV877)</f>
        <v>29494</v>
      </c>
      <c r="BC877" s="20">
        <f t="shared" si="251"/>
        <v>42</v>
      </c>
    </row>
    <row r="878" spans="2:55" ht="15.5" hidden="1" x14ac:dyDescent="0.35">
      <c r="B878" s="1" t="s">
        <v>1498</v>
      </c>
      <c r="C878" t="str">
        <f>VLOOKUP(B878,Z877:AE3212,2,FALSE)</f>
        <v>Piza-Taylor,</v>
      </c>
      <c r="D878">
        <f t="shared" si="234"/>
        <v>29</v>
      </c>
      <c r="E878">
        <f t="shared" si="235"/>
        <v>4.3899999999999997</v>
      </c>
      <c r="F878" t="str">
        <f t="shared" si="236"/>
        <v>yes</v>
      </c>
      <c r="G878" t="str">
        <f t="shared" si="237"/>
        <v>No</v>
      </c>
      <c r="H878" t="str">
        <f t="shared" si="238"/>
        <v>No</v>
      </c>
      <c r="I878">
        <f t="shared" si="239"/>
        <v>2</v>
      </c>
      <c r="J878" t="str">
        <f t="shared" si="240"/>
        <v>No</v>
      </c>
      <c r="K878" t="str">
        <f t="shared" si="241"/>
        <v>OVER WEIGHT</v>
      </c>
      <c r="L878" t="str">
        <f t="shared" si="242"/>
        <v>normal</v>
      </c>
      <c r="M878" s="34">
        <f t="shared" si="243"/>
        <v>30179</v>
      </c>
      <c r="N878" s="36">
        <f t="shared" si="244"/>
        <v>7173.36</v>
      </c>
      <c r="O878" s="23" t="str">
        <f t="shared" si="245"/>
        <v>tier - 3</v>
      </c>
      <c r="P878" s="34" t="str">
        <f t="shared" si="246"/>
        <v>tier - 2</v>
      </c>
      <c r="Q878" s="34" t="str">
        <f t="shared" si="247"/>
        <v>R1016</v>
      </c>
      <c r="R878" s="23">
        <f t="shared" si="248"/>
        <v>40</v>
      </c>
      <c r="Z878" s="1" t="s">
        <v>1498</v>
      </c>
      <c r="AA878" s="1" t="s">
        <v>6097</v>
      </c>
      <c r="AB878" t="s">
        <v>5580</v>
      </c>
      <c r="AC878" t="s">
        <v>4973</v>
      </c>
      <c r="AG878" t="s">
        <v>1498</v>
      </c>
      <c r="AH878">
        <v>29</v>
      </c>
      <c r="AI878">
        <v>4.3899999999999997</v>
      </c>
      <c r="AJ878" s="20" t="s">
        <v>2382</v>
      </c>
      <c r="AK878" t="s">
        <v>2380</v>
      </c>
      <c r="AL878" t="s">
        <v>2380</v>
      </c>
      <c r="AM878" s="29">
        <v>2</v>
      </c>
      <c r="AN878" s="20" t="s">
        <v>2380</v>
      </c>
      <c r="AO878" s="20" t="str">
        <f t="shared" si="249"/>
        <v>OVER WEIGHT</v>
      </c>
      <c r="AP878" s="20" t="str">
        <f t="shared" si="250"/>
        <v>normal</v>
      </c>
      <c r="AS878" t="s">
        <v>905</v>
      </c>
      <c r="AT878">
        <v>1982</v>
      </c>
      <c r="AU878" s="28" t="s">
        <v>35</v>
      </c>
      <c r="AV878">
        <v>16</v>
      </c>
      <c r="AW878">
        <v>2</v>
      </c>
      <c r="AX878" s="38">
        <v>7173.36</v>
      </c>
      <c r="AY878" t="s">
        <v>12</v>
      </c>
      <c r="AZ878" t="s">
        <v>11</v>
      </c>
      <c r="BA878" t="s">
        <v>168</v>
      </c>
      <c r="BB878" s="35">
        <f>DATE(AT878,MATCH(AU878,{"Jan","Feb","Mar","Apr","May","Jun","Jul","Aug","Sep","Oct","Nov","Dec"}, 0),AV878)</f>
        <v>30179</v>
      </c>
      <c r="BC878" s="20">
        <f t="shared" si="251"/>
        <v>40</v>
      </c>
    </row>
    <row r="879" spans="2:55" ht="15.5" hidden="1" x14ac:dyDescent="0.35">
      <c r="B879" s="1" t="s">
        <v>1497</v>
      </c>
      <c r="C879" t="str">
        <f>VLOOKUP(B879,Z878:AE3213,2,FALSE)</f>
        <v>Cavanaugh,</v>
      </c>
      <c r="D879">
        <f t="shared" si="234"/>
        <v>33.534999999999997</v>
      </c>
      <c r="E879">
        <f t="shared" si="235"/>
        <v>8.24</v>
      </c>
      <c r="F879" t="str">
        <f t="shared" si="236"/>
        <v>yes</v>
      </c>
      <c r="G879" t="str">
        <f t="shared" si="237"/>
        <v>No</v>
      </c>
      <c r="H879" t="str">
        <f t="shared" si="238"/>
        <v>No</v>
      </c>
      <c r="I879">
        <f t="shared" si="239"/>
        <v>0</v>
      </c>
      <c r="J879" t="str">
        <f t="shared" si="240"/>
        <v>No</v>
      </c>
      <c r="K879" t="str">
        <f t="shared" si="241"/>
        <v>OBESITY</v>
      </c>
      <c r="L879" t="str">
        <f t="shared" si="242"/>
        <v>diabeties</v>
      </c>
      <c r="M879" s="34">
        <f t="shared" si="243"/>
        <v>27594</v>
      </c>
      <c r="N879" s="36">
        <f t="shared" si="244"/>
        <v>7175.51</v>
      </c>
      <c r="O879" s="23" t="str">
        <f t="shared" si="245"/>
        <v>tier - 2</v>
      </c>
      <c r="P879" s="34" t="str">
        <f t="shared" si="246"/>
        <v>tier - 3</v>
      </c>
      <c r="Q879" s="34" t="str">
        <f t="shared" si="247"/>
        <v>R1013</v>
      </c>
      <c r="R879" s="23">
        <f t="shared" si="248"/>
        <v>47</v>
      </c>
      <c r="Z879" s="1" t="s">
        <v>1497</v>
      </c>
      <c r="AA879" s="1" t="s">
        <v>6098</v>
      </c>
      <c r="AB879" t="s">
        <v>4743</v>
      </c>
      <c r="AC879" t="s">
        <v>6099</v>
      </c>
      <c r="AD879" t="s">
        <v>4785</v>
      </c>
      <c r="AG879" t="s">
        <v>1497</v>
      </c>
      <c r="AH879">
        <v>33.534999999999997</v>
      </c>
      <c r="AI879">
        <v>8.24</v>
      </c>
      <c r="AJ879" s="20" t="s">
        <v>2382</v>
      </c>
      <c r="AK879" t="s">
        <v>2380</v>
      </c>
      <c r="AL879" t="s">
        <v>2380</v>
      </c>
      <c r="AM879" s="29">
        <v>0</v>
      </c>
      <c r="AN879" s="20" t="s">
        <v>2380</v>
      </c>
      <c r="AO879" s="20" t="str">
        <f t="shared" si="249"/>
        <v>OBESITY</v>
      </c>
      <c r="AP879" s="20" t="str">
        <f t="shared" si="250"/>
        <v>diabeties</v>
      </c>
      <c r="AS879" t="s">
        <v>906</v>
      </c>
      <c r="AT879">
        <v>1975</v>
      </c>
      <c r="AU879" s="28" t="s">
        <v>10</v>
      </c>
      <c r="AV879">
        <v>19</v>
      </c>
      <c r="AW879">
        <v>1</v>
      </c>
      <c r="AX879" s="38">
        <v>7175.51</v>
      </c>
      <c r="AY879" t="s">
        <v>11</v>
      </c>
      <c r="AZ879" t="s">
        <v>12</v>
      </c>
      <c r="BA879" t="s">
        <v>13</v>
      </c>
      <c r="BB879" s="35">
        <f>DATE(AT879,MATCH(AU879,{"Jan","Feb","Mar","Apr","May","Jun","Jul","Aug","Sep","Oct","Nov","Dec"}, 0),AV879)</f>
        <v>27594</v>
      </c>
      <c r="BC879" s="20">
        <f t="shared" si="251"/>
        <v>47</v>
      </c>
    </row>
    <row r="880" spans="2:55" ht="15.5" hidden="1" x14ac:dyDescent="0.35">
      <c r="B880" s="1" t="s">
        <v>1496</v>
      </c>
      <c r="C880" t="str">
        <f>VLOOKUP(B880,Z879:AE3214,2,FALSE)</f>
        <v>Amako,</v>
      </c>
      <c r="D880">
        <f t="shared" si="234"/>
        <v>32.774999999999999</v>
      </c>
      <c r="E880">
        <f t="shared" si="235"/>
        <v>9.77</v>
      </c>
      <c r="F880" t="str">
        <f t="shared" si="236"/>
        <v>yes</v>
      </c>
      <c r="G880" t="str">
        <f t="shared" si="237"/>
        <v>No</v>
      </c>
      <c r="H880" t="str">
        <f t="shared" si="238"/>
        <v>No</v>
      </c>
      <c r="I880">
        <f t="shared" si="239"/>
        <v>0</v>
      </c>
      <c r="J880" t="str">
        <f t="shared" si="240"/>
        <v>No</v>
      </c>
      <c r="K880" t="str">
        <f t="shared" si="241"/>
        <v>OBESITY</v>
      </c>
      <c r="L880" t="str">
        <f t="shared" si="242"/>
        <v>diabeties</v>
      </c>
      <c r="M880" s="34">
        <f t="shared" si="243"/>
        <v>25076</v>
      </c>
      <c r="N880" s="36">
        <f t="shared" si="244"/>
        <v>7179.52</v>
      </c>
      <c r="O880" s="23" t="str">
        <f t="shared" si="245"/>
        <v>tier - 3</v>
      </c>
      <c r="P880" s="34" t="str">
        <f t="shared" si="246"/>
        <v>tier - 3</v>
      </c>
      <c r="Q880" s="34" t="str">
        <f t="shared" si="247"/>
        <v>R1013</v>
      </c>
      <c r="R880" s="23">
        <f t="shared" si="248"/>
        <v>54</v>
      </c>
      <c r="Z880" s="1" t="s">
        <v>1496</v>
      </c>
      <c r="AA880" s="1" t="s">
        <v>6100</v>
      </c>
      <c r="AB880" t="s">
        <v>4743</v>
      </c>
      <c r="AC880" t="s">
        <v>6101</v>
      </c>
      <c r="AG880" t="s">
        <v>1496</v>
      </c>
      <c r="AH880">
        <v>32.774999999999999</v>
      </c>
      <c r="AI880">
        <v>9.77</v>
      </c>
      <c r="AJ880" s="20" t="s">
        <v>2382</v>
      </c>
      <c r="AK880" t="s">
        <v>2380</v>
      </c>
      <c r="AL880" t="s">
        <v>2380</v>
      </c>
      <c r="AM880" s="29">
        <v>0</v>
      </c>
      <c r="AN880" s="20" t="s">
        <v>2380</v>
      </c>
      <c r="AO880" s="20" t="str">
        <f t="shared" si="249"/>
        <v>OBESITY</v>
      </c>
      <c r="AP880" s="20" t="str">
        <f t="shared" si="250"/>
        <v>diabeties</v>
      </c>
      <c r="AS880" t="s">
        <v>907</v>
      </c>
      <c r="AT880">
        <v>1968</v>
      </c>
      <c r="AU880" s="28" t="s">
        <v>35</v>
      </c>
      <c r="AV880">
        <v>26</v>
      </c>
      <c r="AW880">
        <v>0</v>
      </c>
      <c r="AX880" s="38">
        <v>7179.52</v>
      </c>
      <c r="AY880" t="s">
        <v>12</v>
      </c>
      <c r="AZ880" t="s">
        <v>12</v>
      </c>
      <c r="BA880" t="s">
        <v>13</v>
      </c>
      <c r="BB880" s="35">
        <f>DATE(AT880,MATCH(AU880,{"Jan","Feb","Mar","Apr","May","Jun","Jul","Aug","Sep","Oct","Nov","Dec"}, 0),AV880)</f>
        <v>25076</v>
      </c>
      <c r="BC880" s="20">
        <f t="shared" si="251"/>
        <v>54</v>
      </c>
    </row>
    <row r="881" spans="2:55" ht="15.5" hidden="1" x14ac:dyDescent="0.35">
      <c r="B881" s="1" t="s">
        <v>1495</v>
      </c>
      <c r="C881" t="str">
        <f>VLOOKUP(B881,Z880:AE3215,2,FALSE)</f>
        <v>Musa,</v>
      </c>
      <c r="D881">
        <f t="shared" si="234"/>
        <v>37.51</v>
      </c>
      <c r="E881">
        <f t="shared" si="235"/>
        <v>5.5</v>
      </c>
      <c r="F881" t="str">
        <f t="shared" si="236"/>
        <v>yes</v>
      </c>
      <c r="G881" t="str">
        <f t="shared" si="237"/>
        <v>No</v>
      </c>
      <c r="H881" t="str">
        <f t="shared" si="238"/>
        <v>No</v>
      </c>
      <c r="I881">
        <f t="shared" si="239"/>
        <v>2</v>
      </c>
      <c r="J881" t="str">
        <f t="shared" si="240"/>
        <v>No</v>
      </c>
      <c r="K881" t="str">
        <f t="shared" si="241"/>
        <v>OBESITY</v>
      </c>
      <c r="L881" t="str">
        <f t="shared" si="242"/>
        <v>normal</v>
      </c>
      <c r="M881" s="34">
        <f t="shared" si="243"/>
        <v>30208</v>
      </c>
      <c r="N881" s="36">
        <f t="shared" si="244"/>
        <v>7196.87</v>
      </c>
      <c r="O881" s="23" t="str">
        <f t="shared" si="245"/>
        <v>tier - 3</v>
      </c>
      <c r="P881" s="34" t="str">
        <f t="shared" si="246"/>
        <v>tier - 2</v>
      </c>
      <c r="Q881" s="34" t="str">
        <f t="shared" si="247"/>
        <v>R1011</v>
      </c>
      <c r="R881" s="23">
        <f t="shared" si="248"/>
        <v>40</v>
      </c>
      <c r="Z881" s="1" t="s">
        <v>1495</v>
      </c>
      <c r="AA881" s="1" t="s">
        <v>6102</v>
      </c>
      <c r="AB881" t="s">
        <v>4743</v>
      </c>
      <c r="AC881" t="s">
        <v>6103</v>
      </c>
      <c r="AG881" t="s">
        <v>1495</v>
      </c>
      <c r="AH881">
        <v>37.51</v>
      </c>
      <c r="AI881">
        <v>5.5</v>
      </c>
      <c r="AJ881" s="20" t="s">
        <v>2382</v>
      </c>
      <c r="AK881" t="s">
        <v>2380</v>
      </c>
      <c r="AL881" t="s">
        <v>2380</v>
      </c>
      <c r="AM881" s="29">
        <v>2</v>
      </c>
      <c r="AN881" s="20" t="s">
        <v>2380</v>
      </c>
      <c r="AO881" s="20" t="str">
        <f t="shared" si="249"/>
        <v>OBESITY</v>
      </c>
      <c r="AP881" s="20" t="str">
        <f t="shared" si="250"/>
        <v>normal</v>
      </c>
      <c r="AS881" t="s">
        <v>908</v>
      </c>
      <c r="AT881">
        <v>1982</v>
      </c>
      <c r="AU881" s="28" t="s">
        <v>20</v>
      </c>
      <c r="AV881">
        <v>14</v>
      </c>
      <c r="AW881">
        <v>3</v>
      </c>
      <c r="AX881" s="38">
        <v>7196.87</v>
      </c>
      <c r="AY881" t="s">
        <v>12</v>
      </c>
      <c r="AZ881" t="s">
        <v>11</v>
      </c>
      <c r="BA881" t="s">
        <v>42</v>
      </c>
      <c r="BB881" s="35">
        <f>DATE(AT881,MATCH(AU881,{"Jan","Feb","Mar","Apr","May","Jun","Jul","Aug","Sep","Oct","Nov","Dec"}, 0),AV881)</f>
        <v>30208</v>
      </c>
      <c r="BC881" s="20">
        <f t="shared" si="251"/>
        <v>40</v>
      </c>
    </row>
    <row r="882" spans="2:55" ht="15.5" hidden="1" x14ac:dyDescent="0.35">
      <c r="B882" s="1" t="s">
        <v>1494</v>
      </c>
      <c r="C882" t="str">
        <f>VLOOKUP(B882,Z881:AE3216,2,FALSE)</f>
        <v>Phillippi,</v>
      </c>
      <c r="D882">
        <f t="shared" si="234"/>
        <v>39.86</v>
      </c>
      <c r="E882">
        <f t="shared" si="235"/>
        <v>11.84</v>
      </c>
      <c r="F882" t="str">
        <f t="shared" si="236"/>
        <v>yes</v>
      </c>
      <c r="G882" t="str">
        <f t="shared" si="237"/>
        <v>No</v>
      </c>
      <c r="H882" t="str">
        <f t="shared" si="238"/>
        <v>No</v>
      </c>
      <c r="I882">
        <f t="shared" si="239"/>
        <v>1</v>
      </c>
      <c r="J882" t="str">
        <f t="shared" si="240"/>
        <v>No</v>
      </c>
      <c r="K882" t="str">
        <f t="shared" si="241"/>
        <v>OBESITY</v>
      </c>
      <c r="L882" t="str">
        <f t="shared" si="242"/>
        <v>diabeties</v>
      </c>
      <c r="M882" s="34">
        <f t="shared" si="243"/>
        <v>30539</v>
      </c>
      <c r="N882" s="36">
        <f t="shared" si="244"/>
        <v>7201.7</v>
      </c>
      <c r="O882" s="23" t="str">
        <f t="shared" si="245"/>
        <v>tier - 2</v>
      </c>
      <c r="P882" s="34" t="str">
        <f t="shared" si="246"/>
        <v>tier - 3</v>
      </c>
      <c r="Q882" s="34" t="str">
        <f t="shared" si="247"/>
        <v>R1012</v>
      </c>
      <c r="R882" s="23">
        <f t="shared" si="248"/>
        <v>39</v>
      </c>
      <c r="Z882" s="1" t="s">
        <v>1494</v>
      </c>
      <c r="AA882" s="1" t="s">
        <v>6104</v>
      </c>
      <c r="AB882" t="s">
        <v>5580</v>
      </c>
      <c r="AC882" t="s">
        <v>5501</v>
      </c>
      <c r="AG882" t="s">
        <v>1494</v>
      </c>
      <c r="AH882">
        <v>39.86</v>
      </c>
      <c r="AI882">
        <v>11.84</v>
      </c>
      <c r="AJ882" s="20" t="s">
        <v>2382</v>
      </c>
      <c r="AK882" t="s">
        <v>2380</v>
      </c>
      <c r="AL882" t="s">
        <v>2380</v>
      </c>
      <c r="AM882" s="29">
        <v>1</v>
      </c>
      <c r="AN882" s="20" t="s">
        <v>2380</v>
      </c>
      <c r="AO882" s="20" t="str">
        <f t="shared" si="249"/>
        <v>OBESITY</v>
      </c>
      <c r="AP882" s="20" t="str">
        <f t="shared" si="250"/>
        <v>diabeties</v>
      </c>
      <c r="AS882" t="s">
        <v>909</v>
      </c>
      <c r="AT882">
        <v>1983</v>
      </c>
      <c r="AU882" s="28" t="s">
        <v>35</v>
      </c>
      <c r="AV882">
        <v>11</v>
      </c>
      <c r="AW882">
        <v>2</v>
      </c>
      <c r="AX882" s="38">
        <v>7201.7</v>
      </c>
      <c r="AY882" t="s">
        <v>11</v>
      </c>
      <c r="AZ882" t="s">
        <v>12</v>
      </c>
      <c r="BA882" t="s">
        <v>23</v>
      </c>
      <c r="BB882" s="35">
        <f>DATE(AT882,MATCH(AU882,{"Jan","Feb","Mar","Apr","May","Jun","Jul","Aug","Sep","Oct","Nov","Dec"}, 0),AV882)</f>
        <v>30539</v>
      </c>
      <c r="BC882" s="20">
        <f t="shared" si="251"/>
        <v>39</v>
      </c>
    </row>
    <row r="883" spans="2:55" ht="15.5" hidden="1" x14ac:dyDescent="0.35">
      <c r="B883" s="1" t="s">
        <v>1493</v>
      </c>
      <c r="C883" t="str">
        <f>VLOOKUP(B883,Z882:AE3217,2,FALSE)</f>
        <v>Hoskins,</v>
      </c>
      <c r="D883">
        <f t="shared" si="234"/>
        <v>42.13</v>
      </c>
      <c r="E883">
        <f t="shared" si="235"/>
        <v>4.66</v>
      </c>
      <c r="F883" t="str">
        <f t="shared" si="236"/>
        <v>No</v>
      </c>
      <c r="G883" t="str">
        <f t="shared" si="237"/>
        <v>No</v>
      </c>
      <c r="H883" t="str">
        <f t="shared" si="238"/>
        <v>No</v>
      </c>
      <c r="I883">
        <f t="shared" si="239"/>
        <v>0</v>
      </c>
      <c r="J883" t="str">
        <f t="shared" si="240"/>
        <v>No</v>
      </c>
      <c r="K883" t="str">
        <f t="shared" si="241"/>
        <v>OBESITY</v>
      </c>
      <c r="L883" t="str">
        <f t="shared" si="242"/>
        <v>normal</v>
      </c>
      <c r="M883" s="34">
        <f t="shared" si="243"/>
        <v>30641</v>
      </c>
      <c r="N883" s="36">
        <f t="shared" si="244"/>
        <v>7209.49</v>
      </c>
      <c r="O883" s="23" t="str">
        <f t="shared" si="245"/>
        <v>tier - 2</v>
      </c>
      <c r="P883" s="34" t="str">
        <f t="shared" si="246"/>
        <v>tier - 3</v>
      </c>
      <c r="Q883" s="34" t="str">
        <f t="shared" si="247"/>
        <v>R1012</v>
      </c>
      <c r="R883" s="23">
        <f t="shared" si="248"/>
        <v>39</v>
      </c>
      <c r="Z883" s="1" t="s">
        <v>1493</v>
      </c>
      <c r="AA883" s="1" t="s">
        <v>6105</v>
      </c>
      <c r="AB883" t="s">
        <v>5580</v>
      </c>
      <c r="AC883" t="s">
        <v>4976</v>
      </c>
      <c r="AD883" t="s">
        <v>4850</v>
      </c>
      <c r="AG883" t="s">
        <v>1493</v>
      </c>
      <c r="AH883">
        <v>42.13</v>
      </c>
      <c r="AI883">
        <v>4.66</v>
      </c>
      <c r="AJ883" s="20" t="s">
        <v>2380</v>
      </c>
      <c r="AK883" t="s">
        <v>2380</v>
      </c>
      <c r="AL883" t="s">
        <v>2380</v>
      </c>
      <c r="AM883" s="29">
        <v>0</v>
      </c>
      <c r="AN883" s="20" t="s">
        <v>2380</v>
      </c>
      <c r="AO883" s="20" t="str">
        <f t="shared" si="249"/>
        <v>OBESITY</v>
      </c>
      <c r="AP883" s="20" t="str">
        <f t="shared" si="250"/>
        <v>normal</v>
      </c>
      <c r="AS883" t="s">
        <v>910</v>
      </c>
      <c r="AT883">
        <v>1983</v>
      </c>
      <c r="AU883" s="28" t="s">
        <v>15</v>
      </c>
      <c r="AV883">
        <v>21</v>
      </c>
      <c r="AW883">
        <v>2</v>
      </c>
      <c r="AX883" s="38">
        <v>7209.49</v>
      </c>
      <c r="AY883" t="s">
        <v>11</v>
      </c>
      <c r="AZ883" t="s">
        <v>12</v>
      </c>
      <c r="BA883" t="s">
        <v>23</v>
      </c>
      <c r="BB883" s="35">
        <f>DATE(AT883,MATCH(AU883,{"Jan","Feb","Mar","Apr","May","Jun","Jul","Aug","Sep","Oct","Nov","Dec"}, 0),AV883)</f>
        <v>30641</v>
      </c>
      <c r="BC883" s="20">
        <f t="shared" si="251"/>
        <v>39</v>
      </c>
    </row>
    <row r="884" spans="2:55" ht="15.5" hidden="1" x14ac:dyDescent="0.35">
      <c r="B884" s="1" t="s">
        <v>1492</v>
      </c>
      <c r="C884" t="str">
        <f>VLOOKUP(B884,Z883:AE3218,2,FALSE)</f>
        <v>Imbalzano</v>
      </c>
      <c r="D884">
        <f t="shared" si="234"/>
        <v>35.99</v>
      </c>
      <c r="E884">
        <f t="shared" si="235"/>
        <v>11.11</v>
      </c>
      <c r="F884" t="str">
        <f t="shared" si="236"/>
        <v>No</v>
      </c>
      <c r="G884" t="str">
        <f t="shared" si="237"/>
        <v>No</v>
      </c>
      <c r="H884" t="str">
        <f t="shared" si="238"/>
        <v>No</v>
      </c>
      <c r="I884">
        <f t="shared" si="239"/>
        <v>0</v>
      </c>
      <c r="J884" t="str">
        <f t="shared" si="240"/>
        <v>No</v>
      </c>
      <c r="K884" t="str">
        <f t="shared" si="241"/>
        <v>OBESITY</v>
      </c>
      <c r="L884" t="str">
        <f t="shared" si="242"/>
        <v>diabeties</v>
      </c>
      <c r="M884" s="34">
        <f t="shared" si="243"/>
        <v>33417</v>
      </c>
      <c r="N884" s="36">
        <f t="shared" si="244"/>
        <v>7220.25</v>
      </c>
      <c r="O884" s="23" t="str">
        <f t="shared" si="245"/>
        <v>tier - 2</v>
      </c>
      <c r="P884" s="34" t="str">
        <f t="shared" si="246"/>
        <v>tier - 2</v>
      </c>
      <c r="Q884" s="34" t="str">
        <f t="shared" si="247"/>
        <v>R1021</v>
      </c>
      <c r="R884" s="23">
        <f t="shared" si="248"/>
        <v>31</v>
      </c>
      <c r="Z884" s="1" t="s">
        <v>1492</v>
      </c>
      <c r="AA884" s="1" t="s">
        <v>6106</v>
      </c>
      <c r="AB884" t="s">
        <v>6107</v>
      </c>
      <c r="AC884" t="s">
        <v>4743</v>
      </c>
      <c r="AD884" t="s">
        <v>6108</v>
      </c>
      <c r="AG884" t="s">
        <v>1492</v>
      </c>
      <c r="AH884">
        <v>35.99</v>
      </c>
      <c r="AI884">
        <v>11.11</v>
      </c>
      <c r="AJ884" s="20" t="s">
        <v>2380</v>
      </c>
      <c r="AK884" t="s">
        <v>2380</v>
      </c>
      <c r="AL884" t="s">
        <v>2380</v>
      </c>
      <c r="AM884" s="29">
        <v>0</v>
      </c>
      <c r="AN884" s="20" t="s">
        <v>2380</v>
      </c>
      <c r="AO884" s="20" t="str">
        <f t="shared" si="249"/>
        <v>OBESITY</v>
      </c>
      <c r="AP884" s="20" t="str">
        <f t="shared" si="250"/>
        <v>diabeties</v>
      </c>
      <c r="AS884" t="s">
        <v>911</v>
      </c>
      <c r="AT884">
        <v>1991</v>
      </c>
      <c r="AU884" s="28" t="s">
        <v>18</v>
      </c>
      <c r="AV884">
        <v>28</v>
      </c>
      <c r="AW884">
        <v>3</v>
      </c>
      <c r="AX884" s="38">
        <v>7220.25</v>
      </c>
      <c r="AY884" t="s">
        <v>11</v>
      </c>
      <c r="AZ884" t="s">
        <v>11</v>
      </c>
      <c r="BA884" t="s">
        <v>300</v>
      </c>
      <c r="BB884" s="35">
        <f>DATE(AT884,MATCH(AU884,{"Jan","Feb","Mar","Apr","May","Jun","Jul","Aug","Sep","Oct","Nov","Dec"}, 0),AV884)</f>
        <v>33417</v>
      </c>
      <c r="BC884" s="20">
        <f t="shared" si="251"/>
        <v>31</v>
      </c>
    </row>
    <row r="885" spans="2:55" ht="15.5" hidden="1" x14ac:dyDescent="0.35">
      <c r="B885" s="1" t="s">
        <v>1491</v>
      </c>
      <c r="C885" t="str">
        <f>VLOOKUP(B885,Z884:AE3219,2,FALSE)</f>
        <v>Triedman,</v>
      </c>
      <c r="D885">
        <f t="shared" si="234"/>
        <v>35.200000000000003</v>
      </c>
      <c r="E885">
        <f t="shared" si="235"/>
        <v>7.72</v>
      </c>
      <c r="F885" t="str">
        <f t="shared" si="236"/>
        <v>yes</v>
      </c>
      <c r="G885" t="str">
        <f t="shared" si="237"/>
        <v>No</v>
      </c>
      <c r="H885" t="str">
        <f t="shared" si="238"/>
        <v>Yes</v>
      </c>
      <c r="I885">
        <f t="shared" si="239"/>
        <v>1</v>
      </c>
      <c r="J885" t="str">
        <f t="shared" si="240"/>
        <v>No</v>
      </c>
      <c r="K885" t="str">
        <f t="shared" si="241"/>
        <v>OBESITY</v>
      </c>
      <c r="L885" t="str">
        <f t="shared" si="242"/>
        <v>diabeties</v>
      </c>
      <c r="M885" s="34">
        <f t="shared" si="243"/>
        <v>28383</v>
      </c>
      <c r="N885" s="36">
        <f t="shared" si="244"/>
        <v>7222.79</v>
      </c>
      <c r="O885" s="23" t="str">
        <f t="shared" si="245"/>
        <v>tier - 3</v>
      </c>
      <c r="P885" s="34" t="str">
        <f t="shared" si="246"/>
        <v>tier - 3</v>
      </c>
      <c r="Q885" s="34" t="str">
        <f t="shared" si="247"/>
        <v>R1012</v>
      </c>
      <c r="R885" s="23">
        <f t="shared" si="248"/>
        <v>45</v>
      </c>
      <c r="Z885" s="1" t="s">
        <v>1491</v>
      </c>
      <c r="AA885" s="1" t="s">
        <v>6109</v>
      </c>
      <c r="AB885" t="s">
        <v>4743</v>
      </c>
      <c r="AC885" t="s">
        <v>6110</v>
      </c>
      <c r="AD885" t="s">
        <v>4785</v>
      </c>
      <c r="AG885" t="s">
        <v>1491</v>
      </c>
      <c r="AH885">
        <v>35.200000000000003</v>
      </c>
      <c r="AI885">
        <v>7.72</v>
      </c>
      <c r="AJ885" s="20" t="s">
        <v>2382</v>
      </c>
      <c r="AK885" t="s">
        <v>2380</v>
      </c>
      <c r="AL885" t="s">
        <v>2383</v>
      </c>
      <c r="AM885" s="29">
        <v>1</v>
      </c>
      <c r="AN885" s="20" t="s">
        <v>2380</v>
      </c>
      <c r="AO885" s="20" t="str">
        <f t="shared" si="249"/>
        <v>OBESITY</v>
      </c>
      <c r="AP885" s="20" t="str">
        <f t="shared" si="250"/>
        <v>diabeties</v>
      </c>
      <c r="AS885" t="s">
        <v>912</v>
      </c>
      <c r="AT885">
        <v>1977</v>
      </c>
      <c r="AU885" s="28" t="s">
        <v>20</v>
      </c>
      <c r="AV885">
        <v>15</v>
      </c>
      <c r="AW885">
        <v>0</v>
      </c>
      <c r="AX885" s="38">
        <v>7222.79</v>
      </c>
      <c r="AY885" t="s">
        <v>12</v>
      </c>
      <c r="AZ885" t="s">
        <v>12</v>
      </c>
      <c r="BA885" t="s">
        <v>23</v>
      </c>
      <c r="BB885" s="35">
        <f>DATE(AT885,MATCH(AU885,{"Jan","Feb","Mar","Apr","May","Jun","Jul","Aug","Sep","Oct","Nov","Dec"}, 0),AV885)</f>
        <v>28383</v>
      </c>
      <c r="BC885" s="20">
        <f t="shared" si="251"/>
        <v>45</v>
      </c>
    </row>
    <row r="886" spans="2:55" ht="15.5" hidden="1" x14ac:dyDescent="0.35">
      <c r="B886" s="1" t="s">
        <v>1490</v>
      </c>
      <c r="C886" t="str">
        <f>VLOOKUP(B886,Z885:AE3220,2,FALSE)</f>
        <v>Lovuolo,</v>
      </c>
      <c r="D886">
        <f t="shared" si="234"/>
        <v>29.91</v>
      </c>
      <c r="E886">
        <f t="shared" si="235"/>
        <v>5.55</v>
      </c>
      <c r="F886" t="str">
        <f t="shared" si="236"/>
        <v>yes</v>
      </c>
      <c r="G886" t="str">
        <f t="shared" si="237"/>
        <v>No</v>
      </c>
      <c r="H886" t="str">
        <f t="shared" si="238"/>
        <v>No</v>
      </c>
      <c r="I886">
        <f t="shared" si="239"/>
        <v>2</v>
      </c>
      <c r="J886" t="str">
        <f t="shared" si="240"/>
        <v>No</v>
      </c>
      <c r="K886" t="str">
        <f t="shared" si="241"/>
        <v>OVER WEIGHT</v>
      </c>
      <c r="L886" t="str">
        <f t="shared" si="242"/>
        <v>normal</v>
      </c>
      <c r="M886" s="34">
        <f t="shared" si="243"/>
        <v>31606</v>
      </c>
      <c r="N886" s="36">
        <f t="shared" si="244"/>
        <v>7228.22</v>
      </c>
      <c r="O886" s="23" t="str">
        <f t="shared" si="245"/>
        <v>tier - 2</v>
      </c>
      <c r="P886" s="34" t="str">
        <f t="shared" si="246"/>
        <v>tier - 1</v>
      </c>
      <c r="Q886" s="34" t="str">
        <f t="shared" si="247"/>
        <v>R1024</v>
      </c>
      <c r="R886" s="23">
        <f t="shared" si="248"/>
        <v>36</v>
      </c>
      <c r="Z886" s="1" t="s">
        <v>1490</v>
      </c>
      <c r="AA886" s="1" t="s">
        <v>6111</v>
      </c>
      <c r="AB886" t="s">
        <v>4743</v>
      </c>
      <c r="AC886" t="s">
        <v>6112</v>
      </c>
      <c r="AG886" t="s">
        <v>1490</v>
      </c>
      <c r="AH886">
        <v>29.91</v>
      </c>
      <c r="AI886">
        <v>5.55</v>
      </c>
      <c r="AJ886" s="20" t="s">
        <v>2382</v>
      </c>
      <c r="AK886" t="s">
        <v>2380</v>
      </c>
      <c r="AL886" t="s">
        <v>2380</v>
      </c>
      <c r="AM886" s="29">
        <v>2</v>
      </c>
      <c r="AN886" s="20" t="s">
        <v>2380</v>
      </c>
      <c r="AO886" s="20" t="str">
        <f t="shared" si="249"/>
        <v>OVER WEIGHT</v>
      </c>
      <c r="AP886" s="20" t="str">
        <f t="shared" si="250"/>
        <v>normal</v>
      </c>
      <c r="AS886" t="s">
        <v>913</v>
      </c>
      <c r="AT886">
        <v>1986</v>
      </c>
      <c r="AU886" s="28" t="s">
        <v>10</v>
      </c>
      <c r="AV886">
        <v>13</v>
      </c>
      <c r="AW886">
        <v>3</v>
      </c>
      <c r="AX886" s="38">
        <v>7228.22</v>
      </c>
      <c r="AY886" t="s">
        <v>11</v>
      </c>
      <c r="AZ886" t="s">
        <v>16</v>
      </c>
      <c r="BA886" t="s">
        <v>247</v>
      </c>
      <c r="BB886" s="35">
        <f>DATE(AT886,MATCH(AU886,{"Jan","Feb","Mar","Apr","May","Jun","Jul","Aug","Sep","Oct","Nov","Dec"}, 0),AV886)</f>
        <v>31606</v>
      </c>
      <c r="BC886" s="20">
        <f t="shared" si="251"/>
        <v>36</v>
      </c>
    </row>
    <row r="887" spans="2:55" ht="15.5" hidden="1" x14ac:dyDescent="0.35">
      <c r="B887" s="1" t="s">
        <v>1489</v>
      </c>
      <c r="C887" t="str">
        <f>VLOOKUP(B887,Z886:AE3221,2,FALSE)</f>
        <v>Chung,</v>
      </c>
      <c r="D887">
        <f t="shared" si="234"/>
        <v>36.479999999999997</v>
      </c>
      <c r="E887">
        <f t="shared" si="235"/>
        <v>5.05</v>
      </c>
      <c r="F887" t="str">
        <f t="shared" si="236"/>
        <v>yes</v>
      </c>
      <c r="G887" t="str">
        <f t="shared" si="237"/>
        <v>No</v>
      </c>
      <c r="H887" t="str">
        <f t="shared" si="238"/>
        <v>No</v>
      </c>
      <c r="I887">
        <f t="shared" si="239"/>
        <v>1</v>
      </c>
      <c r="J887" t="str">
        <f t="shared" si="240"/>
        <v>No</v>
      </c>
      <c r="K887" t="str">
        <f t="shared" si="241"/>
        <v>OBESITY</v>
      </c>
      <c r="L887" t="str">
        <f t="shared" si="242"/>
        <v>normal</v>
      </c>
      <c r="M887" s="34">
        <f t="shared" si="243"/>
        <v>31657</v>
      </c>
      <c r="N887" s="36">
        <f t="shared" si="244"/>
        <v>7243.81</v>
      </c>
      <c r="O887" s="23" t="str">
        <f t="shared" si="245"/>
        <v>tier - 2</v>
      </c>
      <c r="P887" s="34" t="str">
        <f t="shared" si="246"/>
        <v>tier - 3</v>
      </c>
      <c r="Q887" s="34" t="str">
        <f t="shared" si="247"/>
        <v>R1013</v>
      </c>
      <c r="R887" s="23">
        <f t="shared" si="248"/>
        <v>36</v>
      </c>
      <c r="Z887" s="1" t="s">
        <v>1489</v>
      </c>
      <c r="AA887" s="1" t="s">
        <v>6113</v>
      </c>
      <c r="AB887" t="s">
        <v>4743</v>
      </c>
      <c r="AC887" t="s">
        <v>5266</v>
      </c>
      <c r="AG887" t="s">
        <v>1489</v>
      </c>
      <c r="AH887">
        <v>36.479999999999997</v>
      </c>
      <c r="AI887">
        <v>5.05</v>
      </c>
      <c r="AJ887" s="20" t="s">
        <v>2382</v>
      </c>
      <c r="AK887" t="s">
        <v>2380</v>
      </c>
      <c r="AL887" t="s">
        <v>2380</v>
      </c>
      <c r="AM887" s="29">
        <v>1</v>
      </c>
      <c r="AN887" s="20" t="s">
        <v>2380</v>
      </c>
      <c r="AO887" s="20" t="str">
        <f t="shared" si="249"/>
        <v>OBESITY</v>
      </c>
      <c r="AP887" s="20" t="str">
        <f t="shared" si="250"/>
        <v>normal</v>
      </c>
      <c r="AS887" t="s">
        <v>914</v>
      </c>
      <c r="AT887">
        <v>1986</v>
      </c>
      <c r="AU887" s="28" t="s">
        <v>20</v>
      </c>
      <c r="AV887">
        <v>2</v>
      </c>
      <c r="AW887">
        <v>4</v>
      </c>
      <c r="AX887" s="38">
        <v>7243.81</v>
      </c>
      <c r="AY887" t="s">
        <v>11</v>
      </c>
      <c r="AZ887" t="s">
        <v>12</v>
      </c>
      <c r="BA887" t="s">
        <v>13</v>
      </c>
      <c r="BB887" s="35">
        <f>DATE(AT887,MATCH(AU887,{"Jan","Feb","Mar","Apr","May","Jun","Jul","Aug","Sep","Oct","Nov","Dec"}, 0),AV887)</f>
        <v>31657</v>
      </c>
      <c r="BC887" s="20">
        <f t="shared" si="251"/>
        <v>36</v>
      </c>
    </row>
    <row r="888" spans="2:55" ht="15.5" hidden="1" x14ac:dyDescent="0.35">
      <c r="B888" s="1" t="s">
        <v>1488</v>
      </c>
      <c r="C888" t="str">
        <f>VLOOKUP(B888,Z887:AE3222,2,FALSE)</f>
        <v>Newsom,</v>
      </c>
      <c r="D888">
        <f t="shared" si="234"/>
        <v>27.5</v>
      </c>
      <c r="E888">
        <f t="shared" si="235"/>
        <v>8.69</v>
      </c>
      <c r="F888" t="str">
        <f t="shared" si="236"/>
        <v>yes</v>
      </c>
      <c r="G888" t="str">
        <f t="shared" si="237"/>
        <v>No</v>
      </c>
      <c r="H888" t="str">
        <f t="shared" si="238"/>
        <v>Yes</v>
      </c>
      <c r="I888">
        <f t="shared" si="239"/>
        <v>1</v>
      </c>
      <c r="J888" t="str">
        <f t="shared" si="240"/>
        <v>No</v>
      </c>
      <c r="K888" t="str">
        <f t="shared" si="241"/>
        <v>OVER WEIGHT</v>
      </c>
      <c r="L888" t="str">
        <f t="shared" si="242"/>
        <v>diabeties</v>
      </c>
      <c r="M888" s="34">
        <f t="shared" si="243"/>
        <v>30156</v>
      </c>
      <c r="N888" s="36">
        <f t="shared" si="244"/>
        <v>7248.71</v>
      </c>
      <c r="O888" s="23" t="str">
        <f t="shared" si="245"/>
        <v>tier - 2</v>
      </c>
      <c r="P888" s="34" t="str">
        <f t="shared" si="246"/>
        <v>tier - 1</v>
      </c>
      <c r="Q888" s="34" t="str">
        <f t="shared" si="247"/>
        <v>R1013</v>
      </c>
      <c r="R888" s="23">
        <f t="shared" si="248"/>
        <v>40</v>
      </c>
      <c r="Z888" s="1" t="s">
        <v>1488</v>
      </c>
      <c r="AA888" s="1" t="s">
        <v>6114</v>
      </c>
      <c r="AB888" t="s">
        <v>4743</v>
      </c>
      <c r="AC888" t="s">
        <v>6115</v>
      </c>
      <c r="AD888" t="s">
        <v>4816</v>
      </c>
      <c r="AG888" t="s">
        <v>1488</v>
      </c>
      <c r="AH888">
        <v>27.5</v>
      </c>
      <c r="AI888">
        <v>8.69</v>
      </c>
      <c r="AJ888" s="20" t="s">
        <v>2382</v>
      </c>
      <c r="AK888" t="s">
        <v>2380</v>
      </c>
      <c r="AL888" t="s">
        <v>2383</v>
      </c>
      <c r="AM888" s="29">
        <v>1</v>
      </c>
      <c r="AN888" s="20" t="s">
        <v>2380</v>
      </c>
      <c r="AO888" s="20" t="str">
        <f t="shared" si="249"/>
        <v>OVER WEIGHT</v>
      </c>
      <c r="AP888" s="20" t="str">
        <f t="shared" si="250"/>
        <v>diabeties</v>
      </c>
      <c r="AS888" t="s">
        <v>915</v>
      </c>
      <c r="AT888">
        <v>1982</v>
      </c>
      <c r="AU888" s="28" t="s">
        <v>10</v>
      </c>
      <c r="AV888">
        <v>24</v>
      </c>
      <c r="AW888">
        <v>3</v>
      </c>
      <c r="AX888" s="38">
        <v>7248.71</v>
      </c>
      <c r="AY888" t="s">
        <v>11</v>
      </c>
      <c r="AZ888" t="s">
        <v>16</v>
      </c>
      <c r="BA888" t="s">
        <v>13</v>
      </c>
      <c r="BB888" s="35">
        <f>DATE(AT888,MATCH(AU888,{"Jan","Feb","Mar","Apr","May","Jun","Jul","Aug","Sep","Oct","Nov","Dec"}, 0),AV888)</f>
        <v>30156</v>
      </c>
      <c r="BC888" s="20">
        <f t="shared" si="251"/>
        <v>40</v>
      </c>
    </row>
    <row r="889" spans="2:55" ht="15.5" hidden="1" x14ac:dyDescent="0.35">
      <c r="B889" s="1" t="s">
        <v>1487</v>
      </c>
      <c r="C889" t="str">
        <f>VLOOKUP(B889,Z888:AE3223,2,FALSE)</f>
        <v>Harrington,</v>
      </c>
      <c r="D889">
        <f t="shared" si="234"/>
        <v>33.44</v>
      </c>
      <c r="E889">
        <f t="shared" si="235"/>
        <v>5.9</v>
      </c>
      <c r="F889" t="str">
        <f t="shared" si="236"/>
        <v>yes</v>
      </c>
      <c r="G889" t="str">
        <f t="shared" si="237"/>
        <v>No</v>
      </c>
      <c r="H889" t="str">
        <f t="shared" si="238"/>
        <v>No</v>
      </c>
      <c r="I889">
        <f t="shared" si="239"/>
        <v>1</v>
      </c>
      <c r="J889" t="str">
        <f t="shared" si="240"/>
        <v>No</v>
      </c>
      <c r="K889" t="str">
        <f t="shared" si="241"/>
        <v>OBESITY</v>
      </c>
      <c r="L889" t="str">
        <f t="shared" si="242"/>
        <v>pre diabeties</v>
      </c>
      <c r="M889" s="34">
        <f t="shared" si="243"/>
        <v>29812</v>
      </c>
      <c r="N889" s="36">
        <f t="shared" si="244"/>
        <v>7256.72</v>
      </c>
      <c r="O889" s="23" t="str">
        <f t="shared" si="245"/>
        <v>tier - 3</v>
      </c>
      <c r="P889" s="34" t="str">
        <f t="shared" si="246"/>
        <v>tier - 2</v>
      </c>
      <c r="Q889" s="34" t="str">
        <f t="shared" si="247"/>
        <v>R1012</v>
      </c>
      <c r="R889" s="23">
        <f t="shared" si="248"/>
        <v>41</v>
      </c>
      <c r="Z889" s="1" t="s">
        <v>1487</v>
      </c>
      <c r="AA889" s="1" t="s">
        <v>6116</v>
      </c>
      <c r="AB889" t="s">
        <v>4743</v>
      </c>
      <c r="AC889" t="s">
        <v>6117</v>
      </c>
      <c r="AG889" t="s">
        <v>1487</v>
      </c>
      <c r="AH889">
        <v>33.44</v>
      </c>
      <c r="AI889">
        <v>5.9</v>
      </c>
      <c r="AJ889" s="20" t="s">
        <v>2382</v>
      </c>
      <c r="AK889" t="s">
        <v>2380</v>
      </c>
      <c r="AL889" t="s">
        <v>2380</v>
      </c>
      <c r="AM889" s="29">
        <v>1</v>
      </c>
      <c r="AN889" s="20" t="s">
        <v>2380</v>
      </c>
      <c r="AO889" s="20" t="str">
        <f t="shared" si="249"/>
        <v>OBESITY</v>
      </c>
      <c r="AP889" s="20" t="str">
        <f t="shared" si="250"/>
        <v>pre diabeties</v>
      </c>
      <c r="AS889" t="s">
        <v>916</v>
      </c>
      <c r="AT889">
        <v>1981</v>
      </c>
      <c r="AU889" s="28" t="s">
        <v>35</v>
      </c>
      <c r="AV889">
        <v>14</v>
      </c>
      <c r="AW889">
        <v>2</v>
      </c>
      <c r="AX889" s="38">
        <v>7256.72</v>
      </c>
      <c r="AY889" t="s">
        <v>12</v>
      </c>
      <c r="AZ889" t="s">
        <v>11</v>
      </c>
      <c r="BA889" t="s">
        <v>23</v>
      </c>
      <c r="BB889" s="35">
        <f>DATE(AT889,MATCH(AU889,{"Jan","Feb","Mar","Apr","May","Jun","Jul","Aug","Sep","Oct","Nov","Dec"}, 0),AV889)</f>
        <v>29812</v>
      </c>
      <c r="BC889" s="20">
        <f t="shared" si="251"/>
        <v>41</v>
      </c>
    </row>
    <row r="890" spans="2:55" ht="15.5" x14ac:dyDescent="0.35">
      <c r="B890" s="1" t="s">
        <v>1486</v>
      </c>
      <c r="C890" t="str">
        <f>VLOOKUP(B890,Z889:AE3224,2,FALSE)</f>
        <v>Hoffman,</v>
      </c>
      <c r="D890">
        <f t="shared" si="234"/>
        <v>28.215</v>
      </c>
      <c r="E890">
        <f t="shared" si="235"/>
        <v>6.29</v>
      </c>
      <c r="F890" t="str">
        <f t="shared" si="236"/>
        <v>yes</v>
      </c>
      <c r="G890" t="str">
        <f t="shared" si="237"/>
        <v>No</v>
      </c>
      <c r="H890" t="str">
        <f t="shared" si="238"/>
        <v>No</v>
      </c>
      <c r="I890">
        <f t="shared" si="239"/>
        <v>1</v>
      </c>
      <c r="J890" t="str">
        <f t="shared" si="240"/>
        <v>No</v>
      </c>
      <c r="K890" t="str">
        <f t="shared" si="241"/>
        <v>OVER WEIGHT</v>
      </c>
      <c r="L890" t="str">
        <f t="shared" si="242"/>
        <v>pre diabeties</v>
      </c>
      <c r="M890" s="34">
        <f t="shared" si="243"/>
        <v>29750</v>
      </c>
      <c r="N890" s="36">
        <f t="shared" si="244"/>
        <v>7261.74</v>
      </c>
      <c r="O890" s="23" t="str">
        <f t="shared" si="245"/>
        <v>tier - 3</v>
      </c>
      <c r="P890" s="34" t="str">
        <f t="shared" si="246"/>
        <v>tier - 3</v>
      </c>
      <c r="Q890" s="34" t="str">
        <f t="shared" si="247"/>
        <v>R1012</v>
      </c>
      <c r="R890" s="23">
        <f t="shared" si="248"/>
        <v>41</v>
      </c>
      <c r="Z890" s="1" t="s">
        <v>1486</v>
      </c>
      <c r="AA890" s="1" t="s">
        <v>6118</v>
      </c>
      <c r="AB890" t="s">
        <v>4743</v>
      </c>
      <c r="AC890" t="s">
        <v>5583</v>
      </c>
      <c r="AD890" t="s">
        <v>4785</v>
      </c>
      <c r="AG890" t="s">
        <v>1486</v>
      </c>
      <c r="AH890">
        <v>28.215</v>
      </c>
      <c r="AI890">
        <v>6.29</v>
      </c>
      <c r="AJ890" s="20" t="s">
        <v>2382</v>
      </c>
      <c r="AK890" t="s">
        <v>2380</v>
      </c>
      <c r="AL890" t="s">
        <v>2380</v>
      </c>
      <c r="AM890" s="29">
        <v>1</v>
      </c>
      <c r="AN890" s="20" t="s">
        <v>2380</v>
      </c>
      <c r="AO890" s="20" t="str">
        <f t="shared" si="249"/>
        <v>OVER WEIGHT</v>
      </c>
      <c r="AP890" s="20" t="str">
        <f t="shared" si="250"/>
        <v>pre diabeties</v>
      </c>
      <c r="AS890" t="s">
        <v>917</v>
      </c>
      <c r="AT890">
        <v>1981</v>
      </c>
      <c r="AU890" s="28" t="s">
        <v>18</v>
      </c>
      <c r="AV890">
        <v>13</v>
      </c>
      <c r="AW890">
        <v>2</v>
      </c>
      <c r="AX890" s="38">
        <v>7261.74</v>
      </c>
      <c r="AY890" t="s">
        <v>12</v>
      </c>
      <c r="AZ890" t="s">
        <v>12</v>
      </c>
      <c r="BA890" t="s">
        <v>23</v>
      </c>
      <c r="BB890" s="35">
        <f>DATE(AT890,MATCH(AU890,{"Jan","Feb","Mar","Apr","May","Jun","Jul","Aug","Sep","Oct","Nov","Dec"}, 0),AV890)</f>
        <v>29750</v>
      </c>
      <c r="BC890" s="20">
        <f t="shared" si="251"/>
        <v>41</v>
      </c>
    </row>
    <row r="891" spans="2:55" ht="15.5" x14ac:dyDescent="0.35">
      <c r="B891" s="1" t="s">
        <v>1485</v>
      </c>
      <c r="C891" t="str">
        <f>VLOOKUP(B891,Z890:AE3225,2,FALSE)</f>
        <v>Van</v>
      </c>
      <c r="D891">
        <f t="shared" si="234"/>
        <v>27.17</v>
      </c>
      <c r="E891">
        <f t="shared" si="235"/>
        <v>5.84</v>
      </c>
      <c r="F891" t="str">
        <f t="shared" si="236"/>
        <v>yes</v>
      </c>
      <c r="G891" t="str">
        <f t="shared" si="237"/>
        <v>No</v>
      </c>
      <c r="H891" t="str">
        <f t="shared" si="238"/>
        <v>No</v>
      </c>
      <c r="I891">
        <f t="shared" si="239"/>
        <v>1</v>
      </c>
      <c r="J891" t="str">
        <f t="shared" si="240"/>
        <v>No</v>
      </c>
      <c r="K891" t="str">
        <f t="shared" si="241"/>
        <v>OVER WEIGHT</v>
      </c>
      <c r="L891" t="str">
        <f t="shared" si="242"/>
        <v>pre diabeties</v>
      </c>
      <c r="M891" s="34">
        <f t="shared" si="243"/>
        <v>26962</v>
      </c>
      <c r="N891" s="36">
        <f t="shared" si="244"/>
        <v>7265.58</v>
      </c>
      <c r="O891" s="23" t="str">
        <f t="shared" si="245"/>
        <v>tier - 2</v>
      </c>
      <c r="P891" s="34" t="str">
        <f t="shared" si="246"/>
        <v>tier - 2</v>
      </c>
      <c r="Q891" s="34" t="str">
        <f t="shared" si="247"/>
        <v>R1013</v>
      </c>
      <c r="R891" s="23">
        <f t="shared" si="248"/>
        <v>49</v>
      </c>
      <c r="Z891" s="1" t="s">
        <v>1485</v>
      </c>
      <c r="AA891" s="1" t="s">
        <v>4949</v>
      </c>
      <c r="AB891" t="s">
        <v>6119</v>
      </c>
      <c r="AC891" t="s">
        <v>4743</v>
      </c>
      <c r="AD891" t="s">
        <v>6120</v>
      </c>
      <c r="AG891" t="s">
        <v>1485</v>
      </c>
      <c r="AH891">
        <v>27.17</v>
      </c>
      <c r="AI891">
        <v>5.84</v>
      </c>
      <c r="AJ891" s="20" t="s">
        <v>2382</v>
      </c>
      <c r="AK891" t="s">
        <v>2380</v>
      </c>
      <c r="AL891" t="s">
        <v>2380</v>
      </c>
      <c r="AM891" s="29">
        <v>1</v>
      </c>
      <c r="AN891" s="20" t="s">
        <v>2380</v>
      </c>
      <c r="AO891" s="20" t="str">
        <f t="shared" si="249"/>
        <v>OVER WEIGHT</v>
      </c>
      <c r="AP891" s="20" t="str">
        <f t="shared" si="250"/>
        <v>pre diabeties</v>
      </c>
      <c r="AS891" t="s">
        <v>918</v>
      </c>
      <c r="AT891">
        <v>1973</v>
      </c>
      <c r="AU891" s="28" t="s">
        <v>37</v>
      </c>
      <c r="AV891">
        <v>25</v>
      </c>
      <c r="AW891">
        <v>0</v>
      </c>
      <c r="AX891" s="38">
        <v>7265.58</v>
      </c>
      <c r="AY891" t="s">
        <v>11</v>
      </c>
      <c r="AZ891" t="s">
        <v>11</v>
      </c>
      <c r="BA891" t="s">
        <v>13</v>
      </c>
      <c r="BB891" s="35">
        <f>DATE(AT891,MATCH(AU891,{"Jan","Feb","Mar","Apr","May","Jun","Jul","Aug","Sep","Oct","Nov","Dec"}, 0),AV891)</f>
        <v>26962</v>
      </c>
      <c r="BC891" s="20">
        <f t="shared" si="251"/>
        <v>49</v>
      </c>
    </row>
    <row r="892" spans="2:55" ht="15.5" hidden="1" x14ac:dyDescent="0.35">
      <c r="B892" s="1" t="s">
        <v>1484</v>
      </c>
      <c r="C892" t="str">
        <f>VLOOKUP(B892,Z891:AE3226,2,FALSE)</f>
        <v>Feehley,</v>
      </c>
      <c r="D892">
        <f t="shared" si="234"/>
        <v>35.380000000000003</v>
      </c>
      <c r="E892">
        <f t="shared" si="235"/>
        <v>6.12</v>
      </c>
      <c r="F892" t="str">
        <f t="shared" si="236"/>
        <v>No</v>
      </c>
      <c r="G892" t="str">
        <f t="shared" si="237"/>
        <v>No</v>
      </c>
      <c r="H892" t="str">
        <f t="shared" si="238"/>
        <v>No</v>
      </c>
      <c r="I892">
        <f t="shared" si="239"/>
        <v>0</v>
      </c>
      <c r="J892" t="str">
        <f t="shared" si="240"/>
        <v>No</v>
      </c>
      <c r="K892" t="str">
        <f t="shared" si="241"/>
        <v>OBESITY</v>
      </c>
      <c r="L892" t="str">
        <f t="shared" si="242"/>
        <v>pre diabeties</v>
      </c>
      <c r="M892" s="34">
        <f t="shared" si="243"/>
        <v>29802</v>
      </c>
      <c r="N892" s="36">
        <f t="shared" si="244"/>
        <v>7265.7</v>
      </c>
      <c r="O892" s="23" t="str">
        <f t="shared" si="245"/>
        <v>tier - 3</v>
      </c>
      <c r="P892" s="34" t="str">
        <f t="shared" si="246"/>
        <v>tier - 3</v>
      </c>
      <c r="Q892" s="34" t="str">
        <f t="shared" si="247"/>
        <v>R1012</v>
      </c>
      <c r="R892" s="23">
        <f t="shared" si="248"/>
        <v>41</v>
      </c>
      <c r="Z892" s="1" t="s">
        <v>1484</v>
      </c>
      <c r="AA892" s="1" t="s">
        <v>6121</v>
      </c>
      <c r="AB892" t="s">
        <v>4743</v>
      </c>
      <c r="AC892" t="s">
        <v>5033</v>
      </c>
      <c r="AD892" t="s">
        <v>4974</v>
      </c>
      <c r="AG892" t="s">
        <v>1484</v>
      </c>
      <c r="AH892">
        <v>35.380000000000003</v>
      </c>
      <c r="AI892">
        <v>6.12</v>
      </c>
      <c r="AJ892" s="20" t="s">
        <v>2380</v>
      </c>
      <c r="AK892" t="s">
        <v>2380</v>
      </c>
      <c r="AL892" t="s">
        <v>2380</v>
      </c>
      <c r="AM892" s="29">
        <v>0</v>
      </c>
      <c r="AN892" s="20" t="s">
        <v>2380</v>
      </c>
      <c r="AO892" s="20" t="str">
        <f t="shared" si="249"/>
        <v>OBESITY</v>
      </c>
      <c r="AP892" s="20" t="str">
        <f t="shared" si="250"/>
        <v>pre diabeties</v>
      </c>
      <c r="AS892" t="s">
        <v>919</v>
      </c>
      <c r="AT892">
        <v>1981</v>
      </c>
      <c r="AU892" s="28" t="s">
        <v>35</v>
      </c>
      <c r="AV892">
        <v>4</v>
      </c>
      <c r="AW892">
        <v>2</v>
      </c>
      <c r="AX892" s="38">
        <v>7265.7</v>
      </c>
      <c r="AY892" t="s">
        <v>12</v>
      </c>
      <c r="AZ892" t="s">
        <v>12</v>
      </c>
      <c r="BA892" t="s">
        <v>23</v>
      </c>
      <c r="BB892" s="35">
        <f>DATE(AT892,MATCH(AU892,{"Jan","Feb","Mar","Apr","May","Jun","Jul","Aug","Sep","Oct","Nov","Dec"}, 0),AV892)</f>
        <v>29802</v>
      </c>
      <c r="BC892" s="20">
        <f t="shared" si="251"/>
        <v>41</v>
      </c>
    </row>
    <row r="893" spans="2:55" ht="15.5" hidden="1" x14ac:dyDescent="0.35">
      <c r="B893" s="1" t="s">
        <v>1483</v>
      </c>
      <c r="C893" t="str">
        <f>VLOOKUP(B893,Z892:AE3227,2,FALSE)</f>
        <v>Ashworth,</v>
      </c>
      <c r="D893">
        <f t="shared" si="234"/>
        <v>43.48</v>
      </c>
      <c r="E893">
        <f t="shared" si="235"/>
        <v>6.24</v>
      </c>
      <c r="F893" t="str">
        <f t="shared" si="236"/>
        <v>No</v>
      </c>
      <c r="G893" t="str">
        <f t="shared" si="237"/>
        <v>No</v>
      </c>
      <c r="H893" t="str">
        <f t="shared" si="238"/>
        <v>No</v>
      </c>
      <c r="I893">
        <f t="shared" si="239"/>
        <v>0</v>
      </c>
      <c r="J893" t="str">
        <f t="shared" si="240"/>
        <v>No</v>
      </c>
      <c r="K893" t="str">
        <f t="shared" si="241"/>
        <v>OBESITY</v>
      </c>
      <c r="L893" t="str">
        <f t="shared" si="242"/>
        <v>pre diabeties</v>
      </c>
      <c r="M893" s="34">
        <f t="shared" si="243"/>
        <v>28112</v>
      </c>
      <c r="N893" s="36">
        <f t="shared" si="244"/>
        <v>7273.02</v>
      </c>
      <c r="O893" s="23" t="str">
        <f t="shared" si="245"/>
        <v>tier - 2</v>
      </c>
      <c r="P893" s="34" t="str">
        <f t="shared" si="246"/>
        <v>tier - 1</v>
      </c>
      <c r="Q893" s="34" t="str">
        <f t="shared" si="247"/>
        <v>R1013</v>
      </c>
      <c r="R893" s="23">
        <f t="shared" si="248"/>
        <v>46</v>
      </c>
      <c r="Z893" s="1" t="s">
        <v>1483</v>
      </c>
      <c r="AA893" s="1" t="s">
        <v>6122</v>
      </c>
      <c r="AB893" t="s">
        <v>5580</v>
      </c>
      <c r="AC893" t="s">
        <v>5359</v>
      </c>
      <c r="AD893" t="s">
        <v>4780</v>
      </c>
      <c r="AG893" t="s">
        <v>1483</v>
      </c>
      <c r="AH893">
        <v>43.48</v>
      </c>
      <c r="AI893">
        <v>6.24</v>
      </c>
      <c r="AJ893" s="20" t="s">
        <v>2380</v>
      </c>
      <c r="AK893" t="s">
        <v>2380</v>
      </c>
      <c r="AL893" t="s">
        <v>2380</v>
      </c>
      <c r="AM893" s="29">
        <v>0</v>
      </c>
      <c r="AN893" s="20" t="s">
        <v>2380</v>
      </c>
      <c r="AO893" s="20" t="str">
        <f t="shared" si="249"/>
        <v>OBESITY</v>
      </c>
      <c r="AP893" s="20" t="str">
        <f t="shared" si="250"/>
        <v>pre diabeties</v>
      </c>
      <c r="AS893" t="s">
        <v>920</v>
      </c>
      <c r="AT893">
        <v>1976</v>
      </c>
      <c r="AU893" s="28" t="s">
        <v>30</v>
      </c>
      <c r="AV893">
        <v>18</v>
      </c>
      <c r="AW893">
        <v>2</v>
      </c>
      <c r="AX893" s="38">
        <v>7273.02</v>
      </c>
      <c r="AY893" t="s">
        <v>11</v>
      </c>
      <c r="AZ893" t="s">
        <v>16</v>
      </c>
      <c r="BA893" t="s">
        <v>13</v>
      </c>
      <c r="BB893" s="35">
        <f>DATE(AT893,MATCH(AU893,{"Jan","Feb","Mar","Apr","May","Jun","Jul","Aug","Sep","Oct","Nov","Dec"}, 0),AV893)</f>
        <v>28112</v>
      </c>
      <c r="BC893" s="20">
        <f t="shared" si="251"/>
        <v>46</v>
      </c>
    </row>
    <row r="894" spans="2:55" ht="15.5" hidden="1" x14ac:dyDescent="0.35">
      <c r="B894" s="1" t="s">
        <v>1482</v>
      </c>
      <c r="C894" t="str">
        <f>VLOOKUP(B894,Z893:AE3228,2,FALSE)</f>
        <v>Hansen,</v>
      </c>
      <c r="D894">
        <f t="shared" si="234"/>
        <v>41.73</v>
      </c>
      <c r="E894">
        <f t="shared" si="235"/>
        <v>6.25</v>
      </c>
      <c r="F894" t="str">
        <f t="shared" si="236"/>
        <v>No</v>
      </c>
      <c r="G894" t="str">
        <f t="shared" si="237"/>
        <v>No</v>
      </c>
      <c r="H894" t="str">
        <f t="shared" si="238"/>
        <v>No</v>
      </c>
      <c r="I894">
        <f t="shared" si="239"/>
        <v>1</v>
      </c>
      <c r="J894" t="str">
        <f t="shared" si="240"/>
        <v>No</v>
      </c>
      <c r="K894" t="str">
        <f t="shared" si="241"/>
        <v>OBESITY</v>
      </c>
      <c r="L894" t="str">
        <f t="shared" si="242"/>
        <v>pre diabeties</v>
      </c>
      <c r="M894" s="34">
        <f t="shared" si="243"/>
        <v>31353</v>
      </c>
      <c r="N894" s="36">
        <f t="shared" si="244"/>
        <v>7281.51</v>
      </c>
      <c r="O894" s="23" t="str">
        <f t="shared" si="245"/>
        <v>tier - 2</v>
      </c>
      <c r="P894" s="34" t="str">
        <f t="shared" si="246"/>
        <v>tier - 1</v>
      </c>
      <c r="Q894" s="34" t="str">
        <f t="shared" si="247"/>
        <v>R1012</v>
      </c>
      <c r="R894" s="23">
        <f t="shared" si="248"/>
        <v>37</v>
      </c>
      <c r="Z894" s="1" t="s">
        <v>1482</v>
      </c>
      <c r="AA894" s="1" t="s">
        <v>6123</v>
      </c>
      <c r="AB894" t="s">
        <v>4746</v>
      </c>
      <c r="AC894" t="s">
        <v>4918</v>
      </c>
      <c r="AD894" t="s">
        <v>5148</v>
      </c>
      <c r="AG894" t="s">
        <v>1482</v>
      </c>
      <c r="AH894">
        <v>41.73</v>
      </c>
      <c r="AI894">
        <v>6.25</v>
      </c>
      <c r="AJ894" s="20" t="s">
        <v>2380</v>
      </c>
      <c r="AK894" t="s">
        <v>2380</v>
      </c>
      <c r="AL894" t="s">
        <v>2380</v>
      </c>
      <c r="AM894" s="29">
        <v>1</v>
      </c>
      <c r="AN894" s="20" t="s">
        <v>2380</v>
      </c>
      <c r="AO894" s="20" t="str">
        <f t="shared" si="249"/>
        <v>OBESITY</v>
      </c>
      <c r="AP894" s="20" t="str">
        <f t="shared" si="250"/>
        <v>pre diabeties</v>
      </c>
      <c r="AS894" t="s">
        <v>921</v>
      </c>
      <c r="AT894">
        <v>1985</v>
      </c>
      <c r="AU894" s="28" t="s">
        <v>15</v>
      </c>
      <c r="AV894">
        <v>2</v>
      </c>
      <c r="AW894">
        <v>3</v>
      </c>
      <c r="AX894" s="38">
        <v>7281.51</v>
      </c>
      <c r="AY894" t="s">
        <v>11</v>
      </c>
      <c r="AZ894" t="s">
        <v>16</v>
      </c>
      <c r="BA894" t="s">
        <v>23</v>
      </c>
      <c r="BB894" s="35">
        <f>DATE(AT894,MATCH(AU894,{"Jan","Feb","Mar","Apr","May","Jun","Jul","Aug","Sep","Oct","Nov","Dec"}, 0),AV894)</f>
        <v>31353</v>
      </c>
      <c r="BC894" s="20">
        <f t="shared" si="251"/>
        <v>37</v>
      </c>
    </row>
    <row r="895" spans="2:55" ht="15.5" hidden="1" x14ac:dyDescent="0.35">
      <c r="B895" s="1" t="s">
        <v>1481</v>
      </c>
      <c r="C895" t="str">
        <f>VLOOKUP(B895,Z894:AE3229,2,FALSE)</f>
        <v>Czyz,</v>
      </c>
      <c r="D895">
        <f t="shared" si="234"/>
        <v>28.9</v>
      </c>
      <c r="E895">
        <f t="shared" si="235"/>
        <v>11.96</v>
      </c>
      <c r="F895" t="str">
        <f t="shared" si="236"/>
        <v>No</v>
      </c>
      <c r="G895" t="str">
        <f t="shared" si="237"/>
        <v>No</v>
      </c>
      <c r="H895" t="str">
        <f t="shared" si="238"/>
        <v>No</v>
      </c>
      <c r="I895">
        <f t="shared" si="239"/>
        <v>0</v>
      </c>
      <c r="J895" t="str">
        <f t="shared" si="240"/>
        <v>No</v>
      </c>
      <c r="K895" t="str">
        <f t="shared" si="241"/>
        <v>OVER WEIGHT</v>
      </c>
      <c r="L895" t="str">
        <f t="shared" si="242"/>
        <v>diabeties</v>
      </c>
      <c r="M895" s="34">
        <f t="shared" si="243"/>
        <v>24467</v>
      </c>
      <c r="N895" s="36">
        <f t="shared" si="244"/>
        <v>7302.46</v>
      </c>
      <c r="O895" s="23" t="str">
        <f t="shared" si="245"/>
        <v>tier - 3</v>
      </c>
      <c r="P895" s="34" t="str">
        <f t="shared" si="246"/>
        <v>tier - 1</v>
      </c>
      <c r="Q895" s="34" t="str">
        <f t="shared" si="247"/>
        <v>R1012</v>
      </c>
      <c r="R895" s="23">
        <f t="shared" si="248"/>
        <v>56</v>
      </c>
      <c r="Z895" s="1" t="s">
        <v>1481</v>
      </c>
      <c r="AA895" s="1" t="s">
        <v>6124</v>
      </c>
      <c r="AB895" t="s">
        <v>4746</v>
      </c>
      <c r="AC895" t="s">
        <v>5113</v>
      </c>
      <c r="AG895" t="s">
        <v>1481</v>
      </c>
      <c r="AH895">
        <v>28.9</v>
      </c>
      <c r="AI895">
        <v>11.96</v>
      </c>
      <c r="AJ895" s="20" t="s">
        <v>2380</v>
      </c>
      <c r="AK895" t="s">
        <v>2380</v>
      </c>
      <c r="AL895" t="s">
        <v>2380</v>
      </c>
      <c r="AM895" s="29">
        <v>0</v>
      </c>
      <c r="AN895" s="20" t="s">
        <v>2380</v>
      </c>
      <c r="AO895" s="20" t="str">
        <f t="shared" si="249"/>
        <v>OVER WEIGHT</v>
      </c>
      <c r="AP895" s="20" t="str">
        <f t="shared" si="250"/>
        <v>diabeties</v>
      </c>
      <c r="AS895" t="s">
        <v>922</v>
      </c>
      <c r="AT895">
        <v>1966</v>
      </c>
      <c r="AU895" s="28" t="s">
        <v>30</v>
      </c>
      <c r="AV895">
        <v>26</v>
      </c>
      <c r="AW895">
        <v>0</v>
      </c>
      <c r="AX895" s="38">
        <v>7302.46</v>
      </c>
      <c r="AY895" t="s">
        <v>12</v>
      </c>
      <c r="AZ895" t="s">
        <v>16</v>
      </c>
      <c r="BA895" t="s">
        <v>23</v>
      </c>
      <c r="BB895" s="35">
        <f>DATE(AT895,MATCH(AU895,{"Jan","Feb","Mar","Apr","May","Jun","Jul","Aug","Sep","Oct","Nov","Dec"}, 0),AV895)</f>
        <v>24467</v>
      </c>
      <c r="BC895" s="20">
        <f t="shared" si="251"/>
        <v>56</v>
      </c>
    </row>
    <row r="896" spans="2:55" ht="15.5" hidden="1" x14ac:dyDescent="0.35">
      <c r="B896" s="1" t="s">
        <v>1480</v>
      </c>
      <c r="C896" t="str">
        <f>VLOOKUP(B896,Z895:AE3230,2,FALSE)</f>
        <v>Bauder,</v>
      </c>
      <c r="D896">
        <f t="shared" si="234"/>
        <v>25.74</v>
      </c>
      <c r="E896">
        <f t="shared" si="235"/>
        <v>7.69</v>
      </c>
      <c r="F896" t="str">
        <f t="shared" si="236"/>
        <v>No</v>
      </c>
      <c r="G896" t="str">
        <f t="shared" si="237"/>
        <v>No</v>
      </c>
      <c r="H896" t="str">
        <f t="shared" si="238"/>
        <v>No</v>
      </c>
      <c r="I896">
        <f t="shared" si="239"/>
        <v>0</v>
      </c>
      <c r="J896" t="str">
        <f t="shared" si="240"/>
        <v>No</v>
      </c>
      <c r="K896" t="str">
        <f t="shared" si="241"/>
        <v>OVER WEIGHT</v>
      </c>
      <c r="L896" t="str">
        <f t="shared" si="242"/>
        <v>diabeties</v>
      </c>
      <c r="M896" s="34">
        <f t="shared" si="243"/>
        <v>23899</v>
      </c>
      <c r="N896" s="36">
        <f t="shared" si="244"/>
        <v>7304.65</v>
      </c>
      <c r="O896" s="23" t="str">
        <f t="shared" si="245"/>
        <v>tier - 3</v>
      </c>
      <c r="P896" s="34" t="str">
        <f t="shared" si="246"/>
        <v>tier - 3</v>
      </c>
      <c r="Q896" s="34" t="str">
        <f t="shared" si="247"/>
        <v>R1013</v>
      </c>
      <c r="R896" s="23">
        <f t="shared" si="248"/>
        <v>58</v>
      </c>
      <c r="Z896" s="1" t="s">
        <v>1480</v>
      </c>
      <c r="AA896" s="1" t="s">
        <v>6125</v>
      </c>
      <c r="AB896" t="s">
        <v>4746</v>
      </c>
      <c r="AC896" t="s">
        <v>4864</v>
      </c>
      <c r="AD896" t="s">
        <v>5049</v>
      </c>
      <c r="AG896" t="s">
        <v>1480</v>
      </c>
      <c r="AH896">
        <v>25.74</v>
      </c>
      <c r="AI896">
        <v>7.69</v>
      </c>
      <c r="AJ896" s="20" t="s">
        <v>2380</v>
      </c>
      <c r="AK896" t="s">
        <v>2380</v>
      </c>
      <c r="AL896" t="s">
        <v>2380</v>
      </c>
      <c r="AM896" s="29">
        <v>0</v>
      </c>
      <c r="AN896" s="20" t="s">
        <v>2380</v>
      </c>
      <c r="AO896" s="20" t="str">
        <f t="shared" si="249"/>
        <v>OVER WEIGHT</v>
      </c>
      <c r="AP896" s="20" t="str">
        <f t="shared" si="250"/>
        <v>diabeties</v>
      </c>
      <c r="AS896" t="s">
        <v>923</v>
      </c>
      <c r="AT896">
        <v>1965</v>
      </c>
      <c r="AU896" s="28" t="s">
        <v>18</v>
      </c>
      <c r="AV896">
        <v>6</v>
      </c>
      <c r="AW896">
        <v>0</v>
      </c>
      <c r="AX896" s="38">
        <v>7304.65</v>
      </c>
      <c r="AY896" t="s">
        <v>12</v>
      </c>
      <c r="AZ896" t="s">
        <v>12</v>
      </c>
      <c r="BA896" t="s">
        <v>13</v>
      </c>
      <c r="BB896" s="35">
        <f>DATE(AT896,MATCH(AU896,{"Jan","Feb","Mar","Apr","May","Jun","Jul","Aug","Sep","Oct","Nov","Dec"}, 0),AV896)</f>
        <v>23899</v>
      </c>
      <c r="BC896" s="20">
        <f t="shared" si="251"/>
        <v>58</v>
      </c>
    </row>
    <row r="897" spans="2:55" ht="15.5" hidden="1" x14ac:dyDescent="0.35">
      <c r="B897" s="1" t="s">
        <v>1479</v>
      </c>
      <c r="C897" t="str">
        <f>VLOOKUP(B897,Z896:AE3231,2,FALSE)</f>
        <v>Mendoza,</v>
      </c>
      <c r="D897">
        <f t="shared" si="234"/>
        <v>36.06</v>
      </c>
      <c r="E897">
        <f t="shared" si="235"/>
        <v>8.83</v>
      </c>
      <c r="F897" t="str">
        <f t="shared" si="236"/>
        <v>No</v>
      </c>
      <c r="G897" t="str">
        <f t="shared" si="237"/>
        <v>No</v>
      </c>
      <c r="H897" t="str">
        <f t="shared" si="238"/>
        <v>No</v>
      </c>
      <c r="I897">
        <f t="shared" si="239"/>
        <v>0</v>
      </c>
      <c r="J897" t="str">
        <f t="shared" si="240"/>
        <v>No</v>
      </c>
      <c r="K897" t="str">
        <f t="shared" si="241"/>
        <v>OBESITY</v>
      </c>
      <c r="L897" t="str">
        <f t="shared" si="242"/>
        <v>diabeties</v>
      </c>
      <c r="M897" s="34">
        <f t="shared" si="243"/>
        <v>23918</v>
      </c>
      <c r="N897" s="36">
        <f t="shared" si="244"/>
        <v>7318.21</v>
      </c>
      <c r="O897" s="23" t="str">
        <f t="shared" si="245"/>
        <v>tier - 3</v>
      </c>
      <c r="P897" s="34" t="str">
        <f t="shared" si="246"/>
        <v>tier - 1</v>
      </c>
      <c r="Q897" s="34" t="str">
        <f t="shared" si="247"/>
        <v>R1013</v>
      </c>
      <c r="R897" s="23">
        <f t="shared" si="248"/>
        <v>57</v>
      </c>
      <c r="Z897" s="1" t="s">
        <v>1479</v>
      </c>
      <c r="AA897" s="1" t="s">
        <v>6126</v>
      </c>
      <c r="AB897" t="s">
        <v>4746</v>
      </c>
      <c r="AC897" t="s">
        <v>6127</v>
      </c>
      <c r="AD897" t="s">
        <v>4816</v>
      </c>
      <c r="AE897" t="s">
        <v>4790</v>
      </c>
      <c r="AG897" t="s">
        <v>1479</v>
      </c>
      <c r="AH897">
        <v>36.06</v>
      </c>
      <c r="AI897">
        <v>8.83</v>
      </c>
      <c r="AJ897" s="20" t="s">
        <v>2380</v>
      </c>
      <c r="AK897" t="s">
        <v>2380</v>
      </c>
      <c r="AL897" t="s">
        <v>2380</v>
      </c>
      <c r="AM897" s="29">
        <v>0</v>
      </c>
      <c r="AN897" s="20" t="s">
        <v>2380</v>
      </c>
      <c r="AO897" s="20" t="str">
        <f t="shared" si="249"/>
        <v>OBESITY</v>
      </c>
      <c r="AP897" s="20" t="str">
        <f t="shared" si="250"/>
        <v>diabeties</v>
      </c>
      <c r="AS897" t="s">
        <v>924</v>
      </c>
      <c r="AT897">
        <v>1965</v>
      </c>
      <c r="AU897" s="28" t="s">
        <v>18</v>
      </c>
      <c r="AV897">
        <v>25</v>
      </c>
      <c r="AW897">
        <v>0</v>
      </c>
      <c r="AX897" s="38">
        <v>7318.21</v>
      </c>
      <c r="AY897" t="s">
        <v>12</v>
      </c>
      <c r="AZ897" t="s">
        <v>16</v>
      </c>
      <c r="BA897" t="s">
        <v>13</v>
      </c>
      <c r="BB897" s="35">
        <f>DATE(AT897,MATCH(AU897,{"Jan","Feb","Mar","Apr","May","Jun","Jul","Aug","Sep","Oct","Nov","Dec"}, 0),AV897)</f>
        <v>23918</v>
      </c>
      <c r="BC897" s="20">
        <f t="shared" si="251"/>
        <v>57</v>
      </c>
    </row>
    <row r="898" spans="2:55" ht="15.5" hidden="1" x14ac:dyDescent="0.35">
      <c r="B898" s="1" t="s">
        <v>1478</v>
      </c>
      <c r="C898" t="str">
        <f>VLOOKUP(B898,Z897:AE3232,2,FALSE)</f>
        <v>Glass,</v>
      </c>
      <c r="D898">
        <f t="shared" si="234"/>
        <v>43.28</v>
      </c>
      <c r="E898">
        <f t="shared" si="235"/>
        <v>4.41</v>
      </c>
      <c r="F898" t="str">
        <f t="shared" si="236"/>
        <v>No</v>
      </c>
      <c r="G898" t="str">
        <f t="shared" si="237"/>
        <v>No</v>
      </c>
      <c r="H898" t="str">
        <f t="shared" si="238"/>
        <v>No</v>
      </c>
      <c r="I898">
        <f t="shared" si="239"/>
        <v>0</v>
      </c>
      <c r="J898" t="str">
        <f t="shared" si="240"/>
        <v>No</v>
      </c>
      <c r="K898" t="str">
        <f t="shared" si="241"/>
        <v>OBESITY</v>
      </c>
      <c r="L898" t="str">
        <f t="shared" si="242"/>
        <v>normal</v>
      </c>
      <c r="M898" s="34">
        <f t="shared" si="243"/>
        <v>26522</v>
      </c>
      <c r="N898" s="36">
        <f t="shared" si="244"/>
        <v>7318.22</v>
      </c>
      <c r="O898" s="23" t="str">
        <f t="shared" si="245"/>
        <v>tier - 2</v>
      </c>
      <c r="P898" s="34" t="str">
        <f t="shared" si="246"/>
        <v>tier - 3</v>
      </c>
      <c r="Q898" s="34" t="str">
        <f t="shared" si="247"/>
        <v>R1012</v>
      </c>
      <c r="R898" s="23">
        <f t="shared" si="248"/>
        <v>50</v>
      </c>
      <c r="Z898" s="1" t="s">
        <v>1478</v>
      </c>
      <c r="AA898" s="1" t="s">
        <v>6128</v>
      </c>
      <c r="AB898" t="s">
        <v>5580</v>
      </c>
      <c r="AC898" t="s">
        <v>6129</v>
      </c>
      <c r="AG898" t="s">
        <v>1478</v>
      </c>
      <c r="AH898">
        <v>43.28</v>
      </c>
      <c r="AI898">
        <v>4.41</v>
      </c>
      <c r="AJ898" s="20" t="s">
        <v>2380</v>
      </c>
      <c r="AK898" t="s">
        <v>2380</v>
      </c>
      <c r="AL898" t="s">
        <v>2380</v>
      </c>
      <c r="AM898" s="29">
        <v>0</v>
      </c>
      <c r="AN898" s="20" t="s">
        <v>2380</v>
      </c>
      <c r="AO898" s="20" t="str">
        <f t="shared" si="249"/>
        <v>OBESITY</v>
      </c>
      <c r="AP898" s="20" t="str">
        <f t="shared" si="250"/>
        <v>normal</v>
      </c>
      <c r="AS898" t="s">
        <v>925</v>
      </c>
      <c r="AT898">
        <v>1972</v>
      </c>
      <c r="AU898" s="28" t="s">
        <v>35</v>
      </c>
      <c r="AV898">
        <v>11</v>
      </c>
      <c r="AW898">
        <v>0</v>
      </c>
      <c r="AX898" s="38">
        <v>7318.22</v>
      </c>
      <c r="AY898" t="s">
        <v>11</v>
      </c>
      <c r="AZ898" t="s">
        <v>12</v>
      </c>
      <c r="BA898" t="s">
        <v>23</v>
      </c>
      <c r="BB898" s="35">
        <f>DATE(AT898,MATCH(AU898,{"Jan","Feb","Mar","Apr","May","Jun","Jul","Aug","Sep","Oct","Nov","Dec"}, 0),AV898)</f>
        <v>26522</v>
      </c>
      <c r="BC898" s="20">
        <f t="shared" si="251"/>
        <v>50</v>
      </c>
    </row>
    <row r="899" spans="2:55" ht="15.5" hidden="1" x14ac:dyDescent="0.35">
      <c r="B899" s="1" t="s">
        <v>1477</v>
      </c>
      <c r="C899" t="str">
        <f>VLOOKUP(B899,Z898:AE3233,2,FALSE)</f>
        <v>Butcher,</v>
      </c>
      <c r="D899">
        <f t="shared" si="234"/>
        <v>28.785</v>
      </c>
      <c r="E899">
        <f t="shared" si="235"/>
        <v>9.1</v>
      </c>
      <c r="F899" t="str">
        <f t="shared" si="236"/>
        <v>yes</v>
      </c>
      <c r="G899" t="str">
        <f t="shared" si="237"/>
        <v>No</v>
      </c>
      <c r="H899" t="str">
        <f t="shared" si="238"/>
        <v>Yes</v>
      </c>
      <c r="I899">
        <f t="shared" si="239"/>
        <v>1</v>
      </c>
      <c r="J899" t="str">
        <f t="shared" si="240"/>
        <v>No</v>
      </c>
      <c r="K899" t="str">
        <f t="shared" si="241"/>
        <v>OVER WEIGHT</v>
      </c>
      <c r="L899" t="str">
        <f t="shared" si="242"/>
        <v>diabeties</v>
      </c>
      <c r="M899" s="34">
        <f t="shared" si="243"/>
        <v>23934</v>
      </c>
      <c r="N899" s="36">
        <f t="shared" si="244"/>
        <v>7322.86</v>
      </c>
      <c r="O899" s="23" t="str">
        <f t="shared" si="245"/>
        <v>tier - 3</v>
      </c>
      <c r="P899" s="34" t="str">
        <f t="shared" si="246"/>
        <v>tier - 3</v>
      </c>
      <c r="Q899" s="34" t="str">
        <f t="shared" si="247"/>
        <v>R1012</v>
      </c>
      <c r="R899" s="23">
        <f t="shared" si="248"/>
        <v>57</v>
      </c>
      <c r="Z899" s="1" t="s">
        <v>1477</v>
      </c>
      <c r="AA899" s="1" t="s">
        <v>6130</v>
      </c>
      <c r="AB899" t="s">
        <v>4746</v>
      </c>
      <c r="AC899" t="s">
        <v>4792</v>
      </c>
      <c r="AG899" t="s">
        <v>1477</v>
      </c>
      <c r="AH899">
        <v>28.785</v>
      </c>
      <c r="AI899">
        <v>9.1</v>
      </c>
      <c r="AJ899" s="20" t="s">
        <v>2382</v>
      </c>
      <c r="AK899" t="s">
        <v>2380</v>
      </c>
      <c r="AL899" t="s">
        <v>2383</v>
      </c>
      <c r="AM899" s="29">
        <v>1</v>
      </c>
      <c r="AN899" s="20" t="s">
        <v>2380</v>
      </c>
      <c r="AO899" s="20" t="str">
        <f t="shared" si="249"/>
        <v>OVER WEIGHT</v>
      </c>
      <c r="AP899" s="20" t="str">
        <f t="shared" si="250"/>
        <v>diabeties</v>
      </c>
      <c r="AS899" t="s">
        <v>926</v>
      </c>
      <c r="AT899">
        <v>1965</v>
      </c>
      <c r="AU899" s="28" t="s">
        <v>10</v>
      </c>
      <c r="AV899">
        <v>11</v>
      </c>
      <c r="AW899">
        <v>0</v>
      </c>
      <c r="AX899" s="38">
        <v>7322.86</v>
      </c>
      <c r="AY899" t="s">
        <v>12</v>
      </c>
      <c r="AZ899" t="s">
        <v>12</v>
      </c>
      <c r="BA899" t="s">
        <v>23</v>
      </c>
      <c r="BB899" s="35">
        <f>DATE(AT899,MATCH(AU899,{"Jan","Feb","Mar","Apr","May","Jun","Jul","Aug","Sep","Oct","Nov","Dec"}, 0),AV899)</f>
        <v>23934</v>
      </c>
      <c r="BC899" s="20">
        <f t="shared" si="251"/>
        <v>57</v>
      </c>
    </row>
    <row r="900" spans="2:55" ht="15.5" hidden="1" x14ac:dyDescent="0.35">
      <c r="B900" s="1" t="s">
        <v>1476</v>
      </c>
      <c r="C900" t="str">
        <f>VLOOKUP(B900,Z899:AE3234,2,FALSE)</f>
        <v>Traiser,</v>
      </c>
      <c r="D900">
        <f t="shared" si="234"/>
        <v>25.46</v>
      </c>
      <c r="E900">
        <f t="shared" si="235"/>
        <v>11.52</v>
      </c>
      <c r="F900" t="str">
        <f t="shared" si="236"/>
        <v>yes</v>
      </c>
      <c r="G900" t="str">
        <f t="shared" si="237"/>
        <v>No</v>
      </c>
      <c r="H900" t="str">
        <f t="shared" si="238"/>
        <v>Yes</v>
      </c>
      <c r="I900">
        <f t="shared" si="239"/>
        <v>1</v>
      </c>
      <c r="J900" t="str">
        <f t="shared" si="240"/>
        <v>No</v>
      </c>
      <c r="K900" t="str">
        <f t="shared" si="241"/>
        <v>OVER WEIGHT</v>
      </c>
      <c r="L900" t="str">
        <f t="shared" si="242"/>
        <v>diabeties</v>
      </c>
      <c r="M900" s="34">
        <f t="shared" si="243"/>
        <v>38306</v>
      </c>
      <c r="N900" s="36">
        <f t="shared" si="244"/>
        <v>7323.73</v>
      </c>
      <c r="O900" s="23" t="str">
        <f t="shared" si="245"/>
        <v>tier - 2</v>
      </c>
      <c r="P900" s="34" t="str">
        <f t="shared" si="246"/>
        <v>tier - 2</v>
      </c>
      <c r="Q900" s="34" t="str">
        <f t="shared" si="247"/>
        <v>R1024</v>
      </c>
      <c r="R900" s="23">
        <f t="shared" si="248"/>
        <v>18</v>
      </c>
      <c r="Z900" s="1" t="s">
        <v>1476</v>
      </c>
      <c r="AA900" s="1" t="s">
        <v>6131</v>
      </c>
      <c r="AB900" t="s">
        <v>4746</v>
      </c>
      <c r="AC900" t="s">
        <v>6132</v>
      </c>
      <c r="AD900" t="s">
        <v>4816</v>
      </c>
      <c r="AG900" t="s">
        <v>1476</v>
      </c>
      <c r="AH900">
        <v>25.46</v>
      </c>
      <c r="AI900">
        <v>11.52</v>
      </c>
      <c r="AJ900" s="20" t="s">
        <v>2382</v>
      </c>
      <c r="AK900" t="s">
        <v>2380</v>
      </c>
      <c r="AL900" t="s">
        <v>2383</v>
      </c>
      <c r="AM900" s="29">
        <v>1</v>
      </c>
      <c r="AN900" s="20" t="s">
        <v>2380</v>
      </c>
      <c r="AO900" s="20" t="str">
        <f t="shared" si="249"/>
        <v>OVER WEIGHT</v>
      </c>
      <c r="AP900" s="20" t="str">
        <f t="shared" si="250"/>
        <v>diabeties</v>
      </c>
      <c r="AS900" t="s">
        <v>927</v>
      </c>
      <c r="AT900">
        <v>2004</v>
      </c>
      <c r="AU900" s="28" t="s">
        <v>15</v>
      </c>
      <c r="AV900">
        <v>15</v>
      </c>
      <c r="AW900">
        <v>0</v>
      </c>
      <c r="AX900" s="38">
        <v>7323.73</v>
      </c>
      <c r="AY900" t="s">
        <v>11</v>
      </c>
      <c r="AZ900" t="s">
        <v>11</v>
      </c>
      <c r="BA900" t="s">
        <v>247</v>
      </c>
      <c r="BB900" s="35">
        <f>DATE(AT900,MATCH(AU900,{"Jan","Feb","Mar","Apr","May","Jun","Jul","Aug","Sep","Oct","Nov","Dec"}, 0),AV900)</f>
        <v>38306</v>
      </c>
      <c r="BC900" s="20">
        <f t="shared" si="251"/>
        <v>18</v>
      </c>
    </row>
    <row r="901" spans="2:55" ht="15.5" hidden="1" x14ac:dyDescent="0.35">
      <c r="B901" s="1" t="s">
        <v>1475</v>
      </c>
      <c r="C901" t="str">
        <f>VLOOKUP(B901,Z900:AE3235,2,FALSE)</f>
        <v>Mudy-Mader,</v>
      </c>
      <c r="D901">
        <f t="shared" si="234"/>
        <v>30.8</v>
      </c>
      <c r="E901">
        <f t="shared" si="235"/>
        <v>10.95</v>
      </c>
      <c r="F901" t="str">
        <f t="shared" si="236"/>
        <v>No</v>
      </c>
      <c r="G901" t="str">
        <f t="shared" si="237"/>
        <v>No</v>
      </c>
      <c r="H901" t="str">
        <f t="shared" si="238"/>
        <v>No</v>
      </c>
      <c r="I901">
        <f t="shared" si="239"/>
        <v>0</v>
      </c>
      <c r="J901" t="str">
        <f t="shared" si="240"/>
        <v>No</v>
      </c>
      <c r="K901" t="str">
        <f t="shared" si="241"/>
        <v>OBESITY</v>
      </c>
      <c r="L901" t="str">
        <f t="shared" si="242"/>
        <v>diabeties</v>
      </c>
      <c r="M901" s="34">
        <f t="shared" si="243"/>
        <v>29025</v>
      </c>
      <c r="N901" s="36">
        <f t="shared" si="244"/>
        <v>7325.05</v>
      </c>
      <c r="O901" s="23" t="str">
        <f t="shared" si="245"/>
        <v>tier - 2</v>
      </c>
      <c r="P901" s="34" t="str">
        <f t="shared" si="246"/>
        <v>tier - 3</v>
      </c>
      <c r="Q901" s="34" t="str">
        <f t="shared" si="247"/>
        <v>R1024</v>
      </c>
      <c r="R901" s="23">
        <f t="shared" si="248"/>
        <v>43</v>
      </c>
      <c r="Z901" s="1" t="s">
        <v>1475</v>
      </c>
      <c r="AA901" s="1" t="s">
        <v>6133</v>
      </c>
      <c r="AB901" t="s">
        <v>4743</v>
      </c>
      <c r="AC901" t="s">
        <v>6134</v>
      </c>
      <c r="AD901" t="s">
        <v>4804</v>
      </c>
      <c r="AG901" t="s">
        <v>1475</v>
      </c>
      <c r="AH901">
        <v>30.8</v>
      </c>
      <c r="AI901">
        <v>10.95</v>
      </c>
      <c r="AJ901" s="20" t="s">
        <v>2380</v>
      </c>
      <c r="AK901" t="s">
        <v>2380</v>
      </c>
      <c r="AL901" t="s">
        <v>2380</v>
      </c>
      <c r="AM901" s="29">
        <v>0</v>
      </c>
      <c r="AN901" s="20" t="s">
        <v>2380</v>
      </c>
      <c r="AO901" s="20" t="str">
        <f t="shared" si="249"/>
        <v>OBESITY</v>
      </c>
      <c r="AP901" s="20" t="str">
        <f t="shared" si="250"/>
        <v>diabeties</v>
      </c>
      <c r="AS901" t="s">
        <v>928</v>
      </c>
      <c r="AT901">
        <v>1979</v>
      </c>
      <c r="AU901" s="28" t="s">
        <v>18</v>
      </c>
      <c r="AV901">
        <v>19</v>
      </c>
      <c r="AW901">
        <v>0</v>
      </c>
      <c r="AX901" s="38">
        <v>7325.05</v>
      </c>
      <c r="AY901" t="s">
        <v>11</v>
      </c>
      <c r="AZ901" t="s">
        <v>12</v>
      </c>
      <c r="BA901" t="s">
        <v>247</v>
      </c>
      <c r="BB901" s="35">
        <f>DATE(AT901,MATCH(AU901,{"Jan","Feb","Mar","Apr","May","Jun","Jul","Aug","Sep","Oct","Nov","Dec"}, 0),AV901)</f>
        <v>29025</v>
      </c>
      <c r="BC901" s="20">
        <f t="shared" si="251"/>
        <v>43</v>
      </c>
    </row>
    <row r="902" spans="2:55" ht="15.5" hidden="1" x14ac:dyDescent="0.35">
      <c r="B902" s="1" t="s">
        <v>1474</v>
      </c>
      <c r="C902" t="str">
        <f>VLOOKUP(B902,Z901:AE3236,2,FALSE)</f>
        <v>Rogers,</v>
      </c>
      <c r="D902">
        <f t="shared" si="234"/>
        <v>28.88</v>
      </c>
      <c r="E902">
        <f t="shared" si="235"/>
        <v>11.5</v>
      </c>
      <c r="F902" t="str">
        <f t="shared" si="236"/>
        <v>No</v>
      </c>
      <c r="G902" t="str">
        <f t="shared" si="237"/>
        <v>No</v>
      </c>
      <c r="H902" t="str">
        <f t="shared" si="238"/>
        <v>No</v>
      </c>
      <c r="I902">
        <f t="shared" si="239"/>
        <v>0</v>
      </c>
      <c r="J902" t="str">
        <f t="shared" si="240"/>
        <v>No</v>
      </c>
      <c r="K902" t="str">
        <f t="shared" si="241"/>
        <v>OVER WEIGHT</v>
      </c>
      <c r="L902" t="str">
        <f t="shared" si="242"/>
        <v>diabeties</v>
      </c>
      <c r="M902" s="34">
        <f t="shared" si="243"/>
        <v>30888</v>
      </c>
      <c r="N902" s="36">
        <f t="shared" si="244"/>
        <v>7325.47</v>
      </c>
      <c r="O902" s="23" t="str">
        <f t="shared" si="245"/>
        <v>tier - 2</v>
      </c>
      <c r="P902" s="34" t="str">
        <f t="shared" si="246"/>
        <v>tier - 1</v>
      </c>
      <c r="Q902" s="34" t="str">
        <f t="shared" si="247"/>
        <v>R1012</v>
      </c>
      <c r="R902" s="23">
        <f t="shared" si="248"/>
        <v>38</v>
      </c>
      <c r="Z902" s="1" t="s">
        <v>1474</v>
      </c>
      <c r="AA902" s="1" t="s">
        <v>5633</v>
      </c>
      <c r="AB902" t="s">
        <v>4743</v>
      </c>
      <c r="AC902" t="s">
        <v>6135</v>
      </c>
      <c r="AG902" t="s">
        <v>1474</v>
      </c>
      <c r="AH902">
        <v>28.88</v>
      </c>
      <c r="AI902">
        <v>11.5</v>
      </c>
      <c r="AJ902" s="20" t="s">
        <v>2380</v>
      </c>
      <c r="AK902" t="s">
        <v>2380</v>
      </c>
      <c r="AL902" t="s">
        <v>2380</v>
      </c>
      <c r="AM902" s="29">
        <v>0</v>
      </c>
      <c r="AN902" s="20" t="s">
        <v>2380</v>
      </c>
      <c r="AO902" s="20" t="str">
        <f t="shared" si="249"/>
        <v>OVER WEIGHT</v>
      </c>
      <c r="AP902" s="20" t="str">
        <f t="shared" si="250"/>
        <v>diabeties</v>
      </c>
      <c r="AS902" t="s">
        <v>929</v>
      </c>
      <c r="AT902">
        <v>1984</v>
      </c>
      <c r="AU902" s="28" t="s">
        <v>10</v>
      </c>
      <c r="AV902">
        <v>25</v>
      </c>
      <c r="AW902">
        <v>3</v>
      </c>
      <c r="AX902" s="38">
        <v>7325.47</v>
      </c>
      <c r="AY902" t="s">
        <v>11</v>
      </c>
      <c r="AZ902" t="s">
        <v>16</v>
      </c>
      <c r="BA902" t="s">
        <v>23</v>
      </c>
      <c r="BB902" s="35">
        <f>DATE(AT902,MATCH(AU902,{"Jan","Feb","Mar","Apr","May","Jun","Jul","Aug","Sep","Oct","Nov","Dec"}, 0),AV902)</f>
        <v>30888</v>
      </c>
      <c r="BC902" s="20">
        <f t="shared" si="251"/>
        <v>38</v>
      </c>
    </row>
    <row r="903" spans="2:55" ht="15.5" hidden="1" x14ac:dyDescent="0.35">
      <c r="B903" s="1" t="s">
        <v>1473</v>
      </c>
      <c r="C903" t="str">
        <f>VLOOKUP(B903,Z902:AE3237,2,FALSE)</f>
        <v>Woo,</v>
      </c>
      <c r="D903">
        <f t="shared" ref="D903:D966" si="252">VLOOKUP($B903,$AG$5:$AQ$2340,2,FALSE)</f>
        <v>23</v>
      </c>
      <c r="E903">
        <f t="shared" ref="E903:E966" si="253">VLOOKUP($B903,$AG$5:$AQ$2340,3,FALSE)</f>
        <v>9.8800000000000008</v>
      </c>
      <c r="F903" t="str">
        <f t="shared" ref="F903:F966" si="254">VLOOKUP($B903,$AG$5:$AQ$2340,4,FALSE)</f>
        <v>No</v>
      </c>
      <c r="G903" t="str">
        <f t="shared" ref="G903:G966" si="255">VLOOKUP($B903,$AG$5:$AQ$2340,5,FALSE)</f>
        <v>No</v>
      </c>
      <c r="H903" t="str">
        <f t="shared" ref="H903:H966" si="256">VLOOKUP($B903,$AG$5:$AN$2340,6,FALSE)</f>
        <v>No</v>
      </c>
      <c r="I903">
        <f t="shared" ref="I903:I966" si="257">VLOOKUP($B903,$AG$5:$AQ$2340,7,FALSE)</f>
        <v>0</v>
      </c>
      <c r="J903" t="str">
        <f t="shared" ref="J903:J966" si="258">VLOOKUP($B903,$AG$5:$AQ$2340,8,FALSE)</f>
        <v>No</v>
      </c>
      <c r="K903" t="str">
        <f t="shared" ref="K903:K966" si="259">VLOOKUP($B903,$AG$5:$AQ$2340,9,FALSE)</f>
        <v>Normal weight</v>
      </c>
      <c r="L903" t="str">
        <f t="shared" ref="L903:L966" si="260">VLOOKUP($B903,$AG$5:$AQ$2340,10,FALSE)</f>
        <v>diabeties</v>
      </c>
      <c r="M903" s="34">
        <f t="shared" ref="M903:M966" si="261">VLOOKUP($AS903,$AS$5:$BC$2348,10,FALSE)</f>
        <v>29117</v>
      </c>
      <c r="N903" s="36">
        <f t="shared" ref="N903:N966" si="262">VLOOKUP($AS903,$AS$5:$BC$2348,6,FALSE)</f>
        <v>7337.75</v>
      </c>
      <c r="O903" s="23" t="str">
        <f t="shared" ref="O903:O966" si="263">VLOOKUP($AS903,$AS$5:$BC$2348,7,FALSE)</f>
        <v>tier - 2</v>
      </c>
      <c r="P903" s="34" t="str">
        <f t="shared" ref="P903:P966" si="264">VLOOKUP($AS903,$AS$5:$BC$2348,8,FALSE)</f>
        <v>tier - 3</v>
      </c>
      <c r="Q903" s="34" t="str">
        <f t="shared" ref="Q903:Q966" si="265">VLOOKUP($AS903,$AS$5:$BC$2348,9,FALSE)</f>
        <v>R1011</v>
      </c>
      <c r="R903" s="23">
        <f t="shared" ref="R903:R966" si="266">VLOOKUP($AS903,$AS$5:$BC$2348,11,FALSE)</f>
        <v>43</v>
      </c>
      <c r="Z903" s="1" t="s">
        <v>1473</v>
      </c>
      <c r="AA903" s="1" t="s">
        <v>6136</v>
      </c>
      <c r="AB903" t="s">
        <v>4743</v>
      </c>
      <c r="AC903" t="s">
        <v>6137</v>
      </c>
      <c r="AG903" t="s">
        <v>1473</v>
      </c>
      <c r="AH903">
        <v>23</v>
      </c>
      <c r="AI903">
        <v>9.8800000000000008</v>
      </c>
      <c r="AJ903" s="20" t="s">
        <v>2380</v>
      </c>
      <c r="AK903" t="s">
        <v>2380</v>
      </c>
      <c r="AL903" t="s">
        <v>2380</v>
      </c>
      <c r="AM903" s="29">
        <v>0</v>
      </c>
      <c r="AN903" s="20" t="s">
        <v>2380</v>
      </c>
      <c r="AO903" s="20" t="str">
        <f t="shared" ref="AO903:AO966" si="267">IF(AH903&lt;18.5,"under weight",IF(AH903&lt;25,"Normal weight",IF(AH903&lt;30,"OVER WEIGHT","OBESITY")))</f>
        <v>Normal weight</v>
      </c>
      <c r="AP903" s="20" t="str">
        <f t="shared" ref="AP903:AP966" si="268">IF(AI903&lt;5.7,"normal",IF(AI903&lt;6.5,"pre diabeties","diabeties"))</f>
        <v>diabeties</v>
      </c>
      <c r="AS903" t="s">
        <v>930</v>
      </c>
      <c r="AT903">
        <v>1979</v>
      </c>
      <c r="AU903" s="28" t="s">
        <v>20</v>
      </c>
      <c r="AV903">
        <v>19</v>
      </c>
      <c r="AW903">
        <v>1</v>
      </c>
      <c r="AX903" s="38">
        <v>7337.75</v>
      </c>
      <c r="AY903" t="s">
        <v>11</v>
      </c>
      <c r="AZ903" t="s">
        <v>12</v>
      </c>
      <c r="BA903" t="s">
        <v>42</v>
      </c>
      <c r="BB903" s="35">
        <f>DATE(AT903,MATCH(AU903,{"Jan","Feb","Mar","Apr","May","Jun","Jul","Aug","Sep","Oct","Nov","Dec"}, 0),AV903)</f>
        <v>29117</v>
      </c>
      <c r="BC903" s="20">
        <f t="shared" ref="BC903:BC966" si="269">DATEDIF(BB903,DATE(2023,6,8),"y")</f>
        <v>43</v>
      </c>
    </row>
    <row r="904" spans="2:55" ht="15.5" hidden="1" x14ac:dyDescent="0.35">
      <c r="B904" s="1" t="s">
        <v>1472</v>
      </c>
      <c r="C904" t="str">
        <f>VLOOKUP(B904,Z903:AE3238,2,FALSE)</f>
        <v>Walsh,</v>
      </c>
      <c r="D904">
        <f t="shared" si="252"/>
        <v>38.25</v>
      </c>
      <c r="E904">
        <f t="shared" si="253"/>
        <v>6.2</v>
      </c>
      <c r="F904" t="str">
        <f t="shared" si="254"/>
        <v>No</v>
      </c>
      <c r="G904" t="str">
        <f t="shared" si="255"/>
        <v>No</v>
      </c>
      <c r="H904" t="str">
        <f t="shared" si="256"/>
        <v>No</v>
      </c>
      <c r="I904">
        <f t="shared" si="257"/>
        <v>1</v>
      </c>
      <c r="J904" t="str">
        <f t="shared" si="258"/>
        <v>No</v>
      </c>
      <c r="K904" t="str">
        <f t="shared" si="259"/>
        <v>OBESITY</v>
      </c>
      <c r="L904" t="str">
        <f t="shared" si="260"/>
        <v>pre diabeties</v>
      </c>
      <c r="M904" s="34">
        <f t="shared" si="261"/>
        <v>31578</v>
      </c>
      <c r="N904" s="36">
        <f t="shared" si="262"/>
        <v>7339.93</v>
      </c>
      <c r="O904" s="23" t="str">
        <f t="shared" si="263"/>
        <v>tier - 2</v>
      </c>
      <c r="P904" s="34" t="str">
        <f t="shared" si="264"/>
        <v>tier - 2</v>
      </c>
      <c r="Q904" s="34" t="str">
        <f t="shared" si="265"/>
        <v>R1012</v>
      </c>
      <c r="R904" s="23">
        <f t="shared" si="266"/>
        <v>36</v>
      </c>
      <c r="Z904" s="1" t="s">
        <v>1472</v>
      </c>
      <c r="AA904" s="1" t="s">
        <v>5143</v>
      </c>
      <c r="AB904" t="s">
        <v>4746</v>
      </c>
      <c r="AC904" t="s">
        <v>4838</v>
      </c>
      <c r="AG904" t="s">
        <v>1472</v>
      </c>
      <c r="AH904">
        <v>38.25</v>
      </c>
      <c r="AI904">
        <v>6.2</v>
      </c>
      <c r="AJ904" s="20" t="s">
        <v>2380</v>
      </c>
      <c r="AK904" t="s">
        <v>2380</v>
      </c>
      <c r="AL904" t="s">
        <v>2380</v>
      </c>
      <c r="AM904" s="29">
        <v>1</v>
      </c>
      <c r="AN904" s="20" t="s">
        <v>2380</v>
      </c>
      <c r="AO904" s="20" t="str">
        <f t="shared" si="267"/>
        <v>OBESITY</v>
      </c>
      <c r="AP904" s="20" t="str">
        <f t="shared" si="268"/>
        <v>pre diabeties</v>
      </c>
      <c r="AS904" t="s">
        <v>931</v>
      </c>
      <c r="AT904">
        <v>1986</v>
      </c>
      <c r="AU904" s="28" t="s">
        <v>18</v>
      </c>
      <c r="AV904">
        <v>15</v>
      </c>
      <c r="AW904">
        <v>3</v>
      </c>
      <c r="AX904" s="38">
        <v>7339.93</v>
      </c>
      <c r="AY904" t="s">
        <v>11</v>
      </c>
      <c r="AZ904" t="s">
        <v>11</v>
      </c>
      <c r="BA904" t="s">
        <v>23</v>
      </c>
      <c r="BB904" s="35">
        <f>DATE(AT904,MATCH(AU904,{"Jan","Feb","Mar","Apr","May","Jun","Jul","Aug","Sep","Oct","Nov","Dec"}, 0),AV904)</f>
        <v>31578</v>
      </c>
      <c r="BC904" s="20">
        <f t="shared" si="269"/>
        <v>36</v>
      </c>
    </row>
    <row r="905" spans="2:55" ht="15.5" hidden="1" x14ac:dyDescent="0.35">
      <c r="B905" s="1" t="s">
        <v>1471</v>
      </c>
      <c r="C905" t="str">
        <f>VLOOKUP(B905,Z904:AE3239,2,FALSE)</f>
        <v>White,</v>
      </c>
      <c r="D905">
        <f t="shared" si="252"/>
        <v>39.25</v>
      </c>
      <c r="E905">
        <f t="shared" si="253"/>
        <v>8.41</v>
      </c>
      <c r="F905" t="str">
        <f t="shared" si="254"/>
        <v>yes</v>
      </c>
      <c r="G905" t="str">
        <f t="shared" si="255"/>
        <v>No</v>
      </c>
      <c r="H905" t="str">
        <f t="shared" si="256"/>
        <v>No</v>
      </c>
      <c r="I905">
        <f t="shared" si="257"/>
        <v>1</v>
      </c>
      <c r="J905" t="str">
        <f t="shared" si="258"/>
        <v>No</v>
      </c>
      <c r="K905" t="str">
        <f t="shared" si="259"/>
        <v>OBESITY</v>
      </c>
      <c r="L905" t="str">
        <f t="shared" si="260"/>
        <v>diabeties</v>
      </c>
      <c r="M905" s="34">
        <f t="shared" si="261"/>
        <v>28477</v>
      </c>
      <c r="N905" s="36">
        <f t="shared" si="262"/>
        <v>7345.08</v>
      </c>
      <c r="O905" s="23" t="str">
        <f t="shared" si="263"/>
        <v>tier - 2</v>
      </c>
      <c r="P905" s="34" t="str">
        <f t="shared" si="264"/>
        <v>tier - 1</v>
      </c>
      <c r="Q905" s="34" t="str">
        <f t="shared" si="265"/>
        <v>R1011</v>
      </c>
      <c r="R905" s="23">
        <f t="shared" si="266"/>
        <v>45</v>
      </c>
      <c r="Z905" s="1" t="s">
        <v>1471</v>
      </c>
      <c r="AA905" s="1" t="s">
        <v>5171</v>
      </c>
      <c r="AB905" t="s">
        <v>5580</v>
      </c>
      <c r="AC905" t="s">
        <v>5422</v>
      </c>
      <c r="AG905" t="s">
        <v>1471</v>
      </c>
      <c r="AH905">
        <v>39.25</v>
      </c>
      <c r="AI905">
        <v>8.41</v>
      </c>
      <c r="AJ905" s="20" t="s">
        <v>2382</v>
      </c>
      <c r="AK905" t="s">
        <v>2380</v>
      </c>
      <c r="AL905" t="s">
        <v>2380</v>
      </c>
      <c r="AM905" s="29">
        <v>1</v>
      </c>
      <c r="AN905" s="20" t="s">
        <v>2380</v>
      </c>
      <c r="AO905" s="20" t="str">
        <f t="shared" si="267"/>
        <v>OBESITY</v>
      </c>
      <c r="AP905" s="20" t="str">
        <f t="shared" si="268"/>
        <v>diabeties</v>
      </c>
      <c r="AS905" t="s">
        <v>932</v>
      </c>
      <c r="AT905">
        <v>1977</v>
      </c>
      <c r="AU905" s="28" t="s">
        <v>30</v>
      </c>
      <c r="AV905">
        <v>18</v>
      </c>
      <c r="AW905">
        <v>0</v>
      </c>
      <c r="AX905" s="38">
        <v>7345.08</v>
      </c>
      <c r="AY905" t="s">
        <v>11</v>
      </c>
      <c r="AZ905" t="s">
        <v>16</v>
      </c>
      <c r="BA905" t="s">
        <v>42</v>
      </c>
      <c r="BB905" s="35">
        <f>DATE(AT905,MATCH(AU905,{"Jan","Feb","Mar","Apr","May","Jun","Jul","Aug","Sep","Oct","Nov","Dec"}, 0),AV905)</f>
        <v>28477</v>
      </c>
      <c r="BC905" s="20">
        <f t="shared" si="269"/>
        <v>45</v>
      </c>
    </row>
    <row r="906" spans="2:55" ht="15.5" hidden="1" x14ac:dyDescent="0.35">
      <c r="B906" s="1" t="s">
        <v>1470</v>
      </c>
      <c r="C906" t="str">
        <f>VLOOKUP(B906,Z905:AE3240,2,FALSE)</f>
        <v>Sheppard,</v>
      </c>
      <c r="D906">
        <f t="shared" si="252"/>
        <v>26.6</v>
      </c>
      <c r="E906">
        <f t="shared" si="253"/>
        <v>5.07</v>
      </c>
      <c r="F906" t="str">
        <f t="shared" si="254"/>
        <v>yes</v>
      </c>
      <c r="G906" t="str">
        <f t="shared" si="255"/>
        <v>No</v>
      </c>
      <c r="H906" t="str">
        <f t="shared" si="256"/>
        <v>No</v>
      </c>
      <c r="I906">
        <f t="shared" si="257"/>
        <v>2</v>
      </c>
      <c r="J906" t="str">
        <f t="shared" si="258"/>
        <v>No</v>
      </c>
      <c r="K906" t="str">
        <f t="shared" si="259"/>
        <v>OVER WEIGHT</v>
      </c>
      <c r="L906" t="str">
        <f t="shared" si="260"/>
        <v>normal</v>
      </c>
      <c r="M906" s="34">
        <f t="shared" si="261"/>
        <v>29032</v>
      </c>
      <c r="N906" s="36">
        <f t="shared" si="262"/>
        <v>7345.73</v>
      </c>
      <c r="O906" s="23" t="str">
        <f t="shared" si="263"/>
        <v>tier - 2</v>
      </c>
      <c r="P906" s="34" t="str">
        <f t="shared" si="264"/>
        <v>tier - 1</v>
      </c>
      <c r="Q906" s="34" t="str">
        <f t="shared" si="265"/>
        <v>R1013</v>
      </c>
      <c r="R906" s="23">
        <f t="shared" si="266"/>
        <v>43</v>
      </c>
      <c r="Z906" s="1" t="s">
        <v>1470</v>
      </c>
      <c r="AA906" s="1" t="s">
        <v>6138</v>
      </c>
      <c r="AB906" t="s">
        <v>4743</v>
      </c>
      <c r="AC906" t="s">
        <v>4953</v>
      </c>
      <c r="AD906" t="s">
        <v>5148</v>
      </c>
      <c r="AG906" t="s">
        <v>1470</v>
      </c>
      <c r="AH906">
        <v>26.6</v>
      </c>
      <c r="AI906">
        <v>5.07</v>
      </c>
      <c r="AJ906" s="20" t="s">
        <v>2382</v>
      </c>
      <c r="AK906" t="s">
        <v>2380</v>
      </c>
      <c r="AL906" t="s">
        <v>2380</v>
      </c>
      <c r="AM906" s="29">
        <v>2</v>
      </c>
      <c r="AN906" s="20" t="s">
        <v>2380</v>
      </c>
      <c r="AO906" s="20" t="str">
        <f t="shared" si="267"/>
        <v>OVER WEIGHT</v>
      </c>
      <c r="AP906" s="20" t="str">
        <f t="shared" si="268"/>
        <v>normal</v>
      </c>
      <c r="AS906" t="s">
        <v>933</v>
      </c>
      <c r="AT906">
        <v>1979</v>
      </c>
      <c r="AU906" s="28" t="s">
        <v>18</v>
      </c>
      <c r="AV906">
        <v>26</v>
      </c>
      <c r="AW906">
        <v>1</v>
      </c>
      <c r="AX906" s="38">
        <v>7345.73</v>
      </c>
      <c r="AY906" t="s">
        <v>11</v>
      </c>
      <c r="AZ906" t="s">
        <v>16</v>
      </c>
      <c r="BA906" t="s">
        <v>13</v>
      </c>
      <c r="BB906" s="35">
        <f>DATE(AT906,MATCH(AU906,{"Jan","Feb","Mar","Apr","May","Jun","Jul","Aug","Sep","Oct","Nov","Dec"}, 0),AV906)</f>
        <v>29032</v>
      </c>
      <c r="BC906" s="20">
        <f t="shared" si="269"/>
        <v>43</v>
      </c>
    </row>
    <row r="907" spans="2:55" ht="15.5" hidden="1" x14ac:dyDescent="0.35">
      <c r="B907" s="1" t="s">
        <v>1469</v>
      </c>
      <c r="C907" t="str">
        <f>VLOOKUP(B907,Z906:AE3241,2,FALSE)</f>
        <v>Doran,</v>
      </c>
      <c r="D907">
        <f t="shared" si="252"/>
        <v>35.700000000000003</v>
      </c>
      <c r="E907">
        <f t="shared" si="253"/>
        <v>4.0599999999999996</v>
      </c>
      <c r="F907" t="str">
        <f t="shared" si="254"/>
        <v>No</v>
      </c>
      <c r="G907" t="str">
        <f t="shared" si="255"/>
        <v>No</v>
      </c>
      <c r="H907" t="str">
        <f t="shared" si="256"/>
        <v>Yes</v>
      </c>
      <c r="I907">
        <f t="shared" si="257"/>
        <v>1</v>
      </c>
      <c r="J907" t="str">
        <f t="shared" si="258"/>
        <v>No</v>
      </c>
      <c r="K907" t="str">
        <f t="shared" si="259"/>
        <v>OBESITY</v>
      </c>
      <c r="L907" t="str">
        <f t="shared" si="260"/>
        <v>normal</v>
      </c>
      <c r="M907" s="34">
        <f t="shared" si="261"/>
        <v>28460</v>
      </c>
      <c r="N907" s="36">
        <f t="shared" si="262"/>
        <v>7348.14</v>
      </c>
      <c r="O907" s="23" t="str">
        <f t="shared" si="263"/>
        <v>tier - 2</v>
      </c>
      <c r="P907" s="34" t="str">
        <f t="shared" si="264"/>
        <v>tier - 1</v>
      </c>
      <c r="Q907" s="34" t="str">
        <f t="shared" si="265"/>
        <v>R1011</v>
      </c>
      <c r="R907" s="23">
        <f t="shared" si="266"/>
        <v>45</v>
      </c>
      <c r="Z907" s="1" t="s">
        <v>1469</v>
      </c>
      <c r="AA907" s="1" t="s">
        <v>6139</v>
      </c>
      <c r="AB907" t="s">
        <v>4746</v>
      </c>
      <c r="AC907" t="s">
        <v>4763</v>
      </c>
      <c r="AD907" t="s">
        <v>4816</v>
      </c>
      <c r="AG907" t="s">
        <v>1469</v>
      </c>
      <c r="AH907">
        <v>35.700000000000003</v>
      </c>
      <c r="AI907">
        <v>4.0599999999999996</v>
      </c>
      <c r="AJ907" s="20" t="s">
        <v>2380</v>
      </c>
      <c r="AK907" t="s">
        <v>2380</v>
      </c>
      <c r="AL907" t="s">
        <v>2383</v>
      </c>
      <c r="AM907" s="29">
        <v>1</v>
      </c>
      <c r="AN907" s="20" t="s">
        <v>2380</v>
      </c>
      <c r="AO907" s="20" t="str">
        <f t="shared" si="267"/>
        <v>OBESITY</v>
      </c>
      <c r="AP907" s="20" t="str">
        <f t="shared" si="268"/>
        <v>normal</v>
      </c>
      <c r="AS907" t="s">
        <v>934</v>
      </c>
      <c r="AT907">
        <v>1977</v>
      </c>
      <c r="AU907" s="28" t="s">
        <v>30</v>
      </c>
      <c r="AV907">
        <v>1</v>
      </c>
      <c r="AW907">
        <v>0</v>
      </c>
      <c r="AX907" s="38">
        <v>7348.14</v>
      </c>
      <c r="AY907" t="s">
        <v>11</v>
      </c>
      <c r="AZ907" t="s">
        <v>16</v>
      </c>
      <c r="BA907" t="s">
        <v>42</v>
      </c>
      <c r="BB907" s="35">
        <f>DATE(AT907,MATCH(AU907,{"Jan","Feb","Mar","Apr","May","Jun","Jul","Aug","Sep","Oct","Nov","Dec"}, 0),AV907)</f>
        <v>28460</v>
      </c>
      <c r="BC907" s="20">
        <f t="shared" si="269"/>
        <v>45</v>
      </c>
    </row>
    <row r="908" spans="2:55" ht="15.5" hidden="1" x14ac:dyDescent="0.35">
      <c r="B908" s="1" t="s">
        <v>1468</v>
      </c>
      <c r="C908" t="str">
        <f>VLOOKUP(B908,Z907:AE3242,2,FALSE)</f>
        <v>Labrosse,</v>
      </c>
      <c r="D908">
        <f t="shared" si="252"/>
        <v>20.100000000000001</v>
      </c>
      <c r="E908">
        <f t="shared" si="253"/>
        <v>10.52</v>
      </c>
      <c r="F908" t="str">
        <f t="shared" si="254"/>
        <v>No</v>
      </c>
      <c r="G908" t="str">
        <f t="shared" si="255"/>
        <v>No</v>
      </c>
      <c r="H908" t="str">
        <f t="shared" si="256"/>
        <v>No</v>
      </c>
      <c r="I908">
        <f t="shared" si="257"/>
        <v>0</v>
      </c>
      <c r="J908" t="str">
        <f t="shared" si="258"/>
        <v>No</v>
      </c>
      <c r="K908" t="str">
        <f t="shared" si="259"/>
        <v>Normal weight</v>
      </c>
      <c r="L908" t="str">
        <f t="shared" si="260"/>
        <v>diabeties</v>
      </c>
      <c r="M908" s="34">
        <f t="shared" si="261"/>
        <v>34247</v>
      </c>
      <c r="N908" s="36">
        <f t="shared" si="262"/>
        <v>7349.12</v>
      </c>
      <c r="O908" s="23" t="str">
        <f t="shared" si="263"/>
        <v>tier - 2</v>
      </c>
      <c r="P908" s="34" t="str">
        <f t="shared" si="264"/>
        <v>tier - 2</v>
      </c>
      <c r="Q908" s="34" t="str">
        <f t="shared" si="265"/>
        <v>R1021</v>
      </c>
      <c r="R908" s="23">
        <f t="shared" si="266"/>
        <v>29</v>
      </c>
      <c r="Z908" s="1" t="s">
        <v>1468</v>
      </c>
      <c r="AA908" s="1" t="s">
        <v>6140</v>
      </c>
      <c r="AB908" t="s">
        <v>4743</v>
      </c>
      <c r="AC908" t="s">
        <v>6141</v>
      </c>
      <c r="AG908" t="s">
        <v>1468</v>
      </c>
      <c r="AH908">
        <v>20.100000000000001</v>
      </c>
      <c r="AI908">
        <v>10.52</v>
      </c>
      <c r="AJ908" s="20" t="s">
        <v>2380</v>
      </c>
      <c r="AK908" t="s">
        <v>2380</v>
      </c>
      <c r="AL908" t="s">
        <v>2380</v>
      </c>
      <c r="AM908" s="29">
        <v>0</v>
      </c>
      <c r="AN908" s="20" t="s">
        <v>2380</v>
      </c>
      <c r="AO908" s="20" t="str">
        <f t="shared" si="267"/>
        <v>Normal weight</v>
      </c>
      <c r="AP908" s="20" t="str">
        <f t="shared" si="268"/>
        <v>diabeties</v>
      </c>
      <c r="AS908" t="s">
        <v>935</v>
      </c>
      <c r="AT908">
        <v>1993</v>
      </c>
      <c r="AU908" s="28" t="s">
        <v>37</v>
      </c>
      <c r="AV908">
        <v>5</v>
      </c>
      <c r="AW908">
        <v>0</v>
      </c>
      <c r="AX908" s="38">
        <v>7349.12</v>
      </c>
      <c r="AY908" t="s">
        <v>11</v>
      </c>
      <c r="AZ908" t="s">
        <v>11</v>
      </c>
      <c r="BA908" t="s">
        <v>300</v>
      </c>
      <c r="BB908" s="35">
        <f>DATE(AT908,MATCH(AU908,{"Jan","Feb","Mar","Apr","May","Jun","Jul","Aug","Sep","Oct","Nov","Dec"}, 0),AV908)</f>
        <v>34247</v>
      </c>
      <c r="BC908" s="20">
        <f t="shared" si="269"/>
        <v>29</v>
      </c>
    </row>
    <row r="909" spans="2:55" ht="15.5" hidden="1" x14ac:dyDescent="0.35">
      <c r="B909" s="1" t="s">
        <v>1467</v>
      </c>
      <c r="C909" t="str">
        <f>VLOOKUP(B909,Z908:AE3243,2,FALSE)</f>
        <v>Thomas,</v>
      </c>
      <c r="D909">
        <f t="shared" si="252"/>
        <v>22.23</v>
      </c>
      <c r="E909">
        <f t="shared" si="253"/>
        <v>9.65</v>
      </c>
      <c r="F909" t="str">
        <f t="shared" si="254"/>
        <v>No</v>
      </c>
      <c r="G909" t="str">
        <f t="shared" si="255"/>
        <v>No</v>
      </c>
      <c r="H909" t="str">
        <f t="shared" si="256"/>
        <v>No</v>
      </c>
      <c r="I909">
        <f t="shared" si="257"/>
        <v>0</v>
      </c>
      <c r="J909" t="str">
        <f t="shared" si="258"/>
        <v>No</v>
      </c>
      <c r="K909" t="str">
        <f t="shared" si="259"/>
        <v>Normal weight</v>
      </c>
      <c r="L909" t="str">
        <f t="shared" si="260"/>
        <v>diabeties</v>
      </c>
      <c r="M909" s="34">
        <f t="shared" si="261"/>
        <v>30488</v>
      </c>
      <c r="N909" s="36">
        <f t="shared" si="262"/>
        <v>7357.49</v>
      </c>
      <c r="O909" s="23" t="str">
        <f t="shared" si="263"/>
        <v>tier - 2</v>
      </c>
      <c r="P909" s="34" t="str">
        <f t="shared" si="264"/>
        <v>tier - 2</v>
      </c>
      <c r="Q909" s="34" t="str">
        <f t="shared" si="265"/>
        <v>R1012</v>
      </c>
      <c r="R909" s="23">
        <f t="shared" si="266"/>
        <v>39</v>
      </c>
      <c r="Z909" s="1" t="s">
        <v>1467</v>
      </c>
      <c r="AA909" s="1" t="s">
        <v>6142</v>
      </c>
      <c r="AB909" t="s">
        <v>4743</v>
      </c>
      <c r="AC909" t="s">
        <v>5481</v>
      </c>
      <c r="AD909" t="s">
        <v>4757</v>
      </c>
      <c r="AG909" t="s">
        <v>1467</v>
      </c>
      <c r="AH909">
        <v>22.23</v>
      </c>
      <c r="AI909">
        <v>9.65</v>
      </c>
      <c r="AJ909" s="20" t="s">
        <v>2380</v>
      </c>
      <c r="AK909" t="s">
        <v>2380</v>
      </c>
      <c r="AL909" t="s">
        <v>2380</v>
      </c>
      <c r="AM909" s="29">
        <v>0</v>
      </c>
      <c r="AN909" s="20" t="s">
        <v>2380</v>
      </c>
      <c r="AO909" s="20" t="str">
        <f t="shared" si="267"/>
        <v>Normal weight</v>
      </c>
      <c r="AP909" s="20" t="str">
        <f t="shared" si="268"/>
        <v>diabeties</v>
      </c>
      <c r="AS909" t="s">
        <v>936</v>
      </c>
      <c r="AT909">
        <v>1983</v>
      </c>
      <c r="AU909" s="28" t="s">
        <v>18</v>
      </c>
      <c r="AV909">
        <v>21</v>
      </c>
      <c r="AW909">
        <v>3</v>
      </c>
      <c r="AX909" s="38">
        <v>7357.49</v>
      </c>
      <c r="AY909" t="s">
        <v>11</v>
      </c>
      <c r="AZ909" t="s">
        <v>11</v>
      </c>
      <c r="BA909" t="s">
        <v>23</v>
      </c>
      <c r="BB909" s="35">
        <f>DATE(AT909,MATCH(AU909,{"Jan","Feb","Mar","Apr","May","Jun","Jul","Aug","Sep","Oct","Nov","Dec"}, 0),AV909)</f>
        <v>30488</v>
      </c>
      <c r="BC909" s="20">
        <f t="shared" si="269"/>
        <v>39</v>
      </c>
    </row>
    <row r="910" spans="2:55" ht="15.5" hidden="1" x14ac:dyDescent="0.35">
      <c r="B910" s="1" t="s">
        <v>1466</v>
      </c>
      <c r="C910" t="str">
        <f>VLOOKUP(B910,Z909:AE3244,2,FALSE)</f>
        <v>Lesniak,</v>
      </c>
      <c r="D910">
        <f t="shared" si="252"/>
        <v>36.47</v>
      </c>
      <c r="E910">
        <f t="shared" si="253"/>
        <v>6.21</v>
      </c>
      <c r="F910" t="str">
        <f t="shared" si="254"/>
        <v>No</v>
      </c>
      <c r="G910" t="str">
        <f t="shared" si="255"/>
        <v>No</v>
      </c>
      <c r="H910" t="str">
        <f t="shared" si="256"/>
        <v>No</v>
      </c>
      <c r="I910">
        <f t="shared" si="257"/>
        <v>0</v>
      </c>
      <c r="J910" t="str">
        <f t="shared" si="258"/>
        <v>No</v>
      </c>
      <c r="K910" t="str">
        <f t="shared" si="259"/>
        <v>OBESITY</v>
      </c>
      <c r="L910" t="str">
        <f t="shared" si="260"/>
        <v>pre diabeties</v>
      </c>
      <c r="M910" s="34">
        <f t="shared" si="261"/>
        <v>29783</v>
      </c>
      <c r="N910" s="36">
        <f t="shared" si="262"/>
        <v>7358.18</v>
      </c>
      <c r="O910" s="23" t="str">
        <f t="shared" si="263"/>
        <v>tier - 2</v>
      </c>
      <c r="P910" s="34" t="str">
        <f t="shared" si="264"/>
        <v>tier - 3</v>
      </c>
      <c r="Q910" s="34" t="str">
        <f t="shared" si="265"/>
        <v>R1024</v>
      </c>
      <c r="R910" s="23">
        <f t="shared" si="266"/>
        <v>41</v>
      </c>
      <c r="Z910" s="1" t="s">
        <v>1466</v>
      </c>
      <c r="AA910" s="1" t="s">
        <v>6143</v>
      </c>
      <c r="AB910" t="s">
        <v>4746</v>
      </c>
      <c r="AC910" t="s">
        <v>5629</v>
      </c>
      <c r="AD910" t="s">
        <v>4847</v>
      </c>
      <c r="AG910" t="s">
        <v>1466</v>
      </c>
      <c r="AH910">
        <v>36.47</v>
      </c>
      <c r="AI910">
        <v>6.21</v>
      </c>
      <c r="AJ910" s="20" t="s">
        <v>2380</v>
      </c>
      <c r="AK910" t="s">
        <v>2380</v>
      </c>
      <c r="AL910" t="s">
        <v>2380</v>
      </c>
      <c r="AM910" s="29">
        <v>0</v>
      </c>
      <c r="AN910" s="20" t="s">
        <v>2380</v>
      </c>
      <c r="AO910" s="20" t="str">
        <f t="shared" si="267"/>
        <v>OBESITY</v>
      </c>
      <c r="AP910" s="20" t="str">
        <f t="shared" si="268"/>
        <v>pre diabeties</v>
      </c>
      <c r="AS910" t="s">
        <v>937</v>
      </c>
      <c r="AT910">
        <v>1981</v>
      </c>
      <c r="AU910" s="28" t="s">
        <v>10</v>
      </c>
      <c r="AV910">
        <v>16</v>
      </c>
      <c r="AW910">
        <v>1</v>
      </c>
      <c r="AX910" s="38">
        <v>7358.18</v>
      </c>
      <c r="AY910" t="s">
        <v>11</v>
      </c>
      <c r="AZ910" t="s">
        <v>12</v>
      </c>
      <c r="BA910" t="s">
        <v>247</v>
      </c>
      <c r="BB910" s="35">
        <f>DATE(AT910,MATCH(AU910,{"Jan","Feb","Mar","Apr","May","Jun","Jul","Aug","Sep","Oct","Nov","Dec"}, 0),AV910)</f>
        <v>29783</v>
      </c>
      <c r="BC910" s="20">
        <f t="shared" si="269"/>
        <v>41</v>
      </c>
    </row>
    <row r="911" spans="2:55" ht="15.5" hidden="1" x14ac:dyDescent="0.35">
      <c r="B911" s="1" t="s">
        <v>1465</v>
      </c>
      <c r="C911" t="str">
        <f>VLOOKUP(B911,Z910:AE3245,2,FALSE)</f>
        <v>Prowse,</v>
      </c>
      <c r="D911">
        <f t="shared" si="252"/>
        <v>49.64</v>
      </c>
      <c r="E911">
        <f t="shared" si="253"/>
        <v>4.76</v>
      </c>
      <c r="F911" t="str">
        <f t="shared" si="254"/>
        <v>No</v>
      </c>
      <c r="G911" t="str">
        <f t="shared" si="255"/>
        <v>No</v>
      </c>
      <c r="H911" t="str">
        <f t="shared" si="256"/>
        <v>Yes</v>
      </c>
      <c r="I911">
        <f t="shared" si="257"/>
        <v>1</v>
      </c>
      <c r="J911" t="str">
        <f t="shared" si="258"/>
        <v>No</v>
      </c>
      <c r="K911" t="str">
        <f t="shared" si="259"/>
        <v>OBESITY</v>
      </c>
      <c r="L911" t="str">
        <f t="shared" si="260"/>
        <v>normal</v>
      </c>
      <c r="M911" s="34">
        <f t="shared" si="261"/>
        <v>24085</v>
      </c>
      <c r="N911" s="36">
        <f t="shared" si="262"/>
        <v>7362.31</v>
      </c>
      <c r="O911" s="23" t="str">
        <f t="shared" si="263"/>
        <v>tier - 3</v>
      </c>
      <c r="P911" s="34" t="str">
        <f t="shared" si="264"/>
        <v>tier - 3</v>
      </c>
      <c r="Q911" s="34" t="str">
        <f t="shared" si="265"/>
        <v>R1013</v>
      </c>
      <c r="R911" s="23">
        <f t="shared" si="266"/>
        <v>57</v>
      </c>
      <c r="Z911" s="1" t="s">
        <v>1465</v>
      </c>
      <c r="AA911" s="1" t="s">
        <v>6144</v>
      </c>
      <c r="AB911" t="s">
        <v>4743</v>
      </c>
      <c r="AC911" t="s">
        <v>6053</v>
      </c>
      <c r="AG911" t="s">
        <v>1465</v>
      </c>
      <c r="AH911">
        <v>49.64</v>
      </c>
      <c r="AI911">
        <v>4.76</v>
      </c>
      <c r="AJ911" s="20" t="s">
        <v>2380</v>
      </c>
      <c r="AK911" t="s">
        <v>2380</v>
      </c>
      <c r="AL911" t="s">
        <v>2383</v>
      </c>
      <c r="AM911" s="29">
        <v>1</v>
      </c>
      <c r="AN911" s="20" t="s">
        <v>2380</v>
      </c>
      <c r="AO911" s="20" t="str">
        <f t="shared" si="267"/>
        <v>OBESITY</v>
      </c>
      <c r="AP911" s="20" t="str">
        <f t="shared" si="268"/>
        <v>normal</v>
      </c>
      <c r="AS911" t="s">
        <v>938</v>
      </c>
      <c r="AT911">
        <v>1965</v>
      </c>
      <c r="AU911" s="28" t="s">
        <v>30</v>
      </c>
      <c r="AV911">
        <v>9</v>
      </c>
      <c r="AW911">
        <v>0</v>
      </c>
      <c r="AX911" s="38">
        <v>7362.31</v>
      </c>
      <c r="AY911" t="s">
        <v>12</v>
      </c>
      <c r="AZ911" t="s">
        <v>12</v>
      </c>
      <c r="BA911" t="s">
        <v>13</v>
      </c>
      <c r="BB911" s="35">
        <f>DATE(AT911,MATCH(AU911,{"Jan","Feb","Mar","Apr","May","Jun","Jul","Aug","Sep","Oct","Nov","Dec"}, 0),AV911)</f>
        <v>24085</v>
      </c>
      <c r="BC911" s="20">
        <f t="shared" si="269"/>
        <v>57</v>
      </c>
    </row>
    <row r="912" spans="2:55" ht="15.5" hidden="1" x14ac:dyDescent="0.35">
      <c r="B912" s="1" t="s">
        <v>1464</v>
      </c>
      <c r="C912" t="str">
        <f>VLOOKUP(B912,Z911:AE3246,2,FALSE)</f>
        <v>Seigel,</v>
      </c>
      <c r="D912">
        <f t="shared" si="252"/>
        <v>36.799999999999997</v>
      </c>
      <c r="E912">
        <f t="shared" si="253"/>
        <v>5.73</v>
      </c>
      <c r="F912" t="str">
        <f t="shared" si="254"/>
        <v>yes</v>
      </c>
      <c r="G912" t="str">
        <f t="shared" si="255"/>
        <v>No</v>
      </c>
      <c r="H912" t="str">
        <f t="shared" si="256"/>
        <v>Yes</v>
      </c>
      <c r="I912">
        <f t="shared" si="257"/>
        <v>1</v>
      </c>
      <c r="J912" t="str">
        <f t="shared" si="258"/>
        <v>No</v>
      </c>
      <c r="K912" t="str">
        <f t="shared" si="259"/>
        <v>OBESITY</v>
      </c>
      <c r="L912" t="str">
        <f t="shared" si="260"/>
        <v>pre diabeties</v>
      </c>
      <c r="M912" s="34">
        <f t="shared" si="261"/>
        <v>29914</v>
      </c>
      <c r="N912" s="36">
        <f t="shared" si="262"/>
        <v>7371.77</v>
      </c>
      <c r="O912" s="23" t="str">
        <f t="shared" si="263"/>
        <v>tier - 2</v>
      </c>
      <c r="P912" s="34" t="str">
        <f t="shared" si="264"/>
        <v>tier - 1</v>
      </c>
      <c r="Q912" s="34" t="str">
        <f t="shared" si="265"/>
        <v>R1011</v>
      </c>
      <c r="R912" s="23">
        <f t="shared" si="266"/>
        <v>41</v>
      </c>
      <c r="Z912" s="1" t="s">
        <v>1464</v>
      </c>
      <c r="AA912" s="1" t="s">
        <v>6145</v>
      </c>
      <c r="AB912" t="s">
        <v>5580</v>
      </c>
      <c r="AC912" t="s">
        <v>6146</v>
      </c>
      <c r="AD912" t="s">
        <v>4826</v>
      </c>
      <c r="AG912" t="s">
        <v>1464</v>
      </c>
      <c r="AH912">
        <v>36.799999999999997</v>
      </c>
      <c r="AI912">
        <v>5.73</v>
      </c>
      <c r="AJ912" s="20" t="s">
        <v>2382</v>
      </c>
      <c r="AK912" t="s">
        <v>2380</v>
      </c>
      <c r="AL912" t="s">
        <v>2383</v>
      </c>
      <c r="AM912" s="29">
        <v>1</v>
      </c>
      <c r="AN912" s="20" t="s">
        <v>2380</v>
      </c>
      <c r="AO912" s="20" t="str">
        <f t="shared" si="267"/>
        <v>OBESITY</v>
      </c>
      <c r="AP912" s="20" t="str">
        <f t="shared" si="268"/>
        <v>pre diabeties</v>
      </c>
      <c r="AS912" t="s">
        <v>939</v>
      </c>
      <c r="AT912">
        <v>1981</v>
      </c>
      <c r="AU912" s="28" t="s">
        <v>15</v>
      </c>
      <c r="AV912">
        <v>24</v>
      </c>
      <c r="AW912">
        <v>2</v>
      </c>
      <c r="AX912" s="38">
        <v>7371.77</v>
      </c>
      <c r="AY912" t="s">
        <v>11</v>
      </c>
      <c r="AZ912" t="s">
        <v>16</v>
      </c>
      <c r="BA912" t="s">
        <v>42</v>
      </c>
      <c r="BB912" s="35">
        <f>DATE(AT912,MATCH(AU912,{"Jan","Feb","Mar","Apr","May","Jun","Jul","Aug","Sep","Oct","Nov","Dec"}, 0),AV912)</f>
        <v>29914</v>
      </c>
      <c r="BC912" s="20">
        <f t="shared" si="269"/>
        <v>41</v>
      </c>
    </row>
    <row r="913" spans="2:55" ht="15.5" hidden="1" x14ac:dyDescent="0.35">
      <c r="B913" s="1" t="s">
        <v>1463</v>
      </c>
      <c r="C913" t="str">
        <f>VLOOKUP(B913,Z912:AE3247,2,FALSE)</f>
        <v>Blas,</v>
      </c>
      <c r="D913">
        <f t="shared" si="252"/>
        <v>33.880000000000003</v>
      </c>
      <c r="E913">
        <f t="shared" si="253"/>
        <v>10.78</v>
      </c>
      <c r="F913" t="str">
        <f t="shared" si="254"/>
        <v>yes</v>
      </c>
      <c r="G913" t="str">
        <f t="shared" si="255"/>
        <v>No</v>
      </c>
      <c r="H913" t="str">
        <f t="shared" si="256"/>
        <v>No</v>
      </c>
      <c r="I913">
        <f t="shared" si="257"/>
        <v>0</v>
      </c>
      <c r="J913" t="str">
        <f t="shared" si="258"/>
        <v>No</v>
      </c>
      <c r="K913" t="str">
        <f t="shared" si="259"/>
        <v>OBESITY</v>
      </c>
      <c r="L913" t="str">
        <f t="shared" si="260"/>
        <v>diabeties</v>
      </c>
      <c r="M913" s="34">
        <f t="shared" si="261"/>
        <v>34172</v>
      </c>
      <c r="N913" s="36">
        <f t="shared" si="262"/>
        <v>7388.85</v>
      </c>
      <c r="O913" s="23" t="str">
        <f t="shared" si="263"/>
        <v>tier - 2</v>
      </c>
      <c r="P913" s="34" t="str">
        <f t="shared" si="264"/>
        <v>tier - 2</v>
      </c>
      <c r="Q913" s="34" t="str">
        <f t="shared" si="265"/>
        <v>R1026</v>
      </c>
      <c r="R913" s="23">
        <f t="shared" si="266"/>
        <v>29</v>
      </c>
      <c r="Z913" s="1" t="s">
        <v>1463</v>
      </c>
      <c r="AA913" s="1" t="s">
        <v>6147</v>
      </c>
      <c r="AB913" t="s">
        <v>4746</v>
      </c>
      <c r="AC913" t="s">
        <v>5742</v>
      </c>
      <c r="AD913" t="s">
        <v>4826</v>
      </c>
      <c r="AG913" t="s">
        <v>1463</v>
      </c>
      <c r="AH913">
        <v>33.880000000000003</v>
      </c>
      <c r="AI913">
        <v>10.78</v>
      </c>
      <c r="AJ913" s="20" t="s">
        <v>2382</v>
      </c>
      <c r="AK913" t="s">
        <v>2380</v>
      </c>
      <c r="AL913" t="s">
        <v>2380</v>
      </c>
      <c r="AM913" s="29">
        <v>0</v>
      </c>
      <c r="AN913" s="20" t="s">
        <v>2380</v>
      </c>
      <c r="AO913" s="20" t="str">
        <f t="shared" si="267"/>
        <v>OBESITY</v>
      </c>
      <c r="AP913" s="20" t="str">
        <f t="shared" si="268"/>
        <v>diabeties</v>
      </c>
      <c r="AS913" t="s">
        <v>940</v>
      </c>
      <c r="AT913">
        <v>1993</v>
      </c>
      <c r="AU913" s="28" t="s">
        <v>10</v>
      </c>
      <c r="AV913">
        <v>22</v>
      </c>
      <c r="AW913">
        <v>0</v>
      </c>
      <c r="AX913" s="38">
        <v>7388.85</v>
      </c>
      <c r="AY913" t="s">
        <v>11</v>
      </c>
      <c r="AZ913" t="s">
        <v>11</v>
      </c>
      <c r="BA913" t="s">
        <v>535</v>
      </c>
      <c r="BB913" s="35">
        <f>DATE(AT913,MATCH(AU913,{"Jan","Feb","Mar","Apr","May","Jun","Jul","Aug","Sep","Oct","Nov","Dec"}, 0),AV913)</f>
        <v>34172</v>
      </c>
      <c r="BC913" s="20">
        <f t="shared" si="269"/>
        <v>29</v>
      </c>
    </row>
    <row r="914" spans="2:55" ht="15.5" hidden="1" x14ac:dyDescent="0.35">
      <c r="B914" s="1" t="s">
        <v>1462</v>
      </c>
      <c r="C914" t="str">
        <f>VLOOKUP(B914,Z913:AE3248,2,FALSE)</f>
        <v>Simpson,</v>
      </c>
      <c r="D914">
        <f t="shared" si="252"/>
        <v>32.01</v>
      </c>
      <c r="E914">
        <f t="shared" si="253"/>
        <v>5.08</v>
      </c>
      <c r="F914" t="str">
        <f t="shared" si="254"/>
        <v>yes</v>
      </c>
      <c r="G914" t="str">
        <f t="shared" si="255"/>
        <v>No</v>
      </c>
      <c r="H914" t="str">
        <f t="shared" si="256"/>
        <v>No</v>
      </c>
      <c r="I914">
        <f t="shared" si="257"/>
        <v>1</v>
      </c>
      <c r="J914" t="str">
        <f t="shared" si="258"/>
        <v>No</v>
      </c>
      <c r="K914" t="str">
        <f t="shared" si="259"/>
        <v>OBESITY</v>
      </c>
      <c r="L914" t="str">
        <f t="shared" si="260"/>
        <v>normal</v>
      </c>
      <c r="M914" s="34">
        <f t="shared" si="261"/>
        <v>24081</v>
      </c>
      <c r="N914" s="36">
        <f t="shared" si="262"/>
        <v>7403.98</v>
      </c>
      <c r="O914" s="23" t="str">
        <f t="shared" si="263"/>
        <v>tier - 3</v>
      </c>
      <c r="P914" s="34" t="str">
        <f t="shared" si="264"/>
        <v>tier - 2</v>
      </c>
      <c r="Q914" s="34" t="str">
        <f t="shared" si="265"/>
        <v>R1013</v>
      </c>
      <c r="R914" s="23">
        <f t="shared" si="266"/>
        <v>57</v>
      </c>
      <c r="Z914" s="1" t="s">
        <v>1462</v>
      </c>
      <c r="AA914" s="1" t="s">
        <v>6148</v>
      </c>
      <c r="AB914" t="s">
        <v>4746</v>
      </c>
      <c r="AC914" t="s">
        <v>5237</v>
      </c>
      <c r="AD914" t="s">
        <v>4780</v>
      </c>
      <c r="AG914" t="s">
        <v>1462</v>
      </c>
      <c r="AH914">
        <v>32.01</v>
      </c>
      <c r="AI914">
        <v>5.08</v>
      </c>
      <c r="AJ914" s="20" t="s">
        <v>2382</v>
      </c>
      <c r="AK914" t="s">
        <v>2380</v>
      </c>
      <c r="AL914" t="s">
        <v>2380</v>
      </c>
      <c r="AM914" s="29">
        <v>1</v>
      </c>
      <c r="AN914" s="20" t="s">
        <v>2380</v>
      </c>
      <c r="AO914" s="20" t="str">
        <f t="shared" si="267"/>
        <v>OBESITY</v>
      </c>
      <c r="AP914" s="20" t="str">
        <f t="shared" si="268"/>
        <v>normal</v>
      </c>
      <c r="AS914" t="s">
        <v>941</v>
      </c>
      <c r="AT914">
        <v>1965</v>
      </c>
      <c r="AU914" s="28" t="s">
        <v>30</v>
      </c>
      <c r="AV914">
        <v>5</v>
      </c>
      <c r="AW914">
        <v>0</v>
      </c>
      <c r="AX914" s="38">
        <v>7403.98</v>
      </c>
      <c r="AY914" t="s">
        <v>12</v>
      </c>
      <c r="AZ914" t="s">
        <v>11</v>
      </c>
      <c r="BA914" t="s">
        <v>13</v>
      </c>
      <c r="BB914" s="35">
        <f>DATE(AT914,MATCH(AU914,{"Jan","Feb","Mar","Apr","May","Jun","Jul","Aug","Sep","Oct","Nov","Dec"}, 0),AV914)</f>
        <v>24081</v>
      </c>
      <c r="BC914" s="20">
        <f t="shared" si="269"/>
        <v>57</v>
      </c>
    </row>
    <row r="915" spans="2:55" ht="15.5" hidden="1" x14ac:dyDescent="0.35">
      <c r="B915" s="1" t="s">
        <v>1461</v>
      </c>
      <c r="C915" t="str">
        <f>VLOOKUP(B915,Z914:AE3249,2,FALSE)</f>
        <v>Gierman,</v>
      </c>
      <c r="D915">
        <f t="shared" si="252"/>
        <v>33.630000000000003</v>
      </c>
      <c r="E915">
        <f t="shared" si="253"/>
        <v>11.39</v>
      </c>
      <c r="F915" t="str">
        <f t="shared" si="254"/>
        <v>No</v>
      </c>
      <c r="G915" t="str">
        <f t="shared" si="255"/>
        <v>No</v>
      </c>
      <c r="H915" t="str">
        <f t="shared" si="256"/>
        <v>No</v>
      </c>
      <c r="I915">
        <f t="shared" si="257"/>
        <v>0</v>
      </c>
      <c r="J915" t="str">
        <f t="shared" si="258"/>
        <v>No</v>
      </c>
      <c r="K915" t="str">
        <f t="shared" si="259"/>
        <v>OBESITY</v>
      </c>
      <c r="L915" t="str">
        <f t="shared" si="260"/>
        <v>diabeties</v>
      </c>
      <c r="M915" s="34">
        <f t="shared" si="261"/>
        <v>30578</v>
      </c>
      <c r="N915" s="36">
        <f t="shared" si="262"/>
        <v>7418.52</v>
      </c>
      <c r="O915" s="23" t="str">
        <f t="shared" si="263"/>
        <v>tier - 2</v>
      </c>
      <c r="P915" s="34" t="str">
        <f t="shared" si="264"/>
        <v>tier - 2</v>
      </c>
      <c r="Q915" s="34" t="str">
        <f t="shared" si="265"/>
        <v>R1011</v>
      </c>
      <c r="R915" s="23">
        <f t="shared" si="266"/>
        <v>39</v>
      </c>
      <c r="Z915" s="1" t="s">
        <v>1461</v>
      </c>
      <c r="AA915" s="1" t="s">
        <v>6149</v>
      </c>
      <c r="AB915" t="s">
        <v>4746</v>
      </c>
      <c r="AC915" t="s">
        <v>6150</v>
      </c>
      <c r="AG915" t="s">
        <v>1461</v>
      </c>
      <c r="AH915">
        <v>33.630000000000003</v>
      </c>
      <c r="AI915">
        <v>11.39</v>
      </c>
      <c r="AJ915" s="20" t="s">
        <v>2380</v>
      </c>
      <c r="AK915" t="s">
        <v>2380</v>
      </c>
      <c r="AL915" t="s">
        <v>2380</v>
      </c>
      <c r="AM915" s="29">
        <v>0</v>
      </c>
      <c r="AN915" s="20" t="s">
        <v>2380</v>
      </c>
      <c r="AO915" s="20" t="str">
        <f t="shared" si="267"/>
        <v>OBESITY</v>
      </c>
      <c r="AP915" s="20" t="str">
        <f t="shared" si="268"/>
        <v>diabeties</v>
      </c>
      <c r="AS915" t="s">
        <v>942</v>
      </c>
      <c r="AT915">
        <v>1983</v>
      </c>
      <c r="AU915" s="28" t="s">
        <v>20</v>
      </c>
      <c r="AV915">
        <v>19</v>
      </c>
      <c r="AW915">
        <v>3</v>
      </c>
      <c r="AX915" s="38">
        <v>7418.52</v>
      </c>
      <c r="AY915" t="s">
        <v>11</v>
      </c>
      <c r="AZ915" t="s">
        <v>11</v>
      </c>
      <c r="BA915" t="s">
        <v>42</v>
      </c>
      <c r="BB915" s="35">
        <f>DATE(AT915,MATCH(AU915,{"Jan","Feb","Mar","Apr","May","Jun","Jul","Aug","Sep","Oct","Nov","Dec"}, 0),AV915)</f>
        <v>30578</v>
      </c>
      <c r="BC915" s="20">
        <f t="shared" si="269"/>
        <v>39</v>
      </c>
    </row>
    <row r="916" spans="2:55" ht="15.5" hidden="1" x14ac:dyDescent="0.35">
      <c r="B916" s="1" t="s">
        <v>1460</v>
      </c>
      <c r="C916" t="str">
        <f>VLOOKUP(B916,Z915:AE3250,2,FALSE)</f>
        <v>Jeuland,</v>
      </c>
      <c r="D916">
        <f t="shared" si="252"/>
        <v>34.865000000000002</v>
      </c>
      <c r="E916">
        <f t="shared" si="253"/>
        <v>5.35</v>
      </c>
      <c r="F916" t="str">
        <f t="shared" si="254"/>
        <v>yes</v>
      </c>
      <c r="G916" t="str">
        <f t="shared" si="255"/>
        <v>No</v>
      </c>
      <c r="H916" t="str">
        <f t="shared" si="256"/>
        <v>No</v>
      </c>
      <c r="I916">
        <f t="shared" si="257"/>
        <v>1</v>
      </c>
      <c r="J916" t="str">
        <f t="shared" si="258"/>
        <v>No</v>
      </c>
      <c r="K916" t="str">
        <f t="shared" si="259"/>
        <v>OBESITY</v>
      </c>
      <c r="L916" t="str">
        <f t="shared" si="260"/>
        <v>normal</v>
      </c>
      <c r="M916" s="34">
        <f t="shared" si="261"/>
        <v>28806</v>
      </c>
      <c r="N916" s="36">
        <f t="shared" si="262"/>
        <v>7419.48</v>
      </c>
      <c r="O916" s="23" t="str">
        <f t="shared" si="263"/>
        <v>tier - 2</v>
      </c>
      <c r="P916" s="34" t="str">
        <f t="shared" si="264"/>
        <v>tier - 2</v>
      </c>
      <c r="Q916" s="34" t="str">
        <f t="shared" si="265"/>
        <v>R1012</v>
      </c>
      <c r="R916" s="23">
        <f t="shared" si="266"/>
        <v>44</v>
      </c>
      <c r="Z916" s="1" t="s">
        <v>1460</v>
      </c>
      <c r="AA916" s="1" t="s">
        <v>6151</v>
      </c>
      <c r="AB916" t="s">
        <v>4746</v>
      </c>
      <c r="AC916" t="s">
        <v>6152</v>
      </c>
      <c r="AG916" t="s">
        <v>1460</v>
      </c>
      <c r="AH916">
        <v>34.865000000000002</v>
      </c>
      <c r="AI916">
        <v>5.35</v>
      </c>
      <c r="AJ916" s="20" t="s">
        <v>2382</v>
      </c>
      <c r="AK916" t="s">
        <v>2380</v>
      </c>
      <c r="AL916" t="s">
        <v>2380</v>
      </c>
      <c r="AM916" s="29">
        <v>1</v>
      </c>
      <c r="AN916" s="20" t="s">
        <v>2380</v>
      </c>
      <c r="AO916" s="20" t="str">
        <f t="shared" si="267"/>
        <v>OBESITY</v>
      </c>
      <c r="AP916" s="20" t="str">
        <f t="shared" si="268"/>
        <v>normal</v>
      </c>
      <c r="AS916" t="s">
        <v>943</v>
      </c>
      <c r="AT916">
        <v>1978</v>
      </c>
      <c r="AU916" s="28" t="s">
        <v>15</v>
      </c>
      <c r="AV916">
        <v>12</v>
      </c>
      <c r="AW916">
        <v>0</v>
      </c>
      <c r="AX916" s="38">
        <v>7419.48</v>
      </c>
      <c r="AY916" t="s">
        <v>11</v>
      </c>
      <c r="AZ916" t="s">
        <v>11</v>
      </c>
      <c r="BA916" t="s">
        <v>23</v>
      </c>
      <c r="BB916" s="35">
        <f>DATE(AT916,MATCH(AU916,{"Jan","Feb","Mar","Apr","May","Jun","Jul","Aug","Sep","Oct","Nov","Dec"}, 0),AV916)</f>
        <v>28806</v>
      </c>
      <c r="BC916" s="20">
        <f t="shared" si="269"/>
        <v>44</v>
      </c>
    </row>
    <row r="917" spans="2:55" ht="15.5" hidden="1" x14ac:dyDescent="0.35">
      <c r="B917" s="1" t="s">
        <v>1459</v>
      </c>
      <c r="C917" t="str">
        <f>VLOOKUP(B917,Z916:AE3251,2,FALSE)</f>
        <v>Chorney,</v>
      </c>
      <c r="D917">
        <f t="shared" si="252"/>
        <v>43.11</v>
      </c>
      <c r="E917">
        <f t="shared" si="253"/>
        <v>5.6</v>
      </c>
      <c r="F917" t="str">
        <f t="shared" si="254"/>
        <v>No</v>
      </c>
      <c r="G917" t="str">
        <f t="shared" si="255"/>
        <v>No</v>
      </c>
      <c r="H917" t="str">
        <f t="shared" si="256"/>
        <v>No</v>
      </c>
      <c r="I917">
        <f t="shared" si="257"/>
        <v>0</v>
      </c>
      <c r="J917" t="str">
        <f t="shared" si="258"/>
        <v>No</v>
      </c>
      <c r="K917" t="str">
        <f t="shared" si="259"/>
        <v>OBESITY</v>
      </c>
      <c r="L917" t="str">
        <f t="shared" si="260"/>
        <v>normal</v>
      </c>
      <c r="M917" s="34">
        <f t="shared" si="261"/>
        <v>28826</v>
      </c>
      <c r="N917" s="36">
        <f t="shared" si="262"/>
        <v>7421.19</v>
      </c>
      <c r="O917" s="23" t="str">
        <f t="shared" si="263"/>
        <v>tier - 2</v>
      </c>
      <c r="P917" s="34" t="str">
        <f t="shared" si="264"/>
        <v>tier - 3</v>
      </c>
      <c r="Q917" s="34" t="str">
        <f t="shared" si="265"/>
        <v>R1012</v>
      </c>
      <c r="R917" s="23">
        <f t="shared" si="266"/>
        <v>44</v>
      </c>
      <c r="Z917" s="1" t="s">
        <v>1459</v>
      </c>
      <c r="AA917" s="1" t="s">
        <v>6153</v>
      </c>
      <c r="AB917" t="s">
        <v>4746</v>
      </c>
      <c r="AC917" t="s">
        <v>5139</v>
      </c>
      <c r="AG917" t="s">
        <v>1459</v>
      </c>
      <c r="AH917">
        <v>43.11</v>
      </c>
      <c r="AI917">
        <v>5.6</v>
      </c>
      <c r="AJ917" s="20" t="s">
        <v>2380</v>
      </c>
      <c r="AK917" t="s">
        <v>2380</v>
      </c>
      <c r="AL917" t="s">
        <v>2380</v>
      </c>
      <c r="AM917" s="29">
        <v>0</v>
      </c>
      <c r="AN917" s="20" t="s">
        <v>2380</v>
      </c>
      <c r="AO917" s="20" t="str">
        <f t="shared" si="267"/>
        <v>OBESITY</v>
      </c>
      <c r="AP917" s="20" t="str">
        <f t="shared" si="268"/>
        <v>normal</v>
      </c>
      <c r="AS917" t="s">
        <v>944</v>
      </c>
      <c r="AT917">
        <v>1978</v>
      </c>
      <c r="AU917" s="28" t="s">
        <v>30</v>
      </c>
      <c r="AV917">
        <v>2</v>
      </c>
      <c r="AW917">
        <v>0</v>
      </c>
      <c r="AX917" s="38">
        <v>7421.19</v>
      </c>
      <c r="AY917" t="s">
        <v>11</v>
      </c>
      <c r="AZ917" t="s">
        <v>12</v>
      </c>
      <c r="BA917" t="s">
        <v>23</v>
      </c>
      <c r="BB917" s="35">
        <f>DATE(AT917,MATCH(AU917,{"Jan","Feb","Mar","Apr","May","Jun","Jul","Aug","Sep","Oct","Nov","Dec"}, 0),AV917)</f>
        <v>28826</v>
      </c>
      <c r="BC917" s="20">
        <f t="shared" si="269"/>
        <v>44</v>
      </c>
    </row>
    <row r="918" spans="2:55" ht="15.5" hidden="1" x14ac:dyDescent="0.35">
      <c r="B918" s="1" t="s">
        <v>1458</v>
      </c>
      <c r="C918" t="str">
        <f>VLOOKUP(B918,Z917:AE3252,2,FALSE)</f>
        <v>Rook,</v>
      </c>
      <c r="D918">
        <f t="shared" si="252"/>
        <v>30.305</v>
      </c>
      <c r="E918">
        <f t="shared" si="253"/>
        <v>4.2699999999999996</v>
      </c>
      <c r="F918" t="str">
        <f t="shared" si="254"/>
        <v>yes</v>
      </c>
      <c r="G918" t="str">
        <f t="shared" si="255"/>
        <v>No</v>
      </c>
      <c r="H918" t="str">
        <f t="shared" si="256"/>
        <v>No</v>
      </c>
      <c r="I918">
        <f t="shared" si="257"/>
        <v>1</v>
      </c>
      <c r="J918" t="str">
        <f t="shared" si="258"/>
        <v>No</v>
      </c>
      <c r="K918" t="str">
        <f t="shared" si="259"/>
        <v>OBESITY</v>
      </c>
      <c r="L918" t="str">
        <f t="shared" si="260"/>
        <v>normal</v>
      </c>
      <c r="M918" s="34">
        <f t="shared" si="261"/>
        <v>28362</v>
      </c>
      <c r="N918" s="36">
        <f t="shared" si="262"/>
        <v>7441.05</v>
      </c>
      <c r="O918" s="23" t="str">
        <f t="shared" si="263"/>
        <v>tier - 3</v>
      </c>
      <c r="P918" s="34" t="str">
        <f t="shared" si="264"/>
        <v>tier - 2</v>
      </c>
      <c r="Q918" s="34" t="str">
        <f t="shared" si="265"/>
        <v>R1011</v>
      </c>
      <c r="R918" s="23">
        <f t="shared" si="266"/>
        <v>45</v>
      </c>
      <c r="Z918" s="1" t="s">
        <v>1458</v>
      </c>
      <c r="AA918" s="1" t="s">
        <v>6154</v>
      </c>
      <c r="AB918" t="s">
        <v>4746</v>
      </c>
      <c r="AC918" t="s">
        <v>4926</v>
      </c>
      <c r="AG918" t="s">
        <v>1458</v>
      </c>
      <c r="AH918">
        <v>30.305</v>
      </c>
      <c r="AI918">
        <v>4.2699999999999996</v>
      </c>
      <c r="AJ918" s="20" t="s">
        <v>2382</v>
      </c>
      <c r="AK918" t="s">
        <v>2380</v>
      </c>
      <c r="AL918" t="s">
        <v>2380</v>
      </c>
      <c r="AM918" s="29">
        <v>1</v>
      </c>
      <c r="AN918" s="20" t="s">
        <v>2380</v>
      </c>
      <c r="AO918" s="20" t="str">
        <f t="shared" si="267"/>
        <v>OBESITY</v>
      </c>
      <c r="AP918" s="20" t="str">
        <f t="shared" si="268"/>
        <v>normal</v>
      </c>
      <c r="AS918" t="s">
        <v>945</v>
      </c>
      <c r="AT918">
        <v>1977</v>
      </c>
      <c r="AU918" s="28" t="s">
        <v>35</v>
      </c>
      <c r="AV918">
        <v>25</v>
      </c>
      <c r="AW918">
        <v>1</v>
      </c>
      <c r="AX918" s="38">
        <v>7441.05</v>
      </c>
      <c r="AY918" t="s">
        <v>12</v>
      </c>
      <c r="AZ918" t="s">
        <v>11</v>
      </c>
      <c r="BA918" t="s">
        <v>42</v>
      </c>
      <c r="BB918" s="35">
        <f>DATE(AT918,MATCH(AU918,{"Jan","Feb","Mar","Apr","May","Jun","Jul","Aug","Sep","Oct","Nov","Dec"}, 0),AV918)</f>
        <v>28362</v>
      </c>
      <c r="BC918" s="20">
        <f t="shared" si="269"/>
        <v>45</v>
      </c>
    </row>
    <row r="919" spans="2:55" ht="15.5" hidden="1" x14ac:dyDescent="0.35">
      <c r="B919" s="1" t="s">
        <v>1457</v>
      </c>
      <c r="C919" t="str">
        <f>VLOOKUP(B919,Z918:AE3253,2,FALSE)</f>
        <v>Wright,</v>
      </c>
      <c r="D919">
        <f t="shared" si="252"/>
        <v>25.175000000000001</v>
      </c>
      <c r="E919">
        <f t="shared" si="253"/>
        <v>5.57</v>
      </c>
      <c r="F919" t="str">
        <f t="shared" si="254"/>
        <v>yes</v>
      </c>
      <c r="G919" t="str">
        <f t="shared" si="255"/>
        <v>No</v>
      </c>
      <c r="H919" t="str">
        <f t="shared" si="256"/>
        <v>No</v>
      </c>
      <c r="I919">
        <f t="shared" si="257"/>
        <v>1</v>
      </c>
      <c r="J919" t="str">
        <f t="shared" si="258"/>
        <v>No</v>
      </c>
      <c r="K919" t="str">
        <f t="shared" si="259"/>
        <v>OVER WEIGHT</v>
      </c>
      <c r="L919" t="str">
        <f t="shared" si="260"/>
        <v>normal</v>
      </c>
      <c r="M919" s="34">
        <f t="shared" si="261"/>
        <v>29099</v>
      </c>
      <c r="N919" s="36">
        <f t="shared" si="262"/>
        <v>7441.5</v>
      </c>
      <c r="O919" s="23" t="str">
        <f t="shared" si="263"/>
        <v>tier - 3</v>
      </c>
      <c r="P919" s="34" t="str">
        <f t="shared" si="264"/>
        <v>tier - 2</v>
      </c>
      <c r="Q919" s="34" t="str">
        <f t="shared" si="265"/>
        <v>R1011</v>
      </c>
      <c r="R919" s="23">
        <f t="shared" si="266"/>
        <v>43</v>
      </c>
      <c r="Z919" s="1" t="s">
        <v>1457</v>
      </c>
      <c r="AA919" s="1" t="s">
        <v>5016</v>
      </c>
      <c r="AB919" t="s">
        <v>4746</v>
      </c>
      <c r="AC919" t="s">
        <v>6155</v>
      </c>
      <c r="AD919" t="s">
        <v>4956</v>
      </c>
      <c r="AG919" t="s">
        <v>1457</v>
      </c>
      <c r="AH919">
        <v>25.175000000000001</v>
      </c>
      <c r="AI919">
        <v>5.57</v>
      </c>
      <c r="AJ919" s="20" t="s">
        <v>2382</v>
      </c>
      <c r="AK919" t="s">
        <v>2380</v>
      </c>
      <c r="AL919" t="s">
        <v>2380</v>
      </c>
      <c r="AM919" s="29">
        <v>1</v>
      </c>
      <c r="AN919" s="20" t="s">
        <v>2380</v>
      </c>
      <c r="AO919" s="20" t="str">
        <f t="shared" si="267"/>
        <v>OVER WEIGHT</v>
      </c>
      <c r="AP919" s="20" t="str">
        <f t="shared" si="268"/>
        <v>normal</v>
      </c>
      <c r="AS919" t="s">
        <v>946</v>
      </c>
      <c r="AT919">
        <v>1979</v>
      </c>
      <c r="AU919" s="28" t="s">
        <v>20</v>
      </c>
      <c r="AV919">
        <v>1</v>
      </c>
      <c r="AW919">
        <v>2</v>
      </c>
      <c r="AX919" s="38">
        <v>7441.5</v>
      </c>
      <c r="AY919" t="s">
        <v>12</v>
      </c>
      <c r="AZ919" t="s">
        <v>11</v>
      </c>
      <c r="BA919" t="s">
        <v>42</v>
      </c>
      <c r="BB919" s="35">
        <f>DATE(AT919,MATCH(AU919,{"Jan","Feb","Mar","Apr","May","Jun","Jul","Aug","Sep","Oct","Nov","Dec"}, 0),AV919)</f>
        <v>29099</v>
      </c>
      <c r="BC919" s="20">
        <f t="shared" si="269"/>
        <v>43</v>
      </c>
    </row>
    <row r="920" spans="2:55" ht="15.5" hidden="1" x14ac:dyDescent="0.35">
      <c r="B920" s="1" t="s">
        <v>1456</v>
      </c>
      <c r="C920" t="str">
        <f>VLOOKUP(B920,Z919:AE3254,2,FALSE)</f>
        <v>Chin,</v>
      </c>
      <c r="D920">
        <f t="shared" si="252"/>
        <v>26.8</v>
      </c>
      <c r="E920">
        <f t="shared" si="253"/>
        <v>5.68</v>
      </c>
      <c r="F920" t="str">
        <f t="shared" si="254"/>
        <v>yes</v>
      </c>
      <c r="G920" t="str">
        <f t="shared" si="255"/>
        <v>No</v>
      </c>
      <c r="H920" t="str">
        <f t="shared" si="256"/>
        <v>No</v>
      </c>
      <c r="I920">
        <f t="shared" si="257"/>
        <v>1</v>
      </c>
      <c r="J920" t="str">
        <f t="shared" si="258"/>
        <v>No</v>
      </c>
      <c r="K920" t="str">
        <f t="shared" si="259"/>
        <v>OVER WEIGHT</v>
      </c>
      <c r="L920" t="str">
        <f t="shared" si="260"/>
        <v>normal</v>
      </c>
      <c r="M920" s="34">
        <f t="shared" si="261"/>
        <v>29409</v>
      </c>
      <c r="N920" s="36">
        <f t="shared" si="262"/>
        <v>7443.64</v>
      </c>
      <c r="O920" s="23" t="str">
        <f t="shared" si="263"/>
        <v>tier - 2</v>
      </c>
      <c r="P920" s="34" t="str">
        <f t="shared" si="264"/>
        <v>tier - 3</v>
      </c>
      <c r="Q920" s="34" t="str">
        <f t="shared" si="265"/>
        <v>R1012</v>
      </c>
      <c r="R920" s="23">
        <f t="shared" si="266"/>
        <v>42</v>
      </c>
      <c r="Z920" s="1" t="s">
        <v>1456</v>
      </c>
      <c r="AA920" s="1" t="s">
        <v>6156</v>
      </c>
      <c r="AB920" t="s">
        <v>4746</v>
      </c>
      <c r="AC920" t="s">
        <v>5170</v>
      </c>
      <c r="AD920" t="s">
        <v>4821</v>
      </c>
      <c r="AG920" t="s">
        <v>1456</v>
      </c>
      <c r="AH920">
        <v>26.8</v>
      </c>
      <c r="AI920">
        <v>5.68</v>
      </c>
      <c r="AJ920" s="20" t="s">
        <v>2382</v>
      </c>
      <c r="AK920" t="s">
        <v>2380</v>
      </c>
      <c r="AL920" t="s">
        <v>2380</v>
      </c>
      <c r="AM920" s="29">
        <v>1</v>
      </c>
      <c r="AN920" s="20" t="s">
        <v>2380</v>
      </c>
      <c r="AO920" s="20" t="str">
        <f t="shared" si="267"/>
        <v>OVER WEIGHT</v>
      </c>
      <c r="AP920" s="20" t="str">
        <f t="shared" si="268"/>
        <v>normal</v>
      </c>
      <c r="AS920" t="s">
        <v>947</v>
      </c>
      <c r="AT920">
        <v>1980</v>
      </c>
      <c r="AU920" s="28" t="s">
        <v>10</v>
      </c>
      <c r="AV920">
        <v>7</v>
      </c>
      <c r="AW920">
        <v>1</v>
      </c>
      <c r="AX920" s="38">
        <v>7443.64</v>
      </c>
      <c r="AY920" t="s">
        <v>11</v>
      </c>
      <c r="AZ920" t="s">
        <v>12</v>
      </c>
      <c r="BA920" t="s">
        <v>23</v>
      </c>
      <c r="BB920" s="35">
        <f>DATE(AT920,MATCH(AU920,{"Jan","Feb","Mar","Apr","May","Jun","Jul","Aug","Sep","Oct","Nov","Dec"}, 0),AV920)</f>
        <v>29409</v>
      </c>
      <c r="BC920" s="20">
        <f t="shared" si="269"/>
        <v>42</v>
      </c>
    </row>
    <row r="921" spans="2:55" ht="15.5" hidden="1" x14ac:dyDescent="0.35">
      <c r="B921" s="1" t="s">
        <v>1455</v>
      </c>
      <c r="C921" t="str">
        <f>VLOOKUP(B921,Z920:AE3255,2,FALSE)</f>
        <v>White,</v>
      </c>
      <c r="D921">
        <f t="shared" si="252"/>
        <v>21.78</v>
      </c>
      <c r="E921">
        <f t="shared" si="253"/>
        <v>5.3</v>
      </c>
      <c r="F921" t="str">
        <f t="shared" si="254"/>
        <v>No</v>
      </c>
      <c r="G921" t="str">
        <f t="shared" si="255"/>
        <v>yes</v>
      </c>
      <c r="H921" t="str">
        <f t="shared" si="256"/>
        <v>No</v>
      </c>
      <c r="I921">
        <f t="shared" si="257"/>
        <v>1</v>
      </c>
      <c r="J921" t="str">
        <f t="shared" si="258"/>
        <v>No</v>
      </c>
      <c r="K921" t="str">
        <f t="shared" si="259"/>
        <v>Normal weight</v>
      </c>
      <c r="L921" t="str">
        <f t="shared" si="260"/>
        <v>normal</v>
      </c>
      <c r="M921" s="34">
        <f t="shared" si="261"/>
        <v>28393</v>
      </c>
      <c r="N921" s="36">
        <f t="shared" si="262"/>
        <v>7445.92</v>
      </c>
      <c r="O921" s="23" t="str">
        <f t="shared" si="263"/>
        <v>tier - 3</v>
      </c>
      <c r="P921" s="34" t="str">
        <f t="shared" si="264"/>
        <v>tier - 1</v>
      </c>
      <c r="Q921" s="34" t="str">
        <f t="shared" si="265"/>
        <v>R1011</v>
      </c>
      <c r="R921" s="23">
        <f t="shared" si="266"/>
        <v>45</v>
      </c>
      <c r="Z921" s="1" t="s">
        <v>1455</v>
      </c>
      <c r="AA921" s="1" t="s">
        <v>5171</v>
      </c>
      <c r="AB921" t="s">
        <v>4746</v>
      </c>
      <c r="AC921" t="s">
        <v>5574</v>
      </c>
      <c r="AG921" t="s">
        <v>1455</v>
      </c>
      <c r="AH921">
        <v>21.78</v>
      </c>
      <c r="AI921">
        <v>5.3</v>
      </c>
      <c r="AJ921" s="20" t="s">
        <v>2380</v>
      </c>
      <c r="AK921" t="s">
        <v>2382</v>
      </c>
      <c r="AL921" t="s">
        <v>2380</v>
      </c>
      <c r="AM921" s="29">
        <v>1</v>
      </c>
      <c r="AN921" s="20" t="s">
        <v>2380</v>
      </c>
      <c r="AO921" s="20" t="str">
        <f t="shared" si="267"/>
        <v>Normal weight</v>
      </c>
      <c r="AP921" s="20" t="str">
        <f t="shared" si="268"/>
        <v>normal</v>
      </c>
      <c r="AS921" t="s">
        <v>948</v>
      </c>
      <c r="AT921">
        <v>1977</v>
      </c>
      <c r="AU921" s="28" t="s">
        <v>20</v>
      </c>
      <c r="AV921">
        <v>25</v>
      </c>
      <c r="AW921">
        <v>1</v>
      </c>
      <c r="AX921" s="38">
        <v>7445.92</v>
      </c>
      <c r="AY921" t="s">
        <v>12</v>
      </c>
      <c r="AZ921" t="s">
        <v>16</v>
      </c>
      <c r="BA921" t="s">
        <v>42</v>
      </c>
      <c r="BB921" s="35">
        <f>DATE(AT921,MATCH(AU921,{"Jan","Feb","Mar","Apr","May","Jun","Jul","Aug","Sep","Oct","Nov","Dec"}, 0),AV921)</f>
        <v>28393</v>
      </c>
      <c r="BC921" s="20">
        <f t="shared" si="269"/>
        <v>45</v>
      </c>
    </row>
    <row r="922" spans="2:55" ht="15.5" hidden="1" x14ac:dyDescent="0.35">
      <c r="B922" s="1" t="s">
        <v>1454</v>
      </c>
      <c r="C922" t="str">
        <f>VLOOKUP(B922,Z921:AE3256,2,FALSE)</f>
        <v>Savage,</v>
      </c>
      <c r="D922">
        <f t="shared" si="252"/>
        <v>30.14</v>
      </c>
      <c r="E922">
        <f t="shared" si="253"/>
        <v>9.4499999999999993</v>
      </c>
      <c r="F922" t="str">
        <f t="shared" si="254"/>
        <v>yes</v>
      </c>
      <c r="G922" t="str">
        <f t="shared" si="255"/>
        <v>No</v>
      </c>
      <c r="H922" t="str">
        <f t="shared" si="256"/>
        <v>No</v>
      </c>
      <c r="I922">
        <f t="shared" si="257"/>
        <v>0</v>
      </c>
      <c r="J922" t="str">
        <f t="shared" si="258"/>
        <v>No</v>
      </c>
      <c r="K922" t="str">
        <f t="shared" si="259"/>
        <v>OBESITY</v>
      </c>
      <c r="L922" t="str">
        <f t="shared" si="260"/>
        <v>diabeties</v>
      </c>
      <c r="M922" s="34">
        <f t="shared" si="261"/>
        <v>28398</v>
      </c>
      <c r="N922" s="36">
        <f t="shared" si="262"/>
        <v>7448.4</v>
      </c>
      <c r="O922" s="23" t="str">
        <f t="shared" si="263"/>
        <v>tier - 3</v>
      </c>
      <c r="P922" s="34" t="str">
        <f t="shared" si="264"/>
        <v>tier - 3</v>
      </c>
      <c r="Q922" s="34" t="str">
        <f t="shared" si="265"/>
        <v>R1017</v>
      </c>
      <c r="R922" s="23">
        <f t="shared" si="266"/>
        <v>45</v>
      </c>
      <c r="Z922" s="1" t="s">
        <v>1454</v>
      </c>
      <c r="AA922" s="1" t="s">
        <v>6157</v>
      </c>
      <c r="AB922" t="s">
        <v>4743</v>
      </c>
      <c r="AC922" t="s">
        <v>4833</v>
      </c>
      <c r="AD922" t="s">
        <v>5148</v>
      </c>
      <c r="AG922" t="s">
        <v>1454</v>
      </c>
      <c r="AH922">
        <v>30.14</v>
      </c>
      <c r="AI922">
        <v>9.4499999999999993</v>
      </c>
      <c r="AJ922" s="20" t="s">
        <v>2382</v>
      </c>
      <c r="AK922" t="s">
        <v>2380</v>
      </c>
      <c r="AL922" t="s">
        <v>2380</v>
      </c>
      <c r="AM922" s="29">
        <v>0</v>
      </c>
      <c r="AN922" s="20" t="s">
        <v>2380</v>
      </c>
      <c r="AO922" s="20" t="str">
        <f t="shared" si="267"/>
        <v>OBESITY</v>
      </c>
      <c r="AP922" s="20" t="str">
        <f t="shared" si="268"/>
        <v>diabeties</v>
      </c>
      <c r="AS922" t="s">
        <v>949</v>
      </c>
      <c r="AT922">
        <v>1977</v>
      </c>
      <c r="AU922" s="28" t="s">
        <v>20</v>
      </c>
      <c r="AV922">
        <v>30</v>
      </c>
      <c r="AW922">
        <v>0</v>
      </c>
      <c r="AX922" s="38">
        <v>7448.4</v>
      </c>
      <c r="AY922" t="s">
        <v>12</v>
      </c>
      <c r="AZ922" t="s">
        <v>12</v>
      </c>
      <c r="BA922" t="s">
        <v>356</v>
      </c>
      <c r="BB922" s="35">
        <f>DATE(AT922,MATCH(AU922,{"Jan","Feb","Mar","Apr","May","Jun","Jul","Aug","Sep","Oct","Nov","Dec"}, 0),AV922)</f>
        <v>28398</v>
      </c>
      <c r="BC922" s="20">
        <f t="shared" si="269"/>
        <v>45</v>
      </c>
    </row>
    <row r="923" spans="2:55" ht="15.5" hidden="1" x14ac:dyDescent="0.35">
      <c r="B923" s="1" t="s">
        <v>1453</v>
      </c>
      <c r="C923" t="str">
        <f>VLOOKUP(B923,Z922:AE3257,2,FALSE)</f>
        <v>Hitchings,</v>
      </c>
      <c r="D923">
        <f t="shared" si="252"/>
        <v>29.7</v>
      </c>
      <c r="E923">
        <f t="shared" si="253"/>
        <v>6.79</v>
      </c>
      <c r="F923" t="str">
        <f t="shared" si="254"/>
        <v>yes</v>
      </c>
      <c r="G923" t="str">
        <f t="shared" si="255"/>
        <v>No</v>
      </c>
      <c r="H923" t="str">
        <f t="shared" si="256"/>
        <v>No</v>
      </c>
      <c r="I923">
        <f t="shared" si="257"/>
        <v>0</v>
      </c>
      <c r="J923" t="str">
        <f t="shared" si="258"/>
        <v>No</v>
      </c>
      <c r="K923" t="str">
        <f t="shared" si="259"/>
        <v>OVER WEIGHT</v>
      </c>
      <c r="L923" t="str">
        <f t="shared" si="260"/>
        <v>diabeties</v>
      </c>
      <c r="M923" s="34">
        <f t="shared" si="261"/>
        <v>37043</v>
      </c>
      <c r="N923" s="36">
        <f t="shared" si="262"/>
        <v>7450.36</v>
      </c>
      <c r="O923" s="23" t="str">
        <f t="shared" si="263"/>
        <v>tier - 2</v>
      </c>
      <c r="P923" s="34" t="str">
        <f t="shared" si="264"/>
        <v>tier - 2</v>
      </c>
      <c r="Q923" s="34" t="str">
        <f t="shared" si="265"/>
        <v>R1012</v>
      </c>
      <c r="R923" s="23">
        <f t="shared" si="266"/>
        <v>22</v>
      </c>
      <c r="Z923" s="1" t="s">
        <v>1453</v>
      </c>
      <c r="AA923" s="1" t="s">
        <v>6158</v>
      </c>
      <c r="AB923" t="s">
        <v>4743</v>
      </c>
      <c r="AC923" t="s">
        <v>5487</v>
      </c>
      <c r="AG923" t="s">
        <v>1453</v>
      </c>
      <c r="AH923">
        <v>29.7</v>
      </c>
      <c r="AI923">
        <v>6.79</v>
      </c>
      <c r="AJ923" s="20" t="s">
        <v>2382</v>
      </c>
      <c r="AK923" t="s">
        <v>2380</v>
      </c>
      <c r="AL923" t="s">
        <v>2380</v>
      </c>
      <c r="AM923" s="29">
        <v>0</v>
      </c>
      <c r="AN923" s="20" t="s">
        <v>2380</v>
      </c>
      <c r="AO923" s="20" t="str">
        <f t="shared" si="267"/>
        <v>OVER WEIGHT</v>
      </c>
      <c r="AP923" s="20" t="str">
        <f t="shared" si="268"/>
        <v>diabeties</v>
      </c>
      <c r="AS923" t="s">
        <v>950</v>
      </c>
      <c r="AT923">
        <v>2001</v>
      </c>
      <c r="AU923" s="28" t="s">
        <v>18</v>
      </c>
      <c r="AV923">
        <v>1</v>
      </c>
      <c r="AW923">
        <v>0</v>
      </c>
      <c r="AX923" s="38">
        <v>7450.36</v>
      </c>
      <c r="AY923" t="s">
        <v>11</v>
      </c>
      <c r="AZ923" t="s">
        <v>11</v>
      </c>
      <c r="BA923" t="s">
        <v>23</v>
      </c>
      <c r="BB923" s="35">
        <f>DATE(AT923,MATCH(AU923,{"Jan","Feb","Mar","Apr","May","Jun","Jul","Aug","Sep","Oct","Nov","Dec"}, 0),AV923)</f>
        <v>37043</v>
      </c>
      <c r="BC923" s="20">
        <f t="shared" si="269"/>
        <v>22</v>
      </c>
    </row>
    <row r="924" spans="2:55" ht="15.5" hidden="1" x14ac:dyDescent="0.35">
      <c r="B924" s="1" t="s">
        <v>1452</v>
      </c>
      <c r="C924" t="str">
        <f>VLOOKUP(B924,Z923:AE3258,2,FALSE)</f>
        <v>Truitt,</v>
      </c>
      <c r="D924">
        <f t="shared" si="252"/>
        <v>32.395000000000003</v>
      </c>
      <c r="E924">
        <f t="shared" si="253"/>
        <v>11.1</v>
      </c>
      <c r="F924" t="str">
        <f t="shared" si="254"/>
        <v>yes</v>
      </c>
      <c r="G924" t="str">
        <f t="shared" si="255"/>
        <v>No</v>
      </c>
      <c r="H924" t="str">
        <f t="shared" si="256"/>
        <v>No</v>
      </c>
      <c r="I924">
        <f t="shared" si="257"/>
        <v>0</v>
      </c>
      <c r="J924" t="str">
        <f t="shared" si="258"/>
        <v>No</v>
      </c>
      <c r="K924" t="str">
        <f t="shared" si="259"/>
        <v>OBESITY</v>
      </c>
      <c r="L924" t="str">
        <f t="shared" si="260"/>
        <v>diabeties</v>
      </c>
      <c r="M924" s="34">
        <f t="shared" si="261"/>
        <v>24688</v>
      </c>
      <c r="N924" s="36">
        <f t="shared" si="262"/>
        <v>7463.51</v>
      </c>
      <c r="O924" s="23" t="str">
        <f t="shared" si="263"/>
        <v>tier - 3</v>
      </c>
      <c r="P924" s="34" t="str">
        <f t="shared" si="264"/>
        <v>tier - 3</v>
      </c>
      <c r="Q924" s="34" t="str">
        <f t="shared" si="265"/>
        <v>R1013</v>
      </c>
      <c r="R924" s="23">
        <f t="shared" si="266"/>
        <v>55</v>
      </c>
      <c r="Z924" s="1" t="s">
        <v>1452</v>
      </c>
      <c r="AA924" s="1" t="s">
        <v>6159</v>
      </c>
      <c r="AB924" t="s">
        <v>4743</v>
      </c>
      <c r="AC924" t="s">
        <v>4853</v>
      </c>
      <c r="AD924" t="s">
        <v>4850</v>
      </c>
      <c r="AG924" t="s">
        <v>1452</v>
      </c>
      <c r="AH924">
        <v>32.395000000000003</v>
      </c>
      <c r="AI924">
        <v>11.1</v>
      </c>
      <c r="AJ924" s="20" t="s">
        <v>2382</v>
      </c>
      <c r="AK924" t="s">
        <v>2380</v>
      </c>
      <c r="AL924" t="s">
        <v>2380</v>
      </c>
      <c r="AM924" s="29">
        <v>0</v>
      </c>
      <c r="AN924" s="20" t="s">
        <v>2380</v>
      </c>
      <c r="AO924" s="20" t="str">
        <f t="shared" si="267"/>
        <v>OBESITY</v>
      </c>
      <c r="AP924" s="20" t="str">
        <f t="shared" si="268"/>
        <v>diabeties</v>
      </c>
      <c r="AS924" t="s">
        <v>951</v>
      </c>
      <c r="AT924">
        <v>1967</v>
      </c>
      <c r="AU924" s="28" t="s">
        <v>35</v>
      </c>
      <c r="AV924">
        <v>4</v>
      </c>
      <c r="AW924">
        <v>0</v>
      </c>
      <c r="AX924" s="38">
        <v>7463.51</v>
      </c>
      <c r="AY924" t="s">
        <v>12</v>
      </c>
      <c r="AZ924" t="s">
        <v>12</v>
      </c>
      <c r="BA924" t="s">
        <v>13</v>
      </c>
      <c r="BB924" s="35">
        <f>DATE(AT924,MATCH(AU924,{"Jan","Feb","Mar","Apr","May","Jun","Jul","Aug","Sep","Oct","Nov","Dec"}, 0),AV924)</f>
        <v>24688</v>
      </c>
      <c r="BC924" s="20">
        <f t="shared" si="269"/>
        <v>55</v>
      </c>
    </row>
    <row r="925" spans="2:55" ht="15.5" hidden="1" x14ac:dyDescent="0.35">
      <c r="B925" s="1" t="s">
        <v>1451</v>
      </c>
      <c r="C925" t="str">
        <f>VLOOKUP(B925,Z924:AE3259,2,FALSE)</f>
        <v>Chang,</v>
      </c>
      <c r="D925">
        <f t="shared" si="252"/>
        <v>36.64</v>
      </c>
      <c r="E925">
        <f t="shared" si="253"/>
        <v>7.26</v>
      </c>
      <c r="F925" t="str">
        <f t="shared" si="254"/>
        <v>No</v>
      </c>
      <c r="G925" t="str">
        <f t="shared" si="255"/>
        <v>No</v>
      </c>
      <c r="H925" t="str">
        <f t="shared" si="256"/>
        <v>No</v>
      </c>
      <c r="I925">
        <f t="shared" si="257"/>
        <v>0</v>
      </c>
      <c r="J925" t="str">
        <f t="shared" si="258"/>
        <v>No</v>
      </c>
      <c r="K925" t="str">
        <f t="shared" si="259"/>
        <v>OBESITY</v>
      </c>
      <c r="L925" t="str">
        <f t="shared" si="260"/>
        <v>diabeties</v>
      </c>
      <c r="M925" s="34">
        <f t="shared" si="261"/>
        <v>35230</v>
      </c>
      <c r="N925" s="36">
        <f t="shared" si="262"/>
        <v>7487.38</v>
      </c>
      <c r="O925" s="23" t="str">
        <f t="shared" si="263"/>
        <v>tier - 2</v>
      </c>
      <c r="P925" s="34" t="str">
        <f t="shared" si="264"/>
        <v>tier - 3</v>
      </c>
      <c r="Q925" s="34" t="str">
        <f t="shared" si="265"/>
        <v>R1012</v>
      </c>
      <c r="R925" s="23">
        <f t="shared" si="266"/>
        <v>26</v>
      </c>
      <c r="Z925" s="1" t="s">
        <v>1451</v>
      </c>
      <c r="AA925" s="1" t="s">
        <v>6160</v>
      </c>
      <c r="AB925" t="s">
        <v>4743</v>
      </c>
      <c r="AC925" t="s">
        <v>6161</v>
      </c>
      <c r="AD925" t="s">
        <v>4816</v>
      </c>
      <c r="AG925" t="s">
        <v>1451</v>
      </c>
      <c r="AH925">
        <v>36.64</v>
      </c>
      <c r="AI925">
        <v>7.26</v>
      </c>
      <c r="AJ925" s="20" t="s">
        <v>2380</v>
      </c>
      <c r="AK925" t="s">
        <v>2380</v>
      </c>
      <c r="AL925" t="s">
        <v>2380</v>
      </c>
      <c r="AM925" s="29">
        <v>0</v>
      </c>
      <c r="AN925" s="20" t="s">
        <v>2380</v>
      </c>
      <c r="AO925" s="20" t="str">
        <f t="shared" si="267"/>
        <v>OBESITY</v>
      </c>
      <c r="AP925" s="20" t="str">
        <f t="shared" si="268"/>
        <v>diabeties</v>
      </c>
      <c r="AS925" t="s">
        <v>952</v>
      </c>
      <c r="AT925">
        <v>1996</v>
      </c>
      <c r="AU925" s="28" t="s">
        <v>18</v>
      </c>
      <c r="AV925">
        <v>14</v>
      </c>
      <c r="AW925">
        <v>0</v>
      </c>
      <c r="AX925" s="38">
        <v>7487.38</v>
      </c>
      <c r="AY925" t="s">
        <v>11</v>
      </c>
      <c r="AZ925" t="s">
        <v>12</v>
      </c>
      <c r="BA925" t="s">
        <v>23</v>
      </c>
      <c r="BB925" s="35">
        <f>DATE(AT925,MATCH(AU925,{"Jan","Feb","Mar","Apr","May","Jun","Jul","Aug","Sep","Oct","Nov","Dec"}, 0),AV925)</f>
        <v>35230</v>
      </c>
      <c r="BC925" s="20">
        <f t="shared" si="269"/>
        <v>26</v>
      </c>
    </row>
    <row r="926" spans="2:55" ht="15.5" hidden="1" x14ac:dyDescent="0.35">
      <c r="B926" s="1" t="s">
        <v>1450</v>
      </c>
      <c r="C926" t="str">
        <f>VLOOKUP(B926,Z925:AE3260,2,FALSE)</f>
        <v>Frey,</v>
      </c>
      <c r="D926">
        <f t="shared" si="252"/>
        <v>39.049999999999997</v>
      </c>
      <c r="E926">
        <f t="shared" si="253"/>
        <v>5.27</v>
      </c>
      <c r="F926" t="str">
        <f t="shared" si="254"/>
        <v>yes</v>
      </c>
      <c r="G926" t="str">
        <f t="shared" si="255"/>
        <v>No</v>
      </c>
      <c r="H926" t="str">
        <f t="shared" si="256"/>
        <v>No</v>
      </c>
      <c r="I926">
        <f t="shared" si="257"/>
        <v>1</v>
      </c>
      <c r="J926" t="str">
        <f t="shared" si="258"/>
        <v>No</v>
      </c>
      <c r="K926" t="str">
        <f t="shared" si="259"/>
        <v>OBESITY</v>
      </c>
      <c r="L926" t="str">
        <f t="shared" si="260"/>
        <v>normal</v>
      </c>
      <c r="M926" s="34">
        <f t="shared" si="261"/>
        <v>32492</v>
      </c>
      <c r="N926" s="36">
        <f t="shared" si="262"/>
        <v>7494.63</v>
      </c>
      <c r="O926" s="23" t="str">
        <f t="shared" si="263"/>
        <v>tier - 2</v>
      </c>
      <c r="P926" s="34" t="str">
        <f t="shared" si="264"/>
        <v>tier - 3</v>
      </c>
      <c r="Q926" s="34" t="str">
        <f t="shared" si="265"/>
        <v>R1025</v>
      </c>
      <c r="R926" s="23">
        <f t="shared" si="266"/>
        <v>34</v>
      </c>
      <c r="Z926" s="1" t="s">
        <v>1450</v>
      </c>
      <c r="AA926" s="1" t="s">
        <v>6162</v>
      </c>
      <c r="AB926" t="s">
        <v>4743</v>
      </c>
      <c r="AC926" t="s">
        <v>5636</v>
      </c>
      <c r="AD926" t="s">
        <v>4910</v>
      </c>
      <c r="AG926" t="s">
        <v>1450</v>
      </c>
      <c r="AH926">
        <v>39.049999999999997</v>
      </c>
      <c r="AI926">
        <v>5.27</v>
      </c>
      <c r="AJ926" s="20" t="s">
        <v>2382</v>
      </c>
      <c r="AK926" t="s">
        <v>2380</v>
      </c>
      <c r="AL926" t="s">
        <v>2380</v>
      </c>
      <c r="AM926" s="29">
        <v>1</v>
      </c>
      <c r="AN926" s="20" t="s">
        <v>2380</v>
      </c>
      <c r="AO926" s="20" t="str">
        <f t="shared" si="267"/>
        <v>OBESITY</v>
      </c>
      <c r="AP926" s="20" t="str">
        <f t="shared" si="268"/>
        <v>normal</v>
      </c>
      <c r="AS926" t="s">
        <v>953</v>
      </c>
      <c r="AT926">
        <v>1988</v>
      </c>
      <c r="AU926" s="28" t="s">
        <v>30</v>
      </c>
      <c r="AV926">
        <v>15</v>
      </c>
      <c r="AW926">
        <v>3</v>
      </c>
      <c r="AX926" s="38">
        <v>7494.63</v>
      </c>
      <c r="AY926" t="s">
        <v>11</v>
      </c>
      <c r="AZ926" t="s">
        <v>12</v>
      </c>
      <c r="BA926" t="s">
        <v>200</v>
      </c>
      <c r="BB926" s="35">
        <f>DATE(AT926,MATCH(AU926,{"Jan","Feb","Mar","Apr","May","Jun","Jul","Aug","Sep","Oct","Nov","Dec"}, 0),AV926)</f>
        <v>32492</v>
      </c>
      <c r="BC926" s="20">
        <f t="shared" si="269"/>
        <v>34</v>
      </c>
    </row>
    <row r="927" spans="2:55" ht="15.5" hidden="1" x14ac:dyDescent="0.35">
      <c r="B927" s="1" t="s">
        <v>1449</v>
      </c>
      <c r="C927" t="str">
        <f>VLOOKUP(B927,Z926:AE3261,2,FALSE)</f>
        <v>Krishna,</v>
      </c>
      <c r="D927">
        <f t="shared" si="252"/>
        <v>33.1</v>
      </c>
      <c r="E927">
        <f t="shared" si="253"/>
        <v>5.46</v>
      </c>
      <c r="F927" t="str">
        <f t="shared" si="254"/>
        <v>yes</v>
      </c>
      <c r="G927" t="str">
        <f t="shared" si="255"/>
        <v>No</v>
      </c>
      <c r="H927" t="str">
        <f t="shared" si="256"/>
        <v>No</v>
      </c>
      <c r="I927">
        <f t="shared" si="257"/>
        <v>1</v>
      </c>
      <c r="J927" t="str">
        <f t="shared" si="258"/>
        <v>No</v>
      </c>
      <c r="K927" t="str">
        <f t="shared" si="259"/>
        <v>OBESITY</v>
      </c>
      <c r="L927" t="str">
        <f t="shared" si="260"/>
        <v>normal</v>
      </c>
      <c r="M927" s="34">
        <f t="shared" si="261"/>
        <v>35731</v>
      </c>
      <c r="N927" s="36">
        <f t="shared" si="262"/>
        <v>7504.3</v>
      </c>
      <c r="O927" s="23" t="str">
        <f t="shared" si="263"/>
        <v>tier - 2</v>
      </c>
      <c r="P927" s="34" t="str">
        <f t="shared" si="264"/>
        <v>tier - 1</v>
      </c>
      <c r="Q927" s="34" t="str">
        <f t="shared" si="265"/>
        <v>R1012</v>
      </c>
      <c r="R927" s="23">
        <f t="shared" si="266"/>
        <v>25</v>
      </c>
      <c r="Z927" s="1" t="s">
        <v>1449</v>
      </c>
      <c r="AA927" s="1" t="s">
        <v>6163</v>
      </c>
      <c r="AB927" t="s">
        <v>4743</v>
      </c>
      <c r="AC927" t="s">
        <v>6164</v>
      </c>
      <c r="AG927" t="s">
        <v>1449</v>
      </c>
      <c r="AH927">
        <v>33.1</v>
      </c>
      <c r="AI927">
        <v>5.46</v>
      </c>
      <c r="AJ927" s="20" t="s">
        <v>2382</v>
      </c>
      <c r="AK927" t="s">
        <v>2380</v>
      </c>
      <c r="AL927" t="s">
        <v>2380</v>
      </c>
      <c r="AM927" s="29">
        <v>1</v>
      </c>
      <c r="AN927" s="20" t="s">
        <v>2380</v>
      </c>
      <c r="AO927" s="20" t="str">
        <f t="shared" si="267"/>
        <v>OBESITY</v>
      </c>
      <c r="AP927" s="20" t="str">
        <f t="shared" si="268"/>
        <v>normal</v>
      </c>
      <c r="AS927" t="s">
        <v>954</v>
      </c>
      <c r="AT927">
        <v>1997</v>
      </c>
      <c r="AU927" s="28" t="s">
        <v>37</v>
      </c>
      <c r="AV927">
        <v>28</v>
      </c>
      <c r="AW927">
        <v>0</v>
      </c>
      <c r="AX927" s="38">
        <v>7504.3</v>
      </c>
      <c r="AY927" t="s">
        <v>11</v>
      </c>
      <c r="AZ927" t="s">
        <v>16</v>
      </c>
      <c r="BA927" t="s">
        <v>23</v>
      </c>
      <c r="BB927" s="35">
        <f>DATE(AT927,MATCH(AU927,{"Jan","Feb","Mar","Apr","May","Jun","Jul","Aug","Sep","Oct","Nov","Dec"}, 0),AV927)</f>
        <v>35731</v>
      </c>
      <c r="BC927" s="20">
        <f t="shared" si="269"/>
        <v>25</v>
      </c>
    </row>
    <row r="928" spans="2:55" ht="15.5" hidden="1" x14ac:dyDescent="0.35">
      <c r="B928" s="1" t="s">
        <v>1448</v>
      </c>
      <c r="C928" t="str">
        <f>VLOOKUP(B928,Z927:AE3262,2,FALSE)</f>
        <v>Maher,</v>
      </c>
      <c r="D928">
        <f t="shared" si="252"/>
        <v>31.824999999999999</v>
      </c>
      <c r="E928">
        <f t="shared" si="253"/>
        <v>8.1300000000000008</v>
      </c>
      <c r="F928" t="str">
        <f t="shared" si="254"/>
        <v>No</v>
      </c>
      <c r="G928" t="str">
        <f t="shared" si="255"/>
        <v>No</v>
      </c>
      <c r="H928" t="str">
        <f t="shared" si="256"/>
        <v>No</v>
      </c>
      <c r="I928">
        <f t="shared" si="257"/>
        <v>0</v>
      </c>
      <c r="J928" t="str">
        <f t="shared" si="258"/>
        <v>No</v>
      </c>
      <c r="K928" t="str">
        <f t="shared" si="259"/>
        <v>OBESITY</v>
      </c>
      <c r="L928" t="str">
        <f t="shared" si="260"/>
        <v>diabeties</v>
      </c>
      <c r="M928" s="34">
        <f t="shared" si="261"/>
        <v>30507</v>
      </c>
      <c r="N928" s="36">
        <f t="shared" si="262"/>
        <v>7512.27</v>
      </c>
      <c r="O928" s="23" t="str">
        <f t="shared" si="263"/>
        <v>tier - 3</v>
      </c>
      <c r="P928" s="34" t="str">
        <f t="shared" si="264"/>
        <v>tier - 2</v>
      </c>
      <c r="Q928" s="34" t="str">
        <f t="shared" si="265"/>
        <v>R1011</v>
      </c>
      <c r="R928" s="23">
        <f t="shared" si="266"/>
        <v>39</v>
      </c>
      <c r="Z928" s="1" t="s">
        <v>1448</v>
      </c>
      <c r="AA928" s="1" t="s">
        <v>6165</v>
      </c>
      <c r="AB928" t="s">
        <v>4743</v>
      </c>
      <c r="AC928" t="s">
        <v>6146</v>
      </c>
      <c r="AD928" t="s">
        <v>4785</v>
      </c>
      <c r="AG928" t="s">
        <v>1448</v>
      </c>
      <c r="AH928">
        <v>31.824999999999999</v>
      </c>
      <c r="AI928">
        <v>8.1300000000000008</v>
      </c>
      <c r="AJ928" s="20" t="s">
        <v>2380</v>
      </c>
      <c r="AK928" t="s">
        <v>2380</v>
      </c>
      <c r="AL928" t="s">
        <v>2380</v>
      </c>
      <c r="AM928" s="29">
        <v>0</v>
      </c>
      <c r="AN928" s="20" t="s">
        <v>2380</v>
      </c>
      <c r="AO928" s="20" t="str">
        <f t="shared" si="267"/>
        <v>OBESITY</v>
      </c>
      <c r="AP928" s="20" t="str">
        <f t="shared" si="268"/>
        <v>diabeties</v>
      </c>
      <c r="AS928" t="s">
        <v>955</v>
      </c>
      <c r="AT928">
        <v>1983</v>
      </c>
      <c r="AU928" s="28" t="s">
        <v>10</v>
      </c>
      <c r="AV928">
        <v>10</v>
      </c>
      <c r="AW928">
        <v>4</v>
      </c>
      <c r="AX928" s="38">
        <v>7512.27</v>
      </c>
      <c r="AY928" t="s">
        <v>12</v>
      </c>
      <c r="AZ928" t="s">
        <v>11</v>
      </c>
      <c r="BA928" t="s">
        <v>42</v>
      </c>
      <c r="BB928" s="35">
        <f>DATE(AT928,MATCH(AU928,{"Jan","Feb","Mar","Apr","May","Jun","Jul","Aug","Sep","Oct","Nov","Dec"}, 0),AV928)</f>
        <v>30507</v>
      </c>
      <c r="BC928" s="20">
        <f t="shared" si="269"/>
        <v>39</v>
      </c>
    </row>
    <row r="929" spans="2:55" ht="15.5" hidden="1" x14ac:dyDescent="0.35">
      <c r="B929" s="1" t="s">
        <v>1447</v>
      </c>
      <c r="C929" t="str">
        <f>VLOOKUP(B929,Z928:AE3263,2,FALSE)</f>
        <v>Boivin,</v>
      </c>
      <c r="D929">
        <f t="shared" si="252"/>
        <v>29</v>
      </c>
      <c r="E929">
        <f t="shared" si="253"/>
        <v>4.25</v>
      </c>
      <c r="F929" t="str">
        <f t="shared" si="254"/>
        <v>yes</v>
      </c>
      <c r="G929" t="str">
        <f t="shared" si="255"/>
        <v>No</v>
      </c>
      <c r="H929" t="str">
        <f t="shared" si="256"/>
        <v>No</v>
      </c>
      <c r="I929">
        <f t="shared" si="257"/>
        <v>1</v>
      </c>
      <c r="J929" t="str">
        <f t="shared" si="258"/>
        <v>No</v>
      </c>
      <c r="K929" t="str">
        <f t="shared" si="259"/>
        <v>OVER WEIGHT</v>
      </c>
      <c r="L929" t="str">
        <f t="shared" si="260"/>
        <v>normal</v>
      </c>
      <c r="M929" s="34">
        <f t="shared" si="261"/>
        <v>28781</v>
      </c>
      <c r="N929" s="36">
        <f t="shared" si="262"/>
        <v>7518.03</v>
      </c>
      <c r="O929" s="23" t="str">
        <f t="shared" si="263"/>
        <v>tier - 2</v>
      </c>
      <c r="P929" s="34" t="str">
        <f t="shared" si="264"/>
        <v>tier - 3</v>
      </c>
      <c r="Q929" s="34" t="str">
        <f t="shared" si="265"/>
        <v>R1012</v>
      </c>
      <c r="R929" s="23">
        <f t="shared" si="266"/>
        <v>44</v>
      </c>
      <c r="Z929" s="1" t="s">
        <v>1447</v>
      </c>
      <c r="AA929" s="1" t="s">
        <v>6166</v>
      </c>
      <c r="AB929" t="s">
        <v>4743</v>
      </c>
      <c r="AC929" t="s">
        <v>6167</v>
      </c>
      <c r="AG929" t="s">
        <v>1447</v>
      </c>
      <c r="AH929">
        <v>29</v>
      </c>
      <c r="AI929">
        <v>4.25</v>
      </c>
      <c r="AJ929" s="20" t="s">
        <v>2382</v>
      </c>
      <c r="AK929" t="s">
        <v>2380</v>
      </c>
      <c r="AL929" t="s">
        <v>2380</v>
      </c>
      <c r="AM929" s="29">
        <v>1</v>
      </c>
      <c r="AN929" s="20" t="s">
        <v>2380</v>
      </c>
      <c r="AO929" s="20" t="str">
        <f t="shared" si="267"/>
        <v>OVER WEIGHT</v>
      </c>
      <c r="AP929" s="20" t="str">
        <f t="shared" si="268"/>
        <v>normal</v>
      </c>
      <c r="AS929" t="s">
        <v>956</v>
      </c>
      <c r="AT929">
        <v>1978</v>
      </c>
      <c r="AU929" s="28" t="s">
        <v>37</v>
      </c>
      <c r="AV929">
        <v>18</v>
      </c>
      <c r="AW929">
        <v>1</v>
      </c>
      <c r="AX929" s="38">
        <v>7518.03</v>
      </c>
      <c r="AY929" t="s">
        <v>11</v>
      </c>
      <c r="AZ929" t="s">
        <v>12</v>
      </c>
      <c r="BA929" t="s">
        <v>23</v>
      </c>
      <c r="BB929" s="35">
        <f>DATE(AT929,MATCH(AU929,{"Jan","Feb","Mar","Apr","May","Jun","Jul","Aug","Sep","Oct","Nov","Dec"}, 0),AV929)</f>
        <v>28781</v>
      </c>
      <c r="BC929" s="20">
        <f t="shared" si="269"/>
        <v>44</v>
      </c>
    </row>
    <row r="930" spans="2:55" ht="15.5" hidden="1" x14ac:dyDescent="0.35">
      <c r="B930" s="1" t="s">
        <v>1446</v>
      </c>
      <c r="C930" t="str">
        <f>VLOOKUP(B930,Z929:AE3264,2,FALSE)</f>
        <v>McAlister,</v>
      </c>
      <c r="D930">
        <f t="shared" si="252"/>
        <v>30.495000000000001</v>
      </c>
      <c r="E930">
        <f t="shared" si="253"/>
        <v>8.68</v>
      </c>
      <c r="F930" t="str">
        <f t="shared" si="254"/>
        <v>No</v>
      </c>
      <c r="G930" t="str">
        <f t="shared" si="255"/>
        <v>No</v>
      </c>
      <c r="H930" t="str">
        <f t="shared" si="256"/>
        <v>No</v>
      </c>
      <c r="I930">
        <f t="shared" si="257"/>
        <v>0</v>
      </c>
      <c r="J930" t="str">
        <f t="shared" si="258"/>
        <v>No</v>
      </c>
      <c r="K930" t="str">
        <f t="shared" si="259"/>
        <v>OBESITY</v>
      </c>
      <c r="L930" t="str">
        <f t="shared" si="260"/>
        <v>diabeties</v>
      </c>
      <c r="M930" s="34">
        <f t="shared" si="261"/>
        <v>28043</v>
      </c>
      <c r="N930" s="36">
        <f t="shared" si="262"/>
        <v>7526.71</v>
      </c>
      <c r="O930" s="23" t="str">
        <f t="shared" si="263"/>
        <v>tier - 3</v>
      </c>
      <c r="P930" s="34" t="str">
        <f t="shared" si="264"/>
        <v>tier - 1</v>
      </c>
      <c r="Q930" s="34" t="str">
        <f t="shared" si="265"/>
        <v>R1012</v>
      </c>
      <c r="R930" s="23">
        <f t="shared" si="266"/>
        <v>46</v>
      </c>
      <c r="Z930" s="1" t="s">
        <v>1446</v>
      </c>
      <c r="AA930" s="1" t="s">
        <v>6168</v>
      </c>
      <c r="AB930" t="s">
        <v>4743</v>
      </c>
      <c r="AC930" t="s">
        <v>6169</v>
      </c>
      <c r="AG930" t="s">
        <v>1446</v>
      </c>
      <c r="AH930">
        <v>30.495000000000001</v>
      </c>
      <c r="AI930">
        <v>8.68</v>
      </c>
      <c r="AJ930" s="20" t="s">
        <v>2380</v>
      </c>
      <c r="AK930" t="s">
        <v>2380</v>
      </c>
      <c r="AL930" t="s">
        <v>2380</v>
      </c>
      <c r="AM930" s="29">
        <v>0</v>
      </c>
      <c r="AN930" s="20" t="s">
        <v>2380</v>
      </c>
      <c r="AO930" s="20" t="str">
        <f t="shared" si="267"/>
        <v>OBESITY</v>
      </c>
      <c r="AP930" s="20" t="str">
        <f t="shared" si="268"/>
        <v>diabeties</v>
      </c>
      <c r="AS930" t="s">
        <v>957</v>
      </c>
      <c r="AT930">
        <v>1976</v>
      </c>
      <c r="AU930" s="28" t="s">
        <v>37</v>
      </c>
      <c r="AV930">
        <v>10</v>
      </c>
      <c r="AW930">
        <v>0</v>
      </c>
      <c r="AX930" s="38">
        <v>7526.71</v>
      </c>
      <c r="AY930" t="s">
        <v>12</v>
      </c>
      <c r="AZ930" t="s">
        <v>16</v>
      </c>
      <c r="BA930" t="s">
        <v>23</v>
      </c>
      <c r="BB930" s="35">
        <f>DATE(AT930,MATCH(AU930,{"Jan","Feb","Mar","Apr","May","Jun","Jul","Aug","Sep","Oct","Nov","Dec"}, 0),AV930)</f>
        <v>28043</v>
      </c>
      <c r="BC930" s="20">
        <f t="shared" si="269"/>
        <v>46</v>
      </c>
    </row>
    <row r="931" spans="2:55" ht="15.5" x14ac:dyDescent="0.35">
      <c r="B931" s="1" t="s">
        <v>1445</v>
      </c>
      <c r="C931" t="str">
        <f>VLOOKUP(B931,Z930:AE3265,2,FALSE)</f>
        <v>Akhmedova,</v>
      </c>
      <c r="D931">
        <f t="shared" si="252"/>
        <v>25.2</v>
      </c>
      <c r="E931">
        <f t="shared" si="253"/>
        <v>6.25</v>
      </c>
      <c r="F931" t="str">
        <f t="shared" si="254"/>
        <v>yes</v>
      </c>
      <c r="G931" t="str">
        <f t="shared" si="255"/>
        <v>No</v>
      </c>
      <c r="H931" t="str">
        <f t="shared" si="256"/>
        <v>No</v>
      </c>
      <c r="I931">
        <f t="shared" si="257"/>
        <v>1</v>
      </c>
      <c r="J931" t="str">
        <f t="shared" si="258"/>
        <v>No</v>
      </c>
      <c r="K931" t="str">
        <f t="shared" si="259"/>
        <v>OVER WEIGHT</v>
      </c>
      <c r="L931" t="str">
        <f t="shared" si="260"/>
        <v>pre diabeties</v>
      </c>
      <c r="M931" s="34">
        <f t="shared" si="261"/>
        <v>28838</v>
      </c>
      <c r="N931" s="36">
        <f t="shared" si="262"/>
        <v>7531.7</v>
      </c>
      <c r="O931" s="23" t="str">
        <f t="shared" si="263"/>
        <v>tier - 2</v>
      </c>
      <c r="P931" s="34" t="str">
        <f t="shared" si="264"/>
        <v>tier - 1</v>
      </c>
      <c r="Q931" s="34" t="str">
        <f t="shared" si="265"/>
        <v>R1013</v>
      </c>
      <c r="R931" s="23">
        <f t="shared" si="266"/>
        <v>44</v>
      </c>
      <c r="Z931" s="1" t="s">
        <v>1445</v>
      </c>
      <c r="AA931" s="1" t="s">
        <v>6170</v>
      </c>
      <c r="AB931" t="s">
        <v>4743</v>
      </c>
      <c r="AC931" t="s">
        <v>6171</v>
      </c>
      <c r="AG931" t="s">
        <v>1445</v>
      </c>
      <c r="AH931">
        <v>25.2</v>
      </c>
      <c r="AI931">
        <v>6.25</v>
      </c>
      <c r="AJ931" s="20" t="s">
        <v>2382</v>
      </c>
      <c r="AK931" t="s">
        <v>2380</v>
      </c>
      <c r="AL931" t="s">
        <v>2380</v>
      </c>
      <c r="AM931" s="29">
        <v>1</v>
      </c>
      <c r="AN931" s="20" t="s">
        <v>2380</v>
      </c>
      <c r="AO931" s="20" t="str">
        <f t="shared" si="267"/>
        <v>OVER WEIGHT</v>
      </c>
      <c r="AP931" s="20" t="str">
        <f t="shared" si="268"/>
        <v>pre diabeties</v>
      </c>
      <c r="AS931" t="s">
        <v>958</v>
      </c>
      <c r="AT931">
        <v>1978</v>
      </c>
      <c r="AU931" s="28" t="s">
        <v>30</v>
      </c>
      <c r="AV931">
        <v>14</v>
      </c>
      <c r="AW931">
        <v>2</v>
      </c>
      <c r="AX931" s="38">
        <v>7531.7</v>
      </c>
      <c r="AY931" t="s">
        <v>11</v>
      </c>
      <c r="AZ931" t="s">
        <v>16</v>
      </c>
      <c r="BA931" t="s">
        <v>13</v>
      </c>
      <c r="BB931" s="35">
        <f>DATE(AT931,MATCH(AU931,{"Jan","Feb","Mar","Apr","May","Jun","Jul","Aug","Sep","Oct","Nov","Dec"}, 0),AV931)</f>
        <v>28838</v>
      </c>
      <c r="BC931" s="20">
        <f t="shared" si="269"/>
        <v>44</v>
      </c>
    </row>
    <row r="932" spans="2:55" ht="15.5" hidden="1" x14ac:dyDescent="0.35">
      <c r="B932" s="1" t="s">
        <v>1444</v>
      </c>
      <c r="C932" t="str">
        <f>VLOOKUP(B932,Z931:AE3266,2,FALSE)</f>
        <v>Tucker,</v>
      </c>
      <c r="D932">
        <f t="shared" si="252"/>
        <v>22.77</v>
      </c>
      <c r="E932">
        <f t="shared" si="253"/>
        <v>4.47</v>
      </c>
      <c r="F932" t="str">
        <f t="shared" si="254"/>
        <v>yes</v>
      </c>
      <c r="G932" t="str">
        <f t="shared" si="255"/>
        <v>No</v>
      </c>
      <c r="H932" t="str">
        <f t="shared" si="256"/>
        <v>No</v>
      </c>
      <c r="I932">
        <f t="shared" si="257"/>
        <v>1</v>
      </c>
      <c r="J932" t="str">
        <f t="shared" si="258"/>
        <v>No</v>
      </c>
      <c r="K932" t="str">
        <f t="shared" si="259"/>
        <v>Normal weight</v>
      </c>
      <c r="L932" t="str">
        <f t="shared" si="260"/>
        <v>normal</v>
      </c>
      <c r="M932" s="34">
        <f t="shared" si="261"/>
        <v>30916</v>
      </c>
      <c r="N932" s="36">
        <f t="shared" si="262"/>
        <v>7537.16</v>
      </c>
      <c r="O932" s="23" t="str">
        <f t="shared" si="263"/>
        <v>tier - 2</v>
      </c>
      <c r="P932" s="34" t="str">
        <f t="shared" si="264"/>
        <v>tier - 2</v>
      </c>
      <c r="Q932" s="34" t="str">
        <f t="shared" si="265"/>
        <v>R1012</v>
      </c>
      <c r="R932" s="23">
        <f t="shared" si="266"/>
        <v>38</v>
      </c>
      <c r="Z932" s="1" t="s">
        <v>1444</v>
      </c>
      <c r="AA932" s="1" t="s">
        <v>6172</v>
      </c>
      <c r="AB932" t="s">
        <v>4743</v>
      </c>
      <c r="AC932" t="s">
        <v>4934</v>
      </c>
      <c r="AD932" t="s">
        <v>4757</v>
      </c>
      <c r="AG932" t="s">
        <v>1444</v>
      </c>
      <c r="AH932">
        <v>22.77</v>
      </c>
      <c r="AI932">
        <v>4.47</v>
      </c>
      <c r="AJ932" s="20" t="s">
        <v>2382</v>
      </c>
      <c r="AK932" t="s">
        <v>2380</v>
      </c>
      <c r="AL932" t="s">
        <v>2380</v>
      </c>
      <c r="AM932" s="29">
        <v>1</v>
      </c>
      <c r="AN932" s="20" t="s">
        <v>2380</v>
      </c>
      <c r="AO932" s="20" t="str">
        <f t="shared" si="267"/>
        <v>Normal weight</v>
      </c>
      <c r="AP932" s="20" t="str">
        <f t="shared" si="268"/>
        <v>normal</v>
      </c>
      <c r="AS932" t="s">
        <v>959</v>
      </c>
      <c r="AT932">
        <v>1984</v>
      </c>
      <c r="AU932" s="28" t="s">
        <v>35</v>
      </c>
      <c r="AV932">
        <v>22</v>
      </c>
      <c r="AW932">
        <v>3</v>
      </c>
      <c r="AX932" s="38">
        <v>7537.16</v>
      </c>
      <c r="AY932" t="s">
        <v>11</v>
      </c>
      <c r="AZ932" t="s">
        <v>11</v>
      </c>
      <c r="BA932" t="s">
        <v>23</v>
      </c>
      <c r="BB932" s="35">
        <f>DATE(AT932,MATCH(AU932,{"Jan","Feb","Mar","Apr","May","Jun","Jul","Aug","Sep","Oct","Nov","Dec"}, 0),AV932)</f>
        <v>30916</v>
      </c>
      <c r="BC932" s="20">
        <f t="shared" si="269"/>
        <v>38</v>
      </c>
    </row>
    <row r="933" spans="2:55" ht="15.5" hidden="1" x14ac:dyDescent="0.35">
      <c r="B933" s="1" t="s">
        <v>1443</v>
      </c>
      <c r="C933" t="str">
        <f>VLOOKUP(B933,Z932:AE3267,2,FALSE)</f>
        <v>Gramelspacher,</v>
      </c>
      <c r="D933">
        <f t="shared" si="252"/>
        <v>23.18</v>
      </c>
      <c r="E933">
        <f t="shared" si="253"/>
        <v>8.31</v>
      </c>
      <c r="F933" t="str">
        <f t="shared" si="254"/>
        <v>No</v>
      </c>
      <c r="G933" t="str">
        <f t="shared" si="255"/>
        <v>No</v>
      </c>
      <c r="H933" t="str">
        <f t="shared" si="256"/>
        <v>No</v>
      </c>
      <c r="I933">
        <f t="shared" si="257"/>
        <v>0</v>
      </c>
      <c r="J933" t="str">
        <f t="shared" si="258"/>
        <v>No</v>
      </c>
      <c r="K933" t="str">
        <f t="shared" si="259"/>
        <v>Normal weight</v>
      </c>
      <c r="L933" t="str">
        <f t="shared" si="260"/>
        <v>diabeties</v>
      </c>
      <c r="M933" s="34">
        <f t="shared" si="261"/>
        <v>32492</v>
      </c>
      <c r="N933" s="36">
        <f t="shared" si="262"/>
        <v>7538.52</v>
      </c>
      <c r="O933" s="23" t="str">
        <f t="shared" si="263"/>
        <v>tier - 2</v>
      </c>
      <c r="P933" s="34" t="str">
        <f t="shared" si="264"/>
        <v>tier - 2</v>
      </c>
      <c r="Q933" s="34" t="str">
        <f t="shared" si="265"/>
        <v>R1012</v>
      </c>
      <c r="R933" s="23">
        <f t="shared" si="266"/>
        <v>34</v>
      </c>
      <c r="Z933" s="1" t="s">
        <v>1443</v>
      </c>
      <c r="AA933" s="1" t="s">
        <v>6173</v>
      </c>
      <c r="AB933" t="s">
        <v>4743</v>
      </c>
      <c r="AC933" t="s">
        <v>5710</v>
      </c>
      <c r="AD933" t="s">
        <v>4785</v>
      </c>
      <c r="AG933" t="s">
        <v>1443</v>
      </c>
      <c r="AH933">
        <v>23.18</v>
      </c>
      <c r="AI933">
        <v>8.31</v>
      </c>
      <c r="AJ933" s="20" t="s">
        <v>2380</v>
      </c>
      <c r="AK933" t="s">
        <v>2380</v>
      </c>
      <c r="AL933" t="s">
        <v>2380</v>
      </c>
      <c r="AM933" s="29">
        <v>0</v>
      </c>
      <c r="AN933" s="20" t="s">
        <v>2380</v>
      </c>
      <c r="AO933" s="20" t="str">
        <f t="shared" si="267"/>
        <v>Normal weight</v>
      </c>
      <c r="AP933" s="20" t="str">
        <f t="shared" si="268"/>
        <v>diabeties</v>
      </c>
      <c r="AS933" t="s">
        <v>960</v>
      </c>
      <c r="AT933">
        <v>1988</v>
      </c>
      <c r="AU933" s="28" t="s">
        <v>30</v>
      </c>
      <c r="AV933">
        <v>15</v>
      </c>
      <c r="AW933">
        <v>3</v>
      </c>
      <c r="AX933" s="38">
        <v>7538.52</v>
      </c>
      <c r="AY933" t="s">
        <v>11</v>
      </c>
      <c r="AZ933" t="s">
        <v>11</v>
      </c>
      <c r="BA933" t="s">
        <v>23</v>
      </c>
      <c r="BB933" s="35">
        <f>DATE(AT933,MATCH(AU933,{"Jan","Feb","Mar","Apr","May","Jun","Jul","Aug","Sep","Oct","Nov","Dec"}, 0),AV933)</f>
        <v>32492</v>
      </c>
      <c r="BC933" s="20">
        <f t="shared" si="269"/>
        <v>34</v>
      </c>
    </row>
    <row r="934" spans="2:55" ht="15.5" hidden="1" x14ac:dyDescent="0.35">
      <c r="B934" s="1" t="s">
        <v>1442</v>
      </c>
      <c r="C934" t="str">
        <f>VLOOKUP(B934,Z933:AE3268,2,FALSE)</f>
        <v>Goldsmith,</v>
      </c>
      <c r="D934">
        <f t="shared" si="252"/>
        <v>35.409999999999997</v>
      </c>
      <c r="E934">
        <f t="shared" si="253"/>
        <v>5.68</v>
      </c>
      <c r="F934" t="str">
        <f t="shared" si="254"/>
        <v>No</v>
      </c>
      <c r="G934" t="str">
        <f t="shared" si="255"/>
        <v>No</v>
      </c>
      <c r="H934" t="str">
        <f t="shared" si="256"/>
        <v>No</v>
      </c>
      <c r="I934">
        <f t="shared" si="257"/>
        <v>0</v>
      </c>
      <c r="J934" t="str">
        <f t="shared" si="258"/>
        <v>No</v>
      </c>
      <c r="K934" t="str">
        <f t="shared" si="259"/>
        <v>OBESITY</v>
      </c>
      <c r="L934" t="str">
        <f t="shared" si="260"/>
        <v>normal</v>
      </c>
      <c r="M934" s="34">
        <f t="shared" si="261"/>
        <v>34560</v>
      </c>
      <c r="N934" s="36">
        <f t="shared" si="262"/>
        <v>7567.13</v>
      </c>
      <c r="O934" s="23" t="str">
        <f t="shared" si="263"/>
        <v>tier - 2</v>
      </c>
      <c r="P934" s="34" t="str">
        <f t="shared" si="264"/>
        <v>tier - 2</v>
      </c>
      <c r="Q934" s="34" t="str">
        <f t="shared" si="265"/>
        <v>R1021</v>
      </c>
      <c r="R934" s="23">
        <f t="shared" si="266"/>
        <v>28</v>
      </c>
      <c r="Z934" s="1" t="s">
        <v>1442</v>
      </c>
      <c r="AA934" s="1" t="s">
        <v>6174</v>
      </c>
      <c r="AB934" t="s">
        <v>5580</v>
      </c>
      <c r="AC934" t="s">
        <v>5589</v>
      </c>
      <c r="AD934" t="s">
        <v>4831</v>
      </c>
      <c r="AG934" t="s">
        <v>1442</v>
      </c>
      <c r="AH934">
        <v>35.409999999999997</v>
      </c>
      <c r="AI934">
        <v>5.68</v>
      </c>
      <c r="AJ934" s="20" t="s">
        <v>2380</v>
      </c>
      <c r="AK934" t="s">
        <v>2380</v>
      </c>
      <c r="AL934" t="s">
        <v>2380</v>
      </c>
      <c r="AM934" s="29">
        <v>0</v>
      </c>
      <c r="AN934" s="20" t="s">
        <v>2380</v>
      </c>
      <c r="AO934" s="20" t="str">
        <f t="shared" si="267"/>
        <v>OBESITY</v>
      </c>
      <c r="AP934" s="20" t="str">
        <f t="shared" si="268"/>
        <v>normal</v>
      </c>
      <c r="AS934" t="s">
        <v>961</v>
      </c>
      <c r="AT934">
        <v>1994</v>
      </c>
      <c r="AU934" s="28" t="s">
        <v>35</v>
      </c>
      <c r="AV934">
        <v>14</v>
      </c>
      <c r="AW934">
        <v>0</v>
      </c>
      <c r="AX934" s="38">
        <v>7567.13</v>
      </c>
      <c r="AY934" t="s">
        <v>11</v>
      </c>
      <c r="AZ934" t="s">
        <v>11</v>
      </c>
      <c r="BA934" t="s">
        <v>300</v>
      </c>
      <c r="BB934" s="35">
        <f>DATE(AT934,MATCH(AU934,{"Jan","Feb","Mar","Apr","May","Jun","Jul","Aug","Sep","Oct","Nov","Dec"}, 0),AV934)</f>
        <v>34560</v>
      </c>
      <c r="BC934" s="20">
        <f t="shared" si="269"/>
        <v>28</v>
      </c>
    </row>
    <row r="935" spans="2:55" ht="15.5" hidden="1" x14ac:dyDescent="0.35">
      <c r="B935" s="1" t="s">
        <v>1441</v>
      </c>
      <c r="C935" t="str">
        <f>VLOOKUP(B935,Z934:AE3269,2,FALSE)</f>
        <v>Tranter,</v>
      </c>
      <c r="D935">
        <f t="shared" si="252"/>
        <v>32.11</v>
      </c>
      <c r="E935">
        <f t="shared" si="253"/>
        <v>4.75</v>
      </c>
      <c r="F935" t="str">
        <f t="shared" si="254"/>
        <v>yes</v>
      </c>
      <c r="G935" t="str">
        <f t="shared" si="255"/>
        <v>No</v>
      </c>
      <c r="H935" t="str">
        <f t="shared" si="256"/>
        <v>No</v>
      </c>
      <c r="I935">
        <f t="shared" si="257"/>
        <v>2</v>
      </c>
      <c r="J935" t="str">
        <f t="shared" si="258"/>
        <v>No</v>
      </c>
      <c r="K935" t="str">
        <f t="shared" si="259"/>
        <v>OBESITY</v>
      </c>
      <c r="L935" t="str">
        <f t="shared" si="260"/>
        <v>normal</v>
      </c>
      <c r="M935" s="34">
        <f t="shared" si="261"/>
        <v>24670</v>
      </c>
      <c r="N935" s="36">
        <f t="shared" si="262"/>
        <v>7585.62</v>
      </c>
      <c r="O935" s="23" t="str">
        <f t="shared" si="263"/>
        <v>tier - 3</v>
      </c>
      <c r="P935" s="34" t="str">
        <f t="shared" si="264"/>
        <v>tier - 2</v>
      </c>
      <c r="Q935" s="34" t="str">
        <f t="shared" si="265"/>
        <v>R1013</v>
      </c>
      <c r="R935" s="23">
        <f t="shared" si="266"/>
        <v>55</v>
      </c>
      <c r="Z935" s="1" t="s">
        <v>1441</v>
      </c>
      <c r="AA935" s="1" t="s">
        <v>6175</v>
      </c>
      <c r="AB935" t="s">
        <v>4746</v>
      </c>
      <c r="AC935" t="s">
        <v>6176</v>
      </c>
      <c r="AD935" t="s">
        <v>5913</v>
      </c>
      <c r="AG935" t="s">
        <v>1441</v>
      </c>
      <c r="AH935">
        <v>32.11</v>
      </c>
      <c r="AI935">
        <v>4.75</v>
      </c>
      <c r="AJ935" s="20" t="s">
        <v>2382</v>
      </c>
      <c r="AK935" t="s">
        <v>2380</v>
      </c>
      <c r="AL935" t="s">
        <v>2380</v>
      </c>
      <c r="AM935" s="29">
        <v>2</v>
      </c>
      <c r="AN935" s="20" t="s">
        <v>2380</v>
      </c>
      <c r="AO935" s="20" t="str">
        <f t="shared" si="267"/>
        <v>OBESITY</v>
      </c>
      <c r="AP935" s="20" t="str">
        <f t="shared" si="268"/>
        <v>normal</v>
      </c>
      <c r="AS935" t="s">
        <v>962</v>
      </c>
      <c r="AT935">
        <v>1967</v>
      </c>
      <c r="AU935" s="28" t="s">
        <v>10</v>
      </c>
      <c r="AV935">
        <v>17</v>
      </c>
      <c r="AW935">
        <v>0</v>
      </c>
      <c r="AX935" s="38">
        <v>7585.62</v>
      </c>
      <c r="AY935" t="s">
        <v>12</v>
      </c>
      <c r="AZ935" t="s">
        <v>11</v>
      </c>
      <c r="BA935" t="s">
        <v>13</v>
      </c>
      <c r="BB935" s="35">
        <f>DATE(AT935,MATCH(AU935,{"Jan","Feb","Mar","Apr","May","Jun","Jul","Aug","Sep","Oct","Nov","Dec"}, 0),AV935)</f>
        <v>24670</v>
      </c>
      <c r="BC935" s="20">
        <f t="shared" si="269"/>
        <v>55</v>
      </c>
    </row>
    <row r="936" spans="2:55" ht="15.5" hidden="1" x14ac:dyDescent="0.35">
      <c r="B936" s="1" t="s">
        <v>1440</v>
      </c>
      <c r="C936" t="str">
        <f>VLOOKUP(B936,Z935:AE3270,2,FALSE)</f>
        <v>Tu,</v>
      </c>
      <c r="D936">
        <f t="shared" si="252"/>
        <v>34.479999999999997</v>
      </c>
      <c r="E936">
        <f t="shared" si="253"/>
        <v>6.31</v>
      </c>
      <c r="F936" t="str">
        <f t="shared" si="254"/>
        <v>No</v>
      </c>
      <c r="G936" t="str">
        <f t="shared" si="255"/>
        <v>No</v>
      </c>
      <c r="H936" t="str">
        <f t="shared" si="256"/>
        <v>Yes</v>
      </c>
      <c r="I936">
        <f t="shared" si="257"/>
        <v>1</v>
      </c>
      <c r="J936" t="str">
        <f t="shared" si="258"/>
        <v>No</v>
      </c>
      <c r="K936" t="str">
        <f t="shared" si="259"/>
        <v>OBESITY</v>
      </c>
      <c r="L936" t="str">
        <f t="shared" si="260"/>
        <v>pre diabeties</v>
      </c>
      <c r="M936" s="34">
        <f t="shared" si="261"/>
        <v>35703</v>
      </c>
      <c r="N936" s="36">
        <f t="shared" si="262"/>
        <v>7607.03</v>
      </c>
      <c r="O936" s="23" t="str">
        <f t="shared" si="263"/>
        <v>tier - 2</v>
      </c>
      <c r="P936" s="34" t="str">
        <f t="shared" si="264"/>
        <v>tier - 2</v>
      </c>
      <c r="Q936" s="34" t="str">
        <f t="shared" si="265"/>
        <v>R1012</v>
      </c>
      <c r="R936" s="23">
        <f t="shared" si="266"/>
        <v>25</v>
      </c>
      <c r="Z936" s="1" t="s">
        <v>1440</v>
      </c>
      <c r="AA936" s="1" t="s">
        <v>6177</v>
      </c>
      <c r="AB936" t="s">
        <v>5580</v>
      </c>
      <c r="AC936" t="s">
        <v>5868</v>
      </c>
      <c r="AG936" t="s">
        <v>1440</v>
      </c>
      <c r="AH936">
        <v>34.479999999999997</v>
      </c>
      <c r="AI936">
        <v>6.31</v>
      </c>
      <c r="AJ936" s="20" t="s">
        <v>2380</v>
      </c>
      <c r="AK936" t="s">
        <v>2380</v>
      </c>
      <c r="AL936" t="s">
        <v>2383</v>
      </c>
      <c r="AM936" s="29">
        <v>1</v>
      </c>
      <c r="AN936" s="20" t="s">
        <v>2380</v>
      </c>
      <c r="AO936" s="20" t="str">
        <f t="shared" si="267"/>
        <v>OBESITY</v>
      </c>
      <c r="AP936" s="20" t="str">
        <f t="shared" si="268"/>
        <v>pre diabeties</v>
      </c>
      <c r="AS936" t="s">
        <v>963</v>
      </c>
      <c r="AT936">
        <v>1997</v>
      </c>
      <c r="AU936" s="28" t="s">
        <v>20</v>
      </c>
      <c r="AV936">
        <v>30</v>
      </c>
      <c r="AW936">
        <v>0</v>
      </c>
      <c r="AX936" s="38">
        <v>7607.03</v>
      </c>
      <c r="AY936" t="s">
        <v>11</v>
      </c>
      <c r="AZ936" t="s">
        <v>11</v>
      </c>
      <c r="BA936" t="s">
        <v>23</v>
      </c>
      <c r="BB936" s="35">
        <f>DATE(AT936,MATCH(AU936,{"Jan","Feb","Mar","Apr","May","Jun","Jul","Aug","Sep","Oct","Nov","Dec"}, 0),AV936)</f>
        <v>35703</v>
      </c>
      <c r="BC936" s="20">
        <f t="shared" si="269"/>
        <v>25</v>
      </c>
    </row>
    <row r="937" spans="2:55" ht="15.5" hidden="1" x14ac:dyDescent="0.35">
      <c r="B937" s="1" t="s">
        <v>1439</v>
      </c>
      <c r="C937" t="str">
        <f>VLOOKUP(B937,Z936:AE3271,2,FALSE)</f>
        <v>Kaczka,</v>
      </c>
      <c r="D937">
        <f t="shared" si="252"/>
        <v>34.39</v>
      </c>
      <c r="E937">
        <f t="shared" si="253"/>
        <v>6.28</v>
      </c>
      <c r="F937" t="str">
        <f t="shared" si="254"/>
        <v>yes</v>
      </c>
      <c r="G937" t="str">
        <f t="shared" si="255"/>
        <v>No</v>
      </c>
      <c r="H937" t="str">
        <f t="shared" si="256"/>
        <v>No</v>
      </c>
      <c r="I937">
        <f t="shared" si="257"/>
        <v>1</v>
      </c>
      <c r="J937" t="str">
        <f t="shared" si="258"/>
        <v>No</v>
      </c>
      <c r="K937" t="str">
        <f t="shared" si="259"/>
        <v>OBESITY</v>
      </c>
      <c r="L937" t="str">
        <f t="shared" si="260"/>
        <v>pre diabeties</v>
      </c>
      <c r="M937" s="34">
        <f t="shared" si="261"/>
        <v>25022</v>
      </c>
      <c r="N937" s="36">
        <f t="shared" si="262"/>
        <v>7609.6</v>
      </c>
      <c r="O937" s="23" t="str">
        <f t="shared" si="263"/>
        <v>tier - 3</v>
      </c>
      <c r="P937" s="34" t="str">
        <f t="shared" si="264"/>
        <v>tier - 2</v>
      </c>
      <c r="Q937" s="34" t="str">
        <f t="shared" si="265"/>
        <v>R1012</v>
      </c>
      <c r="R937" s="23">
        <f t="shared" si="266"/>
        <v>54</v>
      </c>
      <c r="Z937" s="1" t="s">
        <v>1439</v>
      </c>
      <c r="AA937" s="1" t="s">
        <v>6178</v>
      </c>
      <c r="AB937" t="s">
        <v>4746</v>
      </c>
      <c r="AC937" t="s">
        <v>5100</v>
      </c>
      <c r="AG937" t="s">
        <v>1439</v>
      </c>
      <c r="AH937">
        <v>34.39</v>
      </c>
      <c r="AI937">
        <v>6.28</v>
      </c>
      <c r="AJ937" s="20" t="s">
        <v>2382</v>
      </c>
      <c r="AK937" t="s">
        <v>2380</v>
      </c>
      <c r="AL937" t="s">
        <v>2380</v>
      </c>
      <c r="AM937" s="29">
        <v>1</v>
      </c>
      <c r="AN937" s="20" t="s">
        <v>2380</v>
      </c>
      <c r="AO937" s="20" t="str">
        <f t="shared" si="267"/>
        <v>OBESITY</v>
      </c>
      <c r="AP937" s="20" t="str">
        <f t="shared" si="268"/>
        <v>pre diabeties</v>
      </c>
      <c r="AS937" t="s">
        <v>964</v>
      </c>
      <c r="AT937">
        <v>1968</v>
      </c>
      <c r="AU937" s="28" t="s">
        <v>10</v>
      </c>
      <c r="AV937">
        <v>3</v>
      </c>
      <c r="AW937">
        <v>0</v>
      </c>
      <c r="AX937" s="38">
        <v>7609.6</v>
      </c>
      <c r="AY937" t="s">
        <v>12</v>
      </c>
      <c r="AZ937" t="s">
        <v>11</v>
      </c>
      <c r="BA937" t="s">
        <v>23</v>
      </c>
      <c r="BB937" s="35">
        <f>DATE(AT937,MATCH(AU937,{"Jan","Feb","Mar","Apr","May","Jun","Jul","Aug","Sep","Oct","Nov","Dec"}, 0),AV937)</f>
        <v>25022</v>
      </c>
      <c r="BC937" s="20">
        <f t="shared" si="269"/>
        <v>54</v>
      </c>
    </row>
    <row r="938" spans="2:55" ht="15.5" hidden="1" x14ac:dyDescent="0.35">
      <c r="B938" s="1" t="s">
        <v>1438</v>
      </c>
      <c r="C938" t="str">
        <f>VLOOKUP(B938,Z937:AE3272,2,FALSE)</f>
        <v>Hunter,</v>
      </c>
      <c r="D938">
        <f t="shared" si="252"/>
        <v>26.4</v>
      </c>
      <c r="E938">
        <f t="shared" si="253"/>
        <v>9.2899999999999991</v>
      </c>
      <c r="F938" t="str">
        <f t="shared" si="254"/>
        <v>yes</v>
      </c>
      <c r="G938" t="str">
        <f t="shared" si="255"/>
        <v>No</v>
      </c>
      <c r="H938" t="str">
        <f t="shared" si="256"/>
        <v>Yes</v>
      </c>
      <c r="I938">
        <f t="shared" si="257"/>
        <v>1</v>
      </c>
      <c r="J938" t="str">
        <f t="shared" si="258"/>
        <v>No</v>
      </c>
      <c r="K938" t="str">
        <f t="shared" si="259"/>
        <v>OVER WEIGHT</v>
      </c>
      <c r="L938" t="str">
        <f t="shared" si="260"/>
        <v>diabeties</v>
      </c>
      <c r="M938" s="34">
        <f t="shared" si="261"/>
        <v>35325</v>
      </c>
      <c r="N938" s="36">
        <f t="shared" si="262"/>
        <v>7623.13</v>
      </c>
      <c r="O938" s="23" t="str">
        <f t="shared" si="263"/>
        <v>tier - 2</v>
      </c>
      <c r="P938" s="34" t="str">
        <f t="shared" si="264"/>
        <v>tier - 3</v>
      </c>
      <c r="Q938" s="34" t="str">
        <f t="shared" si="265"/>
        <v>R1011</v>
      </c>
      <c r="R938" s="23">
        <f t="shared" si="266"/>
        <v>26</v>
      </c>
      <c r="Z938" s="1" t="s">
        <v>1438</v>
      </c>
      <c r="AA938" s="1" t="s">
        <v>6179</v>
      </c>
      <c r="AB938" t="s">
        <v>4746</v>
      </c>
      <c r="AC938" t="s">
        <v>6180</v>
      </c>
      <c r="AG938" t="s">
        <v>1438</v>
      </c>
      <c r="AH938">
        <v>26.4</v>
      </c>
      <c r="AI938">
        <v>9.2899999999999991</v>
      </c>
      <c r="AJ938" s="20" t="s">
        <v>2382</v>
      </c>
      <c r="AK938" t="s">
        <v>2380</v>
      </c>
      <c r="AL938" t="s">
        <v>2383</v>
      </c>
      <c r="AM938" s="29">
        <v>1</v>
      </c>
      <c r="AN938" s="20" t="s">
        <v>2380</v>
      </c>
      <c r="AO938" s="20" t="str">
        <f t="shared" si="267"/>
        <v>OVER WEIGHT</v>
      </c>
      <c r="AP938" s="20" t="str">
        <f t="shared" si="268"/>
        <v>diabeties</v>
      </c>
      <c r="AS938" t="s">
        <v>965</v>
      </c>
      <c r="AT938">
        <v>1996</v>
      </c>
      <c r="AU938" s="28" t="s">
        <v>20</v>
      </c>
      <c r="AV938">
        <v>17</v>
      </c>
      <c r="AW938">
        <v>0</v>
      </c>
      <c r="AX938" s="38">
        <v>7623.13</v>
      </c>
      <c r="AY938" t="s">
        <v>11</v>
      </c>
      <c r="AZ938" t="s">
        <v>12</v>
      </c>
      <c r="BA938" t="s">
        <v>42</v>
      </c>
      <c r="BB938" s="35">
        <f>DATE(AT938,MATCH(AU938,{"Jan","Feb","Mar","Apr","May","Jun","Jul","Aug","Sep","Oct","Nov","Dec"}, 0),AV938)</f>
        <v>35325</v>
      </c>
      <c r="BC938" s="20">
        <f t="shared" si="269"/>
        <v>26</v>
      </c>
    </row>
    <row r="939" spans="2:55" ht="15.5" x14ac:dyDescent="0.35">
      <c r="B939" s="1" t="s">
        <v>1437</v>
      </c>
      <c r="C939" t="str">
        <f>VLOOKUP(B939,Z938:AE3273,2,FALSE)</f>
        <v>Moran,</v>
      </c>
      <c r="D939">
        <f t="shared" si="252"/>
        <v>28.1</v>
      </c>
      <c r="E939">
        <f t="shared" si="253"/>
        <v>5.79</v>
      </c>
      <c r="F939" t="str">
        <f t="shared" si="254"/>
        <v>yes</v>
      </c>
      <c r="G939" t="str">
        <f t="shared" si="255"/>
        <v>No</v>
      </c>
      <c r="H939" t="str">
        <f t="shared" si="256"/>
        <v>Yes</v>
      </c>
      <c r="I939">
        <f t="shared" si="257"/>
        <v>1</v>
      </c>
      <c r="J939" t="str">
        <f t="shared" si="258"/>
        <v>No</v>
      </c>
      <c r="K939" t="str">
        <f t="shared" si="259"/>
        <v>OVER WEIGHT</v>
      </c>
      <c r="L939" t="str">
        <f t="shared" si="260"/>
        <v>pre diabeties</v>
      </c>
      <c r="M939" s="34">
        <f t="shared" si="261"/>
        <v>28822</v>
      </c>
      <c r="N939" s="36">
        <f t="shared" si="262"/>
        <v>7623.52</v>
      </c>
      <c r="O939" s="23" t="str">
        <f t="shared" si="263"/>
        <v>tier - 2</v>
      </c>
      <c r="P939" s="34" t="str">
        <f t="shared" si="264"/>
        <v>tier - 1</v>
      </c>
      <c r="Q939" s="34" t="str">
        <f t="shared" si="265"/>
        <v>R1011</v>
      </c>
      <c r="R939" s="23">
        <f t="shared" si="266"/>
        <v>44</v>
      </c>
      <c r="Z939" s="1" t="s">
        <v>1437</v>
      </c>
      <c r="AA939" s="1" t="s">
        <v>4762</v>
      </c>
      <c r="AB939" t="s">
        <v>4743</v>
      </c>
      <c r="AC939" t="s">
        <v>5204</v>
      </c>
      <c r="AD939" t="s">
        <v>4785</v>
      </c>
      <c r="AG939" t="s">
        <v>1437</v>
      </c>
      <c r="AH939">
        <v>28.1</v>
      </c>
      <c r="AI939">
        <v>5.79</v>
      </c>
      <c r="AJ939" s="20" t="s">
        <v>2382</v>
      </c>
      <c r="AK939" t="s">
        <v>2380</v>
      </c>
      <c r="AL939" t="s">
        <v>2383</v>
      </c>
      <c r="AM939" s="29">
        <v>1</v>
      </c>
      <c r="AN939" s="20" t="s">
        <v>2380</v>
      </c>
      <c r="AO939" s="20" t="str">
        <f t="shared" si="267"/>
        <v>OVER WEIGHT</v>
      </c>
      <c r="AP939" s="20" t="str">
        <f t="shared" si="268"/>
        <v>pre diabeties</v>
      </c>
      <c r="AS939" t="s">
        <v>966</v>
      </c>
      <c r="AT939">
        <v>1978</v>
      </c>
      <c r="AU939" s="28" t="s">
        <v>15</v>
      </c>
      <c r="AV939">
        <v>28</v>
      </c>
      <c r="AW939">
        <v>1</v>
      </c>
      <c r="AX939" s="38">
        <v>7623.52</v>
      </c>
      <c r="AY939" t="s">
        <v>11</v>
      </c>
      <c r="AZ939" t="s">
        <v>16</v>
      </c>
      <c r="BA939" t="s">
        <v>42</v>
      </c>
      <c r="BB939" s="35">
        <f>DATE(AT939,MATCH(AU939,{"Jan","Feb","Mar","Apr","May","Jun","Jul","Aug","Sep","Oct","Nov","Dec"}, 0),AV939)</f>
        <v>28822</v>
      </c>
      <c r="BC939" s="20">
        <f t="shared" si="269"/>
        <v>44</v>
      </c>
    </row>
    <row r="940" spans="2:55" ht="15.5" hidden="1" x14ac:dyDescent="0.35">
      <c r="B940" s="1" t="s">
        <v>1436</v>
      </c>
      <c r="C940" t="str">
        <f>VLOOKUP(B940,Z939:AE3274,2,FALSE)</f>
        <v>Ashby,</v>
      </c>
      <c r="D940">
        <f t="shared" si="252"/>
        <v>27</v>
      </c>
      <c r="E940">
        <f t="shared" si="253"/>
        <v>4.54</v>
      </c>
      <c r="F940" t="str">
        <f t="shared" si="254"/>
        <v>yes</v>
      </c>
      <c r="G940" t="str">
        <f t="shared" si="255"/>
        <v>No</v>
      </c>
      <c r="H940" t="str">
        <f t="shared" si="256"/>
        <v>No</v>
      </c>
      <c r="I940">
        <f t="shared" si="257"/>
        <v>1</v>
      </c>
      <c r="J940" t="str">
        <f t="shared" si="258"/>
        <v>No</v>
      </c>
      <c r="K940" t="str">
        <f t="shared" si="259"/>
        <v>OVER WEIGHT</v>
      </c>
      <c r="L940" t="str">
        <f t="shared" si="260"/>
        <v>normal</v>
      </c>
      <c r="M940" s="34">
        <f t="shared" si="261"/>
        <v>28800</v>
      </c>
      <c r="N940" s="36">
        <f t="shared" si="262"/>
        <v>7624.63</v>
      </c>
      <c r="O940" s="23" t="str">
        <f t="shared" si="263"/>
        <v>tier - 2</v>
      </c>
      <c r="P940" s="34" t="str">
        <f t="shared" si="264"/>
        <v>tier - 1</v>
      </c>
      <c r="Q940" s="34" t="str">
        <f t="shared" si="265"/>
        <v>R1011</v>
      </c>
      <c r="R940" s="23">
        <f t="shared" si="266"/>
        <v>44</v>
      </c>
      <c r="Z940" s="1" t="s">
        <v>1436</v>
      </c>
      <c r="AA940" s="1" t="s">
        <v>6181</v>
      </c>
      <c r="AB940" t="s">
        <v>4746</v>
      </c>
      <c r="AC940" t="s">
        <v>4838</v>
      </c>
      <c r="AD940" t="s">
        <v>5020</v>
      </c>
      <c r="AG940" t="s">
        <v>1436</v>
      </c>
      <c r="AH940">
        <v>27</v>
      </c>
      <c r="AI940">
        <v>4.54</v>
      </c>
      <c r="AJ940" s="20" t="s">
        <v>2382</v>
      </c>
      <c r="AK940" t="s">
        <v>2380</v>
      </c>
      <c r="AL940" t="s">
        <v>2380</v>
      </c>
      <c r="AM940" s="29">
        <v>1</v>
      </c>
      <c r="AN940" s="20" t="s">
        <v>2380</v>
      </c>
      <c r="AO940" s="20" t="str">
        <f t="shared" si="267"/>
        <v>OVER WEIGHT</v>
      </c>
      <c r="AP940" s="20" t="str">
        <f t="shared" si="268"/>
        <v>normal</v>
      </c>
      <c r="AS940" t="s">
        <v>967</v>
      </c>
      <c r="AT940">
        <v>1978</v>
      </c>
      <c r="AU940" s="28" t="s">
        <v>15</v>
      </c>
      <c r="AV940">
        <v>6</v>
      </c>
      <c r="AW940">
        <v>1</v>
      </c>
      <c r="AX940" s="38">
        <v>7624.63</v>
      </c>
      <c r="AY940" t="s">
        <v>11</v>
      </c>
      <c r="AZ940" t="s">
        <v>16</v>
      </c>
      <c r="BA940" t="s">
        <v>42</v>
      </c>
      <c r="BB940" s="35">
        <f>DATE(AT940,MATCH(AU940,{"Jan","Feb","Mar","Apr","May","Jun","Jul","Aug","Sep","Oct","Nov","Dec"}, 0),AV940)</f>
        <v>28800</v>
      </c>
      <c r="BC940" s="20">
        <f t="shared" si="269"/>
        <v>44</v>
      </c>
    </row>
    <row r="941" spans="2:55" ht="15.5" hidden="1" x14ac:dyDescent="0.35">
      <c r="B941" s="1" t="s">
        <v>1435</v>
      </c>
      <c r="C941" t="str">
        <f>VLOOKUP(B941,Z940:AE3275,2,FALSE)</f>
        <v>Ausen,</v>
      </c>
      <c r="D941">
        <f t="shared" si="252"/>
        <v>28.594999999999999</v>
      </c>
      <c r="E941">
        <f t="shared" si="253"/>
        <v>4.68</v>
      </c>
      <c r="F941" t="str">
        <f t="shared" si="254"/>
        <v>yes</v>
      </c>
      <c r="G941" t="str">
        <f t="shared" si="255"/>
        <v>No</v>
      </c>
      <c r="H941" t="str">
        <f t="shared" si="256"/>
        <v>No</v>
      </c>
      <c r="I941">
        <f t="shared" si="257"/>
        <v>1</v>
      </c>
      <c r="J941" t="str">
        <f t="shared" si="258"/>
        <v>No</v>
      </c>
      <c r="K941" t="str">
        <f t="shared" si="259"/>
        <v>OVER WEIGHT</v>
      </c>
      <c r="L941" t="str">
        <f t="shared" si="260"/>
        <v>normal</v>
      </c>
      <c r="M941" s="34">
        <f t="shared" si="261"/>
        <v>28823</v>
      </c>
      <c r="N941" s="36">
        <f t="shared" si="262"/>
        <v>7626.99</v>
      </c>
      <c r="O941" s="23" t="str">
        <f t="shared" si="263"/>
        <v>tier - 2</v>
      </c>
      <c r="P941" s="34" t="str">
        <f t="shared" si="264"/>
        <v>tier - 2</v>
      </c>
      <c r="Q941" s="34" t="str">
        <f t="shared" si="265"/>
        <v>R1011</v>
      </c>
      <c r="R941" s="23">
        <f t="shared" si="266"/>
        <v>44</v>
      </c>
      <c r="Z941" s="1" t="s">
        <v>1435</v>
      </c>
      <c r="AA941" s="1" t="s">
        <v>6182</v>
      </c>
      <c r="AB941" t="s">
        <v>4746</v>
      </c>
      <c r="AC941" t="s">
        <v>4880</v>
      </c>
      <c r="AG941" t="s">
        <v>1435</v>
      </c>
      <c r="AH941">
        <v>28.594999999999999</v>
      </c>
      <c r="AI941">
        <v>4.68</v>
      </c>
      <c r="AJ941" s="20" t="s">
        <v>2382</v>
      </c>
      <c r="AK941" t="s">
        <v>2380</v>
      </c>
      <c r="AL941" t="s">
        <v>2380</v>
      </c>
      <c r="AM941" s="29">
        <v>1</v>
      </c>
      <c r="AN941" s="20" t="s">
        <v>2380</v>
      </c>
      <c r="AO941" s="20" t="str">
        <f t="shared" si="267"/>
        <v>OVER WEIGHT</v>
      </c>
      <c r="AP941" s="20" t="str">
        <f t="shared" si="268"/>
        <v>normal</v>
      </c>
      <c r="AS941" t="s">
        <v>968</v>
      </c>
      <c r="AT941">
        <v>1978</v>
      </c>
      <c r="AU941" s="28" t="s">
        <v>15</v>
      </c>
      <c r="AV941">
        <v>29</v>
      </c>
      <c r="AW941">
        <v>1</v>
      </c>
      <c r="AX941" s="38">
        <v>7626.99</v>
      </c>
      <c r="AY941" t="s">
        <v>11</v>
      </c>
      <c r="AZ941" t="s">
        <v>11</v>
      </c>
      <c r="BA941" t="s">
        <v>42</v>
      </c>
      <c r="BB941" s="35">
        <f>DATE(AT941,MATCH(AU941,{"Jan","Feb","Mar","Apr","May","Jun","Jul","Aug","Sep","Oct","Nov","Dec"}, 0),AV941)</f>
        <v>28823</v>
      </c>
      <c r="BC941" s="20">
        <f t="shared" si="269"/>
        <v>44</v>
      </c>
    </row>
    <row r="942" spans="2:55" ht="15.5" hidden="1" x14ac:dyDescent="0.35">
      <c r="B942" s="1" t="s">
        <v>1434</v>
      </c>
      <c r="C942" t="str">
        <f>VLOOKUP(B942,Z941:AE3276,2,FALSE)</f>
        <v>Savage,</v>
      </c>
      <c r="D942">
        <f t="shared" si="252"/>
        <v>36.799999999999997</v>
      </c>
      <c r="E942">
        <f t="shared" si="253"/>
        <v>5.88</v>
      </c>
      <c r="F942" t="str">
        <f t="shared" si="254"/>
        <v>No</v>
      </c>
      <c r="G942" t="str">
        <f t="shared" si="255"/>
        <v>No</v>
      </c>
      <c r="H942" t="str">
        <f t="shared" si="256"/>
        <v>No</v>
      </c>
      <c r="I942">
        <f t="shared" si="257"/>
        <v>1</v>
      </c>
      <c r="J942" t="str">
        <f t="shared" si="258"/>
        <v>No</v>
      </c>
      <c r="K942" t="str">
        <f t="shared" si="259"/>
        <v>OBESITY</v>
      </c>
      <c r="L942" t="str">
        <f t="shared" si="260"/>
        <v>pre diabeties</v>
      </c>
      <c r="M942" s="34">
        <f t="shared" si="261"/>
        <v>28726</v>
      </c>
      <c r="N942" s="36">
        <f t="shared" si="262"/>
        <v>7633.72</v>
      </c>
      <c r="O942" s="23" t="str">
        <f t="shared" si="263"/>
        <v>tier - 2</v>
      </c>
      <c r="P942" s="34" t="str">
        <f t="shared" si="264"/>
        <v>tier - 1</v>
      </c>
      <c r="Q942" s="34" t="str">
        <f t="shared" si="265"/>
        <v>R1013</v>
      </c>
      <c r="R942" s="23">
        <f t="shared" si="266"/>
        <v>44</v>
      </c>
      <c r="Z942" s="1" t="s">
        <v>1434</v>
      </c>
      <c r="AA942" s="1" t="s">
        <v>6157</v>
      </c>
      <c r="AB942" t="s">
        <v>5580</v>
      </c>
      <c r="AC942" t="s">
        <v>6183</v>
      </c>
      <c r="AG942" t="s">
        <v>1434</v>
      </c>
      <c r="AH942">
        <v>36.799999999999997</v>
      </c>
      <c r="AI942">
        <v>5.88</v>
      </c>
      <c r="AJ942" s="20" t="s">
        <v>2380</v>
      </c>
      <c r="AK942" t="s">
        <v>2380</v>
      </c>
      <c r="AL942" t="s">
        <v>2380</v>
      </c>
      <c r="AM942" s="29">
        <v>1</v>
      </c>
      <c r="AN942" s="20" t="s">
        <v>2380</v>
      </c>
      <c r="AO942" s="20" t="str">
        <f t="shared" si="267"/>
        <v>OBESITY</v>
      </c>
      <c r="AP942" s="20" t="str">
        <f t="shared" si="268"/>
        <v>pre diabeties</v>
      </c>
      <c r="AS942" t="s">
        <v>969</v>
      </c>
      <c r="AT942">
        <v>1978</v>
      </c>
      <c r="AU942" s="28" t="s">
        <v>35</v>
      </c>
      <c r="AV942">
        <v>24</v>
      </c>
      <c r="AW942">
        <v>1</v>
      </c>
      <c r="AX942" s="38">
        <v>7633.72</v>
      </c>
      <c r="AY942" t="s">
        <v>11</v>
      </c>
      <c r="AZ942" t="s">
        <v>16</v>
      </c>
      <c r="BA942" t="s">
        <v>13</v>
      </c>
      <c r="BB942" s="35">
        <f>DATE(AT942,MATCH(AU942,{"Jan","Feb","Mar","Apr","May","Jun","Jul","Aug","Sep","Oct","Nov","Dec"}, 0),AV942)</f>
        <v>28726</v>
      </c>
      <c r="BC942" s="20">
        <f t="shared" si="269"/>
        <v>44</v>
      </c>
    </row>
    <row r="943" spans="2:55" ht="15.5" hidden="1" x14ac:dyDescent="0.35">
      <c r="B943" s="1" t="s">
        <v>1433</v>
      </c>
      <c r="C943" t="str">
        <f>VLOOKUP(B943,Z942:AE3277,2,FALSE)</f>
        <v>O'Leary,</v>
      </c>
      <c r="D943">
        <f t="shared" si="252"/>
        <v>23.75</v>
      </c>
      <c r="E943">
        <f t="shared" si="253"/>
        <v>5.42</v>
      </c>
      <c r="F943" t="str">
        <f t="shared" si="254"/>
        <v>yes</v>
      </c>
      <c r="G943" t="str">
        <f t="shared" si="255"/>
        <v>No</v>
      </c>
      <c r="H943" t="str">
        <f t="shared" si="256"/>
        <v>Yes</v>
      </c>
      <c r="I943">
        <f t="shared" si="257"/>
        <v>1</v>
      </c>
      <c r="J943" t="str">
        <f t="shared" si="258"/>
        <v>No</v>
      </c>
      <c r="K943" t="str">
        <f t="shared" si="259"/>
        <v>Normal weight</v>
      </c>
      <c r="L943" t="str">
        <f t="shared" si="260"/>
        <v>normal</v>
      </c>
      <c r="M943" s="34">
        <f t="shared" si="261"/>
        <v>37238</v>
      </c>
      <c r="N943" s="36">
        <f t="shared" si="262"/>
        <v>7636.92</v>
      </c>
      <c r="O943" s="23" t="str">
        <f t="shared" si="263"/>
        <v>tier - 2</v>
      </c>
      <c r="P943" s="34" t="str">
        <f t="shared" si="264"/>
        <v>tier - 3</v>
      </c>
      <c r="Q943" s="34" t="str">
        <f t="shared" si="265"/>
        <v>R1012</v>
      </c>
      <c r="R943" s="23">
        <f t="shared" si="266"/>
        <v>21</v>
      </c>
      <c r="Z943" s="1" t="s">
        <v>1433</v>
      </c>
      <c r="AA943" s="1" t="s">
        <v>6184</v>
      </c>
      <c r="AB943" t="s">
        <v>4743</v>
      </c>
      <c r="AC943" t="s">
        <v>6185</v>
      </c>
      <c r="AD943" t="s">
        <v>4785</v>
      </c>
      <c r="AG943" t="s">
        <v>1433</v>
      </c>
      <c r="AH943">
        <v>23.75</v>
      </c>
      <c r="AI943">
        <v>5.42</v>
      </c>
      <c r="AJ943" s="20" t="s">
        <v>2382</v>
      </c>
      <c r="AK943" t="s">
        <v>2380</v>
      </c>
      <c r="AL943" t="s">
        <v>2383</v>
      </c>
      <c r="AM943" s="29">
        <v>1</v>
      </c>
      <c r="AN943" s="20" t="s">
        <v>2380</v>
      </c>
      <c r="AO943" s="20" t="str">
        <f t="shared" si="267"/>
        <v>Normal weight</v>
      </c>
      <c r="AP943" s="20" t="str">
        <f t="shared" si="268"/>
        <v>normal</v>
      </c>
      <c r="AS943" t="s">
        <v>970</v>
      </c>
      <c r="AT943">
        <v>2001</v>
      </c>
      <c r="AU943" s="28" t="s">
        <v>30</v>
      </c>
      <c r="AV943">
        <v>13</v>
      </c>
      <c r="AW943">
        <v>0</v>
      </c>
      <c r="AX943" s="38">
        <v>7636.92</v>
      </c>
      <c r="AY943" t="s">
        <v>11</v>
      </c>
      <c r="AZ943" t="s">
        <v>12</v>
      </c>
      <c r="BA943" t="s">
        <v>23</v>
      </c>
      <c r="BB943" s="35">
        <f>DATE(AT943,MATCH(AU943,{"Jan","Feb","Mar","Apr","May","Jun","Jul","Aug","Sep","Oct","Nov","Dec"}, 0),AV943)</f>
        <v>37238</v>
      </c>
      <c r="BC943" s="20">
        <f t="shared" si="269"/>
        <v>21</v>
      </c>
    </row>
    <row r="944" spans="2:55" ht="15.5" hidden="1" x14ac:dyDescent="0.35">
      <c r="B944" s="1" t="s">
        <v>1432</v>
      </c>
      <c r="C944" t="str">
        <f>VLOOKUP(B944,Z943:AE3278,2,FALSE)</f>
        <v>Scoville,</v>
      </c>
      <c r="D944">
        <f t="shared" si="252"/>
        <v>35.619999999999997</v>
      </c>
      <c r="E944">
        <f t="shared" si="253"/>
        <v>4.16</v>
      </c>
      <c r="F944" t="str">
        <f t="shared" si="254"/>
        <v>No</v>
      </c>
      <c r="G944" t="str">
        <f t="shared" si="255"/>
        <v>No</v>
      </c>
      <c r="H944" t="str">
        <f t="shared" si="256"/>
        <v>No</v>
      </c>
      <c r="I944">
        <f t="shared" si="257"/>
        <v>0</v>
      </c>
      <c r="J944" t="str">
        <f t="shared" si="258"/>
        <v>No</v>
      </c>
      <c r="K944" t="str">
        <f t="shared" si="259"/>
        <v>OBESITY</v>
      </c>
      <c r="L944" t="str">
        <f t="shared" si="260"/>
        <v>normal</v>
      </c>
      <c r="M944" s="34">
        <f t="shared" si="261"/>
        <v>29392</v>
      </c>
      <c r="N944" s="36">
        <f t="shared" si="262"/>
        <v>7639.42</v>
      </c>
      <c r="O944" s="23" t="str">
        <f t="shared" si="263"/>
        <v>tier - 2</v>
      </c>
      <c r="P944" s="34" t="str">
        <f t="shared" si="264"/>
        <v>tier - 2</v>
      </c>
      <c r="Q944" s="34" t="str">
        <f t="shared" si="265"/>
        <v>R1024</v>
      </c>
      <c r="R944" s="23">
        <f t="shared" si="266"/>
        <v>42</v>
      </c>
      <c r="Z944" s="1" t="s">
        <v>1432</v>
      </c>
      <c r="AA944" s="1" t="s">
        <v>6186</v>
      </c>
      <c r="AB944" t="s">
        <v>4746</v>
      </c>
      <c r="AC944" t="s">
        <v>5397</v>
      </c>
      <c r="AD944" t="s">
        <v>4757</v>
      </c>
      <c r="AG944" t="s">
        <v>1432</v>
      </c>
      <c r="AH944">
        <v>35.619999999999997</v>
      </c>
      <c r="AI944">
        <v>4.16</v>
      </c>
      <c r="AJ944" s="20" t="s">
        <v>2380</v>
      </c>
      <c r="AK944" t="s">
        <v>2380</v>
      </c>
      <c r="AL944" t="s">
        <v>2380</v>
      </c>
      <c r="AM944" s="29">
        <v>0</v>
      </c>
      <c r="AN944" s="20" t="s">
        <v>2380</v>
      </c>
      <c r="AO944" s="20" t="str">
        <f t="shared" si="267"/>
        <v>OBESITY</v>
      </c>
      <c r="AP944" s="20" t="str">
        <f t="shared" si="268"/>
        <v>normal</v>
      </c>
      <c r="AS944" t="s">
        <v>971</v>
      </c>
      <c r="AT944">
        <v>1980</v>
      </c>
      <c r="AU944" s="28" t="s">
        <v>18</v>
      </c>
      <c r="AV944">
        <v>20</v>
      </c>
      <c r="AW944">
        <v>1</v>
      </c>
      <c r="AX944" s="38">
        <v>7639.42</v>
      </c>
      <c r="AY944" t="s">
        <v>11</v>
      </c>
      <c r="AZ944" t="s">
        <v>11</v>
      </c>
      <c r="BA944" t="s">
        <v>247</v>
      </c>
      <c r="BB944" s="35">
        <f>DATE(AT944,MATCH(AU944,{"Jan","Feb","Mar","Apr","May","Jun","Jul","Aug","Sep","Oct","Nov","Dec"}, 0),AV944)</f>
        <v>29392</v>
      </c>
      <c r="BC944" s="20">
        <f t="shared" si="269"/>
        <v>42</v>
      </c>
    </row>
    <row r="945" spans="2:55" ht="15.5" hidden="1" x14ac:dyDescent="0.35">
      <c r="B945" s="1" t="s">
        <v>1431</v>
      </c>
      <c r="C945" t="str">
        <f>VLOOKUP(B945,Z944:AE3279,2,FALSE)</f>
        <v>Kaus,</v>
      </c>
      <c r="D945">
        <f t="shared" si="252"/>
        <v>30.69</v>
      </c>
      <c r="E945">
        <f t="shared" si="253"/>
        <v>7.05</v>
      </c>
      <c r="F945" t="str">
        <f t="shared" si="254"/>
        <v>yes</v>
      </c>
      <c r="G945" t="str">
        <f t="shared" si="255"/>
        <v>No</v>
      </c>
      <c r="H945" t="str">
        <f t="shared" si="256"/>
        <v>No</v>
      </c>
      <c r="I945">
        <f t="shared" si="257"/>
        <v>2</v>
      </c>
      <c r="J945" t="str">
        <f t="shared" si="258"/>
        <v>No</v>
      </c>
      <c r="K945" t="str">
        <f t="shared" si="259"/>
        <v>OBESITY</v>
      </c>
      <c r="L945" t="str">
        <f t="shared" si="260"/>
        <v>diabeties</v>
      </c>
      <c r="M945" s="34">
        <f t="shared" si="261"/>
        <v>29426</v>
      </c>
      <c r="N945" s="36">
        <f t="shared" si="262"/>
        <v>7640.31</v>
      </c>
      <c r="O945" s="23" t="str">
        <f t="shared" si="263"/>
        <v>tier - 2</v>
      </c>
      <c r="P945" s="34" t="str">
        <f t="shared" si="264"/>
        <v>tier - 1</v>
      </c>
      <c r="Q945" s="34" t="str">
        <f t="shared" si="265"/>
        <v>R1013</v>
      </c>
      <c r="R945" s="23">
        <f t="shared" si="266"/>
        <v>42</v>
      </c>
      <c r="Z945" s="1" t="s">
        <v>1431</v>
      </c>
      <c r="AA945" s="1" t="s">
        <v>6187</v>
      </c>
      <c r="AB945" t="s">
        <v>4746</v>
      </c>
      <c r="AC945" t="s">
        <v>5208</v>
      </c>
      <c r="AG945" t="s">
        <v>1431</v>
      </c>
      <c r="AH945">
        <v>30.69</v>
      </c>
      <c r="AI945">
        <v>7.05</v>
      </c>
      <c r="AJ945" s="20" t="s">
        <v>2382</v>
      </c>
      <c r="AK945" t="s">
        <v>2380</v>
      </c>
      <c r="AL945" t="s">
        <v>2380</v>
      </c>
      <c r="AM945" s="29">
        <v>2</v>
      </c>
      <c r="AN945" s="20" t="s">
        <v>2380</v>
      </c>
      <c r="AO945" s="20" t="str">
        <f t="shared" si="267"/>
        <v>OBESITY</v>
      </c>
      <c r="AP945" s="20" t="str">
        <f t="shared" si="268"/>
        <v>diabeties</v>
      </c>
      <c r="AS945" t="s">
        <v>972</v>
      </c>
      <c r="AT945">
        <v>1980</v>
      </c>
      <c r="AU945" s="28" t="s">
        <v>10</v>
      </c>
      <c r="AV945">
        <v>24</v>
      </c>
      <c r="AW945">
        <v>2</v>
      </c>
      <c r="AX945" s="38">
        <v>7640.31</v>
      </c>
      <c r="AY945" t="s">
        <v>11</v>
      </c>
      <c r="AZ945" t="s">
        <v>16</v>
      </c>
      <c r="BA945" t="s">
        <v>13</v>
      </c>
      <c r="BB945" s="35">
        <f>DATE(AT945,MATCH(AU945,{"Jan","Feb","Mar","Apr","May","Jun","Jul","Aug","Sep","Oct","Nov","Dec"}, 0),AV945)</f>
        <v>29426</v>
      </c>
      <c r="BC945" s="20">
        <f t="shared" si="269"/>
        <v>42</v>
      </c>
    </row>
    <row r="946" spans="2:55" ht="15.5" hidden="1" x14ac:dyDescent="0.35">
      <c r="B946" s="1" t="s">
        <v>1430</v>
      </c>
      <c r="C946" t="str">
        <f>VLOOKUP(B946,Z945:AE3280,2,FALSE)</f>
        <v>Rainey,</v>
      </c>
      <c r="D946">
        <f t="shared" si="252"/>
        <v>35.799999999999997</v>
      </c>
      <c r="E946">
        <f t="shared" si="253"/>
        <v>5.63</v>
      </c>
      <c r="F946" t="str">
        <f t="shared" si="254"/>
        <v>yes</v>
      </c>
      <c r="G946" t="str">
        <f t="shared" si="255"/>
        <v>No</v>
      </c>
      <c r="H946" t="str">
        <f t="shared" si="256"/>
        <v>No</v>
      </c>
      <c r="I946">
        <f t="shared" si="257"/>
        <v>2</v>
      </c>
      <c r="J946" t="str">
        <f t="shared" si="258"/>
        <v>No</v>
      </c>
      <c r="K946" t="str">
        <f t="shared" si="259"/>
        <v>OBESITY</v>
      </c>
      <c r="L946" t="str">
        <f t="shared" si="260"/>
        <v>normal</v>
      </c>
      <c r="M946" s="34">
        <f t="shared" si="261"/>
        <v>36326</v>
      </c>
      <c r="N946" s="36">
        <f t="shared" si="262"/>
        <v>7642.05</v>
      </c>
      <c r="O946" s="23" t="str">
        <f t="shared" si="263"/>
        <v>tier - 2</v>
      </c>
      <c r="P946" s="34" t="str">
        <f t="shared" si="264"/>
        <v>tier - 2</v>
      </c>
      <c r="Q946" s="34" t="str">
        <f t="shared" si="265"/>
        <v>R1026</v>
      </c>
      <c r="R946" s="23">
        <f t="shared" si="266"/>
        <v>23</v>
      </c>
      <c r="Z946" s="1" t="s">
        <v>1430</v>
      </c>
      <c r="AA946" s="1" t="s">
        <v>6188</v>
      </c>
      <c r="AB946" t="s">
        <v>4743</v>
      </c>
      <c r="AC946" t="s">
        <v>6189</v>
      </c>
      <c r="AG946" t="s">
        <v>1430</v>
      </c>
      <c r="AH946">
        <v>35.799999999999997</v>
      </c>
      <c r="AI946">
        <v>5.63</v>
      </c>
      <c r="AJ946" s="20" t="s">
        <v>2382</v>
      </c>
      <c r="AK946" t="s">
        <v>2380</v>
      </c>
      <c r="AL946" t="s">
        <v>2380</v>
      </c>
      <c r="AM946" s="29">
        <v>2</v>
      </c>
      <c r="AN946" s="20" t="s">
        <v>2380</v>
      </c>
      <c r="AO946" s="20" t="str">
        <f t="shared" si="267"/>
        <v>OBESITY</v>
      </c>
      <c r="AP946" s="20" t="str">
        <f t="shared" si="268"/>
        <v>normal</v>
      </c>
      <c r="AS946" t="s">
        <v>973</v>
      </c>
      <c r="AT946">
        <v>1999</v>
      </c>
      <c r="AU946" s="28" t="s">
        <v>18</v>
      </c>
      <c r="AV946">
        <v>15</v>
      </c>
      <c r="AW946">
        <v>0</v>
      </c>
      <c r="AX946" s="38">
        <v>7642.05</v>
      </c>
      <c r="AY946" t="s">
        <v>11</v>
      </c>
      <c r="AZ946" t="s">
        <v>11</v>
      </c>
      <c r="BA946" t="s">
        <v>535</v>
      </c>
      <c r="BB946" s="35">
        <f>DATE(AT946,MATCH(AU946,{"Jan","Feb","Mar","Apr","May","Jun","Jul","Aug","Sep","Oct","Nov","Dec"}, 0),AV946)</f>
        <v>36326</v>
      </c>
      <c r="BC946" s="20">
        <f t="shared" si="269"/>
        <v>23</v>
      </c>
    </row>
    <row r="947" spans="2:55" ht="15.5" hidden="1" x14ac:dyDescent="0.35">
      <c r="B947" s="1" t="s">
        <v>1429</v>
      </c>
      <c r="C947" t="str">
        <f>VLOOKUP(B947,Z946:AE3281,2,FALSE)</f>
        <v>Rasch,</v>
      </c>
      <c r="D947">
        <f t="shared" si="252"/>
        <v>28.785</v>
      </c>
      <c r="E947">
        <f t="shared" si="253"/>
        <v>4.24</v>
      </c>
      <c r="F947" t="str">
        <f t="shared" si="254"/>
        <v>yes</v>
      </c>
      <c r="G947" t="str">
        <f t="shared" si="255"/>
        <v>No</v>
      </c>
      <c r="H947" t="str">
        <f t="shared" si="256"/>
        <v>No</v>
      </c>
      <c r="I947">
        <f t="shared" si="257"/>
        <v>2</v>
      </c>
      <c r="J947" t="str">
        <f t="shared" si="258"/>
        <v>No</v>
      </c>
      <c r="K947" t="str">
        <f t="shared" si="259"/>
        <v>OVER WEIGHT</v>
      </c>
      <c r="L947" t="str">
        <f t="shared" si="260"/>
        <v>normal</v>
      </c>
      <c r="M947" s="34">
        <f t="shared" si="261"/>
        <v>29510</v>
      </c>
      <c r="N947" s="36">
        <f t="shared" si="262"/>
        <v>7650.77</v>
      </c>
      <c r="O947" s="23" t="str">
        <f t="shared" si="263"/>
        <v>tier - 2</v>
      </c>
      <c r="P947" s="34" t="str">
        <f t="shared" si="264"/>
        <v>tier - 2</v>
      </c>
      <c r="Q947" s="34" t="str">
        <f t="shared" si="265"/>
        <v>R1024</v>
      </c>
      <c r="R947" s="23">
        <f t="shared" si="266"/>
        <v>42</v>
      </c>
      <c r="Z947" s="1" t="s">
        <v>1429</v>
      </c>
      <c r="AA947" s="1" t="s">
        <v>6190</v>
      </c>
      <c r="AB947" t="s">
        <v>4743</v>
      </c>
      <c r="AC947" t="s">
        <v>6191</v>
      </c>
      <c r="AD947" t="s">
        <v>4780</v>
      </c>
      <c r="AG947" t="s">
        <v>1429</v>
      </c>
      <c r="AH947">
        <v>28.785</v>
      </c>
      <c r="AI947">
        <v>4.24</v>
      </c>
      <c r="AJ947" s="20" t="s">
        <v>2382</v>
      </c>
      <c r="AK947" t="s">
        <v>2380</v>
      </c>
      <c r="AL947" t="s">
        <v>2380</v>
      </c>
      <c r="AM947" s="29">
        <v>2</v>
      </c>
      <c r="AN947" s="20" t="s">
        <v>2380</v>
      </c>
      <c r="AO947" s="20" t="str">
        <f t="shared" si="267"/>
        <v>OVER WEIGHT</v>
      </c>
      <c r="AP947" s="20" t="str">
        <f t="shared" si="268"/>
        <v>normal</v>
      </c>
      <c r="AS947" t="s">
        <v>974</v>
      </c>
      <c r="AT947">
        <v>1980</v>
      </c>
      <c r="AU947" s="28" t="s">
        <v>37</v>
      </c>
      <c r="AV947">
        <v>16</v>
      </c>
      <c r="AW947">
        <v>1</v>
      </c>
      <c r="AX947" s="38">
        <v>7650.77</v>
      </c>
      <c r="AY947" t="s">
        <v>11</v>
      </c>
      <c r="AZ947" t="s">
        <v>11</v>
      </c>
      <c r="BA947" t="s">
        <v>247</v>
      </c>
      <c r="BB947" s="35">
        <f>DATE(AT947,MATCH(AU947,{"Jan","Feb","Mar","Apr","May","Jun","Jul","Aug","Sep","Oct","Nov","Dec"}, 0),AV947)</f>
        <v>29510</v>
      </c>
      <c r="BC947" s="20">
        <f t="shared" si="269"/>
        <v>42</v>
      </c>
    </row>
    <row r="948" spans="2:55" ht="15.5" hidden="1" x14ac:dyDescent="0.35">
      <c r="B948" s="1" t="s">
        <v>1428</v>
      </c>
      <c r="C948" t="str">
        <f>VLOOKUP(B948,Z947:AE3282,2,FALSE)</f>
        <v>Plunkett,</v>
      </c>
      <c r="D948">
        <f t="shared" si="252"/>
        <v>28.594999999999999</v>
      </c>
      <c r="E948">
        <f t="shared" si="253"/>
        <v>4.96</v>
      </c>
      <c r="F948" t="str">
        <f t="shared" si="254"/>
        <v>yes</v>
      </c>
      <c r="G948" t="str">
        <f t="shared" si="255"/>
        <v>No</v>
      </c>
      <c r="H948" t="str">
        <f t="shared" si="256"/>
        <v>No</v>
      </c>
      <c r="I948">
        <f t="shared" si="257"/>
        <v>2</v>
      </c>
      <c r="J948" t="str">
        <f t="shared" si="258"/>
        <v>No</v>
      </c>
      <c r="K948" t="str">
        <f t="shared" si="259"/>
        <v>OVER WEIGHT</v>
      </c>
      <c r="L948" t="str">
        <f t="shared" si="260"/>
        <v>normal</v>
      </c>
      <c r="M948" s="34">
        <f t="shared" si="261"/>
        <v>34191</v>
      </c>
      <c r="N948" s="36">
        <f t="shared" si="262"/>
        <v>7650.8</v>
      </c>
      <c r="O948" s="23" t="str">
        <f t="shared" si="263"/>
        <v>tier - 2</v>
      </c>
      <c r="P948" s="34" t="str">
        <f t="shared" si="264"/>
        <v>tier - 2</v>
      </c>
      <c r="Q948" s="34" t="str">
        <f t="shared" si="265"/>
        <v>R1012</v>
      </c>
      <c r="R948" s="23">
        <f t="shared" si="266"/>
        <v>29</v>
      </c>
      <c r="Z948" s="1" t="s">
        <v>1428</v>
      </c>
      <c r="AA948" s="1" t="s">
        <v>6192</v>
      </c>
      <c r="AB948" t="s">
        <v>4743</v>
      </c>
      <c r="AC948" t="s">
        <v>6193</v>
      </c>
      <c r="AG948" t="s">
        <v>1428</v>
      </c>
      <c r="AH948">
        <v>28.594999999999999</v>
      </c>
      <c r="AI948">
        <v>4.96</v>
      </c>
      <c r="AJ948" s="20" t="s">
        <v>2382</v>
      </c>
      <c r="AK948" t="s">
        <v>2380</v>
      </c>
      <c r="AL948" t="s">
        <v>2380</v>
      </c>
      <c r="AM948" s="29">
        <v>2</v>
      </c>
      <c r="AN948" s="20" t="s">
        <v>2380</v>
      </c>
      <c r="AO948" s="20" t="str">
        <f t="shared" si="267"/>
        <v>OVER WEIGHT</v>
      </c>
      <c r="AP948" s="20" t="str">
        <f t="shared" si="268"/>
        <v>normal</v>
      </c>
      <c r="AS948" t="s">
        <v>975</v>
      </c>
      <c r="AT948">
        <v>1993</v>
      </c>
      <c r="AU948" s="28" t="s">
        <v>35</v>
      </c>
      <c r="AV948">
        <v>10</v>
      </c>
      <c r="AW948">
        <v>0</v>
      </c>
      <c r="AX948" s="38">
        <v>7650.8</v>
      </c>
      <c r="AY948" t="s">
        <v>11</v>
      </c>
      <c r="AZ948" t="s">
        <v>11</v>
      </c>
      <c r="BA948" t="s">
        <v>23</v>
      </c>
      <c r="BB948" s="35">
        <f>DATE(AT948,MATCH(AU948,{"Jan","Feb","Mar","Apr","May","Jun","Jul","Aug","Sep","Oct","Nov","Dec"}, 0),AV948)</f>
        <v>34191</v>
      </c>
      <c r="BC948" s="20">
        <f t="shared" si="269"/>
        <v>29</v>
      </c>
    </row>
    <row r="949" spans="2:55" ht="15.5" hidden="1" x14ac:dyDescent="0.35">
      <c r="B949" s="1" t="s">
        <v>1427</v>
      </c>
      <c r="C949" t="str">
        <f>VLOOKUP(B949,Z948:AE3283,2,FALSE)</f>
        <v>Murphy,</v>
      </c>
      <c r="D949">
        <f t="shared" si="252"/>
        <v>48.75</v>
      </c>
      <c r="E949">
        <f t="shared" si="253"/>
        <v>4.34</v>
      </c>
      <c r="F949" t="str">
        <f t="shared" si="254"/>
        <v>No</v>
      </c>
      <c r="G949" t="str">
        <f t="shared" si="255"/>
        <v>No</v>
      </c>
      <c r="H949" t="str">
        <f t="shared" si="256"/>
        <v>No</v>
      </c>
      <c r="I949">
        <f t="shared" si="257"/>
        <v>0</v>
      </c>
      <c r="J949" t="str">
        <f t="shared" si="258"/>
        <v>No</v>
      </c>
      <c r="K949" t="str">
        <f t="shared" si="259"/>
        <v>OBESITY</v>
      </c>
      <c r="L949" t="str">
        <f t="shared" si="260"/>
        <v>normal</v>
      </c>
      <c r="M949" s="34">
        <f t="shared" si="261"/>
        <v>36068</v>
      </c>
      <c r="N949" s="36">
        <f t="shared" si="262"/>
        <v>7652.26</v>
      </c>
      <c r="O949" s="23" t="str">
        <f t="shared" si="263"/>
        <v>tier - 2</v>
      </c>
      <c r="P949" s="34" t="str">
        <f t="shared" si="264"/>
        <v>tier - 3</v>
      </c>
      <c r="Q949" s="34" t="str">
        <f t="shared" si="265"/>
        <v>R1023</v>
      </c>
      <c r="R949" s="23">
        <f t="shared" si="266"/>
        <v>24</v>
      </c>
      <c r="Z949" s="1" t="s">
        <v>1427</v>
      </c>
      <c r="AA949" s="1" t="s">
        <v>5435</v>
      </c>
      <c r="AB949" t="s">
        <v>4746</v>
      </c>
      <c r="AC949" t="s">
        <v>4945</v>
      </c>
      <c r="AD949" t="s">
        <v>5072</v>
      </c>
      <c r="AG949" t="s">
        <v>1427</v>
      </c>
      <c r="AH949">
        <v>48.75</v>
      </c>
      <c r="AI949">
        <v>4.34</v>
      </c>
      <c r="AJ949" s="20" t="s">
        <v>2380</v>
      </c>
      <c r="AK949" t="s">
        <v>2380</v>
      </c>
      <c r="AL949" t="s">
        <v>2380</v>
      </c>
      <c r="AM949" s="29">
        <v>0</v>
      </c>
      <c r="AN949" s="20" t="s">
        <v>2380</v>
      </c>
      <c r="AO949" s="20" t="str">
        <f t="shared" si="267"/>
        <v>OBESITY</v>
      </c>
      <c r="AP949" s="20" t="str">
        <f t="shared" si="268"/>
        <v>normal</v>
      </c>
      <c r="AS949" t="s">
        <v>976</v>
      </c>
      <c r="AT949">
        <v>1998</v>
      </c>
      <c r="AU949" s="28" t="s">
        <v>20</v>
      </c>
      <c r="AV949">
        <v>30</v>
      </c>
      <c r="AW949">
        <v>0</v>
      </c>
      <c r="AX949" s="38">
        <v>7652.26</v>
      </c>
      <c r="AY949" t="s">
        <v>11</v>
      </c>
      <c r="AZ949" t="s">
        <v>12</v>
      </c>
      <c r="BA949" t="s">
        <v>249</v>
      </c>
      <c r="BB949" s="35">
        <f>DATE(AT949,MATCH(AU949,{"Jan","Feb","Mar","Apr","May","Jun","Jul","Aug","Sep","Oct","Nov","Dec"}, 0),AV949)</f>
        <v>36068</v>
      </c>
      <c r="BC949" s="20">
        <f t="shared" si="269"/>
        <v>24</v>
      </c>
    </row>
    <row r="950" spans="2:55" ht="15.5" hidden="1" x14ac:dyDescent="0.35">
      <c r="B950" s="1" t="s">
        <v>1426</v>
      </c>
      <c r="C950" t="str">
        <f>VLOOKUP(B950,Z949:AE3284,2,FALSE)</f>
        <v>Gusmer,</v>
      </c>
      <c r="D950">
        <f t="shared" si="252"/>
        <v>28.31</v>
      </c>
      <c r="E950">
        <f t="shared" si="253"/>
        <v>5.43</v>
      </c>
      <c r="F950" t="str">
        <f t="shared" si="254"/>
        <v>yes</v>
      </c>
      <c r="G950" t="str">
        <f t="shared" si="255"/>
        <v>No</v>
      </c>
      <c r="H950" t="str">
        <f t="shared" si="256"/>
        <v>No</v>
      </c>
      <c r="I950">
        <f t="shared" si="257"/>
        <v>2</v>
      </c>
      <c r="J950" t="str">
        <f t="shared" si="258"/>
        <v>No</v>
      </c>
      <c r="K950" t="str">
        <f t="shared" si="259"/>
        <v>OVER WEIGHT</v>
      </c>
      <c r="L950" t="str">
        <f t="shared" si="260"/>
        <v>normal</v>
      </c>
      <c r="M950" s="34">
        <f t="shared" si="261"/>
        <v>24103</v>
      </c>
      <c r="N950" s="36">
        <f t="shared" si="262"/>
        <v>7657.69</v>
      </c>
      <c r="O950" s="23" t="str">
        <f t="shared" si="263"/>
        <v>tier - 3</v>
      </c>
      <c r="P950" s="34" t="str">
        <f t="shared" si="264"/>
        <v>tier - 3</v>
      </c>
      <c r="Q950" s="34" t="str">
        <f t="shared" si="265"/>
        <v>R1012</v>
      </c>
      <c r="R950" s="23">
        <f t="shared" si="266"/>
        <v>57</v>
      </c>
      <c r="Z950" s="1" t="s">
        <v>1426</v>
      </c>
      <c r="AA950" s="1" t="s">
        <v>6194</v>
      </c>
      <c r="AB950" t="s">
        <v>4743</v>
      </c>
      <c r="AC950" t="s">
        <v>4934</v>
      </c>
      <c r="AG950" t="s">
        <v>1426</v>
      </c>
      <c r="AH950">
        <v>28.31</v>
      </c>
      <c r="AI950">
        <v>5.43</v>
      </c>
      <c r="AJ950" s="20" t="s">
        <v>2382</v>
      </c>
      <c r="AK950" t="s">
        <v>2380</v>
      </c>
      <c r="AL950" t="s">
        <v>2380</v>
      </c>
      <c r="AM950" s="29">
        <v>2</v>
      </c>
      <c r="AN950" s="20" t="s">
        <v>2380</v>
      </c>
      <c r="AO950" s="20" t="str">
        <f t="shared" si="267"/>
        <v>OVER WEIGHT</v>
      </c>
      <c r="AP950" s="20" t="str">
        <f t="shared" si="268"/>
        <v>normal</v>
      </c>
      <c r="AS950" t="s">
        <v>977</v>
      </c>
      <c r="AT950">
        <v>1965</v>
      </c>
      <c r="AU950" s="28" t="s">
        <v>30</v>
      </c>
      <c r="AV950">
        <v>27</v>
      </c>
      <c r="AW950">
        <v>0</v>
      </c>
      <c r="AX950" s="38">
        <v>7657.69</v>
      </c>
      <c r="AY950" t="s">
        <v>12</v>
      </c>
      <c r="AZ950" t="s">
        <v>12</v>
      </c>
      <c r="BA950" t="s">
        <v>23</v>
      </c>
      <c r="BB950" s="35">
        <f>DATE(AT950,MATCH(AU950,{"Jan","Feb","Mar","Apr","May","Jun","Jul","Aug","Sep","Oct","Nov","Dec"}, 0),AV950)</f>
        <v>24103</v>
      </c>
      <c r="BC950" s="20">
        <f t="shared" si="269"/>
        <v>57</v>
      </c>
    </row>
    <row r="951" spans="2:55" ht="15.5" hidden="1" x14ac:dyDescent="0.35">
      <c r="B951" s="1" t="s">
        <v>1425</v>
      </c>
      <c r="C951" t="str">
        <f>VLOOKUP(B951,Z950:AE3285,2,FALSE)</f>
        <v>Loftus,</v>
      </c>
      <c r="D951">
        <f t="shared" si="252"/>
        <v>38.39</v>
      </c>
      <c r="E951">
        <f t="shared" si="253"/>
        <v>8.33</v>
      </c>
      <c r="F951" t="str">
        <f t="shared" si="254"/>
        <v>yes</v>
      </c>
      <c r="G951" t="str">
        <f t="shared" si="255"/>
        <v>No</v>
      </c>
      <c r="H951" t="str">
        <f t="shared" si="256"/>
        <v>No</v>
      </c>
      <c r="I951">
        <f t="shared" si="257"/>
        <v>1</v>
      </c>
      <c r="J951" t="str">
        <f t="shared" si="258"/>
        <v>No</v>
      </c>
      <c r="K951" t="str">
        <f t="shared" si="259"/>
        <v>OBESITY</v>
      </c>
      <c r="L951" t="str">
        <f t="shared" si="260"/>
        <v>diabeties</v>
      </c>
      <c r="M951" s="34">
        <f t="shared" si="261"/>
        <v>28042</v>
      </c>
      <c r="N951" s="36">
        <f t="shared" si="262"/>
        <v>7662.47</v>
      </c>
      <c r="O951" s="23" t="str">
        <f t="shared" si="263"/>
        <v>tier - 2</v>
      </c>
      <c r="P951" s="34" t="str">
        <f t="shared" si="264"/>
        <v>tier - 1</v>
      </c>
      <c r="Q951" s="34" t="str">
        <f t="shared" si="265"/>
        <v>R1011</v>
      </c>
      <c r="R951" s="23">
        <f t="shared" si="266"/>
        <v>46</v>
      </c>
      <c r="Z951" s="1" t="s">
        <v>1425</v>
      </c>
      <c r="AA951" s="1" t="s">
        <v>6195</v>
      </c>
      <c r="AB951" t="s">
        <v>4746</v>
      </c>
      <c r="AC951" t="s">
        <v>4792</v>
      </c>
      <c r="AG951" t="s">
        <v>1425</v>
      </c>
      <c r="AH951">
        <v>38.39</v>
      </c>
      <c r="AI951">
        <v>8.33</v>
      </c>
      <c r="AJ951" s="20" t="s">
        <v>2382</v>
      </c>
      <c r="AK951" t="s">
        <v>2380</v>
      </c>
      <c r="AL951" t="s">
        <v>2380</v>
      </c>
      <c r="AM951" s="29">
        <v>1</v>
      </c>
      <c r="AN951" s="20" t="s">
        <v>2380</v>
      </c>
      <c r="AO951" s="20" t="str">
        <f t="shared" si="267"/>
        <v>OBESITY</v>
      </c>
      <c r="AP951" s="20" t="str">
        <f t="shared" si="268"/>
        <v>diabeties</v>
      </c>
      <c r="AS951" t="s">
        <v>978</v>
      </c>
      <c r="AT951">
        <v>1976</v>
      </c>
      <c r="AU951" s="28" t="s">
        <v>37</v>
      </c>
      <c r="AV951">
        <v>9</v>
      </c>
      <c r="AW951">
        <v>2</v>
      </c>
      <c r="AX951" s="38">
        <v>7662.47</v>
      </c>
      <c r="AY951" t="s">
        <v>11</v>
      </c>
      <c r="AZ951" t="s">
        <v>16</v>
      </c>
      <c r="BA951" t="s">
        <v>42</v>
      </c>
      <c r="BB951" s="35">
        <f>DATE(AT951,MATCH(AU951,{"Jan","Feb","Mar","Apr","May","Jun","Jul","Aug","Sep","Oct","Nov","Dec"}, 0),AV951)</f>
        <v>28042</v>
      </c>
      <c r="BC951" s="20">
        <f t="shared" si="269"/>
        <v>46</v>
      </c>
    </row>
    <row r="952" spans="2:55" ht="15.5" hidden="1" x14ac:dyDescent="0.35">
      <c r="B952" s="1" t="s">
        <v>1424</v>
      </c>
      <c r="C952" t="str">
        <f>VLOOKUP(B952,Z951:AE3286,2,FALSE)</f>
        <v>Scott,</v>
      </c>
      <c r="D952">
        <f t="shared" si="252"/>
        <v>25.87</v>
      </c>
      <c r="E952">
        <f t="shared" si="253"/>
        <v>5.63</v>
      </c>
      <c r="F952" t="str">
        <f t="shared" si="254"/>
        <v>yes</v>
      </c>
      <c r="G952" t="str">
        <f t="shared" si="255"/>
        <v>No</v>
      </c>
      <c r="H952" t="str">
        <f t="shared" si="256"/>
        <v>No</v>
      </c>
      <c r="I952">
        <f t="shared" si="257"/>
        <v>1</v>
      </c>
      <c r="J952" t="str">
        <f t="shared" si="258"/>
        <v>No</v>
      </c>
      <c r="K952" t="str">
        <f t="shared" si="259"/>
        <v>OVER WEIGHT</v>
      </c>
      <c r="L952" t="str">
        <f t="shared" si="260"/>
        <v>normal</v>
      </c>
      <c r="M952" s="34">
        <f t="shared" si="261"/>
        <v>35393</v>
      </c>
      <c r="N952" s="36">
        <f t="shared" si="262"/>
        <v>7670.75</v>
      </c>
      <c r="O952" s="23" t="str">
        <f t="shared" si="263"/>
        <v>tier - 2</v>
      </c>
      <c r="P952" s="34" t="str">
        <f t="shared" si="264"/>
        <v>tier - 2</v>
      </c>
      <c r="Q952" s="34" t="str">
        <f t="shared" si="265"/>
        <v>R1022</v>
      </c>
      <c r="R952" s="23">
        <f t="shared" si="266"/>
        <v>26</v>
      </c>
      <c r="Z952" s="1" t="s">
        <v>1424</v>
      </c>
      <c r="AA952" s="1" t="s">
        <v>5744</v>
      </c>
      <c r="AB952" t="s">
        <v>4746</v>
      </c>
      <c r="AC952" t="s">
        <v>6196</v>
      </c>
      <c r="AD952" t="s">
        <v>5677</v>
      </c>
      <c r="AG952" t="s">
        <v>1424</v>
      </c>
      <c r="AH952">
        <v>25.87</v>
      </c>
      <c r="AI952">
        <v>5.63</v>
      </c>
      <c r="AJ952" s="20" t="s">
        <v>2382</v>
      </c>
      <c r="AK952" t="s">
        <v>2380</v>
      </c>
      <c r="AL952" t="s">
        <v>2380</v>
      </c>
      <c r="AM952" s="29">
        <v>1</v>
      </c>
      <c r="AN952" s="20" t="s">
        <v>2380</v>
      </c>
      <c r="AO952" s="20" t="str">
        <f t="shared" si="267"/>
        <v>OVER WEIGHT</v>
      </c>
      <c r="AP952" s="20" t="str">
        <f t="shared" si="268"/>
        <v>normal</v>
      </c>
      <c r="AS952" t="s">
        <v>979</v>
      </c>
      <c r="AT952">
        <v>1996</v>
      </c>
      <c r="AU952" s="28" t="s">
        <v>15</v>
      </c>
      <c r="AV952">
        <v>24</v>
      </c>
      <c r="AW952">
        <v>0</v>
      </c>
      <c r="AX952" s="38">
        <v>7670.75</v>
      </c>
      <c r="AY952" t="s">
        <v>11</v>
      </c>
      <c r="AZ952" t="s">
        <v>11</v>
      </c>
      <c r="BA952" t="s">
        <v>632</v>
      </c>
      <c r="BB952" s="35">
        <f>DATE(AT952,MATCH(AU952,{"Jan","Feb","Mar","Apr","May","Jun","Jul","Aug","Sep","Oct","Nov","Dec"}, 0),AV952)</f>
        <v>35393</v>
      </c>
      <c r="BC952" s="20">
        <f t="shared" si="269"/>
        <v>26</v>
      </c>
    </row>
    <row r="953" spans="2:55" ht="15.5" hidden="1" x14ac:dyDescent="0.35">
      <c r="B953" s="1" t="s">
        <v>1423</v>
      </c>
      <c r="C953" t="str">
        <f>VLOOKUP(B953,Z952:AE3287,2,FALSE)</f>
        <v>Alvarez,</v>
      </c>
      <c r="D953">
        <f t="shared" si="252"/>
        <v>43.7</v>
      </c>
      <c r="E953">
        <f t="shared" si="253"/>
        <v>7.23</v>
      </c>
      <c r="F953" t="str">
        <f t="shared" si="254"/>
        <v>No</v>
      </c>
      <c r="G953" t="str">
        <f t="shared" si="255"/>
        <v>No</v>
      </c>
      <c r="H953" t="str">
        <f t="shared" si="256"/>
        <v>No</v>
      </c>
      <c r="I953">
        <f t="shared" si="257"/>
        <v>0</v>
      </c>
      <c r="J953" t="str">
        <f t="shared" si="258"/>
        <v>No</v>
      </c>
      <c r="K953" t="str">
        <f t="shared" si="259"/>
        <v>OBESITY</v>
      </c>
      <c r="L953" t="str">
        <f t="shared" si="260"/>
        <v>diabeties</v>
      </c>
      <c r="M953" s="34">
        <f t="shared" si="261"/>
        <v>34955</v>
      </c>
      <c r="N953" s="36">
        <f t="shared" si="262"/>
        <v>7676.4</v>
      </c>
      <c r="O953" s="23" t="str">
        <f t="shared" si="263"/>
        <v>tier - 2</v>
      </c>
      <c r="P953" s="34" t="str">
        <f t="shared" si="264"/>
        <v>tier - 1</v>
      </c>
      <c r="Q953" s="34" t="str">
        <f t="shared" si="265"/>
        <v>R1012</v>
      </c>
      <c r="R953" s="23">
        <f t="shared" si="266"/>
        <v>27</v>
      </c>
      <c r="Z953" s="1" t="s">
        <v>1423</v>
      </c>
      <c r="AA953" s="1" t="s">
        <v>6197</v>
      </c>
      <c r="AB953" t="s">
        <v>4746</v>
      </c>
      <c r="AC953" t="s">
        <v>4801</v>
      </c>
      <c r="AG953" t="s">
        <v>1423</v>
      </c>
      <c r="AH953">
        <v>43.7</v>
      </c>
      <c r="AI953">
        <v>7.23</v>
      </c>
      <c r="AJ953" s="20" t="s">
        <v>2380</v>
      </c>
      <c r="AK953" t="s">
        <v>2380</v>
      </c>
      <c r="AL953" t="s">
        <v>2380</v>
      </c>
      <c r="AM953" s="29">
        <v>0</v>
      </c>
      <c r="AN953" s="20" t="s">
        <v>2380</v>
      </c>
      <c r="AO953" s="20" t="str">
        <f t="shared" si="267"/>
        <v>OBESITY</v>
      </c>
      <c r="AP953" s="20" t="str">
        <f t="shared" si="268"/>
        <v>diabeties</v>
      </c>
      <c r="AS953" t="s">
        <v>980</v>
      </c>
      <c r="AT953">
        <v>1995</v>
      </c>
      <c r="AU953" s="28" t="s">
        <v>20</v>
      </c>
      <c r="AV953">
        <v>13</v>
      </c>
      <c r="AW953">
        <v>0</v>
      </c>
      <c r="AX953" s="38">
        <v>7676.4</v>
      </c>
      <c r="AY953" t="s">
        <v>11</v>
      </c>
      <c r="AZ953" t="s">
        <v>16</v>
      </c>
      <c r="BA953" t="s">
        <v>23</v>
      </c>
      <c r="BB953" s="35">
        <f>DATE(AT953,MATCH(AU953,{"Jan","Feb","Mar","Apr","May","Jun","Jul","Aug","Sep","Oct","Nov","Dec"}, 0),AV953)</f>
        <v>34955</v>
      </c>
      <c r="BC953" s="20">
        <f t="shared" si="269"/>
        <v>27</v>
      </c>
    </row>
    <row r="954" spans="2:55" ht="15.5" hidden="1" x14ac:dyDescent="0.35">
      <c r="B954" s="1" t="s">
        <v>1422</v>
      </c>
      <c r="C954" t="str">
        <f>VLOOKUP(B954,Z953:AE3288,2,FALSE)</f>
        <v>Petersson,</v>
      </c>
      <c r="D954">
        <f t="shared" si="252"/>
        <v>40.945</v>
      </c>
      <c r="E954">
        <f t="shared" si="253"/>
        <v>10.57</v>
      </c>
      <c r="F954" t="str">
        <f t="shared" si="254"/>
        <v>No</v>
      </c>
      <c r="G954" t="str">
        <f t="shared" si="255"/>
        <v>No</v>
      </c>
      <c r="H954" t="str">
        <f t="shared" si="256"/>
        <v>No</v>
      </c>
      <c r="I954">
        <f t="shared" si="257"/>
        <v>0</v>
      </c>
      <c r="J954" t="str">
        <f t="shared" si="258"/>
        <v>No</v>
      </c>
      <c r="K954" t="str">
        <f t="shared" si="259"/>
        <v>OBESITY</v>
      </c>
      <c r="L954" t="str">
        <f t="shared" si="260"/>
        <v>diabeties</v>
      </c>
      <c r="M954" s="34">
        <f t="shared" si="261"/>
        <v>26217</v>
      </c>
      <c r="N954" s="36">
        <f t="shared" si="262"/>
        <v>7680.92</v>
      </c>
      <c r="O954" s="23" t="str">
        <f t="shared" si="263"/>
        <v>tier - 2</v>
      </c>
      <c r="P954" s="34" t="str">
        <f t="shared" si="264"/>
        <v>tier - 1</v>
      </c>
      <c r="Q954" s="34" t="str">
        <f t="shared" si="265"/>
        <v>R1013</v>
      </c>
      <c r="R954" s="23">
        <f t="shared" si="266"/>
        <v>51</v>
      </c>
      <c r="Z954" s="1" t="s">
        <v>1422</v>
      </c>
      <c r="AA954" s="1" t="s">
        <v>6198</v>
      </c>
      <c r="AB954" t="s">
        <v>4746</v>
      </c>
      <c r="AC954" t="s">
        <v>5179</v>
      </c>
      <c r="AG954" t="s">
        <v>1422</v>
      </c>
      <c r="AH954">
        <v>40.945</v>
      </c>
      <c r="AI954">
        <v>10.57</v>
      </c>
      <c r="AJ954" s="20" t="s">
        <v>2380</v>
      </c>
      <c r="AK954" t="s">
        <v>2380</v>
      </c>
      <c r="AL954" t="s">
        <v>2380</v>
      </c>
      <c r="AM954" s="29">
        <v>0</v>
      </c>
      <c r="AN954" s="20" t="s">
        <v>2380</v>
      </c>
      <c r="AO954" s="20" t="str">
        <f t="shared" si="267"/>
        <v>OBESITY</v>
      </c>
      <c r="AP954" s="20" t="str">
        <f t="shared" si="268"/>
        <v>diabeties</v>
      </c>
      <c r="AS954" t="s">
        <v>981</v>
      </c>
      <c r="AT954">
        <v>1971</v>
      </c>
      <c r="AU954" s="28" t="s">
        <v>37</v>
      </c>
      <c r="AV954">
        <v>11</v>
      </c>
      <c r="AW954">
        <v>0</v>
      </c>
      <c r="AX954" s="38">
        <v>7680.92</v>
      </c>
      <c r="AY954" t="s">
        <v>11</v>
      </c>
      <c r="AZ954" t="s">
        <v>16</v>
      </c>
      <c r="BA954" t="s">
        <v>13</v>
      </c>
      <c r="BB954" s="35">
        <f>DATE(AT954,MATCH(AU954,{"Jan","Feb","Mar","Apr","May","Jun","Jul","Aug","Sep","Oct","Nov","Dec"}, 0),AV954)</f>
        <v>26217</v>
      </c>
      <c r="BC954" s="20">
        <f t="shared" si="269"/>
        <v>51</v>
      </c>
    </row>
    <row r="955" spans="2:55" ht="15.5" hidden="1" x14ac:dyDescent="0.35">
      <c r="B955" s="1" t="s">
        <v>1421</v>
      </c>
      <c r="C955" t="str">
        <f>VLOOKUP(B955,Z954:AE3289,2,FALSE)</f>
        <v>Liaw,</v>
      </c>
      <c r="D955">
        <f t="shared" si="252"/>
        <v>27.94</v>
      </c>
      <c r="E955">
        <f t="shared" si="253"/>
        <v>7.92</v>
      </c>
      <c r="F955" t="str">
        <f t="shared" si="254"/>
        <v>No</v>
      </c>
      <c r="G955" t="str">
        <f t="shared" si="255"/>
        <v>No</v>
      </c>
      <c r="H955" t="str">
        <f t="shared" si="256"/>
        <v>No</v>
      </c>
      <c r="I955">
        <f t="shared" si="257"/>
        <v>0</v>
      </c>
      <c r="J955" t="str">
        <f t="shared" si="258"/>
        <v>No</v>
      </c>
      <c r="K955" t="str">
        <f t="shared" si="259"/>
        <v>OVER WEIGHT</v>
      </c>
      <c r="L955" t="str">
        <f t="shared" si="260"/>
        <v>diabeties</v>
      </c>
      <c r="M955" s="34">
        <f t="shared" si="261"/>
        <v>29939</v>
      </c>
      <c r="N955" s="36">
        <f t="shared" si="262"/>
        <v>7681.17</v>
      </c>
      <c r="O955" s="23" t="str">
        <f t="shared" si="263"/>
        <v>tier - 2</v>
      </c>
      <c r="P955" s="34" t="str">
        <f t="shared" si="264"/>
        <v>tier - 2</v>
      </c>
      <c r="Q955" s="34" t="str">
        <f t="shared" si="265"/>
        <v>R1020</v>
      </c>
      <c r="R955" s="23">
        <f t="shared" si="266"/>
        <v>41</v>
      </c>
      <c r="Z955" s="1" t="s">
        <v>1421</v>
      </c>
      <c r="AA955" s="1" t="s">
        <v>6199</v>
      </c>
      <c r="AB955" t="s">
        <v>4746</v>
      </c>
      <c r="AC955" t="s">
        <v>4747</v>
      </c>
      <c r="AD955" t="s">
        <v>5072</v>
      </c>
      <c r="AG955" t="s">
        <v>1421</v>
      </c>
      <c r="AH955">
        <v>27.94</v>
      </c>
      <c r="AI955">
        <v>7.92</v>
      </c>
      <c r="AJ955" s="20" t="s">
        <v>2380</v>
      </c>
      <c r="AK955" t="s">
        <v>2380</v>
      </c>
      <c r="AL955" t="s">
        <v>2380</v>
      </c>
      <c r="AM955" s="29">
        <v>0</v>
      </c>
      <c r="AN955" s="20" t="s">
        <v>2380</v>
      </c>
      <c r="AO955" s="20" t="str">
        <f t="shared" si="267"/>
        <v>OVER WEIGHT</v>
      </c>
      <c r="AP955" s="20" t="str">
        <f t="shared" si="268"/>
        <v>diabeties</v>
      </c>
      <c r="AS955" t="s">
        <v>982</v>
      </c>
      <c r="AT955">
        <v>1981</v>
      </c>
      <c r="AU955" s="28" t="s">
        <v>30</v>
      </c>
      <c r="AV955">
        <v>19</v>
      </c>
      <c r="AW955">
        <v>1</v>
      </c>
      <c r="AX955" s="38">
        <v>7681.17</v>
      </c>
      <c r="AY955" t="s">
        <v>11</v>
      </c>
      <c r="AZ955" t="s">
        <v>11</v>
      </c>
      <c r="BA955" t="s">
        <v>516</v>
      </c>
      <c r="BB955" s="35">
        <f>DATE(AT955,MATCH(AU955,{"Jan","Feb","Mar","Apr","May","Jun","Jul","Aug","Sep","Oct","Nov","Dec"}, 0),AV955)</f>
        <v>29939</v>
      </c>
      <c r="BC955" s="20">
        <f t="shared" si="269"/>
        <v>41</v>
      </c>
    </row>
    <row r="956" spans="2:55" ht="15.5" hidden="1" x14ac:dyDescent="0.35">
      <c r="B956" s="1" t="s">
        <v>1420</v>
      </c>
      <c r="C956" t="str">
        <f>VLOOKUP(B956,Z955:AE3290,2,FALSE)</f>
        <v>Tripaldi,</v>
      </c>
      <c r="D956">
        <f t="shared" si="252"/>
        <v>31.9</v>
      </c>
      <c r="E956">
        <f t="shared" si="253"/>
        <v>10.119999999999999</v>
      </c>
      <c r="F956" t="str">
        <f t="shared" si="254"/>
        <v>No</v>
      </c>
      <c r="G956" t="str">
        <f t="shared" si="255"/>
        <v>No</v>
      </c>
      <c r="H956" t="str">
        <f t="shared" si="256"/>
        <v>No</v>
      </c>
      <c r="I956">
        <f t="shared" si="257"/>
        <v>2</v>
      </c>
      <c r="J956" t="str">
        <f t="shared" si="258"/>
        <v>No</v>
      </c>
      <c r="K956" t="str">
        <f t="shared" si="259"/>
        <v>OBESITY</v>
      </c>
      <c r="L956" t="str">
        <f t="shared" si="260"/>
        <v>diabeties</v>
      </c>
      <c r="M956" s="34">
        <f t="shared" si="261"/>
        <v>30303</v>
      </c>
      <c r="N956" s="36">
        <f t="shared" si="262"/>
        <v>7682.67</v>
      </c>
      <c r="O956" s="23" t="str">
        <f t="shared" si="263"/>
        <v>tier - 2</v>
      </c>
      <c r="P956" s="34" t="str">
        <f t="shared" si="264"/>
        <v>tier - 1</v>
      </c>
      <c r="Q956" s="34" t="str">
        <f t="shared" si="265"/>
        <v>R1013</v>
      </c>
      <c r="R956" s="23">
        <f t="shared" si="266"/>
        <v>40</v>
      </c>
      <c r="Z956" s="1" t="s">
        <v>1420</v>
      </c>
      <c r="AA956" s="1" t="s">
        <v>6200</v>
      </c>
      <c r="AB956" t="s">
        <v>4743</v>
      </c>
      <c r="AC956" t="s">
        <v>6201</v>
      </c>
      <c r="AG956" t="s">
        <v>1420</v>
      </c>
      <c r="AH956">
        <v>31.9</v>
      </c>
      <c r="AI956">
        <v>10.119999999999999</v>
      </c>
      <c r="AJ956" s="20" t="s">
        <v>2380</v>
      </c>
      <c r="AK956" t="s">
        <v>2380</v>
      </c>
      <c r="AL956" t="s">
        <v>2380</v>
      </c>
      <c r="AM956" s="29">
        <v>2</v>
      </c>
      <c r="AN956" s="20" t="s">
        <v>2380</v>
      </c>
      <c r="AO956" s="20" t="str">
        <f t="shared" si="267"/>
        <v>OBESITY</v>
      </c>
      <c r="AP956" s="20" t="str">
        <f t="shared" si="268"/>
        <v>diabeties</v>
      </c>
      <c r="AS956" t="s">
        <v>983</v>
      </c>
      <c r="AT956">
        <v>1982</v>
      </c>
      <c r="AU956" s="28" t="s">
        <v>30</v>
      </c>
      <c r="AV956">
        <v>18</v>
      </c>
      <c r="AW956">
        <v>3</v>
      </c>
      <c r="AX956" s="38">
        <v>7682.67</v>
      </c>
      <c r="AY956" t="s">
        <v>11</v>
      </c>
      <c r="AZ956" t="s">
        <v>16</v>
      </c>
      <c r="BA956" t="s">
        <v>13</v>
      </c>
      <c r="BB956" s="35">
        <f>DATE(AT956,MATCH(AU956,{"Jan","Feb","Mar","Apr","May","Jun","Jul","Aug","Sep","Oct","Nov","Dec"}, 0),AV956)</f>
        <v>30303</v>
      </c>
      <c r="BC956" s="20">
        <f t="shared" si="269"/>
        <v>40</v>
      </c>
    </row>
    <row r="957" spans="2:55" ht="15.5" hidden="1" x14ac:dyDescent="0.35">
      <c r="B957" s="1" t="s">
        <v>1419</v>
      </c>
      <c r="C957" t="str">
        <f>VLOOKUP(B957,Z956:AE3291,2,FALSE)</f>
        <v>Kelley,</v>
      </c>
      <c r="D957">
        <f t="shared" si="252"/>
        <v>31.64</v>
      </c>
      <c r="E957">
        <f t="shared" si="253"/>
        <v>7.91</v>
      </c>
      <c r="F957" t="str">
        <f t="shared" si="254"/>
        <v>No</v>
      </c>
      <c r="G957" t="str">
        <f t="shared" si="255"/>
        <v>No</v>
      </c>
      <c r="H957" t="str">
        <f t="shared" si="256"/>
        <v>No</v>
      </c>
      <c r="I957">
        <f t="shared" si="257"/>
        <v>0</v>
      </c>
      <c r="J957" t="str">
        <f t="shared" si="258"/>
        <v>No</v>
      </c>
      <c r="K957" t="str">
        <f t="shared" si="259"/>
        <v>OBESITY</v>
      </c>
      <c r="L957" t="str">
        <f t="shared" si="260"/>
        <v>diabeties</v>
      </c>
      <c r="M957" s="34">
        <f t="shared" si="261"/>
        <v>31970</v>
      </c>
      <c r="N957" s="36">
        <f t="shared" si="262"/>
        <v>7684.62</v>
      </c>
      <c r="O957" s="23" t="str">
        <f t="shared" si="263"/>
        <v>tier - 2</v>
      </c>
      <c r="P957" s="34" t="str">
        <f t="shared" si="264"/>
        <v>tier - 3</v>
      </c>
      <c r="Q957" s="34" t="str">
        <f t="shared" si="265"/>
        <v>R1021</v>
      </c>
      <c r="R957" s="23">
        <f t="shared" si="266"/>
        <v>35</v>
      </c>
      <c r="Z957" s="1" t="s">
        <v>1419</v>
      </c>
      <c r="AA957" s="1" t="s">
        <v>5354</v>
      </c>
      <c r="AB957" t="s">
        <v>4743</v>
      </c>
      <c r="AC957" t="s">
        <v>5957</v>
      </c>
      <c r="AD957" t="s">
        <v>4797</v>
      </c>
      <c r="AG957" t="s">
        <v>1419</v>
      </c>
      <c r="AH957">
        <v>31.64</v>
      </c>
      <c r="AI957">
        <v>7.91</v>
      </c>
      <c r="AJ957" s="20" t="s">
        <v>2380</v>
      </c>
      <c r="AK957" t="s">
        <v>2380</v>
      </c>
      <c r="AL957" t="s">
        <v>2380</v>
      </c>
      <c r="AM957" s="29">
        <v>0</v>
      </c>
      <c r="AN957" s="20" t="s">
        <v>2380</v>
      </c>
      <c r="AO957" s="20" t="str">
        <f t="shared" si="267"/>
        <v>OBESITY</v>
      </c>
      <c r="AP957" s="20" t="str">
        <f t="shared" si="268"/>
        <v>diabeties</v>
      </c>
      <c r="AS957" t="s">
        <v>984</v>
      </c>
      <c r="AT957">
        <v>1987</v>
      </c>
      <c r="AU957" s="28" t="s">
        <v>10</v>
      </c>
      <c r="AV957">
        <v>12</v>
      </c>
      <c r="AW957">
        <v>3</v>
      </c>
      <c r="AX957" s="38">
        <v>7684.62</v>
      </c>
      <c r="AY957" t="s">
        <v>11</v>
      </c>
      <c r="AZ957" t="s">
        <v>12</v>
      </c>
      <c r="BA957" t="s">
        <v>300</v>
      </c>
      <c r="BB957" s="35">
        <f>DATE(AT957,MATCH(AU957,{"Jan","Feb","Mar","Apr","May","Jun","Jul","Aug","Sep","Oct","Nov","Dec"}, 0),AV957)</f>
        <v>31970</v>
      </c>
      <c r="BC957" s="20">
        <f t="shared" si="269"/>
        <v>35</v>
      </c>
    </row>
    <row r="958" spans="2:55" ht="15.5" hidden="1" x14ac:dyDescent="0.35">
      <c r="B958" s="1" t="s">
        <v>1418</v>
      </c>
      <c r="C958" t="str">
        <f>VLOOKUP(B958,Z957:AE3292,2,FALSE)</f>
        <v>Endara,</v>
      </c>
      <c r="D958">
        <f t="shared" si="252"/>
        <v>46.7</v>
      </c>
      <c r="E958">
        <f t="shared" si="253"/>
        <v>10.9</v>
      </c>
      <c r="F958" t="str">
        <f t="shared" si="254"/>
        <v>No</v>
      </c>
      <c r="G958" t="str">
        <f t="shared" si="255"/>
        <v>No</v>
      </c>
      <c r="H958" t="str">
        <f t="shared" si="256"/>
        <v>No</v>
      </c>
      <c r="I958">
        <f t="shared" si="257"/>
        <v>0</v>
      </c>
      <c r="J958" t="str">
        <f t="shared" si="258"/>
        <v>No</v>
      </c>
      <c r="K958" t="str">
        <f t="shared" si="259"/>
        <v>OBESITY</v>
      </c>
      <c r="L958" t="str">
        <f t="shared" si="260"/>
        <v>diabeties</v>
      </c>
      <c r="M958" s="34">
        <f t="shared" si="261"/>
        <v>28853</v>
      </c>
      <c r="N958" s="36">
        <f t="shared" si="262"/>
        <v>7726.85</v>
      </c>
      <c r="O958" s="23" t="str">
        <f t="shared" si="263"/>
        <v>tier - 1</v>
      </c>
      <c r="P958" s="34" t="str">
        <f t="shared" si="264"/>
        <v>tier - 2</v>
      </c>
      <c r="Q958" s="34" t="str">
        <f t="shared" si="265"/>
        <v>R1011</v>
      </c>
      <c r="R958" s="23">
        <f t="shared" si="266"/>
        <v>44</v>
      </c>
      <c r="Z958" s="1" t="s">
        <v>1418</v>
      </c>
      <c r="AA958" s="1" t="s">
        <v>6202</v>
      </c>
      <c r="AB958" t="s">
        <v>4743</v>
      </c>
      <c r="AC958" t="s">
        <v>5227</v>
      </c>
      <c r="AD958" t="s">
        <v>4785</v>
      </c>
      <c r="AG958" t="s">
        <v>1418</v>
      </c>
      <c r="AH958">
        <v>46.7</v>
      </c>
      <c r="AI958">
        <v>10.9</v>
      </c>
      <c r="AJ958" s="20" t="s">
        <v>2380</v>
      </c>
      <c r="AK958" t="s">
        <v>2380</v>
      </c>
      <c r="AL958" t="s">
        <v>2380</v>
      </c>
      <c r="AM958" s="29">
        <v>0</v>
      </c>
      <c r="AN958" s="20" t="s">
        <v>2380</v>
      </c>
      <c r="AO958" s="20" t="str">
        <f t="shared" si="267"/>
        <v>OBESITY</v>
      </c>
      <c r="AP958" s="20" t="str">
        <f t="shared" si="268"/>
        <v>diabeties</v>
      </c>
      <c r="AS958" t="s">
        <v>985</v>
      </c>
      <c r="AT958">
        <v>1978</v>
      </c>
      <c r="AU958" s="28" t="s">
        <v>30</v>
      </c>
      <c r="AV958">
        <v>29</v>
      </c>
      <c r="AW958">
        <v>2</v>
      </c>
      <c r="AX958" s="38">
        <v>7726.85</v>
      </c>
      <c r="AY958" t="s">
        <v>16</v>
      </c>
      <c r="AZ958" t="s">
        <v>11</v>
      </c>
      <c r="BA958" t="s">
        <v>42</v>
      </c>
      <c r="BB958" s="35">
        <f>DATE(AT958,MATCH(AU958,{"Jan","Feb","Mar","Apr","May","Jun","Jul","Aug","Sep","Oct","Nov","Dec"}, 0),AV958)</f>
        <v>28853</v>
      </c>
      <c r="BC958" s="20">
        <f t="shared" si="269"/>
        <v>44</v>
      </c>
    </row>
    <row r="959" spans="2:55" ht="15.5" hidden="1" x14ac:dyDescent="0.35">
      <c r="B959" s="1" t="s">
        <v>1417</v>
      </c>
      <c r="C959" t="str">
        <f>VLOOKUP(B959,Z958:AE3293,2,FALSE)</f>
        <v>Valle,</v>
      </c>
      <c r="D959">
        <f t="shared" si="252"/>
        <v>18.335000000000001</v>
      </c>
      <c r="E959">
        <f t="shared" si="253"/>
        <v>11.83</v>
      </c>
      <c r="F959" t="str">
        <f t="shared" si="254"/>
        <v>No</v>
      </c>
      <c r="G959" t="str">
        <f t="shared" si="255"/>
        <v>No</v>
      </c>
      <c r="H959" t="str">
        <f t="shared" si="256"/>
        <v>No</v>
      </c>
      <c r="I959">
        <f t="shared" si="257"/>
        <v>0</v>
      </c>
      <c r="J959" t="str">
        <f t="shared" si="258"/>
        <v>No</v>
      </c>
      <c r="K959" t="str">
        <f t="shared" si="259"/>
        <v>under weight</v>
      </c>
      <c r="L959" t="str">
        <f t="shared" si="260"/>
        <v>diabeties</v>
      </c>
      <c r="M959" s="34">
        <f t="shared" si="261"/>
        <v>29008</v>
      </c>
      <c r="N959" s="36">
        <f t="shared" si="262"/>
        <v>7727.25</v>
      </c>
      <c r="O959" s="23" t="str">
        <f t="shared" si="263"/>
        <v>tier - 2</v>
      </c>
      <c r="P959" s="34" t="str">
        <f t="shared" si="264"/>
        <v>tier - 3</v>
      </c>
      <c r="Q959" s="34" t="str">
        <f t="shared" si="265"/>
        <v>R1012</v>
      </c>
      <c r="R959" s="23">
        <f t="shared" si="266"/>
        <v>44</v>
      </c>
      <c r="Z959" s="1" t="s">
        <v>1417</v>
      </c>
      <c r="AA959" s="1" t="s">
        <v>6203</v>
      </c>
      <c r="AB959" t="s">
        <v>4746</v>
      </c>
      <c r="AC959" t="s">
        <v>6204</v>
      </c>
      <c r="AD959" t="s">
        <v>4790</v>
      </c>
      <c r="AG959" t="s">
        <v>1417</v>
      </c>
      <c r="AH959">
        <v>18.335000000000001</v>
      </c>
      <c r="AI959">
        <v>11.83</v>
      </c>
      <c r="AJ959" s="20" t="s">
        <v>2380</v>
      </c>
      <c r="AK959" t="s">
        <v>2380</v>
      </c>
      <c r="AL959" t="s">
        <v>2380</v>
      </c>
      <c r="AM959" s="29">
        <v>0</v>
      </c>
      <c r="AN959" s="20" t="s">
        <v>2380</v>
      </c>
      <c r="AO959" s="20" t="str">
        <f t="shared" si="267"/>
        <v>under weight</v>
      </c>
      <c r="AP959" s="20" t="str">
        <f t="shared" si="268"/>
        <v>diabeties</v>
      </c>
      <c r="AS959" t="s">
        <v>986</v>
      </c>
      <c r="AT959">
        <v>1979</v>
      </c>
      <c r="AU959" s="28" t="s">
        <v>18</v>
      </c>
      <c r="AV959">
        <v>2</v>
      </c>
      <c r="AW959">
        <v>1</v>
      </c>
      <c r="AX959" s="38">
        <v>7727.25</v>
      </c>
      <c r="AY959" t="s">
        <v>11</v>
      </c>
      <c r="AZ959" t="s">
        <v>12</v>
      </c>
      <c r="BA959" t="s">
        <v>23</v>
      </c>
      <c r="BB959" s="35">
        <f>DATE(AT959,MATCH(AU959,{"Jan","Feb","Mar","Apr","May","Jun","Jul","Aug","Sep","Oct","Nov","Dec"}, 0),AV959)</f>
        <v>29008</v>
      </c>
      <c r="BC959" s="20">
        <f t="shared" si="269"/>
        <v>44</v>
      </c>
    </row>
    <row r="960" spans="2:55" ht="15.5" hidden="1" x14ac:dyDescent="0.35">
      <c r="B960" s="1" t="s">
        <v>1416</v>
      </c>
      <c r="C960" t="str">
        <f>VLOOKUP(B960,Z959:AE3294,2,FALSE)</f>
        <v>Germain,</v>
      </c>
      <c r="D960">
        <f t="shared" si="252"/>
        <v>31.24</v>
      </c>
      <c r="E960">
        <f t="shared" si="253"/>
        <v>7.42</v>
      </c>
      <c r="F960" t="str">
        <f t="shared" si="254"/>
        <v>yes</v>
      </c>
      <c r="G960" t="str">
        <f t="shared" si="255"/>
        <v>No</v>
      </c>
      <c r="H960" t="str">
        <f t="shared" si="256"/>
        <v>No</v>
      </c>
      <c r="I960">
        <f t="shared" si="257"/>
        <v>2</v>
      </c>
      <c r="J960" t="str">
        <f t="shared" si="258"/>
        <v>No</v>
      </c>
      <c r="K960" t="str">
        <f t="shared" si="259"/>
        <v>OBESITY</v>
      </c>
      <c r="L960" t="str">
        <f t="shared" si="260"/>
        <v>diabeties</v>
      </c>
      <c r="M960" s="34">
        <f t="shared" si="261"/>
        <v>29474</v>
      </c>
      <c r="N960" s="36">
        <f t="shared" si="262"/>
        <v>7729.65</v>
      </c>
      <c r="O960" s="23" t="str">
        <f t="shared" si="263"/>
        <v>tier - 3</v>
      </c>
      <c r="P960" s="34" t="str">
        <f t="shared" si="264"/>
        <v>tier - 1</v>
      </c>
      <c r="Q960" s="34" t="str">
        <f t="shared" si="265"/>
        <v>R1016</v>
      </c>
      <c r="R960" s="23">
        <f t="shared" si="266"/>
        <v>42</v>
      </c>
      <c r="Z960" s="1" t="s">
        <v>1416</v>
      </c>
      <c r="AA960" s="1" t="s">
        <v>6205</v>
      </c>
      <c r="AB960" t="s">
        <v>4746</v>
      </c>
      <c r="AC960" t="s">
        <v>4747</v>
      </c>
      <c r="AD960" t="s">
        <v>4764</v>
      </c>
      <c r="AG960" t="s">
        <v>1416</v>
      </c>
      <c r="AH960">
        <v>31.24</v>
      </c>
      <c r="AI960">
        <v>7.42</v>
      </c>
      <c r="AJ960" s="20" t="s">
        <v>2382</v>
      </c>
      <c r="AK960" t="s">
        <v>2380</v>
      </c>
      <c r="AL960" t="s">
        <v>2380</v>
      </c>
      <c r="AM960" s="29">
        <v>2</v>
      </c>
      <c r="AN960" s="20" t="s">
        <v>2380</v>
      </c>
      <c r="AO960" s="20" t="str">
        <f t="shared" si="267"/>
        <v>OBESITY</v>
      </c>
      <c r="AP960" s="20" t="str">
        <f t="shared" si="268"/>
        <v>diabeties</v>
      </c>
      <c r="AS960" t="s">
        <v>987</v>
      </c>
      <c r="AT960">
        <v>1980</v>
      </c>
      <c r="AU960" s="28" t="s">
        <v>20</v>
      </c>
      <c r="AV960">
        <v>10</v>
      </c>
      <c r="AW960">
        <v>2</v>
      </c>
      <c r="AX960" s="38">
        <v>7729.65</v>
      </c>
      <c r="AY960" t="s">
        <v>12</v>
      </c>
      <c r="AZ960" t="s">
        <v>16</v>
      </c>
      <c r="BA960" t="s">
        <v>168</v>
      </c>
      <c r="BB960" s="35">
        <f>DATE(AT960,MATCH(AU960,{"Jan","Feb","Mar","Apr","May","Jun","Jul","Aug","Sep","Oct","Nov","Dec"}, 0),AV960)</f>
        <v>29474</v>
      </c>
      <c r="BC960" s="20">
        <f t="shared" si="269"/>
        <v>42</v>
      </c>
    </row>
    <row r="961" spans="2:55" ht="15.5" hidden="1" x14ac:dyDescent="0.35">
      <c r="B961" s="1" t="s">
        <v>1415</v>
      </c>
      <c r="C961" t="str">
        <f>VLOOKUP(B961,Z960:AE3295,2,FALSE)</f>
        <v>Finecey,</v>
      </c>
      <c r="D961">
        <f t="shared" si="252"/>
        <v>39.22</v>
      </c>
      <c r="E961">
        <f t="shared" si="253"/>
        <v>5.62</v>
      </c>
      <c r="F961" t="str">
        <f t="shared" si="254"/>
        <v>yes</v>
      </c>
      <c r="G961" t="str">
        <f t="shared" si="255"/>
        <v>No</v>
      </c>
      <c r="H961" t="str">
        <f t="shared" si="256"/>
        <v>No</v>
      </c>
      <c r="I961">
        <f t="shared" si="257"/>
        <v>1</v>
      </c>
      <c r="J961" t="str">
        <f t="shared" si="258"/>
        <v>No</v>
      </c>
      <c r="K961" t="str">
        <f t="shared" si="259"/>
        <v>OBESITY</v>
      </c>
      <c r="L961" t="str">
        <f t="shared" si="260"/>
        <v>normal</v>
      </c>
      <c r="M961" s="34">
        <f t="shared" si="261"/>
        <v>28828</v>
      </c>
      <c r="N961" s="36">
        <f t="shared" si="262"/>
        <v>7731.43</v>
      </c>
      <c r="O961" s="23" t="str">
        <f t="shared" si="263"/>
        <v>tier - 3</v>
      </c>
      <c r="P961" s="34" t="str">
        <f t="shared" si="264"/>
        <v>tier - 2</v>
      </c>
      <c r="Q961" s="34" t="str">
        <f t="shared" si="265"/>
        <v>R1013</v>
      </c>
      <c r="R961" s="23">
        <f t="shared" si="266"/>
        <v>44</v>
      </c>
      <c r="Z961" s="1" t="s">
        <v>1415</v>
      </c>
      <c r="AA961" s="1" t="s">
        <v>6206</v>
      </c>
      <c r="AB961" t="s">
        <v>5580</v>
      </c>
      <c r="AC961" t="s">
        <v>6207</v>
      </c>
      <c r="AD961" t="s">
        <v>4868</v>
      </c>
      <c r="AG961" t="s">
        <v>1415</v>
      </c>
      <c r="AH961">
        <v>39.22</v>
      </c>
      <c r="AI961">
        <v>5.62</v>
      </c>
      <c r="AJ961" s="20" t="s">
        <v>2382</v>
      </c>
      <c r="AK961" t="s">
        <v>2380</v>
      </c>
      <c r="AL961" t="s">
        <v>2380</v>
      </c>
      <c r="AM961" s="29">
        <v>1</v>
      </c>
      <c r="AN961" s="20" t="s">
        <v>2380</v>
      </c>
      <c r="AO961" s="20" t="str">
        <f t="shared" si="267"/>
        <v>OBESITY</v>
      </c>
      <c r="AP961" s="20" t="str">
        <f t="shared" si="268"/>
        <v>normal</v>
      </c>
      <c r="AS961" t="s">
        <v>988</v>
      </c>
      <c r="AT961">
        <v>1978</v>
      </c>
      <c r="AU961" s="28" t="s">
        <v>30</v>
      </c>
      <c r="AV961">
        <v>4</v>
      </c>
      <c r="AW961">
        <v>2</v>
      </c>
      <c r="AX961" s="38">
        <v>7731.43</v>
      </c>
      <c r="AY961" t="s">
        <v>12</v>
      </c>
      <c r="AZ961" t="s">
        <v>11</v>
      </c>
      <c r="BA961" t="s">
        <v>13</v>
      </c>
      <c r="BB961" s="35">
        <f>DATE(AT961,MATCH(AU961,{"Jan","Feb","Mar","Apr","May","Jun","Jul","Aug","Sep","Oct","Nov","Dec"}, 0),AV961)</f>
        <v>28828</v>
      </c>
      <c r="BC961" s="20">
        <f t="shared" si="269"/>
        <v>44</v>
      </c>
    </row>
    <row r="962" spans="2:55" ht="15.5" hidden="1" x14ac:dyDescent="0.35">
      <c r="B962" s="1" t="s">
        <v>1414</v>
      </c>
      <c r="C962" t="str">
        <f>VLOOKUP(B962,Z961:AE3296,2,FALSE)</f>
        <v>Mendoza,</v>
      </c>
      <c r="D962">
        <f t="shared" si="252"/>
        <v>24.414999999999999</v>
      </c>
      <c r="E962">
        <f t="shared" si="253"/>
        <v>7.16</v>
      </c>
      <c r="F962" t="str">
        <f t="shared" si="254"/>
        <v>No</v>
      </c>
      <c r="G962" t="str">
        <f t="shared" si="255"/>
        <v>No</v>
      </c>
      <c r="H962" t="str">
        <f t="shared" si="256"/>
        <v>No</v>
      </c>
      <c r="I962">
        <f t="shared" si="257"/>
        <v>0</v>
      </c>
      <c r="J962" t="str">
        <f t="shared" si="258"/>
        <v>No</v>
      </c>
      <c r="K962" t="str">
        <f t="shared" si="259"/>
        <v>Normal weight</v>
      </c>
      <c r="L962" t="str">
        <f t="shared" si="260"/>
        <v>diabeties</v>
      </c>
      <c r="M962" s="34">
        <f t="shared" si="261"/>
        <v>28366</v>
      </c>
      <c r="N962" s="36">
        <f t="shared" si="262"/>
        <v>7731.86</v>
      </c>
      <c r="O962" s="23" t="str">
        <f t="shared" si="263"/>
        <v>tier - 2</v>
      </c>
      <c r="P962" s="34" t="str">
        <f t="shared" si="264"/>
        <v>tier - 3</v>
      </c>
      <c r="Q962" s="34" t="str">
        <f t="shared" si="265"/>
        <v>R1012</v>
      </c>
      <c r="R962" s="23">
        <f t="shared" si="266"/>
        <v>45</v>
      </c>
      <c r="Z962" s="1" t="s">
        <v>1414</v>
      </c>
      <c r="AA962" s="1" t="s">
        <v>6126</v>
      </c>
      <c r="AB962" t="s">
        <v>4746</v>
      </c>
      <c r="AC962" t="s">
        <v>4801</v>
      </c>
      <c r="AG962" t="s">
        <v>1414</v>
      </c>
      <c r="AH962">
        <v>24.414999999999999</v>
      </c>
      <c r="AI962">
        <v>7.16</v>
      </c>
      <c r="AJ962" s="20" t="s">
        <v>2380</v>
      </c>
      <c r="AK962" t="s">
        <v>2380</v>
      </c>
      <c r="AL962" t="s">
        <v>2380</v>
      </c>
      <c r="AM962" s="29">
        <v>0</v>
      </c>
      <c r="AN962" s="20" t="s">
        <v>2380</v>
      </c>
      <c r="AO962" s="20" t="str">
        <f t="shared" si="267"/>
        <v>Normal weight</v>
      </c>
      <c r="AP962" s="20" t="str">
        <f t="shared" si="268"/>
        <v>diabeties</v>
      </c>
      <c r="AS962" t="s">
        <v>989</v>
      </c>
      <c r="AT962">
        <v>1977</v>
      </c>
      <c r="AU962" s="28" t="s">
        <v>35</v>
      </c>
      <c r="AV962">
        <v>29</v>
      </c>
      <c r="AW962">
        <v>0</v>
      </c>
      <c r="AX962" s="38">
        <v>7731.86</v>
      </c>
      <c r="AY962" t="s">
        <v>11</v>
      </c>
      <c r="AZ962" t="s">
        <v>12</v>
      </c>
      <c r="BA962" t="s">
        <v>23</v>
      </c>
      <c r="BB962" s="35">
        <f>DATE(AT962,MATCH(AU962,{"Jan","Feb","Mar","Apr","May","Jun","Jul","Aug","Sep","Oct","Nov","Dec"}, 0),AV962)</f>
        <v>28366</v>
      </c>
      <c r="BC962" s="20">
        <f t="shared" si="269"/>
        <v>45</v>
      </c>
    </row>
    <row r="963" spans="2:55" ht="15.5" hidden="1" x14ac:dyDescent="0.35">
      <c r="B963" s="1" t="s">
        <v>1413</v>
      </c>
      <c r="C963" t="str">
        <f>VLOOKUP(B963,Z962:AE3297,2,FALSE)</f>
        <v>Roe,</v>
      </c>
      <c r="D963">
        <f t="shared" si="252"/>
        <v>32.299999999999997</v>
      </c>
      <c r="E963">
        <f t="shared" si="253"/>
        <v>9.89</v>
      </c>
      <c r="F963" t="str">
        <f t="shared" si="254"/>
        <v>No</v>
      </c>
      <c r="G963" t="str">
        <f t="shared" si="255"/>
        <v>No</v>
      </c>
      <c r="H963" t="str">
        <f t="shared" si="256"/>
        <v>No</v>
      </c>
      <c r="I963">
        <f t="shared" si="257"/>
        <v>0</v>
      </c>
      <c r="J963" t="str">
        <f t="shared" si="258"/>
        <v>No</v>
      </c>
      <c r="K963" t="str">
        <f t="shared" si="259"/>
        <v>OBESITY</v>
      </c>
      <c r="L963" t="str">
        <f t="shared" si="260"/>
        <v>diabeties</v>
      </c>
      <c r="M963" s="34">
        <f t="shared" si="261"/>
        <v>23941</v>
      </c>
      <c r="N963" s="36">
        <f t="shared" si="262"/>
        <v>7736.39</v>
      </c>
      <c r="O963" s="23" t="str">
        <f t="shared" si="263"/>
        <v>tier - 3</v>
      </c>
      <c r="P963" s="34" t="str">
        <f t="shared" si="264"/>
        <v>tier - 2</v>
      </c>
      <c r="Q963" s="34" t="str">
        <f t="shared" si="265"/>
        <v>R1013</v>
      </c>
      <c r="R963" s="23">
        <f t="shared" si="266"/>
        <v>57</v>
      </c>
      <c r="Z963" s="1" t="s">
        <v>1413</v>
      </c>
      <c r="AA963" s="1" t="s">
        <v>6208</v>
      </c>
      <c r="AB963" t="s">
        <v>4743</v>
      </c>
      <c r="AC963" t="s">
        <v>5589</v>
      </c>
      <c r="AD963" t="s">
        <v>4865</v>
      </c>
      <c r="AG963" t="s">
        <v>1413</v>
      </c>
      <c r="AH963">
        <v>32.299999999999997</v>
      </c>
      <c r="AI963">
        <v>9.89</v>
      </c>
      <c r="AJ963" s="20" t="s">
        <v>2380</v>
      </c>
      <c r="AK963" t="s">
        <v>2380</v>
      </c>
      <c r="AL963" t="s">
        <v>2380</v>
      </c>
      <c r="AM963" s="29">
        <v>0</v>
      </c>
      <c r="AN963" s="20" t="s">
        <v>2380</v>
      </c>
      <c r="AO963" s="20" t="str">
        <f t="shared" si="267"/>
        <v>OBESITY</v>
      </c>
      <c r="AP963" s="20" t="str">
        <f t="shared" si="268"/>
        <v>diabeties</v>
      </c>
      <c r="AS963" t="s">
        <v>990</v>
      </c>
      <c r="AT963">
        <v>1965</v>
      </c>
      <c r="AU963" s="28" t="s">
        <v>10</v>
      </c>
      <c r="AV963">
        <v>18</v>
      </c>
      <c r="AW963">
        <v>0</v>
      </c>
      <c r="AX963" s="38">
        <v>7736.39</v>
      </c>
      <c r="AY963" t="s">
        <v>12</v>
      </c>
      <c r="AZ963" t="s">
        <v>11</v>
      </c>
      <c r="BA963" t="s">
        <v>13</v>
      </c>
      <c r="BB963" s="35">
        <f>DATE(AT963,MATCH(AU963,{"Jan","Feb","Mar","Apr","May","Jun","Jul","Aug","Sep","Oct","Nov","Dec"}, 0),AV963)</f>
        <v>23941</v>
      </c>
      <c r="BC963" s="20">
        <f t="shared" si="269"/>
        <v>57</v>
      </c>
    </row>
    <row r="964" spans="2:55" ht="15.5" hidden="1" x14ac:dyDescent="0.35">
      <c r="B964" s="1" t="s">
        <v>1412</v>
      </c>
      <c r="C964" t="str">
        <f>VLOOKUP(B964,Z963:AE3298,2,FALSE)</f>
        <v>Webb,</v>
      </c>
      <c r="D964">
        <f t="shared" si="252"/>
        <v>39.94</v>
      </c>
      <c r="E964">
        <f t="shared" si="253"/>
        <v>5.14</v>
      </c>
      <c r="F964" t="str">
        <f t="shared" si="254"/>
        <v>No</v>
      </c>
      <c r="G964" t="str">
        <f t="shared" si="255"/>
        <v>No</v>
      </c>
      <c r="H964" t="str">
        <f t="shared" si="256"/>
        <v>No</v>
      </c>
      <c r="I964">
        <f t="shared" si="257"/>
        <v>0</v>
      </c>
      <c r="J964" t="str">
        <f t="shared" si="258"/>
        <v>No</v>
      </c>
      <c r="K964" t="str">
        <f t="shared" si="259"/>
        <v>OBESITY</v>
      </c>
      <c r="L964" t="str">
        <f t="shared" si="260"/>
        <v>normal</v>
      </c>
      <c r="M964" s="34">
        <f t="shared" si="261"/>
        <v>28737</v>
      </c>
      <c r="N964" s="36">
        <f t="shared" si="262"/>
        <v>7740.34</v>
      </c>
      <c r="O964" s="23" t="str">
        <f t="shared" si="263"/>
        <v>tier - 1</v>
      </c>
      <c r="P964" s="34" t="str">
        <f t="shared" si="264"/>
        <v>tier - 1</v>
      </c>
      <c r="Q964" s="34" t="str">
        <f t="shared" si="265"/>
        <v>R1011</v>
      </c>
      <c r="R964" s="23">
        <f t="shared" si="266"/>
        <v>44</v>
      </c>
      <c r="Z964" s="1" t="s">
        <v>1412</v>
      </c>
      <c r="AA964" s="1" t="s">
        <v>6209</v>
      </c>
      <c r="AB964" t="s">
        <v>5580</v>
      </c>
      <c r="AC964" t="s">
        <v>6210</v>
      </c>
      <c r="AD964" t="s">
        <v>4764</v>
      </c>
      <c r="AG964" t="s">
        <v>1412</v>
      </c>
      <c r="AH964">
        <v>39.94</v>
      </c>
      <c r="AI964">
        <v>5.14</v>
      </c>
      <c r="AJ964" s="20" t="s">
        <v>2380</v>
      </c>
      <c r="AK964" t="s">
        <v>2380</v>
      </c>
      <c r="AL964" t="s">
        <v>2380</v>
      </c>
      <c r="AM964" s="29">
        <v>0</v>
      </c>
      <c r="AN964" s="20" t="s">
        <v>2380</v>
      </c>
      <c r="AO964" s="20" t="str">
        <f t="shared" si="267"/>
        <v>OBESITY</v>
      </c>
      <c r="AP964" s="20" t="str">
        <f t="shared" si="268"/>
        <v>normal</v>
      </c>
      <c r="AS964" t="s">
        <v>991</v>
      </c>
      <c r="AT964">
        <v>1978</v>
      </c>
      <c r="AU964" s="28" t="s">
        <v>20</v>
      </c>
      <c r="AV964">
        <v>4</v>
      </c>
      <c r="AW964">
        <v>2</v>
      </c>
      <c r="AX964" s="38">
        <v>7740.34</v>
      </c>
      <c r="AY964" t="s">
        <v>16</v>
      </c>
      <c r="AZ964" t="s">
        <v>16</v>
      </c>
      <c r="BA964" t="s">
        <v>42</v>
      </c>
      <c r="BB964" s="35">
        <f>DATE(AT964,MATCH(AU964,{"Jan","Feb","Mar","Apr","May","Jun","Jul","Aug","Sep","Oct","Nov","Dec"}, 0),AV964)</f>
        <v>28737</v>
      </c>
      <c r="BC964" s="20">
        <f t="shared" si="269"/>
        <v>44</v>
      </c>
    </row>
    <row r="965" spans="2:55" ht="15.5" hidden="1" x14ac:dyDescent="0.35">
      <c r="B965" s="1" t="s">
        <v>1411</v>
      </c>
      <c r="C965" t="str">
        <f>VLOOKUP(B965,Z964:AE3299,2,FALSE)</f>
        <v>Stocker,</v>
      </c>
      <c r="D965">
        <f t="shared" si="252"/>
        <v>30</v>
      </c>
      <c r="E965">
        <f t="shared" si="253"/>
        <v>5.61</v>
      </c>
      <c r="F965" t="str">
        <f t="shared" si="254"/>
        <v>yes</v>
      </c>
      <c r="G965" t="str">
        <f t="shared" si="255"/>
        <v>No</v>
      </c>
      <c r="H965" t="str">
        <f t="shared" si="256"/>
        <v>Yes</v>
      </c>
      <c r="I965">
        <f t="shared" si="257"/>
        <v>1</v>
      </c>
      <c r="J965" t="str">
        <f t="shared" si="258"/>
        <v>No</v>
      </c>
      <c r="K965" t="str">
        <f t="shared" si="259"/>
        <v>OBESITY</v>
      </c>
      <c r="L965" t="str">
        <f t="shared" si="260"/>
        <v>normal</v>
      </c>
      <c r="M965" s="34">
        <f t="shared" si="261"/>
        <v>28106</v>
      </c>
      <c r="N965" s="36">
        <f t="shared" si="262"/>
        <v>7742.11</v>
      </c>
      <c r="O965" s="23" t="str">
        <f t="shared" si="263"/>
        <v>tier - 3</v>
      </c>
      <c r="P965" s="34" t="str">
        <f t="shared" si="264"/>
        <v>tier - 2</v>
      </c>
      <c r="Q965" s="34" t="str">
        <f t="shared" si="265"/>
        <v>R1013</v>
      </c>
      <c r="R965" s="23">
        <f t="shared" si="266"/>
        <v>46</v>
      </c>
      <c r="Z965" s="1" t="s">
        <v>1411</v>
      </c>
      <c r="AA965" s="1" t="s">
        <v>6211</v>
      </c>
      <c r="AB965" t="s">
        <v>4743</v>
      </c>
      <c r="AC965" t="s">
        <v>5189</v>
      </c>
      <c r="AD965" t="s">
        <v>4831</v>
      </c>
      <c r="AG965" t="s">
        <v>1411</v>
      </c>
      <c r="AH965">
        <v>30</v>
      </c>
      <c r="AI965">
        <v>5.61</v>
      </c>
      <c r="AJ965" s="20" t="s">
        <v>2382</v>
      </c>
      <c r="AK965" t="s">
        <v>2380</v>
      </c>
      <c r="AL965" t="s">
        <v>2383</v>
      </c>
      <c r="AM965" s="29">
        <v>1</v>
      </c>
      <c r="AN965" s="20" t="s">
        <v>2380</v>
      </c>
      <c r="AO965" s="20" t="str">
        <f t="shared" si="267"/>
        <v>OBESITY</v>
      </c>
      <c r="AP965" s="20" t="str">
        <f t="shared" si="268"/>
        <v>normal</v>
      </c>
      <c r="AS965" t="s">
        <v>992</v>
      </c>
      <c r="AT965">
        <v>1976</v>
      </c>
      <c r="AU965" s="28" t="s">
        <v>30</v>
      </c>
      <c r="AV965">
        <v>12</v>
      </c>
      <c r="AW965">
        <v>1</v>
      </c>
      <c r="AX965" s="38">
        <v>7742.11</v>
      </c>
      <c r="AY965" t="s">
        <v>12</v>
      </c>
      <c r="AZ965" t="s">
        <v>11</v>
      </c>
      <c r="BA965" t="s">
        <v>13</v>
      </c>
      <c r="BB965" s="35">
        <f>DATE(AT965,MATCH(AU965,{"Jan","Feb","Mar","Apr","May","Jun","Jul","Aug","Sep","Oct","Nov","Dec"}, 0),AV965)</f>
        <v>28106</v>
      </c>
      <c r="BC965" s="20">
        <f t="shared" si="269"/>
        <v>46</v>
      </c>
    </row>
    <row r="966" spans="2:55" ht="15.5" hidden="1" x14ac:dyDescent="0.35">
      <c r="B966" s="1" t="s">
        <v>1410</v>
      </c>
      <c r="C966" t="str">
        <f>VLOOKUP(B966,Z965:AE3300,2,FALSE)</f>
        <v>Jacobson,</v>
      </c>
      <c r="D966">
        <f t="shared" si="252"/>
        <v>35.340000000000003</v>
      </c>
      <c r="E966">
        <f t="shared" si="253"/>
        <v>5.51</v>
      </c>
      <c r="F966" t="str">
        <f t="shared" si="254"/>
        <v>yes</v>
      </c>
      <c r="G966" t="str">
        <f t="shared" si="255"/>
        <v>No</v>
      </c>
      <c r="H966" t="str">
        <f t="shared" si="256"/>
        <v>Yes</v>
      </c>
      <c r="I966">
        <f t="shared" si="257"/>
        <v>1</v>
      </c>
      <c r="J966" t="str">
        <f t="shared" si="258"/>
        <v>No</v>
      </c>
      <c r="K966" t="str">
        <f t="shared" si="259"/>
        <v>OBESITY</v>
      </c>
      <c r="L966" t="str">
        <f t="shared" si="260"/>
        <v>normal</v>
      </c>
      <c r="M966" s="34">
        <f t="shared" si="261"/>
        <v>29767</v>
      </c>
      <c r="N966" s="36">
        <f t="shared" si="262"/>
        <v>7749.16</v>
      </c>
      <c r="O966" s="23" t="str">
        <f t="shared" si="263"/>
        <v>tier - 2</v>
      </c>
      <c r="P966" s="34" t="str">
        <f t="shared" si="264"/>
        <v>tier - 1</v>
      </c>
      <c r="Q966" s="34" t="str">
        <f t="shared" si="265"/>
        <v>R1012</v>
      </c>
      <c r="R966" s="23">
        <f t="shared" si="266"/>
        <v>41</v>
      </c>
      <c r="Z966" s="1" t="s">
        <v>1410</v>
      </c>
      <c r="AA966" s="1" t="s">
        <v>6212</v>
      </c>
      <c r="AB966" t="s">
        <v>5580</v>
      </c>
      <c r="AC966" t="s">
        <v>5123</v>
      </c>
      <c r="AD966" t="s">
        <v>5148</v>
      </c>
      <c r="AG966" t="s">
        <v>1410</v>
      </c>
      <c r="AH966">
        <v>35.340000000000003</v>
      </c>
      <c r="AI966">
        <v>5.51</v>
      </c>
      <c r="AJ966" s="20" t="s">
        <v>2382</v>
      </c>
      <c r="AK966" t="s">
        <v>2380</v>
      </c>
      <c r="AL966" t="s">
        <v>2383</v>
      </c>
      <c r="AM966" s="29">
        <v>1</v>
      </c>
      <c r="AN966" s="20" t="s">
        <v>2380</v>
      </c>
      <c r="AO966" s="20" t="str">
        <f t="shared" si="267"/>
        <v>OBESITY</v>
      </c>
      <c r="AP966" s="20" t="str">
        <f t="shared" si="268"/>
        <v>normal</v>
      </c>
      <c r="AS966" t="s">
        <v>993</v>
      </c>
      <c r="AT966">
        <v>1981</v>
      </c>
      <c r="AU966" s="28" t="s">
        <v>18</v>
      </c>
      <c r="AV966">
        <v>30</v>
      </c>
      <c r="AW966">
        <v>2</v>
      </c>
      <c r="AX966" s="38">
        <v>7749.16</v>
      </c>
      <c r="AY966" t="s">
        <v>11</v>
      </c>
      <c r="AZ966" t="s">
        <v>16</v>
      </c>
      <c r="BA966" t="s">
        <v>23</v>
      </c>
      <c r="BB966" s="35">
        <f>DATE(AT966,MATCH(AU966,{"Jan","Feb","Mar","Apr","May","Jun","Jul","Aug","Sep","Oct","Nov","Dec"}, 0),AV966)</f>
        <v>29767</v>
      </c>
      <c r="BC966" s="20">
        <f t="shared" si="269"/>
        <v>41</v>
      </c>
    </row>
    <row r="967" spans="2:55" ht="15.5" hidden="1" x14ac:dyDescent="0.35">
      <c r="B967" s="1" t="s">
        <v>1409</v>
      </c>
      <c r="C967" t="str">
        <f>VLOOKUP(B967,Z966:AE3301,2,FALSE)</f>
        <v>Shaw,</v>
      </c>
      <c r="D967">
        <f t="shared" ref="D967:D1030" si="270">VLOOKUP($B967,$AG$5:$AQ$2340,2,FALSE)</f>
        <v>32.204999999999998</v>
      </c>
      <c r="E967">
        <f t="shared" ref="E967:E1030" si="271">VLOOKUP($B967,$AG$5:$AQ$2340,3,FALSE)</f>
        <v>8.3800000000000008</v>
      </c>
      <c r="F967" t="str">
        <f t="shared" ref="F967:F1030" si="272">VLOOKUP($B967,$AG$5:$AQ$2340,4,FALSE)</f>
        <v>yes</v>
      </c>
      <c r="G967" t="str">
        <f t="shared" ref="G967:G1030" si="273">VLOOKUP($B967,$AG$5:$AQ$2340,5,FALSE)</f>
        <v>No</v>
      </c>
      <c r="H967" t="str">
        <f t="shared" ref="H967:H1030" si="274">VLOOKUP($B967,$AG$5:$AN$2340,6,FALSE)</f>
        <v>No</v>
      </c>
      <c r="I967">
        <f t="shared" ref="I967:I1030" si="275">VLOOKUP($B967,$AG$5:$AQ$2340,7,FALSE)</f>
        <v>2</v>
      </c>
      <c r="J967" t="str">
        <f t="shared" ref="J967:J1030" si="276">VLOOKUP($B967,$AG$5:$AQ$2340,8,FALSE)</f>
        <v>No</v>
      </c>
      <c r="K967" t="str">
        <f t="shared" ref="K967:K1030" si="277">VLOOKUP($B967,$AG$5:$AQ$2340,9,FALSE)</f>
        <v>OBESITY</v>
      </c>
      <c r="L967" t="str">
        <f t="shared" ref="L967:L1030" si="278">VLOOKUP($B967,$AG$5:$AQ$2340,10,FALSE)</f>
        <v>diabeties</v>
      </c>
      <c r="M967" s="34">
        <f t="shared" ref="M967:M1030" si="279">VLOOKUP($AS967,$AS$5:$BC$2348,10,FALSE)</f>
        <v>35785</v>
      </c>
      <c r="N967" s="36">
        <f t="shared" ref="N967:N1030" si="280">VLOOKUP($AS967,$AS$5:$BC$2348,6,FALSE)</f>
        <v>7763.06</v>
      </c>
      <c r="O967" s="23" t="str">
        <f t="shared" ref="O967:O1030" si="281">VLOOKUP($AS967,$AS$5:$BC$2348,7,FALSE)</f>
        <v>tier - 2</v>
      </c>
      <c r="P967" s="34" t="str">
        <f t="shared" ref="P967:P1030" si="282">VLOOKUP($AS967,$AS$5:$BC$2348,8,FALSE)</f>
        <v>tier - 1</v>
      </c>
      <c r="Q967" s="34" t="str">
        <f t="shared" ref="Q967:Q1030" si="283">VLOOKUP($AS967,$AS$5:$BC$2348,9,FALSE)</f>
        <v>R1012</v>
      </c>
      <c r="R967" s="23">
        <f t="shared" ref="R967:R1030" si="284">VLOOKUP($AS967,$AS$5:$BC$2348,11,FALSE)</f>
        <v>25</v>
      </c>
      <c r="Z967" s="1" t="s">
        <v>1409</v>
      </c>
      <c r="AA967" s="1" t="s">
        <v>5287</v>
      </c>
      <c r="AB967" t="s">
        <v>4746</v>
      </c>
      <c r="AC967" t="s">
        <v>4930</v>
      </c>
      <c r="AD967" t="s">
        <v>4974</v>
      </c>
      <c r="AG967" t="s">
        <v>1409</v>
      </c>
      <c r="AH967">
        <v>32.204999999999998</v>
      </c>
      <c r="AI967">
        <v>8.3800000000000008</v>
      </c>
      <c r="AJ967" s="20" t="s">
        <v>2382</v>
      </c>
      <c r="AK967" t="s">
        <v>2380</v>
      </c>
      <c r="AL967" t="s">
        <v>2380</v>
      </c>
      <c r="AM967" s="29">
        <v>2</v>
      </c>
      <c r="AN967" s="20" t="s">
        <v>2380</v>
      </c>
      <c r="AO967" s="20" t="str">
        <f t="shared" ref="AO967:AO1030" si="285">IF(AH967&lt;18.5,"under weight",IF(AH967&lt;25,"Normal weight",IF(AH967&lt;30,"OVER WEIGHT","OBESITY")))</f>
        <v>OBESITY</v>
      </c>
      <c r="AP967" s="20" t="str">
        <f t="shared" ref="AP967:AP1030" si="286">IF(AI967&lt;5.7,"normal",IF(AI967&lt;6.5,"pre diabeties","diabeties"))</f>
        <v>diabeties</v>
      </c>
      <c r="AS967" t="s">
        <v>994</v>
      </c>
      <c r="AT967">
        <v>1997</v>
      </c>
      <c r="AU967" s="28" t="s">
        <v>30</v>
      </c>
      <c r="AV967">
        <v>21</v>
      </c>
      <c r="AW967">
        <v>0</v>
      </c>
      <c r="AX967" s="38">
        <v>7763.06</v>
      </c>
      <c r="AY967" t="s">
        <v>11</v>
      </c>
      <c r="AZ967" t="s">
        <v>16</v>
      </c>
      <c r="BA967" t="s">
        <v>23</v>
      </c>
      <c r="BB967" s="35">
        <f>DATE(AT967,MATCH(AU967,{"Jan","Feb","Mar","Apr","May","Jun","Jul","Aug","Sep","Oct","Nov","Dec"}, 0),AV967)</f>
        <v>35785</v>
      </c>
      <c r="BC967" s="20">
        <f t="shared" ref="BC967:BC1030" si="287">DATEDIF(BB967,DATE(2023,6,8),"y")</f>
        <v>25</v>
      </c>
    </row>
    <row r="968" spans="2:55" ht="15.5" hidden="1" x14ac:dyDescent="0.35">
      <c r="B968" s="1" t="s">
        <v>1408</v>
      </c>
      <c r="C968" t="str">
        <f>VLOOKUP(B968,Z967:AE3302,2,FALSE)</f>
        <v>Goodwin,</v>
      </c>
      <c r="D968">
        <f t="shared" si="270"/>
        <v>33.880000000000003</v>
      </c>
      <c r="E968">
        <f t="shared" si="271"/>
        <v>4.68</v>
      </c>
      <c r="F968" t="str">
        <f t="shared" si="272"/>
        <v>No</v>
      </c>
      <c r="G968" t="str">
        <f t="shared" si="273"/>
        <v>yes</v>
      </c>
      <c r="H968" t="str">
        <f t="shared" si="274"/>
        <v>No</v>
      </c>
      <c r="I968">
        <f t="shared" si="275"/>
        <v>1</v>
      </c>
      <c r="J968" t="str">
        <f t="shared" si="276"/>
        <v>No</v>
      </c>
      <c r="K968" t="str">
        <f t="shared" si="277"/>
        <v>OBESITY</v>
      </c>
      <c r="L968" t="str">
        <f t="shared" si="278"/>
        <v>normal</v>
      </c>
      <c r="M968" s="34">
        <f t="shared" si="279"/>
        <v>27369</v>
      </c>
      <c r="N968" s="36">
        <f t="shared" si="280"/>
        <v>7789.64</v>
      </c>
      <c r="O968" s="23" t="str">
        <f t="shared" si="281"/>
        <v>tier - 1</v>
      </c>
      <c r="P968" s="34" t="str">
        <f t="shared" si="282"/>
        <v>tier - 3</v>
      </c>
      <c r="Q968" s="34" t="str">
        <f t="shared" si="283"/>
        <v>R1013</v>
      </c>
      <c r="R968" s="23">
        <f t="shared" si="284"/>
        <v>48</v>
      </c>
      <c r="Z968" s="1" t="s">
        <v>1408</v>
      </c>
      <c r="AA968" s="1" t="s">
        <v>6213</v>
      </c>
      <c r="AB968" t="s">
        <v>4743</v>
      </c>
      <c r="AC968" t="s">
        <v>6214</v>
      </c>
      <c r="AD968" t="s">
        <v>4785</v>
      </c>
      <c r="AG968" t="s">
        <v>1408</v>
      </c>
      <c r="AH968">
        <v>33.880000000000003</v>
      </c>
      <c r="AI968">
        <v>4.68</v>
      </c>
      <c r="AJ968" s="20" t="s">
        <v>2380</v>
      </c>
      <c r="AK968" t="s">
        <v>2382</v>
      </c>
      <c r="AL968" t="s">
        <v>2380</v>
      </c>
      <c r="AM968" s="29">
        <v>1</v>
      </c>
      <c r="AN968" s="20" t="s">
        <v>2380</v>
      </c>
      <c r="AO968" s="20" t="str">
        <f t="shared" si="285"/>
        <v>OBESITY</v>
      </c>
      <c r="AP968" s="20" t="str">
        <f t="shared" si="286"/>
        <v>normal</v>
      </c>
      <c r="AS968" t="s">
        <v>995</v>
      </c>
      <c r="AT968">
        <v>1974</v>
      </c>
      <c r="AU968" s="28" t="s">
        <v>30</v>
      </c>
      <c r="AV968">
        <v>6</v>
      </c>
      <c r="AW968">
        <v>0</v>
      </c>
      <c r="AX968" s="38">
        <v>7789.64</v>
      </c>
      <c r="AY968" t="s">
        <v>16</v>
      </c>
      <c r="AZ968" t="s">
        <v>12</v>
      </c>
      <c r="BA968" t="s">
        <v>13</v>
      </c>
      <c r="BB968" s="35">
        <f>DATE(AT968,MATCH(AU968,{"Jan","Feb","Mar","Apr","May","Jun","Jul","Aug","Sep","Oct","Nov","Dec"}, 0),AV968)</f>
        <v>27369</v>
      </c>
      <c r="BC968" s="20">
        <f t="shared" si="287"/>
        <v>48</v>
      </c>
    </row>
    <row r="969" spans="2:55" ht="15.5" hidden="1" x14ac:dyDescent="0.35">
      <c r="B969" s="1" t="s">
        <v>1407</v>
      </c>
      <c r="C969" t="str">
        <f>VLOOKUP(B969,Z968:AE3303,2,FALSE)</f>
        <v>Brock,</v>
      </c>
      <c r="D969">
        <f t="shared" si="270"/>
        <v>26.63</v>
      </c>
      <c r="E969">
        <f t="shared" si="271"/>
        <v>4.3600000000000003</v>
      </c>
      <c r="F969" t="str">
        <f t="shared" si="272"/>
        <v>yes</v>
      </c>
      <c r="G969" t="str">
        <f t="shared" si="273"/>
        <v>No</v>
      </c>
      <c r="H969" t="str">
        <f t="shared" si="274"/>
        <v>No</v>
      </c>
      <c r="I969">
        <f t="shared" si="275"/>
        <v>2</v>
      </c>
      <c r="J969" t="str">
        <f t="shared" si="276"/>
        <v>No</v>
      </c>
      <c r="K969" t="str">
        <f t="shared" si="277"/>
        <v>OVER WEIGHT</v>
      </c>
      <c r="L969" t="str">
        <f t="shared" si="278"/>
        <v>normal</v>
      </c>
      <c r="M969" s="34">
        <f t="shared" si="279"/>
        <v>36519</v>
      </c>
      <c r="N969" s="36">
        <f t="shared" si="280"/>
        <v>7794.68</v>
      </c>
      <c r="O969" s="23" t="str">
        <f t="shared" si="281"/>
        <v>tier - 2</v>
      </c>
      <c r="P969" s="34" t="str">
        <f t="shared" si="282"/>
        <v>tier - 2</v>
      </c>
      <c r="Q969" s="34" t="str">
        <f t="shared" si="283"/>
        <v>R1026</v>
      </c>
      <c r="R969" s="23">
        <f t="shared" si="284"/>
        <v>23</v>
      </c>
      <c r="Z969" s="1" t="s">
        <v>1407</v>
      </c>
      <c r="AA969" s="1" t="s">
        <v>6215</v>
      </c>
      <c r="AB969" t="s">
        <v>5580</v>
      </c>
      <c r="AC969" t="s">
        <v>5636</v>
      </c>
      <c r="AD969" t="s">
        <v>4748</v>
      </c>
      <c r="AG969" t="s">
        <v>1407</v>
      </c>
      <c r="AH969">
        <v>26.63</v>
      </c>
      <c r="AI969">
        <v>4.3600000000000003</v>
      </c>
      <c r="AJ969" s="20" t="s">
        <v>2382</v>
      </c>
      <c r="AK969" t="s">
        <v>2380</v>
      </c>
      <c r="AL969" t="s">
        <v>2380</v>
      </c>
      <c r="AM969" s="29">
        <v>2</v>
      </c>
      <c r="AN969" s="20" t="s">
        <v>2380</v>
      </c>
      <c r="AO969" s="20" t="str">
        <f t="shared" si="285"/>
        <v>OVER WEIGHT</v>
      </c>
      <c r="AP969" s="20" t="str">
        <f t="shared" si="286"/>
        <v>normal</v>
      </c>
      <c r="AS969" t="s">
        <v>996</v>
      </c>
      <c r="AT969">
        <v>1999</v>
      </c>
      <c r="AU969" s="28" t="s">
        <v>30</v>
      </c>
      <c r="AV969">
        <v>25</v>
      </c>
      <c r="AW969">
        <v>0</v>
      </c>
      <c r="AX969" s="38">
        <v>7794.68</v>
      </c>
      <c r="AY969" t="s">
        <v>11</v>
      </c>
      <c r="AZ969" t="s">
        <v>11</v>
      </c>
      <c r="BA969" t="s">
        <v>535</v>
      </c>
      <c r="BB969" s="35">
        <f>DATE(AT969,MATCH(AU969,{"Jan","Feb","Mar","Apr","May","Jun","Jul","Aug","Sep","Oct","Nov","Dec"}, 0),AV969)</f>
        <v>36519</v>
      </c>
      <c r="BC969" s="20">
        <f t="shared" si="287"/>
        <v>23</v>
      </c>
    </row>
    <row r="970" spans="2:55" ht="15.5" hidden="1" x14ac:dyDescent="0.35">
      <c r="B970" s="1" t="s">
        <v>1406</v>
      </c>
      <c r="C970" t="str">
        <f>VLOOKUP(B970,Z969:AE3304,2,FALSE)</f>
        <v>Papp,</v>
      </c>
      <c r="D970">
        <f t="shared" si="270"/>
        <v>28.7</v>
      </c>
      <c r="E970">
        <f t="shared" si="271"/>
        <v>7.74</v>
      </c>
      <c r="F970" t="str">
        <f t="shared" si="272"/>
        <v>No</v>
      </c>
      <c r="G970" t="str">
        <f t="shared" si="273"/>
        <v>No</v>
      </c>
      <c r="H970" t="str">
        <f t="shared" si="274"/>
        <v>No</v>
      </c>
      <c r="I970">
        <f t="shared" si="275"/>
        <v>0</v>
      </c>
      <c r="J970" t="str">
        <f t="shared" si="276"/>
        <v>No</v>
      </c>
      <c r="K970" t="str">
        <f t="shared" si="277"/>
        <v>OVER WEIGHT</v>
      </c>
      <c r="L970" t="str">
        <f t="shared" si="278"/>
        <v>diabeties</v>
      </c>
      <c r="M970" s="34">
        <f t="shared" si="279"/>
        <v>35766</v>
      </c>
      <c r="N970" s="36">
        <f t="shared" si="280"/>
        <v>7803.77</v>
      </c>
      <c r="O970" s="23" t="str">
        <f t="shared" si="281"/>
        <v>tier - 2</v>
      </c>
      <c r="P970" s="34" t="str">
        <f t="shared" si="282"/>
        <v>tier - 3</v>
      </c>
      <c r="Q970" s="34" t="str">
        <f t="shared" si="283"/>
        <v>R1012</v>
      </c>
      <c r="R970" s="23">
        <f t="shared" si="284"/>
        <v>25</v>
      </c>
      <c r="Z970" s="1" t="s">
        <v>1406</v>
      </c>
      <c r="AA970" s="1" t="s">
        <v>6216</v>
      </c>
      <c r="AB970" t="s">
        <v>4743</v>
      </c>
      <c r="AC970" t="s">
        <v>4891</v>
      </c>
      <c r="AD970" t="s">
        <v>5148</v>
      </c>
      <c r="AG970" t="s">
        <v>1406</v>
      </c>
      <c r="AH970">
        <v>28.7</v>
      </c>
      <c r="AI970">
        <v>7.74</v>
      </c>
      <c r="AJ970" s="20" t="s">
        <v>2380</v>
      </c>
      <c r="AK970" t="s">
        <v>2380</v>
      </c>
      <c r="AL970" t="s">
        <v>2380</v>
      </c>
      <c r="AM970" s="29">
        <v>0</v>
      </c>
      <c r="AN970" s="20" t="s">
        <v>2380</v>
      </c>
      <c r="AO970" s="20" t="str">
        <f t="shared" si="285"/>
        <v>OVER WEIGHT</v>
      </c>
      <c r="AP970" s="20" t="str">
        <f t="shared" si="286"/>
        <v>diabeties</v>
      </c>
      <c r="AS970" t="s">
        <v>997</v>
      </c>
      <c r="AT970">
        <v>1997</v>
      </c>
      <c r="AU970" s="28" t="s">
        <v>30</v>
      </c>
      <c r="AV970">
        <v>2</v>
      </c>
      <c r="AW970">
        <v>0</v>
      </c>
      <c r="AX970" s="38">
        <v>7803.77</v>
      </c>
      <c r="AY970" t="s">
        <v>11</v>
      </c>
      <c r="AZ970" t="s">
        <v>12</v>
      </c>
      <c r="BA970" t="s">
        <v>23</v>
      </c>
      <c r="BB970" s="35">
        <f>DATE(AT970,MATCH(AU970,{"Jan","Feb","Mar","Apr","May","Jun","Jul","Aug","Sep","Oct","Nov","Dec"}, 0),AV970)</f>
        <v>35766</v>
      </c>
      <c r="BC970" s="20">
        <f t="shared" si="287"/>
        <v>25</v>
      </c>
    </row>
    <row r="971" spans="2:55" ht="15.5" hidden="1" x14ac:dyDescent="0.35">
      <c r="B971" s="1" t="s">
        <v>1405</v>
      </c>
      <c r="C971" t="str">
        <f>VLOOKUP(B971,Z970:AE3305,2,FALSE)</f>
        <v>Siragusa,</v>
      </c>
      <c r="D971">
        <f t="shared" si="270"/>
        <v>25.65</v>
      </c>
      <c r="E971">
        <f t="shared" si="271"/>
        <v>4.05</v>
      </c>
      <c r="F971" t="str">
        <f t="shared" si="272"/>
        <v>yes</v>
      </c>
      <c r="G971" t="str">
        <f t="shared" si="273"/>
        <v>No</v>
      </c>
      <c r="H971" t="str">
        <f t="shared" si="274"/>
        <v>No</v>
      </c>
      <c r="I971">
        <f t="shared" si="275"/>
        <v>2</v>
      </c>
      <c r="J971" t="str">
        <f t="shared" si="276"/>
        <v>No</v>
      </c>
      <c r="K971" t="str">
        <f t="shared" si="277"/>
        <v>OVER WEIGHT</v>
      </c>
      <c r="L971" t="str">
        <f t="shared" si="278"/>
        <v>normal</v>
      </c>
      <c r="M971" s="34">
        <f t="shared" si="279"/>
        <v>27342</v>
      </c>
      <c r="N971" s="36">
        <f t="shared" si="280"/>
        <v>7804.16</v>
      </c>
      <c r="O971" s="23" t="str">
        <f t="shared" si="281"/>
        <v>tier - 2</v>
      </c>
      <c r="P971" s="34" t="str">
        <f t="shared" si="282"/>
        <v>tier - 3</v>
      </c>
      <c r="Q971" s="34" t="str">
        <f t="shared" si="283"/>
        <v>R1013</v>
      </c>
      <c r="R971" s="23">
        <f t="shared" si="284"/>
        <v>48</v>
      </c>
      <c r="Z971" s="1" t="s">
        <v>1405</v>
      </c>
      <c r="AA971" s="1" t="s">
        <v>6217</v>
      </c>
      <c r="AB971" t="s">
        <v>4743</v>
      </c>
      <c r="AC971" t="s">
        <v>5899</v>
      </c>
      <c r="AD971" t="s">
        <v>4816</v>
      </c>
      <c r="AG971" t="s">
        <v>1405</v>
      </c>
      <c r="AH971">
        <v>25.65</v>
      </c>
      <c r="AI971">
        <v>4.05</v>
      </c>
      <c r="AJ971" s="20" t="s">
        <v>2382</v>
      </c>
      <c r="AK971" t="s">
        <v>2380</v>
      </c>
      <c r="AL971" t="s">
        <v>2380</v>
      </c>
      <c r="AM971" s="29">
        <v>2</v>
      </c>
      <c r="AN971" s="20" t="s">
        <v>2380</v>
      </c>
      <c r="AO971" s="20" t="str">
        <f t="shared" si="285"/>
        <v>OVER WEIGHT</v>
      </c>
      <c r="AP971" s="20" t="str">
        <f t="shared" si="286"/>
        <v>normal</v>
      </c>
      <c r="AS971" t="s">
        <v>998</v>
      </c>
      <c r="AT971">
        <v>1974</v>
      </c>
      <c r="AU971" s="28" t="s">
        <v>15</v>
      </c>
      <c r="AV971">
        <v>9</v>
      </c>
      <c r="AW971">
        <v>0</v>
      </c>
      <c r="AX971" s="38">
        <v>7804.16</v>
      </c>
      <c r="AY971" t="s">
        <v>11</v>
      </c>
      <c r="AZ971" t="s">
        <v>12</v>
      </c>
      <c r="BA971" t="s">
        <v>13</v>
      </c>
      <c r="BB971" s="35">
        <f>DATE(AT971,MATCH(AU971,{"Jan","Feb","Mar","Apr","May","Jun","Jul","Aug","Sep","Oct","Nov","Dec"}, 0),AV971)</f>
        <v>27342</v>
      </c>
      <c r="BC971" s="20">
        <f t="shared" si="287"/>
        <v>48</v>
      </c>
    </row>
    <row r="972" spans="2:55" ht="15.5" hidden="1" x14ac:dyDescent="0.35">
      <c r="B972" s="1" t="s">
        <v>1404</v>
      </c>
      <c r="C972" t="str">
        <f>VLOOKUP(B972,Z971:AE3306,2,FALSE)</f>
        <v>Pizarro,</v>
      </c>
      <c r="D972">
        <f t="shared" si="270"/>
        <v>36.384999999999998</v>
      </c>
      <c r="E972">
        <f t="shared" si="271"/>
        <v>11.49</v>
      </c>
      <c r="F972" t="str">
        <f t="shared" si="272"/>
        <v>No</v>
      </c>
      <c r="G972" t="str">
        <f t="shared" si="273"/>
        <v>No</v>
      </c>
      <c r="H972" t="str">
        <f t="shared" si="274"/>
        <v>No</v>
      </c>
      <c r="I972">
        <f t="shared" si="275"/>
        <v>0</v>
      </c>
      <c r="J972" t="str">
        <f t="shared" si="276"/>
        <v>No</v>
      </c>
      <c r="K972" t="str">
        <f t="shared" si="277"/>
        <v>OBESITY</v>
      </c>
      <c r="L972" t="str">
        <f t="shared" si="278"/>
        <v>diabeties</v>
      </c>
      <c r="M972" s="34">
        <f t="shared" si="279"/>
        <v>33593</v>
      </c>
      <c r="N972" s="36">
        <f t="shared" si="280"/>
        <v>7812.67</v>
      </c>
      <c r="O972" s="23" t="str">
        <f t="shared" si="281"/>
        <v>tier - 2</v>
      </c>
      <c r="P972" s="34" t="str">
        <f t="shared" si="282"/>
        <v>tier - 1</v>
      </c>
      <c r="Q972" s="34" t="str">
        <f t="shared" si="283"/>
        <v>R1012</v>
      </c>
      <c r="R972" s="23">
        <f t="shared" si="284"/>
        <v>31</v>
      </c>
      <c r="Z972" s="1" t="s">
        <v>1404</v>
      </c>
      <c r="AA972" s="1" t="s">
        <v>6218</v>
      </c>
      <c r="AB972" t="s">
        <v>4743</v>
      </c>
      <c r="AC972" t="s">
        <v>6219</v>
      </c>
      <c r="AD972" t="s">
        <v>4831</v>
      </c>
      <c r="AG972" t="s">
        <v>1404</v>
      </c>
      <c r="AH972">
        <v>36.384999999999998</v>
      </c>
      <c r="AI972">
        <v>11.49</v>
      </c>
      <c r="AJ972" s="20" t="s">
        <v>2380</v>
      </c>
      <c r="AK972" t="s">
        <v>2380</v>
      </c>
      <c r="AL972" t="s">
        <v>2380</v>
      </c>
      <c r="AM972" s="29">
        <v>0</v>
      </c>
      <c r="AN972" s="20" t="s">
        <v>2380</v>
      </c>
      <c r="AO972" s="20" t="str">
        <f t="shared" si="285"/>
        <v>OBESITY</v>
      </c>
      <c r="AP972" s="20" t="str">
        <f t="shared" si="286"/>
        <v>diabeties</v>
      </c>
      <c r="AS972" t="s">
        <v>999</v>
      </c>
      <c r="AT972">
        <v>1991</v>
      </c>
      <c r="AU972" s="28" t="s">
        <v>30</v>
      </c>
      <c r="AV972">
        <v>21</v>
      </c>
      <c r="AW972">
        <v>3</v>
      </c>
      <c r="AX972" s="38">
        <v>7812.67</v>
      </c>
      <c r="AY972" t="s">
        <v>11</v>
      </c>
      <c r="AZ972" t="s">
        <v>16</v>
      </c>
      <c r="BA972" t="s">
        <v>23</v>
      </c>
      <c r="BB972" s="35">
        <f>DATE(AT972,MATCH(AU972,{"Jan","Feb","Mar","Apr","May","Jun","Jul","Aug","Sep","Oct","Nov","Dec"}, 0),AV972)</f>
        <v>33593</v>
      </c>
      <c r="BC972" s="20">
        <f t="shared" si="287"/>
        <v>31</v>
      </c>
    </row>
    <row r="973" spans="2:55" ht="15.5" hidden="1" x14ac:dyDescent="0.35">
      <c r="B973" s="1" t="s">
        <v>1403</v>
      </c>
      <c r="C973" t="str">
        <f>VLOOKUP(B973,Z972:AE3307,2,FALSE)</f>
        <v>Strange,</v>
      </c>
      <c r="D973">
        <f t="shared" si="270"/>
        <v>34.69</v>
      </c>
      <c r="E973">
        <f t="shared" si="271"/>
        <v>5.65</v>
      </c>
      <c r="F973" t="str">
        <f t="shared" si="272"/>
        <v>No</v>
      </c>
      <c r="G973" t="str">
        <f t="shared" si="273"/>
        <v>No</v>
      </c>
      <c r="H973" t="str">
        <f t="shared" si="274"/>
        <v>No</v>
      </c>
      <c r="I973">
        <f t="shared" si="275"/>
        <v>0</v>
      </c>
      <c r="J973" t="str">
        <f t="shared" si="276"/>
        <v>No</v>
      </c>
      <c r="K973" t="str">
        <f t="shared" si="277"/>
        <v>OBESITY</v>
      </c>
      <c r="L973" t="str">
        <f t="shared" si="278"/>
        <v>normal</v>
      </c>
      <c r="M973" s="34">
        <f t="shared" si="279"/>
        <v>32793</v>
      </c>
      <c r="N973" s="36">
        <f t="shared" si="280"/>
        <v>7824.37</v>
      </c>
      <c r="O973" s="23" t="str">
        <f t="shared" si="281"/>
        <v>tier - 2</v>
      </c>
      <c r="P973" s="34" t="str">
        <f t="shared" si="282"/>
        <v>tier - 2</v>
      </c>
      <c r="Q973" s="34" t="str">
        <f t="shared" si="283"/>
        <v>R1012</v>
      </c>
      <c r="R973" s="23">
        <f t="shared" si="284"/>
        <v>33</v>
      </c>
      <c r="Z973" s="1" t="s">
        <v>1403</v>
      </c>
      <c r="AA973" s="1" t="s">
        <v>6220</v>
      </c>
      <c r="AB973" t="s">
        <v>4746</v>
      </c>
      <c r="AC973" t="s">
        <v>4885</v>
      </c>
      <c r="AG973" t="s">
        <v>1403</v>
      </c>
      <c r="AH973">
        <v>34.69</v>
      </c>
      <c r="AI973">
        <v>5.65</v>
      </c>
      <c r="AJ973" s="20" t="s">
        <v>2380</v>
      </c>
      <c r="AK973" t="s">
        <v>2380</v>
      </c>
      <c r="AL973" t="s">
        <v>2380</v>
      </c>
      <c r="AM973" s="29">
        <v>0</v>
      </c>
      <c r="AN973" s="20" t="s">
        <v>2380</v>
      </c>
      <c r="AO973" s="20" t="str">
        <f t="shared" si="285"/>
        <v>OBESITY</v>
      </c>
      <c r="AP973" s="20" t="str">
        <f t="shared" si="286"/>
        <v>normal</v>
      </c>
      <c r="AS973" t="s">
        <v>1000</v>
      </c>
      <c r="AT973">
        <v>1989</v>
      </c>
      <c r="AU973" s="28" t="s">
        <v>37</v>
      </c>
      <c r="AV973">
        <v>12</v>
      </c>
      <c r="AW973">
        <v>3</v>
      </c>
      <c r="AX973" s="38">
        <v>7824.37</v>
      </c>
      <c r="AY973" t="s">
        <v>11</v>
      </c>
      <c r="AZ973" t="s">
        <v>11</v>
      </c>
      <c r="BA973" t="s">
        <v>23</v>
      </c>
      <c r="BB973" s="35">
        <f>DATE(AT973,MATCH(AU973,{"Jan","Feb","Mar","Apr","May","Jun","Jul","Aug","Sep","Oct","Nov","Dec"}, 0),AV973)</f>
        <v>32793</v>
      </c>
      <c r="BC973" s="20">
        <f t="shared" si="287"/>
        <v>33</v>
      </c>
    </row>
    <row r="974" spans="2:55" ht="15.5" hidden="1" x14ac:dyDescent="0.35">
      <c r="B974" s="1" t="s">
        <v>1402</v>
      </c>
      <c r="C974" t="str">
        <f>VLOOKUP(B974,Z973:AE3308,2,FALSE)</f>
        <v>Eidinger,</v>
      </c>
      <c r="D974">
        <f t="shared" si="270"/>
        <v>37.68</v>
      </c>
      <c r="E974">
        <f t="shared" si="271"/>
        <v>4.29</v>
      </c>
      <c r="F974" t="str">
        <f t="shared" si="272"/>
        <v>yes</v>
      </c>
      <c r="G974" t="str">
        <f t="shared" si="273"/>
        <v>No</v>
      </c>
      <c r="H974" t="str">
        <f t="shared" si="274"/>
        <v>No</v>
      </c>
      <c r="I974">
        <f t="shared" si="275"/>
        <v>0</v>
      </c>
      <c r="J974" t="str">
        <f t="shared" si="276"/>
        <v>No</v>
      </c>
      <c r="K974" t="str">
        <f t="shared" si="277"/>
        <v>OBESITY</v>
      </c>
      <c r="L974" t="str">
        <f t="shared" si="278"/>
        <v>normal</v>
      </c>
      <c r="M974" s="34">
        <f t="shared" si="279"/>
        <v>37169</v>
      </c>
      <c r="N974" s="36">
        <f t="shared" si="280"/>
        <v>7844.8</v>
      </c>
      <c r="O974" s="23" t="str">
        <f t="shared" si="281"/>
        <v>tier - 2</v>
      </c>
      <c r="P974" s="34" t="str">
        <f t="shared" si="282"/>
        <v>tier - 2</v>
      </c>
      <c r="Q974" s="34" t="str">
        <f t="shared" si="283"/>
        <v>R1012</v>
      </c>
      <c r="R974" s="23">
        <f t="shared" si="284"/>
        <v>21</v>
      </c>
      <c r="Z974" s="1" t="s">
        <v>1402</v>
      </c>
      <c r="AA974" s="1" t="s">
        <v>6221</v>
      </c>
      <c r="AB974" t="s">
        <v>4743</v>
      </c>
      <c r="AC974" t="s">
        <v>4953</v>
      </c>
      <c r="AD974" t="s">
        <v>4850</v>
      </c>
      <c r="AG974" t="s">
        <v>1402</v>
      </c>
      <c r="AH974">
        <v>37.68</v>
      </c>
      <c r="AI974">
        <v>4.29</v>
      </c>
      <c r="AJ974" s="20" t="s">
        <v>2382</v>
      </c>
      <c r="AK974" t="s">
        <v>2380</v>
      </c>
      <c r="AL974" t="s">
        <v>2380</v>
      </c>
      <c r="AM974" s="29">
        <v>0</v>
      </c>
      <c r="AN974" s="20" t="s">
        <v>2380</v>
      </c>
      <c r="AO974" s="20" t="str">
        <f t="shared" si="285"/>
        <v>OBESITY</v>
      </c>
      <c r="AP974" s="20" t="str">
        <f t="shared" si="286"/>
        <v>normal</v>
      </c>
      <c r="AS974" t="s">
        <v>1001</v>
      </c>
      <c r="AT974">
        <v>2001</v>
      </c>
      <c r="AU974" s="28" t="s">
        <v>37</v>
      </c>
      <c r="AV974">
        <v>5</v>
      </c>
      <c r="AW974">
        <v>0</v>
      </c>
      <c r="AX974" s="38">
        <v>7844.8</v>
      </c>
      <c r="AY974" t="s">
        <v>11</v>
      </c>
      <c r="AZ974" t="s">
        <v>11</v>
      </c>
      <c r="BA974" t="s">
        <v>23</v>
      </c>
      <c r="BB974" s="35">
        <f>DATE(AT974,MATCH(AU974,{"Jan","Feb","Mar","Apr","May","Jun","Jul","Aug","Sep","Oct","Nov","Dec"}, 0),AV974)</f>
        <v>37169</v>
      </c>
      <c r="BC974" s="20">
        <f t="shared" si="287"/>
        <v>21</v>
      </c>
    </row>
    <row r="975" spans="2:55" ht="15.5" hidden="1" x14ac:dyDescent="0.35">
      <c r="B975" s="1" t="s">
        <v>1401</v>
      </c>
      <c r="C975" t="str">
        <f>VLOOKUP(B975,Z974:AE3309,2,FALSE)</f>
        <v>Ginsburg,</v>
      </c>
      <c r="D975">
        <f t="shared" si="270"/>
        <v>35.49</v>
      </c>
      <c r="E975">
        <f t="shared" si="271"/>
        <v>4.74</v>
      </c>
      <c r="F975" t="str">
        <f t="shared" si="272"/>
        <v>yes</v>
      </c>
      <c r="G975" t="str">
        <f t="shared" si="273"/>
        <v>No</v>
      </c>
      <c r="H975" t="str">
        <f t="shared" si="274"/>
        <v>Yes</v>
      </c>
      <c r="I975">
        <f t="shared" si="275"/>
        <v>1</v>
      </c>
      <c r="J975" t="str">
        <f t="shared" si="276"/>
        <v>No</v>
      </c>
      <c r="K975" t="str">
        <f t="shared" si="277"/>
        <v>OBESITY</v>
      </c>
      <c r="L975" t="str">
        <f t="shared" si="278"/>
        <v>normal</v>
      </c>
      <c r="M975" s="34">
        <f t="shared" si="279"/>
        <v>34655</v>
      </c>
      <c r="N975" s="36">
        <f t="shared" si="280"/>
        <v>7851.85</v>
      </c>
      <c r="O975" s="23" t="str">
        <f t="shared" si="281"/>
        <v>tier - 2</v>
      </c>
      <c r="P975" s="34" t="str">
        <f t="shared" si="282"/>
        <v>tier - 3</v>
      </c>
      <c r="Q975" s="34" t="str">
        <f t="shared" si="283"/>
        <v>R1012</v>
      </c>
      <c r="R975" s="23">
        <f t="shared" si="284"/>
        <v>28</v>
      </c>
      <c r="Z975" s="1" t="s">
        <v>1401</v>
      </c>
      <c r="AA975" s="1" t="s">
        <v>6222</v>
      </c>
      <c r="AB975" t="s">
        <v>4746</v>
      </c>
      <c r="AC975" t="s">
        <v>6223</v>
      </c>
      <c r="AD975" t="s">
        <v>5115</v>
      </c>
      <c r="AG975" t="s">
        <v>1401</v>
      </c>
      <c r="AH975">
        <v>35.49</v>
      </c>
      <c r="AI975">
        <v>4.74</v>
      </c>
      <c r="AJ975" s="20" t="s">
        <v>2382</v>
      </c>
      <c r="AK975" t="s">
        <v>2380</v>
      </c>
      <c r="AL975" t="s">
        <v>2383</v>
      </c>
      <c r="AM975" s="29">
        <v>1</v>
      </c>
      <c r="AN975" s="20" t="s">
        <v>2380</v>
      </c>
      <c r="AO975" s="20" t="str">
        <f t="shared" si="285"/>
        <v>OBESITY</v>
      </c>
      <c r="AP975" s="20" t="str">
        <f t="shared" si="286"/>
        <v>normal</v>
      </c>
      <c r="AS975" t="s">
        <v>1002</v>
      </c>
      <c r="AT975">
        <v>1994</v>
      </c>
      <c r="AU975" s="28" t="s">
        <v>15</v>
      </c>
      <c r="AV975">
        <v>17</v>
      </c>
      <c r="AW975">
        <v>0</v>
      </c>
      <c r="AX975" s="38">
        <v>7851.85</v>
      </c>
      <c r="AY975" t="s">
        <v>11</v>
      </c>
      <c r="AZ975" t="s">
        <v>12</v>
      </c>
      <c r="BA975" t="s">
        <v>23</v>
      </c>
      <c r="BB975" s="35">
        <f>DATE(AT975,MATCH(AU975,{"Jan","Feb","Mar","Apr","May","Jun","Jul","Aug","Sep","Oct","Nov","Dec"}, 0),AV975)</f>
        <v>34655</v>
      </c>
      <c r="BC975" s="20">
        <f t="shared" si="287"/>
        <v>28</v>
      </c>
    </row>
    <row r="976" spans="2:55" ht="15.5" hidden="1" x14ac:dyDescent="0.35">
      <c r="B976" s="1" t="s">
        <v>1400</v>
      </c>
      <c r="C976" t="str">
        <f>VLOOKUP(B976,Z975:AE3310,2,FALSE)</f>
        <v>Truex,</v>
      </c>
      <c r="D976">
        <f t="shared" si="270"/>
        <v>44.7</v>
      </c>
      <c r="E976">
        <f t="shared" si="271"/>
        <v>7.6</v>
      </c>
      <c r="F976" t="str">
        <f t="shared" si="272"/>
        <v>yes</v>
      </c>
      <c r="G976" t="str">
        <f t="shared" si="273"/>
        <v>No</v>
      </c>
      <c r="H976" t="str">
        <f t="shared" si="274"/>
        <v>No</v>
      </c>
      <c r="I976">
        <f t="shared" si="275"/>
        <v>2</v>
      </c>
      <c r="J976" t="str">
        <f t="shared" si="276"/>
        <v>No</v>
      </c>
      <c r="K976" t="str">
        <f t="shared" si="277"/>
        <v>OBESITY</v>
      </c>
      <c r="L976" t="str">
        <f t="shared" si="278"/>
        <v>diabeties</v>
      </c>
      <c r="M976" s="34">
        <f t="shared" si="279"/>
        <v>22929</v>
      </c>
      <c r="N976" s="36">
        <f t="shared" si="280"/>
        <v>7896.41</v>
      </c>
      <c r="O976" s="23" t="str">
        <f t="shared" si="281"/>
        <v>tier - 3</v>
      </c>
      <c r="P976" s="34" t="str">
        <f t="shared" si="282"/>
        <v>tier - 2</v>
      </c>
      <c r="Q976" s="34" t="str">
        <f t="shared" si="283"/>
        <v>R1013</v>
      </c>
      <c r="R976" s="23">
        <f t="shared" si="284"/>
        <v>60</v>
      </c>
      <c r="Z976" s="1" t="s">
        <v>1400</v>
      </c>
      <c r="AA976" s="1" t="s">
        <v>6224</v>
      </c>
      <c r="AB976" t="s">
        <v>4743</v>
      </c>
      <c r="AC976" t="s">
        <v>4853</v>
      </c>
      <c r="AG976" t="s">
        <v>1400</v>
      </c>
      <c r="AH976">
        <v>44.7</v>
      </c>
      <c r="AI976">
        <v>7.6</v>
      </c>
      <c r="AJ976" s="20" t="s">
        <v>2382</v>
      </c>
      <c r="AK976" t="s">
        <v>2380</v>
      </c>
      <c r="AL976" t="s">
        <v>2380</v>
      </c>
      <c r="AM976" s="29">
        <v>2</v>
      </c>
      <c r="AN976" s="20" t="s">
        <v>2380</v>
      </c>
      <c r="AO976" s="20" t="str">
        <f t="shared" si="285"/>
        <v>OBESITY</v>
      </c>
      <c r="AP976" s="20" t="str">
        <f t="shared" si="286"/>
        <v>diabeties</v>
      </c>
      <c r="AS976" t="s">
        <v>1003</v>
      </c>
      <c r="AT976">
        <v>1962</v>
      </c>
      <c r="AU976" s="28" t="s">
        <v>37</v>
      </c>
      <c r="AV976">
        <v>10</v>
      </c>
      <c r="AW976">
        <v>0</v>
      </c>
      <c r="AX976" s="38">
        <v>7896.41</v>
      </c>
      <c r="AY976" t="s">
        <v>12</v>
      </c>
      <c r="AZ976" t="s">
        <v>11</v>
      </c>
      <c r="BA976" t="s">
        <v>13</v>
      </c>
      <c r="BB976" s="35">
        <f>DATE(AT976,MATCH(AU976,{"Jan","Feb","Mar","Apr","May","Jun","Jul","Aug","Sep","Oct","Nov","Dec"}, 0),AV976)</f>
        <v>22929</v>
      </c>
      <c r="BC976" s="20">
        <f t="shared" si="287"/>
        <v>60</v>
      </c>
    </row>
    <row r="977" spans="2:55" ht="15.5" hidden="1" x14ac:dyDescent="0.35">
      <c r="B977" s="1" t="s">
        <v>1399</v>
      </c>
      <c r="C977" t="str">
        <f>VLOOKUP(B977,Z976:AE3311,2,FALSE)</f>
        <v>Higgins,</v>
      </c>
      <c r="D977">
        <f t="shared" si="270"/>
        <v>38.380000000000003</v>
      </c>
      <c r="E977">
        <f t="shared" si="271"/>
        <v>8.5</v>
      </c>
      <c r="F977" t="str">
        <f t="shared" si="272"/>
        <v>yes</v>
      </c>
      <c r="G977" t="str">
        <f t="shared" si="273"/>
        <v>No</v>
      </c>
      <c r="H977" t="str">
        <f t="shared" si="274"/>
        <v>No</v>
      </c>
      <c r="I977">
        <f t="shared" si="275"/>
        <v>2</v>
      </c>
      <c r="J977" t="str">
        <f t="shared" si="276"/>
        <v>No</v>
      </c>
      <c r="K977" t="str">
        <f t="shared" si="277"/>
        <v>OBESITY</v>
      </c>
      <c r="L977" t="str">
        <f t="shared" si="278"/>
        <v>diabeties</v>
      </c>
      <c r="M977" s="34">
        <f t="shared" si="279"/>
        <v>28326</v>
      </c>
      <c r="N977" s="36">
        <f t="shared" si="280"/>
        <v>7935.29</v>
      </c>
      <c r="O977" s="23" t="str">
        <f t="shared" si="281"/>
        <v>tier - 2</v>
      </c>
      <c r="P977" s="34" t="str">
        <f t="shared" si="282"/>
        <v>tier - 1</v>
      </c>
      <c r="Q977" s="34" t="str">
        <f t="shared" si="283"/>
        <v>R1024</v>
      </c>
      <c r="R977" s="23">
        <f t="shared" si="284"/>
        <v>45</v>
      </c>
      <c r="Z977" s="1" t="s">
        <v>1399</v>
      </c>
      <c r="AA977" s="1" t="s">
        <v>6225</v>
      </c>
      <c r="AB977" t="s">
        <v>4743</v>
      </c>
      <c r="AC977" t="s">
        <v>4914</v>
      </c>
      <c r="AD977" t="s">
        <v>4956</v>
      </c>
      <c r="AG977" t="s">
        <v>1399</v>
      </c>
      <c r="AH977">
        <v>38.380000000000003</v>
      </c>
      <c r="AI977">
        <v>8.5</v>
      </c>
      <c r="AJ977" s="20" t="s">
        <v>2382</v>
      </c>
      <c r="AK977" t="s">
        <v>2380</v>
      </c>
      <c r="AL977" t="s">
        <v>2380</v>
      </c>
      <c r="AM977" s="29">
        <v>2</v>
      </c>
      <c r="AN977" s="20" t="s">
        <v>2380</v>
      </c>
      <c r="AO977" s="20" t="str">
        <f t="shared" si="285"/>
        <v>OBESITY</v>
      </c>
      <c r="AP977" s="20" t="str">
        <f t="shared" si="286"/>
        <v>diabeties</v>
      </c>
      <c r="AS977" t="s">
        <v>1004</v>
      </c>
      <c r="AT977">
        <v>1977</v>
      </c>
      <c r="AU977" s="28" t="s">
        <v>10</v>
      </c>
      <c r="AV977">
        <v>20</v>
      </c>
      <c r="AW977">
        <v>0</v>
      </c>
      <c r="AX977" s="38">
        <v>7935.29</v>
      </c>
      <c r="AY977" t="s">
        <v>11</v>
      </c>
      <c r="AZ977" t="s">
        <v>16</v>
      </c>
      <c r="BA977" t="s">
        <v>247</v>
      </c>
      <c r="BB977" s="35">
        <f>DATE(AT977,MATCH(AU977,{"Jan","Feb","Mar","Apr","May","Jun","Jul","Aug","Sep","Oct","Nov","Dec"}, 0),AV977)</f>
        <v>28326</v>
      </c>
      <c r="BC977" s="20">
        <f t="shared" si="287"/>
        <v>45</v>
      </c>
    </row>
    <row r="978" spans="2:55" ht="15.5" hidden="1" x14ac:dyDescent="0.35">
      <c r="B978" s="1" t="s">
        <v>1398</v>
      </c>
      <c r="C978" t="str">
        <f>VLOOKUP(B978,Z977:AE3312,2,FALSE)</f>
        <v>McCurdy,</v>
      </c>
      <c r="D978">
        <f t="shared" si="270"/>
        <v>35.244999999999997</v>
      </c>
      <c r="E978">
        <f t="shared" si="271"/>
        <v>11.22</v>
      </c>
      <c r="F978" t="str">
        <f t="shared" si="272"/>
        <v>yes</v>
      </c>
      <c r="G978" t="str">
        <f t="shared" si="273"/>
        <v>No</v>
      </c>
      <c r="H978" t="str">
        <f t="shared" si="274"/>
        <v>No</v>
      </c>
      <c r="I978">
        <f t="shared" si="275"/>
        <v>0</v>
      </c>
      <c r="J978" t="str">
        <f t="shared" si="276"/>
        <v>No</v>
      </c>
      <c r="K978" t="str">
        <f t="shared" si="277"/>
        <v>OBESITY</v>
      </c>
      <c r="L978" t="str">
        <f t="shared" si="278"/>
        <v>diabeties</v>
      </c>
      <c r="M978" s="34">
        <f t="shared" si="279"/>
        <v>32079</v>
      </c>
      <c r="N978" s="36">
        <f t="shared" si="280"/>
        <v>7948.22</v>
      </c>
      <c r="O978" s="23" t="str">
        <f t="shared" si="281"/>
        <v>tier - 2</v>
      </c>
      <c r="P978" s="34" t="str">
        <f t="shared" si="282"/>
        <v>tier - 3</v>
      </c>
      <c r="Q978" s="34" t="str">
        <f t="shared" si="283"/>
        <v>R1025</v>
      </c>
      <c r="R978" s="23">
        <f t="shared" si="284"/>
        <v>35</v>
      </c>
      <c r="Z978" s="1" t="s">
        <v>1398</v>
      </c>
      <c r="AA978" s="1" t="s">
        <v>6226</v>
      </c>
      <c r="AB978" t="s">
        <v>4746</v>
      </c>
      <c r="AC978" t="s">
        <v>4747</v>
      </c>
      <c r="AG978" t="s">
        <v>1398</v>
      </c>
      <c r="AH978">
        <v>35.244999999999997</v>
      </c>
      <c r="AI978">
        <v>11.22</v>
      </c>
      <c r="AJ978" s="20" t="s">
        <v>2382</v>
      </c>
      <c r="AK978" t="s">
        <v>2380</v>
      </c>
      <c r="AL978" t="s">
        <v>2380</v>
      </c>
      <c r="AM978" s="29">
        <v>0</v>
      </c>
      <c r="AN978" s="20" t="s">
        <v>2380</v>
      </c>
      <c r="AO978" s="20" t="str">
        <f t="shared" si="285"/>
        <v>OBESITY</v>
      </c>
      <c r="AP978" s="20" t="str">
        <f t="shared" si="286"/>
        <v>diabeties</v>
      </c>
      <c r="AS978" t="s">
        <v>1005</v>
      </c>
      <c r="AT978">
        <v>1987</v>
      </c>
      <c r="AU978" s="28" t="s">
        <v>37</v>
      </c>
      <c r="AV978">
        <v>29</v>
      </c>
      <c r="AW978">
        <v>3</v>
      </c>
      <c r="AX978" s="38">
        <v>7948.22</v>
      </c>
      <c r="AY978" t="s">
        <v>11</v>
      </c>
      <c r="AZ978" t="s">
        <v>12</v>
      </c>
      <c r="BA978" t="s">
        <v>200</v>
      </c>
      <c r="BB978" s="35">
        <f>DATE(AT978,MATCH(AU978,{"Jan","Feb","Mar","Apr","May","Jun","Jul","Aug","Sep","Oct","Nov","Dec"}, 0),AV978)</f>
        <v>32079</v>
      </c>
      <c r="BC978" s="20">
        <f t="shared" si="287"/>
        <v>35</v>
      </c>
    </row>
    <row r="979" spans="2:55" ht="15.5" hidden="1" x14ac:dyDescent="0.35">
      <c r="B979" s="1" t="s">
        <v>1397</v>
      </c>
      <c r="C979" t="str">
        <f>VLOOKUP(B979,Z978:AE3313,2,FALSE)</f>
        <v>Hughes,</v>
      </c>
      <c r="D979">
        <f t="shared" si="270"/>
        <v>49.84</v>
      </c>
      <c r="E979">
        <f t="shared" si="271"/>
        <v>5.0999999999999996</v>
      </c>
      <c r="F979" t="str">
        <f t="shared" si="272"/>
        <v>yes</v>
      </c>
      <c r="G979" t="str">
        <f t="shared" si="273"/>
        <v>No</v>
      </c>
      <c r="H979" t="str">
        <f t="shared" si="274"/>
        <v>Yes</v>
      </c>
      <c r="I979">
        <f t="shared" si="275"/>
        <v>1</v>
      </c>
      <c r="J979" t="str">
        <f t="shared" si="276"/>
        <v>No</v>
      </c>
      <c r="K979" t="str">
        <f t="shared" si="277"/>
        <v>OBESITY</v>
      </c>
      <c r="L979" t="str">
        <f t="shared" si="278"/>
        <v>normal</v>
      </c>
      <c r="M979" s="34">
        <f t="shared" si="279"/>
        <v>24297</v>
      </c>
      <c r="N979" s="36">
        <f t="shared" si="280"/>
        <v>7953.72</v>
      </c>
      <c r="O979" s="23" t="str">
        <f t="shared" si="281"/>
        <v>tier - 3</v>
      </c>
      <c r="P979" s="34" t="str">
        <f t="shared" si="282"/>
        <v>tier - 3</v>
      </c>
      <c r="Q979" s="34" t="str">
        <f t="shared" si="283"/>
        <v>R1012</v>
      </c>
      <c r="R979" s="23">
        <f t="shared" si="284"/>
        <v>56</v>
      </c>
      <c r="Z979" s="1" t="s">
        <v>1397</v>
      </c>
      <c r="AA979" s="1" t="s">
        <v>5961</v>
      </c>
      <c r="AB979" t="s">
        <v>5580</v>
      </c>
      <c r="AC979" t="s">
        <v>6227</v>
      </c>
      <c r="AG979" t="s">
        <v>1397</v>
      </c>
      <c r="AH979">
        <v>49.84</v>
      </c>
      <c r="AI979">
        <v>5.0999999999999996</v>
      </c>
      <c r="AJ979" s="20" t="s">
        <v>2382</v>
      </c>
      <c r="AK979" t="s">
        <v>2380</v>
      </c>
      <c r="AL979" t="s">
        <v>2383</v>
      </c>
      <c r="AM979" s="29">
        <v>1</v>
      </c>
      <c r="AN979" s="20" t="s">
        <v>2380</v>
      </c>
      <c r="AO979" s="20" t="str">
        <f t="shared" si="285"/>
        <v>OBESITY</v>
      </c>
      <c r="AP979" s="20" t="str">
        <f t="shared" si="286"/>
        <v>normal</v>
      </c>
      <c r="AS979" t="s">
        <v>1006</v>
      </c>
      <c r="AT979">
        <v>1966</v>
      </c>
      <c r="AU979" s="28" t="s">
        <v>10</v>
      </c>
      <c r="AV979">
        <v>9</v>
      </c>
      <c r="AW979">
        <v>0</v>
      </c>
      <c r="AX979" s="38">
        <v>7953.72</v>
      </c>
      <c r="AY979" t="s">
        <v>12</v>
      </c>
      <c r="AZ979" t="s">
        <v>12</v>
      </c>
      <c r="BA979" t="s">
        <v>23</v>
      </c>
      <c r="BB979" s="35">
        <f>DATE(AT979,MATCH(AU979,{"Jan","Feb","Mar","Apr","May","Jun","Jul","Aug","Sep","Oct","Nov","Dec"}, 0),AV979)</f>
        <v>24297</v>
      </c>
      <c r="BC979" s="20">
        <f t="shared" si="287"/>
        <v>56</v>
      </c>
    </row>
    <row r="980" spans="2:55" ht="15.5" hidden="1" x14ac:dyDescent="0.35">
      <c r="B980" s="1" t="s">
        <v>1396</v>
      </c>
      <c r="C980" t="str">
        <f>VLOOKUP(B980,Z979:AE3314,2,FALSE)</f>
        <v>Varner,</v>
      </c>
      <c r="D980">
        <f t="shared" si="270"/>
        <v>49.06</v>
      </c>
      <c r="E980">
        <f t="shared" si="271"/>
        <v>5.43</v>
      </c>
      <c r="F980" t="str">
        <f t="shared" si="272"/>
        <v>yes</v>
      </c>
      <c r="G980" t="str">
        <f t="shared" si="273"/>
        <v>No</v>
      </c>
      <c r="H980" t="str">
        <f t="shared" si="274"/>
        <v>No</v>
      </c>
      <c r="I980">
        <f t="shared" si="275"/>
        <v>1</v>
      </c>
      <c r="J980" t="str">
        <f t="shared" si="276"/>
        <v>No</v>
      </c>
      <c r="K980" t="str">
        <f t="shared" si="277"/>
        <v>OBESITY</v>
      </c>
      <c r="L980" t="str">
        <f t="shared" si="278"/>
        <v>normal</v>
      </c>
      <c r="M980" s="34">
        <f t="shared" si="279"/>
        <v>29948</v>
      </c>
      <c r="N980" s="36">
        <f t="shared" si="280"/>
        <v>7954.52</v>
      </c>
      <c r="O980" s="23" t="str">
        <f t="shared" si="281"/>
        <v>tier - 2</v>
      </c>
      <c r="P980" s="34" t="str">
        <f t="shared" si="282"/>
        <v>tier - 2</v>
      </c>
      <c r="Q980" s="34" t="str">
        <f t="shared" si="283"/>
        <v>R1011</v>
      </c>
      <c r="R980" s="23">
        <f t="shared" si="284"/>
        <v>41</v>
      </c>
      <c r="Z980" s="1" t="s">
        <v>1396</v>
      </c>
      <c r="AA980" s="1" t="s">
        <v>6228</v>
      </c>
      <c r="AB980" t="s">
        <v>4746</v>
      </c>
      <c r="AC980" t="s">
        <v>5870</v>
      </c>
      <c r="AG980" t="s">
        <v>1396</v>
      </c>
      <c r="AH980">
        <v>49.06</v>
      </c>
      <c r="AI980">
        <v>5.43</v>
      </c>
      <c r="AJ980" s="20" t="s">
        <v>2382</v>
      </c>
      <c r="AK980" t="s">
        <v>2380</v>
      </c>
      <c r="AL980" t="s">
        <v>2380</v>
      </c>
      <c r="AM980" s="29">
        <v>1</v>
      </c>
      <c r="AN980" s="20" t="s">
        <v>2380</v>
      </c>
      <c r="AO980" s="20" t="str">
        <f t="shared" si="285"/>
        <v>OBESITY</v>
      </c>
      <c r="AP980" s="20" t="str">
        <f t="shared" si="286"/>
        <v>normal</v>
      </c>
      <c r="AS980" t="s">
        <v>1007</v>
      </c>
      <c r="AT980">
        <v>1981</v>
      </c>
      <c r="AU980" s="28" t="s">
        <v>30</v>
      </c>
      <c r="AV980">
        <v>28</v>
      </c>
      <c r="AW980">
        <v>3</v>
      </c>
      <c r="AX980" s="38">
        <v>7954.52</v>
      </c>
      <c r="AY980" t="s">
        <v>11</v>
      </c>
      <c r="AZ980" t="s">
        <v>11</v>
      </c>
      <c r="BA980" t="s">
        <v>42</v>
      </c>
      <c r="BB980" s="35">
        <f>DATE(AT980,MATCH(AU980,{"Jan","Feb","Mar","Apr","May","Jun","Jul","Aug","Sep","Oct","Nov","Dec"}, 0),AV980)</f>
        <v>29948</v>
      </c>
      <c r="BC980" s="20">
        <f t="shared" si="287"/>
        <v>41</v>
      </c>
    </row>
    <row r="981" spans="2:55" ht="15.5" hidden="1" x14ac:dyDescent="0.35">
      <c r="B981" s="1" t="s">
        <v>1395</v>
      </c>
      <c r="C981" t="str">
        <f>VLOOKUP(B981,Z980:AE3315,2,FALSE)</f>
        <v>Dahmen,</v>
      </c>
      <c r="D981">
        <f t="shared" si="270"/>
        <v>30.88</v>
      </c>
      <c r="E981">
        <f t="shared" si="271"/>
        <v>5.82</v>
      </c>
      <c r="F981" t="str">
        <f t="shared" si="272"/>
        <v>No</v>
      </c>
      <c r="G981" t="str">
        <f t="shared" si="273"/>
        <v>No</v>
      </c>
      <c r="H981" t="str">
        <f t="shared" si="274"/>
        <v>No</v>
      </c>
      <c r="I981">
        <f t="shared" si="275"/>
        <v>2</v>
      </c>
      <c r="J981" t="str">
        <f t="shared" si="276"/>
        <v>No</v>
      </c>
      <c r="K981" t="str">
        <f t="shared" si="277"/>
        <v>OBESITY</v>
      </c>
      <c r="L981" t="str">
        <f t="shared" si="278"/>
        <v>pre diabeties</v>
      </c>
      <c r="M981" s="34">
        <f t="shared" si="279"/>
        <v>25738</v>
      </c>
      <c r="N981" s="36">
        <f t="shared" si="280"/>
        <v>7958.13</v>
      </c>
      <c r="O981" s="23" t="str">
        <f t="shared" si="281"/>
        <v>tier - 2</v>
      </c>
      <c r="P981" s="34" t="str">
        <f t="shared" si="282"/>
        <v>tier - 2</v>
      </c>
      <c r="Q981" s="34" t="str">
        <f t="shared" si="283"/>
        <v>R1013</v>
      </c>
      <c r="R981" s="23">
        <f t="shared" si="284"/>
        <v>52</v>
      </c>
      <c r="Z981" s="1" t="s">
        <v>1395</v>
      </c>
      <c r="AA981" s="1" t="s">
        <v>6229</v>
      </c>
      <c r="AB981" t="s">
        <v>5580</v>
      </c>
      <c r="AC981" t="s">
        <v>6230</v>
      </c>
      <c r="AG981" t="s">
        <v>1395</v>
      </c>
      <c r="AH981">
        <v>30.88</v>
      </c>
      <c r="AI981">
        <v>5.82</v>
      </c>
      <c r="AJ981" s="20" t="s">
        <v>2380</v>
      </c>
      <c r="AK981" t="s">
        <v>2380</v>
      </c>
      <c r="AL981" t="s">
        <v>2380</v>
      </c>
      <c r="AM981" s="29">
        <v>2</v>
      </c>
      <c r="AN981" s="20" t="s">
        <v>2380</v>
      </c>
      <c r="AO981" s="20" t="str">
        <f t="shared" si="285"/>
        <v>OBESITY</v>
      </c>
      <c r="AP981" s="20" t="str">
        <f t="shared" si="286"/>
        <v>pre diabeties</v>
      </c>
      <c r="AS981" t="s">
        <v>1008</v>
      </c>
      <c r="AT981">
        <v>1970</v>
      </c>
      <c r="AU981" s="28" t="s">
        <v>18</v>
      </c>
      <c r="AV981">
        <v>19</v>
      </c>
      <c r="AW981">
        <v>0</v>
      </c>
      <c r="AX981" s="38">
        <v>7958.13</v>
      </c>
      <c r="AY981" t="s">
        <v>11</v>
      </c>
      <c r="AZ981" t="s">
        <v>11</v>
      </c>
      <c r="BA981" t="s">
        <v>13</v>
      </c>
      <c r="BB981" s="35">
        <f>DATE(AT981,MATCH(AU981,{"Jan","Feb","Mar","Apr","May","Jun","Jul","Aug","Sep","Oct","Nov","Dec"}, 0),AV981)</f>
        <v>25738</v>
      </c>
      <c r="BC981" s="20">
        <f t="shared" si="287"/>
        <v>52</v>
      </c>
    </row>
    <row r="982" spans="2:55" ht="15.5" hidden="1" x14ac:dyDescent="0.35">
      <c r="B982" s="1" t="s">
        <v>1394</v>
      </c>
      <c r="C982" t="str">
        <f>VLOOKUP(B982,Z981:AE3316,2,FALSE)</f>
        <v>Young,</v>
      </c>
      <c r="D982">
        <f t="shared" si="270"/>
        <v>33.35</v>
      </c>
      <c r="E982">
        <f t="shared" si="271"/>
        <v>6.05</v>
      </c>
      <c r="F982" t="str">
        <f t="shared" si="272"/>
        <v>No</v>
      </c>
      <c r="G982" t="str">
        <f t="shared" si="273"/>
        <v>No</v>
      </c>
      <c r="H982" t="str">
        <f t="shared" si="274"/>
        <v>Yes</v>
      </c>
      <c r="I982">
        <f t="shared" si="275"/>
        <v>1</v>
      </c>
      <c r="J982" t="str">
        <f t="shared" si="276"/>
        <v>No</v>
      </c>
      <c r="K982" t="str">
        <f t="shared" si="277"/>
        <v>OBESITY</v>
      </c>
      <c r="L982" t="str">
        <f t="shared" si="278"/>
        <v>pre diabeties</v>
      </c>
      <c r="M982" s="34">
        <f t="shared" si="279"/>
        <v>27616</v>
      </c>
      <c r="N982" s="36">
        <f t="shared" si="280"/>
        <v>7966.81</v>
      </c>
      <c r="O982" s="23" t="str">
        <f t="shared" si="281"/>
        <v>tier - 2</v>
      </c>
      <c r="P982" s="34" t="str">
        <f t="shared" si="282"/>
        <v>tier - 2</v>
      </c>
      <c r="Q982" s="34" t="str">
        <f t="shared" si="283"/>
        <v>R1013</v>
      </c>
      <c r="R982" s="23">
        <f t="shared" si="284"/>
        <v>47</v>
      </c>
      <c r="Z982" s="1" t="s">
        <v>1394</v>
      </c>
      <c r="AA982" s="1" t="s">
        <v>5572</v>
      </c>
      <c r="AB982" t="s">
        <v>5580</v>
      </c>
      <c r="AC982" t="s">
        <v>5131</v>
      </c>
      <c r="AD982" t="s">
        <v>4797</v>
      </c>
      <c r="AG982" t="s">
        <v>1394</v>
      </c>
      <c r="AH982">
        <v>33.35</v>
      </c>
      <c r="AI982">
        <v>6.05</v>
      </c>
      <c r="AJ982" s="20" t="s">
        <v>2380</v>
      </c>
      <c r="AK982" t="s">
        <v>2380</v>
      </c>
      <c r="AL982" t="s">
        <v>2383</v>
      </c>
      <c r="AM982" s="29">
        <v>1</v>
      </c>
      <c r="AN982" s="20" t="s">
        <v>2380</v>
      </c>
      <c r="AO982" s="20" t="str">
        <f t="shared" si="285"/>
        <v>OBESITY</v>
      </c>
      <c r="AP982" s="20" t="str">
        <f t="shared" si="286"/>
        <v>pre diabeties</v>
      </c>
      <c r="AS982" t="s">
        <v>1009</v>
      </c>
      <c r="AT982">
        <v>1975</v>
      </c>
      <c r="AU982" s="28" t="s">
        <v>35</v>
      </c>
      <c r="AV982">
        <v>10</v>
      </c>
      <c r="AW982">
        <v>1</v>
      </c>
      <c r="AX982" s="38">
        <v>7966.81</v>
      </c>
      <c r="AY982" t="s">
        <v>11</v>
      </c>
      <c r="AZ982" t="s">
        <v>11</v>
      </c>
      <c r="BA982" t="s">
        <v>13</v>
      </c>
      <c r="BB982" s="35">
        <f>DATE(AT982,MATCH(AU982,{"Jan","Feb","Mar","Apr","May","Jun","Jul","Aug","Sep","Oct","Nov","Dec"}, 0),AV982)</f>
        <v>27616</v>
      </c>
      <c r="BC982" s="20">
        <f t="shared" si="287"/>
        <v>47</v>
      </c>
    </row>
    <row r="983" spans="2:55" ht="15.5" hidden="1" x14ac:dyDescent="0.35">
      <c r="B983" s="1" t="s">
        <v>1393</v>
      </c>
      <c r="C983" t="str">
        <f>VLOOKUP(B983,Z982:AE3317,2,FALSE)</f>
        <v>Fraser,</v>
      </c>
      <c r="D983">
        <f t="shared" si="270"/>
        <v>38</v>
      </c>
      <c r="E983">
        <f t="shared" si="271"/>
        <v>6.38</v>
      </c>
      <c r="F983" t="str">
        <f t="shared" si="272"/>
        <v>yes</v>
      </c>
      <c r="G983" t="str">
        <f t="shared" si="273"/>
        <v>No</v>
      </c>
      <c r="H983" t="str">
        <f t="shared" si="274"/>
        <v>No</v>
      </c>
      <c r="I983">
        <f t="shared" si="275"/>
        <v>1</v>
      </c>
      <c r="J983" t="str">
        <f t="shared" si="276"/>
        <v>No</v>
      </c>
      <c r="K983" t="str">
        <f t="shared" si="277"/>
        <v>OBESITY</v>
      </c>
      <c r="L983" t="str">
        <f t="shared" si="278"/>
        <v>pre diabeties</v>
      </c>
      <c r="M983" s="34">
        <f t="shared" si="279"/>
        <v>26626</v>
      </c>
      <c r="N983" s="36">
        <f t="shared" si="280"/>
        <v>7980.34</v>
      </c>
      <c r="O983" s="23" t="str">
        <f t="shared" si="281"/>
        <v>tier - 2</v>
      </c>
      <c r="P983" s="34" t="str">
        <f t="shared" si="282"/>
        <v>tier - 2</v>
      </c>
      <c r="Q983" s="34" t="str">
        <f t="shared" si="283"/>
        <v>R1013</v>
      </c>
      <c r="R983" s="23">
        <f t="shared" si="284"/>
        <v>50</v>
      </c>
      <c r="Z983" s="1" t="s">
        <v>1393</v>
      </c>
      <c r="AA983" s="1" t="s">
        <v>6231</v>
      </c>
      <c r="AB983" t="s">
        <v>4746</v>
      </c>
      <c r="AC983" t="s">
        <v>5299</v>
      </c>
      <c r="AG983" t="s">
        <v>1393</v>
      </c>
      <c r="AH983">
        <v>38</v>
      </c>
      <c r="AI983">
        <v>6.38</v>
      </c>
      <c r="AJ983" s="20" t="s">
        <v>2382</v>
      </c>
      <c r="AK983" t="s">
        <v>2380</v>
      </c>
      <c r="AL983" t="s">
        <v>2380</v>
      </c>
      <c r="AM983" s="29">
        <v>1</v>
      </c>
      <c r="AN983" s="20" t="s">
        <v>2380</v>
      </c>
      <c r="AO983" s="20" t="str">
        <f t="shared" si="285"/>
        <v>OBESITY</v>
      </c>
      <c r="AP983" s="20" t="str">
        <f t="shared" si="286"/>
        <v>pre diabeties</v>
      </c>
      <c r="AS983" t="s">
        <v>1010</v>
      </c>
      <c r="AT983">
        <v>1972</v>
      </c>
      <c r="AU983" s="28" t="s">
        <v>15</v>
      </c>
      <c r="AV983">
        <v>23</v>
      </c>
      <c r="AW983">
        <v>0</v>
      </c>
      <c r="AX983" s="38">
        <v>7980.34</v>
      </c>
      <c r="AY983" t="s">
        <v>11</v>
      </c>
      <c r="AZ983" t="s">
        <v>11</v>
      </c>
      <c r="BA983" t="s">
        <v>13</v>
      </c>
      <c r="BB983" s="35">
        <f>DATE(AT983,MATCH(AU983,{"Jan","Feb","Mar","Apr","May","Jun","Jul","Aug","Sep","Oct","Nov","Dec"}, 0),AV983)</f>
        <v>26626</v>
      </c>
      <c r="BC983" s="20">
        <f t="shared" si="287"/>
        <v>50</v>
      </c>
    </row>
    <row r="984" spans="2:55" ht="15.5" hidden="1" x14ac:dyDescent="0.35">
      <c r="B984" s="1" t="s">
        <v>1392</v>
      </c>
      <c r="C984" t="str">
        <f>VLOOKUP(B984,Z983:AE3318,2,FALSE)</f>
        <v>Deeg,</v>
      </c>
      <c r="D984">
        <f t="shared" si="270"/>
        <v>36.08</v>
      </c>
      <c r="E984">
        <f t="shared" si="271"/>
        <v>5.73</v>
      </c>
      <c r="F984" t="str">
        <f t="shared" si="272"/>
        <v>yes</v>
      </c>
      <c r="G984" t="str">
        <f t="shared" si="273"/>
        <v>No</v>
      </c>
      <c r="H984" t="str">
        <f t="shared" si="274"/>
        <v>No</v>
      </c>
      <c r="I984">
        <f t="shared" si="275"/>
        <v>1</v>
      </c>
      <c r="J984" t="str">
        <f t="shared" si="276"/>
        <v>No</v>
      </c>
      <c r="K984" t="str">
        <f t="shared" si="277"/>
        <v>OBESITY</v>
      </c>
      <c r="L984" t="str">
        <f t="shared" si="278"/>
        <v>pre diabeties</v>
      </c>
      <c r="M984" s="34">
        <f t="shared" si="279"/>
        <v>30556</v>
      </c>
      <c r="N984" s="36">
        <f t="shared" si="280"/>
        <v>7985.82</v>
      </c>
      <c r="O984" s="23" t="str">
        <f t="shared" si="281"/>
        <v>tier - 2</v>
      </c>
      <c r="P984" s="34" t="str">
        <f t="shared" si="282"/>
        <v>tier - 1</v>
      </c>
      <c r="Q984" s="34" t="str">
        <f t="shared" si="283"/>
        <v>R1024</v>
      </c>
      <c r="R984" s="23">
        <f t="shared" si="284"/>
        <v>39</v>
      </c>
      <c r="Z984" s="1" t="s">
        <v>1392</v>
      </c>
      <c r="AA984" s="1" t="s">
        <v>6232</v>
      </c>
      <c r="AB984" t="s">
        <v>4746</v>
      </c>
      <c r="AC984" t="s">
        <v>4852</v>
      </c>
      <c r="AD984" t="s">
        <v>4974</v>
      </c>
      <c r="AG984" t="s">
        <v>1392</v>
      </c>
      <c r="AH984">
        <v>36.08</v>
      </c>
      <c r="AI984">
        <v>5.73</v>
      </c>
      <c r="AJ984" s="20" t="s">
        <v>2382</v>
      </c>
      <c r="AK984" t="s">
        <v>2380</v>
      </c>
      <c r="AL984" t="s">
        <v>2380</v>
      </c>
      <c r="AM984" s="29">
        <v>1</v>
      </c>
      <c r="AN984" s="20" t="s">
        <v>2380</v>
      </c>
      <c r="AO984" s="20" t="str">
        <f t="shared" si="285"/>
        <v>OBESITY</v>
      </c>
      <c r="AP984" s="20" t="str">
        <f t="shared" si="286"/>
        <v>pre diabeties</v>
      </c>
      <c r="AS984" t="s">
        <v>1011</v>
      </c>
      <c r="AT984">
        <v>1983</v>
      </c>
      <c r="AU984" s="28" t="s">
        <v>35</v>
      </c>
      <c r="AV984">
        <v>28</v>
      </c>
      <c r="AW984">
        <v>3</v>
      </c>
      <c r="AX984" s="38">
        <v>7985.82</v>
      </c>
      <c r="AY984" t="s">
        <v>11</v>
      </c>
      <c r="AZ984" t="s">
        <v>16</v>
      </c>
      <c r="BA984" t="s">
        <v>247</v>
      </c>
      <c r="BB984" s="35">
        <f>DATE(AT984,MATCH(AU984,{"Jan","Feb","Mar","Apr","May","Jun","Jul","Aug","Sep","Oct","Nov","Dec"}, 0),AV984)</f>
        <v>30556</v>
      </c>
      <c r="BC984" s="20">
        <f t="shared" si="287"/>
        <v>39</v>
      </c>
    </row>
    <row r="985" spans="2:55" ht="15.5" hidden="1" x14ac:dyDescent="0.35">
      <c r="B985" s="1" t="s">
        <v>1391</v>
      </c>
      <c r="C985" t="str">
        <f>VLOOKUP(B985,Z984:AE3319,2,FALSE)</f>
        <v>Robertson,</v>
      </c>
      <c r="D985">
        <f t="shared" si="270"/>
        <v>35.700000000000003</v>
      </c>
      <c r="E985">
        <f t="shared" si="271"/>
        <v>5.47</v>
      </c>
      <c r="F985" t="str">
        <f t="shared" si="272"/>
        <v>yes</v>
      </c>
      <c r="G985" t="str">
        <f t="shared" si="273"/>
        <v>No</v>
      </c>
      <c r="H985" t="str">
        <f t="shared" si="274"/>
        <v>No</v>
      </c>
      <c r="I985">
        <f t="shared" si="275"/>
        <v>1</v>
      </c>
      <c r="J985" t="str">
        <f t="shared" si="276"/>
        <v>No</v>
      </c>
      <c r="K985" t="str">
        <f t="shared" si="277"/>
        <v>OBESITY</v>
      </c>
      <c r="L985" t="str">
        <f t="shared" si="278"/>
        <v>normal</v>
      </c>
      <c r="M985" s="34">
        <f t="shared" si="279"/>
        <v>30548</v>
      </c>
      <c r="N985" s="36">
        <f t="shared" si="280"/>
        <v>7986.48</v>
      </c>
      <c r="O985" s="23" t="str">
        <f t="shared" si="281"/>
        <v>tier - 2</v>
      </c>
      <c r="P985" s="34" t="str">
        <f t="shared" si="282"/>
        <v>tier - 3</v>
      </c>
      <c r="Q985" s="34" t="str">
        <f t="shared" si="283"/>
        <v>R1024</v>
      </c>
      <c r="R985" s="23">
        <f t="shared" si="284"/>
        <v>39</v>
      </c>
      <c r="Z985" s="1" t="s">
        <v>1391</v>
      </c>
      <c r="AA985" s="1" t="s">
        <v>6233</v>
      </c>
      <c r="AB985" t="s">
        <v>4746</v>
      </c>
      <c r="AC985" t="s">
        <v>5183</v>
      </c>
      <c r="AG985" t="s">
        <v>1391</v>
      </c>
      <c r="AH985">
        <v>35.700000000000003</v>
      </c>
      <c r="AI985">
        <v>5.47</v>
      </c>
      <c r="AJ985" s="20" t="s">
        <v>2382</v>
      </c>
      <c r="AK985" t="s">
        <v>2380</v>
      </c>
      <c r="AL985" t="s">
        <v>2380</v>
      </c>
      <c r="AM985" s="29">
        <v>1</v>
      </c>
      <c r="AN985" s="20" t="s">
        <v>2380</v>
      </c>
      <c r="AO985" s="20" t="str">
        <f t="shared" si="285"/>
        <v>OBESITY</v>
      </c>
      <c r="AP985" s="20" t="str">
        <f t="shared" si="286"/>
        <v>normal</v>
      </c>
      <c r="AS985" t="s">
        <v>1012</v>
      </c>
      <c r="AT985">
        <v>1983</v>
      </c>
      <c r="AU985" s="28" t="s">
        <v>35</v>
      </c>
      <c r="AV985">
        <v>20</v>
      </c>
      <c r="AW985">
        <v>3</v>
      </c>
      <c r="AX985" s="38">
        <v>7986.48</v>
      </c>
      <c r="AY985" t="s">
        <v>11</v>
      </c>
      <c r="AZ985" t="s">
        <v>12</v>
      </c>
      <c r="BA985" t="s">
        <v>247</v>
      </c>
      <c r="BB985" s="35">
        <f>DATE(AT985,MATCH(AU985,{"Jan","Feb","Mar","Apr","May","Jun","Jul","Aug","Sep","Oct","Nov","Dec"}, 0),AV985)</f>
        <v>30548</v>
      </c>
      <c r="BC985" s="20">
        <f t="shared" si="287"/>
        <v>39</v>
      </c>
    </row>
    <row r="986" spans="2:55" ht="15.5" hidden="1" x14ac:dyDescent="0.35">
      <c r="B986" s="1" t="s">
        <v>1390</v>
      </c>
      <c r="C986" t="str">
        <f>VLOOKUP(B986,Z985:AE3320,2,FALSE)</f>
        <v>Peck,</v>
      </c>
      <c r="D986">
        <f t="shared" si="270"/>
        <v>34.01</v>
      </c>
      <c r="E986">
        <f t="shared" si="271"/>
        <v>11.3</v>
      </c>
      <c r="F986" t="str">
        <f t="shared" si="272"/>
        <v>No</v>
      </c>
      <c r="G986" t="str">
        <f t="shared" si="273"/>
        <v>No</v>
      </c>
      <c r="H986" t="str">
        <f t="shared" si="274"/>
        <v>No</v>
      </c>
      <c r="I986">
        <f t="shared" si="275"/>
        <v>0</v>
      </c>
      <c r="J986" t="str">
        <f t="shared" si="276"/>
        <v>No</v>
      </c>
      <c r="K986" t="str">
        <f t="shared" si="277"/>
        <v>OBESITY</v>
      </c>
      <c r="L986" t="str">
        <f t="shared" si="278"/>
        <v>diabeties</v>
      </c>
      <c r="M986" s="34">
        <f t="shared" si="279"/>
        <v>22880</v>
      </c>
      <c r="N986" s="36">
        <f t="shared" si="280"/>
        <v>8004.96</v>
      </c>
      <c r="O986" s="23" t="str">
        <f t="shared" si="281"/>
        <v>tier - 3</v>
      </c>
      <c r="P986" s="34" t="str">
        <f t="shared" si="282"/>
        <v>tier - 1</v>
      </c>
      <c r="Q986" s="34" t="str">
        <f t="shared" si="283"/>
        <v>R1013</v>
      </c>
      <c r="R986" s="23">
        <f t="shared" si="284"/>
        <v>60</v>
      </c>
      <c r="Z986" s="1" t="s">
        <v>1390</v>
      </c>
      <c r="AA986" s="1" t="s">
        <v>6234</v>
      </c>
      <c r="AB986" t="s">
        <v>4746</v>
      </c>
      <c r="AC986" t="s">
        <v>6235</v>
      </c>
      <c r="AG986" t="s">
        <v>1390</v>
      </c>
      <c r="AH986">
        <v>34.01</v>
      </c>
      <c r="AI986">
        <v>11.3</v>
      </c>
      <c r="AJ986" s="20" t="s">
        <v>2380</v>
      </c>
      <c r="AK986" t="s">
        <v>2380</v>
      </c>
      <c r="AL986" t="s">
        <v>2380</v>
      </c>
      <c r="AM986" s="29">
        <v>0</v>
      </c>
      <c r="AN986" s="20" t="s">
        <v>2380</v>
      </c>
      <c r="AO986" s="20" t="str">
        <f t="shared" si="285"/>
        <v>OBESITY</v>
      </c>
      <c r="AP986" s="20" t="str">
        <f t="shared" si="286"/>
        <v>diabeties</v>
      </c>
      <c r="AS986" t="s">
        <v>1013</v>
      </c>
      <c r="AT986">
        <v>1962</v>
      </c>
      <c r="AU986" s="28" t="s">
        <v>35</v>
      </c>
      <c r="AV986">
        <v>22</v>
      </c>
      <c r="AW986">
        <v>0</v>
      </c>
      <c r="AX986" s="38">
        <v>8004.96</v>
      </c>
      <c r="AY986" t="s">
        <v>12</v>
      </c>
      <c r="AZ986" t="s">
        <v>16</v>
      </c>
      <c r="BA986" t="s">
        <v>13</v>
      </c>
      <c r="BB986" s="35">
        <f>DATE(AT986,MATCH(AU986,{"Jan","Feb","Mar","Apr","May","Jun","Jul","Aug","Sep","Oct","Nov","Dec"}, 0),AV986)</f>
        <v>22880</v>
      </c>
      <c r="BC986" s="20">
        <f t="shared" si="287"/>
        <v>60</v>
      </c>
    </row>
    <row r="987" spans="2:55" ht="15.5" hidden="1" x14ac:dyDescent="0.35">
      <c r="B987" s="1" t="s">
        <v>1389</v>
      </c>
      <c r="C987" t="str">
        <f>VLOOKUP(B987,Z986:AE3321,2,FALSE)</f>
        <v>Burger,</v>
      </c>
      <c r="D987">
        <f t="shared" si="270"/>
        <v>31.54</v>
      </c>
      <c r="E987">
        <f t="shared" si="271"/>
        <v>6.72</v>
      </c>
      <c r="F987" t="str">
        <f t="shared" si="272"/>
        <v>No</v>
      </c>
      <c r="G987" t="str">
        <f t="shared" si="273"/>
        <v>No</v>
      </c>
      <c r="H987" t="str">
        <f t="shared" si="274"/>
        <v>No</v>
      </c>
      <c r="I987">
        <f t="shared" si="275"/>
        <v>0</v>
      </c>
      <c r="J987" t="str">
        <f t="shared" si="276"/>
        <v>No</v>
      </c>
      <c r="K987" t="str">
        <f t="shared" si="277"/>
        <v>OBESITY</v>
      </c>
      <c r="L987" t="str">
        <f t="shared" si="278"/>
        <v>diabeties</v>
      </c>
      <c r="M987" s="34">
        <f t="shared" si="279"/>
        <v>34960</v>
      </c>
      <c r="N987" s="36">
        <f t="shared" si="280"/>
        <v>8014.62</v>
      </c>
      <c r="O987" s="23" t="str">
        <f t="shared" si="281"/>
        <v>tier - 2</v>
      </c>
      <c r="P987" s="34" t="str">
        <f t="shared" si="282"/>
        <v>tier - 3</v>
      </c>
      <c r="Q987" s="34" t="str">
        <f t="shared" si="283"/>
        <v>R1012</v>
      </c>
      <c r="R987" s="23">
        <f t="shared" si="284"/>
        <v>27</v>
      </c>
      <c r="Z987" s="1" t="s">
        <v>1389</v>
      </c>
      <c r="AA987" s="1" t="s">
        <v>6236</v>
      </c>
      <c r="AB987" t="s">
        <v>4746</v>
      </c>
      <c r="AC987" t="s">
        <v>6237</v>
      </c>
      <c r="AG987" t="s">
        <v>1389</v>
      </c>
      <c r="AH987">
        <v>31.54</v>
      </c>
      <c r="AI987">
        <v>6.72</v>
      </c>
      <c r="AJ987" s="20" t="s">
        <v>2380</v>
      </c>
      <c r="AK987" t="s">
        <v>2380</v>
      </c>
      <c r="AL987" t="s">
        <v>2380</v>
      </c>
      <c r="AM987" s="29">
        <v>0</v>
      </c>
      <c r="AN987" s="20" t="s">
        <v>2380</v>
      </c>
      <c r="AO987" s="20" t="str">
        <f t="shared" si="285"/>
        <v>OBESITY</v>
      </c>
      <c r="AP987" s="20" t="str">
        <f t="shared" si="286"/>
        <v>diabeties</v>
      </c>
      <c r="AS987" t="s">
        <v>1014</v>
      </c>
      <c r="AT987">
        <v>1995</v>
      </c>
      <c r="AU987" s="28" t="s">
        <v>20</v>
      </c>
      <c r="AV987">
        <v>18</v>
      </c>
      <c r="AW987">
        <v>0</v>
      </c>
      <c r="AX987" s="38">
        <v>8014.62</v>
      </c>
      <c r="AY987" t="s">
        <v>11</v>
      </c>
      <c r="AZ987" t="s">
        <v>12</v>
      </c>
      <c r="BA987" t="s">
        <v>23</v>
      </c>
      <c r="BB987" s="35">
        <f>DATE(AT987,MATCH(AU987,{"Jan","Feb","Mar","Apr","May","Jun","Jul","Aug","Sep","Oct","Nov","Dec"}, 0),AV987)</f>
        <v>34960</v>
      </c>
      <c r="BC987" s="20">
        <f t="shared" si="287"/>
        <v>27</v>
      </c>
    </row>
    <row r="988" spans="2:55" ht="15.5" hidden="1" x14ac:dyDescent="0.35">
      <c r="B988" s="1" t="s">
        <v>1388</v>
      </c>
      <c r="C988" t="str">
        <f>VLOOKUP(B988,Z987:AE3322,2,FALSE)</f>
        <v>Blain,</v>
      </c>
      <c r="D988">
        <f t="shared" si="270"/>
        <v>23.3</v>
      </c>
      <c r="E988">
        <f t="shared" si="271"/>
        <v>5.36</v>
      </c>
      <c r="F988" t="str">
        <f t="shared" si="272"/>
        <v>yes</v>
      </c>
      <c r="G988" t="str">
        <f t="shared" si="273"/>
        <v>No</v>
      </c>
      <c r="H988" t="str">
        <f t="shared" si="274"/>
        <v>No</v>
      </c>
      <c r="I988">
        <f t="shared" si="275"/>
        <v>1</v>
      </c>
      <c r="J988" t="str">
        <f t="shared" si="276"/>
        <v>No</v>
      </c>
      <c r="K988" t="str">
        <f t="shared" si="277"/>
        <v>Normal weight</v>
      </c>
      <c r="L988" t="str">
        <f t="shared" si="278"/>
        <v>normal</v>
      </c>
      <c r="M988" s="34">
        <f t="shared" si="279"/>
        <v>29533</v>
      </c>
      <c r="N988" s="36">
        <f t="shared" si="280"/>
        <v>8017.06</v>
      </c>
      <c r="O988" s="23" t="str">
        <f t="shared" si="281"/>
        <v>tier - 2</v>
      </c>
      <c r="P988" s="34" t="str">
        <f t="shared" si="282"/>
        <v>tier - 2</v>
      </c>
      <c r="Q988" s="34" t="str">
        <f t="shared" si="283"/>
        <v>R1012</v>
      </c>
      <c r="R988" s="23">
        <f t="shared" si="284"/>
        <v>42</v>
      </c>
      <c r="Z988" s="1" t="s">
        <v>1388</v>
      </c>
      <c r="AA988" s="1" t="s">
        <v>6238</v>
      </c>
      <c r="AB988" t="s">
        <v>4746</v>
      </c>
      <c r="AC988" t="s">
        <v>4864</v>
      </c>
      <c r="AG988" t="s">
        <v>1388</v>
      </c>
      <c r="AH988">
        <v>23.3</v>
      </c>
      <c r="AI988">
        <v>5.36</v>
      </c>
      <c r="AJ988" s="20" t="s">
        <v>2382</v>
      </c>
      <c r="AK988" t="s">
        <v>2380</v>
      </c>
      <c r="AL988" t="s">
        <v>2380</v>
      </c>
      <c r="AM988" s="29">
        <v>1</v>
      </c>
      <c r="AN988" s="20" t="s">
        <v>2380</v>
      </c>
      <c r="AO988" s="20" t="str">
        <f t="shared" si="285"/>
        <v>Normal weight</v>
      </c>
      <c r="AP988" s="20" t="str">
        <f t="shared" si="286"/>
        <v>normal</v>
      </c>
      <c r="AS988" t="s">
        <v>1015</v>
      </c>
      <c r="AT988">
        <v>1980</v>
      </c>
      <c r="AU988" s="28" t="s">
        <v>15</v>
      </c>
      <c r="AV988">
        <v>8</v>
      </c>
      <c r="AW988">
        <v>2</v>
      </c>
      <c r="AX988" s="38">
        <v>8017.06</v>
      </c>
      <c r="AY988" t="s">
        <v>11</v>
      </c>
      <c r="AZ988" t="s">
        <v>11</v>
      </c>
      <c r="BA988" t="s">
        <v>23</v>
      </c>
      <c r="BB988" s="35">
        <f>DATE(AT988,MATCH(AU988,{"Jan","Feb","Mar","Apr","May","Jun","Jul","Aug","Sep","Oct","Nov","Dec"}, 0),AV988)</f>
        <v>29533</v>
      </c>
      <c r="BC988" s="20">
        <f t="shared" si="287"/>
        <v>42</v>
      </c>
    </row>
    <row r="989" spans="2:55" ht="15.5" hidden="1" x14ac:dyDescent="0.35">
      <c r="B989" s="1" t="s">
        <v>1387</v>
      </c>
      <c r="C989" t="str">
        <f>VLOOKUP(B989,Z988:AE3323,2,FALSE)</f>
        <v>Winters,</v>
      </c>
      <c r="D989">
        <f t="shared" si="270"/>
        <v>27.75</v>
      </c>
      <c r="E989">
        <f t="shared" si="271"/>
        <v>9.8800000000000008</v>
      </c>
      <c r="F989" t="str">
        <f t="shared" si="272"/>
        <v>No</v>
      </c>
      <c r="G989" t="str">
        <f t="shared" si="273"/>
        <v>No</v>
      </c>
      <c r="H989" t="str">
        <f t="shared" si="274"/>
        <v>No</v>
      </c>
      <c r="I989">
        <f t="shared" si="275"/>
        <v>0</v>
      </c>
      <c r="J989" t="str">
        <f t="shared" si="276"/>
        <v>No</v>
      </c>
      <c r="K989" t="str">
        <f t="shared" si="277"/>
        <v>OVER WEIGHT</v>
      </c>
      <c r="L989" t="str">
        <f t="shared" si="278"/>
        <v>diabeties</v>
      </c>
      <c r="M989" s="34">
        <f t="shared" si="279"/>
        <v>32815</v>
      </c>
      <c r="N989" s="36">
        <f t="shared" si="280"/>
        <v>8021.11</v>
      </c>
      <c r="O989" s="23" t="str">
        <f t="shared" si="281"/>
        <v>tier - 2</v>
      </c>
      <c r="P989" s="34" t="str">
        <f t="shared" si="282"/>
        <v>tier - 1</v>
      </c>
      <c r="Q989" s="34" t="str">
        <f t="shared" si="283"/>
        <v>R1012</v>
      </c>
      <c r="R989" s="23">
        <f t="shared" si="284"/>
        <v>33</v>
      </c>
      <c r="Z989" s="1" t="s">
        <v>1387</v>
      </c>
      <c r="AA989" s="1" t="s">
        <v>6239</v>
      </c>
      <c r="AB989" t="s">
        <v>5580</v>
      </c>
      <c r="AC989" t="s">
        <v>6240</v>
      </c>
      <c r="AD989" t="s">
        <v>4831</v>
      </c>
      <c r="AG989" t="s">
        <v>1387</v>
      </c>
      <c r="AH989">
        <v>27.75</v>
      </c>
      <c r="AI989">
        <v>9.8800000000000008</v>
      </c>
      <c r="AJ989" s="20" t="s">
        <v>2380</v>
      </c>
      <c r="AK989" t="s">
        <v>2380</v>
      </c>
      <c r="AL989" t="s">
        <v>2380</v>
      </c>
      <c r="AM989" s="29">
        <v>0</v>
      </c>
      <c r="AN989" s="20" t="s">
        <v>2380</v>
      </c>
      <c r="AO989" s="20" t="str">
        <f t="shared" si="285"/>
        <v>OVER WEIGHT</v>
      </c>
      <c r="AP989" s="20" t="str">
        <f t="shared" si="286"/>
        <v>diabeties</v>
      </c>
      <c r="AS989" t="s">
        <v>1016</v>
      </c>
      <c r="AT989">
        <v>1989</v>
      </c>
      <c r="AU989" s="28" t="s">
        <v>15</v>
      </c>
      <c r="AV989">
        <v>3</v>
      </c>
      <c r="AW989">
        <v>3</v>
      </c>
      <c r="AX989" s="38">
        <v>8021.11</v>
      </c>
      <c r="AY989" t="s">
        <v>11</v>
      </c>
      <c r="AZ989" t="s">
        <v>16</v>
      </c>
      <c r="BA989" t="s">
        <v>23</v>
      </c>
      <c r="BB989" s="35">
        <f>DATE(AT989,MATCH(AU989,{"Jan","Feb","Mar","Apr","May","Jun","Jul","Aug","Sep","Oct","Nov","Dec"}, 0),AV989)</f>
        <v>32815</v>
      </c>
      <c r="BC989" s="20">
        <f t="shared" si="287"/>
        <v>33</v>
      </c>
    </row>
    <row r="990" spans="2:55" ht="15.5" hidden="1" x14ac:dyDescent="0.35">
      <c r="B990" s="1" t="s">
        <v>1386</v>
      </c>
      <c r="C990" t="str">
        <f>VLOOKUP(B990,Z989:AE3324,2,FALSE)</f>
        <v>McCue,</v>
      </c>
      <c r="D990">
        <f t="shared" si="270"/>
        <v>42.46</v>
      </c>
      <c r="E990">
        <f t="shared" si="271"/>
        <v>4.1100000000000003</v>
      </c>
      <c r="F990" t="str">
        <f t="shared" si="272"/>
        <v>No</v>
      </c>
      <c r="G990" t="str">
        <f t="shared" si="273"/>
        <v>No</v>
      </c>
      <c r="H990" t="str">
        <f t="shared" si="274"/>
        <v>No</v>
      </c>
      <c r="I990">
        <f t="shared" si="275"/>
        <v>0</v>
      </c>
      <c r="J990" t="str">
        <f t="shared" si="276"/>
        <v>No</v>
      </c>
      <c r="K990" t="str">
        <f t="shared" si="277"/>
        <v>OBESITY</v>
      </c>
      <c r="L990" t="str">
        <f t="shared" si="278"/>
        <v>normal</v>
      </c>
      <c r="M990" s="34">
        <f t="shared" si="279"/>
        <v>28688</v>
      </c>
      <c r="N990" s="36">
        <f t="shared" si="280"/>
        <v>8023.14</v>
      </c>
      <c r="O990" s="23" t="str">
        <f t="shared" si="281"/>
        <v>tier - 2</v>
      </c>
      <c r="P990" s="34" t="str">
        <f t="shared" si="282"/>
        <v>tier - 3</v>
      </c>
      <c r="Q990" s="34" t="str">
        <f t="shared" si="283"/>
        <v>R1012</v>
      </c>
      <c r="R990" s="23">
        <f t="shared" si="284"/>
        <v>44</v>
      </c>
      <c r="Z990" s="1" t="s">
        <v>1386</v>
      </c>
      <c r="AA990" s="1" t="s">
        <v>6241</v>
      </c>
      <c r="AB990" t="s">
        <v>4746</v>
      </c>
      <c r="AC990" t="s">
        <v>4893</v>
      </c>
      <c r="AD990" t="s">
        <v>4883</v>
      </c>
      <c r="AG990" t="s">
        <v>1386</v>
      </c>
      <c r="AH990">
        <v>42.46</v>
      </c>
      <c r="AI990">
        <v>4.1100000000000003</v>
      </c>
      <c r="AJ990" s="20" t="s">
        <v>2380</v>
      </c>
      <c r="AK990" t="s">
        <v>2380</v>
      </c>
      <c r="AL990" t="s">
        <v>2380</v>
      </c>
      <c r="AM990" s="29">
        <v>0</v>
      </c>
      <c r="AN990" s="20" t="s">
        <v>2380</v>
      </c>
      <c r="AO990" s="20" t="str">
        <f t="shared" si="285"/>
        <v>OBESITY</v>
      </c>
      <c r="AP990" s="20" t="str">
        <f t="shared" si="286"/>
        <v>normal</v>
      </c>
      <c r="AS990" t="s">
        <v>1017</v>
      </c>
      <c r="AT990">
        <v>1978</v>
      </c>
      <c r="AU990" s="28" t="s">
        <v>10</v>
      </c>
      <c r="AV990">
        <v>17</v>
      </c>
      <c r="AW990">
        <v>1</v>
      </c>
      <c r="AX990" s="38">
        <v>8023.14</v>
      </c>
      <c r="AY990" t="s">
        <v>11</v>
      </c>
      <c r="AZ990" t="s">
        <v>12</v>
      </c>
      <c r="BA990" t="s">
        <v>23</v>
      </c>
      <c r="BB990" s="35">
        <f>DATE(AT990,MATCH(AU990,{"Jan","Feb","Mar","Apr","May","Jun","Jul","Aug","Sep","Oct","Nov","Dec"}, 0),AV990)</f>
        <v>28688</v>
      </c>
      <c r="BC990" s="20">
        <f t="shared" si="287"/>
        <v>44</v>
      </c>
    </row>
    <row r="991" spans="2:55" ht="15.5" hidden="1" x14ac:dyDescent="0.35">
      <c r="B991" s="1" t="s">
        <v>1385</v>
      </c>
      <c r="C991" t="str">
        <f>VLOOKUP(B991,Z990:AE3325,2,FALSE)</f>
        <v>Webster,</v>
      </c>
      <c r="D991">
        <f t="shared" si="270"/>
        <v>54.47</v>
      </c>
      <c r="E991">
        <f t="shared" si="271"/>
        <v>7.48</v>
      </c>
      <c r="F991" t="str">
        <f t="shared" si="272"/>
        <v>No</v>
      </c>
      <c r="G991" t="str">
        <f t="shared" si="273"/>
        <v>No</v>
      </c>
      <c r="H991" t="str">
        <f t="shared" si="274"/>
        <v>No</v>
      </c>
      <c r="I991">
        <f t="shared" si="275"/>
        <v>0</v>
      </c>
      <c r="J991" t="str">
        <f t="shared" si="276"/>
        <v>No</v>
      </c>
      <c r="K991" t="str">
        <f t="shared" si="277"/>
        <v>OBESITY</v>
      </c>
      <c r="L991" t="str">
        <f t="shared" si="278"/>
        <v>diabeties</v>
      </c>
      <c r="M991" s="34">
        <f t="shared" si="279"/>
        <v>28114</v>
      </c>
      <c r="N991" s="36">
        <f t="shared" si="280"/>
        <v>8026.67</v>
      </c>
      <c r="O991" s="23" t="str">
        <f t="shared" si="281"/>
        <v>tier - 2</v>
      </c>
      <c r="P991" s="34" t="str">
        <f t="shared" si="282"/>
        <v>tier - 2</v>
      </c>
      <c r="Q991" s="34" t="str">
        <f t="shared" si="283"/>
        <v>R1012</v>
      </c>
      <c r="R991" s="23">
        <f t="shared" si="284"/>
        <v>46</v>
      </c>
      <c r="Z991" s="1" t="s">
        <v>1385</v>
      </c>
      <c r="AA991" s="1" t="s">
        <v>6242</v>
      </c>
      <c r="AB991" t="s">
        <v>4743</v>
      </c>
      <c r="AC991" t="s">
        <v>6243</v>
      </c>
      <c r="AG991" t="s">
        <v>1385</v>
      </c>
      <c r="AH991">
        <v>54.47</v>
      </c>
      <c r="AI991">
        <v>7.48</v>
      </c>
      <c r="AJ991" s="20" t="s">
        <v>2380</v>
      </c>
      <c r="AK991" t="s">
        <v>2380</v>
      </c>
      <c r="AL991" t="s">
        <v>2380</v>
      </c>
      <c r="AM991" s="29">
        <v>0</v>
      </c>
      <c r="AN991" s="20" t="s">
        <v>2380</v>
      </c>
      <c r="AO991" s="20" t="str">
        <f t="shared" si="285"/>
        <v>OBESITY</v>
      </c>
      <c r="AP991" s="20" t="str">
        <f t="shared" si="286"/>
        <v>diabeties</v>
      </c>
      <c r="AS991" t="s">
        <v>1018</v>
      </c>
      <c r="AT991">
        <v>1976</v>
      </c>
      <c r="AU991" s="28" t="s">
        <v>30</v>
      </c>
      <c r="AV991">
        <v>20</v>
      </c>
      <c r="AW991">
        <v>0</v>
      </c>
      <c r="AX991" s="38">
        <v>8026.67</v>
      </c>
      <c r="AY991" t="s">
        <v>11</v>
      </c>
      <c r="AZ991" t="s">
        <v>11</v>
      </c>
      <c r="BA991" t="s">
        <v>23</v>
      </c>
      <c r="BB991" s="35">
        <f>DATE(AT991,MATCH(AU991,{"Jan","Feb","Mar","Apr","May","Jun","Jul","Aug","Sep","Oct","Nov","Dec"}, 0),AV991)</f>
        <v>28114</v>
      </c>
      <c r="BC991" s="20">
        <f t="shared" si="287"/>
        <v>46</v>
      </c>
    </row>
    <row r="992" spans="2:55" ht="15.5" hidden="1" x14ac:dyDescent="0.35">
      <c r="B992" s="1" t="s">
        <v>1384</v>
      </c>
      <c r="C992" t="str">
        <f>VLOOKUP(B992,Z991:AE3326,2,FALSE)</f>
        <v>Anderson,</v>
      </c>
      <c r="D992">
        <f t="shared" si="270"/>
        <v>24.93</v>
      </c>
      <c r="E992">
        <f t="shared" si="271"/>
        <v>9.18</v>
      </c>
      <c r="F992" t="str">
        <f t="shared" si="272"/>
        <v>yes</v>
      </c>
      <c r="G992" t="str">
        <f t="shared" si="273"/>
        <v>No</v>
      </c>
      <c r="H992" t="str">
        <f t="shared" si="274"/>
        <v>Yes</v>
      </c>
      <c r="I992">
        <f t="shared" si="275"/>
        <v>1</v>
      </c>
      <c r="J992" t="str">
        <f t="shared" si="276"/>
        <v>No</v>
      </c>
      <c r="K992" t="str">
        <f t="shared" si="277"/>
        <v>Normal weight</v>
      </c>
      <c r="L992" t="str">
        <f t="shared" si="278"/>
        <v>diabeties</v>
      </c>
      <c r="M992" s="34">
        <f t="shared" si="279"/>
        <v>28435</v>
      </c>
      <c r="N992" s="36">
        <f t="shared" si="280"/>
        <v>8027.97</v>
      </c>
      <c r="O992" s="23" t="str">
        <f t="shared" si="281"/>
        <v>tier - 3</v>
      </c>
      <c r="P992" s="34" t="str">
        <f t="shared" si="282"/>
        <v>tier - 2</v>
      </c>
      <c r="Q992" s="34" t="str">
        <f t="shared" si="283"/>
        <v>R1011</v>
      </c>
      <c r="R992" s="23">
        <f t="shared" si="284"/>
        <v>45</v>
      </c>
      <c r="Z992" s="1" t="s">
        <v>1384</v>
      </c>
      <c r="AA992" s="1" t="s">
        <v>5044</v>
      </c>
      <c r="AB992" t="s">
        <v>4743</v>
      </c>
      <c r="AC992" t="s">
        <v>5227</v>
      </c>
      <c r="AG992" t="s">
        <v>1384</v>
      </c>
      <c r="AH992">
        <v>24.93</v>
      </c>
      <c r="AI992">
        <v>9.18</v>
      </c>
      <c r="AJ992" s="20" t="s">
        <v>2382</v>
      </c>
      <c r="AK992" t="s">
        <v>2380</v>
      </c>
      <c r="AL992" t="s">
        <v>2383</v>
      </c>
      <c r="AM992" s="29">
        <v>1</v>
      </c>
      <c r="AN992" s="20" t="s">
        <v>2380</v>
      </c>
      <c r="AO992" s="20" t="str">
        <f t="shared" si="285"/>
        <v>Normal weight</v>
      </c>
      <c r="AP992" s="20" t="str">
        <f t="shared" si="286"/>
        <v>diabeties</v>
      </c>
      <c r="AS992" t="s">
        <v>1019</v>
      </c>
      <c r="AT992">
        <v>1977</v>
      </c>
      <c r="AU992" s="28" t="s">
        <v>15</v>
      </c>
      <c r="AV992">
        <v>6</v>
      </c>
      <c r="AW992">
        <v>2</v>
      </c>
      <c r="AX992" s="38">
        <v>8027.97</v>
      </c>
      <c r="AY992" t="s">
        <v>12</v>
      </c>
      <c r="AZ992" t="s">
        <v>11</v>
      </c>
      <c r="BA992" t="s">
        <v>42</v>
      </c>
      <c r="BB992" s="35">
        <f>DATE(AT992,MATCH(AU992,{"Jan","Feb","Mar","Apr","May","Jun","Jul","Aug","Sep","Oct","Nov","Dec"}, 0),AV992)</f>
        <v>28435</v>
      </c>
      <c r="BC992" s="20">
        <f t="shared" si="287"/>
        <v>45</v>
      </c>
    </row>
    <row r="993" spans="2:55" ht="15.5" hidden="1" x14ac:dyDescent="0.35">
      <c r="B993" s="1" t="s">
        <v>1383</v>
      </c>
      <c r="C993" t="str">
        <f>VLOOKUP(B993,Z992:AE3327,2,FALSE)</f>
        <v>Chiappone,</v>
      </c>
      <c r="D993">
        <f t="shared" si="270"/>
        <v>48.12</v>
      </c>
      <c r="E993">
        <f t="shared" si="271"/>
        <v>4.51</v>
      </c>
      <c r="F993" t="str">
        <f t="shared" si="272"/>
        <v>yes</v>
      </c>
      <c r="G993" t="str">
        <f t="shared" si="273"/>
        <v>No</v>
      </c>
      <c r="H993" t="str">
        <f t="shared" si="274"/>
        <v>No</v>
      </c>
      <c r="I993">
        <f t="shared" si="275"/>
        <v>1</v>
      </c>
      <c r="J993" t="str">
        <f t="shared" si="276"/>
        <v>No</v>
      </c>
      <c r="K993" t="str">
        <f t="shared" si="277"/>
        <v>OBESITY</v>
      </c>
      <c r="L993" t="str">
        <f t="shared" si="278"/>
        <v>normal</v>
      </c>
      <c r="M993" s="34">
        <f t="shared" si="279"/>
        <v>37967</v>
      </c>
      <c r="N993" s="36">
        <f t="shared" si="280"/>
        <v>8035.64</v>
      </c>
      <c r="O993" s="23" t="str">
        <f t="shared" si="281"/>
        <v>tier - 2</v>
      </c>
      <c r="P993" s="34" t="str">
        <f t="shared" si="282"/>
        <v>tier - 2</v>
      </c>
      <c r="Q993" s="34" t="str">
        <f t="shared" si="283"/>
        <v>R1012</v>
      </c>
      <c r="R993" s="23">
        <f t="shared" si="284"/>
        <v>19</v>
      </c>
      <c r="Z993" s="1" t="s">
        <v>1383</v>
      </c>
      <c r="AA993" s="1" t="s">
        <v>6244</v>
      </c>
      <c r="AB993" t="s">
        <v>5580</v>
      </c>
      <c r="AC993" t="s">
        <v>6117</v>
      </c>
      <c r="AG993" t="s">
        <v>1383</v>
      </c>
      <c r="AH993">
        <v>48.12</v>
      </c>
      <c r="AI993">
        <v>4.51</v>
      </c>
      <c r="AJ993" s="20" t="s">
        <v>2382</v>
      </c>
      <c r="AK993" t="s">
        <v>2380</v>
      </c>
      <c r="AL993" t="s">
        <v>2380</v>
      </c>
      <c r="AM993" s="29">
        <v>1</v>
      </c>
      <c r="AN993" s="20" t="s">
        <v>2380</v>
      </c>
      <c r="AO993" s="20" t="str">
        <f t="shared" si="285"/>
        <v>OBESITY</v>
      </c>
      <c r="AP993" s="20" t="str">
        <f t="shared" si="286"/>
        <v>normal</v>
      </c>
      <c r="AS993" t="s">
        <v>1020</v>
      </c>
      <c r="AT993">
        <v>2003</v>
      </c>
      <c r="AU993" s="28" t="s">
        <v>30</v>
      </c>
      <c r="AV993">
        <v>12</v>
      </c>
      <c r="AW993">
        <v>0</v>
      </c>
      <c r="AX993" s="38">
        <v>8035.64</v>
      </c>
      <c r="AY993" t="s">
        <v>11</v>
      </c>
      <c r="AZ993" t="s">
        <v>11</v>
      </c>
      <c r="BA993" t="s">
        <v>23</v>
      </c>
      <c r="BB993" s="35">
        <f>DATE(AT993,MATCH(AU993,{"Jan","Feb","Mar","Apr","May","Jun","Jul","Aug","Sep","Oct","Nov","Dec"}, 0),AV993)</f>
        <v>37967</v>
      </c>
      <c r="BC993" s="20">
        <f t="shared" si="287"/>
        <v>19</v>
      </c>
    </row>
    <row r="994" spans="2:55" ht="15.5" hidden="1" x14ac:dyDescent="0.35">
      <c r="B994" s="1" t="s">
        <v>1382</v>
      </c>
      <c r="C994" t="str">
        <f>VLOOKUP(B994,Z993:AE3328,2,FALSE)</f>
        <v>Opie,</v>
      </c>
      <c r="D994">
        <f t="shared" si="270"/>
        <v>24.91</v>
      </c>
      <c r="E994">
        <f t="shared" si="271"/>
        <v>7.33</v>
      </c>
      <c r="F994" t="str">
        <f t="shared" si="272"/>
        <v>yes</v>
      </c>
      <c r="G994" t="str">
        <f t="shared" si="273"/>
        <v>No</v>
      </c>
      <c r="H994" t="str">
        <f t="shared" si="274"/>
        <v>Yes</v>
      </c>
      <c r="I994">
        <f t="shared" si="275"/>
        <v>1</v>
      </c>
      <c r="J994" t="str">
        <f t="shared" si="276"/>
        <v>No</v>
      </c>
      <c r="K994" t="str">
        <f t="shared" si="277"/>
        <v>Normal weight</v>
      </c>
      <c r="L994" t="str">
        <f t="shared" si="278"/>
        <v>diabeties</v>
      </c>
      <c r="M994" s="34">
        <f t="shared" si="279"/>
        <v>31379</v>
      </c>
      <c r="N994" s="36">
        <f t="shared" si="280"/>
        <v>8059.06</v>
      </c>
      <c r="O994" s="23" t="str">
        <f t="shared" si="281"/>
        <v>tier - 2</v>
      </c>
      <c r="P994" s="34" t="str">
        <f t="shared" si="282"/>
        <v>tier - 3</v>
      </c>
      <c r="Q994" s="34" t="str">
        <f t="shared" si="283"/>
        <v>R1012</v>
      </c>
      <c r="R994" s="23">
        <f t="shared" si="284"/>
        <v>37</v>
      </c>
      <c r="Z994" s="1" t="s">
        <v>1382</v>
      </c>
      <c r="AA994" s="1" t="s">
        <v>6245</v>
      </c>
      <c r="AB994" t="s">
        <v>4743</v>
      </c>
      <c r="AC994" t="s">
        <v>6246</v>
      </c>
      <c r="AD994" t="s">
        <v>4971</v>
      </c>
      <c r="AG994" t="s">
        <v>1382</v>
      </c>
      <c r="AH994">
        <v>24.91</v>
      </c>
      <c r="AI994">
        <v>7.33</v>
      </c>
      <c r="AJ994" s="20" t="s">
        <v>2382</v>
      </c>
      <c r="AK994" t="s">
        <v>2380</v>
      </c>
      <c r="AL994" t="s">
        <v>2383</v>
      </c>
      <c r="AM994" s="29">
        <v>1</v>
      </c>
      <c r="AN994" s="20" t="s">
        <v>2380</v>
      </c>
      <c r="AO994" s="20" t="str">
        <f t="shared" si="285"/>
        <v>Normal weight</v>
      </c>
      <c r="AP994" s="20" t="str">
        <f t="shared" si="286"/>
        <v>diabeties</v>
      </c>
      <c r="AS994" t="s">
        <v>1021</v>
      </c>
      <c r="AT994">
        <v>1985</v>
      </c>
      <c r="AU994" s="28" t="s">
        <v>15</v>
      </c>
      <c r="AV994">
        <v>28</v>
      </c>
      <c r="AW994">
        <v>3</v>
      </c>
      <c r="AX994" s="38">
        <v>8059.06</v>
      </c>
      <c r="AY994" t="s">
        <v>11</v>
      </c>
      <c r="AZ994" t="s">
        <v>12</v>
      </c>
      <c r="BA994" t="s">
        <v>23</v>
      </c>
      <c r="BB994" s="35">
        <f>DATE(AT994,MATCH(AU994,{"Jan","Feb","Mar","Apr","May","Jun","Jul","Aug","Sep","Oct","Nov","Dec"}, 0),AV994)</f>
        <v>31379</v>
      </c>
      <c r="BC994" s="20">
        <f t="shared" si="287"/>
        <v>37</v>
      </c>
    </row>
    <row r="995" spans="2:55" ht="15.5" hidden="1" x14ac:dyDescent="0.35">
      <c r="B995" s="1" t="s">
        <v>1381</v>
      </c>
      <c r="C995" t="str">
        <f>VLOOKUP(B995,Z994:AE3329,2,FALSE)</f>
        <v>Donnelly,</v>
      </c>
      <c r="D995">
        <f t="shared" si="270"/>
        <v>27.645</v>
      </c>
      <c r="E995">
        <f t="shared" si="271"/>
        <v>10.56</v>
      </c>
      <c r="F995" t="str">
        <f t="shared" si="272"/>
        <v>No</v>
      </c>
      <c r="G995" t="str">
        <f t="shared" si="273"/>
        <v>No</v>
      </c>
      <c r="H995" t="str">
        <f t="shared" si="274"/>
        <v>No</v>
      </c>
      <c r="I995">
        <f t="shared" si="275"/>
        <v>0</v>
      </c>
      <c r="J995" t="str">
        <f t="shared" si="276"/>
        <v>No</v>
      </c>
      <c r="K995" t="str">
        <f t="shared" si="277"/>
        <v>OVER WEIGHT</v>
      </c>
      <c r="L995" t="str">
        <f t="shared" si="278"/>
        <v>diabeties</v>
      </c>
      <c r="M995" s="34">
        <f t="shared" si="279"/>
        <v>30312</v>
      </c>
      <c r="N995" s="36">
        <f t="shared" si="280"/>
        <v>8059.68</v>
      </c>
      <c r="O995" s="23" t="str">
        <f t="shared" si="281"/>
        <v>tier - 2</v>
      </c>
      <c r="P995" s="34" t="str">
        <f t="shared" si="282"/>
        <v>tier - 3</v>
      </c>
      <c r="Q995" s="34" t="str">
        <f t="shared" si="283"/>
        <v>R1012</v>
      </c>
      <c r="R995" s="23">
        <f t="shared" si="284"/>
        <v>40</v>
      </c>
      <c r="Z995" s="1" t="s">
        <v>1381</v>
      </c>
      <c r="AA995" s="1" t="s">
        <v>6247</v>
      </c>
      <c r="AB995" t="s">
        <v>4743</v>
      </c>
      <c r="AC995" t="s">
        <v>4784</v>
      </c>
      <c r="AG995" t="s">
        <v>1381</v>
      </c>
      <c r="AH995">
        <v>27.645</v>
      </c>
      <c r="AI995">
        <v>10.56</v>
      </c>
      <c r="AJ995" s="20" t="s">
        <v>2380</v>
      </c>
      <c r="AK995" t="s">
        <v>2380</v>
      </c>
      <c r="AL995" t="s">
        <v>2380</v>
      </c>
      <c r="AM995" s="29">
        <v>0</v>
      </c>
      <c r="AN995" s="20" t="s">
        <v>2380</v>
      </c>
      <c r="AO995" s="20" t="str">
        <f t="shared" si="285"/>
        <v>OVER WEIGHT</v>
      </c>
      <c r="AP995" s="20" t="str">
        <f t="shared" si="286"/>
        <v>diabeties</v>
      </c>
      <c r="AS995" t="s">
        <v>1022</v>
      </c>
      <c r="AT995">
        <v>1982</v>
      </c>
      <c r="AU995" s="28" t="s">
        <v>30</v>
      </c>
      <c r="AV995">
        <v>27</v>
      </c>
      <c r="AW995">
        <v>3</v>
      </c>
      <c r="AX995" s="38">
        <v>8059.68</v>
      </c>
      <c r="AY995" t="s">
        <v>11</v>
      </c>
      <c r="AZ995" t="s">
        <v>12</v>
      </c>
      <c r="BA995" t="s">
        <v>23</v>
      </c>
      <c r="BB995" s="35">
        <f>DATE(AT995,MATCH(AU995,{"Jan","Feb","Mar","Apr","May","Jun","Jul","Aug","Sep","Oct","Nov","Dec"}, 0),AV995)</f>
        <v>30312</v>
      </c>
      <c r="BC995" s="20">
        <f t="shared" si="287"/>
        <v>40</v>
      </c>
    </row>
    <row r="996" spans="2:55" ht="15.5" hidden="1" x14ac:dyDescent="0.35">
      <c r="B996" s="1" t="s">
        <v>1380</v>
      </c>
      <c r="C996" t="str">
        <f>VLOOKUP(B996,Z995:AE3330,2,FALSE)</f>
        <v>Rall,</v>
      </c>
      <c r="D996">
        <f t="shared" si="270"/>
        <v>33.700000000000003</v>
      </c>
      <c r="E996">
        <f t="shared" si="271"/>
        <v>4.01</v>
      </c>
      <c r="F996" t="str">
        <f t="shared" si="272"/>
        <v>No</v>
      </c>
      <c r="G996" t="str">
        <f t="shared" si="273"/>
        <v>No</v>
      </c>
      <c r="H996" t="str">
        <f t="shared" si="274"/>
        <v>No</v>
      </c>
      <c r="I996">
        <f t="shared" si="275"/>
        <v>2</v>
      </c>
      <c r="J996" t="str">
        <f t="shared" si="276"/>
        <v>No</v>
      </c>
      <c r="K996" t="str">
        <f t="shared" si="277"/>
        <v>OBESITY</v>
      </c>
      <c r="L996" t="str">
        <f t="shared" si="278"/>
        <v>normal</v>
      </c>
      <c r="M996" s="34">
        <f t="shared" si="279"/>
        <v>25914</v>
      </c>
      <c r="N996" s="36">
        <f t="shared" si="280"/>
        <v>8062.31</v>
      </c>
      <c r="O996" s="23" t="str">
        <f t="shared" si="281"/>
        <v>tier - 2</v>
      </c>
      <c r="P996" s="34" t="str">
        <f t="shared" si="282"/>
        <v>tier - 1</v>
      </c>
      <c r="Q996" s="34" t="str">
        <f t="shared" si="283"/>
        <v>R1013</v>
      </c>
      <c r="R996" s="23">
        <f t="shared" si="284"/>
        <v>52</v>
      </c>
      <c r="Z996" s="1" t="s">
        <v>1380</v>
      </c>
      <c r="AA996" s="1" t="s">
        <v>6248</v>
      </c>
      <c r="AB996" t="s">
        <v>4743</v>
      </c>
      <c r="AC996" t="s">
        <v>6249</v>
      </c>
      <c r="AG996" t="s">
        <v>1380</v>
      </c>
      <c r="AH996">
        <v>33.700000000000003</v>
      </c>
      <c r="AI996">
        <v>4.01</v>
      </c>
      <c r="AJ996" s="20" t="s">
        <v>2380</v>
      </c>
      <c r="AK996" t="s">
        <v>2380</v>
      </c>
      <c r="AL996" t="s">
        <v>2380</v>
      </c>
      <c r="AM996" s="29">
        <v>2</v>
      </c>
      <c r="AN996" s="20" t="s">
        <v>2380</v>
      </c>
      <c r="AO996" s="20" t="str">
        <f t="shared" si="285"/>
        <v>OBESITY</v>
      </c>
      <c r="AP996" s="20" t="str">
        <f t="shared" si="286"/>
        <v>normal</v>
      </c>
      <c r="AS996" t="s">
        <v>1023</v>
      </c>
      <c r="AT996">
        <v>1970</v>
      </c>
      <c r="AU996" s="28" t="s">
        <v>30</v>
      </c>
      <c r="AV996">
        <v>12</v>
      </c>
      <c r="AW996">
        <v>0</v>
      </c>
      <c r="AX996" s="38">
        <v>8062.31</v>
      </c>
      <c r="AY996" t="s">
        <v>11</v>
      </c>
      <c r="AZ996" t="s">
        <v>16</v>
      </c>
      <c r="BA996" t="s">
        <v>13</v>
      </c>
      <c r="BB996" s="35">
        <f>DATE(AT996,MATCH(AU996,{"Jan","Feb","Mar","Apr","May","Jun","Jul","Aug","Sep","Oct","Nov","Dec"}, 0),AV996)</f>
        <v>25914</v>
      </c>
      <c r="BC996" s="20">
        <f t="shared" si="287"/>
        <v>52</v>
      </c>
    </row>
    <row r="997" spans="2:55" ht="15.5" hidden="1" x14ac:dyDescent="0.35">
      <c r="B997" s="1" t="s">
        <v>1379</v>
      </c>
      <c r="C997" t="str">
        <f>VLOOKUP(B997,Z996:AE3331,2,FALSE)</f>
        <v>Mitchell,</v>
      </c>
      <c r="D997">
        <f t="shared" si="270"/>
        <v>38.93</v>
      </c>
      <c r="E997">
        <f t="shared" si="271"/>
        <v>5.64</v>
      </c>
      <c r="F997" t="str">
        <f t="shared" si="272"/>
        <v>yes</v>
      </c>
      <c r="G997" t="str">
        <f t="shared" si="273"/>
        <v>No</v>
      </c>
      <c r="H997" t="str">
        <f t="shared" si="274"/>
        <v>No</v>
      </c>
      <c r="I997">
        <f t="shared" si="275"/>
        <v>1</v>
      </c>
      <c r="J997" t="str">
        <f t="shared" si="276"/>
        <v>No</v>
      </c>
      <c r="K997" t="str">
        <f t="shared" si="277"/>
        <v>OBESITY</v>
      </c>
      <c r="L997" t="str">
        <f t="shared" si="278"/>
        <v>normal</v>
      </c>
      <c r="M997" s="34">
        <f t="shared" si="279"/>
        <v>27573</v>
      </c>
      <c r="N997" s="36">
        <f t="shared" si="280"/>
        <v>8062.76</v>
      </c>
      <c r="O997" s="23" t="str">
        <f t="shared" si="281"/>
        <v>tier - 3</v>
      </c>
      <c r="P997" s="34" t="str">
        <f t="shared" si="282"/>
        <v>tier - 3</v>
      </c>
      <c r="Q997" s="34" t="str">
        <f t="shared" si="283"/>
        <v>R1011</v>
      </c>
      <c r="R997" s="23">
        <f t="shared" si="284"/>
        <v>47</v>
      </c>
      <c r="Z997" s="1" t="s">
        <v>1379</v>
      </c>
      <c r="AA997" s="1" t="s">
        <v>4937</v>
      </c>
      <c r="AB997" t="s">
        <v>4746</v>
      </c>
      <c r="AC997" t="s">
        <v>6250</v>
      </c>
      <c r="AD997" t="s">
        <v>4821</v>
      </c>
      <c r="AG997" t="s">
        <v>1379</v>
      </c>
      <c r="AH997">
        <v>38.93</v>
      </c>
      <c r="AI997">
        <v>5.64</v>
      </c>
      <c r="AJ997" s="20" t="s">
        <v>2382</v>
      </c>
      <c r="AK997" t="s">
        <v>2380</v>
      </c>
      <c r="AL997" t="s">
        <v>2380</v>
      </c>
      <c r="AM997" s="29">
        <v>1</v>
      </c>
      <c r="AN997" s="20" t="s">
        <v>2380</v>
      </c>
      <c r="AO997" s="20" t="str">
        <f t="shared" si="285"/>
        <v>OBESITY</v>
      </c>
      <c r="AP997" s="20" t="str">
        <f t="shared" si="286"/>
        <v>normal</v>
      </c>
      <c r="AS997" t="s">
        <v>1024</v>
      </c>
      <c r="AT997">
        <v>1975</v>
      </c>
      <c r="AU997" s="28" t="s">
        <v>18</v>
      </c>
      <c r="AV997">
        <v>28</v>
      </c>
      <c r="AW997">
        <v>1</v>
      </c>
      <c r="AX997" s="38">
        <v>8062.76</v>
      </c>
      <c r="AY997" t="s">
        <v>12</v>
      </c>
      <c r="AZ997" t="s">
        <v>12</v>
      </c>
      <c r="BA997" t="s">
        <v>42</v>
      </c>
      <c r="BB997" s="35">
        <f>DATE(AT997,MATCH(AU997,{"Jan","Feb","Mar","Apr","May","Jun","Jul","Aug","Sep","Oct","Nov","Dec"}, 0),AV997)</f>
        <v>27573</v>
      </c>
      <c r="BC997" s="20">
        <f t="shared" si="287"/>
        <v>47</v>
      </c>
    </row>
    <row r="998" spans="2:55" ht="15.5" hidden="1" x14ac:dyDescent="0.35">
      <c r="B998" s="1" t="s">
        <v>1378</v>
      </c>
      <c r="C998" t="str">
        <f>VLOOKUP(B998,Z997:AE3332,2,FALSE)</f>
        <v>Chen,</v>
      </c>
      <c r="D998">
        <f t="shared" si="270"/>
        <v>32.774999999999999</v>
      </c>
      <c r="E998">
        <f t="shared" si="271"/>
        <v>8.02</v>
      </c>
      <c r="F998" t="str">
        <f t="shared" si="272"/>
        <v>yes</v>
      </c>
      <c r="G998" t="str">
        <f t="shared" si="273"/>
        <v>No</v>
      </c>
      <c r="H998" t="str">
        <f t="shared" si="274"/>
        <v>No</v>
      </c>
      <c r="I998">
        <f t="shared" si="275"/>
        <v>2</v>
      </c>
      <c r="J998" t="str">
        <f t="shared" si="276"/>
        <v>No</v>
      </c>
      <c r="K998" t="str">
        <f t="shared" si="277"/>
        <v>OBESITY</v>
      </c>
      <c r="L998" t="str">
        <f t="shared" si="278"/>
        <v>diabeties</v>
      </c>
      <c r="M998" s="34">
        <f t="shared" si="279"/>
        <v>23965</v>
      </c>
      <c r="N998" s="36">
        <f t="shared" si="280"/>
        <v>8067.83</v>
      </c>
      <c r="O998" s="23" t="str">
        <f t="shared" si="281"/>
        <v>tier - 3</v>
      </c>
      <c r="P998" s="34" t="str">
        <f t="shared" si="282"/>
        <v>tier - 1</v>
      </c>
      <c r="Q998" s="34" t="str">
        <f t="shared" si="283"/>
        <v>R1013</v>
      </c>
      <c r="R998" s="23">
        <f t="shared" si="284"/>
        <v>57</v>
      </c>
      <c r="Z998" s="1" t="s">
        <v>1378</v>
      </c>
      <c r="AA998" s="1" t="s">
        <v>6251</v>
      </c>
      <c r="AB998" t="s">
        <v>4746</v>
      </c>
      <c r="AC998" t="s">
        <v>6252</v>
      </c>
      <c r="AG998" t="s">
        <v>1378</v>
      </c>
      <c r="AH998">
        <v>32.774999999999999</v>
      </c>
      <c r="AI998">
        <v>8.02</v>
      </c>
      <c r="AJ998" s="20" t="s">
        <v>2382</v>
      </c>
      <c r="AK998" t="s">
        <v>2380</v>
      </c>
      <c r="AL998" t="s">
        <v>2380</v>
      </c>
      <c r="AM998" s="29">
        <v>2</v>
      </c>
      <c r="AN998" s="20" t="s">
        <v>2380</v>
      </c>
      <c r="AO998" s="20" t="str">
        <f t="shared" si="285"/>
        <v>OBESITY</v>
      </c>
      <c r="AP998" s="20" t="str">
        <f t="shared" si="286"/>
        <v>diabeties</v>
      </c>
      <c r="AS998" t="s">
        <v>1025</v>
      </c>
      <c r="AT998">
        <v>1965</v>
      </c>
      <c r="AU998" s="28" t="s">
        <v>35</v>
      </c>
      <c r="AV998">
        <v>11</v>
      </c>
      <c r="AW998">
        <v>0</v>
      </c>
      <c r="AX998" s="38">
        <v>8067.83</v>
      </c>
      <c r="AY998" t="s">
        <v>12</v>
      </c>
      <c r="AZ998" t="s">
        <v>16</v>
      </c>
      <c r="BA998" t="s">
        <v>13</v>
      </c>
      <c r="BB998" s="35">
        <f>DATE(AT998,MATCH(AU998,{"Jan","Feb","Mar","Apr","May","Jun","Jul","Aug","Sep","Oct","Nov","Dec"}, 0),AV998)</f>
        <v>23965</v>
      </c>
      <c r="BC998" s="20">
        <f t="shared" si="287"/>
        <v>57</v>
      </c>
    </row>
    <row r="999" spans="2:55" ht="15.5" hidden="1" x14ac:dyDescent="0.35">
      <c r="B999" s="1" t="s">
        <v>1377</v>
      </c>
      <c r="C999" t="str">
        <f>VLOOKUP(B999,Z998:AE3333,2,FALSE)</f>
        <v>Tufaro,</v>
      </c>
      <c r="D999">
        <f t="shared" si="270"/>
        <v>29.83</v>
      </c>
      <c r="E999">
        <f t="shared" si="271"/>
        <v>7.2</v>
      </c>
      <c r="F999" t="str">
        <f t="shared" si="272"/>
        <v>yes</v>
      </c>
      <c r="G999" t="str">
        <f t="shared" si="273"/>
        <v>No</v>
      </c>
      <c r="H999" t="str">
        <f t="shared" si="274"/>
        <v>No</v>
      </c>
      <c r="I999">
        <f t="shared" si="275"/>
        <v>0</v>
      </c>
      <c r="J999" t="str">
        <f t="shared" si="276"/>
        <v>No</v>
      </c>
      <c r="K999" t="str">
        <f t="shared" si="277"/>
        <v>OVER WEIGHT</v>
      </c>
      <c r="L999" t="str">
        <f t="shared" si="278"/>
        <v>diabeties</v>
      </c>
      <c r="M999" s="34">
        <f t="shared" si="279"/>
        <v>27743</v>
      </c>
      <c r="N999" s="36">
        <f t="shared" si="280"/>
        <v>8068.19</v>
      </c>
      <c r="O999" s="23" t="str">
        <f t="shared" si="281"/>
        <v>tier - 3</v>
      </c>
      <c r="P999" s="34" t="str">
        <f t="shared" si="282"/>
        <v>tier - 2</v>
      </c>
      <c r="Q999" s="34" t="str">
        <f t="shared" si="283"/>
        <v>R1011</v>
      </c>
      <c r="R999" s="23">
        <f t="shared" si="284"/>
        <v>47</v>
      </c>
      <c r="Z999" s="1" t="s">
        <v>1377</v>
      </c>
      <c r="AA999" s="1" t="s">
        <v>6253</v>
      </c>
      <c r="AB999" t="s">
        <v>4743</v>
      </c>
      <c r="AC999" t="s">
        <v>6254</v>
      </c>
      <c r="AD999" t="s">
        <v>4780</v>
      </c>
      <c r="AG999" t="s">
        <v>1377</v>
      </c>
      <c r="AH999">
        <v>29.83</v>
      </c>
      <c r="AI999">
        <v>7.2</v>
      </c>
      <c r="AJ999" s="20" t="s">
        <v>2382</v>
      </c>
      <c r="AK999" t="s">
        <v>2380</v>
      </c>
      <c r="AL999" t="s">
        <v>2380</v>
      </c>
      <c r="AM999" s="29">
        <v>0</v>
      </c>
      <c r="AN999" s="20" t="s">
        <v>2380</v>
      </c>
      <c r="AO999" s="20" t="str">
        <f t="shared" si="285"/>
        <v>OVER WEIGHT</v>
      </c>
      <c r="AP999" s="20" t="str">
        <f t="shared" si="286"/>
        <v>diabeties</v>
      </c>
      <c r="AS999" t="s">
        <v>1026</v>
      </c>
      <c r="AT999">
        <v>1975</v>
      </c>
      <c r="AU999" s="28" t="s">
        <v>30</v>
      </c>
      <c r="AV999">
        <v>15</v>
      </c>
      <c r="AW999">
        <v>1</v>
      </c>
      <c r="AX999" s="38">
        <v>8068.19</v>
      </c>
      <c r="AY999" t="s">
        <v>12</v>
      </c>
      <c r="AZ999" t="s">
        <v>11</v>
      </c>
      <c r="BA999" t="s">
        <v>42</v>
      </c>
      <c r="BB999" s="35">
        <f>DATE(AT999,MATCH(AU999,{"Jan","Feb","Mar","Apr","May","Jun","Jul","Aug","Sep","Oct","Nov","Dec"}, 0),AV999)</f>
        <v>27743</v>
      </c>
      <c r="BC999" s="20">
        <f t="shared" si="287"/>
        <v>47</v>
      </c>
    </row>
    <row r="1000" spans="2:55" ht="15.5" hidden="1" x14ac:dyDescent="0.35">
      <c r="B1000" s="1" t="s">
        <v>1376</v>
      </c>
      <c r="C1000" t="str">
        <f>VLOOKUP(B1000,Z999:AE3334,2,FALSE)</f>
        <v>Peters,</v>
      </c>
      <c r="D1000">
        <f t="shared" si="270"/>
        <v>28.31</v>
      </c>
      <c r="E1000">
        <f t="shared" si="271"/>
        <v>4.55</v>
      </c>
      <c r="F1000" t="str">
        <f t="shared" si="272"/>
        <v>No</v>
      </c>
      <c r="G1000" t="str">
        <f t="shared" si="273"/>
        <v>yes</v>
      </c>
      <c r="H1000" t="str">
        <f t="shared" si="274"/>
        <v>No</v>
      </c>
      <c r="I1000">
        <f t="shared" si="275"/>
        <v>1</v>
      </c>
      <c r="J1000" t="str">
        <f t="shared" si="276"/>
        <v>No</v>
      </c>
      <c r="K1000" t="str">
        <f t="shared" si="277"/>
        <v>OVER WEIGHT</v>
      </c>
      <c r="L1000" t="str">
        <f t="shared" si="278"/>
        <v>normal</v>
      </c>
      <c r="M1000" s="34">
        <f t="shared" si="279"/>
        <v>24036</v>
      </c>
      <c r="N1000" s="36">
        <f t="shared" si="280"/>
        <v>8071.57</v>
      </c>
      <c r="O1000" s="23" t="str">
        <f t="shared" si="281"/>
        <v>tier - 3</v>
      </c>
      <c r="P1000" s="34" t="str">
        <f t="shared" si="282"/>
        <v>tier - 1</v>
      </c>
      <c r="Q1000" s="34" t="str">
        <f t="shared" si="283"/>
        <v>R1011</v>
      </c>
      <c r="R1000" s="23">
        <f t="shared" si="284"/>
        <v>57</v>
      </c>
      <c r="Z1000" s="1" t="s">
        <v>1376</v>
      </c>
      <c r="AA1000" s="1" t="s">
        <v>4841</v>
      </c>
      <c r="AB1000" t="s">
        <v>4746</v>
      </c>
      <c r="AC1000" t="s">
        <v>4893</v>
      </c>
      <c r="AD1000" t="s">
        <v>4974</v>
      </c>
      <c r="AG1000" t="s">
        <v>1376</v>
      </c>
      <c r="AH1000">
        <v>28.31</v>
      </c>
      <c r="AI1000">
        <v>4.55</v>
      </c>
      <c r="AJ1000" s="20" t="s">
        <v>2380</v>
      </c>
      <c r="AK1000" t="s">
        <v>2382</v>
      </c>
      <c r="AL1000" t="s">
        <v>2380</v>
      </c>
      <c r="AM1000" s="29">
        <v>1</v>
      </c>
      <c r="AN1000" s="20" t="s">
        <v>2380</v>
      </c>
      <c r="AO1000" s="20" t="str">
        <f t="shared" si="285"/>
        <v>OVER WEIGHT</v>
      </c>
      <c r="AP1000" s="20" t="str">
        <f t="shared" si="286"/>
        <v>normal</v>
      </c>
      <c r="AS1000" t="s">
        <v>1027</v>
      </c>
      <c r="AT1000">
        <v>1965</v>
      </c>
      <c r="AU1000" s="28" t="s">
        <v>37</v>
      </c>
      <c r="AV1000">
        <v>21</v>
      </c>
      <c r="AW1000">
        <v>0</v>
      </c>
      <c r="AX1000" s="38">
        <v>8071.57</v>
      </c>
      <c r="AY1000" t="s">
        <v>12</v>
      </c>
      <c r="AZ1000" t="s">
        <v>16</v>
      </c>
      <c r="BA1000" t="s">
        <v>42</v>
      </c>
      <c r="BB1000" s="35">
        <f>DATE(AT1000,MATCH(AU1000,{"Jan","Feb","Mar","Apr","May","Jun","Jul","Aug","Sep","Oct","Nov","Dec"}, 0),AV1000)</f>
        <v>24036</v>
      </c>
      <c r="BC1000" s="20">
        <f t="shared" si="287"/>
        <v>57</v>
      </c>
    </row>
    <row r="1001" spans="2:55" ht="15.5" hidden="1" x14ac:dyDescent="0.35">
      <c r="B1001" s="1" t="s">
        <v>1375</v>
      </c>
      <c r="C1001" t="str">
        <f>VLOOKUP(B1001,Z1000:AE3335,2,FALSE)</f>
        <v>Susedik,</v>
      </c>
      <c r="D1001">
        <f t="shared" si="270"/>
        <v>29.79</v>
      </c>
      <c r="E1001">
        <f t="shared" si="271"/>
        <v>9.0299999999999994</v>
      </c>
      <c r="F1001" t="str">
        <f t="shared" si="272"/>
        <v>No</v>
      </c>
      <c r="G1001" t="str">
        <f t="shared" si="273"/>
        <v>No</v>
      </c>
      <c r="H1001" t="str">
        <f t="shared" si="274"/>
        <v>No</v>
      </c>
      <c r="I1001">
        <f t="shared" si="275"/>
        <v>0</v>
      </c>
      <c r="J1001" t="str">
        <f t="shared" si="276"/>
        <v>No</v>
      </c>
      <c r="K1001" t="str">
        <f t="shared" si="277"/>
        <v>OVER WEIGHT</v>
      </c>
      <c r="L1001" t="str">
        <f t="shared" si="278"/>
        <v>diabeties</v>
      </c>
      <c r="M1001" s="34">
        <f t="shared" si="279"/>
        <v>34280</v>
      </c>
      <c r="N1001" s="36">
        <f t="shared" si="280"/>
        <v>8077.41</v>
      </c>
      <c r="O1001" s="23" t="str">
        <f t="shared" si="281"/>
        <v>tier - 2</v>
      </c>
      <c r="P1001" s="34" t="str">
        <f t="shared" si="282"/>
        <v>tier - 1</v>
      </c>
      <c r="Q1001" s="34" t="str">
        <f t="shared" si="283"/>
        <v>R1026</v>
      </c>
      <c r="R1001" s="23">
        <f t="shared" si="284"/>
        <v>29</v>
      </c>
      <c r="Z1001" s="1" t="s">
        <v>1375</v>
      </c>
      <c r="AA1001" s="1" t="s">
        <v>6255</v>
      </c>
      <c r="AB1001" t="s">
        <v>5580</v>
      </c>
      <c r="AC1001" t="s">
        <v>4823</v>
      </c>
      <c r="AD1001" t="s">
        <v>4780</v>
      </c>
      <c r="AG1001" t="s">
        <v>1375</v>
      </c>
      <c r="AH1001">
        <v>29.79</v>
      </c>
      <c r="AI1001">
        <v>9.0299999999999994</v>
      </c>
      <c r="AJ1001" s="20" t="s">
        <v>2380</v>
      </c>
      <c r="AK1001" t="s">
        <v>2380</v>
      </c>
      <c r="AL1001" t="s">
        <v>2380</v>
      </c>
      <c r="AM1001" s="29">
        <v>0</v>
      </c>
      <c r="AN1001" s="20" t="s">
        <v>2380</v>
      </c>
      <c r="AO1001" s="20" t="str">
        <f t="shared" si="285"/>
        <v>OVER WEIGHT</v>
      </c>
      <c r="AP1001" s="20" t="str">
        <f t="shared" si="286"/>
        <v>diabeties</v>
      </c>
      <c r="AS1001" t="s">
        <v>1028</v>
      </c>
      <c r="AT1001">
        <v>1993</v>
      </c>
      <c r="AU1001" s="28" t="s">
        <v>15</v>
      </c>
      <c r="AV1001">
        <v>7</v>
      </c>
      <c r="AW1001">
        <v>0</v>
      </c>
      <c r="AX1001" s="38">
        <v>8077.41</v>
      </c>
      <c r="AY1001" t="s">
        <v>11</v>
      </c>
      <c r="AZ1001" t="s">
        <v>16</v>
      </c>
      <c r="BA1001" t="s">
        <v>535</v>
      </c>
      <c r="BB1001" s="35">
        <f>DATE(AT1001,MATCH(AU1001,{"Jan","Feb","Mar","Apr","May","Jun","Jul","Aug","Sep","Oct","Nov","Dec"}, 0),AV1001)</f>
        <v>34280</v>
      </c>
      <c r="BC1001" s="20">
        <f t="shared" si="287"/>
        <v>29</v>
      </c>
    </row>
    <row r="1002" spans="2:55" ht="15.5" hidden="1" x14ac:dyDescent="0.35">
      <c r="B1002" s="1" t="s">
        <v>1374</v>
      </c>
      <c r="C1002" t="str">
        <f>VLOOKUP(B1002,Z1001:AE3336,2,FALSE)</f>
        <v>Garcia,</v>
      </c>
      <c r="D1002">
        <f t="shared" si="270"/>
        <v>36.6</v>
      </c>
      <c r="E1002">
        <f t="shared" si="271"/>
        <v>5.2</v>
      </c>
      <c r="F1002" t="str">
        <f t="shared" si="272"/>
        <v>yes</v>
      </c>
      <c r="G1002" t="str">
        <f t="shared" si="273"/>
        <v>No</v>
      </c>
      <c r="H1002" t="str">
        <f t="shared" si="274"/>
        <v>Yes</v>
      </c>
      <c r="I1002">
        <f t="shared" si="275"/>
        <v>1</v>
      </c>
      <c r="J1002" t="str">
        <f t="shared" si="276"/>
        <v>No</v>
      </c>
      <c r="K1002" t="str">
        <f t="shared" si="277"/>
        <v>OBESITY</v>
      </c>
      <c r="L1002" t="str">
        <f t="shared" si="278"/>
        <v>normal</v>
      </c>
      <c r="M1002" s="34">
        <f t="shared" si="279"/>
        <v>37131</v>
      </c>
      <c r="N1002" s="36">
        <f t="shared" si="280"/>
        <v>8081.26</v>
      </c>
      <c r="O1002" s="23" t="str">
        <f t="shared" si="281"/>
        <v>tier - 2</v>
      </c>
      <c r="P1002" s="34" t="str">
        <f t="shared" si="282"/>
        <v>tier - 2</v>
      </c>
      <c r="Q1002" s="34" t="str">
        <f t="shared" si="283"/>
        <v>R1012</v>
      </c>
      <c r="R1002" s="23">
        <f t="shared" si="284"/>
        <v>21</v>
      </c>
      <c r="Z1002" s="1" t="s">
        <v>1374</v>
      </c>
      <c r="AA1002" s="1" t="s">
        <v>4802</v>
      </c>
      <c r="AB1002" t="s">
        <v>4746</v>
      </c>
      <c r="AC1002" t="s">
        <v>6256</v>
      </c>
      <c r="AD1002" t="s">
        <v>4785</v>
      </c>
      <c r="AG1002" t="s">
        <v>1374</v>
      </c>
      <c r="AH1002">
        <v>36.6</v>
      </c>
      <c r="AI1002">
        <v>5.2</v>
      </c>
      <c r="AJ1002" s="20" t="s">
        <v>2382</v>
      </c>
      <c r="AK1002" t="s">
        <v>2380</v>
      </c>
      <c r="AL1002" t="s">
        <v>2383</v>
      </c>
      <c r="AM1002" s="29">
        <v>1</v>
      </c>
      <c r="AN1002" s="20" t="s">
        <v>2380</v>
      </c>
      <c r="AO1002" s="20" t="str">
        <f t="shared" si="285"/>
        <v>OBESITY</v>
      </c>
      <c r="AP1002" s="20" t="str">
        <f t="shared" si="286"/>
        <v>normal</v>
      </c>
      <c r="AS1002" t="s">
        <v>1029</v>
      </c>
      <c r="AT1002">
        <v>2001</v>
      </c>
      <c r="AU1002" s="28" t="s">
        <v>35</v>
      </c>
      <c r="AV1002">
        <v>28</v>
      </c>
      <c r="AW1002">
        <v>0</v>
      </c>
      <c r="AX1002" s="38">
        <v>8081.26</v>
      </c>
      <c r="AY1002" t="s">
        <v>11</v>
      </c>
      <c r="AZ1002" t="s">
        <v>11</v>
      </c>
      <c r="BA1002" t="s">
        <v>23</v>
      </c>
      <c r="BB1002" s="35">
        <f>DATE(AT1002,MATCH(AU1002,{"Jan","Feb","Mar","Apr","May","Jun","Jul","Aug","Sep","Oct","Nov","Dec"}, 0),AV1002)</f>
        <v>37131</v>
      </c>
      <c r="BC1002" s="20">
        <f t="shared" si="287"/>
        <v>21</v>
      </c>
    </row>
    <row r="1003" spans="2:55" ht="15.5" hidden="1" x14ac:dyDescent="0.35">
      <c r="B1003" s="1" t="s">
        <v>1373</v>
      </c>
      <c r="C1003" t="str">
        <f>VLOOKUP(B1003,Z1002:AE3337,2,FALSE)</f>
        <v>Deady,</v>
      </c>
      <c r="D1003">
        <f t="shared" si="270"/>
        <v>35.93</v>
      </c>
      <c r="E1003">
        <f t="shared" si="271"/>
        <v>8.3000000000000007</v>
      </c>
      <c r="F1003" t="str">
        <f t="shared" si="272"/>
        <v>yes</v>
      </c>
      <c r="G1003" t="str">
        <f t="shared" si="273"/>
        <v>No</v>
      </c>
      <c r="H1003" t="str">
        <f t="shared" si="274"/>
        <v>No</v>
      </c>
      <c r="I1003">
        <f t="shared" si="275"/>
        <v>0</v>
      </c>
      <c r="J1003" t="str">
        <f t="shared" si="276"/>
        <v>No</v>
      </c>
      <c r="K1003" t="str">
        <f t="shared" si="277"/>
        <v>OBESITY</v>
      </c>
      <c r="L1003" t="str">
        <f t="shared" si="278"/>
        <v>diabeties</v>
      </c>
      <c r="M1003" s="34">
        <f t="shared" si="279"/>
        <v>34619</v>
      </c>
      <c r="N1003" s="36">
        <f t="shared" si="280"/>
        <v>8081.74</v>
      </c>
      <c r="O1003" s="23" t="str">
        <f t="shared" si="281"/>
        <v>tier - 2</v>
      </c>
      <c r="P1003" s="34" t="str">
        <f t="shared" si="282"/>
        <v>tier - 2</v>
      </c>
      <c r="Q1003" s="34" t="str">
        <f t="shared" si="283"/>
        <v>R1026</v>
      </c>
      <c r="R1003" s="23">
        <f t="shared" si="284"/>
        <v>28</v>
      </c>
      <c r="Z1003" s="1" t="s">
        <v>1373</v>
      </c>
      <c r="AA1003" s="1" t="s">
        <v>6257</v>
      </c>
      <c r="AB1003" t="s">
        <v>5580</v>
      </c>
      <c r="AC1003" t="s">
        <v>5530</v>
      </c>
      <c r="AG1003" t="s">
        <v>1373</v>
      </c>
      <c r="AH1003">
        <v>35.93</v>
      </c>
      <c r="AI1003">
        <v>8.3000000000000007</v>
      </c>
      <c r="AJ1003" s="20" t="s">
        <v>2382</v>
      </c>
      <c r="AK1003" t="s">
        <v>2380</v>
      </c>
      <c r="AL1003" t="s">
        <v>2380</v>
      </c>
      <c r="AM1003" s="29">
        <v>0</v>
      </c>
      <c r="AN1003" s="20" t="s">
        <v>2380</v>
      </c>
      <c r="AO1003" s="20" t="str">
        <f t="shared" si="285"/>
        <v>OBESITY</v>
      </c>
      <c r="AP1003" s="20" t="str">
        <f t="shared" si="286"/>
        <v>diabeties</v>
      </c>
      <c r="AS1003" t="s">
        <v>1030</v>
      </c>
      <c r="AT1003">
        <v>1994</v>
      </c>
      <c r="AU1003" s="28" t="s">
        <v>37</v>
      </c>
      <c r="AV1003">
        <v>12</v>
      </c>
      <c r="AW1003">
        <v>0</v>
      </c>
      <c r="AX1003" s="38">
        <v>8081.74</v>
      </c>
      <c r="AY1003" t="s">
        <v>11</v>
      </c>
      <c r="AZ1003" t="s">
        <v>11</v>
      </c>
      <c r="BA1003" t="s">
        <v>535</v>
      </c>
      <c r="BB1003" s="35">
        <f>DATE(AT1003,MATCH(AU1003,{"Jan","Feb","Mar","Apr","May","Jun","Jul","Aug","Sep","Oct","Nov","Dec"}, 0),AV1003)</f>
        <v>34619</v>
      </c>
      <c r="BC1003" s="20">
        <f t="shared" si="287"/>
        <v>28</v>
      </c>
    </row>
    <row r="1004" spans="2:55" ht="15.5" hidden="1" x14ac:dyDescent="0.35">
      <c r="B1004" s="1" t="s">
        <v>1372</v>
      </c>
      <c r="C1004" t="str">
        <f>VLOOKUP(B1004,Z1003:AE3338,2,FALSE)</f>
        <v>Campbell,</v>
      </c>
      <c r="D1004">
        <f t="shared" si="270"/>
        <v>28.6</v>
      </c>
      <c r="E1004">
        <f t="shared" si="271"/>
        <v>5.56</v>
      </c>
      <c r="F1004" t="str">
        <f t="shared" si="272"/>
        <v>yes</v>
      </c>
      <c r="G1004" t="str">
        <f t="shared" si="273"/>
        <v>No</v>
      </c>
      <c r="H1004" t="str">
        <f t="shared" si="274"/>
        <v>Yes</v>
      </c>
      <c r="I1004">
        <f t="shared" si="275"/>
        <v>1</v>
      </c>
      <c r="J1004" t="str">
        <f t="shared" si="276"/>
        <v>No</v>
      </c>
      <c r="K1004" t="str">
        <f t="shared" si="277"/>
        <v>OVER WEIGHT</v>
      </c>
      <c r="L1004" t="str">
        <f t="shared" si="278"/>
        <v>normal</v>
      </c>
      <c r="M1004" s="34">
        <f t="shared" si="279"/>
        <v>27749</v>
      </c>
      <c r="N1004" s="36">
        <f t="shared" si="280"/>
        <v>8083.92</v>
      </c>
      <c r="O1004" s="23" t="str">
        <f t="shared" si="281"/>
        <v>tier - 3</v>
      </c>
      <c r="P1004" s="34" t="str">
        <f t="shared" si="282"/>
        <v>tier - 3</v>
      </c>
      <c r="Q1004" s="34" t="str">
        <f t="shared" si="283"/>
        <v>R1013</v>
      </c>
      <c r="R1004" s="23">
        <f t="shared" si="284"/>
        <v>47</v>
      </c>
      <c r="Z1004" s="1" t="s">
        <v>1372</v>
      </c>
      <c r="AA1004" s="1" t="s">
        <v>5674</v>
      </c>
      <c r="AB1004" t="s">
        <v>4746</v>
      </c>
      <c r="AC1004" t="s">
        <v>5510</v>
      </c>
      <c r="AD1004" t="s">
        <v>4780</v>
      </c>
      <c r="AG1004" t="s">
        <v>1372</v>
      </c>
      <c r="AH1004">
        <v>28.6</v>
      </c>
      <c r="AI1004">
        <v>5.56</v>
      </c>
      <c r="AJ1004" s="20" t="s">
        <v>2382</v>
      </c>
      <c r="AK1004" t="s">
        <v>2380</v>
      </c>
      <c r="AL1004" t="s">
        <v>2383</v>
      </c>
      <c r="AM1004" s="29">
        <v>1</v>
      </c>
      <c r="AN1004" s="20" t="s">
        <v>2380</v>
      </c>
      <c r="AO1004" s="20" t="str">
        <f t="shared" si="285"/>
        <v>OVER WEIGHT</v>
      </c>
      <c r="AP1004" s="20" t="str">
        <f t="shared" si="286"/>
        <v>normal</v>
      </c>
      <c r="AS1004" t="s">
        <v>1031</v>
      </c>
      <c r="AT1004">
        <v>1975</v>
      </c>
      <c r="AU1004" s="28" t="s">
        <v>30</v>
      </c>
      <c r="AV1004">
        <v>21</v>
      </c>
      <c r="AW1004">
        <v>1</v>
      </c>
      <c r="AX1004" s="38">
        <v>8083.92</v>
      </c>
      <c r="AY1004" t="s">
        <v>12</v>
      </c>
      <c r="AZ1004" t="s">
        <v>12</v>
      </c>
      <c r="BA1004" t="s">
        <v>13</v>
      </c>
      <c r="BB1004" s="35">
        <f>DATE(AT1004,MATCH(AU1004,{"Jan","Feb","Mar","Apr","May","Jun","Jul","Aug","Sep","Oct","Nov","Dec"}, 0),AV1004)</f>
        <v>27749</v>
      </c>
      <c r="BC1004" s="20">
        <f t="shared" si="287"/>
        <v>47</v>
      </c>
    </row>
    <row r="1005" spans="2:55" ht="15.5" hidden="1" x14ac:dyDescent="0.35">
      <c r="B1005" s="1" t="s">
        <v>1371</v>
      </c>
      <c r="C1005" t="str">
        <f>VLOOKUP(B1005,Z1004:AE3339,2,FALSE)</f>
        <v>Schaefer,</v>
      </c>
      <c r="D1005">
        <f t="shared" si="270"/>
        <v>39.17</v>
      </c>
      <c r="E1005">
        <f t="shared" si="271"/>
        <v>4.1500000000000004</v>
      </c>
      <c r="F1005" t="str">
        <f t="shared" si="272"/>
        <v>No</v>
      </c>
      <c r="G1005" t="str">
        <f t="shared" si="273"/>
        <v>No</v>
      </c>
      <c r="H1005" t="str">
        <f t="shared" si="274"/>
        <v>No</v>
      </c>
      <c r="I1005">
        <f t="shared" si="275"/>
        <v>0</v>
      </c>
      <c r="J1005" t="str">
        <f t="shared" si="276"/>
        <v>No</v>
      </c>
      <c r="K1005" t="str">
        <f t="shared" si="277"/>
        <v>OBESITY</v>
      </c>
      <c r="L1005" t="str">
        <f t="shared" si="278"/>
        <v>normal</v>
      </c>
      <c r="M1005" s="34">
        <f t="shared" si="279"/>
        <v>24633</v>
      </c>
      <c r="N1005" s="36">
        <f t="shared" si="280"/>
        <v>8091.3</v>
      </c>
      <c r="O1005" s="23" t="str">
        <f t="shared" si="281"/>
        <v>tier - 3</v>
      </c>
      <c r="P1005" s="34" t="str">
        <f t="shared" si="282"/>
        <v>tier - 1</v>
      </c>
      <c r="Q1005" s="34" t="str">
        <f t="shared" si="283"/>
        <v>R1012</v>
      </c>
      <c r="R1005" s="23">
        <f t="shared" si="284"/>
        <v>55</v>
      </c>
      <c r="Z1005" s="1" t="s">
        <v>1371</v>
      </c>
      <c r="AA1005" s="1" t="s">
        <v>6258</v>
      </c>
      <c r="AB1005" t="s">
        <v>5580</v>
      </c>
      <c r="AC1005" t="s">
        <v>4810</v>
      </c>
      <c r="AD1005" t="s">
        <v>4910</v>
      </c>
      <c r="AG1005" t="s">
        <v>1371</v>
      </c>
      <c r="AH1005">
        <v>39.17</v>
      </c>
      <c r="AI1005">
        <v>4.1500000000000004</v>
      </c>
      <c r="AJ1005" s="20" t="s">
        <v>2380</v>
      </c>
      <c r="AK1005" t="s">
        <v>2380</v>
      </c>
      <c r="AL1005" t="s">
        <v>2380</v>
      </c>
      <c r="AM1005" s="29">
        <v>0</v>
      </c>
      <c r="AN1005" s="20" t="s">
        <v>2380</v>
      </c>
      <c r="AO1005" s="20" t="str">
        <f t="shared" si="285"/>
        <v>OBESITY</v>
      </c>
      <c r="AP1005" s="20" t="str">
        <f t="shared" si="286"/>
        <v>normal</v>
      </c>
      <c r="AS1005" t="s">
        <v>1032</v>
      </c>
      <c r="AT1005">
        <v>1967</v>
      </c>
      <c r="AU1005" s="28" t="s">
        <v>18</v>
      </c>
      <c r="AV1005">
        <v>10</v>
      </c>
      <c r="AW1005">
        <v>0</v>
      </c>
      <c r="AX1005" s="38">
        <v>8091.3</v>
      </c>
      <c r="AY1005" t="s">
        <v>12</v>
      </c>
      <c r="AZ1005" t="s">
        <v>16</v>
      </c>
      <c r="BA1005" t="s">
        <v>23</v>
      </c>
      <c r="BB1005" s="35">
        <f>DATE(AT1005,MATCH(AU1005,{"Jan","Feb","Mar","Apr","May","Jun","Jul","Aug","Sep","Oct","Nov","Dec"}, 0),AV1005)</f>
        <v>24633</v>
      </c>
      <c r="BC1005" s="20">
        <f t="shared" si="287"/>
        <v>55</v>
      </c>
    </row>
    <row r="1006" spans="2:55" ht="15.5" x14ac:dyDescent="0.35">
      <c r="B1006" s="1" t="s">
        <v>1370</v>
      </c>
      <c r="C1006" t="str">
        <f>VLOOKUP(B1006,Z1005:AE3340,2,FALSE)</f>
        <v>D'Alessandro,</v>
      </c>
      <c r="D1006">
        <f t="shared" si="270"/>
        <v>26.41</v>
      </c>
      <c r="E1006">
        <f t="shared" si="271"/>
        <v>5.99</v>
      </c>
      <c r="F1006" t="str">
        <f t="shared" si="272"/>
        <v>yes</v>
      </c>
      <c r="G1006" t="str">
        <f t="shared" si="273"/>
        <v>No</v>
      </c>
      <c r="H1006" t="str">
        <f t="shared" si="274"/>
        <v>Yes</v>
      </c>
      <c r="I1006">
        <f t="shared" si="275"/>
        <v>1</v>
      </c>
      <c r="J1006" t="str">
        <f t="shared" si="276"/>
        <v>No</v>
      </c>
      <c r="K1006" t="str">
        <f t="shared" si="277"/>
        <v>OVER WEIGHT</v>
      </c>
      <c r="L1006" t="str">
        <f t="shared" si="278"/>
        <v>pre diabeties</v>
      </c>
      <c r="M1006" s="34">
        <f t="shared" si="279"/>
        <v>26948</v>
      </c>
      <c r="N1006" s="36">
        <f t="shared" si="280"/>
        <v>8112.59</v>
      </c>
      <c r="O1006" s="23" t="str">
        <f t="shared" si="281"/>
        <v>tier - 2</v>
      </c>
      <c r="P1006" s="34" t="str">
        <f t="shared" si="282"/>
        <v>tier - 2</v>
      </c>
      <c r="Q1006" s="34" t="str">
        <f t="shared" si="283"/>
        <v>R1013</v>
      </c>
      <c r="R1006" s="23">
        <f t="shared" si="284"/>
        <v>49</v>
      </c>
      <c r="Z1006" s="1" t="s">
        <v>1370</v>
      </c>
      <c r="AA1006" s="1" t="s">
        <v>6259</v>
      </c>
      <c r="AB1006" t="s">
        <v>4746</v>
      </c>
      <c r="AC1006" t="s">
        <v>4763</v>
      </c>
      <c r="AG1006" t="s">
        <v>1370</v>
      </c>
      <c r="AH1006">
        <v>26.41</v>
      </c>
      <c r="AI1006">
        <v>5.99</v>
      </c>
      <c r="AJ1006" s="20" t="s">
        <v>2382</v>
      </c>
      <c r="AK1006" t="s">
        <v>2380</v>
      </c>
      <c r="AL1006" t="s">
        <v>2383</v>
      </c>
      <c r="AM1006" s="29">
        <v>1</v>
      </c>
      <c r="AN1006" s="20" t="s">
        <v>2380</v>
      </c>
      <c r="AO1006" s="20" t="str">
        <f t="shared" si="285"/>
        <v>OVER WEIGHT</v>
      </c>
      <c r="AP1006" s="20" t="str">
        <f t="shared" si="286"/>
        <v>pre diabeties</v>
      </c>
      <c r="AS1006" t="s">
        <v>1033</v>
      </c>
      <c r="AT1006">
        <v>1973</v>
      </c>
      <c r="AU1006" s="28" t="s">
        <v>37</v>
      </c>
      <c r="AV1006">
        <v>11</v>
      </c>
      <c r="AW1006">
        <v>0</v>
      </c>
      <c r="AX1006" s="38">
        <v>8112.59</v>
      </c>
      <c r="AY1006" t="s">
        <v>11</v>
      </c>
      <c r="AZ1006" t="s">
        <v>11</v>
      </c>
      <c r="BA1006" t="s">
        <v>13</v>
      </c>
      <c r="BB1006" s="35">
        <f>DATE(AT1006,MATCH(AU1006,{"Jan","Feb","Mar","Apr","May","Jun","Jul","Aug","Sep","Oct","Nov","Dec"}, 0),AV1006)</f>
        <v>26948</v>
      </c>
      <c r="BC1006" s="20">
        <f t="shared" si="287"/>
        <v>49</v>
      </c>
    </row>
    <row r="1007" spans="2:55" ht="15.5" hidden="1" x14ac:dyDescent="0.35">
      <c r="B1007" s="1" t="s">
        <v>1369</v>
      </c>
      <c r="C1007" t="str">
        <f>VLOOKUP(B1007,Z1006:AE3341,2,FALSE)</f>
        <v>Wyss,</v>
      </c>
      <c r="D1007">
        <f t="shared" si="270"/>
        <v>30.63</v>
      </c>
      <c r="E1007">
        <f t="shared" si="271"/>
        <v>5.8</v>
      </c>
      <c r="F1007" t="str">
        <f t="shared" si="272"/>
        <v>yes</v>
      </c>
      <c r="G1007" t="str">
        <f t="shared" si="273"/>
        <v>No</v>
      </c>
      <c r="H1007" t="str">
        <f t="shared" si="274"/>
        <v>No</v>
      </c>
      <c r="I1007">
        <f t="shared" si="275"/>
        <v>0</v>
      </c>
      <c r="J1007" t="str">
        <f t="shared" si="276"/>
        <v>No</v>
      </c>
      <c r="K1007" t="str">
        <f t="shared" si="277"/>
        <v>OBESITY</v>
      </c>
      <c r="L1007" t="str">
        <f t="shared" si="278"/>
        <v>pre diabeties</v>
      </c>
      <c r="M1007" s="34">
        <f t="shared" si="279"/>
        <v>28734</v>
      </c>
      <c r="N1007" s="36">
        <f t="shared" si="280"/>
        <v>8116.27</v>
      </c>
      <c r="O1007" s="23" t="str">
        <f t="shared" si="281"/>
        <v>tier - 3</v>
      </c>
      <c r="P1007" s="34" t="str">
        <f t="shared" si="282"/>
        <v>tier - 1</v>
      </c>
      <c r="Q1007" s="34" t="str">
        <f t="shared" si="283"/>
        <v>R1012</v>
      </c>
      <c r="R1007" s="23">
        <f t="shared" si="284"/>
        <v>44</v>
      </c>
      <c r="Z1007" s="1" t="s">
        <v>1369</v>
      </c>
      <c r="AA1007" s="1" t="s">
        <v>6260</v>
      </c>
      <c r="AB1007" t="s">
        <v>5580</v>
      </c>
      <c r="AC1007" t="s">
        <v>6261</v>
      </c>
      <c r="AG1007" t="s">
        <v>1369</v>
      </c>
      <c r="AH1007">
        <v>30.63</v>
      </c>
      <c r="AI1007">
        <v>5.8</v>
      </c>
      <c r="AJ1007" s="20" t="s">
        <v>2382</v>
      </c>
      <c r="AK1007" t="s">
        <v>2380</v>
      </c>
      <c r="AL1007" t="s">
        <v>2380</v>
      </c>
      <c r="AM1007" s="29">
        <v>0</v>
      </c>
      <c r="AN1007" s="20" t="s">
        <v>2380</v>
      </c>
      <c r="AO1007" s="20" t="str">
        <f t="shared" si="285"/>
        <v>OBESITY</v>
      </c>
      <c r="AP1007" s="20" t="str">
        <f t="shared" si="286"/>
        <v>pre diabeties</v>
      </c>
      <c r="AS1007" t="s">
        <v>1034</v>
      </c>
      <c r="AT1007">
        <v>1978</v>
      </c>
      <c r="AU1007" s="28" t="s">
        <v>20</v>
      </c>
      <c r="AV1007">
        <v>1</v>
      </c>
      <c r="AW1007">
        <v>2</v>
      </c>
      <c r="AX1007" s="38">
        <v>8116.27</v>
      </c>
      <c r="AY1007" t="s">
        <v>12</v>
      </c>
      <c r="AZ1007" t="s">
        <v>16</v>
      </c>
      <c r="BA1007" t="s">
        <v>23</v>
      </c>
      <c r="BB1007" s="35">
        <f>DATE(AT1007,MATCH(AU1007,{"Jan","Feb","Mar","Apr","May","Jun","Jul","Aug","Sep","Oct","Nov","Dec"}, 0),AV1007)</f>
        <v>28734</v>
      </c>
      <c r="BC1007" s="20">
        <f t="shared" si="287"/>
        <v>44</v>
      </c>
    </row>
    <row r="1008" spans="2:55" ht="15.5" hidden="1" x14ac:dyDescent="0.35">
      <c r="B1008" s="1" t="s">
        <v>1368</v>
      </c>
      <c r="C1008" t="str">
        <f>VLOOKUP(B1008,Z1007:AE3342,2,FALSE)</f>
        <v>Rose,</v>
      </c>
      <c r="D1008">
        <f t="shared" si="270"/>
        <v>31.73</v>
      </c>
      <c r="E1008">
        <f t="shared" si="271"/>
        <v>7.32</v>
      </c>
      <c r="F1008" t="str">
        <f t="shared" si="272"/>
        <v>yes</v>
      </c>
      <c r="G1008" t="str">
        <f t="shared" si="273"/>
        <v>No</v>
      </c>
      <c r="H1008" t="str">
        <f t="shared" si="274"/>
        <v>No</v>
      </c>
      <c r="I1008">
        <f t="shared" si="275"/>
        <v>2</v>
      </c>
      <c r="J1008" t="str">
        <f t="shared" si="276"/>
        <v>No</v>
      </c>
      <c r="K1008" t="str">
        <f t="shared" si="277"/>
        <v>OBESITY</v>
      </c>
      <c r="L1008" t="str">
        <f t="shared" si="278"/>
        <v>diabeties</v>
      </c>
      <c r="M1008" s="34">
        <f t="shared" si="279"/>
        <v>27014</v>
      </c>
      <c r="N1008" s="36">
        <f t="shared" si="280"/>
        <v>8116.68</v>
      </c>
      <c r="O1008" s="23" t="str">
        <f t="shared" si="281"/>
        <v>tier - 3</v>
      </c>
      <c r="P1008" s="34" t="str">
        <f t="shared" si="282"/>
        <v>tier - 1</v>
      </c>
      <c r="Q1008" s="34" t="str">
        <f t="shared" si="283"/>
        <v>R1011</v>
      </c>
      <c r="R1008" s="23">
        <f t="shared" si="284"/>
        <v>49</v>
      </c>
      <c r="Z1008" s="1" t="s">
        <v>1368</v>
      </c>
      <c r="AA1008" s="1" t="s">
        <v>6262</v>
      </c>
      <c r="AB1008" t="s">
        <v>4743</v>
      </c>
      <c r="AC1008" t="s">
        <v>6263</v>
      </c>
      <c r="AG1008" t="s">
        <v>1368</v>
      </c>
      <c r="AH1008">
        <v>31.73</v>
      </c>
      <c r="AI1008">
        <v>7.32</v>
      </c>
      <c r="AJ1008" s="20" t="s">
        <v>2382</v>
      </c>
      <c r="AK1008" t="s">
        <v>2380</v>
      </c>
      <c r="AL1008" t="s">
        <v>2380</v>
      </c>
      <c r="AM1008" s="29">
        <v>2</v>
      </c>
      <c r="AN1008" s="20" t="s">
        <v>2380</v>
      </c>
      <c r="AO1008" s="20" t="str">
        <f t="shared" si="285"/>
        <v>OBESITY</v>
      </c>
      <c r="AP1008" s="20" t="str">
        <f t="shared" si="286"/>
        <v>diabeties</v>
      </c>
      <c r="AS1008" t="s">
        <v>1035</v>
      </c>
      <c r="AT1008">
        <v>1973</v>
      </c>
      <c r="AU1008" s="28" t="s">
        <v>30</v>
      </c>
      <c r="AV1008">
        <v>16</v>
      </c>
      <c r="AW1008">
        <v>0</v>
      </c>
      <c r="AX1008" s="38">
        <v>8116.68</v>
      </c>
      <c r="AY1008" t="s">
        <v>12</v>
      </c>
      <c r="AZ1008" t="s">
        <v>16</v>
      </c>
      <c r="BA1008" t="s">
        <v>42</v>
      </c>
      <c r="BB1008" s="35">
        <f>DATE(AT1008,MATCH(AU1008,{"Jan","Feb","Mar","Apr","May","Jun","Jul","Aug","Sep","Oct","Nov","Dec"}, 0),AV1008)</f>
        <v>27014</v>
      </c>
      <c r="BC1008" s="20">
        <f t="shared" si="287"/>
        <v>49</v>
      </c>
    </row>
    <row r="1009" spans="2:55" ht="15.5" hidden="1" x14ac:dyDescent="0.35">
      <c r="B1009" s="1" t="s">
        <v>1367</v>
      </c>
      <c r="C1009" t="str">
        <f>VLOOKUP(B1009,Z1008:AE3343,2,FALSE)</f>
        <v>Hopper,</v>
      </c>
      <c r="D1009">
        <f t="shared" si="270"/>
        <v>30.7</v>
      </c>
      <c r="E1009">
        <f t="shared" si="271"/>
        <v>5.16</v>
      </c>
      <c r="F1009" t="str">
        <f t="shared" si="272"/>
        <v>No</v>
      </c>
      <c r="G1009" t="str">
        <f t="shared" si="273"/>
        <v>No</v>
      </c>
      <c r="H1009" t="str">
        <f t="shared" si="274"/>
        <v>No</v>
      </c>
      <c r="I1009">
        <f t="shared" si="275"/>
        <v>2</v>
      </c>
      <c r="J1009" t="str">
        <f t="shared" si="276"/>
        <v>No</v>
      </c>
      <c r="K1009" t="str">
        <f t="shared" si="277"/>
        <v>OBESITY</v>
      </c>
      <c r="L1009" t="str">
        <f t="shared" si="278"/>
        <v>normal</v>
      </c>
      <c r="M1009" s="34">
        <f t="shared" si="279"/>
        <v>26906</v>
      </c>
      <c r="N1009" s="36">
        <f t="shared" si="280"/>
        <v>8124.41</v>
      </c>
      <c r="O1009" s="23" t="str">
        <f t="shared" si="281"/>
        <v>tier - 3</v>
      </c>
      <c r="P1009" s="34" t="str">
        <f t="shared" si="282"/>
        <v>tier - 1</v>
      </c>
      <c r="Q1009" s="34" t="str">
        <f t="shared" si="283"/>
        <v>R1013</v>
      </c>
      <c r="R1009" s="23">
        <f t="shared" si="284"/>
        <v>49</v>
      </c>
      <c r="Z1009" s="1" t="s">
        <v>1367</v>
      </c>
      <c r="AA1009" s="1" t="s">
        <v>6264</v>
      </c>
      <c r="AB1009" t="s">
        <v>4746</v>
      </c>
      <c r="AC1009" t="s">
        <v>4830</v>
      </c>
      <c r="AD1009" t="s">
        <v>4780</v>
      </c>
      <c r="AG1009" t="s">
        <v>1367</v>
      </c>
      <c r="AH1009">
        <v>30.7</v>
      </c>
      <c r="AI1009">
        <v>5.16</v>
      </c>
      <c r="AJ1009" s="20" t="s">
        <v>2380</v>
      </c>
      <c r="AK1009" t="s">
        <v>2380</v>
      </c>
      <c r="AL1009" t="s">
        <v>2380</v>
      </c>
      <c r="AM1009" s="29">
        <v>2</v>
      </c>
      <c r="AN1009" s="20" t="s">
        <v>2380</v>
      </c>
      <c r="AO1009" s="20" t="str">
        <f t="shared" si="285"/>
        <v>OBESITY</v>
      </c>
      <c r="AP1009" s="20" t="str">
        <f t="shared" si="286"/>
        <v>normal</v>
      </c>
      <c r="AS1009" t="s">
        <v>1036</v>
      </c>
      <c r="AT1009">
        <v>1973</v>
      </c>
      <c r="AU1009" s="28" t="s">
        <v>35</v>
      </c>
      <c r="AV1009">
        <v>30</v>
      </c>
      <c r="AW1009">
        <v>0</v>
      </c>
      <c r="AX1009" s="38">
        <v>8124.41</v>
      </c>
      <c r="AY1009" t="s">
        <v>12</v>
      </c>
      <c r="AZ1009" t="s">
        <v>16</v>
      </c>
      <c r="BA1009" t="s">
        <v>13</v>
      </c>
      <c r="BB1009" s="35">
        <f>DATE(AT1009,MATCH(AU1009,{"Jan","Feb","Mar","Apr","May","Jun","Jul","Aug","Sep","Oct","Nov","Dec"}, 0),AV1009)</f>
        <v>26906</v>
      </c>
      <c r="BC1009" s="20">
        <f t="shared" si="287"/>
        <v>49</v>
      </c>
    </row>
    <row r="1010" spans="2:55" ht="15.5" x14ac:dyDescent="0.35">
      <c r="B1010" s="1" t="s">
        <v>1366</v>
      </c>
      <c r="C1010" t="str">
        <f>VLOOKUP(B1010,Z1009:AE3344,2,FALSE)</f>
        <v>Finneran,</v>
      </c>
      <c r="D1010">
        <f t="shared" si="270"/>
        <v>25.934999999999999</v>
      </c>
      <c r="E1010">
        <f t="shared" si="271"/>
        <v>5.96</v>
      </c>
      <c r="F1010" t="str">
        <f t="shared" si="272"/>
        <v>yes</v>
      </c>
      <c r="G1010" t="str">
        <f t="shared" si="273"/>
        <v>No</v>
      </c>
      <c r="H1010" t="str">
        <f t="shared" si="274"/>
        <v>No</v>
      </c>
      <c r="I1010">
        <f t="shared" si="275"/>
        <v>2</v>
      </c>
      <c r="J1010" t="str">
        <f t="shared" si="276"/>
        <v>No</v>
      </c>
      <c r="K1010" t="str">
        <f t="shared" si="277"/>
        <v>OVER WEIGHT</v>
      </c>
      <c r="L1010" t="str">
        <f t="shared" si="278"/>
        <v>pre diabeties</v>
      </c>
      <c r="M1010" s="34">
        <f t="shared" si="279"/>
        <v>26910</v>
      </c>
      <c r="N1010" s="36">
        <f t="shared" si="280"/>
        <v>8125.78</v>
      </c>
      <c r="O1010" s="23" t="str">
        <f t="shared" si="281"/>
        <v>tier - 2</v>
      </c>
      <c r="P1010" s="34" t="str">
        <f t="shared" si="282"/>
        <v>tier - 2</v>
      </c>
      <c r="Q1010" s="34" t="str">
        <f t="shared" si="283"/>
        <v>R1013</v>
      </c>
      <c r="R1010" s="23">
        <f t="shared" si="284"/>
        <v>49</v>
      </c>
      <c r="Z1010" s="1" t="s">
        <v>1366</v>
      </c>
      <c r="AA1010" s="1" t="s">
        <v>6265</v>
      </c>
      <c r="AB1010" t="s">
        <v>4746</v>
      </c>
      <c r="AC1010" t="s">
        <v>4852</v>
      </c>
      <c r="AG1010" t="s">
        <v>1366</v>
      </c>
      <c r="AH1010">
        <v>25.934999999999999</v>
      </c>
      <c r="AI1010">
        <v>5.96</v>
      </c>
      <c r="AJ1010" s="20" t="s">
        <v>2382</v>
      </c>
      <c r="AK1010" t="s">
        <v>2380</v>
      </c>
      <c r="AL1010" t="s">
        <v>2380</v>
      </c>
      <c r="AM1010" s="29">
        <v>2</v>
      </c>
      <c r="AN1010" s="20" t="s">
        <v>2380</v>
      </c>
      <c r="AO1010" s="20" t="str">
        <f t="shared" si="285"/>
        <v>OVER WEIGHT</v>
      </c>
      <c r="AP1010" s="20" t="str">
        <f t="shared" si="286"/>
        <v>pre diabeties</v>
      </c>
      <c r="AS1010" t="s">
        <v>1037</v>
      </c>
      <c r="AT1010">
        <v>1973</v>
      </c>
      <c r="AU1010" s="28" t="s">
        <v>20</v>
      </c>
      <c r="AV1010">
        <v>3</v>
      </c>
      <c r="AW1010">
        <v>0</v>
      </c>
      <c r="AX1010" s="38">
        <v>8125.78</v>
      </c>
      <c r="AY1010" t="s">
        <v>11</v>
      </c>
      <c r="AZ1010" t="s">
        <v>11</v>
      </c>
      <c r="BA1010" t="s">
        <v>13</v>
      </c>
      <c r="BB1010" s="35">
        <f>DATE(AT1010,MATCH(AU1010,{"Jan","Feb","Mar","Apr","May","Jun","Jul","Aug","Sep","Oct","Nov","Dec"}, 0),AV1010)</f>
        <v>26910</v>
      </c>
      <c r="BC1010" s="20">
        <f t="shared" si="287"/>
        <v>49</v>
      </c>
    </row>
    <row r="1011" spans="2:55" ht="15.5" hidden="1" x14ac:dyDescent="0.35">
      <c r="B1011" s="1" t="s">
        <v>1365</v>
      </c>
      <c r="C1011" t="str">
        <f>VLOOKUP(B1011,Z1010:AE3345,2,FALSE)</f>
        <v>Basham,</v>
      </c>
      <c r="D1011">
        <f t="shared" si="270"/>
        <v>35.9</v>
      </c>
      <c r="E1011">
        <f t="shared" si="271"/>
        <v>4.8499999999999996</v>
      </c>
      <c r="F1011" t="str">
        <f t="shared" si="272"/>
        <v>yes</v>
      </c>
      <c r="G1011" t="str">
        <f t="shared" si="273"/>
        <v>No</v>
      </c>
      <c r="H1011" t="str">
        <f t="shared" si="274"/>
        <v>Yes</v>
      </c>
      <c r="I1011">
        <f t="shared" si="275"/>
        <v>1</v>
      </c>
      <c r="J1011" t="str">
        <f t="shared" si="276"/>
        <v>No</v>
      </c>
      <c r="K1011" t="str">
        <f t="shared" si="277"/>
        <v>OBESITY</v>
      </c>
      <c r="L1011" t="str">
        <f t="shared" si="278"/>
        <v>normal</v>
      </c>
      <c r="M1011" s="34">
        <f t="shared" si="279"/>
        <v>33045</v>
      </c>
      <c r="N1011" s="36">
        <f t="shared" si="280"/>
        <v>8157.92</v>
      </c>
      <c r="O1011" s="23" t="str">
        <f t="shared" si="281"/>
        <v>tier - 2</v>
      </c>
      <c r="P1011" s="34" t="str">
        <f t="shared" si="282"/>
        <v>tier - 3</v>
      </c>
      <c r="Q1011" s="34" t="str">
        <f t="shared" si="283"/>
        <v>R1025</v>
      </c>
      <c r="R1011" s="23">
        <f t="shared" si="284"/>
        <v>32</v>
      </c>
      <c r="Z1011" s="1" t="s">
        <v>1365</v>
      </c>
      <c r="AA1011" s="1" t="s">
        <v>6266</v>
      </c>
      <c r="AB1011" t="s">
        <v>4743</v>
      </c>
      <c r="AC1011" t="s">
        <v>4976</v>
      </c>
      <c r="AD1011" t="s">
        <v>4767</v>
      </c>
      <c r="AG1011" t="s">
        <v>1365</v>
      </c>
      <c r="AH1011">
        <v>35.9</v>
      </c>
      <c r="AI1011">
        <v>4.8499999999999996</v>
      </c>
      <c r="AJ1011" s="20" t="s">
        <v>2382</v>
      </c>
      <c r="AK1011" t="s">
        <v>2380</v>
      </c>
      <c r="AL1011" t="s">
        <v>2383</v>
      </c>
      <c r="AM1011" s="29">
        <v>1</v>
      </c>
      <c r="AN1011" s="20" t="s">
        <v>2380</v>
      </c>
      <c r="AO1011" s="20" t="str">
        <f t="shared" si="285"/>
        <v>OBESITY</v>
      </c>
      <c r="AP1011" s="20" t="str">
        <f t="shared" si="286"/>
        <v>normal</v>
      </c>
      <c r="AS1011" t="s">
        <v>1038</v>
      </c>
      <c r="AT1011">
        <v>1990</v>
      </c>
      <c r="AU1011" s="28" t="s">
        <v>18</v>
      </c>
      <c r="AV1011">
        <v>21</v>
      </c>
      <c r="AW1011">
        <v>3</v>
      </c>
      <c r="AX1011" s="38">
        <v>8157.92</v>
      </c>
      <c r="AY1011" t="s">
        <v>11</v>
      </c>
      <c r="AZ1011" t="s">
        <v>12</v>
      </c>
      <c r="BA1011" t="s">
        <v>200</v>
      </c>
      <c r="BB1011" s="35">
        <f>DATE(AT1011,MATCH(AU1011,{"Jan","Feb","Mar","Apr","May","Jun","Jul","Aug","Sep","Oct","Nov","Dec"}, 0),AV1011)</f>
        <v>33045</v>
      </c>
      <c r="BC1011" s="20">
        <f t="shared" si="287"/>
        <v>32</v>
      </c>
    </row>
    <row r="1012" spans="2:55" ht="15.5" hidden="1" x14ac:dyDescent="0.35">
      <c r="B1012" s="1" t="s">
        <v>1364</v>
      </c>
      <c r="C1012" t="str">
        <f>VLOOKUP(B1012,Z1011:AE3346,2,FALSE)</f>
        <v>Inman,</v>
      </c>
      <c r="D1012">
        <f t="shared" si="270"/>
        <v>26.7</v>
      </c>
      <c r="E1012">
        <f t="shared" si="271"/>
        <v>5.09</v>
      </c>
      <c r="F1012" t="str">
        <f t="shared" si="272"/>
        <v>yes</v>
      </c>
      <c r="G1012" t="str">
        <f t="shared" si="273"/>
        <v>No</v>
      </c>
      <c r="H1012" t="str">
        <f t="shared" si="274"/>
        <v>Yes</v>
      </c>
      <c r="I1012">
        <f t="shared" si="275"/>
        <v>1</v>
      </c>
      <c r="J1012" t="str">
        <f t="shared" si="276"/>
        <v>No</v>
      </c>
      <c r="K1012" t="str">
        <f t="shared" si="277"/>
        <v>OVER WEIGHT</v>
      </c>
      <c r="L1012" t="str">
        <f t="shared" si="278"/>
        <v>normal</v>
      </c>
      <c r="M1012" s="34">
        <f t="shared" si="279"/>
        <v>30130</v>
      </c>
      <c r="N1012" s="36">
        <f t="shared" si="280"/>
        <v>8162.72</v>
      </c>
      <c r="O1012" s="23" t="str">
        <f t="shared" si="281"/>
        <v>tier - 3</v>
      </c>
      <c r="P1012" s="34" t="str">
        <f t="shared" si="282"/>
        <v>tier - 3</v>
      </c>
      <c r="Q1012" s="34" t="str">
        <f t="shared" si="283"/>
        <v>R1012</v>
      </c>
      <c r="R1012" s="23">
        <f t="shared" si="284"/>
        <v>40</v>
      </c>
      <c r="Z1012" s="1" t="s">
        <v>1364</v>
      </c>
      <c r="AA1012" s="1" t="s">
        <v>5239</v>
      </c>
      <c r="AB1012" t="s">
        <v>4743</v>
      </c>
      <c r="AC1012" t="s">
        <v>6267</v>
      </c>
      <c r="AD1012" t="s">
        <v>4971</v>
      </c>
      <c r="AG1012" t="s">
        <v>1364</v>
      </c>
      <c r="AH1012">
        <v>26.7</v>
      </c>
      <c r="AI1012">
        <v>5.09</v>
      </c>
      <c r="AJ1012" s="20" t="s">
        <v>2382</v>
      </c>
      <c r="AK1012" t="s">
        <v>2380</v>
      </c>
      <c r="AL1012" t="s">
        <v>2383</v>
      </c>
      <c r="AM1012" s="29">
        <v>1</v>
      </c>
      <c r="AN1012" s="20" t="s">
        <v>2380</v>
      </c>
      <c r="AO1012" s="20" t="str">
        <f t="shared" si="285"/>
        <v>OVER WEIGHT</v>
      </c>
      <c r="AP1012" s="20" t="str">
        <f t="shared" si="286"/>
        <v>normal</v>
      </c>
      <c r="AS1012" t="s">
        <v>1039</v>
      </c>
      <c r="AT1012">
        <v>1982</v>
      </c>
      <c r="AU1012" s="28" t="s">
        <v>18</v>
      </c>
      <c r="AV1012">
        <v>28</v>
      </c>
      <c r="AW1012">
        <v>4</v>
      </c>
      <c r="AX1012" s="38">
        <v>8162.72</v>
      </c>
      <c r="AY1012" t="s">
        <v>12</v>
      </c>
      <c r="AZ1012" t="s">
        <v>12</v>
      </c>
      <c r="BA1012" t="s">
        <v>23</v>
      </c>
      <c r="BB1012" s="35">
        <f>DATE(AT1012,MATCH(AU1012,{"Jan","Feb","Mar","Apr","May","Jun","Jul","Aug","Sep","Oct","Nov","Dec"}, 0),AV1012)</f>
        <v>30130</v>
      </c>
      <c r="BC1012" s="20">
        <f t="shared" si="287"/>
        <v>40</v>
      </c>
    </row>
    <row r="1013" spans="2:55" ht="15.5" hidden="1" x14ac:dyDescent="0.35">
      <c r="B1013" s="1" t="s">
        <v>1363</v>
      </c>
      <c r="C1013" t="str">
        <f>VLOOKUP(B1013,Z1012:AE3347,2,FALSE)</f>
        <v>Oscal,</v>
      </c>
      <c r="D1013">
        <f t="shared" si="270"/>
        <v>33.71</v>
      </c>
      <c r="E1013">
        <f t="shared" si="271"/>
        <v>4.9400000000000004</v>
      </c>
      <c r="F1013" t="str">
        <f t="shared" si="272"/>
        <v>No</v>
      </c>
      <c r="G1013" t="str">
        <f t="shared" si="273"/>
        <v>No</v>
      </c>
      <c r="H1013" t="str">
        <f t="shared" si="274"/>
        <v>No</v>
      </c>
      <c r="I1013">
        <f t="shared" si="275"/>
        <v>0</v>
      </c>
      <c r="J1013" t="str">
        <f t="shared" si="276"/>
        <v>No</v>
      </c>
      <c r="K1013" t="str">
        <f t="shared" si="277"/>
        <v>OBESITY</v>
      </c>
      <c r="L1013" t="str">
        <f t="shared" si="278"/>
        <v>normal</v>
      </c>
      <c r="M1013" s="34">
        <f t="shared" si="279"/>
        <v>23320</v>
      </c>
      <c r="N1013" s="36">
        <f t="shared" si="280"/>
        <v>8177.9</v>
      </c>
      <c r="O1013" s="23" t="str">
        <f t="shared" si="281"/>
        <v>tier - 3</v>
      </c>
      <c r="P1013" s="34" t="str">
        <f t="shared" si="282"/>
        <v>tier - 1</v>
      </c>
      <c r="Q1013" s="34" t="str">
        <f t="shared" si="283"/>
        <v>R1013</v>
      </c>
      <c r="R1013" s="23">
        <f t="shared" si="284"/>
        <v>59</v>
      </c>
      <c r="Z1013" s="1" t="s">
        <v>1363</v>
      </c>
      <c r="AA1013" s="1" t="s">
        <v>6268</v>
      </c>
      <c r="AB1013" t="s">
        <v>4746</v>
      </c>
      <c r="AC1013" t="s">
        <v>6269</v>
      </c>
      <c r="AG1013" t="s">
        <v>1363</v>
      </c>
      <c r="AH1013">
        <v>33.71</v>
      </c>
      <c r="AI1013">
        <v>4.9400000000000004</v>
      </c>
      <c r="AJ1013" s="20" t="s">
        <v>2380</v>
      </c>
      <c r="AK1013" t="s">
        <v>2380</v>
      </c>
      <c r="AL1013" t="s">
        <v>2380</v>
      </c>
      <c r="AM1013" s="29">
        <v>0</v>
      </c>
      <c r="AN1013" s="20" t="s">
        <v>2380</v>
      </c>
      <c r="AO1013" s="20" t="str">
        <f t="shared" si="285"/>
        <v>OBESITY</v>
      </c>
      <c r="AP1013" s="20" t="str">
        <f t="shared" si="286"/>
        <v>normal</v>
      </c>
      <c r="AS1013" t="s">
        <v>1040</v>
      </c>
      <c r="AT1013">
        <v>1963</v>
      </c>
      <c r="AU1013" s="28" t="s">
        <v>15</v>
      </c>
      <c r="AV1013">
        <v>5</v>
      </c>
      <c r="AW1013">
        <v>0</v>
      </c>
      <c r="AX1013" s="38">
        <v>8177.9</v>
      </c>
      <c r="AY1013" t="s">
        <v>12</v>
      </c>
      <c r="AZ1013" t="s">
        <v>16</v>
      </c>
      <c r="BA1013" t="s">
        <v>13</v>
      </c>
      <c r="BB1013" s="35">
        <f>DATE(AT1013,MATCH(AU1013,{"Jan","Feb","Mar","Apr","May","Jun","Jul","Aug","Sep","Oct","Nov","Dec"}, 0),AV1013)</f>
        <v>23320</v>
      </c>
      <c r="BC1013" s="20">
        <f t="shared" si="287"/>
        <v>59</v>
      </c>
    </row>
    <row r="1014" spans="2:55" ht="15.5" hidden="1" x14ac:dyDescent="0.35">
      <c r="B1014" s="1" t="s">
        <v>1362</v>
      </c>
      <c r="C1014" t="str">
        <f>VLOOKUP(B1014,Z1013:AE3348,2,FALSE)</f>
        <v>Craft,</v>
      </c>
      <c r="D1014">
        <f t="shared" si="270"/>
        <v>41.91</v>
      </c>
      <c r="E1014">
        <f t="shared" si="271"/>
        <v>4.92</v>
      </c>
      <c r="F1014" t="str">
        <f t="shared" si="272"/>
        <v>yes</v>
      </c>
      <c r="G1014" t="str">
        <f t="shared" si="273"/>
        <v>No</v>
      </c>
      <c r="H1014" t="str">
        <f t="shared" si="274"/>
        <v>No</v>
      </c>
      <c r="I1014">
        <f t="shared" si="275"/>
        <v>2</v>
      </c>
      <c r="J1014" t="str">
        <f t="shared" si="276"/>
        <v>No</v>
      </c>
      <c r="K1014" t="str">
        <f t="shared" si="277"/>
        <v>OBESITY</v>
      </c>
      <c r="L1014" t="str">
        <f t="shared" si="278"/>
        <v>normal</v>
      </c>
      <c r="M1014" s="34">
        <f t="shared" si="279"/>
        <v>30475</v>
      </c>
      <c r="N1014" s="36">
        <f t="shared" si="280"/>
        <v>8179.51</v>
      </c>
      <c r="O1014" s="23" t="str">
        <f t="shared" si="281"/>
        <v>tier - 2</v>
      </c>
      <c r="P1014" s="34" t="str">
        <f t="shared" si="282"/>
        <v>tier - 2</v>
      </c>
      <c r="Q1014" s="34" t="str">
        <f t="shared" si="283"/>
        <v>R1020</v>
      </c>
      <c r="R1014" s="23">
        <f t="shared" si="284"/>
        <v>40</v>
      </c>
      <c r="Z1014" s="1" t="s">
        <v>1362</v>
      </c>
      <c r="AA1014" s="1" t="s">
        <v>6270</v>
      </c>
      <c r="AB1014" t="s">
        <v>4743</v>
      </c>
      <c r="AC1014" t="s">
        <v>5118</v>
      </c>
      <c r="AG1014" t="s">
        <v>1362</v>
      </c>
      <c r="AH1014">
        <v>41.91</v>
      </c>
      <c r="AI1014">
        <v>4.92</v>
      </c>
      <c r="AJ1014" s="20" t="s">
        <v>2382</v>
      </c>
      <c r="AK1014" t="s">
        <v>2380</v>
      </c>
      <c r="AL1014" t="s">
        <v>2380</v>
      </c>
      <c r="AM1014" s="29">
        <v>2</v>
      </c>
      <c r="AN1014" s="20" t="s">
        <v>2380</v>
      </c>
      <c r="AO1014" s="20" t="str">
        <f t="shared" si="285"/>
        <v>OBESITY</v>
      </c>
      <c r="AP1014" s="20" t="str">
        <f t="shared" si="286"/>
        <v>normal</v>
      </c>
      <c r="AS1014" t="s">
        <v>1041</v>
      </c>
      <c r="AT1014">
        <v>1983</v>
      </c>
      <c r="AU1014" s="28" t="s">
        <v>18</v>
      </c>
      <c r="AV1014">
        <v>8</v>
      </c>
      <c r="AW1014">
        <v>3</v>
      </c>
      <c r="AX1014" s="38">
        <v>8179.51</v>
      </c>
      <c r="AY1014" t="s">
        <v>11</v>
      </c>
      <c r="AZ1014" t="s">
        <v>11</v>
      </c>
      <c r="BA1014" t="s">
        <v>516</v>
      </c>
      <c r="BB1014" s="35">
        <f>DATE(AT1014,MATCH(AU1014,{"Jan","Feb","Mar","Apr","May","Jun","Jul","Aug","Sep","Oct","Nov","Dec"}, 0),AV1014)</f>
        <v>30475</v>
      </c>
      <c r="BC1014" s="20">
        <f t="shared" si="287"/>
        <v>40</v>
      </c>
    </row>
    <row r="1015" spans="2:55" ht="15.5" hidden="1" x14ac:dyDescent="0.35">
      <c r="B1015" s="1" t="s">
        <v>1361</v>
      </c>
      <c r="C1015" t="str">
        <f>VLOOKUP(B1015,Z1014:AE3349,2,FALSE)</f>
        <v>Kebede,</v>
      </c>
      <c r="D1015">
        <f t="shared" si="270"/>
        <v>39.82</v>
      </c>
      <c r="E1015">
        <f t="shared" si="271"/>
        <v>6.05</v>
      </c>
      <c r="F1015" t="str">
        <f t="shared" si="272"/>
        <v>yes</v>
      </c>
      <c r="G1015" t="str">
        <f t="shared" si="273"/>
        <v>No</v>
      </c>
      <c r="H1015" t="str">
        <f t="shared" si="274"/>
        <v>No</v>
      </c>
      <c r="I1015">
        <f t="shared" si="275"/>
        <v>2</v>
      </c>
      <c r="J1015" t="str">
        <f t="shared" si="276"/>
        <v>No</v>
      </c>
      <c r="K1015" t="str">
        <f t="shared" si="277"/>
        <v>OBESITY</v>
      </c>
      <c r="L1015" t="str">
        <f t="shared" si="278"/>
        <v>pre diabeties</v>
      </c>
      <c r="M1015" s="34">
        <f t="shared" si="279"/>
        <v>35724</v>
      </c>
      <c r="N1015" s="36">
        <f t="shared" si="280"/>
        <v>8182.89</v>
      </c>
      <c r="O1015" s="23" t="str">
        <f t="shared" si="281"/>
        <v>tier - 2</v>
      </c>
      <c r="P1015" s="34" t="str">
        <f t="shared" si="282"/>
        <v>tier - 1</v>
      </c>
      <c r="Q1015" s="34" t="str">
        <f t="shared" si="283"/>
        <v>R1026</v>
      </c>
      <c r="R1015" s="23">
        <f t="shared" si="284"/>
        <v>25</v>
      </c>
      <c r="Z1015" s="1" t="s">
        <v>1361</v>
      </c>
      <c r="AA1015" s="1" t="s">
        <v>6271</v>
      </c>
      <c r="AB1015" t="s">
        <v>4743</v>
      </c>
      <c r="AC1015" t="s">
        <v>6272</v>
      </c>
      <c r="AG1015" t="s">
        <v>1361</v>
      </c>
      <c r="AH1015">
        <v>39.82</v>
      </c>
      <c r="AI1015">
        <v>6.05</v>
      </c>
      <c r="AJ1015" s="20" t="s">
        <v>2382</v>
      </c>
      <c r="AK1015" t="s">
        <v>2380</v>
      </c>
      <c r="AL1015" t="s">
        <v>2380</v>
      </c>
      <c r="AM1015" s="29">
        <v>2</v>
      </c>
      <c r="AN1015" s="20" t="s">
        <v>2380</v>
      </c>
      <c r="AO1015" s="20" t="str">
        <f t="shared" si="285"/>
        <v>OBESITY</v>
      </c>
      <c r="AP1015" s="20" t="str">
        <f t="shared" si="286"/>
        <v>pre diabeties</v>
      </c>
      <c r="AS1015" t="s">
        <v>1042</v>
      </c>
      <c r="AT1015">
        <v>1997</v>
      </c>
      <c r="AU1015" s="28" t="s">
        <v>37</v>
      </c>
      <c r="AV1015">
        <v>21</v>
      </c>
      <c r="AW1015">
        <v>0</v>
      </c>
      <c r="AX1015" s="38">
        <v>8182.89</v>
      </c>
      <c r="AY1015" t="s">
        <v>11</v>
      </c>
      <c r="AZ1015" t="s">
        <v>16</v>
      </c>
      <c r="BA1015" t="s">
        <v>535</v>
      </c>
      <c r="BB1015" s="35">
        <f>DATE(AT1015,MATCH(AU1015,{"Jan","Feb","Mar","Apr","May","Jun","Jul","Aug","Sep","Oct","Nov","Dec"}, 0),AV1015)</f>
        <v>35724</v>
      </c>
      <c r="BC1015" s="20">
        <f t="shared" si="287"/>
        <v>25</v>
      </c>
    </row>
    <row r="1016" spans="2:55" ht="15.5" hidden="1" x14ac:dyDescent="0.35">
      <c r="B1016" s="1" t="s">
        <v>1360</v>
      </c>
      <c r="C1016" t="str">
        <f>VLOOKUP(B1016,Z1015:AE3350,2,FALSE)</f>
        <v>Strobel,</v>
      </c>
      <c r="D1016">
        <f t="shared" si="270"/>
        <v>28.12</v>
      </c>
      <c r="E1016">
        <f t="shared" si="271"/>
        <v>4.67</v>
      </c>
      <c r="F1016" t="str">
        <f t="shared" si="272"/>
        <v>No</v>
      </c>
      <c r="G1016" t="str">
        <f t="shared" si="273"/>
        <v>No</v>
      </c>
      <c r="H1016" t="str">
        <f t="shared" si="274"/>
        <v>No</v>
      </c>
      <c r="I1016">
        <f t="shared" si="275"/>
        <v>2</v>
      </c>
      <c r="J1016" t="str">
        <f t="shared" si="276"/>
        <v>No</v>
      </c>
      <c r="K1016" t="str">
        <f t="shared" si="277"/>
        <v>OVER WEIGHT</v>
      </c>
      <c r="L1016" t="str">
        <f t="shared" si="278"/>
        <v>normal</v>
      </c>
      <c r="M1016" s="34">
        <f t="shared" si="279"/>
        <v>22973</v>
      </c>
      <c r="N1016" s="36">
        <f t="shared" si="280"/>
        <v>8188.12</v>
      </c>
      <c r="O1016" s="23" t="str">
        <f t="shared" si="281"/>
        <v>tier - 3</v>
      </c>
      <c r="P1016" s="34" t="str">
        <f t="shared" si="282"/>
        <v>tier - 3</v>
      </c>
      <c r="Q1016" s="34" t="str">
        <f t="shared" si="283"/>
        <v>R1013</v>
      </c>
      <c r="R1016" s="23">
        <f t="shared" si="284"/>
        <v>60</v>
      </c>
      <c r="Z1016" s="1" t="s">
        <v>1360</v>
      </c>
      <c r="AA1016" s="1" t="s">
        <v>6273</v>
      </c>
      <c r="AB1016" t="s">
        <v>4743</v>
      </c>
      <c r="AC1016" t="s">
        <v>5221</v>
      </c>
      <c r="AG1016" t="s">
        <v>1360</v>
      </c>
      <c r="AH1016">
        <v>28.12</v>
      </c>
      <c r="AI1016">
        <v>4.67</v>
      </c>
      <c r="AJ1016" s="20" t="s">
        <v>2380</v>
      </c>
      <c r="AK1016" t="s">
        <v>2380</v>
      </c>
      <c r="AL1016" t="s">
        <v>2380</v>
      </c>
      <c r="AM1016" s="29">
        <v>2</v>
      </c>
      <c r="AN1016" s="20" t="s">
        <v>2380</v>
      </c>
      <c r="AO1016" s="20" t="str">
        <f t="shared" si="285"/>
        <v>OVER WEIGHT</v>
      </c>
      <c r="AP1016" s="20" t="str">
        <f t="shared" si="286"/>
        <v>normal</v>
      </c>
      <c r="AS1016" t="s">
        <v>1043</v>
      </c>
      <c r="AT1016">
        <v>1962</v>
      </c>
      <c r="AU1016" s="28" t="s">
        <v>15</v>
      </c>
      <c r="AV1016">
        <v>23</v>
      </c>
      <c r="AW1016">
        <v>0</v>
      </c>
      <c r="AX1016" s="38">
        <v>8188.12</v>
      </c>
      <c r="AY1016" t="s">
        <v>12</v>
      </c>
      <c r="AZ1016" t="s">
        <v>12</v>
      </c>
      <c r="BA1016" t="s">
        <v>13</v>
      </c>
      <c r="BB1016" s="35">
        <f>DATE(AT1016,MATCH(AU1016,{"Jan","Feb","Mar","Apr","May","Jun","Jul","Aug","Sep","Oct","Nov","Dec"}, 0),AV1016)</f>
        <v>22973</v>
      </c>
      <c r="BC1016" s="20">
        <f t="shared" si="287"/>
        <v>60</v>
      </c>
    </row>
    <row r="1017" spans="2:55" ht="15.5" hidden="1" x14ac:dyDescent="0.35">
      <c r="B1017" s="1" t="s">
        <v>1359</v>
      </c>
      <c r="C1017" t="str">
        <f>VLOOKUP(B1017,Z1016:AE3351,2,FALSE)</f>
        <v>Dalton,</v>
      </c>
      <c r="D1017">
        <f t="shared" si="270"/>
        <v>26.98</v>
      </c>
      <c r="E1017">
        <f t="shared" si="271"/>
        <v>9.81</v>
      </c>
      <c r="F1017" t="str">
        <f t="shared" si="272"/>
        <v>yes</v>
      </c>
      <c r="G1017" t="str">
        <f t="shared" si="273"/>
        <v>No</v>
      </c>
      <c r="H1017" t="str">
        <f t="shared" si="274"/>
        <v>No</v>
      </c>
      <c r="I1017">
        <f t="shared" si="275"/>
        <v>0</v>
      </c>
      <c r="J1017" t="str">
        <f t="shared" si="276"/>
        <v>No</v>
      </c>
      <c r="K1017" t="str">
        <f t="shared" si="277"/>
        <v>OVER WEIGHT</v>
      </c>
      <c r="L1017" t="str">
        <f t="shared" si="278"/>
        <v>diabeties</v>
      </c>
      <c r="M1017" s="34">
        <f t="shared" si="279"/>
        <v>28787</v>
      </c>
      <c r="N1017" s="36">
        <f t="shared" si="280"/>
        <v>8211.1</v>
      </c>
      <c r="O1017" s="23" t="str">
        <f t="shared" si="281"/>
        <v>tier - 2</v>
      </c>
      <c r="P1017" s="34" t="str">
        <f t="shared" si="282"/>
        <v>tier - 3</v>
      </c>
      <c r="Q1017" s="34" t="str">
        <f t="shared" si="283"/>
        <v>R1013</v>
      </c>
      <c r="R1017" s="23">
        <f t="shared" si="284"/>
        <v>44</v>
      </c>
      <c r="Z1017" s="1" t="s">
        <v>1359</v>
      </c>
      <c r="AA1017" s="1" t="s">
        <v>6274</v>
      </c>
      <c r="AB1017" t="s">
        <v>4743</v>
      </c>
      <c r="AC1017" t="s">
        <v>4833</v>
      </c>
      <c r="AD1017" t="s">
        <v>4868</v>
      </c>
      <c r="AG1017" t="s">
        <v>1359</v>
      </c>
      <c r="AH1017">
        <v>26.98</v>
      </c>
      <c r="AI1017">
        <v>9.81</v>
      </c>
      <c r="AJ1017" s="20" t="s">
        <v>2382</v>
      </c>
      <c r="AK1017" t="s">
        <v>2380</v>
      </c>
      <c r="AL1017" t="s">
        <v>2380</v>
      </c>
      <c r="AM1017" s="29">
        <v>0</v>
      </c>
      <c r="AN1017" s="20" t="s">
        <v>2380</v>
      </c>
      <c r="AO1017" s="20" t="str">
        <f t="shared" si="285"/>
        <v>OVER WEIGHT</v>
      </c>
      <c r="AP1017" s="20" t="str">
        <f t="shared" si="286"/>
        <v>diabeties</v>
      </c>
      <c r="AS1017" t="s">
        <v>1044</v>
      </c>
      <c r="AT1017">
        <v>1978</v>
      </c>
      <c r="AU1017" s="28" t="s">
        <v>37</v>
      </c>
      <c r="AV1017">
        <v>24</v>
      </c>
      <c r="AW1017">
        <v>2</v>
      </c>
      <c r="AX1017" s="38">
        <v>8211.1</v>
      </c>
      <c r="AY1017" t="s">
        <v>11</v>
      </c>
      <c r="AZ1017" t="s">
        <v>12</v>
      </c>
      <c r="BA1017" t="s">
        <v>13</v>
      </c>
      <c r="BB1017" s="35">
        <f>DATE(AT1017,MATCH(AU1017,{"Jan","Feb","Mar","Apr","May","Jun","Jul","Aug","Sep","Oct","Nov","Dec"}, 0),AV1017)</f>
        <v>28787</v>
      </c>
      <c r="BC1017" s="20">
        <f t="shared" si="287"/>
        <v>44</v>
      </c>
    </row>
    <row r="1018" spans="2:55" ht="15.5" x14ac:dyDescent="0.35">
      <c r="B1018" s="1" t="s">
        <v>1358</v>
      </c>
      <c r="C1018" t="str">
        <f>VLOOKUP(B1018,Z1017:AE3352,2,FALSE)</f>
        <v>Morimoto,</v>
      </c>
      <c r="D1018">
        <f t="shared" si="270"/>
        <v>27.2</v>
      </c>
      <c r="E1018">
        <f t="shared" si="271"/>
        <v>6.06</v>
      </c>
      <c r="F1018" t="str">
        <f t="shared" si="272"/>
        <v>yes</v>
      </c>
      <c r="G1018" t="str">
        <f t="shared" si="273"/>
        <v>No</v>
      </c>
      <c r="H1018" t="str">
        <f t="shared" si="274"/>
        <v>No</v>
      </c>
      <c r="I1018">
        <f t="shared" si="275"/>
        <v>2</v>
      </c>
      <c r="J1018" t="str">
        <f t="shared" si="276"/>
        <v>No</v>
      </c>
      <c r="K1018" t="str">
        <f t="shared" si="277"/>
        <v>OVER WEIGHT</v>
      </c>
      <c r="L1018" t="str">
        <f t="shared" si="278"/>
        <v>pre diabeties</v>
      </c>
      <c r="M1018" s="34">
        <f t="shared" si="279"/>
        <v>28671</v>
      </c>
      <c r="N1018" s="36">
        <f t="shared" si="280"/>
        <v>8219.2000000000007</v>
      </c>
      <c r="O1018" s="23" t="str">
        <f t="shared" si="281"/>
        <v>tier - 2</v>
      </c>
      <c r="P1018" s="34" t="str">
        <f t="shared" si="282"/>
        <v>tier - 2</v>
      </c>
      <c r="Q1018" s="34" t="str">
        <f t="shared" si="283"/>
        <v>R1013</v>
      </c>
      <c r="R1018" s="23">
        <f t="shared" si="284"/>
        <v>44</v>
      </c>
      <c r="Z1018" s="1" t="s">
        <v>1358</v>
      </c>
      <c r="AA1018" s="1" t="s">
        <v>6275</v>
      </c>
      <c r="AB1018" t="s">
        <v>4743</v>
      </c>
      <c r="AC1018" t="s">
        <v>6276</v>
      </c>
      <c r="AD1018" t="s">
        <v>5029</v>
      </c>
      <c r="AG1018" t="s">
        <v>1358</v>
      </c>
      <c r="AH1018">
        <v>27.2</v>
      </c>
      <c r="AI1018">
        <v>6.06</v>
      </c>
      <c r="AJ1018" s="20" t="s">
        <v>2382</v>
      </c>
      <c r="AK1018" t="s">
        <v>2380</v>
      </c>
      <c r="AL1018" t="s">
        <v>2380</v>
      </c>
      <c r="AM1018" s="29">
        <v>2</v>
      </c>
      <c r="AN1018" s="20" t="s">
        <v>2380</v>
      </c>
      <c r="AO1018" s="20" t="str">
        <f t="shared" si="285"/>
        <v>OVER WEIGHT</v>
      </c>
      <c r="AP1018" s="20" t="str">
        <f t="shared" si="286"/>
        <v>pre diabeties</v>
      </c>
      <c r="AS1018" t="s">
        <v>1045</v>
      </c>
      <c r="AT1018">
        <v>1978</v>
      </c>
      <c r="AU1018" s="28" t="s">
        <v>18</v>
      </c>
      <c r="AV1018">
        <v>30</v>
      </c>
      <c r="AW1018">
        <v>2</v>
      </c>
      <c r="AX1018" s="38">
        <v>8219.2000000000007</v>
      </c>
      <c r="AY1018" t="s">
        <v>11</v>
      </c>
      <c r="AZ1018" t="s">
        <v>11</v>
      </c>
      <c r="BA1018" t="s">
        <v>13</v>
      </c>
      <c r="BB1018" s="35">
        <f>DATE(AT1018,MATCH(AU1018,{"Jan","Feb","Mar","Apr","May","Jun","Jul","Aug","Sep","Oct","Nov","Dec"}, 0),AV1018)</f>
        <v>28671</v>
      </c>
      <c r="BC1018" s="20">
        <f t="shared" si="287"/>
        <v>44</v>
      </c>
    </row>
    <row r="1019" spans="2:55" ht="15.5" hidden="1" x14ac:dyDescent="0.35">
      <c r="B1019" s="1" t="s">
        <v>1357</v>
      </c>
      <c r="C1019" t="str">
        <f>VLOOKUP(B1019,Z1018:AE3353,2,FALSE)</f>
        <v>Manlove,</v>
      </c>
      <c r="D1019">
        <f t="shared" si="270"/>
        <v>25.3</v>
      </c>
      <c r="E1019">
        <f t="shared" si="271"/>
        <v>5.19</v>
      </c>
      <c r="F1019" t="str">
        <f t="shared" si="272"/>
        <v>yes</v>
      </c>
      <c r="G1019" t="str">
        <f t="shared" si="273"/>
        <v>No</v>
      </c>
      <c r="H1019" t="str">
        <f t="shared" si="274"/>
        <v>No</v>
      </c>
      <c r="I1019">
        <f t="shared" si="275"/>
        <v>2</v>
      </c>
      <c r="J1019" t="str">
        <f t="shared" si="276"/>
        <v>No</v>
      </c>
      <c r="K1019" t="str">
        <f t="shared" si="277"/>
        <v>OVER WEIGHT</v>
      </c>
      <c r="L1019" t="str">
        <f t="shared" si="278"/>
        <v>normal</v>
      </c>
      <c r="M1019" s="34">
        <f t="shared" si="279"/>
        <v>28006</v>
      </c>
      <c r="N1019" s="36">
        <f t="shared" si="280"/>
        <v>8232.64</v>
      </c>
      <c r="O1019" s="23" t="str">
        <f t="shared" si="281"/>
        <v>tier - 2</v>
      </c>
      <c r="P1019" s="34" t="str">
        <f t="shared" si="282"/>
        <v>tier - 3</v>
      </c>
      <c r="Q1019" s="34" t="str">
        <f t="shared" si="283"/>
        <v>R1013</v>
      </c>
      <c r="R1019" s="23">
        <f t="shared" si="284"/>
        <v>46</v>
      </c>
      <c r="Z1019" s="1" t="s">
        <v>1357</v>
      </c>
      <c r="AA1019" s="1" t="s">
        <v>6277</v>
      </c>
      <c r="AB1019" t="s">
        <v>4743</v>
      </c>
      <c r="AC1019" t="s">
        <v>5221</v>
      </c>
      <c r="AD1019" t="s">
        <v>4868</v>
      </c>
      <c r="AG1019" t="s">
        <v>1357</v>
      </c>
      <c r="AH1019">
        <v>25.3</v>
      </c>
      <c r="AI1019">
        <v>5.19</v>
      </c>
      <c r="AJ1019" s="20" t="s">
        <v>2382</v>
      </c>
      <c r="AK1019" t="s">
        <v>2380</v>
      </c>
      <c r="AL1019" t="s">
        <v>2380</v>
      </c>
      <c r="AM1019" s="29">
        <v>2</v>
      </c>
      <c r="AN1019" s="20" t="s">
        <v>2380</v>
      </c>
      <c r="AO1019" s="20" t="str">
        <f t="shared" si="285"/>
        <v>OVER WEIGHT</v>
      </c>
      <c r="AP1019" s="20" t="str">
        <f t="shared" si="286"/>
        <v>normal</v>
      </c>
      <c r="AS1019" t="s">
        <v>1046</v>
      </c>
      <c r="AT1019">
        <v>1976</v>
      </c>
      <c r="AU1019" s="28" t="s">
        <v>20</v>
      </c>
      <c r="AV1019">
        <v>3</v>
      </c>
      <c r="AW1019">
        <v>1</v>
      </c>
      <c r="AX1019" s="38">
        <v>8232.64</v>
      </c>
      <c r="AY1019" t="s">
        <v>11</v>
      </c>
      <c r="AZ1019" t="s">
        <v>12</v>
      </c>
      <c r="BA1019" t="s">
        <v>13</v>
      </c>
      <c r="BB1019" s="35">
        <f>DATE(AT1019,MATCH(AU1019,{"Jan","Feb","Mar","Apr","May","Jun","Jul","Aug","Sep","Oct","Nov","Dec"}, 0),AV1019)</f>
        <v>28006</v>
      </c>
      <c r="BC1019" s="20">
        <f t="shared" si="287"/>
        <v>46</v>
      </c>
    </row>
    <row r="1020" spans="2:55" ht="15.5" hidden="1" x14ac:dyDescent="0.35">
      <c r="B1020" s="1" t="s">
        <v>1356</v>
      </c>
      <c r="C1020" t="str">
        <f>VLOOKUP(B1020,Z1019:AE3354,2,FALSE)</f>
        <v>Madzik,</v>
      </c>
      <c r="D1020">
        <f t="shared" si="270"/>
        <v>30.25</v>
      </c>
      <c r="E1020">
        <f t="shared" si="271"/>
        <v>10.16</v>
      </c>
      <c r="F1020" t="str">
        <f t="shared" si="272"/>
        <v>No</v>
      </c>
      <c r="G1020" t="str">
        <f t="shared" si="273"/>
        <v>No</v>
      </c>
      <c r="H1020" t="str">
        <f t="shared" si="274"/>
        <v>No</v>
      </c>
      <c r="I1020">
        <f t="shared" si="275"/>
        <v>0</v>
      </c>
      <c r="J1020" t="str">
        <f t="shared" si="276"/>
        <v>No</v>
      </c>
      <c r="K1020" t="str">
        <f t="shared" si="277"/>
        <v>OBESITY</v>
      </c>
      <c r="L1020" t="str">
        <f t="shared" si="278"/>
        <v>diabeties</v>
      </c>
      <c r="M1020" s="34">
        <f t="shared" si="279"/>
        <v>27941</v>
      </c>
      <c r="N1020" s="36">
        <f t="shared" si="280"/>
        <v>8233.1</v>
      </c>
      <c r="O1020" s="23" t="str">
        <f t="shared" si="281"/>
        <v>tier - 2</v>
      </c>
      <c r="P1020" s="34" t="str">
        <f t="shared" si="282"/>
        <v>tier - 2</v>
      </c>
      <c r="Q1020" s="34" t="str">
        <f t="shared" si="283"/>
        <v>R1013</v>
      </c>
      <c r="R1020" s="23">
        <f t="shared" si="284"/>
        <v>46</v>
      </c>
      <c r="Z1020" s="1" t="s">
        <v>1356</v>
      </c>
      <c r="AA1020" s="1" t="s">
        <v>6278</v>
      </c>
      <c r="AB1020" t="s">
        <v>4743</v>
      </c>
      <c r="AC1020" t="s">
        <v>5069</v>
      </c>
      <c r="AG1020" t="s">
        <v>1356</v>
      </c>
      <c r="AH1020">
        <v>30.25</v>
      </c>
      <c r="AI1020">
        <v>10.16</v>
      </c>
      <c r="AJ1020" s="20" t="s">
        <v>2380</v>
      </c>
      <c r="AK1020" t="s">
        <v>2380</v>
      </c>
      <c r="AL1020" t="s">
        <v>2380</v>
      </c>
      <c r="AM1020" s="29">
        <v>0</v>
      </c>
      <c r="AN1020" s="20" t="s">
        <v>2380</v>
      </c>
      <c r="AO1020" s="20" t="str">
        <f t="shared" si="285"/>
        <v>OBESITY</v>
      </c>
      <c r="AP1020" s="20" t="str">
        <f t="shared" si="286"/>
        <v>diabeties</v>
      </c>
      <c r="AS1020" t="s">
        <v>1047</v>
      </c>
      <c r="AT1020">
        <v>1976</v>
      </c>
      <c r="AU1020" s="28" t="s">
        <v>18</v>
      </c>
      <c r="AV1020">
        <v>30</v>
      </c>
      <c r="AW1020">
        <v>1</v>
      </c>
      <c r="AX1020" s="38">
        <v>8233.1</v>
      </c>
      <c r="AY1020" t="s">
        <v>11</v>
      </c>
      <c r="AZ1020" t="s">
        <v>11</v>
      </c>
      <c r="BA1020" t="s">
        <v>13</v>
      </c>
      <c r="BB1020" s="35">
        <f>DATE(AT1020,MATCH(AU1020,{"Jan","Feb","Mar","Apr","May","Jun","Jul","Aug","Sep","Oct","Nov","Dec"}, 0),AV1020)</f>
        <v>27941</v>
      </c>
      <c r="BC1020" s="20">
        <f t="shared" si="287"/>
        <v>46</v>
      </c>
    </row>
    <row r="1021" spans="2:55" ht="15.5" hidden="1" x14ac:dyDescent="0.35">
      <c r="B1021" s="1" t="s">
        <v>1355</v>
      </c>
      <c r="C1021" t="str">
        <f>VLOOKUP(B1021,Z1020:AE3355,2,FALSE)</f>
        <v>Hobson,</v>
      </c>
      <c r="D1021">
        <f t="shared" si="270"/>
        <v>54</v>
      </c>
      <c r="E1021">
        <f t="shared" si="271"/>
        <v>4.68</v>
      </c>
      <c r="F1021" t="str">
        <f t="shared" si="272"/>
        <v>yes</v>
      </c>
      <c r="G1021" t="str">
        <f t="shared" si="273"/>
        <v>yes</v>
      </c>
      <c r="H1021" t="str">
        <f t="shared" si="274"/>
        <v>No</v>
      </c>
      <c r="I1021">
        <f t="shared" si="275"/>
        <v>2</v>
      </c>
      <c r="J1021" t="str">
        <f t="shared" si="276"/>
        <v>No</v>
      </c>
      <c r="K1021" t="str">
        <f t="shared" si="277"/>
        <v>OBESITY</v>
      </c>
      <c r="L1021" t="str">
        <f t="shared" si="278"/>
        <v>normal</v>
      </c>
      <c r="M1021" s="34">
        <f t="shared" si="279"/>
        <v>28005</v>
      </c>
      <c r="N1021" s="36">
        <f t="shared" si="280"/>
        <v>8240.59</v>
      </c>
      <c r="O1021" s="23" t="str">
        <f t="shared" si="281"/>
        <v>tier - 2</v>
      </c>
      <c r="P1021" s="34" t="str">
        <f t="shared" si="282"/>
        <v>tier - 2</v>
      </c>
      <c r="Q1021" s="34" t="str">
        <f t="shared" si="283"/>
        <v>R1013</v>
      </c>
      <c r="R1021" s="23">
        <f t="shared" si="284"/>
        <v>46</v>
      </c>
      <c r="Z1021" s="1" t="s">
        <v>1355</v>
      </c>
      <c r="AA1021" s="1" t="s">
        <v>6279</v>
      </c>
      <c r="AB1021" t="s">
        <v>4743</v>
      </c>
      <c r="AC1021" t="s">
        <v>6280</v>
      </c>
      <c r="AD1021" t="s">
        <v>4850</v>
      </c>
      <c r="AG1021" t="s">
        <v>1355</v>
      </c>
      <c r="AH1021">
        <v>54</v>
      </c>
      <c r="AI1021">
        <v>4.68</v>
      </c>
      <c r="AJ1021" s="20" t="s">
        <v>2382</v>
      </c>
      <c r="AK1021" t="s">
        <v>2382</v>
      </c>
      <c r="AL1021" t="s">
        <v>2380</v>
      </c>
      <c r="AM1021" s="29">
        <v>2</v>
      </c>
      <c r="AN1021" s="20" t="s">
        <v>2380</v>
      </c>
      <c r="AO1021" s="20" t="str">
        <f t="shared" si="285"/>
        <v>OBESITY</v>
      </c>
      <c r="AP1021" s="20" t="str">
        <f t="shared" si="286"/>
        <v>normal</v>
      </c>
      <c r="AS1021" t="s">
        <v>1048</v>
      </c>
      <c r="AT1021">
        <v>1976</v>
      </c>
      <c r="AU1021" s="28" t="s">
        <v>20</v>
      </c>
      <c r="AV1021">
        <v>2</v>
      </c>
      <c r="AW1021">
        <v>1</v>
      </c>
      <c r="AX1021" s="38">
        <v>8240.59</v>
      </c>
      <c r="AY1021" t="s">
        <v>11</v>
      </c>
      <c r="AZ1021" t="s">
        <v>11</v>
      </c>
      <c r="BA1021" t="s">
        <v>13</v>
      </c>
      <c r="BB1021" s="35">
        <f>DATE(AT1021,MATCH(AU1021,{"Jan","Feb","Mar","Apr","May","Jun","Jul","Aug","Sep","Oct","Nov","Dec"}, 0),AV1021)</f>
        <v>28005</v>
      </c>
      <c r="BC1021" s="20">
        <f t="shared" si="287"/>
        <v>46</v>
      </c>
    </row>
    <row r="1022" spans="2:55" ht="15.5" hidden="1" x14ac:dyDescent="0.35">
      <c r="B1022" s="1" t="s">
        <v>1354</v>
      </c>
      <c r="C1022" t="str">
        <f>VLOOKUP(B1022,Z1021:AE3356,2,FALSE)</f>
        <v>Reyes,</v>
      </c>
      <c r="D1022">
        <f t="shared" si="270"/>
        <v>51.86</v>
      </c>
      <c r="E1022">
        <f t="shared" si="271"/>
        <v>5.32</v>
      </c>
      <c r="F1022" t="str">
        <f t="shared" si="272"/>
        <v>yes</v>
      </c>
      <c r="G1022" t="str">
        <f t="shared" si="273"/>
        <v>No</v>
      </c>
      <c r="H1022" t="str">
        <f t="shared" si="274"/>
        <v>No</v>
      </c>
      <c r="I1022">
        <f t="shared" si="275"/>
        <v>0</v>
      </c>
      <c r="J1022" t="str">
        <f t="shared" si="276"/>
        <v>No</v>
      </c>
      <c r="K1022" t="str">
        <f t="shared" si="277"/>
        <v>OBESITY</v>
      </c>
      <c r="L1022" t="str">
        <f t="shared" si="278"/>
        <v>normal</v>
      </c>
      <c r="M1022" s="34">
        <f t="shared" si="279"/>
        <v>30221</v>
      </c>
      <c r="N1022" s="36">
        <f t="shared" si="280"/>
        <v>8252.2800000000007</v>
      </c>
      <c r="O1022" s="23" t="str">
        <f t="shared" si="281"/>
        <v>tier - 2</v>
      </c>
      <c r="P1022" s="34" t="str">
        <f t="shared" si="282"/>
        <v>tier - 2</v>
      </c>
      <c r="Q1022" s="34" t="str">
        <f t="shared" si="283"/>
        <v>R1024</v>
      </c>
      <c r="R1022" s="23">
        <f t="shared" si="284"/>
        <v>40</v>
      </c>
      <c r="Z1022" s="1" t="s">
        <v>1354</v>
      </c>
      <c r="AA1022" s="1" t="s">
        <v>5985</v>
      </c>
      <c r="AB1022" t="s">
        <v>5580</v>
      </c>
      <c r="AC1022" t="s">
        <v>6281</v>
      </c>
      <c r="AD1022" t="s">
        <v>5235</v>
      </c>
      <c r="AG1022" t="s">
        <v>1354</v>
      </c>
      <c r="AH1022">
        <v>51.86</v>
      </c>
      <c r="AI1022">
        <v>5.32</v>
      </c>
      <c r="AJ1022" s="20" t="s">
        <v>2382</v>
      </c>
      <c r="AK1022" t="s">
        <v>2380</v>
      </c>
      <c r="AL1022" t="s">
        <v>2380</v>
      </c>
      <c r="AM1022" s="29">
        <v>0</v>
      </c>
      <c r="AN1022" s="20" t="s">
        <v>2380</v>
      </c>
      <c r="AO1022" s="20" t="str">
        <f t="shared" si="285"/>
        <v>OBESITY</v>
      </c>
      <c r="AP1022" s="20" t="str">
        <f t="shared" si="286"/>
        <v>normal</v>
      </c>
      <c r="AS1022" t="s">
        <v>1049</v>
      </c>
      <c r="AT1022">
        <v>1982</v>
      </c>
      <c r="AU1022" s="28" t="s">
        <v>20</v>
      </c>
      <c r="AV1022">
        <v>27</v>
      </c>
      <c r="AW1022">
        <v>3</v>
      </c>
      <c r="AX1022" s="38">
        <v>8252.2800000000007</v>
      </c>
      <c r="AY1022" t="s">
        <v>11</v>
      </c>
      <c r="AZ1022" t="s">
        <v>11</v>
      </c>
      <c r="BA1022" t="s">
        <v>247</v>
      </c>
      <c r="BB1022" s="35">
        <f>DATE(AT1022,MATCH(AU1022,{"Jan","Feb","Mar","Apr","May","Jun","Jul","Aug","Sep","Oct","Nov","Dec"}, 0),AV1022)</f>
        <v>30221</v>
      </c>
      <c r="BC1022" s="20">
        <f t="shared" si="287"/>
        <v>40</v>
      </c>
    </row>
    <row r="1023" spans="2:55" ht="15.5" hidden="1" x14ac:dyDescent="0.35">
      <c r="B1023" s="1" t="s">
        <v>1353</v>
      </c>
      <c r="C1023" t="str">
        <f>VLOOKUP(B1023,Z1022:AE3357,2,FALSE)</f>
        <v>Tierney,</v>
      </c>
      <c r="D1023">
        <f t="shared" si="270"/>
        <v>31.39</v>
      </c>
      <c r="E1023">
        <f t="shared" si="271"/>
        <v>6.99</v>
      </c>
      <c r="F1023" t="str">
        <f t="shared" si="272"/>
        <v>No</v>
      </c>
      <c r="G1023" t="str">
        <f t="shared" si="273"/>
        <v>No</v>
      </c>
      <c r="H1023" t="str">
        <f t="shared" si="274"/>
        <v>No</v>
      </c>
      <c r="I1023">
        <f t="shared" si="275"/>
        <v>0</v>
      </c>
      <c r="J1023" t="str">
        <f t="shared" si="276"/>
        <v>No</v>
      </c>
      <c r="K1023" t="str">
        <f t="shared" si="277"/>
        <v>OBESITY</v>
      </c>
      <c r="L1023" t="str">
        <f t="shared" si="278"/>
        <v>diabeties</v>
      </c>
      <c r="M1023" s="34">
        <f t="shared" si="279"/>
        <v>23625</v>
      </c>
      <c r="N1023" s="36">
        <f t="shared" si="280"/>
        <v>8268</v>
      </c>
      <c r="O1023" s="23" t="str">
        <f t="shared" si="281"/>
        <v>tier - 3</v>
      </c>
      <c r="P1023" s="34" t="str">
        <f t="shared" si="282"/>
        <v>tier - 3</v>
      </c>
      <c r="Q1023" s="34" t="str">
        <f t="shared" si="283"/>
        <v>R1013</v>
      </c>
      <c r="R1023" s="23">
        <f t="shared" si="284"/>
        <v>58</v>
      </c>
      <c r="Z1023" s="1" t="s">
        <v>1353</v>
      </c>
      <c r="AA1023" s="1" t="s">
        <v>6282</v>
      </c>
      <c r="AB1023" t="s">
        <v>5580</v>
      </c>
      <c r="AC1023" t="s">
        <v>6283</v>
      </c>
      <c r="AD1023" t="s">
        <v>5335</v>
      </c>
      <c r="AG1023" t="s">
        <v>1353</v>
      </c>
      <c r="AH1023">
        <v>31.39</v>
      </c>
      <c r="AI1023">
        <v>6.99</v>
      </c>
      <c r="AJ1023" s="20" t="s">
        <v>2380</v>
      </c>
      <c r="AK1023" t="s">
        <v>2380</v>
      </c>
      <c r="AL1023" t="s">
        <v>2380</v>
      </c>
      <c r="AM1023" s="29">
        <v>0</v>
      </c>
      <c r="AN1023" s="20" t="s">
        <v>2380</v>
      </c>
      <c r="AO1023" s="20" t="str">
        <f t="shared" si="285"/>
        <v>OBESITY</v>
      </c>
      <c r="AP1023" s="20" t="str">
        <f t="shared" si="286"/>
        <v>diabeties</v>
      </c>
      <c r="AS1023" t="s">
        <v>1050</v>
      </c>
      <c r="AT1023">
        <v>1964</v>
      </c>
      <c r="AU1023" s="28" t="s">
        <v>20</v>
      </c>
      <c r="AV1023">
        <v>5</v>
      </c>
      <c r="AW1023">
        <v>0</v>
      </c>
      <c r="AX1023" s="38">
        <v>8268</v>
      </c>
      <c r="AY1023" t="s">
        <v>12</v>
      </c>
      <c r="AZ1023" t="s">
        <v>12</v>
      </c>
      <c r="BA1023" t="s">
        <v>13</v>
      </c>
      <c r="BB1023" s="35">
        <f>DATE(AT1023,MATCH(AU1023,{"Jan","Feb","Mar","Apr","May","Jun","Jul","Aug","Sep","Oct","Nov","Dec"}, 0),AV1023)</f>
        <v>23625</v>
      </c>
      <c r="BC1023" s="20">
        <f t="shared" si="287"/>
        <v>58</v>
      </c>
    </row>
    <row r="1024" spans="2:55" ht="15.5" hidden="1" x14ac:dyDescent="0.35">
      <c r="B1024" s="1" t="s">
        <v>1352</v>
      </c>
      <c r="C1024" t="str">
        <f>VLOOKUP(B1024,Z1023:AE3358,2,FALSE)</f>
        <v>Gabris,</v>
      </c>
      <c r="D1024">
        <f t="shared" si="270"/>
        <v>39.97</v>
      </c>
      <c r="E1024">
        <f t="shared" si="271"/>
        <v>5.55</v>
      </c>
      <c r="F1024" t="str">
        <f t="shared" si="272"/>
        <v>No</v>
      </c>
      <c r="G1024" t="str">
        <f t="shared" si="273"/>
        <v>No</v>
      </c>
      <c r="H1024" t="str">
        <f t="shared" si="274"/>
        <v>No</v>
      </c>
      <c r="I1024">
        <f t="shared" si="275"/>
        <v>0</v>
      </c>
      <c r="J1024" t="str">
        <f t="shared" si="276"/>
        <v>No</v>
      </c>
      <c r="K1024" t="str">
        <f t="shared" si="277"/>
        <v>OBESITY</v>
      </c>
      <c r="L1024" t="str">
        <f t="shared" si="278"/>
        <v>normal</v>
      </c>
      <c r="M1024" s="34">
        <f t="shared" si="279"/>
        <v>27246</v>
      </c>
      <c r="N1024" s="36">
        <f t="shared" si="280"/>
        <v>8269.0400000000009</v>
      </c>
      <c r="O1024" s="23" t="str">
        <f t="shared" si="281"/>
        <v>tier - 2</v>
      </c>
      <c r="P1024" s="34" t="str">
        <f t="shared" si="282"/>
        <v>tier - 1</v>
      </c>
      <c r="Q1024" s="34" t="str">
        <f t="shared" si="283"/>
        <v>R1011</v>
      </c>
      <c r="R1024" s="23">
        <f t="shared" si="284"/>
        <v>48</v>
      </c>
      <c r="Z1024" s="1" t="s">
        <v>1352</v>
      </c>
      <c r="AA1024" s="1" t="s">
        <v>6284</v>
      </c>
      <c r="AB1024" t="s">
        <v>4746</v>
      </c>
      <c r="AC1024" t="s">
        <v>4761</v>
      </c>
      <c r="AG1024" t="s">
        <v>1352</v>
      </c>
      <c r="AH1024">
        <v>39.97</v>
      </c>
      <c r="AI1024">
        <v>5.55</v>
      </c>
      <c r="AJ1024" s="20" t="s">
        <v>2380</v>
      </c>
      <c r="AK1024" t="s">
        <v>2380</v>
      </c>
      <c r="AL1024" t="s">
        <v>2380</v>
      </c>
      <c r="AM1024" s="29">
        <v>0</v>
      </c>
      <c r="AN1024" s="20" t="s">
        <v>2380</v>
      </c>
      <c r="AO1024" s="20" t="str">
        <f t="shared" si="285"/>
        <v>OBESITY</v>
      </c>
      <c r="AP1024" s="20" t="str">
        <f t="shared" si="286"/>
        <v>normal</v>
      </c>
      <c r="AS1024" t="s">
        <v>1051</v>
      </c>
      <c r="AT1024">
        <v>1974</v>
      </c>
      <c r="AU1024" s="28" t="s">
        <v>35</v>
      </c>
      <c r="AV1024">
        <v>5</v>
      </c>
      <c r="AW1024">
        <v>0</v>
      </c>
      <c r="AX1024" s="38">
        <v>8269.0400000000009</v>
      </c>
      <c r="AY1024" t="s">
        <v>11</v>
      </c>
      <c r="AZ1024" t="s">
        <v>16</v>
      </c>
      <c r="BA1024" t="s">
        <v>42</v>
      </c>
      <c r="BB1024" s="35">
        <f>DATE(AT1024,MATCH(AU1024,{"Jan","Feb","Mar","Apr","May","Jun","Jul","Aug","Sep","Oct","Nov","Dec"}, 0),AV1024)</f>
        <v>27246</v>
      </c>
      <c r="BC1024" s="20">
        <f t="shared" si="287"/>
        <v>48</v>
      </c>
    </row>
    <row r="1025" spans="2:55" ht="15.5" hidden="1" x14ac:dyDescent="0.35">
      <c r="B1025" s="1" t="s">
        <v>1351</v>
      </c>
      <c r="C1025" t="str">
        <f>VLOOKUP(B1025,Z1024:AE3359,2,FALSE)</f>
        <v>Howard,</v>
      </c>
      <c r="D1025">
        <f t="shared" si="270"/>
        <v>41.23</v>
      </c>
      <c r="E1025">
        <f t="shared" si="271"/>
        <v>6.94</v>
      </c>
      <c r="F1025" t="str">
        <f t="shared" si="272"/>
        <v>No</v>
      </c>
      <c r="G1025" t="str">
        <f t="shared" si="273"/>
        <v>No</v>
      </c>
      <c r="H1025" t="str">
        <f t="shared" si="274"/>
        <v>No</v>
      </c>
      <c r="I1025">
        <f t="shared" si="275"/>
        <v>0</v>
      </c>
      <c r="J1025" t="str">
        <f t="shared" si="276"/>
        <v>No</v>
      </c>
      <c r="K1025" t="str">
        <f t="shared" si="277"/>
        <v>OBESITY</v>
      </c>
      <c r="L1025" t="str">
        <f t="shared" si="278"/>
        <v>diabeties</v>
      </c>
      <c r="M1025" s="34">
        <f t="shared" si="279"/>
        <v>36858</v>
      </c>
      <c r="N1025" s="36">
        <f t="shared" si="280"/>
        <v>8271.4599999999991</v>
      </c>
      <c r="O1025" s="23" t="str">
        <f t="shared" si="281"/>
        <v>tier - 2</v>
      </c>
      <c r="P1025" s="34" t="str">
        <f t="shared" si="282"/>
        <v>tier - 1</v>
      </c>
      <c r="Q1025" s="34" t="str">
        <f t="shared" si="283"/>
        <v>R1023</v>
      </c>
      <c r="R1025" s="23">
        <f t="shared" si="284"/>
        <v>22</v>
      </c>
      <c r="Z1025" s="1" t="s">
        <v>1351</v>
      </c>
      <c r="AA1025" s="1" t="s">
        <v>6285</v>
      </c>
      <c r="AB1025" t="s">
        <v>4743</v>
      </c>
      <c r="AC1025" t="s">
        <v>6286</v>
      </c>
      <c r="AD1025" t="s">
        <v>4816</v>
      </c>
      <c r="AG1025" t="s">
        <v>1351</v>
      </c>
      <c r="AH1025">
        <v>41.23</v>
      </c>
      <c r="AI1025">
        <v>6.94</v>
      </c>
      <c r="AJ1025" s="20" t="s">
        <v>2380</v>
      </c>
      <c r="AK1025" t="s">
        <v>2380</v>
      </c>
      <c r="AL1025" t="s">
        <v>2380</v>
      </c>
      <c r="AM1025" s="29">
        <v>0</v>
      </c>
      <c r="AN1025" s="20" t="s">
        <v>2380</v>
      </c>
      <c r="AO1025" s="20" t="str">
        <f t="shared" si="285"/>
        <v>OBESITY</v>
      </c>
      <c r="AP1025" s="20" t="str">
        <f t="shared" si="286"/>
        <v>diabeties</v>
      </c>
      <c r="AS1025" t="s">
        <v>1052</v>
      </c>
      <c r="AT1025">
        <v>2000</v>
      </c>
      <c r="AU1025" s="28" t="s">
        <v>15</v>
      </c>
      <c r="AV1025">
        <v>28</v>
      </c>
      <c r="AW1025">
        <v>0</v>
      </c>
      <c r="AX1025" s="38">
        <v>8271.4599999999991</v>
      </c>
      <c r="AY1025" t="s">
        <v>11</v>
      </c>
      <c r="AZ1025" t="s">
        <v>16</v>
      </c>
      <c r="BA1025" t="s">
        <v>249</v>
      </c>
      <c r="BB1025" s="35">
        <f>DATE(AT1025,MATCH(AU1025,{"Jan","Feb","Mar","Apr","May","Jun","Jul","Aug","Sep","Oct","Nov","Dec"}, 0),AV1025)</f>
        <v>36858</v>
      </c>
      <c r="BC1025" s="20">
        <f t="shared" si="287"/>
        <v>22</v>
      </c>
    </row>
    <row r="1026" spans="2:55" ht="15.5" hidden="1" x14ac:dyDescent="0.35">
      <c r="B1026" s="1" t="s">
        <v>1350</v>
      </c>
      <c r="C1026" t="str">
        <f>VLOOKUP(B1026,Z1025:AE3360,2,FALSE)</f>
        <v>Kallay,</v>
      </c>
      <c r="D1026">
        <f t="shared" si="270"/>
        <v>49.45</v>
      </c>
      <c r="E1026">
        <f t="shared" si="271"/>
        <v>4.2</v>
      </c>
      <c r="F1026" t="str">
        <f t="shared" si="272"/>
        <v>yes</v>
      </c>
      <c r="G1026" t="str">
        <f t="shared" si="273"/>
        <v>No</v>
      </c>
      <c r="H1026" t="str">
        <f t="shared" si="274"/>
        <v>No</v>
      </c>
      <c r="I1026">
        <f t="shared" si="275"/>
        <v>0</v>
      </c>
      <c r="J1026" t="str">
        <f t="shared" si="276"/>
        <v>No</v>
      </c>
      <c r="K1026" t="str">
        <f t="shared" si="277"/>
        <v>OBESITY</v>
      </c>
      <c r="L1026" t="str">
        <f t="shared" si="278"/>
        <v>normal</v>
      </c>
      <c r="M1026" s="34">
        <f t="shared" si="279"/>
        <v>27298</v>
      </c>
      <c r="N1026" s="36">
        <f t="shared" si="280"/>
        <v>8277.52</v>
      </c>
      <c r="O1026" s="23" t="str">
        <f t="shared" si="281"/>
        <v>tier - 2</v>
      </c>
      <c r="P1026" s="34" t="str">
        <f t="shared" si="282"/>
        <v>tier - 2</v>
      </c>
      <c r="Q1026" s="34" t="str">
        <f t="shared" si="283"/>
        <v>R1011</v>
      </c>
      <c r="R1026" s="23">
        <f t="shared" si="284"/>
        <v>48</v>
      </c>
      <c r="Z1026" s="1" t="s">
        <v>1350</v>
      </c>
      <c r="AA1026" s="1" t="s">
        <v>6287</v>
      </c>
      <c r="AB1026" t="s">
        <v>4746</v>
      </c>
      <c r="AC1026" t="s">
        <v>5147</v>
      </c>
      <c r="AD1026" t="s">
        <v>4780</v>
      </c>
      <c r="AG1026" t="s">
        <v>1350</v>
      </c>
      <c r="AH1026">
        <v>49.45</v>
      </c>
      <c r="AI1026">
        <v>4.2</v>
      </c>
      <c r="AJ1026" s="20" t="s">
        <v>2382</v>
      </c>
      <c r="AK1026" t="s">
        <v>2380</v>
      </c>
      <c r="AL1026" t="s">
        <v>2380</v>
      </c>
      <c r="AM1026" s="29">
        <v>0</v>
      </c>
      <c r="AN1026" s="20" t="s">
        <v>2380</v>
      </c>
      <c r="AO1026" s="20" t="str">
        <f t="shared" si="285"/>
        <v>OBESITY</v>
      </c>
      <c r="AP1026" s="20" t="str">
        <f t="shared" si="286"/>
        <v>normal</v>
      </c>
      <c r="AS1026" t="s">
        <v>1053</v>
      </c>
      <c r="AT1026">
        <v>1974</v>
      </c>
      <c r="AU1026" s="28" t="s">
        <v>20</v>
      </c>
      <c r="AV1026">
        <v>26</v>
      </c>
      <c r="AW1026">
        <v>0</v>
      </c>
      <c r="AX1026" s="38">
        <v>8277.52</v>
      </c>
      <c r="AY1026" t="s">
        <v>11</v>
      </c>
      <c r="AZ1026" t="s">
        <v>11</v>
      </c>
      <c r="BA1026" t="s">
        <v>42</v>
      </c>
      <c r="BB1026" s="35">
        <f>DATE(AT1026,MATCH(AU1026,{"Jan","Feb","Mar","Apr","May","Jun","Jul","Aug","Sep","Oct","Nov","Dec"}, 0),AV1026)</f>
        <v>27298</v>
      </c>
      <c r="BC1026" s="20">
        <f t="shared" si="287"/>
        <v>48</v>
      </c>
    </row>
    <row r="1027" spans="2:55" ht="15.5" hidden="1" x14ac:dyDescent="0.35">
      <c r="B1027" s="1" t="s">
        <v>1349</v>
      </c>
      <c r="C1027" t="str">
        <f>VLOOKUP(B1027,Z1026:AE3361,2,FALSE)</f>
        <v>Leguizamo,</v>
      </c>
      <c r="D1027">
        <f t="shared" si="270"/>
        <v>41.04</v>
      </c>
      <c r="E1027">
        <f t="shared" si="271"/>
        <v>5.59</v>
      </c>
      <c r="F1027" t="str">
        <f t="shared" si="272"/>
        <v>No</v>
      </c>
      <c r="G1027" t="str">
        <f t="shared" si="273"/>
        <v>No</v>
      </c>
      <c r="H1027" t="str">
        <f t="shared" si="274"/>
        <v>No</v>
      </c>
      <c r="I1027">
        <f t="shared" si="275"/>
        <v>0</v>
      </c>
      <c r="J1027" t="str">
        <f t="shared" si="276"/>
        <v>No</v>
      </c>
      <c r="K1027" t="str">
        <f t="shared" si="277"/>
        <v>OBESITY</v>
      </c>
      <c r="L1027" t="str">
        <f t="shared" si="278"/>
        <v>normal</v>
      </c>
      <c r="M1027" s="34">
        <f t="shared" si="279"/>
        <v>27385</v>
      </c>
      <c r="N1027" s="36">
        <f t="shared" si="280"/>
        <v>8280.6200000000008</v>
      </c>
      <c r="O1027" s="23" t="str">
        <f t="shared" si="281"/>
        <v>tier - 2</v>
      </c>
      <c r="P1027" s="34" t="str">
        <f t="shared" si="282"/>
        <v>tier - 2</v>
      </c>
      <c r="Q1027" s="34" t="str">
        <f t="shared" si="283"/>
        <v>R1013</v>
      </c>
      <c r="R1027" s="23">
        <f t="shared" si="284"/>
        <v>48</v>
      </c>
      <c r="Z1027" s="1" t="s">
        <v>1349</v>
      </c>
      <c r="AA1027" s="1" t="s">
        <v>6288</v>
      </c>
      <c r="AB1027" t="s">
        <v>4743</v>
      </c>
      <c r="AC1027" t="s">
        <v>6289</v>
      </c>
      <c r="AD1027" t="s">
        <v>4826</v>
      </c>
      <c r="AG1027" t="s">
        <v>1349</v>
      </c>
      <c r="AH1027">
        <v>41.04</v>
      </c>
      <c r="AI1027">
        <v>5.59</v>
      </c>
      <c r="AJ1027" s="20" t="s">
        <v>2380</v>
      </c>
      <c r="AK1027" t="s">
        <v>2380</v>
      </c>
      <c r="AL1027" t="s">
        <v>2380</v>
      </c>
      <c r="AM1027" s="29">
        <v>0</v>
      </c>
      <c r="AN1027" s="20" t="s">
        <v>2380</v>
      </c>
      <c r="AO1027" s="20" t="str">
        <f t="shared" si="285"/>
        <v>OBESITY</v>
      </c>
      <c r="AP1027" s="20" t="str">
        <f t="shared" si="286"/>
        <v>normal</v>
      </c>
      <c r="AS1027" t="s">
        <v>1054</v>
      </c>
      <c r="AT1027">
        <v>1974</v>
      </c>
      <c r="AU1027" s="28" t="s">
        <v>30</v>
      </c>
      <c r="AV1027">
        <v>22</v>
      </c>
      <c r="AW1027">
        <v>0</v>
      </c>
      <c r="AX1027" s="38">
        <v>8280.6200000000008</v>
      </c>
      <c r="AY1027" t="s">
        <v>11</v>
      </c>
      <c r="AZ1027" t="s">
        <v>11</v>
      </c>
      <c r="BA1027" t="s">
        <v>13</v>
      </c>
      <c r="BB1027" s="35">
        <f>DATE(AT1027,MATCH(AU1027,{"Jan","Feb","Mar","Apr","May","Jun","Jul","Aug","Sep","Oct","Nov","Dec"}, 0),AV1027)</f>
        <v>27385</v>
      </c>
      <c r="BC1027" s="20">
        <f t="shared" si="287"/>
        <v>48</v>
      </c>
    </row>
    <row r="1028" spans="2:55" ht="15.5" hidden="1" x14ac:dyDescent="0.35">
      <c r="B1028" s="1" t="s">
        <v>1348</v>
      </c>
      <c r="C1028" t="str">
        <f>VLOOKUP(B1028,Z1027:AE3362,2,FALSE)</f>
        <v>Escartin,</v>
      </c>
      <c r="D1028">
        <f t="shared" si="270"/>
        <v>27.93</v>
      </c>
      <c r="E1028">
        <f t="shared" si="271"/>
        <v>9.9600000000000009</v>
      </c>
      <c r="F1028" t="str">
        <f t="shared" si="272"/>
        <v>No</v>
      </c>
      <c r="G1028" t="str">
        <f t="shared" si="273"/>
        <v>No</v>
      </c>
      <c r="H1028" t="str">
        <f t="shared" si="274"/>
        <v>No</v>
      </c>
      <c r="I1028">
        <f t="shared" si="275"/>
        <v>0</v>
      </c>
      <c r="J1028" t="str">
        <f t="shared" si="276"/>
        <v>No</v>
      </c>
      <c r="K1028" t="str">
        <f t="shared" si="277"/>
        <v>OVER WEIGHT</v>
      </c>
      <c r="L1028" t="str">
        <f t="shared" si="278"/>
        <v>diabeties</v>
      </c>
      <c r="M1028" s="34">
        <f t="shared" si="279"/>
        <v>27186</v>
      </c>
      <c r="N1028" s="36">
        <f t="shared" si="280"/>
        <v>8283.68</v>
      </c>
      <c r="O1028" s="23" t="str">
        <f t="shared" si="281"/>
        <v>tier - 2</v>
      </c>
      <c r="P1028" s="34" t="str">
        <f t="shared" si="282"/>
        <v>tier - 3</v>
      </c>
      <c r="Q1028" s="34" t="str">
        <f t="shared" si="283"/>
        <v>R1013</v>
      </c>
      <c r="R1028" s="23">
        <f t="shared" si="284"/>
        <v>49</v>
      </c>
      <c r="Z1028" s="1" t="s">
        <v>1348</v>
      </c>
      <c r="AA1028" s="1" t="s">
        <v>6290</v>
      </c>
      <c r="AB1028" t="s">
        <v>4743</v>
      </c>
      <c r="AC1028" t="s">
        <v>4953</v>
      </c>
      <c r="AD1028" t="s">
        <v>4831</v>
      </c>
      <c r="AG1028" t="s">
        <v>1348</v>
      </c>
      <c r="AH1028">
        <v>27.93</v>
      </c>
      <c r="AI1028">
        <v>9.9600000000000009</v>
      </c>
      <c r="AJ1028" s="20" t="s">
        <v>2380</v>
      </c>
      <c r="AK1028" t="s">
        <v>2380</v>
      </c>
      <c r="AL1028" t="s">
        <v>2380</v>
      </c>
      <c r="AM1028" s="29">
        <v>0</v>
      </c>
      <c r="AN1028" s="20" t="s">
        <v>2380</v>
      </c>
      <c r="AO1028" s="20" t="str">
        <f t="shared" si="285"/>
        <v>OVER WEIGHT</v>
      </c>
      <c r="AP1028" s="20" t="str">
        <f t="shared" si="286"/>
        <v>diabeties</v>
      </c>
      <c r="AS1028" t="s">
        <v>1055</v>
      </c>
      <c r="AT1028">
        <v>1974</v>
      </c>
      <c r="AU1028" s="28" t="s">
        <v>18</v>
      </c>
      <c r="AV1028">
        <v>6</v>
      </c>
      <c r="AW1028">
        <v>0</v>
      </c>
      <c r="AX1028" s="38">
        <v>8283.68</v>
      </c>
      <c r="AY1028" t="s">
        <v>11</v>
      </c>
      <c r="AZ1028" t="s">
        <v>12</v>
      </c>
      <c r="BA1028" t="s">
        <v>13</v>
      </c>
      <c r="BB1028" s="35">
        <f>DATE(AT1028,MATCH(AU1028,{"Jan","Feb","Mar","Apr","May","Jun","Jul","Aug","Sep","Oct","Nov","Dec"}, 0),AV1028)</f>
        <v>27186</v>
      </c>
      <c r="BC1028" s="20">
        <f t="shared" si="287"/>
        <v>49</v>
      </c>
    </row>
    <row r="1029" spans="2:55" ht="15.5" hidden="1" x14ac:dyDescent="0.35">
      <c r="B1029" s="1" t="s">
        <v>1347</v>
      </c>
      <c r="C1029" t="str">
        <f>VLOOKUP(B1029,Z1028:AE3363,2,FALSE)</f>
        <v>Chorey,</v>
      </c>
      <c r="D1029">
        <f t="shared" si="270"/>
        <v>21.01</v>
      </c>
      <c r="E1029">
        <f t="shared" si="271"/>
        <v>7.37</v>
      </c>
      <c r="F1029" t="str">
        <f t="shared" si="272"/>
        <v>No</v>
      </c>
      <c r="G1029" t="str">
        <f t="shared" si="273"/>
        <v>No</v>
      </c>
      <c r="H1029" t="str">
        <f t="shared" si="274"/>
        <v>No</v>
      </c>
      <c r="I1029">
        <f t="shared" si="275"/>
        <v>0</v>
      </c>
      <c r="J1029" t="str">
        <f t="shared" si="276"/>
        <v>No</v>
      </c>
      <c r="K1029" t="str">
        <f t="shared" si="277"/>
        <v>Normal weight</v>
      </c>
      <c r="L1029" t="str">
        <f t="shared" si="278"/>
        <v>diabeties</v>
      </c>
      <c r="M1029" s="34">
        <f t="shared" si="279"/>
        <v>28667</v>
      </c>
      <c r="N1029" s="36">
        <f t="shared" si="280"/>
        <v>8302.5400000000009</v>
      </c>
      <c r="O1029" s="23" t="str">
        <f t="shared" si="281"/>
        <v>tier - 3</v>
      </c>
      <c r="P1029" s="34" t="str">
        <f t="shared" si="282"/>
        <v>tier - 3</v>
      </c>
      <c r="Q1029" s="34" t="str">
        <f t="shared" si="283"/>
        <v>R1016</v>
      </c>
      <c r="R1029" s="23">
        <f t="shared" si="284"/>
        <v>44</v>
      </c>
      <c r="Z1029" s="1" t="s">
        <v>1347</v>
      </c>
      <c r="AA1029" s="1" t="s">
        <v>6291</v>
      </c>
      <c r="AB1029" t="s">
        <v>4746</v>
      </c>
      <c r="AC1029" t="s">
        <v>6292</v>
      </c>
      <c r="AD1029" t="s">
        <v>5913</v>
      </c>
      <c r="AG1029" t="s">
        <v>1347</v>
      </c>
      <c r="AH1029">
        <v>21.01</v>
      </c>
      <c r="AI1029">
        <v>7.37</v>
      </c>
      <c r="AJ1029" s="20" t="s">
        <v>2380</v>
      </c>
      <c r="AK1029" t="s">
        <v>2380</v>
      </c>
      <c r="AL1029" t="s">
        <v>2380</v>
      </c>
      <c r="AM1029" s="29">
        <v>0</v>
      </c>
      <c r="AN1029" s="20" t="s">
        <v>2380</v>
      </c>
      <c r="AO1029" s="20" t="str">
        <f t="shared" si="285"/>
        <v>Normal weight</v>
      </c>
      <c r="AP1029" s="20" t="str">
        <f t="shared" si="286"/>
        <v>diabeties</v>
      </c>
      <c r="AS1029" t="s">
        <v>1056</v>
      </c>
      <c r="AT1029">
        <v>1978</v>
      </c>
      <c r="AU1029" s="28" t="s">
        <v>18</v>
      </c>
      <c r="AV1029">
        <v>26</v>
      </c>
      <c r="AW1029">
        <v>2</v>
      </c>
      <c r="AX1029" s="38">
        <v>8302.5400000000009</v>
      </c>
      <c r="AY1029" t="s">
        <v>12</v>
      </c>
      <c r="AZ1029" t="s">
        <v>12</v>
      </c>
      <c r="BA1029" t="s">
        <v>168</v>
      </c>
      <c r="BB1029" s="35">
        <f>DATE(AT1029,MATCH(AU1029,{"Jan","Feb","Mar","Apr","May","Jun","Jul","Aug","Sep","Oct","Nov","Dec"}, 0),AV1029)</f>
        <v>28667</v>
      </c>
      <c r="BC1029" s="20">
        <f t="shared" si="287"/>
        <v>44</v>
      </c>
    </row>
    <row r="1030" spans="2:55" ht="15.5" hidden="1" x14ac:dyDescent="0.35">
      <c r="B1030" s="1" t="s">
        <v>1346</v>
      </c>
      <c r="C1030" t="str">
        <f>VLOOKUP(B1030,Z1029:AE3364,2,FALSE)</f>
        <v>McVay,</v>
      </c>
      <c r="D1030">
        <f t="shared" si="270"/>
        <v>52.37</v>
      </c>
      <c r="E1030">
        <f t="shared" si="271"/>
        <v>5.0599999999999996</v>
      </c>
      <c r="F1030" t="str">
        <f t="shared" si="272"/>
        <v>yes</v>
      </c>
      <c r="G1030" t="str">
        <f t="shared" si="273"/>
        <v>yes</v>
      </c>
      <c r="H1030" t="str">
        <f t="shared" si="274"/>
        <v>No</v>
      </c>
      <c r="I1030">
        <f t="shared" si="275"/>
        <v>2</v>
      </c>
      <c r="J1030" t="str">
        <f t="shared" si="276"/>
        <v>No</v>
      </c>
      <c r="K1030" t="str">
        <f t="shared" si="277"/>
        <v>OBESITY</v>
      </c>
      <c r="L1030" t="str">
        <f t="shared" si="278"/>
        <v>normal</v>
      </c>
      <c r="M1030" s="34">
        <f t="shared" si="279"/>
        <v>29074</v>
      </c>
      <c r="N1030" s="36">
        <f t="shared" si="280"/>
        <v>8310.84</v>
      </c>
      <c r="O1030" s="23" t="str">
        <f t="shared" si="281"/>
        <v>tier - 2</v>
      </c>
      <c r="P1030" s="34" t="str">
        <f t="shared" si="282"/>
        <v>tier - 2</v>
      </c>
      <c r="Q1030" s="34" t="str">
        <f t="shared" si="283"/>
        <v>R1012</v>
      </c>
      <c r="R1030" s="23">
        <f t="shared" si="284"/>
        <v>43</v>
      </c>
      <c r="Z1030" s="1" t="s">
        <v>1346</v>
      </c>
      <c r="AA1030" s="1" t="s">
        <v>6293</v>
      </c>
      <c r="AB1030" t="s">
        <v>4746</v>
      </c>
      <c r="AC1030" t="s">
        <v>4773</v>
      </c>
      <c r="AG1030" t="s">
        <v>1346</v>
      </c>
      <c r="AH1030">
        <v>52.37</v>
      </c>
      <c r="AI1030">
        <v>5.0599999999999996</v>
      </c>
      <c r="AJ1030" s="20" t="s">
        <v>2382</v>
      </c>
      <c r="AK1030" t="s">
        <v>2382</v>
      </c>
      <c r="AL1030" t="s">
        <v>2380</v>
      </c>
      <c r="AM1030" s="29">
        <v>2</v>
      </c>
      <c r="AN1030" s="20" t="s">
        <v>2380</v>
      </c>
      <c r="AO1030" s="20" t="str">
        <f t="shared" si="285"/>
        <v>OBESITY</v>
      </c>
      <c r="AP1030" s="20" t="str">
        <f t="shared" si="286"/>
        <v>normal</v>
      </c>
      <c r="AS1030" t="s">
        <v>1057</v>
      </c>
      <c r="AT1030">
        <v>1979</v>
      </c>
      <c r="AU1030" s="28" t="s">
        <v>35</v>
      </c>
      <c r="AV1030">
        <v>7</v>
      </c>
      <c r="AW1030">
        <v>2</v>
      </c>
      <c r="AX1030" s="38">
        <v>8310.84</v>
      </c>
      <c r="AY1030" t="s">
        <v>11</v>
      </c>
      <c r="AZ1030" t="s">
        <v>11</v>
      </c>
      <c r="BA1030" t="s">
        <v>23</v>
      </c>
      <c r="BB1030" s="35">
        <f>DATE(AT1030,MATCH(AU1030,{"Jan","Feb","Mar","Apr","May","Jun","Jul","Aug","Sep","Oct","Nov","Dec"}, 0),AV1030)</f>
        <v>29074</v>
      </c>
      <c r="BC1030" s="20">
        <f t="shared" si="287"/>
        <v>43</v>
      </c>
    </row>
    <row r="1031" spans="2:55" ht="15.5" hidden="1" x14ac:dyDescent="0.35">
      <c r="B1031" s="1" t="s">
        <v>1345</v>
      </c>
      <c r="C1031" t="str">
        <f>VLOOKUP(B1031,Z1030:AE3365,2,FALSE)</f>
        <v>Vinson,</v>
      </c>
      <c r="D1031">
        <f t="shared" ref="D1031:D1094" si="288">VLOOKUP($B1031,$AG$5:$AQ$2340,2,FALSE)</f>
        <v>40.369999999999997</v>
      </c>
      <c r="E1031">
        <f t="shared" ref="E1031:E1094" si="289">VLOOKUP($B1031,$AG$5:$AQ$2340,3,FALSE)</f>
        <v>8.2100000000000009</v>
      </c>
      <c r="F1031" t="str">
        <f t="shared" ref="F1031:F1094" si="290">VLOOKUP($B1031,$AG$5:$AQ$2340,4,FALSE)</f>
        <v>No</v>
      </c>
      <c r="G1031" t="str">
        <f t="shared" ref="G1031:G1094" si="291">VLOOKUP($B1031,$AG$5:$AQ$2340,5,FALSE)</f>
        <v>No</v>
      </c>
      <c r="H1031" t="str">
        <f t="shared" ref="H1031:H1094" si="292">VLOOKUP($B1031,$AG$5:$AN$2340,6,FALSE)</f>
        <v>No</v>
      </c>
      <c r="I1031">
        <f t="shared" ref="I1031:I1094" si="293">VLOOKUP($B1031,$AG$5:$AQ$2340,7,FALSE)</f>
        <v>0</v>
      </c>
      <c r="J1031" t="str">
        <f t="shared" ref="J1031:J1094" si="294">VLOOKUP($B1031,$AG$5:$AQ$2340,8,FALSE)</f>
        <v>No</v>
      </c>
      <c r="K1031" t="str">
        <f t="shared" ref="K1031:K1094" si="295">VLOOKUP($B1031,$AG$5:$AQ$2340,9,FALSE)</f>
        <v>OBESITY</v>
      </c>
      <c r="L1031" t="str">
        <f t="shared" ref="L1031:L1094" si="296">VLOOKUP($B1031,$AG$5:$AQ$2340,10,FALSE)</f>
        <v>diabeties</v>
      </c>
      <c r="M1031" s="34">
        <f t="shared" ref="M1031:M1094" si="297">VLOOKUP($AS1031,$AS$5:$BC$2348,10,FALSE)</f>
        <v>34142</v>
      </c>
      <c r="N1031" s="36">
        <f t="shared" ref="N1031:N1094" si="298">VLOOKUP($AS1031,$AS$5:$BC$2348,6,FALSE)</f>
        <v>8314.65</v>
      </c>
      <c r="O1031" s="23" t="str">
        <f t="shared" ref="O1031:O1094" si="299">VLOOKUP($AS1031,$AS$5:$BC$2348,7,FALSE)</f>
        <v>tier - 2</v>
      </c>
      <c r="P1031" s="34" t="str">
        <f t="shared" ref="P1031:P1094" si="300">VLOOKUP($AS1031,$AS$5:$BC$2348,8,FALSE)</f>
        <v>tier - 1</v>
      </c>
      <c r="Q1031" s="34" t="str">
        <f t="shared" ref="Q1031:Q1094" si="301">VLOOKUP($AS1031,$AS$5:$BC$2348,9,FALSE)</f>
        <v>R1012</v>
      </c>
      <c r="R1031" s="23">
        <f t="shared" ref="R1031:R1094" si="302">VLOOKUP($AS1031,$AS$5:$BC$2348,11,FALSE)</f>
        <v>29</v>
      </c>
      <c r="Z1031" s="1" t="s">
        <v>1345</v>
      </c>
      <c r="AA1031" s="1" t="s">
        <v>6294</v>
      </c>
      <c r="AB1031" t="s">
        <v>4746</v>
      </c>
      <c r="AC1031" t="s">
        <v>6295</v>
      </c>
      <c r="AG1031" t="s">
        <v>1345</v>
      </c>
      <c r="AH1031">
        <v>40.369999999999997</v>
      </c>
      <c r="AI1031">
        <v>8.2100000000000009</v>
      </c>
      <c r="AJ1031" s="20" t="s">
        <v>2380</v>
      </c>
      <c r="AK1031" t="s">
        <v>2380</v>
      </c>
      <c r="AL1031" t="s">
        <v>2380</v>
      </c>
      <c r="AM1031" s="29">
        <v>0</v>
      </c>
      <c r="AN1031" s="20" t="s">
        <v>2380</v>
      </c>
      <c r="AO1031" s="20" t="str">
        <f t="shared" ref="AO1031:AO1094" si="303">IF(AH1031&lt;18.5,"under weight",IF(AH1031&lt;25,"Normal weight",IF(AH1031&lt;30,"OVER WEIGHT","OBESITY")))</f>
        <v>OBESITY</v>
      </c>
      <c r="AP1031" s="20" t="str">
        <f t="shared" ref="AP1031:AP1094" si="304">IF(AI1031&lt;5.7,"normal",IF(AI1031&lt;6.5,"pre diabeties","diabeties"))</f>
        <v>diabeties</v>
      </c>
      <c r="AS1031" t="s">
        <v>1058</v>
      </c>
      <c r="AT1031">
        <v>1993</v>
      </c>
      <c r="AU1031" s="28" t="s">
        <v>18</v>
      </c>
      <c r="AV1031">
        <v>22</v>
      </c>
      <c r="AW1031">
        <v>0</v>
      </c>
      <c r="AX1031" s="38">
        <v>8314.65</v>
      </c>
      <c r="AY1031" t="s">
        <v>11</v>
      </c>
      <c r="AZ1031" t="s">
        <v>16</v>
      </c>
      <c r="BA1031" t="s">
        <v>23</v>
      </c>
      <c r="BB1031" s="35">
        <f>DATE(AT1031,MATCH(AU1031,{"Jan","Feb","Mar","Apr","May","Jun","Jul","Aug","Sep","Oct","Nov","Dec"}, 0),AV1031)</f>
        <v>34142</v>
      </c>
      <c r="BC1031" s="20">
        <f t="shared" ref="BC1031:BC1094" si="305">DATEDIF(BB1031,DATE(2023,6,8),"y")</f>
        <v>29</v>
      </c>
    </row>
    <row r="1032" spans="2:55" ht="15.5" hidden="1" x14ac:dyDescent="0.35">
      <c r="B1032" s="1" t="s">
        <v>1344</v>
      </c>
      <c r="C1032" t="str">
        <f>VLOOKUP(B1032,Z1031:AE3366,2,FALSE)</f>
        <v>Astrike-Davis,</v>
      </c>
      <c r="D1032">
        <f t="shared" si="288"/>
        <v>41.47</v>
      </c>
      <c r="E1032">
        <f t="shared" si="289"/>
        <v>10.34</v>
      </c>
      <c r="F1032" t="str">
        <f t="shared" si="290"/>
        <v>No</v>
      </c>
      <c r="G1032" t="str">
        <f t="shared" si="291"/>
        <v>No</v>
      </c>
      <c r="H1032" t="str">
        <f t="shared" si="292"/>
        <v>No</v>
      </c>
      <c r="I1032">
        <f t="shared" si="293"/>
        <v>2</v>
      </c>
      <c r="J1032" t="str">
        <f t="shared" si="294"/>
        <v>No</v>
      </c>
      <c r="K1032" t="str">
        <f t="shared" si="295"/>
        <v>OBESITY</v>
      </c>
      <c r="L1032" t="str">
        <f t="shared" si="296"/>
        <v>diabeties</v>
      </c>
      <c r="M1032" s="34">
        <f t="shared" si="297"/>
        <v>27953</v>
      </c>
      <c r="N1032" s="36">
        <f t="shared" si="298"/>
        <v>8334.4599999999991</v>
      </c>
      <c r="O1032" s="23" t="str">
        <f t="shared" si="299"/>
        <v>tier - 3</v>
      </c>
      <c r="P1032" s="34" t="str">
        <f t="shared" si="300"/>
        <v>tier - 2</v>
      </c>
      <c r="Q1032" s="34" t="str">
        <f t="shared" si="301"/>
        <v>R1016</v>
      </c>
      <c r="R1032" s="23">
        <f t="shared" si="302"/>
        <v>46</v>
      </c>
      <c r="Z1032" s="1" t="s">
        <v>1344</v>
      </c>
      <c r="AA1032" s="1" t="s">
        <v>6296</v>
      </c>
      <c r="AB1032" t="s">
        <v>4743</v>
      </c>
      <c r="AC1032" t="s">
        <v>5349</v>
      </c>
      <c r="AD1032" t="s">
        <v>4831</v>
      </c>
      <c r="AG1032" t="s">
        <v>1344</v>
      </c>
      <c r="AH1032">
        <v>41.47</v>
      </c>
      <c r="AI1032">
        <v>10.34</v>
      </c>
      <c r="AJ1032" s="20" t="s">
        <v>2380</v>
      </c>
      <c r="AK1032" t="s">
        <v>2380</v>
      </c>
      <c r="AL1032" t="s">
        <v>2380</v>
      </c>
      <c r="AM1032" s="29">
        <v>2</v>
      </c>
      <c r="AN1032" s="20" t="s">
        <v>2380</v>
      </c>
      <c r="AO1032" s="20" t="str">
        <f t="shared" si="303"/>
        <v>OBESITY</v>
      </c>
      <c r="AP1032" s="20" t="str">
        <f t="shared" si="304"/>
        <v>diabeties</v>
      </c>
      <c r="AS1032" t="s">
        <v>1059</v>
      </c>
      <c r="AT1032">
        <v>1976</v>
      </c>
      <c r="AU1032" s="28" t="s">
        <v>10</v>
      </c>
      <c r="AV1032">
        <v>12</v>
      </c>
      <c r="AW1032">
        <v>1</v>
      </c>
      <c r="AX1032" s="38">
        <v>8334.4599999999991</v>
      </c>
      <c r="AY1032" t="s">
        <v>12</v>
      </c>
      <c r="AZ1032" t="s">
        <v>11</v>
      </c>
      <c r="BA1032" t="s">
        <v>168</v>
      </c>
      <c r="BB1032" s="35">
        <f>DATE(AT1032,MATCH(AU1032,{"Jan","Feb","Mar","Apr","May","Jun","Jul","Aug","Sep","Oct","Nov","Dec"}, 0),AV1032)</f>
        <v>27953</v>
      </c>
      <c r="BC1032" s="20">
        <f t="shared" si="305"/>
        <v>46</v>
      </c>
    </row>
    <row r="1033" spans="2:55" ht="15.5" hidden="1" x14ac:dyDescent="0.35">
      <c r="B1033" s="1" t="s">
        <v>1343</v>
      </c>
      <c r="C1033" t="str">
        <f>VLOOKUP(B1033,Z1032:AE3367,2,FALSE)</f>
        <v>Harder,</v>
      </c>
      <c r="D1033">
        <f t="shared" si="288"/>
        <v>33.725000000000001</v>
      </c>
      <c r="E1033">
        <f t="shared" si="289"/>
        <v>5.51</v>
      </c>
      <c r="F1033" t="str">
        <f t="shared" si="290"/>
        <v>yes</v>
      </c>
      <c r="G1033" t="str">
        <f t="shared" si="291"/>
        <v>No</v>
      </c>
      <c r="H1033" t="str">
        <f t="shared" si="292"/>
        <v>No</v>
      </c>
      <c r="I1033">
        <f t="shared" si="293"/>
        <v>2</v>
      </c>
      <c r="J1033" t="str">
        <f t="shared" si="294"/>
        <v>No</v>
      </c>
      <c r="K1033" t="str">
        <f t="shared" si="295"/>
        <v>OBESITY</v>
      </c>
      <c r="L1033" t="str">
        <f t="shared" si="296"/>
        <v>normal</v>
      </c>
      <c r="M1033" s="34">
        <f t="shared" si="297"/>
        <v>27961</v>
      </c>
      <c r="N1033" s="36">
        <f t="shared" si="298"/>
        <v>8334.59</v>
      </c>
      <c r="O1033" s="23" t="str">
        <f t="shared" si="299"/>
        <v>tier - 3</v>
      </c>
      <c r="P1033" s="34" t="str">
        <f t="shared" si="300"/>
        <v>tier - 2</v>
      </c>
      <c r="Q1033" s="34" t="str">
        <f t="shared" si="301"/>
        <v>R1016</v>
      </c>
      <c r="R1033" s="23">
        <f t="shared" si="302"/>
        <v>46</v>
      </c>
      <c r="Z1033" s="1" t="s">
        <v>1343</v>
      </c>
      <c r="AA1033" s="1" t="s">
        <v>6297</v>
      </c>
      <c r="AB1033" t="s">
        <v>4746</v>
      </c>
      <c r="AC1033" t="s">
        <v>6295</v>
      </c>
      <c r="AG1033" t="s">
        <v>1343</v>
      </c>
      <c r="AH1033">
        <v>33.725000000000001</v>
      </c>
      <c r="AI1033">
        <v>5.51</v>
      </c>
      <c r="AJ1033" s="20" t="s">
        <v>2382</v>
      </c>
      <c r="AK1033" t="s">
        <v>2380</v>
      </c>
      <c r="AL1033" t="s">
        <v>2380</v>
      </c>
      <c r="AM1033" s="29">
        <v>2</v>
      </c>
      <c r="AN1033" s="20" t="s">
        <v>2380</v>
      </c>
      <c r="AO1033" s="20" t="str">
        <f t="shared" si="303"/>
        <v>OBESITY</v>
      </c>
      <c r="AP1033" s="20" t="str">
        <f t="shared" si="304"/>
        <v>normal</v>
      </c>
      <c r="AS1033" t="s">
        <v>1060</v>
      </c>
      <c r="AT1033">
        <v>1976</v>
      </c>
      <c r="AU1033" s="28" t="s">
        <v>10</v>
      </c>
      <c r="AV1033">
        <v>20</v>
      </c>
      <c r="AW1033">
        <v>1</v>
      </c>
      <c r="AX1033" s="38">
        <v>8334.59</v>
      </c>
      <c r="AY1033" t="s">
        <v>12</v>
      </c>
      <c r="AZ1033" t="s">
        <v>11</v>
      </c>
      <c r="BA1033" t="s">
        <v>168</v>
      </c>
      <c r="BB1033" s="35">
        <f>DATE(AT1033,MATCH(AU1033,{"Jan","Feb","Mar","Apr","May","Jun","Jul","Aug","Sep","Oct","Nov","Dec"}, 0),AV1033)</f>
        <v>27961</v>
      </c>
      <c r="BC1033" s="20">
        <f t="shared" si="305"/>
        <v>46</v>
      </c>
    </row>
    <row r="1034" spans="2:55" ht="15.5" hidden="1" x14ac:dyDescent="0.35">
      <c r="B1034" s="1" t="s">
        <v>1342</v>
      </c>
      <c r="C1034" t="str">
        <f>VLOOKUP(B1034,Z1033:AE3368,2,FALSE)</f>
        <v>Bell,</v>
      </c>
      <c r="D1034">
        <f t="shared" si="288"/>
        <v>28.1</v>
      </c>
      <c r="E1034">
        <f t="shared" si="289"/>
        <v>11.2</v>
      </c>
      <c r="F1034" t="str">
        <f t="shared" si="290"/>
        <v>No</v>
      </c>
      <c r="G1034" t="str">
        <f t="shared" si="291"/>
        <v>No</v>
      </c>
      <c r="H1034" t="str">
        <f t="shared" si="292"/>
        <v>No</v>
      </c>
      <c r="I1034">
        <f t="shared" si="293"/>
        <v>0</v>
      </c>
      <c r="J1034" t="str">
        <f t="shared" si="294"/>
        <v>No</v>
      </c>
      <c r="K1034" t="str">
        <f t="shared" si="295"/>
        <v>OVER WEIGHT</v>
      </c>
      <c r="L1034" t="str">
        <f t="shared" si="296"/>
        <v>diabeties</v>
      </c>
      <c r="M1034" s="34">
        <f t="shared" si="297"/>
        <v>27948</v>
      </c>
      <c r="N1034" s="36">
        <f t="shared" si="298"/>
        <v>8342.91</v>
      </c>
      <c r="O1034" s="23" t="str">
        <f t="shared" si="299"/>
        <v>tier - 3</v>
      </c>
      <c r="P1034" s="34" t="str">
        <f t="shared" si="300"/>
        <v>tier - 1</v>
      </c>
      <c r="Q1034" s="34" t="str">
        <f t="shared" si="301"/>
        <v>R1016</v>
      </c>
      <c r="R1034" s="23">
        <f t="shared" si="302"/>
        <v>46</v>
      </c>
      <c r="Z1034" s="1" t="s">
        <v>1342</v>
      </c>
      <c r="AA1034" s="1" t="s">
        <v>6298</v>
      </c>
      <c r="AB1034" t="s">
        <v>4746</v>
      </c>
      <c r="AC1034" t="s">
        <v>4763</v>
      </c>
      <c r="AG1034" t="s">
        <v>1342</v>
      </c>
      <c r="AH1034">
        <v>28.1</v>
      </c>
      <c r="AI1034">
        <v>11.2</v>
      </c>
      <c r="AJ1034" s="20" t="s">
        <v>2380</v>
      </c>
      <c r="AK1034" t="s">
        <v>2380</v>
      </c>
      <c r="AL1034" t="s">
        <v>2380</v>
      </c>
      <c r="AM1034" s="29">
        <v>0</v>
      </c>
      <c r="AN1034" s="20" t="s">
        <v>2380</v>
      </c>
      <c r="AO1034" s="20" t="str">
        <f t="shared" si="303"/>
        <v>OVER WEIGHT</v>
      </c>
      <c r="AP1034" s="20" t="str">
        <f t="shared" si="304"/>
        <v>diabeties</v>
      </c>
      <c r="AS1034" t="s">
        <v>1061</v>
      </c>
      <c r="AT1034">
        <v>1976</v>
      </c>
      <c r="AU1034" s="28" t="s">
        <v>10</v>
      </c>
      <c r="AV1034">
        <v>7</v>
      </c>
      <c r="AW1034">
        <v>1</v>
      </c>
      <c r="AX1034" s="38">
        <v>8342.91</v>
      </c>
      <c r="AY1034" t="s">
        <v>12</v>
      </c>
      <c r="AZ1034" t="s">
        <v>16</v>
      </c>
      <c r="BA1034" t="s">
        <v>168</v>
      </c>
      <c r="BB1034" s="35">
        <f>DATE(AT1034,MATCH(AU1034,{"Jan","Feb","Mar","Apr","May","Jun","Jul","Aug","Sep","Oct","Nov","Dec"}, 0),AV1034)</f>
        <v>27948</v>
      </c>
      <c r="BC1034" s="20">
        <f t="shared" si="305"/>
        <v>46</v>
      </c>
    </row>
    <row r="1035" spans="2:55" ht="15.5" hidden="1" x14ac:dyDescent="0.35">
      <c r="B1035" s="1" t="s">
        <v>1341</v>
      </c>
      <c r="C1035" t="str">
        <f>VLOOKUP(B1035,Z1034:AE3369,2,FALSE)</f>
        <v>Dawes,</v>
      </c>
      <c r="D1035">
        <f t="shared" si="288"/>
        <v>37.43</v>
      </c>
      <c r="E1035">
        <f t="shared" si="289"/>
        <v>4.3499999999999996</v>
      </c>
      <c r="F1035" t="str">
        <f t="shared" si="290"/>
        <v>yes</v>
      </c>
      <c r="G1035" t="str">
        <f t="shared" si="291"/>
        <v>No</v>
      </c>
      <c r="H1035" t="str">
        <f t="shared" si="292"/>
        <v>Yes</v>
      </c>
      <c r="I1035">
        <f t="shared" si="293"/>
        <v>1</v>
      </c>
      <c r="J1035" t="str">
        <f t="shared" si="294"/>
        <v>No</v>
      </c>
      <c r="K1035" t="str">
        <f t="shared" si="295"/>
        <v>OBESITY</v>
      </c>
      <c r="L1035" t="str">
        <f t="shared" si="296"/>
        <v>normal</v>
      </c>
      <c r="M1035" s="34">
        <f t="shared" si="297"/>
        <v>27923</v>
      </c>
      <c r="N1035" s="36">
        <f t="shared" si="298"/>
        <v>8347.16</v>
      </c>
      <c r="O1035" s="23" t="str">
        <f t="shared" si="299"/>
        <v>tier - 2</v>
      </c>
      <c r="P1035" s="34" t="str">
        <f t="shared" si="300"/>
        <v>tier - 1</v>
      </c>
      <c r="Q1035" s="34" t="str">
        <f t="shared" si="301"/>
        <v>R1013</v>
      </c>
      <c r="R1035" s="23">
        <f t="shared" si="302"/>
        <v>46</v>
      </c>
      <c r="Z1035" s="1" t="s">
        <v>1341</v>
      </c>
      <c r="AA1035" s="1" t="s">
        <v>6299</v>
      </c>
      <c r="AB1035" t="s">
        <v>4743</v>
      </c>
      <c r="AC1035" t="s">
        <v>6300</v>
      </c>
      <c r="AD1035" t="s">
        <v>5029</v>
      </c>
      <c r="AG1035" t="s">
        <v>1341</v>
      </c>
      <c r="AH1035">
        <v>37.43</v>
      </c>
      <c r="AI1035">
        <v>4.3499999999999996</v>
      </c>
      <c r="AJ1035" s="20" t="s">
        <v>2382</v>
      </c>
      <c r="AK1035" t="s">
        <v>2380</v>
      </c>
      <c r="AL1035" t="s">
        <v>2383</v>
      </c>
      <c r="AM1035" s="29">
        <v>1</v>
      </c>
      <c r="AN1035" s="20" t="s">
        <v>2380</v>
      </c>
      <c r="AO1035" s="20" t="str">
        <f t="shared" si="303"/>
        <v>OBESITY</v>
      </c>
      <c r="AP1035" s="20" t="str">
        <f t="shared" si="304"/>
        <v>normal</v>
      </c>
      <c r="AS1035" t="s">
        <v>1062</v>
      </c>
      <c r="AT1035">
        <v>1976</v>
      </c>
      <c r="AU1035" s="28" t="s">
        <v>18</v>
      </c>
      <c r="AV1035">
        <v>12</v>
      </c>
      <c r="AW1035">
        <v>2</v>
      </c>
      <c r="AX1035" s="38">
        <v>8347.16</v>
      </c>
      <c r="AY1035" t="s">
        <v>11</v>
      </c>
      <c r="AZ1035" t="s">
        <v>16</v>
      </c>
      <c r="BA1035" t="s">
        <v>13</v>
      </c>
      <c r="BB1035" s="35">
        <f>DATE(AT1035,MATCH(AU1035,{"Jan","Feb","Mar","Apr","May","Jun","Jul","Aug","Sep","Oct","Nov","Dec"}, 0),AV1035)</f>
        <v>27923</v>
      </c>
      <c r="BC1035" s="20">
        <f t="shared" si="305"/>
        <v>46</v>
      </c>
    </row>
    <row r="1036" spans="2:55" ht="15.5" hidden="1" x14ac:dyDescent="0.35">
      <c r="B1036" s="1" t="s">
        <v>1340</v>
      </c>
      <c r="C1036" t="str">
        <f>VLOOKUP(B1036,Z1035:AE3370,2,FALSE)</f>
        <v>Larios,</v>
      </c>
      <c r="D1036">
        <f t="shared" si="288"/>
        <v>23.7</v>
      </c>
      <c r="E1036">
        <f t="shared" si="289"/>
        <v>10.45</v>
      </c>
      <c r="F1036" t="str">
        <f t="shared" si="290"/>
        <v>No</v>
      </c>
      <c r="G1036" t="str">
        <f t="shared" si="291"/>
        <v>No</v>
      </c>
      <c r="H1036" t="str">
        <f t="shared" si="292"/>
        <v>No</v>
      </c>
      <c r="I1036">
        <f t="shared" si="293"/>
        <v>0</v>
      </c>
      <c r="J1036" t="str">
        <f t="shared" si="294"/>
        <v>No</v>
      </c>
      <c r="K1036" t="str">
        <f t="shared" si="295"/>
        <v>Normal weight</v>
      </c>
      <c r="L1036" t="str">
        <f t="shared" si="296"/>
        <v>diabeties</v>
      </c>
      <c r="M1036" s="34">
        <f t="shared" si="297"/>
        <v>23275</v>
      </c>
      <c r="N1036" s="36">
        <f t="shared" si="298"/>
        <v>8355.5400000000009</v>
      </c>
      <c r="O1036" s="23" t="str">
        <f t="shared" si="299"/>
        <v>tier - 3</v>
      </c>
      <c r="P1036" s="34" t="str">
        <f t="shared" si="300"/>
        <v>tier - 3</v>
      </c>
      <c r="Q1036" s="34" t="str">
        <f t="shared" si="301"/>
        <v>R1012</v>
      </c>
      <c r="R1036" s="23">
        <f t="shared" si="302"/>
        <v>59</v>
      </c>
      <c r="Z1036" s="1" t="s">
        <v>1340</v>
      </c>
      <c r="AA1036" s="1" t="s">
        <v>6301</v>
      </c>
      <c r="AB1036" t="s">
        <v>4746</v>
      </c>
      <c r="AC1036" t="s">
        <v>5820</v>
      </c>
      <c r="AG1036" t="s">
        <v>1340</v>
      </c>
      <c r="AH1036">
        <v>23.7</v>
      </c>
      <c r="AI1036">
        <v>10.45</v>
      </c>
      <c r="AJ1036" s="20" t="s">
        <v>2380</v>
      </c>
      <c r="AK1036" t="s">
        <v>2380</v>
      </c>
      <c r="AL1036" t="s">
        <v>2380</v>
      </c>
      <c r="AM1036" s="29">
        <v>0</v>
      </c>
      <c r="AN1036" s="20" t="s">
        <v>2380</v>
      </c>
      <c r="AO1036" s="20" t="str">
        <f t="shared" si="303"/>
        <v>Normal weight</v>
      </c>
      <c r="AP1036" s="20" t="str">
        <f t="shared" si="304"/>
        <v>diabeties</v>
      </c>
      <c r="AS1036" t="s">
        <v>1063</v>
      </c>
      <c r="AT1036">
        <v>1963</v>
      </c>
      <c r="AU1036" s="28" t="s">
        <v>20</v>
      </c>
      <c r="AV1036">
        <v>21</v>
      </c>
      <c r="AW1036">
        <v>0</v>
      </c>
      <c r="AX1036" s="38">
        <v>8355.5400000000009</v>
      </c>
      <c r="AY1036" t="s">
        <v>12</v>
      </c>
      <c r="AZ1036" t="s">
        <v>12</v>
      </c>
      <c r="BA1036" t="s">
        <v>23</v>
      </c>
      <c r="BB1036" s="35">
        <f>DATE(AT1036,MATCH(AU1036,{"Jan","Feb","Mar","Apr","May","Jun","Jul","Aug","Sep","Oct","Nov","Dec"}, 0),AV1036)</f>
        <v>23275</v>
      </c>
      <c r="BC1036" s="20">
        <f t="shared" si="305"/>
        <v>59</v>
      </c>
    </row>
    <row r="1037" spans="2:55" ht="15.5" hidden="1" x14ac:dyDescent="0.35">
      <c r="B1037" s="1" t="s">
        <v>1339</v>
      </c>
      <c r="C1037" t="str">
        <f>VLOOKUP(B1037,Z1036:AE3371,2,FALSE)</f>
        <v>Yaremczuk,</v>
      </c>
      <c r="D1037">
        <f t="shared" si="288"/>
        <v>24.795000000000002</v>
      </c>
      <c r="E1037">
        <f t="shared" si="289"/>
        <v>4.07</v>
      </c>
      <c r="F1037" t="str">
        <f t="shared" si="290"/>
        <v>yes</v>
      </c>
      <c r="G1037" t="str">
        <f t="shared" si="291"/>
        <v>No</v>
      </c>
      <c r="H1037" t="str">
        <f t="shared" si="292"/>
        <v>Yes</v>
      </c>
      <c r="I1037">
        <f t="shared" si="293"/>
        <v>1</v>
      </c>
      <c r="J1037" t="str">
        <f t="shared" si="294"/>
        <v>No</v>
      </c>
      <c r="K1037" t="str">
        <f t="shared" si="295"/>
        <v>Normal weight</v>
      </c>
      <c r="L1037" t="str">
        <f t="shared" si="296"/>
        <v>normal</v>
      </c>
      <c r="M1037" s="34">
        <f t="shared" si="297"/>
        <v>26180</v>
      </c>
      <c r="N1037" s="36">
        <f t="shared" si="298"/>
        <v>8396.6200000000008</v>
      </c>
      <c r="O1037" s="23" t="str">
        <f t="shared" si="299"/>
        <v>tier - 2</v>
      </c>
      <c r="P1037" s="34" t="str">
        <f t="shared" si="300"/>
        <v>tier - 3</v>
      </c>
      <c r="Q1037" s="34" t="str">
        <f t="shared" si="301"/>
        <v>R1013</v>
      </c>
      <c r="R1037" s="23">
        <f t="shared" si="302"/>
        <v>51</v>
      </c>
      <c r="Z1037" s="1" t="s">
        <v>1339</v>
      </c>
      <c r="AA1037" s="1" t="s">
        <v>6302</v>
      </c>
      <c r="AB1037" t="s">
        <v>4743</v>
      </c>
      <c r="AC1037" t="s">
        <v>6303</v>
      </c>
      <c r="AG1037" t="s">
        <v>1339</v>
      </c>
      <c r="AH1037">
        <v>24.795000000000002</v>
      </c>
      <c r="AI1037">
        <v>4.07</v>
      </c>
      <c r="AJ1037" s="20" t="s">
        <v>2382</v>
      </c>
      <c r="AK1037" t="s">
        <v>2380</v>
      </c>
      <c r="AL1037" t="s">
        <v>2383</v>
      </c>
      <c r="AM1037" s="29">
        <v>1</v>
      </c>
      <c r="AN1037" s="20" t="s">
        <v>2380</v>
      </c>
      <c r="AO1037" s="20" t="str">
        <f t="shared" si="303"/>
        <v>Normal weight</v>
      </c>
      <c r="AP1037" s="20" t="str">
        <f t="shared" si="304"/>
        <v>normal</v>
      </c>
      <c r="AS1037" t="s">
        <v>1064</v>
      </c>
      <c r="AT1037">
        <v>1971</v>
      </c>
      <c r="AU1037" s="28" t="s">
        <v>20</v>
      </c>
      <c r="AV1037">
        <v>4</v>
      </c>
      <c r="AW1037">
        <v>0</v>
      </c>
      <c r="AX1037" s="38">
        <v>8396.6200000000008</v>
      </c>
      <c r="AY1037" t="s">
        <v>11</v>
      </c>
      <c r="AZ1037" t="s">
        <v>12</v>
      </c>
      <c r="BA1037" t="s">
        <v>13</v>
      </c>
      <c r="BB1037" s="35">
        <f>DATE(AT1037,MATCH(AU1037,{"Jan","Feb","Mar","Apr","May","Jun","Jul","Aug","Sep","Oct","Nov","Dec"}, 0),AV1037)</f>
        <v>26180</v>
      </c>
      <c r="BC1037" s="20">
        <f t="shared" si="305"/>
        <v>51</v>
      </c>
    </row>
    <row r="1038" spans="2:55" ht="15.5" hidden="1" x14ac:dyDescent="0.35">
      <c r="B1038" s="1" t="s">
        <v>1338</v>
      </c>
      <c r="C1038" t="str">
        <f>VLOOKUP(B1038,Z1037:AE3372,2,FALSE)</f>
        <v>Knight,</v>
      </c>
      <c r="D1038">
        <f t="shared" si="288"/>
        <v>31.9</v>
      </c>
      <c r="E1038">
        <f t="shared" si="289"/>
        <v>8.34</v>
      </c>
      <c r="F1038" t="str">
        <f t="shared" si="290"/>
        <v>No</v>
      </c>
      <c r="G1038" t="str">
        <f t="shared" si="291"/>
        <v>No</v>
      </c>
      <c r="H1038" t="str">
        <f t="shared" si="292"/>
        <v>No</v>
      </c>
      <c r="I1038">
        <f t="shared" si="293"/>
        <v>0</v>
      </c>
      <c r="J1038" t="str">
        <f t="shared" si="294"/>
        <v>No</v>
      </c>
      <c r="K1038" t="str">
        <f t="shared" si="295"/>
        <v>OBESITY</v>
      </c>
      <c r="L1038" t="str">
        <f t="shared" si="296"/>
        <v>diabeties</v>
      </c>
      <c r="M1038" s="34">
        <f t="shared" si="297"/>
        <v>26194</v>
      </c>
      <c r="N1038" s="36">
        <f t="shared" si="298"/>
        <v>8400.01</v>
      </c>
      <c r="O1038" s="23" t="str">
        <f t="shared" si="299"/>
        <v>tier - 2</v>
      </c>
      <c r="P1038" s="34" t="str">
        <f t="shared" si="300"/>
        <v>tier - 3</v>
      </c>
      <c r="Q1038" s="34" t="str">
        <f t="shared" si="301"/>
        <v>R1013</v>
      </c>
      <c r="R1038" s="23">
        <f t="shared" si="302"/>
        <v>51</v>
      </c>
      <c r="Z1038" s="1" t="s">
        <v>1338</v>
      </c>
      <c r="AA1038" s="1" t="s">
        <v>5821</v>
      </c>
      <c r="AB1038" t="s">
        <v>4743</v>
      </c>
      <c r="AC1038" t="s">
        <v>5109</v>
      </c>
      <c r="AD1038" t="s">
        <v>4785</v>
      </c>
      <c r="AG1038" t="s">
        <v>1338</v>
      </c>
      <c r="AH1038">
        <v>31.9</v>
      </c>
      <c r="AI1038">
        <v>8.34</v>
      </c>
      <c r="AJ1038" s="20" t="s">
        <v>2380</v>
      </c>
      <c r="AK1038" t="s">
        <v>2380</v>
      </c>
      <c r="AL1038" t="s">
        <v>2380</v>
      </c>
      <c r="AM1038" s="29">
        <v>0</v>
      </c>
      <c r="AN1038" s="20" t="s">
        <v>2380</v>
      </c>
      <c r="AO1038" s="20" t="str">
        <f t="shared" si="303"/>
        <v>OBESITY</v>
      </c>
      <c r="AP1038" s="20" t="str">
        <f t="shared" si="304"/>
        <v>diabeties</v>
      </c>
      <c r="AS1038" t="s">
        <v>1065</v>
      </c>
      <c r="AT1038">
        <v>1971</v>
      </c>
      <c r="AU1038" s="28" t="s">
        <v>20</v>
      </c>
      <c r="AV1038">
        <v>18</v>
      </c>
      <c r="AW1038">
        <v>0</v>
      </c>
      <c r="AX1038" s="38">
        <v>8400.01</v>
      </c>
      <c r="AY1038" t="s">
        <v>11</v>
      </c>
      <c r="AZ1038" t="s">
        <v>12</v>
      </c>
      <c r="BA1038" t="s">
        <v>13</v>
      </c>
      <c r="BB1038" s="35">
        <f>DATE(AT1038,MATCH(AU1038,{"Jan","Feb","Mar","Apr","May","Jun","Jul","Aug","Sep","Oct","Nov","Dec"}, 0),AV1038)</f>
        <v>26194</v>
      </c>
      <c r="BC1038" s="20">
        <f t="shared" si="305"/>
        <v>51</v>
      </c>
    </row>
    <row r="1039" spans="2:55" ht="15.5" hidden="1" x14ac:dyDescent="0.35">
      <c r="B1039" s="1" t="s">
        <v>1337</v>
      </c>
      <c r="C1039" t="str">
        <f>VLOOKUP(B1039,Z1038:AE3373,2,FALSE)</f>
        <v>Eversman,</v>
      </c>
      <c r="D1039">
        <f t="shared" si="288"/>
        <v>32.68</v>
      </c>
      <c r="E1039">
        <f t="shared" si="289"/>
        <v>7.41</v>
      </c>
      <c r="F1039" t="str">
        <f t="shared" si="290"/>
        <v>No</v>
      </c>
      <c r="G1039" t="str">
        <f t="shared" si="291"/>
        <v>No</v>
      </c>
      <c r="H1039" t="str">
        <f t="shared" si="292"/>
        <v>No</v>
      </c>
      <c r="I1039">
        <f t="shared" si="293"/>
        <v>0</v>
      </c>
      <c r="J1039" t="str">
        <f t="shared" si="294"/>
        <v>No</v>
      </c>
      <c r="K1039" t="str">
        <f t="shared" si="295"/>
        <v>OBESITY</v>
      </c>
      <c r="L1039" t="str">
        <f t="shared" si="296"/>
        <v>diabeties</v>
      </c>
      <c r="M1039" s="34">
        <f t="shared" si="297"/>
        <v>29017</v>
      </c>
      <c r="N1039" s="36">
        <f t="shared" si="298"/>
        <v>8410.0499999999993</v>
      </c>
      <c r="O1039" s="23" t="str">
        <f t="shared" si="299"/>
        <v>tier - 2</v>
      </c>
      <c r="P1039" s="34" t="str">
        <f t="shared" si="300"/>
        <v>tier - 2</v>
      </c>
      <c r="Q1039" s="34" t="str">
        <f t="shared" si="301"/>
        <v>R1012</v>
      </c>
      <c r="R1039" s="23">
        <f t="shared" si="302"/>
        <v>43</v>
      </c>
      <c r="Z1039" s="1" t="s">
        <v>1337</v>
      </c>
      <c r="AA1039" s="1" t="s">
        <v>6304</v>
      </c>
      <c r="AB1039" t="s">
        <v>4743</v>
      </c>
      <c r="AC1039" t="s">
        <v>5434</v>
      </c>
      <c r="AG1039" t="s">
        <v>1337</v>
      </c>
      <c r="AH1039">
        <v>32.68</v>
      </c>
      <c r="AI1039">
        <v>7.41</v>
      </c>
      <c r="AJ1039" s="20" t="s">
        <v>2380</v>
      </c>
      <c r="AK1039" t="s">
        <v>2380</v>
      </c>
      <c r="AL1039" t="s">
        <v>2380</v>
      </c>
      <c r="AM1039" s="29">
        <v>0</v>
      </c>
      <c r="AN1039" s="20" t="s">
        <v>2380</v>
      </c>
      <c r="AO1039" s="20" t="str">
        <f t="shared" si="303"/>
        <v>OBESITY</v>
      </c>
      <c r="AP1039" s="20" t="str">
        <f t="shared" si="304"/>
        <v>diabeties</v>
      </c>
      <c r="AS1039" t="s">
        <v>1066</v>
      </c>
      <c r="AT1039">
        <v>1979</v>
      </c>
      <c r="AU1039" s="28" t="s">
        <v>18</v>
      </c>
      <c r="AV1039">
        <v>11</v>
      </c>
      <c r="AW1039">
        <v>3</v>
      </c>
      <c r="AX1039" s="38">
        <v>8410.0499999999993</v>
      </c>
      <c r="AY1039" t="s">
        <v>11</v>
      </c>
      <c r="AZ1039" t="s">
        <v>11</v>
      </c>
      <c r="BA1039" t="s">
        <v>23</v>
      </c>
      <c r="BB1039" s="35">
        <f>DATE(AT1039,MATCH(AU1039,{"Jan","Feb","Mar","Apr","May","Jun","Jul","Aug","Sep","Oct","Nov","Dec"}, 0),AV1039)</f>
        <v>29017</v>
      </c>
      <c r="BC1039" s="20">
        <f t="shared" si="305"/>
        <v>43</v>
      </c>
    </row>
    <row r="1040" spans="2:55" ht="15.5" hidden="1" x14ac:dyDescent="0.35">
      <c r="B1040" s="1" t="s">
        <v>1336</v>
      </c>
      <c r="C1040" t="str">
        <f>VLOOKUP(B1040,Z1039:AE3374,2,FALSE)</f>
        <v>Hickory,</v>
      </c>
      <c r="D1040">
        <f t="shared" si="288"/>
        <v>47.13</v>
      </c>
      <c r="E1040">
        <f t="shared" si="289"/>
        <v>4.3099999999999996</v>
      </c>
      <c r="F1040" t="str">
        <f t="shared" si="290"/>
        <v>No</v>
      </c>
      <c r="G1040" t="str">
        <f t="shared" si="291"/>
        <v>No</v>
      </c>
      <c r="H1040" t="str">
        <f t="shared" si="292"/>
        <v>No</v>
      </c>
      <c r="I1040">
        <f t="shared" si="293"/>
        <v>0</v>
      </c>
      <c r="J1040" t="str">
        <f t="shared" si="294"/>
        <v>No</v>
      </c>
      <c r="K1040" t="str">
        <f t="shared" si="295"/>
        <v>OBESITY</v>
      </c>
      <c r="L1040" t="str">
        <f t="shared" si="296"/>
        <v>normal</v>
      </c>
      <c r="M1040" s="34">
        <f t="shared" si="297"/>
        <v>28372</v>
      </c>
      <c r="N1040" s="36">
        <f t="shared" si="298"/>
        <v>8413.4599999999991</v>
      </c>
      <c r="O1040" s="23" t="str">
        <f t="shared" si="299"/>
        <v>tier - 3</v>
      </c>
      <c r="P1040" s="34" t="str">
        <f t="shared" si="300"/>
        <v>tier - 1</v>
      </c>
      <c r="Q1040" s="34" t="str">
        <f t="shared" si="301"/>
        <v>R1012</v>
      </c>
      <c r="R1040" s="23">
        <f t="shared" si="302"/>
        <v>45</v>
      </c>
      <c r="Z1040" s="1" t="s">
        <v>1336</v>
      </c>
      <c r="AA1040" s="1" t="s">
        <v>6305</v>
      </c>
      <c r="AB1040" t="s">
        <v>4743</v>
      </c>
      <c r="AC1040" t="s">
        <v>6306</v>
      </c>
      <c r="AG1040" t="s">
        <v>1336</v>
      </c>
      <c r="AH1040">
        <v>47.13</v>
      </c>
      <c r="AI1040">
        <v>4.3099999999999996</v>
      </c>
      <c r="AJ1040" s="20" t="s">
        <v>2380</v>
      </c>
      <c r="AK1040" t="s">
        <v>2380</v>
      </c>
      <c r="AL1040" t="s">
        <v>2380</v>
      </c>
      <c r="AM1040" s="29">
        <v>0</v>
      </c>
      <c r="AN1040" s="20" t="s">
        <v>2380</v>
      </c>
      <c r="AO1040" s="20" t="str">
        <f t="shared" si="303"/>
        <v>OBESITY</v>
      </c>
      <c r="AP1040" s="20" t="str">
        <f t="shared" si="304"/>
        <v>normal</v>
      </c>
      <c r="AS1040" t="s">
        <v>1067</v>
      </c>
      <c r="AT1040">
        <v>1977</v>
      </c>
      <c r="AU1040" s="28" t="s">
        <v>20</v>
      </c>
      <c r="AV1040">
        <v>4</v>
      </c>
      <c r="AW1040">
        <v>2</v>
      </c>
      <c r="AX1040" s="38">
        <v>8413.4599999999991</v>
      </c>
      <c r="AY1040" t="s">
        <v>12</v>
      </c>
      <c r="AZ1040" t="s">
        <v>16</v>
      </c>
      <c r="BA1040" t="s">
        <v>23</v>
      </c>
      <c r="BB1040" s="35">
        <f>DATE(AT1040,MATCH(AU1040,{"Jan","Feb","Mar","Apr","May","Jun","Jul","Aug","Sep","Oct","Nov","Dec"}, 0),AV1040)</f>
        <v>28372</v>
      </c>
      <c r="BC1040" s="20">
        <f t="shared" si="305"/>
        <v>45</v>
      </c>
    </row>
    <row r="1041" spans="2:55" ht="15.5" hidden="1" x14ac:dyDescent="0.35">
      <c r="B1041" s="1" t="s">
        <v>1335</v>
      </c>
      <c r="C1041" t="str">
        <f>VLOOKUP(B1041,Z1040:AE3375,2,FALSE)</f>
        <v>Mooney,</v>
      </c>
      <c r="D1041">
        <f t="shared" si="288"/>
        <v>36.67</v>
      </c>
      <c r="E1041">
        <f t="shared" si="289"/>
        <v>10.83</v>
      </c>
      <c r="F1041" t="str">
        <f t="shared" si="290"/>
        <v>No</v>
      </c>
      <c r="G1041" t="str">
        <f t="shared" si="291"/>
        <v>No</v>
      </c>
      <c r="H1041" t="str">
        <f t="shared" si="292"/>
        <v>No</v>
      </c>
      <c r="I1041">
        <f t="shared" si="293"/>
        <v>0</v>
      </c>
      <c r="J1041" t="str">
        <f t="shared" si="294"/>
        <v>No</v>
      </c>
      <c r="K1041" t="str">
        <f t="shared" si="295"/>
        <v>OBESITY</v>
      </c>
      <c r="L1041" t="str">
        <f t="shared" si="296"/>
        <v>diabeties</v>
      </c>
      <c r="M1041" s="34">
        <f t="shared" si="297"/>
        <v>27665</v>
      </c>
      <c r="N1041" s="36">
        <f t="shared" si="298"/>
        <v>8428.07</v>
      </c>
      <c r="O1041" s="23" t="str">
        <f t="shared" si="299"/>
        <v>tier - 3</v>
      </c>
      <c r="P1041" s="34" t="str">
        <f t="shared" si="300"/>
        <v>tier - 2</v>
      </c>
      <c r="Q1041" s="34" t="str">
        <f t="shared" si="301"/>
        <v>R1012</v>
      </c>
      <c r="R1041" s="23">
        <f t="shared" si="302"/>
        <v>47</v>
      </c>
      <c r="Z1041" s="1" t="s">
        <v>1335</v>
      </c>
      <c r="AA1041" s="1" t="s">
        <v>6307</v>
      </c>
      <c r="AB1041" t="s">
        <v>4743</v>
      </c>
      <c r="AC1041" t="s">
        <v>5581</v>
      </c>
      <c r="AG1041" t="s">
        <v>1335</v>
      </c>
      <c r="AH1041">
        <v>36.67</v>
      </c>
      <c r="AI1041">
        <v>10.83</v>
      </c>
      <c r="AJ1041" s="20" t="s">
        <v>2380</v>
      </c>
      <c r="AK1041" t="s">
        <v>2380</v>
      </c>
      <c r="AL1041" t="s">
        <v>2380</v>
      </c>
      <c r="AM1041" s="29">
        <v>0</v>
      </c>
      <c r="AN1041" s="20" t="s">
        <v>2380</v>
      </c>
      <c r="AO1041" s="20" t="str">
        <f t="shared" si="303"/>
        <v>OBESITY</v>
      </c>
      <c r="AP1041" s="20" t="str">
        <f t="shared" si="304"/>
        <v>diabeties</v>
      </c>
      <c r="AS1041" t="s">
        <v>1068</v>
      </c>
      <c r="AT1041">
        <v>1975</v>
      </c>
      <c r="AU1041" s="28" t="s">
        <v>20</v>
      </c>
      <c r="AV1041">
        <v>28</v>
      </c>
      <c r="AW1041">
        <v>1</v>
      </c>
      <c r="AX1041" s="38">
        <v>8428.07</v>
      </c>
      <c r="AY1041" t="s">
        <v>12</v>
      </c>
      <c r="AZ1041" t="s">
        <v>11</v>
      </c>
      <c r="BA1041" t="s">
        <v>23</v>
      </c>
      <c r="BB1041" s="35">
        <f>DATE(AT1041,MATCH(AU1041,{"Jan","Feb","Mar","Apr","May","Jun","Jul","Aug","Sep","Oct","Nov","Dec"}, 0),AV1041)</f>
        <v>27665</v>
      </c>
      <c r="BC1041" s="20">
        <f t="shared" si="305"/>
        <v>47</v>
      </c>
    </row>
    <row r="1042" spans="2:55" ht="15.5" hidden="1" x14ac:dyDescent="0.35">
      <c r="B1042" s="1" t="s">
        <v>1334</v>
      </c>
      <c r="C1042" t="str">
        <f>VLOOKUP(B1042,Z1041:AE3376,2,FALSE)</f>
        <v>Craighead,</v>
      </c>
      <c r="D1042">
        <f t="shared" si="288"/>
        <v>33.630000000000003</v>
      </c>
      <c r="E1042">
        <f t="shared" si="289"/>
        <v>11.31</v>
      </c>
      <c r="F1042" t="str">
        <f t="shared" si="290"/>
        <v>No</v>
      </c>
      <c r="G1042" t="str">
        <f t="shared" si="291"/>
        <v>No</v>
      </c>
      <c r="H1042" t="str">
        <f t="shared" si="292"/>
        <v>No</v>
      </c>
      <c r="I1042">
        <f t="shared" si="293"/>
        <v>0</v>
      </c>
      <c r="J1042" t="str">
        <f t="shared" si="294"/>
        <v>No</v>
      </c>
      <c r="K1042" t="str">
        <f t="shared" si="295"/>
        <v>OBESITY</v>
      </c>
      <c r="L1042" t="str">
        <f t="shared" si="296"/>
        <v>diabeties</v>
      </c>
      <c r="M1042" s="34">
        <f t="shared" si="297"/>
        <v>23278</v>
      </c>
      <c r="N1042" s="36">
        <f t="shared" si="298"/>
        <v>8440.0499999999993</v>
      </c>
      <c r="O1042" s="23" t="str">
        <f t="shared" si="299"/>
        <v>tier - 3</v>
      </c>
      <c r="P1042" s="34" t="str">
        <f t="shared" si="300"/>
        <v>tier - 2</v>
      </c>
      <c r="Q1042" s="34" t="str">
        <f t="shared" si="301"/>
        <v>R1013</v>
      </c>
      <c r="R1042" s="23">
        <f t="shared" si="302"/>
        <v>59</v>
      </c>
      <c r="Z1042" s="1" t="s">
        <v>1334</v>
      </c>
      <c r="AA1042" s="1" t="s">
        <v>6308</v>
      </c>
      <c r="AB1042" t="s">
        <v>4746</v>
      </c>
      <c r="AC1042" t="s">
        <v>4893</v>
      </c>
      <c r="AG1042" t="s">
        <v>1334</v>
      </c>
      <c r="AH1042">
        <v>33.630000000000003</v>
      </c>
      <c r="AI1042">
        <v>11.31</v>
      </c>
      <c r="AJ1042" s="20" t="s">
        <v>2380</v>
      </c>
      <c r="AK1042" t="s">
        <v>2380</v>
      </c>
      <c r="AL1042" t="s">
        <v>2380</v>
      </c>
      <c r="AM1042" s="29">
        <v>0</v>
      </c>
      <c r="AN1042" s="20" t="s">
        <v>2380</v>
      </c>
      <c r="AO1042" s="20" t="str">
        <f t="shared" si="303"/>
        <v>OBESITY</v>
      </c>
      <c r="AP1042" s="20" t="str">
        <f t="shared" si="304"/>
        <v>diabeties</v>
      </c>
      <c r="AS1042" t="s">
        <v>1069</v>
      </c>
      <c r="AT1042">
        <v>1963</v>
      </c>
      <c r="AU1042" s="28" t="s">
        <v>20</v>
      </c>
      <c r="AV1042">
        <v>24</v>
      </c>
      <c r="AW1042">
        <v>0</v>
      </c>
      <c r="AX1042" s="38">
        <v>8440.0499999999993</v>
      </c>
      <c r="AY1042" t="s">
        <v>12</v>
      </c>
      <c r="AZ1042" t="s">
        <v>11</v>
      </c>
      <c r="BA1042" t="s">
        <v>13</v>
      </c>
      <c r="BB1042" s="35">
        <f>DATE(AT1042,MATCH(AU1042,{"Jan","Feb","Mar","Apr","May","Jun","Jul","Aug","Sep","Oct","Nov","Dec"}, 0),AV1042)</f>
        <v>23278</v>
      </c>
      <c r="BC1042" s="20">
        <f t="shared" si="305"/>
        <v>59</v>
      </c>
    </row>
    <row r="1043" spans="2:55" ht="15.5" hidden="1" x14ac:dyDescent="0.35">
      <c r="B1043" s="1" t="s">
        <v>1333</v>
      </c>
      <c r="C1043" t="str">
        <f>VLOOKUP(B1043,Z1042:AE3377,2,FALSE)</f>
        <v>Gardner,</v>
      </c>
      <c r="D1043">
        <f t="shared" si="288"/>
        <v>32.67</v>
      </c>
      <c r="E1043">
        <f t="shared" si="289"/>
        <v>11.81</v>
      </c>
      <c r="F1043" t="str">
        <f t="shared" si="290"/>
        <v>yes</v>
      </c>
      <c r="G1043" t="str">
        <f t="shared" si="291"/>
        <v>No</v>
      </c>
      <c r="H1043" t="str">
        <f t="shared" si="292"/>
        <v>No</v>
      </c>
      <c r="I1043">
        <f t="shared" si="293"/>
        <v>0</v>
      </c>
      <c r="J1043" t="str">
        <f t="shared" si="294"/>
        <v>No</v>
      </c>
      <c r="K1043" t="str">
        <f t="shared" si="295"/>
        <v>OBESITY</v>
      </c>
      <c r="L1043" t="str">
        <f t="shared" si="296"/>
        <v>diabeties</v>
      </c>
      <c r="M1043" s="34">
        <f t="shared" si="297"/>
        <v>26551</v>
      </c>
      <c r="N1043" s="36">
        <f t="shared" si="298"/>
        <v>8442.67</v>
      </c>
      <c r="O1043" s="23" t="str">
        <f t="shared" si="299"/>
        <v>tier - 2</v>
      </c>
      <c r="P1043" s="34" t="str">
        <f t="shared" si="300"/>
        <v>tier - 3</v>
      </c>
      <c r="Q1043" s="34" t="str">
        <f t="shared" si="301"/>
        <v>R1013</v>
      </c>
      <c r="R1043" s="23">
        <f t="shared" si="302"/>
        <v>50</v>
      </c>
      <c r="Z1043" s="1" t="s">
        <v>1333</v>
      </c>
      <c r="AA1043" s="1" t="s">
        <v>6309</v>
      </c>
      <c r="AB1043" t="s">
        <v>4746</v>
      </c>
      <c r="AC1043" t="s">
        <v>4918</v>
      </c>
      <c r="AD1043" t="s">
        <v>4992</v>
      </c>
      <c r="AG1043" t="s">
        <v>1333</v>
      </c>
      <c r="AH1043">
        <v>32.67</v>
      </c>
      <c r="AI1043">
        <v>11.81</v>
      </c>
      <c r="AJ1043" s="20" t="s">
        <v>2382</v>
      </c>
      <c r="AK1043" t="s">
        <v>2380</v>
      </c>
      <c r="AL1043" t="s">
        <v>2380</v>
      </c>
      <c r="AM1043" s="29">
        <v>0</v>
      </c>
      <c r="AN1043" s="20" t="s">
        <v>2380</v>
      </c>
      <c r="AO1043" s="20" t="str">
        <f t="shared" si="303"/>
        <v>OBESITY</v>
      </c>
      <c r="AP1043" s="20" t="str">
        <f t="shared" si="304"/>
        <v>diabeties</v>
      </c>
      <c r="AS1043" t="s">
        <v>1070</v>
      </c>
      <c r="AT1043">
        <v>1972</v>
      </c>
      <c r="AU1043" s="28" t="s">
        <v>20</v>
      </c>
      <c r="AV1043">
        <v>9</v>
      </c>
      <c r="AW1043">
        <v>0</v>
      </c>
      <c r="AX1043" s="38">
        <v>8442.67</v>
      </c>
      <c r="AY1043" t="s">
        <v>11</v>
      </c>
      <c r="AZ1043" t="s">
        <v>12</v>
      </c>
      <c r="BA1043" t="s">
        <v>13</v>
      </c>
      <c r="BB1043" s="35">
        <f>DATE(AT1043,MATCH(AU1043,{"Jan","Feb","Mar","Apr","May","Jun","Jul","Aug","Sep","Oct","Nov","Dec"}, 0),AV1043)</f>
        <v>26551</v>
      </c>
      <c r="BC1043" s="20">
        <f t="shared" si="305"/>
        <v>50</v>
      </c>
    </row>
    <row r="1044" spans="2:55" ht="15.5" hidden="1" x14ac:dyDescent="0.35">
      <c r="B1044" s="1" t="s">
        <v>1332</v>
      </c>
      <c r="C1044" t="str">
        <f>VLOOKUP(B1044,Z1043:AE3378,2,FALSE)</f>
        <v>Lohrenz,</v>
      </c>
      <c r="D1044">
        <f t="shared" si="288"/>
        <v>33.299999999999997</v>
      </c>
      <c r="E1044">
        <f t="shared" si="289"/>
        <v>8.26</v>
      </c>
      <c r="F1044" t="str">
        <f t="shared" si="290"/>
        <v>yes</v>
      </c>
      <c r="G1044" t="str">
        <f t="shared" si="291"/>
        <v>No</v>
      </c>
      <c r="H1044" t="str">
        <f t="shared" si="292"/>
        <v>No</v>
      </c>
      <c r="I1044">
        <f t="shared" si="293"/>
        <v>2</v>
      </c>
      <c r="J1044" t="str">
        <f t="shared" si="294"/>
        <v>No</v>
      </c>
      <c r="K1044" t="str">
        <f t="shared" si="295"/>
        <v>OBESITY</v>
      </c>
      <c r="L1044" t="str">
        <f t="shared" si="296"/>
        <v>diabeties</v>
      </c>
      <c r="M1044" s="34">
        <f t="shared" si="297"/>
        <v>26546</v>
      </c>
      <c r="N1044" s="36">
        <f t="shared" si="298"/>
        <v>8444.4699999999993</v>
      </c>
      <c r="O1044" s="23" t="str">
        <f t="shared" si="299"/>
        <v>tier - 3</v>
      </c>
      <c r="P1044" s="34" t="str">
        <f t="shared" si="300"/>
        <v>tier - 1</v>
      </c>
      <c r="Q1044" s="34" t="str">
        <f t="shared" si="301"/>
        <v>R1011</v>
      </c>
      <c r="R1044" s="23">
        <f t="shared" si="302"/>
        <v>50</v>
      </c>
      <c r="Z1044" s="1" t="s">
        <v>1332</v>
      </c>
      <c r="AA1044" s="1" t="s">
        <v>6310</v>
      </c>
      <c r="AB1044" t="s">
        <v>4743</v>
      </c>
      <c r="AC1044" t="s">
        <v>5251</v>
      </c>
      <c r="AD1044" t="s">
        <v>4797</v>
      </c>
      <c r="AG1044" t="s">
        <v>1332</v>
      </c>
      <c r="AH1044">
        <v>33.299999999999997</v>
      </c>
      <c r="AI1044">
        <v>8.26</v>
      </c>
      <c r="AJ1044" s="20" t="s">
        <v>2382</v>
      </c>
      <c r="AK1044" t="s">
        <v>2380</v>
      </c>
      <c r="AL1044" t="s">
        <v>2380</v>
      </c>
      <c r="AM1044" s="29">
        <v>2</v>
      </c>
      <c r="AN1044" s="20" t="s">
        <v>2380</v>
      </c>
      <c r="AO1044" s="20" t="str">
        <f t="shared" si="303"/>
        <v>OBESITY</v>
      </c>
      <c r="AP1044" s="20" t="str">
        <f t="shared" si="304"/>
        <v>diabeties</v>
      </c>
      <c r="AS1044" t="s">
        <v>1071</v>
      </c>
      <c r="AT1044">
        <v>1972</v>
      </c>
      <c r="AU1044" s="28" t="s">
        <v>20</v>
      </c>
      <c r="AV1044">
        <v>4</v>
      </c>
      <c r="AW1044">
        <v>0</v>
      </c>
      <c r="AX1044" s="38">
        <v>8444.4699999999993</v>
      </c>
      <c r="AY1044" t="s">
        <v>12</v>
      </c>
      <c r="AZ1044" t="s">
        <v>16</v>
      </c>
      <c r="BA1044" t="s">
        <v>42</v>
      </c>
      <c r="BB1044" s="35">
        <f>DATE(AT1044,MATCH(AU1044,{"Jan","Feb","Mar","Apr","May","Jun","Jul","Aug","Sep","Oct","Nov","Dec"}, 0),AV1044)</f>
        <v>26546</v>
      </c>
      <c r="BC1044" s="20">
        <f t="shared" si="305"/>
        <v>50</v>
      </c>
    </row>
    <row r="1045" spans="2:55" ht="15.5" hidden="1" x14ac:dyDescent="0.35">
      <c r="B1045" s="1" t="s">
        <v>1331</v>
      </c>
      <c r="C1045" t="str">
        <f>VLOOKUP(B1045,Z1044:AE3379,2,FALSE)</f>
        <v>Demise,</v>
      </c>
      <c r="D1045">
        <f t="shared" si="288"/>
        <v>30.78</v>
      </c>
      <c r="E1045">
        <f t="shared" si="289"/>
        <v>10.74</v>
      </c>
      <c r="F1045" t="str">
        <f t="shared" si="290"/>
        <v>yes</v>
      </c>
      <c r="G1045" t="str">
        <f t="shared" si="291"/>
        <v>No</v>
      </c>
      <c r="H1045" t="str">
        <f t="shared" si="292"/>
        <v>No</v>
      </c>
      <c r="I1045">
        <f t="shared" si="293"/>
        <v>2</v>
      </c>
      <c r="J1045" t="str">
        <f t="shared" si="294"/>
        <v>No</v>
      </c>
      <c r="K1045" t="str">
        <f t="shared" si="295"/>
        <v>OBESITY</v>
      </c>
      <c r="L1045" t="str">
        <f t="shared" si="296"/>
        <v>diabeties</v>
      </c>
      <c r="M1045" s="34">
        <f t="shared" si="297"/>
        <v>24270</v>
      </c>
      <c r="N1045" s="36">
        <f t="shared" si="298"/>
        <v>8448.66</v>
      </c>
      <c r="O1045" s="23" t="str">
        <f t="shared" si="299"/>
        <v>tier - 3</v>
      </c>
      <c r="P1045" s="34" t="str">
        <f t="shared" si="300"/>
        <v>tier - 1</v>
      </c>
      <c r="Q1045" s="34" t="str">
        <f t="shared" si="301"/>
        <v>R1013</v>
      </c>
      <c r="R1045" s="23">
        <f t="shared" si="302"/>
        <v>56</v>
      </c>
      <c r="Z1045" s="1" t="s">
        <v>1331</v>
      </c>
      <c r="AA1045" s="1" t="s">
        <v>6311</v>
      </c>
      <c r="AB1045" t="s">
        <v>4743</v>
      </c>
      <c r="AC1045" t="s">
        <v>6312</v>
      </c>
      <c r="AG1045" t="s">
        <v>1331</v>
      </c>
      <c r="AH1045">
        <v>30.78</v>
      </c>
      <c r="AI1045">
        <v>10.74</v>
      </c>
      <c r="AJ1045" s="20" t="s">
        <v>2382</v>
      </c>
      <c r="AK1045" t="s">
        <v>2380</v>
      </c>
      <c r="AL1045" t="s">
        <v>2380</v>
      </c>
      <c r="AM1045" s="29">
        <v>2</v>
      </c>
      <c r="AN1045" s="20" t="s">
        <v>2380</v>
      </c>
      <c r="AO1045" s="20" t="str">
        <f t="shared" si="303"/>
        <v>OBESITY</v>
      </c>
      <c r="AP1045" s="20" t="str">
        <f t="shared" si="304"/>
        <v>diabeties</v>
      </c>
      <c r="AS1045" t="s">
        <v>1072</v>
      </c>
      <c r="AT1045">
        <v>1966</v>
      </c>
      <c r="AU1045" s="28" t="s">
        <v>18</v>
      </c>
      <c r="AV1045">
        <v>12</v>
      </c>
      <c r="AW1045">
        <v>0</v>
      </c>
      <c r="AX1045" s="38">
        <v>8448.66</v>
      </c>
      <c r="AY1045" t="s">
        <v>12</v>
      </c>
      <c r="AZ1045" t="s">
        <v>16</v>
      </c>
      <c r="BA1045" t="s">
        <v>13</v>
      </c>
      <c r="BB1045" s="35">
        <f>DATE(AT1045,MATCH(AU1045,{"Jan","Feb","Mar","Apr","May","Jun","Jul","Aug","Sep","Oct","Nov","Dec"}, 0),AV1045)</f>
        <v>24270</v>
      </c>
      <c r="BC1045" s="20">
        <f t="shared" si="305"/>
        <v>56</v>
      </c>
    </row>
    <row r="1046" spans="2:55" ht="15.5" hidden="1" x14ac:dyDescent="0.35">
      <c r="B1046" s="1" t="s">
        <v>1330</v>
      </c>
      <c r="C1046" t="str">
        <f>VLOOKUP(B1046,Z1045:AE3380,2,FALSE)</f>
        <v>Nelson,</v>
      </c>
      <c r="D1046">
        <f t="shared" si="288"/>
        <v>28.975000000000001</v>
      </c>
      <c r="E1046">
        <f t="shared" si="289"/>
        <v>7.69</v>
      </c>
      <c r="F1046" t="str">
        <f t="shared" si="290"/>
        <v>yes</v>
      </c>
      <c r="G1046" t="str">
        <f t="shared" si="291"/>
        <v>No</v>
      </c>
      <c r="H1046" t="str">
        <f t="shared" si="292"/>
        <v>No</v>
      </c>
      <c r="I1046">
        <f t="shared" si="293"/>
        <v>0</v>
      </c>
      <c r="J1046" t="str">
        <f t="shared" si="294"/>
        <v>No</v>
      </c>
      <c r="K1046" t="str">
        <f t="shared" si="295"/>
        <v>OVER WEIGHT</v>
      </c>
      <c r="L1046" t="str">
        <f t="shared" si="296"/>
        <v>diabeties</v>
      </c>
      <c r="M1046" s="34">
        <f t="shared" si="297"/>
        <v>30852</v>
      </c>
      <c r="N1046" s="36">
        <f t="shared" si="298"/>
        <v>8450.82</v>
      </c>
      <c r="O1046" s="23" t="str">
        <f t="shared" si="299"/>
        <v>tier - 2</v>
      </c>
      <c r="P1046" s="34" t="str">
        <f t="shared" si="300"/>
        <v>tier - 2</v>
      </c>
      <c r="Q1046" s="34" t="str">
        <f t="shared" si="301"/>
        <v>R1025</v>
      </c>
      <c r="R1046" s="23">
        <f t="shared" si="302"/>
        <v>38</v>
      </c>
      <c r="Z1046" s="1" t="s">
        <v>1330</v>
      </c>
      <c r="AA1046" s="1" t="s">
        <v>5859</v>
      </c>
      <c r="AB1046" t="s">
        <v>4746</v>
      </c>
      <c r="AC1046" t="s">
        <v>5074</v>
      </c>
      <c r="AG1046" t="s">
        <v>1330</v>
      </c>
      <c r="AH1046">
        <v>28.975000000000001</v>
      </c>
      <c r="AI1046">
        <v>7.69</v>
      </c>
      <c r="AJ1046" s="20" t="s">
        <v>2382</v>
      </c>
      <c r="AK1046" t="s">
        <v>2380</v>
      </c>
      <c r="AL1046" t="s">
        <v>2380</v>
      </c>
      <c r="AM1046" s="29">
        <v>0</v>
      </c>
      <c r="AN1046" s="20" t="s">
        <v>2380</v>
      </c>
      <c r="AO1046" s="20" t="str">
        <f t="shared" si="303"/>
        <v>OVER WEIGHT</v>
      </c>
      <c r="AP1046" s="20" t="str">
        <f t="shared" si="304"/>
        <v>diabeties</v>
      </c>
      <c r="AS1046" t="s">
        <v>1073</v>
      </c>
      <c r="AT1046">
        <v>1984</v>
      </c>
      <c r="AU1046" s="28" t="s">
        <v>18</v>
      </c>
      <c r="AV1046">
        <v>19</v>
      </c>
      <c r="AW1046">
        <v>3</v>
      </c>
      <c r="AX1046" s="38">
        <v>8450.82</v>
      </c>
      <c r="AY1046" t="s">
        <v>11</v>
      </c>
      <c r="AZ1046" t="s">
        <v>11</v>
      </c>
      <c r="BA1046" t="s">
        <v>200</v>
      </c>
      <c r="BB1046" s="35">
        <f>DATE(AT1046,MATCH(AU1046,{"Jan","Feb","Mar","Apr","May","Jun","Jul","Aug","Sep","Oct","Nov","Dec"}, 0),AV1046)</f>
        <v>30852</v>
      </c>
      <c r="BC1046" s="20">
        <f t="shared" si="305"/>
        <v>38</v>
      </c>
    </row>
    <row r="1047" spans="2:55" ht="15.5" hidden="1" x14ac:dyDescent="0.35">
      <c r="B1047" s="1" t="s">
        <v>1329</v>
      </c>
      <c r="C1047" t="str">
        <f>VLOOKUP(B1047,Z1046:AE3381,2,FALSE)</f>
        <v>Guitard,</v>
      </c>
      <c r="D1047">
        <f t="shared" si="288"/>
        <v>33.4</v>
      </c>
      <c r="E1047">
        <f t="shared" si="289"/>
        <v>4.84</v>
      </c>
      <c r="F1047" t="str">
        <f t="shared" si="290"/>
        <v>No</v>
      </c>
      <c r="G1047" t="str">
        <f t="shared" si="291"/>
        <v>No</v>
      </c>
      <c r="H1047" t="str">
        <f t="shared" si="292"/>
        <v>No</v>
      </c>
      <c r="I1047">
        <f t="shared" si="293"/>
        <v>0</v>
      </c>
      <c r="J1047" t="str">
        <f t="shared" si="294"/>
        <v>No</v>
      </c>
      <c r="K1047" t="str">
        <f t="shared" si="295"/>
        <v>OBESITY</v>
      </c>
      <c r="L1047" t="str">
        <f t="shared" si="296"/>
        <v>normal</v>
      </c>
      <c r="M1047" s="34">
        <f t="shared" si="297"/>
        <v>26659</v>
      </c>
      <c r="N1047" s="36">
        <f t="shared" si="298"/>
        <v>8457.82</v>
      </c>
      <c r="O1047" s="23" t="str">
        <f t="shared" si="299"/>
        <v>tier - 2</v>
      </c>
      <c r="P1047" s="34" t="str">
        <f t="shared" si="300"/>
        <v>tier - 3</v>
      </c>
      <c r="Q1047" s="34" t="str">
        <f t="shared" si="301"/>
        <v>R1011</v>
      </c>
      <c r="R1047" s="23">
        <f t="shared" si="302"/>
        <v>50</v>
      </c>
      <c r="Z1047" s="1" t="s">
        <v>1329</v>
      </c>
      <c r="AA1047" s="1" t="s">
        <v>6313</v>
      </c>
      <c r="AB1047" t="s">
        <v>4743</v>
      </c>
      <c r="AC1047" t="s">
        <v>6314</v>
      </c>
      <c r="AG1047" t="s">
        <v>1329</v>
      </c>
      <c r="AH1047">
        <v>33.4</v>
      </c>
      <c r="AI1047">
        <v>4.84</v>
      </c>
      <c r="AJ1047" s="20" t="s">
        <v>2380</v>
      </c>
      <c r="AK1047" t="s">
        <v>2380</v>
      </c>
      <c r="AL1047" t="s">
        <v>2380</v>
      </c>
      <c r="AM1047" s="29">
        <v>0</v>
      </c>
      <c r="AN1047" s="20" t="s">
        <v>2380</v>
      </c>
      <c r="AO1047" s="20" t="str">
        <f t="shared" si="303"/>
        <v>OBESITY</v>
      </c>
      <c r="AP1047" s="20" t="str">
        <f t="shared" si="304"/>
        <v>normal</v>
      </c>
      <c r="AS1047" t="s">
        <v>1074</v>
      </c>
      <c r="AT1047">
        <v>1972</v>
      </c>
      <c r="AU1047" s="28" t="s">
        <v>30</v>
      </c>
      <c r="AV1047">
        <v>26</v>
      </c>
      <c r="AW1047">
        <v>0</v>
      </c>
      <c r="AX1047" s="38">
        <v>8457.82</v>
      </c>
      <c r="AY1047" t="s">
        <v>11</v>
      </c>
      <c r="AZ1047" t="s">
        <v>12</v>
      </c>
      <c r="BA1047" t="s">
        <v>42</v>
      </c>
      <c r="BB1047" s="35">
        <f>DATE(AT1047,MATCH(AU1047,{"Jan","Feb","Mar","Apr","May","Jun","Jul","Aug","Sep","Oct","Nov","Dec"}, 0),AV1047)</f>
        <v>26659</v>
      </c>
      <c r="BC1047" s="20">
        <f t="shared" si="305"/>
        <v>50</v>
      </c>
    </row>
    <row r="1048" spans="2:55" ht="15.5" hidden="1" x14ac:dyDescent="0.35">
      <c r="B1048" s="1" t="s">
        <v>1328</v>
      </c>
      <c r="C1048" t="str">
        <f>VLOOKUP(B1048,Z1047:AE3382,2,FALSE)</f>
        <v>Navas,</v>
      </c>
      <c r="D1048">
        <f t="shared" si="288"/>
        <v>21.5</v>
      </c>
      <c r="E1048">
        <f t="shared" si="289"/>
        <v>9.77</v>
      </c>
      <c r="F1048" t="str">
        <f t="shared" si="290"/>
        <v>yes</v>
      </c>
      <c r="G1048" t="str">
        <f t="shared" si="291"/>
        <v>No</v>
      </c>
      <c r="H1048" t="str">
        <f t="shared" si="292"/>
        <v>No</v>
      </c>
      <c r="I1048">
        <f t="shared" si="293"/>
        <v>0</v>
      </c>
      <c r="J1048" t="str">
        <f t="shared" si="294"/>
        <v>No</v>
      </c>
      <c r="K1048" t="str">
        <f t="shared" si="295"/>
        <v>Normal weight</v>
      </c>
      <c r="L1048" t="str">
        <f t="shared" si="296"/>
        <v>diabeties</v>
      </c>
      <c r="M1048" s="34">
        <f t="shared" si="297"/>
        <v>33856</v>
      </c>
      <c r="N1048" s="36">
        <f t="shared" si="298"/>
        <v>8466.35</v>
      </c>
      <c r="O1048" s="23" t="str">
        <f t="shared" si="299"/>
        <v>tier - 2</v>
      </c>
      <c r="P1048" s="34" t="str">
        <f t="shared" si="300"/>
        <v>tier - 2</v>
      </c>
      <c r="Q1048" s="34" t="str">
        <f t="shared" si="301"/>
        <v>R1012</v>
      </c>
      <c r="R1048" s="23">
        <f t="shared" si="302"/>
        <v>30</v>
      </c>
      <c r="Z1048" s="1" t="s">
        <v>1328</v>
      </c>
      <c r="AA1048" s="1" t="s">
        <v>6315</v>
      </c>
      <c r="AB1048" t="s">
        <v>4746</v>
      </c>
      <c r="AC1048" t="s">
        <v>5629</v>
      </c>
      <c r="AD1048" t="s">
        <v>4831</v>
      </c>
      <c r="AG1048" t="s">
        <v>1328</v>
      </c>
      <c r="AH1048">
        <v>21.5</v>
      </c>
      <c r="AI1048">
        <v>9.77</v>
      </c>
      <c r="AJ1048" s="20" t="s">
        <v>2382</v>
      </c>
      <c r="AK1048" t="s">
        <v>2380</v>
      </c>
      <c r="AL1048" t="s">
        <v>2380</v>
      </c>
      <c r="AM1048" s="29">
        <v>0</v>
      </c>
      <c r="AN1048" s="20" t="s">
        <v>2380</v>
      </c>
      <c r="AO1048" s="20" t="str">
        <f t="shared" si="303"/>
        <v>Normal weight</v>
      </c>
      <c r="AP1048" s="20" t="str">
        <f t="shared" si="304"/>
        <v>diabeties</v>
      </c>
      <c r="AS1048" t="s">
        <v>1075</v>
      </c>
      <c r="AT1048">
        <v>1992</v>
      </c>
      <c r="AU1048" s="28" t="s">
        <v>20</v>
      </c>
      <c r="AV1048">
        <v>9</v>
      </c>
      <c r="AW1048">
        <v>0</v>
      </c>
      <c r="AX1048" s="38">
        <v>8466.35</v>
      </c>
      <c r="AY1048" t="s">
        <v>11</v>
      </c>
      <c r="AZ1048" t="s">
        <v>11</v>
      </c>
      <c r="BA1048" t="s">
        <v>23</v>
      </c>
      <c r="BB1048" s="35">
        <f>DATE(AT1048,MATCH(AU1048,{"Jan","Feb","Mar","Apr","May","Jun","Jul","Aug","Sep","Oct","Nov","Dec"}, 0),AV1048)</f>
        <v>33856</v>
      </c>
      <c r="BC1048" s="20">
        <f t="shared" si="305"/>
        <v>30</v>
      </c>
    </row>
    <row r="1049" spans="2:55" ht="15.5" hidden="1" x14ac:dyDescent="0.35">
      <c r="B1049" s="1" t="s">
        <v>1327</v>
      </c>
      <c r="C1049" t="str">
        <f>VLOOKUP(B1049,Z1048:AE3383,2,FALSE)</f>
        <v>Ptucha,</v>
      </c>
      <c r="D1049">
        <f t="shared" si="288"/>
        <v>38.14</v>
      </c>
      <c r="E1049">
        <f t="shared" si="289"/>
        <v>5.84</v>
      </c>
      <c r="F1049" t="str">
        <f t="shared" si="290"/>
        <v>No</v>
      </c>
      <c r="G1049" t="str">
        <f t="shared" si="291"/>
        <v>No</v>
      </c>
      <c r="H1049" t="str">
        <f t="shared" si="292"/>
        <v>No</v>
      </c>
      <c r="I1049">
        <f t="shared" si="293"/>
        <v>0</v>
      </c>
      <c r="J1049" t="str">
        <f t="shared" si="294"/>
        <v>No</v>
      </c>
      <c r="K1049" t="str">
        <f t="shared" si="295"/>
        <v>OBESITY</v>
      </c>
      <c r="L1049" t="str">
        <f t="shared" si="296"/>
        <v>pre diabeties</v>
      </c>
      <c r="M1049" s="34">
        <f t="shared" si="297"/>
        <v>34283</v>
      </c>
      <c r="N1049" s="36">
        <f t="shared" si="298"/>
        <v>8471.65</v>
      </c>
      <c r="O1049" s="23" t="str">
        <f t="shared" si="299"/>
        <v>tier - 2</v>
      </c>
      <c r="P1049" s="34" t="str">
        <f t="shared" si="300"/>
        <v>tier - 1</v>
      </c>
      <c r="Q1049" s="34" t="str">
        <f t="shared" si="301"/>
        <v>R1012</v>
      </c>
      <c r="R1049" s="23">
        <f t="shared" si="302"/>
        <v>29</v>
      </c>
      <c r="Z1049" s="1" t="s">
        <v>1327</v>
      </c>
      <c r="AA1049" s="1" t="s">
        <v>6316</v>
      </c>
      <c r="AB1049" t="s">
        <v>4746</v>
      </c>
      <c r="AC1049" t="s">
        <v>4761</v>
      </c>
      <c r="AD1049" t="s">
        <v>4816</v>
      </c>
      <c r="AG1049" t="s">
        <v>1327</v>
      </c>
      <c r="AH1049">
        <v>38.14</v>
      </c>
      <c r="AI1049">
        <v>5.84</v>
      </c>
      <c r="AJ1049" s="20" t="s">
        <v>2380</v>
      </c>
      <c r="AK1049" t="s">
        <v>2380</v>
      </c>
      <c r="AL1049" t="s">
        <v>2380</v>
      </c>
      <c r="AM1049" s="29">
        <v>0</v>
      </c>
      <c r="AN1049" s="20" t="s">
        <v>2380</v>
      </c>
      <c r="AO1049" s="20" t="str">
        <f t="shared" si="303"/>
        <v>OBESITY</v>
      </c>
      <c r="AP1049" s="20" t="str">
        <f t="shared" si="304"/>
        <v>pre diabeties</v>
      </c>
      <c r="AS1049" t="s">
        <v>1076</v>
      </c>
      <c r="AT1049">
        <v>1993</v>
      </c>
      <c r="AU1049" s="28" t="s">
        <v>15</v>
      </c>
      <c r="AV1049">
        <v>10</v>
      </c>
      <c r="AW1049">
        <v>0</v>
      </c>
      <c r="AX1049" s="38">
        <v>8471.65</v>
      </c>
      <c r="AY1049" t="s">
        <v>11</v>
      </c>
      <c r="AZ1049" t="s">
        <v>16</v>
      </c>
      <c r="BA1049" t="s">
        <v>23</v>
      </c>
      <c r="BB1049" s="35">
        <f>DATE(AT1049,MATCH(AU1049,{"Jan","Feb","Mar","Apr","May","Jun","Jul","Aug","Sep","Oct","Nov","Dec"}, 0),AV1049)</f>
        <v>34283</v>
      </c>
      <c r="BC1049" s="20">
        <f t="shared" si="305"/>
        <v>29</v>
      </c>
    </row>
    <row r="1050" spans="2:55" ht="15.5" hidden="1" x14ac:dyDescent="0.35">
      <c r="B1050" s="1" t="s">
        <v>1326</v>
      </c>
      <c r="C1050" t="str">
        <f>VLOOKUP(B1050,Z1049:AE3384,2,FALSE)</f>
        <v>Kirouac,</v>
      </c>
      <c r="D1050">
        <f t="shared" si="288"/>
        <v>35.42</v>
      </c>
      <c r="E1050">
        <f t="shared" si="289"/>
        <v>8.6999999999999993</v>
      </c>
      <c r="F1050" t="str">
        <f t="shared" si="290"/>
        <v>yes</v>
      </c>
      <c r="G1050" t="str">
        <f t="shared" si="291"/>
        <v>No</v>
      </c>
      <c r="H1050" t="str">
        <f t="shared" si="292"/>
        <v>No</v>
      </c>
      <c r="I1050">
        <f t="shared" si="293"/>
        <v>1</v>
      </c>
      <c r="J1050" t="str">
        <f t="shared" si="294"/>
        <v>No</v>
      </c>
      <c r="K1050" t="str">
        <f t="shared" si="295"/>
        <v>OBESITY</v>
      </c>
      <c r="L1050" t="str">
        <f t="shared" si="296"/>
        <v>diabeties</v>
      </c>
      <c r="M1050" s="34">
        <f t="shared" si="297"/>
        <v>28485</v>
      </c>
      <c r="N1050" s="36">
        <f t="shared" si="298"/>
        <v>8515.76</v>
      </c>
      <c r="O1050" s="23" t="str">
        <f t="shared" si="299"/>
        <v>tier - 2</v>
      </c>
      <c r="P1050" s="34" t="str">
        <f t="shared" si="300"/>
        <v>tier - 2</v>
      </c>
      <c r="Q1050" s="34" t="str">
        <f t="shared" si="301"/>
        <v>R1013</v>
      </c>
      <c r="R1050" s="23">
        <f t="shared" si="302"/>
        <v>45</v>
      </c>
      <c r="Z1050" s="1" t="s">
        <v>1326</v>
      </c>
      <c r="AA1050" s="1" t="s">
        <v>6317</v>
      </c>
      <c r="AB1050" t="s">
        <v>5580</v>
      </c>
      <c r="AC1050" t="s">
        <v>6318</v>
      </c>
      <c r="AG1050" t="s">
        <v>1326</v>
      </c>
      <c r="AH1050">
        <v>35.42</v>
      </c>
      <c r="AI1050">
        <v>8.6999999999999993</v>
      </c>
      <c r="AJ1050" s="20" t="s">
        <v>2382</v>
      </c>
      <c r="AK1050" t="s">
        <v>2380</v>
      </c>
      <c r="AL1050" t="s">
        <v>2380</v>
      </c>
      <c r="AM1050" s="29">
        <v>1</v>
      </c>
      <c r="AN1050" s="20" t="s">
        <v>2380</v>
      </c>
      <c r="AO1050" s="20" t="str">
        <f t="shared" si="303"/>
        <v>OBESITY</v>
      </c>
      <c r="AP1050" s="20" t="str">
        <f t="shared" si="304"/>
        <v>diabeties</v>
      </c>
      <c r="AS1050" t="s">
        <v>1077</v>
      </c>
      <c r="AT1050">
        <v>1977</v>
      </c>
      <c r="AU1050" s="28" t="s">
        <v>30</v>
      </c>
      <c r="AV1050">
        <v>26</v>
      </c>
      <c r="AW1050">
        <v>2</v>
      </c>
      <c r="AX1050" s="38">
        <v>8515.76</v>
      </c>
      <c r="AY1050" t="s">
        <v>11</v>
      </c>
      <c r="AZ1050" t="s">
        <v>11</v>
      </c>
      <c r="BA1050" t="s">
        <v>13</v>
      </c>
      <c r="BB1050" s="35">
        <f>DATE(AT1050,MATCH(AU1050,{"Jan","Feb","Mar","Apr","May","Jun","Jul","Aug","Sep","Oct","Nov","Dec"}, 0),AV1050)</f>
        <v>28485</v>
      </c>
      <c r="BC1050" s="20">
        <f t="shared" si="305"/>
        <v>45</v>
      </c>
    </row>
    <row r="1051" spans="2:55" ht="15.5" hidden="1" x14ac:dyDescent="0.35">
      <c r="B1051" s="1" t="s">
        <v>1325</v>
      </c>
      <c r="C1051" t="str">
        <f>VLOOKUP(B1051,Z1050:AE3385,2,FALSE)</f>
        <v>Toews,</v>
      </c>
      <c r="D1051">
        <f t="shared" si="288"/>
        <v>35.625</v>
      </c>
      <c r="E1051">
        <f t="shared" si="289"/>
        <v>10.79</v>
      </c>
      <c r="F1051" t="str">
        <f t="shared" si="290"/>
        <v>No</v>
      </c>
      <c r="G1051" t="str">
        <f t="shared" si="291"/>
        <v>No</v>
      </c>
      <c r="H1051" t="str">
        <f t="shared" si="292"/>
        <v>No</v>
      </c>
      <c r="I1051">
        <f t="shared" si="293"/>
        <v>0</v>
      </c>
      <c r="J1051" t="str">
        <f t="shared" si="294"/>
        <v>No</v>
      </c>
      <c r="K1051" t="str">
        <f t="shared" si="295"/>
        <v>OBESITY</v>
      </c>
      <c r="L1051" t="str">
        <f t="shared" si="296"/>
        <v>diabeties</v>
      </c>
      <c r="M1051" s="34">
        <f t="shared" si="297"/>
        <v>28297</v>
      </c>
      <c r="N1051" s="36">
        <f t="shared" si="298"/>
        <v>8516.83</v>
      </c>
      <c r="O1051" s="23" t="str">
        <f t="shared" si="299"/>
        <v>tier - 2</v>
      </c>
      <c r="P1051" s="34" t="str">
        <f t="shared" si="300"/>
        <v>tier - 1</v>
      </c>
      <c r="Q1051" s="34" t="str">
        <f t="shared" si="301"/>
        <v>R1013</v>
      </c>
      <c r="R1051" s="23">
        <f t="shared" si="302"/>
        <v>45</v>
      </c>
      <c r="Z1051" s="1" t="s">
        <v>1325</v>
      </c>
      <c r="AA1051" s="1" t="s">
        <v>6319</v>
      </c>
      <c r="AB1051" t="s">
        <v>4746</v>
      </c>
      <c r="AC1051" t="s">
        <v>6320</v>
      </c>
      <c r="AG1051" t="s">
        <v>1325</v>
      </c>
      <c r="AH1051">
        <v>35.625</v>
      </c>
      <c r="AI1051">
        <v>10.79</v>
      </c>
      <c r="AJ1051" s="20" t="s">
        <v>2380</v>
      </c>
      <c r="AK1051" t="s">
        <v>2380</v>
      </c>
      <c r="AL1051" t="s">
        <v>2380</v>
      </c>
      <c r="AM1051" s="29">
        <v>0</v>
      </c>
      <c r="AN1051" s="20" t="s">
        <v>2380</v>
      </c>
      <c r="AO1051" s="20" t="str">
        <f t="shared" si="303"/>
        <v>OBESITY</v>
      </c>
      <c r="AP1051" s="20" t="str">
        <f t="shared" si="304"/>
        <v>diabeties</v>
      </c>
      <c r="AS1051" t="s">
        <v>1078</v>
      </c>
      <c r="AT1051">
        <v>1977</v>
      </c>
      <c r="AU1051" s="28" t="s">
        <v>18</v>
      </c>
      <c r="AV1051">
        <v>21</v>
      </c>
      <c r="AW1051">
        <v>2</v>
      </c>
      <c r="AX1051" s="38">
        <v>8516.83</v>
      </c>
      <c r="AY1051" t="s">
        <v>11</v>
      </c>
      <c r="AZ1051" t="s">
        <v>16</v>
      </c>
      <c r="BA1051" t="s">
        <v>13</v>
      </c>
      <c r="BB1051" s="35">
        <f>DATE(AT1051,MATCH(AU1051,{"Jan","Feb","Mar","Apr","May","Jun","Jul","Aug","Sep","Oct","Nov","Dec"}, 0),AV1051)</f>
        <v>28297</v>
      </c>
      <c r="BC1051" s="20">
        <f t="shared" si="305"/>
        <v>45</v>
      </c>
    </row>
    <row r="1052" spans="2:55" ht="15.5" hidden="1" x14ac:dyDescent="0.35">
      <c r="B1052" s="1" t="s">
        <v>1324</v>
      </c>
      <c r="C1052" t="str">
        <f>VLOOKUP(B1052,Z1051:AE3386,2,FALSE)</f>
        <v>Perry,</v>
      </c>
      <c r="D1052">
        <f t="shared" si="288"/>
        <v>45.51</v>
      </c>
      <c r="E1052">
        <f t="shared" si="289"/>
        <v>4.32</v>
      </c>
      <c r="F1052" t="str">
        <f t="shared" si="290"/>
        <v>No</v>
      </c>
      <c r="G1052" t="str">
        <f t="shared" si="291"/>
        <v>No</v>
      </c>
      <c r="H1052" t="str">
        <f t="shared" si="292"/>
        <v>No</v>
      </c>
      <c r="I1052">
        <f t="shared" si="293"/>
        <v>1</v>
      </c>
      <c r="J1052" t="str">
        <f t="shared" si="294"/>
        <v>No</v>
      </c>
      <c r="K1052" t="str">
        <f t="shared" si="295"/>
        <v>OBESITY</v>
      </c>
      <c r="L1052" t="str">
        <f t="shared" si="296"/>
        <v>normal</v>
      </c>
      <c r="M1052" s="34">
        <f t="shared" si="297"/>
        <v>28488</v>
      </c>
      <c r="N1052" s="36">
        <f t="shared" si="298"/>
        <v>8520.0300000000007</v>
      </c>
      <c r="O1052" s="23" t="str">
        <f t="shared" si="299"/>
        <v>tier - 2</v>
      </c>
      <c r="P1052" s="34" t="str">
        <f t="shared" si="300"/>
        <v>tier - 3</v>
      </c>
      <c r="Q1052" s="34" t="str">
        <f t="shared" si="301"/>
        <v>R1011</v>
      </c>
      <c r="R1052" s="23">
        <f t="shared" si="302"/>
        <v>45</v>
      </c>
      <c r="Z1052" s="1" t="s">
        <v>1324</v>
      </c>
      <c r="AA1052" s="1" t="s">
        <v>6321</v>
      </c>
      <c r="AB1052" t="s">
        <v>4746</v>
      </c>
      <c r="AC1052" t="s">
        <v>6295</v>
      </c>
      <c r="AG1052" t="s">
        <v>1324</v>
      </c>
      <c r="AH1052">
        <v>45.51</v>
      </c>
      <c r="AI1052">
        <v>4.32</v>
      </c>
      <c r="AJ1052" s="20" t="s">
        <v>2380</v>
      </c>
      <c r="AK1052" t="s">
        <v>2380</v>
      </c>
      <c r="AL1052" t="s">
        <v>2380</v>
      </c>
      <c r="AM1052" s="29">
        <v>1</v>
      </c>
      <c r="AN1052" s="20" t="s">
        <v>2380</v>
      </c>
      <c r="AO1052" s="20" t="str">
        <f t="shared" si="303"/>
        <v>OBESITY</v>
      </c>
      <c r="AP1052" s="20" t="str">
        <f t="shared" si="304"/>
        <v>normal</v>
      </c>
      <c r="AS1052" t="s">
        <v>1079</v>
      </c>
      <c r="AT1052">
        <v>1977</v>
      </c>
      <c r="AU1052" s="28" t="s">
        <v>30</v>
      </c>
      <c r="AV1052">
        <v>29</v>
      </c>
      <c r="AW1052">
        <v>2</v>
      </c>
      <c r="AX1052" s="38">
        <v>8520.0300000000007</v>
      </c>
      <c r="AY1052" t="s">
        <v>11</v>
      </c>
      <c r="AZ1052" t="s">
        <v>12</v>
      </c>
      <c r="BA1052" t="s">
        <v>42</v>
      </c>
      <c r="BB1052" s="35">
        <f>DATE(AT1052,MATCH(AU1052,{"Jan","Feb","Mar","Apr","May","Jun","Jul","Aug","Sep","Oct","Nov","Dec"}, 0),AV1052)</f>
        <v>28488</v>
      </c>
      <c r="BC1052" s="20">
        <f t="shared" si="305"/>
        <v>45</v>
      </c>
    </row>
    <row r="1053" spans="2:55" ht="15.5" hidden="1" x14ac:dyDescent="0.35">
      <c r="B1053" s="1" t="s">
        <v>1323</v>
      </c>
      <c r="C1053" t="str">
        <f>VLOOKUP(B1053,Z1052:AE3387,2,FALSE)</f>
        <v>Kretz,</v>
      </c>
      <c r="D1053">
        <f t="shared" si="288"/>
        <v>37.1</v>
      </c>
      <c r="E1053">
        <f t="shared" si="289"/>
        <v>7.19</v>
      </c>
      <c r="F1053" t="str">
        <f t="shared" si="290"/>
        <v>yes</v>
      </c>
      <c r="G1053" t="str">
        <f t="shared" si="291"/>
        <v>No</v>
      </c>
      <c r="H1053" t="str">
        <f t="shared" si="292"/>
        <v>No</v>
      </c>
      <c r="I1053">
        <f t="shared" si="293"/>
        <v>0</v>
      </c>
      <c r="J1053" t="str">
        <f t="shared" si="294"/>
        <v>No</v>
      </c>
      <c r="K1053" t="str">
        <f t="shared" si="295"/>
        <v>OBESITY</v>
      </c>
      <c r="L1053" t="str">
        <f t="shared" si="296"/>
        <v>diabeties</v>
      </c>
      <c r="M1053" s="34">
        <f t="shared" si="297"/>
        <v>29080</v>
      </c>
      <c r="N1053" s="36">
        <f t="shared" si="298"/>
        <v>8522</v>
      </c>
      <c r="O1053" s="23" t="str">
        <f t="shared" si="299"/>
        <v>tier - 2</v>
      </c>
      <c r="P1053" s="34" t="str">
        <f t="shared" si="300"/>
        <v>tier - 2</v>
      </c>
      <c r="Q1053" s="34" t="str">
        <f t="shared" si="301"/>
        <v>R1011</v>
      </c>
      <c r="R1053" s="23">
        <f t="shared" si="302"/>
        <v>43</v>
      </c>
      <c r="Z1053" s="1" t="s">
        <v>1323</v>
      </c>
      <c r="AA1053" s="1" t="s">
        <v>6322</v>
      </c>
      <c r="AB1053" t="s">
        <v>4743</v>
      </c>
      <c r="AC1053" t="s">
        <v>4991</v>
      </c>
      <c r="AD1053" t="s">
        <v>4826</v>
      </c>
      <c r="AG1053" t="s">
        <v>1323</v>
      </c>
      <c r="AH1053">
        <v>37.1</v>
      </c>
      <c r="AI1053">
        <v>7.19</v>
      </c>
      <c r="AJ1053" s="20" t="s">
        <v>2382</v>
      </c>
      <c r="AK1053" t="s">
        <v>2380</v>
      </c>
      <c r="AL1053" t="s">
        <v>2380</v>
      </c>
      <c r="AM1053" s="29">
        <v>0</v>
      </c>
      <c r="AN1053" s="20" t="s">
        <v>2380</v>
      </c>
      <c r="AO1053" s="20" t="str">
        <f t="shared" si="303"/>
        <v>OBESITY</v>
      </c>
      <c r="AP1053" s="20" t="str">
        <f t="shared" si="304"/>
        <v>diabeties</v>
      </c>
      <c r="AS1053" t="s">
        <v>1080</v>
      </c>
      <c r="AT1053">
        <v>1979</v>
      </c>
      <c r="AU1053" s="28" t="s">
        <v>35</v>
      </c>
      <c r="AV1053">
        <v>13</v>
      </c>
      <c r="AW1053">
        <v>3</v>
      </c>
      <c r="AX1053" s="38">
        <v>8522</v>
      </c>
      <c r="AY1053" t="s">
        <v>11</v>
      </c>
      <c r="AZ1053" t="s">
        <v>11</v>
      </c>
      <c r="BA1053" t="s">
        <v>42</v>
      </c>
      <c r="BB1053" s="35">
        <f>DATE(AT1053,MATCH(AU1053,{"Jan","Feb","Mar","Apr","May","Jun","Jul","Aug","Sep","Oct","Nov","Dec"}, 0),AV1053)</f>
        <v>29080</v>
      </c>
      <c r="BC1053" s="20">
        <f t="shared" si="305"/>
        <v>43</v>
      </c>
    </row>
    <row r="1054" spans="2:55" ht="15.5" hidden="1" x14ac:dyDescent="0.35">
      <c r="B1054" s="1" t="s">
        <v>1322</v>
      </c>
      <c r="C1054" t="str">
        <f>VLOOKUP(B1054,Z1053:AE3388,2,FALSE)</f>
        <v>Hempel,</v>
      </c>
      <c r="D1054">
        <f t="shared" si="288"/>
        <v>30.5</v>
      </c>
      <c r="E1054">
        <f t="shared" si="289"/>
        <v>11.94</v>
      </c>
      <c r="F1054" t="str">
        <f t="shared" si="290"/>
        <v>yes</v>
      </c>
      <c r="G1054" t="str">
        <f t="shared" si="291"/>
        <v>No</v>
      </c>
      <c r="H1054" t="str">
        <f t="shared" si="292"/>
        <v>No</v>
      </c>
      <c r="I1054">
        <f t="shared" si="293"/>
        <v>0</v>
      </c>
      <c r="J1054" t="str">
        <f t="shared" si="294"/>
        <v>No</v>
      </c>
      <c r="K1054" t="str">
        <f t="shared" si="295"/>
        <v>OBESITY</v>
      </c>
      <c r="L1054" t="str">
        <f t="shared" si="296"/>
        <v>diabeties</v>
      </c>
      <c r="M1054" s="34">
        <f t="shared" si="297"/>
        <v>28332</v>
      </c>
      <c r="N1054" s="36">
        <f t="shared" si="298"/>
        <v>8527.5300000000007</v>
      </c>
      <c r="O1054" s="23" t="str">
        <f t="shared" si="299"/>
        <v>tier - 2</v>
      </c>
      <c r="P1054" s="34" t="str">
        <f t="shared" si="300"/>
        <v>tier - 2</v>
      </c>
      <c r="Q1054" s="34" t="str">
        <f t="shared" si="301"/>
        <v>R1013</v>
      </c>
      <c r="R1054" s="23">
        <f t="shared" si="302"/>
        <v>45</v>
      </c>
      <c r="Z1054" s="1" t="s">
        <v>1322</v>
      </c>
      <c r="AA1054" s="1" t="s">
        <v>6323</v>
      </c>
      <c r="AB1054" t="s">
        <v>4743</v>
      </c>
      <c r="AC1054" t="s">
        <v>6324</v>
      </c>
      <c r="AG1054" t="s">
        <v>1322</v>
      </c>
      <c r="AH1054">
        <v>30.5</v>
      </c>
      <c r="AI1054">
        <v>11.94</v>
      </c>
      <c r="AJ1054" s="20" t="s">
        <v>2382</v>
      </c>
      <c r="AK1054" t="s">
        <v>2380</v>
      </c>
      <c r="AL1054" t="s">
        <v>2380</v>
      </c>
      <c r="AM1054" s="29">
        <v>0</v>
      </c>
      <c r="AN1054" s="20" t="s">
        <v>2380</v>
      </c>
      <c r="AO1054" s="20" t="str">
        <f t="shared" si="303"/>
        <v>OBESITY</v>
      </c>
      <c r="AP1054" s="20" t="str">
        <f t="shared" si="304"/>
        <v>diabeties</v>
      </c>
      <c r="AS1054" t="s">
        <v>1081</v>
      </c>
      <c r="AT1054">
        <v>1977</v>
      </c>
      <c r="AU1054" s="28" t="s">
        <v>10</v>
      </c>
      <c r="AV1054">
        <v>26</v>
      </c>
      <c r="AW1054">
        <v>2</v>
      </c>
      <c r="AX1054" s="38">
        <v>8527.5300000000007</v>
      </c>
      <c r="AY1054" t="s">
        <v>11</v>
      </c>
      <c r="AZ1054" t="s">
        <v>11</v>
      </c>
      <c r="BA1054" t="s">
        <v>13</v>
      </c>
      <c r="BB1054" s="35">
        <f>DATE(AT1054,MATCH(AU1054,{"Jan","Feb","Mar","Apr","May","Jun","Jul","Aug","Sep","Oct","Nov","Dec"}, 0),AV1054)</f>
        <v>28332</v>
      </c>
      <c r="BC1054" s="20">
        <f t="shared" si="305"/>
        <v>45</v>
      </c>
    </row>
    <row r="1055" spans="2:55" ht="15.5" hidden="1" x14ac:dyDescent="0.35">
      <c r="B1055" s="1" t="s">
        <v>1321</v>
      </c>
      <c r="C1055" t="str">
        <f>VLOOKUP(B1055,Z1054:AE3389,2,FALSE)</f>
        <v>McBroom,</v>
      </c>
      <c r="D1055">
        <f t="shared" si="288"/>
        <v>28.16</v>
      </c>
      <c r="E1055">
        <f t="shared" si="289"/>
        <v>5.56</v>
      </c>
      <c r="F1055" t="str">
        <f t="shared" si="290"/>
        <v>No</v>
      </c>
      <c r="G1055" t="str">
        <f t="shared" si="291"/>
        <v>No</v>
      </c>
      <c r="H1055" t="str">
        <f t="shared" si="292"/>
        <v>No</v>
      </c>
      <c r="I1055">
        <f t="shared" si="293"/>
        <v>2</v>
      </c>
      <c r="J1055" t="str">
        <f t="shared" si="294"/>
        <v>No</v>
      </c>
      <c r="K1055" t="str">
        <f t="shared" si="295"/>
        <v>OVER WEIGHT</v>
      </c>
      <c r="L1055" t="str">
        <f t="shared" si="296"/>
        <v>normal</v>
      </c>
      <c r="M1055" s="34" t="e">
        <f t="shared" si="297"/>
        <v>#VALUE!</v>
      </c>
      <c r="N1055" s="36">
        <f t="shared" si="298"/>
        <v>8534.67</v>
      </c>
      <c r="O1055" s="23" t="str">
        <f t="shared" si="299"/>
        <v>tier - 2</v>
      </c>
      <c r="P1055" s="34" t="str">
        <f t="shared" si="300"/>
        <v>tier - 3</v>
      </c>
      <c r="Q1055" s="34" t="str">
        <f t="shared" si="301"/>
        <v>R1024</v>
      </c>
      <c r="R1055" s="23" t="e">
        <f t="shared" si="302"/>
        <v>#VALUE!</v>
      </c>
      <c r="Z1055" s="1" t="s">
        <v>1321</v>
      </c>
      <c r="AA1055" s="1" t="s">
        <v>6325</v>
      </c>
      <c r="AB1055" t="s">
        <v>4743</v>
      </c>
      <c r="AC1055" t="s">
        <v>5868</v>
      </c>
      <c r="AG1055" t="s">
        <v>1321</v>
      </c>
      <c r="AH1055">
        <v>28.16</v>
      </c>
      <c r="AI1055">
        <v>5.56</v>
      </c>
      <c r="AJ1055" s="20" t="s">
        <v>2380</v>
      </c>
      <c r="AK1055" t="s">
        <v>2380</v>
      </c>
      <c r="AL1055" t="s">
        <v>2380</v>
      </c>
      <c r="AM1055" s="29">
        <v>2</v>
      </c>
      <c r="AN1055" s="20" t="s">
        <v>2380</v>
      </c>
      <c r="AO1055" s="20" t="str">
        <f t="shared" si="303"/>
        <v>OVER WEIGHT</v>
      </c>
      <c r="AP1055" s="20" t="str">
        <f t="shared" si="304"/>
        <v>normal</v>
      </c>
      <c r="AS1055" t="s">
        <v>1082</v>
      </c>
      <c r="AT1055" t="s">
        <v>31</v>
      </c>
      <c r="AU1055" s="28" t="s">
        <v>10</v>
      </c>
      <c r="AV1055">
        <v>24</v>
      </c>
      <c r="AW1055">
        <v>0</v>
      </c>
      <c r="AX1055" s="38">
        <v>8534.67</v>
      </c>
      <c r="AY1055" t="s">
        <v>11</v>
      </c>
      <c r="AZ1055" t="s">
        <v>12</v>
      </c>
      <c r="BA1055" t="s">
        <v>247</v>
      </c>
      <c r="BB1055" s="35" t="e">
        <f>DATE(AT1055,MATCH(AU1055,{"Jan","Feb","Mar","Apr","May","Jun","Jul","Aug","Sep","Oct","Nov","Dec"}, 0),AV1055)</f>
        <v>#VALUE!</v>
      </c>
      <c r="BC1055" s="20" t="e">
        <f t="shared" si="305"/>
        <v>#VALUE!</v>
      </c>
    </row>
    <row r="1056" spans="2:55" ht="15.5" hidden="1" x14ac:dyDescent="0.35">
      <c r="B1056" s="1" t="s">
        <v>1320</v>
      </c>
      <c r="C1056" t="str">
        <f>VLOOKUP(B1056,Z1055:AE3390,2,FALSE)</f>
        <v>Yoo,</v>
      </c>
      <c r="D1056">
        <f t="shared" si="288"/>
        <v>29.1</v>
      </c>
      <c r="E1056">
        <f t="shared" si="289"/>
        <v>5.64</v>
      </c>
      <c r="F1056" t="str">
        <f t="shared" si="290"/>
        <v>yes</v>
      </c>
      <c r="G1056" t="str">
        <f t="shared" si="291"/>
        <v>No</v>
      </c>
      <c r="H1056" t="str">
        <f t="shared" si="292"/>
        <v>No</v>
      </c>
      <c r="I1056">
        <f t="shared" si="293"/>
        <v>0</v>
      </c>
      <c r="J1056" t="str">
        <f t="shared" si="294"/>
        <v>No</v>
      </c>
      <c r="K1056" t="str">
        <f t="shared" si="295"/>
        <v>OVER WEIGHT</v>
      </c>
      <c r="L1056" t="str">
        <f t="shared" si="296"/>
        <v>normal</v>
      </c>
      <c r="M1056" s="34">
        <f t="shared" si="297"/>
        <v>29947</v>
      </c>
      <c r="N1056" s="36">
        <f t="shared" si="298"/>
        <v>8538.2900000000009</v>
      </c>
      <c r="O1056" s="23" t="str">
        <f t="shared" si="299"/>
        <v>tier - 2</v>
      </c>
      <c r="P1056" s="34" t="str">
        <f t="shared" si="300"/>
        <v>tier - 3</v>
      </c>
      <c r="Q1056" s="34" t="str">
        <f t="shared" si="301"/>
        <v>R1024</v>
      </c>
      <c r="R1056" s="23">
        <f t="shared" si="302"/>
        <v>41</v>
      </c>
      <c r="Z1056" s="1" t="s">
        <v>1320</v>
      </c>
      <c r="AA1056" s="1" t="s">
        <v>6326</v>
      </c>
      <c r="AB1056" t="s">
        <v>5580</v>
      </c>
      <c r="AC1056" t="s">
        <v>4934</v>
      </c>
      <c r="AD1056" t="s">
        <v>4974</v>
      </c>
      <c r="AG1056" t="s">
        <v>1320</v>
      </c>
      <c r="AH1056">
        <v>29.1</v>
      </c>
      <c r="AI1056">
        <v>5.64</v>
      </c>
      <c r="AJ1056" s="20" t="s">
        <v>2382</v>
      </c>
      <c r="AK1056" t="s">
        <v>2380</v>
      </c>
      <c r="AL1056" t="s">
        <v>2380</v>
      </c>
      <c r="AM1056" s="29">
        <v>0</v>
      </c>
      <c r="AN1056" s="20" t="s">
        <v>2380</v>
      </c>
      <c r="AO1056" s="20" t="str">
        <f t="shared" si="303"/>
        <v>OVER WEIGHT</v>
      </c>
      <c r="AP1056" s="20" t="str">
        <f t="shared" si="304"/>
        <v>normal</v>
      </c>
      <c r="AS1056" t="s">
        <v>1083</v>
      </c>
      <c r="AT1056">
        <v>1981</v>
      </c>
      <c r="AU1056" s="28" t="s">
        <v>30</v>
      </c>
      <c r="AV1056">
        <v>27</v>
      </c>
      <c r="AW1056">
        <v>3</v>
      </c>
      <c r="AX1056" s="38">
        <v>8538.2900000000009</v>
      </c>
      <c r="AY1056" t="s">
        <v>11</v>
      </c>
      <c r="AZ1056" t="s">
        <v>12</v>
      </c>
      <c r="BA1056" t="s">
        <v>247</v>
      </c>
      <c r="BB1056" s="35">
        <f>DATE(AT1056,MATCH(AU1056,{"Jan","Feb","Mar","Apr","May","Jun","Jul","Aug","Sep","Oct","Nov","Dec"}, 0),AV1056)</f>
        <v>29947</v>
      </c>
      <c r="BC1056" s="20">
        <f t="shared" si="305"/>
        <v>41</v>
      </c>
    </row>
    <row r="1057" spans="2:55" ht="15.5" hidden="1" x14ac:dyDescent="0.35">
      <c r="B1057" s="1" t="s">
        <v>1319</v>
      </c>
      <c r="C1057" t="str">
        <f>VLOOKUP(B1057,Z1056:AE3391,2,FALSE)</f>
        <v>Rand,</v>
      </c>
      <c r="D1057">
        <f t="shared" si="288"/>
        <v>30.22</v>
      </c>
      <c r="E1057">
        <f t="shared" si="289"/>
        <v>4.6500000000000004</v>
      </c>
      <c r="F1057" t="str">
        <f t="shared" si="290"/>
        <v>No</v>
      </c>
      <c r="G1057" t="str">
        <f t="shared" si="291"/>
        <v>No</v>
      </c>
      <c r="H1057" t="str">
        <f t="shared" si="292"/>
        <v>No</v>
      </c>
      <c r="I1057">
        <f t="shared" si="293"/>
        <v>0</v>
      </c>
      <c r="J1057" t="str">
        <f t="shared" si="294"/>
        <v>No</v>
      </c>
      <c r="K1057" t="str">
        <f t="shared" si="295"/>
        <v>OBESITY</v>
      </c>
      <c r="L1057" t="str">
        <f t="shared" si="296"/>
        <v>normal</v>
      </c>
      <c r="M1057" s="34">
        <f t="shared" si="297"/>
        <v>27704</v>
      </c>
      <c r="N1057" s="36">
        <f t="shared" si="298"/>
        <v>8539.67</v>
      </c>
      <c r="O1057" s="23" t="str">
        <f t="shared" si="299"/>
        <v>tier - 2</v>
      </c>
      <c r="P1057" s="34" t="str">
        <f t="shared" si="300"/>
        <v>tier - 3</v>
      </c>
      <c r="Q1057" s="34" t="str">
        <f t="shared" si="301"/>
        <v>R1011</v>
      </c>
      <c r="R1057" s="23">
        <f t="shared" si="302"/>
        <v>47</v>
      </c>
      <c r="Z1057" s="1" t="s">
        <v>1319</v>
      </c>
      <c r="AA1057" s="1" t="s">
        <v>6327</v>
      </c>
      <c r="AB1057" t="s">
        <v>4746</v>
      </c>
      <c r="AC1057" t="s">
        <v>5403</v>
      </c>
      <c r="AD1057" t="s">
        <v>4883</v>
      </c>
      <c r="AG1057" t="s">
        <v>1319</v>
      </c>
      <c r="AH1057">
        <v>30.22</v>
      </c>
      <c r="AI1057">
        <v>4.6500000000000004</v>
      </c>
      <c r="AJ1057" s="20" t="s">
        <v>2380</v>
      </c>
      <c r="AK1057" t="s">
        <v>2380</v>
      </c>
      <c r="AL1057" t="s">
        <v>2380</v>
      </c>
      <c r="AM1057" s="29">
        <v>0</v>
      </c>
      <c r="AN1057" s="20" t="s">
        <v>2380</v>
      </c>
      <c r="AO1057" s="20" t="str">
        <f t="shared" si="303"/>
        <v>OBESITY</v>
      </c>
      <c r="AP1057" s="20" t="str">
        <f t="shared" si="304"/>
        <v>normal</v>
      </c>
      <c r="AS1057" t="s">
        <v>1084</v>
      </c>
      <c r="AT1057">
        <v>1975</v>
      </c>
      <c r="AU1057" s="28" t="s">
        <v>15</v>
      </c>
      <c r="AV1057">
        <v>6</v>
      </c>
      <c r="AW1057">
        <v>1</v>
      </c>
      <c r="AX1057" s="38">
        <v>8539.67</v>
      </c>
      <c r="AY1057" t="s">
        <v>11</v>
      </c>
      <c r="AZ1057" t="s">
        <v>12</v>
      </c>
      <c r="BA1057" t="s">
        <v>42</v>
      </c>
      <c r="BB1057" s="35">
        <f>DATE(AT1057,MATCH(AU1057,{"Jan","Feb","Mar","Apr","May","Jun","Jul","Aug","Sep","Oct","Nov","Dec"}, 0),AV1057)</f>
        <v>27704</v>
      </c>
      <c r="BC1057" s="20">
        <f t="shared" si="305"/>
        <v>47</v>
      </c>
    </row>
    <row r="1058" spans="2:55" ht="15.5" hidden="1" x14ac:dyDescent="0.35">
      <c r="B1058" s="1" t="s">
        <v>1318</v>
      </c>
      <c r="C1058" t="str">
        <f>VLOOKUP(B1058,Z1057:AE3392,2,FALSE)</f>
        <v>Wolfe,</v>
      </c>
      <c r="D1058">
        <f t="shared" si="288"/>
        <v>24.29</v>
      </c>
      <c r="E1058">
        <f t="shared" si="289"/>
        <v>9.0500000000000007</v>
      </c>
      <c r="F1058" t="str">
        <f t="shared" si="290"/>
        <v>No</v>
      </c>
      <c r="G1058" t="str">
        <f t="shared" si="291"/>
        <v>No</v>
      </c>
      <c r="H1058" t="str">
        <f t="shared" si="292"/>
        <v>No</v>
      </c>
      <c r="I1058">
        <f t="shared" si="293"/>
        <v>0</v>
      </c>
      <c r="J1058" t="str">
        <f t="shared" si="294"/>
        <v>No</v>
      </c>
      <c r="K1058" t="str">
        <f t="shared" si="295"/>
        <v>Normal weight</v>
      </c>
      <c r="L1058" t="str">
        <f t="shared" si="296"/>
        <v>diabeties</v>
      </c>
      <c r="M1058" s="34" t="e">
        <f t="shared" si="297"/>
        <v>#VALUE!</v>
      </c>
      <c r="N1058" s="36">
        <f t="shared" si="298"/>
        <v>8547.69</v>
      </c>
      <c r="O1058" s="23" t="str">
        <f t="shared" si="299"/>
        <v>tier - 2</v>
      </c>
      <c r="P1058" s="34" t="str">
        <f t="shared" si="300"/>
        <v>tier - 1</v>
      </c>
      <c r="Q1058" s="34" t="str">
        <f t="shared" si="301"/>
        <v>R1013</v>
      </c>
      <c r="R1058" s="23" t="e">
        <f t="shared" si="302"/>
        <v>#VALUE!</v>
      </c>
      <c r="Z1058" s="1" t="s">
        <v>1318</v>
      </c>
      <c r="AA1058" s="1" t="s">
        <v>6328</v>
      </c>
      <c r="AB1058" t="s">
        <v>4743</v>
      </c>
      <c r="AC1058" t="s">
        <v>4991</v>
      </c>
      <c r="AD1058" t="s">
        <v>5072</v>
      </c>
      <c r="AG1058" t="s">
        <v>1318</v>
      </c>
      <c r="AH1058">
        <v>24.29</v>
      </c>
      <c r="AI1058">
        <v>9.0500000000000007</v>
      </c>
      <c r="AJ1058" s="20" t="s">
        <v>2380</v>
      </c>
      <c r="AK1058" t="s">
        <v>2380</v>
      </c>
      <c r="AL1058" t="s">
        <v>2380</v>
      </c>
      <c r="AM1058" s="29">
        <v>0</v>
      </c>
      <c r="AN1058" s="20" t="s">
        <v>2380</v>
      </c>
      <c r="AO1058" s="20" t="str">
        <f t="shared" si="303"/>
        <v>Normal weight</v>
      </c>
      <c r="AP1058" s="20" t="str">
        <f t="shared" si="304"/>
        <v>diabeties</v>
      </c>
      <c r="AS1058" t="s">
        <v>1085</v>
      </c>
      <c r="AT1058" t="s">
        <v>31</v>
      </c>
      <c r="AU1058" s="28" t="s">
        <v>30</v>
      </c>
      <c r="AV1058">
        <v>12</v>
      </c>
      <c r="AW1058">
        <v>1</v>
      </c>
      <c r="AX1058" s="38">
        <v>8547.69</v>
      </c>
      <c r="AY1058" t="s">
        <v>11</v>
      </c>
      <c r="AZ1058" t="s">
        <v>16</v>
      </c>
      <c r="BA1058" t="s">
        <v>13</v>
      </c>
      <c r="BB1058" s="35" t="e">
        <f>DATE(AT1058,MATCH(AU1058,{"Jan","Feb","Mar","Apr","May","Jun","Jul","Aug","Sep","Oct","Nov","Dec"}, 0),AV1058)</f>
        <v>#VALUE!</v>
      </c>
      <c r="BC1058" s="20" t="e">
        <f t="shared" si="305"/>
        <v>#VALUE!</v>
      </c>
    </row>
    <row r="1059" spans="2:55" ht="15.5" hidden="1" x14ac:dyDescent="0.35">
      <c r="B1059" s="1" t="s">
        <v>1317</v>
      </c>
      <c r="C1059" t="str">
        <f>VLOOKUP(B1059,Z1058:AE3393,2,FALSE)</f>
        <v>Vance,</v>
      </c>
      <c r="D1059">
        <f t="shared" si="288"/>
        <v>29.39</v>
      </c>
      <c r="E1059">
        <f t="shared" si="289"/>
        <v>4.5199999999999996</v>
      </c>
      <c r="F1059" t="str">
        <f t="shared" si="290"/>
        <v>yes</v>
      </c>
      <c r="G1059" t="str">
        <f t="shared" si="291"/>
        <v>No</v>
      </c>
      <c r="H1059" t="str">
        <f t="shared" si="292"/>
        <v>No</v>
      </c>
      <c r="I1059">
        <f t="shared" si="293"/>
        <v>0</v>
      </c>
      <c r="J1059" t="str">
        <f t="shared" si="294"/>
        <v>No</v>
      </c>
      <c r="K1059" t="str">
        <f t="shared" si="295"/>
        <v>OVER WEIGHT</v>
      </c>
      <c r="L1059" t="str">
        <f t="shared" si="296"/>
        <v>normal</v>
      </c>
      <c r="M1059" s="34">
        <f t="shared" si="297"/>
        <v>27612</v>
      </c>
      <c r="N1059" s="36">
        <f t="shared" si="298"/>
        <v>8551.35</v>
      </c>
      <c r="O1059" s="23" t="str">
        <f t="shared" si="299"/>
        <v>tier - 2</v>
      </c>
      <c r="P1059" s="34" t="str">
        <f t="shared" si="300"/>
        <v>tier - 2</v>
      </c>
      <c r="Q1059" s="34" t="str">
        <f t="shared" si="301"/>
        <v>R1011</v>
      </c>
      <c r="R1059" s="23">
        <f t="shared" si="302"/>
        <v>47</v>
      </c>
      <c r="Z1059" s="1" t="s">
        <v>1317</v>
      </c>
      <c r="AA1059" s="1" t="s">
        <v>6329</v>
      </c>
      <c r="AB1059" t="s">
        <v>4746</v>
      </c>
      <c r="AC1059" t="s">
        <v>4747</v>
      </c>
      <c r="AD1059" t="s">
        <v>4883</v>
      </c>
      <c r="AG1059" t="s">
        <v>1317</v>
      </c>
      <c r="AH1059">
        <v>29.39</v>
      </c>
      <c r="AI1059">
        <v>4.5199999999999996</v>
      </c>
      <c r="AJ1059" s="20" t="s">
        <v>2382</v>
      </c>
      <c r="AK1059" t="s">
        <v>2380</v>
      </c>
      <c r="AL1059" t="s">
        <v>2380</v>
      </c>
      <c r="AM1059" s="29">
        <v>0</v>
      </c>
      <c r="AN1059" s="20" t="s">
        <v>2380</v>
      </c>
      <c r="AO1059" s="20" t="str">
        <f t="shared" si="303"/>
        <v>OVER WEIGHT</v>
      </c>
      <c r="AP1059" s="20" t="str">
        <f t="shared" si="304"/>
        <v>normal</v>
      </c>
      <c r="AS1059" t="s">
        <v>1086</v>
      </c>
      <c r="AT1059">
        <v>1975</v>
      </c>
      <c r="AU1059" s="28" t="s">
        <v>35</v>
      </c>
      <c r="AV1059">
        <v>6</v>
      </c>
      <c r="AW1059">
        <v>1</v>
      </c>
      <c r="AX1059" s="38">
        <v>8551.35</v>
      </c>
      <c r="AY1059" t="s">
        <v>11</v>
      </c>
      <c r="AZ1059" t="s">
        <v>11</v>
      </c>
      <c r="BA1059" t="s">
        <v>42</v>
      </c>
      <c r="BB1059" s="35">
        <f>DATE(AT1059,MATCH(AU1059,{"Jan","Feb","Mar","Apr","May","Jun","Jul","Aug","Sep","Oct","Nov","Dec"}, 0),AV1059)</f>
        <v>27612</v>
      </c>
      <c r="BC1059" s="20">
        <f t="shared" si="305"/>
        <v>47</v>
      </c>
    </row>
    <row r="1060" spans="2:55" ht="15.5" hidden="1" x14ac:dyDescent="0.35">
      <c r="B1060" s="1" t="s">
        <v>1316</v>
      </c>
      <c r="C1060" t="str">
        <f>VLOOKUP(B1060,Z1059:AE3394,2,FALSE)</f>
        <v>Burnett,</v>
      </c>
      <c r="D1060">
        <f t="shared" si="288"/>
        <v>25.66</v>
      </c>
      <c r="E1060">
        <f t="shared" si="289"/>
        <v>4.62</v>
      </c>
      <c r="F1060" t="str">
        <f t="shared" si="290"/>
        <v>yes</v>
      </c>
      <c r="G1060" t="str">
        <f t="shared" si="291"/>
        <v>No</v>
      </c>
      <c r="H1060" t="str">
        <f t="shared" si="292"/>
        <v>No</v>
      </c>
      <c r="I1060">
        <f t="shared" si="293"/>
        <v>1</v>
      </c>
      <c r="J1060" t="str">
        <f t="shared" si="294"/>
        <v>No</v>
      </c>
      <c r="K1060" t="str">
        <f t="shared" si="295"/>
        <v>OVER WEIGHT</v>
      </c>
      <c r="L1060" t="str">
        <f t="shared" si="296"/>
        <v>normal</v>
      </c>
      <c r="M1060" s="34">
        <f t="shared" si="297"/>
        <v>27627</v>
      </c>
      <c r="N1060" s="36">
        <f t="shared" si="298"/>
        <v>8556.91</v>
      </c>
      <c r="O1060" s="23" t="str">
        <f t="shared" si="299"/>
        <v>tier - 2</v>
      </c>
      <c r="P1060" s="34" t="str">
        <f t="shared" si="300"/>
        <v>tier - 1</v>
      </c>
      <c r="Q1060" s="34" t="str">
        <f t="shared" si="301"/>
        <v>R1011</v>
      </c>
      <c r="R1060" s="23">
        <f t="shared" si="302"/>
        <v>47</v>
      </c>
      <c r="Z1060" s="1" t="s">
        <v>1316</v>
      </c>
      <c r="AA1060" s="1" t="s">
        <v>6330</v>
      </c>
      <c r="AB1060" t="s">
        <v>5580</v>
      </c>
      <c r="AC1060" t="s">
        <v>4973</v>
      </c>
      <c r="AG1060" t="s">
        <v>1316</v>
      </c>
      <c r="AH1060">
        <v>25.66</v>
      </c>
      <c r="AI1060">
        <v>4.62</v>
      </c>
      <c r="AJ1060" s="20" t="s">
        <v>2382</v>
      </c>
      <c r="AK1060" t="s">
        <v>2380</v>
      </c>
      <c r="AL1060" t="s">
        <v>2380</v>
      </c>
      <c r="AM1060" s="29">
        <v>1</v>
      </c>
      <c r="AN1060" s="20" t="s">
        <v>2380</v>
      </c>
      <c r="AO1060" s="20" t="str">
        <f t="shared" si="303"/>
        <v>OVER WEIGHT</v>
      </c>
      <c r="AP1060" s="20" t="str">
        <f t="shared" si="304"/>
        <v>normal</v>
      </c>
      <c r="AS1060" t="s">
        <v>1087</v>
      </c>
      <c r="AT1060">
        <v>1975</v>
      </c>
      <c r="AU1060" s="28" t="s">
        <v>35</v>
      </c>
      <c r="AV1060">
        <v>21</v>
      </c>
      <c r="AW1060">
        <v>1</v>
      </c>
      <c r="AX1060" s="38">
        <v>8556.91</v>
      </c>
      <c r="AY1060" t="s">
        <v>11</v>
      </c>
      <c r="AZ1060" t="s">
        <v>16</v>
      </c>
      <c r="BA1060" t="s">
        <v>42</v>
      </c>
      <c r="BB1060" s="35">
        <f>DATE(AT1060,MATCH(AU1060,{"Jan","Feb","Mar","Apr","May","Jun","Jul","Aug","Sep","Oct","Nov","Dec"}, 0),AV1060)</f>
        <v>27627</v>
      </c>
      <c r="BC1060" s="20">
        <f t="shared" si="305"/>
        <v>47</v>
      </c>
    </row>
    <row r="1061" spans="2:55" ht="15.5" hidden="1" x14ac:dyDescent="0.35">
      <c r="B1061" s="1" t="s">
        <v>1315</v>
      </c>
      <c r="C1061" t="str">
        <f>VLOOKUP(B1061,Z1060:AE3395,2,FALSE)</f>
        <v>Clason,</v>
      </c>
      <c r="D1061">
        <f t="shared" si="288"/>
        <v>39.11</v>
      </c>
      <c r="E1061">
        <f t="shared" si="289"/>
        <v>5.87</v>
      </c>
      <c r="F1061" t="str">
        <f t="shared" si="290"/>
        <v>No</v>
      </c>
      <c r="G1061" t="str">
        <f t="shared" si="291"/>
        <v>No</v>
      </c>
      <c r="H1061" t="str">
        <f t="shared" si="292"/>
        <v>No</v>
      </c>
      <c r="I1061">
        <f t="shared" si="293"/>
        <v>0</v>
      </c>
      <c r="J1061" t="str">
        <f t="shared" si="294"/>
        <v>No</v>
      </c>
      <c r="K1061" t="str">
        <f t="shared" si="295"/>
        <v>OBESITY</v>
      </c>
      <c r="L1061" t="str">
        <f t="shared" si="296"/>
        <v>pre diabeties</v>
      </c>
      <c r="M1061" s="34">
        <f t="shared" si="297"/>
        <v>32407</v>
      </c>
      <c r="N1061" s="36">
        <f t="shared" si="298"/>
        <v>8567.25</v>
      </c>
      <c r="O1061" s="23" t="str">
        <f t="shared" si="299"/>
        <v>tier - 2</v>
      </c>
      <c r="P1061" s="34" t="str">
        <f t="shared" si="300"/>
        <v>tier - 1</v>
      </c>
      <c r="Q1061" s="34" t="str">
        <f t="shared" si="301"/>
        <v>R1012</v>
      </c>
      <c r="R1061" s="23">
        <f t="shared" si="302"/>
        <v>34</v>
      </c>
      <c r="Z1061" s="1" t="s">
        <v>1315</v>
      </c>
      <c r="AA1061" s="1" t="s">
        <v>6331</v>
      </c>
      <c r="AB1061" t="s">
        <v>4743</v>
      </c>
      <c r="AC1061" t="s">
        <v>6332</v>
      </c>
      <c r="AG1061" t="s">
        <v>1315</v>
      </c>
      <c r="AH1061">
        <v>39.11</v>
      </c>
      <c r="AI1061">
        <v>5.87</v>
      </c>
      <c r="AJ1061" s="20" t="s">
        <v>2380</v>
      </c>
      <c r="AK1061" t="s">
        <v>2380</v>
      </c>
      <c r="AL1061" t="s">
        <v>2380</v>
      </c>
      <c r="AM1061" s="29">
        <v>0</v>
      </c>
      <c r="AN1061" s="20" t="s">
        <v>2380</v>
      </c>
      <c r="AO1061" s="20" t="str">
        <f t="shared" si="303"/>
        <v>OBESITY</v>
      </c>
      <c r="AP1061" s="20" t="str">
        <f t="shared" si="304"/>
        <v>pre diabeties</v>
      </c>
      <c r="AS1061" t="s">
        <v>1088</v>
      </c>
      <c r="AT1061">
        <v>1988</v>
      </c>
      <c r="AU1061" s="28" t="s">
        <v>20</v>
      </c>
      <c r="AV1061">
        <v>21</v>
      </c>
      <c r="AW1061">
        <v>3</v>
      </c>
      <c r="AX1061" s="38">
        <v>8567.25</v>
      </c>
      <c r="AY1061" t="s">
        <v>11</v>
      </c>
      <c r="AZ1061" t="s">
        <v>16</v>
      </c>
      <c r="BA1061" t="s">
        <v>23</v>
      </c>
      <c r="BB1061" s="35">
        <f>DATE(AT1061,MATCH(AU1061,{"Jan","Feb","Mar","Apr","May","Jun","Jul","Aug","Sep","Oct","Nov","Dec"}, 0),AV1061)</f>
        <v>32407</v>
      </c>
      <c r="BC1061" s="20">
        <f t="shared" si="305"/>
        <v>34</v>
      </c>
    </row>
    <row r="1062" spans="2:55" ht="15.5" hidden="1" x14ac:dyDescent="0.35">
      <c r="B1062" s="1" t="s">
        <v>1314</v>
      </c>
      <c r="C1062" t="str">
        <f>VLOOKUP(B1062,Z1061:AE3396,2,FALSE)</f>
        <v>Donnelly,</v>
      </c>
      <c r="D1062">
        <f t="shared" si="288"/>
        <v>43.78</v>
      </c>
      <c r="E1062">
        <f t="shared" si="289"/>
        <v>5.71</v>
      </c>
      <c r="F1062" t="str">
        <f t="shared" si="290"/>
        <v>No</v>
      </c>
      <c r="G1062" t="str">
        <f t="shared" si="291"/>
        <v>No</v>
      </c>
      <c r="H1062" t="str">
        <f t="shared" si="292"/>
        <v>No</v>
      </c>
      <c r="I1062">
        <f t="shared" si="293"/>
        <v>1</v>
      </c>
      <c r="J1062" t="str">
        <f t="shared" si="294"/>
        <v>No</v>
      </c>
      <c r="K1062" t="str">
        <f t="shared" si="295"/>
        <v>OBESITY</v>
      </c>
      <c r="L1062" t="str">
        <f t="shared" si="296"/>
        <v>pre diabeties</v>
      </c>
      <c r="M1062" s="34">
        <f t="shared" si="297"/>
        <v>27663</v>
      </c>
      <c r="N1062" s="36">
        <f t="shared" si="298"/>
        <v>8569.86</v>
      </c>
      <c r="O1062" s="23" t="str">
        <f t="shared" si="299"/>
        <v>tier - 2</v>
      </c>
      <c r="P1062" s="34" t="str">
        <f t="shared" si="300"/>
        <v>tier - 3</v>
      </c>
      <c r="Q1062" s="34" t="str">
        <f t="shared" si="301"/>
        <v>R1013</v>
      </c>
      <c r="R1062" s="23">
        <f t="shared" si="302"/>
        <v>47</v>
      </c>
      <c r="Z1062" s="1" t="s">
        <v>1314</v>
      </c>
      <c r="AA1062" s="1" t="s">
        <v>6247</v>
      </c>
      <c r="AB1062" t="s">
        <v>5580</v>
      </c>
      <c r="AC1062" t="s">
        <v>6333</v>
      </c>
      <c r="AD1062" t="s">
        <v>5148</v>
      </c>
      <c r="AG1062" t="s">
        <v>1314</v>
      </c>
      <c r="AH1062">
        <v>43.78</v>
      </c>
      <c r="AI1062">
        <v>5.71</v>
      </c>
      <c r="AJ1062" s="20" t="s">
        <v>2380</v>
      </c>
      <c r="AK1062" t="s">
        <v>2380</v>
      </c>
      <c r="AL1062" t="s">
        <v>2380</v>
      </c>
      <c r="AM1062" s="29">
        <v>1</v>
      </c>
      <c r="AN1062" s="20" t="s">
        <v>2380</v>
      </c>
      <c r="AO1062" s="20" t="str">
        <f t="shared" si="303"/>
        <v>OBESITY</v>
      </c>
      <c r="AP1062" s="20" t="str">
        <f t="shared" si="304"/>
        <v>pre diabeties</v>
      </c>
      <c r="AS1062" t="s">
        <v>1089</v>
      </c>
      <c r="AT1062">
        <v>1975</v>
      </c>
      <c r="AU1062" s="28" t="s">
        <v>20</v>
      </c>
      <c r="AV1062">
        <v>26</v>
      </c>
      <c r="AW1062">
        <v>1</v>
      </c>
      <c r="AX1062" s="38">
        <v>8569.86</v>
      </c>
      <c r="AY1062" t="s">
        <v>11</v>
      </c>
      <c r="AZ1062" t="s">
        <v>12</v>
      </c>
      <c r="BA1062" t="s">
        <v>13</v>
      </c>
      <c r="BB1062" s="35">
        <f>DATE(AT1062,MATCH(AU1062,{"Jan","Feb","Mar","Apr","May","Jun","Jul","Aug","Sep","Oct","Nov","Dec"}, 0),AV1062)</f>
        <v>27663</v>
      </c>
      <c r="BC1062" s="20">
        <f t="shared" si="305"/>
        <v>47</v>
      </c>
    </row>
    <row r="1063" spans="2:55" ht="15.5" hidden="1" x14ac:dyDescent="0.35">
      <c r="B1063" s="1" t="s">
        <v>1313</v>
      </c>
      <c r="C1063" t="str">
        <f>VLOOKUP(B1063,Z1062:AE3397,2,FALSE)</f>
        <v>Pietz,</v>
      </c>
      <c r="D1063">
        <f t="shared" si="288"/>
        <v>24.35</v>
      </c>
      <c r="E1063">
        <f t="shared" si="289"/>
        <v>9.08</v>
      </c>
      <c r="F1063" t="str">
        <f t="shared" si="290"/>
        <v>No</v>
      </c>
      <c r="G1063" t="str">
        <f t="shared" si="291"/>
        <v>No</v>
      </c>
      <c r="H1063" t="str">
        <f t="shared" si="292"/>
        <v>No</v>
      </c>
      <c r="I1063">
        <f t="shared" si="293"/>
        <v>0</v>
      </c>
      <c r="J1063" t="str">
        <f t="shared" si="294"/>
        <v>No</v>
      </c>
      <c r="K1063" t="str">
        <f t="shared" si="295"/>
        <v>Normal weight</v>
      </c>
      <c r="L1063" t="str">
        <f t="shared" si="296"/>
        <v>diabeties</v>
      </c>
      <c r="M1063" s="34">
        <f t="shared" si="297"/>
        <v>30291</v>
      </c>
      <c r="N1063" s="36">
        <f t="shared" si="298"/>
        <v>8572.0400000000009</v>
      </c>
      <c r="O1063" s="23" t="str">
        <f t="shared" si="299"/>
        <v>tier - 2</v>
      </c>
      <c r="P1063" s="34" t="str">
        <f t="shared" si="300"/>
        <v>tier - 2</v>
      </c>
      <c r="Q1063" s="34" t="str">
        <f t="shared" si="301"/>
        <v>R1021</v>
      </c>
      <c r="R1063" s="23">
        <f t="shared" si="302"/>
        <v>40</v>
      </c>
      <c r="Z1063" s="1" t="s">
        <v>1313</v>
      </c>
      <c r="AA1063" s="1" t="s">
        <v>6334</v>
      </c>
      <c r="AB1063" t="s">
        <v>4743</v>
      </c>
      <c r="AC1063" t="s">
        <v>5589</v>
      </c>
      <c r="AD1063" t="s">
        <v>4831</v>
      </c>
      <c r="AG1063" t="s">
        <v>1313</v>
      </c>
      <c r="AH1063">
        <v>24.35</v>
      </c>
      <c r="AI1063">
        <v>9.08</v>
      </c>
      <c r="AJ1063" s="20" t="s">
        <v>2380</v>
      </c>
      <c r="AK1063" t="s">
        <v>2380</v>
      </c>
      <c r="AL1063" t="s">
        <v>2380</v>
      </c>
      <c r="AM1063" s="29">
        <v>0</v>
      </c>
      <c r="AN1063" s="20" t="s">
        <v>2380</v>
      </c>
      <c r="AO1063" s="20" t="str">
        <f t="shared" si="303"/>
        <v>Normal weight</v>
      </c>
      <c r="AP1063" s="20" t="str">
        <f t="shared" si="304"/>
        <v>diabeties</v>
      </c>
      <c r="AS1063" t="s">
        <v>1090</v>
      </c>
      <c r="AT1063">
        <v>1982</v>
      </c>
      <c r="AU1063" s="28" t="s">
        <v>30</v>
      </c>
      <c r="AV1063">
        <v>6</v>
      </c>
      <c r="AW1063">
        <v>3</v>
      </c>
      <c r="AX1063" s="38">
        <v>8572.0400000000009</v>
      </c>
      <c r="AY1063" t="s">
        <v>11</v>
      </c>
      <c r="AZ1063" t="s">
        <v>11</v>
      </c>
      <c r="BA1063" t="s">
        <v>300</v>
      </c>
      <c r="BB1063" s="35">
        <f>DATE(AT1063,MATCH(AU1063,{"Jan","Feb","Mar","Apr","May","Jun","Jul","Aug","Sep","Oct","Nov","Dec"}, 0),AV1063)</f>
        <v>30291</v>
      </c>
      <c r="BC1063" s="20">
        <f t="shared" si="305"/>
        <v>40</v>
      </c>
    </row>
    <row r="1064" spans="2:55" ht="15.5" hidden="1" x14ac:dyDescent="0.35">
      <c r="B1064" s="1" t="s">
        <v>1312</v>
      </c>
      <c r="C1064" t="str">
        <f>VLOOKUP(B1064,Z1063:AE3398,2,FALSE)</f>
        <v>Tegenkamp,</v>
      </c>
      <c r="D1064">
        <f t="shared" si="288"/>
        <v>40.299999999999997</v>
      </c>
      <c r="E1064">
        <f t="shared" si="289"/>
        <v>5.3</v>
      </c>
      <c r="F1064" t="str">
        <f t="shared" si="290"/>
        <v>yes</v>
      </c>
      <c r="G1064" t="str">
        <f t="shared" si="291"/>
        <v>No</v>
      </c>
      <c r="H1064" t="str">
        <f t="shared" si="292"/>
        <v>No</v>
      </c>
      <c r="I1064">
        <f t="shared" si="293"/>
        <v>2</v>
      </c>
      <c r="J1064" t="str">
        <f t="shared" si="294"/>
        <v>No</v>
      </c>
      <c r="K1064" t="str">
        <f t="shared" si="295"/>
        <v>OBESITY</v>
      </c>
      <c r="L1064" t="str">
        <f t="shared" si="296"/>
        <v>normal</v>
      </c>
      <c r="M1064" s="34">
        <f t="shared" si="297"/>
        <v>32092</v>
      </c>
      <c r="N1064" s="36">
        <f t="shared" si="298"/>
        <v>8573.2999999999993</v>
      </c>
      <c r="O1064" s="23" t="str">
        <f t="shared" si="299"/>
        <v>tier - 2</v>
      </c>
      <c r="P1064" s="34" t="str">
        <f t="shared" si="300"/>
        <v>tier - 2</v>
      </c>
      <c r="Q1064" s="34" t="str">
        <f t="shared" si="301"/>
        <v>R1021</v>
      </c>
      <c r="R1064" s="23">
        <f t="shared" si="302"/>
        <v>35</v>
      </c>
      <c r="Z1064" s="1" t="s">
        <v>1312</v>
      </c>
      <c r="AA1064" s="1" t="s">
        <v>6335</v>
      </c>
      <c r="AB1064" t="s">
        <v>4746</v>
      </c>
      <c r="AC1064" t="s">
        <v>5153</v>
      </c>
      <c r="AG1064" t="s">
        <v>1312</v>
      </c>
      <c r="AH1064">
        <v>40.299999999999997</v>
      </c>
      <c r="AI1064">
        <v>5.3</v>
      </c>
      <c r="AJ1064" s="20" t="s">
        <v>2382</v>
      </c>
      <c r="AK1064" t="s">
        <v>2380</v>
      </c>
      <c r="AL1064" t="s">
        <v>2380</v>
      </c>
      <c r="AM1064" s="29">
        <v>2</v>
      </c>
      <c r="AN1064" s="20" t="s">
        <v>2380</v>
      </c>
      <c r="AO1064" s="20" t="str">
        <f t="shared" si="303"/>
        <v>OBESITY</v>
      </c>
      <c r="AP1064" s="20" t="str">
        <f t="shared" si="304"/>
        <v>normal</v>
      </c>
      <c r="AS1064" t="s">
        <v>1091</v>
      </c>
      <c r="AT1064">
        <v>1987</v>
      </c>
      <c r="AU1064" s="28" t="s">
        <v>15</v>
      </c>
      <c r="AV1064">
        <v>11</v>
      </c>
      <c r="AW1064">
        <v>3</v>
      </c>
      <c r="AX1064" s="38">
        <v>8573.2999999999993</v>
      </c>
      <c r="AY1064" t="s">
        <v>11</v>
      </c>
      <c r="AZ1064" t="s">
        <v>11</v>
      </c>
      <c r="BA1064" t="s">
        <v>300</v>
      </c>
      <c r="BB1064" s="35">
        <f>DATE(AT1064,MATCH(AU1064,{"Jan","Feb","Mar","Apr","May","Jun","Jul","Aug","Sep","Oct","Nov","Dec"}, 0),AV1064)</f>
        <v>32092</v>
      </c>
      <c r="BC1064" s="20">
        <f t="shared" si="305"/>
        <v>35</v>
      </c>
    </row>
    <row r="1065" spans="2:55" ht="15.5" hidden="1" x14ac:dyDescent="0.35">
      <c r="B1065" s="1" t="s">
        <v>1311</v>
      </c>
      <c r="C1065" t="str">
        <f>VLOOKUP(B1065,Z1064:AE3399,2,FALSE)</f>
        <v>Dover,</v>
      </c>
      <c r="D1065">
        <f t="shared" si="288"/>
        <v>32.774999999999999</v>
      </c>
      <c r="E1065">
        <f t="shared" si="289"/>
        <v>11.76</v>
      </c>
      <c r="F1065" t="str">
        <f t="shared" si="290"/>
        <v>yes</v>
      </c>
      <c r="G1065" t="str">
        <f t="shared" si="291"/>
        <v>No</v>
      </c>
      <c r="H1065" t="str">
        <f t="shared" si="292"/>
        <v>No</v>
      </c>
      <c r="I1065">
        <f t="shared" si="293"/>
        <v>0</v>
      </c>
      <c r="J1065" t="str">
        <f t="shared" si="294"/>
        <v>No</v>
      </c>
      <c r="K1065" t="str">
        <f t="shared" si="295"/>
        <v>OBESITY</v>
      </c>
      <c r="L1065" t="str">
        <f t="shared" si="296"/>
        <v>diabeties</v>
      </c>
      <c r="M1065" s="34">
        <f t="shared" si="297"/>
        <v>30680</v>
      </c>
      <c r="N1065" s="36">
        <f t="shared" si="298"/>
        <v>8582.2999999999993</v>
      </c>
      <c r="O1065" s="23" t="str">
        <f t="shared" si="299"/>
        <v>tier - 2</v>
      </c>
      <c r="P1065" s="34" t="str">
        <f t="shared" si="300"/>
        <v>tier - 1</v>
      </c>
      <c r="Q1065" s="34" t="str">
        <f t="shared" si="301"/>
        <v>R1013</v>
      </c>
      <c r="R1065" s="23">
        <f t="shared" si="302"/>
        <v>39</v>
      </c>
      <c r="Z1065" s="1" t="s">
        <v>1311</v>
      </c>
      <c r="AA1065" s="1" t="s">
        <v>6336</v>
      </c>
      <c r="AB1065" t="s">
        <v>4746</v>
      </c>
      <c r="AC1065" t="s">
        <v>4852</v>
      </c>
      <c r="AD1065" t="s">
        <v>4785</v>
      </c>
      <c r="AG1065" t="s">
        <v>1311</v>
      </c>
      <c r="AH1065">
        <v>32.774999999999999</v>
      </c>
      <c r="AI1065">
        <v>11.76</v>
      </c>
      <c r="AJ1065" s="20" t="s">
        <v>2382</v>
      </c>
      <c r="AK1065" t="s">
        <v>2380</v>
      </c>
      <c r="AL1065" t="s">
        <v>2380</v>
      </c>
      <c r="AM1065" s="29">
        <v>0</v>
      </c>
      <c r="AN1065" s="20" t="s">
        <v>2380</v>
      </c>
      <c r="AO1065" s="20" t="str">
        <f t="shared" si="303"/>
        <v>OBESITY</v>
      </c>
      <c r="AP1065" s="20" t="str">
        <f t="shared" si="304"/>
        <v>diabeties</v>
      </c>
      <c r="AS1065" t="s">
        <v>1092</v>
      </c>
      <c r="AT1065">
        <v>1983</v>
      </c>
      <c r="AU1065" s="28" t="s">
        <v>30</v>
      </c>
      <c r="AV1065">
        <v>30</v>
      </c>
      <c r="AW1065">
        <v>5</v>
      </c>
      <c r="AX1065" s="38">
        <v>8582.2999999999993</v>
      </c>
      <c r="AY1065" t="s">
        <v>11</v>
      </c>
      <c r="AZ1065" t="s">
        <v>16</v>
      </c>
      <c r="BA1065" t="s">
        <v>13</v>
      </c>
      <c r="BB1065" s="35">
        <f>DATE(AT1065,MATCH(AU1065,{"Jan","Feb","Mar","Apr","May","Jun","Jul","Aug","Sep","Oct","Nov","Dec"}, 0),AV1065)</f>
        <v>30680</v>
      </c>
      <c r="BC1065" s="20">
        <f t="shared" si="305"/>
        <v>39</v>
      </c>
    </row>
    <row r="1066" spans="2:55" ht="15.5" hidden="1" x14ac:dyDescent="0.35">
      <c r="B1066" s="1" t="s">
        <v>1310</v>
      </c>
      <c r="C1066" t="str">
        <f>VLOOKUP(B1066,Z1065:AE3400,2,FALSE)</f>
        <v>Dockemeyer,</v>
      </c>
      <c r="D1066">
        <f t="shared" si="288"/>
        <v>39.6</v>
      </c>
      <c r="E1066">
        <f t="shared" si="289"/>
        <v>5.1100000000000003</v>
      </c>
      <c r="F1066" t="str">
        <f t="shared" si="290"/>
        <v>yes</v>
      </c>
      <c r="G1066" t="str">
        <f t="shared" si="291"/>
        <v>No</v>
      </c>
      <c r="H1066" t="str">
        <f t="shared" si="292"/>
        <v>No</v>
      </c>
      <c r="I1066">
        <f t="shared" si="293"/>
        <v>2</v>
      </c>
      <c r="J1066" t="str">
        <f t="shared" si="294"/>
        <v>No</v>
      </c>
      <c r="K1066" t="str">
        <f t="shared" si="295"/>
        <v>OBESITY</v>
      </c>
      <c r="L1066" t="str">
        <f t="shared" si="296"/>
        <v>normal</v>
      </c>
      <c r="M1066" s="34">
        <f t="shared" si="297"/>
        <v>30522</v>
      </c>
      <c r="N1066" s="36">
        <f t="shared" si="298"/>
        <v>8596.83</v>
      </c>
      <c r="O1066" s="23" t="str">
        <f t="shared" si="299"/>
        <v>tier - 2</v>
      </c>
      <c r="P1066" s="34" t="str">
        <f t="shared" si="300"/>
        <v>tier - 3</v>
      </c>
      <c r="Q1066" s="34" t="str">
        <f t="shared" si="301"/>
        <v>R1013</v>
      </c>
      <c r="R1066" s="23">
        <f t="shared" si="302"/>
        <v>39</v>
      </c>
      <c r="Z1066" s="1" t="s">
        <v>1310</v>
      </c>
      <c r="AA1066" s="1" t="s">
        <v>6337</v>
      </c>
      <c r="AB1066" t="s">
        <v>4746</v>
      </c>
      <c r="AC1066" t="s">
        <v>4926</v>
      </c>
      <c r="AD1066" t="s">
        <v>4974</v>
      </c>
      <c r="AG1066" t="s">
        <v>1310</v>
      </c>
      <c r="AH1066">
        <v>39.6</v>
      </c>
      <c r="AI1066">
        <v>5.1100000000000003</v>
      </c>
      <c r="AJ1066" s="20" t="s">
        <v>2382</v>
      </c>
      <c r="AK1066" t="s">
        <v>2380</v>
      </c>
      <c r="AL1066" t="s">
        <v>2380</v>
      </c>
      <c r="AM1066" s="29">
        <v>2</v>
      </c>
      <c r="AN1066" s="20" t="s">
        <v>2380</v>
      </c>
      <c r="AO1066" s="20" t="str">
        <f t="shared" si="303"/>
        <v>OBESITY</v>
      </c>
      <c r="AP1066" s="20" t="str">
        <f t="shared" si="304"/>
        <v>normal</v>
      </c>
      <c r="AS1066" t="s">
        <v>1093</v>
      </c>
      <c r="AT1066">
        <v>1983</v>
      </c>
      <c r="AU1066" s="28" t="s">
        <v>10</v>
      </c>
      <c r="AV1066">
        <v>25</v>
      </c>
      <c r="AW1066">
        <v>5</v>
      </c>
      <c r="AX1066" s="38">
        <v>8596.83</v>
      </c>
      <c r="AY1066" t="s">
        <v>11</v>
      </c>
      <c r="AZ1066" t="s">
        <v>12</v>
      </c>
      <c r="BA1066" t="s">
        <v>13</v>
      </c>
      <c r="BB1066" s="35">
        <f>DATE(AT1066,MATCH(AU1066,{"Jan","Feb","Mar","Apr","May","Jun","Jul","Aug","Sep","Oct","Nov","Dec"}, 0),AV1066)</f>
        <v>30522</v>
      </c>
      <c r="BC1066" s="20">
        <f t="shared" si="305"/>
        <v>39</v>
      </c>
    </row>
    <row r="1067" spans="2:55" ht="15.5" hidden="1" x14ac:dyDescent="0.35">
      <c r="B1067" s="1" t="s">
        <v>1309</v>
      </c>
      <c r="C1067" t="str">
        <f>VLOOKUP(B1067,Z1066:AE3401,2,FALSE)</f>
        <v>Steele,</v>
      </c>
      <c r="D1067">
        <f t="shared" si="288"/>
        <v>30.97</v>
      </c>
      <c r="E1067">
        <f t="shared" si="289"/>
        <v>5.54</v>
      </c>
      <c r="F1067" t="str">
        <f t="shared" si="290"/>
        <v>No</v>
      </c>
      <c r="G1067" t="str">
        <f t="shared" si="291"/>
        <v>No</v>
      </c>
      <c r="H1067" t="str">
        <f t="shared" si="292"/>
        <v>No</v>
      </c>
      <c r="I1067">
        <f t="shared" si="293"/>
        <v>2</v>
      </c>
      <c r="J1067" t="str">
        <f t="shared" si="294"/>
        <v>No</v>
      </c>
      <c r="K1067" t="str">
        <f t="shared" si="295"/>
        <v>OBESITY</v>
      </c>
      <c r="L1067" t="str">
        <f t="shared" si="296"/>
        <v>normal</v>
      </c>
      <c r="M1067" s="34">
        <f t="shared" si="297"/>
        <v>26856</v>
      </c>
      <c r="N1067" s="36">
        <f t="shared" si="298"/>
        <v>8601.33</v>
      </c>
      <c r="O1067" s="23" t="str">
        <f t="shared" si="299"/>
        <v>tier - 2</v>
      </c>
      <c r="P1067" s="34" t="str">
        <f t="shared" si="300"/>
        <v>tier - 1</v>
      </c>
      <c r="Q1067" s="34" t="str">
        <f t="shared" si="301"/>
        <v>R1013</v>
      </c>
      <c r="R1067" s="23">
        <f t="shared" si="302"/>
        <v>49</v>
      </c>
      <c r="Z1067" s="1" t="s">
        <v>1309</v>
      </c>
      <c r="AA1067" s="1" t="s">
        <v>5964</v>
      </c>
      <c r="AB1067" t="s">
        <v>4746</v>
      </c>
      <c r="AC1067" t="s">
        <v>5035</v>
      </c>
      <c r="AD1067" t="s">
        <v>4834</v>
      </c>
      <c r="AE1067" t="s">
        <v>6338</v>
      </c>
      <c r="AG1067" t="s">
        <v>1309</v>
      </c>
      <c r="AH1067">
        <v>30.97</v>
      </c>
      <c r="AI1067">
        <v>5.54</v>
      </c>
      <c r="AJ1067" s="20" t="s">
        <v>2380</v>
      </c>
      <c r="AK1067" t="s">
        <v>2380</v>
      </c>
      <c r="AL1067" t="s">
        <v>2380</v>
      </c>
      <c r="AM1067" s="29">
        <v>2</v>
      </c>
      <c r="AN1067" s="20" t="s">
        <v>2380</v>
      </c>
      <c r="AO1067" s="20" t="str">
        <f t="shared" si="303"/>
        <v>OBESITY</v>
      </c>
      <c r="AP1067" s="20" t="str">
        <f t="shared" si="304"/>
        <v>normal</v>
      </c>
      <c r="AS1067" t="s">
        <v>1094</v>
      </c>
      <c r="AT1067">
        <v>1973</v>
      </c>
      <c r="AU1067" s="28" t="s">
        <v>10</v>
      </c>
      <c r="AV1067">
        <v>11</v>
      </c>
      <c r="AW1067">
        <v>0</v>
      </c>
      <c r="AX1067" s="38">
        <v>8601.33</v>
      </c>
      <c r="AY1067" t="s">
        <v>11</v>
      </c>
      <c r="AZ1067" t="s">
        <v>16</v>
      </c>
      <c r="BA1067" t="s">
        <v>13</v>
      </c>
      <c r="BB1067" s="35">
        <f>DATE(AT1067,MATCH(AU1067,{"Jan","Feb","Mar","Apr","May","Jun","Jul","Aug","Sep","Oct","Nov","Dec"}, 0),AV1067)</f>
        <v>26856</v>
      </c>
      <c r="BC1067" s="20">
        <f t="shared" si="305"/>
        <v>49</v>
      </c>
    </row>
    <row r="1068" spans="2:55" ht="15.5" hidden="1" x14ac:dyDescent="0.35">
      <c r="B1068" s="1" t="s">
        <v>1308</v>
      </c>
      <c r="C1068" t="str">
        <f>VLOOKUP(B1068,Z1067:AE3402,2,FALSE)</f>
        <v>Harel,</v>
      </c>
      <c r="D1068">
        <f t="shared" si="288"/>
        <v>27.645</v>
      </c>
      <c r="E1068">
        <f t="shared" si="289"/>
        <v>8.8699999999999992</v>
      </c>
      <c r="F1068" t="str">
        <f t="shared" si="290"/>
        <v>yes</v>
      </c>
      <c r="G1068" t="str">
        <f t="shared" si="291"/>
        <v>No</v>
      </c>
      <c r="H1068" t="str">
        <f t="shared" si="292"/>
        <v>No</v>
      </c>
      <c r="I1068">
        <f t="shared" si="293"/>
        <v>0</v>
      </c>
      <c r="J1068" t="str">
        <f t="shared" si="294"/>
        <v>No</v>
      </c>
      <c r="K1068" t="str">
        <f t="shared" si="295"/>
        <v>OVER WEIGHT</v>
      </c>
      <c r="L1068" t="str">
        <f t="shared" si="296"/>
        <v>diabeties</v>
      </c>
      <c r="M1068" s="34">
        <f t="shared" si="297"/>
        <v>28392</v>
      </c>
      <c r="N1068" s="36">
        <f t="shared" si="298"/>
        <v>8603.82</v>
      </c>
      <c r="O1068" s="23" t="str">
        <f t="shared" si="299"/>
        <v>tier - 2</v>
      </c>
      <c r="P1068" s="34" t="str">
        <f t="shared" si="300"/>
        <v>tier - 1</v>
      </c>
      <c r="Q1068" s="34" t="str">
        <f t="shared" si="301"/>
        <v>R1019</v>
      </c>
      <c r="R1068" s="23">
        <f t="shared" si="302"/>
        <v>45</v>
      </c>
      <c r="Z1068" s="1" t="s">
        <v>1308</v>
      </c>
      <c r="AA1068" s="1" t="s">
        <v>6339</v>
      </c>
      <c r="AB1068" t="s">
        <v>4746</v>
      </c>
      <c r="AC1068" t="s">
        <v>6340</v>
      </c>
      <c r="AG1068" t="s">
        <v>1308</v>
      </c>
      <c r="AH1068">
        <v>27.645</v>
      </c>
      <c r="AI1068">
        <v>8.8699999999999992</v>
      </c>
      <c r="AJ1068" s="20" t="s">
        <v>2382</v>
      </c>
      <c r="AK1068" t="s">
        <v>2380</v>
      </c>
      <c r="AL1068" t="s">
        <v>2380</v>
      </c>
      <c r="AM1068" s="29">
        <v>0</v>
      </c>
      <c r="AN1068" s="20" t="s">
        <v>2380</v>
      </c>
      <c r="AO1068" s="20" t="str">
        <f t="shared" si="303"/>
        <v>OVER WEIGHT</v>
      </c>
      <c r="AP1068" s="20" t="str">
        <f t="shared" si="304"/>
        <v>diabeties</v>
      </c>
      <c r="AS1068" t="s">
        <v>1095</v>
      </c>
      <c r="AT1068">
        <v>1977</v>
      </c>
      <c r="AU1068" s="28" t="s">
        <v>20</v>
      </c>
      <c r="AV1068">
        <v>24</v>
      </c>
      <c r="AW1068">
        <v>2</v>
      </c>
      <c r="AX1068" s="38">
        <v>8603.82</v>
      </c>
      <c r="AY1068" t="s">
        <v>11</v>
      </c>
      <c r="AZ1068" t="s">
        <v>16</v>
      </c>
      <c r="BA1068" t="s">
        <v>166</v>
      </c>
      <c r="BB1068" s="35">
        <f>DATE(AT1068,MATCH(AU1068,{"Jan","Feb","Mar","Apr","May","Jun","Jul","Aug","Sep","Oct","Nov","Dec"}, 0),AV1068)</f>
        <v>28392</v>
      </c>
      <c r="BC1068" s="20">
        <f t="shared" si="305"/>
        <v>45</v>
      </c>
    </row>
    <row r="1069" spans="2:55" ht="15.5" hidden="1" x14ac:dyDescent="0.35">
      <c r="B1069" s="1" t="s">
        <v>1307</v>
      </c>
      <c r="C1069" t="str">
        <f>VLOOKUP(B1069,Z1068:AE3403,2,FALSE)</f>
        <v>Aguila,</v>
      </c>
      <c r="D1069">
        <f t="shared" si="288"/>
        <v>34.43</v>
      </c>
      <c r="E1069">
        <f t="shared" si="289"/>
        <v>5.96</v>
      </c>
      <c r="F1069" t="str">
        <f t="shared" si="290"/>
        <v>yes</v>
      </c>
      <c r="G1069" t="str">
        <f t="shared" si="291"/>
        <v>No</v>
      </c>
      <c r="H1069" t="str">
        <f t="shared" si="292"/>
        <v>No</v>
      </c>
      <c r="I1069">
        <f t="shared" si="293"/>
        <v>2</v>
      </c>
      <c r="J1069" t="str">
        <f t="shared" si="294"/>
        <v>No</v>
      </c>
      <c r="K1069" t="str">
        <f t="shared" si="295"/>
        <v>OBESITY</v>
      </c>
      <c r="L1069" t="str">
        <f t="shared" si="296"/>
        <v>pre diabeties</v>
      </c>
      <c r="M1069" s="34">
        <f t="shared" si="297"/>
        <v>28441</v>
      </c>
      <c r="N1069" s="36">
        <f t="shared" si="298"/>
        <v>8604.48</v>
      </c>
      <c r="O1069" s="23" t="str">
        <f t="shared" si="299"/>
        <v>tier - 3</v>
      </c>
      <c r="P1069" s="34" t="str">
        <f t="shared" si="300"/>
        <v>tier - 2</v>
      </c>
      <c r="Q1069" s="34" t="str">
        <f t="shared" si="301"/>
        <v>R1016</v>
      </c>
      <c r="R1069" s="23">
        <f t="shared" si="302"/>
        <v>45</v>
      </c>
      <c r="Z1069" s="1" t="s">
        <v>1307</v>
      </c>
      <c r="AA1069" s="1" t="s">
        <v>6341</v>
      </c>
      <c r="AB1069" t="s">
        <v>4746</v>
      </c>
      <c r="AC1069" t="s">
        <v>6342</v>
      </c>
      <c r="AG1069" t="s">
        <v>1307</v>
      </c>
      <c r="AH1069">
        <v>34.43</v>
      </c>
      <c r="AI1069">
        <v>5.96</v>
      </c>
      <c r="AJ1069" s="20" t="s">
        <v>2382</v>
      </c>
      <c r="AK1069" t="s">
        <v>2380</v>
      </c>
      <c r="AL1069" t="s">
        <v>2380</v>
      </c>
      <c r="AM1069" s="29">
        <v>2</v>
      </c>
      <c r="AN1069" s="20" t="s">
        <v>2380</v>
      </c>
      <c r="AO1069" s="20" t="str">
        <f t="shared" si="303"/>
        <v>OBESITY</v>
      </c>
      <c r="AP1069" s="20" t="str">
        <f t="shared" si="304"/>
        <v>pre diabeties</v>
      </c>
      <c r="AS1069" t="s">
        <v>1096</v>
      </c>
      <c r="AT1069">
        <v>1977</v>
      </c>
      <c r="AU1069" s="28" t="s">
        <v>15</v>
      </c>
      <c r="AV1069">
        <v>12</v>
      </c>
      <c r="AW1069">
        <v>2</v>
      </c>
      <c r="AX1069" s="38">
        <v>8604.48</v>
      </c>
      <c r="AY1069" t="s">
        <v>12</v>
      </c>
      <c r="AZ1069" t="s">
        <v>11</v>
      </c>
      <c r="BA1069" t="s">
        <v>168</v>
      </c>
      <c r="BB1069" s="35">
        <f>DATE(AT1069,MATCH(AU1069,{"Jan","Feb","Mar","Apr","May","Jun","Jul","Aug","Sep","Oct","Nov","Dec"}, 0),AV1069)</f>
        <v>28441</v>
      </c>
      <c r="BC1069" s="20">
        <f t="shared" si="305"/>
        <v>45</v>
      </c>
    </row>
    <row r="1070" spans="2:55" ht="15.5" hidden="1" x14ac:dyDescent="0.35">
      <c r="B1070" s="1" t="s">
        <v>1306</v>
      </c>
      <c r="C1070" t="str">
        <f>VLOOKUP(B1070,Z1069:AE3404,2,FALSE)</f>
        <v>Vallejo</v>
      </c>
      <c r="D1070">
        <f t="shared" si="288"/>
        <v>39.6</v>
      </c>
      <c r="E1070">
        <f t="shared" si="289"/>
        <v>4.4400000000000004</v>
      </c>
      <c r="F1070" t="str">
        <f t="shared" si="290"/>
        <v>yes</v>
      </c>
      <c r="G1070" t="str">
        <f t="shared" si="291"/>
        <v>No</v>
      </c>
      <c r="H1070" t="str">
        <f t="shared" si="292"/>
        <v>Yes</v>
      </c>
      <c r="I1070">
        <f t="shared" si="293"/>
        <v>1</v>
      </c>
      <c r="J1070" t="str">
        <f t="shared" si="294"/>
        <v>No</v>
      </c>
      <c r="K1070" t="str">
        <f t="shared" si="295"/>
        <v>OBESITY</v>
      </c>
      <c r="L1070" t="str">
        <f t="shared" si="296"/>
        <v>normal</v>
      </c>
      <c r="M1070" s="34">
        <f t="shared" si="297"/>
        <v>28413</v>
      </c>
      <c r="N1070" s="36">
        <f t="shared" si="298"/>
        <v>8605.36</v>
      </c>
      <c r="O1070" s="23" t="str">
        <f t="shared" si="299"/>
        <v>tier - 2</v>
      </c>
      <c r="P1070" s="34" t="str">
        <f t="shared" si="300"/>
        <v>tier - 2</v>
      </c>
      <c r="Q1070" s="34" t="str">
        <f t="shared" si="301"/>
        <v>R1013</v>
      </c>
      <c r="R1070" s="23">
        <f t="shared" si="302"/>
        <v>45</v>
      </c>
      <c r="Z1070" s="1" t="s">
        <v>1306</v>
      </c>
      <c r="AA1070" s="1" t="s">
        <v>6343</v>
      </c>
      <c r="AB1070" t="s">
        <v>6344</v>
      </c>
      <c r="AC1070" t="s">
        <v>4743</v>
      </c>
      <c r="AD1070" t="s">
        <v>6345</v>
      </c>
      <c r="AG1070" t="s">
        <v>1306</v>
      </c>
      <c r="AH1070">
        <v>39.6</v>
      </c>
      <c r="AI1070">
        <v>4.4400000000000004</v>
      </c>
      <c r="AJ1070" s="20" t="s">
        <v>2382</v>
      </c>
      <c r="AK1070" t="s">
        <v>2380</v>
      </c>
      <c r="AL1070" t="s">
        <v>2383</v>
      </c>
      <c r="AM1070" s="29">
        <v>1</v>
      </c>
      <c r="AN1070" s="20" t="s">
        <v>2380</v>
      </c>
      <c r="AO1070" s="20" t="str">
        <f t="shared" si="303"/>
        <v>OBESITY</v>
      </c>
      <c r="AP1070" s="20" t="str">
        <f t="shared" si="304"/>
        <v>normal</v>
      </c>
      <c r="AS1070" t="s">
        <v>1097</v>
      </c>
      <c r="AT1070">
        <v>1977</v>
      </c>
      <c r="AU1070" s="28" t="s">
        <v>37</v>
      </c>
      <c r="AV1070">
        <v>15</v>
      </c>
      <c r="AW1070">
        <v>3</v>
      </c>
      <c r="AX1070" s="38">
        <v>8605.36</v>
      </c>
      <c r="AY1070" t="s">
        <v>11</v>
      </c>
      <c r="AZ1070" t="s">
        <v>11</v>
      </c>
      <c r="BA1070" t="s">
        <v>13</v>
      </c>
      <c r="BB1070" s="35">
        <f>DATE(AT1070,MATCH(AU1070,{"Jan","Feb","Mar","Apr","May","Jun","Jul","Aug","Sep","Oct","Nov","Dec"}, 0),AV1070)</f>
        <v>28413</v>
      </c>
      <c r="BC1070" s="20">
        <f t="shared" si="305"/>
        <v>45</v>
      </c>
    </row>
    <row r="1071" spans="2:55" ht="15.5" hidden="1" x14ac:dyDescent="0.35">
      <c r="B1071" s="1" t="s">
        <v>1305</v>
      </c>
      <c r="C1071" t="str">
        <f>VLOOKUP(B1071,Z1070:AE3405,2,FALSE)</f>
        <v>Beisheim,</v>
      </c>
      <c r="D1071">
        <f t="shared" si="288"/>
        <v>22.1</v>
      </c>
      <c r="E1071">
        <f t="shared" si="289"/>
        <v>4.6500000000000004</v>
      </c>
      <c r="F1071" t="str">
        <f t="shared" si="290"/>
        <v>yes</v>
      </c>
      <c r="G1071" t="str">
        <f t="shared" si="291"/>
        <v>No</v>
      </c>
      <c r="H1071" t="str">
        <f t="shared" si="292"/>
        <v>No</v>
      </c>
      <c r="I1071">
        <f t="shared" si="293"/>
        <v>2</v>
      </c>
      <c r="J1071" t="str">
        <f t="shared" si="294"/>
        <v>No</v>
      </c>
      <c r="K1071" t="str">
        <f t="shared" si="295"/>
        <v>Normal weight</v>
      </c>
      <c r="L1071" t="str">
        <f t="shared" si="296"/>
        <v>normal</v>
      </c>
      <c r="M1071" s="34">
        <f t="shared" si="297"/>
        <v>29053</v>
      </c>
      <c r="N1071" s="36">
        <f t="shared" si="298"/>
        <v>8606.2199999999993</v>
      </c>
      <c r="O1071" s="23" t="str">
        <f t="shared" si="299"/>
        <v>tier - 1</v>
      </c>
      <c r="P1071" s="34" t="str">
        <f t="shared" si="300"/>
        <v>tier - 2</v>
      </c>
      <c r="Q1071" s="34" t="str">
        <f t="shared" si="301"/>
        <v>R1014</v>
      </c>
      <c r="R1071" s="23">
        <f t="shared" si="302"/>
        <v>43</v>
      </c>
      <c r="Z1071" s="1" t="s">
        <v>1305</v>
      </c>
      <c r="AA1071" s="1" t="s">
        <v>6346</v>
      </c>
      <c r="AB1071" t="s">
        <v>4746</v>
      </c>
      <c r="AC1071" t="s">
        <v>6347</v>
      </c>
      <c r="AG1071" t="s">
        <v>1305</v>
      </c>
      <c r="AH1071">
        <v>22.1</v>
      </c>
      <c r="AI1071">
        <v>4.6500000000000004</v>
      </c>
      <c r="AJ1071" s="20" t="s">
        <v>2382</v>
      </c>
      <c r="AK1071" t="s">
        <v>2380</v>
      </c>
      <c r="AL1071" t="s">
        <v>2380</v>
      </c>
      <c r="AM1071" s="29">
        <v>2</v>
      </c>
      <c r="AN1071" s="20" t="s">
        <v>2380</v>
      </c>
      <c r="AO1071" s="20" t="str">
        <f t="shared" si="303"/>
        <v>Normal weight</v>
      </c>
      <c r="AP1071" s="20" t="str">
        <f t="shared" si="304"/>
        <v>normal</v>
      </c>
      <c r="AS1071" t="s">
        <v>1098</v>
      </c>
      <c r="AT1071">
        <v>1979</v>
      </c>
      <c r="AU1071" s="28" t="s">
        <v>10</v>
      </c>
      <c r="AV1071">
        <v>17</v>
      </c>
      <c r="AW1071">
        <v>3</v>
      </c>
      <c r="AX1071" s="38">
        <v>8606.2199999999993</v>
      </c>
      <c r="AY1071" t="s">
        <v>16</v>
      </c>
      <c r="AZ1071" t="s">
        <v>11</v>
      </c>
      <c r="BA1071" t="s">
        <v>276</v>
      </c>
      <c r="BB1071" s="35">
        <f>DATE(AT1071,MATCH(AU1071,{"Jan","Feb","Mar","Apr","May","Jun","Jul","Aug","Sep","Oct","Nov","Dec"}, 0),AV1071)</f>
        <v>29053</v>
      </c>
      <c r="BC1071" s="20">
        <f t="shared" si="305"/>
        <v>43</v>
      </c>
    </row>
    <row r="1072" spans="2:55" ht="15.5" hidden="1" x14ac:dyDescent="0.35">
      <c r="B1072" s="1" t="s">
        <v>1304</v>
      </c>
      <c r="C1072" t="str">
        <f>VLOOKUP(B1072,Z1071:AE3406,2,FALSE)</f>
        <v>Lenhoff,</v>
      </c>
      <c r="D1072">
        <f t="shared" si="288"/>
        <v>33.25</v>
      </c>
      <c r="E1072">
        <f t="shared" si="289"/>
        <v>5.64</v>
      </c>
      <c r="F1072" t="str">
        <f t="shared" si="290"/>
        <v>yes</v>
      </c>
      <c r="G1072" t="str">
        <f t="shared" si="291"/>
        <v>No</v>
      </c>
      <c r="H1072" t="str">
        <f t="shared" si="292"/>
        <v>Yes</v>
      </c>
      <c r="I1072">
        <f t="shared" si="293"/>
        <v>1</v>
      </c>
      <c r="J1072" t="str">
        <f t="shared" si="294"/>
        <v>No</v>
      </c>
      <c r="K1072" t="str">
        <f t="shared" si="295"/>
        <v>OBESITY</v>
      </c>
      <c r="L1072" t="str">
        <f t="shared" si="296"/>
        <v>normal</v>
      </c>
      <c r="M1072" s="34">
        <f t="shared" si="297"/>
        <v>28370</v>
      </c>
      <c r="N1072" s="36">
        <f t="shared" si="298"/>
        <v>8615.2999999999993</v>
      </c>
      <c r="O1072" s="23" t="str">
        <f t="shared" si="299"/>
        <v>tier - 2</v>
      </c>
      <c r="P1072" s="34" t="str">
        <f t="shared" si="300"/>
        <v>tier - 3</v>
      </c>
      <c r="Q1072" s="34" t="str">
        <f t="shared" si="301"/>
        <v>R1011</v>
      </c>
      <c r="R1072" s="23">
        <f t="shared" si="302"/>
        <v>45</v>
      </c>
      <c r="Z1072" s="1" t="s">
        <v>1304</v>
      </c>
      <c r="AA1072" s="1" t="s">
        <v>6348</v>
      </c>
      <c r="AB1072" t="s">
        <v>4743</v>
      </c>
      <c r="AC1072" t="s">
        <v>5598</v>
      </c>
      <c r="AD1072" t="s">
        <v>4850</v>
      </c>
      <c r="AG1072" t="s">
        <v>1304</v>
      </c>
      <c r="AH1072">
        <v>33.25</v>
      </c>
      <c r="AI1072">
        <v>5.64</v>
      </c>
      <c r="AJ1072" s="20" t="s">
        <v>2382</v>
      </c>
      <c r="AK1072" t="s">
        <v>2380</v>
      </c>
      <c r="AL1072" t="s">
        <v>2383</v>
      </c>
      <c r="AM1072" s="29">
        <v>1</v>
      </c>
      <c r="AN1072" s="20" t="s">
        <v>2380</v>
      </c>
      <c r="AO1072" s="20" t="str">
        <f t="shared" si="303"/>
        <v>OBESITY</v>
      </c>
      <c r="AP1072" s="20" t="str">
        <f t="shared" si="304"/>
        <v>normal</v>
      </c>
      <c r="AS1072" t="s">
        <v>1099</v>
      </c>
      <c r="AT1072">
        <v>1977</v>
      </c>
      <c r="AU1072" s="28" t="s">
        <v>20</v>
      </c>
      <c r="AV1072">
        <v>2</v>
      </c>
      <c r="AW1072">
        <v>3</v>
      </c>
      <c r="AX1072" s="38">
        <v>8615.2999999999993</v>
      </c>
      <c r="AY1072" t="s">
        <v>11</v>
      </c>
      <c r="AZ1072" t="s">
        <v>12</v>
      </c>
      <c r="BA1072" t="s">
        <v>42</v>
      </c>
      <c r="BB1072" s="35">
        <f>DATE(AT1072,MATCH(AU1072,{"Jan","Feb","Mar","Apr","May","Jun","Jul","Aug","Sep","Oct","Nov","Dec"}, 0),AV1072)</f>
        <v>28370</v>
      </c>
      <c r="BC1072" s="20">
        <f t="shared" si="305"/>
        <v>45</v>
      </c>
    </row>
    <row r="1073" spans="2:55" ht="15.5" hidden="1" x14ac:dyDescent="0.35">
      <c r="B1073" s="1" t="s">
        <v>1303</v>
      </c>
      <c r="C1073" t="str">
        <f>VLOOKUP(B1073,Z1072:AE3407,2,FALSE)</f>
        <v>Wehrwein,</v>
      </c>
      <c r="D1073">
        <f t="shared" si="288"/>
        <v>33.33</v>
      </c>
      <c r="E1073">
        <f t="shared" si="289"/>
        <v>10.19</v>
      </c>
      <c r="F1073" t="str">
        <f t="shared" si="290"/>
        <v>No</v>
      </c>
      <c r="G1073" t="str">
        <f t="shared" si="291"/>
        <v>No</v>
      </c>
      <c r="H1073" t="str">
        <f t="shared" si="292"/>
        <v>No</v>
      </c>
      <c r="I1073">
        <f t="shared" si="293"/>
        <v>0</v>
      </c>
      <c r="J1073" t="str">
        <f t="shared" si="294"/>
        <v>No</v>
      </c>
      <c r="K1073" t="str">
        <f t="shared" si="295"/>
        <v>OBESITY</v>
      </c>
      <c r="L1073" t="str">
        <f t="shared" si="296"/>
        <v>diabeties</v>
      </c>
      <c r="M1073" s="34">
        <f t="shared" si="297"/>
        <v>27609</v>
      </c>
      <c r="N1073" s="36">
        <f t="shared" si="298"/>
        <v>8627.5400000000009</v>
      </c>
      <c r="O1073" s="23" t="str">
        <f t="shared" si="299"/>
        <v>tier - 2</v>
      </c>
      <c r="P1073" s="34" t="str">
        <f t="shared" si="300"/>
        <v>tier - 2</v>
      </c>
      <c r="Q1073" s="34" t="str">
        <f t="shared" si="301"/>
        <v>R1017</v>
      </c>
      <c r="R1073" s="23">
        <f t="shared" si="302"/>
        <v>47</v>
      </c>
      <c r="Z1073" s="1" t="s">
        <v>1303</v>
      </c>
      <c r="AA1073" s="1" t="s">
        <v>6349</v>
      </c>
      <c r="AB1073" t="s">
        <v>4746</v>
      </c>
      <c r="AC1073" t="s">
        <v>4759</v>
      </c>
      <c r="AG1073" t="s">
        <v>1303</v>
      </c>
      <c r="AH1073">
        <v>33.33</v>
      </c>
      <c r="AI1073">
        <v>10.19</v>
      </c>
      <c r="AJ1073" s="20" t="s">
        <v>2380</v>
      </c>
      <c r="AK1073" t="s">
        <v>2380</v>
      </c>
      <c r="AL1073" t="s">
        <v>2380</v>
      </c>
      <c r="AM1073" s="29">
        <v>0</v>
      </c>
      <c r="AN1073" s="20" t="s">
        <v>2380</v>
      </c>
      <c r="AO1073" s="20" t="str">
        <f t="shared" si="303"/>
        <v>OBESITY</v>
      </c>
      <c r="AP1073" s="20" t="str">
        <f t="shared" si="304"/>
        <v>diabeties</v>
      </c>
      <c r="AS1073" t="s">
        <v>1100</v>
      </c>
      <c r="AT1073">
        <v>1975</v>
      </c>
      <c r="AU1073" s="28" t="s">
        <v>35</v>
      </c>
      <c r="AV1073">
        <v>3</v>
      </c>
      <c r="AW1073">
        <v>1</v>
      </c>
      <c r="AX1073" s="38">
        <v>8627.5400000000009</v>
      </c>
      <c r="AY1073" t="s">
        <v>11</v>
      </c>
      <c r="AZ1073" t="s">
        <v>11</v>
      </c>
      <c r="BA1073" t="s">
        <v>356</v>
      </c>
      <c r="BB1073" s="35">
        <f>DATE(AT1073,MATCH(AU1073,{"Jan","Feb","Mar","Apr","May","Jun","Jul","Aug","Sep","Oct","Nov","Dec"}, 0),AV1073)</f>
        <v>27609</v>
      </c>
      <c r="BC1073" s="20">
        <f t="shared" si="305"/>
        <v>47</v>
      </c>
    </row>
    <row r="1074" spans="2:55" ht="15.5" hidden="1" x14ac:dyDescent="0.35">
      <c r="B1074" s="1" t="s">
        <v>1302</v>
      </c>
      <c r="C1074" t="str">
        <f>VLOOKUP(B1074,Z1073:AE3408,2,FALSE)</f>
        <v>Wallace,</v>
      </c>
      <c r="D1074">
        <f t="shared" si="288"/>
        <v>30.5</v>
      </c>
      <c r="E1074">
        <f t="shared" si="289"/>
        <v>10.79</v>
      </c>
      <c r="F1074" t="str">
        <f t="shared" si="290"/>
        <v>No</v>
      </c>
      <c r="G1074" t="str">
        <f t="shared" si="291"/>
        <v>No</v>
      </c>
      <c r="H1074" t="str">
        <f t="shared" si="292"/>
        <v>No</v>
      </c>
      <c r="I1074">
        <f t="shared" si="293"/>
        <v>0</v>
      </c>
      <c r="J1074" t="str">
        <f t="shared" si="294"/>
        <v>No</v>
      </c>
      <c r="K1074" t="str">
        <f t="shared" si="295"/>
        <v>OBESITY</v>
      </c>
      <c r="L1074" t="str">
        <f t="shared" si="296"/>
        <v>diabeties</v>
      </c>
      <c r="M1074" s="34">
        <f t="shared" si="297"/>
        <v>24036</v>
      </c>
      <c r="N1074" s="36">
        <f t="shared" si="298"/>
        <v>8665.09</v>
      </c>
      <c r="O1074" s="23" t="str">
        <f t="shared" si="299"/>
        <v>tier - 3</v>
      </c>
      <c r="P1074" s="34" t="str">
        <f t="shared" si="300"/>
        <v>tier - 2</v>
      </c>
      <c r="Q1074" s="34" t="str">
        <f t="shared" si="301"/>
        <v>R1012</v>
      </c>
      <c r="R1074" s="23">
        <f t="shared" si="302"/>
        <v>57</v>
      </c>
      <c r="Z1074" s="1" t="s">
        <v>1302</v>
      </c>
      <c r="AA1074" s="1" t="s">
        <v>5973</v>
      </c>
      <c r="AB1074" t="s">
        <v>4743</v>
      </c>
      <c r="AC1074" t="s">
        <v>6350</v>
      </c>
      <c r="AG1074" t="s">
        <v>1302</v>
      </c>
      <c r="AH1074">
        <v>30.5</v>
      </c>
      <c r="AI1074">
        <v>10.79</v>
      </c>
      <c r="AJ1074" s="20" t="s">
        <v>2380</v>
      </c>
      <c r="AK1074" t="s">
        <v>2380</v>
      </c>
      <c r="AL1074" t="s">
        <v>2380</v>
      </c>
      <c r="AM1074" s="29">
        <v>0</v>
      </c>
      <c r="AN1074" s="20" t="s">
        <v>2380</v>
      </c>
      <c r="AO1074" s="20" t="str">
        <f t="shared" si="303"/>
        <v>OBESITY</v>
      </c>
      <c r="AP1074" s="20" t="str">
        <f t="shared" si="304"/>
        <v>diabeties</v>
      </c>
      <c r="AS1074" t="s">
        <v>1101</v>
      </c>
      <c r="AT1074">
        <v>1965</v>
      </c>
      <c r="AU1074" s="28" t="s">
        <v>37</v>
      </c>
      <c r="AV1074">
        <v>21</v>
      </c>
      <c r="AW1074">
        <v>0</v>
      </c>
      <c r="AX1074" s="38">
        <v>8665.09</v>
      </c>
      <c r="AY1074" t="s">
        <v>12</v>
      </c>
      <c r="AZ1074" t="s">
        <v>11</v>
      </c>
      <c r="BA1074" t="s">
        <v>23</v>
      </c>
      <c r="BB1074" s="35">
        <f>DATE(AT1074,MATCH(AU1074,{"Jan","Feb","Mar","Apr","May","Jun","Jul","Aug","Sep","Oct","Nov","Dec"}, 0),AV1074)</f>
        <v>24036</v>
      </c>
      <c r="BC1074" s="20">
        <f t="shared" si="305"/>
        <v>57</v>
      </c>
    </row>
    <row r="1075" spans="2:55" ht="15.5" hidden="1" x14ac:dyDescent="0.35">
      <c r="B1075" s="1" t="s">
        <v>1301</v>
      </c>
      <c r="C1075" t="str">
        <f>VLOOKUP(B1075,Z1074:AE3409,2,FALSE)</f>
        <v>Markowitz,</v>
      </c>
      <c r="D1075">
        <f t="shared" si="288"/>
        <v>30.3</v>
      </c>
      <c r="E1075">
        <f t="shared" si="289"/>
        <v>4.24</v>
      </c>
      <c r="F1075" t="str">
        <f t="shared" si="290"/>
        <v>No</v>
      </c>
      <c r="G1075" t="str">
        <f t="shared" si="291"/>
        <v>No</v>
      </c>
      <c r="H1075" t="str">
        <f t="shared" si="292"/>
        <v>No</v>
      </c>
      <c r="I1075">
        <f t="shared" si="293"/>
        <v>0</v>
      </c>
      <c r="J1075" t="str">
        <f t="shared" si="294"/>
        <v>No</v>
      </c>
      <c r="K1075" t="str">
        <f t="shared" si="295"/>
        <v>OBESITY</v>
      </c>
      <c r="L1075" t="str">
        <f t="shared" si="296"/>
        <v>normal</v>
      </c>
      <c r="M1075" s="34">
        <f t="shared" si="297"/>
        <v>25425</v>
      </c>
      <c r="N1075" s="36">
        <f t="shared" si="298"/>
        <v>8665.14</v>
      </c>
      <c r="O1075" s="23" t="str">
        <f t="shared" si="299"/>
        <v>tier - 2</v>
      </c>
      <c r="P1075" s="34" t="str">
        <f t="shared" si="300"/>
        <v>tier - 3</v>
      </c>
      <c r="Q1075" s="34" t="str">
        <f t="shared" si="301"/>
        <v>R1013</v>
      </c>
      <c r="R1075" s="23">
        <f t="shared" si="302"/>
        <v>53</v>
      </c>
      <c r="Z1075" s="1" t="s">
        <v>1301</v>
      </c>
      <c r="AA1075" s="1" t="s">
        <v>6351</v>
      </c>
      <c r="AB1075" t="s">
        <v>4743</v>
      </c>
      <c r="AC1075" t="s">
        <v>6352</v>
      </c>
      <c r="AD1075" t="s">
        <v>4780</v>
      </c>
      <c r="AG1075" t="s">
        <v>1301</v>
      </c>
      <c r="AH1075">
        <v>30.3</v>
      </c>
      <c r="AI1075">
        <v>4.24</v>
      </c>
      <c r="AJ1075" s="20" t="s">
        <v>2380</v>
      </c>
      <c r="AK1075" t="s">
        <v>2380</v>
      </c>
      <c r="AL1075" t="s">
        <v>2380</v>
      </c>
      <c r="AM1075" s="29">
        <v>0</v>
      </c>
      <c r="AN1075" s="20" t="s">
        <v>2380</v>
      </c>
      <c r="AO1075" s="20" t="str">
        <f t="shared" si="303"/>
        <v>OBESITY</v>
      </c>
      <c r="AP1075" s="20" t="str">
        <f t="shared" si="304"/>
        <v>normal</v>
      </c>
      <c r="AS1075" t="s">
        <v>1102</v>
      </c>
      <c r="AT1075">
        <v>1969</v>
      </c>
      <c r="AU1075" s="28" t="s">
        <v>35</v>
      </c>
      <c r="AV1075">
        <v>10</v>
      </c>
      <c r="AW1075">
        <v>0</v>
      </c>
      <c r="AX1075" s="38">
        <v>8665.14</v>
      </c>
      <c r="AY1075" t="s">
        <v>11</v>
      </c>
      <c r="AZ1075" t="s">
        <v>12</v>
      </c>
      <c r="BA1075" t="s">
        <v>13</v>
      </c>
      <c r="BB1075" s="35">
        <f>DATE(AT1075,MATCH(AU1075,{"Jan","Feb","Mar","Apr","May","Jun","Jul","Aug","Sep","Oct","Nov","Dec"}, 0),AV1075)</f>
        <v>25425</v>
      </c>
      <c r="BC1075" s="20">
        <f t="shared" si="305"/>
        <v>53</v>
      </c>
    </row>
    <row r="1076" spans="2:55" ht="15.5" x14ac:dyDescent="0.35">
      <c r="B1076" s="1" t="s">
        <v>1300</v>
      </c>
      <c r="C1076" t="str">
        <f>VLOOKUP(B1076,Z1075:AE3410,2,FALSE)</f>
        <v>Vos,</v>
      </c>
      <c r="D1076">
        <f t="shared" si="288"/>
        <v>26.22</v>
      </c>
      <c r="E1076">
        <f t="shared" si="289"/>
        <v>5.83</v>
      </c>
      <c r="F1076" t="str">
        <f t="shared" si="290"/>
        <v>No</v>
      </c>
      <c r="G1076" t="str">
        <f t="shared" si="291"/>
        <v>No</v>
      </c>
      <c r="H1076" t="str">
        <f t="shared" si="292"/>
        <v>No</v>
      </c>
      <c r="I1076">
        <f t="shared" si="293"/>
        <v>2</v>
      </c>
      <c r="J1076" t="str">
        <f t="shared" si="294"/>
        <v>No</v>
      </c>
      <c r="K1076" t="str">
        <f t="shared" si="295"/>
        <v>OVER WEIGHT</v>
      </c>
      <c r="L1076" t="str">
        <f t="shared" si="296"/>
        <v>pre diabeties</v>
      </c>
      <c r="M1076" s="34">
        <f t="shared" si="297"/>
        <v>27257</v>
      </c>
      <c r="N1076" s="36">
        <f t="shared" si="298"/>
        <v>8671.19</v>
      </c>
      <c r="O1076" s="23" t="str">
        <f t="shared" si="299"/>
        <v>tier - 2</v>
      </c>
      <c r="P1076" s="34" t="str">
        <f t="shared" si="300"/>
        <v>tier - 1</v>
      </c>
      <c r="Q1076" s="34" t="str">
        <f t="shared" si="301"/>
        <v>R1012</v>
      </c>
      <c r="R1076" s="23">
        <f t="shared" si="302"/>
        <v>48</v>
      </c>
      <c r="Z1076" s="1" t="s">
        <v>1300</v>
      </c>
      <c r="AA1076" s="1" t="s">
        <v>6353</v>
      </c>
      <c r="AB1076" t="s">
        <v>4743</v>
      </c>
      <c r="AC1076" t="s">
        <v>5370</v>
      </c>
      <c r="AG1076" t="s">
        <v>1300</v>
      </c>
      <c r="AH1076">
        <v>26.22</v>
      </c>
      <c r="AI1076">
        <v>5.83</v>
      </c>
      <c r="AJ1076" s="20" t="s">
        <v>2380</v>
      </c>
      <c r="AK1076" t="s">
        <v>2380</v>
      </c>
      <c r="AL1076" t="s">
        <v>2380</v>
      </c>
      <c r="AM1076" s="29">
        <v>2</v>
      </c>
      <c r="AN1076" s="20" t="s">
        <v>2380</v>
      </c>
      <c r="AO1076" s="20" t="str">
        <f t="shared" si="303"/>
        <v>OVER WEIGHT</v>
      </c>
      <c r="AP1076" s="20" t="str">
        <f t="shared" si="304"/>
        <v>pre diabeties</v>
      </c>
      <c r="AS1076" t="s">
        <v>1103</v>
      </c>
      <c r="AT1076">
        <v>1974</v>
      </c>
      <c r="AU1076" s="28" t="s">
        <v>35</v>
      </c>
      <c r="AV1076">
        <v>16</v>
      </c>
      <c r="AW1076">
        <v>0</v>
      </c>
      <c r="AX1076" s="38">
        <v>8671.19</v>
      </c>
      <c r="AY1076" t="s">
        <v>11</v>
      </c>
      <c r="AZ1076" t="s">
        <v>16</v>
      </c>
      <c r="BA1076" t="s">
        <v>23</v>
      </c>
      <c r="BB1076" s="35">
        <f>DATE(AT1076,MATCH(AU1076,{"Jan","Feb","Mar","Apr","May","Jun","Jul","Aug","Sep","Oct","Nov","Dec"}, 0),AV1076)</f>
        <v>27257</v>
      </c>
      <c r="BC1076" s="20">
        <f t="shared" si="305"/>
        <v>48</v>
      </c>
    </row>
    <row r="1077" spans="2:55" ht="15.5" hidden="1" x14ac:dyDescent="0.35">
      <c r="B1077" s="1" t="s">
        <v>1299</v>
      </c>
      <c r="C1077" t="str">
        <f>VLOOKUP(B1077,Z1076:AE3411,2,FALSE)</f>
        <v>McLeod,</v>
      </c>
      <c r="D1077">
        <f t="shared" si="288"/>
        <v>29.99</v>
      </c>
      <c r="E1077">
        <f t="shared" si="289"/>
        <v>11.85</v>
      </c>
      <c r="F1077" t="str">
        <f t="shared" si="290"/>
        <v>No</v>
      </c>
      <c r="G1077" t="str">
        <f t="shared" si="291"/>
        <v>No</v>
      </c>
      <c r="H1077" t="str">
        <f t="shared" si="292"/>
        <v>No</v>
      </c>
      <c r="I1077">
        <f t="shared" si="293"/>
        <v>0</v>
      </c>
      <c r="J1077" t="str">
        <f t="shared" si="294"/>
        <v>No</v>
      </c>
      <c r="K1077" t="str">
        <f t="shared" si="295"/>
        <v>OVER WEIGHT</v>
      </c>
      <c r="L1077" t="str">
        <f t="shared" si="296"/>
        <v>diabeties</v>
      </c>
      <c r="M1077" s="34">
        <f t="shared" si="297"/>
        <v>26948</v>
      </c>
      <c r="N1077" s="36">
        <f t="shared" si="298"/>
        <v>8688.86</v>
      </c>
      <c r="O1077" s="23" t="str">
        <f t="shared" si="299"/>
        <v>tier - 2</v>
      </c>
      <c r="P1077" s="34" t="str">
        <f t="shared" si="300"/>
        <v>tier - 1</v>
      </c>
      <c r="Q1077" s="34" t="str">
        <f t="shared" si="301"/>
        <v>R1017</v>
      </c>
      <c r="R1077" s="23">
        <f t="shared" si="302"/>
        <v>49</v>
      </c>
      <c r="Z1077" s="1" t="s">
        <v>1299</v>
      </c>
      <c r="AA1077" s="1" t="s">
        <v>6354</v>
      </c>
      <c r="AB1077" t="s">
        <v>5580</v>
      </c>
      <c r="AC1077" t="s">
        <v>6355</v>
      </c>
      <c r="AG1077" t="s">
        <v>1299</v>
      </c>
      <c r="AH1077">
        <v>29.99</v>
      </c>
      <c r="AI1077">
        <v>11.85</v>
      </c>
      <c r="AJ1077" s="20" t="s">
        <v>2380</v>
      </c>
      <c r="AK1077" t="s">
        <v>2380</v>
      </c>
      <c r="AL1077" t="s">
        <v>2380</v>
      </c>
      <c r="AM1077" s="29">
        <v>0</v>
      </c>
      <c r="AN1077" s="20" t="s">
        <v>2380</v>
      </c>
      <c r="AO1077" s="20" t="str">
        <f t="shared" si="303"/>
        <v>OVER WEIGHT</v>
      </c>
      <c r="AP1077" s="20" t="str">
        <f t="shared" si="304"/>
        <v>diabeties</v>
      </c>
      <c r="AS1077" t="s">
        <v>1104</v>
      </c>
      <c r="AT1077">
        <v>1973</v>
      </c>
      <c r="AU1077" s="28" t="s">
        <v>37</v>
      </c>
      <c r="AV1077">
        <v>11</v>
      </c>
      <c r="AW1077">
        <v>0</v>
      </c>
      <c r="AX1077" s="38">
        <v>8688.86</v>
      </c>
      <c r="AY1077" t="s">
        <v>11</v>
      </c>
      <c r="AZ1077" t="s">
        <v>16</v>
      </c>
      <c r="BA1077" t="s">
        <v>356</v>
      </c>
      <c r="BB1077" s="35">
        <f>DATE(AT1077,MATCH(AU1077,{"Jan","Feb","Mar","Apr","May","Jun","Jul","Aug","Sep","Oct","Nov","Dec"}, 0),AV1077)</f>
        <v>26948</v>
      </c>
      <c r="BC1077" s="20">
        <f t="shared" si="305"/>
        <v>49</v>
      </c>
    </row>
    <row r="1078" spans="2:55" ht="15.5" hidden="1" x14ac:dyDescent="0.35">
      <c r="B1078" s="1" t="s">
        <v>1298</v>
      </c>
      <c r="C1078" t="str">
        <f>VLOOKUP(B1078,Z1077:AE3412,2,FALSE)</f>
        <v>Balcom,</v>
      </c>
      <c r="D1078">
        <f t="shared" si="288"/>
        <v>36.380000000000003</v>
      </c>
      <c r="E1078">
        <f t="shared" si="289"/>
        <v>5.98</v>
      </c>
      <c r="F1078" t="str">
        <f t="shared" si="290"/>
        <v>No</v>
      </c>
      <c r="G1078" t="str">
        <f t="shared" si="291"/>
        <v>No</v>
      </c>
      <c r="H1078" t="str">
        <f t="shared" si="292"/>
        <v>No</v>
      </c>
      <c r="I1078">
        <f t="shared" si="293"/>
        <v>1</v>
      </c>
      <c r="J1078" t="str">
        <f t="shared" si="294"/>
        <v>No</v>
      </c>
      <c r="K1078" t="str">
        <f t="shared" si="295"/>
        <v>OBESITY</v>
      </c>
      <c r="L1078" t="str">
        <f t="shared" si="296"/>
        <v>pre diabeties</v>
      </c>
      <c r="M1078" s="34">
        <f t="shared" si="297"/>
        <v>29522</v>
      </c>
      <c r="N1078" s="36">
        <f t="shared" si="298"/>
        <v>8701.84</v>
      </c>
      <c r="O1078" s="23" t="str">
        <f t="shared" si="299"/>
        <v>tier - 2</v>
      </c>
      <c r="P1078" s="34" t="str">
        <f t="shared" si="300"/>
        <v>tier - 3</v>
      </c>
      <c r="Q1078" s="34" t="str">
        <f t="shared" si="301"/>
        <v>R1021</v>
      </c>
      <c r="R1078" s="23">
        <f t="shared" si="302"/>
        <v>42</v>
      </c>
      <c r="Z1078" s="1" t="s">
        <v>1298</v>
      </c>
      <c r="AA1078" s="1" t="s">
        <v>6356</v>
      </c>
      <c r="AB1078" t="s">
        <v>4743</v>
      </c>
      <c r="AC1078" t="s">
        <v>4784</v>
      </c>
      <c r="AD1078" t="s">
        <v>4748</v>
      </c>
      <c r="AG1078" t="s">
        <v>1298</v>
      </c>
      <c r="AH1078">
        <v>36.380000000000003</v>
      </c>
      <c r="AI1078">
        <v>5.98</v>
      </c>
      <c r="AJ1078" s="20" t="s">
        <v>2380</v>
      </c>
      <c r="AK1078" t="s">
        <v>2380</v>
      </c>
      <c r="AL1078" t="s">
        <v>2380</v>
      </c>
      <c r="AM1078" s="29">
        <v>1</v>
      </c>
      <c r="AN1078" s="20" t="s">
        <v>2380</v>
      </c>
      <c r="AO1078" s="20" t="str">
        <f t="shared" si="303"/>
        <v>OBESITY</v>
      </c>
      <c r="AP1078" s="20" t="str">
        <f t="shared" si="304"/>
        <v>pre diabeties</v>
      </c>
      <c r="AS1078" t="s">
        <v>1105</v>
      </c>
      <c r="AT1078">
        <v>1980</v>
      </c>
      <c r="AU1078" s="28" t="s">
        <v>37</v>
      </c>
      <c r="AV1078">
        <v>28</v>
      </c>
      <c r="AW1078">
        <v>2</v>
      </c>
      <c r="AX1078" s="38">
        <v>8701.84</v>
      </c>
      <c r="AY1078" t="s">
        <v>11</v>
      </c>
      <c r="AZ1078" t="s">
        <v>12</v>
      </c>
      <c r="BA1078" t="s">
        <v>300</v>
      </c>
      <c r="BB1078" s="35">
        <f>DATE(AT1078,MATCH(AU1078,{"Jan","Feb","Mar","Apr","May","Jun","Jul","Aug","Sep","Oct","Nov","Dec"}, 0),AV1078)</f>
        <v>29522</v>
      </c>
      <c r="BC1078" s="20">
        <f t="shared" si="305"/>
        <v>42</v>
      </c>
    </row>
    <row r="1079" spans="2:55" ht="15.5" hidden="1" x14ac:dyDescent="0.35">
      <c r="B1079" s="1" t="s">
        <v>1297</v>
      </c>
      <c r="C1079" t="str">
        <f>VLOOKUP(B1079,Z1078:AE3413,2,FALSE)</f>
        <v>Dirth,</v>
      </c>
      <c r="D1079">
        <f t="shared" si="288"/>
        <v>31.16</v>
      </c>
      <c r="E1079">
        <f t="shared" si="289"/>
        <v>4.26</v>
      </c>
      <c r="F1079" t="str">
        <f t="shared" si="290"/>
        <v>yes</v>
      </c>
      <c r="G1079" t="str">
        <f t="shared" si="291"/>
        <v>No</v>
      </c>
      <c r="H1079" t="str">
        <f t="shared" si="292"/>
        <v>Yes</v>
      </c>
      <c r="I1079">
        <f t="shared" si="293"/>
        <v>1</v>
      </c>
      <c r="J1079" t="str">
        <f t="shared" si="294"/>
        <v>No</v>
      </c>
      <c r="K1079" t="str">
        <f t="shared" si="295"/>
        <v>OBESITY</v>
      </c>
      <c r="L1079" t="str">
        <f t="shared" si="296"/>
        <v>normal</v>
      </c>
      <c r="M1079" s="34">
        <f t="shared" si="297"/>
        <v>26840</v>
      </c>
      <c r="N1079" s="36">
        <f t="shared" si="298"/>
        <v>8703.4599999999991</v>
      </c>
      <c r="O1079" s="23" t="str">
        <f t="shared" si="299"/>
        <v>tier - 3</v>
      </c>
      <c r="P1079" s="34" t="str">
        <f t="shared" si="300"/>
        <v>tier - 3</v>
      </c>
      <c r="Q1079" s="34" t="str">
        <f t="shared" si="301"/>
        <v>R1011</v>
      </c>
      <c r="R1079" s="23">
        <f t="shared" si="302"/>
        <v>49</v>
      </c>
      <c r="Z1079" s="1" t="s">
        <v>1297</v>
      </c>
      <c r="AA1079" s="1" t="s">
        <v>6357</v>
      </c>
      <c r="AB1079" t="s">
        <v>4746</v>
      </c>
      <c r="AC1079" t="s">
        <v>4801</v>
      </c>
      <c r="AG1079" t="s">
        <v>1297</v>
      </c>
      <c r="AH1079">
        <v>31.16</v>
      </c>
      <c r="AI1079">
        <v>4.26</v>
      </c>
      <c r="AJ1079" s="20" t="s">
        <v>2382</v>
      </c>
      <c r="AK1079" t="s">
        <v>2380</v>
      </c>
      <c r="AL1079" t="s">
        <v>2383</v>
      </c>
      <c r="AM1079" s="29">
        <v>1</v>
      </c>
      <c r="AN1079" s="20" t="s">
        <v>2380</v>
      </c>
      <c r="AO1079" s="20" t="str">
        <f t="shared" si="303"/>
        <v>OBESITY</v>
      </c>
      <c r="AP1079" s="20" t="str">
        <f t="shared" si="304"/>
        <v>normal</v>
      </c>
      <c r="AS1079" t="s">
        <v>1106</v>
      </c>
      <c r="AT1079">
        <v>1973</v>
      </c>
      <c r="AU1079" s="28" t="s">
        <v>18</v>
      </c>
      <c r="AV1079">
        <v>25</v>
      </c>
      <c r="AW1079">
        <v>1</v>
      </c>
      <c r="AX1079" s="38">
        <v>8703.4599999999991</v>
      </c>
      <c r="AY1079" t="s">
        <v>12</v>
      </c>
      <c r="AZ1079" t="s">
        <v>12</v>
      </c>
      <c r="BA1079" t="s">
        <v>42</v>
      </c>
      <c r="BB1079" s="35">
        <f>DATE(AT1079,MATCH(AU1079,{"Jan","Feb","Mar","Apr","May","Jun","Jul","Aug","Sep","Oct","Nov","Dec"}, 0),AV1079)</f>
        <v>26840</v>
      </c>
      <c r="BC1079" s="20">
        <f t="shared" si="305"/>
        <v>49</v>
      </c>
    </row>
    <row r="1080" spans="2:55" ht="15.5" hidden="1" x14ac:dyDescent="0.35">
      <c r="B1080" s="1" t="s">
        <v>1296</v>
      </c>
      <c r="C1080" t="str">
        <f>VLOOKUP(B1080,Z1079:AE3414,2,FALSE)</f>
        <v>Inglish,</v>
      </c>
      <c r="D1080">
        <f t="shared" si="288"/>
        <v>25.55</v>
      </c>
      <c r="E1080">
        <f t="shared" si="289"/>
        <v>4.96</v>
      </c>
      <c r="F1080" t="str">
        <f t="shared" si="290"/>
        <v>yes</v>
      </c>
      <c r="G1080" t="str">
        <f t="shared" si="291"/>
        <v>No</v>
      </c>
      <c r="H1080" t="str">
        <f t="shared" si="292"/>
        <v>No</v>
      </c>
      <c r="I1080">
        <f t="shared" si="293"/>
        <v>1</v>
      </c>
      <c r="J1080" t="str">
        <f t="shared" si="294"/>
        <v>No</v>
      </c>
      <c r="K1080" t="str">
        <f t="shared" si="295"/>
        <v>OVER WEIGHT</v>
      </c>
      <c r="L1080" t="str">
        <f t="shared" si="296"/>
        <v>normal</v>
      </c>
      <c r="M1080" s="34">
        <f t="shared" si="297"/>
        <v>27928</v>
      </c>
      <c r="N1080" s="36">
        <f t="shared" si="298"/>
        <v>8733.23</v>
      </c>
      <c r="O1080" s="23" t="str">
        <f t="shared" si="299"/>
        <v>tier - 2</v>
      </c>
      <c r="P1080" s="34" t="str">
        <f t="shared" si="300"/>
        <v>tier - 3</v>
      </c>
      <c r="Q1080" s="34" t="str">
        <f t="shared" si="301"/>
        <v>R1012</v>
      </c>
      <c r="R1080" s="23">
        <f t="shared" si="302"/>
        <v>46</v>
      </c>
      <c r="Z1080" s="1" t="s">
        <v>1296</v>
      </c>
      <c r="AA1080" s="1" t="s">
        <v>6358</v>
      </c>
      <c r="AB1080" t="s">
        <v>4746</v>
      </c>
      <c r="AC1080" t="s">
        <v>5314</v>
      </c>
      <c r="AG1080" t="s">
        <v>1296</v>
      </c>
      <c r="AH1080">
        <v>25.55</v>
      </c>
      <c r="AI1080">
        <v>4.96</v>
      </c>
      <c r="AJ1080" s="20" t="s">
        <v>2382</v>
      </c>
      <c r="AK1080" t="s">
        <v>2380</v>
      </c>
      <c r="AL1080" t="s">
        <v>2380</v>
      </c>
      <c r="AM1080" s="29">
        <v>1</v>
      </c>
      <c r="AN1080" s="20" t="s">
        <v>2380</v>
      </c>
      <c r="AO1080" s="20" t="str">
        <f t="shared" si="303"/>
        <v>OVER WEIGHT</v>
      </c>
      <c r="AP1080" s="20" t="str">
        <f t="shared" si="304"/>
        <v>normal</v>
      </c>
      <c r="AS1080" t="s">
        <v>1107</v>
      </c>
      <c r="AT1080">
        <v>1976</v>
      </c>
      <c r="AU1080" s="28" t="s">
        <v>18</v>
      </c>
      <c r="AV1080">
        <v>17</v>
      </c>
      <c r="AW1080">
        <v>2</v>
      </c>
      <c r="AX1080" s="38">
        <v>8733.23</v>
      </c>
      <c r="AY1080" t="s">
        <v>11</v>
      </c>
      <c r="AZ1080" t="s">
        <v>12</v>
      </c>
      <c r="BA1080" t="s">
        <v>23</v>
      </c>
      <c r="BB1080" s="35">
        <f>DATE(AT1080,MATCH(AU1080,{"Jan","Feb","Mar","Apr","May","Jun","Jul","Aug","Sep","Oct","Nov","Dec"}, 0),AV1080)</f>
        <v>27928</v>
      </c>
      <c r="BC1080" s="20">
        <f t="shared" si="305"/>
        <v>46</v>
      </c>
    </row>
    <row r="1081" spans="2:55" ht="15.5" hidden="1" x14ac:dyDescent="0.35">
      <c r="B1081" s="1" t="s">
        <v>1295</v>
      </c>
      <c r="C1081" t="str">
        <f>VLOOKUP(B1081,Z1080:AE3415,2,FALSE)</f>
        <v>Matthews,</v>
      </c>
      <c r="D1081">
        <f t="shared" si="288"/>
        <v>28.77</v>
      </c>
      <c r="E1081">
        <f t="shared" si="289"/>
        <v>4</v>
      </c>
      <c r="F1081" t="str">
        <f t="shared" si="290"/>
        <v>yes</v>
      </c>
      <c r="G1081" t="str">
        <f t="shared" si="291"/>
        <v>No</v>
      </c>
      <c r="H1081" t="str">
        <f t="shared" si="292"/>
        <v>No</v>
      </c>
      <c r="I1081">
        <f t="shared" si="293"/>
        <v>0</v>
      </c>
      <c r="J1081" t="str">
        <f t="shared" si="294"/>
        <v>No</v>
      </c>
      <c r="K1081" t="str">
        <f t="shared" si="295"/>
        <v>OVER WEIGHT</v>
      </c>
      <c r="L1081" t="str">
        <f t="shared" si="296"/>
        <v>normal</v>
      </c>
      <c r="M1081" s="34">
        <f t="shared" si="297"/>
        <v>36395</v>
      </c>
      <c r="N1081" s="36">
        <f t="shared" si="298"/>
        <v>8747.68</v>
      </c>
      <c r="O1081" s="23" t="str">
        <f t="shared" si="299"/>
        <v>tier - 2</v>
      </c>
      <c r="P1081" s="34" t="str">
        <f t="shared" si="300"/>
        <v>tier - 3</v>
      </c>
      <c r="Q1081" s="34" t="str">
        <f t="shared" si="301"/>
        <v>R1011</v>
      </c>
      <c r="R1081" s="23">
        <f t="shared" si="302"/>
        <v>23</v>
      </c>
      <c r="Z1081" s="1" t="s">
        <v>1295</v>
      </c>
      <c r="AA1081" s="1" t="s">
        <v>5607</v>
      </c>
      <c r="AB1081" t="s">
        <v>4746</v>
      </c>
      <c r="AC1081" t="s">
        <v>5375</v>
      </c>
      <c r="AD1081" t="s">
        <v>4764</v>
      </c>
      <c r="AG1081" t="s">
        <v>1295</v>
      </c>
      <c r="AH1081">
        <v>28.77</v>
      </c>
      <c r="AI1081">
        <v>4</v>
      </c>
      <c r="AJ1081" s="20" t="s">
        <v>2382</v>
      </c>
      <c r="AK1081" t="s">
        <v>2380</v>
      </c>
      <c r="AL1081" t="s">
        <v>2380</v>
      </c>
      <c r="AM1081" s="29">
        <v>0</v>
      </c>
      <c r="AN1081" s="20" t="s">
        <v>2380</v>
      </c>
      <c r="AO1081" s="20" t="str">
        <f t="shared" si="303"/>
        <v>OVER WEIGHT</v>
      </c>
      <c r="AP1081" s="20" t="str">
        <f t="shared" si="304"/>
        <v>normal</v>
      </c>
      <c r="AS1081" t="s">
        <v>1108</v>
      </c>
      <c r="AT1081">
        <v>1999</v>
      </c>
      <c r="AU1081" s="28" t="s">
        <v>35</v>
      </c>
      <c r="AV1081">
        <v>23</v>
      </c>
      <c r="AW1081">
        <v>0</v>
      </c>
      <c r="AX1081" s="38">
        <v>8747.68</v>
      </c>
      <c r="AY1081" t="s">
        <v>11</v>
      </c>
      <c r="AZ1081" t="s">
        <v>12</v>
      </c>
      <c r="BA1081" t="s">
        <v>42</v>
      </c>
      <c r="BB1081" s="35">
        <f>DATE(AT1081,MATCH(AU1081,{"Jan","Feb","Mar","Apr","May","Jun","Jul","Aug","Sep","Oct","Nov","Dec"}, 0),AV1081)</f>
        <v>36395</v>
      </c>
      <c r="BC1081" s="20">
        <f t="shared" si="305"/>
        <v>23</v>
      </c>
    </row>
    <row r="1082" spans="2:55" ht="15.5" hidden="1" x14ac:dyDescent="0.35">
      <c r="B1082" s="1" t="s">
        <v>1294</v>
      </c>
      <c r="C1082" t="str">
        <f>VLOOKUP(B1082,Z1081:AE3416,2,FALSE)</f>
        <v>Massa-Musiak,</v>
      </c>
      <c r="D1082">
        <f t="shared" si="288"/>
        <v>23.14</v>
      </c>
      <c r="E1082">
        <f t="shared" si="289"/>
        <v>4.1500000000000004</v>
      </c>
      <c r="F1082" t="str">
        <f t="shared" si="290"/>
        <v>yes</v>
      </c>
      <c r="G1082" t="str">
        <f t="shared" si="291"/>
        <v>No</v>
      </c>
      <c r="H1082" t="str">
        <f t="shared" si="292"/>
        <v>No</v>
      </c>
      <c r="I1082">
        <f t="shared" si="293"/>
        <v>1</v>
      </c>
      <c r="J1082" t="str">
        <f t="shared" si="294"/>
        <v>No</v>
      </c>
      <c r="K1082" t="str">
        <f t="shared" si="295"/>
        <v>Normal weight</v>
      </c>
      <c r="L1082" t="str">
        <f t="shared" si="296"/>
        <v>normal</v>
      </c>
      <c r="M1082" s="34">
        <f t="shared" si="297"/>
        <v>25455</v>
      </c>
      <c r="N1082" s="36">
        <f t="shared" si="298"/>
        <v>8760.1200000000008</v>
      </c>
      <c r="O1082" s="23" t="str">
        <f t="shared" si="299"/>
        <v>tier - 2</v>
      </c>
      <c r="P1082" s="34" t="str">
        <f t="shared" si="300"/>
        <v>tier - 1</v>
      </c>
      <c r="Q1082" s="34" t="str">
        <f t="shared" si="301"/>
        <v>R1013</v>
      </c>
      <c r="R1082" s="23">
        <f t="shared" si="302"/>
        <v>53</v>
      </c>
      <c r="Z1082" s="1" t="s">
        <v>1294</v>
      </c>
      <c r="AA1082" s="1" t="s">
        <v>6359</v>
      </c>
      <c r="AB1082" t="s">
        <v>4743</v>
      </c>
      <c r="AC1082" t="s">
        <v>6360</v>
      </c>
      <c r="AG1082" t="s">
        <v>1294</v>
      </c>
      <c r="AH1082">
        <v>23.14</v>
      </c>
      <c r="AI1082">
        <v>4.1500000000000004</v>
      </c>
      <c r="AJ1082" s="20" t="s">
        <v>2382</v>
      </c>
      <c r="AK1082" t="s">
        <v>2380</v>
      </c>
      <c r="AL1082" t="s">
        <v>2380</v>
      </c>
      <c r="AM1082" s="29">
        <v>1</v>
      </c>
      <c r="AN1082" s="20" t="s">
        <v>2380</v>
      </c>
      <c r="AO1082" s="20" t="str">
        <f t="shared" si="303"/>
        <v>Normal weight</v>
      </c>
      <c r="AP1082" s="20" t="str">
        <f t="shared" si="304"/>
        <v>normal</v>
      </c>
      <c r="AS1082" t="s">
        <v>1109</v>
      </c>
      <c r="AT1082">
        <v>1969</v>
      </c>
      <c r="AU1082" s="28" t="s">
        <v>20</v>
      </c>
      <c r="AV1082">
        <v>9</v>
      </c>
      <c r="AW1082">
        <v>0</v>
      </c>
      <c r="AX1082" s="38">
        <v>8760.1200000000008</v>
      </c>
      <c r="AY1082" t="s">
        <v>11</v>
      </c>
      <c r="AZ1082" t="s">
        <v>16</v>
      </c>
      <c r="BA1082" t="s">
        <v>13</v>
      </c>
      <c r="BB1082" s="35">
        <f>DATE(AT1082,MATCH(AU1082,{"Jan","Feb","Mar","Apr","May","Jun","Jul","Aug","Sep","Oct","Nov","Dec"}, 0),AV1082)</f>
        <v>25455</v>
      </c>
      <c r="BC1082" s="20">
        <f t="shared" si="305"/>
        <v>53</v>
      </c>
    </row>
    <row r="1083" spans="2:55" ht="15.5" hidden="1" x14ac:dyDescent="0.35">
      <c r="B1083" s="1" t="s">
        <v>1293</v>
      </c>
      <c r="C1083" t="str">
        <f>VLOOKUP(B1083,Z1082:AE3417,2,FALSE)</f>
        <v>Bailey,</v>
      </c>
      <c r="D1083">
        <f t="shared" si="288"/>
        <v>39.6</v>
      </c>
      <c r="E1083">
        <f t="shared" si="289"/>
        <v>11.36</v>
      </c>
      <c r="F1083" t="str">
        <f t="shared" si="290"/>
        <v>No</v>
      </c>
      <c r="G1083" t="str">
        <f t="shared" si="291"/>
        <v>No</v>
      </c>
      <c r="H1083" t="str">
        <f t="shared" si="292"/>
        <v>No</v>
      </c>
      <c r="I1083">
        <f t="shared" si="293"/>
        <v>0</v>
      </c>
      <c r="J1083" t="str">
        <f t="shared" si="294"/>
        <v>No</v>
      </c>
      <c r="K1083" t="str">
        <f t="shared" si="295"/>
        <v>OBESITY</v>
      </c>
      <c r="L1083" t="str">
        <f t="shared" si="296"/>
        <v>diabeties</v>
      </c>
      <c r="M1083" s="34">
        <f t="shared" si="297"/>
        <v>27278</v>
      </c>
      <c r="N1083" s="36">
        <f t="shared" si="298"/>
        <v>8765.25</v>
      </c>
      <c r="O1083" s="23" t="str">
        <f t="shared" si="299"/>
        <v>tier - 2</v>
      </c>
      <c r="P1083" s="34" t="str">
        <f t="shared" si="300"/>
        <v>tier - 3</v>
      </c>
      <c r="Q1083" s="34" t="str">
        <f t="shared" si="301"/>
        <v>R1012</v>
      </c>
      <c r="R1083" s="23">
        <f t="shared" si="302"/>
        <v>48</v>
      </c>
      <c r="Z1083" s="1" t="s">
        <v>1293</v>
      </c>
      <c r="AA1083" s="1" t="s">
        <v>6361</v>
      </c>
      <c r="AB1083" t="s">
        <v>4746</v>
      </c>
      <c r="AC1083" t="s">
        <v>5183</v>
      </c>
      <c r="AG1083" t="s">
        <v>1293</v>
      </c>
      <c r="AH1083">
        <v>39.6</v>
      </c>
      <c r="AI1083">
        <v>11.36</v>
      </c>
      <c r="AJ1083" s="20" t="s">
        <v>2380</v>
      </c>
      <c r="AK1083" t="s">
        <v>2380</v>
      </c>
      <c r="AL1083" t="s">
        <v>2380</v>
      </c>
      <c r="AM1083" s="29">
        <v>0</v>
      </c>
      <c r="AN1083" s="20" t="s">
        <v>2380</v>
      </c>
      <c r="AO1083" s="20" t="str">
        <f t="shared" si="303"/>
        <v>OBESITY</v>
      </c>
      <c r="AP1083" s="20" t="str">
        <f t="shared" si="304"/>
        <v>diabeties</v>
      </c>
      <c r="AS1083" t="s">
        <v>1110</v>
      </c>
      <c r="AT1083">
        <v>1974</v>
      </c>
      <c r="AU1083" s="28" t="s">
        <v>20</v>
      </c>
      <c r="AV1083">
        <v>6</v>
      </c>
      <c r="AW1083">
        <v>1</v>
      </c>
      <c r="AX1083" s="38">
        <v>8765.25</v>
      </c>
      <c r="AY1083" t="s">
        <v>11</v>
      </c>
      <c r="AZ1083" t="s">
        <v>12</v>
      </c>
      <c r="BA1083" t="s">
        <v>23</v>
      </c>
      <c r="BB1083" s="35">
        <f>DATE(AT1083,MATCH(AU1083,{"Jan","Feb","Mar","Apr","May","Jun","Jul","Aug","Sep","Oct","Nov","Dec"}, 0),AV1083)</f>
        <v>27278</v>
      </c>
      <c r="BC1083" s="20">
        <f t="shared" si="305"/>
        <v>48</v>
      </c>
    </row>
    <row r="1084" spans="2:55" ht="15.5" hidden="1" x14ac:dyDescent="0.35">
      <c r="B1084" s="1" t="s">
        <v>1292</v>
      </c>
      <c r="C1084" t="str">
        <f>VLOOKUP(B1084,Z1083:AE3418,2,FALSE)</f>
        <v>Jacoby,</v>
      </c>
      <c r="D1084">
        <f t="shared" si="288"/>
        <v>29.2</v>
      </c>
      <c r="E1084">
        <f t="shared" si="289"/>
        <v>7.53</v>
      </c>
      <c r="F1084" t="str">
        <f t="shared" si="290"/>
        <v>No</v>
      </c>
      <c r="G1084" t="str">
        <f t="shared" si="291"/>
        <v>No</v>
      </c>
      <c r="H1084" t="str">
        <f t="shared" si="292"/>
        <v>No</v>
      </c>
      <c r="I1084">
        <f t="shared" si="293"/>
        <v>0</v>
      </c>
      <c r="J1084" t="str">
        <f t="shared" si="294"/>
        <v>No</v>
      </c>
      <c r="K1084" t="str">
        <f t="shared" si="295"/>
        <v>OVER WEIGHT</v>
      </c>
      <c r="L1084" t="str">
        <f t="shared" si="296"/>
        <v>diabeties</v>
      </c>
      <c r="M1084" s="34">
        <f t="shared" si="297"/>
        <v>26168</v>
      </c>
      <c r="N1084" s="36">
        <f t="shared" si="298"/>
        <v>8782.4699999999993</v>
      </c>
      <c r="O1084" s="23" t="str">
        <f t="shared" si="299"/>
        <v>tier - 2</v>
      </c>
      <c r="P1084" s="34" t="str">
        <f t="shared" si="300"/>
        <v>tier - 3</v>
      </c>
      <c r="Q1084" s="34" t="str">
        <f t="shared" si="301"/>
        <v>R1011</v>
      </c>
      <c r="R1084" s="23">
        <f t="shared" si="302"/>
        <v>51</v>
      </c>
      <c r="Z1084" s="1" t="s">
        <v>1292</v>
      </c>
      <c r="AA1084" s="1" t="s">
        <v>6362</v>
      </c>
      <c r="AB1084" t="s">
        <v>4746</v>
      </c>
      <c r="AC1084" t="s">
        <v>6363</v>
      </c>
      <c r="AG1084" t="s">
        <v>1292</v>
      </c>
      <c r="AH1084">
        <v>29.2</v>
      </c>
      <c r="AI1084">
        <v>7.53</v>
      </c>
      <c r="AJ1084" s="20" t="s">
        <v>2380</v>
      </c>
      <c r="AK1084" t="s">
        <v>2380</v>
      </c>
      <c r="AL1084" t="s">
        <v>2380</v>
      </c>
      <c r="AM1084" s="29">
        <v>0</v>
      </c>
      <c r="AN1084" s="20" t="s">
        <v>2380</v>
      </c>
      <c r="AO1084" s="20" t="str">
        <f t="shared" si="303"/>
        <v>OVER WEIGHT</v>
      </c>
      <c r="AP1084" s="20" t="str">
        <f t="shared" si="304"/>
        <v>diabeties</v>
      </c>
      <c r="AS1084" t="s">
        <v>1111</v>
      </c>
      <c r="AT1084">
        <v>1971</v>
      </c>
      <c r="AU1084" s="28" t="s">
        <v>35</v>
      </c>
      <c r="AV1084">
        <v>23</v>
      </c>
      <c r="AW1084">
        <v>0</v>
      </c>
      <c r="AX1084" s="38">
        <v>8782.4699999999993</v>
      </c>
      <c r="AY1084" t="s">
        <v>11</v>
      </c>
      <c r="AZ1084" t="s">
        <v>12</v>
      </c>
      <c r="BA1084" t="s">
        <v>42</v>
      </c>
      <c r="BB1084" s="35">
        <f>DATE(AT1084,MATCH(AU1084,{"Jan","Feb","Mar","Apr","May","Jun","Jul","Aug","Sep","Oct","Nov","Dec"}, 0),AV1084)</f>
        <v>26168</v>
      </c>
      <c r="BC1084" s="20">
        <f t="shared" si="305"/>
        <v>51</v>
      </c>
    </row>
    <row r="1085" spans="2:55" ht="15.5" hidden="1" x14ac:dyDescent="0.35">
      <c r="B1085" s="1" t="s">
        <v>1291</v>
      </c>
      <c r="C1085" t="str">
        <f>VLOOKUP(B1085,Z1084:AE3419,2,FALSE)</f>
        <v>Crimmings,</v>
      </c>
      <c r="D1085">
        <f t="shared" si="288"/>
        <v>32.774999999999999</v>
      </c>
      <c r="E1085">
        <f t="shared" si="289"/>
        <v>7.95</v>
      </c>
      <c r="F1085" t="str">
        <f t="shared" si="290"/>
        <v>No</v>
      </c>
      <c r="G1085" t="str">
        <f t="shared" si="291"/>
        <v>No</v>
      </c>
      <c r="H1085" t="str">
        <f t="shared" si="292"/>
        <v>No</v>
      </c>
      <c r="I1085">
        <f t="shared" si="293"/>
        <v>0</v>
      </c>
      <c r="J1085" t="str">
        <f t="shared" si="294"/>
        <v>No</v>
      </c>
      <c r="K1085" t="str">
        <f t="shared" si="295"/>
        <v>OBESITY</v>
      </c>
      <c r="L1085" t="str">
        <f t="shared" si="296"/>
        <v>diabeties</v>
      </c>
      <c r="M1085" s="34">
        <f t="shared" si="297"/>
        <v>26102</v>
      </c>
      <c r="N1085" s="36">
        <f t="shared" si="298"/>
        <v>8798.59</v>
      </c>
      <c r="O1085" s="23" t="str">
        <f t="shared" si="299"/>
        <v>tier - 2</v>
      </c>
      <c r="P1085" s="34" t="str">
        <f t="shared" si="300"/>
        <v>tier - 1</v>
      </c>
      <c r="Q1085" s="34" t="str">
        <f t="shared" si="301"/>
        <v>R1011</v>
      </c>
      <c r="R1085" s="23">
        <f t="shared" si="302"/>
        <v>51</v>
      </c>
      <c r="Z1085" s="1" t="s">
        <v>1291</v>
      </c>
      <c r="AA1085" s="1" t="s">
        <v>6364</v>
      </c>
      <c r="AB1085" t="s">
        <v>4746</v>
      </c>
      <c r="AC1085" t="s">
        <v>4792</v>
      </c>
      <c r="AD1085" t="s">
        <v>4971</v>
      </c>
      <c r="AG1085" t="s">
        <v>1291</v>
      </c>
      <c r="AH1085">
        <v>32.774999999999999</v>
      </c>
      <c r="AI1085">
        <v>7.95</v>
      </c>
      <c r="AJ1085" s="20" t="s">
        <v>2380</v>
      </c>
      <c r="AK1085" t="s">
        <v>2380</v>
      </c>
      <c r="AL1085" t="s">
        <v>2380</v>
      </c>
      <c r="AM1085" s="29">
        <v>0</v>
      </c>
      <c r="AN1085" s="20" t="s">
        <v>2380</v>
      </c>
      <c r="AO1085" s="20" t="str">
        <f t="shared" si="303"/>
        <v>OBESITY</v>
      </c>
      <c r="AP1085" s="20" t="str">
        <f t="shared" si="304"/>
        <v>diabeties</v>
      </c>
      <c r="AS1085" t="s">
        <v>1112</v>
      </c>
      <c r="AT1085">
        <v>1971</v>
      </c>
      <c r="AU1085" s="28" t="s">
        <v>18</v>
      </c>
      <c r="AV1085">
        <v>18</v>
      </c>
      <c r="AW1085">
        <v>0</v>
      </c>
      <c r="AX1085" s="38">
        <v>8798.59</v>
      </c>
      <c r="AY1085" t="s">
        <v>11</v>
      </c>
      <c r="AZ1085" t="s">
        <v>16</v>
      </c>
      <c r="BA1085" t="s">
        <v>42</v>
      </c>
      <c r="BB1085" s="35">
        <f>DATE(AT1085,MATCH(AU1085,{"Jan","Feb","Mar","Apr","May","Jun","Jul","Aug","Sep","Oct","Nov","Dec"}, 0),AV1085)</f>
        <v>26102</v>
      </c>
      <c r="BC1085" s="20">
        <f t="shared" si="305"/>
        <v>51</v>
      </c>
    </row>
    <row r="1086" spans="2:55" ht="15.5" hidden="1" x14ac:dyDescent="0.35">
      <c r="B1086" s="1" t="s">
        <v>1290</v>
      </c>
      <c r="C1086" t="str">
        <f>VLOOKUP(B1086,Z1085:AE3420,2,FALSE)</f>
        <v>Crane,</v>
      </c>
      <c r="D1086">
        <f t="shared" si="288"/>
        <v>24.035</v>
      </c>
      <c r="E1086">
        <f t="shared" si="289"/>
        <v>8.5</v>
      </c>
      <c r="F1086" t="str">
        <f t="shared" si="290"/>
        <v>No</v>
      </c>
      <c r="G1086" t="str">
        <f t="shared" si="291"/>
        <v>No</v>
      </c>
      <c r="H1086" t="str">
        <f t="shared" si="292"/>
        <v>No</v>
      </c>
      <c r="I1086">
        <f t="shared" si="293"/>
        <v>0</v>
      </c>
      <c r="J1086" t="str">
        <f t="shared" si="294"/>
        <v>No</v>
      </c>
      <c r="K1086" t="str">
        <f t="shared" si="295"/>
        <v>Normal weight</v>
      </c>
      <c r="L1086" t="str">
        <f t="shared" si="296"/>
        <v>diabeties</v>
      </c>
      <c r="M1086" s="34">
        <f t="shared" si="297"/>
        <v>23983</v>
      </c>
      <c r="N1086" s="36">
        <f t="shared" si="298"/>
        <v>8800.49</v>
      </c>
      <c r="O1086" s="23" t="str">
        <f t="shared" si="299"/>
        <v>tier - 3</v>
      </c>
      <c r="P1086" s="34" t="str">
        <f t="shared" si="300"/>
        <v>tier - 2</v>
      </c>
      <c r="Q1086" s="34" t="str">
        <f t="shared" si="301"/>
        <v>R1013</v>
      </c>
      <c r="R1086" s="23">
        <f t="shared" si="302"/>
        <v>57</v>
      </c>
      <c r="Z1086" s="1" t="s">
        <v>1290</v>
      </c>
      <c r="AA1086" s="1" t="s">
        <v>6365</v>
      </c>
      <c r="AB1086" t="s">
        <v>4746</v>
      </c>
      <c r="AC1086" t="s">
        <v>4893</v>
      </c>
      <c r="AD1086" t="s">
        <v>4992</v>
      </c>
      <c r="AG1086" t="s">
        <v>1290</v>
      </c>
      <c r="AH1086">
        <v>24.035</v>
      </c>
      <c r="AI1086">
        <v>8.5</v>
      </c>
      <c r="AJ1086" s="20" t="s">
        <v>2380</v>
      </c>
      <c r="AK1086" t="s">
        <v>2380</v>
      </c>
      <c r="AL1086" t="s">
        <v>2380</v>
      </c>
      <c r="AM1086" s="29">
        <v>0</v>
      </c>
      <c r="AN1086" s="20" t="s">
        <v>2380</v>
      </c>
      <c r="AO1086" s="20" t="str">
        <f t="shared" si="303"/>
        <v>Normal weight</v>
      </c>
      <c r="AP1086" s="20" t="str">
        <f t="shared" si="304"/>
        <v>diabeties</v>
      </c>
      <c r="AS1086" t="s">
        <v>1113</v>
      </c>
      <c r="AT1086">
        <v>1965</v>
      </c>
      <c r="AU1086" s="28" t="s">
        <v>35</v>
      </c>
      <c r="AV1086">
        <v>29</v>
      </c>
      <c r="AW1086">
        <v>0</v>
      </c>
      <c r="AX1086" s="38">
        <v>8800.49</v>
      </c>
      <c r="AY1086" t="s">
        <v>12</v>
      </c>
      <c r="AZ1086" t="s">
        <v>11</v>
      </c>
      <c r="BA1086" t="s">
        <v>13</v>
      </c>
      <c r="BB1086" s="35">
        <f>DATE(AT1086,MATCH(AU1086,{"Jan","Feb","Mar","Apr","May","Jun","Jul","Aug","Sep","Oct","Nov","Dec"}, 0),AV1086)</f>
        <v>23983</v>
      </c>
      <c r="BC1086" s="20">
        <f t="shared" si="305"/>
        <v>57</v>
      </c>
    </row>
    <row r="1087" spans="2:55" ht="15.5" hidden="1" x14ac:dyDescent="0.35">
      <c r="B1087" s="1" t="s">
        <v>1289</v>
      </c>
      <c r="C1087" t="str">
        <f>VLOOKUP(B1087,Z1086:AE3421,2,FALSE)</f>
        <v>Swartzfager,</v>
      </c>
      <c r="D1087">
        <f t="shared" si="288"/>
        <v>30.55</v>
      </c>
      <c r="E1087">
        <f t="shared" si="289"/>
        <v>5.89</v>
      </c>
      <c r="F1087" t="str">
        <f t="shared" si="290"/>
        <v>No</v>
      </c>
      <c r="G1087" t="str">
        <f t="shared" si="291"/>
        <v>No</v>
      </c>
      <c r="H1087" t="str">
        <f t="shared" si="292"/>
        <v>Yes</v>
      </c>
      <c r="I1087">
        <f t="shared" si="293"/>
        <v>1</v>
      </c>
      <c r="J1087" t="str">
        <f t="shared" si="294"/>
        <v>No</v>
      </c>
      <c r="K1087" t="str">
        <f t="shared" si="295"/>
        <v>OBESITY</v>
      </c>
      <c r="L1087" t="str">
        <f t="shared" si="296"/>
        <v>pre diabeties</v>
      </c>
      <c r="M1087" s="34">
        <f t="shared" si="297"/>
        <v>37202</v>
      </c>
      <c r="N1087" s="36">
        <f t="shared" si="298"/>
        <v>8821.8799999999992</v>
      </c>
      <c r="O1087" s="23" t="str">
        <f t="shared" si="299"/>
        <v>tier - 2</v>
      </c>
      <c r="P1087" s="34" t="str">
        <f t="shared" si="300"/>
        <v>tier - 3</v>
      </c>
      <c r="Q1087" s="34" t="str">
        <f t="shared" si="301"/>
        <v>R1023</v>
      </c>
      <c r="R1087" s="23">
        <f t="shared" si="302"/>
        <v>21</v>
      </c>
      <c r="Z1087" s="1" t="s">
        <v>1289</v>
      </c>
      <c r="AA1087" s="1" t="s">
        <v>6366</v>
      </c>
      <c r="AB1087" t="s">
        <v>5580</v>
      </c>
      <c r="AC1087" t="s">
        <v>5589</v>
      </c>
      <c r="AD1087" t="s">
        <v>5029</v>
      </c>
      <c r="AG1087" t="s">
        <v>1289</v>
      </c>
      <c r="AH1087">
        <v>30.55</v>
      </c>
      <c r="AI1087">
        <v>5.89</v>
      </c>
      <c r="AJ1087" s="20" t="s">
        <v>2380</v>
      </c>
      <c r="AK1087" t="s">
        <v>2380</v>
      </c>
      <c r="AL1087" t="s">
        <v>2383</v>
      </c>
      <c r="AM1087" s="29">
        <v>1</v>
      </c>
      <c r="AN1087" s="20" t="s">
        <v>2380</v>
      </c>
      <c r="AO1087" s="20" t="str">
        <f t="shared" si="303"/>
        <v>OBESITY</v>
      </c>
      <c r="AP1087" s="20" t="str">
        <f t="shared" si="304"/>
        <v>pre diabeties</v>
      </c>
      <c r="AS1087" t="s">
        <v>1114</v>
      </c>
      <c r="AT1087">
        <v>2001</v>
      </c>
      <c r="AU1087" s="28" t="s">
        <v>15</v>
      </c>
      <c r="AV1087">
        <v>7</v>
      </c>
      <c r="AW1087">
        <v>0</v>
      </c>
      <c r="AX1087" s="38">
        <v>8821.8799999999992</v>
      </c>
      <c r="AY1087" t="s">
        <v>11</v>
      </c>
      <c r="AZ1087" t="s">
        <v>12</v>
      </c>
      <c r="BA1087" t="s">
        <v>249</v>
      </c>
      <c r="BB1087" s="35">
        <f>DATE(AT1087,MATCH(AU1087,{"Jan","Feb","Mar","Apr","May","Jun","Jul","Aug","Sep","Oct","Nov","Dec"}, 0),AV1087)</f>
        <v>37202</v>
      </c>
      <c r="BC1087" s="20">
        <f t="shared" si="305"/>
        <v>21</v>
      </c>
    </row>
    <row r="1088" spans="2:55" ht="15.5" hidden="1" x14ac:dyDescent="0.35">
      <c r="B1088" s="1" t="s">
        <v>1288</v>
      </c>
      <c r="C1088" t="str">
        <f>VLOOKUP(B1088,Z1087:AE3422,2,FALSE)</f>
        <v>Clevenger,</v>
      </c>
      <c r="D1088">
        <f t="shared" si="288"/>
        <v>28.81</v>
      </c>
      <c r="E1088">
        <f t="shared" si="289"/>
        <v>8.76</v>
      </c>
      <c r="F1088" t="str">
        <f t="shared" si="290"/>
        <v>No</v>
      </c>
      <c r="G1088" t="str">
        <f t="shared" si="291"/>
        <v>No</v>
      </c>
      <c r="H1088" t="str">
        <f t="shared" si="292"/>
        <v>No</v>
      </c>
      <c r="I1088">
        <f t="shared" si="293"/>
        <v>2</v>
      </c>
      <c r="J1088" t="str">
        <f t="shared" si="294"/>
        <v>No</v>
      </c>
      <c r="K1088" t="str">
        <f t="shared" si="295"/>
        <v>OVER WEIGHT</v>
      </c>
      <c r="L1088" t="str">
        <f t="shared" si="296"/>
        <v>diabeties</v>
      </c>
      <c r="M1088" s="34">
        <f t="shared" si="297"/>
        <v>27925</v>
      </c>
      <c r="N1088" s="36">
        <f t="shared" si="298"/>
        <v>8823.2800000000007</v>
      </c>
      <c r="O1088" s="23" t="str">
        <f t="shared" si="299"/>
        <v>tier - 2</v>
      </c>
      <c r="P1088" s="34" t="str">
        <f t="shared" si="300"/>
        <v>tier - 1</v>
      </c>
      <c r="Q1088" s="34" t="str">
        <f t="shared" si="301"/>
        <v>R1011</v>
      </c>
      <c r="R1088" s="23">
        <f t="shared" si="302"/>
        <v>46</v>
      </c>
      <c r="Z1088" s="1" t="s">
        <v>1288</v>
      </c>
      <c r="AA1088" s="1" t="s">
        <v>6367</v>
      </c>
      <c r="AB1088" t="s">
        <v>5580</v>
      </c>
      <c r="AC1088" t="s">
        <v>5031</v>
      </c>
      <c r="AG1088" t="s">
        <v>1288</v>
      </c>
      <c r="AH1088">
        <v>28.81</v>
      </c>
      <c r="AI1088">
        <v>8.76</v>
      </c>
      <c r="AJ1088" s="20" t="s">
        <v>2380</v>
      </c>
      <c r="AK1088" t="s">
        <v>2380</v>
      </c>
      <c r="AL1088" t="s">
        <v>2380</v>
      </c>
      <c r="AM1088" s="29">
        <v>2</v>
      </c>
      <c r="AN1088" s="20" t="s">
        <v>2380</v>
      </c>
      <c r="AO1088" s="20" t="str">
        <f t="shared" si="303"/>
        <v>OVER WEIGHT</v>
      </c>
      <c r="AP1088" s="20" t="str">
        <f t="shared" si="304"/>
        <v>diabeties</v>
      </c>
      <c r="AS1088" t="s">
        <v>1115</v>
      </c>
      <c r="AT1088">
        <v>1976</v>
      </c>
      <c r="AU1088" s="28" t="s">
        <v>18</v>
      </c>
      <c r="AV1088">
        <v>14</v>
      </c>
      <c r="AW1088">
        <v>2</v>
      </c>
      <c r="AX1088" s="38">
        <v>8823.2800000000007</v>
      </c>
      <c r="AY1088" t="s">
        <v>11</v>
      </c>
      <c r="AZ1088" t="s">
        <v>16</v>
      </c>
      <c r="BA1088" t="s">
        <v>42</v>
      </c>
      <c r="BB1088" s="35">
        <f>DATE(AT1088,MATCH(AU1088,{"Jan","Feb","Mar","Apr","May","Jun","Jul","Aug","Sep","Oct","Nov","Dec"}, 0),AV1088)</f>
        <v>27925</v>
      </c>
      <c r="BC1088" s="20">
        <f t="shared" si="305"/>
        <v>46</v>
      </c>
    </row>
    <row r="1089" spans="2:55" ht="15.5" hidden="1" x14ac:dyDescent="0.35">
      <c r="B1089" s="1" t="s">
        <v>1287</v>
      </c>
      <c r="C1089" t="str">
        <f>VLOOKUP(B1089,Z1088:AE3423,2,FALSE)</f>
        <v>Reichardt,</v>
      </c>
      <c r="D1089">
        <f t="shared" si="288"/>
        <v>31.66</v>
      </c>
      <c r="E1089">
        <f t="shared" si="289"/>
        <v>4.1100000000000003</v>
      </c>
      <c r="F1089" t="str">
        <f t="shared" si="290"/>
        <v>No</v>
      </c>
      <c r="G1089" t="str">
        <f t="shared" si="291"/>
        <v>No</v>
      </c>
      <c r="H1089" t="str">
        <f t="shared" si="292"/>
        <v>No</v>
      </c>
      <c r="I1089">
        <f t="shared" si="293"/>
        <v>0</v>
      </c>
      <c r="J1089" t="str">
        <f t="shared" si="294"/>
        <v>No</v>
      </c>
      <c r="K1089" t="str">
        <f t="shared" si="295"/>
        <v>OBESITY</v>
      </c>
      <c r="L1089" t="str">
        <f t="shared" si="296"/>
        <v>normal</v>
      </c>
      <c r="M1089" s="34">
        <f t="shared" si="297"/>
        <v>28052</v>
      </c>
      <c r="N1089" s="36">
        <f t="shared" si="298"/>
        <v>8823.99</v>
      </c>
      <c r="O1089" s="23" t="str">
        <f t="shared" si="299"/>
        <v>tier - 2</v>
      </c>
      <c r="P1089" s="34" t="str">
        <f t="shared" si="300"/>
        <v>tier - 3</v>
      </c>
      <c r="Q1089" s="34" t="str">
        <f t="shared" si="301"/>
        <v>R1024</v>
      </c>
      <c r="R1089" s="23">
        <f t="shared" si="302"/>
        <v>46</v>
      </c>
      <c r="Z1089" s="1" t="s">
        <v>1287</v>
      </c>
      <c r="AA1089" s="1" t="s">
        <v>6368</v>
      </c>
      <c r="AB1089" t="s">
        <v>4746</v>
      </c>
      <c r="AC1089" t="s">
        <v>5060</v>
      </c>
      <c r="AD1089" t="s">
        <v>4910</v>
      </c>
      <c r="AG1089" t="s">
        <v>1287</v>
      </c>
      <c r="AH1089">
        <v>31.66</v>
      </c>
      <c r="AI1089">
        <v>4.1100000000000003</v>
      </c>
      <c r="AJ1089" s="20" t="s">
        <v>2380</v>
      </c>
      <c r="AK1089" t="s">
        <v>2380</v>
      </c>
      <c r="AL1089" t="s">
        <v>2380</v>
      </c>
      <c r="AM1089" s="29">
        <v>0</v>
      </c>
      <c r="AN1089" s="20" t="s">
        <v>2380</v>
      </c>
      <c r="AO1089" s="20" t="str">
        <f t="shared" si="303"/>
        <v>OBESITY</v>
      </c>
      <c r="AP1089" s="20" t="str">
        <f t="shared" si="304"/>
        <v>normal</v>
      </c>
      <c r="AS1089" t="s">
        <v>1116</v>
      </c>
      <c r="AT1089">
        <v>1976</v>
      </c>
      <c r="AU1089" s="28" t="s">
        <v>37</v>
      </c>
      <c r="AV1089">
        <v>19</v>
      </c>
      <c r="AW1089">
        <v>1</v>
      </c>
      <c r="AX1089" s="38">
        <v>8823.99</v>
      </c>
      <c r="AY1089" t="s">
        <v>11</v>
      </c>
      <c r="AZ1089" t="s">
        <v>12</v>
      </c>
      <c r="BA1089" t="s">
        <v>247</v>
      </c>
      <c r="BB1089" s="35">
        <f>DATE(AT1089,MATCH(AU1089,{"Jan","Feb","Mar","Apr","May","Jun","Jul","Aug","Sep","Oct","Nov","Dec"}, 0),AV1089)</f>
        <v>28052</v>
      </c>
      <c r="BC1089" s="20">
        <f t="shared" si="305"/>
        <v>46</v>
      </c>
    </row>
    <row r="1090" spans="2:55" ht="15.5" hidden="1" x14ac:dyDescent="0.35">
      <c r="B1090" s="1" t="s">
        <v>1286</v>
      </c>
      <c r="C1090" t="str">
        <f>VLOOKUP(B1090,Z1089:AE3424,2,FALSE)</f>
        <v>Morton,</v>
      </c>
      <c r="D1090">
        <f t="shared" si="288"/>
        <v>28.215</v>
      </c>
      <c r="E1090">
        <f t="shared" si="289"/>
        <v>7.56</v>
      </c>
      <c r="F1090" t="str">
        <f t="shared" si="290"/>
        <v>yes</v>
      </c>
      <c r="G1090" t="str">
        <f t="shared" si="291"/>
        <v>No</v>
      </c>
      <c r="H1090" t="str">
        <f t="shared" si="292"/>
        <v>No</v>
      </c>
      <c r="I1090">
        <f t="shared" si="293"/>
        <v>1</v>
      </c>
      <c r="J1090" t="str">
        <f t="shared" si="294"/>
        <v>No</v>
      </c>
      <c r="K1090" t="str">
        <f t="shared" si="295"/>
        <v>OVER WEIGHT</v>
      </c>
      <c r="L1090" t="str">
        <f t="shared" si="296"/>
        <v>diabeties</v>
      </c>
      <c r="M1090" s="34">
        <f t="shared" si="297"/>
        <v>32377</v>
      </c>
      <c r="N1090" s="36">
        <f t="shared" si="298"/>
        <v>8824.27</v>
      </c>
      <c r="O1090" s="23" t="str">
        <f t="shared" si="299"/>
        <v>tier - 2</v>
      </c>
      <c r="P1090" s="34" t="str">
        <f t="shared" si="300"/>
        <v>tier - 1</v>
      </c>
      <c r="Q1090" s="34" t="str">
        <f t="shared" si="301"/>
        <v>R1025</v>
      </c>
      <c r="R1090" s="23">
        <f t="shared" si="302"/>
        <v>34</v>
      </c>
      <c r="Z1090" s="1" t="s">
        <v>1286</v>
      </c>
      <c r="AA1090" s="1" t="s">
        <v>6369</v>
      </c>
      <c r="AB1090" t="s">
        <v>4746</v>
      </c>
      <c r="AC1090" t="s">
        <v>5314</v>
      </c>
      <c r="AG1090" t="s">
        <v>1286</v>
      </c>
      <c r="AH1090">
        <v>28.215</v>
      </c>
      <c r="AI1090">
        <v>7.56</v>
      </c>
      <c r="AJ1090" s="20" t="s">
        <v>2382</v>
      </c>
      <c r="AK1090" t="s">
        <v>2380</v>
      </c>
      <c r="AL1090" t="s">
        <v>2380</v>
      </c>
      <c r="AM1090" s="29">
        <v>1</v>
      </c>
      <c r="AN1090" s="20" t="s">
        <v>2380</v>
      </c>
      <c r="AO1090" s="20" t="str">
        <f t="shared" si="303"/>
        <v>OVER WEIGHT</v>
      </c>
      <c r="AP1090" s="20" t="str">
        <f t="shared" si="304"/>
        <v>diabeties</v>
      </c>
      <c r="AS1090" t="s">
        <v>1117</v>
      </c>
      <c r="AT1090">
        <v>1988</v>
      </c>
      <c r="AU1090" s="28" t="s">
        <v>35</v>
      </c>
      <c r="AV1090">
        <v>22</v>
      </c>
      <c r="AW1090">
        <v>3</v>
      </c>
      <c r="AX1090" s="38">
        <v>8824.27</v>
      </c>
      <c r="AY1090" t="s">
        <v>11</v>
      </c>
      <c r="AZ1090" t="s">
        <v>16</v>
      </c>
      <c r="BA1090" t="s">
        <v>200</v>
      </c>
      <c r="BB1090" s="35">
        <f>DATE(AT1090,MATCH(AU1090,{"Jan","Feb","Mar","Apr","May","Jun","Jul","Aug","Sep","Oct","Nov","Dec"}, 0),AV1090)</f>
        <v>32377</v>
      </c>
      <c r="BC1090" s="20">
        <f t="shared" si="305"/>
        <v>34</v>
      </c>
    </row>
    <row r="1091" spans="2:55" ht="15.5" hidden="1" x14ac:dyDescent="0.35">
      <c r="B1091" s="1" t="s">
        <v>1285</v>
      </c>
      <c r="C1091" t="str">
        <f>VLOOKUP(B1091,Z1090:AE3425,2,FALSE)</f>
        <v>Sunstrum,</v>
      </c>
      <c r="D1091">
        <f t="shared" si="288"/>
        <v>26.12</v>
      </c>
      <c r="E1091">
        <f t="shared" si="289"/>
        <v>4.17</v>
      </c>
      <c r="F1091" t="str">
        <f t="shared" si="290"/>
        <v>yes</v>
      </c>
      <c r="G1091" t="str">
        <f t="shared" si="291"/>
        <v>No</v>
      </c>
      <c r="H1091" t="str">
        <f t="shared" si="292"/>
        <v>Yes</v>
      </c>
      <c r="I1091">
        <f t="shared" si="293"/>
        <v>1</v>
      </c>
      <c r="J1091" t="str">
        <f t="shared" si="294"/>
        <v>No</v>
      </c>
      <c r="K1091" t="str">
        <f t="shared" si="295"/>
        <v>OVER WEIGHT</v>
      </c>
      <c r="L1091" t="str">
        <f t="shared" si="296"/>
        <v>normal</v>
      </c>
      <c r="M1091" s="34">
        <f t="shared" si="297"/>
        <v>27955</v>
      </c>
      <c r="N1091" s="36">
        <f t="shared" si="298"/>
        <v>8825.09</v>
      </c>
      <c r="O1091" s="23" t="str">
        <f t="shared" si="299"/>
        <v>tier - 2</v>
      </c>
      <c r="P1091" s="34" t="str">
        <f t="shared" si="300"/>
        <v>tier - 3</v>
      </c>
      <c r="Q1091" s="34" t="str">
        <f t="shared" si="301"/>
        <v>R1011</v>
      </c>
      <c r="R1091" s="23">
        <f t="shared" si="302"/>
        <v>46</v>
      </c>
      <c r="Z1091" s="1" t="s">
        <v>1285</v>
      </c>
      <c r="AA1091" s="1" t="s">
        <v>6370</v>
      </c>
      <c r="AB1091" t="s">
        <v>4746</v>
      </c>
      <c r="AC1091" t="s">
        <v>5183</v>
      </c>
      <c r="AG1091" t="s">
        <v>1285</v>
      </c>
      <c r="AH1091">
        <v>26.12</v>
      </c>
      <c r="AI1091">
        <v>4.17</v>
      </c>
      <c r="AJ1091" s="20" t="s">
        <v>2382</v>
      </c>
      <c r="AK1091" t="s">
        <v>2380</v>
      </c>
      <c r="AL1091" t="s">
        <v>2383</v>
      </c>
      <c r="AM1091" s="29">
        <v>1</v>
      </c>
      <c r="AN1091" s="20" t="s">
        <v>2380</v>
      </c>
      <c r="AO1091" s="20" t="str">
        <f t="shared" si="303"/>
        <v>OVER WEIGHT</v>
      </c>
      <c r="AP1091" s="20" t="str">
        <f t="shared" si="304"/>
        <v>normal</v>
      </c>
      <c r="AS1091" t="s">
        <v>1118</v>
      </c>
      <c r="AT1091">
        <v>1976</v>
      </c>
      <c r="AU1091" s="28" t="s">
        <v>10</v>
      </c>
      <c r="AV1091">
        <v>14</v>
      </c>
      <c r="AW1091">
        <v>2</v>
      </c>
      <c r="AX1091" s="38">
        <v>8825.09</v>
      </c>
      <c r="AY1091" t="s">
        <v>11</v>
      </c>
      <c r="AZ1091" t="s">
        <v>12</v>
      </c>
      <c r="BA1091" t="s">
        <v>42</v>
      </c>
      <c r="BB1091" s="35">
        <f>DATE(AT1091,MATCH(AU1091,{"Jan","Feb","Mar","Apr","May","Jun","Jul","Aug","Sep","Oct","Nov","Dec"}, 0),AV1091)</f>
        <v>27955</v>
      </c>
      <c r="BC1091" s="20">
        <f t="shared" si="305"/>
        <v>46</v>
      </c>
    </row>
    <row r="1092" spans="2:55" ht="15.5" hidden="1" x14ac:dyDescent="0.35">
      <c r="B1092" s="1" t="s">
        <v>1284</v>
      </c>
      <c r="C1092" t="str">
        <f>VLOOKUP(B1092,Z1091:AE3426,2,FALSE)</f>
        <v>Frownfelter,</v>
      </c>
      <c r="D1092">
        <f t="shared" si="288"/>
        <v>36.630000000000003</v>
      </c>
      <c r="E1092">
        <f t="shared" si="289"/>
        <v>11.42</v>
      </c>
      <c r="F1092" t="str">
        <f t="shared" si="290"/>
        <v>No</v>
      </c>
      <c r="G1092" t="str">
        <f t="shared" si="291"/>
        <v>No</v>
      </c>
      <c r="H1092" t="str">
        <f t="shared" si="292"/>
        <v>No</v>
      </c>
      <c r="I1092">
        <f t="shared" si="293"/>
        <v>2</v>
      </c>
      <c r="J1092" t="str">
        <f t="shared" si="294"/>
        <v>No</v>
      </c>
      <c r="K1092" t="str">
        <f t="shared" si="295"/>
        <v>OBESITY</v>
      </c>
      <c r="L1092" t="str">
        <f t="shared" si="296"/>
        <v>diabeties</v>
      </c>
      <c r="M1092" s="34">
        <f t="shared" si="297"/>
        <v>26617</v>
      </c>
      <c r="N1092" s="36">
        <f t="shared" si="298"/>
        <v>8827.2099999999991</v>
      </c>
      <c r="O1092" s="23" t="str">
        <f t="shared" si="299"/>
        <v>tier - 3</v>
      </c>
      <c r="P1092" s="34" t="str">
        <f t="shared" si="300"/>
        <v>tier - 1</v>
      </c>
      <c r="Q1092" s="34" t="str">
        <f t="shared" si="301"/>
        <v>R1012</v>
      </c>
      <c r="R1092" s="23">
        <f t="shared" si="302"/>
        <v>50</v>
      </c>
      <c r="Z1092" s="1" t="s">
        <v>1284</v>
      </c>
      <c r="AA1092" s="1" t="s">
        <v>6371</v>
      </c>
      <c r="AB1092" t="s">
        <v>4743</v>
      </c>
      <c r="AC1092" t="s">
        <v>6372</v>
      </c>
      <c r="AD1092" t="s">
        <v>4865</v>
      </c>
      <c r="AG1092" t="s">
        <v>1284</v>
      </c>
      <c r="AH1092">
        <v>36.630000000000003</v>
      </c>
      <c r="AI1092">
        <v>11.42</v>
      </c>
      <c r="AJ1092" s="20" t="s">
        <v>2380</v>
      </c>
      <c r="AK1092" t="s">
        <v>2380</v>
      </c>
      <c r="AL1092" t="s">
        <v>2380</v>
      </c>
      <c r="AM1092" s="29">
        <v>2</v>
      </c>
      <c r="AN1092" s="20" t="s">
        <v>2380</v>
      </c>
      <c r="AO1092" s="20" t="str">
        <f t="shared" si="303"/>
        <v>OBESITY</v>
      </c>
      <c r="AP1092" s="20" t="str">
        <f t="shared" si="304"/>
        <v>diabeties</v>
      </c>
      <c r="AS1092" t="s">
        <v>1119</v>
      </c>
      <c r="AT1092">
        <v>1972</v>
      </c>
      <c r="AU1092" s="28" t="s">
        <v>15</v>
      </c>
      <c r="AV1092">
        <v>14</v>
      </c>
      <c r="AW1092">
        <v>0</v>
      </c>
      <c r="AX1092" s="38">
        <v>8827.2099999999991</v>
      </c>
      <c r="AY1092" t="s">
        <v>12</v>
      </c>
      <c r="AZ1092" t="s">
        <v>16</v>
      </c>
      <c r="BA1092" t="s">
        <v>23</v>
      </c>
      <c r="BB1092" s="35">
        <f>DATE(AT1092,MATCH(AU1092,{"Jan","Feb","Mar","Apr","May","Jun","Jul","Aug","Sep","Oct","Nov","Dec"}, 0),AV1092)</f>
        <v>26617</v>
      </c>
      <c r="BC1092" s="20">
        <f t="shared" si="305"/>
        <v>50</v>
      </c>
    </row>
    <row r="1093" spans="2:55" ht="15.5" hidden="1" x14ac:dyDescent="0.35">
      <c r="B1093" s="1" t="s">
        <v>1283</v>
      </c>
      <c r="C1093" t="str">
        <f>VLOOKUP(B1093,Z1092:AE3427,2,FALSE)</f>
        <v>Richter,</v>
      </c>
      <c r="D1093">
        <f t="shared" si="288"/>
        <v>33.344999999999999</v>
      </c>
      <c r="E1093">
        <f t="shared" si="289"/>
        <v>7.33</v>
      </c>
      <c r="F1093" t="str">
        <f t="shared" si="290"/>
        <v>No</v>
      </c>
      <c r="G1093" t="str">
        <f t="shared" si="291"/>
        <v>No</v>
      </c>
      <c r="H1093" t="str">
        <f t="shared" si="292"/>
        <v>No</v>
      </c>
      <c r="I1093">
        <f t="shared" si="293"/>
        <v>2</v>
      </c>
      <c r="J1093" t="str">
        <f t="shared" si="294"/>
        <v>No</v>
      </c>
      <c r="K1093" t="str">
        <f t="shared" si="295"/>
        <v>OBESITY</v>
      </c>
      <c r="L1093" t="str">
        <f t="shared" si="296"/>
        <v>diabeties</v>
      </c>
      <c r="M1093" s="34">
        <f t="shared" si="297"/>
        <v>26625</v>
      </c>
      <c r="N1093" s="36">
        <f t="shared" si="298"/>
        <v>8835.26</v>
      </c>
      <c r="O1093" s="23" t="str">
        <f t="shared" si="299"/>
        <v>tier - 3</v>
      </c>
      <c r="P1093" s="34" t="str">
        <f t="shared" si="300"/>
        <v>tier - 2</v>
      </c>
      <c r="Q1093" s="34" t="str">
        <f t="shared" si="301"/>
        <v>R1012</v>
      </c>
      <c r="R1093" s="23">
        <f t="shared" si="302"/>
        <v>50</v>
      </c>
      <c r="Z1093" s="1" t="s">
        <v>1283</v>
      </c>
      <c r="AA1093" s="1" t="s">
        <v>6373</v>
      </c>
      <c r="AB1093" t="s">
        <v>4743</v>
      </c>
      <c r="AC1093" t="s">
        <v>6374</v>
      </c>
      <c r="AD1093" t="s">
        <v>4780</v>
      </c>
      <c r="AG1093" t="s">
        <v>1283</v>
      </c>
      <c r="AH1093">
        <v>33.344999999999999</v>
      </c>
      <c r="AI1093">
        <v>7.33</v>
      </c>
      <c r="AJ1093" s="20" t="s">
        <v>2380</v>
      </c>
      <c r="AK1093" t="s">
        <v>2380</v>
      </c>
      <c r="AL1093" t="s">
        <v>2380</v>
      </c>
      <c r="AM1093" s="29">
        <v>2</v>
      </c>
      <c r="AN1093" s="20" t="s">
        <v>2380</v>
      </c>
      <c r="AO1093" s="20" t="str">
        <f t="shared" si="303"/>
        <v>OBESITY</v>
      </c>
      <c r="AP1093" s="20" t="str">
        <f t="shared" si="304"/>
        <v>diabeties</v>
      </c>
      <c r="AS1093" t="s">
        <v>1120</v>
      </c>
      <c r="AT1093">
        <v>1972</v>
      </c>
      <c r="AU1093" s="28" t="s">
        <v>15</v>
      </c>
      <c r="AV1093">
        <v>22</v>
      </c>
      <c r="AW1093">
        <v>0</v>
      </c>
      <c r="AX1093" s="38">
        <v>8835.26</v>
      </c>
      <c r="AY1093" t="s">
        <v>12</v>
      </c>
      <c r="AZ1093" t="s">
        <v>11</v>
      </c>
      <c r="BA1093" t="s">
        <v>23</v>
      </c>
      <c r="BB1093" s="35">
        <f>DATE(AT1093,MATCH(AU1093,{"Jan","Feb","Mar","Apr","May","Jun","Jul","Aug","Sep","Oct","Nov","Dec"}, 0),AV1093)</f>
        <v>26625</v>
      </c>
      <c r="BC1093" s="20">
        <f t="shared" si="305"/>
        <v>50</v>
      </c>
    </row>
    <row r="1094" spans="2:55" ht="15.5" hidden="1" x14ac:dyDescent="0.35">
      <c r="B1094" s="1" t="s">
        <v>1282</v>
      </c>
      <c r="C1094" t="str">
        <f>VLOOKUP(B1094,Z1093:AE3428,2,FALSE)</f>
        <v>England,</v>
      </c>
      <c r="D1094">
        <f t="shared" si="288"/>
        <v>27.11</v>
      </c>
      <c r="E1094">
        <f t="shared" si="289"/>
        <v>6.7</v>
      </c>
      <c r="F1094" t="str">
        <f t="shared" si="290"/>
        <v>No</v>
      </c>
      <c r="G1094" t="str">
        <f t="shared" si="291"/>
        <v>No</v>
      </c>
      <c r="H1094" t="str">
        <f t="shared" si="292"/>
        <v>No</v>
      </c>
      <c r="I1094">
        <f t="shared" si="293"/>
        <v>0</v>
      </c>
      <c r="J1094" t="str">
        <f t="shared" si="294"/>
        <v>No</v>
      </c>
      <c r="K1094" t="str">
        <f t="shared" si="295"/>
        <v>OVER WEIGHT</v>
      </c>
      <c r="L1094" t="str">
        <f t="shared" si="296"/>
        <v>diabeties</v>
      </c>
      <c r="M1094" s="34">
        <f t="shared" si="297"/>
        <v>27198</v>
      </c>
      <c r="N1094" s="36">
        <f t="shared" si="298"/>
        <v>8871.15</v>
      </c>
      <c r="O1094" s="23" t="str">
        <f t="shared" si="299"/>
        <v>tier - 2</v>
      </c>
      <c r="P1094" s="34" t="str">
        <f t="shared" si="300"/>
        <v>tier - 3</v>
      </c>
      <c r="Q1094" s="34" t="str">
        <f t="shared" si="301"/>
        <v>R1013</v>
      </c>
      <c r="R1094" s="23">
        <f t="shared" si="302"/>
        <v>48</v>
      </c>
      <c r="Z1094" s="1" t="s">
        <v>1282</v>
      </c>
      <c r="AA1094" s="1" t="s">
        <v>6375</v>
      </c>
      <c r="AB1094" t="s">
        <v>5580</v>
      </c>
      <c r="AC1094" t="s">
        <v>6376</v>
      </c>
      <c r="AG1094" t="s">
        <v>1282</v>
      </c>
      <c r="AH1094">
        <v>27.11</v>
      </c>
      <c r="AI1094">
        <v>6.7</v>
      </c>
      <c r="AJ1094" s="20" t="s">
        <v>2380</v>
      </c>
      <c r="AK1094" t="s">
        <v>2380</v>
      </c>
      <c r="AL1094" t="s">
        <v>2380</v>
      </c>
      <c r="AM1094" s="29">
        <v>0</v>
      </c>
      <c r="AN1094" s="20" t="s">
        <v>2380</v>
      </c>
      <c r="AO1094" s="20" t="str">
        <f t="shared" si="303"/>
        <v>OVER WEIGHT</v>
      </c>
      <c r="AP1094" s="20" t="str">
        <f t="shared" si="304"/>
        <v>diabeties</v>
      </c>
      <c r="AS1094" t="s">
        <v>1121</v>
      </c>
      <c r="AT1094">
        <v>1974</v>
      </c>
      <c r="AU1094" s="28" t="s">
        <v>18</v>
      </c>
      <c r="AV1094">
        <v>18</v>
      </c>
      <c r="AW1094">
        <v>1</v>
      </c>
      <c r="AX1094" s="38">
        <v>8871.15</v>
      </c>
      <c r="AY1094" t="s">
        <v>11</v>
      </c>
      <c r="AZ1094" t="s">
        <v>12</v>
      </c>
      <c r="BA1094" t="s">
        <v>13</v>
      </c>
      <c r="BB1094" s="35">
        <f>DATE(AT1094,MATCH(AU1094,{"Jan","Feb","Mar","Apr","May","Jun","Jul","Aug","Sep","Oct","Nov","Dec"}, 0),AV1094)</f>
        <v>27198</v>
      </c>
      <c r="BC1094" s="20">
        <f t="shared" si="305"/>
        <v>48</v>
      </c>
    </row>
    <row r="1095" spans="2:55" ht="15.5" hidden="1" x14ac:dyDescent="0.35">
      <c r="B1095" s="1" t="s">
        <v>1281</v>
      </c>
      <c r="C1095" t="str">
        <f>VLOOKUP(B1095,Z1094:AE3429,2,FALSE)</f>
        <v>McLean,</v>
      </c>
      <c r="D1095">
        <f t="shared" ref="D1095:D1158" si="306">VLOOKUP($B1095,$AG$5:$AQ$2340,2,FALSE)</f>
        <v>26.6</v>
      </c>
      <c r="E1095">
        <f t="shared" ref="E1095:E1158" si="307">VLOOKUP($B1095,$AG$5:$AQ$2340,3,FALSE)</f>
        <v>5.27</v>
      </c>
      <c r="F1095" t="str">
        <f t="shared" ref="F1095:F1158" si="308">VLOOKUP($B1095,$AG$5:$AQ$2340,4,FALSE)</f>
        <v>yes</v>
      </c>
      <c r="G1095" t="str">
        <f t="shared" ref="G1095:G1158" si="309">VLOOKUP($B1095,$AG$5:$AQ$2340,5,FALSE)</f>
        <v>No</v>
      </c>
      <c r="H1095" t="str">
        <f t="shared" ref="H1095:H1158" si="310">VLOOKUP($B1095,$AG$5:$AN$2340,6,FALSE)</f>
        <v>Yes</v>
      </c>
      <c r="I1095">
        <f t="shared" ref="I1095:I1158" si="311">VLOOKUP($B1095,$AG$5:$AQ$2340,7,FALSE)</f>
        <v>1</v>
      </c>
      <c r="J1095" t="str">
        <f t="shared" ref="J1095:J1158" si="312">VLOOKUP($B1095,$AG$5:$AQ$2340,8,FALSE)</f>
        <v>No</v>
      </c>
      <c r="K1095" t="str">
        <f t="shared" ref="K1095:K1158" si="313">VLOOKUP($B1095,$AG$5:$AQ$2340,9,FALSE)</f>
        <v>OVER WEIGHT</v>
      </c>
      <c r="L1095" t="str">
        <f t="shared" ref="L1095:L1158" si="314">VLOOKUP($B1095,$AG$5:$AQ$2340,10,FALSE)</f>
        <v>normal</v>
      </c>
      <c r="M1095" s="34">
        <f t="shared" ref="M1095:M1158" si="315">VLOOKUP($AS1095,$AS$5:$BC$2348,10,FALSE)</f>
        <v>26916</v>
      </c>
      <c r="N1095" s="36">
        <f t="shared" ref="N1095:N1158" si="316">VLOOKUP($AS1095,$AS$5:$BC$2348,6,FALSE)</f>
        <v>8890.59</v>
      </c>
      <c r="O1095" s="23" t="str">
        <f t="shared" ref="O1095:O1158" si="317">VLOOKUP($AS1095,$AS$5:$BC$2348,7,FALSE)</f>
        <v>tier - 2</v>
      </c>
      <c r="P1095" s="34" t="str">
        <f t="shared" ref="P1095:P1158" si="318">VLOOKUP($AS1095,$AS$5:$BC$2348,8,FALSE)</f>
        <v>tier - 3</v>
      </c>
      <c r="Q1095" s="34" t="str">
        <f t="shared" ref="Q1095:Q1158" si="319">VLOOKUP($AS1095,$AS$5:$BC$2348,9,FALSE)</f>
        <v>R1012</v>
      </c>
      <c r="R1095" s="23">
        <f t="shared" ref="R1095:R1158" si="320">VLOOKUP($AS1095,$AS$5:$BC$2348,11,FALSE)</f>
        <v>49</v>
      </c>
      <c r="Z1095" s="1" t="s">
        <v>1281</v>
      </c>
      <c r="AA1095" s="1" t="s">
        <v>6377</v>
      </c>
      <c r="AB1095" t="s">
        <v>4743</v>
      </c>
      <c r="AC1095" t="s">
        <v>5636</v>
      </c>
      <c r="AG1095" t="s">
        <v>1281</v>
      </c>
      <c r="AH1095">
        <v>26.6</v>
      </c>
      <c r="AI1095">
        <v>5.27</v>
      </c>
      <c r="AJ1095" s="20" t="s">
        <v>2382</v>
      </c>
      <c r="AK1095" t="s">
        <v>2380</v>
      </c>
      <c r="AL1095" t="s">
        <v>2383</v>
      </c>
      <c r="AM1095" s="29">
        <v>1</v>
      </c>
      <c r="AN1095" s="20" t="s">
        <v>2380</v>
      </c>
      <c r="AO1095" s="20" t="str">
        <f t="shared" ref="AO1095:AO1158" si="321">IF(AH1095&lt;18.5,"under weight",IF(AH1095&lt;25,"Normal weight",IF(AH1095&lt;30,"OVER WEIGHT","OBESITY")))</f>
        <v>OVER WEIGHT</v>
      </c>
      <c r="AP1095" s="20" t="str">
        <f t="shared" ref="AP1095:AP1158" si="322">IF(AI1095&lt;5.7,"normal",IF(AI1095&lt;6.5,"pre diabeties","diabeties"))</f>
        <v>normal</v>
      </c>
      <c r="AS1095" t="s">
        <v>1122</v>
      </c>
      <c r="AT1095">
        <v>1973</v>
      </c>
      <c r="AU1095" s="28" t="s">
        <v>20</v>
      </c>
      <c r="AV1095">
        <v>9</v>
      </c>
      <c r="AW1095">
        <v>0</v>
      </c>
      <c r="AX1095" s="38">
        <v>8890.59</v>
      </c>
      <c r="AY1095" t="s">
        <v>11</v>
      </c>
      <c r="AZ1095" t="s">
        <v>12</v>
      </c>
      <c r="BA1095" t="s">
        <v>23</v>
      </c>
      <c r="BB1095" s="35">
        <f>DATE(AT1095,MATCH(AU1095,{"Jan","Feb","Mar","Apr","May","Jun","Jul","Aug","Sep","Oct","Nov","Dec"}, 0),AV1095)</f>
        <v>26916</v>
      </c>
      <c r="BC1095" s="20">
        <f t="shared" ref="BC1095:BC1158" si="323">DATEDIF(BB1095,DATE(2023,6,8),"y")</f>
        <v>49</v>
      </c>
    </row>
    <row r="1096" spans="2:55" ht="15.5" hidden="1" x14ac:dyDescent="0.35">
      <c r="B1096" s="1" t="s">
        <v>1280</v>
      </c>
      <c r="C1096" t="str">
        <f>VLOOKUP(B1096,Z1095:AE3430,2,FALSE)</f>
        <v>Gardner,</v>
      </c>
      <c r="D1096">
        <f t="shared" si="306"/>
        <v>30.41</v>
      </c>
      <c r="E1096">
        <f t="shared" si="307"/>
        <v>7.72</v>
      </c>
      <c r="F1096" t="str">
        <f t="shared" si="308"/>
        <v>No</v>
      </c>
      <c r="G1096" t="str">
        <f t="shared" si="309"/>
        <v>No</v>
      </c>
      <c r="H1096" t="str">
        <f t="shared" si="310"/>
        <v>No</v>
      </c>
      <c r="I1096">
        <f t="shared" si="311"/>
        <v>0</v>
      </c>
      <c r="J1096" t="str">
        <f t="shared" si="312"/>
        <v>No</v>
      </c>
      <c r="K1096" t="str">
        <f t="shared" si="313"/>
        <v>OBESITY</v>
      </c>
      <c r="L1096" t="str">
        <f t="shared" si="314"/>
        <v>diabeties</v>
      </c>
      <c r="M1096" s="34">
        <f t="shared" si="315"/>
        <v>28840</v>
      </c>
      <c r="N1096" s="36">
        <f t="shared" si="316"/>
        <v>8891.14</v>
      </c>
      <c r="O1096" s="23" t="str">
        <f t="shared" si="317"/>
        <v>tier - 2</v>
      </c>
      <c r="P1096" s="34" t="str">
        <f t="shared" si="318"/>
        <v>tier - 3</v>
      </c>
      <c r="Q1096" s="34" t="str">
        <f t="shared" si="319"/>
        <v>R1017</v>
      </c>
      <c r="R1096" s="23">
        <f t="shared" si="320"/>
        <v>44</v>
      </c>
      <c r="Z1096" s="1" t="s">
        <v>1280</v>
      </c>
      <c r="AA1096" s="1" t="s">
        <v>6309</v>
      </c>
      <c r="AB1096" t="s">
        <v>4743</v>
      </c>
      <c r="AC1096" t="s">
        <v>6378</v>
      </c>
      <c r="AD1096" t="s">
        <v>4785</v>
      </c>
      <c r="AG1096" t="s">
        <v>1280</v>
      </c>
      <c r="AH1096">
        <v>30.41</v>
      </c>
      <c r="AI1096">
        <v>7.72</v>
      </c>
      <c r="AJ1096" s="20" t="s">
        <v>2380</v>
      </c>
      <c r="AK1096" t="s">
        <v>2380</v>
      </c>
      <c r="AL1096" t="s">
        <v>2380</v>
      </c>
      <c r="AM1096" s="29">
        <v>0</v>
      </c>
      <c r="AN1096" s="20" t="s">
        <v>2380</v>
      </c>
      <c r="AO1096" s="20" t="str">
        <f t="shared" si="321"/>
        <v>OBESITY</v>
      </c>
      <c r="AP1096" s="20" t="str">
        <f t="shared" si="322"/>
        <v>diabeties</v>
      </c>
      <c r="AS1096" t="s">
        <v>1123</v>
      </c>
      <c r="AT1096">
        <v>1978</v>
      </c>
      <c r="AU1096" s="28" t="s">
        <v>30</v>
      </c>
      <c r="AV1096">
        <v>16</v>
      </c>
      <c r="AW1096">
        <v>3</v>
      </c>
      <c r="AX1096" s="38">
        <v>8891.14</v>
      </c>
      <c r="AY1096" t="s">
        <v>11</v>
      </c>
      <c r="AZ1096" t="s">
        <v>12</v>
      </c>
      <c r="BA1096" t="s">
        <v>356</v>
      </c>
      <c r="BB1096" s="35">
        <f>DATE(AT1096,MATCH(AU1096,{"Jan","Feb","Mar","Apr","May","Jun","Jul","Aug","Sep","Oct","Nov","Dec"}, 0),AV1096)</f>
        <v>28840</v>
      </c>
      <c r="BC1096" s="20">
        <f t="shared" si="323"/>
        <v>44</v>
      </c>
    </row>
    <row r="1097" spans="2:55" ht="15.5" hidden="1" x14ac:dyDescent="0.35">
      <c r="B1097" s="1" t="s">
        <v>1279</v>
      </c>
      <c r="C1097" t="str">
        <f>VLOOKUP(B1097,Z1096:AE3431,2,FALSE)</f>
        <v>Lane,</v>
      </c>
      <c r="D1097">
        <f t="shared" si="306"/>
        <v>28.98</v>
      </c>
      <c r="E1097">
        <f t="shared" si="307"/>
        <v>8.68</v>
      </c>
      <c r="F1097" t="str">
        <f t="shared" si="308"/>
        <v>No</v>
      </c>
      <c r="G1097" t="str">
        <f t="shared" si="309"/>
        <v>No</v>
      </c>
      <c r="H1097" t="str">
        <f t="shared" si="310"/>
        <v>No</v>
      </c>
      <c r="I1097">
        <f t="shared" si="311"/>
        <v>2</v>
      </c>
      <c r="J1097" t="str">
        <f t="shared" si="312"/>
        <v>No</v>
      </c>
      <c r="K1097" t="str">
        <f t="shared" si="313"/>
        <v>OVER WEIGHT</v>
      </c>
      <c r="L1097" t="str">
        <f t="shared" si="314"/>
        <v>diabeties</v>
      </c>
      <c r="M1097" s="34">
        <f t="shared" si="315"/>
        <v>35762</v>
      </c>
      <c r="N1097" s="36">
        <f t="shared" si="316"/>
        <v>8906.14</v>
      </c>
      <c r="O1097" s="23" t="str">
        <f t="shared" si="317"/>
        <v>tier - 2</v>
      </c>
      <c r="P1097" s="34" t="str">
        <f t="shared" si="318"/>
        <v>tier - 2</v>
      </c>
      <c r="Q1097" s="34" t="str">
        <f t="shared" si="319"/>
        <v>R1012</v>
      </c>
      <c r="R1097" s="23">
        <f t="shared" si="320"/>
        <v>25</v>
      </c>
      <c r="Z1097" s="1" t="s">
        <v>1279</v>
      </c>
      <c r="AA1097" s="1" t="s">
        <v>6379</v>
      </c>
      <c r="AB1097" t="s">
        <v>4746</v>
      </c>
      <c r="AC1097" t="s">
        <v>5035</v>
      </c>
      <c r="AD1097" t="s">
        <v>5235</v>
      </c>
      <c r="AG1097" t="s">
        <v>1279</v>
      </c>
      <c r="AH1097">
        <v>28.98</v>
      </c>
      <c r="AI1097">
        <v>8.68</v>
      </c>
      <c r="AJ1097" s="20" t="s">
        <v>2380</v>
      </c>
      <c r="AK1097" t="s">
        <v>2380</v>
      </c>
      <c r="AL1097" t="s">
        <v>2380</v>
      </c>
      <c r="AM1097" s="29">
        <v>2</v>
      </c>
      <c r="AN1097" s="20" t="s">
        <v>2380</v>
      </c>
      <c r="AO1097" s="20" t="str">
        <f t="shared" si="321"/>
        <v>OVER WEIGHT</v>
      </c>
      <c r="AP1097" s="20" t="str">
        <f t="shared" si="322"/>
        <v>diabeties</v>
      </c>
      <c r="AS1097" t="s">
        <v>1124</v>
      </c>
      <c r="AT1097">
        <v>1997</v>
      </c>
      <c r="AU1097" s="28" t="s">
        <v>15</v>
      </c>
      <c r="AV1097">
        <v>28</v>
      </c>
      <c r="AW1097">
        <v>0</v>
      </c>
      <c r="AX1097" s="38">
        <v>8906.14</v>
      </c>
      <c r="AY1097" t="s">
        <v>11</v>
      </c>
      <c r="AZ1097" t="s">
        <v>11</v>
      </c>
      <c r="BA1097" t="s">
        <v>23</v>
      </c>
      <c r="BB1097" s="35">
        <f>DATE(AT1097,MATCH(AU1097,{"Jan","Feb","Mar","Apr","May","Jun","Jul","Aug","Sep","Oct","Nov","Dec"}, 0),AV1097)</f>
        <v>35762</v>
      </c>
      <c r="BC1097" s="20">
        <f t="shared" si="323"/>
        <v>25</v>
      </c>
    </row>
    <row r="1098" spans="2:55" ht="15.5" hidden="1" x14ac:dyDescent="0.35">
      <c r="B1098" s="1" t="s">
        <v>1278</v>
      </c>
      <c r="C1098" t="str">
        <f>VLOOKUP(B1098,Z1097:AE3432,2,FALSE)</f>
        <v>Vonachen,</v>
      </c>
      <c r="D1098">
        <f t="shared" si="306"/>
        <v>31.24</v>
      </c>
      <c r="E1098">
        <f t="shared" si="307"/>
        <v>9.8000000000000007</v>
      </c>
      <c r="F1098" t="str">
        <f t="shared" si="308"/>
        <v>No</v>
      </c>
      <c r="G1098" t="str">
        <f t="shared" si="309"/>
        <v>No</v>
      </c>
      <c r="H1098" t="str">
        <f t="shared" si="310"/>
        <v>No</v>
      </c>
      <c r="I1098">
        <f t="shared" si="311"/>
        <v>0</v>
      </c>
      <c r="J1098" t="str">
        <f t="shared" si="312"/>
        <v>No</v>
      </c>
      <c r="K1098" t="str">
        <f t="shared" si="313"/>
        <v>OBESITY</v>
      </c>
      <c r="L1098" t="str">
        <f t="shared" si="314"/>
        <v>diabeties</v>
      </c>
      <c r="M1098" s="34">
        <f t="shared" si="315"/>
        <v>24721</v>
      </c>
      <c r="N1098" s="36">
        <f t="shared" si="316"/>
        <v>8908.4699999999993</v>
      </c>
      <c r="O1098" s="23" t="str">
        <f t="shared" si="317"/>
        <v>tier - 3</v>
      </c>
      <c r="P1098" s="34" t="str">
        <f t="shared" si="318"/>
        <v>tier - 2</v>
      </c>
      <c r="Q1098" s="34" t="str">
        <f t="shared" si="319"/>
        <v>R1013</v>
      </c>
      <c r="R1098" s="23">
        <f t="shared" si="320"/>
        <v>55</v>
      </c>
      <c r="Z1098" s="1" t="s">
        <v>1278</v>
      </c>
      <c r="AA1098" s="1" t="s">
        <v>6380</v>
      </c>
      <c r="AB1098" t="s">
        <v>4743</v>
      </c>
      <c r="AC1098" t="s">
        <v>6381</v>
      </c>
      <c r="AG1098" t="s">
        <v>1278</v>
      </c>
      <c r="AH1098">
        <v>31.24</v>
      </c>
      <c r="AI1098">
        <v>9.8000000000000007</v>
      </c>
      <c r="AJ1098" s="20" t="s">
        <v>2380</v>
      </c>
      <c r="AK1098" t="s">
        <v>2380</v>
      </c>
      <c r="AL1098" t="s">
        <v>2380</v>
      </c>
      <c r="AM1098" s="29">
        <v>0</v>
      </c>
      <c r="AN1098" s="20" t="s">
        <v>2380</v>
      </c>
      <c r="AO1098" s="20" t="str">
        <f t="shared" si="321"/>
        <v>OBESITY</v>
      </c>
      <c r="AP1098" s="20" t="str">
        <f t="shared" si="322"/>
        <v>diabeties</v>
      </c>
      <c r="AS1098" t="s">
        <v>1125</v>
      </c>
      <c r="AT1098">
        <v>1967</v>
      </c>
      <c r="AU1098" s="28" t="s">
        <v>20</v>
      </c>
      <c r="AV1098">
        <v>6</v>
      </c>
      <c r="AW1098">
        <v>0</v>
      </c>
      <c r="AX1098" s="38">
        <v>8908.4699999999993</v>
      </c>
      <c r="AY1098" t="s">
        <v>12</v>
      </c>
      <c r="AZ1098" t="s">
        <v>11</v>
      </c>
      <c r="BA1098" t="s">
        <v>13</v>
      </c>
      <c r="BB1098" s="35">
        <f>DATE(AT1098,MATCH(AU1098,{"Jan","Feb","Mar","Apr","May","Jun","Jul","Aug","Sep","Oct","Nov","Dec"}, 0),AV1098)</f>
        <v>24721</v>
      </c>
      <c r="BC1098" s="20">
        <f t="shared" si="323"/>
        <v>55</v>
      </c>
    </row>
    <row r="1099" spans="2:55" ht="15.5" hidden="1" x14ac:dyDescent="0.35">
      <c r="B1099" s="1" t="s">
        <v>1277</v>
      </c>
      <c r="C1099" t="str">
        <f>VLOOKUP(B1099,Z1098:AE3433,2,FALSE)</f>
        <v>Smith,</v>
      </c>
      <c r="D1099">
        <f t="shared" si="306"/>
        <v>31.54</v>
      </c>
      <c r="E1099">
        <f t="shared" si="307"/>
        <v>4.4400000000000004</v>
      </c>
      <c r="F1099" t="str">
        <f t="shared" si="308"/>
        <v>No</v>
      </c>
      <c r="G1099" t="str">
        <f t="shared" si="309"/>
        <v>No</v>
      </c>
      <c r="H1099" t="str">
        <f t="shared" si="310"/>
        <v>No</v>
      </c>
      <c r="I1099">
        <f t="shared" si="311"/>
        <v>0</v>
      </c>
      <c r="J1099" t="str">
        <f t="shared" si="312"/>
        <v>No</v>
      </c>
      <c r="K1099" t="str">
        <f t="shared" si="313"/>
        <v>OBESITY</v>
      </c>
      <c r="L1099" t="str">
        <f t="shared" si="314"/>
        <v>normal</v>
      </c>
      <c r="M1099" s="34">
        <f t="shared" si="315"/>
        <v>27582</v>
      </c>
      <c r="N1099" s="36">
        <f t="shared" si="316"/>
        <v>8930.93</v>
      </c>
      <c r="O1099" s="23" t="str">
        <f t="shared" si="317"/>
        <v>tier - 2</v>
      </c>
      <c r="P1099" s="34" t="str">
        <f t="shared" si="318"/>
        <v>tier - 2</v>
      </c>
      <c r="Q1099" s="34" t="str">
        <f t="shared" si="319"/>
        <v>R1012</v>
      </c>
      <c r="R1099" s="23">
        <f t="shared" si="320"/>
        <v>47</v>
      </c>
      <c r="Z1099" s="1" t="s">
        <v>1277</v>
      </c>
      <c r="AA1099" s="1" t="s">
        <v>4887</v>
      </c>
      <c r="AB1099" t="s">
        <v>4746</v>
      </c>
      <c r="AC1099" t="s">
        <v>4747</v>
      </c>
      <c r="AD1099" t="s">
        <v>4974</v>
      </c>
      <c r="AG1099" t="s">
        <v>1277</v>
      </c>
      <c r="AH1099">
        <v>31.54</v>
      </c>
      <c r="AI1099">
        <v>4.4400000000000004</v>
      </c>
      <c r="AJ1099" s="20" t="s">
        <v>2380</v>
      </c>
      <c r="AK1099" t="s">
        <v>2380</v>
      </c>
      <c r="AL1099" t="s">
        <v>2380</v>
      </c>
      <c r="AM1099" s="29">
        <v>0</v>
      </c>
      <c r="AN1099" s="20" t="s">
        <v>2380</v>
      </c>
      <c r="AO1099" s="20" t="str">
        <f t="shared" si="321"/>
        <v>OBESITY</v>
      </c>
      <c r="AP1099" s="20" t="str">
        <f t="shared" si="322"/>
        <v>normal</v>
      </c>
      <c r="AS1099" t="s">
        <v>1126</v>
      </c>
      <c r="AT1099">
        <v>1975</v>
      </c>
      <c r="AU1099" s="28" t="s">
        <v>10</v>
      </c>
      <c r="AV1099">
        <v>7</v>
      </c>
      <c r="AW1099">
        <v>1</v>
      </c>
      <c r="AX1099" s="38">
        <v>8930.93</v>
      </c>
      <c r="AY1099" t="s">
        <v>11</v>
      </c>
      <c r="AZ1099" t="s">
        <v>11</v>
      </c>
      <c r="BA1099" t="s">
        <v>23</v>
      </c>
      <c r="BB1099" s="35">
        <f>DATE(AT1099,MATCH(AU1099,{"Jan","Feb","Mar","Apr","May","Jun","Jul","Aug","Sep","Oct","Nov","Dec"}, 0),AV1099)</f>
        <v>27582</v>
      </c>
      <c r="BC1099" s="20">
        <f t="shared" si="323"/>
        <v>47</v>
      </c>
    </row>
    <row r="1100" spans="2:55" ht="15.5" hidden="1" x14ac:dyDescent="0.35">
      <c r="B1100" s="1" t="s">
        <v>1276</v>
      </c>
      <c r="C1100" t="str">
        <f>VLOOKUP(B1100,Z1099:AE3434,2,FALSE)</f>
        <v>Kidwell,</v>
      </c>
      <c r="D1100">
        <f t="shared" si="306"/>
        <v>38.6</v>
      </c>
      <c r="E1100">
        <f t="shared" si="307"/>
        <v>7.19</v>
      </c>
      <c r="F1100" t="str">
        <f t="shared" si="308"/>
        <v>yes</v>
      </c>
      <c r="G1100" t="str">
        <f t="shared" si="309"/>
        <v>No</v>
      </c>
      <c r="H1100" t="str">
        <f t="shared" si="310"/>
        <v>No</v>
      </c>
      <c r="I1100">
        <f t="shared" si="311"/>
        <v>2</v>
      </c>
      <c r="J1100" t="str">
        <f t="shared" si="312"/>
        <v>No</v>
      </c>
      <c r="K1100" t="str">
        <f t="shared" si="313"/>
        <v>OBESITY</v>
      </c>
      <c r="L1100" t="str">
        <f t="shared" si="314"/>
        <v>diabeties</v>
      </c>
      <c r="M1100" s="34">
        <f t="shared" si="315"/>
        <v>26456</v>
      </c>
      <c r="N1100" s="36">
        <f t="shared" si="316"/>
        <v>8932.08</v>
      </c>
      <c r="O1100" s="23" t="str">
        <f t="shared" si="317"/>
        <v>tier - 2</v>
      </c>
      <c r="P1100" s="34" t="str">
        <f t="shared" si="318"/>
        <v>tier - 1</v>
      </c>
      <c r="Q1100" s="34" t="str">
        <f t="shared" si="319"/>
        <v>R1011</v>
      </c>
      <c r="R1100" s="23">
        <f t="shared" si="320"/>
        <v>51</v>
      </c>
      <c r="Z1100" s="1" t="s">
        <v>1276</v>
      </c>
      <c r="AA1100" s="1" t="s">
        <v>6382</v>
      </c>
      <c r="AB1100" t="s">
        <v>4746</v>
      </c>
      <c r="AC1100" t="s">
        <v>4747</v>
      </c>
      <c r="AG1100" t="s">
        <v>1276</v>
      </c>
      <c r="AH1100">
        <v>38.6</v>
      </c>
      <c r="AI1100">
        <v>7.19</v>
      </c>
      <c r="AJ1100" s="20" t="s">
        <v>2382</v>
      </c>
      <c r="AK1100" t="s">
        <v>2380</v>
      </c>
      <c r="AL1100" t="s">
        <v>2380</v>
      </c>
      <c r="AM1100" s="29">
        <v>2</v>
      </c>
      <c r="AN1100" s="20" t="s">
        <v>2380</v>
      </c>
      <c r="AO1100" s="20" t="str">
        <f t="shared" si="321"/>
        <v>OBESITY</v>
      </c>
      <c r="AP1100" s="20" t="str">
        <f t="shared" si="322"/>
        <v>diabeties</v>
      </c>
      <c r="AS1100" t="s">
        <v>1127</v>
      </c>
      <c r="AT1100">
        <v>1972</v>
      </c>
      <c r="AU1100" s="28" t="s">
        <v>18</v>
      </c>
      <c r="AV1100">
        <v>6</v>
      </c>
      <c r="AW1100">
        <v>0</v>
      </c>
      <c r="AX1100" s="38">
        <v>8932.08</v>
      </c>
      <c r="AY1100" t="s">
        <v>11</v>
      </c>
      <c r="AZ1100" t="s">
        <v>16</v>
      </c>
      <c r="BA1100" t="s">
        <v>42</v>
      </c>
      <c r="BB1100" s="35">
        <f>DATE(AT1100,MATCH(AU1100,{"Jan","Feb","Mar","Apr","May","Jun","Jul","Aug","Sep","Oct","Nov","Dec"}, 0),AV1100)</f>
        <v>26456</v>
      </c>
      <c r="BC1100" s="20">
        <f t="shared" si="323"/>
        <v>51</v>
      </c>
    </row>
    <row r="1101" spans="2:55" ht="15.5" hidden="1" x14ac:dyDescent="0.35">
      <c r="B1101" s="1" t="s">
        <v>1275</v>
      </c>
      <c r="C1101" t="str">
        <f>VLOOKUP(B1101,Z1100:AE3435,2,FALSE)</f>
        <v>Betancourth,</v>
      </c>
      <c r="D1101">
        <f t="shared" si="306"/>
        <v>37.950000000000003</v>
      </c>
      <c r="E1101">
        <f t="shared" si="307"/>
        <v>6.06</v>
      </c>
      <c r="F1101" t="str">
        <f t="shared" si="308"/>
        <v>No</v>
      </c>
      <c r="G1101" t="str">
        <f t="shared" si="309"/>
        <v>No</v>
      </c>
      <c r="H1101" t="str">
        <f t="shared" si="310"/>
        <v>No</v>
      </c>
      <c r="I1101">
        <f t="shared" si="311"/>
        <v>0</v>
      </c>
      <c r="J1101" t="str">
        <f t="shared" si="312"/>
        <v>No</v>
      </c>
      <c r="K1101" t="str">
        <f t="shared" si="313"/>
        <v>OBESITY</v>
      </c>
      <c r="L1101" t="str">
        <f t="shared" si="314"/>
        <v>pre diabeties</v>
      </c>
      <c r="M1101" s="34">
        <f t="shared" si="315"/>
        <v>28119</v>
      </c>
      <c r="N1101" s="36">
        <f t="shared" si="316"/>
        <v>8944.1200000000008</v>
      </c>
      <c r="O1101" s="23" t="str">
        <f t="shared" si="317"/>
        <v>tier - 3</v>
      </c>
      <c r="P1101" s="34" t="str">
        <f t="shared" si="318"/>
        <v>tier - 2</v>
      </c>
      <c r="Q1101" s="34" t="str">
        <f t="shared" si="319"/>
        <v>R1013</v>
      </c>
      <c r="R1101" s="23">
        <f t="shared" si="320"/>
        <v>46</v>
      </c>
      <c r="Z1101" s="1" t="s">
        <v>1275</v>
      </c>
      <c r="AA1101" s="1" t="s">
        <v>6383</v>
      </c>
      <c r="AB1101" t="s">
        <v>5580</v>
      </c>
      <c r="AC1101" t="s">
        <v>5710</v>
      </c>
      <c r="AG1101" t="s">
        <v>1275</v>
      </c>
      <c r="AH1101">
        <v>37.950000000000003</v>
      </c>
      <c r="AI1101">
        <v>6.06</v>
      </c>
      <c r="AJ1101" s="20" t="s">
        <v>2380</v>
      </c>
      <c r="AK1101" t="s">
        <v>2380</v>
      </c>
      <c r="AL1101" t="s">
        <v>2380</v>
      </c>
      <c r="AM1101" s="29">
        <v>0</v>
      </c>
      <c r="AN1101" s="20" t="s">
        <v>2380</v>
      </c>
      <c r="AO1101" s="20" t="str">
        <f t="shared" si="321"/>
        <v>OBESITY</v>
      </c>
      <c r="AP1101" s="20" t="str">
        <f t="shared" si="322"/>
        <v>pre diabeties</v>
      </c>
      <c r="AS1101" t="s">
        <v>1128</v>
      </c>
      <c r="AT1101">
        <v>1976</v>
      </c>
      <c r="AU1101" s="28" t="s">
        <v>30</v>
      </c>
      <c r="AV1101">
        <v>25</v>
      </c>
      <c r="AW1101">
        <v>3</v>
      </c>
      <c r="AX1101" s="38">
        <v>8944.1200000000008</v>
      </c>
      <c r="AY1101" t="s">
        <v>12</v>
      </c>
      <c r="AZ1101" t="s">
        <v>11</v>
      </c>
      <c r="BA1101" t="s">
        <v>13</v>
      </c>
      <c r="BB1101" s="35">
        <f>DATE(AT1101,MATCH(AU1101,{"Jan","Feb","Mar","Apr","May","Jun","Jul","Aug","Sep","Oct","Nov","Dec"}, 0),AV1101)</f>
        <v>28119</v>
      </c>
      <c r="BC1101" s="20">
        <f t="shared" si="323"/>
        <v>46</v>
      </c>
    </row>
    <row r="1102" spans="2:55" ht="15.5" hidden="1" x14ac:dyDescent="0.35">
      <c r="B1102" s="1" t="s">
        <v>1274</v>
      </c>
      <c r="C1102" t="str">
        <f>VLOOKUP(B1102,Z1101:AE3436,2,FALSE)</f>
        <v>Henstrom,</v>
      </c>
      <c r="D1102">
        <f t="shared" si="306"/>
        <v>38.97</v>
      </c>
      <c r="E1102">
        <f t="shared" si="307"/>
        <v>5.12</v>
      </c>
      <c r="F1102" t="str">
        <f t="shared" si="308"/>
        <v>No</v>
      </c>
      <c r="G1102" t="str">
        <f t="shared" si="309"/>
        <v>No</v>
      </c>
      <c r="H1102" t="str">
        <f t="shared" si="310"/>
        <v>No</v>
      </c>
      <c r="I1102">
        <f t="shared" si="311"/>
        <v>0</v>
      </c>
      <c r="J1102" t="str">
        <f t="shared" si="312"/>
        <v>No</v>
      </c>
      <c r="K1102" t="str">
        <f t="shared" si="313"/>
        <v>OBESITY</v>
      </c>
      <c r="L1102" t="str">
        <f t="shared" si="314"/>
        <v>normal</v>
      </c>
      <c r="M1102" s="34">
        <f t="shared" si="315"/>
        <v>33874</v>
      </c>
      <c r="N1102" s="36">
        <f t="shared" si="316"/>
        <v>8954.99</v>
      </c>
      <c r="O1102" s="23" t="str">
        <f t="shared" si="317"/>
        <v>tier - 2</v>
      </c>
      <c r="P1102" s="34" t="str">
        <f t="shared" si="318"/>
        <v>tier - 3</v>
      </c>
      <c r="Q1102" s="34" t="str">
        <f t="shared" si="319"/>
        <v>R1026</v>
      </c>
      <c r="R1102" s="23">
        <f t="shared" si="320"/>
        <v>30</v>
      </c>
      <c r="Z1102" s="1" t="s">
        <v>1274</v>
      </c>
      <c r="AA1102" s="1" t="s">
        <v>6384</v>
      </c>
      <c r="AB1102" t="s">
        <v>4743</v>
      </c>
      <c r="AC1102" t="s">
        <v>4810</v>
      </c>
      <c r="AD1102" t="s">
        <v>4748</v>
      </c>
      <c r="AG1102" t="s">
        <v>1274</v>
      </c>
      <c r="AH1102">
        <v>38.97</v>
      </c>
      <c r="AI1102">
        <v>5.12</v>
      </c>
      <c r="AJ1102" s="20" t="s">
        <v>2380</v>
      </c>
      <c r="AK1102" t="s">
        <v>2380</v>
      </c>
      <c r="AL1102" t="s">
        <v>2380</v>
      </c>
      <c r="AM1102" s="29">
        <v>0</v>
      </c>
      <c r="AN1102" s="20" t="s">
        <v>2380</v>
      </c>
      <c r="AO1102" s="20" t="str">
        <f t="shared" si="321"/>
        <v>OBESITY</v>
      </c>
      <c r="AP1102" s="20" t="str">
        <f t="shared" si="322"/>
        <v>normal</v>
      </c>
      <c r="AS1102" t="s">
        <v>1129</v>
      </c>
      <c r="AT1102">
        <v>1992</v>
      </c>
      <c r="AU1102" s="28" t="s">
        <v>20</v>
      </c>
      <c r="AV1102">
        <v>27</v>
      </c>
      <c r="AW1102">
        <v>0</v>
      </c>
      <c r="AX1102" s="38">
        <v>8954.99</v>
      </c>
      <c r="AY1102" t="s">
        <v>11</v>
      </c>
      <c r="AZ1102" t="s">
        <v>12</v>
      </c>
      <c r="BA1102" t="s">
        <v>535</v>
      </c>
      <c r="BB1102" s="35">
        <f>DATE(AT1102,MATCH(AU1102,{"Jan","Feb","Mar","Apr","May","Jun","Jul","Aug","Sep","Oct","Nov","Dec"}, 0),AV1102)</f>
        <v>33874</v>
      </c>
      <c r="BC1102" s="20">
        <f t="shared" si="323"/>
        <v>30</v>
      </c>
    </row>
    <row r="1103" spans="2:55" ht="15.5" hidden="1" x14ac:dyDescent="0.35">
      <c r="B1103" s="1" t="s">
        <v>1273</v>
      </c>
      <c r="C1103" t="str">
        <f>VLOOKUP(B1103,Z1102:AE3437,2,FALSE)</f>
        <v>Pereira,</v>
      </c>
      <c r="D1103">
        <f t="shared" si="306"/>
        <v>21.2</v>
      </c>
      <c r="E1103">
        <f t="shared" si="307"/>
        <v>10.72</v>
      </c>
      <c r="F1103" t="str">
        <f t="shared" si="308"/>
        <v>No</v>
      </c>
      <c r="G1103" t="str">
        <f t="shared" si="309"/>
        <v>No</v>
      </c>
      <c r="H1103" t="str">
        <f t="shared" si="310"/>
        <v>No</v>
      </c>
      <c r="I1103">
        <f t="shared" si="311"/>
        <v>0</v>
      </c>
      <c r="J1103" t="str">
        <f t="shared" si="312"/>
        <v>No</v>
      </c>
      <c r="K1103" t="str">
        <f t="shared" si="313"/>
        <v>Normal weight</v>
      </c>
      <c r="L1103" t="str">
        <f t="shared" si="314"/>
        <v>diabeties</v>
      </c>
      <c r="M1103" s="34">
        <f t="shared" si="315"/>
        <v>27258</v>
      </c>
      <c r="N1103" s="36">
        <f t="shared" si="316"/>
        <v>8964.06</v>
      </c>
      <c r="O1103" s="23" t="str">
        <f t="shared" si="317"/>
        <v>tier - 3</v>
      </c>
      <c r="P1103" s="34" t="str">
        <f t="shared" si="318"/>
        <v>tier - 2</v>
      </c>
      <c r="Q1103" s="34" t="str">
        <f t="shared" si="319"/>
        <v>R1016</v>
      </c>
      <c r="R1103" s="23">
        <f t="shared" si="320"/>
        <v>48</v>
      </c>
      <c r="Z1103" s="1" t="s">
        <v>1273</v>
      </c>
      <c r="AA1103" s="1" t="s">
        <v>6385</v>
      </c>
      <c r="AB1103" t="s">
        <v>4743</v>
      </c>
      <c r="AC1103" t="s">
        <v>5868</v>
      </c>
      <c r="AG1103" t="s">
        <v>1273</v>
      </c>
      <c r="AH1103">
        <v>21.2</v>
      </c>
      <c r="AI1103">
        <v>10.72</v>
      </c>
      <c r="AJ1103" s="20" t="s">
        <v>2380</v>
      </c>
      <c r="AK1103" t="s">
        <v>2380</v>
      </c>
      <c r="AL1103" t="s">
        <v>2380</v>
      </c>
      <c r="AM1103" s="29">
        <v>0</v>
      </c>
      <c r="AN1103" s="20" t="s">
        <v>2380</v>
      </c>
      <c r="AO1103" s="20" t="str">
        <f t="shared" si="321"/>
        <v>Normal weight</v>
      </c>
      <c r="AP1103" s="20" t="str">
        <f t="shared" si="322"/>
        <v>diabeties</v>
      </c>
      <c r="AS1103" t="s">
        <v>1130</v>
      </c>
      <c r="AT1103">
        <v>1974</v>
      </c>
      <c r="AU1103" s="28" t="s">
        <v>35</v>
      </c>
      <c r="AV1103">
        <v>17</v>
      </c>
      <c r="AW1103">
        <v>1</v>
      </c>
      <c r="AX1103" s="38">
        <v>8964.06</v>
      </c>
      <c r="AY1103" t="s">
        <v>12</v>
      </c>
      <c r="AZ1103" t="s">
        <v>11</v>
      </c>
      <c r="BA1103" t="s">
        <v>168</v>
      </c>
      <c r="BB1103" s="35">
        <f>DATE(AT1103,MATCH(AU1103,{"Jan","Feb","Mar","Apr","May","Jun","Jul","Aug","Sep","Oct","Nov","Dec"}, 0),AV1103)</f>
        <v>27258</v>
      </c>
      <c r="BC1103" s="20">
        <f t="shared" si="323"/>
        <v>48</v>
      </c>
    </row>
    <row r="1104" spans="2:55" ht="15.5" hidden="1" x14ac:dyDescent="0.35">
      <c r="B1104" s="1" t="s">
        <v>1272</v>
      </c>
      <c r="C1104" t="str">
        <f>VLOOKUP(B1104,Z1103:AE3438,2,FALSE)</f>
        <v>Black,</v>
      </c>
      <c r="D1104">
        <f t="shared" si="306"/>
        <v>23.96</v>
      </c>
      <c r="E1104">
        <f t="shared" si="307"/>
        <v>9.58</v>
      </c>
      <c r="F1104" t="str">
        <f t="shared" si="308"/>
        <v>yes</v>
      </c>
      <c r="G1104" t="str">
        <f t="shared" si="309"/>
        <v>No</v>
      </c>
      <c r="H1104" t="str">
        <f t="shared" si="310"/>
        <v>Yes</v>
      </c>
      <c r="I1104">
        <f t="shared" si="311"/>
        <v>1</v>
      </c>
      <c r="J1104" t="str">
        <f t="shared" si="312"/>
        <v>No</v>
      </c>
      <c r="K1104" t="str">
        <f t="shared" si="313"/>
        <v>Normal weight</v>
      </c>
      <c r="L1104" t="str">
        <f t="shared" si="314"/>
        <v>diabeties</v>
      </c>
      <c r="M1104" s="34">
        <f t="shared" si="315"/>
        <v>30512</v>
      </c>
      <c r="N1104" s="36">
        <f t="shared" si="316"/>
        <v>8965.7999999999993</v>
      </c>
      <c r="O1104" s="23" t="str">
        <f t="shared" si="317"/>
        <v>tier - 2</v>
      </c>
      <c r="P1104" s="34" t="str">
        <f t="shared" si="318"/>
        <v>tier - 3</v>
      </c>
      <c r="Q1104" s="34" t="str">
        <f t="shared" si="319"/>
        <v>R1012</v>
      </c>
      <c r="R1104" s="23">
        <f t="shared" si="320"/>
        <v>39</v>
      </c>
      <c r="Z1104" s="1" t="s">
        <v>1272</v>
      </c>
      <c r="AA1104" s="1" t="s">
        <v>5230</v>
      </c>
      <c r="AB1104" t="s">
        <v>4743</v>
      </c>
      <c r="AC1104" t="s">
        <v>5019</v>
      </c>
      <c r="AD1104" t="s">
        <v>4780</v>
      </c>
      <c r="AG1104" t="s">
        <v>1272</v>
      </c>
      <c r="AH1104">
        <v>23.96</v>
      </c>
      <c r="AI1104">
        <v>9.58</v>
      </c>
      <c r="AJ1104" s="20" t="s">
        <v>2382</v>
      </c>
      <c r="AK1104" t="s">
        <v>2380</v>
      </c>
      <c r="AL1104" t="s">
        <v>2383</v>
      </c>
      <c r="AM1104" s="29">
        <v>1</v>
      </c>
      <c r="AN1104" s="20" t="s">
        <v>2380</v>
      </c>
      <c r="AO1104" s="20" t="str">
        <f t="shared" si="321"/>
        <v>Normal weight</v>
      </c>
      <c r="AP1104" s="20" t="str">
        <f t="shared" si="322"/>
        <v>diabeties</v>
      </c>
      <c r="AS1104" t="s">
        <v>1131</v>
      </c>
      <c r="AT1104">
        <v>1983</v>
      </c>
      <c r="AU1104" s="28" t="s">
        <v>10</v>
      </c>
      <c r="AV1104">
        <v>15</v>
      </c>
      <c r="AW1104">
        <v>5</v>
      </c>
      <c r="AX1104" s="38">
        <v>8965.7999999999993</v>
      </c>
      <c r="AY1104" t="s">
        <v>11</v>
      </c>
      <c r="AZ1104" t="s">
        <v>12</v>
      </c>
      <c r="BA1104" t="s">
        <v>23</v>
      </c>
      <c r="BB1104" s="35">
        <f>DATE(AT1104,MATCH(AU1104,{"Jan","Feb","Mar","Apr","May","Jun","Jul","Aug","Sep","Oct","Nov","Dec"}, 0),AV1104)</f>
        <v>30512</v>
      </c>
      <c r="BC1104" s="20">
        <f t="shared" si="323"/>
        <v>39</v>
      </c>
    </row>
    <row r="1105" spans="2:55" ht="15.5" hidden="1" x14ac:dyDescent="0.35">
      <c r="B1105" s="1" t="s">
        <v>1271</v>
      </c>
      <c r="C1105" t="str">
        <f>VLOOKUP(B1105,Z1104:AE3439,2,FALSE)</f>
        <v>Brown,</v>
      </c>
      <c r="D1105">
        <f t="shared" si="306"/>
        <v>35.93</v>
      </c>
      <c r="E1105">
        <f t="shared" si="307"/>
        <v>6.4</v>
      </c>
      <c r="F1105" t="str">
        <f t="shared" si="308"/>
        <v>yes</v>
      </c>
      <c r="G1105" t="str">
        <f t="shared" si="309"/>
        <v>No</v>
      </c>
      <c r="H1105" t="str">
        <f t="shared" si="310"/>
        <v>No</v>
      </c>
      <c r="I1105">
        <f t="shared" si="311"/>
        <v>1</v>
      </c>
      <c r="J1105" t="str">
        <f t="shared" si="312"/>
        <v>No</v>
      </c>
      <c r="K1105" t="str">
        <f t="shared" si="313"/>
        <v>OBESITY</v>
      </c>
      <c r="L1105" t="str">
        <f t="shared" si="314"/>
        <v>pre diabeties</v>
      </c>
      <c r="M1105" s="34">
        <f t="shared" si="315"/>
        <v>27280</v>
      </c>
      <c r="N1105" s="36">
        <f t="shared" si="316"/>
        <v>8968.33</v>
      </c>
      <c r="O1105" s="23" t="str">
        <f t="shared" si="317"/>
        <v>tier - 3</v>
      </c>
      <c r="P1105" s="34" t="str">
        <f t="shared" si="318"/>
        <v>tier - 2</v>
      </c>
      <c r="Q1105" s="34" t="str">
        <f t="shared" si="319"/>
        <v>R1011</v>
      </c>
      <c r="R1105" s="23">
        <f t="shared" si="320"/>
        <v>48</v>
      </c>
      <c r="Z1105" s="1" t="s">
        <v>1271</v>
      </c>
      <c r="AA1105" s="1" t="s">
        <v>6386</v>
      </c>
      <c r="AB1105" t="s">
        <v>4746</v>
      </c>
      <c r="AC1105" t="s">
        <v>4759</v>
      </c>
      <c r="AD1105" t="s">
        <v>4785</v>
      </c>
      <c r="AG1105" t="s">
        <v>1271</v>
      </c>
      <c r="AH1105">
        <v>35.93</v>
      </c>
      <c r="AI1105">
        <v>6.4</v>
      </c>
      <c r="AJ1105" s="20" t="s">
        <v>2382</v>
      </c>
      <c r="AK1105" t="s">
        <v>2380</v>
      </c>
      <c r="AL1105" t="s">
        <v>2380</v>
      </c>
      <c r="AM1105" s="29">
        <v>1</v>
      </c>
      <c r="AN1105" s="20" t="s">
        <v>2380</v>
      </c>
      <c r="AO1105" s="20" t="str">
        <f t="shared" si="321"/>
        <v>OBESITY</v>
      </c>
      <c r="AP1105" s="20" t="str">
        <f t="shared" si="322"/>
        <v>pre diabeties</v>
      </c>
      <c r="AS1105" t="s">
        <v>1132</v>
      </c>
      <c r="AT1105">
        <v>1974</v>
      </c>
      <c r="AU1105" s="28" t="s">
        <v>20</v>
      </c>
      <c r="AV1105">
        <v>8</v>
      </c>
      <c r="AW1105">
        <v>2</v>
      </c>
      <c r="AX1105" s="38">
        <v>8968.33</v>
      </c>
      <c r="AY1105" t="s">
        <v>12</v>
      </c>
      <c r="AZ1105" t="s">
        <v>11</v>
      </c>
      <c r="BA1105" t="s">
        <v>42</v>
      </c>
      <c r="BB1105" s="35">
        <f>DATE(AT1105,MATCH(AU1105,{"Jan","Feb","Mar","Apr","May","Jun","Jul","Aug","Sep","Oct","Nov","Dec"}, 0),AV1105)</f>
        <v>27280</v>
      </c>
      <c r="BC1105" s="20">
        <f t="shared" si="323"/>
        <v>48</v>
      </c>
    </row>
    <row r="1106" spans="2:55" ht="15.5" hidden="1" x14ac:dyDescent="0.35">
      <c r="B1106" s="1" t="s">
        <v>1270</v>
      </c>
      <c r="C1106" t="str">
        <f>VLOOKUP(B1106,Z1105:AE3440,2,FALSE)</f>
        <v>Reasoner,</v>
      </c>
      <c r="D1106">
        <f t="shared" si="306"/>
        <v>26.11</v>
      </c>
      <c r="E1106">
        <f t="shared" si="307"/>
        <v>6.8</v>
      </c>
      <c r="F1106" t="str">
        <f t="shared" si="308"/>
        <v>yes</v>
      </c>
      <c r="G1106" t="str">
        <f t="shared" si="309"/>
        <v>No</v>
      </c>
      <c r="H1106" t="str">
        <f t="shared" si="310"/>
        <v>No</v>
      </c>
      <c r="I1106">
        <f t="shared" si="311"/>
        <v>2</v>
      </c>
      <c r="J1106" t="str">
        <f t="shared" si="312"/>
        <v>No</v>
      </c>
      <c r="K1106" t="str">
        <f t="shared" si="313"/>
        <v>OVER WEIGHT</v>
      </c>
      <c r="L1106" t="str">
        <f t="shared" si="314"/>
        <v>diabeties</v>
      </c>
      <c r="M1106" s="34">
        <f t="shared" si="315"/>
        <v>27231</v>
      </c>
      <c r="N1106" s="36">
        <f t="shared" si="316"/>
        <v>8978.19</v>
      </c>
      <c r="O1106" s="23" t="str">
        <f t="shared" si="317"/>
        <v>tier - 2</v>
      </c>
      <c r="P1106" s="34" t="str">
        <f t="shared" si="318"/>
        <v>tier - 2</v>
      </c>
      <c r="Q1106" s="34" t="str">
        <f t="shared" si="319"/>
        <v>R1013</v>
      </c>
      <c r="R1106" s="23">
        <f t="shared" si="320"/>
        <v>48</v>
      </c>
      <c r="Z1106" s="1" t="s">
        <v>1270</v>
      </c>
      <c r="AA1106" s="1" t="s">
        <v>6387</v>
      </c>
      <c r="AB1106" t="s">
        <v>5580</v>
      </c>
      <c r="AC1106" t="s">
        <v>5530</v>
      </c>
      <c r="AG1106" t="s">
        <v>1270</v>
      </c>
      <c r="AH1106">
        <v>26.11</v>
      </c>
      <c r="AI1106">
        <v>6.8</v>
      </c>
      <c r="AJ1106" s="20" t="s">
        <v>2382</v>
      </c>
      <c r="AK1106" t="s">
        <v>2380</v>
      </c>
      <c r="AL1106" t="s">
        <v>2380</v>
      </c>
      <c r="AM1106" s="29">
        <v>2</v>
      </c>
      <c r="AN1106" s="20" t="s">
        <v>2380</v>
      </c>
      <c r="AO1106" s="20" t="str">
        <f t="shared" si="321"/>
        <v>OVER WEIGHT</v>
      </c>
      <c r="AP1106" s="20" t="str">
        <f t="shared" si="322"/>
        <v>diabeties</v>
      </c>
      <c r="AS1106" t="s">
        <v>1133</v>
      </c>
      <c r="AT1106">
        <v>1974</v>
      </c>
      <c r="AU1106" s="28" t="s">
        <v>10</v>
      </c>
      <c r="AV1106">
        <v>21</v>
      </c>
      <c r="AW1106">
        <v>2</v>
      </c>
      <c r="AX1106" s="38">
        <v>8978.19</v>
      </c>
      <c r="AY1106" t="s">
        <v>11</v>
      </c>
      <c r="AZ1106" t="s">
        <v>11</v>
      </c>
      <c r="BA1106" t="s">
        <v>13</v>
      </c>
      <c r="BB1106" s="35">
        <f>DATE(AT1106,MATCH(AU1106,{"Jan","Feb","Mar","Apr","May","Jun","Jul","Aug","Sep","Oct","Nov","Dec"}, 0),AV1106)</f>
        <v>27231</v>
      </c>
      <c r="BC1106" s="20">
        <f t="shared" si="323"/>
        <v>48</v>
      </c>
    </row>
    <row r="1107" spans="2:55" ht="15.5" hidden="1" x14ac:dyDescent="0.35">
      <c r="B1107" s="1" t="s">
        <v>1269</v>
      </c>
      <c r="C1107" t="str">
        <f>VLOOKUP(B1107,Z1106:AE3441,2,FALSE)</f>
        <v>Wandzilak,</v>
      </c>
      <c r="D1107">
        <f t="shared" si="306"/>
        <v>32.299999999999997</v>
      </c>
      <c r="E1107">
        <f t="shared" si="307"/>
        <v>9.48</v>
      </c>
      <c r="F1107" t="str">
        <f t="shared" si="308"/>
        <v>No</v>
      </c>
      <c r="G1107" t="str">
        <f t="shared" si="309"/>
        <v>No</v>
      </c>
      <c r="H1107" t="str">
        <f t="shared" si="310"/>
        <v>No</v>
      </c>
      <c r="I1107">
        <f t="shared" si="311"/>
        <v>2</v>
      </c>
      <c r="J1107" t="str">
        <f t="shared" si="312"/>
        <v>No</v>
      </c>
      <c r="K1107" t="str">
        <f t="shared" si="313"/>
        <v>OBESITY</v>
      </c>
      <c r="L1107" t="str">
        <f t="shared" si="314"/>
        <v>diabeties</v>
      </c>
      <c r="M1107" s="34">
        <f t="shared" si="315"/>
        <v>26948</v>
      </c>
      <c r="N1107" s="36">
        <f t="shared" si="316"/>
        <v>8988.16</v>
      </c>
      <c r="O1107" s="23" t="str">
        <f t="shared" si="317"/>
        <v>tier - 2</v>
      </c>
      <c r="P1107" s="34" t="str">
        <f t="shared" si="318"/>
        <v>tier - 1</v>
      </c>
      <c r="Q1107" s="34" t="str">
        <f t="shared" si="319"/>
        <v>R1012</v>
      </c>
      <c r="R1107" s="23">
        <f t="shared" si="320"/>
        <v>49</v>
      </c>
      <c r="Z1107" s="1" t="s">
        <v>1269</v>
      </c>
      <c r="AA1107" s="1" t="s">
        <v>5569</v>
      </c>
      <c r="AB1107" t="s">
        <v>4746</v>
      </c>
      <c r="AC1107" t="s">
        <v>4759</v>
      </c>
      <c r="AG1107" t="s">
        <v>1269</v>
      </c>
      <c r="AH1107">
        <v>32.299999999999997</v>
      </c>
      <c r="AI1107">
        <v>9.48</v>
      </c>
      <c r="AJ1107" s="20" t="s">
        <v>2380</v>
      </c>
      <c r="AK1107" t="s">
        <v>2380</v>
      </c>
      <c r="AL1107" t="s">
        <v>2380</v>
      </c>
      <c r="AM1107" s="29">
        <v>2</v>
      </c>
      <c r="AN1107" s="20" t="s">
        <v>2380</v>
      </c>
      <c r="AO1107" s="20" t="str">
        <f t="shared" si="321"/>
        <v>OBESITY</v>
      </c>
      <c r="AP1107" s="20" t="str">
        <f t="shared" si="322"/>
        <v>diabeties</v>
      </c>
      <c r="AS1107" t="s">
        <v>1134</v>
      </c>
      <c r="AT1107">
        <v>1973</v>
      </c>
      <c r="AU1107" s="28" t="s">
        <v>37</v>
      </c>
      <c r="AV1107">
        <v>11</v>
      </c>
      <c r="AW1107">
        <v>0</v>
      </c>
      <c r="AX1107" s="38">
        <v>8988.16</v>
      </c>
      <c r="AY1107" t="s">
        <v>11</v>
      </c>
      <c r="AZ1107" t="s">
        <v>16</v>
      </c>
      <c r="BA1107" t="s">
        <v>23</v>
      </c>
      <c r="BB1107" s="35">
        <f>DATE(AT1107,MATCH(AU1107,{"Jan","Feb","Mar","Apr","May","Jun","Jul","Aug","Sep","Oct","Nov","Dec"}, 0),AV1107)</f>
        <v>26948</v>
      </c>
      <c r="BC1107" s="20">
        <f t="shared" si="323"/>
        <v>49</v>
      </c>
    </row>
    <row r="1108" spans="2:55" ht="15.5" hidden="1" x14ac:dyDescent="0.35">
      <c r="B1108" s="1" t="s">
        <v>1268</v>
      </c>
      <c r="C1108" t="str">
        <f>VLOOKUP(B1108,Z1107:AE3442,2,FALSE)</f>
        <v>Carver,</v>
      </c>
      <c r="D1108">
        <f t="shared" si="306"/>
        <v>28.69</v>
      </c>
      <c r="E1108">
        <f t="shared" si="307"/>
        <v>7.45</v>
      </c>
      <c r="F1108" t="str">
        <f t="shared" si="308"/>
        <v>No</v>
      </c>
      <c r="G1108" t="str">
        <f t="shared" si="309"/>
        <v>No</v>
      </c>
      <c r="H1108" t="str">
        <f t="shared" si="310"/>
        <v>No</v>
      </c>
      <c r="I1108">
        <f t="shared" si="311"/>
        <v>2</v>
      </c>
      <c r="J1108" t="str">
        <f t="shared" si="312"/>
        <v>No</v>
      </c>
      <c r="K1108" t="str">
        <f t="shared" si="313"/>
        <v>OVER WEIGHT</v>
      </c>
      <c r="L1108" t="str">
        <f t="shared" si="314"/>
        <v>diabeties</v>
      </c>
      <c r="M1108" s="34">
        <f t="shared" si="315"/>
        <v>29205</v>
      </c>
      <c r="N1108" s="36">
        <f t="shared" si="316"/>
        <v>8998.43</v>
      </c>
      <c r="O1108" s="23" t="str">
        <f t="shared" si="317"/>
        <v>tier - 2</v>
      </c>
      <c r="P1108" s="34" t="str">
        <f t="shared" si="318"/>
        <v>tier - 1</v>
      </c>
      <c r="Q1108" s="34" t="str">
        <f t="shared" si="319"/>
        <v>R1025</v>
      </c>
      <c r="R1108" s="23">
        <f t="shared" si="320"/>
        <v>43</v>
      </c>
      <c r="Z1108" s="1" t="s">
        <v>1268</v>
      </c>
      <c r="AA1108" s="1" t="s">
        <v>6388</v>
      </c>
      <c r="AB1108" t="s">
        <v>4746</v>
      </c>
      <c r="AC1108" t="s">
        <v>4959</v>
      </c>
      <c r="AD1108" t="s">
        <v>4785</v>
      </c>
      <c r="AG1108" t="s">
        <v>1268</v>
      </c>
      <c r="AH1108">
        <v>28.69</v>
      </c>
      <c r="AI1108">
        <v>7.45</v>
      </c>
      <c r="AJ1108" s="20" t="s">
        <v>2380</v>
      </c>
      <c r="AK1108" t="s">
        <v>2380</v>
      </c>
      <c r="AL1108" t="s">
        <v>2380</v>
      </c>
      <c r="AM1108" s="29">
        <v>2</v>
      </c>
      <c r="AN1108" s="20" t="s">
        <v>2380</v>
      </c>
      <c r="AO1108" s="20" t="str">
        <f t="shared" si="321"/>
        <v>OVER WEIGHT</v>
      </c>
      <c r="AP1108" s="20" t="str">
        <f t="shared" si="322"/>
        <v>diabeties</v>
      </c>
      <c r="AS1108" t="s">
        <v>1135</v>
      </c>
      <c r="AT1108">
        <v>1979</v>
      </c>
      <c r="AU1108" s="28" t="s">
        <v>30</v>
      </c>
      <c r="AV1108">
        <v>16</v>
      </c>
      <c r="AW1108">
        <v>2</v>
      </c>
      <c r="AX1108" s="38">
        <v>8998.43</v>
      </c>
      <c r="AY1108" t="s">
        <v>11</v>
      </c>
      <c r="AZ1108" t="s">
        <v>16</v>
      </c>
      <c r="BA1108" t="s">
        <v>200</v>
      </c>
      <c r="BB1108" s="35">
        <f>DATE(AT1108,MATCH(AU1108,{"Jan","Feb","Mar","Apr","May","Jun","Jul","Aug","Sep","Oct","Nov","Dec"}, 0),AV1108)</f>
        <v>29205</v>
      </c>
      <c r="BC1108" s="20">
        <f t="shared" si="323"/>
        <v>43</v>
      </c>
    </row>
    <row r="1109" spans="2:55" ht="15.5" hidden="1" x14ac:dyDescent="0.35">
      <c r="B1109" s="1" t="s">
        <v>1267</v>
      </c>
      <c r="C1109" t="str">
        <f>VLOOKUP(B1109,Z1108:AE3443,2,FALSE)</f>
        <v>Borror,</v>
      </c>
      <c r="D1109">
        <f t="shared" si="306"/>
        <v>31.28</v>
      </c>
      <c r="E1109">
        <f t="shared" si="307"/>
        <v>6.94</v>
      </c>
      <c r="F1109" t="str">
        <f t="shared" si="308"/>
        <v>yes</v>
      </c>
      <c r="G1109" t="str">
        <f t="shared" si="309"/>
        <v>No</v>
      </c>
      <c r="H1109" t="str">
        <f t="shared" si="310"/>
        <v>No</v>
      </c>
      <c r="I1109">
        <f t="shared" si="311"/>
        <v>1</v>
      </c>
      <c r="J1109" t="str">
        <f t="shared" si="312"/>
        <v>No</v>
      </c>
      <c r="K1109" t="str">
        <f t="shared" si="313"/>
        <v>OBESITY</v>
      </c>
      <c r="L1109" t="str">
        <f t="shared" si="314"/>
        <v>diabeties</v>
      </c>
      <c r="M1109" s="34">
        <f t="shared" si="315"/>
        <v>34304</v>
      </c>
      <c r="N1109" s="36">
        <f t="shared" si="316"/>
        <v>9010.2000000000007</v>
      </c>
      <c r="O1109" s="23" t="str">
        <f t="shared" si="317"/>
        <v>tier - 2</v>
      </c>
      <c r="P1109" s="34" t="str">
        <f t="shared" si="318"/>
        <v>tier - 3</v>
      </c>
      <c r="Q1109" s="34" t="str">
        <f t="shared" si="319"/>
        <v>R1026</v>
      </c>
      <c r="R1109" s="23">
        <f t="shared" si="320"/>
        <v>29</v>
      </c>
      <c r="Z1109" s="1" t="s">
        <v>1267</v>
      </c>
      <c r="AA1109" s="1" t="s">
        <v>6389</v>
      </c>
      <c r="AB1109" t="s">
        <v>4743</v>
      </c>
      <c r="AC1109" t="s">
        <v>6390</v>
      </c>
      <c r="AD1109" t="s">
        <v>4764</v>
      </c>
      <c r="AG1109" t="s">
        <v>1267</v>
      </c>
      <c r="AH1109">
        <v>31.28</v>
      </c>
      <c r="AI1109">
        <v>6.94</v>
      </c>
      <c r="AJ1109" s="20" t="s">
        <v>2382</v>
      </c>
      <c r="AK1109" t="s">
        <v>2380</v>
      </c>
      <c r="AL1109" t="s">
        <v>2380</v>
      </c>
      <c r="AM1109" s="29">
        <v>1</v>
      </c>
      <c r="AN1109" s="20" t="s">
        <v>2380</v>
      </c>
      <c r="AO1109" s="20" t="str">
        <f t="shared" si="321"/>
        <v>OBESITY</v>
      </c>
      <c r="AP1109" s="20" t="str">
        <f t="shared" si="322"/>
        <v>diabeties</v>
      </c>
      <c r="AS1109" t="s">
        <v>1136</v>
      </c>
      <c r="AT1109">
        <v>1993</v>
      </c>
      <c r="AU1109" s="28" t="s">
        <v>30</v>
      </c>
      <c r="AV1109">
        <v>1</v>
      </c>
      <c r="AW1109">
        <v>0</v>
      </c>
      <c r="AX1109" s="38">
        <v>9010.2000000000007</v>
      </c>
      <c r="AY1109" t="s">
        <v>11</v>
      </c>
      <c r="AZ1109" t="s">
        <v>12</v>
      </c>
      <c r="BA1109" t="s">
        <v>535</v>
      </c>
      <c r="BB1109" s="35">
        <f>DATE(AT1109,MATCH(AU1109,{"Jan","Feb","Mar","Apr","May","Jun","Jul","Aug","Sep","Oct","Nov","Dec"}, 0),AV1109)</f>
        <v>34304</v>
      </c>
      <c r="BC1109" s="20">
        <f t="shared" si="323"/>
        <v>29</v>
      </c>
    </row>
    <row r="1110" spans="2:55" ht="15.5" hidden="1" x14ac:dyDescent="0.35">
      <c r="B1110" s="1" t="s">
        <v>1266</v>
      </c>
      <c r="C1110" t="str">
        <f>VLOOKUP(B1110,Z1109:AE3444,2,FALSE)</f>
        <v>Saad,</v>
      </c>
      <c r="D1110">
        <f t="shared" si="306"/>
        <v>30.21</v>
      </c>
      <c r="E1110">
        <f t="shared" si="307"/>
        <v>7.83</v>
      </c>
      <c r="F1110" t="str">
        <f t="shared" si="308"/>
        <v>No</v>
      </c>
      <c r="G1110" t="str">
        <f t="shared" si="309"/>
        <v>No</v>
      </c>
      <c r="H1110" t="str">
        <f t="shared" si="310"/>
        <v>No</v>
      </c>
      <c r="I1110">
        <f t="shared" si="311"/>
        <v>0</v>
      </c>
      <c r="J1110" t="str">
        <f t="shared" si="312"/>
        <v>No</v>
      </c>
      <c r="K1110" t="str">
        <f t="shared" si="313"/>
        <v>OBESITY</v>
      </c>
      <c r="L1110" t="str">
        <f t="shared" si="314"/>
        <v>diabeties</v>
      </c>
      <c r="M1110" s="34">
        <f t="shared" si="315"/>
        <v>26640</v>
      </c>
      <c r="N1110" s="36">
        <f t="shared" si="316"/>
        <v>9048.0300000000007</v>
      </c>
      <c r="O1110" s="23" t="str">
        <f t="shared" si="317"/>
        <v>tier - 2</v>
      </c>
      <c r="P1110" s="34" t="str">
        <f t="shared" si="318"/>
        <v>tier - 2</v>
      </c>
      <c r="Q1110" s="34" t="str">
        <f t="shared" si="319"/>
        <v>R1013</v>
      </c>
      <c r="R1110" s="23">
        <f t="shared" si="320"/>
        <v>50</v>
      </c>
      <c r="Z1110" s="1" t="s">
        <v>1266</v>
      </c>
      <c r="AA1110" s="1" t="s">
        <v>6391</v>
      </c>
      <c r="AB1110" t="s">
        <v>4746</v>
      </c>
      <c r="AC1110" t="s">
        <v>6392</v>
      </c>
      <c r="AG1110" t="s">
        <v>1266</v>
      </c>
      <c r="AH1110">
        <v>30.21</v>
      </c>
      <c r="AI1110">
        <v>7.83</v>
      </c>
      <c r="AJ1110" s="20" t="s">
        <v>2380</v>
      </c>
      <c r="AK1110" t="s">
        <v>2380</v>
      </c>
      <c r="AL1110" t="s">
        <v>2380</v>
      </c>
      <c r="AM1110" s="29">
        <v>0</v>
      </c>
      <c r="AN1110" s="20" t="s">
        <v>2380</v>
      </c>
      <c r="AO1110" s="20" t="str">
        <f t="shared" si="321"/>
        <v>OBESITY</v>
      </c>
      <c r="AP1110" s="20" t="str">
        <f t="shared" si="322"/>
        <v>diabeties</v>
      </c>
      <c r="AS1110" t="s">
        <v>1137</v>
      </c>
      <c r="AT1110">
        <v>1972</v>
      </c>
      <c r="AU1110" s="28" t="s">
        <v>30</v>
      </c>
      <c r="AV1110">
        <v>7</v>
      </c>
      <c r="AW1110">
        <v>1</v>
      </c>
      <c r="AX1110" s="38">
        <v>9048.0300000000007</v>
      </c>
      <c r="AY1110" t="s">
        <v>11</v>
      </c>
      <c r="AZ1110" t="s">
        <v>11</v>
      </c>
      <c r="BA1110" t="s">
        <v>13</v>
      </c>
      <c r="BB1110" s="35">
        <f>DATE(AT1110,MATCH(AU1110,{"Jan","Feb","Mar","Apr","May","Jun","Jul","Aug","Sep","Oct","Nov","Dec"}, 0),AV1110)</f>
        <v>26640</v>
      </c>
      <c r="BC1110" s="20">
        <f t="shared" si="323"/>
        <v>50</v>
      </c>
    </row>
    <row r="1111" spans="2:55" ht="15.5" hidden="1" x14ac:dyDescent="0.35">
      <c r="B1111" s="1" t="s">
        <v>1265</v>
      </c>
      <c r="C1111" t="str">
        <f>VLOOKUP(B1111,Z1110:AE3445,2,FALSE)</f>
        <v>Paul,</v>
      </c>
      <c r="D1111">
        <f t="shared" si="306"/>
        <v>38.28</v>
      </c>
      <c r="E1111">
        <f t="shared" si="307"/>
        <v>10.17</v>
      </c>
      <c r="F1111" t="str">
        <f t="shared" si="308"/>
        <v>yes</v>
      </c>
      <c r="G1111" t="str">
        <f t="shared" si="309"/>
        <v>No</v>
      </c>
      <c r="H1111" t="str">
        <f t="shared" si="310"/>
        <v>No</v>
      </c>
      <c r="I1111">
        <f t="shared" si="311"/>
        <v>0</v>
      </c>
      <c r="J1111" t="str">
        <f t="shared" si="312"/>
        <v>No</v>
      </c>
      <c r="K1111" t="str">
        <f t="shared" si="313"/>
        <v>OBESITY</v>
      </c>
      <c r="L1111" t="str">
        <f t="shared" si="314"/>
        <v>diabeties</v>
      </c>
      <c r="M1111" s="34">
        <f t="shared" si="315"/>
        <v>26635</v>
      </c>
      <c r="N1111" s="36">
        <f t="shared" si="316"/>
        <v>9058.73</v>
      </c>
      <c r="O1111" s="23" t="str">
        <f t="shared" si="317"/>
        <v>tier - 3</v>
      </c>
      <c r="P1111" s="34" t="str">
        <f t="shared" si="318"/>
        <v>tier - 2</v>
      </c>
      <c r="Q1111" s="34" t="str">
        <f t="shared" si="319"/>
        <v>R1013</v>
      </c>
      <c r="R1111" s="23">
        <f t="shared" si="320"/>
        <v>50</v>
      </c>
      <c r="Z1111" s="1" t="s">
        <v>1265</v>
      </c>
      <c r="AA1111" s="1" t="s">
        <v>6393</v>
      </c>
      <c r="AB1111" t="s">
        <v>4746</v>
      </c>
      <c r="AC1111" t="s">
        <v>4995</v>
      </c>
      <c r="AG1111" t="s">
        <v>1265</v>
      </c>
      <c r="AH1111">
        <v>38.28</v>
      </c>
      <c r="AI1111">
        <v>10.17</v>
      </c>
      <c r="AJ1111" s="20" t="s">
        <v>2382</v>
      </c>
      <c r="AK1111" t="s">
        <v>2380</v>
      </c>
      <c r="AL1111" t="s">
        <v>2380</v>
      </c>
      <c r="AM1111" s="29">
        <v>0</v>
      </c>
      <c r="AN1111" s="20" t="s">
        <v>2380</v>
      </c>
      <c r="AO1111" s="20" t="str">
        <f t="shared" si="321"/>
        <v>OBESITY</v>
      </c>
      <c r="AP1111" s="20" t="str">
        <f t="shared" si="322"/>
        <v>diabeties</v>
      </c>
      <c r="AS1111" t="s">
        <v>1138</v>
      </c>
      <c r="AT1111">
        <v>1972</v>
      </c>
      <c r="AU1111" s="28" t="s">
        <v>30</v>
      </c>
      <c r="AV1111">
        <v>2</v>
      </c>
      <c r="AW1111">
        <v>1</v>
      </c>
      <c r="AX1111" s="38">
        <v>9058.73</v>
      </c>
      <c r="AY1111" t="s">
        <v>12</v>
      </c>
      <c r="AZ1111" t="s">
        <v>11</v>
      </c>
      <c r="BA1111" t="s">
        <v>13</v>
      </c>
      <c r="BB1111" s="35">
        <f>DATE(AT1111,MATCH(AU1111,{"Jan","Feb","Mar","Apr","May","Jun","Jul","Aug","Sep","Oct","Nov","Dec"}, 0),AV1111)</f>
        <v>26635</v>
      </c>
      <c r="BC1111" s="20">
        <f t="shared" si="323"/>
        <v>50</v>
      </c>
    </row>
    <row r="1112" spans="2:55" ht="15.5" hidden="1" x14ac:dyDescent="0.35">
      <c r="B1112" s="1" t="s">
        <v>1264</v>
      </c>
      <c r="C1112" t="str">
        <f>VLOOKUP(B1112,Z1111:AE3446,2,FALSE)</f>
        <v>Trail,</v>
      </c>
      <c r="D1112">
        <f t="shared" si="306"/>
        <v>29.9</v>
      </c>
      <c r="E1112">
        <f t="shared" si="307"/>
        <v>8.9600000000000009</v>
      </c>
      <c r="F1112" t="str">
        <f t="shared" si="308"/>
        <v>yes</v>
      </c>
      <c r="G1112" t="str">
        <f t="shared" si="309"/>
        <v>No</v>
      </c>
      <c r="H1112" t="str">
        <f t="shared" si="310"/>
        <v>No</v>
      </c>
      <c r="I1112">
        <f t="shared" si="311"/>
        <v>0</v>
      </c>
      <c r="J1112" t="str">
        <f t="shared" si="312"/>
        <v>No</v>
      </c>
      <c r="K1112" t="str">
        <f t="shared" si="313"/>
        <v>OVER WEIGHT</v>
      </c>
      <c r="L1112" t="str">
        <f t="shared" si="314"/>
        <v>diabeties</v>
      </c>
      <c r="M1112" s="34">
        <f t="shared" si="315"/>
        <v>28433</v>
      </c>
      <c r="N1112" s="36">
        <f t="shared" si="316"/>
        <v>9095.07</v>
      </c>
      <c r="O1112" s="23" t="str">
        <f t="shared" si="317"/>
        <v>tier - 2</v>
      </c>
      <c r="P1112" s="34" t="str">
        <f t="shared" si="318"/>
        <v>tier - 2</v>
      </c>
      <c r="Q1112" s="34" t="str">
        <f t="shared" si="319"/>
        <v>R1024</v>
      </c>
      <c r="R1112" s="23">
        <f t="shared" si="320"/>
        <v>45</v>
      </c>
      <c r="Z1112" s="1" t="s">
        <v>1264</v>
      </c>
      <c r="AA1112" s="1" t="s">
        <v>6394</v>
      </c>
      <c r="AB1112" t="s">
        <v>4746</v>
      </c>
      <c r="AC1112" t="s">
        <v>5735</v>
      </c>
      <c r="AG1112" t="s">
        <v>1264</v>
      </c>
      <c r="AH1112">
        <v>29.9</v>
      </c>
      <c r="AI1112">
        <v>8.9600000000000009</v>
      </c>
      <c r="AJ1112" s="20" t="s">
        <v>2382</v>
      </c>
      <c r="AK1112" t="s">
        <v>2380</v>
      </c>
      <c r="AL1112" t="s">
        <v>2380</v>
      </c>
      <c r="AM1112" s="29">
        <v>0</v>
      </c>
      <c r="AN1112" s="20" t="s">
        <v>2380</v>
      </c>
      <c r="AO1112" s="20" t="str">
        <f t="shared" si="321"/>
        <v>OVER WEIGHT</v>
      </c>
      <c r="AP1112" s="20" t="str">
        <f t="shared" si="322"/>
        <v>diabeties</v>
      </c>
      <c r="AS1112" t="s">
        <v>1139</v>
      </c>
      <c r="AT1112">
        <v>1977</v>
      </c>
      <c r="AU1112" s="28" t="s">
        <v>15</v>
      </c>
      <c r="AV1112">
        <v>4</v>
      </c>
      <c r="AW1112">
        <v>2</v>
      </c>
      <c r="AX1112" s="38">
        <v>9095.07</v>
      </c>
      <c r="AY1112" t="s">
        <v>11</v>
      </c>
      <c r="AZ1112" t="s">
        <v>11</v>
      </c>
      <c r="BA1112" t="s">
        <v>247</v>
      </c>
      <c r="BB1112" s="35">
        <f>DATE(AT1112,MATCH(AU1112,{"Jan","Feb","Mar","Apr","May","Jun","Jul","Aug","Sep","Oct","Nov","Dec"}, 0),AV1112)</f>
        <v>28433</v>
      </c>
      <c r="BC1112" s="20">
        <f t="shared" si="323"/>
        <v>45</v>
      </c>
    </row>
    <row r="1113" spans="2:55" ht="15.5" hidden="1" x14ac:dyDescent="0.35">
      <c r="B1113" s="1" t="s">
        <v>1263</v>
      </c>
      <c r="C1113" t="str">
        <f>VLOOKUP(B1113,Z1112:AE3447,2,FALSE)</f>
        <v>Benton,</v>
      </c>
      <c r="D1113">
        <f t="shared" si="306"/>
        <v>23.18</v>
      </c>
      <c r="E1113">
        <f t="shared" si="307"/>
        <v>6.96</v>
      </c>
      <c r="F1113" t="str">
        <f t="shared" si="308"/>
        <v>yes</v>
      </c>
      <c r="G1113" t="str">
        <f t="shared" si="309"/>
        <v>No</v>
      </c>
      <c r="H1113" t="str">
        <f t="shared" si="310"/>
        <v>No</v>
      </c>
      <c r="I1113">
        <f t="shared" si="311"/>
        <v>2</v>
      </c>
      <c r="J1113" t="str">
        <f t="shared" si="312"/>
        <v>No</v>
      </c>
      <c r="K1113" t="str">
        <f t="shared" si="313"/>
        <v>Normal weight</v>
      </c>
      <c r="L1113" t="str">
        <f t="shared" si="314"/>
        <v>diabeties</v>
      </c>
      <c r="M1113" s="34">
        <f t="shared" si="315"/>
        <v>24055</v>
      </c>
      <c r="N1113" s="36">
        <f t="shared" si="316"/>
        <v>9095.94</v>
      </c>
      <c r="O1113" s="23" t="str">
        <f t="shared" si="317"/>
        <v>tier - 3</v>
      </c>
      <c r="P1113" s="34" t="str">
        <f t="shared" si="318"/>
        <v>tier - 1</v>
      </c>
      <c r="Q1113" s="34" t="str">
        <f t="shared" si="319"/>
        <v>R1011</v>
      </c>
      <c r="R1113" s="23">
        <f t="shared" si="320"/>
        <v>57</v>
      </c>
      <c r="Z1113" s="1" t="s">
        <v>1263</v>
      </c>
      <c r="AA1113" s="1" t="s">
        <v>6395</v>
      </c>
      <c r="AB1113" t="s">
        <v>4743</v>
      </c>
      <c r="AC1113" t="s">
        <v>6042</v>
      </c>
      <c r="AD1113" t="s">
        <v>4831</v>
      </c>
      <c r="AG1113" t="s">
        <v>1263</v>
      </c>
      <c r="AH1113">
        <v>23.18</v>
      </c>
      <c r="AI1113">
        <v>6.96</v>
      </c>
      <c r="AJ1113" s="20" t="s">
        <v>2382</v>
      </c>
      <c r="AK1113" t="s">
        <v>2380</v>
      </c>
      <c r="AL1113" t="s">
        <v>2380</v>
      </c>
      <c r="AM1113" s="29">
        <v>2</v>
      </c>
      <c r="AN1113" s="20" t="s">
        <v>2380</v>
      </c>
      <c r="AO1113" s="20" t="str">
        <f t="shared" si="321"/>
        <v>Normal weight</v>
      </c>
      <c r="AP1113" s="20" t="str">
        <f t="shared" si="322"/>
        <v>diabeties</v>
      </c>
      <c r="AS1113" t="s">
        <v>1140</v>
      </c>
      <c r="AT1113">
        <v>1965</v>
      </c>
      <c r="AU1113" s="28" t="s">
        <v>15</v>
      </c>
      <c r="AV1113">
        <v>9</v>
      </c>
      <c r="AW1113">
        <v>0</v>
      </c>
      <c r="AX1113" s="38">
        <v>9095.94</v>
      </c>
      <c r="AY1113" t="s">
        <v>12</v>
      </c>
      <c r="AZ1113" t="s">
        <v>16</v>
      </c>
      <c r="BA1113" t="s">
        <v>42</v>
      </c>
      <c r="BB1113" s="35">
        <f>DATE(AT1113,MATCH(AU1113,{"Jan","Feb","Mar","Apr","May","Jun","Jul","Aug","Sep","Oct","Nov","Dec"}, 0),AV1113)</f>
        <v>24055</v>
      </c>
      <c r="BC1113" s="20">
        <f t="shared" si="323"/>
        <v>57</v>
      </c>
    </row>
    <row r="1114" spans="2:55" ht="15.5" hidden="1" x14ac:dyDescent="0.35">
      <c r="B1114" s="1" t="s">
        <v>1262</v>
      </c>
      <c r="C1114" t="str">
        <f>VLOOKUP(B1114,Z1113:AE3448,2,FALSE)</f>
        <v>Bauman,</v>
      </c>
      <c r="D1114">
        <f t="shared" si="306"/>
        <v>33.020000000000003</v>
      </c>
      <c r="E1114">
        <f t="shared" si="307"/>
        <v>5.07</v>
      </c>
      <c r="F1114" t="str">
        <f t="shared" si="308"/>
        <v>yes</v>
      </c>
      <c r="G1114" t="str">
        <f t="shared" si="309"/>
        <v>No</v>
      </c>
      <c r="H1114" t="str">
        <f t="shared" si="310"/>
        <v>No</v>
      </c>
      <c r="I1114">
        <f t="shared" si="311"/>
        <v>0</v>
      </c>
      <c r="J1114" t="str">
        <f t="shared" si="312"/>
        <v>No</v>
      </c>
      <c r="K1114" t="str">
        <f t="shared" si="313"/>
        <v>OBESITY</v>
      </c>
      <c r="L1114" t="str">
        <f t="shared" si="314"/>
        <v>normal</v>
      </c>
      <c r="M1114" s="34">
        <f t="shared" si="315"/>
        <v>28461</v>
      </c>
      <c r="N1114" s="36">
        <f t="shared" si="316"/>
        <v>9101.7999999999993</v>
      </c>
      <c r="O1114" s="23" t="str">
        <f t="shared" si="317"/>
        <v>tier - 2</v>
      </c>
      <c r="P1114" s="34" t="str">
        <f t="shared" si="318"/>
        <v>tier - 1</v>
      </c>
      <c r="Q1114" s="34" t="str">
        <f t="shared" si="319"/>
        <v>R1011</v>
      </c>
      <c r="R1114" s="23">
        <f t="shared" si="320"/>
        <v>45</v>
      </c>
      <c r="Z1114" s="1" t="s">
        <v>1262</v>
      </c>
      <c r="AA1114" s="1" t="s">
        <v>6396</v>
      </c>
      <c r="AB1114" t="s">
        <v>5580</v>
      </c>
      <c r="AC1114" t="s">
        <v>6397</v>
      </c>
      <c r="AD1114" t="s">
        <v>5155</v>
      </c>
      <c r="AG1114" t="s">
        <v>1262</v>
      </c>
      <c r="AH1114">
        <v>33.020000000000003</v>
      </c>
      <c r="AI1114">
        <v>5.07</v>
      </c>
      <c r="AJ1114" s="20" t="s">
        <v>2382</v>
      </c>
      <c r="AK1114" t="s">
        <v>2380</v>
      </c>
      <c r="AL1114" t="s">
        <v>2380</v>
      </c>
      <c r="AM1114" s="29">
        <v>0</v>
      </c>
      <c r="AN1114" s="20" t="s">
        <v>2380</v>
      </c>
      <c r="AO1114" s="20" t="str">
        <f t="shared" si="321"/>
        <v>OBESITY</v>
      </c>
      <c r="AP1114" s="20" t="str">
        <f t="shared" si="322"/>
        <v>normal</v>
      </c>
      <c r="AS1114" t="s">
        <v>1141</v>
      </c>
      <c r="AT1114">
        <v>1977</v>
      </c>
      <c r="AU1114" s="28" t="s">
        <v>30</v>
      </c>
      <c r="AV1114">
        <v>2</v>
      </c>
      <c r="AW1114">
        <v>3</v>
      </c>
      <c r="AX1114" s="38">
        <v>9101.7999999999993</v>
      </c>
      <c r="AY1114" t="s">
        <v>11</v>
      </c>
      <c r="AZ1114" t="s">
        <v>16</v>
      </c>
      <c r="BA1114" t="s">
        <v>42</v>
      </c>
      <c r="BB1114" s="35">
        <f>DATE(AT1114,MATCH(AU1114,{"Jan","Feb","Mar","Apr","May","Jun","Jul","Aug","Sep","Oct","Nov","Dec"}, 0),AV1114)</f>
        <v>28461</v>
      </c>
      <c r="BC1114" s="20">
        <f t="shared" si="323"/>
        <v>45</v>
      </c>
    </row>
    <row r="1115" spans="2:55" ht="15.5" x14ac:dyDescent="0.35">
      <c r="B1115" s="1" t="s">
        <v>1261</v>
      </c>
      <c r="C1115" t="str">
        <f>VLOOKUP(B1115,Z1114:AE3449,2,FALSE)</f>
        <v>Bakula,</v>
      </c>
      <c r="D1115">
        <f t="shared" si="306"/>
        <v>27.29</v>
      </c>
      <c r="E1115">
        <f t="shared" si="307"/>
        <v>5.85</v>
      </c>
      <c r="F1115" t="str">
        <f t="shared" si="308"/>
        <v>No</v>
      </c>
      <c r="G1115" t="str">
        <f t="shared" si="309"/>
        <v>No</v>
      </c>
      <c r="H1115" t="str">
        <f t="shared" si="310"/>
        <v>No</v>
      </c>
      <c r="I1115">
        <f t="shared" si="311"/>
        <v>2</v>
      </c>
      <c r="J1115" t="str">
        <f t="shared" si="312"/>
        <v>No</v>
      </c>
      <c r="K1115" t="str">
        <f t="shared" si="313"/>
        <v>OVER WEIGHT</v>
      </c>
      <c r="L1115" t="str">
        <f t="shared" si="314"/>
        <v>pre diabeties</v>
      </c>
      <c r="M1115" s="34">
        <f t="shared" si="315"/>
        <v>25792</v>
      </c>
      <c r="N1115" s="36">
        <f t="shared" si="316"/>
        <v>9140.9500000000007</v>
      </c>
      <c r="O1115" s="23" t="str">
        <f t="shared" si="317"/>
        <v>tier - 3</v>
      </c>
      <c r="P1115" s="34" t="str">
        <f t="shared" si="318"/>
        <v>tier - 3</v>
      </c>
      <c r="Q1115" s="34" t="str">
        <f t="shared" si="319"/>
        <v>R1013</v>
      </c>
      <c r="R1115" s="23">
        <f t="shared" si="320"/>
        <v>52</v>
      </c>
      <c r="Z1115" s="1" t="s">
        <v>1261</v>
      </c>
      <c r="AA1115" s="1" t="s">
        <v>6398</v>
      </c>
      <c r="AB1115" t="s">
        <v>5580</v>
      </c>
      <c r="AC1115" t="s">
        <v>5123</v>
      </c>
      <c r="AD1115" t="s">
        <v>4780</v>
      </c>
      <c r="AG1115" t="s">
        <v>1261</v>
      </c>
      <c r="AH1115">
        <v>27.29</v>
      </c>
      <c r="AI1115">
        <v>5.85</v>
      </c>
      <c r="AJ1115" s="20" t="s">
        <v>2380</v>
      </c>
      <c r="AK1115" t="s">
        <v>2380</v>
      </c>
      <c r="AL1115" t="s">
        <v>2380</v>
      </c>
      <c r="AM1115" s="29">
        <v>2</v>
      </c>
      <c r="AN1115" s="20" t="s">
        <v>2380</v>
      </c>
      <c r="AO1115" s="20" t="str">
        <f t="shared" si="321"/>
        <v>OVER WEIGHT</v>
      </c>
      <c r="AP1115" s="20" t="str">
        <f t="shared" si="322"/>
        <v>pre diabeties</v>
      </c>
      <c r="AS1115" t="s">
        <v>1142</v>
      </c>
      <c r="AT1115">
        <v>1970</v>
      </c>
      <c r="AU1115" s="28" t="s">
        <v>35</v>
      </c>
      <c r="AV1115">
        <v>12</v>
      </c>
      <c r="AW1115">
        <v>0</v>
      </c>
      <c r="AX1115" s="38">
        <v>9140.9500000000007</v>
      </c>
      <c r="AY1115" t="s">
        <v>12</v>
      </c>
      <c r="AZ1115" t="s">
        <v>12</v>
      </c>
      <c r="BA1115" t="s">
        <v>13</v>
      </c>
      <c r="BB1115" s="35">
        <f>DATE(AT1115,MATCH(AU1115,{"Jan","Feb","Mar","Apr","May","Jun","Jul","Aug","Sep","Oct","Nov","Dec"}, 0),AV1115)</f>
        <v>25792</v>
      </c>
      <c r="BC1115" s="20">
        <f t="shared" si="323"/>
        <v>52</v>
      </c>
    </row>
    <row r="1116" spans="2:55" ht="15.5" hidden="1" x14ac:dyDescent="0.35">
      <c r="B1116" s="1" t="s">
        <v>1260</v>
      </c>
      <c r="C1116" t="str">
        <f>VLOOKUP(B1116,Z1115:AE3450,2,FALSE)</f>
        <v>Edwards,</v>
      </c>
      <c r="D1116">
        <f t="shared" si="306"/>
        <v>23.18</v>
      </c>
      <c r="E1116">
        <f t="shared" si="307"/>
        <v>10.56</v>
      </c>
      <c r="F1116" t="str">
        <f t="shared" si="308"/>
        <v>No</v>
      </c>
      <c r="G1116" t="str">
        <f t="shared" si="309"/>
        <v>No</v>
      </c>
      <c r="H1116" t="str">
        <f t="shared" si="310"/>
        <v>No</v>
      </c>
      <c r="I1116">
        <f t="shared" si="311"/>
        <v>2</v>
      </c>
      <c r="J1116" t="str">
        <f t="shared" si="312"/>
        <v>No</v>
      </c>
      <c r="K1116" t="str">
        <f t="shared" si="313"/>
        <v>Normal weight</v>
      </c>
      <c r="L1116" t="str">
        <f t="shared" si="314"/>
        <v>diabeties</v>
      </c>
      <c r="M1116" s="34">
        <f t="shared" si="315"/>
        <v>25859</v>
      </c>
      <c r="N1116" s="36">
        <f t="shared" si="316"/>
        <v>9144.57</v>
      </c>
      <c r="O1116" s="23" t="str">
        <f t="shared" si="317"/>
        <v>tier - 3</v>
      </c>
      <c r="P1116" s="34" t="str">
        <f t="shared" si="318"/>
        <v>tier - 2</v>
      </c>
      <c r="Q1116" s="34" t="str">
        <f t="shared" si="319"/>
        <v>R1011</v>
      </c>
      <c r="R1116" s="23">
        <f t="shared" si="320"/>
        <v>52</v>
      </c>
      <c r="Z1116" s="1" t="s">
        <v>1260</v>
      </c>
      <c r="AA1116" s="1" t="s">
        <v>5452</v>
      </c>
      <c r="AB1116" t="s">
        <v>4743</v>
      </c>
      <c r="AC1116" t="s">
        <v>4784</v>
      </c>
      <c r="AG1116" t="s">
        <v>1260</v>
      </c>
      <c r="AH1116">
        <v>23.18</v>
      </c>
      <c r="AI1116">
        <v>10.56</v>
      </c>
      <c r="AJ1116" s="20" t="s">
        <v>2380</v>
      </c>
      <c r="AK1116" t="s">
        <v>2380</v>
      </c>
      <c r="AL1116" t="s">
        <v>2380</v>
      </c>
      <c r="AM1116" s="29">
        <v>2</v>
      </c>
      <c r="AN1116" s="20" t="s">
        <v>2380</v>
      </c>
      <c r="AO1116" s="20" t="str">
        <f t="shared" si="321"/>
        <v>Normal weight</v>
      </c>
      <c r="AP1116" s="20" t="str">
        <f t="shared" si="322"/>
        <v>diabeties</v>
      </c>
      <c r="AS1116" t="s">
        <v>1143</v>
      </c>
      <c r="AT1116">
        <v>1970</v>
      </c>
      <c r="AU1116" s="28" t="s">
        <v>37</v>
      </c>
      <c r="AV1116">
        <v>18</v>
      </c>
      <c r="AW1116">
        <v>0</v>
      </c>
      <c r="AX1116" s="38">
        <v>9144.57</v>
      </c>
      <c r="AY1116" t="s">
        <v>12</v>
      </c>
      <c r="AZ1116" t="s">
        <v>11</v>
      </c>
      <c r="BA1116" t="s">
        <v>42</v>
      </c>
      <c r="BB1116" s="35">
        <f>DATE(AT1116,MATCH(AU1116,{"Jan","Feb","Mar","Apr","May","Jun","Jul","Aug","Sep","Oct","Nov","Dec"}, 0),AV1116)</f>
        <v>25859</v>
      </c>
      <c r="BC1116" s="20">
        <f t="shared" si="323"/>
        <v>52</v>
      </c>
    </row>
    <row r="1117" spans="2:55" ht="15.5" hidden="1" x14ac:dyDescent="0.35">
      <c r="B1117" s="1" t="s">
        <v>1259</v>
      </c>
      <c r="C1117" t="str">
        <f>VLOOKUP(B1117,Z1116:AE3451,2,FALSE)</f>
        <v>Davis,</v>
      </c>
      <c r="D1117">
        <f t="shared" si="306"/>
        <v>32.659999999999997</v>
      </c>
      <c r="E1117">
        <f t="shared" si="307"/>
        <v>8.92</v>
      </c>
      <c r="F1117" t="str">
        <f t="shared" si="308"/>
        <v>yes</v>
      </c>
      <c r="G1117" t="str">
        <f t="shared" si="309"/>
        <v>No</v>
      </c>
      <c r="H1117" t="str">
        <f t="shared" si="310"/>
        <v>No</v>
      </c>
      <c r="I1117">
        <f t="shared" si="311"/>
        <v>0</v>
      </c>
      <c r="J1117" t="str">
        <f t="shared" si="312"/>
        <v>No</v>
      </c>
      <c r="K1117" t="str">
        <f t="shared" si="313"/>
        <v>OBESITY</v>
      </c>
      <c r="L1117" t="str">
        <f t="shared" si="314"/>
        <v>diabeties</v>
      </c>
      <c r="M1117" s="34">
        <f t="shared" si="315"/>
        <v>30293</v>
      </c>
      <c r="N1117" s="36">
        <f t="shared" si="316"/>
        <v>9147.5</v>
      </c>
      <c r="O1117" s="23" t="str">
        <f t="shared" si="317"/>
        <v>tier - 2</v>
      </c>
      <c r="P1117" s="34" t="str">
        <f t="shared" si="318"/>
        <v>tier - 1</v>
      </c>
      <c r="Q1117" s="34" t="str">
        <f t="shared" si="319"/>
        <v>R1012</v>
      </c>
      <c r="R1117" s="23">
        <f t="shared" si="320"/>
        <v>40</v>
      </c>
      <c r="Z1117" s="1" t="s">
        <v>1259</v>
      </c>
      <c r="AA1117" s="1" t="s">
        <v>6399</v>
      </c>
      <c r="AB1117" t="s">
        <v>5580</v>
      </c>
      <c r="AC1117" t="s">
        <v>5636</v>
      </c>
      <c r="AD1117" t="s">
        <v>4974</v>
      </c>
      <c r="AG1117" t="s">
        <v>1259</v>
      </c>
      <c r="AH1117">
        <v>32.659999999999997</v>
      </c>
      <c r="AI1117">
        <v>8.92</v>
      </c>
      <c r="AJ1117" s="20" t="s">
        <v>2382</v>
      </c>
      <c r="AK1117" t="s">
        <v>2380</v>
      </c>
      <c r="AL1117" t="s">
        <v>2380</v>
      </c>
      <c r="AM1117" s="29">
        <v>0</v>
      </c>
      <c r="AN1117" s="20" t="s">
        <v>2380</v>
      </c>
      <c r="AO1117" s="20" t="str">
        <f t="shared" si="321"/>
        <v>OBESITY</v>
      </c>
      <c r="AP1117" s="20" t="str">
        <f t="shared" si="322"/>
        <v>diabeties</v>
      </c>
      <c r="AS1117" t="s">
        <v>1144</v>
      </c>
      <c r="AT1117">
        <v>1982</v>
      </c>
      <c r="AU1117" s="28" t="s">
        <v>30</v>
      </c>
      <c r="AV1117">
        <v>8</v>
      </c>
      <c r="AW1117">
        <v>3</v>
      </c>
      <c r="AX1117" s="38">
        <v>9147.5</v>
      </c>
      <c r="AY1117" t="s">
        <v>11</v>
      </c>
      <c r="AZ1117" t="s">
        <v>16</v>
      </c>
      <c r="BA1117" t="s">
        <v>23</v>
      </c>
      <c r="BB1117" s="35">
        <f>DATE(AT1117,MATCH(AU1117,{"Jan","Feb","Mar","Apr","May","Jun","Jul","Aug","Sep","Oct","Nov","Dec"}, 0),AV1117)</f>
        <v>30293</v>
      </c>
      <c r="BC1117" s="20">
        <f t="shared" si="323"/>
        <v>40</v>
      </c>
    </row>
    <row r="1118" spans="2:55" ht="15.5" hidden="1" x14ac:dyDescent="0.35">
      <c r="B1118" s="1" t="s">
        <v>1258</v>
      </c>
      <c r="C1118" t="str">
        <f>VLOOKUP(B1118,Z1117:AE3452,2,FALSE)</f>
        <v>Weiler,</v>
      </c>
      <c r="D1118">
        <f t="shared" si="306"/>
        <v>30.78</v>
      </c>
      <c r="E1118">
        <f t="shared" si="307"/>
        <v>8.6300000000000008</v>
      </c>
      <c r="F1118" t="str">
        <f t="shared" si="308"/>
        <v>No</v>
      </c>
      <c r="G1118" t="str">
        <f t="shared" si="309"/>
        <v>No</v>
      </c>
      <c r="H1118" t="str">
        <f t="shared" si="310"/>
        <v>No</v>
      </c>
      <c r="I1118">
        <f t="shared" si="311"/>
        <v>0</v>
      </c>
      <c r="J1118" t="str">
        <f t="shared" si="312"/>
        <v>No</v>
      </c>
      <c r="K1118" t="str">
        <f t="shared" si="313"/>
        <v>OBESITY</v>
      </c>
      <c r="L1118" t="str">
        <f t="shared" si="314"/>
        <v>diabeties</v>
      </c>
      <c r="M1118" s="34">
        <f t="shared" si="315"/>
        <v>33108</v>
      </c>
      <c r="N1118" s="36">
        <f t="shared" si="316"/>
        <v>9159.51</v>
      </c>
      <c r="O1118" s="23" t="str">
        <f t="shared" si="317"/>
        <v>tier - 2</v>
      </c>
      <c r="P1118" s="34" t="str">
        <f t="shared" si="318"/>
        <v>tier - 2</v>
      </c>
      <c r="Q1118" s="34" t="str">
        <f t="shared" si="319"/>
        <v>R1021</v>
      </c>
      <c r="R1118" s="23">
        <f t="shared" si="320"/>
        <v>32</v>
      </c>
      <c r="Z1118" s="1" t="s">
        <v>1258</v>
      </c>
      <c r="AA1118" s="1" t="s">
        <v>6400</v>
      </c>
      <c r="AB1118" t="s">
        <v>4746</v>
      </c>
      <c r="AC1118" t="s">
        <v>4852</v>
      </c>
      <c r="AG1118" t="s">
        <v>1258</v>
      </c>
      <c r="AH1118">
        <v>30.78</v>
      </c>
      <c r="AI1118">
        <v>8.6300000000000008</v>
      </c>
      <c r="AJ1118" s="20" t="s">
        <v>2380</v>
      </c>
      <c r="AK1118" t="s">
        <v>2380</v>
      </c>
      <c r="AL1118" t="s">
        <v>2380</v>
      </c>
      <c r="AM1118" s="29">
        <v>0</v>
      </c>
      <c r="AN1118" s="20" t="s">
        <v>2380</v>
      </c>
      <c r="AO1118" s="20" t="str">
        <f t="shared" si="321"/>
        <v>OBESITY</v>
      </c>
      <c r="AP1118" s="20" t="str">
        <f t="shared" si="322"/>
        <v>diabeties</v>
      </c>
      <c r="AS1118" t="s">
        <v>1145</v>
      </c>
      <c r="AT1118">
        <v>1990</v>
      </c>
      <c r="AU1118" s="28" t="s">
        <v>35</v>
      </c>
      <c r="AV1118">
        <v>23</v>
      </c>
      <c r="AW1118">
        <v>3</v>
      </c>
      <c r="AX1118" s="38">
        <v>9159.51</v>
      </c>
      <c r="AY1118" t="s">
        <v>11</v>
      </c>
      <c r="AZ1118" t="s">
        <v>11</v>
      </c>
      <c r="BA1118" t="s">
        <v>300</v>
      </c>
      <c r="BB1118" s="35">
        <f>DATE(AT1118,MATCH(AU1118,{"Jan","Feb","Mar","Apr","May","Jun","Jul","Aug","Sep","Oct","Nov","Dec"}, 0),AV1118)</f>
        <v>33108</v>
      </c>
      <c r="BC1118" s="20">
        <f t="shared" si="323"/>
        <v>32</v>
      </c>
    </row>
    <row r="1119" spans="2:55" ht="15.5" hidden="1" x14ac:dyDescent="0.35">
      <c r="B1119" s="1" t="s">
        <v>1257</v>
      </c>
      <c r="C1119" t="str">
        <f>VLOOKUP(B1119,Z1118:AE3453,2,FALSE)</f>
        <v>Schaaf,</v>
      </c>
      <c r="D1119">
        <f t="shared" si="306"/>
        <v>47.2</v>
      </c>
      <c r="E1119">
        <f t="shared" si="307"/>
        <v>6.29</v>
      </c>
      <c r="F1119" t="str">
        <f t="shared" si="308"/>
        <v>yes</v>
      </c>
      <c r="G1119" t="str">
        <f t="shared" si="309"/>
        <v>No</v>
      </c>
      <c r="H1119" t="str">
        <f t="shared" si="310"/>
        <v>Yes</v>
      </c>
      <c r="I1119">
        <f t="shared" si="311"/>
        <v>1</v>
      </c>
      <c r="J1119" t="str">
        <f t="shared" si="312"/>
        <v>No</v>
      </c>
      <c r="K1119" t="str">
        <f t="shared" si="313"/>
        <v>OBESITY</v>
      </c>
      <c r="L1119" t="str">
        <f t="shared" si="314"/>
        <v>pre diabeties</v>
      </c>
      <c r="M1119" s="34">
        <f t="shared" si="315"/>
        <v>25865</v>
      </c>
      <c r="N1119" s="36">
        <f t="shared" si="316"/>
        <v>9171.75</v>
      </c>
      <c r="O1119" s="23" t="str">
        <f t="shared" si="317"/>
        <v>tier - 2</v>
      </c>
      <c r="P1119" s="34" t="str">
        <f t="shared" si="318"/>
        <v>tier - 2</v>
      </c>
      <c r="Q1119" s="34" t="str">
        <f t="shared" si="319"/>
        <v>R1012</v>
      </c>
      <c r="R1119" s="23">
        <f t="shared" si="320"/>
        <v>52</v>
      </c>
      <c r="Z1119" s="1" t="s">
        <v>1257</v>
      </c>
      <c r="AA1119" s="1" t="s">
        <v>6401</v>
      </c>
      <c r="AB1119" t="s">
        <v>4743</v>
      </c>
      <c r="AC1119" t="s">
        <v>6402</v>
      </c>
      <c r="AG1119" t="s">
        <v>1257</v>
      </c>
      <c r="AH1119">
        <v>47.2</v>
      </c>
      <c r="AI1119">
        <v>6.29</v>
      </c>
      <c r="AJ1119" s="20" t="s">
        <v>2382</v>
      </c>
      <c r="AK1119" t="s">
        <v>2380</v>
      </c>
      <c r="AL1119" t="s">
        <v>2383</v>
      </c>
      <c r="AM1119" s="29">
        <v>1</v>
      </c>
      <c r="AN1119" s="20" t="s">
        <v>2380</v>
      </c>
      <c r="AO1119" s="20" t="str">
        <f t="shared" si="321"/>
        <v>OBESITY</v>
      </c>
      <c r="AP1119" s="20" t="str">
        <f t="shared" si="322"/>
        <v>pre diabeties</v>
      </c>
      <c r="AS1119" t="s">
        <v>1146</v>
      </c>
      <c r="AT1119">
        <v>1970</v>
      </c>
      <c r="AU1119" s="28" t="s">
        <v>37</v>
      </c>
      <c r="AV1119">
        <v>24</v>
      </c>
      <c r="AW1119">
        <v>0</v>
      </c>
      <c r="AX1119" s="38">
        <v>9171.75</v>
      </c>
      <c r="AY1119" t="s">
        <v>11</v>
      </c>
      <c r="AZ1119" t="s">
        <v>11</v>
      </c>
      <c r="BA1119" t="s">
        <v>23</v>
      </c>
      <c r="BB1119" s="35">
        <f>DATE(AT1119,MATCH(AU1119,{"Jan","Feb","Mar","Apr","May","Jun","Jul","Aug","Sep","Oct","Nov","Dec"}, 0),AV1119)</f>
        <v>25865</v>
      </c>
      <c r="BC1119" s="20">
        <f t="shared" si="323"/>
        <v>52</v>
      </c>
    </row>
    <row r="1120" spans="2:55" ht="15.5" hidden="1" x14ac:dyDescent="0.35">
      <c r="B1120" s="1" t="s">
        <v>1256</v>
      </c>
      <c r="C1120" t="str">
        <f>VLOOKUP(B1120,Z1119:AE3454,2,FALSE)</f>
        <v>Sack,</v>
      </c>
      <c r="D1120">
        <f t="shared" si="306"/>
        <v>31.6</v>
      </c>
      <c r="E1120">
        <f t="shared" si="307"/>
        <v>5.75</v>
      </c>
      <c r="F1120" t="str">
        <f t="shared" si="308"/>
        <v>No</v>
      </c>
      <c r="G1120" t="str">
        <f t="shared" si="309"/>
        <v>No</v>
      </c>
      <c r="H1120" t="str">
        <f t="shared" si="310"/>
        <v>No</v>
      </c>
      <c r="I1120">
        <f t="shared" si="311"/>
        <v>2</v>
      </c>
      <c r="J1120" t="str">
        <f t="shared" si="312"/>
        <v>No</v>
      </c>
      <c r="K1120" t="str">
        <f t="shared" si="313"/>
        <v>OBESITY</v>
      </c>
      <c r="L1120" t="str">
        <f t="shared" si="314"/>
        <v>pre diabeties</v>
      </c>
      <c r="M1120" s="34">
        <f t="shared" si="315"/>
        <v>26296</v>
      </c>
      <c r="N1120" s="36">
        <f t="shared" si="316"/>
        <v>9174.14</v>
      </c>
      <c r="O1120" s="23" t="str">
        <f t="shared" si="317"/>
        <v>tier - 3</v>
      </c>
      <c r="P1120" s="34" t="str">
        <f t="shared" si="318"/>
        <v>tier - 1</v>
      </c>
      <c r="Q1120" s="34" t="str">
        <f t="shared" si="319"/>
        <v>R1012</v>
      </c>
      <c r="R1120" s="23">
        <f t="shared" si="320"/>
        <v>51</v>
      </c>
      <c r="Z1120" s="1" t="s">
        <v>1256</v>
      </c>
      <c r="AA1120" s="1" t="s">
        <v>6403</v>
      </c>
      <c r="AB1120" t="s">
        <v>4743</v>
      </c>
      <c r="AC1120" t="s">
        <v>6404</v>
      </c>
      <c r="AD1120" t="s">
        <v>4850</v>
      </c>
      <c r="AG1120" t="s">
        <v>1256</v>
      </c>
      <c r="AH1120">
        <v>31.6</v>
      </c>
      <c r="AI1120">
        <v>5.75</v>
      </c>
      <c r="AJ1120" s="20" t="s">
        <v>2380</v>
      </c>
      <c r="AK1120" t="s">
        <v>2380</v>
      </c>
      <c r="AL1120" t="s">
        <v>2380</v>
      </c>
      <c r="AM1120" s="29">
        <v>2</v>
      </c>
      <c r="AN1120" s="20" t="s">
        <v>2380</v>
      </c>
      <c r="AO1120" s="20" t="str">
        <f t="shared" si="321"/>
        <v>OBESITY</v>
      </c>
      <c r="AP1120" s="20" t="str">
        <f t="shared" si="322"/>
        <v>pre diabeties</v>
      </c>
      <c r="AS1120" t="s">
        <v>1147</v>
      </c>
      <c r="AT1120">
        <v>1971</v>
      </c>
      <c r="AU1120" s="28" t="s">
        <v>30</v>
      </c>
      <c r="AV1120">
        <v>29</v>
      </c>
      <c r="AW1120">
        <v>0</v>
      </c>
      <c r="AX1120" s="38">
        <v>9174.14</v>
      </c>
      <c r="AY1120" t="s">
        <v>12</v>
      </c>
      <c r="AZ1120" t="s">
        <v>16</v>
      </c>
      <c r="BA1120" t="s">
        <v>23</v>
      </c>
      <c r="BB1120" s="35">
        <f>DATE(AT1120,MATCH(AU1120,{"Jan","Feb","Mar","Apr","May","Jun","Jul","Aug","Sep","Oct","Nov","Dec"}, 0),AV1120)</f>
        <v>26296</v>
      </c>
      <c r="BC1120" s="20">
        <f t="shared" si="323"/>
        <v>51</v>
      </c>
    </row>
    <row r="1121" spans="2:55" ht="15.5" hidden="1" x14ac:dyDescent="0.35">
      <c r="B1121" s="1" t="s">
        <v>1255</v>
      </c>
      <c r="C1121" t="str">
        <f>VLOOKUP(B1121,Z1120:AE3455,2,FALSE)</f>
        <v>Chenard,</v>
      </c>
      <c r="D1121">
        <f t="shared" si="306"/>
        <v>33.914999999999999</v>
      </c>
      <c r="E1121">
        <f t="shared" si="307"/>
        <v>6.66</v>
      </c>
      <c r="F1121" t="str">
        <f t="shared" si="308"/>
        <v>yes</v>
      </c>
      <c r="G1121" t="str">
        <f t="shared" si="309"/>
        <v>No</v>
      </c>
      <c r="H1121" t="str">
        <f t="shared" si="310"/>
        <v>No</v>
      </c>
      <c r="I1121">
        <f t="shared" si="311"/>
        <v>1</v>
      </c>
      <c r="J1121" t="str">
        <f t="shared" si="312"/>
        <v>No</v>
      </c>
      <c r="K1121" t="str">
        <f t="shared" si="313"/>
        <v>OBESITY</v>
      </c>
      <c r="L1121" t="str">
        <f t="shared" si="314"/>
        <v>diabeties</v>
      </c>
      <c r="M1121" s="34">
        <f t="shared" si="315"/>
        <v>27023</v>
      </c>
      <c r="N1121" s="36">
        <f t="shared" si="316"/>
        <v>9182.17</v>
      </c>
      <c r="O1121" s="23" t="str">
        <f t="shared" si="317"/>
        <v>tier - 2</v>
      </c>
      <c r="P1121" s="34" t="str">
        <f t="shared" si="318"/>
        <v>tier - 3</v>
      </c>
      <c r="Q1121" s="34" t="str">
        <f t="shared" si="319"/>
        <v>R1011</v>
      </c>
      <c r="R1121" s="23">
        <f t="shared" si="320"/>
        <v>49</v>
      </c>
      <c r="Z1121" s="1" t="s">
        <v>1255</v>
      </c>
      <c r="AA1121" s="1" t="s">
        <v>6405</v>
      </c>
      <c r="AB1121" t="s">
        <v>4743</v>
      </c>
      <c r="AC1121" t="s">
        <v>4853</v>
      </c>
      <c r="AD1121" t="s">
        <v>4780</v>
      </c>
      <c r="AG1121" t="s">
        <v>1255</v>
      </c>
      <c r="AH1121">
        <v>33.914999999999999</v>
      </c>
      <c r="AI1121">
        <v>6.66</v>
      </c>
      <c r="AJ1121" s="20" t="s">
        <v>2382</v>
      </c>
      <c r="AK1121" t="s">
        <v>2380</v>
      </c>
      <c r="AL1121" t="s">
        <v>2380</v>
      </c>
      <c r="AM1121" s="29">
        <v>1</v>
      </c>
      <c r="AN1121" s="20" t="s">
        <v>2380</v>
      </c>
      <c r="AO1121" s="20" t="str">
        <f t="shared" si="321"/>
        <v>OBESITY</v>
      </c>
      <c r="AP1121" s="20" t="str">
        <f t="shared" si="322"/>
        <v>diabeties</v>
      </c>
      <c r="AS1121" t="s">
        <v>1148</v>
      </c>
      <c r="AT1121">
        <v>1973</v>
      </c>
      <c r="AU1121" s="28" t="s">
        <v>30</v>
      </c>
      <c r="AV1121">
        <v>25</v>
      </c>
      <c r="AW1121">
        <v>1</v>
      </c>
      <c r="AX1121" s="38">
        <v>9182.17</v>
      </c>
      <c r="AY1121" t="s">
        <v>11</v>
      </c>
      <c r="AZ1121" t="s">
        <v>12</v>
      </c>
      <c r="BA1121" t="s">
        <v>42</v>
      </c>
      <c r="BB1121" s="35">
        <f>DATE(AT1121,MATCH(AU1121,{"Jan","Feb","Mar","Apr","May","Jun","Jul","Aug","Sep","Oct","Nov","Dec"}, 0),AV1121)</f>
        <v>27023</v>
      </c>
      <c r="BC1121" s="20">
        <f t="shared" si="323"/>
        <v>49</v>
      </c>
    </row>
    <row r="1122" spans="2:55" ht="15.5" hidden="1" x14ac:dyDescent="0.35">
      <c r="B1122" s="1" t="s">
        <v>1254</v>
      </c>
      <c r="C1122" t="str">
        <f>VLOOKUP(B1122,Z1121:AE3456,2,FALSE)</f>
        <v>Williamson,</v>
      </c>
      <c r="D1122">
        <f t="shared" si="306"/>
        <v>23.54</v>
      </c>
      <c r="E1122">
        <f t="shared" si="307"/>
        <v>5.0999999999999996</v>
      </c>
      <c r="F1122" t="str">
        <f t="shared" si="308"/>
        <v>No</v>
      </c>
      <c r="G1122" t="str">
        <f t="shared" si="309"/>
        <v>No</v>
      </c>
      <c r="H1122" t="str">
        <f t="shared" si="310"/>
        <v>No</v>
      </c>
      <c r="I1122">
        <f t="shared" si="311"/>
        <v>2</v>
      </c>
      <c r="J1122" t="str">
        <f t="shared" si="312"/>
        <v>No</v>
      </c>
      <c r="K1122" t="str">
        <f t="shared" si="313"/>
        <v>Normal weight</v>
      </c>
      <c r="L1122" t="str">
        <f t="shared" si="314"/>
        <v>normal</v>
      </c>
      <c r="M1122" s="34">
        <f t="shared" si="315"/>
        <v>28013</v>
      </c>
      <c r="N1122" s="36">
        <f t="shared" si="316"/>
        <v>9193.84</v>
      </c>
      <c r="O1122" s="23" t="str">
        <f t="shared" si="317"/>
        <v>tier - 2</v>
      </c>
      <c r="P1122" s="34" t="str">
        <f t="shared" si="318"/>
        <v>tier - 1</v>
      </c>
      <c r="Q1122" s="34" t="str">
        <f t="shared" si="319"/>
        <v>R1012</v>
      </c>
      <c r="R1122" s="23">
        <f t="shared" si="320"/>
        <v>46</v>
      </c>
      <c r="Z1122" s="1" t="s">
        <v>1254</v>
      </c>
      <c r="AA1122" s="1" t="s">
        <v>6406</v>
      </c>
      <c r="AB1122" t="s">
        <v>4743</v>
      </c>
      <c r="AC1122" t="s">
        <v>6407</v>
      </c>
      <c r="AD1122" t="s">
        <v>5335</v>
      </c>
      <c r="AG1122" t="s">
        <v>1254</v>
      </c>
      <c r="AH1122">
        <v>23.54</v>
      </c>
      <c r="AI1122">
        <v>5.0999999999999996</v>
      </c>
      <c r="AJ1122" s="20" t="s">
        <v>2380</v>
      </c>
      <c r="AK1122" t="s">
        <v>2380</v>
      </c>
      <c r="AL1122" t="s">
        <v>2380</v>
      </c>
      <c r="AM1122" s="29">
        <v>2</v>
      </c>
      <c r="AN1122" s="20" t="s">
        <v>2380</v>
      </c>
      <c r="AO1122" s="20" t="str">
        <f t="shared" si="321"/>
        <v>Normal weight</v>
      </c>
      <c r="AP1122" s="20" t="str">
        <f t="shared" si="322"/>
        <v>normal</v>
      </c>
      <c r="AS1122" t="s">
        <v>1149</v>
      </c>
      <c r="AT1122">
        <v>1976</v>
      </c>
      <c r="AU1122" s="28" t="s">
        <v>20</v>
      </c>
      <c r="AV1122">
        <v>10</v>
      </c>
      <c r="AW1122">
        <v>2</v>
      </c>
      <c r="AX1122" s="38">
        <v>9193.84</v>
      </c>
      <c r="AY1122" t="s">
        <v>11</v>
      </c>
      <c r="AZ1122" t="s">
        <v>16</v>
      </c>
      <c r="BA1122" t="s">
        <v>23</v>
      </c>
      <c r="BB1122" s="35">
        <f>DATE(AT1122,MATCH(AU1122,{"Jan","Feb","Mar","Apr","May","Jun","Jul","Aug","Sep","Oct","Nov","Dec"}, 0),AV1122)</f>
        <v>28013</v>
      </c>
      <c r="BC1122" s="20">
        <f t="shared" si="323"/>
        <v>46</v>
      </c>
    </row>
    <row r="1123" spans="2:55" ht="15.5" hidden="1" x14ac:dyDescent="0.35">
      <c r="B1123" s="1" t="s">
        <v>1253</v>
      </c>
      <c r="C1123" t="str">
        <f>VLOOKUP(B1123,Z1122:AE3457,2,FALSE)</f>
        <v>Dollas,</v>
      </c>
      <c r="D1123">
        <f t="shared" si="306"/>
        <v>27.074999999999999</v>
      </c>
      <c r="E1123">
        <f t="shared" si="307"/>
        <v>4.41</v>
      </c>
      <c r="F1123" t="str">
        <f t="shared" si="308"/>
        <v>No</v>
      </c>
      <c r="G1123" t="str">
        <f t="shared" si="309"/>
        <v>No</v>
      </c>
      <c r="H1123" t="str">
        <f t="shared" si="310"/>
        <v>No</v>
      </c>
      <c r="I1123">
        <f t="shared" si="311"/>
        <v>2</v>
      </c>
      <c r="J1123" t="str">
        <f t="shared" si="312"/>
        <v>No</v>
      </c>
      <c r="K1123" t="str">
        <f t="shared" si="313"/>
        <v>OVER WEIGHT</v>
      </c>
      <c r="L1123" t="str">
        <f t="shared" si="314"/>
        <v>normal</v>
      </c>
      <c r="M1123" s="34">
        <f t="shared" si="315"/>
        <v>31771</v>
      </c>
      <c r="N1123" s="36">
        <f t="shared" si="316"/>
        <v>9210.06</v>
      </c>
      <c r="O1123" s="23" t="str">
        <f t="shared" si="317"/>
        <v>tier - 2</v>
      </c>
      <c r="P1123" s="34" t="str">
        <f t="shared" si="318"/>
        <v>tier - 3</v>
      </c>
      <c r="Q1123" s="34" t="str">
        <f t="shared" si="319"/>
        <v>R1021</v>
      </c>
      <c r="R1123" s="23">
        <f t="shared" si="320"/>
        <v>36</v>
      </c>
      <c r="Z1123" s="1" t="s">
        <v>1253</v>
      </c>
      <c r="AA1123" s="1" t="s">
        <v>6408</v>
      </c>
      <c r="AB1123" t="s">
        <v>4743</v>
      </c>
      <c r="AC1123" t="s">
        <v>5006</v>
      </c>
      <c r="AG1123" t="s">
        <v>1253</v>
      </c>
      <c r="AH1123">
        <v>27.074999999999999</v>
      </c>
      <c r="AI1123">
        <v>4.41</v>
      </c>
      <c r="AJ1123" s="20" t="s">
        <v>2380</v>
      </c>
      <c r="AK1123" t="s">
        <v>2380</v>
      </c>
      <c r="AL1123" t="s">
        <v>2380</v>
      </c>
      <c r="AM1123" s="29">
        <v>2</v>
      </c>
      <c r="AN1123" s="20" t="s">
        <v>2380</v>
      </c>
      <c r="AO1123" s="20" t="str">
        <f t="shared" si="321"/>
        <v>OVER WEIGHT</v>
      </c>
      <c r="AP1123" s="20" t="str">
        <f t="shared" si="322"/>
        <v>normal</v>
      </c>
      <c r="AS1123" t="s">
        <v>1150</v>
      </c>
      <c r="AT1123">
        <v>1986</v>
      </c>
      <c r="AU1123" s="28" t="s">
        <v>30</v>
      </c>
      <c r="AV1123">
        <v>25</v>
      </c>
      <c r="AW1123">
        <v>3</v>
      </c>
      <c r="AX1123" s="38">
        <v>9210.06</v>
      </c>
      <c r="AY1123" t="s">
        <v>11</v>
      </c>
      <c r="AZ1123" t="s">
        <v>12</v>
      </c>
      <c r="BA1123" t="s">
        <v>300</v>
      </c>
      <c r="BB1123" s="35">
        <f>DATE(AT1123,MATCH(AU1123,{"Jan","Feb","Mar","Apr","May","Jun","Jul","Aug","Sep","Oct","Nov","Dec"}, 0),AV1123)</f>
        <v>31771</v>
      </c>
      <c r="BC1123" s="20">
        <f t="shared" si="323"/>
        <v>36</v>
      </c>
    </row>
    <row r="1124" spans="2:55" ht="15.5" hidden="1" x14ac:dyDescent="0.35">
      <c r="B1124" s="1" t="s">
        <v>1252</v>
      </c>
      <c r="C1124" t="str">
        <f>VLOOKUP(B1124,Z1123:AE3458,2,FALSE)</f>
        <v>Sprague,</v>
      </c>
      <c r="D1124">
        <f t="shared" si="306"/>
        <v>25.8</v>
      </c>
      <c r="E1124">
        <f t="shared" si="307"/>
        <v>5.52</v>
      </c>
      <c r="F1124" t="str">
        <f t="shared" si="308"/>
        <v>yes</v>
      </c>
      <c r="G1124" t="str">
        <f t="shared" si="309"/>
        <v>No</v>
      </c>
      <c r="H1124" t="str">
        <f t="shared" si="310"/>
        <v>No</v>
      </c>
      <c r="I1124">
        <f t="shared" si="311"/>
        <v>0</v>
      </c>
      <c r="J1124" t="str">
        <f t="shared" si="312"/>
        <v>No</v>
      </c>
      <c r="K1124" t="str">
        <f t="shared" si="313"/>
        <v>OVER WEIGHT</v>
      </c>
      <c r="L1124" t="str">
        <f t="shared" si="314"/>
        <v>normal</v>
      </c>
      <c r="M1124" s="34">
        <f t="shared" si="315"/>
        <v>29925</v>
      </c>
      <c r="N1124" s="36">
        <f t="shared" si="316"/>
        <v>9222.4</v>
      </c>
      <c r="O1124" s="23" t="str">
        <f t="shared" si="317"/>
        <v>tier - 2</v>
      </c>
      <c r="P1124" s="34" t="str">
        <f t="shared" si="318"/>
        <v>tier - 3</v>
      </c>
      <c r="Q1124" s="34" t="str">
        <f t="shared" si="319"/>
        <v>R1019</v>
      </c>
      <c r="R1124" s="23">
        <f t="shared" si="320"/>
        <v>41</v>
      </c>
      <c r="Z1124" s="1" t="s">
        <v>1252</v>
      </c>
      <c r="AA1124" s="1" t="s">
        <v>6409</v>
      </c>
      <c r="AB1124" t="s">
        <v>4746</v>
      </c>
      <c r="AC1124" t="s">
        <v>5407</v>
      </c>
      <c r="AG1124" t="s">
        <v>1252</v>
      </c>
      <c r="AH1124">
        <v>25.8</v>
      </c>
      <c r="AI1124">
        <v>5.52</v>
      </c>
      <c r="AJ1124" s="20" t="s">
        <v>2382</v>
      </c>
      <c r="AK1124" t="s">
        <v>2380</v>
      </c>
      <c r="AL1124" t="s">
        <v>2380</v>
      </c>
      <c r="AM1124" s="29">
        <v>0</v>
      </c>
      <c r="AN1124" s="20" t="s">
        <v>2380</v>
      </c>
      <c r="AO1124" s="20" t="str">
        <f t="shared" si="321"/>
        <v>OVER WEIGHT</v>
      </c>
      <c r="AP1124" s="20" t="str">
        <f t="shared" si="322"/>
        <v>normal</v>
      </c>
      <c r="AS1124" t="s">
        <v>1151</v>
      </c>
      <c r="AT1124">
        <v>1981</v>
      </c>
      <c r="AU1124" s="28" t="s">
        <v>30</v>
      </c>
      <c r="AV1124">
        <v>5</v>
      </c>
      <c r="AW1124">
        <v>5</v>
      </c>
      <c r="AX1124" s="38">
        <v>9222.4</v>
      </c>
      <c r="AY1124" t="s">
        <v>11</v>
      </c>
      <c r="AZ1124" t="s">
        <v>12</v>
      </c>
      <c r="BA1124" t="s">
        <v>166</v>
      </c>
      <c r="BB1124" s="35">
        <f>DATE(AT1124,MATCH(AU1124,{"Jan","Feb","Mar","Apr","May","Jun","Jul","Aug","Sep","Oct","Nov","Dec"}, 0),AV1124)</f>
        <v>29925</v>
      </c>
      <c r="BC1124" s="20">
        <f t="shared" si="323"/>
        <v>41</v>
      </c>
    </row>
    <row r="1125" spans="2:55" ht="15.5" hidden="1" x14ac:dyDescent="0.35">
      <c r="B1125" s="1" t="s">
        <v>1251</v>
      </c>
      <c r="C1125" t="str">
        <f>VLOOKUP(B1125,Z1124:AE3459,2,FALSE)</f>
        <v>Michell,</v>
      </c>
      <c r="D1125">
        <f t="shared" si="306"/>
        <v>36.1</v>
      </c>
      <c r="E1125">
        <f t="shared" si="307"/>
        <v>4.62</v>
      </c>
      <c r="F1125" t="str">
        <f t="shared" si="308"/>
        <v>yes</v>
      </c>
      <c r="G1125" t="str">
        <f t="shared" si="309"/>
        <v>No</v>
      </c>
      <c r="H1125" t="str">
        <f t="shared" si="310"/>
        <v>Yes</v>
      </c>
      <c r="I1125">
        <f t="shared" si="311"/>
        <v>1</v>
      </c>
      <c r="J1125" t="str">
        <f t="shared" si="312"/>
        <v>No</v>
      </c>
      <c r="K1125" t="str">
        <f t="shared" si="313"/>
        <v>OBESITY</v>
      </c>
      <c r="L1125" t="str">
        <f t="shared" si="314"/>
        <v>normal</v>
      </c>
      <c r="M1125" s="34">
        <f t="shared" si="315"/>
        <v>27734</v>
      </c>
      <c r="N1125" s="36">
        <f t="shared" si="316"/>
        <v>9225.26</v>
      </c>
      <c r="O1125" s="23" t="str">
        <f t="shared" si="317"/>
        <v>tier - 3</v>
      </c>
      <c r="P1125" s="34" t="str">
        <f t="shared" si="318"/>
        <v>tier - 3</v>
      </c>
      <c r="Q1125" s="34" t="str">
        <f t="shared" si="319"/>
        <v>R1015</v>
      </c>
      <c r="R1125" s="23">
        <f t="shared" si="320"/>
        <v>47</v>
      </c>
      <c r="Z1125" s="1" t="s">
        <v>1251</v>
      </c>
      <c r="AA1125" s="1" t="s">
        <v>6410</v>
      </c>
      <c r="AB1125" t="s">
        <v>4746</v>
      </c>
      <c r="AC1125" t="s">
        <v>4838</v>
      </c>
      <c r="AD1125" t="s">
        <v>5235</v>
      </c>
      <c r="AG1125" t="s">
        <v>1251</v>
      </c>
      <c r="AH1125">
        <v>36.1</v>
      </c>
      <c r="AI1125">
        <v>4.62</v>
      </c>
      <c r="AJ1125" s="20" t="s">
        <v>2382</v>
      </c>
      <c r="AK1125" t="s">
        <v>2380</v>
      </c>
      <c r="AL1125" t="s">
        <v>2383</v>
      </c>
      <c r="AM1125" s="29">
        <v>1</v>
      </c>
      <c r="AN1125" s="20" t="s">
        <v>2380</v>
      </c>
      <c r="AO1125" s="20" t="str">
        <f t="shared" si="321"/>
        <v>OBESITY</v>
      </c>
      <c r="AP1125" s="20" t="str">
        <f t="shared" si="322"/>
        <v>normal</v>
      </c>
      <c r="AS1125" t="s">
        <v>1152</v>
      </c>
      <c r="AT1125">
        <v>1975</v>
      </c>
      <c r="AU1125" s="28" t="s">
        <v>30</v>
      </c>
      <c r="AV1125">
        <v>6</v>
      </c>
      <c r="AW1125">
        <v>2</v>
      </c>
      <c r="AX1125" s="38">
        <v>9225.26</v>
      </c>
      <c r="AY1125" t="s">
        <v>12</v>
      </c>
      <c r="AZ1125" t="s">
        <v>12</v>
      </c>
      <c r="BA1125" t="s">
        <v>164</v>
      </c>
      <c r="BB1125" s="35">
        <f>DATE(AT1125,MATCH(AU1125,{"Jan","Feb","Mar","Apr","May","Jun","Jul","Aug","Sep","Oct","Nov","Dec"}, 0),AV1125)</f>
        <v>27734</v>
      </c>
      <c r="BC1125" s="20">
        <f t="shared" si="323"/>
        <v>47</v>
      </c>
    </row>
    <row r="1126" spans="2:55" ht="15.5" hidden="1" x14ac:dyDescent="0.35">
      <c r="B1126" s="1" t="s">
        <v>1250</v>
      </c>
      <c r="C1126" t="str">
        <f>VLOOKUP(B1126,Z1125:AE3460,2,FALSE)</f>
        <v>Datwyler,</v>
      </c>
      <c r="D1126">
        <f t="shared" si="306"/>
        <v>30.495000000000001</v>
      </c>
      <c r="E1126">
        <f t="shared" si="307"/>
        <v>5.74</v>
      </c>
      <c r="F1126" t="str">
        <f t="shared" si="308"/>
        <v>yes</v>
      </c>
      <c r="G1126" t="str">
        <f t="shared" si="309"/>
        <v>No</v>
      </c>
      <c r="H1126" t="str">
        <f t="shared" si="310"/>
        <v>Yes</v>
      </c>
      <c r="I1126">
        <f t="shared" si="311"/>
        <v>1</v>
      </c>
      <c r="J1126" t="str">
        <f t="shared" si="312"/>
        <v>No</v>
      </c>
      <c r="K1126" t="str">
        <f t="shared" si="313"/>
        <v>OBESITY</v>
      </c>
      <c r="L1126" t="str">
        <f t="shared" si="314"/>
        <v>pre diabeties</v>
      </c>
      <c r="M1126" s="34">
        <f t="shared" si="315"/>
        <v>29499</v>
      </c>
      <c r="N1126" s="36">
        <f t="shared" si="316"/>
        <v>9247.94</v>
      </c>
      <c r="O1126" s="23" t="str">
        <f t="shared" si="317"/>
        <v>tier - 2</v>
      </c>
      <c r="P1126" s="34" t="str">
        <f t="shared" si="318"/>
        <v>tier - 1</v>
      </c>
      <c r="Q1126" s="34" t="str">
        <f t="shared" si="319"/>
        <v>R1021</v>
      </c>
      <c r="R1126" s="23">
        <f t="shared" si="320"/>
        <v>42</v>
      </c>
      <c r="Z1126" s="1" t="s">
        <v>1250</v>
      </c>
      <c r="AA1126" s="1" t="s">
        <v>6411</v>
      </c>
      <c r="AB1126" t="s">
        <v>4746</v>
      </c>
      <c r="AC1126" t="s">
        <v>4852</v>
      </c>
      <c r="AD1126" t="s">
        <v>4889</v>
      </c>
      <c r="AG1126" t="s">
        <v>1250</v>
      </c>
      <c r="AH1126">
        <v>30.495000000000001</v>
      </c>
      <c r="AI1126">
        <v>5.74</v>
      </c>
      <c r="AJ1126" s="20" t="s">
        <v>2382</v>
      </c>
      <c r="AK1126" t="s">
        <v>2380</v>
      </c>
      <c r="AL1126" t="s">
        <v>2383</v>
      </c>
      <c r="AM1126" s="29">
        <v>1</v>
      </c>
      <c r="AN1126" s="20" t="s">
        <v>2380</v>
      </c>
      <c r="AO1126" s="20" t="str">
        <f t="shared" si="321"/>
        <v>OBESITY</v>
      </c>
      <c r="AP1126" s="20" t="str">
        <f t="shared" si="322"/>
        <v>pre diabeties</v>
      </c>
      <c r="AS1126" t="s">
        <v>1153</v>
      </c>
      <c r="AT1126">
        <v>1980</v>
      </c>
      <c r="AU1126" s="28" t="s">
        <v>37</v>
      </c>
      <c r="AV1126">
        <v>5</v>
      </c>
      <c r="AW1126">
        <v>2</v>
      </c>
      <c r="AX1126" s="38">
        <v>9247.94</v>
      </c>
      <c r="AY1126" t="s">
        <v>11</v>
      </c>
      <c r="AZ1126" t="s">
        <v>16</v>
      </c>
      <c r="BA1126" t="s">
        <v>300</v>
      </c>
      <c r="BB1126" s="35">
        <f>DATE(AT1126,MATCH(AU1126,{"Jan","Feb","Mar","Apr","May","Jun","Jul","Aug","Sep","Oct","Nov","Dec"}, 0),AV1126)</f>
        <v>29499</v>
      </c>
      <c r="BC1126" s="20">
        <f t="shared" si="323"/>
        <v>42</v>
      </c>
    </row>
    <row r="1127" spans="2:55" ht="15.5" hidden="1" x14ac:dyDescent="0.35">
      <c r="B1127" s="1" t="s">
        <v>1249</v>
      </c>
      <c r="C1127" t="str">
        <f>VLOOKUP(B1127,Z1126:AE3461,2,FALSE)</f>
        <v>Mead,</v>
      </c>
      <c r="D1127">
        <f t="shared" si="306"/>
        <v>21.4</v>
      </c>
      <c r="E1127">
        <f t="shared" si="307"/>
        <v>6.3</v>
      </c>
      <c r="F1127" t="str">
        <f t="shared" si="308"/>
        <v>yes</v>
      </c>
      <c r="G1127" t="str">
        <f t="shared" si="309"/>
        <v>No</v>
      </c>
      <c r="H1127" t="str">
        <f t="shared" si="310"/>
        <v>Yes</v>
      </c>
      <c r="I1127">
        <f t="shared" si="311"/>
        <v>1</v>
      </c>
      <c r="J1127" t="str">
        <f t="shared" si="312"/>
        <v>No</v>
      </c>
      <c r="K1127" t="str">
        <f t="shared" si="313"/>
        <v>Normal weight</v>
      </c>
      <c r="L1127" t="str">
        <f t="shared" si="314"/>
        <v>pre diabeties</v>
      </c>
      <c r="M1127" s="34">
        <f t="shared" si="315"/>
        <v>27262</v>
      </c>
      <c r="N1127" s="36">
        <f t="shared" si="316"/>
        <v>9249.5</v>
      </c>
      <c r="O1127" s="23" t="str">
        <f t="shared" si="317"/>
        <v>tier - 2</v>
      </c>
      <c r="P1127" s="34" t="str">
        <f t="shared" si="318"/>
        <v>tier - 1</v>
      </c>
      <c r="Q1127" s="34" t="str">
        <f t="shared" si="319"/>
        <v>R1012</v>
      </c>
      <c r="R1127" s="23">
        <f t="shared" si="320"/>
        <v>48</v>
      </c>
      <c r="Z1127" s="1" t="s">
        <v>1249</v>
      </c>
      <c r="AA1127" s="1" t="s">
        <v>6412</v>
      </c>
      <c r="AB1127" t="s">
        <v>4746</v>
      </c>
      <c r="AC1127" t="s">
        <v>4747</v>
      </c>
      <c r="AD1127" t="s">
        <v>4816</v>
      </c>
      <c r="AG1127" t="s">
        <v>1249</v>
      </c>
      <c r="AH1127">
        <v>21.4</v>
      </c>
      <c r="AI1127">
        <v>6.3</v>
      </c>
      <c r="AJ1127" s="20" t="s">
        <v>2382</v>
      </c>
      <c r="AK1127" t="s">
        <v>2380</v>
      </c>
      <c r="AL1127" t="s">
        <v>2383</v>
      </c>
      <c r="AM1127" s="29">
        <v>1</v>
      </c>
      <c r="AN1127" s="20" t="s">
        <v>2380</v>
      </c>
      <c r="AO1127" s="20" t="str">
        <f t="shared" si="321"/>
        <v>Normal weight</v>
      </c>
      <c r="AP1127" s="20" t="str">
        <f t="shared" si="322"/>
        <v>pre diabeties</v>
      </c>
      <c r="AS1127" t="s">
        <v>1154</v>
      </c>
      <c r="AT1127">
        <v>1974</v>
      </c>
      <c r="AU1127" s="28" t="s">
        <v>35</v>
      </c>
      <c r="AV1127">
        <v>21</v>
      </c>
      <c r="AW1127">
        <v>1</v>
      </c>
      <c r="AX1127" s="38">
        <v>9249.5</v>
      </c>
      <c r="AY1127" t="s">
        <v>11</v>
      </c>
      <c r="AZ1127" t="s">
        <v>16</v>
      </c>
      <c r="BA1127" t="s">
        <v>23</v>
      </c>
      <c r="BB1127" s="35">
        <f>DATE(AT1127,MATCH(AU1127,{"Jan","Feb","Mar","Apr","May","Jun","Jul","Aug","Sep","Oct","Nov","Dec"}, 0),AV1127)</f>
        <v>27262</v>
      </c>
      <c r="BC1127" s="20">
        <f t="shared" si="323"/>
        <v>48</v>
      </c>
    </row>
    <row r="1128" spans="2:55" ht="15.5" hidden="1" x14ac:dyDescent="0.35">
      <c r="B1128" s="1" t="s">
        <v>1248</v>
      </c>
      <c r="C1128" t="str">
        <f>VLOOKUP(B1128,Z1127:AE3462,2,FALSE)</f>
        <v>Kennedy,</v>
      </c>
      <c r="D1128">
        <f t="shared" si="306"/>
        <v>32.299999999999997</v>
      </c>
      <c r="E1128">
        <f t="shared" si="307"/>
        <v>10.27</v>
      </c>
      <c r="F1128" t="str">
        <f t="shared" si="308"/>
        <v>No</v>
      </c>
      <c r="G1128" t="str">
        <f t="shared" si="309"/>
        <v>No</v>
      </c>
      <c r="H1128" t="str">
        <f t="shared" si="310"/>
        <v>No</v>
      </c>
      <c r="I1128">
        <f t="shared" si="311"/>
        <v>0</v>
      </c>
      <c r="J1128" t="str">
        <f t="shared" si="312"/>
        <v>No</v>
      </c>
      <c r="K1128" t="str">
        <f t="shared" si="313"/>
        <v>OBESITY</v>
      </c>
      <c r="L1128" t="str">
        <f t="shared" si="314"/>
        <v>diabeties</v>
      </c>
      <c r="M1128" s="34">
        <f t="shared" si="315"/>
        <v>26151</v>
      </c>
      <c r="N1128" s="36">
        <f t="shared" si="316"/>
        <v>9264.7999999999993</v>
      </c>
      <c r="O1128" s="23" t="str">
        <f t="shared" si="317"/>
        <v>tier - 2</v>
      </c>
      <c r="P1128" s="34" t="str">
        <f t="shared" si="318"/>
        <v>tier - 1</v>
      </c>
      <c r="Q1128" s="34" t="str">
        <f t="shared" si="319"/>
        <v>R1011</v>
      </c>
      <c r="R1128" s="23">
        <f t="shared" si="320"/>
        <v>51</v>
      </c>
      <c r="Z1128" s="1" t="s">
        <v>1248</v>
      </c>
      <c r="AA1128" s="1" t="s">
        <v>6413</v>
      </c>
      <c r="AB1128" t="s">
        <v>4743</v>
      </c>
      <c r="AC1128" t="s">
        <v>6414</v>
      </c>
      <c r="AD1128" t="s">
        <v>4821</v>
      </c>
      <c r="AG1128" t="s">
        <v>1248</v>
      </c>
      <c r="AH1128">
        <v>32.299999999999997</v>
      </c>
      <c r="AI1128">
        <v>10.27</v>
      </c>
      <c r="AJ1128" s="20" t="s">
        <v>2380</v>
      </c>
      <c r="AK1128" t="s">
        <v>2380</v>
      </c>
      <c r="AL1128" t="s">
        <v>2380</v>
      </c>
      <c r="AM1128" s="29">
        <v>0</v>
      </c>
      <c r="AN1128" s="20" t="s">
        <v>2380</v>
      </c>
      <c r="AO1128" s="20" t="str">
        <f t="shared" si="321"/>
        <v>OBESITY</v>
      </c>
      <c r="AP1128" s="20" t="str">
        <f t="shared" si="322"/>
        <v>diabeties</v>
      </c>
      <c r="AS1128" t="s">
        <v>1155</v>
      </c>
      <c r="AT1128">
        <v>1971</v>
      </c>
      <c r="AU1128" s="28" t="s">
        <v>35</v>
      </c>
      <c r="AV1128">
        <v>6</v>
      </c>
      <c r="AW1128">
        <v>0</v>
      </c>
      <c r="AX1128" s="38">
        <v>9264.7999999999993</v>
      </c>
      <c r="AY1128" t="s">
        <v>11</v>
      </c>
      <c r="AZ1128" t="s">
        <v>16</v>
      </c>
      <c r="BA1128" t="s">
        <v>42</v>
      </c>
      <c r="BB1128" s="35">
        <f>DATE(AT1128,MATCH(AU1128,{"Jan","Feb","Mar","Apr","May","Jun","Jul","Aug","Sep","Oct","Nov","Dec"}, 0),AV1128)</f>
        <v>26151</v>
      </c>
      <c r="BC1128" s="20">
        <f t="shared" si="323"/>
        <v>51</v>
      </c>
    </row>
    <row r="1129" spans="2:55" ht="15.5" x14ac:dyDescent="0.35">
      <c r="B1129" s="1" t="s">
        <v>1247</v>
      </c>
      <c r="C1129" t="str">
        <f>VLOOKUP(B1129,Z1128:AE3463,2,FALSE)</f>
        <v>Czech,</v>
      </c>
      <c r="D1129">
        <f t="shared" si="306"/>
        <v>29.78</v>
      </c>
      <c r="E1129">
        <f t="shared" si="307"/>
        <v>5.85</v>
      </c>
      <c r="F1129" t="str">
        <f t="shared" si="308"/>
        <v>No</v>
      </c>
      <c r="G1129" t="str">
        <f t="shared" si="309"/>
        <v>No</v>
      </c>
      <c r="H1129" t="str">
        <f t="shared" si="310"/>
        <v>Yes</v>
      </c>
      <c r="I1129">
        <f t="shared" si="311"/>
        <v>1</v>
      </c>
      <c r="J1129" t="str">
        <f t="shared" si="312"/>
        <v>No</v>
      </c>
      <c r="K1129" t="str">
        <f t="shared" si="313"/>
        <v>OVER WEIGHT</v>
      </c>
      <c r="L1129" t="str">
        <f t="shared" si="314"/>
        <v>pre diabeties</v>
      </c>
      <c r="M1129" s="34">
        <f t="shared" si="315"/>
        <v>26964</v>
      </c>
      <c r="N1129" s="36">
        <f t="shared" si="316"/>
        <v>9282.48</v>
      </c>
      <c r="O1129" s="23" t="str">
        <f t="shared" si="317"/>
        <v>tier - 3</v>
      </c>
      <c r="P1129" s="34" t="str">
        <f t="shared" si="318"/>
        <v>tier - 2</v>
      </c>
      <c r="Q1129" s="34" t="str">
        <f t="shared" si="319"/>
        <v>R1016</v>
      </c>
      <c r="R1129" s="23">
        <f t="shared" si="320"/>
        <v>49</v>
      </c>
      <c r="Z1129" s="1" t="s">
        <v>1247</v>
      </c>
      <c r="AA1129" s="1" t="s">
        <v>6415</v>
      </c>
      <c r="AB1129" t="s">
        <v>4746</v>
      </c>
      <c r="AC1129" t="s">
        <v>5139</v>
      </c>
      <c r="AD1129" t="s">
        <v>4821</v>
      </c>
      <c r="AG1129" t="s">
        <v>1247</v>
      </c>
      <c r="AH1129">
        <v>29.78</v>
      </c>
      <c r="AI1129">
        <v>5.85</v>
      </c>
      <c r="AJ1129" s="20" t="s">
        <v>2380</v>
      </c>
      <c r="AK1129" t="s">
        <v>2380</v>
      </c>
      <c r="AL1129" t="s">
        <v>2383</v>
      </c>
      <c r="AM1129" s="29">
        <v>1</v>
      </c>
      <c r="AN1129" s="20" t="s">
        <v>2380</v>
      </c>
      <c r="AO1129" s="20" t="str">
        <f t="shared" si="321"/>
        <v>OVER WEIGHT</v>
      </c>
      <c r="AP1129" s="20" t="str">
        <f t="shared" si="322"/>
        <v>pre diabeties</v>
      </c>
      <c r="AS1129" t="s">
        <v>1156</v>
      </c>
      <c r="AT1129">
        <v>1973</v>
      </c>
      <c r="AU1129" s="28" t="s">
        <v>37</v>
      </c>
      <c r="AV1129">
        <v>27</v>
      </c>
      <c r="AW1129">
        <v>1</v>
      </c>
      <c r="AX1129" s="38">
        <v>9282.48</v>
      </c>
      <c r="AY1129" t="s">
        <v>12</v>
      </c>
      <c r="AZ1129" t="s">
        <v>11</v>
      </c>
      <c r="BA1129" t="s">
        <v>168</v>
      </c>
      <c r="BB1129" s="35">
        <f>DATE(AT1129,MATCH(AU1129,{"Jan","Feb","Mar","Apr","May","Jun","Jul","Aug","Sep","Oct","Nov","Dec"}, 0),AV1129)</f>
        <v>26964</v>
      </c>
      <c r="BC1129" s="20">
        <f t="shared" si="323"/>
        <v>49</v>
      </c>
    </row>
    <row r="1130" spans="2:55" ht="15.5" hidden="1" x14ac:dyDescent="0.35">
      <c r="B1130" s="1" t="s">
        <v>1246</v>
      </c>
      <c r="C1130" t="str">
        <f>VLOOKUP(B1130,Z1129:AE3464,2,FALSE)</f>
        <v>O'Brien,</v>
      </c>
      <c r="D1130">
        <f t="shared" si="306"/>
        <v>34.76</v>
      </c>
      <c r="E1130">
        <f t="shared" si="307"/>
        <v>5.92</v>
      </c>
      <c r="F1130" t="str">
        <f t="shared" si="308"/>
        <v>yes</v>
      </c>
      <c r="G1130" t="str">
        <f t="shared" si="309"/>
        <v>No</v>
      </c>
      <c r="H1130" t="str">
        <f t="shared" si="310"/>
        <v>No</v>
      </c>
      <c r="I1130">
        <f t="shared" si="311"/>
        <v>1</v>
      </c>
      <c r="J1130" t="str">
        <f t="shared" si="312"/>
        <v>No</v>
      </c>
      <c r="K1130" t="str">
        <f t="shared" si="313"/>
        <v>OBESITY</v>
      </c>
      <c r="L1130" t="str">
        <f t="shared" si="314"/>
        <v>pre diabeties</v>
      </c>
      <c r="M1130" s="34">
        <f t="shared" si="315"/>
        <v>26116</v>
      </c>
      <c r="N1130" s="36">
        <f t="shared" si="316"/>
        <v>9283.56</v>
      </c>
      <c r="O1130" s="23" t="str">
        <f t="shared" si="317"/>
        <v>tier - 2</v>
      </c>
      <c r="P1130" s="34" t="str">
        <f t="shared" si="318"/>
        <v>tier - 3</v>
      </c>
      <c r="Q1130" s="34" t="str">
        <f t="shared" si="319"/>
        <v>R1013</v>
      </c>
      <c r="R1130" s="23">
        <f t="shared" si="320"/>
        <v>51</v>
      </c>
      <c r="Z1130" s="1" t="s">
        <v>1246</v>
      </c>
      <c r="AA1130" s="1" t="s">
        <v>6416</v>
      </c>
      <c r="AB1130" t="s">
        <v>5580</v>
      </c>
      <c r="AC1130" t="s">
        <v>4991</v>
      </c>
      <c r="AG1130" t="s">
        <v>1246</v>
      </c>
      <c r="AH1130">
        <v>34.76</v>
      </c>
      <c r="AI1130">
        <v>5.92</v>
      </c>
      <c r="AJ1130" s="20" t="s">
        <v>2382</v>
      </c>
      <c r="AK1130" t="s">
        <v>2380</v>
      </c>
      <c r="AL1130" t="s">
        <v>2380</v>
      </c>
      <c r="AM1130" s="29">
        <v>1</v>
      </c>
      <c r="AN1130" s="20" t="s">
        <v>2380</v>
      </c>
      <c r="AO1130" s="20" t="str">
        <f t="shared" si="321"/>
        <v>OBESITY</v>
      </c>
      <c r="AP1130" s="20" t="str">
        <f t="shared" si="322"/>
        <v>pre diabeties</v>
      </c>
      <c r="AS1130" t="s">
        <v>1157</v>
      </c>
      <c r="AT1130">
        <v>1971</v>
      </c>
      <c r="AU1130" s="28" t="s">
        <v>10</v>
      </c>
      <c r="AV1130">
        <v>2</v>
      </c>
      <c r="AW1130">
        <v>0</v>
      </c>
      <c r="AX1130" s="38">
        <v>9283.56</v>
      </c>
      <c r="AY1130" t="s">
        <v>11</v>
      </c>
      <c r="AZ1130" t="s">
        <v>12</v>
      </c>
      <c r="BA1130" t="s">
        <v>13</v>
      </c>
      <c r="BB1130" s="35">
        <f>DATE(AT1130,MATCH(AU1130,{"Jan","Feb","Mar","Apr","May","Jun","Jul","Aug","Sep","Oct","Nov","Dec"}, 0),AV1130)</f>
        <v>26116</v>
      </c>
      <c r="BC1130" s="20">
        <f t="shared" si="323"/>
        <v>51</v>
      </c>
    </row>
    <row r="1131" spans="2:55" ht="15.5" hidden="1" x14ac:dyDescent="0.35">
      <c r="B1131" s="1" t="s">
        <v>1245</v>
      </c>
      <c r="C1131" t="str">
        <f>VLOOKUP(B1131,Z1130:AE3465,2,FALSE)</f>
        <v>Bachman,</v>
      </c>
      <c r="D1131">
        <f t="shared" si="306"/>
        <v>18.335000000000001</v>
      </c>
      <c r="E1131">
        <f t="shared" si="307"/>
        <v>10.01</v>
      </c>
      <c r="F1131" t="str">
        <f t="shared" si="308"/>
        <v>yes</v>
      </c>
      <c r="G1131" t="str">
        <f t="shared" si="309"/>
        <v>No</v>
      </c>
      <c r="H1131" t="str">
        <f t="shared" si="310"/>
        <v>No</v>
      </c>
      <c r="I1131">
        <f t="shared" si="311"/>
        <v>2</v>
      </c>
      <c r="J1131" t="str">
        <f t="shared" si="312"/>
        <v>No</v>
      </c>
      <c r="K1131" t="str">
        <f t="shared" si="313"/>
        <v>under weight</v>
      </c>
      <c r="L1131" t="str">
        <f t="shared" si="314"/>
        <v>diabeties</v>
      </c>
      <c r="M1131" s="34">
        <f t="shared" si="315"/>
        <v>25533</v>
      </c>
      <c r="N1131" s="36">
        <f t="shared" si="316"/>
        <v>9285.8700000000008</v>
      </c>
      <c r="O1131" s="23" t="str">
        <f t="shared" si="317"/>
        <v>tier - 2</v>
      </c>
      <c r="P1131" s="34" t="str">
        <f t="shared" si="318"/>
        <v>tier - 3</v>
      </c>
      <c r="Q1131" s="34" t="str">
        <f t="shared" si="319"/>
        <v>R1013</v>
      </c>
      <c r="R1131" s="23">
        <f t="shared" si="320"/>
        <v>53</v>
      </c>
      <c r="Z1131" s="1" t="s">
        <v>1245</v>
      </c>
      <c r="AA1131" s="1" t="s">
        <v>6417</v>
      </c>
      <c r="AB1131" t="s">
        <v>4743</v>
      </c>
      <c r="AC1131" t="s">
        <v>6418</v>
      </c>
      <c r="AG1131" t="s">
        <v>1245</v>
      </c>
      <c r="AH1131">
        <v>18.335000000000001</v>
      </c>
      <c r="AI1131">
        <v>10.01</v>
      </c>
      <c r="AJ1131" s="20" t="s">
        <v>2382</v>
      </c>
      <c r="AK1131" t="s">
        <v>2380</v>
      </c>
      <c r="AL1131" t="s">
        <v>2380</v>
      </c>
      <c r="AM1131" s="29">
        <v>2</v>
      </c>
      <c r="AN1131" s="20" t="s">
        <v>2380</v>
      </c>
      <c r="AO1131" s="20" t="str">
        <f t="shared" si="321"/>
        <v>under weight</v>
      </c>
      <c r="AP1131" s="20" t="str">
        <f t="shared" si="322"/>
        <v>diabeties</v>
      </c>
      <c r="AS1131" t="s">
        <v>1158</v>
      </c>
      <c r="AT1131">
        <v>1969</v>
      </c>
      <c r="AU1131" s="28" t="s">
        <v>15</v>
      </c>
      <c r="AV1131">
        <v>26</v>
      </c>
      <c r="AW1131">
        <v>0</v>
      </c>
      <c r="AX1131" s="38">
        <v>9285.8700000000008</v>
      </c>
      <c r="AY1131" t="s">
        <v>11</v>
      </c>
      <c r="AZ1131" t="s">
        <v>12</v>
      </c>
      <c r="BA1131" t="s">
        <v>13</v>
      </c>
      <c r="BB1131" s="35">
        <f>DATE(AT1131,MATCH(AU1131,{"Jan","Feb","Mar","Apr","May","Jun","Jul","Aug","Sep","Oct","Nov","Dec"}, 0),AV1131)</f>
        <v>25533</v>
      </c>
      <c r="BC1131" s="20">
        <f t="shared" si="323"/>
        <v>53</v>
      </c>
    </row>
    <row r="1132" spans="2:55" ht="15.5" hidden="1" x14ac:dyDescent="0.35">
      <c r="B1132" s="1" t="s">
        <v>1244</v>
      </c>
      <c r="C1132" t="str">
        <f>VLOOKUP(B1132,Z1131:AE3466,2,FALSE)</f>
        <v>Bednar,</v>
      </c>
      <c r="D1132">
        <f t="shared" si="306"/>
        <v>32.299999999999997</v>
      </c>
      <c r="E1132">
        <f t="shared" si="307"/>
        <v>9.59</v>
      </c>
      <c r="F1132" t="str">
        <f t="shared" si="308"/>
        <v>No</v>
      </c>
      <c r="G1132" t="str">
        <f t="shared" si="309"/>
        <v>No</v>
      </c>
      <c r="H1132" t="str">
        <f t="shared" si="310"/>
        <v>No</v>
      </c>
      <c r="I1132">
        <f t="shared" si="311"/>
        <v>0</v>
      </c>
      <c r="J1132" t="str">
        <f t="shared" si="312"/>
        <v>No</v>
      </c>
      <c r="K1132" t="str">
        <f t="shared" si="313"/>
        <v>OBESITY</v>
      </c>
      <c r="L1132" t="str">
        <f t="shared" si="314"/>
        <v>diabeties</v>
      </c>
      <c r="M1132" s="34">
        <f t="shared" si="315"/>
        <v>26953</v>
      </c>
      <c r="N1132" s="36">
        <f t="shared" si="316"/>
        <v>9288.0300000000007</v>
      </c>
      <c r="O1132" s="23" t="str">
        <f t="shared" si="317"/>
        <v>tier - 2</v>
      </c>
      <c r="P1132" s="34" t="str">
        <f t="shared" si="318"/>
        <v>tier - 3</v>
      </c>
      <c r="Q1132" s="34" t="str">
        <f t="shared" si="319"/>
        <v>R1018</v>
      </c>
      <c r="R1132" s="23">
        <f t="shared" si="320"/>
        <v>49</v>
      </c>
      <c r="Z1132" s="1" t="s">
        <v>1244</v>
      </c>
      <c r="AA1132" s="1" t="s">
        <v>6419</v>
      </c>
      <c r="AB1132" t="s">
        <v>4746</v>
      </c>
      <c r="AC1132" t="s">
        <v>5139</v>
      </c>
      <c r="AG1132" t="s">
        <v>1244</v>
      </c>
      <c r="AH1132">
        <v>32.299999999999997</v>
      </c>
      <c r="AI1132">
        <v>9.59</v>
      </c>
      <c r="AJ1132" s="20" t="s">
        <v>2380</v>
      </c>
      <c r="AK1132" t="s">
        <v>2380</v>
      </c>
      <c r="AL1132" t="s">
        <v>2380</v>
      </c>
      <c r="AM1132" s="29">
        <v>0</v>
      </c>
      <c r="AN1132" s="20" t="s">
        <v>2380</v>
      </c>
      <c r="AO1132" s="20" t="str">
        <f t="shared" si="321"/>
        <v>OBESITY</v>
      </c>
      <c r="AP1132" s="20" t="str">
        <f t="shared" si="322"/>
        <v>diabeties</v>
      </c>
      <c r="AS1132" t="s">
        <v>1159</v>
      </c>
      <c r="AT1132">
        <v>1973</v>
      </c>
      <c r="AU1132" s="28" t="s">
        <v>37</v>
      </c>
      <c r="AV1132">
        <v>16</v>
      </c>
      <c r="AW1132">
        <v>1</v>
      </c>
      <c r="AX1132" s="38">
        <v>9288.0300000000007</v>
      </c>
      <c r="AY1132" t="s">
        <v>11</v>
      </c>
      <c r="AZ1132" t="s">
        <v>12</v>
      </c>
      <c r="BA1132" t="s">
        <v>170</v>
      </c>
      <c r="BB1132" s="35">
        <f>DATE(AT1132,MATCH(AU1132,{"Jan","Feb","Mar","Apr","May","Jun","Jul","Aug","Sep","Oct","Nov","Dec"}, 0),AV1132)</f>
        <v>26953</v>
      </c>
      <c r="BC1132" s="20">
        <f t="shared" si="323"/>
        <v>49</v>
      </c>
    </row>
    <row r="1133" spans="2:55" ht="15.5" hidden="1" x14ac:dyDescent="0.35">
      <c r="B1133" s="1" t="s">
        <v>1243</v>
      </c>
      <c r="C1133" t="str">
        <f>VLOOKUP(B1133,Z1132:AE3467,2,FALSE)</f>
        <v>Daye,</v>
      </c>
      <c r="D1133">
        <f t="shared" si="306"/>
        <v>27.74</v>
      </c>
      <c r="E1133">
        <f t="shared" si="307"/>
        <v>10.37</v>
      </c>
      <c r="F1133" t="str">
        <f t="shared" si="308"/>
        <v>No</v>
      </c>
      <c r="G1133" t="str">
        <f t="shared" si="309"/>
        <v>No</v>
      </c>
      <c r="H1133" t="str">
        <f t="shared" si="310"/>
        <v>No</v>
      </c>
      <c r="I1133">
        <f t="shared" si="311"/>
        <v>0</v>
      </c>
      <c r="J1133" t="str">
        <f t="shared" si="312"/>
        <v>No</v>
      </c>
      <c r="K1133" t="str">
        <f t="shared" si="313"/>
        <v>OVER WEIGHT</v>
      </c>
      <c r="L1133" t="str">
        <f t="shared" si="314"/>
        <v>diabeties</v>
      </c>
      <c r="M1133" s="34">
        <f t="shared" si="315"/>
        <v>26925</v>
      </c>
      <c r="N1133" s="36">
        <f t="shared" si="316"/>
        <v>9290.14</v>
      </c>
      <c r="O1133" s="23" t="str">
        <f t="shared" si="317"/>
        <v>tier - 3</v>
      </c>
      <c r="P1133" s="34" t="str">
        <f t="shared" si="318"/>
        <v>tier - 3</v>
      </c>
      <c r="Q1133" s="34" t="str">
        <f t="shared" si="319"/>
        <v>R1016</v>
      </c>
      <c r="R1133" s="23">
        <f t="shared" si="320"/>
        <v>49</v>
      </c>
      <c r="Z1133" s="1" t="s">
        <v>1243</v>
      </c>
      <c r="AA1133" s="1" t="s">
        <v>6420</v>
      </c>
      <c r="AB1133" t="s">
        <v>4746</v>
      </c>
      <c r="AC1133" t="s">
        <v>4830</v>
      </c>
      <c r="AG1133" t="s">
        <v>1243</v>
      </c>
      <c r="AH1133">
        <v>27.74</v>
      </c>
      <c r="AI1133">
        <v>10.37</v>
      </c>
      <c r="AJ1133" s="20" t="s">
        <v>2380</v>
      </c>
      <c r="AK1133" t="s">
        <v>2380</v>
      </c>
      <c r="AL1133" t="s">
        <v>2380</v>
      </c>
      <c r="AM1133" s="29">
        <v>0</v>
      </c>
      <c r="AN1133" s="20" t="s">
        <v>2380</v>
      </c>
      <c r="AO1133" s="20" t="str">
        <f t="shared" si="321"/>
        <v>OVER WEIGHT</v>
      </c>
      <c r="AP1133" s="20" t="str">
        <f t="shared" si="322"/>
        <v>diabeties</v>
      </c>
      <c r="AS1133" t="s">
        <v>1160</v>
      </c>
      <c r="AT1133">
        <v>1973</v>
      </c>
      <c r="AU1133" s="28" t="s">
        <v>20</v>
      </c>
      <c r="AV1133">
        <v>18</v>
      </c>
      <c r="AW1133">
        <v>1</v>
      </c>
      <c r="AX1133" s="38">
        <v>9290.14</v>
      </c>
      <c r="AY1133" t="s">
        <v>12</v>
      </c>
      <c r="AZ1133" t="s">
        <v>12</v>
      </c>
      <c r="BA1133" t="s">
        <v>168</v>
      </c>
      <c r="BB1133" s="35">
        <f>DATE(AT1133,MATCH(AU1133,{"Jan","Feb","Mar","Apr","May","Jun","Jul","Aug","Sep","Oct","Nov","Dec"}, 0),AV1133)</f>
        <v>26925</v>
      </c>
      <c r="BC1133" s="20">
        <f t="shared" si="323"/>
        <v>49</v>
      </c>
    </row>
    <row r="1134" spans="2:55" ht="15.5" hidden="1" x14ac:dyDescent="0.35">
      <c r="B1134" s="1" t="s">
        <v>1242</v>
      </c>
      <c r="C1134" t="str">
        <f>VLOOKUP(B1134,Z1133:AE3468,2,FALSE)</f>
        <v>Clarke,</v>
      </c>
      <c r="D1134">
        <f t="shared" si="306"/>
        <v>24</v>
      </c>
      <c r="E1134">
        <f t="shared" si="307"/>
        <v>4.01</v>
      </c>
      <c r="F1134" t="str">
        <f t="shared" si="308"/>
        <v>yes</v>
      </c>
      <c r="G1134" t="str">
        <f t="shared" si="309"/>
        <v>No</v>
      </c>
      <c r="H1134" t="str">
        <f t="shared" si="310"/>
        <v>No</v>
      </c>
      <c r="I1134">
        <f t="shared" si="311"/>
        <v>1</v>
      </c>
      <c r="J1134" t="str">
        <f t="shared" si="312"/>
        <v>No</v>
      </c>
      <c r="K1134" t="str">
        <f t="shared" si="313"/>
        <v>Normal weight</v>
      </c>
      <c r="L1134" t="str">
        <f t="shared" si="314"/>
        <v>normal</v>
      </c>
      <c r="M1134" s="34">
        <f t="shared" si="315"/>
        <v>28067</v>
      </c>
      <c r="N1134" s="36">
        <f t="shared" si="316"/>
        <v>9301.89</v>
      </c>
      <c r="O1134" s="23" t="str">
        <f t="shared" si="317"/>
        <v>tier - 2</v>
      </c>
      <c r="P1134" s="34" t="str">
        <f t="shared" si="318"/>
        <v>tier - 1</v>
      </c>
      <c r="Q1134" s="34" t="str">
        <f t="shared" si="319"/>
        <v>R1012</v>
      </c>
      <c r="R1134" s="23">
        <f t="shared" si="320"/>
        <v>46</v>
      </c>
      <c r="Z1134" s="1" t="s">
        <v>1242</v>
      </c>
      <c r="AA1134" s="1" t="s">
        <v>6421</v>
      </c>
      <c r="AB1134" t="s">
        <v>4746</v>
      </c>
      <c r="AC1134" t="s">
        <v>4852</v>
      </c>
      <c r="AD1134" t="s">
        <v>4757</v>
      </c>
      <c r="AG1134" t="s">
        <v>1242</v>
      </c>
      <c r="AH1134">
        <v>24</v>
      </c>
      <c r="AI1134">
        <v>4.01</v>
      </c>
      <c r="AJ1134" s="20" t="s">
        <v>2382</v>
      </c>
      <c r="AK1134" t="s">
        <v>2380</v>
      </c>
      <c r="AL1134" t="s">
        <v>2380</v>
      </c>
      <c r="AM1134" s="29">
        <v>1</v>
      </c>
      <c r="AN1134" s="20" t="s">
        <v>2380</v>
      </c>
      <c r="AO1134" s="20" t="str">
        <f t="shared" si="321"/>
        <v>Normal weight</v>
      </c>
      <c r="AP1134" s="20" t="str">
        <f t="shared" si="322"/>
        <v>normal</v>
      </c>
      <c r="AS1134" t="s">
        <v>1161</v>
      </c>
      <c r="AT1134">
        <v>1976</v>
      </c>
      <c r="AU1134" s="28" t="s">
        <v>15</v>
      </c>
      <c r="AV1134">
        <v>3</v>
      </c>
      <c r="AW1134">
        <v>3</v>
      </c>
      <c r="AX1134" s="38">
        <v>9301.89</v>
      </c>
      <c r="AY1134" t="s">
        <v>11</v>
      </c>
      <c r="AZ1134" t="s">
        <v>16</v>
      </c>
      <c r="BA1134" t="s">
        <v>23</v>
      </c>
      <c r="BB1134" s="35">
        <f>DATE(AT1134,MATCH(AU1134,{"Jan","Feb","Mar","Apr","May","Jun","Jul","Aug","Sep","Oct","Nov","Dec"}, 0),AV1134)</f>
        <v>28067</v>
      </c>
      <c r="BC1134" s="20">
        <f t="shared" si="323"/>
        <v>46</v>
      </c>
    </row>
    <row r="1135" spans="2:55" ht="15.5" hidden="1" x14ac:dyDescent="0.35">
      <c r="B1135" s="1" t="s">
        <v>1241</v>
      </c>
      <c r="C1135" t="str">
        <f>VLOOKUP(B1135,Z1134:AE3469,2,FALSE)</f>
        <v>Koren,</v>
      </c>
      <c r="D1135">
        <f t="shared" si="306"/>
        <v>31.78</v>
      </c>
      <c r="E1135">
        <f t="shared" si="307"/>
        <v>4.24</v>
      </c>
      <c r="F1135" t="str">
        <f t="shared" si="308"/>
        <v>yes</v>
      </c>
      <c r="G1135" t="str">
        <f t="shared" si="309"/>
        <v>No</v>
      </c>
      <c r="H1135" t="str">
        <f t="shared" si="310"/>
        <v>Yes</v>
      </c>
      <c r="I1135">
        <f t="shared" si="311"/>
        <v>1</v>
      </c>
      <c r="J1135" t="str">
        <f t="shared" si="312"/>
        <v>No</v>
      </c>
      <c r="K1135" t="str">
        <f t="shared" si="313"/>
        <v>OBESITY</v>
      </c>
      <c r="L1135" t="str">
        <f t="shared" si="314"/>
        <v>normal</v>
      </c>
      <c r="M1135" s="34">
        <f t="shared" si="315"/>
        <v>26953</v>
      </c>
      <c r="N1135" s="36">
        <f t="shared" si="316"/>
        <v>9304.7000000000007</v>
      </c>
      <c r="O1135" s="23" t="str">
        <f t="shared" si="317"/>
        <v>tier - 3</v>
      </c>
      <c r="P1135" s="34" t="str">
        <f t="shared" si="318"/>
        <v>tier - 3</v>
      </c>
      <c r="Q1135" s="34" t="str">
        <f t="shared" si="319"/>
        <v>R1013</v>
      </c>
      <c r="R1135" s="23">
        <f t="shared" si="320"/>
        <v>49</v>
      </c>
      <c r="Z1135" s="1" t="s">
        <v>1241</v>
      </c>
      <c r="AA1135" s="1" t="s">
        <v>6422</v>
      </c>
      <c r="AB1135" t="s">
        <v>4743</v>
      </c>
      <c r="AC1135" t="s">
        <v>4882</v>
      </c>
      <c r="AG1135" t="s">
        <v>1241</v>
      </c>
      <c r="AH1135">
        <v>31.78</v>
      </c>
      <c r="AI1135">
        <v>4.24</v>
      </c>
      <c r="AJ1135" s="20" t="s">
        <v>2382</v>
      </c>
      <c r="AK1135" t="s">
        <v>2380</v>
      </c>
      <c r="AL1135" t="s">
        <v>2383</v>
      </c>
      <c r="AM1135" s="29">
        <v>1</v>
      </c>
      <c r="AN1135" s="20" t="s">
        <v>2380</v>
      </c>
      <c r="AO1135" s="20" t="str">
        <f t="shared" si="321"/>
        <v>OBESITY</v>
      </c>
      <c r="AP1135" s="20" t="str">
        <f t="shared" si="322"/>
        <v>normal</v>
      </c>
      <c r="AS1135" t="s">
        <v>1162</v>
      </c>
      <c r="AT1135">
        <v>1973</v>
      </c>
      <c r="AU1135" s="28" t="s">
        <v>37</v>
      </c>
      <c r="AV1135">
        <v>16</v>
      </c>
      <c r="AW1135">
        <v>2</v>
      </c>
      <c r="AX1135" s="38">
        <v>9304.7000000000007</v>
      </c>
      <c r="AY1135" t="s">
        <v>12</v>
      </c>
      <c r="AZ1135" t="s">
        <v>12</v>
      </c>
      <c r="BA1135" t="s">
        <v>13</v>
      </c>
      <c r="BB1135" s="35">
        <f>DATE(AT1135,MATCH(AU1135,{"Jan","Feb","Mar","Apr","May","Jun","Jul","Aug","Sep","Oct","Nov","Dec"}, 0),AV1135)</f>
        <v>26953</v>
      </c>
      <c r="BC1135" s="20">
        <f t="shared" si="323"/>
        <v>49</v>
      </c>
    </row>
    <row r="1136" spans="2:55" ht="15.5" hidden="1" x14ac:dyDescent="0.35">
      <c r="B1136" s="1" t="s">
        <v>1240</v>
      </c>
      <c r="C1136" t="str">
        <f>VLOOKUP(B1136,Z1135:AE3470,2,FALSE)</f>
        <v>Kuramoto,</v>
      </c>
      <c r="D1136">
        <f t="shared" si="306"/>
        <v>32.25</v>
      </c>
      <c r="E1136">
        <f t="shared" si="307"/>
        <v>5.36</v>
      </c>
      <c r="F1136" t="str">
        <f t="shared" si="308"/>
        <v>yes</v>
      </c>
      <c r="G1136" t="str">
        <f t="shared" si="309"/>
        <v>No</v>
      </c>
      <c r="H1136" t="str">
        <f t="shared" si="310"/>
        <v>No</v>
      </c>
      <c r="I1136">
        <f t="shared" si="311"/>
        <v>0</v>
      </c>
      <c r="J1136" t="str">
        <f t="shared" si="312"/>
        <v>No</v>
      </c>
      <c r="K1136" t="str">
        <f t="shared" si="313"/>
        <v>OBESITY</v>
      </c>
      <c r="L1136" t="str">
        <f t="shared" si="314"/>
        <v>normal</v>
      </c>
      <c r="M1136" s="34">
        <f t="shared" si="315"/>
        <v>23170</v>
      </c>
      <c r="N1136" s="36">
        <f t="shared" si="316"/>
        <v>9310.81</v>
      </c>
      <c r="O1136" s="23" t="str">
        <f t="shared" si="317"/>
        <v>tier - 3</v>
      </c>
      <c r="P1136" s="34" t="str">
        <f t="shared" si="318"/>
        <v>tier - 1</v>
      </c>
      <c r="Q1136" s="34" t="str">
        <f t="shared" si="319"/>
        <v>R1013</v>
      </c>
      <c r="R1136" s="23">
        <f t="shared" si="320"/>
        <v>60</v>
      </c>
      <c r="Z1136" s="1" t="s">
        <v>1240</v>
      </c>
      <c r="AA1136" s="1" t="s">
        <v>6423</v>
      </c>
      <c r="AB1136" t="s">
        <v>5580</v>
      </c>
      <c r="AC1136" t="s">
        <v>6219</v>
      </c>
      <c r="AD1136" t="s">
        <v>4850</v>
      </c>
      <c r="AG1136" t="s">
        <v>1240</v>
      </c>
      <c r="AH1136">
        <v>32.25</v>
      </c>
      <c r="AI1136">
        <v>5.36</v>
      </c>
      <c r="AJ1136" s="20" t="s">
        <v>2382</v>
      </c>
      <c r="AK1136" t="s">
        <v>2380</v>
      </c>
      <c r="AL1136" t="s">
        <v>2380</v>
      </c>
      <c r="AM1136" s="29">
        <v>0</v>
      </c>
      <c r="AN1136" s="20" t="s">
        <v>2380</v>
      </c>
      <c r="AO1136" s="20" t="str">
        <f t="shared" si="321"/>
        <v>OBESITY</v>
      </c>
      <c r="AP1136" s="20" t="str">
        <f t="shared" si="322"/>
        <v>normal</v>
      </c>
      <c r="AS1136" t="s">
        <v>1163</v>
      </c>
      <c r="AT1136">
        <v>1963</v>
      </c>
      <c r="AU1136" s="28" t="s">
        <v>18</v>
      </c>
      <c r="AV1136">
        <v>8</v>
      </c>
      <c r="AW1136">
        <v>0</v>
      </c>
      <c r="AX1136" s="38">
        <v>9310.81</v>
      </c>
      <c r="AY1136" t="s">
        <v>12</v>
      </c>
      <c r="AZ1136" t="s">
        <v>16</v>
      </c>
      <c r="BA1136" t="s">
        <v>13</v>
      </c>
      <c r="BB1136" s="35">
        <f>DATE(AT1136,MATCH(AU1136,{"Jan","Feb","Mar","Apr","May","Jun","Jul","Aug","Sep","Oct","Nov","Dec"}, 0),AV1136)</f>
        <v>23170</v>
      </c>
      <c r="BC1136" s="20">
        <f t="shared" si="323"/>
        <v>60</v>
      </c>
    </row>
    <row r="1137" spans="2:55" ht="15.5" hidden="1" x14ac:dyDescent="0.35">
      <c r="B1137" s="1" t="s">
        <v>1239</v>
      </c>
      <c r="C1137" t="str">
        <f>VLOOKUP(B1137,Z1136:AE3471,2,FALSE)</f>
        <v>Lynn,</v>
      </c>
      <c r="D1137">
        <f t="shared" si="306"/>
        <v>30.114999999999998</v>
      </c>
      <c r="E1137">
        <f t="shared" si="307"/>
        <v>4.99</v>
      </c>
      <c r="F1137" t="str">
        <f t="shared" si="308"/>
        <v>No</v>
      </c>
      <c r="G1137" t="str">
        <f t="shared" si="309"/>
        <v>No</v>
      </c>
      <c r="H1137" t="str">
        <f t="shared" si="310"/>
        <v>No</v>
      </c>
      <c r="I1137">
        <f t="shared" si="311"/>
        <v>2</v>
      </c>
      <c r="J1137" t="str">
        <f t="shared" si="312"/>
        <v>No</v>
      </c>
      <c r="K1137" t="str">
        <f t="shared" si="313"/>
        <v>OBESITY</v>
      </c>
      <c r="L1137" t="str">
        <f t="shared" si="314"/>
        <v>normal</v>
      </c>
      <c r="M1137" s="34">
        <f t="shared" si="315"/>
        <v>28410</v>
      </c>
      <c r="N1137" s="36">
        <f t="shared" si="316"/>
        <v>9315.41</v>
      </c>
      <c r="O1137" s="23" t="str">
        <f t="shared" si="317"/>
        <v>tier - 2</v>
      </c>
      <c r="P1137" s="34" t="str">
        <f t="shared" si="318"/>
        <v>tier - 1</v>
      </c>
      <c r="Q1137" s="34" t="str">
        <f t="shared" si="319"/>
        <v>R1024</v>
      </c>
      <c r="R1137" s="23">
        <f t="shared" si="320"/>
        <v>45</v>
      </c>
      <c r="Z1137" s="1" t="s">
        <v>1239</v>
      </c>
      <c r="AA1137" s="1" t="s">
        <v>6424</v>
      </c>
      <c r="AB1137" t="s">
        <v>4743</v>
      </c>
      <c r="AC1137" t="s">
        <v>6003</v>
      </c>
      <c r="AG1137" t="s">
        <v>1239</v>
      </c>
      <c r="AH1137">
        <v>30.114999999999998</v>
      </c>
      <c r="AI1137">
        <v>4.99</v>
      </c>
      <c r="AJ1137" s="20" t="s">
        <v>2380</v>
      </c>
      <c r="AK1137" t="s">
        <v>2380</v>
      </c>
      <c r="AL1137" t="s">
        <v>2380</v>
      </c>
      <c r="AM1137" s="29">
        <v>2</v>
      </c>
      <c r="AN1137" s="20" t="s">
        <v>2380</v>
      </c>
      <c r="AO1137" s="20" t="str">
        <f t="shared" si="321"/>
        <v>OBESITY</v>
      </c>
      <c r="AP1137" s="20" t="str">
        <f t="shared" si="322"/>
        <v>normal</v>
      </c>
      <c r="AS1137" t="s">
        <v>1164</v>
      </c>
      <c r="AT1137">
        <v>1977</v>
      </c>
      <c r="AU1137" s="28" t="s">
        <v>37</v>
      </c>
      <c r="AV1137">
        <v>12</v>
      </c>
      <c r="AW1137">
        <v>2</v>
      </c>
      <c r="AX1137" s="38">
        <v>9315.41</v>
      </c>
      <c r="AY1137" t="s">
        <v>11</v>
      </c>
      <c r="AZ1137" t="s">
        <v>16</v>
      </c>
      <c r="BA1137" t="s">
        <v>247</v>
      </c>
      <c r="BB1137" s="35">
        <f>DATE(AT1137,MATCH(AU1137,{"Jan","Feb","Mar","Apr","May","Jun","Jul","Aug","Sep","Oct","Nov","Dec"}, 0),AV1137)</f>
        <v>28410</v>
      </c>
      <c r="BC1137" s="20">
        <f t="shared" si="323"/>
        <v>45</v>
      </c>
    </row>
    <row r="1138" spans="2:55" ht="15.5" hidden="1" x14ac:dyDescent="0.35">
      <c r="B1138" s="1" t="s">
        <v>1238</v>
      </c>
      <c r="C1138" t="str">
        <f>VLOOKUP(B1138,Z1137:AE3472,2,FALSE)</f>
        <v>Dierksen,</v>
      </c>
      <c r="D1138">
        <f t="shared" si="306"/>
        <v>22.41</v>
      </c>
      <c r="E1138">
        <f t="shared" si="307"/>
        <v>8.68</v>
      </c>
      <c r="F1138" t="str">
        <f t="shared" si="308"/>
        <v>No</v>
      </c>
      <c r="G1138" t="str">
        <f t="shared" si="309"/>
        <v>No</v>
      </c>
      <c r="H1138" t="str">
        <f t="shared" si="310"/>
        <v>No</v>
      </c>
      <c r="I1138">
        <f t="shared" si="311"/>
        <v>0</v>
      </c>
      <c r="J1138" t="str">
        <f t="shared" si="312"/>
        <v>No</v>
      </c>
      <c r="K1138" t="str">
        <f t="shared" si="313"/>
        <v>Normal weight</v>
      </c>
      <c r="L1138" t="str">
        <f t="shared" si="314"/>
        <v>diabeties</v>
      </c>
      <c r="M1138" s="34">
        <f t="shared" si="315"/>
        <v>32333</v>
      </c>
      <c r="N1138" s="36">
        <f t="shared" si="316"/>
        <v>9320.26</v>
      </c>
      <c r="O1138" s="23" t="str">
        <f t="shared" si="317"/>
        <v>tier - 2</v>
      </c>
      <c r="P1138" s="34" t="str">
        <f t="shared" si="318"/>
        <v>tier - 1</v>
      </c>
      <c r="Q1138" s="34" t="str">
        <f t="shared" si="319"/>
        <v>R1012</v>
      </c>
      <c r="R1138" s="23">
        <f t="shared" si="320"/>
        <v>34</v>
      </c>
      <c r="Z1138" s="1" t="s">
        <v>1238</v>
      </c>
      <c r="AA1138" s="1" t="s">
        <v>6425</v>
      </c>
      <c r="AB1138" t="s">
        <v>4746</v>
      </c>
      <c r="AC1138" t="s">
        <v>5454</v>
      </c>
      <c r="AD1138" t="s">
        <v>4910</v>
      </c>
      <c r="AG1138" t="s">
        <v>1238</v>
      </c>
      <c r="AH1138">
        <v>22.41</v>
      </c>
      <c r="AI1138">
        <v>8.68</v>
      </c>
      <c r="AJ1138" s="20" t="s">
        <v>2380</v>
      </c>
      <c r="AK1138" t="s">
        <v>2380</v>
      </c>
      <c r="AL1138" t="s">
        <v>2380</v>
      </c>
      <c r="AM1138" s="29">
        <v>0</v>
      </c>
      <c r="AN1138" s="20" t="s">
        <v>2380</v>
      </c>
      <c r="AO1138" s="20" t="str">
        <f t="shared" si="321"/>
        <v>Normal weight</v>
      </c>
      <c r="AP1138" s="20" t="str">
        <f t="shared" si="322"/>
        <v>diabeties</v>
      </c>
      <c r="AS1138" t="s">
        <v>1165</v>
      </c>
      <c r="AT1138">
        <v>1988</v>
      </c>
      <c r="AU1138" s="28" t="s">
        <v>10</v>
      </c>
      <c r="AV1138">
        <v>9</v>
      </c>
      <c r="AW1138">
        <v>3</v>
      </c>
      <c r="AX1138" s="38">
        <v>9320.26</v>
      </c>
      <c r="AY1138" t="s">
        <v>11</v>
      </c>
      <c r="AZ1138" t="s">
        <v>16</v>
      </c>
      <c r="BA1138" t="s">
        <v>23</v>
      </c>
      <c r="BB1138" s="35">
        <f>DATE(AT1138,MATCH(AU1138,{"Jan","Feb","Mar","Apr","May","Jun","Jul","Aug","Sep","Oct","Nov","Dec"}, 0),AV1138)</f>
        <v>32333</v>
      </c>
      <c r="BC1138" s="20">
        <f t="shared" si="323"/>
        <v>34</v>
      </c>
    </row>
    <row r="1139" spans="2:55" ht="15.5" hidden="1" x14ac:dyDescent="0.35">
      <c r="B1139" s="1" t="s">
        <v>1237</v>
      </c>
      <c r="C1139" t="str">
        <f>VLOOKUP(B1139,Z1138:AE3473,2,FALSE)</f>
        <v>Zoeller,</v>
      </c>
      <c r="D1139">
        <f t="shared" si="306"/>
        <v>45.72</v>
      </c>
      <c r="E1139">
        <f t="shared" si="307"/>
        <v>4.2300000000000004</v>
      </c>
      <c r="F1139" t="str">
        <f t="shared" si="308"/>
        <v>yes</v>
      </c>
      <c r="G1139" t="str">
        <f t="shared" si="309"/>
        <v>No</v>
      </c>
      <c r="H1139" t="str">
        <f t="shared" si="310"/>
        <v>No</v>
      </c>
      <c r="I1139">
        <f t="shared" si="311"/>
        <v>0</v>
      </c>
      <c r="J1139" t="str">
        <f t="shared" si="312"/>
        <v>No</v>
      </c>
      <c r="K1139" t="str">
        <f t="shared" si="313"/>
        <v>OBESITY</v>
      </c>
      <c r="L1139" t="str">
        <f t="shared" si="314"/>
        <v>normal</v>
      </c>
      <c r="M1139" s="34">
        <f t="shared" si="315"/>
        <v>35350</v>
      </c>
      <c r="N1139" s="36">
        <f t="shared" si="316"/>
        <v>9338.61</v>
      </c>
      <c r="O1139" s="23" t="str">
        <f t="shared" si="317"/>
        <v>tier - 2</v>
      </c>
      <c r="P1139" s="34" t="str">
        <f t="shared" si="318"/>
        <v>tier - 1</v>
      </c>
      <c r="Q1139" s="34" t="str">
        <f t="shared" si="319"/>
        <v>R1026</v>
      </c>
      <c r="R1139" s="23">
        <f t="shared" si="320"/>
        <v>26</v>
      </c>
      <c r="Z1139" s="1" t="s">
        <v>1237</v>
      </c>
      <c r="AA1139" s="1" t="s">
        <v>6426</v>
      </c>
      <c r="AB1139" t="s">
        <v>4743</v>
      </c>
      <c r="AC1139" t="s">
        <v>5125</v>
      </c>
      <c r="AG1139" t="s">
        <v>1237</v>
      </c>
      <c r="AH1139">
        <v>45.72</v>
      </c>
      <c r="AI1139">
        <v>4.2300000000000004</v>
      </c>
      <c r="AJ1139" s="20" t="s">
        <v>2382</v>
      </c>
      <c r="AK1139" t="s">
        <v>2380</v>
      </c>
      <c r="AL1139" t="s">
        <v>2380</v>
      </c>
      <c r="AM1139" s="29">
        <v>0</v>
      </c>
      <c r="AN1139" s="20" t="s">
        <v>2380</v>
      </c>
      <c r="AO1139" s="20" t="str">
        <f t="shared" si="321"/>
        <v>OBESITY</v>
      </c>
      <c r="AP1139" s="20" t="str">
        <f t="shared" si="322"/>
        <v>normal</v>
      </c>
      <c r="AS1139" t="s">
        <v>1166</v>
      </c>
      <c r="AT1139">
        <v>1996</v>
      </c>
      <c r="AU1139" s="28" t="s">
        <v>37</v>
      </c>
      <c r="AV1139">
        <v>12</v>
      </c>
      <c r="AW1139">
        <v>0</v>
      </c>
      <c r="AX1139" s="38">
        <v>9338.61</v>
      </c>
      <c r="AY1139" t="s">
        <v>11</v>
      </c>
      <c r="AZ1139" t="s">
        <v>16</v>
      </c>
      <c r="BA1139" t="s">
        <v>535</v>
      </c>
      <c r="BB1139" s="35">
        <f>DATE(AT1139,MATCH(AU1139,{"Jan","Feb","Mar","Apr","May","Jun","Jul","Aug","Sep","Oct","Nov","Dec"}, 0),AV1139)</f>
        <v>35350</v>
      </c>
      <c r="BC1139" s="20">
        <f t="shared" si="323"/>
        <v>26</v>
      </c>
    </row>
    <row r="1140" spans="2:55" ht="15.5" hidden="1" x14ac:dyDescent="0.35">
      <c r="B1140" s="1" t="s">
        <v>1236</v>
      </c>
      <c r="C1140" t="str">
        <f>VLOOKUP(B1140,Z1139:AE3474,2,FALSE)</f>
        <v>Flesch,</v>
      </c>
      <c r="D1140">
        <f t="shared" si="306"/>
        <v>25</v>
      </c>
      <c r="E1140">
        <f t="shared" si="307"/>
        <v>5.32</v>
      </c>
      <c r="F1140" t="str">
        <f t="shared" si="308"/>
        <v>yes</v>
      </c>
      <c r="G1140" t="str">
        <f t="shared" si="309"/>
        <v>No</v>
      </c>
      <c r="H1140" t="str">
        <f t="shared" si="310"/>
        <v>No</v>
      </c>
      <c r="I1140">
        <f t="shared" si="311"/>
        <v>2</v>
      </c>
      <c r="J1140" t="str">
        <f t="shared" si="312"/>
        <v>No</v>
      </c>
      <c r="K1140" t="str">
        <f t="shared" si="313"/>
        <v>OVER WEIGHT</v>
      </c>
      <c r="L1140" t="str">
        <f t="shared" si="314"/>
        <v>normal</v>
      </c>
      <c r="M1140" s="34">
        <f t="shared" si="315"/>
        <v>32325</v>
      </c>
      <c r="N1140" s="36">
        <f t="shared" si="316"/>
        <v>9344.2000000000007</v>
      </c>
      <c r="O1140" s="23" t="str">
        <f t="shared" si="317"/>
        <v>tier - 2</v>
      </c>
      <c r="P1140" s="34" t="str">
        <f t="shared" si="318"/>
        <v>tier - 1</v>
      </c>
      <c r="Q1140" s="34" t="str">
        <f t="shared" si="319"/>
        <v>R1021</v>
      </c>
      <c r="R1140" s="23">
        <f t="shared" si="320"/>
        <v>34</v>
      </c>
      <c r="Z1140" s="1" t="s">
        <v>1236</v>
      </c>
      <c r="AA1140" s="1" t="s">
        <v>6427</v>
      </c>
      <c r="AB1140" t="s">
        <v>4743</v>
      </c>
      <c r="AC1140" t="s">
        <v>4891</v>
      </c>
      <c r="AG1140" t="s">
        <v>1236</v>
      </c>
      <c r="AH1140">
        <v>25</v>
      </c>
      <c r="AI1140">
        <v>5.32</v>
      </c>
      <c r="AJ1140" s="20" t="s">
        <v>2382</v>
      </c>
      <c r="AK1140" t="s">
        <v>2380</v>
      </c>
      <c r="AL1140" t="s">
        <v>2380</v>
      </c>
      <c r="AM1140" s="29">
        <v>2</v>
      </c>
      <c r="AN1140" s="20" t="s">
        <v>2380</v>
      </c>
      <c r="AO1140" s="20" t="str">
        <f t="shared" si="321"/>
        <v>OVER WEIGHT</v>
      </c>
      <c r="AP1140" s="20" t="str">
        <f t="shared" si="322"/>
        <v>normal</v>
      </c>
      <c r="AS1140" t="s">
        <v>1167</v>
      </c>
      <c r="AT1140">
        <v>1988</v>
      </c>
      <c r="AU1140" s="28" t="s">
        <v>10</v>
      </c>
      <c r="AV1140">
        <v>1</v>
      </c>
      <c r="AW1140">
        <v>3</v>
      </c>
      <c r="AX1140" s="38">
        <v>9344.2000000000007</v>
      </c>
      <c r="AY1140" t="s">
        <v>11</v>
      </c>
      <c r="AZ1140" t="s">
        <v>16</v>
      </c>
      <c r="BA1140" t="s">
        <v>300</v>
      </c>
      <c r="BB1140" s="35">
        <f>DATE(AT1140,MATCH(AU1140,{"Jan","Feb","Mar","Apr","May","Jun","Jul","Aug","Sep","Oct","Nov","Dec"}, 0),AV1140)</f>
        <v>32325</v>
      </c>
      <c r="BC1140" s="20">
        <f t="shared" si="323"/>
        <v>34</v>
      </c>
    </row>
    <row r="1141" spans="2:55" ht="15.5" hidden="1" x14ac:dyDescent="0.35">
      <c r="B1141" s="1" t="s">
        <v>1235</v>
      </c>
      <c r="C1141" t="str">
        <f>VLOOKUP(B1141,Z1140:AE3475,2,FALSE)</f>
        <v>Maltby,</v>
      </c>
      <c r="D1141">
        <f t="shared" si="306"/>
        <v>39.5</v>
      </c>
      <c r="E1141">
        <f t="shared" si="307"/>
        <v>6.66</v>
      </c>
      <c r="F1141" t="str">
        <f t="shared" si="308"/>
        <v>No</v>
      </c>
      <c r="G1141" t="str">
        <f t="shared" si="309"/>
        <v>No</v>
      </c>
      <c r="H1141" t="str">
        <f t="shared" si="310"/>
        <v>No</v>
      </c>
      <c r="I1141">
        <f t="shared" si="311"/>
        <v>0</v>
      </c>
      <c r="J1141" t="str">
        <f t="shared" si="312"/>
        <v>No</v>
      </c>
      <c r="K1141" t="str">
        <f t="shared" si="313"/>
        <v>OBESITY</v>
      </c>
      <c r="L1141" t="str">
        <f t="shared" si="314"/>
        <v>diabeties</v>
      </c>
      <c r="M1141" s="34">
        <f t="shared" si="315"/>
        <v>26214</v>
      </c>
      <c r="N1141" s="36">
        <f t="shared" si="316"/>
        <v>9361.33</v>
      </c>
      <c r="O1141" s="23" t="str">
        <f t="shared" si="317"/>
        <v>tier - 3</v>
      </c>
      <c r="P1141" s="34" t="str">
        <f t="shared" si="318"/>
        <v>tier - 1</v>
      </c>
      <c r="Q1141" s="34" t="str">
        <f t="shared" si="319"/>
        <v>R1016</v>
      </c>
      <c r="R1141" s="23">
        <f t="shared" si="320"/>
        <v>51</v>
      </c>
      <c r="Z1141" s="1" t="s">
        <v>1235</v>
      </c>
      <c r="AA1141" s="1" t="s">
        <v>6428</v>
      </c>
      <c r="AB1141" t="s">
        <v>4743</v>
      </c>
      <c r="AC1141" t="s">
        <v>5019</v>
      </c>
      <c r="AG1141" t="s">
        <v>1235</v>
      </c>
      <c r="AH1141">
        <v>39.5</v>
      </c>
      <c r="AI1141">
        <v>6.66</v>
      </c>
      <c r="AJ1141" s="20" t="s">
        <v>2380</v>
      </c>
      <c r="AK1141" t="s">
        <v>2380</v>
      </c>
      <c r="AL1141" t="s">
        <v>2380</v>
      </c>
      <c r="AM1141" s="29">
        <v>0</v>
      </c>
      <c r="AN1141" s="20" t="s">
        <v>2380</v>
      </c>
      <c r="AO1141" s="20" t="str">
        <f t="shared" si="321"/>
        <v>OBESITY</v>
      </c>
      <c r="AP1141" s="20" t="str">
        <f t="shared" si="322"/>
        <v>diabeties</v>
      </c>
      <c r="AS1141" t="s">
        <v>1168</v>
      </c>
      <c r="AT1141">
        <v>1971</v>
      </c>
      <c r="AU1141" s="28" t="s">
        <v>37</v>
      </c>
      <c r="AV1141">
        <v>8</v>
      </c>
      <c r="AW1141">
        <v>0</v>
      </c>
      <c r="AX1141" s="38">
        <v>9361.33</v>
      </c>
      <c r="AY1141" t="s">
        <v>12</v>
      </c>
      <c r="AZ1141" t="s">
        <v>16</v>
      </c>
      <c r="BA1141" t="s">
        <v>168</v>
      </c>
      <c r="BB1141" s="35">
        <f>DATE(AT1141,MATCH(AU1141,{"Jan","Feb","Mar","Apr","May","Jun","Jul","Aug","Sep","Oct","Nov","Dec"}, 0),AV1141)</f>
        <v>26214</v>
      </c>
      <c r="BC1141" s="20">
        <f t="shared" si="323"/>
        <v>51</v>
      </c>
    </row>
    <row r="1142" spans="2:55" ht="15.5" hidden="1" x14ac:dyDescent="0.35">
      <c r="B1142" s="1" t="s">
        <v>1234</v>
      </c>
      <c r="C1142" t="str">
        <f>VLOOKUP(B1142,Z1141:AE3476,2,FALSE)</f>
        <v>Custance,</v>
      </c>
      <c r="D1142">
        <f t="shared" si="306"/>
        <v>37.729999999999997</v>
      </c>
      <c r="E1142">
        <f t="shared" si="307"/>
        <v>7.4</v>
      </c>
      <c r="F1142" t="str">
        <f t="shared" si="308"/>
        <v>No</v>
      </c>
      <c r="G1142" t="str">
        <f t="shared" si="309"/>
        <v>No</v>
      </c>
      <c r="H1142" t="str">
        <f t="shared" si="310"/>
        <v>No</v>
      </c>
      <c r="I1142">
        <f t="shared" si="311"/>
        <v>0</v>
      </c>
      <c r="J1142" t="str">
        <f t="shared" si="312"/>
        <v>No</v>
      </c>
      <c r="K1142" t="str">
        <f t="shared" si="313"/>
        <v>OBESITY</v>
      </c>
      <c r="L1142" t="str">
        <f t="shared" si="314"/>
        <v>diabeties</v>
      </c>
      <c r="M1142" s="34">
        <f t="shared" si="315"/>
        <v>25531</v>
      </c>
      <c r="N1142" s="36">
        <f t="shared" si="316"/>
        <v>9377.4500000000007</v>
      </c>
      <c r="O1142" s="23" t="str">
        <f t="shared" si="317"/>
        <v>tier - 2</v>
      </c>
      <c r="P1142" s="34" t="str">
        <f t="shared" si="318"/>
        <v>tier - 3</v>
      </c>
      <c r="Q1142" s="34" t="str">
        <f t="shared" si="319"/>
        <v>R1013</v>
      </c>
      <c r="R1142" s="23">
        <f t="shared" si="320"/>
        <v>53</v>
      </c>
      <c r="Z1142" s="1" t="s">
        <v>1234</v>
      </c>
      <c r="AA1142" s="1" t="s">
        <v>6429</v>
      </c>
      <c r="AB1142" t="s">
        <v>4743</v>
      </c>
      <c r="AC1142" t="s">
        <v>6430</v>
      </c>
      <c r="AD1142" t="s">
        <v>4816</v>
      </c>
      <c r="AG1142" t="s">
        <v>1234</v>
      </c>
      <c r="AH1142">
        <v>37.729999999999997</v>
      </c>
      <c r="AI1142">
        <v>7.4</v>
      </c>
      <c r="AJ1142" s="20" t="s">
        <v>2380</v>
      </c>
      <c r="AK1142" t="s">
        <v>2380</v>
      </c>
      <c r="AL1142" t="s">
        <v>2380</v>
      </c>
      <c r="AM1142" s="29">
        <v>0</v>
      </c>
      <c r="AN1142" s="20" t="s">
        <v>2380</v>
      </c>
      <c r="AO1142" s="20" t="str">
        <f t="shared" si="321"/>
        <v>OBESITY</v>
      </c>
      <c r="AP1142" s="20" t="str">
        <f t="shared" si="322"/>
        <v>diabeties</v>
      </c>
      <c r="AS1142" t="s">
        <v>1169</v>
      </c>
      <c r="AT1142">
        <v>1969</v>
      </c>
      <c r="AU1142" s="28" t="s">
        <v>15</v>
      </c>
      <c r="AV1142">
        <v>24</v>
      </c>
      <c r="AW1142">
        <v>0</v>
      </c>
      <c r="AX1142" s="38">
        <v>9377.4500000000007</v>
      </c>
      <c r="AY1142" t="s">
        <v>11</v>
      </c>
      <c r="AZ1142" t="s">
        <v>12</v>
      </c>
      <c r="BA1142" t="s">
        <v>13</v>
      </c>
      <c r="BB1142" s="35">
        <f>DATE(AT1142,MATCH(AU1142,{"Jan","Feb","Mar","Apr","May","Jun","Jul","Aug","Sep","Oct","Nov","Dec"}, 0),AV1142)</f>
        <v>25531</v>
      </c>
      <c r="BC1142" s="20">
        <f t="shared" si="323"/>
        <v>53</v>
      </c>
    </row>
    <row r="1143" spans="2:55" ht="15.5" hidden="1" x14ac:dyDescent="0.35">
      <c r="B1143" s="1" t="s">
        <v>1233</v>
      </c>
      <c r="C1143" t="str">
        <f>VLOOKUP(B1143,Z1142:AE3477,2,FALSE)</f>
        <v>Choi,</v>
      </c>
      <c r="D1143">
        <f t="shared" si="306"/>
        <v>40.659999999999997</v>
      </c>
      <c r="E1143">
        <f t="shared" si="307"/>
        <v>10.08</v>
      </c>
      <c r="F1143" t="str">
        <f t="shared" si="308"/>
        <v>No</v>
      </c>
      <c r="G1143" t="str">
        <f t="shared" si="309"/>
        <v>No</v>
      </c>
      <c r="H1143" t="str">
        <f t="shared" si="310"/>
        <v>No</v>
      </c>
      <c r="I1143">
        <f t="shared" si="311"/>
        <v>0</v>
      </c>
      <c r="J1143" t="str">
        <f t="shared" si="312"/>
        <v>No</v>
      </c>
      <c r="K1143" t="str">
        <f t="shared" si="313"/>
        <v>OBESITY</v>
      </c>
      <c r="L1143" t="str">
        <f t="shared" si="314"/>
        <v>diabeties</v>
      </c>
      <c r="M1143" s="34">
        <f t="shared" si="315"/>
        <v>26263</v>
      </c>
      <c r="N1143" s="36">
        <f t="shared" si="316"/>
        <v>9377.9</v>
      </c>
      <c r="O1143" s="23" t="str">
        <f t="shared" si="317"/>
        <v>tier - 2</v>
      </c>
      <c r="P1143" s="34" t="str">
        <f t="shared" si="318"/>
        <v>tier - 1</v>
      </c>
      <c r="Q1143" s="34" t="str">
        <f t="shared" si="319"/>
        <v>R1013</v>
      </c>
      <c r="R1143" s="23">
        <f t="shared" si="320"/>
        <v>51</v>
      </c>
      <c r="Z1143" s="1" t="s">
        <v>1233</v>
      </c>
      <c r="AA1143" s="1" t="s">
        <v>6431</v>
      </c>
      <c r="AB1143" t="s">
        <v>4743</v>
      </c>
      <c r="AC1143" t="s">
        <v>5006</v>
      </c>
      <c r="AD1143" t="s">
        <v>5045</v>
      </c>
      <c r="AG1143" t="s">
        <v>1233</v>
      </c>
      <c r="AH1143">
        <v>40.659999999999997</v>
      </c>
      <c r="AI1143">
        <v>10.08</v>
      </c>
      <c r="AJ1143" s="20" t="s">
        <v>2380</v>
      </c>
      <c r="AK1143" t="s">
        <v>2380</v>
      </c>
      <c r="AL1143" t="s">
        <v>2380</v>
      </c>
      <c r="AM1143" s="29">
        <v>0</v>
      </c>
      <c r="AN1143" s="20" t="s">
        <v>2380</v>
      </c>
      <c r="AO1143" s="20" t="str">
        <f t="shared" si="321"/>
        <v>OBESITY</v>
      </c>
      <c r="AP1143" s="20" t="str">
        <f t="shared" si="322"/>
        <v>diabeties</v>
      </c>
      <c r="AS1143" t="s">
        <v>1170</v>
      </c>
      <c r="AT1143">
        <v>1971</v>
      </c>
      <c r="AU1143" s="28" t="s">
        <v>15</v>
      </c>
      <c r="AV1143">
        <v>26</v>
      </c>
      <c r="AW1143">
        <v>1</v>
      </c>
      <c r="AX1143" s="38">
        <v>9377.9</v>
      </c>
      <c r="AY1143" t="s">
        <v>11</v>
      </c>
      <c r="AZ1143" t="s">
        <v>16</v>
      </c>
      <c r="BA1143" t="s">
        <v>13</v>
      </c>
      <c r="BB1143" s="35">
        <f>DATE(AT1143,MATCH(AU1143,{"Jan","Feb","Mar","Apr","May","Jun","Jul","Aug","Sep","Oct","Nov","Dec"}, 0),AV1143)</f>
        <v>26263</v>
      </c>
      <c r="BC1143" s="20">
        <f t="shared" si="323"/>
        <v>51</v>
      </c>
    </row>
    <row r="1144" spans="2:55" ht="15.5" hidden="1" x14ac:dyDescent="0.35">
      <c r="B1144" s="1" t="s">
        <v>1232</v>
      </c>
      <c r="C1144" t="str">
        <f>VLOOKUP(B1144,Z1143:AE3478,2,FALSE)</f>
        <v>Barnett,</v>
      </c>
      <c r="D1144">
        <f t="shared" si="306"/>
        <v>34.200000000000003</v>
      </c>
      <c r="E1144">
        <f t="shared" si="307"/>
        <v>8.58</v>
      </c>
      <c r="F1144" t="str">
        <f t="shared" si="308"/>
        <v>No</v>
      </c>
      <c r="G1144" t="str">
        <f t="shared" si="309"/>
        <v>No</v>
      </c>
      <c r="H1144" t="str">
        <f t="shared" si="310"/>
        <v>No</v>
      </c>
      <c r="I1144">
        <f t="shared" si="311"/>
        <v>0</v>
      </c>
      <c r="J1144" t="str">
        <f t="shared" si="312"/>
        <v>No</v>
      </c>
      <c r="K1144" t="str">
        <f t="shared" si="313"/>
        <v>OBESITY</v>
      </c>
      <c r="L1144" t="str">
        <f t="shared" si="314"/>
        <v>diabeties</v>
      </c>
      <c r="M1144" s="34">
        <f t="shared" si="315"/>
        <v>27730</v>
      </c>
      <c r="N1144" s="36">
        <f t="shared" si="316"/>
        <v>9380.75</v>
      </c>
      <c r="O1144" s="23" t="str">
        <f t="shared" si="317"/>
        <v>tier - 2</v>
      </c>
      <c r="P1144" s="34" t="str">
        <f t="shared" si="318"/>
        <v>tier - 2</v>
      </c>
      <c r="Q1144" s="34" t="str">
        <f t="shared" si="319"/>
        <v>R1024</v>
      </c>
      <c r="R1144" s="23">
        <f t="shared" si="320"/>
        <v>47</v>
      </c>
      <c r="Z1144" s="1" t="s">
        <v>1232</v>
      </c>
      <c r="AA1144" s="1" t="s">
        <v>6432</v>
      </c>
      <c r="AB1144" t="s">
        <v>4743</v>
      </c>
      <c r="AC1144" t="s">
        <v>6433</v>
      </c>
      <c r="AD1144" t="s">
        <v>5020</v>
      </c>
      <c r="AG1144" t="s">
        <v>1232</v>
      </c>
      <c r="AH1144">
        <v>34.200000000000003</v>
      </c>
      <c r="AI1144">
        <v>8.58</v>
      </c>
      <c r="AJ1144" s="20" t="s">
        <v>2380</v>
      </c>
      <c r="AK1144" t="s">
        <v>2380</v>
      </c>
      <c r="AL1144" t="s">
        <v>2380</v>
      </c>
      <c r="AM1144" s="29">
        <v>0</v>
      </c>
      <c r="AN1144" s="20" t="s">
        <v>2380</v>
      </c>
      <c r="AO1144" s="20" t="str">
        <f t="shared" si="321"/>
        <v>OBESITY</v>
      </c>
      <c r="AP1144" s="20" t="str">
        <f t="shared" si="322"/>
        <v>diabeties</v>
      </c>
      <c r="AS1144" t="s">
        <v>1171</v>
      </c>
      <c r="AT1144">
        <v>1975</v>
      </c>
      <c r="AU1144" s="28" t="s">
        <v>30</v>
      </c>
      <c r="AV1144">
        <v>2</v>
      </c>
      <c r="AW1144">
        <v>1</v>
      </c>
      <c r="AX1144" s="38">
        <v>9380.75</v>
      </c>
      <c r="AY1144" t="s">
        <v>11</v>
      </c>
      <c r="AZ1144" t="s">
        <v>11</v>
      </c>
      <c r="BA1144" t="s">
        <v>247</v>
      </c>
      <c r="BB1144" s="35">
        <f>DATE(AT1144,MATCH(AU1144,{"Jan","Feb","Mar","Apr","May","Jun","Jul","Aug","Sep","Oct","Nov","Dec"}, 0),AV1144)</f>
        <v>27730</v>
      </c>
      <c r="BC1144" s="20">
        <f t="shared" si="323"/>
        <v>47</v>
      </c>
    </row>
    <row r="1145" spans="2:55" ht="15.5" hidden="1" x14ac:dyDescent="0.35">
      <c r="B1145" s="1" t="s">
        <v>1231</v>
      </c>
      <c r="C1145" t="str">
        <f>VLOOKUP(B1145,Z1144:AE3479,2,FALSE)</f>
        <v>Proulx,</v>
      </c>
      <c r="D1145">
        <f t="shared" si="306"/>
        <v>46.51</v>
      </c>
      <c r="E1145">
        <f t="shared" si="307"/>
        <v>5.84</v>
      </c>
      <c r="F1145" t="str">
        <f t="shared" si="308"/>
        <v>No</v>
      </c>
      <c r="G1145" t="str">
        <f t="shared" si="309"/>
        <v>No</v>
      </c>
      <c r="H1145" t="str">
        <f t="shared" si="310"/>
        <v>No</v>
      </c>
      <c r="I1145">
        <f t="shared" si="311"/>
        <v>1</v>
      </c>
      <c r="J1145" t="str">
        <f t="shared" si="312"/>
        <v>No</v>
      </c>
      <c r="K1145" t="str">
        <f t="shared" si="313"/>
        <v>OBESITY</v>
      </c>
      <c r="L1145" t="str">
        <f t="shared" si="314"/>
        <v>pre diabeties</v>
      </c>
      <c r="M1145" s="34">
        <f t="shared" si="315"/>
        <v>26296</v>
      </c>
      <c r="N1145" s="36">
        <f t="shared" si="316"/>
        <v>9386.16</v>
      </c>
      <c r="O1145" s="23" t="str">
        <f t="shared" si="317"/>
        <v>tier - 3</v>
      </c>
      <c r="P1145" s="34" t="str">
        <f t="shared" si="318"/>
        <v>tier - 2</v>
      </c>
      <c r="Q1145" s="34" t="str">
        <f t="shared" si="319"/>
        <v>R1013</v>
      </c>
      <c r="R1145" s="23">
        <f t="shared" si="320"/>
        <v>51</v>
      </c>
      <c r="Z1145" s="1" t="s">
        <v>1231</v>
      </c>
      <c r="AA1145" s="1" t="s">
        <v>6434</v>
      </c>
      <c r="AB1145" t="s">
        <v>4746</v>
      </c>
      <c r="AC1145" t="s">
        <v>4830</v>
      </c>
      <c r="AG1145" t="s">
        <v>1231</v>
      </c>
      <c r="AH1145">
        <v>46.51</v>
      </c>
      <c r="AI1145">
        <v>5.84</v>
      </c>
      <c r="AJ1145" s="20" t="s">
        <v>2380</v>
      </c>
      <c r="AK1145" t="s">
        <v>2380</v>
      </c>
      <c r="AL1145" t="s">
        <v>2380</v>
      </c>
      <c r="AM1145" s="29">
        <v>1</v>
      </c>
      <c r="AN1145" s="20" t="s">
        <v>2380</v>
      </c>
      <c r="AO1145" s="20" t="str">
        <f t="shared" si="321"/>
        <v>OBESITY</v>
      </c>
      <c r="AP1145" s="20" t="str">
        <f t="shared" si="322"/>
        <v>pre diabeties</v>
      </c>
      <c r="AS1145" t="s">
        <v>1172</v>
      </c>
      <c r="AT1145">
        <v>1971</v>
      </c>
      <c r="AU1145" s="28" t="s">
        <v>30</v>
      </c>
      <c r="AV1145">
        <v>29</v>
      </c>
      <c r="AW1145">
        <v>1</v>
      </c>
      <c r="AX1145" s="38">
        <v>9386.16</v>
      </c>
      <c r="AY1145" t="s">
        <v>12</v>
      </c>
      <c r="AZ1145" t="s">
        <v>11</v>
      </c>
      <c r="BA1145" t="s">
        <v>13</v>
      </c>
      <c r="BB1145" s="35">
        <f>DATE(AT1145,MATCH(AU1145,{"Jan","Feb","Mar","Apr","May","Jun","Jul","Aug","Sep","Oct","Nov","Dec"}, 0),AV1145)</f>
        <v>26296</v>
      </c>
      <c r="BC1145" s="20">
        <f t="shared" si="323"/>
        <v>51</v>
      </c>
    </row>
    <row r="1146" spans="2:55" ht="15.5" hidden="1" x14ac:dyDescent="0.35">
      <c r="B1146" s="1" t="s">
        <v>1230</v>
      </c>
      <c r="C1146" t="str">
        <f>VLOOKUP(B1146,Z1145:AE3480,2,FALSE)</f>
        <v>Hamilton,</v>
      </c>
      <c r="D1146">
        <f t="shared" si="306"/>
        <v>28.88</v>
      </c>
      <c r="E1146">
        <f t="shared" si="307"/>
        <v>4.8600000000000003</v>
      </c>
      <c r="F1146" t="str">
        <f t="shared" si="308"/>
        <v>yes</v>
      </c>
      <c r="G1146" t="str">
        <f t="shared" si="309"/>
        <v>No</v>
      </c>
      <c r="H1146" t="str">
        <f t="shared" si="310"/>
        <v>Yes</v>
      </c>
      <c r="I1146">
        <f t="shared" si="311"/>
        <v>1</v>
      </c>
      <c r="J1146" t="str">
        <f t="shared" si="312"/>
        <v>No</v>
      </c>
      <c r="K1146" t="str">
        <f t="shared" si="313"/>
        <v>OVER WEIGHT</v>
      </c>
      <c r="L1146" t="str">
        <f t="shared" si="314"/>
        <v>normal</v>
      </c>
      <c r="M1146" s="34">
        <f t="shared" si="315"/>
        <v>26226</v>
      </c>
      <c r="N1146" s="36">
        <f t="shared" si="316"/>
        <v>9391.35</v>
      </c>
      <c r="O1146" s="23" t="str">
        <f t="shared" si="317"/>
        <v>tier - 3</v>
      </c>
      <c r="P1146" s="34" t="str">
        <f t="shared" si="318"/>
        <v>tier - 3</v>
      </c>
      <c r="Q1146" s="34" t="str">
        <f t="shared" si="319"/>
        <v>R1011</v>
      </c>
      <c r="R1146" s="23">
        <f t="shared" si="320"/>
        <v>51</v>
      </c>
      <c r="Z1146" s="1" t="s">
        <v>1230</v>
      </c>
      <c r="AA1146" s="1" t="s">
        <v>5173</v>
      </c>
      <c r="AB1146" t="s">
        <v>4746</v>
      </c>
      <c r="AC1146" t="s">
        <v>4893</v>
      </c>
      <c r="AG1146" t="s">
        <v>1230</v>
      </c>
      <c r="AH1146">
        <v>28.88</v>
      </c>
      <c r="AI1146">
        <v>4.8600000000000003</v>
      </c>
      <c r="AJ1146" s="20" t="s">
        <v>2382</v>
      </c>
      <c r="AK1146" t="s">
        <v>2380</v>
      </c>
      <c r="AL1146" t="s">
        <v>2383</v>
      </c>
      <c r="AM1146" s="29">
        <v>1</v>
      </c>
      <c r="AN1146" s="20" t="s">
        <v>2380</v>
      </c>
      <c r="AO1146" s="20" t="str">
        <f t="shared" si="321"/>
        <v>OVER WEIGHT</v>
      </c>
      <c r="AP1146" s="20" t="str">
        <f t="shared" si="322"/>
        <v>normal</v>
      </c>
      <c r="AS1146" t="s">
        <v>1173</v>
      </c>
      <c r="AT1146">
        <v>1971</v>
      </c>
      <c r="AU1146" s="28" t="s">
        <v>37</v>
      </c>
      <c r="AV1146">
        <v>20</v>
      </c>
      <c r="AW1146">
        <v>1</v>
      </c>
      <c r="AX1146" s="38">
        <v>9391.35</v>
      </c>
      <c r="AY1146" t="s">
        <v>12</v>
      </c>
      <c r="AZ1146" t="s">
        <v>12</v>
      </c>
      <c r="BA1146" t="s">
        <v>42</v>
      </c>
      <c r="BB1146" s="35">
        <f>DATE(AT1146,MATCH(AU1146,{"Jan","Feb","Mar","Apr","May","Jun","Jul","Aug","Sep","Oct","Nov","Dec"}, 0),AV1146)</f>
        <v>26226</v>
      </c>
      <c r="BC1146" s="20">
        <f t="shared" si="323"/>
        <v>51</v>
      </c>
    </row>
    <row r="1147" spans="2:55" ht="15.5" hidden="1" x14ac:dyDescent="0.35">
      <c r="B1147" s="1" t="s">
        <v>1229</v>
      </c>
      <c r="C1147" t="str">
        <f>VLOOKUP(B1147,Z1146:AE3481,2,FALSE)</f>
        <v>Lundine,</v>
      </c>
      <c r="D1147">
        <f t="shared" si="306"/>
        <v>33.914999999999999</v>
      </c>
      <c r="E1147">
        <f t="shared" si="307"/>
        <v>11.52</v>
      </c>
      <c r="F1147" t="str">
        <f t="shared" si="308"/>
        <v>No</v>
      </c>
      <c r="G1147" t="str">
        <f t="shared" si="309"/>
        <v>No</v>
      </c>
      <c r="H1147" t="str">
        <f t="shared" si="310"/>
        <v>No</v>
      </c>
      <c r="I1147">
        <f t="shared" si="311"/>
        <v>0</v>
      </c>
      <c r="J1147" t="str">
        <f t="shared" si="312"/>
        <v>No</v>
      </c>
      <c r="K1147" t="str">
        <f t="shared" si="313"/>
        <v>OBESITY</v>
      </c>
      <c r="L1147" t="str">
        <f t="shared" si="314"/>
        <v>diabeties</v>
      </c>
      <c r="M1147" s="34">
        <f t="shared" si="315"/>
        <v>28050</v>
      </c>
      <c r="N1147" s="36">
        <f t="shared" si="316"/>
        <v>9411.01</v>
      </c>
      <c r="O1147" s="23" t="str">
        <f t="shared" si="317"/>
        <v>tier - 2</v>
      </c>
      <c r="P1147" s="34" t="str">
        <f t="shared" si="318"/>
        <v>tier - 3</v>
      </c>
      <c r="Q1147" s="34" t="str">
        <f t="shared" si="319"/>
        <v>R1024</v>
      </c>
      <c r="R1147" s="23">
        <f t="shared" si="320"/>
        <v>46</v>
      </c>
      <c r="Z1147" s="1" t="s">
        <v>1229</v>
      </c>
      <c r="AA1147" s="1" t="s">
        <v>6435</v>
      </c>
      <c r="AB1147" t="s">
        <v>4743</v>
      </c>
      <c r="AC1147" t="s">
        <v>5123</v>
      </c>
      <c r="AG1147" t="s">
        <v>1229</v>
      </c>
      <c r="AH1147">
        <v>33.914999999999999</v>
      </c>
      <c r="AI1147">
        <v>11.52</v>
      </c>
      <c r="AJ1147" s="20" t="s">
        <v>2380</v>
      </c>
      <c r="AK1147" t="s">
        <v>2380</v>
      </c>
      <c r="AL1147" t="s">
        <v>2380</v>
      </c>
      <c r="AM1147" s="29">
        <v>0</v>
      </c>
      <c r="AN1147" s="20" t="s">
        <v>2380</v>
      </c>
      <c r="AO1147" s="20" t="str">
        <f t="shared" si="321"/>
        <v>OBESITY</v>
      </c>
      <c r="AP1147" s="20" t="str">
        <f t="shared" si="322"/>
        <v>diabeties</v>
      </c>
      <c r="AS1147" t="s">
        <v>1174</v>
      </c>
      <c r="AT1147">
        <v>1976</v>
      </c>
      <c r="AU1147" s="28" t="s">
        <v>37</v>
      </c>
      <c r="AV1147">
        <v>17</v>
      </c>
      <c r="AW1147">
        <v>2</v>
      </c>
      <c r="AX1147" s="38">
        <v>9411.01</v>
      </c>
      <c r="AY1147" t="s">
        <v>11</v>
      </c>
      <c r="AZ1147" t="s">
        <v>12</v>
      </c>
      <c r="BA1147" t="s">
        <v>247</v>
      </c>
      <c r="BB1147" s="35">
        <f>DATE(AT1147,MATCH(AU1147,{"Jan","Feb","Mar","Apr","May","Jun","Jul","Aug","Sep","Oct","Nov","Dec"}, 0),AV1147)</f>
        <v>28050</v>
      </c>
      <c r="BC1147" s="20">
        <f t="shared" si="323"/>
        <v>46</v>
      </c>
    </row>
    <row r="1148" spans="2:55" ht="15.5" hidden="1" x14ac:dyDescent="0.35">
      <c r="B1148" s="1" t="s">
        <v>1228</v>
      </c>
      <c r="C1148" t="str">
        <f>VLOOKUP(B1148,Z1147:AE3482,2,FALSE)</f>
        <v>Paullin,</v>
      </c>
      <c r="D1148">
        <f t="shared" si="306"/>
        <v>24.32</v>
      </c>
      <c r="E1148">
        <f t="shared" si="307"/>
        <v>6.15</v>
      </c>
      <c r="F1148" t="str">
        <f t="shared" si="308"/>
        <v>yes</v>
      </c>
      <c r="G1148" t="str">
        <f t="shared" si="309"/>
        <v>No</v>
      </c>
      <c r="H1148" t="str">
        <f t="shared" si="310"/>
        <v>Yes</v>
      </c>
      <c r="I1148">
        <f t="shared" si="311"/>
        <v>1</v>
      </c>
      <c r="J1148" t="str">
        <f t="shared" si="312"/>
        <v>No</v>
      </c>
      <c r="K1148" t="str">
        <f t="shared" si="313"/>
        <v>Normal weight</v>
      </c>
      <c r="L1148" t="str">
        <f t="shared" si="314"/>
        <v>pre diabeties</v>
      </c>
      <c r="M1148" s="34">
        <f t="shared" si="315"/>
        <v>28063</v>
      </c>
      <c r="N1148" s="36">
        <f t="shared" si="316"/>
        <v>9414.92</v>
      </c>
      <c r="O1148" s="23" t="str">
        <f t="shared" si="317"/>
        <v>tier - 2</v>
      </c>
      <c r="P1148" s="34" t="str">
        <f t="shared" si="318"/>
        <v>tier - 2</v>
      </c>
      <c r="Q1148" s="34" t="str">
        <f t="shared" si="319"/>
        <v>R1011</v>
      </c>
      <c r="R1148" s="23">
        <f t="shared" si="320"/>
        <v>46</v>
      </c>
      <c r="Z1148" s="1" t="s">
        <v>1228</v>
      </c>
      <c r="AA1148" s="1" t="s">
        <v>6436</v>
      </c>
      <c r="AB1148" t="s">
        <v>4746</v>
      </c>
      <c r="AC1148" t="s">
        <v>4747</v>
      </c>
      <c r="AD1148" t="s">
        <v>4974</v>
      </c>
      <c r="AG1148" t="s">
        <v>1228</v>
      </c>
      <c r="AH1148">
        <v>24.32</v>
      </c>
      <c r="AI1148">
        <v>6.15</v>
      </c>
      <c r="AJ1148" s="20" t="s">
        <v>2382</v>
      </c>
      <c r="AK1148" t="s">
        <v>2380</v>
      </c>
      <c r="AL1148" t="s">
        <v>2383</v>
      </c>
      <c r="AM1148" s="29">
        <v>1</v>
      </c>
      <c r="AN1148" s="20" t="s">
        <v>2380</v>
      </c>
      <c r="AO1148" s="20" t="str">
        <f t="shared" si="321"/>
        <v>Normal weight</v>
      </c>
      <c r="AP1148" s="20" t="str">
        <f t="shared" si="322"/>
        <v>pre diabeties</v>
      </c>
      <c r="AS1148" t="s">
        <v>1175</v>
      </c>
      <c r="AT1148">
        <v>1976</v>
      </c>
      <c r="AU1148" s="28" t="s">
        <v>37</v>
      </c>
      <c r="AV1148">
        <v>30</v>
      </c>
      <c r="AW1148">
        <v>3</v>
      </c>
      <c r="AX1148" s="38">
        <v>9414.92</v>
      </c>
      <c r="AY1148" t="s">
        <v>11</v>
      </c>
      <c r="AZ1148" t="s">
        <v>11</v>
      </c>
      <c r="BA1148" t="s">
        <v>42</v>
      </c>
      <c r="BB1148" s="35">
        <f>DATE(AT1148,MATCH(AU1148,{"Jan","Feb","Mar","Apr","May","Jun","Jul","Aug","Sep","Oct","Nov","Dec"}, 0),AV1148)</f>
        <v>28063</v>
      </c>
      <c r="BC1148" s="20">
        <f t="shared" si="323"/>
        <v>46</v>
      </c>
    </row>
    <row r="1149" spans="2:55" ht="15.5" hidden="1" x14ac:dyDescent="0.35">
      <c r="B1149" s="1" t="s">
        <v>1227</v>
      </c>
      <c r="C1149" t="str">
        <f>VLOOKUP(B1149,Z1148:AE3483,2,FALSE)</f>
        <v>Delucia,</v>
      </c>
      <c r="D1149">
        <f t="shared" si="306"/>
        <v>25.8</v>
      </c>
      <c r="E1149">
        <f t="shared" si="307"/>
        <v>9.94</v>
      </c>
      <c r="F1149" t="str">
        <f t="shared" si="308"/>
        <v>No</v>
      </c>
      <c r="G1149" t="str">
        <f t="shared" si="309"/>
        <v>No</v>
      </c>
      <c r="H1149" t="str">
        <f t="shared" si="310"/>
        <v>No</v>
      </c>
      <c r="I1149">
        <f t="shared" si="311"/>
        <v>0</v>
      </c>
      <c r="J1149" t="str">
        <f t="shared" si="312"/>
        <v>No</v>
      </c>
      <c r="K1149" t="str">
        <f t="shared" si="313"/>
        <v>OVER WEIGHT</v>
      </c>
      <c r="L1149" t="str">
        <f t="shared" si="314"/>
        <v>diabeties</v>
      </c>
      <c r="M1149" s="34">
        <f t="shared" si="315"/>
        <v>28067</v>
      </c>
      <c r="N1149" s="36">
        <f t="shared" si="316"/>
        <v>9432.93</v>
      </c>
      <c r="O1149" s="23" t="str">
        <f t="shared" si="317"/>
        <v>tier - 2</v>
      </c>
      <c r="P1149" s="34" t="str">
        <f t="shared" si="318"/>
        <v>tier - 1</v>
      </c>
      <c r="Q1149" s="34" t="str">
        <f t="shared" si="319"/>
        <v>R1024</v>
      </c>
      <c r="R1149" s="23">
        <f t="shared" si="320"/>
        <v>46</v>
      </c>
      <c r="Z1149" s="1" t="s">
        <v>1227</v>
      </c>
      <c r="AA1149" s="1" t="s">
        <v>6437</v>
      </c>
      <c r="AB1149" t="s">
        <v>4743</v>
      </c>
      <c r="AC1149" t="s">
        <v>6438</v>
      </c>
      <c r="AG1149" t="s">
        <v>1227</v>
      </c>
      <c r="AH1149">
        <v>25.8</v>
      </c>
      <c r="AI1149">
        <v>9.94</v>
      </c>
      <c r="AJ1149" s="20" t="s">
        <v>2380</v>
      </c>
      <c r="AK1149" t="s">
        <v>2380</v>
      </c>
      <c r="AL1149" t="s">
        <v>2380</v>
      </c>
      <c r="AM1149" s="29">
        <v>0</v>
      </c>
      <c r="AN1149" s="20" t="s">
        <v>2380</v>
      </c>
      <c r="AO1149" s="20" t="str">
        <f t="shared" si="321"/>
        <v>OVER WEIGHT</v>
      </c>
      <c r="AP1149" s="20" t="str">
        <f t="shared" si="322"/>
        <v>diabeties</v>
      </c>
      <c r="AS1149" t="s">
        <v>1176</v>
      </c>
      <c r="AT1149">
        <v>1976</v>
      </c>
      <c r="AU1149" s="28" t="s">
        <v>15</v>
      </c>
      <c r="AV1149">
        <v>3</v>
      </c>
      <c r="AW1149">
        <v>2</v>
      </c>
      <c r="AX1149" s="38">
        <v>9432.93</v>
      </c>
      <c r="AY1149" t="s">
        <v>11</v>
      </c>
      <c r="AZ1149" t="s">
        <v>16</v>
      </c>
      <c r="BA1149" t="s">
        <v>247</v>
      </c>
      <c r="BB1149" s="35">
        <f>DATE(AT1149,MATCH(AU1149,{"Jan","Feb","Mar","Apr","May","Jun","Jul","Aug","Sep","Oct","Nov","Dec"}, 0),AV1149)</f>
        <v>28067</v>
      </c>
      <c r="BC1149" s="20">
        <f t="shared" si="323"/>
        <v>46</v>
      </c>
    </row>
    <row r="1150" spans="2:55" ht="15.5" hidden="1" x14ac:dyDescent="0.35">
      <c r="B1150" s="1" t="s">
        <v>1226</v>
      </c>
      <c r="C1150" t="str">
        <f>VLOOKUP(B1150,Z1149:AE3484,2,FALSE)</f>
        <v>Valentine,</v>
      </c>
      <c r="D1150">
        <f t="shared" si="306"/>
        <v>21.56</v>
      </c>
      <c r="E1150">
        <f t="shared" si="307"/>
        <v>10.56</v>
      </c>
      <c r="F1150" t="str">
        <f t="shared" si="308"/>
        <v>No</v>
      </c>
      <c r="G1150" t="str">
        <f t="shared" si="309"/>
        <v>No</v>
      </c>
      <c r="H1150" t="str">
        <f t="shared" si="310"/>
        <v>No</v>
      </c>
      <c r="I1150">
        <f t="shared" si="311"/>
        <v>0</v>
      </c>
      <c r="J1150" t="str">
        <f t="shared" si="312"/>
        <v>No</v>
      </c>
      <c r="K1150" t="str">
        <f t="shared" si="313"/>
        <v>Normal weight</v>
      </c>
      <c r="L1150" t="str">
        <f t="shared" si="314"/>
        <v>diabeties</v>
      </c>
      <c r="M1150" s="34">
        <f t="shared" si="315"/>
        <v>27360</v>
      </c>
      <c r="N1150" s="36">
        <f t="shared" si="316"/>
        <v>9447.25</v>
      </c>
      <c r="O1150" s="23" t="str">
        <f t="shared" si="317"/>
        <v>tier - 2</v>
      </c>
      <c r="P1150" s="34" t="str">
        <f t="shared" si="318"/>
        <v>tier - 1</v>
      </c>
      <c r="Q1150" s="34" t="str">
        <f t="shared" si="319"/>
        <v>R1024</v>
      </c>
      <c r="R1150" s="23">
        <f t="shared" si="320"/>
        <v>48</v>
      </c>
      <c r="Z1150" s="1" t="s">
        <v>1226</v>
      </c>
      <c r="AA1150" s="1" t="s">
        <v>6439</v>
      </c>
      <c r="AB1150" t="s">
        <v>4743</v>
      </c>
      <c r="AC1150" t="s">
        <v>4799</v>
      </c>
      <c r="AG1150" t="s">
        <v>1226</v>
      </c>
      <c r="AH1150">
        <v>21.56</v>
      </c>
      <c r="AI1150">
        <v>10.56</v>
      </c>
      <c r="AJ1150" s="20" t="s">
        <v>2380</v>
      </c>
      <c r="AK1150" t="s">
        <v>2380</v>
      </c>
      <c r="AL1150" t="s">
        <v>2380</v>
      </c>
      <c r="AM1150" s="29">
        <v>0</v>
      </c>
      <c r="AN1150" s="20" t="s">
        <v>2380</v>
      </c>
      <c r="AO1150" s="20" t="str">
        <f t="shared" si="321"/>
        <v>Normal weight</v>
      </c>
      <c r="AP1150" s="20" t="str">
        <f t="shared" si="322"/>
        <v>diabeties</v>
      </c>
      <c r="AS1150" t="s">
        <v>1177</v>
      </c>
      <c r="AT1150">
        <v>1974</v>
      </c>
      <c r="AU1150" s="28" t="s">
        <v>15</v>
      </c>
      <c r="AV1150">
        <v>27</v>
      </c>
      <c r="AW1150">
        <v>1</v>
      </c>
      <c r="AX1150" s="38">
        <v>9447.25</v>
      </c>
      <c r="AY1150" t="s">
        <v>11</v>
      </c>
      <c r="AZ1150" t="s">
        <v>16</v>
      </c>
      <c r="BA1150" t="s">
        <v>247</v>
      </c>
      <c r="BB1150" s="35">
        <f>DATE(AT1150,MATCH(AU1150,{"Jan","Feb","Mar","Apr","May","Jun","Jul","Aug","Sep","Oct","Nov","Dec"}, 0),AV1150)</f>
        <v>27360</v>
      </c>
      <c r="BC1150" s="20">
        <f t="shared" si="323"/>
        <v>48</v>
      </c>
    </row>
    <row r="1151" spans="2:55" ht="15.5" hidden="1" x14ac:dyDescent="0.35">
      <c r="B1151" s="1" t="s">
        <v>1225</v>
      </c>
      <c r="C1151" t="str">
        <f>VLOOKUP(B1151,Z1150:AE3485,2,FALSE)</f>
        <v>Mohara,</v>
      </c>
      <c r="D1151">
        <f t="shared" si="306"/>
        <v>31.6</v>
      </c>
      <c r="E1151">
        <f t="shared" si="307"/>
        <v>6.79</v>
      </c>
      <c r="F1151" t="str">
        <f t="shared" si="308"/>
        <v>No</v>
      </c>
      <c r="G1151" t="str">
        <f t="shared" si="309"/>
        <v>No</v>
      </c>
      <c r="H1151" t="str">
        <f t="shared" si="310"/>
        <v>No</v>
      </c>
      <c r="I1151">
        <f t="shared" si="311"/>
        <v>0</v>
      </c>
      <c r="J1151" t="str">
        <f t="shared" si="312"/>
        <v>No</v>
      </c>
      <c r="K1151" t="str">
        <f t="shared" si="313"/>
        <v>OBESITY</v>
      </c>
      <c r="L1151" t="str">
        <f t="shared" si="314"/>
        <v>diabeties</v>
      </c>
      <c r="M1151" s="34">
        <f t="shared" si="315"/>
        <v>27188</v>
      </c>
      <c r="N1151" s="36">
        <f t="shared" si="316"/>
        <v>9447.3799999999992</v>
      </c>
      <c r="O1151" s="23" t="str">
        <f t="shared" si="317"/>
        <v>tier - 2</v>
      </c>
      <c r="P1151" s="34" t="str">
        <f t="shared" si="318"/>
        <v>tier - 3</v>
      </c>
      <c r="Q1151" s="34" t="str">
        <f t="shared" si="319"/>
        <v>R1024</v>
      </c>
      <c r="R1151" s="23">
        <f t="shared" si="320"/>
        <v>49</v>
      </c>
      <c r="Z1151" s="1" t="s">
        <v>1225</v>
      </c>
      <c r="AA1151" s="1" t="s">
        <v>6440</v>
      </c>
      <c r="AB1151" t="s">
        <v>4746</v>
      </c>
      <c r="AC1151" t="s">
        <v>6441</v>
      </c>
      <c r="AG1151" t="s">
        <v>1225</v>
      </c>
      <c r="AH1151">
        <v>31.6</v>
      </c>
      <c r="AI1151">
        <v>6.79</v>
      </c>
      <c r="AJ1151" s="20" t="s">
        <v>2380</v>
      </c>
      <c r="AK1151" t="s">
        <v>2380</v>
      </c>
      <c r="AL1151" t="s">
        <v>2380</v>
      </c>
      <c r="AM1151" s="29">
        <v>0</v>
      </c>
      <c r="AN1151" s="20" t="s">
        <v>2380</v>
      </c>
      <c r="AO1151" s="20" t="str">
        <f t="shared" si="321"/>
        <v>OBESITY</v>
      </c>
      <c r="AP1151" s="20" t="str">
        <f t="shared" si="322"/>
        <v>diabeties</v>
      </c>
      <c r="AS1151" t="s">
        <v>1178</v>
      </c>
      <c r="AT1151">
        <v>1974</v>
      </c>
      <c r="AU1151" s="28" t="s">
        <v>18</v>
      </c>
      <c r="AV1151">
        <v>8</v>
      </c>
      <c r="AW1151">
        <v>1</v>
      </c>
      <c r="AX1151" s="38">
        <v>9447.3799999999992</v>
      </c>
      <c r="AY1151" t="s">
        <v>11</v>
      </c>
      <c r="AZ1151" t="s">
        <v>12</v>
      </c>
      <c r="BA1151" t="s">
        <v>247</v>
      </c>
      <c r="BB1151" s="35">
        <f>DATE(AT1151,MATCH(AU1151,{"Jan","Feb","Mar","Apr","May","Jun","Jul","Aug","Sep","Oct","Nov","Dec"}, 0),AV1151)</f>
        <v>27188</v>
      </c>
      <c r="BC1151" s="20">
        <f t="shared" si="323"/>
        <v>49</v>
      </c>
    </row>
    <row r="1152" spans="2:55" ht="15.5" hidden="1" x14ac:dyDescent="0.35">
      <c r="B1152" s="1" t="s">
        <v>1224</v>
      </c>
      <c r="C1152" t="str">
        <f>VLOOKUP(B1152,Z1151:AE3486,2,FALSE)</f>
        <v>Fairbrother,</v>
      </c>
      <c r="D1152">
        <f t="shared" si="306"/>
        <v>42.93</v>
      </c>
      <c r="E1152">
        <f t="shared" si="307"/>
        <v>4.8</v>
      </c>
      <c r="F1152" t="str">
        <f t="shared" si="308"/>
        <v>No</v>
      </c>
      <c r="G1152" t="str">
        <f t="shared" si="309"/>
        <v>No</v>
      </c>
      <c r="H1152" t="str">
        <f t="shared" si="310"/>
        <v>No</v>
      </c>
      <c r="I1152">
        <f t="shared" si="311"/>
        <v>1</v>
      </c>
      <c r="J1152" t="str">
        <f t="shared" si="312"/>
        <v>No</v>
      </c>
      <c r="K1152" t="str">
        <f t="shared" si="313"/>
        <v>OBESITY</v>
      </c>
      <c r="L1152" t="str">
        <f t="shared" si="314"/>
        <v>normal</v>
      </c>
      <c r="M1152" s="34">
        <f t="shared" si="315"/>
        <v>32095</v>
      </c>
      <c r="N1152" s="36">
        <f t="shared" si="316"/>
        <v>9448.42</v>
      </c>
      <c r="O1152" s="23" t="str">
        <f t="shared" si="317"/>
        <v>tier - 2</v>
      </c>
      <c r="P1152" s="34" t="str">
        <f t="shared" si="318"/>
        <v>tier - 3</v>
      </c>
      <c r="Q1152" s="34" t="str">
        <f t="shared" si="319"/>
        <v>R1021</v>
      </c>
      <c r="R1152" s="23">
        <f t="shared" si="320"/>
        <v>35</v>
      </c>
      <c r="Z1152" s="1" t="s">
        <v>1224</v>
      </c>
      <c r="AA1152" s="1" t="s">
        <v>6442</v>
      </c>
      <c r="AB1152" t="s">
        <v>4746</v>
      </c>
      <c r="AC1152" t="s">
        <v>6023</v>
      </c>
      <c r="AD1152" t="s">
        <v>4826</v>
      </c>
      <c r="AG1152" t="s">
        <v>1224</v>
      </c>
      <c r="AH1152">
        <v>42.93</v>
      </c>
      <c r="AI1152">
        <v>4.8</v>
      </c>
      <c r="AJ1152" s="20" t="s">
        <v>2380</v>
      </c>
      <c r="AK1152" t="s">
        <v>2380</v>
      </c>
      <c r="AL1152" t="s">
        <v>2380</v>
      </c>
      <c r="AM1152" s="29">
        <v>1</v>
      </c>
      <c r="AN1152" s="20" t="s">
        <v>2380</v>
      </c>
      <c r="AO1152" s="20" t="str">
        <f t="shared" si="321"/>
        <v>OBESITY</v>
      </c>
      <c r="AP1152" s="20" t="str">
        <f t="shared" si="322"/>
        <v>normal</v>
      </c>
      <c r="AS1152" t="s">
        <v>1179</v>
      </c>
      <c r="AT1152">
        <v>1987</v>
      </c>
      <c r="AU1152" s="28" t="s">
        <v>15</v>
      </c>
      <c r="AV1152">
        <v>14</v>
      </c>
      <c r="AW1152">
        <v>3</v>
      </c>
      <c r="AX1152" s="38">
        <v>9448.42</v>
      </c>
      <c r="AY1152" t="s">
        <v>11</v>
      </c>
      <c r="AZ1152" t="s">
        <v>12</v>
      </c>
      <c r="BA1152" t="s">
        <v>300</v>
      </c>
      <c r="BB1152" s="35">
        <f>DATE(AT1152,MATCH(AU1152,{"Jan","Feb","Mar","Apr","May","Jun","Jul","Aug","Sep","Oct","Nov","Dec"}, 0),AV1152)</f>
        <v>32095</v>
      </c>
      <c r="BC1152" s="20">
        <f t="shared" si="323"/>
        <v>35</v>
      </c>
    </row>
    <row r="1153" spans="2:55" ht="15.5" x14ac:dyDescent="0.35">
      <c r="B1153" s="1" t="s">
        <v>1223</v>
      </c>
      <c r="C1153" t="str">
        <f>VLOOKUP(B1153,Z1152:AE3487,2,FALSE)</f>
        <v>Fagan,</v>
      </c>
      <c r="D1153">
        <f t="shared" si="306"/>
        <v>26.72</v>
      </c>
      <c r="E1153">
        <f t="shared" si="307"/>
        <v>5.75</v>
      </c>
      <c r="F1153" t="str">
        <f t="shared" si="308"/>
        <v>No</v>
      </c>
      <c r="G1153" t="str">
        <f t="shared" si="309"/>
        <v>No</v>
      </c>
      <c r="H1153" t="str">
        <f t="shared" si="310"/>
        <v>No</v>
      </c>
      <c r="I1153">
        <f t="shared" si="311"/>
        <v>2</v>
      </c>
      <c r="J1153" t="str">
        <f t="shared" si="312"/>
        <v>No</v>
      </c>
      <c r="K1153" t="str">
        <f t="shared" si="313"/>
        <v>OVER WEIGHT</v>
      </c>
      <c r="L1153" t="str">
        <f t="shared" si="314"/>
        <v>pre diabeties</v>
      </c>
      <c r="M1153" s="34">
        <f t="shared" si="315"/>
        <v>29053</v>
      </c>
      <c r="N1153" s="36">
        <f t="shared" si="316"/>
        <v>9453.92</v>
      </c>
      <c r="O1153" s="23" t="str">
        <f t="shared" si="317"/>
        <v>tier - 2</v>
      </c>
      <c r="P1153" s="34" t="str">
        <f t="shared" si="318"/>
        <v>tier - 2</v>
      </c>
      <c r="Q1153" s="34" t="str">
        <f t="shared" si="319"/>
        <v>R1021</v>
      </c>
      <c r="R1153" s="23">
        <f t="shared" si="320"/>
        <v>43</v>
      </c>
      <c r="Z1153" s="1" t="s">
        <v>1223</v>
      </c>
      <c r="AA1153" s="1" t="s">
        <v>6443</v>
      </c>
      <c r="AB1153" t="s">
        <v>4746</v>
      </c>
      <c r="AC1153" t="s">
        <v>4959</v>
      </c>
      <c r="AG1153" t="s">
        <v>1223</v>
      </c>
      <c r="AH1153">
        <v>26.72</v>
      </c>
      <c r="AI1153">
        <v>5.75</v>
      </c>
      <c r="AJ1153" s="20" t="s">
        <v>2380</v>
      </c>
      <c r="AK1153" t="s">
        <v>2380</v>
      </c>
      <c r="AL1153" t="s">
        <v>2380</v>
      </c>
      <c r="AM1153" s="29">
        <v>2</v>
      </c>
      <c r="AN1153" s="20" t="s">
        <v>2380</v>
      </c>
      <c r="AO1153" s="20" t="str">
        <f t="shared" si="321"/>
        <v>OVER WEIGHT</v>
      </c>
      <c r="AP1153" s="20" t="str">
        <f t="shared" si="322"/>
        <v>pre diabeties</v>
      </c>
      <c r="AS1153" t="s">
        <v>1180</v>
      </c>
      <c r="AT1153">
        <v>1979</v>
      </c>
      <c r="AU1153" s="28" t="s">
        <v>10</v>
      </c>
      <c r="AV1153">
        <v>17</v>
      </c>
      <c r="AW1153">
        <v>2</v>
      </c>
      <c r="AX1153" s="38">
        <v>9453.92</v>
      </c>
      <c r="AY1153" t="s">
        <v>11</v>
      </c>
      <c r="AZ1153" t="s">
        <v>11</v>
      </c>
      <c r="BA1153" t="s">
        <v>300</v>
      </c>
      <c r="BB1153" s="35">
        <f>DATE(AT1153,MATCH(AU1153,{"Jan","Feb","Mar","Apr","May","Jun","Jul","Aug","Sep","Oct","Nov","Dec"}, 0),AV1153)</f>
        <v>29053</v>
      </c>
      <c r="BC1153" s="20">
        <f t="shared" si="323"/>
        <v>43</v>
      </c>
    </row>
    <row r="1154" spans="2:55" ht="15.5" x14ac:dyDescent="0.35">
      <c r="B1154" s="1" t="s">
        <v>1222</v>
      </c>
      <c r="C1154" t="str">
        <f>VLOOKUP(B1154,Z1153:AE3488,2,FALSE)</f>
        <v>Toth,</v>
      </c>
      <c r="D1154">
        <f t="shared" si="306"/>
        <v>26.67</v>
      </c>
      <c r="E1154">
        <f t="shared" si="307"/>
        <v>5.81</v>
      </c>
      <c r="F1154" t="str">
        <f t="shared" si="308"/>
        <v>No</v>
      </c>
      <c r="G1154" t="str">
        <f t="shared" si="309"/>
        <v>No</v>
      </c>
      <c r="H1154" t="str">
        <f t="shared" si="310"/>
        <v>No</v>
      </c>
      <c r="I1154">
        <f t="shared" si="311"/>
        <v>2</v>
      </c>
      <c r="J1154" t="str">
        <f t="shared" si="312"/>
        <v>No</v>
      </c>
      <c r="K1154" t="str">
        <f t="shared" si="313"/>
        <v>OVER WEIGHT</v>
      </c>
      <c r="L1154" t="str">
        <f t="shared" si="314"/>
        <v>pre diabeties</v>
      </c>
      <c r="M1154" s="34">
        <f t="shared" si="315"/>
        <v>25358</v>
      </c>
      <c r="N1154" s="36">
        <f t="shared" si="316"/>
        <v>9487.64</v>
      </c>
      <c r="O1154" s="23" t="str">
        <f t="shared" si="317"/>
        <v>tier - 2</v>
      </c>
      <c r="P1154" s="34" t="str">
        <f t="shared" si="318"/>
        <v>tier - 2</v>
      </c>
      <c r="Q1154" s="34" t="str">
        <f t="shared" si="319"/>
        <v>R1013</v>
      </c>
      <c r="R1154" s="23">
        <f t="shared" si="320"/>
        <v>54</v>
      </c>
      <c r="Z1154" s="1" t="s">
        <v>1222</v>
      </c>
      <c r="AA1154" s="1" t="s">
        <v>6444</v>
      </c>
      <c r="AB1154" t="s">
        <v>4746</v>
      </c>
      <c r="AC1154" t="s">
        <v>4747</v>
      </c>
      <c r="AG1154" t="s">
        <v>1222</v>
      </c>
      <c r="AH1154">
        <v>26.67</v>
      </c>
      <c r="AI1154">
        <v>5.81</v>
      </c>
      <c r="AJ1154" s="20" t="s">
        <v>2380</v>
      </c>
      <c r="AK1154" t="s">
        <v>2380</v>
      </c>
      <c r="AL1154" t="s">
        <v>2380</v>
      </c>
      <c r="AM1154" s="29">
        <v>2</v>
      </c>
      <c r="AN1154" s="20" t="s">
        <v>2380</v>
      </c>
      <c r="AO1154" s="20" t="str">
        <f t="shared" si="321"/>
        <v>OVER WEIGHT</v>
      </c>
      <c r="AP1154" s="20" t="str">
        <f t="shared" si="322"/>
        <v>pre diabeties</v>
      </c>
      <c r="AS1154" t="s">
        <v>1181</v>
      </c>
      <c r="AT1154">
        <v>1969</v>
      </c>
      <c r="AU1154" s="28" t="s">
        <v>18</v>
      </c>
      <c r="AV1154">
        <v>4</v>
      </c>
      <c r="AW1154">
        <v>0</v>
      </c>
      <c r="AX1154" s="38">
        <v>9487.64</v>
      </c>
      <c r="AY1154" t="s">
        <v>11</v>
      </c>
      <c r="AZ1154" t="s">
        <v>11</v>
      </c>
      <c r="BA1154" t="s">
        <v>13</v>
      </c>
      <c r="BB1154" s="35">
        <f>DATE(AT1154,MATCH(AU1154,{"Jan","Feb","Mar","Apr","May","Jun","Jul","Aug","Sep","Oct","Nov","Dec"}, 0),AV1154)</f>
        <v>25358</v>
      </c>
      <c r="BC1154" s="20">
        <f t="shared" si="323"/>
        <v>54</v>
      </c>
    </row>
    <row r="1155" spans="2:55" ht="15.5" hidden="1" x14ac:dyDescent="0.35">
      <c r="B1155" s="1" t="s">
        <v>1221</v>
      </c>
      <c r="C1155" t="str">
        <f>VLOOKUP(B1155,Z1154:AE3489,2,FALSE)</f>
        <v>Guinn,</v>
      </c>
      <c r="D1155">
        <f t="shared" si="306"/>
        <v>42.68</v>
      </c>
      <c r="E1155">
        <f t="shared" si="307"/>
        <v>9.2799999999999994</v>
      </c>
      <c r="F1155" t="str">
        <f t="shared" si="308"/>
        <v>No</v>
      </c>
      <c r="G1155" t="str">
        <f t="shared" si="309"/>
        <v>No</v>
      </c>
      <c r="H1155" t="str">
        <f t="shared" si="310"/>
        <v>No</v>
      </c>
      <c r="I1155">
        <f t="shared" si="311"/>
        <v>2</v>
      </c>
      <c r="J1155" t="str">
        <f t="shared" si="312"/>
        <v>No</v>
      </c>
      <c r="K1155" t="str">
        <f t="shared" si="313"/>
        <v>OBESITY</v>
      </c>
      <c r="L1155" t="str">
        <f t="shared" si="314"/>
        <v>diabeties</v>
      </c>
      <c r="M1155" s="34">
        <f t="shared" si="315"/>
        <v>28092</v>
      </c>
      <c r="N1155" s="36">
        <f t="shared" si="316"/>
        <v>9500.57</v>
      </c>
      <c r="O1155" s="23" t="str">
        <f t="shared" si="317"/>
        <v>tier - 2</v>
      </c>
      <c r="P1155" s="34" t="str">
        <f t="shared" si="318"/>
        <v>tier - 3</v>
      </c>
      <c r="Q1155" s="34" t="str">
        <f t="shared" si="319"/>
        <v>R1017</v>
      </c>
      <c r="R1155" s="23">
        <f t="shared" si="320"/>
        <v>46</v>
      </c>
      <c r="Z1155" s="1" t="s">
        <v>1221</v>
      </c>
      <c r="AA1155" s="1" t="s">
        <v>6445</v>
      </c>
      <c r="AB1155" t="s">
        <v>4743</v>
      </c>
      <c r="AC1155" t="s">
        <v>6446</v>
      </c>
      <c r="AG1155" t="s">
        <v>1221</v>
      </c>
      <c r="AH1155">
        <v>42.68</v>
      </c>
      <c r="AI1155">
        <v>9.2799999999999994</v>
      </c>
      <c r="AJ1155" s="20" t="s">
        <v>2380</v>
      </c>
      <c r="AK1155" t="s">
        <v>2380</v>
      </c>
      <c r="AL1155" t="s">
        <v>2380</v>
      </c>
      <c r="AM1155" s="29">
        <v>2</v>
      </c>
      <c r="AN1155" s="20" t="s">
        <v>2380</v>
      </c>
      <c r="AO1155" s="20" t="str">
        <f t="shared" si="321"/>
        <v>OBESITY</v>
      </c>
      <c r="AP1155" s="20" t="str">
        <f t="shared" si="322"/>
        <v>diabeties</v>
      </c>
      <c r="AS1155" t="s">
        <v>1182</v>
      </c>
      <c r="AT1155">
        <v>1976</v>
      </c>
      <c r="AU1155" s="28" t="s">
        <v>15</v>
      </c>
      <c r="AV1155">
        <v>28</v>
      </c>
      <c r="AW1155">
        <v>3</v>
      </c>
      <c r="AX1155" s="38">
        <v>9500.57</v>
      </c>
      <c r="AY1155" t="s">
        <v>11</v>
      </c>
      <c r="AZ1155" t="s">
        <v>12</v>
      </c>
      <c r="BA1155" t="s">
        <v>356</v>
      </c>
      <c r="BB1155" s="35">
        <f>DATE(AT1155,MATCH(AU1155,{"Jan","Feb","Mar","Apr","May","Jun","Jul","Aug","Sep","Oct","Nov","Dec"}, 0),AV1155)</f>
        <v>28092</v>
      </c>
      <c r="BC1155" s="20">
        <f t="shared" si="323"/>
        <v>46</v>
      </c>
    </row>
    <row r="1156" spans="2:55" ht="15.5" hidden="1" x14ac:dyDescent="0.35">
      <c r="B1156" s="1" t="s">
        <v>1220</v>
      </c>
      <c r="C1156" t="str">
        <f>VLOOKUP(B1156,Z1155:AE3490,2,FALSE)</f>
        <v>Rogers,</v>
      </c>
      <c r="D1156">
        <f t="shared" si="306"/>
        <v>24.31</v>
      </c>
      <c r="E1156">
        <f t="shared" si="307"/>
        <v>6.37</v>
      </c>
      <c r="F1156" t="str">
        <f t="shared" si="308"/>
        <v>No</v>
      </c>
      <c r="G1156" t="str">
        <f t="shared" si="309"/>
        <v>No</v>
      </c>
      <c r="H1156" t="str">
        <f t="shared" si="310"/>
        <v>No</v>
      </c>
      <c r="I1156">
        <f t="shared" si="311"/>
        <v>0</v>
      </c>
      <c r="J1156" t="str">
        <f t="shared" si="312"/>
        <v>No</v>
      </c>
      <c r="K1156" t="str">
        <f t="shared" si="313"/>
        <v>Normal weight</v>
      </c>
      <c r="L1156" t="str">
        <f t="shared" si="314"/>
        <v>pre diabeties</v>
      </c>
      <c r="M1156" s="34">
        <f t="shared" si="315"/>
        <v>25439</v>
      </c>
      <c r="N1156" s="36">
        <f t="shared" si="316"/>
        <v>9504.31</v>
      </c>
      <c r="O1156" s="23" t="str">
        <f t="shared" si="317"/>
        <v>tier - 3</v>
      </c>
      <c r="P1156" s="34" t="str">
        <f t="shared" si="318"/>
        <v>tier - 2</v>
      </c>
      <c r="Q1156" s="34" t="str">
        <f t="shared" si="319"/>
        <v>R1013</v>
      </c>
      <c r="R1156" s="23">
        <f t="shared" si="320"/>
        <v>53</v>
      </c>
      <c r="Z1156" s="1" t="s">
        <v>1220</v>
      </c>
      <c r="AA1156" s="1" t="s">
        <v>5633</v>
      </c>
      <c r="AB1156" t="s">
        <v>4746</v>
      </c>
      <c r="AC1156" t="s">
        <v>5139</v>
      </c>
      <c r="AD1156" t="s">
        <v>4780</v>
      </c>
      <c r="AG1156" t="s">
        <v>1220</v>
      </c>
      <c r="AH1156">
        <v>24.31</v>
      </c>
      <c r="AI1156">
        <v>6.37</v>
      </c>
      <c r="AJ1156" s="20" t="s">
        <v>2380</v>
      </c>
      <c r="AK1156" t="s">
        <v>2380</v>
      </c>
      <c r="AL1156" t="s">
        <v>2380</v>
      </c>
      <c r="AM1156" s="29">
        <v>0</v>
      </c>
      <c r="AN1156" s="20" t="s">
        <v>2380</v>
      </c>
      <c r="AO1156" s="20" t="str">
        <f t="shared" si="321"/>
        <v>Normal weight</v>
      </c>
      <c r="AP1156" s="20" t="str">
        <f t="shared" si="322"/>
        <v>pre diabeties</v>
      </c>
      <c r="AS1156" t="s">
        <v>1183</v>
      </c>
      <c r="AT1156">
        <v>1969</v>
      </c>
      <c r="AU1156" s="28" t="s">
        <v>35</v>
      </c>
      <c r="AV1156">
        <v>24</v>
      </c>
      <c r="AW1156">
        <v>0</v>
      </c>
      <c r="AX1156" s="38">
        <v>9504.31</v>
      </c>
      <c r="AY1156" t="s">
        <v>12</v>
      </c>
      <c r="AZ1156" t="s">
        <v>11</v>
      </c>
      <c r="BA1156" t="s">
        <v>13</v>
      </c>
      <c r="BB1156" s="35">
        <f>DATE(AT1156,MATCH(AU1156,{"Jan","Feb","Mar","Apr","May","Jun","Jul","Aug","Sep","Oct","Nov","Dec"}, 0),AV1156)</f>
        <v>25439</v>
      </c>
      <c r="BC1156" s="20">
        <f t="shared" si="323"/>
        <v>53</v>
      </c>
    </row>
    <row r="1157" spans="2:55" ht="15.5" hidden="1" x14ac:dyDescent="0.35">
      <c r="B1157" s="1" t="s">
        <v>1219</v>
      </c>
      <c r="C1157" t="str">
        <f>VLOOKUP(B1157,Z1156:AE3491,2,FALSE)</f>
        <v>Diviney,</v>
      </c>
      <c r="D1157">
        <f t="shared" si="306"/>
        <v>44.75</v>
      </c>
      <c r="E1157">
        <f t="shared" si="307"/>
        <v>5.09</v>
      </c>
      <c r="F1157" t="str">
        <f t="shared" si="308"/>
        <v>yes</v>
      </c>
      <c r="G1157" t="str">
        <f t="shared" si="309"/>
        <v>No</v>
      </c>
      <c r="H1157" t="str">
        <f t="shared" si="310"/>
        <v>No</v>
      </c>
      <c r="I1157">
        <f t="shared" si="311"/>
        <v>0</v>
      </c>
      <c r="J1157" t="str">
        <f t="shared" si="312"/>
        <v>No</v>
      </c>
      <c r="K1157" t="str">
        <f t="shared" si="313"/>
        <v>OBESITY</v>
      </c>
      <c r="L1157" t="str">
        <f t="shared" si="314"/>
        <v>normal</v>
      </c>
      <c r="M1157" s="34">
        <f t="shared" si="315"/>
        <v>33838</v>
      </c>
      <c r="N1157" s="36">
        <f t="shared" si="316"/>
        <v>9507.68</v>
      </c>
      <c r="O1157" s="23" t="str">
        <f t="shared" si="317"/>
        <v>tier - 2</v>
      </c>
      <c r="P1157" s="34" t="str">
        <f t="shared" si="318"/>
        <v>tier - 1</v>
      </c>
      <c r="Q1157" s="34" t="str">
        <f t="shared" si="319"/>
        <v>R1012</v>
      </c>
      <c r="R1157" s="23">
        <f t="shared" si="320"/>
        <v>30</v>
      </c>
      <c r="Z1157" s="1" t="s">
        <v>1219</v>
      </c>
      <c r="AA1157" s="1" t="s">
        <v>6447</v>
      </c>
      <c r="AB1157" t="s">
        <v>4746</v>
      </c>
      <c r="AC1157" t="s">
        <v>6448</v>
      </c>
      <c r="AG1157" t="s">
        <v>1219</v>
      </c>
      <c r="AH1157">
        <v>44.75</v>
      </c>
      <c r="AI1157">
        <v>5.09</v>
      </c>
      <c r="AJ1157" s="20" t="s">
        <v>2382</v>
      </c>
      <c r="AK1157" t="s">
        <v>2380</v>
      </c>
      <c r="AL1157" t="s">
        <v>2380</v>
      </c>
      <c r="AM1157" s="29">
        <v>0</v>
      </c>
      <c r="AN1157" s="20" t="s">
        <v>2380</v>
      </c>
      <c r="AO1157" s="20" t="str">
        <f t="shared" si="321"/>
        <v>OBESITY</v>
      </c>
      <c r="AP1157" s="20" t="str">
        <f t="shared" si="322"/>
        <v>normal</v>
      </c>
      <c r="AS1157" t="s">
        <v>1184</v>
      </c>
      <c r="AT1157">
        <v>1992</v>
      </c>
      <c r="AU1157" s="28" t="s">
        <v>35</v>
      </c>
      <c r="AV1157">
        <v>22</v>
      </c>
      <c r="AW1157">
        <v>0</v>
      </c>
      <c r="AX1157" s="38">
        <v>9507.68</v>
      </c>
      <c r="AY1157" t="s">
        <v>11</v>
      </c>
      <c r="AZ1157" t="s">
        <v>16</v>
      </c>
      <c r="BA1157" t="s">
        <v>23</v>
      </c>
      <c r="BB1157" s="35">
        <f>DATE(AT1157,MATCH(AU1157,{"Jan","Feb","Mar","Apr","May","Jun","Jul","Aug","Sep","Oct","Nov","Dec"}, 0),AV1157)</f>
        <v>33838</v>
      </c>
      <c r="BC1157" s="20">
        <f t="shared" si="323"/>
        <v>30</v>
      </c>
    </row>
    <row r="1158" spans="2:55" ht="15.5" hidden="1" x14ac:dyDescent="0.35">
      <c r="B1158" s="1" t="s">
        <v>1218</v>
      </c>
      <c r="C1158" t="str">
        <f>VLOOKUP(B1158,Z1157:AE3492,2,FALSE)</f>
        <v>Marlatt,</v>
      </c>
      <c r="D1158">
        <f t="shared" si="306"/>
        <v>30.78</v>
      </c>
      <c r="E1158">
        <f t="shared" si="307"/>
        <v>7.94</v>
      </c>
      <c r="F1158" t="str">
        <f t="shared" si="308"/>
        <v>No</v>
      </c>
      <c r="G1158" t="str">
        <f t="shared" si="309"/>
        <v>No</v>
      </c>
      <c r="H1158" t="str">
        <f t="shared" si="310"/>
        <v>No</v>
      </c>
      <c r="I1158">
        <f t="shared" si="311"/>
        <v>2</v>
      </c>
      <c r="J1158" t="str">
        <f t="shared" si="312"/>
        <v>No</v>
      </c>
      <c r="K1158" t="str">
        <f t="shared" si="313"/>
        <v>OBESITY</v>
      </c>
      <c r="L1158" t="str">
        <f t="shared" si="314"/>
        <v>diabeties</v>
      </c>
      <c r="M1158" s="34">
        <f t="shared" si="315"/>
        <v>26266</v>
      </c>
      <c r="N1158" s="36">
        <f t="shared" si="316"/>
        <v>9528.9</v>
      </c>
      <c r="O1158" s="23" t="str">
        <f t="shared" si="317"/>
        <v>tier - 2</v>
      </c>
      <c r="P1158" s="34" t="str">
        <f t="shared" si="318"/>
        <v>tier - 2</v>
      </c>
      <c r="Q1158" s="34" t="str">
        <f t="shared" si="319"/>
        <v>R1011</v>
      </c>
      <c r="R1158" s="23">
        <f t="shared" si="320"/>
        <v>51</v>
      </c>
      <c r="Z1158" s="1" t="s">
        <v>1218</v>
      </c>
      <c r="AA1158" s="1" t="s">
        <v>6449</v>
      </c>
      <c r="AB1158" t="s">
        <v>4743</v>
      </c>
      <c r="AC1158" t="s">
        <v>5609</v>
      </c>
      <c r="AG1158" t="s">
        <v>1218</v>
      </c>
      <c r="AH1158">
        <v>30.78</v>
      </c>
      <c r="AI1158">
        <v>7.94</v>
      </c>
      <c r="AJ1158" s="20" t="s">
        <v>2380</v>
      </c>
      <c r="AK1158" t="s">
        <v>2380</v>
      </c>
      <c r="AL1158" t="s">
        <v>2380</v>
      </c>
      <c r="AM1158" s="29">
        <v>2</v>
      </c>
      <c r="AN1158" s="20" t="s">
        <v>2380</v>
      </c>
      <c r="AO1158" s="20" t="str">
        <f t="shared" si="321"/>
        <v>OBESITY</v>
      </c>
      <c r="AP1158" s="20" t="str">
        <f t="shared" si="322"/>
        <v>diabeties</v>
      </c>
      <c r="AS1158" t="s">
        <v>1185</v>
      </c>
      <c r="AT1158">
        <v>1971</v>
      </c>
      <c r="AU1158" s="28" t="s">
        <v>15</v>
      </c>
      <c r="AV1158">
        <v>29</v>
      </c>
      <c r="AW1158">
        <v>0</v>
      </c>
      <c r="AX1158" s="38">
        <v>9528.9</v>
      </c>
      <c r="AY1158" t="s">
        <v>11</v>
      </c>
      <c r="AZ1158" t="s">
        <v>11</v>
      </c>
      <c r="BA1158" t="s">
        <v>42</v>
      </c>
      <c r="BB1158" s="35">
        <f>DATE(AT1158,MATCH(AU1158,{"Jan","Feb","Mar","Apr","May","Jun","Jul","Aug","Sep","Oct","Nov","Dec"}, 0),AV1158)</f>
        <v>26266</v>
      </c>
      <c r="BC1158" s="20">
        <f t="shared" si="323"/>
        <v>51</v>
      </c>
    </row>
    <row r="1159" spans="2:55" ht="15.5" hidden="1" x14ac:dyDescent="0.35">
      <c r="B1159" s="1" t="s">
        <v>1217</v>
      </c>
      <c r="C1159" t="str">
        <f>VLOOKUP(B1159,Z1158:AE3493,2,FALSE)</f>
        <v>Ohler,</v>
      </c>
      <c r="D1159">
        <f t="shared" ref="D1159:D1222" si="324">VLOOKUP($B1159,$AG$5:$AQ$2340,2,FALSE)</f>
        <v>21.86</v>
      </c>
      <c r="E1159">
        <f t="shared" ref="E1159:E1222" si="325">VLOOKUP($B1159,$AG$5:$AQ$2340,3,FALSE)</f>
        <v>10.95</v>
      </c>
      <c r="F1159" t="str">
        <f t="shared" ref="F1159:F1222" si="326">VLOOKUP($B1159,$AG$5:$AQ$2340,4,FALSE)</f>
        <v>No</v>
      </c>
      <c r="G1159" t="str">
        <f t="shared" ref="G1159:G1222" si="327">VLOOKUP($B1159,$AG$5:$AQ$2340,5,FALSE)</f>
        <v>No</v>
      </c>
      <c r="H1159" t="str">
        <f t="shared" ref="H1159:H1222" si="328">VLOOKUP($B1159,$AG$5:$AN$2340,6,FALSE)</f>
        <v>No</v>
      </c>
      <c r="I1159">
        <f t="shared" ref="I1159:I1222" si="329">VLOOKUP($B1159,$AG$5:$AQ$2340,7,FALSE)</f>
        <v>0</v>
      </c>
      <c r="J1159" t="str">
        <f t="shared" ref="J1159:J1222" si="330">VLOOKUP($B1159,$AG$5:$AQ$2340,8,FALSE)</f>
        <v>No</v>
      </c>
      <c r="K1159" t="str">
        <f t="shared" ref="K1159:K1222" si="331">VLOOKUP($B1159,$AG$5:$AQ$2340,9,FALSE)</f>
        <v>Normal weight</v>
      </c>
      <c r="L1159" t="str">
        <f t="shared" ref="L1159:L1222" si="332">VLOOKUP($B1159,$AG$5:$AQ$2340,10,FALSE)</f>
        <v>diabeties</v>
      </c>
      <c r="M1159" s="34">
        <f t="shared" ref="M1159:M1222" si="333">VLOOKUP($AS1159,$AS$5:$BC$2348,10,FALSE)</f>
        <v>27019</v>
      </c>
      <c r="N1159" s="36">
        <f t="shared" ref="N1159:N1222" si="334">VLOOKUP($AS1159,$AS$5:$BC$2348,6,FALSE)</f>
        <v>9538.65</v>
      </c>
      <c r="O1159" s="23" t="str">
        <f t="shared" ref="O1159:O1222" si="335">VLOOKUP($AS1159,$AS$5:$BC$2348,7,FALSE)</f>
        <v>tier - 2</v>
      </c>
      <c r="P1159" s="34" t="str">
        <f t="shared" ref="P1159:P1222" si="336">VLOOKUP($AS1159,$AS$5:$BC$2348,8,FALSE)</f>
        <v>tier - 3</v>
      </c>
      <c r="Q1159" s="34" t="str">
        <f t="shared" ref="Q1159:Q1222" si="337">VLOOKUP($AS1159,$AS$5:$BC$2348,9,FALSE)</f>
        <v>R1021</v>
      </c>
      <c r="R1159" s="23">
        <f t="shared" ref="R1159:R1222" si="338">VLOOKUP($AS1159,$AS$5:$BC$2348,11,FALSE)</f>
        <v>49</v>
      </c>
      <c r="Z1159" s="1" t="s">
        <v>1217</v>
      </c>
      <c r="AA1159" s="1" t="s">
        <v>6450</v>
      </c>
      <c r="AB1159" t="s">
        <v>4743</v>
      </c>
      <c r="AC1159" t="s">
        <v>6451</v>
      </c>
      <c r="AG1159" t="s">
        <v>1217</v>
      </c>
      <c r="AH1159">
        <v>21.86</v>
      </c>
      <c r="AI1159">
        <v>10.95</v>
      </c>
      <c r="AJ1159" s="20" t="s">
        <v>2380</v>
      </c>
      <c r="AK1159" t="s">
        <v>2380</v>
      </c>
      <c r="AL1159" t="s">
        <v>2380</v>
      </c>
      <c r="AM1159" s="29">
        <v>0</v>
      </c>
      <c r="AN1159" s="20" t="s">
        <v>2380</v>
      </c>
      <c r="AO1159" s="20" t="str">
        <f t="shared" ref="AO1159:AO1222" si="339">IF(AH1159&lt;18.5,"under weight",IF(AH1159&lt;25,"Normal weight",IF(AH1159&lt;30,"OVER WEIGHT","OBESITY")))</f>
        <v>Normal weight</v>
      </c>
      <c r="AP1159" s="20" t="str">
        <f t="shared" ref="AP1159:AP1222" si="340">IF(AI1159&lt;5.7,"normal",IF(AI1159&lt;6.5,"pre diabeties","diabeties"))</f>
        <v>diabeties</v>
      </c>
      <c r="AS1159" t="s">
        <v>1186</v>
      </c>
      <c r="AT1159">
        <v>1973</v>
      </c>
      <c r="AU1159" s="28" t="s">
        <v>30</v>
      </c>
      <c r="AV1159">
        <v>21</v>
      </c>
      <c r="AW1159">
        <v>0</v>
      </c>
      <c r="AX1159" s="38">
        <v>9538.65</v>
      </c>
      <c r="AY1159" t="s">
        <v>11</v>
      </c>
      <c r="AZ1159" t="s">
        <v>12</v>
      </c>
      <c r="BA1159" t="s">
        <v>300</v>
      </c>
      <c r="BB1159" s="35">
        <f>DATE(AT1159,MATCH(AU1159,{"Jan","Feb","Mar","Apr","May","Jun","Jul","Aug","Sep","Oct","Nov","Dec"}, 0),AV1159)</f>
        <v>27019</v>
      </c>
      <c r="BC1159" s="20">
        <f t="shared" ref="BC1159:BC1222" si="341">DATEDIF(BB1159,DATE(2023,6,8),"y")</f>
        <v>49</v>
      </c>
    </row>
    <row r="1160" spans="2:55" ht="15.5" hidden="1" x14ac:dyDescent="0.35">
      <c r="B1160" s="1" t="s">
        <v>1216</v>
      </c>
      <c r="C1160" t="str">
        <f>VLOOKUP(B1160,Z1159:AE3494,2,FALSE)</f>
        <v>Mossler,</v>
      </c>
      <c r="D1160">
        <f t="shared" si="324"/>
        <v>49.09</v>
      </c>
      <c r="E1160">
        <f t="shared" si="325"/>
        <v>6.3</v>
      </c>
      <c r="F1160" t="str">
        <f t="shared" si="326"/>
        <v>yes</v>
      </c>
      <c r="G1160" t="str">
        <f t="shared" si="327"/>
        <v>No</v>
      </c>
      <c r="H1160" t="str">
        <f t="shared" si="328"/>
        <v>No</v>
      </c>
      <c r="I1160">
        <f t="shared" si="329"/>
        <v>0</v>
      </c>
      <c r="J1160" t="str">
        <f t="shared" si="330"/>
        <v>No</v>
      </c>
      <c r="K1160" t="str">
        <f t="shared" si="331"/>
        <v>OBESITY</v>
      </c>
      <c r="L1160" t="str">
        <f t="shared" si="332"/>
        <v>pre diabeties</v>
      </c>
      <c r="M1160" s="34">
        <f t="shared" si="333"/>
        <v>27603</v>
      </c>
      <c r="N1160" s="36">
        <f t="shared" si="334"/>
        <v>9540.17</v>
      </c>
      <c r="O1160" s="23" t="str">
        <f t="shared" si="335"/>
        <v>tier - 2</v>
      </c>
      <c r="P1160" s="34" t="str">
        <f t="shared" si="336"/>
        <v>tier - 2</v>
      </c>
      <c r="Q1160" s="34" t="str">
        <f t="shared" si="337"/>
        <v>R1024</v>
      </c>
      <c r="R1160" s="23">
        <f t="shared" si="338"/>
        <v>47</v>
      </c>
      <c r="Z1160" s="1" t="s">
        <v>1216</v>
      </c>
      <c r="AA1160" s="1" t="s">
        <v>6452</v>
      </c>
      <c r="AB1160" t="s">
        <v>4743</v>
      </c>
      <c r="AC1160" t="s">
        <v>4973</v>
      </c>
      <c r="AD1160" t="s">
        <v>4868</v>
      </c>
      <c r="AG1160" t="s">
        <v>1216</v>
      </c>
      <c r="AH1160">
        <v>49.09</v>
      </c>
      <c r="AI1160">
        <v>6.3</v>
      </c>
      <c r="AJ1160" s="20" t="s">
        <v>2382</v>
      </c>
      <c r="AK1160" t="s">
        <v>2380</v>
      </c>
      <c r="AL1160" t="s">
        <v>2380</v>
      </c>
      <c r="AM1160" s="29">
        <v>0</v>
      </c>
      <c r="AN1160" s="20" t="s">
        <v>2380</v>
      </c>
      <c r="AO1160" s="20" t="str">
        <f t="shared" si="339"/>
        <v>OBESITY</v>
      </c>
      <c r="AP1160" s="20" t="str">
        <f t="shared" si="340"/>
        <v>pre diabeties</v>
      </c>
      <c r="AS1160" t="s">
        <v>1187</v>
      </c>
      <c r="AT1160">
        <v>1975</v>
      </c>
      <c r="AU1160" s="28" t="s">
        <v>10</v>
      </c>
      <c r="AV1160">
        <v>28</v>
      </c>
      <c r="AW1160">
        <v>1</v>
      </c>
      <c r="AX1160" s="38">
        <v>9540.17</v>
      </c>
      <c r="AY1160" t="s">
        <v>11</v>
      </c>
      <c r="AZ1160" t="s">
        <v>11</v>
      </c>
      <c r="BA1160" t="s">
        <v>247</v>
      </c>
      <c r="BB1160" s="35">
        <f>DATE(AT1160,MATCH(AU1160,{"Jan","Feb","Mar","Apr","May","Jun","Jul","Aug","Sep","Oct","Nov","Dec"}, 0),AV1160)</f>
        <v>27603</v>
      </c>
      <c r="BC1160" s="20">
        <f t="shared" si="341"/>
        <v>47</v>
      </c>
    </row>
    <row r="1161" spans="2:55" ht="15.5" hidden="1" x14ac:dyDescent="0.35">
      <c r="B1161" s="1" t="s">
        <v>1215</v>
      </c>
      <c r="C1161" t="str">
        <f>VLOOKUP(B1161,Z1160:AE3495,2,FALSE)</f>
        <v>Segall,</v>
      </c>
      <c r="D1161">
        <f t="shared" si="324"/>
        <v>47.74</v>
      </c>
      <c r="E1161">
        <f t="shared" si="325"/>
        <v>8.0500000000000007</v>
      </c>
      <c r="F1161" t="str">
        <f t="shared" si="326"/>
        <v>yes</v>
      </c>
      <c r="G1161" t="str">
        <f t="shared" si="327"/>
        <v>No</v>
      </c>
      <c r="H1161" t="str">
        <f t="shared" si="328"/>
        <v>No</v>
      </c>
      <c r="I1161">
        <f t="shared" si="329"/>
        <v>2</v>
      </c>
      <c r="J1161" t="str">
        <f t="shared" si="330"/>
        <v>No</v>
      </c>
      <c r="K1161" t="str">
        <f t="shared" si="331"/>
        <v>OBESITY</v>
      </c>
      <c r="L1161" t="str">
        <f t="shared" si="332"/>
        <v>diabeties</v>
      </c>
      <c r="M1161" s="34">
        <f t="shared" si="333"/>
        <v>26564</v>
      </c>
      <c r="N1161" s="36">
        <f t="shared" si="334"/>
        <v>9541.7000000000007</v>
      </c>
      <c r="O1161" s="23" t="str">
        <f t="shared" si="335"/>
        <v>tier - 2</v>
      </c>
      <c r="P1161" s="34" t="str">
        <f t="shared" si="336"/>
        <v>tier - 1</v>
      </c>
      <c r="Q1161" s="34" t="str">
        <f t="shared" si="337"/>
        <v>R1024</v>
      </c>
      <c r="R1161" s="23">
        <f t="shared" si="338"/>
        <v>50</v>
      </c>
      <c r="Z1161" s="1" t="s">
        <v>1215</v>
      </c>
      <c r="AA1161" s="1" t="s">
        <v>6453</v>
      </c>
      <c r="AB1161" t="s">
        <v>4746</v>
      </c>
      <c r="AC1161" t="s">
        <v>5928</v>
      </c>
      <c r="AG1161" t="s">
        <v>1215</v>
      </c>
      <c r="AH1161">
        <v>47.74</v>
      </c>
      <c r="AI1161">
        <v>8.0500000000000007</v>
      </c>
      <c r="AJ1161" s="20" t="s">
        <v>2382</v>
      </c>
      <c r="AK1161" t="s">
        <v>2380</v>
      </c>
      <c r="AL1161" t="s">
        <v>2380</v>
      </c>
      <c r="AM1161" s="29">
        <v>2</v>
      </c>
      <c r="AN1161" s="20" t="s">
        <v>2380</v>
      </c>
      <c r="AO1161" s="20" t="str">
        <f t="shared" si="339"/>
        <v>OBESITY</v>
      </c>
      <c r="AP1161" s="20" t="str">
        <f t="shared" si="340"/>
        <v>diabeties</v>
      </c>
      <c r="AS1161" t="s">
        <v>1188</v>
      </c>
      <c r="AT1161">
        <v>1972</v>
      </c>
      <c r="AU1161" s="28" t="s">
        <v>20</v>
      </c>
      <c r="AV1161">
        <v>22</v>
      </c>
      <c r="AW1161">
        <v>0</v>
      </c>
      <c r="AX1161" s="38">
        <v>9541.7000000000007</v>
      </c>
      <c r="AY1161" t="s">
        <v>11</v>
      </c>
      <c r="AZ1161" t="s">
        <v>16</v>
      </c>
      <c r="BA1161" t="s">
        <v>247</v>
      </c>
      <c r="BB1161" s="35">
        <f>DATE(AT1161,MATCH(AU1161,{"Jan","Feb","Mar","Apr","May","Jun","Jul","Aug","Sep","Oct","Nov","Dec"}, 0),AV1161)</f>
        <v>26564</v>
      </c>
      <c r="BC1161" s="20">
        <f t="shared" si="341"/>
        <v>50</v>
      </c>
    </row>
    <row r="1162" spans="2:55" ht="15.5" hidden="1" x14ac:dyDescent="0.35">
      <c r="B1162" s="1" t="s">
        <v>1214</v>
      </c>
      <c r="C1162" t="str">
        <f>VLOOKUP(B1162,Z1161:AE3496,2,FALSE)</f>
        <v>Sprieser,</v>
      </c>
      <c r="D1162">
        <f t="shared" si="324"/>
        <v>30.2</v>
      </c>
      <c r="E1162">
        <f t="shared" si="325"/>
        <v>9.8800000000000008</v>
      </c>
      <c r="F1162" t="str">
        <f t="shared" si="326"/>
        <v>yes</v>
      </c>
      <c r="G1162" t="str">
        <f t="shared" si="327"/>
        <v>No</v>
      </c>
      <c r="H1162" t="str">
        <f t="shared" si="328"/>
        <v>No</v>
      </c>
      <c r="I1162">
        <f t="shared" si="329"/>
        <v>2</v>
      </c>
      <c r="J1162" t="str">
        <f t="shared" si="330"/>
        <v>No</v>
      </c>
      <c r="K1162" t="str">
        <f t="shared" si="331"/>
        <v>OBESITY</v>
      </c>
      <c r="L1162" t="str">
        <f t="shared" si="332"/>
        <v>diabeties</v>
      </c>
      <c r="M1162" s="34">
        <f t="shared" si="333"/>
        <v>26564</v>
      </c>
      <c r="N1162" s="36">
        <f t="shared" si="334"/>
        <v>9549.57</v>
      </c>
      <c r="O1162" s="23" t="str">
        <f t="shared" si="335"/>
        <v>tier - 2</v>
      </c>
      <c r="P1162" s="34" t="str">
        <f t="shared" si="336"/>
        <v>tier - 1</v>
      </c>
      <c r="Q1162" s="34" t="str">
        <f t="shared" si="337"/>
        <v>R1013</v>
      </c>
      <c r="R1162" s="23">
        <f t="shared" si="338"/>
        <v>50</v>
      </c>
      <c r="Z1162" s="1" t="s">
        <v>1214</v>
      </c>
      <c r="AA1162" s="1" t="s">
        <v>6454</v>
      </c>
      <c r="AB1162" t="s">
        <v>4746</v>
      </c>
      <c r="AC1162" t="s">
        <v>4895</v>
      </c>
      <c r="AG1162" t="s">
        <v>1214</v>
      </c>
      <c r="AH1162">
        <v>30.2</v>
      </c>
      <c r="AI1162">
        <v>9.8800000000000008</v>
      </c>
      <c r="AJ1162" s="20" t="s">
        <v>2382</v>
      </c>
      <c r="AK1162" t="s">
        <v>2380</v>
      </c>
      <c r="AL1162" t="s">
        <v>2380</v>
      </c>
      <c r="AM1162" s="29">
        <v>2</v>
      </c>
      <c r="AN1162" s="20" t="s">
        <v>2380</v>
      </c>
      <c r="AO1162" s="20" t="str">
        <f t="shared" si="339"/>
        <v>OBESITY</v>
      </c>
      <c r="AP1162" s="20" t="str">
        <f t="shared" si="340"/>
        <v>diabeties</v>
      </c>
      <c r="AS1162" t="s">
        <v>1189</v>
      </c>
      <c r="AT1162">
        <v>1972</v>
      </c>
      <c r="AU1162" s="28" t="s">
        <v>20</v>
      </c>
      <c r="AV1162">
        <v>22</v>
      </c>
      <c r="AW1162">
        <v>1</v>
      </c>
      <c r="AX1162" s="38">
        <v>9549.57</v>
      </c>
      <c r="AY1162" t="s">
        <v>11</v>
      </c>
      <c r="AZ1162" t="s">
        <v>16</v>
      </c>
      <c r="BA1162" t="s">
        <v>13</v>
      </c>
      <c r="BB1162" s="35">
        <f>DATE(AT1162,MATCH(AU1162,{"Jan","Feb","Mar","Apr","May","Jun","Jul","Aug","Sep","Oct","Nov","Dec"}, 0),AV1162)</f>
        <v>26564</v>
      </c>
      <c r="BC1162" s="20">
        <f t="shared" si="341"/>
        <v>50</v>
      </c>
    </row>
    <row r="1163" spans="2:55" ht="15.5" hidden="1" x14ac:dyDescent="0.35">
      <c r="B1163" s="1" t="s">
        <v>1213</v>
      </c>
      <c r="C1163" t="str">
        <f>VLOOKUP(B1163,Z1162:AE3497,2,FALSE)</f>
        <v>Blanco,</v>
      </c>
      <c r="D1163">
        <f t="shared" si="324"/>
        <v>33.25</v>
      </c>
      <c r="E1163">
        <f t="shared" si="325"/>
        <v>7.42</v>
      </c>
      <c r="F1163" t="str">
        <f t="shared" si="326"/>
        <v>yes</v>
      </c>
      <c r="G1163" t="str">
        <f t="shared" si="327"/>
        <v>No</v>
      </c>
      <c r="H1163" t="str">
        <f t="shared" si="328"/>
        <v>No</v>
      </c>
      <c r="I1163">
        <f t="shared" si="329"/>
        <v>2</v>
      </c>
      <c r="J1163" t="str">
        <f t="shared" si="330"/>
        <v>No</v>
      </c>
      <c r="K1163" t="str">
        <f t="shared" si="331"/>
        <v>OBESITY</v>
      </c>
      <c r="L1163" t="str">
        <f t="shared" si="332"/>
        <v>diabeties</v>
      </c>
      <c r="M1163" s="34">
        <f t="shared" si="333"/>
        <v>27255</v>
      </c>
      <c r="N1163" s="36">
        <f t="shared" si="334"/>
        <v>9563.0300000000007</v>
      </c>
      <c r="O1163" s="23" t="str">
        <f t="shared" si="335"/>
        <v>tier - 3</v>
      </c>
      <c r="P1163" s="34" t="str">
        <f t="shared" si="336"/>
        <v>tier - 1</v>
      </c>
      <c r="Q1163" s="34" t="str">
        <f t="shared" si="337"/>
        <v>R1011</v>
      </c>
      <c r="R1163" s="23">
        <f t="shared" si="338"/>
        <v>48</v>
      </c>
      <c r="Z1163" s="1" t="s">
        <v>1213</v>
      </c>
      <c r="AA1163" s="1" t="s">
        <v>6455</v>
      </c>
      <c r="AB1163" t="s">
        <v>4746</v>
      </c>
      <c r="AC1163" t="s">
        <v>6256</v>
      </c>
      <c r="AD1163" t="s">
        <v>6456</v>
      </c>
      <c r="AE1163" t="s">
        <v>4790</v>
      </c>
      <c r="AG1163" t="s">
        <v>1213</v>
      </c>
      <c r="AH1163">
        <v>33.25</v>
      </c>
      <c r="AI1163">
        <v>7.42</v>
      </c>
      <c r="AJ1163" s="20" t="s">
        <v>2382</v>
      </c>
      <c r="AK1163" t="s">
        <v>2380</v>
      </c>
      <c r="AL1163" t="s">
        <v>2380</v>
      </c>
      <c r="AM1163" s="29">
        <v>2</v>
      </c>
      <c r="AN1163" s="20" t="s">
        <v>2380</v>
      </c>
      <c r="AO1163" s="20" t="str">
        <f t="shared" si="339"/>
        <v>OBESITY</v>
      </c>
      <c r="AP1163" s="20" t="str">
        <f t="shared" si="340"/>
        <v>diabeties</v>
      </c>
      <c r="AS1163" t="s">
        <v>1190</v>
      </c>
      <c r="AT1163">
        <v>1974</v>
      </c>
      <c r="AU1163" s="28" t="s">
        <v>35</v>
      </c>
      <c r="AV1163">
        <v>14</v>
      </c>
      <c r="AW1163">
        <v>3</v>
      </c>
      <c r="AX1163" s="38">
        <v>9563.0300000000007</v>
      </c>
      <c r="AY1163" t="s">
        <v>12</v>
      </c>
      <c r="AZ1163" t="s">
        <v>16</v>
      </c>
      <c r="BA1163" t="s">
        <v>42</v>
      </c>
      <c r="BB1163" s="35">
        <f>DATE(AT1163,MATCH(AU1163,{"Jan","Feb","Mar","Apr","May","Jun","Jul","Aug","Sep","Oct","Nov","Dec"}, 0),AV1163)</f>
        <v>27255</v>
      </c>
      <c r="BC1163" s="20">
        <f t="shared" si="341"/>
        <v>48</v>
      </c>
    </row>
    <row r="1164" spans="2:55" ht="15.5" hidden="1" x14ac:dyDescent="0.35">
      <c r="B1164" s="1" t="s">
        <v>1212</v>
      </c>
      <c r="C1164" t="str">
        <f>VLOOKUP(B1164,Z1163:AE3498,2,FALSE)</f>
        <v>Sheptock,</v>
      </c>
      <c r="D1164">
        <f t="shared" si="324"/>
        <v>26.6</v>
      </c>
      <c r="E1164">
        <f t="shared" si="325"/>
        <v>8.4499999999999993</v>
      </c>
      <c r="F1164" t="str">
        <f t="shared" si="326"/>
        <v>yes</v>
      </c>
      <c r="G1164" t="str">
        <f t="shared" si="327"/>
        <v>No</v>
      </c>
      <c r="H1164" t="str">
        <f t="shared" si="328"/>
        <v>No</v>
      </c>
      <c r="I1164">
        <f t="shared" si="329"/>
        <v>1</v>
      </c>
      <c r="J1164" t="str">
        <f t="shared" si="330"/>
        <v>No</v>
      </c>
      <c r="K1164" t="str">
        <f t="shared" si="331"/>
        <v>OVER WEIGHT</v>
      </c>
      <c r="L1164" t="str">
        <f t="shared" si="332"/>
        <v>diabeties</v>
      </c>
      <c r="M1164" s="34">
        <f t="shared" si="333"/>
        <v>26999</v>
      </c>
      <c r="N1164" s="36">
        <f t="shared" si="334"/>
        <v>9566.99</v>
      </c>
      <c r="O1164" s="23" t="str">
        <f t="shared" si="335"/>
        <v>tier - 2</v>
      </c>
      <c r="P1164" s="34" t="str">
        <f t="shared" si="336"/>
        <v>tier - 1</v>
      </c>
      <c r="Q1164" s="34" t="str">
        <f t="shared" si="337"/>
        <v>R1012</v>
      </c>
      <c r="R1164" s="23">
        <f t="shared" si="338"/>
        <v>49</v>
      </c>
      <c r="Z1164" s="1" t="s">
        <v>1212</v>
      </c>
      <c r="AA1164" s="1" t="s">
        <v>6457</v>
      </c>
      <c r="AB1164" t="s">
        <v>4743</v>
      </c>
      <c r="AC1164" t="s">
        <v>6458</v>
      </c>
      <c r="AG1164" t="s">
        <v>1212</v>
      </c>
      <c r="AH1164">
        <v>26.6</v>
      </c>
      <c r="AI1164">
        <v>8.4499999999999993</v>
      </c>
      <c r="AJ1164" s="20" t="s">
        <v>2382</v>
      </c>
      <c r="AK1164" t="s">
        <v>2380</v>
      </c>
      <c r="AL1164" t="s">
        <v>2380</v>
      </c>
      <c r="AM1164" s="29">
        <v>1</v>
      </c>
      <c r="AN1164" s="20" t="s">
        <v>2380</v>
      </c>
      <c r="AO1164" s="20" t="str">
        <f t="shared" si="339"/>
        <v>OVER WEIGHT</v>
      </c>
      <c r="AP1164" s="20" t="str">
        <f t="shared" si="340"/>
        <v>diabeties</v>
      </c>
      <c r="AS1164" t="s">
        <v>1191</v>
      </c>
      <c r="AT1164">
        <v>1973</v>
      </c>
      <c r="AU1164" s="28" t="s">
        <v>30</v>
      </c>
      <c r="AV1164">
        <v>1</v>
      </c>
      <c r="AW1164">
        <v>1</v>
      </c>
      <c r="AX1164" s="38">
        <v>9566.99</v>
      </c>
      <c r="AY1164" t="s">
        <v>11</v>
      </c>
      <c r="AZ1164" t="s">
        <v>16</v>
      </c>
      <c r="BA1164" t="s">
        <v>23</v>
      </c>
      <c r="BB1164" s="35">
        <f>DATE(AT1164,MATCH(AU1164,{"Jan","Feb","Mar","Apr","May","Jun","Jul","Aug","Sep","Oct","Nov","Dec"}, 0),AV1164)</f>
        <v>26999</v>
      </c>
      <c r="BC1164" s="20">
        <f t="shared" si="341"/>
        <v>49</v>
      </c>
    </row>
    <row r="1165" spans="2:55" ht="15.5" x14ac:dyDescent="0.35">
      <c r="B1165" s="1" t="s">
        <v>1211</v>
      </c>
      <c r="C1165" t="str">
        <f>VLOOKUP(B1165,Z1164:AE3499,2,FALSE)</f>
        <v>Chruniak,</v>
      </c>
      <c r="D1165">
        <f t="shared" si="324"/>
        <v>26.35</v>
      </c>
      <c r="E1165">
        <f t="shared" si="325"/>
        <v>6.21</v>
      </c>
      <c r="F1165" t="str">
        <f t="shared" si="326"/>
        <v>No</v>
      </c>
      <c r="G1165" t="str">
        <f t="shared" si="327"/>
        <v>No</v>
      </c>
      <c r="H1165" t="str">
        <f t="shared" si="328"/>
        <v>No</v>
      </c>
      <c r="I1165">
        <f t="shared" si="329"/>
        <v>2</v>
      </c>
      <c r="J1165" t="str">
        <f t="shared" si="330"/>
        <v>No</v>
      </c>
      <c r="K1165" t="str">
        <f t="shared" si="331"/>
        <v>OVER WEIGHT</v>
      </c>
      <c r="L1165" t="str">
        <f t="shared" si="332"/>
        <v>pre diabeties</v>
      </c>
      <c r="M1165" s="34">
        <f t="shared" si="333"/>
        <v>24445</v>
      </c>
      <c r="N1165" s="36">
        <f t="shared" si="334"/>
        <v>9582.5400000000009</v>
      </c>
      <c r="O1165" s="23" t="str">
        <f t="shared" si="335"/>
        <v>tier - 3</v>
      </c>
      <c r="P1165" s="34" t="str">
        <f t="shared" si="336"/>
        <v>tier - 2</v>
      </c>
      <c r="Q1165" s="34" t="str">
        <f t="shared" si="337"/>
        <v>R1013</v>
      </c>
      <c r="R1165" s="23">
        <f t="shared" si="338"/>
        <v>56</v>
      </c>
      <c r="Z1165" s="1" t="s">
        <v>1211</v>
      </c>
      <c r="AA1165" s="1" t="s">
        <v>6459</v>
      </c>
      <c r="AB1165" t="s">
        <v>4746</v>
      </c>
      <c r="AC1165" t="s">
        <v>5212</v>
      </c>
      <c r="AD1165" t="s">
        <v>4883</v>
      </c>
      <c r="AG1165" t="s">
        <v>1211</v>
      </c>
      <c r="AH1165">
        <v>26.35</v>
      </c>
      <c r="AI1165">
        <v>6.21</v>
      </c>
      <c r="AJ1165" s="20" t="s">
        <v>2380</v>
      </c>
      <c r="AK1165" t="s">
        <v>2380</v>
      </c>
      <c r="AL1165" t="s">
        <v>2380</v>
      </c>
      <c r="AM1165" s="29">
        <v>2</v>
      </c>
      <c r="AN1165" s="20" t="s">
        <v>2380</v>
      </c>
      <c r="AO1165" s="20" t="str">
        <f t="shared" si="339"/>
        <v>OVER WEIGHT</v>
      </c>
      <c r="AP1165" s="20" t="str">
        <f t="shared" si="340"/>
        <v>pre diabeties</v>
      </c>
      <c r="AS1165" t="s">
        <v>1192</v>
      </c>
      <c r="AT1165">
        <v>1966</v>
      </c>
      <c r="AU1165" s="28" t="s">
        <v>30</v>
      </c>
      <c r="AV1165">
        <v>4</v>
      </c>
      <c r="AW1165">
        <v>0</v>
      </c>
      <c r="AX1165" s="38">
        <v>9582.5400000000009</v>
      </c>
      <c r="AY1165" t="s">
        <v>12</v>
      </c>
      <c r="AZ1165" t="s">
        <v>11</v>
      </c>
      <c r="BA1165" t="s">
        <v>13</v>
      </c>
      <c r="BB1165" s="35">
        <f>DATE(AT1165,MATCH(AU1165,{"Jan","Feb","Mar","Apr","May","Jun","Jul","Aug","Sep","Oct","Nov","Dec"}, 0),AV1165)</f>
        <v>24445</v>
      </c>
      <c r="BC1165" s="20">
        <f t="shared" si="341"/>
        <v>56</v>
      </c>
    </row>
    <row r="1166" spans="2:55" ht="15.5" hidden="1" x14ac:dyDescent="0.35">
      <c r="B1166" s="1" t="s">
        <v>1210</v>
      </c>
      <c r="C1166" t="str">
        <f>VLOOKUP(B1166,Z1165:AE3500,2,FALSE)</f>
        <v>Miller,</v>
      </c>
      <c r="D1166">
        <f t="shared" si="324"/>
        <v>39.994999999999997</v>
      </c>
      <c r="E1166">
        <f t="shared" si="325"/>
        <v>4.6500000000000004</v>
      </c>
      <c r="F1166" t="str">
        <f t="shared" si="326"/>
        <v>No</v>
      </c>
      <c r="G1166" t="str">
        <f t="shared" si="327"/>
        <v>No</v>
      </c>
      <c r="H1166" t="str">
        <f t="shared" si="328"/>
        <v>No</v>
      </c>
      <c r="I1166">
        <f t="shared" si="329"/>
        <v>0</v>
      </c>
      <c r="J1166" t="str">
        <f t="shared" si="330"/>
        <v>No</v>
      </c>
      <c r="K1166" t="str">
        <f t="shared" si="331"/>
        <v>OBESITY</v>
      </c>
      <c r="L1166" t="str">
        <f t="shared" si="332"/>
        <v>normal</v>
      </c>
      <c r="M1166" s="34">
        <f t="shared" si="333"/>
        <v>26996</v>
      </c>
      <c r="N1166" s="36">
        <f t="shared" si="334"/>
        <v>9583.89</v>
      </c>
      <c r="O1166" s="23" t="str">
        <f t="shared" si="335"/>
        <v>tier - 2</v>
      </c>
      <c r="P1166" s="34" t="str">
        <f t="shared" si="336"/>
        <v>tier - 3</v>
      </c>
      <c r="Q1166" s="34" t="str">
        <f t="shared" si="337"/>
        <v>R1012</v>
      </c>
      <c r="R1166" s="23">
        <f t="shared" si="338"/>
        <v>49</v>
      </c>
      <c r="Z1166" s="1" t="s">
        <v>1210</v>
      </c>
      <c r="AA1166" s="1" t="s">
        <v>6460</v>
      </c>
      <c r="AB1166" t="s">
        <v>4743</v>
      </c>
      <c r="AC1166" t="s">
        <v>6461</v>
      </c>
      <c r="AD1166" t="s">
        <v>4785</v>
      </c>
      <c r="AG1166" t="s">
        <v>1210</v>
      </c>
      <c r="AH1166">
        <v>39.994999999999997</v>
      </c>
      <c r="AI1166">
        <v>4.6500000000000004</v>
      </c>
      <c r="AJ1166" s="20" t="s">
        <v>2380</v>
      </c>
      <c r="AK1166" t="s">
        <v>2380</v>
      </c>
      <c r="AL1166" t="s">
        <v>2380</v>
      </c>
      <c r="AM1166" s="29">
        <v>0</v>
      </c>
      <c r="AN1166" s="20" t="s">
        <v>2380</v>
      </c>
      <c r="AO1166" s="20" t="str">
        <f t="shared" si="339"/>
        <v>OBESITY</v>
      </c>
      <c r="AP1166" s="20" t="str">
        <f t="shared" si="340"/>
        <v>normal</v>
      </c>
      <c r="AS1166" t="s">
        <v>1193</v>
      </c>
      <c r="AT1166">
        <v>1973</v>
      </c>
      <c r="AU1166" s="28" t="s">
        <v>15</v>
      </c>
      <c r="AV1166">
        <v>28</v>
      </c>
      <c r="AW1166">
        <v>1</v>
      </c>
      <c r="AX1166" s="38">
        <v>9583.89</v>
      </c>
      <c r="AY1166" t="s">
        <v>11</v>
      </c>
      <c r="AZ1166" t="s">
        <v>12</v>
      </c>
      <c r="BA1166" t="s">
        <v>23</v>
      </c>
      <c r="BB1166" s="35">
        <f>DATE(AT1166,MATCH(AU1166,{"Jan","Feb","Mar","Apr","May","Jun","Jul","Aug","Sep","Oct","Nov","Dec"}, 0),AV1166)</f>
        <v>26996</v>
      </c>
      <c r="BC1166" s="20">
        <f t="shared" si="341"/>
        <v>49</v>
      </c>
    </row>
    <row r="1167" spans="2:55" ht="15.5" hidden="1" x14ac:dyDescent="0.35">
      <c r="B1167" s="1" t="s">
        <v>1209</v>
      </c>
      <c r="C1167" t="str">
        <f>VLOOKUP(B1167,Z1166:AE3501,2,FALSE)</f>
        <v>Theis,</v>
      </c>
      <c r="D1167">
        <f t="shared" si="324"/>
        <v>22.92</v>
      </c>
      <c r="E1167">
        <f t="shared" si="325"/>
        <v>5.87</v>
      </c>
      <c r="F1167" t="str">
        <f t="shared" si="326"/>
        <v>yes</v>
      </c>
      <c r="G1167" t="str">
        <f t="shared" si="327"/>
        <v>No</v>
      </c>
      <c r="H1167" t="str">
        <f t="shared" si="328"/>
        <v>No</v>
      </c>
      <c r="I1167">
        <f t="shared" si="329"/>
        <v>1</v>
      </c>
      <c r="J1167" t="str">
        <f t="shared" si="330"/>
        <v>No</v>
      </c>
      <c r="K1167" t="str">
        <f t="shared" si="331"/>
        <v>Normal weight</v>
      </c>
      <c r="L1167" t="str">
        <f t="shared" si="332"/>
        <v>pre diabeties</v>
      </c>
      <c r="M1167" s="34">
        <f t="shared" si="333"/>
        <v>29877</v>
      </c>
      <c r="N1167" s="36">
        <f t="shared" si="334"/>
        <v>9584.0400000000009</v>
      </c>
      <c r="O1167" s="23" t="str">
        <f t="shared" si="335"/>
        <v>tier - 2</v>
      </c>
      <c r="P1167" s="34" t="str">
        <f t="shared" si="336"/>
        <v>tier - 1</v>
      </c>
      <c r="Q1167" s="34" t="str">
        <f t="shared" si="337"/>
        <v>R1021</v>
      </c>
      <c r="R1167" s="23">
        <f t="shared" si="338"/>
        <v>41</v>
      </c>
      <c r="Z1167" s="1" t="s">
        <v>1209</v>
      </c>
      <c r="AA1167" s="1" t="s">
        <v>6462</v>
      </c>
      <c r="AB1167" t="s">
        <v>4743</v>
      </c>
      <c r="AC1167" t="s">
        <v>5353</v>
      </c>
      <c r="AD1167" t="s">
        <v>5148</v>
      </c>
      <c r="AG1167" t="s">
        <v>1209</v>
      </c>
      <c r="AH1167">
        <v>22.92</v>
      </c>
      <c r="AI1167">
        <v>5.87</v>
      </c>
      <c r="AJ1167" s="20" t="s">
        <v>2382</v>
      </c>
      <c r="AK1167" t="s">
        <v>2380</v>
      </c>
      <c r="AL1167" t="s">
        <v>2380</v>
      </c>
      <c r="AM1167" s="29">
        <v>1</v>
      </c>
      <c r="AN1167" s="20" t="s">
        <v>2380</v>
      </c>
      <c r="AO1167" s="20" t="str">
        <f t="shared" si="339"/>
        <v>Normal weight</v>
      </c>
      <c r="AP1167" s="20" t="str">
        <f t="shared" si="340"/>
        <v>pre diabeties</v>
      </c>
      <c r="AS1167" t="s">
        <v>1194</v>
      </c>
      <c r="AT1167">
        <v>1981</v>
      </c>
      <c r="AU1167" s="28" t="s">
        <v>37</v>
      </c>
      <c r="AV1167">
        <v>18</v>
      </c>
      <c r="AW1167">
        <v>1</v>
      </c>
      <c r="AX1167" s="38">
        <v>9584.0400000000009</v>
      </c>
      <c r="AY1167" t="s">
        <v>11</v>
      </c>
      <c r="AZ1167" t="s">
        <v>16</v>
      </c>
      <c r="BA1167" t="s">
        <v>300</v>
      </c>
      <c r="BB1167" s="35">
        <f>DATE(AT1167,MATCH(AU1167,{"Jan","Feb","Mar","Apr","May","Jun","Jul","Aug","Sep","Oct","Nov","Dec"}, 0),AV1167)</f>
        <v>29877</v>
      </c>
      <c r="BC1167" s="20">
        <f t="shared" si="341"/>
        <v>41</v>
      </c>
    </row>
    <row r="1168" spans="2:55" ht="15.5" hidden="1" x14ac:dyDescent="0.35">
      <c r="B1168" s="1" t="s">
        <v>1208</v>
      </c>
      <c r="C1168" t="str">
        <f>VLOOKUP(B1168,Z1167:AE3502,2,FALSE)</f>
        <v>Sadler,</v>
      </c>
      <c r="D1168">
        <f t="shared" si="324"/>
        <v>24.78</v>
      </c>
      <c r="E1168">
        <f t="shared" si="325"/>
        <v>4.24</v>
      </c>
      <c r="F1168" t="str">
        <f t="shared" si="326"/>
        <v>yes</v>
      </c>
      <c r="G1168" t="str">
        <f t="shared" si="327"/>
        <v>No</v>
      </c>
      <c r="H1168" t="str">
        <f t="shared" si="328"/>
        <v>No</v>
      </c>
      <c r="I1168">
        <f t="shared" si="329"/>
        <v>2</v>
      </c>
      <c r="J1168" t="str">
        <f t="shared" si="330"/>
        <v>No</v>
      </c>
      <c r="K1168" t="str">
        <f t="shared" si="331"/>
        <v>Normal weight</v>
      </c>
      <c r="L1168" t="str">
        <f t="shared" si="332"/>
        <v>normal</v>
      </c>
      <c r="M1168" s="34">
        <f t="shared" si="333"/>
        <v>23726</v>
      </c>
      <c r="N1168" s="36">
        <f t="shared" si="334"/>
        <v>9597.6299999999992</v>
      </c>
      <c r="O1168" s="23" t="str">
        <f t="shared" si="335"/>
        <v>tier - 3</v>
      </c>
      <c r="P1168" s="34" t="str">
        <f t="shared" si="336"/>
        <v>tier - 3</v>
      </c>
      <c r="Q1168" s="34" t="str">
        <f t="shared" si="337"/>
        <v>R1013</v>
      </c>
      <c r="R1168" s="23">
        <f t="shared" si="338"/>
        <v>58</v>
      </c>
      <c r="Z1168" s="1" t="s">
        <v>1208</v>
      </c>
      <c r="AA1168" s="1" t="s">
        <v>6463</v>
      </c>
      <c r="AB1168" t="s">
        <v>4746</v>
      </c>
      <c r="AC1168" t="s">
        <v>6464</v>
      </c>
      <c r="AG1168" t="s">
        <v>1208</v>
      </c>
      <c r="AH1168">
        <v>24.78</v>
      </c>
      <c r="AI1168">
        <v>4.24</v>
      </c>
      <c r="AJ1168" s="20" t="s">
        <v>2382</v>
      </c>
      <c r="AK1168" t="s">
        <v>2380</v>
      </c>
      <c r="AL1168" t="s">
        <v>2380</v>
      </c>
      <c r="AM1168" s="29">
        <v>2</v>
      </c>
      <c r="AN1168" s="20" t="s">
        <v>2380</v>
      </c>
      <c r="AO1168" s="20" t="str">
        <f t="shared" si="339"/>
        <v>Normal weight</v>
      </c>
      <c r="AP1168" s="20" t="str">
        <f t="shared" si="340"/>
        <v>normal</v>
      </c>
      <c r="AS1168" t="s">
        <v>1195</v>
      </c>
      <c r="AT1168">
        <v>1964</v>
      </c>
      <c r="AU1168" s="28" t="s">
        <v>30</v>
      </c>
      <c r="AV1168">
        <v>15</v>
      </c>
      <c r="AW1168">
        <v>0</v>
      </c>
      <c r="AX1168" s="38">
        <v>9597.6299999999992</v>
      </c>
      <c r="AY1168" t="s">
        <v>12</v>
      </c>
      <c r="AZ1168" t="s">
        <v>12</v>
      </c>
      <c r="BA1168" t="s">
        <v>13</v>
      </c>
      <c r="BB1168" s="35">
        <f>DATE(AT1168,MATCH(AU1168,{"Jan","Feb","Mar","Apr","May","Jun","Jul","Aug","Sep","Oct","Nov","Dec"}, 0),AV1168)</f>
        <v>23726</v>
      </c>
      <c r="BC1168" s="20">
        <f t="shared" si="341"/>
        <v>58</v>
      </c>
    </row>
    <row r="1169" spans="2:55" ht="15.5" hidden="1" x14ac:dyDescent="0.35">
      <c r="B1169" s="1" t="s">
        <v>1207</v>
      </c>
      <c r="C1169" t="str">
        <f>VLOOKUP(B1169,Z1168:AE3503,2,FALSE)</f>
        <v>Auger,</v>
      </c>
      <c r="D1169">
        <f t="shared" si="324"/>
        <v>34.07</v>
      </c>
      <c r="E1169">
        <f t="shared" si="325"/>
        <v>7.81</v>
      </c>
      <c r="F1169" t="str">
        <f t="shared" si="326"/>
        <v>yes</v>
      </c>
      <c r="G1169" t="str">
        <f t="shared" si="327"/>
        <v>No</v>
      </c>
      <c r="H1169" t="str">
        <f t="shared" si="328"/>
        <v>No</v>
      </c>
      <c r="I1169">
        <f t="shared" si="329"/>
        <v>0</v>
      </c>
      <c r="J1169" t="str">
        <f t="shared" si="330"/>
        <v>No</v>
      </c>
      <c r="K1169" t="str">
        <f t="shared" si="331"/>
        <v>OBESITY</v>
      </c>
      <c r="L1169" t="str">
        <f t="shared" si="332"/>
        <v>diabeties</v>
      </c>
      <c r="M1169" s="34">
        <f t="shared" si="333"/>
        <v>26660</v>
      </c>
      <c r="N1169" s="36">
        <f t="shared" si="334"/>
        <v>9617.66</v>
      </c>
      <c r="O1169" s="23" t="str">
        <f t="shared" si="335"/>
        <v>tier - 3</v>
      </c>
      <c r="P1169" s="34" t="str">
        <f t="shared" si="336"/>
        <v>tier - 3</v>
      </c>
      <c r="Q1169" s="34" t="str">
        <f t="shared" si="337"/>
        <v>R1016</v>
      </c>
      <c r="R1169" s="23">
        <f t="shared" si="338"/>
        <v>50</v>
      </c>
      <c r="Z1169" s="1" t="s">
        <v>1207</v>
      </c>
      <c r="AA1169" s="1" t="s">
        <v>6465</v>
      </c>
      <c r="AB1169" t="s">
        <v>4743</v>
      </c>
      <c r="AC1169" t="s">
        <v>6466</v>
      </c>
      <c r="AG1169" t="s">
        <v>1207</v>
      </c>
      <c r="AH1169">
        <v>34.07</v>
      </c>
      <c r="AI1169">
        <v>7.81</v>
      </c>
      <c r="AJ1169" s="20" t="s">
        <v>2382</v>
      </c>
      <c r="AK1169" t="s">
        <v>2380</v>
      </c>
      <c r="AL1169" t="s">
        <v>2380</v>
      </c>
      <c r="AM1169" s="29">
        <v>0</v>
      </c>
      <c r="AN1169" s="20" t="s">
        <v>2380</v>
      </c>
      <c r="AO1169" s="20" t="str">
        <f t="shared" si="339"/>
        <v>OBESITY</v>
      </c>
      <c r="AP1169" s="20" t="str">
        <f t="shared" si="340"/>
        <v>diabeties</v>
      </c>
      <c r="AS1169" t="s">
        <v>1196</v>
      </c>
      <c r="AT1169">
        <v>1972</v>
      </c>
      <c r="AU1169" s="28" t="s">
        <v>30</v>
      </c>
      <c r="AV1169">
        <v>27</v>
      </c>
      <c r="AW1169">
        <v>1</v>
      </c>
      <c r="AX1169" s="38">
        <v>9617.66</v>
      </c>
      <c r="AY1169" t="s">
        <v>12</v>
      </c>
      <c r="AZ1169" t="s">
        <v>12</v>
      </c>
      <c r="BA1169" t="s">
        <v>168</v>
      </c>
      <c r="BB1169" s="35">
        <f>DATE(AT1169,MATCH(AU1169,{"Jan","Feb","Mar","Apr","May","Jun","Jul","Aug","Sep","Oct","Nov","Dec"}, 0),AV1169)</f>
        <v>26660</v>
      </c>
      <c r="BC1169" s="20">
        <f t="shared" si="341"/>
        <v>50</v>
      </c>
    </row>
    <row r="1170" spans="2:55" ht="15.5" hidden="1" x14ac:dyDescent="0.35">
      <c r="B1170" s="1" t="s">
        <v>1206</v>
      </c>
      <c r="C1170" t="str">
        <f>VLOOKUP(B1170,Z1169:AE3504,2,FALSE)</f>
        <v>Steadman,</v>
      </c>
      <c r="D1170">
        <f t="shared" si="324"/>
        <v>30.14</v>
      </c>
      <c r="E1170">
        <f t="shared" si="325"/>
        <v>9.85</v>
      </c>
      <c r="F1170" t="str">
        <f t="shared" si="326"/>
        <v>No</v>
      </c>
      <c r="G1170" t="str">
        <f t="shared" si="327"/>
        <v>No</v>
      </c>
      <c r="H1170" t="str">
        <f t="shared" si="328"/>
        <v>No</v>
      </c>
      <c r="I1170">
        <f t="shared" si="329"/>
        <v>0</v>
      </c>
      <c r="J1170" t="str">
        <f t="shared" si="330"/>
        <v>No</v>
      </c>
      <c r="K1170" t="str">
        <f t="shared" si="331"/>
        <v>OBESITY</v>
      </c>
      <c r="L1170" t="str">
        <f t="shared" si="332"/>
        <v>diabeties</v>
      </c>
      <c r="M1170" s="34">
        <f t="shared" si="333"/>
        <v>30192</v>
      </c>
      <c r="N1170" s="36">
        <f t="shared" si="334"/>
        <v>9619.18</v>
      </c>
      <c r="O1170" s="23" t="str">
        <f t="shared" si="335"/>
        <v>tier - 2</v>
      </c>
      <c r="P1170" s="34" t="str">
        <f t="shared" si="336"/>
        <v>tier - 1</v>
      </c>
      <c r="Q1170" s="34" t="str">
        <f t="shared" si="337"/>
        <v>R1025</v>
      </c>
      <c r="R1170" s="23">
        <f t="shared" si="338"/>
        <v>40</v>
      </c>
      <c r="Z1170" s="1" t="s">
        <v>1206</v>
      </c>
      <c r="AA1170" s="1" t="s">
        <v>6467</v>
      </c>
      <c r="AB1170" t="s">
        <v>4743</v>
      </c>
      <c r="AC1170" t="s">
        <v>6468</v>
      </c>
      <c r="AG1170" t="s">
        <v>1206</v>
      </c>
      <c r="AH1170">
        <v>30.14</v>
      </c>
      <c r="AI1170">
        <v>9.85</v>
      </c>
      <c r="AJ1170" s="20" t="s">
        <v>2380</v>
      </c>
      <c r="AK1170" t="s">
        <v>2380</v>
      </c>
      <c r="AL1170" t="s">
        <v>2380</v>
      </c>
      <c r="AM1170" s="29">
        <v>0</v>
      </c>
      <c r="AN1170" s="20" t="s">
        <v>2380</v>
      </c>
      <c r="AO1170" s="20" t="str">
        <f t="shared" si="339"/>
        <v>OBESITY</v>
      </c>
      <c r="AP1170" s="20" t="str">
        <f t="shared" si="340"/>
        <v>diabeties</v>
      </c>
      <c r="AS1170" t="s">
        <v>1197</v>
      </c>
      <c r="AT1170">
        <v>1982</v>
      </c>
      <c r="AU1170" s="28" t="s">
        <v>35</v>
      </c>
      <c r="AV1170">
        <v>29</v>
      </c>
      <c r="AW1170">
        <v>3</v>
      </c>
      <c r="AX1170" s="38">
        <v>9619.18</v>
      </c>
      <c r="AY1170" t="s">
        <v>11</v>
      </c>
      <c r="AZ1170" t="s">
        <v>16</v>
      </c>
      <c r="BA1170" t="s">
        <v>200</v>
      </c>
      <c r="BB1170" s="35">
        <f>DATE(AT1170,MATCH(AU1170,{"Jan","Feb","Mar","Apr","May","Jun","Jul","Aug","Sep","Oct","Nov","Dec"}, 0),AV1170)</f>
        <v>30192</v>
      </c>
      <c r="BC1170" s="20">
        <f t="shared" si="341"/>
        <v>40</v>
      </c>
    </row>
    <row r="1171" spans="2:55" ht="15.5" hidden="1" x14ac:dyDescent="0.35">
      <c r="B1171" s="1" t="s">
        <v>1205</v>
      </c>
      <c r="C1171" t="str">
        <f>VLOOKUP(B1171,Z1170:AE3505,2,FALSE)</f>
        <v>McCarron,</v>
      </c>
      <c r="D1171">
        <f t="shared" si="324"/>
        <v>18.05</v>
      </c>
      <c r="E1171">
        <f t="shared" si="325"/>
        <v>6.94</v>
      </c>
      <c r="F1171" t="str">
        <f t="shared" si="326"/>
        <v>No</v>
      </c>
      <c r="G1171" t="str">
        <f t="shared" si="327"/>
        <v>No</v>
      </c>
      <c r="H1171" t="str">
        <f t="shared" si="328"/>
        <v>No</v>
      </c>
      <c r="I1171">
        <f t="shared" si="329"/>
        <v>0</v>
      </c>
      <c r="J1171" t="str">
        <f t="shared" si="330"/>
        <v>No</v>
      </c>
      <c r="K1171" t="str">
        <f t="shared" si="331"/>
        <v>under weight</v>
      </c>
      <c r="L1171" t="str">
        <f t="shared" si="332"/>
        <v>diabeties</v>
      </c>
      <c r="M1171" s="34">
        <f t="shared" si="333"/>
        <v>27696</v>
      </c>
      <c r="N1171" s="36">
        <f t="shared" si="334"/>
        <v>9620.33</v>
      </c>
      <c r="O1171" s="23" t="str">
        <f t="shared" si="335"/>
        <v>tier - 3</v>
      </c>
      <c r="P1171" s="34" t="str">
        <f t="shared" si="336"/>
        <v>tier - 3</v>
      </c>
      <c r="Q1171" s="34" t="str">
        <f t="shared" si="337"/>
        <v>R1012</v>
      </c>
      <c r="R1171" s="23">
        <f t="shared" si="338"/>
        <v>47</v>
      </c>
      <c r="Z1171" s="1" t="s">
        <v>1205</v>
      </c>
      <c r="AA1171" s="1" t="s">
        <v>6469</v>
      </c>
      <c r="AB1171" t="s">
        <v>4743</v>
      </c>
      <c r="AC1171" t="s">
        <v>5157</v>
      </c>
      <c r="AG1171" t="s">
        <v>1205</v>
      </c>
      <c r="AH1171">
        <v>18.05</v>
      </c>
      <c r="AI1171">
        <v>6.94</v>
      </c>
      <c r="AJ1171" s="20" t="s">
        <v>2380</v>
      </c>
      <c r="AK1171" t="s">
        <v>2380</v>
      </c>
      <c r="AL1171" t="s">
        <v>2380</v>
      </c>
      <c r="AM1171" s="29">
        <v>0</v>
      </c>
      <c r="AN1171" s="20" t="s">
        <v>2380</v>
      </c>
      <c r="AO1171" s="20" t="str">
        <f t="shared" si="339"/>
        <v>under weight</v>
      </c>
      <c r="AP1171" s="20" t="str">
        <f t="shared" si="340"/>
        <v>diabeties</v>
      </c>
      <c r="AS1171" t="s">
        <v>1198</v>
      </c>
      <c r="AT1171">
        <v>1975</v>
      </c>
      <c r="AU1171" s="28" t="s">
        <v>37</v>
      </c>
      <c r="AV1171">
        <v>29</v>
      </c>
      <c r="AW1171">
        <v>3</v>
      </c>
      <c r="AX1171" s="38">
        <v>9620.33</v>
      </c>
      <c r="AY1171" t="s">
        <v>12</v>
      </c>
      <c r="AZ1171" t="s">
        <v>12</v>
      </c>
      <c r="BA1171" t="s">
        <v>23</v>
      </c>
      <c r="BB1171" s="35">
        <f>DATE(AT1171,MATCH(AU1171,{"Jan","Feb","Mar","Apr","May","Jun","Jul","Aug","Sep","Oct","Nov","Dec"}, 0),AV1171)</f>
        <v>27696</v>
      </c>
      <c r="BC1171" s="20">
        <f t="shared" si="341"/>
        <v>47</v>
      </c>
    </row>
    <row r="1172" spans="2:55" ht="15.5" hidden="1" x14ac:dyDescent="0.35">
      <c r="B1172" s="1" t="s">
        <v>1204</v>
      </c>
      <c r="C1172" t="str">
        <f>VLOOKUP(B1172,Z1171:AE3506,2,FALSE)</f>
        <v>Roecker,</v>
      </c>
      <c r="D1172">
        <f t="shared" si="324"/>
        <v>37.4</v>
      </c>
      <c r="E1172">
        <f t="shared" si="325"/>
        <v>11.3</v>
      </c>
      <c r="F1172" t="str">
        <f t="shared" si="326"/>
        <v>yes</v>
      </c>
      <c r="G1172" t="str">
        <f t="shared" si="327"/>
        <v>No</v>
      </c>
      <c r="H1172" t="str">
        <f t="shared" si="328"/>
        <v>No</v>
      </c>
      <c r="I1172">
        <f t="shared" si="329"/>
        <v>2</v>
      </c>
      <c r="J1172" t="str">
        <f t="shared" si="330"/>
        <v>No</v>
      </c>
      <c r="K1172" t="str">
        <f t="shared" si="331"/>
        <v>OBESITY</v>
      </c>
      <c r="L1172" t="str">
        <f t="shared" si="332"/>
        <v>diabeties</v>
      </c>
      <c r="M1172" s="34">
        <f t="shared" si="333"/>
        <v>25918</v>
      </c>
      <c r="N1172" s="36">
        <f t="shared" si="334"/>
        <v>9625.92</v>
      </c>
      <c r="O1172" s="23" t="str">
        <f t="shared" si="335"/>
        <v>tier - 2</v>
      </c>
      <c r="P1172" s="34" t="str">
        <f t="shared" si="336"/>
        <v>tier - 3</v>
      </c>
      <c r="Q1172" s="34" t="str">
        <f t="shared" si="337"/>
        <v>R1011</v>
      </c>
      <c r="R1172" s="23">
        <f t="shared" si="338"/>
        <v>52</v>
      </c>
      <c r="Z1172" s="1" t="s">
        <v>1204</v>
      </c>
      <c r="AA1172" s="1" t="s">
        <v>6470</v>
      </c>
      <c r="AB1172" t="s">
        <v>4743</v>
      </c>
      <c r="AC1172" t="s">
        <v>4836</v>
      </c>
      <c r="AG1172" t="s">
        <v>1204</v>
      </c>
      <c r="AH1172">
        <v>37.4</v>
      </c>
      <c r="AI1172">
        <v>11.3</v>
      </c>
      <c r="AJ1172" s="20" t="s">
        <v>2382</v>
      </c>
      <c r="AK1172" t="s">
        <v>2380</v>
      </c>
      <c r="AL1172" t="s">
        <v>2380</v>
      </c>
      <c r="AM1172" s="29">
        <v>2</v>
      </c>
      <c r="AN1172" s="20" t="s">
        <v>2380</v>
      </c>
      <c r="AO1172" s="20" t="str">
        <f t="shared" si="339"/>
        <v>OBESITY</v>
      </c>
      <c r="AP1172" s="20" t="str">
        <f t="shared" si="340"/>
        <v>diabeties</v>
      </c>
      <c r="AS1172" t="s">
        <v>1199</v>
      </c>
      <c r="AT1172">
        <v>1970</v>
      </c>
      <c r="AU1172" s="28" t="s">
        <v>30</v>
      </c>
      <c r="AV1172">
        <v>16</v>
      </c>
      <c r="AW1172">
        <v>0</v>
      </c>
      <c r="AX1172" s="38">
        <v>9625.92</v>
      </c>
      <c r="AY1172" t="s">
        <v>11</v>
      </c>
      <c r="AZ1172" t="s">
        <v>12</v>
      </c>
      <c r="BA1172" t="s">
        <v>42</v>
      </c>
      <c r="BB1172" s="35">
        <f>DATE(AT1172,MATCH(AU1172,{"Jan","Feb","Mar","Apr","May","Jun","Jul","Aug","Sep","Oct","Nov","Dec"}, 0),AV1172)</f>
        <v>25918</v>
      </c>
      <c r="BC1172" s="20">
        <f t="shared" si="341"/>
        <v>52</v>
      </c>
    </row>
    <row r="1173" spans="2:55" ht="15.5" hidden="1" x14ac:dyDescent="0.35">
      <c r="B1173" s="1" t="s">
        <v>1203</v>
      </c>
      <c r="C1173" t="str">
        <f>VLOOKUP(B1173,Z1172:AE3507,2,FALSE)</f>
        <v>Giumarra,</v>
      </c>
      <c r="D1173">
        <f t="shared" si="324"/>
        <v>25.75</v>
      </c>
      <c r="E1173">
        <f t="shared" si="325"/>
        <v>9.23</v>
      </c>
      <c r="F1173" t="str">
        <f t="shared" si="326"/>
        <v>No</v>
      </c>
      <c r="G1173" t="str">
        <f t="shared" si="327"/>
        <v>No</v>
      </c>
      <c r="H1173" t="str">
        <f t="shared" si="328"/>
        <v>No</v>
      </c>
      <c r="I1173">
        <f t="shared" si="329"/>
        <v>0</v>
      </c>
      <c r="J1173" t="str">
        <f t="shared" si="330"/>
        <v>No</v>
      </c>
      <c r="K1173" t="str">
        <f t="shared" si="331"/>
        <v>OVER WEIGHT</v>
      </c>
      <c r="L1173" t="str">
        <f t="shared" si="332"/>
        <v>diabeties</v>
      </c>
      <c r="M1173" s="34">
        <f t="shared" si="333"/>
        <v>35969</v>
      </c>
      <c r="N1173" s="36">
        <f t="shared" si="334"/>
        <v>9628.7900000000009</v>
      </c>
      <c r="O1173" s="23" t="str">
        <f t="shared" si="335"/>
        <v>tier - 2</v>
      </c>
      <c r="P1173" s="34" t="str">
        <f t="shared" si="336"/>
        <v>tier - 2</v>
      </c>
      <c r="Q1173" s="34" t="str">
        <f t="shared" si="337"/>
        <v>R1026</v>
      </c>
      <c r="R1173" s="23">
        <f t="shared" si="338"/>
        <v>24</v>
      </c>
      <c r="Z1173" s="1" t="s">
        <v>1203</v>
      </c>
      <c r="AA1173" s="1" t="s">
        <v>6471</v>
      </c>
      <c r="AB1173" t="s">
        <v>5580</v>
      </c>
      <c r="AC1173" t="s">
        <v>4799</v>
      </c>
      <c r="AD1173" t="s">
        <v>4764</v>
      </c>
      <c r="AG1173" t="s">
        <v>1203</v>
      </c>
      <c r="AH1173">
        <v>25.75</v>
      </c>
      <c r="AI1173">
        <v>9.23</v>
      </c>
      <c r="AJ1173" s="20" t="s">
        <v>2380</v>
      </c>
      <c r="AK1173" t="s">
        <v>2380</v>
      </c>
      <c r="AL1173" t="s">
        <v>2380</v>
      </c>
      <c r="AM1173" s="29">
        <v>0</v>
      </c>
      <c r="AN1173" s="20" t="s">
        <v>2380</v>
      </c>
      <c r="AO1173" s="20" t="str">
        <f t="shared" si="339"/>
        <v>OVER WEIGHT</v>
      </c>
      <c r="AP1173" s="20" t="str">
        <f t="shared" si="340"/>
        <v>diabeties</v>
      </c>
      <c r="AS1173" t="s">
        <v>1200</v>
      </c>
      <c r="AT1173">
        <v>1998</v>
      </c>
      <c r="AU1173" s="28" t="s">
        <v>18</v>
      </c>
      <c r="AV1173">
        <v>23</v>
      </c>
      <c r="AW1173">
        <v>0</v>
      </c>
      <c r="AX1173" s="38">
        <v>9628.7900000000009</v>
      </c>
      <c r="AY1173" t="s">
        <v>11</v>
      </c>
      <c r="AZ1173" t="s">
        <v>11</v>
      </c>
      <c r="BA1173" t="s">
        <v>535</v>
      </c>
      <c r="BB1173" s="35">
        <f>DATE(AT1173,MATCH(AU1173,{"Jan","Feb","Mar","Apr","May","Jun","Jul","Aug","Sep","Oct","Nov","Dec"}, 0),AV1173)</f>
        <v>35969</v>
      </c>
      <c r="BC1173" s="20">
        <f t="shared" si="341"/>
        <v>24</v>
      </c>
    </row>
    <row r="1174" spans="2:55" ht="15.5" hidden="1" x14ac:dyDescent="0.35">
      <c r="B1174" s="1" t="s">
        <v>1202</v>
      </c>
      <c r="C1174" t="str">
        <f>VLOOKUP(B1174,Z1173:AE3508,2,FALSE)</f>
        <v>Peters,</v>
      </c>
      <c r="D1174">
        <f t="shared" si="324"/>
        <v>32.299999999999997</v>
      </c>
      <c r="E1174">
        <f t="shared" si="325"/>
        <v>4.37</v>
      </c>
      <c r="F1174" t="str">
        <f t="shared" si="326"/>
        <v>No</v>
      </c>
      <c r="G1174" t="str">
        <f t="shared" si="327"/>
        <v>No</v>
      </c>
      <c r="H1174" t="str">
        <f t="shared" si="328"/>
        <v>No</v>
      </c>
      <c r="I1174">
        <f t="shared" si="329"/>
        <v>2</v>
      </c>
      <c r="J1174" t="str">
        <f t="shared" si="330"/>
        <v>No</v>
      </c>
      <c r="K1174" t="str">
        <f t="shared" si="331"/>
        <v>OBESITY</v>
      </c>
      <c r="L1174" t="str">
        <f t="shared" si="332"/>
        <v>normal</v>
      </c>
      <c r="M1174" s="34">
        <f t="shared" si="333"/>
        <v>29208</v>
      </c>
      <c r="N1174" s="36">
        <f t="shared" si="334"/>
        <v>9630.2999999999993</v>
      </c>
      <c r="O1174" s="23" t="str">
        <f t="shared" si="335"/>
        <v>tier - 2</v>
      </c>
      <c r="P1174" s="34" t="str">
        <f t="shared" si="336"/>
        <v>tier - 2</v>
      </c>
      <c r="Q1174" s="34" t="str">
        <f t="shared" si="337"/>
        <v>R1021</v>
      </c>
      <c r="R1174" s="23">
        <f t="shared" si="338"/>
        <v>43</v>
      </c>
      <c r="Z1174" s="1" t="s">
        <v>1202</v>
      </c>
      <c r="AA1174" s="1" t="s">
        <v>4841</v>
      </c>
      <c r="AB1174" t="s">
        <v>4746</v>
      </c>
      <c r="AC1174" t="s">
        <v>4773</v>
      </c>
      <c r="AD1174" t="s">
        <v>4847</v>
      </c>
      <c r="AG1174" t="s">
        <v>1202</v>
      </c>
      <c r="AH1174">
        <v>32.299999999999997</v>
      </c>
      <c r="AI1174">
        <v>4.37</v>
      </c>
      <c r="AJ1174" s="20" t="s">
        <v>2380</v>
      </c>
      <c r="AK1174" t="s">
        <v>2380</v>
      </c>
      <c r="AL1174" t="s">
        <v>2380</v>
      </c>
      <c r="AM1174" s="29">
        <v>2</v>
      </c>
      <c r="AN1174" s="20" t="s">
        <v>2380</v>
      </c>
      <c r="AO1174" s="20" t="str">
        <f t="shared" si="339"/>
        <v>OBESITY</v>
      </c>
      <c r="AP1174" s="20" t="str">
        <f t="shared" si="340"/>
        <v>normal</v>
      </c>
      <c r="AS1174" t="s">
        <v>1201</v>
      </c>
      <c r="AT1174">
        <v>1979</v>
      </c>
      <c r="AU1174" s="28" t="s">
        <v>30</v>
      </c>
      <c r="AV1174">
        <v>19</v>
      </c>
      <c r="AW1174">
        <v>2</v>
      </c>
      <c r="AX1174" s="38">
        <v>9630.2999999999993</v>
      </c>
      <c r="AY1174" t="s">
        <v>11</v>
      </c>
      <c r="AZ1174" t="s">
        <v>11</v>
      </c>
      <c r="BA1174" t="s">
        <v>300</v>
      </c>
      <c r="BB1174" s="35">
        <f>DATE(AT1174,MATCH(AU1174,{"Jan","Feb","Mar","Apr","May","Jun","Jul","Aug","Sep","Oct","Nov","Dec"}, 0),AV1174)</f>
        <v>29208</v>
      </c>
      <c r="BC1174" s="20">
        <f t="shared" si="341"/>
        <v>43</v>
      </c>
    </row>
    <row r="1175" spans="2:55" ht="15.5" x14ac:dyDescent="0.35">
      <c r="B1175" s="1" t="s">
        <v>1201</v>
      </c>
      <c r="C1175" t="str">
        <f>VLOOKUP(B1175,Z1174:AE3509,2,FALSE)</f>
        <v>Bower,</v>
      </c>
      <c r="D1175">
        <f t="shared" si="324"/>
        <v>28.61</v>
      </c>
      <c r="E1175">
        <f t="shared" si="325"/>
        <v>5.76</v>
      </c>
      <c r="F1175" t="str">
        <f t="shared" si="326"/>
        <v>No</v>
      </c>
      <c r="G1175" t="str">
        <f t="shared" si="327"/>
        <v>No</v>
      </c>
      <c r="H1175" t="str">
        <f t="shared" si="328"/>
        <v>Yes</v>
      </c>
      <c r="I1175">
        <f t="shared" si="329"/>
        <v>1</v>
      </c>
      <c r="J1175" t="str">
        <f t="shared" si="330"/>
        <v>No</v>
      </c>
      <c r="K1175" t="str">
        <f t="shared" si="331"/>
        <v>OVER WEIGHT</v>
      </c>
      <c r="L1175" t="str">
        <f t="shared" si="332"/>
        <v>pre diabeties</v>
      </c>
      <c r="M1175" s="34">
        <f t="shared" si="333"/>
        <v>26595</v>
      </c>
      <c r="N1175" s="36">
        <f t="shared" si="334"/>
        <v>9630.4</v>
      </c>
      <c r="O1175" s="23" t="str">
        <f t="shared" si="335"/>
        <v>tier - 2</v>
      </c>
      <c r="P1175" s="34" t="str">
        <f t="shared" si="336"/>
        <v>tier - 2</v>
      </c>
      <c r="Q1175" s="34" t="str">
        <f t="shared" si="337"/>
        <v>R1011</v>
      </c>
      <c r="R1175" s="23">
        <f t="shared" si="338"/>
        <v>50</v>
      </c>
      <c r="Z1175" s="1" t="s">
        <v>1201</v>
      </c>
      <c r="AA1175" s="1" t="s">
        <v>6472</v>
      </c>
      <c r="AB1175" t="s">
        <v>4746</v>
      </c>
      <c r="AC1175" t="s">
        <v>6473</v>
      </c>
      <c r="AG1175" t="s">
        <v>1201</v>
      </c>
      <c r="AH1175">
        <v>28.61</v>
      </c>
      <c r="AI1175">
        <v>5.76</v>
      </c>
      <c r="AJ1175" s="20" t="s">
        <v>2380</v>
      </c>
      <c r="AK1175" t="s">
        <v>2380</v>
      </c>
      <c r="AL1175" t="s">
        <v>2383</v>
      </c>
      <c r="AM1175" s="29">
        <v>1</v>
      </c>
      <c r="AN1175" s="20" t="s">
        <v>2380</v>
      </c>
      <c r="AO1175" s="20" t="str">
        <f t="shared" si="339"/>
        <v>OVER WEIGHT</v>
      </c>
      <c r="AP1175" s="20" t="str">
        <f t="shared" si="340"/>
        <v>pre diabeties</v>
      </c>
      <c r="AS1175" t="s">
        <v>1202</v>
      </c>
      <c r="AT1175">
        <v>1972</v>
      </c>
      <c r="AU1175" s="28" t="s">
        <v>37</v>
      </c>
      <c r="AV1175">
        <v>23</v>
      </c>
      <c r="AW1175">
        <v>2</v>
      </c>
      <c r="AX1175" s="38">
        <v>9630.4</v>
      </c>
      <c r="AY1175" t="s">
        <v>11</v>
      </c>
      <c r="AZ1175" t="s">
        <v>11</v>
      </c>
      <c r="BA1175" t="s">
        <v>42</v>
      </c>
      <c r="BB1175" s="35">
        <f>DATE(AT1175,MATCH(AU1175,{"Jan","Feb","Mar","Apr","May","Jun","Jul","Aug","Sep","Oct","Nov","Dec"}, 0),AV1175)</f>
        <v>26595</v>
      </c>
      <c r="BC1175" s="20">
        <f t="shared" si="341"/>
        <v>50</v>
      </c>
    </row>
    <row r="1176" spans="2:55" ht="15.5" hidden="1" x14ac:dyDescent="0.35">
      <c r="B1176" s="1" t="s">
        <v>1200</v>
      </c>
      <c r="C1176" t="str">
        <f>VLOOKUP(B1176,Z1175:AE3510,2,FALSE)</f>
        <v>Chen,</v>
      </c>
      <c r="D1176">
        <f t="shared" si="324"/>
        <v>45.41</v>
      </c>
      <c r="E1176">
        <f t="shared" si="325"/>
        <v>4.96</v>
      </c>
      <c r="F1176" t="str">
        <f t="shared" si="326"/>
        <v>No</v>
      </c>
      <c r="G1176" t="str">
        <f t="shared" si="327"/>
        <v>No</v>
      </c>
      <c r="H1176" t="str">
        <f t="shared" si="328"/>
        <v>No</v>
      </c>
      <c r="I1176">
        <f t="shared" si="329"/>
        <v>1</v>
      </c>
      <c r="J1176" t="str">
        <f t="shared" si="330"/>
        <v>No</v>
      </c>
      <c r="K1176" t="str">
        <f t="shared" si="331"/>
        <v>OBESITY</v>
      </c>
      <c r="L1176" t="str">
        <f t="shared" si="332"/>
        <v>normal</v>
      </c>
      <c r="M1176" s="34">
        <f t="shared" si="333"/>
        <v>25011</v>
      </c>
      <c r="N1176" s="36">
        <f t="shared" si="334"/>
        <v>9630.91</v>
      </c>
      <c r="O1176" s="23" t="str">
        <f t="shared" si="335"/>
        <v>tier - 3</v>
      </c>
      <c r="P1176" s="34" t="str">
        <f t="shared" si="336"/>
        <v>tier - 2</v>
      </c>
      <c r="Q1176" s="34" t="str">
        <f t="shared" si="337"/>
        <v>R1013</v>
      </c>
      <c r="R1176" s="23">
        <f t="shared" si="338"/>
        <v>54</v>
      </c>
      <c r="Z1176" s="1" t="s">
        <v>1200</v>
      </c>
      <c r="AA1176" s="1" t="s">
        <v>6251</v>
      </c>
      <c r="AB1176" t="s">
        <v>5580</v>
      </c>
      <c r="AC1176" t="s">
        <v>6474</v>
      </c>
      <c r="AG1176" t="s">
        <v>1200</v>
      </c>
      <c r="AH1176">
        <v>45.41</v>
      </c>
      <c r="AI1176">
        <v>4.96</v>
      </c>
      <c r="AJ1176" s="20" t="s">
        <v>2380</v>
      </c>
      <c r="AK1176" t="s">
        <v>2380</v>
      </c>
      <c r="AL1176" t="s">
        <v>2380</v>
      </c>
      <c r="AM1176" s="29">
        <v>1</v>
      </c>
      <c r="AN1176" s="20" t="s">
        <v>2380</v>
      </c>
      <c r="AO1176" s="20" t="str">
        <f t="shared" si="339"/>
        <v>OBESITY</v>
      </c>
      <c r="AP1176" s="20" t="str">
        <f t="shared" si="340"/>
        <v>normal</v>
      </c>
      <c r="AS1176" t="s">
        <v>1203</v>
      </c>
      <c r="AT1176">
        <v>1968</v>
      </c>
      <c r="AU1176" s="28" t="s">
        <v>18</v>
      </c>
      <c r="AV1176">
        <v>22</v>
      </c>
      <c r="AW1176">
        <v>0</v>
      </c>
      <c r="AX1176" s="38">
        <v>9630.91</v>
      </c>
      <c r="AY1176" t="s">
        <v>12</v>
      </c>
      <c r="AZ1176" t="s">
        <v>11</v>
      </c>
      <c r="BA1176" t="s">
        <v>13</v>
      </c>
      <c r="BB1176" s="35">
        <f>DATE(AT1176,MATCH(AU1176,{"Jan","Feb","Mar","Apr","May","Jun","Jul","Aug","Sep","Oct","Nov","Dec"}, 0),AV1176)</f>
        <v>25011</v>
      </c>
      <c r="BC1176" s="20">
        <f t="shared" si="341"/>
        <v>54</v>
      </c>
    </row>
    <row r="1177" spans="2:55" ht="15.5" hidden="1" x14ac:dyDescent="0.35">
      <c r="B1177" s="1" t="s">
        <v>1199</v>
      </c>
      <c r="C1177" t="str">
        <f>VLOOKUP(B1177,Z1176:AE3511,2,FALSE)</f>
        <v>Capriccioso,</v>
      </c>
      <c r="D1177">
        <f t="shared" si="324"/>
        <v>31.2</v>
      </c>
      <c r="E1177">
        <f t="shared" si="325"/>
        <v>11.04</v>
      </c>
      <c r="F1177" t="str">
        <f t="shared" si="326"/>
        <v>yes</v>
      </c>
      <c r="G1177" t="str">
        <f t="shared" si="327"/>
        <v>No</v>
      </c>
      <c r="H1177" t="str">
        <f t="shared" si="328"/>
        <v>No</v>
      </c>
      <c r="I1177">
        <f t="shared" si="329"/>
        <v>2</v>
      </c>
      <c r="J1177" t="str">
        <f t="shared" si="330"/>
        <v>No</v>
      </c>
      <c r="K1177" t="str">
        <f t="shared" si="331"/>
        <v>OBESITY</v>
      </c>
      <c r="L1177" t="str">
        <f t="shared" si="332"/>
        <v>diabeties</v>
      </c>
      <c r="M1177" s="34">
        <f t="shared" si="333"/>
        <v>25841</v>
      </c>
      <c r="N1177" s="36">
        <f t="shared" si="334"/>
        <v>9634.5400000000009</v>
      </c>
      <c r="O1177" s="23" t="str">
        <f t="shared" si="335"/>
        <v>tier - 2</v>
      </c>
      <c r="P1177" s="34" t="str">
        <f t="shared" si="336"/>
        <v>tier - 2</v>
      </c>
      <c r="Q1177" s="34" t="str">
        <f t="shared" si="337"/>
        <v>R1011</v>
      </c>
      <c r="R1177" s="23">
        <f t="shared" si="338"/>
        <v>52</v>
      </c>
      <c r="Z1177" s="1" t="s">
        <v>1199</v>
      </c>
      <c r="AA1177" s="1" t="s">
        <v>6475</v>
      </c>
      <c r="AB1177" t="s">
        <v>4743</v>
      </c>
      <c r="AC1177" t="s">
        <v>4787</v>
      </c>
      <c r="AG1177" t="s">
        <v>1199</v>
      </c>
      <c r="AH1177">
        <v>31.2</v>
      </c>
      <c r="AI1177">
        <v>11.04</v>
      </c>
      <c r="AJ1177" s="20" t="s">
        <v>2382</v>
      </c>
      <c r="AK1177" t="s">
        <v>2380</v>
      </c>
      <c r="AL1177" t="s">
        <v>2380</v>
      </c>
      <c r="AM1177" s="29">
        <v>2</v>
      </c>
      <c r="AN1177" s="20" t="s">
        <v>2380</v>
      </c>
      <c r="AO1177" s="20" t="str">
        <f t="shared" si="339"/>
        <v>OBESITY</v>
      </c>
      <c r="AP1177" s="20" t="str">
        <f t="shared" si="340"/>
        <v>diabeties</v>
      </c>
      <c r="AS1177" t="s">
        <v>1204</v>
      </c>
      <c r="AT1177">
        <v>1970</v>
      </c>
      <c r="AU1177" s="28" t="s">
        <v>20</v>
      </c>
      <c r="AV1177">
        <v>30</v>
      </c>
      <c r="AW1177">
        <v>0</v>
      </c>
      <c r="AX1177" s="38">
        <v>9634.5400000000009</v>
      </c>
      <c r="AY1177" t="s">
        <v>11</v>
      </c>
      <c r="AZ1177" t="s">
        <v>11</v>
      </c>
      <c r="BA1177" t="s">
        <v>42</v>
      </c>
      <c r="BB1177" s="35">
        <f>DATE(AT1177,MATCH(AU1177,{"Jan","Feb","Mar","Apr","May","Jun","Jul","Aug","Sep","Oct","Nov","Dec"}, 0),AV1177)</f>
        <v>25841</v>
      </c>
      <c r="BC1177" s="20">
        <f t="shared" si="341"/>
        <v>52</v>
      </c>
    </row>
    <row r="1178" spans="2:55" ht="15.5" hidden="1" x14ac:dyDescent="0.35">
      <c r="B1178" s="1" t="s">
        <v>1198</v>
      </c>
      <c r="C1178" t="str">
        <f>VLOOKUP(B1178,Z1177:AE3512,2,FALSE)</f>
        <v>Starbuck,</v>
      </c>
      <c r="D1178">
        <f t="shared" si="324"/>
        <v>29.83</v>
      </c>
      <c r="E1178">
        <f t="shared" si="325"/>
        <v>7.81</v>
      </c>
      <c r="F1178" t="str">
        <f t="shared" si="326"/>
        <v>yes</v>
      </c>
      <c r="G1178" t="str">
        <f t="shared" si="327"/>
        <v>No</v>
      </c>
      <c r="H1178" t="str">
        <f t="shared" si="328"/>
        <v>No</v>
      </c>
      <c r="I1178">
        <f t="shared" si="329"/>
        <v>1</v>
      </c>
      <c r="J1178" t="str">
        <f t="shared" si="330"/>
        <v>No</v>
      </c>
      <c r="K1178" t="str">
        <f t="shared" si="331"/>
        <v>OVER WEIGHT</v>
      </c>
      <c r="L1178" t="str">
        <f t="shared" si="332"/>
        <v>diabeties</v>
      </c>
      <c r="M1178" s="34">
        <f t="shared" si="333"/>
        <v>26133</v>
      </c>
      <c r="N1178" s="36">
        <f t="shared" si="334"/>
        <v>9644.25</v>
      </c>
      <c r="O1178" s="23" t="str">
        <f t="shared" si="335"/>
        <v>tier - 2</v>
      </c>
      <c r="P1178" s="34" t="str">
        <f t="shared" si="336"/>
        <v>tier - 1</v>
      </c>
      <c r="Q1178" s="34" t="str">
        <f t="shared" si="337"/>
        <v>R1012</v>
      </c>
      <c r="R1178" s="23">
        <f t="shared" si="338"/>
        <v>51</v>
      </c>
      <c r="Z1178" s="1" t="s">
        <v>1198</v>
      </c>
      <c r="AA1178" s="1" t="s">
        <v>6476</v>
      </c>
      <c r="AB1178" t="s">
        <v>4746</v>
      </c>
      <c r="AC1178" t="s">
        <v>6477</v>
      </c>
      <c r="AD1178" t="s">
        <v>4826</v>
      </c>
      <c r="AG1178" t="s">
        <v>1198</v>
      </c>
      <c r="AH1178">
        <v>29.83</v>
      </c>
      <c r="AI1178">
        <v>7.81</v>
      </c>
      <c r="AJ1178" s="20" t="s">
        <v>2382</v>
      </c>
      <c r="AK1178" t="s">
        <v>2380</v>
      </c>
      <c r="AL1178" t="s">
        <v>2380</v>
      </c>
      <c r="AM1178" s="29">
        <v>1</v>
      </c>
      <c r="AN1178" s="20" t="s">
        <v>2380</v>
      </c>
      <c r="AO1178" s="20" t="str">
        <f t="shared" si="339"/>
        <v>OVER WEIGHT</v>
      </c>
      <c r="AP1178" s="20" t="str">
        <f t="shared" si="340"/>
        <v>diabeties</v>
      </c>
      <c r="AS1178" t="s">
        <v>1205</v>
      </c>
      <c r="AT1178">
        <v>1971</v>
      </c>
      <c r="AU1178" s="28" t="s">
        <v>10</v>
      </c>
      <c r="AV1178">
        <v>19</v>
      </c>
      <c r="AW1178">
        <v>0</v>
      </c>
      <c r="AX1178" s="38">
        <v>9644.25</v>
      </c>
      <c r="AY1178" t="s">
        <v>11</v>
      </c>
      <c r="AZ1178" t="s">
        <v>16</v>
      </c>
      <c r="BA1178" t="s">
        <v>23</v>
      </c>
      <c r="BB1178" s="35">
        <f>DATE(AT1178,MATCH(AU1178,{"Jan","Feb","Mar","Apr","May","Jun","Jul","Aug","Sep","Oct","Nov","Dec"}, 0),AV1178)</f>
        <v>26133</v>
      </c>
      <c r="BC1178" s="20">
        <f t="shared" si="341"/>
        <v>51</v>
      </c>
    </row>
    <row r="1179" spans="2:55" ht="15.5" hidden="1" x14ac:dyDescent="0.35">
      <c r="B1179" s="1" t="s">
        <v>1197</v>
      </c>
      <c r="C1179" t="str">
        <f>VLOOKUP(B1179,Z1178:AE3513,2,FALSE)</f>
        <v>McMahon,</v>
      </c>
      <c r="D1179">
        <f t="shared" si="324"/>
        <v>29.06</v>
      </c>
      <c r="E1179">
        <f t="shared" si="325"/>
        <v>4.55</v>
      </c>
      <c r="F1179" t="str">
        <f t="shared" si="326"/>
        <v>No</v>
      </c>
      <c r="G1179" t="str">
        <f t="shared" si="327"/>
        <v>No</v>
      </c>
      <c r="H1179" t="str">
        <f t="shared" si="328"/>
        <v>No</v>
      </c>
      <c r="I1179">
        <f t="shared" si="329"/>
        <v>0</v>
      </c>
      <c r="J1179" t="str">
        <f t="shared" si="330"/>
        <v>No</v>
      </c>
      <c r="K1179" t="str">
        <f t="shared" si="331"/>
        <v>OVER WEIGHT</v>
      </c>
      <c r="L1179" t="str">
        <f t="shared" si="332"/>
        <v>normal</v>
      </c>
      <c r="M1179" s="34">
        <f t="shared" si="333"/>
        <v>27218</v>
      </c>
      <c r="N1179" s="36">
        <f t="shared" si="334"/>
        <v>9653.81</v>
      </c>
      <c r="O1179" s="23" t="str">
        <f t="shared" si="335"/>
        <v>tier - 2</v>
      </c>
      <c r="P1179" s="34" t="str">
        <f t="shared" si="336"/>
        <v>tier - 2</v>
      </c>
      <c r="Q1179" s="34" t="str">
        <f t="shared" si="337"/>
        <v>R1011</v>
      </c>
      <c r="R1179" s="23">
        <f t="shared" si="338"/>
        <v>48</v>
      </c>
      <c r="Z1179" s="1" t="s">
        <v>1197</v>
      </c>
      <c r="AA1179" s="1" t="s">
        <v>6478</v>
      </c>
      <c r="AB1179" t="s">
        <v>5580</v>
      </c>
      <c r="AC1179" t="s">
        <v>5692</v>
      </c>
      <c r="AD1179" t="s">
        <v>4764</v>
      </c>
      <c r="AG1179" t="s">
        <v>1197</v>
      </c>
      <c r="AH1179">
        <v>29.06</v>
      </c>
      <c r="AI1179">
        <v>4.55</v>
      </c>
      <c r="AJ1179" s="20" t="s">
        <v>2380</v>
      </c>
      <c r="AK1179" t="s">
        <v>2380</v>
      </c>
      <c r="AL1179" t="s">
        <v>2380</v>
      </c>
      <c r="AM1179" s="29">
        <v>0</v>
      </c>
      <c r="AN1179" s="20" t="s">
        <v>2380</v>
      </c>
      <c r="AO1179" s="20" t="str">
        <f t="shared" si="339"/>
        <v>OVER WEIGHT</v>
      </c>
      <c r="AP1179" s="20" t="str">
        <f t="shared" si="340"/>
        <v>normal</v>
      </c>
      <c r="AS1179" t="s">
        <v>1206</v>
      </c>
      <c r="AT1179">
        <v>1974</v>
      </c>
      <c r="AU1179" s="28" t="s">
        <v>10</v>
      </c>
      <c r="AV1179">
        <v>8</v>
      </c>
      <c r="AW1179">
        <v>0</v>
      </c>
      <c r="AX1179" s="38">
        <v>9653.81</v>
      </c>
      <c r="AY1179" t="s">
        <v>11</v>
      </c>
      <c r="AZ1179" t="s">
        <v>11</v>
      </c>
      <c r="BA1179" t="s">
        <v>42</v>
      </c>
      <c r="BB1179" s="35">
        <f>DATE(AT1179,MATCH(AU1179,{"Jan","Feb","Mar","Apr","May","Jun","Jul","Aug","Sep","Oct","Nov","Dec"}, 0),AV1179)</f>
        <v>27218</v>
      </c>
      <c r="BC1179" s="20">
        <f t="shared" si="341"/>
        <v>48</v>
      </c>
    </row>
    <row r="1180" spans="2:55" ht="15.5" x14ac:dyDescent="0.35">
      <c r="B1180" s="1" t="s">
        <v>1196</v>
      </c>
      <c r="C1180" t="str">
        <f>VLOOKUP(B1180,Z1179:AE3514,2,FALSE)</f>
        <v>Rissell,</v>
      </c>
      <c r="D1180">
        <f t="shared" si="324"/>
        <v>27.454999999999998</v>
      </c>
      <c r="E1180">
        <f t="shared" si="325"/>
        <v>6.13</v>
      </c>
      <c r="F1180" t="str">
        <f t="shared" si="326"/>
        <v>No</v>
      </c>
      <c r="G1180" t="str">
        <f t="shared" si="327"/>
        <v>No</v>
      </c>
      <c r="H1180" t="str">
        <f t="shared" si="328"/>
        <v>No</v>
      </c>
      <c r="I1180">
        <f t="shared" si="329"/>
        <v>2</v>
      </c>
      <c r="J1180" t="str">
        <f t="shared" si="330"/>
        <v>No</v>
      </c>
      <c r="K1180" t="str">
        <f t="shared" si="331"/>
        <v>OVER WEIGHT</v>
      </c>
      <c r="L1180" t="str">
        <f t="shared" si="332"/>
        <v>pre diabeties</v>
      </c>
      <c r="M1180" s="34">
        <f t="shared" si="333"/>
        <v>29806</v>
      </c>
      <c r="N1180" s="36">
        <f t="shared" si="334"/>
        <v>9664.34</v>
      </c>
      <c r="O1180" s="23" t="str">
        <f t="shared" si="335"/>
        <v>tier - 2</v>
      </c>
      <c r="P1180" s="34" t="str">
        <f t="shared" si="336"/>
        <v>tier - 3</v>
      </c>
      <c r="Q1180" s="34" t="str">
        <f t="shared" si="337"/>
        <v>R1011</v>
      </c>
      <c r="R1180" s="23">
        <f t="shared" si="338"/>
        <v>41</v>
      </c>
      <c r="Z1180" s="1" t="s">
        <v>1196</v>
      </c>
      <c r="AA1180" s="1" t="s">
        <v>6479</v>
      </c>
      <c r="AB1180" t="s">
        <v>4746</v>
      </c>
      <c r="AC1180" t="s">
        <v>6480</v>
      </c>
      <c r="AG1180" t="s">
        <v>1196</v>
      </c>
      <c r="AH1180">
        <v>27.454999999999998</v>
      </c>
      <c r="AI1180">
        <v>6.13</v>
      </c>
      <c r="AJ1180" s="20" t="s">
        <v>2380</v>
      </c>
      <c r="AK1180" t="s">
        <v>2380</v>
      </c>
      <c r="AL1180" t="s">
        <v>2380</v>
      </c>
      <c r="AM1180" s="29">
        <v>2</v>
      </c>
      <c r="AN1180" s="20" t="s">
        <v>2380</v>
      </c>
      <c r="AO1180" s="20" t="str">
        <f t="shared" si="339"/>
        <v>OVER WEIGHT</v>
      </c>
      <c r="AP1180" s="20" t="str">
        <f t="shared" si="340"/>
        <v>pre diabeties</v>
      </c>
      <c r="AS1180" t="s">
        <v>1207</v>
      </c>
      <c r="AT1180">
        <v>1981</v>
      </c>
      <c r="AU1180" s="28" t="s">
        <v>35</v>
      </c>
      <c r="AV1180">
        <v>8</v>
      </c>
      <c r="AW1180">
        <v>1</v>
      </c>
      <c r="AX1180" s="38">
        <v>9664.34</v>
      </c>
      <c r="AY1180" t="s">
        <v>11</v>
      </c>
      <c r="AZ1180" t="s">
        <v>12</v>
      </c>
      <c r="BA1180" t="s">
        <v>42</v>
      </c>
      <c r="BB1180" s="35">
        <f>DATE(AT1180,MATCH(AU1180,{"Jan","Feb","Mar","Apr","May","Jun","Jul","Aug","Sep","Oct","Nov","Dec"}, 0),AV1180)</f>
        <v>29806</v>
      </c>
      <c r="BC1180" s="20">
        <f t="shared" si="341"/>
        <v>41</v>
      </c>
    </row>
    <row r="1181" spans="2:55" ht="15.5" hidden="1" x14ac:dyDescent="0.35">
      <c r="B1181" s="1" t="s">
        <v>1195</v>
      </c>
      <c r="C1181" t="str">
        <f>VLOOKUP(B1181,Z1180:AE3515,2,FALSE)</f>
        <v>Kromroy,</v>
      </c>
      <c r="D1181">
        <f t="shared" si="324"/>
        <v>23.01</v>
      </c>
      <c r="E1181">
        <f t="shared" si="325"/>
        <v>6.04</v>
      </c>
      <c r="F1181" t="str">
        <f t="shared" si="326"/>
        <v>yes</v>
      </c>
      <c r="G1181" t="str">
        <f t="shared" si="327"/>
        <v>No</v>
      </c>
      <c r="H1181" t="str">
        <f t="shared" si="328"/>
        <v>No</v>
      </c>
      <c r="I1181">
        <f t="shared" si="329"/>
        <v>1</v>
      </c>
      <c r="J1181" t="str">
        <f t="shared" si="330"/>
        <v>No</v>
      </c>
      <c r="K1181" t="str">
        <f t="shared" si="331"/>
        <v>Normal weight</v>
      </c>
      <c r="L1181" t="str">
        <f t="shared" si="332"/>
        <v>pre diabeties</v>
      </c>
      <c r="M1181" s="34">
        <f t="shared" si="333"/>
        <v>24366</v>
      </c>
      <c r="N1181" s="36">
        <f t="shared" si="334"/>
        <v>9684.2900000000009</v>
      </c>
      <c r="O1181" s="23" t="str">
        <f t="shared" si="335"/>
        <v>tier - 3</v>
      </c>
      <c r="P1181" s="34" t="str">
        <f t="shared" si="336"/>
        <v>tier - 2</v>
      </c>
      <c r="Q1181" s="34" t="str">
        <f t="shared" si="337"/>
        <v>R1013</v>
      </c>
      <c r="R1181" s="23">
        <f t="shared" si="338"/>
        <v>56</v>
      </c>
      <c r="Z1181" s="1" t="s">
        <v>1195</v>
      </c>
      <c r="AA1181" s="1" t="s">
        <v>6481</v>
      </c>
      <c r="AB1181" t="s">
        <v>4746</v>
      </c>
      <c r="AC1181" t="s">
        <v>4864</v>
      </c>
      <c r="AD1181" t="s">
        <v>4847</v>
      </c>
      <c r="AG1181" t="s">
        <v>1195</v>
      </c>
      <c r="AH1181">
        <v>23.01</v>
      </c>
      <c r="AI1181">
        <v>6.04</v>
      </c>
      <c r="AJ1181" s="20" t="s">
        <v>2382</v>
      </c>
      <c r="AK1181" t="s">
        <v>2380</v>
      </c>
      <c r="AL1181" t="s">
        <v>2380</v>
      </c>
      <c r="AM1181" s="29">
        <v>1</v>
      </c>
      <c r="AN1181" s="20" t="s">
        <v>2380</v>
      </c>
      <c r="AO1181" s="20" t="str">
        <f t="shared" si="339"/>
        <v>Normal weight</v>
      </c>
      <c r="AP1181" s="20" t="str">
        <f t="shared" si="340"/>
        <v>pre diabeties</v>
      </c>
      <c r="AS1181" t="s">
        <v>1208</v>
      </c>
      <c r="AT1181">
        <v>1966</v>
      </c>
      <c r="AU1181" s="28" t="s">
        <v>20</v>
      </c>
      <c r="AV1181">
        <v>16</v>
      </c>
      <c r="AW1181">
        <v>0</v>
      </c>
      <c r="AX1181" s="38">
        <v>9684.2900000000009</v>
      </c>
      <c r="AY1181" t="s">
        <v>12</v>
      </c>
      <c r="AZ1181" t="s">
        <v>11</v>
      </c>
      <c r="BA1181" t="s">
        <v>13</v>
      </c>
      <c r="BB1181" s="35">
        <f>DATE(AT1181,MATCH(AU1181,{"Jan","Feb","Mar","Apr","May","Jun","Jul","Aug","Sep","Oct","Nov","Dec"}, 0),AV1181)</f>
        <v>24366</v>
      </c>
      <c r="BC1181" s="20">
        <f t="shared" si="341"/>
        <v>56</v>
      </c>
    </row>
    <row r="1182" spans="2:55" ht="15.5" hidden="1" x14ac:dyDescent="0.35">
      <c r="B1182" s="1" t="s">
        <v>1194</v>
      </c>
      <c r="C1182" t="str">
        <f>VLOOKUP(B1182,Z1181:AE3516,2,FALSE)</f>
        <v>Manfredi,</v>
      </c>
      <c r="D1182">
        <f t="shared" si="324"/>
        <v>31.39</v>
      </c>
      <c r="E1182">
        <f t="shared" si="325"/>
        <v>8.85</v>
      </c>
      <c r="F1182" t="str">
        <f t="shared" si="326"/>
        <v>yes</v>
      </c>
      <c r="G1182" t="str">
        <f t="shared" si="327"/>
        <v>No</v>
      </c>
      <c r="H1182" t="str">
        <f t="shared" si="328"/>
        <v>No</v>
      </c>
      <c r="I1182">
        <f t="shared" si="329"/>
        <v>0</v>
      </c>
      <c r="J1182" t="str">
        <f t="shared" si="330"/>
        <v>No</v>
      </c>
      <c r="K1182" t="str">
        <f t="shared" si="331"/>
        <v>OBESITY</v>
      </c>
      <c r="L1182" t="str">
        <f t="shared" si="332"/>
        <v>diabeties</v>
      </c>
      <c r="M1182" s="34">
        <f t="shared" si="333"/>
        <v>23688</v>
      </c>
      <c r="N1182" s="36">
        <f t="shared" si="334"/>
        <v>9698.42</v>
      </c>
      <c r="O1182" s="23" t="str">
        <f t="shared" si="335"/>
        <v>tier - 3</v>
      </c>
      <c r="P1182" s="34" t="str">
        <f t="shared" si="336"/>
        <v>tier - 3</v>
      </c>
      <c r="Q1182" s="34" t="str">
        <f t="shared" si="337"/>
        <v>R1013</v>
      </c>
      <c r="R1182" s="23">
        <f t="shared" si="338"/>
        <v>58</v>
      </c>
      <c r="Z1182" s="1" t="s">
        <v>1194</v>
      </c>
      <c r="AA1182" s="1" t="s">
        <v>6482</v>
      </c>
      <c r="AB1182" t="s">
        <v>4746</v>
      </c>
      <c r="AC1182" t="s">
        <v>4968</v>
      </c>
      <c r="AD1182" t="s">
        <v>5677</v>
      </c>
      <c r="AG1182" t="s">
        <v>1194</v>
      </c>
      <c r="AH1182">
        <v>31.39</v>
      </c>
      <c r="AI1182">
        <v>8.85</v>
      </c>
      <c r="AJ1182" s="20" t="s">
        <v>2382</v>
      </c>
      <c r="AK1182" t="s">
        <v>2380</v>
      </c>
      <c r="AL1182" t="s">
        <v>2380</v>
      </c>
      <c r="AM1182" s="29">
        <v>0</v>
      </c>
      <c r="AN1182" s="20" t="s">
        <v>2380</v>
      </c>
      <c r="AO1182" s="20" t="str">
        <f t="shared" si="339"/>
        <v>OBESITY</v>
      </c>
      <c r="AP1182" s="20" t="str">
        <f t="shared" si="340"/>
        <v>diabeties</v>
      </c>
      <c r="AS1182" t="s">
        <v>1209</v>
      </c>
      <c r="AT1182">
        <v>1964</v>
      </c>
      <c r="AU1182" s="28" t="s">
        <v>15</v>
      </c>
      <c r="AV1182">
        <v>7</v>
      </c>
      <c r="AW1182">
        <v>0</v>
      </c>
      <c r="AX1182" s="38">
        <v>9698.42</v>
      </c>
      <c r="AY1182" t="s">
        <v>12</v>
      </c>
      <c r="AZ1182" t="s">
        <v>12</v>
      </c>
      <c r="BA1182" t="s">
        <v>13</v>
      </c>
      <c r="BB1182" s="35">
        <f>DATE(AT1182,MATCH(AU1182,{"Jan","Feb","Mar","Apr","May","Jun","Jul","Aug","Sep","Oct","Nov","Dec"}, 0),AV1182)</f>
        <v>23688</v>
      </c>
      <c r="BC1182" s="20">
        <f t="shared" si="341"/>
        <v>58</v>
      </c>
    </row>
    <row r="1183" spans="2:55" ht="15.5" hidden="1" x14ac:dyDescent="0.35">
      <c r="B1183" s="1" t="s">
        <v>1193</v>
      </c>
      <c r="C1183" t="str">
        <f>VLOOKUP(B1183,Z1182:AE3517,2,FALSE)</f>
        <v>Manwaring,</v>
      </c>
      <c r="D1183">
        <f t="shared" si="324"/>
        <v>34.770000000000003</v>
      </c>
      <c r="E1183">
        <f t="shared" si="325"/>
        <v>10.54</v>
      </c>
      <c r="F1183" t="str">
        <f t="shared" si="326"/>
        <v>No</v>
      </c>
      <c r="G1183" t="str">
        <f t="shared" si="327"/>
        <v>No</v>
      </c>
      <c r="H1183" t="str">
        <f t="shared" si="328"/>
        <v>No</v>
      </c>
      <c r="I1183">
        <f t="shared" si="329"/>
        <v>2</v>
      </c>
      <c r="J1183" t="str">
        <f t="shared" si="330"/>
        <v>No</v>
      </c>
      <c r="K1183" t="str">
        <f t="shared" si="331"/>
        <v>OBESITY</v>
      </c>
      <c r="L1183" t="str">
        <f t="shared" si="332"/>
        <v>diabeties</v>
      </c>
      <c r="M1183" s="34">
        <f t="shared" si="333"/>
        <v>28387</v>
      </c>
      <c r="N1183" s="36">
        <f t="shared" si="334"/>
        <v>9704.67</v>
      </c>
      <c r="O1183" s="23" t="str">
        <f t="shared" si="335"/>
        <v>tier - 2</v>
      </c>
      <c r="P1183" s="34" t="str">
        <f t="shared" si="336"/>
        <v>tier - 3</v>
      </c>
      <c r="Q1183" s="34" t="str">
        <f t="shared" si="337"/>
        <v>R1024</v>
      </c>
      <c r="R1183" s="23">
        <f t="shared" si="338"/>
        <v>45</v>
      </c>
      <c r="Z1183" s="1" t="s">
        <v>1193</v>
      </c>
      <c r="AA1183" s="1" t="s">
        <v>6483</v>
      </c>
      <c r="AB1183" t="s">
        <v>4743</v>
      </c>
      <c r="AC1183" t="s">
        <v>6484</v>
      </c>
      <c r="AD1183" t="s">
        <v>5148</v>
      </c>
      <c r="AG1183" t="s">
        <v>1193</v>
      </c>
      <c r="AH1183">
        <v>34.770000000000003</v>
      </c>
      <c r="AI1183">
        <v>10.54</v>
      </c>
      <c r="AJ1183" s="20" t="s">
        <v>2380</v>
      </c>
      <c r="AK1183" t="s">
        <v>2380</v>
      </c>
      <c r="AL1183" t="s">
        <v>2380</v>
      </c>
      <c r="AM1183" s="29">
        <v>2</v>
      </c>
      <c r="AN1183" s="20" t="s">
        <v>2380</v>
      </c>
      <c r="AO1183" s="20" t="str">
        <f t="shared" si="339"/>
        <v>OBESITY</v>
      </c>
      <c r="AP1183" s="20" t="str">
        <f t="shared" si="340"/>
        <v>diabeties</v>
      </c>
      <c r="AS1183" t="s">
        <v>1210</v>
      </c>
      <c r="AT1183">
        <v>1977</v>
      </c>
      <c r="AU1183" s="28" t="s">
        <v>20</v>
      </c>
      <c r="AV1183">
        <v>19</v>
      </c>
      <c r="AW1183">
        <v>3</v>
      </c>
      <c r="AX1183" s="38">
        <v>9704.67</v>
      </c>
      <c r="AY1183" t="s">
        <v>11</v>
      </c>
      <c r="AZ1183" t="s">
        <v>12</v>
      </c>
      <c r="BA1183" t="s">
        <v>247</v>
      </c>
      <c r="BB1183" s="35">
        <f>DATE(AT1183,MATCH(AU1183,{"Jan","Feb","Mar","Apr","May","Jun","Jul","Aug","Sep","Oct","Nov","Dec"}, 0),AV1183)</f>
        <v>28387</v>
      </c>
      <c r="BC1183" s="20">
        <f t="shared" si="341"/>
        <v>45</v>
      </c>
    </row>
    <row r="1184" spans="2:55" ht="15.5" hidden="1" x14ac:dyDescent="0.35">
      <c r="B1184" s="1" t="s">
        <v>1192</v>
      </c>
      <c r="C1184" t="str">
        <f>VLOOKUP(B1184,Z1183:AE3518,2,FALSE)</f>
        <v>Tomaszewski,</v>
      </c>
      <c r="D1184">
        <f t="shared" si="324"/>
        <v>24.48</v>
      </c>
      <c r="E1184">
        <f t="shared" si="325"/>
        <v>4.37</v>
      </c>
      <c r="F1184" t="str">
        <f t="shared" si="326"/>
        <v>yes</v>
      </c>
      <c r="G1184" t="str">
        <f t="shared" si="327"/>
        <v>No</v>
      </c>
      <c r="H1184" t="str">
        <f t="shared" si="328"/>
        <v>No</v>
      </c>
      <c r="I1184">
        <f t="shared" si="329"/>
        <v>2</v>
      </c>
      <c r="J1184" t="str">
        <f t="shared" si="330"/>
        <v>No</v>
      </c>
      <c r="K1184" t="str">
        <f t="shared" si="331"/>
        <v>Normal weight</v>
      </c>
      <c r="L1184" t="str">
        <f t="shared" si="332"/>
        <v>normal</v>
      </c>
      <c r="M1184" s="34">
        <f t="shared" si="333"/>
        <v>26490</v>
      </c>
      <c r="N1184" s="36">
        <f t="shared" si="334"/>
        <v>9710.7099999999991</v>
      </c>
      <c r="O1184" s="23" t="str">
        <f t="shared" si="335"/>
        <v>tier - 2</v>
      </c>
      <c r="P1184" s="34" t="str">
        <f t="shared" si="336"/>
        <v>tier - 1</v>
      </c>
      <c r="Q1184" s="34" t="str">
        <f t="shared" si="337"/>
        <v>R1021</v>
      </c>
      <c r="R1184" s="23">
        <f t="shared" si="338"/>
        <v>50</v>
      </c>
      <c r="Z1184" s="1" t="s">
        <v>1192</v>
      </c>
      <c r="AA1184" s="1" t="s">
        <v>6485</v>
      </c>
      <c r="AB1184" t="s">
        <v>4746</v>
      </c>
      <c r="AC1184" t="s">
        <v>4901</v>
      </c>
      <c r="AG1184" t="s">
        <v>1192</v>
      </c>
      <c r="AH1184">
        <v>24.48</v>
      </c>
      <c r="AI1184">
        <v>4.37</v>
      </c>
      <c r="AJ1184" s="20" t="s">
        <v>2382</v>
      </c>
      <c r="AK1184" t="s">
        <v>2380</v>
      </c>
      <c r="AL1184" t="s">
        <v>2380</v>
      </c>
      <c r="AM1184" s="29">
        <v>2</v>
      </c>
      <c r="AN1184" s="20" t="s">
        <v>2380</v>
      </c>
      <c r="AO1184" s="20" t="str">
        <f t="shared" si="339"/>
        <v>Normal weight</v>
      </c>
      <c r="AP1184" s="20" t="str">
        <f t="shared" si="340"/>
        <v>normal</v>
      </c>
      <c r="AS1184" t="s">
        <v>1211</v>
      </c>
      <c r="AT1184">
        <v>1972</v>
      </c>
      <c r="AU1184" s="28" t="s">
        <v>10</v>
      </c>
      <c r="AV1184">
        <v>10</v>
      </c>
      <c r="AW1184">
        <v>0</v>
      </c>
      <c r="AX1184" s="38">
        <v>9710.7099999999991</v>
      </c>
      <c r="AY1184" t="s">
        <v>11</v>
      </c>
      <c r="AZ1184" t="s">
        <v>16</v>
      </c>
      <c r="BA1184" t="s">
        <v>300</v>
      </c>
      <c r="BB1184" s="35">
        <f>DATE(AT1184,MATCH(AU1184,{"Jan","Feb","Mar","Apr","May","Jun","Jul","Aug","Sep","Oct","Nov","Dec"}, 0),AV1184)</f>
        <v>26490</v>
      </c>
      <c r="BC1184" s="20">
        <f t="shared" si="341"/>
        <v>50</v>
      </c>
    </row>
    <row r="1185" spans="2:55" ht="15.5" hidden="1" x14ac:dyDescent="0.35">
      <c r="B1185" s="1" t="s">
        <v>1191</v>
      </c>
      <c r="C1185" t="str">
        <f>VLOOKUP(B1185,Z1184:AE3519,2,FALSE)</f>
        <v>Gannon,</v>
      </c>
      <c r="D1185">
        <f t="shared" si="324"/>
        <v>22.61</v>
      </c>
      <c r="E1185">
        <f t="shared" si="325"/>
        <v>9.6300000000000008</v>
      </c>
      <c r="F1185" t="str">
        <f t="shared" si="326"/>
        <v>No</v>
      </c>
      <c r="G1185" t="str">
        <f t="shared" si="327"/>
        <v>No</v>
      </c>
      <c r="H1185" t="str">
        <f t="shared" si="328"/>
        <v>No</v>
      </c>
      <c r="I1185">
        <f t="shared" si="329"/>
        <v>2</v>
      </c>
      <c r="J1185" t="str">
        <f t="shared" si="330"/>
        <v>No</v>
      </c>
      <c r="K1185" t="str">
        <f t="shared" si="331"/>
        <v>Normal weight</v>
      </c>
      <c r="L1185" t="str">
        <f t="shared" si="332"/>
        <v>diabeties</v>
      </c>
      <c r="M1185" s="34">
        <f t="shared" si="333"/>
        <v>27572</v>
      </c>
      <c r="N1185" s="36">
        <f t="shared" si="334"/>
        <v>9715.84</v>
      </c>
      <c r="O1185" s="23" t="str">
        <f t="shared" si="335"/>
        <v>tier - 2</v>
      </c>
      <c r="P1185" s="34" t="str">
        <f t="shared" si="336"/>
        <v>tier - 1</v>
      </c>
      <c r="Q1185" s="34" t="str">
        <f t="shared" si="337"/>
        <v>R1024</v>
      </c>
      <c r="R1185" s="23">
        <f t="shared" si="338"/>
        <v>47</v>
      </c>
      <c r="Z1185" s="1" t="s">
        <v>1191</v>
      </c>
      <c r="AA1185" s="1" t="s">
        <v>6486</v>
      </c>
      <c r="AB1185" t="s">
        <v>4743</v>
      </c>
      <c r="AC1185" t="s">
        <v>5118</v>
      </c>
      <c r="AG1185" t="s">
        <v>1191</v>
      </c>
      <c r="AH1185">
        <v>22.61</v>
      </c>
      <c r="AI1185">
        <v>9.6300000000000008</v>
      </c>
      <c r="AJ1185" s="20" t="s">
        <v>2380</v>
      </c>
      <c r="AK1185" t="s">
        <v>2380</v>
      </c>
      <c r="AL1185" t="s">
        <v>2380</v>
      </c>
      <c r="AM1185" s="29">
        <v>2</v>
      </c>
      <c r="AN1185" s="20" t="s">
        <v>2380</v>
      </c>
      <c r="AO1185" s="20" t="str">
        <f t="shared" si="339"/>
        <v>Normal weight</v>
      </c>
      <c r="AP1185" s="20" t="str">
        <f t="shared" si="340"/>
        <v>diabeties</v>
      </c>
      <c r="AS1185" t="s">
        <v>1212</v>
      </c>
      <c r="AT1185">
        <v>1975</v>
      </c>
      <c r="AU1185" s="28" t="s">
        <v>18</v>
      </c>
      <c r="AV1185">
        <v>27</v>
      </c>
      <c r="AW1185">
        <v>2</v>
      </c>
      <c r="AX1185" s="38">
        <v>9715.84</v>
      </c>
      <c r="AY1185" t="s">
        <v>11</v>
      </c>
      <c r="AZ1185" t="s">
        <v>16</v>
      </c>
      <c r="BA1185" t="s">
        <v>247</v>
      </c>
      <c r="BB1185" s="35">
        <f>DATE(AT1185,MATCH(AU1185,{"Jan","Feb","Mar","Apr","May","Jun","Jul","Aug","Sep","Oct","Nov","Dec"}, 0),AV1185)</f>
        <v>27572</v>
      </c>
      <c r="BC1185" s="20">
        <f t="shared" si="341"/>
        <v>47</v>
      </c>
    </row>
    <row r="1186" spans="2:55" ht="15.5" hidden="1" x14ac:dyDescent="0.35">
      <c r="B1186" s="1" t="s">
        <v>1190</v>
      </c>
      <c r="C1186" t="str">
        <f>VLOOKUP(B1186,Z1185:AE3520,2,FALSE)</f>
        <v>Frye,</v>
      </c>
      <c r="D1186">
        <f t="shared" si="324"/>
        <v>34.299999999999997</v>
      </c>
      <c r="E1186">
        <f t="shared" si="325"/>
        <v>10.37</v>
      </c>
      <c r="F1186" t="str">
        <f t="shared" si="326"/>
        <v>No</v>
      </c>
      <c r="G1186" t="str">
        <f t="shared" si="327"/>
        <v>No</v>
      </c>
      <c r="H1186" t="str">
        <f t="shared" si="328"/>
        <v>No</v>
      </c>
      <c r="I1186">
        <f t="shared" si="329"/>
        <v>0</v>
      </c>
      <c r="J1186" t="str">
        <f t="shared" si="330"/>
        <v>No</v>
      </c>
      <c r="K1186" t="str">
        <f t="shared" si="331"/>
        <v>OBESITY</v>
      </c>
      <c r="L1186" t="str">
        <f t="shared" si="332"/>
        <v>diabeties</v>
      </c>
      <c r="M1186" s="34">
        <f t="shared" si="333"/>
        <v>25823</v>
      </c>
      <c r="N1186" s="36">
        <f t="shared" si="334"/>
        <v>9722.77</v>
      </c>
      <c r="O1186" s="23" t="str">
        <f t="shared" si="335"/>
        <v>tier - 3</v>
      </c>
      <c r="P1186" s="34" t="str">
        <f t="shared" si="336"/>
        <v>tier - 1</v>
      </c>
      <c r="Q1186" s="34" t="str">
        <f t="shared" si="337"/>
        <v>R1016</v>
      </c>
      <c r="R1186" s="23">
        <f t="shared" si="338"/>
        <v>52</v>
      </c>
      <c r="Z1186" s="1" t="s">
        <v>1190</v>
      </c>
      <c r="AA1186" s="1" t="s">
        <v>6487</v>
      </c>
      <c r="AB1186" t="s">
        <v>4746</v>
      </c>
      <c r="AC1186" t="s">
        <v>4806</v>
      </c>
      <c r="AG1186" t="s">
        <v>1190</v>
      </c>
      <c r="AH1186">
        <v>34.299999999999997</v>
      </c>
      <c r="AI1186">
        <v>10.37</v>
      </c>
      <c r="AJ1186" s="20" t="s">
        <v>2380</v>
      </c>
      <c r="AK1186" t="s">
        <v>2380</v>
      </c>
      <c r="AL1186" t="s">
        <v>2380</v>
      </c>
      <c r="AM1186" s="29">
        <v>0</v>
      </c>
      <c r="AN1186" s="20" t="s">
        <v>2380</v>
      </c>
      <c r="AO1186" s="20" t="str">
        <f t="shared" si="339"/>
        <v>OBESITY</v>
      </c>
      <c r="AP1186" s="20" t="str">
        <f t="shared" si="340"/>
        <v>diabeties</v>
      </c>
      <c r="AS1186" t="s">
        <v>1213</v>
      </c>
      <c r="AT1186">
        <v>1970</v>
      </c>
      <c r="AU1186" s="28" t="s">
        <v>20</v>
      </c>
      <c r="AV1186">
        <v>12</v>
      </c>
      <c r="AW1186">
        <v>0</v>
      </c>
      <c r="AX1186" s="38">
        <v>9722.77</v>
      </c>
      <c r="AY1186" t="s">
        <v>12</v>
      </c>
      <c r="AZ1186" t="s">
        <v>16</v>
      </c>
      <c r="BA1186" t="s">
        <v>168</v>
      </c>
      <c r="BB1186" s="35">
        <f>DATE(AT1186,MATCH(AU1186,{"Jan","Feb","Mar","Apr","May","Jun","Jul","Aug","Sep","Oct","Nov","Dec"}, 0),AV1186)</f>
        <v>25823</v>
      </c>
      <c r="BC1186" s="20">
        <f t="shared" si="341"/>
        <v>52</v>
      </c>
    </row>
    <row r="1187" spans="2:55" ht="15.5" hidden="1" x14ac:dyDescent="0.35">
      <c r="B1187" s="1" t="s">
        <v>1189</v>
      </c>
      <c r="C1187" t="str">
        <f>VLOOKUP(B1187,Z1186:AE3521,2,FALSE)</f>
        <v>Jenkins,</v>
      </c>
      <c r="D1187">
        <f t="shared" si="324"/>
        <v>46.09</v>
      </c>
      <c r="E1187">
        <f t="shared" si="325"/>
        <v>5.44</v>
      </c>
      <c r="F1187" t="str">
        <f t="shared" si="326"/>
        <v>No</v>
      </c>
      <c r="G1187" t="str">
        <f t="shared" si="327"/>
        <v>No</v>
      </c>
      <c r="H1187" t="str">
        <f t="shared" si="328"/>
        <v>No</v>
      </c>
      <c r="I1187">
        <f t="shared" si="329"/>
        <v>2</v>
      </c>
      <c r="J1187" t="str">
        <f t="shared" si="330"/>
        <v>No</v>
      </c>
      <c r="K1187" t="str">
        <f t="shared" si="331"/>
        <v>OBESITY</v>
      </c>
      <c r="L1187" t="str">
        <f t="shared" si="332"/>
        <v>normal</v>
      </c>
      <c r="M1187" s="34">
        <f t="shared" si="333"/>
        <v>25798</v>
      </c>
      <c r="N1187" s="36">
        <f t="shared" si="334"/>
        <v>9724.5300000000007</v>
      </c>
      <c r="O1187" s="23" t="str">
        <f t="shared" si="335"/>
        <v>tier - 3</v>
      </c>
      <c r="P1187" s="34" t="str">
        <f t="shared" si="336"/>
        <v>tier - 1</v>
      </c>
      <c r="Q1187" s="34" t="str">
        <f t="shared" si="337"/>
        <v>R1011</v>
      </c>
      <c r="R1187" s="23">
        <f t="shared" si="338"/>
        <v>52</v>
      </c>
      <c r="Z1187" s="1" t="s">
        <v>1189</v>
      </c>
      <c r="AA1187" s="1" t="s">
        <v>4839</v>
      </c>
      <c r="AB1187" t="s">
        <v>4743</v>
      </c>
      <c r="AC1187" t="s">
        <v>5583</v>
      </c>
      <c r="AD1187" t="s">
        <v>4831</v>
      </c>
      <c r="AG1187" t="s">
        <v>1189</v>
      </c>
      <c r="AH1187">
        <v>46.09</v>
      </c>
      <c r="AI1187">
        <v>5.44</v>
      </c>
      <c r="AJ1187" s="20" t="s">
        <v>2380</v>
      </c>
      <c r="AK1187" t="s">
        <v>2380</v>
      </c>
      <c r="AL1187" t="s">
        <v>2380</v>
      </c>
      <c r="AM1187" s="29">
        <v>2</v>
      </c>
      <c r="AN1187" s="20" t="s">
        <v>2380</v>
      </c>
      <c r="AO1187" s="20" t="str">
        <f t="shared" si="339"/>
        <v>OBESITY</v>
      </c>
      <c r="AP1187" s="20" t="str">
        <f t="shared" si="340"/>
        <v>normal</v>
      </c>
      <c r="AS1187" t="s">
        <v>1214</v>
      </c>
      <c r="AT1187">
        <v>1970</v>
      </c>
      <c r="AU1187" s="28" t="s">
        <v>35</v>
      </c>
      <c r="AV1187">
        <v>18</v>
      </c>
      <c r="AW1187">
        <v>1</v>
      </c>
      <c r="AX1187" s="38">
        <v>9724.5300000000007</v>
      </c>
      <c r="AY1187" t="s">
        <v>12</v>
      </c>
      <c r="AZ1187" t="s">
        <v>16</v>
      </c>
      <c r="BA1187" t="s">
        <v>42</v>
      </c>
      <c r="BB1187" s="35">
        <f>DATE(AT1187,MATCH(AU1187,{"Jan","Feb","Mar","Apr","May","Jun","Jul","Aug","Sep","Oct","Nov","Dec"}, 0),AV1187)</f>
        <v>25798</v>
      </c>
      <c r="BC1187" s="20">
        <f t="shared" si="341"/>
        <v>52</v>
      </c>
    </row>
    <row r="1188" spans="2:55" ht="15.5" hidden="1" x14ac:dyDescent="0.35">
      <c r="B1188" s="1" t="s">
        <v>1188</v>
      </c>
      <c r="C1188" t="str">
        <f>VLOOKUP(B1188,Z1187:AE3522,2,FALSE)</f>
        <v>Currier,</v>
      </c>
      <c r="D1188">
        <f t="shared" si="324"/>
        <v>44.744999999999997</v>
      </c>
      <c r="E1188">
        <f t="shared" si="325"/>
        <v>5.19</v>
      </c>
      <c r="F1188" t="str">
        <f t="shared" si="326"/>
        <v>No</v>
      </c>
      <c r="G1188" t="str">
        <f t="shared" si="327"/>
        <v>No</v>
      </c>
      <c r="H1188" t="str">
        <f t="shared" si="328"/>
        <v>No</v>
      </c>
      <c r="I1188">
        <f t="shared" si="329"/>
        <v>2</v>
      </c>
      <c r="J1188" t="str">
        <f t="shared" si="330"/>
        <v>No</v>
      </c>
      <c r="K1188" t="str">
        <f t="shared" si="331"/>
        <v>OBESITY</v>
      </c>
      <c r="L1188" t="str">
        <f t="shared" si="332"/>
        <v>normal</v>
      </c>
      <c r="M1188" s="34">
        <f t="shared" si="333"/>
        <v>25753</v>
      </c>
      <c r="N1188" s="36">
        <f t="shared" si="334"/>
        <v>9748.91</v>
      </c>
      <c r="O1188" s="23" t="str">
        <f t="shared" si="335"/>
        <v>tier - 2</v>
      </c>
      <c r="P1188" s="34" t="str">
        <f t="shared" si="336"/>
        <v>tier - 1</v>
      </c>
      <c r="Q1188" s="34" t="str">
        <f t="shared" si="337"/>
        <v>R1013</v>
      </c>
      <c r="R1188" s="23">
        <f t="shared" si="338"/>
        <v>52</v>
      </c>
      <c r="Z1188" s="1" t="s">
        <v>1188</v>
      </c>
      <c r="AA1188" s="1" t="s">
        <v>6488</v>
      </c>
      <c r="AB1188" t="s">
        <v>4743</v>
      </c>
      <c r="AC1188" t="s">
        <v>6489</v>
      </c>
      <c r="AD1188" t="s">
        <v>4757</v>
      </c>
      <c r="AG1188" t="s">
        <v>1188</v>
      </c>
      <c r="AH1188">
        <v>44.744999999999997</v>
      </c>
      <c r="AI1188">
        <v>5.19</v>
      </c>
      <c r="AJ1188" s="20" t="s">
        <v>2380</v>
      </c>
      <c r="AK1188" t="s">
        <v>2380</v>
      </c>
      <c r="AL1188" t="s">
        <v>2380</v>
      </c>
      <c r="AM1188" s="29">
        <v>2</v>
      </c>
      <c r="AN1188" s="20" t="s">
        <v>2380</v>
      </c>
      <c r="AO1188" s="20" t="str">
        <f t="shared" si="339"/>
        <v>OBESITY</v>
      </c>
      <c r="AP1188" s="20" t="str">
        <f t="shared" si="340"/>
        <v>normal</v>
      </c>
      <c r="AS1188" t="s">
        <v>1215</v>
      </c>
      <c r="AT1188">
        <v>1970</v>
      </c>
      <c r="AU1188" s="28" t="s">
        <v>10</v>
      </c>
      <c r="AV1188">
        <v>4</v>
      </c>
      <c r="AW1188">
        <v>1</v>
      </c>
      <c r="AX1188" s="38">
        <v>9748.91</v>
      </c>
      <c r="AY1188" t="s">
        <v>11</v>
      </c>
      <c r="AZ1188" t="s">
        <v>16</v>
      </c>
      <c r="BA1188" t="s">
        <v>13</v>
      </c>
      <c r="BB1188" s="35">
        <f>DATE(AT1188,MATCH(AU1188,{"Jan","Feb","Mar","Apr","May","Jun","Jul","Aug","Sep","Oct","Nov","Dec"}, 0),AV1188)</f>
        <v>25753</v>
      </c>
      <c r="BC1188" s="20">
        <f t="shared" si="341"/>
        <v>52</v>
      </c>
    </row>
    <row r="1189" spans="2:55" ht="15.5" hidden="1" x14ac:dyDescent="0.35">
      <c r="B1189" s="1" t="s">
        <v>1187</v>
      </c>
      <c r="C1189" t="str">
        <f>VLOOKUP(B1189,Z1188:AE3523,2,FALSE)</f>
        <v>Whittendale,</v>
      </c>
      <c r="D1189">
        <f t="shared" si="324"/>
        <v>26.33</v>
      </c>
      <c r="E1189">
        <f t="shared" si="325"/>
        <v>11.8</v>
      </c>
      <c r="F1189" t="str">
        <f t="shared" si="326"/>
        <v>yes</v>
      </c>
      <c r="G1189" t="str">
        <f t="shared" si="327"/>
        <v>No</v>
      </c>
      <c r="H1189" t="str">
        <f t="shared" si="328"/>
        <v>No</v>
      </c>
      <c r="I1189">
        <f t="shared" si="329"/>
        <v>1</v>
      </c>
      <c r="J1189" t="str">
        <f t="shared" si="330"/>
        <v>No</v>
      </c>
      <c r="K1189" t="str">
        <f t="shared" si="331"/>
        <v>OVER WEIGHT</v>
      </c>
      <c r="L1189" t="str">
        <f t="shared" si="332"/>
        <v>diabeties</v>
      </c>
      <c r="M1189" s="34">
        <f t="shared" si="333"/>
        <v>37086</v>
      </c>
      <c r="N1189" s="36">
        <f t="shared" si="334"/>
        <v>9753.49</v>
      </c>
      <c r="O1189" s="23" t="str">
        <f t="shared" si="335"/>
        <v>tier - 2</v>
      </c>
      <c r="P1189" s="34" t="str">
        <f t="shared" si="336"/>
        <v>tier - 2</v>
      </c>
      <c r="Q1189" s="34" t="str">
        <f t="shared" si="337"/>
        <v>R1012</v>
      </c>
      <c r="R1189" s="23">
        <f t="shared" si="338"/>
        <v>21</v>
      </c>
      <c r="Z1189" s="1" t="s">
        <v>1187</v>
      </c>
      <c r="AA1189" s="1" t="s">
        <v>6490</v>
      </c>
      <c r="AB1189" t="s">
        <v>5580</v>
      </c>
      <c r="AC1189" t="s">
        <v>4991</v>
      </c>
      <c r="AD1189" t="s">
        <v>4910</v>
      </c>
      <c r="AG1189" t="s">
        <v>1187</v>
      </c>
      <c r="AH1189">
        <v>26.33</v>
      </c>
      <c r="AI1189">
        <v>11.8</v>
      </c>
      <c r="AJ1189" s="20" t="s">
        <v>2382</v>
      </c>
      <c r="AK1189" t="s">
        <v>2380</v>
      </c>
      <c r="AL1189" t="s">
        <v>2380</v>
      </c>
      <c r="AM1189" s="29">
        <v>1</v>
      </c>
      <c r="AN1189" s="20" t="s">
        <v>2380</v>
      </c>
      <c r="AO1189" s="20" t="str">
        <f t="shared" si="339"/>
        <v>OVER WEIGHT</v>
      </c>
      <c r="AP1189" s="20" t="str">
        <f t="shared" si="340"/>
        <v>diabeties</v>
      </c>
      <c r="AS1189" t="s">
        <v>1216</v>
      </c>
      <c r="AT1189">
        <v>2001</v>
      </c>
      <c r="AU1189" s="28" t="s">
        <v>10</v>
      </c>
      <c r="AV1189">
        <v>14</v>
      </c>
      <c r="AW1189">
        <v>0</v>
      </c>
      <c r="AX1189" s="38">
        <v>9753.49</v>
      </c>
      <c r="AY1189" t="s">
        <v>11</v>
      </c>
      <c r="AZ1189" t="s">
        <v>11</v>
      </c>
      <c r="BA1189" t="s">
        <v>23</v>
      </c>
      <c r="BB1189" s="35">
        <f>DATE(AT1189,MATCH(AU1189,{"Jan","Feb","Mar","Apr","May","Jun","Jul","Aug","Sep","Oct","Nov","Dec"}, 0),AV1189)</f>
        <v>37086</v>
      </c>
      <c r="BC1189" s="20">
        <f t="shared" si="341"/>
        <v>21</v>
      </c>
    </row>
    <row r="1190" spans="2:55" ht="15.5" hidden="1" x14ac:dyDescent="0.35">
      <c r="B1190" s="1" t="s">
        <v>1186</v>
      </c>
      <c r="C1190" t="str">
        <f>VLOOKUP(B1190,Z1189:AE3524,2,FALSE)</f>
        <v>Rixe,</v>
      </c>
      <c r="D1190">
        <f t="shared" si="324"/>
        <v>26.6</v>
      </c>
      <c r="E1190">
        <f t="shared" si="325"/>
        <v>8.3800000000000008</v>
      </c>
      <c r="F1190" t="str">
        <f t="shared" si="326"/>
        <v>No</v>
      </c>
      <c r="G1190" t="str">
        <f t="shared" si="327"/>
        <v>No</v>
      </c>
      <c r="H1190" t="str">
        <f t="shared" si="328"/>
        <v>No</v>
      </c>
      <c r="I1190">
        <f t="shared" si="329"/>
        <v>2</v>
      </c>
      <c r="J1190" t="str">
        <f t="shared" si="330"/>
        <v>No</v>
      </c>
      <c r="K1190" t="str">
        <f t="shared" si="331"/>
        <v>OVER WEIGHT</v>
      </c>
      <c r="L1190" t="str">
        <f t="shared" si="332"/>
        <v>diabeties</v>
      </c>
      <c r="M1190" s="34">
        <f t="shared" si="333"/>
        <v>23990</v>
      </c>
      <c r="N1190" s="36">
        <f t="shared" si="334"/>
        <v>9764.08</v>
      </c>
      <c r="O1190" s="23" t="str">
        <f t="shared" si="335"/>
        <v>tier - 3</v>
      </c>
      <c r="P1190" s="34" t="str">
        <f t="shared" si="336"/>
        <v>tier - 1</v>
      </c>
      <c r="Q1190" s="34" t="str">
        <f t="shared" si="337"/>
        <v>R1012</v>
      </c>
      <c r="R1190" s="23">
        <f t="shared" si="338"/>
        <v>57</v>
      </c>
      <c r="Z1190" s="1" t="s">
        <v>1186</v>
      </c>
      <c r="AA1190" s="1" t="s">
        <v>6491</v>
      </c>
      <c r="AB1190" t="s">
        <v>4746</v>
      </c>
      <c r="AC1190" t="s">
        <v>5113</v>
      </c>
      <c r="AD1190" t="s">
        <v>4785</v>
      </c>
      <c r="AG1190" t="s">
        <v>1186</v>
      </c>
      <c r="AH1190">
        <v>26.6</v>
      </c>
      <c r="AI1190">
        <v>8.3800000000000008</v>
      </c>
      <c r="AJ1190" s="20" t="s">
        <v>2380</v>
      </c>
      <c r="AK1190" t="s">
        <v>2380</v>
      </c>
      <c r="AL1190" t="s">
        <v>2380</v>
      </c>
      <c r="AM1190" s="29">
        <v>2</v>
      </c>
      <c r="AN1190" s="20" t="s">
        <v>2380</v>
      </c>
      <c r="AO1190" s="20" t="str">
        <f t="shared" si="339"/>
        <v>OVER WEIGHT</v>
      </c>
      <c r="AP1190" s="20" t="str">
        <f t="shared" si="340"/>
        <v>diabeties</v>
      </c>
      <c r="AS1190" t="s">
        <v>1217</v>
      </c>
      <c r="AT1190">
        <v>1965</v>
      </c>
      <c r="AU1190" s="28" t="s">
        <v>20</v>
      </c>
      <c r="AV1190">
        <v>5</v>
      </c>
      <c r="AW1190">
        <v>0</v>
      </c>
      <c r="AX1190" s="38">
        <v>9764.08</v>
      </c>
      <c r="AY1190" t="s">
        <v>12</v>
      </c>
      <c r="AZ1190" t="s">
        <v>16</v>
      </c>
      <c r="BA1190" t="s">
        <v>23</v>
      </c>
      <c r="BB1190" s="35">
        <f>DATE(AT1190,MATCH(AU1190,{"Jan","Feb","Mar","Apr","May","Jun","Jul","Aug","Sep","Oct","Nov","Dec"}, 0),AV1190)</f>
        <v>23990</v>
      </c>
      <c r="BC1190" s="20">
        <f t="shared" si="341"/>
        <v>57</v>
      </c>
    </row>
    <row r="1191" spans="2:55" ht="15.5" hidden="1" x14ac:dyDescent="0.35">
      <c r="B1191" s="1" t="s">
        <v>1185</v>
      </c>
      <c r="C1191" t="str">
        <f>VLOOKUP(B1191,Z1190:AE3525,2,FALSE)</f>
        <v>Ballon-Landa,</v>
      </c>
      <c r="D1191">
        <f t="shared" si="324"/>
        <v>27.5</v>
      </c>
      <c r="E1191">
        <f t="shared" si="325"/>
        <v>7.58</v>
      </c>
      <c r="F1191" t="str">
        <f t="shared" si="326"/>
        <v>No</v>
      </c>
      <c r="G1191" t="str">
        <f t="shared" si="327"/>
        <v>No</v>
      </c>
      <c r="H1191" t="str">
        <f t="shared" si="328"/>
        <v>No</v>
      </c>
      <c r="I1191">
        <f t="shared" si="329"/>
        <v>0</v>
      </c>
      <c r="J1191" t="str">
        <f t="shared" si="330"/>
        <v>No</v>
      </c>
      <c r="K1191" t="str">
        <f t="shared" si="331"/>
        <v>OVER WEIGHT</v>
      </c>
      <c r="L1191" t="str">
        <f t="shared" si="332"/>
        <v>diabeties</v>
      </c>
      <c r="M1191" s="34">
        <f t="shared" si="333"/>
        <v>26852</v>
      </c>
      <c r="N1191" s="36">
        <f t="shared" si="334"/>
        <v>9778.35</v>
      </c>
      <c r="O1191" s="23" t="str">
        <f t="shared" si="335"/>
        <v>tier - 2</v>
      </c>
      <c r="P1191" s="34" t="str">
        <f t="shared" si="336"/>
        <v>tier - 2</v>
      </c>
      <c r="Q1191" s="34" t="str">
        <f t="shared" si="337"/>
        <v>R1024</v>
      </c>
      <c r="R1191" s="23">
        <f t="shared" si="338"/>
        <v>49</v>
      </c>
      <c r="Z1191" s="1" t="s">
        <v>1185</v>
      </c>
      <c r="AA1191" s="1" t="s">
        <v>6492</v>
      </c>
      <c r="AB1191" t="s">
        <v>4743</v>
      </c>
      <c r="AC1191" t="s">
        <v>4799</v>
      </c>
      <c r="AG1191" t="s">
        <v>1185</v>
      </c>
      <c r="AH1191">
        <v>27.5</v>
      </c>
      <c r="AI1191">
        <v>7.58</v>
      </c>
      <c r="AJ1191" s="20" t="s">
        <v>2380</v>
      </c>
      <c r="AK1191" t="s">
        <v>2380</v>
      </c>
      <c r="AL1191" t="s">
        <v>2380</v>
      </c>
      <c r="AM1191" s="29">
        <v>0</v>
      </c>
      <c r="AN1191" s="20" t="s">
        <v>2380</v>
      </c>
      <c r="AO1191" s="20" t="str">
        <f t="shared" si="339"/>
        <v>OVER WEIGHT</v>
      </c>
      <c r="AP1191" s="20" t="str">
        <f t="shared" si="340"/>
        <v>diabeties</v>
      </c>
      <c r="AS1191" t="s">
        <v>1218</v>
      </c>
      <c r="AT1191">
        <v>1973</v>
      </c>
      <c r="AU1191" s="28" t="s">
        <v>10</v>
      </c>
      <c r="AV1191">
        <v>7</v>
      </c>
      <c r="AW1191">
        <v>1</v>
      </c>
      <c r="AX1191" s="38">
        <v>9778.35</v>
      </c>
      <c r="AY1191" t="s">
        <v>11</v>
      </c>
      <c r="AZ1191" t="s">
        <v>11</v>
      </c>
      <c r="BA1191" t="s">
        <v>247</v>
      </c>
      <c r="BB1191" s="35">
        <f>DATE(AT1191,MATCH(AU1191,{"Jan","Feb","Mar","Apr","May","Jun","Jul","Aug","Sep","Oct","Nov","Dec"}, 0),AV1191)</f>
        <v>26852</v>
      </c>
      <c r="BC1191" s="20">
        <f t="shared" si="341"/>
        <v>49</v>
      </c>
    </row>
    <row r="1192" spans="2:55" ht="15.5" hidden="1" x14ac:dyDescent="0.35">
      <c r="B1192" s="1" t="s">
        <v>1184</v>
      </c>
      <c r="C1192" t="str">
        <f>VLOOKUP(B1192,Z1191:AE3526,2,FALSE)</f>
        <v>Zaferos,</v>
      </c>
      <c r="D1192">
        <f t="shared" si="324"/>
        <v>41.55</v>
      </c>
      <c r="E1192">
        <f t="shared" si="325"/>
        <v>4.6100000000000003</v>
      </c>
      <c r="F1192" t="str">
        <f t="shared" si="326"/>
        <v>No</v>
      </c>
      <c r="G1192" t="str">
        <f t="shared" si="327"/>
        <v>No</v>
      </c>
      <c r="H1192" t="str">
        <f t="shared" si="328"/>
        <v>No</v>
      </c>
      <c r="I1192">
        <f t="shared" si="329"/>
        <v>1</v>
      </c>
      <c r="J1192" t="str">
        <f t="shared" si="330"/>
        <v>No</v>
      </c>
      <c r="K1192" t="str">
        <f t="shared" si="331"/>
        <v>OBESITY</v>
      </c>
      <c r="L1192" t="str">
        <f t="shared" si="332"/>
        <v>normal</v>
      </c>
      <c r="M1192" s="34">
        <f t="shared" si="333"/>
        <v>35285</v>
      </c>
      <c r="N1192" s="36">
        <f t="shared" si="334"/>
        <v>9787.32</v>
      </c>
      <c r="O1192" s="23" t="str">
        <f t="shared" si="335"/>
        <v>tier - 2</v>
      </c>
      <c r="P1192" s="34" t="str">
        <f t="shared" si="336"/>
        <v>tier - 3</v>
      </c>
      <c r="Q1192" s="34" t="str">
        <f t="shared" si="337"/>
        <v>R1023</v>
      </c>
      <c r="R1192" s="23">
        <f t="shared" si="338"/>
        <v>26</v>
      </c>
      <c r="Z1192" s="1" t="s">
        <v>1184</v>
      </c>
      <c r="AA1192" s="1" t="s">
        <v>6493</v>
      </c>
      <c r="AB1192" t="s">
        <v>4743</v>
      </c>
      <c r="AC1192" t="s">
        <v>6494</v>
      </c>
      <c r="AG1192" t="s">
        <v>1184</v>
      </c>
      <c r="AH1192">
        <v>41.55</v>
      </c>
      <c r="AI1192">
        <v>4.6100000000000003</v>
      </c>
      <c r="AJ1192" s="20" t="s">
        <v>2380</v>
      </c>
      <c r="AK1192" t="s">
        <v>2380</v>
      </c>
      <c r="AL1192" t="s">
        <v>2380</v>
      </c>
      <c r="AM1192" s="29">
        <v>1</v>
      </c>
      <c r="AN1192" s="20" t="s">
        <v>2380</v>
      </c>
      <c r="AO1192" s="20" t="str">
        <f t="shared" si="339"/>
        <v>OBESITY</v>
      </c>
      <c r="AP1192" s="20" t="str">
        <f t="shared" si="340"/>
        <v>normal</v>
      </c>
      <c r="AS1192" t="s">
        <v>1219</v>
      </c>
      <c r="AT1192">
        <v>1996</v>
      </c>
      <c r="AU1192" s="28" t="s">
        <v>35</v>
      </c>
      <c r="AV1192">
        <v>8</v>
      </c>
      <c r="AW1192">
        <v>0</v>
      </c>
      <c r="AX1192" s="38">
        <v>9787.32</v>
      </c>
      <c r="AY1192" t="s">
        <v>11</v>
      </c>
      <c r="AZ1192" t="s">
        <v>12</v>
      </c>
      <c r="BA1192" t="s">
        <v>249</v>
      </c>
      <c r="BB1192" s="35">
        <f>DATE(AT1192,MATCH(AU1192,{"Jan","Feb","Mar","Apr","May","Jun","Jul","Aug","Sep","Oct","Nov","Dec"}, 0),AV1192)</f>
        <v>35285</v>
      </c>
      <c r="BC1192" s="20">
        <f t="shared" si="341"/>
        <v>26</v>
      </c>
    </row>
    <row r="1193" spans="2:55" ht="15.5" hidden="1" x14ac:dyDescent="0.35">
      <c r="B1193" s="1" t="s">
        <v>1183</v>
      </c>
      <c r="C1193" t="str">
        <f>VLOOKUP(B1193,Z1192:AE3527,2,FALSE)</f>
        <v>Jackson,</v>
      </c>
      <c r="D1193">
        <f t="shared" si="324"/>
        <v>41.47</v>
      </c>
      <c r="E1193">
        <f t="shared" si="325"/>
        <v>4.7</v>
      </c>
      <c r="F1193" t="str">
        <f t="shared" si="326"/>
        <v>yes</v>
      </c>
      <c r="G1193" t="str">
        <f t="shared" si="327"/>
        <v>No</v>
      </c>
      <c r="H1193" t="str">
        <f t="shared" si="328"/>
        <v>Yes</v>
      </c>
      <c r="I1193">
        <f t="shared" si="329"/>
        <v>1</v>
      </c>
      <c r="J1193" t="str">
        <f t="shared" si="330"/>
        <v>No</v>
      </c>
      <c r="K1193" t="str">
        <f t="shared" si="331"/>
        <v>OBESITY</v>
      </c>
      <c r="L1193" t="str">
        <f t="shared" si="332"/>
        <v>normal</v>
      </c>
      <c r="M1193" s="34">
        <f t="shared" si="333"/>
        <v>28283</v>
      </c>
      <c r="N1193" s="36">
        <f t="shared" si="334"/>
        <v>9788.8700000000008</v>
      </c>
      <c r="O1193" s="23" t="str">
        <f t="shared" si="335"/>
        <v>tier - 3</v>
      </c>
      <c r="P1193" s="34" t="str">
        <f t="shared" si="336"/>
        <v>tier - 2</v>
      </c>
      <c r="Q1193" s="34" t="str">
        <f t="shared" si="337"/>
        <v>R1013</v>
      </c>
      <c r="R1193" s="23">
        <f t="shared" si="338"/>
        <v>46</v>
      </c>
      <c r="Z1193" s="1" t="s">
        <v>1183</v>
      </c>
      <c r="AA1193" s="1" t="s">
        <v>5260</v>
      </c>
      <c r="AB1193" t="s">
        <v>4746</v>
      </c>
      <c r="AC1193" t="s">
        <v>6495</v>
      </c>
      <c r="AG1193" t="s">
        <v>1183</v>
      </c>
      <c r="AH1193">
        <v>41.47</v>
      </c>
      <c r="AI1193">
        <v>4.7</v>
      </c>
      <c r="AJ1193" s="20" t="s">
        <v>2382</v>
      </c>
      <c r="AK1193" t="s">
        <v>2380</v>
      </c>
      <c r="AL1193" t="s">
        <v>2383</v>
      </c>
      <c r="AM1193" s="29">
        <v>1</v>
      </c>
      <c r="AN1193" s="20" t="s">
        <v>2380</v>
      </c>
      <c r="AO1193" s="20" t="str">
        <f t="shared" si="339"/>
        <v>OBESITY</v>
      </c>
      <c r="AP1193" s="20" t="str">
        <f t="shared" si="340"/>
        <v>normal</v>
      </c>
      <c r="AS1193" t="s">
        <v>1220</v>
      </c>
      <c r="AT1193">
        <v>1977</v>
      </c>
      <c r="AU1193" s="28" t="s">
        <v>18</v>
      </c>
      <c r="AV1193">
        <v>7</v>
      </c>
      <c r="AW1193">
        <v>5</v>
      </c>
      <c r="AX1193" s="38">
        <v>9788.8700000000008</v>
      </c>
      <c r="AY1193" t="s">
        <v>12</v>
      </c>
      <c r="AZ1193" t="s">
        <v>11</v>
      </c>
      <c r="BA1193" t="s">
        <v>13</v>
      </c>
      <c r="BB1193" s="35">
        <f>DATE(AT1193,MATCH(AU1193,{"Jan","Feb","Mar","Apr","May","Jun","Jul","Aug","Sep","Oct","Nov","Dec"}, 0),AV1193)</f>
        <v>28283</v>
      </c>
      <c r="BC1193" s="20">
        <f t="shared" si="341"/>
        <v>46</v>
      </c>
    </row>
    <row r="1194" spans="2:55" ht="15.5" hidden="1" x14ac:dyDescent="0.35">
      <c r="B1194" s="1" t="s">
        <v>1182</v>
      </c>
      <c r="C1194" t="str">
        <f>VLOOKUP(B1194,Z1193:AE3528,2,FALSE)</f>
        <v>Evans</v>
      </c>
      <c r="D1194">
        <f t="shared" si="324"/>
        <v>24.795000000000002</v>
      </c>
      <c r="E1194">
        <f t="shared" si="325"/>
        <v>6.05</v>
      </c>
      <c r="F1194" t="str">
        <f t="shared" si="326"/>
        <v>yes</v>
      </c>
      <c r="G1194" t="str">
        <f t="shared" si="327"/>
        <v>No</v>
      </c>
      <c r="H1194" t="str">
        <f t="shared" si="328"/>
        <v>No</v>
      </c>
      <c r="I1194">
        <f t="shared" si="329"/>
        <v>0</v>
      </c>
      <c r="J1194" t="str">
        <f t="shared" si="330"/>
        <v>No</v>
      </c>
      <c r="K1194" t="str">
        <f t="shared" si="331"/>
        <v>Normal weight</v>
      </c>
      <c r="L1194" t="str">
        <f t="shared" si="332"/>
        <v>pre diabeties</v>
      </c>
      <c r="M1194" s="34">
        <f t="shared" si="333"/>
        <v>26924</v>
      </c>
      <c r="N1194" s="36">
        <f t="shared" si="334"/>
        <v>9800.89</v>
      </c>
      <c r="O1194" s="23" t="str">
        <f t="shared" si="335"/>
        <v>tier - 2</v>
      </c>
      <c r="P1194" s="34" t="str">
        <f t="shared" si="336"/>
        <v>tier - 1</v>
      </c>
      <c r="Q1194" s="34" t="str">
        <f t="shared" si="337"/>
        <v>R1013</v>
      </c>
      <c r="R1194" s="23">
        <f t="shared" si="338"/>
        <v>49</v>
      </c>
      <c r="Z1194" s="1" t="s">
        <v>1182</v>
      </c>
      <c r="AA1194" s="1" t="s">
        <v>6496</v>
      </c>
      <c r="AB1194" t="s">
        <v>6497</v>
      </c>
      <c r="AC1194" t="s">
        <v>4746</v>
      </c>
      <c r="AD1194" t="s">
        <v>4893</v>
      </c>
      <c r="AE1194" t="s">
        <v>5020</v>
      </c>
      <c r="AG1194" t="s">
        <v>1182</v>
      </c>
      <c r="AH1194">
        <v>24.795000000000002</v>
      </c>
      <c r="AI1194">
        <v>6.05</v>
      </c>
      <c r="AJ1194" s="20" t="s">
        <v>2382</v>
      </c>
      <c r="AK1194" t="s">
        <v>2380</v>
      </c>
      <c r="AL1194" t="s">
        <v>2380</v>
      </c>
      <c r="AM1194" s="29">
        <v>0</v>
      </c>
      <c r="AN1194" s="20" t="s">
        <v>2380</v>
      </c>
      <c r="AO1194" s="20" t="str">
        <f t="shared" si="339"/>
        <v>Normal weight</v>
      </c>
      <c r="AP1194" s="20" t="str">
        <f t="shared" si="340"/>
        <v>pre diabeties</v>
      </c>
      <c r="AS1194" t="s">
        <v>1221</v>
      </c>
      <c r="AT1194">
        <v>1973</v>
      </c>
      <c r="AU1194" s="28" t="s">
        <v>20</v>
      </c>
      <c r="AV1194">
        <v>17</v>
      </c>
      <c r="AW1194">
        <v>2</v>
      </c>
      <c r="AX1194" s="38">
        <v>9800.89</v>
      </c>
      <c r="AY1194" t="s">
        <v>11</v>
      </c>
      <c r="AZ1194" t="s">
        <v>16</v>
      </c>
      <c r="BA1194" t="s">
        <v>13</v>
      </c>
      <c r="BB1194" s="35">
        <f>DATE(AT1194,MATCH(AU1194,{"Jan","Feb","Mar","Apr","May","Jun","Jul","Aug","Sep","Oct","Nov","Dec"}, 0),AV1194)</f>
        <v>26924</v>
      </c>
      <c r="BC1194" s="20">
        <f t="shared" si="341"/>
        <v>49</v>
      </c>
    </row>
    <row r="1195" spans="2:55" ht="15.5" hidden="1" x14ac:dyDescent="0.35">
      <c r="B1195" s="1" t="s">
        <v>1181</v>
      </c>
      <c r="C1195" t="str">
        <f>VLOOKUP(B1195,Z1194:AE3529,2,FALSE)</f>
        <v>Samland,</v>
      </c>
      <c r="D1195">
        <f t="shared" si="324"/>
        <v>29.48</v>
      </c>
      <c r="E1195">
        <f t="shared" si="325"/>
        <v>5.63</v>
      </c>
      <c r="F1195" t="str">
        <f t="shared" si="326"/>
        <v>yes</v>
      </c>
      <c r="G1195" t="str">
        <f t="shared" si="327"/>
        <v>No</v>
      </c>
      <c r="H1195" t="str">
        <f t="shared" si="328"/>
        <v>Yes</v>
      </c>
      <c r="I1195">
        <f t="shared" si="329"/>
        <v>1</v>
      </c>
      <c r="J1195" t="str">
        <f t="shared" si="330"/>
        <v>No</v>
      </c>
      <c r="K1195" t="str">
        <f t="shared" si="331"/>
        <v>OVER WEIGHT</v>
      </c>
      <c r="L1195" t="str">
        <f t="shared" si="332"/>
        <v>normal</v>
      </c>
      <c r="M1195" s="34">
        <f t="shared" si="333"/>
        <v>26478</v>
      </c>
      <c r="N1195" s="36">
        <f t="shared" si="334"/>
        <v>9819.25</v>
      </c>
      <c r="O1195" s="23" t="str">
        <f t="shared" si="335"/>
        <v>tier - 2</v>
      </c>
      <c r="P1195" s="34" t="str">
        <f t="shared" si="336"/>
        <v>tier - 2</v>
      </c>
      <c r="Q1195" s="34" t="str">
        <f t="shared" si="337"/>
        <v>R1021</v>
      </c>
      <c r="R1195" s="23">
        <f t="shared" si="338"/>
        <v>50</v>
      </c>
      <c r="Z1195" s="1" t="s">
        <v>1181</v>
      </c>
      <c r="AA1195" s="1" t="s">
        <v>6498</v>
      </c>
      <c r="AB1195" t="s">
        <v>4746</v>
      </c>
      <c r="AC1195" t="s">
        <v>6152</v>
      </c>
      <c r="AD1195" t="s">
        <v>4889</v>
      </c>
      <c r="AG1195" t="s">
        <v>1181</v>
      </c>
      <c r="AH1195">
        <v>29.48</v>
      </c>
      <c r="AI1195">
        <v>5.63</v>
      </c>
      <c r="AJ1195" s="20" t="s">
        <v>2382</v>
      </c>
      <c r="AK1195" t="s">
        <v>2380</v>
      </c>
      <c r="AL1195" t="s">
        <v>2383</v>
      </c>
      <c r="AM1195" s="29">
        <v>1</v>
      </c>
      <c r="AN1195" s="20" t="s">
        <v>2380</v>
      </c>
      <c r="AO1195" s="20" t="str">
        <f t="shared" si="339"/>
        <v>OVER WEIGHT</v>
      </c>
      <c r="AP1195" s="20" t="str">
        <f t="shared" si="340"/>
        <v>normal</v>
      </c>
      <c r="AS1195" t="s">
        <v>1222</v>
      </c>
      <c r="AT1195">
        <v>1972</v>
      </c>
      <c r="AU1195" s="28" t="s">
        <v>18</v>
      </c>
      <c r="AV1195">
        <v>28</v>
      </c>
      <c r="AW1195">
        <v>0</v>
      </c>
      <c r="AX1195" s="38">
        <v>9819.25</v>
      </c>
      <c r="AY1195" t="s">
        <v>11</v>
      </c>
      <c r="AZ1195" t="s">
        <v>11</v>
      </c>
      <c r="BA1195" t="s">
        <v>300</v>
      </c>
      <c r="BB1195" s="35">
        <f>DATE(AT1195,MATCH(AU1195,{"Jan","Feb","Mar","Apr","May","Jun","Jul","Aug","Sep","Oct","Nov","Dec"}, 0),AV1195)</f>
        <v>26478</v>
      </c>
      <c r="BC1195" s="20">
        <f t="shared" si="341"/>
        <v>50</v>
      </c>
    </row>
    <row r="1196" spans="2:55" ht="15.5" x14ac:dyDescent="0.35">
      <c r="B1196" s="1" t="s">
        <v>1180</v>
      </c>
      <c r="C1196" t="str">
        <f>VLOOKUP(B1196,Z1195:AE3530,2,FALSE)</f>
        <v>Shapiro,</v>
      </c>
      <c r="D1196">
        <f t="shared" si="324"/>
        <v>28.09</v>
      </c>
      <c r="E1196">
        <f t="shared" si="325"/>
        <v>6.06</v>
      </c>
      <c r="F1196" t="str">
        <f t="shared" si="326"/>
        <v>No</v>
      </c>
      <c r="G1196" t="str">
        <f t="shared" si="327"/>
        <v>No</v>
      </c>
      <c r="H1196" t="str">
        <f t="shared" si="328"/>
        <v>Yes</v>
      </c>
      <c r="I1196">
        <f t="shared" si="329"/>
        <v>1</v>
      </c>
      <c r="J1196" t="str">
        <f t="shared" si="330"/>
        <v>No</v>
      </c>
      <c r="K1196" t="str">
        <f t="shared" si="331"/>
        <v>OVER WEIGHT</v>
      </c>
      <c r="L1196" t="str">
        <f t="shared" si="332"/>
        <v>pre diabeties</v>
      </c>
      <c r="M1196" s="34">
        <f t="shared" si="333"/>
        <v>26568</v>
      </c>
      <c r="N1196" s="36">
        <f t="shared" si="334"/>
        <v>9836.2099999999991</v>
      </c>
      <c r="O1196" s="23" t="str">
        <f t="shared" si="335"/>
        <v>tier - 2</v>
      </c>
      <c r="P1196" s="34" t="str">
        <f t="shared" si="336"/>
        <v>tier - 3</v>
      </c>
      <c r="Q1196" s="34" t="str">
        <f t="shared" si="337"/>
        <v>R1021</v>
      </c>
      <c r="R1196" s="23">
        <f t="shared" si="338"/>
        <v>50</v>
      </c>
      <c r="Z1196" s="1" t="s">
        <v>1180</v>
      </c>
      <c r="AA1196" s="1" t="s">
        <v>6499</v>
      </c>
      <c r="AB1196" t="s">
        <v>4746</v>
      </c>
      <c r="AC1196" t="s">
        <v>4968</v>
      </c>
      <c r="AD1196" t="s">
        <v>5020</v>
      </c>
      <c r="AG1196" t="s">
        <v>1180</v>
      </c>
      <c r="AH1196">
        <v>28.09</v>
      </c>
      <c r="AI1196">
        <v>6.06</v>
      </c>
      <c r="AJ1196" s="20" t="s">
        <v>2380</v>
      </c>
      <c r="AK1196" t="s">
        <v>2380</v>
      </c>
      <c r="AL1196" t="s">
        <v>2383</v>
      </c>
      <c r="AM1196" s="29">
        <v>1</v>
      </c>
      <c r="AN1196" s="20" t="s">
        <v>2380</v>
      </c>
      <c r="AO1196" s="20" t="str">
        <f t="shared" si="339"/>
        <v>OVER WEIGHT</v>
      </c>
      <c r="AP1196" s="20" t="str">
        <f t="shared" si="340"/>
        <v>pre diabeties</v>
      </c>
      <c r="AS1196" t="s">
        <v>1223</v>
      </c>
      <c r="AT1196">
        <v>1972</v>
      </c>
      <c r="AU1196" s="28" t="s">
        <v>20</v>
      </c>
      <c r="AV1196">
        <v>26</v>
      </c>
      <c r="AW1196">
        <v>0</v>
      </c>
      <c r="AX1196" s="38">
        <v>9836.2099999999991</v>
      </c>
      <c r="AY1196" t="s">
        <v>11</v>
      </c>
      <c r="AZ1196" t="s">
        <v>12</v>
      </c>
      <c r="BA1196" t="s">
        <v>300</v>
      </c>
      <c r="BB1196" s="35">
        <f>DATE(AT1196,MATCH(AU1196,{"Jan","Feb","Mar","Apr","May","Jun","Jul","Aug","Sep","Oct","Nov","Dec"}, 0),AV1196)</f>
        <v>26568</v>
      </c>
      <c r="BC1196" s="20">
        <f t="shared" si="341"/>
        <v>50</v>
      </c>
    </row>
    <row r="1197" spans="2:55" ht="15.5" hidden="1" x14ac:dyDescent="0.35">
      <c r="B1197" s="1" t="s">
        <v>1179</v>
      </c>
      <c r="C1197" t="str">
        <f>VLOOKUP(B1197,Z1196:AE3531,2,FALSE)</f>
        <v>Snitzer,</v>
      </c>
      <c r="D1197">
        <f t="shared" si="324"/>
        <v>32.729999999999997</v>
      </c>
      <c r="E1197">
        <f t="shared" si="325"/>
        <v>5.19</v>
      </c>
      <c r="F1197" t="str">
        <f t="shared" si="326"/>
        <v>No</v>
      </c>
      <c r="G1197" t="str">
        <f t="shared" si="327"/>
        <v>No</v>
      </c>
      <c r="H1197" t="str">
        <f t="shared" si="328"/>
        <v>No</v>
      </c>
      <c r="I1197">
        <f t="shared" si="329"/>
        <v>1</v>
      </c>
      <c r="J1197" t="str">
        <f t="shared" si="330"/>
        <v>No</v>
      </c>
      <c r="K1197" t="str">
        <f t="shared" si="331"/>
        <v>OBESITY</v>
      </c>
      <c r="L1197" t="str">
        <f t="shared" si="332"/>
        <v>normal</v>
      </c>
      <c r="M1197" s="34">
        <f t="shared" si="333"/>
        <v>33829</v>
      </c>
      <c r="N1197" s="36">
        <f t="shared" si="334"/>
        <v>9844.4500000000007</v>
      </c>
      <c r="O1197" s="23" t="str">
        <f t="shared" si="335"/>
        <v>tier - 2</v>
      </c>
      <c r="P1197" s="34" t="str">
        <f t="shared" si="336"/>
        <v>tier - 1</v>
      </c>
      <c r="Q1197" s="34" t="str">
        <f t="shared" si="337"/>
        <v>R1012</v>
      </c>
      <c r="R1197" s="23">
        <f t="shared" si="338"/>
        <v>30</v>
      </c>
      <c r="Z1197" s="1" t="s">
        <v>1179</v>
      </c>
      <c r="AA1197" s="1" t="s">
        <v>6500</v>
      </c>
      <c r="AB1197" t="s">
        <v>4746</v>
      </c>
      <c r="AC1197" t="s">
        <v>5212</v>
      </c>
      <c r="AG1197" t="s">
        <v>1179</v>
      </c>
      <c r="AH1197">
        <v>32.729999999999997</v>
      </c>
      <c r="AI1197">
        <v>5.19</v>
      </c>
      <c r="AJ1197" s="20" t="s">
        <v>2380</v>
      </c>
      <c r="AK1197" t="s">
        <v>2380</v>
      </c>
      <c r="AL1197" t="s">
        <v>2380</v>
      </c>
      <c r="AM1197" s="29">
        <v>1</v>
      </c>
      <c r="AN1197" s="20" t="s">
        <v>2380</v>
      </c>
      <c r="AO1197" s="20" t="str">
        <f t="shared" si="339"/>
        <v>OBESITY</v>
      </c>
      <c r="AP1197" s="20" t="str">
        <f t="shared" si="340"/>
        <v>normal</v>
      </c>
      <c r="AS1197" t="s">
        <v>1224</v>
      </c>
      <c r="AT1197">
        <v>1992</v>
      </c>
      <c r="AU1197" s="28" t="s">
        <v>35</v>
      </c>
      <c r="AV1197">
        <v>13</v>
      </c>
      <c r="AW1197">
        <v>0</v>
      </c>
      <c r="AX1197" s="38">
        <v>9844.4500000000007</v>
      </c>
      <c r="AY1197" t="s">
        <v>11</v>
      </c>
      <c r="AZ1197" t="s">
        <v>16</v>
      </c>
      <c r="BA1197" t="s">
        <v>23</v>
      </c>
      <c r="BB1197" s="35">
        <f>DATE(AT1197,MATCH(AU1197,{"Jan","Feb","Mar","Apr","May","Jun","Jul","Aug","Sep","Oct","Nov","Dec"}, 0),AV1197)</f>
        <v>33829</v>
      </c>
      <c r="BC1197" s="20">
        <f t="shared" si="341"/>
        <v>30</v>
      </c>
    </row>
    <row r="1198" spans="2:55" ht="15.5" hidden="1" x14ac:dyDescent="0.35">
      <c r="B1198" s="1" t="s">
        <v>1178</v>
      </c>
      <c r="C1198" t="str">
        <f>VLOOKUP(B1198,Z1197:AE3532,2,FALSE)</f>
        <v>Herra</v>
      </c>
      <c r="D1198">
        <f t="shared" si="324"/>
        <v>27.36</v>
      </c>
      <c r="E1198">
        <f t="shared" si="325"/>
        <v>8.9600000000000009</v>
      </c>
      <c r="F1198" t="str">
        <f t="shared" si="326"/>
        <v>No</v>
      </c>
      <c r="G1198" t="str">
        <f t="shared" si="327"/>
        <v>No</v>
      </c>
      <c r="H1198" t="str">
        <f t="shared" si="328"/>
        <v>No</v>
      </c>
      <c r="I1198">
        <f t="shared" si="329"/>
        <v>0</v>
      </c>
      <c r="J1198" t="str">
        <f t="shared" si="330"/>
        <v>No</v>
      </c>
      <c r="K1198" t="str">
        <f t="shared" si="331"/>
        <v>OVER WEIGHT</v>
      </c>
      <c r="L1198" t="str">
        <f t="shared" si="332"/>
        <v>diabeties</v>
      </c>
      <c r="M1198" s="34">
        <f t="shared" si="333"/>
        <v>25146</v>
      </c>
      <c r="N1198" s="36">
        <f t="shared" si="334"/>
        <v>9850.43</v>
      </c>
      <c r="O1198" s="23" t="str">
        <f t="shared" si="335"/>
        <v>tier - 3</v>
      </c>
      <c r="P1198" s="34" t="str">
        <f t="shared" si="336"/>
        <v>tier - 3</v>
      </c>
      <c r="Q1198" s="34" t="str">
        <f t="shared" si="337"/>
        <v>R1011</v>
      </c>
      <c r="R1198" s="23">
        <f t="shared" si="338"/>
        <v>54</v>
      </c>
      <c r="Z1198" s="1" t="s">
        <v>1178</v>
      </c>
      <c r="AA1198" s="1" t="s">
        <v>6501</v>
      </c>
      <c r="AB1198" t="s">
        <v>6502</v>
      </c>
      <c r="AC1198" t="s">
        <v>4743</v>
      </c>
      <c r="AD1198" t="s">
        <v>5368</v>
      </c>
      <c r="AG1198" t="s">
        <v>1178</v>
      </c>
      <c r="AH1198">
        <v>27.36</v>
      </c>
      <c r="AI1198">
        <v>8.9600000000000009</v>
      </c>
      <c r="AJ1198" s="20" t="s">
        <v>2380</v>
      </c>
      <c r="AK1198" t="s">
        <v>2380</v>
      </c>
      <c r="AL1198" t="s">
        <v>2380</v>
      </c>
      <c r="AM1198" s="29">
        <v>0</v>
      </c>
      <c r="AN1198" s="20" t="s">
        <v>2380</v>
      </c>
      <c r="AO1198" s="20" t="str">
        <f t="shared" si="339"/>
        <v>OVER WEIGHT</v>
      </c>
      <c r="AP1198" s="20" t="str">
        <f t="shared" si="340"/>
        <v>diabeties</v>
      </c>
      <c r="AS1198" t="s">
        <v>1225</v>
      </c>
      <c r="AT1198">
        <v>1968</v>
      </c>
      <c r="AU1198" s="28" t="s">
        <v>15</v>
      </c>
      <c r="AV1198">
        <v>4</v>
      </c>
      <c r="AW1198">
        <v>0</v>
      </c>
      <c r="AX1198" s="38">
        <v>9850.43</v>
      </c>
      <c r="AY1198" t="s">
        <v>12</v>
      </c>
      <c r="AZ1198" t="s">
        <v>12</v>
      </c>
      <c r="BA1198" t="s">
        <v>42</v>
      </c>
      <c r="BB1198" s="35">
        <f>DATE(AT1198,MATCH(AU1198,{"Jan","Feb","Mar","Apr","May","Jun","Jul","Aug","Sep","Oct","Nov","Dec"}, 0),AV1198)</f>
        <v>25146</v>
      </c>
      <c r="BC1198" s="20">
        <f t="shared" si="341"/>
        <v>54</v>
      </c>
    </row>
    <row r="1199" spans="2:55" ht="15.5" hidden="1" x14ac:dyDescent="0.35">
      <c r="B1199" s="1" t="s">
        <v>1177</v>
      </c>
      <c r="C1199" t="str">
        <f>VLOOKUP(B1199,Z1198:AE3533,2,FALSE)</f>
        <v>Watters,</v>
      </c>
      <c r="D1199">
        <f t="shared" si="324"/>
        <v>27.265000000000001</v>
      </c>
      <c r="E1199">
        <f t="shared" si="325"/>
        <v>11.39</v>
      </c>
      <c r="F1199" t="str">
        <f t="shared" si="326"/>
        <v>No</v>
      </c>
      <c r="G1199" t="str">
        <f t="shared" si="327"/>
        <v>No</v>
      </c>
      <c r="H1199" t="str">
        <f t="shared" si="328"/>
        <v>No</v>
      </c>
      <c r="I1199">
        <f t="shared" si="329"/>
        <v>0</v>
      </c>
      <c r="J1199" t="str">
        <f t="shared" si="330"/>
        <v>No</v>
      </c>
      <c r="K1199" t="str">
        <f t="shared" si="331"/>
        <v>OVER WEIGHT</v>
      </c>
      <c r="L1199" t="str">
        <f t="shared" si="332"/>
        <v>diabeties</v>
      </c>
      <c r="M1199" s="34">
        <f t="shared" si="333"/>
        <v>26229</v>
      </c>
      <c r="N1199" s="36">
        <f t="shared" si="334"/>
        <v>9855.1299999999992</v>
      </c>
      <c r="O1199" s="23" t="str">
        <f t="shared" si="335"/>
        <v>tier - 2</v>
      </c>
      <c r="P1199" s="34" t="str">
        <f t="shared" si="336"/>
        <v>tier - 3</v>
      </c>
      <c r="Q1199" s="34" t="str">
        <f t="shared" si="337"/>
        <v>R1013</v>
      </c>
      <c r="R1199" s="23">
        <f t="shared" si="338"/>
        <v>51</v>
      </c>
      <c r="Z1199" s="1" t="s">
        <v>1177</v>
      </c>
      <c r="AA1199" s="1" t="s">
        <v>6503</v>
      </c>
      <c r="AB1199" t="s">
        <v>4743</v>
      </c>
      <c r="AC1199" t="s">
        <v>4976</v>
      </c>
      <c r="AG1199" t="s">
        <v>1177</v>
      </c>
      <c r="AH1199">
        <v>27.265000000000001</v>
      </c>
      <c r="AI1199">
        <v>11.39</v>
      </c>
      <c r="AJ1199" s="20" t="s">
        <v>2380</v>
      </c>
      <c r="AK1199" t="s">
        <v>2380</v>
      </c>
      <c r="AL1199" t="s">
        <v>2380</v>
      </c>
      <c r="AM1199" s="29">
        <v>0</v>
      </c>
      <c r="AN1199" s="20" t="s">
        <v>2380</v>
      </c>
      <c r="AO1199" s="20" t="str">
        <f t="shared" si="339"/>
        <v>OVER WEIGHT</v>
      </c>
      <c r="AP1199" s="20" t="str">
        <f t="shared" si="340"/>
        <v>diabeties</v>
      </c>
      <c r="AS1199" t="s">
        <v>1226</v>
      </c>
      <c r="AT1199">
        <v>1971</v>
      </c>
      <c r="AU1199" s="28" t="s">
        <v>37</v>
      </c>
      <c r="AV1199">
        <v>23</v>
      </c>
      <c r="AW1199">
        <v>1</v>
      </c>
      <c r="AX1199" s="38">
        <v>9855.1299999999992</v>
      </c>
      <c r="AY1199" t="s">
        <v>11</v>
      </c>
      <c r="AZ1199" t="s">
        <v>12</v>
      </c>
      <c r="BA1199" t="s">
        <v>13</v>
      </c>
      <c r="BB1199" s="35">
        <f>DATE(AT1199,MATCH(AU1199,{"Jan","Feb","Mar","Apr","May","Jun","Jul","Aug","Sep","Oct","Nov","Dec"}, 0),AV1199)</f>
        <v>26229</v>
      </c>
      <c r="BC1199" s="20">
        <f t="shared" si="341"/>
        <v>51</v>
      </c>
    </row>
    <row r="1200" spans="2:55" ht="15.5" hidden="1" x14ac:dyDescent="0.35">
      <c r="B1200" s="1" t="s">
        <v>1176</v>
      </c>
      <c r="C1200" t="str">
        <f>VLOOKUP(B1200,Z1199:AE3534,2,FALSE)</f>
        <v>Steele-Belkin,</v>
      </c>
      <c r="D1200">
        <f t="shared" si="324"/>
        <v>48.07</v>
      </c>
      <c r="E1200">
        <f t="shared" si="325"/>
        <v>4.0599999999999996</v>
      </c>
      <c r="F1200" t="str">
        <f t="shared" si="326"/>
        <v>yes</v>
      </c>
      <c r="G1200" t="str">
        <f t="shared" si="327"/>
        <v>No</v>
      </c>
      <c r="H1200" t="str">
        <f t="shared" si="328"/>
        <v>No</v>
      </c>
      <c r="I1200">
        <f t="shared" si="329"/>
        <v>0</v>
      </c>
      <c r="J1200" t="str">
        <f t="shared" si="330"/>
        <v>No</v>
      </c>
      <c r="K1200" t="str">
        <f t="shared" si="331"/>
        <v>OBESITY</v>
      </c>
      <c r="L1200" t="str">
        <f t="shared" si="332"/>
        <v>normal</v>
      </c>
      <c r="M1200" s="34">
        <f t="shared" si="333"/>
        <v>26131</v>
      </c>
      <c r="N1200" s="36">
        <f t="shared" si="334"/>
        <v>9861.0300000000007</v>
      </c>
      <c r="O1200" s="23" t="str">
        <f t="shared" si="335"/>
        <v>tier - 2</v>
      </c>
      <c r="P1200" s="34" t="str">
        <f t="shared" si="336"/>
        <v>tier - 2</v>
      </c>
      <c r="Q1200" s="34" t="str">
        <f t="shared" si="337"/>
        <v>R1011</v>
      </c>
      <c r="R1200" s="23">
        <f t="shared" si="338"/>
        <v>51</v>
      </c>
      <c r="Z1200" s="1" t="s">
        <v>1176</v>
      </c>
      <c r="AA1200" s="1" t="s">
        <v>6504</v>
      </c>
      <c r="AB1200" t="s">
        <v>4743</v>
      </c>
      <c r="AC1200" t="s">
        <v>4867</v>
      </c>
      <c r="AG1200" t="s">
        <v>1176</v>
      </c>
      <c r="AH1200">
        <v>48.07</v>
      </c>
      <c r="AI1200">
        <v>4.0599999999999996</v>
      </c>
      <c r="AJ1200" s="20" t="s">
        <v>2382</v>
      </c>
      <c r="AK1200" t="s">
        <v>2380</v>
      </c>
      <c r="AL1200" t="s">
        <v>2380</v>
      </c>
      <c r="AM1200" s="29">
        <v>0</v>
      </c>
      <c r="AN1200" s="20" t="s">
        <v>2380</v>
      </c>
      <c r="AO1200" s="20" t="str">
        <f t="shared" si="339"/>
        <v>OBESITY</v>
      </c>
      <c r="AP1200" s="20" t="str">
        <f t="shared" si="340"/>
        <v>normal</v>
      </c>
      <c r="AS1200" t="s">
        <v>1227</v>
      </c>
      <c r="AT1200">
        <v>1971</v>
      </c>
      <c r="AU1200" s="28" t="s">
        <v>10</v>
      </c>
      <c r="AV1200">
        <v>17</v>
      </c>
      <c r="AW1200">
        <v>1</v>
      </c>
      <c r="AX1200" s="38">
        <v>9861.0300000000007</v>
      </c>
      <c r="AY1200" t="s">
        <v>11</v>
      </c>
      <c r="AZ1200" t="s">
        <v>11</v>
      </c>
      <c r="BA1200" t="s">
        <v>42</v>
      </c>
      <c r="BB1200" s="35">
        <f>DATE(AT1200,MATCH(AU1200,{"Jan","Feb","Mar","Apr","May","Jun","Jul","Aug","Sep","Oct","Nov","Dec"}, 0),AV1200)</f>
        <v>26131</v>
      </c>
      <c r="BC1200" s="20">
        <f t="shared" si="341"/>
        <v>51</v>
      </c>
    </row>
    <row r="1201" spans="2:55" ht="15.5" hidden="1" x14ac:dyDescent="0.35">
      <c r="B1201" s="1" t="s">
        <v>1175</v>
      </c>
      <c r="C1201" t="str">
        <f>VLOOKUP(B1201,Z1200:AE3535,2,FALSE)</f>
        <v>Christensen,</v>
      </c>
      <c r="D1201">
        <f t="shared" si="324"/>
        <v>30.8</v>
      </c>
      <c r="E1201">
        <f t="shared" si="325"/>
        <v>5.23</v>
      </c>
      <c r="F1201" t="str">
        <f t="shared" si="326"/>
        <v>yes</v>
      </c>
      <c r="G1201" t="str">
        <f t="shared" si="327"/>
        <v>No</v>
      </c>
      <c r="H1201" t="str">
        <f t="shared" si="328"/>
        <v>No</v>
      </c>
      <c r="I1201">
        <f t="shared" si="329"/>
        <v>0</v>
      </c>
      <c r="J1201" t="str">
        <f t="shared" si="330"/>
        <v>No</v>
      </c>
      <c r="K1201" t="str">
        <f t="shared" si="331"/>
        <v>OBESITY</v>
      </c>
      <c r="L1201" t="str">
        <f t="shared" si="332"/>
        <v>normal</v>
      </c>
      <c r="M1201" s="34">
        <f t="shared" si="333"/>
        <v>25496</v>
      </c>
      <c r="N1201" s="36">
        <f t="shared" si="334"/>
        <v>9863.4699999999993</v>
      </c>
      <c r="O1201" s="23" t="str">
        <f t="shared" si="335"/>
        <v>tier - 3</v>
      </c>
      <c r="P1201" s="34" t="str">
        <f t="shared" si="336"/>
        <v>tier - 3</v>
      </c>
      <c r="Q1201" s="34" t="str">
        <f t="shared" si="337"/>
        <v>R1012</v>
      </c>
      <c r="R1201" s="23">
        <f t="shared" si="338"/>
        <v>53</v>
      </c>
      <c r="Z1201" s="1" t="s">
        <v>1175</v>
      </c>
      <c r="AA1201" s="1" t="s">
        <v>6505</v>
      </c>
      <c r="AB1201" t="s">
        <v>4743</v>
      </c>
      <c r="AC1201" t="s">
        <v>6219</v>
      </c>
      <c r="AD1201" t="s">
        <v>5049</v>
      </c>
      <c r="AG1201" t="s">
        <v>1175</v>
      </c>
      <c r="AH1201">
        <v>30.8</v>
      </c>
      <c r="AI1201">
        <v>5.23</v>
      </c>
      <c r="AJ1201" s="20" t="s">
        <v>2382</v>
      </c>
      <c r="AK1201" t="s">
        <v>2380</v>
      </c>
      <c r="AL1201" t="s">
        <v>2380</v>
      </c>
      <c r="AM1201" s="29">
        <v>0</v>
      </c>
      <c r="AN1201" s="20" t="s">
        <v>2380</v>
      </c>
      <c r="AO1201" s="20" t="str">
        <f t="shared" si="339"/>
        <v>OBESITY</v>
      </c>
      <c r="AP1201" s="20" t="str">
        <f t="shared" si="340"/>
        <v>normal</v>
      </c>
      <c r="AS1201" t="s">
        <v>1228</v>
      </c>
      <c r="AT1201">
        <v>1969</v>
      </c>
      <c r="AU1201" s="28" t="s">
        <v>37</v>
      </c>
      <c r="AV1201">
        <v>20</v>
      </c>
      <c r="AW1201">
        <v>0</v>
      </c>
      <c r="AX1201" s="38">
        <v>9863.4699999999993</v>
      </c>
      <c r="AY1201" t="s">
        <v>12</v>
      </c>
      <c r="AZ1201" t="s">
        <v>12</v>
      </c>
      <c r="BA1201" t="s">
        <v>23</v>
      </c>
      <c r="BB1201" s="35">
        <f>DATE(AT1201,MATCH(AU1201,{"Jan","Feb","Mar","Apr","May","Jun","Jul","Aug","Sep","Oct","Nov","Dec"}, 0),AV1201)</f>
        <v>25496</v>
      </c>
      <c r="BC1201" s="20">
        <f t="shared" si="341"/>
        <v>53</v>
      </c>
    </row>
    <row r="1202" spans="2:55" ht="15.5" hidden="1" x14ac:dyDescent="0.35">
      <c r="B1202" s="1" t="s">
        <v>1174</v>
      </c>
      <c r="C1202" t="str">
        <f>VLOOKUP(B1202,Z1201:AE3536,2,FALSE)</f>
        <v>Hodge,</v>
      </c>
      <c r="D1202">
        <f t="shared" si="324"/>
        <v>32.299999999999997</v>
      </c>
      <c r="E1202">
        <f t="shared" si="325"/>
        <v>5.05</v>
      </c>
      <c r="F1202" t="str">
        <f t="shared" si="326"/>
        <v>yes</v>
      </c>
      <c r="G1202" t="str">
        <f t="shared" si="327"/>
        <v>No</v>
      </c>
      <c r="H1202" t="str">
        <f t="shared" si="328"/>
        <v>No</v>
      </c>
      <c r="I1202">
        <f t="shared" si="329"/>
        <v>0</v>
      </c>
      <c r="J1202" t="str">
        <f t="shared" si="330"/>
        <v>No</v>
      </c>
      <c r="K1202" t="str">
        <f t="shared" si="331"/>
        <v>OBESITY</v>
      </c>
      <c r="L1202" t="str">
        <f t="shared" si="332"/>
        <v>normal</v>
      </c>
      <c r="M1202" s="34">
        <f t="shared" si="333"/>
        <v>26246</v>
      </c>
      <c r="N1202" s="36">
        <f t="shared" si="334"/>
        <v>9866.2999999999993</v>
      </c>
      <c r="O1202" s="23" t="str">
        <f t="shared" si="335"/>
        <v>tier - 2</v>
      </c>
      <c r="P1202" s="34" t="str">
        <f t="shared" si="336"/>
        <v>tier - 3</v>
      </c>
      <c r="Q1202" s="34" t="str">
        <f t="shared" si="337"/>
        <v>R1024</v>
      </c>
      <c r="R1202" s="23">
        <f t="shared" si="338"/>
        <v>51</v>
      </c>
      <c r="Z1202" s="1" t="s">
        <v>1174</v>
      </c>
      <c r="AA1202" s="1" t="s">
        <v>6506</v>
      </c>
      <c r="AB1202" t="s">
        <v>4743</v>
      </c>
      <c r="AC1202" t="s">
        <v>6314</v>
      </c>
      <c r="AD1202" t="s">
        <v>4974</v>
      </c>
      <c r="AG1202" t="s">
        <v>1174</v>
      </c>
      <c r="AH1202">
        <v>32.299999999999997</v>
      </c>
      <c r="AI1202">
        <v>5.05</v>
      </c>
      <c r="AJ1202" s="20" t="s">
        <v>2382</v>
      </c>
      <c r="AK1202" t="s">
        <v>2380</v>
      </c>
      <c r="AL1202" t="s">
        <v>2380</v>
      </c>
      <c r="AM1202" s="29">
        <v>0</v>
      </c>
      <c r="AN1202" s="20" t="s">
        <v>2380</v>
      </c>
      <c r="AO1202" s="20" t="str">
        <f t="shared" si="339"/>
        <v>OBESITY</v>
      </c>
      <c r="AP1202" s="20" t="str">
        <f t="shared" si="340"/>
        <v>normal</v>
      </c>
      <c r="AS1202" t="s">
        <v>1229</v>
      </c>
      <c r="AT1202">
        <v>1971</v>
      </c>
      <c r="AU1202" s="28" t="s">
        <v>15</v>
      </c>
      <c r="AV1202">
        <v>9</v>
      </c>
      <c r="AW1202">
        <v>0</v>
      </c>
      <c r="AX1202" s="38">
        <v>9866.2999999999993</v>
      </c>
      <c r="AY1202" t="s">
        <v>11</v>
      </c>
      <c r="AZ1202" t="s">
        <v>12</v>
      </c>
      <c r="BA1202" t="s">
        <v>247</v>
      </c>
      <c r="BB1202" s="35">
        <f>DATE(AT1202,MATCH(AU1202,{"Jan","Feb","Mar","Apr","May","Jun","Jul","Aug","Sep","Oct","Nov","Dec"}, 0),AV1202)</f>
        <v>26246</v>
      </c>
      <c r="BC1202" s="20">
        <f t="shared" si="341"/>
        <v>51</v>
      </c>
    </row>
    <row r="1203" spans="2:55" ht="15.5" hidden="1" x14ac:dyDescent="0.35">
      <c r="B1203" s="1" t="s">
        <v>1173</v>
      </c>
      <c r="C1203" t="str">
        <f>VLOOKUP(B1203,Z1202:AE3537,2,FALSE)</f>
        <v>Rusterholz,</v>
      </c>
      <c r="D1203">
        <f t="shared" si="324"/>
        <v>39.700000000000003</v>
      </c>
      <c r="E1203">
        <f t="shared" si="325"/>
        <v>7.34</v>
      </c>
      <c r="F1203" t="str">
        <f t="shared" si="326"/>
        <v>No</v>
      </c>
      <c r="G1203" t="str">
        <f t="shared" si="327"/>
        <v>No</v>
      </c>
      <c r="H1203" t="str">
        <f t="shared" si="328"/>
        <v>No</v>
      </c>
      <c r="I1203">
        <f t="shared" si="329"/>
        <v>0</v>
      </c>
      <c r="J1203" t="str">
        <f t="shared" si="330"/>
        <v>No</v>
      </c>
      <c r="K1203" t="str">
        <f t="shared" si="331"/>
        <v>OBESITY</v>
      </c>
      <c r="L1203" t="str">
        <f t="shared" si="332"/>
        <v>diabeties</v>
      </c>
      <c r="M1203" s="34">
        <f t="shared" si="333"/>
        <v>25428</v>
      </c>
      <c r="N1203" s="36">
        <f t="shared" si="334"/>
        <v>9869.81</v>
      </c>
      <c r="O1203" s="23" t="str">
        <f t="shared" si="335"/>
        <v>tier - 3</v>
      </c>
      <c r="P1203" s="34" t="str">
        <f t="shared" si="336"/>
        <v>tier - 3</v>
      </c>
      <c r="Q1203" s="34" t="str">
        <f t="shared" si="337"/>
        <v>R1012</v>
      </c>
      <c r="R1203" s="23">
        <f t="shared" si="338"/>
        <v>53</v>
      </c>
      <c r="Z1203" s="1" t="s">
        <v>1173</v>
      </c>
      <c r="AA1203" s="1" t="s">
        <v>6507</v>
      </c>
      <c r="AB1203" t="s">
        <v>4746</v>
      </c>
      <c r="AC1203" t="s">
        <v>6295</v>
      </c>
      <c r="AG1203" t="s">
        <v>1173</v>
      </c>
      <c r="AH1203">
        <v>39.700000000000003</v>
      </c>
      <c r="AI1203">
        <v>7.34</v>
      </c>
      <c r="AJ1203" s="20" t="s">
        <v>2380</v>
      </c>
      <c r="AK1203" t="s">
        <v>2380</v>
      </c>
      <c r="AL1203" t="s">
        <v>2380</v>
      </c>
      <c r="AM1203" s="29">
        <v>0</v>
      </c>
      <c r="AN1203" s="20" t="s">
        <v>2380</v>
      </c>
      <c r="AO1203" s="20" t="str">
        <f t="shared" si="339"/>
        <v>OBESITY</v>
      </c>
      <c r="AP1203" s="20" t="str">
        <f t="shared" si="340"/>
        <v>diabeties</v>
      </c>
      <c r="AS1203" t="s">
        <v>1230</v>
      </c>
      <c r="AT1203">
        <v>1969</v>
      </c>
      <c r="AU1203" s="28" t="s">
        <v>35</v>
      </c>
      <c r="AV1203">
        <v>13</v>
      </c>
      <c r="AW1203">
        <v>0</v>
      </c>
      <c r="AX1203" s="38">
        <v>9869.81</v>
      </c>
      <c r="AY1203" t="s">
        <v>12</v>
      </c>
      <c r="AZ1203" t="s">
        <v>12</v>
      </c>
      <c r="BA1203" t="s">
        <v>23</v>
      </c>
      <c r="BB1203" s="35">
        <f>DATE(AT1203,MATCH(AU1203,{"Jan","Feb","Mar","Apr","May","Jun","Jul","Aug","Sep","Oct","Nov","Dec"}, 0),AV1203)</f>
        <v>25428</v>
      </c>
      <c r="BC1203" s="20">
        <f t="shared" si="341"/>
        <v>53</v>
      </c>
    </row>
    <row r="1204" spans="2:55" ht="15.5" hidden="1" x14ac:dyDescent="0.35">
      <c r="B1204" s="1" t="s">
        <v>1172</v>
      </c>
      <c r="C1204" t="str">
        <f>VLOOKUP(B1204,Z1203:AE3538,2,FALSE)</f>
        <v>Lafrance,</v>
      </c>
      <c r="D1204">
        <f t="shared" si="324"/>
        <v>35.97</v>
      </c>
      <c r="E1204">
        <f t="shared" si="325"/>
        <v>8.1300000000000008</v>
      </c>
      <c r="F1204" t="str">
        <f t="shared" si="326"/>
        <v>No</v>
      </c>
      <c r="G1204" t="str">
        <f t="shared" si="327"/>
        <v>No</v>
      </c>
      <c r="H1204" t="str">
        <f t="shared" si="328"/>
        <v>No</v>
      </c>
      <c r="I1204">
        <f t="shared" si="329"/>
        <v>0</v>
      </c>
      <c r="J1204" t="str">
        <f t="shared" si="330"/>
        <v>No</v>
      </c>
      <c r="K1204" t="str">
        <f t="shared" si="331"/>
        <v>OBESITY</v>
      </c>
      <c r="L1204" t="str">
        <f t="shared" si="332"/>
        <v>diabeties</v>
      </c>
      <c r="M1204" s="34">
        <f t="shared" si="333"/>
        <v>35982</v>
      </c>
      <c r="N1204" s="36">
        <f t="shared" si="334"/>
        <v>9870.59</v>
      </c>
      <c r="O1204" s="23" t="str">
        <f t="shared" si="335"/>
        <v>tier - 2</v>
      </c>
      <c r="P1204" s="34" t="str">
        <f t="shared" si="336"/>
        <v>tier - 2</v>
      </c>
      <c r="Q1204" s="34" t="str">
        <f t="shared" si="337"/>
        <v>R1023</v>
      </c>
      <c r="R1204" s="23">
        <f t="shared" si="338"/>
        <v>24</v>
      </c>
      <c r="Z1204" s="1" t="s">
        <v>1172</v>
      </c>
      <c r="AA1204" s="1" t="s">
        <v>6508</v>
      </c>
      <c r="AB1204" t="s">
        <v>4746</v>
      </c>
      <c r="AC1204" t="s">
        <v>6509</v>
      </c>
      <c r="AG1204" t="s">
        <v>1172</v>
      </c>
      <c r="AH1204">
        <v>35.97</v>
      </c>
      <c r="AI1204">
        <v>8.1300000000000008</v>
      </c>
      <c r="AJ1204" s="20" t="s">
        <v>2380</v>
      </c>
      <c r="AK1204" t="s">
        <v>2380</v>
      </c>
      <c r="AL1204" t="s">
        <v>2380</v>
      </c>
      <c r="AM1204" s="29">
        <v>0</v>
      </c>
      <c r="AN1204" s="20" t="s">
        <v>2380</v>
      </c>
      <c r="AO1204" s="20" t="str">
        <f t="shared" si="339"/>
        <v>OBESITY</v>
      </c>
      <c r="AP1204" s="20" t="str">
        <f t="shared" si="340"/>
        <v>diabeties</v>
      </c>
      <c r="AS1204" t="s">
        <v>1231</v>
      </c>
      <c r="AT1204">
        <v>1998</v>
      </c>
      <c r="AU1204" s="28" t="s">
        <v>10</v>
      </c>
      <c r="AV1204">
        <v>6</v>
      </c>
      <c r="AW1204">
        <v>0</v>
      </c>
      <c r="AX1204" s="38">
        <v>9870.59</v>
      </c>
      <c r="AY1204" t="s">
        <v>11</v>
      </c>
      <c r="AZ1204" t="s">
        <v>11</v>
      </c>
      <c r="BA1204" t="s">
        <v>249</v>
      </c>
      <c r="BB1204" s="35">
        <f>DATE(AT1204,MATCH(AU1204,{"Jan","Feb","Mar","Apr","May","Jun","Jul","Aug","Sep","Oct","Nov","Dec"}, 0),AV1204)</f>
        <v>35982</v>
      </c>
      <c r="BC1204" s="20">
        <f t="shared" si="341"/>
        <v>24</v>
      </c>
    </row>
    <row r="1205" spans="2:55" ht="15.5" hidden="1" x14ac:dyDescent="0.35">
      <c r="B1205" s="1" t="s">
        <v>1171</v>
      </c>
      <c r="C1205" t="str">
        <f>VLOOKUP(B1205,Z1204:AE3539,2,FALSE)</f>
        <v>Hallis,</v>
      </c>
      <c r="D1205">
        <f t="shared" si="324"/>
        <v>25.86</v>
      </c>
      <c r="E1205">
        <f t="shared" si="325"/>
        <v>6.68</v>
      </c>
      <c r="F1205" t="str">
        <f t="shared" si="326"/>
        <v>yes</v>
      </c>
      <c r="G1205" t="str">
        <f t="shared" si="327"/>
        <v>No</v>
      </c>
      <c r="H1205" t="str">
        <f t="shared" si="328"/>
        <v>No</v>
      </c>
      <c r="I1205">
        <f t="shared" si="329"/>
        <v>1</v>
      </c>
      <c r="J1205" t="str">
        <f t="shared" si="330"/>
        <v>No</v>
      </c>
      <c r="K1205" t="str">
        <f t="shared" si="331"/>
        <v>OVER WEIGHT</v>
      </c>
      <c r="L1205" t="str">
        <f t="shared" si="332"/>
        <v>diabeties</v>
      </c>
      <c r="M1205" s="34">
        <f t="shared" si="333"/>
        <v>26289</v>
      </c>
      <c r="N1205" s="36">
        <f t="shared" si="334"/>
        <v>9872.7000000000007</v>
      </c>
      <c r="O1205" s="23" t="str">
        <f t="shared" si="335"/>
        <v>tier - 2</v>
      </c>
      <c r="P1205" s="34" t="str">
        <f t="shared" si="336"/>
        <v>tier - 2</v>
      </c>
      <c r="Q1205" s="34" t="str">
        <f t="shared" si="337"/>
        <v>R1011</v>
      </c>
      <c r="R1205" s="23">
        <f t="shared" si="338"/>
        <v>51</v>
      </c>
      <c r="Z1205" s="1" t="s">
        <v>1171</v>
      </c>
      <c r="AA1205" s="1" t="s">
        <v>6510</v>
      </c>
      <c r="AB1205" t="s">
        <v>5580</v>
      </c>
      <c r="AC1205" t="s">
        <v>5589</v>
      </c>
      <c r="AD1205" t="s">
        <v>4831</v>
      </c>
      <c r="AG1205" t="s">
        <v>1171</v>
      </c>
      <c r="AH1205">
        <v>25.86</v>
      </c>
      <c r="AI1205">
        <v>6.68</v>
      </c>
      <c r="AJ1205" s="20" t="s">
        <v>2382</v>
      </c>
      <c r="AK1205" t="s">
        <v>2380</v>
      </c>
      <c r="AL1205" t="s">
        <v>2380</v>
      </c>
      <c r="AM1205" s="29">
        <v>1</v>
      </c>
      <c r="AN1205" s="20" t="s">
        <v>2380</v>
      </c>
      <c r="AO1205" s="20" t="str">
        <f t="shared" si="339"/>
        <v>OVER WEIGHT</v>
      </c>
      <c r="AP1205" s="20" t="str">
        <f t="shared" si="340"/>
        <v>diabeties</v>
      </c>
      <c r="AS1205" t="s">
        <v>1232</v>
      </c>
      <c r="AT1205">
        <v>1971</v>
      </c>
      <c r="AU1205" s="28" t="s">
        <v>30</v>
      </c>
      <c r="AV1205">
        <v>22</v>
      </c>
      <c r="AW1205">
        <v>1</v>
      </c>
      <c r="AX1205" s="38">
        <v>9872.7000000000007</v>
      </c>
      <c r="AY1205" t="s">
        <v>11</v>
      </c>
      <c r="AZ1205" t="s">
        <v>11</v>
      </c>
      <c r="BA1205" t="s">
        <v>42</v>
      </c>
      <c r="BB1205" s="35">
        <f>DATE(AT1205,MATCH(AU1205,{"Jan","Feb","Mar","Apr","May","Jun","Jul","Aug","Sep","Oct","Nov","Dec"}, 0),AV1205)</f>
        <v>26289</v>
      </c>
      <c r="BC1205" s="20">
        <f t="shared" si="341"/>
        <v>51</v>
      </c>
    </row>
    <row r="1206" spans="2:55" ht="15.5" hidden="1" x14ac:dyDescent="0.35">
      <c r="B1206" s="1" t="s">
        <v>1170</v>
      </c>
      <c r="C1206" t="str">
        <f>VLOOKUP(B1206,Z1205:AE3540,2,FALSE)</f>
        <v>Marshall,</v>
      </c>
      <c r="D1206">
        <f t="shared" si="324"/>
        <v>30.03</v>
      </c>
      <c r="E1206">
        <f t="shared" si="325"/>
        <v>11.51</v>
      </c>
      <c r="F1206" t="str">
        <f t="shared" si="326"/>
        <v>No</v>
      </c>
      <c r="G1206" t="str">
        <f t="shared" si="327"/>
        <v>No</v>
      </c>
      <c r="H1206" t="str">
        <f t="shared" si="328"/>
        <v>No</v>
      </c>
      <c r="I1206">
        <f t="shared" si="329"/>
        <v>0</v>
      </c>
      <c r="J1206" t="str">
        <f t="shared" si="330"/>
        <v>No</v>
      </c>
      <c r="K1206" t="str">
        <f t="shared" si="331"/>
        <v>OBESITY</v>
      </c>
      <c r="L1206" t="str">
        <f t="shared" si="332"/>
        <v>diabeties</v>
      </c>
      <c r="M1206" s="34">
        <f t="shared" si="333"/>
        <v>26117</v>
      </c>
      <c r="N1206" s="36">
        <f t="shared" si="334"/>
        <v>9875.68</v>
      </c>
      <c r="O1206" s="23" t="str">
        <f t="shared" si="335"/>
        <v>tier - 2</v>
      </c>
      <c r="P1206" s="34" t="str">
        <f t="shared" si="336"/>
        <v>tier - 3</v>
      </c>
      <c r="Q1206" s="34" t="str">
        <f t="shared" si="337"/>
        <v>R1024</v>
      </c>
      <c r="R1206" s="23">
        <f t="shared" si="338"/>
        <v>51</v>
      </c>
      <c r="Z1206" s="1" t="s">
        <v>1170</v>
      </c>
      <c r="AA1206" s="1" t="s">
        <v>6052</v>
      </c>
      <c r="AB1206" t="s">
        <v>4746</v>
      </c>
      <c r="AC1206" t="s">
        <v>4830</v>
      </c>
      <c r="AG1206" t="s">
        <v>1170</v>
      </c>
      <c r="AH1206">
        <v>30.03</v>
      </c>
      <c r="AI1206">
        <v>11.51</v>
      </c>
      <c r="AJ1206" s="20" t="s">
        <v>2380</v>
      </c>
      <c r="AK1206" t="s">
        <v>2380</v>
      </c>
      <c r="AL1206" t="s">
        <v>2380</v>
      </c>
      <c r="AM1206" s="29">
        <v>0</v>
      </c>
      <c r="AN1206" s="20" t="s">
        <v>2380</v>
      </c>
      <c r="AO1206" s="20" t="str">
        <f t="shared" si="339"/>
        <v>OBESITY</v>
      </c>
      <c r="AP1206" s="20" t="str">
        <f t="shared" si="340"/>
        <v>diabeties</v>
      </c>
      <c r="AS1206" t="s">
        <v>1233</v>
      </c>
      <c r="AT1206">
        <v>1971</v>
      </c>
      <c r="AU1206" s="28" t="s">
        <v>10</v>
      </c>
      <c r="AV1206">
        <v>3</v>
      </c>
      <c r="AW1206">
        <v>0</v>
      </c>
      <c r="AX1206" s="38">
        <v>9875.68</v>
      </c>
      <c r="AY1206" t="s">
        <v>11</v>
      </c>
      <c r="AZ1206" t="s">
        <v>12</v>
      </c>
      <c r="BA1206" t="s">
        <v>247</v>
      </c>
      <c r="BB1206" s="35">
        <f>DATE(AT1206,MATCH(AU1206,{"Jan","Feb","Mar","Apr","May","Jun","Jul","Aug","Sep","Oct","Nov","Dec"}, 0),AV1206)</f>
        <v>26117</v>
      </c>
      <c r="BC1206" s="20">
        <f t="shared" si="341"/>
        <v>51</v>
      </c>
    </row>
    <row r="1207" spans="2:55" ht="15.5" x14ac:dyDescent="0.35">
      <c r="B1207" s="1" t="s">
        <v>1169</v>
      </c>
      <c r="C1207" t="str">
        <f>VLOOKUP(B1207,Z1206:AE3541,2,FALSE)</f>
        <v>Salowitz,</v>
      </c>
      <c r="D1207">
        <f t="shared" si="324"/>
        <v>25.76</v>
      </c>
      <c r="E1207">
        <f t="shared" si="325"/>
        <v>6.02</v>
      </c>
      <c r="F1207" t="str">
        <f t="shared" si="326"/>
        <v>yes</v>
      </c>
      <c r="G1207" t="str">
        <f t="shared" si="327"/>
        <v>No</v>
      </c>
      <c r="H1207" t="str">
        <f t="shared" si="328"/>
        <v>Yes</v>
      </c>
      <c r="I1207">
        <f t="shared" si="329"/>
        <v>1</v>
      </c>
      <c r="J1207" t="str">
        <f t="shared" si="330"/>
        <v>No</v>
      </c>
      <c r="K1207" t="str">
        <f t="shared" si="331"/>
        <v>OVER WEIGHT</v>
      </c>
      <c r="L1207" t="str">
        <f t="shared" si="332"/>
        <v>pre diabeties</v>
      </c>
      <c r="M1207" s="34">
        <f t="shared" si="333"/>
        <v>26209</v>
      </c>
      <c r="N1207" s="36">
        <f t="shared" si="334"/>
        <v>9877.61</v>
      </c>
      <c r="O1207" s="23" t="str">
        <f t="shared" si="335"/>
        <v>tier - 2</v>
      </c>
      <c r="P1207" s="34" t="str">
        <f t="shared" si="336"/>
        <v>tier - 1</v>
      </c>
      <c r="Q1207" s="34" t="str">
        <f t="shared" si="337"/>
        <v>R1013</v>
      </c>
      <c r="R1207" s="23">
        <f t="shared" si="338"/>
        <v>51</v>
      </c>
      <c r="Z1207" s="1" t="s">
        <v>1169</v>
      </c>
      <c r="AA1207" s="1" t="s">
        <v>6511</v>
      </c>
      <c r="AB1207" t="s">
        <v>5580</v>
      </c>
      <c r="AC1207" t="s">
        <v>6390</v>
      </c>
      <c r="AD1207" t="s">
        <v>4831</v>
      </c>
      <c r="AG1207" t="s">
        <v>1169</v>
      </c>
      <c r="AH1207">
        <v>25.76</v>
      </c>
      <c r="AI1207">
        <v>6.02</v>
      </c>
      <c r="AJ1207" s="20" t="s">
        <v>2382</v>
      </c>
      <c r="AK1207" t="s">
        <v>2380</v>
      </c>
      <c r="AL1207" t="s">
        <v>2383</v>
      </c>
      <c r="AM1207" s="29">
        <v>1</v>
      </c>
      <c r="AN1207" s="20" t="s">
        <v>2380</v>
      </c>
      <c r="AO1207" s="20" t="str">
        <f t="shared" si="339"/>
        <v>OVER WEIGHT</v>
      </c>
      <c r="AP1207" s="20" t="str">
        <f t="shared" si="340"/>
        <v>pre diabeties</v>
      </c>
      <c r="AS1207" t="s">
        <v>1234</v>
      </c>
      <c r="AT1207">
        <v>1971</v>
      </c>
      <c r="AU1207" s="28" t="s">
        <v>37</v>
      </c>
      <c r="AV1207">
        <v>3</v>
      </c>
      <c r="AW1207">
        <v>1</v>
      </c>
      <c r="AX1207" s="38">
        <v>9877.61</v>
      </c>
      <c r="AY1207" t="s">
        <v>11</v>
      </c>
      <c r="AZ1207" t="s">
        <v>16</v>
      </c>
      <c r="BA1207" t="s">
        <v>13</v>
      </c>
      <c r="BB1207" s="35">
        <f>DATE(AT1207,MATCH(AU1207,{"Jan","Feb","Mar","Apr","May","Jun","Jul","Aug","Sep","Oct","Nov","Dec"}, 0),AV1207)</f>
        <v>26209</v>
      </c>
      <c r="BC1207" s="20">
        <f t="shared" si="341"/>
        <v>51</v>
      </c>
    </row>
    <row r="1208" spans="2:55" ht="15.5" hidden="1" x14ac:dyDescent="0.35">
      <c r="B1208" s="1" t="s">
        <v>1168</v>
      </c>
      <c r="C1208" t="str">
        <f>VLOOKUP(B1208,Z1207:AE3542,2,FALSE)</f>
        <v>Blake,</v>
      </c>
      <c r="D1208">
        <f t="shared" si="324"/>
        <v>22.42</v>
      </c>
      <c r="E1208">
        <f t="shared" si="325"/>
        <v>7.96</v>
      </c>
      <c r="F1208" t="str">
        <f t="shared" si="326"/>
        <v>No</v>
      </c>
      <c r="G1208" t="str">
        <f t="shared" si="327"/>
        <v>No</v>
      </c>
      <c r="H1208" t="str">
        <f t="shared" si="328"/>
        <v>No</v>
      </c>
      <c r="I1208">
        <f t="shared" si="329"/>
        <v>0</v>
      </c>
      <c r="J1208" t="str">
        <f t="shared" si="330"/>
        <v>No</v>
      </c>
      <c r="K1208" t="str">
        <f t="shared" si="331"/>
        <v>Normal weight</v>
      </c>
      <c r="L1208" t="str">
        <f t="shared" si="332"/>
        <v>diabeties</v>
      </c>
      <c r="M1208" s="34">
        <f t="shared" si="333"/>
        <v>26245</v>
      </c>
      <c r="N1208" s="36">
        <f t="shared" si="334"/>
        <v>9880.07</v>
      </c>
      <c r="O1208" s="23" t="str">
        <f t="shared" si="335"/>
        <v>tier - 2</v>
      </c>
      <c r="P1208" s="34" t="str">
        <f t="shared" si="336"/>
        <v>tier - 3</v>
      </c>
      <c r="Q1208" s="34" t="str">
        <f t="shared" si="337"/>
        <v>R1011</v>
      </c>
      <c r="R1208" s="23">
        <f t="shared" si="338"/>
        <v>51</v>
      </c>
      <c r="Z1208" s="1" t="s">
        <v>1168</v>
      </c>
      <c r="AA1208" s="1" t="s">
        <v>6512</v>
      </c>
      <c r="AB1208" t="s">
        <v>4746</v>
      </c>
      <c r="AC1208" t="s">
        <v>5035</v>
      </c>
      <c r="AD1208" t="s">
        <v>4764</v>
      </c>
      <c r="AG1208" t="s">
        <v>1168</v>
      </c>
      <c r="AH1208">
        <v>22.42</v>
      </c>
      <c r="AI1208">
        <v>7.96</v>
      </c>
      <c r="AJ1208" s="20" t="s">
        <v>2380</v>
      </c>
      <c r="AK1208" t="s">
        <v>2380</v>
      </c>
      <c r="AL1208" t="s">
        <v>2380</v>
      </c>
      <c r="AM1208" s="29">
        <v>0</v>
      </c>
      <c r="AN1208" s="20" t="s">
        <v>2380</v>
      </c>
      <c r="AO1208" s="20" t="str">
        <f t="shared" si="339"/>
        <v>Normal weight</v>
      </c>
      <c r="AP1208" s="20" t="str">
        <f t="shared" si="340"/>
        <v>diabeties</v>
      </c>
      <c r="AS1208" t="s">
        <v>1235</v>
      </c>
      <c r="AT1208">
        <v>1971</v>
      </c>
      <c r="AU1208" s="28" t="s">
        <v>15</v>
      </c>
      <c r="AV1208">
        <v>8</v>
      </c>
      <c r="AW1208">
        <v>1</v>
      </c>
      <c r="AX1208" s="38">
        <v>9880.07</v>
      </c>
      <c r="AY1208" t="s">
        <v>11</v>
      </c>
      <c r="AZ1208" t="s">
        <v>12</v>
      </c>
      <c r="BA1208" t="s">
        <v>42</v>
      </c>
      <c r="BB1208" s="35">
        <f>DATE(AT1208,MATCH(AU1208,{"Jan","Feb","Mar","Apr","May","Jun","Jul","Aug","Sep","Oct","Nov","Dec"}, 0),AV1208)</f>
        <v>26245</v>
      </c>
      <c r="BC1208" s="20">
        <f t="shared" si="341"/>
        <v>51</v>
      </c>
    </row>
    <row r="1209" spans="2:55" ht="15.5" hidden="1" x14ac:dyDescent="0.35">
      <c r="B1209" s="1" t="s">
        <v>1167</v>
      </c>
      <c r="C1209" t="str">
        <f>VLOOKUP(B1209,Z1208:AE3543,2,FALSE)</f>
        <v>Langerak,</v>
      </c>
      <c r="D1209">
        <f t="shared" si="324"/>
        <v>33.18</v>
      </c>
      <c r="E1209">
        <f t="shared" si="325"/>
        <v>6.01</v>
      </c>
      <c r="F1209" t="str">
        <f t="shared" si="326"/>
        <v>yes</v>
      </c>
      <c r="G1209" t="str">
        <f t="shared" si="327"/>
        <v>No</v>
      </c>
      <c r="H1209" t="str">
        <f t="shared" si="328"/>
        <v>No</v>
      </c>
      <c r="I1209">
        <f t="shared" si="329"/>
        <v>1</v>
      </c>
      <c r="J1209" t="str">
        <f t="shared" si="330"/>
        <v>No</v>
      </c>
      <c r="K1209" t="str">
        <f t="shared" si="331"/>
        <v>OBESITY</v>
      </c>
      <c r="L1209" t="str">
        <f t="shared" si="332"/>
        <v>pre diabeties</v>
      </c>
      <c r="M1209" s="34">
        <f t="shared" si="333"/>
        <v>24416</v>
      </c>
      <c r="N1209" s="36">
        <f t="shared" si="334"/>
        <v>9890.23</v>
      </c>
      <c r="O1209" s="23" t="str">
        <f t="shared" si="335"/>
        <v>tier - 3</v>
      </c>
      <c r="P1209" s="34" t="str">
        <f t="shared" si="336"/>
        <v>tier - 3</v>
      </c>
      <c r="Q1209" s="34" t="str">
        <f t="shared" si="337"/>
        <v>R1013</v>
      </c>
      <c r="R1209" s="23">
        <f t="shared" si="338"/>
        <v>56</v>
      </c>
      <c r="Z1209" s="1" t="s">
        <v>1167</v>
      </c>
      <c r="AA1209" s="1" t="s">
        <v>6513</v>
      </c>
      <c r="AB1209" t="s">
        <v>4746</v>
      </c>
      <c r="AC1209" t="s">
        <v>5364</v>
      </c>
      <c r="AG1209" t="s">
        <v>1167</v>
      </c>
      <c r="AH1209">
        <v>33.18</v>
      </c>
      <c r="AI1209">
        <v>6.01</v>
      </c>
      <c r="AJ1209" s="20" t="s">
        <v>2382</v>
      </c>
      <c r="AK1209" t="s">
        <v>2380</v>
      </c>
      <c r="AL1209" t="s">
        <v>2380</v>
      </c>
      <c r="AM1209" s="29">
        <v>1</v>
      </c>
      <c r="AN1209" s="20" t="s">
        <v>2380</v>
      </c>
      <c r="AO1209" s="20" t="str">
        <f t="shared" si="339"/>
        <v>OBESITY</v>
      </c>
      <c r="AP1209" s="20" t="str">
        <f t="shared" si="340"/>
        <v>pre diabeties</v>
      </c>
      <c r="AS1209" t="s">
        <v>1236</v>
      </c>
      <c r="AT1209">
        <v>1966</v>
      </c>
      <c r="AU1209" s="28" t="s">
        <v>15</v>
      </c>
      <c r="AV1209">
        <v>5</v>
      </c>
      <c r="AW1209">
        <v>0</v>
      </c>
      <c r="AX1209" s="38">
        <v>9890.23</v>
      </c>
      <c r="AY1209" t="s">
        <v>12</v>
      </c>
      <c r="AZ1209" t="s">
        <v>12</v>
      </c>
      <c r="BA1209" t="s">
        <v>13</v>
      </c>
      <c r="BB1209" s="35">
        <f>DATE(AT1209,MATCH(AU1209,{"Jan","Feb","Mar","Apr","May","Jun","Jul","Aug","Sep","Oct","Nov","Dec"}, 0),AV1209)</f>
        <v>24416</v>
      </c>
      <c r="BC1209" s="20">
        <f t="shared" si="341"/>
        <v>56</v>
      </c>
    </row>
    <row r="1210" spans="2:55" ht="15.5" hidden="1" x14ac:dyDescent="0.35">
      <c r="B1210" s="1" t="s">
        <v>1166</v>
      </c>
      <c r="C1210" t="str">
        <f>VLOOKUP(B1210,Z1209:AE3544,2,FALSE)</f>
        <v>Bonilla,</v>
      </c>
      <c r="D1210">
        <f t="shared" si="324"/>
        <v>43.04</v>
      </c>
      <c r="E1210">
        <f t="shared" si="325"/>
        <v>5.9</v>
      </c>
      <c r="F1210" t="str">
        <f t="shared" si="326"/>
        <v>yes</v>
      </c>
      <c r="G1210" t="str">
        <f t="shared" si="327"/>
        <v>No</v>
      </c>
      <c r="H1210" t="str">
        <f t="shared" si="328"/>
        <v>No</v>
      </c>
      <c r="I1210">
        <f t="shared" si="329"/>
        <v>0</v>
      </c>
      <c r="J1210" t="str">
        <f t="shared" si="330"/>
        <v>No</v>
      </c>
      <c r="K1210" t="str">
        <f t="shared" si="331"/>
        <v>OBESITY</v>
      </c>
      <c r="L1210" t="str">
        <f t="shared" si="332"/>
        <v>pre diabeties</v>
      </c>
      <c r="M1210" s="34">
        <f t="shared" si="333"/>
        <v>35254</v>
      </c>
      <c r="N1210" s="36">
        <f t="shared" si="334"/>
        <v>9894.69</v>
      </c>
      <c r="O1210" s="23" t="str">
        <f t="shared" si="335"/>
        <v>tier - 2</v>
      </c>
      <c r="P1210" s="34" t="str">
        <f t="shared" si="336"/>
        <v>tier - 3</v>
      </c>
      <c r="Q1210" s="34" t="str">
        <f t="shared" si="337"/>
        <v>R1012</v>
      </c>
      <c r="R1210" s="23">
        <f t="shared" si="338"/>
        <v>26</v>
      </c>
      <c r="Z1210" s="1" t="s">
        <v>1166</v>
      </c>
      <c r="AA1210" s="1" t="s">
        <v>6514</v>
      </c>
      <c r="AB1210" t="s">
        <v>5580</v>
      </c>
      <c r="AC1210" t="s">
        <v>6515</v>
      </c>
      <c r="AG1210" t="s">
        <v>1166</v>
      </c>
      <c r="AH1210">
        <v>43.04</v>
      </c>
      <c r="AI1210">
        <v>5.9</v>
      </c>
      <c r="AJ1210" s="20" t="s">
        <v>2382</v>
      </c>
      <c r="AK1210" t="s">
        <v>2380</v>
      </c>
      <c r="AL1210" t="s">
        <v>2380</v>
      </c>
      <c r="AM1210" s="29">
        <v>0</v>
      </c>
      <c r="AN1210" s="20" t="s">
        <v>2380</v>
      </c>
      <c r="AO1210" s="20" t="str">
        <f t="shared" si="339"/>
        <v>OBESITY</v>
      </c>
      <c r="AP1210" s="20" t="str">
        <f t="shared" si="340"/>
        <v>pre diabeties</v>
      </c>
      <c r="AS1210" t="s">
        <v>1237</v>
      </c>
      <c r="AT1210">
        <v>1996</v>
      </c>
      <c r="AU1210" s="28" t="s">
        <v>10</v>
      </c>
      <c r="AV1210">
        <v>8</v>
      </c>
      <c r="AW1210">
        <v>0</v>
      </c>
      <c r="AX1210" s="38">
        <v>9894.69</v>
      </c>
      <c r="AY1210" t="s">
        <v>11</v>
      </c>
      <c r="AZ1210" t="s">
        <v>12</v>
      </c>
      <c r="BA1210" t="s">
        <v>23</v>
      </c>
      <c r="BB1210" s="35">
        <f>DATE(AT1210,MATCH(AU1210,{"Jan","Feb","Mar","Apr","May","Jun","Jul","Aug","Sep","Oct","Nov","Dec"}, 0),AV1210)</f>
        <v>35254</v>
      </c>
      <c r="BC1210" s="20">
        <f t="shared" si="341"/>
        <v>26</v>
      </c>
    </row>
    <row r="1211" spans="2:55" ht="15.5" hidden="1" x14ac:dyDescent="0.35">
      <c r="B1211" s="1" t="s">
        <v>1165</v>
      </c>
      <c r="C1211" t="str">
        <f>VLOOKUP(B1211,Z1210:AE3545,2,FALSE)</f>
        <v>Ciabattoni,</v>
      </c>
      <c r="D1211">
        <f t="shared" si="324"/>
        <v>34.15</v>
      </c>
      <c r="E1211">
        <f t="shared" si="325"/>
        <v>4.49</v>
      </c>
      <c r="F1211" t="str">
        <f t="shared" si="326"/>
        <v>yes</v>
      </c>
      <c r="G1211" t="str">
        <f t="shared" si="327"/>
        <v>No</v>
      </c>
      <c r="H1211" t="str">
        <f t="shared" si="328"/>
        <v>No</v>
      </c>
      <c r="I1211">
        <f t="shared" si="329"/>
        <v>1</v>
      </c>
      <c r="J1211" t="str">
        <f t="shared" si="330"/>
        <v>No</v>
      </c>
      <c r="K1211" t="str">
        <f t="shared" si="331"/>
        <v>OBESITY</v>
      </c>
      <c r="L1211" t="str">
        <f t="shared" si="332"/>
        <v>normal</v>
      </c>
      <c r="M1211" s="34">
        <f t="shared" si="333"/>
        <v>22875</v>
      </c>
      <c r="N1211" s="36">
        <f t="shared" si="334"/>
        <v>9907.83</v>
      </c>
      <c r="O1211" s="23" t="str">
        <f t="shared" si="335"/>
        <v>tier - 3</v>
      </c>
      <c r="P1211" s="34" t="str">
        <f t="shared" si="336"/>
        <v>tier - 2</v>
      </c>
      <c r="Q1211" s="34" t="str">
        <f t="shared" si="337"/>
        <v>R1013</v>
      </c>
      <c r="R1211" s="23">
        <f t="shared" si="338"/>
        <v>60</v>
      </c>
      <c r="Z1211" s="1" t="s">
        <v>1165</v>
      </c>
      <c r="AA1211" s="1" t="s">
        <v>6516</v>
      </c>
      <c r="AB1211" t="s">
        <v>4746</v>
      </c>
      <c r="AC1211" t="s">
        <v>6517</v>
      </c>
      <c r="AG1211" t="s">
        <v>1165</v>
      </c>
      <c r="AH1211">
        <v>34.15</v>
      </c>
      <c r="AI1211">
        <v>4.49</v>
      </c>
      <c r="AJ1211" s="20" t="s">
        <v>2382</v>
      </c>
      <c r="AK1211" t="s">
        <v>2380</v>
      </c>
      <c r="AL1211" t="s">
        <v>2380</v>
      </c>
      <c r="AM1211" s="29">
        <v>1</v>
      </c>
      <c r="AN1211" s="20" t="s">
        <v>2380</v>
      </c>
      <c r="AO1211" s="20" t="str">
        <f t="shared" si="339"/>
        <v>OBESITY</v>
      </c>
      <c r="AP1211" s="20" t="str">
        <f t="shared" si="340"/>
        <v>normal</v>
      </c>
      <c r="AS1211" t="s">
        <v>1238</v>
      </c>
      <c r="AT1211">
        <v>1962</v>
      </c>
      <c r="AU1211" s="28" t="s">
        <v>35</v>
      </c>
      <c r="AV1211">
        <v>17</v>
      </c>
      <c r="AW1211">
        <v>0</v>
      </c>
      <c r="AX1211" s="38">
        <v>9907.83</v>
      </c>
      <c r="AY1211" t="s">
        <v>12</v>
      </c>
      <c r="AZ1211" t="s">
        <v>11</v>
      </c>
      <c r="BA1211" t="s">
        <v>13</v>
      </c>
      <c r="BB1211" s="35">
        <f>DATE(AT1211,MATCH(AU1211,{"Jan","Feb","Mar","Apr","May","Jun","Jul","Aug","Sep","Oct","Nov","Dec"}, 0),AV1211)</f>
        <v>22875</v>
      </c>
      <c r="BC1211" s="20">
        <f t="shared" si="341"/>
        <v>60</v>
      </c>
    </row>
    <row r="1212" spans="2:55" ht="15.5" x14ac:dyDescent="0.35">
      <c r="B1212" s="1" t="s">
        <v>1164</v>
      </c>
      <c r="C1212" t="str">
        <f>VLOOKUP(B1212,Z1211:AE3546,2,FALSE)</f>
        <v>Escanero</v>
      </c>
      <c r="D1212">
        <f t="shared" si="324"/>
        <v>25.78</v>
      </c>
      <c r="E1212">
        <f t="shared" si="325"/>
        <v>6.25</v>
      </c>
      <c r="F1212" t="str">
        <f t="shared" si="326"/>
        <v>No</v>
      </c>
      <c r="G1212" t="str">
        <f t="shared" si="327"/>
        <v>No</v>
      </c>
      <c r="H1212" t="str">
        <f t="shared" si="328"/>
        <v>No</v>
      </c>
      <c r="I1212">
        <f t="shared" si="329"/>
        <v>0</v>
      </c>
      <c r="J1212" t="str">
        <f t="shared" si="330"/>
        <v>No</v>
      </c>
      <c r="K1212" t="str">
        <f t="shared" si="331"/>
        <v>OVER WEIGHT</v>
      </c>
      <c r="L1212" t="str">
        <f t="shared" si="332"/>
        <v>pre diabeties</v>
      </c>
      <c r="M1212" s="34">
        <f t="shared" si="333"/>
        <v>26556</v>
      </c>
      <c r="N1212" s="36">
        <f t="shared" si="334"/>
        <v>9910.36</v>
      </c>
      <c r="O1212" s="23" t="str">
        <f t="shared" si="335"/>
        <v>tier - 2</v>
      </c>
      <c r="P1212" s="34" t="str">
        <f t="shared" si="336"/>
        <v>tier - 3</v>
      </c>
      <c r="Q1212" s="34" t="str">
        <f t="shared" si="337"/>
        <v>R1012</v>
      </c>
      <c r="R1212" s="23">
        <f t="shared" si="338"/>
        <v>50</v>
      </c>
      <c r="Z1212" s="1" t="s">
        <v>1164</v>
      </c>
      <c r="AA1212" s="1" t="s">
        <v>6518</v>
      </c>
      <c r="AB1212" t="s">
        <v>5372</v>
      </c>
      <c r="AC1212" t="s">
        <v>5580</v>
      </c>
      <c r="AD1212" t="s">
        <v>6519</v>
      </c>
      <c r="AG1212" t="s">
        <v>1164</v>
      </c>
      <c r="AH1212">
        <v>25.78</v>
      </c>
      <c r="AI1212">
        <v>6.25</v>
      </c>
      <c r="AJ1212" s="20" t="s">
        <v>2380</v>
      </c>
      <c r="AK1212" t="s">
        <v>2380</v>
      </c>
      <c r="AL1212" t="s">
        <v>2380</v>
      </c>
      <c r="AM1212" s="29">
        <v>0</v>
      </c>
      <c r="AN1212" s="20" t="s">
        <v>2380</v>
      </c>
      <c r="AO1212" s="20" t="str">
        <f t="shared" si="339"/>
        <v>OVER WEIGHT</v>
      </c>
      <c r="AP1212" s="20" t="str">
        <f t="shared" si="340"/>
        <v>pre diabeties</v>
      </c>
      <c r="AS1212" t="s">
        <v>1239</v>
      </c>
      <c r="AT1212">
        <v>1972</v>
      </c>
      <c r="AU1212" s="28" t="s">
        <v>20</v>
      </c>
      <c r="AV1212">
        <v>14</v>
      </c>
      <c r="AW1212">
        <v>1</v>
      </c>
      <c r="AX1212" s="38">
        <v>9910.36</v>
      </c>
      <c r="AY1212" t="s">
        <v>11</v>
      </c>
      <c r="AZ1212" t="s">
        <v>12</v>
      </c>
      <c r="BA1212" t="s">
        <v>23</v>
      </c>
      <c r="BB1212" s="35">
        <f>DATE(AT1212,MATCH(AU1212,{"Jan","Feb","Mar","Apr","May","Jun","Jul","Aug","Sep","Oct","Nov","Dec"}, 0),AV1212)</f>
        <v>26556</v>
      </c>
      <c r="BC1212" s="20">
        <f t="shared" si="341"/>
        <v>50</v>
      </c>
    </row>
    <row r="1213" spans="2:55" ht="15.5" hidden="1" x14ac:dyDescent="0.35">
      <c r="B1213" s="1" t="s">
        <v>1163</v>
      </c>
      <c r="C1213" t="str">
        <f>VLOOKUP(B1213,Z1212:AE3547,2,FALSE)</f>
        <v>Lowe,</v>
      </c>
      <c r="D1213">
        <f t="shared" si="324"/>
        <v>21.02</v>
      </c>
      <c r="E1213">
        <f t="shared" si="325"/>
        <v>9.6199999999999992</v>
      </c>
      <c r="F1213" t="str">
        <f t="shared" si="326"/>
        <v>yes</v>
      </c>
      <c r="G1213" t="str">
        <f t="shared" si="327"/>
        <v>No</v>
      </c>
      <c r="H1213" t="str">
        <f t="shared" si="328"/>
        <v>Yes</v>
      </c>
      <c r="I1213">
        <f t="shared" si="329"/>
        <v>1</v>
      </c>
      <c r="J1213" t="str">
        <f t="shared" si="330"/>
        <v>No</v>
      </c>
      <c r="K1213" t="str">
        <f t="shared" si="331"/>
        <v>Normal weight</v>
      </c>
      <c r="L1213" t="str">
        <f t="shared" si="332"/>
        <v>diabeties</v>
      </c>
      <c r="M1213" s="34">
        <f t="shared" si="333"/>
        <v>31278</v>
      </c>
      <c r="N1213" s="36">
        <f t="shared" si="334"/>
        <v>9930.64</v>
      </c>
      <c r="O1213" s="23" t="str">
        <f t="shared" si="335"/>
        <v>tier - 2</v>
      </c>
      <c r="P1213" s="34" t="str">
        <f t="shared" si="336"/>
        <v>tier - 3</v>
      </c>
      <c r="Q1213" s="34" t="str">
        <f t="shared" si="337"/>
        <v>R1025</v>
      </c>
      <c r="R1213" s="23">
        <f t="shared" si="338"/>
        <v>37</v>
      </c>
      <c r="Z1213" s="1" t="s">
        <v>1163</v>
      </c>
      <c r="AA1213" s="1" t="s">
        <v>5689</v>
      </c>
      <c r="AB1213" t="s">
        <v>4743</v>
      </c>
      <c r="AC1213" t="s">
        <v>6520</v>
      </c>
      <c r="AD1213" t="s">
        <v>4910</v>
      </c>
      <c r="AG1213" t="s">
        <v>1163</v>
      </c>
      <c r="AH1213">
        <v>21.02</v>
      </c>
      <c r="AI1213">
        <v>9.6199999999999992</v>
      </c>
      <c r="AJ1213" s="20" t="s">
        <v>2382</v>
      </c>
      <c r="AK1213" t="s">
        <v>2380</v>
      </c>
      <c r="AL1213" t="s">
        <v>2383</v>
      </c>
      <c r="AM1213" s="29">
        <v>1</v>
      </c>
      <c r="AN1213" s="20" t="s">
        <v>2380</v>
      </c>
      <c r="AO1213" s="20" t="str">
        <f t="shared" si="339"/>
        <v>Normal weight</v>
      </c>
      <c r="AP1213" s="20" t="str">
        <f t="shared" si="340"/>
        <v>diabeties</v>
      </c>
      <c r="AS1213" t="s">
        <v>1240</v>
      </c>
      <c r="AT1213">
        <v>1985</v>
      </c>
      <c r="AU1213" s="28" t="s">
        <v>35</v>
      </c>
      <c r="AV1213">
        <v>19</v>
      </c>
      <c r="AW1213">
        <v>3</v>
      </c>
      <c r="AX1213" s="38">
        <v>9930.64</v>
      </c>
      <c r="AY1213" t="s">
        <v>11</v>
      </c>
      <c r="AZ1213" t="s">
        <v>12</v>
      </c>
      <c r="BA1213" t="s">
        <v>200</v>
      </c>
      <c r="BB1213" s="35">
        <f>DATE(AT1213,MATCH(AU1213,{"Jan","Feb","Mar","Apr","May","Jun","Jul","Aug","Sep","Oct","Nov","Dec"}, 0),AV1213)</f>
        <v>31278</v>
      </c>
      <c r="BC1213" s="20">
        <f t="shared" si="341"/>
        <v>37</v>
      </c>
    </row>
    <row r="1214" spans="2:55" ht="15.5" hidden="1" x14ac:dyDescent="0.35">
      <c r="B1214" s="1" t="s">
        <v>1162</v>
      </c>
      <c r="C1214" t="str">
        <f>VLOOKUP(B1214,Z1213:AE3548,2,FALSE)</f>
        <v>Osmark,</v>
      </c>
      <c r="D1214">
        <f t="shared" si="324"/>
        <v>37.51</v>
      </c>
      <c r="E1214">
        <f t="shared" si="325"/>
        <v>11.06</v>
      </c>
      <c r="F1214" t="str">
        <f t="shared" si="326"/>
        <v>No</v>
      </c>
      <c r="G1214" t="str">
        <f t="shared" si="327"/>
        <v>No</v>
      </c>
      <c r="H1214" t="str">
        <f t="shared" si="328"/>
        <v>No</v>
      </c>
      <c r="I1214">
        <f t="shared" si="329"/>
        <v>2</v>
      </c>
      <c r="J1214" t="str">
        <f t="shared" si="330"/>
        <v>No</v>
      </c>
      <c r="K1214" t="str">
        <f t="shared" si="331"/>
        <v>OBESITY</v>
      </c>
      <c r="L1214" t="str">
        <f t="shared" si="332"/>
        <v>diabeties</v>
      </c>
      <c r="M1214" s="34">
        <f t="shared" si="333"/>
        <v>30653</v>
      </c>
      <c r="N1214" s="36">
        <f t="shared" si="334"/>
        <v>9931.9599999999991</v>
      </c>
      <c r="O1214" s="23" t="str">
        <f t="shared" si="335"/>
        <v>tier - 2</v>
      </c>
      <c r="P1214" s="34" t="str">
        <f t="shared" si="336"/>
        <v>tier - 2</v>
      </c>
      <c r="Q1214" s="34" t="str">
        <f t="shared" si="337"/>
        <v>R1012</v>
      </c>
      <c r="R1214" s="23">
        <f t="shared" si="338"/>
        <v>39</v>
      </c>
      <c r="Z1214" s="1" t="s">
        <v>1162</v>
      </c>
      <c r="AA1214" s="1" t="s">
        <v>6521</v>
      </c>
      <c r="AB1214" t="s">
        <v>4746</v>
      </c>
      <c r="AC1214" t="s">
        <v>6522</v>
      </c>
      <c r="AG1214" t="s">
        <v>1162</v>
      </c>
      <c r="AH1214">
        <v>37.51</v>
      </c>
      <c r="AI1214">
        <v>11.06</v>
      </c>
      <c r="AJ1214" s="20" t="s">
        <v>2380</v>
      </c>
      <c r="AK1214" t="s">
        <v>2380</v>
      </c>
      <c r="AL1214" t="s">
        <v>2380</v>
      </c>
      <c r="AM1214" s="29">
        <v>2</v>
      </c>
      <c r="AN1214" s="20" t="s">
        <v>2380</v>
      </c>
      <c r="AO1214" s="20" t="str">
        <f t="shared" si="339"/>
        <v>OBESITY</v>
      </c>
      <c r="AP1214" s="20" t="str">
        <f t="shared" si="340"/>
        <v>diabeties</v>
      </c>
      <c r="AS1214" t="s">
        <v>1241</v>
      </c>
      <c r="AT1214">
        <v>1983</v>
      </c>
      <c r="AU1214" s="28" t="s">
        <v>30</v>
      </c>
      <c r="AV1214">
        <v>3</v>
      </c>
      <c r="AW1214">
        <v>3</v>
      </c>
      <c r="AX1214" s="38">
        <v>9931.9599999999991</v>
      </c>
      <c r="AY1214" t="s">
        <v>11</v>
      </c>
      <c r="AZ1214" t="s">
        <v>11</v>
      </c>
      <c r="BA1214" t="s">
        <v>23</v>
      </c>
      <c r="BB1214" s="35">
        <f>DATE(AT1214,MATCH(AU1214,{"Jan","Feb","Mar","Apr","May","Jun","Jul","Aug","Sep","Oct","Nov","Dec"}, 0),AV1214)</f>
        <v>30653</v>
      </c>
      <c r="BC1214" s="20">
        <f t="shared" si="341"/>
        <v>39</v>
      </c>
    </row>
    <row r="1215" spans="2:55" ht="15.5" x14ac:dyDescent="0.35">
      <c r="B1215" s="1" t="s">
        <v>1161</v>
      </c>
      <c r="C1215" t="str">
        <f>VLOOKUP(B1215,Z1214:AE3549,2,FALSE)</f>
        <v>Lawson,</v>
      </c>
      <c r="D1215">
        <f t="shared" si="324"/>
        <v>25.745000000000001</v>
      </c>
      <c r="E1215">
        <f t="shared" si="325"/>
        <v>6.11</v>
      </c>
      <c r="F1215" t="str">
        <f t="shared" si="326"/>
        <v>yes</v>
      </c>
      <c r="G1215" t="str">
        <f t="shared" si="327"/>
        <v>No</v>
      </c>
      <c r="H1215" t="str">
        <f t="shared" si="328"/>
        <v>No</v>
      </c>
      <c r="I1215">
        <f t="shared" si="329"/>
        <v>0</v>
      </c>
      <c r="J1215" t="str">
        <f t="shared" si="330"/>
        <v>No</v>
      </c>
      <c r="K1215" t="str">
        <f t="shared" si="331"/>
        <v>OVER WEIGHT</v>
      </c>
      <c r="L1215" t="str">
        <f t="shared" si="332"/>
        <v>pre diabeties</v>
      </c>
      <c r="M1215" s="34">
        <f t="shared" si="333"/>
        <v>23631</v>
      </c>
      <c r="N1215" s="36">
        <f t="shared" si="334"/>
        <v>9933.44</v>
      </c>
      <c r="O1215" s="23" t="str">
        <f t="shared" si="335"/>
        <v>tier - 3</v>
      </c>
      <c r="P1215" s="34" t="str">
        <f t="shared" si="336"/>
        <v>tier - 3</v>
      </c>
      <c r="Q1215" s="34" t="str">
        <f t="shared" si="337"/>
        <v>R1013</v>
      </c>
      <c r="R1215" s="23">
        <f t="shared" si="338"/>
        <v>58</v>
      </c>
      <c r="Z1215" s="1" t="s">
        <v>1161</v>
      </c>
      <c r="AA1215" s="1" t="s">
        <v>5777</v>
      </c>
      <c r="AB1215" t="s">
        <v>4746</v>
      </c>
      <c r="AC1215" t="s">
        <v>4747</v>
      </c>
      <c r="AG1215" t="s">
        <v>1161</v>
      </c>
      <c r="AH1215">
        <v>25.745000000000001</v>
      </c>
      <c r="AI1215">
        <v>6.11</v>
      </c>
      <c r="AJ1215" s="20" t="s">
        <v>2382</v>
      </c>
      <c r="AK1215" t="s">
        <v>2380</v>
      </c>
      <c r="AL1215" t="s">
        <v>2380</v>
      </c>
      <c r="AM1215" s="29">
        <v>0</v>
      </c>
      <c r="AN1215" s="20" t="s">
        <v>2380</v>
      </c>
      <c r="AO1215" s="20" t="str">
        <f t="shared" si="339"/>
        <v>OVER WEIGHT</v>
      </c>
      <c r="AP1215" s="20" t="str">
        <f t="shared" si="340"/>
        <v>pre diabeties</v>
      </c>
      <c r="AS1215" t="s">
        <v>1242</v>
      </c>
      <c r="AT1215">
        <v>1964</v>
      </c>
      <c r="AU1215" s="28" t="s">
        <v>20</v>
      </c>
      <c r="AV1215">
        <v>11</v>
      </c>
      <c r="AW1215">
        <v>0</v>
      </c>
      <c r="AX1215" s="38">
        <v>9933.44</v>
      </c>
      <c r="AY1215" t="s">
        <v>12</v>
      </c>
      <c r="AZ1215" t="s">
        <v>12</v>
      </c>
      <c r="BA1215" t="s">
        <v>13</v>
      </c>
      <c r="BB1215" s="35">
        <f>DATE(AT1215,MATCH(AU1215,{"Jan","Feb","Mar","Apr","May","Jun","Jul","Aug","Sep","Oct","Nov","Dec"}, 0),AV1215)</f>
        <v>23631</v>
      </c>
      <c r="BC1215" s="20">
        <f t="shared" si="341"/>
        <v>58</v>
      </c>
    </row>
    <row r="1216" spans="2:55" ht="15.5" hidden="1" x14ac:dyDescent="0.35">
      <c r="B1216" s="1" t="s">
        <v>1160</v>
      </c>
      <c r="C1216" t="str">
        <f>VLOOKUP(B1216,Z1215:AE3550,2,FALSE)</f>
        <v>Warwick,</v>
      </c>
      <c r="D1216">
        <f t="shared" si="324"/>
        <v>31.35</v>
      </c>
      <c r="E1216">
        <f t="shared" si="325"/>
        <v>11.49</v>
      </c>
      <c r="F1216" t="str">
        <f t="shared" si="326"/>
        <v>No</v>
      </c>
      <c r="G1216" t="str">
        <f t="shared" si="327"/>
        <v>No</v>
      </c>
      <c r="H1216" t="str">
        <f t="shared" si="328"/>
        <v>No</v>
      </c>
      <c r="I1216">
        <f t="shared" si="329"/>
        <v>2</v>
      </c>
      <c r="J1216" t="str">
        <f t="shared" si="330"/>
        <v>No</v>
      </c>
      <c r="K1216" t="str">
        <f t="shared" si="331"/>
        <v>OBESITY</v>
      </c>
      <c r="L1216" t="str">
        <f t="shared" si="332"/>
        <v>diabeties</v>
      </c>
      <c r="M1216" s="34">
        <f t="shared" si="333"/>
        <v>26293</v>
      </c>
      <c r="N1216" s="36">
        <f t="shared" si="334"/>
        <v>9957.7199999999993</v>
      </c>
      <c r="O1216" s="23" t="str">
        <f t="shared" si="335"/>
        <v>tier - 2</v>
      </c>
      <c r="P1216" s="34" t="str">
        <f t="shared" si="336"/>
        <v>tier - 3</v>
      </c>
      <c r="Q1216" s="34" t="str">
        <f t="shared" si="337"/>
        <v>R1018</v>
      </c>
      <c r="R1216" s="23">
        <f t="shared" si="338"/>
        <v>51</v>
      </c>
      <c r="Z1216" s="1" t="s">
        <v>1160</v>
      </c>
      <c r="AA1216" s="1" t="s">
        <v>6523</v>
      </c>
      <c r="AB1216" t="s">
        <v>4746</v>
      </c>
      <c r="AC1216" t="s">
        <v>6524</v>
      </c>
      <c r="AG1216" t="s">
        <v>1160</v>
      </c>
      <c r="AH1216">
        <v>31.35</v>
      </c>
      <c r="AI1216">
        <v>11.49</v>
      </c>
      <c r="AJ1216" s="20" t="s">
        <v>2380</v>
      </c>
      <c r="AK1216" t="s">
        <v>2380</v>
      </c>
      <c r="AL1216" t="s">
        <v>2380</v>
      </c>
      <c r="AM1216" s="29">
        <v>2</v>
      </c>
      <c r="AN1216" s="20" t="s">
        <v>2380</v>
      </c>
      <c r="AO1216" s="20" t="str">
        <f t="shared" si="339"/>
        <v>OBESITY</v>
      </c>
      <c r="AP1216" s="20" t="str">
        <f t="shared" si="340"/>
        <v>diabeties</v>
      </c>
      <c r="AS1216" t="s">
        <v>1243</v>
      </c>
      <c r="AT1216">
        <v>1971</v>
      </c>
      <c r="AU1216" s="28" t="s">
        <v>30</v>
      </c>
      <c r="AV1216">
        <v>26</v>
      </c>
      <c r="AW1216">
        <v>1</v>
      </c>
      <c r="AX1216" s="38">
        <v>9957.7199999999993</v>
      </c>
      <c r="AY1216" t="s">
        <v>11</v>
      </c>
      <c r="AZ1216" t="s">
        <v>12</v>
      </c>
      <c r="BA1216" t="s">
        <v>170</v>
      </c>
      <c r="BB1216" s="35">
        <f>DATE(AT1216,MATCH(AU1216,{"Jan","Feb","Mar","Apr","May","Jun","Jul","Aug","Sep","Oct","Nov","Dec"}, 0),AV1216)</f>
        <v>26293</v>
      </c>
      <c r="BC1216" s="20">
        <f t="shared" si="341"/>
        <v>51</v>
      </c>
    </row>
    <row r="1217" spans="2:55" ht="15.5" hidden="1" x14ac:dyDescent="0.35">
      <c r="B1217" s="1" t="s">
        <v>1159</v>
      </c>
      <c r="C1217" t="str">
        <f>VLOOKUP(B1217,Z1216:AE3551,2,FALSE)</f>
        <v>Magnuson,</v>
      </c>
      <c r="D1217">
        <f t="shared" si="324"/>
        <v>29.83</v>
      </c>
      <c r="E1217">
        <f t="shared" si="325"/>
        <v>8.68</v>
      </c>
      <c r="F1217" t="str">
        <f t="shared" si="326"/>
        <v>No</v>
      </c>
      <c r="G1217" t="str">
        <f t="shared" si="327"/>
        <v>No</v>
      </c>
      <c r="H1217" t="str">
        <f t="shared" si="328"/>
        <v>No</v>
      </c>
      <c r="I1217">
        <f t="shared" si="329"/>
        <v>2</v>
      </c>
      <c r="J1217" t="str">
        <f t="shared" si="330"/>
        <v>No</v>
      </c>
      <c r="K1217" t="str">
        <f t="shared" si="331"/>
        <v>OVER WEIGHT</v>
      </c>
      <c r="L1217" t="str">
        <f t="shared" si="332"/>
        <v>diabeties</v>
      </c>
      <c r="M1217" s="34">
        <f t="shared" si="333"/>
        <v>26212</v>
      </c>
      <c r="N1217" s="36">
        <f t="shared" si="334"/>
        <v>9964.06</v>
      </c>
      <c r="O1217" s="23" t="str">
        <f t="shared" si="335"/>
        <v>tier - 2</v>
      </c>
      <c r="P1217" s="34" t="str">
        <f t="shared" si="336"/>
        <v>tier - 2</v>
      </c>
      <c r="Q1217" s="34" t="str">
        <f t="shared" si="337"/>
        <v>R1019</v>
      </c>
      <c r="R1217" s="23">
        <f t="shared" si="338"/>
        <v>51</v>
      </c>
      <c r="Z1217" s="1" t="s">
        <v>1159</v>
      </c>
      <c r="AA1217" s="1" t="s">
        <v>6525</v>
      </c>
      <c r="AB1217" t="s">
        <v>4746</v>
      </c>
      <c r="AC1217" t="s">
        <v>5063</v>
      </c>
      <c r="AG1217" t="s">
        <v>1159</v>
      </c>
      <c r="AH1217">
        <v>29.83</v>
      </c>
      <c r="AI1217">
        <v>8.68</v>
      </c>
      <c r="AJ1217" s="20" t="s">
        <v>2380</v>
      </c>
      <c r="AK1217" t="s">
        <v>2380</v>
      </c>
      <c r="AL1217" t="s">
        <v>2380</v>
      </c>
      <c r="AM1217" s="29">
        <v>2</v>
      </c>
      <c r="AN1217" s="20" t="s">
        <v>2380</v>
      </c>
      <c r="AO1217" s="20" t="str">
        <f t="shared" si="339"/>
        <v>OVER WEIGHT</v>
      </c>
      <c r="AP1217" s="20" t="str">
        <f t="shared" si="340"/>
        <v>diabeties</v>
      </c>
      <c r="AS1217" t="s">
        <v>1244</v>
      </c>
      <c r="AT1217">
        <v>1971</v>
      </c>
      <c r="AU1217" s="28" t="s">
        <v>37</v>
      </c>
      <c r="AV1217">
        <v>6</v>
      </c>
      <c r="AW1217">
        <v>1</v>
      </c>
      <c r="AX1217" s="38">
        <v>9964.06</v>
      </c>
      <c r="AY1217" t="s">
        <v>11</v>
      </c>
      <c r="AZ1217" t="s">
        <v>11</v>
      </c>
      <c r="BA1217" t="s">
        <v>166</v>
      </c>
      <c r="BB1217" s="35">
        <f>DATE(AT1217,MATCH(AU1217,{"Jan","Feb","Mar","Apr","May","Jun","Jul","Aug","Sep","Oct","Nov","Dec"}, 0),AV1217)</f>
        <v>26212</v>
      </c>
      <c r="BC1217" s="20">
        <f t="shared" si="341"/>
        <v>51</v>
      </c>
    </row>
    <row r="1218" spans="2:55" ht="15.5" hidden="1" x14ac:dyDescent="0.35">
      <c r="B1218" s="1" t="s">
        <v>1158</v>
      </c>
      <c r="C1218" t="str">
        <f>VLOOKUP(B1218,Z1217:AE3552,2,FALSE)</f>
        <v>Marsh,</v>
      </c>
      <c r="D1218">
        <f t="shared" si="324"/>
        <v>25.49</v>
      </c>
      <c r="E1218">
        <f t="shared" si="325"/>
        <v>5.68</v>
      </c>
      <c r="F1218" t="str">
        <f t="shared" si="326"/>
        <v>yes</v>
      </c>
      <c r="G1218" t="str">
        <f t="shared" si="327"/>
        <v>No</v>
      </c>
      <c r="H1218" t="str">
        <f t="shared" si="328"/>
        <v>Yes</v>
      </c>
      <c r="I1218">
        <f t="shared" si="329"/>
        <v>1</v>
      </c>
      <c r="J1218" t="str">
        <f t="shared" si="330"/>
        <v>No</v>
      </c>
      <c r="K1218" t="str">
        <f t="shared" si="331"/>
        <v>OVER WEIGHT</v>
      </c>
      <c r="L1218" t="str">
        <f t="shared" si="332"/>
        <v>normal</v>
      </c>
      <c r="M1218" s="34">
        <f t="shared" si="333"/>
        <v>25791</v>
      </c>
      <c r="N1218" s="36">
        <f t="shared" si="334"/>
        <v>9991.0400000000009</v>
      </c>
      <c r="O1218" s="23" t="str">
        <f t="shared" si="335"/>
        <v>tier - 2</v>
      </c>
      <c r="P1218" s="34" t="str">
        <f t="shared" si="336"/>
        <v>tier - 3</v>
      </c>
      <c r="Q1218" s="34" t="str">
        <f t="shared" si="337"/>
        <v>R1012</v>
      </c>
      <c r="R1218" s="23">
        <f t="shared" si="338"/>
        <v>52</v>
      </c>
      <c r="Z1218" s="1" t="s">
        <v>1158</v>
      </c>
      <c r="AA1218" s="1" t="s">
        <v>6526</v>
      </c>
      <c r="AB1218" t="s">
        <v>5580</v>
      </c>
      <c r="AC1218" t="s">
        <v>4973</v>
      </c>
      <c r="AG1218" t="s">
        <v>1158</v>
      </c>
      <c r="AH1218">
        <v>25.49</v>
      </c>
      <c r="AI1218">
        <v>5.68</v>
      </c>
      <c r="AJ1218" s="20" t="s">
        <v>2382</v>
      </c>
      <c r="AK1218" t="s">
        <v>2380</v>
      </c>
      <c r="AL1218" t="s">
        <v>2383</v>
      </c>
      <c r="AM1218" s="29">
        <v>1</v>
      </c>
      <c r="AN1218" s="20" t="s">
        <v>2380</v>
      </c>
      <c r="AO1218" s="20" t="str">
        <f t="shared" si="339"/>
        <v>OVER WEIGHT</v>
      </c>
      <c r="AP1218" s="20" t="str">
        <f t="shared" si="340"/>
        <v>normal</v>
      </c>
      <c r="AS1218" t="s">
        <v>1245</v>
      </c>
      <c r="AT1218">
        <v>1970</v>
      </c>
      <c r="AU1218" s="28" t="s">
        <v>35</v>
      </c>
      <c r="AV1218">
        <v>11</v>
      </c>
      <c r="AW1218">
        <v>0</v>
      </c>
      <c r="AX1218" s="38">
        <v>9991.0400000000009</v>
      </c>
      <c r="AY1218" t="s">
        <v>11</v>
      </c>
      <c r="AZ1218" t="s">
        <v>12</v>
      </c>
      <c r="BA1218" t="s">
        <v>23</v>
      </c>
      <c r="BB1218" s="35">
        <f>DATE(AT1218,MATCH(AU1218,{"Jan","Feb","Mar","Apr","May","Jun","Jul","Aug","Sep","Oct","Nov","Dec"}, 0),AV1218)</f>
        <v>25791</v>
      </c>
      <c r="BC1218" s="20">
        <f t="shared" si="341"/>
        <v>52</v>
      </c>
    </row>
    <row r="1219" spans="2:55" ht="15.5" hidden="1" x14ac:dyDescent="0.35">
      <c r="B1219" s="1" t="s">
        <v>1157</v>
      </c>
      <c r="C1219" t="str">
        <f>VLOOKUP(B1219,Z1218:AE3553,2,FALSE)</f>
        <v>Kari,</v>
      </c>
      <c r="D1219">
        <f t="shared" si="324"/>
        <v>34.1</v>
      </c>
      <c r="E1219">
        <f t="shared" si="325"/>
        <v>8.4499999999999993</v>
      </c>
      <c r="F1219" t="str">
        <f t="shared" si="326"/>
        <v>No</v>
      </c>
      <c r="G1219" t="str">
        <f t="shared" si="327"/>
        <v>No</v>
      </c>
      <c r="H1219" t="str">
        <f t="shared" si="328"/>
        <v>No</v>
      </c>
      <c r="I1219">
        <f t="shared" si="329"/>
        <v>0</v>
      </c>
      <c r="J1219" t="str">
        <f t="shared" si="330"/>
        <v>No</v>
      </c>
      <c r="K1219" t="str">
        <f t="shared" si="331"/>
        <v>OBESITY</v>
      </c>
      <c r="L1219" t="str">
        <f t="shared" si="332"/>
        <v>diabeties</v>
      </c>
      <c r="M1219" s="34">
        <f t="shared" si="333"/>
        <v>32327</v>
      </c>
      <c r="N1219" s="36">
        <f t="shared" si="334"/>
        <v>10011.44</v>
      </c>
      <c r="O1219" s="23" t="str">
        <f t="shared" si="335"/>
        <v>tier - 3</v>
      </c>
      <c r="P1219" s="34" t="str">
        <f t="shared" si="336"/>
        <v>tier - 3</v>
      </c>
      <c r="Q1219" s="34" t="str">
        <f t="shared" si="337"/>
        <v>R1026</v>
      </c>
      <c r="R1219" s="23">
        <f t="shared" si="338"/>
        <v>34</v>
      </c>
      <c r="Z1219" s="1" t="s">
        <v>1157</v>
      </c>
      <c r="AA1219" s="1" t="s">
        <v>6527</v>
      </c>
      <c r="AB1219" t="s">
        <v>4743</v>
      </c>
      <c r="AC1219" t="s">
        <v>5868</v>
      </c>
      <c r="AG1219" t="s">
        <v>1157</v>
      </c>
      <c r="AH1219">
        <v>34.1</v>
      </c>
      <c r="AI1219">
        <v>8.4499999999999993</v>
      </c>
      <c r="AJ1219" s="20" t="s">
        <v>2380</v>
      </c>
      <c r="AK1219" t="s">
        <v>2380</v>
      </c>
      <c r="AL1219" t="s">
        <v>2380</v>
      </c>
      <c r="AM1219" s="29">
        <v>0</v>
      </c>
      <c r="AN1219" s="20" t="s">
        <v>2380</v>
      </c>
      <c r="AO1219" s="20" t="str">
        <f t="shared" si="339"/>
        <v>OBESITY</v>
      </c>
      <c r="AP1219" s="20" t="str">
        <f t="shared" si="340"/>
        <v>diabeties</v>
      </c>
      <c r="AS1219" t="s">
        <v>1246</v>
      </c>
      <c r="AT1219">
        <v>1988</v>
      </c>
      <c r="AU1219" s="28" t="s">
        <v>10</v>
      </c>
      <c r="AV1219">
        <v>3</v>
      </c>
      <c r="AW1219">
        <v>3</v>
      </c>
      <c r="AX1219" s="38">
        <v>10011.44</v>
      </c>
      <c r="AY1219" t="s">
        <v>12</v>
      </c>
      <c r="AZ1219" t="s">
        <v>12</v>
      </c>
      <c r="BA1219" t="s">
        <v>535</v>
      </c>
      <c r="BB1219" s="35">
        <f>DATE(AT1219,MATCH(AU1219,{"Jan","Feb","Mar","Apr","May","Jun","Jul","Aug","Sep","Oct","Nov","Dec"}, 0),AV1219)</f>
        <v>32327</v>
      </c>
      <c r="BC1219" s="20">
        <f t="shared" si="341"/>
        <v>34</v>
      </c>
    </row>
    <row r="1220" spans="2:55" ht="15.5" hidden="1" x14ac:dyDescent="0.35">
      <c r="B1220" s="1" t="s">
        <v>1156</v>
      </c>
      <c r="C1220" t="str">
        <f>VLOOKUP(B1220,Z1219:AE3554,2,FALSE)</f>
        <v>Standiford,</v>
      </c>
      <c r="D1220">
        <f t="shared" si="324"/>
        <v>25.84</v>
      </c>
      <c r="E1220">
        <f t="shared" si="325"/>
        <v>8.51</v>
      </c>
      <c r="F1220" t="str">
        <f t="shared" si="326"/>
        <v>No</v>
      </c>
      <c r="G1220" t="str">
        <f t="shared" si="327"/>
        <v>No</v>
      </c>
      <c r="H1220" t="str">
        <f t="shared" si="328"/>
        <v>No</v>
      </c>
      <c r="I1220">
        <f t="shared" si="329"/>
        <v>2</v>
      </c>
      <c r="J1220" t="str">
        <f t="shared" si="330"/>
        <v>No</v>
      </c>
      <c r="K1220" t="str">
        <f t="shared" si="331"/>
        <v>OVER WEIGHT</v>
      </c>
      <c r="L1220" t="str">
        <f t="shared" si="332"/>
        <v>diabeties</v>
      </c>
      <c r="M1220" s="34">
        <f t="shared" si="333"/>
        <v>29217</v>
      </c>
      <c r="N1220" s="36">
        <f t="shared" si="334"/>
        <v>10027.15</v>
      </c>
      <c r="O1220" s="23" t="str">
        <f t="shared" si="335"/>
        <v>tier - 3</v>
      </c>
      <c r="P1220" s="34" t="str">
        <f t="shared" si="336"/>
        <v>tier - 1</v>
      </c>
      <c r="Q1220" s="34" t="str">
        <f t="shared" si="337"/>
        <v>R1021</v>
      </c>
      <c r="R1220" s="23">
        <f t="shared" si="338"/>
        <v>43</v>
      </c>
      <c r="Z1220" s="1" t="s">
        <v>1156</v>
      </c>
      <c r="AA1220" s="1" t="s">
        <v>6528</v>
      </c>
      <c r="AB1220" t="s">
        <v>4746</v>
      </c>
      <c r="AC1220" t="s">
        <v>4861</v>
      </c>
      <c r="AD1220" t="s">
        <v>5115</v>
      </c>
      <c r="AG1220" t="s">
        <v>1156</v>
      </c>
      <c r="AH1220">
        <v>25.84</v>
      </c>
      <c r="AI1220">
        <v>8.51</v>
      </c>
      <c r="AJ1220" s="20" t="s">
        <v>2380</v>
      </c>
      <c r="AK1220" t="s">
        <v>2380</v>
      </c>
      <c r="AL1220" t="s">
        <v>2380</v>
      </c>
      <c r="AM1220" s="29">
        <v>2</v>
      </c>
      <c r="AN1220" s="20" t="s">
        <v>2380</v>
      </c>
      <c r="AO1220" s="20" t="str">
        <f t="shared" si="339"/>
        <v>OVER WEIGHT</v>
      </c>
      <c r="AP1220" s="20" t="str">
        <f t="shared" si="340"/>
        <v>diabeties</v>
      </c>
      <c r="AS1220" t="s">
        <v>1247</v>
      </c>
      <c r="AT1220">
        <v>1979</v>
      </c>
      <c r="AU1220" s="28" t="s">
        <v>30</v>
      </c>
      <c r="AV1220">
        <v>28</v>
      </c>
      <c r="AW1220">
        <v>2</v>
      </c>
      <c r="AX1220" s="38">
        <v>10027.15</v>
      </c>
      <c r="AY1220" t="s">
        <v>12</v>
      </c>
      <c r="AZ1220" t="s">
        <v>16</v>
      </c>
      <c r="BA1220" t="s">
        <v>300</v>
      </c>
      <c r="BB1220" s="35">
        <f>DATE(AT1220,MATCH(AU1220,{"Jan","Feb","Mar","Apr","May","Jun","Jul","Aug","Sep","Oct","Nov","Dec"}, 0),AV1220)</f>
        <v>29217</v>
      </c>
      <c r="BC1220" s="20">
        <f t="shared" si="341"/>
        <v>43</v>
      </c>
    </row>
    <row r="1221" spans="2:55" ht="15.5" hidden="1" x14ac:dyDescent="0.35">
      <c r="B1221" s="1" t="s">
        <v>1155</v>
      </c>
      <c r="C1221" t="str">
        <f>VLOOKUP(B1221,Z1220:AE3555,2,FALSE)</f>
        <v>Sherwin,</v>
      </c>
      <c r="D1221">
        <f t="shared" si="324"/>
        <v>20.6</v>
      </c>
      <c r="E1221">
        <f t="shared" si="325"/>
        <v>7.62</v>
      </c>
      <c r="F1221" t="str">
        <f t="shared" si="326"/>
        <v>No</v>
      </c>
      <c r="G1221" t="str">
        <f t="shared" si="327"/>
        <v>No</v>
      </c>
      <c r="H1221" t="str">
        <f t="shared" si="328"/>
        <v>No</v>
      </c>
      <c r="I1221">
        <f t="shared" si="329"/>
        <v>0</v>
      </c>
      <c r="J1221" t="str">
        <f t="shared" si="330"/>
        <v>No</v>
      </c>
      <c r="K1221" t="str">
        <f t="shared" si="331"/>
        <v>Normal weight</v>
      </c>
      <c r="L1221" t="str">
        <f t="shared" si="332"/>
        <v>diabeties</v>
      </c>
      <c r="M1221" s="34">
        <f t="shared" si="333"/>
        <v>27271</v>
      </c>
      <c r="N1221" s="36">
        <f t="shared" si="334"/>
        <v>10043.25</v>
      </c>
      <c r="O1221" s="23" t="str">
        <f t="shared" si="335"/>
        <v>tier - 3</v>
      </c>
      <c r="P1221" s="34" t="str">
        <f t="shared" si="336"/>
        <v>tier - 2</v>
      </c>
      <c r="Q1221" s="34" t="str">
        <f t="shared" si="337"/>
        <v>R1024</v>
      </c>
      <c r="R1221" s="23">
        <f t="shared" si="338"/>
        <v>48</v>
      </c>
      <c r="Z1221" s="1" t="s">
        <v>1155</v>
      </c>
      <c r="AA1221" s="1" t="s">
        <v>6529</v>
      </c>
      <c r="AB1221" t="s">
        <v>4743</v>
      </c>
      <c r="AC1221" t="s">
        <v>6530</v>
      </c>
      <c r="AG1221" t="s">
        <v>1155</v>
      </c>
      <c r="AH1221">
        <v>20.6</v>
      </c>
      <c r="AI1221">
        <v>7.62</v>
      </c>
      <c r="AJ1221" s="20" t="s">
        <v>2380</v>
      </c>
      <c r="AK1221" t="s">
        <v>2380</v>
      </c>
      <c r="AL1221" t="s">
        <v>2380</v>
      </c>
      <c r="AM1221" s="29">
        <v>0</v>
      </c>
      <c r="AN1221" s="20" t="s">
        <v>2380</v>
      </c>
      <c r="AO1221" s="20" t="str">
        <f t="shared" si="339"/>
        <v>Normal weight</v>
      </c>
      <c r="AP1221" s="20" t="str">
        <f t="shared" si="340"/>
        <v>diabeties</v>
      </c>
      <c r="AS1221" t="s">
        <v>1248</v>
      </c>
      <c r="AT1221">
        <v>1974</v>
      </c>
      <c r="AU1221" s="28" t="s">
        <v>35</v>
      </c>
      <c r="AV1221">
        <v>30</v>
      </c>
      <c r="AW1221">
        <v>2</v>
      </c>
      <c r="AX1221" s="38">
        <v>10043.25</v>
      </c>
      <c r="AY1221" t="s">
        <v>12</v>
      </c>
      <c r="AZ1221" t="s">
        <v>11</v>
      </c>
      <c r="BA1221" t="s">
        <v>247</v>
      </c>
      <c r="BB1221" s="35">
        <f>DATE(AT1221,MATCH(AU1221,{"Jan","Feb","Mar","Apr","May","Jun","Jul","Aug","Sep","Oct","Nov","Dec"}, 0),AV1221)</f>
        <v>27271</v>
      </c>
      <c r="BC1221" s="20">
        <f t="shared" si="341"/>
        <v>48</v>
      </c>
    </row>
    <row r="1222" spans="2:55" ht="15.5" hidden="1" x14ac:dyDescent="0.35">
      <c r="B1222" s="1" t="s">
        <v>1154</v>
      </c>
      <c r="C1222" t="str">
        <f>VLOOKUP(B1222,Z1221:AE3556,2,FALSE)</f>
        <v>Parker,</v>
      </c>
      <c r="D1222">
        <f t="shared" si="324"/>
        <v>28.88</v>
      </c>
      <c r="E1222">
        <f t="shared" si="325"/>
        <v>10.18</v>
      </c>
      <c r="F1222" t="str">
        <f t="shared" si="326"/>
        <v>No</v>
      </c>
      <c r="G1222" t="str">
        <f t="shared" si="327"/>
        <v>No</v>
      </c>
      <c r="H1222" t="str">
        <f t="shared" si="328"/>
        <v>No</v>
      </c>
      <c r="I1222">
        <f t="shared" si="329"/>
        <v>0</v>
      </c>
      <c r="J1222" t="str">
        <f t="shared" si="330"/>
        <v>No</v>
      </c>
      <c r="K1222" t="str">
        <f t="shared" si="331"/>
        <v>OVER WEIGHT</v>
      </c>
      <c r="L1222" t="str">
        <f t="shared" si="332"/>
        <v>diabeties</v>
      </c>
      <c r="M1222" s="34">
        <f t="shared" si="333"/>
        <v>25437</v>
      </c>
      <c r="N1222" s="36">
        <f t="shared" si="334"/>
        <v>10065.41</v>
      </c>
      <c r="O1222" s="23" t="str">
        <f t="shared" si="335"/>
        <v>tier - 3</v>
      </c>
      <c r="P1222" s="34" t="str">
        <f t="shared" si="336"/>
        <v>tier - 2</v>
      </c>
      <c r="Q1222" s="34" t="str">
        <f t="shared" si="337"/>
        <v>R1011</v>
      </c>
      <c r="R1222" s="23">
        <f t="shared" si="338"/>
        <v>53</v>
      </c>
      <c r="Z1222" s="1" t="s">
        <v>1154</v>
      </c>
      <c r="AA1222" s="1" t="s">
        <v>5940</v>
      </c>
      <c r="AB1222" t="s">
        <v>4743</v>
      </c>
      <c r="AC1222" t="s">
        <v>5189</v>
      </c>
      <c r="AD1222" t="s">
        <v>4780</v>
      </c>
      <c r="AG1222" t="s">
        <v>1154</v>
      </c>
      <c r="AH1222">
        <v>28.88</v>
      </c>
      <c r="AI1222">
        <v>10.18</v>
      </c>
      <c r="AJ1222" s="20" t="s">
        <v>2380</v>
      </c>
      <c r="AK1222" t="s">
        <v>2380</v>
      </c>
      <c r="AL1222" t="s">
        <v>2380</v>
      </c>
      <c r="AM1222" s="29">
        <v>0</v>
      </c>
      <c r="AN1222" s="20" t="s">
        <v>2380</v>
      </c>
      <c r="AO1222" s="20" t="str">
        <f t="shared" si="339"/>
        <v>OVER WEIGHT</v>
      </c>
      <c r="AP1222" s="20" t="str">
        <f t="shared" si="340"/>
        <v>diabeties</v>
      </c>
      <c r="AS1222" t="s">
        <v>1249</v>
      </c>
      <c r="AT1222">
        <v>1969</v>
      </c>
      <c r="AU1222" s="28" t="s">
        <v>35</v>
      </c>
      <c r="AV1222">
        <v>22</v>
      </c>
      <c r="AW1222">
        <v>1</v>
      </c>
      <c r="AX1222" s="38">
        <v>10065.41</v>
      </c>
      <c r="AY1222" t="s">
        <v>12</v>
      </c>
      <c r="AZ1222" t="s">
        <v>11</v>
      </c>
      <c r="BA1222" t="s">
        <v>42</v>
      </c>
      <c r="BB1222" s="35">
        <f>DATE(AT1222,MATCH(AU1222,{"Jan","Feb","Mar","Apr","May","Jun","Jul","Aug","Sep","Oct","Nov","Dec"}, 0),AV1222)</f>
        <v>25437</v>
      </c>
      <c r="BC1222" s="20">
        <f t="shared" si="341"/>
        <v>53</v>
      </c>
    </row>
    <row r="1223" spans="2:55" ht="15.5" hidden="1" x14ac:dyDescent="0.35">
      <c r="B1223" s="1" t="s">
        <v>1153</v>
      </c>
      <c r="C1223" t="str">
        <f>VLOOKUP(B1223,Z1222:AE3557,2,FALSE)</f>
        <v>Blekeli,</v>
      </c>
      <c r="D1223">
        <f t="shared" ref="D1223:D1286" si="342">VLOOKUP($B1223,$AG$5:$AQ$2340,2,FALSE)</f>
        <v>28.24</v>
      </c>
      <c r="E1223">
        <f t="shared" ref="E1223:E1286" si="343">VLOOKUP($B1223,$AG$5:$AQ$2340,3,FALSE)</f>
        <v>5.36</v>
      </c>
      <c r="F1223" t="str">
        <f t="shared" ref="F1223:F1286" si="344">VLOOKUP($B1223,$AG$5:$AQ$2340,4,FALSE)</f>
        <v>No</v>
      </c>
      <c r="G1223" t="str">
        <f t="shared" ref="G1223:G1286" si="345">VLOOKUP($B1223,$AG$5:$AQ$2340,5,FALSE)</f>
        <v>No</v>
      </c>
      <c r="H1223" t="str">
        <f t="shared" ref="H1223:H1286" si="346">VLOOKUP($B1223,$AG$5:$AN$2340,6,FALSE)</f>
        <v>No</v>
      </c>
      <c r="I1223">
        <f t="shared" ref="I1223:I1286" si="347">VLOOKUP($B1223,$AG$5:$AQ$2340,7,FALSE)</f>
        <v>0</v>
      </c>
      <c r="J1223" t="str">
        <f t="shared" ref="J1223:J1286" si="348">VLOOKUP($B1223,$AG$5:$AQ$2340,8,FALSE)</f>
        <v>No</v>
      </c>
      <c r="K1223" t="str">
        <f t="shared" ref="K1223:K1286" si="349">VLOOKUP($B1223,$AG$5:$AQ$2340,9,FALSE)</f>
        <v>OVER WEIGHT</v>
      </c>
      <c r="L1223" t="str">
        <f t="shared" ref="L1223:L1286" si="350">VLOOKUP($B1223,$AG$5:$AQ$2340,10,FALSE)</f>
        <v>normal</v>
      </c>
      <c r="M1223" s="34">
        <f t="shared" ref="M1223:M1286" si="351">VLOOKUP($AS1223,$AS$5:$BC$2348,10,FALSE)</f>
        <v>25503</v>
      </c>
      <c r="N1223" s="36">
        <f t="shared" ref="N1223:N1286" si="352">VLOOKUP($AS1223,$AS$5:$BC$2348,6,FALSE)</f>
        <v>10072.06</v>
      </c>
      <c r="O1223" s="23" t="str">
        <f t="shared" ref="O1223:O1286" si="353">VLOOKUP($AS1223,$AS$5:$BC$2348,7,FALSE)</f>
        <v>tier - 3</v>
      </c>
      <c r="P1223" s="34" t="str">
        <f t="shared" ref="P1223:P1286" si="354">VLOOKUP($AS1223,$AS$5:$BC$2348,8,FALSE)</f>
        <v>tier - 1</v>
      </c>
      <c r="Q1223" s="34" t="str">
        <f t="shared" ref="Q1223:Q1286" si="355">VLOOKUP($AS1223,$AS$5:$BC$2348,9,FALSE)</f>
        <v>R1017</v>
      </c>
      <c r="R1223" s="23">
        <f t="shared" ref="R1223:R1286" si="356">VLOOKUP($AS1223,$AS$5:$BC$2348,11,FALSE)</f>
        <v>53</v>
      </c>
      <c r="Z1223" s="1" t="s">
        <v>1153</v>
      </c>
      <c r="AA1223" s="1" t="s">
        <v>6531</v>
      </c>
      <c r="AB1223" t="s">
        <v>4746</v>
      </c>
      <c r="AC1223" t="s">
        <v>6532</v>
      </c>
      <c r="AD1223" t="s">
        <v>6533</v>
      </c>
      <c r="AG1223" t="s">
        <v>1153</v>
      </c>
      <c r="AH1223">
        <v>28.24</v>
      </c>
      <c r="AI1223">
        <v>5.36</v>
      </c>
      <c r="AJ1223" s="20" t="s">
        <v>2380</v>
      </c>
      <c r="AK1223" t="s">
        <v>2380</v>
      </c>
      <c r="AL1223" t="s">
        <v>2380</v>
      </c>
      <c r="AM1223" s="29">
        <v>0</v>
      </c>
      <c r="AN1223" s="20" t="s">
        <v>2380</v>
      </c>
      <c r="AO1223" s="20" t="str">
        <f t="shared" ref="AO1223:AO1286" si="357">IF(AH1223&lt;18.5,"under weight",IF(AH1223&lt;25,"Normal weight",IF(AH1223&lt;30,"OVER WEIGHT","OBESITY")))</f>
        <v>OVER WEIGHT</v>
      </c>
      <c r="AP1223" s="20" t="str">
        <f t="shared" ref="AP1223:AP1286" si="358">IF(AI1223&lt;5.7,"normal",IF(AI1223&lt;6.5,"pre diabeties","diabeties"))</f>
        <v>normal</v>
      </c>
      <c r="AS1223" t="s">
        <v>1250</v>
      </c>
      <c r="AT1223">
        <v>1969</v>
      </c>
      <c r="AU1223" s="28" t="s">
        <v>37</v>
      </c>
      <c r="AV1223">
        <v>27</v>
      </c>
      <c r="AW1223">
        <v>0</v>
      </c>
      <c r="AX1223" s="38">
        <v>10072.06</v>
      </c>
      <c r="AY1223" t="s">
        <v>12</v>
      </c>
      <c r="AZ1223" t="s">
        <v>16</v>
      </c>
      <c r="BA1223" t="s">
        <v>356</v>
      </c>
      <c r="BB1223" s="35">
        <f>DATE(AT1223,MATCH(AU1223,{"Jan","Feb","Mar","Apr","May","Jun","Jul","Aug","Sep","Oct","Nov","Dec"}, 0),AV1223)</f>
        <v>25503</v>
      </c>
      <c r="BC1223" s="20">
        <f t="shared" ref="BC1223:BC1286" si="359">DATEDIF(BB1223,DATE(2023,6,8),"y")</f>
        <v>53</v>
      </c>
    </row>
    <row r="1224" spans="2:55" ht="15.5" hidden="1" x14ac:dyDescent="0.35">
      <c r="B1224" s="1" t="s">
        <v>1152</v>
      </c>
      <c r="C1224" t="str">
        <f>VLOOKUP(B1224,Z1223:AE3558,2,FALSE)</f>
        <v>Vangampleare,</v>
      </c>
      <c r="D1224">
        <f t="shared" si="342"/>
        <v>25.46</v>
      </c>
      <c r="E1224">
        <f t="shared" si="343"/>
        <v>11.78</v>
      </c>
      <c r="F1224" t="str">
        <f t="shared" si="344"/>
        <v>yes</v>
      </c>
      <c r="G1224" t="str">
        <f t="shared" si="345"/>
        <v>No</v>
      </c>
      <c r="H1224" t="str">
        <f t="shared" si="346"/>
        <v>No</v>
      </c>
      <c r="I1224">
        <f t="shared" si="347"/>
        <v>1</v>
      </c>
      <c r="J1224" t="str">
        <f t="shared" si="348"/>
        <v>No</v>
      </c>
      <c r="K1224" t="str">
        <f t="shared" si="349"/>
        <v>OVER WEIGHT</v>
      </c>
      <c r="L1224" t="str">
        <f t="shared" si="350"/>
        <v>diabeties</v>
      </c>
      <c r="M1224" s="34">
        <f t="shared" si="351"/>
        <v>25387</v>
      </c>
      <c r="N1224" s="36">
        <f t="shared" si="352"/>
        <v>10085.85</v>
      </c>
      <c r="O1224" s="23" t="str">
        <f t="shared" si="353"/>
        <v>tier - 3</v>
      </c>
      <c r="P1224" s="34" t="str">
        <f t="shared" si="354"/>
        <v>tier - 3</v>
      </c>
      <c r="Q1224" s="34" t="str">
        <f t="shared" si="355"/>
        <v>R1011</v>
      </c>
      <c r="R1224" s="23">
        <f t="shared" si="356"/>
        <v>53</v>
      </c>
      <c r="Z1224" s="1" t="s">
        <v>1152</v>
      </c>
      <c r="AA1224" s="1" t="s">
        <v>6534</v>
      </c>
      <c r="AB1224" t="s">
        <v>4746</v>
      </c>
      <c r="AC1224" t="s">
        <v>4761</v>
      </c>
      <c r="AG1224" t="s">
        <v>1152</v>
      </c>
      <c r="AH1224">
        <v>25.46</v>
      </c>
      <c r="AI1224">
        <v>11.78</v>
      </c>
      <c r="AJ1224" s="20" t="s">
        <v>2382</v>
      </c>
      <c r="AK1224" t="s">
        <v>2380</v>
      </c>
      <c r="AL1224" t="s">
        <v>2380</v>
      </c>
      <c r="AM1224" s="29">
        <v>1</v>
      </c>
      <c r="AN1224" s="20" t="s">
        <v>2380</v>
      </c>
      <c r="AO1224" s="20" t="str">
        <f t="shared" si="357"/>
        <v>OVER WEIGHT</v>
      </c>
      <c r="AP1224" s="20" t="str">
        <f t="shared" si="358"/>
        <v>diabeties</v>
      </c>
      <c r="AS1224" t="s">
        <v>1251</v>
      </c>
      <c r="AT1224">
        <v>1969</v>
      </c>
      <c r="AU1224" s="28" t="s">
        <v>10</v>
      </c>
      <c r="AV1224">
        <v>3</v>
      </c>
      <c r="AW1224">
        <v>1</v>
      </c>
      <c r="AX1224" s="38">
        <v>10085.85</v>
      </c>
      <c r="AY1224" t="s">
        <v>12</v>
      </c>
      <c r="AZ1224" t="s">
        <v>12</v>
      </c>
      <c r="BA1224" t="s">
        <v>42</v>
      </c>
      <c r="BB1224" s="35">
        <f>DATE(AT1224,MATCH(AU1224,{"Jan","Feb","Mar","Apr","May","Jun","Jul","Aug","Sep","Oct","Nov","Dec"}, 0),AV1224)</f>
        <v>25387</v>
      </c>
      <c r="BC1224" s="20">
        <f t="shared" si="359"/>
        <v>53</v>
      </c>
    </row>
    <row r="1225" spans="2:55" ht="15.5" hidden="1" x14ac:dyDescent="0.35">
      <c r="B1225" s="1" t="s">
        <v>1151</v>
      </c>
      <c r="C1225" t="str">
        <f>VLOOKUP(B1225,Z1224:AE3559,2,FALSE)</f>
        <v>Hiatt,</v>
      </c>
      <c r="D1225">
        <f t="shared" si="342"/>
        <v>29.64</v>
      </c>
      <c r="E1225">
        <f t="shared" si="343"/>
        <v>10.82</v>
      </c>
      <c r="F1225" t="str">
        <f t="shared" si="344"/>
        <v>yes</v>
      </c>
      <c r="G1225" t="str">
        <f t="shared" si="345"/>
        <v>No</v>
      </c>
      <c r="H1225" t="str">
        <f t="shared" si="346"/>
        <v>No</v>
      </c>
      <c r="I1225">
        <f t="shared" si="347"/>
        <v>0</v>
      </c>
      <c r="J1225" t="str">
        <f t="shared" si="348"/>
        <v>No</v>
      </c>
      <c r="K1225" t="str">
        <f t="shared" si="349"/>
        <v>OVER WEIGHT</v>
      </c>
      <c r="L1225" t="str">
        <f t="shared" si="350"/>
        <v>diabeties</v>
      </c>
      <c r="M1225" s="34">
        <f t="shared" si="351"/>
        <v>28113</v>
      </c>
      <c r="N1225" s="36">
        <f t="shared" si="352"/>
        <v>10096.969999999999</v>
      </c>
      <c r="O1225" s="23" t="str">
        <f t="shared" si="353"/>
        <v>tier - 3</v>
      </c>
      <c r="P1225" s="34" t="str">
        <f t="shared" si="354"/>
        <v>tier - 2</v>
      </c>
      <c r="Q1225" s="34" t="str">
        <f t="shared" si="355"/>
        <v>R1011</v>
      </c>
      <c r="R1225" s="23">
        <f t="shared" si="356"/>
        <v>46</v>
      </c>
      <c r="Z1225" s="1" t="s">
        <v>1151</v>
      </c>
      <c r="AA1225" s="1" t="s">
        <v>6535</v>
      </c>
      <c r="AB1225" t="s">
        <v>4746</v>
      </c>
      <c r="AC1225" t="s">
        <v>6536</v>
      </c>
      <c r="AD1225" t="s">
        <v>4831</v>
      </c>
      <c r="AG1225" t="s">
        <v>1151</v>
      </c>
      <c r="AH1225">
        <v>29.64</v>
      </c>
      <c r="AI1225">
        <v>10.82</v>
      </c>
      <c r="AJ1225" s="20" t="s">
        <v>2382</v>
      </c>
      <c r="AK1225" t="s">
        <v>2380</v>
      </c>
      <c r="AL1225" t="s">
        <v>2380</v>
      </c>
      <c r="AM1225" s="29">
        <v>0</v>
      </c>
      <c r="AN1225" s="20" t="s">
        <v>2380</v>
      </c>
      <c r="AO1225" s="20" t="str">
        <f t="shared" si="357"/>
        <v>OVER WEIGHT</v>
      </c>
      <c r="AP1225" s="20" t="str">
        <f t="shared" si="358"/>
        <v>diabeties</v>
      </c>
      <c r="AS1225" t="s">
        <v>1252</v>
      </c>
      <c r="AT1225">
        <v>1976</v>
      </c>
      <c r="AU1225" s="28" t="s">
        <v>30</v>
      </c>
      <c r="AV1225">
        <v>19</v>
      </c>
      <c r="AW1225">
        <v>5</v>
      </c>
      <c r="AX1225" s="38">
        <v>10096.969999999999</v>
      </c>
      <c r="AY1225" t="s">
        <v>12</v>
      </c>
      <c r="AZ1225" t="s">
        <v>11</v>
      </c>
      <c r="BA1225" t="s">
        <v>42</v>
      </c>
      <c r="BB1225" s="35">
        <f>DATE(AT1225,MATCH(AU1225,{"Jan","Feb","Mar","Apr","May","Jun","Jul","Aug","Sep","Oct","Nov","Dec"}, 0),AV1225)</f>
        <v>28113</v>
      </c>
      <c r="BC1225" s="20">
        <f t="shared" si="359"/>
        <v>46</v>
      </c>
    </row>
    <row r="1226" spans="2:55" ht="15.5" hidden="1" x14ac:dyDescent="0.35">
      <c r="B1226" s="1" t="s">
        <v>1150</v>
      </c>
      <c r="C1226" t="str">
        <f>VLOOKUP(B1226,Z1225:AE3560,2,FALSE)</f>
        <v>Tadesse,</v>
      </c>
      <c r="D1226">
        <f t="shared" si="342"/>
        <v>31.27</v>
      </c>
      <c r="E1226">
        <f t="shared" si="343"/>
        <v>7.73</v>
      </c>
      <c r="F1226" t="str">
        <f t="shared" si="344"/>
        <v>yes</v>
      </c>
      <c r="G1226" t="str">
        <f t="shared" si="345"/>
        <v>No</v>
      </c>
      <c r="H1226" t="str">
        <f t="shared" si="346"/>
        <v>No</v>
      </c>
      <c r="I1226">
        <f t="shared" si="347"/>
        <v>1</v>
      </c>
      <c r="J1226" t="str">
        <f t="shared" si="348"/>
        <v>No</v>
      </c>
      <c r="K1226" t="str">
        <f t="shared" si="349"/>
        <v>OBESITY</v>
      </c>
      <c r="L1226" t="str">
        <f t="shared" si="350"/>
        <v>diabeties</v>
      </c>
      <c r="M1226" s="34">
        <f t="shared" si="351"/>
        <v>26591</v>
      </c>
      <c r="N1226" s="36">
        <f t="shared" si="352"/>
        <v>10106.129999999999</v>
      </c>
      <c r="O1226" s="23" t="str">
        <f t="shared" si="353"/>
        <v>tier - 3</v>
      </c>
      <c r="P1226" s="34" t="str">
        <f t="shared" si="354"/>
        <v>tier - 1</v>
      </c>
      <c r="Q1226" s="34" t="str">
        <f t="shared" si="355"/>
        <v>R1024</v>
      </c>
      <c r="R1226" s="23">
        <f t="shared" si="356"/>
        <v>50</v>
      </c>
      <c r="Z1226" s="1" t="s">
        <v>1150</v>
      </c>
      <c r="AA1226" s="1" t="s">
        <v>6537</v>
      </c>
      <c r="AB1226" t="s">
        <v>4746</v>
      </c>
      <c r="AC1226" t="s">
        <v>6538</v>
      </c>
      <c r="AG1226" t="s">
        <v>1150</v>
      </c>
      <c r="AH1226">
        <v>31.27</v>
      </c>
      <c r="AI1226">
        <v>7.73</v>
      </c>
      <c r="AJ1226" s="20" t="s">
        <v>2382</v>
      </c>
      <c r="AK1226" t="s">
        <v>2380</v>
      </c>
      <c r="AL1226" t="s">
        <v>2380</v>
      </c>
      <c r="AM1226" s="29">
        <v>1</v>
      </c>
      <c r="AN1226" s="20" t="s">
        <v>2380</v>
      </c>
      <c r="AO1226" s="20" t="str">
        <f t="shared" si="357"/>
        <v>OBESITY</v>
      </c>
      <c r="AP1226" s="20" t="str">
        <f t="shared" si="358"/>
        <v>diabeties</v>
      </c>
      <c r="AS1226" t="s">
        <v>1253</v>
      </c>
      <c r="AT1226">
        <v>1972</v>
      </c>
      <c r="AU1226" s="28" t="s">
        <v>37</v>
      </c>
      <c r="AV1226">
        <v>19</v>
      </c>
      <c r="AW1226">
        <v>1</v>
      </c>
      <c r="AX1226" s="38">
        <v>10106.129999999999</v>
      </c>
      <c r="AY1226" t="s">
        <v>12</v>
      </c>
      <c r="AZ1226" t="s">
        <v>16</v>
      </c>
      <c r="BA1226" t="s">
        <v>247</v>
      </c>
      <c r="BB1226" s="35">
        <f>DATE(AT1226,MATCH(AU1226,{"Jan","Feb","Mar","Apr","May","Jun","Jul","Aug","Sep","Oct","Nov","Dec"}, 0),AV1226)</f>
        <v>26591</v>
      </c>
      <c r="BC1226" s="20">
        <f t="shared" si="359"/>
        <v>50</v>
      </c>
    </row>
    <row r="1227" spans="2:55" ht="15.5" hidden="1" x14ac:dyDescent="0.35">
      <c r="B1227" s="1" t="s">
        <v>1149</v>
      </c>
      <c r="C1227" t="str">
        <f>VLOOKUP(B1227,Z1226:AE3561,2,FALSE)</f>
        <v>Jaswell,</v>
      </c>
      <c r="D1227">
        <f t="shared" si="342"/>
        <v>19.95</v>
      </c>
      <c r="E1227">
        <f t="shared" si="343"/>
        <v>6.24</v>
      </c>
      <c r="F1227" t="str">
        <f t="shared" si="344"/>
        <v>yes</v>
      </c>
      <c r="G1227" t="str">
        <f t="shared" si="345"/>
        <v>No</v>
      </c>
      <c r="H1227" t="str">
        <f t="shared" si="346"/>
        <v>No</v>
      </c>
      <c r="I1227">
        <f t="shared" si="347"/>
        <v>0</v>
      </c>
      <c r="J1227" t="str">
        <f t="shared" si="348"/>
        <v>No</v>
      </c>
      <c r="K1227" t="str">
        <f t="shared" si="349"/>
        <v>Normal weight</v>
      </c>
      <c r="L1227" t="str">
        <f t="shared" si="350"/>
        <v>pre diabeties</v>
      </c>
      <c r="M1227" s="34">
        <f t="shared" si="351"/>
        <v>26519</v>
      </c>
      <c r="N1227" s="36">
        <f t="shared" si="352"/>
        <v>10107.219999999999</v>
      </c>
      <c r="O1227" s="23" t="str">
        <f t="shared" si="353"/>
        <v>tier - 3</v>
      </c>
      <c r="P1227" s="34" t="str">
        <f t="shared" si="354"/>
        <v>tier - 1</v>
      </c>
      <c r="Q1227" s="34" t="str">
        <f t="shared" si="355"/>
        <v>R1013</v>
      </c>
      <c r="R1227" s="23">
        <f t="shared" si="356"/>
        <v>50</v>
      </c>
      <c r="Z1227" s="1" t="s">
        <v>1149</v>
      </c>
      <c r="AA1227" s="1" t="s">
        <v>6539</v>
      </c>
      <c r="AB1227" t="s">
        <v>4743</v>
      </c>
      <c r="AC1227" t="s">
        <v>4891</v>
      </c>
      <c r="AD1227" t="s">
        <v>4889</v>
      </c>
      <c r="AG1227" t="s">
        <v>1149</v>
      </c>
      <c r="AH1227">
        <v>19.95</v>
      </c>
      <c r="AI1227">
        <v>6.24</v>
      </c>
      <c r="AJ1227" s="20" t="s">
        <v>2382</v>
      </c>
      <c r="AK1227" t="s">
        <v>2380</v>
      </c>
      <c r="AL1227" t="s">
        <v>2380</v>
      </c>
      <c r="AM1227" s="29">
        <v>0</v>
      </c>
      <c r="AN1227" s="20" t="s">
        <v>2380</v>
      </c>
      <c r="AO1227" s="20" t="str">
        <f t="shared" si="357"/>
        <v>Normal weight</v>
      </c>
      <c r="AP1227" s="20" t="str">
        <f t="shared" si="358"/>
        <v>pre diabeties</v>
      </c>
      <c r="AS1227" t="s">
        <v>1254</v>
      </c>
      <c r="AT1227">
        <v>1972</v>
      </c>
      <c r="AU1227" s="28" t="s">
        <v>35</v>
      </c>
      <c r="AV1227">
        <v>8</v>
      </c>
      <c r="AW1227">
        <v>2</v>
      </c>
      <c r="AX1227" s="38">
        <v>10107.219999999999</v>
      </c>
      <c r="AY1227" t="s">
        <v>12</v>
      </c>
      <c r="AZ1227" t="s">
        <v>16</v>
      </c>
      <c r="BA1227" t="s">
        <v>13</v>
      </c>
      <c r="BB1227" s="35">
        <f>DATE(AT1227,MATCH(AU1227,{"Jan","Feb","Mar","Apr","May","Jun","Jul","Aug","Sep","Oct","Nov","Dec"}, 0),AV1227)</f>
        <v>26519</v>
      </c>
      <c r="BC1227" s="20">
        <f t="shared" si="359"/>
        <v>50</v>
      </c>
    </row>
    <row r="1228" spans="2:55" ht="15.5" hidden="1" x14ac:dyDescent="0.35">
      <c r="B1228" s="1" t="s">
        <v>1148</v>
      </c>
      <c r="C1228" t="str">
        <f>VLOOKUP(B1228,Z1227:AE3562,2,FALSE)</f>
        <v>Phillips-Cook,</v>
      </c>
      <c r="D1228">
        <f t="shared" si="342"/>
        <v>21.3</v>
      </c>
      <c r="E1228">
        <f t="shared" si="343"/>
        <v>10.42</v>
      </c>
      <c r="F1228" t="str">
        <f t="shared" si="344"/>
        <v>No</v>
      </c>
      <c r="G1228" t="str">
        <f t="shared" si="345"/>
        <v>No</v>
      </c>
      <c r="H1228" t="str">
        <f t="shared" si="346"/>
        <v>No</v>
      </c>
      <c r="I1228">
        <f t="shared" si="347"/>
        <v>2</v>
      </c>
      <c r="J1228" t="str">
        <f t="shared" si="348"/>
        <v>No</v>
      </c>
      <c r="K1228" t="str">
        <f t="shared" si="349"/>
        <v>Normal weight</v>
      </c>
      <c r="L1228" t="str">
        <f t="shared" si="350"/>
        <v>diabeties</v>
      </c>
      <c r="M1228" s="34">
        <f t="shared" si="351"/>
        <v>27577</v>
      </c>
      <c r="N1228" s="36">
        <f t="shared" si="352"/>
        <v>10115.01</v>
      </c>
      <c r="O1228" s="23" t="str">
        <f t="shared" si="353"/>
        <v>tier - 3</v>
      </c>
      <c r="P1228" s="34" t="str">
        <f t="shared" si="354"/>
        <v>tier - 3</v>
      </c>
      <c r="Q1228" s="34" t="str">
        <f t="shared" si="355"/>
        <v>R1012</v>
      </c>
      <c r="R1228" s="23">
        <f t="shared" si="356"/>
        <v>47</v>
      </c>
      <c r="Z1228" s="1" t="s">
        <v>1148</v>
      </c>
      <c r="AA1228" s="1" t="s">
        <v>6540</v>
      </c>
      <c r="AB1228" t="s">
        <v>4743</v>
      </c>
      <c r="AC1228" t="s">
        <v>5589</v>
      </c>
      <c r="AD1228" t="s">
        <v>4816</v>
      </c>
      <c r="AG1228" t="s">
        <v>1148</v>
      </c>
      <c r="AH1228">
        <v>21.3</v>
      </c>
      <c r="AI1228">
        <v>10.42</v>
      </c>
      <c r="AJ1228" s="20" t="s">
        <v>2380</v>
      </c>
      <c r="AK1228" t="s">
        <v>2380</v>
      </c>
      <c r="AL1228" t="s">
        <v>2380</v>
      </c>
      <c r="AM1228" s="29">
        <v>2</v>
      </c>
      <c r="AN1228" s="20" t="s">
        <v>2380</v>
      </c>
      <c r="AO1228" s="20" t="str">
        <f t="shared" si="357"/>
        <v>Normal weight</v>
      </c>
      <c r="AP1228" s="20" t="str">
        <f t="shared" si="358"/>
        <v>diabeties</v>
      </c>
      <c r="AS1228" t="s">
        <v>1255</v>
      </c>
      <c r="AT1228">
        <v>1975</v>
      </c>
      <c r="AU1228" s="28" t="s">
        <v>10</v>
      </c>
      <c r="AV1228">
        <v>2</v>
      </c>
      <c r="AW1228">
        <v>3</v>
      </c>
      <c r="AX1228" s="38">
        <v>10115.01</v>
      </c>
      <c r="AY1228" t="s">
        <v>12</v>
      </c>
      <c r="AZ1228" t="s">
        <v>12</v>
      </c>
      <c r="BA1228" t="s">
        <v>23</v>
      </c>
      <c r="BB1228" s="35">
        <f>DATE(AT1228,MATCH(AU1228,{"Jan","Feb","Mar","Apr","May","Jun","Jul","Aug","Sep","Oct","Nov","Dec"}, 0),AV1228)</f>
        <v>27577</v>
      </c>
      <c r="BC1228" s="20">
        <f t="shared" si="359"/>
        <v>47</v>
      </c>
    </row>
    <row r="1229" spans="2:55" ht="15.5" hidden="1" x14ac:dyDescent="0.35">
      <c r="B1229" s="1" t="s">
        <v>1147</v>
      </c>
      <c r="C1229" t="str">
        <f>VLOOKUP(B1229,Z1228:AE3563,2,FALSE)</f>
        <v>Clark,</v>
      </c>
      <c r="D1229">
        <f t="shared" si="342"/>
        <v>31.635000000000002</v>
      </c>
      <c r="E1229">
        <f t="shared" si="343"/>
        <v>11.11</v>
      </c>
      <c r="F1229" t="str">
        <f t="shared" si="344"/>
        <v>No</v>
      </c>
      <c r="G1229" t="str">
        <f t="shared" si="345"/>
        <v>No</v>
      </c>
      <c r="H1229" t="str">
        <f t="shared" si="346"/>
        <v>No</v>
      </c>
      <c r="I1229">
        <f t="shared" si="347"/>
        <v>0</v>
      </c>
      <c r="J1229" t="str">
        <f t="shared" si="348"/>
        <v>No</v>
      </c>
      <c r="K1229" t="str">
        <f t="shared" si="349"/>
        <v>OBESITY</v>
      </c>
      <c r="L1229" t="str">
        <f t="shared" si="350"/>
        <v>diabeties</v>
      </c>
      <c r="M1229" s="34">
        <f t="shared" si="351"/>
        <v>26619</v>
      </c>
      <c r="N1229" s="36">
        <f t="shared" si="352"/>
        <v>10118.42</v>
      </c>
      <c r="O1229" s="23" t="str">
        <f t="shared" si="353"/>
        <v>tier - 3</v>
      </c>
      <c r="P1229" s="34" t="str">
        <f t="shared" si="354"/>
        <v>tier - 3</v>
      </c>
      <c r="Q1229" s="34" t="str">
        <f t="shared" si="355"/>
        <v>R1011</v>
      </c>
      <c r="R1229" s="23">
        <f t="shared" si="356"/>
        <v>50</v>
      </c>
      <c r="Z1229" s="1" t="s">
        <v>1147</v>
      </c>
      <c r="AA1229" s="1" t="s">
        <v>5303</v>
      </c>
      <c r="AB1229" t="s">
        <v>4746</v>
      </c>
      <c r="AC1229" t="s">
        <v>6541</v>
      </c>
      <c r="AD1229" t="s">
        <v>4992</v>
      </c>
      <c r="AG1229" t="s">
        <v>1147</v>
      </c>
      <c r="AH1229">
        <v>31.635000000000002</v>
      </c>
      <c r="AI1229">
        <v>11.11</v>
      </c>
      <c r="AJ1229" s="20" t="s">
        <v>2380</v>
      </c>
      <c r="AK1229" t="s">
        <v>2380</v>
      </c>
      <c r="AL1229" t="s">
        <v>2380</v>
      </c>
      <c r="AM1229" s="29">
        <v>0</v>
      </c>
      <c r="AN1229" s="20" t="s">
        <v>2380</v>
      </c>
      <c r="AO1229" s="20" t="str">
        <f t="shared" si="357"/>
        <v>OBESITY</v>
      </c>
      <c r="AP1229" s="20" t="str">
        <f t="shared" si="358"/>
        <v>diabeties</v>
      </c>
      <c r="AS1229" t="s">
        <v>1256</v>
      </c>
      <c r="AT1229">
        <v>1972</v>
      </c>
      <c r="AU1229" s="28" t="s">
        <v>15</v>
      </c>
      <c r="AV1229">
        <v>16</v>
      </c>
      <c r="AW1229">
        <v>2</v>
      </c>
      <c r="AX1229" s="38">
        <v>10118.42</v>
      </c>
      <c r="AY1229" t="s">
        <v>12</v>
      </c>
      <c r="AZ1229" t="s">
        <v>12</v>
      </c>
      <c r="BA1229" t="s">
        <v>42</v>
      </c>
      <c r="BB1229" s="35">
        <f>DATE(AT1229,MATCH(AU1229,{"Jan","Feb","Mar","Apr","May","Jun","Jul","Aug","Sep","Oct","Nov","Dec"}, 0),AV1229)</f>
        <v>26619</v>
      </c>
      <c r="BC1229" s="20">
        <f t="shared" si="359"/>
        <v>50</v>
      </c>
    </row>
    <row r="1230" spans="2:55" ht="15.5" hidden="1" x14ac:dyDescent="0.35">
      <c r="B1230" s="1" t="s">
        <v>1146</v>
      </c>
      <c r="C1230" t="str">
        <f>VLOOKUP(B1230,Z1229:AE3564,2,FALSE)</f>
        <v>Wang,</v>
      </c>
      <c r="D1230">
        <f t="shared" si="342"/>
        <v>23.9</v>
      </c>
      <c r="E1230">
        <f t="shared" si="343"/>
        <v>7.67</v>
      </c>
      <c r="F1230" t="str">
        <f t="shared" si="344"/>
        <v>yes</v>
      </c>
      <c r="G1230" t="str">
        <f t="shared" si="345"/>
        <v>No</v>
      </c>
      <c r="H1230" t="str">
        <f t="shared" si="346"/>
        <v>No</v>
      </c>
      <c r="I1230">
        <f t="shared" si="347"/>
        <v>2</v>
      </c>
      <c r="J1230" t="str">
        <f t="shared" si="348"/>
        <v>No</v>
      </c>
      <c r="K1230" t="str">
        <f t="shared" si="349"/>
        <v>Normal weight</v>
      </c>
      <c r="L1230" t="str">
        <f t="shared" si="350"/>
        <v>diabeties</v>
      </c>
      <c r="M1230" s="34">
        <f t="shared" si="351"/>
        <v>35678</v>
      </c>
      <c r="N1230" s="36">
        <f t="shared" si="352"/>
        <v>10139.84</v>
      </c>
      <c r="O1230" s="23" t="str">
        <f t="shared" si="353"/>
        <v>tier - 3</v>
      </c>
      <c r="P1230" s="34" t="str">
        <f t="shared" si="354"/>
        <v>tier - 2</v>
      </c>
      <c r="Q1230" s="34" t="str">
        <f t="shared" si="355"/>
        <v>R1012</v>
      </c>
      <c r="R1230" s="23">
        <f t="shared" si="356"/>
        <v>25</v>
      </c>
      <c r="Z1230" s="1" t="s">
        <v>1146</v>
      </c>
      <c r="AA1230" s="1" t="s">
        <v>4860</v>
      </c>
      <c r="AB1230" t="s">
        <v>4743</v>
      </c>
      <c r="AC1230" t="s">
        <v>6542</v>
      </c>
      <c r="AG1230" t="s">
        <v>1146</v>
      </c>
      <c r="AH1230">
        <v>23.9</v>
      </c>
      <c r="AI1230">
        <v>7.67</v>
      </c>
      <c r="AJ1230" s="20" t="s">
        <v>2382</v>
      </c>
      <c r="AK1230" t="s">
        <v>2380</v>
      </c>
      <c r="AL1230" t="s">
        <v>2380</v>
      </c>
      <c r="AM1230" s="29">
        <v>2</v>
      </c>
      <c r="AN1230" s="20" t="s">
        <v>2380</v>
      </c>
      <c r="AO1230" s="20" t="str">
        <f t="shared" si="357"/>
        <v>Normal weight</v>
      </c>
      <c r="AP1230" s="20" t="str">
        <f t="shared" si="358"/>
        <v>diabeties</v>
      </c>
      <c r="AS1230" t="s">
        <v>1257</v>
      </c>
      <c r="AT1230">
        <v>1997</v>
      </c>
      <c r="AU1230" s="28" t="s">
        <v>20</v>
      </c>
      <c r="AV1230">
        <v>5</v>
      </c>
      <c r="AW1230">
        <v>0</v>
      </c>
      <c r="AX1230" s="38">
        <v>10139.84</v>
      </c>
      <c r="AY1230" t="s">
        <v>12</v>
      </c>
      <c r="AZ1230" t="s">
        <v>11</v>
      </c>
      <c r="BA1230" t="s">
        <v>23</v>
      </c>
      <c r="BB1230" s="35">
        <f>DATE(AT1230,MATCH(AU1230,{"Jan","Feb","Mar","Apr","May","Jun","Jul","Aug","Sep","Oct","Nov","Dec"}, 0),AV1230)</f>
        <v>35678</v>
      </c>
      <c r="BC1230" s="20">
        <f t="shared" si="359"/>
        <v>25</v>
      </c>
    </row>
    <row r="1231" spans="2:55" ht="15.5" hidden="1" x14ac:dyDescent="0.35">
      <c r="B1231" s="1" t="s">
        <v>1145</v>
      </c>
      <c r="C1231" t="str">
        <f>VLOOKUP(B1231,Z1230:AE3565,2,FALSE)</f>
        <v>Desruisseaux,</v>
      </c>
      <c r="D1231">
        <f t="shared" si="342"/>
        <v>34.15</v>
      </c>
      <c r="E1231">
        <f t="shared" si="343"/>
        <v>6.15</v>
      </c>
      <c r="F1231" t="str">
        <f t="shared" si="344"/>
        <v>No</v>
      </c>
      <c r="G1231" t="str">
        <f t="shared" si="345"/>
        <v>No</v>
      </c>
      <c r="H1231" t="str">
        <f t="shared" si="346"/>
        <v>No</v>
      </c>
      <c r="I1231">
        <f t="shared" si="347"/>
        <v>0</v>
      </c>
      <c r="J1231" t="str">
        <f t="shared" si="348"/>
        <v>No</v>
      </c>
      <c r="K1231" t="str">
        <f t="shared" si="349"/>
        <v>OBESITY</v>
      </c>
      <c r="L1231" t="str">
        <f t="shared" si="350"/>
        <v>pre diabeties</v>
      </c>
      <c r="M1231" s="34">
        <f t="shared" si="351"/>
        <v>27393</v>
      </c>
      <c r="N1231" s="36">
        <f t="shared" si="352"/>
        <v>10141.14</v>
      </c>
      <c r="O1231" s="23" t="str">
        <f t="shared" si="353"/>
        <v>tier - 3</v>
      </c>
      <c r="P1231" s="34" t="str">
        <f t="shared" si="354"/>
        <v>tier - 1</v>
      </c>
      <c r="Q1231" s="34" t="str">
        <f t="shared" si="355"/>
        <v>R1016</v>
      </c>
      <c r="R1231" s="23">
        <f t="shared" si="356"/>
        <v>48</v>
      </c>
      <c r="Z1231" s="1" t="s">
        <v>1145</v>
      </c>
      <c r="AA1231" s="1" t="s">
        <v>6543</v>
      </c>
      <c r="AB1231" t="s">
        <v>4746</v>
      </c>
      <c r="AC1231" t="s">
        <v>6544</v>
      </c>
      <c r="AG1231" t="s">
        <v>1145</v>
      </c>
      <c r="AH1231">
        <v>34.15</v>
      </c>
      <c r="AI1231">
        <v>6.15</v>
      </c>
      <c r="AJ1231" s="20" t="s">
        <v>2380</v>
      </c>
      <c r="AK1231" t="s">
        <v>2380</v>
      </c>
      <c r="AL1231" t="s">
        <v>2380</v>
      </c>
      <c r="AM1231" s="29">
        <v>0</v>
      </c>
      <c r="AN1231" s="20" t="s">
        <v>2380</v>
      </c>
      <c r="AO1231" s="20" t="str">
        <f t="shared" si="357"/>
        <v>OBESITY</v>
      </c>
      <c r="AP1231" s="20" t="str">
        <f t="shared" si="358"/>
        <v>pre diabeties</v>
      </c>
      <c r="AS1231" t="s">
        <v>1258</v>
      </c>
      <c r="AT1231">
        <v>1974</v>
      </c>
      <c r="AU1231" s="28" t="s">
        <v>30</v>
      </c>
      <c r="AV1231">
        <v>30</v>
      </c>
      <c r="AW1231">
        <v>3</v>
      </c>
      <c r="AX1231" s="38">
        <v>10141.14</v>
      </c>
      <c r="AY1231" t="s">
        <v>12</v>
      </c>
      <c r="AZ1231" t="s">
        <v>16</v>
      </c>
      <c r="BA1231" t="s">
        <v>168</v>
      </c>
      <c r="BB1231" s="35">
        <f>DATE(AT1231,MATCH(AU1231,{"Jan","Feb","Mar","Apr","May","Jun","Jul","Aug","Sep","Oct","Nov","Dec"}, 0),AV1231)</f>
        <v>27393</v>
      </c>
      <c r="BC1231" s="20">
        <f t="shared" si="359"/>
        <v>48</v>
      </c>
    </row>
    <row r="1232" spans="2:55" ht="15.5" x14ac:dyDescent="0.35">
      <c r="B1232" s="1" t="s">
        <v>1144</v>
      </c>
      <c r="C1232" t="str">
        <f>VLOOKUP(B1232,Z1231:AE3566,2,FALSE)</f>
        <v>Ripp,</v>
      </c>
      <c r="D1232">
        <f t="shared" si="342"/>
        <v>28.71</v>
      </c>
      <c r="E1232">
        <f t="shared" si="343"/>
        <v>5.71</v>
      </c>
      <c r="F1232" t="str">
        <f t="shared" si="344"/>
        <v>No</v>
      </c>
      <c r="G1232" t="str">
        <f t="shared" si="345"/>
        <v>No</v>
      </c>
      <c r="H1232" t="str">
        <f t="shared" si="346"/>
        <v>No</v>
      </c>
      <c r="I1232">
        <f t="shared" si="347"/>
        <v>0</v>
      </c>
      <c r="J1232" t="str">
        <f t="shared" si="348"/>
        <v>No</v>
      </c>
      <c r="K1232" t="str">
        <f t="shared" si="349"/>
        <v>OVER WEIGHT</v>
      </c>
      <c r="L1232" t="str">
        <f t="shared" si="350"/>
        <v>pre diabeties</v>
      </c>
      <c r="M1232" s="34">
        <f t="shared" si="351"/>
        <v>29749</v>
      </c>
      <c r="N1232" s="36">
        <f t="shared" si="352"/>
        <v>10146.129999999999</v>
      </c>
      <c r="O1232" s="23" t="str">
        <f t="shared" si="353"/>
        <v>tier - 3</v>
      </c>
      <c r="P1232" s="34" t="str">
        <f t="shared" si="354"/>
        <v>tier - 1</v>
      </c>
      <c r="Q1232" s="34" t="str">
        <f t="shared" si="355"/>
        <v>R1025</v>
      </c>
      <c r="R1232" s="23">
        <f t="shared" si="356"/>
        <v>41</v>
      </c>
      <c r="Z1232" s="1" t="s">
        <v>1144</v>
      </c>
      <c r="AA1232" s="1" t="s">
        <v>6545</v>
      </c>
      <c r="AB1232" t="s">
        <v>4743</v>
      </c>
      <c r="AC1232" t="s">
        <v>4752</v>
      </c>
      <c r="AD1232" t="s">
        <v>4816</v>
      </c>
      <c r="AG1232" t="s">
        <v>1144</v>
      </c>
      <c r="AH1232">
        <v>28.71</v>
      </c>
      <c r="AI1232">
        <v>5.71</v>
      </c>
      <c r="AJ1232" s="20" t="s">
        <v>2380</v>
      </c>
      <c r="AK1232" t="s">
        <v>2380</v>
      </c>
      <c r="AL1232" t="s">
        <v>2380</v>
      </c>
      <c r="AM1232" s="29">
        <v>0</v>
      </c>
      <c r="AN1232" s="20" t="s">
        <v>2380</v>
      </c>
      <c r="AO1232" s="20" t="str">
        <f t="shared" si="357"/>
        <v>OVER WEIGHT</v>
      </c>
      <c r="AP1232" s="20" t="str">
        <f t="shared" si="358"/>
        <v>pre diabeties</v>
      </c>
      <c r="AS1232" t="s">
        <v>1259</v>
      </c>
      <c r="AT1232">
        <v>1981</v>
      </c>
      <c r="AU1232" s="28" t="s">
        <v>18</v>
      </c>
      <c r="AV1232">
        <v>12</v>
      </c>
      <c r="AW1232">
        <v>1</v>
      </c>
      <c r="AX1232" s="38">
        <v>10146.129999999999</v>
      </c>
      <c r="AY1232" t="s">
        <v>12</v>
      </c>
      <c r="AZ1232" t="s">
        <v>16</v>
      </c>
      <c r="BA1232" t="s">
        <v>200</v>
      </c>
      <c r="BB1232" s="35">
        <f>DATE(AT1232,MATCH(AU1232,{"Jan","Feb","Mar","Apr","May","Jun","Jul","Aug","Sep","Oct","Nov","Dec"}, 0),AV1232)</f>
        <v>29749</v>
      </c>
      <c r="BC1232" s="20">
        <f t="shared" si="359"/>
        <v>41</v>
      </c>
    </row>
    <row r="1233" spans="2:55" ht="15.5" hidden="1" x14ac:dyDescent="0.35">
      <c r="B1233" s="1" t="s">
        <v>1143</v>
      </c>
      <c r="C1233" t="str">
        <f>VLOOKUP(B1233,Z1232:AE3567,2,FALSE)</f>
        <v>Harris,</v>
      </c>
      <c r="D1233">
        <f t="shared" si="342"/>
        <v>36.700000000000003</v>
      </c>
      <c r="E1233">
        <f t="shared" si="343"/>
        <v>8.6999999999999993</v>
      </c>
      <c r="F1233" t="str">
        <f t="shared" si="344"/>
        <v>yes</v>
      </c>
      <c r="G1233" t="str">
        <f t="shared" si="345"/>
        <v>No</v>
      </c>
      <c r="H1233" t="str">
        <f t="shared" si="346"/>
        <v>No</v>
      </c>
      <c r="I1233">
        <f t="shared" si="347"/>
        <v>2</v>
      </c>
      <c r="J1233" t="str">
        <f t="shared" si="348"/>
        <v>No</v>
      </c>
      <c r="K1233" t="str">
        <f t="shared" si="349"/>
        <v>OBESITY</v>
      </c>
      <c r="L1233" t="str">
        <f t="shared" si="350"/>
        <v>diabeties</v>
      </c>
      <c r="M1233" s="34">
        <f t="shared" si="351"/>
        <v>26950</v>
      </c>
      <c r="N1233" s="36">
        <f t="shared" si="352"/>
        <v>10156.780000000001</v>
      </c>
      <c r="O1233" s="23" t="str">
        <f t="shared" si="353"/>
        <v>tier - 3</v>
      </c>
      <c r="P1233" s="34" t="str">
        <f t="shared" si="354"/>
        <v>tier - 2</v>
      </c>
      <c r="Q1233" s="34" t="str">
        <f t="shared" si="355"/>
        <v>R1012</v>
      </c>
      <c r="R1233" s="23">
        <f t="shared" si="356"/>
        <v>49</v>
      </c>
      <c r="Z1233" s="1" t="s">
        <v>1143</v>
      </c>
      <c r="AA1233" s="1" t="s">
        <v>6546</v>
      </c>
      <c r="AB1233" t="s">
        <v>4746</v>
      </c>
      <c r="AC1233" t="s">
        <v>4761</v>
      </c>
      <c r="AD1233" t="s">
        <v>4785</v>
      </c>
      <c r="AG1233" t="s">
        <v>1143</v>
      </c>
      <c r="AH1233">
        <v>36.700000000000003</v>
      </c>
      <c r="AI1233">
        <v>8.6999999999999993</v>
      </c>
      <c r="AJ1233" s="20" t="s">
        <v>2382</v>
      </c>
      <c r="AK1233" t="s">
        <v>2380</v>
      </c>
      <c r="AL1233" t="s">
        <v>2380</v>
      </c>
      <c r="AM1233" s="29">
        <v>2</v>
      </c>
      <c r="AN1233" s="20" t="s">
        <v>2380</v>
      </c>
      <c r="AO1233" s="20" t="str">
        <f t="shared" si="357"/>
        <v>OBESITY</v>
      </c>
      <c r="AP1233" s="20" t="str">
        <f t="shared" si="358"/>
        <v>diabeties</v>
      </c>
      <c r="AS1233" t="s">
        <v>1260</v>
      </c>
      <c r="AT1233">
        <v>1973</v>
      </c>
      <c r="AU1233" s="28" t="s">
        <v>37</v>
      </c>
      <c r="AV1233">
        <v>13</v>
      </c>
      <c r="AW1233">
        <v>2</v>
      </c>
      <c r="AX1233" s="38">
        <v>10156.780000000001</v>
      </c>
      <c r="AY1233" t="s">
        <v>12</v>
      </c>
      <c r="AZ1233" t="s">
        <v>11</v>
      </c>
      <c r="BA1233" t="s">
        <v>23</v>
      </c>
      <c r="BB1233" s="35">
        <f>DATE(AT1233,MATCH(AU1233,{"Jan","Feb","Mar","Apr","May","Jun","Jul","Aug","Sep","Oct","Nov","Dec"}, 0),AV1233)</f>
        <v>26950</v>
      </c>
      <c r="BC1233" s="20">
        <f t="shared" si="359"/>
        <v>49</v>
      </c>
    </row>
    <row r="1234" spans="2:55" ht="15.5" hidden="1" x14ac:dyDescent="0.35">
      <c r="B1234" s="1" t="s">
        <v>1142</v>
      </c>
      <c r="C1234" t="str">
        <f>VLOOKUP(B1234,Z1233:AE3568,2,FALSE)</f>
        <v>Shafer,</v>
      </c>
      <c r="D1234">
        <f t="shared" si="342"/>
        <v>34.1</v>
      </c>
      <c r="E1234">
        <f t="shared" si="343"/>
        <v>9.0399999999999991</v>
      </c>
      <c r="F1234" t="str">
        <f t="shared" si="344"/>
        <v>yes</v>
      </c>
      <c r="G1234" t="str">
        <f t="shared" si="345"/>
        <v>No</v>
      </c>
      <c r="H1234" t="str">
        <f t="shared" si="346"/>
        <v>No</v>
      </c>
      <c r="I1234">
        <f t="shared" si="347"/>
        <v>2</v>
      </c>
      <c r="J1234" t="str">
        <f t="shared" si="348"/>
        <v>No</v>
      </c>
      <c r="K1234" t="str">
        <f t="shared" si="349"/>
        <v>OBESITY</v>
      </c>
      <c r="L1234" t="str">
        <f t="shared" si="350"/>
        <v>diabeties</v>
      </c>
      <c r="M1234" s="34">
        <f t="shared" si="351"/>
        <v>26490</v>
      </c>
      <c r="N1234" s="36">
        <f t="shared" si="352"/>
        <v>10160.870000000001</v>
      </c>
      <c r="O1234" s="23" t="str">
        <f t="shared" si="353"/>
        <v>tier - 3</v>
      </c>
      <c r="P1234" s="34" t="str">
        <f t="shared" si="354"/>
        <v>tier - 3</v>
      </c>
      <c r="Q1234" s="34" t="str">
        <f t="shared" si="355"/>
        <v>R1025</v>
      </c>
      <c r="R1234" s="23">
        <f t="shared" si="356"/>
        <v>50</v>
      </c>
      <c r="Z1234" s="1" t="s">
        <v>1142</v>
      </c>
      <c r="AA1234" s="1" t="s">
        <v>6547</v>
      </c>
      <c r="AB1234" t="s">
        <v>4746</v>
      </c>
      <c r="AC1234" t="s">
        <v>5212</v>
      </c>
      <c r="AG1234" t="s">
        <v>1142</v>
      </c>
      <c r="AH1234">
        <v>34.1</v>
      </c>
      <c r="AI1234">
        <v>9.0399999999999991</v>
      </c>
      <c r="AJ1234" s="20" t="s">
        <v>2382</v>
      </c>
      <c r="AK1234" t="s">
        <v>2380</v>
      </c>
      <c r="AL1234" t="s">
        <v>2380</v>
      </c>
      <c r="AM1234" s="29">
        <v>2</v>
      </c>
      <c r="AN1234" s="20" t="s">
        <v>2380</v>
      </c>
      <c r="AO1234" s="20" t="str">
        <f t="shared" si="357"/>
        <v>OBESITY</v>
      </c>
      <c r="AP1234" s="20" t="str">
        <f t="shared" si="358"/>
        <v>diabeties</v>
      </c>
      <c r="AS1234" t="s">
        <v>1261</v>
      </c>
      <c r="AT1234">
        <v>1972</v>
      </c>
      <c r="AU1234" s="28" t="s">
        <v>10</v>
      </c>
      <c r="AV1234">
        <v>10</v>
      </c>
      <c r="AW1234">
        <v>0</v>
      </c>
      <c r="AX1234" s="38">
        <v>10160.870000000001</v>
      </c>
      <c r="AY1234" t="s">
        <v>12</v>
      </c>
      <c r="AZ1234" t="s">
        <v>12</v>
      </c>
      <c r="BA1234" t="s">
        <v>200</v>
      </c>
      <c r="BB1234" s="35">
        <f>DATE(AT1234,MATCH(AU1234,{"Jan","Feb","Mar","Apr","May","Jun","Jul","Aug","Sep","Oct","Nov","Dec"}, 0),AV1234)</f>
        <v>26490</v>
      </c>
      <c r="BC1234" s="20">
        <f t="shared" si="359"/>
        <v>50</v>
      </c>
    </row>
    <row r="1235" spans="2:55" ht="15.5" hidden="1" x14ac:dyDescent="0.35">
      <c r="B1235" s="1" t="s">
        <v>1141</v>
      </c>
      <c r="C1235" t="str">
        <f>VLOOKUP(B1235,Z1234:AE3569,2,FALSE)</f>
        <v>Hemesath,</v>
      </c>
      <c r="D1235">
        <f t="shared" si="342"/>
        <v>25.7</v>
      </c>
      <c r="E1235">
        <f t="shared" si="343"/>
        <v>5.61</v>
      </c>
      <c r="F1235" t="str">
        <f t="shared" si="344"/>
        <v>No</v>
      </c>
      <c r="G1235" t="str">
        <f t="shared" si="345"/>
        <v>No</v>
      </c>
      <c r="H1235" t="str">
        <f t="shared" si="346"/>
        <v>No</v>
      </c>
      <c r="I1235">
        <f t="shared" si="347"/>
        <v>0</v>
      </c>
      <c r="J1235" t="str">
        <f t="shared" si="348"/>
        <v>No</v>
      </c>
      <c r="K1235" t="str">
        <f t="shared" si="349"/>
        <v>OVER WEIGHT</v>
      </c>
      <c r="L1235" t="str">
        <f t="shared" si="350"/>
        <v>normal</v>
      </c>
      <c r="M1235" s="34">
        <f t="shared" si="351"/>
        <v>31336</v>
      </c>
      <c r="N1235" s="36">
        <f t="shared" si="352"/>
        <v>10191.82</v>
      </c>
      <c r="O1235" s="23" t="str">
        <f t="shared" si="353"/>
        <v>tier - 3</v>
      </c>
      <c r="P1235" s="34" t="str">
        <f t="shared" si="354"/>
        <v>tier - 2</v>
      </c>
      <c r="Q1235" s="34" t="str">
        <f t="shared" si="355"/>
        <v>R1026</v>
      </c>
      <c r="R1235" s="23">
        <f t="shared" si="356"/>
        <v>37</v>
      </c>
      <c r="Z1235" s="1" t="s">
        <v>1141</v>
      </c>
      <c r="AA1235" s="1" t="s">
        <v>6548</v>
      </c>
      <c r="AB1235" t="s">
        <v>4743</v>
      </c>
      <c r="AC1235" t="s">
        <v>4882</v>
      </c>
      <c r="AD1235" t="s">
        <v>4797</v>
      </c>
      <c r="AG1235" t="s">
        <v>1141</v>
      </c>
      <c r="AH1235">
        <v>25.7</v>
      </c>
      <c r="AI1235">
        <v>5.61</v>
      </c>
      <c r="AJ1235" s="20" t="s">
        <v>2380</v>
      </c>
      <c r="AK1235" t="s">
        <v>2380</v>
      </c>
      <c r="AL1235" t="s">
        <v>2380</v>
      </c>
      <c r="AM1235" s="29">
        <v>0</v>
      </c>
      <c r="AN1235" s="20" t="s">
        <v>2380</v>
      </c>
      <c r="AO1235" s="20" t="str">
        <f t="shared" si="357"/>
        <v>OVER WEIGHT</v>
      </c>
      <c r="AP1235" s="20" t="str">
        <f t="shared" si="358"/>
        <v>normal</v>
      </c>
      <c r="AS1235" t="s">
        <v>1262</v>
      </c>
      <c r="AT1235">
        <v>1985</v>
      </c>
      <c r="AU1235" s="28" t="s">
        <v>37</v>
      </c>
      <c r="AV1235">
        <v>16</v>
      </c>
      <c r="AW1235">
        <v>3</v>
      </c>
      <c r="AX1235" s="38">
        <v>10191.82</v>
      </c>
      <c r="AY1235" t="s">
        <v>12</v>
      </c>
      <c r="AZ1235" t="s">
        <v>11</v>
      </c>
      <c r="BA1235" t="s">
        <v>535</v>
      </c>
      <c r="BB1235" s="35">
        <f>DATE(AT1235,MATCH(AU1235,{"Jan","Feb","Mar","Apr","May","Jun","Jul","Aug","Sep","Oct","Nov","Dec"}, 0),AV1235)</f>
        <v>31336</v>
      </c>
      <c r="BC1235" s="20">
        <f t="shared" si="359"/>
        <v>37</v>
      </c>
    </row>
    <row r="1236" spans="2:55" ht="15.5" hidden="1" x14ac:dyDescent="0.35">
      <c r="B1236" s="1" t="s">
        <v>1140</v>
      </c>
      <c r="C1236" t="str">
        <f>VLOOKUP(B1236,Z1235:AE3570,2,FALSE)</f>
        <v>Vinci,</v>
      </c>
      <c r="D1236">
        <f t="shared" si="342"/>
        <v>21.68</v>
      </c>
      <c r="E1236">
        <f t="shared" si="343"/>
        <v>8.1199999999999992</v>
      </c>
      <c r="F1236" t="str">
        <f t="shared" si="344"/>
        <v>No</v>
      </c>
      <c r="G1236" t="str">
        <f t="shared" si="345"/>
        <v>No</v>
      </c>
      <c r="H1236" t="str">
        <f t="shared" si="346"/>
        <v>No</v>
      </c>
      <c r="I1236">
        <f t="shared" si="347"/>
        <v>0</v>
      </c>
      <c r="J1236" t="str">
        <f t="shared" si="348"/>
        <v>No</v>
      </c>
      <c r="K1236" t="str">
        <f t="shared" si="349"/>
        <v>Normal weight</v>
      </c>
      <c r="L1236" t="str">
        <f t="shared" si="350"/>
        <v>diabeties</v>
      </c>
      <c r="M1236" s="34">
        <f t="shared" si="351"/>
        <v>25926</v>
      </c>
      <c r="N1236" s="36">
        <f t="shared" si="352"/>
        <v>10197.77</v>
      </c>
      <c r="O1236" s="23" t="str">
        <f t="shared" si="353"/>
        <v>tier - 3</v>
      </c>
      <c r="P1236" s="34" t="str">
        <f t="shared" si="354"/>
        <v>tier - 1</v>
      </c>
      <c r="Q1236" s="34" t="str">
        <f t="shared" si="355"/>
        <v>R1024</v>
      </c>
      <c r="R1236" s="23">
        <f t="shared" si="356"/>
        <v>52</v>
      </c>
      <c r="Z1236" s="1" t="s">
        <v>1140</v>
      </c>
      <c r="AA1236" s="1" t="s">
        <v>6549</v>
      </c>
      <c r="AB1236" t="s">
        <v>4743</v>
      </c>
      <c r="AC1236" t="s">
        <v>4853</v>
      </c>
      <c r="AD1236" t="s">
        <v>4939</v>
      </c>
      <c r="AG1236" t="s">
        <v>1140</v>
      </c>
      <c r="AH1236">
        <v>21.68</v>
      </c>
      <c r="AI1236">
        <v>8.1199999999999992</v>
      </c>
      <c r="AJ1236" s="20" t="s">
        <v>2380</v>
      </c>
      <c r="AK1236" t="s">
        <v>2380</v>
      </c>
      <c r="AL1236" t="s">
        <v>2380</v>
      </c>
      <c r="AM1236" s="29">
        <v>0</v>
      </c>
      <c r="AN1236" s="20" t="s">
        <v>2380</v>
      </c>
      <c r="AO1236" s="20" t="str">
        <f t="shared" si="357"/>
        <v>Normal weight</v>
      </c>
      <c r="AP1236" s="20" t="str">
        <f t="shared" si="358"/>
        <v>diabeties</v>
      </c>
      <c r="AS1236" t="s">
        <v>1263</v>
      </c>
      <c r="AT1236">
        <v>1970</v>
      </c>
      <c r="AU1236" s="28" t="s">
        <v>30</v>
      </c>
      <c r="AV1236">
        <v>24</v>
      </c>
      <c r="AW1236">
        <v>0</v>
      </c>
      <c r="AX1236" s="38">
        <v>10197.77</v>
      </c>
      <c r="AY1236" t="s">
        <v>12</v>
      </c>
      <c r="AZ1236" t="s">
        <v>16</v>
      </c>
      <c r="BA1236" t="s">
        <v>247</v>
      </c>
      <c r="BB1236" s="35">
        <f>DATE(AT1236,MATCH(AU1236,{"Jan","Feb","Mar","Apr","May","Jun","Jul","Aug","Sep","Oct","Nov","Dec"}, 0),AV1236)</f>
        <v>25926</v>
      </c>
      <c r="BC1236" s="20">
        <f t="shared" si="359"/>
        <v>52</v>
      </c>
    </row>
    <row r="1237" spans="2:55" ht="15.5" hidden="1" x14ac:dyDescent="0.35">
      <c r="B1237" s="1" t="s">
        <v>1139</v>
      </c>
      <c r="C1237" t="str">
        <f>VLOOKUP(B1237,Z1236:AE3571,2,FALSE)</f>
        <v>Diamond-Husmann,</v>
      </c>
      <c r="D1237">
        <f t="shared" si="342"/>
        <v>25.175000000000001</v>
      </c>
      <c r="E1237">
        <f t="shared" si="343"/>
        <v>4.74</v>
      </c>
      <c r="F1237" t="str">
        <f t="shared" si="344"/>
        <v>No</v>
      </c>
      <c r="G1237" t="str">
        <f t="shared" si="345"/>
        <v>No</v>
      </c>
      <c r="H1237" t="str">
        <f t="shared" si="346"/>
        <v>No</v>
      </c>
      <c r="I1237">
        <f t="shared" si="347"/>
        <v>0</v>
      </c>
      <c r="J1237" t="str">
        <f t="shared" si="348"/>
        <v>No</v>
      </c>
      <c r="K1237" t="str">
        <f t="shared" si="349"/>
        <v>OVER WEIGHT</v>
      </c>
      <c r="L1237" t="str">
        <f t="shared" si="350"/>
        <v>normal</v>
      </c>
      <c r="M1237" s="34">
        <f t="shared" si="351"/>
        <v>24741</v>
      </c>
      <c r="N1237" s="36">
        <f t="shared" si="352"/>
        <v>10214.64</v>
      </c>
      <c r="O1237" s="23" t="str">
        <f t="shared" si="353"/>
        <v>tier - 3</v>
      </c>
      <c r="P1237" s="34" t="str">
        <f t="shared" si="354"/>
        <v>tier - 2</v>
      </c>
      <c r="Q1237" s="34" t="str">
        <f t="shared" si="355"/>
        <v>R1011</v>
      </c>
      <c r="R1237" s="23">
        <f t="shared" si="356"/>
        <v>55</v>
      </c>
      <c r="Z1237" s="1" t="s">
        <v>1139</v>
      </c>
      <c r="AA1237" s="1" t="s">
        <v>6550</v>
      </c>
      <c r="AB1237" t="s">
        <v>4743</v>
      </c>
      <c r="AC1237" t="s">
        <v>5609</v>
      </c>
      <c r="AD1237" t="s">
        <v>5155</v>
      </c>
      <c r="AG1237" t="s">
        <v>1139</v>
      </c>
      <c r="AH1237">
        <v>25.175000000000001</v>
      </c>
      <c r="AI1237">
        <v>4.74</v>
      </c>
      <c r="AJ1237" s="20" t="s">
        <v>2380</v>
      </c>
      <c r="AK1237" t="s">
        <v>2380</v>
      </c>
      <c r="AL1237" t="s">
        <v>2380</v>
      </c>
      <c r="AM1237" s="29">
        <v>0</v>
      </c>
      <c r="AN1237" s="20" t="s">
        <v>2380</v>
      </c>
      <c r="AO1237" s="20" t="str">
        <f t="shared" si="357"/>
        <v>OVER WEIGHT</v>
      </c>
      <c r="AP1237" s="20" t="str">
        <f t="shared" si="358"/>
        <v>normal</v>
      </c>
      <c r="AS1237" t="s">
        <v>1264</v>
      </c>
      <c r="AT1237">
        <v>1967</v>
      </c>
      <c r="AU1237" s="28" t="s">
        <v>20</v>
      </c>
      <c r="AV1237">
        <v>26</v>
      </c>
      <c r="AW1237">
        <v>0</v>
      </c>
      <c r="AX1237" s="38">
        <v>10214.64</v>
      </c>
      <c r="AY1237" t="s">
        <v>12</v>
      </c>
      <c r="AZ1237" t="s">
        <v>11</v>
      </c>
      <c r="BA1237" t="s">
        <v>42</v>
      </c>
      <c r="BB1237" s="35">
        <f>DATE(AT1237,MATCH(AU1237,{"Jan","Feb","Mar","Apr","May","Jun","Jul","Aug","Sep","Oct","Nov","Dec"}, 0),AV1237)</f>
        <v>24741</v>
      </c>
      <c r="BC1237" s="20">
        <f t="shared" si="359"/>
        <v>55</v>
      </c>
    </row>
    <row r="1238" spans="2:55" ht="15.5" hidden="1" x14ac:dyDescent="0.35">
      <c r="B1238" s="1" t="s">
        <v>1138</v>
      </c>
      <c r="C1238" t="str">
        <f>VLOOKUP(B1238,Z1237:AE3572,2,FALSE)</f>
        <v>Soto,</v>
      </c>
      <c r="D1238">
        <f t="shared" si="342"/>
        <v>44.77</v>
      </c>
      <c r="E1238">
        <f t="shared" si="343"/>
        <v>4.0599999999999996</v>
      </c>
      <c r="F1238" t="str">
        <f t="shared" si="344"/>
        <v>No</v>
      </c>
      <c r="G1238" t="str">
        <f t="shared" si="345"/>
        <v>No</v>
      </c>
      <c r="H1238" t="str">
        <f t="shared" si="346"/>
        <v>No</v>
      </c>
      <c r="I1238">
        <f t="shared" si="347"/>
        <v>2</v>
      </c>
      <c r="J1238" t="str">
        <f t="shared" si="348"/>
        <v>No</v>
      </c>
      <c r="K1238" t="str">
        <f t="shared" si="349"/>
        <v>OBESITY</v>
      </c>
      <c r="L1238" t="str">
        <f t="shared" si="350"/>
        <v>normal</v>
      </c>
      <c r="M1238" s="34">
        <f t="shared" si="351"/>
        <v>24651</v>
      </c>
      <c r="N1238" s="36">
        <f t="shared" si="352"/>
        <v>10226.280000000001</v>
      </c>
      <c r="O1238" s="23" t="str">
        <f t="shared" si="353"/>
        <v>tier - 3</v>
      </c>
      <c r="P1238" s="34" t="str">
        <f t="shared" si="354"/>
        <v>tier - 3</v>
      </c>
      <c r="Q1238" s="34" t="str">
        <f t="shared" si="355"/>
        <v>R1013</v>
      </c>
      <c r="R1238" s="23">
        <f t="shared" si="356"/>
        <v>55</v>
      </c>
      <c r="Z1238" s="1" t="s">
        <v>1138</v>
      </c>
      <c r="AA1238" s="1" t="s">
        <v>6551</v>
      </c>
      <c r="AB1238" t="s">
        <v>4746</v>
      </c>
      <c r="AC1238" t="s">
        <v>6552</v>
      </c>
      <c r="AD1238" t="s">
        <v>6553</v>
      </c>
      <c r="AG1238" t="s">
        <v>1138</v>
      </c>
      <c r="AH1238">
        <v>44.77</v>
      </c>
      <c r="AI1238">
        <v>4.0599999999999996</v>
      </c>
      <c r="AJ1238" s="20" t="s">
        <v>2380</v>
      </c>
      <c r="AK1238" t="s">
        <v>2380</v>
      </c>
      <c r="AL1238" t="s">
        <v>2380</v>
      </c>
      <c r="AM1238" s="29">
        <v>2</v>
      </c>
      <c r="AN1238" s="20" t="s">
        <v>2380</v>
      </c>
      <c r="AO1238" s="20" t="str">
        <f t="shared" si="357"/>
        <v>OBESITY</v>
      </c>
      <c r="AP1238" s="20" t="str">
        <f t="shared" si="358"/>
        <v>normal</v>
      </c>
      <c r="AS1238" t="s">
        <v>1265</v>
      </c>
      <c r="AT1238">
        <v>1967</v>
      </c>
      <c r="AU1238" s="28" t="s">
        <v>18</v>
      </c>
      <c r="AV1238">
        <v>28</v>
      </c>
      <c r="AW1238">
        <v>0</v>
      </c>
      <c r="AX1238" s="38">
        <v>10226.280000000001</v>
      </c>
      <c r="AY1238" t="s">
        <v>12</v>
      </c>
      <c r="AZ1238" t="s">
        <v>12</v>
      </c>
      <c r="BA1238" t="s">
        <v>13</v>
      </c>
      <c r="BB1238" s="35">
        <f>DATE(AT1238,MATCH(AU1238,{"Jan","Feb","Mar","Apr","May","Jun","Jul","Aug","Sep","Oct","Nov","Dec"}, 0),AV1238)</f>
        <v>24651</v>
      </c>
      <c r="BC1238" s="20">
        <f t="shared" si="359"/>
        <v>55</v>
      </c>
    </row>
    <row r="1239" spans="2:55" ht="15.5" hidden="1" x14ac:dyDescent="0.35">
      <c r="B1239" s="1" t="s">
        <v>1137</v>
      </c>
      <c r="C1239" t="str">
        <f>VLOOKUP(B1239,Z1238:AE3573,2,FALSE)</f>
        <v>Howard,</v>
      </c>
      <c r="D1239">
        <f t="shared" si="342"/>
        <v>37.07</v>
      </c>
      <c r="E1239">
        <f t="shared" si="343"/>
        <v>5.69</v>
      </c>
      <c r="F1239" t="str">
        <f t="shared" si="344"/>
        <v>No</v>
      </c>
      <c r="G1239" t="str">
        <f t="shared" si="345"/>
        <v>No</v>
      </c>
      <c r="H1239" t="str">
        <f t="shared" si="346"/>
        <v>No</v>
      </c>
      <c r="I1239">
        <f t="shared" si="347"/>
        <v>2</v>
      </c>
      <c r="J1239" t="str">
        <f t="shared" si="348"/>
        <v>No</v>
      </c>
      <c r="K1239" t="str">
        <f t="shared" si="349"/>
        <v>OBESITY</v>
      </c>
      <c r="L1239" t="str">
        <f t="shared" si="350"/>
        <v>normal</v>
      </c>
      <c r="M1239" s="34">
        <f t="shared" si="351"/>
        <v>25104</v>
      </c>
      <c r="N1239" s="36">
        <f t="shared" si="352"/>
        <v>10231.5</v>
      </c>
      <c r="O1239" s="23" t="str">
        <f t="shared" si="353"/>
        <v>tier - 3</v>
      </c>
      <c r="P1239" s="34" t="str">
        <f t="shared" si="354"/>
        <v>tier - 1</v>
      </c>
      <c r="Q1239" s="34" t="str">
        <f t="shared" si="355"/>
        <v>R1012</v>
      </c>
      <c r="R1239" s="23">
        <f t="shared" si="356"/>
        <v>54</v>
      </c>
      <c r="Z1239" s="1" t="s">
        <v>1137</v>
      </c>
      <c r="AA1239" s="1" t="s">
        <v>6285</v>
      </c>
      <c r="AB1239" t="s">
        <v>4746</v>
      </c>
      <c r="AC1239" t="s">
        <v>4792</v>
      </c>
      <c r="AD1239" t="s">
        <v>6338</v>
      </c>
      <c r="AG1239" t="s">
        <v>1137</v>
      </c>
      <c r="AH1239">
        <v>37.07</v>
      </c>
      <c r="AI1239">
        <v>5.69</v>
      </c>
      <c r="AJ1239" s="20" t="s">
        <v>2380</v>
      </c>
      <c r="AK1239" t="s">
        <v>2380</v>
      </c>
      <c r="AL1239" t="s">
        <v>2380</v>
      </c>
      <c r="AM1239" s="29">
        <v>2</v>
      </c>
      <c r="AN1239" s="20" t="s">
        <v>2380</v>
      </c>
      <c r="AO1239" s="20" t="str">
        <f t="shared" si="357"/>
        <v>OBESITY</v>
      </c>
      <c r="AP1239" s="20" t="str">
        <f t="shared" si="358"/>
        <v>normal</v>
      </c>
      <c r="AS1239" t="s">
        <v>1266</v>
      </c>
      <c r="AT1239">
        <v>1968</v>
      </c>
      <c r="AU1239" s="28" t="s">
        <v>20</v>
      </c>
      <c r="AV1239">
        <v>23</v>
      </c>
      <c r="AW1239">
        <v>0</v>
      </c>
      <c r="AX1239" s="38">
        <v>10231.5</v>
      </c>
      <c r="AY1239" t="s">
        <v>12</v>
      </c>
      <c r="AZ1239" t="s">
        <v>16</v>
      </c>
      <c r="BA1239" t="s">
        <v>23</v>
      </c>
      <c r="BB1239" s="35">
        <f>DATE(AT1239,MATCH(AU1239,{"Jan","Feb","Mar","Apr","May","Jun","Jul","Aug","Sep","Oct","Nov","Dec"}, 0),AV1239)</f>
        <v>25104</v>
      </c>
      <c r="BC1239" s="20">
        <f t="shared" si="359"/>
        <v>54</v>
      </c>
    </row>
    <row r="1240" spans="2:55" ht="15.5" hidden="1" x14ac:dyDescent="0.35">
      <c r="B1240" s="1" t="s">
        <v>1136</v>
      </c>
      <c r="C1240" t="str">
        <f>VLOOKUP(B1240,Z1239:AE3574,2,FALSE)</f>
        <v>Patrick,</v>
      </c>
      <c r="D1240">
        <f t="shared" si="342"/>
        <v>39.799999999999997</v>
      </c>
      <c r="E1240">
        <f t="shared" si="343"/>
        <v>5.66</v>
      </c>
      <c r="F1240" t="str">
        <f t="shared" si="344"/>
        <v>No</v>
      </c>
      <c r="G1240" t="str">
        <f t="shared" si="345"/>
        <v>No</v>
      </c>
      <c r="H1240" t="str">
        <f t="shared" si="346"/>
        <v>Yes</v>
      </c>
      <c r="I1240">
        <f t="shared" si="347"/>
        <v>1</v>
      </c>
      <c r="J1240" t="str">
        <f t="shared" si="348"/>
        <v>No</v>
      </c>
      <c r="K1240" t="str">
        <f t="shared" si="349"/>
        <v>OBESITY</v>
      </c>
      <c r="L1240" t="str">
        <f t="shared" si="350"/>
        <v>normal</v>
      </c>
      <c r="M1240" s="34">
        <f t="shared" si="351"/>
        <v>27621</v>
      </c>
      <c r="N1240" s="36">
        <f t="shared" si="352"/>
        <v>10259.129999999999</v>
      </c>
      <c r="O1240" s="23" t="str">
        <f t="shared" si="353"/>
        <v>tier - 3</v>
      </c>
      <c r="P1240" s="34" t="str">
        <f t="shared" si="354"/>
        <v>tier - 2</v>
      </c>
      <c r="Q1240" s="34" t="str">
        <f t="shared" si="355"/>
        <v>R1011</v>
      </c>
      <c r="R1240" s="23">
        <f t="shared" si="356"/>
        <v>47</v>
      </c>
      <c r="Z1240" s="1" t="s">
        <v>1136</v>
      </c>
      <c r="AA1240" s="1" t="s">
        <v>6554</v>
      </c>
      <c r="AB1240" t="s">
        <v>5580</v>
      </c>
      <c r="AC1240" t="s">
        <v>5123</v>
      </c>
      <c r="AD1240" t="s">
        <v>4831</v>
      </c>
      <c r="AG1240" t="s">
        <v>1136</v>
      </c>
      <c r="AH1240">
        <v>39.799999999999997</v>
      </c>
      <c r="AI1240">
        <v>5.66</v>
      </c>
      <c r="AJ1240" s="20" t="s">
        <v>2380</v>
      </c>
      <c r="AK1240" t="s">
        <v>2380</v>
      </c>
      <c r="AL1240" t="s">
        <v>2383</v>
      </c>
      <c r="AM1240" s="29">
        <v>1</v>
      </c>
      <c r="AN1240" s="20" t="s">
        <v>2380</v>
      </c>
      <c r="AO1240" s="20" t="str">
        <f t="shared" si="357"/>
        <v>OBESITY</v>
      </c>
      <c r="AP1240" s="20" t="str">
        <f t="shared" si="358"/>
        <v>normal</v>
      </c>
      <c r="AS1240" t="s">
        <v>1267</v>
      </c>
      <c r="AT1240">
        <v>1975</v>
      </c>
      <c r="AU1240" s="28" t="s">
        <v>35</v>
      </c>
      <c r="AV1240">
        <v>15</v>
      </c>
      <c r="AW1240">
        <v>1</v>
      </c>
      <c r="AX1240" s="38">
        <v>10259.129999999999</v>
      </c>
      <c r="AY1240" t="s">
        <v>12</v>
      </c>
      <c r="AZ1240" t="s">
        <v>11</v>
      </c>
      <c r="BA1240" t="s">
        <v>42</v>
      </c>
      <c r="BB1240" s="35">
        <f>DATE(AT1240,MATCH(AU1240,{"Jan","Feb","Mar","Apr","May","Jun","Jul","Aug","Sep","Oct","Nov","Dec"}, 0),AV1240)</f>
        <v>27621</v>
      </c>
      <c r="BC1240" s="20">
        <f t="shared" si="359"/>
        <v>47</v>
      </c>
    </row>
    <row r="1241" spans="2:55" ht="15.5" hidden="1" x14ac:dyDescent="0.35">
      <c r="B1241" s="1" t="s">
        <v>1135</v>
      </c>
      <c r="C1241" t="str">
        <f>VLOOKUP(B1241,Z1240:AE3575,2,FALSE)</f>
        <v>Dacko,</v>
      </c>
      <c r="D1241">
        <f t="shared" si="342"/>
        <v>26.36</v>
      </c>
      <c r="E1241">
        <f t="shared" si="343"/>
        <v>4.32</v>
      </c>
      <c r="F1241" t="str">
        <f t="shared" si="344"/>
        <v>No</v>
      </c>
      <c r="G1241" t="str">
        <f t="shared" si="345"/>
        <v>No</v>
      </c>
      <c r="H1241" t="str">
        <f t="shared" si="346"/>
        <v>Yes</v>
      </c>
      <c r="I1241">
        <f t="shared" si="347"/>
        <v>1</v>
      </c>
      <c r="J1241" t="str">
        <f t="shared" si="348"/>
        <v>No</v>
      </c>
      <c r="K1241" t="str">
        <f t="shared" si="349"/>
        <v>OVER WEIGHT</v>
      </c>
      <c r="L1241" t="str">
        <f t="shared" si="350"/>
        <v>normal</v>
      </c>
      <c r="M1241" s="34">
        <f t="shared" si="351"/>
        <v>26912</v>
      </c>
      <c r="N1241" s="36">
        <f t="shared" si="352"/>
        <v>10264.44</v>
      </c>
      <c r="O1241" s="23" t="str">
        <f t="shared" si="353"/>
        <v>tier - 3</v>
      </c>
      <c r="P1241" s="34" t="str">
        <f t="shared" si="354"/>
        <v>tier - 2</v>
      </c>
      <c r="Q1241" s="34" t="str">
        <f t="shared" si="355"/>
        <v>R1012</v>
      </c>
      <c r="R1241" s="23">
        <f t="shared" si="356"/>
        <v>49</v>
      </c>
      <c r="Z1241" s="1" t="s">
        <v>1135</v>
      </c>
      <c r="AA1241" s="1" t="s">
        <v>6555</v>
      </c>
      <c r="AB1241" t="s">
        <v>5580</v>
      </c>
      <c r="AC1241" t="s">
        <v>5583</v>
      </c>
      <c r="AD1241" t="s">
        <v>4797</v>
      </c>
      <c r="AG1241" t="s">
        <v>1135</v>
      </c>
      <c r="AH1241">
        <v>26.36</v>
      </c>
      <c r="AI1241">
        <v>4.32</v>
      </c>
      <c r="AJ1241" s="20" t="s">
        <v>2380</v>
      </c>
      <c r="AK1241" t="s">
        <v>2380</v>
      </c>
      <c r="AL1241" t="s">
        <v>2383</v>
      </c>
      <c r="AM1241" s="29">
        <v>1</v>
      </c>
      <c r="AN1241" s="20" t="s">
        <v>2380</v>
      </c>
      <c r="AO1241" s="20" t="str">
        <f t="shared" si="357"/>
        <v>OVER WEIGHT</v>
      </c>
      <c r="AP1241" s="20" t="str">
        <f t="shared" si="358"/>
        <v>normal</v>
      </c>
      <c r="AS1241" t="s">
        <v>1268</v>
      </c>
      <c r="AT1241">
        <v>1973</v>
      </c>
      <c r="AU1241" s="28" t="s">
        <v>20</v>
      </c>
      <c r="AV1241">
        <v>5</v>
      </c>
      <c r="AW1241">
        <v>3</v>
      </c>
      <c r="AX1241" s="38">
        <v>10264.44</v>
      </c>
      <c r="AY1241" t="s">
        <v>12</v>
      </c>
      <c r="AZ1241" t="s">
        <v>11</v>
      </c>
      <c r="BA1241" t="s">
        <v>23</v>
      </c>
      <c r="BB1241" s="35">
        <f>DATE(AT1241,MATCH(AU1241,{"Jan","Feb","Mar","Apr","May","Jun","Jul","Aug","Sep","Oct","Nov","Dec"}, 0),AV1241)</f>
        <v>26912</v>
      </c>
      <c r="BC1241" s="20">
        <f t="shared" si="359"/>
        <v>49</v>
      </c>
    </row>
    <row r="1242" spans="2:55" ht="15.5" hidden="1" x14ac:dyDescent="0.35">
      <c r="B1242" s="1" t="s">
        <v>1134</v>
      </c>
      <c r="C1242" t="str">
        <f>VLOOKUP(B1242,Z1241:AE3576,2,FALSE)</f>
        <v>Glassey,</v>
      </c>
      <c r="D1242">
        <f t="shared" si="342"/>
        <v>29.925000000000001</v>
      </c>
      <c r="E1242">
        <f t="shared" si="343"/>
        <v>8.2899999999999991</v>
      </c>
      <c r="F1242" t="str">
        <f t="shared" si="344"/>
        <v>No</v>
      </c>
      <c r="G1242" t="str">
        <f t="shared" si="345"/>
        <v>No</v>
      </c>
      <c r="H1242" t="str">
        <f t="shared" si="346"/>
        <v>No</v>
      </c>
      <c r="I1242">
        <f t="shared" si="347"/>
        <v>2</v>
      </c>
      <c r="J1242" t="str">
        <f t="shared" si="348"/>
        <v>No</v>
      </c>
      <c r="K1242" t="str">
        <f t="shared" si="349"/>
        <v>OVER WEIGHT</v>
      </c>
      <c r="L1242" t="str">
        <f t="shared" si="350"/>
        <v>diabeties</v>
      </c>
      <c r="M1242" s="34">
        <f t="shared" si="351"/>
        <v>26995</v>
      </c>
      <c r="N1242" s="36">
        <f t="shared" si="352"/>
        <v>10269.459999999999</v>
      </c>
      <c r="O1242" s="23" t="str">
        <f t="shared" si="353"/>
        <v>tier - 3</v>
      </c>
      <c r="P1242" s="34" t="str">
        <f t="shared" si="354"/>
        <v>tier - 3</v>
      </c>
      <c r="Q1242" s="34" t="str">
        <f t="shared" si="355"/>
        <v>R1012</v>
      </c>
      <c r="R1242" s="23">
        <f t="shared" si="356"/>
        <v>49</v>
      </c>
      <c r="Z1242" s="1" t="s">
        <v>1134</v>
      </c>
      <c r="AA1242" s="1" t="s">
        <v>6556</v>
      </c>
      <c r="AB1242" t="s">
        <v>4743</v>
      </c>
      <c r="AC1242" t="s">
        <v>4885</v>
      </c>
      <c r="AD1242" t="s">
        <v>4780</v>
      </c>
      <c r="AG1242" t="s">
        <v>1134</v>
      </c>
      <c r="AH1242">
        <v>29.925000000000001</v>
      </c>
      <c r="AI1242">
        <v>8.2899999999999991</v>
      </c>
      <c r="AJ1242" s="20" t="s">
        <v>2380</v>
      </c>
      <c r="AK1242" t="s">
        <v>2380</v>
      </c>
      <c r="AL1242" t="s">
        <v>2380</v>
      </c>
      <c r="AM1242" s="29">
        <v>2</v>
      </c>
      <c r="AN1242" s="20" t="s">
        <v>2380</v>
      </c>
      <c r="AO1242" s="20" t="str">
        <f t="shared" si="357"/>
        <v>OVER WEIGHT</v>
      </c>
      <c r="AP1242" s="20" t="str">
        <f t="shared" si="358"/>
        <v>diabeties</v>
      </c>
      <c r="AS1242" t="s">
        <v>1269</v>
      </c>
      <c r="AT1242">
        <v>1973</v>
      </c>
      <c r="AU1242" s="28" t="s">
        <v>15</v>
      </c>
      <c r="AV1242">
        <v>27</v>
      </c>
      <c r="AW1242">
        <v>3</v>
      </c>
      <c r="AX1242" s="38">
        <v>10269.459999999999</v>
      </c>
      <c r="AY1242" t="s">
        <v>12</v>
      </c>
      <c r="AZ1242" t="s">
        <v>12</v>
      </c>
      <c r="BA1242" t="s">
        <v>23</v>
      </c>
      <c r="BB1242" s="35">
        <f>DATE(AT1242,MATCH(AU1242,{"Jan","Feb","Mar","Apr","May","Jun","Jul","Aug","Sep","Oct","Nov","Dec"}, 0),AV1242)</f>
        <v>26995</v>
      </c>
      <c r="BC1242" s="20">
        <f t="shared" si="359"/>
        <v>49</v>
      </c>
    </row>
    <row r="1243" spans="2:55" ht="15.5" hidden="1" x14ac:dyDescent="0.35">
      <c r="B1243" s="1" t="s">
        <v>1133</v>
      </c>
      <c r="C1243" t="str">
        <f>VLOOKUP(B1243,Z1242:AE3577,2,FALSE)</f>
        <v>Frechette,</v>
      </c>
      <c r="D1243">
        <f t="shared" si="342"/>
        <v>37.29</v>
      </c>
      <c r="E1243">
        <f t="shared" si="343"/>
        <v>10.46</v>
      </c>
      <c r="F1243" t="str">
        <f t="shared" si="344"/>
        <v>No</v>
      </c>
      <c r="G1243" t="str">
        <f t="shared" si="345"/>
        <v>No</v>
      </c>
      <c r="H1243" t="str">
        <f t="shared" si="346"/>
        <v>No</v>
      </c>
      <c r="I1243">
        <f t="shared" si="347"/>
        <v>0</v>
      </c>
      <c r="J1243" t="str">
        <f t="shared" si="348"/>
        <v>No</v>
      </c>
      <c r="K1243" t="str">
        <f t="shared" si="349"/>
        <v>OBESITY</v>
      </c>
      <c r="L1243" t="str">
        <f t="shared" si="350"/>
        <v>diabeties</v>
      </c>
      <c r="M1243" s="34">
        <f t="shared" si="351"/>
        <v>25740</v>
      </c>
      <c r="N1243" s="36">
        <f t="shared" si="352"/>
        <v>10274.33</v>
      </c>
      <c r="O1243" s="23" t="str">
        <f t="shared" si="353"/>
        <v>tier - 3</v>
      </c>
      <c r="P1243" s="34" t="str">
        <f t="shared" si="354"/>
        <v>tier - 1</v>
      </c>
      <c r="Q1243" s="34" t="str">
        <f t="shared" si="355"/>
        <v>R1024</v>
      </c>
      <c r="R1243" s="23">
        <f t="shared" si="356"/>
        <v>52</v>
      </c>
      <c r="Z1243" s="1" t="s">
        <v>1133</v>
      </c>
      <c r="AA1243" s="1" t="s">
        <v>6557</v>
      </c>
      <c r="AB1243" t="s">
        <v>4746</v>
      </c>
      <c r="AC1243" t="s">
        <v>5063</v>
      </c>
      <c r="AG1243" t="s">
        <v>1133</v>
      </c>
      <c r="AH1243">
        <v>37.29</v>
      </c>
      <c r="AI1243">
        <v>10.46</v>
      </c>
      <c r="AJ1243" s="20" t="s">
        <v>2380</v>
      </c>
      <c r="AK1243" t="s">
        <v>2380</v>
      </c>
      <c r="AL1243" t="s">
        <v>2380</v>
      </c>
      <c r="AM1243" s="29">
        <v>0</v>
      </c>
      <c r="AN1243" s="20" t="s">
        <v>2380</v>
      </c>
      <c r="AO1243" s="20" t="str">
        <f t="shared" si="357"/>
        <v>OBESITY</v>
      </c>
      <c r="AP1243" s="20" t="str">
        <f t="shared" si="358"/>
        <v>diabeties</v>
      </c>
      <c r="AS1243" t="s">
        <v>1270</v>
      </c>
      <c r="AT1243">
        <v>1970</v>
      </c>
      <c r="AU1243" s="28" t="s">
        <v>18</v>
      </c>
      <c r="AV1243">
        <v>21</v>
      </c>
      <c r="AW1243">
        <v>0</v>
      </c>
      <c r="AX1243" s="38">
        <v>10274.33</v>
      </c>
      <c r="AY1243" t="s">
        <v>12</v>
      </c>
      <c r="AZ1243" t="s">
        <v>16</v>
      </c>
      <c r="BA1243" t="s">
        <v>247</v>
      </c>
      <c r="BB1243" s="35">
        <f>DATE(AT1243,MATCH(AU1243,{"Jan","Feb","Mar","Apr","May","Jun","Jul","Aug","Sep","Oct","Nov","Dec"}, 0),AV1243)</f>
        <v>25740</v>
      </c>
      <c r="BC1243" s="20">
        <f t="shared" si="359"/>
        <v>52</v>
      </c>
    </row>
    <row r="1244" spans="2:55" ht="15.5" hidden="1" x14ac:dyDescent="0.35">
      <c r="B1244" s="1" t="s">
        <v>1132</v>
      </c>
      <c r="C1244" t="str">
        <f>VLOOKUP(B1244,Z1243:AE3578,2,FALSE)</f>
        <v>Benitez,</v>
      </c>
      <c r="D1244">
        <f t="shared" si="342"/>
        <v>30.2</v>
      </c>
      <c r="E1244">
        <f t="shared" si="343"/>
        <v>11.96</v>
      </c>
      <c r="F1244" t="str">
        <f t="shared" si="344"/>
        <v>No</v>
      </c>
      <c r="G1244" t="str">
        <f t="shared" si="345"/>
        <v>No</v>
      </c>
      <c r="H1244" t="str">
        <f t="shared" si="346"/>
        <v>No</v>
      </c>
      <c r="I1244">
        <f t="shared" si="347"/>
        <v>0</v>
      </c>
      <c r="J1244" t="str">
        <f t="shared" si="348"/>
        <v>No</v>
      </c>
      <c r="K1244" t="str">
        <f t="shared" si="349"/>
        <v>OBESITY</v>
      </c>
      <c r="L1244" t="str">
        <f t="shared" si="350"/>
        <v>diabeties</v>
      </c>
      <c r="M1244" s="34">
        <f t="shared" si="351"/>
        <v>32400</v>
      </c>
      <c r="N1244" s="36">
        <f t="shared" si="352"/>
        <v>10276.99</v>
      </c>
      <c r="O1244" s="23" t="str">
        <f t="shared" si="353"/>
        <v>tier - 3</v>
      </c>
      <c r="P1244" s="34" t="str">
        <f t="shared" si="354"/>
        <v>tier - 1</v>
      </c>
      <c r="Q1244" s="34" t="str">
        <f t="shared" si="355"/>
        <v>R1021</v>
      </c>
      <c r="R1244" s="23">
        <f t="shared" si="356"/>
        <v>34</v>
      </c>
      <c r="Z1244" s="1" t="s">
        <v>1132</v>
      </c>
      <c r="AA1244" s="1" t="s">
        <v>6558</v>
      </c>
      <c r="AB1244" t="s">
        <v>4746</v>
      </c>
      <c r="AC1244" t="s">
        <v>6559</v>
      </c>
      <c r="AG1244" t="s">
        <v>1132</v>
      </c>
      <c r="AH1244">
        <v>30.2</v>
      </c>
      <c r="AI1244">
        <v>11.96</v>
      </c>
      <c r="AJ1244" s="20" t="s">
        <v>2380</v>
      </c>
      <c r="AK1244" t="s">
        <v>2380</v>
      </c>
      <c r="AL1244" t="s">
        <v>2380</v>
      </c>
      <c r="AM1244" s="29">
        <v>0</v>
      </c>
      <c r="AN1244" s="20" t="s">
        <v>2380</v>
      </c>
      <c r="AO1244" s="20" t="str">
        <f t="shared" si="357"/>
        <v>OBESITY</v>
      </c>
      <c r="AP1244" s="20" t="str">
        <f t="shared" si="358"/>
        <v>diabeties</v>
      </c>
      <c r="AS1244" t="s">
        <v>1271</v>
      </c>
      <c r="AT1244">
        <v>1988</v>
      </c>
      <c r="AU1244" s="28" t="s">
        <v>20</v>
      </c>
      <c r="AV1244">
        <v>14</v>
      </c>
      <c r="AW1244">
        <v>3</v>
      </c>
      <c r="AX1244" s="38">
        <v>10276.99</v>
      </c>
      <c r="AY1244" t="s">
        <v>12</v>
      </c>
      <c r="AZ1244" t="s">
        <v>16</v>
      </c>
      <c r="BA1244" t="s">
        <v>300</v>
      </c>
      <c r="BB1244" s="35">
        <f>DATE(AT1244,MATCH(AU1244,{"Jan","Feb","Mar","Apr","May","Jun","Jul","Aug","Sep","Oct","Nov","Dec"}, 0),AV1244)</f>
        <v>32400</v>
      </c>
      <c r="BC1244" s="20">
        <f t="shared" si="359"/>
        <v>34</v>
      </c>
    </row>
    <row r="1245" spans="2:55" ht="15.5" hidden="1" x14ac:dyDescent="0.35">
      <c r="B1245" s="1" t="s">
        <v>1131</v>
      </c>
      <c r="C1245" t="str">
        <f>VLOOKUP(B1245,Z1244:AE3579,2,FALSE)</f>
        <v>Gauthier,</v>
      </c>
      <c r="D1245">
        <f t="shared" si="342"/>
        <v>24.225000000000001</v>
      </c>
      <c r="E1245">
        <f t="shared" si="343"/>
        <v>4.25</v>
      </c>
      <c r="F1245" t="str">
        <f t="shared" si="344"/>
        <v>yes</v>
      </c>
      <c r="G1245" t="str">
        <f t="shared" si="345"/>
        <v>No</v>
      </c>
      <c r="H1245" t="str">
        <f t="shared" si="346"/>
        <v>Yes</v>
      </c>
      <c r="I1245">
        <f t="shared" si="347"/>
        <v>1</v>
      </c>
      <c r="J1245" t="str">
        <f t="shared" si="348"/>
        <v>No</v>
      </c>
      <c r="K1245" t="str">
        <f t="shared" si="349"/>
        <v>Normal weight</v>
      </c>
      <c r="L1245" t="str">
        <f t="shared" si="350"/>
        <v>normal</v>
      </c>
      <c r="M1245" s="34">
        <f t="shared" si="351"/>
        <v>23278</v>
      </c>
      <c r="N1245" s="36">
        <f t="shared" si="352"/>
        <v>10308.040000000001</v>
      </c>
      <c r="O1245" s="23" t="str">
        <f t="shared" si="353"/>
        <v>tier - 3</v>
      </c>
      <c r="P1245" s="34" t="str">
        <f t="shared" si="354"/>
        <v>tier - 1</v>
      </c>
      <c r="Q1245" s="34" t="str">
        <f t="shared" si="355"/>
        <v>R1013</v>
      </c>
      <c r="R1245" s="23">
        <f t="shared" si="356"/>
        <v>59</v>
      </c>
      <c r="Z1245" s="1" t="s">
        <v>1131</v>
      </c>
      <c r="AA1245" s="1" t="s">
        <v>6560</v>
      </c>
      <c r="AB1245" t="s">
        <v>4743</v>
      </c>
      <c r="AC1245" t="s">
        <v>6561</v>
      </c>
      <c r="AG1245" t="s">
        <v>1131</v>
      </c>
      <c r="AH1245">
        <v>24.225000000000001</v>
      </c>
      <c r="AI1245">
        <v>4.25</v>
      </c>
      <c r="AJ1245" s="20" t="s">
        <v>2382</v>
      </c>
      <c r="AK1245" t="s">
        <v>2380</v>
      </c>
      <c r="AL1245" t="s">
        <v>2383</v>
      </c>
      <c r="AM1245" s="29">
        <v>1</v>
      </c>
      <c r="AN1245" s="20" t="s">
        <v>2380</v>
      </c>
      <c r="AO1245" s="20" t="str">
        <f t="shared" si="357"/>
        <v>Normal weight</v>
      </c>
      <c r="AP1245" s="20" t="str">
        <f t="shared" si="358"/>
        <v>normal</v>
      </c>
      <c r="AS1245" t="s">
        <v>1272</v>
      </c>
      <c r="AT1245">
        <v>1963</v>
      </c>
      <c r="AU1245" s="28" t="s">
        <v>20</v>
      </c>
      <c r="AV1245">
        <v>24</v>
      </c>
      <c r="AW1245">
        <v>0</v>
      </c>
      <c r="AX1245" s="38">
        <v>10308.040000000001</v>
      </c>
      <c r="AY1245" t="s">
        <v>12</v>
      </c>
      <c r="AZ1245" t="s">
        <v>16</v>
      </c>
      <c r="BA1245" t="s">
        <v>13</v>
      </c>
      <c r="BB1245" s="35">
        <f>DATE(AT1245,MATCH(AU1245,{"Jan","Feb","Mar","Apr","May","Jun","Jul","Aug","Sep","Oct","Nov","Dec"}, 0),AV1245)</f>
        <v>23278</v>
      </c>
      <c r="BC1245" s="20">
        <f t="shared" si="359"/>
        <v>59</v>
      </c>
    </row>
    <row r="1246" spans="2:55" ht="15.5" hidden="1" x14ac:dyDescent="0.35">
      <c r="B1246" s="1" t="s">
        <v>1130</v>
      </c>
      <c r="C1246" t="str">
        <f>VLOOKUP(B1246,Z1245:AE3580,2,FALSE)</f>
        <v>Fazioli,</v>
      </c>
      <c r="D1246">
        <f t="shared" si="342"/>
        <v>31.445</v>
      </c>
      <c r="E1246">
        <f t="shared" si="343"/>
        <v>8.33</v>
      </c>
      <c r="F1246" t="str">
        <f t="shared" si="344"/>
        <v>No</v>
      </c>
      <c r="G1246" t="str">
        <f t="shared" si="345"/>
        <v>No</v>
      </c>
      <c r="H1246" t="str">
        <f t="shared" si="346"/>
        <v>No</v>
      </c>
      <c r="I1246">
        <f t="shared" si="347"/>
        <v>0</v>
      </c>
      <c r="J1246" t="str">
        <f t="shared" si="348"/>
        <v>No</v>
      </c>
      <c r="K1246" t="str">
        <f t="shared" si="349"/>
        <v>OBESITY</v>
      </c>
      <c r="L1246" t="str">
        <f t="shared" si="350"/>
        <v>diabeties</v>
      </c>
      <c r="M1246" s="34">
        <f t="shared" si="351"/>
        <v>22839</v>
      </c>
      <c r="N1246" s="36">
        <f t="shared" si="352"/>
        <v>10310.780000000001</v>
      </c>
      <c r="O1246" s="23" t="str">
        <f t="shared" si="353"/>
        <v>tier - 3</v>
      </c>
      <c r="P1246" s="34" t="str">
        <f t="shared" si="354"/>
        <v>tier - 3</v>
      </c>
      <c r="Q1246" s="34" t="str">
        <f t="shared" si="355"/>
        <v>R1012</v>
      </c>
      <c r="R1246" s="23">
        <f t="shared" si="356"/>
        <v>60</v>
      </c>
      <c r="Z1246" s="1" t="s">
        <v>1130</v>
      </c>
      <c r="AA1246" s="1" t="s">
        <v>6562</v>
      </c>
      <c r="AB1246" t="s">
        <v>4746</v>
      </c>
      <c r="AC1246" t="s">
        <v>5063</v>
      </c>
      <c r="AD1246" t="s">
        <v>5029</v>
      </c>
      <c r="AG1246" t="s">
        <v>1130</v>
      </c>
      <c r="AH1246">
        <v>31.445</v>
      </c>
      <c r="AI1246">
        <v>8.33</v>
      </c>
      <c r="AJ1246" s="20" t="s">
        <v>2380</v>
      </c>
      <c r="AK1246" t="s">
        <v>2380</v>
      </c>
      <c r="AL1246" t="s">
        <v>2380</v>
      </c>
      <c r="AM1246" s="29">
        <v>0</v>
      </c>
      <c r="AN1246" s="20" t="s">
        <v>2380</v>
      </c>
      <c r="AO1246" s="20" t="str">
        <f t="shared" si="357"/>
        <v>OBESITY</v>
      </c>
      <c r="AP1246" s="20" t="str">
        <f t="shared" si="358"/>
        <v>diabeties</v>
      </c>
      <c r="AS1246" t="s">
        <v>1273</v>
      </c>
      <c r="AT1246">
        <v>1962</v>
      </c>
      <c r="AU1246" s="28" t="s">
        <v>10</v>
      </c>
      <c r="AV1246">
        <v>12</v>
      </c>
      <c r="AW1246">
        <v>0</v>
      </c>
      <c r="AX1246" s="38">
        <v>10310.780000000001</v>
      </c>
      <c r="AY1246" t="s">
        <v>12</v>
      </c>
      <c r="AZ1246" t="s">
        <v>12</v>
      </c>
      <c r="BA1246" t="s">
        <v>23</v>
      </c>
      <c r="BB1246" s="35">
        <f>DATE(AT1246,MATCH(AU1246,{"Jan","Feb","Mar","Apr","May","Jun","Jul","Aug","Sep","Oct","Nov","Dec"}, 0),AV1246)</f>
        <v>22839</v>
      </c>
      <c r="BC1246" s="20">
        <f t="shared" si="359"/>
        <v>60</v>
      </c>
    </row>
    <row r="1247" spans="2:55" ht="15.5" hidden="1" x14ac:dyDescent="0.35">
      <c r="B1247" s="1" t="s">
        <v>1129</v>
      </c>
      <c r="C1247" t="str">
        <f>VLOOKUP(B1247,Z1246:AE3581,2,FALSE)</f>
        <v>Chorney,</v>
      </c>
      <c r="D1247">
        <f t="shared" si="342"/>
        <v>38.880000000000003</v>
      </c>
      <c r="E1247">
        <f t="shared" si="343"/>
        <v>4.29</v>
      </c>
      <c r="F1247" t="str">
        <f t="shared" si="344"/>
        <v>No</v>
      </c>
      <c r="G1247" t="str">
        <f t="shared" si="345"/>
        <v>No</v>
      </c>
      <c r="H1247" t="str">
        <f t="shared" si="346"/>
        <v>No</v>
      </c>
      <c r="I1247">
        <f t="shared" si="347"/>
        <v>1</v>
      </c>
      <c r="J1247" t="str">
        <f t="shared" si="348"/>
        <v>No</v>
      </c>
      <c r="K1247" t="str">
        <f t="shared" si="349"/>
        <v>OBESITY</v>
      </c>
      <c r="L1247" t="str">
        <f t="shared" si="350"/>
        <v>normal</v>
      </c>
      <c r="M1247" s="34">
        <f t="shared" si="351"/>
        <v>33559</v>
      </c>
      <c r="N1247" s="36">
        <f t="shared" si="352"/>
        <v>10315.91</v>
      </c>
      <c r="O1247" s="23" t="str">
        <f t="shared" si="353"/>
        <v>tier - 3</v>
      </c>
      <c r="P1247" s="34" t="str">
        <f t="shared" si="354"/>
        <v>tier - 2</v>
      </c>
      <c r="Q1247" s="34" t="str">
        <f t="shared" si="355"/>
        <v>R1012</v>
      </c>
      <c r="R1247" s="23">
        <f t="shared" si="356"/>
        <v>31</v>
      </c>
      <c r="Z1247" s="1" t="s">
        <v>1129</v>
      </c>
      <c r="AA1247" s="1" t="s">
        <v>6153</v>
      </c>
      <c r="AB1247" t="s">
        <v>5580</v>
      </c>
      <c r="AC1247" t="s">
        <v>6563</v>
      </c>
      <c r="AG1247" t="s">
        <v>1129</v>
      </c>
      <c r="AH1247">
        <v>38.880000000000003</v>
      </c>
      <c r="AI1247">
        <v>4.29</v>
      </c>
      <c r="AJ1247" s="20" t="s">
        <v>2380</v>
      </c>
      <c r="AK1247" t="s">
        <v>2380</v>
      </c>
      <c r="AL1247" t="s">
        <v>2380</v>
      </c>
      <c r="AM1247" s="29">
        <v>1</v>
      </c>
      <c r="AN1247" s="20" t="s">
        <v>2380</v>
      </c>
      <c r="AO1247" s="20" t="str">
        <f t="shared" si="357"/>
        <v>OBESITY</v>
      </c>
      <c r="AP1247" s="20" t="str">
        <f t="shared" si="358"/>
        <v>normal</v>
      </c>
      <c r="AS1247" t="s">
        <v>1274</v>
      </c>
      <c r="AT1247">
        <v>1991</v>
      </c>
      <c r="AU1247" s="28" t="s">
        <v>15</v>
      </c>
      <c r="AV1247">
        <v>17</v>
      </c>
      <c r="AW1247">
        <v>3</v>
      </c>
      <c r="AX1247" s="38">
        <v>10315.91</v>
      </c>
      <c r="AY1247" t="s">
        <v>12</v>
      </c>
      <c r="AZ1247" t="s">
        <v>11</v>
      </c>
      <c r="BA1247" t="s">
        <v>23</v>
      </c>
      <c r="BB1247" s="35">
        <f>DATE(AT1247,MATCH(AU1247,{"Jan","Feb","Mar","Apr","May","Jun","Jul","Aug","Sep","Oct","Nov","Dec"}, 0),AV1247)</f>
        <v>33559</v>
      </c>
      <c r="BC1247" s="20">
        <f t="shared" si="359"/>
        <v>31</v>
      </c>
    </row>
    <row r="1248" spans="2:55" ht="15.5" hidden="1" x14ac:dyDescent="0.35">
      <c r="B1248" s="1" t="s">
        <v>1128</v>
      </c>
      <c r="C1248" t="str">
        <f>VLOOKUP(B1248,Z1247:AE3582,2,FALSE)</f>
        <v>Dannenhauer,</v>
      </c>
      <c r="D1248">
        <f t="shared" si="342"/>
        <v>43.89</v>
      </c>
      <c r="E1248">
        <f t="shared" si="343"/>
        <v>6.32</v>
      </c>
      <c r="F1248" t="str">
        <f t="shared" si="344"/>
        <v>yes</v>
      </c>
      <c r="G1248" t="str">
        <f t="shared" si="345"/>
        <v>No</v>
      </c>
      <c r="H1248" t="str">
        <f t="shared" si="346"/>
        <v>No</v>
      </c>
      <c r="I1248">
        <f t="shared" si="347"/>
        <v>0</v>
      </c>
      <c r="J1248" t="str">
        <f t="shared" si="348"/>
        <v>No</v>
      </c>
      <c r="K1248" t="str">
        <f t="shared" si="349"/>
        <v>OBESITY</v>
      </c>
      <c r="L1248" t="str">
        <f t="shared" si="350"/>
        <v>pre diabeties</v>
      </c>
      <c r="M1248" s="34">
        <f t="shared" si="351"/>
        <v>33471</v>
      </c>
      <c r="N1248" s="36">
        <f t="shared" si="352"/>
        <v>10322.9</v>
      </c>
      <c r="O1248" s="23" t="str">
        <f t="shared" si="353"/>
        <v>tier - 3</v>
      </c>
      <c r="P1248" s="34" t="str">
        <f t="shared" si="354"/>
        <v>tier - 1</v>
      </c>
      <c r="Q1248" s="34" t="str">
        <f t="shared" si="355"/>
        <v>R1026</v>
      </c>
      <c r="R1248" s="23">
        <f t="shared" si="356"/>
        <v>31</v>
      </c>
      <c r="Z1248" s="1" t="s">
        <v>1128</v>
      </c>
      <c r="AA1248" s="1" t="s">
        <v>6564</v>
      </c>
      <c r="AB1248" t="s">
        <v>4746</v>
      </c>
      <c r="AC1248" t="s">
        <v>6565</v>
      </c>
      <c r="AG1248" t="s">
        <v>1128</v>
      </c>
      <c r="AH1248">
        <v>43.89</v>
      </c>
      <c r="AI1248">
        <v>6.32</v>
      </c>
      <c r="AJ1248" s="20" t="s">
        <v>2382</v>
      </c>
      <c r="AK1248" t="s">
        <v>2380</v>
      </c>
      <c r="AL1248" t="s">
        <v>2380</v>
      </c>
      <c r="AM1248" s="29">
        <v>0</v>
      </c>
      <c r="AN1248" s="20" t="s">
        <v>2380</v>
      </c>
      <c r="AO1248" s="20" t="str">
        <f t="shared" si="357"/>
        <v>OBESITY</v>
      </c>
      <c r="AP1248" s="20" t="str">
        <f t="shared" si="358"/>
        <v>pre diabeties</v>
      </c>
      <c r="AS1248" t="s">
        <v>1275</v>
      </c>
      <c r="AT1248">
        <v>1991</v>
      </c>
      <c r="AU1248" s="28" t="s">
        <v>35</v>
      </c>
      <c r="AV1248">
        <v>21</v>
      </c>
      <c r="AW1248">
        <v>3</v>
      </c>
      <c r="AX1248" s="38">
        <v>10322.9</v>
      </c>
      <c r="AY1248" t="s">
        <v>12</v>
      </c>
      <c r="AZ1248" t="s">
        <v>16</v>
      </c>
      <c r="BA1248" t="s">
        <v>535</v>
      </c>
      <c r="BB1248" s="35">
        <f>DATE(AT1248,MATCH(AU1248,{"Jan","Feb","Mar","Apr","May","Jun","Jul","Aug","Sep","Oct","Nov","Dec"}, 0),AV1248)</f>
        <v>33471</v>
      </c>
      <c r="BC1248" s="20">
        <f t="shared" si="359"/>
        <v>31</v>
      </c>
    </row>
    <row r="1249" spans="2:55" ht="15.5" hidden="1" x14ac:dyDescent="0.35">
      <c r="B1249" s="1" t="s">
        <v>1127</v>
      </c>
      <c r="C1249" t="str">
        <f>VLOOKUP(B1249,Z1248:AE3583,2,FALSE)</f>
        <v>McComb,</v>
      </c>
      <c r="D1249">
        <f t="shared" si="342"/>
        <v>25.6</v>
      </c>
      <c r="E1249">
        <f t="shared" si="343"/>
        <v>5.65</v>
      </c>
      <c r="F1249" t="str">
        <f t="shared" si="344"/>
        <v>No</v>
      </c>
      <c r="G1249" t="str">
        <f t="shared" si="345"/>
        <v>No</v>
      </c>
      <c r="H1249" t="str">
        <f t="shared" si="346"/>
        <v>No</v>
      </c>
      <c r="I1249">
        <f t="shared" si="347"/>
        <v>2</v>
      </c>
      <c r="J1249" t="str">
        <f t="shared" si="348"/>
        <v>No</v>
      </c>
      <c r="K1249" t="str">
        <f t="shared" si="349"/>
        <v>OVER WEIGHT</v>
      </c>
      <c r="L1249" t="str">
        <f t="shared" si="350"/>
        <v>normal</v>
      </c>
      <c r="M1249" s="34">
        <f t="shared" si="351"/>
        <v>25903</v>
      </c>
      <c r="N1249" s="36">
        <f t="shared" si="352"/>
        <v>10325.209999999999</v>
      </c>
      <c r="O1249" s="23" t="str">
        <f t="shared" si="353"/>
        <v>tier - 3</v>
      </c>
      <c r="P1249" s="34" t="str">
        <f t="shared" si="354"/>
        <v>tier - 3</v>
      </c>
      <c r="Q1249" s="34" t="str">
        <f t="shared" si="355"/>
        <v>R1011</v>
      </c>
      <c r="R1249" s="23">
        <f t="shared" si="356"/>
        <v>52</v>
      </c>
      <c r="Z1249" s="1" t="s">
        <v>1127</v>
      </c>
      <c r="AA1249" s="1" t="s">
        <v>6566</v>
      </c>
      <c r="AB1249" t="s">
        <v>4743</v>
      </c>
      <c r="AC1249" t="s">
        <v>6350</v>
      </c>
      <c r="AG1249" t="s">
        <v>1127</v>
      </c>
      <c r="AH1249">
        <v>25.6</v>
      </c>
      <c r="AI1249">
        <v>5.65</v>
      </c>
      <c r="AJ1249" s="20" t="s">
        <v>2380</v>
      </c>
      <c r="AK1249" t="s">
        <v>2380</v>
      </c>
      <c r="AL1249" t="s">
        <v>2380</v>
      </c>
      <c r="AM1249" s="29">
        <v>2</v>
      </c>
      <c r="AN1249" s="20" t="s">
        <v>2380</v>
      </c>
      <c r="AO1249" s="20" t="str">
        <f t="shared" si="357"/>
        <v>OVER WEIGHT</v>
      </c>
      <c r="AP1249" s="20" t="str">
        <f t="shared" si="358"/>
        <v>normal</v>
      </c>
      <c r="AS1249" t="s">
        <v>1276</v>
      </c>
      <c r="AT1249">
        <v>1970</v>
      </c>
      <c r="AU1249" s="28" t="s">
        <v>30</v>
      </c>
      <c r="AV1249">
        <v>1</v>
      </c>
      <c r="AW1249">
        <v>2</v>
      </c>
      <c r="AX1249" s="38">
        <v>10325.209999999999</v>
      </c>
      <c r="AY1249" t="s">
        <v>12</v>
      </c>
      <c r="AZ1249" t="s">
        <v>12</v>
      </c>
      <c r="BA1249" t="s">
        <v>42</v>
      </c>
      <c r="BB1249" s="35">
        <f>DATE(AT1249,MATCH(AU1249,{"Jan","Feb","Mar","Apr","May","Jun","Jul","Aug","Sep","Oct","Nov","Dec"}, 0),AV1249)</f>
        <v>25903</v>
      </c>
      <c r="BC1249" s="20">
        <f t="shared" si="359"/>
        <v>52</v>
      </c>
    </row>
    <row r="1250" spans="2:55" ht="15.5" hidden="1" x14ac:dyDescent="0.35">
      <c r="B1250" s="1" t="s">
        <v>1126</v>
      </c>
      <c r="C1250" t="str">
        <f>VLOOKUP(B1250,Z1249:AE3584,2,FALSE)</f>
        <v>Blake,</v>
      </c>
      <c r="D1250">
        <f t="shared" si="342"/>
        <v>29.545000000000002</v>
      </c>
      <c r="E1250">
        <f t="shared" si="343"/>
        <v>8.41</v>
      </c>
      <c r="F1250" t="str">
        <f t="shared" si="344"/>
        <v>yes</v>
      </c>
      <c r="G1250" t="str">
        <f t="shared" si="345"/>
        <v>No</v>
      </c>
      <c r="H1250" t="str">
        <f t="shared" si="346"/>
        <v>No</v>
      </c>
      <c r="I1250">
        <f t="shared" si="347"/>
        <v>1</v>
      </c>
      <c r="J1250" t="str">
        <f t="shared" si="348"/>
        <v>No</v>
      </c>
      <c r="K1250" t="str">
        <f t="shared" si="349"/>
        <v>OVER WEIGHT</v>
      </c>
      <c r="L1250" t="str">
        <f t="shared" si="350"/>
        <v>diabeties</v>
      </c>
      <c r="M1250" s="34">
        <f t="shared" si="351"/>
        <v>30153</v>
      </c>
      <c r="N1250" s="36">
        <f t="shared" si="352"/>
        <v>10329.06</v>
      </c>
      <c r="O1250" s="23" t="str">
        <f t="shared" si="353"/>
        <v>tier - 3</v>
      </c>
      <c r="P1250" s="34" t="str">
        <f t="shared" si="354"/>
        <v>tier - 1</v>
      </c>
      <c r="Q1250" s="34" t="str">
        <f t="shared" si="355"/>
        <v>R1021</v>
      </c>
      <c r="R1250" s="23">
        <f t="shared" si="356"/>
        <v>40</v>
      </c>
      <c r="Z1250" s="1" t="s">
        <v>1126</v>
      </c>
      <c r="AA1250" s="1" t="s">
        <v>6512</v>
      </c>
      <c r="AB1250" t="s">
        <v>4743</v>
      </c>
      <c r="AC1250" t="s">
        <v>6567</v>
      </c>
      <c r="AD1250" t="s">
        <v>4816</v>
      </c>
      <c r="AG1250" t="s">
        <v>1126</v>
      </c>
      <c r="AH1250">
        <v>29.545000000000002</v>
      </c>
      <c r="AI1250">
        <v>8.41</v>
      </c>
      <c r="AJ1250" s="20" t="s">
        <v>2382</v>
      </c>
      <c r="AK1250" t="s">
        <v>2380</v>
      </c>
      <c r="AL1250" t="s">
        <v>2380</v>
      </c>
      <c r="AM1250" s="29">
        <v>1</v>
      </c>
      <c r="AN1250" s="20" t="s">
        <v>2380</v>
      </c>
      <c r="AO1250" s="20" t="str">
        <f t="shared" si="357"/>
        <v>OVER WEIGHT</v>
      </c>
      <c r="AP1250" s="20" t="str">
        <f t="shared" si="358"/>
        <v>diabeties</v>
      </c>
      <c r="AS1250" t="s">
        <v>1277</v>
      </c>
      <c r="AT1250">
        <v>1982</v>
      </c>
      <c r="AU1250" s="28" t="s">
        <v>10</v>
      </c>
      <c r="AV1250">
        <v>21</v>
      </c>
      <c r="AW1250">
        <v>3</v>
      </c>
      <c r="AX1250" s="38">
        <v>10329.06</v>
      </c>
      <c r="AY1250" t="s">
        <v>12</v>
      </c>
      <c r="AZ1250" t="s">
        <v>16</v>
      </c>
      <c r="BA1250" t="s">
        <v>300</v>
      </c>
      <c r="BB1250" s="35">
        <f>DATE(AT1250,MATCH(AU1250,{"Jan","Feb","Mar","Apr","May","Jun","Jul","Aug","Sep","Oct","Nov","Dec"}, 0),AV1250)</f>
        <v>30153</v>
      </c>
      <c r="BC1250" s="20">
        <f t="shared" si="359"/>
        <v>40</v>
      </c>
    </row>
    <row r="1251" spans="2:55" ht="15.5" hidden="1" x14ac:dyDescent="0.35">
      <c r="B1251" s="1" t="s">
        <v>1125</v>
      </c>
      <c r="C1251" t="str">
        <f>VLOOKUP(B1251,Z1250:AE3585,2,FALSE)</f>
        <v>Sambasivam,</v>
      </c>
      <c r="D1251">
        <f t="shared" si="342"/>
        <v>23.25</v>
      </c>
      <c r="E1251">
        <f t="shared" si="343"/>
        <v>11.96</v>
      </c>
      <c r="F1251" t="str">
        <f t="shared" si="344"/>
        <v>yes</v>
      </c>
      <c r="G1251" t="str">
        <f t="shared" si="345"/>
        <v>No</v>
      </c>
      <c r="H1251" t="str">
        <f t="shared" si="346"/>
        <v>No</v>
      </c>
      <c r="I1251">
        <f t="shared" si="347"/>
        <v>0</v>
      </c>
      <c r="J1251" t="str">
        <f t="shared" si="348"/>
        <v>No</v>
      </c>
      <c r="K1251" t="str">
        <f t="shared" si="349"/>
        <v>Normal weight</v>
      </c>
      <c r="L1251" t="str">
        <f t="shared" si="350"/>
        <v>diabeties</v>
      </c>
      <c r="M1251" s="34">
        <f t="shared" si="351"/>
        <v>25038</v>
      </c>
      <c r="N1251" s="36">
        <f t="shared" si="352"/>
        <v>10338.93</v>
      </c>
      <c r="O1251" s="23" t="str">
        <f t="shared" si="353"/>
        <v>tier - 3</v>
      </c>
      <c r="P1251" s="34" t="str">
        <f t="shared" si="354"/>
        <v>tier - 1</v>
      </c>
      <c r="Q1251" s="34" t="str">
        <f t="shared" si="355"/>
        <v>R1013</v>
      </c>
      <c r="R1251" s="23">
        <f t="shared" si="356"/>
        <v>54</v>
      </c>
      <c r="Z1251" s="1" t="s">
        <v>1125</v>
      </c>
      <c r="AA1251" s="1" t="s">
        <v>6568</v>
      </c>
      <c r="AB1251" t="s">
        <v>4746</v>
      </c>
      <c r="AC1251" t="s">
        <v>6569</v>
      </c>
      <c r="AG1251" t="s">
        <v>1125</v>
      </c>
      <c r="AH1251">
        <v>23.25</v>
      </c>
      <c r="AI1251">
        <v>11.96</v>
      </c>
      <c r="AJ1251" s="20" t="s">
        <v>2382</v>
      </c>
      <c r="AK1251" t="s">
        <v>2380</v>
      </c>
      <c r="AL1251" t="s">
        <v>2380</v>
      </c>
      <c r="AM1251" s="29">
        <v>0</v>
      </c>
      <c r="AN1251" s="20" t="s">
        <v>2380</v>
      </c>
      <c r="AO1251" s="20" t="str">
        <f t="shared" si="357"/>
        <v>Normal weight</v>
      </c>
      <c r="AP1251" s="20" t="str">
        <f t="shared" si="358"/>
        <v>diabeties</v>
      </c>
      <c r="AS1251" t="s">
        <v>1278</v>
      </c>
      <c r="AT1251">
        <v>1968</v>
      </c>
      <c r="AU1251" s="28" t="s">
        <v>10</v>
      </c>
      <c r="AV1251">
        <v>19</v>
      </c>
      <c r="AW1251">
        <v>0</v>
      </c>
      <c r="AX1251" s="38">
        <v>10338.93</v>
      </c>
      <c r="AY1251" t="s">
        <v>12</v>
      </c>
      <c r="AZ1251" t="s">
        <v>16</v>
      </c>
      <c r="BA1251" t="s">
        <v>13</v>
      </c>
      <c r="BB1251" s="35">
        <f>DATE(AT1251,MATCH(AU1251,{"Jan","Feb","Mar","Apr","May","Jun","Jul","Aug","Sep","Oct","Nov","Dec"}, 0),AV1251)</f>
        <v>25038</v>
      </c>
      <c r="BC1251" s="20">
        <f t="shared" si="359"/>
        <v>54</v>
      </c>
    </row>
    <row r="1252" spans="2:55" ht="15.5" hidden="1" x14ac:dyDescent="0.35">
      <c r="B1252" s="1" t="s">
        <v>1124</v>
      </c>
      <c r="C1252" t="str">
        <f>VLOOKUP(B1252,Z1251:AE3586,2,FALSE)</f>
        <v>Maina,</v>
      </c>
      <c r="D1252">
        <f t="shared" si="342"/>
        <v>43.95</v>
      </c>
      <c r="E1252">
        <f t="shared" si="343"/>
        <v>5.17</v>
      </c>
      <c r="F1252" t="str">
        <f t="shared" si="344"/>
        <v>yes</v>
      </c>
      <c r="G1252" t="str">
        <f t="shared" si="345"/>
        <v>No</v>
      </c>
      <c r="H1252" t="str">
        <f t="shared" si="346"/>
        <v>Yes</v>
      </c>
      <c r="I1252">
        <f t="shared" si="347"/>
        <v>1</v>
      </c>
      <c r="J1252" t="str">
        <f t="shared" si="348"/>
        <v>No</v>
      </c>
      <c r="K1252" t="str">
        <f t="shared" si="349"/>
        <v>OBESITY</v>
      </c>
      <c r="L1252" t="str">
        <f t="shared" si="350"/>
        <v>normal</v>
      </c>
      <c r="M1252" s="34">
        <f t="shared" si="351"/>
        <v>26884</v>
      </c>
      <c r="N1252" s="36">
        <f t="shared" si="352"/>
        <v>10345.93</v>
      </c>
      <c r="O1252" s="23" t="str">
        <f t="shared" si="353"/>
        <v>tier - 3</v>
      </c>
      <c r="P1252" s="34" t="str">
        <f t="shared" si="354"/>
        <v>tier - 2</v>
      </c>
      <c r="Q1252" s="34" t="str">
        <f t="shared" si="355"/>
        <v>R1021</v>
      </c>
      <c r="R1252" s="23">
        <f t="shared" si="356"/>
        <v>49</v>
      </c>
      <c r="Z1252" s="1" t="s">
        <v>1124</v>
      </c>
      <c r="AA1252" s="1" t="s">
        <v>6570</v>
      </c>
      <c r="AB1252" t="s">
        <v>4746</v>
      </c>
      <c r="AC1252" t="s">
        <v>5917</v>
      </c>
      <c r="AG1252" t="s">
        <v>1124</v>
      </c>
      <c r="AH1252">
        <v>43.95</v>
      </c>
      <c r="AI1252">
        <v>5.17</v>
      </c>
      <c r="AJ1252" s="20" t="s">
        <v>2382</v>
      </c>
      <c r="AK1252" t="s">
        <v>2380</v>
      </c>
      <c r="AL1252" t="s">
        <v>2383</v>
      </c>
      <c r="AM1252" s="29">
        <v>1</v>
      </c>
      <c r="AN1252" s="20" t="s">
        <v>2380</v>
      </c>
      <c r="AO1252" s="20" t="str">
        <f t="shared" si="357"/>
        <v>OBESITY</v>
      </c>
      <c r="AP1252" s="20" t="str">
        <f t="shared" si="358"/>
        <v>normal</v>
      </c>
      <c r="AS1252" t="s">
        <v>1279</v>
      </c>
      <c r="AT1252">
        <v>1973</v>
      </c>
      <c r="AU1252" s="28" t="s">
        <v>35</v>
      </c>
      <c r="AV1252">
        <v>8</v>
      </c>
      <c r="AW1252">
        <v>0</v>
      </c>
      <c r="AX1252" s="38">
        <v>10345.93</v>
      </c>
      <c r="AY1252" t="s">
        <v>12</v>
      </c>
      <c r="AZ1252" t="s">
        <v>11</v>
      </c>
      <c r="BA1252" t="s">
        <v>300</v>
      </c>
      <c r="BB1252" s="35">
        <f>DATE(AT1252,MATCH(AU1252,{"Jan","Feb","Mar","Apr","May","Jun","Jul","Aug","Sep","Oct","Nov","Dec"}, 0),AV1252)</f>
        <v>26884</v>
      </c>
      <c r="BC1252" s="20">
        <f t="shared" si="359"/>
        <v>49</v>
      </c>
    </row>
    <row r="1253" spans="2:55" ht="15.5" hidden="1" x14ac:dyDescent="0.35">
      <c r="B1253" s="1" t="s">
        <v>1123</v>
      </c>
      <c r="C1253" t="str">
        <f>VLOOKUP(B1253,Z1252:AE3587,2,FALSE)</f>
        <v>Keshian,</v>
      </c>
      <c r="D1253">
        <f t="shared" si="342"/>
        <v>21.85</v>
      </c>
      <c r="E1253">
        <f t="shared" si="343"/>
        <v>8.76</v>
      </c>
      <c r="F1253" t="str">
        <f t="shared" si="344"/>
        <v>No</v>
      </c>
      <c r="G1253" t="str">
        <f t="shared" si="345"/>
        <v>No</v>
      </c>
      <c r="H1253" t="str">
        <f t="shared" si="346"/>
        <v>No</v>
      </c>
      <c r="I1253">
        <f t="shared" si="347"/>
        <v>0</v>
      </c>
      <c r="J1253" t="str">
        <f t="shared" si="348"/>
        <v>No</v>
      </c>
      <c r="K1253" t="str">
        <f t="shared" si="349"/>
        <v>Normal weight</v>
      </c>
      <c r="L1253" t="str">
        <f t="shared" si="350"/>
        <v>diabeties</v>
      </c>
      <c r="M1253" s="34">
        <f t="shared" si="351"/>
        <v>27301</v>
      </c>
      <c r="N1253" s="36">
        <f t="shared" si="352"/>
        <v>10352.48</v>
      </c>
      <c r="O1253" s="23" t="str">
        <f t="shared" si="353"/>
        <v>tier - 3</v>
      </c>
      <c r="P1253" s="34" t="str">
        <f t="shared" si="354"/>
        <v>tier - 1</v>
      </c>
      <c r="Q1253" s="34" t="str">
        <f t="shared" si="355"/>
        <v>R1012</v>
      </c>
      <c r="R1253" s="23">
        <f t="shared" si="356"/>
        <v>48</v>
      </c>
      <c r="Z1253" s="1" t="s">
        <v>1123</v>
      </c>
      <c r="AA1253" s="1" t="s">
        <v>6571</v>
      </c>
      <c r="AB1253" t="s">
        <v>4746</v>
      </c>
      <c r="AC1253" t="s">
        <v>5454</v>
      </c>
      <c r="AG1253" t="s">
        <v>1123</v>
      </c>
      <c r="AH1253">
        <v>21.85</v>
      </c>
      <c r="AI1253">
        <v>8.76</v>
      </c>
      <c r="AJ1253" s="20" t="s">
        <v>2380</v>
      </c>
      <c r="AK1253" t="s">
        <v>2380</v>
      </c>
      <c r="AL1253" t="s">
        <v>2380</v>
      </c>
      <c r="AM1253" s="29">
        <v>0</v>
      </c>
      <c r="AN1253" s="20" t="s">
        <v>2380</v>
      </c>
      <c r="AO1253" s="20" t="str">
        <f t="shared" si="357"/>
        <v>Normal weight</v>
      </c>
      <c r="AP1253" s="20" t="str">
        <f t="shared" si="358"/>
        <v>diabeties</v>
      </c>
      <c r="AS1253" t="s">
        <v>1280</v>
      </c>
      <c r="AT1253">
        <v>1974</v>
      </c>
      <c r="AU1253" s="28" t="s">
        <v>20</v>
      </c>
      <c r="AV1253">
        <v>29</v>
      </c>
      <c r="AW1253">
        <v>0</v>
      </c>
      <c r="AX1253" s="38">
        <v>10352.48</v>
      </c>
      <c r="AY1253" t="s">
        <v>12</v>
      </c>
      <c r="AZ1253" t="s">
        <v>16</v>
      </c>
      <c r="BA1253" t="s">
        <v>23</v>
      </c>
      <c r="BB1253" s="35">
        <f>DATE(AT1253,MATCH(AU1253,{"Jan","Feb","Mar","Apr","May","Jun","Jul","Aug","Sep","Oct","Nov","Dec"}, 0),AV1253)</f>
        <v>27301</v>
      </c>
      <c r="BC1253" s="20">
        <f t="shared" si="359"/>
        <v>48</v>
      </c>
    </row>
    <row r="1254" spans="2:55" ht="15.5" hidden="1" x14ac:dyDescent="0.35">
      <c r="B1254" s="1" t="s">
        <v>1122</v>
      </c>
      <c r="C1254" t="str">
        <f>VLOOKUP(B1254,Z1253:AE3588,2,FALSE)</f>
        <v>Maas,</v>
      </c>
      <c r="D1254">
        <f t="shared" si="342"/>
        <v>25.73</v>
      </c>
      <c r="E1254">
        <f t="shared" si="343"/>
        <v>7.99</v>
      </c>
      <c r="F1254" t="str">
        <f t="shared" si="344"/>
        <v>No</v>
      </c>
      <c r="G1254" t="str">
        <f t="shared" si="345"/>
        <v>No</v>
      </c>
      <c r="H1254" t="str">
        <f t="shared" si="346"/>
        <v>No</v>
      </c>
      <c r="I1254">
        <f t="shared" si="347"/>
        <v>2</v>
      </c>
      <c r="J1254" t="str">
        <f t="shared" si="348"/>
        <v>No</v>
      </c>
      <c r="K1254" t="str">
        <f t="shared" si="349"/>
        <v>OVER WEIGHT</v>
      </c>
      <c r="L1254" t="str">
        <f t="shared" si="350"/>
        <v>diabeties</v>
      </c>
      <c r="M1254" s="34">
        <f t="shared" si="351"/>
        <v>25371</v>
      </c>
      <c r="N1254" s="36">
        <f t="shared" si="352"/>
        <v>10355.64</v>
      </c>
      <c r="O1254" s="23" t="str">
        <f t="shared" si="353"/>
        <v>tier - 3</v>
      </c>
      <c r="P1254" s="34" t="str">
        <f t="shared" si="354"/>
        <v>tier - 1</v>
      </c>
      <c r="Q1254" s="34" t="str">
        <f t="shared" si="355"/>
        <v>R1012</v>
      </c>
      <c r="R1254" s="23">
        <f t="shared" si="356"/>
        <v>53</v>
      </c>
      <c r="Z1254" s="1" t="s">
        <v>1122</v>
      </c>
      <c r="AA1254" s="1" t="s">
        <v>6572</v>
      </c>
      <c r="AB1254" t="s">
        <v>4746</v>
      </c>
      <c r="AC1254" t="s">
        <v>4801</v>
      </c>
      <c r="AG1254" t="s">
        <v>1122</v>
      </c>
      <c r="AH1254">
        <v>25.73</v>
      </c>
      <c r="AI1254">
        <v>7.99</v>
      </c>
      <c r="AJ1254" s="20" t="s">
        <v>2380</v>
      </c>
      <c r="AK1254" t="s">
        <v>2380</v>
      </c>
      <c r="AL1254" t="s">
        <v>2380</v>
      </c>
      <c r="AM1254" s="29">
        <v>2</v>
      </c>
      <c r="AN1254" s="20" t="s">
        <v>2380</v>
      </c>
      <c r="AO1254" s="20" t="str">
        <f t="shared" si="357"/>
        <v>OVER WEIGHT</v>
      </c>
      <c r="AP1254" s="20" t="str">
        <f t="shared" si="358"/>
        <v>diabeties</v>
      </c>
      <c r="AS1254" t="s">
        <v>1281</v>
      </c>
      <c r="AT1254">
        <v>1969</v>
      </c>
      <c r="AU1254" s="28" t="s">
        <v>18</v>
      </c>
      <c r="AV1254">
        <v>17</v>
      </c>
      <c r="AW1254">
        <v>0</v>
      </c>
      <c r="AX1254" s="38">
        <v>10355.64</v>
      </c>
      <c r="AY1254" t="s">
        <v>12</v>
      </c>
      <c r="AZ1254" t="s">
        <v>16</v>
      </c>
      <c r="BA1254" t="s">
        <v>23</v>
      </c>
      <c r="BB1254" s="35">
        <f>DATE(AT1254,MATCH(AU1254,{"Jan","Feb","Mar","Apr","May","Jun","Jul","Aug","Sep","Oct","Nov","Dec"}, 0),AV1254)</f>
        <v>25371</v>
      </c>
      <c r="BC1254" s="20">
        <f t="shared" si="359"/>
        <v>53</v>
      </c>
    </row>
    <row r="1255" spans="2:55" ht="15.5" hidden="1" x14ac:dyDescent="0.35">
      <c r="B1255" s="1" t="s">
        <v>1121</v>
      </c>
      <c r="C1255" t="str">
        <f>VLOOKUP(B1255,Z1254:AE3589,2,FALSE)</f>
        <v>Sinasac,</v>
      </c>
      <c r="D1255">
        <f t="shared" si="342"/>
        <v>32.229999999999997</v>
      </c>
      <c r="E1255">
        <f t="shared" si="343"/>
        <v>8.59</v>
      </c>
      <c r="F1255" t="str">
        <f t="shared" si="344"/>
        <v>No</v>
      </c>
      <c r="G1255" t="str">
        <f t="shared" si="345"/>
        <v>No</v>
      </c>
      <c r="H1255" t="str">
        <f t="shared" si="346"/>
        <v>No</v>
      </c>
      <c r="I1255">
        <f t="shared" si="347"/>
        <v>0</v>
      </c>
      <c r="J1255" t="str">
        <f t="shared" si="348"/>
        <v>No</v>
      </c>
      <c r="K1255" t="str">
        <f t="shared" si="349"/>
        <v>OBESITY</v>
      </c>
      <c r="L1255" t="str">
        <f t="shared" si="350"/>
        <v>diabeties</v>
      </c>
      <c r="M1255" s="34">
        <f t="shared" si="351"/>
        <v>26182</v>
      </c>
      <c r="N1255" s="36">
        <f t="shared" si="352"/>
        <v>10356.67</v>
      </c>
      <c r="O1255" s="23" t="str">
        <f t="shared" si="353"/>
        <v>tier - 3</v>
      </c>
      <c r="P1255" s="34" t="str">
        <f t="shared" si="354"/>
        <v>tier - 1</v>
      </c>
      <c r="Q1255" s="34" t="str">
        <f t="shared" si="355"/>
        <v>R1025</v>
      </c>
      <c r="R1255" s="23">
        <f t="shared" si="356"/>
        <v>51</v>
      </c>
      <c r="Z1255" s="1" t="s">
        <v>1121</v>
      </c>
      <c r="AA1255" s="1" t="s">
        <v>6573</v>
      </c>
      <c r="AB1255" t="s">
        <v>4743</v>
      </c>
      <c r="AC1255" t="s">
        <v>5554</v>
      </c>
      <c r="AD1255" t="s">
        <v>4831</v>
      </c>
      <c r="AG1255" t="s">
        <v>1121</v>
      </c>
      <c r="AH1255">
        <v>32.229999999999997</v>
      </c>
      <c r="AI1255">
        <v>8.59</v>
      </c>
      <c r="AJ1255" s="20" t="s">
        <v>2380</v>
      </c>
      <c r="AK1255" t="s">
        <v>2380</v>
      </c>
      <c r="AL1255" t="s">
        <v>2380</v>
      </c>
      <c r="AM1255" s="29">
        <v>0</v>
      </c>
      <c r="AN1255" s="20" t="s">
        <v>2380</v>
      </c>
      <c r="AO1255" s="20" t="str">
        <f t="shared" si="357"/>
        <v>OBESITY</v>
      </c>
      <c r="AP1255" s="20" t="str">
        <f t="shared" si="358"/>
        <v>diabeties</v>
      </c>
      <c r="AS1255" t="s">
        <v>1282</v>
      </c>
      <c r="AT1255">
        <v>1971</v>
      </c>
      <c r="AU1255" s="28" t="s">
        <v>20</v>
      </c>
      <c r="AV1255">
        <v>6</v>
      </c>
      <c r="AW1255">
        <v>0</v>
      </c>
      <c r="AX1255" s="38">
        <v>10356.67</v>
      </c>
      <c r="AY1255" t="s">
        <v>12</v>
      </c>
      <c r="AZ1255" t="s">
        <v>16</v>
      </c>
      <c r="BA1255" t="s">
        <v>200</v>
      </c>
      <c r="BB1255" s="35">
        <f>DATE(AT1255,MATCH(AU1255,{"Jan","Feb","Mar","Apr","May","Jun","Jul","Aug","Sep","Oct","Nov","Dec"}, 0),AV1255)</f>
        <v>26182</v>
      </c>
      <c r="BC1255" s="20">
        <f t="shared" si="359"/>
        <v>51</v>
      </c>
    </row>
    <row r="1256" spans="2:55" ht="15.5" hidden="1" x14ac:dyDescent="0.35">
      <c r="B1256" s="1" t="s">
        <v>1120</v>
      </c>
      <c r="C1256" t="str">
        <f>VLOOKUP(B1256,Z1255:AE3590,2,FALSE)</f>
        <v>Van</v>
      </c>
      <c r="D1256">
        <f t="shared" si="342"/>
        <v>32.204999999999998</v>
      </c>
      <c r="E1256">
        <f t="shared" si="343"/>
        <v>6.14</v>
      </c>
      <c r="F1256" t="str">
        <f t="shared" si="344"/>
        <v>No</v>
      </c>
      <c r="G1256" t="str">
        <f t="shared" si="345"/>
        <v>No</v>
      </c>
      <c r="H1256" t="str">
        <f t="shared" si="346"/>
        <v>No</v>
      </c>
      <c r="I1256">
        <f t="shared" si="347"/>
        <v>2</v>
      </c>
      <c r="J1256" t="str">
        <f t="shared" si="348"/>
        <v>No</v>
      </c>
      <c r="K1256" t="str">
        <f t="shared" si="349"/>
        <v>OBESITY</v>
      </c>
      <c r="L1256" t="str">
        <f t="shared" si="350"/>
        <v>pre diabeties</v>
      </c>
      <c r="M1256" s="34">
        <f t="shared" si="351"/>
        <v>26936</v>
      </c>
      <c r="N1256" s="36">
        <f t="shared" si="352"/>
        <v>10370.91</v>
      </c>
      <c r="O1256" s="23" t="str">
        <f t="shared" si="353"/>
        <v>tier - 3</v>
      </c>
      <c r="P1256" s="34" t="str">
        <f t="shared" si="354"/>
        <v>tier - 3</v>
      </c>
      <c r="Q1256" s="34" t="str">
        <f t="shared" si="355"/>
        <v>R1024</v>
      </c>
      <c r="R1256" s="23">
        <f t="shared" si="356"/>
        <v>49</v>
      </c>
      <c r="Z1256" s="1" t="s">
        <v>1120</v>
      </c>
      <c r="AA1256" s="1" t="s">
        <v>4949</v>
      </c>
      <c r="AB1256" t="s">
        <v>4854</v>
      </c>
      <c r="AC1256" t="s">
        <v>6574</v>
      </c>
      <c r="AD1256" t="s">
        <v>4746</v>
      </c>
      <c r="AE1256" t="s">
        <v>6575</v>
      </c>
      <c r="AG1256" t="s">
        <v>1120</v>
      </c>
      <c r="AH1256">
        <v>32.204999999999998</v>
      </c>
      <c r="AI1256">
        <v>6.14</v>
      </c>
      <c r="AJ1256" s="20" t="s">
        <v>2380</v>
      </c>
      <c r="AK1256" t="s">
        <v>2380</v>
      </c>
      <c r="AL1256" t="s">
        <v>2380</v>
      </c>
      <c r="AM1256" s="29">
        <v>2</v>
      </c>
      <c r="AN1256" s="20" t="s">
        <v>2380</v>
      </c>
      <c r="AO1256" s="20" t="str">
        <f t="shared" si="357"/>
        <v>OBESITY</v>
      </c>
      <c r="AP1256" s="20" t="str">
        <f t="shared" si="358"/>
        <v>pre diabeties</v>
      </c>
      <c r="AS1256" t="s">
        <v>1283</v>
      </c>
      <c r="AT1256">
        <v>1973</v>
      </c>
      <c r="AU1256" s="28" t="s">
        <v>20</v>
      </c>
      <c r="AV1256">
        <v>29</v>
      </c>
      <c r="AW1256">
        <v>2</v>
      </c>
      <c r="AX1256" s="38">
        <v>10370.91</v>
      </c>
      <c r="AY1256" t="s">
        <v>12</v>
      </c>
      <c r="AZ1256" t="s">
        <v>12</v>
      </c>
      <c r="BA1256" t="s">
        <v>247</v>
      </c>
      <c r="BB1256" s="35">
        <f>DATE(AT1256,MATCH(AU1256,{"Jan","Feb","Mar","Apr","May","Jun","Jul","Aug","Sep","Oct","Nov","Dec"}, 0),AV1256)</f>
        <v>26936</v>
      </c>
      <c r="BC1256" s="20">
        <f t="shared" si="359"/>
        <v>49</v>
      </c>
    </row>
    <row r="1257" spans="2:55" ht="15.5" hidden="1" x14ac:dyDescent="0.35">
      <c r="B1257" s="1" t="s">
        <v>1119</v>
      </c>
      <c r="C1257" t="str">
        <f>VLOOKUP(B1257,Z1256:AE3591,2,FALSE)</f>
        <v>Ruffo,</v>
      </c>
      <c r="D1257">
        <f t="shared" si="342"/>
        <v>26.41</v>
      </c>
      <c r="E1257">
        <f t="shared" si="343"/>
        <v>4.08</v>
      </c>
      <c r="F1257" t="str">
        <f t="shared" si="344"/>
        <v>No</v>
      </c>
      <c r="G1257" t="str">
        <f t="shared" si="345"/>
        <v>No</v>
      </c>
      <c r="H1257" t="str">
        <f t="shared" si="346"/>
        <v>No</v>
      </c>
      <c r="I1257">
        <f t="shared" si="347"/>
        <v>2</v>
      </c>
      <c r="J1257" t="str">
        <f t="shared" si="348"/>
        <v>No</v>
      </c>
      <c r="K1257" t="str">
        <f t="shared" si="349"/>
        <v>OVER WEIGHT</v>
      </c>
      <c r="L1257" t="str">
        <f t="shared" si="350"/>
        <v>normal</v>
      </c>
      <c r="M1257" s="34">
        <f t="shared" si="351"/>
        <v>26926</v>
      </c>
      <c r="N1257" s="36">
        <f t="shared" si="352"/>
        <v>10381.48</v>
      </c>
      <c r="O1257" s="23" t="str">
        <f t="shared" si="353"/>
        <v>tier - 3</v>
      </c>
      <c r="P1257" s="34" t="str">
        <f t="shared" si="354"/>
        <v>tier - 3</v>
      </c>
      <c r="Q1257" s="34" t="str">
        <f t="shared" si="355"/>
        <v>R1013</v>
      </c>
      <c r="R1257" s="23">
        <f t="shared" si="356"/>
        <v>49</v>
      </c>
      <c r="Z1257" s="1" t="s">
        <v>1119</v>
      </c>
      <c r="AA1257" s="1" t="s">
        <v>6576</v>
      </c>
      <c r="AB1257" t="s">
        <v>4746</v>
      </c>
      <c r="AC1257" t="s">
        <v>5768</v>
      </c>
      <c r="AG1257" t="s">
        <v>1119</v>
      </c>
      <c r="AH1257">
        <v>26.41</v>
      </c>
      <c r="AI1257">
        <v>4.08</v>
      </c>
      <c r="AJ1257" s="20" t="s">
        <v>2380</v>
      </c>
      <c r="AK1257" t="s">
        <v>2380</v>
      </c>
      <c r="AL1257" t="s">
        <v>2380</v>
      </c>
      <c r="AM1257" s="29">
        <v>2</v>
      </c>
      <c r="AN1257" s="20" t="s">
        <v>2380</v>
      </c>
      <c r="AO1257" s="20" t="str">
        <f t="shared" si="357"/>
        <v>OVER WEIGHT</v>
      </c>
      <c r="AP1257" s="20" t="str">
        <f t="shared" si="358"/>
        <v>normal</v>
      </c>
      <c r="AS1257" t="s">
        <v>1284</v>
      </c>
      <c r="AT1257">
        <v>1973</v>
      </c>
      <c r="AU1257" s="28" t="s">
        <v>20</v>
      </c>
      <c r="AV1257">
        <v>19</v>
      </c>
      <c r="AW1257">
        <v>3</v>
      </c>
      <c r="AX1257" s="38">
        <v>10381.48</v>
      </c>
      <c r="AY1257" t="s">
        <v>12</v>
      </c>
      <c r="AZ1257" t="s">
        <v>12</v>
      </c>
      <c r="BA1257" t="s">
        <v>13</v>
      </c>
      <c r="BB1257" s="35">
        <f>DATE(AT1257,MATCH(AU1257,{"Jan","Feb","Mar","Apr","May","Jun","Jul","Aug","Sep","Oct","Nov","Dec"}, 0),AV1257)</f>
        <v>26926</v>
      </c>
      <c r="BC1257" s="20">
        <f t="shared" si="359"/>
        <v>49</v>
      </c>
    </row>
    <row r="1258" spans="2:55" ht="15.5" hidden="1" x14ac:dyDescent="0.35">
      <c r="B1258" s="1" t="s">
        <v>1118</v>
      </c>
      <c r="C1258" t="str">
        <f>VLOOKUP(B1258,Z1257:AE3592,2,FALSE)</f>
        <v>Long,</v>
      </c>
      <c r="D1258">
        <f t="shared" si="342"/>
        <v>30.2</v>
      </c>
      <c r="E1258">
        <f t="shared" si="343"/>
        <v>6.25</v>
      </c>
      <c r="F1258" t="str">
        <f t="shared" si="344"/>
        <v>yes</v>
      </c>
      <c r="G1258" t="str">
        <f t="shared" si="345"/>
        <v>No</v>
      </c>
      <c r="H1258" t="str">
        <f t="shared" si="346"/>
        <v>No</v>
      </c>
      <c r="I1258">
        <f t="shared" si="347"/>
        <v>0</v>
      </c>
      <c r="J1258" t="str">
        <f t="shared" si="348"/>
        <v>No</v>
      </c>
      <c r="K1258" t="str">
        <f t="shared" si="349"/>
        <v>OBESITY</v>
      </c>
      <c r="L1258" t="str">
        <f t="shared" si="350"/>
        <v>pre diabeties</v>
      </c>
      <c r="M1258" s="34">
        <f t="shared" si="351"/>
        <v>25391</v>
      </c>
      <c r="N1258" s="36">
        <f t="shared" si="352"/>
        <v>10403.27</v>
      </c>
      <c r="O1258" s="23" t="str">
        <f t="shared" si="353"/>
        <v>tier - 3</v>
      </c>
      <c r="P1258" s="34" t="str">
        <f t="shared" si="354"/>
        <v>tier - 2</v>
      </c>
      <c r="Q1258" s="34" t="str">
        <f t="shared" si="355"/>
        <v>R1020</v>
      </c>
      <c r="R1258" s="23">
        <f t="shared" si="356"/>
        <v>53</v>
      </c>
      <c r="Z1258" s="1" t="s">
        <v>1118</v>
      </c>
      <c r="AA1258" s="1" t="s">
        <v>6577</v>
      </c>
      <c r="AB1258" t="s">
        <v>4743</v>
      </c>
      <c r="AC1258" t="s">
        <v>6350</v>
      </c>
      <c r="AD1258" t="s">
        <v>4831</v>
      </c>
      <c r="AG1258" t="s">
        <v>1118</v>
      </c>
      <c r="AH1258">
        <v>30.2</v>
      </c>
      <c r="AI1258">
        <v>6.25</v>
      </c>
      <c r="AJ1258" s="20" t="s">
        <v>2382</v>
      </c>
      <c r="AK1258" t="s">
        <v>2380</v>
      </c>
      <c r="AL1258" t="s">
        <v>2380</v>
      </c>
      <c r="AM1258" s="29">
        <v>0</v>
      </c>
      <c r="AN1258" s="20" t="s">
        <v>2380</v>
      </c>
      <c r="AO1258" s="20" t="str">
        <f t="shared" si="357"/>
        <v>OBESITY</v>
      </c>
      <c r="AP1258" s="20" t="str">
        <f t="shared" si="358"/>
        <v>pre diabeties</v>
      </c>
      <c r="AS1258" t="s">
        <v>1285</v>
      </c>
      <c r="AT1258">
        <v>1969</v>
      </c>
      <c r="AU1258" s="28" t="s">
        <v>10</v>
      </c>
      <c r="AV1258">
        <v>7</v>
      </c>
      <c r="AW1258">
        <v>0</v>
      </c>
      <c r="AX1258" s="38">
        <v>10403.27</v>
      </c>
      <c r="AY1258" t="s">
        <v>12</v>
      </c>
      <c r="AZ1258" t="s">
        <v>11</v>
      </c>
      <c r="BA1258" t="s">
        <v>516</v>
      </c>
      <c r="BB1258" s="35">
        <f>DATE(AT1258,MATCH(AU1258,{"Jan","Feb","Mar","Apr","May","Jun","Jul","Aug","Sep","Oct","Nov","Dec"}, 0),AV1258)</f>
        <v>25391</v>
      </c>
      <c r="BC1258" s="20">
        <f t="shared" si="359"/>
        <v>53</v>
      </c>
    </row>
    <row r="1259" spans="2:55" ht="15.5" hidden="1" x14ac:dyDescent="0.35">
      <c r="B1259" s="1" t="s">
        <v>1117</v>
      </c>
      <c r="C1259" t="str">
        <f>VLOOKUP(B1259,Z1258:AE3593,2,FALSE)</f>
        <v>Rohde,</v>
      </c>
      <c r="D1259">
        <f t="shared" si="342"/>
        <v>31.26</v>
      </c>
      <c r="E1259">
        <f t="shared" si="343"/>
        <v>5.94</v>
      </c>
      <c r="F1259" t="str">
        <f t="shared" si="344"/>
        <v>yes</v>
      </c>
      <c r="G1259" t="str">
        <f t="shared" si="345"/>
        <v>No</v>
      </c>
      <c r="H1259" t="str">
        <f t="shared" si="346"/>
        <v>No</v>
      </c>
      <c r="I1259">
        <f t="shared" si="347"/>
        <v>1</v>
      </c>
      <c r="J1259" t="str">
        <f t="shared" si="348"/>
        <v>No</v>
      </c>
      <c r="K1259" t="str">
        <f t="shared" si="349"/>
        <v>OBESITY</v>
      </c>
      <c r="L1259" t="str">
        <f t="shared" si="350"/>
        <v>pre diabeties</v>
      </c>
      <c r="M1259" s="34">
        <f t="shared" si="351"/>
        <v>27550</v>
      </c>
      <c r="N1259" s="36">
        <f t="shared" si="352"/>
        <v>10407.09</v>
      </c>
      <c r="O1259" s="23" t="str">
        <f t="shared" si="353"/>
        <v>tier - 3</v>
      </c>
      <c r="P1259" s="34" t="str">
        <f t="shared" si="354"/>
        <v>tier - 1</v>
      </c>
      <c r="Q1259" s="34" t="str">
        <f t="shared" si="355"/>
        <v>R1015</v>
      </c>
      <c r="R1259" s="23">
        <f t="shared" si="356"/>
        <v>48</v>
      </c>
      <c r="Z1259" s="1" t="s">
        <v>1117</v>
      </c>
      <c r="AA1259" s="1" t="s">
        <v>6578</v>
      </c>
      <c r="AB1259" t="s">
        <v>5580</v>
      </c>
      <c r="AC1259" t="s">
        <v>4784</v>
      </c>
      <c r="AG1259" t="s">
        <v>1117</v>
      </c>
      <c r="AH1259">
        <v>31.26</v>
      </c>
      <c r="AI1259">
        <v>5.94</v>
      </c>
      <c r="AJ1259" s="20" t="s">
        <v>2382</v>
      </c>
      <c r="AK1259" t="s">
        <v>2380</v>
      </c>
      <c r="AL1259" t="s">
        <v>2380</v>
      </c>
      <c r="AM1259" s="29">
        <v>1</v>
      </c>
      <c r="AN1259" s="20" t="s">
        <v>2380</v>
      </c>
      <c r="AO1259" s="20" t="str">
        <f t="shared" si="357"/>
        <v>OBESITY</v>
      </c>
      <c r="AP1259" s="20" t="str">
        <f t="shared" si="358"/>
        <v>pre diabeties</v>
      </c>
      <c r="AS1259" t="s">
        <v>1286</v>
      </c>
      <c r="AT1259">
        <v>1975</v>
      </c>
      <c r="AU1259" s="28" t="s">
        <v>18</v>
      </c>
      <c r="AV1259">
        <v>5</v>
      </c>
      <c r="AW1259">
        <v>4</v>
      </c>
      <c r="AX1259" s="38">
        <v>10407.09</v>
      </c>
      <c r="AY1259" t="s">
        <v>12</v>
      </c>
      <c r="AZ1259" t="s">
        <v>16</v>
      </c>
      <c r="BA1259" t="s">
        <v>164</v>
      </c>
      <c r="BB1259" s="35">
        <f>DATE(AT1259,MATCH(AU1259,{"Jan","Feb","Mar","Apr","May","Jun","Jul","Aug","Sep","Oct","Nov","Dec"}, 0),AV1259)</f>
        <v>27550</v>
      </c>
      <c r="BC1259" s="20">
        <f t="shared" si="359"/>
        <v>48</v>
      </c>
    </row>
    <row r="1260" spans="2:55" ht="15.5" hidden="1" x14ac:dyDescent="0.35">
      <c r="B1260" s="1" t="s">
        <v>1116</v>
      </c>
      <c r="C1260" t="str">
        <f>VLOOKUP(B1260,Z1259:AE3594,2,FALSE)</f>
        <v>Bonzi,</v>
      </c>
      <c r="D1260">
        <f t="shared" si="342"/>
        <v>33.725000000000001</v>
      </c>
      <c r="E1260">
        <f t="shared" si="343"/>
        <v>6.45</v>
      </c>
      <c r="F1260" t="str">
        <f t="shared" si="344"/>
        <v>yes</v>
      </c>
      <c r="G1260" t="str">
        <f t="shared" si="345"/>
        <v>No</v>
      </c>
      <c r="H1260" t="str">
        <f t="shared" si="346"/>
        <v>No</v>
      </c>
      <c r="I1260">
        <f t="shared" si="347"/>
        <v>0</v>
      </c>
      <c r="J1260" t="str">
        <f t="shared" si="348"/>
        <v>No</v>
      </c>
      <c r="K1260" t="str">
        <f t="shared" si="349"/>
        <v>OBESITY</v>
      </c>
      <c r="L1260" t="str">
        <f t="shared" si="350"/>
        <v>pre diabeties</v>
      </c>
      <c r="M1260" s="34">
        <f t="shared" si="351"/>
        <v>29518</v>
      </c>
      <c r="N1260" s="36">
        <f t="shared" si="352"/>
        <v>10407.98</v>
      </c>
      <c r="O1260" s="23" t="str">
        <f t="shared" si="353"/>
        <v>tier - 3</v>
      </c>
      <c r="P1260" s="34" t="str">
        <f t="shared" si="354"/>
        <v>tier - 1</v>
      </c>
      <c r="Q1260" s="34" t="str">
        <f t="shared" si="355"/>
        <v>R1021</v>
      </c>
      <c r="R1260" s="23">
        <f t="shared" si="356"/>
        <v>42</v>
      </c>
      <c r="Z1260" s="1" t="s">
        <v>1116</v>
      </c>
      <c r="AA1260" s="1" t="s">
        <v>6579</v>
      </c>
      <c r="AB1260" t="s">
        <v>4743</v>
      </c>
      <c r="AC1260" t="s">
        <v>5710</v>
      </c>
      <c r="AD1260" t="s">
        <v>5045</v>
      </c>
      <c r="AG1260" t="s">
        <v>1116</v>
      </c>
      <c r="AH1260">
        <v>33.725000000000001</v>
      </c>
      <c r="AI1260">
        <v>6.45</v>
      </c>
      <c r="AJ1260" s="20" t="s">
        <v>2382</v>
      </c>
      <c r="AK1260" t="s">
        <v>2380</v>
      </c>
      <c r="AL1260" t="s">
        <v>2380</v>
      </c>
      <c r="AM1260" s="29">
        <v>0</v>
      </c>
      <c r="AN1260" s="20" t="s">
        <v>2380</v>
      </c>
      <c r="AO1260" s="20" t="str">
        <f t="shared" si="357"/>
        <v>OBESITY</v>
      </c>
      <c r="AP1260" s="20" t="str">
        <f t="shared" si="358"/>
        <v>pre diabeties</v>
      </c>
      <c r="AS1260" t="s">
        <v>1287</v>
      </c>
      <c r="AT1260">
        <v>1980</v>
      </c>
      <c r="AU1260" s="28" t="s">
        <v>37</v>
      </c>
      <c r="AV1260">
        <v>24</v>
      </c>
      <c r="AW1260">
        <v>2</v>
      </c>
      <c r="AX1260" s="38">
        <v>10407.98</v>
      </c>
      <c r="AY1260" t="s">
        <v>12</v>
      </c>
      <c r="AZ1260" t="s">
        <v>16</v>
      </c>
      <c r="BA1260" t="s">
        <v>300</v>
      </c>
      <c r="BB1260" s="35">
        <f>DATE(AT1260,MATCH(AU1260,{"Jan","Feb","Mar","Apr","May","Jun","Jul","Aug","Sep","Oct","Nov","Dec"}, 0),AV1260)</f>
        <v>29518</v>
      </c>
      <c r="BC1260" s="20">
        <f t="shared" si="359"/>
        <v>42</v>
      </c>
    </row>
    <row r="1261" spans="2:55" ht="15.5" x14ac:dyDescent="0.35">
      <c r="B1261" s="1" t="s">
        <v>1115</v>
      </c>
      <c r="C1261" t="str">
        <f>VLOOKUP(B1261,Z1260:AE3595,2,FALSE)</f>
        <v>Moore,</v>
      </c>
      <c r="D1261">
        <f t="shared" si="342"/>
        <v>28.9</v>
      </c>
      <c r="E1261">
        <f t="shared" si="343"/>
        <v>5.74</v>
      </c>
      <c r="F1261" t="str">
        <f t="shared" si="344"/>
        <v>yes</v>
      </c>
      <c r="G1261" t="str">
        <f t="shared" si="345"/>
        <v>No</v>
      </c>
      <c r="H1261" t="str">
        <f t="shared" si="346"/>
        <v>No</v>
      </c>
      <c r="I1261">
        <f t="shared" si="347"/>
        <v>0</v>
      </c>
      <c r="J1261" t="str">
        <f t="shared" si="348"/>
        <v>No</v>
      </c>
      <c r="K1261" t="str">
        <f t="shared" si="349"/>
        <v>OVER WEIGHT</v>
      </c>
      <c r="L1261" t="str">
        <f t="shared" si="350"/>
        <v>pre diabeties</v>
      </c>
      <c r="M1261" s="34">
        <f t="shared" si="351"/>
        <v>26948</v>
      </c>
      <c r="N1261" s="36">
        <f t="shared" si="352"/>
        <v>10419.59</v>
      </c>
      <c r="O1261" s="23" t="str">
        <f t="shared" si="353"/>
        <v>tier - 3</v>
      </c>
      <c r="P1261" s="34" t="str">
        <f t="shared" si="354"/>
        <v>tier - 2</v>
      </c>
      <c r="Q1261" s="34" t="str">
        <f t="shared" si="355"/>
        <v>R1025</v>
      </c>
      <c r="R1261" s="23">
        <f t="shared" si="356"/>
        <v>49</v>
      </c>
      <c r="Z1261" s="1" t="s">
        <v>1115</v>
      </c>
      <c r="AA1261" s="1" t="s">
        <v>6580</v>
      </c>
      <c r="AB1261" t="s">
        <v>4743</v>
      </c>
      <c r="AC1261" t="s">
        <v>5520</v>
      </c>
      <c r="AD1261" t="s">
        <v>4868</v>
      </c>
      <c r="AG1261" t="s">
        <v>1115</v>
      </c>
      <c r="AH1261">
        <v>28.9</v>
      </c>
      <c r="AI1261">
        <v>5.74</v>
      </c>
      <c r="AJ1261" s="20" t="s">
        <v>2382</v>
      </c>
      <c r="AK1261" t="s">
        <v>2380</v>
      </c>
      <c r="AL1261" t="s">
        <v>2380</v>
      </c>
      <c r="AM1261" s="29">
        <v>0</v>
      </c>
      <c r="AN1261" s="20" t="s">
        <v>2380</v>
      </c>
      <c r="AO1261" s="20" t="str">
        <f t="shared" si="357"/>
        <v>OVER WEIGHT</v>
      </c>
      <c r="AP1261" s="20" t="str">
        <f t="shared" si="358"/>
        <v>pre diabeties</v>
      </c>
      <c r="AS1261" t="s">
        <v>1288</v>
      </c>
      <c r="AT1261">
        <v>1973</v>
      </c>
      <c r="AU1261" s="28" t="s">
        <v>37</v>
      </c>
      <c r="AV1261">
        <v>11</v>
      </c>
      <c r="AW1261">
        <v>0</v>
      </c>
      <c r="AX1261" s="38">
        <v>10419.59</v>
      </c>
      <c r="AY1261" t="s">
        <v>12</v>
      </c>
      <c r="AZ1261" t="s">
        <v>11</v>
      </c>
      <c r="BA1261" t="s">
        <v>200</v>
      </c>
      <c r="BB1261" s="35">
        <f>DATE(AT1261,MATCH(AU1261,{"Jan","Feb","Mar","Apr","May","Jun","Jul","Aug","Sep","Oct","Nov","Dec"}, 0),AV1261)</f>
        <v>26948</v>
      </c>
      <c r="BC1261" s="20">
        <f t="shared" si="359"/>
        <v>49</v>
      </c>
    </row>
    <row r="1262" spans="2:55" ht="15.5" hidden="1" x14ac:dyDescent="0.35">
      <c r="B1262" s="1" t="s">
        <v>1114</v>
      </c>
      <c r="C1262" t="str">
        <f>VLOOKUP(B1262,Z1261:AE3596,2,FALSE)</f>
        <v>McGrane,</v>
      </c>
      <c r="D1262">
        <f t="shared" si="342"/>
        <v>45.69</v>
      </c>
      <c r="E1262">
        <f t="shared" si="343"/>
        <v>4.43</v>
      </c>
      <c r="F1262" t="str">
        <f t="shared" si="344"/>
        <v>yes</v>
      </c>
      <c r="G1262" t="str">
        <f t="shared" si="345"/>
        <v>No</v>
      </c>
      <c r="H1262" t="str">
        <f t="shared" si="346"/>
        <v>No</v>
      </c>
      <c r="I1262">
        <f t="shared" si="347"/>
        <v>0</v>
      </c>
      <c r="J1262" t="str">
        <f t="shared" si="348"/>
        <v>No</v>
      </c>
      <c r="K1262" t="str">
        <f t="shared" si="349"/>
        <v>OBESITY</v>
      </c>
      <c r="L1262" t="str">
        <f t="shared" si="350"/>
        <v>normal</v>
      </c>
      <c r="M1262" s="34">
        <f t="shared" si="351"/>
        <v>29184</v>
      </c>
      <c r="N1262" s="36">
        <f t="shared" si="352"/>
        <v>10419.65</v>
      </c>
      <c r="O1262" s="23" t="str">
        <f t="shared" si="353"/>
        <v>tier - 3</v>
      </c>
      <c r="P1262" s="34" t="str">
        <f t="shared" si="354"/>
        <v>tier - 2</v>
      </c>
      <c r="Q1262" s="34" t="str">
        <f t="shared" si="355"/>
        <v>R1025</v>
      </c>
      <c r="R1262" s="23">
        <f t="shared" si="356"/>
        <v>43</v>
      </c>
      <c r="Z1262" s="1" t="s">
        <v>1114</v>
      </c>
      <c r="AA1262" s="1" t="s">
        <v>6581</v>
      </c>
      <c r="AB1262" t="s">
        <v>4746</v>
      </c>
      <c r="AC1262" t="s">
        <v>5050</v>
      </c>
      <c r="AG1262" t="s">
        <v>1114</v>
      </c>
      <c r="AH1262">
        <v>45.69</v>
      </c>
      <c r="AI1262">
        <v>4.43</v>
      </c>
      <c r="AJ1262" s="20" t="s">
        <v>2382</v>
      </c>
      <c r="AK1262" t="s">
        <v>2380</v>
      </c>
      <c r="AL1262" t="s">
        <v>2380</v>
      </c>
      <c r="AM1262" s="29">
        <v>0</v>
      </c>
      <c r="AN1262" s="20" t="s">
        <v>2380</v>
      </c>
      <c r="AO1262" s="20" t="str">
        <f t="shared" si="357"/>
        <v>OBESITY</v>
      </c>
      <c r="AP1262" s="20" t="str">
        <f t="shared" si="358"/>
        <v>normal</v>
      </c>
      <c r="AS1262" t="s">
        <v>1289</v>
      </c>
      <c r="AT1262">
        <v>1979</v>
      </c>
      <c r="AU1262" s="28" t="s">
        <v>15</v>
      </c>
      <c r="AV1262">
        <v>25</v>
      </c>
      <c r="AW1262">
        <v>2</v>
      </c>
      <c r="AX1262" s="38">
        <v>10419.65</v>
      </c>
      <c r="AY1262" t="s">
        <v>12</v>
      </c>
      <c r="AZ1262" t="s">
        <v>11</v>
      </c>
      <c r="BA1262" t="s">
        <v>200</v>
      </c>
      <c r="BB1262" s="35">
        <f>DATE(AT1262,MATCH(AU1262,{"Jan","Feb","Mar","Apr","May","Jun","Jul","Aug","Sep","Oct","Nov","Dec"}, 0),AV1262)</f>
        <v>29184</v>
      </c>
      <c r="BC1262" s="20">
        <f t="shared" si="359"/>
        <v>43</v>
      </c>
    </row>
    <row r="1263" spans="2:55" ht="15.5" hidden="1" x14ac:dyDescent="0.35">
      <c r="B1263" s="1" t="s">
        <v>1113</v>
      </c>
      <c r="C1263" t="str">
        <f>VLOOKUP(B1263,Z1262:AE3597,2,FALSE)</f>
        <v>Stepnowski,</v>
      </c>
      <c r="D1263">
        <f t="shared" si="342"/>
        <v>21.03</v>
      </c>
      <c r="E1263">
        <f t="shared" si="343"/>
        <v>6.5</v>
      </c>
      <c r="F1263" t="str">
        <f t="shared" si="344"/>
        <v>No</v>
      </c>
      <c r="G1263" t="str">
        <f t="shared" si="345"/>
        <v>No</v>
      </c>
      <c r="H1263" t="str">
        <f t="shared" si="346"/>
        <v>No</v>
      </c>
      <c r="I1263">
        <f t="shared" si="347"/>
        <v>0</v>
      </c>
      <c r="J1263" t="str">
        <f t="shared" si="348"/>
        <v>No</v>
      </c>
      <c r="K1263" t="str">
        <f t="shared" si="349"/>
        <v>Normal weight</v>
      </c>
      <c r="L1263" t="str">
        <f t="shared" si="350"/>
        <v>diabeties</v>
      </c>
      <c r="M1263" s="34">
        <f t="shared" si="351"/>
        <v>25199</v>
      </c>
      <c r="N1263" s="36">
        <f t="shared" si="352"/>
        <v>10422.92</v>
      </c>
      <c r="O1263" s="23" t="str">
        <f t="shared" si="353"/>
        <v>tier - 3</v>
      </c>
      <c r="P1263" s="34" t="str">
        <f t="shared" si="354"/>
        <v>tier - 1</v>
      </c>
      <c r="Q1263" s="34" t="str">
        <f t="shared" si="355"/>
        <v>R1017</v>
      </c>
      <c r="R1263" s="23">
        <f t="shared" si="356"/>
        <v>54</v>
      </c>
      <c r="Z1263" s="1" t="s">
        <v>1113</v>
      </c>
      <c r="AA1263" s="1" t="s">
        <v>6582</v>
      </c>
      <c r="AB1263" t="s">
        <v>4743</v>
      </c>
      <c r="AC1263" t="s">
        <v>6583</v>
      </c>
      <c r="AG1263" t="s">
        <v>1113</v>
      </c>
      <c r="AH1263">
        <v>21.03</v>
      </c>
      <c r="AI1263">
        <v>6.5</v>
      </c>
      <c r="AJ1263" s="20" t="s">
        <v>2380</v>
      </c>
      <c r="AK1263" t="s">
        <v>2380</v>
      </c>
      <c r="AL1263" t="s">
        <v>2380</v>
      </c>
      <c r="AM1263" s="29">
        <v>0</v>
      </c>
      <c r="AN1263" s="20" t="s">
        <v>2380</v>
      </c>
      <c r="AO1263" s="20" t="str">
        <f t="shared" si="357"/>
        <v>Normal weight</v>
      </c>
      <c r="AP1263" s="20" t="str">
        <f t="shared" si="358"/>
        <v>diabeties</v>
      </c>
      <c r="AS1263" t="s">
        <v>1290</v>
      </c>
      <c r="AT1263">
        <v>1968</v>
      </c>
      <c r="AU1263" s="28" t="s">
        <v>30</v>
      </c>
      <c r="AV1263">
        <v>27</v>
      </c>
      <c r="AW1263">
        <v>0</v>
      </c>
      <c r="AX1263" s="38">
        <v>10422.92</v>
      </c>
      <c r="AY1263" t="s">
        <v>12</v>
      </c>
      <c r="AZ1263" t="s">
        <v>16</v>
      </c>
      <c r="BA1263" t="s">
        <v>356</v>
      </c>
      <c r="BB1263" s="35">
        <f>DATE(AT1263,MATCH(AU1263,{"Jan","Feb","Mar","Apr","May","Jun","Jul","Aug","Sep","Oct","Nov","Dec"}, 0),AV1263)</f>
        <v>25199</v>
      </c>
      <c r="BC1263" s="20">
        <f t="shared" si="359"/>
        <v>54</v>
      </c>
    </row>
    <row r="1264" spans="2:55" ht="15.5" hidden="1" x14ac:dyDescent="0.35">
      <c r="B1264" s="1" t="s">
        <v>1112</v>
      </c>
      <c r="C1264" t="str">
        <f>VLOOKUP(B1264,Z1263:AE3598,2,FALSE)</f>
        <v>Merkle,</v>
      </c>
      <c r="D1264">
        <f t="shared" si="342"/>
        <v>37</v>
      </c>
      <c r="E1264">
        <f t="shared" si="343"/>
        <v>8.75</v>
      </c>
      <c r="F1264" t="str">
        <f t="shared" si="344"/>
        <v>No</v>
      </c>
      <c r="G1264" t="str">
        <f t="shared" si="345"/>
        <v>No</v>
      </c>
      <c r="H1264" t="str">
        <f t="shared" si="346"/>
        <v>No</v>
      </c>
      <c r="I1264">
        <f t="shared" si="347"/>
        <v>0</v>
      </c>
      <c r="J1264" t="str">
        <f t="shared" si="348"/>
        <v>No</v>
      </c>
      <c r="K1264" t="str">
        <f t="shared" si="349"/>
        <v>OBESITY</v>
      </c>
      <c r="L1264" t="str">
        <f t="shared" si="350"/>
        <v>diabeties</v>
      </c>
      <c r="M1264" s="34">
        <f t="shared" si="351"/>
        <v>25073</v>
      </c>
      <c r="N1264" s="36">
        <f t="shared" si="352"/>
        <v>10435.07</v>
      </c>
      <c r="O1264" s="23" t="str">
        <f t="shared" si="353"/>
        <v>tier - 3</v>
      </c>
      <c r="P1264" s="34" t="str">
        <f t="shared" si="354"/>
        <v>tier - 1</v>
      </c>
      <c r="Q1264" s="34" t="str">
        <f t="shared" si="355"/>
        <v>R1016</v>
      </c>
      <c r="R1264" s="23">
        <f t="shared" si="356"/>
        <v>54</v>
      </c>
      <c r="Z1264" s="1" t="s">
        <v>1112</v>
      </c>
      <c r="AA1264" s="1" t="s">
        <v>6584</v>
      </c>
      <c r="AB1264" t="s">
        <v>4746</v>
      </c>
      <c r="AC1264" t="s">
        <v>6585</v>
      </c>
      <c r="AG1264" t="s">
        <v>1112</v>
      </c>
      <c r="AH1264">
        <v>37</v>
      </c>
      <c r="AI1264">
        <v>8.75</v>
      </c>
      <c r="AJ1264" s="20" t="s">
        <v>2380</v>
      </c>
      <c r="AK1264" t="s">
        <v>2380</v>
      </c>
      <c r="AL1264" t="s">
        <v>2380</v>
      </c>
      <c r="AM1264" s="29">
        <v>0</v>
      </c>
      <c r="AN1264" s="20" t="s">
        <v>2380</v>
      </c>
      <c r="AO1264" s="20" t="str">
        <f t="shared" si="357"/>
        <v>OBESITY</v>
      </c>
      <c r="AP1264" s="20" t="str">
        <f t="shared" si="358"/>
        <v>diabeties</v>
      </c>
      <c r="AS1264" t="s">
        <v>1291</v>
      </c>
      <c r="AT1264">
        <v>1968</v>
      </c>
      <c r="AU1264" s="28" t="s">
        <v>35</v>
      </c>
      <c r="AV1264">
        <v>23</v>
      </c>
      <c r="AW1264">
        <v>0</v>
      </c>
      <c r="AX1264" s="38">
        <v>10435.07</v>
      </c>
      <c r="AY1264" t="s">
        <v>12</v>
      </c>
      <c r="AZ1264" t="s">
        <v>16</v>
      </c>
      <c r="BA1264" t="s">
        <v>168</v>
      </c>
      <c r="BB1264" s="35">
        <f>DATE(AT1264,MATCH(AU1264,{"Jan","Feb","Mar","Apr","May","Jun","Jul","Aug","Sep","Oct","Nov","Dec"}, 0),AV1264)</f>
        <v>25073</v>
      </c>
      <c r="BC1264" s="20">
        <f t="shared" si="359"/>
        <v>54</v>
      </c>
    </row>
    <row r="1265" spans="2:55" ht="15.5" hidden="1" x14ac:dyDescent="0.35">
      <c r="B1265" s="1" t="s">
        <v>1111</v>
      </c>
      <c r="C1265" t="str">
        <f>VLOOKUP(B1265,Z1264:AE3599,2,FALSE)</f>
        <v>Schaefer,</v>
      </c>
      <c r="D1265">
        <f t="shared" si="342"/>
        <v>25.4</v>
      </c>
      <c r="E1265">
        <f t="shared" si="343"/>
        <v>11.96</v>
      </c>
      <c r="F1265" t="str">
        <f t="shared" si="344"/>
        <v>No</v>
      </c>
      <c r="G1265" t="str">
        <f t="shared" si="345"/>
        <v>No</v>
      </c>
      <c r="H1265" t="str">
        <f t="shared" si="346"/>
        <v>No</v>
      </c>
      <c r="I1265">
        <f t="shared" si="347"/>
        <v>0</v>
      </c>
      <c r="J1265" t="str">
        <f t="shared" si="348"/>
        <v>No</v>
      </c>
      <c r="K1265" t="str">
        <f t="shared" si="349"/>
        <v>OVER WEIGHT</v>
      </c>
      <c r="L1265" t="str">
        <f t="shared" si="350"/>
        <v>diabeties</v>
      </c>
      <c r="M1265" s="34">
        <f t="shared" si="351"/>
        <v>25079</v>
      </c>
      <c r="N1265" s="36">
        <f t="shared" si="352"/>
        <v>10436.1</v>
      </c>
      <c r="O1265" s="23" t="str">
        <f t="shared" si="353"/>
        <v>tier - 3</v>
      </c>
      <c r="P1265" s="34" t="str">
        <f t="shared" si="354"/>
        <v>tier - 3</v>
      </c>
      <c r="Q1265" s="34" t="str">
        <f t="shared" si="355"/>
        <v>R1011</v>
      </c>
      <c r="R1265" s="23">
        <f t="shared" si="356"/>
        <v>54</v>
      </c>
      <c r="Z1265" s="1" t="s">
        <v>1111</v>
      </c>
      <c r="AA1265" s="1" t="s">
        <v>6258</v>
      </c>
      <c r="AB1265" t="s">
        <v>4746</v>
      </c>
      <c r="AC1265" t="s">
        <v>6586</v>
      </c>
      <c r="AG1265" t="s">
        <v>1111</v>
      </c>
      <c r="AH1265">
        <v>25.4</v>
      </c>
      <c r="AI1265">
        <v>11.96</v>
      </c>
      <c r="AJ1265" s="20" t="s">
        <v>2380</v>
      </c>
      <c r="AK1265" t="s">
        <v>2380</v>
      </c>
      <c r="AL1265" t="s">
        <v>2380</v>
      </c>
      <c r="AM1265" s="29">
        <v>0</v>
      </c>
      <c r="AN1265" s="20" t="s">
        <v>2380</v>
      </c>
      <c r="AO1265" s="20" t="str">
        <f t="shared" si="357"/>
        <v>OVER WEIGHT</v>
      </c>
      <c r="AP1265" s="20" t="str">
        <f t="shared" si="358"/>
        <v>diabeties</v>
      </c>
      <c r="AS1265" t="s">
        <v>1292</v>
      </c>
      <c r="AT1265">
        <v>1968</v>
      </c>
      <c r="AU1265" s="28" t="s">
        <v>35</v>
      </c>
      <c r="AV1265">
        <v>29</v>
      </c>
      <c r="AW1265">
        <v>1</v>
      </c>
      <c r="AX1265" s="38">
        <v>10436.1</v>
      </c>
      <c r="AY1265" t="s">
        <v>12</v>
      </c>
      <c r="AZ1265" t="s">
        <v>12</v>
      </c>
      <c r="BA1265" t="s">
        <v>42</v>
      </c>
      <c r="BB1265" s="35">
        <f>DATE(AT1265,MATCH(AU1265,{"Jan","Feb","Mar","Apr","May","Jun","Jul","Aug","Sep","Oct","Nov","Dec"}, 0),AV1265)</f>
        <v>25079</v>
      </c>
      <c r="BC1265" s="20">
        <f t="shared" si="359"/>
        <v>54</v>
      </c>
    </row>
    <row r="1266" spans="2:55" ht="15.5" hidden="1" x14ac:dyDescent="0.35">
      <c r="B1266" s="1" t="s">
        <v>1110</v>
      </c>
      <c r="C1266" t="str">
        <f>VLOOKUP(B1266,Z1265:AE3600,2,FALSE)</f>
        <v>Vigneron,</v>
      </c>
      <c r="D1266">
        <f t="shared" si="342"/>
        <v>32.299999999999997</v>
      </c>
      <c r="E1266">
        <f t="shared" si="343"/>
        <v>10.54</v>
      </c>
      <c r="F1266" t="str">
        <f t="shared" si="344"/>
        <v>No</v>
      </c>
      <c r="G1266" t="str">
        <f t="shared" si="345"/>
        <v>No</v>
      </c>
      <c r="H1266" t="str">
        <f t="shared" si="346"/>
        <v>No</v>
      </c>
      <c r="I1266">
        <f t="shared" si="347"/>
        <v>0</v>
      </c>
      <c r="J1266" t="str">
        <f t="shared" si="348"/>
        <v>No</v>
      </c>
      <c r="K1266" t="str">
        <f t="shared" si="349"/>
        <v>OBESITY</v>
      </c>
      <c r="L1266" t="str">
        <f t="shared" si="350"/>
        <v>diabeties</v>
      </c>
      <c r="M1266" s="34">
        <f t="shared" si="351"/>
        <v>25150</v>
      </c>
      <c r="N1266" s="36">
        <f t="shared" si="352"/>
        <v>10450.549999999999</v>
      </c>
      <c r="O1266" s="23" t="str">
        <f t="shared" si="353"/>
        <v>tier - 3</v>
      </c>
      <c r="P1266" s="34" t="str">
        <f t="shared" si="354"/>
        <v>tier - 1</v>
      </c>
      <c r="Q1266" s="34" t="str">
        <f t="shared" si="355"/>
        <v>R1011</v>
      </c>
      <c r="R1266" s="23">
        <f t="shared" si="356"/>
        <v>54</v>
      </c>
      <c r="Z1266" s="1" t="s">
        <v>1110</v>
      </c>
      <c r="AA1266" s="1" t="s">
        <v>6587</v>
      </c>
      <c r="AB1266" t="s">
        <v>4746</v>
      </c>
      <c r="AC1266" t="s">
        <v>5208</v>
      </c>
      <c r="AG1266" t="s">
        <v>1110</v>
      </c>
      <c r="AH1266">
        <v>32.299999999999997</v>
      </c>
      <c r="AI1266">
        <v>10.54</v>
      </c>
      <c r="AJ1266" s="20" t="s">
        <v>2380</v>
      </c>
      <c r="AK1266" t="s">
        <v>2380</v>
      </c>
      <c r="AL1266" t="s">
        <v>2380</v>
      </c>
      <c r="AM1266" s="29">
        <v>0</v>
      </c>
      <c r="AN1266" s="20" t="s">
        <v>2380</v>
      </c>
      <c r="AO1266" s="20" t="str">
        <f t="shared" si="357"/>
        <v>OBESITY</v>
      </c>
      <c r="AP1266" s="20" t="str">
        <f t="shared" si="358"/>
        <v>diabeties</v>
      </c>
      <c r="AS1266" t="s">
        <v>1293</v>
      </c>
      <c r="AT1266">
        <v>1968</v>
      </c>
      <c r="AU1266" s="28" t="s">
        <v>15</v>
      </c>
      <c r="AV1266">
        <v>8</v>
      </c>
      <c r="AW1266">
        <v>1</v>
      </c>
      <c r="AX1266" s="38">
        <v>10450.549999999999</v>
      </c>
      <c r="AY1266" t="s">
        <v>12</v>
      </c>
      <c r="AZ1266" t="s">
        <v>16</v>
      </c>
      <c r="BA1266" t="s">
        <v>42</v>
      </c>
      <c r="BB1266" s="35">
        <f>DATE(AT1266,MATCH(AU1266,{"Jan","Feb","Mar","Apr","May","Jun","Jul","Aug","Sep","Oct","Nov","Dec"}, 0),AV1266)</f>
        <v>25150</v>
      </c>
      <c r="BC1266" s="20">
        <f t="shared" si="359"/>
        <v>54</v>
      </c>
    </row>
    <row r="1267" spans="2:55" ht="15.5" hidden="1" x14ac:dyDescent="0.35">
      <c r="B1267" s="1" t="s">
        <v>1109</v>
      </c>
      <c r="C1267" t="str">
        <f>VLOOKUP(B1267,Z1266:AE3601,2,FALSE)</f>
        <v>Mucci,</v>
      </c>
      <c r="D1267">
        <f t="shared" si="342"/>
        <v>23.94</v>
      </c>
      <c r="E1267">
        <f t="shared" si="343"/>
        <v>4.54</v>
      </c>
      <c r="F1267" t="str">
        <f t="shared" si="344"/>
        <v>yes</v>
      </c>
      <c r="G1267" t="str">
        <f t="shared" si="345"/>
        <v>No</v>
      </c>
      <c r="H1267" t="str">
        <f t="shared" si="346"/>
        <v>Yes</v>
      </c>
      <c r="I1267">
        <f t="shared" si="347"/>
        <v>1</v>
      </c>
      <c r="J1267" t="str">
        <f t="shared" si="348"/>
        <v>No</v>
      </c>
      <c r="K1267" t="str">
        <f t="shared" si="349"/>
        <v>Normal weight</v>
      </c>
      <c r="L1267" t="str">
        <f t="shared" si="350"/>
        <v>normal</v>
      </c>
      <c r="M1267" s="34">
        <f t="shared" si="351"/>
        <v>23664</v>
      </c>
      <c r="N1267" s="36">
        <f t="shared" si="352"/>
        <v>10455.1</v>
      </c>
      <c r="O1267" s="23" t="str">
        <f t="shared" si="353"/>
        <v>tier - 3</v>
      </c>
      <c r="P1267" s="34" t="str">
        <f t="shared" si="354"/>
        <v>tier - 1</v>
      </c>
      <c r="Q1267" s="34" t="str">
        <f t="shared" si="355"/>
        <v>R1012</v>
      </c>
      <c r="R1267" s="23">
        <f t="shared" si="356"/>
        <v>58</v>
      </c>
      <c r="Z1267" s="1" t="s">
        <v>1109</v>
      </c>
      <c r="AA1267" s="1" t="s">
        <v>6588</v>
      </c>
      <c r="AB1267" t="s">
        <v>4743</v>
      </c>
      <c r="AC1267" t="s">
        <v>6589</v>
      </c>
      <c r="AG1267" t="s">
        <v>1109</v>
      </c>
      <c r="AH1267">
        <v>23.94</v>
      </c>
      <c r="AI1267">
        <v>4.54</v>
      </c>
      <c r="AJ1267" s="20" t="s">
        <v>2382</v>
      </c>
      <c r="AK1267" t="s">
        <v>2380</v>
      </c>
      <c r="AL1267" t="s">
        <v>2383</v>
      </c>
      <c r="AM1267" s="29">
        <v>1</v>
      </c>
      <c r="AN1267" s="20" t="s">
        <v>2380</v>
      </c>
      <c r="AO1267" s="20" t="str">
        <f t="shared" si="357"/>
        <v>Normal weight</v>
      </c>
      <c r="AP1267" s="20" t="str">
        <f t="shared" si="358"/>
        <v>normal</v>
      </c>
      <c r="AS1267" t="s">
        <v>1294</v>
      </c>
      <c r="AT1267">
        <v>1964</v>
      </c>
      <c r="AU1267" s="28" t="s">
        <v>37</v>
      </c>
      <c r="AV1267">
        <v>14</v>
      </c>
      <c r="AW1267">
        <v>0</v>
      </c>
      <c r="AX1267" s="38">
        <v>10455.1</v>
      </c>
      <c r="AY1267" t="s">
        <v>12</v>
      </c>
      <c r="AZ1267" t="s">
        <v>16</v>
      </c>
      <c r="BA1267" t="s">
        <v>23</v>
      </c>
      <c r="BB1267" s="35">
        <f>DATE(AT1267,MATCH(AU1267,{"Jan","Feb","Mar","Apr","May","Jun","Jul","Aug","Sep","Oct","Nov","Dec"}, 0),AV1267)</f>
        <v>23664</v>
      </c>
      <c r="BC1267" s="20">
        <f t="shared" si="359"/>
        <v>58</v>
      </c>
    </row>
    <row r="1268" spans="2:55" ht="15.5" hidden="1" x14ac:dyDescent="0.35">
      <c r="B1268" s="1" t="s">
        <v>1108</v>
      </c>
      <c r="C1268" t="str">
        <f>VLOOKUP(B1268,Z1267:AE3602,2,FALSE)</f>
        <v>MacDonald,</v>
      </c>
      <c r="D1268">
        <f t="shared" si="342"/>
        <v>46.4</v>
      </c>
      <c r="E1268">
        <f t="shared" si="343"/>
        <v>5.71</v>
      </c>
      <c r="F1268" t="str">
        <f t="shared" si="344"/>
        <v>No</v>
      </c>
      <c r="G1268" t="str">
        <f t="shared" si="345"/>
        <v>No</v>
      </c>
      <c r="H1268" t="str">
        <f t="shared" si="346"/>
        <v>No</v>
      </c>
      <c r="I1268">
        <f t="shared" si="347"/>
        <v>0</v>
      </c>
      <c r="J1268" t="str">
        <f t="shared" si="348"/>
        <v>No</v>
      </c>
      <c r="K1268" t="str">
        <f t="shared" si="349"/>
        <v>OBESITY</v>
      </c>
      <c r="L1268" t="str">
        <f t="shared" si="350"/>
        <v>pre diabeties</v>
      </c>
      <c r="M1268" s="34">
        <f t="shared" si="351"/>
        <v>27975</v>
      </c>
      <c r="N1268" s="36">
        <f t="shared" si="352"/>
        <v>10455.14</v>
      </c>
      <c r="O1268" s="23" t="str">
        <f t="shared" si="353"/>
        <v>tier - 3</v>
      </c>
      <c r="P1268" s="34" t="str">
        <f t="shared" si="354"/>
        <v>tier - 2</v>
      </c>
      <c r="Q1268" s="34" t="str">
        <f t="shared" si="355"/>
        <v>R1021</v>
      </c>
      <c r="R1268" s="23">
        <f t="shared" si="356"/>
        <v>46</v>
      </c>
      <c r="Z1268" s="1" t="s">
        <v>1108</v>
      </c>
      <c r="AA1268" s="1" t="s">
        <v>6590</v>
      </c>
      <c r="AB1268" t="s">
        <v>4743</v>
      </c>
      <c r="AC1268" t="s">
        <v>5123</v>
      </c>
      <c r="AD1268" t="s">
        <v>5029</v>
      </c>
      <c r="AG1268" t="s">
        <v>1108</v>
      </c>
      <c r="AH1268">
        <v>46.4</v>
      </c>
      <c r="AI1268">
        <v>5.71</v>
      </c>
      <c r="AJ1268" s="20" t="s">
        <v>2380</v>
      </c>
      <c r="AK1268" t="s">
        <v>2380</v>
      </c>
      <c r="AL1268" t="s">
        <v>2380</v>
      </c>
      <c r="AM1268" s="29">
        <v>0</v>
      </c>
      <c r="AN1268" s="20" t="s">
        <v>2380</v>
      </c>
      <c r="AO1268" s="20" t="str">
        <f t="shared" si="357"/>
        <v>OBESITY</v>
      </c>
      <c r="AP1268" s="20" t="str">
        <f t="shared" si="358"/>
        <v>pre diabeties</v>
      </c>
      <c r="AS1268" t="s">
        <v>1295</v>
      </c>
      <c r="AT1268">
        <v>1976</v>
      </c>
      <c r="AU1268" s="28" t="s">
        <v>35</v>
      </c>
      <c r="AV1268">
        <v>3</v>
      </c>
      <c r="AW1268">
        <v>2</v>
      </c>
      <c r="AX1268" s="38">
        <v>10455.14</v>
      </c>
      <c r="AY1268" t="s">
        <v>12</v>
      </c>
      <c r="AZ1268" t="s">
        <v>11</v>
      </c>
      <c r="BA1268" t="s">
        <v>300</v>
      </c>
      <c r="BB1268" s="35">
        <f>DATE(AT1268,MATCH(AU1268,{"Jan","Feb","Mar","Apr","May","Jun","Jul","Aug","Sep","Oct","Nov","Dec"}, 0),AV1268)</f>
        <v>27975</v>
      </c>
      <c r="BC1268" s="20">
        <f t="shared" si="359"/>
        <v>46</v>
      </c>
    </row>
    <row r="1269" spans="2:55" ht="15.5" hidden="1" x14ac:dyDescent="0.35">
      <c r="B1269" s="1" t="s">
        <v>1107</v>
      </c>
      <c r="C1269" t="str">
        <f>VLOOKUP(B1269,Z1268:AE3603,2,FALSE)</f>
        <v>Deng,</v>
      </c>
      <c r="D1269">
        <f t="shared" si="342"/>
        <v>40.375</v>
      </c>
      <c r="E1269">
        <f t="shared" si="343"/>
        <v>6.25</v>
      </c>
      <c r="F1269" t="str">
        <f t="shared" si="344"/>
        <v>yes</v>
      </c>
      <c r="G1269" t="str">
        <f t="shared" si="345"/>
        <v>No</v>
      </c>
      <c r="H1269" t="str">
        <f t="shared" si="346"/>
        <v>No</v>
      </c>
      <c r="I1269">
        <f t="shared" si="347"/>
        <v>0</v>
      </c>
      <c r="J1269" t="str">
        <f t="shared" si="348"/>
        <v>No</v>
      </c>
      <c r="K1269" t="str">
        <f t="shared" si="349"/>
        <v>OBESITY</v>
      </c>
      <c r="L1269" t="str">
        <f t="shared" si="350"/>
        <v>pre diabeties</v>
      </c>
      <c r="M1269" s="34">
        <f t="shared" si="351"/>
        <v>23585</v>
      </c>
      <c r="N1269" s="36">
        <f t="shared" si="352"/>
        <v>10459.19</v>
      </c>
      <c r="O1269" s="23" t="str">
        <f t="shared" si="353"/>
        <v>tier - 3</v>
      </c>
      <c r="P1269" s="34" t="str">
        <f t="shared" si="354"/>
        <v>tier - 1</v>
      </c>
      <c r="Q1269" s="34" t="str">
        <f t="shared" si="355"/>
        <v>R1013</v>
      </c>
      <c r="R1269" s="23">
        <f t="shared" si="356"/>
        <v>58</v>
      </c>
      <c r="Z1269" s="1" t="s">
        <v>1107</v>
      </c>
      <c r="AA1269" s="1" t="s">
        <v>6591</v>
      </c>
      <c r="AB1269" t="s">
        <v>4746</v>
      </c>
      <c r="AC1269" t="s">
        <v>6592</v>
      </c>
      <c r="AG1269" t="s">
        <v>1107</v>
      </c>
      <c r="AH1269">
        <v>40.375</v>
      </c>
      <c r="AI1269">
        <v>6.25</v>
      </c>
      <c r="AJ1269" s="20" t="s">
        <v>2382</v>
      </c>
      <c r="AK1269" t="s">
        <v>2380</v>
      </c>
      <c r="AL1269" t="s">
        <v>2380</v>
      </c>
      <c r="AM1269" s="29">
        <v>0</v>
      </c>
      <c r="AN1269" s="20" t="s">
        <v>2380</v>
      </c>
      <c r="AO1269" s="20" t="str">
        <f t="shared" si="357"/>
        <v>OBESITY</v>
      </c>
      <c r="AP1269" s="20" t="str">
        <f t="shared" si="358"/>
        <v>pre diabeties</v>
      </c>
      <c r="AS1269" t="s">
        <v>1296</v>
      </c>
      <c r="AT1269">
        <v>1964</v>
      </c>
      <c r="AU1269" s="28" t="s">
        <v>10</v>
      </c>
      <c r="AV1269">
        <v>27</v>
      </c>
      <c r="AW1269">
        <v>0</v>
      </c>
      <c r="AX1269" s="38">
        <v>10459.19</v>
      </c>
      <c r="AY1269" t="s">
        <v>12</v>
      </c>
      <c r="AZ1269" t="s">
        <v>16</v>
      </c>
      <c r="BA1269" t="s">
        <v>13</v>
      </c>
      <c r="BB1269" s="35">
        <f>DATE(AT1269,MATCH(AU1269,{"Jan","Feb","Mar","Apr","May","Jun","Jul","Aug","Sep","Oct","Nov","Dec"}, 0),AV1269)</f>
        <v>23585</v>
      </c>
      <c r="BC1269" s="20">
        <f t="shared" si="359"/>
        <v>58</v>
      </c>
    </row>
    <row r="1270" spans="2:55" ht="15.5" hidden="1" x14ac:dyDescent="0.35">
      <c r="B1270" s="1" t="s">
        <v>1106</v>
      </c>
      <c r="C1270" t="str">
        <f>VLOOKUP(B1270,Z1269:AE3604,2,FALSE)</f>
        <v>De</v>
      </c>
      <c r="D1270">
        <f t="shared" si="342"/>
        <v>28.7</v>
      </c>
      <c r="E1270">
        <f t="shared" si="343"/>
        <v>9.4700000000000006</v>
      </c>
      <c r="F1270" t="str">
        <f t="shared" si="344"/>
        <v>No</v>
      </c>
      <c r="G1270" t="str">
        <f t="shared" si="345"/>
        <v>No</v>
      </c>
      <c r="H1270" t="str">
        <f t="shared" si="346"/>
        <v>No</v>
      </c>
      <c r="I1270">
        <f t="shared" si="347"/>
        <v>2</v>
      </c>
      <c r="J1270" t="str">
        <f t="shared" si="348"/>
        <v>No</v>
      </c>
      <c r="K1270" t="str">
        <f t="shared" si="349"/>
        <v>OVER WEIGHT</v>
      </c>
      <c r="L1270" t="str">
        <f t="shared" si="350"/>
        <v>diabeties</v>
      </c>
      <c r="M1270" s="34">
        <f t="shared" si="351"/>
        <v>25468</v>
      </c>
      <c r="N1270" s="36">
        <f t="shared" si="352"/>
        <v>10461.98</v>
      </c>
      <c r="O1270" s="23" t="str">
        <f t="shared" si="353"/>
        <v>tier - 3</v>
      </c>
      <c r="P1270" s="34" t="str">
        <f t="shared" si="354"/>
        <v>tier - 1</v>
      </c>
      <c r="Q1270" s="34" t="str">
        <f t="shared" si="355"/>
        <v>R1012</v>
      </c>
      <c r="R1270" s="23">
        <f t="shared" si="356"/>
        <v>53</v>
      </c>
      <c r="Z1270" s="1" t="s">
        <v>1106</v>
      </c>
      <c r="AA1270" s="1" t="s">
        <v>4854</v>
      </c>
      <c r="AB1270" t="s">
        <v>6593</v>
      </c>
      <c r="AC1270" t="s">
        <v>4746</v>
      </c>
      <c r="AD1270" t="s">
        <v>6594</v>
      </c>
      <c r="AG1270" t="s">
        <v>1106</v>
      </c>
      <c r="AH1270">
        <v>28.7</v>
      </c>
      <c r="AI1270">
        <v>9.4700000000000006</v>
      </c>
      <c r="AJ1270" s="20" t="s">
        <v>2380</v>
      </c>
      <c r="AK1270" t="s">
        <v>2380</v>
      </c>
      <c r="AL1270" t="s">
        <v>2380</v>
      </c>
      <c r="AM1270" s="29">
        <v>2</v>
      </c>
      <c r="AN1270" s="20" t="s">
        <v>2380</v>
      </c>
      <c r="AO1270" s="20" t="str">
        <f t="shared" si="357"/>
        <v>OVER WEIGHT</v>
      </c>
      <c r="AP1270" s="20" t="str">
        <f t="shared" si="358"/>
        <v>diabeties</v>
      </c>
      <c r="AS1270" t="s">
        <v>1297</v>
      </c>
      <c r="AT1270">
        <v>1969</v>
      </c>
      <c r="AU1270" s="28" t="s">
        <v>20</v>
      </c>
      <c r="AV1270">
        <v>22</v>
      </c>
      <c r="AW1270">
        <v>1</v>
      </c>
      <c r="AX1270" s="38">
        <v>10461.98</v>
      </c>
      <c r="AY1270" t="s">
        <v>12</v>
      </c>
      <c r="AZ1270" t="s">
        <v>16</v>
      </c>
      <c r="BA1270" t="s">
        <v>23</v>
      </c>
      <c r="BB1270" s="35">
        <f>DATE(AT1270,MATCH(AU1270,{"Jan","Feb","Mar","Apr","May","Jun","Jul","Aug","Sep","Oct","Nov","Dec"}, 0),AV1270)</f>
        <v>25468</v>
      </c>
      <c r="BC1270" s="20">
        <f t="shared" si="359"/>
        <v>53</v>
      </c>
    </row>
    <row r="1271" spans="2:55" ht="15.5" x14ac:dyDescent="0.35">
      <c r="B1271" s="1" t="s">
        <v>1105</v>
      </c>
      <c r="C1271" t="str">
        <f>VLOOKUP(B1271,Z1270:AE3605,2,FALSE)</f>
        <v>Strickland,</v>
      </c>
      <c r="D1271">
        <f t="shared" si="342"/>
        <v>26.63</v>
      </c>
      <c r="E1271">
        <f t="shared" si="343"/>
        <v>5.7</v>
      </c>
      <c r="F1271" t="str">
        <f t="shared" si="344"/>
        <v>No</v>
      </c>
      <c r="G1271" t="str">
        <f t="shared" si="345"/>
        <v>No</v>
      </c>
      <c r="H1271" t="str">
        <f t="shared" si="346"/>
        <v>No</v>
      </c>
      <c r="I1271">
        <f t="shared" si="347"/>
        <v>0</v>
      </c>
      <c r="J1271" t="str">
        <f t="shared" si="348"/>
        <v>No</v>
      </c>
      <c r="K1271" t="str">
        <f t="shared" si="349"/>
        <v>OVER WEIGHT</v>
      </c>
      <c r="L1271" t="str">
        <f t="shared" si="350"/>
        <v>pre diabeties</v>
      </c>
      <c r="M1271" s="34">
        <f t="shared" si="351"/>
        <v>31956</v>
      </c>
      <c r="N1271" s="36">
        <f t="shared" si="352"/>
        <v>10464.83</v>
      </c>
      <c r="O1271" s="23" t="str">
        <f t="shared" si="353"/>
        <v>tier - 3</v>
      </c>
      <c r="P1271" s="34" t="str">
        <f t="shared" si="354"/>
        <v>tier - 1</v>
      </c>
      <c r="Q1271" s="34" t="str">
        <f t="shared" si="355"/>
        <v>R1012</v>
      </c>
      <c r="R1271" s="23">
        <f t="shared" si="356"/>
        <v>35</v>
      </c>
      <c r="Z1271" s="1" t="s">
        <v>1105</v>
      </c>
      <c r="AA1271" s="1" t="s">
        <v>6595</v>
      </c>
      <c r="AB1271" t="s">
        <v>4746</v>
      </c>
      <c r="AC1271" t="s">
        <v>5153</v>
      </c>
      <c r="AG1271" t="s">
        <v>1105</v>
      </c>
      <c r="AH1271">
        <v>26.63</v>
      </c>
      <c r="AI1271">
        <v>5.7</v>
      </c>
      <c r="AJ1271" s="20" t="s">
        <v>2380</v>
      </c>
      <c r="AK1271" t="s">
        <v>2380</v>
      </c>
      <c r="AL1271" t="s">
        <v>2380</v>
      </c>
      <c r="AM1271" s="29">
        <v>0</v>
      </c>
      <c r="AN1271" s="20" t="s">
        <v>2380</v>
      </c>
      <c r="AO1271" s="20" t="str">
        <f t="shared" si="357"/>
        <v>OVER WEIGHT</v>
      </c>
      <c r="AP1271" s="20" t="str">
        <f t="shared" si="358"/>
        <v>pre diabeties</v>
      </c>
      <c r="AS1271" t="s">
        <v>1298</v>
      </c>
      <c r="AT1271">
        <v>1987</v>
      </c>
      <c r="AU1271" s="28" t="s">
        <v>18</v>
      </c>
      <c r="AV1271">
        <v>28</v>
      </c>
      <c r="AW1271">
        <v>3</v>
      </c>
      <c r="AX1271" s="38">
        <v>10464.83</v>
      </c>
      <c r="AY1271" t="s">
        <v>12</v>
      </c>
      <c r="AZ1271" t="s">
        <v>16</v>
      </c>
      <c r="BA1271" t="s">
        <v>23</v>
      </c>
      <c r="BB1271" s="35">
        <f>DATE(AT1271,MATCH(AU1271,{"Jan","Feb","Mar","Apr","May","Jun","Jul","Aug","Sep","Oct","Nov","Dec"}, 0),AV1271)</f>
        <v>31956</v>
      </c>
      <c r="BC1271" s="20">
        <f t="shared" si="359"/>
        <v>35</v>
      </c>
    </row>
    <row r="1272" spans="2:55" ht="15.5" hidden="1" x14ac:dyDescent="0.35">
      <c r="B1272" s="1" t="s">
        <v>1104</v>
      </c>
      <c r="C1272" t="str">
        <f>VLOOKUP(B1272,Z1271:AE3606,2,FALSE)</f>
        <v>Cheney,</v>
      </c>
      <c r="D1272">
        <f t="shared" si="342"/>
        <v>22.515000000000001</v>
      </c>
      <c r="E1272">
        <f t="shared" si="343"/>
        <v>11.18</v>
      </c>
      <c r="F1272" t="str">
        <f t="shared" si="344"/>
        <v>No</v>
      </c>
      <c r="G1272" t="str">
        <f t="shared" si="345"/>
        <v>No</v>
      </c>
      <c r="H1272" t="str">
        <f t="shared" si="346"/>
        <v>No</v>
      </c>
      <c r="I1272">
        <f t="shared" si="347"/>
        <v>2</v>
      </c>
      <c r="J1272" t="str">
        <f t="shared" si="348"/>
        <v>No</v>
      </c>
      <c r="K1272" t="str">
        <f t="shared" si="349"/>
        <v>Normal weight</v>
      </c>
      <c r="L1272" t="str">
        <f t="shared" si="350"/>
        <v>diabeties</v>
      </c>
      <c r="M1272" s="34">
        <f t="shared" si="351"/>
        <v>28723</v>
      </c>
      <c r="N1272" s="36">
        <f t="shared" si="352"/>
        <v>10486.55</v>
      </c>
      <c r="O1272" s="23" t="str">
        <f t="shared" si="353"/>
        <v>tier - 3</v>
      </c>
      <c r="P1272" s="34" t="str">
        <f t="shared" si="354"/>
        <v>tier - 3</v>
      </c>
      <c r="Q1272" s="34" t="str">
        <f t="shared" si="355"/>
        <v>R1025</v>
      </c>
      <c r="R1272" s="23">
        <f t="shared" si="356"/>
        <v>44</v>
      </c>
      <c r="Z1272" s="1" t="s">
        <v>1104</v>
      </c>
      <c r="AA1272" s="1" t="s">
        <v>6596</v>
      </c>
      <c r="AB1272" t="s">
        <v>4746</v>
      </c>
      <c r="AC1272" t="s">
        <v>4852</v>
      </c>
      <c r="AD1272" t="s">
        <v>5020</v>
      </c>
      <c r="AG1272" t="s">
        <v>1104</v>
      </c>
      <c r="AH1272">
        <v>22.515000000000001</v>
      </c>
      <c r="AI1272">
        <v>11.18</v>
      </c>
      <c r="AJ1272" s="20" t="s">
        <v>2380</v>
      </c>
      <c r="AK1272" t="s">
        <v>2380</v>
      </c>
      <c r="AL1272" t="s">
        <v>2380</v>
      </c>
      <c r="AM1272" s="29">
        <v>2</v>
      </c>
      <c r="AN1272" s="20" t="s">
        <v>2380</v>
      </c>
      <c r="AO1272" s="20" t="str">
        <f t="shared" si="357"/>
        <v>Normal weight</v>
      </c>
      <c r="AP1272" s="20" t="str">
        <f t="shared" si="358"/>
        <v>diabeties</v>
      </c>
      <c r="AS1272" t="s">
        <v>1299</v>
      </c>
      <c r="AT1272">
        <v>1978</v>
      </c>
      <c r="AU1272" s="28" t="s">
        <v>35</v>
      </c>
      <c r="AV1272">
        <v>21</v>
      </c>
      <c r="AW1272">
        <v>2</v>
      </c>
      <c r="AX1272" s="38">
        <v>10486.55</v>
      </c>
      <c r="AY1272" t="s">
        <v>12</v>
      </c>
      <c r="AZ1272" t="s">
        <v>12</v>
      </c>
      <c r="BA1272" t="s">
        <v>200</v>
      </c>
      <c r="BB1272" s="35">
        <f>DATE(AT1272,MATCH(AU1272,{"Jan","Feb","Mar","Apr","May","Jun","Jul","Aug","Sep","Oct","Nov","Dec"}, 0),AV1272)</f>
        <v>28723</v>
      </c>
      <c r="BC1272" s="20">
        <f t="shared" si="359"/>
        <v>44</v>
      </c>
    </row>
    <row r="1273" spans="2:55" ht="15.5" hidden="1" x14ac:dyDescent="0.35">
      <c r="B1273" s="1" t="s">
        <v>1103</v>
      </c>
      <c r="C1273" t="str">
        <f>VLOOKUP(B1273,Z1272:AE3607,2,FALSE)</f>
        <v>Godoy,</v>
      </c>
      <c r="D1273">
        <f t="shared" si="342"/>
        <v>36.575000000000003</v>
      </c>
      <c r="E1273">
        <f t="shared" si="343"/>
        <v>10.98</v>
      </c>
      <c r="F1273" t="str">
        <f t="shared" si="344"/>
        <v>No</v>
      </c>
      <c r="G1273" t="str">
        <f t="shared" si="345"/>
        <v>No</v>
      </c>
      <c r="H1273" t="str">
        <f t="shared" si="346"/>
        <v>No</v>
      </c>
      <c r="I1273">
        <f t="shared" si="347"/>
        <v>0</v>
      </c>
      <c r="J1273" t="str">
        <f t="shared" si="348"/>
        <v>No</v>
      </c>
      <c r="K1273" t="str">
        <f t="shared" si="349"/>
        <v>OBESITY</v>
      </c>
      <c r="L1273" t="str">
        <f t="shared" si="350"/>
        <v>diabeties</v>
      </c>
      <c r="M1273" s="34">
        <f t="shared" si="351"/>
        <v>26591</v>
      </c>
      <c r="N1273" s="36">
        <f t="shared" si="352"/>
        <v>10493.95</v>
      </c>
      <c r="O1273" s="23" t="str">
        <f t="shared" si="353"/>
        <v>tier - 3</v>
      </c>
      <c r="P1273" s="34" t="str">
        <f t="shared" si="354"/>
        <v>tier - 1</v>
      </c>
      <c r="Q1273" s="34" t="str">
        <f t="shared" si="355"/>
        <v>R1012</v>
      </c>
      <c r="R1273" s="23">
        <f t="shared" si="356"/>
        <v>50</v>
      </c>
      <c r="Z1273" s="1" t="s">
        <v>1103</v>
      </c>
      <c r="AA1273" s="1" t="s">
        <v>6597</v>
      </c>
      <c r="AB1273" t="s">
        <v>4743</v>
      </c>
      <c r="AC1273" t="s">
        <v>6598</v>
      </c>
      <c r="AD1273" t="s">
        <v>6599</v>
      </c>
      <c r="AG1273" t="s">
        <v>1103</v>
      </c>
      <c r="AH1273">
        <v>36.575000000000003</v>
      </c>
      <c r="AI1273">
        <v>10.98</v>
      </c>
      <c r="AJ1273" s="20" t="s">
        <v>2380</v>
      </c>
      <c r="AK1273" t="s">
        <v>2380</v>
      </c>
      <c r="AL1273" t="s">
        <v>2380</v>
      </c>
      <c r="AM1273" s="29">
        <v>0</v>
      </c>
      <c r="AN1273" s="20" t="s">
        <v>2380</v>
      </c>
      <c r="AO1273" s="20" t="str">
        <f t="shared" si="357"/>
        <v>OBESITY</v>
      </c>
      <c r="AP1273" s="20" t="str">
        <f t="shared" si="358"/>
        <v>diabeties</v>
      </c>
      <c r="AS1273" t="s">
        <v>1300</v>
      </c>
      <c r="AT1273">
        <v>1972</v>
      </c>
      <c r="AU1273" s="28" t="s">
        <v>37</v>
      </c>
      <c r="AV1273">
        <v>19</v>
      </c>
      <c r="AW1273">
        <v>2</v>
      </c>
      <c r="AX1273" s="38">
        <v>10493.95</v>
      </c>
      <c r="AY1273" t="s">
        <v>12</v>
      </c>
      <c r="AZ1273" t="s">
        <v>16</v>
      </c>
      <c r="BA1273" t="s">
        <v>23</v>
      </c>
      <c r="BB1273" s="35">
        <f>DATE(AT1273,MATCH(AU1273,{"Jan","Feb","Mar","Apr","May","Jun","Jul","Aug","Sep","Oct","Nov","Dec"}, 0),AV1273)</f>
        <v>26591</v>
      </c>
      <c r="BC1273" s="20">
        <f t="shared" si="359"/>
        <v>50</v>
      </c>
    </row>
    <row r="1274" spans="2:55" ht="15.5" hidden="1" x14ac:dyDescent="0.35">
      <c r="B1274" s="1" t="s">
        <v>1102</v>
      </c>
      <c r="C1274" t="str">
        <f>VLOOKUP(B1274,Z1273:AE3608,2,FALSE)</f>
        <v>Rider,</v>
      </c>
      <c r="D1274">
        <f t="shared" si="342"/>
        <v>23.66</v>
      </c>
      <c r="E1274">
        <f t="shared" si="343"/>
        <v>5.1100000000000003</v>
      </c>
      <c r="F1274" t="str">
        <f t="shared" si="344"/>
        <v>yes</v>
      </c>
      <c r="G1274" t="str">
        <f t="shared" si="345"/>
        <v>No</v>
      </c>
      <c r="H1274" t="str">
        <f t="shared" si="346"/>
        <v>Yes</v>
      </c>
      <c r="I1274">
        <f t="shared" si="347"/>
        <v>1</v>
      </c>
      <c r="J1274" t="str">
        <f t="shared" si="348"/>
        <v>No</v>
      </c>
      <c r="K1274" t="str">
        <f t="shared" si="349"/>
        <v>Normal weight</v>
      </c>
      <c r="L1274" t="str">
        <f t="shared" si="350"/>
        <v>normal</v>
      </c>
      <c r="M1274" s="34">
        <f t="shared" si="351"/>
        <v>28423</v>
      </c>
      <c r="N1274" s="36">
        <f t="shared" si="352"/>
        <v>10495.6</v>
      </c>
      <c r="O1274" s="23" t="str">
        <f t="shared" si="353"/>
        <v>tier - 3</v>
      </c>
      <c r="P1274" s="34" t="str">
        <f t="shared" si="354"/>
        <v>tier - 1</v>
      </c>
      <c r="Q1274" s="34" t="str">
        <f t="shared" si="355"/>
        <v>R1012</v>
      </c>
      <c r="R1274" s="23">
        <f t="shared" si="356"/>
        <v>45</v>
      </c>
      <c r="Z1274" s="1" t="s">
        <v>1102</v>
      </c>
      <c r="AA1274" s="1" t="s">
        <v>6600</v>
      </c>
      <c r="AB1274" t="s">
        <v>4743</v>
      </c>
      <c r="AC1274" t="s">
        <v>6589</v>
      </c>
      <c r="AG1274" t="s">
        <v>1102</v>
      </c>
      <c r="AH1274">
        <v>23.66</v>
      </c>
      <c r="AI1274">
        <v>5.1100000000000003</v>
      </c>
      <c r="AJ1274" s="20" t="s">
        <v>2382</v>
      </c>
      <c r="AK1274" t="s">
        <v>2380</v>
      </c>
      <c r="AL1274" t="s">
        <v>2383</v>
      </c>
      <c r="AM1274" s="29">
        <v>1</v>
      </c>
      <c r="AN1274" s="20" t="s">
        <v>2380</v>
      </c>
      <c r="AO1274" s="20" t="str">
        <f t="shared" si="357"/>
        <v>Normal weight</v>
      </c>
      <c r="AP1274" s="20" t="str">
        <f t="shared" si="358"/>
        <v>normal</v>
      </c>
      <c r="AS1274" t="s">
        <v>1301</v>
      </c>
      <c r="AT1274">
        <v>1977</v>
      </c>
      <c r="AU1274" s="28" t="s">
        <v>37</v>
      </c>
      <c r="AV1274">
        <v>25</v>
      </c>
      <c r="AW1274">
        <v>2</v>
      </c>
      <c r="AX1274" s="38">
        <v>10495.6</v>
      </c>
      <c r="AY1274" t="s">
        <v>12</v>
      </c>
      <c r="AZ1274" t="s">
        <v>16</v>
      </c>
      <c r="BA1274" t="s">
        <v>23</v>
      </c>
      <c r="BB1274" s="35">
        <f>DATE(AT1274,MATCH(AU1274,{"Jan","Feb","Mar","Apr","May","Jun","Jul","Aug","Sep","Oct","Nov","Dec"}, 0),AV1274)</f>
        <v>28423</v>
      </c>
      <c r="BC1274" s="20">
        <f t="shared" si="359"/>
        <v>45</v>
      </c>
    </row>
    <row r="1275" spans="2:55" ht="15.5" hidden="1" x14ac:dyDescent="0.35">
      <c r="B1275" s="1" t="s">
        <v>1101</v>
      </c>
      <c r="C1275" t="str">
        <f>VLOOKUP(B1275,Z1274:AE3609,2,FALSE)</f>
        <v>Evans,</v>
      </c>
      <c r="D1275">
        <f t="shared" si="342"/>
        <v>18.62</v>
      </c>
      <c r="E1275">
        <f t="shared" si="343"/>
        <v>10.24</v>
      </c>
      <c r="F1275" t="str">
        <f t="shared" si="344"/>
        <v>No</v>
      </c>
      <c r="G1275" t="str">
        <f t="shared" si="345"/>
        <v>No</v>
      </c>
      <c r="H1275" t="str">
        <f t="shared" si="346"/>
        <v>No</v>
      </c>
      <c r="I1275">
        <f t="shared" si="347"/>
        <v>0</v>
      </c>
      <c r="J1275" t="str">
        <f t="shared" si="348"/>
        <v>No</v>
      </c>
      <c r="K1275" t="str">
        <f t="shared" si="349"/>
        <v>Normal weight</v>
      </c>
      <c r="L1275" t="str">
        <f t="shared" si="350"/>
        <v>diabeties</v>
      </c>
      <c r="M1275" s="34">
        <f t="shared" si="351"/>
        <v>26202</v>
      </c>
      <c r="N1275" s="36">
        <f t="shared" si="352"/>
        <v>10546.48</v>
      </c>
      <c r="O1275" s="23" t="str">
        <f t="shared" si="353"/>
        <v>tier - 3</v>
      </c>
      <c r="P1275" s="34" t="str">
        <f t="shared" si="354"/>
        <v>tier - 3</v>
      </c>
      <c r="Q1275" s="34" t="str">
        <f t="shared" si="355"/>
        <v>R1011</v>
      </c>
      <c r="R1275" s="23">
        <f t="shared" si="356"/>
        <v>51</v>
      </c>
      <c r="Z1275" s="1" t="s">
        <v>1101</v>
      </c>
      <c r="AA1275" s="1" t="s">
        <v>5122</v>
      </c>
      <c r="AB1275" t="s">
        <v>4743</v>
      </c>
      <c r="AC1275" t="s">
        <v>4784</v>
      </c>
      <c r="AD1275" t="s">
        <v>4904</v>
      </c>
      <c r="AG1275" t="s">
        <v>1101</v>
      </c>
      <c r="AH1275">
        <v>18.62</v>
      </c>
      <c r="AI1275">
        <v>10.24</v>
      </c>
      <c r="AJ1275" s="20" t="s">
        <v>2380</v>
      </c>
      <c r="AK1275" t="s">
        <v>2380</v>
      </c>
      <c r="AL1275" t="s">
        <v>2380</v>
      </c>
      <c r="AM1275" s="29">
        <v>0</v>
      </c>
      <c r="AN1275" s="20" t="s">
        <v>2380</v>
      </c>
      <c r="AO1275" s="20" t="str">
        <f t="shared" si="357"/>
        <v>Normal weight</v>
      </c>
      <c r="AP1275" s="20" t="str">
        <f t="shared" si="358"/>
        <v>diabeties</v>
      </c>
      <c r="AS1275" t="s">
        <v>1302</v>
      </c>
      <c r="AT1275">
        <v>1971</v>
      </c>
      <c r="AU1275" s="28" t="s">
        <v>20</v>
      </c>
      <c r="AV1275">
        <v>26</v>
      </c>
      <c r="AW1275">
        <v>0</v>
      </c>
      <c r="AX1275" s="38">
        <v>10546.48</v>
      </c>
      <c r="AY1275" t="s">
        <v>12</v>
      </c>
      <c r="AZ1275" t="s">
        <v>12</v>
      </c>
      <c r="BA1275" t="s">
        <v>42</v>
      </c>
      <c r="BB1275" s="35">
        <f>DATE(AT1275,MATCH(AU1275,{"Jan","Feb","Mar","Apr","May","Jun","Jul","Aug","Sep","Oct","Nov","Dec"}, 0),AV1275)</f>
        <v>26202</v>
      </c>
      <c r="BC1275" s="20">
        <f t="shared" si="359"/>
        <v>51</v>
      </c>
    </row>
    <row r="1276" spans="2:55" ht="15.5" hidden="1" x14ac:dyDescent="0.35">
      <c r="B1276" s="1" t="s">
        <v>1100</v>
      </c>
      <c r="C1276" t="str">
        <f>VLOOKUP(B1276,Z1275:AE3610,2,FALSE)</f>
        <v>Anderson,</v>
      </c>
      <c r="D1276">
        <f t="shared" si="342"/>
        <v>19.190000000000001</v>
      </c>
      <c r="E1276">
        <f t="shared" si="343"/>
        <v>7.71</v>
      </c>
      <c r="F1276" t="str">
        <f t="shared" si="344"/>
        <v>yes</v>
      </c>
      <c r="G1276" t="str">
        <f t="shared" si="345"/>
        <v>No</v>
      </c>
      <c r="H1276" t="str">
        <f t="shared" si="346"/>
        <v>No</v>
      </c>
      <c r="I1276">
        <f t="shared" si="347"/>
        <v>1</v>
      </c>
      <c r="J1276" t="str">
        <f t="shared" si="348"/>
        <v>No</v>
      </c>
      <c r="K1276" t="str">
        <f t="shared" si="349"/>
        <v>Normal weight</v>
      </c>
      <c r="L1276" t="str">
        <f t="shared" si="350"/>
        <v>diabeties</v>
      </c>
      <c r="M1276" s="34">
        <f t="shared" si="351"/>
        <v>26113</v>
      </c>
      <c r="N1276" s="36">
        <f t="shared" si="352"/>
        <v>10560.49</v>
      </c>
      <c r="O1276" s="23" t="str">
        <f t="shared" si="353"/>
        <v>tier - 3</v>
      </c>
      <c r="P1276" s="34" t="str">
        <f t="shared" si="354"/>
        <v>tier - 2</v>
      </c>
      <c r="Q1276" s="34" t="str">
        <f t="shared" si="355"/>
        <v>R1013</v>
      </c>
      <c r="R1276" s="23">
        <f t="shared" si="356"/>
        <v>51</v>
      </c>
      <c r="Z1276" s="1" t="s">
        <v>1100</v>
      </c>
      <c r="AA1276" s="1" t="s">
        <v>5044</v>
      </c>
      <c r="AB1276" t="s">
        <v>4746</v>
      </c>
      <c r="AC1276" t="s">
        <v>5050</v>
      </c>
      <c r="AD1276" t="s">
        <v>4811</v>
      </c>
      <c r="AG1276" t="s">
        <v>1100</v>
      </c>
      <c r="AH1276">
        <v>19.190000000000001</v>
      </c>
      <c r="AI1276">
        <v>7.71</v>
      </c>
      <c r="AJ1276" s="20" t="s">
        <v>2382</v>
      </c>
      <c r="AK1276" t="s">
        <v>2380</v>
      </c>
      <c r="AL1276" t="s">
        <v>2380</v>
      </c>
      <c r="AM1276" s="29">
        <v>1</v>
      </c>
      <c r="AN1276" s="20" t="s">
        <v>2380</v>
      </c>
      <c r="AO1276" s="20" t="str">
        <f t="shared" si="357"/>
        <v>Normal weight</v>
      </c>
      <c r="AP1276" s="20" t="str">
        <f t="shared" si="358"/>
        <v>diabeties</v>
      </c>
      <c r="AS1276" t="s">
        <v>1303</v>
      </c>
      <c r="AT1276">
        <v>1971</v>
      </c>
      <c r="AU1276" s="28" t="s">
        <v>18</v>
      </c>
      <c r="AV1276">
        <v>29</v>
      </c>
      <c r="AW1276">
        <v>3</v>
      </c>
      <c r="AX1276" s="38">
        <v>10560.49</v>
      </c>
      <c r="AY1276" t="s">
        <v>12</v>
      </c>
      <c r="AZ1276" t="s">
        <v>11</v>
      </c>
      <c r="BA1276" t="s">
        <v>13</v>
      </c>
      <c r="BB1276" s="35">
        <f>DATE(AT1276,MATCH(AU1276,{"Jan","Feb","Mar","Apr","May","Jun","Jul","Aug","Sep","Oct","Nov","Dec"}, 0),AV1276)</f>
        <v>26113</v>
      </c>
      <c r="BC1276" s="20">
        <f t="shared" si="359"/>
        <v>51</v>
      </c>
    </row>
    <row r="1277" spans="2:55" ht="15.5" x14ac:dyDescent="0.35">
      <c r="B1277" s="1" t="s">
        <v>1099</v>
      </c>
      <c r="C1277" t="str">
        <f>VLOOKUP(B1277,Z1276:AE3611,2,FALSE)</f>
        <v>Walters,</v>
      </c>
      <c r="D1277">
        <f t="shared" si="342"/>
        <v>27.5</v>
      </c>
      <c r="E1277">
        <f t="shared" si="343"/>
        <v>6.03</v>
      </c>
      <c r="F1277" t="str">
        <f t="shared" si="344"/>
        <v>No</v>
      </c>
      <c r="G1277" t="str">
        <f t="shared" si="345"/>
        <v>No</v>
      </c>
      <c r="H1277" t="str">
        <f t="shared" si="346"/>
        <v>No</v>
      </c>
      <c r="I1277">
        <f t="shared" si="347"/>
        <v>0</v>
      </c>
      <c r="J1277" t="str">
        <f t="shared" si="348"/>
        <v>No</v>
      </c>
      <c r="K1277" t="str">
        <f t="shared" si="349"/>
        <v>OVER WEIGHT</v>
      </c>
      <c r="L1277" t="str">
        <f t="shared" si="350"/>
        <v>pre diabeties</v>
      </c>
      <c r="M1277" s="34">
        <f t="shared" si="351"/>
        <v>25401</v>
      </c>
      <c r="N1277" s="36">
        <f t="shared" si="352"/>
        <v>10564.88</v>
      </c>
      <c r="O1277" s="23" t="str">
        <f t="shared" si="353"/>
        <v>tier - 3</v>
      </c>
      <c r="P1277" s="34" t="str">
        <f t="shared" si="354"/>
        <v>tier - 1</v>
      </c>
      <c r="Q1277" s="34" t="str">
        <f t="shared" si="355"/>
        <v>R1024</v>
      </c>
      <c r="R1277" s="23">
        <f t="shared" si="356"/>
        <v>53</v>
      </c>
      <c r="Z1277" s="1" t="s">
        <v>1099</v>
      </c>
      <c r="AA1277" s="1" t="s">
        <v>6601</v>
      </c>
      <c r="AB1277" t="s">
        <v>4746</v>
      </c>
      <c r="AC1277" t="s">
        <v>6602</v>
      </c>
      <c r="AD1277" t="s">
        <v>4797</v>
      </c>
      <c r="AG1277" t="s">
        <v>1099</v>
      </c>
      <c r="AH1277">
        <v>27.5</v>
      </c>
      <c r="AI1277">
        <v>6.03</v>
      </c>
      <c r="AJ1277" s="20" t="s">
        <v>2380</v>
      </c>
      <c r="AK1277" t="s">
        <v>2380</v>
      </c>
      <c r="AL1277" t="s">
        <v>2380</v>
      </c>
      <c r="AM1277" s="29">
        <v>0</v>
      </c>
      <c r="AN1277" s="20" t="s">
        <v>2380</v>
      </c>
      <c r="AO1277" s="20" t="str">
        <f t="shared" si="357"/>
        <v>OVER WEIGHT</v>
      </c>
      <c r="AP1277" s="20" t="str">
        <f t="shared" si="358"/>
        <v>pre diabeties</v>
      </c>
      <c r="AS1277" t="s">
        <v>1304</v>
      </c>
      <c r="AT1277">
        <v>1969</v>
      </c>
      <c r="AU1277" s="28" t="s">
        <v>10</v>
      </c>
      <c r="AV1277">
        <v>17</v>
      </c>
      <c r="AW1277">
        <v>0</v>
      </c>
      <c r="AX1277" s="38">
        <v>10564.88</v>
      </c>
      <c r="AY1277" t="s">
        <v>12</v>
      </c>
      <c r="AZ1277" t="s">
        <v>16</v>
      </c>
      <c r="BA1277" t="s">
        <v>247</v>
      </c>
      <c r="BB1277" s="35">
        <f>DATE(AT1277,MATCH(AU1277,{"Jan","Feb","Mar","Apr","May","Jun","Jul","Aug","Sep","Oct","Nov","Dec"}, 0),AV1277)</f>
        <v>25401</v>
      </c>
      <c r="BC1277" s="20">
        <f t="shared" si="359"/>
        <v>53</v>
      </c>
    </row>
    <row r="1278" spans="2:55" ht="15.5" x14ac:dyDescent="0.35">
      <c r="B1278" s="1" t="s">
        <v>1098</v>
      </c>
      <c r="C1278" t="str">
        <f>VLOOKUP(B1278,Z1277:AE3612,2,FALSE)</f>
        <v>Leboeuf,</v>
      </c>
      <c r="D1278">
        <f t="shared" si="342"/>
        <v>27.36</v>
      </c>
      <c r="E1278">
        <f t="shared" si="343"/>
        <v>5.96</v>
      </c>
      <c r="F1278" t="str">
        <f t="shared" si="344"/>
        <v>No</v>
      </c>
      <c r="G1278" t="str">
        <f t="shared" si="345"/>
        <v>No</v>
      </c>
      <c r="H1278" t="str">
        <f t="shared" si="346"/>
        <v>Yes</v>
      </c>
      <c r="I1278">
        <f t="shared" si="347"/>
        <v>1</v>
      </c>
      <c r="J1278" t="str">
        <f t="shared" si="348"/>
        <v>No</v>
      </c>
      <c r="K1278" t="str">
        <f t="shared" si="349"/>
        <v>OVER WEIGHT</v>
      </c>
      <c r="L1278" t="str">
        <f t="shared" si="350"/>
        <v>pre diabeties</v>
      </c>
      <c r="M1278" s="34">
        <f t="shared" si="351"/>
        <v>24452</v>
      </c>
      <c r="N1278" s="36">
        <f t="shared" si="352"/>
        <v>10577.09</v>
      </c>
      <c r="O1278" s="23" t="str">
        <f t="shared" si="353"/>
        <v>tier - 3</v>
      </c>
      <c r="P1278" s="34" t="str">
        <f t="shared" si="354"/>
        <v>tier - 3</v>
      </c>
      <c r="Q1278" s="34" t="str">
        <f t="shared" si="355"/>
        <v>R1011</v>
      </c>
      <c r="R1278" s="23">
        <f t="shared" si="356"/>
        <v>56</v>
      </c>
      <c r="Z1278" s="1" t="s">
        <v>1098</v>
      </c>
      <c r="AA1278" s="1" t="s">
        <v>6603</v>
      </c>
      <c r="AB1278" t="s">
        <v>4746</v>
      </c>
      <c r="AC1278" t="s">
        <v>5907</v>
      </c>
      <c r="AD1278" t="s">
        <v>4831</v>
      </c>
      <c r="AG1278" t="s">
        <v>1098</v>
      </c>
      <c r="AH1278">
        <v>27.36</v>
      </c>
      <c r="AI1278">
        <v>5.96</v>
      </c>
      <c r="AJ1278" s="20" t="s">
        <v>2380</v>
      </c>
      <c r="AK1278" t="s">
        <v>2380</v>
      </c>
      <c r="AL1278" t="s">
        <v>2383</v>
      </c>
      <c r="AM1278" s="29">
        <v>1</v>
      </c>
      <c r="AN1278" s="20" t="s">
        <v>2380</v>
      </c>
      <c r="AO1278" s="20" t="str">
        <f t="shared" si="357"/>
        <v>OVER WEIGHT</v>
      </c>
      <c r="AP1278" s="20" t="str">
        <f t="shared" si="358"/>
        <v>pre diabeties</v>
      </c>
      <c r="AS1278" t="s">
        <v>1305</v>
      </c>
      <c r="AT1278">
        <v>1966</v>
      </c>
      <c r="AU1278" s="28" t="s">
        <v>30</v>
      </c>
      <c r="AV1278">
        <v>11</v>
      </c>
      <c r="AW1278">
        <v>0</v>
      </c>
      <c r="AX1278" s="38">
        <v>10577.09</v>
      </c>
      <c r="AY1278" t="s">
        <v>12</v>
      </c>
      <c r="AZ1278" t="s">
        <v>12</v>
      </c>
      <c r="BA1278" t="s">
        <v>42</v>
      </c>
      <c r="BB1278" s="35">
        <f>DATE(AT1278,MATCH(AU1278,{"Jan","Feb","Mar","Apr","May","Jun","Jul","Aug","Sep","Oct","Nov","Dec"}, 0),AV1278)</f>
        <v>24452</v>
      </c>
      <c r="BC1278" s="20">
        <f t="shared" si="359"/>
        <v>56</v>
      </c>
    </row>
    <row r="1279" spans="2:55" ht="15.5" hidden="1" x14ac:dyDescent="0.35">
      <c r="B1279" s="1" t="s">
        <v>1097</v>
      </c>
      <c r="C1279" t="str">
        <f>VLOOKUP(B1279,Z1278:AE3613,2,FALSE)</f>
        <v>Scheibel,</v>
      </c>
      <c r="D1279">
        <f t="shared" si="342"/>
        <v>20.350000000000001</v>
      </c>
      <c r="E1279">
        <f t="shared" si="343"/>
        <v>4.16</v>
      </c>
      <c r="F1279" t="str">
        <f t="shared" si="344"/>
        <v>No</v>
      </c>
      <c r="G1279" t="str">
        <f t="shared" si="345"/>
        <v>No</v>
      </c>
      <c r="H1279" t="str">
        <f t="shared" si="346"/>
        <v>No</v>
      </c>
      <c r="I1279">
        <f t="shared" si="347"/>
        <v>0</v>
      </c>
      <c r="J1279" t="str">
        <f t="shared" si="348"/>
        <v>No</v>
      </c>
      <c r="K1279" t="str">
        <f t="shared" si="349"/>
        <v>Normal weight</v>
      </c>
      <c r="L1279" t="str">
        <f t="shared" si="350"/>
        <v>normal</v>
      </c>
      <c r="M1279" s="34">
        <f t="shared" si="351"/>
        <v>25562</v>
      </c>
      <c r="N1279" s="36">
        <f t="shared" si="352"/>
        <v>10579.71</v>
      </c>
      <c r="O1279" s="23" t="str">
        <f t="shared" si="353"/>
        <v>tier - 3</v>
      </c>
      <c r="P1279" s="34" t="str">
        <f t="shared" si="354"/>
        <v>tier - 3</v>
      </c>
      <c r="Q1279" s="34" t="str">
        <f t="shared" si="355"/>
        <v>R1013</v>
      </c>
      <c r="R1279" s="23">
        <f t="shared" si="356"/>
        <v>53</v>
      </c>
      <c r="Z1279" s="1" t="s">
        <v>1097</v>
      </c>
      <c r="AA1279" s="1" t="s">
        <v>6604</v>
      </c>
      <c r="AB1279" t="s">
        <v>4746</v>
      </c>
      <c r="AC1279" t="s">
        <v>4968</v>
      </c>
      <c r="AD1279" t="s">
        <v>4748</v>
      </c>
      <c r="AG1279" t="s">
        <v>1097</v>
      </c>
      <c r="AH1279">
        <v>20.350000000000001</v>
      </c>
      <c r="AI1279">
        <v>4.16</v>
      </c>
      <c r="AJ1279" s="20" t="s">
        <v>2380</v>
      </c>
      <c r="AK1279" t="s">
        <v>2380</v>
      </c>
      <c r="AL1279" t="s">
        <v>2380</v>
      </c>
      <c r="AM1279" s="29">
        <v>0</v>
      </c>
      <c r="AN1279" s="20" t="s">
        <v>2380</v>
      </c>
      <c r="AO1279" s="20" t="str">
        <f t="shared" si="357"/>
        <v>Normal weight</v>
      </c>
      <c r="AP1279" s="20" t="str">
        <f t="shared" si="358"/>
        <v>normal</v>
      </c>
      <c r="AS1279" t="s">
        <v>1306</v>
      </c>
      <c r="AT1279">
        <v>1969</v>
      </c>
      <c r="AU1279" s="28" t="s">
        <v>30</v>
      </c>
      <c r="AV1279">
        <v>25</v>
      </c>
      <c r="AW1279">
        <v>1</v>
      </c>
      <c r="AX1279" s="38">
        <v>10579.71</v>
      </c>
      <c r="AY1279" t="s">
        <v>12</v>
      </c>
      <c r="AZ1279" t="s">
        <v>12</v>
      </c>
      <c r="BA1279" t="s">
        <v>13</v>
      </c>
      <c r="BB1279" s="35">
        <f>DATE(AT1279,MATCH(AU1279,{"Jan","Feb","Mar","Apr","May","Jun","Jul","Aug","Sep","Oct","Nov","Dec"}, 0),AV1279)</f>
        <v>25562</v>
      </c>
      <c r="BC1279" s="20">
        <f t="shared" si="359"/>
        <v>53</v>
      </c>
    </row>
    <row r="1280" spans="2:55" ht="15.5" hidden="1" x14ac:dyDescent="0.35">
      <c r="B1280" s="1" t="s">
        <v>1096</v>
      </c>
      <c r="C1280" t="str">
        <f>VLOOKUP(B1280,Z1279:AE3614,2,FALSE)</f>
        <v>Ritter,</v>
      </c>
      <c r="D1280">
        <f t="shared" si="342"/>
        <v>24.035</v>
      </c>
      <c r="E1280">
        <f t="shared" si="343"/>
        <v>6.11</v>
      </c>
      <c r="F1280" t="str">
        <f t="shared" si="344"/>
        <v>No</v>
      </c>
      <c r="G1280" t="str">
        <f t="shared" si="345"/>
        <v>No</v>
      </c>
      <c r="H1280" t="str">
        <f t="shared" si="346"/>
        <v>No</v>
      </c>
      <c r="I1280">
        <f t="shared" si="347"/>
        <v>0</v>
      </c>
      <c r="J1280" t="str">
        <f t="shared" si="348"/>
        <v>No</v>
      </c>
      <c r="K1280" t="str">
        <f t="shared" si="349"/>
        <v>Normal weight</v>
      </c>
      <c r="L1280" t="str">
        <f t="shared" si="350"/>
        <v>pre diabeties</v>
      </c>
      <c r="M1280" s="34">
        <f t="shared" si="351"/>
        <v>24414</v>
      </c>
      <c r="N1280" s="36">
        <f t="shared" si="352"/>
        <v>10594.23</v>
      </c>
      <c r="O1280" s="23" t="str">
        <f t="shared" si="353"/>
        <v>tier - 3</v>
      </c>
      <c r="P1280" s="34" t="str">
        <f t="shared" si="354"/>
        <v>tier - 3</v>
      </c>
      <c r="Q1280" s="34" t="str">
        <f t="shared" si="355"/>
        <v>R1013</v>
      </c>
      <c r="R1280" s="23">
        <f t="shared" si="356"/>
        <v>56</v>
      </c>
      <c r="Z1280" s="1" t="s">
        <v>1096</v>
      </c>
      <c r="AA1280" s="1" t="s">
        <v>6605</v>
      </c>
      <c r="AB1280" t="s">
        <v>4746</v>
      </c>
      <c r="AC1280" t="s">
        <v>4806</v>
      </c>
      <c r="AG1280" t="s">
        <v>1096</v>
      </c>
      <c r="AH1280">
        <v>24.035</v>
      </c>
      <c r="AI1280">
        <v>6.11</v>
      </c>
      <c r="AJ1280" s="20" t="s">
        <v>2380</v>
      </c>
      <c r="AK1280" t="s">
        <v>2380</v>
      </c>
      <c r="AL1280" t="s">
        <v>2380</v>
      </c>
      <c r="AM1280" s="29">
        <v>0</v>
      </c>
      <c r="AN1280" s="20" t="s">
        <v>2380</v>
      </c>
      <c r="AO1280" s="20" t="str">
        <f t="shared" si="357"/>
        <v>Normal weight</v>
      </c>
      <c r="AP1280" s="20" t="str">
        <f t="shared" si="358"/>
        <v>pre diabeties</v>
      </c>
      <c r="AS1280" t="s">
        <v>1307</v>
      </c>
      <c r="AT1280">
        <v>1966</v>
      </c>
      <c r="AU1280" s="28" t="s">
        <v>15</v>
      </c>
      <c r="AV1280">
        <v>3</v>
      </c>
      <c r="AW1280">
        <v>0</v>
      </c>
      <c r="AX1280" s="38">
        <v>10594.23</v>
      </c>
      <c r="AY1280" t="s">
        <v>12</v>
      </c>
      <c r="AZ1280" t="s">
        <v>12</v>
      </c>
      <c r="BA1280" t="s">
        <v>13</v>
      </c>
      <c r="BB1280" s="35">
        <f>DATE(AT1280,MATCH(AU1280,{"Jan","Feb","Mar","Apr","May","Jun","Jul","Aug","Sep","Oct","Nov","Dec"}, 0),AV1280)</f>
        <v>24414</v>
      </c>
      <c r="BC1280" s="20">
        <f t="shared" si="359"/>
        <v>56</v>
      </c>
    </row>
    <row r="1281" spans="2:55" ht="15.5" hidden="1" x14ac:dyDescent="0.35">
      <c r="B1281" s="1" t="s">
        <v>1095</v>
      </c>
      <c r="C1281" t="str">
        <f>VLOOKUP(B1281,Z1280:AE3615,2,FALSE)</f>
        <v>Deeg,</v>
      </c>
      <c r="D1281">
        <f t="shared" si="342"/>
        <v>23.56</v>
      </c>
      <c r="E1281">
        <f t="shared" si="343"/>
        <v>5.97</v>
      </c>
      <c r="F1281" t="str">
        <f t="shared" si="344"/>
        <v>No</v>
      </c>
      <c r="G1281" t="str">
        <f t="shared" si="345"/>
        <v>No</v>
      </c>
      <c r="H1281" t="str">
        <f t="shared" si="346"/>
        <v>No</v>
      </c>
      <c r="I1281">
        <f t="shared" si="347"/>
        <v>0</v>
      </c>
      <c r="J1281" t="str">
        <f t="shared" si="348"/>
        <v>No</v>
      </c>
      <c r="K1281" t="str">
        <f t="shared" si="349"/>
        <v>Normal weight</v>
      </c>
      <c r="L1281" t="str">
        <f t="shared" si="350"/>
        <v>pre diabeties</v>
      </c>
      <c r="M1281" s="34">
        <f t="shared" si="351"/>
        <v>24805</v>
      </c>
      <c r="N1281" s="36">
        <f t="shared" si="352"/>
        <v>10594.5</v>
      </c>
      <c r="O1281" s="23" t="str">
        <f t="shared" si="353"/>
        <v>tier - 3</v>
      </c>
      <c r="P1281" s="34" t="str">
        <f t="shared" si="354"/>
        <v>tier - 1</v>
      </c>
      <c r="Q1281" s="34" t="str">
        <f t="shared" si="355"/>
        <v>R1012</v>
      </c>
      <c r="R1281" s="23">
        <f t="shared" si="356"/>
        <v>55</v>
      </c>
      <c r="Z1281" s="1" t="s">
        <v>1095</v>
      </c>
      <c r="AA1281" s="1" t="s">
        <v>6232</v>
      </c>
      <c r="AB1281" t="s">
        <v>4746</v>
      </c>
      <c r="AC1281" t="s">
        <v>5755</v>
      </c>
      <c r="AD1281" t="s">
        <v>4831</v>
      </c>
      <c r="AG1281" t="s">
        <v>1095</v>
      </c>
      <c r="AH1281">
        <v>23.56</v>
      </c>
      <c r="AI1281">
        <v>5.97</v>
      </c>
      <c r="AJ1281" s="20" t="s">
        <v>2380</v>
      </c>
      <c r="AK1281" t="s">
        <v>2380</v>
      </c>
      <c r="AL1281" t="s">
        <v>2380</v>
      </c>
      <c r="AM1281" s="29">
        <v>0</v>
      </c>
      <c r="AN1281" s="20" t="s">
        <v>2380</v>
      </c>
      <c r="AO1281" s="20" t="str">
        <f t="shared" si="357"/>
        <v>Normal weight</v>
      </c>
      <c r="AP1281" s="20" t="str">
        <f t="shared" si="358"/>
        <v>pre diabeties</v>
      </c>
      <c r="AS1281" t="s">
        <v>1308</v>
      </c>
      <c r="AT1281">
        <v>1967</v>
      </c>
      <c r="AU1281" s="28" t="s">
        <v>15</v>
      </c>
      <c r="AV1281">
        <v>29</v>
      </c>
      <c r="AW1281">
        <v>0</v>
      </c>
      <c r="AX1281" s="38">
        <v>10594.5</v>
      </c>
      <c r="AY1281" t="s">
        <v>12</v>
      </c>
      <c r="AZ1281" t="s">
        <v>16</v>
      </c>
      <c r="BA1281" t="s">
        <v>23</v>
      </c>
      <c r="BB1281" s="35">
        <f>DATE(AT1281,MATCH(AU1281,{"Jan","Feb","Mar","Apr","May","Jun","Jul","Aug","Sep","Oct","Nov","Dec"}, 0),AV1281)</f>
        <v>24805</v>
      </c>
      <c r="BC1281" s="20">
        <f t="shared" si="359"/>
        <v>55</v>
      </c>
    </row>
    <row r="1282" spans="2:55" ht="15.5" hidden="1" x14ac:dyDescent="0.35">
      <c r="B1282" s="1" t="s">
        <v>1094</v>
      </c>
      <c r="C1282" t="str">
        <f>VLOOKUP(B1282,Z1281:AE3616,2,FALSE)</f>
        <v>Pretot,</v>
      </c>
      <c r="D1282">
        <f t="shared" si="342"/>
        <v>27.17</v>
      </c>
      <c r="E1282">
        <f t="shared" si="343"/>
        <v>10.81</v>
      </c>
      <c r="F1282" t="str">
        <f t="shared" si="344"/>
        <v>No</v>
      </c>
      <c r="G1282" t="str">
        <f t="shared" si="345"/>
        <v>No</v>
      </c>
      <c r="H1282" t="str">
        <f t="shared" si="346"/>
        <v>No</v>
      </c>
      <c r="I1282">
        <f t="shared" si="347"/>
        <v>2</v>
      </c>
      <c r="J1282" t="str">
        <f t="shared" si="348"/>
        <v>No</v>
      </c>
      <c r="K1282" t="str">
        <f t="shared" si="349"/>
        <v>OVER WEIGHT</v>
      </c>
      <c r="L1282" t="str">
        <f t="shared" si="350"/>
        <v>diabeties</v>
      </c>
      <c r="M1282" s="34">
        <f t="shared" si="351"/>
        <v>26647</v>
      </c>
      <c r="N1282" s="36">
        <f t="shared" si="352"/>
        <v>10600.55</v>
      </c>
      <c r="O1282" s="23" t="str">
        <f t="shared" si="353"/>
        <v>tier - 3</v>
      </c>
      <c r="P1282" s="34" t="str">
        <f t="shared" si="354"/>
        <v>tier - 1</v>
      </c>
      <c r="Q1282" s="34" t="str">
        <f t="shared" si="355"/>
        <v>R1012</v>
      </c>
      <c r="R1282" s="23">
        <f t="shared" si="356"/>
        <v>50</v>
      </c>
      <c r="Z1282" s="1" t="s">
        <v>1094</v>
      </c>
      <c r="AA1282" s="1" t="s">
        <v>6606</v>
      </c>
      <c r="AB1282" t="s">
        <v>4743</v>
      </c>
      <c r="AC1282" t="s">
        <v>6607</v>
      </c>
      <c r="AD1282" t="s">
        <v>4904</v>
      </c>
      <c r="AG1282" t="s">
        <v>1094</v>
      </c>
      <c r="AH1282">
        <v>27.17</v>
      </c>
      <c r="AI1282">
        <v>10.81</v>
      </c>
      <c r="AJ1282" s="20" t="s">
        <v>2380</v>
      </c>
      <c r="AK1282" t="s">
        <v>2380</v>
      </c>
      <c r="AL1282" t="s">
        <v>2380</v>
      </c>
      <c r="AM1282" s="29">
        <v>2</v>
      </c>
      <c r="AN1282" s="20" t="s">
        <v>2380</v>
      </c>
      <c r="AO1282" s="20" t="str">
        <f t="shared" si="357"/>
        <v>OVER WEIGHT</v>
      </c>
      <c r="AP1282" s="20" t="str">
        <f t="shared" si="358"/>
        <v>diabeties</v>
      </c>
      <c r="AS1282" t="s">
        <v>1309</v>
      </c>
      <c r="AT1282">
        <v>1972</v>
      </c>
      <c r="AU1282" s="28" t="s">
        <v>30</v>
      </c>
      <c r="AV1282">
        <v>14</v>
      </c>
      <c r="AW1282">
        <v>3</v>
      </c>
      <c r="AX1282" s="38">
        <v>10600.55</v>
      </c>
      <c r="AY1282" t="s">
        <v>12</v>
      </c>
      <c r="AZ1282" t="s">
        <v>16</v>
      </c>
      <c r="BA1282" t="s">
        <v>23</v>
      </c>
      <c r="BB1282" s="35">
        <f>DATE(AT1282,MATCH(AU1282,{"Jan","Feb","Mar","Apr","May","Jun","Jul","Aug","Sep","Oct","Nov","Dec"}, 0),AV1282)</f>
        <v>26647</v>
      </c>
      <c r="BC1282" s="20">
        <f t="shared" si="359"/>
        <v>50</v>
      </c>
    </row>
    <row r="1283" spans="2:55" ht="15.5" hidden="1" x14ac:dyDescent="0.35">
      <c r="B1283" s="1" t="s">
        <v>1093</v>
      </c>
      <c r="C1283" t="str">
        <f>VLOOKUP(B1283,Z1282:AE3617,2,FALSE)</f>
        <v>Willsey,</v>
      </c>
      <c r="D1283">
        <f t="shared" si="342"/>
        <v>34.32</v>
      </c>
      <c r="E1283">
        <f t="shared" si="343"/>
        <v>5.7</v>
      </c>
      <c r="F1283" t="str">
        <f t="shared" si="344"/>
        <v>yes</v>
      </c>
      <c r="G1283" t="str">
        <f t="shared" si="345"/>
        <v>No</v>
      </c>
      <c r="H1283" t="str">
        <f t="shared" si="346"/>
        <v>Yes</v>
      </c>
      <c r="I1283">
        <f t="shared" si="347"/>
        <v>1</v>
      </c>
      <c r="J1283" t="str">
        <f t="shared" si="348"/>
        <v>No</v>
      </c>
      <c r="K1283" t="str">
        <f t="shared" si="349"/>
        <v>OBESITY</v>
      </c>
      <c r="L1283" t="str">
        <f t="shared" si="350"/>
        <v>pre diabeties</v>
      </c>
      <c r="M1283" s="34">
        <f t="shared" si="351"/>
        <v>24308</v>
      </c>
      <c r="N1283" s="36">
        <f t="shared" si="352"/>
        <v>10601.41</v>
      </c>
      <c r="O1283" s="23" t="str">
        <f t="shared" si="353"/>
        <v>tier - 3</v>
      </c>
      <c r="P1283" s="34" t="str">
        <f t="shared" si="354"/>
        <v>tier - 2</v>
      </c>
      <c r="Q1283" s="34" t="str">
        <f t="shared" si="355"/>
        <v>R1011</v>
      </c>
      <c r="R1283" s="23">
        <f t="shared" si="356"/>
        <v>56</v>
      </c>
      <c r="Z1283" s="1" t="s">
        <v>1093</v>
      </c>
      <c r="AA1283" s="1" t="s">
        <v>6608</v>
      </c>
      <c r="AB1283" t="s">
        <v>4743</v>
      </c>
      <c r="AC1283" t="s">
        <v>5082</v>
      </c>
      <c r="AD1283" t="s">
        <v>4850</v>
      </c>
      <c r="AG1283" t="s">
        <v>1093</v>
      </c>
      <c r="AH1283">
        <v>34.32</v>
      </c>
      <c r="AI1283">
        <v>5.7</v>
      </c>
      <c r="AJ1283" s="20" t="s">
        <v>2382</v>
      </c>
      <c r="AK1283" t="s">
        <v>2380</v>
      </c>
      <c r="AL1283" t="s">
        <v>2383</v>
      </c>
      <c r="AM1283" s="29">
        <v>1</v>
      </c>
      <c r="AN1283" s="20" t="s">
        <v>2380</v>
      </c>
      <c r="AO1283" s="20" t="str">
        <f t="shared" si="357"/>
        <v>OBESITY</v>
      </c>
      <c r="AP1283" s="20" t="str">
        <f t="shared" si="358"/>
        <v>pre diabeties</v>
      </c>
      <c r="AS1283" t="s">
        <v>1310</v>
      </c>
      <c r="AT1283">
        <v>1966</v>
      </c>
      <c r="AU1283" s="28" t="s">
        <v>10</v>
      </c>
      <c r="AV1283">
        <v>20</v>
      </c>
      <c r="AW1283">
        <v>0</v>
      </c>
      <c r="AX1283" s="38">
        <v>10601.41</v>
      </c>
      <c r="AY1283" t="s">
        <v>12</v>
      </c>
      <c r="AZ1283" t="s">
        <v>11</v>
      </c>
      <c r="BA1283" t="s">
        <v>42</v>
      </c>
      <c r="BB1283" s="35">
        <f>DATE(AT1283,MATCH(AU1283,{"Jan","Feb","Mar","Apr","May","Jun","Jul","Aug","Sep","Oct","Nov","Dec"}, 0),AV1283)</f>
        <v>24308</v>
      </c>
      <c r="BC1283" s="20">
        <f t="shared" si="359"/>
        <v>56</v>
      </c>
    </row>
    <row r="1284" spans="2:55" ht="15.5" hidden="1" x14ac:dyDescent="0.35">
      <c r="B1284" s="1" t="s">
        <v>1092</v>
      </c>
      <c r="C1284" t="str">
        <f>VLOOKUP(B1284,Z1283:AE3618,2,FALSE)</f>
        <v>Roach,</v>
      </c>
      <c r="D1284">
        <f t="shared" si="342"/>
        <v>23.87</v>
      </c>
      <c r="E1284">
        <f t="shared" si="343"/>
        <v>4.7699999999999996</v>
      </c>
      <c r="F1284" t="str">
        <f t="shared" si="344"/>
        <v>yes</v>
      </c>
      <c r="G1284" t="str">
        <f t="shared" si="345"/>
        <v>No</v>
      </c>
      <c r="H1284" t="str">
        <f t="shared" si="346"/>
        <v>Yes</v>
      </c>
      <c r="I1284">
        <f t="shared" si="347"/>
        <v>1</v>
      </c>
      <c r="J1284" t="str">
        <f t="shared" si="348"/>
        <v>No</v>
      </c>
      <c r="K1284" t="str">
        <f t="shared" si="349"/>
        <v>Normal weight</v>
      </c>
      <c r="L1284" t="str">
        <f t="shared" si="350"/>
        <v>normal</v>
      </c>
      <c r="M1284" s="34">
        <f t="shared" si="351"/>
        <v>24646</v>
      </c>
      <c r="N1284" s="36">
        <f t="shared" si="352"/>
        <v>10601.63</v>
      </c>
      <c r="O1284" s="23" t="str">
        <f t="shared" si="353"/>
        <v>tier - 3</v>
      </c>
      <c r="P1284" s="34" t="str">
        <f t="shared" si="354"/>
        <v>tier - 2</v>
      </c>
      <c r="Q1284" s="34" t="str">
        <f t="shared" si="355"/>
        <v>R1012</v>
      </c>
      <c r="R1284" s="23">
        <f t="shared" si="356"/>
        <v>55</v>
      </c>
      <c r="Z1284" s="1" t="s">
        <v>1092</v>
      </c>
      <c r="AA1284" s="1" t="s">
        <v>6609</v>
      </c>
      <c r="AB1284" t="s">
        <v>4743</v>
      </c>
      <c r="AC1284" t="s">
        <v>5636</v>
      </c>
      <c r="AG1284" t="s">
        <v>1092</v>
      </c>
      <c r="AH1284">
        <v>23.87</v>
      </c>
      <c r="AI1284">
        <v>4.7699999999999996</v>
      </c>
      <c r="AJ1284" s="20" t="s">
        <v>2382</v>
      </c>
      <c r="AK1284" t="s">
        <v>2380</v>
      </c>
      <c r="AL1284" t="s">
        <v>2383</v>
      </c>
      <c r="AM1284" s="29">
        <v>1</v>
      </c>
      <c r="AN1284" s="20" t="s">
        <v>2380</v>
      </c>
      <c r="AO1284" s="20" t="str">
        <f t="shared" si="357"/>
        <v>Normal weight</v>
      </c>
      <c r="AP1284" s="20" t="str">
        <f t="shared" si="358"/>
        <v>normal</v>
      </c>
      <c r="AS1284" t="s">
        <v>1311</v>
      </c>
      <c r="AT1284">
        <v>1967</v>
      </c>
      <c r="AU1284" s="28" t="s">
        <v>18</v>
      </c>
      <c r="AV1284">
        <v>23</v>
      </c>
      <c r="AW1284">
        <v>0</v>
      </c>
      <c r="AX1284" s="38">
        <v>10601.63</v>
      </c>
      <c r="AY1284" t="s">
        <v>12</v>
      </c>
      <c r="AZ1284" t="s">
        <v>11</v>
      </c>
      <c r="BA1284" t="s">
        <v>23</v>
      </c>
      <c r="BB1284" s="35">
        <f>DATE(AT1284,MATCH(AU1284,{"Jan","Feb","Mar","Apr","May","Jun","Jul","Aug","Sep","Oct","Nov","Dec"}, 0),AV1284)</f>
        <v>24646</v>
      </c>
      <c r="BC1284" s="20">
        <f t="shared" si="359"/>
        <v>55</v>
      </c>
    </row>
    <row r="1285" spans="2:55" ht="15.5" hidden="1" x14ac:dyDescent="0.35">
      <c r="B1285" s="1" t="s">
        <v>1091</v>
      </c>
      <c r="C1285" t="str">
        <f>VLOOKUP(B1285,Z1284:AE3619,2,FALSE)</f>
        <v>Jacobsen,</v>
      </c>
      <c r="D1285">
        <f t="shared" si="342"/>
        <v>30.15</v>
      </c>
      <c r="E1285">
        <f t="shared" si="343"/>
        <v>4.25</v>
      </c>
      <c r="F1285" t="str">
        <f t="shared" si="344"/>
        <v>No</v>
      </c>
      <c r="G1285" t="str">
        <f t="shared" si="345"/>
        <v>No</v>
      </c>
      <c r="H1285" t="str">
        <f t="shared" si="346"/>
        <v>No</v>
      </c>
      <c r="I1285">
        <f t="shared" si="347"/>
        <v>1</v>
      </c>
      <c r="J1285" t="str">
        <f t="shared" si="348"/>
        <v>No</v>
      </c>
      <c r="K1285" t="str">
        <f t="shared" si="349"/>
        <v>OBESITY</v>
      </c>
      <c r="L1285" t="str">
        <f t="shared" si="350"/>
        <v>normal</v>
      </c>
      <c r="M1285" s="34">
        <f t="shared" si="351"/>
        <v>24290</v>
      </c>
      <c r="N1285" s="36">
        <f t="shared" si="352"/>
        <v>10602.39</v>
      </c>
      <c r="O1285" s="23" t="str">
        <f t="shared" si="353"/>
        <v>tier - 3</v>
      </c>
      <c r="P1285" s="34" t="str">
        <f t="shared" si="354"/>
        <v>tier - 3</v>
      </c>
      <c r="Q1285" s="34" t="str">
        <f t="shared" si="355"/>
        <v>R1011</v>
      </c>
      <c r="R1285" s="23">
        <f t="shared" si="356"/>
        <v>56</v>
      </c>
      <c r="Z1285" s="1" t="s">
        <v>1091</v>
      </c>
      <c r="AA1285" s="1" t="s">
        <v>6610</v>
      </c>
      <c r="AB1285" t="s">
        <v>4746</v>
      </c>
      <c r="AC1285" t="s">
        <v>6611</v>
      </c>
      <c r="AD1285" t="s">
        <v>4797</v>
      </c>
      <c r="AE1285" t="s">
        <v>6338</v>
      </c>
      <c r="AG1285" t="s">
        <v>1091</v>
      </c>
      <c r="AH1285">
        <v>30.15</v>
      </c>
      <c r="AI1285">
        <v>4.25</v>
      </c>
      <c r="AJ1285" s="20" t="s">
        <v>2380</v>
      </c>
      <c r="AK1285" t="s">
        <v>2380</v>
      </c>
      <c r="AL1285" t="s">
        <v>2380</v>
      </c>
      <c r="AM1285" s="29">
        <v>1</v>
      </c>
      <c r="AN1285" s="20" t="s">
        <v>2380</v>
      </c>
      <c r="AO1285" s="20" t="str">
        <f t="shared" si="357"/>
        <v>OBESITY</v>
      </c>
      <c r="AP1285" s="20" t="str">
        <f t="shared" si="358"/>
        <v>normal</v>
      </c>
      <c r="AS1285" t="s">
        <v>1312</v>
      </c>
      <c r="AT1285">
        <v>1966</v>
      </c>
      <c r="AU1285" s="28" t="s">
        <v>10</v>
      </c>
      <c r="AV1285">
        <v>2</v>
      </c>
      <c r="AW1285">
        <v>0</v>
      </c>
      <c r="AX1285" s="38">
        <v>10602.39</v>
      </c>
      <c r="AY1285" t="s">
        <v>12</v>
      </c>
      <c r="AZ1285" t="s">
        <v>12</v>
      </c>
      <c r="BA1285" t="s">
        <v>42</v>
      </c>
      <c r="BB1285" s="35">
        <f>DATE(AT1285,MATCH(AU1285,{"Jan","Feb","Mar","Apr","May","Jun","Jul","Aug","Sep","Oct","Nov","Dec"}, 0),AV1285)</f>
        <v>24290</v>
      </c>
      <c r="BC1285" s="20">
        <f t="shared" si="359"/>
        <v>56</v>
      </c>
    </row>
    <row r="1286" spans="2:55" ht="15.5" hidden="1" x14ac:dyDescent="0.35">
      <c r="B1286" s="1" t="s">
        <v>1090</v>
      </c>
      <c r="C1286" t="str">
        <f>VLOOKUP(B1286,Z1285:AE3620,2,FALSE)</f>
        <v>O'Hora,</v>
      </c>
      <c r="D1286">
        <f t="shared" si="342"/>
        <v>26.36</v>
      </c>
      <c r="E1286">
        <f t="shared" si="343"/>
        <v>5.52</v>
      </c>
      <c r="F1286" t="str">
        <f t="shared" si="344"/>
        <v>No</v>
      </c>
      <c r="G1286" t="str">
        <f t="shared" si="345"/>
        <v>No</v>
      </c>
      <c r="H1286" t="str">
        <f t="shared" si="346"/>
        <v>No</v>
      </c>
      <c r="I1286">
        <f t="shared" si="347"/>
        <v>0</v>
      </c>
      <c r="J1286" t="str">
        <f t="shared" si="348"/>
        <v>No</v>
      </c>
      <c r="K1286" t="str">
        <f t="shared" si="349"/>
        <v>OVER WEIGHT</v>
      </c>
      <c r="L1286" t="str">
        <f t="shared" si="350"/>
        <v>normal</v>
      </c>
      <c r="M1286" s="34">
        <f t="shared" si="351"/>
        <v>23920</v>
      </c>
      <c r="N1286" s="36">
        <f t="shared" si="352"/>
        <v>10608.67</v>
      </c>
      <c r="O1286" s="23" t="str">
        <f t="shared" si="353"/>
        <v>tier - 3</v>
      </c>
      <c r="P1286" s="34" t="str">
        <f t="shared" si="354"/>
        <v>tier - 3</v>
      </c>
      <c r="Q1286" s="34" t="str">
        <f t="shared" si="355"/>
        <v>R1012</v>
      </c>
      <c r="R1286" s="23">
        <f t="shared" si="356"/>
        <v>57</v>
      </c>
      <c r="Z1286" s="1" t="s">
        <v>1090</v>
      </c>
      <c r="AA1286" s="1" t="s">
        <v>6612</v>
      </c>
      <c r="AB1286" t="s">
        <v>4746</v>
      </c>
      <c r="AC1286" t="s">
        <v>5060</v>
      </c>
      <c r="AG1286" t="s">
        <v>1090</v>
      </c>
      <c r="AH1286">
        <v>26.36</v>
      </c>
      <c r="AI1286">
        <v>5.52</v>
      </c>
      <c r="AJ1286" s="20" t="s">
        <v>2380</v>
      </c>
      <c r="AK1286" t="s">
        <v>2380</v>
      </c>
      <c r="AL1286" t="s">
        <v>2380</v>
      </c>
      <c r="AM1286" s="29">
        <v>0</v>
      </c>
      <c r="AN1286" s="20" t="s">
        <v>2380</v>
      </c>
      <c r="AO1286" s="20" t="str">
        <f t="shared" si="357"/>
        <v>OVER WEIGHT</v>
      </c>
      <c r="AP1286" s="20" t="str">
        <f t="shared" si="358"/>
        <v>normal</v>
      </c>
      <c r="AS1286" t="s">
        <v>1313</v>
      </c>
      <c r="AT1286">
        <v>1965</v>
      </c>
      <c r="AU1286" s="28" t="s">
        <v>18</v>
      </c>
      <c r="AV1286">
        <v>27</v>
      </c>
      <c r="AW1286">
        <v>0</v>
      </c>
      <c r="AX1286" s="38">
        <v>10608.67</v>
      </c>
      <c r="AY1286" t="s">
        <v>12</v>
      </c>
      <c r="AZ1286" t="s">
        <v>12</v>
      </c>
      <c r="BA1286" t="s">
        <v>23</v>
      </c>
      <c r="BB1286" s="35">
        <f>DATE(AT1286,MATCH(AU1286,{"Jan","Feb","Mar","Apr","May","Jun","Jul","Aug","Sep","Oct","Nov","Dec"}, 0),AV1286)</f>
        <v>23920</v>
      </c>
      <c r="BC1286" s="20">
        <f t="shared" si="359"/>
        <v>57</v>
      </c>
    </row>
    <row r="1287" spans="2:55" ht="15.5" hidden="1" x14ac:dyDescent="0.35">
      <c r="B1287" s="1" t="s">
        <v>1089</v>
      </c>
      <c r="C1287" t="str">
        <f>VLOOKUP(B1287,Z1286:AE3621,2,FALSE)</f>
        <v>Amato,</v>
      </c>
      <c r="D1287">
        <f t="shared" ref="D1287:D1350" si="360">VLOOKUP($B1287,$AG$5:$AQ$2340,2,FALSE)</f>
        <v>45.32</v>
      </c>
      <c r="E1287">
        <f t="shared" ref="E1287:E1350" si="361">VLOOKUP($B1287,$AG$5:$AQ$2340,3,FALSE)</f>
        <v>6.53</v>
      </c>
      <c r="F1287" t="str">
        <f t="shared" ref="F1287:F1350" si="362">VLOOKUP($B1287,$AG$5:$AQ$2340,4,FALSE)</f>
        <v>yes</v>
      </c>
      <c r="G1287" t="str">
        <f t="shared" ref="G1287:G1350" si="363">VLOOKUP($B1287,$AG$5:$AQ$2340,5,FALSE)</f>
        <v>No</v>
      </c>
      <c r="H1287" t="str">
        <f t="shared" ref="H1287:H1350" si="364">VLOOKUP($B1287,$AG$5:$AN$2340,6,FALSE)</f>
        <v>No</v>
      </c>
      <c r="I1287">
        <f t="shared" ref="I1287:I1350" si="365">VLOOKUP($B1287,$AG$5:$AQ$2340,7,FALSE)</f>
        <v>1</v>
      </c>
      <c r="J1287" t="str">
        <f t="shared" ref="J1287:J1350" si="366">VLOOKUP($B1287,$AG$5:$AQ$2340,8,FALSE)</f>
        <v>No</v>
      </c>
      <c r="K1287" t="str">
        <f t="shared" ref="K1287:K1350" si="367">VLOOKUP($B1287,$AG$5:$AQ$2340,9,FALSE)</f>
        <v>OBESITY</v>
      </c>
      <c r="L1287" t="str">
        <f t="shared" ref="L1287:L1350" si="368">VLOOKUP($B1287,$AG$5:$AQ$2340,10,FALSE)</f>
        <v>diabeties</v>
      </c>
      <c r="M1287" s="34">
        <f t="shared" ref="M1287:M1350" si="369">VLOOKUP($AS1287,$AS$5:$BC$2348,10,FALSE)</f>
        <v>33808</v>
      </c>
      <c r="N1287" s="36">
        <f t="shared" ref="N1287:N1350" si="370">VLOOKUP($AS1287,$AS$5:$BC$2348,6,FALSE)</f>
        <v>10617.04</v>
      </c>
      <c r="O1287" s="23" t="str">
        <f t="shared" ref="O1287:O1350" si="371">VLOOKUP($AS1287,$AS$5:$BC$2348,7,FALSE)</f>
        <v>tier - 3</v>
      </c>
      <c r="P1287" s="34" t="str">
        <f t="shared" ref="P1287:P1350" si="372">VLOOKUP($AS1287,$AS$5:$BC$2348,8,FALSE)</f>
        <v>tier - 3</v>
      </c>
      <c r="Q1287" s="34" t="str">
        <f t="shared" ref="Q1287:Q1350" si="373">VLOOKUP($AS1287,$AS$5:$BC$2348,9,FALSE)</f>
        <v>R1026</v>
      </c>
      <c r="R1287" s="23">
        <f t="shared" ref="R1287:R1350" si="374">VLOOKUP($AS1287,$AS$5:$BC$2348,11,FALSE)</f>
        <v>30</v>
      </c>
      <c r="Z1287" s="1" t="s">
        <v>1089</v>
      </c>
      <c r="AA1287" s="1" t="s">
        <v>6613</v>
      </c>
      <c r="AB1287" t="s">
        <v>4743</v>
      </c>
      <c r="AC1287" t="s">
        <v>4784</v>
      </c>
      <c r="AD1287" t="s">
        <v>4821</v>
      </c>
      <c r="AG1287" t="s">
        <v>1089</v>
      </c>
      <c r="AH1287">
        <v>45.32</v>
      </c>
      <c r="AI1287">
        <v>6.53</v>
      </c>
      <c r="AJ1287" s="20" t="s">
        <v>2382</v>
      </c>
      <c r="AK1287" t="s">
        <v>2380</v>
      </c>
      <c r="AL1287" t="s">
        <v>2380</v>
      </c>
      <c r="AM1287" s="29">
        <v>1</v>
      </c>
      <c r="AN1287" s="20" t="s">
        <v>2380</v>
      </c>
      <c r="AO1287" s="20" t="str">
        <f t="shared" ref="AO1287:AO1350" si="375">IF(AH1287&lt;18.5,"under weight",IF(AH1287&lt;25,"Normal weight",IF(AH1287&lt;30,"OVER WEIGHT","OBESITY")))</f>
        <v>OBESITY</v>
      </c>
      <c r="AP1287" s="20" t="str">
        <f t="shared" ref="AP1287:AP1350" si="376">IF(AI1287&lt;5.7,"normal",IF(AI1287&lt;6.5,"pre diabeties","diabeties"))</f>
        <v>diabeties</v>
      </c>
      <c r="AS1287" t="s">
        <v>1314</v>
      </c>
      <c r="AT1287">
        <v>1992</v>
      </c>
      <c r="AU1287" s="28" t="s">
        <v>10</v>
      </c>
      <c r="AV1287">
        <v>23</v>
      </c>
      <c r="AW1287">
        <v>0</v>
      </c>
      <c r="AX1287" s="38">
        <v>10617.04</v>
      </c>
      <c r="AY1287" t="s">
        <v>12</v>
      </c>
      <c r="AZ1287" t="s">
        <v>12</v>
      </c>
      <c r="BA1287" t="s">
        <v>535</v>
      </c>
      <c r="BB1287" s="35">
        <f>DATE(AT1287,MATCH(AU1287,{"Jan","Feb","Mar","Apr","May","Jun","Jul","Aug","Sep","Oct","Nov","Dec"}, 0),AV1287)</f>
        <v>33808</v>
      </c>
      <c r="BC1287" s="20">
        <f t="shared" ref="BC1287:BC1350" si="377">DATEDIF(BB1287,DATE(2023,6,8),"y")</f>
        <v>30</v>
      </c>
    </row>
    <row r="1288" spans="2:55" ht="15.5" hidden="1" x14ac:dyDescent="0.35">
      <c r="B1288" s="1" t="s">
        <v>1088</v>
      </c>
      <c r="C1288" t="str">
        <f>VLOOKUP(B1288,Z1287:AE3622,2,FALSE)</f>
        <v>Reed,</v>
      </c>
      <c r="D1288">
        <f t="shared" si="360"/>
        <v>31.93</v>
      </c>
      <c r="E1288">
        <f t="shared" si="361"/>
        <v>4.82</v>
      </c>
      <c r="F1288" t="str">
        <f t="shared" si="362"/>
        <v>yes</v>
      </c>
      <c r="G1288" t="str">
        <f t="shared" si="363"/>
        <v>No</v>
      </c>
      <c r="H1288" t="str">
        <f t="shared" si="364"/>
        <v>No</v>
      </c>
      <c r="I1288">
        <f t="shared" si="365"/>
        <v>1</v>
      </c>
      <c r="J1288" t="str">
        <f t="shared" si="366"/>
        <v>No</v>
      </c>
      <c r="K1288" t="str">
        <f t="shared" si="367"/>
        <v>OBESITY</v>
      </c>
      <c r="L1288" t="str">
        <f t="shared" si="368"/>
        <v>normal</v>
      </c>
      <c r="M1288" s="34">
        <f t="shared" si="369"/>
        <v>33060</v>
      </c>
      <c r="N1288" s="36">
        <f t="shared" si="370"/>
        <v>10620.26</v>
      </c>
      <c r="O1288" s="23" t="str">
        <f t="shared" si="371"/>
        <v>tier - 3</v>
      </c>
      <c r="P1288" s="34" t="str">
        <f t="shared" si="372"/>
        <v>tier - 3</v>
      </c>
      <c r="Q1288" s="34" t="str">
        <f t="shared" si="373"/>
        <v>R1012</v>
      </c>
      <c r="R1288" s="23">
        <f t="shared" si="374"/>
        <v>32</v>
      </c>
      <c r="Z1288" s="1" t="s">
        <v>1088</v>
      </c>
      <c r="AA1288" s="1" t="s">
        <v>5213</v>
      </c>
      <c r="AB1288" t="s">
        <v>4746</v>
      </c>
      <c r="AC1288" t="s">
        <v>5179</v>
      </c>
      <c r="AG1288" t="s">
        <v>1088</v>
      </c>
      <c r="AH1288">
        <v>31.93</v>
      </c>
      <c r="AI1288">
        <v>4.82</v>
      </c>
      <c r="AJ1288" s="20" t="s">
        <v>2382</v>
      </c>
      <c r="AK1288" t="s">
        <v>2380</v>
      </c>
      <c r="AL1288" t="s">
        <v>2380</v>
      </c>
      <c r="AM1288" s="29">
        <v>1</v>
      </c>
      <c r="AN1288" s="20" t="s">
        <v>2380</v>
      </c>
      <c r="AO1288" s="20" t="str">
        <f t="shared" si="375"/>
        <v>OBESITY</v>
      </c>
      <c r="AP1288" s="20" t="str">
        <f t="shared" si="376"/>
        <v>normal</v>
      </c>
      <c r="AS1288" t="s">
        <v>1315</v>
      </c>
      <c r="AT1288">
        <v>1990</v>
      </c>
      <c r="AU1288" s="28" t="s">
        <v>10</v>
      </c>
      <c r="AV1288">
        <v>6</v>
      </c>
      <c r="AW1288">
        <v>3</v>
      </c>
      <c r="AX1288" s="38">
        <v>10620.26</v>
      </c>
      <c r="AY1288" t="s">
        <v>12</v>
      </c>
      <c r="AZ1288" t="s">
        <v>12</v>
      </c>
      <c r="BA1288" t="s">
        <v>23</v>
      </c>
      <c r="BB1288" s="35">
        <f>DATE(AT1288,MATCH(AU1288,{"Jan","Feb","Mar","Apr","May","Jun","Jul","Aug","Sep","Oct","Nov","Dec"}, 0),AV1288)</f>
        <v>33060</v>
      </c>
      <c r="BC1288" s="20">
        <f t="shared" si="377"/>
        <v>32</v>
      </c>
    </row>
    <row r="1289" spans="2:55" ht="15.5" hidden="1" x14ac:dyDescent="0.35">
      <c r="B1289" s="1" t="s">
        <v>1087</v>
      </c>
      <c r="C1289" t="str">
        <f>VLOOKUP(B1289,Z1288:AE3623,2,FALSE)</f>
        <v>Wegner,</v>
      </c>
      <c r="D1289">
        <f t="shared" si="360"/>
        <v>36</v>
      </c>
      <c r="E1289">
        <f t="shared" si="361"/>
        <v>11.94</v>
      </c>
      <c r="F1289" t="str">
        <f t="shared" si="362"/>
        <v>yes</v>
      </c>
      <c r="G1289" t="str">
        <f t="shared" si="363"/>
        <v>No</v>
      </c>
      <c r="H1289" t="str">
        <f t="shared" si="364"/>
        <v>No</v>
      </c>
      <c r="I1289">
        <f t="shared" si="365"/>
        <v>1</v>
      </c>
      <c r="J1289" t="str">
        <f t="shared" si="366"/>
        <v>No</v>
      </c>
      <c r="K1289" t="str">
        <f t="shared" si="367"/>
        <v>OBESITY</v>
      </c>
      <c r="L1289" t="str">
        <f t="shared" si="368"/>
        <v>diabeties</v>
      </c>
      <c r="M1289" s="34">
        <f t="shared" si="369"/>
        <v>23597</v>
      </c>
      <c r="N1289" s="36">
        <f t="shared" si="370"/>
        <v>10627.81</v>
      </c>
      <c r="O1289" s="23" t="str">
        <f t="shared" si="371"/>
        <v>tier - 3</v>
      </c>
      <c r="P1289" s="34" t="str">
        <f t="shared" si="372"/>
        <v>tier - 3</v>
      </c>
      <c r="Q1289" s="34" t="str">
        <f t="shared" si="373"/>
        <v>R1013</v>
      </c>
      <c r="R1289" s="23">
        <f t="shared" si="374"/>
        <v>58</v>
      </c>
      <c r="Z1289" s="1" t="s">
        <v>1087</v>
      </c>
      <c r="AA1289" s="1" t="s">
        <v>6614</v>
      </c>
      <c r="AB1289" t="s">
        <v>4743</v>
      </c>
      <c r="AC1289" t="s">
        <v>6615</v>
      </c>
      <c r="AD1289" t="s">
        <v>4974</v>
      </c>
      <c r="AG1289" t="s">
        <v>1087</v>
      </c>
      <c r="AH1289">
        <v>36</v>
      </c>
      <c r="AI1289">
        <v>11.94</v>
      </c>
      <c r="AJ1289" s="20" t="s">
        <v>2382</v>
      </c>
      <c r="AK1289" t="s">
        <v>2380</v>
      </c>
      <c r="AL1289" t="s">
        <v>2380</v>
      </c>
      <c r="AM1289" s="29">
        <v>1</v>
      </c>
      <c r="AN1289" s="20" t="s">
        <v>2380</v>
      </c>
      <c r="AO1289" s="20" t="str">
        <f t="shared" si="375"/>
        <v>OBESITY</v>
      </c>
      <c r="AP1289" s="20" t="str">
        <f t="shared" si="376"/>
        <v>diabeties</v>
      </c>
      <c r="AS1289" t="s">
        <v>1316</v>
      </c>
      <c r="AT1289">
        <v>1964</v>
      </c>
      <c r="AU1289" s="28" t="s">
        <v>35</v>
      </c>
      <c r="AV1289">
        <v>8</v>
      </c>
      <c r="AW1289">
        <v>0</v>
      </c>
      <c r="AX1289" s="38">
        <v>10627.81</v>
      </c>
      <c r="AY1289" t="s">
        <v>12</v>
      </c>
      <c r="AZ1289" t="s">
        <v>12</v>
      </c>
      <c r="BA1289" t="s">
        <v>13</v>
      </c>
      <c r="BB1289" s="35">
        <f>DATE(AT1289,MATCH(AU1289,{"Jan","Feb","Mar","Apr","May","Jun","Jul","Aug","Sep","Oct","Nov","Dec"}, 0),AV1289)</f>
        <v>23597</v>
      </c>
      <c r="BC1289" s="20">
        <f t="shared" si="377"/>
        <v>58</v>
      </c>
    </row>
    <row r="1290" spans="2:55" ht="15.5" hidden="1" x14ac:dyDescent="0.35">
      <c r="B1290" s="1" t="s">
        <v>1086</v>
      </c>
      <c r="C1290" t="str">
        <f>VLOOKUP(B1290,Z1289:AE3624,2,FALSE)</f>
        <v>Bokun,</v>
      </c>
      <c r="D1290">
        <f t="shared" si="360"/>
        <v>32</v>
      </c>
      <c r="E1290">
        <f t="shared" si="361"/>
        <v>7.85</v>
      </c>
      <c r="F1290" t="str">
        <f t="shared" si="362"/>
        <v>yes</v>
      </c>
      <c r="G1290" t="str">
        <f t="shared" si="363"/>
        <v>No</v>
      </c>
      <c r="H1290" t="str">
        <f t="shared" si="364"/>
        <v>No</v>
      </c>
      <c r="I1290">
        <f t="shared" si="365"/>
        <v>1</v>
      </c>
      <c r="J1290" t="str">
        <f t="shared" si="366"/>
        <v>No</v>
      </c>
      <c r="K1290" t="str">
        <f t="shared" si="367"/>
        <v>OBESITY</v>
      </c>
      <c r="L1290" t="str">
        <f t="shared" si="368"/>
        <v>diabeties</v>
      </c>
      <c r="M1290" s="34">
        <f t="shared" si="369"/>
        <v>28086</v>
      </c>
      <c r="N1290" s="36">
        <f t="shared" si="370"/>
        <v>10665.44</v>
      </c>
      <c r="O1290" s="23" t="str">
        <f t="shared" si="371"/>
        <v>tier - 3</v>
      </c>
      <c r="P1290" s="34" t="str">
        <f t="shared" si="372"/>
        <v>tier - 2</v>
      </c>
      <c r="Q1290" s="34" t="str">
        <f t="shared" si="373"/>
        <v>R1021</v>
      </c>
      <c r="R1290" s="23">
        <f t="shared" si="374"/>
        <v>46</v>
      </c>
      <c r="Z1290" s="1" t="s">
        <v>1086</v>
      </c>
      <c r="AA1290" s="1" t="s">
        <v>6616</v>
      </c>
      <c r="AB1290" t="s">
        <v>4743</v>
      </c>
      <c r="AC1290" t="s">
        <v>4934</v>
      </c>
      <c r="AD1290" t="s">
        <v>4868</v>
      </c>
      <c r="AG1290" t="s">
        <v>1086</v>
      </c>
      <c r="AH1290">
        <v>32</v>
      </c>
      <c r="AI1290">
        <v>7.85</v>
      </c>
      <c r="AJ1290" s="20" t="s">
        <v>2382</v>
      </c>
      <c r="AK1290" t="s">
        <v>2380</v>
      </c>
      <c r="AL1290" t="s">
        <v>2380</v>
      </c>
      <c r="AM1290" s="29">
        <v>1</v>
      </c>
      <c r="AN1290" s="20" t="s">
        <v>2380</v>
      </c>
      <c r="AO1290" s="20" t="str">
        <f t="shared" si="375"/>
        <v>OBESITY</v>
      </c>
      <c r="AP1290" s="20" t="str">
        <f t="shared" si="376"/>
        <v>diabeties</v>
      </c>
      <c r="AS1290" t="s">
        <v>1317</v>
      </c>
      <c r="AT1290">
        <v>1976</v>
      </c>
      <c r="AU1290" s="28" t="s">
        <v>15</v>
      </c>
      <c r="AV1290">
        <v>22</v>
      </c>
      <c r="AW1290">
        <v>2</v>
      </c>
      <c r="AX1290" s="38">
        <v>10665.44</v>
      </c>
      <c r="AY1290" t="s">
        <v>12</v>
      </c>
      <c r="AZ1290" t="s">
        <v>11</v>
      </c>
      <c r="BA1290" t="s">
        <v>300</v>
      </c>
      <c r="BB1290" s="35">
        <f>DATE(AT1290,MATCH(AU1290,{"Jan","Feb","Mar","Apr","May","Jun","Jul","Aug","Sep","Oct","Nov","Dec"}, 0),AV1290)</f>
        <v>28086</v>
      </c>
      <c r="BC1290" s="20">
        <f t="shared" si="377"/>
        <v>46</v>
      </c>
    </row>
    <row r="1291" spans="2:55" ht="15.5" hidden="1" x14ac:dyDescent="0.35">
      <c r="B1291" s="1" t="s">
        <v>1085</v>
      </c>
      <c r="C1291" t="str">
        <f>VLOOKUP(B1291,Z1290:AE3625,2,FALSE)</f>
        <v>Ainsley,</v>
      </c>
      <c r="D1291">
        <f t="shared" si="360"/>
        <v>29.37</v>
      </c>
      <c r="E1291">
        <f t="shared" si="361"/>
        <v>8.01</v>
      </c>
      <c r="F1291" t="str">
        <f t="shared" si="362"/>
        <v>yes</v>
      </c>
      <c r="G1291" t="str">
        <f t="shared" si="363"/>
        <v>No</v>
      </c>
      <c r="H1291" t="str">
        <f t="shared" si="364"/>
        <v>No</v>
      </c>
      <c r="I1291">
        <f t="shared" si="365"/>
        <v>1</v>
      </c>
      <c r="J1291" t="str">
        <f t="shared" si="366"/>
        <v>No</v>
      </c>
      <c r="K1291" t="str">
        <f t="shared" si="367"/>
        <v>OVER WEIGHT</v>
      </c>
      <c r="L1291" t="str">
        <f t="shared" si="368"/>
        <v>diabeties</v>
      </c>
      <c r="M1291" s="34">
        <f t="shared" si="369"/>
        <v>22896</v>
      </c>
      <c r="N1291" s="36">
        <f t="shared" si="370"/>
        <v>10676.83</v>
      </c>
      <c r="O1291" s="23" t="str">
        <f t="shared" si="371"/>
        <v>tier - 3</v>
      </c>
      <c r="P1291" s="34" t="str">
        <f t="shared" si="372"/>
        <v>tier - 3</v>
      </c>
      <c r="Q1291" s="34" t="str">
        <f t="shared" si="373"/>
        <v>R1013</v>
      </c>
      <c r="R1291" s="23">
        <f t="shared" si="374"/>
        <v>60</v>
      </c>
      <c r="Z1291" s="1" t="s">
        <v>1085</v>
      </c>
      <c r="AA1291" s="1" t="s">
        <v>6617</v>
      </c>
      <c r="AB1291" t="s">
        <v>4743</v>
      </c>
      <c r="AC1291" t="s">
        <v>4882</v>
      </c>
      <c r="AD1291" t="s">
        <v>4780</v>
      </c>
      <c r="AG1291" t="s">
        <v>1085</v>
      </c>
      <c r="AH1291">
        <v>29.37</v>
      </c>
      <c r="AI1291">
        <v>8.01</v>
      </c>
      <c r="AJ1291" s="20" t="s">
        <v>2382</v>
      </c>
      <c r="AK1291" t="s">
        <v>2380</v>
      </c>
      <c r="AL1291" t="s">
        <v>2380</v>
      </c>
      <c r="AM1291" s="29">
        <v>1</v>
      </c>
      <c r="AN1291" s="20" t="s">
        <v>2380</v>
      </c>
      <c r="AO1291" s="20" t="str">
        <f t="shared" si="375"/>
        <v>OVER WEIGHT</v>
      </c>
      <c r="AP1291" s="20" t="str">
        <f t="shared" si="376"/>
        <v>diabeties</v>
      </c>
      <c r="AS1291" t="s">
        <v>1318</v>
      </c>
      <c r="AT1291">
        <v>1962</v>
      </c>
      <c r="AU1291" s="28" t="s">
        <v>20</v>
      </c>
      <c r="AV1291">
        <v>7</v>
      </c>
      <c r="AW1291">
        <v>0</v>
      </c>
      <c r="AX1291" s="38">
        <v>10676.83</v>
      </c>
      <c r="AY1291" t="s">
        <v>12</v>
      </c>
      <c r="AZ1291" t="s">
        <v>12</v>
      </c>
      <c r="BA1291" t="s">
        <v>13</v>
      </c>
      <c r="BB1291" s="35">
        <f>DATE(AT1291,MATCH(AU1291,{"Jan","Feb","Mar","Apr","May","Jun","Jul","Aug","Sep","Oct","Nov","Dec"}, 0),AV1291)</f>
        <v>22896</v>
      </c>
      <c r="BC1291" s="20">
        <f t="shared" si="377"/>
        <v>60</v>
      </c>
    </row>
    <row r="1292" spans="2:55" ht="15.5" hidden="1" x14ac:dyDescent="0.35">
      <c r="B1292" s="1" t="s">
        <v>1084</v>
      </c>
      <c r="C1292" t="str">
        <f>VLOOKUP(B1292,Z1291:AE3626,2,FALSE)</f>
        <v>Foster,</v>
      </c>
      <c r="D1292">
        <f t="shared" si="360"/>
        <v>23.6</v>
      </c>
      <c r="E1292">
        <f t="shared" si="361"/>
        <v>7.4</v>
      </c>
      <c r="F1292" t="str">
        <f t="shared" si="362"/>
        <v>yes</v>
      </c>
      <c r="G1292" t="str">
        <f t="shared" si="363"/>
        <v>No</v>
      </c>
      <c r="H1292" t="str">
        <f t="shared" si="364"/>
        <v>No</v>
      </c>
      <c r="I1292">
        <f t="shared" si="365"/>
        <v>1</v>
      </c>
      <c r="J1292" t="str">
        <f t="shared" si="366"/>
        <v>No</v>
      </c>
      <c r="K1292" t="str">
        <f t="shared" si="367"/>
        <v>Normal weight</v>
      </c>
      <c r="L1292" t="str">
        <f t="shared" si="368"/>
        <v>diabeties</v>
      </c>
      <c r="M1292" s="34">
        <f t="shared" si="369"/>
        <v>28339</v>
      </c>
      <c r="N1292" s="36">
        <f t="shared" si="370"/>
        <v>10690.11</v>
      </c>
      <c r="O1292" s="23" t="str">
        <f t="shared" si="371"/>
        <v>tier - 3</v>
      </c>
      <c r="P1292" s="34" t="str">
        <f t="shared" si="372"/>
        <v>tier - 2</v>
      </c>
      <c r="Q1292" s="34" t="str">
        <f t="shared" si="373"/>
        <v>R1021</v>
      </c>
      <c r="R1292" s="23">
        <f t="shared" si="374"/>
        <v>45</v>
      </c>
      <c r="Z1292" s="1" t="s">
        <v>1084</v>
      </c>
      <c r="AA1292" s="1" t="s">
        <v>4774</v>
      </c>
      <c r="AB1292" t="s">
        <v>4743</v>
      </c>
      <c r="AC1292" t="s">
        <v>5006</v>
      </c>
      <c r="AD1292" t="s">
        <v>4785</v>
      </c>
      <c r="AG1292" t="s">
        <v>1084</v>
      </c>
      <c r="AH1292">
        <v>23.6</v>
      </c>
      <c r="AI1292">
        <v>7.4</v>
      </c>
      <c r="AJ1292" s="20" t="s">
        <v>2382</v>
      </c>
      <c r="AK1292" t="s">
        <v>2380</v>
      </c>
      <c r="AL1292" t="s">
        <v>2380</v>
      </c>
      <c r="AM1292" s="29">
        <v>1</v>
      </c>
      <c r="AN1292" s="20" t="s">
        <v>2380</v>
      </c>
      <c r="AO1292" s="20" t="str">
        <f t="shared" si="375"/>
        <v>Normal weight</v>
      </c>
      <c r="AP1292" s="20" t="str">
        <f t="shared" si="376"/>
        <v>diabeties</v>
      </c>
      <c r="AS1292" t="s">
        <v>1319</v>
      </c>
      <c r="AT1292">
        <v>1977</v>
      </c>
      <c r="AU1292" s="28" t="s">
        <v>35</v>
      </c>
      <c r="AV1292">
        <v>2</v>
      </c>
      <c r="AW1292">
        <v>2</v>
      </c>
      <c r="AX1292" s="38">
        <v>10690.11</v>
      </c>
      <c r="AY1292" t="s">
        <v>12</v>
      </c>
      <c r="AZ1292" t="s">
        <v>11</v>
      </c>
      <c r="BA1292" t="s">
        <v>300</v>
      </c>
      <c r="BB1292" s="35">
        <f>DATE(AT1292,MATCH(AU1292,{"Jan","Feb","Mar","Apr","May","Jun","Jul","Aug","Sep","Oct","Nov","Dec"}, 0),AV1292)</f>
        <v>28339</v>
      </c>
      <c r="BC1292" s="20">
        <f t="shared" si="377"/>
        <v>45</v>
      </c>
    </row>
    <row r="1293" spans="2:55" ht="15.5" hidden="1" x14ac:dyDescent="0.35">
      <c r="B1293" s="1" t="s">
        <v>1083</v>
      </c>
      <c r="C1293" t="str">
        <f>VLOOKUP(B1293,Z1292:AE3627,2,FALSE)</f>
        <v>Overpeck,</v>
      </c>
      <c r="D1293">
        <f t="shared" si="360"/>
        <v>33.155000000000001</v>
      </c>
      <c r="E1293">
        <f t="shared" si="361"/>
        <v>8.3800000000000008</v>
      </c>
      <c r="F1293" t="str">
        <f t="shared" si="362"/>
        <v>yes</v>
      </c>
      <c r="G1293" t="str">
        <f t="shared" si="363"/>
        <v>No</v>
      </c>
      <c r="H1293" t="str">
        <f t="shared" si="364"/>
        <v>No</v>
      </c>
      <c r="I1293">
        <f t="shared" si="365"/>
        <v>0</v>
      </c>
      <c r="J1293" t="str">
        <f t="shared" si="366"/>
        <v>No</v>
      </c>
      <c r="K1293" t="str">
        <f t="shared" si="367"/>
        <v>OBESITY</v>
      </c>
      <c r="L1293" t="str">
        <f t="shared" si="368"/>
        <v>diabeties</v>
      </c>
      <c r="M1293" s="34">
        <f t="shared" si="369"/>
        <v>28033</v>
      </c>
      <c r="N1293" s="36">
        <f t="shared" si="370"/>
        <v>10698.38</v>
      </c>
      <c r="O1293" s="23" t="str">
        <f t="shared" si="371"/>
        <v>tier - 3</v>
      </c>
      <c r="P1293" s="34" t="str">
        <f t="shared" si="372"/>
        <v>tier - 1</v>
      </c>
      <c r="Q1293" s="34" t="str">
        <f t="shared" si="373"/>
        <v>R1025</v>
      </c>
      <c r="R1293" s="23">
        <f t="shared" si="374"/>
        <v>46</v>
      </c>
      <c r="Z1293" s="1" t="s">
        <v>1083</v>
      </c>
      <c r="AA1293" s="1" t="s">
        <v>6618</v>
      </c>
      <c r="AB1293" t="s">
        <v>4743</v>
      </c>
      <c r="AC1293" t="s">
        <v>5123</v>
      </c>
      <c r="AG1293" t="s">
        <v>1083</v>
      </c>
      <c r="AH1293">
        <v>33.155000000000001</v>
      </c>
      <c r="AI1293">
        <v>8.3800000000000008</v>
      </c>
      <c r="AJ1293" s="20" t="s">
        <v>2382</v>
      </c>
      <c r="AK1293" t="s">
        <v>2380</v>
      </c>
      <c r="AL1293" t="s">
        <v>2380</v>
      </c>
      <c r="AM1293" s="29">
        <v>0</v>
      </c>
      <c r="AN1293" s="20" t="s">
        <v>2380</v>
      </c>
      <c r="AO1293" s="20" t="str">
        <f t="shared" si="375"/>
        <v>OBESITY</v>
      </c>
      <c r="AP1293" s="20" t="str">
        <f t="shared" si="376"/>
        <v>diabeties</v>
      </c>
      <c r="AS1293" t="s">
        <v>1320</v>
      </c>
      <c r="AT1293">
        <v>1976</v>
      </c>
      <c r="AU1293" s="28" t="s">
        <v>20</v>
      </c>
      <c r="AV1293">
        <v>30</v>
      </c>
      <c r="AW1293">
        <v>2</v>
      </c>
      <c r="AX1293" s="38">
        <v>10698.38</v>
      </c>
      <c r="AY1293" t="s">
        <v>12</v>
      </c>
      <c r="AZ1293" t="s">
        <v>16</v>
      </c>
      <c r="BA1293" t="s">
        <v>200</v>
      </c>
      <c r="BB1293" s="35">
        <f>DATE(AT1293,MATCH(AU1293,{"Jan","Feb","Mar","Apr","May","Jun","Jul","Aug","Sep","Oct","Nov","Dec"}, 0),AV1293)</f>
        <v>28033</v>
      </c>
      <c r="BC1293" s="20">
        <f t="shared" si="377"/>
        <v>46</v>
      </c>
    </row>
    <row r="1294" spans="2:55" ht="15.5" hidden="1" x14ac:dyDescent="0.35">
      <c r="B1294" s="1" t="s">
        <v>1082</v>
      </c>
      <c r="C1294" t="str">
        <f>VLOOKUP(B1294,Z1293:AE3628,2,FALSE)</f>
        <v>Levine,</v>
      </c>
      <c r="D1294">
        <f t="shared" si="360"/>
        <v>24.32</v>
      </c>
      <c r="E1294">
        <f t="shared" si="361"/>
        <v>11.56</v>
      </c>
      <c r="F1294" t="str">
        <f t="shared" si="362"/>
        <v>yes</v>
      </c>
      <c r="G1294" t="str">
        <f t="shared" si="363"/>
        <v>No</v>
      </c>
      <c r="H1294" t="str">
        <f t="shared" si="364"/>
        <v>No</v>
      </c>
      <c r="I1294">
        <f t="shared" si="365"/>
        <v>1</v>
      </c>
      <c r="J1294" t="str">
        <f t="shared" si="366"/>
        <v>No</v>
      </c>
      <c r="K1294" t="str">
        <f t="shared" si="367"/>
        <v>Normal weight</v>
      </c>
      <c r="L1294" t="str">
        <f t="shared" si="368"/>
        <v>diabeties</v>
      </c>
      <c r="M1294" s="34">
        <f t="shared" si="369"/>
        <v>26596</v>
      </c>
      <c r="N1294" s="36">
        <f t="shared" si="370"/>
        <v>10702.64</v>
      </c>
      <c r="O1294" s="23" t="str">
        <f t="shared" si="371"/>
        <v>tier - 3</v>
      </c>
      <c r="P1294" s="34" t="str">
        <f t="shared" si="372"/>
        <v>tier - 3</v>
      </c>
      <c r="Q1294" s="34" t="str">
        <f t="shared" si="373"/>
        <v>R1013</v>
      </c>
      <c r="R1294" s="23">
        <f t="shared" si="374"/>
        <v>50</v>
      </c>
      <c r="Z1294" s="1" t="s">
        <v>1082</v>
      </c>
      <c r="AA1294" s="1" t="s">
        <v>6619</v>
      </c>
      <c r="AB1294" t="s">
        <v>4743</v>
      </c>
      <c r="AC1294" t="s">
        <v>6620</v>
      </c>
      <c r="AD1294" t="s">
        <v>4816</v>
      </c>
      <c r="AG1294" t="s">
        <v>1082</v>
      </c>
      <c r="AH1294">
        <v>24.32</v>
      </c>
      <c r="AI1294">
        <v>11.56</v>
      </c>
      <c r="AJ1294" s="20" t="s">
        <v>2382</v>
      </c>
      <c r="AK1294" t="s">
        <v>2380</v>
      </c>
      <c r="AL1294" t="s">
        <v>2380</v>
      </c>
      <c r="AM1294" s="29">
        <v>1</v>
      </c>
      <c r="AN1294" s="20" t="s">
        <v>2380</v>
      </c>
      <c r="AO1294" s="20" t="str">
        <f t="shared" si="375"/>
        <v>Normal weight</v>
      </c>
      <c r="AP1294" s="20" t="str">
        <f t="shared" si="376"/>
        <v>diabeties</v>
      </c>
      <c r="AS1294" t="s">
        <v>1321</v>
      </c>
      <c r="AT1294">
        <v>1972</v>
      </c>
      <c r="AU1294" s="28" t="s">
        <v>37</v>
      </c>
      <c r="AV1294">
        <v>24</v>
      </c>
      <c r="AW1294">
        <v>3</v>
      </c>
      <c r="AX1294" s="38">
        <v>10702.64</v>
      </c>
      <c r="AY1294" t="s">
        <v>12</v>
      </c>
      <c r="AZ1294" t="s">
        <v>12</v>
      </c>
      <c r="BA1294" t="s">
        <v>13</v>
      </c>
      <c r="BB1294" s="35">
        <f>DATE(AT1294,MATCH(AU1294,{"Jan","Feb","Mar","Apr","May","Jun","Jul","Aug","Sep","Oct","Nov","Dec"}, 0),AV1294)</f>
        <v>26596</v>
      </c>
      <c r="BC1294" s="20">
        <f t="shared" si="377"/>
        <v>50</v>
      </c>
    </row>
    <row r="1295" spans="2:55" ht="15.5" hidden="1" x14ac:dyDescent="0.35">
      <c r="B1295" s="1" t="s">
        <v>1081</v>
      </c>
      <c r="C1295" t="str">
        <f>VLOOKUP(B1295,Z1294:AE3629,2,FALSE)</f>
        <v>Jean,</v>
      </c>
      <c r="D1295">
        <f t="shared" si="360"/>
        <v>36.299999999999997</v>
      </c>
      <c r="E1295">
        <f t="shared" si="361"/>
        <v>4.6100000000000003</v>
      </c>
      <c r="F1295" t="str">
        <f t="shared" si="362"/>
        <v>No</v>
      </c>
      <c r="G1295" t="str">
        <f t="shared" si="363"/>
        <v>No</v>
      </c>
      <c r="H1295" t="str">
        <f t="shared" si="364"/>
        <v>No</v>
      </c>
      <c r="I1295">
        <f t="shared" si="365"/>
        <v>0</v>
      </c>
      <c r="J1295" t="str">
        <f t="shared" si="366"/>
        <v>No</v>
      </c>
      <c r="K1295" t="str">
        <f t="shared" si="367"/>
        <v>OBESITY</v>
      </c>
      <c r="L1295" t="str">
        <f t="shared" si="368"/>
        <v>normal</v>
      </c>
      <c r="M1295" s="34">
        <f t="shared" si="369"/>
        <v>24683</v>
      </c>
      <c r="N1295" s="36">
        <f t="shared" si="370"/>
        <v>10704.47</v>
      </c>
      <c r="O1295" s="23" t="str">
        <f t="shared" si="371"/>
        <v>tier - 3</v>
      </c>
      <c r="P1295" s="34" t="str">
        <f t="shared" si="372"/>
        <v>tier - 2</v>
      </c>
      <c r="Q1295" s="34" t="str">
        <f t="shared" si="373"/>
        <v>R1011</v>
      </c>
      <c r="R1295" s="23">
        <f t="shared" si="374"/>
        <v>55</v>
      </c>
      <c r="Z1295" s="1" t="s">
        <v>1081</v>
      </c>
      <c r="AA1295" s="1" t="s">
        <v>6621</v>
      </c>
      <c r="AB1295" t="s">
        <v>4743</v>
      </c>
      <c r="AC1295" t="s">
        <v>6620</v>
      </c>
      <c r="AG1295" t="s">
        <v>1081</v>
      </c>
      <c r="AH1295">
        <v>36.299999999999997</v>
      </c>
      <c r="AI1295">
        <v>4.6100000000000003</v>
      </c>
      <c r="AJ1295" s="20" t="s">
        <v>2380</v>
      </c>
      <c r="AK1295" t="s">
        <v>2380</v>
      </c>
      <c r="AL1295" t="s">
        <v>2380</v>
      </c>
      <c r="AM1295" s="29">
        <v>0</v>
      </c>
      <c r="AN1295" s="20" t="s">
        <v>2380</v>
      </c>
      <c r="AO1295" s="20" t="str">
        <f t="shared" si="375"/>
        <v>OBESITY</v>
      </c>
      <c r="AP1295" s="20" t="str">
        <f t="shared" si="376"/>
        <v>normal</v>
      </c>
      <c r="AS1295" t="s">
        <v>1322</v>
      </c>
      <c r="AT1295">
        <v>1967</v>
      </c>
      <c r="AU1295" s="28" t="s">
        <v>10</v>
      </c>
      <c r="AV1295">
        <v>30</v>
      </c>
      <c r="AW1295">
        <v>0</v>
      </c>
      <c r="AX1295" s="38">
        <v>10704.47</v>
      </c>
      <c r="AY1295" t="s">
        <v>12</v>
      </c>
      <c r="AZ1295" t="s">
        <v>11</v>
      </c>
      <c r="BA1295" t="s">
        <v>42</v>
      </c>
      <c r="BB1295" s="35">
        <f>DATE(AT1295,MATCH(AU1295,{"Jan","Feb","Mar","Apr","May","Jun","Jul","Aug","Sep","Oct","Nov","Dec"}, 0),AV1295)</f>
        <v>24683</v>
      </c>
      <c r="BC1295" s="20">
        <f t="shared" si="377"/>
        <v>55</v>
      </c>
    </row>
    <row r="1296" spans="2:55" ht="15.5" hidden="1" x14ac:dyDescent="0.35">
      <c r="B1296" s="1" t="s">
        <v>1080</v>
      </c>
      <c r="C1296" t="str">
        <f>VLOOKUP(B1296,Z1295:AE3630,2,FALSE)</f>
        <v>Wild,</v>
      </c>
      <c r="D1296">
        <f t="shared" si="360"/>
        <v>34.4</v>
      </c>
      <c r="E1296">
        <f t="shared" si="361"/>
        <v>4.95</v>
      </c>
      <c r="F1296" t="str">
        <f t="shared" si="362"/>
        <v>No</v>
      </c>
      <c r="G1296" t="str">
        <f t="shared" si="363"/>
        <v>No</v>
      </c>
      <c r="H1296" t="str">
        <f t="shared" si="364"/>
        <v>Yes</v>
      </c>
      <c r="I1296">
        <f t="shared" si="365"/>
        <v>1</v>
      </c>
      <c r="J1296" t="str">
        <f t="shared" si="366"/>
        <v>No</v>
      </c>
      <c r="K1296" t="str">
        <f t="shared" si="367"/>
        <v>OBESITY</v>
      </c>
      <c r="L1296" t="str">
        <f t="shared" si="368"/>
        <v>normal</v>
      </c>
      <c r="M1296" s="34">
        <f t="shared" si="369"/>
        <v>24750</v>
      </c>
      <c r="N1296" s="36">
        <f t="shared" si="370"/>
        <v>10713.64</v>
      </c>
      <c r="O1296" s="23" t="str">
        <f t="shared" si="371"/>
        <v>tier - 3</v>
      </c>
      <c r="P1296" s="34" t="str">
        <f t="shared" si="372"/>
        <v>tier - 3</v>
      </c>
      <c r="Q1296" s="34" t="str">
        <f t="shared" si="373"/>
        <v>R1011</v>
      </c>
      <c r="R1296" s="23">
        <f t="shared" si="374"/>
        <v>55</v>
      </c>
      <c r="Z1296" s="1" t="s">
        <v>1080</v>
      </c>
      <c r="AA1296" s="1" t="s">
        <v>6622</v>
      </c>
      <c r="AB1296" t="s">
        <v>4743</v>
      </c>
      <c r="AC1296" t="s">
        <v>4874</v>
      </c>
      <c r="AG1296" t="s">
        <v>1080</v>
      </c>
      <c r="AH1296">
        <v>34.4</v>
      </c>
      <c r="AI1296">
        <v>4.95</v>
      </c>
      <c r="AJ1296" s="20" t="s">
        <v>2380</v>
      </c>
      <c r="AK1296" t="s">
        <v>2380</v>
      </c>
      <c r="AL1296" t="s">
        <v>2383</v>
      </c>
      <c r="AM1296" s="29">
        <v>1</v>
      </c>
      <c r="AN1296" s="20" t="s">
        <v>2380</v>
      </c>
      <c r="AO1296" s="20" t="str">
        <f t="shared" si="375"/>
        <v>OBESITY</v>
      </c>
      <c r="AP1296" s="20" t="str">
        <f t="shared" si="376"/>
        <v>normal</v>
      </c>
      <c r="AS1296" t="s">
        <v>1323</v>
      </c>
      <c r="AT1296">
        <v>1967</v>
      </c>
      <c r="AU1296" s="28" t="s">
        <v>37</v>
      </c>
      <c r="AV1296">
        <v>5</v>
      </c>
      <c r="AW1296">
        <v>0</v>
      </c>
      <c r="AX1296" s="38">
        <v>10713.64</v>
      </c>
      <c r="AY1296" t="s">
        <v>12</v>
      </c>
      <c r="AZ1296" t="s">
        <v>12</v>
      </c>
      <c r="BA1296" t="s">
        <v>42</v>
      </c>
      <c r="BB1296" s="35">
        <f>DATE(AT1296,MATCH(AU1296,{"Jan","Feb","Mar","Apr","May","Jun","Jul","Aug","Sep","Oct","Nov","Dec"}, 0),AV1296)</f>
        <v>24750</v>
      </c>
      <c r="BC1296" s="20">
        <f t="shared" si="377"/>
        <v>55</v>
      </c>
    </row>
    <row r="1297" spans="2:55" ht="15.5" hidden="1" x14ac:dyDescent="0.35">
      <c r="B1297" s="1" t="s">
        <v>1079</v>
      </c>
      <c r="C1297" t="str">
        <f>VLOOKUP(B1297,Z1296:AE3631,2,FALSE)</f>
        <v>Tabor,</v>
      </c>
      <c r="D1297">
        <f t="shared" si="360"/>
        <v>30.9</v>
      </c>
      <c r="E1297">
        <f t="shared" si="361"/>
        <v>5.04</v>
      </c>
      <c r="F1297" t="str">
        <f t="shared" si="362"/>
        <v>No</v>
      </c>
      <c r="G1297" t="str">
        <f t="shared" si="363"/>
        <v>No</v>
      </c>
      <c r="H1297" t="str">
        <f t="shared" si="364"/>
        <v>No</v>
      </c>
      <c r="I1297">
        <f t="shared" si="365"/>
        <v>0</v>
      </c>
      <c r="J1297" t="str">
        <f t="shared" si="366"/>
        <v>No</v>
      </c>
      <c r="K1297" t="str">
        <f t="shared" si="367"/>
        <v>OBESITY</v>
      </c>
      <c r="L1297" t="str">
        <f t="shared" si="368"/>
        <v>normal</v>
      </c>
      <c r="M1297" s="34">
        <f t="shared" si="369"/>
        <v>33780</v>
      </c>
      <c r="N1297" s="36">
        <f t="shared" si="370"/>
        <v>10719.57</v>
      </c>
      <c r="O1297" s="23" t="str">
        <f t="shared" si="371"/>
        <v>tier - 3</v>
      </c>
      <c r="P1297" s="34" t="str">
        <f t="shared" si="372"/>
        <v>tier - 1</v>
      </c>
      <c r="Q1297" s="34" t="str">
        <f t="shared" si="373"/>
        <v>R1012</v>
      </c>
      <c r="R1297" s="23">
        <f t="shared" si="374"/>
        <v>30</v>
      </c>
      <c r="Z1297" s="1" t="s">
        <v>1079</v>
      </c>
      <c r="AA1297" s="1" t="s">
        <v>6623</v>
      </c>
      <c r="AB1297" t="s">
        <v>4743</v>
      </c>
      <c r="AC1297" t="s">
        <v>5636</v>
      </c>
      <c r="AG1297" t="s">
        <v>1079</v>
      </c>
      <c r="AH1297">
        <v>30.9</v>
      </c>
      <c r="AI1297">
        <v>5.04</v>
      </c>
      <c r="AJ1297" s="20" t="s">
        <v>2380</v>
      </c>
      <c r="AK1297" t="s">
        <v>2380</v>
      </c>
      <c r="AL1297" t="s">
        <v>2380</v>
      </c>
      <c r="AM1297" s="29">
        <v>0</v>
      </c>
      <c r="AN1297" s="20" t="s">
        <v>2380</v>
      </c>
      <c r="AO1297" s="20" t="str">
        <f t="shared" si="375"/>
        <v>OBESITY</v>
      </c>
      <c r="AP1297" s="20" t="str">
        <f t="shared" si="376"/>
        <v>normal</v>
      </c>
      <c r="AS1297" t="s">
        <v>1324</v>
      </c>
      <c r="AT1297">
        <v>1992</v>
      </c>
      <c r="AU1297" s="28" t="s">
        <v>18</v>
      </c>
      <c r="AV1297">
        <v>25</v>
      </c>
      <c r="AW1297">
        <v>0</v>
      </c>
      <c r="AX1297" s="38">
        <v>10719.57</v>
      </c>
      <c r="AY1297" t="s">
        <v>12</v>
      </c>
      <c r="AZ1297" t="s">
        <v>16</v>
      </c>
      <c r="BA1297" t="s">
        <v>23</v>
      </c>
      <c r="BB1297" s="35">
        <f>DATE(AT1297,MATCH(AU1297,{"Jan","Feb","Mar","Apr","May","Jun","Jul","Aug","Sep","Oct","Nov","Dec"}, 0),AV1297)</f>
        <v>33780</v>
      </c>
      <c r="BC1297" s="20">
        <f t="shared" si="377"/>
        <v>30</v>
      </c>
    </row>
    <row r="1298" spans="2:55" ht="15.5" hidden="1" x14ac:dyDescent="0.35">
      <c r="B1298" s="1" t="s">
        <v>1078</v>
      </c>
      <c r="C1298" t="str">
        <f>VLOOKUP(B1298,Z1297:AE3632,2,FALSE)</f>
        <v>Steffen,</v>
      </c>
      <c r="D1298">
        <f t="shared" si="360"/>
        <v>28.6</v>
      </c>
      <c r="E1298">
        <f t="shared" si="361"/>
        <v>5.42</v>
      </c>
      <c r="F1298" t="str">
        <f t="shared" si="362"/>
        <v>No</v>
      </c>
      <c r="G1298" t="str">
        <f t="shared" si="363"/>
        <v>No</v>
      </c>
      <c r="H1298" t="str">
        <f t="shared" si="364"/>
        <v>No</v>
      </c>
      <c r="I1298">
        <f t="shared" si="365"/>
        <v>0</v>
      </c>
      <c r="J1298" t="str">
        <f t="shared" si="366"/>
        <v>No</v>
      </c>
      <c r="K1298" t="str">
        <f t="shared" si="367"/>
        <v>OVER WEIGHT</v>
      </c>
      <c r="L1298" t="str">
        <f t="shared" si="368"/>
        <v>normal</v>
      </c>
      <c r="M1298" s="34">
        <f t="shared" si="369"/>
        <v>27372</v>
      </c>
      <c r="N1298" s="36">
        <f t="shared" si="370"/>
        <v>10736.87</v>
      </c>
      <c r="O1298" s="23" t="str">
        <f t="shared" si="371"/>
        <v>tier - 3</v>
      </c>
      <c r="P1298" s="34" t="str">
        <f t="shared" si="372"/>
        <v>tier - 1</v>
      </c>
      <c r="Q1298" s="34" t="str">
        <f t="shared" si="373"/>
        <v>R1016</v>
      </c>
      <c r="R1298" s="23">
        <f t="shared" si="374"/>
        <v>48</v>
      </c>
      <c r="Z1298" s="1" t="s">
        <v>1078</v>
      </c>
      <c r="AA1298" s="1" t="s">
        <v>6624</v>
      </c>
      <c r="AB1298" t="s">
        <v>4743</v>
      </c>
      <c r="AC1298" t="s">
        <v>5118</v>
      </c>
      <c r="AD1298" t="s">
        <v>5072</v>
      </c>
      <c r="AG1298" t="s">
        <v>1078</v>
      </c>
      <c r="AH1298">
        <v>28.6</v>
      </c>
      <c r="AI1298">
        <v>5.42</v>
      </c>
      <c r="AJ1298" s="20" t="s">
        <v>2380</v>
      </c>
      <c r="AK1298" t="s">
        <v>2380</v>
      </c>
      <c r="AL1298" t="s">
        <v>2380</v>
      </c>
      <c r="AM1298" s="29">
        <v>0</v>
      </c>
      <c r="AN1298" s="20" t="s">
        <v>2380</v>
      </c>
      <c r="AO1298" s="20" t="str">
        <f t="shared" si="375"/>
        <v>OVER WEIGHT</v>
      </c>
      <c r="AP1298" s="20" t="str">
        <f t="shared" si="376"/>
        <v>normal</v>
      </c>
      <c r="AS1298" t="s">
        <v>1325</v>
      </c>
      <c r="AT1298">
        <v>1974</v>
      </c>
      <c r="AU1298" s="28" t="s">
        <v>30</v>
      </c>
      <c r="AV1298">
        <v>9</v>
      </c>
      <c r="AW1298">
        <v>4</v>
      </c>
      <c r="AX1298" s="38">
        <v>10736.87</v>
      </c>
      <c r="AY1298" t="s">
        <v>12</v>
      </c>
      <c r="AZ1298" t="s">
        <v>16</v>
      </c>
      <c r="BA1298" t="s">
        <v>168</v>
      </c>
      <c r="BB1298" s="35">
        <f>DATE(AT1298,MATCH(AU1298,{"Jan","Feb","Mar","Apr","May","Jun","Jul","Aug","Sep","Oct","Nov","Dec"}, 0),AV1298)</f>
        <v>27372</v>
      </c>
      <c r="BC1298" s="20">
        <f t="shared" si="377"/>
        <v>48</v>
      </c>
    </row>
    <row r="1299" spans="2:55" ht="15.5" hidden="1" x14ac:dyDescent="0.35">
      <c r="B1299" s="1" t="s">
        <v>1077</v>
      </c>
      <c r="C1299" t="str">
        <f>VLOOKUP(B1299,Z1298:AE3633,2,FALSE)</f>
        <v>Tadich,</v>
      </c>
      <c r="D1299">
        <f t="shared" si="360"/>
        <v>27.83</v>
      </c>
      <c r="E1299">
        <f t="shared" si="361"/>
        <v>5.39</v>
      </c>
      <c r="F1299" t="str">
        <f t="shared" si="362"/>
        <v>No</v>
      </c>
      <c r="G1299" t="str">
        <f t="shared" si="363"/>
        <v>No</v>
      </c>
      <c r="H1299" t="str">
        <f t="shared" si="364"/>
        <v>No</v>
      </c>
      <c r="I1299">
        <f t="shared" si="365"/>
        <v>0</v>
      </c>
      <c r="J1299" t="str">
        <f t="shared" si="366"/>
        <v>No</v>
      </c>
      <c r="K1299" t="str">
        <f t="shared" si="367"/>
        <v>OVER WEIGHT</v>
      </c>
      <c r="L1299" t="str">
        <f t="shared" si="368"/>
        <v>normal</v>
      </c>
      <c r="M1299" s="34">
        <f t="shared" si="369"/>
        <v>31653</v>
      </c>
      <c r="N1299" s="36">
        <f t="shared" si="370"/>
        <v>10749.02</v>
      </c>
      <c r="O1299" s="23" t="str">
        <f t="shared" si="371"/>
        <v>tier - 3</v>
      </c>
      <c r="P1299" s="34" t="str">
        <f t="shared" si="372"/>
        <v>tier - 1</v>
      </c>
      <c r="Q1299" s="34" t="str">
        <f t="shared" si="373"/>
        <v>R1026</v>
      </c>
      <c r="R1299" s="23">
        <f t="shared" si="374"/>
        <v>36</v>
      </c>
      <c r="Z1299" s="1" t="s">
        <v>1077</v>
      </c>
      <c r="AA1299" s="1" t="s">
        <v>6625</v>
      </c>
      <c r="AB1299" t="s">
        <v>4743</v>
      </c>
      <c r="AC1299" t="s">
        <v>6626</v>
      </c>
      <c r="AD1299" t="s">
        <v>4748</v>
      </c>
      <c r="AG1299" t="s">
        <v>1077</v>
      </c>
      <c r="AH1299">
        <v>27.83</v>
      </c>
      <c r="AI1299">
        <v>5.39</v>
      </c>
      <c r="AJ1299" s="20" t="s">
        <v>2380</v>
      </c>
      <c r="AK1299" t="s">
        <v>2380</v>
      </c>
      <c r="AL1299" t="s">
        <v>2380</v>
      </c>
      <c r="AM1299" s="29">
        <v>0</v>
      </c>
      <c r="AN1299" s="20" t="s">
        <v>2380</v>
      </c>
      <c r="AO1299" s="20" t="str">
        <f t="shared" si="375"/>
        <v>OVER WEIGHT</v>
      </c>
      <c r="AP1299" s="20" t="str">
        <f t="shared" si="376"/>
        <v>normal</v>
      </c>
      <c r="AS1299" t="s">
        <v>1326</v>
      </c>
      <c r="AT1299">
        <v>1986</v>
      </c>
      <c r="AU1299" s="28" t="s">
        <v>35</v>
      </c>
      <c r="AV1299">
        <v>29</v>
      </c>
      <c r="AW1299">
        <v>3</v>
      </c>
      <c r="AX1299" s="38">
        <v>10749.02</v>
      </c>
      <c r="AY1299" t="s">
        <v>12</v>
      </c>
      <c r="AZ1299" t="s">
        <v>16</v>
      </c>
      <c r="BA1299" t="s">
        <v>535</v>
      </c>
      <c r="BB1299" s="35">
        <f>DATE(AT1299,MATCH(AU1299,{"Jan","Feb","Mar","Apr","May","Jun","Jul","Aug","Sep","Oct","Nov","Dec"}, 0),AV1299)</f>
        <v>31653</v>
      </c>
      <c r="BC1299" s="20">
        <f t="shared" si="377"/>
        <v>36</v>
      </c>
    </row>
    <row r="1300" spans="2:55" ht="15.5" hidden="1" x14ac:dyDescent="0.35">
      <c r="B1300" s="1" t="s">
        <v>1076</v>
      </c>
      <c r="C1300" t="str">
        <f>VLOOKUP(B1300,Z1299:AE3634,2,FALSE)</f>
        <v>Christenson,</v>
      </c>
      <c r="D1300">
        <f t="shared" si="360"/>
        <v>39.64</v>
      </c>
      <c r="E1300">
        <f t="shared" si="361"/>
        <v>6</v>
      </c>
      <c r="F1300" t="str">
        <f t="shared" si="362"/>
        <v>No</v>
      </c>
      <c r="G1300" t="str">
        <f t="shared" si="363"/>
        <v>No</v>
      </c>
      <c r="H1300" t="str">
        <f t="shared" si="364"/>
        <v>Yes</v>
      </c>
      <c r="I1300">
        <f t="shared" si="365"/>
        <v>1</v>
      </c>
      <c r="J1300" t="str">
        <f t="shared" si="366"/>
        <v>No</v>
      </c>
      <c r="K1300" t="str">
        <f t="shared" si="367"/>
        <v>OBESITY</v>
      </c>
      <c r="L1300" t="str">
        <f t="shared" si="368"/>
        <v>pre diabeties</v>
      </c>
      <c r="M1300" s="34">
        <f t="shared" si="369"/>
        <v>32837</v>
      </c>
      <c r="N1300" s="36">
        <f t="shared" si="370"/>
        <v>10769.75</v>
      </c>
      <c r="O1300" s="23" t="str">
        <f t="shared" si="371"/>
        <v>tier - 3</v>
      </c>
      <c r="P1300" s="34" t="str">
        <f t="shared" si="372"/>
        <v>tier - 2</v>
      </c>
      <c r="Q1300" s="34" t="str">
        <f t="shared" si="373"/>
        <v>R1022</v>
      </c>
      <c r="R1300" s="23">
        <f t="shared" si="374"/>
        <v>33</v>
      </c>
      <c r="Z1300" s="1" t="s">
        <v>1076</v>
      </c>
      <c r="AA1300" s="1" t="s">
        <v>6627</v>
      </c>
      <c r="AB1300" t="s">
        <v>4746</v>
      </c>
      <c r="AC1300" t="s">
        <v>6628</v>
      </c>
      <c r="AG1300" t="s">
        <v>1076</v>
      </c>
      <c r="AH1300">
        <v>39.64</v>
      </c>
      <c r="AI1300">
        <v>6</v>
      </c>
      <c r="AJ1300" s="20" t="s">
        <v>2380</v>
      </c>
      <c r="AK1300" t="s">
        <v>2380</v>
      </c>
      <c r="AL1300" t="s">
        <v>2383</v>
      </c>
      <c r="AM1300" s="29">
        <v>1</v>
      </c>
      <c r="AN1300" s="20" t="s">
        <v>2380</v>
      </c>
      <c r="AO1300" s="20" t="str">
        <f t="shared" si="375"/>
        <v>OBESITY</v>
      </c>
      <c r="AP1300" s="20" t="str">
        <f t="shared" si="376"/>
        <v>pre diabeties</v>
      </c>
      <c r="AS1300" t="s">
        <v>1327</v>
      </c>
      <c r="AT1300">
        <v>1989</v>
      </c>
      <c r="AU1300" s="28" t="s">
        <v>15</v>
      </c>
      <c r="AV1300">
        <v>25</v>
      </c>
      <c r="AW1300">
        <v>3</v>
      </c>
      <c r="AX1300" s="38">
        <v>10769.75</v>
      </c>
      <c r="AY1300" t="s">
        <v>12</v>
      </c>
      <c r="AZ1300" t="s">
        <v>11</v>
      </c>
      <c r="BA1300" t="s">
        <v>632</v>
      </c>
      <c r="BB1300" s="35">
        <f>DATE(AT1300,MATCH(AU1300,{"Jan","Feb","Mar","Apr","May","Jun","Jul","Aug","Sep","Oct","Nov","Dec"}, 0),AV1300)</f>
        <v>32837</v>
      </c>
      <c r="BC1300" s="20">
        <f t="shared" si="377"/>
        <v>33</v>
      </c>
    </row>
    <row r="1301" spans="2:55" ht="15.5" hidden="1" x14ac:dyDescent="0.35">
      <c r="B1301" s="1" t="s">
        <v>1075</v>
      </c>
      <c r="C1301" t="str">
        <f>VLOOKUP(B1301,Z1300:AE3635,2,FALSE)</f>
        <v>Shell,</v>
      </c>
      <c r="D1301">
        <f t="shared" si="360"/>
        <v>38.479999999999997</v>
      </c>
      <c r="E1301">
        <f t="shared" si="361"/>
        <v>6.02</v>
      </c>
      <c r="F1301" t="str">
        <f t="shared" si="362"/>
        <v>No</v>
      </c>
      <c r="G1301" t="str">
        <f t="shared" si="363"/>
        <v>No</v>
      </c>
      <c r="H1301" t="str">
        <f t="shared" si="364"/>
        <v>No</v>
      </c>
      <c r="I1301">
        <f t="shared" si="365"/>
        <v>1</v>
      </c>
      <c r="J1301" t="str">
        <f t="shared" si="366"/>
        <v>No</v>
      </c>
      <c r="K1301" t="str">
        <f t="shared" si="367"/>
        <v>OBESITY</v>
      </c>
      <c r="L1301" t="str">
        <f t="shared" si="368"/>
        <v>pre diabeties</v>
      </c>
      <c r="M1301" s="34">
        <f t="shared" si="369"/>
        <v>24787</v>
      </c>
      <c r="N1301" s="36">
        <f t="shared" si="370"/>
        <v>10791.96</v>
      </c>
      <c r="O1301" s="23" t="str">
        <f t="shared" si="371"/>
        <v>tier - 3</v>
      </c>
      <c r="P1301" s="34" t="str">
        <f t="shared" si="372"/>
        <v>tier - 2</v>
      </c>
      <c r="Q1301" s="34" t="str">
        <f t="shared" si="373"/>
        <v>R1011</v>
      </c>
      <c r="R1301" s="23">
        <f t="shared" si="374"/>
        <v>55</v>
      </c>
      <c r="Z1301" s="1" t="s">
        <v>1075</v>
      </c>
      <c r="AA1301" s="1" t="s">
        <v>6629</v>
      </c>
      <c r="AB1301" t="s">
        <v>4743</v>
      </c>
      <c r="AC1301" t="s">
        <v>5718</v>
      </c>
      <c r="AG1301" t="s">
        <v>1075</v>
      </c>
      <c r="AH1301">
        <v>38.479999999999997</v>
      </c>
      <c r="AI1301">
        <v>6.02</v>
      </c>
      <c r="AJ1301" s="20" t="s">
        <v>2380</v>
      </c>
      <c r="AK1301" t="s">
        <v>2380</v>
      </c>
      <c r="AL1301" t="s">
        <v>2380</v>
      </c>
      <c r="AM1301" s="29">
        <v>1</v>
      </c>
      <c r="AN1301" s="20" t="s">
        <v>2380</v>
      </c>
      <c r="AO1301" s="20" t="str">
        <f t="shared" si="375"/>
        <v>OBESITY</v>
      </c>
      <c r="AP1301" s="20" t="str">
        <f t="shared" si="376"/>
        <v>pre diabeties</v>
      </c>
      <c r="AS1301" t="s">
        <v>1328</v>
      </c>
      <c r="AT1301">
        <v>1967</v>
      </c>
      <c r="AU1301" s="28" t="s">
        <v>15</v>
      </c>
      <c r="AV1301">
        <v>11</v>
      </c>
      <c r="AW1301">
        <v>1</v>
      </c>
      <c r="AX1301" s="38">
        <v>10791.96</v>
      </c>
      <c r="AY1301" t="s">
        <v>12</v>
      </c>
      <c r="AZ1301" t="s">
        <v>11</v>
      </c>
      <c r="BA1301" t="s">
        <v>42</v>
      </c>
      <c r="BB1301" s="35">
        <f>DATE(AT1301,MATCH(AU1301,{"Jan","Feb","Mar","Apr","May","Jun","Jul","Aug","Sep","Oct","Nov","Dec"}, 0),AV1301)</f>
        <v>24787</v>
      </c>
      <c r="BC1301" s="20">
        <f t="shared" si="377"/>
        <v>55</v>
      </c>
    </row>
    <row r="1302" spans="2:55" ht="15.5" hidden="1" x14ac:dyDescent="0.35">
      <c r="B1302" s="1" t="s">
        <v>1074</v>
      </c>
      <c r="C1302" t="str">
        <f>VLOOKUP(B1302,Z1301:AE3636,2,FALSE)</f>
        <v>Rao,</v>
      </c>
      <c r="D1302">
        <f t="shared" si="360"/>
        <v>36.200000000000003</v>
      </c>
      <c r="E1302">
        <f t="shared" si="361"/>
        <v>4.62</v>
      </c>
      <c r="F1302" t="str">
        <f t="shared" si="362"/>
        <v>No</v>
      </c>
      <c r="G1302" t="str">
        <f t="shared" si="363"/>
        <v>No</v>
      </c>
      <c r="H1302" t="str">
        <f t="shared" si="364"/>
        <v>No</v>
      </c>
      <c r="I1302">
        <f t="shared" si="365"/>
        <v>2</v>
      </c>
      <c r="J1302" t="str">
        <f t="shared" si="366"/>
        <v>No</v>
      </c>
      <c r="K1302" t="str">
        <f t="shared" si="367"/>
        <v>OBESITY</v>
      </c>
      <c r="L1302" t="str">
        <f t="shared" si="368"/>
        <v>normal</v>
      </c>
      <c r="M1302" s="34">
        <f t="shared" si="369"/>
        <v>36518</v>
      </c>
      <c r="N1302" s="36">
        <f t="shared" si="370"/>
        <v>10795.94</v>
      </c>
      <c r="O1302" s="23" t="str">
        <f t="shared" si="371"/>
        <v>tier - 3</v>
      </c>
      <c r="P1302" s="34" t="str">
        <f t="shared" si="372"/>
        <v>tier - 1</v>
      </c>
      <c r="Q1302" s="34" t="str">
        <f t="shared" si="373"/>
        <v>R1011</v>
      </c>
      <c r="R1302" s="23">
        <f t="shared" si="374"/>
        <v>23</v>
      </c>
      <c r="Z1302" s="1" t="s">
        <v>1074</v>
      </c>
      <c r="AA1302" s="1" t="s">
        <v>6630</v>
      </c>
      <c r="AB1302" t="s">
        <v>4746</v>
      </c>
      <c r="AC1302" t="s">
        <v>5823</v>
      </c>
      <c r="AD1302" t="s">
        <v>5029</v>
      </c>
      <c r="AG1302" t="s">
        <v>1074</v>
      </c>
      <c r="AH1302">
        <v>36.200000000000003</v>
      </c>
      <c r="AI1302">
        <v>4.62</v>
      </c>
      <c r="AJ1302" s="20" t="s">
        <v>2380</v>
      </c>
      <c r="AK1302" t="s">
        <v>2380</v>
      </c>
      <c r="AL1302" t="s">
        <v>2380</v>
      </c>
      <c r="AM1302" s="29">
        <v>2</v>
      </c>
      <c r="AN1302" s="20" t="s">
        <v>2380</v>
      </c>
      <c r="AO1302" s="20" t="str">
        <f t="shared" si="375"/>
        <v>OBESITY</v>
      </c>
      <c r="AP1302" s="20" t="str">
        <f t="shared" si="376"/>
        <v>normal</v>
      </c>
      <c r="AS1302" t="s">
        <v>1329</v>
      </c>
      <c r="AT1302">
        <v>1999</v>
      </c>
      <c r="AU1302" s="28" t="s">
        <v>30</v>
      </c>
      <c r="AV1302">
        <v>24</v>
      </c>
      <c r="AW1302">
        <v>0</v>
      </c>
      <c r="AX1302" s="38">
        <v>10795.94</v>
      </c>
      <c r="AY1302" t="s">
        <v>12</v>
      </c>
      <c r="AZ1302" t="s">
        <v>16</v>
      </c>
      <c r="BA1302" t="s">
        <v>42</v>
      </c>
      <c r="BB1302" s="35">
        <f>DATE(AT1302,MATCH(AU1302,{"Jan","Feb","Mar","Apr","May","Jun","Jul","Aug","Sep","Oct","Nov","Dec"}, 0),AV1302)</f>
        <v>36518</v>
      </c>
      <c r="BC1302" s="20">
        <f t="shared" si="377"/>
        <v>23</v>
      </c>
    </row>
    <row r="1303" spans="2:55" ht="15.5" hidden="1" x14ac:dyDescent="0.35">
      <c r="B1303" s="1" t="s">
        <v>1073</v>
      </c>
      <c r="C1303" t="str">
        <f>VLOOKUP(B1303,Z1302:AE3637,2,FALSE)</f>
        <v>Myers,</v>
      </c>
      <c r="D1303">
        <f t="shared" si="360"/>
        <v>27.13</v>
      </c>
      <c r="E1303">
        <f t="shared" si="361"/>
        <v>5.59</v>
      </c>
      <c r="F1303" t="str">
        <f t="shared" si="362"/>
        <v>No</v>
      </c>
      <c r="G1303" t="str">
        <f t="shared" si="363"/>
        <v>No</v>
      </c>
      <c r="H1303" t="str">
        <f t="shared" si="364"/>
        <v>No</v>
      </c>
      <c r="I1303">
        <f t="shared" si="365"/>
        <v>1</v>
      </c>
      <c r="J1303" t="str">
        <f t="shared" si="366"/>
        <v>No</v>
      </c>
      <c r="K1303" t="str">
        <f t="shared" si="367"/>
        <v>OVER WEIGHT</v>
      </c>
      <c r="L1303" t="str">
        <f t="shared" si="368"/>
        <v>normal</v>
      </c>
      <c r="M1303" s="34">
        <f t="shared" si="369"/>
        <v>24768</v>
      </c>
      <c r="N1303" s="36">
        <f t="shared" si="370"/>
        <v>10796.35</v>
      </c>
      <c r="O1303" s="23" t="str">
        <f t="shared" si="371"/>
        <v>tier - 3</v>
      </c>
      <c r="P1303" s="34" t="str">
        <f t="shared" si="372"/>
        <v>tier - 1</v>
      </c>
      <c r="Q1303" s="34" t="str">
        <f t="shared" si="373"/>
        <v>R1019</v>
      </c>
      <c r="R1303" s="23">
        <f t="shared" si="374"/>
        <v>55</v>
      </c>
      <c r="Z1303" s="1" t="s">
        <v>1073</v>
      </c>
      <c r="AA1303" s="1" t="s">
        <v>5793</v>
      </c>
      <c r="AB1303" t="s">
        <v>5580</v>
      </c>
      <c r="AC1303" t="s">
        <v>5457</v>
      </c>
      <c r="AD1303" t="s">
        <v>6631</v>
      </c>
      <c r="AG1303" t="s">
        <v>1073</v>
      </c>
      <c r="AH1303">
        <v>27.13</v>
      </c>
      <c r="AI1303">
        <v>5.59</v>
      </c>
      <c r="AJ1303" s="20" t="s">
        <v>2380</v>
      </c>
      <c r="AK1303" t="s">
        <v>2380</v>
      </c>
      <c r="AL1303" t="s">
        <v>2380</v>
      </c>
      <c r="AM1303" s="29">
        <v>1</v>
      </c>
      <c r="AN1303" s="20" t="s">
        <v>2380</v>
      </c>
      <c r="AO1303" s="20" t="str">
        <f t="shared" si="375"/>
        <v>OVER WEIGHT</v>
      </c>
      <c r="AP1303" s="20" t="str">
        <f t="shared" si="376"/>
        <v>normal</v>
      </c>
      <c r="AS1303" t="s">
        <v>1330</v>
      </c>
      <c r="AT1303">
        <v>1967</v>
      </c>
      <c r="AU1303" s="28" t="s">
        <v>37</v>
      </c>
      <c r="AV1303">
        <v>23</v>
      </c>
      <c r="AW1303">
        <v>0</v>
      </c>
      <c r="AX1303" s="38">
        <v>10796.35</v>
      </c>
      <c r="AY1303" t="s">
        <v>12</v>
      </c>
      <c r="AZ1303" t="s">
        <v>16</v>
      </c>
      <c r="BA1303" t="s">
        <v>166</v>
      </c>
      <c r="BB1303" s="35">
        <f>DATE(AT1303,MATCH(AU1303,{"Jan","Feb","Mar","Apr","May","Jun","Jul","Aug","Sep","Oct","Nov","Dec"}, 0),AV1303)</f>
        <v>24768</v>
      </c>
      <c r="BC1303" s="20">
        <f t="shared" si="377"/>
        <v>55</v>
      </c>
    </row>
    <row r="1304" spans="2:55" ht="15.5" hidden="1" x14ac:dyDescent="0.35">
      <c r="B1304" s="1" t="s">
        <v>1072</v>
      </c>
      <c r="C1304" t="str">
        <f>VLOOKUP(B1304,Z1303:AE3638,2,FALSE)</f>
        <v>McLean,</v>
      </c>
      <c r="D1304">
        <f t="shared" si="360"/>
        <v>20.75</v>
      </c>
      <c r="E1304">
        <f t="shared" si="361"/>
        <v>5.18</v>
      </c>
      <c r="F1304" t="str">
        <f t="shared" si="362"/>
        <v>yes</v>
      </c>
      <c r="G1304" t="str">
        <f t="shared" si="363"/>
        <v>No</v>
      </c>
      <c r="H1304" t="str">
        <f t="shared" si="364"/>
        <v>No</v>
      </c>
      <c r="I1304">
        <f t="shared" si="365"/>
        <v>2</v>
      </c>
      <c r="J1304" t="str">
        <f t="shared" si="366"/>
        <v>No</v>
      </c>
      <c r="K1304" t="str">
        <f t="shared" si="367"/>
        <v>Normal weight</v>
      </c>
      <c r="L1304" t="str">
        <f t="shared" si="368"/>
        <v>normal</v>
      </c>
      <c r="M1304" s="34">
        <f t="shared" si="369"/>
        <v>25869</v>
      </c>
      <c r="N1304" s="36">
        <f t="shared" si="370"/>
        <v>10797.34</v>
      </c>
      <c r="O1304" s="23" t="str">
        <f t="shared" si="371"/>
        <v>tier - 3</v>
      </c>
      <c r="P1304" s="34" t="str">
        <f t="shared" si="372"/>
        <v>tier - 2</v>
      </c>
      <c r="Q1304" s="34" t="str">
        <f t="shared" si="373"/>
        <v>R1023</v>
      </c>
      <c r="R1304" s="23">
        <f t="shared" si="374"/>
        <v>52</v>
      </c>
      <c r="Z1304" s="1" t="s">
        <v>1072</v>
      </c>
      <c r="AA1304" s="1" t="s">
        <v>6377</v>
      </c>
      <c r="AB1304" t="s">
        <v>4743</v>
      </c>
      <c r="AC1304" t="s">
        <v>5790</v>
      </c>
      <c r="AG1304" t="s">
        <v>1072</v>
      </c>
      <c r="AH1304">
        <v>20.75</v>
      </c>
      <c r="AI1304">
        <v>5.18</v>
      </c>
      <c r="AJ1304" s="20" t="s">
        <v>2382</v>
      </c>
      <c r="AK1304" t="s">
        <v>2380</v>
      </c>
      <c r="AL1304" t="s">
        <v>2380</v>
      </c>
      <c r="AM1304" s="29">
        <v>2</v>
      </c>
      <c r="AN1304" s="20" t="s">
        <v>2380</v>
      </c>
      <c r="AO1304" s="20" t="str">
        <f t="shared" si="375"/>
        <v>Normal weight</v>
      </c>
      <c r="AP1304" s="20" t="str">
        <f t="shared" si="376"/>
        <v>normal</v>
      </c>
      <c r="AS1304" t="s">
        <v>1331</v>
      </c>
      <c r="AT1304">
        <v>1970</v>
      </c>
      <c r="AU1304" s="28" t="s">
        <v>37</v>
      </c>
      <c r="AV1304">
        <v>28</v>
      </c>
      <c r="AW1304">
        <v>1</v>
      </c>
      <c r="AX1304" s="38">
        <v>10797.34</v>
      </c>
      <c r="AY1304" t="s">
        <v>12</v>
      </c>
      <c r="AZ1304" t="s">
        <v>11</v>
      </c>
      <c r="BA1304" t="s">
        <v>249</v>
      </c>
      <c r="BB1304" s="35">
        <f>DATE(AT1304,MATCH(AU1304,{"Jan","Feb","Mar","Apr","May","Jun","Jul","Aug","Sep","Oct","Nov","Dec"}, 0),AV1304)</f>
        <v>25869</v>
      </c>
      <c r="BC1304" s="20">
        <f t="shared" si="377"/>
        <v>52</v>
      </c>
    </row>
    <row r="1305" spans="2:55" ht="15.5" x14ac:dyDescent="0.35">
      <c r="B1305" s="1" t="s">
        <v>1071</v>
      </c>
      <c r="C1305" t="str">
        <f>VLOOKUP(B1305,Z1304:AE3639,2,FALSE)</f>
        <v>Gomez,</v>
      </c>
      <c r="D1305">
        <f t="shared" si="360"/>
        <v>26.6</v>
      </c>
      <c r="E1305">
        <f t="shared" si="361"/>
        <v>6.29</v>
      </c>
      <c r="F1305" t="str">
        <f t="shared" si="362"/>
        <v>No</v>
      </c>
      <c r="G1305" t="str">
        <f t="shared" si="363"/>
        <v>No</v>
      </c>
      <c r="H1305" t="str">
        <f t="shared" si="364"/>
        <v>No</v>
      </c>
      <c r="I1305">
        <f t="shared" si="365"/>
        <v>2</v>
      </c>
      <c r="J1305" t="str">
        <f t="shared" si="366"/>
        <v>No</v>
      </c>
      <c r="K1305" t="str">
        <f t="shared" si="367"/>
        <v>OVER WEIGHT</v>
      </c>
      <c r="L1305" t="str">
        <f t="shared" si="368"/>
        <v>pre diabeties</v>
      </c>
      <c r="M1305" s="34">
        <f t="shared" si="369"/>
        <v>25920</v>
      </c>
      <c r="N1305" s="36">
        <f t="shared" si="370"/>
        <v>10806.84</v>
      </c>
      <c r="O1305" s="23" t="str">
        <f t="shared" si="371"/>
        <v>tier - 3</v>
      </c>
      <c r="P1305" s="34" t="str">
        <f t="shared" si="372"/>
        <v>tier - 2</v>
      </c>
      <c r="Q1305" s="34" t="str">
        <f t="shared" si="373"/>
        <v>R1011</v>
      </c>
      <c r="R1305" s="23">
        <f t="shared" si="374"/>
        <v>52</v>
      </c>
      <c r="Z1305" s="1" t="s">
        <v>1071</v>
      </c>
      <c r="AA1305" s="1" t="s">
        <v>6632</v>
      </c>
      <c r="AB1305" t="s">
        <v>4746</v>
      </c>
      <c r="AC1305" t="s">
        <v>4838</v>
      </c>
      <c r="AG1305" t="s">
        <v>1071</v>
      </c>
      <c r="AH1305">
        <v>26.6</v>
      </c>
      <c r="AI1305">
        <v>6.29</v>
      </c>
      <c r="AJ1305" s="20" t="s">
        <v>2380</v>
      </c>
      <c r="AK1305" t="s">
        <v>2380</v>
      </c>
      <c r="AL1305" t="s">
        <v>2380</v>
      </c>
      <c r="AM1305" s="29">
        <v>2</v>
      </c>
      <c r="AN1305" s="20" t="s">
        <v>2380</v>
      </c>
      <c r="AO1305" s="20" t="str">
        <f t="shared" si="375"/>
        <v>OVER WEIGHT</v>
      </c>
      <c r="AP1305" s="20" t="str">
        <f t="shared" si="376"/>
        <v>pre diabeties</v>
      </c>
      <c r="AS1305" t="s">
        <v>1332</v>
      </c>
      <c r="AT1305">
        <v>1970</v>
      </c>
      <c r="AU1305" s="28" t="s">
        <v>30</v>
      </c>
      <c r="AV1305">
        <v>18</v>
      </c>
      <c r="AW1305">
        <v>2</v>
      </c>
      <c r="AX1305" s="38">
        <v>10806.84</v>
      </c>
      <c r="AY1305" t="s">
        <v>12</v>
      </c>
      <c r="AZ1305" t="s">
        <v>11</v>
      </c>
      <c r="BA1305" t="s">
        <v>42</v>
      </c>
      <c r="BB1305" s="35">
        <f>DATE(AT1305,MATCH(AU1305,{"Jan","Feb","Mar","Apr","May","Jun","Jul","Aug","Sep","Oct","Nov","Dec"}, 0),AV1305)</f>
        <v>25920</v>
      </c>
      <c r="BC1305" s="20">
        <f t="shared" si="377"/>
        <v>52</v>
      </c>
    </row>
    <row r="1306" spans="2:55" ht="15.5" hidden="1" x14ac:dyDescent="0.35">
      <c r="B1306" s="1" t="s">
        <v>1070</v>
      </c>
      <c r="C1306" t="str">
        <f>VLOOKUP(B1306,Z1305:AE3640,2,FALSE)</f>
        <v>Hemingway,</v>
      </c>
      <c r="D1306">
        <f t="shared" si="360"/>
        <v>25.3</v>
      </c>
      <c r="E1306">
        <f t="shared" si="361"/>
        <v>4.49</v>
      </c>
      <c r="F1306" t="str">
        <f t="shared" si="362"/>
        <v>No</v>
      </c>
      <c r="G1306" t="str">
        <f t="shared" si="363"/>
        <v>No</v>
      </c>
      <c r="H1306" t="str">
        <f t="shared" si="364"/>
        <v>No</v>
      </c>
      <c r="I1306">
        <f t="shared" si="365"/>
        <v>2</v>
      </c>
      <c r="J1306" t="str">
        <f t="shared" si="366"/>
        <v>No</v>
      </c>
      <c r="K1306" t="str">
        <f t="shared" si="367"/>
        <v>OVER WEIGHT</v>
      </c>
      <c r="L1306" t="str">
        <f t="shared" si="368"/>
        <v>normal</v>
      </c>
      <c r="M1306" s="34">
        <f t="shared" si="369"/>
        <v>24747</v>
      </c>
      <c r="N1306" s="36">
        <f t="shared" si="370"/>
        <v>10807.49</v>
      </c>
      <c r="O1306" s="23" t="str">
        <f t="shared" si="371"/>
        <v>tier - 3</v>
      </c>
      <c r="P1306" s="34" t="str">
        <f t="shared" si="372"/>
        <v>tier - 2</v>
      </c>
      <c r="Q1306" s="34" t="str">
        <f t="shared" si="373"/>
        <v>R1013</v>
      </c>
      <c r="R1306" s="23">
        <f t="shared" si="374"/>
        <v>55</v>
      </c>
      <c r="Z1306" s="1" t="s">
        <v>1070</v>
      </c>
      <c r="AA1306" s="1" t="s">
        <v>6633</v>
      </c>
      <c r="AB1306" t="s">
        <v>4746</v>
      </c>
      <c r="AC1306" t="s">
        <v>6634</v>
      </c>
      <c r="AG1306" t="s">
        <v>1070</v>
      </c>
      <c r="AH1306">
        <v>25.3</v>
      </c>
      <c r="AI1306">
        <v>4.49</v>
      </c>
      <c r="AJ1306" s="20" t="s">
        <v>2380</v>
      </c>
      <c r="AK1306" t="s">
        <v>2380</v>
      </c>
      <c r="AL1306" t="s">
        <v>2380</v>
      </c>
      <c r="AM1306" s="29">
        <v>2</v>
      </c>
      <c r="AN1306" s="20" t="s">
        <v>2380</v>
      </c>
      <c r="AO1306" s="20" t="str">
        <f t="shared" si="375"/>
        <v>OVER WEIGHT</v>
      </c>
      <c r="AP1306" s="20" t="str">
        <f t="shared" si="376"/>
        <v>normal</v>
      </c>
      <c r="AS1306" t="s">
        <v>1333</v>
      </c>
      <c r="AT1306">
        <v>1967</v>
      </c>
      <c r="AU1306" s="28" t="s">
        <v>37</v>
      </c>
      <c r="AV1306">
        <v>2</v>
      </c>
      <c r="AW1306">
        <v>1</v>
      </c>
      <c r="AX1306" s="38">
        <v>10807.49</v>
      </c>
      <c r="AY1306" t="s">
        <v>12</v>
      </c>
      <c r="AZ1306" t="s">
        <v>11</v>
      </c>
      <c r="BA1306" t="s">
        <v>13</v>
      </c>
      <c r="BB1306" s="35">
        <f>DATE(AT1306,MATCH(AU1306,{"Jan","Feb","Mar","Apr","May","Jun","Jul","Aug","Sep","Oct","Nov","Dec"}, 0),AV1306)</f>
        <v>24747</v>
      </c>
      <c r="BC1306" s="20">
        <f t="shared" si="377"/>
        <v>55</v>
      </c>
    </row>
    <row r="1307" spans="2:55" ht="15.5" hidden="1" x14ac:dyDescent="0.35">
      <c r="B1307" s="1" t="s">
        <v>1069</v>
      </c>
      <c r="C1307" t="str">
        <f>VLOOKUP(B1307,Z1306:AE3641,2,FALSE)</f>
        <v>Pett,</v>
      </c>
      <c r="D1307">
        <f t="shared" si="360"/>
        <v>18.84</v>
      </c>
      <c r="E1307">
        <f t="shared" si="361"/>
        <v>11.82</v>
      </c>
      <c r="F1307" t="str">
        <f t="shared" si="362"/>
        <v>yes</v>
      </c>
      <c r="G1307" t="str">
        <f t="shared" si="363"/>
        <v>No</v>
      </c>
      <c r="H1307" t="str">
        <f t="shared" si="364"/>
        <v>Yes</v>
      </c>
      <c r="I1307">
        <f t="shared" si="365"/>
        <v>1</v>
      </c>
      <c r="J1307" t="str">
        <f t="shared" si="366"/>
        <v>No</v>
      </c>
      <c r="K1307" t="str">
        <f t="shared" si="367"/>
        <v>Normal weight</v>
      </c>
      <c r="L1307" t="str">
        <f t="shared" si="368"/>
        <v>diabeties</v>
      </c>
      <c r="M1307" s="34">
        <f t="shared" si="369"/>
        <v>25047</v>
      </c>
      <c r="N1307" s="36">
        <f t="shared" si="370"/>
        <v>10825.25</v>
      </c>
      <c r="O1307" s="23" t="str">
        <f t="shared" si="371"/>
        <v>tier - 3</v>
      </c>
      <c r="P1307" s="34" t="str">
        <f t="shared" si="372"/>
        <v>tier - 3</v>
      </c>
      <c r="Q1307" s="34" t="str">
        <f t="shared" si="373"/>
        <v>R1012</v>
      </c>
      <c r="R1307" s="23">
        <f t="shared" si="374"/>
        <v>54</v>
      </c>
      <c r="Z1307" s="1" t="s">
        <v>1069</v>
      </c>
      <c r="AA1307" s="1" t="s">
        <v>6635</v>
      </c>
      <c r="AB1307" t="s">
        <v>4746</v>
      </c>
      <c r="AC1307" t="s">
        <v>6544</v>
      </c>
      <c r="AD1307" t="s">
        <v>5049</v>
      </c>
      <c r="AG1307" t="s">
        <v>1069</v>
      </c>
      <c r="AH1307">
        <v>18.84</v>
      </c>
      <c r="AI1307">
        <v>11.82</v>
      </c>
      <c r="AJ1307" s="20" t="s">
        <v>2382</v>
      </c>
      <c r="AK1307" t="s">
        <v>2380</v>
      </c>
      <c r="AL1307" t="s">
        <v>2383</v>
      </c>
      <c r="AM1307" s="29">
        <v>1</v>
      </c>
      <c r="AN1307" s="20" t="s">
        <v>2380</v>
      </c>
      <c r="AO1307" s="20" t="str">
        <f t="shared" si="375"/>
        <v>Normal weight</v>
      </c>
      <c r="AP1307" s="20" t="str">
        <f t="shared" si="376"/>
        <v>diabeties</v>
      </c>
      <c r="AS1307" t="s">
        <v>1334</v>
      </c>
      <c r="AT1307">
        <v>1968</v>
      </c>
      <c r="AU1307" s="28" t="s">
        <v>10</v>
      </c>
      <c r="AV1307">
        <v>28</v>
      </c>
      <c r="AW1307">
        <v>1</v>
      </c>
      <c r="AX1307" s="38">
        <v>10825.25</v>
      </c>
      <c r="AY1307" t="s">
        <v>12</v>
      </c>
      <c r="AZ1307" t="s">
        <v>12</v>
      </c>
      <c r="BA1307" t="s">
        <v>23</v>
      </c>
      <c r="BB1307" s="35">
        <f>DATE(AT1307,MATCH(AU1307,{"Jan","Feb","Mar","Apr","May","Jun","Jul","Aug","Sep","Oct","Nov","Dec"}, 0),AV1307)</f>
        <v>25047</v>
      </c>
      <c r="BC1307" s="20">
        <f t="shared" si="377"/>
        <v>54</v>
      </c>
    </row>
    <row r="1308" spans="2:55" ht="15.5" hidden="1" x14ac:dyDescent="0.35">
      <c r="B1308" s="1" t="s">
        <v>1068</v>
      </c>
      <c r="C1308" t="str">
        <f>VLOOKUP(B1308,Z1307:AE3642,2,FALSE)</f>
        <v>Meingast,</v>
      </c>
      <c r="D1308">
        <f t="shared" si="360"/>
        <v>19.57</v>
      </c>
      <c r="E1308">
        <f t="shared" si="361"/>
        <v>7.41</v>
      </c>
      <c r="F1308" t="str">
        <f t="shared" si="362"/>
        <v>yes</v>
      </c>
      <c r="G1308" t="str">
        <f t="shared" si="363"/>
        <v>No</v>
      </c>
      <c r="H1308" t="str">
        <f t="shared" si="364"/>
        <v>No</v>
      </c>
      <c r="I1308">
        <f t="shared" si="365"/>
        <v>1</v>
      </c>
      <c r="J1308" t="str">
        <f t="shared" si="366"/>
        <v>No</v>
      </c>
      <c r="K1308" t="str">
        <f t="shared" si="367"/>
        <v>Normal weight</v>
      </c>
      <c r="L1308" t="str">
        <f t="shared" si="368"/>
        <v>diabeties</v>
      </c>
      <c r="M1308" s="34">
        <f t="shared" si="369"/>
        <v>26287</v>
      </c>
      <c r="N1308" s="36">
        <f t="shared" si="370"/>
        <v>10848.13</v>
      </c>
      <c r="O1308" s="23" t="str">
        <f t="shared" si="371"/>
        <v>tier - 3</v>
      </c>
      <c r="P1308" s="34" t="str">
        <f t="shared" si="372"/>
        <v>tier - 3</v>
      </c>
      <c r="Q1308" s="34" t="str">
        <f t="shared" si="373"/>
        <v>R1012</v>
      </c>
      <c r="R1308" s="23">
        <f t="shared" si="374"/>
        <v>51</v>
      </c>
      <c r="Z1308" s="1" t="s">
        <v>1068</v>
      </c>
      <c r="AA1308" s="1" t="s">
        <v>6636</v>
      </c>
      <c r="AB1308" t="s">
        <v>4746</v>
      </c>
      <c r="AC1308" t="s">
        <v>6637</v>
      </c>
      <c r="AG1308" t="s">
        <v>1068</v>
      </c>
      <c r="AH1308">
        <v>19.57</v>
      </c>
      <c r="AI1308">
        <v>7.41</v>
      </c>
      <c r="AJ1308" s="20" t="s">
        <v>2382</v>
      </c>
      <c r="AK1308" t="s">
        <v>2380</v>
      </c>
      <c r="AL1308" t="s">
        <v>2380</v>
      </c>
      <c r="AM1308" s="29">
        <v>1</v>
      </c>
      <c r="AN1308" s="20" t="s">
        <v>2380</v>
      </c>
      <c r="AO1308" s="20" t="str">
        <f t="shared" si="375"/>
        <v>Normal weight</v>
      </c>
      <c r="AP1308" s="20" t="str">
        <f t="shared" si="376"/>
        <v>diabeties</v>
      </c>
      <c r="AS1308" t="s">
        <v>1335</v>
      </c>
      <c r="AT1308">
        <v>1971</v>
      </c>
      <c r="AU1308" s="28" t="s">
        <v>30</v>
      </c>
      <c r="AV1308">
        <v>20</v>
      </c>
      <c r="AW1308">
        <v>2</v>
      </c>
      <c r="AX1308" s="38">
        <v>10848.13</v>
      </c>
      <c r="AY1308" t="s">
        <v>12</v>
      </c>
      <c r="AZ1308" t="s">
        <v>12</v>
      </c>
      <c r="BA1308" t="s">
        <v>23</v>
      </c>
      <c r="BB1308" s="35">
        <f>DATE(AT1308,MATCH(AU1308,{"Jan","Feb","Mar","Apr","May","Jun","Jul","Aug","Sep","Oct","Nov","Dec"}, 0),AV1308)</f>
        <v>26287</v>
      </c>
      <c r="BC1308" s="20">
        <f t="shared" si="377"/>
        <v>51</v>
      </c>
    </row>
    <row r="1309" spans="2:55" ht="15.5" hidden="1" x14ac:dyDescent="0.35">
      <c r="B1309" s="1" t="s">
        <v>1067</v>
      </c>
      <c r="C1309" t="str">
        <f>VLOOKUP(B1309,Z1308:AE3643,2,FALSE)</f>
        <v>McCarthy,</v>
      </c>
      <c r="D1309">
        <f t="shared" si="360"/>
        <v>30.495000000000001</v>
      </c>
      <c r="E1309">
        <f t="shared" si="361"/>
        <v>5.97</v>
      </c>
      <c r="F1309" t="str">
        <f t="shared" si="362"/>
        <v>No</v>
      </c>
      <c r="G1309" t="str">
        <f t="shared" si="363"/>
        <v>No</v>
      </c>
      <c r="H1309" t="str">
        <f t="shared" si="364"/>
        <v>No</v>
      </c>
      <c r="I1309">
        <f t="shared" si="365"/>
        <v>0</v>
      </c>
      <c r="J1309" t="str">
        <f t="shared" si="366"/>
        <v>No</v>
      </c>
      <c r="K1309" t="str">
        <f t="shared" si="367"/>
        <v>OBESITY</v>
      </c>
      <c r="L1309" t="str">
        <f t="shared" si="368"/>
        <v>pre diabeties</v>
      </c>
      <c r="M1309" s="34">
        <f t="shared" si="369"/>
        <v>34583</v>
      </c>
      <c r="N1309" s="36">
        <f t="shared" si="370"/>
        <v>10886.66</v>
      </c>
      <c r="O1309" s="23" t="str">
        <f t="shared" si="371"/>
        <v>tier - 3</v>
      </c>
      <c r="P1309" s="34" t="str">
        <f t="shared" si="372"/>
        <v>tier - 3</v>
      </c>
      <c r="Q1309" s="34" t="str">
        <f t="shared" si="373"/>
        <v>R1012</v>
      </c>
      <c r="R1309" s="23">
        <f t="shared" si="374"/>
        <v>28</v>
      </c>
      <c r="Z1309" s="1" t="s">
        <v>1067</v>
      </c>
      <c r="AA1309" s="1" t="s">
        <v>6638</v>
      </c>
      <c r="AB1309" t="s">
        <v>4746</v>
      </c>
      <c r="AC1309" t="s">
        <v>5179</v>
      </c>
      <c r="AG1309" t="s">
        <v>1067</v>
      </c>
      <c r="AH1309">
        <v>30.495000000000001</v>
      </c>
      <c r="AI1309">
        <v>5.97</v>
      </c>
      <c r="AJ1309" s="20" t="s">
        <v>2380</v>
      </c>
      <c r="AK1309" t="s">
        <v>2380</v>
      </c>
      <c r="AL1309" t="s">
        <v>2380</v>
      </c>
      <c r="AM1309" s="29">
        <v>0</v>
      </c>
      <c r="AN1309" s="20" t="s">
        <v>2380</v>
      </c>
      <c r="AO1309" s="20" t="str">
        <f t="shared" si="375"/>
        <v>OBESITY</v>
      </c>
      <c r="AP1309" s="20" t="str">
        <f t="shared" si="376"/>
        <v>pre diabeties</v>
      </c>
      <c r="AS1309" t="s">
        <v>1336</v>
      </c>
      <c r="AT1309">
        <v>1994</v>
      </c>
      <c r="AU1309" s="28" t="s">
        <v>20</v>
      </c>
      <c r="AV1309">
        <v>6</v>
      </c>
      <c r="AW1309">
        <v>0</v>
      </c>
      <c r="AX1309" s="38">
        <v>10886.66</v>
      </c>
      <c r="AY1309" t="s">
        <v>12</v>
      </c>
      <c r="AZ1309" t="s">
        <v>12</v>
      </c>
      <c r="BA1309" t="s">
        <v>23</v>
      </c>
      <c r="BB1309" s="35">
        <f>DATE(AT1309,MATCH(AU1309,{"Jan","Feb","Mar","Apr","May","Jun","Jul","Aug","Sep","Oct","Nov","Dec"}, 0),AV1309)</f>
        <v>34583</v>
      </c>
      <c r="BC1309" s="20">
        <f t="shared" si="377"/>
        <v>28</v>
      </c>
    </row>
    <row r="1310" spans="2:55" ht="15.5" hidden="1" x14ac:dyDescent="0.35">
      <c r="B1310" s="1" t="s">
        <v>1066</v>
      </c>
      <c r="C1310" t="str">
        <f>VLOOKUP(B1310,Z1309:AE3644,2,FALSE)</f>
        <v>Boyle,</v>
      </c>
      <c r="D1310">
        <f t="shared" si="360"/>
        <v>30.114999999999998</v>
      </c>
      <c r="E1310">
        <f t="shared" si="361"/>
        <v>5.74</v>
      </c>
      <c r="F1310" t="str">
        <f t="shared" si="362"/>
        <v>No</v>
      </c>
      <c r="G1310" t="str">
        <f t="shared" si="363"/>
        <v>No</v>
      </c>
      <c r="H1310" t="str">
        <f t="shared" si="364"/>
        <v>Yes</v>
      </c>
      <c r="I1310">
        <f t="shared" si="365"/>
        <v>1</v>
      </c>
      <c r="J1310" t="str">
        <f t="shared" si="366"/>
        <v>No</v>
      </c>
      <c r="K1310" t="str">
        <f t="shared" si="367"/>
        <v>OBESITY</v>
      </c>
      <c r="L1310" t="str">
        <f t="shared" si="368"/>
        <v>pre diabeties</v>
      </c>
      <c r="M1310" s="34">
        <f t="shared" si="369"/>
        <v>25155</v>
      </c>
      <c r="N1310" s="36">
        <f t="shared" si="370"/>
        <v>10923.93</v>
      </c>
      <c r="O1310" s="23" t="str">
        <f t="shared" si="371"/>
        <v>tier - 3</v>
      </c>
      <c r="P1310" s="34" t="str">
        <f t="shared" si="372"/>
        <v>tier - 1</v>
      </c>
      <c r="Q1310" s="34" t="str">
        <f t="shared" si="373"/>
        <v>R1024</v>
      </c>
      <c r="R1310" s="23">
        <f t="shared" si="374"/>
        <v>54</v>
      </c>
      <c r="Z1310" s="1" t="s">
        <v>1066</v>
      </c>
      <c r="AA1310" s="1" t="s">
        <v>6639</v>
      </c>
      <c r="AB1310" t="s">
        <v>4746</v>
      </c>
      <c r="AC1310" t="s">
        <v>5139</v>
      </c>
      <c r="AG1310" t="s">
        <v>1066</v>
      </c>
      <c r="AH1310">
        <v>30.114999999999998</v>
      </c>
      <c r="AI1310">
        <v>5.74</v>
      </c>
      <c r="AJ1310" s="20" t="s">
        <v>2380</v>
      </c>
      <c r="AK1310" t="s">
        <v>2380</v>
      </c>
      <c r="AL1310" t="s">
        <v>2383</v>
      </c>
      <c r="AM1310" s="29">
        <v>1</v>
      </c>
      <c r="AN1310" s="20" t="s">
        <v>2380</v>
      </c>
      <c r="AO1310" s="20" t="str">
        <f t="shared" si="375"/>
        <v>OBESITY</v>
      </c>
      <c r="AP1310" s="20" t="str">
        <f t="shared" si="376"/>
        <v>pre diabeties</v>
      </c>
      <c r="AS1310" t="s">
        <v>1337</v>
      </c>
      <c r="AT1310">
        <v>1968</v>
      </c>
      <c r="AU1310" s="28" t="s">
        <v>15</v>
      </c>
      <c r="AV1310">
        <v>13</v>
      </c>
      <c r="AW1310">
        <v>0</v>
      </c>
      <c r="AX1310" s="38">
        <v>10923.93</v>
      </c>
      <c r="AY1310" t="s">
        <v>12</v>
      </c>
      <c r="AZ1310" t="s">
        <v>16</v>
      </c>
      <c r="BA1310" t="s">
        <v>247</v>
      </c>
      <c r="BB1310" s="35">
        <f>DATE(AT1310,MATCH(AU1310,{"Jan","Feb","Mar","Apr","May","Jun","Jul","Aug","Sep","Oct","Nov","Dec"}, 0),AV1310)</f>
        <v>25155</v>
      </c>
      <c r="BC1310" s="20">
        <f t="shared" si="377"/>
        <v>54</v>
      </c>
    </row>
    <row r="1311" spans="2:55" ht="15.5" hidden="1" x14ac:dyDescent="0.35">
      <c r="B1311" s="1" t="s">
        <v>1065</v>
      </c>
      <c r="C1311" t="str">
        <f>VLOOKUP(B1311,Z1310:AE3645,2,FALSE)</f>
        <v>Gundersen,</v>
      </c>
      <c r="D1311">
        <f t="shared" si="360"/>
        <v>24.78</v>
      </c>
      <c r="E1311">
        <f t="shared" si="361"/>
        <v>9.85</v>
      </c>
      <c r="F1311" t="str">
        <f t="shared" si="362"/>
        <v>No</v>
      </c>
      <c r="G1311" t="str">
        <f t="shared" si="363"/>
        <v>No</v>
      </c>
      <c r="H1311" t="str">
        <f t="shared" si="364"/>
        <v>No</v>
      </c>
      <c r="I1311">
        <f t="shared" si="365"/>
        <v>0</v>
      </c>
      <c r="J1311" t="str">
        <f t="shared" si="366"/>
        <v>No</v>
      </c>
      <c r="K1311" t="str">
        <f t="shared" si="367"/>
        <v>Normal weight</v>
      </c>
      <c r="L1311" t="str">
        <f t="shared" si="368"/>
        <v>diabeties</v>
      </c>
      <c r="M1311" s="34">
        <f t="shared" si="369"/>
        <v>25154</v>
      </c>
      <c r="N1311" s="36">
        <f t="shared" si="370"/>
        <v>10928.85</v>
      </c>
      <c r="O1311" s="23" t="str">
        <f t="shared" si="371"/>
        <v>tier - 3</v>
      </c>
      <c r="P1311" s="34" t="str">
        <f t="shared" si="372"/>
        <v>tier - 3</v>
      </c>
      <c r="Q1311" s="34" t="str">
        <f t="shared" si="373"/>
        <v>R1013</v>
      </c>
      <c r="R1311" s="23">
        <f t="shared" si="374"/>
        <v>54</v>
      </c>
      <c r="Z1311" s="1" t="s">
        <v>1065</v>
      </c>
      <c r="AA1311" s="1" t="s">
        <v>6640</v>
      </c>
      <c r="AB1311" t="s">
        <v>4746</v>
      </c>
      <c r="AC1311" t="s">
        <v>6641</v>
      </c>
      <c r="AG1311" t="s">
        <v>1065</v>
      </c>
      <c r="AH1311">
        <v>24.78</v>
      </c>
      <c r="AI1311">
        <v>9.85</v>
      </c>
      <c r="AJ1311" s="20" t="s">
        <v>2380</v>
      </c>
      <c r="AK1311" t="s">
        <v>2380</v>
      </c>
      <c r="AL1311" t="s">
        <v>2380</v>
      </c>
      <c r="AM1311" s="29">
        <v>0</v>
      </c>
      <c r="AN1311" s="20" t="s">
        <v>2380</v>
      </c>
      <c r="AO1311" s="20" t="str">
        <f t="shared" si="375"/>
        <v>Normal weight</v>
      </c>
      <c r="AP1311" s="20" t="str">
        <f t="shared" si="376"/>
        <v>diabeties</v>
      </c>
      <c r="AS1311" t="s">
        <v>1338</v>
      </c>
      <c r="AT1311">
        <v>1968</v>
      </c>
      <c r="AU1311" s="28" t="s">
        <v>15</v>
      </c>
      <c r="AV1311">
        <v>12</v>
      </c>
      <c r="AW1311">
        <v>1</v>
      </c>
      <c r="AX1311" s="38">
        <v>10928.85</v>
      </c>
      <c r="AY1311" t="s">
        <v>12</v>
      </c>
      <c r="AZ1311" t="s">
        <v>12</v>
      </c>
      <c r="BA1311" t="s">
        <v>13</v>
      </c>
      <c r="BB1311" s="35">
        <f>DATE(AT1311,MATCH(AU1311,{"Jan","Feb","Mar","Apr","May","Jun","Jul","Aug","Sep","Oct","Nov","Dec"}, 0),AV1311)</f>
        <v>25154</v>
      </c>
      <c r="BC1311" s="20">
        <f t="shared" si="377"/>
        <v>54</v>
      </c>
    </row>
    <row r="1312" spans="2:55" ht="15.5" hidden="1" x14ac:dyDescent="0.35">
      <c r="B1312" s="1" t="s">
        <v>1064</v>
      </c>
      <c r="C1312" t="str">
        <f>VLOOKUP(B1312,Z1311:AE3646,2,FALSE)</f>
        <v>Wolswinkel,</v>
      </c>
      <c r="D1312">
        <f t="shared" si="360"/>
        <v>24.77</v>
      </c>
      <c r="E1312">
        <f t="shared" si="361"/>
        <v>7.59</v>
      </c>
      <c r="F1312" t="str">
        <f t="shared" si="362"/>
        <v>No</v>
      </c>
      <c r="G1312" t="str">
        <f t="shared" si="363"/>
        <v>No</v>
      </c>
      <c r="H1312" t="str">
        <f t="shared" si="364"/>
        <v>No</v>
      </c>
      <c r="I1312">
        <f t="shared" si="365"/>
        <v>0</v>
      </c>
      <c r="J1312" t="str">
        <f t="shared" si="366"/>
        <v>No</v>
      </c>
      <c r="K1312" t="str">
        <f t="shared" si="367"/>
        <v>Normal weight</v>
      </c>
      <c r="L1312" t="str">
        <f t="shared" si="368"/>
        <v>diabeties</v>
      </c>
      <c r="M1312" s="34">
        <f t="shared" si="369"/>
        <v>25517</v>
      </c>
      <c r="N1312" s="36">
        <f t="shared" si="370"/>
        <v>10942.13</v>
      </c>
      <c r="O1312" s="23" t="str">
        <f t="shared" si="371"/>
        <v>tier - 3</v>
      </c>
      <c r="P1312" s="34" t="str">
        <f t="shared" si="372"/>
        <v>tier - 3</v>
      </c>
      <c r="Q1312" s="34" t="str">
        <f t="shared" si="373"/>
        <v>R1012</v>
      </c>
      <c r="R1312" s="23">
        <f t="shared" si="374"/>
        <v>53</v>
      </c>
      <c r="Z1312" s="1" t="s">
        <v>1064</v>
      </c>
      <c r="AA1312" s="1" t="s">
        <v>6642</v>
      </c>
      <c r="AB1312" t="s">
        <v>4746</v>
      </c>
      <c r="AC1312" t="s">
        <v>6643</v>
      </c>
      <c r="AG1312" t="s">
        <v>1064</v>
      </c>
      <c r="AH1312">
        <v>24.77</v>
      </c>
      <c r="AI1312">
        <v>7.59</v>
      </c>
      <c r="AJ1312" s="20" t="s">
        <v>2380</v>
      </c>
      <c r="AK1312" t="s">
        <v>2380</v>
      </c>
      <c r="AL1312" t="s">
        <v>2380</v>
      </c>
      <c r="AM1312" s="29">
        <v>0</v>
      </c>
      <c r="AN1312" s="20" t="s">
        <v>2380</v>
      </c>
      <c r="AO1312" s="20" t="str">
        <f t="shared" si="375"/>
        <v>Normal weight</v>
      </c>
      <c r="AP1312" s="20" t="str">
        <f t="shared" si="376"/>
        <v>diabeties</v>
      </c>
      <c r="AS1312" t="s">
        <v>1339</v>
      </c>
      <c r="AT1312">
        <v>1969</v>
      </c>
      <c r="AU1312" s="28" t="s">
        <v>15</v>
      </c>
      <c r="AV1312">
        <v>10</v>
      </c>
      <c r="AW1312">
        <v>1</v>
      </c>
      <c r="AX1312" s="38">
        <v>10942.13</v>
      </c>
      <c r="AY1312" t="s">
        <v>12</v>
      </c>
      <c r="AZ1312" t="s">
        <v>12</v>
      </c>
      <c r="BA1312" t="s">
        <v>23</v>
      </c>
      <c r="BB1312" s="35">
        <f>DATE(AT1312,MATCH(AU1312,{"Jan","Feb","Mar","Apr","May","Jun","Jul","Aug","Sep","Oct","Nov","Dec"}, 0),AV1312)</f>
        <v>25517</v>
      </c>
      <c r="BC1312" s="20">
        <f t="shared" si="377"/>
        <v>53</v>
      </c>
    </row>
    <row r="1313" spans="2:55" ht="15.5" hidden="1" x14ac:dyDescent="0.35">
      <c r="B1313" s="1" t="s">
        <v>1063</v>
      </c>
      <c r="C1313" t="str">
        <f>VLOOKUP(B1313,Z1312:AE3647,2,FALSE)</f>
        <v>Bomberger,</v>
      </c>
      <c r="D1313">
        <f t="shared" si="360"/>
        <v>16.579999999999998</v>
      </c>
      <c r="E1313">
        <f t="shared" si="361"/>
        <v>6.98</v>
      </c>
      <c r="F1313" t="str">
        <f t="shared" si="362"/>
        <v>yes</v>
      </c>
      <c r="G1313" t="str">
        <f t="shared" si="363"/>
        <v>No</v>
      </c>
      <c r="H1313" t="str">
        <f t="shared" si="364"/>
        <v>Yes</v>
      </c>
      <c r="I1313">
        <f t="shared" si="365"/>
        <v>1</v>
      </c>
      <c r="J1313" t="str">
        <f t="shared" si="366"/>
        <v>No</v>
      </c>
      <c r="K1313" t="str">
        <f t="shared" si="367"/>
        <v>under weight</v>
      </c>
      <c r="L1313" t="str">
        <f t="shared" si="368"/>
        <v>diabeties</v>
      </c>
      <c r="M1313" s="34">
        <f t="shared" si="369"/>
        <v>24080</v>
      </c>
      <c r="N1313" s="36">
        <f t="shared" si="370"/>
        <v>10959.33</v>
      </c>
      <c r="O1313" s="23" t="str">
        <f t="shared" si="371"/>
        <v>tier - 3</v>
      </c>
      <c r="P1313" s="34" t="str">
        <f t="shared" si="372"/>
        <v>tier - 3</v>
      </c>
      <c r="Q1313" s="34" t="str">
        <f t="shared" si="373"/>
        <v>R1011</v>
      </c>
      <c r="R1313" s="23">
        <f t="shared" si="374"/>
        <v>57</v>
      </c>
      <c r="Z1313" s="1" t="s">
        <v>1063</v>
      </c>
      <c r="AA1313" s="1" t="s">
        <v>6644</v>
      </c>
      <c r="AB1313" t="s">
        <v>4746</v>
      </c>
      <c r="AC1313" t="s">
        <v>4747</v>
      </c>
      <c r="AD1313" t="s">
        <v>5049</v>
      </c>
      <c r="AG1313" t="s">
        <v>1063</v>
      </c>
      <c r="AH1313">
        <v>16.579999999999998</v>
      </c>
      <c r="AI1313">
        <v>6.98</v>
      </c>
      <c r="AJ1313" s="20" t="s">
        <v>2382</v>
      </c>
      <c r="AK1313" t="s">
        <v>2380</v>
      </c>
      <c r="AL1313" t="s">
        <v>2383</v>
      </c>
      <c r="AM1313" s="29">
        <v>1</v>
      </c>
      <c r="AN1313" s="20" t="s">
        <v>2380</v>
      </c>
      <c r="AO1313" s="20" t="str">
        <f t="shared" si="375"/>
        <v>under weight</v>
      </c>
      <c r="AP1313" s="20" t="str">
        <f t="shared" si="376"/>
        <v>diabeties</v>
      </c>
      <c r="AS1313" t="s">
        <v>1340</v>
      </c>
      <c r="AT1313">
        <v>1965</v>
      </c>
      <c r="AU1313" s="28" t="s">
        <v>30</v>
      </c>
      <c r="AV1313">
        <v>4</v>
      </c>
      <c r="AW1313">
        <v>0</v>
      </c>
      <c r="AX1313" s="38">
        <v>10959.33</v>
      </c>
      <c r="AY1313" t="s">
        <v>12</v>
      </c>
      <c r="AZ1313" t="s">
        <v>12</v>
      </c>
      <c r="BA1313" t="s">
        <v>42</v>
      </c>
      <c r="BB1313" s="35">
        <f>DATE(AT1313,MATCH(AU1313,{"Jan","Feb","Mar","Apr","May","Jun","Jul","Aug","Sep","Oct","Nov","Dec"}, 0),AV1313)</f>
        <v>24080</v>
      </c>
      <c r="BC1313" s="20">
        <f t="shared" si="377"/>
        <v>57</v>
      </c>
    </row>
    <row r="1314" spans="2:55" ht="15.5" hidden="1" x14ac:dyDescent="0.35">
      <c r="B1314" s="1" t="s">
        <v>1062</v>
      </c>
      <c r="C1314" t="str">
        <f>VLOOKUP(B1314,Z1313:AE3648,2,FALSE)</f>
        <v>Roy,</v>
      </c>
      <c r="D1314">
        <f t="shared" si="360"/>
        <v>38.17</v>
      </c>
      <c r="E1314">
        <f t="shared" si="361"/>
        <v>4.7300000000000004</v>
      </c>
      <c r="F1314" t="str">
        <f t="shared" si="362"/>
        <v>yes</v>
      </c>
      <c r="G1314" t="str">
        <f t="shared" si="363"/>
        <v>No</v>
      </c>
      <c r="H1314" t="str">
        <f t="shared" si="364"/>
        <v>No</v>
      </c>
      <c r="I1314">
        <f t="shared" si="365"/>
        <v>0</v>
      </c>
      <c r="J1314" t="str">
        <f t="shared" si="366"/>
        <v>No</v>
      </c>
      <c r="K1314" t="str">
        <f t="shared" si="367"/>
        <v>OBESITY</v>
      </c>
      <c r="L1314" t="str">
        <f t="shared" si="368"/>
        <v>normal</v>
      </c>
      <c r="M1314" s="34">
        <f t="shared" si="369"/>
        <v>25429</v>
      </c>
      <c r="N1314" s="36">
        <f t="shared" si="370"/>
        <v>10959.69</v>
      </c>
      <c r="O1314" s="23" t="str">
        <f t="shared" si="371"/>
        <v>tier - 3</v>
      </c>
      <c r="P1314" s="34" t="str">
        <f t="shared" si="372"/>
        <v>tier - 3</v>
      </c>
      <c r="Q1314" s="34" t="str">
        <f t="shared" si="373"/>
        <v>R1012</v>
      </c>
      <c r="R1314" s="23">
        <f t="shared" si="374"/>
        <v>53</v>
      </c>
      <c r="Z1314" s="1" t="s">
        <v>1062</v>
      </c>
      <c r="AA1314" s="1" t="s">
        <v>5332</v>
      </c>
      <c r="AB1314" t="s">
        <v>4746</v>
      </c>
      <c r="AC1314" t="s">
        <v>4893</v>
      </c>
      <c r="AD1314" t="s">
        <v>5677</v>
      </c>
      <c r="AG1314" t="s">
        <v>1062</v>
      </c>
      <c r="AH1314">
        <v>38.17</v>
      </c>
      <c r="AI1314">
        <v>4.7300000000000004</v>
      </c>
      <c r="AJ1314" s="20" t="s">
        <v>2382</v>
      </c>
      <c r="AK1314" t="s">
        <v>2380</v>
      </c>
      <c r="AL1314" t="s">
        <v>2380</v>
      </c>
      <c r="AM1314" s="29">
        <v>0</v>
      </c>
      <c r="AN1314" s="20" t="s">
        <v>2380</v>
      </c>
      <c r="AO1314" s="20" t="str">
        <f t="shared" si="375"/>
        <v>OBESITY</v>
      </c>
      <c r="AP1314" s="20" t="str">
        <f t="shared" si="376"/>
        <v>normal</v>
      </c>
      <c r="AS1314" t="s">
        <v>1341</v>
      </c>
      <c r="AT1314">
        <v>1969</v>
      </c>
      <c r="AU1314" s="28" t="s">
        <v>35</v>
      </c>
      <c r="AV1314">
        <v>14</v>
      </c>
      <c r="AW1314">
        <v>1</v>
      </c>
      <c r="AX1314" s="38">
        <v>10959.69</v>
      </c>
      <c r="AY1314" t="s">
        <v>12</v>
      </c>
      <c r="AZ1314" t="s">
        <v>12</v>
      </c>
      <c r="BA1314" t="s">
        <v>23</v>
      </c>
      <c r="BB1314" s="35">
        <f>DATE(AT1314,MATCH(AU1314,{"Jan","Feb","Mar","Apr","May","Jun","Jul","Aug","Sep","Oct","Nov","Dec"}, 0),AV1314)</f>
        <v>25429</v>
      </c>
      <c r="BC1314" s="20">
        <f t="shared" si="377"/>
        <v>53</v>
      </c>
    </row>
    <row r="1315" spans="2:55" ht="15.5" hidden="1" x14ac:dyDescent="0.35">
      <c r="B1315" s="1" t="s">
        <v>1061</v>
      </c>
      <c r="C1315" t="str">
        <f>VLOOKUP(B1315,Z1314:AE3649,2,FALSE)</f>
        <v>Lapierre,</v>
      </c>
      <c r="D1315">
        <f t="shared" si="360"/>
        <v>39.424999999999997</v>
      </c>
      <c r="E1315">
        <f t="shared" si="361"/>
        <v>4.76</v>
      </c>
      <c r="F1315" t="str">
        <f t="shared" si="362"/>
        <v>yes</v>
      </c>
      <c r="G1315" t="str">
        <f t="shared" si="363"/>
        <v>No</v>
      </c>
      <c r="H1315" t="str">
        <f t="shared" si="364"/>
        <v>No</v>
      </c>
      <c r="I1315">
        <f t="shared" si="365"/>
        <v>0</v>
      </c>
      <c r="J1315" t="str">
        <f t="shared" si="366"/>
        <v>No</v>
      </c>
      <c r="K1315" t="str">
        <f t="shared" si="367"/>
        <v>OBESITY</v>
      </c>
      <c r="L1315" t="str">
        <f t="shared" si="368"/>
        <v>normal</v>
      </c>
      <c r="M1315" s="34">
        <f t="shared" si="369"/>
        <v>23912</v>
      </c>
      <c r="N1315" s="36">
        <f t="shared" si="370"/>
        <v>10965.45</v>
      </c>
      <c r="O1315" s="23" t="str">
        <f t="shared" si="371"/>
        <v>tier - 3</v>
      </c>
      <c r="P1315" s="34" t="str">
        <f t="shared" si="372"/>
        <v>tier - 2</v>
      </c>
      <c r="Q1315" s="34" t="str">
        <f t="shared" si="373"/>
        <v>R1011</v>
      </c>
      <c r="R1315" s="23">
        <f t="shared" si="374"/>
        <v>57</v>
      </c>
      <c r="Z1315" s="1" t="s">
        <v>1061</v>
      </c>
      <c r="AA1315" s="1" t="s">
        <v>6645</v>
      </c>
      <c r="AB1315" t="s">
        <v>4746</v>
      </c>
      <c r="AC1315" t="s">
        <v>6646</v>
      </c>
      <c r="AG1315" t="s">
        <v>1061</v>
      </c>
      <c r="AH1315">
        <v>39.424999999999997</v>
      </c>
      <c r="AI1315">
        <v>4.76</v>
      </c>
      <c r="AJ1315" s="20" t="s">
        <v>2382</v>
      </c>
      <c r="AK1315" t="s">
        <v>2380</v>
      </c>
      <c r="AL1315" t="s">
        <v>2380</v>
      </c>
      <c r="AM1315" s="29">
        <v>0</v>
      </c>
      <c r="AN1315" s="20" t="s">
        <v>2380</v>
      </c>
      <c r="AO1315" s="20" t="str">
        <f t="shared" si="375"/>
        <v>OBESITY</v>
      </c>
      <c r="AP1315" s="20" t="str">
        <f t="shared" si="376"/>
        <v>normal</v>
      </c>
      <c r="AS1315" t="s">
        <v>1342</v>
      </c>
      <c r="AT1315">
        <v>1965</v>
      </c>
      <c r="AU1315" s="28" t="s">
        <v>18</v>
      </c>
      <c r="AV1315">
        <v>19</v>
      </c>
      <c r="AW1315">
        <v>0</v>
      </c>
      <c r="AX1315" s="38">
        <v>10965.45</v>
      </c>
      <c r="AY1315" t="s">
        <v>12</v>
      </c>
      <c r="AZ1315" t="s">
        <v>11</v>
      </c>
      <c r="BA1315" t="s">
        <v>42</v>
      </c>
      <c r="BB1315" s="35">
        <f>DATE(AT1315,MATCH(AU1315,{"Jan","Feb","Mar","Apr","May","Jun","Jul","Aug","Sep","Oct","Nov","Dec"}, 0),AV1315)</f>
        <v>23912</v>
      </c>
      <c r="BC1315" s="20">
        <f t="shared" si="377"/>
        <v>57</v>
      </c>
    </row>
    <row r="1316" spans="2:55" ht="15.5" hidden="1" x14ac:dyDescent="0.35">
      <c r="B1316" s="1" t="s">
        <v>1060</v>
      </c>
      <c r="C1316" t="str">
        <f>VLOOKUP(B1316,Z1315:AE3650,2,FALSE)</f>
        <v>Beaty,</v>
      </c>
      <c r="D1316">
        <f t="shared" si="360"/>
        <v>33.44</v>
      </c>
      <c r="E1316">
        <f t="shared" si="361"/>
        <v>6.24</v>
      </c>
      <c r="F1316" t="str">
        <f t="shared" si="362"/>
        <v>yes</v>
      </c>
      <c r="G1316" t="str">
        <f t="shared" si="363"/>
        <v>No</v>
      </c>
      <c r="H1316" t="str">
        <f t="shared" si="364"/>
        <v>No</v>
      </c>
      <c r="I1316">
        <f t="shared" si="365"/>
        <v>0</v>
      </c>
      <c r="J1316" t="str">
        <f t="shared" si="366"/>
        <v>No</v>
      </c>
      <c r="K1316" t="str">
        <f t="shared" si="367"/>
        <v>OBESITY</v>
      </c>
      <c r="L1316" t="str">
        <f t="shared" si="368"/>
        <v>pre diabeties</v>
      </c>
      <c r="M1316" s="34">
        <f t="shared" si="369"/>
        <v>24297</v>
      </c>
      <c r="N1316" s="36">
        <f t="shared" si="370"/>
        <v>10976.25</v>
      </c>
      <c r="O1316" s="23" t="str">
        <f t="shared" si="371"/>
        <v>tier - 3</v>
      </c>
      <c r="P1316" s="34" t="str">
        <f t="shared" si="372"/>
        <v>tier - 2</v>
      </c>
      <c r="Q1316" s="34" t="str">
        <f t="shared" si="373"/>
        <v>R1012</v>
      </c>
      <c r="R1316" s="23">
        <f t="shared" si="374"/>
        <v>56</v>
      </c>
      <c r="Z1316" s="1" t="s">
        <v>1060</v>
      </c>
      <c r="AA1316" s="1" t="s">
        <v>6647</v>
      </c>
      <c r="AB1316" t="s">
        <v>4746</v>
      </c>
      <c r="AC1316" t="s">
        <v>5195</v>
      </c>
      <c r="AD1316" t="s">
        <v>5049</v>
      </c>
      <c r="AG1316" t="s">
        <v>1060</v>
      </c>
      <c r="AH1316">
        <v>33.44</v>
      </c>
      <c r="AI1316">
        <v>6.24</v>
      </c>
      <c r="AJ1316" s="20" t="s">
        <v>2382</v>
      </c>
      <c r="AK1316" t="s">
        <v>2380</v>
      </c>
      <c r="AL1316" t="s">
        <v>2380</v>
      </c>
      <c r="AM1316" s="29">
        <v>0</v>
      </c>
      <c r="AN1316" s="20" t="s">
        <v>2380</v>
      </c>
      <c r="AO1316" s="20" t="str">
        <f t="shared" si="375"/>
        <v>OBESITY</v>
      </c>
      <c r="AP1316" s="20" t="str">
        <f t="shared" si="376"/>
        <v>pre diabeties</v>
      </c>
      <c r="AS1316" t="s">
        <v>1343</v>
      </c>
      <c r="AT1316">
        <v>1966</v>
      </c>
      <c r="AU1316" s="28" t="s">
        <v>10</v>
      </c>
      <c r="AV1316">
        <v>9</v>
      </c>
      <c r="AW1316">
        <v>0</v>
      </c>
      <c r="AX1316" s="38">
        <v>10976.25</v>
      </c>
      <c r="AY1316" t="s">
        <v>12</v>
      </c>
      <c r="AZ1316" t="s">
        <v>11</v>
      </c>
      <c r="BA1316" t="s">
        <v>23</v>
      </c>
      <c r="BB1316" s="35">
        <f>DATE(AT1316,MATCH(AU1316,{"Jan","Feb","Mar","Apr","May","Jun","Jul","Aug","Sep","Oct","Nov","Dec"}, 0),AV1316)</f>
        <v>24297</v>
      </c>
      <c r="BC1316" s="20">
        <f t="shared" si="377"/>
        <v>56</v>
      </c>
    </row>
    <row r="1317" spans="2:55" ht="15.5" hidden="1" x14ac:dyDescent="0.35">
      <c r="B1317" s="1" t="s">
        <v>1059</v>
      </c>
      <c r="C1317" t="str">
        <f>VLOOKUP(B1317,Z1316:AE3651,2,FALSE)</f>
        <v>Hammer,</v>
      </c>
      <c r="D1317">
        <f t="shared" si="360"/>
        <v>33.344999999999999</v>
      </c>
      <c r="E1317">
        <f t="shared" si="361"/>
        <v>5.44</v>
      </c>
      <c r="F1317" t="str">
        <f t="shared" si="362"/>
        <v>yes</v>
      </c>
      <c r="G1317" t="str">
        <f t="shared" si="363"/>
        <v>No</v>
      </c>
      <c r="H1317" t="str">
        <f t="shared" si="364"/>
        <v>No</v>
      </c>
      <c r="I1317">
        <f t="shared" si="365"/>
        <v>0</v>
      </c>
      <c r="J1317" t="str">
        <f t="shared" si="366"/>
        <v>No</v>
      </c>
      <c r="K1317" t="str">
        <f t="shared" si="367"/>
        <v>OBESITY</v>
      </c>
      <c r="L1317" t="str">
        <f t="shared" si="368"/>
        <v>normal</v>
      </c>
      <c r="M1317" s="34">
        <f t="shared" si="369"/>
        <v>26958</v>
      </c>
      <c r="N1317" s="36">
        <f t="shared" si="370"/>
        <v>10977.21</v>
      </c>
      <c r="O1317" s="23" t="str">
        <f t="shared" si="371"/>
        <v>tier - 3</v>
      </c>
      <c r="P1317" s="34" t="str">
        <f t="shared" si="372"/>
        <v>tier - 1</v>
      </c>
      <c r="Q1317" s="34" t="str">
        <f t="shared" si="373"/>
        <v>R1013</v>
      </c>
      <c r="R1317" s="23">
        <f t="shared" si="374"/>
        <v>49</v>
      </c>
      <c r="Z1317" s="1" t="s">
        <v>1059</v>
      </c>
      <c r="AA1317" s="1" t="s">
        <v>6648</v>
      </c>
      <c r="AB1317" t="s">
        <v>4746</v>
      </c>
      <c r="AC1317" t="s">
        <v>5208</v>
      </c>
      <c r="AG1317" t="s">
        <v>1059</v>
      </c>
      <c r="AH1317">
        <v>33.344999999999999</v>
      </c>
      <c r="AI1317">
        <v>5.44</v>
      </c>
      <c r="AJ1317" s="20" t="s">
        <v>2382</v>
      </c>
      <c r="AK1317" t="s">
        <v>2380</v>
      </c>
      <c r="AL1317" t="s">
        <v>2380</v>
      </c>
      <c r="AM1317" s="29">
        <v>0</v>
      </c>
      <c r="AN1317" s="20" t="s">
        <v>2380</v>
      </c>
      <c r="AO1317" s="20" t="str">
        <f t="shared" si="375"/>
        <v>OBESITY</v>
      </c>
      <c r="AP1317" s="20" t="str">
        <f t="shared" si="376"/>
        <v>normal</v>
      </c>
      <c r="AS1317" t="s">
        <v>1344</v>
      </c>
      <c r="AT1317">
        <v>1973</v>
      </c>
      <c r="AU1317" s="28" t="s">
        <v>37</v>
      </c>
      <c r="AV1317">
        <v>21</v>
      </c>
      <c r="AW1317">
        <v>4</v>
      </c>
      <c r="AX1317" s="38">
        <v>10977.21</v>
      </c>
      <c r="AY1317" t="s">
        <v>12</v>
      </c>
      <c r="AZ1317" t="s">
        <v>16</v>
      </c>
      <c r="BA1317" t="s">
        <v>13</v>
      </c>
      <c r="BB1317" s="35">
        <f>DATE(AT1317,MATCH(AU1317,{"Jan","Feb","Mar","Apr","May","Jun","Jul","Aug","Sep","Oct","Nov","Dec"}, 0),AV1317)</f>
        <v>26958</v>
      </c>
      <c r="BC1317" s="20">
        <f t="shared" si="377"/>
        <v>49</v>
      </c>
    </row>
    <row r="1318" spans="2:55" ht="15.5" hidden="1" x14ac:dyDescent="0.35">
      <c r="B1318" s="1" t="s">
        <v>1058</v>
      </c>
      <c r="C1318" t="str">
        <f>VLOOKUP(B1318,Z1317:AE3652,2,FALSE)</f>
        <v>Randolph,</v>
      </c>
      <c r="D1318">
        <f t="shared" si="360"/>
        <v>38.79</v>
      </c>
      <c r="E1318">
        <f t="shared" si="361"/>
        <v>5.08</v>
      </c>
      <c r="F1318" t="str">
        <f t="shared" si="362"/>
        <v>No</v>
      </c>
      <c r="G1318" t="str">
        <f t="shared" si="363"/>
        <v>No</v>
      </c>
      <c r="H1318" t="str">
        <f t="shared" si="364"/>
        <v>Yes</v>
      </c>
      <c r="I1318">
        <f t="shared" si="365"/>
        <v>1</v>
      </c>
      <c r="J1318" t="str">
        <f t="shared" si="366"/>
        <v>No</v>
      </c>
      <c r="K1318" t="str">
        <f t="shared" si="367"/>
        <v>OBESITY</v>
      </c>
      <c r="L1318" t="str">
        <f t="shared" si="368"/>
        <v>normal</v>
      </c>
      <c r="M1318" s="34">
        <f t="shared" si="369"/>
        <v>24094</v>
      </c>
      <c r="N1318" s="36">
        <f t="shared" si="370"/>
        <v>10982.5</v>
      </c>
      <c r="O1318" s="23" t="str">
        <f t="shared" si="371"/>
        <v>tier - 3</v>
      </c>
      <c r="P1318" s="34" t="str">
        <f t="shared" si="372"/>
        <v>tier - 3</v>
      </c>
      <c r="Q1318" s="34" t="str">
        <f t="shared" si="373"/>
        <v>R1013</v>
      </c>
      <c r="R1318" s="23">
        <f t="shared" si="374"/>
        <v>57</v>
      </c>
      <c r="Z1318" s="1" t="s">
        <v>1058</v>
      </c>
      <c r="AA1318" s="1" t="s">
        <v>6649</v>
      </c>
      <c r="AB1318" t="s">
        <v>4743</v>
      </c>
      <c r="AC1318" t="s">
        <v>5019</v>
      </c>
      <c r="AD1318" t="s">
        <v>4785</v>
      </c>
      <c r="AG1318" t="s">
        <v>1058</v>
      </c>
      <c r="AH1318">
        <v>38.79</v>
      </c>
      <c r="AI1318">
        <v>5.08</v>
      </c>
      <c r="AJ1318" s="20" t="s">
        <v>2380</v>
      </c>
      <c r="AK1318" t="s">
        <v>2380</v>
      </c>
      <c r="AL1318" t="s">
        <v>2383</v>
      </c>
      <c r="AM1318" s="29">
        <v>1</v>
      </c>
      <c r="AN1318" s="20" t="s">
        <v>2380</v>
      </c>
      <c r="AO1318" s="20" t="str">
        <f t="shared" si="375"/>
        <v>OBESITY</v>
      </c>
      <c r="AP1318" s="20" t="str">
        <f t="shared" si="376"/>
        <v>normal</v>
      </c>
      <c r="AS1318" t="s">
        <v>1345</v>
      </c>
      <c r="AT1318">
        <v>1965</v>
      </c>
      <c r="AU1318" s="28" t="s">
        <v>30</v>
      </c>
      <c r="AV1318">
        <v>18</v>
      </c>
      <c r="AW1318">
        <v>0</v>
      </c>
      <c r="AX1318" s="38">
        <v>10982.5</v>
      </c>
      <c r="AY1318" t="s">
        <v>12</v>
      </c>
      <c r="AZ1318" t="s">
        <v>12</v>
      </c>
      <c r="BA1318" t="s">
        <v>13</v>
      </c>
      <c r="BB1318" s="35">
        <f>DATE(AT1318,MATCH(AU1318,{"Jan","Feb","Mar","Apr","May","Jun","Jul","Aug","Sep","Oct","Nov","Dec"}, 0),AV1318)</f>
        <v>24094</v>
      </c>
      <c r="BC1318" s="20">
        <f t="shared" si="377"/>
        <v>57</v>
      </c>
    </row>
    <row r="1319" spans="2:55" ht="15.5" hidden="1" x14ac:dyDescent="0.35">
      <c r="B1319" s="1" t="s">
        <v>1057</v>
      </c>
      <c r="C1319" t="str">
        <f>VLOOKUP(B1319,Z1318:AE3653,2,FALSE)</f>
        <v>Masterson,</v>
      </c>
      <c r="D1319">
        <f t="shared" si="360"/>
        <v>30.684999999999999</v>
      </c>
      <c r="E1319">
        <f t="shared" si="361"/>
        <v>4.87</v>
      </c>
      <c r="F1319" t="str">
        <f t="shared" si="362"/>
        <v>No</v>
      </c>
      <c r="G1319" t="str">
        <f t="shared" si="363"/>
        <v>No</v>
      </c>
      <c r="H1319" t="str">
        <f t="shared" si="364"/>
        <v>Yes</v>
      </c>
      <c r="I1319">
        <f t="shared" si="365"/>
        <v>1</v>
      </c>
      <c r="J1319" t="str">
        <f t="shared" si="366"/>
        <v>No</v>
      </c>
      <c r="K1319" t="str">
        <f t="shared" si="367"/>
        <v>OBESITY</v>
      </c>
      <c r="L1319" t="str">
        <f t="shared" si="368"/>
        <v>normal</v>
      </c>
      <c r="M1319" s="34">
        <f t="shared" si="369"/>
        <v>36786</v>
      </c>
      <c r="N1319" s="36">
        <f t="shared" si="370"/>
        <v>10991.58</v>
      </c>
      <c r="O1319" s="23" t="str">
        <f t="shared" si="371"/>
        <v>tier - 3</v>
      </c>
      <c r="P1319" s="34" t="str">
        <f t="shared" si="372"/>
        <v>tier - 3</v>
      </c>
      <c r="Q1319" s="34" t="str">
        <f t="shared" si="373"/>
        <v>R1012</v>
      </c>
      <c r="R1319" s="23">
        <f t="shared" si="374"/>
        <v>22</v>
      </c>
      <c r="Z1319" s="1" t="s">
        <v>1057</v>
      </c>
      <c r="AA1319" s="1" t="s">
        <v>6650</v>
      </c>
      <c r="AB1319" t="s">
        <v>4743</v>
      </c>
      <c r="AC1319" t="s">
        <v>5251</v>
      </c>
      <c r="AD1319" t="s">
        <v>4889</v>
      </c>
      <c r="AG1319" t="s">
        <v>1057</v>
      </c>
      <c r="AH1319">
        <v>30.684999999999999</v>
      </c>
      <c r="AI1319">
        <v>4.87</v>
      </c>
      <c r="AJ1319" s="20" t="s">
        <v>2380</v>
      </c>
      <c r="AK1319" t="s">
        <v>2380</v>
      </c>
      <c r="AL1319" t="s">
        <v>2383</v>
      </c>
      <c r="AM1319" s="29">
        <v>1</v>
      </c>
      <c r="AN1319" s="20" t="s">
        <v>2380</v>
      </c>
      <c r="AO1319" s="20" t="str">
        <f t="shared" si="375"/>
        <v>OBESITY</v>
      </c>
      <c r="AP1319" s="20" t="str">
        <f t="shared" si="376"/>
        <v>normal</v>
      </c>
      <c r="AS1319" t="s">
        <v>1346</v>
      </c>
      <c r="AT1319">
        <v>2000</v>
      </c>
      <c r="AU1319" s="28" t="s">
        <v>20</v>
      </c>
      <c r="AV1319">
        <v>17</v>
      </c>
      <c r="AW1319">
        <v>0</v>
      </c>
      <c r="AX1319" s="38">
        <v>10991.58</v>
      </c>
      <c r="AY1319" t="s">
        <v>12</v>
      </c>
      <c r="AZ1319" t="s">
        <v>12</v>
      </c>
      <c r="BA1319" t="s">
        <v>23</v>
      </c>
      <c r="BB1319" s="35">
        <f>DATE(AT1319,MATCH(AU1319,{"Jan","Feb","Mar","Apr","May","Jun","Jul","Aug","Sep","Oct","Nov","Dec"}, 0),AV1319)</f>
        <v>36786</v>
      </c>
      <c r="BC1319" s="20">
        <f t="shared" si="377"/>
        <v>22</v>
      </c>
    </row>
    <row r="1320" spans="2:55" ht="15.5" hidden="1" x14ac:dyDescent="0.35">
      <c r="B1320" s="1" t="s">
        <v>1056</v>
      </c>
      <c r="C1320" t="str">
        <f>VLOOKUP(B1320,Z1319:AE3654,2,FALSE)</f>
        <v>Friess,</v>
      </c>
      <c r="D1320">
        <f t="shared" si="360"/>
        <v>22.135000000000002</v>
      </c>
      <c r="E1320">
        <f t="shared" si="361"/>
        <v>8.17</v>
      </c>
      <c r="F1320" t="str">
        <f t="shared" si="362"/>
        <v>No</v>
      </c>
      <c r="G1320" t="str">
        <f t="shared" si="363"/>
        <v>No</v>
      </c>
      <c r="H1320" t="str">
        <f t="shared" si="364"/>
        <v>No</v>
      </c>
      <c r="I1320">
        <f t="shared" si="365"/>
        <v>0</v>
      </c>
      <c r="J1320" t="str">
        <f t="shared" si="366"/>
        <v>No</v>
      </c>
      <c r="K1320" t="str">
        <f t="shared" si="367"/>
        <v>Normal weight</v>
      </c>
      <c r="L1320" t="str">
        <f t="shared" si="368"/>
        <v>diabeties</v>
      </c>
      <c r="M1320" s="34">
        <f t="shared" si="369"/>
        <v>25135</v>
      </c>
      <c r="N1320" s="36">
        <f t="shared" si="370"/>
        <v>11013.71</v>
      </c>
      <c r="O1320" s="23" t="str">
        <f t="shared" si="371"/>
        <v>tier - 3</v>
      </c>
      <c r="P1320" s="34" t="str">
        <f t="shared" si="372"/>
        <v>tier - 1</v>
      </c>
      <c r="Q1320" s="34" t="str">
        <f t="shared" si="373"/>
        <v>R1013</v>
      </c>
      <c r="R1320" s="23">
        <f t="shared" si="374"/>
        <v>54</v>
      </c>
      <c r="Z1320" s="1" t="s">
        <v>1056</v>
      </c>
      <c r="AA1320" s="1" t="s">
        <v>6651</v>
      </c>
      <c r="AB1320" t="s">
        <v>4746</v>
      </c>
      <c r="AC1320" t="s">
        <v>6652</v>
      </c>
      <c r="AG1320" t="s">
        <v>1056</v>
      </c>
      <c r="AH1320">
        <v>22.135000000000002</v>
      </c>
      <c r="AI1320">
        <v>8.17</v>
      </c>
      <c r="AJ1320" s="20" t="s">
        <v>2380</v>
      </c>
      <c r="AK1320" t="s">
        <v>2380</v>
      </c>
      <c r="AL1320" t="s">
        <v>2380</v>
      </c>
      <c r="AM1320" s="29">
        <v>0</v>
      </c>
      <c r="AN1320" s="20" t="s">
        <v>2380</v>
      </c>
      <c r="AO1320" s="20" t="str">
        <f t="shared" si="375"/>
        <v>Normal weight</v>
      </c>
      <c r="AP1320" s="20" t="str">
        <f t="shared" si="376"/>
        <v>diabeties</v>
      </c>
      <c r="AS1320" t="s">
        <v>1347</v>
      </c>
      <c r="AT1320">
        <v>1968</v>
      </c>
      <c r="AU1320" s="28" t="s">
        <v>37</v>
      </c>
      <c r="AV1320">
        <v>24</v>
      </c>
      <c r="AW1320">
        <v>2</v>
      </c>
      <c r="AX1320" s="38">
        <v>11013.71</v>
      </c>
      <c r="AY1320" t="s">
        <v>12</v>
      </c>
      <c r="AZ1320" t="s">
        <v>16</v>
      </c>
      <c r="BA1320" t="s">
        <v>13</v>
      </c>
      <c r="BB1320" s="35">
        <f>DATE(AT1320,MATCH(AU1320,{"Jan","Feb","Mar","Apr","May","Jun","Jul","Aug","Sep","Oct","Nov","Dec"}, 0),AV1320)</f>
        <v>25135</v>
      </c>
      <c r="BC1320" s="20">
        <f t="shared" si="377"/>
        <v>54</v>
      </c>
    </row>
    <row r="1321" spans="2:55" ht="15.5" hidden="1" x14ac:dyDescent="0.35">
      <c r="B1321" s="1" t="s">
        <v>1055</v>
      </c>
      <c r="C1321" t="str">
        <f>VLOOKUP(B1321,Z1320:AE3655,2,FALSE)</f>
        <v>Mantoni,</v>
      </c>
      <c r="D1321">
        <f t="shared" si="360"/>
        <v>33.33</v>
      </c>
      <c r="E1321">
        <f t="shared" si="361"/>
        <v>7.61</v>
      </c>
      <c r="F1321" t="str">
        <f t="shared" si="362"/>
        <v>No</v>
      </c>
      <c r="G1321" t="str">
        <f t="shared" si="363"/>
        <v>No</v>
      </c>
      <c r="H1321" t="str">
        <f t="shared" si="364"/>
        <v>No</v>
      </c>
      <c r="I1321">
        <f t="shared" si="365"/>
        <v>0</v>
      </c>
      <c r="J1321" t="str">
        <f t="shared" si="366"/>
        <v>No</v>
      </c>
      <c r="K1321" t="str">
        <f t="shared" si="367"/>
        <v>OBESITY</v>
      </c>
      <c r="L1321" t="str">
        <f t="shared" si="368"/>
        <v>diabeties</v>
      </c>
      <c r="M1321" s="34">
        <f t="shared" si="369"/>
        <v>27378</v>
      </c>
      <c r="N1321" s="36">
        <f t="shared" si="370"/>
        <v>11015.17</v>
      </c>
      <c r="O1321" s="23" t="str">
        <f t="shared" si="371"/>
        <v>tier - 3</v>
      </c>
      <c r="P1321" s="34" t="str">
        <f t="shared" si="372"/>
        <v>tier - 1</v>
      </c>
      <c r="Q1321" s="34" t="str">
        <f t="shared" si="373"/>
        <v>R1012</v>
      </c>
      <c r="R1321" s="23">
        <f t="shared" si="374"/>
        <v>48</v>
      </c>
      <c r="Z1321" s="1" t="s">
        <v>1055</v>
      </c>
      <c r="AA1321" s="1" t="s">
        <v>6653</v>
      </c>
      <c r="AB1321" t="s">
        <v>4743</v>
      </c>
      <c r="AC1321" t="s">
        <v>5589</v>
      </c>
      <c r="AG1321" t="s">
        <v>1055</v>
      </c>
      <c r="AH1321">
        <v>33.33</v>
      </c>
      <c r="AI1321">
        <v>7.61</v>
      </c>
      <c r="AJ1321" s="20" t="s">
        <v>2380</v>
      </c>
      <c r="AK1321" t="s">
        <v>2380</v>
      </c>
      <c r="AL1321" t="s">
        <v>2380</v>
      </c>
      <c r="AM1321" s="29">
        <v>0</v>
      </c>
      <c r="AN1321" s="20" t="s">
        <v>2380</v>
      </c>
      <c r="AO1321" s="20" t="str">
        <f t="shared" si="375"/>
        <v>OBESITY</v>
      </c>
      <c r="AP1321" s="20" t="str">
        <f t="shared" si="376"/>
        <v>diabeties</v>
      </c>
      <c r="AS1321" t="s">
        <v>1348</v>
      </c>
      <c r="AT1321">
        <v>1974</v>
      </c>
      <c r="AU1321" s="28" t="s">
        <v>30</v>
      </c>
      <c r="AV1321">
        <v>15</v>
      </c>
      <c r="AW1321">
        <v>4</v>
      </c>
      <c r="AX1321" s="38">
        <v>11015.17</v>
      </c>
      <c r="AY1321" t="s">
        <v>12</v>
      </c>
      <c r="AZ1321" t="s">
        <v>16</v>
      </c>
      <c r="BA1321" t="s">
        <v>23</v>
      </c>
      <c r="BB1321" s="35">
        <f>DATE(AT1321,MATCH(AU1321,{"Jan","Feb","Mar","Apr","May","Jun","Jul","Aug","Sep","Oct","Nov","Dec"}, 0),AV1321)</f>
        <v>27378</v>
      </c>
      <c r="BC1321" s="20">
        <f t="shared" si="377"/>
        <v>48</v>
      </c>
    </row>
    <row r="1322" spans="2:55" ht="15.5" hidden="1" x14ac:dyDescent="0.35">
      <c r="B1322" s="1" t="s">
        <v>1054</v>
      </c>
      <c r="C1322" t="str">
        <f>VLOOKUP(B1322,Z1321:AE3656,2,FALSE)</f>
        <v>Bodeen,</v>
      </c>
      <c r="D1322">
        <f t="shared" si="360"/>
        <v>31.13</v>
      </c>
      <c r="E1322">
        <f t="shared" si="361"/>
        <v>10.1</v>
      </c>
      <c r="F1322" t="str">
        <f t="shared" si="362"/>
        <v>No</v>
      </c>
      <c r="G1322" t="str">
        <f t="shared" si="363"/>
        <v>No</v>
      </c>
      <c r="H1322" t="str">
        <f t="shared" si="364"/>
        <v>No</v>
      </c>
      <c r="I1322">
        <f t="shared" si="365"/>
        <v>0</v>
      </c>
      <c r="J1322" t="str">
        <f t="shared" si="366"/>
        <v>No</v>
      </c>
      <c r="K1322" t="str">
        <f t="shared" si="367"/>
        <v>OBESITY</v>
      </c>
      <c r="L1322" t="str">
        <f t="shared" si="368"/>
        <v>diabeties</v>
      </c>
      <c r="M1322" s="34">
        <f t="shared" si="369"/>
        <v>33415</v>
      </c>
      <c r="N1322" s="36">
        <f t="shared" si="370"/>
        <v>11018.05</v>
      </c>
      <c r="O1322" s="23" t="str">
        <f t="shared" si="371"/>
        <v>tier - 3</v>
      </c>
      <c r="P1322" s="34" t="str">
        <f t="shared" si="372"/>
        <v>tier - 2</v>
      </c>
      <c r="Q1322" s="34" t="str">
        <f t="shared" si="373"/>
        <v>R1012</v>
      </c>
      <c r="R1322" s="23">
        <f t="shared" si="374"/>
        <v>31</v>
      </c>
      <c r="Z1322" s="1" t="s">
        <v>1054</v>
      </c>
      <c r="AA1322" s="1" t="s">
        <v>6654</v>
      </c>
      <c r="AB1322" t="s">
        <v>4743</v>
      </c>
      <c r="AC1322" t="s">
        <v>6655</v>
      </c>
      <c r="AD1322" t="s">
        <v>5029</v>
      </c>
      <c r="AG1322" t="s">
        <v>1054</v>
      </c>
      <c r="AH1322">
        <v>31.13</v>
      </c>
      <c r="AI1322">
        <v>10.1</v>
      </c>
      <c r="AJ1322" s="20" t="s">
        <v>2380</v>
      </c>
      <c r="AK1322" t="s">
        <v>2380</v>
      </c>
      <c r="AL1322" t="s">
        <v>2380</v>
      </c>
      <c r="AM1322" s="29">
        <v>0</v>
      </c>
      <c r="AN1322" s="20" t="s">
        <v>2380</v>
      </c>
      <c r="AO1322" s="20" t="str">
        <f t="shared" si="375"/>
        <v>OBESITY</v>
      </c>
      <c r="AP1322" s="20" t="str">
        <f t="shared" si="376"/>
        <v>diabeties</v>
      </c>
      <c r="AS1322" t="s">
        <v>1349</v>
      </c>
      <c r="AT1322">
        <v>1991</v>
      </c>
      <c r="AU1322" s="28" t="s">
        <v>18</v>
      </c>
      <c r="AV1322">
        <v>26</v>
      </c>
      <c r="AW1322">
        <v>3</v>
      </c>
      <c r="AX1322" s="38">
        <v>11018.05</v>
      </c>
      <c r="AY1322" t="s">
        <v>12</v>
      </c>
      <c r="AZ1322" t="s">
        <v>11</v>
      </c>
      <c r="BA1322" t="s">
        <v>23</v>
      </c>
      <c r="BB1322" s="35">
        <f>DATE(AT1322,MATCH(AU1322,{"Jan","Feb","Mar","Apr","May","Jun","Jul","Aug","Sep","Oct","Nov","Dec"}, 0),AV1322)</f>
        <v>33415</v>
      </c>
      <c r="BC1322" s="20">
        <f t="shared" si="377"/>
        <v>31</v>
      </c>
    </row>
    <row r="1323" spans="2:55" ht="15.5" hidden="1" x14ac:dyDescent="0.35">
      <c r="B1323" s="1" t="s">
        <v>1053</v>
      </c>
      <c r="C1323" t="str">
        <f>VLOOKUP(B1323,Z1322:AE3657,2,FALSE)</f>
        <v>McPherson,</v>
      </c>
      <c r="D1323">
        <f t="shared" si="360"/>
        <v>28.9</v>
      </c>
      <c r="E1323">
        <f t="shared" si="361"/>
        <v>11.24</v>
      </c>
      <c r="F1323" t="str">
        <f t="shared" si="362"/>
        <v>No</v>
      </c>
      <c r="G1323" t="str">
        <f t="shared" si="363"/>
        <v>No</v>
      </c>
      <c r="H1323" t="str">
        <f t="shared" si="364"/>
        <v>No</v>
      </c>
      <c r="I1323">
        <f t="shared" si="365"/>
        <v>0</v>
      </c>
      <c r="J1323" t="str">
        <f t="shared" si="366"/>
        <v>No</v>
      </c>
      <c r="K1323" t="str">
        <f t="shared" si="367"/>
        <v>OVER WEIGHT</v>
      </c>
      <c r="L1323" t="str">
        <f t="shared" si="368"/>
        <v>diabeties</v>
      </c>
      <c r="M1323" s="34">
        <f t="shared" si="369"/>
        <v>35267</v>
      </c>
      <c r="N1323" s="36">
        <f t="shared" si="370"/>
        <v>11028.56</v>
      </c>
      <c r="O1323" s="23" t="str">
        <f t="shared" si="371"/>
        <v>tier - 3</v>
      </c>
      <c r="P1323" s="34" t="str">
        <f t="shared" si="372"/>
        <v>tier - 3</v>
      </c>
      <c r="Q1323" s="34" t="str">
        <f t="shared" si="373"/>
        <v>R1012</v>
      </c>
      <c r="R1323" s="23">
        <f t="shared" si="374"/>
        <v>26</v>
      </c>
      <c r="Z1323" s="1" t="s">
        <v>1053</v>
      </c>
      <c r="AA1323" s="1" t="s">
        <v>6656</v>
      </c>
      <c r="AB1323" t="s">
        <v>4743</v>
      </c>
      <c r="AC1323" t="s">
        <v>6657</v>
      </c>
      <c r="AG1323" t="s">
        <v>1053</v>
      </c>
      <c r="AH1323">
        <v>28.9</v>
      </c>
      <c r="AI1323">
        <v>11.24</v>
      </c>
      <c r="AJ1323" s="20" t="s">
        <v>2380</v>
      </c>
      <c r="AK1323" t="s">
        <v>2380</v>
      </c>
      <c r="AL1323" t="s">
        <v>2380</v>
      </c>
      <c r="AM1323" s="29">
        <v>0</v>
      </c>
      <c r="AN1323" s="20" t="s">
        <v>2380</v>
      </c>
      <c r="AO1323" s="20" t="str">
        <f t="shared" si="375"/>
        <v>OVER WEIGHT</v>
      </c>
      <c r="AP1323" s="20" t="str">
        <f t="shared" si="376"/>
        <v>diabeties</v>
      </c>
      <c r="AS1323" t="s">
        <v>1350</v>
      </c>
      <c r="AT1323">
        <v>1996</v>
      </c>
      <c r="AU1323" s="28" t="s">
        <v>10</v>
      </c>
      <c r="AV1323">
        <v>21</v>
      </c>
      <c r="AW1323">
        <v>0</v>
      </c>
      <c r="AX1323" s="38">
        <v>11028.56</v>
      </c>
      <c r="AY1323" t="s">
        <v>12</v>
      </c>
      <c r="AZ1323" t="s">
        <v>12</v>
      </c>
      <c r="BA1323" t="s">
        <v>23</v>
      </c>
      <c r="BB1323" s="35">
        <f>DATE(AT1323,MATCH(AU1323,{"Jan","Feb","Mar","Apr","May","Jun","Jul","Aug","Sep","Oct","Nov","Dec"}, 0),AV1323)</f>
        <v>35267</v>
      </c>
      <c r="BC1323" s="20">
        <f t="shared" si="377"/>
        <v>26</v>
      </c>
    </row>
    <row r="1324" spans="2:55" ht="15.5" hidden="1" x14ac:dyDescent="0.35">
      <c r="B1324" s="1" t="s">
        <v>1052</v>
      </c>
      <c r="C1324" t="str">
        <f>VLOOKUP(B1324,Z1323:AE3658,2,FALSE)</f>
        <v>Palko,</v>
      </c>
      <c r="D1324">
        <f t="shared" si="360"/>
        <v>43.31</v>
      </c>
      <c r="E1324">
        <f t="shared" si="361"/>
        <v>6.1</v>
      </c>
      <c r="F1324" t="str">
        <f t="shared" si="362"/>
        <v>yes</v>
      </c>
      <c r="G1324" t="str">
        <f t="shared" si="363"/>
        <v>yes</v>
      </c>
      <c r="H1324" t="str">
        <f t="shared" si="364"/>
        <v>No</v>
      </c>
      <c r="I1324">
        <f t="shared" si="365"/>
        <v>1</v>
      </c>
      <c r="J1324" t="str">
        <f t="shared" si="366"/>
        <v>No</v>
      </c>
      <c r="K1324" t="str">
        <f t="shared" si="367"/>
        <v>OBESITY</v>
      </c>
      <c r="L1324" t="str">
        <f t="shared" si="368"/>
        <v>pre diabeties</v>
      </c>
      <c r="M1324" s="34">
        <f t="shared" si="369"/>
        <v>27373</v>
      </c>
      <c r="N1324" s="36">
        <f t="shared" si="370"/>
        <v>11033.66</v>
      </c>
      <c r="O1324" s="23" t="str">
        <f t="shared" si="371"/>
        <v>tier - 3</v>
      </c>
      <c r="P1324" s="34" t="str">
        <f t="shared" si="372"/>
        <v>tier - 3</v>
      </c>
      <c r="Q1324" s="34" t="str">
        <f t="shared" si="373"/>
        <v>R1012</v>
      </c>
      <c r="R1324" s="23">
        <f t="shared" si="374"/>
        <v>48</v>
      </c>
      <c r="Z1324" s="1" t="s">
        <v>1052</v>
      </c>
      <c r="AA1324" s="1" t="s">
        <v>6658</v>
      </c>
      <c r="AB1324" t="s">
        <v>4746</v>
      </c>
      <c r="AC1324" t="s">
        <v>5486</v>
      </c>
      <c r="AD1324" t="s">
        <v>4974</v>
      </c>
      <c r="AG1324" t="s">
        <v>1052</v>
      </c>
      <c r="AH1324">
        <v>43.31</v>
      </c>
      <c r="AI1324">
        <v>6.1</v>
      </c>
      <c r="AJ1324" s="20" t="s">
        <v>2382</v>
      </c>
      <c r="AK1324" t="s">
        <v>2382</v>
      </c>
      <c r="AL1324" t="s">
        <v>2380</v>
      </c>
      <c r="AM1324" s="29">
        <v>1</v>
      </c>
      <c r="AN1324" s="20" t="s">
        <v>2380</v>
      </c>
      <c r="AO1324" s="20" t="str">
        <f t="shared" si="375"/>
        <v>OBESITY</v>
      </c>
      <c r="AP1324" s="20" t="str">
        <f t="shared" si="376"/>
        <v>pre diabeties</v>
      </c>
      <c r="AS1324" t="s">
        <v>1351</v>
      </c>
      <c r="AT1324">
        <v>1974</v>
      </c>
      <c r="AU1324" s="28" t="s">
        <v>30</v>
      </c>
      <c r="AV1324">
        <v>10</v>
      </c>
      <c r="AW1324">
        <v>4</v>
      </c>
      <c r="AX1324" s="38">
        <v>11033.66</v>
      </c>
      <c r="AY1324" t="s">
        <v>12</v>
      </c>
      <c r="AZ1324" t="s">
        <v>12</v>
      </c>
      <c r="BA1324" t="s">
        <v>23</v>
      </c>
      <c r="BB1324" s="35">
        <f>DATE(AT1324,MATCH(AU1324,{"Jan","Feb","Mar","Apr","May","Jun","Jul","Aug","Sep","Oct","Nov","Dec"}, 0),AV1324)</f>
        <v>27373</v>
      </c>
      <c r="BC1324" s="20">
        <f t="shared" si="377"/>
        <v>48</v>
      </c>
    </row>
    <row r="1325" spans="2:55" ht="15.5" hidden="1" x14ac:dyDescent="0.35">
      <c r="B1325" s="1" t="s">
        <v>1051</v>
      </c>
      <c r="C1325" t="str">
        <f>VLOOKUP(B1325,Z1324:AE3659,2,FALSE)</f>
        <v>Breathitt,</v>
      </c>
      <c r="D1325">
        <f t="shared" si="360"/>
        <v>22.8</v>
      </c>
      <c r="E1325">
        <f t="shared" si="361"/>
        <v>6.98</v>
      </c>
      <c r="F1325" t="str">
        <f t="shared" si="362"/>
        <v>No</v>
      </c>
      <c r="G1325" t="str">
        <f t="shared" si="363"/>
        <v>No</v>
      </c>
      <c r="H1325" t="str">
        <f t="shared" si="364"/>
        <v>No</v>
      </c>
      <c r="I1325">
        <f t="shared" si="365"/>
        <v>0</v>
      </c>
      <c r="J1325" t="str">
        <f t="shared" si="366"/>
        <v>No</v>
      </c>
      <c r="K1325" t="str">
        <f t="shared" si="367"/>
        <v>Normal weight</v>
      </c>
      <c r="L1325" t="str">
        <f t="shared" si="368"/>
        <v>diabeties</v>
      </c>
      <c r="M1325" s="34">
        <f t="shared" si="369"/>
        <v>32806</v>
      </c>
      <c r="N1325" s="36">
        <f t="shared" si="370"/>
        <v>11037.51</v>
      </c>
      <c r="O1325" s="23" t="str">
        <f t="shared" si="371"/>
        <v>tier - 3</v>
      </c>
      <c r="P1325" s="34" t="str">
        <f t="shared" si="372"/>
        <v>tier - 1</v>
      </c>
      <c r="Q1325" s="34" t="str">
        <f t="shared" si="373"/>
        <v>R1012</v>
      </c>
      <c r="R1325" s="23">
        <f t="shared" si="374"/>
        <v>33</v>
      </c>
      <c r="Z1325" s="1" t="s">
        <v>1051</v>
      </c>
      <c r="AA1325" s="1" t="s">
        <v>6659</v>
      </c>
      <c r="AB1325" t="s">
        <v>4743</v>
      </c>
      <c r="AC1325" t="s">
        <v>4752</v>
      </c>
      <c r="AG1325" t="s">
        <v>1051</v>
      </c>
      <c r="AH1325">
        <v>22.8</v>
      </c>
      <c r="AI1325">
        <v>6.98</v>
      </c>
      <c r="AJ1325" s="20" t="s">
        <v>2380</v>
      </c>
      <c r="AK1325" t="s">
        <v>2380</v>
      </c>
      <c r="AL1325" t="s">
        <v>2380</v>
      </c>
      <c r="AM1325" s="29">
        <v>0</v>
      </c>
      <c r="AN1325" s="20" t="s">
        <v>2380</v>
      </c>
      <c r="AO1325" s="20" t="str">
        <f t="shared" si="375"/>
        <v>Normal weight</v>
      </c>
      <c r="AP1325" s="20" t="str">
        <f t="shared" si="376"/>
        <v>diabeties</v>
      </c>
      <c r="AS1325" t="s">
        <v>1352</v>
      </c>
      <c r="AT1325">
        <v>1989</v>
      </c>
      <c r="AU1325" s="28" t="s">
        <v>37</v>
      </c>
      <c r="AV1325">
        <v>25</v>
      </c>
      <c r="AW1325">
        <v>3</v>
      </c>
      <c r="AX1325" s="38">
        <v>11037.51</v>
      </c>
      <c r="AY1325" t="s">
        <v>12</v>
      </c>
      <c r="AZ1325" t="s">
        <v>16</v>
      </c>
      <c r="BA1325" t="s">
        <v>23</v>
      </c>
      <c r="BB1325" s="35">
        <f>DATE(AT1325,MATCH(AU1325,{"Jan","Feb","Mar","Apr","May","Jun","Jul","Aug","Sep","Oct","Nov","Dec"}, 0),AV1325)</f>
        <v>32806</v>
      </c>
      <c r="BC1325" s="20">
        <f t="shared" si="377"/>
        <v>33</v>
      </c>
    </row>
    <row r="1326" spans="2:55" ht="15.5" hidden="1" x14ac:dyDescent="0.35">
      <c r="B1326" s="1" t="s">
        <v>1050</v>
      </c>
      <c r="C1326" t="str">
        <f>VLOOKUP(B1326,Z1325:AE3660,2,FALSE)</f>
        <v>Evora,</v>
      </c>
      <c r="D1326">
        <f t="shared" si="360"/>
        <v>19.09</v>
      </c>
      <c r="E1326">
        <f t="shared" si="361"/>
        <v>4</v>
      </c>
      <c r="F1326" t="str">
        <f t="shared" si="362"/>
        <v>yes</v>
      </c>
      <c r="G1326" t="str">
        <f t="shared" si="363"/>
        <v>No</v>
      </c>
      <c r="H1326" t="str">
        <f t="shared" si="364"/>
        <v>No</v>
      </c>
      <c r="I1326">
        <f t="shared" si="365"/>
        <v>1</v>
      </c>
      <c r="J1326" t="str">
        <f t="shared" si="366"/>
        <v>No</v>
      </c>
      <c r="K1326" t="str">
        <f t="shared" si="367"/>
        <v>Normal weight</v>
      </c>
      <c r="L1326" t="str">
        <f t="shared" si="368"/>
        <v>normal</v>
      </c>
      <c r="M1326" s="34">
        <f t="shared" si="369"/>
        <v>27271</v>
      </c>
      <c r="N1326" s="36">
        <f t="shared" si="370"/>
        <v>11037.85</v>
      </c>
      <c r="O1326" s="23" t="str">
        <f t="shared" si="371"/>
        <v>tier - 3</v>
      </c>
      <c r="P1326" s="34" t="str">
        <f t="shared" si="372"/>
        <v>tier - 2</v>
      </c>
      <c r="Q1326" s="34" t="str">
        <f t="shared" si="373"/>
        <v>R1025</v>
      </c>
      <c r="R1326" s="23">
        <f t="shared" si="374"/>
        <v>48</v>
      </c>
      <c r="Z1326" s="1" t="s">
        <v>1050</v>
      </c>
      <c r="AA1326" s="1" t="s">
        <v>6660</v>
      </c>
      <c r="AB1326" t="s">
        <v>4746</v>
      </c>
      <c r="AC1326" t="s">
        <v>4893</v>
      </c>
      <c r="AD1326" t="s">
        <v>4904</v>
      </c>
      <c r="AG1326" t="s">
        <v>1050</v>
      </c>
      <c r="AH1326">
        <v>19.09</v>
      </c>
      <c r="AI1326">
        <v>4</v>
      </c>
      <c r="AJ1326" s="20" t="s">
        <v>2382</v>
      </c>
      <c r="AK1326" t="s">
        <v>2380</v>
      </c>
      <c r="AL1326" t="s">
        <v>2380</v>
      </c>
      <c r="AM1326" s="29">
        <v>1</v>
      </c>
      <c r="AN1326" s="20" t="s">
        <v>2380</v>
      </c>
      <c r="AO1326" s="20" t="str">
        <f t="shared" si="375"/>
        <v>Normal weight</v>
      </c>
      <c r="AP1326" s="20" t="str">
        <f t="shared" si="376"/>
        <v>normal</v>
      </c>
      <c r="AS1326" t="s">
        <v>1353</v>
      </c>
      <c r="AT1326">
        <v>1974</v>
      </c>
      <c r="AU1326" s="28" t="s">
        <v>35</v>
      </c>
      <c r="AV1326">
        <v>30</v>
      </c>
      <c r="AW1326">
        <v>0</v>
      </c>
      <c r="AX1326" s="38">
        <v>11037.85</v>
      </c>
      <c r="AY1326" t="s">
        <v>12</v>
      </c>
      <c r="AZ1326" t="s">
        <v>11</v>
      </c>
      <c r="BA1326" t="s">
        <v>200</v>
      </c>
      <c r="BB1326" s="35">
        <f>DATE(AT1326,MATCH(AU1326,{"Jan","Feb","Mar","Apr","May","Jun","Jul","Aug","Sep","Oct","Nov","Dec"}, 0),AV1326)</f>
        <v>27271</v>
      </c>
      <c r="BC1326" s="20">
        <f t="shared" si="377"/>
        <v>48</v>
      </c>
    </row>
    <row r="1327" spans="2:55" ht="15.5" hidden="1" x14ac:dyDescent="0.35">
      <c r="B1327" s="1" t="s">
        <v>1049</v>
      </c>
      <c r="C1327" t="str">
        <f>VLOOKUP(B1327,Z1326:AE3661,2,FALSE)</f>
        <v>Fischer,</v>
      </c>
      <c r="D1327">
        <f t="shared" si="360"/>
        <v>23.37</v>
      </c>
      <c r="E1327">
        <f t="shared" si="361"/>
        <v>4.2300000000000004</v>
      </c>
      <c r="F1327" t="str">
        <f t="shared" si="362"/>
        <v>No</v>
      </c>
      <c r="G1327" t="str">
        <f t="shared" si="363"/>
        <v>No</v>
      </c>
      <c r="H1327" t="str">
        <f t="shared" si="364"/>
        <v>No</v>
      </c>
      <c r="I1327">
        <f t="shared" si="365"/>
        <v>0</v>
      </c>
      <c r="J1327" t="str">
        <f t="shared" si="366"/>
        <v>No</v>
      </c>
      <c r="K1327" t="str">
        <f t="shared" si="367"/>
        <v>Normal weight</v>
      </c>
      <c r="L1327" t="str">
        <f t="shared" si="368"/>
        <v>normal</v>
      </c>
      <c r="M1327" s="34">
        <f t="shared" si="369"/>
        <v>37242</v>
      </c>
      <c r="N1327" s="36">
        <f t="shared" si="370"/>
        <v>11046.02</v>
      </c>
      <c r="O1327" s="23" t="str">
        <f t="shared" si="371"/>
        <v>tier - 3</v>
      </c>
      <c r="P1327" s="34" t="str">
        <f t="shared" si="372"/>
        <v>tier - 1</v>
      </c>
      <c r="Q1327" s="34" t="str">
        <f t="shared" si="373"/>
        <v>R1026</v>
      </c>
      <c r="R1327" s="23">
        <f t="shared" si="374"/>
        <v>21</v>
      </c>
      <c r="Z1327" s="1" t="s">
        <v>1049</v>
      </c>
      <c r="AA1327" s="1" t="s">
        <v>6661</v>
      </c>
      <c r="AB1327" t="s">
        <v>4743</v>
      </c>
      <c r="AC1327" t="s">
        <v>6662</v>
      </c>
      <c r="AG1327" t="s">
        <v>1049</v>
      </c>
      <c r="AH1327">
        <v>23.37</v>
      </c>
      <c r="AI1327">
        <v>4.2300000000000004</v>
      </c>
      <c r="AJ1327" s="20" t="s">
        <v>2380</v>
      </c>
      <c r="AK1327" t="s">
        <v>2380</v>
      </c>
      <c r="AL1327" t="s">
        <v>2380</v>
      </c>
      <c r="AM1327" s="29">
        <v>0</v>
      </c>
      <c r="AN1327" s="20" t="s">
        <v>2380</v>
      </c>
      <c r="AO1327" s="20" t="str">
        <f t="shared" si="375"/>
        <v>Normal weight</v>
      </c>
      <c r="AP1327" s="20" t="str">
        <f t="shared" si="376"/>
        <v>normal</v>
      </c>
      <c r="AS1327" t="s">
        <v>1354</v>
      </c>
      <c r="AT1327">
        <v>2001</v>
      </c>
      <c r="AU1327" s="28" t="s">
        <v>30</v>
      </c>
      <c r="AV1327">
        <v>17</v>
      </c>
      <c r="AW1327">
        <v>0</v>
      </c>
      <c r="AX1327" s="38">
        <v>11046.02</v>
      </c>
      <c r="AY1327" t="s">
        <v>12</v>
      </c>
      <c r="AZ1327" t="s">
        <v>16</v>
      </c>
      <c r="BA1327" t="s">
        <v>535</v>
      </c>
      <c r="BB1327" s="35">
        <f>DATE(AT1327,MATCH(AU1327,{"Jan","Feb","Mar","Apr","May","Jun","Jul","Aug","Sep","Oct","Nov","Dec"}, 0),AV1327)</f>
        <v>37242</v>
      </c>
      <c r="BC1327" s="20">
        <f t="shared" si="377"/>
        <v>21</v>
      </c>
    </row>
    <row r="1328" spans="2:55" ht="15.5" hidden="1" x14ac:dyDescent="0.35">
      <c r="B1328" s="1" t="s">
        <v>1048</v>
      </c>
      <c r="C1328" t="str">
        <f>VLOOKUP(B1328,Z1327:AE3662,2,FALSE)</f>
        <v>Deba,</v>
      </c>
      <c r="D1328">
        <f t="shared" si="360"/>
        <v>33.44</v>
      </c>
      <c r="E1328">
        <f t="shared" si="361"/>
        <v>4.72</v>
      </c>
      <c r="F1328" t="str">
        <f t="shared" si="362"/>
        <v>yes</v>
      </c>
      <c r="G1328" t="str">
        <f t="shared" si="363"/>
        <v>No</v>
      </c>
      <c r="H1328" t="str">
        <f t="shared" si="364"/>
        <v>No</v>
      </c>
      <c r="I1328">
        <f t="shared" si="365"/>
        <v>0</v>
      </c>
      <c r="J1328" t="str">
        <f t="shared" si="366"/>
        <v>No</v>
      </c>
      <c r="K1328" t="str">
        <f t="shared" si="367"/>
        <v>OBESITY</v>
      </c>
      <c r="L1328" t="str">
        <f t="shared" si="368"/>
        <v>normal</v>
      </c>
      <c r="M1328" s="34">
        <f t="shared" si="369"/>
        <v>36787</v>
      </c>
      <c r="N1328" s="36">
        <f t="shared" si="370"/>
        <v>11068.7</v>
      </c>
      <c r="O1328" s="23" t="str">
        <f t="shared" si="371"/>
        <v>tier - 3</v>
      </c>
      <c r="P1328" s="34" t="str">
        <f t="shared" si="372"/>
        <v>tier - 1</v>
      </c>
      <c r="Q1328" s="34" t="str">
        <f t="shared" si="373"/>
        <v>R1011</v>
      </c>
      <c r="R1328" s="23">
        <f t="shared" si="374"/>
        <v>22</v>
      </c>
      <c r="Z1328" s="1" t="s">
        <v>1048</v>
      </c>
      <c r="AA1328" s="1" t="s">
        <v>6663</v>
      </c>
      <c r="AB1328" t="s">
        <v>4743</v>
      </c>
      <c r="AC1328" t="s">
        <v>6664</v>
      </c>
      <c r="AG1328" t="s">
        <v>1048</v>
      </c>
      <c r="AH1328">
        <v>33.44</v>
      </c>
      <c r="AI1328">
        <v>4.72</v>
      </c>
      <c r="AJ1328" s="20" t="s">
        <v>2382</v>
      </c>
      <c r="AK1328" t="s">
        <v>2380</v>
      </c>
      <c r="AL1328" t="s">
        <v>2380</v>
      </c>
      <c r="AM1328" s="29">
        <v>0</v>
      </c>
      <c r="AN1328" s="20" t="s">
        <v>2380</v>
      </c>
      <c r="AO1328" s="20" t="str">
        <f t="shared" si="375"/>
        <v>OBESITY</v>
      </c>
      <c r="AP1328" s="20" t="str">
        <f t="shared" si="376"/>
        <v>normal</v>
      </c>
      <c r="AS1328" t="s">
        <v>1355</v>
      </c>
      <c r="AT1328">
        <v>2000</v>
      </c>
      <c r="AU1328" s="28" t="s">
        <v>20</v>
      </c>
      <c r="AV1328">
        <v>18</v>
      </c>
      <c r="AW1328">
        <v>0</v>
      </c>
      <c r="AX1328" s="38">
        <v>11068.7</v>
      </c>
      <c r="AY1328" t="s">
        <v>12</v>
      </c>
      <c r="AZ1328" t="s">
        <v>16</v>
      </c>
      <c r="BA1328" t="s">
        <v>42</v>
      </c>
      <c r="BB1328" s="35">
        <f>DATE(AT1328,MATCH(AU1328,{"Jan","Feb","Mar","Apr","May","Jun","Jul","Aug","Sep","Oct","Nov","Dec"}, 0),AV1328)</f>
        <v>36787</v>
      </c>
      <c r="BC1328" s="20">
        <f t="shared" si="377"/>
        <v>22</v>
      </c>
    </row>
    <row r="1329" spans="2:55" ht="15.5" hidden="1" x14ac:dyDescent="0.35">
      <c r="B1329" s="1" t="s">
        <v>1047</v>
      </c>
      <c r="C1329" t="str">
        <f>VLOOKUP(B1329,Z1328:AE3663,2,FALSE)</f>
        <v>Leloup,</v>
      </c>
      <c r="D1329">
        <f t="shared" si="360"/>
        <v>28.05</v>
      </c>
      <c r="E1329">
        <f t="shared" si="361"/>
        <v>5.63</v>
      </c>
      <c r="F1329" t="str">
        <f t="shared" si="362"/>
        <v>yes</v>
      </c>
      <c r="G1329" t="str">
        <f t="shared" si="363"/>
        <v>No</v>
      </c>
      <c r="H1329" t="str">
        <f t="shared" si="364"/>
        <v>No</v>
      </c>
      <c r="I1329">
        <f t="shared" si="365"/>
        <v>0</v>
      </c>
      <c r="J1329" t="str">
        <f t="shared" si="366"/>
        <v>No</v>
      </c>
      <c r="K1329" t="str">
        <f t="shared" si="367"/>
        <v>OVER WEIGHT</v>
      </c>
      <c r="L1329" t="str">
        <f t="shared" si="368"/>
        <v>normal</v>
      </c>
      <c r="M1329" s="34">
        <f t="shared" si="369"/>
        <v>26246</v>
      </c>
      <c r="N1329" s="36">
        <f t="shared" si="370"/>
        <v>11068.77</v>
      </c>
      <c r="O1329" s="23" t="str">
        <f t="shared" si="371"/>
        <v>tier - 3</v>
      </c>
      <c r="P1329" s="34" t="str">
        <f t="shared" si="372"/>
        <v>tier - 2</v>
      </c>
      <c r="Q1329" s="34" t="str">
        <f t="shared" si="373"/>
        <v>R1012</v>
      </c>
      <c r="R1329" s="23">
        <f t="shared" si="374"/>
        <v>51</v>
      </c>
      <c r="Z1329" s="1" t="s">
        <v>1047</v>
      </c>
      <c r="AA1329" s="1" t="s">
        <v>6665</v>
      </c>
      <c r="AB1329" t="s">
        <v>4743</v>
      </c>
      <c r="AC1329" t="s">
        <v>6666</v>
      </c>
      <c r="AG1329" t="s">
        <v>1047</v>
      </c>
      <c r="AH1329">
        <v>28.05</v>
      </c>
      <c r="AI1329">
        <v>5.63</v>
      </c>
      <c r="AJ1329" s="20" t="s">
        <v>2382</v>
      </c>
      <c r="AK1329" t="s">
        <v>2380</v>
      </c>
      <c r="AL1329" t="s">
        <v>2380</v>
      </c>
      <c r="AM1329" s="29">
        <v>0</v>
      </c>
      <c r="AN1329" s="20" t="s">
        <v>2380</v>
      </c>
      <c r="AO1329" s="20" t="str">
        <f t="shared" si="375"/>
        <v>OVER WEIGHT</v>
      </c>
      <c r="AP1329" s="20" t="str">
        <f t="shared" si="376"/>
        <v>normal</v>
      </c>
      <c r="AS1329" t="s">
        <v>1356</v>
      </c>
      <c r="AT1329">
        <v>1971</v>
      </c>
      <c r="AU1329" s="28" t="s">
        <v>15</v>
      </c>
      <c r="AV1329">
        <v>9</v>
      </c>
      <c r="AW1329">
        <v>0</v>
      </c>
      <c r="AX1329" s="38">
        <v>11068.77</v>
      </c>
      <c r="AY1329" t="s">
        <v>12</v>
      </c>
      <c r="AZ1329" t="s">
        <v>11</v>
      </c>
      <c r="BA1329" t="s">
        <v>23</v>
      </c>
      <c r="BB1329" s="35">
        <f>DATE(AT1329,MATCH(AU1329,{"Jan","Feb","Mar","Apr","May","Jun","Jul","Aug","Sep","Oct","Nov","Dec"}, 0),AV1329)</f>
        <v>26246</v>
      </c>
      <c r="BC1329" s="20">
        <f t="shared" si="377"/>
        <v>51</v>
      </c>
    </row>
    <row r="1330" spans="2:55" ht="15.5" x14ac:dyDescent="0.35">
      <c r="B1330" s="1" t="s">
        <v>1046</v>
      </c>
      <c r="C1330" t="str">
        <f>VLOOKUP(B1330,Z1329:AE3664,2,FALSE)</f>
        <v>Labare,</v>
      </c>
      <c r="D1330">
        <f t="shared" si="360"/>
        <v>27.72</v>
      </c>
      <c r="E1330">
        <f t="shared" si="361"/>
        <v>5.83</v>
      </c>
      <c r="F1330" t="str">
        <f t="shared" si="362"/>
        <v>yes</v>
      </c>
      <c r="G1330" t="str">
        <f t="shared" si="363"/>
        <v>No</v>
      </c>
      <c r="H1330" t="str">
        <f t="shared" si="364"/>
        <v>No</v>
      </c>
      <c r="I1330">
        <f t="shared" si="365"/>
        <v>0</v>
      </c>
      <c r="J1330" t="str">
        <f t="shared" si="366"/>
        <v>No</v>
      </c>
      <c r="K1330" t="str">
        <f t="shared" si="367"/>
        <v>OVER WEIGHT</v>
      </c>
      <c r="L1330" t="str">
        <f t="shared" si="368"/>
        <v>pre diabeties</v>
      </c>
      <c r="M1330" s="34">
        <f t="shared" si="369"/>
        <v>24418</v>
      </c>
      <c r="N1330" s="36">
        <f t="shared" si="370"/>
        <v>11070.54</v>
      </c>
      <c r="O1330" s="23" t="str">
        <f t="shared" si="371"/>
        <v>tier - 3</v>
      </c>
      <c r="P1330" s="34" t="str">
        <f t="shared" si="372"/>
        <v>tier - 3</v>
      </c>
      <c r="Q1330" s="34" t="str">
        <f t="shared" si="373"/>
        <v>R1011</v>
      </c>
      <c r="R1330" s="23">
        <f t="shared" si="374"/>
        <v>56</v>
      </c>
      <c r="Z1330" s="1" t="s">
        <v>1046</v>
      </c>
      <c r="AA1330" s="1" t="s">
        <v>6667</v>
      </c>
      <c r="AB1330" t="s">
        <v>4743</v>
      </c>
      <c r="AC1330" t="s">
        <v>4891</v>
      </c>
      <c r="AG1330" t="s">
        <v>1046</v>
      </c>
      <c r="AH1330">
        <v>27.72</v>
      </c>
      <c r="AI1330">
        <v>5.83</v>
      </c>
      <c r="AJ1330" s="20" t="s">
        <v>2382</v>
      </c>
      <c r="AK1330" t="s">
        <v>2380</v>
      </c>
      <c r="AL1330" t="s">
        <v>2380</v>
      </c>
      <c r="AM1330" s="29">
        <v>0</v>
      </c>
      <c r="AN1330" s="20" t="s">
        <v>2380</v>
      </c>
      <c r="AO1330" s="20" t="str">
        <f t="shared" si="375"/>
        <v>OVER WEIGHT</v>
      </c>
      <c r="AP1330" s="20" t="str">
        <f t="shared" si="376"/>
        <v>pre diabeties</v>
      </c>
      <c r="AS1330" t="s">
        <v>1357</v>
      </c>
      <c r="AT1330">
        <v>1966</v>
      </c>
      <c r="AU1330" s="28" t="s">
        <v>15</v>
      </c>
      <c r="AV1330">
        <v>7</v>
      </c>
      <c r="AW1330">
        <v>0</v>
      </c>
      <c r="AX1330" s="38">
        <v>11070.54</v>
      </c>
      <c r="AY1330" t="s">
        <v>12</v>
      </c>
      <c r="AZ1330" t="s">
        <v>12</v>
      </c>
      <c r="BA1330" t="s">
        <v>42</v>
      </c>
      <c r="BB1330" s="35">
        <f>DATE(AT1330,MATCH(AU1330,{"Jan","Feb","Mar","Apr","May","Jun","Jul","Aug","Sep","Oct","Nov","Dec"}, 0),AV1330)</f>
        <v>24418</v>
      </c>
      <c r="BC1330" s="20">
        <f t="shared" si="377"/>
        <v>56</v>
      </c>
    </row>
    <row r="1331" spans="2:55" ht="15.5" hidden="1" x14ac:dyDescent="0.35">
      <c r="B1331" s="1" t="s">
        <v>1045</v>
      </c>
      <c r="C1331" t="str">
        <f>VLOOKUP(B1331,Z1330:AE3665,2,FALSE)</f>
        <v>Arouca,</v>
      </c>
      <c r="D1331">
        <f t="shared" si="360"/>
        <v>29.81</v>
      </c>
      <c r="E1331">
        <f t="shared" si="361"/>
        <v>9.23</v>
      </c>
      <c r="F1331" t="str">
        <f t="shared" si="362"/>
        <v>No</v>
      </c>
      <c r="G1331" t="str">
        <f t="shared" si="363"/>
        <v>No</v>
      </c>
      <c r="H1331" t="str">
        <f t="shared" si="364"/>
        <v>No</v>
      </c>
      <c r="I1331">
        <f t="shared" si="365"/>
        <v>0</v>
      </c>
      <c r="J1331" t="str">
        <f t="shared" si="366"/>
        <v>No</v>
      </c>
      <c r="K1331" t="str">
        <f t="shared" si="367"/>
        <v>OVER WEIGHT</v>
      </c>
      <c r="L1331" t="str">
        <f t="shared" si="368"/>
        <v>diabeties</v>
      </c>
      <c r="M1331" s="34">
        <f t="shared" si="369"/>
        <v>24431</v>
      </c>
      <c r="N1331" s="36">
        <f t="shared" si="370"/>
        <v>11073.18</v>
      </c>
      <c r="O1331" s="23" t="str">
        <f t="shared" si="371"/>
        <v>tier - 3</v>
      </c>
      <c r="P1331" s="34" t="str">
        <f t="shared" si="372"/>
        <v>tier - 3</v>
      </c>
      <c r="Q1331" s="34" t="str">
        <f t="shared" si="373"/>
        <v>R1011</v>
      </c>
      <c r="R1331" s="23">
        <f t="shared" si="374"/>
        <v>56</v>
      </c>
      <c r="Z1331" s="1" t="s">
        <v>1045</v>
      </c>
      <c r="AA1331" s="1" t="s">
        <v>6668</v>
      </c>
      <c r="AB1331" t="s">
        <v>4743</v>
      </c>
      <c r="AC1331" t="s">
        <v>6669</v>
      </c>
      <c r="AD1331" t="s">
        <v>4785</v>
      </c>
      <c r="AG1331" t="s">
        <v>1045</v>
      </c>
      <c r="AH1331">
        <v>29.81</v>
      </c>
      <c r="AI1331">
        <v>9.23</v>
      </c>
      <c r="AJ1331" s="20" t="s">
        <v>2380</v>
      </c>
      <c r="AK1331" t="s">
        <v>2380</v>
      </c>
      <c r="AL1331" t="s">
        <v>2380</v>
      </c>
      <c r="AM1331" s="29">
        <v>0</v>
      </c>
      <c r="AN1331" s="20" t="s">
        <v>2380</v>
      </c>
      <c r="AO1331" s="20" t="str">
        <f t="shared" si="375"/>
        <v>OVER WEIGHT</v>
      </c>
      <c r="AP1331" s="20" t="str">
        <f t="shared" si="376"/>
        <v>diabeties</v>
      </c>
      <c r="AS1331" t="s">
        <v>1358</v>
      </c>
      <c r="AT1331">
        <v>1966</v>
      </c>
      <c r="AU1331" s="28" t="s">
        <v>15</v>
      </c>
      <c r="AV1331">
        <v>20</v>
      </c>
      <c r="AW1331">
        <v>0</v>
      </c>
      <c r="AX1331" s="38">
        <v>11073.18</v>
      </c>
      <c r="AY1331" t="s">
        <v>12</v>
      </c>
      <c r="AZ1331" t="s">
        <v>12</v>
      </c>
      <c r="BA1331" t="s">
        <v>42</v>
      </c>
      <c r="BB1331" s="35">
        <f>DATE(AT1331,MATCH(AU1331,{"Jan","Feb","Mar","Apr","May","Jun","Jul","Aug","Sep","Oct","Nov","Dec"}, 0),AV1331)</f>
        <v>24431</v>
      </c>
      <c r="BC1331" s="20">
        <f t="shared" si="377"/>
        <v>56</v>
      </c>
    </row>
    <row r="1332" spans="2:55" ht="15.5" hidden="1" x14ac:dyDescent="0.35">
      <c r="B1332" s="1" t="s">
        <v>1044</v>
      </c>
      <c r="C1332" t="str">
        <f>VLOOKUP(B1332,Z1331:AE3666,2,FALSE)</f>
        <v>Reese,</v>
      </c>
      <c r="D1332">
        <f t="shared" si="360"/>
        <v>23.98</v>
      </c>
      <c r="E1332">
        <f t="shared" si="361"/>
        <v>9.89</v>
      </c>
      <c r="F1332" t="str">
        <f t="shared" si="362"/>
        <v>No</v>
      </c>
      <c r="G1332" t="str">
        <f t="shared" si="363"/>
        <v>No</v>
      </c>
      <c r="H1332" t="str">
        <f t="shared" si="364"/>
        <v>No</v>
      </c>
      <c r="I1332">
        <f t="shared" si="365"/>
        <v>0</v>
      </c>
      <c r="J1332" t="str">
        <f t="shared" si="366"/>
        <v>No</v>
      </c>
      <c r="K1332" t="str">
        <f t="shared" si="367"/>
        <v>Normal weight</v>
      </c>
      <c r="L1332" t="str">
        <f t="shared" si="368"/>
        <v>diabeties</v>
      </c>
      <c r="M1332" s="34">
        <f t="shared" si="369"/>
        <v>24719</v>
      </c>
      <c r="N1332" s="36">
        <f t="shared" si="370"/>
        <v>11082.58</v>
      </c>
      <c r="O1332" s="23" t="str">
        <f t="shared" si="371"/>
        <v>tier - 3</v>
      </c>
      <c r="P1332" s="34" t="str">
        <f t="shared" si="372"/>
        <v>tier - 2</v>
      </c>
      <c r="Q1332" s="34" t="str">
        <f t="shared" si="373"/>
        <v>R1012</v>
      </c>
      <c r="R1332" s="23">
        <f t="shared" si="374"/>
        <v>55</v>
      </c>
      <c r="Z1332" s="1" t="s">
        <v>1044</v>
      </c>
      <c r="AA1332" s="1" t="s">
        <v>6670</v>
      </c>
      <c r="AB1332" t="s">
        <v>4743</v>
      </c>
      <c r="AC1332" t="s">
        <v>5583</v>
      </c>
      <c r="AG1332" t="s">
        <v>1044</v>
      </c>
      <c r="AH1332">
        <v>23.98</v>
      </c>
      <c r="AI1332">
        <v>9.89</v>
      </c>
      <c r="AJ1332" s="20" t="s">
        <v>2380</v>
      </c>
      <c r="AK1332" t="s">
        <v>2380</v>
      </c>
      <c r="AL1332" t="s">
        <v>2380</v>
      </c>
      <c r="AM1332" s="29">
        <v>0</v>
      </c>
      <c r="AN1332" s="20" t="s">
        <v>2380</v>
      </c>
      <c r="AO1332" s="20" t="str">
        <f t="shared" si="375"/>
        <v>Normal weight</v>
      </c>
      <c r="AP1332" s="20" t="str">
        <f t="shared" si="376"/>
        <v>diabeties</v>
      </c>
      <c r="AS1332" t="s">
        <v>1359</v>
      </c>
      <c r="AT1332">
        <v>1967</v>
      </c>
      <c r="AU1332" s="28" t="s">
        <v>20</v>
      </c>
      <c r="AV1332">
        <v>4</v>
      </c>
      <c r="AW1332">
        <v>0</v>
      </c>
      <c r="AX1332" s="38">
        <v>11082.58</v>
      </c>
      <c r="AY1332" t="s">
        <v>12</v>
      </c>
      <c r="AZ1332" t="s">
        <v>11</v>
      </c>
      <c r="BA1332" t="s">
        <v>23</v>
      </c>
      <c r="BB1332" s="35">
        <f>DATE(AT1332,MATCH(AU1332,{"Jan","Feb","Mar","Apr","May","Jun","Jul","Aug","Sep","Oct","Nov","Dec"}, 0),AV1332)</f>
        <v>24719</v>
      </c>
      <c r="BC1332" s="20">
        <f t="shared" si="377"/>
        <v>55</v>
      </c>
    </row>
    <row r="1333" spans="2:55" ht="15.5" hidden="1" x14ac:dyDescent="0.35">
      <c r="B1333" s="1" t="s">
        <v>1043</v>
      </c>
      <c r="C1333" t="str">
        <f>VLOOKUP(B1333,Z1332:AE3667,2,FALSE)</f>
        <v>McCloskey,</v>
      </c>
      <c r="D1333">
        <f t="shared" si="360"/>
        <v>17.34</v>
      </c>
      <c r="E1333">
        <f t="shared" si="361"/>
        <v>12</v>
      </c>
      <c r="F1333" t="str">
        <f t="shared" si="362"/>
        <v>No</v>
      </c>
      <c r="G1333" t="str">
        <f t="shared" si="363"/>
        <v>No</v>
      </c>
      <c r="H1333" t="str">
        <f t="shared" si="364"/>
        <v>No</v>
      </c>
      <c r="I1333">
        <f t="shared" si="365"/>
        <v>0</v>
      </c>
      <c r="J1333" t="str">
        <f t="shared" si="366"/>
        <v>No</v>
      </c>
      <c r="K1333" t="str">
        <f t="shared" si="367"/>
        <v>under weight</v>
      </c>
      <c r="L1333" t="str">
        <f t="shared" si="368"/>
        <v>diabeties</v>
      </c>
      <c r="M1333" s="34">
        <f t="shared" si="369"/>
        <v>26579</v>
      </c>
      <c r="N1333" s="36">
        <f t="shared" si="370"/>
        <v>11085.59</v>
      </c>
      <c r="O1333" s="23" t="str">
        <f t="shared" si="371"/>
        <v>tier - 3</v>
      </c>
      <c r="P1333" s="34" t="str">
        <f t="shared" si="372"/>
        <v>tier - 2</v>
      </c>
      <c r="Q1333" s="34" t="str">
        <f t="shared" si="373"/>
        <v>R1012</v>
      </c>
      <c r="R1333" s="23">
        <f t="shared" si="374"/>
        <v>50</v>
      </c>
      <c r="Z1333" s="1" t="s">
        <v>1043</v>
      </c>
      <c r="AA1333" s="1" t="s">
        <v>6671</v>
      </c>
      <c r="AB1333" t="s">
        <v>4746</v>
      </c>
      <c r="AC1333" t="s">
        <v>5139</v>
      </c>
      <c r="AD1333" t="s">
        <v>4764</v>
      </c>
      <c r="AG1333" t="s">
        <v>1043</v>
      </c>
      <c r="AH1333">
        <v>17.34</v>
      </c>
      <c r="AI1333">
        <v>12</v>
      </c>
      <c r="AJ1333" s="20" t="s">
        <v>2380</v>
      </c>
      <c r="AK1333" t="s">
        <v>2380</v>
      </c>
      <c r="AL1333" t="s">
        <v>2380</v>
      </c>
      <c r="AM1333" s="29">
        <v>0</v>
      </c>
      <c r="AN1333" s="20" t="s">
        <v>2380</v>
      </c>
      <c r="AO1333" s="20" t="str">
        <f t="shared" si="375"/>
        <v>under weight</v>
      </c>
      <c r="AP1333" s="20" t="str">
        <f t="shared" si="376"/>
        <v>diabeties</v>
      </c>
      <c r="AS1333" t="s">
        <v>1360</v>
      </c>
      <c r="AT1333">
        <v>1972</v>
      </c>
      <c r="AU1333" s="28" t="s">
        <v>37</v>
      </c>
      <c r="AV1333">
        <v>7</v>
      </c>
      <c r="AW1333">
        <v>3</v>
      </c>
      <c r="AX1333" s="38">
        <v>11085.59</v>
      </c>
      <c r="AY1333" t="s">
        <v>12</v>
      </c>
      <c r="AZ1333" t="s">
        <v>11</v>
      </c>
      <c r="BA1333" t="s">
        <v>23</v>
      </c>
      <c r="BB1333" s="35">
        <f>DATE(AT1333,MATCH(AU1333,{"Jan","Feb","Mar","Apr","May","Jun","Jul","Aug","Sep","Oct","Nov","Dec"}, 0),AV1333)</f>
        <v>26579</v>
      </c>
      <c r="BC1333" s="20">
        <f t="shared" si="377"/>
        <v>50</v>
      </c>
    </row>
    <row r="1334" spans="2:55" ht="15.5" hidden="1" x14ac:dyDescent="0.35">
      <c r="B1334" s="1" t="s">
        <v>1042</v>
      </c>
      <c r="C1334" t="str">
        <f>VLOOKUP(B1334,Z1333:AE3668,2,FALSE)</f>
        <v>Tedsen,</v>
      </c>
      <c r="D1334">
        <f t="shared" si="360"/>
        <v>40.39</v>
      </c>
      <c r="E1334">
        <f t="shared" si="361"/>
        <v>4.24</v>
      </c>
      <c r="F1334" t="str">
        <f t="shared" si="362"/>
        <v>yes</v>
      </c>
      <c r="G1334" t="str">
        <f t="shared" si="363"/>
        <v>No</v>
      </c>
      <c r="H1334" t="str">
        <f t="shared" si="364"/>
        <v>Yes</v>
      </c>
      <c r="I1334">
        <f t="shared" si="365"/>
        <v>1</v>
      </c>
      <c r="J1334" t="str">
        <f t="shared" si="366"/>
        <v>No</v>
      </c>
      <c r="K1334" t="str">
        <f t="shared" si="367"/>
        <v>OBESITY</v>
      </c>
      <c r="L1334" t="str">
        <f t="shared" si="368"/>
        <v>normal</v>
      </c>
      <c r="M1334" s="34">
        <f t="shared" si="369"/>
        <v>24359</v>
      </c>
      <c r="N1334" s="36">
        <f t="shared" si="370"/>
        <v>11090.72</v>
      </c>
      <c r="O1334" s="23" t="str">
        <f t="shared" si="371"/>
        <v>tier - 3</v>
      </c>
      <c r="P1334" s="34" t="str">
        <f t="shared" si="372"/>
        <v>tier - 1</v>
      </c>
      <c r="Q1334" s="34" t="str">
        <f t="shared" si="373"/>
        <v>R1013</v>
      </c>
      <c r="R1334" s="23">
        <f t="shared" si="374"/>
        <v>56</v>
      </c>
      <c r="Z1334" s="1" t="s">
        <v>1042</v>
      </c>
      <c r="AA1334" s="1" t="s">
        <v>6672</v>
      </c>
      <c r="AB1334" t="s">
        <v>5580</v>
      </c>
      <c r="AC1334" t="s">
        <v>5006</v>
      </c>
      <c r="AD1334" t="s">
        <v>4910</v>
      </c>
      <c r="AG1334" t="s">
        <v>1042</v>
      </c>
      <c r="AH1334">
        <v>40.39</v>
      </c>
      <c r="AI1334">
        <v>4.24</v>
      </c>
      <c r="AJ1334" s="20" t="s">
        <v>2382</v>
      </c>
      <c r="AK1334" t="s">
        <v>2380</v>
      </c>
      <c r="AL1334" t="s">
        <v>2383</v>
      </c>
      <c r="AM1334" s="29">
        <v>1</v>
      </c>
      <c r="AN1334" s="20" t="s">
        <v>2380</v>
      </c>
      <c r="AO1334" s="20" t="str">
        <f t="shared" si="375"/>
        <v>OBESITY</v>
      </c>
      <c r="AP1334" s="20" t="str">
        <f t="shared" si="376"/>
        <v>normal</v>
      </c>
      <c r="AS1334" t="s">
        <v>1361</v>
      </c>
      <c r="AT1334">
        <v>1966</v>
      </c>
      <c r="AU1334" s="28" t="s">
        <v>20</v>
      </c>
      <c r="AV1334">
        <v>9</v>
      </c>
      <c r="AW1334">
        <v>0</v>
      </c>
      <c r="AX1334" s="38">
        <v>11090.72</v>
      </c>
      <c r="AY1334" t="s">
        <v>12</v>
      </c>
      <c r="AZ1334" t="s">
        <v>16</v>
      </c>
      <c r="BA1334" t="s">
        <v>13</v>
      </c>
      <c r="BB1334" s="35">
        <f>DATE(AT1334,MATCH(AU1334,{"Jan","Feb","Mar","Apr","May","Jun","Jul","Aug","Sep","Oct","Nov","Dec"}, 0),AV1334)</f>
        <v>24359</v>
      </c>
      <c r="BC1334" s="20">
        <f t="shared" si="377"/>
        <v>56</v>
      </c>
    </row>
    <row r="1335" spans="2:55" ht="15.5" hidden="1" x14ac:dyDescent="0.35">
      <c r="B1335" s="1" t="s">
        <v>1041</v>
      </c>
      <c r="C1335" t="str">
        <f>VLOOKUP(B1335,Z1334:AE3669,2,FALSE)</f>
        <v>Koehlinger,</v>
      </c>
      <c r="D1335">
        <f t="shared" si="360"/>
        <v>25.96</v>
      </c>
      <c r="E1335">
        <f t="shared" si="361"/>
        <v>4.68</v>
      </c>
      <c r="F1335" t="str">
        <f t="shared" si="362"/>
        <v>yes</v>
      </c>
      <c r="G1335" t="str">
        <f t="shared" si="363"/>
        <v>No</v>
      </c>
      <c r="H1335" t="str">
        <f t="shared" si="364"/>
        <v>Yes</v>
      </c>
      <c r="I1335">
        <f t="shared" si="365"/>
        <v>1</v>
      </c>
      <c r="J1335" t="str">
        <f t="shared" si="366"/>
        <v>No</v>
      </c>
      <c r="K1335" t="str">
        <f t="shared" si="367"/>
        <v>OVER WEIGHT</v>
      </c>
      <c r="L1335" t="str">
        <f t="shared" si="368"/>
        <v>normal</v>
      </c>
      <c r="M1335" s="34">
        <f t="shared" si="369"/>
        <v>24293</v>
      </c>
      <c r="N1335" s="36">
        <f t="shared" si="370"/>
        <v>11093.62</v>
      </c>
      <c r="O1335" s="23" t="str">
        <f t="shared" si="371"/>
        <v>tier - 3</v>
      </c>
      <c r="P1335" s="34" t="str">
        <f t="shared" si="372"/>
        <v>tier - 1</v>
      </c>
      <c r="Q1335" s="34" t="str">
        <f t="shared" si="373"/>
        <v>R1013</v>
      </c>
      <c r="R1335" s="23">
        <f t="shared" si="374"/>
        <v>56</v>
      </c>
      <c r="Z1335" s="1" t="s">
        <v>1041</v>
      </c>
      <c r="AA1335" s="1" t="s">
        <v>6673</v>
      </c>
      <c r="AB1335" t="s">
        <v>4746</v>
      </c>
      <c r="AC1335" t="s">
        <v>4864</v>
      </c>
      <c r="AG1335" t="s">
        <v>1041</v>
      </c>
      <c r="AH1335">
        <v>25.96</v>
      </c>
      <c r="AI1335">
        <v>4.68</v>
      </c>
      <c r="AJ1335" s="20" t="s">
        <v>2382</v>
      </c>
      <c r="AK1335" t="s">
        <v>2380</v>
      </c>
      <c r="AL1335" t="s">
        <v>2383</v>
      </c>
      <c r="AM1335" s="29">
        <v>1</v>
      </c>
      <c r="AN1335" s="20" t="s">
        <v>2380</v>
      </c>
      <c r="AO1335" s="20" t="str">
        <f t="shared" si="375"/>
        <v>OVER WEIGHT</v>
      </c>
      <c r="AP1335" s="20" t="str">
        <f t="shared" si="376"/>
        <v>normal</v>
      </c>
      <c r="AS1335" t="s">
        <v>1362</v>
      </c>
      <c r="AT1335">
        <v>1966</v>
      </c>
      <c r="AU1335" s="28" t="s">
        <v>10</v>
      </c>
      <c r="AV1335">
        <v>5</v>
      </c>
      <c r="AW1335">
        <v>0</v>
      </c>
      <c r="AX1335" s="38">
        <v>11093.62</v>
      </c>
      <c r="AY1335" t="s">
        <v>12</v>
      </c>
      <c r="AZ1335" t="s">
        <v>16</v>
      </c>
      <c r="BA1335" t="s">
        <v>13</v>
      </c>
      <c r="BB1335" s="35">
        <f>DATE(AT1335,MATCH(AU1335,{"Jan","Feb","Mar","Apr","May","Jun","Jul","Aug","Sep","Oct","Nov","Dec"}, 0),AV1335)</f>
        <v>24293</v>
      </c>
      <c r="BC1335" s="20">
        <f t="shared" si="377"/>
        <v>56</v>
      </c>
    </row>
    <row r="1336" spans="2:55" ht="15.5" hidden="1" x14ac:dyDescent="0.35">
      <c r="B1336" s="1" t="s">
        <v>1040</v>
      </c>
      <c r="C1336" t="str">
        <f>VLOOKUP(B1336,Z1335:AE3670,2,FALSE)</f>
        <v>Pielechaty,</v>
      </c>
      <c r="D1336">
        <f t="shared" si="360"/>
        <v>17.68</v>
      </c>
      <c r="E1336">
        <f t="shared" si="361"/>
        <v>8.57</v>
      </c>
      <c r="F1336" t="str">
        <f t="shared" si="362"/>
        <v>yes</v>
      </c>
      <c r="G1336" t="str">
        <f t="shared" si="363"/>
        <v>No</v>
      </c>
      <c r="H1336" t="str">
        <f t="shared" si="364"/>
        <v>Yes</v>
      </c>
      <c r="I1336">
        <f t="shared" si="365"/>
        <v>1</v>
      </c>
      <c r="J1336" t="str">
        <f t="shared" si="366"/>
        <v>No</v>
      </c>
      <c r="K1336" t="str">
        <f t="shared" si="367"/>
        <v>under weight</v>
      </c>
      <c r="L1336" t="str">
        <f t="shared" si="368"/>
        <v>diabeties</v>
      </c>
      <c r="M1336" s="34">
        <f t="shared" si="369"/>
        <v>29453</v>
      </c>
      <c r="N1336" s="36">
        <f t="shared" si="370"/>
        <v>11103.33</v>
      </c>
      <c r="O1336" s="23" t="str">
        <f t="shared" si="371"/>
        <v>tier - 3</v>
      </c>
      <c r="P1336" s="34" t="str">
        <f t="shared" si="372"/>
        <v>tier - 1</v>
      </c>
      <c r="Q1336" s="34" t="str">
        <f t="shared" si="373"/>
        <v>R1021</v>
      </c>
      <c r="R1336" s="23">
        <f t="shared" si="374"/>
        <v>42</v>
      </c>
      <c r="Z1336" s="1" t="s">
        <v>1040</v>
      </c>
      <c r="AA1336" s="1" t="s">
        <v>6674</v>
      </c>
      <c r="AB1336" t="s">
        <v>4743</v>
      </c>
      <c r="AC1336" t="s">
        <v>5595</v>
      </c>
      <c r="AD1336" t="s">
        <v>4780</v>
      </c>
      <c r="AG1336" t="s">
        <v>1040</v>
      </c>
      <c r="AH1336">
        <v>17.68</v>
      </c>
      <c r="AI1336">
        <v>8.57</v>
      </c>
      <c r="AJ1336" s="20" t="s">
        <v>2382</v>
      </c>
      <c r="AK1336" t="s">
        <v>2380</v>
      </c>
      <c r="AL1336" t="s">
        <v>2383</v>
      </c>
      <c r="AM1336" s="29">
        <v>1</v>
      </c>
      <c r="AN1336" s="20" t="s">
        <v>2380</v>
      </c>
      <c r="AO1336" s="20" t="str">
        <f t="shared" si="375"/>
        <v>under weight</v>
      </c>
      <c r="AP1336" s="20" t="str">
        <f t="shared" si="376"/>
        <v>diabeties</v>
      </c>
      <c r="AS1336" t="s">
        <v>1363</v>
      </c>
      <c r="AT1336">
        <v>1980</v>
      </c>
      <c r="AU1336" s="28" t="s">
        <v>35</v>
      </c>
      <c r="AV1336">
        <v>20</v>
      </c>
      <c r="AW1336">
        <v>2</v>
      </c>
      <c r="AX1336" s="38">
        <v>11103.33</v>
      </c>
      <c r="AY1336" t="s">
        <v>12</v>
      </c>
      <c r="AZ1336" t="s">
        <v>16</v>
      </c>
      <c r="BA1336" t="s">
        <v>300</v>
      </c>
      <c r="BB1336" s="35">
        <f>DATE(AT1336,MATCH(AU1336,{"Jan","Feb","Mar","Apr","May","Jun","Jul","Aug","Sep","Oct","Nov","Dec"}, 0),AV1336)</f>
        <v>29453</v>
      </c>
      <c r="BC1336" s="20">
        <f t="shared" si="377"/>
        <v>42</v>
      </c>
    </row>
    <row r="1337" spans="2:55" ht="15.5" hidden="1" x14ac:dyDescent="0.35">
      <c r="B1337" s="1" t="s">
        <v>1039</v>
      </c>
      <c r="C1337" t="str">
        <f>VLOOKUP(B1337,Z1336:AE3671,2,FALSE)</f>
        <v>Korhonen,</v>
      </c>
      <c r="D1337">
        <f t="shared" si="360"/>
        <v>30.875</v>
      </c>
      <c r="E1337">
        <f t="shared" si="361"/>
        <v>4.0999999999999996</v>
      </c>
      <c r="F1337" t="str">
        <f t="shared" si="362"/>
        <v>No</v>
      </c>
      <c r="G1337" t="str">
        <f t="shared" si="363"/>
        <v>No</v>
      </c>
      <c r="H1337" t="str">
        <f t="shared" si="364"/>
        <v>No</v>
      </c>
      <c r="I1337">
        <f t="shared" si="365"/>
        <v>0</v>
      </c>
      <c r="J1337" t="str">
        <f t="shared" si="366"/>
        <v>No</v>
      </c>
      <c r="K1337" t="str">
        <f t="shared" si="367"/>
        <v>OBESITY</v>
      </c>
      <c r="L1337" t="str">
        <f t="shared" si="368"/>
        <v>normal</v>
      </c>
      <c r="M1337" s="34">
        <f t="shared" si="369"/>
        <v>25537</v>
      </c>
      <c r="N1337" s="36">
        <f t="shared" si="370"/>
        <v>11150.78</v>
      </c>
      <c r="O1337" s="23" t="str">
        <f t="shared" si="371"/>
        <v>tier - 3</v>
      </c>
      <c r="P1337" s="34" t="str">
        <f t="shared" si="372"/>
        <v>tier - 2</v>
      </c>
      <c r="Q1337" s="34" t="str">
        <f t="shared" si="373"/>
        <v>R1011</v>
      </c>
      <c r="R1337" s="23">
        <f t="shared" si="374"/>
        <v>53</v>
      </c>
      <c r="Z1337" s="1" t="s">
        <v>1039</v>
      </c>
      <c r="AA1337" s="1" t="s">
        <v>6675</v>
      </c>
      <c r="AB1337" t="s">
        <v>4746</v>
      </c>
      <c r="AC1337" t="s">
        <v>5712</v>
      </c>
      <c r="AD1337" t="s">
        <v>4992</v>
      </c>
      <c r="AG1337" t="s">
        <v>1039</v>
      </c>
      <c r="AH1337">
        <v>30.875</v>
      </c>
      <c r="AI1337">
        <v>4.0999999999999996</v>
      </c>
      <c r="AJ1337" s="20" t="s">
        <v>2380</v>
      </c>
      <c r="AK1337" t="s">
        <v>2380</v>
      </c>
      <c r="AL1337" t="s">
        <v>2380</v>
      </c>
      <c r="AM1337" s="29">
        <v>0</v>
      </c>
      <c r="AN1337" s="20" t="s">
        <v>2380</v>
      </c>
      <c r="AO1337" s="20" t="str">
        <f t="shared" si="375"/>
        <v>OBESITY</v>
      </c>
      <c r="AP1337" s="20" t="str">
        <f t="shared" si="376"/>
        <v>normal</v>
      </c>
      <c r="AS1337" t="s">
        <v>1364</v>
      </c>
      <c r="AT1337">
        <v>1969</v>
      </c>
      <c r="AU1337" s="28" t="s">
        <v>15</v>
      </c>
      <c r="AV1337">
        <v>30</v>
      </c>
      <c r="AW1337">
        <v>2</v>
      </c>
      <c r="AX1337" s="38">
        <v>11150.78</v>
      </c>
      <c r="AY1337" t="s">
        <v>12</v>
      </c>
      <c r="AZ1337" t="s">
        <v>11</v>
      </c>
      <c r="BA1337" t="s">
        <v>42</v>
      </c>
      <c r="BB1337" s="35">
        <f>DATE(AT1337,MATCH(AU1337,{"Jan","Feb","Mar","Apr","May","Jun","Jul","Aug","Sep","Oct","Nov","Dec"}, 0),AV1337)</f>
        <v>25537</v>
      </c>
      <c r="BC1337" s="20">
        <f t="shared" si="377"/>
        <v>53</v>
      </c>
    </row>
    <row r="1338" spans="2:55" ht="15.5" hidden="1" x14ac:dyDescent="0.35">
      <c r="B1338" s="1" t="s">
        <v>1038</v>
      </c>
      <c r="C1338" t="str">
        <f>VLOOKUP(B1338,Z1337:AE3672,2,FALSE)</f>
        <v>Kehr,</v>
      </c>
      <c r="D1338">
        <f t="shared" si="360"/>
        <v>30.81</v>
      </c>
      <c r="E1338">
        <f t="shared" si="361"/>
        <v>4.49</v>
      </c>
      <c r="F1338" t="str">
        <f t="shared" si="362"/>
        <v>No</v>
      </c>
      <c r="G1338" t="str">
        <f t="shared" si="363"/>
        <v>No</v>
      </c>
      <c r="H1338" t="str">
        <f t="shared" si="364"/>
        <v>No</v>
      </c>
      <c r="I1338">
        <f t="shared" si="365"/>
        <v>0</v>
      </c>
      <c r="J1338" t="str">
        <f t="shared" si="366"/>
        <v>No</v>
      </c>
      <c r="K1338" t="str">
        <f t="shared" si="367"/>
        <v>OBESITY</v>
      </c>
      <c r="L1338" t="str">
        <f t="shared" si="368"/>
        <v>normal</v>
      </c>
      <c r="M1338" s="34">
        <f t="shared" si="369"/>
        <v>25379</v>
      </c>
      <c r="N1338" s="36">
        <f t="shared" si="370"/>
        <v>11163.57</v>
      </c>
      <c r="O1338" s="23" t="str">
        <f t="shared" si="371"/>
        <v>tier - 3</v>
      </c>
      <c r="P1338" s="34" t="str">
        <f t="shared" si="372"/>
        <v>tier - 2</v>
      </c>
      <c r="Q1338" s="34" t="str">
        <f t="shared" si="373"/>
        <v>R1011</v>
      </c>
      <c r="R1338" s="23">
        <f t="shared" si="374"/>
        <v>53</v>
      </c>
      <c r="Z1338" s="1" t="s">
        <v>1038</v>
      </c>
      <c r="AA1338" s="1" t="s">
        <v>6676</v>
      </c>
      <c r="AB1338" t="s">
        <v>5580</v>
      </c>
      <c r="AC1338" t="s">
        <v>6677</v>
      </c>
      <c r="AG1338" t="s">
        <v>1038</v>
      </c>
      <c r="AH1338">
        <v>30.81</v>
      </c>
      <c r="AI1338">
        <v>4.49</v>
      </c>
      <c r="AJ1338" s="20" t="s">
        <v>2380</v>
      </c>
      <c r="AK1338" t="s">
        <v>2380</v>
      </c>
      <c r="AL1338" t="s">
        <v>2380</v>
      </c>
      <c r="AM1338" s="29">
        <v>0</v>
      </c>
      <c r="AN1338" s="20" t="s">
        <v>2380</v>
      </c>
      <c r="AO1338" s="20" t="str">
        <f t="shared" si="375"/>
        <v>OBESITY</v>
      </c>
      <c r="AP1338" s="20" t="str">
        <f t="shared" si="376"/>
        <v>normal</v>
      </c>
      <c r="AS1338" t="s">
        <v>1365</v>
      </c>
      <c r="AT1338">
        <v>1969</v>
      </c>
      <c r="AU1338" s="28" t="s">
        <v>18</v>
      </c>
      <c r="AV1338">
        <v>25</v>
      </c>
      <c r="AW1338">
        <v>2</v>
      </c>
      <c r="AX1338" s="38">
        <v>11163.57</v>
      </c>
      <c r="AY1338" t="s">
        <v>12</v>
      </c>
      <c r="AZ1338" t="s">
        <v>11</v>
      </c>
      <c r="BA1338" t="s">
        <v>42</v>
      </c>
      <c r="BB1338" s="35">
        <f>DATE(AT1338,MATCH(AU1338,{"Jan","Feb","Mar","Apr","May","Jun","Jul","Aug","Sep","Oct","Nov","Dec"}, 0),AV1338)</f>
        <v>25379</v>
      </c>
      <c r="BC1338" s="20">
        <f t="shared" si="377"/>
        <v>53</v>
      </c>
    </row>
    <row r="1339" spans="2:55" ht="15.5" hidden="1" x14ac:dyDescent="0.35">
      <c r="B1339" s="1" t="s">
        <v>1037</v>
      </c>
      <c r="C1339" t="str">
        <f>VLOOKUP(B1339,Z1338:AE3673,2,FALSE)</f>
        <v>Montagna,</v>
      </c>
      <c r="D1339">
        <f t="shared" si="360"/>
        <v>36.85</v>
      </c>
      <c r="E1339">
        <f t="shared" si="361"/>
        <v>8.8000000000000007</v>
      </c>
      <c r="F1339" t="str">
        <f t="shared" si="362"/>
        <v>No</v>
      </c>
      <c r="G1339" t="str">
        <f t="shared" si="363"/>
        <v>No</v>
      </c>
      <c r="H1339" t="str">
        <f t="shared" si="364"/>
        <v>No</v>
      </c>
      <c r="I1339">
        <f t="shared" si="365"/>
        <v>2</v>
      </c>
      <c r="J1339" t="str">
        <f t="shared" si="366"/>
        <v>No</v>
      </c>
      <c r="K1339" t="str">
        <f t="shared" si="367"/>
        <v>OBESITY</v>
      </c>
      <c r="L1339" t="str">
        <f t="shared" si="368"/>
        <v>diabeties</v>
      </c>
      <c r="M1339" s="34">
        <f t="shared" si="369"/>
        <v>24325</v>
      </c>
      <c r="N1339" s="36">
        <f t="shared" si="370"/>
        <v>11165.42</v>
      </c>
      <c r="O1339" s="23" t="str">
        <f t="shared" si="371"/>
        <v>tier - 3</v>
      </c>
      <c r="P1339" s="34" t="str">
        <f t="shared" si="372"/>
        <v>tier - 1</v>
      </c>
      <c r="Q1339" s="34" t="str">
        <f t="shared" si="373"/>
        <v>R1016</v>
      </c>
      <c r="R1339" s="23">
        <f t="shared" si="374"/>
        <v>56</v>
      </c>
      <c r="Z1339" s="1" t="s">
        <v>1037</v>
      </c>
      <c r="AA1339" s="1" t="s">
        <v>6678</v>
      </c>
      <c r="AB1339" t="s">
        <v>4746</v>
      </c>
      <c r="AC1339" t="s">
        <v>6679</v>
      </c>
      <c r="AG1339" t="s">
        <v>1037</v>
      </c>
      <c r="AH1339">
        <v>36.85</v>
      </c>
      <c r="AI1339">
        <v>8.8000000000000007</v>
      </c>
      <c r="AJ1339" s="20" t="s">
        <v>2380</v>
      </c>
      <c r="AK1339" t="s">
        <v>2380</v>
      </c>
      <c r="AL1339" t="s">
        <v>2380</v>
      </c>
      <c r="AM1339" s="29">
        <v>2</v>
      </c>
      <c r="AN1339" s="20" t="s">
        <v>2380</v>
      </c>
      <c r="AO1339" s="20" t="str">
        <f t="shared" si="375"/>
        <v>OBESITY</v>
      </c>
      <c r="AP1339" s="20" t="str">
        <f t="shared" si="376"/>
        <v>diabeties</v>
      </c>
      <c r="AS1339" t="s">
        <v>1366</v>
      </c>
      <c r="AT1339">
        <v>1966</v>
      </c>
      <c r="AU1339" s="28" t="s">
        <v>35</v>
      </c>
      <c r="AV1339">
        <v>6</v>
      </c>
      <c r="AW1339">
        <v>0</v>
      </c>
      <c r="AX1339" s="38">
        <v>11165.42</v>
      </c>
      <c r="AY1339" t="s">
        <v>12</v>
      </c>
      <c r="AZ1339" t="s">
        <v>16</v>
      </c>
      <c r="BA1339" t="s">
        <v>168</v>
      </c>
      <c r="BB1339" s="35">
        <f>DATE(AT1339,MATCH(AU1339,{"Jan","Feb","Mar","Apr","May","Jun","Jul","Aug","Sep","Oct","Nov","Dec"}, 0),AV1339)</f>
        <v>24325</v>
      </c>
      <c r="BC1339" s="20">
        <f t="shared" si="377"/>
        <v>56</v>
      </c>
    </row>
    <row r="1340" spans="2:55" ht="15.5" hidden="1" x14ac:dyDescent="0.35">
      <c r="B1340" s="1" t="s">
        <v>1036</v>
      </c>
      <c r="C1340" t="str">
        <f>VLOOKUP(B1340,Z1339:AE3674,2,FALSE)</f>
        <v>M√ºller,</v>
      </c>
      <c r="D1340">
        <f t="shared" si="360"/>
        <v>35.86</v>
      </c>
      <c r="E1340">
        <f t="shared" si="361"/>
        <v>7.93</v>
      </c>
      <c r="F1340" t="str">
        <f t="shared" si="362"/>
        <v>No</v>
      </c>
      <c r="G1340" t="str">
        <f t="shared" si="363"/>
        <v>No</v>
      </c>
      <c r="H1340" t="str">
        <f t="shared" si="364"/>
        <v>No</v>
      </c>
      <c r="I1340">
        <f t="shared" si="365"/>
        <v>2</v>
      </c>
      <c r="J1340" t="str">
        <f t="shared" si="366"/>
        <v>No</v>
      </c>
      <c r="K1340" t="str">
        <f t="shared" si="367"/>
        <v>OBESITY</v>
      </c>
      <c r="L1340" t="str">
        <f t="shared" si="368"/>
        <v>diabeties</v>
      </c>
      <c r="M1340" s="34">
        <f t="shared" si="369"/>
        <v>26545</v>
      </c>
      <c r="N1340" s="36">
        <f t="shared" si="370"/>
        <v>11186.2</v>
      </c>
      <c r="O1340" s="23" t="str">
        <f t="shared" si="371"/>
        <v>tier - 3</v>
      </c>
      <c r="P1340" s="34" t="str">
        <f t="shared" si="372"/>
        <v>tier - 2</v>
      </c>
      <c r="Q1340" s="34" t="str">
        <f t="shared" si="373"/>
        <v>R1021</v>
      </c>
      <c r="R1340" s="23">
        <f t="shared" si="374"/>
        <v>50</v>
      </c>
      <c r="Z1340" s="1" t="s">
        <v>1036</v>
      </c>
      <c r="AA1340" s="1" t="s">
        <v>6680</v>
      </c>
      <c r="AB1340" t="s">
        <v>4746</v>
      </c>
      <c r="AC1340" t="s">
        <v>6681</v>
      </c>
      <c r="AG1340" t="s">
        <v>1036</v>
      </c>
      <c r="AH1340">
        <v>35.86</v>
      </c>
      <c r="AI1340">
        <v>7.93</v>
      </c>
      <c r="AJ1340" s="20" t="s">
        <v>2380</v>
      </c>
      <c r="AK1340" t="s">
        <v>2380</v>
      </c>
      <c r="AL1340" t="s">
        <v>2380</v>
      </c>
      <c r="AM1340" s="29">
        <v>2</v>
      </c>
      <c r="AN1340" s="20" t="s">
        <v>2380</v>
      </c>
      <c r="AO1340" s="20" t="str">
        <f t="shared" si="375"/>
        <v>OBESITY</v>
      </c>
      <c r="AP1340" s="20" t="str">
        <f t="shared" si="376"/>
        <v>diabeties</v>
      </c>
      <c r="AS1340" t="s">
        <v>1367</v>
      </c>
      <c r="AT1340">
        <v>1972</v>
      </c>
      <c r="AU1340" s="28" t="s">
        <v>20</v>
      </c>
      <c r="AV1340">
        <v>3</v>
      </c>
      <c r="AW1340">
        <v>0</v>
      </c>
      <c r="AX1340" s="38">
        <v>11186.2</v>
      </c>
      <c r="AY1340" t="s">
        <v>12</v>
      </c>
      <c r="AZ1340" t="s">
        <v>11</v>
      </c>
      <c r="BA1340" t="s">
        <v>300</v>
      </c>
      <c r="BB1340" s="35">
        <f>DATE(AT1340,MATCH(AU1340,{"Jan","Feb","Mar","Apr","May","Jun","Jul","Aug","Sep","Oct","Nov","Dec"}, 0),AV1340)</f>
        <v>26545</v>
      </c>
      <c r="BC1340" s="20">
        <f t="shared" si="377"/>
        <v>50</v>
      </c>
    </row>
    <row r="1341" spans="2:55" ht="15.5" hidden="1" x14ac:dyDescent="0.35">
      <c r="B1341" s="1" t="s">
        <v>1035</v>
      </c>
      <c r="C1341" t="str">
        <f>VLOOKUP(B1341,Z1340:AE3675,2,FALSE)</f>
        <v>Baker,</v>
      </c>
      <c r="D1341">
        <f t="shared" si="360"/>
        <v>30.3</v>
      </c>
      <c r="E1341">
        <f t="shared" si="361"/>
        <v>9.4499999999999993</v>
      </c>
      <c r="F1341" t="str">
        <f t="shared" si="362"/>
        <v>No</v>
      </c>
      <c r="G1341" t="str">
        <f t="shared" si="363"/>
        <v>No</v>
      </c>
      <c r="H1341" t="str">
        <f t="shared" si="364"/>
        <v>No</v>
      </c>
      <c r="I1341">
        <f t="shared" si="365"/>
        <v>2</v>
      </c>
      <c r="J1341" t="str">
        <f t="shared" si="366"/>
        <v>No</v>
      </c>
      <c r="K1341" t="str">
        <f t="shared" si="367"/>
        <v>OBESITY</v>
      </c>
      <c r="L1341" t="str">
        <f t="shared" si="368"/>
        <v>diabeties</v>
      </c>
      <c r="M1341" s="34">
        <f t="shared" si="369"/>
        <v>25733</v>
      </c>
      <c r="N1341" s="36">
        <f t="shared" si="370"/>
        <v>11187.66</v>
      </c>
      <c r="O1341" s="23" t="str">
        <f t="shared" si="371"/>
        <v>tier - 3</v>
      </c>
      <c r="P1341" s="34" t="str">
        <f t="shared" si="372"/>
        <v>tier - 2</v>
      </c>
      <c r="Q1341" s="34" t="str">
        <f t="shared" si="373"/>
        <v>R1012</v>
      </c>
      <c r="R1341" s="23">
        <f t="shared" si="374"/>
        <v>52</v>
      </c>
      <c r="Z1341" s="1" t="s">
        <v>1035</v>
      </c>
      <c r="AA1341" s="1" t="s">
        <v>4755</v>
      </c>
      <c r="AB1341" t="s">
        <v>4746</v>
      </c>
      <c r="AC1341" t="s">
        <v>5712</v>
      </c>
      <c r="AD1341" t="s">
        <v>5148</v>
      </c>
      <c r="AG1341" t="s">
        <v>1035</v>
      </c>
      <c r="AH1341">
        <v>30.3</v>
      </c>
      <c r="AI1341">
        <v>9.4499999999999993</v>
      </c>
      <c r="AJ1341" s="20" t="s">
        <v>2380</v>
      </c>
      <c r="AK1341" t="s">
        <v>2380</v>
      </c>
      <c r="AL1341" t="s">
        <v>2380</v>
      </c>
      <c r="AM1341" s="29">
        <v>2</v>
      </c>
      <c r="AN1341" s="20" t="s">
        <v>2380</v>
      </c>
      <c r="AO1341" s="20" t="str">
        <f t="shared" si="375"/>
        <v>OBESITY</v>
      </c>
      <c r="AP1341" s="20" t="str">
        <f t="shared" si="376"/>
        <v>diabeties</v>
      </c>
      <c r="AS1341" t="s">
        <v>1368</v>
      </c>
      <c r="AT1341">
        <v>1970</v>
      </c>
      <c r="AU1341" s="28" t="s">
        <v>18</v>
      </c>
      <c r="AV1341">
        <v>14</v>
      </c>
      <c r="AW1341">
        <v>2</v>
      </c>
      <c r="AX1341" s="38">
        <v>11187.66</v>
      </c>
      <c r="AY1341" t="s">
        <v>12</v>
      </c>
      <c r="AZ1341" t="s">
        <v>11</v>
      </c>
      <c r="BA1341" t="s">
        <v>23</v>
      </c>
      <c r="BB1341" s="35">
        <f>DATE(AT1341,MATCH(AU1341,{"Jan","Feb","Mar","Apr","May","Jun","Jul","Aug","Sep","Oct","Nov","Dec"}, 0),AV1341)</f>
        <v>25733</v>
      </c>
      <c r="BC1341" s="20">
        <f t="shared" si="377"/>
        <v>52</v>
      </c>
    </row>
    <row r="1342" spans="2:55" ht="15.5" hidden="1" x14ac:dyDescent="0.35">
      <c r="B1342" s="1" t="s">
        <v>1034</v>
      </c>
      <c r="C1342" t="str">
        <f>VLOOKUP(B1342,Z1341:AE3676,2,FALSE)</f>
        <v>Sidebottom,</v>
      </c>
      <c r="D1342">
        <f t="shared" si="360"/>
        <v>32.015000000000001</v>
      </c>
      <c r="E1342">
        <f t="shared" si="361"/>
        <v>7.67</v>
      </c>
      <c r="F1342" t="str">
        <f t="shared" si="362"/>
        <v>No</v>
      </c>
      <c r="G1342" t="str">
        <f t="shared" si="363"/>
        <v>No</v>
      </c>
      <c r="H1342" t="str">
        <f t="shared" si="364"/>
        <v>No</v>
      </c>
      <c r="I1342">
        <f t="shared" si="365"/>
        <v>0</v>
      </c>
      <c r="J1342" t="str">
        <f t="shared" si="366"/>
        <v>No</v>
      </c>
      <c r="K1342" t="str">
        <f t="shared" si="367"/>
        <v>OBESITY</v>
      </c>
      <c r="L1342" t="str">
        <f t="shared" si="368"/>
        <v>diabeties</v>
      </c>
      <c r="M1342" s="34">
        <f t="shared" si="369"/>
        <v>27939</v>
      </c>
      <c r="N1342" s="36">
        <f t="shared" si="370"/>
        <v>11217.35</v>
      </c>
      <c r="O1342" s="23" t="str">
        <f t="shared" si="371"/>
        <v>tier - 3</v>
      </c>
      <c r="P1342" s="34" t="str">
        <f t="shared" si="372"/>
        <v>tier - 2</v>
      </c>
      <c r="Q1342" s="34" t="str">
        <f t="shared" si="373"/>
        <v>R1025</v>
      </c>
      <c r="R1342" s="23">
        <f t="shared" si="374"/>
        <v>46</v>
      </c>
      <c r="Z1342" s="1" t="s">
        <v>1034</v>
      </c>
      <c r="AA1342" s="1" t="s">
        <v>6682</v>
      </c>
      <c r="AB1342" t="s">
        <v>4746</v>
      </c>
      <c r="AC1342" t="s">
        <v>4968</v>
      </c>
      <c r="AD1342" t="s">
        <v>4910</v>
      </c>
      <c r="AG1342" t="s">
        <v>1034</v>
      </c>
      <c r="AH1342">
        <v>32.015000000000001</v>
      </c>
      <c r="AI1342">
        <v>7.67</v>
      </c>
      <c r="AJ1342" s="20" t="s">
        <v>2380</v>
      </c>
      <c r="AK1342" t="s">
        <v>2380</v>
      </c>
      <c r="AL1342" t="s">
        <v>2380</v>
      </c>
      <c r="AM1342" s="29">
        <v>0</v>
      </c>
      <c r="AN1342" s="20" t="s">
        <v>2380</v>
      </c>
      <c r="AO1342" s="20" t="str">
        <f t="shared" si="375"/>
        <v>OBESITY</v>
      </c>
      <c r="AP1342" s="20" t="str">
        <f t="shared" si="376"/>
        <v>diabeties</v>
      </c>
      <c r="AS1342" t="s">
        <v>1369</v>
      </c>
      <c r="AT1342">
        <v>1976</v>
      </c>
      <c r="AU1342" s="28" t="s">
        <v>18</v>
      </c>
      <c r="AV1342">
        <v>28</v>
      </c>
      <c r="AW1342">
        <v>2</v>
      </c>
      <c r="AX1342" s="38">
        <v>11217.35</v>
      </c>
      <c r="AY1342" t="s">
        <v>12</v>
      </c>
      <c r="AZ1342" t="s">
        <v>11</v>
      </c>
      <c r="BA1342" t="s">
        <v>200</v>
      </c>
      <c r="BB1342" s="35">
        <f>DATE(AT1342,MATCH(AU1342,{"Jan","Feb","Mar","Apr","May","Jun","Jul","Aug","Sep","Oct","Nov","Dec"}, 0),AV1342)</f>
        <v>27939</v>
      </c>
      <c r="BC1342" s="20">
        <f t="shared" si="377"/>
        <v>46</v>
      </c>
    </row>
    <row r="1343" spans="2:55" ht="15.5" hidden="1" x14ac:dyDescent="0.35">
      <c r="B1343" s="1" t="s">
        <v>1033</v>
      </c>
      <c r="C1343" t="str">
        <f>VLOOKUP(B1343,Z1342:AE3677,2,FALSE)</f>
        <v>Johnson,</v>
      </c>
      <c r="D1343">
        <f t="shared" si="360"/>
        <v>25.06</v>
      </c>
      <c r="E1343">
        <f t="shared" si="361"/>
        <v>10.53</v>
      </c>
      <c r="F1343" t="str">
        <f t="shared" si="362"/>
        <v>No</v>
      </c>
      <c r="G1343" t="str">
        <f t="shared" si="363"/>
        <v>No</v>
      </c>
      <c r="H1343" t="str">
        <f t="shared" si="364"/>
        <v>No</v>
      </c>
      <c r="I1343">
        <f t="shared" si="365"/>
        <v>2</v>
      </c>
      <c r="J1343" t="str">
        <f t="shared" si="366"/>
        <v>No</v>
      </c>
      <c r="K1343" t="str">
        <f t="shared" si="367"/>
        <v>OVER WEIGHT</v>
      </c>
      <c r="L1343" t="str">
        <f t="shared" si="368"/>
        <v>diabeties</v>
      </c>
      <c r="M1343" s="34">
        <f t="shared" si="369"/>
        <v>25567</v>
      </c>
      <c r="N1343" s="36">
        <f t="shared" si="370"/>
        <v>11244.38</v>
      </c>
      <c r="O1343" s="23" t="str">
        <f t="shared" si="371"/>
        <v>tier - 3</v>
      </c>
      <c r="P1343" s="34" t="str">
        <f t="shared" si="372"/>
        <v>tier - 1</v>
      </c>
      <c r="Q1343" s="34" t="str">
        <f t="shared" si="373"/>
        <v>R1016</v>
      </c>
      <c r="R1343" s="23">
        <f t="shared" si="374"/>
        <v>53</v>
      </c>
      <c r="Z1343" s="1" t="s">
        <v>1033</v>
      </c>
      <c r="AA1343" s="1" t="s">
        <v>4894</v>
      </c>
      <c r="AB1343" t="s">
        <v>5580</v>
      </c>
      <c r="AC1343" t="s">
        <v>5728</v>
      </c>
      <c r="AG1343" t="s">
        <v>1033</v>
      </c>
      <c r="AH1343">
        <v>25.06</v>
      </c>
      <c r="AI1343">
        <v>10.53</v>
      </c>
      <c r="AJ1343" s="20" t="s">
        <v>2380</v>
      </c>
      <c r="AK1343" t="s">
        <v>2380</v>
      </c>
      <c r="AL1343" t="s">
        <v>2380</v>
      </c>
      <c r="AM1343" s="29">
        <v>2</v>
      </c>
      <c r="AN1343" s="20" t="s">
        <v>2380</v>
      </c>
      <c r="AO1343" s="20" t="str">
        <f t="shared" si="375"/>
        <v>OVER WEIGHT</v>
      </c>
      <c r="AP1343" s="20" t="str">
        <f t="shared" si="376"/>
        <v>diabeties</v>
      </c>
      <c r="AS1343" t="s">
        <v>1370</v>
      </c>
      <c r="AT1343">
        <v>1969</v>
      </c>
      <c r="AU1343" s="28" t="s">
        <v>30</v>
      </c>
      <c r="AV1343">
        <v>30</v>
      </c>
      <c r="AW1343">
        <v>2</v>
      </c>
      <c r="AX1343" s="38">
        <v>11244.38</v>
      </c>
      <c r="AY1343" t="s">
        <v>12</v>
      </c>
      <c r="AZ1343" t="s">
        <v>16</v>
      </c>
      <c r="BA1343" t="s">
        <v>168</v>
      </c>
      <c r="BB1343" s="35">
        <f>DATE(AT1343,MATCH(AU1343,{"Jan","Feb","Mar","Apr","May","Jun","Jul","Aug","Sep","Oct","Nov","Dec"}, 0),AV1343)</f>
        <v>25567</v>
      </c>
      <c r="BC1343" s="20">
        <f t="shared" si="377"/>
        <v>53</v>
      </c>
    </row>
    <row r="1344" spans="2:55" ht="15.5" hidden="1" x14ac:dyDescent="0.35">
      <c r="B1344" s="1" t="s">
        <v>1032</v>
      </c>
      <c r="C1344" t="str">
        <f>VLOOKUP(B1344,Z1343:AE3678,2,FALSE)</f>
        <v>Morris,</v>
      </c>
      <c r="D1344">
        <f t="shared" si="360"/>
        <v>18.829999999999998</v>
      </c>
      <c r="E1344">
        <f t="shared" si="361"/>
        <v>10.08</v>
      </c>
      <c r="F1344" t="str">
        <f t="shared" si="362"/>
        <v>yes</v>
      </c>
      <c r="G1344" t="str">
        <f t="shared" si="363"/>
        <v>No</v>
      </c>
      <c r="H1344" t="str">
        <f t="shared" si="364"/>
        <v>No</v>
      </c>
      <c r="I1344">
        <f t="shared" si="365"/>
        <v>0</v>
      </c>
      <c r="J1344" t="str">
        <f t="shared" si="366"/>
        <v>No</v>
      </c>
      <c r="K1344" t="str">
        <f t="shared" si="367"/>
        <v>Normal weight</v>
      </c>
      <c r="L1344" t="str">
        <f t="shared" si="368"/>
        <v>diabeties</v>
      </c>
      <c r="M1344" s="34">
        <f t="shared" si="369"/>
        <v>32859</v>
      </c>
      <c r="N1344" s="36">
        <f t="shared" si="370"/>
        <v>11250.43</v>
      </c>
      <c r="O1344" s="23" t="str">
        <f t="shared" si="371"/>
        <v>tier - 3</v>
      </c>
      <c r="P1344" s="34" t="str">
        <f t="shared" si="372"/>
        <v>tier - 2</v>
      </c>
      <c r="Q1344" s="34" t="str">
        <f t="shared" si="373"/>
        <v>R1026</v>
      </c>
      <c r="R1344" s="23">
        <f t="shared" si="374"/>
        <v>33</v>
      </c>
      <c r="Z1344" s="1" t="s">
        <v>1032</v>
      </c>
      <c r="AA1344" s="1" t="s">
        <v>6683</v>
      </c>
      <c r="AB1344" t="s">
        <v>4746</v>
      </c>
      <c r="AC1344" t="s">
        <v>5063</v>
      </c>
      <c r="AG1344" t="s">
        <v>1032</v>
      </c>
      <c r="AH1344">
        <v>18.829999999999998</v>
      </c>
      <c r="AI1344">
        <v>10.08</v>
      </c>
      <c r="AJ1344" s="20" t="s">
        <v>2382</v>
      </c>
      <c r="AK1344" t="s">
        <v>2380</v>
      </c>
      <c r="AL1344" t="s">
        <v>2380</v>
      </c>
      <c r="AM1344" s="29">
        <v>0</v>
      </c>
      <c r="AN1344" s="20" t="s">
        <v>2380</v>
      </c>
      <c r="AO1344" s="20" t="str">
        <f t="shared" si="375"/>
        <v>Normal weight</v>
      </c>
      <c r="AP1344" s="20" t="str">
        <f t="shared" si="376"/>
        <v>diabeties</v>
      </c>
      <c r="AS1344" t="s">
        <v>1371</v>
      </c>
      <c r="AT1344">
        <v>1989</v>
      </c>
      <c r="AU1344" s="28" t="s">
        <v>30</v>
      </c>
      <c r="AV1344">
        <v>17</v>
      </c>
      <c r="AW1344">
        <v>3</v>
      </c>
      <c r="AX1344" s="38">
        <v>11250.43</v>
      </c>
      <c r="AY1344" t="s">
        <v>12</v>
      </c>
      <c r="AZ1344" t="s">
        <v>11</v>
      </c>
      <c r="BA1344" t="s">
        <v>535</v>
      </c>
      <c r="BB1344" s="35">
        <f>DATE(AT1344,MATCH(AU1344,{"Jan","Feb","Mar","Apr","May","Jun","Jul","Aug","Sep","Oct","Nov","Dec"}, 0),AV1344)</f>
        <v>32859</v>
      </c>
      <c r="BC1344" s="20">
        <f t="shared" si="377"/>
        <v>33</v>
      </c>
    </row>
    <row r="1345" spans="2:55" ht="15.5" hidden="1" x14ac:dyDescent="0.35">
      <c r="B1345" s="1" t="s">
        <v>1031</v>
      </c>
      <c r="C1345" t="str">
        <f>VLOOKUP(B1345,Z1344:AE3679,2,FALSE)</f>
        <v>Chaisson,</v>
      </c>
      <c r="D1345">
        <f t="shared" si="360"/>
        <v>47.52</v>
      </c>
      <c r="E1345">
        <f t="shared" si="361"/>
        <v>11.39</v>
      </c>
      <c r="F1345" t="str">
        <f t="shared" si="362"/>
        <v>yes</v>
      </c>
      <c r="G1345" t="str">
        <f t="shared" si="363"/>
        <v>No</v>
      </c>
      <c r="H1345" t="str">
        <f t="shared" si="364"/>
        <v>No</v>
      </c>
      <c r="I1345">
        <f t="shared" si="365"/>
        <v>1</v>
      </c>
      <c r="J1345" t="str">
        <f t="shared" si="366"/>
        <v>No</v>
      </c>
      <c r="K1345" t="str">
        <f t="shared" si="367"/>
        <v>OBESITY</v>
      </c>
      <c r="L1345" t="str">
        <f t="shared" si="368"/>
        <v>diabeties</v>
      </c>
      <c r="M1345" s="34">
        <f t="shared" si="369"/>
        <v>25435</v>
      </c>
      <c r="N1345" s="36">
        <f t="shared" si="370"/>
        <v>11253.42</v>
      </c>
      <c r="O1345" s="23" t="str">
        <f t="shared" si="371"/>
        <v>tier - 3</v>
      </c>
      <c r="P1345" s="34" t="str">
        <f t="shared" si="372"/>
        <v>tier - 1</v>
      </c>
      <c r="Q1345" s="34" t="str">
        <f t="shared" si="373"/>
        <v>R1011</v>
      </c>
      <c r="R1345" s="23">
        <f t="shared" si="374"/>
        <v>53</v>
      </c>
      <c r="Z1345" s="1" t="s">
        <v>1031</v>
      </c>
      <c r="AA1345" s="1" t="s">
        <v>6684</v>
      </c>
      <c r="AB1345" t="s">
        <v>4746</v>
      </c>
      <c r="AC1345" t="s">
        <v>6685</v>
      </c>
      <c r="AD1345" t="s">
        <v>4974</v>
      </c>
      <c r="AG1345" t="s">
        <v>1031</v>
      </c>
      <c r="AH1345">
        <v>47.52</v>
      </c>
      <c r="AI1345">
        <v>11.39</v>
      </c>
      <c r="AJ1345" s="20" t="s">
        <v>2382</v>
      </c>
      <c r="AK1345" t="s">
        <v>2380</v>
      </c>
      <c r="AL1345" t="s">
        <v>2380</v>
      </c>
      <c r="AM1345" s="29">
        <v>1</v>
      </c>
      <c r="AN1345" s="20" t="s">
        <v>2380</v>
      </c>
      <c r="AO1345" s="20" t="str">
        <f t="shared" si="375"/>
        <v>OBESITY</v>
      </c>
      <c r="AP1345" s="20" t="str">
        <f t="shared" si="376"/>
        <v>diabeties</v>
      </c>
      <c r="AS1345" t="s">
        <v>1372</v>
      </c>
      <c r="AT1345">
        <v>1969</v>
      </c>
      <c r="AU1345" s="28" t="s">
        <v>35</v>
      </c>
      <c r="AV1345">
        <v>20</v>
      </c>
      <c r="AW1345">
        <v>3</v>
      </c>
      <c r="AX1345" s="38">
        <v>11253.42</v>
      </c>
      <c r="AY1345" t="s">
        <v>12</v>
      </c>
      <c r="AZ1345" t="s">
        <v>16</v>
      </c>
      <c r="BA1345" t="s">
        <v>42</v>
      </c>
      <c r="BB1345" s="35">
        <f>DATE(AT1345,MATCH(AU1345,{"Jan","Feb","Mar","Apr","May","Jun","Jul","Aug","Sep","Oct","Nov","Dec"}, 0),AV1345)</f>
        <v>25435</v>
      </c>
      <c r="BC1345" s="20">
        <f t="shared" si="377"/>
        <v>53</v>
      </c>
    </row>
    <row r="1346" spans="2:55" ht="15.5" hidden="1" x14ac:dyDescent="0.35">
      <c r="B1346" s="1" t="s">
        <v>1030</v>
      </c>
      <c r="C1346" t="str">
        <f>VLOOKUP(B1346,Z1345:AE3680,2,FALSE)</f>
        <v>Pigott,</v>
      </c>
      <c r="D1346">
        <f t="shared" si="360"/>
        <v>37.82</v>
      </c>
      <c r="E1346">
        <f t="shared" si="361"/>
        <v>6.36</v>
      </c>
      <c r="F1346" t="str">
        <f t="shared" si="362"/>
        <v>No</v>
      </c>
      <c r="G1346" t="str">
        <f t="shared" si="363"/>
        <v>No</v>
      </c>
      <c r="H1346" t="str">
        <f t="shared" si="364"/>
        <v>No</v>
      </c>
      <c r="I1346">
        <f t="shared" si="365"/>
        <v>0</v>
      </c>
      <c r="J1346" t="str">
        <f t="shared" si="366"/>
        <v>No</v>
      </c>
      <c r="K1346" t="str">
        <f t="shared" si="367"/>
        <v>OBESITY</v>
      </c>
      <c r="L1346" t="str">
        <f t="shared" si="368"/>
        <v>pre diabeties</v>
      </c>
      <c r="M1346" s="34">
        <f t="shared" si="369"/>
        <v>29861</v>
      </c>
      <c r="N1346" s="36">
        <f t="shared" si="370"/>
        <v>11255.29</v>
      </c>
      <c r="O1346" s="23" t="str">
        <f t="shared" si="371"/>
        <v>tier - 3</v>
      </c>
      <c r="P1346" s="34" t="str">
        <f t="shared" si="372"/>
        <v>tier - 1</v>
      </c>
      <c r="Q1346" s="34" t="str">
        <f t="shared" si="373"/>
        <v>R1026</v>
      </c>
      <c r="R1346" s="23">
        <f t="shared" si="374"/>
        <v>41</v>
      </c>
      <c r="Z1346" s="1" t="s">
        <v>1030</v>
      </c>
      <c r="AA1346" s="1" t="s">
        <v>6686</v>
      </c>
      <c r="AB1346" t="s">
        <v>5580</v>
      </c>
      <c r="AC1346" t="s">
        <v>4953</v>
      </c>
      <c r="AD1346" t="s">
        <v>4826</v>
      </c>
      <c r="AG1346" t="s">
        <v>1030</v>
      </c>
      <c r="AH1346">
        <v>37.82</v>
      </c>
      <c r="AI1346">
        <v>6.36</v>
      </c>
      <c r="AJ1346" s="20" t="s">
        <v>2380</v>
      </c>
      <c r="AK1346" t="s">
        <v>2380</v>
      </c>
      <c r="AL1346" t="s">
        <v>2380</v>
      </c>
      <c r="AM1346" s="29">
        <v>0</v>
      </c>
      <c r="AN1346" s="20" t="s">
        <v>2380</v>
      </c>
      <c r="AO1346" s="20" t="str">
        <f t="shared" si="375"/>
        <v>OBESITY</v>
      </c>
      <c r="AP1346" s="20" t="str">
        <f t="shared" si="376"/>
        <v>pre diabeties</v>
      </c>
      <c r="AS1346" t="s">
        <v>1373</v>
      </c>
      <c r="AT1346">
        <v>1981</v>
      </c>
      <c r="AU1346" s="28" t="s">
        <v>37</v>
      </c>
      <c r="AV1346">
        <v>2</v>
      </c>
      <c r="AW1346">
        <v>1</v>
      </c>
      <c r="AX1346" s="38">
        <v>11255.29</v>
      </c>
      <c r="AY1346" t="s">
        <v>12</v>
      </c>
      <c r="AZ1346" t="s">
        <v>16</v>
      </c>
      <c r="BA1346" t="s">
        <v>535</v>
      </c>
      <c r="BB1346" s="35">
        <f>DATE(AT1346,MATCH(AU1346,{"Jan","Feb","Mar","Apr","May","Jun","Jul","Aug","Sep","Oct","Nov","Dec"}, 0),AV1346)</f>
        <v>29861</v>
      </c>
      <c r="BC1346" s="20">
        <f t="shared" si="377"/>
        <v>41</v>
      </c>
    </row>
    <row r="1347" spans="2:55" ht="15.5" hidden="1" x14ac:dyDescent="0.35">
      <c r="B1347" s="1" t="s">
        <v>1029</v>
      </c>
      <c r="C1347" t="str">
        <f>VLOOKUP(B1347,Z1346:AE3681,2,FALSE)</f>
        <v>Cochrane,</v>
      </c>
      <c r="D1347">
        <f t="shared" si="360"/>
        <v>44.16</v>
      </c>
      <c r="E1347">
        <f t="shared" si="361"/>
        <v>5.31</v>
      </c>
      <c r="F1347" t="str">
        <f t="shared" si="362"/>
        <v>yes</v>
      </c>
      <c r="G1347" t="str">
        <f t="shared" si="363"/>
        <v>No</v>
      </c>
      <c r="H1347" t="str">
        <f t="shared" si="364"/>
        <v>No</v>
      </c>
      <c r="I1347">
        <f t="shared" si="365"/>
        <v>0</v>
      </c>
      <c r="J1347" t="str">
        <f t="shared" si="366"/>
        <v>No</v>
      </c>
      <c r="K1347" t="str">
        <f t="shared" si="367"/>
        <v>OBESITY</v>
      </c>
      <c r="L1347" t="str">
        <f t="shared" si="368"/>
        <v>normal</v>
      </c>
      <c r="M1347" s="34">
        <f t="shared" si="369"/>
        <v>25487</v>
      </c>
      <c r="N1347" s="36">
        <f t="shared" si="370"/>
        <v>11264.54</v>
      </c>
      <c r="O1347" s="23" t="str">
        <f t="shared" si="371"/>
        <v>tier - 3</v>
      </c>
      <c r="P1347" s="34" t="str">
        <f t="shared" si="372"/>
        <v>tier - 2</v>
      </c>
      <c r="Q1347" s="34" t="str">
        <f t="shared" si="373"/>
        <v>R1011</v>
      </c>
      <c r="R1347" s="23">
        <f t="shared" si="374"/>
        <v>53</v>
      </c>
      <c r="Z1347" s="1" t="s">
        <v>1029</v>
      </c>
      <c r="AA1347" s="1" t="s">
        <v>6687</v>
      </c>
      <c r="AB1347" t="s">
        <v>4743</v>
      </c>
      <c r="AC1347" t="s">
        <v>6688</v>
      </c>
      <c r="AG1347" t="s">
        <v>1029</v>
      </c>
      <c r="AH1347">
        <v>44.16</v>
      </c>
      <c r="AI1347">
        <v>5.31</v>
      </c>
      <c r="AJ1347" s="20" t="s">
        <v>2382</v>
      </c>
      <c r="AK1347" t="s">
        <v>2380</v>
      </c>
      <c r="AL1347" t="s">
        <v>2380</v>
      </c>
      <c r="AM1347" s="29">
        <v>0</v>
      </c>
      <c r="AN1347" s="20" t="s">
        <v>2380</v>
      </c>
      <c r="AO1347" s="20" t="str">
        <f t="shared" si="375"/>
        <v>OBESITY</v>
      </c>
      <c r="AP1347" s="20" t="str">
        <f t="shared" si="376"/>
        <v>normal</v>
      </c>
      <c r="AS1347" t="s">
        <v>1374</v>
      </c>
      <c r="AT1347">
        <v>1969</v>
      </c>
      <c r="AU1347" s="28" t="s">
        <v>37</v>
      </c>
      <c r="AV1347">
        <v>11</v>
      </c>
      <c r="AW1347">
        <v>3</v>
      </c>
      <c r="AX1347" s="38">
        <v>11264.54</v>
      </c>
      <c r="AY1347" t="s">
        <v>12</v>
      </c>
      <c r="AZ1347" t="s">
        <v>11</v>
      </c>
      <c r="BA1347" t="s">
        <v>42</v>
      </c>
      <c r="BB1347" s="35">
        <f>DATE(AT1347,MATCH(AU1347,{"Jan","Feb","Mar","Apr","May","Jun","Jul","Aug","Sep","Oct","Nov","Dec"}, 0),AV1347)</f>
        <v>25487</v>
      </c>
      <c r="BC1347" s="20">
        <f t="shared" si="377"/>
        <v>53</v>
      </c>
    </row>
    <row r="1348" spans="2:55" ht="15.5" hidden="1" x14ac:dyDescent="0.35">
      <c r="B1348" s="1" t="s">
        <v>1028</v>
      </c>
      <c r="C1348" t="str">
        <f>VLOOKUP(B1348,Z1347:AE3682,2,FALSE)</f>
        <v>Armitage,</v>
      </c>
      <c r="D1348">
        <f t="shared" si="360"/>
        <v>37.049999999999997</v>
      </c>
      <c r="E1348">
        <f t="shared" si="361"/>
        <v>4.74</v>
      </c>
      <c r="F1348" t="str">
        <f t="shared" si="362"/>
        <v>No</v>
      </c>
      <c r="G1348" t="str">
        <f t="shared" si="363"/>
        <v>No</v>
      </c>
      <c r="H1348" t="str">
        <f t="shared" si="364"/>
        <v>Yes</v>
      </c>
      <c r="I1348">
        <f t="shared" si="365"/>
        <v>1</v>
      </c>
      <c r="J1348" t="str">
        <f t="shared" si="366"/>
        <v>No</v>
      </c>
      <c r="K1348" t="str">
        <f t="shared" si="367"/>
        <v>OBESITY</v>
      </c>
      <c r="L1348" t="str">
        <f t="shared" si="368"/>
        <v>normal</v>
      </c>
      <c r="M1348" s="34">
        <f t="shared" si="369"/>
        <v>26293</v>
      </c>
      <c r="N1348" s="36">
        <f t="shared" si="370"/>
        <v>11265.71</v>
      </c>
      <c r="O1348" s="23" t="str">
        <f t="shared" si="371"/>
        <v>tier - 3</v>
      </c>
      <c r="P1348" s="34" t="str">
        <f t="shared" si="372"/>
        <v>tier - 1</v>
      </c>
      <c r="Q1348" s="34" t="str">
        <f t="shared" si="373"/>
        <v>R1025</v>
      </c>
      <c r="R1348" s="23">
        <f t="shared" si="374"/>
        <v>51</v>
      </c>
      <c r="Z1348" s="1" t="s">
        <v>1028</v>
      </c>
      <c r="AA1348" s="1" t="s">
        <v>6689</v>
      </c>
      <c r="AB1348" t="s">
        <v>5580</v>
      </c>
      <c r="AC1348" t="s">
        <v>6690</v>
      </c>
      <c r="AG1348" t="s">
        <v>1028</v>
      </c>
      <c r="AH1348">
        <v>37.049999999999997</v>
      </c>
      <c r="AI1348">
        <v>4.74</v>
      </c>
      <c r="AJ1348" s="20" t="s">
        <v>2380</v>
      </c>
      <c r="AK1348" t="s">
        <v>2380</v>
      </c>
      <c r="AL1348" t="s">
        <v>2383</v>
      </c>
      <c r="AM1348" s="29">
        <v>1</v>
      </c>
      <c r="AN1348" s="20" t="s">
        <v>2380</v>
      </c>
      <c r="AO1348" s="20" t="str">
        <f t="shared" si="375"/>
        <v>OBESITY</v>
      </c>
      <c r="AP1348" s="20" t="str">
        <f t="shared" si="376"/>
        <v>normal</v>
      </c>
      <c r="AS1348" t="s">
        <v>1375</v>
      </c>
      <c r="AT1348">
        <v>1971</v>
      </c>
      <c r="AU1348" s="28" t="s">
        <v>30</v>
      </c>
      <c r="AV1348">
        <v>26</v>
      </c>
      <c r="AW1348">
        <v>0</v>
      </c>
      <c r="AX1348" s="38">
        <v>11265.71</v>
      </c>
      <c r="AY1348" t="s">
        <v>12</v>
      </c>
      <c r="AZ1348" t="s">
        <v>16</v>
      </c>
      <c r="BA1348" t="s">
        <v>200</v>
      </c>
      <c r="BB1348" s="35">
        <f>DATE(AT1348,MATCH(AU1348,{"Jan","Feb","Mar","Apr","May","Jun","Jul","Aug","Sep","Oct","Nov","Dec"}, 0),AV1348)</f>
        <v>26293</v>
      </c>
      <c r="BC1348" s="20">
        <f t="shared" si="377"/>
        <v>51</v>
      </c>
    </row>
    <row r="1349" spans="2:55" ht="15.5" hidden="1" x14ac:dyDescent="0.35">
      <c r="B1349" s="1" t="s">
        <v>1027</v>
      </c>
      <c r="C1349" t="str">
        <f>VLOOKUP(B1349,Z1348:AE3683,2,FALSE)</f>
        <v>Shen,</v>
      </c>
      <c r="D1349">
        <f t="shared" si="360"/>
        <v>18.66</v>
      </c>
      <c r="E1349">
        <f t="shared" si="361"/>
        <v>11.35</v>
      </c>
      <c r="F1349" t="str">
        <f t="shared" si="362"/>
        <v>No</v>
      </c>
      <c r="G1349" t="str">
        <f t="shared" si="363"/>
        <v>No</v>
      </c>
      <c r="H1349" t="str">
        <f t="shared" si="364"/>
        <v>No</v>
      </c>
      <c r="I1349">
        <f t="shared" si="365"/>
        <v>0</v>
      </c>
      <c r="J1349" t="str">
        <f t="shared" si="366"/>
        <v>No</v>
      </c>
      <c r="K1349" t="str">
        <f t="shared" si="367"/>
        <v>Normal weight</v>
      </c>
      <c r="L1349" t="str">
        <f t="shared" si="368"/>
        <v>diabeties</v>
      </c>
      <c r="M1349" s="34">
        <f t="shared" si="369"/>
        <v>38264</v>
      </c>
      <c r="N1349" s="36">
        <f t="shared" si="370"/>
        <v>11272.33</v>
      </c>
      <c r="O1349" s="23" t="str">
        <f t="shared" si="371"/>
        <v>tier - 3</v>
      </c>
      <c r="P1349" s="34" t="str">
        <f t="shared" si="372"/>
        <v>tier - 2</v>
      </c>
      <c r="Q1349" s="34" t="str">
        <f t="shared" si="373"/>
        <v>R1019</v>
      </c>
      <c r="R1349" s="23">
        <f t="shared" si="374"/>
        <v>18</v>
      </c>
      <c r="Z1349" s="1" t="s">
        <v>1027</v>
      </c>
      <c r="AA1349" s="1" t="s">
        <v>6691</v>
      </c>
      <c r="AB1349" t="s">
        <v>4743</v>
      </c>
      <c r="AC1349" t="s">
        <v>5487</v>
      </c>
      <c r="AG1349" t="s">
        <v>1027</v>
      </c>
      <c r="AH1349">
        <v>18.66</v>
      </c>
      <c r="AI1349">
        <v>11.35</v>
      </c>
      <c r="AJ1349" s="20" t="s">
        <v>2380</v>
      </c>
      <c r="AK1349" t="s">
        <v>2380</v>
      </c>
      <c r="AL1349" t="s">
        <v>2380</v>
      </c>
      <c r="AM1349" s="29">
        <v>0</v>
      </c>
      <c r="AN1349" s="20" t="s">
        <v>2380</v>
      </c>
      <c r="AO1349" s="20" t="str">
        <f t="shared" si="375"/>
        <v>Normal weight</v>
      </c>
      <c r="AP1349" s="20" t="str">
        <f t="shared" si="376"/>
        <v>diabeties</v>
      </c>
      <c r="AS1349" t="s">
        <v>1376</v>
      </c>
      <c r="AT1349">
        <v>2004</v>
      </c>
      <c r="AU1349" s="28" t="s">
        <v>37</v>
      </c>
      <c r="AV1349">
        <v>4</v>
      </c>
      <c r="AW1349">
        <v>1</v>
      </c>
      <c r="AX1349" s="38">
        <v>11272.33</v>
      </c>
      <c r="AY1349" t="s">
        <v>12</v>
      </c>
      <c r="AZ1349" t="s">
        <v>11</v>
      </c>
      <c r="BA1349" t="s">
        <v>166</v>
      </c>
      <c r="BB1349" s="35">
        <f>DATE(AT1349,MATCH(AU1349,{"Jan","Feb","Mar","Apr","May","Jun","Jul","Aug","Sep","Oct","Nov","Dec"}, 0),AV1349)</f>
        <v>38264</v>
      </c>
      <c r="BC1349" s="20">
        <f t="shared" si="377"/>
        <v>18</v>
      </c>
    </row>
    <row r="1350" spans="2:55" ht="15.5" hidden="1" x14ac:dyDescent="0.35">
      <c r="B1350" s="1" t="s">
        <v>1026</v>
      </c>
      <c r="C1350" t="str">
        <f>VLOOKUP(B1350,Z1349:AE3684,2,FALSE)</f>
        <v>O'Kelly,</v>
      </c>
      <c r="D1350">
        <f t="shared" si="360"/>
        <v>36.200000000000003</v>
      </c>
      <c r="E1350">
        <f t="shared" si="361"/>
        <v>6.81</v>
      </c>
      <c r="F1350" t="str">
        <f t="shared" si="362"/>
        <v>yes</v>
      </c>
      <c r="G1350" t="str">
        <f t="shared" si="363"/>
        <v>No</v>
      </c>
      <c r="H1350" t="str">
        <f t="shared" si="364"/>
        <v>No</v>
      </c>
      <c r="I1350">
        <f t="shared" si="365"/>
        <v>1</v>
      </c>
      <c r="J1350" t="str">
        <f t="shared" si="366"/>
        <v>No</v>
      </c>
      <c r="K1350" t="str">
        <f t="shared" si="367"/>
        <v>OBESITY</v>
      </c>
      <c r="L1350" t="str">
        <f t="shared" si="368"/>
        <v>diabeties</v>
      </c>
      <c r="M1350" s="34">
        <f t="shared" si="369"/>
        <v>24637</v>
      </c>
      <c r="N1350" s="36">
        <f t="shared" si="370"/>
        <v>11286.54</v>
      </c>
      <c r="O1350" s="23" t="str">
        <f t="shared" si="371"/>
        <v>tier - 3</v>
      </c>
      <c r="P1350" s="34" t="str">
        <f t="shared" si="372"/>
        <v>tier - 3</v>
      </c>
      <c r="Q1350" s="34" t="str">
        <f t="shared" si="373"/>
        <v>R1024</v>
      </c>
      <c r="R1350" s="23">
        <f t="shared" si="374"/>
        <v>55</v>
      </c>
      <c r="Z1350" s="1" t="s">
        <v>1026</v>
      </c>
      <c r="AA1350" s="1" t="s">
        <v>6692</v>
      </c>
      <c r="AB1350" t="s">
        <v>4746</v>
      </c>
      <c r="AC1350" t="s">
        <v>4959</v>
      </c>
      <c r="AG1350" t="s">
        <v>1026</v>
      </c>
      <c r="AH1350">
        <v>36.200000000000003</v>
      </c>
      <c r="AI1350">
        <v>6.81</v>
      </c>
      <c r="AJ1350" s="20" t="s">
        <v>2382</v>
      </c>
      <c r="AK1350" t="s">
        <v>2380</v>
      </c>
      <c r="AL1350" t="s">
        <v>2380</v>
      </c>
      <c r="AM1350" s="29">
        <v>1</v>
      </c>
      <c r="AN1350" s="20" t="s">
        <v>2380</v>
      </c>
      <c r="AO1350" s="20" t="str">
        <f t="shared" si="375"/>
        <v>OBESITY</v>
      </c>
      <c r="AP1350" s="20" t="str">
        <f t="shared" si="376"/>
        <v>diabeties</v>
      </c>
      <c r="AS1350" t="s">
        <v>1377</v>
      </c>
      <c r="AT1350">
        <v>1967</v>
      </c>
      <c r="AU1350" s="28" t="s">
        <v>18</v>
      </c>
      <c r="AV1350">
        <v>14</v>
      </c>
      <c r="AW1350">
        <v>0</v>
      </c>
      <c r="AX1350" s="38">
        <v>11286.54</v>
      </c>
      <c r="AY1350" t="s">
        <v>12</v>
      </c>
      <c r="AZ1350" t="s">
        <v>12</v>
      </c>
      <c r="BA1350" t="s">
        <v>247</v>
      </c>
      <c r="BB1350" s="35">
        <f>DATE(AT1350,MATCH(AU1350,{"Jan","Feb","Mar","Apr","May","Jun","Jul","Aug","Sep","Oct","Nov","Dec"}, 0),AV1350)</f>
        <v>24637</v>
      </c>
      <c r="BC1350" s="20">
        <f t="shared" si="377"/>
        <v>55</v>
      </c>
    </row>
    <row r="1351" spans="2:55" ht="15.5" hidden="1" x14ac:dyDescent="0.35">
      <c r="B1351" s="1" t="s">
        <v>1025</v>
      </c>
      <c r="C1351" t="str">
        <f>VLOOKUP(B1351,Z1350:AE3685,2,FALSE)</f>
        <v>Huff,</v>
      </c>
      <c r="D1351">
        <f t="shared" ref="D1351:D1414" si="378">VLOOKUP($B1351,$AG$5:$AQ$2340,2,FALSE)</f>
        <v>18.87</v>
      </c>
      <c r="E1351">
        <f t="shared" ref="E1351:E1414" si="379">VLOOKUP($B1351,$AG$5:$AQ$2340,3,FALSE)</f>
        <v>8.06</v>
      </c>
      <c r="F1351" t="str">
        <f t="shared" ref="F1351:F1414" si="380">VLOOKUP($B1351,$AG$5:$AQ$2340,4,FALSE)</f>
        <v>No</v>
      </c>
      <c r="G1351" t="str">
        <f t="shared" ref="G1351:G1414" si="381">VLOOKUP($B1351,$AG$5:$AQ$2340,5,FALSE)</f>
        <v>No</v>
      </c>
      <c r="H1351" t="str">
        <f t="shared" ref="H1351:H1414" si="382">VLOOKUP($B1351,$AG$5:$AN$2340,6,FALSE)</f>
        <v>No</v>
      </c>
      <c r="I1351">
        <f t="shared" ref="I1351:I1414" si="383">VLOOKUP($B1351,$AG$5:$AQ$2340,7,FALSE)</f>
        <v>0</v>
      </c>
      <c r="J1351" t="str">
        <f t="shared" ref="J1351:J1414" si="384">VLOOKUP($B1351,$AG$5:$AQ$2340,8,FALSE)</f>
        <v>No</v>
      </c>
      <c r="K1351" t="str">
        <f t="shared" ref="K1351:K1414" si="385">VLOOKUP($B1351,$AG$5:$AQ$2340,9,FALSE)</f>
        <v>Normal weight</v>
      </c>
      <c r="L1351" t="str">
        <f t="shared" ref="L1351:L1414" si="386">VLOOKUP($B1351,$AG$5:$AQ$2340,10,FALSE)</f>
        <v>diabeties</v>
      </c>
      <c r="M1351" s="34">
        <f t="shared" ref="M1351:M1414" si="387">VLOOKUP($AS1351,$AS$5:$BC$2348,10,FALSE)</f>
        <v>25741</v>
      </c>
      <c r="N1351" s="36">
        <f t="shared" ref="N1351:N1414" si="388">VLOOKUP($AS1351,$AS$5:$BC$2348,6,FALSE)</f>
        <v>11289.11</v>
      </c>
      <c r="O1351" s="23" t="str">
        <f t="shared" ref="O1351:O1414" si="389">VLOOKUP($AS1351,$AS$5:$BC$2348,7,FALSE)</f>
        <v>tier - 3</v>
      </c>
      <c r="P1351" s="34" t="str">
        <f t="shared" ref="P1351:P1414" si="390">VLOOKUP($AS1351,$AS$5:$BC$2348,8,FALSE)</f>
        <v>tier - 1</v>
      </c>
      <c r="Q1351" s="34" t="str">
        <f t="shared" ref="Q1351:Q1414" si="391">VLOOKUP($AS1351,$AS$5:$BC$2348,9,FALSE)</f>
        <v>R1012</v>
      </c>
      <c r="R1351" s="23">
        <f t="shared" ref="R1351:R1414" si="392">VLOOKUP($AS1351,$AS$5:$BC$2348,11,FALSE)</f>
        <v>52</v>
      </c>
      <c r="Z1351" s="1" t="s">
        <v>1025</v>
      </c>
      <c r="AA1351" s="1" t="s">
        <v>6693</v>
      </c>
      <c r="AB1351" t="s">
        <v>4743</v>
      </c>
      <c r="AC1351" t="s">
        <v>5799</v>
      </c>
      <c r="AG1351" t="s">
        <v>1025</v>
      </c>
      <c r="AH1351">
        <v>18.87</v>
      </c>
      <c r="AI1351">
        <v>8.06</v>
      </c>
      <c r="AJ1351" s="20" t="s">
        <v>2380</v>
      </c>
      <c r="AK1351" t="s">
        <v>2380</v>
      </c>
      <c r="AL1351" t="s">
        <v>2380</v>
      </c>
      <c r="AM1351" s="29">
        <v>0</v>
      </c>
      <c r="AN1351" s="20" t="s">
        <v>2380</v>
      </c>
      <c r="AO1351" s="20" t="str">
        <f t="shared" ref="AO1351:AO1414" si="393">IF(AH1351&lt;18.5,"under weight",IF(AH1351&lt;25,"Normal weight",IF(AH1351&lt;30,"OVER WEIGHT","OBESITY")))</f>
        <v>Normal weight</v>
      </c>
      <c r="AP1351" s="20" t="str">
        <f t="shared" ref="AP1351:AP1414" si="394">IF(AI1351&lt;5.7,"normal",IF(AI1351&lt;6.5,"pre diabeties","diabeties"))</f>
        <v>diabeties</v>
      </c>
      <c r="AS1351" t="s">
        <v>1378</v>
      </c>
      <c r="AT1351">
        <v>1970</v>
      </c>
      <c r="AU1351" s="28" t="s">
        <v>18</v>
      </c>
      <c r="AV1351">
        <v>22</v>
      </c>
      <c r="AW1351">
        <v>3</v>
      </c>
      <c r="AX1351" s="38">
        <v>11289.11</v>
      </c>
      <c r="AY1351" t="s">
        <v>12</v>
      </c>
      <c r="AZ1351" t="s">
        <v>16</v>
      </c>
      <c r="BA1351" t="s">
        <v>23</v>
      </c>
      <c r="BB1351" s="35">
        <f>DATE(AT1351,MATCH(AU1351,{"Jan","Feb","Mar","Apr","May","Jun","Jul","Aug","Sep","Oct","Nov","Dec"}, 0),AV1351)</f>
        <v>25741</v>
      </c>
      <c r="BC1351" s="20">
        <f t="shared" ref="BC1351:BC1414" si="395">DATEDIF(BB1351,DATE(2023,6,8),"y")</f>
        <v>52</v>
      </c>
    </row>
    <row r="1352" spans="2:55" ht="15.5" hidden="1" x14ac:dyDescent="0.35">
      <c r="B1352" s="1" t="s">
        <v>1024</v>
      </c>
      <c r="C1352" t="str">
        <f>VLOOKUP(B1352,Z1351:AE3686,2,FALSE)</f>
        <v>Dye,</v>
      </c>
      <c r="D1352">
        <f t="shared" si="378"/>
        <v>32.299999999999997</v>
      </c>
      <c r="E1352">
        <f t="shared" si="379"/>
        <v>6.74</v>
      </c>
      <c r="F1352" t="str">
        <f t="shared" si="380"/>
        <v>yes</v>
      </c>
      <c r="G1352" t="str">
        <f t="shared" si="381"/>
        <v>No</v>
      </c>
      <c r="H1352" t="str">
        <f t="shared" si="382"/>
        <v>No</v>
      </c>
      <c r="I1352">
        <f t="shared" si="383"/>
        <v>1</v>
      </c>
      <c r="J1352" t="str">
        <f t="shared" si="384"/>
        <v>No</v>
      </c>
      <c r="K1352" t="str">
        <f t="shared" si="385"/>
        <v>OBESITY</v>
      </c>
      <c r="L1352" t="str">
        <f t="shared" si="386"/>
        <v>diabeties</v>
      </c>
      <c r="M1352" s="34">
        <f t="shared" si="387"/>
        <v>32461</v>
      </c>
      <c r="N1352" s="36">
        <f t="shared" si="388"/>
        <v>11294.57</v>
      </c>
      <c r="O1352" s="23" t="str">
        <f t="shared" si="389"/>
        <v>tier - 3</v>
      </c>
      <c r="P1352" s="34" t="str">
        <f t="shared" si="390"/>
        <v>tier - 1</v>
      </c>
      <c r="Q1352" s="34" t="str">
        <f t="shared" si="391"/>
        <v>R1022</v>
      </c>
      <c r="R1352" s="23">
        <f t="shared" si="392"/>
        <v>34</v>
      </c>
      <c r="Z1352" s="1" t="s">
        <v>1024</v>
      </c>
      <c r="AA1352" s="1" t="s">
        <v>6694</v>
      </c>
      <c r="AB1352" t="s">
        <v>4746</v>
      </c>
      <c r="AC1352" t="s">
        <v>5111</v>
      </c>
      <c r="AG1352" t="s">
        <v>1024</v>
      </c>
      <c r="AH1352">
        <v>32.299999999999997</v>
      </c>
      <c r="AI1352">
        <v>6.74</v>
      </c>
      <c r="AJ1352" s="20" t="s">
        <v>2382</v>
      </c>
      <c r="AK1352" t="s">
        <v>2380</v>
      </c>
      <c r="AL1352" t="s">
        <v>2380</v>
      </c>
      <c r="AM1352" s="29">
        <v>1</v>
      </c>
      <c r="AN1352" s="20" t="s">
        <v>2380</v>
      </c>
      <c r="AO1352" s="20" t="str">
        <f t="shared" si="393"/>
        <v>OBESITY</v>
      </c>
      <c r="AP1352" s="20" t="str">
        <f t="shared" si="394"/>
        <v>diabeties</v>
      </c>
      <c r="AS1352" t="s">
        <v>1379</v>
      </c>
      <c r="AT1352">
        <v>1988</v>
      </c>
      <c r="AU1352" s="28" t="s">
        <v>15</v>
      </c>
      <c r="AV1352">
        <v>14</v>
      </c>
      <c r="AW1352">
        <v>3</v>
      </c>
      <c r="AX1352" s="38">
        <v>11294.57</v>
      </c>
      <c r="AY1352" t="s">
        <v>12</v>
      </c>
      <c r="AZ1352" t="s">
        <v>16</v>
      </c>
      <c r="BA1352" t="s">
        <v>632</v>
      </c>
      <c r="BB1352" s="35">
        <f>DATE(AT1352,MATCH(AU1352,{"Jan","Feb","Mar","Apr","May","Jun","Jul","Aug","Sep","Oct","Nov","Dec"}, 0),AV1352)</f>
        <v>32461</v>
      </c>
      <c r="BC1352" s="20">
        <f t="shared" si="395"/>
        <v>34</v>
      </c>
    </row>
    <row r="1353" spans="2:55" ht="15.5" hidden="1" x14ac:dyDescent="0.35">
      <c r="B1353" s="1" t="s">
        <v>1023</v>
      </c>
      <c r="C1353" t="str">
        <f>VLOOKUP(B1353,Z1352:AE3687,2,FALSE)</f>
        <v>Willard,</v>
      </c>
      <c r="D1353">
        <f t="shared" si="378"/>
        <v>22.64</v>
      </c>
      <c r="E1353">
        <f t="shared" si="379"/>
        <v>6.54</v>
      </c>
      <c r="F1353" t="str">
        <f t="shared" si="380"/>
        <v>yes</v>
      </c>
      <c r="G1353" t="str">
        <f t="shared" si="381"/>
        <v>No</v>
      </c>
      <c r="H1353" t="str">
        <f t="shared" si="382"/>
        <v>No</v>
      </c>
      <c r="I1353">
        <f t="shared" si="383"/>
        <v>2</v>
      </c>
      <c r="J1353" t="str">
        <f t="shared" si="384"/>
        <v>No</v>
      </c>
      <c r="K1353" t="str">
        <f t="shared" si="385"/>
        <v>Normal weight</v>
      </c>
      <c r="L1353" t="str">
        <f t="shared" si="386"/>
        <v>diabeties</v>
      </c>
      <c r="M1353" s="34">
        <f t="shared" si="387"/>
        <v>26567</v>
      </c>
      <c r="N1353" s="36">
        <f t="shared" si="388"/>
        <v>11299.34</v>
      </c>
      <c r="O1353" s="23" t="str">
        <f t="shared" si="389"/>
        <v>tier - 3</v>
      </c>
      <c r="P1353" s="34" t="str">
        <f t="shared" si="390"/>
        <v>tier - 2</v>
      </c>
      <c r="Q1353" s="34" t="str">
        <f t="shared" si="391"/>
        <v>R1011</v>
      </c>
      <c r="R1353" s="23">
        <f t="shared" si="392"/>
        <v>50</v>
      </c>
      <c r="Z1353" s="1" t="s">
        <v>1023</v>
      </c>
      <c r="AA1353" s="1" t="s">
        <v>6695</v>
      </c>
      <c r="AB1353" t="s">
        <v>4743</v>
      </c>
      <c r="AC1353" t="s">
        <v>4744</v>
      </c>
      <c r="AD1353" t="s">
        <v>4797</v>
      </c>
      <c r="AG1353" t="s">
        <v>1023</v>
      </c>
      <c r="AH1353">
        <v>22.64</v>
      </c>
      <c r="AI1353">
        <v>6.54</v>
      </c>
      <c r="AJ1353" s="20" t="s">
        <v>2382</v>
      </c>
      <c r="AK1353" t="s">
        <v>2380</v>
      </c>
      <c r="AL1353" t="s">
        <v>2380</v>
      </c>
      <c r="AM1353" s="29">
        <v>2</v>
      </c>
      <c r="AN1353" s="20" t="s">
        <v>2380</v>
      </c>
      <c r="AO1353" s="20" t="str">
        <f t="shared" si="393"/>
        <v>Normal weight</v>
      </c>
      <c r="AP1353" s="20" t="str">
        <f t="shared" si="394"/>
        <v>diabeties</v>
      </c>
      <c r="AS1353" t="s">
        <v>1380</v>
      </c>
      <c r="AT1353">
        <v>1972</v>
      </c>
      <c r="AU1353" s="28" t="s">
        <v>20</v>
      </c>
      <c r="AV1353">
        <v>25</v>
      </c>
      <c r="AW1353">
        <v>4</v>
      </c>
      <c r="AX1353" s="38">
        <v>11299.34</v>
      </c>
      <c r="AY1353" t="s">
        <v>12</v>
      </c>
      <c r="AZ1353" t="s">
        <v>11</v>
      </c>
      <c r="BA1353" t="s">
        <v>42</v>
      </c>
      <c r="BB1353" s="35">
        <f>DATE(AT1353,MATCH(AU1353,{"Jan","Feb","Mar","Apr","May","Jun","Jul","Aug","Sep","Oct","Nov","Dec"}, 0),AV1353)</f>
        <v>26567</v>
      </c>
      <c r="BC1353" s="20">
        <f t="shared" si="395"/>
        <v>50</v>
      </c>
    </row>
    <row r="1354" spans="2:55" ht="15.5" hidden="1" x14ac:dyDescent="0.35">
      <c r="B1354" s="1" t="s">
        <v>1022</v>
      </c>
      <c r="C1354" t="str">
        <f>VLOOKUP(B1354,Z1353:AE3688,2,FALSE)</f>
        <v>D'Addario,</v>
      </c>
      <c r="D1354">
        <f t="shared" si="378"/>
        <v>28.69</v>
      </c>
      <c r="E1354">
        <f t="shared" si="379"/>
        <v>5.4</v>
      </c>
      <c r="F1354" t="str">
        <f t="shared" si="380"/>
        <v>No</v>
      </c>
      <c r="G1354" t="str">
        <f t="shared" si="381"/>
        <v>No</v>
      </c>
      <c r="H1354" t="str">
        <f t="shared" si="382"/>
        <v>No</v>
      </c>
      <c r="I1354">
        <f t="shared" si="383"/>
        <v>0</v>
      </c>
      <c r="J1354" t="str">
        <f t="shared" si="384"/>
        <v>No</v>
      </c>
      <c r="K1354" t="str">
        <f t="shared" si="385"/>
        <v>OVER WEIGHT</v>
      </c>
      <c r="L1354" t="str">
        <f t="shared" si="386"/>
        <v>normal</v>
      </c>
      <c r="M1354" s="34">
        <f t="shared" si="387"/>
        <v>25117</v>
      </c>
      <c r="N1354" s="36">
        <f t="shared" si="388"/>
        <v>11305.93</v>
      </c>
      <c r="O1354" s="23" t="str">
        <f t="shared" si="389"/>
        <v>tier - 3</v>
      </c>
      <c r="P1354" s="34" t="str">
        <f t="shared" si="390"/>
        <v>tier - 1</v>
      </c>
      <c r="Q1354" s="34" t="str">
        <f t="shared" si="391"/>
        <v>R1012</v>
      </c>
      <c r="R1354" s="23">
        <f t="shared" si="392"/>
        <v>54</v>
      </c>
      <c r="Z1354" s="1" t="s">
        <v>1022</v>
      </c>
      <c r="AA1354" s="1" t="s">
        <v>6696</v>
      </c>
      <c r="AB1354" t="s">
        <v>5580</v>
      </c>
      <c r="AC1354" t="s">
        <v>4973</v>
      </c>
      <c r="AG1354" t="s">
        <v>1022</v>
      </c>
      <c r="AH1354">
        <v>28.69</v>
      </c>
      <c r="AI1354">
        <v>5.4</v>
      </c>
      <c r="AJ1354" s="20" t="s">
        <v>2380</v>
      </c>
      <c r="AK1354" t="s">
        <v>2380</v>
      </c>
      <c r="AL1354" t="s">
        <v>2380</v>
      </c>
      <c r="AM1354" s="29">
        <v>0</v>
      </c>
      <c r="AN1354" s="20" t="s">
        <v>2380</v>
      </c>
      <c r="AO1354" s="20" t="str">
        <f t="shared" si="393"/>
        <v>OVER WEIGHT</v>
      </c>
      <c r="AP1354" s="20" t="str">
        <f t="shared" si="394"/>
        <v>normal</v>
      </c>
      <c r="AS1354" t="s">
        <v>1381</v>
      </c>
      <c r="AT1354">
        <v>1968</v>
      </c>
      <c r="AU1354" s="28" t="s">
        <v>37</v>
      </c>
      <c r="AV1354">
        <v>6</v>
      </c>
      <c r="AW1354">
        <v>1</v>
      </c>
      <c r="AX1354" s="38">
        <v>11305.93</v>
      </c>
      <c r="AY1354" t="s">
        <v>12</v>
      </c>
      <c r="AZ1354" t="s">
        <v>16</v>
      </c>
      <c r="BA1354" t="s">
        <v>23</v>
      </c>
      <c r="BB1354" s="35">
        <f>DATE(AT1354,MATCH(AU1354,{"Jan","Feb","Mar","Apr","May","Jun","Jul","Aug","Sep","Oct","Nov","Dec"}, 0),AV1354)</f>
        <v>25117</v>
      </c>
      <c r="BC1354" s="20">
        <f t="shared" si="395"/>
        <v>54</v>
      </c>
    </row>
    <row r="1355" spans="2:55" ht="15.5" hidden="1" x14ac:dyDescent="0.35">
      <c r="B1355" s="1" t="s">
        <v>1021</v>
      </c>
      <c r="C1355" t="str">
        <f>VLOOKUP(B1355,Z1354:AE3689,2,FALSE)</f>
        <v>Buchanan,</v>
      </c>
      <c r="D1355">
        <f t="shared" si="378"/>
        <v>28.16</v>
      </c>
      <c r="E1355">
        <f t="shared" si="379"/>
        <v>5.58</v>
      </c>
      <c r="F1355" t="str">
        <f t="shared" si="380"/>
        <v>yes</v>
      </c>
      <c r="G1355" t="str">
        <f t="shared" si="381"/>
        <v>No</v>
      </c>
      <c r="H1355" t="str">
        <f t="shared" si="382"/>
        <v>No</v>
      </c>
      <c r="I1355">
        <f t="shared" si="383"/>
        <v>0</v>
      </c>
      <c r="J1355" t="str">
        <f t="shared" si="384"/>
        <v>No</v>
      </c>
      <c r="K1355" t="str">
        <f t="shared" si="385"/>
        <v>OVER WEIGHT</v>
      </c>
      <c r="L1355" t="str">
        <f t="shared" si="386"/>
        <v>normal</v>
      </c>
      <c r="M1355" s="34">
        <f t="shared" si="387"/>
        <v>23337</v>
      </c>
      <c r="N1355" s="36">
        <f t="shared" si="388"/>
        <v>11312.33</v>
      </c>
      <c r="O1355" s="23" t="str">
        <f t="shared" si="389"/>
        <v>tier - 3</v>
      </c>
      <c r="P1355" s="34" t="str">
        <f t="shared" si="390"/>
        <v>tier - 3</v>
      </c>
      <c r="Q1355" s="34" t="str">
        <f t="shared" si="391"/>
        <v>R1012</v>
      </c>
      <c r="R1355" s="23">
        <f t="shared" si="392"/>
        <v>59</v>
      </c>
      <c r="Z1355" s="1" t="s">
        <v>1021</v>
      </c>
      <c r="AA1355" s="1" t="s">
        <v>6697</v>
      </c>
      <c r="AB1355" t="s">
        <v>4746</v>
      </c>
      <c r="AC1355" t="s">
        <v>4840</v>
      </c>
      <c r="AD1355" t="s">
        <v>5121</v>
      </c>
      <c r="AG1355" t="s">
        <v>1021</v>
      </c>
      <c r="AH1355">
        <v>28.16</v>
      </c>
      <c r="AI1355">
        <v>5.58</v>
      </c>
      <c r="AJ1355" s="20" t="s">
        <v>2382</v>
      </c>
      <c r="AK1355" t="s">
        <v>2380</v>
      </c>
      <c r="AL1355" t="s">
        <v>2380</v>
      </c>
      <c r="AM1355" s="29">
        <v>0</v>
      </c>
      <c r="AN1355" s="20" t="s">
        <v>2380</v>
      </c>
      <c r="AO1355" s="20" t="str">
        <f t="shared" si="393"/>
        <v>OVER WEIGHT</v>
      </c>
      <c r="AP1355" s="20" t="str">
        <f t="shared" si="394"/>
        <v>normal</v>
      </c>
      <c r="AS1355" t="s">
        <v>1382</v>
      </c>
      <c r="AT1355">
        <v>1963</v>
      </c>
      <c r="AU1355" s="28" t="s">
        <v>15</v>
      </c>
      <c r="AV1355">
        <v>22</v>
      </c>
      <c r="AW1355">
        <v>0</v>
      </c>
      <c r="AX1355" s="38">
        <v>11312.33</v>
      </c>
      <c r="AY1355" t="s">
        <v>12</v>
      </c>
      <c r="AZ1355" t="s">
        <v>12</v>
      </c>
      <c r="BA1355" t="s">
        <v>23</v>
      </c>
      <c r="BB1355" s="35">
        <f>DATE(AT1355,MATCH(AU1355,{"Jan","Feb","Mar","Apr","May","Jun","Jul","Aug","Sep","Oct","Nov","Dec"}, 0),AV1355)</f>
        <v>23337</v>
      </c>
      <c r="BC1355" s="20">
        <f t="shared" si="395"/>
        <v>59</v>
      </c>
    </row>
    <row r="1356" spans="2:55" ht="15.5" hidden="1" x14ac:dyDescent="0.35">
      <c r="B1356" s="1" t="s">
        <v>1020</v>
      </c>
      <c r="C1356" t="str">
        <f>VLOOKUP(B1356,Z1355:AE3690,2,FALSE)</f>
        <v>Clark,</v>
      </c>
      <c r="D1356">
        <f t="shared" si="378"/>
        <v>45.54</v>
      </c>
      <c r="E1356">
        <f t="shared" si="379"/>
        <v>5.84</v>
      </c>
      <c r="F1356" t="str">
        <f t="shared" si="380"/>
        <v>No</v>
      </c>
      <c r="G1356" t="str">
        <f t="shared" si="381"/>
        <v>No</v>
      </c>
      <c r="H1356" t="str">
        <f t="shared" si="382"/>
        <v>Yes</v>
      </c>
      <c r="I1356">
        <f t="shared" si="383"/>
        <v>1</v>
      </c>
      <c r="J1356" t="str">
        <f t="shared" si="384"/>
        <v>No</v>
      </c>
      <c r="K1356" t="str">
        <f t="shared" si="385"/>
        <v>OBESITY</v>
      </c>
      <c r="L1356" t="str">
        <f t="shared" si="386"/>
        <v>pre diabeties</v>
      </c>
      <c r="M1356" s="34">
        <f t="shared" si="387"/>
        <v>35043</v>
      </c>
      <c r="N1356" s="36">
        <f t="shared" si="388"/>
        <v>11318.57</v>
      </c>
      <c r="O1356" s="23" t="str">
        <f t="shared" si="389"/>
        <v>tier - 3</v>
      </c>
      <c r="P1356" s="34" t="str">
        <f t="shared" si="390"/>
        <v>tier - 2</v>
      </c>
      <c r="Q1356" s="34" t="str">
        <f t="shared" si="391"/>
        <v>R1026</v>
      </c>
      <c r="R1356" s="23">
        <f t="shared" si="392"/>
        <v>27</v>
      </c>
      <c r="Z1356" s="1" t="s">
        <v>1020</v>
      </c>
      <c r="AA1356" s="1" t="s">
        <v>5303</v>
      </c>
      <c r="AB1356" t="s">
        <v>4743</v>
      </c>
      <c r="AC1356" t="s">
        <v>6698</v>
      </c>
      <c r="AG1356" t="s">
        <v>1020</v>
      </c>
      <c r="AH1356">
        <v>45.54</v>
      </c>
      <c r="AI1356">
        <v>5.84</v>
      </c>
      <c r="AJ1356" s="20" t="s">
        <v>2380</v>
      </c>
      <c r="AK1356" t="s">
        <v>2380</v>
      </c>
      <c r="AL1356" t="s">
        <v>2383</v>
      </c>
      <c r="AM1356" s="29">
        <v>1</v>
      </c>
      <c r="AN1356" s="20" t="s">
        <v>2380</v>
      </c>
      <c r="AO1356" s="20" t="str">
        <f t="shared" si="393"/>
        <v>OBESITY</v>
      </c>
      <c r="AP1356" s="20" t="str">
        <f t="shared" si="394"/>
        <v>pre diabeties</v>
      </c>
      <c r="AS1356" t="s">
        <v>1383</v>
      </c>
      <c r="AT1356">
        <v>1995</v>
      </c>
      <c r="AU1356" s="28" t="s">
        <v>30</v>
      </c>
      <c r="AV1356">
        <v>10</v>
      </c>
      <c r="AW1356">
        <v>0</v>
      </c>
      <c r="AX1356" s="38">
        <v>11318.57</v>
      </c>
      <c r="AY1356" t="s">
        <v>12</v>
      </c>
      <c r="AZ1356" t="s">
        <v>11</v>
      </c>
      <c r="BA1356" t="s">
        <v>535</v>
      </c>
      <c r="BB1356" s="35">
        <f>DATE(AT1356,MATCH(AU1356,{"Jan","Feb","Mar","Apr","May","Jun","Jul","Aug","Sep","Oct","Nov","Dec"}, 0),AV1356)</f>
        <v>35043</v>
      </c>
      <c r="BC1356" s="20">
        <f t="shared" si="395"/>
        <v>27</v>
      </c>
    </row>
    <row r="1357" spans="2:55" ht="15.5" hidden="1" x14ac:dyDescent="0.35">
      <c r="B1357" s="1" t="s">
        <v>1019</v>
      </c>
      <c r="C1357" t="str">
        <f>VLOOKUP(B1357,Z1356:AE3691,2,FALSE)</f>
        <v>Waterson,</v>
      </c>
      <c r="D1357">
        <f t="shared" si="378"/>
        <v>28.7</v>
      </c>
      <c r="E1357">
        <f t="shared" si="379"/>
        <v>4.2</v>
      </c>
      <c r="F1357" t="str">
        <f t="shared" si="380"/>
        <v>No</v>
      </c>
      <c r="G1357" t="str">
        <f t="shared" si="381"/>
        <v>No</v>
      </c>
      <c r="H1357" t="str">
        <f t="shared" si="382"/>
        <v>No</v>
      </c>
      <c r="I1357">
        <f t="shared" si="383"/>
        <v>0</v>
      </c>
      <c r="J1357" t="str">
        <f t="shared" si="384"/>
        <v>No</v>
      </c>
      <c r="K1357" t="str">
        <f t="shared" si="385"/>
        <v>OVER WEIGHT</v>
      </c>
      <c r="L1357" t="str">
        <f t="shared" si="386"/>
        <v>normal</v>
      </c>
      <c r="M1357" s="34">
        <f t="shared" si="387"/>
        <v>23203</v>
      </c>
      <c r="N1357" s="36">
        <f t="shared" si="388"/>
        <v>11319.12</v>
      </c>
      <c r="O1357" s="23" t="str">
        <f t="shared" si="389"/>
        <v>tier - 3</v>
      </c>
      <c r="P1357" s="34" t="str">
        <f t="shared" si="390"/>
        <v>tier - 1</v>
      </c>
      <c r="Q1357" s="34" t="str">
        <f t="shared" si="391"/>
        <v>R1012</v>
      </c>
      <c r="R1357" s="23">
        <f t="shared" si="392"/>
        <v>59</v>
      </c>
      <c r="Z1357" s="1" t="s">
        <v>1019</v>
      </c>
      <c r="AA1357" s="1" t="s">
        <v>6699</v>
      </c>
      <c r="AB1357" t="s">
        <v>4746</v>
      </c>
      <c r="AC1357" t="s">
        <v>5050</v>
      </c>
      <c r="AD1357" t="s">
        <v>4816</v>
      </c>
      <c r="AG1357" t="s">
        <v>1019</v>
      </c>
      <c r="AH1357">
        <v>28.7</v>
      </c>
      <c r="AI1357">
        <v>4.2</v>
      </c>
      <c r="AJ1357" s="20" t="s">
        <v>2380</v>
      </c>
      <c r="AK1357" t="s">
        <v>2380</v>
      </c>
      <c r="AL1357" t="s">
        <v>2380</v>
      </c>
      <c r="AM1357" s="29">
        <v>0</v>
      </c>
      <c r="AN1357" s="20" t="s">
        <v>2380</v>
      </c>
      <c r="AO1357" s="20" t="str">
        <f t="shared" si="393"/>
        <v>OVER WEIGHT</v>
      </c>
      <c r="AP1357" s="20" t="str">
        <f t="shared" si="394"/>
        <v>normal</v>
      </c>
      <c r="AS1357" t="s">
        <v>1384</v>
      </c>
      <c r="AT1357">
        <v>1963</v>
      </c>
      <c r="AU1357" s="28" t="s">
        <v>10</v>
      </c>
      <c r="AV1357">
        <v>11</v>
      </c>
      <c r="AW1357">
        <v>0</v>
      </c>
      <c r="AX1357" s="38">
        <v>11319.12</v>
      </c>
      <c r="AY1357" t="s">
        <v>12</v>
      </c>
      <c r="AZ1357" t="s">
        <v>16</v>
      </c>
      <c r="BA1357" t="s">
        <v>23</v>
      </c>
      <c r="BB1357" s="35">
        <f>DATE(AT1357,MATCH(AU1357,{"Jan","Feb","Mar","Apr","May","Jun","Jul","Aug","Sep","Oct","Nov","Dec"}, 0),AV1357)</f>
        <v>23203</v>
      </c>
      <c r="BC1357" s="20">
        <f t="shared" si="395"/>
        <v>59</v>
      </c>
    </row>
    <row r="1358" spans="2:55" ht="15.5" x14ac:dyDescent="0.35">
      <c r="B1358" s="1" t="s">
        <v>1018</v>
      </c>
      <c r="C1358" t="str">
        <f>VLOOKUP(B1358,Z1357:AE3692,2,FALSE)</f>
        <v>Piras,</v>
      </c>
      <c r="D1358">
        <f t="shared" si="378"/>
        <v>27.74</v>
      </c>
      <c r="E1358">
        <f t="shared" si="379"/>
        <v>6.06</v>
      </c>
      <c r="F1358" t="str">
        <f t="shared" si="380"/>
        <v>yes</v>
      </c>
      <c r="G1358" t="str">
        <f t="shared" si="381"/>
        <v>No</v>
      </c>
      <c r="H1358" t="str">
        <f t="shared" si="382"/>
        <v>No</v>
      </c>
      <c r="I1358">
        <f t="shared" si="383"/>
        <v>0</v>
      </c>
      <c r="J1358" t="str">
        <f t="shared" si="384"/>
        <v>No</v>
      </c>
      <c r="K1358" t="str">
        <f t="shared" si="385"/>
        <v>OVER WEIGHT</v>
      </c>
      <c r="L1358" t="str">
        <f t="shared" si="386"/>
        <v>pre diabeties</v>
      </c>
      <c r="M1358" s="34">
        <f t="shared" si="387"/>
        <v>37519</v>
      </c>
      <c r="N1358" s="36">
        <f t="shared" si="388"/>
        <v>11321.49</v>
      </c>
      <c r="O1358" s="23" t="str">
        <f t="shared" si="389"/>
        <v>tier - 3</v>
      </c>
      <c r="P1358" s="34" t="str">
        <f t="shared" si="390"/>
        <v>tier - 3</v>
      </c>
      <c r="Q1358" s="34" t="str">
        <f t="shared" si="391"/>
        <v>R1012</v>
      </c>
      <c r="R1358" s="23">
        <f t="shared" si="392"/>
        <v>20</v>
      </c>
      <c r="Z1358" s="1" t="s">
        <v>1018</v>
      </c>
      <c r="AA1358" s="1" t="s">
        <v>6700</v>
      </c>
      <c r="AB1358" t="s">
        <v>4743</v>
      </c>
      <c r="AC1358" t="s">
        <v>6701</v>
      </c>
      <c r="AG1358" t="s">
        <v>1018</v>
      </c>
      <c r="AH1358">
        <v>27.74</v>
      </c>
      <c r="AI1358">
        <v>6.06</v>
      </c>
      <c r="AJ1358" s="20" t="s">
        <v>2382</v>
      </c>
      <c r="AK1358" t="s">
        <v>2380</v>
      </c>
      <c r="AL1358" t="s">
        <v>2380</v>
      </c>
      <c r="AM1358" s="29">
        <v>0</v>
      </c>
      <c r="AN1358" s="20" t="s">
        <v>2380</v>
      </c>
      <c r="AO1358" s="20" t="str">
        <f t="shared" si="393"/>
        <v>OVER WEIGHT</v>
      </c>
      <c r="AP1358" s="20" t="str">
        <f t="shared" si="394"/>
        <v>pre diabeties</v>
      </c>
      <c r="AS1358" t="s">
        <v>1385</v>
      </c>
      <c r="AT1358">
        <v>2002</v>
      </c>
      <c r="AU1358" s="28" t="s">
        <v>20</v>
      </c>
      <c r="AV1358">
        <v>20</v>
      </c>
      <c r="AW1358">
        <v>0</v>
      </c>
      <c r="AX1358" s="38">
        <v>11321.49</v>
      </c>
      <c r="AY1358" t="s">
        <v>12</v>
      </c>
      <c r="AZ1358" t="s">
        <v>12</v>
      </c>
      <c r="BA1358" t="s">
        <v>23</v>
      </c>
      <c r="BB1358" s="35">
        <f>DATE(AT1358,MATCH(AU1358,{"Jan","Feb","Mar","Apr","May","Jun","Jul","Aug","Sep","Oct","Nov","Dec"}, 0),AV1358)</f>
        <v>37519</v>
      </c>
      <c r="BC1358" s="20">
        <f t="shared" si="395"/>
        <v>20</v>
      </c>
    </row>
    <row r="1359" spans="2:55" ht="15.5" hidden="1" x14ac:dyDescent="0.35">
      <c r="B1359" s="1" t="s">
        <v>1017</v>
      </c>
      <c r="C1359" t="str">
        <f>VLOOKUP(B1359,Z1358:AE3693,2,FALSE)</f>
        <v>Olson,</v>
      </c>
      <c r="D1359">
        <f t="shared" si="378"/>
        <v>36.954999999999998</v>
      </c>
      <c r="E1359">
        <f t="shared" si="379"/>
        <v>7.57</v>
      </c>
      <c r="F1359" t="str">
        <f t="shared" si="380"/>
        <v>No</v>
      </c>
      <c r="G1359" t="str">
        <f t="shared" si="381"/>
        <v>No</v>
      </c>
      <c r="H1359" t="str">
        <f t="shared" si="382"/>
        <v>No</v>
      </c>
      <c r="I1359">
        <f t="shared" si="383"/>
        <v>0</v>
      </c>
      <c r="J1359" t="str">
        <f t="shared" si="384"/>
        <v>No</v>
      </c>
      <c r="K1359" t="str">
        <f t="shared" si="385"/>
        <v>OBESITY</v>
      </c>
      <c r="L1359" t="str">
        <f t="shared" si="386"/>
        <v>diabeties</v>
      </c>
      <c r="M1359" s="34">
        <f t="shared" si="387"/>
        <v>32739</v>
      </c>
      <c r="N1359" s="36">
        <f t="shared" si="388"/>
        <v>11326.71</v>
      </c>
      <c r="O1359" s="23" t="str">
        <f t="shared" si="389"/>
        <v>tier - 3</v>
      </c>
      <c r="P1359" s="34" t="str">
        <f t="shared" si="390"/>
        <v>tier - 3</v>
      </c>
      <c r="Q1359" s="34" t="str">
        <f t="shared" si="391"/>
        <v>R1013</v>
      </c>
      <c r="R1359" s="23">
        <f t="shared" si="392"/>
        <v>33</v>
      </c>
      <c r="Z1359" s="1" t="s">
        <v>1017</v>
      </c>
      <c r="AA1359" s="1" t="s">
        <v>5374</v>
      </c>
      <c r="AB1359" t="s">
        <v>4743</v>
      </c>
      <c r="AC1359" t="s">
        <v>5118</v>
      </c>
      <c r="AD1359" t="s">
        <v>4797</v>
      </c>
      <c r="AG1359" t="s">
        <v>1017</v>
      </c>
      <c r="AH1359">
        <v>36.954999999999998</v>
      </c>
      <c r="AI1359">
        <v>7.57</v>
      </c>
      <c r="AJ1359" s="20" t="s">
        <v>2380</v>
      </c>
      <c r="AK1359" t="s">
        <v>2380</v>
      </c>
      <c r="AL1359" t="s">
        <v>2380</v>
      </c>
      <c r="AM1359" s="29">
        <v>0</v>
      </c>
      <c r="AN1359" s="20" t="s">
        <v>2380</v>
      </c>
      <c r="AO1359" s="20" t="str">
        <f t="shared" si="393"/>
        <v>OBESITY</v>
      </c>
      <c r="AP1359" s="20" t="str">
        <f t="shared" si="394"/>
        <v>diabeties</v>
      </c>
      <c r="AS1359" t="s">
        <v>1386</v>
      </c>
      <c r="AT1359">
        <v>1989</v>
      </c>
      <c r="AU1359" s="28" t="s">
        <v>35</v>
      </c>
      <c r="AV1359">
        <v>19</v>
      </c>
      <c r="AW1359">
        <v>1</v>
      </c>
      <c r="AX1359" s="38">
        <v>11326.71</v>
      </c>
      <c r="AY1359" t="s">
        <v>12</v>
      </c>
      <c r="AZ1359" t="s">
        <v>12</v>
      </c>
      <c r="BA1359" t="s">
        <v>13</v>
      </c>
      <c r="BB1359" s="35">
        <f>DATE(AT1359,MATCH(AU1359,{"Jan","Feb","Mar","Apr","May","Jun","Jul","Aug","Sep","Oct","Nov","Dec"}, 0),AV1359)</f>
        <v>32739</v>
      </c>
      <c r="BC1359" s="20">
        <f t="shared" si="395"/>
        <v>33</v>
      </c>
    </row>
    <row r="1360" spans="2:55" ht="15.5" hidden="1" x14ac:dyDescent="0.35">
      <c r="B1360" s="1" t="s">
        <v>1016</v>
      </c>
      <c r="C1360" t="str">
        <f>VLOOKUP(B1360,Z1359:AE3694,2,FALSE)</f>
        <v>Manfredi,</v>
      </c>
      <c r="D1360">
        <f t="shared" si="378"/>
        <v>30.69</v>
      </c>
      <c r="E1360">
        <f t="shared" si="379"/>
        <v>6.15</v>
      </c>
      <c r="F1360" t="str">
        <f t="shared" si="380"/>
        <v>No</v>
      </c>
      <c r="G1360" t="str">
        <f t="shared" si="381"/>
        <v>No</v>
      </c>
      <c r="H1360" t="str">
        <f t="shared" si="382"/>
        <v>No</v>
      </c>
      <c r="I1360">
        <f t="shared" si="383"/>
        <v>0</v>
      </c>
      <c r="J1360" t="str">
        <f t="shared" si="384"/>
        <v>No</v>
      </c>
      <c r="K1360" t="str">
        <f t="shared" si="385"/>
        <v>OBESITY</v>
      </c>
      <c r="L1360" t="str">
        <f t="shared" si="386"/>
        <v>pre diabeties</v>
      </c>
      <c r="M1360" s="34">
        <f t="shared" si="387"/>
        <v>25144</v>
      </c>
      <c r="N1360" s="36">
        <f t="shared" si="388"/>
        <v>11344.32</v>
      </c>
      <c r="O1360" s="23" t="str">
        <f t="shared" si="389"/>
        <v>tier - 3</v>
      </c>
      <c r="P1360" s="34" t="str">
        <f t="shared" si="390"/>
        <v>tier - 2</v>
      </c>
      <c r="Q1360" s="34" t="str">
        <f t="shared" si="391"/>
        <v>R1025</v>
      </c>
      <c r="R1360" s="23">
        <f t="shared" si="392"/>
        <v>54</v>
      </c>
      <c r="Z1360" s="1" t="s">
        <v>1016</v>
      </c>
      <c r="AA1360" s="1" t="s">
        <v>6482</v>
      </c>
      <c r="AB1360" t="s">
        <v>4743</v>
      </c>
      <c r="AC1360" t="s">
        <v>5501</v>
      </c>
      <c r="AD1360" t="s">
        <v>6702</v>
      </c>
      <c r="AG1360" t="s">
        <v>1016</v>
      </c>
      <c r="AH1360">
        <v>30.69</v>
      </c>
      <c r="AI1360">
        <v>6.15</v>
      </c>
      <c r="AJ1360" s="20" t="s">
        <v>2380</v>
      </c>
      <c r="AK1360" t="s">
        <v>2380</v>
      </c>
      <c r="AL1360" t="s">
        <v>2380</v>
      </c>
      <c r="AM1360" s="29">
        <v>0</v>
      </c>
      <c r="AN1360" s="20" t="s">
        <v>2380</v>
      </c>
      <c r="AO1360" s="20" t="str">
        <f t="shared" si="393"/>
        <v>OBESITY</v>
      </c>
      <c r="AP1360" s="20" t="str">
        <f t="shared" si="394"/>
        <v>pre diabeties</v>
      </c>
      <c r="AS1360" t="s">
        <v>1387</v>
      </c>
      <c r="AT1360">
        <v>1968</v>
      </c>
      <c r="AU1360" s="28" t="s">
        <v>15</v>
      </c>
      <c r="AV1360">
        <v>2</v>
      </c>
      <c r="AW1360">
        <v>0</v>
      </c>
      <c r="AX1360" s="38">
        <v>11344.32</v>
      </c>
      <c r="AY1360" t="s">
        <v>12</v>
      </c>
      <c r="AZ1360" t="s">
        <v>11</v>
      </c>
      <c r="BA1360" t="s">
        <v>200</v>
      </c>
      <c r="BB1360" s="35">
        <f>DATE(AT1360,MATCH(AU1360,{"Jan","Feb","Mar","Apr","May","Jun","Jul","Aug","Sep","Oct","Nov","Dec"}, 0),AV1360)</f>
        <v>25144</v>
      </c>
      <c r="BC1360" s="20">
        <f t="shared" si="395"/>
        <v>54</v>
      </c>
    </row>
    <row r="1361" spans="2:55" ht="15.5" hidden="1" x14ac:dyDescent="0.35">
      <c r="B1361" s="1" t="s">
        <v>1015</v>
      </c>
      <c r="C1361" t="str">
        <f>VLOOKUP(B1361,Z1360:AE3695,2,FALSE)</f>
        <v>Landberg,</v>
      </c>
      <c r="D1361">
        <f t="shared" si="378"/>
        <v>24.984999999999999</v>
      </c>
      <c r="E1361">
        <f t="shared" si="379"/>
        <v>4.5599999999999996</v>
      </c>
      <c r="F1361" t="str">
        <f t="shared" si="380"/>
        <v>No</v>
      </c>
      <c r="G1361" t="str">
        <f t="shared" si="381"/>
        <v>No</v>
      </c>
      <c r="H1361" t="str">
        <f t="shared" si="382"/>
        <v>No</v>
      </c>
      <c r="I1361">
        <f t="shared" si="383"/>
        <v>0</v>
      </c>
      <c r="J1361" t="str">
        <f t="shared" si="384"/>
        <v>No</v>
      </c>
      <c r="K1361" t="str">
        <f t="shared" si="385"/>
        <v>Normal weight</v>
      </c>
      <c r="L1361" t="str">
        <f t="shared" si="386"/>
        <v>normal</v>
      </c>
      <c r="M1361" s="34">
        <f t="shared" si="387"/>
        <v>23570</v>
      </c>
      <c r="N1361" s="36">
        <f t="shared" si="388"/>
        <v>11345.52</v>
      </c>
      <c r="O1361" s="23" t="str">
        <f t="shared" si="389"/>
        <v>tier - 3</v>
      </c>
      <c r="P1361" s="34" t="str">
        <f t="shared" si="390"/>
        <v>tier - 3</v>
      </c>
      <c r="Q1361" s="34" t="str">
        <f t="shared" si="391"/>
        <v>R1011</v>
      </c>
      <c r="R1361" s="23">
        <f t="shared" si="392"/>
        <v>58</v>
      </c>
      <c r="Z1361" s="1" t="s">
        <v>1015</v>
      </c>
      <c r="AA1361" s="1" t="s">
        <v>6703</v>
      </c>
      <c r="AB1361" t="s">
        <v>4743</v>
      </c>
      <c r="AC1361" t="s">
        <v>6057</v>
      </c>
      <c r="AD1361" t="s">
        <v>4865</v>
      </c>
      <c r="AG1361" t="s">
        <v>1015</v>
      </c>
      <c r="AH1361">
        <v>24.984999999999999</v>
      </c>
      <c r="AI1361">
        <v>4.5599999999999996</v>
      </c>
      <c r="AJ1361" s="20" t="s">
        <v>2380</v>
      </c>
      <c r="AK1361" t="s">
        <v>2380</v>
      </c>
      <c r="AL1361" t="s">
        <v>2380</v>
      </c>
      <c r="AM1361" s="29">
        <v>0</v>
      </c>
      <c r="AN1361" s="20" t="s">
        <v>2380</v>
      </c>
      <c r="AO1361" s="20" t="str">
        <f t="shared" si="393"/>
        <v>Normal weight</v>
      </c>
      <c r="AP1361" s="20" t="str">
        <f t="shared" si="394"/>
        <v>normal</v>
      </c>
      <c r="AS1361" t="s">
        <v>1388</v>
      </c>
      <c r="AT1361">
        <v>1964</v>
      </c>
      <c r="AU1361" s="28" t="s">
        <v>10</v>
      </c>
      <c r="AV1361">
        <v>12</v>
      </c>
      <c r="AW1361">
        <v>0</v>
      </c>
      <c r="AX1361" s="38">
        <v>11345.52</v>
      </c>
      <c r="AY1361" t="s">
        <v>12</v>
      </c>
      <c r="AZ1361" t="s">
        <v>12</v>
      </c>
      <c r="BA1361" t="s">
        <v>42</v>
      </c>
      <c r="BB1361" s="35">
        <f>DATE(AT1361,MATCH(AU1361,{"Jan","Feb","Mar","Apr","May","Jun","Jul","Aug","Sep","Oct","Nov","Dec"}, 0),AV1361)</f>
        <v>23570</v>
      </c>
      <c r="BC1361" s="20">
        <f t="shared" si="395"/>
        <v>58</v>
      </c>
    </row>
    <row r="1362" spans="2:55" ht="15.5" hidden="1" x14ac:dyDescent="0.35">
      <c r="B1362" s="1" t="s">
        <v>1014</v>
      </c>
      <c r="C1362" t="str">
        <f>VLOOKUP(B1362,Z1361:AE3696,2,FALSE)</f>
        <v>Flynn,</v>
      </c>
      <c r="D1362">
        <f t="shared" si="378"/>
        <v>39.42</v>
      </c>
      <c r="E1362">
        <f t="shared" si="379"/>
        <v>4.72</v>
      </c>
      <c r="F1362" t="str">
        <f t="shared" si="380"/>
        <v>yes</v>
      </c>
      <c r="G1362" t="str">
        <f t="shared" si="381"/>
        <v>No</v>
      </c>
      <c r="H1362" t="str">
        <f t="shared" si="382"/>
        <v>No</v>
      </c>
      <c r="I1362">
        <f t="shared" si="383"/>
        <v>1</v>
      </c>
      <c r="J1362" t="str">
        <f t="shared" si="384"/>
        <v>No</v>
      </c>
      <c r="K1362" t="str">
        <f t="shared" si="385"/>
        <v>OBESITY</v>
      </c>
      <c r="L1362" t="str">
        <f t="shared" si="386"/>
        <v>normal</v>
      </c>
      <c r="M1362" s="34">
        <f t="shared" si="387"/>
        <v>24075</v>
      </c>
      <c r="N1362" s="36">
        <f t="shared" si="388"/>
        <v>11353.23</v>
      </c>
      <c r="O1362" s="23" t="str">
        <f t="shared" si="389"/>
        <v>tier - 3</v>
      </c>
      <c r="P1362" s="34" t="str">
        <f t="shared" si="390"/>
        <v>tier - 1</v>
      </c>
      <c r="Q1362" s="34" t="str">
        <f t="shared" si="391"/>
        <v>R1012</v>
      </c>
      <c r="R1362" s="23">
        <f t="shared" si="392"/>
        <v>57</v>
      </c>
      <c r="Z1362" s="1" t="s">
        <v>1014</v>
      </c>
      <c r="AA1362" s="1" t="s">
        <v>6704</v>
      </c>
      <c r="AB1362" t="s">
        <v>4743</v>
      </c>
      <c r="AC1362" t="s">
        <v>6705</v>
      </c>
      <c r="AD1362" t="s">
        <v>4974</v>
      </c>
      <c r="AG1362" t="s">
        <v>1014</v>
      </c>
      <c r="AH1362">
        <v>39.42</v>
      </c>
      <c r="AI1362">
        <v>4.72</v>
      </c>
      <c r="AJ1362" s="20" t="s">
        <v>2382</v>
      </c>
      <c r="AK1362" t="s">
        <v>2380</v>
      </c>
      <c r="AL1362" t="s">
        <v>2380</v>
      </c>
      <c r="AM1362" s="29">
        <v>1</v>
      </c>
      <c r="AN1362" s="20" t="s">
        <v>2380</v>
      </c>
      <c r="AO1362" s="20" t="str">
        <f t="shared" si="393"/>
        <v>OBESITY</v>
      </c>
      <c r="AP1362" s="20" t="str">
        <f t="shared" si="394"/>
        <v>normal</v>
      </c>
      <c r="AS1362" t="s">
        <v>1389</v>
      </c>
      <c r="AT1362">
        <v>1965</v>
      </c>
      <c r="AU1362" s="28" t="s">
        <v>15</v>
      </c>
      <c r="AV1362">
        <v>29</v>
      </c>
      <c r="AW1362">
        <v>0</v>
      </c>
      <c r="AX1362" s="38">
        <v>11353.23</v>
      </c>
      <c r="AY1362" t="s">
        <v>12</v>
      </c>
      <c r="AZ1362" t="s">
        <v>16</v>
      </c>
      <c r="BA1362" t="s">
        <v>23</v>
      </c>
      <c r="BB1362" s="35">
        <f>DATE(AT1362,MATCH(AU1362,{"Jan","Feb","Mar","Apr","May","Jun","Jul","Aug","Sep","Oct","Nov","Dec"}, 0),AV1362)</f>
        <v>24075</v>
      </c>
      <c r="BC1362" s="20">
        <f t="shared" si="395"/>
        <v>57</v>
      </c>
    </row>
    <row r="1363" spans="2:55" ht="15.5" hidden="1" x14ac:dyDescent="0.35">
      <c r="B1363" s="1" t="s">
        <v>1013</v>
      </c>
      <c r="C1363" t="str">
        <f>VLOOKUP(B1363,Z1362:AE3697,2,FALSE)</f>
        <v>Bishop,</v>
      </c>
      <c r="D1363">
        <f t="shared" si="378"/>
        <v>16.8</v>
      </c>
      <c r="E1363">
        <f t="shared" si="379"/>
        <v>7.98</v>
      </c>
      <c r="F1363" t="str">
        <f t="shared" si="380"/>
        <v>No</v>
      </c>
      <c r="G1363" t="str">
        <f t="shared" si="381"/>
        <v>No</v>
      </c>
      <c r="H1363" t="str">
        <f t="shared" si="382"/>
        <v>No</v>
      </c>
      <c r="I1363">
        <f t="shared" si="383"/>
        <v>0</v>
      </c>
      <c r="J1363" t="str">
        <f t="shared" si="384"/>
        <v>No</v>
      </c>
      <c r="K1363" t="str">
        <f t="shared" si="385"/>
        <v>under weight</v>
      </c>
      <c r="L1363" t="str">
        <f t="shared" si="386"/>
        <v>diabeties</v>
      </c>
      <c r="M1363" s="34">
        <f t="shared" si="387"/>
        <v>24011</v>
      </c>
      <c r="N1363" s="36">
        <f t="shared" si="388"/>
        <v>11356.66</v>
      </c>
      <c r="O1363" s="23" t="str">
        <f t="shared" si="389"/>
        <v>tier - 3</v>
      </c>
      <c r="P1363" s="34" t="str">
        <f t="shared" si="390"/>
        <v>tier - 3</v>
      </c>
      <c r="Q1363" s="34" t="str">
        <f t="shared" si="391"/>
        <v>R1012</v>
      </c>
      <c r="R1363" s="23">
        <f t="shared" si="392"/>
        <v>57</v>
      </c>
      <c r="Z1363" s="1" t="s">
        <v>1013</v>
      </c>
      <c r="AA1363" s="1" t="s">
        <v>6706</v>
      </c>
      <c r="AB1363" t="s">
        <v>4746</v>
      </c>
      <c r="AC1363" t="s">
        <v>5755</v>
      </c>
      <c r="AG1363" t="s">
        <v>1013</v>
      </c>
      <c r="AH1363">
        <v>16.8</v>
      </c>
      <c r="AI1363">
        <v>7.98</v>
      </c>
      <c r="AJ1363" s="20" t="s">
        <v>2380</v>
      </c>
      <c r="AK1363" t="s">
        <v>2380</v>
      </c>
      <c r="AL1363" t="s">
        <v>2380</v>
      </c>
      <c r="AM1363" s="29">
        <v>0</v>
      </c>
      <c r="AN1363" s="20" t="s">
        <v>2380</v>
      </c>
      <c r="AO1363" s="20" t="str">
        <f t="shared" si="393"/>
        <v>under weight</v>
      </c>
      <c r="AP1363" s="20" t="str">
        <f t="shared" si="394"/>
        <v>diabeties</v>
      </c>
      <c r="AS1363" t="s">
        <v>1390</v>
      </c>
      <c r="AT1363">
        <v>1965</v>
      </c>
      <c r="AU1363" s="28" t="s">
        <v>20</v>
      </c>
      <c r="AV1363">
        <v>26</v>
      </c>
      <c r="AW1363">
        <v>0</v>
      </c>
      <c r="AX1363" s="38">
        <v>11356.66</v>
      </c>
      <c r="AY1363" t="s">
        <v>12</v>
      </c>
      <c r="AZ1363" t="s">
        <v>12</v>
      </c>
      <c r="BA1363" t="s">
        <v>23</v>
      </c>
      <c r="BB1363" s="35">
        <f>DATE(AT1363,MATCH(AU1363,{"Jan","Feb","Mar","Apr","May","Jun","Jul","Aug","Sep","Oct","Nov","Dec"}, 0),AV1363)</f>
        <v>24011</v>
      </c>
      <c r="BC1363" s="20">
        <f t="shared" si="395"/>
        <v>57</v>
      </c>
    </row>
    <row r="1364" spans="2:55" ht="15.5" hidden="1" x14ac:dyDescent="0.35">
      <c r="B1364" s="1" t="s">
        <v>1012</v>
      </c>
      <c r="C1364" t="str">
        <f>VLOOKUP(B1364,Z1363:AE3698,2,FALSE)</f>
        <v>Devitt,</v>
      </c>
      <c r="D1364">
        <f t="shared" si="378"/>
        <v>23.274999999999999</v>
      </c>
      <c r="E1364">
        <f t="shared" si="379"/>
        <v>6.26</v>
      </c>
      <c r="F1364" t="str">
        <f t="shared" si="380"/>
        <v>yes</v>
      </c>
      <c r="G1364" t="str">
        <f t="shared" si="381"/>
        <v>No</v>
      </c>
      <c r="H1364" t="str">
        <f t="shared" si="382"/>
        <v>Yes</v>
      </c>
      <c r="I1364">
        <f t="shared" si="383"/>
        <v>1</v>
      </c>
      <c r="J1364" t="str">
        <f t="shared" si="384"/>
        <v>No</v>
      </c>
      <c r="K1364" t="str">
        <f t="shared" si="385"/>
        <v>Normal weight</v>
      </c>
      <c r="L1364" t="str">
        <f t="shared" si="386"/>
        <v>pre diabeties</v>
      </c>
      <c r="M1364" s="34">
        <f t="shared" si="387"/>
        <v>23562</v>
      </c>
      <c r="N1364" s="36">
        <f t="shared" si="388"/>
        <v>11362.76</v>
      </c>
      <c r="O1364" s="23" t="str">
        <f t="shared" si="389"/>
        <v>tier - 3</v>
      </c>
      <c r="P1364" s="34" t="str">
        <f t="shared" si="390"/>
        <v>tier - 1</v>
      </c>
      <c r="Q1364" s="34" t="str">
        <f t="shared" si="391"/>
        <v>R1011</v>
      </c>
      <c r="R1364" s="23">
        <f t="shared" si="392"/>
        <v>58</v>
      </c>
      <c r="Z1364" s="1" t="s">
        <v>1012</v>
      </c>
      <c r="AA1364" s="1" t="s">
        <v>6707</v>
      </c>
      <c r="AB1364" t="s">
        <v>4743</v>
      </c>
      <c r="AC1364" t="s">
        <v>6669</v>
      </c>
      <c r="AG1364" t="s">
        <v>1012</v>
      </c>
      <c r="AH1364">
        <v>23.274999999999999</v>
      </c>
      <c r="AI1364">
        <v>6.26</v>
      </c>
      <c r="AJ1364" s="20" t="s">
        <v>2382</v>
      </c>
      <c r="AK1364" t="s">
        <v>2380</v>
      </c>
      <c r="AL1364" t="s">
        <v>2383</v>
      </c>
      <c r="AM1364" s="29">
        <v>1</v>
      </c>
      <c r="AN1364" s="20" t="s">
        <v>2380</v>
      </c>
      <c r="AO1364" s="20" t="str">
        <f t="shared" si="393"/>
        <v>Normal weight</v>
      </c>
      <c r="AP1364" s="20" t="str">
        <f t="shared" si="394"/>
        <v>pre diabeties</v>
      </c>
      <c r="AS1364" t="s">
        <v>1391</v>
      </c>
      <c r="AT1364">
        <v>1964</v>
      </c>
      <c r="AU1364" s="28" t="s">
        <v>10</v>
      </c>
      <c r="AV1364">
        <v>4</v>
      </c>
      <c r="AW1364">
        <v>0</v>
      </c>
      <c r="AX1364" s="38">
        <v>11362.76</v>
      </c>
      <c r="AY1364" t="s">
        <v>12</v>
      </c>
      <c r="AZ1364" t="s">
        <v>16</v>
      </c>
      <c r="BA1364" t="s">
        <v>42</v>
      </c>
      <c r="BB1364" s="35">
        <f>DATE(AT1364,MATCH(AU1364,{"Jan","Feb","Mar","Apr","May","Jun","Jul","Aug","Sep","Oct","Nov","Dec"}, 0),AV1364)</f>
        <v>23562</v>
      </c>
      <c r="BC1364" s="20">
        <f t="shared" si="395"/>
        <v>58</v>
      </c>
    </row>
    <row r="1365" spans="2:55" ht="15.5" hidden="1" x14ac:dyDescent="0.35">
      <c r="B1365" s="1" t="s">
        <v>1011</v>
      </c>
      <c r="C1365" t="str">
        <f>VLOOKUP(B1365,Z1364:AE3699,2,FALSE)</f>
        <v>Lynch,</v>
      </c>
      <c r="D1365">
        <f t="shared" si="378"/>
        <v>22.8</v>
      </c>
      <c r="E1365">
        <f t="shared" si="379"/>
        <v>4.29</v>
      </c>
      <c r="F1365" t="str">
        <f t="shared" si="380"/>
        <v>yes</v>
      </c>
      <c r="G1365" t="str">
        <f t="shared" si="381"/>
        <v>No</v>
      </c>
      <c r="H1365" t="str">
        <f t="shared" si="382"/>
        <v>Yes</v>
      </c>
      <c r="I1365">
        <f t="shared" si="383"/>
        <v>1</v>
      </c>
      <c r="J1365" t="str">
        <f t="shared" si="384"/>
        <v>No</v>
      </c>
      <c r="K1365" t="str">
        <f t="shared" si="385"/>
        <v>Normal weight</v>
      </c>
      <c r="L1365" t="str">
        <f t="shared" si="386"/>
        <v>normal</v>
      </c>
      <c r="M1365" s="34">
        <f t="shared" si="387"/>
        <v>23561</v>
      </c>
      <c r="N1365" s="36">
        <f t="shared" si="388"/>
        <v>11363.28</v>
      </c>
      <c r="O1365" s="23" t="str">
        <f t="shared" si="389"/>
        <v>tier - 3</v>
      </c>
      <c r="P1365" s="34" t="str">
        <f t="shared" si="390"/>
        <v>tier - 1</v>
      </c>
      <c r="Q1365" s="34" t="str">
        <f t="shared" si="391"/>
        <v>R1013</v>
      </c>
      <c r="R1365" s="23">
        <f t="shared" si="392"/>
        <v>58</v>
      </c>
      <c r="Z1365" s="1" t="s">
        <v>1011</v>
      </c>
      <c r="AA1365" s="1" t="s">
        <v>5023</v>
      </c>
      <c r="AB1365" t="s">
        <v>4743</v>
      </c>
      <c r="AC1365" t="s">
        <v>6708</v>
      </c>
      <c r="AD1365" t="s">
        <v>5235</v>
      </c>
      <c r="AG1365" t="s">
        <v>1011</v>
      </c>
      <c r="AH1365">
        <v>22.8</v>
      </c>
      <c r="AI1365">
        <v>4.29</v>
      </c>
      <c r="AJ1365" s="20" t="s">
        <v>2382</v>
      </c>
      <c r="AK1365" t="s">
        <v>2380</v>
      </c>
      <c r="AL1365" t="s">
        <v>2383</v>
      </c>
      <c r="AM1365" s="29">
        <v>1</v>
      </c>
      <c r="AN1365" s="20" t="s">
        <v>2380</v>
      </c>
      <c r="AO1365" s="20" t="str">
        <f t="shared" si="393"/>
        <v>Normal weight</v>
      </c>
      <c r="AP1365" s="20" t="str">
        <f t="shared" si="394"/>
        <v>normal</v>
      </c>
      <c r="AS1365" t="s">
        <v>1392</v>
      </c>
      <c r="AT1365">
        <v>1964</v>
      </c>
      <c r="AU1365" s="28" t="s">
        <v>10</v>
      </c>
      <c r="AV1365">
        <v>3</v>
      </c>
      <c r="AW1365">
        <v>0</v>
      </c>
      <c r="AX1365" s="38">
        <v>11363.28</v>
      </c>
      <c r="AY1365" t="s">
        <v>12</v>
      </c>
      <c r="AZ1365" t="s">
        <v>16</v>
      </c>
      <c r="BA1365" t="s">
        <v>13</v>
      </c>
      <c r="BB1365" s="35">
        <f>DATE(AT1365,MATCH(AU1365,{"Jan","Feb","Mar","Apr","May","Jun","Jul","Aug","Sep","Oct","Nov","Dec"}, 0),AV1365)</f>
        <v>23561</v>
      </c>
      <c r="BC1365" s="20">
        <f t="shared" si="395"/>
        <v>58</v>
      </c>
    </row>
    <row r="1366" spans="2:55" ht="15.5" hidden="1" x14ac:dyDescent="0.35">
      <c r="B1366" s="1" t="s">
        <v>1010</v>
      </c>
      <c r="C1366" t="str">
        <f>VLOOKUP(B1366,Z1365:AE3700,2,FALSE)</f>
        <v>Tramontano,</v>
      </c>
      <c r="D1366">
        <f t="shared" si="378"/>
        <v>24.3</v>
      </c>
      <c r="E1366">
        <f t="shared" si="379"/>
        <v>5.43</v>
      </c>
      <c r="F1366" t="str">
        <f t="shared" si="380"/>
        <v>No</v>
      </c>
      <c r="G1366" t="str">
        <f t="shared" si="381"/>
        <v>No</v>
      </c>
      <c r="H1366" t="str">
        <f t="shared" si="382"/>
        <v>No</v>
      </c>
      <c r="I1366">
        <f t="shared" si="383"/>
        <v>2</v>
      </c>
      <c r="J1366" t="str">
        <f t="shared" si="384"/>
        <v>No</v>
      </c>
      <c r="K1366" t="str">
        <f t="shared" si="385"/>
        <v>Normal weight</v>
      </c>
      <c r="L1366" t="str">
        <f t="shared" si="386"/>
        <v>normal</v>
      </c>
      <c r="M1366" s="34">
        <f t="shared" si="387"/>
        <v>23724</v>
      </c>
      <c r="N1366" s="36">
        <f t="shared" si="388"/>
        <v>11365.95</v>
      </c>
      <c r="O1366" s="23" t="str">
        <f t="shared" si="389"/>
        <v>tier - 3</v>
      </c>
      <c r="P1366" s="34" t="str">
        <f t="shared" si="390"/>
        <v>tier - 2</v>
      </c>
      <c r="Q1366" s="34" t="str">
        <f t="shared" si="391"/>
        <v>R1011</v>
      </c>
      <c r="R1366" s="23">
        <f t="shared" si="392"/>
        <v>58</v>
      </c>
      <c r="Z1366" s="1" t="s">
        <v>1010</v>
      </c>
      <c r="AA1366" s="1" t="s">
        <v>6709</v>
      </c>
      <c r="AB1366" t="s">
        <v>4746</v>
      </c>
      <c r="AC1366" t="s">
        <v>6710</v>
      </c>
      <c r="AG1366" t="s">
        <v>1010</v>
      </c>
      <c r="AH1366">
        <v>24.3</v>
      </c>
      <c r="AI1366">
        <v>5.43</v>
      </c>
      <c r="AJ1366" s="20" t="s">
        <v>2380</v>
      </c>
      <c r="AK1366" t="s">
        <v>2380</v>
      </c>
      <c r="AL1366" t="s">
        <v>2380</v>
      </c>
      <c r="AM1366" s="29">
        <v>2</v>
      </c>
      <c r="AN1366" s="20" t="s">
        <v>2380</v>
      </c>
      <c r="AO1366" s="20" t="str">
        <f t="shared" si="393"/>
        <v>Normal weight</v>
      </c>
      <c r="AP1366" s="20" t="str">
        <f t="shared" si="394"/>
        <v>normal</v>
      </c>
      <c r="AS1366" t="s">
        <v>1393</v>
      </c>
      <c r="AT1366">
        <v>1964</v>
      </c>
      <c r="AU1366" s="28" t="s">
        <v>30</v>
      </c>
      <c r="AV1366">
        <v>13</v>
      </c>
      <c r="AW1366">
        <v>0</v>
      </c>
      <c r="AX1366" s="38">
        <v>11365.95</v>
      </c>
      <c r="AY1366" t="s">
        <v>12</v>
      </c>
      <c r="AZ1366" t="s">
        <v>11</v>
      </c>
      <c r="BA1366" t="s">
        <v>42</v>
      </c>
      <c r="BB1366" s="35">
        <f>DATE(AT1366,MATCH(AU1366,{"Jan","Feb","Mar","Apr","May","Jun","Jul","Aug","Sep","Oct","Nov","Dec"}, 0),AV1366)</f>
        <v>23724</v>
      </c>
      <c r="BC1366" s="20">
        <f t="shared" si="395"/>
        <v>58</v>
      </c>
    </row>
    <row r="1367" spans="2:55" ht="15.5" hidden="1" x14ac:dyDescent="0.35">
      <c r="B1367" s="1" t="s">
        <v>1009</v>
      </c>
      <c r="C1367" t="str">
        <f>VLOOKUP(B1367,Z1366:AE3701,2,FALSE)</f>
        <v>Davidson,</v>
      </c>
      <c r="D1367">
        <f t="shared" si="378"/>
        <v>25.13</v>
      </c>
      <c r="E1367">
        <f t="shared" si="379"/>
        <v>8</v>
      </c>
      <c r="F1367" t="str">
        <f t="shared" si="380"/>
        <v>yes</v>
      </c>
      <c r="G1367" t="str">
        <f t="shared" si="381"/>
        <v>No</v>
      </c>
      <c r="H1367" t="str">
        <f t="shared" si="382"/>
        <v>No</v>
      </c>
      <c r="I1367">
        <f t="shared" si="383"/>
        <v>1</v>
      </c>
      <c r="J1367" t="str">
        <f t="shared" si="384"/>
        <v>No</v>
      </c>
      <c r="K1367" t="str">
        <f t="shared" si="385"/>
        <v>OVER WEIGHT</v>
      </c>
      <c r="L1367" t="str">
        <f t="shared" si="386"/>
        <v>diabeties</v>
      </c>
      <c r="M1367" s="34">
        <f t="shared" si="387"/>
        <v>29013</v>
      </c>
      <c r="N1367" s="36">
        <f t="shared" si="388"/>
        <v>11369.39</v>
      </c>
      <c r="O1367" s="23" t="str">
        <f t="shared" si="389"/>
        <v>tier - 3</v>
      </c>
      <c r="P1367" s="34" t="str">
        <f t="shared" si="390"/>
        <v>tier - 1</v>
      </c>
      <c r="Q1367" s="34" t="str">
        <f t="shared" si="391"/>
        <v>R1026</v>
      </c>
      <c r="R1367" s="23">
        <f t="shared" si="392"/>
        <v>44</v>
      </c>
      <c r="Z1367" s="1" t="s">
        <v>1009</v>
      </c>
      <c r="AA1367" s="1" t="s">
        <v>6711</v>
      </c>
      <c r="AB1367" t="s">
        <v>4746</v>
      </c>
      <c r="AC1367" t="s">
        <v>6712</v>
      </c>
      <c r="AG1367" t="s">
        <v>1009</v>
      </c>
      <c r="AH1367">
        <v>25.13</v>
      </c>
      <c r="AI1367">
        <v>8</v>
      </c>
      <c r="AJ1367" s="20" t="s">
        <v>2382</v>
      </c>
      <c r="AK1367" t="s">
        <v>2380</v>
      </c>
      <c r="AL1367" t="s">
        <v>2380</v>
      </c>
      <c r="AM1367" s="29">
        <v>1</v>
      </c>
      <c r="AN1367" s="20" t="s">
        <v>2380</v>
      </c>
      <c r="AO1367" s="20" t="str">
        <f t="shared" si="393"/>
        <v>OVER WEIGHT</v>
      </c>
      <c r="AP1367" s="20" t="str">
        <f t="shared" si="394"/>
        <v>diabeties</v>
      </c>
      <c r="AS1367" t="s">
        <v>1394</v>
      </c>
      <c r="AT1367">
        <v>1979</v>
      </c>
      <c r="AU1367" s="28" t="s">
        <v>18</v>
      </c>
      <c r="AV1367">
        <v>7</v>
      </c>
      <c r="AW1367">
        <v>2</v>
      </c>
      <c r="AX1367" s="38">
        <v>11369.39</v>
      </c>
      <c r="AY1367" t="s">
        <v>12</v>
      </c>
      <c r="AZ1367" t="s">
        <v>16</v>
      </c>
      <c r="BA1367" t="s">
        <v>535</v>
      </c>
      <c r="BB1367" s="35">
        <f>DATE(AT1367,MATCH(AU1367,{"Jan","Feb","Mar","Apr","May","Jun","Jul","Aug","Sep","Oct","Nov","Dec"}, 0),AV1367)</f>
        <v>29013</v>
      </c>
      <c r="BC1367" s="20">
        <f t="shared" si="395"/>
        <v>44</v>
      </c>
    </row>
    <row r="1368" spans="2:55" ht="15.5" hidden="1" x14ac:dyDescent="0.35">
      <c r="B1368" s="1" t="s">
        <v>1008</v>
      </c>
      <c r="C1368" t="str">
        <f>VLOOKUP(B1368,Z1367:AE3702,2,FALSE)</f>
        <v>Burke,</v>
      </c>
      <c r="D1368">
        <f t="shared" si="378"/>
        <v>22.72</v>
      </c>
      <c r="E1368">
        <f t="shared" si="379"/>
        <v>9.9600000000000009</v>
      </c>
      <c r="F1368" t="str">
        <f t="shared" si="380"/>
        <v>yes</v>
      </c>
      <c r="G1368" t="str">
        <f t="shared" si="381"/>
        <v>No</v>
      </c>
      <c r="H1368" t="str">
        <f t="shared" si="382"/>
        <v>No</v>
      </c>
      <c r="I1368">
        <f t="shared" si="383"/>
        <v>2</v>
      </c>
      <c r="J1368" t="str">
        <f t="shared" si="384"/>
        <v>No</v>
      </c>
      <c r="K1368" t="str">
        <f t="shared" si="385"/>
        <v>Normal weight</v>
      </c>
      <c r="L1368" t="str">
        <f t="shared" si="386"/>
        <v>diabeties</v>
      </c>
      <c r="M1368" s="34">
        <f t="shared" si="387"/>
        <v>26639</v>
      </c>
      <c r="N1368" s="36">
        <f t="shared" si="388"/>
        <v>11378.57</v>
      </c>
      <c r="O1368" s="23" t="str">
        <f t="shared" si="389"/>
        <v>tier - 3</v>
      </c>
      <c r="P1368" s="34" t="str">
        <f t="shared" si="390"/>
        <v>tier - 2</v>
      </c>
      <c r="Q1368" s="34" t="str">
        <f t="shared" si="391"/>
        <v>R1025</v>
      </c>
      <c r="R1368" s="23">
        <f t="shared" si="392"/>
        <v>50</v>
      </c>
      <c r="Z1368" s="1" t="s">
        <v>1008</v>
      </c>
      <c r="AA1368" s="1" t="s">
        <v>6028</v>
      </c>
      <c r="AB1368" t="s">
        <v>4746</v>
      </c>
      <c r="AC1368" t="s">
        <v>4763</v>
      </c>
      <c r="AD1368" t="s">
        <v>4974</v>
      </c>
      <c r="AG1368" t="s">
        <v>1008</v>
      </c>
      <c r="AH1368">
        <v>22.72</v>
      </c>
      <c r="AI1368">
        <v>9.9600000000000009</v>
      </c>
      <c r="AJ1368" s="20" t="s">
        <v>2382</v>
      </c>
      <c r="AK1368" t="s">
        <v>2380</v>
      </c>
      <c r="AL1368" t="s">
        <v>2380</v>
      </c>
      <c r="AM1368" s="29">
        <v>2</v>
      </c>
      <c r="AN1368" s="20" t="s">
        <v>2380</v>
      </c>
      <c r="AO1368" s="20" t="str">
        <f t="shared" si="393"/>
        <v>Normal weight</v>
      </c>
      <c r="AP1368" s="20" t="str">
        <f t="shared" si="394"/>
        <v>diabeties</v>
      </c>
      <c r="AS1368" t="s">
        <v>1395</v>
      </c>
      <c r="AT1368">
        <v>1972</v>
      </c>
      <c r="AU1368" s="28" t="s">
        <v>30</v>
      </c>
      <c r="AV1368">
        <v>6</v>
      </c>
      <c r="AW1368">
        <v>0</v>
      </c>
      <c r="AX1368" s="38">
        <v>11378.57</v>
      </c>
      <c r="AY1368" t="s">
        <v>12</v>
      </c>
      <c r="AZ1368" t="s">
        <v>11</v>
      </c>
      <c r="BA1368" t="s">
        <v>200</v>
      </c>
      <c r="BB1368" s="35">
        <f>DATE(AT1368,MATCH(AU1368,{"Jan","Feb","Mar","Apr","May","Jun","Jul","Aug","Sep","Oct","Nov","Dec"}, 0),AV1368)</f>
        <v>26639</v>
      </c>
      <c r="BC1368" s="20">
        <f t="shared" si="395"/>
        <v>50</v>
      </c>
    </row>
    <row r="1369" spans="2:55" ht="15.5" hidden="1" x14ac:dyDescent="0.35">
      <c r="B1369" s="1" t="s">
        <v>1007</v>
      </c>
      <c r="C1369" t="str">
        <f>VLOOKUP(B1369,Z1368:AE3703,2,FALSE)</f>
        <v>McGraw,</v>
      </c>
      <c r="D1369">
        <f t="shared" si="378"/>
        <v>32.6</v>
      </c>
      <c r="E1369">
        <f t="shared" si="379"/>
        <v>6.8</v>
      </c>
      <c r="F1369" t="str">
        <f t="shared" si="380"/>
        <v>yes</v>
      </c>
      <c r="G1369" t="str">
        <f t="shared" si="381"/>
        <v>No</v>
      </c>
      <c r="H1369" t="str">
        <f t="shared" si="382"/>
        <v>No</v>
      </c>
      <c r="I1369">
        <f t="shared" si="383"/>
        <v>0</v>
      </c>
      <c r="J1369" t="str">
        <f t="shared" si="384"/>
        <v>No</v>
      </c>
      <c r="K1369" t="str">
        <f t="shared" si="385"/>
        <v>OBESITY</v>
      </c>
      <c r="L1369" t="str">
        <f t="shared" si="386"/>
        <v>diabeties</v>
      </c>
      <c r="M1369" s="34">
        <f t="shared" si="387"/>
        <v>23541</v>
      </c>
      <c r="N1369" s="36">
        <f t="shared" si="388"/>
        <v>11381.33</v>
      </c>
      <c r="O1369" s="23" t="str">
        <f t="shared" si="389"/>
        <v>tier - 3</v>
      </c>
      <c r="P1369" s="34" t="str">
        <f t="shared" si="390"/>
        <v>tier - 2</v>
      </c>
      <c r="Q1369" s="34" t="str">
        <f t="shared" si="391"/>
        <v>R1013</v>
      </c>
      <c r="R1369" s="23">
        <f t="shared" si="392"/>
        <v>58</v>
      </c>
      <c r="Z1369" s="1" t="s">
        <v>1007</v>
      </c>
      <c r="AA1369" s="1" t="s">
        <v>6713</v>
      </c>
      <c r="AB1369" t="s">
        <v>4743</v>
      </c>
      <c r="AC1369" t="s">
        <v>6714</v>
      </c>
      <c r="AG1369" t="s">
        <v>1007</v>
      </c>
      <c r="AH1369">
        <v>32.6</v>
      </c>
      <c r="AI1369">
        <v>6.8</v>
      </c>
      <c r="AJ1369" s="20" t="s">
        <v>2382</v>
      </c>
      <c r="AK1369" t="s">
        <v>2380</v>
      </c>
      <c r="AL1369" t="s">
        <v>2380</v>
      </c>
      <c r="AM1369" s="29">
        <v>0</v>
      </c>
      <c r="AN1369" s="20" t="s">
        <v>2380</v>
      </c>
      <c r="AO1369" s="20" t="str">
        <f t="shared" si="393"/>
        <v>OBESITY</v>
      </c>
      <c r="AP1369" s="20" t="str">
        <f t="shared" si="394"/>
        <v>diabeties</v>
      </c>
      <c r="AS1369" t="s">
        <v>1396</v>
      </c>
      <c r="AT1369">
        <v>1964</v>
      </c>
      <c r="AU1369" s="28" t="s">
        <v>18</v>
      </c>
      <c r="AV1369">
        <v>13</v>
      </c>
      <c r="AW1369">
        <v>0</v>
      </c>
      <c r="AX1369" s="38">
        <v>11381.33</v>
      </c>
      <c r="AY1369" t="s">
        <v>12</v>
      </c>
      <c r="AZ1369" t="s">
        <v>11</v>
      </c>
      <c r="BA1369" t="s">
        <v>13</v>
      </c>
      <c r="BB1369" s="35">
        <f>DATE(AT1369,MATCH(AU1369,{"Jan","Feb","Mar","Apr","May","Jun","Jul","Aug","Sep","Oct","Nov","Dec"}, 0),AV1369)</f>
        <v>23541</v>
      </c>
      <c r="BC1369" s="20">
        <f t="shared" si="395"/>
        <v>58</v>
      </c>
    </row>
    <row r="1370" spans="2:55" ht="15.5" hidden="1" x14ac:dyDescent="0.35">
      <c r="B1370" s="1" t="s">
        <v>1006</v>
      </c>
      <c r="C1370" t="str">
        <f>VLOOKUP(B1370,Z1369:AE3704,2,FALSE)</f>
        <v>Fellure,</v>
      </c>
      <c r="D1370">
        <f t="shared" si="378"/>
        <v>17.28</v>
      </c>
      <c r="E1370">
        <f t="shared" si="379"/>
        <v>6.22</v>
      </c>
      <c r="F1370" t="str">
        <f t="shared" si="380"/>
        <v>yes</v>
      </c>
      <c r="G1370" t="str">
        <f t="shared" si="381"/>
        <v>No</v>
      </c>
      <c r="H1370" t="str">
        <f t="shared" si="382"/>
        <v>No</v>
      </c>
      <c r="I1370">
        <f t="shared" si="383"/>
        <v>2</v>
      </c>
      <c r="J1370" t="str">
        <f t="shared" si="384"/>
        <v>No</v>
      </c>
      <c r="K1370" t="str">
        <f t="shared" si="385"/>
        <v>under weight</v>
      </c>
      <c r="L1370" t="str">
        <f t="shared" si="386"/>
        <v>pre diabeties</v>
      </c>
      <c r="M1370" s="34">
        <f t="shared" si="387"/>
        <v>35639</v>
      </c>
      <c r="N1370" s="36">
        <f t="shared" si="388"/>
        <v>11388.27</v>
      </c>
      <c r="O1370" s="23" t="str">
        <f t="shared" si="389"/>
        <v>tier - 3</v>
      </c>
      <c r="P1370" s="34" t="str">
        <f t="shared" si="390"/>
        <v>tier - 2</v>
      </c>
      <c r="Q1370" s="34" t="str">
        <f t="shared" si="391"/>
        <v>R1026</v>
      </c>
      <c r="R1370" s="23">
        <f t="shared" si="392"/>
        <v>25</v>
      </c>
      <c r="Z1370" s="1" t="s">
        <v>1006</v>
      </c>
      <c r="AA1370" s="1" t="s">
        <v>6715</v>
      </c>
      <c r="AB1370" t="s">
        <v>4743</v>
      </c>
      <c r="AC1370" t="s">
        <v>4799</v>
      </c>
      <c r="AG1370" t="s">
        <v>1006</v>
      </c>
      <c r="AH1370">
        <v>17.28</v>
      </c>
      <c r="AI1370">
        <v>6.22</v>
      </c>
      <c r="AJ1370" s="20" t="s">
        <v>2382</v>
      </c>
      <c r="AK1370" t="s">
        <v>2380</v>
      </c>
      <c r="AL1370" t="s">
        <v>2380</v>
      </c>
      <c r="AM1370" s="29">
        <v>2</v>
      </c>
      <c r="AN1370" s="20" t="s">
        <v>2380</v>
      </c>
      <c r="AO1370" s="20" t="str">
        <f t="shared" si="393"/>
        <v>under weight</v>
      </c>
      <c r="AP1370" s="20" t="str">
        <f t="shared" si="394"/>
        <v>pre diabeties</v>
      </c>
      <c r="AS1370" t="s">
        <v>1397</v>
      </c>
      <c r="AT1370">
        <v>1997</v>
      </c>
      <c r="AU1370" s="28" t="s">
        <v>10</v>
      </c>
      <c r="AV1370">
        <v>28</v>
      </c>
      <c r="AW1370">
        <v>0</v>
      </c>
      <c r="AX1370" s="38">
        <v>11388.27</v>
      </c>
      <c r="AY1370" t="s">
        <v>12</v>
      </c>
      <c r="AZ1370" t="s">
        <v>11</v>
      </c>
      <c r="BA1370" t="s">
        <v>535</v>
      </c>
      <c r="BB1370" s="35">
        <f>DATE(AT1370,MATCH(AU1370,{"Jan","Feb","Mar","Apr","May","Jun","Jul","Aug","Sep","Oct","Nov","Dec"}, 0),AV1370)</f>
        <v>35639</v>
      </c>
      <c r="BC1370" s="20">
        <f t="shared" si="395"/>
        <v>25</v>
      </c>
    </row>
    <row r="1371" spans="2:55" ht="15.5" x14ac:dyDescent="0.35">
      <c r="B1371" s="1" t="s">
        <v>1005</v>
      </c>
      <c r="C1371" t="str">
        <f>VLOOKUP(B1371,Z1370:AE3705,2,FALSE)</f>
        <v>Sanford,</v>
      </c>
      <c r="D1371">
        <f t="shared" si="378"/>
        <v>27.92</v>
      </c>
      <c r="E1371">
        <f t="shared" si="379"/>
        <v>5.79</v>
      </c>
      <c r="F1371" t="str">
        <f t="shared" si="380"/>
        <v>No</v>
      </c>
      <c r="G1371" t="str">
        <f t="shared" si="381"/>
        <v>No</v>
      </c>
      <c r="H1371" t="str">
        <f t="shared" si="382"/>
        <v>No</v>
      </c>
      <c r="I1371">
        <f t="shared" si="383"/>
        <v>1</v>
      </c>
      <c r="J1371" t="str">
        <f t="shared" si="384"/>
        <v>No</v>
      </c>
      <c r="K1371" t="str">
        <f t="shared" si="385"/>
        <v>OVER WEIGHT</v>
      </c>
      <c r="L1371" t="str">
        <f t="shared" si="386"/>
        <v>pre diabeties</v>
      </c>
      <c r="M1371" s="34">
        <f t="shared" si="387"/>
        <v>24825</v>
      </c>
      <c r="N1371" s="36">
        <f t="shared" si="388"/>
        <v>11394.07</v>
      </c>
      <c r="O1371" s="23" t="str">
        <f t="shared" si="389"/>
        <v>tier - 3</v>
      </c>
      <c r="P1371" s="34" t="str">
        <f t="shared" si="390"/>
        <v>tier - 1</v>
      </c>
      <c r="Q1371" s="34" t="str">
        <f t="shared" si="391"/>
        <v>R1018</v>
      </c>
      <c r="R1371" s="23">
        <f t="shared" si="392"/>
        <v>55</v>
      </c>
      <c r="Z1371" s="1" t="s">
        <v>1005</v>
      </c>
      <c r="AA1371" s="1" t="s">
        <v>6716</v>
      </c>
      <c r="AB1371" t="s">
        <v>5580</v>
      </c>
      <c r="AC1371" t="s">
        <v>6717</v>
      </c>
      <c r="AG1371" t="s">
        <v>1005</v>
      </c>
      <c r="AH1371">
        <v>27.92</v>
      </c>
      <c r="AI1371">
        <v>5.79</v>
      </c>
      <c r="AJ1371" s="20" t="s">
        <v>2380</v>
      </c>
      <c r="AK1371" t="s">
        <v>2380</v>
      </c>
      <c r="AL1371" t="s">
        <v>2380</v>
      </c>
      <c r="AM1371" s="29">
        <v>1</v>
      </c>
      <c r="AN1371" s="20" t="s">
        <v>2380</v>
      </c>
      <c r="AO1371" s="20" t="str">
        <f t="shared" si="393"/>
        <v>OVER WEIGHT</v>
      </c>
      <c r="AP1371" s="20" t="str">
        <f t="shared" si="394"/>
        <v>pre diabeties</v>
      </c>
      <c r="AS1371" t="s">
        <v>1398</v>
      </c>
      <c r="AT1371">
        <v>1967</v>
      </c>
      <c r="AU1371" s="28" t="s">
        <v>30</v>
      </c>
      <c r="AV1371">
        <v>19</v>
      </c>
      <c r="AW1371">
        <v>1</v>
      </c>
      <c r="AX1371" s="38">
        <v>11394.07</v>
      </c>
      <c r="AY1371" t="s">
        <v>12</v>
      </c>
      <c r="AZ1371" t="s">
        <v>16</v>
      </c>
      <c r="BA1371" t="s">
        <v>170</v>
      </c>
      <c r="BB1371" s="35">
        <f>DATE(AT1371,MATCH(AU1371,{"Jan","Feb","Mar","Apr","May","Jun","Jul","Aug","Sep","Oct","Nov","Dec"}, 0),AV1371)</f>
        <v>24825</v>
      </c>
      <c r="BC1371" s="20">
        <f t="shared" si="395"/>
        <v>55</v>
      </c>
    </row>
    <row r="1372" spans="2:55" ht="15.5" hidden="1" x14ac:dyDescent="0.35">
      <c r="B1372" s="1" t="s">
        <v>1004</v>
      </c>
      <c r="C1372" t="str">
        <f>VLOOKUP(B1372,Z1371:AE3706,2,FALSE)</f>
        <v>Wrenn,</v>
      </c>
      <c r="D1372">
        <f t="shared" si="378"/>
        <v>38.284999999999997</v>
      </c>
      <c r="E1372">
        <f t="shared" si="379"/>
        <v>5.41</v>
      </c>
      <c r="F1372" t="str">
        <f t="shared" si="380"/>
        <v>No</v>
      </c>
      <c r="G1372" t="str">
        <f t="shared" si="381"/>
        <v>No</v>
      </c>
      <c r="H1372" t="str">
        <f t="shared" si="382"/>
        <v>No</v>
      </c>
      <c r="I1372">
        <f t="shared" si="383"/>
        <v>0</v>
      </c>
      <c r="J1372" t="str">
        <f t="shared" si="384"/>
        <v>No</v>
      </c>
      <c r="K1372" t="str">
        <f t="shared" si="385"/>
        <v>OBESITY</v>
      </c>
      <c r="L1372" t="str">
        <f t="shared" si="386"/>
        <v>normal</v>
      </c>
      <c r="M1372" s="34">
        <f t="shared" si="387"/>
        <v>25843</v>
      </c>
      <c r="N1372" s="36">
        <f t="shared" si="388"/>
        <v>11396.9</v>
      </c>
      <c r="O1372" s="23" t="str">
        <f t="shared" si="389"/>
        <v>tier - 3</v>
      </c>
      <c r="P1372" s="34" t="str">
        <f t="shared" si="390"/>
        <v>tier - 3</v>
      </c>
      <c r="Q1372" s="34" t="str">
        <f t="shared" si="391"/>
        <v>R1024</v>
      </c>
      <c r="R1372" s="23">
        <f t="shared" si="392"/>
        <v>52</v>
      </c>
      <c r="Z1372" s="1" t="s">
        <v>1004</v>
      </c>
      <c r="AA1372" s="1" t="s">
        <v>6718</v>
      </c>
      <c r="AB1372" t="s">
        <v>4743</v>
      </c>
      <c r="AC1372" t="s">
        <v>6719</v>
      </c>
      <c r="AD1372" t="s">
        <v>5029</v>
      </c>
      <c r="AG1372" t="s">
        <v>1004</v>
      </c>
      <c r="AH1372">
        <v>38.284999999999997</v>
      </c>
      <c r="AI1372">
        <v>5.41</v>
      </c>
      <c r="AJ1372" s="20" t="s">
        <v>2380</v>
      </c>
      <c r="AK1372" t="s">
        <v>2380</v>
      </c>
      <c r="AL1372" t="s">
        <v>2380</v>
      </c>
      <c r="AM1372" s="29">
        <v>0</v>
      </c>
      <c r="AN1372" s="20" t="s">
        <v>2380</v>
      </c>
      <c r="AO1372" s="20" t="str">
        <f t="shared" si="393"/>
        <v>OBESITY</v>
      </c>
      <c r="AP1372" s="20" t="str">
        <f t="shared" si="394"/>
        <v>normal</v>
      </c>
      <c r="AS1372" t="s">
        <v>1399</v>
      </c>
      <c r="AT1372">
        <v>1970</v>
      </c>
      <c r="AU1372" s="28" t="s">
        <v>37</v>
      </c>
      <c r="AV1372">
        <v>2</v>
      </c>
      <c r="AW1372">
        <v>2</v>
      </c>
      <c r="AX1372" s="38">
        <v>11396.9</v>
      </c>
      <c r="AY1372" t="s">
        <v>12</v>
      </c>
      <c r="AZ1372" t="s">
        <v>12</v>
      </c>
      <c r="BA1372" t="s">
        <v>247</v>
      </c>
      <c r="BB1372" s="35">
        <f>DATE(AT1372,MATCH(AU1372,{"Jan","Feb","Mar","Apr","May","Jun","Jul","Aug","Sep","Oct","Nov","Dec"}, 0),AV1372)</f>
        <v>25843</v>
      </c>
      <c r="BC1372" s="20">
        <f t="shared" si="395"/>
        <v>52</v>
      </c>
    </row>
    <row r="1373" spans="2:55" ht="15.5" hidden="1" x14ac:dyDescent="0.35">
      <c r="B1373" s="1" t="s">
        <v>1003</v>
      </c>
      <c r="C1373" t="str">
        <f>VLOOKUP(B1373,Z1372:AE3707,2,FALSE)</f>
        <v>Lindsey,</v>
      </c>
      <c r="D1373">
        <f t="shared" si="378"/>
        <v>16.48</v>
      </c>
      <c r="E1373">
        <f t="shared" si="379"/>
        <v>11.05</v>
      </c>
      <c r="F1373" t="str">
        <f t="shared" si="380"/>
        <v>No</v>
      </c>
      <c r="G1373" t="str">
        <f t="shared" si="381"/>
        <v>No</v>
      </c>
      <c r="H1373" t="str">
        <f t="shared" si="382"/>
        <v>No</v>
      </c>
      <c r="I1373">
        <f t="shared" si="383"/>
        <v>0</v>
      </c>
      <c r="J1373" t="str">
        <f t="shared" si="384"/>
        <v>No</v>
      </c>
      <c r="K1373" t="str">
        <f t="shared" si="385"/>
        <v>under weight</v>
      </c>
      <c r="L1373" t="str">
        <f t="shared" si="386"/>
        <v>diabeties</v>
      </c>
      <c r="M1373" s="34">
        <f t="shared" si="387"/>
        <v>25848</v>
      </c>
      <c r="N1373" s="36">
        <f t="shared" si="388"/>
        <v>11411.69</v>
      </c>
      <c r="O1373" s="23" t="str">
        <f t="shared" si="389"/>
        <v>tier - 3</v>
      </c>
      <c r="P1373" s="34" t="str">
        <f t="shared" si="390"/>
        <v>tier - 2</v>
      </c>
      <c r="Q1373" s="34" t="str">
        <f t="shared" si="391"/>
        <v>R1011</v>
      </c>
      <c r="R1373" s="23">
        <f t="shared" si="392"/>
        <v>52</v>
      </c>
      <c r="Z1373" s="1" t="s">
        <v>1003</v>
      </c>
      <c r="AA1373" s="1" t="s">
        <v>6720</v>
      </c>
      <c r="AB1373" t="s">
        <v>4746</v>
      </c>
      <c r="AC1373" t="s">
        <v>4959</v>
      </c>
      <c r="AG1373" t="s">
        <v>1003</v>
      </c>
      <c r="AH1373">
        <v>16.48</v>
      </c>
      <c r="AI1373">
        <v>11.05</v>
      </c>
      <c r="AJ1373" s="20" t="s">
        <v>2380</v>
      </c>
      <c r="AK1373" t="s">
        <v>2380</v>
      </c>
      <c r="AL1373" t="s">
        <v>2380</v>
      </c>
      <c r="AM1373" s="29">
        <v>0</v>
      </c>
      <c r="AN1373" s="20" t="s">
        <v>2380</v>
      </c>
      <c r="AO1373" s="20" t="str">
        <f t="shared" si="393"/>
        <v>under weight</v>
      </c>
      <c r="AP1373" s="20" t="str">
        <f t="shared" si="394"/>
        <v>diabeties</v>
      </c>
      <c r="AS1373" t="s">
        <v>1400</v>
      </c>
      <c r="AT1373">
        <v>1970</v>
      </c>
      <c r="AU1373" s="28" t="s">
        <v>37</v>
      </c>
      <c r="AV1373">
        <v>7</v>
      </c>
      <c r="AW1373">
        <v>3</v>
      </c>
      <c r="AX1373" s="38">
        <v>11411.69</v>
      </c>
      <c r="AY1373" t="s">
        <v>12</v>
      </c>
      <c r="AZ1373" t="s">
        <v>11</v>
      </c>
      <c r="BA1373" t="s">
        <v>42</v>
      </c>
      <c r="BB1373" s="35">
        <f>DATE(AT1373,MATCH(AU1373,{"Jan","Feb","Mar","Apr","May","Jun","Jul","Aug","Sep","Oct","Nov","Dec"}, 0),AV1373)</f>
        <v>25848</v>
      </c>
      <c r="BC1373" s="20">
        <f t="shared" si="395"/>
        <v>52</v>
      </c>
    </row>
    <row r="1374" spans="2:55" ht="15.5" hidden="1" x14ac:dyDescent="0.35">
      <c r="B1374" s="1" t="s">
        <v>1002</v>
      </c>
      <c r="C1374" t="str">
        <f>VLOOKUP(B1374,Z1373:AE3708,2,FALSE)</f>
        <v>Krueger,</v>
      </c>
      <c r="D1374">
        <f t="shared" si="378"/>
        <v>38.57</v>
      </c>
      <c r="E1374">
        <f t="shared" si="379"/>
        <v>6.27</v>
      </c>
      <c r="F1374" t="str">
        <f t="shared" si="380"/>
        <v>No</v>
      </c>
      <c r="G1374" t="str">
        <f t="shared" si="381"/>
        <v>No</v>
      </c>
      <c r="H1374" t="str">
        <f t="shared" si="382"/>
        <v>No</v>
      </c>
      <c r="I1374">
        <f t="shared" si="383"/>
        <v>0</v>
      </c>
      <c r="J1374" t="str">
        <f t="shared" si="384"/>
        <v>No</v>
      </c>
      <c r="K1374" t="str">
        <f t="shared" si="385"/>
        <v>OBESITY</v>
      </c>
      <c r="L1374" t="str">
        <f t="shared" si="386"/>
        <v>pre diabeties</v>
      </c>
      <c r="M1374" s="34">
        <f t="shared" si="387"/>
        <v>30612</v>
      </c>
      <c r="N1374" s="36">
        <f t="shared" si="388"/>
        <v>11412.02</v>
      </c>
      <c r="O1374" s="23" t="str">
        <f t="shared" si="389"/>
        <v>tier - 3</v>
      </c>
      <c r="P1374" s="34" t="str">
        <f t="shared" si="390"/>
        <v>tier - 1</v>
      </c>
      <c r="Q1374" s="34" t="str">
        <f t="shared" si="391"/>
        <v>R1021</v>
      </c>
      <c r="R1374" s="23">
        <f t="shared" si="392"/>
        <v>39</v>
      </c>
      <c r="Z1374" s="1" t="s">
        <v>1002</v>
      </c>
      <c r="AA1374" s="1" t="s">
        <v>6721</v>
      </c>
      <c r="AB1374" t="s">
        <v>4746</v>
      </c>
      <c r="AC1374" t="s">
        <v>6722</v>
      </c>
      <c r="AG1374" t="s">
        <v>1002</v>
      </c>
      <c r="AH1374">
        <v>38.57</v>
      </c>
      <c r="AI1374">
        <v>6.27</v>
      </c>
      <c r="AJ1374" s="20" t="s">
        <v>2380</v>
      </c>
      <c r="AK1374" t="s">
        <v>2380</v>
      </c>
      <c r="AL1374" t="s">
        <v>2380</v>
      </c>
      <c r="AM1374" s="29">
        <v>0</v>
      </c>
      <c r="AN1374" s="20" t="s">
        <v>2380</v>
      </c>
      <c r="AO1374" s="20" t="str">
        <f t="shared" si="393"/>
        <v>OBESITY</v>
      </c>
      <c r="AP1374" s="20" t="str">
        <f t="shared" si="394"/>
        <v>pre diabeties</v>
      </c>
      <c r="AS1374" t="s">
        <v>1401</v>
      </c>
      <c r="AT1374">
        <v>1983</v>
      </c>
      <c r="AU1374" s="28" t="s">
        <v>37</v>
      </c>
      <c r="AV1374">
        <v>23</v>
      </c>
      <c r="AW1374">
        <v>3</v>
      </c>
      <c r="AX1374" s="38">
        <v>11412.02</v>
      </c>
      <c r="AY1374" t="s">
        <v>12</v>
      </c>
      <c r="AZ1374" t="s">
        <v>16</v>
      </c>
      <c r="BA1374" t="s">
        <v>300</v>
      </c>
      <c r="BB1374" s="35">
        <f>DATE(AT1374,MATCH(AU1374,{"Jan","Feb","Mar","Apr","May","Jun","Jul","Aug","Sep","Oct","Nov","Dec"}, 0),AV1374)</f>
        <v>30612</v>
      </c>
      <c r="BC1374" s="20">
        <f t="shared" si="395"/>
        <v>39</v>
      </c>
    </row>
    <row r="1375" spans="2:55" ht="15.5" hidden="1" x14ac:dyDescent="0.35">
      <c r="B1375" s="1" t="s">
        <v>1001</v>
      </c>
      <c r="C1375" t="str">
        <f>VLOOKUP(B1375,Z1374:AE3709,2,FALSE)</f>
        <v>Babler,</v>
      </c>
      <c r="D1375">
        <f t="shared" si="378"/>
        <v>43.85</v>
      </c>
      <c r="E1375">
        <f t="shared" si="379"/>
        <v>4.7699999999999996</v>
      </c>
      <c r="F1375" t="str">
        <f t="shared" si="380"/>
        <v>yes</v>
      </c>
      <c r="G1375" t="str">
        <f t="shared" si="381"/>
        <v>No</v>
      </c>
      <c r="H1375" t="str">
        <f t="shared" si="382"/>
        <v>No</v>
      </c>
      <c r="I1375">
        <f t="shared" si="383"/>
        <v>0</v>
      </c>
      <c r="J1375" t="str">
        <f t="shared" si="384"/>
        <v>No</v>
      </c>
      <c r="K1375" t="str">
        <f t="shared" si="385"/>
        <v>OBESITY</v>
      </c>
      <c r="L1375" t="str">
        <f t="shared" si="386"/>
        <v>normal</v>
      </c>
      <c r="M1375" s="34">
        <f t="shared" si="387"/>
        <v>31207</v>
      </c>
      <c r="N1375" s="36">
        <f t="shared" si="388"/>
        <v>11419.49</v>
      </c>
      <c r="O1375" s="23" t="str">
        <f t="shared" si="389"/>
        <v>tier - 3</v>
      </c>
      <c r="P1375" s="34" t="str">
        <f t="shared" si="390"/>
        <v>tier - 1</v>
      </c>
      <c r="Q1375" s="34" t="str">
        <f t="shared" si="391"/>
        <v>R1012</v>
      </c>
      <c r="R1375" s="23">
        <f t="shared" si="392"/>
        <v>37</v>
      </c>
      <c r="Z1375" s="1" t="s">
        <v>1001</v>
      </c>
      <c r="AA1375" s="1" t="s">
        <v>6723</v>
      </c>
      <c r="AB1375" t="s">
        <v>4746</v>
      </c>
      <c r="AC1375" t="s">
        <v>5041</v>
      </c>
      <c r="AD1375" t="s">
        <v>4974</v>
      </c>
      <c r="AG1375" t="s">
        <v>1001</v>
      </c>
      <c r="AH1375">
        <v>43.85</v>
      </c>
      <c r="AI1375">
        <v>4.7699999999999996</v>
      </c>
      <c r="AJ1375" s="20" t="s">
        <v>2382</v>
      </c>
      <c r="AK1375" t="s">
        <v>2380</v>
      </c>
      <c r="AL1375" t="s">
        <v>2380</v>
      </c>
      <c r="AM1375" s="29">
        <v>0</v>
      </c>
      <c r="AN1375" s="20" t="s">
        <v>2380</v>
      </c>
      <c r="AO1375" s="20" t="str">
        <f t="shared" si="393"/>
        <v>OBESITY</v>
      </c>
      <c r="AP1375" s="20" t="str">
        <f t="shared" si="394"/>
        <v>normal</v>
      </c>
      <c r="AS1375" t="s">
        <v>1402</v>
      </c>
      <c r="AT1375">
        <v>1985</v>
      </c>
      <c r="AU1375" s="28" t="s">
        <v>18</v>
      </c>
      <c r="AV1375">
        <v>9</v>
      </c>
      <c r="AW1375">
        <v>3</v>
      </c>
      <c r="AX1375" s="38">
        <v>11419.49</v>
      </c>
      <c r="AY1375" t="s">
        <v>12</v>
      </c>
      <c r="AZ1375" t="s">
        <v>16</v>
      </c>
      <c r="BA1375" t="s">
        <v>23</v>
      </c>
      <c r="BB1375" s="35">
        <f>DATE(AT1375,MATCH(AU1375,{"Jan","Feb","Mar","Apr","May","Jun","Jul","Aug","Sep","Oct","Nov","Dec"}, 0),AV1375)</f>
        <v>31207</v>
      </c>
      <c r="BC1375" s="20">
        <f t="shared" si="395"/>
        <v>37</v>
      </c>
    </row>
    <row r="1376" spans="2:55" ht="15.5" hidden="1" x14ac:dyDescent="0.35">
      <c r="B1376" s="1" t="s">
        <v>1000</v>
      </c>
      <c r="C1376" t="str">
        <f>VLOOKUP(B1376,Z1375:AE3710,2,FALSE)</f>
        <v>Brezenski,</v>
      </c>
      <c r="D1376">
        <f t="shared" si="378"/>
        <v>30.11</v>
      </c>
      <c r="E1376">
        <f t="shared" si="379"/>
        <v>4.08</v>
      </c>
      <c r="F1376" t="str">
        <f t="shared" si="380"/>
        <v>No</v>
      </c>
      <c r="G1376" t="str">
        <f t="shared" si="381"/>
        <v>No</v>
      </c>
      <c r="H1376" t="str">
        <f t="shared" si="382"/>
        <v>No</v>
      </c>
      <c r="I1376">
        <f t="shared" si="383"/>
        <v>0</v>
      </c>
      <c r="J1376" t="str">
        <f t="shared" si="384"/>
        <v>No</v>
      </c>
      <c r="K1376" t="str">
        <f t="shared" si="385"/>
        <v>OBESITY</v>
      </c>
      <c r="L1376" t="str">
        <f t="shared" si="386"/>
        <v>normal</v>
      </c>
      <c r="M1376" s="34">
        <f t="shared" si="387"/>
        <v>29419</v>
      </c>
      <c r="N1376" s="36">
        <f t="shared" si="388"/>
        <v>11435.74</v>
      </c>
      <c r="O1376" s="23" t="str">
        <f t="shared" si="389"/>
        <v>tier - 3</v>
      </c>
      <c r="P1376" s="34" t="str">
        <f t="shared" si="390"/>
        <v>tier - 3</v>
      </c>
      <c r="Q1376" s="34" t="str">
        <f t="shared" si="391"/>
        <v>R1021</v>
      </c>
      <c r="R1376" s="23">
        <f t="shared" si="392"/>
        <v>42</v>
      </c>
      <c r="Z1376" s="1" t="s">
        <v>1000</v>
      </c>
      <c r="AA1376" s="1" t="s">
        <v>6724</v>
      </c>
      <c r="AB1376" t="s">
        <v>4743</v>
      </c>
      <c r="AC1376" t="s">
        <v>4874</v>
      </c>
      <c r="AD1376" t="s">
        <v>4831</v>
      </c>
      <c r="AG1376" t="s">
        <v>1000</v>
      </c>
      <c r="AH1376">
        <v>30.11</v>
      </c>
      <c r="AI1376">
        <v>4.08</v>
      </c>
      <c r="AJ1376" s="20" t="s">
        <v>2380</v>
      </c>
      <c r="AK1376" t="s">
        <v>2380</v>
      </c>
      <c r="AL1376" t="s">
        <v>2380</v>
      </c>
      <c r="AM1376" s="29">
        <v>0</v>
      </c>
      <c r="AN1376" s="20" t="s">
        <v>2380</v>
      </c>
      <c r="AO1376" s="20" t="str">
        <f t="shared" si="393"/>
        <v>OBESITY</v>
      </c>
      <c r="AP1376" s="20" t="str">
        <f t="shared" si="394"/>
        <v>normal</v>
      </c>
      <c r="AS1376" t="s">
        <v>1403</v>
      </c>
      <c r="AT1376">
        <v>1980</v>
      </c>
      <c r="AU1376" s="28" t="s">
        <v>10</v>
      </c>
      <c r="AV1376">
        <v>17</v>
      </c>
      <c r="AW1376">
        <v>2</v>
      </c>
      <c r="AX1376" s="38">
        <v>11435.74</v>
      </c>
      <c r="AY1376" t="s">
        <v>12</v>
      </c>
      <c r="AZ1376" t="s">
        <v>12</v>
      </c>
      <c r="BA1376" t="s">
        <v>300</v>
      </c>
      <c r="BB1376" s="35">
        <f>DATE(AT1376,MATCH(AU1376,{"Jan","Feb","Mar","Apr","May","Jun","Jul","Aug","Sep","Oct","Nov","Dec"}, 0),AV1376)</f>
        <v>29419</v>
      </c>
      <c r="BC1376" s="20">
        <f t="shared" si="395"/>
        <v>42</v>
      </c>
    </row>
    <row r="1377" spans="2:55" ht="15.5" hidden="1" x14ac:dyDescent="0.35">
      <c r="B1377" s="1" t="s">
        <v>999</v>
      </c>
      <c r="C1377" t="str">
        <f>VLOOKUP(B1377,Z1376:AE3711,2,FALSE)</f>
        <v>Marschner,</v>
      </c>
      <c r="D1377">
        <f t="shared" si="378"/>
        <v>31.59</v>
      </c>
      <c r="E1377">
        <f t="shared" si="379"/>
        <v>6.01</v>
      </c>
      <c r="F1377" t="str">
        <f t="shared" si="380"/>
        <v>No</v>
      </c>
      <c r="G1377" t="str">
        <f t="shared" si="381"/>
        <v>No</v>
      </c>
      <c r="H1377" t="str">
        <f t="shared" si="382"/>
        <v>No</v>
      </c>
      <c r="I1377">
        <f t="shared" si="383"/>
        <v>0</v>
      </c>
      <c r="J1377" t="str">
        <f t="shared" si="384"/>
        <v>No</v>
      </c>
      <c r="K1377" t="str">
        <f t="shared" si="385"/>
        <v>OBESITY</v>
      </c>
      <c r="L1377" t="str">
        <f t="shared" si="386"/>
        <v>pre diabeties</v>
      </c>
      <c r="M1377" s="34">
        <f t="shared" si="387"/>
        <v>26188</v>
      </c>
      <c r="N1377" s="36">
        <f t="shared" si="388"/>
        <v>11436.74</v>
      </c>
      <c r="O1377" s="23" t="str">
        <f t="shared" si="389"/>
        <v>tier - 3</v>
      </c>
      <c r="P1377" s="34" t="str">
        <f t="shared" si="390"/>
        <v>tier - 3</v>
      </c>
      <c r="Q1377" s="34" t="str">
        <f t="shared" si="391"/>
        <v>R1012</v>
      </c>
      <c r="R1377" s="23">
        <f t="shared" si="392"/>
        <v>51</v>
      </c>
      <c r="Z1377" s="1" t="s">
        <v>999</v>
      </c>
      <c r="AA1377" s="1" t="s">
        <v>6725</v>
      </c>
      <c r="AB1377" t="s">
        <v>4743</v>
      </c>
      <c r="AC1377" t="s">
        <v>6726</v>
      </c>
      <c r="AD1377" t="s">
        <v>5029</v>
      </c>
      <c r="AG1377" t="s">
        <v>999</v>
      </c>
      <c r="AH1377">
        <v>31.59</v>
      </c>
      <c r="AI1377">
        <v>6.01</v>
      </c>
      <c r="AJ1377" s="20" t="s">
        <v>2380</v>
      </c>
      <c r="AK1377" t="s">
        <v>2380</v>
      </c>
      <c r="AL1377" t="s">
        <v>2380</v>
      </c>
      <c r="AM1377" s="29">
        <v>0</v>
      </c>
      <c r="AN1377" s="20" t="s">
        <v>2380</v>
      </c>
      <c r="AO1377" s="20" t="str">
        <f t="shared" si="393"/>
        <v>OBESITY</v>
      </c>
      <c r="AP1377" s="20" t="str">
        <f t="shared" si="394"/>
        <v>pre diabeties</v>
      </c>
      <c r="AS1377" t="s">
        <v>1404</v>
      </c>
      <c r="AT1377">
        <v>1971</v>
      </c>
      <c r="AU1377" s="28" t="s">
        <v>20</v>
      </c>
      <c r="AV1377">
        <v>12</v>
      </c>
      <c r="AW1377">
        <v>3</v>
      </c>
      <c r="AX1377" s="38">
        <v>11436.74</v>
      </c>
      <c r="AY1377" t="s">
        <v>12</v>
      </c>
      <c r="AZ1377" t="s">
        <v>12</v>
      </c>
      <c r="BA1377" t="s">
        <v>23</v>
      </c>
      <c r="BB1377" s="35">
        <f>DATE(AT1377,MATCH(AU1377,{"Jan","Feb","Mar","Apr","May","Jun","Jul","Aug","Sep","Oct","Nov","Dec"}, 0),AV1377)</f>
        <v>26188</v>
      </c>
      <c r="BC1377" s="20">
        <f t="shared" si="395"/>
        <v>51</v>
      </c>
    </row>
    <row r="1378" spans="2:55" ht="15.5" hidden="1" x14ac:dyDescent="0.35">
      <c r="B1378" s="1" t="s">
        <v>998</v>
      </c>
      <c r="C1378" t="str">
        <f>VLOOKUP(B1378,Z1377:AE3712,2,FALSE)</f>
        <v>King,</v>
      </c>
      <c r="D1378">
        <f t="shared" si="378"/>
        <v>40.15</v>
      </c>
      <c r="E1378">
        <f t="shared" si="379"/>
        <v>11.84</v>
      </c>
      <c r="F1378" t="str">
        <f t="shared" si="380"/>
        <v>No</v>
      </c>
      <c r="G1378" t="str">
        <f t="shared" si="381"/>
        <v>No</v>
      </c>
      <c r="H1378" t="str">
        <f t="shared" si="382"/>
        <v>No</v>
      </c>
      <c r="I1378">
        <f t="shared" si="383"/>
        <v>0</v>
      </c>
      <c r="J1378" t="str">
        <f t="shared" si="384"/>
        <v>No</v>
      </c>
      <c r="K1378" t="str">
        <f t="shared" si="385"/>
        <v>OBESITY</v>
      </c>
      <c r="L1378" t="str">
        <f t="shared" si="386"/>
        <v>diabeties</v>
      </c>
      <c r="M1378" s="34">
        <f t="shared" si="387"/>
        <v>24272</v>
      </c>
      <c r="N1378" s="36">
        <f t="shared" si="388"/>
        <v>11454.02</v>
      </c>
      <c r="O1378" s="23" t="str">
        <f t="shared" si="389"/>
        <v>tier - 3</v>
      </c>
      <c r="P1378" s="34" t="str">
        <f t="shared" si="390"/>
        <v>tier - 1</v>
      </c>
      <c r="Q1378" s="34" t="str">
        <f t="shared" si="391"/>
        <v>R1012</v>
      </c>
      <c r="R1378" s="23">
        <f t="shared" si="392"/>
        <v>56</v>
      </c>
      <c r="Z1378" s="1" t="s">
        <v>998</v>
      </c>
      <c r="AA1378" s="1" t="s">
        <v>5107</v>
      </c>
      <c r="AB1378" t="s">
        <v>4746</v>
      </c>
      <c r="AC1378" t="s">
        <v>6727</v>
      </c>
      <c r="AG1378" t="s">
        <v>998</v>
      </c>
      <c r="AH1378">
        <v>40.15</v>
      </c>
      <c r="AI1378">
        <v>11.84</v>
      </c>
      <c r="AJ1378" s="20" t="s">
        <v>2380</v>
      </c>
      <c r="AK1378" t="s">
        <v>2380</v>
      </c>
      <c r="AL1378" t="s">
        <v>2380</v>
      </c>
      <c r="AM1378" s="29">
        <v>0</v>
      </c>
      <c r="AN1378" s="20" t="s">
        <v>2380</v>
      </c>
      <c r="AO1378" s="20" t="str">
        <f t="shared" si="393"/>
        <v>OBESITY</v>
      </c>
      <c r="AP1378" s="20" t="str">
        <f t="shared" si="394"/>
        <v>diabeties</v>
      </c>
      <c r="AS1378" t="s">
        <v>1405</v>
      </c>
      <c r="AT1378">
        <v>1966</v>
      </c>
      <c r="AU1378" s="28" t="s">
        <v>18</v>
      </c>
      <c r="AV1378">
        <v>14</v>
      </c>
      <c r="AW1378">
        <v>0</v>
      </c>
      <c r="AX1378" s="38">
        <v>11454.02</v>
      </c>
      <c r="AY1378" t="s">
        <v>12</v>
      </c>
      <c r="AZ1378" t="s">
        <v>16</v>
      </c>
      <c r="BA1378" t="s">
        <v>23</v>
      </c>
      <c r="BB1378" s="35">
        <f>DATE(AT1378,MATCH(AU1378,{"Jan","Feb","Mar","Apr","May","Jun","Jul","Aug","Sep","Oct","Nov","Dec"}, 0),AV1378)</f>
        <v>24272</v>
      </c>
      <c r="BC1378" s="20">
        <f t="shared" si="395"/>
        <v>56</v>
      </c>
    </row>
    <row r="1379" spans="2:55" ht="15.5" hidden="1" x14ac:dyDescent="0.35">
      <c r="B1379" s="1" t="s">
        <v>997</v>
      </c>
      <c r="C1379" t="str">
        <f>VLOOKUP(B1379,Z1378:AE3713,2,FALSE)</f>
        <v>Montez,</v>
      </c>
      <c r="D1379">
        <f t="shared" si="378"/>
        <v>40.700000000000003</v>
      </c>
      <c r="E1379">
        <f t="shared" si="379"/>
        <v>6.27</v>
      </c>
      <c r="F1379" t="str">
        <f t="shared" si="380"/>
        <v>yes</v>
      </c>
      <c r="G1379" t="str">
        <f t="shared" si="381"/>
        <v>No</v>
      </c>
      <c r="H1379" t="str">
        <f t="shared" si="382"/>
        <v>Yes</v>
      </c>
      <c r="I1379">
        <f t="shared" si="383"/>
        <v>1</v>
      </c>
      <c r="J1379" t="str">
        <f t="shared" si="384"/>
        <v>No</v>
      </c>
      <c r="K1379" t="str">
        <f t="shared" si="385"/>
        <v>OBESITY</v>
      </c>
      <c r="L1379" t="str">
        <f t="shared" si="386"/>
        <v>pre diabeties</v>
      </c>
      <c r="M1379" s="34">
        <f t="shared" si="387"/>
        <v>23916</v>
      </c>
      <c r="N1379" s="36">
        <f t="shared" si="388"/>
        <v>11455.28</v>
      </c>
      <c r="O1379" s="23" t="str">
        <f t="shared" si="389"/>
        <v>tier - 3</v>
      </c>
      <c r="P1379" s="34" t="str">
        <f t="shared" si="390"/>
        <v>tier - 2</v>
      </c>
      <c r="Q1379" s="34" t="str">
        <f t="shared" si="391"/>
        <v>R1011</v>
      </c>
      <c r="R1379" s="23">
        <f t="shared" si="392"/>
        <v>57</v>
      </c>
      <c r="Z1379" s="1" t="s">
        <v>997</v>
      </c>
      <c r="AA1379" s="1" t="s">
        <v>6728</v>
      </c>
      <c r="AB1379" t="s">
        <v>4746</v>
      </c>
      <c r="AC1379" t="s">
        <v>6729</v>
      </c>
      <c r="AG1379" t="s">
        <v>997</v>
      </c>
      <c r="AH1379">
        <v>40.700000000000003</v>
      </c>
      <c r="AI1379">
        <v>6.27</v>
      </c>
      <c r="AJ1379" s="20" t="s">
        <v>2382</v>
      </c>
      <c r="AK1379" t="s">
        <v>2380</v>
      </c>
      <c r="AL1379" t="s">
        <v>2383</v>
      </c>
      <c r="AM1379" s="29">
        <v>1</v>
      </c>
      <c r="AN1379" s="20" t="s">
        <v>2380</v>
      </c>
      <c r="AO1379" s="20" t="str">
        <f t="shared" si="393"/>
        <v>OBESITY</v>
      </c>
      <c r="AP1379" s="20" t="str">
        <f t="shared" si="394"/>
        <v>pre diabeties</v>
      </c>
      <c r="AS1379" t="s">
        <v>1406</v>
      </c>
      <c r="AT1379">
        <v>1965</v>
      </c>
      <c r="AU1379" s="28" t="s">
        <v>18</v>
      </c>
      <c r="AV1379">
        <v>23</v>
      </c>
      <c r="AW1379">
        <v>0</v>
      </c>
      <c r="AX1379" s="38">
        <v>11455.28</v>
      </c>
      <c r="AY1379" t="s">
        <v>12</v>
      </c>
      <c r="AZ1379" t="s">
        <v>11</v>
      </c>
      <c r="BA1379" t="s">
        <v>42</v>
      </c>
      <c r="BB1379" s="35">
        <f>DATE(AT1379,MATCH(AU1379,{"Jan","Feb","Mar","Apr","May","Jun","Jul","Aug","Sep","Oct","Nov","Dec"}, 0),AV1379)</f>
        <v>23916</v>
      </c>
      <c r="BC1379" s="20">
        <f t="shared" si="395"/>
        <v>57</v>
      </c>
    </row>
    <row r="1380" spans="2:55" ht="15.5" hidden="1" x14ac:dyDescent="0.35">
      <c r="B1380" s="1" t="s">
        <v>996</v>
      </c>
      <c r="C1380" t="str">
        <f>VLOOKUP(B1380,Z1379:AE3714,2,FALSE)</f>
        <v>Campbell,</v>
      </c>
      <c r="D1380">
        <f t="shared" si="378"/>
        <v>40.76</v>
      </c>
      <c r="E1380">
        <f t="shared" si="379"/>
        <v>5.28</v>
      </c>
      <c r="F1380" t="str">
        <f t="shared" si="380"/>
        <v>No</v>
      </c>
      <c r="G1380" t="str">
        <f t="shared" si="381"/>
        <v>No</v>
      </c>
      <c r="H1380" t="str">
        <f t="shared" si="382"/>
        <v>No</v>
      </c>
      <c r="I1380">
        <f t="shared" si="383"/>
        <v>0</v>
      </c>
      <c r="J1380" t="str">
        <f t="shared" si="384"/>
        <v>No</v>
      </c>
      <c r="K1380" t="str">
        <f t="shared" si="385"/>
        <v>OBESITY</v>
      </c>
      <c r="L1380" t="str">
        <f t="shared" si="386"/>
        <v>normal</v>
      </c>
      <c r="M1380" s="34">
        <f t="shared" si="387"/>
        <v>24357</v>
      </c>
      <c r="N1380" s="36">
        <f t="shared" si="388"/>
        <v>11478.14</v>
      </c>
      <c r="O1380" s="23" t="str">
        <f t="shared" si="389"/>
        <v>tier - 3</v>
      </c>
      <c r="P1380" s="34" t="str">
        <f t="shared" si="390"/>
        <v>tier - 2</v>
      </c>
      <c r="Q1380" s="34" t="str">
        <f t="shared" si="391"/>
        <v>R1025</v>
      </c>
      <c r="R1380" s="23">
        <f t="shared" si="392"/>
        <v>56</v>
      </c>
      <c r="Z1380" s="1" t="s">
        <v>996</v>
      </c>
      <c r="AA1380" s="1" t="s">
        <v>5674</v>
      </c>
      <c r="AB1380" t="s">
        <v>5580</v>
      </c>
      <c r="AC1380" t="s">
        <v>6003</v>
      </c>
      <c r="AD1380" t="s">
        <v>4826</v>
      </c>
      <c r="AG1380" t="s">
        <v>996</v>
      </c>
      <c r="AH1380">
        <v>40.76</v>
      </c>
      <c r="AI1380">
        <v>5.28</v>
      </c>
      <c r="AJ1380" s="20" t="s">
        <v>2380</v>
      </c>
      <c r="AK1380" t="s">
        <v>2380</v>
      </c>
      <c r="AL1380" t="s">
        <v>2380</v>
      </c>
      <c r="AM1380" s="29">
        <v>0</v>
      </c>
      <c r="AN1380" s="20" t="s">
        <v>2380</v>
      </c>
      <c r="AO1380" s="20" t="str">
        <f t="shared" si="393"/>
        <v>OBESITY</v>
      </c>
      <c r="AP1380" s="20" t="str">
        <f t="shared" si="394"/>
        <v>normal</v>
      </c>
      <c r="AS1380" t="s">
        <v>1407</v>
      </c>
      <c r="AT1380">
        <v>1966</v>
      </c>
      <c r="AU1380" s="28" t="s">
        <v>20</v>
      </c>
      <c r="AV1380">
        <v>7</v>
      </c>
      <c r="AW1380">
        <v>0</v>
      </c>
      <c r="AX1380" s="38">
        <v>11478.14</v>
      </c>
      <c r="AY1380" t="s">
        <v>12</v>
      </c>
      <c r="AZ1380" t="s">
        <v>11</v>
      </c>
      <c r="BA1380" t="s">
        <v>200</v>
      </c>
      <c r="BB1380" s="35">
        <f>DATE(AT1380,MATCH(AU1380,{"Jan","Feb","Mar","Apr","May","Jun","Jul","Aug","Sep","Oct","Nov","Dec"}, 0),AV1380)</f>
        <v>24357</v>
      </c>
      <c r="BC1380" s="20">
        <f t="shared" si="395"/>
        <v>56</v>
      </c>
    </row>
    <row r="1381" spans="2:55" ht="15.5" hidden="1" x14ac:dyDescent="0.35">
      <c r="B1381" s="1" t="s">
        <v>995</v>
      </c>
      <c r="C1381" t="str">
        <f>VLOOKUP(B1381,Z1380:AE3715,2,FALSE)</f>
        <v>Hurt,</v>
      </c>
      <c r="D1381">
        <f t="shared" si="378"/>
        <v>29.7</v>
      </c>
      <c r="E1381">
        <f t="shared" si="379"/>
        <v>7.03</v>
      </c>
      <c r="F1381" t="str">
        <f t="shared" si="380"/>
        <v>No</v>
      </c>
      <c r="G1381" t="str">
        <f t="shared" si="381"/>
        <v>No</v>
      </c>
      <c r="H1381" t="str">
        <f t="shared" si="382"/>
        <v>No</v>
      </c>
      <c r="I1381">
        <f t="shared" si="383"/>
        <v>0</v>
      </c>
      <c r="J1381" t="str">
        <f t="shared" si="384"/>
        <v>No</v>
      </c>
      <c r="K1381" t="str">
        <f t="shared" si="385"/>
        <v>OVER WEIGHT</v>
      </c>
      <c r="L1381" t="str">
        <f t="shared" si="386"/>
        <v>diabeties</v>
      </c>
      <c r="M1381" s="34">
        <f t="shared" si="387"/>
        <v>38240</v>
      </c>
      <c r="N1381" s="36">
        <f t="shared" si="388"/>
        <v>11482.63</v>
      </c>
      <c r="O1381" s="23" t="str">
        <f t="shared" si="389"/>
        <v>tier - 3</v>
      </c>
      <c r="P1381" s="34" t="str">
        <f t="shared" si="390"/>
        <v>tier - 2</v>
      </c>
      <c r="Q1381" s="34" t="str">
        <f t="shared" si="391"/>
        <v>R1013</v>
      </c>
      <c r="R1381" s="23">
        <f t="shared" si="392"/>
        <v>18</v>
      </c>
      <c r="Z1381" s="1" t="s">
        <v>995</v>
      </c>
      <c r="AA1381" s="1" t="s">
        <v>6730</v>
      </c>
      <c r="AB1381" t="s">
        <v>4746</v>
      </c>
      <c r="AC1381" t="s">
        <v>4995</v>
      </c>
      <c r="AD1381" t="s">
        <v>4910</v>
      </c>
      <c r="AG1381" t="s">
        <v>995</v>
      </c>
      <c r="AH1381">
        <v>29.7</v>
      </c>
      <c r="AI1381">
        <v>7.03</v>
      </c>
      <c r="AJ1381" s="20" t="s">
        <v>2380</v>
      </c>
      <c r="AK1381" t="s">
        <v>2380</v>
      </c>
      <c r="AL1381" t="s">
        <v>2380</v>
      </c>
      <c r="AM1381" s="29">
        <v>0</v>
      </c>
      <c r="AN1381" s="20" t="s">
        <v>2380</v>
      </c>
      <c r="AO1381" s="20" t="str">
        <f t="shared" si="393"/>
        <v>OVER WEIGHT</v>
      </c>
      <c r="AP1381" s="20" t="str">
        <f t="shared" si="394"/>
        <v>diabeties</v>
      </c>
      <c r="AS1381" t="s">
        <v>1408</v>
      </c>
      <c r="AT1381">
        <v>2004</v>
      </c>
      <c r="AU1381" s="28" t="s">
        <v>20</v>
      </c>
      <c r="AV1381">
        <v>10</v>
      </c>
      <c r="AW1381">
        <v>0</v>
      </c>
      <c r="AX1381" s="38">
        <v>11482.63</v>
      </c>
      <c r="AY1381" t="s">
        <v>12</v>
      </c>
      <c r="AZ1381" t="s">
        <v>11</v>
      </c>
      <c r="BA1381" t="s">
        <v>13</v>
      </c>
      <c r="BB1381" s="35">
        <f>DATE(AT1381,MATCH(AU1381,{"Jan","Feb","Mar","Apr","May","Jun","Jul","Aug","Sep","Oct","Nov","Dec"}, 0),AV1381)</f>
        <v>38240</v>
      </c>
      <c r="BC1381" s="20">
        <f t="shared" si="395"/>
        <v>18</v>
      </c>
    </row>
    <row r="1382" spans="2:55" ht="15.5" hidden="1" x14ac:dyDescent="0.35">
      <c r="B1382" s="1" t="s">
        <v>994</v>
      </c>
      <c r="C1382" t="str">
        <f>VLOOKUP(B1382,Z1381:AE3716,2,FALSE)</f>
        <v>Garey,</v>
      </c>
      <c r="D1382">
        <f t="shared" si="378"/>
        <v>40.58</v>
      </c>
      <c r="E1382">
        <f t="shared" si="379"/>
        <v>5.32</v>
      </c>
      <c r="F1382" t="str">
        <f t="shared" si="380"/>
        <v>yes</v>
      </c>
      <c r="G1382" t="str">
        <f t="shared" si="381"/>
        <v>No</v>
      </c>
      <c r="H1382" t="str">
        <f t="shared" si="382"/>
        <v>Yes</v>
      </c>
      <c r="I1382">
        <f t="shared" si="383"/>
        <v>1</v>
      </c>
      <c r="J1382" t="str">
        <f t="shared" si="384"/>
        <v>No</v>
      </c>
      <c r="K1382" t="str">
        <f t="shared" si="385"/>
        <v>OBESITY</v>
      </c>
      <c r="L1382" t="str">
        <f t="shared" si="386"/>
        <v>normal</v>
      </c>
      <c r="M1382" s="34">
        <f t="shared" si="387"/>
        <v>25854</v>
      </c>
      <c r="N1382" s="36">
        <f t="shared" si="388"/>
        <v>11488.32</v>
      </c>
      <c r="O1382" s="23" t="str">
        <f t="shared" si="389"/>
        <v>tier - 3</v>
      </c>
      <c r="P1382" s="34" t="str">
        <f t="shared" si="390"/>
        <v>tier - 1</v>
      </c>
      <c r="Q1382" s="34" t="str">
        <f t="shared" si="391"/>
        <v>R1014</v>
      </c>
      <c r="R1382" s="23">
        <f t="shared" si="392"/>
        <v>52</v>
      </c>
      <c r="Z1382" s="1" t="s">
        <v>994</v>
      </c>
      <c r="AA1382" s="1" t="s">
        <v>6731</v>
      </c>
      <c r="AB1382" t="s">
        <v>4746</v>
      </c>
      <c r="AC1382" t="s">
        <v>5175</v>
      </c>
      <c r="AG1382" t="s">
        <v>994</v>
      </c>
      <c r="AH1382">
        <v>40.58</v>
      </c>
      <c r="AI1382">
        <v>5.32</v>
      </c>
      <c r="AJ1382" s="20" t="s">
        <v>2382</v>
      </c>
      <c r="AK1382" t="s">
        <v>2380</v>
      </c>
      <c r="AL1382" t="s">
        <v>2383</v>
      </c>
      <c r="AM1382" s="29">
        <v>1</v>
      </c>
      <c r="AN1382" s="20" t="s">
        <v>2380</v>
      </c>
      <c r="AO1382" s="20" t="str">
        <f t="shared" si="393"/>
        <v>OBESITY</v>
      </c>
      <c r="AP1382" s="20" t="str">
        <f t="shared" si="394"/>
        <v>normal</v>
      </c>
      <c r="AS1382" t="s">
        <v>1409</v>
      </c>
      <c r="AT1382">
        <v>1970</v>
      </c>
      <c r="AU1382" s="28" t="s">
        <v>37</v>
      </c>
      <c r="AV1382">
        <v>13</v>
      </c>
      <c r="AW1382">
        <v>3</v>
      </c>
      <c r="AX1382" s="38">
        <v>11488.32</v>
      </c>
      <c r="AY1382" t="s">
        <v>12</v>
      </c>
      <c r="AZ1382" t="s">
        <v>16</v>
      </c>
      <c r="BA1382" t="s">
        <v>276</v>
      </c>
      <c r="BB1382" s="35">
        <f>DATE(AT1382,MATCH(AU1382,{"Jan","Feb","Mar","Apr","May","Jun","Jul","Aug","Sep","Oct","Nov","Dec"}, 0),AV1382)</f>
        <v>25854</v>
      </c>
      <c r="BC1382" s="20">
        <f t="shared" si="395"/>
        <v>52</v>
      </c>
    </row>
    <row r="1383" spans="2:55" ht="15.5" hidden="1" x14ac:dyDescent="0.35">
      <c r="B1383" s="1" t="s">
        <v>993</v>
      </c>
      <c r="C1383" t="str">
        <f>VLOOKUP(B1383,Z1382:AE3717,2,FALSE)</f>
        <v>Reddy,</v>
      </c>
      <c r="D1383">
        <f t="shared" si="378"/>
        <v>33.06</v>
      </c>
      <c r="E1383">
        <f t="shared" si="379"/>
        <v>9.59</v>
      </c>
      <c r="F1383" t="str">
        <f t="shared" si="380"/>
        <v>yes</v>
      </c>
      <c r="G1383" t="str">
        <f t="shared" si="381"/>
        <v>No</v>
      </c>
      <c r="H1383" t="str">
        <f t="shared" si="382"/>
        <v>No</v>
      </c>
      <c r="I1383">
        <f t="shared" si="383"/>
        <v>0</v>
      </c>
      <c r="J1383" t="str">
        <f t="shared" si="384"/>
        <v>No</v>
      </c>
      <c r="K1383" t="str">
        <f t="shared" si="385"/>
        <v>OBESITY</v>
      </c>
      <c r="L1383" t="str">
        <f t="shared" si="386"/>
        <v>diabeties</v>
      </c>
      <c r="M1383" s="34">
        <f t="shared" si="387"/>
        <v>30474</v>
      </c>
      <c r="N1383" s="36">
        <f t="shared" si="388"/>
        <v>11492.46</v>
      </c>
      <c r="O1383" s="23" t="str">
        <f t="shared" si="389"/>
        <v>tier - 3</v>
      </c>
      <c r="P1383" s="34" t="str">
        <f t="shared" si="390"/>
        <v>tier - 3</v>
      </c>
      <c r="Q1383" s="34" t="str">
        <f t="shared" si="391"/>
        <v>R1026</v>
      </c>
      <c r="R1383" s="23">
        <f t="shared" si="392"/>
        <v>40</v>
      </c>
      <c r="Z1383" s="1" t="s">
        <v>993</v>
      </c>
      <c r="AA1383" s="1" t="s">
        <v>6732</v>
      </c>
      <c r="AB1383" t="s">
        <v>4743</v>
      </c>
      <c r="AC1383" t="s">
        <v>5530</v>
      </c>
      <c r="AD1383" t="s">
        <v>4797</v>
      </c>
      <c r="AG1383" t="s">
        <v>993</v>
      </c>
      <c r="AH1383">
        <v>33.06</v>
      </c>
      <c r="AI1383">
        <v>9.59</v>
      </c>
      <c r="AJ1383" s="20" t="s">
        <v>2382</v>
      </c>
      <c r="AK1383" t="s">
        <v>2380</v>
      </c>
      <c r="AL1383" t="s">
        <v>2380</v>
      </c>
      <c r="AM1383" s="29">
        <v>0</v>
      </c>
      <c r="AN1383" s="20" t="s">
        <v>2380</v>
      </c>
      <c r="AO1383" s="20" t="str">
        <f t="shared" si="393"/>
        <v>OBESITY</v>
      </c>
      <c r="AP1383" s="20" t="str">
        <f t="shared" si="394"/>
        <v>diabeties</v>
      </c>
      <c r="AS1383" t="s">
        <v>1410</v>
      </c>
      <c r="AT1383">
        <v>1983</v>
      </c>
      <c r="AU1383" s="28" t="s">
        <v>18</v>
      </c>
      <c r="AV1383">
        <v>7</v>
      </c>
      <c r="AW1383">
        <v>3</v>
      </c>
      <c r="AX1383" s="38">
        <v>11492.46</v>
      </c>
      <c r="AY1383" t="s">
        <v>12</v>
      </c>
      <c r="AZ1383" t="s">
        <v>12</v>
      </c>
      <c r="BA1383" t="s">
        <v>535</v>
      </c>
      <c r="BB1383" s="35">
        <f>DATE(AT1383,MATCH(AU1383,{"Jan","Feb","Mar","Apr","May","Jun","Jul","Aug","Sep","Oct","Nov","Dec"}, 0),AV1383)</f>
        <v>30474</v>
      </c>
      <c r="BC1383" s="20">
        <f t="shared" si="395"/>
        <v>40</v>
      </c>
    </row>
    <row r="1384" spans="2:55" ht="15.5" x14ac:dyDescent="0.35">
      <c r="B1384" s="1" t="s">
        <v>992</v>
      </c>
      <c r="C1384" t="str">
        <f>VLOOKUP(B1384,Z1383:AE3718,2,FALSE)</f>
        <v>Mueller,</v>
      </c>
      <c r="D1384">
        <f t="shared" si="378"/>
        <v>26.62</v>
      </c>
      <c r="E1384">
        <f t="shared" si="379"/>
        <v>6.15</v>
      </c>
      <c r="F1384" t="str">
        <f t="shared" si="380"/>
        <v>yes</v>
      </c>
      <c r="G1384" t="str">
        <f t="shared" si="381"/>
        <v>No</v>
      </c>
      <c r="H1384" t="str">
        <f t="shared" si="382"/>
        <v>No</v>
      </c>
      <c r="I1384">
        <f t="shared" si="383"/>
        <v>0</v>
      </c>
      <c r="J1384" t="str">
        <f t="shared" si="384"/>
        <v>No</v>
      </c>
      <c r="K1384" t="str">
        <f t="shared" si="385"/>
        <v>OVER WEIGHT</v>
      </c>
      <c r="L1384" t="str">
        <f t="shared" si="386"/>
        <v>pre diabeties</v>
      </c>
      <c r="M1384" s="34">
        <f t="shared" si="387"/>
        <v>25426</v>
      </c>
      <c r="N1384" s="36">
        <f t="shared" si="388"/>
        <v>11497.69</v>
      </c>
      <c r="O1384" s="23" t="str">
        <f t="shared" si="389"/>
        <v>tier - 3</v>
      </c>
      <c r="P1384" s="34" t="str">
        <f t="shared" si="390"/>
        <v>tier - 1</v>
      </c>
      <c r="Q1384" s="34" t="str">
        <f t="shared" si="391"/>
        <v>R1012</v>
      </c>
      <c r="R1384" s="23">
        <f t="shared" si="392"/>
        <v>53</v>
      </c>
      <c r="Z1384" s="1" t="s">
        <v>992</v>
      </c>
      <c r="AA1384" s="1" t="s">
        <v>6733</v>
      </c>
      <c r="AB1384" t="s">
        <v>4746</v>
      </c>
      <c r="AC1384" t="s">
        <v>4893</v>
      </c>
      <c r="AG1384" t="s">
        <v>992</v>
      </c>
      <c r="AH1384">
        <v>26.62</v>
      </c>
      <c r="AI1384">
        <v>6.15</v>
      </c>
      <c r="AJ1384" s="20" t="s">
        <v>2382</v>
      </c>
      <c r="AK1384" t="s">
        <v>2380</v>
      </c>
      <c r="AL1384" t="s">
        <v>2380</v>
      </c>
      <c r="AM1384" s="29">
        <v>0</v>
      </c>
      <c r="AN1384" s="20" t="s">
        <v>2380</v>
      </c>
      <c r="AO1384" s="20" t="str">
        <f t="shared" si="393"/>
        <v>OVER WEIGHT</v>
      </c>
      <c r="AP1384" s="20" t="str">
        <f t="shared" si="394"/>
        <v>pre diabeties</v>
      </c>
      <c r="AS1384" t="s">
        <v>1411</v>
      </c>
      <c r="AT1384">
        <v>1969</v>
      </c>
      <c r="AU1384" s="28" t="s">
        <v>35</v>
      </c>
      <c r="AV1384">
        <v>11</v>
      </c>
      <c r="AW1384">
        <v>0</v>
      </c>
      <c r="AX1384" s="38">
        <v>11497.69</v>
      </c>
      <c r="AY1384" t="s">
        <v>12</v>
      </c>
      <c r="AZ1384" t="s">
        <v>16</v>
      </c>
      <c r="BA1384" t="s">
        <v>23</v>
      </c>
      <c r="BB1384" s="35">
        <f>DATE(AT1384,MATCH(AU1384,{"Jan","Feb","Mar","Apr","May","Jun","Jul","Aug","Sep","Oct","Nov","Dec"}, 0),AV1384)</f>
        <v>25426</v>
      </c>
      <c r="BC1384" s="20">
        <f t="shared" si="395"/>
        <v>53</v>
      </c>
    </row>
    <row r="1385" spans="2:55" ht="15.5" hidden="1" x14ac:dyDescent="0.35">
      <c r="B1385" s="1" t="s">
        <v>991</v>
      </c>
      <c r="C1385" t="str">
        <f>VLOOKUP(B1385,Z1384:AE3719,2,FALSE)</f>
        <v>Julia,</v>
      </c>
      <c r="D1385">
        <f t="shared" si="378"/>
        <v>37.1</v>
      </c>
      <c r="E1385">
        <f t="shared" si="379"/>
        <v>11.08</v>
      </c>
      <c r="F1385" t="str">
        <f t="shared" si="380"/>
        <v>No</v>
      </c>
      <c r="G1385" t="str">
        <f t="shared" si="381"/>
        <v>No</v>
      </c>
      <c r="H1385" t="str">
        <f t="shared" si="382"/>
        <v>No</v>
      </c>
      <c r="I1385">
        <f t="shared" si="383"/>
        <v>0</v>
      </c>
      <c r="J1385" t="str">
        <f t="shared" si="384"/>
        <v>No</v>
      </c>
      <c r="K1385" t="str">
        <f t="shared" si="385"/>
        <v>OBESITY</v>
      </c>
      <c r="L1385" t="str">
        <f t="shared" si="386"/>
        <v>diabeties</v>
      </c>
      <c r="M1385" s="34">
        <f t="shared" si="387"/>
        <v>32787</v>
      </c>
      <c r="N1385" s="36">
        <f t="shared" si="388"/>
        <v>11511.61</v>
      </c>
      <c r="O1385" s="23" t="str">
        <f t="shared" si="389"/>
        <v>tier - 3</v>
      </c>
      <c r="P1385" s="34" t="str">
        <f t="shared" si="390"/>
        <v>tier - 3</v>
      </c>
      <c r="Q1385" s="34" t="str">
        <f t="shared" si="391"/>
        <v>R1026</v>
      </c>
      <c r="R1385" s="23">
        <f t="shared" si="392"/>
        <v>33</v>
      </c>
      <c r="Z1385" s="1" t="s">
        <v>991</v>
      </c>
      <c r="AA1385" s="1" t="s">
        <v>6734</v>
      </c>
      <c r="AB1385" t="s">
        <v>4746</v>
      </c>
      <c r="AC1385" t="s">
        <v>5159</v>
      </c>
      <c r="AG1385" t="s">
        <v>991</v>
      </c>
      <c r="AH1385">
        <v>37.1</v>
      </c>
      <c r="AI1385">
        <v>11.08</v>
      </c>
      <c r="AJ1385" s="20" t="s">
        <v>2380</v>
      </c>
      <c r="AK1385" t="s">
        <v>2380</v>
      </c>
      <c r="AL1385" t="s">
        <v>2380</v>
      </c>
      <c r="AM1385" s="29">
        <v>0</v>
      </c>
      <c r="AN1385" s="20" t="s">
        <v>2380</v>
      </c>
      <c r="AO1385" s="20" t="str">
        <f t="shared" si="393"/>
        <v>OBESITY</v>
      </c>
      <c r="AP1385" s="20" t="str">
        <f t="shared" si="394"/>
        <v>diabeties</v>
      </c>
      <c r="AS1385" t="s">
        <v>1412</v>
      </c>
      <c r="AT1385">
        <v>1989</v>
      </c>
      <c r="AU1385" s="28" t="s">
        <v>37</v>
      </c>
      <c r="AV1385">
        <v>6</v>
      </c>
      <c r="AW1385">
        <v>3</v>
      </c>
      <c r="AX1385" s="38">
        <v>11511.61</v>
      </c>
      <c r="AY1385" t="s">
        <v>12</v>
      </c>
      <c r="AZ1385" t="s">
        <v>12</v>
      </c>
      <c r="BA1385" t="s">
        <v>535</v>
      </c>
      <c r="BB1385" s="35">
        <f>DATE(AT1385,MATCH(AU1385,{"Jan","Feb","Mar","Apr","May","Jun","Jul","Aug","Sep","Oct","Nov","Dec"}, 0),AV1385)</f>
        <v>32787</v>
      </c>
      <c r="BC1385" s="20">
        <f t="shared" si="395"/>
        <v>33</v>
      </c>
    </row>
    <row r="1386" spans="2:55" ht="15.5" hidden="1" x14ac:dyDescent="0.35">
      <c r="B1386" s="1" t="s">
        <v>990</v>
      </c>
      <c r="C1386" t="str">
        <f>VLOOKUP(B1386,Z1385:AE3720,2,FALSE)</f>
        <v>Uribe,</v>
      </c>
      <c r="D1386">
        <f t="shared" si="378"/>
        <v>18.28</v>
      </c>
      <c r="E1386">
        <f t="shared" si="379"/>
        <v>7.95</v>
      </c>
      <c r="F1386" t="str">
        <f t="shared" si="380"/>
        <v>No</v>
      </c>
      <c r="G1386" t="str">
        <f t="shared" si="381"/>
        <v>No</v>
      </c>
      <c r="H1386" t="str">
        <f t="shared" si="382"/>
        <v>No</v>
      </c>
      <c r="I1386">
        <f t="shared" si="383"/>
        <v>0</v>
      </c>
      <c r="J1386" t="str">
        <f t="shared" si="384"/>
        <v>No</v>
      </c>
      <c r="K1386" t="str">
        <f t="shared" si="385"/>
        <v>under weight</v>
      </c>
      <c r="L1386" t="str">
        <f t="shared" si="386"/>
        <v>diabeties</v>
      </c>
      <c r="M1386" s="34">
        <f t="shared" si="387"/>
        <v>25013</v>
      </c>
      <c r="N1386" s="36">
        <f t="shared" si="388"/>
        <v>11512.41</v>
      </c>
      <c r="O1386" s="23" t="str">
        <f t="shared" si="389"/>
        <v>tier - 3</v>
      </c>
      <c r="P1386" s="34" t="str">
        <f t="shared" si="390"/>
        <v>tier - 1</v>
      </c>
      <c r="Q1386" s="34" t="str">
        <f t="shared" si="391"/>
        <v>R1024</v>
      </c>
      <c r="R1386" s="23">
        <f t="shared" si="392"/>
        <v>54</v>
      </c>
      <c r="Z1386" s="1" t="s">
        <v>990</v>
      </c>
      <c r="AA1386" s="1" t="s">
        <v>6735</v>
      </c>
      <c r="AB1386" t="s">
        <v>4746</v>
      </c>
      <c r="AC1386" t="s">
        <v>5179</v>
      </c>
      <c r="AD1386" t="s">
        <v>5049</v>
      </c>
      <c r="AG1386" t="s">
        <v>990</v>
      </c>
      <c r="AH1386">
        <v>18.28</v>
      </c>
      <c r="AI1386">
        <v>7.95</v>
      </c>
      <c r="AJ1386" s="20" t="s">
        <v>2380</v>
      </c>
      <c r="AK1386" t="s">
        <v>2380</v>
      </c>
      <c r="AL1386" t="s">
        <v>2380</v>
      </c>
      <c r="AM1386" s="29">
        <v>0</v>
      </c>
      <c r="AN1386" s="20" t="s">
        <v>2380</v>
      </c>
      <c r="AO1386" s="20" t="str">
        <f t="shared" si="393"/>
        <v>under weight</v>
      </c>
      <c r="AP1386" s="20" t="str">
        <f t="shared" si="394"/>
        <v>diabeties</v>
      </c>
      <c r="AS1386" t="s">
        <v>1413</v>
      </c>
      <c r="AT1386">
        <v>1968</v>
      </c>
      <c r="AU1386" s="28" t="s">
        <v>18</v>
      </c>
      <c r="AV1386">
        <v>24</v>
      </c>
      <c r="AW1386">
        <v>1</v>
      </c>
      <c r="AX1386" s="38">
        <v>11512.41</v>
      </c>
      <c r="AY1386" t="s">
        <v>12</v>
      </c>
      <c r="AZ1386" t="s">
        <v>16</v>
      </c>
      <c r="BA1386" t="s">
        <v>247</v>
      </c>
      <c r="BB1386" s="35">
        <f>DATE(AT1386,MATCH(AU1386,{"Jan","Feb","Mar","Apr","May","Jun","Jul","Aug","Sep","Oct","Nov","Dec"}, 0),AV1386)</f>
        <v>25013</v>
      </c>
      <c r="BC1386" s="20">
        <f t="shared" si="395"/>
        <v>54</v>
      </c>
    </row>
    <row r="1387" spans="2:55" ht="15.5" hidden="1" x14ac:dyDescent="0.35">
      <c r="B1387" s="1" t="s">
        <v>989</v>
      </c>
      <c r="C1387" t="str">
        <f>VLOOKUP(B1387,Z1386:AE3721,2,FALSE)</f>
        <v>Hand,</v>
      </c>
      <c r="D1387">
        <f t="shared" si="378"/>
        <v>35.814999999999998</v>
      </c>
      <c r="E1387">
        <f t="shared" si="379"/>
        <v>6.23</v>
      </c>
      <c r="F1387" t="str">
        <f t="shared" si="380"/>
        <v>No</v>
      </c>
      <c r="G1387" t="str">
        <f t="shared" si="381"/>
        <v>No</v>
      </c>
      <c r="H1387" t="str">
        <f t="shared" si="382"/>
        <v>No</v>
      </c>
      <c r="I1387">
        <f t="shared" si="383"/>
        <v>0</v>
      </c>
      <c r="J1387" t="str">
        <f t="shared" si="384"/>
        <v>No</v>
      </c>
      <c r="K1387" t="str">
        <f t="shared" si="385"/>
        <v>OBESITY</v>
      </c>
      <c r="L1387" t="str">
        <f t="shared" si="386"/>
        <v>pre diabeties</v>
      </c>
      <c r="M1387" s="34">
        <f t="shared" si="387"/>
        <v>26286</v>
      </c>
      <c r="N1387" s="36">
        <f t="shared" si="388"/>
        <v>11520.1</v>
      </c>
      <c r="O1387" s="23" t="str">
        <f t="shared" si="389"/>
        <v>tier - 3</v>
      </c>
      <c r="P1387" s="34" t="str">
        <f t="shared" si="390"/>
        <v>tier - 1</v>
      </c>
      <c r="Q1387" s="34" t="str">
        <f t="shared" si="391"/>
        <v>R1012</v>
      </c>
      <c r="R1387" s="23">
        <f t="shared" si="392"/>
        <v>51</v>
      </c>
      <c r="Z1387" s="1" t="s">
        <v>989</v>
      </c>
      <c r="AA1387" s="1" t="s">
        <v>6736</v>
      </c>
      <c r="AB1387" t="s">
        <v>4743</v>
      </c>
      <c r="AC1387" t="s">
        <v>4882</v>
      </c>
      <c r="AG1387" t="s">
        <v>989</v>
      </c>
      <c r="AH1387">
        <v>35.814999999999998</v>
      </c>
      <c r="AI1387">
        <v>6.23</v>
      </c>
      <c r="AJ1387" s="20" t="s">
        <v>2380</v>
      </c>
      <c r="AK1387" t="s">
        <v>2380</v>
      </c>
      <c r="AL1387" t="s">
        <v>2380</v>
      </c>
      <c r="AM1387" s="29">
        <v>0</v>
      </c>
      <c r="AN1387" s="20" t="s">
        <v>2380</v>
      </c>
      <c r="AO1387" s="20" t="str">
        <f t="shared" si="393"/>
        <v>OBESITY</v>
      </c>
      <c r="AP1387" s="20" t="str">
        <f t="shared" si="394"/>
        <v>pre diabeties</v>
      </c>
      <c r="AS1387" t="s">
        <v>1414</v>
      </c>
      <c r="AT1387">
        <v>1971</v>
      </c>
      <c r="AU1387" s="28" t="s">
        <v>30</v>
      </c>
      <c r="AV1387">
        <v>19</v>
      </c>
      <c r="AW1387">
        <v>4</v>
      </c>
      <c r="AX1387" s="38">
        <v>11520.1</v>
      </c>
      <c r="AY1387" t="s">
        <v>12</v>
      </c>
      <c r="AZ1387" t="s">
        <v>16</v>
      </c>
      <c r="BA1387" t="s">
        <v>23</v>
      </c>
      <c r="BB1387" s="35">
        <f>DATE(AT1387,MATCH(AU1387,{"Jan","Feb","Mar","Apr","May","Jun","Jul","Aug","Sep","Oct","Nov","Dec"}, 0),AV1387)</f>
        <v>26286</v>
      </c>
      <c r="BC1387" s="20">
        <f t="shared" si="395"/>
        <v>51</v>
      </c>
    </row>
    <row r="1388" spans="2:55" ht="15.5" hidden="1" x14ac:dyDescent="0.35">
      <c r="B1388" s="1" t="s">
        <v>988</v>
      </c>
      <c r="C1388" t="str">
        <f>VLOOKUP(B1388,Z1387:AE3722,2,FALSE)</f>
        <v>Petersen,</v>
      </c>
      <c r="D1388">
        <f t="shared" si="378"/>
        <v>30.69</v>
      </c>
      <c r="E1388">
        <f t="shared" si="379"/>
        <v>6.5</v>
      </c>
      <c r="F1388" t="str">
        <f t="shared" si="380"/>
        <v>No</v>
      </c>
      <c r="G1388" t="str">
        <f t="shared" si="381"/>
        <v>No</v>
      </c>
      <c r="H1388" t="str">
        <f t="shared" si="382"/>
        <v>No</v>
      </c>
      <c r="I1388">
        <f t="shared" si="383"/>
        <v>0</v>
      </c>
      <c r="J1388" t="str">
        <f t="shared" si="384"/>
        <v>No</v>
      </c>
      <c r="K1388" t="str">
        <f t="shared" si="385"/>
        <v>OBESITY</v>
      </c>
      <c r="L1388" t="str">
        <f t="shared" si="386"/>
        <v>diabeties</v>
      </c>
      <c r="M1388" s="34">
        <f t="shared" si="387"/>
        <v>32306</v>
      </c>
      <c r="N1388" s="36">
        <f t="shared" si="388"/>
        <v>11524.25</v>
      </c>
      <c r="O1388" s="23" t="str">
        <f t="shared" si="389"/>
        <v>tier - 3</v>
      </c>
      <c r="P1388" s="34" t="str">
        <f t="shared" si="390"/>
        <v>tier - 1</v>
      </c>
      <c r="Q1388" s="34" t="str">
        <f t="shared" si="391"/>
        <v>R1026</v>
      </c>
      <c r="R1388" s="23">
        <f t="shared" si="392"/>
        <v>34</v>
      </c>
      <c r="Z1388" s="1" t="s">
        <v>988</v>
      </c>
      <c r="AA1388" s="1" t="s">
        <v>5797</v>
      </c>
      <c r="AB1388" t="s">
        <v>4746</v>
      </c>
      <c r="AC1388" t="s">
        <v>4852</v>
      </c>
      <c r="AD1388" t="s">
        <v>4910</v>
      </c>
      <c r="AG1388" t="s">
        <v>988</v>
      </c>
      <c r="AH1388">
        <v>30.69</v>
      </c>
      <c r="AI1388">
        <v>6.5</v>
      </c>
      <c r="AJ1388" s="20" t="s">
        <v>2380</v>
      </c>
      <c r="AK1388" t="s">
        <v>2380</v>
      </c>
      <c r="AL1388" t="s">
        <v>2380</v>
      </c>
      <c r="AM1388" s="29">
        <v>0</v>
      </c>
      <c r="AN1388" s="20" t="s">
        <v>2380</v>
      </c>
      <c r="AO1388" s="20" t="str">
        <f t="shared" si="393"/>
        <v>OBESITY</v>
      </c>
      <c r="AP1388" s="20" t="str">
        <f t="shared" si="394"/>
        <v>diabeties</v>
      </c>
      <c r="AS1388" t="s">
        <v>1415</v>
      </c>
      <c r="AT1388">
        <v>1988</v>
      </c>
      <c r="AU1388" s="28" t="s">
        <v>18</v>
      </c>
      <c r="AV1388">
        <v>12</v>
      </c>
      <c r="AW1388">
        <v>3</v>
      </c>
      <c r="AX1388" s="38">
        <v>11524.25</v>
      </c>
      <c r="AY1388" t="s">
        <v>12</v>
      </c>
      <c r="AZ1388" t="s">
        <v>16</v>
      </c>
      <c r="BA1388" t="s">
        <v>535</v>
      </c>
      <c r="BB1388" s="35">
        <f>DATE(AT1388,MATCH(AU1388,{"Jan","Feb","Mar","Apr","May","Jun","Jul","Aug","Sep","Oct","Nov","Dec"}, 0),AV1388)</f>
        <v>32306</v>
      </c>
      <c r="BC1388" s="20">
        <f t="shared" si="395"/>
        <v>34</v>
      </c>
    </row>
    <row r="1389" spans="2:55" ht="15.5" hidden="1" x14ac:dyDescent="0.35">
      <c r="B1389" s="1" t="s">
        <v>987</v>
      </c>
      <c r="C1389" t="str">
        <f>VLOOKUP(B1389,Z1388:AE3723,2,FALSE)</f>
        <v>Mac-Thiong,</v>
      </c>
      <c r="D1389">
        <f t="shared" si="378"/>
        <v>26.125</v>
      </c>
      <c r="E1389">
        <f t="shared" si="379"/>
        <v>5.22</v>
      </c>
      <c r="F1389" t="str">
        <f t="shared" si="380"/>
        <v>No</v>
      </c>
      <c r="G1389" t="str">
        <f t="shared" si="381"/>
        <v>No</v>
      </c>
      <c r="H1389" t="str">
        <f t="shared" si="382"/>
        <v>No</v>
      </c>
      <c r="I1389">
        <f t="shared" si="383"/>
        <v>0</v>
      </c>
      <c r="J1389" t="str">
        <f t="shared" si="384"/>
        <v>No</v>
      </c>
      <c r="K1389" t="str">
        <f t="shared" si="385"/>
        <v>OVER WEIGHT</v>
      </c>
      <c r="L1389" t="str">
        <f t="shared" si="386"/>
        <v>normal</v>
      </c>
      <c r="M1389" s="34">
        <f t="shared" si="387"/>
        <v>25772</v>
      </c>
      <c r="N1389" s="36">
        <f t="shared" si="388"/>
        <v>11530.12</v>
      </c>
      <c r="O1389" s="23" t="str">
        <f t="shared" si="389"/>
        <v>tier - 3</v>
      </c>
      <c r="P1389" s="34" t="str">
        <f t="shared" si="390"/>
        <v>tier - 1</v>
      </c>
      <c r="Q1389" s="34" t="str">
        <f t="shared" si="391"/>
        <v>R1012</v>
      </c>
      <c r="R1389" s="23">
        <f t="shared" si="392"/>
        <v>52</v>
      </c>
      <c r="Z1389" s="1" t="s">
        <v>987</v>
      </c>
      <c r="AA1389" s="1" t="s">
        <v>6737</v>
      </c>
      <c r="AB1389" t="s">
        <v>4746</v>
      </c>
      <c r="AC1389" t="s">
        <v>6738</v>
      </c>
      <c r="AG1389" t="s">
        <v>987</v>
      </c>
      <c r="AH1389">
        <v>26.125</v>
      </c>
      <c r="AI1389">
        <v>5.22</v>
      </c>
      <c r="AJ1389" s="20" t="s">
        <v>2380</v>
      </c>
      <c r="AK1389" t="s">
        <v>2380</v>
      </c>
      <c r="AL1389" t="s">
        <v>2380</v>
      </c>
      <c r="AM1389" s="29">
        <v>0</v>
      </c>
      <c r="AN1389" s="20" t="s">
        <v>2380</v>
      </c>
      <c r="AO1389" s="20" t="str">
        <f t="shared" si="393"/>
        <v>OVER WEIGHT</v>
      </c>
      <c r="AP1389" s="20" t="str">
        <f t="shared" si="394"/>
        <v>normal</v>
      </c>
      <c r="AS1389" t="s">
        <v>1416</v>
      </c>
      <c r="AT1389">
        <v>1970</v>
      </c>
      <c r="AU1389" s="28" t="s">
        <v>10</v>
      </c>
      <c r="AV1389">
        <v>23</v>
      </c>
      <c r="AW1389">
        <v>0</v>
      </c>
      <c r="AX1389" s="38">
        <v>11530.12</v>
      </c>
      <c r="AY1389" t="s">
        <v>12</v>
      </c>
      <c r="AZ1389" t="s">
        <v>16</v>
      </c>
      <c r="BA1389" t="s">
        <v>23</v>
      </c>
      <c r="BB1389" s="35">
        <f>DATE(AT1389,MATCH(AU1389,{"Jan","Feb","Mar","Apr","May","Jun","Jul","Aug","Sep","Oct","Nov","Dec"}, 0),AV1389)</f>
        <v>25772</v>
      </c>
      <c r="BC1389" s="20">
        <f t="shared" si="395"/>
        <v>52</v>
      </c>
    </row>
    <row r="1390" spans="2:55" ht="15.5" hidden="1" x14ac:dyDescent="0.35">
      <c r="B1390" s="1" t="s">
        <v>986</v>
      </c>
      <c r="C1390" t="str">
        <f>VLOOKUP(B1390,Z1389:AE3724,2,FALSE)</f>
        <v>Walker,</v>
      </c>
      <c r="D1390">
        <f t="shared" si="378"/>
        <v>34.58</v>
      </c>
      <c r="E1390">
        <f t="shared" si="379"/>
        <v>6.3</v>
      </c>
      <c r="F1390" t="str">
        <f t="shared" si="380"/>
        <v>No</v>
      </c>
      <c r="G1390" t="str">
        <f t="shared" si="381"/>
        <v>No</v>
      </c>
      <c r="H1390" t="str">
        <f t="shared" si="382"/>
        <v>Yes</v>
      </c>
      <c r="I1390">
        <f t="shared" si="383"/>
        <v>1</v>
      </c>
      <c r="J1390" t="str">
        <f t="shared" si="384"/>
        <v>No</v>
      </c>
      <c r="K1390" t="str">
        <f t="shared" si="385"/>
        <v>OBESITY</v>
      </c>
      <c r="L1390" t="str">
        <f t="shared" si="386"/>
        <v>pre diabeties</v>
      </c>
      <c r="M1390" s="34">
        <f t="shared" si="387"/>
        <v>24018</v>
      </c>
      <c r="N1390" s="36">
        <f t="shared" si="388"/>
        <v>11534.87</v>
      </c>
      <c r="O1390" s="23" t="str">
        <f t="shared" si="389"/>
        <v>tier - 3</v>
      </c>
      <c r="P1390" s="34" t="str">
        <f t="shared" si="390"/>
        <v>tier - 1</v>
      </c>
      <c r="Q1390" s="34" t="str">
        <f t="shared" si="391"/>
        <v>R1017</v>
      </c>
      <c r="R1390" s="23">
        <f t="shared" si="392"/>
        <v>57</v>
      </c>
      <c r="Z1390" s="1" t="s">
        <v>986</v>
      </c>
      <c r="AA1390" s="1" t="s">
        <v>5270</v>
      </c>
      <c r="AB1390" t="s">
        <v>4743</v>
      </c>
      <c r="AC1390" t="s">
        <v>6669</v>
      </c>
      <c r="AD1390" t="s">
        <v>4850</v>
      </c>
      <c r="AG1390" t="s">
        <v>986</v>
      </c>
      <c r="AH1390">
        <v>34.58</v>
      </c>
      <c r="AI1390">
        <v>6.3</v>
      </c>
      <c r="AJ1390" s="20" t="s">
        <v>2380</v>
      </c>
      <c r="AK1390" t="s">
        <v>2380</v>
      </c>
      <c r="AL1390" t="s">
        <v>2383</v>
      </c>
      <c r="AM1390" s="29">
        <v>1</v>
      </c>
      <c r="AN1390" s="20" t="s">
        <v>2380</v>
      </c>
      <c r="AO1390" s="20" t="str">
        <f t="shared" si="393"/>
        <v>OBESITY</v>
      </c>
      <c r="AP1390" s="20" t="str">
        <f t="shared" si="394"/>
        <v>pre diabeties</v>
      </c>
      <c r="AS1390" t="s">
        <v>1417</v>
      </c>
      <c r="AT1390">
        <v>1965</v>
      </c>
      <c r="AU1390" s="28" t="s">
        <v>37</v>
      </c>
      <c r="AV1390">
        <v>3</v>
      </c>
      <c r="AW1390">
        <v>0</v>
      </c>
      <c r="AX1390" s="38">
        <v>11534.87</v>
      </c>
      <c r="AY1390" t="s">
        <v>12</v>
      </c>
      <c r="AZ1390" t="s">
        <v>16</v>
      </c>
      <c r="BA1390" t="s">
        <v>356</v>
      </c>
      <c r="BB1390" s="35">
        <f>DATE(AT1390,MATCH(AU1390,{"Jan","Feb","Mar","Apr","May","Jun","Jul","Aug","Sep","Oct","Nov","Dec"}, 0),AV1390)</f>
        <v>24018</v>
      </c>
      <c r="BC1390" s="20">
        <f t="shared" si="395"/>
        <v>57</v>
      </c>
    </row>
    <row r="1391" spans="2:55" ht="15.5" hidden="1" x14ac:dyDescent="0.35">
      <c r="B1391" s="1" t="s">
        <v>985</v>
      </c>
      <c r="C1391" t="str">
        <f>VLOOKUP(B1391,Z1390:AE3725,2,FALSE)</f>
        <v>Steidl,</v>
      </c>
      <c r="D1391">
        <f t="shared" si="378"/>
        <v>27.4</v>
      </c>
      <c r="E1391">
        <f t="shared" si="379"/>
        <v>8.84</v>
      </c>
      <c r="F1391" t="str">
        <f t="shared" si="380"/>
        <v>No</v>
      </c>
      <c r="G1391" t="str">
        <f t="shared" si="381"/>
        <v>No</v>
      </c>
      <c r="H1391" t="str">
        <f t="shared" si="382"/>
        <v>No</v>
      </c>
      <c r="I1391">
        <f t="shared" si="383"/>
        <v>0</v>
      </c>
      <c r="J1391" t="str">
        <f t="shared" si="384"/>
        <v>No</v>
      </c>
      <c r="K1391" t="str">
        <f t="shared" si="385"/>
        <v>OVER WEIGHT</v>
      </c>
      <c r="L1391" t="str">
        <f t="shared" si="386"/>
        <v>diabeties</v>
      </c>
      <c r="M1391" s="34">
        <f t="shared" si="387"/>
        <v>25156</v>
      </c>
      <c r="N1391" s="36">
        <f t="shared" si="388"/>
        <v>11538.42</v>
      </c>
      <c r="O1391" s="23" t="str">
        <f t="shared" si="389"/>
        <v>tier - 3</v>
      </c>
      <c r="P1391" s="34" t="str">
        <f t="shared" si="390"/>
        <v>tier - 1</v>
      </c>
      <c r="Q1391" s="34" t="str">
        <f t="shared" si="391"/>
        <v>R1011</v>
      </c>
      <c r="R1391" s="23">
        <f t="shared" si="392"/>
        <v>54</v>
      </c>
      <c r="Z1391" s="1" t="s">
        <v>985</v>
      </c>
      <c r="AA1391" s="1" t="s">
        <v>6739</v>
      </c>
      <c r="AB1391" t="s">
        <v>4746</v>
      </c>
      <c r="AC1391" t="s">
        <v>6740</v>
      </c>
      <c r="AG1391" t="s">
        <v>985</v>
      </c>
      <c r="AH1391">
        <v>27.4</v>
      </c>
      <c r="AI1391">
        <v>8.84</v>
      </c>
      <c r="AJ1391" s="20" t="s">
        <v>2380</v>
      </c>
      <c r="AK1391" t="s">
        <v>2380</v>
      </c>
      <c r="AL1391" t="s">
        <v>2380</v>
      </c>
      <c r="AM1391" s="29">
        <v>0</v>
      </c>
      <c r="AN1391" s="20" t="s">
        <v>2380</v>
      </c>
      <c r="AO1391" s="20" t="str">
        <f t="shared" si="393"/>
        <v>OVER WEIGHT</v>
      </c>
      <c r="AP1391" s="20" t="str">
        <f t="shared" si="394"/>
        <v>diabeties</v>
      </c>
      <c r="AS1391" t="s">
        <v>1418</v>
      </c>
      <c r="AT1391">
        <v>1968</v>
      </c>
      <c r="AU1391" s="28" t="s">
        <v>15</v>
      </c>
      <c r="AV1391">
        <v>14</v>
      </c>
      <c r="AW1391">
        <v>2</v>
      </c>
      <c r="AX1391" s="38">
        <v>11538.42</v>
      </c>
      <c r="AY1391" t="s">
        <v>12</v>
      </c>
      <c r="AZ1391" t="s">
        <v>16</v>
      </c>
      <c r="BA1391" t="s">
        <v>42</v>
      </c>
      <c r="BB1391" s="35">
        <f>DATE(AT1391,MATCH(AU1391,{"Jan","Feb","Mar","Apr","May","Jun","Jul","Aug","Sep","Oct","Nov","Dec"}, 0),AV1391)</f>
        <v>25156</v>
      </c>
      <c r="BC1391" s="20">
        <f t="shared" si="395"/>
        <v>54</v>
      </c>
    </row>
    <row r="1392" spans="2:55" ht="15.5" hidden="1" x14ac:dyDescent="0.35">
      <c r="B1392" s="1" t="s">
        <v>984</v>
      </c>
      <c r="C1392" t="str">
        <f>VLOOKUP(B1392,Z1391:AE3726,2,FALSE)</f>
        <v>Rose,</v>
      </c>
      <c r="D1392">
        <f t="shared" si="378"/>
        <v>27.53</v>
      </c>
      <c r="E1392">
        <f t="shared" si="379"/>
        <v>4.1100000000000003</v>
      </c>
      <c r="F1392" t="str">
        <f t="shared" si="380"/>
        <v>No</v>
      </c>
      <c r="G1392" t="str">
        <f t="shared" si="381"/>
        <v>No</v>
      </c>
      <c r="H1392" t="str">
        <f t="shared" si="382"/>
        <v>No</v>
      </c>
      <c r="I1392">
        <f t="shared" si="383"/>
        <v>1</v>
      </c>
      <c r="J1392" t="str">
        <f t="shared" si="384"/>
        <v>No</v>
      </c>
      <c r="K1392" t="str">
        <f t="shared" si="385"/>
        <v>OVER WEIGHT</v>
      </c>
      <c r="L1392" t="str">
        <f t="shared" si="386"/>
        <v>normal</v>
      </c>
      <c r="M1392" s="34">
        <f t="shared" si="387"/>
        <v>26268</v>
      </c>
      <c r="N1392" s="36">
        <f t="shared" si="388"/>
        <v>11540.25</v>
      </c>
      <c r="O1392" s="23" t="str">
        <f t="shared" si="389"/>
        <v>tier - 3</v>
      </c>
      <c r="P1392" s="34" t="str">
        <f t="shared" si="390"/>
        <v>tier - 1</v>
      </c>
      <c r="Q1392" s="34" t="str">
        <f t="shared" si="391"/>
        <v>R1012</v>
      </c>
      <c r="R1392" s="23">
        <f t="shared" si="392"/>
        <v>51</v>
      </c>
      <c r="Z1392" s="1" t="s">
        <v>984</v>
      </c>
      <c r="AA1392" s="1" t="s">
        <v>6262</v>
      </c>
      <c r="AB1392" t="s">
        <v>4746</v>
      </c>
      <c r="AC1392" t="s">
        <v>5755</v>
      </c>
      <c r="AD1392" t="s">
        <v>4992</v>
      </c>
      <c r="AG1392" t="s">
        <v>984</v>
      </c>
      <c r="AH1392">
        <v>27.53</v>
      </c>
      <c r="AI1392">
        <v>4.1100000000000003</v>
      </c>
      <c r="AJ1392" s="20" t="s">
        <v>2380</v>
      </c>
      <c r="AK1392" t="s">
        <v>2380</v>
      </c>
      <c r="AL1392" t="s">
        <v>2380</v>
      </c>
      <c r="AM1392" s="29">
        <v>1</v>
      </c>
      <c r="AN1392" s="20" t="s">
        <v>2380</v>
      </c>
      <c r="AO1392" s="20" t="str">
        <f t="shared" si="393"/>
        <v>OVER WEIGHT</v>
      </c>
      <c r="AP1392" s="20" t="str">
        <f t="shared" si="394"/>
        <v>normal</v>
      </c>
      <c r="AS1392" t="s">
        <v>1419</v>
      </c>
      <c r="AT1392">
        <v>1971</v>
      </c>
      <c r="AU1392" s="28" t="s">
        <v>30</v>
      </c>
      <c r="AV1392">
        <v>1</v>
      </c>
      <c r="AW1392">
        <v>0</v>
      </c>
      <c r="AX1392" s="38">
        <v>11540.25</v>
      </c>
      <c r="AY1392" t="s">
        <v>12</v>
      </c>
      <c r="AZ1392" t="s">
        <v>16</v>
      </c>
      <c r="BA1392" t="s">
        <v>23</v>
      </c>
      <c r="BB1392" s="35">
        <f>DATE(AT1392,MATCH(AU1392,{"Jan","Feb","Mar","Apr","May","Jun","Jul","Aug","Sep","Oct","Nov","Dec"}, 0),AV1392)</f>
        <v>26268</v>
      </c>
      <c r="BC1392" s="20">
        <f t="shared" si="395"/>
        <v>51</v>
      </c>
    </row>
    <row r="1393" spans="2:55" ht="15.5" hidden="1" x14ac:dyDescent="0.35">
      <c r="B1393" s="1" t="s">
        <v>983</v>
      </c>
      <c r="C1393" t="str">
        <f>VLOOKUP(B1393,Z1392:AE3727,2,FALSE)</f>
        <v>Alderfer,</v>
      </c>
      <c r="D1393">
        <f t="shared" si="378"/>
        <v>33</v>
      </c>
      <c r="E1393">
        <f t="shared" si="379"/>
        <v>4.57</v>
      </c>
      <c r="F1393" t="str">
        <f t="shared" si="380"/>
        <v>No</v>
      </c>
      <c r="G1393" t="str">
        <f t="shared" si="381"/>
        <v>No</v>
      </c>
      <c r="H1393" t="str">
        <f t="shared" si="382"/>
        <v>No</v>
      </c>
      <c r="I1393">
        <f t="shared" si="383"/>
        <v>0</v>
      </c>
      <c r="J1393" t="str">
        <f t="shared" si="384"/>
        <v>No</v>
      </c>
      <c r="K1393" t="str">
        <f t="shared" si="385"/>
        <v>OBESITY</v>
      </c>
      <c r="L1393" t="str">
        <f t="shared" si="386"/>
        <v>normal</v>
      </c>
      <c r="M1393" s="34">
        <f t="shared" si="387"/>
        <v>26868</v>
      </c>
      <c r="N1393" s="36">
        <f t="shared" si="388"/>
        <v>11552.9</v>
      </c>
      <c r="O1393" s="23" t="str">
        <f t="shared" si="389"/>
        <v>tier - 3</v>
      </c>
      <c r="P1393" s="34" t="str">
        <f t="shared" si="390"/>
        <v>tier - 2</v>
      </c>
      <c r="Q1393" s="34" t="str">
        <f t="shared" si="391"/>
        <v>R1011</v>
      </c>
      <c r="R1393" s="23">
        <f t="shared" si="392"/>
        <v>49</v>
      </c>
      <c r="Z1393" s="1" t="s">
        <v>983</v>
      </c>
      <c r="AA1393" s="1" t="s">
        <v>6741</v>
      </c>
      <c r="AB1393" t="s">
        <v>4743</v>
      </c>
      <c r="AC1393" t="s">
        <v>6742</v>
      </c>
      <c r="AD1393" t="s">
        <v>5148</v>
      </c>
      <c r="AG1393" t="s">
        <v>983</v>
      </c>
      <c r="AH1393">
        <v>33</v>
      </c>
      <c r="AI1393">
        <v>4.57</v>
      </c>
      <c r="AJ1393" s="20" t="s">
        <v>2380</v>
      </c>
      <c r="AK1393" t="s">
        <v>2380</v>
      </c>
      <c r="AL1393" t="s">
        <v>2380</v>
      </c>
      <c r="AM1393" s="29">
        <v>0</v>
      </c>
      <c r="AN1393" s="20" t="s">
        <v>2380</v>
      </c>
      <c r="AO1393" s="20" t="str">
        <f t="shared" si="393"/>
        <v>OBESITY</v>
      </c>
      <c r="AP1393" s="20" t="str">
        <f t="shared" si="394"/>
        <v>normal</v>
      </c>
      <c r="AS1393" t="s">
        <v>1420</v>
      </c>
      <c r="AT1393">
        <v>1973</v>
      </c>
      <c r="AU1393" s="28" t="s">
        <v>10</v>
      </c>
      <c r="AV1393">
        <v>23</v>
      </c>
      <c r="AW1393">
        <v>5</v>
      </c>
      <c r="AX1393" s="38">
        <v>11552.9</v>
      </c>
      <c r="AY1393" t="s">
        <v>12</v>
      </c>
      <c r="AZ1393" t="s">
        <v>11</v>
      </c>
      <c r="BA1393" t="s">
        <v>42</v>
      </c>
      <c r="BB1393" s="35">
        <f>DATE(AT1393,MATCH(AU1393,{"Jan","Feb","Mar","Apr","May","Jun","Jul","Aug","Sep","Oct","Nov","Dec"}, 0),AV1393)</f>
        <v>26868</v>
      </c>
      <c r="BC1393" s="20">
        <f t="shared" si="395"/>
        <v>49</v>
      </c>
    </row>
    <row r="1394" spans="2:55" ht="15.5" hidden="1" x14ac:dyDescent="0.35">
      <c r="B1394" s="1" t="s">
        <v>982</v>
      </c>
      <c r="C1394" t="str">
        <f>VLOOKUP(B1394,Z1393:AE3728,2,FALSE)</f>
        <v>Ryland,</v>
      </c>
      <c r="D1394">
        <f t="shared" si="378"/>
        <v>25.78</v>
      </c>
      <c r="E1394">
        <f t="shared" si="379"/>
        <v>11.06</v>
      </c>
      <c r="F1394" t="str">
        <f t="shared" si="380"/>
        <v>yes</v>
      </c>
      <c r="G1394" t="str">
        <f t="shared" si="381"/>
        <v>No</v>
      </c>
      <c r="H1394" t="str">
        <f t="shared" si="382"/>
        <v>No</v>
      </c>
      <c r="I1394">
        <f t="shared" si="383"/>
        <v>0</v>
      </c>
      <c r="J1394" t="str">
        <f t="shared" si="384"/>
        <v>No</v>
      </c>
      <c r="K1394" t="str">
        <f t="shared" si="385"/>
        <v>OVER WEIGHT</v>
      </c>
      <c r="L1394" t="str">
        <f t="shared" si="386"/>
        <v>diabeties</v>
      </c>
      <c r="M1394" s="34">
        <f t="shared" si="387"/>
        <v>24042</v>
      </c>
      <c r="N1394" s="36">
        <f t="shared" si="388"/>
        <v>11554.22</v>
      </c>
      <c r="O1394" s="23" t="str">
        <f t="shared" si="389"/>
        <v>tier - 3</v>
      </c>
      <c r="P1394" s="34" t="str">
        <f t="shared" si="390"/>
        <v>tier - 1</v>
      </c>
      <c r="Q1394" s="34" t="str">
        <f t="shared" si="391"/>
        <v>R1013</v>
      </c>
      <c r="R1394" s="23">
        <f t="shared" si="392"/>
        <v>57</v>
      </c>
      <c r="Z1394" s="1" t="s">
        <v>982</v>
      </c>
      <c r="AA1394" s="1" t="s">
        <v>6743</v>
      </c>
      <c r="AB1394" t="s">
        <v>4746</v>
      </c>
      <c r="AC1394" t="s">
        <v>4773</v>
      </c>
      <c r="AG1394" t="s">
        <v>982</v>
      </c>
      <c r="AH1394">
        <v>25.78</v>
      </c>
      <c r="AI1394">
        <v>11.06</v>
      </c>
      <c r="AJ1394" s="20" t="s">
        <v>2382</v>
      </c>
      <c r="AK1394" t="s">
        <v>2380</v>
      </c>
      <c r="AL1394" t="s">
        <v>2380</v>
      </c>
      <c r="AM1394" s="29">
        <v>0</v>
      </c>
      <c r="AN1394" s="20" t="s">
        <v>2380</v>
      </c>
      <c r="AO1394" s="20" t="str">
        <f t="shared" si="393"/>
        <v>OVER WEIGHT</v>
      </c>
      <c r="AP1394" s="20" t="str">
        <f t="shared" si="394"/>
        <v>diabeties</v>
      </c>
      <c r="AS1394" t="s">
        <v>1421</v>
      </c>
      <c r="AT1394">
        <v>1965</v>
      </c>
      <c r="AU1394" s="28" t="s">
        <v>37</v>
      </c>
      <c r="AV1394">
        <v>27</v>
      </c>
      <c r="AW1394">
        <v>1</v>
      </c>
      <c r="AX1394" s="38">
        <v>11554.22</v>
      </c>
      <c r="AY1394" t="s">
        <v>12</v>
      </c>
      <c r="AZ1394" t="s">
        <v>16</v>
      </c>
      <c r="BA1394" t="s">
        <v>13</v>
      </c>
      <c r="BB1394" s="35">
        <f>DATE(AT1394,MATCH(AU1394,{"Jan","Feb","Mar","Apr","May","Jun","Jul","Aug","Sep","Oct","Nov","Dec"}, 0),AV1394)</f>
        <v>24042</v>
      </c>
      <c r="BC1394" s="20">
        <f t="shared" si="395"/>
        <v>57</v>
      </c>
    </row>
    <row r="1395" spans="2:55" ht="15.5" hidden="1" x14ac:dyDescent="0.35">
      <c r="B1395" s="1" t="s">
        <v>981</v>
      </c>
      <c r="C1395" t="str">
        <f>VLOOKUP(B1395,Z1394:AE3729,2,FALSE)</f>
        <v>Bethea,</v>
      </c>
      <c r="D1395">
        <f t="shared" si="378"/>
        <v>22.66</v>
      </c>
      <c r="E1395">
        <f t="shared" si="379"/>
        <v>10.68</v>
      </c>
      <c r="F1395" t="str">
        <f t="shared" si="380"/>
        <v>No</v>
      </c>
      <c r="G1395" t="str">
        <f t="shared" si="381"/>
        <v>No</v>
      </c>
      <c r="H1395" t="str">
        <f t="shared" si="382"/>
        <v>No</v>
      </c>
      <c r="I1395">
        <f t="shared" si="383"/>
        <v>0</v>
      </c>
      <c r="J1395" t="str">
        <f t="shared" si="384"/>
        <v>No</v>
      </c>
      <c r="K1395" t="str">
        <f t="shared" si="385"/>
        <v>Normal weight</v>
      </c>
      <c r="L1395" t="str">
        <f t="shared" si="386"/>
        <v>diabeties</v>
      </c>
      <c r="M1395" s="34">
        <f t="shared" si="387"/>
        <v>24101</v>
      </c>
      <c r="N1395" s="36">
        <f t="shared" si="388"/>
        <v>11566.3</v>
      </c>
      <c r="O1395" s="23" t="str">
        <f t="shared" si="389"/>
        <v>tier - 3</v>
      </c>
      <c r="P1395" s="34" t="str">
        <f t="shared" si="390"/>
        <v>tier - 3</v>
      </c>
      <c r="Q1395" s="34" t="str">
        <f t="shared" si="391"/>
        <v>R1016</v>
      </c>
      <c r="R1395" s="23">
        <f t="shared" si="392"/>
        <v>57</v>
      </c>
      <c r="Z1395" s="1" t="s">
        <v>981</v>
      </c>
      <c r="AA1395" s="1" t="s">
        <v>6744</v>
      </c>
      <c r="AB1395" t="s">
        <v>4746</v>
      </c>
      <c r="AC1395" t="s">
        <v>5552</v>
      </c>
      <c r="AG1395" t="s">
        <v>981</v>
      </c>
      <c r="AH1395">
        <v>22.66</v>
      </c>
      <c r="AI1395">
        <v>10.68</v>
      </c>
      <c r="AJ1395" s="20" t="s">
        <v>2380</v>
      </c>
      <c r="AK1395" t="s">
        <v>2380</v>
      </c>
      <c r="AL1395" t="s">
        <v>2380</v>
      </c>
      <c r="AM1395" s="29">
        <v>0</v>
      </c>
      <c r="AN1395" s="20" t="s">
        <v>2380</v>
      </c>
      <c r="AO1395" s="20" t="str">
        <f t="shared" si="393"/>
        <v>Normal weight</v>
      </c>
      <c r="AP1395" s="20" t="str">
        <f t="shared" si="394"/>
        <v>diabeties</v>
      </c>
      <c r="AS1395" t="s">
        <v>1422</v>
      </c>
      <c r="AT1395">
        <v>1965</v>
      </c>
      <c r="AU1395" s="28" t="s">
        <v>30</v>
      </c>
      <c r="AV1395">
        <v>25</v>
      </c>
      <c r="AW1395">
        <v>0</v>
      </c>
      <c r="AX1395" s="38">
        <v>11566.3</v>
      </c>
      <c r="AY1395" t="s">
        <v>12</v>
      </c>
      <c r="AZ1395" t="s">
        <v>12</v>
      </c>
      <c r="BA1395" t="s">
        <v>168</v>
      </c>
      <c r="BB1395" s="35">
        <f>DATE(AT1395,MATCH(AU1395,{"Jan","Feb","Mar","Apr","May","Jun","Jul","Aug","Sep","Oct","Nov","Dec"}, 0),AV1395)</f>
        <v>24101</v>
      </c>
      <c r="BC1395" s="20">
        <f t="shared" si="395"/>
        <v>57</v>
      </c>
    </row>
    <row r="1396" spans="2:55" ht="15.5" hidden="1" x14ac:dyDescent="0.35">
      <c r="B1396" s="1" t="s">
        <v>980</v>
      </c>
      <c r="C1396" t="str">
        <f>VLOOKUP(B1396,Z1395:AE3730,2,FALSE)</f>
        <v>Kelly,</v>
      </c>
      <c r="D1396">
        <f t="shared" si="378"/>
        <v>38.81</v>
      </c>
      <c r="E1396">
        <f t="shared" si="379"/>
        <v>6.14</v>
      </c>
      <c r="F1396" t="str">
        <f t="shared" si="380"/>
        <v>yes</v>
      </c>
      <c r="G1396" t="str">
        <f t="shared" si="381"/>
        <v>No</v>
      </c>
      <c r="H1396" t="str">
        <f t="shared" si="382"/>
        <v>No</v>
      </c>
      <c r="I1396">
        <f t="shared" si="383"/>
        <v>1</v>
      </c>
      <c r="J1396" t="str">
        <f t="shared" si="384"/>
        <v>No</v>
      </c>
      <c r="K1396" t="str">
        <f t="shared" si="385"/>
        <v>OBESITY</v>
      </c>
      <c r="L1396" t="str">
        <f t="shared" si="386"/>
        <v>pre diabeties</v>
      </c>
      <c r="M1396" s="34">
        <f t="shared" si="387"/>
        <v>24052</v>
      </c>
      <c r="N1396" s="36">
        <f t="shared" si="388"/>
        <v>11576.13</v>
      </c>
      <c r="O1396" s="23" t="str">
        <f t="shared" si="389"/>
        <v>tier - 3</v>
      </c>
      <c r="P1396" s="34" t="str">
        <f t="shared" si="390"/>
        <v>tier - 3</v>
      </c>
      <c r="Q1396" s="34" t="str">
        <f t="shared" si="391"/>
        <v>R1011</v>
      </c>
      <c r="R1396" s="23">
        <f t="shared" si="392"/>
        <v>57</v>
      </c>
      <c r="Z1396" s="1" t="s">
        <v>980</v>
      </c>
      <c r="AA1396" s="1" t="s">
        <v>5528</v>
      </c>
      <c r="AB1396" t="s">
        <v>4746</v>
      </c>
      <c r="AC1396" t="s">
        <v>5629</v>
      </c>
      <c r="AD1396" t="s">
        <v>4992</v>
      </c>
      <c r="AG1396" t="s">
        <v>980</v>
      </c>
      <c r="AH1396">
        <v>38.81</v>
      </c>
      <c r="AI1396">
        <v>6.14</v>
      </c>
      <c r="AJ1396" s="20" t="s">
        <v>2382</v>
      </c>
      <c r="AK1396" t="s">
        <v>2380</v>
      </c>
      <c r="AL1396" t="s">
        <v>2380</v>
      </c>
      <c r="AM1396" s="29">
        <v>1</v>
      </c>
      <c r="AN1396" s="20" t="s">
        <v>2380</v>
      </c>
      <c r="AO1396" s="20" t="str">
        <f t="shared" si="393"/>
        <v>OBESITY</v>
      </c>
      <c r="AP1396" s="20" t="str">
        <f t="shared" si="394"/>
        <v>pre diabeties</v>
      </c>
      <c r="AS1396" t="s">
        <v>1423</v>
      </c>
      <c r="AT1396">
        <v>1965</v>
      </c>
      <c r="AU1396" s="28" t="s">
        <v>15</v>
      </c>
      <c r="AV1396">
        <v>6</v>
      </c>
      <c r="AW1396">
        <v>1</v>
      </c>
      <c r="AX1396" s="38">
        <v>11576.13</v>
      </c>
      <c r="AY1396" t="s">
        <v>12</v>
      </c>
      <c r="AZ1396" t="s">
        <v>12</v>
      </c>
      <c r="BA1396" t="s">
        <v>42</v>
      </c>
      <c r="BB1396" s="35">
        <f>DATE(AT1396,MATCH(AU1396,{"Jan","Feb","Mar","Apr","May","Jun","Jul","Aug","Sep","Oct","Nov","Dec"}, 0),AV1396)</f>
        <v>24052</v>
      </c>
      <c r="BC1396" s="20">
        <f t="shared" si="395"/>
        <v>57</v>
      </c>
    </row>
    <row r="1397" spans="2:55" ht="15.5" hidden="1" x14ac:dyDescent="0.35">
      <c r="B1397" s="1" t="s">
        <v>979</v>
      </c>
      <c r="C1397" t="str">
        <f>VLOOKUP(B1397,Z1396:AE3731,2,FALSE)</f>
        <v>Blois,</v>
      </c>
      <c r="D1397">
        <f t="shared" si="378"/>
        <v>38.51</v>
      </c>
      <c r="E1397">
        <f t="shared" si="379"/>
        <v>5.45</v>
      </c>
      <c r="F1397" t="str">
        <f t="shared" si="380"/>
        <v>yes</v>
      </c>
      <c r="G1397" t="str">
        <f t="shared" si="381"/>
        <v>No</v>
      </c>
      <c r="H1397" t="str">
        <f t="shared" si="382"/>
        <v>No</v>
      </c>
      <c r="I1397">
        <f t="shared" si="383"/>
        <v>0</v>
      </c>
      <c r="J1397" t="str">
        <f t="shared" si="384"/>
        <v>No</v>
      </c>
      <c r="K1397" t="str">
        <f t="shared" si="385"/>
        <v>OBESITY</v>
      </c>
      <c r="L1397" t="str">
        <f t="shared" si="386"/>
        <v>normal</v>
      </c>
      <c r="M1397" s="34">
        <f t="shared" si="387"/>
        <v>23548</v>
      </c>
      <c r="N1397" s="36">
        <f t="shared" si="388"/>
        <v>11602.75</v>
      </c>
      <c r="O1397" s="23" t="str">
        <f t="shared" si="389"/>
        <v>tier - 3</v>
      </c>
      <c r="P1397" s="34" t="str">
        <f t="shared" si="390"/>
        <v>tier - 1</v>
      </c>
      <c r="Q1397" s="34" t="str">
        <f t="shared" si="391"/>
        <v>R1020</v>
      </c>
      <c r="R1397" s="23">
        <f t="shared" si="392"/>
        <v>58</v>
      </c>
      <c r="Z1397" s="1" t="s">
        <v>979</v>
      </c>
      <c r="AA1397" s="1" t="s">
        <v>6745</v>
      </c>
      <c r="AB1397" t="s">
        <v>4746</v>
      </c>
      <c r="AC1397" t="s">
        <v>5050</v>
      </c>
      <c r="AG1397" t="s">
        <v>979</v>
      </c>
      <c r="AH1397">
        <v>38.51</v>
      </c>
      <c r="AI1397">
        <v>5.45</v>
      </c>
      <c r="AJ1397" s="20" t="s">
        <v>2382</v>
      </c>
      <c r="AK1397" t="s">
        <v>2380</v>
      </c>
      <c r="AL1397" t="s">
        <v>2380</v>
      </c>
      <c r="AM1397" s="29">
        <v>0</v>
      </c>
      <c r="AN1397" s="20" t="s">
        <v>2380</v>
      </c>
      <c r="AO1397" s="20" t="str">
        <f t="shared" si="393"/>
        <v>OBESITY</v>
      </c>
      <c r="AP1397" s="20" t="str">
        <f t="shared" si="394"/>
        <v>normal</v>
      </c>
      <c r="AS1397" t="s">
        <v>1424</v>
      </c>
      <c r="AT1397">
        <v>1964</v>
      </c>
      <c r="AU1397" s="28" t="s">
        <v>18</v>
      </c>
      <c r="AV1397">
        <v>20</v>
      </c>
      <c r="AW1397">
        <v>0</v>
      </c>
      <c r="AX1397" s="38">
        <v>11602.75</v>
      </c>
      <c r="AY1397" t="s">
        <v>12</v>
      </c>
      <c r="AZ1397" t="s">
        <v>16</v>
      </c>
      <c r="BA1397" t="s">
        <v>516</v>
      </c>
      <c r="BB1397" s="35">
        <f>DATE(AT1397,MATCH(AU1397,{"Jan","Feb","Mar","Apr","May","Jun","Jul","Aug","Sep","Oct","Nov","Dec"}, 0),AV1397)</f>
        <v>23548</v>
      </c>
      <c r="BC1397" s="20">
        <f t="shared" si="395"/>
        <v>58</v>
      </c>
    </row>
    <row r="1398" spans="2:55" ht="15.5" hidden="1" x14ac:dyDescent="0.35">
      <c r="B1398" s="1" t="s">
        <v>978</v>
      </c>
      <c r="C1398" t="str">
        <f>VLOOKUP(B1398,Z1397:AE3732,2,FALSE)</f>
        <v>Dayton,</v>
      </c>
      <c r="D1398">
        <f t="shared" si="378"/>
        <v>22.98</v>
      </c>
      <c r="E1398">
        <f t="shared" si="379"/>
        <v>6.14</v>
      </c>
      <c r="F1398" t="str">
        <f t="shared" si="380"/>
        <v>yes</v>
      </c>
      <c r="G1398" t="str">
        <f t="shared" si="381"/>
        <v>No</v>
      </c>
      <c r="H1398" t="str">
        <f t="shared" si="382"/>
        <v>No</v>
      </c>
      <c r="I1398">
        <f t="shared" si="383"/>
        <v>0</v>
      </c>
      <c r="J1398" t="str">
        <f t="shared" si="384"/>
        <v>No</v>
      </c>
      <c r="K1398" t="str">
        <f t="shared" si="385"/>
        <v>Normal weight</v>
      </c>
      <c r="L1398" t="str">
        <f t="shared" si="386"/>
        <v>pre diabeties</v>
      </c>
      <c r="M1398" s="34">
        <f t="shared" si="387"/>
        <v>31610</v>
      </c>
      <c r="N1398" s="36">
        <f t="shared" si="388"/>
        <v>11625.11</v>
      </c>
      <c r="O1398" s="23" t="str">
        <f t="shared" si="389"/>
        <v>tier - 3</v>
      </c>
      <c r="P1398" s="34" t="str">
        <f t="shared" si="390"/>
        <v>tier - 3</v>
      </c>
      <c r="Q1398" s="34" t="str">
        <f t="shared" si="391"/>
        <v>R1022</v>
      </c>
      <c r="R1398" s="23">
        <f t="shared" si="392"/>
        <v>36</v>
      </c>
      <c r="Z1398" s="1" t="s">
        <v>978</v>
      </c>
      <c r="AA1398" s="1" t="s">
        <v>6746</v>
      </c>
      <c r="AB1398" t="s">
        <v>4743</v>
      </c>
      <c r="AC1398" t="s">
        <v>6677</v>
      </c>
      <c r="AD1398" t="s">
        <v>4831</v>
      </c>
      <c r="AG1398" t="s">
        <v>978</v>
      </c>
      <c r="AH1398">
        <v>22.98</v>
      </c>
      <c r="AI1398">
        <v>6.14</v>
      </c>
      <c r="AJ1398" s="20" t="s">
        <v>2382</v>
      </c>
      <c r="AK1398" t="s">
        <v>2380</v>
      </c>
      <c r="AL1398" t="s">
        <v>2380</v>
      </c>
      <c r="AM1398" s="29">
        <v>0</v>
      </c>
      <c r="AN1398" s="20" t="s">
        <v>2380</v>
      </c>
      <c r="AO1398" s="20" t="str">
        <f t="shared" si="393"/>
        <v>Normal weight</v>
      </c>
      <c r="AP1398" s="20" t="str">
        <f t="shared" si="394"/>
        <v>pre diabeties</v>
      </c>
      <c r="AS1398" t="s">
        <v>1425</v>
      </c>
      <c r="AT1398">
        <v>1986</v>
      </c>
      <c r="AU1398" s="28" t="s">
        <v>10</v>
      </c>
      <c r="AV1398">
        <v>17</v>
      </c>
      <c r="AW1398">
        <v>3</v>
      </c>
      <c r="AX1398" s="38">
        <v>11625.11</v>
      </c>
      <c r="AY1398" t="s">
        <v>12</v>
      </c>
      <c r="AZ1398" t="s">
        <v>12</v>
      </c>
      <c r="BA1398" t="s">
        <v>632</v>
      </c>
      <c r="BB1398" s="35">
        <f>DATE(AT1398,MATCH(AU1398,{"Jan","Feb","Mar","Apr","May","Jun","Jul","Aug","Sep","Oct","Nov","Dec"}, 0),AV1398)</f>
        <v>31610</v>
      </c>
      <c r="BC1398" s="20">
        <f t="shared" si="395"/>
        <v>36</v>
      </c>
    </row>
    <row r="1399" spans="2:55" ht="15.5" hidden="1" x14ac:dyDescent="0.35">
      <c r="B1399" s="1" t="s">
        <v>977</v>
      </c>
      <c r="C1399" t="str">
        <f>VLOOKUP(B1399,Z1398:AE3733,2,FALSE)</f>
        <v>Cloud,</v>
      </c>
      <c r="D1399">
        <f t="shared" si="378"/>
        <v>15.65</v>
      </c>
      <c r="E1399">
        <f t="shared" si="379"/>
        <v>7.85</v>
      </c>
      <c r="F1399" t="str">
        <f t="shared" si="380"/>
        <v>No</v>
      </c>
      <c r="G1399" t="str">
        <f t="shared" si="381"/>
        <v>No</v>
      </c>
      <c r="H1399" t="str">
        <f t="shared" si="382"/>
        <v>No</v>
      </c>
      <c r="I1399">
        <f t="shared" si="383"/>
        <v>0</v>
      </c>
      <c r="J1399" t="str">
        <f t="shared" si="384"/>
        <v>No</v>
      </c>
      <c r="K1399" t="str">
        <f t="shared" si="385"/>
        <v>under weight</v>
      </c>
      <c r="L1399" t="str">
        <f t="shared" si="386"/>
        <v>diabeties</v>
      </c>
      <c r="M1399" s="34">
        <f t="shared" si="387"/>
        <v>24384</v>
      </c>
      <c r="N1399" s="36">
        <f t="shared" si="388"/>
        <v>11657.72</v>
      </c>
      <c r="O1399" s="23" t="str">
        <f t="shared" si="389"/>
        <v>tier - 3</v>
      </c>
      <c r="P1399" s="34" t="str">
        <f t="shared" si="390"/>
        <v>tier - 2</v>
      </c>
      <c r="Q1399" s="34" t="str">
        <f t="shared" si="391"/>
        <v>R1024</v>
      </c>
      <c r="R1399" s="23">
        <f t="shared" si="392"/>
        <v>56</v>
      </c>
      <c r="Z1399" s="1" t="s">
        <v>977</v>
      </c>
      <c r="AA1399" s="1" t="s">
        <v>6747</v>
      </c>
      <c r="AB1399" t="s">
        <v>4743</v>
      </c>
      <c r="AC1399" t="s">
        <v>6748</v>
      </c>
      <c r="AD1399" t="s">
        <v>4889</v>
      </c>
      <c r="AG1399" t="s">
        <v>977</v>
      </c>
      <c r="AH1399">
        <v>15.65</v>
      </c>
      <c r="AI1399">
        <v>7.85</v>
      </c>
      <c r="AJ1399" s="20" t="s">
        <v>2380</v>
      </c>
      <c r="AK1399" t="s">
        <v>2380</v>
      </c>
      <c r="AL1399" t="s">
        <v>2380</v>
      </c>
      <c r="AM1399" s="29">
        <v>0</v>
      </c>
      <c r="AN1399" s="20" t="s">
        <v>2380</v>
      </c>
      <c r="AO1399" s="20" t="str">
        <f t="shared" si="393"/>
        <v>under weight</v>
      </c>
      <c r="AP1399" s="20" t="str">
        <f t="shared" si="394"/>
        <v>diabeties</v>
      </c>
      <c r="AS1399" t="s">
        <v>1426</v>
      </c>
      <c r="AT1399">
        <v>1966</v>
      </c>
      <c r="AU1399" s="28" t="s">
        <v>37</v>
      </c>
      <c r="AV1399">
        <v>4</v>
      </c>
      <c r="AW1399">
        <v>0</v>
      </c>
      <c r="AX1399" s="38">
        <v>11657.72</v>
      </c>
      <c r="AY1399" t="s">
        <v>12</v>
      </c>
      <c r="AZ1399" t="s">
        <v>11</v>
      </c>
      <c r="BA1399" t="s">
        <v>247</v>
      </c>
      <c r="BB1399" s="35">
        <f>DATE(AT1399,MATCH(AU1399,{"Jan","Feb","Mar","Apr","May","Jun","Jul","Aug","Sep","Oct","Nov","Dec"}, 0),AV1399)</f>
        <v>24384</v>
      </c>
      <c r="BC1399" s="20">
        <f t="shared" si="395"/>
        <v>56</v>
      </c>
    </row>
    <row r="1400" spans="2:55" ht="15.5" hidden="1" x14ac:dyDescent="0.35">
      <c r="B1400" s="1" t="s">
        <v>976</v>
      </c>
      <c r="C1400" t="str">
        <f>VLOOKUP(B1400,Z1399:AE3734,2,FALSE)</f>
        <v>Betournay,</v>
      </c>
      <c r="D1400">
        <f t="shared" si="378"/>
        <v>39.97</v>
      </c>
      <c r="E1400">
        <f t="shared" si="379"/>
        <v>4.09</v>
      </c>
      <c r="F1400" t="str">
        <f t="shared" si="380"/>
        <v>No</v>
      </c>
      <c r="G1400" t="str">
        <f t="shared" si="381"/>
        <v>No</v>
      </c>
      <c r="H1400" t="str">
        <f t="shared" si="382"/>
        <v>No</v>
      </c>
      <c r="I1400">
        <f t="shared" si="383"/>
        <v>1</v>
      </c>
      <c r="J1400" t="str">
        <f t="shared" si="384"/>
        <v>No</v>
      </c>
      <c r="K1400" t="str">
        <f t="shared" si="385"/>
        <v>OBESITY</v>
      </c>
      <c r="L1400" t="str">
        <f t="shared" si="386"/>
        <v>normal</v>
      </c>
      <c r="M1400" s="34">
        <f t="shared" si="387"/>
        <v>34535</v>
      </c>
      <c r="N1400" s="36">
        <f t="shared" si="388"/>
        <v>11657.81</v>
      </c>
      <c r="O1400" s="23" t="str">
        <f t="shared" si="389"/>
        <v>tier - 3</v>
      </c>
      <c r="P1400" s="34" t="str">
        <f t="shared" si="390"/>
        <v>tier - 2</v>
      </c>
      <c r="Q1400" s="34" t="str">
        <f t="shared" si="391"/>
        <v>R1023</v>
      </c>
      <c r="R1400" s="23">
        <f t="shared" si="392"/>
        <v>28</v>
      </c>
      <c r="Z1400" s="1" t="s">
        <v>976</v>
      </c>
      <c r="AA1400" s="1" t="s">
        <v>6749</v>
      </c>
      <c r="AB1400" t="s">
        <v>4746</v>
      </c>
      <c r="AC1400" t="s">
        <v>4959</v>
      </c>
      <c r="AG1400" t="s">
        <v>976</v>
      </c>
      <c r="AH1400">
        <v>39.97</v>
      </c>
      <c r="AI1400">
        <v>4.09</v>
      </c>
      <c r="AJ1400" s="20" t="s">
        <v>2380</v>
      </c>
      <c r="AK1400" t="s">
        <v>2380</v>
      </c>
      <c r="AL1400" t="s">
        <v>2380</v>
      </c>
      <c r="AM1400" s="29">
        <v>1</v>
      </c>
      <c r="AN1400" s="20" t="s">
        <v>2380</v>
      </c>
      <c r="AO1400" s="20" t="str">
        <f t="shared" si="393"/>
        <v>OBESITY</v>
      </c>
      <c r="AP1400" s="20" t="str">
        <f t="shared" si="394"/>
        <v>normal</v>
      </c>
      <c r="AS1400" t="s">
        <v>1427</v>
      </c>
      <c r="AT1400">
        <v>1994</v>
      </c>
      <c r="AU1400" s="28" t="s">
        <v>10</v>
      </c>
      <c r="AV1400">
        <v>20</v>
      </c>
      <c r="AW1400">
        <v>0</v>
      </c>
      <c r="AX1400" s="38">
        <v>11657.81</v>
      </c>
      <c r="AY1400" t="s">
        <v>12</v>
      </c>
      <c r="AZ1400" t="s">
        <v>11</v>
      </c>
      <c r="BA1400" t="s">
        <v>249</v>
      </c>
      <c r="BB1400" s="35">
        <f>DATE(AT1400,MATCH(AU1400,{"Jan","Feb","Mar","Apr","May","Jun","Jul","Aug","Sep","Oct","Nov","Dec"}, 0),AV1400)</f>
        <v>34535</v>
      </c>
      <c r="BC1400" s="20">
        <f t="shared" si="395"/>
        <v>28</v>
      </c>
    </row>
    <row r="1401" spans="2:55" ht="15.5" hidden="1" x14ac:dyDescent="0.35">
      <c r="B1401" s="1" t="s">
        <v>975</v>
      </c>
      <c r="C1401" t="str">
        <f>VLOOKUP(B1401,Z1400:AE3735,2,FALSE)</f>
        <v>Temple,</v>
      </c>
      <c r="D1401">
        <f t="shared" si="378"/>
        <v>37.22</v>
      </c>
      <c r="E1401">
        <f t="shared" si="379"/>
        <v>4.62</v>
      </c>
      <c r="F1401" t="str">
        <f t="shared" si="380"/>
        <v>No</v>
      </c>
      <c r="G1401" t="str">
        <f t="shared" si="381"/>
        <v>No</v>
      </c>
      <c r="H1401" t="str">
        <f t="shared" si="382"/>
        <v>Yes</v>
      </c>
      <c r="I1401">
        <f t="shared" si="383"/>
        <v>1</v>
      </c>
      <c r="J1401" t="str">
        <f t="shared" si="384"/>
        <v>No</v>
      </c>
      <c r="K1401" t="str">
        <f t="shared" si="385"/>
        <v>OBESITY</v>
      </c>
      <c r="L1401" t="str">
        <f t="shared" si="386"/>
        <v>normal</v>
      </c>
      <c r="M1401" s="34">
        <f t="shared" si="387"/>
        <v>24294</v>
      </c>
      <c r="N1401" s="36">
        <f t="shared" si="388"/>
        <v>11658.12</v>
      </c>
      <c r="O1401" s="23" t="str">
        <f t="shared" si="389"/>
        <v>tier - 3</v>
      </c>
      <c r="P1401" s="34" t="str">
        <f t="shared" si="390"/>
        <v>tier - 1</v>
      </c>
      <c r="Q1401" s="34" t="str">
        <f t="shared" si="391"/>
        <v>R1024</v>
      </c>
      <c r="R1401" s="23">
        <f t="shared" si="392"/>
        <v>56</v>
      </c>
      <c r="Z1401" s="1" t="s">
        <v>975</v>
      </c>
      <c r="AA1401" s="1" t="s">
        <v>6750</v>
      </c>
      <c r="AB1401" t="s">
        <v>4746</v>
      </c>
      <c r="AC1401" t="s">
        <v>4959</v>
      </c>
      <c r="AG1401" t="s">
        <v>975</v>
      </c>
      <c r="AH1401">
        <v>37.22</v>
      </c>
      <c r="AI1401">
        <v>4.62</v>
      </c>
      <c r="AJ1401" s="20" t="s">
        <v>2380</v>
      </c>
      <c r="AK1401" t="s">
        <v>2380</v>
      </c>
      <c r="AL1401" t="s">
        <v>2383</v>
      </c>
      <c r="AM1401" s="29">
        <v>1</v>
      </c>
      <c r="AN1401" s="20" t="s">
        <v>2380</v>
      </c>
      <c r="AO1401" s="20" t="str">
        <f t="shared" si="393"/>
        <v>OBESITY</v>
      </c>
      <c r="AP1401" s="20" t="str">
        <f t="shared" si="394"/>
        <v>normal</v>
      </c>
      <c r="AS1401" t="s">
        <v>1428</v>
      </c>
      <c r="AT1401">
        <v>1966</v>
      </c>
      <c r="AU1401" s="28" t="s">
        <v>10</v>
      </c>
      <c r="AV1401">
        <v>6</v>
      </c>
      <c r="AW1401">
        <v>0</v>
      </c>
      <c r="AX1401" s="38">
        <v>11658.12</v>
      </c>
      <c r="AY1401" t="s">
        <v>12</v>
      </c>
      <c r="AZ1401" t="s">
        <v>16</v>
      </c>
      <c r="BA1401" t="s">
        <v>247</v>
      </c>
      <c r="BB1401" s="35">
        <f>DATE(AT1401,MATCH(AU1401,{"Jan","Feb","Mar","Apr","May","Jun","Jul","Aug","Sep","Oct","Nov","Dec"}, 0),AV1401)</f>
        <v>24294</v>
      </c>
      <c r="BC1401" s="20">
        <f t="shared" si="395"/>
        <v>56</v>
      </c>
    </row>
    <row r="1402" spans="2:55" ht="15.5" hidden="1" x14ac:dyDescent="0.35">
      <c r="B1402" s="1" t="s">
        <v>974</v>
      </c>
      <c r="C1402" t="str">
        <f>VLOOKUP(B1402,Z1401:AE3736,2,FALSE)</f>
        <v>Rollie,</v>
      </c>
      <c r="D1402">
        <f t="shared" si="378"/>
        <v>41.325000000000003</v>
      </c>
      <c r="E1402">
        <f t="shared" si="379"/>
        <v>5.77</v>
      </c>
      <c r="F1402" t="str">
        <f t="shared" si="380"/>
        <v>No</v>
      </c>
      <c r="G1402" t="str">
        <f t="shared" si="381"/>
        <v>No</v>
      </c>
      <c r="H1402" t="str">
        <f t="shared" si="382"/>
        <v>No</v>
      </c>
      <c r="I1402">
        <f t="shared" si="383"/>
        <v>0</v>
      </c>
      <c r="J1402" t="str">
        <f t="shared" si="384"/>
        <v>No</v>
      </c>
      <c r="K1402" t="str">
        <f t="shared" si="385"/>
        <v>OBESITY</v>
      </c>
      <c r="L1402" t="str">
        <f t="shared" si="386"/>
        <v>pre diabeties</v>
      </c>
      <c r="M1402" s="34">
        <f t="shared" si="387"/>
        <v>24342</v>
      </c>
      <c r="N1402" s="36">
        <f t="shared" si="388"/>
        <v>11658.38</v>
      </c>
      <c r="O1402" s="23" t="str">
        <f t="shared" si="389"/>
        <v>tier - 3</v>
      </c>
      <c r="P1402" s="34" t="str">
        <f t="shared" si="390"/>
        <v>tier - 3</v>
      </c>
      <c r="Q1402" s="34" t="str">
        <f t="shared" si="391"/>
        <v>R1024</v>
      </c>
      <c r="R1402" s="23">
        <f t="shared" si="392"/>
        <v>56</v>
      </c>
      <c r="Z1402" s="1" t="s">
        <v>974</v>
      </c>
      <c r="AA1402" s="1" t="s">
        <v>6751</v>
      </c>
      <c r="AB1402" t="s">
        <v>4743</v>
      </c>
      <c r="AC1402" t="s">
        <v>4953</v>
      </c>
      <c r="AD1402" t="s">
        <v>5049</v>
      </c>
      <c r="AG1402" t="s">
        <v>974</v>
      </c>
      <c r="AH1402">
        <v>41.325000000000003</v>
      </c>
      <c r="AI1402">
        <v>5.77</v>
      </c>
      <c r="AJ1402" s="20" t="s">
        <v>2380</v>
      </c>
      <c r="AK1402" t="s">
        <v>2380</v>
      </c>
      <c r="AL1402" t="s">
        <v>2380</v>
      </c>
      <c r="AM1402" s="29">
        <v>0</v>
      </c>
      <c r="AN1402" s="20" t="s">
        <v>2380</v>
      </c>
      <c r="AO1402" s="20" t="str">
        <f t="shared" si="393"/>
        <v>OBESITY</v>
      </c>
      <c r="AP1402" s="20" t="str">
        <f t="shared" si="394"/>
        <v>pre diabeties</v>
      </c>
      <c r="AS1402" t="s">
        <v>1429</v>
      </c>
      <c r="AT1402">
        <v>1966</v>
      </c>
      <c r="AU1402" s="28" t="s">
        <v>35</v>
      </c>
      <c r="AV1402">
        <v>23</v>
      </c>
      <c r="AW1402">
        <v>0</v>
      </c>
      <c r="AX1402" s="38">
        <v>11658.38</v>
      </c>
      <c r="AY1402" t="s">
        <v>12</v>
      </c>
      <c r="AZ1402" t="s">
        <v>12</v>
      </c>
      <c r="BA1402" t="s">
        <v>247</v>
      </c>
      <c r="BB1402" s="35">
        <f>DATE(AT1402,MATCH(AU1402,{"Jan","Feb","Mar","Apr","May","Jun","Jul","Aug","Sep","Oct","Nov","Dec"}, 0),AV1402)</f>
        <v>24342</v>
      </c>
      <c r="BC1402" s="20">
        <f t="shared" si="395"/>
        <v>56</v>
      </c>
    </row>
    <row r="1403" spans="2:55" ht="15.5" hidden="1" x14ac:dyDescent="0.35">
      <c r="B1403" s="1" t="s">
        <v>973</v>
      </c>
      <c r="C1403" t="str">
        <f>VLOOKUP(B1403,Z1402:AE3737,2,FALSE)</f>
        <v>Roybal,</v>
      </c>
      <c r="D1403">
        <f t="shared" si="378"/>
        <v>40.31</v>
      </c>
      <c r="E1403">
        <f t="shared" si="379"/>
        <v>5.84</v>
      </c>
      <c r="F1403" t="str">
        <f t="shared" si="380"/>
        <v>No</v>
      </c>
      <c r="G1403" t="str">
        <f t="shared" si="381"/>
        <v>No</v>
      </c>
      <c r="H1403" t="str">
        <f t="shared" si="382"/>
        <v>No</v>
      </c>
      <c r="I1403">
        <f t="shared" si="383"/>
        <v>0</v>
      </c>
      <c r="J1403" t="str">
        <f t="shared" si="384"/>
        <v>No</v>
      </c>
      <c r="K1403" t="str">
        <f t="shared" si="385"/>
        <v>OBESITY</v>
      </c>
      <c r="L1403" t="str">
        <f t="shared" si="386"/>
        <v>pre diabeties</v>
      </c>
      <c r="M1403" s="34">
        <f t="shared" si="387"/>
        <v>24420</v>
      </c>
      <c r="N1403" s="36">
        <f t="shared" si="388"/>
        <v>11674.13</v>
      </c>
      <c r="O1403" s="23" t="str">
        <f t="shared" si="389"/>
        <v>tier - 3</v>
      </c>
      <c r="P1403" s="34" t="str">
        <f t="shared" si="390"/>
        <v>tier - 1</v>
      </c>
      <c r="Q1403" s="34" t="str">
        <f t="shared" si="391"/>
        <v>R1011</v>
      </c>
      <c r="R1403" s="23">
        <f t="shared" si="392"/>
        <v>56</v>
      </c>
      <c r="Z1403" s="1" t="s">
        <v>973</v>
      </c>
      <c r="AA1403" s="1" t="s">
        <v>6752</v>
      </c>
      <c r="AB1403" t="s">
        <v>5580</v>
      </c>
      <c r="AC1403" t="s">
        <v>6753</v>
      </c>
      <c r="AG1403" t="s">
        <v>973</v>
      </c>
      <c r="AH1403">
        <v>40.31</v>
      </c>
      <c r="AI1403">
        <v>5.84</v>
      </c>
      <c r="AJ1403" s="20" t="s">
        <v>2380</v>
      </c>
      <c r="AK1403" t="s">
        <v>2380</v>
      </c>
      <c r="AL1403" t="s">
        <v>2380</v>
      </c>
      <c r="AM1403" s="29">
        <v>0</v>
      </c>
      <c r="AN1403" s="20" t="s">
        <v>2380</v>
      </c>
      <c r="AO1403" s="20" t="str">
        <f t="shared" si="393"/>
        <v>OBESITY</v>
      </c>
      <c r="AP1403" s="20" t="str">
        <f t="shared" si="394"/>
        <v>pre diabeties</v>
      </c>
      <c r="AS1403" t="s">
        <v>1430</v>
      </c>
      <c r="AT1403">
        <v>1966</v>
      </c>
      <c r="AU1403" s="28" t="s">
        <v>15</v>
      </c>
      <c r="AV1403">
        <v>9</v>
      </c>
      <c r="AW1403">
        <v>1</v>
      </c>
      <c r="AX1403" s="38">
        <v>11674.13</v>
      </c>
      <c r="AY1403" t="s">
        <v>12</v>
      </c>
      <c r="AZ1403" t="s">
        <v>16</v>
      </c>
      <c r="BA1403" t="s">
        <v>42</v>
      </c>
      <c r="BB1403" s="35">
        <f>DATE(AT1403,MATCH(AU1403,{"Jan","Feb","Mar","Apr","May","Jun","Jul","Aug","Sep","Oct","Nov","Dec"}, 0),AV1403)</f>
        <v>24420</v>
      </c>
      <c r="BC1403" s="20">
        <f t="shared" si="395"/>
        <v>56</v>
      </c>
    </row>
    <row r="1404" spans="2:55" ht="15.5" hidden="1" x14ac:dyDescent="0.35">
      <c r="B1404" s="1" t="s">
        <v>972</v>
      </c>
      <c r="C1404" t="str">
        <f>VLOOKUP(B1404,Z1403:AE3738,2,FALSE)</f>
        <v>Turgeon,</v>
      </c>
      <c r="D1404">
        <f t="shared" si="378"/>
        <v>29.48</v>
      </c>
      <c r="E1404">
        <f t="shared" si="379"/>
        <v>4.91</v>
      </c>
      <c r="F1404" t="str">
        <f t="shared" si="380"/>
        <v>No</v>
      </c>
      <c r="G1404" t="str">
        <f t="shared" si="381"/>
        <v>No</v>
      </c>
      <c r="H1404" t="str">
        <f t="shared" si="382"/>
        <v>No</v>
      </c>
      <c r="I1404">
        <f t="shared" si="383"/>
        <v>0</v>
      </c>
      <c r="J1404" t="str">
        <f t="shared" si="384"/>
        <v>No</v>
      </c>
      <c r="K1404" t="str">
        <f t="shared" si="385"/>
        <v>OVER WEIGHT</v>
      </c>
      <c r="L1404" t="str">
        <f t="shared" si="386"/>
        <v>normal</v>
      </c>
      <c r="M1404" s="34">
        <f t="shared" si="387"/>
        <v>25903</v>
      </c>
      <c r="N1404" s="36">
        <f t="shared" si="388"/>
        <v>11696.52</v>
      </c>
      <c r="O1404" s="23" t="str">
        <f t="shared" si="389"/>
        <v>tier - 3</v>
      </c>
      <c r="P1404" s="34" t="str">
        <f t="shared" si="390"/>
        <v>tier - 1</v>
      </c>
      <c r="Q1404" s="34" t="str">
        <f t="shared" si="391"/>
        <v>R1021</v>
      </c>
      <c r="R1404" s="23">
        <f t="shared" si="392"/>
        <v>52</v>
      </c>
      <c r="Z1404" s="1" t="s">
        <v>972</v>
      </c>
      <c r="AA1404" s="1" t="s">
        <v>6754</v>
      </c>
      <c r="AB1404" t="s">
        <v>4743</v>
      </c>
      <c r="AC1404" t="s">
        <v>5221</v>
      </c>
      <c r="AG1404" t="s">
        <v>972</v>
      </c>
      <c r="AH1404">
        <v>29.48</v>
      </c>
      <c r="AI1404">
        <v>4.91</v>
      </c>
      <c r="AJ1404" s="20" t="s">
        <v>2380</v>
      </c>
      <c r="AK1404" t="s">
        <v>2380</v>
      </c>
      <c r="AL1404" t="s">
        <v>2380</v>
      </c>
      <c r="AM1404" s="29">
        <v>0</v>
      </c>
      <c r="AN1404" s="20" t="s">
        <v>2380</v>
      </c>
      <c r="AO1404" s="20" t="str">
        <f t="shared" si="393"/>
        <v>OVER WEIGHT</v>
      </c>
      <c r="AP1404" s="20" t="str">
        <f t="shared" si="394"/>
        <v>normal</v>
      </c>
      <c r="AS1404" t="s">
        <v>1431</v>
      </c>
      <c r="AT1404">
        <v>1970</v>
      </c>
      <c r="AU1404" s="28" t="s">
        <v>30</v>
      </c>
      <c r="AV1404">
        <v>1</v>
      </c>
      <c r="AW1404">
        <v>0</v>
      </c>
      <c r="AX1404" s="38">
        <v>11696.52</v>
      </c>
      <c r="AY1404" t="s">
        <v>12</v>
      </c>
      <c r="AZ1404" t="s">
        <v>16</v>
      </c>
      <c r="BA1404" t="s">
        <v>300</v>
      </c>
      <c r="BB1404" s="35">
        <f>DATE(AT1404,MATCH(AU1404,{"Jan","Feb","Mar","Apr","May","Jun","Jul","Aug","Sep","Oct","Nov","Dec"}, 0),AV1404)</f>
        <v>25903</v>
      </c>
      <c r="BC1404" s="20">
        <f t="shared" si="395"/>
        <v>52</v>
      </c>
    </row>
    <row r="1405" spans="2:55" ht="15.5" hidden="1" x14ac:dyDescent="0.35">
      <c r="B1405" s="1" t="s">
        <v>971</v>
      </c>
      <c r="C1405" t="str">
        <f>VLOOKUP(B1405,Z1404:AE3739,2,FALSE)</f>
        <v>Deingenis,</v>
      </c>
      <c r="D1405">
        <f t="shared" si="378"/>
        <v>33.155000000000001</v>
      </c>
      <c r="E1405">
        <f t="shared" si="379"/>
        <v>5.07</v>
      </c>
      <c r="F1405" t="str">
        <f t="shared" si="380"/>
        <v>No</v>
      </c>
      <c r="G1405" t="str">
        <f t="shared" si="381"/>
        <v>No</v>
      </c>
      <c r="H1405" t="str">
        <f t="shared" si="382"/>
        <v>No</v>
      </c>
      <c r="I1405">
        <f t="shared" si="383"/>
        <v>0</v>
      </c>
      <c r="J1405" t="str">
        <f t="shared" si="384"/>
        <v>No</v>
      </c>
      <c r="K1405" t="str">
        <f t="shared" si="385"/>
        <v>OBESITY</v>
      </c>
      <c r="L1405" t="str">
        <f t="shared" si="386"/>
        <v>normal</v>
      </c>
      <c r="M1405" s="34">
        <f t="shared" si="387"/>
        <v>30245</v>
      </c>
      <c r="N1405" s="36">
        <f t="shared" si="388"/>
        <v>11712.97</v>
      </c>
      <c r="O1405" s="23" t="str">
        <f t="shared" si="389"/>
        <v>tier - 3</v>
      </c>
      <c r="P1405" s="34" t="str">
        <f t="shared" si="390"/>
        <v>tier - 2</v>
      </c>
      <c r="Q1405" s="34" t="str">
        <f t="shared" si="391"/>
        <v>R1021</v>
      </c>
      <c r="R1405" s="23">
        <f t="shared" si="392"/>
        <v>40</v>
      </c>
      <c r="Z1405" s="1" t="s">
        <v>971</v>
      </c>
      <c r="AA1405" s="1" t="s">
        <v>6755</v>
      </c>
      <c r="AB1405" t="s">
        <v>4743</v>
      </c>
      <c r="AC1405" t="s">
        <v>5918</v>
      </c>
      <c r="AG1405" t="s">
        <v>971</v>
      </c>
      <c r="AH1405">
        <v>33.155000000000001</v>
      </c>
      <c r="AI1405">
        <v>5.07</v>
      </c>
      <c r="AJ1405" s="20" t="s">
        <v>2380</v>
      </c>
      <c r="AK1405" t="s">
        <v>2380</v>
      </c>
      <c r="AL1405" t="s">
        <v>2380</v>
      </c>
      <c r="AM1405" s="29">
        <v>0</v>
      </c>
      <c r="AN1405" s="20" t="s">
        <v>2380</v>
      </c>
      <c r="AO1405" s="20" t="str">
        <f t="shared" si="393"/>
        <v>OBESITY</v>
      </c>
      <c r="AP1405" s="20" t="str">
        <f t="shared" si="394"/>
        <v>normal</v>
      </c>
      <c r="AS1405" t="s">
        <v>1432</v>
      </c>
      <c r="AT1405">
        <v>1982</v>
      </c>
      <c r="AU1405" s="28" t="s">
        <v>37</v>
      </c>
      <c r="AV1405">
        <v>21</v>
      </c>
      <c r="AW1405">
        <v>3</v>
      </c>
      <c r="AX1405" s="38">
        <v>11712.97</v>
      </c>
      <c r="AY1405" t="s">
        <v>12</v>
      </c>
      <c r="AZ1405" t="s">
        <v>11</v>
      </c>
      <c r="BA1405" t="s">
        <v>300</v>
      </c>
      <c r="BB1405" s="35">
        <f>DATE(AT1405,MATCH(AU1405,{"Jan","Feb","Mar","Apr","May","Jun","Jul","Aug","Sep","Oct","Nov","Dec"}, 0),AV1405)</f>
        <v>30245</v>
      </c>
      <c r="BC1405" s="20">
        <f t="shared" si="395"/>
        <v>40</v>
      </c>
    </row>
    <row r="1406" spans="2:55" ht="15.5" hidden="1" x14ac:dyDescent="0.35">
      <c r="B1406" s="1" t="s">
        <v>970</v>
      </c>
      <c r="C1406" t="str">
        <f>VLOOKUP(B1406,Z1405:AE3740,2,FALSE)</f>
        <v>Hodge,</v>
      </c>
      <c r="D1406">
        <f t="shared" si="378"/>
        <v>42.85</v>
      </c>
      <c r="E1406">
        <f t="shared" si="379"/>
        <v>5.81</v>
      </c>
      <c r="F1406" t="str">
        <f t="shared" si="380"/>
        <v>yes</v>
      </c>
      <c r="G1406" t="str">
        <f t="shared" si="381"/>
        <v>No</v>
      </c>
      <c r="H1406" t="str">
        <f t="shared" si="382"/>
        <v>No</v>
      </c>
      <c r="I1406">
        <f t="shared" si="383"/>
        <v>0</v>
      </c>
      <c r="J1406" t="str">
        <f t="shared" si="384"/>
        <v>No</v>
      </c>
      <c r="K1406" t="str">
        <f t="shared" si="385"/>
        <v>OBESITY</v>
      </c>
      <c r="L1406" t="str">
        <f t="shared" si="386"/>
        <v>pre diabeties</v>
      </c>
      <c r="M1406" s="34">
        <f t="shared" si="387"/>
        <v>25488</v>
      </c>
      <c r="N1406" s="36">
        <f t="shared" si="388"/>
        <v>11729.68</v>
      </c>
      <c r="O1406" s="23" t="str">
        <f t="shared" si="389"/>
        <v>tier - 3</v>
      </c>
      <c r="P1406" s="34" t="str">
        <f t="shared" si="390"/>
        <v>tier - 1</v>
      </c>
      <c r="Q1406" s="34" t="str">
        <f t="shared" si="391"/>
        <v>R1024</v>
      </c>
      <c r="R1406" s="23">
        <f t="shared" si="392"/>
        <v>53</v>
      </c>
      <c r="Z1406" s="1" t="s">
        <v>970</v>
      </c>
      <c r="AA1406" s="1" t="s">
        <v>6506</v>
      </c>
      <c r="AB1406" t="s">
        <v>4743</v>
      </c>
      <c r="AC1406" t="s">
        <v>4953</v>
      </c>
      <c r="AD1406" t="s">
        <v>5335</v>
      </c>
      <c r="AG1406" t="s">
        <v>970</v>
      </c>
      <c r="AH1406">
        <v>42.85</v>
      </c>
      <c r="AI1406">
        <v>5.81</v>
      </c>
      <c r="AJ1406" s="20" t="s">
        <v>2382</v>
      </c>
      <c r="AK1406" t="s">
        <v>2380</v>
      </c>
      <c r="AL1406" t="s">
        <v>2380</v>
      </c>
      <c r="AM1406" s="29">
        <v>0</v>
      </c>
      <c r="AN1406" s="20" t="s">
        <v>2380</v>
      </c>
      <c r="AO1406" s="20" t="str">
        <f t="shared" si="393"/>
        <v>OBESITY</v>
      </c>
      <c r="AP1406" s="20" t="str">
        <f t="shared" si="394"/>
        <v>pre diabeties</v>
      </c>
      <c r="AS1406" t="s">
        <v>1433</v>
      </c>
      <c r="AT1406">
        <v>1969</v>
      </c>
      <c r="AU1406" s="28" t="s">
        <v>37</v>
      </c>
      <c r="AV1406">
        <v>12</v>
      </c>
      <c r="AW1406">
        <v>2</v>
      </c>
      <c r="AX1406" s="38">
        <v>11729.68</v>
      </c>
      <c r="AY1406" t="s">
        <v>12</v>
      </c>
      <c r="AZ1406" t="s">
        <v>16</v>
      </c>
      <c r="BA1406" t="s">
        <v>247</v>
      </c>
      <c r="BB1406" s="35">
        <f>DATE(AT1406,MATCH(AU1406,{"Jan","Feb","Mar","Apr","May","Jun","Jul","Aug","Sep","Oct","Nov","Dec"}, 0),AV1406)</f>
        <v>25488</v>
      </c>
      <c r="BC1406" s="20">
        <f t="shared" si="395"/>
        <v>53</v>
      </c>
    </row>
    <row r="1407" spans="2:55" ht="15.5" hidden="1" x14ac:dyDescent="0.35">
      <c r="B1407" s="1" t="s">
        <v>969</v>
      </c>
      <c r="C1407" t="str">
        <f>VLOOKUP(B1407,Z1406:AE3741,2,FALSE)</f>
        <v>Gibbs,</v>
      </c>
      <c r="D1407">
        <f t="shared" si="378"/>
        <v>32.340000000000003</v>
      </c>
      <c r="E1407">
        <f t="shared" si="379"/>
        <v>11.2</v>
      </c>
      <c r="F1407" t="str">
        <f t="shared" si="380"/>
        <v>No</v>
      </c>
      <c r="G1407" t="str">
        <f t="shared" si="381"/>
        <v>No</v>
      </c>
      <c r="H1407" t="str">
        <f t="shared" si="382"/>
        <v>No</v>
      </c>
      <c r="I1407">
        <f t="shared" si="383"/>
        <v>0</v>
      </c>
      <c r="J1407" t="str">
        <f t="shared" si="384"/>
        <v>No</v>
      </c>
      <c r="K1407" t="str">
        <f t="shared" si="385"/>
        <v>OBESITY</v>
      </c>
      <c r="L1407" t="str">
        <f t="shared" si="386"/>
        <v>diabeties</v>
      </c>
      <c r="M1407" s="34">
        <f t="shared" si="387"/>
        <v>31012</v>
      </c>
      <c r="N1407" s="36">
        <f t="shared" si="388"/>
        <v>11730.82</v>
      </c>
      <c r="O1407" s="23" t="str">
        <f t="shared" si="389"/>
        <v>tier - 3</v>
      </c>
      <c r="P1407" s="34" t="str">
        <f t="shared" si="390"/>
        <v>tier - 3</v>
      </c>
      <c r="Q1407" s="34" t="str">
        <f t="shared" si="391"/>
        <v>R1026</v>
      </c>
      <c r="R1407" s="23">
        <f t="shared" si="392"/>
        <v>38</v>
      </c>
      <c r="Z1407" s="1" t="s">
        <v>969</v>
      </c>
      <c r="AA1407" s="1" t="s">
        <v>6756</v>
      </c>
      <c r="AB1407" t="s">
        <v>4743</v>
      </c>
      <c r="AC1407" t="s">
        <v>4874</v>
      </c>
      <c r="AG1407" t="s">
        <v>969</v>
      </c>
      <c r="AH1407">
        <v>32.340000000000003</v>
      </c>
      <c r="AI1407">
        <v>11.2</v>
      </c>
      <c r="AJ1407" s="20" t="s">
        <v>2380</v>
      </c>
      <c r="AK1407" t="s">
        <v>2380</v>
      </c>
      <c r="AL1407" t="s">
        <v>2380</v>
      </c>
      <c r="AM1407" s="29">
        <v>0</v>
      </c>
      <c r="AN1407" s="20" t="s">
        <v>2380</v>
      </c>
      <c r="AO1407" s="20" t="str">
        <f t="shared" si="393"/>
        <v>OBESITY</v>
      </c>
      <c r="AP1407" s="20" t="str">
        <f t="shared" si="394"/>
        <v>diabeties</v>
      </c>
      <c r="AS1407" t="s">
        <v>1434</v>
      </c>
      <c r="AT1407">
        <v>1984</v>
      </c>
      <c r="AU1407" s="28" t="s">
        <v>15</v>
      </c>
      <c r="AV1407">
        <v>26</v>
      </c>
      <c r="AW1407">
        <v>3</v>
      </c>
      <c r="AX1407" s="38">
        <v>11730.82</v>
      </c>
      <c r="AY1407" t="s">
        <v>12</v>
      </c>
      <c r="AZ1407" t="s">
        <v>12</v>
      </c>
      <c r="BA1407" t="s">
        <v>535</v>
      </c>
      <c r="BB1407" s="35">
        <f>DATE(AT1407,MATCH(AU1407,{"Jan","Feb","Mar","Apr","May","Jun","Jul","Aug","Sep","Oct","Nov","Dec"}, 0),AV1407)</f>
        <v>31012</v>
      </c>
      <c r="BC1407" s="20">
        <f t="shared" si="395"/>
        <v>38</v>
      </c>
    </row>
    <row r="1408" spans="2:55" ht="15.5" hidden="1" x14ac:dyDescent="0.35">
      <c r="B1408" s="1" t="s">
        <v>968</v>
      </c>
      <c r="C1408" t="str">
        <f>VLOOKUP(B1408,Z1407:AE3742,2,FALSE)</f>
        <v>Trom,</v>
      </c>
      <c r="D1408">
        <f t="shared" si="378"/>
        <v>27.5</v>
      </c>
      <c r="E1408">
        <f t="shared" si="379"/>
        <v>10.75</v>
      </c>
      <c r="F1408" t="str">
        <f t="shared" si="380"/>
        <v>No</v>
      </c>
      <c r="G1408" t="str">
        <f t="shared" si="381"/>
        <v>No</v>
      </c>
      <c r="H1408" t="str">
        <f t="shared" si="382"/>
        <v>No</v>
      </c>
      <c r="I1408">
        <f t="shared" si="383"/>
        <v>0</v>
      </c>
      <c r="J1408" t="str">
        <f t="shared" si="384"/>
        <v>No</v>
      </c>
      <c r="K1408" t="str">
        <f t="shared" si="385"/>
        <v>OVER WEIGHT</v>
      </c>
      <c r="L1408" t="str">
        <f t="shared" si="386"/>
        <v>diabeties</v>
      </c>
      <c r="M1408" s="34">
        <f t="shared" si="387"/>
        <v>23690</v>
      </c>
      <c r="N1408" s="36">
        <f t="shared" si="388"/>
        <v>11735.88</v>
      </c>
      <c r="O1408" s="23" t="str">
        <f t="shared" si="389"/>
        <v>tier - 3</v>
      </c>
      <c r="P1408" s="34" t="str">
        <f t="shared" si="390"/>
        <v>tier - 1</v>
      </c>
      <c r="Q1408" s="34" t="str">
        <f t="shared" si="391"/>
        <v>R1012</v>
      </c>
      <c r="R1408" s="23">
        <f t="shared" si="392"/>
        <v>58</v>
      </c>
      <c r="Z1408" s="1" t="s">
        <v>968</v>
      </c>
      <c r="AA1408" s="1" t="s">
        <v>6757</v>
      </c>
      <c r="AB1408" t="s">
        <v>4743</v>
      </c>
      <c r="AC1408" t="s">
        <v>4744</v>
      </c>
      <c r="AD1408" t="s">
        <v>4910</v>
      </c>
      <c r="AG1408" t="s">
        <v>968</v>
      </c>
      <c r="AH1408">
        <v>27.5</v>
      </c>
      <c r="AI1408">
        <v>10.75</v>
      </c>
      <c r="AJ1408" s="20" t="s">
        <v>2380</v>
      </c>
      <c r="AK1408" t="s">
        <v>2380</v>
      </c>
      <c r="AL1408" t="s">
        <v>2380</v>
      </c>
      <c r="AM1408" s="29">
        <v>0</v>
      </c>
      <c r="AN1408" s="20" t="s">
        <v>2380</v>
      </c>
      <c r="AO1408" s="20" t="str">
        <f t="shared" si="393"/>
        <v>OVER WEIGHT</v>
      </c>
      <c r="AP1408" s="20" t="str">
        <f t="shared" si="394"/>
        <v>diabeties</v>
      </c>
      <c r="AS1408" t="s">
        <v>1435</v>
      </c>
      <c r="AT1408">
        <v>1964</v>
      </c>
      <c r="AU1408" s="28" t="s">
        <v>15</v>
      </c>
      <c r="AV1408">
        <v>9</v>
      </c>
      <c r="AW1408">
        <v>0</v>
      </c>
      <c r="AX1408" s="38">
        <v>11735.88</v>
      </c>
      <c r="AY1408" t="s">
        <v>12</v>
      </c>
      <c r="AZ1408" t="s">
        <v>16</v>
      </c>
      <c r="BA1408" t="s">
        <v>23</v>
      </c>
      <c r="BB1408" s="35">
        <f>DATE(AT1408,MATCH(AU1408,{"Jan","Feb","Mar","Apr","May","Jun","Jul","Aug","Sep","Oct","Nov","Dec"}, 0),AV1408)</f>
        <v>23690</v>
      </c>
      <c r="BC1408" s="20">
        <f t="shared" si="395"/>
        <v>58</v>
      </c>
    </row>
    <row r="1409" spans="2:55" ht="15.5" hidden="1" x14ac:dyDescent="0.35">
      <c r="B1409" s="1" t="s">
        <v>967</v>
      </c>
      <c r="C1409" t="str">
        <f>VLOOKUP(B1409,Z1408:AE3743,2,FALSE)</f>
        <v>Sizer,</v>
      </c>
      <c r="D1409">
        <f t="shared" si="378"/>
        <v>25.8</v>
      </c>
      <c r="E1409">
        <f t="shared" si="379"/>
        <v>7.8</v>
      </c>
      <c r="F1409" t="str">
        <f t="shared" si="380"/>
        <v>No</v>
      </c>
      <c r="G1409" t="str">
        <f t="shared" si="381"/>
        <v>No</v>
      </c>
      <c r="H1409" t="str">
        <f t="shared" si="382"/>
        <v>No</v>
      </c>
      <c r="I1409">
        <f t="shared" si="383"/>
        <v>0</v>
      </c>
      <c r="J1409" t="str">
        <f t="shared" si="384"/>
        <v>No</v>
      </c>
      <c r="K1409" t="str">
        <f t="shared" si="385"/>
        <v>OVER WEIGHT</v>
      </c>
      <c r="L1409" t="str">
        <f t="shared" si="386"/>
        <v>diabeties</v>
      </c>
      <c r="M1409" s="34">
        <f t="shared" si="387"/>
        <v>32391</v>
      </c>
      <c r="N1409" s="36">
        <f t="shared" si="388"/>
        <v>11737.85</v>
      </c>
      <c r="O1409" s="23" t="str">
        <f t="shared" si="389"/>
        <v>tier - 3</v>
      </c>
      <c r="P1409" s="34" t="str">
        <f t="shared" si="390"/>
        <v>tier - 1</v>
      </c>
      <c r="Q1409" s="34" t="str">
        <f t="shared" si="391"/>
        <v>R1011</v>
      </c>
      <c r="R1409" s="23">
        <f t="shared" si="392"/>
        <v>34</v>
      </c>
      <c r="Z1409" s="1" t="s">
        <v>967</v>
      </c>
      <c r="AA1409" s="1" t="s">
        <v>6758</v>
      </c>
      <c r="AB1409" t="s">
        <v>4743</v>
      </c>
      <c r="AC1409" t="s">
        <v>4766</v>
      </c>
      <c r="AD1409" t="s">
        <v>4868</v>
      </c>
      <c r="AG1409" t="s">
        <v>967</v>
      </c>
      <c r="AH1409">
        <v>25.8</v>
      </c>
      <c r="AI1409">
        <v>7.8</v>
      </c>
      <c r="AJ1409" s="20" t="s">
        <v>2380</v>
      </c>
      <c r="AK1409" t="s">
        <v>2380</v>
      </c>
      <c r="AL1409" t="s">
        <v>2380</v>
      </c>
      <c r="AM1409" s="29">
        <v>0</v>
      </c>
      <c r="AN1409" s="20" t="s">
        <v>2380</v>
      </c>
      <c r="AO1409" s="20" t="str">
        <f t="shared" si="393"/>
        <v>OVER WEIGHT</v>
      </c>
      <c r="AP1409" s="20" t="str">
        <f t="shared" si="394"/>
        <v>diabeties</v>
      </c>
      <c r="AS1409" t="s">
        <v>1436</v>
      </c>
      <c r="AT1409">
        <v>1988</v>
      </c>
      <c r="AU1409" s="28" t="s">
        <v>20</v>
      </c>
      <c r="AV1409">
        <v>5</v>
      </c>
      <c r="AW1409">
        <v>2</v>
      </c>
      <c r="AX1409" s="38">
        <v>11737.85</v>
      </c>
      <c r="AY1409" t="s">
        <v>12</v>
      </c>
      <c r="AZ1409" t="s">
        <v>16</v>
      </c>
      <c r="BA1409" t="s">
        <v>42</v>
      </c>
      <c r="BB1409" s="35">
        <f>DATE(AT1409,MATCH(AU1409,{"Jan","Feb","Mar","Apr","May","Jun","Jul","Aug","Sep","Oct","Nov","Dec"}, 0),AV1409)</f>
        <v>32391</v>
      </c>
      <c r="BC1409" s="20">
        <f t="shared" si="395"/>
        <v>34</v>
      </c>
    </row>
    <row r="1410" spans="2:55" ht="15.5" hidden="1" x14ac:dyDescent="0.35">
      <c r="B1410" s="1" t="s">
        <v>966</v>
      </c>
      <c r="C1410" t="str">
        <f>VLOOKUP(B1410,Z1409:AE3744,2,FALSE)</f>
        <v>Ellison,</v>
      </c>
      <c r="D1410">
        <f t="shared" si="378"/>
        <v>25</v>
      </c>
      <c r="E1410">
        <f t="shared" si="379"/>
        <v>7.04</v>
      </c>
      <c r="F1410" t="str">
        <f t="shared" si="380"/>
        <v>No</v>
      </c>
      <c r="G1410" t="str">
        <f t="shared" si="381"/>
        <v>No</v>
      </c>
      <c r="H1410" t="str">
        <f t="shared" si="382"/>
        <v>No</v>
      </c>
      <c r="I1410">
        <f t="shared" si="383"/>
        <v>0</v>
      </c>
      <c r="J1410" t="str">
        <f t="shared" si="384"/>
        <v>No</v>
      </c>
      <c r="K1410" t="str">
        <f t="shared" si="385"/>
        <v>OVER WEIGHT</v>
      </c>
      <c r="L1410" t="str">
        <f t="shared" si="386"/>
        <v>diabeties</v>
      </c>
      <c r="M1410" s="34">
        <f t="shared" si="387"/>
        <v>25519</v>
      </c>
      <c r="N1410" s="36">
        <f t="shared" si="388"/>
        <v>11741.73</v>
      </c>
      <c r="O1410" s="23" t="str">
        <f t="shared" si="389"/>
        <v>tier - 3</v>
      </c>
      <c r="P1410" s="34" t="str">
        <f t="shared" si="390"/>
        <v>tier - 1</v>
      </c>
      <c r="Q1410" s="34" t="str">
        <f t="shared" si="391"/>
        <v>R1011</v>
      </c>
      <c r="R1410" s="23">
        <f t="shared" si="392"/>
        <v>53</v>
      </c>
      <c r="Z1410" s="1" t="s">
        <v>966</v>
      </c>
      <c r="AA1410" s="1" t="s">
        <v>6759</v>
      </c>
      <c r="AB1410" t="s">
        <v>4743</v>
      </c>
      <c r="AC1410" t="s">
        <v>6760</v>
      </c>
      <c r="AD1410" t="s">
        <v>5148</v>
      </c>
      <c r="AG1410" t="s">
        <v>966</v>
      </c>
      <c r="AH1410">
        <v>25</v>
      </c>
      <c r="AI1410">
        <v>7.04</v>
      </c>
      <c r="AJ1410" s="20" t="s">
        <v>2380</v>
      </c>
      <c r="AK1410" t="s">
        <v>2380</v>
      </c>
      <c r="AL1410" t="s">
        <v>2380</v>
      </c>
      <c r="AM1410" s="29">
        <v>0</v>
      </c>
      <c r="AN1410" s="20" t="s">
        <v>2380</v>
      </c>
      <c r="AO1410" s="20" t="str">
        <f t="shared" si="393"/>
        <v>OVER WEIGHT</v>
      </c>
      <c r="AP1410" s="20" t="str">
        <f t="shared" si="394"/>
        <v>diabeties</v>
      </c>
      <c r="AS1410" t="s">
        <v>1437</v>
      </c>
      <c r="AT1410">
        <v>1969</v>
      </c>
      <c r="AU1410" s="28" t="s">
        <v>15</v>
      </c>
      <c r="AV1410">
        <v>12</v>
      </c>
      <c r="AW1410">
        <v>3</v>
      </c>
      <c r="AX1410" s="38">
        <v>11741.73</v>
      </c>
      <c r="AY1410" t="s">
        <v>12</v>
      </c>
      <c r="AZ1410" t="s">
        <v>16</v>
      </c>
      <c r="BA1410" t="s">
        <v>42</v>
      </c>
      <c r="BB1410" s="35">
        <f>DATE(AT1410,MATCH(AU1410,{"Jan","Feb","Mar","Apr","May","Jun","Jul","Aug","Sep","Oct","Nov","Dec"}, 0),AV1410)</f>
        <v>25519</v>
      </c>
      <c r="BC1410" s="20">
        <f t="shared" si="395"/>
        <v>53</v>
      </c>
    </row>
    <row r="1411" spans="2:55" ht="15.5" hidden="1" x14ac:dyDescent="0.35">
      <c r="B1411" s="1" t="s">
        <v>965</v>
      </c>
      <c r="C1411" t="str">
        <f>VLOOKUP(B1411,Z1410:AE3745,2,FALSE)</f>
        <v>Sulkowski,</v>
      </c>
      <c r="D1411">
        <f t="shared" si="378"/>
        <v>41.2</v>
      </c>
      <c r="E1411">
        <f t="shared" si="379"/>
        <v>4.18</v>
      </c>
      <c r="F1411" t="str">
        <f t="shared" si="380"/>
        <v>yes</v>
      </c>
      <c r="G1411" t="str">
        <f t="shared" si="381"/>
        <v>No</v>
      </c>
      <c r="H1411" t="str">
        <f t="shared" si="382"/>
        <v>No</v>
      </c>
      <c r="I1411">
        <f t="shared" si="383"/>
        <v>0</v>
      </c>
      <c r="J1411" t="str">
        <f t="shared" si="384"/>
        <v>No</v>
      </c>
      <c r="K1411" t="str">
        <f t="shared" si="385"/>
        <v>OBESITY</v>
      </c>
      <c r="L1411" t="str">
        <f t="shared" si="386"/>
        <v>normal</v>
      </c>
      <c r="M1411" s="34">
        <f t="shared" si="387"/>
        <v>23171</v>
      </c>
      <c r="N1411" s="36">
        <f t="shared" si="388"/>
        <v>11743.3</v>
      </c>
      <c r="O1411" s="23" t="str">
        <f t="shared" si="389"/>
        <v>tier - 3</v>
      </c>
      <c r="P1411" s="34" t="str">
        <f t="shared" si="390"/>
        <v>tier - 3</v>
      </c>
      <c r="Q1411" s="34" t="str">
        <f t="shared" si="391"/>
        <v>R1013</v>
      </c>
      <c r="R1411" s="23">
        <f t="shared" si="392"/>
        <v>59</v>
      </c>
      <c r="Z1411" s="1" t="s">
        <v>965</v>
      </c>
      <c r="AA1411" s="1" t="s">
        <v>6761</v>
      </c>
      <c r="AB1411" t="s">
        <v>4746</v>
      </c>
      <c r="AC1411" t="s">
        <v>4806</v>
      </c>
      <c r="AG1411" t="s">
        <v>965</v>
      </c>
      <c r="AH1411">
        <v>41.2</v>
      </c>
      <c r="AI1411">
        <v>4.18</v>
      </c>
      <c r="AJ1411" s="20" t="s">
        <v>2382</v>
      </c>
      <c r="AK1411" t="s">
        <v>2380</v>
      </c>
      <c r="AL1411" t="s">
        <v>2380</v>
      </c>
      <c r="AM1411" s="29">
        <v>0</v>
      </c>
      <c r="AN1411" s="20" t="s">
        <v>2380</v>
      </c>
      <c r="AO1411" s="20" t="str">
        <f t="shared" si="393"/>
        <v>OBESITY</v>
      </c>
      <c r="AP1411" s="20" t="str">
        <f t="shared" si="394"/>
        <v>normal</v>
      </c>
      <c r="AS1411" t="s">
        <v>1438</v>
      </c>
      <c r="AT1411">
        <v>1963</v>
      </c>
      <c r="AU1411" s="28" t="s">
        <v>18</v>
      </c>
      <c r="AV1411">
        <v>9</v>
      </c>
      <c r="AW1411">
        <v>0</v>
      </c>
      <c r="AX1411" s="38">
        <v>11743.3</v>
      </c>
      <c r="AY1411" t="s">
        <v>12</v>
      </c>
      <c r="AZ1411" t="s">
        <v>12</v>
      </c>
      <c r="BA1411" t="s">
        <v>13</v>
      </c>
      <c r="BB1411" s="35">
        <f>DATE(AT1411,MATCH(AU1411,{"Jan","Feb","Mar","Apr","May","Jun","Jul","Aug","Sep","Oct","Nov","Dec"}, 0),AV1411)</f>
        <v>23171</v>
      </c>
      <c r="BC1411" s="20">
        <f t="shared" si="395"/>
        <v>59</v>
      </c>
    </row>
    <row r="1412" spans="2:55" ht="15.5" hidden="1" x14ac:dyDescent="0.35">
      <c r="B1412" s="1" t="s">
        <v>964</v>
      </c>
      <c r="C1412" t="str">
        <f>VLOOKUP(B1412,Z1411:AE3746,2,FALSE)</f>
        <v>Maringo,</v>
      </c>
      <c r="D1412">
        <f t="shared" si="378"/>
        <v>17.78</v>
      </c>
      <c r="E1412">
        <f t="shared" si="379"/>
        <v>8.19</v>
      </c>
      <c r="F1412" t="str">
        <f t="shared" si="380"/>
        <v>No</v>
      </c>
      <c r="G1412" t="str">
        <f t="shared" si="381"/>
        <v>No</v>
      </c>
      <c r="H1412" t="str">
        <f t="shared" si="382"/>
        <v>No</v>
      </c>
      <c r="I1412">
        <f t="shared" si="383"/>
        <v>0</v>
      </c>
      <c r="J1412" t="str">
        <f t="shared" si="384"/>
        <v>No</v>
      </c>
      <c r="K1412" t="str">
        <f t="shared" si="385"/>
        <v>under weight</v>
      </c>
      <c r="L1412" t="str">
        <f t="shared" si="386"/>
        <v>diabeties</v>
      </c>
      <c r="M1412" s="34">
        <f t="shared" si="387"/>
        <v>23713</v>
      </c>
      <c r="N1412" s="36">
        <f t="shared" si="388"/>
        <v>11743.93</v>
      </c>
      <c r="O1412" s="23" t="str">
        <f t="shared" si="389"/>
        <v>tier - 3</v>
      </c>
      <c r="P1412" s="34" t="str">
        <f t="shared" si="390"/>
        <v>tier - 1</v>
      </c>
      <c r="Q1412" s="34" t="str">
        <f t="shared" si="391"/>
        <v>R1012</v>
      </c>
      <c r="R1412" s="23">
        <f t="shared" si="392"/>
        <v>58</v>
      </c>
      <c r="Z1412" s="1" t="s">
        <v>964</v>
      </c>
      <c r="AA1412" s="1" t="s">
        <v>6762</v>
      </c>
      <c r="AB1412" t="s">
        <v>4743</v>
      </c>
      <c r="AC1412" t="s">
        <v>5918</v>
      </c>
      <c r="AG1412" t="s">
        <v>964</v>
      </c>
      <c r="AH1412">
        <v>17.78</v>
      </c>
      <c r="AI1412">
        <v>8.19</v>
      </c>
      <c r="AJ1412" s="20" t="s">
        <v>2380</v>
      </c>
      <c r="AK1412" t="s">
        <v>2380</v>
      </c>
      <c r="AL1412" t="s">
        <v>2380</v>
      </c>
      <c r="AM1412" s="29">
        <v>0</v>
      </c>
      <c r="AN1412" s="20" t="s">
        <v>2380</v>
      </c>
      <c r="AO1412" s="20" t="str">
        <f t="shared" si="393"/>
        <v>under weight</v>
      </c>
      <c r="AP1412" s="20" t="str">
        <f t="shared" si="394"/>
        <v>diabeties</v>
      </c>
      <c r="AS1412" t="s">
        <v>1439</v>
      </c>
      <c r="AT1412">
        <v>1964</v>
      </c>
      <c r="AU1412" s="28" t="s">
        <v>30</v>
      </c>
      <c r="AV1412">
        <v>2</v>
      </c>
      <c r="AW1412">
        <v>0</v>
      </c>
      <c r="AX1412" s="38">
        <v>11743.93</v>
      </c>
      <c r="AY1412" t="s">
        <v>12</v>
      </c>
      <c r="AZ1412" t="s">
        <v>16</v>
      </c>
      <c r="BA1412" t="s">
        <v>23</v>
      </c>
      <c r="BB1412" s="35">
        <f>DATE(AT1412,MATCH(AU1412,{"Jan","Feb","Mar","Apr","May","Jun","Jul","Aug","Sep","Oct","Nov","Dec"}, 0),AV1412)</f>
        <v>23713</v>
      </c>
      <c r="BC1412" s="20">
        <f t="shared" si="395"/>
        <v>58</v>
      </c>
    </row>
    <row r="1413" spans="2:55" ht="15.5" hidden="1" x14ac:dyDescent="0.35">
      <c r="B1413" s="1" t="s">
        <v>963</v>
      </c>
      <c r="C1413" t="str">
        <f>VLOOKUP(B1413,Z1412:AE3747,2,FALSE)</f>
        <v>Lattin,</v>
      </c>
      <c r="D1413">
        <f t="shared" si="378"/>
        <v>40.119999999999997</v>
      </c>
      <c r="E1413">
        <f t="shared" si="379"/>
        <v>6.22</v>
      </c>
      <c r="F1413" t="str">
        <f t="shared" si="380"/>
        <v>yes</v>
      </c>
      <c r="G1413" t="str">
        <f t="shared" si="381"/>
        <v>No</v>
      </c>
      <c r="H1413" t="str">
        <f t="shared" si="382"/>
        <v>Yes</v>
      </c>
      <c r="I1413">
        <f t="shared" si="383"/>
        <v>1</v>
      </c>
      <c r="J1413" t="str">
        <f t="shared" si="384"/>
        <v>No</v>
      </c>
      <c r="K1413" t="str">
        <f t="shared" si="385"/>
        <v>OBESITY</v>
      </c>
      <c r="L1413" t="str">
        <f t="shared" si="386"/>
        <v>pre diabeties</v>
      </c>
      <c r="M1413" s="34">
        <f t="shared" si="387"/>
        <v>29165</v>
      </c>
      <c r="N1413" s="36">
        <f t="shared" si="388"/>
        <v>11752.68</v>
      </c>
      <c r="O1413" s="23" t="str">
        <f t="shared" si="389"/>
        <v>tier - 3</v>
      </c>
      <c r="P1413" s="34" t="str">
        <f t="shared" si="390"/>
        <v>tier - 1</v>
      </c>
      <c r="Q1413" s="34" t="str">
        <f t="shared" si="391"/>
        <v>R1026</v>
      </c>
      <c r="R1413" s="23">
        <f t="shared" si="392"/>
        <v>43</v>
      </c>
      <c r="Z1413" s="1" t="s">
        <v>963</v>
      </c>
      <c r="AA1413" s="1" t="s">
        <v>6763</v>
      </c>
      <c r="AB1413" t="s">
        <v>4746</v>
      </c>
      <c r="AC1413" t="s">
        <v>4801</v>
      </c>
      <c r="AD1413" t="s">
        <v>4847</v>
      </c>
      <c r="AG1413" t="s">
        <v>963</v>
      </c>
      <c r="AH1413">
        <v>40.119999999999997</v>
      </c>
      <c r="AI1413">
        <v>6.22</v>
      </c>
      <c r="AJ1413" s="20" t="s">
        <v>2382</v>
      </c>
      <c r="AK1413" t="s">
        <v>2380</v>
      </c>
      <c r="AL1413" t="s">
        <v>2383</v>
      </c>
      <c r="AM1413" s="29">
        <v>1</v>
      </c>
      <c r="AN1413" s="20" t="s">
        <v>2380</v>
      </c>
      <c r="AO1413" s="20" t="str">
        <f t="shared" si="393"/>
        <v>OBESITY</v>
      </c>
      <c r="AP1413" s="20" t="str">
        <f t="shared" si="394"/>
        <v>pre diabeties</v>
      </c>
      <c r="AS1413" t="s">
        <v>1440</v>
      </c>
      <c r="AT1413">
        <v>1979</v>
      </c>
      <c r="AU1413" s="28" t="s">
        <v>15</v>
      </c>
      <c r="AV1413">
        <v>6</v>
      </c>
      <c r="AW1413">
        <v>2</v>
      </c>
      <c r="AX1413" s="38">
        <v>11752.68</v>
      </c>
      <c r="AY1413" t="s">
        <v>12</v>
      </c>
      <c r="AZ1413" t="s">
        <v>16</v>
      </c>
      <c r="BA1413" t="s">
        <v>535</v>
      </c>
      <c r="BB1413" s="35">
        <f>DATE(AT1413,MATCH(AU1413,{"Jan","Feb","Mar","Apr","May","Jun","Jul","Aug","Sep","Oct","Nov","Dec"}, 0),AV1413)</f>
        <v>29165</v>
      </c>
      <c r="BC1413" s="20">
        <f t="shared" si="395"/>
        <v>43</v>
      </c>
    </row>
    <row r="1414" spans="2:55" ht="15.5" hidden="1" x14ac:dyDescent="0.35">
      <c r="B1414" s="1" t="s">
        <v>962</v>
      </c>
      <c r="C1414" t="str">
        <f>VLOOKUP(B1414,Z1413:AE3748,2,FALSE)</f>
        <v>Deblander,</v>
      </c>
      <c r="D1414">
        <f t="shared" si="378"/>
        <v>19.350000000000001</v>
      </c>
      <c r="E1414">
        <f t="shared" si="379"/>
        <v>8.2200000000000006</v>
      </c>
      <c r="F1414" t="str">
        <f t="shared" si="380"/>
        <v>yes</v>
      </c>
      <c r="G1414" t="str">
        <f t="shared" si="381"/>
        <v>No</v>
      </c>
      <c r="H1414" t="str">
        <f t="shared" si="382"/>
        <v>No</v>
      </c>
      <c r="I1414">
        <f t="shared" si="383"/>
        <v>0</v>
      </c>
      <c r="J1414" t="str">
        <f t="shared" si="384"/>
        <v>No</v>
      </c>
      <c r="K1414" t="str">
        <f t="shared" si="385"/>
        <v>Normal weight</v>
      </c>
      <c r="L1414" t="str">
        <f t="shared" si="386"/>
        <v>diabeties</v>
      </c>
      <c r="M1414" s="34">
        <f t="shared" si="387"/>
        <v>24313</v>
      </c>
      <c r="N1414" s="36">
        <f t="shared" si="388"/>
        <v>11763</v>
      </c>
      <c r="O1414" s="23" t="str">
        <f t="shared" si="389"/>
        <v>tier - 3</v>
      </c>
      <c r="P1414" s="34" t="str">
        <f t="shared" si="390"/>
        <v>tier - 3</v>
      </c>
      <c r="Q1414" s="34" t="str">
        <f t="shared" si="391"/>
        <v>R1016</v>
      </c>
      <c r="R1414" s="23">
        <f t="shared" si="392"/>
        <v>56</v>
      </c>
      <c r="Z1414" s="1" t="s">
        <v>962</v>
      </c>
      <c r="AA1414" s="1" t="s">
        <v>6764</v>
      </c>
      <c r="AB1414" t="s">
        <v>4746</v>
      </c>
      <c r="AC1414" t="s">
        <v>4747</v>
      </c>
      <c r="AD1414" t="s">
        <v>4748</v>
      </c>
      <c r="AG1414" t="s">
        <v>962</v>
      </c>
      <c r="AH1414">
        <v>19.350000000000001</v>
      </c>
      <c r="AI1414">
        <v>8.2200000000000006</v>
      </c>
      <c r="AJ1414" s="20" t="s">
        <v>2382</v>
      </c>
      <c r="AK1414" t="s">
        <v>2380</v>
      </c>
      <c r="AL1414" t="s">
        <v>2380</v>
      </c>
      <c r="AM1414" s="29">
        <v>0</v>
      </c>
      <c r="AN1414" s="20" t="s">
        <v>2380</v>
      </c>
      <c r="AO1414" s="20" t="str">
        <f t="shared" si="393"/>
        <v>Normal weight</v>
      </c>
      <c r="AP1414" s="20" t="str">
        <f t="shared" si="394"/>
        <v>diabeties</v>
      </c>
      <c r="AS1414" t="s">
        <v>1441</v>
      </c>
      <c r="AT1414">
        <v>1966</v>
      </c>
      <c r="AU1414" s="28" t="s">
        <v>10</v>
      </c>
      <c r="AV1414">
        <v>25</v>
      </c>
      <c r="AW1414">
        <v>1</v>
      </c>
      <c r="AX1414" s="38">
        <v>11763</v>
      </c>
      <c r="AY1414" t="s">
        <v>12</v>
      </c>
      <c r="AZ1414" t="s">
        <v>12</v>
      </c>
      <c r="BA1414" t="s">
        <v>168</v>
      </c>
      <c r="BB1414" s="35">
        <f>DATE(AT1414,MATCH(AU1414,{"Jan","Feb","Mar","Apr","May","Jun","Jul","Aug","Sep","Oct","Nov","Dec"}, 0),AV1414)</f>
        <v>24313</v>
      </c>
      <c r="BC1414" s="20">
        <f t="shared" si="395"/>
        <v>56</v>
      </c>
    </row>
    <row r="1415" spans="2:55" ht="15.5" hidden="1" x14ac:dyDescent="0.35">
      <c r="B1415" s="1" t="s">
        <v>961</v>
      </c>
      <c r="C1415" t="str">
        <f>VLOOKUP(B1415,Z1414:AE3749,2,FALSE)</f>
        <v>O'Neill,</v>
      </c>
      <c r="D1415">
        <f t="shared" ref="D1415:D1478" si="396">VLOOKUP($B1415,$AG$5:$AQ$2340,2,FALSE)</f>
        <v>36.69</v>
      </c>
      <c r="E1415">
        <f t="shared" ref="E1415:E1478" si="397">VLOOKUP($B1415,$AG$5:$AQ$2340,3,FALSE)</f>
        <v>6.15</v>
      </c>
      <c r="F1415" t="str">
        <f t="shared" ref="F1415:F1478" si="398">VLOOKUP($B1415,$AG$5:$AQ$2340,4,FALSE)</f>
        <v>No</v>
      </c>
      <c r="G1415" t="str">
        <f t="shared" ref="G1415:G1478" si="399">VLOOKUP($B1415,$AG$5:$AQ$2340,5,FALSE)</f>
        <v>No</v>
      </c>
      <c r="H1415" t="str">
        <f t="shared" ref="H1415:H1478" si="400">VLOOKUP($B1415,$AG$5:$AN$2340,6,FALSE)</f>
        <v>No</v>
      </c>
      <c r="I1415">
        <f t="shared" ref="I1415:I1478" si="401">VLOOKUP($B1415,$AG$5:$AQ$2340,7,FALSE)</f>
        <v>0</v>
      </c>
      <c r="J1415" t="str">
        <f t="shared" ref="J1415:J1478" si="402">VLOOKUP($B1415,$AG$5:$AQ$2340,8,FALSE)</f>
        <v>No</v>
      </c>
      <c r="K1415" t="str">
        <f t="shared" ref="K1415:K1478" si="403">VLOOKUP($B1415,$AG$5:$AQ$2340,9,FALSE)</f>
        <v>OBESITY</v>
      </c>
      <c r="L1415" t="str">
        <f t="shared" ref="L1415:L1478" si="404">VLOOKUP($B1415,$AG$5:$AQ$2340,10,FALSE)</f>
        <v>pre diabeties</v>
      </c>
      <c r="M1415" s="34">
        <f t="shared" ref="M1415:M1478" si="405">VLOOKUP($AS1415,$AS$5:$BC$2348,10,FALSE)</f>
        <v>30275</v>
      </c>
      <c r="N1415" s="36">
        <f t="shared" ref="N1415:N1478" si="406">VLOOKUP($AS1415,$AS$5:$BC$2348,6,FALSE)</f>
        <v>11773.06</v>
      </c>
      <c r="O1415" s="23" t="str">
        <f t="shared" ref="O1415:O1478" si="407">VLOOKUP($AS1415,$AS$5:$BC$2348,7,FALSE)</f>
        <v>tier - 3</v>
      </c>
      <c r="P1415" s="34" t="str">
        <f t="shared" ref="P1415:P1478" si="408">VLOOKUP($AS1415,$AS$5:$BC$2348,8,FALSE)</f>
        <v>tier - 3</v>
      </c>
      <c r="Q1415" s="34" t="str">
        <f t="shared" ref="Q1415:Q1478" si="409">VLOOKUP($AS1415,$AS$5:$BC$2348,9,FALSE)</f>
        <v>R1026</v>
      </c>
      <c r="R1415" s="23">
        <f t="shared" ref="R1415:R1478" si="410">VLOOKUP($AS1415,$AS$5:$BC$2348,11,FALSE)</f>
        <v>40</v>
      </c>
      <c r="Z1415" s="1" t="s">
        <v>961</v>
      </c>
      <c r="AA1415" s="1" t="s">
        <v>6765</v>
      </c>
      <c r="AB1415" t="s">
        <v>4746</v>
      </c>
      <c r="AC1415" t="s">
        <v>6766</v>
      </c>
      <c r="AG1415" t="s">
        <v>961</v>
      </c>
      <c r="AH1415">
        <v>36.69</v>
      </c>
      <c r="AI1415">
        <v>6.15</v>
      </c>
      <c r="AJ1415" s="20" t="s">
        <v>2380</v>
      </c>
      <c r="AK1415" t="s">
        <v>2380</v>
      </c>
      <c r="AL1415" t="s">
        <v>2380</v>
      </c>
      <c r="AM1415" s="29">
        <v>0</v>
      </c>
      <c r="AN1415" s="20" t="s">
        <v>2380</v>
      </c>
      <c r="AO1415" s="20" t="str">
        <f t="shared" ref="AO1415:AO1478" si="411">IF(AH1415&lt;18.5,"under weight",IF(AH1415&lt;25,"Normal weight",IF(AH1415&lt;30,"OVER WEIGHT","OBESITY")))</f>
        <v>OBESITY</v>
      </c>
      <c r="AP1415" s="20" t="str">
        <f t="shared" ref="AP1415:AP1478" si="412">IF(AI1415&lt;5.7,"normal",IF(AI1415&lt;6.5,"pre diabeties","diabeties"))</f>
        <v>pre diabeties</v>
      </c>
      <c r="AS1415" t="s">
        <v>1442</v>
      </c>
      <c r="AT1415">
        <v>1982</v>
      </c>
      <c r="AU1415" s="28" t="s">
        <v>15</v>
      </c>
      <c r="AV1415">
        <v>20</v>
      </c>
      <c r="AW1415">
        <v>3</v>
      </c>
      <c r="AX1415" s="38">
        <v>11773.06</v>
      </c>
      <c r="AY1415" t="s">
        <v>12</v>
      </c>
      <c r="AZ1415" t="s">
        <v>12</v>
      </c>
      <c r="BA1415" t="s">
        <v>535</v>
      </c>
      <c r="BB1415" s="35">
        <f>DATE(AT1415,MATCH(AU1415,{"Jan","Feb","Mar","Apr","May","Jun","Jul","Aug","Sep","Oct","Nov","Dec"}, 0),AV1415)</f>
        <v>30275</v>
      </c>
      <c r="BC1415" s="20">
        <f t="shared" ref="BC1415:BC1478" si="413">DATEDIF(BB1415,DATE(2023,6,8),"y")</f>
        <v>40</v>
      </c>
    </row>
    <row r="1416" spans="2:55" ht="15.5" hidden="1" x14ac:dyDescent="0.35">
      <c r="B1416" s="1" t="s">
        <v>960</v>
      </c>
      <c r="C1416" t="str">
        <f>VLOOKUP(B1416,Z1415:AE3750,2,FALSE)</f>
        <v>Davis,</v>
      </c>
      <c r="D1416">
        <f t="shared" si="396"/>
        <v>28.51</v>
      </c>
      <c r="E1416">
        <f t="shared" si="397"/>
        <v>5.65</v>
      </c>
      <c r="F1416" t="str">
        <f t="shared" si="398"/>
        <v>yes</v>
      </c>
      <c r="G1416" t="str">
        <f t="shared" si="399"/>
        <v>No</v>
      </c>
      <c r="H1416" t="str">
        <f t="shared" si="400"/>
        <v>No</v>
      </c>
      <c r="I1416">
        <f t="shared" si="401"/>
        <v>1</v>
      </c>
      <c r="J1416" t="str">
        <f t="shared" si="402"/>
        <v>No</v>
      </c>
      <c r="K1416" t="str">
        <f t="shared" si="403"/>
        <v>OVER WEIGHT</v>
      </c>
      <c r="L1416" t="str">
        <f t="shared" si="404"/>
        <v>normal</v>
      </c>
      <c r="M1416" s="34">
        <f t="shared" si="405"/>
        <v>24018</v>
      </c>
      <c r="N1416" s="36">
        <f t="shared" si="406"/>
        <v>11830.61</v>
      </c>
      <c r="O1416" s="23" t="str">
        <f t="shared" si="407"/>
        <v>tier - 3</v>
      </c>
      <c r="P1416" s="34" t="str">
        <f t="shared" si="408"/>
        <v>tier - 1</v>
      </c>
      <c r="Q1416" s="34" t="str">
        <f t="shared" si="409"/>
        <v>R1012</v>
      </c>
      <c r="R1416" s="23">
        <f t="shared" si="410"/>
        <v>57</v>
      </c>
      <c r="Z1416" s="1" t="s">
        <v>960</v>
      </c>
      <c r="AA1416" s="1" t="s">
        <v>6399</v>
      </c>
      <c r="AB1416" t="s">
        <v>4743</v>
      </c>
      <c r="AC1416" t="s">
        <v>4951</v>
      </c>
      <c r="AD1416" t="s">
        <v>4847</v>
      </c>
      <c r="AG1416" t="s">
        <v>960</v>
      </c>
      <c r="AH1416">
        <v>28.51</v>
      </c>
      <c r="AI1416">
        <v>5.65</v>
      </c>
      <c r="AJ1416" s="20" t="s">
        <v>2382</v>
      </c>
      <c r="AK1416" t="s">
        <v>2380</v>
      </c>
      <c r="AL1416" t="s">
        <v>2380</v>
      </c>
      <c r="AM1416" s="29">
        <v>1</v>
      </c>
      <c r="AN1416" s="20" t="s">
        <v>2380</v>
      </c>
      <c r="AO1416" s="20" t="str">
        <f t="shared" si="411"/>
        <v>OVER WEIGHT</v>
      </c>
      <c r="AP1416" s="20" t="str">
        <f t="shared" si="412"/>
        <v>normal</v>
      </c>
      <c r="AS1416" t="s">
        <v>1443</v>
      </c>
      <c r="AT1416">
        <v>1965</v>
      </c>
      <c r="AU1416" s="28" t="s">
        <v>37</v>
      </c>
      <c r="AV1416">
        <v>3</v>
      </c>
      <c r="AW1416">
        <v>0</v>
      </c>
      <c r="AX1416" s="38">
        <v>11830.61</v>
      </c>
      <c r="AY1416" t="s">
        <v>12</v>
      </c>
      <c r="AZ1416" t="s">
        <v>16</v>
      </c>
      <c r="BA1416" t="s">
        <v>23</v>
      </c>
      <c r="BB1416" s="35">
        <f>DATE(AT1416,MATCH(AU1416,{"Jan","Feb","Mar","Apr","May","Jun","Jul","Aug","Sep","Oct","Nov","Dec"}, 0),AV1416)</f>
        <v>24018</v>
      </c>
      <c r="BC1416" s="20">
        <f t="shared" si="413"/>
        <v>57</v>
      </c>
    </row>
    <row r="1417" spans="2:55" ht="15.5" hidden="1" x14ac:dyDescent="0.35">
      <c r="B1417" s="1" t="s">
        <v>959</v>
      </c>
      <c r="C1417" t="str">
        <f>VLOOKUP(B1417,Z1416:AE3751,2,FALSE)</f>
        <v>Stanek,</v>
      </c>
      <c r="D1417">
        <f t="shared" si="396"/>
        <v>30.21</v>
      </c>
      <c r="E1417">
        <f t="shared" si="397"/>
        <v>5.5</v>
      </c>
      <c r="F1417" t="str">
        <f t="shared" si="398"/>
        <v>No</v>
      </c>
      <c r="G1417" t="str">
        <f t="shared" si="399"/>
        <v>No</v>
      </c>
      <c r="H1417" t="str">
        <f t="shared" si="400"/>
        <v>No</v>
      </c>
      <c r="I1417">
        <f t="shared" si="401"/>
        <v>1</v>
      </c>
      <c r="J1417" t="str">
        <f t="shared" si="402"/>
        <v>No</v>
      </c>
      <c r="K1417" t="str">
        <f t="shared" si="403"/>
        <v>OBESITY</v>
      </c>
      <c r="L1417" t="str">
        <f t="shared" si="404"/>
        <v>normal</v>
      </c>
      <c r="M1417" s="34">
        <f t="shared" si="405"/>
        <v>23555</v>
      </c>
      <c r="N1417" s="36">
        <f t="shared" si="406"/>
        <v>11833.78</v>
      </c>
      <c r="O1417" s="23" t="str">
        <f t="shared" si="407"/>
        <v>tier - 3</v>
      </c>
      <c r="P1417" s="34" t="str">
        <f t="shared" si="408"/>
        <v>tier - 3</v>
      </c>
      <c r="Q1417" s="34" t="str">
        <f t="shared" si="409"/>
        <v>R1013</v>
      </c>
      <c r="R1417" s="23">
        <f t="shared" si="410"/>
        <v>58</v>
      </c>
      <c r="Z1417" s="1" t="s">
        <v>959</v>
      </c>
      <c r="AA1417" s="1" t="s">
        <v>6767</v>
      </c>
      <c r="AB1417" t="s">
        <v>4743</v>
      </c>
      <c r="AC1417" t="s">
        <v>4874</v>
      </c>
      <c r="AD1417" t="s">
        <v>4780</v>
      </c>
      <c r="AG1417" t="s">
        <v>959</v>
      </c>
      <c r="AH1417">
        <v>30.21</v>
      </c>
      <c r="AI1417">
        <v>5.5</v>
      </c>
      <c r="AJ1417" s="20" t="s">
        <v>2380</v>
      </c>
      <c r="AK1417" t="s">
        <v>2380</v>
      </c>
      <c r="AL1417" t="s">
        <v>2380</v>
      </c>
      <c r="AM1417" s="29">
        <v>1</v>
      </c>
      <c r="AN1417" s="20" t="s">
        <v>2380</v>
      </c>
      <c r="AO1417" s="20" t="str">
        <f t="shared" si="411"/>
        <v>OBESITY</v>
      </c>
      <c r="AP1417" s="20" t="str">
        <f t="shared" si="412"/>
        <v>normal</v>
      </c>
      <c r="AS1417" t="s">
        <v>1444</v>
      </c>
      <c r="AT1417">
        <v>1964</v>
      </c>
      <c r="AU1417" s="28" t="s">
        <v>18</v>
      </c>
      <c r="AV1417">
        <v>27</v>
      </c>
      <c r="AW1417">
        <v>0</v>
      </c>
      <c r="AX1417" s="38">
        <v>11833.78</v>
      </c>
      <c r="AY1417" t="s">
        <v>12</v>
      </c>
      <c r="AZ1417" t="s">
        <v>12</v>
      </c>
      <c r="BA1417" t="s">
        <v>13</v>
      </c>
      <c r="BB1417" s="35">
        <f>DATE(AT1417,MATCH(AU1417,{"Jan","Feb","Mar","Apr","May","Jun","Jul","Aug","Sep","Oct","Nov","Dec"}, 0),AV1417)</f>
        <v>23555</v>
      </c>
      <c r="BC1417" s="20">
        <f t="shared" si="413"/>
        <v>58</v>
      </c>
    </row>
    <row r="1418" spans="2:55" ht="15.5" hidden="1" x14ac:dyDescent="0.35">
      <c r="B1418" s="1" t="s">
        <v>958</v>
      </c>
      <c r="C1418" t="str">
        <f>VLOOKUP(B1418,Z1417:AE3752,2,FALSE)</f>
        <v>Harris,</v>
      </c>
      <c r="D1418">
        <f t="shared" si="396"/>
        <v>24.33</v>
      </c>
      <c r="E1418">
        <f t="shared" si="397"/>
        <v>8</v>
      </c>
      <c r="F1418" t="str">
        <f t="shared" si="398"/>
        <v>No</v>
      </c>
      <c r="G1418" t="str">
        <f t="shared" si="399"/>
        <v>No</v>
      </c>
      <c r="H1418" t="str">
        <f t="shared" si="400"/>
        <v>No</v>
      </c>
      <c r="I1418">
        <f t="shared" si="401"/>
        <v>0</v>
      </c>
      <c r="J1418" t="str">
        <f t="shared" si="402"/>
        <v>No</v>
      </c>
      <c r="K1418" t="str">
        <f t="shared" si="403"/>
        <v>Normal weight</v>
      </c>
      <c r="L1418" t="str">
        <f t="shared" si="404"/>
        <v>diabeties</v>
      </c>
      <c r="M1418" s="34">
        <f t="shared" si="405"/>
        <v>23631</v>
      </c>
      <c r="N1418" s="36">
        <f t="shared" si="406"/>
        <v>11837.16</v>
      </c>
      <c r="O1418" s="23" t="str">
        <f t="shared" si="407"/>
        <v>tier - 3</v>
      </c>
      <c r="P1418" s="34" t="str">
        <f t="shared" si="408"/>
        <v>tier - 3</v>
      </c>
      <c r="Q1418" s="34" t="str">
        <f t="shared" si="409"/>
        <v>R1011</v>
      </c>
      <c r="R1418" s="23">
        <f t="shared" si="410"/>
        <v>58</v>
      </c>
      <c r="Z1418" s="1" t="s">
        <v>958</v>
      </c>
      <c r="AA1418" s="1" t="s">
        <v>6546</v>
      </c>
      <c r="AB1418" t="s">
        <v>4743</v>
      </c>
      <c r="AC1418" t="s">
        <v>6768</v>
      </c>
      <c r="AG1418" t="s">
        <v>958</v>
      </c>
      <c r="AH1418">
        <v>24.33</v>
      </c>
      <c r="AI1418">
        <v>8</v>
      </c>
      <c r="AJ1418" s="20" t="s">
        <v>2380</v>
      </c>
      <c r="AK1418" t="s">
        <v>2380</v>
      </c>
      <c r="AL1418" t="s">
        <v>2380</v>
      </c>
      <c r="AM1418" s="29">
        <v>0</v>
      </c>
      <c r="AN1418" s="20" t="s">
        <v>2380</v>
      </c>
      <c r="AO1418" s="20" t="str">
        <f t="shared" si="411"/>
        <v>Normal weight</v>
      </c>
      <c r="AP1418" s="20" t="str">
        <f t="shared" si="412"/>
        <v>diabeties</v>
      </c>
      <c r="AS1418" t="s">
        <v>1445</v>
      </c>
      <c r="AT1418">
        <v>1964</v>
      </c>
      <c r="AU1418" s="28" t="s">
        <v>20</v>
      </c>
      <c r="AV1418">
        <v>11</v>
      </c>
      <c r="AW1418">
        <v>0</v>
      </c>
      <c r="AX1418" s="38">
        <v>11837.16</v>
      </c>
      <c r="AY1418" t="s">
        <v>12</v>
      </c>
      <c r="AZ1418" t="s">
        <v>12</v>
      </c>
      <c r="BA1418" t="s">
        <v>42</v>
      </c>
      <c r="BB1418" s="35">
        <f>DATE(AT1418,MATCH(AU1418,{"Jan","Feb","Mar","Apr","May","Jun","Jul","Aug","Sep","Oct","Nov","Dec"}, 0),AV1418)</f>
        <v>23631</v>
      </c>
      <c r="BC1418" s="20">
        <f t="shared" si="413"/>
        <v>58</v>
      </c>
    </row>
    <row r="1419" spans="2:55" ht="15.5" hidden="1" x14ac:dyDescent="0.35">
      <c r="B1419" s="1" t="s">
        <v>957</v>
      </c>
      <c r="C1419" t="str">
        <f>VLOOKUP(B1419,Z1418:AE3753,2,FALSE)</f>
        <v>Manning,</v>
      </c>
      <c r="D1419">
        <f t="shared" si="396"/>
        <v>19.855</v>
      </c>
      <c r="E1419">
        <f t="shared" si="397"/>
        <v>5.71</v>
      </c>
      <c r="F1419" t="str">
        <f t="shared" si="398"/>
        <v>yes</v>
      </c>
      <c r="G1419" t="str">
        <f t="shared" si="399"/>
        <v>No</v>
      </c>
      <c r="H1419" t="str">
        <f t="shared" si="400"/>
        <v>No</v>
      </c>
      <c r="I1419">
        <f t="shared" si="401"/>
        <v>0</v>
      </c>
      <c r="J1419" t="str">
        <f t="shared" si="402"/>
        <v>No</v>
      </c>
      <c r="K1419" t="str">
        <f t="shared" si="403"/>
        <v>Normal weight</v>
      </c>
      <c r="L1419" t="str">
        <f t="shared" si="404"/>
        <v>pre diabeties</v>
      </c>
      <c r="M1419" s="34">
        <f t="shared" si="405"/>
        <v>24010</v>
      </c>
      <c r="N1419" s="36">
        <f t="shared" si="406"/>
        <v>11840.78</v>
      </c>
      <c r="O1419" s="23" t="str">
        <f t="shared" si="407"/>
        <v>tier - 3</v>
      </c>
      <c r="P1419" s="34" t="str">
        <f t="shared" si="408"/>
        <v>tier - 2</v>
      </c>
      <c r="Q1419" s="34" t="str">
        <f t="shared" si="409"/>
        <v>R1012</v>
      </c>
      <c r="R1419" s="23">
        <f t="shared" si="410"/>
        <v>57</v>
      </c>
      <c r="Z1419" s="1" t="s">
        <v>957</v>
      </c>
      <c r="AA1419" s="1" t="s">
        <v>6769</v>
      </c>
      <c r="AB1419" t="s">
        <v>4746</v>
      </c>
      <c r="AC1419" t="s">
        <v>4747</v>
      </c>
      <c r="AG1419" t="s">
        <v>957</v>
      </c>
      <c r="AH1419">
        <v>19.855</v>
      </c>
      <c r="AI1419">
        <v>5.71</v>
      </c>
      <c r="AJ1419" s="20" t="s">
        <v>2382</v>
      </c>
      <c r="AK1419" t="s">
        <v>2380</v>
      </c>
      <c r="AL1419" t="s">
        <v>2380</v>
      </c>
      <c r="AM1419" s="29">
        <v>0</v>
      </c>
      <c r="AN1419" s="20" t="s">
        <v>2380</v>
      </c>
      <c r="AO1419" s="20" t="str">
        <f t="shared" si="411"/>
        <v>Normal weight</v>
      </c>
      <c r="AP1419" s="20" t="str">
        <f t="shared" si="412"/>
        <v>pre diabeties</v>
      </c>
      <c r="AS1419" t="s">
        <v>1446</v>
      </c>
      <c r="AT1419">
        <v>1965</v>
      </c>
      <c r="AU1419" s="28" t="s">
        <v>20</v>
      </c>
      <c r="AV1419">
        <v>25</v>
      </c>
      <c r="AW1419">
        <v>0</v>
      </c>
      <c r="AX1419" s="38">
        <v>11840.78</v>
      </c>
      <c r="AY1419" t="s">
        <v>12</v>
      </c>
      <c r="AZ1419" t="s">
        <v>11</v>
      </c>
      <c r="BA1419" t="s">
        <v>23</v>
      </c>
      <c r="BB1419" s="35">
        <f>DATE(AT1419,MATCH(AU1419,{"Jan","Feb","Mar","Apr","May","Jun","Jul","Aug","Sep","Oct","Nov","Dec"}, 0),AV1419)</f>
        <v>24010</v>
      </c>
      <c r="BC1419" s="20">
        <f t="shared" si="413"/>
        <v>57</v>
      </c>
    </row>
    <row r="1420" spans="2:55" ht="15.5" hidden="1" x14ac:dyDescent="0.35">
      <c r="B1420" s="1" t="s">
        <v>956</v>
      </c>
      <c r="C1420" t="str">
        <f>VLOOKUP(B1420,Z1419:AE3754,2,FALSE)</f>
        <v>Barrera</v>
      </c>
      <c r="D1420">
        <f t="shared" si="396"/>
        <v>25.364999999999998</v>
      </c>
      <c r="E1420">
        <f t="shared" si="397"/>
        <v>11.71</v>
      </c>
      <c r="F1420" t="str">
        <f t="shared" si="398"/>
        <v>No</v>
      </c>
      <c r="G1420" t="str">
        <f t="shared" si="399"/>
        <v>No</v>
      </c>
      <c r="H1420" t="str">
        <f t="shared" si="400"/>
        <v>No</v>
      </c>
      <c r="I1420">
        <f t="shared" si="401"/>
        <v>0</v>
      </c>
      <c r="J1420" t="str">
        <f t="shared" si="402"/>
        <v>No</v>
      </c>
      <c r="K1420" t="str">
        <f t="shared" si="403"/>
        <v>OVER WEIGHT</v>
      </c>
      <c r="L1420" t="str">
        <f t="shared" si="404"/>
        <v>diabeties</v>
      </c>
      <c r="M1420" s="34">
        <f t="shared" si="405"/>
        <v>23569</v>
      </c>
      <c r="N1420" s="36">
        <f t="shared" si="406"/>
        <v>11842.44</v>
      </c>
      <c r="O1420" s="23" t="str">
        <f t="shared" si="407"/>
        <v>tier - 3</v>
      </c>
      <c r="P1420" s="34" t="str">
        <f t="shared" si="408"/>
        <v>tier - 2</v>
      </c>
      <c r="Q1420" s="34" t="str">
        <f t="shared" si="409"/>
        <v>R1011</v>
      </c>
      <c r="R1420" s="23">
        <f t="shared" si="410"/>
        <v>58</v>
      </c>
      <c r="Z1420" s="1" t="s">
        <v>956</v>
      </c>
      <c r="AA1420" s="1" t="s">
        <v>6770</v>
      </c>
      <c r="AB1420" t="s">
        <v>6771</v>
      </c>
      <c r="AC1420" t="s">
        <v>4746</v>
      </c>
      <c r="AD1420" t="s">
        <v>6772</v>
      </c>
      <c r="AE1420" t="s">
        <v>6773</v>
      </c>
      <c r="AG1420" t="s">
        <v>956</v>
      </c>
      <c r="AH1420">
        <v>25.364999999999998</v>
      </c>
      <c r="AI1420">
        <v>11.71</v>
      </c>
      <c r="AJ1420" s="20" t="s">
        <v>2380</v>
      </c>
      <c r="AK1420" t="s">
        <v>2380</v>
      </c>
      <c r="AL1420" t="s">
        <v>2380</v>
      </c>
      <c r="AM1420" s="29">
        <v>0</v>
      </c>
      <c r="AN1420" s="20" t="s">
        <v>2380</v>
      </c>
      <c r="AO1420" s="20" t="str">
        <f t="shared" si="411"/>
        <v>OVER WEIGHT</v>
      </c>
      <c r="AP1420" s="20" t="str">
        <f t="shared" si="412"/>
        <v>diabeties</v>
      </c>
      <c r="AS1420" t="s">
        <v>1447</v>
      </c>
      <c r="AT1420">
        <v>1964</v>
      </c>
      <c r="AU1420" s="28" t="s">
        <v>10</v>
      </c>
      <c r="AV1420">
        <v>11</v>
      </c>
      <c r="AW1420">
        <v>0</v>
      </c>
      <c r="AX1420" s="38">
        <v>11842.44</v>
      </c>
      <c r="AY1420" t="s">
        <v>12</v>
      </c>
      <c r="AZ1420" t="s">
        <v>11</v>
      </c>
      <c r="BA1420" t="s">
        <v>42</v>
      </c>
      <c r="BB1420" s="35">
        <f>DATE(AT1420,MATCH(AU1420,{"Jan","Feb","Mar","Apr","May","Jun","Jul","Aug","Sep","Oct","Nov","Dec"}, 0),AV1420)</f>
        <v>23569</v>
      </c>
      <c r="BC1420" s="20">
        <f t="shared" si="413"/>
        <v>58</v>
      </c>
    </row>
    <row r="1421" spans="2:55" ht="15.5" x14ac:dyDescent="0.35">
      <c r="B1421" s="1" t="s">
        <v>955</v>
      </c>
      <c r="C1421" t="str">
        <f>VLOOKUP(B1421,Z1420:AE3755,2,FALSE)</f>
        <v>Schauwaers,</v>
      </c>
      <c r="D1421">
        <f t="shared" si="396"/>
        <v>29.6</v>
      </c>
      <c r="E1421">
        <f t="shared" si="397"/>
        <v>6.17</v>
      </c>
      <c r="F1421" t="str">
        <f t="shared" si="398"/>
        <v>yes</v>
      </c>
      <c r="G1421" t="str">
        <f t="shared" si="399"/>
        <v>No</v>
      </c>
      <c r="H1421" t="str">
        <f t="shared" si="400"/>
        <v>Yes</v>
      </c>
      <c r="I1421">
        <f t="shared" si="401"/>
        <v>1</v>
      </c>
      <c r="J1421" t="str">
        <f t="shared" si="402"/>
        <v>No</v>
      </c>
      <c r="K1421" t="str">
        <f t="shared" si="403"/>
        <v>OVER WEIGHT</v>
      </c>
      <c r="L1421" t="str">
        <f t="shared" si="404"/>
        <v>pre diabeties</v>
      </c>
      <c r="M1421" s="34">
        <f t="shared" si="405"/>
        <v>24056</v>
      </c>
      <c r="N1421" s="36">
        <f t="shared" si="406"/>
        <v>11842.62</v>
      </c>
      <c r="O1421" s="23" t="str">
        <f t="shared" si="407"/>
        <v>tier - 3</v>
      </c>
      <c r="P1421" s="34" t="str">
        <f t="shared" si="408"/>
        <v>tier - 3</v>
      </c>
      <c r="Q1421" s="34" t="str">
        <f t="shared" si="409"/>
        <v>R1012</v>
      </c>
      <c r="R1421" s="23">
        <f t="shared" si="410"/>
        <v>57</v>
      </c>
      <c r="Z1421" s="1" t="s">
        <v>955</v>
      </c>
      <c r="AA1421" s="1" t="s">
        <v>6774</v>
      </c>
      <c r="AB1421" t="s">
        <v>4746</v>
      </c>
      <c r="AC1421" t="s">
        <v>4926</v>
      </c>
      <c r="AG1421" t="s">
        <v>955</v>
      </c>
      <c r="AH1421">
        <v>29.6</v>
      </c>
      <c r="AI1421">
        <v>6.17</v>
      </c>
      <c r="AJ1421" s="20" t="s">
        <v>2382</v>
      </c>
      <c r="AK1421" t="s">
        <v>2380</v>
      </c>
      <c r="AL1421" t="s">
        <v>2383</v>
      </c>
      <c r="AM1421" s="29">
        <v>1</v>
      </c>
      <c r="AN1421" s="20" t="s">
        <v>2380</v>
      </c>
      <c r="AO1421" s="20" t="str">
        <f t="shared" si="411"/>
        <v>OVER WEIGHT</v>
      </c>
      <c r="AP1421" s="20" t="str">
        <f t="shared" si="412"/>
        <v>pre diabeties</v>
      </c>
      <c r="AS1421" t="s">
        <v>1448</v>
      </c>
      <c r="AT1421">
        <v>1965</v>
      </c>
      <c r="AU1421" s="28" t="s">
        <v>15</v>
      </c>
      <c r="AV1421">
        <v>10</v>
      </c>
      <c r="AW1421">
        <v>0</v>
      </c>
      <c r="AX1421" s="38">
        <v>11842.62</v>
      </c>
      <c r="AY1421" t="s">
        <v>12</v>
      </c>
      <c r="AZ1421" t="s">
        <v>12</v>
      </c>
      <c r="BA1421" t="s">
        <v>23</v>
      </c>
      <c r="BB1421" s="35">
        <f>DATE(AT1421,MATCH(AU1421,{"Jan","Feb","Mar","Apr","May","Jun","Jul","Aug","Sep","Oct","Nov","Dec"}, 0),AV1421)</f>
        <v>24056</v>
      </c>
      <c r="BC1421" s="20">
        <f t="shared" si="413"/>
        <v>57</v>
      </c>
    </row>
    <row r="1422" spans="2:55" ht="15.5" hidden="1" x14ac:dyDescent="0.35">
      <c r="B1422" s="1" t="s">
        <v>954</v>
      </c>
      <c r="C1422" t="str">
        <f>VLOOKUP(B1422,Z1421:AE3756,2,FALSE)</f>
        <v>Hartman,</v>
      </c>
      <c r="D1422">
        <f t="shared" si="396"/>
        <v>39.43</v>
      </c>
      <c r="E1422">
        <f t="shared" si="397"/>
        <v>6.1</v>
      </c>
      <c r="F1422" t="str">
        <f t="shared" si="398"/>
        <v>yes</v>
      </c>
      <c r="G1422" t="str">
        <f t="shared" si="399"/>
        <v>No</v>
      </c>
      <c r="H1422" t="str">
        <f t="shared" si="400"/>
        <v>Yes</v>
      </c>
      <c r="I1422">
        <f t="shared" si="401"/>
        <v>1</v>
      </c>
      <c r="J1422" t="str">
        <f t="shared" si="402"/>
        <v>No</v>
      </c>
      <c r="K1422" t="str">
        <f t="shared" si="403"/>
        <v>OBESITY</v>
      </c>
      <c r="L1422" t="str">
        <f t="shared" si="404"/>
        <v>pre diabeties</v>
      </c>
      <c r="M1422" s="34">
        <f t="shared" si="405"/>
        <v>23555</v>
      </c>
      <c r="N1422" s="36">
        <f t="shared" si="406"/>
        <v>11848.14</v>
      </c>
      <c r="O1422" s="23" t="str">
        <f t="shared" si="407"/>
        <v>tier - 3</v>
      </c>
      <c r="P1422" s="34" t="str">
        <f t="shared" si="408"/>
        <v>tier - 2</v>
      </c>
      <c r="Q1422" s="34" t="str">
        <f t="shared" si="409"/>
        <v>R1011</v>
      </c>
      <c r="R1422" s="23">
        <f t="shared" si="410"/>
        <v>58</v>
      </c>
      <c r="Z1422" s="1" t="s">
        <v>954</v>
      </c>
      <c r="AA1422" s="1" t="s">
        <v>6775</v>
      </c>
      <c r="AB1422" t="s">
        <v>4743</v>
      </c>
      <c r="AC1422" t="s">
        <v>5653</v>
      </c>
      <c r="AD1422" t="s">
        <v>4831</v>
      </c>
      <c r="AG1422" t="s">
        <v>954</v>
      </c>
      <c r="AH1422">
        <v>39.43</v>
      </c>
      <c r="AI1422">
        <v>6.1</v>
      </c>
      <c r="AJ1422" s="20" t="s">
        <v>2382</v>
      </c>
      <c r="AK1422" t="s">
        <v>2380</v>
      </c>
      <c r="AL1422" t="s">
        <v>2383</v>
      </c>
      <c r="AM1422" s="29">
        <v>1</v>
      </c>
      <c r="AN1422" s="20" t="s">
        <v>2380</v>
      </c>
      <c r="AO1422" s="20" t="str">
        <f t="shared" si="411"/>
        <v>OBESITY</v>
      </c>
      <c r="AP1422" s="20" t="str">
        <f t="shared" si="412"/>
        <v>pre diabeties</v>
      </c>
      <c r="AS1422" t="s">
        <v>1449</v>
      </c>
      <c r="AT1422">
        <v>1964</v>
      </c>
      <c r="AU1422" s="28" t="s">
        <v>18</v>
      </c>
      <c r="AV1422">
        <v>27</v>
      </c>
      <c r="AW1422">
        <v>0</v>
      </c>
      <c r="AX1422" s="38">
        <v>11848.14</v>
      </c>
      <c r="AY1422" t="s">
        <v>12</v>
      </c>
      <c r="AZ1422" t="s">
        <v>11</v>
      </c>
      <c r="BA1422" t="s">
        <v>42</v>
      </c>
      <c r="BB1422" s="35">
        <f>DATE(AT1422,MATCH(AU1422,{"Jan","Feb","Mar","Apr","May","Jun","Jul","Aug","Sep","Oct","Nov","Dec"}, 0),AV1422)</f>
        <v>23555</v>
      </c>
      <c r="BC1422" s="20">
        <f t="shared" si="413"/>
        <v>58</v>
      </c>
    </row>
    <row r="1423" spans="2:55" ht="15.5" hidden="1" x14ac:dyDescent="0.35">
      <c r="B1423" s="1" t="s">
        <v>953</v>
      </c>
      <c r="C1423" t="str">
        <f>VLOOKUP(B1423,Z1422:AE3757,2,FALSE)</f>
        <v>Fire,</v>
      </c>
      <c r="D1423">
        <f t="shared" si="396"/>
        <v>27.34</v>
      </c>
      <c r="E1423">
        <f t="shared" si="397"/>
        <v>5.19</v>
      </c>
      <c r="F1423" t="str">
        <f t="shared" si="398"/>
        <v>yes</v>
      </c>
      <c r="G1423" t="str">
        <f t="shared" si="399"/>
        <v>No</v>
      </c>
      <c r="H1423" t="str">
        <f t="shared" si="400"/>
        <v>No</v>
      </c>
      <c r="I1423">
        <f t="shared" si="401"/>
        <v>1</v>
      </c>
      <c r="J1423" t="str">
        <f t="shared" si="402"/>
        <v>No</v>
      </c>
      <c r="K1423" t="str">
        <f t="shared" si="403"/>
        <v>OVER WEIGHT</v>
      </c>
      <c r="L1423" t="str">
        <f t="shared" si="404"/>
        <v>normal</v>
      </c>
      <c r="M1423" s="34">
        <f t="shared" si="405"/>
        <v>23649</v>
      </c>
      <c r="N1423" s="36">
        <f t="shared" si="406"/>
        <v>11856.41</v>
      </c>
      <c r="O1423" s="23" t="str">
        <f t="shared" si="407"/>
        <v>tier - 3</v>
      </c>
      <c r="P1423" s="34" t="str">
        <f t="shared" si="408"/>
        <v>tier - 2</v>
      </c>
      <c r="Q1423" s="34" t="str">
        <f t="shared" si="409"/>
        <v>R1013</v>
      </c>
      <c r="R1423" s="23">
        <f t="shared" si="410"/>
        <v>58</v>
      </c>
      <c r="Z1423" s="1" t="s">
        <v>953</v>
      </c>
      <c r="AA1423" s="1" t="s">
        <v>6776</v>
      </c>
      <c r="AB1423" t="s">
        <v>5580</v>
      </c>
      <c r="AC1423" t="s">
        <v>4976</v>
      </c>
      <c r="AG1423" t="s">
        <v>953</v>
      </c>
      <c r="AH1423">
        <v>27.34</v>
      </c>
      <c r="AI1423">
        <v>5.19</v>
      </c>
      <c r="AJ1423" s="20" t="s">
        <v>2382</v>
      </c>
      <c r="AK1423" t="s">
        <v>2380</v>
      </c>
      <c r="AL1423" t="s">
        <v>2380</v>
      </c>
      <c r="AM1423" s="29">
        <v>1</v>
      </c>
      <c r="AN1423" s="20" t="s">
        <v>2380</v>
      </c>
      <c r="AO1423" s="20" t="str">
        <f t="shared" si="411"/>
        <v>OVER WEIGHT</v>
      </c>
      <c r="AP1423" s="20" t="str">
        <f t="shared" si="412"/>
        <v>normal</v>
      </c>
      <c r="AS1423" t="s">
        <v>1450</v>
      </c>
      <c r="AT1423">
        <v>1964</v>
      </c>
      <c r="AU1423" s="28" t="s">
        <v>20</v>
      </c>
      <c r="AV1423">
        <v>29</v>
      </c>
      <c r="AW1423">
        <v>0</v>
      </c>
      <c r="AX1423" s="38">
        <v>11856.41</v>
      </c>
      <c r="AY1423" t="s">
        <v>12</v>
      </c>
      <c r="AZ1423" t="s">
        <v>11</v>
      </c>
      <c r="BA1423" t="s">
        <v>13</v>
      </c>
      <c r="BB1423" s="35">
        <f>DATE(AT1423,MATCH(AU1423,{"Jan","Feb","Mar","Apr","May","Jun","Jul","Aug","Sep","Oct","Nov","Dec"}, 0),AV1423)</f>
        <v>23649</v>
      </c>
      <c r="BC1423" s="20">
        <f t="shared" si="413"/>
        <v>58</v>
      </c>
    </row>
    <row r="1424" spans="2:55" ht="15.5" hidden="1" x14ac:dyDescent="0.35">
      <c r="B1424" s="1" t="s">
        <v>952</v>
      </c>
      <c r="C1424" t="str">
        <f>VLOOKUP(B1424,Z1423:AE3758,2,FALSE)</f>
        <v>Waliaula,</v>
      </c>
      <c r="D1424">
        <f t="shared" si="396"/>
        <v>39.01</v>
      </c>
      <c r="E1424">
        <f t="shared" si="397"/>
        <v>5.37</v>
      </c>
      <c r="F1424" t="str">
        <f t="shared" si="398"/>
        <v>yes</v>
      </c>
      <c r="G1424" t="str">
        <f t="shared" si="399"/>
        <v>No</v>
      </c>
      <c r="H1424" t="str">
        <f t="shared" si="400"/>
        <v>No</v>
      </c>
      <c r="I1424">
        <f t="shared" si="401"/>
        <v>0</v>
      </c>
      <c r="J1424" t="str">
        <f t="shared" si="402"/>
        <v>No</v>
      </c>
      <c r="K1424" t="str">
        <f t="shared" si="403"/>
        <v>OBESITY</v>
      </c>
      <c r="L1424" t="str">
        <f t="shared" si="404"/>
        <v>normal</v>
      </c>
      <c r="M1424" s="34">
        <f t="shared" si="405"/>
        <v>27217</v>
      </c>
      <c r="N1424" s="36">
        <f t="shared" si="406"/>
        <v>11858.56</v>
      </c>
      <c r="O1424" s="23" t="str">
        <f t="shared" si="407"/>
        <v>tier - 3</v>
      </c>
      <c r="P1424" s="34" t="str">
        <f t="shared" si="408"/>
        <v>tier - 3</v>
      </c>
      <c r="Q1424" s="34" t="str">
        <f t="shared" si="409"/>
        <v>R1011</v>
      </c>
      <c r="R1424" s="23">
        <f t="shared" si="410"/>
        <v>48</v>
      </c>
      <c r="Z1424" s="1" t="s">
        <v>952</v>
      </c>
      <c r="AA1424" s="1" t="s">
        <v>6777</v>
      </c>
      <c r="AB1424" t="s">
        <v>4746</v>
      </c>
      <c r="AC1424" t="s">
        <v>4840</v>
      </c>
      <c r="AG1424" t="s">
        <v>952</v>
      </c>
      <c r="AH1424">
        <v>39.01</v>
      </c>
      <c r="AI1424">
        <v>5.37</v>
      </c>
      <c r="AJ1424" s="20" t="s">
        <v>2382</v>
      </c>
      <c r="AK1424" t="s">
        <v>2380</v>
      </c>
      <c r="AL1424" t="s">
        <v>2380</v>
      </c>
      <c r="AM1424" s="29">
        <v>0</v>
      </c>
      <c r="AN1424" s="20" t="s">
        <v>2380</v>
      </c>
      <c r="AO1424" s="20" t="str">
        <f t="shared" si="411"/>
        <v>OBESITY</v>
      </c>
      <c r="AP1424" s="20" t="str">
        <f t="shared" si="412"/>
        <v>normal</v>
      </c>
      <c r="AS1424" t="s">
        <v>1451</v>
      </c>
      <c r="AT1424">
        <v>1974</v>
      </c>
      <c r="AU1424" s="28" t="s">
        <v>10</v>
      </c>
      <c r="AV1424">
        <v>7</v>
      </c>
      <c r="AW1424">
        <v>0</v>
      </c>
      <c r="AX1424" s="38">
        <v>11858.56</v>
      </c>
      <c r="AY1424" t="s">
        <v>12</v>
      </c>
      <c r="AZ1424" t="s">
        <v>12</v>
      </c>
      <c r="BA1424" t="s">
        <v>42</v>
      </c>
      <c r="BB1424" s="35">
        <f>DATE(AT1424,MATCH(AU1424,{"Jan","Feb","Mar","Apr","May","Jun","Jul","Aug","Sep","Oct","Nov","Dec"}, 0),AV1424)</f>
        <v>27217</v>
      </c>
      <c r="BC1424" s="20">
        <f t="shared" si="413"/>
        <v>48</v>
      </c>
    </row>
    <row r="1425" spans="2:55" ht="15.5" hidden="1" x14ac:dyDescent="0.35">
      <c r="B1425" s="1" t="s">
        <v>951</v>
      </c>
      <c r="C1425" t="str">
        <f>VLOOKUP(B1425,Z1424:AE3759,2,FALSE)</f>
        <v>Blackshear,</v>
      </c>
      <c r="D1425">
        <f t="shared" si="396"/>
        <v>18.989999999999998</v>
      </c>
      <c r="E1425">
        <f t="shared" si="397"/>
        <v>10.82</v>
      </c>
      <c r="F1425" t="str">
        <f t="shared" si="398"/>
        <v>yes</v>
      </c>
      <c r="G1425" t="str">
        <f t="shared" si="399"/>
        <v>No</v>
      </c>
      <c r="H1425" t="str">
        <f t="shared" si="400"/>
        <v>No</v>
      </c>
      <c r="I1425">
        <f t="shared" si="401"/>
        <v>0</v>
      </c>
      <c r="J1425" t="str">
        <f t="shared" si="402"/>
        <v>No</v>
      </c>
      <c r="K1425" t="str">
        <f t="shared" si="403"/>
        <v>Normal weight</v>
      </c>
      <c r="L1425" t="str">
        <f t="shared" si="404"/>
        <v>diabeties</v>
      </c>
      <c r="M1425" s="34">
        <f t="shared" si="405"/>
        <v>24708</v>
      </c>
      <c r="N1425" s="36">
        <f t="shared" si="406"/>
        <v>11879.1</v>
      </c>
      <c r="O1425" s="23" t="str">
        <f t="shared" si="407"/>
        <v>tier - 3</v>
      </c>
      <c r="P1425" s="34" t="str">
        <f t="shared" si="408"/>
        <v>tier - 3</v>
      </c>
      <c r="Q1425" s="34" t="str">
        <f t="shared" si="409"/>
        <v>R1024</v>
      </c>
      <c r="R1425" s="23">
        <f t="shared" si="410"/>
        <v>55</v>
      </c>
      <c r="Z1425" s="1" t="s">
        <v>951</v>
      </c>
      <c r="AA1425" s="1" t="s">
        <v>6778</v>
      </c>
      <c r="AB1425" t="s">
        <v>4746</v>
      </c>
      <c r="AC1425" t="s">
        <v>5063</v>
      </c>
      <c r="AD1425" t="s">
        <v>4834</v>
      </c>
      <c r="AG1425" t="s">
        <v>951</v>
      </c>
      <c r="AH1425">
        <v>18.989999999999998</v>
      </c>
      <c r="AI1425">
        <v>10.82</v>
      </c>
      <c r="AJ1425" s="20" t="s">
        <v>2382</v>
      </c>
      <c r="AK1425" t="s">
        <v>2380</v>
      </c>
      <c r="AL1425" t="s">
        <v>2380</v>
      </c>
      <c r="AM1425" s="29">
        <v>0</v>
      </c>
      <c r="AN1425" s="20" t="s">
        <v>2380</v>
      </c>
      <c r="AO1425" s="20" t="str">
        <f t="shared" si="411"/>
        <v>Normal weight</v>
      </c>
      <c r="AP1425" s="20" t="str">
        <f t="shared" si="412"/>
        <v>diabeties</v>
      </c>
      <c r="AS1425" t="s">
        <v>1452</v>
      </c>
      <c r="AT1425">
        <v>1967</v>
      </c>
      <c r="AU1425" s="28" t="s">
        <v>35</v>
      </c>
      <c r="AV1425">
        <v>24</v>
      </c>
      <c r="AW1425">
        <v>1</v>
      </c>
      <c r="AX1425" s="38">
        <v>11879.1</v>
      </c>
      <c r="AY1425" t="s">
        <v>12</v>
      </c>
      <c r="AZ1425" t="s">
        <v>12</v>
      </c>
      <c r="BA1425" t="s">
        <v>247</v>
      </c>
      <c r="BB1425" s="35">
        <f>DATE(AT1425,MATCH(AU1425,{"Jan","Feb","Mar","Apr","May","Jun","Jul","Aug","Sep","Oct","Nov","Dec"}, 0),AV1425)</f>
        <v>24708</v>
      </c>
      <c r="BC1425" s="20">
        <f t="shared" si="413"/>
        <v>55</v>
      </c>
    </row>
    <row r="1426" spans="2:55" ht="15.5" hidden="1" x14ac:dyDescent="0.35">
      <c r="B1426" s="1" t="s">
        <v>950</v>
      </c>
      <c r="C1426" t="str">
        <f>VLOOKUP(B1426,Z1425:AE3760,2,FALSE)</f>
        <v>Nettik,</v>
      </c>
      <c r="D1426">
        <f t="shared" si="396"/>
        <v>42.3</v>
      </c>
      <c r="E1426">
        <f t="shared" si="397"/>
        <v>6.06</v>
      </c>
      <c r="F1426" t="str">
        <f t="shared" si="398"/>
        <v>yes</v>
      </c>
      <c r="G1426" t="str">
        <f t="shared" si="399"/>
        <v>No</v>
      </c>
      <c r="H1426" t="str">
        <f t="shared" si="400"/>
        <v>No</v>
      </c>
      <c r="I1426">
        <f t="shared" si="401"/>
        <v>0</v>
      </c>
      <c r="J1426" t="str">
        <f t="shared" si="402"/>
        <v>No</v>
      </c>
      <c r="K1426" t="str">
        <f t="shared" si="403"/>
        <v>OBESITY</v>
      </c>
      <c r="L1426" t="str">
        <f t="shared" si="404"/>
        <v>pre diabeties</v>
      </c>
      <c r="M1426" s="34">
        <f t="shared" si="405"/>
        <v>24667</v>
      </c>
      <c r="N1426" s="36">
        <f t="shared" si="406"/>
        <v>11881.36</v>
      </c>
      <c r="O1426" s="23" t="str">
        <f t="shared" si="407"/>
        <v>tier - 3</v>
      </c>
      <c r="P1426" s="34" t="str">
        <f t="shared" si="408"/>
        <v>tier - 2</v>
      </c>
      <c r="Q1426" s="34" t="str">
        <f t="shared" si="409"/>
        <v>R1011</v>
      </c>
      <c r="R1426" s="23">
        <f t="shared" si="410"/>
        <v>55</v>
      </c>
      <c r="Z1426" s="1" t="s">
        <v>950</v>
      </c>
      <c r="AA1426" s="1" t="s">
        <v>6779</v>
      </c>
      <c r="AB1426" t="s">
        <v>4743</v>
      </c>
      <c r="AC1426" t="s">
        <v>6780</v>
      </c>
      <c r="AG1426" t="s">
        <v>950</v>
      </c>
      <c r="AH1426">
        <v>42.3</v>
      </c>
      <c r="AI1426">
        <v>6.06</v>
      </c>
      <c r="AJ1426" s="20" t="s">
        <v>2382</v>
      </c>
      <c r="AK1426" t="s">
        <v>2380</v>
      </c>
      <c r="AL1426" t="s">
        <v>2380</v>
      </c>
      <c r="AM1426" s="29">
        <v>0</v>
      </c>
      <c r="AN1426" s="20" t="s">
        <v>2380</v>
      </c>
      <c r="AO1426" s="20" t="str">
        <f t="shared" si="411"/>
        <v>OBESITY</v>
      </c>
      <c r="AP1426" s="20" t="str">
        <f t="shared" si="412"/>
        <v>pre diabeties</v>
      </c>
      <c r="AS1426" t="s">
        <v>1453</v>
      </c>
      <c r="AT1426">
        <v>1967</v>
      </c>
      <c r="AU1426" s="28" t="s">
        <v>10</v>
      </c>
      <c r="AV1426">
        <v>14</v>
      </c>
      <c r="AW1426">
        <v>2</v>
      </c>
      <c r="AX1426" s="38">
        <v>11881.36</v>
      </c>
      <c r="AY1426" t="s">
        <v>12</v>
      </c>
      <c r="AZ1426" t="s">
        <v>11</v>
      </c>
      <c r="BA1426" t="s">
        <v>42</v>
      </c>
      <c r="BB1426" s="35">
        <f>DATE(AT1426,MATCH(AU1426,{"Jan","Feb","Mar","Apr","May","Jun","Jul","Aug","Sep","Oct","Nov","Dec"}, 0),AV1426)</f>
        <v>24667</v>
      </c>
      <c r="BC1426" s="20">
        <f t="shared" si="413"/>
        <v>55</v>
      </c>
    </row>
    <row r="1427" spans="2:55" ht="15.5" hidden="1" x14ac:dyDescent="0.35">
      <c r="B1427" s="1" t="s">
        <v>949</v>
      </c>
      <c r="C1427" t="str">
        <f>VLOOKUP(B1427,Z1426:AE3761,2,FALSE)</f>
        <v>Novales,</v>
      </c>
      <c r="D1427">
        <f t="shared" si="396"/>
        <v>39.805</v>
      </c>
      <c r="E1427">
        <f t="shared" si="397"/>
        <v>5.91</v>
      </c>
      <c r="F1427" t="str">
        <f t="shared" si="398"/>
        <v>No</v>
      </c>
      <c r="G1427" t="str">
        <f t="shared" si="399"/>
        <v>No</v>
      </c>
      <c r="H1427" t="str">
        <f t="shared" si="400"/>
        <v>No</v>
      </c>
      <c r="I1427">
        <f t="shared" si="401"/>
        <v>0</v>
      </c>
      <c r="J1427" t="str">
        <f t="shared" si="402"/>
        <v>No</v>
      </c>
      <c r="K1427" t="str">
        <f t="shared" si="403"/>
        <v>OBESITY</v>
      </c>
      <c r="L1427" t="str">
        <f t="shared" si="404"/>
        <v>pre diabeties</v>
      </c>
      <c r="M1427" s="34">
        <f t="shared" si="405"/>
        <v>24774</v>
      </c>
      <c r="N1427" s="36">
        <f t="shared" si="406"/>
        <v>11881.97</v>
      </c>
      <c r="O1427" s="23" t="str">
        <f t="shared" si="407"/>
        <v>tier - 3</v>
      </c>
      <c r="P1427" s="34" t="str">
        <f t="shared" si="408"/>
        <v>tier - 1</v>
      </c>
      <c r="Q1427" s="34" t="str">
        <f t="shared" si="409"/>
        <v>R1013</v>
      </c>
      <c r="R1427" s="23">
        <f t="shared" si="410"/>
        <v>55</v>
      </c>
      <c r="Z1427" s="1" t="s">
        <v>949</v>
      </c>
      <c r="AA1427" s="1" t="s">
        <v>6781</v>
      </c>
      <c r="AB1427" t="s">
        <v>4746</v>
      </c>
      <c r="AC1427" t="s">
        <v>6782</v>
      </c>
      <c r="AD1427" t="s">
        <v>5115</v>
      </c>
      <c r="AG1427" t="s">
        <v>949</v>
      </c>
      <c r="AH1427">
        <v>39.805</v>
      </c>
      <c r="AI1427">
        <v>5.91</v>
      </c>
      <c r="AJ1427" s="20" t="s">
        <v>2380</v>
      </c>
      <c r="AK1427" t="s">
        <v>2380</v>
      </c>
      <c r="AL1427" t="s">
        <v>2380</v>
      </c>
      <c r="AM1427" s="29">
        <v>0</v>
      </c>
      <c r="AN1427" s="20" t="s">
        <v>2380</v>
      </c>
      <c r="AO1427" s="20" t="str">
        <f t="shared" si="411"/>
        <v>OBESITY</v>
      </c>
      <c r="AP1427" s="20" t="str">
        <f t="shared" si="412"/>
        <v>pre diabeties</v>
      </c>
      <c r="AS1427" t="s">
        <v>1454</v>
      </c>
      <c r="AT1427">
        <v>1967</v>
      </c>
      <c r="AU1427" s="28" t="s">
        <v>37</v>
      </c>
      <c r="AV1427">
        <v>29</v>
      </c>
      <c r="AW1427">
        <v>2</v>
      </c>
      <c r="AX1427" s="38">
        <v>11881.97</v>
      </c>
      <c r="AY1427" t="s">
        <v>12</v>
      </c>
      <c r="AZ1427" t="s">
        <v>16</v>
      </c>
      <c r="BA1427" t="s">
        <v>13</v>
      </c>
      <c r="BB1427" s="35">
        <f>DATE(AT1427,MATCH(AU1427,{"Jan","Feb","Mar","Apr","May","Jun","Jul","Aug","Sep","Oct","Nov","Dec"}, 0),AV1427)</f>
        <v>24774</v>
      </c>
      <c r="BC1427" s="20">
        <f t="shared" si="413"/>
        <v>55</v>
      </c>
    </row>
    <row r="1428" spans="2:55" ht="15.5" hidden="1" x14ac:dyDescent="0.35">
      <c r="B1428" s="1" t="s">
        <v>948</v>
      </c>
      <c r="C1428" t="str">
        <f>VLOOKUP(B1428,Z1427:AE3762,2,FALSE)</f>
        <v>Rosauer,</v>
      </c>
      <c r="D1428">
        <f t="shared" si="396"/>
        <v>33.700000000000003</v>
      </c>
      <c r="E1428">
        <f t="shared" si="397"/>
        <v>5.87</v>
      </c>
      <c r="F1428" t="str">
        <f t="shared" si="398"/>
        <v>No</v>
      </c>
      <c r="G1428" t="str">
        <f t="shared" si="399"/>
        <v>No</v>
      </c>
      <c r="H1428" t="str">
        <f t="shared" si="400"/>
        <v>No</v>
      </c>
      <c r="I1428">
        <f t="shared" si="401"/>
        <v>0</v>
      </c>
      <c r="J1428" t="str">
        <f t="shared" si="402"/>
        <v>No</v>
      </c>
      <c r="K1428" t="str">
        <f t="shared" si="403"/>
        <v>OBESITY</v>
      </c>
      <c r="L1428" t="str">
        <f t="shared" si="404"/>
        <v>pre diabeties</v>
      </c>
      <c r="M1428" s="34">
        <f t="shared" si="405"/>
        <v>38140</v>
      </c>
      <c r="N1428" s="36">
        <f t="shared" si="406"/>
        <v>11884.05</v>
      </c>
      <c r="O1428" s="23" t="str">
        <f t="shared" si="407"/>
        <v>tier - 3</v>
      </c>
      <c r="P1428" s="34" t="str">
        <f t="shared" si="408"/>
        <v>tier - 3</v>
      </c>
      <c r="Q1428" s="34" t="str">
        <f t="shared" si="409"/>
        <v>R1013</v>
      </c>
      <c r="R1428" s="23">
        <f t="shared" si="410"/>
        <v>19</v>
      </c>
      <c r="Z1428" s="1" t="s">
        <v>948</v>
      </c>
      <c r="AA1428" s="1" t="s">
        <v>6783</v>
      </c>
      <c r="AB1428" t="s">
        <v>4746</v>
      </c>
      <c r="AC1428" t="s">
        <v>4932</v>
      </c>
      <c r="AG1428" t="s">
        <v>948</v>
      </c>
      <c r="AH1428">
        <v>33.700000000000003</v>
      </c>
      <c r="AI1428">
        <v>5.87</v>
      </c>
      <c r="AJ1428" s="20" t="s">
        <v>2380</v>
      </c>
      <c r="AK1428" t="s">
        <v>2380</v>
      </c>
      <c r="AL1428" t="s">
        <v>2380</v>
      </c>
      <c r="AM1428" s="29">
        <v>0</v>
      </c>
      <c r="AN1428" s="20" t="s">
        <v>2380</v>
      </c>
      <c r="AO1428" s="20" t="str">
        <f t="shared" si="411"/>
        <v>OBESITY</v>
      </c>
      <c r="AP1428" s="20" t="str">
        <f t="shared" si="412"/>
        <v>pre diabeties</v>
      </c>
      <c r="AS1428" t="s">
        <v>1455</v>
      </c>
      <c r="AT1428">
        <v>2004</v>
      </c>
      <c r="AU1428" s="28" t="s">
        <v>18</v>
      </c>
      <c r="AV1428">
        <v>2</v>
      </c>
      <c r="AW1428">
        <v>2</v>
      </c>
      <c r="AX1428" s="38">
        <v>11884.05</v>
      </c>
      <c r="AY1428" t="s">
        <v>12</v>
      </c>
      <c r="AZ1428" t="s">
        <v>12</v>
      </c>
      <c r="BA1428" t="s">
        <v>13</v>
      </c>
      <c r="BB1428" s="35">
        <f>DATE(AT1428,MATCH(AU1428,{"Jan","Feb","Mar","Apr","May","Jun","Jul","Aug","Sep","Oct","Nov","Dec"}, 0),AV1428)</f>
        <v>38140</v>
      </c>
      <c r="BC1428" s="20">
        <f t="shared" si="413"/>
        <v>19</v>
      </c>
    </row>
    <row r="1429" spans="2:55" ht="15.5" hidden="1" x14ac:dyDescent="0.35">
      <c r="B1429" s="1" t="s">
        <v>947</v>
      </c>
      <c r="C1429" t="str">
        <f>VLOOKUP(B1429,Z1428:AE3763,2,FALSE)</f>
        <v>Ryder,</v>
      </c>
      <c r="D1429">
        <f t="shared" si="396"/>
        <v>36.195</v>
      </c>
      <c r="E1429">
        <f t="shared" si="397"/>
        <v>6.22</v>
      </c>
      <c r="F1429" t="str">
        <f t="shared" si="398"/>
        <v>No</v>
      </c>
      <c r="G1429" t="str">
        <f t="shared" si="399"/>
        <v>No</v>
      </c>
      <c r="H1429" t="str">
        <f t="shared" si="400"/>
        <v>No</v>
      </c>
      <c r="I1429">
        <f t="shared" si="401"/>
        <v>0</v>
      </c>
      <c r="J1429" t="str">
        <f t="shared" si="402"/>
        <v>No</v>
      </c>
      <c r="K1429" t="str">
        <f t="shared" si="403"/>
        <v>OBESITY</v>
      </c>
      <c r="L1429" t="str">
        <f t="shared" si="404"/>
        <v>pre diabeties</v>
      </c>
      <c r="M1429" s="34">
        <f t="shared" si="405"/>
        <v>23700</v>
      </c>
      <c r="N1429" s="36">
        <f t="shared" si="406"/>
        <v>11918.2</v>
      </c>
      <c r="O1429" s="23" t="str">
        <f t="shared" si="407"/>
        <v>tier - 3</v>
      </c>
      <c r="P1429" s="34" t="str">
        <f t="shared" si="408"/>
        <v>tier - 1</v>
      </c>
      <c r="Q1429" s="34" t="str">
        <f t="shared" si="409"/>
        <v>R1021</v>
      </c>
      <c r="R1429" s="23">
        <f t="shared" si="410"/>
        <v>58</v>
      </c>
      <c r="Z1429" s="1" t="s">
        <v>947</v>
      </c>
      <c r="AA1429" s="1" t="s">
        <v>6784</v>
      </c>
      <c r="AB1429" t="s">
        <v>4743</v>
      </c>
      <c r="AC1429" t="s">
        <v>5370</v>
      </c>
      <c r="AD1429" t="s">
        <v>5148</v>
      </c>
      <c r="AG1429" t="s">
        <v>947</v>
      </c>
      <c r="AH1429">
        <v>36.195</v>
      </c>
      <c r="AI1429">
        <v>6.22</v>
      </c>
      <c r="AJ1429" s="20" t="s">
        <v>2380</v>
      </c>
      <c r="AK1429" t="s">
        <v>2380</v>
      </c>
      <c r="AL1429" t="s">
        <v>2380</v>
      </c>
      <c r="AM1429" s="29">
        <v>0</v>
      </c>
      <c r="AN1429" s="20" t="s">
        <v>2380</v>
      </c>
      <c r="AO1429" s="20" t="str">
        <f t="shared" si="411"/>
        <v>OBESITY</v>
      </c>
      <c r="AP1429" s="20" t="str">
        <f t="shared" si="412"/>
        <v>pre diabeties</v>
      </c>
      <c r="AS1429" t="s">
        <v>1456</v>
      </c>
      <c r="AT1429">
        <v>1964</v>
      </c>
      <c r="AU1429" s="28" t="s">
        <v>15</v>
      </c>
      <c r="AV1429">
        <v>19</v>
      </c>
      <c r="AW1429">
        <v>0</v>
      </c>
      <c r="AX1429" s="38">
        <v>11918.2</v>
      </c>
      <c r="AY1429" t="s">
        <v>12</v>
      </c>
      <c r="AZ1429" t="s">
        <v>16</v>
      </c>
      <c r="BA1429" t="s">
        <v>300</v>
      </c>
      <c r="BB1429" s="35">
        <f>DATE(AT1429,MATCH(AU1429,{"Jan","Feb","Mar","Apr","May","Jun","Jul","Aug","Sep","Oct","Nov","Dec"}, 0),AV1429)</f>
        <v>23700</v>
      </c>
      <c r="BC1429" s="20">
        <f t="shared" si="413"/>
        <v>58</v>
      </c>
    </row>
    <row r="1430" spans="2:55" ht="15.5" hidden="1" x14ac:dyDescent="0.35">
      <c r="B1430" s="1" t="s">
        <v>946</v>
      </c>
      <c r="C1430" t="str">
        <f>VLOOKUP(B1430,Z1429:AE3764,2,FALSE)</f>
        <v>Larsen,</v>
      </c>
      <c r="D1430">
        <f t="shared" si="396"/>
        <v>32.6</v>
      </c>
      <c r="E1430">
        <f t="shared" si="397"/>
        <v>5.73</v>
      </c>
      <c r="F1430" t="str">
        <f t="shared" si="398"/>
        <v>No</v>
      </c>
      <c r="G1430" t="str">
        <f t="shared" si="399"/>
        <v>No</v>
      </c>
      <c r="H1430" t="str">
        <f t="shared" si="400"/>
        <v>Yes</v>
      </c>
      <c r="I1430">
        <f t="shared" si="401"/>
        <v>1</v>
      </c>
      <c r="J1430" t="str">
        <f t="shared" si="402"/>
        <v>No</v>
      </c>
      <c r="K1430" t="str">
        <f t="shared" si="403"/>
        <v>OBESITY</v>
      </c>
      <c r="L1430" t="str">
        <f t="shared" si="404"/>
        <v>pre diabeties</v>
      </c>
      <c r="M1430" s="34">
        <f t="shared" si="405"/>
        <v>23731</v>
      </c>
      <c r="N1430" s="36">
        <f t="shared" si="406"/>
        <v>11931.13</v>
      </c>
      <c r="O1430" s="23" t="str">
        <f t="shared" si="407"/>
        <v>tier - 3</v>
      </c>
      <c r="P1430" s="34" t="str">
        <f t="shared" si="408"/>
        <v>tier - 1</v>
      </c>
      <c r="Q1430" s="34" t="str">
        <f t="shared" si="409"/>
        <v>R1019</v>
      </c>
      <c r="R1430" s="23">
        <f t="shared" si="410"/>
        <v>58</v>
      </c>
      <c r="Z1430" s="1" t="s">
        <v>946</v>
      </c>
      <c r="AA1430" s="1" t="s">
        <v>6785</v>
      </c>
      <c r="AB1430" t="s">
        <v>4746</v>
      </c>
      <c r="AC1430" t="s">
        <v>6495</v>
      </c>
      <c r="AD1430" t="s">
        <v>6786</v>
      </c>
      <c r="AG1430" t="s">
        <v>946</v>
      </c>
      <c r="AH1430">
        <v>32.6</v>
      </c>
      <c r="AI1430">
        <v>5.73</v>
      </c>
      <c r="AJ1430" s="20" t="s">
        <v>2380</v>
      </c>
      <c r="AK1430" t="s">
        <v>2380</v>
      </c>
      <c r="AL1430" t="s">
        <v>2383</v>
      </c>
      <c r="AM1430" s="29">
        <v>1</v>
      </c>
      <c r="AN1430" s="20" t="s">
        <v>2380</v>
      </c>
      <c r="AO1430" s="20" t="str">
        <f t="shared" si="411"/>
        <v>OBESITY</v>
      </c>
      <c r="AP1430" s="20" t="str">
        <f t="shared" si="412"/>
        <v>pre diabeties</v>
      </c>
      <c r="AS1430" t="s">
        <v>1457</v>
      </c>
      <c r="AT1430">
        <v>1964</v>
      </c>
      <c r="AU1430" s="28" t="s">
        <v>30</v>
      </c>
      <c r="AV1430">
        <v>20</v>
      </c>
      <c r="AW1430">
        <v>0</v>
      </c>
      <c r="AX1430" s="38">
        <v>11931.13</v>
      </c>
      <c r="AY1430" t="s">
        <v>12</v>
      </c>
      <c r="AZ1430" t="s">
        <v>16</v>
      </c>
      <c r="BA1430" t="s">
        <v>166</v>
      </c>
      <c r="BB1430" s="35">
        <f>DATE(AT1430,MATCH(AU1430,{"Jan","Feb","Mar","Apr","May","Jun","Jul","Aug","Sep","Oct","Nov","Dec"}, 0),AV1430)</f>
        <v>23731</v>
      </c>
      <c r="BC1430" s="20">
        <f t="shared" si="413"/>
        <v>58</v>
      </c>
    </row>
    <row r="1431" spans="2:55" ht="15.5" hidden="1" x14ac:dyDescent="0.35">
      <c r="B1431" s="1" t="s">
        <v>945</v>
      </c>
      <c r="C1431" t="str">
        <f>VLOOKUP(B1431,Z1430:AE3765,2,FALSE)</f>
        <v>Keate,</v>
      </c>
      <c r="D1431">
        <f t="shared" si="396"/>
        <v>30.2</v>
      </c>
      <c r="E1431">
        <f t="shared" si="397"/>
        <v>5.7</v>
      </c>
      <c r="F1431" t="str">
        <f t="shared" si="398"/>
        <v>No</v>
      </c>
      <c r="G1431" t="str">
        <f t="shared" si="399"/>
        <v>No</v>
      </c>
      <c r="H1431" t="str">
        <f t="shared" si="400"/>
        <v>No</v>
      </c>
      <c r="I1431">
        <f t="shared" si="401"/>
        <v>0</v>
      </c>
      <c r="J1431" t="str">
        <f t="shared" si="402"/>
        <v>No</v>
      </c>
      <c r="K1431" t="str">
        <f t="shared" si="403"/>
        <v>OBESITY</v>
      </c>
      <c r="L1431" t="str">
        <f t="shared" si="404"/>
        <v>pre diabeties</v>
      </c>
      <c r="M1431" s="34">
        <f t="shared" si="405"/>
        <v>23591</v>
      </c>
      <c r="N1431" s="36">
        <f t="shared" si="406"/>
        <v>11938.26</v>
      </c>
      <c r="O1431" s="23" t="str">
        <f t="shared" si="407"/>
        <v>tier - 3</v>
      </c>
      <c r="P1431" s="34" t="str">
        <f t="shared" si="408"/>
        <v>tier - 3</v>
      </c>
      <c r="Q1431" s="34" t="str">
        <f t="shared" si="409"/>
        <v>R1019</v>
      </c>
      <c r="R1431" s="23">
        <f t="shared" si="410"/>
        <v>58</v>
      </c>
      <c r="Z1431" s="1" t="s">
        <v>945</v>
      </c>
      <c r="AA1431" s="1" t="s">
        <v>6787</v>
      </c>
      <c r="AB1431" t="s">
        <v>4746</v>
      </c>
      <c r="AC1431" t="s">
        <v>4759</v>
      </c>
      <c r="AG1431" t="s">
        <v>945</v>
      </c>
      <c r="AH1431">
        <v>30.2</v>
      </c>
      <c r="AI1431">
        <v>5.7</v>
      </c>
      <c r="AJ1431" s="20" t="s">
        <v>2380</v>
      </c>
      <c r="AK1431" t="s">
        <v>2380</v>
      </c>
      <c r="AL1431" t="s">
        <v>2380</v>
      </c>
      <c r="AM1431" s="29">
        <v>0</v>
      </c>
      <c r="AN1431" s="20" t="s">
        <v>2380</v>
      </c>
      <c r="AO1431" s="20" t="str">
        <f t="shared" si="411"/>
        <v>OBESITY</v>
      </c>
      <c r="AP1431" s="20" t="str">
        <f t="shared" si="412"/>
        <v>pre diabeties</v>
      </c>
      <c r="AS1431" t="s">
        <v>1458</v>
      </c>
      <c r="AT1431">
        <v>1964</v>
      </c>
      <c r="AU1431" s="28" t="s">
        <v>35</v>
      </c>
      <c r="AV1431">
        <v>2</v>
      </c>
      <c r="AW1431">
        <v>0</v>
      </c>
      <c r="AX1431" s="38">
        <v>11938.26</v>
      </c>
      <c r="AY1431" t="s">
        <v>12</v>
      </c>
      <c r="AZ1431" t="s">
        <v>12</v>
      </c>
      <c r="BA1431" t="s">
        <v>166</v>
      </c>
      <c r="BB1431" s="35">
        <f>DATE(AT1431,MATCH(AU1431,{"Jan","Feb","Mar","Apr","May","Jun","Jul","Aug","Sep","Oct","Nov","Dec"}, 0),AV1431)</f>
        <v>23591</v>
      </c>
      <c r="BC1431" s="20">
        <f t="shared" si="413"/>
        <v>58</v>
      </c>
    </row>
    <row r="1432" spans="2:55" ht="15.5" hidden="1" x14ac:dyDescent="0.35">
      <c r="B1432" s="1" t="s">
        <v>944</v>
      </c>
      <c r="C1432" t="str">
        <f>VLOOKUP(B1432,Z1431:AE3766,2,FALSE)</f>
        <v>Williams,</v>
      </c>
      <c r="D1432">
        <f t="shared" si="396"/>
        <v>27.645</v>
      </c>
      <c r="E1432">
        <f t="shared" si="397"/>
        <v>9.91</v>
      </c>
      <c r="F1432" t="str">
        <f t="shared" si="398"/>
        <v>No</v>
      </c>
      <c r="G1432" t="str">
        <f t="shared" si="399"/>
        <v>No</v>
      </c>
      <c r="H1432" t="str">
        <f t="shared" si="400"/>
        <v>No</v>
      </c>
      <c r="I1432">
        <f t="shared" si="401"/>
        <v>0</v>
      </c>
      <c r="J1432" t="str">
        <f t="shared" si="402"/>
        <v>No</v>
      </c>
      <c r="K1432" t="str">
        <f t="shared" si="403"/>
        <v>OVER WEIGHT</v>
      </c>
      <c r="L1432" t="str">
        <f t="shared" si="404"/>
        <v>diabeties</v>
      </c>
      <c r="M1432" s="34">
        <f t="shared" si="405"/>
        <v>33530</v>
      </c>
      <c r="N1432" s="36">
        <f t="shared" si="406"/>
        <v>11941.83</v>
      </c>
      <c r="O1432" s="23" t="str">
        <f t="shared" si="407"/>
        <v>tier - 3</v>
      </c>
      <c r="P1432" s="34" t="str">
        <f t="shared" si="408"/>
        <v>tier - 1</v>
      </c>
      <c r="Q1432" s="34" t="str">
        <f t="shared" si="409"/>
        <v>R1023</v>
      </c>
      <c r="R1432" s="23">
        <f t="shared" si="410"/>
        <v>31</v>
      </c>
      <c r="Z1432" s="1" t="s">
        <v>944</v>
      </c>
      <c r="AA1432" s="1" t="s">
        <v>5289</v>
      </c>
      <c r="AB1432" t="s">
        <v>4743</v>
      </c>
      <c r="AC1432" t="s">
        <v>4766</v>
      </c>
      <c r="AD1432" t="s">
        <v>5045</v>
      </c>
      <c r="AG1432" t="s">
        <v>944</v>
      </c>
      <c r="AH1432">
        <v>27.645</v>
      </c>
      <c r="AI1432">
        <v>9.91</v>
      </c>
      <c r="AJ1432" s="20" t="s">
        <v>2380</v>
      </c>
      <c r="AK1432" t="s">
        <v>2380</v>
      </c>
      <c r="AL1432" t="s">
        <v>2380</v>
      </c>
      <c r="AM1432" s="29">
        <v>0</v>
      </c>
      <c r="AN1432" s="20" t="s">
        <v>2380</v>
      </c>
      <c r="AO1432" s="20" t="str">
        <f t="shared" si="411"/>
        <v>OVER WEIGHT</v>
      </c>
      <c r="AP1432" s="20" t="str">
        <f t="shared" si="412"/>
        <v>diabeties</v>
      </c>
      <c r="AS1432" t="s">
        <v>1459</v>
      </c>
      <c r="AT1432">
        <v>1991</v>
      </c>
      <c r="AU1432" s="28" t="s">
        <v>37</v>
      </c>
      <c r="AV1432">
        <v>19</v>
      </c>
      <c r="AW1432">
        <v>3</v>
      </c>
      <c r="AX1432" s="38">
        <v>11941.83</v>
      </c>
      <c r="AY1432" t="s">
        <v>12</v>
      </c>
      <c r="AZ1432" t="s">
        <v>16</v>
      </c>
      <c r="BA1432" t="s">
        <v>249</v>
      </c>
      <c r="BB1432" s="35">
        <f>DATE(AT1432,MATCH(AU1432,{"Jan","Feb","Mar","Apr","May","Jun","Jul","Aug","Sep","Oct","Nov","Dec"}, 0),AV1432)</f>
        <v>33530</v>
      </c>
      <c r="BC1432" s="20">
        <f t="shared" si="413"/>
        <v>31</v>
      </c>
    </row>
    <row r="1433" spans="2:55" ht="15.5" hidden="1" x14ac:dyDescent="0.35">
      <c r="B1433" s="1" t="s">
        <v>943</v>
      </c>
      <c r="C1433" t="str">
        <f>VLOOKUP(B1433,Z1432:AE3767,2,FALSE)</f>
        <v>Starosciak,</v>
      </c>
      <c r="D1433">
        <f t="shared" si="396"/>
        <v>26.41</v>
      </c>
      <c r="E1433">
        <f t="shared" si="397"/>
        <v>11.4</v>
      </c>
      <c r="F1433" t="str">
        <f t="shared" si="398"/>
        <v>No</v>
      </c>
      <c r="G1433" t="str">
        <f t="shared" si="399"/>
        <v>No</v>
      </c>
      <c r="H1433" t="str">
        <f t="shared" si="400"/>
        <v>No</v>
      </c>
      <c r="I1433">
        <f t="shared" si="401"/>
        <v>0</v>
      </c>
      <c r="J1433" t="str">
        <f t="shared" si="402"/>
        <v>No</v>
      </c>
      <c r="K1433" t="str">
        <f t="shared" si="403"/>
        <v>OVER WEIGHT</v>
      </c>
      <c r="L1433" t="str">
        <f t="shared" si="404"/>
        <v>diabeties</v>
      </c>
      <c r="M1433" s="34">
        <f t="shared" si="405"/>
        <v>23736</v>
      </c>
      <c r="N1433" s="36">
        <f t="shared" si="406"/>
        <v>11944.59</v>
      </c>
      <c r="O1433" s="23" t="str">
        <f t="shared" si="407"/>
        <v>tier - 3</v>
      </c>
      <c r="P1433" s="34" t="str">
        <f t="shared" si="408"/>
        <v>tier - 2</v>
      </c>
      <c r="Q1433" s="34" t="str">
        <f t="shared" si="409"/>
        <v>R1016</v>
      </c>
      <c r="R1433" s="23">
        <f t="shared" si="410"/>
        <v>58</v>
      </c>
      <c r="Z1433" s="1" t="s">
        <v>943</v>
      </c>
      <c r="AA1433" s="1" t="s">
        <v>6788</v>
      </c>
      <c r="AB1433" t="s">
        <v>4743</v>
      </c>
      <c r="AC1433" t="s">
        <v>6789</v>
      </c>
      <c r="AD1433" t="s">
        <v>4785</v>
      </c>
      <c r="AG1433" t="s">
        <v>943</v>
      </c>
      <c r="AH1433">
        <v>26.41</v>
      </c>
      <c r="AI1433">
        <v>11.4</v>
      </c>
      <c r="AJ1433" s="20" t="s">
        <v>2380</v>
      </c>
      <c r="AK1433" t="s">
        <v>2380</v>
      </c>
      <c r="AL1433" t="s">
        <v>2380</v>
      </c>
      <c r="AM1433" s="29">
        <v>0</v>
      </c>
      <c r="AN1433" s="20" t="s">
        <v>2380</v>
      </c>
      <c r="AO1433" s="20" t="str">
        <f t="shared" si="411"/>
        <v>OVER WEIGHT</v>
      </c>
      <c r="AP1433" s="20" t="str">
        <f t="shared" si="412"/>
        <v>diabeties</v>
      </c>
      <c r="AS1433" t="s">
        <v>1460</v>
      </c>
      <c r="AT1433">
        <v>1964</v>
      </c>
      <c r="AU1433" s="28" t="s">
        <v>30</v>
      </c>
      <c r="AV1433">
        <v>25</v>
      </c>
      <c r="AW1433">
        <v>0</v>
      </c>
      <c r="AX1433" s="38">
        <v>11944.59</v>
      </c>
      <c r="AY1433" t="s">
        <v>12</v>
      </c>
      <c r="AZ1433" t="s">
        <v>11</v>
      </c>
      <c r="BA1433" t="s">
        <v>168</v>
      </c>
      <c r="BB1433" s="35">
        <f>DATE(AT1433,MATCH(AU1433,{"Jan","Feb","Mar","Apr","May","Jun","Jul","Aug","Sep","Oct","Nov","Dec"}, 0),AV1433)</f>
        <v>23736</v>
      </c>
      <c r="BC1433" s="20">
        <f t="shared" si="413"/>
        <v>58</v>
      </c>
    </row>
    <row r="1434" spans="2:55" ht="15.5" hidden="1" x14ac:dyDescent="0.35">
      <c r="B1434" s="1" t="s">
        <v>942</v>
      </c>
      <c r="C1434" t="str">
        <f>VLOOKUP(B1434,Z1433:AE3768,2,FALSE)</f>
        <v>Smith,</v>
      </c>
      <c r="D1434">
        <f t="shared" si="396"/>
        <v>34.1</v>
      </c>
      <c r="E1434">
        <f t="shared" si="397"/>
        <v>6.29</v>
      </c>
      <c r="F1434" t="str">
        <f t="shared" si="398"/>
        <v>yes</v>
      </c>
      <c r="G1434" t="str">
        <f t="shared" si="399"/>
        <v>No</v>
      </c>
      <c r="H1434" t="str">
        <f t="shared" si="400"/>
        <v>Yes</v>
      </c>
      <c r="I1434">
        <f t="shared" si="401"/>
        <v>1</v>
      </c>
      <c r="J1434" t="str">
        <f t="shared" si="402"/>
        <v>No</v>
      </c>
      <c r="K1434" t="str">
        <f t="shared" si="403"/>
        <v>OBESITY</v>
      </c>
      <c r="L1434" t="str">
        <f t="shared" si="404"/>
        <v>pre diabeties</v>
      </c>
      <c r="M1434" s="34">
        <f t="shared" si="405"/>
        <v>24047</v>
      </c>
      <c r="N1434" s="36">
        <f t="shared" si="406"/>
        <v>11945.13</v>
      </c>
      <c r="O1434" s="23" t="str">
        <f t="shared" si="407"/>
        <v>tier - 3</v>
      </c>
      <c r="P1434" s="34" t="str">
        <f t="shared" si="408"/>
        <v>tier - 2</v>
      </c>
      <c r="Q1434" s="34" t="str">
        <f t="shared" si="409"/>
        <v>R1012</v>
      </c>
      <c r="R1434" s="23">
        <f t="shared" si="410"/>
        <v>57</v>
      </c>
      <c r="Z1434" s="1" t="s">
        <v>942</v>
      </c>
      <c r="AA1434" s="1" t="s">
        <v>4887</v>
      </c>
      <c r="AB1434" t="s">
        <v>4743</v>
      </c>
      <c r="AC1434" t="s">
        <v>5544</v>
      </c>
      <c r="AG1434" t="s">
        <v>942</v>
      </c>
      <c r="AH1434">
        <v>34.1</v>
      </c>
      <c r="AI1434">
        <v>6.29</v>
      </c>
      <c r="AJ1434" s="20" t="s">
        <v>2382</v>
      </c>
      <c r="AK1434" t="s">
        <v>2380</v>
      </c>
      <c r="AL1434" t="s">
        <v>2383</v>
      </c>
      <c r="AM1434" s="29">
        <v>1</v>
      </c>
      <c r="AN1434" s="20" t="s">
        <v>2380</v>
      </c>
      <c r="AO1434" s="20" t="str">
        <f t="shared" si="411"/>
        <v>OBESITY</v>
      </c>
      <c r="AP1434" s="20" t="str">
        <f t="shared" si="412"/>
        <v>pre diabeties</v>
      </c>
      <c r="AS1434" t="s">
        <v>1461</v>
      </c>
      <c r="AT1434">
        <v>1965</v>
      </c>
      <c r="AU1434" s="28" t="s">
        <v>15</v>
      </c>
      <c r="AV1434">
        <v>1</v>
      </c>
      <c r="AW1434">
        <v>1</v>
      </c>
      <c r="AX1434" s="38">
        <v>11945.13</v>
      </c>
      <c r="AY1434" t="s">
        <v>12</v>
      </c>
      <c r="AZ1434" t="s">
        <v>11</v>
      </c>
      <c r="BA1434" t="s">
        <v>23</v>
      </c>
      <c r="BB1434" s="35">
        <f>DATE(AT1434,MATCH(AU1434,{"Jan","Feb","Mar","Apr","May","Jun","Jul","Aug","Sep","Oct","Nov","Dec"}, 0),AV1434)</f>
        <v>24047</v>
      </c>
      <c r="BC1434" s="20">
        <f t="shared" si="413"/>
        <v>57</v>
      </c>
    </row>
    <row r="1435" spans="2:55" ht="15.5" hidden="1" x14ac:dyDescent="0.35">
      <c r="B1435" s="1" t="s">
        <v>941</v>
      </c>
      <c r="C1435" t="str">
        <f>VLOOKUP(B1435,Z1434:AE3769,2,FALSE)</f>
        <v>Henderson,</v>
      </c>
      <c r="D1435">
        <f t="shared" si="396"/>
        <v>17.3</v>
      </c>
      <c r="E1435">
        <f t="shared" si="397"/>
        <v>9.2799999999999994</v>
      </c>
      <c r="F1435" t="str">
        <f t="shared" si="398"/>
        <v>No</v>
      </c>
      <c r="G1435" t="str">
        <f t="shared" si="399"/>
        <v>No</v>
      </c>
      <c r="H1435" t="str">
        <f t="shared" si="400"/>
        <v>No</v>
      </c>
      <c r="I1435">
        <f t="shared" si="401"/>
        <v>0</v>
      </c>
      <c r="J1435" t="str">
        <f t="shared" si="402"/>
        <v>No</v>
      </c>
      <c r="K1435" t="str">
        <f t="shared" si="403"/>
        <v>under weight</v>
      </c>
      <c r="L1435" t="str">
        <f t="shared" si="404"/>
        <v>diabeties</v>
      </c>
      <c r="M1435" s="34">
        <f t="shared" si="405"/>
        <v>23649</v>
      </c>
      <c r="N1435" s="36">
        <f t="shared" si="406"/>
        <v>11946.63</v>
      </c>
      <c r="O1435" s="23" t="str">
        <f t="shared" si="407"/>
        <v>tier - 3</v>
      </c>
      <c r="P1435" s="34" t="str">
        <f t="shared" si="408"/>
        <v>tier - 2</v>
      </c>
      <c r="Q1435" s="34" t="str">
        <f t="shared" si="409"/>
        <v>R1013</v>
      </c>
      <c r="R1435" s="23">
        <f t="shared" si="410"/>
        <v>58</v>
      </c>
      <c r="Z1435" s="1" t="s">
        <v>941</v>
      </c>
      <c r="AA1435" s="1" t="s">
        <v>6790</v>
      </c>
      <c r="AB1435" t="s">
        <v>4746</v>
      </c>
      <c r="AC1435" t="s">
        <v>4893</v>
      </c>
      <c r="AD1435" t="s">
        <v>4889</v>
      </c>
      <c r="AG1435" t="s">
        <v>941</v>
      </c>
      <c r="AH1435">
        <v>17.3</v>
      </c>
      <c r="AI1435">
        <v>9.2799999999999994</v>
      </c>
      <c r="AJ1435" s="20" t="s">
        <v>2380</v>
      </c>
      <c r="AK1435" t="s">
        <v>2380</v>
      </c>
      <c r="AL1435" t="s">
        <v>2380</v>
      </c>
      <c r="AM1435" s="29">
        <v>0</v>
      </c>
      <c r="AN1435" s="20" t="s">
        <v>2380</v>
      </c>
      <c r="AO1435" s="20" t="str">
        <f t="shared" si="411"/>
        <v>under weight</v>
      </c>
      <c r="AP1435" s="20" t="str">
        <f t="shared" si="412"/>
        <v>diabeties</v>
      </c>
      <c r="AS1435" t="s">
        <v>1462</v>
      </c>
      <c r="AT1435">
        <v>1964</v>
      </c>
      <c r="AU1435" s="28" t="s">
        <v>20</v>
      </c>
      <c r="AV1435">
        <v>29</v>
      </c>
      <c r="AW1435">
        <v>1</v>
      </c>
      <c r="AX1435" s="38">
        <v>11946.63</v>
      </c>
      <c r="AY1435" t="s">
        <v>12</v>
      </c>
      <c r="AZ1435" t="s">
        <v>11</v>
      </c>
      <c r="BA1435" t="s">
        <v>13</v>
      </c>
      <c r="BB1435" s="35">
        <f>DATE(AT1435,MATCH(AU1435,{"Jan","Feb","Mar","Apr","May","Jun","Jul","Aug","Sep","Oct","Nov","Dec"}, 0),AV1435)</f>
        <v>23649</v>
      </c>
      <c r="BC1435" s="20">
        <f t="shared" si="413"/>
        <v>58</v>
      </c>
    </row>
    <row r="1436" spans="2:55" ht="15.5" hidden="1" x14ac:dyDescent="0.35">
      <c r="B1436" s="1" t="s">
        <v>940</v>
      </c>
      <c r="C1436" t="str">
        <f>VLOOKUP(B1436,Z1435:AE3770,2,FALSE)</f>
        <v>Winkelman,</v>
      </c>
      <c r="D1436">
        <f t="shared" si="396"/>
        <v>35.020000000000003</v>
      </c>
      <c r="E1436">
        <f t="shared" si="397"/>
        <v>4.78</v>
      </c>
      <c r="F1436" t="str">
        <f t="shared" si="398"/>
        <v>No</v>
      </c>
      <c r="G1436" t="str">
        <f t="shared" si="399"/>
        <v>No</v>
      </c>
      <c r="H1436" t="str">
        <f t="shared" si="400"/>
        <v>Yes</v>
      </c>
      <c r="I1436">
        <f t="shared" si="401"/>
        <v>1</v>
      </c>
      <c r="J1436" t="str">
        <f t="shared" si="402"/>
        <v>No</v>
      </c>
      <c r="K1436" t="str">
        <f t="shared" si="403"/>
        <v>OBESITY</v>
      </c>
      <c r="L1436" t="str">
        <f t="shared" si="404"/>
        <v>normal</v>
      </c>
      <c r="M1436" s="34">
        <f t="shared" si="405"/>
        <v>24828</v>
      </c>
      <c r="N1436" s="36">
        <f t="shared" si="406"/>
        <v>11987.17</v>
      </c>
      <c r="O1436" s="23" t="str">
        <f t="shared" si="407"/>
        <v>tier - 3</v>
      </c>
      <c r="P1436" s="34" t="str">
        <f t="shared" si="408"/>
        <v>tier - 3</v>
      </c>
      <c r="Q1436" s="34" t="str">
        <f t="shared" si="409"/>
        <v>R1013</v>
      </c>
      <c r="R1436" s="23">
        <f t="shared" si="410"/>
        <v>55</v>
      </c>
      <c r="Z1436" s="1" t="s">
        <v>940</v>
      </c>
      <c r="AA1436" s="1" t="s">
        <v>6791</v>
      </c>
      <c r="AB1436" t="s">
        <v>5580</v>
      </c>
      <c r="AC1436" t="s">
        <v>6792</v>
      </c>
      <c r="AD1436" t="s">
        <v>4910</v>
      </c>
      <c r="AG1436" t="s">
        <v>940</v>
      </c>
      <c r="AH1436">
        <v>35.020000000000003</v>
      </c>
      <c r="AI1436">
        <v>4.78</v>
      </c>
      <c r="AJ1436" s="20" t="s">
        <v>2380</v>
      </c>
      <c r="AK1436" t="s">
        <v>2380</v>
      </c>
      <c r="AL1436" t="s">
        <v>2383</v>
      </c>
      <c r="AM1436" s="29">
        <v>1</v>
      </c>
      <c r="AN1436" s="20" t="s">
        <v>2380</v>
      </c>
      <c r="AO1436" s="20" t="str">
        <f t="shared" si="411"/>
        <v>OBESITY</v>
      </c>
      <c r="AP1436" s="20" t="str">
        <f t="shared" si="412"/>
        <v>normal</v>
      </c>
      <c r="AS1436" t="s">
        <v>1463</v>
      </c>
      <c r="AT1436">
        <v>1967</v>
      </c>
      <c r="AU1436" s="28" t="s">
        <v>30</v>
      </c>
      <c r="AV1436">
        <v>22</v>
      </c>
      <c r="AW1436">
        <v>3</v>
      </c>
      <c r="AX1436" s="38">
        <v>11987.17</v>
      </c>
      <c r="AY1436" t="s">
        <v>12</v>
      </c>
      <c r="AZ1436" t="s">
        <v>12</v>
      </c>
      <c r="BA1436" t="s">
        <v>13</v>
      </c>
      <c r="BB1436" s="35">
        <f>DATE(AT1436,MATCH(AU1436,{"Jan","Feb","Mar","Apr","May","Jun","Jul","Aug","Sep","Oct","Nov","Dec"}, 0),AV1436)</f>
        <v>24828</v>
      </c>
      <c r="BC1436" s="20">
        <f t="shared" si="413"/>
        <v>55</v>
      </c>
    </row>
    <row r="1437" spans="2:55" ht="15.5" hidden="1" x14ac:dyDescent="0.35">
      <c r="B1437" s="1" t="s">
        <v>939</v>
      </c>
      <c r="C1437" t="str">
        <f>VLOOKUP(B1437,Z1436:AE3771,2,FALSE)</f>
        <v>Monette,</v>
      </c>
      <c r="D1437">
        <f t="shared" si="396"/>
        <v>37.1</v>
      </c>
      <c r="E1437">
        <f t="shared" si="397"/>
        <v>8.8699999999999992</v>
      </c>
      <c r="F1437" t="str">
        <f t="shared" si="398"/>
        <v>yes</v>
      </c>
      <c r="G1437" t="str">
        <f t="shared" si="399"/>
        <v>No</v>
      </c>
      <c r="H1437" t="str">
        <f t="shared" si="400"/>
        <v>No</v>
      </c>
      <c r="I1437">
        <f t="shared" si="401"/>
        <v>0</v>
      </c>
      <c r="J1437" t="str">
        <f t="shared" si="402"/>
        <v>No</v>
      </c>
      <c r="K1437" t="str">
        <f t="shared" si="403"/>
        <v>OBESITY</v>
      </c>
      <c r="L1437" t="str">
        <f t="shared" si="404"/>
        <v>diabeties</v>
      </c>
      <c r="M1437" s="34">
        <f t="shared" si="405"/>
        <v>30501</v>
      </c>
      <c r="N1437" s="36">
        <f t="shared" si="406"/>
        <v>11987.68</v>
      </c>
      <c r="O1437" s="23" t="str">
        <f t="shared" si="407"/>
        <v>tier - 3</v>
      </c>
      <c r="P1437" s="34" t="str">
        <f t="shared" si="408"/>
        <v>tier - 2</v>
      </c>
      <c r="Q1437" s="34" t="str">
        <f t="shared" si="409"/>
        <v>R1026</v>
      </c>
      <c r="R1437" s="23">
        <f t="shared" si="410"/>
        <v>39</v>
      </c>
      <c r="Z1437" s="1" t="s">
        <v>939</v>
      </c>
      <c r="AA1437" s="1" t="s">
        <v>6793</v>
      </c>
      <c r="AB1437" t="s">
        <v>4743</v>
      </c>
      <c r="AC1437" t="s">
        <v>4799</v>
      </c>
      <c r="AG1437" t="s">
        <v>939</v>
      </c>
      <c r="AH1437">
        <v>37.1</v>
      </c>
      <c r="AI1437">
        <v>8.8699999999999992</v>
      </c>
      <c r="AJ1437" s="20" t="s">
        <v>2382</v>
      </c>
      <c r="AK1437" t="s">
        <v>2380</v>
      </c>
      <c r="AL1437" t="s">
        <v>2380</v>
      </c>
      <c r="AM1437" s="29">
        <v>0</v>
      </c>
      <c r="AN1437" s="20" t="s">
        <v>2380</v>
      </c>
      <c r="AO1437" s="20" t="str">
        <f t="shared" si="411"/>
        <v>OBESITY</v>
      </c>
      <c r="AP1437" s="20" t="str">
        <f t="shared" si="412"/>
        <v>diabeties</v>
      </c>
      <c r="AS1437" t="s">
        <v>1464</v>
      </c>
      <c r="AT1437">
        <v>1983</v>
      </c>
      <c r="AU1437" s="28" t="s">
        <v>10</v>
      </c>
      <c r="AV1437">
        <v>4</v>
      </c>
      <c r="AW1437">
        <v>3</v>
      </c>
      <c r="AX1437" s="38">
        <v>11987.68</v>
      </c>
      <c r="AY1437" t="s">
        <v>12</v>
      </c>
      <c r="AZ1437" t="s">
        <v>11</v>
      </c>
      <c r="BA1437" t="s">
        <v>535</v>
      </c>
      <c r="BB1437" s="35">
        <f>DATE(AT1437,MATCH(AU1437,{"Jan","Feb","Mar","Apr","May","Jun","Jul","Aug","Sep","Oct","Nov","Dec"}, 0),AV1437)</f>
        <v>30501</v>
      </c>
      <c r="BC1437" s="20">
        <f t="shared" si="413"/>
        <v>39</v>
      </c>
    </row>
    <row r="1438" spans="2:55" ht="15.5" hidden="1" x14ac:dyDescent="0.35">
      <c r="B1438" s="1" t="s">
        <v>938</v>
      </c>
      <c r="C1438" t="str">
        <f>VLOOKUP(B1438,Z1437:AE3772,2,FALSE)</f>
        <v>Kramer,</v>
      </c>
      <c r="D1438">
        <f t="shared" si="396"/>
        <v>16.79</v>
      </c>
      <c r="E1438">
        <f t="shared" si="397"/>
        <v>11.4</v>
      </c>
      <c r="F1438" t="str">
        <f t="shared" si="398"/>
        <v>No</v>
      </c>
      <c r="G1438" t="str">
        <f t="shared" si="399"/>
        <v>No</v>
      </c>
      <c r="H1438" t="str">
        <f t="shared" si="400"/>
        <v>No</v>
      </c>
      <c r="I1438">
        <f t="shared" si="401"/>
        <v>0</v>
      </c>
      <c r="J1438" t="str">
        <f t="shared" si="402"/>
        <v>No</v>
      </c>
      <c r="K1438" t="str">
        <f t="shared" si="403"/>
        <v>under weight</v>
      </c>
      <c r="L1438" t="str">
        <f t="shared" si="404"/>
        <v>diabeties</v>
      </c>
      <c r="M1438" s="34">
        <f t="shared" si="405"/>
        <v>34315</v>
      </c>
      <c r="N1438" s="36">
        <f t="shared" si="406"/>
        <v>11994.89</v>
      </c>
      <c r="O1438" s="23" t="str">
        <f t="shared" si="407"/>
        <v>tier - 3</v>
      </c>
      <c r="P1438" s="34" t="str">
        <f t="shared" si="408"/>
        <v>tier - 2</v>
      </c>
      <c r="Q1438" s="34" t="str">
        <f t="shared" si="409"/>
        <v>R1012</v>
      </c>
      <c r="R1438" s="23">
        <f t="shared" si="410"/>
        <v>29</v>
      </c>
      <c r="Z1438" s="1" t="s">
        <v>938</v>
      </c>
      <c r="AA1438" s="1" t="s">
        <v>6794</v>
      </c>
      <c r="AB1438" t="s">
        <v>4743</v>
      </c>
      <c r="AC1438" t="s">
        <v>6795</v>
      </c>
      <c r="AG1438" t="s">
        <v>938</v>
      </c>
      <c r="AH1438">
        <v>16.79</v>
      </c>
      <c r="AI1438">
        <v>11.4</v>
      </c>
      <c r="AJ1438" s="20" t="s">
        <v>2380</v>
      </c>
      <c r="AK1438" t="s">
        <v>2380</v>
      </c>
      <c r="AL1438" t="s">
        <v>2380</v>
      </c>
      <c r="AM1438" s="29">
        <v>0</v>
      </c>
      <c r="AN1438" s="20" t="s">
        <v>2380</v>
      </c>
      <c r="AO1438" s="20" t="str">
        <f t="shared" si="411"/>
        <v>under weight</v>
      </c>
      <c r="AP1438" s="20" t="str">
        <f t="shared" si="412"/>
        <v>diabeties</v>
      </c>
      <c r="AS1438" t="s">
        <v>1465</v>
      </c>
      <c r="AT1438">
        <v>1993</v>
      </c>
      <c r="AU1438" s="28" t="s">
        <v>30</v>
      </c>
      <c r="AV1438">
        <v>12</v>
      </c>
      <c r="AW1438">
        <v>0</v>
      </c>
      <c r="AX1438" s="38">
        <v>11994.89</v>
      </c>
      <c r="AY1438" t="s">
        <v>12</v>
      </c>
      <c r="AZ1438" t="s">
        <v>11</v>
      </c>
      <c r="BA1438" t="s">
        <v>23</v>
      </c>
      <c r="BB1438" s="35">
        <f>DATE(AT1438,MATCH(AU1438,{"Jan","Feb","Mar","Apr","May","Jun","Jul","Aug","Sep","Oct","Nov","Dec"}, 0),AV1438)</f>
        <v>34315</v>
      </c>
      <c r="BC1438" s="20">
        <f t="shared" si="413"/>
        <v>29</v>
      </c>
    </row>
    <row r="1439" spans="2:55" ht="15.5" hidden="1" x14ac:dyDescent="0.35">
      <c r="B1439" s="1" t="s">
        <v>937</v>
      </c>
      <c r="C1439" t="str">
        <f>VLOOKUP(B1439,Z1438:AE3773,2,FALSE)</f>
        <v>Goldstein,</v>
      </c>
      <c r="D1439">
        <f t="shared" si="396"/>
        <v>31.635000000000002</v>
      </c>
      <c r="E1439">
        <f t="shared" si="397"/>
        <v>9.1300000000000008</v>
      </c>
      <c r="F1439" t="str">
        <f t="shared" si="398"/>
        <v>yes</v>
      </c>
      <c r="G1439" t="str">
        <f t="shared" si="399"/>
        <v>No</v>
      </c>
      <c r="H1439" t="str">
        <f t="shared" si="400"/>
        <v>No</v>
      </c>
      <c r="I1439">
        <f t="shared" si="401"/>
        <v>0</v>
      </c>
      <c r="J1439" t="str">
        <f t="shared" si="402"/>
        <v>No</v>
      </c>
      <c r="K1439" t="str">
        <f t="shared" si="403"/>
        <v>OBESITY</v>
      </c>
      <c r="L1439" t="str">
        <f t="shared" si="404"/>
        <v>diabeties</v>
      </c>
      <c r="M1439" s="34">
        <f t="shared" si="405"/>
        <v>30241</v>
      </c>
      <c r="N1439" s="36">
        <f t="shared" si="406"/>
        <v>12001.29</v>
      </c>
      <c r="O1439" s="23" t="str">
        <f t="shared" si="407"/>
        <v>tier - 3</v>
      </c>
      <c r="P1439" s="34" t="str">
        <f t="shared" si="408"/>
        <v>tier - 3</v>
      </c>
      <c r="Q1439" s="34" t="str">
        <f t="shared" si="409"/>
        <v>R1021</v>
      </c>
      <c r="R1439" s="23">
        <f t="shared" si="410"/>
        <v>40</v>
      </c>
      <c r="Z1439" s="1" t="s">
        <v>937</v>
      </c>
      <c r="AA1439" s="1" t="s">
        <v>6796</v>
      </c>
      <c r="AB1439" t="s">
        <v>4743</v>
      </c>
      <c r="AC1439" t="s">
        <v>5189</v>
      </c>
      <c r="AG1439" t="s">
        <v>937</v>
      </c>
      <c r="AH1439">
        <v>31.635000000000002</v>
      </c>
      <c r="AI1439">
        <v>9.1300000000000008</v>
      </c>
      <c r="AJ1439" s="20" t="s">
        <v>2382</v>
      </c>
      <c r="AK1439" t="s">
        <v>2380</v>
      </c>
      <c r="AL1439" t="s">
        <v>2380</v>
      </c>
      <c r="AM1439" s="29">
        <v>0</v>
      </c>
      <c r="AN1439" s="20" t="s">
        <v>2380</v>
      </c>
      <c r="AO1439" s="20" t="str">
        <f t="shared" si="411"/>
        <v>OBESITY</v>
      </c>
      <c r="AP1439" s="20" t="str">
        <f t="shared" si="412"/>
        <v>diabeties</v>
      </c>
      <c r="AS1439" t="s">
        <v>1466</v>
      </c>
      <c r="AT1439">
        <v>1982</v>
      </c>
      <c r="AU1439" s="28" t="s">
        <v>37</v>
      </c>
      <c r="AV1439">
        <v>17</v>
      </c>
      <c r="AW1439">
        <v>3</v>
      </c>
      <c r="AX1439" s="38">
        <v>12001.29</v>
      </c>
      <c r="AY1439" t="s">
        <v>12</v>
      </c>
      <c r="AZ1439" t="s">
        <v>12</v>
      </c>
      <c r="BA1439" t="s">
        <v>300</v>
      </c>
      <c r="BB1439" s="35">
        <f>DATE(AT1439,MATCH(AU1439,{"Jan","Feb","Mar","Apr","May","Jun","Jul","Aug","Sep","Oct","Nov","Dec"}, 0),AV1439)</f>
        <v>30241</v>
      </c>
      <c r="BC1439" s="20">
        <f t="shared" si="413"/>
        <v>40</v>
      </c>
    </row>
    <row r="1440" spans="2:55" ht="15.5" hidden="1" x14ac:dyDescent="0.35">
      <c r="B1440" s="1" t="s">
        <v>936</v>
      </c>
      <c r="C1440" t="str">
        <f>VLOOKUP(B1440,Z1439:AE3774,2,FALSE)</f>
        <v>Gonzalez,</v>
      </c>
      <c r="D1440">
        <f t="shared" si="396"/>
        <v>24.19</v>
      </c>
      <c r="E1440">
        <f t="shared" si="397"/>
        <v>6.22</v>
      </c>
      <c r="F1440" t="str">
        <f t="shared" si="398"/>
        <v>yes</v>
      </c>
      <c r="G1440" t="str">
        <f t="shared" si="399"/>
        <v>No</v>
      </c>
      <c r="H1440" t="str">
        <f t="shared" si="400"/>
        <v>Yes</v>
      </c>
      <c r="I1440">
        <f t="shared" si="401"/>
        <v>1</v>
      </c>
      <c r="J1440" t="str">
        <f t="shared" si="402"/>
        <v>No</v>
      </c>
      <c r="K1440" t="str">
        <f t="shared" si="403"/>
        <v>Normal weight</v>
      </c>
      <c r="L1440" t="str">
        <f t="shared" si="404"/>
        <v>pre diabeties</v>
      </c>
      <c r="M1440" s="34">
        <f t="shared" si="405"/>
        <v>23902</v>
      </c>
      <c r="N1440" s="36">
        <f t="shared" si="406"/>
        <v>12029.29</v>
      </c>
      <c r="O1440" s="23" t="str">
        <f t="shared" si="407"/>
        <v>tier - 3</v>
      </c>
      <c r="P1440" s="34" t="str">
        <f t="shared" si="408"/>
        <v>tier - 2</v>
      </c>
      <c r="Q1440" s="34" t="str">
        <f t="shared" si="409"/>
        <v>R1024</v>
      </c>
      <c r="R1440" s="23">
        <f t="shared" si="410"/>
        <v>57</v>
      </c>
      <c r="Z1440" s="1" t="s">
        <v>936</v>
      </c>
      <c r="AA1440" s="1" t="s">
        <v>5309</v>
      </c>
      <c r="AB1440" t="s">
        <v>4743</v>
      </c>
      <c r="AC1440" t="s">
        <v>6797</v>
      </c>
      <c r="AG1440" t="s">
        <v>936</v>
      </c>
      <c r="AH1440">
        <v>24.19</v>
      </c>
      <c r="AI1440">
        <v>6.22</v>
      </c>
      <c r="AJ1440" s="20" t="s">
        <v>2382</v>
      </c>
      <c r="AK1440" t="s">
        <v>2380</v>
      </c>
      <c r="AL1440" t="s">
        <v>2383</v>
      </c>
      <c r="AM1440" s="29">
        <v>1</v>
      </c>
      <c r="AN1440" s="20" t="s">
        <v>2380</v>
      </c>
      <c r="AO1440" s="20" t="str">
        <f t="shared" si="411"/>
        <v>Normal weight</v>
      </c>
      <c r="AP1440" s="20" t="str">
        <f t="shared" si="412"/>
        <v>pre diabeties</v>
      </c>
      <c r="AS1440" t="s">
        <v>1467</v>
      </c>
      <c r="AT1440">
        <v>1965</v>
      </c>
      <c r="AU1440" s="28" t="s">
        <v>18</v>
      </c>
      <c r="AV1440">
        <v>9</v>
      </c>
      <c r="AW1440">
        <v>0</v>
      </c>
      <c r="AX1440" s="38">
        <v>12029.29</v>
      </c>
      <c r="AY1440" t="s">
        <v>12</v>
      </c>
      <c r="AZ1440" t="s">
        <v>11</v>
      </c>
      <c r="BA1440" t="s">
        <v>247</v>
      </c>
      <c r="BB1440" s="35">
        <f>DATE(AT1440,MATCH(AU1440,{"Jan","Feb","Mar","Apr","May","Jun","Jul","Aug","Sep","Oct","Nov","Dec"}, 0),AV1440)</f>
        <v>23902</v>
      </c>
      <c r="BC1440" s="20">
        <f t="shared" si="413"/>
        <v>57</v>
      </c>
    </row>
    <row r="1441" spans="2:55" ht="15.5" hidden="1" x14ac:dyDescent="0.35">
      <c r="B1441" s="1" t="s">
        <v>935</v>
      </c>
      <c r="C1441" t="str">
        <f>VLOOKUP(B1441,Z1440:AE3775,2,FALSE)</f>
        <v>Barrett,</v>
      </c>
      <c r="D1441">
        <f t="shared" si="396"/>
        <v>35.29</v>
      </c>
      <c r="E1441">
        <f t="shared" si="397"/>
        <v>5.9</v>
      </c>
      <c r="F1441" t="str">
        <f t="shared" si="398"/>
        <v>No</v>
      </c>
      <c r="G1441" t="str">
        <f t="shared" si="399"/>
        <v>No</v>
      </c>
      <c r="H1441" t="str">
        <f t="shared" si="400"/>
        <v>Yes</v>
      </c>
      <c r="I1441">
        <f t="shared" si="401"/>
        <v>1</v>
      </c>
      <c r="J1441" t="str">
        <f t="shared" si="402"/>
        <v>No</v>
      </c>
      <c r="K1441" t="str">
        <f t="shared" si="403"/>
        <v>OBESITY</v>
      </c>
      <c r="L1441" t="str">
        <f t="shared" si="404"/>
        <v>pre diabeties</v>
      </c>
      <c r="M1441" s="34">
        <f t="shared" si="405"/>
        <v>24044</v>
      </c>
      <c r="N1441" s="36">
        <f t="shared" si="406"/>
        <v>12032.33</v>
      </c>
      <c r="O1441" s="23" t="str">
        <f t="shared" si="407"/>
        <v>tier - 3</v>
      </c>
      <c r="P1441" s="34" t="str">
        <f t="shared" si="408"/>
        <v>tier - 1</v>
      </c>
      <c r="Q1441" s="34" t="str">
        <f t="shared" si="409"/>
        <v>R1011</v>
      </c>
      <c r="R1441" s="23">
        <f t="shared" si="410"/>
        <v>57</v>
      </c>
      <c r="Z1441" s="1" t="s">
        <v>935</v>
      </c>
      <c r="AA1441" s="1" t="s">
        <v>6798</v>
      </c>
      <c r="AB1441" t="s">
        <v>4746</v>
      </c>
      <c r="AC1441" t="s">
        <v>4792</v>
      </c>
      <c r="AD1441" t="s">
        <v>5045</v>
      </c>
      <c r="AG1441" t="s">
        <v>935</v>
      </c>
      <c r="AH1441">
        <v>35.29</v>
      </c>
      <c r="AI1441">
        <v>5.9</v>
      </c>
      <c r="AJ1441" s="20" t="s">
        <v>2380</v>
      </c>
      <c r="AK1441" t="s">
        <v>2380</v>
      </c>
      <c r="AL1441" t="s">
        <v>2383</v>
      </c>
      <c r="AM1441" s="29">
        <v>1</v>
      </c>
      <c r="AN1441" s="20" t="s">
        <v>2380</v>
      </c>
      <c r="AO1441" s="20" t="str">
        <f t="shared" si="411"/>
        <v>OBESITY</v>
      </c>
      <c r="AP1441" s="20" t="str">
        <f t="shared" si="412"/>
        <v>pre diabeties</v>
      </c>
      <c r="AS1441" t="s">
        <v>1468</v>
      </c>
      <c r="AT1441">
        <v>1965</v>
      </c>
      <c r="AU1441" s="28" t="s">
        <v>37</v>
      </c>
      <c r="AV1441">
        <v>29</v>
      </c>
      <c r="AW1441">
        <v>1</v>
      </c>
      <c r="AX1441" s="38">
        <v>12032.33</v>
      </c>
      <c r="AY1441" t="s">
        <v>12</v>
      </c>
      <c r="AZ1441" t="s">
        <v>16</v>
      </c>
      <c r="BA1441" t="s">
        <v>42</v>
      </c>
      <c r="BB1441" s="35">
        <f>DATE(AT1441,MATCH(AU1441,{"Jan","Feb","Mar","Apr","May","Jun","Jul","Aug","Sep","Oct","Nov","Dec"}, 0),AV1441)</f>
        <v>24044</v>
      </c>
      <c r="BC1441" s="20">
        <f t="shared" si="413"/>
        <v>57</v>
      </c>
    </row>
    <row r="1442" spans="2:55" ht="15.5" hidden="1" x14ac:dyDescent="0.35">
      <c r="B1442" s="1" t="s">
        <v>934</v>
      </c>
      <c r="C1442" t="str">
        <f>VLOOKUP(B1442,Z1441:AE3776,2,FALSE)</f>
        <v>Irwin,</v>
      </c>
      <c r="D1442">
        <f t="shared" si="396"/>
        <v>35.299999999999997</v>
      </c>
      <c r="E1442">
        <f t="shared" si="397"/>
        <v>4.45</v>
      </c>
      <c r="F1442" t="str">
        <f t="shared" si="398"/>
        <v>No</v>
      </c>
      <c r="G1442" t="str">
        <f t="shared" si="399"/>
        <v>No</v>
      </c>
      <c r="H1442" t="str">
        <f t="shared" si="400"/>
        <v>No</v>
      </c>
      <c r="I1442">
        <f t="shared" si="401"/>
        <v>0</v>
      </c>
      <c r="J1442" t="str">
        <f t="shared" si="402"/>
        <v>No</v>
      </c>
      <c r="K1442" t="str">
        <f t="shared" si="403"/>
        <v>OBESITY</v>
      </c>
      <c r="L1442" t="str">
        <f t="shared" si="404"/>
        <v>normal</v>
      </c>
      <c r="M1442" s="34">
        <f t="shared" si="405"/>
        <v>29144</v>
      </c>
      <c r="N1442" s="36">
        <f t="shared" si="406"/>
        <v>12035.18</v>
      </c>
      <c r="O1442" s="23" t="str">
        <f t="shared" si="407"/>
        <v>tier - 3</v>
      </c>
      <c r="P1442" s="34" t="str">
        <f t="shared" si="408"/>
        <v>tier - 3</v>
      </c>
      <c r="Q1442" s="34" t="str">
        <f t="shared" si="409"/>
        <v>R1021</v>
      </c>
      <c r="R1442" s="23">
        <f t="shared" si="410"/>
        <v>43</v>
      </c>
      <c r="Z1442" s="1" t="s">
        <v>934</v>
      </c>
      <c r="AA1442" s="1" t="s">
        <v>6799</v>
      </c>
      <c r="AB1442" t="s">
        <v>4743</v>
      </c>
      <c r="AC1442" t="s">
        <v>6137</v>
      </c>
      <c r="AG1442" t="s">
        <v>934</v>
      </c>
      <c r="AH1442">
        <v>35.299999999999997</v>
      </c>
      <c r="AI1442">
        <v>4.45</v>
      </c>
      <c r="AJ1442" s="20" t="s">
        <v>2380</v>
      </c>
      <c r="AK1442" t="s">
        <v>2380</v>
      </c>
      <c r="AL1442" t="s">
        <v>2380</v>
      </c>
      <c r="AM1442" s="29">
        <v>0</v>
      </c>
      <c r="AN1442" s="20" t="s">
        <v>2380</v>
      </c>
      <c r="AO1442" s="20" t="str">
        <f t="shared" si="411"/>
        <v>OBESITY</v>
      </c>
      <c r="AP1442" s="20" t="str">
        <f t="shared" si="412"/>
        <v>normal</v>
      </c>
      <c r="AS1442" t="s">
        <v>1469</v>
      </c>
      <c r="AT1442">
        <v>1979</v>
      </c>
      <c r="AU1442" s="28" t="s">
        <v>37</v>
      </c>
      <c r="AV1442">
        <v>16</v>
      </c>
      <c r="AW1442">
        <v>2</v>
      </c>
      <c r="AX1442" s="38">
        <v>12035.18</v>
      </c>
      <c r="AY1442" t="s">
        <v>12</v>
      </c>
      <c r="AZ1442" t="s">
        <v>12</v>
      </c>
      <c r="BA1442" t="s">
        <v>300</v>
      </c>
      <c r="BB1442" s="35">
        <f>DATE(AT1442,MATCH(AU1442,{"Jan","Feb","Mar","Apr","May","Jun","Jul","Aug","Sep","Oct","Nov","Dec"}, 0),AV1442)</f>
        <v>29144</v>
      </c>
      <c r="BC1442" s="20">
        <f t="shared" si="413"/>
        <v>43</v>
      </c>
    </row>
    <row r="1443" spans="2:55" ht="15.5" hidden="1" x14ac:dyDescent="0.35">
      <c r="B1443" s="1" t="s">
        <v>933</v>
      </c>
      <c r="C1443" t="str">
        <f>VLOOKUP(B1443,Z1442:AE3777,2,FALSE)</f>
        <v>Glenn,</v>
      </c>
      <c r="D1443">
        <f t="shared" si="396"/>
        <v>35.64</v>
      </c>
      <c r="E1443">
        <f t="shared" si="397"/>
        <v>6.17</v>
      </c>
      <c r="F1443" t="str">
        <f t="shared" si="398"/>
        <v>No</v>
      </c>
      <c r="G1443" t="str">
        <f t="shared" si="399"/>
        <v>No</v>
      </c>
      <c r="H1443" t="str">
        <f t="shared" si="400"/>
        <v>Yes</v>
      </c>
      <c r="I1443">
        <f t="shared" si="401"/>
        <v>1</v>
      </c>
      <c r="J1443" t="str">
        <f t="shared" si="402"/>
        <v>No</v>
      </c>
      <c r="K1443" t="str">
        <f t="shared" si="403"/>
        <v>OBESITY</v>
      </c>
      <c r="L1443" t="str">
        <f t="shared" si="404"/>
        <v>pre diabeties</v>
      </c>
      <c r="M1443" s="34">
        <f t="shared" si="405"/>
        <v>24435</v>
      </c>
      <c r="N1443" s="36">
        <f t="shared" si="406"/>
        <v>12044.34</v>
      </c>
      <c r="O1443" s="23" t="str">
        <f t="shared" si="407"/>
        <v>tier - 3</v>
      </c>
      <c r="P1443" s="34" t="str">
        <f t="shared" si="408"/>
        <v>tier - 1</v>
      </c>
      <c r="Q1443" s="34" t="str">
        <f t="shared" si="409"/>
        <v>R1012</v>
      </c>
      <c r="R1443" s="23">
        <f t="shared" si="410"/>
        <v>56</v>
      </c>
      <c r="Z1443" s="1" t="s">
        <v>933</v>
      </c>
      <c r="AA1443" s="1" t="s">
        <v>6800</v>
      </c>
      <c r="AB1443" t="s">
        <v>4743</v>
      </c>
      <c r="AC1443" t="s">
        <v>5221</v>
      </c>
      <c r="AD1443" t="s">
        <v>4767</v>
      </c>
      <c r="AG1443" t="s">
        <v>933</v>
      </c>
      <c r="AH1443">
        <v>35.64</v>
      </c>
      <c r="AI1443">
        <v>6.17</v>
      </c>
      <c r="AJ1443" s="20" t="s">
        <v>2380</v>
      </c>
      <c r="AK1443" t="s">
        <v>2380</v>
      </c>
      <c r="AL1443" t="s">
        <v>2383</v>
      </c>
      <c r="AM1443" s="29">
        <v>1</v>
      </c>
      <c r="AN1443" s="20" t="s">
        <v>2380</v>
      </c>
      <c r="AO1443" s="20" t="str">
        <f t="shared" si="411"/>
        <v>OBESITY</v>
      </c>
      <c r="AP1443" s="20" t="str">
        <f t="shared" si="412"/>
        <v>pre diabeties</v>
      </c>
      <c r="AS1443" t="s">
        <v>1470</v>
      </c>
      <c r="AT1443">
        <v>1966</v>
      </c>
      <c r="AU1443" s="28" t="s">
        <v>15</v>
      </c>
      <c r="AV1443">
        <v>24</v>
      </c>
      <c r="AW1443">
        <v>1</v>
      </c>
      <c r="AX1443" s="38">
        <v>12044.34</v>
      </c>
      <c r="AY1443" t="s">
        <v>12</v>
      </c>
      <c r="AZ1443" t="s">
        <v>16</v>
      </c>
      <c r="BA1443" t="s">
        <v>23</v>
      </c>
      <c r="BB1443" s="35">
        <f>DATE(AT1443,MATCH(AU1443,{"Jan","Feb","Mar","Apr","May","Jun","Jul","Aug","Sep","Oct","Nov","Dec"}, 0),AV1443)</f>
        <v>24435</v>
      </c>
      <c r="BC1443" s="20">
        <f t="shared" si="413"/>
        <v>56</v>
      </c>
    </row>
    <row r="1444" spans="2:55" ht="15.5" hidden="1" x14ac:dyDescent="0.35">
      <c r="B1444" s="1" t="s">
        <v>932</v>
      </c>
      <c r="C1444" t="str">
        <f>VLOOKUP(B1444,Z1443:AE3778,2,FALSE)</f>
        <v>O'Meara,</v>
      </c>
      <c r="D1444">
        <f t="shared" si="396"/>
        <v>33.1</v>
      </c>
      <c r="E1444">
        <f t="shared" si="397"/>
        <v>4.93</v>
      </c>
      <c r="F1444" t="str">
        <f t="shared" si="398"/>
        <v>No</v>
      </c>
      <c r="G1444" t="str">
        <f t="shared" si="399"/>
        <v>No</v>
      </c>
      <c r="H1444" t="str">
        <f t="shared" si="400"/>
        <v>No</v>
      </c>
      <c r="I1444">
        <f t="shared" si="401"/>
        <v>0</v>
      </c>
      <c r="J1444" t="str">
        <f t="shared" si="402"/>
        <v>No</v>
      </c>
      <c r="K1444" t="str">
        <f t="shared" si="403"/>
        <v>OBESITY</v>
      </c>
      <c r="L1444" t="str">
        <f t="shared" si="404"/>
        <v>normal</v>
      </c>
      <c r="M1444" s="34">
        <f t="shared" si="405"/>
        <v>31662</v>
      </c>
      <c r="N1444" s="36">
        <f t="shared" si="406"/>
        <v>12048.13</v>
      </c>
      <c r="O1444" s="23" t="str">
        <f t="shared" si="407"/>
        <v>tier - 3</v>
      </c>
      <c r="P1444" s="34" t="str">
        <f t="shared" si="408"/>
        <v>tier - 2</v>
      </c>
      <c r="Q1444" s="34" t="str">
        <f t="shared" si="409"/>
        <v>R1026</v>
      </c>
      <c r="R1444" s="23">
        <f t="shared" si="410"/>
        <v>36</v>
      </c>
      <c r="Z1444" s="1" t="s">
        <v>932</v>
      </c>
      <c r="AA1444" s="1" t="s">
        <v>6801</v>
      </c>
      <c r="AB1444" t="s">
        <v>4743</v>
      </c>
      <c r="AC1444" t="s">
        <v>5966</v>
      </c>
      <c r="AG1444" t="s">
        <v>932</v>
      </c>
      <c r="AH1444">
        <v>33.1</v>
      </c>
      <c r="AI1444">
        <v>4.93</v>
      </c>
      <c r="AJ1444" s="20" t="s">
        <v>2380</v>
      </c>
      <c r="AK1444" t="s">
        <v>2380</v>
      </c>
      <c r="AL1444" t="s">
        <v>2380</v>
      </c>
      <c r="AM1444" s="29">
        <v>0</v>
      </c>
      <c r="AN1444" s="20" t="s">
        <v>2380</v>
      </c>
      <c r="AO1444" s="20" t="str">
        <f t="shared" si="411"/>
        <v>OBESITY</v>
      </c>
      <c r="AP1444" s="20" t="str">
        <f t="shared" si="412"/>
        <v>normal</v>
      </c>
      <c r="AS1444" t="s">
        <v>1471</v>
      </c>
      <c r="AT1444">
        <v>1986</v>
      </c>
      <c r="AU1444" s="28" t="s">
        <v>20</v>
      </c>
      <c r="AV1444">
        <v>7</v>
      </c>
      <c r="AW1444">
        <v>3</v>
      </c>
      <c r="AX1444" s="38">
        <v>12048.13</v>
      </c>
      <c r="AY1444" t="s">
        <v>12</v>
      </c>
      <c r="AZ1444" t="s">
        <v>11</v>
      </c>
      <c r="BA1444" t="s">
        <v>535</v>
      </c>
      <c r="BB1444" s="35">
        <f>DATE(AT1444,MATCH(AU1444,{"Jan","Feb","Mar","Apr","May","Jun","Jul","Aug","Sep","Oct","Nov","Dec"}, 0),AV1444)</f>
        <v>31662</v>
      </c>
      <c r="BC1444" s="20">
        <f t="shared" si="413"/>
        <v>36</v>
      </c>
    </row>
    <row r="1445" spans="2:55" ht="15.5" hidden="1" x14ac:dyDescent="0.35">
      <c r="B1445" s="1" t="s">
        <v>931</v>
      </c>
      <c r="C1445" t="str">
        <f>VLOOKUP(B1445,Z1444:AE3779,2,FALSE)</f>
        <v>Budrow,</v>
      </c>
      <c r="D1445">
        <f t="shared" si="396"/>
        <v>26.41</v>
      </c>
      <c r="E1445">
        <f t="shared" si="397"/>
        <v>7.32</v>
      </c>
      <c r="F1445" t="str">
        <f t="shared" si="398"/>
        <v>yes</v>
      </c>
      <c r="G1445" t="str">
        <f t="shared" si="399"/>
        <v>No</v>
      </c>
      <c r="H1445" t="str">
        <f t="shared" si="400"/>
        <v>No</v>
      </c>
      <c r="I1445">
        <f t="shared" si="401"/>
        <v>1</v>
      </c>
      <c r="J1445" t="str">
        <f t="shared" si="402"/>
        <v>No</v>
      </c>
      <c r="K1445" t="str">
        <f t="shared" si="403"/>
        <v>OVER WEIGHT</v>
      </c>
      <c r="L1445" t="str">
        <f t="shared" si="404"/>
        <v>diabeties</v>
      </c>
      <c r="M1445" s="34">
        <f t="shared" si="405"/>
        <v>30927</v>
      </c>
      <c r="N1445" s="36">
        <f t="shared" si="406"/>
        <v>12091.34</v>
      </c>
      <c r="O1445" s="23" t="str">
        <f t="shared" si="407"/>
        <v>tier - 3</v>
      </c>
      <c r="P1445" s="34" t="str">
        <f t="shared" si="408"/>
        <v>tier - 2</v>
      </c>
      <c r="Q1445" s="34" t="str">
        <f t="shared" si="409"/>
        <v>R1022</v>
      </c>
      <c r="R1445" s="23">
        <f t="shared" si="410"/>
        <v>38</v>
      </c>
      <c r="Z1445" s="1" t="s">
        <v>931</v>
      </c>
      <c r="AA1445" s="1" t="s">
        <v>6802</v>
      </c>
      <c r="AB1445" t="s">
        <v>4743</v>
      </c>
      <c r="AC1445" t="s">
        <v>6803</v>
      </c>
      <c r="AD1445" t="s">
        <v>5020</v>
      </c>
      <c r="AG1445" t="s">
        <v>931</v>
      </c>
      <c r="AH1445">
        <v>26.41</v>
      </c>
      <c r="AI1445">
        <v>7.32</v>
      </c>
      <c r="AJ1445" s="20" t="s">
        <v>2382</v>
      </c>
      <c r="AK1445" t="s">
        <v>2380</v>
      </c>
      <c r="AL1445" t="s">
        <v>2380</v>
      </c>
      <c r="AM1445" s="29">
        <v>1</v>
      </c>
      <c r="AN1445" s="20" t="s">
        <v>2380</v>
      </c>
      <c r="AO1445" s="20" t="str">
        <f t="shared" si="411"/>
        <v>OVER WEIGHT</v>
      </c>
      <c r="AP1445" s="20" t="str">
        <f t="shared" si="412"/>
        <v>diabeties</v>
      </c>
      <c r="AS1445" t="s">
        <v>1472</v>
      </c>
      <c r="AT1445">
        <v>1984</v>
      </c>
      <c r="AU1445" s="28" t="s">
        <v>20</v>
      </c>
      <c r="AV1445">
        <v>2</v>
      </c>
      <c r="AW1445">
        <v>3</v>
      </c>
      <c r="AX1445" s="38">
        <v>12091.34</v>
      </c>
      <c r="AY1445" t="s">
        <v>12</v>
      </c>
      <c r="AZ1445" t="s">
        <v>11</v>
      </c>
      <c r="BA1445" t="s">
        <v>632</v>
      </c>
      <c r="BB1445" s="35">
        <f>DATE(AT1445,MATCH(AU1445,{"Jan","Feb","Mar","Apr","May","Jun","Jul","Aug","Sep","Oct","Nov","Dec"}, 0),AV1445)</f>
        <v>30927</v>
      </c>
      <c r="BC1445" s="20">
        <f t="shared" si="413"/>
        <v>38</v>
      </c>
    </row>
    <row r="1446" spans="2:55" ht="15.5" hidden="1" x14ac:dyDescent="0.35">
      <c r="B1446" s="1" t="s">
        <v>930</v>
      </c>
      <c r="C1446" t="str">
        <f>VLOOKUP(B1446,Z1445:AE3780,2,FALSE)</f>
        <v>Anderson,</v>
      </c>
      <c r="D1446">
        <f t="shared" si="396"/>
        <v>29.9</v>
      </c>
      <c r="E1446">
        <f t="shared" si="397"/>
        <v>5.27</v>
      </c>
      <c r="F1446" t="str">
        <f t="shared" si="398"/>
        <v>No</v>
      </c>
      <c r="G1446" t="str">
        <f t="shared" si="399"/>
        <v>No</v>
      </c>
      <c r="H1446" t="str">
        <f t="shared" si="400"/>
        <v>Yes</v>
      </c>
      <c r="I1446">
        <f t="shared" si="401"/>
        <v>1</v>
      </c>
      <c r="J1446" t="str">
        <f t="shared" si="402"/>
        <v>No</v>
      </c>
      <c r="K1446" t="str">
        <f t="shared" si="403"/>
        <v>OVER WEIGHT</v>
      </c>
      <c r="L1446" t="str">
        <f t="shared" si="404"/>
        <v>normal</v>
      </c>
      <c r="M1446" s="34">
        <f t="shared" si="405"/>
        <v>25010</v>
      </c>
      <c r="N1446" s="36">
        <f t="shared" si="406"/>
        <v>12094.48</v>
      </c>
      <c r="O1446" s="23" t="str">
        <f t="shared" si="407"/>
        <v>tier - 3</v>
      </c>
      <c r="P1446" s="34" t="str">
        <f t="shared" si="408"/>
        <v>tier - 3</v>
      </c>
      <c r="Q1446" s="34" t="str">
        <f t="shared" si="409"/>
        <v>R1011</v>
      </c>
      <c r="R1446" s="23">
        <f t="shared" si="410"/>
        <v>54</v>
      </c>
      <c r="Z1446" s="1" t="s">
        <v>930</v>
      </c>
      <c r="AA1446" s="1" t="s">
        <v>5044</v>
      </c>
      <c r="AB1446" t="s">
        <v>4743</v>
      </c>
      <c r="AC1446" t="s">
        <v>5002</v>
      </c>
      <c r="AD1446" t="s">
        <v>5020</v>
      </c>
      <c r="AG1446" t="s">
        <v>930</v>
      </c>
      <c r="AH1446">
        <v>29.9</v>
      </c>
      <c r="AI1446">
        <v>5.27</v>
      </c>
      <c r="AJ1446" s="20" t="s">
        <v>2380</v>
      </c>
      <c r="AK1446" t="s">
        <v>2380</v>
      </c>
      <c r="AL1446" t="s">
        <v>2383</v>
      </c>
      <c r="AM1446" s="29">
        <v>1</v>
      </c>
      <c r="AN1446" s="20" t="s">
        <v>2380</v>
      </c>
      <c r="AO1446" s="20" t="str">
        <f t="shared" si="411"/>
        <v>OVER WEIGHT</v>
      </c>
      <c r="AP1446" s="20" t="str">
        <f t="shared" si="412"/>
        <v>normal</v>
      </c>
      <c r="AS1446" t="s">
        <v>1473</v>
      </c>
      <c r="AT1446">
        <v>1968</v>
      </c>
      <c r="AU1446" s="28" t="s">
        <v>18</v>
      </c>
      <c r="AV1446">
        <v>21</v>
      </c>
      <c r="AW1446">
        <v>3</v>
      </c>
      <c r="AX1446" s="38">
        <v>12094.48</v>
      </c>
      <c r="AY1446" t="s">
        <v>12</v>
      </c>
      <c r="AZ1446" t="s">
        <v>12</v>
      </c>
      <c r="BA1446" t="s">
        <v>42</v>
      </c>
      <c r="BB1446" s="35">
        <f>DATE(AT1446,MATCH(AU1446,{"Jan","Feb","Mar","Apr","May","Jun","Jul","Aug","Sep","Oct","Nov","Dec"}, 0),AV1446)</f>
        <v>25010</v>
      </c>
      <c r="BC1446" s="20">
        <f t="shared" si="413"/>
        <v>54</v>
      </c>
    </row>
    <row r="1447" spans="2:55" ht="15.5" x14ac:dyDescent="0.35">
      <c r="B1447" s="1" t="s">
        <v>929</v>
      </c>
      <c r="C1447" t="str">
        <f>VLOOKUP(B1447,Z1446:AE3781,2,FALSE)</f>
        <v>Douglas,</v>
      </c>
      <c r="D1447">
        <f t="shared" si="396"/>
        <v>25.24</v>
      </c>
      <c r="E1447">
        <f t="shared" si="397"/>
        <v>5.82</v>
      </c>
      <c r="F1447" t="str">
        <f t="shared" si="398"/>
        <v>No</v>
      </c>
      <c r="G1447" t="str">
        <f t="shared" si="399"/>
        <v>No</v>
      </c>
      <c r="H1447" t="str">
        <f t="shared" si="400"/>
        <v>No</v>
      </c>
      <c r="I1447">
        <f t="shared" si="401"/>
        <v>1</v>
      </c>
      <c r="J1447" t="str">
        <f t="shared" si="402"/>
        <v>No</v>
      </c>
      <c r="K1447" t="str">
        <f t="shared" si="403"/>
        <v>OVER WEIGHT</v>
      </c>
      <c r="L1447" t="str">
        <f t="shared" si="404"/>
        <v>pre diabeties</v>
      </c>
      <c r="M1447" s="34">
        <f t="shared" si="405"/>
        <v>25181</v>
      </c>
      <c r="N1447" s="36">
        <f t="shared" si="406"/>
        <v>12096.65</v>
      </c>
      <c r="O1447" s="23" t="str">
        <f t="shared" si="407"/>
        <v>tier - 3</v>
      </c>
      <c r="P1447" s="34" t="str">
        <f t="shared" si="408"/>
        <v>tier - 1</v>
      </c>
      <c r="Q1447" s="34" t="str">
        <f t="shared" si="409"/>
        <v>R1024</v>
      </c>
      <c r="R1447" s="23">
        <f t="shared" si="410"/>
        <v>54</v>
      </c>
      <c r="Z1447" s="1" t="s">
        <v>929</v>
      </c>
      <c r="AA1447" s="1" t="s">
        <v>6804</v>
      </c>
      <c r="AB1447" t="s">
        <v>4746</v>
      </c>
      <c r="AC1447" t="s">
        <v>4926</v>
      </c>
      <c r="AG1447" t="s">
        <v>929</v>
      </c>
      <c r="AH1447">
        <v>25.24</v>
      </c>
      <c r="AI1447">
        <v>5.82</v>
      </c>
      <c r="AJ1447" s="20" t="s">
        <v>2380</v>
      </c>
      <c r="AK1447" t="s">
        <v>2380</v>
      </c>
      <c r="AL1447" t="s">
        <v>2380</v>
      </c>
      <c r="AM1447" s="29">
        <v>1</v>
      </c>
      <c r="AN1447" s="20" t="s">
        <v>2380</v>
      </c>
      <c r="AO1447" s="20" t="str">
        <f t="shared" si="411"/>
        <v>OVER WEIGHT</v>
      </c>
      <c r="AP1447" s="20" t="str">
        <f t="shared" si="412"/>
        <v>pre diabeties</v>
      </c>
      <c r="AS1447" t="s">
        <v>1474</v>
      </c>
      <c r="AT1447">
        <v>1968</v>
      </c>
      <c r="AU1447" s="28" t="s">
        <v>30</v>
      </c>
      <c r="AV1447">
        <v>9</v>
      </c>
      <c r="AW1447">
        <v>2</v>
      </c>
      <c r="AX1447" s="38">
        <v>12096.65</v>
      </c>
      <c r="AY1447" t="s">
        <v>12</v>
      </c>
      <c r="AZ1447" t="s">
        <v>16</v>
      </c>
      <c r="BA1447" t="s">
        <v>247</v>
      </c>
      <c r="BB1447" s="35">
        <f>DATE(AT1447,MATCH(AU1447,{"Jan","Feb","Mar","Apr","May","Jun","Jul","Aug","Sep","Oct","Nov","Dec"}, 0),AV1447)</f>
        <v>25181</v>
      </c>
      <c r="BC1447" s="20">
        <f t="shared" si="413"/>
        <v>54</v>
      </c>
    </row>
    <row r="1448" spans="2:55" ht="15.5" x14ac:dyDescent="0.35">
      <c r="B1448" s="1" t="s">
        <v>928</v>
      </c>
      <c r="C1448" t="str">
        <f>VLOOKUP(B1448,Z1447:AE3782,2,FALSE)</f>
        <v>Tecklenburg,</v>
      </c>
      <c r="D1448">
        <f t="shared" si="396"/>
        <v>25.08</v>
      </c>
      <c r="E1448">
        <f t="shared" si="397"/>
        <v>5.8</v>
      </c>
      <c r="F1448" t="str">
        <f t="shared" si="398"/>
        <v>No</v>
      </c>
      <c r="G1448" t="str">
        <f t="shared" si="399"/>
        <v>No</v>
      </c>
      <c r="H1448" t="str">
        <f t="shared" si="400"/>
        <v>Yes</v>
      </c>
      <c r="I1448">
        <f t="shared" si="401"/>
        <v>1</v>
      </c>
      <c r="J1448" t="str">
        <f t="shared" si="402"/>
        <v>No</v>
      </c>
      <c r="K1448" t="str">
        <f t="shared" si="403"/>
        <v>OVER WEIGHT</v>
      </c>
      <c r="L1448" t="str">
        <f t="shared" si="404"/>
        <v>pre diabeties</v>
      </c>
      <c r="M1448" s="34">
        <f t="shared" si="405"/>
        <v>25136</v>
      </c>
      <c r="N1448" s="36">
        <f t="shared" si="406"/>
        <v>12105.32</v>
      </c>
      <c r="O1448" s="23" t="str">
        <f t="shared" si="407"/>
        <v>tier - 3</v>
      </c>
      <c r="P1448" s="34" t="str">
        <f t="shared" si="408"/>
        <v>tier - 3</v>
      </c>
      <c r="Q1448" s="34" t="str">
        <f t="shared" si="409"/>
        <v>R1011</v>
      </c>
      <c r="R1448" s="23">
        <f t="shared" si="410"/>
        <v>54</v>
      </c>
      <c r="Z1448" s="1" t="s">
        <v>928</v>
      </c>
      <c r="AA1448" s="1" t="s">
        <v>6805</v>
      </c>
      <c r="AB1448" t="s">
        <v>4743</v>
      </c>
      <c r="AC1448" t="s">
        <v>5589</v>
      </c>
      <c r="AG1448" t="s">
        <v>928</v>
      </c>
      <c r="AH1448">
        <v>25.08</v>
      </c>
      <c r="AI1448">
        <v>5.8</v>
      </c>
      <c r="AJ1448" s="20" t="s">
        <v>2380</v>
      </c>
      <c r="AK1448" t="s">
        <v>2380</v>
      </c>
      <c r="AL1448" t="s">
        <v>2383</v>
      </c>
      <c r="AM1448" s="29">
        <v>1</v>
      </c>
      <c r="AN1448" s="20" t="s">
        <v>2380</v>
      </c>
      <c r="AO1448" s="20" t="str">
        <f t="shared" si="411"/>
        <v>OVER WEIGHT</v>
      </c>
      <c r="AP1448" s="20" t="str">
        <f t="shared" si="412"/>
        <v>pre diabeties</v>
      </c>
      <c r="AS1448" t="s">
        <v>1475</v>
      </c>
      <c r="AT1448">
        <v>1968</v>
      </c>
      <c r="AU1448" s="28" t="s">
        <v>37</v>
      </c>
      <c r="AV1448">
        <v>25</v>
      </c>
      <c r="AW1448">
        <v>3</v>
      </c>
      <c r="AX1448" s="38">
        <v>12105.32</v>
      </c>
      <c r="AY1448" t="s">
        <v>12</v>
      </c>
      <c r="AZ1448" t="s">
        <v>12</v>
      </c>
      <c r="BA1448" t="s">
        <v>42</v>
      </c>
      <c r="BB1448" s="35">
        <f>DATE(AT1448,MATCH(AU1448,{"Jan","Feb","Mar","Apr","May","Jun","Jul","Aug","Sep","Oct","Nov","Dec"}, 0),AV1448)</f>
        <v>25136</v>
      </c>
      <c r="BC1448" s="20">
        <f t="shared" si="413"/>
        <v>54</v>
      </c>
    </row>
    <row r="1449" spans="2:55" ht="15.5" hidden="1" x14ac:dyDescent="0.35">
      <c r="B1449" s="1" t="s">
        <v>927</v>
      </c>
      <c r="C1449" t="str">
        <f>VLOOKUP(B1449,Z1448:AE3783,2,FALSE)</f>
        <v>Baker,</v>
      </c>
      <c r="D1449">
        <f t="shared" si="396"/>
        <v>29.164999999999999</v>
      </c>
      <c r="E1449">
        <f t="shared" si="397"/>
        <v>4.87</v>
      </c>
      <c r="F1449" t="str">
        <f t="shared" si="398"/>
        <v>No</v>
      </c>
      <c r="G1449" t="str">
        <f t="shared" si="399"/>
        <v>yes</v>
      </c>
      <c r="H1449" t="str">
        <f t="shared" si="400"/>
        <v>No</v>
      </c>
      <c r="I1449">
        <f t="shared" si="401"/>
        <v>1</v>
      </c>
      <c r="J1449" t="str">
        <f t="shared" si="402"/>
        <v>No</v>
      </c>
      <c r="K1449" t="str">
        <f t="shared" si="403"/>
        <v>OVER WEIGHT</v>
      </c>
      <c r="L1449" t="str">
        <f t="shared" si="404"/>
        <v>normal</v>
      </c>
      <c r="M1449" s="34">
        <f t="shared" si="405"/>
        <v>23212</v>
      </c>
      <c r="N1449" s="36">
        <f t="shared" si="406"/>
        <v>12124.99</v>
      </c>
      <c r="O1449" s="23" t="str">
        <f t="shared" si="407"/>
        <v>tier - 3</v>
      </c>
      <c r="P1449" s="34" t="str">
        <f t="shared" si="408"/>
        <v>tier - 1</v>
      </c>
      <c r="Q1449" s="34" t="str">
        <f t="shared" si="409"/>
        <v>R1012</v>
      </c>
      <c r="R1449" s="23">
        <f t="shared" si="410"/>
        <v>59</v>
      </c>
      <c r="Z1449" s="1" t="s">
        <v>927</v>
      </c>
      <c r="AA1449" s="1" t="s">
        <v>4755</v>
      </c>
      <c r="AB1449" t="s">
        <v>4743</v>
      </c>
      <c r="AC1449" t="s">
        <v>5520</v>
      </c>
      <c r="AD1449" t="s">
        <v>4910</v>
      </c>
      <c r="AG1449" t="s">
        <v>927</v>
      </c>
      <c r="AH1449">
        <v>29.164999999999999</v>
      </c>
      <c r="AI1449">
        <v>4.87</v>
      </c>
      <c r="AJ1449" s="20" t="s">
        <v>2380</v>
      </c>
      <c r="AK1449" t="s">
        <v>2382</v>
      </c>
      <c r="AL1449" t="s">
        <v>2380</v>
      </c>
      <c r="AM1449" s="29">
        <v>1</v>
      </c>
      <c r="AN1449" s="20" t="s">
        <v>2380</v>
      </c>
      <c r="AO1449" s="20" t="str">
        <f t="shared" si="411"/>
        <v>OVER WEIGHT</v>
      </c>
      <c r="AP1449" s="20" t="str">
        <f t="shared" si="412"/>
        <v>normal</v>
      </c>
      <c r="AS1449" t="s">
        <v>1476</v>
      </c>
      <c r="AT1449">
        <v>1963</v>
      </c>
      <c r="AU1449" s="28" t="s">
        <v>10</v>
      </c>
      <c r="AV1449">
        <v>20</v>
      </c>
      <c r="AW1449">
        <v>0</v>
      </c>
      <c r="AX1449" s="38">
        <v>12124.99</v>
      </c>
      <c r="AY1449" t="s">
        <v>12</v>
      </c>
      <c r="AZ1449" t="s">
        <v>16</v>
      </c>
      <c r="BA1449" t="s">
        <v>23</v>
      </c>
      <c r="BB1449" s="35">
        <f>DATE(AT1449,MATCH(AU1449,{"Jan","Feb","Mar","Apr","May","Jun","Jul","Aug","Sep","Oct","Nov","Dec"}, 0),AV1449)</f>
        <v>23212</v>
      </c>
      <c r="BC1449" s="20">
        <f t="shared" si="413"/>
        <v>59</v>
      </c>
    </row>
    <row r="1450" spans="2:55" ht="15.5" hidden="1" x14ac:dyDescent="0.35">
      <c r="B1450" s="1" t="s">
        <v>926</v>
      </c>
      <c r="C1450" t="str">
        <f>VLOOKUP(B1450,Z1449:AE3784,2,FALSE)</f>
        <v>Schenck,</v>
      </c>
      <c r="D1450">
        <f t="shared" si="396"/>
        <v>15.05</v>
      </c>
      <c r="E1450">
        <f t="shared" si="397"/>
        <v>8.1199999999999992</v>
      </c>
      <c r="F1450" t="str">
        <f t="shared" si="398"/>
        <v>No</v>
      </c>
      <c r="G1450" t="str">
        <f t="shared" si="399"/>
        <v>No</v>
      </c>
      <c r="H1450" t="str">
        <f t="shared" si="400"/>
        <v>No</v>
      </c>
      <c r="I1450">
        <f t="shared" si="401"/>
        <v>0</v>
      </c>
      <c r="J1450" t="str">
        <f t="shared" si="402"/>
        <v>No</v>
      </c>
      <c r="K1450" t="str">
        <f t="shared" si="403"/>
        <v>under weight</v>
      </c>
      <c r="L1450" t="str">
        <f t="shared" si="404"/>
        <v>diabeties</v>
      </c>
      <c r="M1450" s="34">
        <f t="shared" si="405"/>
        <v>23166</v>
      </c>
      <c r="N1450" s="36">
        <f t="shared" si="406"/>
        <v>12129.61</v>
      </c>
      <c r="O1450" s="23" t="str">
        <f t="shared" si="407"/>
        <v>tier - 3</v>
      </c>
      <c r="P1450" s="34" t="str">
        <f t="shared" si="408"/>
        <v>tier - 1</v>
      </c>
      <c r="Q1450" s="34" t="str">
        <f t="shared" si="409"/>
        <v>R1012</v>
      </c>
      <c r="R1450" s="23">
        <f t="shared" si="410"/>
        <v>60</v>
      </c>
      <c r="Z1450" s="1" t="s">
        <v>926</v>
      </c>
      <c r="AA1450" s="1" t="s">
        <v>6806</v>
      </c>
      <c r="AB1450" t="s">
        <v>4746</v>
      </c>
      <c r="AC1450" t="s">
        <v>6176</v>
      </c>
      <c r="AG1450" t="s">
        <v>926</v>
      </c>
      <c r="AH1450">
        <v>15.05</v>
      </c>
      <c r="AI1450">
        <v>8.1199999999999992</v>
      </c>
      <c r="AJ1450" s="20" t="s">
        <v>2380</v>
      </c>
      <c r="AK1450" t="s">
        <v>2380</v>
      </c>
      <c r="AL1450" t="s">
        <v>2380</v>
      </c>
      <c r="AM1450" s="29">
        <v>0</v>
      </c>
      <c r="AN1450" s="20" t="s">
        <v>2380</v>
      </c>
      <c r="AO1450" s="20" t="str">
        <f t="shared" si="411"/>
        <v>under weight</v>
      </c>
      <c r="AP1450" s="20" t="str">
        <f t="shared" si="412"/>
        <v>diabeties</v>
      </c>
      <c r="AS1450" t="s">
        <v>1477</v>
      </c>
      <c r="AT1450">
        <v>1963</v>
      </c>
      <c r="AU1450" s="28" t="s">
        <v>18</v>
      </c>
      <c r="AV1450">
        <v>4</v>
      </c>
      <c r="AW1450">
        <v>0</v>
      </c>
      <c r="AX1450" s="38">
        <v>12129.61</v>
      </c>
      <c r="AY1450" t="s">
        <v>12</v>
      </c>
      <c r="AZ1450" t="s">
        <v>16</v>
      </c>
      <c r="BA1450" t="s">
        <v>23</v>
      </c>
      <c r="BB1450" s="35">
        <f>DATE(AT1450,MATCH(AU1450,{"Jan","Feb","Mar","Apr","May","Jun","Jul","Aug","Sep","Oct","Nov","Dec"}, 0),AV1450)</f>
        <v>23166</v>
      </c>
      <c r="BC1450" s="20">
        <f t="shared" si="413"/>
        <v>60</v>
      </c>
    </row>
    <row r="1451" spans="2:55" ht="15.5" hidden="1" x14ac:dyDescent="0.35">
      <c r="B1451" s="1" t="s">
        <v>925</v>
      </c>
      <c r="C1451" t="str">
        <f>VLOOKUP(B1451,Z1450:AE3785,2,FALSE)</f>
        <v>Johnson,</v>
      </c>
      <c r="D1451">
        <f t="shared" si="396"/>
        <v>19.95</v>
      </c>
      <c r="E1451">
        <f t="shared" si="397"/>
        <v>4.3600000000000003</v>
      </c>
      <c r="F1451" t="str">
        <f t="shared" si="398"/>
        <v>No</v>
      </c>
      <c r="G1451" t="str">
        <f t="shared" si="399"/>
        <v>No</v>
      </c>
      <c r="H1451" t="str">
        <f t="shared" si="400"/>
        <v>No</v>
      </c>
      <c r="I1451">
        <f t="shared" si="401"/>
        <v>2</v>
      </c>
      <c r="J1451" t="str">
        <f t="shared" si="402"/>
        <v>No</v>
      </c>
      <c r="K1451" t="str">
        <f t="shared" si="403"/>
        <v>Normal weight</v>
      </c>
      <c r="L1451" t="str">
        <f t="shared" si="404"/>
        <v>normal</v>
      </c>
      <c r="M1451" s="34">
        <f t="shared" si="405"/>
        <v>33548</v>
      </c>
      <c r="N1451" s="36">
        <f t="shared" si="406"/>
        <v>12130.8</v>
      </c>
      <c r="O1451" s="23" t="str">
        <f t="shared" si="407"/>
        <v>tier - 3</v>
      </c>
      <c r="P1451" s="34" t="str">
        <f t="shared" si="408"/>
        <v>tier - 3</v>
      </c>
      <c r="Q1451" s="34" t="str">
        <f t="shared" si="409"/>
        <v>R1026</v>
      </c>
      <c r="R1451" s="23">
        <f t="shared" si="410"/>
        <v>31</v>
      </c>
      <c r="Z1451" s="1" t="s">
        <v>925</v>
      </c>
      <c r="AA1451" s="1" t="s">
        <v>4894</v>
      </c>
      <c r="AB1451" t="s">
        <v>4743</v>
      </c>
      <c r="AC1451" t="s">
        <v>4924</v>
      </c>
      <c r="AD1451" t="s">
        <v>4826</v>
      </c>
      <c r="AG1451" t="s">
        <v>925</v>
      </c>
      <c r="AH1451">
        <v>19.95</v>
      </c>
      <c r="AI1451">
        <v>4.3600000000000003</v>
      </c>
      <c r="AJ1451" s="20" t="s">
        <v>2380</v>
      </c>
      <c r="AK1451" t="s">
        <v>2380</v>
      </c>
      <c r="AL1451" t="s">
        <v>2380</v>
      </c>
      <c r="AM1451" s="29">
        <v>2</v>
      </c>
      <c r="AN1451" s="20" t="s">
        <v>2380</v>
      </c>
      <c r="AO1451" s="20" t="str">
        <f t="shared" si="411"/>
        <v>Normal weight</v>
      </c>
      <c r="AP1451" s="20" t="str">
        <f t="shared" si="412"/>
        <v>normal</v>
      </c>
      <c r="AS1451" t="s">
        <v>1478</v>
      </c>
      <c r="AT1451">
        <v>1991</v>
      </c>
      <c r="AU1451" s="28" t="s">
        <v>15</v>
      </c>
      <c r="AV1451">
        <v>6</v>
      </c>
      <c r="AW1451">
        <v>3</v>
      </c>
      <c r="AX1451" s="38">
        <v>12130.8</v>
      </c>
      <c r="AY1451" t="s">
        <v>12</v>
      </c>
      <c r="AZ1451" t="s">
        <v>12</v>
      </c>
      <c r="BA1451" t="s">
        <v>535</v>
      </c>
      <c r="BB1451" s="35">
        <f>DATE(AT1451,MATCH(AU1451,{"Jan","Feb","Mar","Apr","May","Jun","Jul","Aug","Sep","Oct","Nov","Dec"}, 0),AV1451)</f>
        <v>33548</v>
      </c>
      <c r="BC1451" s="20">
        <f t="shared" si="413"/>
        <v>31</v>
      </c>
    </row>
    <row r="1452" spans="2:55" ht="15.5" hidden="1" x14ac:dyDescent="0.35">
      <c r="B1452" s="1" t="s">
        <v>924</v>
      </c>
      <c r="C1452" t="str">
        <f>VLOOKUP(B1452,Z1451:AE3786,2,FALSE)</f>
        <v>Blendell,</v>
      </c>
      <c r="D1452">
        <f t="shared" si="396"/>
        <v>16.66</v>
      </c>
      <c r="E1452">
        <f t="shared" si="397"/>
        <v>9.16</v>
      </c>
      <c r="F1452" t="str">
        <f t="shared" si="398"/>
        <v>No</v>
      </c>
      <c r="G1452" t="str">
        <f t="shared" si="399"/>
        <v>No</v>
      </c>
      <c r="H1452" t="str">
        <f t="shared" si="400"/>
        <v>No</v>
      </c>
      <c r="I1452">
        <f t="shared" si="401"/>
        <v>0</v>
      </c>
      <c r="J1452" t="str">
        <f t="shared" si="402"/>
        <v>No</v>
      </c>
      <c r="K1452" t="str">
        <f t="shared" si="403"/>
        <v>under weight</v>
      </c>
      <c r="L1452" t="str">
        <f t="shared" si="404"/>
        <v>diabeties</v>
      </c>
      <c r="M1452" s="34">
        <f t="shared" si="405"/>
        <v>27288</v>
      </c>
      <c r="N1452" s="36">
        <f t="shared" si="406"/>
        <v>12137.6</v>
      </c>
      <c r="O1452" s="23" t="str">
        <f t="shared" si="407"/>
        <v>tier - 3</v>
      </c>
      <c r="P1452" s="34" t="str">
        <f t="shared" si="408"/>
        <v>tier - 3</v>
      </c>
      <c r="Q1452" s="34" t="str">
        <f t="shared" si="409"/>
        <v>R1012</v>
      </c>
      <c r="R1452" s="23">
        <f t="shared" si="410"/>
        <v>48</v>
      </c>
      <c r="Z1452" s="1" t="s">
        <v>924</v>
      </c>
      <c r="AA1452" s="1" t="s">
        <v>6807</v>
      </c>
      <c r="AB1452" t="s">
        <v>4743</v>
      </c>
      <c r="AC1452" t="s">
        <v>5699</v>
      </c>
      <c r="AG1452" t="s">
        <v>924</v>
      </c>
      <c r="AH1452">
        <v>16.66</v>
      </c>
      <c r="AI1452">
        <v>9.16</v>
      </c>
      <c r="AJ1452" s="20" t="s">
        <v>2380</v>
      </c>
      <c r="AK1452" t="s">
        <v>2380</v>
      </c>
      <c r="AL1452" t="s">
        <v>2380</v>
      </c>
      <c r="AM1452" s="29">
        <v>0</v>
      </c>
      <c r="AN1452" s="20" t="s">
        <v>2380</v>
      </c>
      <c r="AO1452" s="20" t="str">
        <f t="shared" si="411"/>
        <v>under weight</v>
      </c>
      <c r="AP1452" s="20" t="str">
        <f t="shared" si="412"/>
        <v>diabeties</v>
      </c>
      <c r="AS1452" t="s">
        <v>1479</v>
      </c>
      <c r="AT1452">
        <v>1974</v>
      </c>
      <c r="AU1452" s="28" t="s">
        <v>20</v>
      </c>
      <c r="AV1452">
        <v>16</v>
      </c>
      <c r="AW1452">
        <v>0</v>
      </c>
      <c r="AX1452" s="38">
        <v>12137.6</v>
      </c>
      <c r="AY1452" t="s">
        <v>12</v>
      </c>
      <c r="AZ1452" t="s">
        <v>12</v>
      </c>
      <c r="BA1452" t="s">
        <v>23</v>
      </c>
      <c r="BB1452" s="35">
        <f>DATE(AT1452,MATCH(AU1452,{"Jan","Feb","Mar","Apr","May","Jun","Jul","Aug","Sep","Oct","Nov","Dec"}, 0),AV1452)</f>
        <v>27288</v>
      </c>
      <c r="BC1452" s="20">
        <f t="shared" si="413"/>
        <v>48</v>
      </c>
    </row>
    <row r="1453" spans="2:55" ht="15.5" hidden="1" x14ac:dyDescent="0.35">
      <c r="B1453" s="1" t="s">
        <v>923</v>
      </c>
      <c r="C1453" t="str">
        <f>VLOOKUP(B1453,Z1452:AE3787,2,FALSE)</f>
        <v>Parodi,</v>
      </c>
      <c r="D1453">
        <f t="shared" si="396"/>
        <v>16.62</v>
      </c>
      <c r="E1453">
        <f t="shared" si="397"/>
        <v>9.14</v>
      </c>
      <c r="F1453" t="str">
        <f t="shared" si="398"/>
        <v>No</v>
      </c>
      <c r="G1453" t="str">
        <f t="shared" si="399"/>
        <v>No</v>
      </c>
      <c r="H1453" t="str">
        <f t="shared" si="400"/>
        <v>No</v>
      </c>
      <c r="I1453">
        <f t="shared" si="401"/>
        <v>0</v>
      </c>
      <c r="J1453" t="str">
        <f t="shared" si="402"/>
        <v>No</v>
      </c>
      <c r="K1453" t="str">
        <f t="shared" si="403"/>
        <v>under weight</v>
      </c>
      <c r="L1453" t="str">
        <f t="shared" si="404"/>
        <v>diabeties</v>
      </c>
      <c r="M1453" s="34">
        <f t="shared" si="405"/>
        <v>22954</v>
      </c>
      <c r="N1453" s="36">
        <f t="shared" si="406"/>
        <v>12142.58</v>
      </c>
      <c r="O1453" s="23" t="str">
        <f t="shared" si="407"/>
        <v>tier - 3</v>
      </c>
      <c r="P1453" s="34" t="str">
        <f t="shared" si="408"/>
        <v>tier - 2</v>
      </c>
      <c r="Q1453" s="34" t="str">
        <f t="shared" si="409"/>
        <v>R1013</v>
      </c>
      <c r="R1453" s="23">
        <f t="shared" si="410"/>
        <v>60</v>
      </c>
      <c r="Z1453" s="1" t="s">
        <v>923</v>
      </c>
      <c r="AA1453" s="1" t="s">
        <v>6808</v>
      </c>
      <c r="AB1453" t="s">
        <v>4743</v>
      </c>
      <c r="AC1453" t="s">
        <v>6809</v>
      </c>
      <c r="AG1453" t="s">
        <v>923</v>
      </c>
      <c r="AH1453">
        <v>16.62</v>
      </c>
      <c r="AI1453">
        <v>9.14</v>
      </c>
      <c r="AJ1453" s="20" t="s">
        <v>2380</v>
      </c>
      <c r="AK1453" t="s">
        <v>2380</v>
      </c>
      <c r="AL1453" t="s">
        <v>2380</v>
      </c>
      <c r="AM1453" s="29">
        <v>0</v>
      </c>
      <c r="AN1453" s="20" t="s">
        <v>2380</v>
      </c>
      <c r="AO1453" s="20" t="str">
        <f t="shared" si="411"/>
        <v>under weight</v>
      </c>
      <c r="AP1453" s="20" t="str">
        <f t="shared" si="412"/>
        <v>diabeties</v>
      </c>
      <c r="AS1453" t="s">
        <v>1480</v>
      </c>
      <c r="AT1453">
        <v>1962</v>
      </c>
      <c r="AU1453" s="28" t="s">
        <v>15</v>
      </c>
      <c r="AV1453">
        <v>4</v>
      </c>
      <c r="AW1453">
        <v>0</v>
      </c>
      <c r="AX1453" s="38">
        <v>12142.58</v>
      </c>
      <c r="AY1453" t="s">
        <v>12</v>
      </c>
      <c r="AZ1453" t="s">
        <v>11</v>
      </c>
      <c r="BA1453" t="s">
        <v>13</v>
      </c>
      <c r="BB1453" s="35">
        <f>DATE(AT1453,MATCH(AU1453,{"Jan","Feb","Mar","Apr","May","Jun","Jul","Aug","Sep","Oct","Nov","Dec"}, 0),AV1453)</f>
        <v>22954</v>
      </c>
      <c r="BC1453" s="20">
        <f t="shared" si="413"/>
        <v>60</v>
      </c>
    </row>
    <row r="1454" spans="2:55" ht="15.5" hidden="1" x14ac:dyDescent="0.35">
      <c r="B1454" s="1" t="s">
        <v>922</v>
      </c>
      <c r="C1454" t="str">
        <f>VLOOKUP(B1454,Z1453:AE3788,2,FALSE)</f>
        <v>Morgan,</v>
      </c>
      <c r="D1454">
        <f t="shared" si="396"/>
        <v>15.36</v>
      </c>
      <c r="E1454">
        <f t="shared" si="397"/>
        <v>5.49</v>
      </c>
      <c r="F1454" t="str">
        <f t="shared" si="398"/>
        <v>yes</v>
      </c>
      <c r="G1454" t="str">
        <f t="shared" si="399"/>
        <v>No</v>
      </c>
      <c r="H1454" t="str">
        <f t="shared" si="400"/>
        <v>No</v>
      </c>
      <c r="I1454">
        <f t="shared" si="401"/>
        <v>2</v>
      </c>
      <c r="J1454" t="str">
        <f t="shared" si="402"/>
        <v>No</v>
      </c>
      <c r="K1454" t="str">
        <f t="shared" si="403"/>
        <v>under weight</v>
      </c>
      <c r="L1454" t="str">
        <f t="shared" si="404"/>
        <v>normal</v>
      </c>
      <c r="M1454" s="34">
        <f t="shared" si="405"/>
        <v>22904</v>
      </c>
      <c r="N1454" s="36">
        <f t="shared" si="406"/>
        <v>12146.97</v>
      </c>
      <c r="O1454" s="23" t="str">
        <f t="shared" si="407"/>
        <v>tier - 3</v>
      </c>
      <c r="P1454" s="34" t="str">
        <f t="shared" si="408"/>
        <v>tier - 3</v>
      </c>
      <c r="Q1454" s="34" t="str">
        <f t="shared" si="409"/>
        <v>R1011</v>
      </c>
      <c r="R1454" s="23">
        <f t="shared" si="410"/>
        <v>60</v>
      </c>
      <c r="Z1454" s="1" t="s">
        <v>922</v>
      </c>
      <c r="AA1454" s="1" t="s">
        <v>6810</v>
      </c>
      <c r="AB1454" t="s">
        <v>4743</v>
      </c>
      <c r="AC1454" t="s">
        <v>5131</v>
      </c>
      <c r="AD1454" t="s">
        <v>4850</v>
      </c>
      <c r="AG1454" t="s">
        <v>922</v>
      </c>
      <c r="AH1454">
        <v>15.36</v>
      </c>
      <c r="AI1454">
        <v>5.49</v>
      </c>
      <c r="AJ1454" s="20" t="s">
        <v>2382</v>
      </c>
      <c r="AK1454" t="s">
        <v>2380</v>
      </c>
      <c r="AL1454" t="s">
        <v>2380</v>
      </c>
      <c r="AM1454" s="29">
        <v>2</v>
      </c>
      <c r="AN1454" s="20" t="s">
        <v>2380</v>
      </c>
      <c r="AO1454" s="20" t="str">
        <f t="shared" si="411"/>
        <v>under weight</v>
      </c>
      <c r="AP1454" s="20" t="str">
        <f t="shared" si="412"/>
        <v>normal</v>
      </c>
      <c r="AS1454" t="s">
        <v>1481</v>
      </c>
      <c r="AT1454">
        <v>1962</v>
      </c>
      <c r="AU1454" s="28" t="s">
        <v>20</v>
      </c>
      <c r="AV1454">
        <v>15</v>
      </c>
      <c r="AW1454">
        <v>0</v>
      </c>
      <c r="AX1454" s="38">
        <v>12146.97</v>
      </c>
      <c r="AY1454" t="s">
        <v>12</v>
      </c>
      <c r="AZ1454" t="s">
        <v>12</v>
      </c>
      <c r="BA1454" t="s">
        <v>42</v>
      </c>
      <c r="BB1454" s="35">
        <f>DATE(AT1454,MATCH(AU1454,{"Jan","Feb","Mar","Apr","May","Jun","Jul","Aug","Sep","Oct","Nov","Dec"}, 0),AV1454)</f>
        <v>22904</v>
      </c>
      <c r="BC1454" s="20">
        <f t="shared" si="413"/>
        <v>60</v>
      </c>
    </row>
    <row r="1455" spans="2:55" ht="15.5" x14ac:dyDescent="0.35">
      <c r="B1455" s="1" t="s">
        <v>921</v>
      </c>
      <c r="C1455" t="str">
        <f>VLOOKUP(B1455,Z1454:AE3789,2,FALSE)</f>
        <v>Linden,</v>
      </c>
      <c r="D1455">
        <f t="shared" si="396"/>
        <v>27.74</v>
      </c>
      <c r="E1455">
        <f t="shared" si="397"/>
        <v>5.96</v>
      </c>
      <c r="F1455" t="str">
        <f t="shared" si="398"/>
        <v>yes</v>
      </c>
      <c r="G1455" t="str">
        <f t="shared" si="399"/>
        <v>No</v>
      </c>
      <c r="H1455" t="str">
        <f t="shared" si="400"/>
        <v>No</v>
      </c>
      <c r="I1455">
        <f t="shared" si="401"/>
        <v>0</v>
      </c>
      <c r="J1455" t="str">
        <f t="shared" si="402"/>
        <v>No</v>
      </c>
      <c r="K1455" t="str">
        <f t="shared" si="403"/>
        <v>OVER WEIGHT</v>
      </c>
      <c r="L1455" t="str">
        <f t="shared" si="404"/>
        <v>pre diabeties</v>
      </c>
      <c r="M1455" s="34">
        <f t="shared" si="405"/>
        <v>32055</v>
      </c>
      <c r="N1455" s="36">
        <f t="shared" si="406"/>
        <v>12148.2</v>
      </c>
      <c r="O1455" s="23" t="str">
        <f t="shared" si="407"/>
        <v>tier - 3</v>
      </c>
      <c r="P1455" s="34" t="str">
        <f t="shared" si="408"/>
        <v>tier - 3</v>
      </c>
      <c r="Q1455" s="34" t="str">
        <f t="shared" si="409"/>
        <v>R1012</v>
      </c>
      <c r="R1455" s="23">
        <f t="shared" si="410"/>
        <v>35</v>
      </c>
      <c r="Z1455" s="1" t="s">
        <v>921</v>
      </c>
      <c r="AA1455" s="1" t="s">
        <v>6811</v>
      </c>
      <c r="AB1455" t="s">
        <v>4743</v>
      </c>
      <c r="AC1455" t="s">
        <v>6812</v>
      </c>
      <c r="AG1455" t="s">
        <v>921</v>
      </c>
      <c r="AH1455">
        <v>27.74</v>
      </c>
      <c r="AI1455">
        <v>5.96</v>
      </c>
      <c r="AJ1455" s="20" t="s">
        <v>2382</v>
      </c>
      <c r="AK1455" t="s">
        <v>2380</v>
      </c>
      <c r="AL1455" t="s">
        <v>2380</v>
      </c>
      <c r="AM1455" s="29">
        <v>0</v>
      </c>
      <c r="AN1455" s="20" t="s">
        <v>2380</v>
      </c>
      <c r="AO1455" s="20" t="str">
        <f t="shared" si="411"/>
        <v>OVER WEIGHT</v>
      </c>
      <c r="AP1455" s="20" t="str">
        <f t="shared" si="412"/>
        <v>pre diabeties</v>
      </c>
      <c r="AS1455" t="s">
        <v>1482</v>
      </c>
      <c r="AT1455">
        <v>1987</v>
      </c>
      <c r="AU1455" s="28" t="s">
        <v>37</v>
      </c>
      <c r="AV1455">
        <v>5</v>
      </c>
      <c r="AW1455">
        <v>3</v>
      </c>
      <c r="AX1455" s="38">
        <v>12148.2</v>
      </c>
      <c r="AY1455" t="s">
        <v>12</v>
      </c>
      <c r="AZ1455" t="s">
        <v>12</v>
      </c>
      <c r="BA1455" t="s">
        <v>23</v>
      </c>
      <c r="BB1455" s="35">
        <f>DATE(AT1455,MATCH(AU1455,{"Jan","Feb","Mar","Apr","May","Jun","Jul","Aug","Sep","Oct","Nov","Dec"}, 0),AV1455)</f>
        <v>32055</v>
      </c>
      <c r="BC1455" s="20">
        <f t="shared" si="413"/>
        <v>35</v>
      </c>
    </row>
    <row r="1456" spans="2:55" ht="15.5" hidden="1" x14ac:dyDescent="0.35">
      <c r="B1456" s="1" t="s">
        <v>920</v>
      </c>
      <c r="C1456" t="str">
        <f>VLOOKUP(B1456,Z1455:AE3790,2,FALSE)</f>
        <v>Horning,</v>
      </c>
      <c r="D1456">
        <f t="shared" si="396"/>
        <v>22.44</v>
      </c>
      <c r="E1456">
        <f t="shared" si="397"/>
        <v>4.62</v>
      </c>
      <c r="F1456" t="str">
        <f t="shared" si="398"/>
        <v>yes</v>
      </c>
      <c r="G1456" t="str">
        <f t="shared" si="399"/>
        <v>No</v>
      </c>
      <c r="H1456" t="str">
        <f t="shared" si="400"/>
        <v>No</v>
      </c>
      <c r="I1456">
        <f t="shared" si="401"/>
        <v>0</v>
      </c>
      <c r="J1456" t="str">
        <f t="shared" si="402"/>
        <v>No</v>
      </c>
      <c r="K1456" t="str">
        <f t="shared" si="403"/>
        <v>Normal weight</v>
      </c>
      <c r="L1456" t="str">
        <f t="shared" si="404"/>
        <v>normal</v>
      </c>
      <c r="M1456" s="34">
        <f t="shared" si="405"/>
        <v>33479</v>
      </c>
      <c r="N1456" s="36">
        <f t="shared" si="406"/>
        <v>12198.64</v>
      </c>
      <c r="O1456" s="23" t="str">
        <f t="shared" si="407"/>
        <v>tier - 3</v>
      </c>
      <c r="P1456" s="34" t="str">
        <f t="shared" si="408"/>
        <v>tier - 3</v>
      </c>
      <c r="Q1456" s="34" t="str">
        <f t="shared" si="409"/>
        <v>R1026</v>
      </c>
      <c r="R1456" s="23">
        <f t="shared" si="410"/>
        <v>31</v>
      </c>
      <c r="Z1456" s="1" t="s">
        <v>920</v>
      </c>
      <c r="AA1456" s="1" t="s">
        <v>6813</v>
      </c>
      <c r="AB1456" t="s">
        <v>4746</v>
      </c>
      <c r="AC1456" t="s">
        <v>5208</v>
      </c>
      <c r="AD1456" t="s">
        <v>4757</v>
      </c>
      <c r="AG1456" t="s">
        <v>920</v>
      </c>
      <c r="AH1456">
        <v>22.44</v>
      </c>
      <c r="AI1456">
        <v>4.62</v>
      </c>
      <c r="AJ1456" s="20" t="s">
        <v>2382</v>
      </c>
      <c r="AK1456" t="s">
        <v>2380</v>
      </c>
      <c r="AL1456" t="s">
        <v>2380</v>
      </c>
      <c r="AM1456" s="29">
        <v>0</v>
      </c>
      <c r="AN1456" s="20" t="s">
        <v>2380</v>
      </c>
      <c r="AO1456" s="20" t="str">
        <f t="shared" si="411"/>
        <v>Normal weight</v>
      </c>
      <c r="AP1456" s="20" t="str">
        <f t="shared" si="412"/>
        <v>normal</v>
      </c>
      <c r="AS1456" t="s">
        <v>1483</v>
      </c>
      <c r="AT1456">
        <v>1991</v>
      </c>
      <c r="AU1456" s="28" t="s">
        <v>35</v>
      </c>
      <c r="AV1456">
        <v>29</v>
      </c>
      <c r="AW1456">
        <v>3</v>
      </c>
      <c r="AX1456" s="38">
        <v>12198.64</v>
      </c>
      <c r="AY1456" t="s">
        <v>12</v>
      </c>
      <c r="AZ1456" t="s">
        <v>12</v>
      </c>
      <c r="BA1456" t="s">
        <v>535</v>
      </c>
      <c r="BB1456" s="35">
        <f>DATE(AT1456,MATCH(AU1456,{"Jan","Feb","Mar","Apr","May","Jun","Jul","Aug","Sep","Oct","Nov","Dec"}, 0),AV1456)</f>
        <v>33479</v>
      </c>
      <c r="BC1456" s="20">
        <f t="shared" si="413"/>
        <v>31</v>
      </c>
    </row>
    <row r="1457" spans="2:55" ht="15.5" hidden="1" x14ac:dyDescent="0.35">
      <c r="B1457" s="1" t="s">
        <v>919</v>
      </c>
      <c r="C1457" t="str">
        <f>VLOOKUP(B1457,Z1456:AE3791,2,FALSE)</f>
        <v>Goode,</v>
      </c>
      <c r="D1457">
        <f t="shared" si="396"/>
        <v>37.049999999999997</v>
      </c>
      <c r="E1457">
        <f t="shared" si="397"/>
        <v>9.9600000000000009</v>
      </c>
      <c r="F1457" t="str">
        <f t="shared" si="398"/>
        <v>yes</v>
      </c>
      <c r="G1457" t="str">
        <f t="shared" si="399"/>
        <v>No</v>
      </c>
      <c r="H1457" t="str">
        <f t="shared" si="400"/>
        <v>No</v>
      </c>
      <c r="I1457">
        <f t="shared" si="401"/>
        <v>0</v>
      </c>
      <c r="J1457" t="str">
        <f t="shared" si="402"/>
        <v>No</v>
      </c>
      <c r="K1457" t="str">
        <f t="shared" si="403"/>
        <v>OBESITY</v>
      </c>
      <c r="L1457" t="str">
        <f t="shared" si="404"/>
        <v>diabeties</v>
      </c>
      <c r="M1457" s="34">
        <f t="shared" si="405"/>
        <v>28351</v>
      </c>
      <c r="N1457" s="36">
        <f t="shared" si="406"/>
        <v>12218.7</v>
      </c>
      <c r="O1457" s="23" t="str">
        <f t="shared" si="407"/>
        <v>tier - 3</v>
      </c>
      <c r="P1457" s="34" t="str">
        <f t="shared" si="408"/>
        <v>tier - 1</v>
      </c>
      <c r="Q1457" s="34" t="str">
        <f t="shared" si="409"/>
        <v>R1012</v>
      </c>
      <c r="R1457" s="23">
        <f t="shared" si="410"/>
        <v>45</v>
      </c>
      <c r="Z1457" s="1" t="s">
        <v>919</v>
      </c>
      <c r="AA1457" s="1" t="s">
        <v>6814</v>
      </c>
      <c r="AB1457" t="s">
        <v>4746</v>
      </c>
      <c r="AC1457" t="s">
        <v>4806</v>
      </c>
      <c r="AG1457" t="s">
        <v>919</v>
      </c>
      <c r="AH1457">
        <v>37.049999999999997</v>
      </c>
      <c r="AI1457">
        <v>9.9600000000000009</v>
      </c>
      <c r="AJ1457" s="20" t="s">
        <v>2382</v>
      </c>
      <c r="AK1457" t="s">
        <v>2380</v>
      </c>
      <c r="AL1457" t="s">
        <v>2380</v>
      </c>
      <c r="AM1457" s="29">
        <v>0</v>
      </c>
      <c r="AN1457" s="20" t="s">
        <v>2380</v>
      </c>
      <c r="AO1457" s="20" t="str">
        <f t="shared" si="411"/>
        <v>OBESITY</v>
      </c>
      <c r="AP1457" s="20" t="str">
        <f t="shared" si="412"/>
        <v>diabeties</v>
      </c>
      <c r="AS1457" t="s">
        <v>1484</v>
      </c>
      <c r="AT1457">
        <v>1977</v>
      </c>
      <c r="AU1457" s="28" t="s">
        <v>35</v>
      </c>
      <c r="AV1457">
        <v>14</v>
      </c>
      <c r="AW1457">
        <v>2</v>
      </c>
      <c r="AX1457" s="38">
        <v>12218.7</v>
      </c>
      <c r="AY1457" t="s">
        <v>12</v>
      </c>
      <c r="AZ1457" t="s">
        <v>16</v>
      </c>
      <c r="BA1457" t="s">
        <v>23</v>
      </c>
      <c r="BB1457" s="35">
        <f>DATE(AT1457,MATCH(AU1457,{"Jan","Feb","Mar","Apr","May","Jun","Jul","Aug","Sep","Oct","Nov","Dec"}, 0),AV1457)</f>
        <v>28351</v>
      </c>
      <c r="BC1457" s="20">
        <f t="shared" si="413"/>
        <v>45</v>
      </c>
    </row>
    <row r="1458" spans="2:55" ht="15.5" hidden="1" x14ac:dyDescent="0.35">
      <c r="B1458" s="1" t="s">
        <v>918</v>
      </c>
      <c r="C1458" t="str">
        <f>VLOOKUP(B1458,Z1457:AE3792,2,FALSE)</f>
        <v>Doden,</v>
      </c>
      <c r="D1458">
        <f t="shared" si="396"/>
        <v>22.95</v>
      </c>
      <c r="E1458">
        <f t="shared" si="397"/>
        <v>10.53</v>
      </c>
      <c r="F1458" t="str">
        <f t="shared" si="398"/>
        <v>No</v>
      </c>
      <c r="G1458" t="str">
        <f t="shared" si="399"/>
        <v>No</v>
      </c>
      <c r="H1458" t="str">
        <f t="shared" si="400"/>
        <v>No</v>
      </c>
      <c r="I1458">
        <f t="shared" si="401"/>
        <v>2</v>
      </c>
      <c r="J1458" t="str">
        <f t="shared" si="402"/>
        <v>No</v>
      </c>
      <c r="K1458" t="str">
        <f t="shared" si="403"/>
        <v>Normal weight</v>
      </c>
      <c r="L1458" t="str">
        <f t="shared" si="404"/>
        <v>diabeties</v>
      </c>
      <c r="M1458" s="34">
        <f t="shared" si="405"/>
        <v>23578</v>
      </c>
      <c r="N1458" s="36">
        <f t="shared" si="406"/>
        <v>12222.9</v>
      </c>
      <c r="O1458" s="23" t="str">
        <f t="shared" si="407"/>
        <v>tier - 3</v>
      </c>
      <c r="P1458" s="34" t="str">
        <f t="shared" si="408"/>
        <v>tier - 2</v>
      </c>
      <c r="Q1458" s="34" t="str">
        <f t="shared" si="409"/>
        <v>R1012</v>
      </c>
      <c r="R1458" s="23">
        <f t="shared" si="410"/>
        <v>58</v>
      </c>
      <c r="Z1458" s="1" t="s">
        <v>918</v>
      </c>
      <c r="AA1458" s="1" t="s">
        <v>6815</v>
      </c>
      <c r="AB1458" t="s">
        <v>4746</v>
      </c>
      <c r="AC1458" t="s">
        <v>5187</v>
      </c>
      <c r="AD1458" t="s">
        <v>4974</v>
      </c>
      <c r="AG1458" t="s">
        <v>918</v>
      </c>
      <c r="AH1458">
        <v>22.95</v>
      </c>
      <c r="AI1458">
        <v>10.53</v>
      </c>
      <c r="AJ1458" s="20" t="s">
        <v>2380</v>
      </c>
      <c r="AK1458" t="s">
        <v>2380</v>
      </c>
      <c r="AL1458" t="s">
        <v>2380</v>
      </c>
      <c r="AM1458" s="29">
        <v>2</v>
      </c>
      <c r="AN1458" s="20" t="s">
        <v>2380</v>
      </c>
      <c r="AO1458" s="20" t="str">
        <f t="shared" si="411"/>
        <v>Normal weight</v>
      </c>
      <c r="AP1458" s="20" t="str">
        <f t="shared" si="412"/>
        <v>diabeties</v>
      </c>
      <c r="AS1458" t="s">
        <v>1485</v>
      </c>
      <c r="AT1458">
        <v>1964</v>
      </c>
      <c r="AU1458" s="28" t="s">
        <v>10</v>
      </c>
      <c r="AV1458">
        <v>20</v>
      </c>
      <c r="AW1458">
        <v>0</v>
      </c>
      <c r="AX1458" s="38">
        <v>12222.9</v>
      </c>
      <c r="AY1458" t="s">
        <v>12</v>
      </c>
      <c r="AZ1458" t="s">
        <v>11</v>
      </c>
      <c r="BA1458" t="s">
        <v>23</v>
      </c>
      <c r="BB1458" s="35">
        <f>DATE(AT1458,MATCH(AU1458,{"Jan","Feb","Mar","Apr","May","Jun","Jul","Aug","Sep","Oct","Nov","Dec"}, 0),AV1458)</f>
        <v>23578</v>
      </c>
      <c r="BC1458" s="20">
        <f t="shared" si="413"/>
        <v>58</v>
      </c>
    </row>
    <row r="1459" spans="2:55" ht="15.5" hidden="1" x14ac:dyDescent="0.35">
      <c r="B1459" s="1" t="s">
        <v>917</v>
      </c>
      <c r="C1459" t="str">
        <f>VLOOKUP(B1459,Z1458:AE3793,2,FALSE)</f>
        <v>Groff,</v>
      </c>
      <c r="D1459">
        <f t="shared" si="396"/>
        <v>34.200000000000003</v>
      </c>
      <c r="E1459">
        <f t="shared" si="397"/>
        <v>6.69</v>
      </c>
      <c r="F1459" t="str">
        <f t="shared" si="398"/>
        <v>yes</v>
      </c>
      <c r="G1459" t="str">
        <f t="shared" si="399"/>
        <v>No</v>
      </c>
      <c r="H1459" t="str">
        <f t="shared" si="400"/>
        <v>No</v>
      </c>
      <c r="I1459">
        <f t="shared" si="401"/>
        <v>0</v>
      </c>
      <c r="J1459" t="str">
        <f t="shared" si="402"/>
        <v>No</v>
      </c>
      <c r="K1459" t="str">
        <f t="shared" si="403"/>
        <v>OBESITY</v>
      </c>
      <c r="L1459" t="str">
        <f t="shared" si="404"/>
        <v>diabeties</v>
      </c>
      <c r="M1459" s="34">
        <f t="shared" si="405"/>
        <v>23560</v>
      </c>
      <c r="N1459" s="36">
        <f t="shared" si="406"/>
        <v>12224.35</v>
      </c>
      <c r="O1459" s="23" t="str">
        <f t="shared" si="407"/>
        <v>tier - 3</v>
      </c>
      <c r="P1459" s="34" t="str">
        <f t="shared" si="408"/>
        <v>tier - 1</v>
      </c>
      <c r="Q1459" s="34" t="str">
        <f t="shared" si="409"/>
        <v>R1012</v>
      </c>
      <c r="R1459" s="23">
        <f t="shared" si="410"/>
        <v>58</v>
      </c>
      <c r="Z1459" s="1" t="s">
        <v>917</v>
      </c>
      <c r="AA1459" s="1" t="s">
        <v>6816</v>
      </c>
      <c r="AB1459" t="s">
        <v>4746</v>
      </c>
      <c r="AC1459" t="s">
        <v>4806</v>
      </c>
      <c r="AD1459" t="s">
        <v>4797</v>
      </c>
      <c r="AG1459" t="s">
        <v>917</v>
      </c>
      <c r="AH1459">
        <v>34.200000000000003</v>
      </c>
      <c r="AI1459">
        <v>6.69</v>
      </c>
      <c r="AJ1459" s="20" t="s">
        <v>2382</v>
      </c>
      <c r="AK1459" t="s">
        <v>2380</v>
      </c>
      <c r="AL1459" t="s">
        <v>2380</v>
      </c>
      <c r="AM1459" s="29">
        <v>0</v>
      </c>
      <c r="AN1459" s="20" t="s">
        <v>2380</v>
      </c>
      <c r="AO1459" s="20" t="str">
        <f t="shared" si="411"/>
        <v>OBESITY</v>
      </c>
      <c r="AP1459" s="20" t="str">
        <f t="shared" si="412"/>
        <v>diabeties</v>
      </c>
      <c r="AS1459" t="s">
        <v>1486</v>
      </c>
      <c r="AT1459">
        <v>1964</v>
      </c>
      <c r="AU1459" s="28" t="s">
        <v>10</v>
      </c>
      <c r="AV1459">
        <v>2</v>
      </c>
      <c r="AW1459">
        <v>0</v>
      </c>
      <c r="AX1459" s="38">
        <v>12224.35</v>
      </c>
      <c r="AY1459" t="s">
        <v>12</v>
      </c>
      <c r="AZ1459" t="s">
        <v>16</v>
      </c>
      <c r="BA1459" t="s">
        <v>23</v>
      </c>
      <c r="BB1459" s="35">
        <f>DATE(AT1459,MATCH(AU1459,{"Jan","Feb","Mar","Apr","May","Jun","Jul","Aug","Sep","Oct","Nov","Dec"}, 0),AV1459)</f>
        <v>23560</v>
      </c>
      <c r="BC1459" s="20">
        <f t="shared" si="413"/>
        <v>58</v>
      </c>
    </row>
    <row r="1460" spans="2:55" ht="15.5" hidden="1" x14ac:dyDescent="0.35">
      <c r="B1460" s="1" t="s">
        <v>916</v>
      </c>
      <c r="C1460" t="str">
        <f>VLOOKUP(B1460,Z1459:AE3794,2,FALSE)</f>
        <v>Kuehler,</v>
      </c>
      <c r="D1460">
        <f t="shared" si="396"/>
        <v>30.59</v>
      </c>
      <c r="E1460">
        <f t="shared" si="397"/>
        <v>9.5500000000000007</v>
      </c>
      <c r="F1460" t="str">
        <f t="shared" si="398"/>
        <v>yes</v>
      </c>
      <c r="G1460" t="str">
        <f t="shared" si="399"/>
        <v>No</v>
      </c>
      <c r="H1460" t="str">
        <f t="shared" si="400"/>
        <v>No</v>
      </c>
      <c r="I1460">
        <f t="shared" si="401"/>
        <v>0</v>
      </c>
      <c r="J1460" t="str">
        <f t="shared" si="402"/>
        <v>No</v>
      </c>
      <c r="K1460" t="str">
        <f t="shared" si="403"/>
        <v>OBESITY</v>
      </c>
      <c r="L1460" t="str">
        <f t="shared" si="404"/>
        <v>diabeties</v>
      </c>
      <c r="M1460" s="34">
        <f t="shared" si="405"/>
        <v>23552</v>
      </c>
      <c r="N1460" s="36">
        <f t="shared" si="406"/>
        <v>12231.61</v>
      </c>
      <c r="O1460" s="23" t="str">
        <f t="shared" si="407"/>
        <v>tier - 3</v>
      </c>
      <c r="P1460" s="34" t="str">
        <f t="shared" si="408"/>
        <v>tier - 3</v>
      </c>
      <c r="Q1460" s="34" t="str">
        <f t="shared" si="409"/>
        <v>R1012</v>
      </c>
      <c r="R1460" s="23">
        <f t="shared" si="410"/>
        <v>58</v>
      </c>
      <c r="Z1460" s="1" t="s">
        <v>916</v>
      </c>
      <c r="AA1460" s="1" t="s">
        <v>6817</v>
      </c>
      <c r="AB1460" t="s">
        <v>4746</v>
      </c>
      <c r="AC1460" t="s">
        <v>6536</v>
      </c>
      <c r="AG1460" t="s">
        <v>916</v>
      </c>
      <c r="AH1460">
        <v>30.59</v>
      </c>
      <c r="AI1460">
        <v>9.5500000000000007</v>
      </c>
      <c r="AJ1460" s="20" t="s">
        <v>2382</v>
      </c>
      <c r="AK1460" t="s">
        <v>2380</v>
      </c>
      <c r="AL1460" t="s">
        <v>2380</v>
      </c>
      <c r="AM1460" s="29">
        <v>0</v>
      </c>
      <c r="AN1460" s="20" t="s">
        <v>2380</v>
      </c>
      <c r="AO1460" s="20" t="str">
        <f t="shared" si="411"/>
        <v>OBESITY</v>
      </c>
      <c r="AP1460" s="20" t="str">
        <f t="shared" si="412"/>
        <v>diabeties</v>
      </c>
      <c r="AS1460" t="s">
        <v>1487</v>
      </c>
      <c r="AT1460">
        <v>1964</v>
      </c>
      <c r="AU1460" s="28" t="s">
        <v>18</v>
      </c>
      <c r="AV1460">
        <v>24</v>
      </c>
      <c r="AW1460">
        <v>0</v>
      </c>
      <c r="AX1460" s="38">
        <v>12231.61</v>
      </c>
      <c r="AY1460" t="s">
        <v>12</v>
      </c>
      <c r="AZ1460" t="s">
        <v>12</v>
      </c>
      <c r="BA1460" t="s">
        <v>23</v>
      </c>
      <c r="BB1460" s="35">
        <f>DATE(AT1460,MATCH(AU1460,{"Jan","Feb","Mar","Apr","May","Jun","Jul","Aug","Sep","Oct","Nov","Dec"}, 0),AV1460)</f>
        <v>23552</v>
      </c>
      <c r="BC1460" s="20">
        <f t="shared" si="413"/>
        <v>58</v>
      </c>
    </row>
    <row r="1461" spans="2:55" ht="15.5" x14ac:dyDescent="0.35">
      <c r="B1461" s="1" t="s">
        <v>915</v>
      </c>
      <c r="C1461" t="str">
        <f>VLOOKUP(B1461,Z1460:AE3795,2,FALSE)</f>
        <v>Daniels,</v>
      </c>
      <c r="D1461">
        <f t="shared" si="396"/>
        <v>25.51</v>
      </c>
      <c r="E1461">
        <f t="shared" si="397"/>
        <v>6.05</v>
      </c>
      <c r="F1461" t="str">
        <f t="shared" si="398"/>
        <v>No</v>
      </c>
      <c r="G1461" t="str">
        <f t="shared" si="399"/>
        <v>No</v>
      </c>
      <c r="H1461" t="str">
        <f t="shared" si="400"/>
        <v>No</v>
      </c>
      <c r="I1461">
        <f t="shared" si="401"/>
        <v>0</v>
      </c>
      <c r="J1461" t="str">
        <f t="shared" si="402"/>
        <v>No</v>
      </c>
      <c r="K1461" t="str">
        <f t="shared" si="403"/>
        <v>OVER WEIGHT</v>
      </c>
      <c r="L1461" t="str">
        <f t="shared" si="404"/>
        <v>pre diabeties</v>
      </c>
      <c r="M1461" s="34">
        <f t="shared" si="405"/>
        <v>23211</v>
      </c>
      <c r="N1461" s="36">
        <f t="shared" si="406"/>
        <v>12233.83</v>
      </c>
      <c r="O1461" s="23" t="str">
        <f t="shared" si="407"/>
        <v>tier - 3</v>
      </c>
      <c r="P1461" s="34" t="str">
        <f t="shared" si="408"/>
        <v>tier - 1</v>
      </c>
      <c r="Q1461" s="34" t="str">
        <f t="shared" si="409"/>
        <v>R1011</v>
      </c>
      <c r="R1461" s="23">
        <f t="shared" si="410"/>
        <v>59</v>
      </c>
      <c r="Z1461" s="1" t="s">
        <v>915</v>
      </c>
      <c r="AA1461" s="1" t="s">
        <v>5384</v>
      </c>
      <c r="AB1461" t="s">
        <v>4746</v>
      </c>
      <c r="AC1461" t="s">
        <v>4895</v>
      </c>
      <c r="AD1461" t="s">
        <v>4974</v>
      </c>
      <c r="AG1461" t="s">
        <v>915</v>
      </c>
      <c r="AH1461">
        <v>25.51</v>
      </c>
      <c r="AI1461">
        <v>6.05</v>
      </c>
      <c r="AJ1461" s="20" t="s">
        <v>2380</v>
      </c>
      <c r="AK1461" t="s">
        <v>2380</v>
      </c>
      <c r="AL1461" t="s">
        <v>2380</v>
      </c>
      <c r="AM1461" s="29">
        <v>0</v>
      </c>
      <c r="AN1461" s="20" t="s">
        <v>2380</v>
      </c>
      <c r="AO1461" s="20" t="str">
        <f t="shared" si="411"/>
        <v>OVER WEIGHT</v>
      </c>
      <c r="AP1461" s="20" t="str">
        <f t="shared" si="412"/>
        <v>pre diabeties</v>
      </c>
      <c r="AS1461" t="s">
        <v>1488</v>
      </c>
      <c r="AT1461">
        <v>1963</v>
      </c>
      <c r="AU1461" s="28" t="s">
        <v>10</v>
      </c>
      <c r="AV1461">
        <v>19</v>
      </c>
      <c r="AW1461">
        <v>0</v>
      </c>
      <c r="AX1461" s="38">
        <v>12233.83</v>
      </c>
      <c r="AY1461" t="s">
        <v>12</v>
      </c>
      <c r="AZ1461" t="s">
        <v>16</v>
      </c>
      <c r="BA1461" t="s">
        <v>42</v>
      </c>
      <c r="BB1461" s="35">
        <f>DATE(AT1461,MATCH(AU1461,{"Jan","Feb","Mar","Apr","May","Jun","Jul","Aug","Sep","Oct","Nov","Dec"}, 0),AV1461)</f>
        <v>23211</v>
      </c>
      <c r="BC1461" s="20">
        <f t="shared" si="413"/>
        <v>59</v>
      </c>
    </row>
    <row r="1462" spans="2:55" ht="15.5" hidden="1" x14ac:dyDescent="0.35">
      <c r="B1462" s="1" t="s">
        <v>914</v>
      </c>
      <c r="C1462" t="str">
        <f>VLOOKUP(B1462,Z1461:AE3796,2,FALSE)</f>
        <v>Gibby,</v>
      </c>
      <c r="D1462">
        <f t="shared" si="396"/>
        <v>29.04</v>
      </c>
      <c r="E1462">
        <f t="shared" si="397"/>
        <v>10.56</v>
      </c>
      <c r="F1462" t="str">
        <f t="shared" si="398"/>
        <v>yes</v>
      </c>
      <c r="G1462" t="str">
        <f t="shared" si="399"/>
        <v>No</v>
      </c>
      <c r="H1462" t="str">
        <f t="shared" si="400"/>
        <v>No</v>
      </c>
      <c r="I1462">
        <f t="shared" si="401"/>
        <v>1</v>
      </c>
      <c r="J1462" t="str">
        <f t="shared" si="402"/>
        <v>No</v>
      </c>
      <c r="K1462" t="str">
        <f t="shared" si="403"/>
        <v>OVER WEIGHT</v>
      </c>
      <c r="L1462" t="str">
        <f t="shared" si="404"/>
        <v>diabeties</v>
      </c>
      <c r="M1462" s="34">
        <f t="shared" si="405"/>
        <v>23665</v>
      </c>
      <c r="N1462" s="36">
        <f t="shared" si="406"/>
        <v>12235.84</v>
      </c>
      <c r="O1462" s="23" t="str">
        <f t="shared" si="407"/>
        <v>tier - 3</v>
      </c>
      <c r="P1462" s="34" t="str">
        <f t="shared" si="408"/>
        <v>tier - 3</v>
      </c>
      <c r="Q1462" s="34" t="str">
        <f t="shared" si="409"/>
        <v>R1012</v>
      </c>
      <c r="R1462" s="23">
        <f t="shared" si="410"/>
        <v>58</v>
      </c>
      <c r="Z1462" s="1" t="s">
        <v>914</v>
      </c>
      <c r="AA1462" s="1" t="s">
        <v>6818</v>
      </c>
      <c r="AB1462" t="s">
        <v>4743</v>
      </c>
      <c r="AC1462" t="s">
        <v>4953</v>
      </c>
      <c r="AD1462" t="s">
        <v>4971</v>
      </c>
      <c r="AG1462" t="s">
        <v>914</v>
      </c>
      <c r="AH1462">
        <v>29.04</v>
      </c>
      <c r="AI1462">
        <v>10.56</v>
      </c>
      <c r="AJ1462" s="20" t="s">
        <v>2382</v>
      </c>
      <c r="AK1462" t="s">
        <v>2380</v>
      </c>
      <c r="AL1462" t="s">
        <v>2380</v>
      </c>
      <c r="AM1462" s="29">
        <v>1</v>
      </c>
      <c r="AN1462" s="20" t="s">
        <v>2380</v>
      </c>
      <c r="AO1462" s="20" t="str">
        <f t="shared" si="411"/>
        <v>OVER WEIGHT</v>
      </c>
      <c r="AP1462" s="20" t="str">
        <f t="shared" si="412"/>
        <v>diabeties</v>
      </c>
      <c r="AS1462" t="s">
        <v>1489</v>
      </c>
      <c r="AT1462">
        <v>1964</v>
      </c>
      <c r="AU1462" s="28" t="s">
        <v>37</v>
      </c>
      <c r="AV1462">
        <v>15</v>
      </c>
      <c r="AW1462">
        <v>0</v>
      </c>
      <c r="AX1462" s="38">
        <v>12235.84</v>
      </c>
      <c r="AY1462" t="s">
        <v>12</v>
      </c>
      <c r="AZ1462" t="s">
        <v>12</v>
      </c>
      <c r="BA1462" t="s">
        <v>23</v>
      </c>
      <c r="BB1462" s="35">
        <f>DATE(AT1462,MATCH(AU1462,{"Jan","Feb","Mar","Apr","May","Jun","Jul","Aug","Sep","Oct","Nov","Dec"}, 0),AV1462)</f>
        <v>23665</v>
      </c>
      <c r="BC1462" s="20">
        <f t="shared" si="413"/>
        <v>58</v>
      </c>
    </row>
    <row r="1463" spans="2:55" ht="15.5" hidden="1" x14ac:dyDescent="0.35">
      <c r="B1463" s="1" t="s">
        <v>913</v>
      </c>
      <c r="C1463" t="str">
        <f>VLOOKUP(B1463,Z1462:AE3797,2,FALSE)</f>
        <v>Busa,</v>
      </c>
      <c r="D1463">
        <f t="shared" si="396"/>
        <v>22.135000000000002</v>
      </c>
      <c r="E1463">
        <f t="shared" si="397"/>
        <v>10.81</v>
      </c>
      <c r="F1463" t="str">
        <f t="shared" si="398"/>
        <v>yes</v>
      </c>
      <c r="G1463" t="str">
        <f t="shared" si="399"/>
        <v>No</v>
      </c>
      <c r="H1463" t="str">
        <f t="shared" si="400"/>
        <v>No</v>
      </c>
      <c r="I1463">
        <f t="shared" si="401"/>
        <v>1</v>
      </c>
      <c r="J1463" t="str">
        <f t="shared" si="402"/>
        <v>No</v>
      </c>
      <c r="K1463" t="str">
        <f t="shared" si="403"/>
        <v>Normal weight</v>
      </c>
      <c r="L1463" t="str">
        <f t="shared" si="404"/>
        <v>diabeties</v>
      </c>
      <c r="M1463" s="34">
        <f t="shared" si="405"/>
        <v>24317</v>
      </c>
      <c r="N1463" s="36">
        <f t="shared" si="406"/>
        <v>12237.73</v>
      </c>
      <c r="O1463" s="23" t="str">
        <f t="shared" si="407"/>
        <v>tier - 3</v>
      </c>
      <c r="P1463" s="34" t="str">
        <f t="shared" si="408"/>
        <v>tier - 3</v>
      </c>
      <c r="Q1463" s="34" t="str">
        <f t="shared" si="409"/>
        <v>R1012</v>
      </c>
      <c r="R1463" s="23">
        <f t="shared" si="410"/>
        <v>56</v>
      </c>
      <c r="Z1463" s="1" t="s">
        <v>913</v>
      </c>
      <c r="AA1463" s="1" t="s">
        <v>6819</v>
      </c>
      <c r="AB1463" t="s">
        <v>4743</v>
      </c>
      <c r="AC1463" t="s">
        <v>5221</v>
      </c>
      <c r="AG1463" t="s">
        <v>913</v>
      </c>
      <c r="AH1463">
        <v>22.135000000000002</v>
      </c>
      <c r="AI1463">
        <v>10.81</v>
      </c>
      <c r="AJ1463" s="20" t="s">
        <v>2382</v>
      </c>
      <c r="AK1463" t="s">
        <v>2380</v>
      </c>
      <c r="AL1463" t="s">
        <v>2380</v>
      </c>
      <c r="AM1463" s="29">
        <v>1</v>
      </c>
      <c r="AN1463" s="20" t="s">
        <v>2380</v>
      </c>
      <c r="AO1463" s="20" t="str">
        <f t="shared" si="411"/>
        <v>Normal weight</v>
      </c>
      <c r="AP1463" s="20" t="str">
        <f t="shared" si="412"/>
        <v>diabeties</v>
      </c>
      <c r="AS1463" t="s">
        <v>1490</v>
      </c>
      <c r="AT1463">
        <v>1966</v>
      </c>
      <c r="AU1463" s="28" t="s">
        <v>10</v>
      </c>
      <c r="AV1463">
        <v>29</v>
      </c>
      <c r="AW1463">
        <v>0</v>
      </c>
      <c r="AX1463" s="38">
        <v>12237.73</v>
      </c>
      <c r="AY1463" t="s">
        <v>12</v>
      </c>
      <c r="AZ1463" t="s">
        <v>12</v>
      </c>
      <c r="BA1463" t="s">
        <v>23</v>
      </c>
      <c r="BB1463" s="35">
        <f>DATE(AT1463,MATCH(AU1463,{"Jan","Feb","Mar","Apr","May","Jun","Jul","Aug","Sep","Oct","Nov","Dec"}, 0),AV1463)</f>
        <v>24317</v>
      </c>
      <c r="BC1463" s="20">
        <f t="shared" si="413"/>
        <v>56</v>
      </c>
    </row>
    <row r="1464" spans="2:55" ht="15.5" hidden="1" x14ac:dyDescent="0.35">
      <c r="B1464" s="1" t="s">
        <v>912</v>
      </c>
      <c r="C1464" t="str">
        <f>VLOOKUP(B1464,Z1463:AE3798,2,FALSE)</f>
        <v>Moyo,</v>
      </c>
      <c r="D1464">
        <f t="shared" si="396"/>
        <v>21.375</v>
      </c>
      <c r="E1464">
        <f t="shared" si="397"/>
        <v>4.32</v>
      </c>
      <c r="F1464" t="str">
        <f t="shared" si="398"/>
        <v>No</v>
      </c>
      <c r="G1464" t="str">
        <f t="shared" si="399"/>
        <v>No</v>
      </c>
      <c r="H1464" t="str">
        <f t="shared" si="400"/>
        <v>No</v>
      </c>
      <c r="I1464">
        <f t="shared" si="401"/>
        <v>0</v>
      </c>
      <c r="J1464" t="str">
        <f t="shared" si="402"/>
        <v>No</v>
      </c>
      <c r="K1464" t="str">
        <f t="shared" si="403"/>
        <v>Normal weight</v>
      </c>
      <c r="L1464" t="str">
        <f t="shared" si="404"/>
        <v>normal</v>
      </c>
      <c r="M1464" s="34">
        <f t="shared" si="405"/>
        <v>23209</v>
      </c>
      <c r="N1464" s="36">
        <f t="shared" si="406"/>
        <v>12244.53</v>
      </c>
      <c r="O1464" s="23" t="str">
        <f t="shared" si="407"/>
        <v>tier - 3</v>
      </c>
      <c r="P1464" s="34" t="str">
        <f t="shared" si="408"/>
        <v>tier - 1</v>
      </c>
      <c r="Q1464" s="34" t="str">
        <f t="shared" si="409"/>
        <v>R1013</v>
      </c>
      <c r="R1464" s="23">
        <f t="shared" si="410"/>
        <v>59</v>
      </c>
      <c r="Z1464" s="1" t="s">
        <v>912</v>
      </c>
      <c r="AA1464" s="1" t="s">
        <v>6820</v>
      </c>
      <c r="AB1464" t="s">
        <v>4746</v>
      </c>
      <c r="AC1464" t="s">
        <v>6821</v>
      </c>
      <c r="AD1464" t="s">
        <v>4834</v>
      </c>
      <c r="AG1464" t="s">
        <v>912</v>
      </c>
      <c r="AH1464">
        <v>21.375</v>
      </c>
      <c r="AI1464">
        <v>4.32</v>
      </c>
      <c r="AJ1464" s="20" t="s">
        <v>2380</v>
      </c>
      <c r="AK1464" t="s">
        <v>2380</v>
      </c>
      <c r="AL1464" t="s">
        <v>2380</v>
      </c>
      <c r="AM1464" s="29">
        <v>0</v>
      </c>
      <c r="AN1464" s="20" t="s">
        <v>2380</v>
      </c>
      <c r="AO1464" s="20" t="str">
        <f t="shared" si="411"/>
        <v>Normal weight</v>
      </c>
      <c r="AP1464" s="20" t="str">
        <f t="shared" si="412"/>
        <v>normal</v>
      </c>
      <c r="AS1464" t="s">
        <v>1491</v>
      </c>
      <c r="AT1464">
        <v>1963</v>
      </c>
      <c r="AU1464" s="28" t="s">
        <v>10</v>
      </c>
      <c r="AV1464">
        <v>17</v>
      </c>
      <c r="AW1464">
        <v>0</v>
      </c>
      <c r="AX1464" s="38">
        <v>12244.53</v>
      </c>
      <c r="AY1464" t="s">
        <v>12</v>
      </c>
      <c r="AZ1464" t="s">
        <v>16</v>
      </c>
      <c r="BA1464" t="s">
        <v>13</v>
      </c>
      <c r="BB1464" s="35">
        <f>DATE(AT1464,MATCH(AU1464,{"Jan","Feb","Mar","Apr","May","Jun","Jul","Aug","Sep","Oct","Nov","Dec"}, 0),AV1464)</f>
        <v>23209</v>
      </c>
      <c r="BC1464" s="20">
        <f t="shared" si="413"/>
        <v>59</v>
      </c>
    </row>
    <row r="1465" spans="2:55" ht="15.5" hidden="1" x14ac:dyDescent="0.35">
      <c r="B1465" s="1" t="s">
        <v>911</v>
      </c>
      <c r="C1465" t="str">
        <f>VLOOKUP(B1465,Z1464:AE3799,2,FALSE)</f>
        <v>Horn,</v>
      </c>
      <c r="D1465">
        <f t="shared" si="396"/>
        <v>29.19</v>
      </c>
      <c r="E1465">
        <f t="shared" si="397"/>
        <v>4.37</v>
      </c>
      <c r="F1465" t="str">
        <f t="shared" si="398"/>
        <v>No</v>
      </c>
      <c r="G1465" t="str">
        <f t="shared" si="399"/>
        <v>No</v>
      </c>
      <c r="H1465" t="str">
        <f t="shared" si="400"/>
        <v>No</v>
      </c>
      <c r="I1465">
        <f t="shared" si="401"/>
        <v>0</v>
      </c>
      <c r="J1465" t="str">
        <f t="shared" si="402"/>
        <v>No</v>
      </c>
      <c r="K1465" t="str">
        <f t="shared" si="403"/>
        <v>OVER WEIGHT</v>
      </c>
      <c r="L1465" t="str">
        <f t="shared" si="404"/>
        <v>normal</v>
      </c>
      <c r="M1465" s="34">
        <f t="shared" si="405"/>
        <v>27203</v>
      </c>
      <c r="N1465" s="36">
        <f t="shared" si="406"/>
        <v>12245.17</v>
      </c>
      <c r="O1465" s="23" t="str">
        <f t="shared" si="407"/>
        <v>tier - 3</v>
      </c>
      <c r="P1465" s="34" t="str">
        <f t="shared" si="408"/>
        <v>tier - 1</v>
      </c>
      <c r="Q1465" s="34" t="str">
        <f t="shared" si="409"/>
        <v>R1012</v>
      </c>
      <c r="R1465" s="23">
        <f t="shared" si="410"/>
        <v>48</v>
      </c>
      <c r="Z1465" s="1" t="s">
        <v>911</v>
      </c>
      <c r="AA1465" s="1" t="s">
        <v>6008</v>
      </c>
      <c r="AB1465" t="s">
        <v>4746</v>
      </c>
      <c r="AC1465" t="s">
        <v>6822</v>
      </c>
      <c r="AG1465" t="s">
        <v>911</v>
      </c>
      <c r="AH1465">
        <v>29.19</v>
      </c>
      <c r="AI1465">
        <v>4.37</v>
      </c>
      <c r="AJ1465" s="20" t="s">
        <v>2380</v>
      </c>
      <c r="AK1465" t="s">
        <v>2380</v>
      </c>
      <c r="AL1465" t="s">
        <v>2380</v>
      </c>
      <c r="AM1465" s="29">
        <v>0</v>
      </c>
      <c r="AN1465" s="20" t="s">
        <v>2380</v>
      </c>
      <c r="AO1465" s="20" t="str">
        <f t="shared" si="411"/>
        <v>OVER WEIGHT</v>
      </c>
      <c r="AP1465" s="20" t="str">
        <f t="shared" si="412"/>
        <v>normal</v>
      </c>
      <c r="AS1465" t="s">
        <v>1492</v>
      </c>
      <c r="AT1465">
        <v>1974</v>
      </c>
      <c r="AU1465" s="28" t="s">
        <v>18</v>
      </c>
      <c r="AV1465">
        <v>23</v>
      </c>
      <c r="AW1465">
        <v>0</v>
      </c>
      <c r="AX1465" s="38">
        <v>12245.17</v>
      </c>
      <c r="AY1465" t="s">
        <v>12</v>
      </c>
      <c r="AZ1465" t="s">
        <v>16</v>
      </c>
      <c r="BA1465" t="s">
        <v>23</v>
      </c>
      <c r="BB1465" s="35">
        <f>DATE(AT1465,MATCH(AU1465,{"Jan","Feb","Mar","Apr","May","Jun","Jul","Aug","Sep","Oct","Nov","Dec"}, 0),AV1465)</f>
        <v>27203</v>
      </c>
      <c r="BC1465" s="20">
        <f t="shared" si="413"/>
        <v>48</v>
      </c>
    </row>
    <row r="1466" spans="2:55" ht="15.5" hidden="1" x14ac:dyDescent="0.35">
      <c r="B1466" s="1" t="s">
        <v>910</v>
      </c>
      <c r="C1466" t="str">
        <f>VLOOKUP(B1466,Z1465:AE3800,2,FALSE)</f>
        <v>Bien,</v>
      </c>
      <c r="D1466">
        <f t="shared" si="396"/>
        <v>31.92</v>
      </c>
      <c r="E1466">
        <f t="shared" si="397"/>
        <v>4.8099999999999996</v>
      </c>
      <c r="F1466" t="str">
        <f t="shared" si="398"/>
        <v>yes</v>
      </c>
      <c r="G1466" t="str">
        <f t="shared" si="399"/>
        <v>No</v>
      </c>
      <c r="H1466" t="str">
        <f t="shared" si="400"/>
        <v>Yes</v>
      </c>
      <c r="I1466">
        <f t="shared" si="401"/>
        <v>1</v>
      </c>
      <c r="J1466" t="str">
        <f t="shared" si="402"/>
        <v>No</v>
      </c>
      <c r="K1466" t="str">
        <f t="shared" si="403"/>
        <v>OBESITY</v>
      </c>
      <c r="L1466" t="str">
        <f t="shared" si="404"/>
        <v>normal</v>
      </c>
      <c r="M1466" s="34">
        <f t="shared" si="405"/>
        <v>32835</v>
      </c>
      <c r="N1466" s="36">
        <f t="shared" si="406"/>
        <v>12254.44</v>
      </c>
      <c r="O1466" s="23" t="str">
        <f t="shared" si="407"/>
        <v>tier - 3</v>
      </c>
      <c r="P1466" s="34" t="str">
        <f t="shared" si="408"/>
        <v>tier - 3</v>
      </c>
      <c r="Q1466" s="34" t="str">
        <f t="shared" si="409"/>
        <v>R1026</v>
      </c>
      <c r="R1466" s="23">
        <f t="shared" si="410"/>
        <v>33</v>
      </c>
      <c r="Z1466" s="1" t="s">
        <v>910</v>
      </c>
      <c r="AA1466" s="1" t="s">
        <v>5283</v>
      </c>
      <c r="AB1466" t="s">
        <v>4743</v>
      </c>
      <c r="AC1466" t="s">
        <v>4882</v>
      </c>
      <c r="AG1466" t="s">
        <v>910</v>
      </c>
      <c r="AH1466">
        <v>31.92</v>
      </c>
      <c r="AI1466">
        <v>4.8099999999999996</v>
      </c>
      <c r="AJ1466" s="20" t="s">
        <v>2382</v>
      </c>
      <c r="AK1466" t="s">
        <v>2380</v>
      </c>
      <c r="AL1466" t="s">
        <v>2383</v>
      </c>
      <c r="AM1466" s="29">
        <v>1</v>
      </c>
      <c r="AN1466" s="20" t="s">
        <v>2380</v>
      </c>
      <c r="AO1466" s="20" t="str">
        <f t="shared" si="411"/>
        <v>OBESITY</v>
      </c>
      <c r="AP1466" s="20" t="str">
        <f t="shared" si="412"/>
        <v>normal</v>
      </c>
      <c r="AS1466" t="s">
        <v>1493</v>
      </c>
      <c r="AT1466">
        <v>1989</v>
      </c>
      <c r="AU1466" s="28" t="s">
        <v>15</v>
      </c>
      <c r="AV1466">
        <v>23</v>
      </c>
      <c r="AW1466">
        <v>3</v>
      </c>
      <c r="AX1466" s="38">
        <v>12254.44</v>
      </c>
      <c r="AY1466" t="s">
        <v>12</v>
      </c>
      <c r="AZ1466" t="s">
        <v>12</v>
      </c>
      <c r="BA1466" t="s">
        <v>535</v>
      </c>
      <c r="BB1466" s="35">
        <f>DATE(AT1466,MATCH(AU1466,{"Jan","Feb","Mar","Apr","May","Jun","Jul","Aug","Sep","Oct","Nov","Dec"}, 0),AV1466)</f>
        <v>32835</v>
      </c>
      <c r="BC1466" s="20">
        <f t="shared" si="413"/>
        <v>33</v>
      </c>
    </row>
    <row r="1467" spans="2:55" ht="15.5" hidden="1" x14ac:dyDescent="0.35">
      <c r="B1467" s="1" t="s">
        <v>909</v>
      </c>
      <c r="C1467" t="str">
        <f>VLOOKUP(B1467,Z1466:AE3801,2,FALSE)</f>
        <v>O'Connor,</v>
      </c>
      <c r="D1467">
        <f t="shared" si="396"/>
        <v>26.315000000000001</v>
      </c>
      <c r="E1467">
        <f t="shared" si="397"/>
        <v>4.5599999999999996</v>
      </c>
      <c r="F1467" t="str">
        <f t="shared" si="398"/>
        <v>yes</v>
      </c>
      <c r="G1467" t="str">
        <f t="shared" si="399"/>
        <v>No</v>
      </c>
      <c r="H1467" t="str">
        <f t="shared" si="400"/>
        <v>Yes</v>
      </c>
      <c r="I1467">
        <f t="shared" si="401"/>
        <v>1</v>
      </c>
      <c r="J1467" t="str">
        <f t="shared" si="402"/>
        <v>No</v>
      </c>
      <c r="K1467" t="str">
        <f t="shared" si="403"/>
        <v>OVER WEIGHT</v>
      </c>
      <c r="L1467" t="str">
        <f t="shared" si="404"/>
        <v>normal</v>
      </c>
      <c r="M1467" s="34">
        <f t="shared" si="405"/>
        <v>31637</v>
      </c>
      <c r="N1467" s="36">
        <f t="shared" si="406"/>
        <v>12255.04</v>
      </c>
      <c r="O1467" s="23" t="str">
        <f t="shared" si="407"/>
        <v>tier - 3</v>
      </c>
      <c r="P1467" s="34" t="str">
        <f t="shared" si="408"/>
        <v>tier - 2</v>
      </c>
      <c r="Q1467" s="34" t="str">
        <f t="shared" si="409"/>
        <v>R1026</v>
      </c>
      <c r="R1467" s="23">
        <f t="shared" si="410"/>
        <v>36</v>
      </c>
      <c r="Z1467" s="1" t="s">
        <v>909</v>
      </c>
      <c r="AA1467" s="1" t="s">
        <v>5184</v>
      </c>
      <c r="AB1467" t="s">
        <v>4743</v>
      </c>
      <c r="AC1467" t="s">
        <v>6823</v>
      </c>
      <c r="AG1467" t="s">
        <v>909</v>
      </c>
      <c r="AH1467">
        <v>26.315000000000001</v>
      </c>
      <c r="AI1467">
        <v>4.5599999999999996</v>
      </c>
      <c r="AJ1467" s="20" t="s">
        <v>2382</v>
      </c>
      <c r="AK1467" t="s">
        <v>2380</v>
      </c>
      <c r="AL1467" t="s">
        <v>2383</v>
      </c>
      <c r="AM1467" s="29">
        <v>1</v>
      </c>
      <c r="AN1467" s="20" t="s">
        <v>2380</v>
      </c>
      <c r="AO1467" s="20" t="str">
        <f t="shared" si="411"/>
        <v>OVER WEIGHT</v>
      </c>
      <c r="AP1467" s="20" t="str">
        <f t="shared" si="412"/>
        <v>normal</v>
      </c>
      <c r="AS1467" t="s">
        <v>1494</v>
      </c>
      <c r="AT1467">
        <v>1986</v>
      </c>
      <c r="AU1467" s="28" t="s">
        <v>35</v>
      </c>
      <c r="AV1467">
        <v>13</v>
      </c>
      <c r="AW1467">
        <v>3</v>
      </c>
      <c r="AX1467" s="38">
        <v>12255.04</v>
      </c>
      <c r="AY1467" t="s">
        <v>12</v>
      </c>
      <c r="AZ1467" t="s">
        <v>11</v>
      </c>
      <c r="BA1467" t="s">
        <v>535</v>
      </c>
      <c r="BB1467" s="35">
        <f>DATE(AT1467,MATCH(AU1467,{"Jan","Feb","Mar","Apr","May","Jun","Jul","Aug","Sep","Oct","Nov","Dec"}, 0),AV1467)</f>
        <v>31637</v>
      </c>
      <c r="BC1467" s="20">
        <f t="shared" si="413"/>
        <v>36</v>
      </c>
    </row>
    <row r="1468" spans="2:55" ht="15.5" hidden="1" x14ac:dyDescent="0.35">
      <c r="B1468" s="1" t="s">
        <v>908</v>
      </c>
      <c r="C1468" t="str">
        <f>VLOOKUP(B1468,Z1467:AE3802,2,FALSE)</f>
        <v>Ash,</v>
      </c>
      <c r="D1468">
        <f t="shared" si="396"/>
        <v>35.299999999999997</v>
      </c>
      <c r="E1468">
        <f t="shared" si="397"/>
        <v>4.3899999999999997</v>
      </c>
      <c r="F1468" t="str">
        <f t="shared" si="398"/>
        <v>No</v>
      </c>
      <c r="G1468" t="str">
        <f t="shared" si="399"/>
        <v>No</v>
      </c>
      <c r="H1468" t="str">
        <f t="shared" si="400"/>
        <v>No</v>
      </c>
      <c r="I1468">
        <f t="shared" si="401"/>
        <v>0</v>
      </c>
      <c r="J1468" t="str">
        <f t="shared" si="402"/>
        <v>No</v>
      </c>
      <c r="K1468" t="str">
        <f t="shared" si="403"/>
        <v>OBESITY</v>
      </c>
      <c r="L1468" t="str">
        <f t="shared" si="404"/>
        <v>normal</v>
      </c>
      <c r="M1468" s="34">
        <f t="shared" si="405"/>
        <v>24447</v>
      </c>
      <c r="N1468" s="36">
        <f t="shared" si="406"/>
        <v>12265.51</v>
      </c>
      <c r="O1468" s="23" t="str">
        <f t="shared" si="407"/>
        <v>tier - 3</v>
      </c>
      <c r="P1468" s="34" t="str">
        <f t="shared" si="408"/>
        <v>tier - 3</v>
      </c>
      <c r="Q1468" s="34" t="str">
        <f t="shared" si="409"/>
        <v>R1013</v>
      </c>
      <c r="R1468" s="23">
        <f t="shared" si="410"/>
        <v>56</v>
      </c>
      <c r="Z1468" s="1" t="s">
        <v>908</v>
      </c>
      <c r="AA1468" s="1" t="s">
        <v>6824</v>
      </c>
      <c r="AB1468" t="s">
        <v>4746</v>
      </c>
      <c r="AC1468" t="s">
        <v>5231</v>
      </c>
      <c r="AG1468" t="s">
        <v>908</v>
      </c>
      <c r="AH1468">
        <v>35.299999999999997</v>
      </c>
      <c r="AI1468">
        <v>4.3899999999999997</v>
      </c>
      <c r="AJ1468" s="20" t="s">
        <v>2380</v>
      </c>
      <c r="AK1468" t="s">
        <v>2380</v>
      </c>
      <c r="AL1468" t="s">
        <v>2380</v>
      </c>
      <c r="AM1468" s="29">
        <v>0</v>
      </c>
      <c r="AN1468" s="20" t="s">
        <v>2380</v>
      </c>
      <c r="AO1468" s="20" t="str">
        <f t="shared" si="411"/>
        <v>OBESITY</v>
      </c>
      <c r="AP1468" s="20" t="str">
        <f t="shared" si="412"/>
        <v>normal</v>
      </c>
      <c r="AS1468" t="s">
        <v>1495</v>
      </c>
      <c r="AT1468">
        <v>1966</v>
      </c>
      <c r="AU1468" s="28" t="s">
        <v>30</v>
      </c>
      <c r="AV1468">
        <v>6</v>
      </c>
      <c r="AW1468">
        <v>2</v>
      </c>
      <c r="AX1468" s="38">
        <v>12265.51</v>
      </c>
      <c r="AY1468" t="s">
        <v>12</v>
      </c>
      <c r="AZ1468" t="s">
        <v>12</v>
      </c>
      <c r="BA1468" t="s">
        <v>13</v>
      </c>
      <c r="BB1468" s="35">
        <f>DATE(AT1468,MATCH(AU1468,{"Jan","Feb","Mar","Apr","May","Jun","Jul","Aug","Sep","Oct","Nov","Dec"}, 0),AV1468)</f>
        <v>24447</v>
      </c>
      <c r="BC1468" s="20">
        <f t="shared" si="413"/>
        <v>56</v>
      </c>
    </row>
    <row r="1469" spans="2:55" ht="15.5" hidden="1" x14ac:dyDescent="0.35">
      <c r="B1469" s="1" t="s">
        <v>907</v>
      </c>
      <c r="C1469" t="str">
        <f>VLOOKUP(B1469,Z1468:AE3803,2,FALSE)</f>
        <v>Do</v>
      </c>
      <c r="D1469">
        <f t="shared" si="396"/>
        <v>18.91</v>
      </c>
      <c r="E1469">
        <f t="shared" si="397"/>
        <v>11.44</v>
      </c>
      <c r="F1469" t="str">
        <f t="shared" si="398"/>
        <v>No</v>
      </c>
      <c r="G1469" t="str">
        <f t="shared" si="399"/>
        <v>No</v>
      </c>
      <c r="H1469" t="str">
        <f t="shared" si="400"/>
        <v>No</v>
      </c>
      <c r="I1469">
        <f t="shared" si="401"/>
        <v>0</v>
      </c>
      <c r="J1469" t="str">
        <f t="shared" si="402"/>
        <v>No</v>
      </c>
      <c r="K1469" t="str">
        <f t="shared" si="403"/>
        <v>Normal weight</v>
      </c>
      <c r="L1469" t="str">
        <f t="shared" si="404"/>
        <v>diabeties</v>
      </c>
      <c r="M1469" s="34">
        <f t="shared" si="405"/>
        <v>24836</v>
      </c>
      <c r="N1469" s="36">
        <f t="shared" si="406"/>
        <v>12268.63</v>
      </c>
      <c r="O1469" s="23" t="str">
        <f t="shared" si="407"/>
        <v>tier - 3</v>
      </c>
      <c r="P1469" s="34" t="str">
        <f t="shared" si="408"/>
        <v>tier - 1</v>
      </c>
      <c r="Q1469" s="34" t="str">
        <f t="shared" si="409"/>
        <v>R1012</v>
      </c>
      <c r="R1469" s="23">
        <f t="shared" si="410"/>
        <v>55</v>
      </c>
      <c r="Z1469" s="1" t="s">
        <v>907</v>
      </c>
      <c r="AA1469" s="1" t="s">
        <v>6825</v>
      </c>
      <c r="AB1469" t="s">
        <v>6826</v>
      </c>
      <c r="AC1469" t="s">
        <v>4746</v>
      </c>
      <c r="AD1469" t="s">
        <v>6827</v>
      </c>
      <c r="AE1469" t="s">
        <v>4757</v>
      </c>
      <c r="AF1469" t="s">
        <v>4790</v>
      </c>
      <c r="AG1469" t="s">
        <v>907</v>
      </c>
      <c r="AH1469">
        <v>18.91</v>
      </c>
      <c r="AI1469">
        <v>11.44</v>
      </c>
      <c r="AJ1469" s="20" t="s">
        <v>2380</v>
      </c>
      <c r="AK1469" t="s">
        <v>2380</v>
      </c>
      <c r="AL1469" t="s">
        <v>2380</v>
      </c>
      <c r="AM1469" s="29">
        <v>0</v>
      </c>
      <c r="AN1469" s="20" t="s">
        <v>2380</v>
      </c>
      <c r="AO1469" s="20" t="str">
        <f t="shared" si="411"/>
        <v>Normal weight</v>
      </c>
      <c r="AP1469" s="20" t="str">
        <f t="shared" si="412"/>
        <v>diabeties</v>
      </c>
      <c r="AS1469" t="s">
        <v>1496</v>
      </c>
      <c r="AT1469">
        <v>1967</v>
      </c>
      <c r="AU1469" s="28" t="s">
        <v>30</v>
      </c>
      <c r="AV1469">
        <v>30</v>
      </c>
      <c r="AW1469">
        <v>2</v>
      </c>
      <c r="AX1469" s="38">
        <v>12268.63</v>
      </c>
      <c r="AY1469" t="s">
        <v>12</v>
      </c>
      <c r="AZ1469" t="s">
        <v>16</v>
      </c>
      <c r="BA1469" t="s">
        <v>23</v>
      </c>
      <c r="BB1469" s="35">
        <f>DATE(AT1469,MATCH(AU1469,{"Jan","Feb","Mar","Apr","May","Jun","Jul","Aug","Sep","Oct","Nov","Dec"}, 0),AV1469)</f>
        <v>24836</v>
      </c>
      <c r="BC1469" s="20">
        <f t="shared" si="413"/>
        <v>55</v>
      </c>
    </row>
    <row r="1470" spans="2:55" ht="15.5" hidden="1" x14ac:dyDescent="0.35">
      <c r="B1470" s="1" t="s">
        <v>906</v>
      </c>
      <c r="C1470" t="str">
        <f>VLOOKUP(B1470,Z1469:AE3804,2,FALSE)</f>
        <v>Phillips,</v>
      </c>
      <c r="D1470">
        <f t="shared" si="396"/>
        <v>22.41</v>
      </c>
      <c r="E1470">
        <f t="shared" si="397"/>
        <v>11.37</v>
      </c>
      <c r="F1470" t="str">
        <f t="shared" si="398"/>
        <v>yes</v>
      </c>
      <c r="G1470" t="str">
        <f t="shared" si="399"/>
        <v>No</v>
      </c>
      <c r="H1470" t="str">
        <f t="shared" si="400"/>
        <v>No</v>
      </c>
      <c r="I1470">
        <f t="shared" si="401"/>
        <v>1</v>
      </c>
      <c r="J1470" t="str">
        <f t="shared" si="402"/>
        <v>No</v>
      </c>
      <c r="K1470" t="str">
        <f t="shared" si="403"/>
        <v>Normal weight</v>
      </c>
      <c r="L1470" t="str">
        <f t="shared" si="404"/>
        <v>diabeties</v>
      </c>
      <c r="M1470" s="34">
        <f t="shared" si="405"/>
        <v>24712</v>
      </c>
      <c r="N1470" s="36">
        <f t="shared" si="406"/>
        <v>12269.69</v>
      </c>
      <c r="O1470" s="23" t="str">
        <f t="shared" si="407"/>
        <v>tier - 3</v>
      </c>
      <c r="P1470" s="34" t="str">
        <f t="shared" si="408"/>
        <v>tier - 2</v>
      </c>
      <c r="Q1470" s="34" t="str">
        <f t="shared" si="409"/>
        <v>R1012</v>
      </c>
      <c r="R1470" s="23">
        <f t="shared" si="410"/>
        <v>55</v>
      </c>
      <c r="Z1470" s="1" t="s">
        <v>906</v>
      </c>
      <c r="AA1470" s="1" t="s">
        <v>5256</v>
      </c>
      <c r="AB1470" t="s">
        <v>4743</v>
      </c>
      <c r="AC1470" t="s">
        <v>6828</v>
      </c>
      <c r="AG1470" t="s">
        <v>906</v>
      </c>
      <c r="AH1470">
        <v>22.41</v>
      </c>
      <c r="AI1470">
        <v>11.37</v>
      </c>
      <c r="AJ1470" s="20" t="s">
        <v>2382</v>
      </c>
      <c r="AK1470" t="s">
        <v>2380</v>
      </c>
      <c r="AL1470" t="s">
        <v>2380</v>
      </c>
      <c r="AM1470" s="29">
        <v>1</v>
      </c>
      <c r="AN1470" s="20" t="s">
        <v>2380</v>
      </c>
      <c r="AO1470" s="20" t="str">
        <f t="shared" si="411"/>
        <v>Normal weight</v>
      </c>
      <c r="AP1470" s="20" t="str">
        <f t="shared" si="412"/>
        <v>diabeties</v>
      </c>
      <c r="AS1470" t="s">
        <v>1497</v>
      </c>
      <c r="AT1470">
        <v>1967</v>
      </c>
      <c r="AU1470" s="28" t="s">
        <v>35</v>
      </c>
      <c r="AV1470">
        <v>28</v>
      </c>
      <c r="AW1470">
        <v>2</v>
      </c>
      <c r="AX1470" s="38">
        <v>12269.69</v>
      </c>
      <c r="AY1470" t="s">
        <v>12</v>
      </c>
      <c r="AZ1470" t="s">
        <v>11</v>
      </c>
      <c r="BA1470" t="s">
        <v>23</v>
      </c>
      <c r="BB1470" s="35">
        <f>DATE(AT1470,MATCH(AU1470,{"Jan","Feb","Mar","Apr","May","Jun","Jul","Aug","Sep","Oct","Nov","Dec"}, 0),AV1470)</f>
        <v>24712</v>
      </c>
      <c r="BC1470" s="20">
        <f t="shared" si="413"/>
        <v>55</v>
      </c>
    </row>
    <row r="1471" spans="2:55" ht="15.5" hidden="1" x14ac:dyDescent="0.35">
      <c r="B1471" s="1" t="s">
        <v>905</v>
      </c>
      <c r="C1471" t="str">
        <f>VLOOKUP(B1471,Z1470:AE3805,2,FALSE)</f>
        <v>Kelly,</v>
      </c>
      <c r="D1471">
        <f t="shared" si="396"/>
        <v>22.704999999999998</v>
      </c>
      <c r="E1471">
        <f t="shared" si="397"/>
        <v>6.14</v>
      </c>
      <c r="F1471" t="str">
        <f t="shared" si="398"/>
        <v>No</v>
      </c>
      <c r="G1471" t="str">
        <f t="shared" si="399"/>
        <v>No</v>
      </c>
      <c r="H1471" t="str">
        <f t="shared" si="400"/>
        <v>No</v>
      </c>
      <c r="I1471">
        <f t="shared" si="401"/>
        <v>0</v>
      </c>
      <c r="J1471" t="str">
        <f t="shared" si="402"/>
        <v>No</v>
      </c>
      <c r="K1471" t="str">
        <f t="shared" si="403"/>
        <v>Normal weight</v>
      </c>
      <c r="L1471" t="str">
        <f t="shared" si="404"/>
        <v>pre diabeties</v>
      </c>
      <c r="M1471" s="34">
        <f t="shared" si="405"/>
        <v>24427</v>
      </c>
      <c r="N1471" s="36">
        <f t="shared" si="406"/>
        <v>12282.03</v>
      </c>
      <c r="O1471" s="23" t="str">
        <f t="shared" si="407"/>
        <v>tier - 3</v>
      </c>
      <c r="P1471" s="34" t="str">
        <f t="shared" si="408"/>
        <v>tier - 1</v>
      </c>
      <c r="Q1471" s="34" t="str">
        <f t="shared" si="409"/>
        <v>R1025</v>
      </c>
      <c r="R1471" s="23">
        <f t="shared" si="410"/>
        <v>56</v>
      </c>
      <c r="Z1471" s="1" t="s">
        <v>905</v>
      </c>
      <c r="AA1471" s="1" t="s">
        <v>5528</v>
      </c>
      <c r="AB1471" t="s">
        <v>4746</v>
      </c>
      <c r="AC1471" t="s">
        <v>5761</v>
      </c>
      <c r="AG1471" t="s">
        <v>905</v>
      </c>
      <c r="AH1471">
        <v>22.704999999999998</v>
      </c>
      <c r="AI1471">
        <v>6.14</v>
      </c>
      <c r="AJ1471" s="20" t="s">
        <v>2380</v>
      </c>
      <c r="AK1471" t="s">
        <v>2380</v>
      </c>
      <c r="AL1471" t="s">
        <v>2380</v>
      </c>
      <c r="AM1471" s="29">
        <v>0</v>
      </c>
      <c r="AN1471" s="20" t="s">
        <v>2380</v>
      </c>
      <c r="AO1471" s="20" t="str">
        <f t="shared" si="411"/>
        <v>Normal weight</v>
      </c>
      <c r="AP1471" s="20" t="str">
        <f t="shared" si="412"/>
        <v>pre diabeties</v>
      </c>
      <c r="AS1471" t="s">
        <v>1498</v>
      </c>
      <c r="AT1471">
        <v>1966</v>
      </c>
      <c r="AU1471" s="28" t="s">
        <v>15</v>
      </c>
      <c r="AV1471">
        <v>16</v>
      </c>
      <c r="AW1471">
        <v>0</v>
      </c>
      <c r="AX1471" s="38">
        <v>12282.03</v>
      </c>
      <c r="AY1471" t="s">
        <v>12</v>
      </c>
      <c r="AZ1471" t="s">
        <v>16</v>
      </c>
      <c r="BA1471" t="s">
        <v>200</v>
      </c>
      <c r="BB1471" s="35">
        <f>DATE(AT1471,MATCH(AU1471,{"Jan","Feb","Mar","Apr","May","Jun","Jul","Aug","Sep","Oct","Nov","Dec"}, 0),AV1471)</f>
        <v>24427</v>
      </c>
      <c r="BC1471" s="20">
        <f t="shared" si="413"/>
        <v>56</v>
      </c>
    </row>
    <row r="1472" spans="2:55" ht="15.5" hidden="1" x14ac:dyDescent="0.35">
      <c r="B1472" s="1" t="s">
        <v>904</v>
      </c>
      <c r="C1472" t="str">
        <f>VLOOKUP(B1472,Z1471:AE3806,2,FALSE)</f>
        <v>Dever,</v>
      </c>
      <c r="D1472">
        <f t="shared" si="396"/>
        <v>37.18</v>
      </c>
      <c r="E1472">
        <f t="shared" si="397"/>
        <v>4.8899999999999997</v>
      </c>
      <c r="F1472" t="str">
        <f t="shared" si="398"/>
        <v>No</v>
      </c>
      <c r="G1472" t="str">
        <f t="shared" si="399"/>
        <v>No</v>
      </c>
      <c r="H1472" t="str">
        <f t="shared" si="400"/>
        <v>No</v>
      </c>
      <c r="I1472">
        <f t="shared" si="401"/>
        <v>0</v>
      </c>
      <c r="J1472" t="str">
        <f t="shared" si="402"/>
        <v>No</v>
      </c>
      <c r="K1472" t="str">
        <f t="shared" si="403"/>
        <v>OBESITY</v>
      </c>
      <c r="L1472" t="str">
        <f t="shared" si="404"/>
        <v>normal</v>
      </c>
      <c r="M1472" s="34">
        <f t="shared" si="405"/>
        <v>33175</v>
      </c>
      <c r="N1472" s="36">
        <f t="shared" si="406"/>
        <v>12282.38</v>
      </c>
      <c r="O1472" s="23" t="str">
        <f t="shared" si="407"/>
        <v>tier - 3</v>
      </c>
      <c r="P1472" s="34" t="str">
        <f t="shared" si="408"/>
        <v>tier - 1</v>
      </c>
      <c r="Q1472" s="34" t="str">
        <f t="shared" si="409"/>
        <v>R1011</v>
      </c>
      <c r="R1472" s="23">
        <f t="shared" si="410"/>
        <v>32</v>
      </c>
      <c r="Z1472" s="1" t="s">
        <v>904</v>
      </c>
      <c r="AA1472" s="1" t="s">
        <v>6829</v>
      </c>
      <c r="AB1472" t="s">
        <v>4746</v>
      </c>
      <c r="AC1472" t="s">
        <v>6830</v>
      </c>
      <c r="AD1472" t="s">
        <v>5049</v>
      </c>
      <c r="AG1472" t="s">
        <v>904</v>
      </c>
      <c r="AH1472">
        <v>37.18</v>
      </c>
      <c r="AI1472">
        <v>4.8899999999999997</v>
      </c>
      <c r="AJ1472" s="20" t="s">
        <v>2380</v>
      </c>
      <c r="AK1472" t="s">
        <v>2380</v>
      </c>
      <c r="AL1472" t="s">
        <v>2380</v>
      </c>
      <c r="AM1472" s="29">
        <v>0</v>
      </c>
      <c r="AN1472" s="20" t="s">
        <v>2380</v>
      </c>
      <c r="AO1472" s="20" t="str">
        <f t="shared" si="411"/>
        <v>OBESITY</v>
      </c>
      <c r="AP1472" s="20" t="str">
        <f t="shared" si="412"/>
        <v>normal</v>
      </c>
      <c r="AS1472" t="s">
        <v>1499</v>
      </c>
      <c r="AT1472">
        <v>1990</v>
      </c>
      <c r="AU1472" s="28" t="s">
        <v>37</v>
      </c>
      <c r="AV1472">
        <v>29</v>
      </c>
      <c r="AW1472">
        <v>3</v>
      </c>
      <c r="AX1472" s="38">
        <v>12282.38</v>
      </c>
      <c r="AY1472" t="s">
        <v>12</v>
      </c>
      <c r="AZ1472" t="s">
        <v>16</v>
      </c>
      <c r="BA1472" t="s">
        <v>42</v>
      </c>
      <c r="BB1472" s="35">
        <f>DATE(AT1472,MATCH(AU1472,{"Jan","Feb","Mar","Apr","May","Jun","Jul","Aug","Sep","Oct","Nov","Dec"}, 0),AV1472)</f>
        <v>33175</v>
      </c>
      <c r="BC1472" s="20">
        <f t="shared" si="413"/>
        <v>32</v>
      </c>
    </row>
    <row r="1473" spans="2:55" ht="15.5" hidden="1" x14ac:dyDescent="0.35">
      <c r="B1473" s="1" t="s">
        <v>903</v>
      </c>
      <c r="C1473" t="str">
        <f>VLOOKUP(B1473,Z1472:AE3807,2,FALSE)</f>
        <v>Horvath,</v>
      </c>
      <c r="D1473">
        <f t="shared" si="396"/>
        <v>35.97</v>
      </c>
      <c r="E1473">
        <f t="shared" si="397"/>
        <v>4.5999999999999996</v>
      </c>
      <c r="F1473" t="str">
        <f t="shared" si="398"/>
        <v>No</v>
      </c>
      <c r="G1473" t="str">
        <f t="shared" si="399"/>
        <v>No</v>
      </c>
      <c r="H1473" t="str">
        <f t="shared" si="400"/>
        <v>No</v>
      </c>
      <c r="I1473">
        <f t="shared" si="401"/>
        <v>0</v>
      </c>
      <c r="J1473" t="str">
        <f t="shared" si="402"/>
        <v>No</v>
      </c>
      <c r="K1473" t="str">
        <f t="shared" si="403"/>
        <v>OBESITY</v>
      </c>
      <c r="L1473" t="str">
        <f t="shared" si="404"/>
        <v>normal</v>
      </c>
      <c r="M1473" s="34">
        <f t="shared" si="405"/>
        <v>23312</v>
      </c>
      <c r="N1473" s="36">
        <f t="shared" si="406"/>
        <v>12299.59</v>
      </c>
      <c r="O1473" s="23" t="str">
        <f t="shared" si="407"/>
        <v>tier - 3</v>
      </c>
      <c r="P1473" s="34" t="str">
        <f t="shared" si="408"/>
        <v>tier - 1</v>
      </c>
      <c r="Q1473" s="34" t="str">
        <f t="shared" si="409"/>
        <v>R1025</v>
      </c>
      <c r="R1473" s="23">
        <f t="shared" si="410"/>
        <v>59</v>
      </c>
      <c r="Z1473" s="1" t="s">
        <v>903</v>
      </c>
      <c r="AA1473" s="1" t="s">
        <v>6831</v>
      </c>
      <c r="AB1473" t="s">
        <v>4746</v>
      </c>
      <c r="AC1473" t="s">
        <v>6832</v>
      </c>
      <c r="AG1473" t="s">
        <v>903</v>
      </c>
      <c r="AH1473">
        <v>35.97</v>
      </c>
      <c r="AI1473">
        <v>4.5999999999999996</v>
      </c>
      <c r="AJ1473" s="20" t="s">
        <v>2380</v>
      </c>
      <c r="AK1473" t="s">
        <v>2380</v>
      </c>
      <c r="AL1473" t="s">
        <v>2380</v>
      </c>
      <c r="AM1473" s="29">
        <v>0</v>
      </c>
      <c r="AN1473" s="20" t="s">
        <v>2380</v>
      </c>
      <c r="AO1473" s="20" t="str">
        <f t="shared" si="411"/>
        <v>OBESITY</v>
      </c>
      <c r="AP1473" s="20" t="str">
        <f t="shared" si="412"/>
        <v>normal</v>
      </c>
      <c r="AS1473" t="s">
        <v>1500</v>
      </c>
      <c r="AT1473">
        <v>1963</v>
      </c>
      <c r="AU1473" s="28" t="s">
        <v>37</v>
      </c>
      <c r="AV1473">
        <v>28</v>
      </c>
      <c r="AW1473">
        <v>0</v>
      </c>
      <c r="AX1473" s="38">
        <v>12299.59</v>
      </c>
      <c r="AY1473" t="s">
        <v>12</v>
      </c>
      <c r="AZ1473" t="s">
        <v>16</v>
      </c>
      <c r="BA1473" t="s">
        <v>200</v>
      </c>
      <c r="BB1473" s="35">
        <f>DATE(AT1473,MATCH(AU1473,{"Jan","Feb","Mar","Apr","May","Jun","Jul","Aug","Sep","Oct","Nov","Dec"}, 0),AV1473)</f>
        <v>23312</v>
      </c>
      <c r="BC1473" s="20">
        <f t="shared" si="413"/>
        <v>59</v>
      </c>
    </row>
    <row r="1474" spans="2:55" ht="15.5" hidden="1" x14ac:dyDescent="0.35">
      <c r="B1474" s="1" t="s">
        <v>902</v>
      </c>
      <c r="C1474" t="str">
        <f>VLOOKUP(B1474,Z1473:AE3808,2,FALSE)</f>
        <v>Danner,</v>
      </c>
      <c r="D1474">
        <f t="shared" si="396"/>
        <v>35.799999999999997</v>
      </c>
      <c r="E1474">
        <f t="shared" si="397"/>
        <v>4.42</v>
      </c>
      <c r="F1474" t="str">
        <f t="shared" si="398"/>
        <v>No</v>
      </c>
      <c r="G1474" t="str">
        <f t="shared" si="399"/>
        <v>No</v>
      </c>
      <c r="H1474" t="str">
        <f t="shared" si="400"/>
        <v>No</v>
      </c>
      <c r="I1474">
        <f t="shared" si="401"/>
        <v>0</v>
      </c>
      <c r="J1474" t="str">
        <f t="shared" si="402"/>
        <v>No</v>
      </c>
      <c r="K1474" t="str">
        <f t="shared" si="403"/>
        <v>OBESITY</v>
      </c>
      <c r="L1474" t="str">
        <f t="shared" si="404"/>
        <v>normal</v>
      </c>
      <c r="M1474" s="34">
        <f t="shared" si="405"/>
        <v>23252</v>
      </c>
      <c r="N1474" s="36">
        <f t="shared" si="406"/>
        <v>12323.94</v>
      </c>
      <c r="O1474" s="23" t="str">
        <f t="shared" si="407"/>
        <v>tier - 3</v>
      </c>
      <c r="P1474" s="34" t="str">
        <f t="shared" si="408"/>
        <v>tier - 3</v>
      </c>
      <c r="Q1474" s="34" t="str">
        <f t="shared" si="409"/>
        <v>R1017</v>
      </c>
      <c r="R1474" s="23">
        <f t="shared" si="410"/>
        <v>59</v>
      </c>
      <c r="Z1474" s="1" t="s">
        <v>902</v>
      </c>
      <c r="AA1474" s="1" t="s">
        <v>6833</v>
      </c>
      <c r="AB1474" t="s">
        <v>4746</v>
      </c>
      <c r="AC1474" t="s">
        <v>4864</v>
      </c>
      <c r="AG1474" t="s">
        <v>902</v>
      </c>
      <c r="AH1474">
        <v>35.799999999999997</v>
      </c>
      <c r="AI1474">
        <v>4.42</v>
      </c>
      <c r="AJ1474" s="20" t="s">
        <v>2380</v>
      </c>
      <c r="AK1474" t="s">
        <v>2380</v>
      </c>
      <c r="AL1474" t="s">
        <v>2380</v>
      </c>
      <c r="AM1474" s="29">
        <v>0</v>
      </c>
      <c r="AN1474" s="20" t="s">
        <v>2380</v>
      </c>
      <c r="AO1474" s="20" t="str">
        <f t="shared" si="411"/>
        <v>OBESITY</v>
      </c>
      <c r="AP1474" s="20" t="str">
        <f t="shared" si="412"/>
        <v>normal</v>
      </c>
      <c r="AS1474" t="s">
        <v>1501</v>
      </c>
      <c r="AT1474">
        <v>1963</v>
      </c>
      <c r="AU1474" s="28" t="s">
        <v>35</v>
      </c>
      <c r="AV1474">
        <v>29</v>
      </c>
      <c r="AW1474">
        <v>0</v>
      </c>
      <c r="AX1474" s="38">
        <v>12323.94</v>
      </c>
      <c r="AY1474" t="s">
        <v>12</v>
      </c>
      <c r="AZ1474" t="s">
        <v>12</v>
      </c>
      <c r="BA1474" t="s">
        <v>356</v>
      </c>
      <c r="BB1474" s="35">
        <f>DATE(AT1474,MATCH(AU1474,{"Jan","Feb","Mar","Apr","May","Jun","Jul","Aug","Sep","Oct","Nov","Dec"}, 0),AV1474)</f>
        <v>23252</v>
      </c>
      <c r="BC1474" s="20">
        <f t="shared" si="413"/>
        <v>59</v>
      </c>
    </row>
    <row r="1475" spans="2:55" ht="15.5" hidden="1" x14ac:dyDescent="0.35">
      <c r="B1475" s="1" t="s">
        <v>901</v>
      </c>
      <c r="C1475" t="str">
        <f>VLOOKUP(B1475,Z1474:AE3809,2,FALSE)</f>
        <v>Weiss,</v>
      </c>
      <c r="D1475">
        <f t="shared" si="396"/>
        <v>28.31</v>
      </c>
      <c r="E1475">
        <f t="shared" si="397"/>
        <v>7.48</v>
      </c>
      <c r="F1475" t="str">
        <f t="shared" si="398"/>
        <v>yes</v>
      </c>
      <c r="G1475" t="str">
        <f t="shared" si="399"/>
        <v>No</v>
      </c>
      <c r="H1475" t="str">
        <f t="shared" si="400"/>
        <v>No</v>
      </c>
      <c r="I1475">
        <f t="shared" si="401"/>
        <v>0</v>
      </c>
      <c r="J1475" t="str">
        <f t="shared" si="402"/>
        <v>No</v>
      </c>
      <c r="K1475" t="str">
        <f t="shared" si="403"/>
        <v>OVER WEIGHT</v>
      </c>
      <c r="L1475" t="str">
        <f t="shared" si="404"/>
        <v>diabeties</v>
      </c>
      <c r="M1475" s="34">
        <f t="shared" si="405"/>
        <v>23225</v>
      </c>
      <c r="N1475" s="36">
        <f t="shared" si="406"/>
        <v>12333.83</v>
      </c>
      <c r="O1475" s="23" t="str">
        <f t="shared" si="407"/>
        <v>tier - 3</v>
      </c>
      <c r="P1475" s="34" t="str">
        <f t="shared" si="408"/>
        <v>tier - 2</v>
      </c>
      <c r="Q1475" s="34" t="str">
        <f t="shared" si="409"/>
        <v>R1011</v>
      </c>
      <c r="R1475" s="23">
        <f t="shared" si="410"/>
        <v>59</v>
      </c>
      <c r="Z1475" s="1" t="s">
        <v>901</v>
      </c>
      <c r="AA1475" s="1" t="s">
        <v>6834</v>
      </c>
      <c r="AB1475" t="s">
        <v>4743</v>
      </c>
      <c r="AC1475" t="s">
        <v>6414</v>
      </c>
      <c r="AG1475" t="s">
        <v>901</v>
      </c>
      <c r="AH1475">
        <v>28.31</v>
      </c>
      <c r="AI1475">
        <v>7.48</v>
      </c>
      <c r="AJ1475" s="20" t="s">
        <v>2382</v>
      </c>
      <c r="AK1475" t="s">
        <v>2380</v>
      </c>
      <c r="AL1475" t="s">
        <v>2380</v>
      </c>
      <c r="AM1475" s="29">
        <v>0</v>
      </c>
      <c r="AN1475" s="20" t="s">
        <v>2380</v>
      </c>
      <c r="AO1475" s="20" t="str">
        <f t="shared" si="411"/>
        <v>OVER WEIGHT</v>
      </c>
      <c r="AP1475" s="20" t="str">
        <f t="shared" si="412"/>
        <v>diabeties</v>
      </c>
      <c r="AS1475" t="s">
        <v>1502</v>
      </c>
      <c r="AT1475">
        <v>1963</v>
      </c>
      <c r="AU1475" s="28" t="s">
        <v>35</v>
      </c>
      <c r="AV1475">
        <v>2</v>
      </c>
      <c r="AW1475">
        <v>1</v>
      </c>
      <c r="AX1475" s="38">
        <v>12333.83</v>
      </c>
      <c r="AY1475" t="s">
        <v>12</v>
      </c>
      <c r="AZ1475" t="s">
        <v>11</v>
      </c>
      <c r="BA1475" t="s">
        <v>42</v>
      </c>
      <c r="BB1475" s="35">
        <f>DATE(AT1475,MATCH(AU1475,{"Jan","Feb","Mar","Apr","May","Jun","Jul","Aug","Sep","Oct","Nov","Dec"}, 0),AV1475)</f>
        <v>23225</v>
      </c>
      <c r="BC1475" s="20">
        <f t="shared" si="413"/>
        <v>59</v>
      </c>
    </row>
    <row r="1476" spans="2:55" ht="15.5" hidden="1" x14ac:dyDescent="0.35">
      <c r="B1476" s="1" t="s">
        <v>900</v>
      </c>
      <c r="C1476" t="str">
        <f>VLOOKUP(B1476,Z1475:AE3810,2,FALSE)</f>
        <v>D'Andrea,</v>
      </c>
      <c r="D1476">
        <f t="shared" si="396"/>
        <v>38.06</v>
      </c>
      <c r="E1476">
        <f t="shared" si="397"/>
        <v>10.74</v>
      </c>
      <c r="F1476" t="str">
        <f t="shared" si="398"/>
        <v>No</v>
      </c>
      <c r="G1476" t="str">
        <f t="shared" si="399"/>
        <v>No</v>
      </c>
      <c r="H1476" t="str">
        <f t="shared" si="400"/>
        <v>No</v>
      </c>
      <c r="I1476">
        <f t="shared" si="401"/>
        <v>0</v>
      </c>
      <c r="J1476" t="str">
        <f t="shared" si="402"/>
        <v>No</v>
      </c>
      <c r="K1476" t="str">
        <f t="shared" si="403"/>
        <v>OBESITY</v>
      </c>
      <c r="L1476" t="str">
        <f t="shared" si="404"/>
        <v>diabeties</v>
      </c>
      <c r="M1476" s="34">
        <f t="shared" si="405"/>
        <v>23276</v>
      </c>
      <c r="N1476" s="36">
        <f t="shared" si="406"/>
        <v>12347.17</v>
      </c>
      <c r="O1476" s="23" t="str">
        <f t="shared" si="407"/>
        <v>tier - 3</v>
      </c>
      <c r="P1476" s="34" t="str">
        <f t="shared" si="408"/>
        <v>tier - 3</v>
      </c>
      <c r="Q1476" s="34" t="str">
        <f t="shared" si="409"/>
        <v>R1011</v>
      </c>
      <c r="R1476" s="23">
        <f t="shared" si="410"/>
        <v>59</v>
      </c>
      <c r="Z1476" s="1" t="s">
        <v>900</v>
      </c>
      <c r="AA1476" s="1" t="s">
        <v>6835</v>
      </c>
      <c r="AB1476" t="s">
        <v>4746</v>
      </c>
      <c r="AC1476" t="s">
        <v>5261</v>
      </c>
      <c r="AD1476" t="s">
        <v>4868</v>
      </c>
      <c r="AG1476" t="s">
        <v>900</v>
      </c>
      <c r="AH1476">
        <v>38.06</v>
      </c>
      <c r="AI1476">
        <v>10.74</v>
      </c>
      <c r="AJ1476" s="20" t="s">
        <v>2380</v>
      </c>
      <c r="AK1476" t="s">
        <v>2380</v>
      </c>
      <c r="AL1476" t="s">
        <v>2380</v>
      </c>
      <c r="AM1476" s="29">
        <v>0</v>
      </c>
      <c r="AN1476" s="20" t="s">
        <v>2380</v>
      </c>
      <c r="AO1476" s="20" t="str">
        <f t="shared" si="411"/>
        <v>OBESITY</v>
      </c>
      <c r="AP1476" s="20" t="str">
        <f t="shared" si="412"/>
        <v>diabeties</v>
      </c>
      <c r="AS1476" t="s">
        <v>1503</v>
      </c>
      <c r="AT1476">
        <v>1963</v>
      </c>
      <c r="AU1476" s="28" t="s">
        <v>20</v>
      </c>
      <c r="AV1476">
        <v>22</v>
      </c>
      <c r="AW1476">
        <v>1</v>
      </c>
      <c r="AX1476" s="38">
        <v>12347.17</v>
      </c>
      <c r="AY1476" t="s">
        <v>12</v>
      </c>
      <c r="AZ1476" t="s">
        <v>12</v>
      </c>
      <c r="BA1476" t="s">
        <v>42</v>
      </c>
      <c r="BB1476" s="35">
        <f>DATE(AT1476,MATCH(AU1476,{"Jan","Feb","Mar","Apr","May","Jun","Jul","Aug","Sep","Oct","Nov","Dec"}, 0),AV1476)</f>
        <v>23276</v>
      </c>
      <c r="BC1476" s="20">
        <f t="shared" si="413"/>
        <v>59</v>
      </c>
    </row>
    <row r="1477" spans="2:55" ht="15.5" hidden="1" x14ac:dyDescent="0.35">
      <c r="B1477" s="1" t="s">
        <v>899</v>
      </c>
      <c r="C1477" t="str">
        <f>VLOOKUP(B1477,Z1476:AE3811,2,FALSE)</f>
        <v>Olesky,</v>
      </c>
      <c r="D1477">
        <f t="shared" si="396"/>
        <v>28</v>
      </c>
      <c r="E1477">
        <f t="shared" si="397"/>
        <v>5.19</v>
      </c>
      <c r="F1477" t="str">
        <f t="shared" si="398"/>
        <v>No</v>
      </c>
      <c r="G1477" t="str">
        <f t="shared" si="399"/>
        <v>No</v>
      </c>
      <c r="H1477" t="str">
        <f t="shared" si="400"/>
        <v>No</v>
      </c>
      <c r="I1477">
        <f t="shared" si="401"/>
        <v>1</v>
      </c>
      <c r="J1477" t="str">
        <f t="shared" si="402"/>
        <v>No</v>
      </c>
      <c r="K1477" t="str">
        <f t="shared" si="403"/>
        <v>OVER WEIGHT</v>
      </c>
      <c r="L1477" t="str">
        <f t="shared" si="404"/>
        <v>normal</v>
      </c>
      <c r="M1477" s="34">
        <f t="shared" si="405"/>
        <v>24470</v>
      </c>
      <c r="N1477" s="36">
        <f t="shared" si="406"/>
        <v>12363.55</v>
      </c>
      <c r="O1477" s="23" t="str">
        <f t="shared" si="407"/>
        <v>tier - 3</v>
      </c>
      <c r="P1477" s="34" t="str">
        <f t="shared" si="408"/>
        <v>tier - 3</v>
      </c>
      <c r="Q1477" s="34" t="str">
        <f t="shared" si="409"/>
        <v>R1011</v>
      </c>
      <c r="R1477" s="23">
        <f t="shared" si="410"/>
        <v>56</v>
      </c>
      <c r="Z1477" s="1" t="s">
        <v>899</v>
      </c>
      <c r="AA1477" s="1" t="s">
        <v>6836</v>
      </c>
      <c r="AB1477" t="s">
        <v>4743</v>
      </c>
      <c r="AC1477" t="s">
        <v>5123</v>
      </c>
      <c r="AD1477" t="s">
        <v>4868</v>
      </c>
      <c r="AG1477" t="s">
        <v>899</v>
      </c>
      <c r="AH1477">
        <v>28</v>
      </c>
      <c r="AI1477">
        <v>5.19</v>
      </c>
      <c r="AJ1477" s="20" t="s">
        <v>2380</v>
      </c>
      <c r="AK1477" t="s">
        <v>2380</v>
      </c>
      <c r="AL1477" t="s">
        <v>2380</v>
      </c>
      <c r="AM1477" s="29">
        <v>1</v>
      </c>
      <c r="AN1477" s="20" t="s">
        <v>2380</v>
      </c>
      <c r="AO1477" s="20" t="str">
        <f t="shared" si="411"/>
        <v>OVER WEIGHT</v>
      </c>
      <c r="AP1477" s="20" t="str">
        <f t="shared" si="412"/>
        <v>normal</v>
      </c>
      <c r="AS1477" t="s">
        <v>1504</v>
      </c>
      <c r="AT1477">
        <v>1966</v>
      </c>
      <c r="AU1477" s="28" t="s">
        <v>30</v>
      </c>
      <c r="AV1477">
        <v>29</v>
      </c>
      <c r="AW1477">
        <v>3</v>
      </c>
      <c r="AX1477" s="38">
        <v>12363.55</v>
      </c>
      <c r="AY1477" t="s">
        <v>12</v>
      </c>
      <c r="AZ1477" t="s">
        <v>12</v>
      </c>
      <c r="BA1477" t="s">
        <v>42</v>
      </c>
      <c r="BB1477" s="35">
        <f>DATE(AT1477,MATCH(AU1477,{"Jan","Feb","Mar","Apr","May","Jun","Jul","Aug","Sep","Oct","Nov","Dec"}, 0),AV1477)</f>
        <v>24470</v>
      </c>
      <c r="BC1477" s="20">
        <f t="shared" si="413"/>
        <v>56</v>
      </c>
    </row>
    <row r="1478" spans="2:55" ht="15.5" hidden="1" x14ac:dyDescent="0.35">
      <c r="B1478" s="1" t="s">
        <v>898</v>
      </c>
      <c r="C1478" t="str">
        <f>VLOOKUP(B1478,Z1477:AE3812,2,FALSE)</f>
        <v>Whitcraft,</v>
      </c>
      <c r="D1478">
        <f t="shared" si="396"/>
        <v>34.32</v>
      </c>
      <c r="E1478">
        <f t="shared" si="397"/>
        <v>9.17</v>
      </c>
      <c r="F1478" t="str">
        <f t="shared" si="398"/>
        <v>No</v>
      </c>
      <c r="G1478" t="str">
        <f t="shared" si="399"/>
        <v>No</v>
      </c>
      <c r="H1478" t="str">
        <f t="shared" si="400"/>
        <v>No</v>
      </c>
      <c r="I1478">
        <f t="shared" si="401"/>
        <v>0</v>
      </c>
      <c r="J1478" t="str">
        <f t="shared" si="402"/>
        <v>No</v>
      </c>
      <c r="K1478" t="str">
        <f t="shared" si="403"/>
        <v>OBESITY</v>
      </c>
      <c r="L1478" t="str">
        <f t="shared" si="404"/>
        <v>diabeties</v>
      </c>
      <c r="M1478" s="34">
        <f t="shared" si="405"/>
        <v>22915</v>
      </c>
      <c r="N1478" s="36">
        <f t="shared" si="406"/>
        <v>12369.89</v>
      </c>
      <c r="O1478" s="23" t="str">
        <f t="shared" si="407"/>
        <v>tier - 3</v>
      </c>
      <c r="P1478" s="34" t="str">
        <f t="shared" si="408"/>
        <v>tier - 2</v>
      </c>
      <c r="Q1478" s="34" t="str">
        <f t="shared" si="409"/>
        <v>R1024</v>
      </c>
      <c r="R1478" s="23">
        <f t="shared" si="410"/>
        <v>60</v>
      </c>
      <c r="Z1478" s="1" t="s">
        <v>898</v>
      </c>
      <c r="AA1478" s="1" t="s">
        <v>6837</v>
      </c>
      <c r="AB1478" t="s">
        <v>4746</v>
      </c>
      <c r="AC1478" t="s">
        <v>5905</v>
      </c>
      <c r="AG1478" t="s">
        <v>898</v>
      </c>
      <c r="AH1478">
        <v>34.32</v>
      </c>
      <c r="AI1478">
        <v>9.17</v>
      </c>
      <c r="AJ1478" s="20" t="s">
        <v>2380</v>
      </c>
      <c r="AK1478" t="s">
        <v>2380</v>
      </c>
      <c r="AL1478" t="s">
        <v>2380</v>
      </c>
      <c r="AM1478" s="29">
        <v>0</v>
      </c>
      <c r="AN1478" s="20" t="s">
        <v>2380</v>
      </c>
      <c r="AO1478" s="20" t="str">
        <f t="shared" si="411"/>
        <v>OBESITY</v>
      </c>
      <c r="AP1478" s="20" t="str">
        <f t="shared" si="412"/>
        <v>diabeties</v>
      </c>
      <c r="AS1478" t="s">
        <v>1505</v>
      </c>
      <c r="AT1478">
        <v>1962</v>
      </c>
      <c r="AU1478" s="28" t="s">
        <v>20</v>
      </c>
      <c r="AV1478">
        <v>26</v>
      </c>
      <c r="AW1478">
        <v>0</v>
      </c>
      <c r="AX1478" s="38">
        <v>12369.89</v>
      </c>
      <c r="AY1478" t="s">
        <v>12</v>
      </c>
      <c r="AZ1478" t="s">
        <v>11</v>
      </c>
      <c r="BA1478" t="s">
        <v>247</v>
      </c>
      <c r="BB1478" s="35">
        <f>DATE(AT1478,MATCH(AU1478,{"Jan","Feb","Mar","Apr","May","Jun","Jul","Aug","Sep","Oct","Nov","Dec"}, 0),AV1478)</f>
        <v>22915</v>
      </c>
      <c r="BC1478" s="20">
        <f t="shared" si="413"/>
        <v>60</v>
      </c>
    </row>
    <row r="1479" spans="2:55" ht="15.5" hidden="1" x14ac:dyDescent="0.35">
      <c r="B1479" s="1" t="s">
        <v>897</v>
      </c>
      <c r="C1479" t="str">
        <f>VLOOKUP(B1479,Z1478:AE3813,2,FALSE)</f>
        <v>Salazar,</v>
      </c>
      <c r="D1479">
        <f t="shared" ref="D1479:D1542" si="414">VLOOKUP($B1479,$AG$5:$AQ$2340,2,FALSE)</f>
        <v>22.3</v>
      </c>
      <c r="E1479">
        <f t="shared" ref="E1479:E1542" si="415">VLOOKUP($B1479,$AG$5:$AQ$2340,3,FALSE)</f>
        <v>4.95</v>
      </c>
      <c r="F1479" t="str">
        <f t="shared" ref="F1479:F1542" si="416">VLOOKUP($B1479,$AG$5:$AQ$2340,4,FALSE)</f>
        <v>yes</v>
      </c>
      <c r="G1479" t="str">
        <f t="shared" ref="G1479:G1542" si="417">VLOOKUP($B1479,$AG$5:$AQ$2340,5,FALSE)</f>
        <v>No</v>
      </c>
      <c r="H1479" t="str">
        <f t="shared" ref="H1479:H1542" si="418">VLOOKUP($B1479,$AG$5:$AN$2340,6,FALSE)</f>
        <v>No</v>
      </c>
      <c r="I1479">
        <f t="shared" ref="I1479:I1542" si="419">VLOOKUP($B1479,$AG$5:$AQ$2340,7,FALSE)</f>
        <v>0</v>
      </c>
      <c r="J1479" t="str">
        <f t="shared" ref="J1479:J1542" si="420">VLOOKUP($B1479,$AG$5:$AQ$2340,8,FALSE)</f>
        <v>No</v>
      </c>
      <c r="K1479" t="str">
        <f t="shared" ref="K1479:K1542" si="421">VLOOKUP($B1479,$AG$5:$AQ$2340,9,FALSE)</f>
        <v>Normal weight</v>
      </c>
      <c r="L1479" t="str">
        <f t="shared" ref="L1479:L1542" si="422">VLOOKUP($B1479,$AG$5:$AQ$2340,10,FALSE)</f>
        <v>normal</v>
      </c>
      <c r="M1479" s="34">
        <f t="shared" ref="M1479:M1542" si="423">VLOOKUP($AS1479,$AS$5:$BC$2348,10,FALSE)</f>
        <v>32871</v>
      </c>
      <c r="N1479" s="36">
        <f t="shared" ref="N1479:N1542" si="424">VLOOKUP($AS1479,$AS$5:$BC$2348,6,FALSE)</f>
        <v>12404.88</v>
      </c>
      <c r="O1479" s="23" t="str">
        <f t="shared" ref="O1479:O1542" si="425">VLOOKUP($AS1479,$AS$5:$BC$2348,7,FALSE)</f>
        <v>tier - 3</v>
      </c>
      <c r="P1479" s="34" t="str">
        <f t="shared" ref="P1479:P1542" si="426">VLOOKUP($AS1479,$AS$5:$BC$2348,8,FALSE)</f>
        <v>tier - 3</v>
      </c>
      <c r="Q1479" s="34" t="str">
        <f t="shared" ref="Q1479:Q1542" si="427">VLOOKUP($AS1479,$AS$5:$BC$2348,9,FALSE)</f>
        <v>R1016</v>
      </c>
      <c r="R1479" s="23">
        <f t="shared" ref="R1479:R1542" si="428">VLOOKUP($AS1479,$AS$5:$BC$2348,11,FALSE)</f>
        <v>33</v>
      </c>
      <c r="Z1479" s="1" t="s">
        <v>897</v>
      </c>
      <c r="AA1479" s="1" t="s">
        <v>6838</v>
      </c>
      <c r="AB1479" t="s">
        <v>4746</v>
      </c>
      <c r="AC1479" t="s">
        <v>6839</v>
      </c>
      <c r="AD1479" t="s">
        <v>4910</v>
      </c>
      <c r="AG1479" t="s">
        <v>897</v>
      </c>
      <c r="AH1479">
        <v>22.3</v>
      </c>
      <c r="AI1479">
        <v>4.95</v>
      </c>
      <c r="AJ1479" s="20" t="s">
        <v>2382</v>
      </c>
      <c r="AK1479" t="s">
        <v>2380</v>
      </c>
      <c r="AL1479" t="s">
        <v>2380</v>
      </c>
      <c r="AM1479" s="29">
        <v>0</v>
      </c>
      <c r="AN1479" s="20" t="s">
        <v>2380</v>
      </c>
      <c r="AO1479" s="20" t="str">
        <f t="shared" ref="AO1479:AO1542" si="429">IF(AH1479&lt;18.5,"under weight",IF(AH1479&lt;25,"Normal weight",IF(AH1479&lt;30,"OVER WEIGHT","OBESITY")))</f>
        <v>Normal weight</v>
      </c>
      <c r="AP1479" s="20" t="str">
        <f t="shared" ref="AP1479:AP1542" si="430">IF(AI1479&lt;5.7,"normal",IF(AI1479&lt;6.5,"pre diabeties","diabeties"))</f>
        <v>normal</v>
      </c>
      <c r="AS1479" t="s">
        <v>1506</v>
      </c>
      <c r="AT1479">
        <v>1989</v>
      </c>
      <c r="AU1479" s="28" t="s">
        <v>30</v>
      </c>
      <c r="AV1479">
        <v>29</v>
      </c>
      <c r="AW1479">
        <v>0</v>
      </c>
      <c r="AX1479" s="38">
        <v>12404.88</v>
      </c>
      <c r="AY1479" t="s">
        <v>12</v>
      </c>
      <c r="AZ1479" t="s">
        <v>12</v>
      </c>
      <c r="BA1479" t="s">
        <v>168</v>
      </c>
      <c r="BB1479" s="35">
        <f>DATE(AT1479,MATCH(AU1479,{"Jan","Feb","Mar","Apr","May","Jun","Jul","Aug","Sep","Oct","Nov","Dec"}, 0),AV1479)</f>
        <v>32871</v>
      </c>
      <c r="BC1479" s="20">
        <f t="shared" ref="BC1479:BC1542" si="431">DATEDIF(BB1479,DATE(2023,6,8),"y")</f>
        <v>33</v>
      </c>
    </row>
    <row r="1480" spans="2:55" ht="15.5" x14ac:dyDescent="0.35">
      <c r="B1480" s="1" t="s">
        <v>896</v>
      </c>
      <c r="C1480" t="str">
        <f>VLOOKUP(B1480,Z1479:AE3814,2,FALSE)</f>
        <v>Todd,</v>
      </c>
      <c r="D1480">
        <f t="shared" si="414"/>
        <v>27.835000000000001</v>
      </c>
      <c r="E1480">
        <f t="shared" si="415"/>
        <v>6.03</v>
      </c>
      <c r="F1480" t="str">
        <f t="shared" si="416"/>
        <v>No</v>
      </c>
      <c r="G1480" t="str">
        <f t="shared" si="417"/>
        <v>No</v>
      </c>
      <c r="H1480" t="str">
        <f t="shared" si="418"/>
        <v>No</v>
      </c>
      <c r="I1480">
        <f t="shared" si="419"/>
        <v>1</v>
      </c>
      <c r="J1480" t="str">
        <f t="shared" si="420"/>
        <v>No</v>
      </c>
      <c r="K1480" t="str">
        <f t="shared" si="421"/>
        <v>OVER WEIGHT</v>
      </c>
      <c r="L1480" t="str">
        <f t="shared" si="422"/>
        <v>pre diabeties</v>
      </c>
      <c r="M1480" s="34">
        <f t="shared" si="423"/>
        <v>26532</v>
      </c>
      <c r="N1480" s="36">
        <f t="shared" si="424"/>
        <v>12407.3</v>
      </c>
      <c r="O1480" s="23" t="str">
        <f t="shared" si="425"/>
        <v>tier - 3</v>
      </c>
      <c r="P1480" s="34" t="str">
        <f t="shared" si="426"/>
        <v>tier - 2</v>
      </c>
      <c r="Q1480" s="34" t="str">
        <f t="shared" si="427"/>
        <v>R1021</v>
      </c>
      <c r="R1480" s="23">
        <f t="shared" si="428"/>
        <v>50</v>
      </c>
      <c r="Z1480" s="1" t="s">
        <v>896</v>
      </c>
      <c r="AA1480" s="1" t="s">
        <v>6840</v>
      </c>
      <c r="AB1480" t="s">
        <v>4743</v>
      </c>
      <c r="AC1480" t="s">
        <v>6841</v>
      </c>
      <c r="AD1480" t="s">
        <v>4780</v>
      </c>
      <c r="AG1480" t="s">
        <v>896</v>
      </c>
      <c r="AH1480">
        <v>27.835000000000001</v>
      </c>
      <c r="AI1480">
        <v>6.03</v>
      </c>
      <c r="AJ1480" s="20" t="s">
        <v>2380</v>
      </c>
      <c r="AK1480" t="s">
        <v>2380</v>
      </c>
      <c r="AL1480" t="s">
        <v>2380</v>
      </c>
      <c r="AM1480" s="29">
        <v>1</v>
      </c>
      <c r="AN1480" s="20" t="s">
        <v>2380</v>
      </c>
      <c r="AO1480" s="20" t="str">
        <f t="shared" si="429"/>
        <v>OVER WEIGHT</v>
      </c>
      <c r="AP1480" s="20" t="str">
        <f t="shared" si="430"/>
        <v>pre diabeties</v>
      </c>
      <c r="AS1480" t="s">
        <v>1507</v>
      </c>
      <c r="AT1480">
        <v>1972</v>
      </c>
      <c r="AU1480" s="28" t="s">
        <v>35</v>
      </c>
      <c r="AV1480">
        <v>21</v>
      </c>
      <c r="AW1480">
        <v>0</v>
      </c>
      <c r="AX1480" s="38">
        <v>12407.3</v>
      </c>
      <c r="AY1480" t="s">
        <v>12</v>
      </c>
      <c r="AZ1480" t="s">
        <v>11</v>
      </c>
      <c r="BA1480" t="s">
        <v>300</v>
      </c>
      <c r="BB1480" s="35">
        <f>DATE(AT1480,MATCH(AU1480,{"Jan","Feb","Mar","Apr","May","Jun","Jul","Aug","Sep","Oct","Nov","Dec"}, 0),AV1480)</f>
        <v>26532</v>
      </c>
      <c r="BC1480" s="20">
        <f t="shared" si="431"/>
        <v>50</v>
      </c>
    </row>
    <row r="1481" spans="2:55" ht="15.5" hidden="1" x14ac:dyDescent="0.35">
      <c r="B1481" s="1" t="s">
        <v>895</v>
      </c>
      <c r="C1481" t="str">
        <f>VLOOKUP(B1481,Z1480:AE3815,2,FALSE)</f>
        <v>Pond,</v>
      </c>
      <c r="D1481">
        <f t="shared" si="414"/>
        <v>39.229999999999997</v>
      </c>
      <c r="E1481">
        <f t="shared" si="415"/>
        <v>5.36</v>
      </c>
      <c r="F1481" t="str">
        <f t="shared" si="416"/>
        <v>No</v>
      </c>
      <c r="G1481" t="str">
        <f t="shared" si="417"/>
        <v>No</v>
      </c>
      <c r="H1481" t="str">
        <f t="shared" si="418"/>
        <v>No</v>
      </c>
      <c r="I1481">
        <f t="shared" si="419"/>
        <v>0</v>
      </c>
      <c r="J1481" t="str">
        <f t="shared" si="420"/>
        <v>No</v>
      </c>
      <c r="K1481" t="str">
        <f t="shared" si="421"/>
        <v>OBESITY</v>
      </c>
      <c r="L1481" t="str">
        <f t="shared" si="422"/>
        <v>normal</v>
      </c>
      <c r="M1481" s="34">
        <f t="shared" si="423"/>
        <v>29050</v>
      </c>
      <c r="N1481" s="36">
        <f t="shared" si="424"/>
        <v>12408.29</v>
      </c>
      <c r="O1481" s="23" t="str">
        <f t="shared" si="425"/>
        <v>tier - 3</v>
      </c>
      <c r="P1481" s="34" t="str">
        <f t="shared" si="426"/>
        <v>tier - 1</v>
      </c>
      <c r="Q1481" s="34" t="str">
        <f t="shared" si="427"/>
        <v>R1022</v>
      </c>
      <c r="R1481" s="23">
        <f t="shared" si="428"/>
        <v>43</v>
      </c>
      <c r="Z1481" s="1" t="s">
        <v>895</v>
      </c>
      <c r="AA1481" s="1" t="s">
        <v>6842</v>
      </c>
      <c r="AB1481" t="s">
        <v>4746</v>
      </c>
      <c r="AC1481" t="s">
        <v>5299</v>
      </c>
      <c r="AD1481" t="s">
        <v>4939</v>
      </c>
      <c r="AG1481" t="s">
        <v>895</v>
      </c>
      <c r="AH1481">
        <v>39.229999999999997</v>
      </c>
      <c r="AI1481">
        <v>5.36</v>
      </c>
      <c r="AJ1481" s="20" t="s">
        <v>2380</v>
      </c>
      <c r="AK1481" t="s">
        <v>2380</v>
      </c>
      <c r="AL1481" t="s">
        <v>2380</v>
      </c>
      <c r="AM1481" s="29">
        <v>0</v>
      </c>
      <c r="AN1481" s="20" t="s">
        <v>2380</v>
      </c>
      <c r="AO1481" s="20" t="str">
        <f t="shared" si="429"/>
        <v>OBESITY</v>
      </c>
      <c r="AP1481" s="20" t="str">
        <f t="shared" si="430"/>
        <v>normal</v>
      </c>
      <c r="AS1481" t="s">
        <v>1508</v>
      </c>
      <c r="AT1481">
        <v>1979</v>
      </c>
      <c r="AU1481" s="28" t="s">
        <v>10</v>
      </c>
      <c r="AV1481">
        <v>14</v>
      </c>
      <c r="AW1481">
        <v>2</v>
      </c>
      <c r="AX1481" s="38">
        <v>12408.29</v>
      </c>
      <c r="AY1481" t="s">
        <v>12</v>
      </c>
      <c r="AZ1481" t="s">
        <v>16</v>
      </c>
      <c r="BA1481" t="s">
        <v>632</v>
      </c>
      <c r="BB1481" s="35">
        <f>DATE(AT1481,MATCH(AU1481,{"Jan","Feb","Mar","Apr","May","Jun","Jul","Aug","Sep","Oct","Nov","Dec"}, 0),AV1481)</f>
        <v>29050</v>
      </c>
      <c r="BC1481" s="20">
        <f t="shared" si="431"/>
        <v>43</v>
      </c>
    </row>
    <row r="1482" spans="2:55" ht="15.5" hidden="1" x14ac:dyDescent="0.35">
      <c r="B1482" s="1" t="s">
        <v>894</v>
      </c>
      <c r="C1482" t="str">
        <f>VLOOKUP(B1482,Z1481:AE3816,2,FALSE)</f>
        <v>Egan,</v>
      </c>
      <c r="D1482">
        <f t="shared" si="414"/>
        <v>19.95</v>
      </c>
      <c r="E1482">
        <f t="shared" si="415"/>
        <v>6.11</v>
      </c>
      <c r="F1482" t="str">
        <f t="shared" si="416"/>
        <v>No</v>
      </c>
      <c r="G1482" t="str">
        <f t="shared" si="417"/>
        <v>No</v>
      </c>
      <c r="H1482" t="str">
        <f t="shared" si="418"/>
        <v>No</v>
      </c>
      <c r="I1482">
        <f t="shared" si="419"/>
        <v>1</v>
      </c>
      <c r="J1482" t="str">
        <f t="shared" si="420"/>
        <v>No</v>
      </c>
      <c r="K1482" t="str">
        <f t="shared" si="421"/>
        <v>Normal weight</v>
      </c>
      <c r="L1482" t="str">
        <f t="shared" si="422"/>
        <v>pre diabeties</v>
      </c>
      <c r="M1482" s="34">
        <f t="shared" si="423"/>
        <v>23593</v>
      </c>
      <c r="N1482" s="36">
        <f t="shared" si="424"/>
        <v>12430.95</v>
      </c>
      <c r="O1482" s="23" t="str">
        <f t="shared" si="425"/>
        <v>tier - 3</v>
      </c>
      <c r="P1482" s="34" t="str">
        <f t="shared" si="426"/>
        <v>tier - 3</v>
      </c>
      <c r="Q1482" s="34" t="str">
        <f t="shared" si="427"/>
        <v>R1024</v>
      </c>
      <c r="R1482" s="23">
        <f t="shared" si="428"/>
        <v>58</v>
      </c>
      <c r="Z1482" s="1" t="s">
        <v>894</v>
      </c>
      <c r="AA1482" s="1" t="s">
        <v>6843</v>
      </c>
      <c r="AB1482" t="s">
        <v>4743</v>
      </c>
      <c r="AC1482" t="s">
        <v>5718</v>
      </c>
      <c r="AG1482" t="s">
        <v>894</v>
      </c>
      <c r="AH1482">
        <v>19.95</v>
      </c>
      <c r="AI1482">
        <v>6.11</v>
      </c>
      <c r="AJ1482" s="20" t="s">
        <v>2380</v>
      </c>
      <c r="AK1482" t="s">
        <v>2380</v>
      </c>
      <c r="AL1482" t="s">
        <v>2380</v>
      </c>
      <c r="AM1482" s="29">
        <v>1</v>
      </c>
      <c r="AN1482" s="20" t="s">
        <v>2380</v>
      </c>
      <c r="AO1482" s="20" t="str">
        <f t="shared" si="429"/>
        <v>Normal weight</v>
      </c>
      <c r="AP1482" s="20" t="str">
        <f t="shared" si="430"/>
        <v>pre diabeties</v>
      </c>
      <c r="AS1482" t="s">
        <v>1509</v>
      </c>
      <c r="AT1482">
        <v>1964</v>
      </c>
      <c r="AU1482" s="28" t="s">
        <v>35</v>
      </c>
      <c r="AV1482">
        <v>4</v>
      </c>
      <c r="AW1482">
        <v>0</v>
      </c>
      <c r="AX1482" s="38">
        <v>12430.95</v>
      </c>
      <c r="AY1482" t="s">
        <v>12</v>
      </c>
      <c r="AZ1482" t="s">
        <v>12</v>
      </c>
      <c r="BA1482" t="s">
        <v>247</v>
      </c>
      <c r="BB1482" s="35">
        <f>DATE(AT1482,MATCH(AU1482,{"Jan","Feb","Mar","Apr","May","Jun","Jul","Aug","Sep","Oct","Nov","Dec"}, 0),AV1482)</f>
        <v>23593</v>
      </c>
      <c r="BC1482" s="20">
        <f t="shared" si="431"/>
        <v>58</v>
      </c>
    </row>
    <row r="1483" spans="2:55" ht="15.5" hidden="1" x14ac:dyDescent="0.35">
      <c r="B1483" s="1" t="s">
        <v>893</v>
      </c>
      <c r="C1483" t="str">
        <f>VLOOKUP(B1483,Z1482:AE3817,2,FALSE)</f>
        <v>Bersani,</v>
      </c>
      <c r="D1483">
        <f t="shared" si="414"/>
        <v>34.64</v>
      </c>
      <c r="E1483">
        <f t="shared" si="415"/>
        <v>4.88</v>
      </c>
      <c r="F1483" t="str">
        <f t="shared" si="416"/>
        <v>No</v>
      </c>
      <c r="G1483" t="str">
        <f t="shared" si="417"/>
        <v>No</v>
      </c>
      <c r="H1483" t="str">
        <f t="shared" si="418"/>
        <v>Yes</v>
      </c>
      <c r="I1483">
        <f t="shared" si="419"/>
        <v>1</v>
      </c>
      <c r="J1483" t="str">
        <f t="shared" si="420"/>
        <v>No</v>
      </c>
      <c r="K1483" t="str">
        <f t="shared" si="421"/>
        <v>OBESITY</v>
      </c>
      <c r="L1483" t="str">
        <f t="shared" si="422"/>
        <v>normal</v>
      </c>
      <c r="M1483" s="34">
        <f t="shared" si="423"/>
        <v>34920</v>
      </c>
      <c r="N1483" s="36">
        <f t="shared" si="424"/>
        <v>12452.25</v>
      </c>
      <c r="O1483" s="23" t="str">
        <f t="shared" si="425"/>
        <v>tier - 3</v>
      </c>
      <c r="P1483" s="34" t="str">
        <f t="shared" si="426"/>
        <v>tier - 3</v>
      </c>
      <c r="Q1483" s="34" t="str">
        <f t="shared" si="427"/>
        <v>R1012</v>
      </c>
      <c r="R1483" s="23">
        <f t="shared" si="428"/>
        <v>27</v>
      </c>
      <c r="Z1483" s="1" t="s">
        <v>893</v>
      </c>
      <c r="AA1483" s="1" t="s">
        <v>6844</v>
      </c>
      <c r="AB1483" t="s">
        <v>4746</v>
      </c>
      <c r="AC1483" t="s">
        <v>5050</v>
      </c>
      <c r="AD1483" t="s">
        <v>4785</v>
      </c>
      <c r="AG1483" t="s">
        <v>893</v>
      </c>
      <c r="AH1483">
        <v>34.64</v>
      </c>
      <c r="AI1483">
        <v>4.88</v>
      </c>
      <c r="AJ1483" s="20" t="s">
        <v>2380</v>
      </c>
      <c r="AK1483" t="s">
        <v>2380</v>
      </c>
      <c r="AL1483" t="s">
        <v>2383</v>
      </c>
      <c r="AM1483" s="29">
        <v>1</v>
      </c>
      <c r="AN1483" s="20" t="s">
        <v>2380</v>
      </c>
      <c r="AO1483" s="20" t="str">
        <f t="shared" si="429"/>
        <v>OBESITY</v>
      </c>
      <c r="AP1483" s="20" t="str">
        <f t="shared" si="430"/>
        <v>normal</v>
      </c>
      <c r="AS1483" t="s">
        <v>1510</v>
      </c>
      <c r="AT1483">
        <v>1995</v>
      </c>
      <c r="AU1483" s="28" t="s">
        <v>35</v>
      </c>
      <c r="AV1483">
        <v>9</v>
      </c>
      <c r="AW1483">
        <v>0</v>
      </c>
      <c r="AX1483" s="38">
        <v>12452.25</v>
      </c>
      <c r="AY1483" t="s">
        <v>12</v>
      </c>
      <c r="AZ1483" t="s">
        <v>12</v>
      </c>
      <c r="BA1483" t="s">
        <v>23</v>
      </c>
      <c r="BB1483" s="35">
        <f>DATE(AT1483,MATCH(AU1483,{"Jan","Feb","Mar","Apr","May","Jun","Jul","Aug","Sep","Oct","Nov","Dec"}, 0),AV1483)</f>
        <v>34920</v>
      </c>
      <c r="BC1483" s="20">
        <f t="shared" si="431"/>
        <v>27</v>
      </c>
    </row>
    <row r="1484" spans="2:55" ht="15.5" hidden="1" x14ac:dyDescent="0.35">
      <c r="B1484" s="1" t="s">
        <v>892</v>
      </c>
      <c r="C1484" t="str">
        <f>VLOOKUP(B1484,Z1483:AE3818,2,FALSE)</f>
        <v>Creech,</v>
      </c>
      <c r="D1484">
        <f t="shared" si="414"/>
        <v>18.75</v>
      </c>
      <c r="E1484">
        <f t="shared" si="415"/>
        <v>6.72</v>
      </c>
      <c r="F1484" t="str">
        <f t="shared" si="416"/>
        <v>No</v>
      </c>
      <c r="G1484" t="str">
        <f t="shared" si="417"/>
        <v>No</v>
      </c>
      <c r="H1484" t="str">
        <f t="shared" si="418"/>
        <v>No</v>
      </c>
      <c r="I1484">
        <f t="shared" si="419"/>
        <v>0</v>
      </c>
      <c r="J1484" t="str">
        <f t="shared" si="420"/>
        <v>No</v>
      </c>
      <c r="K1484" t="str">
        <f t="shared" si="421"/>
        <v>Normal weight</v>
      </c>
      <c r="L1484" t="str">
        <f t="shared" si="422"/>
        <v>diabeties</v>
      </c>
      <c r="M1484" s="34">
        <f t="shared" si="423"/>
        <v>25168</v>
      </c>
      <c r="N1484" s="36">
        <f t="shared" si="424"/>
        <v>12475.35</v>
      </c>
      <c r="O1484" s="23" t="str">
        <f t="shared" si="425"/>
        <v>tier - 3</v>
      </c>
      <c r="P1484" s="34" t="str">
        <f t="shared" si="426"/>
        <v>tier - 1</v>
      </c>
      <c r="Q1484" s="34" t="str">
        <f t="shared" si="427"/>
        <v>R1012</v>
      </c>
      <c r="R1484" s="23">
        <f t="shared" si="428"/>
        <v>54</v>
      </c>
      <c r="Z1484" s="1" t="s">
        <v>892</v>
      </c>
      <c r="AA1484" s="1" t="s">
        <v>6845</v>
      </c>
      <c r="AB1484" t="s">
        <v>4746</v>
      </c>
      <c r="AC1484" t="s">
        <v>6846</v>
      </c>
      <c r="AD1484" t="s">
        <v>4910</v>
      </c>
      <c r="AG1484" t="s">
        <v>892</v>
      </c>
      <c r="AH1484">
        <v>18.75</v>
      </c>
      <c r="AI1484">
        <v>6.72</v>
      </c>
      <c r="AJ1484" s="20" t="s">
        <v>2380</v>
      </c>
      <c r="AK1484" t="s">
        <v>2380</v>
      </c>
      <c r="AL1484" t="s">
        <v>2380</v>
      </c>
      <c r="AM1484" s="29">
        <v>0</v>
      </c>
      <c r="AN1484" s="20" t="s">
        <v>2380</v>
      </c>
      <c r="AO1484" s="20" t="str">
        <f t="shared" si="429"/>
        <v>Normal weight</v>
      </c>
      <c r="AP1484" s="20" t="str">
        <f t="shared" si="430"/>
        <v>diabeties</v>
      </c>
      <c r="AS1484" t="s">
        <v>1511</v>
      </c>
      <c r="AT1484">
        <v>1968</v>
      </c>
      <c r="AU1484" s="28" t="s">
        <v>15</v>
      </c>
      <c r="AV1484">
        <v>26</v>
      </c>
      <c r="AW1484">
        <v>3</v>
      </c>
      <c r="AX1484" s="38">
        <v>12475.35</v>
      </c>
      <c r="AY1484" t="s">
        <v>12</v>
      </c>
      <c r="AZ1484" t="s">
        <v>16</v>
      </c>
      <c r="BA1484" t="s">
        <v>23</v>
      </c>
      <c r="BB1484" s="35">
        <f>DATE(AT1484,MATCH(AU1484,{"Jan","Feb","Mar","Apr","May","Jun","Jul","Aug","Sep","Oct","Nov","Dec"}, 0),AV1484)</f>
        <v>25168</v>
      </c>
      <c r="BC1484" s="20">
        <f t="shared" si="431"/>
        <v>54</v>
      </c>
    </row>
    <row r="1485" spans="2:55" ht="15.5" hidden="1" x14ac:dyDescent="0.35">
      <c r="B1485" s="1" t="s">
        <v>891</v>
      </c>
      <c r="C1485" t="str">
        <f>VLOOKUP(B1485,Z1484:AE3819,2,FALSE)</f>
        <v>Sudres,</v>
      </c>
      <c r="D1485">
        <f t="shared" si="414"/>
        <v>26.48</v>
      </c>
      <c r="E1485">
        <f t="shared" si="415"/>
        <v>4.2</v>
      </c>
      <c r="F1485" t="str">
        <f t="shared" si="416"/>
        <v>No</v>
      </c>
      <c r="G1485" t="str">
        <f t="shared" si="417"/>
        <v>No</v>
      </c>
      <c r="H1485" t="str">
        <f t="shared" si="418"/>
        <v>No</v>
      </c>
      <c r="I1485">
        <f t="shared" si="419"/>
        <v>1</v>
      </c>
      <c r="J1485" t="str">
        <f t="shared" si="420"/>
        <v>No</v>
      </c>
      <c r="K1485" t="str">
        <f t="shared" si="421"/>
        <v>OVER WEIGHT</v>
      </c>
      <c r="L1485" t="str">
        <f t="shared" si="422"/>
        <v>normal</v>
      </c>
      <c r="M1485" s="34">
        <f t="shared" si="423"/>
        <v>25154</v>
      </c>
      <c r="N1485" s="36">
        <f t="shared" si="424"/>
        <v>12479.71</v>
      </c>
      <c r="O1485" s="23" t="str">
        <f t="shared" si="425"/>
        <v>tier - 3</v>
      </c>
      <c r="P1485" s="34" t="str">
        <f t="shared" si="426"/>
        <v>tier - 3</v>
      </c>
      <c r="Q1485" s="34" t="str">
        <f t="shared" si="427"/>
        <v>R1012</v>
      </c>
      <c r="R1485" s="23">
        <f t="shared" si="428"/>
        <v>54</v>
      </c>
      <c r="Z1485" s="1" t="s">
        <v>891</v>
      </c>
      <c r="AA1485" s="1" t="s">
        <v>6847</v>
      </c>
      <c r="AB1485" t="s">
        <v>4743</v>
      </c>
      <c r="AC1485" t="s">
        <v>6848</v>
      </c>
      <c r="AD1485" t="s">
        <v>4910</v>
      </c>
      <c r="AG1485" t="s">
        <v>891</v>
      </c>
      <c r="AH1485">
        <v>26.48</v>
      </c>
      <c r="AI1485">
        <v>4.2</v>
      </c>
      <c r="AJ1485" s="20" t="s">
        <v>2380</v>
      </c>
      <c r="AK1485" t="s">
        <v>2380</v>
      </c>
      <c r="AL1485" t="s">
        <v>2380</v>
      </c>
      <c r="AM1485" s="29">
        <v>1</v>
      </c>
      <c r="AN1485" s="20" t="s">
        <v>2380</v>
      </c>
      <c r="AO1485" s="20" t="str">
        <f t="shared" si="429"/>
        <v>OVER WEIGHT</v>
      </c>
      <c r="AP1485" s="20" t="str">
        <f t="shared" si="430"/>
        <v>normal</v>
      </c>
      <c r="AS1485" t="s">
        <v>1512</v>
      </c>
      <c r="AT1485">
        <v>1968</v>
      </c>
      <c r="AU1485" s="28" t="s">
        <v>15</v>
      </c>
      <c r="AV1485">
        <v>12</v>
      </c>
      <c r="AW1485">
        <v>3</v>
      </c>
      <c r="AX1485" s="38">
        <v>12479.71</v>
      </c>
      <c r="AY1485" t="s">
        <v>12</v>
      </c>
      <c r="AZ1485" t="s">
        <v>12</v>
      </c>
      <c r="BA1485" t="s">
        <v>23</v>
      </c>
      <c r="BB1485" s="35">
        <f>DATE(AT1485,MATCH(AU1485,{"Jan","Feb","Mar","Apr","May","Jun","Jul","Aug","Sep","Oct","Nov","Dec"}, 0),AV1485)</f>
        <v>25154</v>
      </c>
      <c r="BC1485" s="20">
        <f t="shared" si="431"/>
        <v>54</v>
      </c>
    </row>
    <row r="1486" spans="2:55" ht="15.5" hidden="1" x14ac:dyDescent="0.35">
      <c r="B1486" s="1" t="s">
        <v>890</v>
      </c>
      <c r="C1486" t="str">
        <f>VLOOKUP(B1486,Z1485:AE3820,2,FALSE)</f>
        <v>Couture,</v>
      </c>
      <c r="D1486">
        <f t="shared" si="414"/>
        <v>34.83</v>
      </c>
      <c r="E1486">
        <f t="shared" si="415"/>
        <v>5.79</v>
      </c>
      <c r="F1486" t="str">
        <f t="shared" si="416"/>
        <v>No</v>
      </c>
      <c r="G1486" t="str">
        <f t="shared" si="417"/>
        <v>No</v>
      </c>
      <c r="H1486" t="str">
        <f t="shared" si="418"/>
        <v>No</v>
      </c>
      <c r="I1486">
        <f t="shared" si="419"/>
        <v>1</v>
      </c>
      <c r="J1486" t="str">
        <f t="shared" si="420"/>
        <v>No</v>
      </c>
      <c r="K1486" t="str">
        <f t="shared" si="421"/>
        <v>OBESITY</v>
      </c>
      <c r="L1486" t="str">
        <f t="shared" si="422"/>
        <v>pre diabeties</v>
      </c>
      <c r="M1486" s="34">
        <f t="shared" si="423"/>
        <v>24716</v>
      </c>
      <c r="N1486" s="36">
        <f t="shared" si="424"/>
        <v>12485.8</v>
      </c>
      <c r="O1486" s="23" t="str">
        <f t="shared" si="425"/>
        <v>tier - 3</v>
      </c>
      <c r="P1486" s="34" t="str">
        <f t="shared" si="426"/>
        <v>tier - 3</v>
      </c>
      <c r="Q1486" s="34" t="str">
        <f t="shared" si="427"/>
        <v>R1013</v>
      </c>
      <c r="R1486" s="23">
        <f t="shared" si="428"/>
        <v>55</v>
      </c>
      <c r="Z1486" s="1" t="s">
        <v>890</v>
      </c>
      <c r="AA1486" s="1" t="s">
        <v>6849</v>
      </c>
      <c r="AB1486" t="s">
        <v>4746</v>
      </c>
      <c r="AC1486" t="s">
        <v>5264</v>
      </c>
      <c r="AG1486" t="s">
        <v>890</v>
      </c>
      <c r="AH1486">
        <v>34.83</v>
      </c>
      <c r="AI1486">
        <v>5.79</v>
      </c>
      <c r="AJ1486" s="20" t="s">
        <v>2380</v>
      </c>
      <c r="AK1486" t="s">
        <v>2380</v>
      </c>
      <c r="AL1486" t="s">
        <v>2380</v>
      </c>
      <c r="AM1486" s="29">
        <v>1</v>
      </c>
      <c r="AN1486" s="20" t="s">
        <v>2380</v>
      </c>
      <c r="AO1486" s="20" t="str">
        <f t="shared" si="429"/>
        <v>OBESITY</v>
      </c>
      <c r="AP1486" s="20" t="str">
        <f t="shared" si="430"/>
        <v>pre diabeties</v>
      </c>
      <c r="AS1486" t="s">
        <v>1513</v>
      </c>
      <c r="AT1486">
        <v>1967</v>
      </c>
      <c r="AU1486" s="28" t="s">
        <v>20</v>
      </c>
      <c r="AV1486">
        <v>1</v>
      </c>
      <c r="AW1486">
        <v>3</v>
      </c>
      <c r="AX1486" s="38">
        <v>12485.8</v>
      </c>
      <c r="AY1486" t="s">
        <v>12</v>
      </c>
      <c r="AZ1486" t="s">
        <v>12</v>
      </c>
      <c r="BA1486" t="s">
        <v>13</v>
      </c>
      <c r="BB1486" s="35">
        <f>DATE(AT1486,MATCH(AU1486,{"Jan","Feb","Mar","Apr","May","Jun","Jul","Aug","Sep","Oct","Nov","Dec"}, 0),AV1486)</f>
        <v>24716</v>
      </c>
      <c r="BC1486" s="20">
        <f t="shared" si="431"/>
        <v>55</v>
      </c>
    </row>
    <row r="1487" spans="2:55" ht="15.5" hidden="1" x14ac:dyDescent="0.35">
      <c r="B1487" s="1" t="s">
        <v>889</v>
      </c>
      <c r="C1487" t="str">
        <f>VLOOKUP(B1487,Z1486:AE3821,2,FALSE)</f>
        <v>Willard,</v>
      </c>
      <c r="D1487">
        <f t="shared" si="414"/>
        <v>25.46</v>
      </c>
      <c r="E1487">
        <f t="shared" si="415"/>
        <v>4.29</v>
      </c>
      <c r="F1487" t="str">
        <f t="shared" si="416"/>
        <v>No</v>
      </c>
      <c r="G1487" t="str">
        <f t="shared" si="417"/>
        <v>No</v>
      </c>
      <c r="H1487" t="str">
        <f t="shared" si="418"/>
        <v>No</v>
      </c>
      <c r="I1487">
        <f t="shared" si="419"/>
        <v>0</v>
      </c>
      <c r="J1487" t="str">
        <f t="shared" si="420"/>
        <v>No</v>
      </c>
      <c r="K1487" t="str">
        <f t="shared" si="421"/>
        <v>OVER WEIGHT</v>
      </c>
      <c r="L1487" t="str">
        <f t="shared" si="422"/>
        <v>normal</v>
      </c>
      <c r="M1487" s="34">
        <f t="shared" si="423"/>
        <v>25175</v>
      </c>
      <c r="N1487" s="36">
        <f t="shared" si="424"/>
        <v>12495.29</v>
      </c>
      <c r="O1487" s="23" t="str">
        <f t="shared" si="425"/>
        <v>tier - 3</v>
      </c>
      <c r="P1487" s="34" t="str">
        <f t="shared" si="426"/>
        <v>tier - 3</v>
      </c>
      <c r="Q1487" s="34" t="str">
        <f t="shared" si="427"/>
        <v>R1012</v>
      </c>
      <c r="R1487" s="23">
        <f t="shared" si="428"/>
        <v>54</v>
      </c>
      <c r="Z1487" s="1" t="s">
        <v>889</v>
      </c>
      <c r="AA1487" s="1" t="s">
        <v>6695</v>
      </c>
      <c r="AB1487" t="s">
        <v>4743</v>
      </c>
      <c r="AC1487" t="s">
        <v>5653</v>
      </c>
      <c r="AD1487" t="s">
        <v>4785</v>
      </c>
      <c r="AG1487" t="s">
        <v>889</v>
      </c>
      <c r="AH1487">
        <v>25.46</v>
      </c>
      <c r="AI1487">
        <v>4.29</v>
      </c>
      <c r="AJ1487" s="20" t="s">
        <v>2380</v>
      </c>
      <c r="AK1487" t="s">
        <v>2380</v>
      </c>
      <c r="AL1487" t="s">
        <v>2380</v>
      </c>
      <c r="AM1487" s="29">
        <v>0</v>
      </c>
      <c r="AN1487" s="20" t="s">
        <v>2380</v>
      </c>
      <c r="AO1487" s="20" t="str">
        <f t="shared" si="429"/>
        <v>OVER WEIGHT</v>
      </c>
      <c r="AP1487" s="20" t="str">
        <f t="shared" si="430"/>
        <v>normal</v>
      </c>
      <c r="AS1487" t="s">
        <v>1514</v>
      </c>
      <c r="AT1487">
        <v>1968</v>
      </c>
      <c r="AU1487" s="28" t="s">
        <v>30</v>
      </c>
      <c r="AV1487">
        <v>3</v>
      </c>
      <c r="AW1487">
        <v>3</v>
      </c>
      <c r="AX1487" s="38">
        <v>12495.29</v>
      </c>
      <c r="AY1487" t="s">
        <v>12</v>
      </c>
      <c r="AZ1487" t="s">
        <v>12</v>
      </c>
      <c r="BA1487" t="s">
        <v>23</v>
      </c>
      <c r="BB1487" s="35">
        <f>DATE(AT1487,MATCH(AU1487,{"Jan","Feb","Mar","Apr","May","Jun","Jul","Aug","Sep","Oct","Nov","Dec"}, 0),AV1487)</f>
        <v>25175</v>
      </c>
      <c r="BC1487" s="20">
        <f t="shared" si="431"/>
        <v>54</v>
      </c>
    </row>
    <row r="1488" spans="2:55" ht="15.5" hidden="1" x14ac:dyDescent="0.35">
      <c r="B1488" s="1" t="s">
        <v>888</v>
      </c>
      <c r="C1488" t="str">
        <f>VLOOKUP(B1488,Z1487:AE3822,2,FALSE)</f>
        <v>Patronick,</v>
      </c>
      <c r="D1488">
        <f t="shared" si="414"/>
        <v>23.31</v>
      </c>
      <c r="E1488">
        <f t="shared" si="415"/>
        <v>8.27</v>
      </c>
      <c r="F1488" t="str">
        <f t="shared" si="416"/>
        <v>No</v>
      </c>
      <c r="G1488" t="str">
        <f t="shared" si="417"/>
        <v>No</v>
      </c>
      <c r="H1488" t="str">
        <f t="shared" si="418"/>
        <v>No</v>
      </c>
      <c r="I1488">
        <f t="shared" si="419"/>
        <v>0</v>
      </c>
      <c r="J1488" t="str">
        <f t="shared" si="420"/>
        <v>No</v>
      </c>
      <c r="K1488" t="str">
        <f t="shared" si="421"/>
        <v>Normal weight</v>
      </c>
      <c r="L1488" t="str">
        <f t="shared" si="422"/>
        <v>diabeties</v>
      </c>
      <c r="M1488" s="34">
        <f t="shared" si="423"/>
        <v>24300</v>
      </c>
      <c r="N1488" s="36">
        <f t="shared" si="424"/>
        <v>12499.88</v>
      </c>
      <c r="O1488" s="23" t="str">
        <f t="shared" si="425"/>
        <v>tier - 3</v>
      </c>
      <c r="P1488" s="34" t="str">
        <f t="shared" si="426"/>
        <v>tier - 2</v>
      </c>
      <c r="Q1488" s="34" t="str">
        <f t="shared" si="427"/>
        <v>R1012</v>
      </c>
      <c r="R1488" s="23">
        <f t="shared" si="428"/>
        <v>56</v>
      </c>
      <c r="Z1488" s="1" t="s">
        <v>888</v>
      </c>
      <c r="AA1488" s="1" t="s">
        <v>6850</v>
      </c>
      <c r="AB1488" t="s">
        <v>4746</v>
      </c>
      <c r="AC1488" t="s">
        <v>5755</v>
      </c>
      <c r="AD1488" t="s">
        <v>5049</v>
      </c>
      <c r="AG1488" t="s">
        <v>888</v>
      </c>
      <c r="AH1488">
        <v>23.31</v>
      </c>
      <c r="AI1488">
        <v>8.27</v>
      </c>
      <c r="AJ1488" s="20" t="s">
        <v>2380</v>
      </c>
      <c r="AK1488" t="s">
        <v>2380</v>
      </c>
      <c r="AL1488" t="s">
        <v>2380</v>
      </c>
      <c r="AM1488" s="29">
        <v>0</v>
      </c>
      <c r="AN1488" s="20" t="s">
        <v>2380</v>
      </c>
      <c r="AO1488" s="20" t="str">
        <f t="shared" si="429"/>
        <v>Normal weight</v>
      </c>
      <c r="AP1488" s="20" t="str">
        <f t="shared" si="430"/>
        <v>diabeties</v>
      </c>
      <c r="AS1488" t="s">
        <v>1515</v>
      </c>
      <c r="AT1488">
        <v>1966</v>
      </c>
      <c r="AU1488" s="28" t="s">
        <v>10</v>
      </c>
      <c r="AV1488">
        <v>12</v>
      </c>
      <c r="AW1488">
        <v>0</v>
      </c>
      <c r="AX1488" s="38">
        <v>12499.88</v>
      </c>
      <c r="AY1488" t="s">
        <v>12</v>
      </c>
      <c r="AZ1488" t="s">
        <v>11</v>
      </c>
      <c r="BA1488" t="s">
        <v>23</v>
      </c>
      <c r="BB1488" s="35">
        <f>DATE(AT1488,MATCH(AU1488,{"Jan","Feb","Mar","Apr","May","Jun","Jul","Aug","Sep","Oct","Nov","Dec"}, 0),AV1488)</f>
        <v>24300</v>
      </c>
      <c r="BC1488" s="20">
        <f t="shared" si="431"/>
        <v>56</v>
      </c>
    </row>
    <row r="1489" spans="2:55" ht="15.5" hidden="1" x14ac:dyDescent="0.35">
      <c r="B1489" s="1" t="s">
        <v>887</v>
      </c>
      <c r="C1489" t="str">
        <f>VLOOKUP(B1489,Z1488:AE3823,2,FALSE)</f>
        <v>Depasquale,</v>
      </c>
      <c r="D1489">
        <f t="shared" si="414"/>
        <v>29</v>
      </c>
      <c r="E1489">
        <f t="shared" si="415"/>
        <v>4.5599999999999996</v>
      </c>
      <c r="F1489" t="str">
        <f t="shared" si="416"/>
        <v>No</v>
      </c>
      <c r="G1489" t="str">
        <f t="shared" si="417"/>
        <v>No</v>
      </c>
      <c r="H1489" t="str">
        <f t="shared" si="418"/>
        <v>No</v>
      </c>
      <c r="I1489">
        <f t="shared" si="419"/>
        <v>0</v>
      </c>
      <c r="J1489" t="str">
        <f t="shared" si="420"/>
        <v>No</v>
      </c>
      <c r="K1489" t="str">
        <f t="shared" si="421"/>
        <v>OVER WEIGHT</v>
      </c>
      <c r="L1489" t="str">
        <f t="shared" si="422"/>
        <v>normal</v>
      </c>
      <c r="M1489" s="34">
        <f t="shared" si="423"/>
        <v>22935</v>
      </c>
      <c r="N1489" s="36">
        <f t="shared" si="424"/>
        <v>12523.6</v>
      </c>
      <c r="O1489" s="23" t="str">
        <f t="shared" si="425"/>
        <v>tier - 3</v>
      </c>
      <c r="P1489" s="34" t="str">
        <f t="shared" si="426"/>
        <v>tier - 3</v>
      </c>
      <c r="Q1489" s="34" t="str">
        <f t="shared" si="427"/>
        <v>R1012</v>
      </c>
      <c r="R1489" s="23">
        <f t="shared" si="428"/>
        <v>60</v>
      </c>
      <c r="Z1489" s="1" t="s">
        <v>887</v>
      </c>
      <c r="AA1489" s="1" t="s">
        <v>6851</v>
      </c>
      <c r="AB1489" t="s">
        <v>4743</v>
      </c>
      <c r="AC1489" t="s">
        <v>4885</v>
      </c>
      <c r="AG1489" t="s">
        <v>887</v>
      </c>
      <c r="AH1489">
        <v>29</v>
      </c>
      <c r="AI1489">
        <v>4.5599999999999996</v>
      </c>
      <c r="AJ1489" s="20" t="s">
        <v>2380</v>
      </c>
      <c r="AK1489" t="s">
        <v>2380</v>
      </c>
      <c r="AL1489" t="s">
        <v>2380</v>
      </c>
      <c r="AM1489" s="29">
        <v>0</v>
      </c>
      <c r="AN1489" s="20" t="s">
        <v>2380</v>
      </c>
      <c r="AO1489" s="20" t="str">
        <f t="shared" si="429"/>
        <v>OVER WEIGHT</v>
      </c>
      <c r="AP1489" s="20" t="str">
        <f t="shared" si="430"/>
        <v>normal</v>
      </c>
      <c r="AS1489" t="s">
        <v>1516</v>
      </c>
      <c r="AT1489">
        <v>1962</v>
      </c>
      <c r="AU1489" s="28" t="s">
        <v>37</v>
      </c>
      <c r="AV1489">
        <v>16</v>
      </c>
      <c r="AW1489">
        <v>0</v>
      </c>
      <c r="AX1489" s="38">
        <v>12523.6</v>
      </c>
      <c r="AY1489" t="s">
        <v>12</v>
      </c>
      <c r="AZ1489" t="s">
        <v>12</v>
      </c>
      <c r="BA1489" t="s">
        <v>23</v>
      </c>
      <c r="BB1489" s="35">
        <f>DATE(AT1489,MATCH(AU1489,{"Jan","Feb","Mar","Apr","May","Jun","Jul","Aug","Sep","Oct","Nov","Dec"}, 0),AV1489)</f>
        <v>22935</v>
      </c>
      <c r="BC1489" s="20">
        <f t="shared" si="431"/>
        <v>60</v>
      </c>
    </row>
    <row r="1490" spans="2:55" ht="15.5" hidden="1" x14ac:dyDescent="0.35">
      <c r="B1490" s="1" t="s">
        <v>886</v>
      </c>
      <c r="C1490" t="str">
        <f>VLOOKUP(B1490,Z1489:AE3824,2,FALSE)</f>
        <v>Lavergne,</v>
      </c>
      <c r="D1490">
        <f t="shared" si="414"/>
        <v>32.869999999999997</v>
      </c>
      <c r="E1490">
        <f t="shared" si="415"/>
        <v>5.33</v>
      </c>
      <c r="F1490" t="str">
        <f t="shared" si="416"/>
        <v>No</v>
      </c>
      <c r="G1490" t="str">
        <f t="shared" si="417"/>
        <v>No</v>
      </c>
      <c r="H1490" t="str">
        <f t="shared" si="418"/>
        <v>No</v>
      </c>
      <c r="I1490">
        <f t="shared" si="419"/>
        <v>0</v>
      </c>
      <c r="J1490" t="str">
        <f t="shared" si="420"/>
        <v>No</v>
      </c>
      <c r="K1490" t="str">
        <f t="shared" si="421"/>
        <v>OBESITY</v>
      </c>
      <c r="L1490" t="str">
        <f t="shared" si="422"/>
        <v>normal</v>
      </c>
      <c r="M1490" s="34">
        <f t="shared" si="423"/>
        <v>22613</v>
      </c>
      <c r="N1490" s="36">
        <f t="shared" si="424"/>
        <v>12557.61</v>
      </c>
      <c r="O1490" s="23" t="str">
        <f t="shared" si="425"/>
        <v>tier - 3</v>
      </c>
      <c r="P1490" s="34" t="str">
        <f t="shared" si="426"/>
        <v>tier - 3</v>
      </c>
      <c r="Q1490" s="34" t="str">
        <f t="shared" si="427"/>
        <v>R1013</v>
      </c>
      <c r="R1490" s="23">
        <f t="shared" si="428"/>
        <v>61</v>
      </c>
      <c r="Z1490" s="1" t="s">
        <v>886</v>
      </c>
      <c r="AA1490" s="1" t="s">
        <v>6852</v>
      </c>
      <c r="AB1490" t="s">
        <v>4743</v>
      </c>
      <c r="AC1490" t="s">
        <v>4976</v>
      </c>
      <c r="AD1490" t="s">
        <v>4850</v>
      </c>
      <c r="AG1490" t="s">
        <v>886</v>
      </c>
      <c r="AH1490">
        <v>32.869999999999997</v>
      </c>
      <c r="AI1490">
        <v>5.33</v>
      </c>
      <c r="AJ1490" s="20" t="s">
        <v>2380</v>
      </c>
      <c r="AK1490" t="s">
        <v>2380</v>
      </c>
      <c r="AL1490" t="s">
        <v>2380</v>
      </c>
      <c r="AM1490" s="29">
        <v>0</v>
      </c>
      <c r="AN1490" s="20" t="s">
        <v>2380</v>
      </c>
      <c r="AO1490" s="20" t="str">
        <f t="shared" si="429"/>
        <v>OBESITY</v>
      </c>
      <c r="AP1490" s="20" t="str">
        <f t="shared" si="430"/>
        <v>normal</v>
      </c>
      <c r="AS1490" t="s">
        <v>1517</v>
      </c>
      <c r="AT1490">
        <v>1961</v>
      </c>
      <c r="AU1490" s="28" t="s">
        <v>15</v>
      </c>
      <c r="AV1490">
        <v>28</v>
      </c>
      <c r="AW1490">
        <v>0</v>
      </c>
      <c r="AX1490" s="38">
        <v>12557.61</v>
      </c>
      <c r="AY1490" t="s">
        <v>12</v>
      </c>
      <c r="AZ1490" t="s">
        <v>12</v>
      </c>
      <c r="BA1490" t="s">
        <v>13</v>
      </c>
      <c r="BB1490" s="35">
        <f>DATE(AT1490,MATCH(AU1490,{"Jan","Feb","Mar","Apr","May","Jun","Jul","Aug","Sep","Oct","Nov","Dec"}, 0),AV1490)</f>
        <v>22613</v>
      </c>
      <c r="BC1490" s="20">
        <f t="shared" si="431"/>
        <v>61</v>
      </c>
    </row>
    <row r="1491" spans="2:55" ht="15.5" hidden="1" x14ac:dyDescent="0.35">
      <c r="B1491" s="1" t="s">
        <v>885</v>
      </c>
      <c r="C1491" t="str">
        <f>VLOOKUP(B1491,Z1490:AE3825,2,FALSE)</f>
        <v>Kawakami,</v>
      </c>
      <c r="D1491">
        <f t="shared" si="414"/>
        <v>26.18</v>
      </c>
      <c r="E1491">
        <f t="shared" si="415"/>
        <v>5.63</v>
      </c>
      <c r="F1491" t="str">
        <f t="shared" si="416"/>
        <v>No</v>
      </c>
      <c r="G1491" t="str">
        <f t="shared" si="417"/>
        <v>No</v>
      </c>
      <c r="H1491" t="str">
        <f t="shared" si="418"/>
        <v>No</v>
      </c>
      <c r="I1491">
        <f t="shared" si="419"/>
        <v>0</v>
      </c>
      <c r="J1491" t="str">
        <f t="shared" si="420"/>
        <v>No</v>
      </c>
      <c r="K1491" t="str">
        <f t="shared" si="421"/>
        <v>OVER WEIGHT</v>
      </c>
      <c r="L1491" t="str">
        <f t="shared" si="422"/>
        <v>normal</v>
      </c>
      <c r="M1491" s="34">
        <f t="shared" si="423"/>
        <v>22613</v>
      </c>
      <c r="N1491" s="36">
        <f t="shared" si="424"/>
        <v>12574.05</v>
      </c>
      <c r="O1491" s="23" t="str">
        <f t="shared" si="425"/>
        <v>tier - 3</v>
      </c>
      <c r="P1491" s="34" t="str">
        <f t="shared" si="426"/>
        <v>tier - 1</v>
      </c>
      <c r="Q1491" s="34" t="str">
        <f t="shared" si="427"/>
        <v>R1011</v>
      </c>
      <c r="R1491" s="23">
        <f t="shared" si="428"/>
        <v>61</v>
      </c>
      <c r="Z1491" s="1" t="s">
        <v>885</v>
      </c>
      <c r="AA1491" s="1" t="s">
        <v>6853</v>
      </c>
      <c r="AB1491" t="s">
        <v>4743</v>
      </c>
      <c r="AC1491" t="s">
        <v>6854</v>
      </c>
      <c r="AD1491" t="s">
        <v>4767</v>
      </c>
      <c r="AG1491" t="s">
        <v>885</v>
      </c>
      <c r="AH1491">
        <v>26.18</v>
      </c>
      <c r="AI1491">
        <v>5.63</v>
      </c>
      <c r="AJ1491" s="20" t="s">
        <v>2380</v>
      </c>
      <c r="AK1491" t="s">
        <v>2380</v>
      </c>
      <c r="AL1491" t="s">
        <v>2380</v>
      </c>
      <c r="AM1491" s="29">
        <v>0</v>
      </c>
      <c r="AN1491" s="20" t="s">
        <v>2380</v>
      </c>
      <c r="AO1491" s="20" t="str">
        <f t="shared" si="429"/>
        <v>OVER WEIGHT</v>
      </c>
      <c r="AP1491" s="20" t="str">
        <f t="shared" si="430"/>
        <v>normal</v>
      </c>
      <c r="AS1491" t="s">
        <v>1518</v>
      </c>
      <c r="AT1491">
        <v>1961</v>
      </c>
      <c r="AU1491" s="28" t="s">
        <v>15</v>
      </c>
      <c r="AV1491">
        <v>28</v>
      </c>
      <c r="AW1491">
        <v>0</v>
      </c>
      <c r="AX1491" s="38">
        <v>12574.05</v>
      </c>
      <c r="AY1491" t="s">
        <v>12</v>
      </c>
      <c r="AZ1491" t="s">
        <v>16</v>
      </c>
      <c r="BA1491" t="s">
        <v>42</v>
      </c>
      <c r="BB1491" s="35">
        <f>DATE(AT1491,MATCH(AU1491,{"Jan","Feb","Mar","Apr","May","Jun","Jul","Aug","Sep","Oct","Nov","Dec"}, 0),AV1491)</f>
        <v>22613</v>
      </c>
      <c r="BC1491" s="20">
        <f t="shared" si="431"/>
        <v>61</v>
      </c>
    </row>
    <row r="1492" spans="2:55" ht="15.5" hidden="1" x14ac:dyDescent="0.35">
      <c r="B1492" s="1" t="s">
        <v>884</v>
      </c>
      <c r="C1492" t="str">
        <f>VLOOKUP(B1492,Z1491:AE3826,2,FALSE)</f>
        <v>Gonsalves,</v>
      </c>
      <c r="D1492">
        <f t="shared" si="414"/>
        <v>25.3</v>
      </c>
      <c r="E1492">
        <f t="shared" si="415"/>
        <v>5.12</v>
      </c>
      <c r="F1492" t="str">
        <f t="shared" si="416"/>
        <v>No</v>
      </c>
      <c r="G1492" t="str">
        <f t="shared" si="417"/>
        <v>No</v>
      </c>
      <c r="H1492" t="str">
        <f t="shared" si="418"/>
        <v>No</v>
      </c>
      <c r="I1492">
        <f t="shared" si="419"/>
        <v>0</v>
      </c>
      <c r="J1492" t="str">
        <f t="shared" si="420"/>
        <v>No</v>
      </c>
      <c r="K1492" t="str">
        <f t="shared" si="421"/>
        <v>OVER WEIGHT</v>
      </c>
      <c r="L1492" t="str">
        <f t="shared" si="422"/>
        <v>normal</v>
      </c>
      <c r="M1492" s="34">
        <f t="shared" si="423"/>
        <v>25533</v>
      </c>
      <c r="N1492" s="36">
        <f t="shared" si="424"/>
        <v>12579.92</v>
      </c>
      <c r="O1492" s="23" t="str">
        <f t="shared" si="425"/>
        <v>tier - 3</v>
      </c>
      <c r="P1492" s="34" t="str">
        <f t="shared" si="426"/>
        <v>tier - 1</v>
      </c>
      <c r="Q1492" s="34" t="str">
        <f t="shared" si="427"/>
        <v>R1025</v>
      </c>
      <c r="R1492" s="23">
        <f t="shared" si="428"/>
        <v>53</v>
      </c>
      <c r="Z1492" s="1" t="s">
        <v>884</v>
      </c>
      <c r="AA1492" s="1" t="s">
        <v>6855</v>
      </c>
      <c r="AB1492" t="s">
        <v>4743</v>
      </c>
      <c r="AC1492" t="s">
        <v>6856</v>
      </c>
      <c r="AG1492" t="s">
        <v>884</v>
      </c>
      <c r="AH1492">
        <v>25.3</v>
      </c>
      <c r="AI1492">
        <v>5.12</v>
      </c>
      <c r="AJ1492" s="20" t="s">
        <v>2380</v>
      </c>
      <c r="AK1492" t="s">
        <v>2380</v>
      </c>
      <c r="AL1492" t="s">
        <v>2380</v>
      </c>
      <c r="AM1492" s="29">
        <v>0</v>
      </c>
      <c r="AN1492" s="20" t="s">
        <v>2380</v>
      </c>
      <c r="AO1492" s="20" t="str">
        <f t="shared" si="429"/>
        <v>OVER WEIGHT</v>
      </c>
      <c r="AP1492" s="20" t="str">
        <f t="shared" si="430"/>
        <v>normal</v>
      </c>
      <c r="AS1492" t="s">
        <v>1519</v>
      </c>
      <c r="AT1492">
        <v>1969</v>
      </c>
      <c r="AU1492" s="28" t="s">
        <v>15</v>
      </c>
      <c r="AV1492">
        <v>26</v>
      </c>
      <c r="AW1492">
        <v>0</v>
      </c>
      <c r="AX1492" s="38">
        <v>12579.92</v>
      </c>
      <c r="AY1492" t="s">
        <v>12</v>
      </c>
      <c r="AZ1492" t="s">
        <v>16</v>
      </c>
      <c r="BA1492" t="s">
        <v>200</v>
      </c>
      <c r="BB1492" s="35">
        <f>DATE(AT1492,MATCH(AU1492,{"Jan","Feb","Mar","Apr","May","Jun","Jul","Aug","Sep","Oct","Nov","Dec"}, 0),AV1492)</f>
        <v>25533</v>
      </c>
      <c r="BC1492" s="20">
        <f t="shared" si="431"/>
        <v>53</v>
      </c>
    </row>
    <row r="1493" spans="2:55" ht="15.5" hidden="1" x14ac:dyDescent="0.35">
      <c r="B1493" s="1" t="s">
        <v>883</v>
      </c>
      <c r="C1493" t="str">
        <f>VLOOKUP(B1493,Z1492:AE3827,2,FALSE)</f>
        <v>Peck,</v>
      </c>
      <c r="D1493">
        <f t="shared" si="414"/>
        <v>36.94</v>
      </c>
      <c r="E1493">
        <f t="shared" si="415"/>
        <v>5.15</v>
      </c>
      <c r="F1493" t="str">
        <f t="shared" si="416"/>
        <v>yes</v>
      </c>
      <c r="G1493" t="str">
        <f t="shared" si="417"/>
        <v>No</v>
      </c>
      <c r="H1493" t="str">
        <f t="shared" si="418"/>
        <v>No</v>
      </c>
      <c r="I1493">
        <f t="shared" si="419"/>
        <v>1</v>
      </c>
      <c r="J1493" t="str">
        <f t="shared" si="420"/>
        <v>No</v>
      </c>
      <c r="K1493" t="str">
        <f t="shared" si="421"/>
        <v>OBESITY</v>
      </c>
      <c r="L1493" t="str">
        <f t="shared" si="422"/>
        <v>normal</v>
      </c>
      <c r="M1493" s="34">
        <f t="shared" si="423"/>
        <v>25737</v>
      </c>
      <c r="N1493" s="36">
        <f t="shared" si="424"/>
        <v>12592.53</v>
      </c>
      <c r="O1493" s="23" t="str">
        <f t="shared" si="425"/>
        <v>tier - 3</v>
      </c>
      <c r="P1493" s="34" t="str">
        <f t="shared" si="426"/>
        <v>tier - 2</v>
      </c>
      <c r="Q1493" s="34" t="str">
        <f t="shared" si="427"/>
        <v>R1013</v>
      </c>
      <c r="R1493" s="23">
        <f t="shared" si="428"/>
        <v>52</v>
      </c>
      <c r="Z1493" s="1" t="s">
        <v>883</v>
      </c>
      <c r="AA1493" s="1" t="s">
        <v>6234</v>
      </c>
      <c r="AB1493" t="s">
        <v>4746</v>
      </c>
      <c r="AC1493" t="s">
        <v>4761</v>
      </c>
      <c r="AD1493" t="s">
        <v>4831</v>
      </c>
      <c r="AG1493" t="s">
        <v>883</v>
      </c>
      <c r="AH1493">
        <v>36.94</v>
      </c>
      <c r="AI1493">
        <v>5.15</v>
      </c>
      <c r="AJ1493" s="20" t="s">
        <v>2382</v>
      </c>
      <c r="AK1493" t="s">
        <v>2380</v>
      </c>
      <c r="AL1493" t="s">
        <v>2380</v>
      </c>
      <c r="AM1493" s="29">
        <v>1</v>
      </c>
      <c r="AN1493" s="20" t="s">
        <v>2380</v>
      </c>
      <c r="AO1493" s="20" t="str">
        <f t="shared" si="429"/>
        <v>OBESITY</v>
      </c>
      <c r="AP1493" s="20" t="str">
        <f t="shared" si="430"/>
        <v>normal</v>
      </c>
      <c r="AS1493" t="s">
        <v>1520</v>
      </c>
      <c r="AT1493">
        <v>1970</v>
      </c>
      <c r="AU1493" s="28" t="s">
        <v>18</v>
      </c>
      <c r="AV1493">
        <v>18</v>
      </c>
      <c r="AW1493">
        <v>5</v>
      </c>
      <c r="AX1493" s="38">
        <v>12592.53</v>
      </c>
      <c r="AY1493" t="s">
        <v>12</v>
      </c>
      <c r="AZ1493" t="s">
        <v>11</v>
      </c>
      <c r="BA1493" t="s">
        <v>13</v>
      </c>
      <c r="BB1493" s="35">
        <f>DATE(AT1493,MATCH(AU1493,{"Jan","Feb","Mar","Apr","May","Jun","Jul","Aug","Sep","Oct","Nov","Dec"}, 0),AV1493)</f>
        <v>25737</v>
      </c>
      <c r="BC1493" s="20">
        <f t="shared" si="431"/>
        <v>52</v>
      </c>
    </row>
    <row r="1494" spans="2:55" ht="15.5" hidden="1" x14ac:dyDescent="0.35">
      <c r="B1494" s="1" t="s">
        <v>882</v>
      </c>
      <c r="C1494" t="str">
        <f>VLOOKUP(B1494,Z1493:AE3828,2,FALSE)</f>
        <v>Aure,</v>
      </c>
      <c r="D1494">
        <f t="shared" si="414"/>
        <v>22.86</v>
      </c>
      <c r="E1494">
        <f t="shared" si="415"/>
        <v>7.5</v>
      </c>
      <c r="F1494" t="str">
        <f t="shared" si="416"/>
        <v>No</v>
      </c>
      <c r="G1494" t="str">
        <f t="shared" si="417"/>
        <v>No</v>
      </c>
      <c r="H1494" t="str">
        <f t="shared" si="418"/>
        <v>No</v>
      </c>
      <c r="I1494">
        <f t="shared" si="419"/>
        <v>0</v>
      </c>
      <c r="J1494" t="str">
        <f t="shared" si="420"/>
        <v>No</v>
      </c>
      <c r="K1494" t="str">
        <f t="shared" si="421"/>
        <v>Normal weight</v>
      </c>
      <c r="L1494" t="str">
        <f t="shared" si="422"/>
        <v>diabeties</v>
      </c>
      <c r="M1494" s="34">
        <f t="shared" si="423"/>
        <v>32366</v>
      </c>
      <c r="N1494" s="36">
        <f t="shared" si="424"/>
        <v>12600.46</v>
      </c>
      <c r="O1494" s="23" t="str">
        <f t="shared" si="425"/>
        <v>tier - 3</v>
      </c>
      <c r="P1494" s="34" t="str">
        <f t="shared" si="426"/>
        <v>tier - 1</v>
      </c>
      <c r="Q1494" s="34" t="str">
        <f t="shared" si="427"/>
        <v>R1023</v>
      </c>
      <c r="R1494" s="23">
        <f t="shared" si="428"/>
        <v>34</v>
      </c>
      <c r="Z1494" s="1" t="s">
        <v>882</v>
      </c>
      <c r="AA1494" s="1" t="s">
        <v>6857</v>
      </c>
      <c r="AB1494" t="s">
        <v>4743</v>
      </c>
      <c r="AC1494" t="s">
        <v>6858</v>
      </c>
      <c r="AD1494" t="s">
        <v>4910</v>
      </c>
      <c r="AG1494" t="s">
        <v>882</v>
      </c>
      <c r="AH1494">
        <v>22.86</v>
      </c>
      <c r="AI1494">
        <v>7.5</v>
      </c>
      <c r="AJ1494" s="20" t="s">
        <v>2380</v>
      </c>
      <c r="AK1494" t="s">
        <v>2380</v>
      </c>
      <c r="AL1494" t="s">
        <v>2380</v>
      </c>
      <c r="AM1494" s="29">
        <v>0</v>
      </c>
      <c r="AN1494" s="20" t="s">
        <v>2380</v>
      </c>
      <c r="AO1494" s="20" t="str">
        <f t="shared" si="429"/>
        <v>Normal weight</v>
      </c>
      <c r="AP1494" s="20" t="str">
        <f t="shared" si="430"/>
        <v>diabeties</v>
      </c>
      <c r="AS1494" t="s">
        <v>1521</v>
      </c>
      <c r="AT1494">
        <v>1988</v>
      </c>
      <c r="AU1494" s="28" t="s">
        <v>35</v>
      </c>
      <c r="AV1494">
        <v>11</v>
      </c>
      <c r="AW1494">
        <v>3</v>
      </c>
      <c r="AX1494" s="38">
        <v>12600.46</v>
      </c>
      <c r="AY1494" t="s">
        <v>12</v>
      </c>
      <c r="AZ1494" t="s">
        <v>16</v>
      </c>
      <c r="BA1494" t="s">
        <v>249</v>
      </c>
      <c r="BB1494" s="35">
        <f>DATE(AT1494,MATCH(AU1494,{"Jan","Feb","Mar","Apr","May","Jun","Jul","Aug","Sep","Oct","Nov","Dec"}, 0),AV1494)</f>
        <v>32366</v>
      </c>
      <c r="BC1494" s="20">
        <f t="shared" si="431"/>
        <v>34</v>
      </c>
    </row>
    <row r="1495" spans="2:55" ht="15.5" hidden="1" x14ac:dyDescent="0.35">
      <c r="B1495" s="1" t="s">
        <v>881</v>
      </c>
      <c r="C1495" t="str">
        <f>VLOOKUP(B1495,Z1494:AE3829,2,FALSE)</f>
        <v>Mattingly,</v>
      </c>
      <c r="D1495">
        <f t="shared" si="414"/>
        <v>18.760000000000002</v>
      </c>
      <c r="E1495">
        <f t="shared" si="415"/>
        <v>4.88</v>
      </c>
      <c r="F1495" t="str">
        <f t="shared" si="416"/>
        <v>yes</v>
      </c>
      <c r="G1495" t="str">
        <f t="shared" si="417"/>
        <v>No</v>
      </c>
      <c r="H1495" t="str">
        <f t="shared" si="418"/>
        <v>Yes</v>
      </c>
      <c r="I1495">
        <f t="shared" si="419"/>
        <v>1</v>
      </c>
      <c r="J1495" t="str">
        <f t="shared" si="420"/>
        <v>No</v>
      </c>
      <c r="K1495" t="str">
        <f t="shared" si="421"/>
        <v>Normal weight</v>
      </c>
      <c r="L1495" t="str">
        <f t="shared" si="422"/>
        <v>normal</v>
      </c>
      <c r="M1495" s="34">
        <f t="shared" si="423"/>
        <v>36117</v>
      </c>
      <c r="N1495" s="36">
        <f t="shared" si="424"/>
        <v>12609.89</v>
      </c>
      <c r="O1495" s="23" t="str">
        <f t="shared" si="425"/>
        <v>tier - 3</v>
      </c>
      <c r="P1495" s="34" t="str">
        <f t="shared" si="426"/>
        <v>tier - 3</v>
      </c>
      <c r="Q1495" s="34" t="str">
        <f t="shared" si="427"/>
        <v>R1012</v>
      </c>
      <c r="R1495" s="23">
        <f t="shared" si="428"/>
        <v>24</v>
      </c>
      <c r="Z1495" s="1" t="s">
        <v>881</v>
      </c>
      <c r="AA1495" s="1" t="s">
        <v>6859</v>
      </c>
      <c r="AB1495" t="s">
        <v>4743</v>
      </c>
      <c r="AC1495" t="s">
        <v>5221</v>
      </c>
      <c r="AD1495" t="s">
        <v>5049</v>
      </c>
      <c r="AG1495" t="s">
        <v>881</v>
      </c>
      <c r="AH1495">
        <v>18.760000000000002</v>
      </c>
      <c r="AI1495">
        <v>4.88</v>
      </c>
      <c r="AJ1495" s="20" t="s">
        <v>2382</v>
      </c>
      <c r="AK1495" t="s">
        <v>2380</v>
      </c>
      <c r="AL1495" t="s">
        <v>2383</v>
      </c>
      <c r="AM1495" s="29">
        <v>1</v>
      </c>
      <c r="AN1495" s="20" t="s">
        <v>2380</v>
      </c>
      <c r="AO1495" s="20" t="str">
        <f t="shared" si="429"/>
        <v>Normal weight</v>
      </c>
      <c r="AP1495" s="20" t="str">
        <f t="shared" si="430"/>
        <v>normal</v>
      </c>
      <c r="AS1495" t="s">
        <v>1522</v>
      </c>
      <c r="AT1495">
        <v>1998</v>
      </c>
      <c r="AU1495" s="28" t="s">
        <v>15</v>
      </c>
      <c r="AV1495">
        <v>18</v>
      </c>
      <c r="AW1495">
        <v>1</v>
      </c>
      <c r="AX1495" s="38">
        <v>12609.89</v>
      </c>
      <c r="AY1495" t="s">
        <v>12</v>
      </c>
      <c r="AZ1495" t="s">
        <v>12</v>
      </c>
      <c r="BA1495" t="s">
        <v>23</v>
      </c>
      <c r="BB1495" s="35">
        <f>DATE(AT1495,MATCH(AU1495,{"Jan","Feb","Mar","Apr","May","Jun","Jul","Aug","Sep","Oct","Nov","Dec"}, 0),AV1495)</f>
        <v>36117</v>
      </c>
      <c r="BC1495" s="20">
        <f t="shared" si="431"/>
        <v>24</v>
      </c>
    </row>
    <row r="1496" spans="2:55" ht="15.5" hidden="1" x14ac:dyDescent="0.35">
      <c r="B1496" s="1" t="s">
        <v>880</v>
      </c>
      <c r="C1496" t="str">
        <f>VLOOKUP(B1496,Z1495:AE3830,2,FALSE)</f>
        <v>Stelpflug,</v>
      </c>
      <c r="D1496">
        <f t="shared" si="414"/>
        <v>24.36</v>
      </c>
      <c r="E1496">
        <f t="shared" si="415"/>
        <v>5.57</v>
      </c>
      <c r="F1496" t="str">
        <f t="shared" si="416"/>
        <v>No</v>
      </c>
      <c r="G1496" t="str">
        <f t="shared" si="417"/>
        <v>No</v>
      </c>
      <c r="H1496" t="str">
        <f t="shared" si="418"/>
        <v>No</v>
      </c>
      <c r="I1496">
        <f t="shared" si="419"/>
        <v>0</v>
      </c>
      <c r="J1496" t="str">
        <f t="shared" si="420"/>
        <v>No</v>
      </c>
      <c r="K1496" t="str">
        <f t="shared" si="421"/>
        <v>Normal weight</v>
      </c>
      <c r="L1496" t="str">
        <f t="shared" si="422"/>
        <v>normal</v>
      </c>
      <c r="M1496" s="34">
        <f t="shared" si="423"/>
        <v>23242</v>
      </c>
      <c r="N1496" s="36">
        <f t="shared" si="424"/>
        <v>12622.18</v>
      </c>
      <c r="O1496" s="23" t="str">
        <f t="shared" si="425"/>
        <v>tier - 3</v>
      </c>
      <c r="P1496" s="34" t="str">
        <f t="shared" si="426"/>
        <v>tier - 1</v>
      </c>
      <c r="Q1496" s="34" t="str">
        <f t="shared" si="427"/>
        <v>R1012</v>
      </c>
      <c r="R1496" s="23">
        <f t="shared" si="428"/>
        <v>59</v>
      </c>
      <c r="Z1496" s="1" t="s">
        <v>880</v>
      </c>
      <c r="AA1496" s="1" t="s">
        <v>6860</v>
      </c>
      <c r="AB1496" t="s">
        <v>4743</v>
      </c>
      <c r="AC1496" t="s">
        <v>5202</v>
      </c>
      <c r="AD1496" t="s">
        <v>4910</v>
      </c>
      <c r="AG1496" t="s">
        <v>880</v>
      </c>
      <c r="AH1496">
        <v>24.36</v>
      </c>
      <c r="AI1496">
        <v>5.57</v>
      </c>
      <c r="AJ1496" s="20" t="s">
        <v>2380</v>
      </c>
      <c r="AK1496" t="s">
        <v>2380</v>
      </c>
      <c r="AL1496" t="s">
        <v>2380</v>
      </c>
      <c r="AM1496" s="29">
        <v>0</v>
      </c>
      <c r="AN1496" s="20" t="s">
        <v>2380</v>
      </c>
      <c r="AO1496" s="20" t="str">
        <f t="shared" si="429"/>
        <v>Normal weight</v>
      </c>
      <c r="AP1496" s="20" t="str">
        <f t="shared" si="430"/>
        <v>normal</v>
      </c>
      <c r="AS1496" t="s">
        <v>1523</v>
      </c>
      <c r="AT1496">
        <v>1963</v>
      </c>
      <c r="AU1496" s="28" t="s">
        <v>35</v>
      </c>
      <c r="AV1496">
        <v>19</v>
      </c>
      <c r="AW1496">
        <v>0</v>
      </c>
      <c r="AX1496" s="38">
        <v>12622.18</v>
      </c>
      <c r="AY1496" t="s">
        <v>12</v>
      </c>
      <c r="AZ1496" t="s">
        <v>16</v>
      </c>
      <c r="BA1496" t="s">
        <v>23</v>
      </c>
      <c r="BB1496" s="35">
        <f>DATE(AT1496,MATCH(AU1496,{"Jan","Feb","Mar","Apr","May","Jun","Jul","Aug","Sep","Oct","Nov","Dec"}, 0),AV1496)</f>
        <v>23242</v>
      </c>
      <c r="BC1496" s="20">
        <f t="shared" si="431"/>
        <v>59</v>
      </c>
    </row>
    <row r="1497" spans="2:55" ht="15.5" hidden="1" x14ac:dyDescent="0.35">
      <c r="B1497" s="1" t="s">
        <v>879</v>
      </c>
      <c r="C1497" t="str">
        <f>VLOOKUP(B1497,Z1496:AE3831,2,FALSE)</f>
        <v>Sanchez</v>
      </c>
      <c r="D1497">
        <f t="shared" si="414"/>
        <v>32.299999999999997</v>
      </c>
      <c r="E1497">
        <f t="shared" si="415"/>
        <v>5.31</v>
      </c>
      <c r="F1497" t="str">
        <f t="shared" si="416"/>
        <v>No</v>
      </c>
      <c r="G1497" t="str">
        <f t="shared" si="417"/>
        <v>No</v>
      </c>
      <c r="H1497" t="str">
        <f t="shared" si="418"/>
        <v>No</v>
      </c>
      <c r="I1497">
        <f t="shared" si="419"/>
        <v>0</v>
      </c>
      <c r="J1497" t="str">
        <f t="shared" si="420"/>
        <v>No</v>
      </c>
      <c r="K1497" t="str">
        <f t="shared" si="421"/>
        <v>OBESITY</v>
      </c>
      <c r="L1497" t="str">
        <f t="shared" si="422"/>
        <v>normal</v>
      </c>
      <c r="M1497" s="34">
        <f t="shared" si="423"/>
        <v>25930</v>
      </c>
      <c r="N1497" s="36">
        <f t="shared" si="424"/>
        <v>12624.74</v>
      </c>
      <c r="O1497" s="23" t="str">
        <f t="shared" si="425"/>
        <v>tier - 3</v>
      </c>
      <c r="P1497" s="34" t="str">
        <f t="shared" si="426"/>
        <v>tier - 1</v>
      </c>
      <c r="Q1497" s="34" t="str">
        <f t="shared" si="427"/>
        <v>R1012</v>
      </c>
      <c r="R1497" s="23">
        <f t="shared" si="428"/>
        <v>52</v>
      </c>
      <c r="Z1497" s="1" t="s">
        <v>879</v>
      </c>
      <c r="AA1497" s="1" t="s">
        <v>5381</v>
      </c>
      <c r="AB1497" t="s">
        <v>6861</v>
      </c>
      <c r="AC1497" t="s">
        <v>4746</v>
      </c>
      <c r="AD1497" t="s">
        <v>6862</v>
      </c>
      <c r="AE1497" t="s">
        <v>4816</v>
      </c>
      <c r="AF1497" t="s">
        <v>4790</v>
      </c>
      <c r="AG1497" t="s">
        <v>879</v>
      </c>
      <c r="AH1497">
        <v>32.299999999999997</v>
      </c>
      <c r="AI1497">
        <v>5.31</v>
      </c>
      <c r="AJ1497" s="20" t="s">
        <v>2380</v>
      </c>
      <c r="AK1497" t="s">
        <v>2380</v>
      </c>
      <c r="AL1497" t="s">
        <v>2380</v>
      </c>
      <c r="AM1497" s="29">
        <v>0</v>
      </c>
      <c r="AN1497" s="20" t="s">
        <v>2380</v>
      </c>
      <c r="AO1497" s="20" t="str">
        <f t="shared" si="429"/>
        <v>OBESITY</v>
      </c>
      <c r="AP1497" s="20" t="str">
        <f t="shared" si="430"/>
        <v>normal</v>
      </c>
      <c r="AS1497" t="s">
        <v>1524</v>
      </c>
      <c r="AT1497">
        <v>1970</v>
      </c>
      <c r="AU1497" s="28" t="s">
        <v>30</v>
      </c>
      <c r="AV1497">
        <v>28</v>
      </c>
      <c r="AW1497">
        <v>0</v>
      </c>
      <c r="AX1497" s="38">
        <v>12624.74</v>
      </c>
      <c r="AY1497" t="s">
        <v>12</v>
      </c>
      <c r="AZ1497" t="s">
        <v>16</v>
      </c>
      <c r="BA1497" t="s">
        <v>23</v>
      </c>
      <c r="BB1497" s="35">
        <f>DATE(AT1497,MATCH(AU1497,{"Jan","Feb","Mar","Apr","May","Jun","Jul","Aug","Sep","Oct","Nov","Dec"}, 0),AV1497)</f>
        <v>25930</v>
      </c>
      <c r="BC1497" s="20">
        <f t="shared" si="431"/>
        <v>52</v>
      </c>
    </row>
    <row r="1498" spans="2:55" ht="15.5" hidden="1" x14ac:dyDescent="0.35">
      <c r="B1498" s="1" t="s">
        <v>878</v>
      </c>
      <c r="C1498" t="str">
        <f>VLOOKUP(B1498,Z1497:AE3832,2,FALSE)</f>
        <v>Condon,</v>
      </c>
      <c r="D1498">
        <f t="shared" si="414"/>
        <v>22.704999999999998</v>
      </c>
      <c r="E1498">
        <f t="shared" si="415"/>
        <v>4.57</v>
      </c>
      <c r="F1498" t="str">
        <f t="shared" si="416"/>
        <v>yes</v>
      </c>
      <c r="G1498" t="str">
        <f t="shared" si="417"/>
        <v>No</v>
      </c>
      <c r="H1498" t="str">
        <f t="shared" si="418"/>
        <v>No</v>
      </c>
      <c r="I1498">
        <f t="shared" si="419"/>
        <v>0</v>
      </c>
      <c r="J1498" t="str">
        <f t="shared" si="420"/>
        <v>No</v>
      </c>
      <c r="K1498" t="str">
        <f t="shared" si="421"/>
        <v>Normal weight</v>
      </c>
      <c r="L1498" t="str">
        <f t="shared" si="422"/>
        <v>normal</v>
      </c>
      <c r="M1498" s="34">
        <f t="shared" si="423"/>
        <v>24019</v>
      </c>
      <c r="N1498" s="36">
        <f t="shared" si="424"/>
        <v>12629.17</v>
      </c>
      <c r="O1498" s="23" t="str">
        <f t="shared" si="425"/>
        <v>tier - 3</v>
      </c>
      <c r="P1498" s="34" t="str">
        <f t="shared" si="426"/>
        <v>tier - 1</v>
      </c>
      <c r="Q1498" s="34" t="str">
        <f t="shared" si="427"/>
        <v>R1013</v>
      </c>
      <c r="R1498" s="23">
        <f t="shared" si="428"/>
        <v>57</v>
      </c>
      <c r="Z1498" s="1" t="s">
        <v>878</v>
      </c>
      <c r="AA1498" s="1" t="s">
        <v>6863</v>
      </c>
      <c r="AB1498" t="s">
        <v>4746</v>
      </c>
      <c r="AC1498" t="s">
        <v>6864</v>
      </c>
      <c r="AG1498" t="s">
        <v>878</v>
      </c>
      <c r="AH1498">
        <v>22.704999999999998</v>
      </c>
      <c r="AI1498">
        <v>4.57</v>
      </c>
      <c r="AJ1498" s="20" t="s">
        <v>2382</v>
      </c>
      <c r="AK1498" t="s">
        <v>2380</v>
      </c>
      <c r="AL1498" t="s">
        <v>2380</v>
      </c>
      <c r="AM1498" s="29">
        <v>0</v>
      </c>
      <c r="AN1498" s="20" t="s">
        <v>2380</v>
      </c>
      <c r="AO1498" s="20" t="str">
        <f t="shared" si="429"/>
        <v>Normal weight</v>
      </c>
      <c r="AP1498" s="20" t="str">
        <f t="shared" si="430"/>
        <v>normal</v>
      </c>
      <c r="AS1498" t="s">
        <v>1525</v>
      </c>
      <c r="AT1498">
        <v>1965</v>
      </c>
      <c r="AU1498" s="28" t="s">
        <v>37</v>
      </c>
      <c r="AV1498">
        <v>4</v>
      </c>
      <c r="AW1498">
        <v>2</v>
      </c>
      <c r="AX1498" s="38">
        <v>12629.17</v>
      </c>
      <c r="AY1498" t="s">
        <v>12</v>
      </c>
      <c r="AZ1498" t="s">
        <v>16</v>
      </c>
      <c r="BA1498" t="s">
        <v>13</v>
      </c>
      <c r="BB1498" s="35">
        <f>DATE(AT1498,MATCH(AU1498,{"Jan","Feb","Mar","Apr","May","Jun","Jul","Aug","Sep","Oct","Nov","Dec"}, 0),AV1498)</f>
        <v>24019</v>
      </c>
      <c r="BC1498" s="20">
        <f t="shared" si="431"/>
        <v>57</v>
      </c>
    </row>
    <row r="1499" spans="2:55" ht="15.5" hidden="1" x14ac:dyDescent="0.35">
      <c r="B1499" s="1" t="s">
        <v>877</v>
      </c>
      <c r="C1499" t="str">
        <f>VLOOKUP(B1499,Z1498:AE3833,2,FALSE)</f>
        <v>Magato,</v>
      </c>
      <c r="D1499">
        <f t="shared" si="414"/>
        <v>21.79</v>
      </c>
      <c r="E1499">
        <f t="shared" si="415"/>
        <v>8.6999999999999993</v>
      </c>
      <c r="F1499" t="str">
        <f t="shared" si="416"/>
        <v>yes</v>
      </c>
      <c r="G1499" t="str">
        <f t="shared" si="417"/>
        <v>No</v>
      </c>
      <c r="H1499" t="str">
        <f t="shared" si="418"/>
        <v>No</v>
      </c>
      <c r="I1499">
        <f t="shared" si="419"/>
        <v>1</v>
      </c>
      <c r="J1499" t="str">
        <f t="shared" si="420"/>
        <v>No</v>
      </c>
      <c r="K1499" t="str">
        <f t="shared" si="421"/>
        <v>Normal weight</v>
      </c>
      <c r="L1499" t="str">
        <f t="shared" si="422"/>
        <v>diabeties</v>
      </c>
      <c r="M1499" s="34">
        <f t="shared" si="423"/>
        <v>22972</v>
      </c>
      <c r="N1499" s="36">
        <f t="shared" si="424"/>
        <v>12629.9</v>
      </c>
      <c r="O1499" s="23" t="str">
        <f t="shared" si="425"/>
        <v>tier - 3</v>
      </c>
      <c r="P1499" s="34" t="str">
        <f t="shared" si="426"/>
        <v>tier - 3</v>
      </c>
      <c r="Q1499" s="34" t="str">
        <f t="shared" si="427"/>
        <v>R1013</v>
      </c>
      <c r="R1499" s="23">
        <f t="shared" si="428"/>
        <v>60</v>
      </c>
      <c r="Z1499" s="1" t="s">
        <v>877</v>
      </c>
      <c r="AA1499" s="1" t="s">
        <v>6865</v>
      </c>
      <c r="AB1499" t="s">
        <v>4743</v>
      </c>
      <c r="AC1499" t="s">
        <v>5006</v>
      </c>
      <c r="AD1499" t="s">
        <v>4910</v>
      </c>
      <c r="AG1499" t="s">
        <v>877</v>
      </c>
      <c r="AH1499">
        <v>21.79</v>
      </c>
      <c r="AI1499">
        <v>8.6999999999999993</v>
      </c>
      <c r="AJ1499" s="20" t="s">
        <v>2382</v>
      </c>
      <c r="AK1499" t="s">
        <v>2380</v>
      </c>
      <c r="AL1499" t="s">
        <v>2380</v>
      </c>
      <c r="AM1499" s="29">
        <v>1</v>
      </c>
      <c r="AN1499" s="20" t="s">
        <v>2380</v>
      </c>
      <c r="AO1499" s="20" t="str">
        <f t="shared" si="429"/>
        <v>Normal weight</v>
      </c>
      <c r="AP1499" s="20" t="str">
        <f t="shared" si="430"/>
        <v>diabeties</v>
      </c>
      <c r="AS1499" t="s">
        <v>1526</v>
      </c>
      <c r="AT1499">
        <v>1962</v>
      </c>
      <c r="AU1499" s="28" t="s">
        <v>15</v>
      </c>
      <c r="AV1499">
        <v>22</v>
      </c>
      <c r="AW1499">
        <v>0</v>
      </c>
      <c r="AX1499" s="38">
        <v>12629.9</v>
      </c>
      <c r="AY1499" t="s">
        <v>12</v>
      </c>
      <c r="AZ1499" t="s">
        <v>12</v>
      </c>
      <c r="BA1499" t="s">
        <v>13</v>
      </c>
      <c r="BB1499" s="35">
        <f>DATE(AT1499,MATCH(AU1499,{"Jan","Feb","Mar","Apr","May","Jun","Jul","Aug","Sep","Oct","Nov","Dec"}, 0),AV1499)</f>
        <v>22972</v>
      </c>
      <c r="BC1499" s="20">
        <f t="shared" si="431"/>
        <v>60</v>
      </c>
    </row>
    <row r="1500" spans="2:55" ht="15.5" hidden="1" x14ac:dyDescent="0.35">
      <c r="B1500" s="1" t="s">
        <v>876</v>
      </c>
      <c r="C1500" t="str">
        <f>VLOOKUP(B1500,Z1499:AE3834,2,FALSE)</f>
        <v>Dombrowski,</v>
      </c>
      <c r="D1500">
        <f t="shared" si="414"/>
        <v>24.52</v>
      </c>
      <c r="E1500">
        <f t="shared" si="415"/>
        <v>4.76</v>
      </c>
      <c r="F1500" t="str">
        <f t="shared" si="416"/>
        <v>No</v>
      </c>
      <c r="G1500" t="str">
        <f t="shared" si="417"/>
        <v>No</v>
      </c>
      <c r="H1500" t="str">
        <f t="shared" si="418"/>
        <v>No</v>
      </c>
      <c r="I1500">
        <f t="shared" si="419"/>
        <v>0</v>
      </c>
      <c r="J1500" t="str">
        <f t="shared" si="420"/>
        <v>No</v>
      </c>
      <c r="K1500" t="str">
        <f t="shared" si="421"/>
        <v>Normal weight</v>
      </c>
      <c r="L1500" t="str">
        <f t="shared" si="422"/>
        <v>normal</v>
      </c>
      <c r="M1500" s="34">
        <f t="shared" si="423"/>
        <v>22849</v>
      </c>
      <c r="N1500" s="36">
        <f t="shared" si="424"/>
        <v>12638.2</v>
      </c>
      <c r="O1500" s="23" t="str">
        <f t="shared" si="425"/>
        <v>tier - 3</v>
      </c>
      <c r="P1500" s="34" t="str">
        <f t="shared" si="426"/>
        <v>tier - 1</v>
      </c>
      <c r="Q1500" s="34" t="str">
        <f t="shared" si="427"/>
        <v>R1011</v>
      </c>
      <c r="R1500" s="23">
        <f t="shared" si="428"/>
        <v>60</v>
      </c>
      <c r="Z1500" s="1" t="s">
        <v>876</v>
      </c>
      <c r="AA1500" s="1" t="s">
        <v>6866</v>
      </c>
      <c r="AB1500" t="s">
        <v>4746</v>
      </c>
      <c r="AC1500" t="s">
        <v>6867</v>
      </c>
      <c r="AD1500" t="s">
        <v>4780</v>
      </c>
      <c r="AG1500" t="s">
        <v>876</v>
      </c>
      <c r="AH1500">
        <v>24.52</v>
      </c>
      <c r="AI1500">
        <v>4.76</v>
      </c>
      <c r="AJ1500" s="20" t="s">
        <v>2380</v>
      </c>
      <c r="AK1500" t="s">
        <v>2380</v>
      </c>
      <c r="AL1500" t="s">
        <v>2380</v>
      </c>
      <c r="AM1500" s="29">
        <v>0</v>
      </c>
      <c r="AN1500" s="20" t="s">
        <v>2380</v>
      </c>
      <c r="AO1500" s="20" t="str">
        <f t="shared" si="429"/>
        <v>Normal weight</v>
      </c>
      <c r="AP1500" s="20" t="str">
        <f t="shared" si="430"/>
        <v>normal</v>
      </c>
      <c r="AS1500" t="s">
        <v>1527</v>
      </c>
      <c r="AT1500">
        <v>1962</v>
      </c>
      <c r="AU1500" s="28" t="s">
        <v>10</v>
      </c>
      <c r="AV1500">
        <v>22</v>
      </c>
      <c r="AW1500">
        <v>0</v>
      </c>
      <c r="AX1500" s="38">
        <v>12638.2</v>
      </c>
      <c r="AY1500" t="s">
        <v>12</v>
      </c>
      <c r="AZ1500" t="s">
        <v>16</v>
      </c>
      <c r="BA1500" t="s">
        <v>42</v>
      </c>
      <c r="BB1500" s="35">
        <f>DATE(AT1500,MATCH(AU1500,{"Jan","Feb","Mar","Apr","May","Jun","Jul","Aug","Sep","Oct","Nov","Dec"}, 0),AV1500)</f>
        <v>22849</v>
      </c>
      <c r="BC1500" s="20">
        <f t="shared" si="431"/>
        <v>60</v>
      </c>
    </row>
    <row r="1501" spans="2:55" ht="15.5" hidden="1" x14ac:dyDescent="0.35">
      <c r="B1501" s="1" t="s">
        <v>875</v>
      </c>
      <c r="C1501" t="str">
        <f>VLOOKUP(B1501,Z1500:AE3835,2,FALSE)</f>
        <v>Ohara,</v>
      </c>
      <c r="D1501">
        <f t="shared" si="414"/>
        <v>39.520000000000003</v>
      </c>
      <c r="E1501">
        <f t="shared" si="415"/>
        <v>11.81</v>
      </c>
      <c r="F1501" t="str">
        <f t="shared" si="416"/>
        <v>No</v>
      </c>
      <c r="G1501" t="str">
        <f t="shared" si="417"/>
        <v>No</v>
      </c>
      <c r="H1501" t="str">
        <f t="shared" si="418"/>
        <v>No</v>
      </c>
      <c r="I1501">
        <f t="shared" si="419"/>
        <v>0</v>
      </c>
      <c r="J1501" t="str">
        <f t="shared" si="420"/>
        <v>No</v>
      </c>
      <c r="K1501" t="str">
        <f t="shared" si="421"/>
        <v>OBESITY</v>
      </c>
      <c r="L1501" t="str">
        <f t="shared" si="422"/>
        <v>diabeties</v>
      </c>
      <c r="M1501" s="34">
        <f t="shared" si="423"/>
        <v>26547</v>
      </c>
      <c r="N1501" s="36">
        <f t="shared" si="424"/>
        <v>12640.24</v>
      </c>
      <c r="O1501" s="23" t="str">
        <f t="shared" si="425"/>
        <v>tier - 3</v>
      </c>
      <c r="P1501" s="34" t="str">
        <f t="shared" si="426"/>
        <v>tier - 1</v>
      </c>
      <c r="Q1501" s="34" t="str">
        <f t="shared" si="427"/>
        <v>R1011</v>
      </c>
      <c r="R1501" s="23">
        <f t="shared" si="428"/>
        <v>50</v>
      </c>
      <c r="Z1501" s="1" t="s">
        <v>875</v>
      </c>
      <c r="AA1501" s="1" t="s">
        <v>6868</v>
      </c>
      <c r="AB1501" t="s">
        <v>4746</v>
      </c>
      <c r="AC1501" t="s">
        <v>6869</v>
      </c>
      <c r="AG1501" t="s">
        <v>875</v>
      </c>
      <c r="AH1501">
        <v>39.520000000000003</v>
      </c>
      <c r="AI1501">
        <v>11.81</v>
      </c>
      <c r="AJ1501" s="20" t="s">
        <v>2380</v>
      </c>
      <c r="AK1501" t="s">
        <v>2380</v>
      </c>
      <c r="AL1501" t="s">
        <v>2380</v>
      </c>
      <c r="AM1501" s="29">
        <v>0</v>
      </c>
      <c r="AN1501" s="20" t="s">
        <v>2380</v>
      </c>
      <c r="AO1501" s="20" t="str">
        <f t="shared" si="429"/>
        <v>OBESITY</v>
      </c>
      <c r="AP1501" s="20" t="str">
        <f t="shared" si="430"/>
        <v>diabeties</v>
      </c>
      <c r="AS1501" t="s">
        <v>1528</v>
      </c>
      <c r="AT1501">
        <v>1972</v>
      </c>
      <c r="AU1501" s="28" t="s">
        <v>20</v>
      </c>
      <c r="AV1501">
        <v>5</v>
      </c>
      <c r="AW1501">
        <v>0</v>
      </c>
      <c r="AX1501" s="38">
        <v>12640.24</v>
      </c>
      <c r="AY1501" t="s">
        <v>12</v>
      </c>
      <c r="AZ1501" t="s">
        <v>16</v>
      </c>
      <c r="BA1501" t="s">
        <v>42</v>
      </c>
      <c r="BB1501" s="35">
        <f>DATE(AT1501,MATCH(AU1501,{"Jan","Feb","Mar","Apr","May","Jun","Jul","Aug","Sep","Oct","Nov","Dec"}, 0),AV1501)</f>
        <v>26547</v>
      </c>
      <c r="BC1501" s="20">
        <f t="shared" si="431"/>
        <v>50</v>
      </c>
    </row>
    <row r="1502" spans="2:55" ht="15.5" hidden="1" x14ac:dyDescent="0.35">
      <c r="B1502" s="1" t="s">
        <v>874</v>
      </c>
      <c r="C1502" t="str">
        <f>VLOOKUP(B1502,Z1501:AE3836,2,FALSE)</f>
        <v>Cifuentes</v>
      </c>
      <c r="D1502">
        <f t="shared" si="414"/>
        <v>24.49</v>
      </c>
      <c r="E1502">
        <f t="shared" si="415"/>
        <v>4.67</v>
      </c>
      <c r="F1502" t="str">
        <f t="shared" si="416"/>
        <v>No</v>
      </c>
      <c r="G1502" t="str">
        <f t="shared" si="417"/>
        <v>No</v>
      </c>
      <c r="H1502" t="str">
        <f t="shared" si="418"/>
        <v>No</v>
      </c>
      <c r="I1502">
        <f t="shared" si="419"/>
        <v>0</v>
      </c>
      <c r="J1502" t="str">
        <f t="shared" si="420"/>
        <v>No</v>
      </c>
      <c r="K1502" t="str">
        <f t="shared" si="421"/>
        <v>Normal weight</v>
      </c>
      <c r="L1502" t="str">
        <f t="shared" si="422"/>
        <v>normal</v>
      </c>
      <c r="M1502" s="34">
        <f t="shared" si="423"/>
        <v>24458</v>
      </c>
      <c r="N1502" s="36">
        <f t="shared" si="424"/>
        <v>12643.38</v>
      </c>
      <c r="O1502" s="23" t="str">
        <f t="shared" si="425"/>
        <v>tier - 3</v>
      </c>
      <c r="P1502" s="34" t="str">
        <f t="shared" si="426"/>
        <v>tier - 1</v>
      </c>
      <c r="Q1502" s="34" t="str">
        <f t="shared" si="427"/>
        <v>R1012</v>
      </c>
      <c r="R1502" s="23">
        <f t="shared" si="428"/>
        <v>56</v>
      </c>
      <c r="Z1502" s="1" t="s">
        <v>874</v>
      </c>
      <c r="AA1502" s="1" t="s">
        <v>6870</v>
      </c>
      <c r="AB1502" t="s">
        <v>6871</v>
      </c>
      <c r="AC1502" t="s">
        <v>4746</v>
      </c>
      <c r="AD1502" t="s">
        <v>5409</v>
      </c>
      <c r="AE1502" t="s">
        <v>6872</v>
      </c>
      <c r="AF1502" t="s">
        <v>4790</v>
      </c>
      <c r="AG1502" t="s">
        <v>874</v>
      </c>
      <c r="AH1502">
        <v>24.49</v>
      </c>
      <c r="AI1502">
        <v>4.67</v>
      </c>
      <c r="AJ1502" s="20" t="s">
        <v>2380</v>
      </c>
      <c r="AK1502" t="s">
        <v>2380</v>
      </c>
      <c r="AL1502" t="s">
        <v>2380</v>
      </c>
      <c r="AM1502" s="29">
        <v>0</v>
      </c>
      <c r="AN1502" s="20" t="s">
        <v>2380</v>
      </c>
      <c r="AO1502" s="20" t="str">
        <f t="shared" si="429"/>
        <v>Normal weight</v>
      </c>
      <c r="AP1502" s="20" t="str">
        <f t="shared" si="430"/>
        <v>normal</v>
      </c>
      <c r="AS1502" t="s">
        <v>1529</v>
      </c>
      <c r="AT1502">
        <v>1966</v>
      </c>
      <c r="AU1502" s="28" t="s">
        <v>30</v>
      </c>
      <c r="AV1502">
        <v>17</v>
      </c>
      <c r="AW1502">
        <v>2</v>
      </c>
      <c r="AX1502" s="38">
        <v>12643.38</v>
      </c>
      <c r="AY1502" t="s">
        <v>12</v>
      </c>
      <c r="AZ1502" t="s">
        <v>16</v>
      </c>
      <c r="BA1502" t="s">
        <v>23</v>
      </c>
      <c r="BB1502" s="35">
        <f>DATE(AT1502,MATCH(AU1502,{"Jan","Feb","Mar","Apr","May","Jun","Jul","Aug","Sep","Oct","Nov","Dec"}, 0),AV1502)</f>
        <v>24458</v>
      </c>
      <c r="BC1502" s="20">
        <f t="shared" si="431"/>
        <v>56</v>
      </c>
    </row>
    <row r="1503" spans="2:55" ht="15.5" x14ac:dyDescent="0.35">
      <c r="B1503" s="1" t="s">
        <v>873</v>
      </c>
      <c r="C1503" t="str">
        <f>VLOOKUP(B1503,Z1502:AE3837,2,FALSE)</f>
        <v>Keno,</v>
      </c>
      <c r="D1503">
        <f t="shared" si="414"/>
        <v>26.315000000000001</v>
      </c>
      <c r="E1503">
        <f t="shared" si="415"/>
        <v>6.02</v>
      </c>
      <c r="F1503" t="str">
        <f t="shared" si="416"/>
        <v>No</v>
      </c>
      <c r="G1503" t="str">
        <f t="shared" si="417"/>
        <v>No</v>
      </c>
      <c r="H1503" t="str">
        <f t="shared" si="418"/>
        <v>No</v>
      </c>
      <c r="I1503">
        <f t="shared" si="419"/>
        <v>0</v>
      </c>
      <c r="J1503" t="str">
        <f t="shared" si="420"/>
        <v>No</v>
      </c>
      <c r="K1503" t="str">
        <f t="shared" si="421"/>
        <v>OVER WEIGHT</v>
      </c>
      <c r="L1503" t="str">
        <f t="shared" si="422"/>
        <v>pre diabeties</v>
      </c>
      <c r="M1503" s="34">
        <f t="shared" si="423"/>
        <v>22838</v>
      </c>
      <c r="N1503" s="36">
        <f t="shared" si="424"/>
        <v>12644.59</v>
      </c>
      <c r="O1503" s="23" t="str">
        <f t="shared" si="425"/>
        <v>tier - 3</v>
      </c>
      <c r="P1503" s="34" t="str">
        <f t="shared" si="426"/>
        <v>tier - 2</v>
      </c>
      <c r="Q1503" s="34" t="str">
        <f t="shared" si="427"/>
        <v>R1011</v>
      </c>
      <c r="R1503" s="23">
        <f t="shared" si="428"/>
        <v>60</v>
      </c>
      <c r="Z1503" s="1" t="s">
        <v>873</v>
      </c>
      <c r="AA1503" s="1" t="s">
        <v>6873</v>
      </c>
      <c r="AB1503" t="s">
        <v>4746</v>
      </c>
      <c r="AC1503" t="s">
        <v>4959</v>
      </c>
      <c r="AG1503" t="s">
        <v>873</v>
      </c>
      <c r="AH1503">
        <v>26.315000000000001</v>
      </c>
      <c r="AI1503">
        <v>6.02</v>
      </c>
      <c r="AJ1503" s="20" t="s">
        <v>2380</v>
      </c>
      <c r="AK1503" t="s">
        <v>2380</v>
      </c>
      <c r="AL1503" t="s">
        <v>2380</v>
      </c>
      <c r="AM1503" s="29">
        <v>0</v>
      </c>
      <c r="AN1503" s="20" t="s">
        <v>2380</v>
      </c>
      <c r="AO1503" s="20" t="str">
        <f t="shared" si="429"/>
        <v>OVER WEIGHT</v>
      </c>
      <c r="AP1503" s="20" t="str">
        <f t="shared" si="430"/>
        <v>pre diabeties</v>
      </c>
      <c r="AS1503" t="s">
        <v>1530</v>
      </c>
      <c r="AT1503">
        <v>1962</v>
      </c>
      <c r="AU1503" s="28" t="s">
        <v>10</v>
      </c>
      <c r="AV1503">
        <v>11</v>
      </c>
      <c r="AW1503">
        <v>0</v>
      </c>
      <c r="AX1503" s="38">
        <v>12644.59</v>
      </c>
      <c r="AY1503" t="s">
        <v>12</v>
      </c>
      <c r="AZ1503" t="s">
        <v>11</v>
      </c>
      <c r="BA1503" t="s">
        <v>42</v>
      </c>
      <c r="BB1503" s="35">
        <f>DATE(AT1503,MATCH(AU1503,{"Jan","Feb","Mar","Apr","May","Jun","Jul","Aug","Sep","Oct","Nov","Dec"}, 0),AV1503)</f>
        <v>22838</v>
      </c>
      <c r="BC1503" s="20">
        <f t="shared" si="431"/>
        <v>60</v>
      </c>
    </row>
    <row r="1504" spans="2:55" ht="15.5" hidden="1" x14ac:dyDescent="0.35">
      <c r="B1504" s="1" t="s">
        <v>872</v>
      </c>
      <c r="C1504" t="str">
        <f>VLOOKUP(B1504,Z1503:AE3838,2,FALSE)</f>
        <v>Bruce,</v>
      </c>
      <c r="D1504">
        <f t="shared" si="414"/>
        <v>22.58</v>
      </c>
      <c r="E1504">
        <f t="shared" si="415"/>
        <v>7.46</v>
      </c>
      <c r="F1504" t="str">
        <f t="shared" si="416"/>
        <v>No</v>
      </c>
      <c r="G1504" t="str">
        <f t="shared" si="417"/>
        <v>No</v>
      </c>
      <c r="H1504" t="str">
        <f t="shared" si="418"/>
        <v>No</v>
      </c>
      <c r="I1504">
        <f t="shared" si="419"/>
        <v>0</v>
      </c>
      <c r="J1504" t="str">
        <f t="shared" si="420"/>
        <v>No</v>
      </c>
      <c r="K1504" t="str">
        <f t="shared" si="421"/>
        <v>Normal weight</v>
      </c>
      <c r="L1504" t="str">
        <f t="shared" si="422"/>
        <v>diabeties</v>
      </c>
      <c r="M1504" s="34">
        <f t="shared" si="423"/>
        <v>23999</v>
      </c>
      <c r="N1504" s="36">
        <f t="shared" si="424"/>
        <v>12646.21</v>
      </c>
      <c r="O1504" s="23" t="str">
        <f t="shared" si="425"/>
        <v>tier - 3</v>
      </c>
      <c r="P1504" s="34" t="str">
        <f t="shared" si="426"/>
        <v>tier - 2</v>
      </c>
      <c r="Q1504" s="34" t="str">
        <f t="shared" si="427"/>
        <v>R1011</v>
      </c>
      <c r="R1504" s="23">
        <f t="shared" si="428"/>
        <v>57</v>
      </c>
      <c r="Z1504" s="1" t="s">
        <v>872</v>
      </c>
      <c r="AA1504" s="1" t="s">
        <v>6874</v>
      </c>
      <c r="AB1504" t="s">
        <v>4743</v>
      </c>
      <c r="AC1504" t="s">
        <v>6207</v>
      </c>
      <c r="AG1504" t="s">
        <v>872</v>
      </c>
      <c r="AH1504">
        <v>22.58</v>
      </c>
      <c r="AI1504">
        <v>7.46</v>
      </c>
      <c r="AJ1504" s="20" t="s">
        <v>2380</v>
      </c>
      <c r="AK1504" t="s">
        <v>2380</v>
      </c>
      <c r="AL1504" t="s">
        <v>2380</v>
      </c>
      <c r="AM1504" s="29">
        <v>0</v>
      </c>
      <c r="AN1504" s="20" t="s">
        <v>2380</v>
      </c>
      <c r="AO1504" s="20" t="str">
        <f t="shared" si="429"/>
        <v>Normal weight</v>
      </c>
      <c r="AP1504" s="20" t="str">
        <f t="shared" si="430"/>
        <v>diabeties</v>
      </c>
      <c r="AS1504" t="s">
        <v>1531</v>
      </c>
      <c r="AT1504">
        <v>1965</v>
      </c>
      <c r="AU1504" s="28" t="s">
        <v>20</v>
      </c>
      <c r="AV1504">
        <v>14</v>
      </c>
      <c r="AW1504">
        <v>2</v>
      </c>
      <c r="AX1504" s="38">
        <v>12646.21</v>
      </c>
      <c r="AY1504" t="s">
        <v>12</v>
      </c>
      <c r="AZ1504" t="s">
        <v>11</v>
      </c>
      <c r="BA1504" t="s">
        <v>42</v>
      </c>
      <c r="BB1504" s="35">
        <f>DATE(AT1504,MATCH(AU1504,{"Jan","Feb","Mar","Apr","May","Jun","Jul","Aug","Sep","Oct","Nov","Dec"}, 0),AV1504)</f>
        <v>23999</v>
      </c>
      <c r="BC1504" s="20">
        <f t="shared" si="431"/>
        <v>57</v>
      </c>
    </row>
    <row r="1505" spans="2:55" ht="15.5" hidden="1" x14ac:dyDescent="0.35">
      <c r="B1505" s="1" t="s">
        <v>871</v>
      </c>
      <c r="C1505" t="str">
        <f>VLOOKUP(B1505,Z1504:AE3839,2,FALSE)</f>
        <v>Lorch,</v>
      </c>
      <c r="D1505">
        <f t="shared" si="414"/>
        <v>19.475000000000001</v>
      </c>
      <c r="E1505">
        <f t="shared" si="415"/>
        <v>4.74</v>
      </c>
      <c r="F1505" t="str">
        <f t="shared" si="416"/>
        <v>No</v>
      </c>
      <c r="G1505" t="str">
        <f t="shared" si="417"/>
        <v>No</v>
      </c>
      <c r="H1505" t="str">
        <f t="shared" si="418"/>
        <v>No</v>
      </c>
      <c r="I1505">
        <f t="shared" si="419"/>
        <v>1</v>
      </c>
      <c r="J1505" t="str">
        <f t="shared" si="420"/>
        <v>No</v>
      </c>
      <c r="K1505" t="str">
        <f t="shared" si="421"/>
        <v>Normal weight</v>
      </c>
      <c r="L1505" t="str">
        <f t="shared" si="422"/>
        <v>normal</v>
      </c>
      <c r="M1505" s="34">
        <f t="shared" si="423"/>
        <v>22885</v>
      </c>
      <c r="N1505" s="36">
        <f t="shared" si="424"/>
        <v>12648.7</v>
      </c>
      <c r="O1505" s="23" t="str">
        <f t="shared" si="425"/>
        <v>tier - 3</v>
      </c>
      <c r="P1505" s="34" t="str">
        <f t="shared" si="426"/>
        <v>tier - 2</v>
      </c>
      <c r="Q1505" s="34" t="str">
        <f t="shared" si="427"/>
        <v>R1013</v>
      </c>
      <c r="R1505" s="23">
        <f t="shared" si="428"/>
        <v>60</v>
      </c>
      <c r="Z1505" s="1" t="s">
        <v>871</v>
      </c>
      <c r="AA1505" s="1" t="s">
        <v>6875</v>
      </c>
      <c r="AB1505" t="s">
        <v>4743</v>
      </c>
      <c r="AC1505" t="s">
        <v>5002</v>
      </c>
      <c r="AD1505" t="s">
        <v>4826</v>
      </c>
      <c r="AG1505" t="s">
        <v>871</v>
      </c>
      <c r="AH1505">
        <v>19.475000000000001</v>
      </c>
      <c r="AI1505">
        <v>4.74</v>
      </c>
      <c r="AJ1505" s="20" t="s">
        <v>2380</v>
      </c>
      <c r="AK1505" t="s">
        <v>2380</v>
      </c>
      <c r="AL1505" t="s">
        <v>2380</v>
      </c>
      <c r="AM1505" s="29">
        <v>1</v>
      </c>
      <c r="AN1505" s="20" t="s">
        <v>2380</v>
      </c>
      <c r="AO1505" s="20" t="str">
        <f t="shared" si="429"/>
        <v>Normal weight</v>
      </c>
      <c r="AP1505" s="20" t="str">
        <f t="shared" si="430"/>
        <v>normal</v>
      </c>
      <c r="AS1505" t="s">
        <v>1532</v>
      </c>
      <c r="AT1505">
        <v>1962</v>
      </c>
      <c r="AU1505" s="28" t="s">
        <v>35</v>
      </c>
      <c r="AV1505">
        <v>27</v>
      </c>
      <c r="AW1505">
        <v>0</v>
      </c>
      <c r="AX1505" s="38">
        <v>12648.7</v>
      </c>
      <c r="AY1505" t="s">
        <v>12</v>
      </c>
      <c r="AZ1505" t="s">
        <v>11</v>
      </c>
      <c r="BA1505" t="s">
        <v>13</v>
      </c>
      <c r="BB1505" s="35">
        <f>DATE(AT1505,MATCH(AU1505,{"Jan","Feb","Mar","Apr","May","Jun","Jul","Aug","Sep","Oct","Nov","Dec"}, 0),AV1505)</f>
        <v>22885</v>
      </c>
      <c r="BC1505" s="20">
        <f t="shared" si="431"/>
        <v>60</v>
      </c>
    </row>
    <row r="1506" spans="2:55" ht="15.5" hidden="1" x14ac:dyDescent="0.35">
      <c r="B1506" s="1" t="s">
        <v>870</v>
      </c>
      <c r="C1506" t="str">
        <f>VLOOKUP(B1506,Z1505:AE3840,2,FALSE)</f>
        <v>Sullivan,</v>
      </c>
      <c r="D1506">
        <f t="shared" si="414"/>
        <v>26.33</v>
      </c>
      <c r="E1506">
        <f t="shared" si="415"/>
        <v>4.79</v>
      </c>
      <c r="F1506" t="str">
        <f t="shared" si="416"/>
        <v>No</v>
      </c>
      <c r="G1506" t="str">
        <f t="shared" si="417"/>
        <v>No</v>
      </c>
      <c r="H1506" t="str">
        <f t="shared" si="418"/>
        <v>No</v>
      </c>
      <c r="I1506">
        <f t="shared" si="419"/>
        <v>0</v>
      </c>
      <c r="J1506" t="str">
        <f t="shared" si="420"/>
        <v>No</v>
      </c>
      <c r="K1506" t="str">
        <f t="shared" si="421"/>
        <v>OVER WEIGHT</v>
      </c>
      <c r="L1506" t="str">
        <f t="shared" si="422"/>
        <v>normal</v>
      </c>
      <c r="M1506" s="34">
        <f t="shared" si="423"/>
        <v>27296</v>
      </c>
      <c r="N1506" s="36">
        <f t="shared" si="424"/>
        <v>12697.48</v>
      </c>
      <c r="O1506" s="23" t="str">
        <f t="shared" si="425"/>
        <v>tier - 3</v>
      </c>
      <c r="P1506" s="34" t="str">
        <f t="shared" si="426"/>
        <v>tier - 3</v>
      </c>
      <c r="Q1506" s="34" t="str">
        <f t="shared" si="427"/>
        <v>R1021</v>
      </c>
      <c r="R1506" s="23">
        <f t="shared" si="428"/>
        <v>48</v>
      </c>
      <c r="Z1506" s="1" t="s">
        <v>870</v>
      </c>
      <c r="AA1506" s="1" t="s">
        <v>6876</v>
      </c>
      <c r="AB1506" t="s">
        <v>5580</v>
      </c>
      <c r="AC1506" t="s">
        <v>6877</v>
      </c>
      <c r="AD1506" t="s">
        <v>4831</v>
      </c>
      <c r="AG1506" t="s">
        <v>870</v>
      </c>
      <c r="AH1506">
        <v>26.33</v>
      </c>
      <c r="AI1506">
        <v>4.79</v>
      </c>
      <c r="AJ1506" s="20" t="s">
        <v>2380</v>
      </c>
      <c r="AK1506" t="s">
        <v>2380</v>
      </c>
      <c r="AL1506" t="s">
        <v>2380</v>
      </c>
      <c r="AM1506" s="29">
        <v>0</v>
      </c>
      <c r="AN1506" s="20" t="s">
        <v>2380</v>
      </c>
      <c r="AO1506" s="20" t="str">
        <f t="shared" si="429"/>
        <v>OVER WEIGHT</v>
      </c>
      <c r="AP1506" s="20" t="str">
        <f t="shared" si="430"/>
        <v>normal</v>
      </c>
      <c r="AS1506" t="s">
        <v>1533</v>
      </c>
      <c r="AT1506">
        <v>1974</v>
      </c>
      <c r="AU1506" s="28" t="s">
        <v>20</v>
      </c>
      <c r="AV1506">
        <v>24</v>
      </c>
      <c r="AW1506">
        <v>0</v>
      </c>
      <c r="AX1506" s="38">
        <v>12697.48</v>
      </c>
      <c r="AY1506" t="s">
        <v>12</v>
      </c>
      <c r="AZ1506" t="s">
        <v>12</v>
      </c>
      <c r="BA1506" t="s">
        <v>300</v>
      </c>
      <c r="BB1506" s="35">
        <f>DATE(AT1506,MATCH(AU1506,{"Jan","Feb","Mar","Apr","May","Jun","Jul","Aug","Sep","Oct","Nov","Dec"}, 0),AV1506)</f>
        <v>27296</v>
      </c>
      <c r="BC1506" s="20">
        <f t="shared" si="431"/>
        <v>48</v>
      </c>
    </row>
    <row r="1507" spans="2:55" ht="15.5" hidden="1" x14ac:dyDescent="0.35">
      <c r="B1507" s="1" t="s">
        <v>869</v>
      </c>
      <c r="C1507" t="str">
        <f>VLOOKUP(B1507,Z1506:AE3841,2,FALSE)</f>
        <v>Cave,</v>
      </c>
      <c r="D1507">
        <f t="shared" si="414"/>
        <v>17.29</v>
      </c>
      <c r="E1507">
        <f t="shared" si="415"/>
        <v>5.35</v>
      </c>
      <c r="F1507" t="str">
        <f t="shared" si="416"/>
        <v>yes</v>
      </c>
      <c r="G1507" t="str">
        <f t="shared" si="417"/>
        <v>No</v>
      </c>
      <c r="H1507" t="str">
        <f t="shared" si="418"/>
        <v>No</v>
      </c>
      <c r="I1507">
        <f t="shared" si="419"/>
        <v>0</v>
      </c>
      <c r="J1507" t="str">
        <f t="shared" si="420"/>
        <v>No</v>
      </c>
      <c r="K1507" t="str">
        <f t="shared" si="421"/>
        <v>under weight</v>
      </c>
      <c r="L1507" t="str">
        <f t="shared" si="422"/>
        <v>normal</v>
      </c>
      <c r="M1507" s="34">
        <f t="shared" si="423"/>
        <v>33792</v>
      </c>
      <c r="N1507" s="36">
        <f t="shared" si="424"/>
        <v>12699.56</v>
      </c>
      <c r="O1507" s="23" t="str">
        <f t="shared" si="425"/>
        <v>tier - 3</v>
      </c>
      <c r="P1507" s="34" t="str">
        <f t="shared" si="426"/>
        <v>tier - 2</v>
      </c>
      <c r="Q1507" s="34" t="str">
        <f t="shared" si="427"/>
        <v>R1011</v>
      </c>
      <c r="R1507" s="23">
        <f t="shared" si="428"/>
        <v>30</v>
      </c>
      <c r="Z1507" s="1" t="s">
        <v>869</v>
      </c>
      <c r="AA1507" s="1" t="s">
        <v>6878</v>
      </c>
      <c r="AB1507" t="s">
        <v>4743</v>
      </c>
      <c r="AC1507" t="s">
        <v>5818</v>
      </c>
      <c r="AG1507" t="s">
        <v>869</v>
      </c>
      <c r="AH1507">
        <v>17.29</v>
      </c>
      <c r="AI1507">
        <v>5.35</v>
      </c>
      <c r="AJ1507" s="20" t="s">
        <v>2382</v>
      </c>
      <c r="AK1507" t="s">
        <v>2380</v>
      </c>
      <c r="AL1507" t="s">
        <v>2380</v>
      </c>
      <c r="AM1507" s="29">
        <v>0</v>
      </c>
      <c r="AN1507" s="20" t="s">
        <v>2380</v>
      </c>
      <c r="AO1507" s="20" t="str">
        <f t="shared" si="429"/>
        <v>under weight</v>
      </c>
      <c r="AP1507" s="20" t="str">
        <f t="shared" si="430"/>
        <v>normal</v>
      </c>
      <c r="AS1507" t="s">
        <v>1534</v>
      </c>
      <c r="AT1507">
        <v>1992</v>
      </c>
      <c r="AU1507" s="28" t="s">
        <v>10</v>
      </c>
      <c r="AV1507">
        <v>7</v>
      </c>
      <c r="AW1507">
        <v>0</v>
      </c>
      <c r="AX1507" s="38">
        <v>12699.56</v>
      </c>
      <c r="AY1507" t="s">
        <v>12</v>
      </c>
      <c r="AZ1507" t="s">
        <v>11</v>
      </c>
      <c r="BA1507" t="s">
        <v>42</v>
      </c>
      <c r="BB1507" s="35">
        <f>DATE(AT1507,MATCH(AU1507,{"Jan","Feb","Mar","Apr","May","Jun","Jul","Aug","Sep","Oct","Nov","Dec"}, 0),AV1507)</f>
        <v>33792</v>
      </c>
      <c r="BC1507" s="20">
        <f t="shared" si="431"/>
        <v>30</v>
      </c>
    </row>
    <row r="1508" spans="2:55" ht="15.5" hidden="1" x14ac:dyDescent="0.35">
      <c r="B1508" s="1" t="s">
        <v>868</v>
      </c>
      <c r="C1508" t="str">
        <f>VLOOKUP(B1508,Z1507:AE3842,2,FALSE)</f>
        <v>Gudenkauf,</v>
      </c>
      <c r="D1508">
        <f t="shared" si="414"/>
        <v>42.88</v>
      </c>
      <c r="E1508">
        <f t="shared" si="415"/>
        <v>4.87</v>
      </c>
      <c r="F1508" t="str">
        <f t="shared" si="416"/>
        <v>No</v>
      </c>
      <c r="G1508" t="str">
        <f t="shared" si="417"/>
        <v>yes</v>
      </c>
      <c r="H1508" t="str">
        <f t="shared" si="418"/>
        <v>No</v>
      </c>
      <c r="I1508">
        <f t="shared" si="419"/>
        <v>1</v>
      </c>
      <c r="J1508" t="str">
        <f t="shared" si="420"/>
        <v>No</v>
      </c>
      <c r="K1508" t="str">
        <f t="shared" si="421"/>
        <v>OBESITY</v>
      </c>
      <c r="L1508" t="str">
        <f t="shared" si="422"/>
        <v>normal</v>
      </c>
      <c r="M1508" s="34">
        <f t="shared" si="423"/>
        <v>23709</v>
      </c>
      <c r="N1508" s="36">
        <f t="shared" si="424"/>
        <v>12700.63</v>
      </c>
      <c r="O1508" s="23" t="str">
        <f t="shared" si="425"/>
        <v>tier - 3</v>
      </c>
      <c r="P1508" s="34" t="str">
        <f t="shared" si="426"/>
        <v>tier - 3</v>
      </c>
      <c r="Q1508" s="34" t="str">
        <f t="shared" si="427"/>
        <v>R1011</v>
      </c>
      <c r="R1508" s="23">
        <f t="shared" si="428"/>
        <v>58</v>
      </c>
      <c r="Z1508" s="1" t="s">
        <v>868</v>
      </c>
      <c r="AA1508" s="1" t="s">
        <v>6879</v>
      </c>
      <c r="AB1508" t="s">
        <v>4743</v>
      </c>
      <c r="AC1508" t="s">
        <v>5359</v>
      </c>
      <c r="AD1508" t="s">
        <v>4939</v>
      </c>
      <c r="AG1508" t="s">
        <v>868</v>
      </c>
      <c r="AH1508">
        <v>42.88</v>
      </c>
      <c r="AI1508">
        <v>4.87</v>
      </c>
      <c r="AJ1508" s="20" t="s">
        <v>2380</v>
      </c>
      <c r="AK1508" t="s">
        <v>2382</v>
      </c>
      <c r="AL1508" t="s">
        <v>2380</v>
      </c>
      <c r="AM1508" s="29">
        <v>1</v>
      </c>
      <c r="AN1508" s="20" t="s">
        <v>2380</v>
      </c>
      <c r="AO1508" s="20" t="str">
        <f t="shared" si="429"/>
        <v>OBESITY</v>
      </c>
      <c r="AP1508" s="20" t="str">
        <f t="shared" si="430"/>
        <v>normal</v>
      </c>
      <c r="AS1508" t="s">
        <v>1535</v>
      </c>
      <c r="AT1508">
        <v>1964</v>
      </c>
      <c r="AU1508" s="28" t="s">
        <v>15</v>
      </c>
      <c r="AV1508">
        <v>28</v>
      </c>
      <c r="AW1508">
        <v>0</v>
      </c>
      <c r="AX1508" s="38">
        <v>12700.63</v>
      </c>
      <c r="AY1508" t="s">
        <v>12</v>
      </c>
      <c r="AZ1508" t="s">
        <v>12</v>
      </c>
      <c r="BA1508" t="s">
        <v>42</v>
      </c>
      <c r="BB1508" s="35">
        <f>DATE(AT1508,MATCH(AU1508,{"Jan","Feb","Mar","Apr","May","Jun","Jul","Aug","Sep","Oct","Nov","Dec"}, 0),AV1508)</f>
        <v>23709</v>
      </c>
      <c r="BC1508" s="20">
        <f t="shared" si="431"/>
        <v>58</v>
      </c>
    </row>
    <row r="1509" spans="2:55" ht="15.5" hidden="1" x14ac:dyDescent="0.35">
      <c r="B1509" s="1" t="s">
        <v>867</v>
      </c>
      <c r="C1509" t="str">
        <f>VLOOKUP(B1509,Z1508:AE3843,2,FALSE)</f>
        <v>Thomas,</v>
      </c>
      <c r="D1509">
        <f t="shared" si="414"/>
        <v>32.200000000000003</v>
      </c>
      <c r="E1509">
        <f t="shared" si="415"/>
        <v>10.09</v>
      </c>
      <c r="F1509" t="str">
        <f t="shared" si="416"/>
        <v>yes</v>
      </c>
      <c r="G1509" t="str">
        <f t="shared" si="417"/>
        <v>No</v>
      </c>
      <c r="H1509" t="str">
        <f t="shared" si="418"/>
        <v>No</v>
      </c>
      <c r="I1509">
        <f t="shared" si="419"/>
        <v>0</v>
      </c>
      <c r="J1509" t="str">
        <f t="shared" si="420"/>
        <v>No</v>
      </c>
      <c r="K1509" t="str">
        <f t="shared" si="421"/>
        <v>OBESITY</v>
      </c>
      <c r="L1509" t="str">
        <f t="shared" si="422"/>
        <v>diabeties</v>
      </c>
      <c r="M1509" s="34">
        <f t="shared" si="423"/>
        <v>25757</v>
      </c>
      <c r="N1509" s="36">
        <f t="shared" si="424"/>
        <v>12713</v>
      </c>
      <c r="O1509" s="23" t="str">
        <f t="shared" si="425"/>
        <v>tier - 3</v>
      </c>
      <c r="P1509" s="34" t="str">
        <f t="shared" si="426"/>
        <v>tier - 1</v>
      </c>
      <c r="Q1509" s="34" t="str">
        <f t="shared" si="427"/>
        <v>R1011</v>
      </c>
      <c r="R1509" s="23">
        <f t="shared" si="428"/>
        <v>52</v>
      </c>
      <c r="Z1509" s="1" t="s">
        <v>867</v>
      </c>
      <c r="AA1509" s="1" t="s">
        <v>6142</v>
      </c>
      <c r="AB1509" t="s">
        <v>4746</v>
      </c>
      <c r="AC1509" t="s">
        <v>5755</v>
      </c>
      <c r="AD1509" t="s">
        <v>4797</v>
      </c>
      <c r="AG1509" t="s">
        <v>867</v>
      </c>
      <c r="AH1509">
        <v>32.200000000000003</v>
      </c>
      <c r="AI1509">
        <v>10.09</v>
      </c>
      <c r="AJ1509" s="20" t="s">
        <v>2382</v>
      </c>
      <c r="AK1509" t="s">
        <v>2380</v>
      </c>
      <c r="AL1509" t="s">
        <v>2380</v>
      </c>
      <c r="AM1509" s="29">
        <v>0</v>
      </c>
      <c r="AN1509" s="20" t="s">
        <v>2380</v>
      </c>
      <c r="AO1509" s="20" t="str">
        <f t="shared" si="429"/>
        <v>OBESITY</v>
      </c>
      <c r="AP1509" s="20" t="str">
        <f t="shared" si="430"/>
        <v>diabeties</v>
      </c>
      <c r="AS1509" t="s">
        <v>1536</v>
      </c>
      <c r="AT1509">
        <v>1970</v>
      </c>
      <c r="AU1509" s="28" t="s">
        <v>10</v>
      </c>
      <c r="AV1509">
        <v>8</v>
      </c>
      <c r="AW1509">
        <v>0</v>
      </c>
      <c r="AX1509" s="38">
        <v>12713</v>
      </c>
      <c r="AY1509" t="s">
        <v>12</v>
      </c>
      <c r="AZ1509" t="s">
        <v>16</v>
      </c>
      <c r="BA1509" t="s">
        <v>42</v>
      </c>
      <c r="BB1509" s="35">
        <f>DATE(AT1509,MATCH(AU1509,{"Jan","Feb","Mar","Apr","May","Jun","Jul","Aug","Sep","Oct","Nov","Dec"}, 0),AV1509)</f>
        <v>25757</v>
      </c>
      <c r="BC1509" s="20">
        <f t="shared" si="431"/>
        <v>52</v>
      </c>
    </row>
    <row r="1510" spans="2:55" ht="15.5" hidden="1" x14ac:dyDescent="0.35">
      <c r="B1510" s="1" t="s">
        <v>866</v>
      </c>
      <c r="C1510" t="str">
        <f>VLOOKUP(B1510,Z1509:AE3844,2,FALSE)</f>
        <v>Holley,</v>
      </c>
      <c r="D1510">
        <f t="shared" si="414"/>
        <v>18.75</v>
      </c>
      <c r="E1510">
        <f t="shared" si="415"/>
        <v>5.47</v>
      </c>
      <c r="F1510" t="str">
        <f t="shared" si="416"/>
        <v>yes</v>
      </c>
      <c r="G1510" t="str">
        <f t="shared" si="417"/>
        <v>No</v>
      </c>
      <c r="H1510" t="str">
        <f t="shared" si="418"/>
        <v>Yes</v>
      </c>
      <c r="I1510">
        <f t="shared" si="419"/>
        <v>1</v>
      </c>
      <c r="J1510" t="str">
        <f t="shared" si="420"/>
        <v>No</v>
      </c>
      <c r="K1510" t="str">
        <f t="shared" si="421"/>
        <v>Normal weight</v>
      </c>
      <c r="L1510" t="str">
        <f t="shared" si="422"/>
        <v>normal</v>
      </c>
      <c r="M1510" s="34">
        <f t="shared" si="423"/>
        <v>32341</v>
      </c>
      <c r="N1510" s="36">
        <f t="shared" si="424"/>
        <v>12718.21</v>
      </c>
      <c r="O1510" s="23" t="str">
        <f t="shared" si="425"/>
        <v>tier - 3</v>
      </c>
      <c r="P1510" s="34" t="str">
        <f t="shared" si="426"/>
        <v>tier - 1</v>
      </c>
      <c r="Q1510" s="34" t="str">
        <f t="shared" si="427"/>
        <v>R1026</v>
      </c>
      <c r="R1510" s="23">
        <f t="shared" si="428"/>
        <v>34</v>
      </c>
      <c r="Z1510" s="1" t="s">
        <v>866</v>
      </c>
      <c r="AA1510" s="1" t="s">
        <v>6880</v>
      </c>
      <c r="AB1510" t="s">
        <v>4746</v>
      </c>
      <c r="AC1510" t="s">
        <v>6250</v>
      </c>
      <c r="AD1510" t="s">
        <v>4971</v>
      </c>
      <c r="AG1510" t="s">
        <v>866</v>
      </c>
      <c r="AH1510">
        <v>18.75</v>
      </c>
      <c r="AI1510">
        <v>5.47</v>
      </c>
      <c r="AJ1510" s="20" t="s">
        <v>2382</v>
      </c>
      <c r="AK1510" t="s">
        <v>2380</v>
      </c>
      <c r="AL1510" t="s">
        <v>2383</v>
      </c>
      <c r="AM1510" s="29">
        <v>1</v>
      </c>
      <c r="AN1510" s="20" t="s">
        <v>2380</v>
      </c>
      <c r="AO1510" s="20" t="str">
        <f t="shared" si="429"/>
        <v>Normal weight</v>
      </c>
      <c r="AP1510" s="20" t="str">
        <f t="shared" si="430"/>
        <v>normal</v>
      </c>
      <c r="AS1510" t="s">
        <v>1537</v>
      </c>
      <c r="AT1510">
        <v>1988</v>
      </c>
      <c r="AU1510" s="28" t="s">
        <v>10</v>
      </c>
      <c r="AV1510">
        <v>17</v>
      </c>
      <c r="AW1510">
        <v>3</v>
      </c>
      <c r="AX1510" s="38">
        <v>12718.21</v>
      </c>
      <c r="AY1510" t="s">
        <v>12</v>
      </c>
      <c r="AZ1510" t="s">
        <v>16</v>
      </c>
      <c r="BA1510" t="s">
        <v>535</v>
      </c>
      <c r="BB1510" s="35">
        <f>DATE(AT1510,MATCH(AU1510,{"Jan","Feb","Mar","Apr","May","Jun","Jul","Aug","Sep","Oct","Nov","Dec"}, 0),AV1510)</f>
        <v>32341</v>
      </c>
      <c r="BC1510" s="20">
        <f t="shared" si="431"/>
        <v>34</v>
      </c>
    </row>
    <row r="1511" spans="2:55" ht="15.5" hidden="1" x14ac:dyDescent="0.35">
      <c r="B1511" s="1" t="s">
        <v>865</v>
      </c>
      <c r="C1511" t="str">
        <f>VLOOKUP(B1511,Z1510:AE3845,2,FALSE)</f>
        <v>Kemble,</v>
      </c>
      <c r="D1511">
        <f t="shared" si="414"/>
        <v>22.36</v>
      </c>
      <c r="E1511">
        <f t="shared" si="415"/>
        <v>8.6</v>
      </c>
      <c r="F1511" t="str">
        <f t="shared" si="416"/>
        <v>No</v>
      </c>
      <c r="G1511" t="str">
        <f t="shared" si="417"/>
        <v>No</v>
      </c>
      <c r="H1511" t="str">
        <f t="shared" si="418"/>
        <v>No</v>
      </c>
      <c r="I1511">
        <f t="shared" si="419"/>
        <v>0</v>
      </c>
      <c r="J1511" t="str">
        <f t="shared" si="420"/>
        <v>No</v>
      </c>
      <c r="K1511" t="str">
        <f t="shared" si="421"/>
        <v>Normal weight</v>
      </c>
      <c r="L1511" t="str">
        <f t="shared" si="422"/>
        <v>diabeties</v>
      </c>
      <c r="M1511" s="34">
        <f t="shared" si="423"/>
        <v>22891</v>
      </c>
      <c r="N1511" s="36">
        <f t="shared" si="424"/>
        <v>12731</v>
      </c>
      <c r="O1511" s="23" t="str">
        <f t="shared" si="425"/>
        <v>tier - 3</v>
      </c>
      <c r="P1511" s="34" t="str">
        <f t="shared" si="426"/>
        <v>tier - 3</v>
      </c>
      <c r="Q1511" s="34" t="str">
        <f t="shared" si="427"/>
        <v>R1016</v>
      </c>
      <c r="R1511" s="23">
        <f t="shared" si="428"/>
        <v>60</v>
      </c>
      <c r="Z1511" s="1" t="s">
        <v>865</v>
      </c>
      <c r="AA1511" s="1" t="s">
        <v>6881</v>
      </c>
      <c r="AB1511" t="s">
        <v>4743</v>
      </c>
      <c r="AC1511" t="s">
        <v>6882</v>
      </c>
      <c r="AD1511" t="s">
        <v>4910</v>
      </c>
      <c r="AG1511" t="s">
        <v>865</v>
      </c>
      <c r="AH1511">
        <v>22.36</v>
      </c>
      <c r="AI1511">
        <v>8.6</v>
      </c>
      <c r="AJ1511" s="20" t="s">
        <v>2380</v>
      </c>
      <c r="AK1511" t="s">
        <v>2380</v>
      </c>
      <c r="AL1511" t="s">
        <v>2380</v>
      </c>
      <c r="AM1511" s="29">
        <v>0</v>
      </c>
      <c r="AN1511" s="20" t="s">
        <v>2380</v>
      </c>
      <c r="AO1511" s="20" t="str">
        <f t="shared" si="429"/>
        <v>Normal weight</v>
      </c>
      <c r="AP1511" s="20" t="str">
        <f t="shared" si="430"/>
        <v>diabeties</v>
      </c>
      <c r="AS1511" t="s">
        <v>1538</v>
      </c>
      <c r="AT1511">
        <v>1962</v>
      </c>
      <c r="AU1511" s="28" t="s">
        <v>20</v>
      </c>
      <c r="AV1511">
        <v>2</v>
      </c>
      <c r="AW1511">
        <v>0</v>
      </c>
      <c r="AX1511" s="38">
        <v>12731</v>
      </c>
      <c r="AY1511" t="s">
        <v>12</v>
      </c>
      <c r="AZ1511" t="s">
        <v>12</v>
      </c>
      <c r="BA1511" t="s">
        <v>168</v>
      </c>
      <c r="BB1511" s="35">
        <f>DATE(AT1511,MATCH(AU1511,{"Jan","Feb","Mar","Apr","May","Jun","Jul","Aug","Sep","Oct","Nov","Dec"}, 0),AV1511)</f>
        <v>22891</v>
      </c>
      <c r="BC1511" s="20">
        <f t="shared" si="431"/>
        <v>60</v>
      </c>
    </row>
    <row r="1512" spans="2:55" ht="15.5" hidden="1" x14ac:dyDescent="0.35">
      <c r="B1512" s="1" t="s">
        <v>864</v>
      </c>
      <c r="C1512" t="str">
        <f>VLOOKUP(B1512,Z1511:AE3846,2,FALSE)</f>
        <v>Bentley,</v>
      </c>
      <c r="D1512">
        <f t="shared" si="414"/>
        <v>23.94</v>
      </c>
      <c r="E1512">
        <f t="shared" si="415"/>
        <v>10.74</v>
      </c>
      <c r="F1512" t="str">
        <f t="shared" si="416"/>
        <v>yes</v>
      </c>
      <c r="G1512" t="str">
        <f t="shared" si="417"/>
        <v>No</v>
      </c>
      <c r="H1512" t="str">
        <f t="shared" si="418"/>
        <v>No</v>
      </c>
      <c r="I1512">
        <f t="shared" si="419"/>
        <v>0</v>
      </c>
      <c r="J1512" t="str">
        <f t="shared" si="420"/>
        <v>No</v>
      </c>
      <c r="K1512" t="str">
        <f t="shared" si="421"/>
        <v>Normal weight</v>
      </c>
      <c r="L1512" t="str">
        <f t="shared" si="422"/>
        <v>diabeties</v>
      </c>
      <c r="M1512" s="34">
        <f t="shared" si="423"/>
        <v>22920</v>
      </c>
      <c r="N1512" s="36">
        <f t="shared" si="424"/>
        <v>12741.17</v>
      </c>
      <c r="O1512" s="23" t="str">
        <f t="shared" si="425"/>
        <v>tier - 3</v>
      </c>
      <c r="P1512" s="34" t="str">
        <f t="shared" si="426"/>
        <v>tier - 1</v>
      </c>
      <c r="Q1512" s="34" t="str">
        <f t="shared" si="427"/>
        <v>R1017</v>
      </c>
      <c r="R1512" s="23">
        <f t="shared" si="428"/>
        <v>60</v>
      </c>
      <c r="Z1512" s="1" t="s">
        <v>864</v>
      </c>
      <c r="AA1512" s="1" t="s">
        <v>6883</v>
      </c>
      <c r="AB1512" t="s">
        <v>4746</v>
      </c>
      <c r="AC1512" t="s">
        <v>5755</v>
      </c>
      <c r="AD1512" t="s">
        <v>4992</v>
      </c>
      <c r="AG1512" t="s">
        <v>864</v>
      </c>
      <c r="AH1512">
        <v>23.94</v>
      </c>
      <c r="AI1512">
        <v>10.74</v>
      </c>
      <c r="AJ1512" s="20" t="s">
        <v>2382</v>
      </c>
      <c r="AK1512" t="s">
        <v>2380</v>
      </c>
      <c r="AL1512" t="s">
        <v>2380</v>
      </c>
      <c r="AM1512" s="29">
        <v>0</v>
      </c>
      <c r="AN1512" s="20" t="s">
        <v>2380</v>
      </c>
      <c r="AO1512" s="20" t="str">
        <f t="shared" si="429"/>
        <v>Normal weight</v>
      </c>
      <c r="AP1512" s="20" t="str">
        <f t="shared" si="430"/>
        <v>diabeties</v>
      </c>
      <c r="AS1512" t="s">
        <v>1539</v>
      </c>
      <c r="AT1512">
        <v>1962</v>
      </c>
      <c r="AU1512" s="28" t="s">
        <v>37</v>
      </c>
      <c r="AV1512">
        <v>1</v>
      </c>
      <c r="AW1512">
        <v>0</v>
      </c>
      <c r="AX1512" s="38">
        <v>12741.17</v>
      </c>
      <c r="AY1512" t="s">
        <v>12</v>
      </c>
      <c r="AZ1512" t="s">
        <v>16</v>
      </c>
      <c r="BA1512" t="s">
        <v>356</v>
      </c>
      <c r="BB1512" s="35">
        <f>DATE(AT1512,MATCH(AU1512,{"Jan","Feb","Mar","Apr","May","Jun","Jul","Aug","Sep","Oct","Nov","Dec"}, 0),AV1512)</f>
        <v>22920</v>
      </c>
      <c r="BC1512" s="20">
        <f t="shared" si="431"/>
        <v>60</v>
      </c>
    </row>
    <row r="1513" spans="2:55" ht="15.5" hidden="1" x14ac:dyDescent="0.35">
      <c r="B1513" s="1" t="s">
        <v>863</v>
      </c>
      <c r="C1513" t="str">
        <f>VLOOKUP(B1513,Z1512:AE3847,2,FALSE)</f>
        <v>Jones,</v>
      </c>
      <c r="D1513">
        <f t="shared" si="414"/>
        <v>30.1</v>
      </c>
      <c r="E1513">
        <f t="shared" si="415"/>
        <v>4.3899999999999997</v>
      </c>
      <c r="F1513" t="str">
        <f t="shared" si="416"/>
        <v>No</v>
      </c>
      <c r="G1513" t="str">
        <f t="shared" si="417"/>
        <v>No</v>
      </c>
      <c r="H1513" t="str">
        <f t="shared" si="418"/>
        <v>Yes</v>
      </c>
      <c r="I1513">
        <f t="shared" si="419"/>
        <v>1</v>
      </c>
      <c r="J1513" t="str">
        <f t="shared" si="420"/>
        <v>No</v>
      </c>
      <c r="K1513" t="str">
        <f t="shared" si="421"/>
        <v>OBESITY</v>
      </c>
      <c r="L1513" t="str">
        <f t="shared" si="422"/>
        <v>normal</v>
      </c>
      <c r="M1513" s="34">
        <f t="shared" si="423"/>
        <v>27662</v>
      </c>
      <c r="N1513" s="36">
        <f t="shared" si="424"/>
        <v>12770.27</v>
      </c>
      <c r="O1513" s="23" t="str">
        <f t="shared" si="425"/>
        <v>tier - 3</v>
      </c>
      <c r="P1513" s="34" t="str">
        <f t="shared" si="426"/>
        <v>tier - 3</v>
      </c>
      <c r="Q1513" s="34" t="str">
        <f t="shared" si="427"/>
        <v>R1021</v>
      </c>
      <c r="R1513" s="23">
        <f t="shared" si="428"/>
        <v>47</v>
      </c>
      <c r="Z1513" s="1" t="s">
        <v>863</v>
      </c>
      <c r="AA1513" s="1" t="s">
        <v>6034</v>
      </c>
      <c r="AB1513" t="s">
        <v>4746</v>
      </c>
      <c r="AC1513" t="s">
        <v>6884</v>
      </c>
      <c r="AD1513" t="s">
        <v>4831</v>
      </c>
      <c r="AG1513" t="s">
        <v>863</v>
      </c>
      <c r="AH1513">
        <v>30.1</v>
      </c>
      <c r="AI1513">
        <v>4.3899999999999997</v>
      </c>
      <c r="AJ1513" s="20" t="s">
        <v>2380</v>
      </c>
      <c r="AK1513" t="s">
        <v>2380</v>
      </c>
      <c r="AL1513" t="s">
        <v>2383</v>
      </c>
      <c r="AM1513" s="29">
        <v>1</v>
      </c>
      <c r="AN1513" s="20" t="s">
        <v>2380</v>
      </c>
      <c r="AO1513" s="20" t="str">
        <f t="shared" si="429"/>
        <v>OBESITY</v>
      </c>
      <c r="AP1513" s="20" t="str">
        <f t="shared" si="430"/>
        <v>normal</v>
      </c>
      <c r="AS1513" t="s">
        <v>1540</v>
      </c>
      <c r="AT1513">
        <v>1975</v>
      </c>
      <c r="AU1513" s="28" t="s">
        <v>20</v>
      </c>
      <c r="AV1513">
        <v>25</v>
      </c>
      <c r="AW1513">
        <v>1</v>
      </c>
      <c r="AX1513" s="38">
        <v>12770.27</v>
      </c>
      <c r="AY1513" t="s">
        <v>12</v>
      </c>
      <c r="AZ1513" t="s">
        <v>12</v>
      </c>
      <c r="BA1513" t="s">
        <v>300</v>
      </c>
      <c r="BB1513" s="35">
        <f>DATE(AT1513,MATCH(AU1513,{"Jan","Feb","Mar","Apr","May","Jun","Jul","Aug","Sep","Oct","Nov","Dec"}, 0),AV1513)</f>
        <v>27662</v>
      </c>
      <c r="BC1513" s="20">
        <f t="shared" si="431"/>
        <v>47</v>
      </c>
    </row>
    <row r="1514" spans="2:55" ht="15.5" hidden="1" x14ac:dyDescent="0.35">
      <c r="B1514" s="1" t="s">
        <v>862</v>
      </c>
      <c r="C1514" t="str">
        <f>VLOOKUP(B1514,Z1513:AE3848,2,FALSE)</f>
        <v>Tremblay,</v>
      </c>
      <c r="D1514">
        <f t="shared" si="414"/>
        <v>21.93</v>
      </c>
      <c r="E1514">
        <f t="shared" si="415"/>
        <v>6.3</v>
      </c>
      <c r="F1514" t="str">
        <f t="shared" si="416"/>
        <v>No</v>
      </c>
      <c r="G1514" t="str">
        <f t="shared" si="417"/>
        <v>No</v>
      </c>
      <c r="H1514" t="str">
        <f t="shared" si="418"/>
        <v>No</v>
      </c>
      <c r="I1514">
        <f t="shared" si="419"/>
        <v>0</v>
      </c>
      <c r="J1514" t="str">
        <f t="shared" si="420"/>
        <v>No</v>
      </c>
      <c r="K1514" t="str">
        <f t="shared" si="421"/>
        <v>Normal weight</v>
      </c>
      <c r="L1514" t="str">
        <f t="shared" si="422"/>
        <v>pre diabeties</v>
      </c>
      <c r="M1514" s="34">
        <f t="shared" si="423"/>
        <v>26579</v>
      </c>
      <c r="N1514" s="36">
        <f t="shared" si="424"/>
        <v>12776.05</v>
      </c>
      <c r="O1514" s="23" t="str">
        <f t="shared" si="425"/>
        <v>tier - 3</v>
      </c>
      <c r="P1514" s="34" t="str">
        <f t="shared" si="426"/>
        <v>tier - 3</v>
      </c>
      <c r="Q1514" s="34" t="str">
        <f t="shared" si="427"/>
        <v>R1026</v>
      </c>
      <c r="R1514" s="23">
        <f t="shared" si="428"/>
        <v>50</v>
      </c>
      <c r="Z1514" s="1" t="s">
        <v>862</v>
      </c>
      <c r="AA1514" s="1" t="s">
        <v>5085</v>
      </c>
      <c r="AB1514" t="s">
        <v>4746</v>
      </c>
      <c r="AC1514" t="s">
        <v>5127</v>
      </c>
      <c r="AG1514" t="s">
        <v>862</v>
      </c>
      <c r="AH1514">
        <v>21.93</v>
      </c>
      <c r="AI1514">
        <v>6.3</v>
      </c>
      <c r="AJ1514" s="20" t="s">
        <v>2380</v>
      </c>
      <c r="AK1514" t="s">
        <v>2380</v>
      </c>
      <c r="AL1514" t="s">
        <v>2380</v>
      </c>
      <c r="AM1514" s="29">
        <v>0</v>
      </c>
      <c r="AN1514" s="20" t="s">
        <v>2380</v>
      </c>
      <c r="AO1514" s="20" t="str">
        <f t="shared" si="429"/>
        <v>Normal weight</v>
      </c>
      <c r="AP1514" s="20" t="str">
        <f t="shared" si="430"/>
        <v>pre diabeties</v>
      </c>
      <c r="AS1514" t="s">
        <v>1541</v>
      </c>
      <c r="AT1514">
        <v>1972</v>
      </c>
      <c r="AU1514" s="28" t="s">
        <v>37</v>
      </c>
      <c r="AV1514">
        <v>7</v>
      </c>
      <c r="AW1514">
        <v>0</v>
      </c>
      <c r="AX1514" s="38">
        <v>12776.05</v>
      </c>
      <c r="AY1514" t="s">
        <v>12</v>
      </c>
      <c r="AZ1514" t="s">
        <v>12</v>
      </c>
      <c r="BA1514" t="s">
        <v>535</v>
      </c>
      <c r="BB1514" s="35">
        <f>DATE(AT1514,MATCH(AU1514,{"Jan","Feb","Mar","Apr","May","Jun","Jul","Aug","Sep","Oct","Nov","Dec"}, 0),AV1514)</f>
        <v>26579</v>
      </c>
      <c r="BC1514" s="20">
        <f t="shared" si="431"/>
        <v>50</v>
      </c>
    </row>
    <row r="1515" spans="2:55" ht="15.5" hidden="1" x14ac:dyDescent="0.35">
      <c r="B1515" s="1" t="s">
        <v>861</v>
      </c>
      <c r="C1515" t="str">
        <f>VLOOKUP(B1515,Z1514:AE3849,2,FALSE)</f>
        <v>Bellucci,</v>
      </c>
      <c r="D1515">
        <f t="shared" si="414"/>
        <v>39.75</v>
      </c>
      <c r="E1515">
        <f t="shared" si="415"/>
        <v>5.41</v>
      </c>
      <c r="F1515" t="str">
        <f t="shared" si="416"/>
        <v>No</v>
      </c>
      <c r="G1515" t="str">
        <f t="shared" si="417"/>
        <v>yes</v>
      </c>
      <c r="H1515" t="str">
        <f t="shared" si="418"/>
        <v>No</v>
      </c>
      <c r="I1515">
        <f t="shared" si="419"/>
        <v>1</v>
      </c>
      <c r="J1515" t="str">
        <f t="shared" si="420"/>
        <v>No</v>
      </c>
      <c r="K1515" t="str">
        <f t="shared" si="421"/>
        <v>OBESITY</v>
      </c>
      <c r="L1515" t="str">
        <f t="shared" si="422"/>
        <v>normal</v>
      </c>
      <c r="M1515" s="34">
        <f t="shared" si="423"/>
        <v>23350</v>
      </c>
      <c r="N1515" s="36">
        <f t="shared" si="424"/>
        <v>12788.03</v>
      </c>
      <c r="O1515" s="23" t="str">
        <f t="shared" si="425"/>
        <v>tier - 3</v>
      </c>
      <c r="P1515" s="34" t="str">
        <f t="shared" si="426"/>
        <v>tier - 3</v>
      </c>
      <c r="Q1515" s="34" t="str">
        <f t="shared" si="427"/>
        <v>R1025</v>
      </c>
      <c r="R1515" s="23">
        <f t="shared" si="428"/>
        <v>59</v>
      </c>
      <c r="Z1515" s="1" t="s">
        <v>861</v>
      </c>
      <c r="AA1515" s="1" t="s">
        <v>6885</v>
      </c>
      <c r="AB1515" t="s">
        <v>4743</v>
      </c>
      <c r="AC1515" t="s">
        <v>5868</v>
      </c>
      <c r="AD1515" t="s">
        <v>4910</v>
      </c>
      <c r="AG1515" t="s">
        <v>861</v>
      </c>
      <c r="AH1515">
        <v>39.75</v>
      </c>
      <c r="AI1515">
        <v>5.41</v>
      </c>
      <c r="AJ1515" s="20" t="s">
        <v>2380</v>
      </c>
      <c r="AK1515" t="s">
        <v>2382</v>
      </c>
      <c r="AL1515" t="s">
        <v>2380</v>
      </c>
      <c r="AM1515" s="29">
        <v>1</v>
      </c>
      <c r="AN1515" s="20" t="s">
        <v>2380</v>
      </c>
      <c r="AO1515" s="20" t="str">
        <f t="shared" si="429"/>
        <v>OBESITY</v>
      </c>
      <c r="AP1515" s="20" t="str">
        <f t="shared" si="430"/>
        <v>normal</v>
      </c>
      <c r="AS1515" t="s">
        <v>1542</v>
      </c>
      <c r="AT1515">
        <v>1963</v>
      </c>
      <c r="AU1515" s="28" t="s">
        <v>30</v>
      </c>
      <c r="AV1515">
        <v>5</v>
      </c>
      <c r="AW1515">
        <v>0</v>
      </c>
      <c r="AX1515" s="38">
        <v>12788.03</v>
      </c>
      <c r="AY1515" t="s">
        <v>12</v>
      </c>
      <c r="AZ1515" t="s">
        <v>12</v>
      </c>
      <c r="BA1515" t="s">
        <v>200</v>
      </c>
      <c r="BB1515" s="35">
        <f>DATE(AT1515,MATCH(AU1515,{"Jan","Feb","Mar","Apr","May","Jun","Jul","Aug","Sep","Oct","Nov","Dec"}, 0),AV1515)</f>
        <v>23350</v>
      </c>
      <c r="BC1515" s="20">
        <f t="shared" si="431"/>
        <v>59</v>
      </c>
    </row>
    <row r="1516" spans="2:55" ht="15.5" hidden="1" x14ac:dyDescent="0.35">
      <c r="B1516" s="1" t="s">
        <v>860</v>
      </c>
      <c r="C1516" t="str">
        <f>VLOOKUP(B1516,Z1515:AE3850,2,FALSE)</f>
        <v>Collins,</v>
      </c>
      <c r="D1516">
        <f t="shared" si="414"/>
        <v>26.03</v>
      </c>
      <c r="E1516">
        <f t="shared" si="415"/>
        <v>4.47</v>
      </c>
      <c r="F1516" t="str">
        <f t="shared" si="416"/>
        <v>No</v>
      </c>
      <c r="G1516" t="str">
        <f t="shared" si="417"/>
        <v>No</v>
      </c>
      <c r="H1516" t="str">
        <f t="shared" si="418"/>
        <v>Yes</v>
      </c>
      <c r="I1516">
        <f t="shared" si="419"/>
        <v>1</v>
      </c>
      <c r="J1516" t="str">
        <f t="shared" si="420"/>
        <v>No</v>
      </c>
      <c r="K1516" t="str">
        <f t="shared" si="421"/>
        <v>OVER WEIGHT</v>
      </c>
      <c r="L1516" t="str">
        <f t="shared" si="422"/>
        <v>normal</v>
      </c>
      <c r="M1516" s="34">
        <f t="shared" si="423"/>
        <v>30618</v>
      </c>
      <c r="N1516" s="36">
        <f t="shared" si="424"/>
        <v>12788.18</v>
      </c>
      <c r="O1516" s="23" t="str">
        <f t="shared" si="425"/>
        <v>tier - 3</v>
      </c>
      <c r="P1516" s="34" t="str">
        <f t="shared" si="426"/>
        <v>tier - 1</v>
      </c>
      <c r="Q1516" s="34" t="str">
        <f t="shared" si="427"/>
        <v>R1026</v>
      </c>
      <c r="R1516" s="23">
        <f t="shared" si="428"/>
        <v>39</v>
      </c>
      <c r="Z1516" s="1" t="s">
        <v>860</v>
      </c>
      <c r="AA1516" s="1" t="s">
        <v>6886</v>
      </c>
      <c r="AB1516" t="s">
        <v>4746</v>
      </c>
      <c r="AC1516" t="s">
        <v>4747</v>
      </c>
      <c r="AG1516" t="s">
        <v>860</v>
      </c>
      <c r="AH1516">
        <v>26.03</v>
      </c>
      <c r="AI1516">
        <v>4.47</v>
      </c>
      <c r="AJ1516" s="20" t="s">
        <v>2380</v>
      </c>
      <c r="AK1516" t="s">
        <v>2380</v>
      </c>
      <c r="AL1516" t="s">
        <v>2383</v>
      </c>
      <c r="AM1516" s="29">
        <v>1</v>
      </c>
      <c r="AN1516" s="20" t="s">
        <v>2380</v>
      </c>
      <c r="AO1516" s="20" t="str">
        <f t="shared" si="429"/>
        <v>OVER WEIGHT</v>
      </c>
      <c r="AP1516" s="20" t="str">
        <f t="shared" si="430"/>
        <v>normal</v>
      </c>
      <c r="AS1516" t="s">
        <v>1543</v>
      </c>
      <c r="AT1516">
        <v>1983</v>
      </c>
      <c r="AU1516" s="28" t="s">
        <v>37</v>
      </c>
      <c r="AV1516">
        <v>29</v>
      </c>
      <c r="AW1516">
        <v>3</v>
      </c>
      <c r="AX1516" s="38">
        <v>12788.18</v>
      </c>
      <c r="AY1516" t="s">
        <v>12</v>
      </c>
      <c r="AZ1516" t="s">
        <v>16</v>
      </c>
      <c r="BA1516" t="s">
        <v>535</v>
      </c>
      <c r="BB1516" s="35">
        <f>DATE(AT1516,MATCH(AU1516,{"Jan","Feb","Mar","Apr","May","Jun","Jul","Aug","Sep","Oct","Nov","Dec"}, 0),AV1516)</f>
        <v>30618</v>
      </c>
      <c r="BC1516" s="20">
        <f t="shared" si="431"/>
        <v>39</v>
      </c>
    </row>
    <row r="1517" spans="2:55" ht="15.5" hidden="1" x14ac:dyDescent="0.35">
      <c r="B1517" s="1" t="s">
        <v>859</v>
      </c>
      <c r="C1517" t="str">
        <f>VLOOKUP(B1517,Z1516:AE3851,2,FALSE)</f>
        <v>Gillman,</v>
      </c>
      <c r="D1517">
        <f t="shared" si="414"/>
        <v>34.51</v>
      </c>
      <c r="E1517">
        <f t="shared" si="415"/>
        <v>6.26</v>
      </c>
      <c r="F1517" t="str">
        <f t="shared" si="416"/>
        <v>No</v>
      </c>
      <c r="G1517" t="str">
        <f t="shared" si="417"/>
        <v>No</v>
      </c>
      <c r="H1517" t="str">
        <f t="shared" si="418"/>
        <v>No</v>
      </c>
      <c r="I1517">
        <f t="shared" si="419"/>
        <v>0</v>
      </c>
      <c r="J1517" t="str">
        <f t="shared" si="420"/>
        <v>No</v>
      </c>
      <c r="K1517" t="str">
        <f t="shared" si="421"/>
        <v>OBESITY</v>
      </c>
      <c r="L1517" t="str">
        <f t="shared" si="422"/>
        <v>pre diabeties</v>
      </c>
      <c r="M1517" s="34">
        <f t="shared" si="423"/>
        <v>28695</v>
      </c>
      <c r="N1517" s="36">
        <f t="shared" si="424"/>
        <v>12797.21</v>
      </c>
      <c r="O1517" s="23" t="str">
        <f t="shared" si="425"/>
        <v>tier - 3</v>
      </c>
      <c r="P1517" s="34" t="str">
        <f t="shared" si="426"/>
        <v>tier - 1</v>
      </c>
      <c r="Q1517" s="34" t="str">
        <f t="shared" si="427"/>
        <v>R1024</v>
      </c>
      <c r="R1517" s="23">
        <f t="shared" si="428"/>
        <v>44</v>
      </c>
      <c r="Z1517" s="1" t="s">
        <v>859</v>
      </c>
      <c r="AA1517" s="1" t="s">
        <v>6887</v>
      </c>
      <c r="AB1517" t="s">
        <v>4746</v>
      </c>
      <c r="AC1517" t="s">
        <v>5240</v>
      </c>
      <c r="AG1517" t="s">
        <v>859</v>
      </c>
      <c r="AH1517">
        <v>34.51</v>
      </c>
      <c r="AI1517">
        <v>6.26</v>
      </c>
      <c r="AJ1517" s="20" t="s">
        <v>2380</v>
      </c>
      <c r="AK1517" t="s">
        <v>2380</v>
      </c>
      <c r="AL1517" t="s">
        <v>2380</v>
      </c>
      <c r="AM1517" s="29">
        <v>0</v>
      </c>
      <c r="AN1517" s="20" t="s">
        <v>2380</v>
      </c>
      <c r="AO1517" s="20" t="str">
        <f t="shared" si="429"/>
        <v>OBESITY</v>
      </c>
      <c r="AP1517" s="20" t="str">
        <f t="shared" si="430"/>
        <v>pre diabeties</v>
      </c>
      <c r="AS1517" t="s">
        <v>1544</v>
      </c>
      <c r="AT1517">
        <v>1978</v>
      </c>
      <c r="AU1517" s="28" t="s">
        <v>10</v>
      </c>
      <c r="AV1517">
        <v>24</v>
      </c>
      <c r="AW1517">
        <v>0</v>
      </c>
      <c r="AX1517" s="38">
        <v>12797.21</v>
      </c>
      <c r="AY1517" t="s">
        <v>12</v>
      </c>
      <c r="AZ1517" t="s">
        <v>16</v>
      </c>
      <c r="BA1517" t="s">
        <v>247</v>
      </c>
      <c r="BB1517" s="35">
        <f>DATE(AT1517,MATCH(AU1517,{"Jan","Feb","Mar","Apr","May","Jun","Jul","Aug","Sep","Oct","Nov","Dec"}, 0),AV1517)</f>
        <v>28695</v>
      </c>
      <c r="BC1517" s="20">
        <f t="shared" si="431"/>
        <v>44</v>
      </c>
    </row>
    <row r="1518" spans="2:55" ht="15.5" hidden="1" x14ac:dyDescent="0.35">
      <c r="B1518" s="1" t="s">
        <v>858</v>
      </c>
      <c r="C1518" t="str">
        <f>VLOOKUP(B1518,Z1517:AE3852,2,FALSE)</f>
        <v>West,</v>
      </c>
      <c r="D1518">
        <f t="shared" si="414"/>
        <v>19.32</v>
      </c>
      <c r="E1518">
        <f t="shared" si="415"/>
        <v>11.58</v>
      </c>
      <c r="F1518" t="str">
        <f t="shared" si="416"/>
        <v>yes</v>
      </c>
      <c r="G1518" t="str">
        <f t="shared" si="417"/>
        <v>No</v>
      </c>
      <c r="H1518" t="str">
        <f t="shared" si="418"/>
        <v>No</v>
      </c>
      <c r="I1518">
        <f t="shared" si="419"/>
        <v>1</v>
      </c>
      <c r="J1518" t="str">
        <f t="shared" si="420"/>
        <v>No</v>
      </c>
      <c r="K1518" t="str">
        <f t="shared" si="421"/>
        <v>Normal weight</v>
      </c>
      <c r="L1518" t="str">
        <f t="shared" si="422"/>
        <v>diabeties</v>
      </c>
      <c r="M1518" s="34">
        <f t="shared" si="423"/>
        <v>23212</v>
      </c>
      <c r="N1518" s="36">
        <f t="shared" si="424"/>
        <v>12815.44</v>
      </c>
      <c r="O1518" s="23" t="str">
        <f t="shared" si="425"/>
        <v>tier - 3</v>
      </c>
      <c r="P1518" s="34" t="str">
        <f t="shared" si="426"/>
        <v>tier - 3</v>
      </c>
      <c r="Q1518" s="34" t="str">
        <f t="shared" si="427"/>
        <v>R1024</v>
      </c>
      <c r="R1518" s="23">
        <f t="shared" si="428"/>
        <v>59</v>
      </c>
      <c r="Z1518" s="1" t="s">
        <v>858</v>
      </c>
      <c r="AA1518" s="1" t="s">
        <v>6888</v>
      </c>
      <c r="AB1518" t="s">
        <v>4743</v>
      </c>
      <c r="AC1518" t="s">
        <v>6889</v>
      </c>
      <c r="AG1518" t="s">
        <v>858</v>
      </c>
      <c r="AH1518">
        <v>19.32</v>
      </c>
      <c r="AI1518">
        <v>11.58</v>
      </c>
      <c r="AJ1518" s="20" t="s">
        <v>2382</v>
      </c>
      <c r="AK1518" t="s">
        <v>2380</v>
      </c>
      <c r="AL1518" t="s">
        <v>2380</v>
      </c>
      <c r="AM1518" s="29">
        <v>1</v>
      </c>
      <c r="AN1518" s="20" t="s">
        <v>2380</v>
      </c>
      <c r="AO1518" s="20" t="str">
        <f t="shared" si="429"/>
        <v>Normal weight</v>
      </c>
      <c r="AP1518" s="20" t="str">
        <f t="shared" si="430"/>
        <v>diabeties</v>
      </c>
      <c r="AS1518" t="s">
        <v>1545</v>
      </c>
      <c r="AT1518">
        <v>1963</v>
      </c>
      <c r="AU1518" s="28" t="s">
        <v>10</v>
      </c>
      <c r="AV1518">
        <v>20</v>
      </c>
      <c r="AW1518">
        <v>0</v>
      </c>
      <c r="AX1518" s="38">
        <v>12815.44</v>
      </c>
      <c r="AY1518" t="s">
        <v>12</v>
      </c>
      <c r="AZ1518" t="s">
        <v>12</v>
      </c>
      <c r="BA1518" t="s">
        <v>247</v>
      </c>
      <c r="BB1518" s="35">
        <f>DATE(AT1518,MATCH(AU1518,{"Jan","Feb","Mar","Apr","May","Jun","Jul","Aug","Sep","Oct","Nov","Dec"}, 0),AV1518)</f>
        <v>23212</v>
      </c>
      <c r="BC1518" s="20">
        <f t="shared" si="431"/>
        <v>59</v>
      </c>
    </row>
    <row r="1519" spans="2:55" ht="15.5" hidden="1" x14ac:dyDescent="0.35">
      <c r="B1519" s="1" t="s">
        <v>857</v>
      </c>
      <c r="C1519" t="str">
        <f>VLOOKUP(B1519,Z1518:AE3853,2,FALSE)</f>
        <v>Chida,</v>
      </c>
      <c r="D1519">
        <f t="shared" si="414"/>
        <v>28.5</v>
      </c>
      <c r="E1519">
        <f t="shared" si="415"/>
        <v>4.3600000000000003</v>
      </c>
      <c r="F1519" t="str">
        <f t="shared" si="416"/>
        <v>No</v>
      </c>
      <c r="G1519" t="str">
        <f t="shared" si="417"/>
        <v>No</v>
      </c>
      <c r="H1519" t="str">
        <f t="shared" si="418"/>
        <v>No</v>
      </c>
      <c r="I1519">
        <f t="shared" si="419"/>
        <v>0</v>
      </c>
      <c r="J1519" t="str">
        <f t="shared" si="420"/>
        <v>No</v>
      </c>
      <c r="K1519" t="str">
        <f t="shared" si="421"/>
        <v>OVER WEIGHT</v>
      </c>
      <c r="L1519" t="str">
        <f t="shared" si="422"/>
        <v>normal</v>
      </c>
      <c r="M1519" s="34">
        <f t="shared" si="423"/>
        <v>24740</v>
      </c>
      <c r="N1519" s="36">
        <f t="shared" si="424"/>
        <v>12823.25</v>
      </c>
      <c r="O1519" s="23" t="str">
        <f t="shared" si="425"/>
        <v>tier - 3</v>
      </c>
      <c r="P1519" s="34" t="str">
        <f t="shared" si="426"/>
        <v>tier - 3</v>
      </c>
      <c r="Q1519" s="34" t="str">
        <f t="shared" si="427"/>
        <v>R1021</v>
      </c>
      <c r="R1519" s="23">
        <f t="shared" si="428"/>
        <v>55</v>
      </c>
      <c r="Z1519" s="1" t="s">
        <v>857</v>
      </c>
      <c r="AA1519" s="1" t="s">
        <v>6890</v>
      </c>
      <c r="AB1519" t="s">
        <v>4746</v>
      </c>
      <c r="AC1519" t="s">
        <v>6891</v>
      </c>
      <c r="AG1519" t="s">
        <v>857</v>
      </c>
      <c r="AH1519">
        <v>28.5</v>
      </c>
      <c r="AI1519">
        <v>4.3600000000000003</v>
      </c>
      <c r="AJ1519" s="20" t="s">
        <v>2380</v>
      </c>
      <c r="AK1519" t="s">
        <v>2380</v>
      </c>
      <c r="AL1519" t="s">
        <v>2380</v>
      </c>
      <c r="AM1519" s="29">
        <v>0</v>
      </c>
      <c r="AN1519" s="20" t="s">
        <v>2380</v>
      </c>
      <c r="AO1519" s="20" t="str">
        <f t="shared" si="429"/>
        <v>OVER WEIGHT</v>
      </c>
      <c r="AP1519" s="20" t="str">
        <f t="shared" si="430"/>
        <v>normal</v>
      </c>
      <c r="AS1519" t="s">
        <v>1546</v>
      </c>
      <c r="AT1519">
        <v>1967</v>
      </c>
      <c r="AU1519" s="28" t="s">
        <v>20</v>
      </c>
      <c r="AV1519">
        <v>25</v>
      </c>
      <c r="AW1519">
        <v>0</v>
      </c>
      <c r="AX1519" s="38">
        <v>12823.25</v>
      </c>
      <c r="AY1519" t="s">
        <v>12</v>
      </c>
      <c r="AZ1519" t="s">
        <v>12</v>
      </c>
      <c r="BA1519" t="s">
        <v>300</v>
      </c>
      <c r="BB1519" s="35">
        <f>DATE(AT1519,MATCH(AU1519,{"Jan","Feb","Mar","Apr","May","Jun","Jul","Aug","Sep","Oct","Nov","Dec"}, 0),AV1519)</f>
        <v>24740</v>
      </c>
      <c r="BC1519" s="20">
        <f t="shared" si="431"/>
        <v>55</v>
      </c>
    </row>
    <row r="1520" spans="2:55" ht="15.5" hidden="1" x14ac:dyDescent="0.35">
      <c r="B1520" s="1" t="s">
        <v>856</v>
      </c>
      <c r="C1520" t="str">
        <f>VLOOKUP(B1520,Z1519:AE3854,2,FALSE)</f>
        <v>Reisenauer,</v>
      </c>
      <c r="D1520">
        <f t="shared" si="414"/>
        <v>30.875</v>
      </c>
      <c r="E1520">
        <f t="shared" si="415"/>
        <v>4.1399999999999997</v>
      </c>
      <c r="F1520" t="str">
        <f t="shared" si="416"/>
        <v>yes</v>
      </c>
      <c r="G1520" t="str">
        <f t="shared" si="417"/>
        <v>No</v>
      </c>
      <c r="H1520" t="str">
        <f t="shared" si="418"/>
        <v>No</v>
      </c>
      <c r="I1520">
        <f t="shared" si="419"/>
        <v>0</v>
      </c>
      <c r="J1520" t="str">
        <f t="shared" si="420"/>
        <v>No</v>
      </c>
      <c r="K1520" t="str">
        <f t="shared" si="421"/>
        <v>OBESITY</v>
      </c>
      <c r="L1520" t="str">
        <f t="shared" si="422"/>
        <v>normal</v>
      </c>
      <c r="M1520" s="34">
        <f t="shared" si="423"/>
        <v>38300</v>
      </c>
      <c r="N1520" s="36">
        <f t="shared" si="424"/>
        <v>12829.46</v>
      </c>
      <c r="O1520" s="23" t="str">
        <f t="shared" si="425"/>
        <v>tier - 3</v>
      </c>
      <c r="P1520" s="34" t="str">
        <f t="shared" si="426"/>
        <v>tier - 3</v>
      </c>
      <c r="Q1520" s="34" t="str">
        <f t="shared" si="427"/>
        <v>R1016</v>
      </c>
      <c r="R1520" s="23">
        <f t="shared" si="428"/>
        <v>18</v>
      </c>
      <c r="Z1520" s="1" t="s">
        <v>856</v>
      </c>
      <c r="AA1520" s="1" t="s">
        <v>6892</v>
      </c>
      <c r="AB1520" t="s">
        <v>4746</v>
      </c>
      <c r="AC1520" t="s">
        <v>4747</v>
      </c>
      <c r="AG1520" t="s">
        <v>856</v>
      </c>
      <c r="AH1520">
        <v>30.875</v>
      </c>
      <c r="AI1520">
        <v>4.1399999999999997</v>
      </c>
      <c r="AJ1520" s="20" t="s">
        <v>2382</v>
      </c>
      <c r="AK1520" t="s">
        <v>2380</v>
      </c>
      <c r="AL1520" t="s">
        <v>2380</v>
      </c>
      <c r="AM1520" s="29">
        <v>0</v>
      </c>
      <c r="AN1520" s="20" t="s">
        <v>2380</v>
      </c>
      <c r="AO1520" s="20" t="str">
        <f t="shared" si="429"/>
        <v>OBESITY</v>
      </c>
      <c r="AP1520" s="20" t="str">
        <f t="shared" si="430"/>
        <v>normal</v>
      </c>
      <c r="AS1520" t="s">
        <v>1547</v>
      </c>
      <c r="AT1520">
        <v>2004</v>
      </c>
      <c r="AU1520" s="28" t="s">
        <v>15</v>
      </c>
      <c r="AV1520">
        <v>9</v>
      </c>
      <c r="AW1520">
        <v>2</v>
      </c>
      <c r="AX1520" s="38">
        <v>12829.46</v>
      </c>
      <c r="AY1520" t="s">
        <v>12</v>
      </c>
      <c r="AZ1520" t="s">
        <v>12</v>
      </c>
      <c r="BA1520" t="s">
        <v>168</v>
      </c>
      <c r="BB1520" s="35">
        <f>DATE(AT1520,MATCH(AU1520,{"Jan","Feb","Mar","Apr","May","Jun","Jul","Aug","Sep","Oct","Nov","Dec"}, 0),AV1520)</f>
        <v>38300</v>
      </c>
      <c r="BC1520" s="20">
        <f t="shared" si="431"/>
        <v>18</v>
      </c>
    </row>
    <row r="1521" spans="2:55" ht="15.5" hidden="1" x14ac:dyDescent="0.35">
      <c r="B1521" s="1" t="s">
        <v>855</v>
      </c>
      <c r="C1521" t="str">
        <f>VLOOKUP(B1521,Z1520:AE3855,2,FALSE)</f>
        <v>Rosenberg-Wohl,</v>
      </c>
      <c r="D1521">
        <f t="shared" si="414"/>
        <v>24.02</v>
      </c>
      <c r="E1521">
        <f t="shared" si="415"/>
        <v>4.38</v>
      </c>
      <c r="F1521" t="str">
        <f t="shared" si="416"/>
        <v>No</v>
      </c>
      <c r="G1521" t="str">
        <f t="shared" si="417"/>
        <v>No</v>
      </c>
      <c r="H1521" t="str">
        <f t="shared" si="418"/>
        <v>No</v>
      </c>
      <c r="I1521">
        <f t="shared" si="419"/>
        <v>0</v>
      </c>
      <c r="J1521" t="str">
        <f t="shared" si="420"/>
        <v>No</v>
      </c>
      <c r="K1521" t="str">
        <f t="shared" si="421"/>
        <v>Normal weight</v>
      </c>
      <c r="L1521" t="str">
        <f t="shared" si="422"/>
        <v>normal</v>
      </c>
      <c r="M1521" s="34">
        <f t="shared" si="423"/>
        <v>34239</v>
      </c>
      <c r="N1521" s="36">
        <f t="shared" si="424"/>
        <v>12847.24</v>
      </c>
      <c r="O1521" s="23" t="str">
        <f t="shared" si="425"/>
        <v>tier - 3</v>
      </c>
      <c r="P1521" s="34" t="str">
        <f t="shared" si="426"/>
        <v>tier - 2</v>
      </c>
      <c r="Q1521" s="34" t="str">
        <f t="shared" si="427"/>
        <v>R1012</v>
      </c>
      <c r="R1521" s="23">
        <f t="shared" si="428"/>
        <v>29</v>
      </c>
      <c r="Z1521" s="1" t="s">
        <v>855</v>
      </c>
      <c r="AA1521" s="1" t="s">
        <v>6893</v>
      </c>
      <c r="AB1521" t="s">
        <v>4746</v>
      </c>
      <c r="AC1521" t="s">
        <v>6495</v>
      </c>
      <c r="AG1521" t="s">
        <v>855</v>
      </c>
      <c r="AH1521">
        <v>24.02</v>
      </c>
      <c r="AI1521">
        <v>4.38</v>
      </c>
      <c r="AJ1521" s="20" t="s">
        <v>2380</v>
      </c>
      <c r="AK1521" t="s">
        <v>2380</v>
      </c>
      <c r="AL1521" t="s">
        <v>2380</v>
      </c>
      <c r="AM1521" s="29">
        <v>0</v>
      </c>
      <c r="AN1521" s="20" t="s">
        <v>2380</v>
      </c>
      <c r="AO1521" s="20" t="str">
        <f t="shared" si="429"/>
        <v>Normal weight</v>
      </c>
      <c r="AP1521" s="20" t="str">
        <f t="shared" si="430"/>
        <v>normal</v>
      </c>
      <c r="AS1521" t="s">
        <v>1548</v>
      </c>
      <c r="AT1521">
        <v>1993</v>
      </c>
      <c r="AU1521" s="28" t="s">
        <v>20</v>
      </c>
      <c r="AV1521">
        <v>27</v>
      </c>
      <c r="AW1521">
        <v>0</v>
      </c>
      <c r="AX1521" s="38">
        <v>12847.24</v>
      </c>
      <c r="AY1521" t="s">
        <v>12</v>
      </c>
      <c r="AZ1521" t="s">
        <v>11</v>
      </c>
      <c r="BA1521" t="s">
        <v>23</v>
      </c>
      <c r="BB1521" s="35">
        <f>DATE(AT1521,MATCH(AU1521,{"Jan","Feb","Mar","Apr","May","Jun","Jul","Aug","Sep","Oct","Nov","Dec"}, 0),AV1521)</f>
        <v>34239</v>
      </c>
      <c r="BC1521" s="20">
        <f t="shared" si="431"/>
        <v>29</v>
      </c>
    </row>
    <row r="1522" spans="2:55" ht="15.5" hidden="1" x14ac:dyDescent="0.35">
      <c r="B1522" s="1" t="s">
        <v>854</v>
      </c>
      <c r="C1522" t="str">
        <f>VLOOKUP(B1522,Z1521:AE3856,2,FALSE)</f>
        <v>Theriault,</v>
      </c>
      <c r="D1522">
        <f t="shared" si="414"/>
        <v>36.08</v>
      </c>
      <c r="E1522">
        <f t="shared" si="415"/>
        <v>11.61</v>
      </c>
      <c r="F1522" t="str">
        <f t="shared" si="416"/>
        <v>yes</v>
      </c>
      <c r="G1522" t="str">
        <f t="shared" si="417"/>
        <v>No</v>
      </c>
      <c r="H1522" t="str">
        <f t="shared" si="418"/>
        <v>No</v>
      </c>
      <c r="I1522">
        <f t="shared" si="419"/>
        <v>0</v>
      </c>
      <c r="J1522" t="str">
        <f t="shared" si="420"/>
        <v>No</v>
      </c>
      <c r="K1522" t="str">
        <f t="shared" si="421"/>
        <v>OBESITY</v>
      </c>
      <c r="L1522" t="str">
        <f t="shared" si="422"/>
        <v>diabeties</v>
      </c>
      <c r="M1522" s="34">
        <f t="shared" si="423"/>
        <v>26929</v>
      </c>
      <c r="N1522" s="36">
        <f t="shared" si="424"/>
        <v>12852.37</v>
      </c>
      <c r="O1522" s="23" t="str">
        <f t="shared" si="425"/>
        <v>tier - 3</v>
      </c>
      <c r="P1522" s="34" t="str">
        <f t="shared" si="426"/>
        <v>tier - 1</v>
      </c>
      <c r="Q1522" s="34" t="str">
        <f t="shared" si="427"/>
        <v>R1012</v>
      </c>
      <c r="R1522" s="23">
        <f t="shared" si="428"/>
        <v>49</v>
      </c>
      <c r="Z1522" s="1" t="s">
        <v>854</v>
      </c>
      <c r="AA1522" s="1" t="s">
        <v>6894</v>
      </c>
      <c r="AB1522" t="s">
        <v>4743</v>
      </c>
      <c r="AC1522" t="s">
        <v>6895</v>
      </c>
      <c r="AG1522" t="s">
        <v>854</v>
      </c>
      <c r="AH1522">
        <v>36.08</v>
      </c>
      <c r="AI1522">
        <v>11.61</v>
      </c>
      <c r="AJ1522" s="20" t="s">
        <v>2382</v>
      </c>
      <c r="AK1522" t="s">
        <v>2380</v>
      </c>
      <c r="AL1522" t="s">
        <v>2380</v>
      </c>
      <c r="AM1522" s="29">
        <v>0</v>
      </c>
      <c r="AN1522" s="20" t="s">
        <v>2380</v>
      </c>
      <c r="AO1522" s="20" t="str">
        <f t="shared" si="429"/>
        <v>OBESITY</v>
      </c>
      <c r="AP1522" s="20" t="str">
        <f t="shared" si="430"/>
        <v>diabeties</v>
      </c>
      <c r="AS1522" t="s">
        <v>1549</v>
      </c>
      <c r="AT1522">
        <v>1973</v>
      </c>
      <c r="AU1522" s="28" t="s">
        <v>20</v>
      </c>
      <c r="AV1522">
        <v>22</v>
      </c>
      <c r="AW1522">
        <v>0</v>
      </c>
      <c r="AX1522" s="38">
        <v>12852.37</v>
      </c>
      <c r="AY1522" t="s">
        <v>12</v>
      </c>
      <c r="AZ1522" t="s">
        <v>16</v>
      </c>
      <c r="BA1522" t="s">
        <v>23</v>
      </c>
      <c r="BB1522" s="35">
        <f>DATE(AT1522,MATCH(AU1522,{"Jan","Feb","Mar","Apr","May","Jun","Jul","Aug","Sep","Oct","Nov","Dec"}, 0),AV1522)</f>
        <v>26929</v>
      </c>
      <c r="BC1522" s="20">
        <f t="shared" si="431"/>
        <v>49</v>
      </c>
    </row>
    <row r="1523" spans="2:55" ht="15.5" hidden="1" x14ac:dyDescent="0.35">
      <c r="B1523" s="1" t="s">
        <v>853</v>
      </c>
      <c r="C1523" t="str">
        <f>VLOOKUP(B1523,Z1522:AE3857,2,FALSE)</f>
        <v>Manuel,</v>
      </c>
      <c r="D1523">
        <f t="shared" si="414"/>
        <v>32.200000000000003</v>
      </c>
      <c r="E1523">
        <f t="shared" si="415"/>
        <v>10.59</v>
      </c>
      <c r="F1523" t="str">
        <f t="shared" si="416"/>
        <v>yes</v>
      </c>
      <c r="G1523" t="str">
        <f t="shared" si="417"/>
        <v>No</v>
      </c>
      <c r="H1523" t="str">
        <f t="shared" si="418"/>
        <v>No</v>
      </c>
      <c r="I1523">
        <f t="shared" si="419"/>
        <v>0</v>
      </c>
      <c r="J1523" t="str">
        <f t="shared" si="420"/>
        <v>No</v>
      </c>
      <c r="K1523" t="str">
        <f t="shared" si="421"/>
        <v>OBESITY</v>
      </c>
      <c r="L1523" t="str">
        <f t="shared" si="422"/>
        <v>diabeties</v>
      </c>
      <c r="M1523" s="34">
        <f t="shared" si="423"/>
        <v>23281</v>
      </c>
      <c r="N1523" s="36">
        <f t="shared" si="424"/>
        <v>12856.84</v>
      </c>
      <c r="O1523" s="23" t="str">
        <f t="shared" si="425"/>
        <v>tier - 3</v>
      </c>
      <c r="P1523" s="34" t="str">
        <f t="shared" si="426"/>
        <v>tier - 3</v>
      </c>
      <c r="Q1523" s="34" t="str">
        <f t="shared" si="427"/>
        <v>R1021</v>
      </c>
      <c r="R1523" s="23">
        <f t="shared" si="428"/>
        <v>59</v>
      </c>
      <c r="Z1523" s="1" t="s">
        <v>853</v>
      </c>
      <c r="AA1523" s="1" t="s">
        <v>6896</v>
      </c>
      <c r="AB1523" t="s">
        <v>4743</v>
      </c>
      <c r="AC1523" t="s">
        <v>5530</v>
      </c>
      <c r="AG1523" t="s">
        <v>853</v>
      </c>
      <c r="AH1523">
        <v>32.200000000000003</v>
      </c>
      <c r="AI1523">
        <v>10.59</v>
      </c>
      <c r="AJ1523" s="20" t="s">
        <v>2382</v>
      </c>
      <c r="AK1523" t="s">
        <v>2380</v>
      </c>
      <c r="AL1523" t="s">
        <v>2380</v>
      </c>
      <c r="AM1523" s="29">
        <v>0</v>
      </c>
      <c r="AN1523" s="20" t="s">
        <v>2380</v>
      </c>
      <c r="AO1523" s="20" t="str">
        <f t="shared" si="429"/>
        <v>OBESITY</v>
      </c>
      <c r="AP1523" s="20" t="str">
        <f t="shared" si="430"/>
        <v>diabeties</v>
      </c>
      <c r="AS1523" t="s">
        <v>1550</v>
      </c>
      <c r="AT1523">
        <v>1963</v>
      </c>
      <c r="AU1523" s="28" t="s">
        <v>20</v>
      </c>
      <c r="AV1523">
        <v>27</v>
      </c>
      <c r="AW1523">
        <v>0</v>
      </c>
      <c r="AX1523" s="38">
        <v>12856.84</v>
      </c>
      <c r="AY1523" t="s">
        <v>12</v>
      </c>
      <c r="AZ1523" t="s">
        <v>12</v>
      </c>
      <c r="BA1523" t="s">
        <v>300</v>
      </c>
      <c r="BB1523" s="35">
        <f>DATE(AT1523,MATCH(AU1523,{"Jan","Feb","Mar","Apr","May","Jun","Jul","Aug","Sep","Oct","Nov","Dec"}, 0),AV1523)</f>
        <v>23281</v>
      </c>
      <c r="BC1523" s="20">
        <f t="shared" si="431"/>
        <v>59</v>
      </c>
    </row>
    <row r="1524" spans="2:55" ht="15.5" hidden="1" x14ac:dyDescent="0.35">
      <c r="B1524" s="1" t="s">
        <v>852</v>
      </c>
      <c r="C1524" t="str">
        <f>VLOOKUP(B1524,Z1523:AE3858,2,FALSE)</f>
        <v>Demko,</v>
      </c>
      <c r="D1524">
        <f t="shared" si="414"/>
        <v>28.05</v>
      </c>
      <c r="E1524">
        <f t="shared" si="415"/>
        <v>11.85</v>
      </c>
      <c r="F1524" t="str">
        <f t="shared" si="416"/>
        <v>yes</v>
      </c>
      <c r="G1524" t="str">
        <f t="shared" si="417"/>
        <v>No</v>
      </c>
      <c r="H1524" t="str">
        <f t="shared" si="418"/>
        <v>No</v>
      </c>
      <c r="I1524">
        <f t="shared" si="419"/>
        <v>0</v>
      </c>
      <c r="J1524" t="str">
        <f t="shared" si="420"/>
        <v>No</v>
      </c>
      <c r="K1524" t="str">
        <f t="shared" si="421"/>
        <v>OVER WEIGHT</v>
      </c>
      <c r="L1524" t="str">
        <f t="shared" si="422"/>
        <v>diabeties</v>
      </c>
      <c r="M1524" s="34">
        <f t="shared" si="423"/>
        <v>30900</v>
      </c>
      <c r="N1524" s="36">
        <f t="shared" si="424"/>
        <v>12870.31</v>
      </c>
      <c r="O1524" s="23" t="str">
        <f t="shared" si="425"/>
        <v>tier - 3</v>
      </c>
      <c r="P1524" s="34" t="str">
        <f t="shared" si="426"/>
        <v>tier - 3</v>
      </c>
      <c r="Q1524" s="34" t="str">
        <f t="shared" si="427"/>
        <v>R1012</v>
      </c>
      <c r="R1524" s="23">
        <f t="shared" si="428"/>
        <v>38</v>
      </c>
      <c r="Z1524" s="1" t="s">
        <v>852</v>
      </c>
      <c r="AA1524" s="1" t="s">
        <v>6897</v>
      </c>
      <c r="AB1524" t="s">
        <v>4743</v>
      </c>
      <c r="AC1524" t="s">
        <v>6898</v>
      </c>
      <c r="AD1524" t="s">
        <v>4797</v>
      </c>
      <c r="AG1524" t="s">
        <v>852</v>
      </c>
      <c r="AH1524">
        <v>28.05</v>
      </c>
      <c r="AI1524">
        <v>11.85</v>
      </c>
      <c r="AJ1524" s="20" t="s">
        <v>2382</v>
      </c>
      <c r="AK1524" t="s">
        <v>2380</v>
      </c>
      <c r="AL1524" t="s">
        <v>2380</v>
      </c>
      <c r="AM1524" s="29">
        <v>0</v>
      </c>
      <c r="AN1524" s="20" t="s">
        <v>2380</v>
      </c>
      <c r="AO1524" s="20" t="str">
        <f t="shared" si="429"/>
        <v>OVER WEIGHT</v>
      </c>
      <c r="AP1524" s="20" t="str">
        <f t="shared" si="430"/>
        <v>diabeties</v>
      </c>
      <c r="AS1524" t="s">
        <v>1551</v>
      </c>
      <c r="AT1524">
        <v>1984</v>
      </c>
      <c r="AU1524" s="28" t="s">
        <v>35</v>
      </c>
      <c r="AV1524">
        <v>6</v>
      </c>
      <c r="AW1524">
        <v>3</v>
      </c>
      <c r="AX1524" s="38">
        <v>12870.31</v>
      </c>
      <c r="AY1524" t="s">
        <v>12</v>
      </c>
      <c r="AZ1524" t="s">
        <v>12</v>
      </c>
      <c r="BA1524" t="s">
        <v>23</v>
      </c>
      <c r="BB1524" s="35">
        <f>DATE(AT1524,MATCH(AU1524,{"Jan","Feb","Mar","Apr","May","Jun","Jul","Aug","Sep","Oct","Nov","Dec"}, 0),AV1524)</f>
        <v>30900</v>
      </c>
      <c r="BC1524" s="20">
        <f t="shared" si="431"/>
        <v>38</v>
      </c>
    </row>
    <row r="1525" spans="2:55" ht="15.5" hidden="1" x14ac:dyDescent="0.35">
      <c r="B1525" s="1" t="s">
        <v>851</v>
      </c>
      <c r="C1525" t="str">
        <f>VLOOKUP(B1525,Z1524:AE3859,2,FALSE)</f>
        <v>Battaglia,</v>
      </c>
      <c r="D1525">
        <f t="shared" si="414"/>
        <v>19</v>
      </c>
      <c r="E1525">
        <f t="shared" si="415"/>
        <v>5.46</v>
      </c>
      <c r="F1525" t="str">
        <f t="shared" si="416"/>
        <v>yes</v>
      </c>
      <c r="G1525" t="str">
        <f t="shared" si="417"/>
        <v>No</v>
      </c>
      <c r="H1525" t="str">
        <f t="shared" si="418"/>
        <v>No</v>
      </c>
      <c r="I1525">
        <f t="shared" si="419"/>
        <v>1</v>
      </c>
      <c r="J1525" t="str">
        <f t="shared" si="420"/>
        <v>No</v>
      </c>
      <c r="K1525" t="str">
        <f t="shared" si="421"/>
        <v>Normal weight</v>
      </c>
      <c r="L1525" t="str">
        <f t="shared" si="422"/>
        <v>normal</v>
      </c>
      <c r="M1525" s="34">
        <f t="shared" si="423"/>
        <v>38177</v>
      </c>
      <c r="N1525" s="36">
        <f t="shared" si="424"/>
        <v>12890.06</v>
      </c>
      <c r="O1525" s="23" t="str">
        <f t="shared" si="425"/>
        <v>tier - 3</v>
      </c>
      <c r="P1525" s="34" t="str">
        <f t="shared" si="426"/>
        <v>tier - 1</v>
      </c>
      <c r="Q1525" s="34" t="str">
        <f t="shared" si="427"/>
        <v>R1019</v>
      </c>
      <c r="R1525" s="23">
        <f t="shared" si="428"/>
        <v>18</v>
      </c>
      <c r="Z1525" s="1" t="s">
        <v>851</v>
      </c>
      <c r="AA1525" s="1" t="s">
        <v>6899</v>
      </c>
      <c r="AB1525" t="s">
        <v>4743</v>
      </c>
      <c r="AC1525" t="s">
        <v>5345</v>
      </c>
      <c r="AD1525" t="s">
        <v>4974</v>
      </c>
      <c r="AG1525" t="s">
        <v>851</v>
      </c>
      <c r="AH1525">
        <v>19</v>
      </c>
      <c r="AI1525">
        <v>5.46</v>
      </c>
      <c r="AJ1525" s="20" t="s">
        <v>2382</v>
      </c>
      <c r="AK1525" t="s">
        <v>2380</v>
      </c>
      <c r="AL1525" t="s">
        <v>2380</v>
      </c>
      <c r="AM1525" s="29">
        <v>1</v>
      </c>
      <c r="AN1525" s="20" t="s">
        <v>2380</v>
      </c>
      <c r="AO1525" s="20" t="str">
        <f t="shared" si="429"/>
        <v>Normal weight</v>
      </c>
      <c r="AP1525" s="20" t="str">
        <f t="shared" si="430"/>
        <v>normal</v>
      </c>
      <c r="AS1525" t="s">
        <v>1552</v>
      </c>
      <c r="AT1525">
        <v>2004</v>
      </c>
      <c r="AU1525" s="28" t="s">
        <v>10</v>
      </c>
      <c r="AV1525">
        <v>9</v>
      </c>
      <c r="AW1525">
        <v>0</v>
      </c>
      <c r="AX1525" s="38">
        <v>12890.06</v>
      </c>
      <c r="AY1525" t="s">
        <v>12</v>
      </c>
      <c r="AZ1525" t="s">
        <v>16</v>
      </c>
      <c r="BA1525" t="s">
        <v>166</v>
      </c>
      <c r="BB1525" s="35">
        <f>DATE(AT1525,MATCH(AU1525,{"Jan","Feb","Mar","Apr","May","Jun","Jul","Aug","Sep","Oct","Nov","Dec"}, 0),AV1525)</f>
        <v>38177</v>
      </c>
      <c r="BC1525" s="20">
        <f t="shared" si="431"/>
        <v>18</v>
      </c>
    </row>
    <row r="1526" spans="2:55" ht="15.5" hidden="1" x14ac:dyDescent="0.35">
      <c r="B1526" s="1" t="s">
        <v>850</v>
      </c>
      <c r="C1526" t="str">
        <f>VLOOKUP(B1526,Z1525:AE3860,2,FALSE)</f>
        <v>Follo,</v>
      </c>
      <c r="D1526">
        <f t="shared" si="414"/>
        <v>16.13</v>
      </c>
      <c r="E1526">
        <f t="shared" si="415"/>
        <v>4.54</v>
      </c>
      <c r="F1526" t="str">
        <f t="shared" si="416"/>
        <v>yes</v>
      </c>
      <c r="G1526" t="str">
        <f t="shared" si="417"/>
        <v>No</v>
      </c>
      <c r="H1526" t="str">
        <f t="shared" si="418"/>
        <v>No</v>
      </c>
      <c r="I1526">
        <f t="shared" si="419"/>
        <v>2</v>
      </c>
      <c r="J1526" t="str">
        <f t="shared" si="420"/>
        <v>No</v>
      </c>
      <c r="K1526" t="str">
        <f t="shared" si="421"/>
        <v>under weight</v>
      </c>
      <c r="L1526" t="str">
        <f t="shared" si="422"/>
        <v>normal</v>
      </c>
      <c r="M1526" s="34">
        <f t="shared" si="423"/>
        <v>23239</v>
      </c>
      <c r="N1526" s="36">
        <f t="shared" si="424"/>
        <v>12913.99</v>
      </c>
      <c r="O1526" s="23" t="str">
        <f t="shared" si="425"/>
        <v>tier - 3</v>
      </c>
      <c r="P1526" s="34" t="str">
        <f t="shared" si="426"/>
        <v>tier - 2</v>
      </c>
      <c r="Q1526" s="34" t="str">
        <f t="shared" si="427"/>
        <v>R1016</v>
      </c>
      <c r="R1526" s="23">
        <f t="shared" si="428"/>
        <v>59</v>
      </c>
      <c r="Z1526" s="1" t="s">
        <v>850</v>
      </c>
      <c r="AA1526" s="1" t="s">
        <v>6900</v>
      </c>
      <c r="AB1526" t="s">
        <v>4746</v>
      </c>
      <c r="AC1526" t="s">
        <v>5712</v>
      </c>
      <c r="AD1526" t="s">
        <v>4821</v>
      </c>
      <c r="AG1526" t="s">
        <v>850</v>
      </c>
      <c r="AH1526">
        <v>16.13</v>
      </c>
      <c r="AI1526">
        <v>4.54</v>
      </c>
      <c r="AJ1526" s="20" t="s">
        <v>2382</v>
      </c>
      <c r="AK1526" t="s">
        <v>2380</v>
      </c>
      <c r="AL1526" t="s">
        <v>2380</v>
      </c>
      <c r="AM1526" s="29">
        <v>2</v>
      </c>
      <c r="AN1526" s="20" t="s">
        <v>2380</v>
      </c>
      <c r="AO1526" s="20" t="str">
        <f t="shared" si="429"/>
        <v>under weight</v>
      </c>
      <c r="AP1526" s="20" t="str">
        <f t="shared" si="430"/>
        <v>normal</v>
      </c>
      <c r="AS1526" t="s">
        <v>1553</v>
      </c>
      <c r="AT1526">
        <v>1963</v>
      </c>
      <c r="AU1526" s="28" t="s">
        <v>35</v>
      </c>
      <c r="AV1526">
        <v>16</v>
      </c>
      <c r="AW1526">
        <v>1</v>
      </c>
      <c r="AX1526" s="38">
        <v>12913.99</v>
      </c>
      <c r="AY1526" t="s">
        <v>12</v>
      </c>
      <c r="AZ1526" t="s">
        <v>11</v>
      </c>
      <c r="BA1526" t="s">
        <v>168</v>
      </c>
      <c r="BB1526" s="35">
        <f>DATE(AT1526,MATCH(AU1526,{"Jan","Feb","Mar","Apr","May","Jun","Jul","Aug","Sep","Oct","Nov","Dec"}, 0),AV1526)</f>
        <v>23239</v>
      </c>
      <c r="BC1526" s="20">
        <f t="shared" si="431"/>
        <v>59</v>
      </c>
    </row>
    <row r="1527" spans="2:55" ht="15.5" hidden="1" x14ac:dyDescent="0.35">
      <c r="B1527" s="1" t="s">
        <v>849</v>
      </c>
      <c r="C1527" t="str">
        <f>VLOOKUP(B1527,Z1526:AE3861,2,FALSE)</f>
        <v>Barana,</v>
      </c>
      <c r="D1527">
        <f t="shared" si="414"/>
        <v>18.77</v>
      </c>
      <c r="E1527">
        <f t="shared" si="415"/>
        <v>11.98</v>
      </c>
      <c r="F1527" t="str">
        <f t="shared" si="416"/>
        <v>yes</v>
      </c>
      <c r="G1527" t="str">
        <f t="shared" si="417"/>
        <v>No</v>
      </c>
      <c r="H1527" t="str">
        <f t="shared" si="418"/>
        <v>No</v>
      </c>
      <c r="I1527">
        <f t="shared" si="419"/>
        <v>2</v>
      </c>
      <c r="J1527" t="str">
        <f t="shared" si="420"/>
        <v>No</v>
      </c>
      <c r="K1527" t="str">
        <f t="shared" si="421"/>
        <v>Normal weight</v>
      </c>
      <c r="L1527" t="str">
        <f t="shared" si="422"/>
        <v>diabeties</v>
      </c>
      <c r="M1527" s="34">
        <f t="shared" si="423"/>
        <v>23255</v>
      </c>
      <c r="N1527" s="36">
        <f t="shared" si="424"/>
        <v>12925.89</v>
      </c>
      <c r="O1527" s="23" t="str">
        <f t="shared" si="425"/>
        <v>tier - 3</v>
      </c>
      <c r="P1527" s="34" t="str">
        <f t="shared" si="426"/>
        <v>tier - 2</v>
      </c>
      <c r="Q1527" s="34" t="str">
        <f t="shared" si="427"/>
        <v>R1013</v>
      </c>
      <c r="R1527" s="23">
        <f t="shared" si="428"/>
        <v>59</v>
      </c>
      <c r="Z1527" s="1" t="s">
        <v>849</v>
      </c>
      <c r="AA1527" s="1" t="s">
        <v>6901</v>
      </c>
      <c r="AB1527" t="s">
        <v>4743</v>
      </c>
      <c r="AC1527" t="s">
        <v>5501</v>
      </c>
      <c r="AG1527" t="s">
        <v>849</v>
      </c>
      <c r="AH1527">
        <v>18.77</v>
      </c>
      <c r="AI1527">
        <v>11.98</v>
      </c>
      <c r="AJ1527" s="20" t="s">
        <v>2382</v>
      </c>
      <c r="AK1527" t="s">
        <v>2380</v>
      </c>
      <c r="AL1527" t="s">
        <v>2380</v>
      </c>
      <c r="AM1527" s="29">
        <v>2</v>
      </c>
      <c r="AN1527" s="20" t="s">
        <v>2380</v>
      </c>
      <c r="AO1527" s="20" t="str">
        <f t="shared" si="429"/>
        <v>Normal weight</v>
      </c>
      <c r="AP1527" s="20" t="str">
        <f t="shared" si="430"/>
        <v>diabeties</v>
      </c>
      <c r="AS1527" t="s">
        <v>1554</v>
      </c>
      <c r="AT1527">
        <v>1963</v>
      </c>
      <c r="AU1527" s="28" t="s">
        <v>20</v>
      </c>
      <c r="AV1527">
        <v>1</v>
      </c>
      <c r="AW1527">
        <v>2</v>
      </c>
      <c r="AX1527" s="38">
        <v>12925.89</v>
      </c>
      <c r="AY1527" t="s">
        <v>12</v>
      </c>
      <c r="AZ1527" t="s">
        <v>11</v>
      </c>
      <c r="BA1527" t="s">
        <v>13</v>
      </c>
      <c r="BB1527" s="35">
        <f>DATE(AT1527,MATCH(AU1527,{"Jan","Feb","Mar","Apr","May","Jun","Jul","Aug","Sep","Oct","Nov","Dec"}, 0),AV1527)</f>
        <v>23255</v>
      </c>
      <c r="BC1527" s="20">
        <f t="shared" si="431"/>
        <v>59</v>
      </c>
    </row>
    <row r="1528" spans="2:55" ht="15.5" hidden="1" x14ac:dyDescent="0.35">
      <c r="B1528" s="1" t="s">
        <v>848</v>
      </c>
      <c r="C1528" t="str">
        <f>VLOOKUP(B1528,Z1527:AE3862,2,FALSE)</f>
        <v>Lysaght,</v>
      </c>
      <c r="D1528">
        <f t="shared" si="414"/>
        <v>28.88</v>
      </c>
      <c r="E1528">
        <f t="shared" si="415"/>
        <v>6.59</v>
      </c>
      <c r="F1528" t="str">
        <f t="shared" si="416"/>
        <v>yes</v>
      </c>
      <c r="G1528" t="str">
        <f t="shared" si="417"/>
        <v>No</v>
      </c>
      <c r="H1528" t="str">
        <f t="shared" si="418"/>
        <v>No</v>
      </c>
      <c r="I1528">
        <f t="shared" si="419"/>
        <v>1</v>
      </c>
      <c r="J1528" t="str">
        <f t="shared" si="420"/>
        <v>No</v>
      </c>
      <c r="K1528" t="str">
        <f t="shared" si="421"/>
        <v>OVER WEIGHT</v>
      </c>
      <c r="L1528" t="str">
        <f t="shared" si="422"/>
        <v>diabeties</v>
      </c>
      <c r="M1528" s="34">
        <f t="shared" si="423"/>
        <v>23237</v>
      </c>
      <c r="N1528" s="36">
        <f t="shared" si="424"/>
        <v>12928.79</v>
      </c>
      <c r="O1528" s="23" t="str">
        <f t="shared" si="425"/>
        <v>tier - 3</v>
      </c>
      <c r="P1528" s="34" t="str">
        <f t="shared" si="426"/>
        <v>tier - 2</v>
      </c>
      <c r="Q1528" s="34" t="str">
        <f t="shared" si="427"/>
        <v>R1013</v>
      </c>
      <c r="R1528" s="23">
        <f t="shared" si="428"/>
        <v>59</v>
      </c>
      <c r="Z1528" s="1" t="s">
        <v>848</v>
      </c>
      <c r="AA1528" s="1" t="s">
        <v>6902</v>
      </c>
      <c r="AB1528" t="s">
        <v>4746</v>
      </c>
      <c r="AC1528" t="s">
        <v>6832</v>
      </c>
      <c r="AD1528" t="s">
        <v>4764</v>
      </c>
      <c r="AG1528" t="s">
        <v>848</v>
      </c>
      <c r="AH1528">
        <v>28.88</v>
      </c>
      <c r="AI1528">
        <v>6.59</v>
      </c>
      <c r="AJ1528" s="20" t="s">
        <v>2382</v>
      </c>
      <c r="AK1528" t="s">
        <v>2380</v>
      </c>
      <c r="AL1528" t="s">
        <v>2380</v>
      </c>
      <c r="AM1528" s="29">
        <v>1</v>
      </c>
      <c r="AN1528" s="20" t="s">
        <v>2380</v>
      </c>
      <c r="AO1528" s="20" t="str">
        <f t="shared" si="429"/>
        <v>OVER WEIGHT</v>
      </c>
      <c r="AP1528" s="20" t="str">
        <f t="shared" si="430"/>
        <v>diabeties</v>
      </c>
      <c r="AS1528" t="s">
        <v>1555</v>
      </c>
      <c r="AT1528">
        <v>1963</v>
      </c>
      <c r="AU1528" s="28" t="s">
        <v>35</v>
      </c>
      <c r="AV1528">
        <v>14</v>
      </c>
      <c r="AW1528">
        <v>2</v>
      </c>
      <c r="AX1528" s="38">
        <v>12928.79</v>
      </c>
      <c r="AY1528" t="s">
        <v>12</v>
      </c>
      <c r="AZ1528" t="s">
        <v>11</v>
      </c>
      <c r="BA1528" t="s">
        <v>13</v>
      </c>
      <c r="BB1528" s="35">
        <f>DATE(AT1528,MATCH(AU1528,{"Jan","Feb","Mar","Apr","May","Jun","Jul","Aug","Sep","Oct","Nov","Dec"}, 0),AV1528)</f>
        <v>23237</v>
      </c>
      <c r="BC1528" s="20">
        <f t="shared" si="431"/>
        <v>59</v>
      </c>
    </row>
    <row r="1529" spans="2:55" ht="15.5" hidden="1" x14ac:dyDescent="0.35">
      <c r="B1529" s="1" t="s">
        <v>847</v>
      </c>
      <c r="C1529" t="str">
        <f>VLOOKUP(B1529,Z1528:AE3863,2,FALSE)</f>
        <v>Chalmers,</v>
      </c>
      <c r="D1529">
        <f t="shared" si="414"/>
        <v>27.55</v>
      </c>
      <c r="E1529">
        <f t="shared" si="415"/>
        <v>10.83</v>
      </c>
      <c r="F1529" t="str">
        <f t="shared" si="416"/>
        <v>yes</v>
      </c>
      <c r="G1529" t="str">
        <f t="shared" si="417"/>
        <v>No</v>
      </c>
      <c r="H1529" t="str">
        <f t="shared" si="418"/>
        <v>No</v>
      </c>
      <c r="I1529">
        <f t="shared" si="419"/>
        <v>1</v>
      </c>
      <c r="J1529" t="str">
        <f t="shared" si="420"/>
        <v>No</v>
      </c>
      <c r="K1529" t="str">
        <f t="shared" si="421"/>
        <v>OVER WEIGHT</v>
      </c>
      <c r="L1529" t="str">
        <f t="shared" si="422"/>
        <v>diabeties</v>
      </c>
      <c r="M1529" s="34">
        <f t="shared" si="423"/>
        <v>24463</v>
      </c>
      <c r="N1529" s="36">
        <f t="shared" si="424"/>
        <v>12949.16</v>
      </c>
      <c r="O1529" s="23" t="str">
        <f t="shared" si="425"/>
        <v>tier - 3</v>
      </c>
      <c r="P1529" s="34" t="str">
        <f t="shared" si="426"/>
        <v>tier - 3</v>
      </c>
      <c r="Q1529" s="34" t="str">
        <f t="shared" si="427"/>
        <v>R1013</v>
      </c>
      <c r="R1529" s="23">
        <f t="shared" si="428"/>
        <v>56</v>
      </c>
      <c r="Z1529" s="1" t="s">
        <v>847</v>
      </c>
      <c r="AA1529" s="1" t="s">
        <v>6903</v>
      </c>
      <c r="AB1529" t="s">
        <v>4746</v>
      </c>
      <c r="AC1529" t="s">
        <v>4864</v>
      </c>
      <c r="AG1529" t="s">
        <v>847</v>
      </c>
      <c r="AH1529">
        <v>27.55</v>
      </c>
      <c r="AI1529">
        <v>10.83</v>
      </c>
      <c r="AJ1529" s="20" t="s">
        <v>2382</v>
      </c>
      <c r="AK1529" t="s">
        <v>2380</v>
      </c>
      <c r="AL1529" t="s">
        <v>2380</v>
      </c>
      <c r="AM1529" s="29">
        <v>1</v>
      </c>
      <c r="AN1529" s="20" t="s">
        <v>2380</v>
      </c>
      <c r="AO1529" s="20" t="str">
        <f t="shared" si="429"/>
        <v>OVER WEIGHT</v>
      </c>
      <c r="AP1529" s="20" t="str">
        <f t="shared" si="430"/>
        <v>diabeties</v>
      </c>
      <c r="AS1529" t="s">
        <v>1556</v>
      </c>
      <c r="AT1529">
        <v>1966</v>
      </c>
      <c r="AU1529" s="28" t="s">
        <v>30</v>
      </c>
      <c r="AV1529">
        <v>22</v>
      </c>
      <c r="AW1529">
        <v>4</v>
      </c>
      <c r="AX1529" s="38">
        <v>12949.16</v>
      </c>
      <c r="AY1529" t="s">
        <v>12</v>
      </c>
      <c r="AZ1529" t="s">
        <v>12</v>
      </c>
      <c r="BA1529" t="s">
        <v>13</v>
      </c>
      <c r="BB1529" s="35">
        <f>DATE(AT1529,MATCH(AU1529,{"Jan","Feb","Mar","Apr","May","Jun","Jul","Aug","Sep","Oct","Nov","Dec"}, 0),AV1529)</f>
        <v>24463</v>
      </c>
      <c r="BC1529" s="20">
        <f t="shared" si="431"/>
        <v>56</v>
      </c>
    </row>
    <row r="1530" spans="2:55" ht="15.5" hidden="1" x14ac:dyDescent="0.35">
      <c r="B1530" s="1" t="s">
        <v>846</v>
      </c>
      <c r="C1530" t="str">
        <f>VLOOKUP(B1530,Z1529:AE3864,2,FALSE)</f>
        <v>Phillippi,</v>
      </c>
      <c r="D1530">
        <f t="shared" si="414"/>
        <v>15.6</v>
      </c>
      <c r="E1530">
        <f t="shared" si="415"/>
        <v>8.6</v>
      </c>
      <c r="F1530" t="str">
        <f t="shared" si="416"/>
        <v>No</v>
      </c>
      <c r="G1530" t="str">
        <f t="shared" si="417"/>
        <v>No</v>
      </c>
      <c r="H1530" t="str">
        <f t="shared" si="418"/>
        <v>No</v>
      </c>
      <c r="I1530">
        <f t="shared" si="419"/>
        <v>0</v>
      </c>
      <c r="J1530" t="str">
        <f t="shared" si="420"/>
        <v>No</v>
      </c>
      <c r="K1530" t="str">
        <f t="shared" si="421"/>
        <v>under weight</v>
      </c>
      <c r="L1530" t="str">
        <f t="shared" si="422"/>
        <v>diabeties</v>
      </c>
      <c r="M1530" s="34">
        <f t="shared" si="423"/>
        <v>22513</v>
      </c>
      <c r="N1530" s="36">
        <f t="shared" si="424"/>
        <v>12950.07</v>
      </c>
      <c r="O1530" s="23" t="str">
        <f t="shared" si="425"/>
        <v>tier - 3</v>
      </c>
      <c r="P1530" s="34" t="str">
        <f t="shared" si="426"/>
        <v>tier - 1</v>
      </c>
      <c r="Q1530" s="34" t="str">
        <f t="shared" si="427"/>
        <v>R1012</v>
      </c>
      <c r="R1530" s="23">
        <f t="shared" si="428"/>
        <v>61</v>
      </c>
      <c r="Z1530" s="1" t="s">
        <v>846</v>
      </c>
      <c r="AA1530" s="1" t="s">
        <v>6104</v>
      </c>
      <c r="AB1530" t="s">
        <v>4746</v>
      </c>
      <c r="AC1530" t="s">
        <v>5237</v>
      </c>
      <c r="AD1530" t="s">
        <v>4785</v>
      </c>
      <c r="AG1530" t="s">
        <v>846</v>
      </c>
      <c r="AH1530">
        <v>15.6</v>
      </c>
      <c r="AI1530">
        <v>8.6</v>
      </c>
      <c r="AJ1530" s="20" t="s">
        <v>2380</v>
      </c>
      <c r="AK1530" t="s">
        <v>2380</v>
      </c>
      <c r="AL1530" t="s">
        <v>2380</v>
      </c>
      <c r="AM1530" s="29">
        <v>0</v>
      </c>
      <c r="AN1530" s="20" t="s">
        <v>2380</v>
      </c>
      <c r="AO1530" s="20" t="str">
        <f t="shared" si="429"/>
        <v>under weight</v>
      </c>
      <c r="AP1530" s="20" t="str">
        <f t="shared" si="430"/>
        <v>diabeties</v>
      </c>
      <c r="AS1530" t="s">
        <v>1557</v>
      </c>
      <c r="AT1530">
        <v>1961</v>
      </c>
      <c r="AU1530" s="28" t="s">
        <v>35</v>
      </c>
      <c r="AV1530">
        <v>20</v>
      </c>
      <c r="AW1530">
        <v>0</v>
      </c>
      <c r="AX1530" s="38">
        <v>12950.07</v>
      </c>
      <c r="AY1530" t="s">
        <v>12</v>
      </c>
      <c r="AZ1530" t="s">
        <v>16</v>
      </c>
      <c r="BA1530" t="s">
        <v>23</v>
      </c>
      <c r="BB1530" s="35">
        <f>DATE(AT1530,MATCH(AU1530,{"Jan","Feb","Mar","Apr","May","Jun","Jul","Aug","Sep","Oct","Nov","Dec"}, 0),AV1530)</f>
        <v>22513</v>
      </c>
      <c r="BC1530" s="20">
        <f t="shared" si="431"/>
        <v>61</v>
      </c>
    </row>
    <row r="1531" spans="2:55" ht="15.5" hidden="1" x14ac:dyDescent="0.35">
      <c r="B1531" s="1" t="s">
        <v>845</v>
      </c>
      <c r="C1531" t="str">
        <f>VLOOKUP(B1531,Z1530:AE3865,2,FALSE)</f>
        <v>MacPherson,</v>
      </c>
      <c r="D1531">
        <f t="shared" si="414"/>
        <v>21.99</v>
      </c>
      <c r="E1531">
        <f t="shared" si="415"/>
        <v>11.17</v>
      </c>
      <c r="F1531" t="str">
        <f t="shared" si="416"/>
        <v>No</v>
      </c>
      <c r="G1531" t="str">
        <f t="shared" si="417"/>
        <v>No</v>
      </c>
      <c r="H1531" t="str">
        <f t="shared" si="418"/>
        <v>No</v>
      </c>
      <c r="I1531">
        <f t="shared" si="419"/>
        <v>0</v>
      </c>
      <c r="J1531" t="str">
        <f t="shared" si="420"/>
        <v>No</v>
      </c>
      <c r="K1531" t="str">
        <f t="shared" si="421"/>
        <v>Normal weight</v>
      </c>
      <c r="L1531" t="str">
        <f t="shared" si="422"/>
        <v>diabeties</v>
      </c>
      <c r="M1531" s="34">
        <f t="shared" si="423"/>
        <v>22224</v>
      </c>
      <c r="N1531" s="36">
        <f t="shared" si="424"/>
        <v>12957.12</v>
      </c>
      <c r="O1531" s="23" t="str">
        <f t="shared" si="425"/>
        <v>tier - 3</v>
      </c>
      <c r="P1531" s="34" t="str">
        <f t="shared" si="426"/>
        <v>tier - 1</v>
      </c>
      <c r="Q1531" s="34" t="str">
        <f t="shared" si="427"/>
        <v>R1011</v>
      </c>
      <c r="R1531" s="23">
        <f t="shared" si="428"/>
        <v>62</v>
      </c>
      <c r="Z1531" s="1" t="s">
        <v>845</v>
      </c>
      <c r="AA1531" s="1" t="s">
        <v>6904</v>
      </c>
      <c r="AB1531" t="s">
        <v>4743</v>
      </c>
      <c r="AC1531" t="s">
        <v>5554</v>
      </c>
      <c r="AG1531" t="s">
        <v>845</v>
      </c>
      <c r="AH1531">
        <v>21.99</v>
      </c>
      <c r="AI1531">
        <v>11.17</v>
      </c>
      <c r="AJ1531" s="20" t="s">
        <v>2380</v>
      </c>
      <c r="AK1531" t="s">
        <v>2380</v>
      </c>
      <c r="AL1531" t="s">
        <v>2380</v>
      </c>
      <c r="AM1531" s="29">
        <v>0</v>
      </c>
      <c r="AN1531" s="20" t="s">
        <v>2380</v>
      </c>
      <c r="AO1531" s="20" t="str">
        <f t="shared" si="429"/>
        <v>Normal weight</v>
      </c>
      <c r="AP1531" s="20" t="str">
        <f t="shared" si="430"/>
        <v>diabeties</v>
      </c>
      <c r="AS1531" t="s">
        <v>1558</v>
      </c>
      <c r="AT1531">
        <v>1960</v>
      </c>
      <c r="AU1531" s="28" t="s">
        <v>15</v>
      </c>
      <c r="AV1531">
        <v>4</v>
      </c>
      <c r="AW1531">
        <v>0</v>
      </c>
      <c r="AX1531" s="38">
        <v>12957.12</v>
      </c>
      <c r="AY1531" t="s">
        <v>12</v>
      </c>
      <c r="AZ1531" t="s">
        <v>16</v>
      </c>
      <c r="BA1531" t="s">
        <v>42</v>
      </c>
      <c r="BB1531" s="35">
        <f>DATE(AT1531,MATCH(AU1531,{"Jan","Feb","Mar","Apr","May","Jun","Jul","Aug","Sep","Oct","Nov","Dec"}, 0),AV1531)</f>
        <v>22224</v>
      </c>
      <c r="BC1531" s="20">
        <f t="shared" si="431"/>
        <v>62</v>
      </c>
    </row>
    <row r="1532" spans="2:55" ht="15.5" hidden="1" x14ac:dyDescent="0.35">
      <c r="B1532" s="1" t="s">
        <v>844</v>
      </c>
      <c r="C1532" t="str">
        <f>VLOOKUP(B1532,Z1531:AE3866,2,FALSE)</f>
        <v>Delfidio,</v>
      </c>
      <c r="D1532">
        <f t="shared" si="414"/>
        <v>34.85</v>
      </c>
      <c r="E1532">
        <f t="shared" si="415"/>
        <v>5.75</v>
      </c>
      <c r="F1532" t="str">
        <f t="shared" si="416"/>
        <v>No</v>
      </c>
      <c r="G1532" t="str">
        <f t="shared" si="417"/>
        <v>No</v>
      </c>
      <c r="H1532" t="str">
        <f t="shared" si="418"/>
        <v>No</v>
      </c>
      <c r="I1532">
        <f t="shared" si="419"/>
        <v>0</v>
      </c>
      <c r="J1532" t="str">
        <f t="shared" si="420"/>
        <v>No</v>
      </c>
      <c r="K1532" t="str">
        <f t="shared" si="421"/>
        <v>OBESITY</v>
      </c>
      <c r="L1532" t="str">
        <f t="shared" si="422"/>
        <v>pre diabeties</v>
      </c>
      <c r="M1532" s="34">
        <f t="shared" si="423"/>
        <v>22089</v>
      </c>
      <c r="N1532" s="36">
        <f t="shared" si="424"/>
        <v>12979.36</v>
      </c>
      <c r="O1532" s="23" t="str">
        <f t="shared" si="425"/>
        <v>tier - 3</v>
      </c>
      <c r="P1532" s="34" t="str">
        <f t="shared" si="426"/>
        <v>tier - 1</v>
      </c>
      <c r="Q1532" s="34" t="str">
        <f t="shared" si="427"/>
        <v>R1011</v>
      </c>
      <c r="R1532" s="23">
        <f t="shared" si="428"/>
        <v>62</v>
      </c>
      <c r="Z1532" s="1" t="s">
        <v>844</v>
      </c>
      <c r="AA1532" s="1" t="s">
        <v>6905</v>
      </c>
      <c r="AB1532" t="s">
        <v>4743</v>
      </c>
      <c r="AC1532" t="s">
        <v>6906</v>
      </c>
      <c r="AG1532" t="s">
        <v>844</v>
      </c>
      <c r="AH1532">
        <v>34.85</v>
      </c>
      <c r="AI1532">
        <v>5.75</v>
      </c>
      <c r="AJ1532" s="20" t="s">
        <v>2380</v>
      </c>
      <c r="AK1532" t="s">
        <v>2380</v>
      </c>
      <c r="AL1532" t="s">
        <v>2380</v>
      </c>
      <c r="AM1532" s="29">
        <v>0</v>
      </c>
      <c r="AN1532" s="20" t="s">
        <v>2380</v>
      </c>
      <c r="AO1532" s="20" t="str">
        <f t="shared" si="429"/>
        <v>OBESITY</v>
      </c>
      <c r="AP1532" s="20" t="str">
        <f t="shared" si="430"/>
        <v>pre diabeties</v>
      </c>
      <c r="AS1532" t="s">
        <v>1559</v>
      </c>
      <c r="AT1532">
        <v>1960</v>
      </c>
      <c r="AU1532" s="28" t="s">
        <v>18</v>
      </c>
      <c r="AV1532">
        <v>22</v>
      </c>
      <c r="AW1532">
        <v>0</v>
      </c>
      <c r="AX1532" s="38">
        <v>12979.36</v>
      </c>
      <c r="AY1532" t="s">
        <v>12</v>
      </c>
      <c r="AZ1532" t="s">
        <v>16</v>
      </c>
      <c r="BA1532" t="s">
        <v>42</v>
      </c>
      <c r="BB1532" s="35">
        <f>DATE(AT1532,MATCH(AU1532,{"Jan","Feb","Mar","Apr","May","Jun","Jul","Aug","Sep","Oct","Nov","Dec"}, 0),AV1532)</f>
        <v>22089</v>
      </c>
      <c r="BC1532" s="20">
        <f t="shared" si="431"/>
        <v>62</v>
      </c>
    </row>
    <row r="1533" spans="2:55" ht="15.5" hidden="1" x14ac:dyDescent="0.35">
      <c r="B1533" s="1" t="s">
        <v>843</v>
      </c>
      <c r="C1533" t="str">
        <f>VLOOKUP(B1533,Z1532:AE3867,2,FALSE)</f>
        <v>Cummings,</v>
      </c>
      <c r="D1533">
        <f t="shared" si="414"/>
        <v>24.51</v>
      </c>
      <c r="E1533">
        <f t="shared" si="415"/>
        <v>4.83</v>
      </c>
      <c r="F1533" t="str">
        <f t="shared" si="416"/>
        <v>yes</v>
      </c>
      <c r="G1533" t="str">
        <f t="shared" si="417"/>
        <v>No</v>
      </c>
      <c r="H1533" t="str">
        <f t="shared" si="418"/>
        <v>Yes</v>
      </c>
      <c r="I1533">
        <f t="shared" si="419"/>
        <v>1</v>
      </c>
      <c r="J1533" t="str">
        <f t="shared" si="420"/>
        <v>No</v>
      </c>
      <c r="K1533" t="str">
        <f t="shared" si="421"/>
        <v>Normal weight</v>
      </c>
      <c r="L1533" t="str">
        <f t="shared" si="422"/>
        <v>normal</v>
      </c>
      <c r="M1533" s="34">
        <f t="shared" si="423"/>
        <v>22182</v>
      </c>
      <c r="N1533" s="36">
        <f t="shared" si="424"/>
        <v>12981.35</v>
      </c>
      <c r="O1533" s="23" t="str">
        <f t="shared" si="425"/>
        <v>tier - 3</v>
      </c>
      <c r="P1533" s="34" t="str">
        <f t="shared" si="426"/>
        <v>tier - 3</v>
      </c>
      <c r="Q1533" s="34" t="str">
        <f t="shared" si="427"/>
        <v>R1013</v>
      </c>
      <c r="R1533" s="23">
        <f t="shared" si="428"/>
        <v>62</v>
      </c>
      <c r="Z1533" s="1" t="s">
        <v>843</v>
      </c>
      <c r="AA1533" s="1" t="s">
        <v>6907</v>
      </c>
      <c r="AB1533" t="s">
        <v>4746</v>
      </c>
      <c r="AC1533" t="s">
        <v>4880</v>
      </c>
      <c r="AD1533" t="s">
        <v>4780</v>
      </c>
      <c r="AG1533" t="s">
        <v>843</v>
      </c>
      <c r="AH1533">
        <v>24.51</v>
      </c>
      <c r="AI1533">
        <v>4.83</v>
      </c>
      <c r="AJ1533" s="20" t="s">
        <v>2382</v>
      </c>
      <c r="AK1533" t="s">
        <v>2380</v>
      </c>
      <c r="AL1533" t="s">
        <v>2383</v>
      </c>
      <c r="AM1533" s="29">
        <v>1</v>
      </c>
      <c r="AN1533" s="20" t="s">
        <v>2380</v>
      </c>
      <c r="AO1533" s="20" t="str">
        <f t="shared" si="429"/>
        <v>Normal weight</v>
      </c>
      <c r="AP1533" s="20" t="str">
        <f t="shared" si="430"/>
        <v>normal</v>
      </c>
      <c r="AS1533" t="s">
        <v>1560</v>
      </c>
      <c r="AT1533">
        <v>1960</v>
      </c>
      <c r="AU1533" s="28" t="s">
        <v>20</v>
      </c>
      <c r="AV1533">
        <v>23</v>
      </c>
      <c r="AW1533">
        <v>0</v>
      </c>
      <c r="AX1533" s="38">
        <v>12981.35</v>
      </c>
      <c r="AY1533" t="s">
        <v>12</v>
      </c>
      <c r="AZ1533" t="s">
        <v>12</v>
      </c>
      <c r="BA1533" t="s">
        <v>13</v>
      </c>
      <c r="BB1533" s="35">
        <f>DATE(AT1533,MATCH(AU1533,{"Jan","Feb","Mar","Apr","May","Jun","Jul","Aug","Sep","Oct","Nov","Dec"}, 0),AV1533)</f>
        <v>22182</v>
      </c>
      <c r="BC1533" s="20">
        <f t="shared" si="431"/>
        <v>62</v>
      </c>
    </row>
    <row r="1534" spans="2:55" ht="15.5" hidden="1" x14ac:dyDescent="0.35">
      <c r="B1534" s="1" t="s">
        <v>842</v>
      </c>
      <c r="C1534" t="str">
        <f>VLOOKUP(B1534,Z1533:AE3868,2,FALSE)</f>
        <v>Schroegel,</v>
      </c>
      <c r="D1534">
        <f t="shared" si="414"/>
        <v>19.399999999999999</v>
      </c>
      <c r="E1534">
        <f t="shared" si="415"/>
        <v>11.93</v>
      </c>
      <c r="F1534" t="str">
        <f t="shared" si="416"/>
        <v>No</v>
      </c>
      <c r="G1534" t="str">
        <f t="shared" si="417"/>
        <v>No</v>
      </c>
      <c r="H1534" t="str">
        <f t="shared" si="418"/>
        <v>No</v>
      </c>
      <c r="I1534">
        <f t="shared" si="419"/>
        <v>0</v>
      </c>
      <c r="J1534" t="str">
        <f t="shared" si="420"/>
        <v>No</v>
      </c>
      <c r="K1534" t="str">
        <f t="shared" si="421"/>
        <v>Normal weight</v>
      </c>
      <c r="L1534" t="str">
        <f t="shared" si="422"/>
        <v>diabeties</v>
      </c>
      <c r="M1534" s="34">
        <f t="shared" si="423"/>
        <v>22248</v>
      </c>
      <c r="N1534" s="36">
        <f t="shared" si="424"/>
        <v>12982.87</v>
      </c>
      <c r="O1534" s="23" t="str">
        <f t="shared" si="425"/>
        <v>tier - 3</v>
      </c>
      <c r="P1534" s="34" t="str">
        <f t="shared" si="426"/>
        <v>tier - 1</v>
      </c>
      <c r="Q1534" s="34" t="str">
        <f t="shared" si="427"/>
        <v>R1013</v>
      </c>
      <c r="R1534" s="23">
        <f t="shared" si="428"/>
        <v>62</v>
      </c>
      <c r="Z1534" s="1" t="s">
        <v>842</v>
      </c>
      <c r="AA1534" s="1" t="s">
        <v>6908</v>
      </c>
      <c r="AB1534" t="s">
        <v>4743</v>
      </c>
      <c r="AC1534" t="s">
        <v>6289</v>
      </c>
      <c r="AD1534" t="s">
        <v>4785</v>
      </c>
      <c r="AG1534" t="s">
        <v>842</v>
      </c>
      <c r="AH1534">
        <v>19.399999999999999</v>
      </c>
      <c r="AI1534">
        <v>11.93</v>
      </c>
      <c r="AJ1534" s="20" t="s">
        <v>2380</v>
      </c>
      <c r="AK1534" t="s">
        <v>2380</v>
      </c>
      <c r="AL1534" t="s">
        <v>2380</v>
      </c>
      <c r="AM1534" s="29">
        <v>0</v>
      </c>
      <c r="AN1534" s="20" t="s">
        <v>2380</v>
      </c>
      <c r="AO1534" s="20" t="str">
        <f t="shared" si="429"/>
        <v>Normal weight</v>
      </c>
      <c r="AP1534" s="20" t="str">
        <f t="shared" si="430"/>
        <v>diabeties</v>
      </c>
      <c r="AS1534" t="s">
        <v>1561</v>
      </c>
      <c r="AT1534">
        <v>1960</v>
      </c>
      <c r="AU1534" s="28" t="s">
        <v>15</v>
      </c>
      <c r="AV1534">
        <v>28</v>
      </c>
      <c r="AW1534">
        <v>0</v>
      </c>
      <c r="AX1534" s="38">
        <v>12982.87</v>
      </c>
      <c r="AY1534" t="s">
        <v>12</v>
      </c>
      <c r="AZ1534" t="s">
        <v>16</v>
      </c>
      <c r="BA1534" t="s">
        <v>13</v>
      </c>
      <c r="BB1534" s="35">
        <f>DATE(AT1534,MATCH(AU1534,{"Jan","Feb","Mar","Apr","May","Jun","Jul","Aug","Sep","Oct","Nov","Dec"}, 0),AV1534)</f>
        <v>22248</v>
      </c>
      <c r="BC1534" s="20">
        <f t="shared" si="431"/>
        <v>62</v>
      </c>
    </row>
    <row r="1535" spans="2:55" ht="15.5" hidden="1" x14ac:dyDescent="0.35">
      <c r="B1535" s="1" t="s">
        <v>841</v>
      </c>
      <c r="C1535" t="str">
        <f>VLOOKUP(B1535,Z1534:AE3869,2,FALSE)</f>
        <v>Williams,</v>
      </c>
      <c r="D1535">
        <f t="shared" si="414"/>
        <v>15.1</v>
      </c>
      <c r="E1535">
        <f t="shared" si="415"/>
        <v>8.41</v>
      </c>
      <c r="F1535" t="str">
        <f t="shared" si="416"/>
        <v>No</v>
      </c>
      <c r="G1535" t="str">
        <f t="shared" si="417"/>
        <v>No</v>
      </c>
      <c r="H1535" t="str">
        <f t="shared" si="418"/>
        <v>No</v>
      </c>
      <c r="I1535">
        <f t="shared" si="419"/>
        <v>0</v>
      </c>
      <c r="J1535" t="str">
        <f t="shared" si="420"/>
        <v>No</v>
      </c>
      <c r="K1535" t="str">
        <f t="shared" si="421"/>
        <v>under weight</v>
      </c>
      <c r="L1535" t="str">
        <f t="shared" si="422"/>
        <v>diabeties</v>
      </c>
      <c r="M1535" s="34">
        <f t="shared" si="423"/>
        <v>29186</v>
      </c>
      <c r="N1535" s="36">
        <f t="shared" si="424"/>
        <v>12994.12</v>
      </c>
      <c r="O1535" s="23" t="str">
        <f t="shared" si="425"/>
        <v>tier - 3</v>
      </c>
      <c r="P1535" s="34" t="str">
        <f t="shared" si="426"/>
        <v>tier - 2</v>
      </c>
      <c r="Q1535" s="34" t="str">
        <f t="shared" si="427"/>
        <v>R1026</v>
      </c>
      <c r="R1535" s="23">
        <f t="shared" si="428"/>
        <v>43</v>
      </c>
      <c r="Z1535" s="1" t="s">
        <v>841</v>
      </c>
      <c r="AA1535" s="1" t="s">
        <v>5289</v>
      </c>
      <c r="AB1535" t="s">
        <v>4743</v>
      </c>
      <c r="AC1535" t="s">
        <v>4924</v>
      </c>
      <c r="AG1535" t="s">
        <v>841</v>
      </c>
      <c r="AH1535">
        <v>15.1</v>
      </c>
      <c r="AI1535">
        <v>8.41</v>
      </c>
      <c r="AJ1535" s="20" t="s">
        <v>2380</v>
      </c>
      <c r="AK1535" t="s">
        <v>2380</v>
      </c>
      <c r="AL1535" t="s">
        <v>2380</v>
      </c>
      <c r="AM1535" s="29">
        <v>0</v>
      </c>
      <c r="AN1535" s="20" t="s">
        <v>2380</v>
      </c>
      <c r="AO1535" s="20" t="str">
        <f t="shared" si="429"/>
        <v>under weight</v>
      </c>
      <c r="AP1535" s="20" t="str">
        <f t="shared" si="430"/>
        <v>diabeties</v>
      </c>
      <c r="AS1535" t="s">
        <v>1562</v>
      </c>
      <c r="AT1535">
        <v>1979</v>
      </c>
      <c r="AU1535" s="28" t="s">
        <v>15</v>
      </c>
      <c r="AV1535">
        <v>27</v>
      </c>
      <c r="AW1535">
        <v>2</v>
      </c>
      <c r="AX1535" s="38">
        <v>12994.12</v>
      </c>
      <c r="AY1535" t="s">
        <v>12</v>
      </c>
      <c r="AZ1535" t="s">
        <v>11</v>
      </c>
      <c r="BA1535" t="s">
        <v>535</v>
      </c>
      <c r="BB1535" s="35">
        <f>DATE(AT1535,MATCH(AU1535,{"Jan","Feb","Mar","Apr","May","Jun","Jul","Aug","Sep","Oct","Nov","Dec"}, 0),AV1535)</f>
        <v>29186</v>
      </c>
      <c r="BC1535" s="20">
        <f t="shared" si="431"/>
        <v>43</v>
      </c>
    </row>
    <row r="1536" spans="2:55" ht="15.5" hidden="1" x14ac:dyDescent="0.35">
      <c r="B1536" s="1" t="s">
        <v>840</v>
      </c>
      <c r="C1536" t="str">
        <f>VLOOKUP(B1536,Z1535:AE3870,2,FALSE)</f>
        <v>Casey,</v>
      </c>
      <c r="D1536">
        <f t="shared" si="414"/>
        <v>23.37</v>
      </c>
      <c r="E1536">
        <f t="shared" si="415"/>
        <v>5.59</v>
      </c>
      <c r="F1536" t="str">
        <f t="shared" si="416"/>
        <v>yes</v>
      </c>
      <c r="G1536" t="str">
        <f t="shared" si="417"/>
        <v>No</v>
      </c>
      <c r="H1536" t="str">
        <f t="shared" si="418"/>
        <v>No</v>
      </c>
      <c r="I1536">
        <f t="shared" si="419"/>
        <v>0</v>
      </c>
      <c r="J1536" t="str">
        <f t="shared" si="420"/>
        <v>No</v>
      </c>
      <c r="K1536" t="str">
        <f t="shared" si="421"/>
        <v>Normal weight</v>
      </c>
      <c r="L1536" t="str">
        <f t="shared" si="422"/>
        <v>normal</v>
      </c>
      <c r="M1536" s="34">
        <f t="shared" si="423"/>
        <v>29889</v>
      </c>
      <c r="N1536" s="36">
        <f t="shared" si="424"/>
        <v>13002.91</v>
      </c>
      <c r="O1536" s="23" t="str">
        <f t="shared" si="425"/>
        <v>tier - 3</v>
      </c>
      <c r="P1536" s="34" t="str">
        <f t="shared" si="426"/>
        <v>tier - 1</v>
      </c>
      <c r="Q1536" s="34" t="str">
        <f t="shared" si="427"/>
        <v>R1012</v>
      </c>
      <c r="R1536" s="23">
        <f t="shared" si="428"/>
        <v>41</v>
      </c>
      <c r="Z1536" s="1" t="s">
        <v>840</v>
      </c>
      <c r="AA1536" s="1" t="s">
        <v>6909</v>
      </c>
      <c r="AB1536" t="s">
        <v>4743</v>
      </c>
      <c r="AC1536" t="s">
        <v>4799</v>
      </c>
      <c r="AD1536" t="s">
        <v>4780</v>
      </c>
      <c r="AG1536" t="s">
        <v>840</v>
      </c>
      <c r="AH1536">
        <v>23.37</v>
      </c>
      <c r="AI1536">
        <v>5.59</v>
      </c>
      <c r="AJ1536" s="20" t="s">
        <v>2382</v>
      </c>
      <c r="AK1536" t="s">
        <v>2380</v>
      </c>
      <c r="AL1536" t="s">
        <v>2380</v>
      </c>
      <c r="AM1536" s="29">
        <v>0</v>
      </c>
      <c r="AN1536" s="20" t="s">
        <v>2380</v>
      </c>
      <c r="AO1536" s="20" t="str">
        <f t="shared" si="429"/>
        <v>Normal weight</v>
      </c>
      <c r="AP1536" s="20" t="str">
        <f t="shared" si="430"/>
        <v>normal</v>
      </c>
      <c r="AS1536" t="s">
        <v>1563</v>
      </c>
      <c r="AT1536">
        <v>1981</v>
      </c>
      <c r="AU1536" s="28" t="s">
        <v>37</v>
      </c>
      <c r="AV1536">
        <v>30</v>
      </c>
      <c r="AW1536">
        <v>1</v>
      </c>
      <c r="AX1536" s="38">
        <v>13002.91</v>
      </c>
      <c r="AY1536" t="s">
        <v>12</v>
      </c>
      <c r="AZ1536" t="s">
        <v>16</v>
      </c>
      <c r="BA1536" t="s">
        <v>23</v>
      </c>
      <c r="BB1536" s="35">
        <f>DATE(AT1536,MATCH(AU1536,{"Jan","Feb","Mar","Apr","May","Jun","Jul","Aug","Sep","Oct","Nov","Dec"}, 0),AV1536)</f>
        <v>29889</v>
      </c>
      <c r="BC1536" s="20">
        <f t="shared" si="431"/>
        <v>41</v>
      </c>
    </row>
    <row r="1537" spans="2:55" ht="15.5" hidden="1" x14ac:dyDescent="0.35">
      <c r="B1537" s="1" t="s">
        <v>839</v>
      </c>
      <c r="C1537" t="str">
        <f>VLOOKUP(B1537,Z1536:AE3871,2,FALSE)</f>
        <v>Randall,</v>
      </c>
      <c r="D1537">
        <f t="shared" si="414"/>
        <v>42.4</v>
      </c>
      <c r="E1537">
        <f t="shared" si="415"/>
        <v>4.0599999999999996</v>
      </c>
      <c r="F1537" t="str">
        <f t="shared" si="416"/>
        <v>No</v>
      </c>
      <c r="G1537" t="str">
        <f t="shared" si="417"/>
        <v>No</v>
      </c>
      <c r="H1537" t="str">
        <f t="shared" si="418"/>
        <v>No</v>
      </c>
      <c r="I1537">
        <f t="shared" si="419"/>
        <v>0</v>
      </c>
      <c r="J1537" t="str">
        <f t="shared" si="420"/>
        <v>No</v>
      </c>
      <c r="K1537" t="str">
        <f t="shared" si="421"/>
        <v>OBESITY</v>
      </c>
      <c r="L1537" t="str">
        <f t="shared" si="422"/>
        <v>normal</v>
      </c>
      <c r="M1537" s="34">
        <f t="shared" si="423"/>
        <v>22821</v>
      </c>
      <c r="N1537" s="36">
        <f t="shared" si="424"/>
        <v>13004.95</v>
      </c>
      <c r="O1537" s="23" t="str">
        <f t="shared" si="425"/>
        <v>tier - 3</v>
      </c>
      <c r="P1537" s="34" t="str">
        <f t="shared" si="426"/>
        <v>tier - 1</v>
      </c>
      <c r="Q1537" s="34" t="str">
        <f t="shared" si="427"/>
        <v>R1012</v>
      </c>
      <c r="R1537" s="23">
        <f t="shared" si="428"/>
        <v>60</v>
      </c>
      <c r="Z1537" s="1" t="s">
        <v>839</v>
      </c>
      <c r="AA1537" s="1" t="s">
        <v>6910</v>
      </c>
      <c r="AB1537" t="s">
        <v>4746</v>
      </c>
      <c r="AC1537" t="s">
        <v>5135</v>
      </c>
      <c r="AG1537" t="s">
        <v>839</v>
      </c>
      <c r="AH1537">
        <v>42.4</v>
      </c>
      <c r="AI1537">
        <v>4.0599999999999996</v>
      </c>
      <c r="AJ1537" s="20" t="s">
        <v>2380</v>
      </c>
      <c r="AK1537" t="s">
        <v>2380</v>
      </c>
      <c r="AL1537" t="s">
        <v>2380</v>
      </c>
      <c r="AM1537" s="29">
        <v>0</v>
      </c>
      <c r="AN1537" s="20" t="s">
        <v>2380</v>
      </c>
      <c r="AO1537" s="20" t="str">
        <f t="shared" si="429"/>
        <v>OBESITY</v>
      </c>
      <c r="AP1537" s="20" t="str">
        <f t="shared" si="430"/>
        <v>normal</v>
      </c>
      <c r="AS1537" t="s">
        <v>1564</v>
      </c>
      <c r="AT1537">
        <v>1962</v>
      </c>
      <c r="AU1537" s="28" t="s">
        <v>18</v>
      </c>
      <c r="AV1537">
        <v>24</v>
      </c>
      <c r="AW1537">
        <v>0</v>
      </c>
      <c r="AX1537" s="38">
        <v>13004.95</v>
      </c>
      <c r="AY1537" t="s">
        <v>12</v>
      </c>
      <c r="AZ1537" t="s">
        <v>16</v>
      </c>
      <c r="BA1537" t="s">
        <v>23</v>
      </c>
      <c r="BB1537" s="35">
        <f>DATE(AT1537,MATCH(AU1537,{"Jan","Feb","Mar","Apr","May","Jun","Jul","Aug","Sep","Oct","Nov","Dec"}, 0),AV1537)</f>
        <v>22821</v>
      </c>
      <c r="BC1537" s="20">
        <f t="shared" si="431"/>
        <v>60</v>
      </c>
    </row>
    <row r="1538" spans="2:55" ht="15.5" hidden="1" x14ac:dyDescent="0.35">
      <c r="B1538" s="1" t="s">
        <v>838</v>
      </c>
      <c r="C1538" t="str">
        <f>VLOOKUP(B1538,Z1537:AE3872,2,FALSE)</f>
        <v>Doyon,</v>
      </c>
      <c r="D1538">
        <f t="shared" si="414"/>
        <v>28.405000000000001</v>
      </c>
      <c r="E1538">
        <f t="shared" si="415"/>
        <v>7.02</v>
      </c>
      <c r="F1538" t="str">
        <f t="shared" si="416"/>
        <v>yes</v>
      </c>
      <c r="G1538" t="str">
        <f t="shared" si="417"/>
        <v>No</v>
      </c>
      <c r="H1538" t="str">
        <f t="shared" si="418"/>
        <v>No</v>
      </c>
      <c r="I1538">
        <f t="shared" si="419"/>
        <v>0</v>
      </c>
      <c r="J1538" t="str">
        <f t="shared" si="420"/>
        <v>No</v>
      </c>
      <c r="K1538" t="str">
        <f t="shared" si="421"/>
        <v>OVER WEIGHT</v>
      </c>
      <c r="L1538" t="str">
        <f t="shared" si="422"/>
        <v>diabeties</v>
      </c>
      <c r="M1538" s="34">
        <f t="shared" si="423"/>
        <v>25550</v>
      </c>
      <c r="N1538" s="36">
        <f t="shared" si="424"/>
        <v>13008.07</v>
      </c>
      <c r="O1538" s="23" t="str">
        <f t="shared" si="425"/>
        <v>tier - 3</v>
      </c>
      <c r="P1538" s="34" t="str">
        <f t="shared" si="426"/>
        <v>tier - 3</v>
      </c>
      <c r="Q1538" s="34" t="str">
        <f t="shared" si="427"/>
        <v>R1012</v>
      </c>
      <c r="R1538" s="23">
        <f t="shared" si="428"/>
        <v>53</v>
      </c>
      <c r="Z1538" s="1" t="s">
        <v>838</v>
      </c>
      <c r="AA1538" s="1" t="s">
        <v>6911</v>
      </c>
      <c r="AB1538" t="s">
        <v>4746</v>
      </c>
      <c r="AC1538" t="s">
        <v>5454</v>
      </c>
      <c r="AG1538" t="s">
        <v>838</v>
      </c>
      <c r="AH1538">
        <v>28.405000000000001</v>
      </c>
      <c r="AI1538">
        <v>7.02</v>
      </c>
      <c r="AJ1538" s="20" t="s">
        <v>2382</v>
      </c>
      <c r="AK1538" t="s">
        <v>2380</v>
      </c>
      <c r="AL1538" t="s">
        <v>2380</v>
      </c>
      <c r="AM1538" s="29">
        <v>0</v>
      </c>
      <c r="AN1538" s="20" t="s">
        <v>2380</v>
      </c>
      <c r="AO1538" s="20" t="str">
        <f t="shared" si="429"/>
        <v>OVER WEIGHT</v>
      </c>
      <c r="AP1538" s="20" t="str">
        <f t="shared" si="430"/>
        <v>diabeties</v>
      </c>
      <c r="AS1538" t="s">
        <v>1565</v>
      </c>
      <c r="AT1538">
        <v>1969</v>
      </c>
      <c r="AU1538" s="28" t="s">
        <v>30</v>
      </c>
      <c r="AV1538">
        <v>13</v>
      </c>
      <c r="AW1538">
        <v>0</v>
      </c>
      <c r="AX1538" s="38">
        <v>13008.07</v>
      </c>
      <c r="AY1538" t="s">
        <v>12</v>
      </c>
      <c r="AZ1538" t="s">
        <v>12</v>
      </c>
      <c r="BA1538" t="s">
        <v>23</v>
      </c>
      <c r="BB1538" s="35">
        <f>DATE(AT1538,MATCH(AU1538,{"Jan","Feb","Mar","Apr","May","Jun","Jul","Aug","Sep","Oct","Nov","Dec"}, 0),AV1538)</f>
        <v>25550</v>
      </c>
      <c r="BC1538" s="20">
        <f t="shared" si="431"/>
        <v>53</v>
      </c>
    </row>
    <row r="1539" spans="2:55" ht="15.5" hidden="1" x14ac:dyDescent="0.35">
      <c r="B1539" s="1" t="s">
        <v>837</v>
      </c>
      <c r="C1539" t="str">
        <f>VLOOKUP(B1539,Z1538:AE3873,2,FALSE)</f>
        <v>Sankey,</v>
      </c>
      <c r="D1539">
        <f t="shared" si="414"/>
        <v>23.4</v>
      </c>
      <c r="E1539">
        <f t="shared" si="415"/>
        <v>4.47</v>
      </c>
      <c r="F1539" t="str">
        <f t="shared" si="416"/>
        <v>No</v>
      </c>
      <c r="G1539" t="str">
        <f t="shared" si="417"/>
        <v>No</v>
      </c>
      <c r="H1539" t="str">
        <f t="shared" si="418"/>
        <v>No</v>
      </c>
      <c r="I1539">
        <f t="shared" si="419"/>
        <v>0</v>
      </c>
      <c r="J1539" t="str">
        <f t="shared" si="420"/>
        <v>No</v>
      </c>
      <c r="K1539" t="str">
        <f t="shared" si="421"/>
        <v>Normal weight</v>
      </c>
      <c r="L1539" t="str">
        <f t="shared" si="422"/>
        <v>normal</v>
      </c>
      <c r="M1539" s="34">
        <f t="shared" si="423"/>
        <v>26569</v>
      </c>
      <c r="N1539" s="36">
        <f t="shared" si="424"/>
        <v>13010.86</v>
      </c>
      <c r="O1539" s="23" t="str">
        <f t="shared" si="425"/>
        <v>tier - 3</v>
      </c>
      <c r="P1539" s="34" t="str">
        <f t="shared" si="426"/>
        <v>tier - 2</v>
      </c>
      <c r="Q1539" s="34" t="str">
        <f t="shared" si="427"/>
        <v>R1012</v>
      </c>
      <c r="R1539" s="23">
        <f t="shared" si="428"/>
        <v>50</v>
      </c>
      <c r="Z1539" s="1" t="s">
        <v>837</v>
      </c>
      <c r="AA1539" s="1" t="s">
        <v>6912</v>
      </c>
      <c r="AB1539" t="s">
        <v>4743</v>
      </c>
      <c r="AC1539" t="s">
        <v>4934</v>
      </c>
      <c r="AG1539" t="s">
        <v>837</v>
      </c>
      <c r="AH1539">
        <v>23.4</v>
      </c>
      <c r="AI1539">
        <v>4.47</v>
      </c>
      <c r="AJ1539" s="20" t="s">
        <v>2380</v>
      </c>
      <c r="AK1539" t="s">
        <v>2380</v>
      </c>
      <c r="AL1539" t="s">
        <v>2380</v>
      </c>
      <c r="AM1539" s="29">
        <v>0</v>
      </c>
      <c r="AN1539" s="20" t="s">
        <v>2380</v>
      </c>
      <c r="AO1539" s="20" t="str">
        <f t="shared" si="429"/>
        <v>Normal weight</v>
      </c>
      <c r="AP1539" s="20" t="str">
        <f t="shared" si="430"/>
        <v>normal</v>
      </c>
      <c r="AS1539" t="s">
        <v>1566</v>
      </c>
      <c r="AT1539">
        <v>1972</v>
      </c>
      <c r="AU1539" s="28" t="s">
        <v>20</v>
      </c>
      <c r="AV1539">
        <v>27</v>
      </c>
      <c r="AW1539">
        <v>0</v>
      </c>
      <c r="AX1539" s="38">
        <v>13010.86</v>
      </c>
      <c r="AY1539" t="s">
        <v>12</v>
      </c>
      <c r="AZ1539" t="s">
        <v>11</v>
      </c>
      <c r="BA1539" t="s">
        <v>23</v>
      </c>
      <c r="BB1539" s="35">
        <f>DATE(AT1539,MATCH(AU1539,{"Jan","Feb","Mar","Apr","May","Jun","Jul","Aug","Sep","Oct","Nov","Dec"}, 0),AV1539)</f>
        <v>26569</v>
      </c>
      <c r="BC1539" s="20">
        <f t="shared" si="431"/>
        <v>50</v>
      </c>
    </row>
    <row r="1540" spans="2:55" ht="15.5" hidden="1" x14ac:dyDescent="0.35">
      <c r="B1540" s="1" t="s">
        <v>836</v>
      </c>
      <c r="C1540" t="str">
        <f>VLOOKUP(B1540,Z1539:AE3874,2,FALSE)</f>
        <v>Stilgenbauer,</v>
      </c>
      <c r="D1540">
        <f t="shared" si="414"/>
        <v>33.44</v>
      </c>
      <c r="E1540">
        <f t="shared" si="415"/>
        <v>4.54</v>
      </c>
      <c r="F1540" t="str">
        <f t="shared" si="416"/>
        <v>No</v>
      </c>
      <c r="G1540" t="str">
        <f t="shared" si="417"/>
        <v>No</v>
      </c>
      <c r="H1540" t="str">
        <f t="shared" si="418"/>
        <v>No</v>
      </c>
      <c r="I1540">
        <f t="shared" si="419"/>
        <v>0</v>
      </c>
      <c r="J1540" t="str">
        <f t="shared" si="420"/>
        <v>No</v>
      </c>
      <c r="K1540" t="str">
        <f t="shared" si="421"/>
        <v>OBESITY</v>
      </c>
      <c r="L1540" t="str">
        <f t="shared" si="422"/>
        <v>normal</v>
      </c>
      <c r="M1540" s="34">
        <f t="shared" si="423"/>
        <v>22847</v>
      </c>
      <c r="N1540" s="36">
        <f t="shared" si="424"/>
        <v>13012.21</v>
      </c>
      <c r="O1540" s="23" t="str">
        <f t="shared" si="425"/>
        <v>tier - 3</v>
      </c>
      <c r="P1540" s="34" t="str">
        <f t="shared" si="426"/>
        <v>tier - 1</v>
      </c>
      <c r="Q1540" s="34" t="str">
        <f t="shared" si="427"/>
        <v>R1012</v>
      </c>
      <c r="R1540" s="23">
        <f t="shared" si="428"/>
        <v>60</v>
      </c>
      <c r="Z1540" s="1" t="s">
        <v>836</v>
      </c>
      <c r="AA1540" s="1" t="s">
        <v>6913</v>
      </c>
      <c r="AB1540" t="s">
        <v>4746</v>
      </c>
      <c r="AC1540" t="s">
        <v>4806</v>
      </c>
      <c r="AG1540" t="s">
        <v>836</v>
      </c>
      <c r="AH1540">
        <v>33.44</v>
      </c>
      <c r="AI1540">
        <v>4.54</v>
      </c>
      <c r="AJ1540" s="20" t="s">
        <v>2380</v>
      </c>
      <c r="AK1540" t="s">
        <v>2380</v>
      </c>
      <c r="AL1540" t="s">
        <v>2380</v>
      </c>
      <c r="AM1540" s="29">
        <v>0</v>
      </c>
      <c r="AN1540" s="20" t="s">
        <v>2380</v>
      </c>
      <c r="AO1540" s="20" t="str">
        <f t="shared" si="429"/>
        <v>OBESITY</v>
      </c>
      <c r="AP1540" s="20" t="str">
        <f t="shared" si="430"/>
        <v>normal</v>
      </c>
      <c r="AS1540" t="s">
        <v>1567</v>
      </c>
      <c r="AT1540">
        <v>1962</v>
      </c>
      <c r="AU1540" s="28" t="s">
        <v>10</v>
      </c>
      <c r="AV1540">
        <v>20</v>
      </c>
      <c r="AW1540">
        <v>0</v>
      </c>
      <c r="AX1540" s="38">
        <v>13012.21</v>
      </c>
      <c r="AY1540" t="s">
        <v>12</v>
      </c>
      <c r="AZ1540" t="s">
        <v>16</v>
      </c>
      <c r="BA1540" t="s">
        <v>23</v>
      </c>
      <c r="BB1540" s="35">
        <f>DATE(AT1540,MATCH(AU1540,{"Jan","Feb","Mar","Apr","May","Jun","Jul","Aug","Sep","Oct","Nov","Dec"}, 0),AV1540)</f>
        <v>22847</v>
      </c>
      <c r="BC1540" s="20">
        <f t="shared" si="431"/>
        <v>60</v>
      </c>
    </row>
    <row r="1541" spans="2:55" ht="15.5" hidden="1" x14ac:dyDescent="0.35">
      <c r="B1541" s="1" t="s">
        <v>835</v>
      </c>
      <c r="C1541" t="str">
        <f>VLOOKUP(B1541,Z1540:AE3875,2,FALSE)</f>
        <v>Jaskiewicz,</v>
      </c>
      <c r="D1541">
        <f t="shared" si="414"/>
        <v>21.12</v>
      </c>
      <c r="E1541">
        <f t="shared" si="415"/>
        <v>4.99</v>
      </c>
      <c r="F1541" t="str">
        <f t="shared" si="416"/>
        <v>No</v>
      </c>
      <c r="G1541" t="str">
        <f t="shared" si="417"/>
        <v>No</v>
      </c>
      <c r="H1541" t="str">
        <f t="shared" si="418"/>
        <v>No</v>
      </c>
      <c r="I1541">
        <f t="shared" si="419"/>
        <v>1</v>
      </c>
      <c r="J1541" t="str">
        <f t="shared" si="420"/>
        <v>No</v>
      </c>
      <c r="K1541" t="str">
        <f t="shared" si="421"/>
        <v>Normal weight</v>
      </c>
      <c r="L1541" t="str">
        <f t="shared" si="422"/>
        <v>normal</v>
      </c>
      <c r="M1541" s="34">
        <f t="shared" si="423"/>
        <v>23643</v>
      </c>
      <c r="N1541" s="36">
        <f t="shared" si="424"/>
        <v>13019.16</v>
      </c>
      <c r="O1541" s="23" t="str">
        <f t="shared" si="425"/>
        <v>tier - 3</v>
      </c>
      <c r="P1541" s="34" t="str">
        <f t="shared" si="426"/>
        <v>tier - 1</v>
      </c>
      <c r="Q1541" s="34" t="str">
        <f t="shared" si="427"/>
        <v>R1024</v>
      </c>
      <c r="R1541" s="23">
        <f t="shared" si="428"/>
        <v>58</v>
      </c>
      <c r="Z1541" s="1" t="s">
        <v>835</v>
      </c>
      <c r="AA1541" s="1" t="s">
        <v>6914</v>
      </c>
      <c r="AB1541" t="s">
        <v>4746</v>
      </c>
      <c r="AC1541" t="s">
        <v>4830</v>
      </c>
      <c r="AG1541" t="s">
        <v>835</v>
      </c>
      <c r="AH1541">
        <v>21.12</v>
      </c>
      <c r="AI1541">
        <v>4.99</v>
      </c>
      <c r="AJ1541" s="20" t="s">
        <v>2380</v>
      </c>
      <c r="AK1541" t="s">
        <v>2380</v>
      </c>
      <c r="AL1541" t="s">
        <v>2380</v>
      </c>
      <c r="AM1541" s="29">
        <v>1</v>
      </c>
      <c r="AN1541" s="20" t="s">
        <v>2380</v>
      </c>
      <c r="AO1541" s="20" t="str">
        <f t="shared" si="429"/>
        <v>Normal weight</v>
      </c>
      <c r="AP1541" s="20" t="str">
        <f t="shared" si="430"/>
        <v>normal</v>
      </c>
      <c r="AS1541" t="s">
        <v>1568</v>
      </c>
      <c r="AT1541">
        <v>1964</v>
      </c>
      <c r="AU1541" s="28" t="s">
        <v>20</v>
      </c>
      <c r="AV1541">
        <v>23</v>
      </c>
      <c r="AW1541">
        <v>1</v>
      </c>
      <c r="AX1541" s="38">
        <v>13019.16</v>
      </c>
      <c r="AY1541" t="s">
        <v>12</v>
      </c>
      <c r="AZ1541" t="s">
        <v>16</v>
      </c>
      <c r="BA1541" t="s">
        <v>247</v>
      </c>
      <c r="BB1541" s="35">
        <f>DATE(AT1541,MATCH(AU1541,{"Jan","Feb","Mar","Apr","May","Jun","Jul","Aug","Sep","Oct","Nov","Dec"}, 0),AV1541)</f>
        <v>23643</v>
      </c>
      <c r="BC1541" s="20">
        <f t="shared" si="431"/>
        <v>58</v>
      </c>
    </row>
    <row r="1542" spans="2:55" ht="15.5" hidden="1" x14ac:dyDescent="0.35">
      <c r="B1542" s="1" t="s">
        <v>834</v>
      </c>
      <c r="C1542" t="str">
        <f>VLOOKUP(B1542,Z1541:AE3876,2,FALSE)</f>
        <v>Deppen,</v>
      </c>
      <c r="D1542">
        <f t="shared" si="414"/>
        <v>18.48</v>
      </c>
      <c r="E1542">
        <f t="shared" si="415"/>
        <v>10.84</v>
      </c>
      <c r="F1542" t="str">
        <f t="shared" si="416"/>
        <v>yes</v>
      </c>
      <c r="G1542" t="str">
        <f t="shared" si="417"/>
        <v>No</v>
      </c>
      <c r="H1542" t="str">
        <f t="shared" si="418"/>
        <v>No</v>
      </c>
      <c r="I1542">
        <f t="shared" si="419"/>
        <v>2</v>
      </c>
      <c r="J1542" t="str">
        <f t="shared" si="420"/>
        <v>No</v>
      </c>
      <c r="K1542" t="str">
        <f t="shared" si="421"/>
        <v>under weight</v>
      </c>
      <c r="L1542" t="str">
        <f t="shared" si="422"/>
        <v>diabeties</v>
      </c>
      <c r="M1542" s="34">
        <f t="shared" si="423"/>
        <v>24050</v>
      </c>
      <c r="N1542" s="36">
        <f t="shared" si="424"/>
        <v>13023.93</v>
      </c>
      <c r="O1542" s="23" t="str">
        <f t="shared" si="425"/>
        <v>tier - 3</v>
      </c>
      <c r="P1542" s="34" t="str">
        <f t="shared" si="426"/>
        <v>tier - 2</v>
      </c>
      <c r="Q1542" s="34" t="str">
        <f t="shared" si="427"/>
        <v>R1025</v>
      </c>
      <c r="R1542" s="23">
        <f t="shared" si="428"/>
        <v>57</v>
      </c>
      <c r="Z1542" s="1" t="s">
        <v>834</v>
      </c>
      <c r="AA1542" s="1" t="s">
        <v>6915</v>
      </c>
      <c r="AB1542" t="s">
        <v>4743</v>
      </c>
      <c r="AC1542" t="s">
        <v>6705</v>
      </c>
      <c r="AD1542" t="s">
        <v>5029</v>
      </c>
      <c r="AG1542" t="s">
        <v>834</v>
      </c>
      <c r="AH1542">
        <v>18.48</v>
      </c>
      <c r="AI1542">
        <v>10.84</v>
      </c>
      <c r="AJ1542" s="20" t="s">
        <v>2382</v>
      </c>
      <c r="AK1542" t="s">
        <v>2380</v>
      </c>
      <c r="AL1542" t="s">
        <v>2380</v>
      </c>
      <c r="AM1542" s="29">
        <v>2</v>
      </c>
      <c r="AN1542" s="20" t="s">
        <v>2380</v>
      </c>
      <c r="AO1542" s="20" t="str">
        <f t="shared" si="429"/>
        <v>under weight</v>
      </c>
      <c r="AP1542" s="20" t="str">
        <f t="shared" si="430"/>
        <v>diabeties</v>
      </c>
      <c r="AS1542" t="s">
        <v>1569</v>
      </c>
      <c r="AT1542">
        <v>1965</v>
      </c>
      <c r="AU1542" s="28" t="s">
        <v>15</v>
      </c>
      <c r="AV1542">
        <v>4</v>
      </c>
      <c r="AW1542">
        <v>0</v>
      </c>
      <c r="AX1542" s="38">
        <v>13023.93</v>
      </c>
      <c r="AY1542" t="s">
        <v>12</v>
      </c>
      <c r="AZ1542" t="s">
        <v>11</v>
      </c>
      <c r="BA1542" t="s">
        <v>200</v>
      </c>
      <c r="BB1542" s="35">
        <f>DATE(AT1542,MATCH(AU1542,{"Jan","Feb","Mar","Apr","May","Jun","Jul","Aug","Sep","Oct","Nov","Dec"}, 0),AV1542)</f>
        <v>24050</v>
      </c>
      <c r="BC1542" s="20">
        <f t="shared" si="431"/>
        <v>57</v>
      </c>
    </row>
    <row r="1543" spans="2:55" ht="15.5" hidden="1" x14ac:dyDescent="0.35">
      <c r="B1543" s="1" t="s">
        <v>833</v>
      </c>
      <c r="C1543" t="str">
        <f>VLOOKUP(B1543,Z1542:AE3877,2,FALSE)</f>
        <v>Hine,</v>
      </c>
      <c r="D1543">
        <f t="shared" ref="D1543:D1606" si="432">VLOOKUP($B1543,$AG$5:$AQ$2340,2,FALSE)</f>
        <v>16.815000000000001</v>
      </c>
      <c r="E1543">
        <f t="shared" ref="E1543:E1606" si="433">VLOOKUP($B1543,$AG$5:$AQ$2340,3,FALSE)</f>
        <v>5.63</v>
      </c>
      <c r="F1543" t="str">
        <f t="shared" ref="F1543:F1606" si="434">VLOOKUP($B1543,$AG$5:$AQ$2340,4,FALSE)</f>
        <v>No</v>
      </c>
      <c r="G1543" t="str">
        <f t="shared" ref="G1543:G1606" si="435">VLOOKUP($B1543,$AG$5:$AQ$2340,5,FALSE)</f>
        <v>No</v>
      </c>
      <c r="H1543" t="str">
        <f t="shared" ref="H1543:H1606" si="436">VLOOKUP($B1543,$AG$5:$AN$2340,6,FALSE)</f>
        <v>No</v>
      </c>
      <c r="I1543">
        <f t="shared" ref="I1543:I1606" si="437">VLOOKUP($B1543,$AG$5:$AQ$2340,7,FALSE)</f>
        <v>1</v>
      </c>
      <c r="J1543" t="str">
        <f t="shared" ref="J1543:J1606" si="438">VLOOKUP($B1543,$AG$5:$AQ$2340,8,FALSE)</f>
        <v>No</v>
      </c>
      <c r="K1543" t="str">
        <f t="shared" ref="K1543:K1606" si="439">VLOOKUP($B1543,$AG$5:$AQ$2340,9,FALSE)</f>
        <v>under weight</v>
      </c>
      <c r="L1543" t="str">
        <f t="shared" ref="L1543:L1606" si="440">VLOOKUP($B1543,$AG$5:$AQ$2340,10,FALSE)</f>
        <v>normal</v>
      </c>
      <c r="M1543" s="34">
        <f t="shared" ref="M1543:M1606" si="441">VLOOKUP($AS1543,$AS$5:$BC$2348,10,FALSE)</f>
        <v>22594</v>
      </c>
      <c r="N1543" s="36">
        <f t="shared" ref="N1543:N1606" si="442">VLOOKUP($AS1543,$AS$5:$BC$2348,6,FALSE)</f>
        <v>13041.92</v>
      </c>
      <c r="O1543" s="23" t="str">
        <f t="shared" ref="O1543:O1606" si="443">VLOOKUP($AS1543,$AS$5:$BC$2348,7,FALSE)</f>
        <v>tier - 3</v>
      </c>
      <c r="P1543" s="34" t="str">
        <f t="shared" ref="P1543:P1606" si="444">VLOOKUP($AS1543,$AS$5:$BC$2348,8,FALSE)</f>
        <v>tier - 1</v>
      </c>
      <c r="Q1543" s="34" t="str">
        <f t="shared" ref="Q1543:Q1606" si="445">VLOOKUP($AS1543,$AS$5:$BC$2348,9,FALSE)</f>
        <v>R1011</v>
      </c>
      <c r="R1543" s="23">
        <f t="shared" ref="R1543:R1606" si="446">VLOOKUP($AS1543,$AS$5:$BC$2348,11,FALSE)</f>
        <v>61</v>
      </c>
      <c r="Z1543" s="1" t="s">
        <v>833</v>
      </c>
      <c r="AA1543" s="1" t="s">
        <v>6916</v>
      </c>
      <c r="AB1543" t="s">
        <v>4746</v>
      </c>
      <c r="AC1543" t="s">
        <v>5183</v>
      </c>
      <c r="AG1543" t="s">
        <v>833</v>
      </c>
      <c r="AH1543">
        <v>16.815000000000001</v>
      </c>
      <c r="AI1543">
        <v>5.63</v>
      </c>
      <c r="AJ1543" s="20" t="s">
        <v>2380</v>
      </c>
      <c r="AK1543" t="s">
        <v>2380</v>
      </c>
      <c r="AL1543" t="s">
        <v>2380</v>
      </c>
      <c r="AM1543" s="29">
        <v>1</v>
      </c>
      <c r="AN1543" s="20" t="s">
        <v>2380</v>
      </c>
      <c r="AO1543" s="20" t="str">
        <f t="shared" ref="AO1543:AO1606" si="447">IF(AH1543&lt;18.5,"under weight",IF(AH1543&lt;25,"Normal weight",IF(AH1543&lt;30,"OVER WEIGHT","OBESITY")))</f>
        <v>under weight</v>
      </c>
      <c r="AP1543" s="20" t="str">
        <f t="shared" ref="AP1543:AP1606" si="448">IF(AI1543&lt;5.7,"normal",IF(AI1543&lt;6.5,"pre diabeties","diabeties"))</f>
        <v>normal</v>
      </c>
      <c r="AS1543" t="s">
        <v>1570</v>
      </c>
      <c r="AT1543">
        <v>1961</v>
      </c>
      <c r="AU1543" s="28" t="s">
        <v>15</v>
      </c>
      <c r="AV1543">
        <v>9</v>
      </c>
      <c r="AW1543">
        <v>0</v>
      </c>
      <c r="AX1543" s="38">
        <v>13041.92</v>
      </c>
      <c r="AY1543" t="s">
        <v>12</v>
      </c>
      <c r="AZ1543" t="s">
        <v>16</v>
      </c>
      <c r="BA1543" t="s">
        <v>42</v>
      </c>
      <c r="BB1543" s="35">
        <f>DATE(AT1543,MATCH(AU1543,{"Jan","Feb","Mar","Apr","May","Jun","Jul","Aug","Sep","Oct","Nov","Dec"}, 0),AV1543)</f>
        <v>22594</v>
      </c>
      <c r="BC1543" s="20">
        <f t="shared" ref="BC1543:BC1606" si="449">DATEDIF(BB1543,DATE(2023,6,8),"y")</f>
        <v>61</v>
      </c>
    </row>
    <row r="1544" spans="2:55" ht="15.5" hidden="1" x14ac:dyDescent="0.35">
      <c r="B1544" s="1" t="s">
        <v>832</v>
      </c>
      <c r="C1544" t="str">
        <f>VLOOKUP(B1544,Z1543:AE3878,2,FALSE)</f>
        <v>Mathews,</v>
      </c>
      <c r="D1544">
        <f t="shared" si="432"/>
        <v>26.72</v>
      </c>
      <c r="E1544">
        <f t="shared" si="433"/>
        <v>4.1399999999999997</v>
      </c>
      <c r="F1544" t="str">
        <f t="shared" si="434"/>
        <v>No</v>
      </c>
      <c r="G1544" t="str">
        <f t="shared" si="435"/>
        <v>No</v>
      </c>
      <c r="H1544" t="str">
        <f t="shared" si="436"/>
        <v>No</v>
      </c>
      <c r="I1544">
        <f t="shared" si="437"/>
        <v>0</v>
      </c>
      <c r="J1544" t="str">
        <f t="shared" si="438"/>
        <v>No</v>
      </c>
      <c r="K1544" t="str">
        <f t="shared" si="439"/>
        <v>OVER WEIGHT</v>
      </c>
      <c r="L1544" t="str">
        <f t="shared" si="440"/>
        <v>normal</v>
      </c>
      <c r="M1544" s="34">
        <f t="shared" si="441"/>
        <v>25469</v>
      </c>
      <c r="N1544" s="36">
        <f t="shared" si="442"/>
        <v>13044.41</v>
      </c>
      <c r="O1544" s="23" t="str">
        <f t="shared" si="443"/>
        <v>tier - 3</v>
      </c>
      <c r="P1544" s="34" t="str">
        <f t="shared" si="444"/>
        <v>tier - 1</v>
      </c>
      <c r="Q1544" s="34" t="str">
        <f t="shared" si="445"/>
        <v>R1012</v>
      </c>
      <c r="R1544" s="23">
        <f t="shared" si="446"/>
        <v>53</v>
      </c>
      <c r="Z1544" s="1" t="s">
        <v>832</v>
      </c>
      <c r="AA1544" s="1" t="s">
        <v>6917</v>
      </c>
      <c r="AB1544" t="s">
        <v>4746</v>
      </c>
      <c r="AC1544" t="s">
        <v>5111</v>
      </c>
      <c r="AD1544" t="s">
        <v>4797</v>
      </c>
      <c r="AG1544" t="s">
        <v>832</v>
      </c>
      <c r="AH1544">
        <v>26.72</v>
      </c>
      <c r="AI1544">
        <v>4.1399999999999997</v>
      </c>
      <c r="AJ1544" s="20" t="s">
        <v>2380</v>
      </c>
      <c r="AK1544" t="s">
        <v>2380</v>
      </c>
      <c r="AL1544" t="s">
        <v>2380</v>
      </c>
      <c r="AM1544" s="29">
        <v>0</v>
      </c>
      <c r="AN1544" s="20" t="s">
        <v>2380</v>
      </c>
      <c r="AO1544" s="20" t="str">
        <f t="shared" si="447"/>
        <v>OVER WEIGHT</v>
      </c>
      <c r="AP1544" s="20" t="str">
        <f t="shared" si="448"/>
        <v>normal</v>
      </c>
      <c r="AS1544" t="s">
        <v>1571</v>
      </c>
      <c r="AT1544">
        <v>1969</v>
      </c>
      <c r="AU1544" s="28" t="s">
        <v>20</v>
      </c>
      <c r="AV1544">
        <v>23</v>
      </c>
      <c r="AW1544">
        <v>0</v>
      </c>
      <c r="AX1544" s="38">
        <v>13044.41</v>
      </c>
      <c r="AY1544" t="s">
        <v>12</v>
      </c>
      <c r="AZ1544" t="s">
        <v>16</v>
      </c>
      <c r="BA1544" t="s">
        <v>23</v>
      </c>
      <c r="BB1544" s="35">
        <f>DATE(AT1544,MATCH(AU1544,{"Jan","Feb","Mar","Apr","May","Jun","Jul","Aug","Sep","Oct","Nov","Dec"}, 0),AV1544)</f>
        <v>25469</v>
      </c>
      <c r="BC1544" s="20">
        <f t="shared" si="449"/>
        <v>53</v>
      </c>
    </row>
    <row r="1545" spans="2:55" ht="15.5" hidden="1" x14ac:dyDescent="0.35">
      <c r="B1545" s="1" t="s">
        <v>831</v>
      </c>
      <c r="C1545" t="str">
        <f>VLOOKUP(B1545,Z1544:AE3879,2,FALSE)</f>
        <v>Yabu,</v>
      </c>
      <c r="D1545">
        <f t="shared" si="432"/>
        <v>41.42</v>
      </c>
      <c r="E1545">
        <f t="shared" si="433"/>
        <v>5.17</v>
      </c>
      <c r="F1545" t="str">
        <f t="shared" si="434"/>
        <v>No</v>
      </c>
      <c r="G1545" t="str">
        <f t="shared" si="435"/>
        <v>No</v>
      </c>
      <c r="H1545" t="str">
        <f t="shared" si="436"/>
        <v>Yes</v>
      </c>
      <c r="I1545">
        <f t="shared" si="437"/>
        <v>1</v>
      </c>
      <c r="J1545" t="str">
        <f t="shared" si="438"/>
        <v>No</v>
      </c>
      <c r="K1545" t="str">
        <f t="shared" si="439"/>
        <v>OBESITY</v>
      </c>
      <c r="L1545" t="str">
        <f t="shared" si="440"/>
        <v>normal</v>
      </c>
      <c r="M1545" s="34">
        <f t="shared" si="441"/>
        <v>24690</v>
      </c>
      <c r="N1545" s="36">
        <f t="shared" si="442"/>
        <v>13047.33</v>
      </c>
      <c r="O1545" s="23" t="str">
        <f t="shared" si="443"/>
        <v>tier - 3</v>
      </c>
      <c r="P1545" s="34" t="str">
        <f t="shared" si="444"/>
        <v>tier - 3</v>
      </c>
      <c r="Q1545" s="34" t="str">
        <f t="shared" si="445"/>
        <v>R1024</v>
      </c>
      <c r="R1545" s="23">
        <f t="shared" si="446"/>
        <v>55</v>
      </c>
      <c r="Z1545" s="1" t="s">
        <v>831</v>
      </c>
      <c r="AA1545" s="1" t="s">
        <v>6918</v>
      </c>
      <c r="AB1545" t="s">
        <v>4743</v>
      </c>
      <c r="AC1545" t="s">
        <v>6919</v>
      </c>
      <c r="AG1545" t="s">
        <v>831</v>
      </c>
      <c r="AH1545">
        <v>41.42</v>
      </c>
      <c r="AI1545">
        <v>5.17</v>
      </c>
      <c r="AJ1545" s="20" t="s">
        <v>2380</v>
      </c>
      <c r="AK1545" t="s">
        <v>2380</v>
      </c>
      <c r="AL1545" t="s">
        <v>2383</v>
      </c>
      <c r="AM1545" s="29">
        <v>1</v>
      </c>
      <c r="AN1545" s="20" t="s">
        <v>2380</v>
      </c>
      <c r="AO1545" s="20" t="str">
        <f t="shared" si="447"/>
        <v>OBESITY</v>
      </c>
      <c r="AP1545" s="20" t="str">
        <f t="shared" si="448"/>
        <v>normal</v>
      </c>
      <c r="AS1545" t="s">
        <v>1572</v>
      </c>
      <c r="AT1545">
        <v>1967</v>
      </c>
      <c r="AU1545" s="28" t="s">
        <v>35</v>
      </c>
      <c r="AV1545">
        <v>6</v>
      </c>
      <c r="AW1545">
        <v>3</v>
      </c>
      <c r="AX1545" s="38">
        <v>13047.33</v>
      </c>
      <c r="AY1545" t="s">
        <v>12</v>
      </c>
      <c r="AZ1545" t="s">
        <v>12</v>
      </c>
      <c r="BA1545" t="s">
        <v>247</v>
      </c>
      <c r="BB1545" s="35">
        <f>DATE(AT1545,MATCH(AU1545,{"Jan","Feb","Mar","Apr","May","Jun","Jul","Aug","Sep","Oct","Nov","Dec"}, 0),AV1545)</f>
        <v>24690</v>
      </c>
      <c r="BC1545" s="20">
        <f t="shared" si="449"/>
        <v>55</v>
      </c>
    </row>
    <row r="1546" spans="2:55" ht="15.5" hidden="1" x14ac:dyDescent="0.35">
      <c r="B1546" s="1" t="s">
        <v>830</v>
      </c>
      <c r="C1546" t="str">
        <f>VLOOKUP(B1546,Z1545:AE3880,2,FALSE)</f>
        <v>Strang,</v>
      </c>
      <c r="D1546">
        <f t="shared" si="432"/>
        <v>20.69</v>
      </c>
      <c r="E1546">
        <f t="shared" si="433"/>
        <v>6.93</v>
      </c>
      <c r="F1546" t="str">
        <f t="shared" si="434"/>
        <v>No</v>
      </c>
      <c r="G1546" t="str">
        <f t="shared" si="435"/>
        <v>No</v>
      </c>
      <c r="H1546" t="str">
        <f t="shared" si="436"/>
        <v>No</v>
      </c>
      <c r="I1546">
        <f t="shared" si="437"/>
        <v>2</v>
      </c>
      <c r="J1546" t="str">
        <f t="shared" si="438"/>
        <v>No</v>
      </c>
      <c r="K1546" t="str">
        <f t="shared" si="439"/>
        <v>Normal weight</v>
      </c>
      <c r="L1546" t="str">
        <f t="shared" si="440"/>
        <v>diabeties</v>
      </c>
      <c r="M1546" s="34">
        <f t="shared" si="441"/>
        <v>31346</v>
      </c>
      <c r="N1546" s="36">
        <f t="shared" si="442"/>
        <v>13051.22</v>
      </c>
      <c r="O1546" s="23" t="str">
        <f t="shared" si="443"/>
        <v>tier - 3</v>
      </c>
      <c r="P1546" s="34" t="str">
        <f t="shared" si="444"/>
        <v>tier - 1</v>
      </c>
      <c r="Q1546" s="34" t="str">
        <f t="shared" si="445"/>
        <v>R1026</v>
      </c>
      <c r="R1546" s="23">
        <f t="shared" si="446"/>
        <v>37</v>
      </c>
      <c r="Z1546" s="1" t="s">
        <v>830</v>
      </c>
      <c r="AA1546" s="1" t="s">
        <v>6920</v>
      </c>
      <c r="AB1546" t="s">
        <v>4743</v>
      </c>
      <c r="AC1546" t="s">
        <v>5530</v>
      </c>
      <c r="AD1546" t="s">
        <v>4910</v>
      </c>
      <c r="AG1546" t="s">
        <v>830</v>
      </c>
      <c r="AH1546">
        <v>20.69</v>
      </c>
      <c r="AI1546">
        <v>6.93</v>
      </c>
      <c r="AJ1546" s="20" t="s">
        <v>2380</v>
      </c>
      <c r="AK1546" t="s">
        <v>2380</v>
      </c>
      <c r="AL1546" t="s">
        <v>2380</v>
      </c>
      <c r="AM1546" s="29">
        <v>2</v>
      </c>
      <c r="AN1546" s="20" t="s">
        <v>2380</v>
      </c>
      <c r="AO1546" s="20" t="str">
        <f t="shared" si="447"/>
        <v>Normal weight</v>
      </c>
      <c r="AP1546" s="20" t="str">
        <f t="shared" si="448"/>
        <v>diabeties</v>
      </c>
      <c r="AS1546" t="s">
        <v>1573</v>
      </c>
      <c r="AT1546">
        <v>1985</v>
      </c>
      <c r="AU1546" s="28" t="s">
        <v>37</v>
      </c>
      <c r="AV1546">
        <v>26</v>
      </c>
      <c r="AW1546">
        <v>3</v>
      </c>
      <c r="AX1546" s="38">
        <v>13051.22</v>
      </c>
      <c r="AY1546" t="s">
        <v>12</v>
      </c>
      <c r="AZ1546" t="s">
        <v>16</v>
      </c>
      <c r="BA1546" t="s">
        <v>535</v>
      </c>
      <c r="BB1546" s="35">
        <f>DATE(AT1546,MATCH(AU1546,{"Jan","Feb","Mar","Apr","May","Jun","Jul","Aug","Sep","Oct","Nov","Dec"}, 0),AV1546)</f>
        <v>31346</v>
      </c>
      <c r="BC1546" s="20">
        <f t="shared" si="449"/>
        <v>37</v>
      </c>
    </row>
    <row r="1547" spans="2:55" ht="15.5" hidden="1" x14ac:dyDescent="0.35">
      <c r="B1547" s="1" t="s">
        <v>829</v>
      </c>
      <c r="C1547" t="str">
        <f>VLOOKUP(B1547,Z1546:AE3881,2,FALSE)</f>
        <v>Frank,</v>
      </c>
      <c r="D1547">
        <f t="shared" si="432"/>
        <v>41.23</v>
      </c>
      <c r="E1547">
        <f t="shared" si="433"/>
        <v>4.24</v>
      </c>
      <c r="F1547" t="str">
        <f t="shared" si="434"/>
        <v>No</v>
      </c>
      <c r="G1547" t="str">
        <f t="shared" si="435"/>
        <v>No</v>
      </c>
      <c r="H1547" t="str">
        <f t="shared" si="436"/>
        <v>No</v>
      </c>
      <c r="I1547">
        <f t="shared" si="437"/>
        <v>0</v>
      </c>
      <c r="J1547" t="str">
        <f t="shared" si="438"/>
        <v>No</v>
      </c>
      <c r="K1547" t="str">
        <f t="shared" si="439"/>
        <v>OBESITY</v>
      </c>
      <c r="L1547" t="str">
        <f t="shared" si="440"/>
        <v>normal</v>
      </c>
      <c r="M1547" s="34">
        <f t="shared" si="441"/>
        <v>22591</v>
      </c>
      <c r="N1547" s="36">
        <f t="shared" si="442"/>
        <v>13063.88</v>
      </c>
      <c r="O1547" s="23" t="str">
        <f t="shared" si="443"/>
        <v>tier - 3</v>
      </c>
      <c r="P1547" s="34" t="str">
        <f t="shared" si="444"/>
        <v>tier - 2</v>
      </c>
      <c r="Q1547" s="34" t="str">
        <f t="shared" si="445"/>
        <v>R1011</v>
      </c>
      <c r="R1547" s="23">
        <f t="shared" si="446"/>
        <v>61</v>
      </c>
      <c r="Z1547" s="1" t="s">
        <v>829</v>
      </c>
      <c r="AA1547" s="1" t="s">
        <v>6921</v>
      </c>
      <c r="AB1547" t="s">
        <v>4746</v>
      </c>
      <c r="AC1547" t="s">
        <v>5857</v>
      </c>
      <c r="AD1547" t="s">
        <v>4821</v>
      </c>
      <c r="AG1547" t="s">
        <v>829</v>
      </c>
      <c r="AH1547">
        <v>41.23</v>
      </c>
      <c r="AI1547">
        <v>4.24</v>
      </c>
      <c r="AJ1547" s="20" t="s">
        <v>2380</v>
      </c>
      <c r="AK1547" t="s">
        <v>2380</v>
      </c>
      <c r="AL1547" t="s">
        <v>2380</v>
      </c>
      <c r="AM1547" s="29">
        <v>0</v>
      </c>
      <c r="AN1547" s="20" t="s">
        <v>2380</v>
      </c>
      <c r="AO1547" s="20" t="str">
        <f t="shared" si="447"/>
        <v>OBESITY</v>
      </c>
      <c r="AP1547" s="20" t="str">
        <f t="shared" si="448"/>
        <v>normal</v>
      </c>
      <c r="AS1547" t="s">
        <v>1574</v>
      </c>
      <c r="AT1547">
        <v>1961</v>
      </c>
      <c r="AU1547" s="28" t="s">
        <v>15</v>
      </c>
      <c r="AV1547">
        <v>6</v>
      </c>
      <c r="AW1547">
        <v>0</v>
      </c>
      <c r="AX1547" s="38">
        <v>13063.88</v>
      </c>
      <c r="AY1547" t="s">
        <v>12</v>
      </c>
      <c r="AZ1547" t="s">
        <v>11</v>
      </c>
      <c r="BA1547" t="s">
        <v>42</v>
      </c>
      <c r="BB1547" s="35">
        <f>DATE(AT1547,MATCH(AU1547,{"Jan","Feb","Mar","Apr","May","Jun","Jul","Aug","Sep","Oct","Nov","Dec"}, 0),AV1547)</f>
        <v>22591</v>
      </c>
      <c r="BC1547" s="20">
        <f t="shared" si="449"/>
        <v>61</v>
      </c>
    </row>
    <row r="1548" spans="2:55" ht="15.5" x14ac:dyDescent="0.35">
      <c r="B1548" s="1" t="s">
        <v>828</v>
      </c>
      <c r="C1548" t="str">
        <f>VLOOKUP(B1548,Z1547:AE3882,2,FALSE)</f>
        <v>Shanley,</v>
      </c>
      <c r="D1548">
        <f t="shared" si="432"/>
        <v>29.9</v>
      </c>
      <c r="E1548">
        <f t="shared" si="433"/>
        <v>5.91</v>
      </c>
      <c r="F1548" t="str">
        <f t="shared" si="434"/>
        <v>No</v>
      </c>
      <c r="G1548" t="str">
        <f t="shared" si="435"/>
        <v>No</v>
      </c>
      <c r="H1548" t="str">
        <f t="shared" si="436"/>
        <v>No</v>
      </c>
      <c r="I1548">
        <f t="shared" si="437"/>
        <v>0</v>
      </c>
      <c r="J1548" t="str">
        <f t="shared" si="438"/>
        <v>No</v>
      </c>
      <c r="K1548" t="str">
        <f t="shared" si="439"/>
        <v>OVER WEIGHT</v>
      </c>
      <c r="L1548" t="str">
        <f t="shared" si="440"/>
        <v>pre diabeties</v>
      </c>
      <c r="M1548" s="34">
        <f t="shared" si="441"/>
        <v>28688</v>
      </c>
      <c r="N1548" s="36">
        <f t="shared" si="442"/>
        <v>13101.74</v>
      </c>
      <c r="O1548" s="23" t="str">
        <f t="shared" si="443"/>
        <v>tier - 3</v>
      </c>
      <c r="P1548" s="34" t="str">
        <f t="shared" si="444"/>
        <v>tier - 2</v>
      </c>
      <c r="Q1548" s="34" t="str">
        <f t="shared" si="445"/>
        <v>R1026</v>
      </c>
      <c r="R1548" s="23">
        <f t="shared" si="446"/>
        <v>44</v>
      </c>
      <c r="Z1548" s="1" t="s">
        <v>828</v>
      </c>
      <c r="AA1548" s="1" t="s">
        <v>6922</v>
      </c>
      <c r="AB1548" t="s">
        <v>4746</v>
      </c>
      <c r="AC1548" t="s">
        <v>4830</v>
      </c>
      <c r="AG1548" t="s">
        <v>828</v>
      </c>
      <c r="AH1548">
        <v>29.9</v>
      </c>
      <c r="AI1548">
        <v>5.91</v>
      </c>
      <c r="AJ1548" s="20" t="s">
        <v>2380</v>
      </c>
      <c r="AK1548" t="s">
        <v>2380</v>
      </c>
      <c r="AL1548" t="s">
        <v>2380</v>
      </c>
      <c r="AM1548" s="29">
        <v>0</v>
      </c>
      <c r="AN1548" s="20" t="s">
        <v>2380</v>
      </c>
      <c r="AO1548" s="20" t="str">
        <f t="shared" si="447"/>
        <v>OVER WEIGHT</v>
      </c>
      <c r="AP1548" s="20" t="str">
        <f t="shared" si="448"/>
        <v>pre diabeties</v>
      </c>
      <c r="AS1548" t="s">
        <v>1575</v>
      </c>
      <c r="AT1548">
        <v>1978</v>
      </c>
      <c r="AU1548" s="28" t="s">
        <v>10</v>
      </c>
      <c r="AV1548">
        <v>17</v>
      </c>
      <c r="AW1548">
        <v>2</v>
      </c>
      <c r="AX1548" s="38">
        <v>13101.74</v>
      </c>
      <c r="AY1548" t="s">
        <v>12</v>
      </c>
      <c r="AZ1548" t="s">
        <v>11</v>
      </c>
      <c r="BA1548" t="s">
        <v>535</v>
      </c>
      <c r="BB1548" s="35">
        <f>DATE(AT1548,MATCH(AU1548,{"Jan","Feb","Mar","Apr","May","Jun","Jul","Aug","Sep","Oct","Nov","Dec"}, 0),AV1548)</f>
        <v>28688</v>
      </c>
      <c r="BC1548" s="20">
        <f t="shared" si="449"/>
        <v>44</v>
      </c>
    </row>
    <row r="1549" spans="2:55" ht="15.5" hidden="1" x14ac:dyDescent="0.35">
      <c r="B1549" s="1" t="s">
        <v>827</v>
      </c>
      <c r="C1549" t="str">
        <f>VLOOKUP(B1549,Z1548:AE3883,2,FALSE)</f>
        <v>Mancebo</v>
      </c>
      <c r="D1549">
        <f t="shared" si="432"/>
        <v>34.104999999999997</v>
      </c>
      <c r="E1549">
        <f t="shared" si="433"/>
        <v>5.93</v>
      </c>
      <c r="F1549" t="str">
        <f t="shared" si="434"/>
        <v>No</v>
      </c>
      <c r="G1549" t="str">
        <f t="shared" si="435"/>
        <v>No</v>
      </c>
      <c r="H1549" t="str">
        <f t="shared" si="436"/>
        <v>No</v>
      </c>
      <c r="I1549">
        <f t="shared" si="437"/>
        <v>0</v>
      </c>
      <c r="J1549" t="str">
        <f t="shared" si="438"/>
        <v>No</v>
      </c>
      <c r="K1549" t="str">
        <f t="shared" si="439"/>
        <v>OBESITY</v>
      </c>
      <c r="L1549" t="str">
        <f t="shared" si="440"/>
        <v>pre diabeties</v>
      </c>
      <c r="M1549" s="34">
        <f t="shared" si="441"/>
        <v>26236</v>
      </c>
      <c r="N1549" s="36">
        <f t="shared" si="442"/>
        <v>13110.79</v>
      </c>
      <c r="O1549" s="23" t="str">
        <f t="shared" si="443"/>
        <v>tier - 3</v>
      </c>
      <c r="P1549" s="34" t="str">
        <f t="shared" si="444"/>
        <v>tier - 2</v>
      </c>
      <c r="Q1549" s="34" t="str">
        <f t="shared" si="445"/>
        <v>R1011</v>
      </c>
      <c r="R1549" s="23">
        <f t="shared" si="446"/>
        <v>51</v>
      </c>
      <c r="Z1549" s="1" t="s">
        <v>827</v>
      </c>
      <c r="AA1549" s="1" t="s">
        <v>6923</v>
      </c>
      <c r="AB1549" t="s">
        <v>4802</v>
      </c>
      <c r="AC1549" t="s">
        <v>4746</v>
      </c>
      <c r="AD1549" t="s">
        <v>6821</v>
      </c>
      <c r="AG1549" t="s">
        <v>827</v>
      </c>
      <c r="AH1549">
        <v>34.104999999999997</v>
      </c>
      <c r="AI1549">
        <v>5.93</v>
      </c>
      <c r="AJ1549" s="20" t="s">
        <v>2380</v>
      </c>
      <c r="AK1549" t="s">
        <v>2380</v>
      </c>
      <c r="AL1549" t="s">
        <v>2380</v>
      </c>
      <c r="AM1549" s="29">
        <v>0</v>
      </c>
      <c r="AN1549" s="20" t="s">
        <v>2380</v>
      </c>
      <c r="AO1549" s="20" t="str">
        <f t="shared" si="447"/>
        <v>OBESITY</v>
      </c>
      <c r="AP1549" s="20" t="str">
        <f t="shared" si="448"/>
        <v>pre diabeties</v>
      </c>
      <c r="AS1549" t="s">
        <v>1576</v>
      </c>
      <c r="AT1549">
        <v>1971</v>
      </c>
      <c r="AU1549" s="28" t="s">
        <v>37</v>
      </c>
      <c r="AV1549">
        <v>30</v>
      </c>
      <c r="AW1549">
        <v>0</v>
      </c>
      <c r="AX1549" s="38">
        <v>13110.79</v>
      </c>
      <c r="AY1549" t="s">
        <v>12</v>
      </c>
      <c r="AZ1549" t="s">
        <v>11</v>
      </c>
      <c r="BA1549" t="s">
        <v>42</v>
      </c>
      <c r="BB1549" s="35">
        <f>DATE(AT1549,MATCH(AU1549,{"Jan","Feb","Mar","Apr","May","Jun","Jul","Aug","Sep","Oct","Nov","Dec"}, 0),AV1549)</f>
        <v>26236</v>
      </c>
      <c r="BC1549" s="20">
        <f t="shared" si="449"/>
        <v>51</v>
      </c>
    </row>
    <row r="1550" spans="2:55" ht="15.5" hidden="1" x14ac:dyDescent="0.35">
      <c r="B1550" s="1" t="s">
        <v>826</v>
      </c>
      <c r="C1550" t="str">
        <f>VLOOKUP(B1550,Z1549:AE3884,2,FALSE)</f>
        <v>Keehan,</v>
      </c>
      <c r="D1550">
        <f t="shared" si="432"/>
        <v>24.97</v>
      </c>
      <c r="E1550">
        <f t="shared" si="433"/>
        <v>5.66</v>
      </c>
      <c r="F1550" t="str">
        <f t="shared" si="434"/>
        <v>No</v>
      </c>
      <c r="G1550" t="str">
        <f t="shared" si="435"/>
        <v>No</v>
      </c>
      <c r="H1550" t="str">
        <f t="shared" si="436"/>
        <v>No</v>
      </c>
      <c r="I1550">
        <f t="shared" si="437"/>
        <v>0</v>
      </c>
      <c r="J1550" t="str">
        <f t="shared" si="438"/>
        <v>No</v>
      </c>
      <c r="K1550" t="str">
        <f t="shared" si="439"/>
        <v>Normal weight</v>
      </c>
      <c r="L1550" t="str">
        <f t="shared" si="440"/>
        <v>normal</v>
      </c>
      <c r="M1550" s="34">
        <f t="shared" si="441"/>
        <v>22860</v>
      </c>
      <c r="N1550" s="36">
        <f t="shared" si="442"/>
        <v>13112.6</v>
      </c>
      <c r="O1550" s="23" t="str">
        <f t="shared" si="443"/>
        <v>tier - 3</v>
      </c>
      <c r="P1550" s="34" t="str">
        <f t="shared" si="444"/>
        <v>tier - 3</v>
      </c>
      <c r="Q1550" s="34" t="str">
        <f t="shared" si="445"/>
        <v>R1012</v>
      </c>
      <c r="R1550" s="23">
        <f t="shared" si="446"/>
        <v>60</v>
      </c>
      <c r="Z1550" s="1" t="s">
        <v>826</v>
      </c>
      <c r="AA1550" s="1" t="s">
        <v>6924</v>
      </c>
      <c r="AB1550" t="s">
        <v>4746</v>
      </c>
      <c r="AC1550" t="s">
        <v>6925</v>
      </c>
      <c r="AG1550" t="s">
        <v>826</v>
      </c>
      <c r="AH1550">
        <v>24.97</v>
      </c>
      <c r="AI1550">
        <v>5.66</v>
      </c>
      <c r="AJ1550" s="20" t="s">
        <v>2380</v>
      </c>
      <c r="AK1550" t="s">
        <v>2380</v>
      </c>
      <c r="AL1550" t="s">
        <v>2380</v>
      </c>
      <c r="AM1550" s="29">
        <v>0</v>
      </c>
      <c r="AN1550" s="20" t="s">
        <v>2380</v>
      </c>
      <c r="AO1550" s="20" t="str">
        <f t="shared" si="447"/>
        <v>Normal weight</v>
      </c>
      <c r="AP1550" s="20" t="str">
        <f t="shared" si="448"/>
        <v>normal</v>
      </c>
      <c r="AS1550" t="s">
        <v>1577</v>
      </c>
      <c r="AT1550">
        <v>1962</v>
      </c>
      <c r="AU1550" s="28" t="s">
        <v>35</v>
      </c>
      <c r="AV1550">
        <v>2</v>
      </c>
      <c r="AW1550">
        <v>1</v>
      </c>
      <c r="AX1550" s="38">
        <v>13112.6</v>
      </c>
      <c r="AY1550" t="s">
        <v>12</v>
      </c>
      <c r="AZ1550" t="s">
        <v>12</v>
      </c>
      <c r="BA1550" t="s">
        <v>23</v>
      </c>
      <c r="BB1550" s="35">
        <f>DATE(AT1550,MATCH(AU1550,{"Jan","Feb","Mar","Apr","May","Jun","Jul","Aug","Sep","Oct","Nov","Dec"}, 0),AV1550)</f>
        <v>22860</v>
      </c>
      <c r="BC1550" s="20">
        <f t="shared" si="449"/>
        <v>60</v>
      </c>
    </row>
    <row r="1551" spans="2:55" ht="15.5" hidden="1" x14ac:dyDescent="0.35">
      <c r="B1551" s="1" t="s">
        <v>825</v>
      </c>
      <c r="C1551" t="str">
        <f>VLOOKUP(B1551,Z1550:AE3885,2,FALSE)</f>
        <v>Mahaney,</v>
      </c>
      <c r="D1551">
        <f t="shared" si="432"/>
        <v>34.799999999999997</v>
      </c>
      <c r="E1551">
        <f t="shared" si="433"/>
        <v>4.1900000000000004</v>
      </c>
      <c r="F1551" t="str">
        <f t="shared" si="434"/>
        <v>No</v>
      </c>
      <c r="G1551" t="str">
        <f t="shared" si="435"/>
        <v>No</v>
      </c>
      <c r="H1551" t="str">
        <f t="shared" si="436"/>
        <v>No</v>
      </c>
      <c r="I1551">
        <f t="shared" si="437"/>
        <v>1</v>
      </c>
      <c r="J1551" t="str">
        <f t="shared" si="438"/>
        <v>No</v>
      </c>
      <c r="K1551" t="str">
        <f t="shared" si="439"/>
        <v>OBESITY</v>
      </c>
      <c r="L1551" t="str">
        <f t="shared" si="440"/>
        <v>normal</v>
      </c>
      <c r="M1551" s="34">
        <f t="shared" si="441"/>
        <v>33828</v>
      </c>
      <c r="N1551" s="36">
        <f t="shared" si="442"/>
        <v>13113.51</v>
      </c>
      <c r="O1551" s="23" t="str">
        <f t="shared" si="443"/>
        <v>tier - 3</v>
      </c>
      <c r="P1551" s="34" t="str">
        <f t="shared" si="444"/>
        <v>tier - 2</v>
      </c>
      <c r="Q1551" s="34" t="str">
        <f t="shared" si="445"/>
        <v>R1026</v>
      </c>
      <c r="R1551" s="23">
        <f t="shared" si="446"/>
        <v>30</v>
      </c>
      <c r="Z1551" s="1" t="s">
        <v>825</v>
      </c>
      <c r="AA1551" s="1" t="s">
        <v>6926</v>
      </c>
      <c r="AB1551" t="s">
        <v>4743</v>
      </c>
      <c r="AC1551" t="s">
        <v>5123</v>
      </c>
      <c r="AD1551" t="s">
        <v>4868</v>
      </c>
      <c r="AG1551" t="s">
        <v>825</v>
      </c>
      <c r="AH1551">
        <v>34.799999999999997</v>
      </c>
      <c r="AI1551">
        <v>4.1900000000000004</v>
      </c>
      <c r="AJ1551" s="20" t="s">
        <v>2380</v>
      </c>
      <c r="AK1551" t="s">
        <v>2380</v>
      </c>
      <c r="AL1551" t="s">
        <v>2380</v>
      </c>
      <c r="AM1551" s="29">
        <v>1</v>
      </c>
      <c r="AN1551" s="20" t="s">
        <v>2380</v>
      </c>
      <c r="AO1551" s="20" t="str">
        <f t="shared" si="447"/>
        <v>OBESITY</v>
      </c>
      <c r="AP1551" s="20" t="str">
        <f t="shared" si="448"/>
        <v>normal</v>
      </c>
      <c r="AS1551" t="s">
        <v>1578</v>
      </c>
      <c r="AT1551">
        <v>1992</v>
      </c>
      <c r="AU1551" s="28" t="s">
        <v>35</v>
      </c>
      <c r="AV1551">
        <v>12</v>
      </c>
      <c r="AW1551">
        <v>0</v>
      </c>
      <c r="AX1551" s="38">
        <v>13113.51</v>
      </c>
      <c r="AY1551" t="s">
        <v>12</v>
      </c>
      <c r="AZ1551" t="s">
        <v>11</v>
      </c>
      <c r="BA1551" t="s">
        <v>535</v>
      </c>
      <c r="BB1551" s="35">
        <f>DATE(AT1551,MATCH(AU1551,{"Jan","Feb","Mar","Apr","May","Jun","Jul","Aug","Sep","Oct","Nov","Dec"}, 0),AV1551)</f>
        <v>33828</v>
      </c>
      <c r="BC1551" s="20">
        <f t="shared" si="449"/>
        <v>30</v>
      </c>
    </row>
    <row r="1552" spans="2:55" ht="15.5" hidden="1" x14ac:dyDescent="0.35">
      <c r="B1552" s="1" t="s">
        <v>824</v>
      </c>
      <c r="C1552" t="str">
        <f>VLOOKUP(B1552,Z1551:AE3886,2,FALSE)</f>
        <v>Nolan,</v>
      </c>
      <c r="D1552">
        <f t="shared" si="432"/>
        <v>32.965000000000003</v>
      </c>
      <c r="E1552">
        <f t="shared" si="433"/>
        <v>9.2100000000000009</v>
      </c>
      <c r="F1552" t="str">
        <f t="shared" si="434"/>
        <v>yes</v>
      </c>
      <c r="G1552" t="str">
        <f t="shared" si="435"/>
        <v>No</v>
      </c>
      <c r="H1552" t="str">
        <f t="shared" si="436"/>
        <v>No</v>
      </c>
      <c r="I1552">
        <f t="shared" si="437"/>
        <v>0</v>
      </c>
      <c r="J1552" t="str">
        <f t="shared" si="438"/>
        <v>No</v>
      </c>
      <c r="K1552" t="str">
        <f t="shared" si="439"/>
        <v>OBESITY</v>
      </c>
      <c r="L1552" t="str">
        <f t="shared" si="440"/>
        <v>diabeties</v>
      </c>
      <c r="M1552" s="34">
        <f t="shared" si="441"/>
        <v>23268</v>
      </c>
      <c r="N1552" s="36">
        <f t="shared" si="442"/>
        <v>13116.84</v>
      </c>
      <c r="O1552" s="23" t="str">
        <f t="shared" si="443"/>
        <v>tier - 3</v>
      </c>
      <c r="P1552" s="34" t="str">
        <f t="shared" si="444"/>
        <v>tier - 1</v>
      </c>
      <c r="Q1552" s="34" t="str">
        <f t="shared" si="445"/>
        <v>R1012</v>
      </c>
      <c r="R1552" s="23">
        <f t="shared" si="446"/>
        <v>59</v>
      </c>
      <c r="Z1552" s="1" t="s">
        <v>824</v>
      </c>
      <c r="AA1552" s="1" t="s">
        <v>6927</v>
      </c>
      <c r="AB1552" t="s">
        <v>4743</v>
      </c>
      <c r="AC1552" t="s">
        <v>5718</v>
      </c>
      <c r="AD1552" t="s">
        <v>4826</v>
      </c>
      <c r="AG1552" t="s">
        <v>824</v>
      </c>
      <c r="AH1552">
        <v>32.965000000000003</v>
      </c>
      <c r="AI1552">
        <v>9.2100000000000009</v>
      </c>
      <c r="AJ1552" s="20" t="s">
        <v>2382</v>
      </c>
      <c r="AK1552" t="s">
        <v>2380</v>
      </c>
      <c r="AL1552" t="s">
        <v>2380</v>
      </c>
      <c r="AM1552" s="29">
        <v>0</v>
      </c>
      <c r="AN1552" s="20" t="s">
        <v>2380</v>
      </c>
      <c r="AO1552" s="20" t="str">
        <f t="shared" si="447"/>
        <v>OBESITY</v>
      </c>
      <c r="AP1552" s="20" t="str">
        <f t="shared" si="448"/>
        <v>diabeties</v>
      </c>
      <c r="AS1552" t="s">
        <v>1579</v>
      </c>
      <c r="AT1552">
        <v>1963</v>
      </c>
      <c r="AU1552" s="28" t="s">
        <v>20</v>
      </c>
      <c r="AV1552">
        <v>14</v>
      </c>
      <c r="AW1552">
        <v>0</v>
      </c>
      <c r="AX1552" s="38">
        <v>13116.84</v>
      </c>
      <c r="AY1552" t="s">
        <v>12</v>
      </c>
      <c r="AZ1552" t="s">
        <v>16</v>
      </c>
      <c r="BA1552" t="s">
        <v>23</v>
      </c>
      <c r="BB1552" s="35">
        <f>DATE(AT1552,MATCH(AU1552,{"Jan","Feb","Mar","Apr","May","Jun","Jul","Aug","Sep","Oct","Nov","Dec"}, 0),AV1552)</f>
        <v>23268</v>
      </c>
      <c r="BC1552" s="20">
        <f t="shared" si="449"/>
        <v>59</v>
      </c>
    </row>
    <row r="1553" spans="2:55" ht="15.5" hidden="1" x14ac:dyDescent="0.35">
      <c r="B1553" s="1" t="s">
        <v>823</v>
      </c>
      <c r="C1553" t="str">
        <f>VLOOKUP(B1553,Z1552:AE3887,2,FALSE)</f>
        <v>Sobrino,</v>
      </c>
      <c r="D1553">
        <f t="shared" si="432"/>
        <v>27.265000000000001</v>
      </c>
      <c r="E1553">
        <f t="shared" si="433"/>
        <v>5.51</v>
      </c>
      <c r="F1553" t="str">
        <f t="shared" si="434"/>
        <v>No</v>
      </c>
      <c r="G1553" t="str">
        <f t="shared" si="435"/>
        <v>No</v>
      </c>
      <c r="H1553" t="str">
        <f t="shared" si="436"/>
        <v>No</v>
      </c>
      <c r="I1553">
        <f t="shared" si="437"/>
        <v>1</v>
      </c>
      <c r="J1553" t="str">
        <f t="shared" si="438"/>
        <v>No</v>
      </c>
      <c r="K1553" t="str">
        <f t="shared" si="439"/>
        <v>OVER WEIGHT</v>
      </c>
      <c r="L1553" t="str">
        <f t="shared" si="440"/>
        <v>normal</v>
      </c>
      <c r="M1553" s="34">
        <f t="shared" si="441"/>
        <v>36388</v>
      </c>
      <c r="N1553" s="36">
        <f t="shared" si="442"/>
        <v>13126.68</v>
      </c>
      <c r="O1553" s="23" t="str">
        <f t="shared" si="443"/>
        <v>tier - 3</v>
      </c>
      <c r="P1553" s="34" t="str">
        <f t="shared" si="444"/>
        <v>tier - 3</v>
      </c>
      <c r="Q1553" s="34" t="str">
        <f t="shared" si="445"/>
        <v>R1011</v>
      </c>
      <c r="R1553" s="23">
        <f t="shared" si="446"/>
        <v>23</v>
      </c>
      <c r="Z1553" s="1" t="s">
        <v>823</v>
      </c>
      <c r="AA1553" s="1" t="s">
        <v>6928</v>
      </c>
      <c r="AB1553" t="s">
        <v>4743</v>
      </c>
      <c r="AC1553" t="s">
        <v>5598</v>
      </c>
      <c r="AD1553" t="s">
        <v>4785</v>
      </c>
      <c r="AG1553" t="s">
        <v>823</v>
      </c>
      <c r="AH1553">
        <v>27.265000000000001</v>
      </c>
      <c r="AI1553">
        <v>5.51</v>
      </c>
      <c r="AJ1553" s="20" t="s">
        <v>2380</v>
      </c>
      <c r="AK1553" t="s">
        <v>2380</v>
      </c>
      <c r="AL1553" t="s">
        <v>2380</v>
      </c>
      <c r="AM1553" s="29">
        <v>1</v>
      </c>
      <c r="AN1553" s="20" t="s">
        <v>2380</v>
      </c>
      <c r="AO1553" s="20" t="str">
        <f t="shared" si="447"/>
        <v>OVER WEIGHT</v>
      </c>
      <c r="AP1553" s="20" t="str">
        <f t="shared" si="448"/>
        <v>normal</v>
      </c>
      <c r="AS1553" t="s">
        <v>1580</v>
      </c>
      <c r="AT1553">
        <v>1999</v>
      </c>
      <c r="AU1553" s="28" t="s">
        <v>35</v>
      </c>
      <c r="AV1553">
        <v>16</v>
      </c>
      <c r="AW1553">
        <v>0</v>
      </c>
      <c r="AX1553" s="38">
        <v>13126.68</v>
      </c>
      <c r="AY1553" t="s">
        <v>12</v>
      </c>
      <c r="AZ1553" t="s">
        <v>12</v>
      </c>
      <c r="BA1553" t="s">
        <v>42</v>
      </c>
      <c r="BB1553" s="35">
        <f>DATE(AT1553,MATCH(AU1553,{"Jan","Feb","Mar","Apr","May","Jun","Jul","Aug","Sep","Oct","Nov","Dec"}, 0),AV1553)</f>
        <v>36388</v>
      </c>
      <c r="BC1553" s="20">
        <f t="shared" si="449"/>
        <v>23</v>
      </c>
    </row>
    <row r="1554" spans="2:55" ht="15.5" hidden="1" x14ac:dyDescent="0.35">
      <c r="B1554" s="1" t="s">
        <v>822</v>
      </c>
      <c r="C1554" t="str">
        <f>VLOOKUP(B1554,Z1553:AE3888,2,FALSE)</f>
        <v>Gennaro,</v>
      </c>
      <c r="D1554">
        <f t="shared" si="432"/>
        <v>17.059999999999999</v>
      </c>
      <c r="E1554">
        <f t="shared" si="433"/>
        <v>8.5</v>
      </c>
      <c r="F1554" t="str">
        <f t="shared" si="434"/>
        <v>No</v>
      </c>
      <c r="G1554" t="str">
        <f t="shared" si="435"/>
        <v>No</v>
      </c>
      <c r="H1554" t="str">
        <f t="shared" si="436"/>
        <v>No</v>
      </c>
      <c r="I1554">
        <f t="shared" si="437"/>
        <v>0</v>
      </c>
      <c r="J1554" t="str">
        <f t="shared" si="438"/>
        <v>No</v>
      </c>
      <c r="K1554" t="str">
        <f t="shared" si="439"/>
        <v>under weight</v>
      </c>
      <c r="L1554" t="str">
        <f t="shared" si="440"/>
        <v>diabeties</v>
      </c>
      <c r="M1554" s="34">
        <f t="shared" si="441"/>
        <v>22531</v>
      </c>
      <c r="N1554" s="36">
        <f t="shared" si="442"/>
        <v>13129.6</v>
      </c>
      <c r="O1554" s="23" t="str">
        <f t="shared" si="443"/>
        <v>tier - 3</v>
      </c>
      <c r="P1554" s="34" t="str">
        <f t="shared" si="444"/>
        <v>tier - 2</v>
      </c>
      <c r="Q1554" s="34" t="str">
        <f t="shared" si="445"/>
        <v>R1017</v>
      </c>
      <c r="R1554" s="23">
        <f t="shared" si="446"/>
        <v>61</v>
      </c>
      <c r="Z1554" s="1" t="s">
        <v>822</v>
      </c>
      <c r="AA1554" s="1" t="s">
        <v>6929</v>
      </c>
      <c r="AB1554" t="s">
        <v>4746</v>
      </c>
      <c r="AC1554" t="s">
        <v>4852</v>
      </c>
      <c r="AD1554" t="s">
        <v>4764</v>
      </c>
      <c r="AE1554" t="s">
        <v>5913</v>
      </c>
      <c r="AG1554" t="s">
        <v>822</v>
      </c>
      <c r="AH1554">
        <v>17.059999999999999</v>
      </c>
      <c r="AI1554">
        <v>8.5</v>
      </c>
      <c r="AJ1554" s="20" t="s">
        <v>2380</v>
      </c>
      <c r="AK1554" t="s">
        <v>2380</v>
      </c>
      <c r="AL1554" t="s">
        <v>2380</v>
      </c>
      <c r="AM1554" s="29">
        <v>0</v>
      </c>
      <c r="AN1554" s="20" t="s">
        <v>2380</v>
      </c>
      <c r="AO1554" s="20" t="str">
        <f t="shared" si="447"/>
        <v>under weight</v>
      </c>
      <c r="AP1554" s="20" t="str">
        <f t="shared" si="448"/>
        <v>diabeties</v>
      </c>
      <c r="AS1554" t="s">
        <v>1581</v>
      </c>
      <c r="AT1554">
        <v>1961</v>
      </c>
      <c r="AU1554" s="28" t="s">
        <v>20</v>
      </c>
      <c r="AV1554">
        <v>7</v>
      </c>
      <c r="AW1554">
        <v>0</v>
      </c>
      <c r="AX1554" s="38">
        <v>13129.6</v>
      </c>
      <c r="AY1554" t="s">
        <v>12</v>
      </c>
      <c r="AZ1554" t="s">
        <v>11</v>
      </c>
      <c r="BA1554" t="s">
        <v>356</v>
      </c>
      <c r="BB1554" s="35">
        <f>DATE(AT1554,MATCH(AU1554,{"Jan","Feb","Mar","Apr","May","Jun","Jul","Aug","Sep","Oct","Nov","Dec"}, 0),AV1554)</f>
        <v>22531</v>
      </c>
      <c r="BC1554" s="20">
        <f t="shared" si="449"/>
        <v>61</v>
      </c>
    </row>
    <row r="1555" spans="2:55" ht="15.5" hidden="1" x14ac:dyDescent="0.35">
      <c r="B1555" s="1" t="s">
        <v>821</v>
      </c>
      <c r="C1555" t="str">
        <f>VLOOKUP(B1555,Z1554:AE3889,2,FALSE)</f>
        <v>Mayer,</v>
      </c>
      <c r="D1555">
        <f t="shared" si="432"/>
        <v>36.29</v>
      </c>
      <c r="E1555">
        <f t="shared" si="433"/>
        <v>6.23</v>
      </c>
      <c r="F1555" t="str">
        <f t="shared" si="434"/>
        <v>No</v>
      </c>
      <c r="G1555" t="str">
        <f t="shared" si="435"/>
        <v>No</v>
      </c>
      <c r="H1555" t="str">
        <f t="shared" si="436"/>
        <v>No</v>
      </c>
      <c r="I1555">
        <f t="shared" si="437"/>
        <v>0</v>
      </c>
      <c r="J1555" t="str">
        <f t="shared" si="438"/>
        <v>No</v>
      </c>
      <c r="K1555" t="str">
        <f t="shared" si="439"/>
        <v>OBESITY</v>
      </c>
      <c r="L1555" t="str">
        <f t="shared" si="440"/>
        <v>pre diabeties</v>
      </c>
      <c r="M1555" s="34">
        <f t="shared" si="441"/>
        <v>22621</v>
      </c>
      <c r="N1555" s="36">
        <f t="shared" si="442"/>
        <v>13143.34</v>
      </c>
      <c r="O1555" s="23" t="str">
        <f t="shared" si="443"/>
        <v>tier - 3</v>
      </c>
      <c r="P1555" s="34" t="str">
        <f t="shared" si="444"/>
        <v>tier - 2</v>
      </c>
      <c r="Q1555" s="34" t="str">
        <f t="shared" si="445"/>
        <v>R1020</v>
      </c>
      <c r="R1555" s="23">
        <f t="shared" si="446"/>
        <v>61</v>
      </c>
      <c r="Z1555" s="1" t="s">
        <v>821</v>
      </c>
      <c r="AA1555" s="1" t="s">
        <v>6930</v>
      </c>
      <c r="AB1555" t="s">
        <v>4743</v>
      </c>
      <c r="AC1555" t="s">
        <v>4810</v>
      </c>
      <c r="AD1555" t="s">
        <v>4811</v>
      </c>
      <c r="AG1555" t="s">
        <v>821</v>
      </c>
      <c r="AH1555">
        <v>36.29</v>
      </c>
      <c r="AI1555">
        <v>6.23</v>
      </c>
      <c r="AJ1555" s="20" t="s">
        <v>2380</v>
      </c>
      <c r="AK1555" t="s">
        <v>2380</v>
      </c>
      <c r="AL1555" t="s">
        <v>2380</v>
      </c>
      <c r="AM1555" s="29">
        <v>0</v>
      </c>
      <c r="AN1555" s="20" t="s">
        <v>2380</v>
      </c>
      <c r="AO1555" s="20" t="str">
        <f t="shared" si="447"/>
        <v>OBESITY</v>
      </c>
      <c r="AP1555" s="20" t="str">
        <f t="shared" si="448"/>
        <v>pre diabeties</v>
      </c>
      <c r="AS1555" t="s">
        <v>1582</v>
      </c>
      <c r="AT1555">
        <v>1961</v>
      </c>
      <c r="AU1555" s="28" t="s">
        <v>30</v>
      </c>
      <c r="AV1555">
        <v>6</v>
      </c>
      <c r="AW1555">
        <v>0</v>
      </c>
      <c r="AX1555" s="38">
        <v>13143.34</v>
      </c>
      <c r="AY1555" t="s">
        <v>12</v>
      </c>
      <c r="AZ1555" t="s">
        <v>11</v>
      </c>
      <c r="BA1555" t="s">
        <v>516</v>
      </c>
      <c r="BB1555" s="35">
        <f>DATE(AT1555,MATCH(AU1555,{"Jan","Feb","Mar","Apr","May","Jun","Jul","Aug","Sep","Oct","Nov","Dec"}, 0),AV1555)</f>
        <v>22621</v>
      </c>
      <c r="BC1555" s="20">
        <f t="shared" si="449"/>
        <v>61</v>
      </c>
    </row>
    <row r="1556" spans="2:55" ht="15.5" hidden="1" x14ac:dyDescent="0.35">
      <c r="B1556" s="1" t="s">
        <v>820</v>
      </c>
      <c r="C1556" t="str">
        <f>VLOOKUP(B1556,Z1555:AE3890,2,FALSE)</f>
        <v>Becker,</v>
      </c>
      <c r="D1556">
        <f t="shared" si="432"/>
        <v>28.594999999999999</v>
      </c>
      <c r="E1556">
        <f t="shared" si="433"/>
        <v>8.5299999999999994</v>
      </c>
      <c r="F1556" t="str">
        <f t="shared" si="434"/>
        <v>yes</v>
      </c>
      <c r="G1556" t="str">
        <f t="shared" si="435"/>
        <v>No</v>
      </c>
      <c r="H1556" t="str">
        <f t="shared" si="436"/>
        <v>No</v>
      </c>
      <c r="I1556">
        <f t="shared" si="437"/>
        <v>1</v>
      </c>
      <c r="J1556" t="str">
        <f t="shared" si="438"/>
        <v>No</v>
      </c>
      <c r="K1556" t="str">
        <f t="shared" si="439"/>
        <v>OVER WEIGHT</v>
      </c>
      <c r="L1556" t="str">
        <f t="shared" si="440"/>
        <v>diabeties</v>
      </c>
      <c r="M1556" s="34">
        <f t="shared" si="441"/>
        <v>22621</v>
      </c>
      <c r="N1556" s="36">
        <f t="shared" si="442"/>
        <v>13143.86</v>
      </c>
      <c r="O1556" s="23" t="str">
        <f t="shared" si="443"/>
        <v>tier - 3</v>
      </c>
      <c r="P1556" s="34" t="str">
        <f t="shared" si="444"/>
        <v>tier - 2</v>
      </c>
      <c r="Q1556" s="34" t="str">
        <f t="shared" si="445"/>
        <v>R1016</v>
      </c>
      <c r="R1556" s="23">
        <f t="shared" si="446"/>
        <v>61</v>
      </c>
      <c r="Z1556" s="1" t="s">
        <v>820</v>
      </c>
      <c r="AA1556" s="1" t="s">
        <v>6931</v>
      </c>
      <c r="AB1556" t="s">
        <v>4746</v>
      </c>
      <c r="AC1556" t="s">
        <v>6932</v>
      </c>
      <c r="AG1556" t="s">
        <v>820</v>
      </c>
      <c r="AH1556">
        <v>28.594999999999999</v>
      </c>
      <c r="AI1556">
        <v>8.5299999999999994</v>
      </c>
      <c r="AJ1556" s="20" t="s">
        <v>2382</v>
      </c>
      <c r="AK1556" t="s">
        <v>2380</v>
      </c>
      <c r="AL1556" t="s">
        <v>2380</v>
      </c>
      <c r="AM1556" s="29">
        <v>1</v>
      </c>
      <c r="AN1556" s="20" t="s">
        <v>2380</v>
      </c>
      <c r="AO1556" s="20" t="str">
        <f t="shared" si="447"/>
        <v>OVER WEIGHT</v>
      </c>
      <c r="AP1556" s="20" t="str">
        <f t="shared" si="448"/>
        <v>diabeties</v>
      </c>
      <c r="AS1556" t="s">
        <v>1583</v>
      </c>
      <c r="AT1556">
        <v>1961</v>
      </c>
      <c r="AU1556" s="28" t="s">
        <v>30</v>
      </c>
      <c r="AV1556">
        <v>6</v>
      </c>
      <c r="AW1556">
        <v>0</v>
      </c>
      <c r="AX1556" s="38">
        <v>13143.86</v>
      </c>
      <c r="AY1556" t="s">
        <v>12</v>
      </c>
      <c r="AZ1556" t="s">
        <v>11</v>
      </c>
      <c r="BA1556" t="s">
        <v>168</v>
      </c>
      <c r="BB1556" s="35">
        <f>DATE(AT1556,MATCH(AU1556,{"Jan","Feb","Mar","Apr","May","Jun","Jul","Aug","Sep","Oct","Nov","Dec"}, 0),AV1556)</f>
        <v>22621</v>
      </c>
      <c r="BC1556" s="20">
        <f t="shared" si="449"/>
        <v>61</v>
      </c>
    </row>
    <row r="1557" spans="2:55" ht="15.5" hidden="1" x14ac:dyDescent="0.35">
      <c r="B1557" s="1" t="s">
        <v>819</v>
      </c>
      <c r="C1557" t="str">
        <f>VLOOKUP(B1557,Z1556:AE3891,2,FALSE)</f>
        <v>Moore,</v>
      </c>
      <c r="D1557">
        <f t="shared" si="432"/>
        <v>17.8</v>
      </c>
      <c r="E1557">
        <f t="shared" si="433"/>
        <v>5.75</v>
      </c>
      <c r="F1557" t="str">
        <f t="shared" si="434"/>
        <v>yes</v>
      </c>
      <c r="G1557" t="str">
        <f t="shared" si="435"/>
        <v>No</v>
      </c>
      <c r="H1557" t="str">
        <f t="shared" si="436"/>
        <v>Yes</v>
      </c>
      <c r="I1557">
        <f t="shared" si="437"/>
        <v>1</v>
      </c>
      <c r="J1557" t="str">
        <f t="shared" si="438"/>
        <v>No</v>
      </c>
      <c r="K1557" t="str">
        <f t="shared" si="439"/>
        <v>under weight</v>
      </c>
      <c r="L1557" t="str">
        <f t="shared" si="440"/>
        <v>pre diabeties</v>
      </c>
      <c r="M1557" s="34">
        <f t="shared" si="441"/>
        <v>22863</v>
      </c>
      <c r="N1557" s="36">
        <f t="shared" si="442"/>
        <v>13204.29</v>
      </c>
      <c r="O1557" s="23" t="str">
        <f t="shared" si="443"/>
        <v>tier - 3</v>
      </c>
      <c r="P1557" s="34" t="str">
        <f t="shared" si="444"/>
        <v>tier - 1</v>
      </c>
      <c r="Q1557" s="34" t="str">
        <f t="shared" si="445"/>
        <v>R1024</v>
      </c>
      <c r="R1557" s="23">
        <f t="shared" si="446"/>
        <v>60</v>
      </c>
      <c r="Z1557" s="1" t="s">
        <v>819</v>
      </c>
      <c r="AA1557" s="1" t="s">
        <v>6580</v>
      </c>
      <c r="AB1557" t="s">
        <v>4746</v>
      </c>
      <c r="AC1557" t="s">
        <v>5552</v>
      </c>
      <c r="AG1557" t="s">
        <v>819</v>
      </c>
      <c r="AH1557">
        <v>17.8</v>
      </c>
      <c r="AI1557">
        <v>5.75</v>
      </c>
      <c r="AJ1557" s="20" t="s">
        <v>2382</v>
      </c>
      <c r="AK1557" t="s">
        <v>2380</v>
      </c>
      <c r="AL1557" t="s">
        <v>2383</v>
      </c>
      <c r="AM1557" s="29">
        <v>1</v>
      </c>
      <c r="AN1557" s="20" t="s">
        <v>2380</v>
      </c>
      <c r="AO1557" s="20" t="str">
        <f t="shared" si="447"/>
        <v>under weight</v>
      </c>
      <c r="AP1557" s="20" t="str">
        <f t="shared" si="448"/>
        <v>pre diabeties</v>
      </c>
      <c r="AS1557" t="s">
        <v>1584</v>
      </c>
      <c r="AT1557">
        <v>1962</v>
      </c>
      <c r="AU1557" s="28" t="s">
        <v>35</v>
      </c>
      <c r="AV1557">
        <v>5</v>
      </c>
      <c r="AW1557">
        <v>0</v>
      </c>
      <c r="AX1557" s="38">
        <v>13204.29</v>
      </c>
      <c r="AY1557" t="s">
        <v>12</v>
      </c>
      <c r="AZ1557" t="s">
        <v>16</v>
      </c>
      <c r="BA1557" t="s">
        <v>247</v>
      </c>
      <c r="BB1557" s="35">
        <f>DATE(AT1557,MATCH(AU1557,{"Jan","Feb","Mar","Apr","May","Jun","Jul","Aug","Sep","Oct","Nov","Dec"}, 0),AV1557)</f>
        <v>22863</v>
      </c>
      <c r="BC1557" s="20">
        <f t="shared" si="449"/>
        <v>60</v>
      </c>
    </row>
    <row r="1558" spans="2:55" ht="15.5" hidden="1" x14ac:dyDescent="0.35">
      <c r="B1558" s="1" t="s">
        <v>818</v>
      </c>
      <c r="C1558" t="str">
        <f>VLOOKUP(B1558,Z1557:AE3892,2,FALSE)</f>
        <v>Platt,</v>
      </c>
      <c r="D1558">
        <f t="shared" si="432"/>
        <v>21.4</v>
      </c>
      <c r="E1558">
        <f t="shared" si="433"/>
        <v>5.6</v>
      </c>
      <c r="F1558" t="str">
        <f t="shared" si="434"/>
        <v>No</v>
      </c>
      <c r="G1558" t="str">
        <f t="shared" si="435"/>
        <v>No</v>
      </c>
      <c r="H1558" t="str">
        <f t="shared" si="436"/>
        <v>No</v>
      </c>
      <c r="I1558">
        <f t="shared" si="437"/>
        <v>0</v>
      </c>
      <c r="J1558" t="str">
        <f t="shared" si="438"/>
        <v>No</v>
      </c>
      <c r="K1558" t="str">
        <f t="shared" si="439"/>
        <v>Normal weight</v>
      </c>
      <c r="L1558" t="str">
        <f t="shared" si="440"/>
        <v>normal</v>
      </c>
      <c r="M1558" s="34">
        <f t="shared" si="441"/>
        <v>30239</v>
      </c>
      <c r="N1558" s="36">
        <f t="shared" si="442"/>
        <v>13214.43</v>
      </c>
      <c r="O1558" s="23" t="str">
        <f t="shared" si="443"/>
        <v>tier - 3</v>
      </c>
      <c r="P1558" s="34" t="str">
        <f t="shared" si="444"/>
        <v>tier - 2</v>
      </c>
      <c r="Q1558" s="34" t="str">
        <f t="shared" si="445"/>
        <v>R1012</v>
      </c>
      <c r="R1558" s="23">
        <f t="shared" si="446"/>
        <v>40</v>
      </c>
      <c r="Z1558" s="1" t="s">
        <v>818</v>
      </c>
      <c r="AA1558" s="1" t="s">
        <v>6933</v>
      </c>
      <c r="AB1558" t="s">
        <v>4746</v>
      </c>
      <c r="AC1558" t="s">
        <v>4872</v>
      </c>
      <c r="AD1558" t="s">
        <v>4826</v>
      </c>
      <c r="AG1558" t="s">
        <v>818</v>
      </c>
      <c r="AH1558">
        <v>21.4</v>
      </c>
      <c r="AI1558">
        <v>5.6</v>
      </c>
      <c r="AJ1558" s="20" t="s">
        <v>2380</v>
      </c>
      <c r="AK1558" t="s">
        <v>2380</v>
      </c>
      <c r="AL1558" t="s">
        <v>2380</v>
      </c>
      <c r="AM1558" s="29">
        <v>0</v>
      </c>
      <c r="AN1558" s="20" t="s">
        <v>2380</v>
      </c>
      <c r="AO1558" s="20" t="str">
        <f t="shared" si="447"/>
        <v>Normal weight</v>
      </c>
      <c r="AP1558" s="20" t="str">
        <f t="shared" si="448"/>
        <v>normal</v>
      </c>
      <c r="AS1558" t="s">
        <v>1585</v>
      </c>
      <c r="AT1558">
        <v>1982</v>
      </c>
      <c r="AU1558" s="28" t="s">
        <v>37</v>
      </c>
      <c r="AV1558">
        <v>15</v>
      </c>
      <c r="AW1558">
        <v>3</v>
      </c>
      <c r="AX1558" s="38">
        <v>13214.43</v>
      </c>
      <c r="AY1558" t="s">
        <v>12</v>
      </c>
      <c r="AZ1558" t="s">
        <v>11</v>
      </c>
      <c r="BA1558" t="s">
        <v>23</v>
      </c>
      <c r="BB1558" s="35">
        <f>DATE(AT1558,MATCH(AU1558,{"Jan","Feb","Mar","Apr","May","Jun","Jul","Aug","Sep","Oct","Nov","Dec"}, 0),AV1558)</f>
        <v>30239</v>
      </c>
      <c r="BC1558" s="20">
        <f t="shared" si="449"/>
        <v>40</v>
      </c>
    </row>
    <row r="1559" spans="2:55" ht="15.5" hidden="1" x14ac:dyDescent="0.35">
      <c r="B1559" s="1" t="s">
        <v>817</v>
      </c>
      <c r="C1559" t="str">
        <f>VLOOKUP(B1559,Z1558:AE3893,2,FALSE)</f>
        <v>Brodeur,</v>
      </c>
      <c r="D1559">
        <f t="shared" si="432"/>
        <v>23.01</v>
      </c>
      <c r="E1559">
        <f t="shared" si="433"/>
        <v>4.68</v>
      </c>
      <c r="F1559" t="str">
        <f t="shared" si="434"/>
        <v>No</v>
      </c>
      <c r="G1559" t="str">
        <f t="shared" si="435"/>
        <v>No</v>
      </c>
      <c r="H1559" t="str">
        <f t="shared" si="436"/>
        <v>No</v>
      </c>
      <c r="I1559">
        <f t="shared" si="437"/>
        <v>0</v>
      </c>
      <c r="J1559" t="str">
        <f t="shared" si="438"/>
        <v>No</v>
      </c>
      <c r="K1559" t="str">
        <f t="shared" si="439"/>
        <v>Normal weight</v>
      </c>
      <c r="L1559" t="str">
        <f t="shared" si="440"/>
        <v>normal</v>
      </c>
      <c r="M1559" s="34">
        <f t="shared" si="441"/>
        <v>22987</v>
      </c>
      <c r="N1559" s="36">
        <f t="shared" si="442"/>
        <v>13217.09</v>
      </c>
      <c r="O1559" s="23" t="str">
        <f t="shared" si="443"/>
        <v>tier - 3</v>
      </c>
      <c r="P1559" s="34" t="str">
        <f t="shared" si="444"/>
        <v>tier - 1</v>
      </c>
      <c r="Q1559" s="34" t="str">
        <f t="shared" si="445"/>
        <v>R1024</v>
      </c>
      <c r="R1559" s="23">
        <f t="shared" si="446"/>
        <v>60</v>
      </c>
      <c r="Z1559" s="1" t="s">
        <v>817</v>
      </c>
      <c r="AA1559" s="1" t="s">
        <v>6934</v>
      </c>
      <c r="AB1559" t="s">
        <v>4743</v>
      </c>
      <c r="AC1559" t="s">
        <v>6935</v>
      </c>
      <c r="AG1559" t="s">
        <v>817</v>
      </c>
      <c r="AH1559">
        <v>23.01</v>
      </c>
      <c r="AI1559">
        <v>4.68</v>
      </c>
      <c r="AJ1559" s="20" t="s">
        <v>2380</v>
      </c>
      <c r="AK1559" t="s">
        <v>2380</v>
      </c>
      <c r="AL1559" t="s">
        <v>2380</v>
      </c>
      <c r="AM1559" s="29">
        <v>0</v>
      </c>
      <c r="AN1559" s="20" t="s">
        <v>2380</v>
      </c>
      <c r="AO1559" s="20" t="str">
        <f t="shared" si="447"/>
        <v>Normal weight</v>
      </c>
      <c r="AP1559" s="20" t="str">
        <f t="shared" si="448"/>
        <v>normal</v>
      </c>
      <c r="AS1559" t="s">
        <v>1586</v>
      </c>
      <c r="AT1559">
        <v>1962</v>
      </c>
      <c r="AU1559" s="28" t="s">
        <v>30</v>
      </c>
      <c r="AV1559">
        <v>7</v>
      </c>
      <c r="AW1559">
        <v>0</v>
      </c>
      <c r="AX1559" s="38">
        <v>13217.09</v>
      </c>
      <c r="AY1559" t="s">
        <v>12</v>
      </c>
      <c r="AZ1559" t="s">
        <v>16</v>
      </c>
      <c r="BA1559" t="s">
        <v>247</v>
      </c>
      <c r="BB1559" s="35">
        <f>DATE(AT1559,MATCH(AU1559,{"Jan","Feb","Mar","Apr","May","Jun","Jul","Aug","Sep","Oct","Nov","Dec"}, 0),AV1559)</f>
        <v>22987</v>
      </c>
      <c r="BC1559" s="20">
        <f t="shared" si="449"/>
        <v>60</v>
      </c>
    </row>
    <row r="1560" spans="2:55" ht="15.5" hidden="1" x14ac:dyDescent="0.35">
      <c r="B1560" s="1" t="s">
        <v>816</v>
      </c>
      <c r="C1560" t="str">
        <f>VLOOKUP(B1560,Z1559:AE3894,2,FALSE)</f>
        <v>Knight</v>
      </c>
      <c r="D1560">
        <f t="shared" si="432"/>
        <v>19.86</v>
      </c>
      <c r="E1560">
        <f t="shared" si="433"/>
        <v>5.62</v>
      </c>
      <c r="F1560" t="str">
        <f t="shared" si="434"/>
        <v>yes</v>
      </c>
      <c r="G1560" t="str">
        <f t="shared" si="435"/>
        <v>No</v>
      </c>
      <c r="H1560" t="str">
        <f t="shared" si="436"/>
        <v>No</v>
      </c>
      <c r="I1560">
        <f t="shared" si="437"/>
        <v>0</v>
      </c>
      <c r="J1560" t="str">
        <f t="shared" si="438"/>
        <v>No</v>
      </c>
      <c r="K1560" t="str">
        <f t="shared" si="439"/>
        <v>Normal weight</v>
      </c>
      <c r="L1560" t="str">
        <f t="shared" si="440"/>
        <v>normal</v>
      </c>
      <c r="M1560" s="34">
        <f t="shared" si="441"/>
        <v>24059</v>
      </c>
      <c r="N1560" s="36">
        <f t="shared" si="442"/>
        <v>13224.06</v>
      </c>
      <c r="O1560" s="23" t="str">
        <f t="shared" si="443"/>
        <v>tier - 3</v>
      </c>
      <c r="P1560" s="34" t="str">
        <f t="shared" si="444"/>
        <v>tier - 3</v>
      </c>
      <c r="Q1560" s="34" t="str">
        <f t="shared" si="445"/>
        <v>R1024</v>
      </c>
      <c r="R1560" s="23">
        <f t="shared" si="446"/>
        <v>57</v>
      </c>
      <c r="Z1560" s="1" t="s">
        <v>816</v>
      </c>
      <c r="AA1560" s="1" t="s">
        <v>6936</v>
      </c>
      <c r="AB1560" t="s">
        <v>6937</v>
      </c>
      <c r="AC1560" t="s">
        <v>4743</v>
      </c>
      <c r="AD1560" t="s">
        <v>5131</v>
      </c>
      <c r="AG1560" t="s">
        <v>816</v>
      </c>
      <c r="AH1560">
        <v>19.86</v>
      </c>
      <c r="AI1560">
        <v>5.62</v>
      </c>
      <c r="AJ1560" s="20" t="s">
        <v>2382</v>
      </c>
      <c r="AK1560" t="s">
        <v>2380</v>
      </c>
      <c r="AL1560" t="s">
        <v>2380</v>
      </c>
      <c r="AM1560" s="29">
        <v>0</v>
      </c>
      <c r="AN1560" s="20" t="s">
        <v>2380</v>
      </c>
      <c r="AO1560" s="20" t="str">
        <f t="shared" si="447"/>
        <v>Normal weight</v>
      </c>
      <c r="AP1560" s="20" t="str">
        <f t="shared" si="448"/>
        <v>normal</v>
      </c>
      <c r="AS1560" t="s">
        <v>1587</v>
      </c>
      <c r="AT1560">
        <v>1965</v>
      </c>
      <c r="AU1560" s="28" t="s">
        <v>15</v>
      </c>
      <c r="AV1560">
        <v>13</v>
      </c>
      <c r="AW1560">
        <v>2</v>
      </c>
      <c r="AX1560" s="38">
        <v>13224.06</v>
      </c>
      <c r="AY1560" t="s">
        <v>12</v>
      </c>
      <c r="AZ1560" t="s">
        <v>12</v>
      </c>
      <c r="BA1560" t="s">
        <v>247</v>
      </c>
      <c r="BB1560" s="35">
        <f>DATE(AT1560,MATCH(AU1560,{"Jan","Feb","Mar","Apr","May","Jun","Jul","Aug","Sep","Oct","Nov","Dec"}, 0),AV1560)</f>
        <v>24059</v>
      </c>
      <c r="BC1560" s="20">
        <f t="shared" si="449"/>
        <v>57</v>
      </c>
    </row>
    <row r="1561" spans="2:55" ht="15.5" hidden="1" x14ac:dyDescent="0.35">
      <c r="B1561" s="1" t="s">
        <v>815</v>
      </c>
      <c r="C1561" t="str">
        <f>VLOOKUP(B1561,Z1560:AE3895,2,FALSE)</f>
        <v>Richter,</v>
      </c>
      <c r="D1561">
        <f t="shared" si="432"/>
        <v>33.58</v>
      </c>
      <c r="E1561">
        <f t="shared" si="433"/>
        <v>5.08</v>
      </c>
      <c r="F1561" t="str">
        <f t="shared" si="434"/>
        <v>No</v>
      </c>
      <c r="G1561" t="str">
        <f t="shared" si="435"/>
        <v>No</v>
      </c>
      <c r="H1561" t="str">
        <f t="shared" si="436"/>
        <v>No</v>
      </c>
      <c r="I1561">
        <f t="shared" si="437"/>
        <v>0</v>
      </c>
      <c r="J1561" t="str">
        <f t="shared" si="438"/>
        <v>No</v>
      </c>
      <c r="K1561" t="str">
        <f t="shared" si="439"/>
        <v>OBESITY</v>
      </c>
      <c r="L1561" t="str">
        <f t="shared" si="440"/>
        <v>normal</v>
      </c>
      <c r="M1561" s="34">
        <f t="shared" si="441"/>
        <v>22974</v>
      </c>
      <c r="N1561" s="36">
        <f t="shared" si="442"/>
        <v>13224.69</v>
      </c>
      <c r="O1561" s="23" t="str">
        <f t="shared" si="443"/>
        <v>tier - 3</v>
      </c>
      <c r="P1561" s="34" t="str">
        <f t="shared" si="444"/>
        <v>tier - 2</v>
      </c>
      <c r="Q1561" s="34" t="str">
        <f t="shared" si="445"/>
        <v>R1011</v>
      </c>
      <c r="R1561" s="23">
        <f t="shared" si="446"/>
        <v>60</v>
      </c>
      <c r="Z1561" s="1" t="s">
        <v>815</v>
      </c>
      <c r="AA1561" s="1" t="s">
        <v>6373</v>
      </c>
      <c r="AB1561" t="s">
        <v>4746</v>
      </c>
      <c r="AC1561" t="s">
        <v>5208</v>
      </c>
      <c r="AD1561" t="s">
        <v>4811</v>
      </c>
      <c r="AE1561" t="s">
        <v>4790</v>
      </c>
      <c r="AG1561" t="s">
        <v>815</v>
      </c>
      <c r="AH1561">
        <v>33.58</v>
      </c>
      <c r="AI1561">
        <v>5.08</v>
      </c>
      <c r="AJ1561" s="20" t="s">
        <v>2380</v>
      </c>
      <c r="AK1561" t="s">
        <v>2380</v>
      </c>
      <c r="AL1561" t="s">
        <v>2380</v>
      </c>
      <c r="AM1561" s="29">
        <v>0</v>
      </c>
      <c r="AN1561" s="20" t="s">
        <v>2380</v>
      </c>
      <c r="AO1561" s="20" t="str">
        <f t="shared" si="447"/>
        <v>OBESITY</v>
      </c>
      <c r="AP1561" s="20" t="str">
        <f t="shared" si="448"/>
        <v>normal</v>
      </c>
      <c r="AS1561" t="s">
        <v>1588</v>
      </c>
      <c r="AT1561">
        <v>1962</v>
      </c>
      <c r="AU1561" s="28" t="s">
        <v>15</v>
      </c>
      <c r="AV1561">
        <v>24</v>
      </c>
      <c r="AW1561">
        <v>1</v>
      </c>
      <c r="AX1561" s="38">
        <v>13224.69</v>
      </c>
      <c r="AY1561" t="s">
        <v>12</v>
      </c>
      <c r="AZ1561" t="s">
        <v>11</v>
      </c>
      <c r="BA1561" t="s">
        <v>42</v>
      </c>
      <c r="BB1561" s="35">
        <f>DATE(AT1561,MATCH(AU1561,{"Jan","Feb","Mar","Apr","May","Jun","Jul","Aug","Sep","Oct","Nov","Dec"}, 0),AV1561)</f>
        <v>22974</v>
      </c>
      <c r="BC1561" s="20">
        <f t="shared" si="449"/>
        <v>60</v>
      </c>
    </row>
    <row r="1562" spans="2:55" ht="15.5" hidden="1" x14ac:dyDescent="0.35">
      <c r="B1562" s="1" t="s">
        <v>814</v>
      </c>
      <c r="C1562" t="str">
        <f>VLOOKUP(B1562,Z1561:AE3896,2,FALSE)</f>
        <v>Jubinski,</v>
      </c>
      <c r="D1562">
        <f t="shared" si="432"/>
        <v>29.81</v>
      </c>
      <c r="E1562">
        <f t="shared" si="433"/>
        <v>5.28</v>
      </c>
      <c r="F1562" t="str">
        <f t="shared" si="434"/>
        <v>No</v>
      </c>
      <c r="G1562" t="str">
        <f t="shared" si="435"/>
        <v>No</v>
      </c>
      <c r="H1562" t="str">
        <f t="shared" si="436"/>
        <v>No</v>
      </c>
      <c r="I1562">
        <f t="shared" si="437"/>
        <v>0</v>
      </c>
      <c r="J1562" t="str">
        <f t="shared" si="438"/>
        <v>No</v>
      </c>
      <c r="K1562" t="str">
        <f t="shared" si="439"/>
        <v>OVER WEIGHT</v>
      </c>
      <c r="L1562" t="str">
        <f t="shared" si="440"/>
        <v>normal</v>
      </c>
      <c r="M1562" s="34">
        <f t="shared" si="441"/>
        <v>22930</v>
      </c>
      <c r="N1562" s="36">
        <f t="shared" si="442"/>
        <v>13228.85</v>
      </c>
      <c r="O1562" s="23" t="str">
        <f t="shared" si="443"/>
        <v>tier - 3</v>
      </c>
      <c r="P1562" s="34" t="str">
        <f t="shared" si="444"/>
        <v>tier - 3</v>
      </c>
      <c r="Q1562" s="34" t="str">
        <f t="shared" si="445"/>
        <v>R1023</v>
      </c>
      <c r="R1562" s="23">
        <f t="shared" si="446"/>
        <v>60</v>
      </c>
      <c r="Z1562" s="1" t="s">
        <v>814</v>
      </c>
      <c r="AA1562" s="1" t="s">
        <v>6938</v>
      </c>
      <c r="AB1562" t="s">
        <v>4743</v>
      </c>
      <c r="AC1562" t="s">
        <v>6939</v>
      </c>
      <c r="AD1562" t="s">
        <v>4910</v>
      </c>
      <c r="AG1562" t="s">
        <v>814</v>
      </c>
      <c r="AH1562">
        <v>29.81</v>
      </c>
      <c r="AI1562">
        <v>5.28</v>
      </c>
      <c r="AJ1562" s="20" t="s">
        <v>2380</v>
      </c>
      <c r="AK1562" t="s">
        <v>2380</v>
      </c>
      <c r="AL1562" t="s">
        <v>2380</v>
      </c>
      <c r="AM1562" s="29">
        <v>0</v>
      </c>
      <c r="AN1562" s="20" t="s">
        <v>2380</v>
      </c>
      <c r="AO1562" s="20" t="str">
        <f t="shared" si="447"/>
        <v>OVER WEIGHT</v>
      </c>
      <c r="AP1562" s="20" t="str">
        <f t="shared" si="448"/>
        <v>normal</v>
      </c>
      <c r="AS1562" t="s">
        <v>1589</v>
      </c>
      <c r="AT1562">
        <v>1962</v>
      </c>
      <c r="AU1562" s="28" t="s">
        <v>37</v>
      </c>
      <c r="AV1562">
        <v>11</v>
      </c>
      <c r="AW1562">
        <v>0</v>
      </c>
      <c r="AX1562" s="38">
        <v>13228.85</v>
      </c>
      <c r="AY1562" t="s">
        <v>12</v>
      </c>
      <c r="AZ1562" t="s">
        <v>12</v>
      </c>
      <c r="BA1562" t="s">
        <v>249</v>
      </c>
      <c r="BB1562" s="35">
        <f>DATE(AT1562,MATCH(AU1562,{"Jan","Feb","Mar","Apr","May","Jun","Jul","Aug","Sep","Oct","Nov","Dec"}, 0),AV1562)</f>
        <v>22930</v>
      </c>
      <c r="BC1562" s="20">
        <f t="shared" si="449"/>
        <v>60</v>
      </c>
    </row>
    <row r="1563" spans="2:55" ht="15.5" hidden="1" x14ac:dyDescent="0.35">
      <c r="B1563" s="1" t="s">
        <v>813</v>
      </c>
      <c r="C1563" t="str">
        <f>VLOOKUP(B1563,Z1562:AE3897,2,FALSE)</f>
        <v>Wall,</v>
      </c>
      <c r="D1563">
        <f t="shared" si="432"/>
        <v>27.4</v>
      </c>
      <c r="E1563">
        <f t="shared" si="433"/>
        <v>4.6100000000000003</v>
      </c>
      <c r="F1563" t="str">
        <f t="shared" si="434"/>
        <v>No</v>
      </c>
      <c r="G1563" t="str">
        <f t="shared" si="435"/>
        <v>No</v>
      </c>
      <c r="H1563" t="str">
        <f t="shared" si="436"/>
        <v>No</v>
      </c>
      <c r="I1563">
        <f t="shared" si="437"/>
        <v>0</v>
      </c>
      <c r="J1563" t="str">
        <f t="shared" si="438"/>
        <v>No</v>
      </c>
      <c r="K1563" t="str">
        <f t="shared" si="439"/>
        <v>OVER WEIGHT</v>
      </c>
      <c r="L1563" t="str">
        <f t="shared" si="440"/>
        <v>normal</v>
      </c>
      <c r="M1563" s="34">
        <f t="shared" si="441"/>
        <v>34516</v>
      </c>
      <c r="N1563" s="36">
        <f t="shared" si="442"/>
        <v>13292.52</v>
      </c>
      <c r="O1563" s="23" t="str">
        <f t="shared" si="443"/>
        <v>tier - 3</v>
      </c>
      <c r="P1563" s="34" t="str">
        <f t="shared" si="444"/>
        <v>tier - 3</v>
      </c>
      <c r="Q1563" s="34" t="str">
        <f t="shared" si="445"/>
        <v>R1012</v>
      </c>
      <c r="R1563" s="23">
        <f t="shared" si="446"/>
        <v>28</v>
      </c>
      <c r="Z1563" s="1" t="s">
        <v>813</v>
      </c>
      <c r="AA1563" s="1" t="s">
        <v>6940</v>
      </c>
      <c r="AB1563" t="s">
        <v>4743</v>
      </c>
      <c r="AC1563" t="s">
        <v>4744</v>
      </c>
      <c r="AD1563" t="s">
        <v>4910</v>
      </c>
      <c r="AG1563" t="s">
        <v>813</v>
      </c>
      <c r="AH1563">
        <v>27.4</v>
      </c>
      <c r="AI1563">
        <v>4.6100000000000003</v>
      </c>
      <c r="AJ1563" s="20" t="s">
        <v>2380</v>
      </c>
      <c r="AK1563" t="s">
        <v>2380</v>
      </c>
      <c r="AL1563" t="s">
        <v>2380</v>
      </c>
      <c r="AM1563" s="29">
        <v>0</v>
      </c>
      <c r="AN1563" s="20" t="s">
        <v>2380</v>
      </c>
      <c r="AO1563" s="20" t="str">
        <f t="shared" si="447"/>
        <v>OVER WEIGHT</v>
      </c>
      <c r="AP1563" s="20" t="str">
        <f t="shared" si="448"/>
        <v>normal</v>
      </c>
      <c r="AS1563" t="s">
        <v>1590</v>
      </c>
      <c r="AT1563">
        <v>1994</v>
      </c>
      <c r="AU1563" s="28" t="s">
        <v>10</v>
      </c>
      <c r="AV1563">
        <v>1</v>
      </c>
      <c r="AW1563">
        <v>0</v>
      </c>
      <c r="AX1563" s="38">
        <v>13292.52</v>
      </c>
      <c r="AY1563" t="s">
        <v>12</v>
      </c>
      <c r="AZ1563" t="s">
        <v>12</v>
      </c>
      <c r="BA1563" t="s">
        <v>23</v>
      </c>
      <c r="BB1563" s="35">
        <f>DATE(AT1563,MATCH(AU1563,{"Jan","Feb","Mar","Apr","May","Jun","Jul","Aug","Sep","Oct","Nov","Dec"}, 0),AV1563)</f>
        <v>34516</v>
      </c>
      <c r="BC1563" s="20">
        <f t="shared" si="449"/>
        <v>28</v>
      </c>
    </row>
    <row r="1564" spans="2:55" ht="15.5" hidden="1" x14ac:dyDescent="0.35">
      <c r="B1564" s="1" t="s">
        <v>812</v>
      </c>
      <c r="C1564" t="str">
        <f>VLOOKUP(B1564,Z1563:AE3898,2,FALSE)</f>
        <v>McKay,</v>
      </c>
      <c r="D1564">
        <f t="shared" si="432"/>
        <v>17.98</v>
      </c>
      <c r="E1564">
        <f t="shared" si="433"/>
        <v>6.57</v>
      </c>
      <c r="F1564" t="str">
        <f t="shared" si="434"/>
        <v>yes</v>
      </c>
      <c r="G1564" t="str">
        <f t="shared" si="435"/>
        <v>No</v>
      </c>
      <c r="H1564" t="str">
        <f t="shared" si="436"/>
        <v>No</v>
      </c>
      <c r="I1564">
        <f t="shared" si="437"/>
        <v>2</v>
      </c>
      <c r="J1564" t="str">
        <f t="shared" si="438"/>
        <v>No</v>
      </c>
      <c r="K1564" t="str">
        <f t="shared" si="439"/>
        <v>under weight</v>
      </c>
      <c r="L1564" t="str">
        <f t="shared" si="440"/>
        <v>diabeties</v>
      </c>
      <c r="M1564" s="34">
        <f t="shared" si="441"/>
        <v>27995</v>
      </c>
      <c r="N1564" s="36">
        <f t="shared" si="442"/>
        <v>13333.71</v>
      </c>
      <c r="O1564" s="23" t="str">
        <f t="shared" si="443"/>
        <v>tier - 3</v>
      </c>
      <c r="P1564" s="34" t="str">
        <f t="shared" si="444"/>
        <v>tier - 2</v>
      </c>
      <c r="Q1564" s="34" t="str">
        <f t="shared" si="445"/>
        <v>R1012</v>
      </c>
      <c r="R1564" s="23">
        <f t="shared" si="446"/>
        <v>46</v>
      </c>
      <c r="Z1564" s="1" t="s">
        <v>812</v>
      </c>
      <c r="AA1564" s="1" t="s">
        <v>6941</v>
      </c>
      <c r="AB1564" t="s">
        <v>4743</v>
      </c>
      <c r="AC1564" t="s">
        <v>6942</v>
      </c>
      <c r="AD1564" t="s">
        <v>4767</v>
      </c>
      <c r="AG1564" t="s">
        <v>812</v>
      </c>
      <c r="AH1564">
        <v>17.98</v>
      </c>
      <c r="AI1564">
        <v>6.57</v>
      </c>
      <c r="AJ1564" s="20" t="s">
        <v>2382</v>
      </c>
      <c r="AK1564" t="s">
        <v>2380</v>
      </c>
      <c r="AL1564" t="s">
        <v>2380</v>
      </c>
      <c r="AM1564" s="29">
        <v>2</v>
      </c>
      <c r="AN1564" s="20" t="s">
        <v>2380</v>
      </c>
      <c r="AO1564" s="20" t="str">
        <f t="shared" si="447"/>
        <v>under weight</v>
      </c>
      <c r="AP1564" s="20" t="str">
        <f t="shared" si="448"/>
        <v>diabeties</v>
      </c>
      <c r="AS1564" t="s">
        <v>1591</v>
      </c>
      <c r="AT1564">
        <v>1976</v>
      </c>
      <c r="AU1564" s="28" t="s">
        <v>35</v>
      </c>
      <c r="AV1564">
        <v>23</v>
      </c>
      <c r="AW1564">
        <v>2</v>
      </c>
      <c r="AX1564" s="38">
        <v>13333.71</v>
      </c>
      <c r="AY1564" t="s">
        <v>12</v>
      </c>
      <c r="AZ1564" t="s">
        <v>11</v>
      </c>
      <c r="BA1564" t="s">
        <v>23</v>
      </c>
      <c r="BB1564" s="35">
        <f>DATE(AT1564,MATCH(AU1564,{"Jan","Feb","Mar","Apr","May","Jun","Jul","Aug","Sep","Oct","Nov","Dec"}, 0),AV1564)</f>
        <v>27995</v>
      </c>
      <c r="BC1564" s="20">
        <f t="shared" si="449"/>
        <v>46</v>
      </c>
    </row>
    <row r="1565" spans="2:55" ht="15.5" hidden="1" x14ac:dyDescent="0.35">
      <c r="B1565" s="1" t="s">
        <v>811</v>
      </c>
      <c r="C1565" t="str">
        <f>VLOOKUP(B1565,Z1564:AE3899,2,FALSE)</f>
        <v>Oh,</v>
      </c>
      <c r="D1565">
        <f t="shared" si="432"/>
        <v>37.9</v>
      </c>
      <c r="E1565">
        <f t="shared" si="433"/>
        <v>5.83</v>
      </c>
      <c r="F1565" t="str">
        <f t="shared" si="434"/>
        <v>No</v>
      </c>
      <c r="G1565" t="str">
        <f t="shared" si="435"/>
        <v>No</v>
      </c>
      <c r="H1565" t="str">
        <f t="shared" si="436"/>
        <v>No</v>
      </c>
      <c r="I1565">
        <f t="shared" si="437"/>
        <v>0</v>
      </c>
      <c r="J1565" t="str">
        <f t="shared" si="438"/>
        <v>No</v>
      </c>
      <c r="K1565" t="str">
        <f t="shared" si="439"/>
        <v>OBESITY</v>
      </c>
      <c r="L1565" t="str">
        <f t="shared" si="440"/>
        <v>pre diabeties</v>
      </c>
      <c r="M1565" s="34">
        <f t="shared" si="441"/>
        <v>22231</v>
      </c>
      <c r="N1565" s="36">
        <f t="shared" si="442"/>
        <v>13352.1</v>
      </c>
      <c r="O1565" s="23" t="str">
        <f t="shared" si="443"/>
        <v>tier - 3</v>
      </c>
      <c r="P1565" s="34" t="str">
        <f t="shared" si="444"/>
        <v>tier - 1</v>
      </c>
      <c r="Q1565" s="34" t="str">
        <f t="shared" si="445"/>
        <v>R1012</v>
      </c>
      <c r="R1565" s="23">
        <f t="shared" si="446"/>
        <v>62</v>
      </c>
      <c r="Z1565" s="1" t="s">
        <v>811</v>
      </c>
      <c r="AA1565" s="1" t="s">
        <v>6943</v>
      </c>
      <c r="AB1565" t="s">
        <v>4743</v>
      </c>
      <c r="AC1565" t="s">
        <v>6944</v>
      </c>
      <c r="AD1565" t="s">
        <v>6945</v>
      </c>
      <c r="AG1565" t="s">
        <v>811</v>
      </c>
      <c r="AH1565">
        <v>37.9</v>
      </c>
      <c r="AI1565">
        <v>5.83</v>
      </c>
      <c r="AJ1565" s="20" t="s">
        <v>2380</v>
      </c>
      <c r="AK1565" t="s">
        <v>2380</v>
      </c>
      <c r="AL1565" t="s">
        <v>2380</v>
      </c>
      <c r="AM1565" s="29">
        <v>0</v>
      </c>
      <c r="AN1565" s="20" t="s">
        <v>2380</v>
      </c>
      <c r="AO1565" s="20" t="str">
        <f t="shared" si="447"/>
        <v>OBESITY</v>
      </c>
      <c r="AP1565" s="20" t="str">
        <f t="shared" si="448"/>
        <v>pre diabeties</v>
      </c>
      <c r="AS1565" t="s">
        <v>1592</v>
      </c>
      <c r="AT1565">
        <v>1960</v>
      </c>
      <c r="AU1565" s="28" t="s">
        <v>15</v>
      </c>
      <c r="AV1565">
        <v>11</v>
      </c>
      <c r="AW1565">
        <v>0</v>
      </c>
      <c r="AX1565" s="38">
        <v>13352.1</v>
      </c>
      <c r="AY1565" t="s">
        <v>12</v>
      </c>
      <c r="AZ1565" t="s">
        <v>16</v>
      </c>
      <c r="BA1565" t="s">
        <v>23</v>
      </c>
      <c r="BB1565" s="35">
        <f>DATE(AT1565,MATCH(AU1565,{"Jan","Feb","Mar","Apr","May","Jun","Jul","Aug","Sep","Oct","Nov","Dec"}, 0),AV1565)</f>
        <v>22231</v>
      </c>
      <c r="BC1565" s="20">
        <f t="shared" si="449"/>
        <v>62</v>
      </c>
    </row>
    <row r="1566" spans="2:55" ht="15.5" hidden="1" x14ac:dyDescent="0.35">
      <c r="B1566" s="1" t="s">
        <v>810</v>
      </c>
      <c r="C1566" t="str">
        <f>VLOOKUP(B1566,Z1565:AE3900,2,FALSE)</f>
        <v>Kessell,</v>
      </c>
      <c r="D1566">
        <f t="shared" si="432"/>
        <v>25.27</v>
      </c>
      <c r="E1566">
        <f t="shared" si="433"/>
        <v>6.98</v>
      </c>
      <c r="F1566" t="str">
        <f t="shared" si="434"/>
        <v>yes</v>
      </c>
      <c r="G1566" t="str">
        <f t="shared" si="435"/>
        <v>No</v>
      </c>
      <c r="H1566" t="str">
        <f t="shared" si="436"/>
        <v>No</v>
      </c>
      <c r="I1566">
        <f t="shared" si="437"/>
        <v>0</v>
      </c>
      <c r="J1566" t="str">
        <f t="shared" si="438"/>
        <v>No</v>
      </c>
      <c r="K1566" t="str">
        <f t="shared" si="439"/>
        <v>OVER WEIGHT</v>
      </c>
      <c r="L1566" t="str">
        <f t="shared" si="440"/>
        <v>diabeties</v>
      </c>
      <c r="M1566" s="34">
        <f t="shared" si="441"/>
        <v>33148</v>
      </c>
      <c r="N1566" s="36">
        <f t="shared" si="442"/>
        <v>13360.94</v>
      </c>
      <c r="O1566" s="23" t="str">
        <f t="shared" si="443"/>
        <v>tier - 3</v>
      </c>
      <c r="P1566" s="34" t="str">
        <f t="shared" si="444"/>
        <v>tier - 1</v>
      </c>
      <c r="Q1566" s="34" t="str">
        <f t="shared" si="445"/>
        <v>R1012</v>
      </c>
      <c r="R1566" s="23">
        <f t="shared" si="446"/>
        <v>32</v>
      </c>
      <c r="Z1566" s="1" t="s">
        <v>810</v>
      </c>
      <c r="AA1566" s="1" t="s">
        <v>6946</v>
      </c>
      <c r="AB1566" t="s">
        <v>4746</v>
      </c>
      <c r="AC1566" t="s">
        <v>5419</v>
      </c>
      <c r="AD1566" t="s">
        <v>4764</v>
      </c>
      <c r="AG1566" t="s">
        <v>810</v>
      </c>
      <c r="AH1566">
        <v>25.27</v>
      </c>
      <c r="AI1566">
        <v>6.98</v>
      </c>
      <c r="AJ1566" s="20" t="s">
        <v>2382</v>
      </c>
      <c r="AK1566" t="s">
        <v>2380</v>
      </c>
      <c r="AL1566" t="s">
        <v>2380</v>
      </c>
      <c r="AM1566" s="29">
        <v>0</v>
      </c>
      <c r="AN1566" s="20" t="s">
        <v>2380</v>
      </c>
      <c r="AO1566" s="20" t="str">
        <f t="shared" si="447"/>
        <v>OVER WEIGHT</v>
      </c>
      <c r="AP1566" s="20" t="str">
        <f t="shared" si="448"/>
        <v>diabeties</v>
      </c>
      <c r="AS1566" t="s">
        <v>1593</v>
      </c>
      <c r="AT1566">
        <v>1990</v>
      </c>
      <c r="AU1566" s="28" t="s">
        <v>37</v>
      </c>
      <c r="AV1566">
        <v>2</v>
      </c>
      <c r="AW1566">
        <v>3</v>
      </c>
      <c r="AX1566" s="38">
        <v>13360.94</v>
      </c>
      <c r="AY1566" t="s">
        <v>12</v>
      </c>
      <c r="AZ1566" t="s">
        <v>16</v>
      </c>
      <c r="BA1566" t="s">
        <v>23</v>
      </c>
      <c r="BB1566" s="35">
        <f>DATE(AT1566,MATCH(AU1566,{"Jan","Feb","Mar","Apr","May","Jun","Jul","Aug","Sep","Oct","Nov","Dec"}, 0),AV1566)</f>
        <v>33148</v>
      </c>
      <c r="BC1566" s="20">
        <f t="shared" si="449"/>
        <v>32</v>
      </c>
    </row>
    <row r="1567" spans="2:55" ht="15.5" hidden="1" x14ac:dyDescent="0.35">
      <c r="B1567" s="1" t="s">
        <v>809</v>
      </c>
      <c r="C1567" t="str">
        <f>VLOOKUP(B1567,Z1566:AE3901,2,FALSE)</f>
        <v>Hidalgo</v>
      </c>
      <c r="D1567">
        <f t="shared" si="432"/>
        <v>29.26</v>
      </c>
      <c r="E1567">
        <f t="shared" si="433"/>
        <v>4.03</v>
      </c>
      <c r="F1567" t="str">
        <f t="shared" si="434"/>
        <v>No</v>
      </c>
      <c r="G1567" t="str">
        <f t="shared" si="435"/>
        <v>No</v>
      </c>
      <c r="H1567" t="str">
        <f t="shared" si="436"/>
        <v>No</v>
      </c>
      <c r="I1567">
        <f t="shared" si="437"/>
        <v>1</v>
      </c>
      <c r="J1567" t="str">
        <f t="shared" si="438"/>
        <v>No</v>
      </c>
      <c r="K1567" t="str">
        <f t="shared" si="439"/>
        <v>OVER WEIGHT</v>
      </c>
      <c r="L1567" t="str">
        <f t="shared" si="440"/>
        <v>normal</v>
      </c>
      <c r="M1567" s="34">
        <f t="shared" si="441"/>
        <v>23644</v>
      </c>
      <c r="N1567" s="36">
        <f t="shared" si="442"/>
        <v>13375.76</v>
      </c>
      <c r="O1567" s="23" t="str">
        <f t="shared" si="443"/>
        <v>tier - 3</v>
      </c>
      <c r="P1567" s="34" t="str">
        <f t="shared" si="444"/>
        <v>tier - 2</v>
      </c>
      <c r="Q1567" s="34" t="str">
        <f t="shared" si="445"/>
        <v>R1025</v>
      </c>
      <c r="R1567" s="23">
        <f t="shared" si="446"/>
        <v>58</v>
      </c>
      <c r="Z1567" s="1" t="s">
        <v>809</v>
      </c>
      <c r="AA1567" s="1" t="s">
        <v>6947</v>
      </c>
      <c r="AB1567" t="s">
        <v>6948</v>
      </c>
      <c r="AC1567" t="s">
        <v>4746</v>
      </c>
      <c r="AD1567" t="s">
        <v>5145</v>
      </c>
      <c r="AE1567" t="s">
        <v>4790</v>
      </c>
      <c r="AG1567" t="s">
        <v>809</v>
      </c>
      <c r="AH1567">
        <v>29.26</v>
      </c>
      <c r="AI1567">
        <v>4.03</v>
      </c>
      <c r="AJ1567" s="20" t="s">
        <v>2380</v>
      </c>
      <c r="AK1567" t="s">
        <v>2380</v>
      </c>
      <c r="AL1567" t="s">
        <v>2380</v>
      </c>
      <c r="AM1567" s="29">
        <v>1</v>
      </c>
      <c r="AN1567" s="20" t="s">
        <v>2380</v>
      </c>
      <c r="AO1567" s="20" t="str">
        <f t="shared" si="447"/>
        <v>OVER WEIGHT</v>
      </c>
      <c r="AP1567" s="20" t="str">
        <f t="shared" si="448"/>
        <v>normal</v>
      </c>
      <c r="AS1567" t="s">
        <v>1594</v>
      </c>
      <c r="AT1567">
        <v>1964</v>
      </c>
      <c r="AU1567" s="28" t="s">
        <v>20</v>
      </c>
      <c r="AV1567">
        <v>24</v>
      </c>
      <c r="AW1567">
        <v>0</v>
      </c>
      <c r="AX1567" s="38">
        <v>13375.76</v>
      </c>
      <c r="AY1567" t="s">
        <v>12</v>
      </c>
      <c r="AZ1567" t="s">
        <v>11</v>
      </c>
      <c r="BA1567" t="s">
        <v>200</v>
      </c>
      <c r="BB1567" s="35">
        <f>DATE(AT1567,MATCH(AU1567,{"Jan","Feb","Mar","Apr","May","Jun","Jul","Aug","Sep","Oct","Nov","Dec"}, 0),AV1567)</f>
        <v>23644</v>
      </c>
      <c r="BC1567" s="20">
        <f t="shared" si="449"/>
        <v>58</v>
      </c>
    </row>
    <row r="1568" spans="2:55" ht="15.5" hidden="1" x14ac:dyDescent="0.35">
      <c r="B1568" s="1" t="s">
        <v>808</v>
      </c>
      <c r="C1568" t="str">
        <f>VLOOKUP(B1568,Z1567:AE3902,2,FALSE)</f>
        <v>Caprario,</v>
      </c>
      <c r="D1568">
        <f t="shared" si="432"/>
        <v>27.835000000000001</v>
      </c>
      <c r="E1568">
        <f t="shared" si="433"/>
        <v>4.5599999999999996</v>
      </c>
      <c r="F1568" t="str">
        <f t="shared" si="434"/>
        <v>No</v>
      </c>
      <c r="G1568" t="str">
        <f t="shared" si="435"/>
        <v>No</v>
      </c>
      <c r="H1568" t="str">
        <f t="shared" si="436"/>
        <v>No</v>
      </c>
      <c r="I1568">
        <f t="shared" si="437"/>
        <v>1</v>
      </c>
      <c r="J1568" t="str">
        <f t="shared" si="438"/>
        <v>No</v>
      </c>
      <c r="K1568" t="str">
        <f t="shared" si="439"/>
        <v>OVER WEIGHT</v>
      </c>
      <c r="L1568" t="str">
        <f t="shared" si="440"/>
        <v>normal</v>
      </c>
      <c r="M1568" s="34">
        <f t="shared" si="441"/>
        <v>29128</v>
      </c>
      <c r="N1568" s="36">
        <f t="shared" si="442"/>
        <v>13377.41</v>
      </c>
      <c r="O1568" s="23" t="str">
        <f t="shared" si="443"/>
        <v>tier - 3</v>
      </c>
      <c r="P1568" s="34" t="str">
        <f t="shared" si="444"/>
        <v>tier - 3</v>
      </c>
      <c r="Q1568" s="34" t="str">
        <f t="shared" si="445"/>
        <v>R1026</v>
      </c>
      <c r="R1568" s="23">
        <f t="shared" si="446"/>
        <v>43</v>
      </c>
      <c r="Z1568" s="1" t="s">
        <v>808</v>
      </c>
      <c r="AA1568" s="1" t="s">
        <v>6949</v>
      </c>
      <c r="AB1568" t="s">
        <v>4746</v>
      </c>
      <c r="AC1568" t="s">
        <v>4945</v>
      </c>
      <c r="AD1568" t="s">
        <v>4764</v>
      </c>
      <c r="AG1568" t="s">
        <v>808</v>
      </c>
      <c r="AH1568">
        <v>27.835000000000001</v>
      </c>
      <c r="AI1568">
        <v>4.5599999999999996</v>
      </c>
      <c r="AJ1568" s="20" t="s">
        <v>2380</v>
      </c>
      <c r="AK1568" t="s">
        <v>2380</v>
      </c>
      <c r="AL1568" t="s">
        <v>2380</v>
      </c>
      <c r="AM1568" s="29">
        <v>1</v>
      </c>
      <c r="AN1568" s="20" t="s">
        <v>2380</v>
      </c>
      <c r="AO1568" s="20" t="str">
        <f t="shared" si="447"/>
        <v>OVER WEIGHT</v>
      </c>
      <c r="AP1568" s="20" t="str">
        <f t="shared" si="448"/>
        <v>normal</v>
      </c>
      <c r="AS1568" t="s">
        <v>1595</v>
      </c>
      <c r="AT1568">
        <v>1979</v>
      </c>
      <c r="AU1568" s="28" t="s">
        <v>20</v>
      </c>
      <c r="AV1568">
        <v>30</v>
      </c>
      <c r="AW1568">
        <v>2</v>
      </c>
      <c r="AX1568" s="38">
        <v>13377.41</v>
      </c>
      <c r="AY1568" t="s">
        <v>12</v>
      </c>
      <c r="AZ1568" t="s">
        <v>12</v>
      </c>
      <c r="BA1568" t="s">
        <v>535</v>
      </c>
      <c r="BB1568" s="35">
        <f>DATE(AT1568,MATCH(AU1568,{"Jan","Feb","Mar","Apr","May","Jun","Jul","Aug","Sep","Oct","Nov","Dec"}, 0),AV1568)</f>
        <v>29128</v>
      </c>
      <c r="BC1568" s="20">
        <f t="shared" si="449"/>
        <v>43</v>
      </c>
    </row>
    <row r="1569" spans="2:55" ht="15.5" hidden="1" x14ac:dyDescent="0.35">
      <c r="B1569" s="1" t="s">
        <v>807</v>
      </c>
      <c r="C1569" t="str">
        <f>VLOOKUP(B1569,Z1568:AE3903,2,FALSE)</f>
        <v>Ryan,</v>
      </c>
      <c r="D1569">
        <f t="shared" si="432"/>
        <v>46.53</v>
      </c>
      <c r="E1569">
        <f t="shared" si="433"/>
        <v>5.38</v>
      </c>
      <c r="F1569" t="str">
        <f t="shared" si="434"/>
        <v>yes</v>
      </c>
      <c r="G1569" t="str">
        <f t="shared" si="435"/>
        <v>No</v>
      </c>
      <c r="H1569" t="str">
        <f t="shared" si="436"/>
        <v>No</v>
      </c>
      <c r="I1569">
        <f t="shared" si="437"/>
        <v>0</v>
      </c>
      <c r="J1569" t="str">
        <f t="shared" si="438"/>
        <v>No</v>
      </c>
      <c r="K1569" t="str">
        <f t="shared" si="439"/>
        <v>OBESITY</v>
      </c>
      <c r="L1569" t="str">
        <f t="shared" si="440"/>
        <v>normal</v>
      </c>
      <c r="M1569" s="34">
        <f t="shared" si="441"/>
        <v>30839</v>
      </c>
      <c r="N1569" s="36">
        <f t="shared" si="442"/>
        <v>13383.67</v>
      </c>
      <c r="O1569" s="23" t="str">
        <f t="shared" si="443"/>
        <v>tier - 3</v>
      </c>
      <c r="P1569" s="34" t="str">
        <f t="shared" si="444"/>
        <v>tier - 2</v>
      </c>
      <c r="Q1569" s="34" t="str">
        <f t="shared" si="445"/>
        <v>R1023</v>
      </c>
      <c r="R1569" s="23">
        <f t="shared" si="446"/>
        <v>39</v>
      </c>
      <c r="Z1569" s="1" t="s">
        <v>807</v>
      </c>
      <c r="AA1569" s="1" t="s">
        <v>5588</v>
      </c>
      <c r="AB1569" t="s">
        <v>4746</v>
      </c>
      <c r="AC1569" t="s">
        <v>5060</v>
      </c>
      <c r="AG1569" t="s">
        <v>807</v>
      </c>
      <c r="AH1569">
        <v>46.53</v>
      </c>
      <c r="AI1569">
        <v>5.38</v>
      </c>
      <c r="AJ1569" s="20" t="s">
        <v>2382</v>
      </c>
      <c r="AK1569" t="s">
        <v>2380</v>
      </c>
      <c r="AL1569" t="s">
        <v>2380</v>
      </c>
      <c r="AM1569" s="29">
        <v>0</v>
      </c>
      <c r="AN1569" s="20" t="s">
        <v>2380</v>
      </c>
      <c r="AO1569" s="20" t="str">
        <f t="shared" si="447"/>
        <v>OBESITY</v>
      </c>
      <c r="AP1569" s="20" t="str">
        <f t="shared" si="448"/>
        <v>normal</v>
      </c>
      <c r="AS1569" t="s">
        <v>1596</v>
      </c>
      <c r="AT1569">
        <v>1984</v>
      </c>
      <c r="AU1569" s="28" t="s">
        <v>18</v>
      </c>
      <c r="AV1569">
        <v>6</v>
      </c>
      <c r="AW1569">
        <v>3</v>
      </c>
      <c r="AX1569" s="38">
        <v>13383.67</v>
      </c>
      <c r="AY1569" t="s">
        <v>12</v>
      </c>
      <c r="AZ1569" t="s">
        <v>11</v>
      </c>
      <c r="BA1569" t="s">
        <v>249</v>
      </c>
      <c r="BB1569" s="35">
        <f>DATE(AT1569,MATCH(AU1569,{"Jan","Feb","Mar","Apr","May","Jun","Jul","Aug","Sep","Oct","Nov","Dec"}, 0),AV1569)</f>
        <v>30839</v>
      </c>
      <c r="BC1569" s="20">
        <f t="shared" si="449"/>
        <v>39</v>
      </c>
    </row>
    <row r="1570" spans="2:55" ht="15.5" hidden="1" x14ac:dyDescent="0.35">
      <c r="B1570" s="1" t="s">
        <v>806</v>
      </c>
      <c r="C1570" t="str">
        <f>VLOOKUP(B1570,Z1569:AE3904,2,FALSE)</f>
        <v>Hoffman,</v>
      </c>
      <c r="D1570">
        <f t="shared" si="432"/>
        <v>20.58</v>
      </c>
      <c r="E1570">
        <f t="shared" si="433"/>
        <v>11.04</v>
      </c>
      <c r="F1570" t="str">
        <f t="shared" si="434"/>
        <v>yes</v>
      </c>
      <c r="G1570" t="str">
        <f t="shared" si="435"/>
        <v>No</v>
      </c>
      <c r="H1570" t="str">
        <f t="shared" si="436"/>
        <v>No</v>
      </c>
      <c r="I1570">
        <f t="shared" si="437"/>
        <v>1</v>
      </c>
      <c r="J1570" t="str">
        <f t="shared" si="438"/>
        <v>No</v>
      </c>
      <c r="K1570" t="str">
        <f t="shared" si="439"/>
        <v>Normal weight</v>
      </c>
      <c r="L1570" t="str">
        <f t="shared" si="440"/>
        <v>diabeties</v>
      </c>
      <c r="M1570" s="34">
        <f t="shared" si="441"/>
        <v>21893</v>
      </c>
      <c r="N1570" s="36">
        <f t="shared" si="442"/>
        <v>13390.56</v>
      </c>
      <c r="O1570" s="23" t="str">
        <f t="shared" si="443"/>
        <v>tier - 3</v>
      </c>
      <c r="P1570" s="34" t="str">
        <f t="shared" si="444"/>
        <v>tier - 3</v>
      </c>
      <c r="Q1570" s="34" t="str">
        <f t="shared" si="445"/>
        <v>R1011</v>
      </c>
      <c r="R1570" s="23">
        <f t="shared" si="446"/>
        <v>63</v>
      </c>
      <c r="Z1570" s="1" t="s">
        <v>806</v>
      </c>
      <c r="AA1570" s="1" t="s">
        <v>6118</v>
      </c>
      <c r="AB1570" t="s">
        <v>4746</v>
      </c>
      <c r="AC1570" t="s">
        <v>5050</v>
      </c>
      <c r="AD1570" t="s">
        <v>4748</v>
      </c>
      <c r="AG1570" t="s">
        <v>806</v>
      </c>
      <c r="AH1570">
        <v>20.58</v>
      </c>
      <c r="AI1570">
        <v>11.04</v>
      </c>
      <c r="AJ1570" s="20" t="s">
        <v>2382</v>
      </c>
      <c r="AK1570" t="s">
        <v>2380</v>
      </c>
      <c r="AL1570" t="s">
        <v>2380</v>
      </c>
      <c r="AM1570" s="29">
        <v>1</v>
      </c>
      <c r="AN1570" s="20" t="s">
        <v>2380</v>
      </c>
      <c r="AO1570" s="20" t="str">
        <f t="shared" si="447"/>
        <v>Normal weight</v>
      </c>
      <c r="AP1570" s="20" t="str">
        <f t="shared" si="448"/>
        <v>diabeties</v>
      </c>
      <c r="AS1570" t="s">
        <v>1597</v>
      </c>
      <c r="AT1570">
        <v>1959</v>
      </c>
      <c r="AU1570" s="28" t="s">
        <v>30</v>
      </c>
      <c r="AV1570">
        <v>9</v>
      </c>
      <c r="AW1570">
        <v>0</v>
      </c>
      <c r="AX1570" s="38">
        <v>13390.56</v>
      </c>
      <c r="AY1570" t="s">
        <v>12</v>
      </c>
      <c r="AZ1570" t="s">
        <v>12</v>
      </c>
      <c r="BA1570" t="s">
        <v>42</v>
      </c>
      <c r="BB1570" s="35">
        <f>DATE(AT1570,MATCH(AU1570,{"Jan","Feb","Mar","Apr","May","Jun","Jul","Aug","Sep","Oct","Nov","Dec"}, 0),AV1570)</f>
        <v>21893</v>
      </c>
      <c r="BC1570" s="20">
        <f t="shared" si="449"/>
        <v>63</v>
      </c>
    </row>
    <row r="1571" spans="2:55" ht="15.5" hidden="1" x14ac:dyDescent="0.35">
      <c r="B1571" s="1" t="s">
        <v>805</v>
      </c>
      <c r="C1571" t="str">
        <f>VLOOKUP(B1571,Z1570:AE3905,2,FALSE)</f>
        <v>Wong,</v>
      </c>
      <c r="D1571">
        <f t="shared" si="432"/>
        <v>19.53</v>
      </c>
      <c r="E1571">
        <f t="shared" si="433"/>
        <v>6.09</v>
      </c>
      <c r="F1571" t="str">
        <f t="shared" si="434"/>
        <v>yes</v>
      </c>
      <c r="G1571" t="str">
        <f t="shared" si="435"/>
        <v>No</v>
      </c>
      <c r="H1571" t="str">
        <f t="shared" si="436"/>
        <v>No</v>
      </c>
      <c r="I1571">
        <f t="shared" si="437"/>
        <v>0</v>
      </c>
      <c r="J1571" t="str">
        <f t="shared" si="438"/>
        <v>No</v>
      </c>
      <c r="K1571" t="str">
        <f t="shared" si="439"/>
        <v>Normal weight</v>
      </c>
      <c r="L1571" t="str">
        <f t="shared" si="440"/>
        <v>pre diabeties</v>
      </c>
      <c r="M1571" s="34">
        <f t="shared" si="441"/>
        <v>21879</v>
      </c>
      <c r="N1571" s="36">
        <f t="shared" si="442"/>
        <v>13393.76</v>
      </c>
      <c r="O1571" s="23" t="str">
        <f t="shared" si="443"/>
        <v>tier - 3</v>
      </c>
      <c r="P1571" s="34" t="str">
        <f t="shared" si="444"/>
        <v>tier - 1</v>
      </c>
      <c r="Q1571" s="34" t="str">
        <f t="shared" si="445"/>
        <v>R1011</v>
      </c>
      <c r="R1571" s="23">
        <f t="shared" si="446"/>
        <v>63</v>
      </c>
      <c r="Z1571" s="1" t="s">
        <v>805</v>
      </c>
      <c r="AA1571" s="1" t="s">
        <v>6950</v>
      </c>
      <c r="AB1571" t="s">
        <v>4743</v>
      </c>
      <c r="AC1571" t="s">
        <v>6951</v>
      </c>
      <c r="AG1571" t="s">
        <v>805</v>
      </c>
      <c r="AH1571">
        <v>19.53</v>
      </c>
      <c r="AI1571">
        <v>6.09</v>
      </c>
      <c r="AJ1571" s="20" t="s">
        <v>2382</v>
      </c>
      <c r="AK1571" t="s">
        <v>2380</v>
      </c>
      <c r="AL1571" t="s">
        <v>2380</v>
      </c>
      <c r="AM1571" s="29">
        <v>0</v>
      </c>
      <c r="AN1571" s="20" t="s">
        <v>2380</v>
      </c>
      <c r="AO1571" s="20" t="str">
        <f t="shared" si="447"/>
        <v>Normal weight</v>
      </c>
      <c r="AP1571" s="20" t="str">
        <f t="shared" si="448"/>
        <v>pre diabeties</v>
      </c>
      <c r="AS1571" t="s">
        <v>1598</v>
      </c>
      <c r="AT1571">
        <v>1959</v>
      </c>
      <c r="AU1571" s="28" t="s">
        <v>15</v>
      </c>
      <c r="AV1571">
        <v>25</v>
      </c>
      <c r="AW1571">
        <v>0</v>
      </c>
      <c r="AX1571" s="38">
        <v>13393.76</v>
      </c>
      <c r="AY1571" t="s">
        <v>12</v>
      </c>
      <c r="AZ1571" t="s">
        <v>16</v>
      </c>
      <c r="BA1571" t="s">
        <v>42</v>
      </c>
      <c r="BB1571" s="35">
        <f>DATE(AT1571,MATCH(AU1571,{"Jan","Feb","Mar","Apr","May","Jun","Jul","Aug","Sep","Oct","Nov","Dec"}, 0),AV1571)</f>
        <v>21879</v>
      </c>
      <c r="BC1571" s="20">
        <f t="shared" si="449"/>
        <v>63</v>
      </c>
    </row>
    <row r="1572" spans="2:55" ht="15.5" hidden="1" x14ac:dyDescent="0.35">
      <c r="B1572" s="1" t="s">
        <v>804</v>
      </c>
      <c r="C1572" t="str">
        <f>VLOOKUP(B1572,Z1571:AE3906,2,FALSE)</f>
        <v>Lea,</v>
      </c>
      <c r="D1572">
        <f t="shared" si="432"/>
        <v>27.7</v>
      </c>
      <c r="E1572">
        <f t="shared" si="433"/>
        <v>4.71</v>
      </c>
      <c r="F1572" t="str">
        <f t="shared" si="434"/>
        <v>No</v>
      </c>
      <c r="G1572" t="str">
        <f t="shared" si="435"/>
        <v>No</v>
      </c>
      <c r="H1572" t="str">
        <f t="shared" si="436"/>
        <v>No</v>
      </c>
      <c r="I1572">
        <f t="shared" si="437"/>
        <v>1</v>
      </c>
      <c r="J1572" t="str">
        <f t="shared" si="438"/>
        <v>No</v>
      </c>
      <c r="K1572" t="str">
        <f t="shared" si="439"/>
        <v>OVER WEIGHT</v>
      </c>
      <c r="L1572" t="str">
        <f t="shared" si="440"/>
        <v>normal</v>
      </c>
      <c r="M1572" s="34">
        <f t="shared" si="441"/>
        <v>21904</v>
      </c>
      <c r="N1572" s="36">
        <f t="shared" si="442"/>
        <v>13405.39</v>
      </c>
      <c r="O1572" s="23" t="str">
        <f t="shared" si="443"/>
        <v>tier - 3</v>
      </c>
      <c r="P1572" s="34" t="str">
        <f t="shared" si="444"/>
        <v>tier - 3</v>
      </c>
      <c r="Q1572" s="34" t="str">
        <f t="shared" si="445"/>
        <v>R1013</v>
      </c>
      <c r="R1572" s="23">
        <f t="shared" si="446"/>
        <v>63</v>
      </c>
      <c r="Z1572" s="1" t="s">
        <v>804</v>
      </c>
      <c r="AA1572" s="1" t="s">
        <v>6952</v>
      </c>
      <c r="AB1572" t="s">
        <v>4743</v>
      </c>
      <c r="AC1572" t="s">
        <v>5399</v>
      </c>
      <c r="AG1572" t="s">
        <v>804</v>
      </c>
      <c r="AH1572">
        <v>27.7</v>
      </c>
      <c r="AI1572">
        <v>4.71</v>
      </c>
      <c r="AJ1572" s="20" t="s">
        <v>2380</v>
      </c>
      <c r="AK1572" t="s">
        <v>2380</v>
      </c>
      <c r="AL1572" t="s">
        <v>2380</v>
      </c>
      <c r="AM1572" s="29">
        <v>1</v>
      </c>
      <c r="AN1572" s="20" t="s">
        <v>2380</v>
      </c>
      <c r="AO1572" s="20" t="str">
        <f t="shared" si="447"/>
        <v>OVER WEIGHT</v>
      </c>
      <c r="AP1572" s="20" t="str">
        <f t="shared" si="448"/>
        <v>normal</v>
      </c>
      <c r="AS1572" t="s">
        <v>1599</v>
      </c>
      <c r="AT1572">
        <v>1959</v>
      </c>
      <c r="AU1572" s="28" t="s">
        <v>30</v>
      </c>
      <c r="AV1572">
        <v>20</v>
      </c>
      <c r="AW1572">
        <v>0</v>
      </c>
      <c r="AX1572" s="38">
        <v>13405.39</v>
      </c>
      <c r="AY1572" t="s">
        <v>12</v>
      </c>
      <c r="AZ1572" t="s">
        <v>12</v>
      </c>
      <c r="BA1572" t="s">
        <v>13</v>
      </c>
      <c r="BB1572" s="35">
        <f>DATE(AT1572,MATCH(AU1572,{"Jan","Feb","Mar","Apr","May","Jun","Jul","Aug","Sep","Oct","Nov","Dec"}, 0),AV1572)</f>
        <v>21904</v>
      </c>
      <c r="BC1572" s="20">
        <f t="shared" si="449"/>
        <v>63</v>
      </c>
    </row>
    <row r="1573" spans="2:55" ht="15.5" hidden="1" x14ac:dyDescent="0.35">
      <c r="B1573" s="1" t="s">
        <v>803</v>
      </c>
      <c r="C1573" t="str">
        <f>VLOOKUP(B1573,Z1572:AE3907,2,FALSE)</f>
        <v>Patterson,</v>
      </c>
      <c r="D1573">
        <f t="shared" si="432"/>
        <v>18.920000000000002</v>
      </c>
      <c r="E1573">
        <f t="shared" si="433"/>
        <v>8.18</v>
      </c>
      <c r="F1573" t="str">
        <f t="shared" si="434"/>
        <v>No</v>
      </c>
      <c r="G1573" t="str">
        <f t="shared" si="435"/>
        <v>No</v>
      </c>
      <c r="H1573" t="str">
        <f t="shared" si="436"/>
        <v>No</v>
      </c>
      <c r="I1573">
        <f t="shared" si="437"/>
        <v>0</v>
      </c>
      <c r="J1573" t="str">
        <f t="shared" si="438"/>
        <v>No</v>
      </c>
      <c r="K1573" t="str">
        <f t="shared" si="439"/>
        <v>Normal weight</v>
      </c>
      <c r="L1573" t="str">
        <f t="shared" si="440"/>
        <v>diabeties</v>
      </c>
      <c r="M1573" s="34">
        <f t="shared" si="441"/>
        <v>33957</v>
      </c>
      <c r="N1573" s="36">
        <f t="shared" si="442"/>
        <v>13412.97</v>
      </c>
      <c r="O1573" s="23" t="str">
        <f t="shared" si="443"/>
        <v>tier - 3</v>
      </c>
      <c r="P1573" s="34" t="str">
        <f t="shared" si="444"/>
        <v>tier - 3</v>
      </c>
      <c r="Q1573" s="34" t="str">
        <f t="shared" si="445"/>
        <v>R1023</v>
      </c>
      <c r="R1573" s="23">
        <f t="shared" si="446"/>
        <v>30</v>
      </c>
      <c r="Z1573" s="1" t="s">
        <v>803</v>
      </c>
      <c r="AA1573" s="1" t="s">
        <v>5652</v>
      </c>
      <c r="AB1573" t="s">
        <v>4746</v>
      </c>
      <c r="AC1573" t="s">
        <v>6953</v>
      </c>
      <c r="AD1573" t="s">
        <v>4992</v>
      </c>
      <c r="AG1573" t="s">
        <v>803</v>
      </c>
      <c r="AH1573">
        <v>18.920000000000002</v>
      </c>
      <c r="AI1573">
        <v>8.18</v>
      </c>
      <c r="AJ1573" s="20" t="s">
        <v>2380</v>
      </c>
      <c r="AK1573" t="s">
        <v>2380</v>
      </c>
      <c r="AL1573" t="s">
        <v>2380</v>
      </c>
      <c r="AM1573" s="29">
        <v>0</v>
      </c>
      <c r="AN1573" s="20" t="s">
        <v>2380</v>
      </c>
      <c r="AO1573" s="20" t="str">
        <f t="shared" si="447"/>
        <v>Normal weight</v>
      </c>
      <c r="AP1573" s="20" t="str">
        <f t="shared" si="448"/>
        <v>diabeties</v>
      </c>
      <c r="AS1573" t="s">
        <v>1600</v>
      </c>
      <c r="AT1573">
        <v>1992</v>
      </c>
      <c r="AU1573" s="28" t="s">
        <v>30</v>
      </c>
      <c r="AV1573">
        <v>19</v>
      </c>
      <c r="AW1573">
        <v>0</v>
      </c>
      <c r="AX1573" s="38">
        <v>13412.97</v>
      </c>
      <c r="AY1573" t="s">
        <v>12</v>
      </c>
      <c r="AZ1573" t="s">
        <v>12</v>
      </c>
      <c r="BA1573" t="s">
        <v>249</v>
      </c>
      <c r="BB1573" s="35">
        <f>DATE(AT1573,MATCH(AU1573,{"Jan","Feb","Mar","Apr","May","Jun","Jul","Aug","Sep","Oct","Nov","Dec"}, 0),AV1573)</f>
        <v>33957</v>
      </c>
      <c r="BC1573" s="20">
        <f t="shared" si="449"/>
        <v>30</v>
      </c>
    </row>
    <row r="1574" spans="2:55" ht="15.5" hidden="1" x14ac:dyDescent="0.35">
      <c r="B1574" s="1" t="s">
        <v>802</v>
      </c>
      <c r="C1574" t="str">
        <f>VLOOKUP(B1574,Z1573:AE3908,2,FALSE)</f>
        <v>Quigley,</v>
      </c>
      <c r="D1574">
        <f t="shared" si="432"/>
        <v>17.760000000000002</v>
      </c>
      <c r="E1574">
        <f t="shared" si="433"/>
        <v>11.18</v>
      </c>
      <c r="F1574" t="str">
        <f t="shared" si="434"/>
        <v>yes</v>
      </c>
      <c r="G1574" t="str">
        <f t="shared" si="435"/>
        <v>No</v>
      </c>
      <c r="H1574" t="str">
        <f t="shared" si="436"/>
        <v>No</v>
      </c>
      <c r="I1574">
        <f t="shared" si="437"/>
        <v>2</v>
      </c>
      <c r="J1574" t="str">
        <f t="shared" si="438"/>
        <v>No</v>
      </c>
      <c r="K1574" t="str">
        <f t="shared" si="439"/>
        <v>under weight</v>
      </c>
      <c r="L1574" t="str">
        <f t="shared" si="440"/>
        <v>diabeties</v>
      </c>
      <c r="M1574" s="34">
        <f t="shared" si="441"/>
        <v>22484</v>
      </c>
      <c r="N1574" s="36">
        <f t="shared" si="442"/>
        <v>13415.04</v>
      </c>
      <c r="O1574" s="23" t="str">
        <f t="shared" si="443"/>
        <v>tier - 3</v>
      </c>
      <c r="P1574" s="34" t="str">
        <f t="shared" si="444"/>
        <v>tier - 2</v>
      </c>
      <c r="Q1574" s="34" t="str">
        <f t="shared" si="445"/>
        <v>R1012</v>
      </c>
      <c r="R1574" s="23">
        <f t="shared" si="446"/>
        <v>61</v>
      </c>
      <c r="Z1574" s="1" t="s">
        <v>802</v>
      </c>
      <c r="AA1574" s="1" t="s">
        <v>6954</v>
      </c>
      <c r="AB1574" t="s">
        <v>4743</v>
      </c>
      <c r="AC1574" t="s">
        <v>6955</v>
      </c>
      <c r="AG1574" t="s">
        <v>802</v>
      </c>
      <c r="AH1574">
        <v>17.760000000000002</v>
      </c>
      <c r="AI1574">
        <v>11.18</v>
      </c>
      <c r="AJ1574" s="20" t="s">
        <v>2382</v>
      </c>
      <c r="AK1574" t="s">
        <v>2380</v>
      </c>
      <c r="AL1574" t="s">
        <v>2380</v>
      </c>
      <c r="AM1574" s="29">
        <v>2</v>
      </c>
      <c r="AN1574" s="20" t="s">
        <v>2380</v>
      </c>
      <c r="AO1574" s="20" t="str">
        <f t="shared" si="447"/>
        <v>under weight</v>
      </c>
      <c r="AP1574" s="20" t="str">
        <f t="shared" si="448"/>
        <v>diabeties</v>
      </c>
      <c r="AS1574" t="s">
        <v>1601</v>
      </c>
      <c r="AT1574">
        <v>1961</v>
      </c>
      <c r="AU1574" s="28" t="s">
        <v>10</v>
      </c>
      <c r="AV1574">
        <v>22</v>
      </c>
      <c r="AW1574">
        <v>0</v>
      </c>
      <c r="AX1574" s="38">
        <v>13415.04</v>
      </c>
      <c r="AY1574" t="s">
        <v>12</v>
      </c>
      <c r="AZ1574" t="s">
        <v>11</v>
      </c>
      <c r="BA1574" t="s">
        <v>23</v>
      </c>
      <c r="BB1574" s="35">
        <f>DATE(AT1574,MATCH(AU1574,{"Jan","Feb","Mar","Apr","May","Jun","Jul","Aug","Sep","Oct","Nov","Dec"}, 0),AV1574)</f>
        <v>22484</v>
      </c>
      <c r="BC1574" s="20">
        <f t="shared" si="449"/>
        <v>61</v>
      </c>
    </row>
    <row r="1575" spans="2:55" ht="15.5" hidden="1" x14ac:dyDescent="0.35">
      <c r="B1575" s="1" t="s">
        <v>801</v>
      </c>
      <c r="C1575" t="str">
        <f>VLOOKUP(B1575,Z1574:AE3909,2,FALSE)</f>
        <v>Korir,</v>
      </c>
      <c r="D1575">
        <f t="shared" si="432"/>
        <v>29.83</v>
      </c>
      <c r="E1575">
        <f t="shared" si="433"/>
        <v>5.03</v>
      </c>
      <c r="F1575" t="str">
        <f t="shared" si="434"/>
        <v>yes</v>
      </c>
      <c r="G1575" t="str">
        <f t="shared" si="435"/>
        <v>No</v>
      </c>
      <c r="H1575" t="str">
        <f t="shared" si="436"/>
        <v>No</v>
      </c>
      <c r="I1575">
        <f t="shared" si="437"/>
        <v>0</v>
      </c>
      <c r="J1575" t="str">
        <f t="shared" si="438"/>
        <v>No</v>
      </c>
      <c r="K1575" t="str">
        <f t="shared" si="439"/>
        <v>OVER WEIGHT</v>
      </c>
      <c r="L1575" t="str">
        <f t="shared" si="440"/>
        <v>normal</v>
      </c>
      <c r="M1575" s="34">
        <f t="shared" si="441"/>
        <v>34502</v>
      </c>
      <c r="N1575" s="36">
        <f t="shared" si="442"/>
        <v>13417.05</v>
      </c>
      <c r="O1575" s="23" t="str">
        <f t="shared" si="443"/>
        <v>tier - 3</v>
      </c>
      <c r="P1575" s="34" t="str">
        <f t="shared" si="444"/>
        <v>tier - 3</v>
      </c>
      <c r="Q1575" s="34" t="str">
        <f t="shared" si="445"/>
        <v>R1012</v>
      </c>
      <c r="R1575" s="23">
        <f t="shared" si="446"/>
        <v>28</v>
      </c>
      <c r="Z1575" s="1" t="s">
        <v>801</v>
      </c>
      <c r="AA1575" s="1" t="s">
        <v>6956</v>
      </c>
      <c r="AB1575" t="s">
        <v>4746</v>
      </c>
      <c r="AC1575" t="s">
        <v>6320</v>
      </c>
      <c r="AG1575" t="s">
        <v>801</v>
      </c>
      <c r="AH1575">
        <v>29.83</v>
      </c>
      <c r="AI1575">
        <v>5.03</v>
      </c>
      <c r="AJ1575" s="20" t="s">
        <v>2382</v>
      </c>
      <c r="AK1575" t="s">
        <v>2380</v>
      </c>
      <c r="AL1575" t="s">
        <v>2380</v>
      </c>
      <c r="AM1575" s="29">
        <v>0</v>
      </c>
      <c r="AN1575" s="20" t="s">
        <v>2380</v>
      </c>
      <c r="AO1575" s="20" t="str">
        <f t="shared" si="447"/>
        <v>OVER WEIGHT</v>
      </c>
      <c r="AP1575" s="20" t="str">
        <f t="shared" si="448"/>
        <v>normal</v>
      </c>
      <c r="AS1575" t="s">
        <v>1602</v>
      </c>
      <c r="AT1575">
        <v>1994</v>
      </c>
      <c r="AU1575" s="28" t="s">
        <v>18</v>
      </c>
      <c r="AV1575">
        <v>17</v>
      </c>
      <c r="AW1575">
        <v>0</v>
      </c>
      <c r="AX1575" s="38">
        <v>13417.05</v>
      </c>
      <c r="AY1575" t="s">
        <v>12</v>
      </c>
      <c r="AZ1575" t="s">
        <v>12</v>
      </c>
      <c r="BA1575" t="s">
        <v>23</v>
      </c>
      <c r="BB1575" s="35">
        <f>DATE(AT1575,MATCH(AU1575,{"Jan","Feb","Mar","Apr","May","Jun","Jul","Aug","Sep","Oct","Nov","Dec"}, 0),AV1575)</f>
        <v>34502</v>
      </c>
      <c r="BC1575" s="20">
        <f t="shared" si="449"/>
        <v>28</v>
      </c>
    </row>
    <row r="1576" spans="2:55" ht="15.5" hidden="1" x14ac:dyDescent="0.35">
      <c r="B1576" s="1" t="s">
        <v>800</v>
      </c>
      <c r="C1576" t="str">
        <f>VLOOKUP(B1576,Z1575:AE3910,2,FALSE)</f>
        <v>Downs,</v>
      </c>
      <c r="D1576">
        <f t="shared" si="432"/>
        <v>23.465</v>
      </c>
      <c r="E1576">
        <f t="shared" si="433"/>
        <v>5.56</v>
      </c>
      <c r="F1576" t="str">
        <f t="shared" si="434"/>
        <v>No</v>
      </c>
      <c r="G1576" t="str">
        <f t="shared" si="435"/>
        <v>No</v>
      </c>
      <c r="H1576" t="str">
        <f t="shared" si="436"/>
        <v>No</v>
      </c>
      <c r="I1576">
        <f t="shared" si="437"/>
        <v>1</v>
      </c>
      <c r="J1576" t="str">
        <f t="shared" si="438"/>
        <v>No</v>
      </c>
      <c r="K1576" t="str">
        <f t="shared" si="439"/>
        <v>Normal weight</v>
      </c>
      <c r="L1576" t="str">
        <f t="shared" si="440"/>
        <v>normal</v>
      </c>
      <c r="M1576" s="34">
        <f t="shared" si="441"/>
        <v>22588</v>
      </c>
      <c r="N1576" s="36">
        <f t="shared" si="442"/>
        <v>13429.04</v>
      </c>
      <c r="O1576" s="23" t="str">
        <f t="shared" si="443"/>
        <v>tier - 3</v>
      </c>
      <c r="P1576" s="34" t="str">
        <f t="shared" si="444"/>
        <v>tier - 3</v>
      </c>
      <c r="Q1576" s="34" t="str">
        <f t="shared" si="445"/>
        <v>R1012</v>
      </c>
      <c r="R1576" s="23">
        <f t="shared" si="446"/>
        <v>61</v>
      </c>
      <c r="Z1576" s="1" t="s">
        <v>800</v>
      </c>
      <c r="AA1576" s="1" t="s">
        <v>6957</v>
      </c>
      <c r="AB1576" t="s">
        <v>4743</v>
      </c>
      <c r="AC1576" t="s">
        <v>4934</v>
      </c>
      <c r="AD1576" t="s">
        <v>4974</v>
      </c>
      <c r="AG1576" t="s">
        <v>800</v>
      </c>
      <c r="AH1576">
        <v>23.465</v>
      </c>
      <c r="AI1576">
        <v>5.56</v>
      </c>
      <c r="AJ1576" s="20" t="s">
        <v>2380</v>
      </c>
      <c r="AK1576" t="s">
        <v>2380</v>
      </c>
      <c r="AL1576" t="s">
        <v>2380</v>
      </c>
      <c r="AM1576" s="29">
        <v>1</v>
      </c>
      <c r="AN1576" s="20" t="s">
        <v>2380</v>
      </c>
      <c r="AO1576" s="20" t="str">
        <f t="shared" si="447"/>
        <v>Normal weight</v>
      </c>
      <c r="AP1576" s="20" t="str">
        <f t="shared" si="448"/>
        <v>normal</v>
      </c>
      <c r="AS1576" t="s">
        <v>1603</v>
      </c>
      <c r="AT1576">
        <v>1961</v>
      </c>
      <c r="AU1576" s="28" t="s">
        <v>15</v>
      </c>
      <c r="AV1576">
        <v>3</v>
      </c>
      <c r="AW1576">
        <v>0</v>
      </c>
      <c r="AX1576" s="38">
        <v>13429.04</v>
      </c>
      <c r="AY1576" t="s">
        <v>12</v>
      </c>
      <c r="AZ1576" t="s">
        <v>12</v>
      </c>
      <c r="BA1576" t="s">
        <v>23</v>
      </c>
      <c r="BB1576" s="35">
        <f>DATE(AT1576,MATCH(AU1576,{"Jan","Feb","Mar","Apr","May","Jun","Jul","Aug","Sep","Oct","Nov","Dec"}, 0),AV1576)</f>
        <v>22588</v>
      </c>
      <c r="BC1576" s="20">
        <f t="shared" si="449"/>
        <v>61</v>
      </c>
    </row>
    <row r="1577" spans="2:55" ht="15.5" hidden="1" x14ac:dyDescent="0.35">
      <c r="B1577" s="1" t="s">
        <v>799</v>
      </c>
      <c r="C1577" t="str">
        <f>VLOOKUP(B1577,Z1576:AE3911,2,FALSE)</f>
        <v>Young,</v>
      </c>
      <c r="D1577">
        <f t="shared" si="432"/>
        <v>29.355</v>
      </c>
      <c r="E1577">
        <f t="shared" si="433"/>
        <v>4.33</v>
      </c>
      <c r="F1577" t="str">
        <f t="shared" si="434"/>
        <v>No</v>
      </c>
      <c r="G1577" t="str">
        <f t="shared" si="435"/>
        <v>No</v>
      </c>
      <c r="H1577" t="str">
        <f t="shared" si="436"/>
        <v>No</v>
      </c>
      <c r="I1577">
        <f t="shared" si="437"/>
        <v>0</v>
      </c>
      <c r="J1577" t="str">
        <f t="shared" si="438"/>
        <v>No</v>
      </c>
      <c r="K1577" t="str">
        <f t="shared" si="439"/>
        <v>OVER WEIGHT</v>
      </c>
      <c r="L1577" t="str">
        <f t="shared" si="440"/>
        <v>normal</v>
      </c>
      <c r="M1577" s="34">
        <f t="shared" si="441"/>
        <v>24425</v>
      </c>
      <c r="N1577" s="36">
        <f t="shared" si="442"/>
        <v>13430.27</v>
      </c>
      <c r="O1577" s="23" t="str">
        <f t="shared" si="443"/>
        <v>tier - 3</v>
      </c>
      <c r="P1577" s="34" t="str">
        <f t="shared" si="444"/>
        <v>tier - 3</v>
      </c>
      <c r="Q1577" s="34" t="str">
        <f t="shared" si="445"/>
        <v>R1024</v>
      </c>
      <c r="R1577" s="23">
        <f t="shared" si="446"/>
        <v>56</v>
      </c>
      <c r="Z1577" s="1" t="s">
        <v>799</v>
      </c>
      <c r="AA1577" s="1" t="s">
        <v>5572</v>
      </c>
      <c r="AB1577" t="s">
        <v>4746</v>
      </c>
      <c r="AC1577" t="s">
        <v>6958</v>
      </c>
      <c r="AD1577" t="s">
        <v>4971</v>
      </c>
      <c r="AG1577" t="s">
        <v>799</v>
      </c>
      <c r="AH1577">
        <v>29.355</v>
      </c>
      <c r="AI1577">
        <v>4.33</v>
      </c>
      <c r="AJ1577" s="20" t="s">
        <v>2380</v>
      </c>
      <c r="AK1577" t="s">
        <v>2380</v>
      </c>
      <c r="AL1577" t="s">
        <v>2380</v>
      </c>
      <c r="AM1577" s="29">
        <v>0</v>
      </c>
      <c r="AN1577" s="20" t="s">
        <v>2380</v>
      </c>
      <c r="AO1577" s="20" t="str">
        <f t="shared" si="447"/>
        <v>OVER WEIGHT</v>
      </c>
      <c r="AP1577" s="20" t="str">
        <f t="shared" si="448"/>
        <v>normal</v>
      </c>
      <c r="AS1577" t="s">
        <v>1604</v>
      </c>
      <c r="AT1577">
        <v>1966</v>
      </c>
      <c r="AU1577" s="28" t="s">
        <v>15</v>
      </c>
      <c r="AV1577">
        <v>14</v>
      </c>
      <c r="AW1577">
        <v>3</v>
      </c>
      <c r="AX1577" s="38">
        <v>13430.27</v>
      </c>
      <c r="AY1577" t="s">
        <v>12</v>
      </c>
      <c r="AZ1577" t="s">
        <v>12</v>
      </c>
      <c r="BA1577" t="s">
        <v>247</v>
      </c>
      <c r="BB1577" s="35">
        <f>DATE(AT1577,MATCH(AU1577,{"Jan","Feb","Mar","Apr","May","Jun","Jul","Aug","Sep","Oct","Nov","Dec"}, 0),AV1577)</f>
        <v>24425</v>
      </c>
      <c r="BC1577" s="20">
        <f t="shared" si="449"/>
        <v>56</v>
      </c>
    </row>
    <row r="1578" spans="2:55" ht="15.5" hidden="1" x14ac:dyDescent="0.35">
      <c r="B1578" s="1" t="s">
        <v>798</v>
      </c>
      <c r="C1578" t="str">
        <f>VLOOKUP(B1578,Z1577:AE3912,2,FALSE)</f>
        <v>Zywek,</v>
      </c>
      <c r="D1578">
        <f t="shared" si="432"/>
        <v>35.49</v>
      </c>
      <c r="E1578">
        <f t="shared" si="433"/>
        <v>5.21</v>
      </c>
      <c r="F1578" t="str">
        <f t="shared" si="434"/>
        <v>yes</v>
      </c>
      <c r="G1578" t="str">
        <f t="shared" si="435"/>
        <v>No</v>
      </c>
      <c r="H1578" t="str">
        <f t="shared" si="436"/>
        <v>Yes</v>
      </c>
      <c r="I1578">
        <f t="shared" si="437"/>
        <v>1</v>
      </c>
      <c r="J1578" t="str">
        <f t="shared" si="438"/>
        <v>No</v>
      </c>
      <c r="K1578" t="str">
        <f t="shared" si="439"/>
        <v>OBESITY</v>
      </c>
      <c r="L1578" t="str">
        <f t="shared" si="440"/>
        <v>normal</v>
      </c>
      <c r="M1578" s="34">
        <f t="shared" si="441"/>
        <v>27574</v>
      </c>
      <c r="N1578" s="36">
        <f t="shared" si="442"/>
        <v>13440.7</v>
      </c>
      <c r="O1578" s="23" t="str">
        <f t="shared" si="443"/>
        <v>tier - 3</v>
      </c>
      <c r="P1578" s="34" t="str">
        <f t="shared" si="444"/>
        <v>tier - 2</v>
      </c>
      <c r="Q1578" s="34" t="str">
        <f t="shared" si="445"/>
        <v>R1012</v>
      </c>
      <c r="R1578" s="23">
        <f t="shared" si="446"/>
        <v>47</v>
      </c>
      <c r="Z1578" s="1" t="s">
        <v>798</v>
      </c>
      <c r="AA1578" s="1" t="s">
        <v>6959</v>
      </c>
      <c r="AB1578" t="s">
        <v>4746</v>
      </c>
      <c r="AC1578" t="s">
        <v>6960</v>
      </c>
      <c r="AG1578" t="s">
        <v>798</v>
      </c>
      <c r="AH1578">
        <v>35.49</v>
      </c>
      <c r="AI1578">
        <v>5.21</v>
      </c>
      <c r="AJ1578" s="20" t="s">
        <v>2382</v>
      </c>
      <c r="AK1578" t="s">
        <v>2380</v>
      </c>
      <c r="AL1578" t="s">
        <v>2383</v>
      </c>
      <c r="AM1578" s="29">
        <v>1</v>
      </c>
      <c r="AN1578" s="20" t="s">
        <v>2380</v>
      </c>
      <c r="AO1578" s="20" t="str">
        <f t="shared" si="447"/>
        <v>OBESITY</v>
      </c>
      <c r="AP1578" s="20" t="str">
        <f t="shared" si="448"/>
        <v>normal</v>
      </c>
      <c r="AS1578" t="s">
        <v>1605</v>
      </c>
      <c r="AT1578">
        <v>1975</v>
      </c>
      <c r="AU1578" s="28" t="s">
        <v>18</v>
      </c>
      <c r="AV1578">
        <v>29</v>
      </c>
      <c r="AW1578">
        <v>1</v>
      </c>
      <c r="AX1578" s="38">
        <v>13440.7</v>
      </c>
      <c r="AY1578" t="s">
        <v>12</v>
      </c>
      <c r="AZ1578" t="s">
        <v>11</v>
      </c>
      <c r="BA1578" t="s">
        <v>23</v>
      </c>
      <c r="BB1578" s="35">
        <f>DATE(AT1578,MATCH(AU1578,{"Jan","Feb","Mar","Apr","May","Jun","Jul","Aug","Sep","Oct","Nov","Dec"}, 0),AV1578)</f>
        <v>27574</v>
      </c>
      <c r="BC1578" s="20">
        <f t="shared" si="449"/>
        <v>47</v>
      </c>
    </row>
    <row r="1579" spans="2:55" ht="15.5" x14ac:dyDescent="0.35">
      <c r="B1579" s="1" t="s">
        <v>797</v>
      </c>
      <c r="C1579" t="str">
        <f>VLOOKUP(B1579,Z1578:AE3913,2,FALSE)</f>
        <v>Faulkner,</v>
      </c>
      <c r="D1579">
        <f t="shared" si="432"/>
        <v>26.315000000000001</v>
      </c>
      <c r="E1579">
        <f t="shared" si="433"/>
        <v>5.89</v>
      </c>
      <c r="F1579" t="str">
        <f t="shared" si="434"/>
        <v>No</v>
      </c>
      <c r="G1579" t="str">
        <f t="shared" si="435"/>
        <v>No</v>
      </c>
      <c r="H1579" t="str">
        <f t="shared" si="436"/>
        <v>No</v>
      </c>
      <c r="I1579">
        <f t="shared" si="437"/>
        <v>0</v>
      </c>
      <c r="J1579" t="str">
        <f t="shared" si="438"/>
        <v>No</v>
      </c>
      <c r="K1579" t="str">
        <f t="shared" si="439"/>
        <v>OVER WEIGHT</v>
      </c>
      <c r="L1579" t="str">
        <f t="shared" si="440"/>
        <v>pre diabeties</v>
      </c>
      <c r="M1579" s="34">
        <f t="shared" si="441"/>
        <v>22141</v>
      </c>
      <c r="N1579" s="36">
        <f t="shared" si="442"/>
        <v>13451.12</v>
      </c>
      <c r="O1579" s="23" t="str">
        <f t="shared" si="443"/>
        <v>tier - 3</v>
      </c>
      <c r="P1579" s="34" t="str">
        <f t="shared" si="444"/>
        <v>tier - 1</v>
      </c>
      <c r="Q1579" s="34" t="str">
        <f t="shared" si="445"/>
        <v>R1011</v>
      </c>
      <c r="R1579" s="23">
        <f t="shared" si="446"/>
        <v>62</v>
      </c>
      <c r="Z1579" s="1" t="s">
        <v>797</v>
      </c>
      <c r="AA1579" s="1" t="s">
        <v>6961</v>
      </c>
      <c r="AB1579" t="s">
        <v>4746</v>
      </c>
      <c r="AC1579" t="s">
        <v>6962</v>
      </c>
      <c r="AD1579" t="s">
        <v>4821</v>
      </c>
      <c r="AG1579" t="s">
        <v>797</v>
      </c>
      <c r="AH1579">
        <v>26.315000000000001</v>
      </c>
      <c r="AI1579">
        <v>5.89</v>
      </c>
      <c r="AJ1579" s="20" t="s">
        <v>2380</v>
      </c>
      <c r="AK1579" t="s">
        <v>2380</v>
      </c>
      <c r="AL1579" t="s">
        <v>2380</v>
      </c>
      <c r="AM1579" s="29">
        <v>0</v>
      </c>
      <c r="AN1579" s="20" t="s">
        <v>2380</v>
      </c>
      <c r="AO1579" s="20" t="str">
        <f t="shared" si="447"/>
        <v>OVER WEIGHT</v>
      </c>
      <c r="AP1579" s="20" t="str">
        <f t="shared" si="448"/>
        <v>pre diabeties</v>
      </c>
      <c r="AS1579" t="s">
        <v>1606</v>
      </c>
      <c r="AT1579">
        <v>1960</v>
      </c>
      <c r="AU1579" s="28" t="s">
        <v>35</v>
      </c>
      <c r="AV1579">
        <v>13</v>
      </c>
      <c r="AW1579">
        <v>0</v>
      </c>
      <c r="AX1579" s="38">
        <v>13451.12</v>
      </c>
      <c r="AY1579" t="s">
        <v>12</v>
      </c>
      <c r="AZ1579" t="s">
        <v>16</v>
      </c>
      <c r="BA1579" t="s">
        <v>42</v>
      </c>
      <c r="BB1579" s="35">
        <f>DATE(AT1579,MATCH(AU1579,{"Jan","Feb","Mar","Apr","May","Jun","Jul","Aug","Sep","Oct","Nov","Dec"}, 0),AV1579)</f>
        <v>22141</v>
      </c>
      <c r="BC1579" s="20">
        <f t="shared" si="449"/>
        <v>62</v>
      </c>
    </row>
    <row r="1580" spans="2:55" ht="15.5" hidden="1" x14ac:dyDescent="0.35">
      <c r="B1580" s="1" t="s">
        <v>796</v>
      </c>
      <c r="C1580" t="str">
        <f>VLOOKUP(B1580,Z1579:AE3914,2,FALSE)</f>
        <v>Erspamer,</v>
      </c>
      <c r="D1580">
        <f t="shared" si="432"/>
        <v>19.79</v>
      </c>
      <c r="E1580">
        <f t="shared" si="433"/>
        <v>4.8099999999999996</v>
      </c>
      <c r="F1580" t="str">
        <f t="shared" si="434"/>
        <v>yes</v>
      </c>
      <c r="G1580" t="str">
        <f t="shared" si="435"/>
        <v>No</v>
      </c>
      <c r="H1580" t="str">
        <f t="shared" si="436"/>
        <v>No</v>
      </c>
      <c r="I1580">
        <f t="shared" si="437"/>
        <v>0</v>
      </c>
      <c r="J1580" t="str">
        <f t="shared" si="438"/>
        <v>No</v>
      </c>
      <c r="K1580" t="str">
        <f t="shared" si="439"/>
        <v>Normal weight</v>
      </c>
      <c r="L1580" t="str">
        <f t="shared" si="440"/>
        <v>normal</v>
      </c>
      <c r="M1580" s="34">
        <f t="shared" si="441"/>
        <v>22108</v>
      </c>
      <c r="N1580" s="36">
        <f t="shared" si="442"/>
        <v>13457.96</v>
      </c>
      <c r="O1580" s="23" t="str">
        <f t="shared" si="443"/>
        <v>tier - 3</v>
      </c>
      <c r="P1580" s="34" t="str">
        <f t="shared" si="444"/>
        <v>tier - 1</v>
      </c>
      <c r="Q1580" s="34" t="str">
        <f t="shared" si="445"/>
        <v>R1013</v>
      </c>
      <c r="R1580" s="23">
        <f t="shared" si="446"/>
        <v>62</v>
      </c>
      <c r="Z1580" s="1" t="s">
        <v>796</v>
      </c>
      <c r="AA1580" s="1" t="s">
        <v>6963</v>
      </c>
      <c r="AB1580" t="s">
        <v>4746</v>
      </c>
      <c r="AC1580" t="s">
        <v>4801</v>
      </c>
      <c r="AD1580" t="s">
        <v>4785</v>
      </c>
      <c r="AG1580" t="s">
        <v>796</v>
      </c>
      <c r="AH1580">
        <v>19.79</v>
      </c>
      <c r="AI1580">
        <v>4.8099999999999996</v>
      </c>
      <c r="AJ1580" s="20" t="s">
        <v>2382</v>
      </c>
      <c r="AK1580" t="s">
        <v>2380</v>
      </c>
      <c r="AL1580" t="s">
        <v>2380</v>
      </c>
      <c r="AM1580" s="29">
        <v>0</v>
      </c>
      <c r="AN1580" s="20" t="s">
        <v>2380</v>
      </c>
      <c r="AO1580" s="20" t="str">
        <f t="shared" si="447"/>
        <v>Normal weight</v>
      </c>
      <c r="AP1580" s="20" t="str">
        <f t="shared" si="448"/>
        <v>normal</v>
      </c>
      <c r="AS1580" t="s">
        <v>1607</v>
      </c>
      <c r="AT1580">
        <v>1960</v>
      </c>
      <c r="AU1580" s="28" t="s">
        <v>10</v>
      </c>
      <c r="AV1580">
        <v>11</v>
      </c>
      <c r="AW1580">
        <v>0</v>
      </c>
      <c r="AX1580" s="38">
        <v>13457.96</v>
      </c>
      <c r="AY1580" t="s">
        <v>12</v>
      </c>
      <c r="AZ1580" t="s">
        <v>16</v>
      </c>
      <c r="BA1580" t="s">
        <v>13</v>
      </c>
      <c r="BB1580" s="35">
        <f>DATE(AT1580,MATCH(AU1580,{"Jan","Feb","Mar","Apr","May","Jun","Jul","Aug","Sep","Oct","Nov","Dec"}, 0),AV1580)</f>
        <v>22108</v>
      </c>
      <c r="BC1580" s="20">
        <f t="shared" si="449"/>
        <v>62</v>
      </c>
    </row>
    <row r="1581" spans="2:55" ht="15.5" hidden="1" x14ac:dyDescent="0.35">
      <c r="B1581" s="1" t="s">
        <v>795</v>
      </c>
      <c r="C1581" t="str">
        <f>VLOOKUP(B1581,Z1580:AE3915,2,FALSE)</f>
        <v>Campbell,</v>
      </c>
      <c r="D1581">
        <f t="shared" si="432"/>
        <v>40.564999999999998</v>
      </c>
      <c r="E1581">
        <f t="shared" si="433"/>
        <v>5.66</v>
      </c>
      <c r="F1581" t="str">
        <f t="shared" si="434"/>
        <v>No</v>
      </c>
      <c r="G1581" t="str">
        <f t="shared" si="435"/>
        <v>No</v>
      </c>
      <c r="H1581" t="str">
        <f t="shared" si="436"/>
        <v>No</v>
      </c>
      <c r="I1581">
        <f t="shared" si="437"/>
        <v>1</v>
      </c>
      <c r="J1581" t="str">
        <f t="shared" si="438"/>
        <v>No</v>
      </c>
      <c r="K1581" t="str">
        <f t="shared" si="439"/>
        <v>OBESITY</v>
      </c>
      <c r="L1581" t="str">
        <f t="shared" si="440"/>
        <v>normal</v>
      </c>
      <c r="M1581" s="34">
        <f t="shared" si="441"/>
        <v>22266</v>
      </c>
      <c r="N1581" s="36">
        <f t="shared" si="442"/>
        <v>13462.52</v>
      </c>
      <c r="O1581" s="23" t="str">
        <f t="shared" si="443"/>
        <v>tier - 3</v>
      </c>
      <c r="P1581" s="34" t="str">
        <f t="shared" si="444"/>
        <v>tier - 2</v>
      </c>
      <c r="Q1581" s="34" t="str">
        <f t="shared" si="445"/>
        <v>R1011</v>
      </c>
      <c r="R1581" s="23">
        <f t="shared" si="446"/>
        <v>62</v>
      </c>
      <c r="Z1581" s="1" t="s">
        <v>795</v>
      </c>
      <c r="AA1581" s="1" t="s">
        <v>5674</v>
      </c>
      <c r="AB1581" t="s">
        <v>4743</v>
      </c>
      <c r="AC1581" t="s">
        <v>6964</v>
      </c>
      <c r="AG1581" t="s">
        <v>795</v>
      </c>
      <c r="AH1581">
        <v>40.564999999999998</v>
      </c>
      <c r="AI1581">
        <v>5.66</v>
      </c>
      <c r="AJ1581" s="20" t="s">
        <v>2380</v>
      </c>
      <c r="AK1581" t="s">
        <v>2380</v>
      </c>
      <c r="AL1581" t="s">
        <v>2380</v>
      </c>
      <c r="AM1581" s="29">
        <v>1</v>
      </c>
      <c r="AN1581" s="20" t="s">
        <v>2380</v>
      </c>
      <c r="AO1581" s="20" t="str">
        <f t="shared" si="447"/>
        <v>OBESITY</v>
      </c>
      <c r="AP1581" s="20" t="str">
        <f t="shared" si="448"/>
        <v>normal</v>
      </c>
      <c r="AS1581" t="s">
        <v>1608</v>
      </c>
      <c r="AT1581">
        <v>1960</v>
      </c>
      <c r="AU1581" s="28" t="s">
        <v>30</v>
      </c>
      <c r="AV1581">
        <v>16</v>
      </c>
      <c r="AW1581">
        <v>0</v>
      </c>
      <c r="AX1581" s="38">
        <v>13462.52</v>
      </c>
      <c r="AY1581" t="s">
        <v>12</v>
      </c>
      <c r="AZ1581" t="s">
        <v>11</v>
      </c>
      <c r="BA1581" t="s">
        <v>42</v>
      </c>
      <c r="BB1581" s="35">
        <f>DATE(AT1581,MATCH(AU1581,{"Jan","Feb","Mar","Apr","May","Jun","Jul","Aug","Sep","Oct","Nov","Dec"}, 0),AV1581)</f>
        <v>22266</v>
      </c>
      <c r="BC1581" s="20">
        <f t="shared" si="449"/>
        <v>62</v>
      </c>
    </row>
    <row r="1582" spans="2:55" ht="15.5" hidden="1" x14ac:dyDescent="0.35">
      <c r="B1582" s="1" t="s">
        <v>794</v>
      </c>
      <c r="C1582" t="str">
        <f>VLOOKUP(B1582,Z1581:AE3916,2,FALSE)</f>
        <v>Addison,</v>
      </c>
      <c r="D1582">
        <f t="shared" si="432"/>
        <v>18.03</v>
      </c>
      <c r="E1582">
        <f t="shared" si="433"/>
        <v>10.66</v>
      </c>
      <c r="F1582" t="str">
        <f t="shared" si="434"/>
        <v>yes</v>
      </c>
      <c r="G1582" t="str">
        <f t="shared" si="435"/>
        <v>No</v>
      </c>
      <c r="H1582" t="str">
        <f t="shared" si="436"/>
        <v>No</v>
      </c>
      <c r="I1582">
        <f t="shared" si="437"/>
        <v>2</v>
      </c>
      <c r="J1582" t="str">
        <f t="shared" si="438"/>
        <v>No</v>
      </c>
      <c r="K1582" t="str">
        <f t="shared" si="439"/>
        <v>under weight</v>
      </c>
      <c r="L1582" t="str">
        <f t="shared" si="440"/>
        <v>diabeties</v>
      </c>
      <c r="M1582" s="34">
        <f t="shared" si="441"/>
        <v>31278</v>
      </c>
      <c r="N1582" s="36">
        <f t="shared" si="442"/>
        <v>13465.8</v>
      </c>
      <c r="O1582" s="23" t="str">
        <f t="shared" si="443"/>
        <v>tier - 3</v>
      </c>
      <c r="P1582" s="34" t="str">
        <f t="shared" si="444"/>
        <v>tier - 1</v>
      </c>
      <c r="Q1582" s="34" t="str">
        <f t="shared" si="445"/>
        <v>R1012</v>
      </c>
      <c r="R1582" s="23">
        <f t="shared" si="446"/>
        <v>37</v>
      </c>
      <c r="Z1582" s="1" t="s">
        <v>794</v>
      </c>
      <c r="AA1582" s="1" t="s">
        <v>6965</v>
      </c>
      <c r="AB1582" t="s">
        <v>4746</v>
      </c>
      <c r="AC1582" t="s">
        <v>4861</v>
      </c>
      <c r="AD1582" t="s">
        <v>4831</v>
      </c>
      <c r="AG1582" t="s">
        <v>794</v>
      </c>
      <c r="AH1582">
        <v>18.03</v>
      </c>
      <c r="AI1582">
        <v>10.66</v>
      </c>
      <c r="AJ1582" s="20" t="s">
        <v>2382</v>
      </c>
      <c r="AK1582" t="s">
        <v>2380</v>
      </c>
      <c r="AL1582" t="s">
        <v>2380</v>
      </c>
      <c r="AM1582" s="29">
        <v>2</v>
      </c>
      <c r="AN1582" s="20" t="s">
        <v>2380</v>
      </c>
      <c r="AO1582" s="20" t="str">
        <f t="shared" si="447"/>
        <v>under weight</v>
      </c>
      <c r="AP1582" s="20" t="str">
        <f t="shared" si="448"/>
        <v>diabeties</v>
      </c>
      <c r="AS1582" t="s">
        <v>1609</v>
      </c>
      <c r="AT1582">
        <v>1985</v>
      </c>
      <c r="AU1582" s="28" t="s">
        <v>35</v>
      </c>
      <c r="AV1582">
        <v>19</v>
      </c>
      <c r="AW1582">
        <v>3</v>
      </c>
      <c r="AX1582" s="38">
        <v>13465.8</v>
      </c>
      <c r="AY1582" t="s">
        <v>12</v>
      </c>
      <c r="AZ1582" t="s">
        <v>16</v>
      </c>
      <c r="BA1582" t="s">
        <v>23</v>
      </c>
      <c r="BB1582" s="35">
        <f>DATE(AT1582,MATCH(AU1582,{"Jan","Feb","Mar","Apr","May","Jun","Jul","Aug","Sep","Oct","Nov","Dec"}, 0),AV1582)</f>
        <v>31278</v>
      </c>
      <c r="BC1582" s="20">
        <f t="shared" si="449"/>
        <v>37</v>
      </c>
    </row>
    <row r="1583" spans="2:55" ht="15.5" hidden="1" x14ac:dyDescent="0.35">
      <c r="B1583" s="1" t="s">
        <v>793</v>
      </c>
      <c r="C1583" t="str">
        <f>VLOOKUP(B1583,Z1582:AE3917,2,FALSE)</f>
        <v>Wu,</v>
      </c>
      <c r="D1583">
        <f t="shared" si="432"/>
        <v>34.65</v>
      </c>
      <c r="E1583">
        <f t="shared" si="433"/>
        <v>5.98</v>
      </c>
      <c r="F1583" t="str">
        <f t="shared" si="434"/>
        <v>yes</v>
      </c>
      <c r="G1583" t="str">
        <f t="shared" si="435"/>
        <v>No</v>
      </c>
      <c r="H1583" t="str">
        <f t="shared" si="436"/>
        <v>No</v>
      </c>
      <c r="I1583">
        <f t="shared" si="437"/>
        <v>0</v>
      </c>
      <c r="J1583" t="str">
        <f t="shared" si="438"/>
        <v>No</v>
      </c>
      <c r="K1583" t="str">
        <f t="shared" si="439"/>
        <v>OBESITY</v>
      </c>
      <c r="L1583" t="str">
        <f t="shared" si="440"/>
        <v>pre diabeties</v>
      </c>
      <c r="M1583" s="34">
        <f t="shared" si="441"/>
        <v>22125</v>
      </c>
      <c r="N1583" s="36">
        <f t="shared" si="442"/>
        <v>13470.8</v>
      </c>
      <c r="O1583" s="23" t="str">
        <f t="shared" si="443"/>
        <v>tier - 3</v>
      </c>
      <c r="P1583" s="34" t="str">
        <f t="shared" si="444"/>
        <v>tier - 2</v>
      </c>
      <c r="Q1583" s="34" t="str">
        <f t="shared" si="445"/>
        <v>R1013</v>
      </c>
      <c r="R1583" s="23">
        <f t="shared" si="446"/>
        <v>62</v>
      </c>
      <c r="Z1583" s="1" t="s">
        <v>793</v>
      </c>
      <c r="AA1583" s="1" t="s">
        <v>6966</v>
      </c>
      <c r="AB1583" t="s">
        <v>4746</v>
      </c>
      <c r="AC1583" t="s">
        <v>6967</v>
      </c>
      <c r="AG1583" t="s">
        <v>793</v>
      </c>
      <c r="AH1583">
        <v>34.65</v>
      </c>
      <c r="AI1583">
        <v>5.98</v>
      </c>
      <c r="AJ1583" s="20" t="s">
        <v>2382</v>
      </c>
      <c r="AK1583" t="s">
        <v>2380</v>
      </c>
      <c r="AL1583" t="s">
        <v>2380</v>
      </c>
      <c r="AM1583" s="29">
        <v>0</v>
      </c>
      <c r="AN1583" s="20" t="s">
        <v>2380</v>
      </c>
      <c r="AO1583" s="20" t="str">
        <f t="shared" si="447"/>
        <v>OBESITY</v>
      </c>
      <c r="AP1583" s="20" t="str">
        <f t="shared" si="448"/>
        <v>pre diabeties</v>
      </c>
      <c r="AS1583" t="s">
        <v>1610</v>
      </c>
      <c r="AT1583">
        <v>1960</v>
      </c>
      <c r="AU1583" s="28" t="s">
        <v>10</v>
      </c>
      <c r="AV1583">
        <v>28</v>
      </c>
      <c r="AW1583">
        <v>0</v>
      </c>
      <c r="AX1583" s="38">
        <v>13470.8</v>
      </c>
      <c r="AY1583" t="s">
        <v>12</v>
      </c>
      <c r="AZ1583" t="s">
        <v>11</v>
      </c>
      <c r="BA1583" t="s">
        <v>13</v>
      </c>
      <c r="BB1583" s="35">
        <f>DATE(AT1583,MATCH(AU1583,{"Jan","Feb","Mar","Apr","May","Jun","Jul","Aug","Sep","Oct","Nov","Dec"}, 0),AV1583)</f>
        <v>22125</v>
      </c>
      <c r="BC1583" s="20">
        <f t="shared" si="449"/>
        <v>62</v>
      </c>
    </row>
    <row r="1584" spans="2:55" ht="15.5" hidden="1" x14ac:dyDescent="0.35">
      <c r="B1584" s="1" t="s">
        <v>792</v>
      </c>
      <c r="C1584" t="str">
        <f>VLOOKUP(B1584,Z1583:AE3918,2,FALSE)</f>
        <v>Millett,</v>
      </c>
      <c r="D1584">
        <f t="shared" si="432"/>
        <v>42.94</v>
      </c>
      <c r="E1584">
        <f t="shared" si="433"/>
        <v>4.34</v>
      </c>
      <c r="F1584" t="str">
        <f t="shared" si="434"/>
        <v>No</v>
      </c>
      <c r="G1584" t="str">
        <f t="shared" si="435"/>
        <v>No</v>
      </c>
      <c r="H1584" t="str">
        <f t="shared" si="436"/>
        <v>No</v>
      </c>
      <c r="I1584">
        <f t="shared" si="437"/>
        <v>0</v>
      </c>
      <c r="J1584" t="str">
        <f t="shared" si="438"/>
        <v>No</v>
      </c>
      <c r="K1584" t="str">
        <f t="shared" si="439"/>
        <v>OBESITY</v>
      </c>
      <c r="L1584" t="str">
        <f t="shared" si="440"/>
        <v>normal</v>
      </c>
      <c r="M1584" s="34">
        <f t="shared" si="441"/>
        <v>22121</v>
      </c>
      <c r="N1584" s="36">
        <f t="shared" si="442"/>
        <v>13470.86</v>
      </c>
      <c r="O1584" s="23" t="str">
        <f t="shared" si="443"/>
        <v>tier - 3</v>
      </c>
      <c r="P1584" s="34" t="str">
        <f t="shared" si="444"/>
        <v>tier - 3</v>
      </c>
      <c r="Q1584" s="34" t="str">
        <f t="shared" si="445"/>
        <v>R1011</v>
      </c>
      <c r="R1584" s="23">
        <f t="shared" si="446"/>
        <v>62</v>
      </c>
      <c r="Z1584" s="1" t="s">
        <v>792</v>
      </c>
      <c r="AA1584" s="1" t="s">
        <v>5811</v>
      </c>
      <c r="AB1584" t="s">
        <v>4743</v>
      </c>
      <c r="AC1584" t="s">
        <v>6968</v>
      </c>
      <c r="AG1584" t="s">
        <v>792</v>
      </c>
      <c r="AH1584">
        <v>42.94</v>
      </c>
      <c r="AI1584">
        <v>4.34</v>
      </c>
      <c r="AJ1584" s="20" t="s">
        <v>2380</v>
      </c>
      <c r="AK1584" t="s">
        <v>2380</v>
      </c>
      <c r="AL1584" t="s">
        <v>2380</v>
      </c>
      <c r="AM1584" s="29">
        <v>0</v>
      </c>
      <c r="AN1584" s="20" t="s">
        <v>2380</v>
      </c>
      <c r="AO1584" s="20" t="str">
        <f t="shared" si="447"/>
        <v>OBESITY</v>
      </c>
      <c r="AP1584" s="20" t="str">
        <f t="shared" si="448"/>
        <v>normal</v>
      </c>
      <c r="AS1584" t="s">
        <v>1611</v>
      </c>
      <c r="AT1584">
        <v>1960</v>
      </c>
      <c r="AU1584" s="28" t="s">
        <v>10</v>
      </c>
      <c r="AV1584">
        <v>24</v>
      </c>
      <c r="AW1584">
        <v>0</v>
      </c>
      <c r="AX1584" s="38">
        <v>13470.86</v>
      </c>
      <c r="AY1584" t="s">
        <v>12</v>
      </c>
      <c r="AZ1584" t="s">
        <v>12</v>
      </c>
      <c r="BA1584" t="s">
        <v>42</v>
      </c>
      <c r="BB1584" s="35">
        <f>DATE(AT1584,MATCH(AU1584,{"Jan","Feb","Mar","Apr","May","Jun","Jul","Aug","Sep","Oct","Nov","Dec"}, 0),AV1584)</f>
        <v>22121</v>
      </c>
      <c r="BC1584" s="20">
        <f t="shared" si="449"/>
        <v>62</v>
      </c>
    </row>
    <row r="1585" spans="2:55" ht="15.5" hidden="1" x14ac:dyDescent="0.35">
      <c r="B1585" s="1" t="s">
        <v>791</v>
      </c>
      <c r="C1585" t="str">
        <f>VLOOKUP(B1585,Z1584:AE3919,2,FALSE)</f>
        <v>Bosl,</v>
      </c>
      <c r="D1585">
        <f t="shared" si="432"/>
        <v>31.254999999999999</v>
      </c>
      <c r="E1585">
        <f t="shared" si="433"/>
        <v>5.17</v>
      </c>
      <c r="F1585" t="str">
        <f t="shared" si="434"/>
        <v>No</v>
      </c>
      <c r="G1585" t="str">
        <f t="shared" si="435"/>
        <v>No</v>
      </c>
      <c r="H1585" t="str">
        <f t="shared" si="436"/>
        <v>No</v>
      </c>
      <c r="I1585">
        <f t="shared" si="437"/>
        <v>0</v>
      </c>
      <c r="J1585" t="str">
        <f t="shared" si="438"/>
        <v>No</v>
      </c>
      <c r="K1585" t="str">
        <f t="shared" si="439"/>
        <v>OBESITY</v>
      </c>
      <c r="L1585" t="str">
        <f t="shared" si="440"/>
        <v>normal</v>
      </c>
      <c r="M1585" s="34">
        <f t="shared" si="441"/>
        <v>27613</v>
      </c>
      <c r="N1585" s="36">
        <f t="shared" si="442"/>
        <v>13472.19</v>
      </c>
      <c r="O1585" s="23" t="str">
        <f t="shared" si="443"/>
        <v>tier - 3</v>
      </c>
      <c r="P1585" s="34" t="str">
        <f t="shared" si="444"/>
        <v>tier - 2</v>
      </c>
      <c r="Q1585" s="34" t="str">
        <f t="shared" si="445"/>
        <v>R1012</v>
      </c>
      <c r="R1585" s="23">
        <f t="shared" si="446"/>
        <v>47</v>
      </c>
      <c r="Z1585" s="1" t="s">
        <v>791</v>
      </c>
      <c r="AA1585" s="1" t="s">
        <v>6969</v>
      </c>
      <c r="AB1585" t="s">
        <v>4746</v>
      </c>
      <c r="AC1585" t="s">
        <v>5050</v>
      </c>
      <c r="AG1585" t="s">
        <v>791</v>
      </c>
      <c r="AH1585">
        <v>31.254999999999999</v>
      </c>
      <c r="AI1585">
        <v>5.17</v>
      </c>
      <c r="AJ1585" s="20" t="s">
        <v>2380</v>
      </c>
      <c r="AK1585" t="s">
        <v>2380</v>
      </c>
      <c r="AL1585" t="s">
        <v>2380</v>
      </c>
      <c r="AM1585" s="29">
        <v>0</v>
      </c>
      <c r="AN1585" s="20" t="s">
        <v>2380</v>
      </c>
      <c r="AO1585" s="20" t="str">
        <f t="shared" si="447"/>
        <v>OBESITY</v>
      </c>
      <c r="AP1585" s="20" t="str">
        <f t="shared" si="448"/>
        <v>normal</v>
      </c>
      <c r="AS1585" t="s">
        <v>1612</v>
      </c>
      <c r="AT1585">
        <v>1975</v>
      </c>
      <c r="AU1585" s="28" t="s">
        <v>35</v>
      </c>
      <c r="AV1585">
        <v>7</v>
      </c>
      <c r="AW1585">
        <v>1</v>
      </c>
      <c r="AX1585" s="38">
        <v>13472.19</v>
      </c>
      <c r="AY1585" t="s">
        <v>12</v>
      </c>
      <c r="AZ1585" t="s">
        <v>11</v>
      </c>
      <c r="BA1585" t="s">
        <v>23</v>
      </c>
      <c r="BB1585" s="35">
        <f>DATE(AT1585,MATCH(AU1585,{"Jan","Feb","Mar","Apr","May","Jun","Jul","Aug","Sep","Oct","Nov","Dec"}, 0),AV1585)</f>
        <v>27613</v>
      </c>
      <c r="BC1585" s="20">
        <f t="shared" si="449"/>
        <v>47</v>
      </c>
    </row>
    <row r="1586" spans="2:55" ht="15.5" hidden="1" x14ac:dyDescent="0.35">
      <c r="B1586" s="1" t="s">
        <v>790</v>
      </c>
      <c r="C1586" t="str">
        <f>VLOOKUP(B1586,Z1585:AE3920,2,FALSE)</f>
        <v>Goldberg,</v>
      </c>
      <c r="D1586">
        <f t="shared" si="432"/>
        <v>45.43</v>
      </c>
      <c r="E1586">
        <f t="shared" si="433"/>
        <v>4.2300000000000004</v>
      </c>
      <c r="F1586" t="str">
        <f t="shared" si="434"/>
        <v>yes</v>
      </c>
      <c r="G1586" t="str">
        <f t="shared" si="435"/>
        <v>No</v>
      </c>
      <c r="H1586" t="str">
        <f t="shared" si="436"/>
        <v>Yes</v>
      </c>
      <c r="I1586">
        <f t="shared" si="437"/>
        <v>1</v>
      </c>
      <c r="J1586" t="str">
        <f t="shared" si="438"/>
        <v>No</v>
      </c>
      <c r="K1586" t="str">
        <f t="shared" si="439"/>
        <v>OBESITY</v>
      </c>
      <c r="L1586" t="str">
        <f t="shared" si="440"/>
        <v>normal</v>
      </c>
      <c r="M1586" s="34">
        <f t="shared" si="441"/>
        <v>33115</v>
      </c>
      <c r="N1586" s="36">
        <f t="shared" si="442"/>
        <v>13480.83</v>
      </c>
      <c r="O1586" s="23" t="str">
        <f t="shared" si="443"/>
        <v>tier - 3</v>
      </c>
      <c r="P1586" s="34" t="str">
        <f t="shared" si="444"/>
        <v>tier - 2</v>
      </c>
      <c r="Q1586" s="34" t="str">
        <f t="shared" si="445"/>
        <v>R1023</v>
      </c>
      <c r="R1586" s="23">
        <f t="shared" si="446"/>
        <v>32</v>
      </c>
      <c r="Z1586" s="1" t="s">
        <v>790</v>
      </c>
      <c r="AA1586" s="1" t="s">
        <v>6970</v>
      </c>
      <c r="AB1586" t="s">
        <v>4746</v>
      </c>
      <c r="AC1586" t="s">
        <v>5063</v>
      </c>
      <c r="AD1586" t="s">
        <v>4850</v>
      </c>
      <c r="AG1586" t="s">
        <v>790</v>
      </c>
      <c r="AH1586">
        <v>45.43</v>
      </c>
      <c r="AI1586">
        <v>4.2300000000000004</v>
      </c>
      <c r="AJ1586" s="20" t="s">
        <v>2382</v>
      </c>
      <c r="AK1586" t="s">
        <v>2380</v>
      </c>
      <c r="AL1586" t="s">
        <v>2383</v>
      </c>
      <c r="AM1586" s="29">
        <v>1</v>
      </c>
      <c r="AN1586" s="20" t="s">
        <v>2380</v>
      </c>
      <c r="AO1586" s="20" t="str">
        <f t="shared" si="447"/>
        <v>OBESITY</v>
      </c>
      <c r="AP1586" s="20" t="str">
        <f t="shared" si="448"/>
        <v>normal</v>
      </c>
      <c r="AS1586" t="s">
        <v>1613</v>
      </c>
      <c r="AT1586">
        <v>1990</v>
      </c>
      <c r="AU1586" s="28" t="s">
        <v>35</v>
      </c>
      <c r="AV1586">
        <v>30</v>
      </c>
      <c r="AW1586">
        <v>3</v>
      </c>
      <c r="AX1586" s="38">
        <v>13480.83</v>
      </c>
      <c r="AY1586" t="s">
        <v>12</v>
      </c>
      <c r="AZ1586" t="s">
        <v>11</v>
      </c>
      <c r="BA1586" t="s">
        <v>249</v>
      </c>
      <c r="BB1586" s="35">
        <f>DATE(AT1586,MATCH(AU1586,{"Jan","Feb","Mar","Apr","May","Jun","Jul","Aug","Sep","Oct","Nov","Dec"}, 0),AV1586)</f>
        <v>33115</v>
      </c>
      <c r="BC1586" s="20">
        <f t="shared" si="449"/>
        <v>32</v>
      </c>
    </row>
    <row r="1587" spans="2:55" ht="15.5" hidden="1" x14ac:dyDescent="0.35">
      <c r="B1587" s="1" t="s">
        <v>789</v>
      </c>
      <c r="C1587" t="str">
        <f>VLOOKUP(B1587,Z1586:AE3921,2,FALSE)</f>
        <v>Kelley,</v>
      </c>
      <c r="D1587">
        <f t="shared" si="432"/>
        <v>32.340000000000003</v>
      </c>
      <c r="E1587">
        <f t="shared" si="433"/>
        <v>4.88</v>
      </c>
      <c r="F1587" t="str">
        <f t="shared" si="434"/>
        <v>yes</v>
      </c>
      <c r="G1587" t="str">
        <f t="shared" si="435"/>
        <v>No</v>
      </c>
      <c r="H1587" t="str">
        <f t="shared" si="436"/>
        <v>Yes</v>
      </c>
      <c r="I1587">
        <f t="shared" si="437"/>
        <v>1</v>
      </c>
      <c r="J1587" t="str">
        <f t="shared" si="438"/>
        <v>No</v>
      </c>
      <c r="K1587" t="str">
        <f t="shared" si="439"/>
        <v>OBESITY</v>
      </c>
      <c r="L1587" t="str">
        <f t="shared" si="440"/>
        <v>normal</v>
      </c>
      <c r="M1587" s="34">
        <f t="shared" si="441"/>
        <v>23298</v>
      </c>
      <c r="N1587" s="36">
        <f t="shared" si="442"/>
        <v>13511.28</v>
      </c>
      <c r="O1587" s="23" t="str">
        <f t="shared" si="443"/>
        <v>tier - 3</v>
      </c>
      <c r="P1587" s="34" t="str">
        <f t="shared" si="444"/>
        <v>tier - 1</v>
      </c>
      <c r="Q1587" s="34" t="str">
        <f t="shared" si="445"/>
        <v>R1012</v>
      </c>
      <c r="R1587" s="23">
        <f t="shared" si="446"/>
        <v>59</v>
      </c>
      <c r="Z1587" s="1" t="s">
        <v>789</v>
      </c>
      <c r="AA1587" s="1" t="s">
        <v>5354</v>
      </c>
      <c r="AB1587" t="s">
        <v>4746</v>
      </c>
      <c r="AC1587" t="s">
        <v>4845</v>
      </c>
      <c r="AD1587" t="s">
        <v>4785</v>
      </c>
      <c r="AG1587" t="s">
        <v>789</v>
      </c>
      <c r="AH1587">
        <v>32.340000000000003</v>
      </c>
      <c r="AI1587">
        <v>4.88</v>
      </c>
      <c r="AJ1587" s="20" t="s">
        <v>2382</v>
      </c>
      <c r="AK1587" t="s">
        <v>2380</v>
      </c>
      <c r="AL1587" t="s">
        <v>2383</v>
      </c>
      <c r="AM1587" s="29">
        <v>1</v>
      </c>
      <c r="AN1587" s="20" t="s">
        <v>2380</v>
      </c>
      <c r="AO1587" s="20" t="str">
        <f t="shared" si="447"/>
        <v>OBESITY</v>
      </c>
      <c r="AP1587" s="20" t="str">
        <f t="shared" si="448"/>
        <v>normal</v>
      </c>
      <c r="AS1587" t="s">
        <v>1614</v>
      </c>
      <c r="AT1587">
        <v>1963</v>
      </c>
      <c r="AU1587" s="28" t="s">
        <v>37</v>
      </c>
      <c r="AV1587">
        <v>14</v>
      </c>
      <c r="AW1587">
        <v>0</v>
      </c>
      <c r="AX1587" s="38">
        <v>13511.28</v>
      </c>
      <c r="AY1587" t="s">
        <v>12</v>
      </c>
      <c r="AZ1587" t="s">
        <v>16</v>
      </c>
      <c r="BA1587" t="s">
        <v>23</v>
      </c>
      <c r="BB1587" s="35">
        <f>DATE(AT1587,MATCH(AU1587,{"Jan","Feb","Mar","Apr","May","Jun","Jul","Aug","Sep","Oct","Nov","Dec"}, 0),AV1587)</f>
        <v>23298</v>
      </c>
      <c r="BC1587" s="20">
        <f t="shared" si="449"/>
        <v>59</v>
      </c>
    </row>
    <row r="1588" spans="2:55" ht="15.5" hidden="1" x14ac:dyDescent="0.35">
      <c r="B1588" s="1" t="s">
        <v>788</v>
      </c>
      <c r="C1588" t="str">
        <f>VLOOKUP(B1588,Z1587:AE3922,2,FALSE)</f>
        <v>Johnston,</v>
      </c>
      <c r="D1588">
        <f t="shared" si="432"/>
        <v>25.46</v>
      </c>
      <c r="E1588">
        <f t="shared" si="433"/>
        <v>9.7100000000000009</v>
      </c>
      <c r="F1588" t="str">
        <f t="shared" si="434"/>
        <v>yes</v>
      </c>
      <c r="G1588" t="str">
        <f t="shared" si="435"/>
        <v>No</v>
      </c>
      <c r="H1588" t="str">
        <f t="shared" si="436"/>
        <v>No</v>
      </c>
      <c r="I1588">
        <f t="shared" si="437"/>
        <v>1</v>
      </c>
      <c r="J1588" t="str">
        <f t="shared" si="438"/>
        <v>No</v>
      </c>
      <c r="K1588" t="str">
        <f t="shared" si="439"/>
        <v>OVER WEIGHT</v>
      </c>
      <c r="L1588" t="str">
        <f t="shared" si="440"/>
        <v>diabeties</v>
      </c>
      <c r="M1588" s="34">
        <f t="shared" si="441"/>
        <v>22108</v>
      </c>
      <c r="N1588" s="36">
        <f t="shared" si="442"/>
        <v>13555</v>
      </c>
      <c r="O1588" s="23" t="str">
        <f t="shared" si="443"/>
        <v>tier - 3</v>
      </c>
      <c r="P1588" s="34" t="str">
        <f t="shared" si="444"/>
        <v>tier - 3</v>
      </c>
      <c r="Q1588" s="34" t="str">
        <f t="shared" si="445"/>
        <v>R1017</v>
      </c>
      <c r="R1588" s="23">
        <f t="shared" si="446"/>
        <v>62</v>
      </c>
      <c r="Z1588" s="1" t="s">
        <v>788</v>
      </c>
      <c r="AA1588" s="1" t="s">
        <v>6971</v>
      </c>
      <c r="AB1588" t="s">
        <v>5580</v>
      </c>
      <c r="AC1588" t="s">
        <v>6972</v>
      </c>
      <c r="AG1588" t="s">
        <v>788</v>
      </c>
      <c r="AH1588">
        <v>25.46</v>
      </c>
      <c r="AI1588">
        <v>9.7100000000000009</v>
      </c>
      <c r="AJ1588" s="20" t="s">
        <v>2382</v>
      </c>
      <c r="AK1588" t="s">
        <v>2380</v>
      </c>
      <c r="AL1588" t="s">
        <v>2380</v>
      </c>
      <c r="AM1588" s="29">
        <v>1</v>
      </c>
      <c r="AN1588" s="20" t="s">
        <v>2380</v>
      </c>
      <c r="AO1588" s="20" t="str">
        <f t="shared" si="447"/>
        <v>OVER WEIGHT</v>
      </c>
      <c r="AP1588" s="20" t="str">
        <f t="shared" si="448"/>
        <v>diabeties</v>
      </c>
      <c r="AS1588" t="s">
        <v>1615</v>
      </c>
      <c r="AT1588">
        <v>1960</v>
      </c>
      <c r="AU1588" s="28" t="s">
        <v>10</v>
      </c>
      <c r="AV1588">
        <v>11</v>
      </c>
      <c r="AW1588">
        <v>0</v>
      </c>
      <c r="AX1588" s="38">
        <v>13555</v>
      </c>
      <c r="AY1588" t="s">
        <v>12</v>
      </c>
      <c r="AZ1588" t="s">
        <v>12</v>
      </c>
      <c r="BA1588" t="s">
        <v>356</v>
      </c>
      <c r="BB1588" s="35">
        <f>DATE(AT1588,MATCH(AU1588,{"Jan","Feb","Mar","Apr","May","Jun","Jul","Aug","Sep","Oct","Nov","Dec"}, 0),AV1588)</f>
        <v>22108</v>
      </c>
      <c r="BC1588" s="20">
        <f t="shared" si="449"/>
        <v>62</v>
      </c>
    </row>
    <row r="1589" spans="2:55" ht="15.5" hidden="1" x14ac:dyDescent="0.35">
      <c r="B1589" s="1" t="s">
        <v>787</v>
      </c>
      <c r="C1589" t="str">
        <f>VLOOKUP(B1589,Z1588:AE3923,2,FALSE)</f>
        <v>Keating,</v>
      </c>
      <c r="D1589">
        <f t="shared" si="432"/>
        <v>37.145000000000003</v>
      </c>
      <c r="E1589">
        <f t="shared" si="433"/>
        <v>5.32</v>
      </c>
      <c r="F1589" t="str">
        <f t="shared" si="434"/>
        <v>No</v>
      </c>
      <c r="G1589" t="str">
        <f t="shared" si="435"/>
        <v>No</v>
      </c>
      <c r="H1589" t="str">
        <f t="shared" si="436"/>
        <v>No</v>
      </c>
      <c r="I1589">
        <f t="shared" si="437"/>
        <v>0</v>
      </c>
      <c r="J1589" t="str">
        <f t="shared" si="438"/>
        <v>No</v>
      </c>
      <c r="K1589" t="str">
        <f t="shared" si="439"/>
        <v>OBESITY</v>
      </c>
      <c r="L1589" t="str">
        <f t="shared" si="440"/>
        <v>normal</v>
      </c>
      <c r="M1589" s="34">
        <f t="shared" si="441"/>
        <v>25034</v>
      </c>
      <c r="N1589" s="36">
        <f t="shared" si="442"/>
        <v>13566.04</v>
      </c>
      <c r="O1589" s="23" t="str">
        <f t="shared" si="443"/>
        <v>tier - 3</v>
      </c>
      <c r="P1589" s="34" t="str">
        <f t="shared" si="444"/>
        <v>tier - 3</v>
      </c>
      <c r="Q1589" s="34" t="str">
        <f t="shared" si="445"/>
        <v>R1026</v>
      </c>
      <c r="R1589" s="23">
        <f t="shared" si="446"/>
        <v>54</v>
      </c>
      <c r="Z1589" s="1" t="s">
        <v>787</v>
      </c>
      <c r="AA1589" s="1" t="s">
        <v>6973</v>
      </c>
      <c r="AB1589" t="s">
        <v>4743</v>
      </c>
      <c r="AC1589" t="s">
        <v>6974</v>
      </c>
      <c r="AG1589" t="s">
        <v>787</v>
      </c>
      <c r="AH1589">
        <v>37.145000000000003</v>
      </c>
      <c r="AI1589">
        <v>5.32</v>
      </c>
      <c r="AJ1589" s="20" t="s">
        <v>2380</v>
      </c>
      <c r="AK1589" t="s">
        <v>2380</v>
      </c>
      <c r="AL1589" t="s">
        <v>2380</v>
      </c>
      <c r="AM1589" s="29">
        <v>0</v>
      </c>
      <c r="AN1589" s="20" t="s">
        <v>2380</v>
      </c>
      <c r="AO1589" s="20" t="str">
        <f t="shared" si="447"/>
        <v>OBESITY</v>
      </c>
      <c r="AP1589" s="20" t="str">
        <f t="shared" si="448"/>
        <v>normal</v>
      </c>
      <c r="AS1589" t="s">
        <v>1616</v>
      </c>
      <c r="AT1589">
        <v>1968</v>
      </c>
      <c r="AU1589" s="28" t="s">
        <v>10</v>
      </c>
      <c r="AV1589">
        <v>15</v>
      </c>
      <c r="AW1589">
        <v>0</v>
      </c>
      <c r="AX1589" s="38">
        <v>13566.04</v>
      </c>
      <c r="AY1589" t="s">
        <v>12</v>
      </c>
      <c r="AZ1589" t="s">
        <v>12</v>
      </c>
      <c r="BA1589" t="s">
        <v>535</v>
      </c>
      <c r="BB1589" s="35">
        <f>DATE(AT1589,MATCH(AU1589,{"Jan","Feb","Mar","Apr","May","Jun","Jul","Aug","Sep","Oct","Nov","Dec"}, 0),AV1589)</f>
        <v>25034</v>
      </c>
      <c r="BC1589" s="20">
        <f t="shared" si="449"/>
        <v>54</v>
      </c>
    </row>
    <row r="1590" spans="2:55" ht="15.5" hidden="1" x14ac:dyDescent="0.35">
      <c r="B1590" s="1" t="s">
        <v>786</v>
      </c>
      <c r="C1590" t="str">
        <f>VLOOKUP(B1590,Z1589:AE3924,2,FALSE)</f>
        <v>Duhon,</v>
      </c>
      <c r="D1590">
        <f t="shared" si="432"/>
        <v>30.8</v>
      </c>
      <c r="E1590">
        <f t="shared" si="433"/>
        <v>5.83</v>
      </c>
      <c r="F1590" t="str">
        <f t="shared" si="434"/>
        <v>yes</v>
      </c>
      <c r="G1590" t="str">
        <f t="shared" si="435"/>
        <v>No</v>
      </c>
      <c r="H1590" t="str">
        <f t="shared" si="436"/>
        <v>No</v>
      </c>
      <c r="I1590">
        <f t="shared" si="437"/>
        <v>0</v>
      </c>
      <c r="J1590" t="str">
        <f t="shared" si="438"/>
        <v>No</v>
      </c>
      <c r="K1590" t="str">
        <f t="shared" si="439"/>
        <v>OBESITY</v>
      </c>
      <c r="L1590" t="str">
        <f t="shared" si="440"/>
        <v>pre diabeties</v>
      </c>
      <c r="M1590" s="34">
        <f t="shared" si="441"/>
        <v>33830</v>
      </c>
      <c r="N1590" s="36">
        <f t="shared" si="442"/>
        <v>13588.17</v>
      </c>
      <c r="O1590" s="23" t="str">
        <f t="shared" si="443"/>
        <v>tier - 3</v>
      </c>
      <c r="P1590" s="34" t="str">
        <f t="shared" si="444"/>
        <v>tier - 1</v>
      </c>
      <c r="Q1590" s="34" t="str">
        <f t="shared" si="445"/>
        <v>R1012</v>
      </c>
      <c r="R1590" s="23">
        <f t="shared" si="446"/>
        <v>30</v>
      </c>
      <c r="Z1590" s="1" t="s">
        <v>786</v>
      </c>
      <c r="AA1590" s="1" t="s">
        <v>6975</v>
      </c>
      <c r="AB1590" t="s">
        <v>5580</v>
      </c>
      <c r="AC1590" t="s">
        <v>6976</v>
      </c>
      <c r="AD1590" t="s">
        <v>5148</v>
      </c>
      <c r="AG1590" t="s">
        <v>786</v>
      </c>
      <c r="AH1590">
        <v>30.8</v>
      </c>
      <c r="AI1590">
        <v>5.83</v>
      </c>
      <c r="AJ1590" s="20" t="s">
        <v>2382</v>
      </c>
      <c r="AK1590" t="s">
        <v>2380</v>
      </c>
      <c r="AL1590" t="s">
        <v>2380</v>
      </c>
      <c r="AM1590" s="29">
        <v>0</v>
      </c>
      <c r="AN1590" s="20" t="s">
        <v>2380</v>
      </c>
      <c r="AO1590" s="20" t="str">
        <f t="shared" si="447"/>
        <v>OBESITY</v>
      </c>
      <c r="AP1590" s="20" t="str">
        <f t="shared" si="448"/>
        <v>pre diabeties</v>
      </c>
      <c r="AS1590" t="s">
        <v>1617</v>
      </c>
      <c r="AT1590">
        <v>1992</v>
      </c>
      <c r="AU1590" s="28" t="s">
        <v>35</v>
      </c>
      <c r="AV1590">
        <v>14</v>
      </c>
      <c r="AW1590">
        <v>0</v>
      </c>
      <c r="AX1590" s="38">
        <v>13588.17</v>
      </c>
      <c r="AY1590" t="s">
        <v>12</v>
      </c>
      <c r="AZ1590" t="s">
        <v>16</v>
      </c>
      <c r="BA1590" t="s">
        <v>23</v>
      </c>
      <c r="BB1590" s="35">
        <f>DATE(AT1590,MATCH(AU1590,{"Jan","Feb","Mar","Apr","May","Jun","Jul","Aug","Sep","Oct","Nov","Dec"}, 0),AV1590)</f>
        <v>33830</v>
      </c>
      <c r="BC1590" s="20">
        <f t="shared" si="449"/>
        <v>30</v>
      </c>
    </row>
    <row r="1591" spans="2:55" ht="15.5" hidden="1" x14ac:dyDescent="0.35">
      <c r="B1591" s="1" t="s">
        <v>785</v>
      </c>
      <c r="C1591" t="str">
        <f>VLOOKUP(B1591,Z1590:AE3925,2,FALSE)</f>
        <v>Briseno,</v>
      </c>
      <c r="D1591">
        <f t="shared" si="432"/>
        <v>29.5</v>
      </c>
      <c r="E1591">
        <f t="shared" si="433"/>
        <v>5.54</v>
      </c>
      <c r="F1591" t="str">
        <f t="shared" si="434"/>
        <v>yes</v>
      </c>
      <c r="G1591" t="str">
        <f t="shared" si="435"/>
        <v>No</v>
      </c>
      <c r="H1591" t="str">
        <f t="shared" si="436"/>
        <v>No</v>
      </c>
      <c r="I1591">
        <f t="shared" si="437"/>
        <v>0</v>
      </c>
      <c r="J1591" t="str">
        <f t="shared" si="438"/>
        <v>No</v>
      </c>
      <c r="K1591" t="str">
        <f t="shared" si="439"/>
        <v>OVER WEIGHT</v>
      </c>
      <c r="L1591" t="str">
        <f t="shared" si="440"/>
        <v>normal</v>
      </c>
      <c r="M1591" s="34">
        <f t="shared" si="441"/>
        <v>23630</v>
      </c>
      <c r="N1591" s="36">
        <f t="shared" si="442"/>
        <v>13607.37</v>
      </c>
      <c r="O1591" s="23" t="str">
        <f t="shared" si="443"/>
        <v>tier - 3</v>
      </c>
      <c r="P1591" s="34" t="str">
        <f t="shared" si="444"/>
        <v>tier - 1</v>
      </c>
      <c r="Q1591" s="34" t="str">
        <f t="shared" si="445"/>
        <v>R1024</v>
      </c>
      <c r="R1591" s="23">
        <f t="shared" si="446"/>
        <v>58</v>
      </c>
      <c r="Z1591" s="1" t="s">
        <v>785</v>
      </c>
      <c r="AA1591" s="1" t="s">
        <v>6977</v>
      </c>
      <c r="AB1591" t="s">
        <v>4743</v>
      </c>
      <c r="AC1591" t="s">
        <v>5710</v>
      </c>
      <c r="AD1591" t="s">
        <v>6978</v>
      </c>
      <c r="AG1591" t="s">
        <v>785</v>
      </c>
      <c r="AH1591">
        <v>29.5</v>
      </c>
      <c r="AI1591">
        <v>5.54</v>
      </c>
      <c r="AJ1591" s="20" t="s">
        <v>2382</v>
      </c>
      <c r="AK1591" t="s">
        <v>2380</v>
      </c>
      <c r="AL1591" t="s">
        <v>2380</v>
      </c>
      <c r="AM1591" s="29">
        <v>0</v>
      </c>
      <c r="AN1591" s="20" t="s">
        <v>2380</v>
      </c>
      <c r="AO1591" s="20" t="str">
        <f t="shared" si="447"/>
        <v>OVER WEIGHT</v>
      </c>
      <c r="AP1591" s="20" t="str">
        <f t="shared" si="448"/>
        <v>normal</v>
      </c>
      <c r="AS1591" t="s">
        <v>1618</v>
      </c>
      <c r="AT1591">
        <v>1964</v>
      </c>
      <c r="AU1591" s="28" t="s">
        <v>20</v>
      </c>
      <c r="AV1591">
        <v>10</v>
      </c>
      <c r="AW1591">
        <v>2</v>
      </c>
      <c r="AX1591" s="38">
        <v>13607.37</v>
      </c>
      <c r="AY1591" t="s">
        <v>12</v>
      </c>
      <c r="AZ1591" t="s">
        <v>16</v>
      </c>
      <c r="BA1591" t="s">
        <v>247</v>
      </c>
      <c r="BB1591" s="35">
        <f>DATE(AT1591,MATCH(AU1591,{"Jan","Feb","Mar","Apr","May","Jun","Jul","Aug","Sep","Oct","Nov","Dec"}, 0),AV1591)</f>
        <v>23630</v>
      </c>
      <c r="BC1591" s="20">
        <f t="shared" si="449"/>
        <v>58</v>
      </c>
    </row>
    <row r="1592" spans="2:55" ht="15.5" hidden="1" x14ac:dyDescent="0.35">
      <c r="B1592" s="1" t="s">
        <v>784</v>
      </c>
      <c r="C1592" t="str">
        <f>VLOOKUP(B1592,Z1591:AE3926,2,FALSE)</f>
        <v>Besse,</v>
      </c>
      <c r="D1592">
        <f t="shared" si="432"/>
        <v>43.39</v>
      </c>
      <c r="E1592">
        <f t="shared" si="433"/>
        <v>5.85</v>
      </c>
      <c r="F1592" t="str">
        <f t="shared" si="434"/>
        <v>No</v>
      </c>
      <c r="G1592" t="str">
        <f t="shared" si="435"/>
        <v>yes</v>
      </c>
      <c r="H1592" t="str">
        <f t="shared" si="436"/>
        <v>No</v>
      </c>
      <c r="I1592">
        <f t="shared" si="437"/>
        <v>1</v>
      </c>
      <c r="J1592" t="str">
        <f t="shared" si="438"/>
        <v>No</v>
      </c>
      <c r="K1592" t="str">
        <f t="shared" si="439"/>
        <v>OBESITY</v>
      </c>
      <c r="L1592" t="str">
        <f t="shared" si="440"/>
        <v>pre diabeties</v>
      </c>
      <c r="M1592" s="34">
        <f t="shared" si="441"/>
        <v>22603</v>
      </c>
      <c r="N1592" s="36">
        <f t="shared" si="442"/>
        <v>13616.36</v>
      </c>
      <c r="O1592" s="23" t="str">
        <f t="shared" si="443"/>
        <v>tier - 3</v>
      </c>
      <c r="P1592" s="34" t="str">
        <f t="shared" si="444"/>
        <v>tier - 3</v>
      </c>
      <c r="Q1592" s="34" t="str">
        <f t="shared" si="445"/>
        <v>R1024</v>
      </c>
      <c r="R1592" s="23">
        <f t="shared" si="446"/>
        <v>61</v>
      </c>
      <c r="Z1592" s="1" t="s">
        <v>784</v>
      </c>
      <c r="AA1592" s="1" t="s">
        <v>6979</v>
      </c>
      <c r="AB1592" t="s">
        <v>4746</v>
      </c>
      <c r="AC1592" t="s">
        <v>6980</v>
      </c>
      <c r="AD1592" t="s">
        <v>4780</v>
      </c>
      <c r="AG1592" t="s">
        <v>784</v>
      </c>
      <c r="AH1592">
        <v>43.39</v>
      </c>
      <c r="AI1592">
        <v>5.85</v>
      </c>
      <c r="AJ1592" s="20" t="s">
        <v>2380</v>
      </c>
      <c r="AK1592" t="s">
        <v>2382</v>
      </c>
      <c r="AL1592" t="s">
        <v>2380</v>
      </c>
      <c r="AM1592" s="29">
        <v>1</v>
      </c>
      <c r="AN1592" s="20" t="s">
        <v>2380</v>
      </c>
      <c r="AO1592" s="20" t="str">
        <f t="shared" si="447"/>
        <v>OBESITY</v>
      </c>
      <c r="AP1592" s="20" t="str">
        <f t="shared" si="448"/>
        <v>pre diabeties</v>
      </c>
      <c r="AS1592" t="s">
        <v>1619</v>
      </c>
      <c r="AT1592">
        <v>1961</v>
      </c>
      <c r="AU1592" s="28" t="s">
        <v>15</v>
      </c>
      <c r="AV1592">
        <v>18</v>
      </c>
      <c r="AW1592">
        <v>0</v>
      </c>
      <c r="AX1592" s="38">
        <v>13616.36</v>
      </c>
      <c r="AY1592" t="s">
        <v>12</v>
      </c>
      <c r="AZ1592" t="s">
        <v>12</v>
      </c>
      <c r="BA1592" t="s">
        <v>247</v>
      </c>
      <c r="BB1592" s="35">
        <f>DATE(AT1592,MATCH(AU1592,{"Jan","Feb","Mar","Apr","May","Jun","Jul","Aug","Sep","Oct","Nov","Dec"}, 0),AV1592)</f>
        <v>22603</v>
      </c>
      <c r="BC1592" s="20">
        <f t="shared" si="449"/>
        <v>61</v>
      </c>
    </row>
    <row r="1593" spans="2:55" ht="15.5" hidden="1" x14ac:dyDescent="0.35">
      <c r="B1593" s="1" t="s">
        <v>783</v>
      </c>
      <c r="C1593" t="str">
        <f>VLOOKUP(B1593,Z1592:AE3927,2,FALSE)</f>
        <v>Shillings,</v>
      </c>
      <c r="D1593">
        <f t="shared" si="432"/>
        <v>15.08</v>
      </c>
      <c r="E1593">
        <f t="shared" si="433"/>
        <v>4.8499999999999996</v>
      </c>
      <c r="F1593" t="str">
        <f t="shared" si="434"/>
        <v>yes</v>
      </c>
      <c r="G1593" t="str">
        <f t="shared" si="435"/>
        <v>No</v>
      </c>
      <c r="H1593" t="str">
        <f t="shared" si="436"/>
        <v>Yes</v>
      </c>
      <c r="I1593">
        <f t="shared" si="437"/>
        <v>1</v>
      </c>
      <c r="J1593" t="str">
        <f t="shared" si="438"/>
        <v>No</v>
      </c>
      <c r="K1593" t="str">
        <f t="shared" si="439"/>
        <v>under weight</v>
      </c>
      <c r="L1593" t="str">
        <f t="shared" si="440"/>
        <v>normal</v>
      </c>
      <c r="M1593" s="34">
        <f t="shared" si="441"/>
        <v>25410</v>
      </c>
      <c r="N1593" s="36">
        <f t="shared" si="442"/>
        <v>13622.01</v>
      </c>
      <c r="O1593" s="23" t="str">
        <f t="shared" si="443"/>
        <v>tier - 3</v>
      </c>
      <c r="P1593" s="34" t="str">
        <f t="shared" si="444"/>
        <v>tier - 3</v>
      </c>
      <c r="Q1593" s="34" t="str">
        <f t="shared" si="445"/>
        <v>R1012</v>
      </c>
      <c r="R1593" s="23">
        <f t="shared" si="446"/>
        <v>53</v>
      </c>
      <c r="Z1593" s="1" t="s">
        <v>783</v>
      </c>
      <c r="AA1593" s="1" t="s">
        <v>6981</v>
      </c>
      <c r="AB1593" t="s">
        <v>4746</v>
      </c>
      <c r="AC1593" t="s">
        <v>5629</v>
      </c>
      <c r="AD1593" t="s">
        <v>4764</v>
      </c>
      <c r="AG1593" t="s">
        <v>783</v>
      </c>
      <c r="AH1593">
        <v>15.08</v>
      </c>
      <c r="AI1593">
        <v>4.8499999999999996</v>
      </c>
      <c r="AJ1593" s="20" t="s">
        <v>2382</v>
      </c>
      <c r="AK1593" t="s">
        <v>2380</v>
      </c>
      <c r="AL1593" t="s">
        <v>2383</v>
      </c>
      <c r="AM1593" s="29">
        <v>1</v>
      </c>
      <c r="AN1593" s="20" t="s">
        <v>2380</v>
      </c>
      <c r="AO1593" s="20" t="str">
        <f t="shared" si="447"/>
        <v>under weight</v>
      </c>
      <c r="AP1593" s="20" t="str">
        <f t="shared" si="448"/>
        <v>normal</v>
      </c>
      <c r="AS1593" t="s">
        <v>1620</v>
      </c>
      <c r="AT1593">
        <v>1969</v>
      </c>
      <c r="AU1593" s="28" t="s">
        <v>10</v>
      </c>
      <c r="AV1593">
        <v>26</v>
      </c>
      <c r="AW1593">
        <v>0</v>
      </c>
      <c r="AX1593" s="38">
        <v>13622.01</v>
      </c>
      <c r="AY1593" t="s">
        <v>12</v>
      </c>
      <c r="AZ1593" t="s">
        <v>12</v>
      </c>
      <c r="BA1593" t="s">
        <v>23</v>
      </c>
      <c r="BB1593" s="35">
        <f>DATE(AT1593,MATCH(AU1593,{"Jan","Feb","Mar","Apr","May","Jun","Jul","Aug","Sep","Oct","Nov","Dec"}, 0),AV1593)</f>
        <v>25410</v>
      </c>
      <c r="BC1593" s="20">
        <f t="shared" si="449"/>
        <v>53</v>
      </c>
    </row>
    <row r="1594" spans="2:55" ht="15.5" hidden="1" x14ac:dyDescent="0.35">
      <c r="B1594" s="1" t="s">
        <v>782</v>
      </c>
      <c r="C1594" t="str">
        <f>VLOOKUP(B1594,Z1593:AE3928,2,FALSE)</f>
        <v>Tate,</v>
      </c>
      <c r="D1594">
        <f t="shared" si="432"/>
        <v>20.48</v>
      </c>
      <c r="E1594">
        <f t="shared" si="433"/>
        <v>11.09</v>
      </c>
      <c r="F1594" t="str">
        <f t="shared" si="434"/>
        <v>No</v>
      </c>
      <c r="G1594" t="str">
        <f t="shared" si="435"/>
        <v>No</v>
      </c>
      <c r="H1594" t="str">
        <f t="shared" si="436"/>
        <v>No</v>
      </c>
      <c r="I1594">
        <f t="shared" si="437"/>
        <v>0</v>
      </c>
      <c r="J1594" t="str">
        <f t="shared" si="438"/>
        <v>No</v>
      </c>
      <c r="K1594" t="str">
        <f t="shared" si="439"/>
        <v>Normal weight</v>
      </c>
      <c r="L1594" t="str">
        <f t="shared" si="440"/>
        <v>diabeties</v>
      </c>
      <c r="M1594" s="34">
        <f t="shared" si="441"/>
        <v>22639</v>
      </c>
      <c r="N1594" s="36">
        <f t="shared" si="442"/>
        <v>13635.64</v>
      </c>
      <c r="O1594" s="23" t="str">
        <f t="shared" si="443"/>
        <v>tier - 3</v>
      </c>
      <c r="P1594" s="34" t="str">
        <f t="shared" si="444"/>
        <v>tier - 3</v>
      </c>
      <c r="Q1594" s="34" t="str">
        <f t="shared" si="445"/>
        <v>R1024</v>
      </c>
      <c r="R1594" s="23">
        <f t="shared" si="446"/>
        <v>61</v>
      </c>
      <c r="Z1594" s="1" t="s">
        <v>782</v>
      </c>
      <c r="AA1594" s="1" t="s">
        <v>6982</v>
      </c>
      <c r="AB1594" t="s">
        <v>4743</v>
      </c>
      <c r="AC1594" t="s">
        <v>6983</v>
      </c>
      <c r="AG1594" t="s">
        <v>782</v>
      </c>
      <c r="AH1594">
        <v>20.48</v>
      </c>
      <c r="AI1594">
        <v>11.09</v>
      </c>
      <c r="AJ1594" s="20" t="s">
        <v>2380</v>
      </c>
      <c r="AK1594" t="s">
        <v>2380</v>
      </c>
      <c r="AL1594" t="s">
        <v>2380</v>
      </c>
      <c r="AM1594" s="29">
        <v>0</v>
      </c>
      <c r="AN1594" s="20" t="s">
        <v>2380</v>
      </c>
      <c r="AO1594" s="20" t="str">
        <f t="shared" si="447"/>
        <v>Normal weight</v>
      </c>
      <c r="AP1594" s="20" t="str">
        <f t="shared" si="448"/>
        <v>diabeties</v>
      </c>
      <c r="AS1594" t="s">
        <v>1621</v>
      </c>
      <c r="AT1594">
        <v>1961</v>
      </c>
      <c r="AU1594" s="28" t="s">
        <v>30</v>
      </c>
      <c r="AV1594">
        <v>24</v>
      </c>
      <c r="AW1594">
        <v>0</v>
      </c>
      <c r="AX1594" s="38">
        <v>13635.64</v>
      </c>
      <c r="AY1594" t="s">
        <v>12</v>
      </c>
      <c r="AZ1594" t="s">
        <v>12</v>
      </c>
      <c r="BA1594" t="s">
        <v>247</v>
      </c>
      <c r="BB1594" s="35">
        <f>DATE(AT1594,MATCH(AU1594,{"Jan","Feb","Mar","Apr","May","Jun","Jul","Aug","Sep","Oct","Nov","Dec"}, 0),AV1594)</f>
        <v>22639</v>
      </c>
      <c r="BC1594" s="20">
        <f t="shared" si="449"/>
        <v>61</v>
      </c>
    </row>
    <row r="1595" spans="2:55" ht="15.5" hidden="1" x14ac:dyDescent="0.35">
      <c r="B1595" s="1" t="s">
        <v>781</v>
      </c>
      <c r="C1595" t="str">
        <f>VLOOKUP(B1595,Z1594:AE3929,2,FALSE)</f>
        <v>Arsenault,</v>
      </c>
      <c r="D1595">
        <f t="shared" si="432"/>
        <v>34.450000000000003</v>
      </c>
      <c r="E1595">
        <f t="shared" si="433"/>
        <v>5.58</v>
      </c>
      <c r="F1595" t="str">
        <f t="shared" si="434"/>
        <v>yes</v>
      </c>
      <c r="G1595" t="str">
        <f t="shared" si="435"/>
        <v>No</v>
      </c>
      <c r="H1595" t="str">
        <f t="shared" si="436"/>
        <v>No</v>
      </c>
      <c r="I1595">
        <f t="shared" si="437"/>
        <v>0</v>
      </c>
      <c r="J1595" t="str">
        <f t="shared" si="438"/>
        <v>No</v>
      </c>
      <c r="K1595" t="str">
        <f t="shared" si="439"/>
        <v>OBESITY</v>
      </c>
      <c r="L1595" t="str">
        <f t="shared" si="440"/>
        <v>normal</v>
      </c>
      <c r="M1595" s="34">
        <f t="shared" si="441"/>
        <v>30883</v>
      </c>
      <c r="N1595" s="36">
        <f t="shared" si="442"/>
        <v>13638.06</v>
      </c>
      <c r="O1595" s="23" t="str">
        <f t="shared" si="443"/>
        <v>tier - 3</v>
      </c>
      <c r="P1595" s="34" t="str">
        <f t="shared" si="444"/>
        <v>tier - 3</v>
      </c>
      <c r="Q1595" s="34" t="str">
        <f t="shared" si="445"/>
        <v>R1023</v>
      </c>
      <c r="R1595" s="23">
        <f t="shared" si="446"/>
        <v>38</v>
      </c>
      <c r="Z1595" s="1" t="s">
        <v>781</v>
      </c>
      <c r="AA1595" s="1" t="s">
        <v>5295</v>
      </c>
      <c r="AB1595" t="s">
        <v>4746</v>
      </c>
      <c r="AC1595" t="s">
        <v>5139</v>
      </c>
      <c r="AG1595" t="s">
        <v>781</v>
      </c>
      <c r="AH1595">
        <v>34.450000000000003</v>
      </c>
      <c r="AI1595">
        <v>5.58</v>
      </c>
      <c r="AJ1595" s="20" t="s">
        <v>2382</v>
      </c>
      <c r="AK1595" t="s">
        <v>2380</v>
      </c>
      <c r="AL1595" t="s">
        <v>2380</v>
      </c>
      <c r="AM1595" s="29">
        <v>0</v>
      </c>
      <c r="AN1595" s="20" t="s">
        <v>2380</v>
      </c>
      <c r="AO1595" s="20" t="str">
        <f t="shared" si="447"/>
        <v>OBESITY</v>
      </c>
      <c r="AP1595" s="20" t="str">
        <f t="shared" si="448"/>
        <v>normal</v>
      </c>
      <c r="AS1595" t="s">
        <v>1622</v>
      </c>
      <c r="AT1595">
        <v>1984</v>
      </c>
      <c r="AU1595" s="28" t="s">
        <v>10</v>
      </c>
      <c r="AV1595">
        <v>20</v>
      </c>
      <c r="AW1595">
        <v>3</v>
      </c>
      <c r="AX1595" s="38">
        <v>13638.06</v>
      </c>
      <c r="AY1595" t="s">
        <v>12</v>
      </c>
      <c r="AZ1595" t="s">
        <v>12</v>
      </c>
      <c r="BA1595" t="s">
        <v>249</v>
      </c>
      <c r="BB1595" s="35">
        <f>DATE(AT1595,MATCH(AU1595,{"Jan","Feb","Mar","Apr","May","Jun","Jul","Aug","Sep","Oct","Nov","Dec"}, 0),AV1595)</f>
        <v>30883</v>
      </c>
      <c r="BC1595" s="20">
        <f t="shared" si="449"/>
        <v>38</v>
      </c>
    </row>
    <row r="1596" spans="2:55" ht="15.5" hidden="1" x14ac:dyDescent="0.35">
      <c r="B1596" s="1" t="s">
        <v>780</v>
      </c>
      <c r="C1596" t="str">
        <f>VLOOKUP(B1596,Z1595:AE3930,2,FALSE)</f>
        <v>Hengoed,</v>
      </c>
      <c r="D1596">
        <f t="shared" si="432"/>
        <v>34.21</v>
      </c>
      <c r="E1596">
        <f t="shared" si="433"/>
        <v>9.7200000000000006</v>
      </c>
      <c r="F1596" t="str">
        <f t="shared" si="434"/>
        <v>yes</v>
      </c>
      <c r="G1596" t="str">
        <f t="shared" si="435"/>
        <v>No</v>
      </c>
      <c r="H1596" t="str">
        <f t="shared" si="436"/>
        <v>No</v>
      </c>
      <c r="I1596">
        <f t="shared" si="437"/>
        <v>0</v>
      </c>
      <c r="J1596" t="str">
        <f t="shared" si="438"/>
        <v>No</v>
      </c>
      <c r="K1596" t="str">
        <f t="shared" si="439"/>
        <v>OBESITY</v>
      </c>
      <c r="L1596" t="str">
        <f t="shared" si="440"/>
        <v>diabeties</v>
      </c>
      <c r="M1596" s="34">
        <f t="shared" si="441"/>
        <v>23227</v>
      </c>
      <c r="N1596" s="36">
        <f t="shared" si="442"/>
        <v>13677.68</v>
      </c>
      <c r="O1596" s="23" t="str">
        <f t="shared" si="443"/>
        <v>tier - 3</v>
      </c>
      <c r="P1596" s="34" t="str">
        <f t="shared" si="444"/>
        <v>tier - 2</v>
      </c>
      <c r="Q1596" s="34" t="str">
        <f t="shared" si="445"/>
        <v>R1021</v>
      </c>
      <c r="R1596" s="23">
        <f t="shared" si="446"/>
        <v>59</v>
      </c>
      <c r="Z1596" s="1" t="s">
        <v>780</v>
      </c>
      <c r="AA1596" s="1" t="s">
        <v>6984</v>
      </c>
      <c r="AB1596" t="s">
        <v>4746</v>
      </c>
      <c r="AC1596" t="s">
        <v>5629</v>
      </c>
      <c r="AG1596" t="s">
        <v>780</v>
      </c>
      <c r="AH1596">
        <v>34.21</v>
      </c>
      <c r="AI1596">
        <v>9.7200000000000006</v>
      </c>
      <c r="AJ1596" s="20" t="s">
        <v>2382</v>
      </c>
      <c r="AK1596" t="s">
        <v>2380</v>
      </c>
      <c r="AL1596" t="s">
        <v>2380</v>
      </c>
      <c r="AM1596" s="29">
        <v>0</v>
      </c>
      <c r="AN1596" s="20" t="s">
        <v>2380</v>
      </c>
      <c r="AO1596" s="20" t="str">
        <f t="shared" si="447"/>
        <v>OBESITY</v>
      </c>
      <c r="AP1596" s="20" t="str">
        <f t="shared" si="448"/>
        <v>diabeties</v>
      </c>
      <c r="AS1596" t="s">
        <v>1623</v>
      </c>
      <c r="AT1596">
        <v>1963</v>
      </c>
      <c r="AU1596" s="28" t="s">
        <v>35</v>
      </c>
      <c r="AV1596">
        <v>4</v>
      </c>
      <c r="AW1596">
        <v>0</v>
      </c>
      <c r="AX1596" s="38">
        <v>13677.68</v>
      </c>
      <c r="AY1596" t="s">
        <v>12</v>
      </c>
      <c r="AZ1596" t="s">
        <v>11</v>
      </c>
      <c r="BA1596" t="s">
        <v>300</v>
      </c>
      <c r="BB1596" s="35">
        <f>DATE(AT1596,MATCH(AU1596,{"Jan","Feb","Mar","Apr","May","Jun","Jul","Aug","Sep","Oct","Nov","Dec"}, 0),AV1596)</f>
        <v>23227</v>
      </c>
      <c r="BC1596" s="20">
        <f t="shared" si="449"/>
        <v>59</v>
      </c>
    </row>
    <row r="1597" spans="2:55" ht="15.5" hidden="1" x14ac:dyDescent="0.35">
      <c r="B1597" s="1" t="s">
        <v>779</v>
      </c>
      <c r="C1597" t="str">
        <f>VLOOKUP(B1597,Z1596:AE3931,2,FALSE)</f>
        <v>Aller,</v>
      </c>
      <c r="D1597">
        <f t="shared" si="432"/>
        <v>28.8</v>
      </c>
      <c r="E1597">
        <f t="shared" si="433"/>
        <v>11.41</v>
      </c>
      <c r="F1597" t="str">
        <f t="shared" si="434"/>
        <v>yes</v>
      </c>
      <c r="G1597" t="str">
        <f t="shared" si="435"/>
        <v>No</v>
      </c>
      <c r="H1597" t="str">
        <f t="shared" si="436"/>
        <v>No</v>
      </c>
      <c r="I1597">
        <f t="shared" si="437"/>
        <v>0</v>
      </c>
      <c r="J1597" t="str">
        <f t="shared" si="438"/>
        <v>No</v>
      </c>
      <c r="K1597" t="str">
        <f t="shared" si="439"/>
        <v>OVER WEIGHT</v>
      </c>
      <c r="L1597" t="str">
        <f t="shared" si="440"/>
        <v>diabeties</v>
      </c>
      <c r="M1597" s="34">
        <f t="shared" si="441"/>
        <v>31304</v>
      </c>
      <c r="N1597" s="36">
        <f t="shared" si="442"/>
        <v>13685.51</v>
      </c>
      <c r="O1597" s="23" t="str">
        <f t="shared" si="443"/>
        <v>tier - 3</v>
      </c>
      <c r="P1597" s="34" t="str">
        <f t="shared" si="444"/>
        <v>tier - 1</v>
      </c>
      <c r="Q1597" s="34" t="str">
        <f t="shared" si="445"/>
        <v>R1026</v>
      </c>
      <c r="R1597" s="23">
        <f t="shared" si="446"/>
        <v>37</v>
      </c>
      <c r="Z1597" s="1" t="s">
        <v>779</v>
      </c>
      <c r="AA1597" s="1" t="s">
        <v>6985</v>
      </c>
      <c r="AB1597" t="s">
        <v>4746</v>
      </c>
      <c r="AC1597" t="s">
        <v>5170</v>
      </c>
      <c r="AG1597" t="s">
        <v>779</v>
      </c>
      <c r="AH1597">
        <v>28.8</v>
      </c>
      <c r="AI1597">
        <v>11.41</v>
      </c>
      <c r="AJ1597" s="20" t="s">
        <v>2382</v>
      </c>
      <c r="AK1597" t="s">
        <v>2380</v>
      </c>
      <c r="AL1597" t="s">
        <v>2380</v>
      </c>
      <c r="AM1597" s="29">
        <v>0</v>
      </c>
      <c r="AN1597" s="20" t="s">
        <v>2380</v>
      </c>
      <c r="AO1597" s="20" t="str">
        <f t="shared" si="447"/>
        <v>OVER WEIGHT</v>
      </c>
      <c r="AP1597" s="20" t="str">
        <f t="shared" si="448"/>
        <v>diabeties</v>
      </c>
      <c r="AS1597" t="s">
        <v>1624</v>
      </c>
      <c r="AT1597">
        <v>1985</v>
      </c>
      <c r="AU1597" s="28" t="s">
        <v>20</v>
      </c>
      <c r="AV1597">
        <v>14</v>
      </c>
      <c r="AW1597">
        <v>3</v>
      </c>
      <c r="AX1597" s="38">
        <v>13685.51</v>
      </c>
      <c r="AY1597" t="s">
        <v>12</v>
      </c>
      <c r="AZ1597" t="s">
        <v>16</v>
      </c>
      <c r="BA1597" t="s">
        <v>535</v>
      </c>
      <c r="BB1597" s="35">
        <f>DATE(AT1597,MATCH(AU1597,{"Jan","Feb","Mar","Apr","May","Jun","Jul","Aug","Sep","Oct","Nov","Dec"}, 0),AV1597)</f>
        <v>31304</v>
      </c>
      <c r="BC1597" s="20">
        <f t="shared" si="449"/>
        <v>37</v>
      </c>
    </row>
    <row r="1598" spans="2:55" ht="15.5" hidden="1" x14ac:dyDescent="0.35">
      <c r="B1598" s="1" t="s">
        <v>778</v>
      </c>
      <c r="C1598" t="str">
        <f>VLOOKUP(B1598,Z1597:AE3932,2,FALSE)</f>
        <v>Pisano,</v>
      </c>
      <c r="D1598">
        <f t="shared" si="432"/>
        <v>31.74</v>
      </c>
      <c r="E1598">
        <f t="shared" si="433"/>
        <v>4.46</v>
      </c>
      <c r="F1598" t="str">
        <f t="shared" si="434"/>
        <v>No</v>
      </c>
      <c r="G1598" t="str">
        <f t="shared" si="435"/>
        <v>No</v>
      </c>
      <c r="H1598" t="str">
        <f t="shared" si="436"/>
        <v>Yes</v>
      </c>
      <c r="I1598">
        <f t="shared" si="437"/>
        <v>1</v>
      </c>
      <c r="J1598" t="str">
        <f t="shared" si="438"/>
        <v>No</v>
      </c>
      <c r="K1598" t="str">
        <f t="shared" si="439"/>
        <v>OBESITY</v>
      </c>
      <c r="L1598" t="str">
        <f t="shared" si="440"/>
        <v>normal</v>
      </c>
      <c r="M1598" s="34">
        <f t="shared" si="441"/>
        <v>31740</v>
      </c>
      <c r="N1598" s="36">
        <f t="shared" si="442"/>
        <v>13714.55</v>
      </c>
      <c r="O1598" s="23" t="str">
        <f t="shared" si="443"/>
        <v>tier - 3</v>
      </c>
      <c r="P1598" s="34" t="str">
        <f t="shared" si="444"/>
        <v>tier - 2</v>
      </c>
      <c r="Q1598" s="34" t="str">
        <f t="shared" si="445"/>
        <v>R1023</v>
      </c>
      <c r="R1598" s="23">
        <f t="shared" si="446"/>
        <v>36</v>
      </c>
      <c r="Z1598" s="1" t="s">
        <v>778</v>
      </c>
      <c r="AA1598" s="1" t="s">
        <v>6986</v>
      </c>
      <c r="AB1598" t="s">
        <v>5580</v>
      </c>
      <c r="AC1598" t="s">
        <v>4882</v>
      </c>
      <c r="AG1598" t="s">
        <v>778</v>
      </c>
      <c r="AH1598">
        <v>31.74</v>
      </c>
      <c r="AI1598">
        <v>4.46</v>
      </c>
      <c r="AJ1598" s="20" t="s">
        <v>2380</v>
      </c>
      <c r="AK1598" t="s">
        <v>2380</v>
      </c>
      <c r="AL1598" t="s">
        <v>2383</v>
      </c>
      <c r="AM1598" s="29">
        <v>1</v>
      </c>
      <c r="AN1598" s="20" t="s">
        <v>2380</v>
      </c>
      <c r="AO1598" s="20" t="str">
        <f t="shared" si="447"/>
        <v>OBESITY</v>
      </c>
      <c r="AP1598" s="20" t="str">
        <f t="shared" si="448"/>
        <v>normal</v>
      </c>
      <c r="AS1598" t="s">
        <v>1625</v>
      </c>
      <c r="AT1598">
        <v>1986</v>
      </c>
      <c r="AU1598" s="28" t="s">
        <v>15</v>
      </c>
      <c r="AV1598">
        <v>24</v>
      </c>
      <c r="AW1598">
        <v>3</v>
      </c>
      <c r="AX1598" s="38">
        <v>13714.55</v>
      </c>
      <c r="AY1598" t="s">
        <v>12</v>
      </c>
      <c r="AZ1598" t="s">
        <v>11</v>
      </c>
      <c r="BA1598" t="s">
        <v>249</v>
      </c>
      <c r="BB1598" s="35">
        <f>DATE(AT1598,MATCH(AU1598,{"Jan","Feb","Mar","Apr","May","Jun","Jul","Aug","Sep","Oct","Nov","Dec"}, 0),AV1598)</f>
        <v>31740</v>
      </c>
      <c r="BC1598" s="20">
        <f t="shared" si="449"/>
        <v>36</v>
      </c>
    </row>
    <row r="1599" spans="2:55" ht="15.5" hidden="1" x14ac:dyDescent="0.35">
      <c r="B1599" s="1" t="s">
        <v>777</v>
      </c>
      <c r="C1599" t="str">
        <f>VLOOKUP(B1599,Z1598:AE3933,2,FALSE)</f>
        <v>Sanca,</v>
      </c>
      <c r="D1599">
        <f t="shared" si="432"/>
        <v>21.78</v>
      </c>
      <c r="E1599">
        <f t="shared" si="433"/>
        <v>9.31</v>
      </c>
      <c r="F1599" t="str">
        <f t="shared" si="434"/>
        <v>yes</v>
      </c>
      <c r="G1599" t="str">
        <f t="shared" si="435"/>
        <v>No</v>
      </c>
      <c r="H1599" t="str">
        <f t="shared" si="436"/>
        <v>No</v>
      </c>
      <c r="I1599">
        <f t="shared" si="437"/>
        <v>0</v>
      </c>
      <c r="J1599" t="str">
        <f t="shared" si="438"/>
        <v>No</v>
      </c>
      <c r="K1599" t="str">
        <f t="shared" si="439"/>
        <v>Normal weight</v>
      </c>
      <c r="L1599" t="str">
        <f t="shared" si="440"/>
        <v>diabeties</v>
      </c>
      <c r="M1599" s="34">
        <f t="shared" si="441"/>
        <v>29800</v>
      </c>
      <c r="N1599" s="36">
        <f t="shared" si="442"/>
        <v>13725.47</v>
      </c>
      <c r="O1599" s="23" t="str">
        <f t="shared" si="443"/>
        <v>tier - 3</v>
      </c>
      <c r="P1599" s="34" t="str">
        <f t="shared" si="444"/>
        <v>tier - 2</v>
      </c>
      <c r="Q1599" s="34" t="str">
        <f t="shared" si="445"/>
        <v>R1024</v>
      </c>
      <c r="R1599" s="23">
        <f t="shared" si="446"/>
        <v>41</v>
      </c>
      <c r="Z1599" s="1" t="s">
        <v>777</v>
      </c>
      <c r="AA1599" s="1" t="s">
        <v>6987</v>
      </c>
      <c r="AB1599" t="s">
        <v>4746</v>
      </c>
      <c r="AC1599" t="s">
        <v>6772</v>
      </c>
      <c r="AG1599" t="s">
        <v>777</v>
      </c>
      <c r="AH1599">
        <v>21.78</v>
      </c>
      <c r="AI1599">
        <v>9.31</v>
      </c>
      <c r="AJ1599" s="20" t="s">
        <v>2382</v>
      </c>
      <c r="AK1599" t="s">
        <v>2380</v>
      </c>
      <c r="AL1599" t="s">
        <v>2380</v>
      </c>
      <c r="AM1599" s="29">
        <v>0</v>
      </c>
      <c r="AN1599" s="20" t="s">
        <v>2380</v>
      </c>
      <c r="AO1599" s="20" t="str">
        <f t="shared" si="447"/>
        <v>Normal weight</v>
      </c>
      <c r="AP1599" s="20" t="str">
        <f t="shared" si="448"/>
        <v>diabeties</v>
      </c>
      <c r="AS1599" t="s">
        <v>1626</v>
      </c>
      <c r="AT1599">
        <v>1981</v>
      </c>
      <c r="AU1599" s="28" t="s">
        <v>35</v>
      </c>
      <c r="AV1599">
        <v>2</v>
      </c>
      <c r="AW1599">
        <v>1</v>
      </c>
      <c r="AX1599" s="38">
        <v>13725.47</v>
      </c>
      <c r="AY1599" t="s">
        <v>12</v>
      </c>
      <c r="AZ1599" t="s">
        <v>11</v>
      </c>
      <c r="BA1599" t="s">
        <v>247</v>
      </c>
      <c r="BB1599" s="35">
        <f>DATE(AT1599,MATCH(AU1599,{"Jan","Feb","Mar","Apr","May","Jun","Jul","Aug","Sep","Oct","Nov","Dec"}, 0),AV1599)</f>
        <v>29800</v>
      </c>
      <c r="BC1599" s="20">
        <f t="shared" si="449"/>
        <v>41</v>
      </c>
    </row>
    <row r="1600" spans="2:55" ht="15.5" hidden="1" x14ac:dyDescent="0.35">
      <c r="B1600" s="1" t="s">
        <v>776</v>
      </c>
      <c r="C1600" t="str">
        <f>VLOOKUP(B1600,Z1599:AE3934,2,FALSE)</f>
        <v>Bond,</v>
      </c>
      <c r="D1600">
        <f t="shared" si="432"/>
        <v>23.75</v>
      </c>
      <c r="E1600">
        <f t="shared" si="433"/>
        <v>5.03</v>
      </c>
      <c r="F1600" t="str">
        <f t="shared" si="434"/>
        <v>No</v>
      </c>
      <c r="G1600" t="str">
        <f t="shared" si="435"/>
        <v>No</v>
      </c>
      <c r="H1600" t="str">
        <f t="shared" si="436"/>
        <v>No</v>
      </c>
      <c r="I1600">
        <f t="shared" si="437"/>
        <v>1</v>
      </c>
      <c r="J1600" t="str">
        <f t="shared" si="438"/>
        <v>No</v>
      </c>
      <c r="K1600" t="str">
        <f t="shared" si="439"/>
        <v>Normal weight</v>
      </c>
      <c r="L1600" t="str">
        <f t="shared" si="440"/>
        <v>normal</v>
      </c>
      <c r="M1600" s="34">
        <f t="shared" si="441"/>
        <v>31288</v>
      </c>
      <c r="N1600" s="36">
        <f t="shared" si="442"/>
        <v>13726.21</v>
      </c>
      <c r="O1600" s="23" t="str">
        <f t="shared" si="443"/>
        <v>tier - 3</v>
      </c>
      <c r="P1600" s="34" t="str">
        <f t="shared" si="444"/>
        <v>tier - 3</v>
      </c>
      <c r="Q1600" s="34" t="str">
        <f t="shared" si="445"/>
        <v>R1026</v>
      </c>
      <c r="R1600" s="23">
        <f t="shared" si="446"/>
        <v>37</v>
      </c>
      <c r="Z1600" s="1" t="s">
        <v>776</v>
      </c>
      <c r="AA1600" s="1" t="s">
        <v>6988</v>
      </c>
      <c r="AB1600" t="s">
        <v>4743</v>
      </c>
      <c r="AC1600" t="s">
        <v>5123</v>
      </c>
      <c r="AG1600" t="s">
        <v>776</v>
      </c>
      <c r="AH1600">
        <v>23.75</v>
      </c>
      <c r="AI1600">
        <v>5.03</v>
      </c>
      <c r="AJ1600" s="20" t="s">
        <v>2380</v>
      </c>
      <c r="AK1600" t="s">
        <v>2380</v>
      </c>
      <c r="AL1600" t="s">
        <v>2380</v>
      </c>
      <c r="AM1600" s="29">
        <v>1</v>
      </c>
      <c r="AN1600" s="20" t="s">
        <v>2380</v>
      </c>
      <c r="AO1600" s="20" t="str">
        <f t="shared" si="447"/>
        <v>Normal weight</v>
      </c>
      <c r="AP1600" s="20" t="str">
        <f t="shared" si="448"/>
        <v>normal</v>
      </c>
      <c r="AS1600" t="s">
        <v>1627</v>
      </c>
      <c r="AT1600">
        <v>1985</v>
      </c>
      <c r="AU1600" s="28" t="s">
        <v>35</v>
      </c>
      <c r="AV1600">
        <v>29</v>
      </c>
      <c r="AW1600">
        <v>3</v>
      </c>
      <c r="AX1600" s="38">
        <v>13726.21</v>
      </c>
      <c r="AY1600" t="s">
        <v>12</v>
      </c>
      <c r="AZ1600" t="s">
        <v>12</v>
      </c>
      <c r="BA1600" t="s">
        <v>535</v>
      </c>
      <c r="BB1600" s="35">
        <f>DATE(AT1600,MATCH(AU1600,{"Jan","Feb","Mar","Apr","May","Jun","Jul","Aug","Sep","Oct","Nov","Dec"}, 0),AV1600)</f>
        <v>31288</v>
      </c>
      <c r="BC1600" s="20">
        <f t="shared" si="449"/>
        <v>37</v>
      </c>
    </row>
    <row r="1601" spans="2:55" ht="15.5" hidden="1" x14ac:dyDescent="0.35">
      <c r="B1601" s="1" t="s">
        <v>775</v>
      </c>
      <c r="C1601" t="str">
        <f>VLOOKUP(B1601,Z1600:AE3935,2,FALSE)</f>
        <v>Carron,</v>
      </c>
      <c r="D1601">
        <f t="shared" si="432"/>
        <v>33.21</v>
      </c>
      <c r="E1601">
        <f t="shared" si="433"/>
        <v>5.07</v>
      </c>
      <c r="F1601" t="str">
        <f t="shared" si="434"/>
        <v>yes</v>
      </c>
      <c r="G1601" t="str">
        <f t="shared" si="435"/>
        <v>No</v>
      </c>
      <c r="H1601" t="str">
        <f t="shared" si="436"/>
        <v>No</v>
      </c>
      <c r="I1601">
        <f t="shared" si="437"/>
        <v>1</v>
      </c>
      <c r="J1601" t="str">
        <f t="shared" si="438"/>
        <v>No</v>
      </c>
      <c r="K1601" t="str">
        <f t="shared" si="439"/>
        <v>OBESITY</v>
      </c>
      <c r="L1601" t="str">
        <f t="shared" si="440"/>
        <v>normal</v>
      </c>
      <c r="M1601" s="34">
        <f t="shared" si="441"/>
        <v>25499</v>
      </c>
      <c r="N1601" s="36">
        <f t="shared" si="442"/>
        <v>13746.74</v>
      </c>
      <c r="O1601" s="23" t="str">
        <f t="shared" si="443"/>
        <v>tier - 3</v>
      </c>
      <c r="P1601" s="34" t="str">
        <f t="shared" si="444"/>
        <v>tier - 2</v>
      </c>
      <c r="Q1601" s="34" t="str">
        <f t="shared" si="445"/>
        <v>R1026</v>
      </c>
      <c r="R1601" s="23">
        <f t="shared" si="446"/>
        <v>53</v>
      </c>
      <c r="Z1601" s="1" t="s">
        <v>775</v>
      </c>
      <c r="AA1601" s="1" t="s">
        <v>6989</v>
      </c>
      <c r="AB1601" t="s">
        <v>5580</v>
      </c>
      <c r="AC1601" t="s">
        <v>5345</v>
      </c>
      <c r="AD1601" t="s">
        <v>4764</v>
      </c>
      <c r="AG1601" t="s">
        <v>775</v>
      </c>
      <c r="AH1601">
        <v>33.21</v>
      </c>
      <c r="AI1601">
        <v>5.07</v>
      </c>
      <c r="AJ1601" s="20" t="s">
        <v>2382</v>
      </c>
      <c r="AK1601" t="s">
        <v>2380</v>
      </c>
      <c r="AL1601" t="s">
        <v>2380</v>
      </c>
      <c r="AM1601" s="29">
        <v>1</v>
      </c>
      <c r="AN1601" s="20" t="s">
        <v>2380</v>
      </c>
      <c r="AO1601" s="20" t="str">
        <f t="shared" si="447"/>
        <v>OBESITY</v>
      </c>
      <c r="AP1601" s="20" t="str">
        <f t="shared" si="448"/>
        <v>normal</v>
      </c>
      <c r="AS1601" t="s">
        <v>1628</v>
      </c>
      <c r="AT1601">
        <v>1969</v>
      </c>
      <c r="AU1601" s="28" t="s">
        <v>37</v>
      </c>
      <c r="AV1601">
        <v>23</v>
      </c>
      <c r="AW1601">
        <v>0</v>
      </c>
      <c r="AX1601" s="38">
        <v>13746.74</v>
      </c>
      <c r="AY1601" t="s">
        <v>12</v>
      </c>
      <c r="AZ1601" t="s">
        <v>11</v>
      </c>
      <c r="BA1601" t="s">
        <v>535</v>
      </c>
      <c r="BB1601" s="35">
        <f>DATE(AT1601,MATCH(AU1601,{"Jan","Feb","Mar","Apr","May","Jun","Jul","Aug","Sep","Oct","Nov","Dec"}, 0),AV1601)</f>
        <v>25499</v>
      </c>
      <c r="BC1601" s="20">
        <f t="shared" si="449"/>
        <v>53</v>
      </c>
    </row>
    <row r="1602" spans="2:55" ht="15.5" hidden="1" x14ac:dyDescent="0.35">
      <c r="B1602" s="1" t="s">
        <v>774</v>
      </c>
      <c r="C1602" t="str">
        <f>VLOOKUP(B1602,Z1601:AE3936,2,FALSE)</f>
        <v>Ellwanger,</v>
      </c>
      <c r="D1602">
        <f t="shared" si="432"/>
        <v>17.7</v>
      </c>
      <c r="E1602">
        <f t="shared" si="433"/>
        <v>10.42</v>
      </c>
      <c r="F1602" t="str">
        <f t="shared" si="434"/>
        <v>yes</v>
      </c>
      <c r="G1602" t="str">
        <f t="shared" si="435"/>
        <v>No</v>
      </c>
      <c r="H1602" t="str">
        <f t="shared" si="436"/>
        <v>No</v>
      </c>
      <c r="I1602">
        <f t="shared" si="437"/>
        <v>2</v>
      </c>
      <c r="J1602" t="str">
        <f t="shared" si="438"/>
        <v>No</v>
      </c>
      <c r="K1602" t="str">
        <f t="shared" si="439"/>
        <v>under weight</v>
      </c>
      <c r="L1602" t="str">
        <f t="shared" si="440"/>
        <v>diabeties</v>
      </c>
      <c r="M1602" s="34">
        <f t="shared" si="441"/>
        <v>38184</v>
      </c>
      <c r="N1602" s="36">
        <f t="shared" si="442"/>
        <v>13747.87</v>
      </c>
      <c r="O1602" s="23" t="str">
        <f t="shared" si="443"/>
        <v>tier - 3</v>
      </c>
      <c r="P1602" s="34" t="str">
        <f t="shared" si="444"/>
        <v>tier - 2</v>
      </c>
      <c r="Q1602" s="34" t="str">
        <f t="shared" si="445"/>
        <v>R1018</v>
      </c>
      <c r="R1602" s="23">
        <f t="shared" si="446"/>
        <v>18</v>
      </c>
      <c r="Z1602" s="1" t="s">
        <v>774</v>
      </c>
      <c r="AA1602" s="1" t="s">
        <v>6990</v>
      </c>
      <c r="AB1602" t="s">
        <v>4746</v>
      </c>
      <c r="AC1602" t="s">
        <v>6991</v>
      </c>
      <c r="AG1602" t="s">
        <v>774</v>
      </c>
      <c r="AH1602">
        <v>17.7</v>
      </c>
      <c r="AI1602">
        <v>10.42</v>
      </c>
      <c r="AJ1602" s="20" t="s">
        <v>2382</v>
      </c>
      <c r="AK1602" t="s">
        <v>2380</v>
      </c>
      <c r="AL1602" t="s">
        <v>2380</v>
      </c>
      <c r="AM1602" s="29">
        <v>2</v>
      </c>
      <c r="AN1602" s="20" t="s">
        <v>2380</v>
      </c>
      <c r="AO1602" s="20" t="str">
        <f t="shared" si="447"/>
        <v>under weight</v>
      </c>
      <c r="AP1602" s="20" t="str">
        <f t="shared" si="448"/>
        <v>diabeties</v>
      </c>
      <c r="AS1602" t="s">
        <v>1629</v>
      </c>
      <c r="AT1602">
        <v>2004</v>
      </c>
      <c r="AU1602" s="28" t="s">
        <v>10</v>
      </c>
      <c r="AV1602">
        <v>16</v>
      </c>
      <c r="AW1602">
        <v>0</v>
      </c>
      <c r="AX1602" s="38">
        <v>13747.87</v>
      </c>
      <c r="AY1602" t="s">
        <v>12</v>
      </c>
      <c r="AZ1602" t="s">
        <v>11</v>
      </c>
      <c r="BA1602" t="s">
        <v>170</v>
      </c>
      <c r="BB1602" s="35">
        <f>DATE(AT1602,MATCH(AU1602,{"Jan","Feb","Mar","Apr","May","Jun","Jul","Aug","Sep","Oct","Nov","Dec"}, 0),AV1602)</f>
        <v>38184</v>
      </c>
      <c r="BC1602" s="20">
        <f t="shared" si="449"/>
        <v>18</v>
      </c>
    </row>
    <row r="1603" spans="2:55" ht="15.5" hidden="1" x14ac:dyDescent="0.35">
      <c r="B1603" s="1" t="s">
        <v>773</v>
      </c>
      <c r="C1603" t="str">
        <f>VLOOKUP(B1603,Z1602:AE3937,2,FALSE)</f>
        <v>Hanson,</v>
      </c>
      <c r="D1603">
        <f t="shared" si="432"/>
        <v>17.2</v>
      </c>
      <c r="E1603">
        <f t="shared" si="433"/>
        <v>6.45</v>
      </c>
      <c r="F1603" t="str">
        <f t="shared" si="434"/>
        <v>No</v>
      </c>
      <c r="G1603" t="str">
        <f t="shared" si="435"/>
        <v>No</v>
      </c>
      <c r="H1603" t="str">
        <f t="shared" si="436"/>
        <v>No</v>
      </c>
      <c r="I1603">
        <f t="shared" si="437"/>
        <v>2</v>
      </c>
      <c r="J1603" t="str">
        <f t="shared" si="438"/>
        <v>No</v>
      </c>
      <c r="K1603" t="str">
        <f t="shared" si="439"/>
        <v>under weight</v>
      </c>
      <c r="L1603" t="str">
        <f t="shared" si="440"/>
        <v>pre diabeties</v>
      </c>
      <c r="M1603" s="34">
        <f t="shared" si="441"/>
        <v>21768</v>
      </c>
      <c r="N1603" s="36">
        <f t="shared" si="442"/>
        <v>13770.1</v>
      </c>
      <c r="O1603" s="23" t="str">
        <f t="shared" si="443"/>
        <v>tier - 3</v>
      </c>
      <c r="P1603" s="34" t="str">
        <f t="shared" si="444"/>
        <v>tier - 1</v>
      </c>
      <c r="Q1603" s="34" t="str">
        <f t="shared" si="445"/>
        <v>R1012</v>
      </c>
      <c r="R1603" s="23">
        <f t="shared" si="446"/>
        <v>63</v>
      </c>
      <c r="Z1603" s="1" t="s">
        <v>773</v>
      </c>
      <c r="AA1603" s="1" t="s">
        <v>6992</v>
      </c>
      <c r="AB1603" t="s">
        <v>4746</v>
      </c>
      <c r="AC1603" t="s">
        <v>6993</v>
      </c>
      <c r="AG1603" t="s">
        <v>773</v>
      </c>
      <c r="AH1603">
        <v>17.2</v>
      </c>
      <c r="AI1603">
        <v>6.45</v>
      </c>
      <c r="AJ1603" s="20" t="s">
        <v>2380</v>
      </c>
      <c r="AK1603" t="s">
        <v>2380</v>
      </c>
      <c r="AL1603" t="s">
        <v>2380</v>
      </c>
      <c r="AM1603" s="29">
        <v>2</v>
      </c>
      <c r="AN1603" s="20" t="s">
        <v>2380</v>
      </c>
      <c r="AO1603" s="20" t="str">
        <f t="shared" si="447"/>
        <v>under weight</v>
      </c>
      <c r="AP1603" s="20" t="str">
        <f t="shared" si="448"/>
        <v>pre diabeties</v>
      </c>
      <c r="AS1603" t="s">
        <v>1630</v>
      </c>
      <c r="AT1603">
        <v>1959</v>
      </c>
      <c r="AU1603" s="28" t="s">
        <v>35</v>
      </c>
      <c r="AV1603">
        <v>6</v>
      </c>
      <c r="AW1603">
        <v>0</v>
      </c>
      <c r="AX1603" s="38">
        <v>13770.1</v>
      </c>
      <c r="AY1603" t="s">
        <v>12</v>
      </c>
      <c r="AZ1603" t="s">
        <v>16</v>
      </c>
      <c r="BA1603" t="s">
        <v>23</v>
      </c>
      <c r="BB1603" s="35">
        <f>DATE(AT1603,MATCH(AU1603,{"Jan","Feb","Mar","Apr","May","Jun","Jul","Aug","Sep","Oct","Nov","Dec"}, 0),AV1603)</f>
        <v>21768</v>
      </c>
      <c r="BC1603" s="20">
        <f t="shared" si="449"/>
        <v>63</v>
      </c>
    </row>
    <row r="1604" spans="2:55" ht="15.5" hidden="1" x14ac:dyDescent="0.35">
      <c r="B1604" s="1" t="s">
        <v>772</v>
      </c>
      <c r="C1604" t="str">
        <f>VLOOKUP(B1604,Z1603:AE3938,2,FALSE)</f>
        <v>Tucker,</v>
      </c>
      <c r="D1604">
        <f t="shared" si="432"/>
        <v>19.21</v>
      </c>
      <c r="E1604">
        <f t="shared" si="433"/>
        <v>5.52</v>
      </c>
      <c r="F1604" t="str">
        <f t="shared" si="434"/>
        <v>No</v>
      </c>
      <c r="G1604" t="str">
        <f t="shared" si="435"/>
        <v>No</v>
      </c>
      <c r="H1604" t="str">
        <f t="shared" si="436"/>
        <v>No</v>
      </c>
      <c r="I1604">
        <f t="shared" si="437"/>
        <v>2</v>
      </c>
      <c r="J1604" t="str">
        <f t="shared" si="438"/>
        <v>No</v>
      </c>
      <c r="K1604" t="str">
        <f t="shared" si="439"/>
        <v>Normal weight</v>
      </c>
      <c r="L1604" t="str">
        <f t="shared" si="440"/>
        <v>normal</v>
      </c>
      <c r="M1604" s="34">
        <f t="shared" si="441"/>
        <v>24421</v>
      </c>
      <c r="N1604" s="36">
        <f t="shared" si="442"/>
        <v>13801.61</v>
      </c>
      <c r="O1604" s="23" t="str">
        <f t="shared" si="443"/>
        <v>tier - 3</v>
      </c>
      <c r="P1604" s="34" t="str">
        <f t="shared" si="444"/>
        <v>tier - 3</v>
      </c>
      <c r="Q1604" s="34" t="str">
        <f t="shared" si="445"/>
        <v>R1026</v>
      </c>
      <c r="R1604" s="23">
        <f t="shared" si="446"/>
        <v>56</v>
      </c>
      <c r="Z1604" s="1" t="s">
        <v>772</v>
      </c>
      <c r="AA1604" s="1" t="s">
        <v>6172</v>
      </c>
      <c r="AB1604" t="s">
        <v>4746</v>
      </c>
      <c r="AC1604" t="s">
        <v>6994</v>
      </c>
      <c r="AD1604" t="s">
        <v>4816</v>
      </c>
      <c r="AG1604" t="s">
        <v>772</v>
      </c>
      <c r="AH1604">
        <v>19.21</v>
      </c>
      <c r="AI1604">
        <v>5.52</v>
      </c>
      <c r="AJ1604" s="20" t="s">
        <v>2380</v>
      </c>
      <c r="AK1604" t="s">
        <v>2380</v>
      </c>
      <c r="AL1604" t="s">
        <v>2380</v>
      </c>
      <c r="AM1604" s="29">
        <v>2</v>
      </c>
      <c r="AN1604" s="20" t="s">
        <v>2380</v>
      </c>
      <c r="AO1604" s="20" t="str">
        <f t="shared" si="447"/>
        <v>Normal weight</v>
      </c>
      <c r="AP1604" s="20" t="str">
        <f t="shared" si="448"/>
        <v>normal</v>
      </c>
      <c r="AS1604" t="s">
        <v>1631</v>
      </c>
      <c r="AT1604">
        <v>1966</v>
      </c>
      <c r="AU1604" s="28" t="s">
        <v>15</v>
      </c>
      <c r="AV1604">
        <v>10</v>
      </c>
      <c r="AW1604">
        <v>0</v>
      </c>
      <c r="AX1604" s="38">
        <v>13801.61</v>
      </c>
      <c r="AY1604" t="s">
        <v>12</v>
      </c>
      <c r="AZ1604" t="s">
        <v>12</v>
      </c>
      <c r="BA1604" t="s">
        <v>535</v>
      </c>
      <c r="BB1604" s="35">
        <f>DATE(AT1604,MATCH(AU1604,{"Jan","Feb","Mar","Apr","May","Jun","Jul","Aug","Sep","Oct","Nov","Dec"}, 0),AV1604)</f>
        <v>24421</v>
      </c>
      <c r="BC1604" s="20">
        <f t="shared" si="449"/>
        <v>56</v>
      </c>
    </row>
    <row r="1605" spans="2:55" ht="15.5" hidden="1" x14ac:dyDescent="0.35">
      <c r="B1605" s="1" t="s">
        <v>771</v>
      </c>
      <c r="C1605" t="str">
        <f>VLOOKUP(B1605,Z1604:AE3939,2,FALSE)</f>
        <v>Counts,</v>
      </c>
      <c r="D1605">
        <f t="shared" si="432"/>
        <v>23.2</v>
      </c>
      <c r="E1605">
        <f t="shared" si="433"/>
        <v>4.41</v>
      </c>
      <c r="F1605" t="str">
        <f t="shared" si="434"/>
        <v>No</v>
      </c>
      <c r="G1605" t="str">
        <f t="shared" si="435"/>
        <v>No</v>
      </c>
      <c r="H1605" t="str">
        <f t="shared" si="436"/>
        <v>Yes</v>
      </c>
      <c r="I1605">
        <f t="shared" si="437"/>
        <v>1</v>
      </c>
      <c r="J1605" t="str">
        <f t="shared" si="438"/>
        <v>No</v>
      </c>
      <c r="K1605" t="str">
        <f t="shared" si="439"/>
        <v>Normal weight</v>
      </c>
      <c r="L1605" t="str">
        <f t="shared" si="440"/>
        <v>normal</v>
      </c>
      <c r="M1605" s="34">
        <f t="shared" si="441"/>
        <v>31754</v>
      </c>
      <c r="N1605" s="36">
        <f t="shared" si="442"/>
        <v>13819.49</v>
      </c>
      <c r="O1605" s="23" t="str">
        <f t="shared" si="443"/>
        <v>tier - 3</v>
      </c>
      <c r="P1605" s="34" t="str">
        <f t="shared" si="444"/>
        <v>tier - 2</v>
      </c>
      <c r="Q1605" s="34" t="str">
        <f t="shared" si="445"/>
        <v>R1012</v>
      </c>
      <c r="R1605" s="23">
        <f t="shared" si="446"/>
        <v>36</v>
      </c>
      <c r="Z1605" s="1" t="s">
        <v>771</v>
      </c>
      <c r="AA1605" s="1" t="s">
        <v>6995</v>
      </c>
      <c r="AB1605" t="s">
        <v>4746</v>
      </c>
      <c r="AC1605" t="s">
        <v>5444</v>
      </c>
      <c r="AG1605" t="s">
        <v>771</v>
      </c>
      <c r="AH1605">
        <v>23.2</v>
      </c>
      <c r="AI1605">
        <v>4.41</v>
      </c>
      <c r="AJ1605" s="20" t="s">
        <v>2380</v>
      </c>
      <c r="AK1605" t="s">
        <v>2380</v>
      </c>
      <c r="AL1605" t="s">
        <v>2383</v>
      </c>
      <c r="AM1605" s="29">
        <v>1</v>
      </c>
      <c r="AN1605" s="20" t="s">
        <v>2380</v>
      </c>
      <c r="AO1605" s="20" t="str">
        <f t="shared" si="447"/>
        <v>Normal weight</v>
      </c>
      <c r="AP1605" s="20" t="str">
        <f t="shared" si="448"/>
        <v>normal</v>
      </c>
      <c r="AS1605" t="s">
        <v>1632</v>
      </c>
      <c r="AT1605">
        <v>1986</v>
      </c>
      <c r="AU1605" s="28" t="s">
        <v>30</v>
      </c>
      <c r="AV1605">
        <v>8</v>
      </c>
      <c r="AW1605">
        <v>3</v>
      </c>
      <c r="AX1605" s="38">
        <v>13819.49</v>
      </c>
      <c r="AY1605" t="s">
        <v>12</v>
      </c>
      <c r="AZ1605" t="s">
        <v>11</v>
      </c>
      <c r="BA1605" t="s">
        <v>23</v>
      </c>
      <c r="BB1605" s="35">
        <f>DATE(AT1605,MATCH(AU1605,{"Jan","Feb","Mar","Apr","May","Jun","Jul","Aug","Sep","Oct","Nov","Dec"}, 0),AV1605)</f>
        <v>31754</v>
      </c>
      <c r="BC1605" s="20">
        <f t="shared" si="449"/>
        <v>36</v>
      </c>
    </row>
    <row r="1606" spans="2:55" ht="15.5" hidden="1" x14ac:dyDescent="0.35">
      <c r="B1606" s="1" t="s">
        <v>770</v>
      </c>
      <c r="C1606" t="str">
        <f>VLOOKUP(B1606,Z1605:AE3940,2,FALSE)</f>
        <v>Carson,</v>
      </c>
      <c r="D1606">
        <f t="shared" si="432"/>
        <v>32.5</v>
      </c>
      <c r="E1606">
        <f t="shared" si="433"/>
        <v>4.6900000000000004</v>
      </c>
      <c r="F1606" t="str">
        <f t="shared" si="434"/>
        <v>yes</v>
      </c>
      <c r="G1606" t="str">
        <f t="shared" si="435"/>
        <v>No</v>
      </c>
      <c r="H1606" t="str">
        <f t="shared" si="436"/>
        <v>Yes</v>
      </c>
      <c r="I1606">
        <f t="shared" si="437"/>
        <v>1</v>
      </c>
      <c r="J1606" t="str">
        <f t="shared" si="438"/>
        <v>No</v>
      </c>
      <c r="K1606" t="str">
        <f t="shared" si="439"/>
        <v>OBESITY</v>
      </c>
      <c r="L1606" t="str">
        <f t="shared" si="440"/>
        <v>normal</v>
      </c>
      <c r="M1606" s="34">
        <f t="shared" si="441"/>
        <v>21514</v>
      </c>
      <c r="N1606" s="36">
        <f t="shared" si="442"/>
        <v>13822.8</v>
      </c>
      <c r="O1606" s="23" t="str">
        <f t="shared" si="443"/>
        <v>tier - 3</v>
      </c>
      <c r="P1606" s="34" t="str">
        <f t="shared" si="444"/>
        <v>tier - 3</v>
      </c>
      <c r="Q1606" s="34" t="str">
        <f t="shared" si="445"/>
        <v>R1011</v>
      </c>
      <c r="R1606" s="23">
        <f t="shared" si="446"/>
        <v>64</v>
      </c>
      <c r="Z1606" s="1" t="s">
        <v>770</v>
      </c>
      <c r="AA1606" s="1" t="s">
        <v>6996</v>
      </c>
      <c r="AB1606" t="s">
        <v>4743</v>
      </c>
      <c r="AC1606" t="s">
        <v>6997</v>
      </c>
      <c r="AD1606" t="s">
        <v>5235</v>
      </c>
      <c r="AG1606" t="s">
        <v>770</v>
      </c>
      <c r="AH1606">
        <v>32.5</v>
      </c>
      <c r="AI1606">
        <v>4.6900000000000004</v>
      </c>
      <c r="AJ1606" s="20" t="s">
        <v>2382</v>
      </c>
      <c r="AK1606" t="s">
        <v>2380</v>
      </c>
      <c r="AL1606" t="s">
        <v>2383</v>
      </c>
      <c r="AM1606" s="29">
        <v>1</v>
      </c>
      <c r="AN1606" s="20" t="s">
        <v>2380</v>
      </c>
      <c r="AO1606" s="20" t="str">
        <f t="shared" si="447"/>
        <v>OBESITY</v>
      </c>
      <c r="AP1606" s="20" t="str">
        <f t="shared" si="448"/>
        <v>normal</v>
      </c>
      <c r="AS1606" t="s">
        <v>1633</v>
      </c>
      <c r="AT1606">
        <v>1958</v>
      </c>
      <c r="AU1606" s="28" t="s">
        <v>15</v>
      </c>
      <c r="AV1606">
        <v>25</v>
      </c>
      <c r="AW1606">
        <v>0</v>
      </c>
      <c r="AX1606" s="38">
        <v>13822.8</v>
      </c>
      <c r="AY1606" t="s">
        <v>12</v>
      </c>
      <c r="AZ1606" t="s">
        <v>12</v>
      </c>
      <c r="BA1606" t="s">
        <v>42</v>
      </c>
      <c r="BB1606" s="35">
        <f>DATE(AT1606,MATCH(AU1606,{"Jan","Feb","Mar","Apr","May","Jun","Jul","Aug","Sep","Oct","Nov","Dec"}, 0),AV1606)</f>
        <v>21514</v>
      </c>
      <c r="BC1606" s="20">
        <f t="shared" si="449"/>
        <v>64</v>
      </c>
    </row>
    <row r="1607" spans="2:55" ht="15.5" hidden="1" x14ac:dyDescent="0.35">
      <c r="B1607" s="1" t="s">
        <v>769</v>
      </c>
      <c r="C1607" t="str">
        <f>VLOOKUP(B1607,Z1606:AE3941,2,FALSE)</f>
        <v>Haines,</v>
      </c>
      <c r="D1607">
        <f t="shared" ref="D1607:D1670" si="450">VLOOKUP($B1607,$AG$5:$AQ$2340,2,FALSE)</f>
        <v>20.9</v>
      </c>
      <c r="E1607">
        <f t="shared" ref="E1607:E1670" si="451">VLOOKUP($B1607,$AG$5:$AQ$2340,3,FALSE)</f>
        <v>6.94</v>
      </c>
      <c r="F1607" t="str">
        <f t="shared" ref="F1607:F1670" si="452">VLOOKUP($B1607,$AG$5:$AQ$2340,4,FALSE)</f>
        <v>No</v>
      </c>
      <c r="G1607" t="str">
        <f t="shared" ref="G1607:G1670" si="453">VLOOKUP($B1607,$AG$5:$AQ$2340,5,FALSE)</f>
        <v>No</v>
      </c>
      <c r="H1607" t="str">
        <f t="shared" ref="H1607:H1670" si="454">VLOOKUP($B1607,$AG$5:$AN$2340,6,FALSE)</f>
        <v>No</v>
      </c>
      <c r="I1607">
        <f t="shared" ref="I1607:I1670" si="455">VLOOKUP($B1607,$AG$5:$AQ$2340,7,FALSE)</f>
        <v>0</v>
      </c>
      <c r="J1607" t="str">
        <f t="shared" ref="J1607:J1670" si="456">VLOOKUP($B1607,$AG$5:$AQ$2340,8,FALSE)</f>
        <v>No</v>
      </c>
      <c r="K1607" t="str">
        <f t="shared" ref="K1607:K1670" si="457">VLOOKUP($B1607,$AG$5:$AQ$2340,9,FALSE)</f>
        <v>Normal weight</v>
      </c>
      <c r="L1607" t="str">
        <f t="shared" ref="L1607:L1670" si="458">VLOOKUP($B1607,$AG$5:$AQ$2340,10,FALSE)</f>
        <v>diabeties</v>
      </c>
      <c r="M1607" s="34">
        <f t="shared" ref="M1607:M1670" si="459">VLOOKUP($AS1607,$AS$5:$BC$2348,10,FALSE)</f>
        <v>21529</v>
      </c>
      <c r="N1607" s="36">
        <f t="shared" ref="N1607:N1670" si="460">VLOOKUP($AS1607,$AS$5:$BC$2348,6,FALSE)</f>
        <v>13831.12</v>
      </c>
      <c r="O1607" s="23" t="str">
        <f t="shared" ref="O1607:O1670" si="461">VLOOKUP($AS1607,$AS$5:$BC$2348,7,FALSE)</f>
        <v>tier - 3</v>
      </c>
      <c r="P1607" s="34" t="str">
        <f t="shared" ref="P1607:P1670" si="462">VLOOKUP($AS1607,$AS$5:$BC$2348,8,FALSE)</f>
        <v>tier - 1</v>
      </c>
      <c r="Q1607" s="34" t="str">
        <f t="shared" ref="Q1607:Q1670" si="463">VLOOKUP($AS1607,$AS$5:$BC$2348,9,FALSE)</f>
        <v>R1013</v>
      </c>
      <c r="R1607" s="23">
        <f t="shared" ref="R1607:R1670" si="464">VLOOKUP($AS1607,$AS$5:$BC$2348,11,FALSE)</f>
        <v>64</v>
      </c>
      <c r="Z1607" s="1" t="s">
        <v>769</v>
      </c>
      <c r="AA1607" s="1" t="s">
        <v>6998</v>
      </c>
      <c r="AB1607" t="s">
        <v>4746</v>
      </c>
      <c r="AC1607" t="s">
        <v>6103</v>
      </c>
      <c r="AG1607" t="s">
        <v>769</v>
      </c>
      <c r="AH1607">
        <v>20.9</v>
      </c>
      <c r="AI1607">
        <v>6.94</v>
      </c>
      <c r="AJ1607" s="20" t="s">
        <v>2380</v>
      </c>
      <c r="AK1607" t="s">
        <v>2380</v>
      </c>
      <c r="AL1607" t="s">
        <v>2380</v>
      </c>
      <c r="AM1607" s="29">
        <v>0</v>
      </c>
      <c r="AN1607" s="20" t="s">
        <v>2380</v>
      </c>
      <c r="AO1607" s="20" t="str">
        <f t="shared" ref="AO1607:AO1670" si="465">IF(AH1607&lt;18.5,"under weight",IF(AH1607&lt;25,"Normal weight",IF(AH1607&lt;30,"OVER WEIGHT","OBESITY")))</f>
        <v>Normal weight</v>
      </c>
      <c r="AP1607" s="20" t="str">
        <f t="shared" ref="AP1607:AP1670" si="466">IF(AI1607&lt;5.7,"normal",IF(AI1607&lt;6.5,"pre diabeties","diabeties"))</f>
        <v>diabeties</v>
      </c>
      <c r="AS1607" t="s">
        <v>1634</v>
      </c>
      <c r="AT1607">
        <v>1958</v>
      </c>
      <c r="AU1607" s="28" t="s">
        <v>30</v>
      </c>
      <c r="AV1607">
        <v>10</v>
      </c>
      <c r="AW1607">
        <v>0</v>
      </c>
      <c r="AX1607" s="38">
        <v>13831.12</v>
      </c>
      <c r="AY1607" t="s">
        <v>12</v>
      </c>
      <c r="AZ1607" t="s">
        <v>16</v>
      </c>
      <c r="BA1607" t="s">
        <v>13</v>
      </c>
      <c r="BB1607" s="35">
        <f>DATE(AT1607,MATCH(AU1607,{"Jan","Feb","Mar","Apr","May","Jun","Jul","Aug","Sep","Oct","Nov","Dec"}, 0),AV1607)</f>
        <v>21529</v>
      </c>
      <c r="BC1607" s="20">
        <f t="shared" ref="BC1607:BC1670" si="467">DATEDIF(BB1607,DATE(2023,6,8),"y")</f>
        <v>64</v>
      </c>
    </row>
    <row r="1608" spans="2:55" ht="15.5" hidden="1" x14ac:dyDescent="0.35">
      <c r="B1608" s="1" t="s">
        <v>768</v>
      </c>
      <c r="C1608" t="str">
        <f>VLOOKUP(B1608,Z1607:AE3942,2,FALSE)</f>
        <v>Schnabel,</v>
      </c>
      <c r="D1608">
        <f t="shared" si="450"/>
        <v>19.11</v>
      </c>
      <c r="E1608">
        <f t="shared" si="451"/>
        <v>4.3499999999999996</v>
      </c>
      <c r="F1608" t="str">
        <f t="shared" si="452"/>
        <v>No</v>
      </c>
      <c r="G1608" t="str">
        <f t="shared" si="453"/>
        <v>No</v>
      </c>
      <c r="H1608" t="str">
        <f t="shared" si="454"/>
        <v>No</v>
      </c>
      <c r="I1608">
        <f t="shared" si="455"/>
        <v>2</v>
      </c>
      <c r="J1608" t="str">
        <f t="shared" si="456"/>
        <v>No</v>
      </c>
      <c r="K1608" t="str">
        <f t="shared" si="457"/>
        <v>Normal weight</v>
      </c>
      <c r="L1608" t="str">
        <f t="shared" si="458"/>
        <v>normal</v>
      </c>
      <c r="M1608" s="34">
        <f t="shared" si="459"/>
        <v>37779</v>
      </c>
      <c r="N1608" s="36">
        <f t="shared" si="460"/>
        <v>13844.51</v>
      </c>
      <c r="O1608" s="23" t="str">
        <f t="shared" si="461"/>
        <v>tier - 2</v>
      </c>
      <c r="P1608" s="34" t="str">
        <f t="shared" si="462"/>
        <v>tier - 1</v>
      </c>
      <c r="Q1608" s="34" t="str">
        <f t="shared" si="463"/>
        <v>R1011</v>
      </c>
      <c r="R1608" s="23">
        <f t="shared" si="464"/>
        <v>20</v>
      </c>
      <c r="Z1608" s="1" t="s">
        <v>768</v>
      </c>
      <c r="AA1608" s="1" t="s">
        <v>6999</v>
      </c>
      <c r="AB1608" t="s">
        <v>4746</v>
      </c>
      <c r="AC1608" t="s">
        <v>5022</v>
      </c>
      <c r="AG1608" t="s">
        <v>768</v>
      </c>
      <c r="AH1608">
        <v>19.11</v>
      </c>
      <c r="AI1608">
        <v>4.3499999999999996</v>
      </c>
      <c r="AJ1608" s="20" t="s">
        <v>2380</v>
      </c>
      <c r="AK1608" t="s">
        <v>2380</v>
      </c>
      <c r="AL1608" t="s">
        <v>2380</v>
      </c>
      <c r="AM1608" s="29">
        <v>2</v>
      </c>
      <c r="AN1608" s="20" t="s">
        <v>2380</v>
      </c>
      <c r="AO1608" s="20" t="str">
        <f t="shared" si="465"/>
        <v>Normal weight</v>
      </c>
      <c r="AP1608" s="20" t="str">
        <f t="shared" si="466"/>
        <v>normal</v>
      </c>
      <c r="AS1608" t="s">
        <v>1635</v>
      </c>
      <c r="AT1608">
        <v>2003</v>
      </c>
      <c r="AU1608" s="28" t="s">
        <v>18</v>
      </c>
      <c r="AV1608">
        <v>7</v>
      </c>
      <c r="AW1608">
        <v>0</v>
      </c>
      <c r="AX1608" s="38">
        <v>13844.51</v>
      </c>
      <c r="AY1608" t="s">
        <v>11</v>
      </c>
      <c r="AZ1608" t="s">
        <v>16</v>
      </c>
      <c r="BA1608" t="s">
        <v>42</v>
      </c>
      <c r="BB1608" s="35">
        <f>DATE(AT1608,MATCH(AU1608,{"Jan","Feb","Mar","Apr","May","Jun","Jul","Aug","Sep","Oct","Nov","Dec"}, 0),AV1608)</f>
        <v>37779</v>
      </c>
      <c r="BC1608" s="20">
        <f t="shared" si="467"/>
        <v>20</v>
      </c>
    </row>
    <row r="1609" spans="2:55" ht="15.5" hidden="1" x14ac:dyDescent="0.35">
      <c r="B1609" s="1" t="s">
        <v>767</v>
      </c>
      <c r="C1609" t="str">
        <f>VLOOKUP(B1609,Z1608:AE3943,2,FALSE)</f>
        <v>Thind,</v>
      </c>
      <c r="D1609">
        <f t="shared" si="450"/>
        <v>31.17</v>
      </c>
      <c r="E1609">
        <f t="shared" si="451"/>
        <v>5.28</v>
      </c>
      <c r="F1609" t="str">
        <f t="shared" si="452"/>
        <v>No</v>
      </c>
      <c r="G1609" t="str">
        <f t="shared" si="453"/>
        <v>No</v>
      </c>
      <c r="H1609" t="str">
        <f t="shared" si="454"/>
        <v>No</v>
      </c>
      <c r="I1609">
        <f t="shared" si="455"/>
        <v>1</v>
      </c>
      <c r="J1609" t="str">
        <f t="shared" si="456"/>
        <v>No</v>
      </c>
      <c r="K1609" t="str">
        <f t="shared" si="457"/>
        <v>OBESITY</v>
      </c>
      <c r="L1609" t="str">
        <f t="shared" si="458"/>
        <v>normal</v>
      </c>
      <c r="M1609" s="34">
        <f t="shared" si="459"/>
        <v>22118</v>
      </c>
      <c r="N1609" s="36">
        <f t="shared" si="460"/>
        <v>13844.8</v>
      </c>
      <c r="O1609" s="23" t="str">
        <f t="shared" si="461"/>
        <v>tier - 2</v>
      </c>
      <c r="P1609" s="34" t="str">
        <f t="shared" si="462"/>
        <v>tier - 2</v>
      </c>
      <c r="Q1609" s="34" t="str">
        <f t="shared" si="463"/>
        <v>R1012</v>
      </c>
      <c r="R1609" s="23">
        <f t="shared" si="464"/>
        <v>62</v>
      </c>
      <c r="Z1609" s="1" t="s">
        <v>767</v>
      </c>
      <c r="AA1609" s="1" t="s">
        <v>6006</v>
      </c>
      <c r="AB1609" t="s">
        <v>4746</v>
      </c>
      <c r="AC1609" t="s">
        <v>7000</v>
      </c>
      <c r="AD1609" t="s">
        <v>5020</v>
      </c>
      <c r="AG1609" t="s">
        <v>767</v>
      </c>
      <c r="AH1609">
        <v>31.17</v>
      </c>
      <c r="AI1609">
        <v>5.28</v>
      </c>
      <c r="AJ1609" s="20" t="s">
        <v>2380</v>
      </c>
      <c r="AK1609" t="s">
        <v>2380</v>
      </c>
      <c r="AL1609" t="s">
        <v>2380</v>
      </c>
      <c r="AM1609" s="29">
        <v>1</v>
      </c>
      <c r="AN1609" s="20" t="s">
        <v>2380</v>
      </c>
      <c r="AO1609" s="20" t="str">
        <f t="shared" si="465"/>
        <v>OBESITY</v>
      </c>
      <c r="AP1609" s="20" t="str">
        <f t="shared" si="466"/>
        <v>normal</v>
      </c>
      <c r="AS1609" t="s">
        <v>1636</v>
      </c>
      <c r="AT1609">
        <v>1960</v>
      </c>
      <c r="AU1609" s="28" t="s">
        <v>10</v>
      </c>
      <c r="AV1609">
        <v>21</v>
      </c>
      <c r="AW1609">
        <v>0</v>
      </c>
      <c r="AX1609" s="38">
        <v>13844.8</v>
      </c>
      <c r="AY1609" t="s">
        <v>11</v>
      </c>
      <c r="AZ1609" t="s">
        <v>11</v>
      </c>
      <c r="BA1609" t="s">
        <v>23</v>
      </c>
      <c r="BB1609" s="35">
        <f>DATE(AT1609,MATCH(AU1609,{"Jan","Feb","Mar","Apr","May","Jun","Jul","Aug","Sep","Oct","Nov","Dec"}, 0),AV1609)</f>
        <v>22118</v>
      </c>
      <c r="BC1609" s="20">
        <f t="shared" si="467"/>
        <v>62</v>
      </c>
    </row>
    <row r="1610" spans="2:55" ht="15.5" hidden="1" x14ac:dyDescent="0.35">
      <c r="B1610" s="1" t="s">
        <v>766</v>
      </c>
      <c r="C1610" t="str">
        <f>VLOOKUP(B1610,Z1609:AE3944,2,FALSE)</f>
        <v>Simon,</v>
      </c>
      <c r="D1610">
        <f t="shared" si="450"/>
        <v>36.08</v>
      </c>
      <c r="E1610">
        <f t="shared" si="451"/>
        <v>4.29</v>
      </c>
      <c r="F1610" t="str">
        <f t="shared" si="452"/>
        <v>No</v>
      </c>
      <c r="G1610" t="str">
        <f t="shared" si="453"/>
        <v>No</v>
      </c>
      <c r="H1610" t="str">
        <f t="shared" si="454"/>
        <v>No</v>
      </c>
      <c r="I1610">
        <f t="shared" si="455"/>
        <v>0</v>
      </c>
      <c r="J1610" t="str">
        <f t="shared" si="456"/>
        <v>No</v>
      </c>
      <c r="K1610" t="str">
        <f t="shared" si="457"/>
        <v>OBESITY</v>
      </c>
      <c r="L1610" t="str">
        <f t="shared" si="458"/>
        <v>normal</v>
      </c>
      <c r="M1610" s="34">
        <f t="shared" si="459"/>
        <v>28843</v>
      </c>
      <c r="N1610" s="36">
        <f t="shared" si="460"/>
        <v>13874.89</v>
      </c>
      <c r="O1610" s="23" t="str">
        <f t="shared" si="461"/>
        <v>tier - 2</v>
      </c>
      <c r="P1610" s="34" t="str">
        <f t="shared" si="462"/>
        <v>tier - 1</v>
      </c>
      <c r="Q1610" s="34" t="str">
        <f t="shared" si="463"/>
        <v>R1012</v>
      </c>
      <c r="R1610" s="23">
        <f t="shared" si="464"/>
        <v>44</v>
      </c>
      <c r="Z1610" s="1" t="s">
        <v>766</v>
      </c>
      <c r="AA1610" s="1" t="s">
        <v>7001</v>
      </c>
      <c r="AB1610" t="s">
        <v>5580</v>
      </c>
      <c r="AC1610" t="s">
        <v>6561</v>
      </c>
      <c r="AG1610" t="s">
        <v>766</v>
      </c>
      <c r="AH1610">
        <v>36.08</v>
      </c>
      <c r="AI1610">
        <v>4.29</v>
      </c>
      <c r="AJ1610" s="20" t="s">
        <v>2380</v>
      </c>
      <c r="AK1610" t="s">
        <v>2380</v>
      </c>
      <c r="AL1610" t="s">
        <v>2380</v>
      </c>
      <c r="AM1610" s="29">
        <v>0</v>
      </c>
      <c r="AN1610" s="20" t="s">
        <v>2380</v>
      </c>
      <c r="AO1610" s="20" t="str">
        <f t="shared" si="465"/>
        <v>OBESITY</v>
      </c>
      <c r="AP1610" s="20" t="str">
        <f t="shared" si="466"/>
        <v>normal</v>
      </c>
      <c r="AS1610" t="s">
        <v>1637</v>
      </c>
      <c r="AT1610">
        <v>1978</v>
      </c>
      <c r="AU1610" s="28" t="s">
        <v>30</v>
      </c>
      <c r="AV1610">
        <v>19</v>
      </c>
      <c r="AW1610">
        <v>2</v>
      </c>
      <c r="AX1610" s="38">
        <v>13874.89</v>
      </c>
      <c r="AY1610" t="s">
        <v>11</v>
      </c>
      <c r="AZ1610" t="s">
        <v>16</v>
      </c>
      <c r="BA1610" t="s">
        <v>23</v>
      </c>
      <c r="BB1610" s="35">
        <f>DATE(AT1610,MATCH(AU1610,{"Jan","Feb","Mar","Apr","May","Jun","Jul","Aug","Sep","Oct","Nov","Dec"}, 0),AV1610)</f>
        <v>28843</v>
      </c>
      <c r="BC1610" s="20">
        <f t="shared" si="467"/>
        <v>44</v>
      </c>
    </row>
    <row r="1611" spans="2:55" ht="15.5" hidden="1" x14ac:dyDescent="0.35">
      <c r="B1611" s="1" t="s">
        <v>765</v>
      </c>
      <c r="C1611" t="str">
        <f>VLOOKUP(B1611,Z1610:AE3945,2,FALSE)</f>
        <v>Arciniaga,</v>
      </c>
      <c r="D1611">
        <f t="shared" si="450"/>
        <v>28.024999999999999</v>
      </c>
      <c r="E1611">
        <f t="shared" si="451"/>
        <v>5.69</v>
      </c>
      <c r="F1611" t="str">
        <f t="shared" si="452"/>
        <v>yes</v>
      </c>
      <c r="G1611" t="str">
        <f t="shared" si="453"/>
        <v>No</v>
      </c>
      <c r="H1611" t="str">
        <f t="shared" si="454"/>
        <v>No</v>
      </c>
      <c r="I1611">
        <f t="shared" si="455"/>
        <v>0</v>
      </c>
      <c r="J1611" t="str">
        <f t="shared" si="456"/>
        <v>No</v>
      </c>
      <c r="K1611" t="str">
        <f t="shared" si="457"/>
        <v>OVER WEIGHT</v>
      </c>
      <c r="L1611" t="str">
        <f t="shared" si="458"/>
        <v>normal</v>
      </c>
      <c r="M1611" s="34">
        <f t="shared" si="459"/>
        <v>21828</v>
      </c>
      <c r="N1611" s="36">
        <f t="shared" si="460"/>
        <v>13880.95</v>
      </c>
      <c r="O1611" s="23" t="str">
        <f t="shared" si="461"/>
        <v>tier - 2</v>
      </c>
      <c r="P1611" s="34" t="str">
        <f t="shared" si="462"/>
        <v>tier - 2</v>
      </c>
      <c r="Q1611" s="34" t="str">
        <f t="shared" si="463"/>
        <v>R1011</v>
      </c>
      <c r="R1611" s="23">
        <f t="shared" si="464"/>
        <v>63</v>
      </c>
      <c r="Z1611" s="1" t="s">
        <v>765</v>
      </c>
      <c r="AA1611" s="1" t="s">
        <v>7002</v>
      </c>
      <c r="AB1611" t="s">
        <v>4746</v>
      </c>
      <c r="AC1611" t="s">
        <v>4945</v>
      </c>
      <c r="AG1611" t="s">
        <v>765</v>
      </c>
      <c r="AH1611">
        <v>28.024999999999999</v>
      </c>
      <c r="AI1611">
        <v>5.69</v>
      </c>
      <c r="AJ1611" s="20" t="s">
        <v>2382</v>
      </c>
      <c r="AK1611" t="s">
        <v>2380</v>
      </c>
      <c r="AL1611" t="s">
        <v>2380</v>
      </c>
      <c r="AM1611" s="29">
        <v>0</v>
      </c>
      <c r="AN1611" s="20" t="s">
        <v>2380</v>
      </c>
      <c r="AO1611" s="20" t="str">
        <f t="shared" si="465"/>
        <v>OVER WEIGHT</v>
      </c>
      <c r="AP1611" s="20" t="str">
        <f t="shared" si="466"/>
        <v>normal</v>
      </c>
      <c r="AS1611" t="s">
        <v>1638</v>
      </c>
      <c r="AT1611">
        <v>1959</v>
      </c>
      <c r="AU1611" s="28" t="s">
        <v>37</v>
      </c>
      <c r="AV1611">
        <v>5</v>
      </c>
      <c r="AW1611">
        <v>0</v>
      </c>
      <c r="AX1611" s="38">
        <v>13880.95</v>
      </c>
      <c r="AY1611" t="s">
        <v>11</v>
      </c>
      <c r="AZ1611" t="s">
        <v>11</v>
      </c>
      <c r="BA1611" t="s">
        <v>42</v>
      </c>
      <c r="BB1611" s="35">
        <f>DATE(AT1611,MATCH(AU1611,{"Jan","Feb","Mar","Apr","May","Jun","Jul","Aug","Sep","Oct","Nov","Dec"}, 0),AV1611)</f>
        <v>21828</v>
      </c>
      <c r="BC1611" s="20">
        <f t="shared" si="467"/>
        <v>63</v>
      </c>
    </row>
    <row r="1612" spans="2:55" ht="15.5" hidden="1" x14ac:dyDescent="0.35">
      <c r="B1612" s="1" t="s">
        <v>764</v>
      </c>
      <c r="C1612" t="str">
        <f>VLOOKUP(B1612,Z1611:AE3946,2,FALSE)</f>
        <v>Ryan,</v>
      </c>
      <c r="D1612">
        <f t="shared" si="450"/>
        <v>24.32</v>
      </c>
      <c r="E1612">
        <f t="shared" si="451"/>
        <v>5.56</v>
      </c>
      <c r="F1612" t="str">
        <f t="shared" si="452"/>
        <v>yes</v>
      </c>
      <c r="G1612" t="str">
        <f t="shared" si="453"/>
        <v>No</v>
      </c>
      <c r="H1612" t="str">
        <f t="shared" si="454"/>
        <v>No</v>
      </c>
      <c r="I1612">
        <f t="shared" si="455"/>
        <v>0</v>
      </c>
      <c r="J1612" t="str">
        <f t="shared" si="456"/>
        <v>No</v>
      </c>
      <c r="K1612" t="str">
        <f t="shared" si="457"/>
        <v>Normal weight</v>
      </c>
      <c r="L1612" t="str">
        <f t="shared" si="458"/>
        <v>normal</v>
      </c>
      <c r="M1612" s="34">
        <f t="shared" si="459"/>
        <v>31315</v>
      </c>
      <c r="N1612" s="36">
        <f t="shared" si="460"/>
        <v>13886.4</v>
      </c>
      <c r="O1612" s="23" t="str">
        <f t="shared" si="461"/>
        <v>tier - 2</v>
      </c>
      <c r="P1612" s="34" t="str">
        <f t="shared" si="462"/>
        <v>tier - 2</v>
      </c>
      <c r="Q1612" s="34" t="str">
        <f t="shared" si="463"/>
        <v>R1012</v>
      </c>
      <c r="R1612" s="23">
        <f t="shared" si="464"/>
        <v>37</v>
      </c>
      <c r="Z1612" s="1" t="s">
        <v>764</v>
      </c>
      <c r="AA1612" s="1" t="s">
        <v>5588</v>
      </c>
      <c r="AB1612" t="s">
        <v>4746</v>
      </c>
      <c r="AC1612" t="s">
        <v>4759</v>
      </c>
      <c r="AD1612" t="s">
        <v>4780</v>
      </c>
      <c r="AG1612" t="s">
        <v>764</v>
      </c>
      <c r="AH1612">
        <v>24.32</v>
      </c>
      <c r="AI1612">
        <v>5.56</v>
      </c>
      <c r="AJ1612" s="20" t="s">
        <v>2382</v>
      </c>
      <c r="AK1612" t="s">
        <v>2380</v>
      </c>
      <c r="AL1612" t="s">
        <v>2380</v>
      </c>
      <c r="AM1612" s="29">
        <v>0</v>
      </c>
      <c r="AN1612" s="20" t="s">
        <v>2380</v>
      </c>
      <c r="AO1612" s="20" t="str">
        <f t="shared" si="465"/>
        <v>Normal weight</v>
      </c>
      <c r="AP1612" s="20" t="str">
        <f t="shared" si="466"/>
        <v>normal</v>
      </c>
      <c r="AS1612" t="s">
        <v>1639</v>
      </c>
      <c r="AT1612">
        <v>1985</v>
      </c>
      <c r="AU1612" s="28" t="s">
        <v>20</v>
      </c>
      <c r="AV1612">
        <v>25</v>
      </c>
      <c r="AW1612">
        <v>3</v>
      </c>
      <c r="AX1612" s="38">
        <v>13886.4</v>
      </c>
      <c r="AY1612" t="s">
        <v>11</v>
      </c>
      <c r="AZ1612" t="s">
        <v>11</v>
      </c>
      <c r="BA1612" t="s">
        <v>23</v>
      </c>
      <c r="BB1612" s="35">
        <f>DATE(AT1612,MATCH(AU1612,{"Jan","Feb","Mar","Apr","May","Jun","Jul","Aug","Sep","Oct","Nov","Dec"}, 0),AV1612)</f>
        <v>31315</v>
      </c>
      <c r="BC1612" s="20">
        <f t="shared" si="467"/>
        <v>37</v>
      </c>
    </row>
    <row r="1613" spans="2:55" ht="15.5" hidden="1" x14ac:dyDescent="0.35">
      <c r="B1613" s="1" t="s">
        <v>763</v>
      </c>
      <c r="C1613" t="str">
        <f>VLOOKUP(B1613,Z1612:AE3947,2,FALSE)</f>
        <v>Lizak,</v>
      </c>
      <c r="D1613">
        <f t="shared" si="450"/>
        <v>38</v>
      </c>
      <c r="E1613">
        <f t="shared" si="451"/>
        <v>5.41</v>
      </c>
      <c r="F1613" t="str">
        <f t="shared" si="452"/>
        <v>yes</v>
      </c>
      <c r="G1613" t="str">
        <f t="shared" si="453"/>
        <v>No</v>
      </c>
      <c r="H1613" t="str">
        <f t="shared" si="454"/>
        <v>No</v>
      </c>
      <c r="I1613">
        <f t="shared" si="455"/>
        <v>1</v>
      </c>
      <c r="J1613" t="str">
        <f t="shared" si="456"/>
        <v>No</v>
      </c>
      <c r="K1613" t="str">
        <f t="shared" si="457"/>
        <v>OBESITY</v>
      </c>
      <c r="L1613" t="str">
        <f t="shared" si="458"/>
        <v>normal</v>
      </c>
      <c r="M1613" s="34">
        <f t="shared" si="459"/>
        <v>21913</v>
      </c>
      <c r="N1613" s="36">
        <f t="shared" si="460"/>
        <v>13887.2</v>
      </c>
      <c r="O1613" s="23" t="str">
        <f t="shared" si="461"/>
        <v>tier - 2</v>
      </c>
      <c r="P1613" s="34" t="str">
        <f t="shared" si="462"/>
        <v>tier - 3</v>
      </c>
      <c r="Q1613" s="34" t="str">
        <f t="shared" si="463"/>
        <v>R1013</v>
      </c>
      <c r="R1613" s="23">
        <f t="shared" si="464"/>
        <v>63</v>
      </c>
      <c r="Z1613" s="1" t="s">
        <v>763</v>
      </c>
      <c r="AA1613" s="1" t="s">
        <v>7003</v>
      </c>
      <c r="AB1613" t="s">
        <v>4743</v>
      </c>
      <c r="AC1613" t="s">
        <v>7004</v>
      </c>
      <c r="AD1613" t="s">
        <v>4910</v>
      </c>
      <c r="AG1613" t="s">
        <v>763</v>
      </c>
      <c r="AH1613">
        <v>38</v>
      </c>
      <c r="AI1613">
        <v>5.41</v>
      </c>
      <c r="AJ1613" s="20" t="s">
        <v>2382</v>
      </c>
      <c r="AK1613" t="s">
        <v>2380</v>
      </c>
      <c r="AL1613" t="s">
        <v>2380</v>
      </c>
      <c r="AM1613" s="29">
        <v>1</v>
      </c>
      <c r="AN1613" s="20" t="s">
        <v>2380</v>
      </c>
      <c r="AO1613" s="20" t="str">
        <f t="shared" si="465"/>
        <v>OBESITY</v>
      </c>
      <c r="AP1613" s="20" t="str">
        <f t="shared" si="466"/>
        <v>normal</v>
      </c>
      <c r="AS1613" t="s">
        <v>1640</v>
      </c>
      <c r="AT1613">
        <v>1959</v>
      </c>
      <c r="AU1613" s="28" t="s">
        <v>30</v>
      </c>
      <c r="AV1613">
        <v>29</v>
      </c>
      <c r="AW1613">
        <v>0</v>
      </c>
      <c r="AX1613" s="38">
        <v>13887.2</v>
      </c>
      <c r="AY1613" t="s">
        <v>11</v>
      </c>
      <c r="AZ1613" t="s">
        <v>12</v>
      </c>
      <c r="BA1613" t="s">
        <v>13</v>
      </c>
      <c r="BB1613" s="35">
        <f>DATE(AT1613,MATCH(AU1613,{"Jan","Feb","Mar","Apr","May","Jun","Jul","Aug","Sep","Oct","Nov","Dec"}, 0),AV1613)</f>
        <v>21913</v>
      </c>
      <c r="BC1613" s="20">
        <f t="shared" si="467"/>
        <v>63</v>
      </c>
    </row>
    <row r="1614" spans="2:55" ht="15.5" hidden="1" x14ac:dyDescent="0.35">
      <c r="B1614" s="1" t="s">
        <v>762</v>
      </c>
      <c r="C1614" t="str">
        <f>VLOOKUP(B1614,Z1613:AE3948,2,FALSE)</f>
        <v>Howery,</v>
      </c>
      <c r="D1614">
        <f t="shared" si="450"/>
        <v>31.6</v>
      </c>
      <c r="E1614">
        <f t="shared" si="451"/>
        <v>10.85</v>
      </c>
      <c r="F1614" t="str">
        <f t="shared" si="452"/>
        <v>yes</v>
      </c>
      <c r="G1614" t="str">
        <f t="shared" si="453"/>
        <v>No</v>
      </c>
      <c r="H1614" t="str">
        <f t="shared" si="454"/>
        <v>No</v>
      </c>
      <c r="I1614">
        <f t="shared" si="455"/>
        <v>0</v>
      </c>
      <c r="J1614" t="str">
        <f t="shared" si="456"/>
        <v>No</v>
      </c>
      <c r="K1614" t="str">
        <f t="shared" si="457"/>
        <v>OBESITY</v>
      </c>
      <c r="L1614" t="str">
        <f t="shared" si="458"/>
        <v>diabeties</v>
      </c>
      <c r="M1614" s="34">
        <f t="shared" si="459"/>
        <v>21738</v>
      </c>
      <c r="N1614" s="36">
        <f t="shared" si="460"/>
        <v>13887.97</v>
      </c>
      <c r="O1614" s="23" t="str">
        <f t="shared" si="461"/>
        <v>tier - 2</v>
      </c>
      <c r="P1614" s="34" t="str">
        <f t="shared" si="462"/>
        <v>tier - 2</v>
      </c>
      <c r="Q1614" s="34" t="str">
        <f t="shared" si="463"/>
        <v>R1013</v>
      </c>
      <c r="R1614" s="23">
        <f t="shared" si="464"/>
        <v>63</v>
      </c>
      <c r="Z1614" s="1" t="s">
        <v>762</v>
      </c>
      <c r="AA1614" s="1" t="s">
        <v>7005</v>
      </c>
      <c r="AB1614" t="s">
        <v>4743</v>
      </c>
      <c r="AC1614" t="s">
        <v>4882</v>
      </c>
      <c r="AG1614" t="s">
        <v>762</v>
      </c>
      <c r="AH1614">
        <v>31.6</v>
      </c>
      <c r="AI1614">
        <v>10.85</v>
      </c>
      <c r="AJ1614" s="20" t="s">
        <v>2382</v>
      </c>
      <c r="AK1614" t="s">
        <v>2380</v>
      </c>
      <c r="AL1614" t="s">
        <v>2380</v>
      </c>
      <c r="AM1614" s="29">
        <v>0</v>
      </c>
      <c r="AN1614" s="20" t="s">
        <v>2380</v>
      </c>
      <c r="AO1614" s="20" t="str">
        <f t="shared" si="465"/>
        <v>OBESITY</v>
      </c>
      <c r="AP1614" s="20" t="str">
        <f t="shared" si="466"/>
        <v>diabeties</v>
      </c>
      <c r="AS1614" t="s">
        <v>1641</v>
      </c>
      <c r="AT1614">
        <v>1959</v>
      </c>
      <c r="AU1614" s="28" t="s">
        <v>10</v>
      </c>
      <c r="AV1614">
        <v>7</v>
      </c>
      <c r="AW1614">
        <v>0</v>
      </c>
      <c r="AX1614" s="38">
        <v>13887.97</v>
      </c>
      <c r="AY1614" t="s">
        <v>11</v>
      </c>
      <c r="AZ1614" t="s">
        <v>11</v>
      </c>
      <c r="BA1614" t="s">
        <v>13</v>
      </c>
      <c r="BB1614" s="35">
        <f>DATE(AT1614,MATCH(AU1614,{"Jan","Feb","Mar","Apr","May","Jun","Jul","Aug","Sep","Oct","Nov","Dec"}, 0),AV1614)</f>
        <v>21738</v>
      </c>
      <c r="BC1614" s="20">
        <f t="shared" si="467"/>
        <v>63</v>
      </c>
    </row>
    <row r="1615" spans="2:55" ht="15.5" hidden="1" x14ac:dyDescent="0.35">
      <c r="B1615" s="1" t="s">
        <v>761</v>
      </c>
      <c r="C1615" t="str">
        <f>VLOOKUP(B1615,Z1614:AE3949,2,FALSE)</f>
        <v>Crain,</v>
      </c>
      <c r="D1615">
        <f t="shared" si="450"/>
        <v>31.02</v>
      </c>
      <c r="E1615">
        <f t="shared" si="451"/>
        <v>11.63</v>
      </c>
      <c r="F1615" t="str">
        <f t="shared" si="452"/>
        <v>yes</v>
      </c>
      <c r="G1615" t="str">
        <f t="shared" si="453"/>
        <v>No</v>
      </c>
      <c r="H1615" t="str">
        <f t="shared" si="454"/>
        <v>No</v>
      </c>
      <c r="I1615">
        <f t="shared" si="455"/>
        <v>0</v>
      </c>
      <c r="J1615" t="str">
        <f t="shared" si="456"/>
        <v>No</v>
      </c>
      <c r="K1615" t="str">
        <f t="shared" si="457"/>
        <v>OBESITY</v>
      </c>
      <c r="L1615" t="str">
        <f t="shared" si="458"/>
        <v>diabeties</v>
      </c>
      <c r="M1615" s="34">
        <f t="shared" si="459"/>
        <v>22854</v>
      </c>
      <c r="N1615" s="36">
        <f t="shared" si="460"/>
        <v>13919.82</v>
      </c>
      <c r="O1615" s="23" t="str">
        <f t="shared" si="461"/>
        <v>tier - 2</v>
      </c>
      <c r="P1615" s="34" t="str">
        <f t="shared" si="462"/>
        <v>tier - 2</v>
      </c>
      <c r="Q1615" s="34" t="str">
        <f t="shared" si="463"/>
        <v>R1013</v>
      </c>
      <c r="R1615" s="23">
        <f t="shared" si="464"/>
        <v>60</v>
      </c>
      <c r="Z1615" s="1" t="s">
        <v>761</v>
      </c>
      <c r="AA1615" s="1" t="s">
        <v>7006</v>
      </c>
      <c r="AB1615" t="s">
        <v>4743</v>
      </c>
      <c r="AC1615" t="s">
        <v>5118</v>
      </c>
      <c r="AD1615" t="s">
        <v>4850</v>
      </c>
      <c r="AG1615" t="s">
        <v>761</v>
      </c>
      <c r="AH1615">
        <v>31.02</v>
      </c>
      <c r="AI1615">
        <v>11.63</v>
      </c>
      <c r="AJ1615" s="20" t="s">
        <v>2382</v>
      </c>
      <c r="AK1615" t="s">
        <v>2380</v>
      </c>
      <c r="AL1615" t="s">
        <v>2380</v>
      </c>
      <c r="AM1615" s="29">
        <v>0</v>
      </c>
      <c r="AN1615" s="20" t="s">
        <v>2380</v>
      </c>
      <c r="AO1615" s="20" t="str">
        <f t="shared" si="465"/>
        <v>OBESITY</v>
      </c>
      <c r="AP1615" s="20" t="str">
        <f t="shared" si="466"/>
        <v>diabeties</v>
      </c>
      <c r="AS1615" t="s">
        <v>1642</v>
      </c>
      <c r="AT1615">
        <v>1962</v>
      </c>
      <c r="AU1615" s="28" t="s">
        <v>10</v>
      </c>
      <c r="AV1615">
        <v>27</v>
      </c>
      <c r="AW1615">
        <v>3</v>
      </c>
      <c r="AX1615" s="38">
        <v>13919.82</v>
      </c>
      <c r="AY1615" t="s">
        <v>11</v>
      </c>
      <c r="AZ1615" t="s">
        <v>11</v>
      </c>
      <c r="BA1615" t="s">
        <v>13</v>
      </c>
      <c r="BB1615" s="35">
        <f>DATE(AT1615,MATCH(AU1615,{"Jan","Feb","Mar","Apr","May","Jun","Jul","Aug","Sep","Oct","Nov","Dec"}, 0),AV1615)</f>
        <v>22854</v>
      </c>
      <c r="BC1615" s="20">
        <f t="shared" si="467"/>
        <v>60</v>
      </c>
    </row>
    <row r="1616" spans="2:55" ht="15.5" hidden="1" x14ac:dyDescent="0.35">
      <c r="B1616" s="1" t="s">
        <v>760</v>
      </c>
      <c r="C1616" t="str">
        <f>VLOOKUP(B1616,Z1615:AE3950,2,FALSE)</f>
        <v>Hotze,</v>
      </c>
      <c r="D1616">
        <f t="shared" si="450"/>
        <v>29.26</v>
      </c>
      <c r="E1616">
        <f t="shared" si="451"/>
        <v>5.68</v>
      </c>
      <c r="F1616" t="str">
        <f t="shared" si="452"/>
        <v>yes</v>
      </c>
      <c r="G1616" t="str">
        <f t="shared" si="453"/>
        <v>No</v>
      </c>
      <c r="H1616" t="str">
        <f t="shared" si="454"/>
        <v>No</v>
      </c>
      <c r="I1616">
        <f t="shared" si="455"/>
        <v>1</v>
      </c>
      <c r="J1616" t="str">
        <f t="shared" si="456"/>
        <v>No</v>
      </c>
      <c r="K1616" t="str">
        <f t="shared" si="457"/>
        <v>OVER WEIGHT</v>
      </c>
      <c r="L1616" t="str">
        <f t="shared" si="458"/>
        <v>normal</v>
      </c>
      <c r="M1616" s="34">
        <f t="shared" si="459"/>
        <v>22085</v>
      </c>
      <c r="N1616" s="36">
        <f t="shared" si="460"/>
        <v>13937.67</v>
      </c>
      <c r="O1616" s="23" t="str">
        <f t="shared" si="461"/>
        <v>tier - 2</v>
      </c>
      <c r="P1616" s="34" t="str">
        <f t="shared" si="462"/>
        <v>tier - 1</v>
      </c>
      <c r="Q1616" s="34" t="str">
        <f t="shared" si="463"/>
        <v>R1012</v>
      </c>
      <c r="R1616" s="23">
        <f t="shared" si="464"/>
        <v>62</v>
      </c>
      <c r="Z1616" s="1" t="s">
        <v>760</v>
      </c>
      <c r="AA1616" s="1" t="s">
        <v>7007</v>
      </c>
      <c r="AB1616" t="s">
        <v>4743</v>
      </c>
      <c r="AC1616" t="s">
        <v>4897</v>
      </c>
      <c r="AD1616" t="s">
        <v>4831</v>
      </c>
      <c r="AG1616" t="s">
        <v>760</v>
      </c>
      <c r="AH1616">
        <v>29.26</v>
      </c>
      <c r="AI1616">
        <v>5.68</v>
      </c>
      <c r="AJ1616" s="20" t="s">
        <v>2382</v>
      </c>
      <c r="AK1616" t="s">
        <v>2380</v>
      </c>
      <c r="AL1616" t="s">
        <v>2380</v>
      </c>
      <c r="AM1616" s="29">
        <v>1</v>
      </c>
      <c r="AN1616" s="20" t="s">
        <v>2380</v>
      </c>
      <c r="AO1616" s="20" t="str">
        <f t="shared" si="465"/>
        <v>OVER WEIGHT</v>
      </c>
      <c r="AP1616" s="20" t="str">
        <f t="shared" si="466"/>
        <v>normal</v>
      </c>
      <c r="AS1616" t="s">
        <v>1643</v>
      </c>
      <c r="AT1616">
        <v>1960</v>
      </c>
      <c r="AU1616" s="28" t="s">
        <v>18</v>
      </c>
      <c r="AV1616">
        <v>18</v>
      </c>
      <c r="AW1616">
        <v>1</v>
      </c>
      <c r="AX1616" s="38">
        <v>13937.67</v>
      </c>
      <c r="AY1616" t="s">
        <v>11</v>
      </c>
      <c r="AZ1616" t="s">
        <v>16</v>
      </c>
      <c r="BA1616" t="s">
        <v>23</v>
      </c>
      <c r="BB1616" s="35">
        <f>DATE(AT1616,MATCH(AU1616,{"Jan","Feb","Mar","Apr","May","Jun","Jul","Aug","Sep","Oct","Nov","Dec"}, 0),AV1616)</f>
        <v>22085</v>
      </c>
      <c r="BC1616" s="20">
        <f t="shared" si="467"/>
        <v>62</v>
      </c>
    </row>
    <row r="1617" spans="2:55" ht="15.5" hidden="1" x14ac:dyDescent="0.35">
      <c r="B1617" s="1" t="s">
        <v>759</v>
      </c>
      <c r="C1617" t="str">
        <f>VLOOKUP(B1617,Z1616:AE3951,2,FALSE)</f>
        <v>Chauhan,</v>
      </c>
      <c r="D1617">
        <f t="shared" si="450"/>
        <v>15.09</v>
      </c>
      <c r="E1617">
        <f t="shared" si="451"/>
        <v>7.59</v>
      </c>
      <c r="F1617" t="str">
        <f t="shared" si="452"/>
        <v>yes</v>
      </c>
      <c r="G1617" t="str">
        <f t="shared" si="453"/>
        <v>No</v>
      </c>
      <c r="H1617" t="str">
        <f t="shared" si="454"/>
        <v>No</v>
      </c>
      <c r="I1617">
        <f t="shared" si="455"/>
        <v>2</v>
      </c>
      <c r="J1617" t="str">
        <f t="shared" si="456"/>
        <v>No</v>
      </c>
      <c r="K1617" t="str">
        <f t="shared" si="457"/>
        <v>under weight</v>
      </c>
      <c r="L1617" t="str">
        <f t="shared" si="458"/>
        <v>diabeties</v>
      </c>
      <c r="M1617" s="34">
        <f t="shared" si="459"/>
        <v>21791</v>
      </c>
      <c r="N1617" s="36">
        <f t="shared" si="460"/>
        <v>13974.46</v>
      </c>
      <c r="O1617" s="23" t="str">
        <f t="shared" si="461"/>
        <v>tier - 2</v>
      </c>
      <c r="P1617" s="34" t="str">
        <f t="shared" si="462"/>
        <v>tier - 2</v>
      </c>
      <c r="Q1617" s="34" t="str">
        <f t="shared" si="463"/>
        <v>R1019</v>
      </c>
      <c r="R1617" s="23">
        <f t="shared" si="464"/>
        <v>63</v>
      </c>
      <c r="Z1617" s="1" t="s">
        <v>759</v>
      </c>
      <c r="AA1617" s="1" t="s">
        <v>7008</v>
      </c>
      <c r="AB1617" t="s">
        <v>4743</v>
      </c>
      <c r="AC1617" t="s">
        <v>5006</v>
      </c>
      <c r="AD1617" t="s">
        <v>4780</v>
      </c>
      <c r="AG1617" t="s">
        <v>759</v>
      </c>
      <c r="AH1617">
        <v>15.09</v>
      </c>
      <c r="AI1617">
        <v>7.59</v>
      </c>
      <c r="AJ1617" s="20" t="s">
        <v>2382</v>
      </c>
      <c r="AK1617" t="s">
        <v>2380</v>
      </c>
      <c r="AL1617" t="s">
        <v>2380</v>
      </c>
      <c r="AM1617" s="29">
        <v>2</v>
      </c>
      <c r="AN1617" s="20" t="s">
        <v>2380</v>
      </c>
      <c r="AO1617" s="20" t="str">
        <f t="shared" si="465"/>
        <v>under weight</v>
      </c>
      <c r="AP1617" s="20" t="str">
        <f t="shared" si="466"/>
        <v>diabeties</v>
      </c>
      <c r="AS1617" t="s">
        <v>1644</v>
      </c>
      <c r="AT1617">
        <v>1959</v>
      </c>
      <c r="AU1617" s="28" t="s">
        <v>35</v>
      </c>
      <c r="AV1617">
        <v>29</v>
      </c>
      <c r="AW1617">
        <v>0</v>
      </c>
      <c r="AX1617" s="38">
        <v>13974.46</v>
      </c>
      <c r="AY1617" t="s">
        <v>11</v>
      </c>
      <c r="AZ1617" t="s">
        <v>11</v>
      </c>
      <c r="BA1617" t="s">
        <v>166</v>
      </c>
      <c r="BB1617" s="35">
        <f>DATE(AT1617,MATCH(AU1617,{"Jan","Feb","Mar","Apr","May","Jun","Jul","Aug","Sep","Oct","Nov","Dec"}, 0),AV1617)</f>
        <v>21791</v>
      </c>
      <c r="BC1617" s="20">
        <f t="shared" si="467"/>
        <v>63</v>
      </c>
    </row>
    <row r="1618" spans="2:55" ht="15.5" hidden="1" x14ac:dyDescent="0.35">
      <c r="B1618" s="1" t="s">
        <v>758</v>
      </c>
      <c r="C1618" t="str">
        <f>VLOOKUP(B1618,Z1617:AE3952,2,FALSE)</f>
        <v>Raab,</v>
      </c>
      <c r="D1618">
        <f t="shared" si="450"/>
        <v>22.63</v>
      </c>
      <c r="E1618">
        <f t="shared" si="451"/>
        <v>5.09</v>
      </c>
      <c r="F1618" t="str">
        <f t="shared" si="452"/>
        <v>yes</v>
      </c>
      <c r="G1618" t="str">
        <f t="shared" si="453"/>
        <v>No</v>
      </c>
      <c r="H1618" t="str">
        <f t="shared" si="454"/>
        <v>No</v>
      </c>
      <c r="I1618">
        <f t="shared" si="455"/>
        <v>0</v>
      </c>
      <c r="J1618" t="str">
        <f t="shared" si="456"/>
        <v>No</v>
      </c>
      <c r="K1618" t="str">
        <f t="shared" si="457"/>
        <v>Normal weight</v>
      </c>
      <c r="L1618" t="str">
        <f t="shared" si="458"/>
        <v>normal</v>
      </c>
      <c r="M1618" s="34">
        <f t="shared" si="459"/>
        <v>33067</v>
      </c>
      <c r="N1618" s="36">
        <f t="shared" si="460"/>
        <v>13979.45</v>
      </c>
      <c r="O1618" s="23" t="str">
        <f t="shared" si="461"/>
        <v>tier - 2</v>
      </c>
      <c r="P1618" s="34" t="str">
        <f t="shared" si="462"/>
        <v>tier - 1</v>
      </c>
      <c r="Q1618" s="34" t="str">
        <f t="shared" si="463"/>
        <v>R1023</v>
      </c>
      <c r="R1618" s="23">
        <f t="shared" si="464"/>
        <v>32</v>
      </c>
      <c r="Z1618" s="1" t="s">
        <v>758</v>
      </c>
      <c r="AA1618" s="1" t="s">
        <v>7009</v>
      </c>
      <c r="AB1618" t="s">
        <v>4746</v>
      </c>
      <c r="AC1618" t="s">
        <v>7010</v>
      </c>
      <c r="AG1618" t="s">
        <v>758</v>
      </c>
      <c r="AH1618">
        <v>22.63</v>
      </c>
      <c r="AI1618">
        <v>5.09</v>
      </c>
      <c r="AJ1618" s="20" t="s">
        <v>2382</v>
      </c>
      <c r="AK1618" t="s">
        <v>2380</v>
      </c>
      <c r="AL1618" t="s">
        <v>2380</v>
      </c>
      <c r="AM1618" s="29">
        <v>0</v>
      </c>
      <c r="AN1618" s="20" t="s">
        <v>2380</v>
      </c>
      <c r="AO1618" s="20" t="str">
        <f t="shared" si="465"/>
        <v>Normal weight</v>
      </c>
      <c r="AP1618" s="20" t="str">
        <f t="shared" si="466"/>
        <v>normal</v>
      </c>
      <c r="AS1618" t="s">
        <v>1645</v>
      </c>
      <c r="AT1618">
        <v>1990</v>
      </c>
      <c r="AU1618" s="28" t="s">
        <v>10</v>
      </c>
      <c r="AV1618">
        <v>13</v>
      </c>
      <c r="AW1618">
        <v>3</v>
      </c>
      <c r="AX1618" s="38">
        <v>13979.45</v>
      </c>
      <c r="AY1618" t="s">
        <v>11</v>
      </c>
      <c r="AZ1618" t="s">
        <v>16</v>
      </c>
      <c r="BA1618" t="s">
        <v>249</v>
      </c>
      <c r="BB1618" s="35">
        <f>DATE(AT1618,MATCH(AU1618,{"Jan","Feb","Mar","Apr","May","Jun","Jul","Aug","Sep","Oct","Nov","Dec"}, 0),AV1618)</f>
        <v>33067</v>
      </c>
      <c r="BC1618" s="20">
        <f t="shared" si="467"/>
        <v>32</v>
      </c>
    </row>
    <row r="1619" spans="2:55" ht="15.5" hidden="1" x14ac:dyDescent="0.35">
      <c r="B1619" s="1" t="s">
        <v>757</v>
      </c>
      <c r="C1619" t="str">
        <f>VLOOKUP(B1619,Z1618:AE3953,2,FALSE)</f>
        <v>McKown,</v>
      </c>
      <c r="D1619">
        <f t="shared" si="450"/>
        <v>23.46</v>
      </c>
      <c r="E1619">
        <f t="shared" si="451"/>
        <v>4.21</v>
      </c>
      <c r="F1619" t="str">
        <f t="shared" si="452"/>
        <v>No</v>
      </c>
      <c r="G1619" t="str">
        <f t="shared" si="453"/>
        <v>No</v>
      </c>
      <c r="H1619" t="str">
        <f t="shared" si="454"/>
        <v>No</v>
      </c>
      <c r="I1619">
        <f t="shared" si="455"/>
        <v>1</v>
      </c>
      <c r="J1619" t="str">
        <f t="shared" si="456"/>
        <v>No</v>
      </c>
      <c r="K1619" t="str">
        <f t="shared" si="457"/>
        <v>Normal weight</v>
      </c>
      <c r="L1619" t="str">
        <f t="shared" si="458"/>
        <v>normal</v>
      </c>
      <c r="M1619" s="34">
        <f t="shared" si="459"/>
        <v>21799</v>
      </c>
      <c r="N1619" s="36">
        <f t="shared" si="460"/>
        <v>13981.85</v>
      </c>
      <c r="O1619" s="23" t="str">
        <f t="shared" si="461"/>
        <v>tier - 2</v>
      </c>
      <c r="P1619" s="34" t="str">
        <f t="shared" si="462"/>
        <v>tier - 1</v>
      </c>
      <c r="Q1619" s="34" t="str">
        <f t="shared" si="463"/>
        <v>R1016</v>
      </c>
      <c r="R1619" s="23">
        <f t="shared" si="464"/>
        <v>63</v>
      </c>
      <c r="Z1619" s="1" t="s">
        <v>757</v>
      </c>
      <c r="AA1619" s="1" t="s">
        <v>7011</v>
      </c>
      <c r="AB1619" t="s">
        <v>4743</v>
      </c>
      <c r="AC1619" t="s">
        <v>4874</v>
      </c>
      <c r="AD1619" t="s">
        <v>4785</v>
      </c>
      <c r="AG1619" t="s">
        <v>757</v>
      </c>
      <c r="AH1619">
        <v>23.46</v>
      </c>
      <c r="AI1619">
        <v>4.21</v>
      </c>
      <c r="AJ1619" s="20" t="s">
        <v>2380</v>
      </c>
      <c r="AK1619" t="s">
        <v>2380</v>
      </c>
      <c r="AL1619" t="s">
        <v>2380</v>
      </c>
      <c r="AM1619" s="29">
        <v>1</v>
      </c>
      <c r="AN1619" s="20" t="s">
        <v>2380</v>
      </c>
      <c r="AO1619" s="20" t="str">
        <f t="shared" si="465"/>
        <v>Normal weight</v>
      </c>
      <c r="AP1619" s="20" t="str">
        <f t="shared" si="466"/>
        <v>normal</v>
      </c>
      <c r="AS1619" t="s">
        <v>1646</v>
      </c>
      <c r="AT1619">
        <v>1959</v>
      </c>
      <c r="AU1619" s="28" t="s">
        <v>20</v>
      </c>
      <c r="AV1619">
        <v>6</v>
      </c>
      <c r="AW1619">
        <v>0</v>
      </c>
      <c r="AX1619" s="38">
        <v>13981.85</v>
      </c>
      <c r="AY1619" t="s">
        <v>11</v>
      </c>
      <c r="AZ1619" t="s">
        <v>16</v>
      </c>
      <c r="BA1619" t="s">
        <v>168</v>
      </c>
      <c r="BB1619" s="35">
        <f>DATE(AT1619,MATCH(AU1619,{"Jan","Feb","Mar","Apr","May","Jun","Jul","Aug","Sep","Oct","Nov","Dec"}, 0),AV1619)</f>
        <v>21799</v>
      </c>
      <c r="BC1619" s="20">
        <f t="shared" si="467"/>
        <v>63</v>
      </c>
    </row>
    <row r="1620" spans="2:55" ht="15.5" hidden="1" x14ac:dyDescent="0.35">
      <c r="B1620" s="1" t="s">
        <v>756</v>
      </c>
      <c r="C1620" t="str">
        <f>VLOOKUP(B1620,Z1619:AE3954,2,FALSE)</f>
        <v>Schiemann,</v>
      </c>
      <c r="D1620">
        <f t="shared" si="450"/>
        <v>22.56</v>
      </c>
      <c r="E1620">
        <f t="shared" si="451"/>
        <v>4.34</v>
      </c>
      <c r="F1620" t="str">
        <f t="shared" si="452"/>
        <v>yes</v>
      </c>
      <c r="G1620" t="str">
        <f t="shared" si="453"/>
        <v>No</v>
      </c>
      <c r="H1620" t="str">
        <f t="shared" si="454"/>
        <v>No</v>
      </c>
      <c r="I1620">
        <f t="shared" si="455"/>
        <v>0</v>
      </c>
      <c r="J1620" t="str">
        <f t="shared" si="456"/>
        <v>No</v>
      </c>
      <c r="K1620" t="str">
        <f t="shared" si="457"/>
        <v>Normal weight</v>
      </c>
      <c r="L1620" t="str">
        <f t="shared" si="458"/>
        <v>normal</v>
      </c>
      <c r="M1620" s="34">
        <f t="shared" si="459"/>
        <v>23368</v>
      </c>
      <c r="N1620" s="36">
        <f t="shared" si="460"/>
        <v>14001.13</v>
      </c>
      <c r="O1620" s="23" t="str">
        <f t="shared" si="461"/>
        <v>tier - 2</v>
      </c>
      <c r="P1620" s="34" t="str">
        <f t="shared" si="462"/>
        <v>tier - 1</v>
      </c>
      <c r="Q1620" s="34" t="str">
        <f t="shared" si="463"/>
        <v>R1013</v>
      </c>
      <c r="R1620" s="23">
        <f t="shared" si="464"/>
        <v>59</v>
      </c>
      <c r="Z1620" s="1" t="s">
        <v>756</v>
      </c>
      <c r="AA1620" s="1" t="s">
        <v>7012</v>
      </c>
      <c r="AB1620" t="s">
        <v>4746</v>
      </c>
      <c r="AC1620" t="s">
        <v>5183</v>
      </c>
      <c r="AG1620" t="s">
        <v>756</v>
      </c>
      <c r="AH1620">
        <v>22.56</v>
      </c>
      <c r="AI1620">
        <v>4.34</v>
      </c>
      <c r="AJ1620" s="20" t="s">
        <v>2382</v>
      </c>
      <c r="AK1620" t="s">
        <v>2380</v>
      </c>
      <c r="AL1620" t="s">
        <v>2380</v>
      </c>
      <c r="AM1620" s="29">
        <v>0</v>
      </c>
      <c r="AN1620" s="20" t="s">
        <v>2380</v>
      </c>
      <c r="AO1620" s="20" t="str">
        <f t="shared" si="465"/>
        <v>Normal weight</v>
      </c>
      <c r="AP1620" s="20" t="str">
        <f t="shared" si="466"/>
        <v>normal</v>
      </c>
      <c r="AS1620" t="s">
        <v>1647</v>
      </c>
      <c r="AT1620">
        <v>1963</v>
      </c>
      <c r="AU1620" s="28" t="s">
        <v>30</v>
      </c>
      <c r="AV1620">
        <v>23</v>
      </c>
      <c r="AW1620">
        <v>3</v>
      </c>
      <c r="AX1620" s="38">
        <v>14001.13</v>
      </c>
      <c r="AY1620" t="s">
        <v>11</v>
      </c>
      <c r="AZ1620" t="s">
        <v>16</v>
      </c>
      <c r="BA1620" t="s">
        <v>13</v>
      </c>
      <c r="BB1620" s="35">
        <f>DATE(AT1620,MATCH(AU1620,{"Jan","Feb","Mar","Apr","May","Jun","Jul","Aug","Sep","Oct","Nov","Dec"}, 0),AV1620)</f>
        <v>23368</v>
      </c>
      <c r="BC1620" s="20">
        <f t="shared" si="467"/>
        <v>59</v>
      </c>
    </row>
    <row r="1621" spans="2:55" ht="15.5" hidden="1" x14ac:dyDescent="0.35">
      <c r="B1621" s="1" t="s">
        <v>755</v>
      </c>
      <c r="C1621" t="str">
        <f>VLOOKUP(B1621,Z1620:AE3955,2,FALSE)</f>
        <v>Cress,</v>
      </c>
      <c r="D1621">
        <f t="shared" si="450"/>
        <v>19.28</v>
      </c>
      <c r="E1621">
        <f t="shared" si="451"/>
        <v>11.85</v>
      </c>
      <c r="F1621" t="str">
        <f t="shared" si="452"/>
        <v>No</v>
      </c>
      <c r="G1621" t="str">
        <f t="shared" si="453"/>
        <v>No</v>
      </c>
      <c r="H1621" t="str">
        <f t="shared" si="454"/>
        <v>No</v>
      </c>
      <c r="I1621">
        <f t="shared" si="455"/>
        <v>2</v>
      </c>
      <c r="J1621" t="str">
        <f t="shared" si="456"/>
        <v>No</v>
      </c>
      <c r="K1621" t="str">
        <f t="shared" si="457"/>
        <v>Normal weight</v>
      </c>
      <c r="L1621" t="str">
        <f t="shared" si="458"/>
        <v>diabeties</v>
      </c>
      <c r="M1621" s="34">
        <f t="shared" si="459"/>
        <v>23198</v>
      </c>
      <c r="N1621" s="36">
        <f t="shared" si="460"/>
        <v>14001.29</v>
      </c>
      <c r="O1621" s="23" t="str">
        <f t="shared" si="461"/>
        <v>tier - 2</v>
      </c>
      <c r="P1621" s="34" t="str">
        <f t="shared" si="462"/>
        <v>tier - 2</v>
      </c>
      <c r="Q1621" s="34" t="str">
        <f t="shared" si="463"/>
        <v>R1013</v>
      </c>
      <c r="R1621" s="23">
        <f t="shared" si="464"/>
        <v>59</v>
      </c>
      <c r="Z1621" s="1" t="s">
        <v>755</v>
      </c>
      <c r="AA1621" s="1" t="s">
        <v>7013</v>
      </c>
      <c r="AB1621" t="s">
        <v>4743</v>
      </c>
      <c r="AC1621" t="s">
        <v>4784</v>
      </c>
      <c r="AD1621" t="s">
        <v>4910</v>
      </c>
      <c r="AG1621" t="s">
        <v>755</v>
      </c>
      <c r="AH1621">
        <v>19.28</v>
      </c>
      <c r="AI1621">
        <v>11.85</v>
      </c>
      <c r="AJ1621" s="20" t="s">
        <v>2380</v>
      </c>
      <c r="AK1621" t="s">
        <v>2380</v>
      </c>
      <c r="AL1621" t="s">
        <v>2380</v>
      </c>
      <c r="AM1621" s="29">
        <v>2</v>
      </c>
      <c r="AN1621" s="20" t="s">
        <v>2380</v>
      </c>
      <c r="AO1621" s="20" t="str">
        <f t="shared" si="465"/>
        <v>Normal weight</v>
      </c>
      <c r="AP1621" s="20" t="str">
        <f t="shared" si="466"/>
        <v>diabeties</v>
      </c>
      <c r="AS1621" t="s">
        <v>1648</v>
      </c>
      <c r="AT1621">
        <v>1963</v>
      </c>
      <c r="AU1621" s="28" t="s">
        <v>10</v>
      </c>
      <c r="AV1621">
        <v>6</v>
      </c>
      <c r="AW1621">
        <v>3</v>
      </c>
      <c r="AX1621" s="38">
        <v>14001.29</v>
      </c>
      <c r="AY1621" t="s">
        <v>11</v>
      </c>
      <c r="AZ1621" t="s">
        <v>11</v>
      </c>
      <c r="BA1621" t="s">
        <v>13</v>
      </c>
      <c r="BB1621" s="35">
        <f>DATE(AT1621,MATCH(AU1621,{"Jan","Feb","Mar","Apr","May","Jun","Jul","Aug","Sep","Oct","Nov","Dec"}, 0),AV1621)</f>
        <v>23198</v>
      </c>
      <c r="BC1621" s="20">
        <f t="shared" si="467"/>
        <v>59</v>
      </c>
    </row>
    <row r="1622" spans="2:55" ht="15.5" hidden="1" x14ac:dyDescent="0.35">
      <c r="B1622" s="1" t="s">
        <v>754</v>
      </c>
      <c r="C1622" t="str">
        <f>VLOOKUP(B1622,Z1621:AE3956,2,FALSE)</f>
        <v>Mawson,</v>
      </c>
      <c r="D1622">
        <f t="shared" si="450"/>
        <v>15.37</v>
      </c>
      <c r="E1622">
        <f t="shared" si="451"/>
        <v>9.61</v>
      </c>
      <c r="F1622" t="str">
        <f t="shared" si="452"/>
        <v>yes</v>
      </c>
      <c r="G1622" t="str">
        <f t="shared" si="453"/>
        <v>No</v>
      </c>
      <c r="H1622" t="str">
        <f t="shared" si="454"/>
        <v>No</v>
      </c>
      <c r="I1622">
        <f t="shared" si="455"/>
        <v>2</v>
      </c>
      <c r="J1622" t="str">
        <f t="shared" si="456"/>
        <v>No</v>
      </c>
      <c r="K1622" t="str">
        <f t="shared" si="457"/>
        <v>under weight</v>
      </c>
      <c r="L1622" t="str">
        <f t="shared" si="458"/>
        <v>diabeties</v>
      </c>
      <c r="M1622" s="34">
        <f t="shared" si="459"/>
        <v>23200</v>
      </c>
      <c r="N1622" s="36">
        <f t="shared" si="460"/>
        <v>14007.22</v>
      </c>
      <c r="O1622" s="23" t="str">
        <f t="shared" si="461"/>
        <v>tier - 2</v>
      </c>
      <c r="P1622" s="34" t="str">
        <f t="shared" si="462"/>
        <v>tier - 3</v>
      </c>
      <c r="Q1622" s="34" t="str">
        <f t="shared" si="463"/>
        <v>R1011</v>
      </c>
      <c r="R1622" s="23">
        <f t="shared" si="464"/>
        <v>59</v>
      </c>
      <c r="Z1622" s="1" t="s">
        <v>754</v>
      </c>
      <c r="AA1622" s="1" t="s">
        <v>7014</v>
      </c>
      <c r="AB1622" t="s">
        <v>4746</v>
      </c>
      <c r="AC1622" t="s">
        <v>7015</v>
      </c>
      <c r="AD1622" t="s">
        <v>5045</v>
      </c>
      <c r="AG1622" t="s">
        <v>754</v>
      </c>
      <c r="AH1622">
        <v>15.37</v>
      </c>
      <c r="AI1622">
        <v>9.61</v>
      </c>
      <c r="AJ1622" s="20" t="s">
        <v>2382</v>
      </c>
      <c r="AK1622" t="s">
        <v>2380</v>
      </c>
      <c r="AL1622" t="s">
        <v>2380</v>
      </c>
      <c r="AM1622" s="29">
        <v>2</v>
      </c>
      <c r="AN1622" s="20" t="s">
        <v>2380</v>
      </c>
      <c r="AO1622" s="20" t="str">
        <f t="shared" si="465"/>
        <v>under weight</v>
      </c>
      <c r="AP1622" s="20" t="str">
        <f t="shared" si="466"/>
        <v>diabeties</v>
      </c>
      <c r="AS1622" t="s">
        <v>1649</v>
      </c>
      <c r="AT1622">
        <v>1963</v>
      </c>
      <c r="AU1622" s="28" t="s">
        <v>10</v>
      </c>
      <c r="AV1622">
        <v>8</v>
      </c>
      <c r="AW1622">
        <v>3</v>
      </c>
      <c r="AX1622" s="38">
        <v>14007.22</v>
      </c>
      <c r="AY1622" t="s">
        <v>11</v>
      </c>
      <c r="AZ1622" t="s">
        <v>12</v>
      </c>
      <c r="BA1622" t="s">
        <v>42</v>
      </c>
      <c r="BB1622" s="35">
        <f>DATE(AT1622,MATCH(AU1622,{"Jan","Feb","Mar","Apr","May","Jun","Jul","Aug","Sep","Oct","Nov","Dec"}, 0),AV1622)</f>
        <v>23200</v>
      </c>
      <c r="BC1622" s="20">
        <f t="shared" si="467"/>
        <v>59</v>
      </c>
    </row>
    <row r="1623" spans="2:55" ht="15.5" hidden="1" x14ac:dyDescent="0.35">
      <c r="B1623" s="1" t="s">
        <v>753</v>
      </c>
      <c r="C1623" t="str">
        <f>VLOOKUP(B1623,Z1622:AE3957,2,FALSE)</f>
        <v>Wigginton,</v>
      </c>
      <c r="D1623">
        <f t="shared" si="450"/>
        <v>18.71</v>
      </c>
      <c r="E1623">
        <f t="shared" si="451"/>
        <v>5.29</v>
      </c>
      <c r="F1623" t="str">
        <f t="shared" si="452"/>
        <v>yes</v>
      </c>
      <c r="G1623" t="str">
        <f t="shared" si="453"/>
        <v>No</v>
      </c>
      <c r="H1623" t="str">
        <f t="shared" si="454"/>
        <v>No</v>
      </c>
      <c r="I1623">
        <f t="shared" si="455"/>
        <v>0</v>
      </c>
      <c r="J1623" t="str">
        <f t="shared" si="456"/>
        <v>No</v>
      </c>
      <c r="K1623" t="str">
        <f t="shared" si="457"/>
        <v>Normal weight</v>
      </c>
      <c r="L1623" t="str">
        <f t="shared" si="458"/>
        <v>normal</v>
      </c>
      <c r="M1623" s="34">
        <f t="shared" si="459"/>
        <v>22228</v>
      </c>
      <c r="N1623" s="36">
        <f t="shared" si="460"/>
        <v>14043.48</v>
      </c>
      <c r="O1623" s="23" t="str">
        <f t="shared" si="461"/>
        <v>tier - 2</v>
      </c>
      <c r="P1623" s="34" t="str">
        <f t="shared" si="462"/>
        <v>tier - 3</v>
      </c>
      <c r="Q1623" s="34" t="str">
        <f t="shared" si="463"/>
        <v>R1024</v>
      </c>
      <c r="R1623" s="23">
        <f t="shared" si="464"/>
        <v>62</v>
      </c>
      <c r="Z1623" s="1" t="s">
        <v>753</v>
      </c>
      <c r="AA1623" s="1" t="s">
        <v>7016</v>
      </c>
      <c r="AB1623" t="s">
        <v>4743</v>
      </c>
      <c r="AC1623" t="s">
        <v>4810</v>
      </c>
      <c r="AD1623" t="s">
        <v>4910</v>
      </c>
      <c r="AG1623" t="s">
        <v>753</v>
      </c>
      <c r="AH1623">
        <v>18.71</v>
      </c>
      <c r="AI1623">
        <v>5.29</v>
      </c>
      <c r="AJ1623" s="20" t="s">
        <v>2382</v>
      </c>
      <c r="AK1623" t="s">
        <v>2380</v>
      </c>
      <c r="AL1623" t="s">
        <v>2380</v>
      </c>
      <c r="AM1623" s="29">
        <v>0</v>
      </c>
      <c r="AN1623" s="20" t="s">
        <v>2380</v>
      </c>
      <c r="AO1623" s="20" t="str">
        <f t="shared" si="465"/>
        <v>Normal weight</v>
      </c>
      <c r="AP1623" s="20" t="str">
        <f t="shared" si="466"/>
        <v>normal</v>
      </c>
      <c r="AS1623" t="s">
        <v>1650</v>
      </c>
      <c r="AT1623">
        <v>1960</v>
      </c>
      <c r="AU1623" s="28" t="s">
        <v>15</v>
      </c>
      <c r="AV1623">
        <v>8</v>
      </c>
      <c r="AW1623">
        <v>0</v>
      </c>
      <c r="AX1623" s="38">
        <v>14043.48</v>
      </c>
      <c r="AY1623" t="s">
        <v>11</v>
      </c>
      <c r="AZ1623" t="s">
        <v>12</v>
      </c>
      <c r="BA1623" t="s">
        <v>247</v>
      </c>
      <c r="BB1623" s="35">
        <f>DATE(AT1623,MATCH(AU1623,{"Jan","Feb","Mar","Apr","May","Jun","Jul","Aug","Sep","Oct","Nov","Dec"}, 0),AV1623)</f>
        <v>22228</v>
      </c>
      <c r="BC1623" s="20">
        <f t="shared" si="467"/>
        <v>62</v>
      </c>
    </row>
    <row r="1624" spans="2:55" ht="15.5" hidden="1" x14ac:dyDescent="0.35">
      <c r="B1624" s="1" t="s">
        <v>752</v>
      </c>
      <c r="C1624" t="str">
        <f>VLOOKUP(B1624,Z1623:AE3958,2,FALSE)</f>
        <v>Wang,</v>
      </c>
      <c r="D1624">
        <f t="shared" si="450"/>
        <v>20.61</v>
      </c>
      <c r="E1624">
        <f t="shared" si="451"/>
        <v>6.89</v>
      </c>
      <c r="F1624" t="str">
        <f t="shared" si="452"/>
        <v>No</v>
      </c>
      <c r="G1624" t="str">
        <f t="shared" si="453"/>
        <v>No</v>
      </c>
      <c r="H1624" t="str">
        <f t="shared" si="454"/>
        <v>No</v>
      </c>
      <c r="I1624">
        <f t="shared" si="455"/>
        <v>0</v>
      </c>
      <c r="J1624" t="str">
        <f t="shared" si="456"/>
        <v>No</v>
      </c>
      <c r="K1624" t="str">
        <f t="shared" si="457"/>
        <v>Normal weight</v>
      </c>
      <c r="L1624" t="str">
        <f t="shared" si="458"/>
        <v>diabeties</v>
      </c>
      <c r="M1624" s="34">
        <f t="shared" si="459"/>
        <v>33493</v>
      </c>
      <c r="N1624" s="36">
        <f t="shared" si="460"/>
        <v>14081.93</v>
      </c>
      <c r="O1624" s="23" t="str">
        <f t="shared" si="461"/>
        <v>tier - 2</v>
      </c>
      <c r="P1624" s="34" t="str">
        <f t="shared" si="462"/>
        <v>tier - 3</v>
      </c>
      <c r="Q1624" s="34" t="str">
        <f t="shared" si="463"/>
        <v>R1012</v>
      </c>
      <c r="R1624" s="23">
        <f t="shared" si="464"/>
        <v>31</v>
      </c>
      <c r="Z1624" s="1" t="s">
        <v>752</v>
      </c>
      <c r="AA1624" s="1" t="s">
        <v>4860</v>
      </c>
      <c r="AB1624" t="s">
        <v>4746</v>
      </c>
      <c r="AC1624" t="s">
        <v>7017</v>
      </c>
      <c r="AG1624" t="s">
        <v>752</v>
      </c>
      <c r="AH1624">
        <v>20.61</v>
      </c>
      <c r="AI1624">
        <v>6.89</v>
      </c>
      <c r="AJ1624" s="20" t="s">
        <v>2380</v>
      </c>
      <c r="AK1624" t="s">
        <v>2380</v>
      </c>
      <c r="AL1624" t="s">
        <v>2380</v>
      </c>
      <c r="AM1624" s="29">
        <v>0</v>
      </c>
      <c r="AN1624" s="20" t="s">
        <v>2380</v>
      </c>
      <c r="AO1624" s="20" t="str">
        <f t="shared" si="465"/>
        <v>Normal weight</v>
      </c>
      <c r="AP1624" s="20" t="str">
        <f t="shared" si="466"/>
        <v>diabeties</v>
      </c>
      <c r="AS1624" t="s">
        <v>1651</v>
      </c>
      <c r="AT1624">
        <v>1991</v>
      </c>
      <c r="AU1624" s="28" t="s">
        <v>20</v>
      </c>
      <c r="AV1624">
        <v>12</v>
      </c>
      <c r="AW1624">
        <v>3</v>
      </c>
      <c r="AX1624" s="38">
        <v>14081.93</v>
      </c>
      <c r="AY1624" t="s">
        <v>11</v>
      </c>
      <c r="AZ1624" t="s">
        <v>12</v>
      </c>
      <c r="BA1624" t="s">
        <v>23</v>
      </c>
      <c r="BB1624" s="35">
        <f>DATE(AT1624,MATCH(AU1624,{"Jan","Feb","Mar","Apr","May","Jun","Jul","Aug","Sep","Oct","Nov","Dec"}, 0),AV1624)</f>
        <v>33493</v>
      </c>
      <c r="BC1624" s="20">
        <f t="shared" si="467"/>
        <v>31</v>
      </c>
    </row>
    <row r="1625" spans="2:55" ht="15.5" hidden="1" x14ac:dyDescent="0.35">
      <c r="B1625" s="1" t="s">
        <v>751</v>
      </c>
      <c r="C1625" t="str">
        <f>VLOOKUP(B1625,Z1624:AE3959,2,FALSE)</f>
        <v>Schroeder,</v>
      </c>
      <c r="D1625">
        <f t="shared" si="450"/>
        <v>15.99</v>
      </c>
      <c r="E1625">
        <f t="shared" si="451"/>
        <v>4.57</v>
      </c>
      <c r="F1625" t="str">
        <f t="shared" si="452"/>
        <v>yes</v>
      </c>
      <c r="G1625" t="str">
        <f t="shared" si="453"/>
        <v>No</v>
      </c>
      <c r="H1625" t="str">
        <f t="shared" si="454"/>
        <v>Yes</v>
      </c>
      <c r="I1625">
        <f t="shared" si="455"/>
        <v>1</v>
      </c>
      <c r="J1625" t="str">
        <f t="shared" si="456"/>
        <v>No</v>
      </c>
      <c r="K1625" t="str">
        <f t="shared" si="457"/>
        <v>under weight</v>
      </c>
      <c r="L1625" t="str">
        <f t="shared" si="458"/>
        <v>normal</v>
      </c>
      <c r="M1625" s="34">
        <f t="shared" si="459"/>
        <v>28029</v>
      </c>
      <c r="N1625" s="36">
        <f t="shared" si="460"/>
        <v>14098.07</v>
      </c>
      <c r="O1625" s="23" t="str">
        <f t="shared" si="461"/>
        <v>tier - 2</v>
      </c>
      <c r="P1625" s="34" t="str">
        <f t="shared" si="462"/>
        <v>tier - 3</v>
      </c>
      <c r="Q1625" s="34" t="str">
        <f t="shared" si="463"/>
        <v>R1023</v>
      </c>
      <c r="R1625" s="23">
        <f t="shared" si="464"/>
        <v>46</v>
      </c>
      <c r="Z1625" s="1" t="s">
        <v>751</v>
      </c>
      <c r="AA1625" s="1" t="s">
        <v>7018</v>
      </c>
      <c r="AB1625" t="s">
        <v>4743</v>
      </c>
      <c r="AC1625" t="s">
        <v>6146</v>
      </c>
      <c r="AG1625" t="s">
        <v>751</v>
      </c>
      <c r="AH1625">
        <v>15.99</v>
      </c>
      <c r="AI1625">
        <v>4.57</v>
      </c>
      <c r="AJ1625" s="20" t="s">
        <v>2382</v>
      </c>
      <c r="AK1625" t="s">
        <v>2380</v>
      </c>
      <c r="AL1625" t="s">
        <v>2383</v>
      </c>
      <c r="AM1625" s="29">
        <v>1</v>
      </c>
      <c r="AN1625" s="20" t="s">
        <v>2380</v>
      </c>
      <c r="AO1625" s="20" t="str">
        <f t="shared" si="465"/>
        <v>under weight</v>
      </c>
      <c r="AP1625" s="20" t="str">
        <f t="shared" si="466"/>
        <v>normal</v>
      </c>
      <c r="AS1625" t="s">
        <v>1652</v>
      </c>
      <c r="AT1625">
        <v>1976</v>
      </c>
      <c r="AU1625" s="28" t="s">
        <v>20</v>
      </c>
      <c r="AV1625">
        <v>26</v>
      </c>
      <c r="AW1625">
        <v>2</v>
      </c>
      <c r="AX1625" s="38">
        <v>14098.07</v>
      </c>
      <c r="AY1625" t="s">
        <v>11</v>
      </c>
      <c r="AZ1625" t="s">
        <v>12</v>
      </c>
      <c r="BA1625" t="s">
        <v>249</v>
      </c>
      <c r="BB1625" s="35">
        <f>DATE(AT1625,MATCH(AU1625,{"Jan","Feb","Mar","Apr","May","Jun","Jul","Aug","Sep","Oct","Nov","Dec"}, 0),AV1625)</f>
        <v>28029</v>
      </c>
      <c r="BC1625" s="20">
        <f t="shared" si="467"/>
        <v>46</v>
      </c>
    </row>
    <row r="1626" spans="2:55" ht="15.5" hidden="1" x14ac:dyDescent="0.35">
      <c r="B1626" s="1" t="s">
        <v>750</v>
      </c>
      <c r="C1626" t="str">
        <f>VLOOKUP(B1626,Z1625:AE3960,2,FALSE)</f>
        <v>Leonard,</v>
      </c>
      <c r="D1626">
        <f t="shared" si="450"/>
        <v>33.155000000000001</v>
      </c>
      <c r="E1626">
        <f t="shared" si="451"/>
        <v>4.32</v>
      </c>
      <c r="F1626" t="str">
        <f t="shared" si="452"/>
        <v>No</v>
      </c>
      <c r="G1626" t="str">
        <f t="shared" si="453"/>
        <v>No</v>
      </c>
      <c r="H1626" t="str">
        <f t="shared" si="454"/>
        <v>No</v>
      </c>
      <c r="I1626">
        <f t="shared" si="455"/>
        <v>0</v>
      </c>
      <c r="J1626" t="str">
        <f t="shared" si="456"/>
        <v>No</v>
      </c>
      <c r="K1626" t="str">
        <f t="shared" si="457"/>
        <v>OBESITY</v>
      </c>
      <c r="L1626" t="str">
        <f t="shared" si="458"/>
        <v>normal</v>
      </c>
      <c r="M1626" s="34">
        <f t="shared" si="459"/>
        <v>22446</v>
      </c>
      <c r="N1626" s="36">
        <f t="shared" si="460"/>
        <v>14119.62</v>
      </c>
      <c r="O1626" s="23" t="str">
        <f t="shared" si="461"/>
        <v>tier - 2</v>
      </c>
      <c r="P1626" s="34" t="str">
        <f t="shared" si="462"/>
        <v>tier - 1</v>
      </c>
      <c r="Q1626" s="34" t="str">
        <f t="shared" si="463"/>
        <v>R1012</v>
      </c>
      <c r="R1626" s="23">
        <f t="shared" si="464"/>
        <v>61</v>
      </c>
      <c r="Z1626" s="1" t="s">
        <v>750</v>
      </c>
      <c r="AA1626" s="1" t="s">
        <v>7019</v>
      </c>
      <c r="AB1626" t="s">
        <v>4743</v>
      </c>
      <c r="AC1626" t="s">
        <v>5609</v>
      </c>
      <c r="AD1626" t="s">
        <v>7020</v>
      </c>
      <c r="AG1626" t="s">
        <v>750</v>
      </c>
      <c r="AH1626">
        <v>33.155000000000001</v>
      </c>
      <c r="AI1626">
        <v>4.32</v>
      </c>
      <c r="AJ1626" s="20" t="s">
        <v>2380</v>
      </c>
      <c r="AK1626" t="s">
        <v>2380</v>
      </c>
      <c r="AL1626" t="s">
        <v>2380</v>
      </c>
      <c r="AM1626" s="29">
        <v>0</v>
      </c>
      <c r="AN1626" s="20" t="s">
        <v>2380</v>
      </c>
      <c r="AO1626" s="20" t="str">
        <f t="shared" si="465"/>
        <v>OBESITY</v>
      </c>
      <c r="AP1626" s="20" t="str">
        <f t="shared" si="466"/>
        <v>normal</v>
      </c>
      <c r="AS1626" t="s">
        <v>1653</v>
      </c>
      <c r="AT1626">
        <v>1961</v>
      </c>
      <c r="AU1626" s="28" t="s">
        <v>18</v>
      </c>
      <c r="AV1626">
        <v>14</v>
      </c>
      <c r="AW1626">
        <v>2</v>
      </c>
      <c r="AX1626" s="38">
        <v>14119.62</v>
      </c>
      <c r="AY1626" t="s">
        <v>11</v>
      </c>
      <c r="AZ1626" t="s">
        <v>16</v>
      </c>
      <c r="BA1626" t="s">
        <v>23</v>
      </c>
      <c r="BB1626" s="35">
        <f>DATE(AT1626,MATCH(AU1626,{"Jan","Feb","Mar","Apr","May","Jun","Jul","Aug","Sep","Oct","Nov","Dec"}, 0),AV1626)</f>
        <v>22446</v>
      </c>
      <c r="BC1626" s="20">
        <f t="shared" si="467"/>
        <v>61</v>
      </c>
    </row>
    <row r="1627" spans="2:55" ht="15.5" hidden="1" x14ac:dyDescent="0.35">
      <c r="B1627" s="1" t="s">
        <v>749</v>
      </c>
      <c r="C1627" t="str">
        <f>VLOOKUP(B1627,Z1626:AE3961,2,FALSE)</f>
        <v>Tissue,</v>
      </c>
      <c r="D1627">
        <f t="shared" si="450"/>
        <v>26.22</v>
      </c>
      <c r="E1627">
        <f t="shared" si="451"/>
        <v>5.57</v>
      </c>
      <c r="F1627" t="str">
        <f t="shared" si="452"/>
        <v>yes</v>
      </c>
      <c r="G1627" t="str">
        <f t="shared" si="453"/>
        <v>No</v>
      </c>
      <c r="H1627" t="str">
        <f t="shared" si="454"/>
        <v>Yes</v>
      </c>
      <c r="I1627">
        <f t="shared" si="455"/>
        <v>1</v>
      </c>
      <c r="J1627" t="str">
        <f t="shared" si="456"/>
        <v>No</v>
      </c>
      <c r="K1627" t="str">
        <f t="shared" si="457"/>
        <v>OVER WEIGHT</v>
      </c>
      <c r="L1627" t="str">
        <f t="shared" si="458"/>
        <v>normal</v>
      </c>
      <c r="M1627" s="34">
        <f t="shared" si="459"/>
        <v>38174</v>
      </c>
      <c r="N1627" s="36">
        <f t="shared" si="460"/>
        <v>14133.04</v>
      </c>
      <c r="O1627" s="23" t="str">
        <f t="shared" si="461"/>
        <v>tier - 2</v>
      </c>
      <c r="P1627" s="34" t="str">
        <f t="shared" si="462"/>
        <v>tier - 3</v>
      </c>
      <c r="Q1627" s="34" t="str">
        <f t="shared" si="463"/>
        <v>R1013</v>
      </c>
      <c r="R1627" s="23">
        <f t="shared" si="464"/>
        <v>18</v>
      </c>
      <c r="Z1627" s="1" t="s">
        <v>749</v>
      </c>
      <c r="AA1627" s="1" t="s">
        <v>7021</v>
      </c>
      <c r="AB1627" t="s">
        <v>4746</v>
      </c>
      <c r="AC1627" t="s">
        <v>5113</v>
      </c>
      <c r="AG1627" t="s">
        <v>749</v>
      </c>
      <c r="AH1627">
        <v>26.22</v>
      </c>
      <c r="AI1627">
        <v>5.57</v>
      </c>
      <c r="AJ1627" s="20" t="s">
        <v>2382</v>
      </c>
      <c r="AK1627" t="s">
        <v>2380</v>
      </c>
      <c r="AL1627" t="s">
        <v>2383</v>
      </c>
      <c r="AM1627" s="29">
        <v>1</v>
      </c>
      <c r="AN1627" s="20" t="s">
        <v>2380</v>
      </c>
      <c r="AO1627" s="20" t="str">
        <f t="shared" si="465"/>
        <v>OVER WEIGHT</v>
      </c>
      <c r="AP1627" s="20" t="str">
        <f t="shared" si="466"/>
        <v>normal</v>
      </c>
      <c r="AS1627" t="s">
        <v>1654</v>
      </c>
      <c r="AT1627">
        <v>2004</v>
      </c>
      <c r="AU1627" s="28" t="s">
        <v>10</v>
      </c>
      <c r="AV1627">
        <v>6</v>
      </c>
      <c r="AW1627">
        <v>0</v>
      </c>
      <c r="AX1627" s="38">
        <v>14133.04</v>
      </c>
      <c r="AY1627" t="s">
        <v>11</v>
      </c>
      <c r="AZ1627" t="s">
        <v>12</v>
      </c>
      <c r="BA1627" t="s">
        <v>13</v>
      </c>
      <c r="BB1627" s="35">
        <f>DATE(AT1627,MATCH(AU1627,{"Jan","Feb","Mar","Apr","May","Jun","Jul","Aug","Sep","Oct","Nov","Dec"}, 0),AV1627)</f>
        <v>38174</v>
      </c>
      <c r="BC1627" s="20">
        <f t="shared" si="467"/>
        <v>18</v>
      </c>
    </row>
    <row r="1628" spans="2:55" ht="15.5" hidden="1" x14ac:dyDescent="0.35">
      <c r="B1628" s="1" t="s">
        <v>748</v>
      </c>
      <c r="C1628" t="str">
        <f>VLOOKUP(B1628,Z1627:AE3962,2,FALSE)</f>
        <v>Wood,</v>
      </c>
      <c r="D1628">
        <f t="shared" si="450"/>
        <v>21.85</v>
      </c>
      <c r="E1628">
        <f t="shared" si="451"/>
        <v>5.26</v>
      </c>
      <c r="F1628" t="str">
        <f t="shared" si="452"/>
        <v>yes</v>
      </c>
      <c r="G1628" t="str">
        <f t="shared" si="453"/>
        <v>No</v>
      </c>
      <c r="H1628" t="str">
        <f t="shared" si="454"/>
        <v>Yes</v>
      </c>
      <c r="I1628">
        <f t="shared" si="455"/>
        <v>1</v>
      </c>
      <c r="J1628" t="str">
        <f t="shared" si="456"/>
        <v>No</v>
      </c>
      <c r="K1628" t="str">
        <f t="shared" si="457"/>
        <v>Normal weight</v>
      </c>
      <c r="L1628" t="str">
        <f t="shared" si="458"/>
        <v>normal</v>
      </c>
      <c r="M1628" s="34">
        <f t="shared" si="459"/>
        <v>30870</v>
      </c>
      <c r="N1628" s="36">
        <f t="shared" si="460"/>
        <v>14152.46</v>
      </c>
      <c r="O1628" s="23" t="str">
        <f t="shared" si="461"/>
        <v>tier - 2</v>
      </c>
      <c r="P1628" s="34" t="str">
        <f t="shared" si="462"/>
        <v>tier - 1</v>
      </c>
      <c r="Q1628" s="34" t="str">
        <f t="shared" si="463"/>
        <v>R1012</v>
      </c>
      <c r="R1628" s="23">
        <f t="shared" si="464"/>
        <v>38</v>
      </c>
      <c r="Z1628" s="1" t="s">
        <v>748</v>
      </c>
      <c r="AA1628" s="1" t="s">
        <v>7022</v>
      </c>
      <c r="AB1628" t="s">
        <v>4746</v>
      </c>
      <c r="AC1628" t="s">
        <v>5755</v>
      </c>
      <c r="AG1628" t="s">
        <v>748</v>
      </c>
      <c r="AH1628">
        <v>21.85</v>
      </c>
      <c r="AI1628">
        <v>5.26</v>
      </c>
      <c r="AJ1628" s="20" t="s">
        <v>2382</v>
      </c>
      <c r="AK1628" t="s">
        <v>2380</v>
      </c>
      <c r="AL1628" t="s">
        <v>2383</v>
      </c>
      <c r="AM1628" s="29">
        <v>1</v>
      </c>
      <c r="AN1628" s="20" t="s">
        <v>2380</v>
      </c>
      <c r="AO1628" s="20" t="str">
        <f t="shared" si="465"/>
        <v>Normal weight</v>
      </c>
      <c r="AP1628" s="20" t="str">
        <f t="shared" si="466"/>
        <v>normal</v>
      </c>
      <c r="AS1628" t="s">
        <v>1655</v>
      </c>
      <c r="AT1628">
        <v>1984</v>
      </c>
      <c r="AU1628" s="28" t="s">
        <v>10</v>
      </c>
      <c r="AV1628">
        <v>7</v>
      </c>
      <c r="AW1628">
        <v>3</v>
      </c>
      <c r="AX1628" s="38">
        <v>14152.46</v>
      </c>
      <c r="AY1628" t="s">
        <v>11</v>
      </c>
      <c r="AZ1628" t="s">
        <v>16</v>
      </c>
      <c r="BA1628" t="s">
        <v>23</v>
      </c>
      <c r="BB1628" s="35">
        <f>DATE(AT1628,MATCH(AU1628,{"Jan","Feb","Mar","Apr","May","Jun","Jul","Aug","Sep","Oct","Nov","Dec"}, 0),AV1628)</f>
        <v>30870</v>
      </c>
      <c r="BC1628" s="20">
        <f t="shared" si="467"/>
        <v>38</v>
      </c>
    </row>
    <row r="1629" spans="2:55" ht="15.5" hidden="1" x14ac:dyDescent="0.35">
      <c r="B1629" s="1" t="s">
        <v>747</v>
      </c>
      <c r="C1629" t="str">
        <f>VLOOKUP(B1629,Z1628:AE3963,2,FALSE)</f>
        <v>Denny,</v>
      </c>
      <c r="D1629">
        <f t="shared" si="450"/>
        <v>30.495000000000001</v>
      </c>
      <c r="E1629">
        <f t="shared" si="451"/>
        <v>6.25</v>
      </c>
      <c r="F1629" t="str">
        <f t="shared" si="452"/>
        <v>No</v>
      </c>
      <c r="G1629" t="str">
        <f t="shared" si="453"/>
        <v>No</v>
      </c>
      <c r="H1629" t="str">
        <f t="shared" si="454"/>
        <v>No</v>
      </c>
      <c r="I1629">
        <f t="shared" si="455"/>
        <v>0</v>
      </c>
      <c r="J1629" t="str">
        <f t="shared" si="456"/>
        <v>No</v>
      </c>
      <c r="K1629" t="str">
        <f t="shared" si="457"/>
        <v>OBESITY</v>
      </c>
      <c r="L1629" t="str">
        <f t="shared" si="458"/>
        <v>pre diabeties</v>
      </c>
      <c r="M1629" s="34">
        <f t="shared" si="459"/>
        <v>25197</v>
      </c>
      <c r="N1629" s="36">
        <f t="shared" si="460"/>
        <v>14193.55</v>
      </c>
      <c r="O1629" s="23" t="str">
        <f t="shared" si="461"/>
        <v>tier - 2</v>
      </c>
      <c r="P1629" s="34" t="str">
        <f t="shared" si="462"/>
        <v>tier - 1</v>
      </c>
      <c r="Q1629" s="34" t="str">
        <f t="shared" si="463"/>
        <v>R1026</v>
      </c>
      <c r="R1629" s="23">
        <f t="shared" si="464"/>
        <v>54</v>
      </c>
      <c r="Z1629" s="1" t="s">
        <v>747</v>
      </c>
      <c r="AA1629" s="1" t="s">
        <v>7023</v>
      </c>
      <c r="AB1629" t="s">
        <v>4743</v>
      </c>
      <c r="AC1629" t="s">
        <v>4973</v>
      </c>
      <c r="AG1629" t="s">
        <v>747</v>
      </c>
      <c r="AH1629">
        <v>30.495000000000001</v>
      </c>
      <c r="AI1629">
        <v>6.25</v>
      </c>
      <c r="AJ1629" s="20" t="s">
        <v>2380</v>
      </c>
      <c r="AK1629" t="s">
        <v>2380</v>
      </c>
      <c r="AL1629" t="s">
        <v>2380</v>
      </c>
      <c r="AM1629" s="29">
        <v>0</v>
      </c>
      <c r="AN1629" s="20" t="s">
        <v>2380</v>
      </c>
      <c r="AO1629" s="20" t="str">
        <f t="shared" si="465"/>
        <v>OBESITY</v>
      </c>
      <c r="AP1629" s="20" t="str">
        <f t="shared" si="466"/>
        <v>pre diabeties</v>
      </c>
      <c r="AS1629" t="s">
        <v>1656</v>
      </c>
      <c r="AT1629">
        <v>1968</v>
      </c>
      <c r="AU1629" s="28" t="s">
        <v>30</v>
      </c>
      <c r="AV1629">
        <v>25</v>
      </c>
      <c r="AW1629">
        <v>0</v>
      </c>
      <c r="AX1629" s="38">
        <v>14193.55</v>
      </c>
      <c r="AY1629" t="s">
        <v>11</v>
      </c>
      <c r="AZ1629" t="s">
        <v>16</v>
      </c>
      <c r="BA1629" t="s">
        <v>535</v>
      </c>
      <c r="BB1629" s="35">
        <f>DATE(AT1629,MATCH(AU1629,{"Jan","Feb","Mar","Apr","May","Jun","Jul","Aug","Sep","Oct","Nov","Dec"}, 0),AV1629)</f>
        <v>25197</v>
      </c>
      <c r="BC1629" s="20">
        <f t="shared" si="467"/>
        <v>54</v>
      </c>
    </row>
    <row r="1630" spans="2:55" ht="15.5" hidden="1" x14ac:dyDescent="0.35">
      <c r="B1630" s="1" t="s">
        <v>746</v>
      </c>
      <c r="C1630" t="str">
        <f>VLOOKUP(B1630,Z1629:AE3964,2,FALSE)</f>
        <v>Testa,</v>
      </c>
      <c r="D1630">
        <f t="shared" si="450"/>
        <v>34.104999999999997</v>
      </c>
      <c r="E1630">
        <f t="shared" si="451"/>
        <v>5.67</v>
      </c>
      <c r="F1630" t="str">
        <f t="shared" si="452"/>
        <v>yes</v>
      </c>
      <c r="G1630" t="str">
        <f t="shared" si="453"/>
        <v>No</v>
      </c>
      <c r="H1630" t="str">
        <f t="shared" si="454"/>
        <v>No</v>
      </c>
      <c r="I1630">
        <f t="shared" si="455"/>
        <v>0</v>
      </c>
      <c r="J1630" t="str">
        <f t="shared" si="456"/>
        <v>No</v>
      </c>
      <c r="K1630" t="str">
        <f t="shared" si="457"/>
        <v>OBESITY</v>
      </c>
      <c r="L1630" t="str">
        <f t="shared" si="458"/>
        <v>normal</v>
      </c>
      <c r="M1630" s="34">
        <f t="shared" si="459"/>
        <v>30637</v>
      </c>
      <c r="N1630" s="36">
        <f t="shared" si="460"/>
        <v>14209.4</v>
      </c>
      <c r="O1630" s="23" t="str">
        <f t="shared" si="461"/>
        <v>tier - 2</v>
      </c>
      <c r="P1630" s="34" t="str">
        <f t="shared" si="462"/>
        <v>tier - 1</v>
      </c>
      <c r="Q1630" s="34" t="str">
        <f t="shared" si="463"/>
        <v>R1026</v>
      </c>
      <c r="R1630" s="23">
        <f t="shared" si="464"/>
        <v>39</v>
      </c>
      <c r="Z1630" s="1" t="s">
        <v>746</v>
      </c>
      <c r="AA1630" s="1" t="s">
        <v>7024</v>
      </c>
      <c r="AB1630" t="s">
        <v>4743</v>
      </c>
      <c r="AC1630" t="s">
        <v>4934</v>
      </c>
      <c r="AG1630" t="s">
        <v>746</v>
      </c>
      <c r="AH1630">
        <v>34.104999999999997</v>
      </c>
      <c r="AI1630">
        <v>5.67</v>
      </c>
      <c r="AJ1630" s="20" t="s">
        <v>2382</v>
      </c>
      <c r="AK1630" t="s">
        <v>2380</v>
      </c>
      <c r="AL1630" t="s">
        <v>2380</v>
      </c>
      <c r="AM1630" s="29">
        <v>0</v>
      </c>
      <c r="AN1630" s="20" t="s">
        <v>2380</v>
      </c>
      <c r="AO1630" s="20" t="str">
        <f t="shared" si="465"/>
        <v>OBESITY</v>
      </c>
      <c r="AP1630" s="20" t="str">
        <f t="shared" si="466"/>
        <v>normal</v>
      </c>
      <c r="AS1630" t="s">
        <v>1657</v>
      </c>
      <c r="AT1630">
        <v>1983</v>
      </c>
      <c r="AU1630" s="28" t="s">
        <v>15</v>
      </c>
      <c r="AV1630">
        <v>17</v>
      </c>
      <c r="AW1630">
        <v>3</v>
      </c>
      <c r="AX1630" s="38">
        <v>14209.4</v>
      </c>
      <c r="AY1630" t="s">
        <v>11</v>
      </c>
      <c r="AZ1630" t="s">
        <v>16</v>
      </c>
      <c r="BA1630" t="s">
        <v>535</v>
      </c>
      <c r="BB1630" s="35">
        <f>DATE(AT1630,MATCH(AU1630,{"Jan","Feb","Mar","Apr","May","Jun","Jul","Aug","Sep","Oct","Nov","Dec"}, 0),AV1630)</f>
        <v>30637</v>
      </c>
      <c r="BC1630" s="20">
        <f t="shared" si="467"/>
        <v>39</v>
      </c>
    </row>
    <row r="1631" spans="2:55" ht="15.5" hidden="1" x14ac:dyDescent="0.35">
      <c r="B1631" s="1" t="s">
        <v>745</v>
      </c>
      <c r="C1631" t="str">
        <f>VLOOKUP(B1631,Z1630:AE3965,2,FALSE)</f>
        <v>Mooney,</v>
      </c>
      <c r="D1631">
        <f t="shared" si="450"/>
        <v>32.770000000000003</v>
      </c>
      <c r="E1631">
        <f t="shared" si="451"/>
        <v>4.42</v>
      </c>
      <c r="F1631" t="str">
        <f t="shared" si="452"/>
        <v>yes</v>
      </c>
      <c r="G1631" t="str">
        <f t="shared" si="453"/>
        <v>No</v>
      </c>
      <c r="H1631" t="str">
        <f t="shared" si="454"/>
        <v>No</v>
      </c>
      <c r="I1631">
        <f t="shared" si="455"/>
        <v>1</v>
      </c>
      <c r="J1631" t="str">
        <f t="shared" si="456"/>
        <v>No</v>
      </c>
      <c r="K1631" t="str">
        <f t="shared" si="457"/>
        <v>OBESITY</v>
      </c>
      <c r="L1631" t="str">
        <f t="shared" si="458"/>
        <v>normal</v>
      </c>
      <c r="M1631" s="34">
        <f t="shared" si="459"/>
        <v>21449</v>
      </c>
      <c r="N1631" s="36">
        <f t="shared" si="460"/>
        <v>14210.54</v>
      </c>
      <c r="O1631" s="23" t="str">
        <f t="shared" si="461"/>
        <v>tier - 2</v>
      </c>
      <c r="P1631" s="34" t="str">
        <f t="shared" si="462"/>
        <v>tier - 2</v>
      </c>
      <c r="Q1631" s="34" t="str">
        <f t="shared" si="463"/>
        <v>R1012</v>
      </c>
      <c r="R1631" s="23">
        <f t="shared" si="464"/>
        <v>64</v>
      </c>
      <c r="Z1631" s="1" t="s">
        <v>745</v>
      </c>
      <c r="AA1631" s="1" t="s">
        <v>6307</v>
      </c>
      <c r="AB1631" t="s">
        <v>5580</v>
      </c>
      <c r="AC1631" t="s">
        <v>7025</v>
      </c>
      <c r="AG1631" t="s">
        <v>745</v>
      </c>
      <c r="AH1631">
        <v>32.770000000000003</v>
      </c>
      <c r="AI1631">
        <v>4.42</v>
      </c>
      <c r="AJ1631" s="20" t="s">
        <v>2382</v>
      </c>
      <c r="AK1631" t="s">
        <v>2380</v>
      </c>
      <c r="AL1631" t="s">
        <v>2380</v>
      </c>
      <c r="AM1631" s="29">
        <v>1</v>
      </c>
      <c r="AN1631" s="20" t="s">
        <v>2380</v>
      </c>
      <c r="AO1631" s="20" t="str">
        <f t="shared" si="465"/>
        <v>OBESITY</v>
      </c>
      <c r="AP1631" s="20" t="str">
        <f t="shared" si="466"/>
        <v>normal</v>
      </c>
      <c r="AS1631" t="s">
        <v>1658</v>
      </c>
      <c r="AT1631">
        <v>1958</v>
      </c>
      <c r="AU1631" s="28" t="s">
        <v>20</v>
      </c>
      <c r="AV1631">
        <v>21</v>
      </c>
      <c r="AW1631">
        <v>0</v>
      </c>
      <c r="AX1631" s="38">
        <v>14210.54</v>
      </c>
      <c r="AY1631" t="s">
        <v>11</v>
      </c>
      <c r="AZ1631" t="s">
        <v>11</v>
      </c>
      <c r="BA1631" t="s">
        <v>23</v>
      </c>
      <c r="BB1631" s="35">
        <f>DATE(AT1631,MATCH(AU1631,{"Jan","Feb","Mar","Apr","May","Jun","Jul","Aug","Sep","Oct","Nov","Dec"}, 0),AV1631)</f>
        <v>21449</v>
      </c>
      <c r="BC1631" s="20">
        <f t="shared" si="467"/>
        <v>64</v>
      </c>
    </row>
    <row r="1632" spans="2:55" ht="15.5" hidden="1" x14ac:dyDescent="0.35">
      <c r="B1632" s="1" t="s">
        <v>744</v>
      </c>
      <c r="C1632" t="str">
        <f>VLOOKUP(B1632,Z1631:AE3966,2,FALSE)</f>
        <v>Buchholtz,</v>
      </c>
      <c r="D1632">
        <f t="shared" si="450"/>
        <v>16.850000000000001</v>
      </c>
      <c r="E1632">
        <f t="shared" si="451"/>
        <v>11.75</v>
      </c>
      <c r="F1632" t="str">
        <f t="shared" si="452"/>
        <v>yes</v>
      </c>
      <c r="G1632" t="str">
        <f t="shared" si="453"/>
        <v>No</v>
      </c>
      <c r="H1632" t="str">
        <f t="shared" si="454"/>
        <v>No</v>
      </c>
      <c r="I1632">
        <f t="shared" si="455"/>
        <v>2</v>
      </c>
      <c r="J1632" t="str">
        <f t="shared" si="456"/>
        <v>No</v>
      </c>
      <c r="K1632" t="str">
        <f t="shared" si="457"/>
        <v>under weight</v>
      </c>
      <c r="L1632" t="str">
        <f t="shared" si="458"/>
        <v>diabeties</v>
      </c>
      <c r="M1632" s="34">
        <f t="shared" si="459"/>
        <v>22549</v>
      </c>
      <c r="N1632" s="36">
        <f t="shared" si="460"/>
        <v>14235.07</v>
      </c>
      <c r="O1632" s="23" t="str">
        <f t="shared" si="461"/>
        <v>tier - 2</v>
      </c>
      <c r="P1632" s="34" t="str">
        <f t="shared" si="462"/>
        <v>tier - 1</v>
      </c>
      <c r="Q1632" s="34" t="str">
        <f t="shared" si="463"/>
        <v>R1011</v>
      </c>
      <c r="R1632" s="23">
        <f t="shared" si="464"/>
        <v>61</v>
      </c>
      <c r="Z1632" s="1" t="s">
        <v>744</v>
      </c>
      <c r="AA1632" s="1" t="s">
        <v>7026</v>
      </c>
      <c r="AB1632" t="s">
        <v>4743</v>
      </c>
      <c r="AC1632" t="s">
        <v>7027</v>
      </c>
      <c r="AG1632" t="s">
        <v>744</v>
      </c>
      <c r="AH1632">
        <v>16.850000000000001</v>
      </c>
      <c r="AI1632">
        <v>11.75</v>
      </c>
      <c r="AJ1632" s="20" t="s">
        <v>2382</v>
      </c>
      <c r="AK1632" t="s">
        <v>2380</v>
      </c>
      <c r="AL1632" t="s">
        <v>2380</v>
      </c>
      <c r="AM1632" s="29">
        <v>2</v>
      </c>
      <c r="AN1632" s="20" t="s">
        <v>2380</v>
      </c>
      <c r="AO1632" s="20" t="str">
        <f t="shared" si="465"/>
        <v>under weight</v>
      </c>
      <c r="AP1632" s="20" t="str">
        <f t="shared" si="466"/>
        <v>diabeties</v>
      </c>
      <c r="AS1632" t="s">
        <v>1659</v>
      </c>
      <c r="AT1632">
        <v>1961</v>
      </c>
      <c r="AU1632" s="28" t="s">
        <v>20</v>
      </c>
      <c r="AV1632">
        <v>25</v>
      </c>
      <c r="AW1632">
        <v>2</v>
      </c>
      <c r="AX1632" s="38">
        <v>14235.07</v>
      </c>
      <c r="AY1632" t="s">
        <v>11</v>
      </c>
      <c r="AZ1632" t="s">
        <v>16</v>
      </c>
      <c r="BA1632" t="s">
        <v>42</v>
      </c>
      <c r="BB1632" s="35">
        <f>DATE(AT1632,MATCH(AU1632,{"Jan","Feb","Mar","Apr","May","Jun","Jul","Aug","Sep","Oct","Nov","Dec"}, 0),AV1632)</f>
        <v>22549</v>
      </c>
      <c r="BC1632" s="20">
        <f t="shared" si="467"/>
        <v>61</v>
      </c>
    </row>
    <row r="1633" spans="2:55" ht="15.5" hidden="1" x14ac:dyDescent="0.35">
      <c r="B1633" s="1" t="s">
        <v>743</v>
      </c>
      <c r="C1633" t="str">
        <f>VLOOKUP(B1633,Z1632:AE3967,2,FALSE)</f>
        <v>Hoyt,</v>
      </c>
      <c r="D1633">
        <f t="shared" si="450"/>
        <v>34.700000000000003</v>
      </c>
      <c r="E1633">
        <f t="shared" si="451"/>
        <v>6.06</v>
      </c>
      <c r="F1633" t="str">
        <f t="shared" si="452"/>
        <v>No</v>
      </c>
      <c r="G1633" t="str">
        <f t="shared" si="453"/>
        <v>No</v>
      </c>
      <c r="H1633" t="str">
        <f t="shared" si="454"/>
        <v>No</v>
      </c>
      <c r="I1633">
        <f t="shared" si="455"/>
        <v>1</v>
      </c>
      <c r="J1633" t="str">
        <f t="shared" si="456"/>
        <v>No</v>
      </c>
      <c r="K1633" t="str">
        <f t="shared" si="457"/>
        <v>OBESITY</v>
      </c>
      <c r="L1633" t="str">
        <f t="shared" si="458"/>
        <v>pre diabeties</v>
      </c>
      <c r="M1633" s="34">
        <f t="shared" si="459"/>
        <v>21833</v>
      </c>
      <c r="N1633" s="36">
        <f t="shared" si="460"/>
        <v>14254.61</v>
      </c>
      <c r="O1633" s="23" t="str">
        <f t="shared" si="461"/>
        <v>tier - 2</v>
      </c>
      <c r="P1633" s="34" t="str">
        <f t="shared" si="462"/>
        <v>tier - 1</v>
      </c>
      <c r="Q1633" s="34" t="str">
        <f t="shared" si="463"/>
        <v>R1012</v>
      </c>
      <c r="R1633" s="23">
        <f t="shared" si="464"/>
        <v>63</v>
      </c>
      <c r="Z1633" s="1" t="s">
        <v>743</v>
      </c>
      <c r="AA1633" s="1" t="s">
        <v>7028</v>
      </c>
      <c r="AB1633" t="s">
        <v>4746</v>
      </c>
      <c r="AC1633" t="s">
        <v>4926</v>
      </c>
      <c r="AG1633" t="s">
        <v>743</v>
      </c>
      <c r="AH1633">
        <v>34.700000000000003</v>
      </c>
      <c r="AI1633">
        <v>6.06</v>
      </c>
      <c r="AJ1633" s="20" t="s">
        <v>2380</v>
      </c>
      <c r="AK1633" t="s">
        <v>2380</v>
      </c>
      <c r="AL1633" t="s">
        <v>2380</v>
      </c>
      <c r="AM1633" s="29">
        <v>1</v>
      </c>
      <c r="AN1633" s="20" t="s">
        <v>2380</v>
      </c>
      <c r="AO1633" s="20" t="str">
        <f t="shared" si="465"/>
        <v>OBESITY</v>
      </c>
      <c r="AP1633" s="20" t="str">
        <f t="shared" si="466"/>
        <v>pre diabeties</v>
      </c>
      <c r="AS1633" t="s">
        <v>1660</v>
      </c>
      <c r="AT1633">
        <v>1959</v>
      </c>
      <c r="AU1633" s="28" t="s">
        <v>37</v>
      </c>
      <c r="AV1633">
        <v>10</v>
      </c>
      <c r="AW1633">
        <v>0</v>
      </c>
      <c r="AX1633" s="38">
        <v>14254.61</v>
      </c>
      <c r="AY1633" t="s">
        <v>11</v>
      </c>
      <c r="AZ1633" t="s">
        <v>16</v>
      </c>
      <c r="BA1633" t="s">
        <v>23</v>
      </c>
      <c r="BB1633" s="35">
        <f>DATE(AT1633,MATCH(AU1633,{"Jan","Feb","Mar","Apr","May","Jun","Jul","Aug","Sep","Oct","Nov","Dec"}, 0),AV1633)</f>
        <v>21833</v>
      </c>
      <c r="BC1633" s="20">
        <f t="shared" si="467"/>
        <v>63</v>
      </c>
    </row>
    <row r="1634" spans="2:55" ht="15.5" hidden="1" x14ac:dyDescent="0.35">
      <c r="B1634" s="1" t="s">
        <v>742</v>
      </c>
      <c r="C1634" t="str">
        <f>VLOOKUP(B1634,Z1633:AE3968,2,FALSE)</f>
        <v>Cabada,</v>
      </c>
      <c r="D1634">
        <f t="shared" si="450"/>
        <v>37.049999999999997</v>
      </c>
      <c r="E1634">
        <f t="shared" si="451"/>
        <v>5.48</v>
      </c>
      <c r="F1634" t="str">
        <f t="shared" si="452"/>
        <v>No</v>
      </c>
      <c r="G1634" t="str">
        <f t="shared" si="453"/>
        <v>No</v>
      </c>
      <c r="H1634" t="str">
        <f t="shared" si="454"/>
        <v>No</v>
      </c>
      <c r="I1634">
        <f t="shared" si="455"/>
        <v>1</v>
      </c>
      <c r="J1634" t="str">
        <f t="shared" si="456"/>
        <v>No</v>
      </c>
      <c r="K1634" t="str">
        <f t="shared" si="457"/>
        <v>OBESITY</v>
      </c>
      <c r="L1634" t="str">
        <f t="shared" si="458"/>
        <v>normal</v>
      </c>
      <c r="M1634" s="34">
        <f t="shared" si="459"/>
        <v>21862</v>
      </c>
      <c r="N1634" s="36">
        <f t="shared" si="460"/>
        <v>14256.19</v>
      </c>
      <c r="O1634" s="23" t="str">
        <f t="shared" si="461"/>
        <v>tier - 2</v>
      </c>
      <c r="P1634" s="34" t="str">
        <f t="shared" si="462"/>
        <v>tier - 3</v>
      </c>
      <c r="Q1634" s="34" t="str">
        <f t="shared" si="463"/>
        <v>R1012</v>
      </c>
      <c r="R1634" s="23">
        <f t="shared" si="464"/>
        <v>63</v>
      </c>
      <c r="Z1634" s="1" t="s">
        <v>742</v>
      </c>
      <c r="AA1634" s="1" t="s">
        <v>7029</v>
      </c>
      <c r="AB1634" t="s">
        <v>4746</v>
      </c>
      <c r="AC1634" t="s">
        <v>7030</v>
      </c>
      <c r="AG1634" t="s">
        <v>742</v>
      </c>
      <c r="AH1634">
        <v>37.049999999999997</v>
      </c>
      <c r="AI1634">
        <v>5.48</v>
      </c>
      <c r="AJ1634" s="20" t="s">
        <v>2380</v>
      </c>
      <c r="AK1634" t="s">
        <v>2380</v>
      </c>
      <c r="AL1634" t="s">
        <v>2380</v>
      </c>
      <c r="AM1634" s="29">
        <v>1</v>
      </c>
      <c r="AN1634" s="20" t="s">
        <v>2380</v>
      </c>
      <c r="AO1634" s="20" t="str">
        <f t="shared" si="465"/>
        <v>OBESITY</v>
      </c>
      <c r="AP1634" s="20" t="str">
        <f t="shared" si="466"/>
        <v>normal</v>
      </c>
      <c r="AS1634" t="s">
        <v>1661</v>
      </c>
      <c r="AT1634">
        <v>1959</v>
      </c>
      <c r="AU1634" s="28" t="s">
        <v>15</v>
      </c>
      <c r="AV1634">
        <v>8</v>
      </c>
      <c r="AW1634">
        <v>0</v>
      </c>
      <c r="AX1634" s="38">
        <v>14256.19</v>
      </c>
      <c r="AY1634" t="s">
        <v>11</v>
      </c>
      <c r="AZ1634" t="s">
        <v>12</v>
      </c>
      <c r="BA1634" t="s">
        <v>23</v>
      </c>
      <c r="BB1634" s="35">
        <f>DATE(AT1634,MATCH(AU1634,{"Jan","Feb","Mar","Apr","May","Jun","Jul","Aug","Sep","Oct","Nov","Dec"}, 0),AV1634)</f>
        <v>21862</v>
      </c>
      <c r="BC1634" s="20">
        <f t="shared" si="467"/>
        <v>63</v>
      </c>
    </row>
    <row r="1635" spans="2:55" ht="15.5" hidden="1" x14ac:dyDescent="0.35">
      <c r="B1635" s="1" t="s">
        <v>741</v>
      </c>
      <c r="C1635" t="str">
        <f>VLOOKUP(B1635,Z1634:AE3969,2,FALSE)</f>
        <v>Lobaciute,</v>
      </c>
      <c r="D1635">
        <f t="shared" si="450"/>
        <v>18.78</v>
      </c>
      <c r="E1635">
        <f t="shared" si="451"/>
        <v>4.45</v>
      </c>
      <c r="F1635" t="str">
        <f t="shared" si="452"/>
        <v>No</v>
      </c>
      <c r="G1635" t="str">
        <f t="shared" si="453"/>
        <v>No</v>
      </c>
      <c r="H1635" t="str">
        <f t="shared" si="454"/>
        <v>Yes</v>
      </c>
      <c r="I1635">
        <f t="shared" si="455"/>
        <v>1</v>
      </c>
      <c r="J1635" t="str">
        <f t="shared" si="456"/>
        <v>No</v>
      </c>
      <c r="K1635" t="str">
        <f t="shared" si="457"/>
        <v>Normal weight</v>
      </c>
      <c r="L1635" t="str">
        <f t="shared" si="458"/>
        <v>normal</v>
      </c>
      <c r="M1635" s="34">
        <f t="shared" si="459"/>
        <v>27389</v>
      </c>
      <c r="N1635" s="36">
        <f t="shared" si="460"/>
        <v>14256.79</v>
      </c>
      <c r="O1635" s="23" t="str">
        <f t="shared" si="461"/>
        <v>tier - 2</v>
      </c>
      <c r="P1635" s="34" t="str">
        <f t="shared" si="462"/>
        <v>tier - 2</v>
      </c>
      <c r="Q1635" s="34" t="str">
        <f t="shared" si="463"/>
        <v>R1026</v>
      </c>
      <c r="R1635" s="23">
        <f t="shared" si="464"/>
        <v>48</v>
      </c>
      <c r="Z1635" s="1" t="s">
        <v>741</v>
      </c>
      <c r="AA1635" s="1" t="s">
        <v>7031</v>
      </c>
      <c r="AB1635" t="s">
        <v>4743</v>
      </c>
      <c r="AC1635" t="s">
        <v>7032</v>
      </c>
      <c r="AG1635" t="s">
        <v>741</v>
      </c>
      <c r="AH1635">
        <v>18.78</v>
      </c>
      <c r="AI1635">
        <v>4.45</v>
      </c>
      <c r="AJ1635" s="20" t="s">
        <v>2380</v>
      </c>
      <c r="AK1635" t="s">
        <v>2380</v>
      </c>
      <c r="AL1635" t="s">
        <v>2383</v>
      </c>
      <c r="AM1635" s="29">
        <v>1</v>
      </c>
      <c r="AN1635" s="20" t="s">
        <v>2380</v>
      </c>
      <c r="AO1635" s="20" t="str">
        <f t="shared" si="465"/>
        <v>Normal weight</v>
      </c>
      <c r="AP1635" s="20" t="str">
        <f t="shared" si="466"/>
        <v>normal</v>
      </c>
      <c r="AS1635" t="s">
        <v>1662</v>
      </c>
      <c r="AT1635">
        <v>1974</v>
      </c>
      <c r="AU1635" s="28" t="s">
        <v>30</v>
      </c>
      <c r="AV1635">
        <v>26</v>
      </c>
      <c r="AW1635">
        <v>0</v>
      </c>
      <c r="AX1635" s="38">
        <v>14256.79</v>
      </c>
      <c r="AY1635" t="s">
        <v>11</v>
      </c>
      <c r="AZ1635" t="s">
        <v>11</v>
      </c>
      <c r="BA1635" t="s">
        <v>535</v>
      </c>
      <c r="BB1635" s="35">
        <f>DATE(AT1635,MATCH(AU1635,{"Jan","Feb","Mar","Apr","May","Jun","Jul","Aug","Sep","Oct","Nov","Dec"}, 0),AV1635)</f>
        <v>27389</v>
      </c>
      <c r="BC1635" s="20">
        <f t="shared" si="467"/>
        <v>48</v>
      </c>
    </row>
    <row r="1636" spans="2:55" ht="15.5" hidden="1" x14ac:dyDescent="0.35">
      <c r="B1636" s="1" t="s">
        <v>740</v>
      </c>
      <c r="C1636" t="str">
        <f>VLOOKUP(B1636,Z1635:AE3970,2,FALSE)</f>
        <v>Dawes,</v>
      </c>
      <c r="D1636">
        <f t="shared" si="450"/>
        <v>28.024999999999999</v>
      </c>
      <c r="E1636">
        <f t="shared" si="451"/>
        <v>5</v>
      </c>
      <c r="F1636" t="str">
        <f t="shared" si="452"/>
        <v>No</v>
      </c>
      <c r="G1636" t="str">
        <f t="shared" si="453"/>
        <v>No</v>
      </c>
      <c r="H1636" t="str">
        <f t="shared" si="454"/>
        <v>No</v>
      </c>
      <c r="I1636">
        <f t="shared" si="455"/>
        <v>1</v>
      </c>
      <c r="J1636" t="str">
        <f t="shared" si="456"/>
        <v>No</v>
      </c>
      <c r="K1636" t="str">
        <f t="shared" si="457"/>
        <v>OVER WEIGHT</v>
      </c>
      <c r="L1636" t="str">
        <f t="shared" si="458"/>
        <v>normal</v>
      </c>
      <c r="M1636" s="34">
        <f t="shared" si="459"/>
        <v>26493</v>
      </c>
      <c r="N1636" s="36">
        <f t="shared" si="460"/>
        <v>14258.33</v>
      </c>
      <c r="O1636" s="23" t="str">
        <f t="shared" si="461"/>
        <v>tier - 2</v>
      </c>
      <c r="P1636" s="34" t="str">
        <f t="shared" si="462"/>
        <v>tier - 2</v>
      </c>
      <c r="Q1636" s="34" t="str">
        <f t="shared" si="463"/>
        <v>R1026</v>
      </c>
      <c r="R1636" s="23">
        <f t="shared" si="464"/>
        <v>50</v>
      </c>
      <c r="Z1636" s="1" t="s">
        <v>740</v>
      </c>
      <c r="AA1636" s="1" t="s">
        <v>6299</v>
      </c>
      <c r="AB1636" t="s">
        <v>4746</v>
      </c>
      <c r="AC1636" t="s">
        <v>5183</v>
      </c>
      <c r="AG1636" t="s">
        <v>740</v>
      </c>
      <c r="AH1636">
        <v>28.024999999999999</v>
      </c>
      <c r="AI1636">
        <v>5</v>
      </c>
      <c r="AJ1636" s="20" t="s">
        <v>2380</v>
      </c>
      <c r="AK1636" t="s">
        <v>2380</v>
      </c>
      <c r="AL1636" t="s">
        <v>2380</v>
      </c>
      <c r="AM1636" s="29">
        <v>1</v>
      </c>
      <c r="AN1636" s="20" t="s">
        <v>2380</v>
      </c>
      <c r="AO1636" s="20" t="str">
        <f t="shared" si="465"/>
        <v>OVER WEIGHT</v>
      </c>
      <c r="AP1636" s="20" t="str">
        <f t="shared" si="466"/>
        <v>normal</v>
      </c>
      <c r="AS1636" t="s">
        <v>1663</v>
      </c>
      <c r="AT1636">
        <v>1972</v>
      </c>
      <c r="AU1636" s="28" t="s">
        <v>10</v>
      </c>
      <c r="AV1636">
        <v>13</v>
      </c>
      <c r="AW1636">
        <v>0</v>
      </c>
      <c r="AX1636" s="38">
        <v>14258.33</v>
      </c>
      <c r="AY1636" t="s">
        <v>11</v>
      </c>
      <c r="AZ1636" t="s">
        <v>11</v>
      </c>
      <c r="BA1636" t="s">
        <v>535</v>
      </c>
      <c r="BB1636" s="35">
        <f>DATE(AT1636,MATCH(AU1636,{"Jan","Feb","Mar","Apr","May","Jun","Jul","Aug","Sep","Oct","Nov","Dec"}, 0),AV1636)</f>
        <v>26493</v>
      </c>
      <c r="BC1636" s="20">
        <f t="shared" si="467"/>
        <v>50</v>
      </c>
    </row>
    <row r="1637" spans="2:55" ht="15.5" hidden="1" x14ac:dyDescent="0.35">
      <c r="B1637" s="1" t="s">
        <v>739</v>
      </c>
      <c r="C1637" t="str">
        <f>VLOOKUP(B1637,Z1636:AE3971,2,FALSE)</f>
        <v>Deppen,</v>
      </c>
      <c r="D1637">
        <f t="shared" si="450"/>
        <v>35.090000000000003</v>
      </c>
      <c r="E1637">
        <f t="shared" si="451"/>
        <v>5.84</v>
      </c>
      <c r="F1637" t="str">
        <f t="shared" si="452"/>
        <v>No</v>
      </c>
      <c r="G1637" t="str">
        <f t="shared" si="453"/>
        <v>No</v>
      </c>
      <c r="H1637" t="str">
        <f t="shared" si="454"/>
        <v>No</v>
      </c>
      <c r="I1637">
        <f t="shared" si="455"/>
        <v>0</v>
      </c>
      <c r="J1637" t="str">
        <f t="shared" si="456"/>
        <v>No</v>
      </c>
      <c r="K1637" t="str">
        <f t="shared" si="457"/>
        <v>OBESITY</v>
      </c>
      <c r="L1637" t="str">
        <f t="shared" si="458"/>
        <v>pre diabeties</v>
      </c>
      <c r="M1637" s="34">
        <f t="shared" si="459"/>
        <v>38236</v>
      </c>
      <c r="N1637" s="36">
        <f t="shared" si="460"/>
        <v>14283.46</v>
      </c>
      <c r="O1637" s="23" t="str">
        <f t="shared" si="461"/>
        <v>tier - 2</v>
      </c>
      <c r="P1637" s="34" t="str">
        <f t="shared" si="462"/>
        <v>tier - 2</v>
      </c>
      <c r="Q1637" s="34" t="str">
        <f t="shared" si="463"/>
        <v>R1024</v>
      </c>
      <c r="R1637" s="23">
        <f t="shared" si="464"/>
        <v>18</v>
      </c>
      <c r="Z1637" s="1" t="s">
        <v>739</v>
      </c>
      <c r="AA1637" s="1" t="s">
        <v>6915</v>
      </c>
      <c r="AB1637" t="s">
        <v>4746</v>
      </c>
      <c r="AC1637" t="s">
        <v>5401</v>
      </c>
      <c r="AD1637" t="s">
        <v>4826</v>
      </c>
      <c r="AG1637" t="s">
        <v>739</v>
      </c>
      <c r="AH1637">
        <v>35.090000000000003</v>
      </c>
      <c r="AI1637">
        <v>5.84</v>
      </c>
      <c r="AJ1637" s="20" t="s">
        <v>2380</v>
      </c>
      <c r="AK1637" t="s">
        <v>2380</v>
      </c>
      <c r="AL1637" t="s">
        <v>2380</v>
      </c>
      <c r="AM1637" s="29">
        <v>0</v>
      </c>
      <c r="AN1637" s="20" t="s">
        <v>2380</v>
      </c>
      <c r="AO1637" s="20" t="str">
        <f t="shared" si="465"/>
        <v>OBESITY</v>
      </c>
      <c r="AP1637" s="20" t="str">
        <f t="shared" si="466"/>
        <v>pre diabeties</v>
      </c>
      <c r="AS1637" t="s">
        <v>1664</v>
      </c>
      <c r="AT1637">
        <v>2004</v>
      </c>
      <c r="AU1637" s="28" t="s">
        <v>20</v>
      </c>
      <c r="AV1637">
        <v>6</v>
      </c>
      <c r="AW1637">
        <v>0</v>
      </c>
      <c r="AX1637" s="38">
        <v>14283.46</v>
      </c>
      <c r="AY1637" t="s">
        <v>11</v>
      </c>
      <c r="AZ1637" t="s">
        <v>11</v>
      </c>
      <c r="BA1637" t="s">
        <v>247</v>
      </c>
      <c r="BB1637" s="35">
        <f>DATE(AT1637,MATCH(AU1637,{"Jan","Feb","Mar","Apr","May","Jun","Jul","Aug","Sep","Oct","Nov","Dec"}, 0),AV1637)</f>
        <v>38236</v>
      </c>
      <c r="BC1637" s="20">
        <f t="shared" si="467"/>
        <v>18</v>
      </c>
    </row>
    <row r="1638" spans="2:55" ht="15.5" hidden="1" x14ac:dyDescent="0.35">
      <c r="B1638" s="1" t="s">
        <v>738</v>
      </c>
      <c r="C1638" t="str">
        <f>VLOOKUP(B1638,Z1637:AE3972,2,FALSE)</f>
        <v>Oberndorfer,</v>
      </c>
      <c r="D1638">
        <f t="shared" si="450"/>
        <v>34.42</v>
      </c>
      <c r="E1638">
        <f t="shared" si="451"/>
        <v>5.21</v>
      </c>
      <c r="F1638" t="str">
        <f t="shared" si="452"/>
        <v>yes</v>
      </c>
      <c r="G1638" t="str">
        <f t="shared" si="453"/>
        <v>No</v>
      </c>
      <c r="H1638" t="str">
        <f t="shared" si="454"/>
        <v>No</v>
      </c>
      <c r="I1638">
        <f t="shared" si="455"/>
        <v>0</v>
      </c>
      <c r="J1638" t="str">
        <f t="shared" si="456"/>
        <v>No</v>
      </c>
      <c r="K1638" t="str">
        <f t="shared" si="457"/>
        <v>OBESITY</v>
      </c>
      <c r="L1638" t="str">
        <f t="shared" si="458"/>
        <v>normal</v>
      </c>
      <c r="M1638" s="34">
        <f t="shared" si="459"/>
        <v>25187</v>
      </c>
      <c r="N1638" s="36">
        <f t="shared" si="460"/>
        <v>14285.9</v>
      </c>
      <c r="O1638" s="23" t="str">
        <f t="shared" si="461"/>
        <v>tier - 2</v>
      </c>
      <c r="P1638" s="34" t="str">
        <f t="shared" si="462"/>
        <v>tier - 3</v>
      </c>
      <c r="Q1638" s="34" t="str">
        <f t="shared" si="463"/>
        <v>R1012</v>
      </c>
      <c r="R1638" s="23">
        <f t="shared" si="464"/>
        <v>54</v>
      </c>
      <c r="Z1638" s="1" t="s">
        <v>738</v>
      </c>
      <c r="AA1638" s="1" t="s">
        <v>7033</v>
      </c>
      <c r="AB1638" t="s">
        <v>4743</v>
      </c>
      <c r="AC1638" t="s">
        <v>4787</v>
      </c>
      <c r="AG1638" t="s">
        <v>738</v>
      </c>
      <c r="AH1638">
        <v>34.42</v>
      </c>
      <c r="AI1638">
        <v>5.21</v>
      </c>
      <c r="AJ1638" s="20" t="s">
        <v>2382</v>
      </c>
      <c r="AK1638" t="s">
        <v>2380</v>
      </c>
      <c r="AL1638" t="s">
        <v>2380</v>
      </c>
      <c r="AM1638" s="29">
        <v>0</v>
      </c>
      <c r="AN1638" s="20" t="s">
        <v>2380</v>
      </c>
      <c r="AO1638" s="20" t="str">
        <f t="shared" si="465"/>
        <v>OBESITY</v>
      </c>
      <c r="AP1638" s="20" t="str">
        <f t="shared" si="466"/>
        <v>normal</v>
      </c>
      <c r="AS1638" t="s">
        <v>1665</v>
      </c>
      <c r="AT1638">
        <v>1968</v>
      </c>
      <c r="AU1638" s="28" t="s">
        <v>30</v>
      </c>
      <c r="AV1638">
        <v>15</v>
      </c>
      <c r="AW1638">
        <v>0</v>
      </c>
      <c r="AX1638" s="38">
        <v>14285.9</v>
      </c>
      <c r="AY1638" t="s">
        <v>11</v>
      </c>
      <c r="AZ1638" t="s">
        <v>12</v>
      </c>
      <c r="BA1638" t="s">
        <v>23</v>
      </c>
      <c r="BB1638" s="35">
        <f>DATE(AT1638,MATCH(AU1638,{"Jan","Feb","Mar","Apr","May","Jun","Jul","Aug","Sep","Oct","Nov","Dec"}, 0),AV1638)</f>
        <v>25187</v>
      </c>
      <c r="BC1638" s="20">
        <f t="shared" si="467"/>
        <v>54</v>
      </c>
    </row>
    <row r="1639" spans="2:55" ht="15.5" hidden="1" x14ac:dyDescent="0.35">
      <c r="B1639" s="1" t="s">
        <v>737</v>
      </c>
      <c r="C1639" t="str">
        <f>VLOOKUP(B1639,Z1638:AE3973,2,FALSE)</f>
        <v>Hetherington,</v>
      </c>
      <c r="D1639">
        <f t="shared" si="450"/>
        <v>29.4</v>
      </c>
      <c r="E1639">
        <f t="shared" si="451"/>
        <v>4.26</v>
      </c>
      <c r="F1639" t="str">
        <f t="shared" si="452"/>
        <v>No</v>
      </c>
      <c r="G1639" t="str">
        <f t="shared" si="453"/>
        <v>No</v>
      </c>
      <c r="H1639" t="str">
        <f t="shared" si="454"/>
        <v>No</v>
      </c>
      <c r="I1639">
        <f t="shared" si="455"/>
        <v>0</v>
      </c>
      <c r="J1639" t="str">
        <f t="shared" si="456"/>
        <v>No</v>
      </c>
      <c r="K1639" t="str">
        <f t="shared" si="457"/>
        <v>OVER WEIGHT</v>
      </c>
      <c r="L1639" t="str">
        <f t="shared" si="458"/>
        <v>normal</v>
      </c>
      <c r="M1639" s="34">
        <f t="shared" si="459"/>
        <v>21473</v>
      </c>
      <c r="N1639" s="36">
        <f t="shared" si="460"/>
        <v>14313.85</v>
      </c>
      <c r="O1639" s="23" t="str">
        <f t="shared" si="461"/>
        <v>tier - 2</v>
      </c>
      <c r="P1639" s="34" t="str">
        <f t="shared" si="462"/>
        <v>tier - 3</v>
      </c>
      <c r="Q1639" s="34" t="str">
        <f t="shared" si="463"/>
        <v>R1013</v>
      </c>
      <c r="R1639" s="23">
        <f t="shared" si="464"/>
        <v>64</v>
      </c>
      <c r="Z1639" s="1" t="s">
        <v>737</v>
      </c>
      <c r="AA1639" s="1" t="s">
        <v>7034</v>
      </c>
      <c r="AB1639" t="s">
        <v>4746</v>
      </c>
      <c r="AC1639" t="s">
        <v>5870</v>
      </c>
      <c r="AD1639" t="s">
        <v>5677</v>
      </c>
      <c r="AG1639" t="s">
        <v>737</v>
      </c>
      <c r="AH1639">
        <v>29.4</v>
      </c>
      <c r="AI1639">
        <v>4.26</v>
      </c>
      <c r="AJ1639" s="20" t="s">
        <v>2380</v>
      </c>
      <c r="AK1639" t="s">
        <v>2380</v>
      </c>
      <c r="AL1639" t="s">
        <v>2380</v>
      </c>
      <c r="AM1639" s="29">
        <v>0</v>
      </c>
      <c r="AN1639" s="20" t="s">
        <v>2380</v>
      </c>
      <c r="AO1639" s="20" t="str">
        <f t="shared" si="465"/>
        <v>OVER WEIGHT</v>
      </c>
      <c r="AP1639" s="20" t="str">
        <f t="shared" si="466"/>
        <v>normal</v>
      </c>
      <c r="AS1639" t="s">
        <v>1666</v>
      </c>
      <c r="AT1639">
        <v>1958</v>
      </c>
      <c r="AU1639" s="28" t="s">
        <v>37</v>
      </c>
      <c r="AV1639">
        <v>15</v>
      </c>
      <c r="AW1639">
        <v>0</v>
      </c>
      <c r="AX1639" s="38">
        <v>14313.85</v>
      </c>
      <c r="AY1639" t="s">
        <v>11</v>
      </c>
      <c r="AZ1639" t="s">
        <v>12</v>
      </c>
      <c r="BA1639" t="s">
        <v>13</v>
      </c>
      <c r="BB1639" s="35">
        <f>DATE(AT1639,MATCH(AU1639,{"Jan","Feb","Mar","Apr","May","Jun","Jul","Aug","Sep","Oct","Nov","Dec"}, 0),AV1639)</f>
        <v>21473</v>
      </c>
      <c r="BC1639" s="20">
        <f t="shared" si="467"/>
        <v>64</v>
      </c>
    </row>
    <row r="1640" spans="2:55" ht="15.5" hidden="1" x14ac:dyDescent="0.35">
      <c r="B1640" s="1" t="s">
        <v>736</v>
      </c>
      <c r="C1640" t="str">
        <f>VLOOKUP(B1640,Z1639:AE3974,2,FALSE)</f>
        <v>Murray,</v>
      </c>
      <c r="D1640">
        <f t="shared" si="450"/>
        <v>21.31</v>
      </c>
      <c r="E1640">
        <f t="shared" si="451"/>
        <v>4.17</v>
      </c>
      <c r="F1640" t="str">
        <f t="shared" si="452"/>
        <v>No</v>
      </c>
      <c r="G1640" t="str">
        <f t="shared" si="453"/>
        <v>No</v>
      </c>
      <c r="H1640" t="str">
        <f t="shared" si="454"/>
        <v>No</v>
      </c>
      <c r="I1640">
        <f t="shared" si="455"/>
        <v>0</v>
      </c>
      <c r="J1640" t="str">
        <f t="shared" si="456"/>
        <v>No</v>
      </c>
      <c r="K1640" t="str">
        <f t="shared" si="457"/>
        <v>Normal weight</v>
      </c>
      <c r="L1640" t="str">
        <f t="shared" si="458"/>
        <v>normal</v>
      </c>
      <c r="M1640" s="34">
        <f t="shared" si="459"/>
        <v>21376</v>
      </c>
      <c r="N1640" s="36">
        <f t="shared" si="460"/>
        <v>14319.03</v>
      </c>
      <c r="O1640" s="23" t="str">
        <f t="shared" si="461"/>
        <v>tier - 2</v>
      </c>
      <c r="P1640" s="34" t="str">
        <f t="shared" si="462"/>
        <v>tier - 2</v>
      </c>
      <c r="Q1640" s="34" t="str">
        <f t="shared" si="463"/>
        <v>R1011</v>
      </c>
      <c r="R1640" s="23">
        <f t="shared" si="464"/>
        <v>64</v>
      </c>
      <c r="Z1640" s="1" t="s">
        <v>736</v>
      </c>
      <c r="AA1640" s="1" t="s">
        <v>7035</v>
      </c>
      <c r="AB1640" t="s">
        <v>4743</v>
      </c>
      <c r="AC1640" t="s">
        <v>5892</v>
      </c>
      <c r="AG1640" t="s">
        <v>736</v>
      </c>
      <c r="AH1640">
        <v>21.31</v>
      </c>
      <c r="AI1640">
        <v>4.17</v>
      </c>
      <c r="AJ1640" s="20" t="s">
        <v>2380</v>
      </c>
      <c r="AK1640" t="s">
        <v>2380</v>
      </c>
      <c r="AL1640" t="s">
        <v>2380</v>
      </c>
      <c r="AM1640" s="29">
        <v>0</v>
      </c>
      <c r="AN1640" s="20" t="s">
        <v>2380</v>
      </c>
      <c r="AO1640" s="20" t="str">
        <f t="shared" si="465"/>
        <v>Normal weight</v>
      </c>
      <c r="AP1640" s="20" t="str">
        <f t="shared" si="466"/>
        <v>normal</v>
      </c>
      <c r="AS1640" t="s">
        <v>1667</v>
      </c>
      <c r="AT1640">
        <v>1958</v>
      </c>
      <c r="AU1640" s="28" t="s">
        <v>10</v>
      </c>
      <c r="AV1640">
        <v>10</v>
      </c>
      <c r="AW1640">
        <v>0</v>
      </c>
      <c r="AX1640" s="38">
        <v>14319.03</v>
      </c>
      <c r="AY1640" t="s">
        <v>11</v>
      </c>
      <c r="AZ1640" t="s">
        <v>11</v>
      </c>
      <c r="BA1640" t="s">
        <v>42</v>
      </c>
      <c r="BB1640" s="35">
        <f>DATE(AT1640,MATCH(AU1640,{"Jan","Feb","Mar","Apr","May","Jun","Jul","Aug","Sep","Oct","Nov","Dec"}, 0),AV1640)</f>
        <v>21376</v>
      </c>
      <c r="BC1640" s="20">
        <f t="shared" si="467"/>
        <v>64</v>
      </c>
    </row>
    <row r="1641" spans="2:55" ht="15.5" hidden="1" x14ac:dyDescent="0.35">
      <c r="B1641" s="1" t="s">
        <v>735</v>
      </c>
      <c r="C1641" t="str">
        <f>VLOOKUP(B1641,Z1640:AE3975,2,FALSE)</f>
        <v>Higden,</v>
      </c>
      <c r="D1641">
        <f t="shared" si="450"/>
        <v>19.559999999999999</v>
      </c>
      <c r="E1641">
        <f t="shared" si="451"/>
        <v>11.96</v>
      </c>
      <c r="F1641" t="str">
        <f t="shared" si="452"/>
        <v>No</v>
      </c>
      <c r="G1641" t="str">
        <f t="shared" si="453"/>
        <v>No</v>
      </c>
      <c r="H1641" t="str">
        <f t="shared" si="454"/>
        <v>No</v>
      </c>
      <c r="I1641">
        <f t="shared" si="455"/>
        <v>0</v>
      </c>
      <c r="J1641" t="str">
        <f t="shared" si="456"/>
        <v>No</v>
      </c>
      <c r="K1641" t="str">
        <f t="shared" si="457"/>
        <v>Normal weight</v>
      </c>
      <c r="L1641" t="str">
        <f t="shared" si="458"/>
        <v>diabeties</v>
      </c>
      <c r="M1641" s="34">
        <f t="shared" si="459"/>
        <v>25472</v>
      </c>
      <c r="N1641" s="36">
        <f t="shared" si="460"/>
        <v>14337.91</v>
      </c>
      <c r="O1641" s="23" t="str">
        <f t="shared" si="461"/>
        <v>tier - 2</v>
      </c>
      <c r="P1641" s="34" t="str">
        <f t="shared" si="462"/>
        <v>tier - 3</v>
      </c>
      <c r="Q1641" s="34" t="str">
        <f t="shared" si="463"/>
        <v>R1022</v>
      </c>
      <c r="R1641" s="23">
        <f t="shared" si="464"/>
        <v>53</v>
      </c>
      <c r="Z1641" s="1" t="s">
        <v>735</v>
      </c>
      <c r="AA1641" s="1" t="s">
        <v>7036</v>
      </c>
      <c r="AB1641" t="s">
        <v>4743</v>
      </c>
      <c r="AC1641" t="s">
        <v>5583</v>
      </c>
      <c r="AG1641" t="s">
        <v>735</v>
      </c>
      <c r="AH1641">
        <v>19.559999999999999</v>
      </c>
      <c r="AI1641">
        <v>11.96</v>
      </c>
      <c r="AJ1641" s="20" t="s">
        <v>2380</v>
      </c>
      <c r="AK1641" t="s">
        <v>2380</v>
      </c>
      <c r="AL1641" t="s">
        <v>2380</v>
      </c>
      <c r="AM1641" s="29">
        <v>0</v>
      </c>
      <c r="AN1641" s="20" t="s">
        <v>2380</v>
      </c>
      <c r="AO1641" s="20" t="str">
        <f t="shared" si="465"/>
        <v>Normal weight</v>
      </c>
      <c r="AP1641" s="20" t="str">
        <f t="shared" si="466"/>
        <v>diabeties</v>
      </c>
      <c r="AS1641" t="s">
        <v>1668</v>
      </c>
      <c r="AT1641">
        <v>1969</v>
      </c>
      <c r="AU1641" s="28" t="s">
        <v>20</v>
      </c>
      <c r="AV1641">
        <v>26</v>
      </c>
      <c r="AW1641">
        <v>0</v>
      </c>
      <c r="AX1641" s="38">
        <v>14337.91</v>
      </c>
      <c r="AY1641" t="s">
        <v>11</v>
      </c>
      <c r="AZ1641" t="s">
        <v>12</v>
      </c>
      <c r="BA1641" t="s">
        <v>632</v>
      </c>
      <c r="BB1641" s="35">
        <f>DATE(AT1641,MATCH(AU1641,{"Jan","Feb","Mar","Apr","May","Jun","Jul","Aug","Sep","Oct","Nov","Dec"}, 0),AV1641)</f>
        <v>25472</v>
      </c>
      <c r="BC1641" s="20">
        <f t="shared" si="467"/>
        <v>53</v>
      </c>
    </row>
    <row r="1642" spans="2:55" ht="15.5" hidden="1" x14ac:dyDescent="0.35">
      <c r="B1642" s="1" t="s">
        <v>734</v>
      </c>
      <c r="C1642" t="str">
        <f>VLOOKUP(B1642,Z1641:AE3976,2,FALSE)</f>
        <v>Rediger,</v>
      </c>
      <c r="D1642">
        <f t="shared" si="450"/>
        <v>37.335000000000001</v>
      </c>
      <c r="E1642">
        <f t="shared" si="451"/>
        <v>6.26</v>
      </c>
      <c r="F1642" t="str">
        <f t="shared" si="452"/>
        <v>yes</v>
      </c>
      <c r="G1642" t="str">
        <f t="shared" si="453"/>
        <v>No</v>
      </c>
      <c r="H1642" t="str">
        <f t="shared" si="454"/>
        <v>No</v>
      </c>
      <c r="I1642">
        <f t="shared" si="455"/>
        <v>1</v>
      </c>
      <c r="J1642" t="str">
        <f t="shared" si="456"/>
        <v>No</v>
      </c>
      <c r="K1642" t="str">
        <f t="shared" si="457"/>
        <v>OBESITY</v>
      </c>
      <c r="L1642" t="str">
        <f t="shared" si="458"/>
        <v>pre diabeties</v>
      </c>
      <c r="M1642" s="34">
        <f t="shared" si="459"/>
        <v>21908</v>
      </c>
      <c r="N1642" s="36">
        <f t="shared" si="460"/>
        <v>14349.85</v>
      </c>
      <c r="O1642" s="23" t="str">
        <f t="shared" si="461"/>
        <v>tier - 2</v>
      </c>
      <c r="P1642" s="34" t="str">
        <f t="shared" si="462"/>
        <v>tier - 2</v>
      </c>
      <c r="Q1642" s="34" t="str">
        <f t="shared" si="463"/>
        <v>R1012</v>
      </c>
      <c r="R1642" s="23">
        <f t="shared" si="464"/>
        <v>63</v>
      </c>
      <c r="Z1642" s="1" t="s">
        <v>734</v>
      </c>
      <c r="AA1642" s="1" t="s">
        <v>7037</v>
      </c>
      <c r="AB1642" t="s">
        <v>4743</v>
      </c>
      <c r="AC1642" t="s">
        <v>4771</v>
      </c>
      <c r="AD1642" t="s">
        <v>5029</v>
      </c>
      <c r="AG1642" t="s">
        <v>734</v>
      </c>
      <c r="AH1642">
        <v>37.335000000000001</v>
      </c>
      <c r="AI1642">
        <v>6.26</v>
      </c>
      <c r="AJ1642" s="20" t="s">
        <v>2382</v>
      </c>
      <c r="AK1642" t="s">
        <v>2380</v>
      </c>
      <c r="AL1642" t="s">
        <v>2380</v>
      </c>
      <c r="AM1642" s="29">
        <v>1</v>
      </c>
      <c r="AN1642" s="20" t="s">
        <v>2380</v>
      </c>
      <c r="AO1642" s="20" t="str">
        <f t="shared" si="465"/>
        <v>OBESITY</v>
      </c>
      <c r="AP1642" s="20" t="str">
        <f t="shared" si="466"/>
        <v>pre diabeties</v>
      </c>
      <c r="AS1642" t="s">
        <v>1669</v>
      </c>
      <c r="AT1642">
        <v>1959</v>
      </c>
      <c r="AU1642" s="28" t="s">
        <v>30</v>
      </c>
      <c r="AV1642">
        <v>24</v>
      </c>
      <c r="AW1642">
        <v>1</v>
      </c>
      <c r="AX1642" s="38">
        <v>14349.85</v>
      </c>
      <c r="AY1642" t="s">
        <v>11</v>
      </c>
      <c r="AZ1642" t="s">
        <v>11</v>
      </c>
      <c r="BA1642" t="s">
        <v>23</v>
      </c>
      <c r="BB1642" s="35">
        <f>DATE(AT1642,MATCH(AU1642,{"Jan","Feb","Mar","Apr","May","Jun","Jul","Aug","Sep","Oct","Nov","Dec"}, 0),AV1642)</f>
        <v>21908</v>
      </c>
      <c r="BC1642" s="20">
        <f t="shared" si="467"/>
        <v>63</v>
      </c>
    </row>
    <row r="1643" spans="2:55" ht="15.5" hidden="1" x14ac:dyDescent="0.35">
      <c r="B1643" s="1" t="s">
        <v>733</v>
      </c>
      <c r="C1643" t="str">
        <f>VLOOKUP(B1643,Z1642:AE3977,2,FALSE)</f>
        <v>Huff,</v>
      </c>
      <c r="D1643">
        <f t="shared" si="450"/>
        <v>19.53</v>
      </c>
      <c r="E1643">
        <f t="shared" si="451"/>
        <v>11.68</v>
      </c>
      <c r="F1643" t="str">
        <f t="shared" si="452"/>
        <v>No</v>
      </c>
      <c r="G1643" t="str">
        <f t="shared" si="453"/>
        <v>No</v>
      </c>
      <c r="H1643" t="str">
        <f t="shared" si="454"/>
        <v>No</v>
      </c>
      <c r="I1643">
        <f t="shared" si="455"/>
        <v>0</v>
      </c>
      <c r="J1643" t="str">
        <f t="shared" si="456"/>
        <v>No</v>
      </c>
      <c r="K1643" t="str">
        <f t="shared" si="457"/>
        <v>Normal weight</v>
      </c>
      <c r="L1643" t="str">
        <f t="shared" si="458"/>
        <v>diabeties</v>
      </c>
      <c r="M1643" s="34">
        <f t="shared" si="459"/>
        <v>24755</v>
      </c>
      <c r="N1643" s="36">
        <f t="shared" si="460"/>
        <v>14355.43</v>
      </c>
      <c r="O1643" s="23" t="str">
        <f t="shared" si="461"/>
        <v>tier - 2</v>
      </c>
      <c r="P1643" s="34" t="str">
        <f t="shared" si="462"/>
        <v>tier - 1</v>
      </c>
      <c r="Q1643" s="34" t="str">
        <f t="shared" si="463"/>
        <v>R1026</v>
      </c>
      <c r="R1643" s="23">
        <f t="shared" si="464"/>
        <v>55</v>
      </c>
      <c r="Z1643" s="1" t="s">
        <v>733</v>
      </c>
      <c r="AA1643" s="1" t="s">
        <v>6693</v>
      </c>
      <c r="AB1643" t="s">
        <v>4743</v>
      </c>
      <c r="AC1643" t="s">
        <v>7038</v>
      </c>
      <c r="AG1643" t="s">
        <v>733</v>
      </c>
      <c r="AH1643">
        <v>19.53</v>
      </c>
      <c r="AI1643">
        <v>11.68</v>
      </c>
      <c r="AJ1643" s="20" t="s">
        <v>2380</v>
      </c>
      <c r="AK1643" t="s">
        <v>2380</v>
      </c>
      <c r="AL1643" t="s">
        <v>2380</v>
      </c>
      <c r="AM1643" s="29">
        <v>0</v>
      </c>
      <c r="AN1643" s="20" t="s">
        <v>2380</v>
      </c>
      <c r="AO1643" s="20" t="str">
        <f t="shared" si="465"/>
        <v>Normal weight</v>
      </c>
      <c r="AP1643" s="20" t="str">
        <f t="shared" si="466"/>
        <v>diabeties</v>
      </c>
      <c r="AS1643" t="s">
        <v>1670</v>
      </c>
      <c r="AT1643">
        <v>1967</v>
      </c>
      <c r="AU1643" s="28" t="s">
        <v>37</v>
      </c>
      <c r="AV1643">
        <v>10</v>
      </c>
      <c r="AW1643">
        <v>0</v>
      </c>
      <c r="AX1643" s="38">
        <v>14355.43</v>
      </c>
      <c r="AY1643" t="s">
        <v>11</v>
      </c>
      <c r="AZ1643" t="s">
        <v>16</v>
      </c>
      <c r="BA1643" t="s">
        <v>535</v>
      </c>
      <c r="BB1643" s="35">
        <f>DATE(AT1643,MATCH(AU1643,{"Jan","Feb","Mar","Apr","May","Jun","Jul","Aug","Sep","Oct","Nov","Dec"}, 0),AV1643)</f>
        <v>24755</v>
      </c>
      <c r="BC1643" s="20">
        <f t="shared" si="467"/>
        <v>55</v>
      </c>
    </row>
    <row r="1644" spans="2:55" ht="15.5" hidden="1" x14ac:dyDescent="0.35">
      <c r="B1644" s="1" t="s">
        <v>732</v>
      </c>
      <c r="C1644" t="str">
        <f>VLOOKUP(B1644,Z1643:AE3978,2,FALSE)</f>
        <v>Hall,</v>
      </c>
      <c r="D1644">
        <f t="shared" si="450"/>
        <v>34.1</v>
      </c>
      <c r="E1644">
        <f t="shared" si="451"/>
        <v>5.16</v>
      </c>
      <c r="F1644" t="str">
        <f t="shared" si="452"/>
        <v>No</v>
      </c>
      <c r="G1644" t="str">
        <f t="shared" si="453"/>
        <v>No</v>
      </c>
      <c r="H1644" t="str">
        <f t="shared" si="454"/>
        <v>No</v>
      </c>
      <c r="I1644">
        <f t="shared" si="455"/>
        <v>0</v>
      </c>
      <c r="J1644" t="str">
        <f t="shared" si="456"/>
        <v>No</v>
      </c>
      <c r="K1644" t="str">
        <f t="shared" si="457"/>
        <v>OBESITY</v>
      </c>
      <c r="L1644" t="str">
        <f t="shared" si="458"/>
        <v>normal</v>
      </c>
      <c r="M1644" s="34">
        <f t="shared" si="459"/>
        <v>32463</v>
      </c>
      <c r="N1644" s="36">
        <f t="shared" si="460"/>
        <v>14358.36</v>
      </c>
      <c r="O1644" s="23" t="str">
        <f t="shared" si="461"/>
        <v>tier - 2</v>
      </c>
      <c r="P1644" s="34" t="str">
        <f t="shared" si="462"/>
        <v>tier - 2</v>
      </c>
      <c r="Q1644" s="34" t="str">
        <f t="shared" si="463"/>
        <v>R1011</v>
      </c>
      <c r="R1644" s="23">
        <f t="shared" si="464"/>
        <v>34</v>
      </c>
      <c r="Z1644" s="1" t="s">
        <v>732</v>
      </c>
      <c r="AA1644" s="1" t="s">
        <v>5211</v>
      </c>
      <c r="AB1644" t="s">
        <v>4746</v>
      </c>
      <c r="AC1644" t="s">
        <v>7039</v>
      </c>
      <c r="AD1644" t="s">
        <v>4847</v>
      </c>
      <c r="AG1644" t="s">
        <v>732</v>
      </c>
      <c r="AH1644">
        <v>34.1</v>
      </c>
      <c r="AI1644">
        <v>5.16</v>
      </c>
      <c r="AJ1644" s="20" t="s">
        <v>2380</v>
      </c>
      <c r="AK1644" t="s">
        <v>2380</v>
      </c>
      <c r="AL1644" t="s">
        <v>2380</v>
      </c>
      <c r="AM1644" s="29">
        <v>0</v>
      </c>
      <c r="AN1644" s="20" t="s">
        <v>2380</v>
      </c>
      <c r="AO1644" s="20" t="str">
        <f t="shared" si="465"/>
        <v>OBESITY</v>
      </c>
      <c r="AP1644" s="20" t="str">
        <f t="shared" si="466"/>
        <v>normal</v>
      </c>
      <c r="AS1644" t="s">
        <v>1671</v>
      </c>
      <c r="AT1644">
        <v>1988</v>
      </c>
      <c r="AU1644" s="28" t="s">
        <v>15</v>
      </c>
      <c r="AV1644">
        <v>16</v>
      </c>
      <c r="AW1644">
        <v>1</v>
      </c>
      <c r="AX1644" s="38">
        <v>14358.36</v>
      </c>
      <c r="AY1644" t="s">
        <v>11</v>
      </c>
      <c r="AZ1644" t="s">
        <v>11</v>
      </c>
      <c r="BA1644" t="s">
        <v>42</v>
      </c>
      <c r="BB1644" s="35">
        <f>DATE(AT1644,MATCH(AU1644,{"Jan","Feb","Mar","Apr","May","Jun","Jul","Aug","Sep","Oct","Nov","Dec"}, 0),AV1644)</f>
        <v>32463</v>
      </c>
      <c r="BC1644" s="20">
        <f t="shared" si="467"/>
        <v>34</v>
      </c>
    </row>
    <row r="1645" spans="2:55" ht="15.5" hidden="1" x14ac:dyDescent="0.35">
      <c r="B1645" s="1" t="s">
        <v>731</v>
      </c>
      <c r="C1645" t="str">
        <f>VLOOKUP(B1645,Z1644:AE3979,2,FALSE)</f>
        <v>Grise,</v>
      </c>
      <c r="D1645">
        <f t="shared" si="450"/>
        <v>16.5</v>
      </c>
      <c r="E1645">
        <f t="shared" si="451"/>
        <v>6.9</v>
      </c>
      <c r="F1645" t="str">
        <f t="shared" si="452"/>
        <v>yes</v>
      </c>
      <c r="G1645" t="str">
        <f t="shared" si="453"/>
        <v>No</v>
      </c>
      <c r="H1645" t="str">
        <f t="shared" si="454"/>
        <v>No</v>
      </c>
      <c r="I1645">
        <f t="shared" si="455"/>
        <v>2</v>
      </c>
      <c r="J1645" t="str">
        <f t="shared" si="456"/>
        <v>No</v>
      </c>
      <c r="K1645" t="str">
        <f t="shared" si="457"/>
        <v>under weight</v>
      </c>
      <c r="L1645" t="str">
        <f t="shared" si="458"/>
        <v>diabeties</v>
      </c>
      <c r="M1645" s="34">
        <f t="shared" si="459"/>
        <v>23208</v>
      </c>
      <c r="N1645" s="36">
        <f t="shared" si="460"/>
        <v>14382.71</v>
      </c>
      <c r="O1645" s="23" t="str">
        <f t="shared" si="461"/>
        <v>tier - 2</v>
      </c>
      <c r="P1645" s="34" t="str">
        <f t="shared" si="462"/>
        <v>tier - 2</v>
      </c>
      <c r="Q1645" s="34" t="str">
        <f t="shared" si="463"/>
        <v>R1012</v>
      </c>
      <c r="R1645" s="23">
        <f t="shared" si="464"/>
        <v>59</v>
      </c>
      <c r="Z1645" s="1" t="s">
        <v>731</v>
      </c>
      <c r="AA1645" s="1" t="s">
        <v>7040</v>
      </c>
      <c r="AB1645" t="s">
        <v>4743</v>
      </c>
      <c r="AC1645" t="s">
        <v>6117</v>
      </c>
      <c r="AD1645" t="s">
        <v>4831</v>
      </c>
      <c r="AG1645" t="s">
        <v>731</v>
      </c>
      <c r="AH1645">
        <v>16.5</v>
      </c>
      <c r="AI1645">
        <v>6.9</v>
      </c>
      <c r="AJ1645" s="20" t="s">
        <v>2382</v>
      </c>
      <c r="AK1645" t="s">
        <v>2380</v>
      </c>
      <c r="AL1645" t="s">
        <v>2380</v>
      </c>
      <c r="AM1645" s="29">
        <v>2</v>
      </c>
      <c r="AN1645" s="20" t="s">
        <v>2380</v>
      </c>
      <c r="AO1645" s="20" t="str">
        <f t="shared" si="465"/>
        <v>under weight</v>
      </c>
      <c r="AP1645" s="20" t="str">
        <f t="shared" si="466"/>
        <v>diabeties</v>
      </c>
      <c r="AS1645" t="s">
        <v>1672</v>
      </c>
      <c r="AT1645">
        <v>1963</v>
      </c>
      <c r="AU1645" s="28" t="s">
        <v>10</v>
      </c>
      <c r="AV1645">
        <v>16</v>
      </c>
      <c r="AW1645">
        <v>3</v>
      </c>
      <c r="AX1645" s="38">
        <v>14382.71</v>
      </c>
      <c r="AY1645" t="s">
        <v>11</v>
      </c>
      <c r="AZ1645" t="s">
        <v>11</v>
      </c>
      <c r="BA1645" t="s">
        <v>23</v>
      </c>
      <c r="BB1645" s="35">
        <f>DATE(AT1645,MATCH(AU1645,{"Jan","Feb","Mar","Apr","May","Jun","Jul","Aug","Sep","Oct","Nov","Dec"}, 0),AV1645)</f>
        <v>23208</v>
      </c>
      <c r="BC1645" s="20">
        <f t="shared" si="467"/>
        <v>59</v>
      </c>
    </row>
    <row r="1646" spans="2:55" ht="15.5" hidden="1" x14ac:dyDescent="0.35">
      <c r="B1646" s="1" t="s">
        <v>730</v>
      </c>
      <c r="C1646" t="str">
        <f>VLOOKUP(B1646,Z1645:AE3980,2,FALSE)</f>
        <v>Skildum,</v>
      </c>
      <c r="D1646">
        <f t="shared" si="450"/>
        <v>30.69</v>
      </c>
      <c r="E1646">
        <f t="shared" si="451"/>
        <v>4.83</v>
      </c>
      <c r="F1646" t="str">
        <f t="shared" si="452"/>
        <v>No</v>
      </c>
      <c r="G1646" t="str">
        <f t="shared" si="453"/>
        <v>No</v>
      </c>
      <c r="H1646" t="str">
        <f t="shared" si="454"/>
        <v>No</v>
      </c>
      <c r="I1646">
        <f t="shared" si="455"/>
        <v>1</v>
      </c>
      <c r="J1646" t="str">
        <f t="shared" si="456"/>
        <v>No</v>
      </c>
      <c r="K1646" t="str">
        <f t="shared" si="457"/>
        <v>OBESITY</v>
      </c>
      <c r="L1646" t="str">
        <f t="shared" si="458"/>
        <v>normal</v>
      </c>
      <c r="M1646" s="34">
        <f t="shared" si="459"/>
        <v>23915</v>
      </c>
      <c r="N1646" s="36">
        <f t="shared" si="460"/>
        <v>14394.4</v>
      </c>
      <c r="O1646" s="23" t="str">
        <f t="shared" si="461"/>
        <v>tier - 2</v>
      </c>
      <c r="P1646" s="34" t="str">
        <f t="shared" si="462"/>
        <v>tier - 3</v>
      </c>
      <c r="Q1646" s="34" t="str">
        <f t="shared" si="463"/>
        <v>R1024</v>
      </c>
      <c r="R1646" s="23">
        <f t="shared" si="464"/>
        <v>57</v>
      </c>
      <c r="Z1646" s="1" t="s">
        <v>730</v>
      </c>
      <c r="AA1646" s="1" t="s">
        <v>7041</v>
      </c>
      <c r="AB1646" t="s">
        <v>4743</v>
      </c>
      <c r="AC1646" t="s">
        <v>5948</v>
      </c>
      <c r="AD1646" t="s">
        <v>7042</v>
      </c>
      <c r="AG1646" t="s">
        <v>730</v>
      </c>
      <c r="AH1646">
        <v>30.69</v>
      </c>
      <c r="AI1646">
        <v>4.83</v>
      </c>
      <c r="AJ1646" s="20" t="s">
        <v>2380</v>
      </c>
      <c r="AK1646" t="s">
        <v>2380</v>
      </c>
      <c r="AL1646" t="s">
        <v>2380</v>
      </c>
      <c r="AM1646" s="29">
        <v>1</v>
      </c>
      <c r="AN1646" s="20" t="s">
        <v>2380</v>
      </c>
      <c r="AO1646" s="20" t="str">
        <f t="shared" si="465"/>
        <v>OBESITY</v>
      </c>
      <c r="AP1646" s="20" t="str">
        <f t="shared" si="466"/>
        <v>normal</v>
      </c>
      <c r="AS1646" t="s">
        <v>1673</v>
      </c>
      <c r="AT1646">
        <v>1965</v>
      </c>
      <c r="AU1646" s="28" t="s">
        <v>18</v>
      </c>
      <c r="AV1646">
        <v>22</v>
      </c>
      <c r="AW1646">
        <v>4</v>
      </c>
      <c r="AX1646" s="38">
        <v>14394.4</v>
      </c>
      <c r="AY1646" t="s">
        <v>11</v>
      </c>
      <c r="AZ1646" t="s">
        <v>12</v>
      </c>
      <c r="BA1646" t="s">
        <v>247</v>
      </c>
      <c r="BB1646" s="35">
        <f>DATE(AT1646,MATCH(AU1646,{"Jan","Feb","Mar","Apr","May","Jun","Jul","Aug","Sep","Oct","Nov","Dec"}, 0),AV1646)</f>
        <v>23915</v>
      </c>
      <c r="BC1646" s="20">
        <f t="shared" si="467"/>
        <v>57</v>
      </c>
    </row>
    <row r="1647" spans="2:55" ht="15.5" hidden="1" x14ac:dyDescent="0.35">
      <c r="B1647" s="1" t="s">
        <v>729</v>
      </c>
      <c r="C1647" t="str">
        <f>VLOOKUP(B1647,Z1646:AE3981,2,FALSE)</f>
        <v>Yang,</v>
      </c>
      <c r="D1647">
        <f t="shared" si="450"/>
        <v>28.93</v>
      </c>
      <c r="E1647">
        <f t="shared" si="451"/>
        <v>4.87</v>
      </c>
      <c r="F1647" t="str">
        <f t="shared" si="452"/>
        <v>No</v>
      </c>
      <c r="G1647" t="str">
        <f t="shared" si="453"/>
        <v>No</v>
      </c>
      <c r="H1647" t="str">
        <f t="shared" si="454"/>
        <v>No</v>
      </c>
      <c r="I1647">
        <f t="shared" si="455"/>
        <v>1</v>
      </c>
      <c r="J1647" t="str">
        <f t="shared" si="456"/>
        <v>No</v>
      </c>
      <c r="K1647" t="str">
        <f t="shared" si="457"/>
        <v>OVER WEIGHT</v>
      </c>
      <c r="L1647" t="str">
        <f t="shared" si="458"/>
        <v>normal</v>
      </c>
      <c r="M1647" s="34">
        <f t="shared" si="459"/>
        <v>21442</v>
      </c>
      <c r="N1647" s="36">
        <f t="shared" si="460"/>
        <v>14394.56</v>
      </c>
      <c r="O1647" s="23" t="str">
        <f t="shared" si="461"/>
        <v>tier - 2</v>
      </c>
      <c r="P1647" s="34" t="str">
        <f t="shared" si="462"/>
        <v>tier - 1</v>
      </c>
      <c r="Q1647" s="34" t="str">
        <f t="shared" si="463"/>
        <v>R1018</v>
      </c>
      <c r="R1647" s="23">
        <f t="shared" si="464"/>
        <v>64</v>
      </c>
      <c r="Z1647" s="1" t="s">
        <v>729</v>
      </c>
      <c r="AA1647" s="1" t="s">
        <v>5539</v>
      </c>
      <c r="AB1647" t="s">
        <v>4743</v>
      </c>
      <c r="AC1647" t="s">
        <v>5544</v>
      </c>
      <c r="AG1647" t="s">
        <v>729</v>
      </c>
      <c r="AH1647">
        <v>28.93</v>
      </c>
      <c r="AI1647">
        <v>4.87</v>
      </c>
      <c r="AJ1647" s="20" t="s">
        <v>2380</v>
      </c>
      <c r="AK1647" t="s">
        <v>2380</v>
      </c>
      <c r="AL1647" t="s">
        <v>2380</v>
      </c>
      <c r="AM1647" s="29">
        <v>1</v>
      </c>
      <c r="AN1647" s="20" t="s">
        <v>2380</v>
      </c>
      <c r="AO1647" s="20" t="str">
        <f t="shared" si="465"/>
        <v>OVER WEIGHT</v>
      </c>
      <c r="AP1647" s="20" t="str">
        <f t="shared" si="466"/>
        <v>normal</v>
      </c>
      <c r="AS1647" t="s">
        <v>1674</v>
      </c>
      <c r="AT1647">
        <v>1958</v>
      </c>
      <c r="AU1647" s="28" t="s">
        <v>20</v>
      </c>
      <c r="AV1647">
        <v>14</v>
      </c>
      <c r="AW1647">
        <v>0</v>
      </c>
      <c r="AX1647" s="38">
        <v>14394.56</v>
      </c>
      <c r="AY1647" t="s">
        <v>11</v>
      </c>
      <c r="AZ1647" t="s">
        <v>16</v>
      </c>
      <c r="BA1647" t="s">
        <v>170</v>
      </c>
      <c r="BB1647" s="35">
        <f>DATE(AT1647,MATCH(AU1647,{"Jan","Feb","Mar","Apr","May","Jun","Jul","Aug","Sep","Oct","Nov","Dec"}, 0),AV1647)</f>
        <v>21442</v>
      </c>
      <c r="BC1647" s="20">
        <f t="shared" si="467"/>
        <v>64</v>
      </c>
    </row>
    <row r="1648" spans="2:55" ht="15.5" hidden="1" x14ac:dyDescent="0.35">
      <c r="B1648" s="1" t="s">
        <v>728</v>
      </c>
      <c r="C1648" t="str">
        <f>VLOOKUP(B1648,Z1647:AE3982,2,FALSE)</f>
        <v>Fischer-Daly,</v>
      </c>
      <c r="D1648">
        <f t="shared" si="450"/>
        <v>38.9</v>
      </c>
      <c r="E1648">
        <f t="shared" si="451"/>
        <v>4.28</v>
      </c>
      <c r="F1648" t="str">
        <f t="shared" si="452"/>
        <v>No</v>
      </c>
      <c r="G1648" t="str">
        <f t="shared" si="453"/>
        <v>No</v>
      </c>
      <c r="H1648" t="str">
        <f t="shared" si="454"/>
        <v>No</v>
      </c>
      <c r="I1648">
        <f t="shared" si="455"/>
        <v>0</v>
      </c>
      <c r="J1648" t="str">
        <f t="shared" si="456"/>
        <v>No</v>
      </c>
      <c r="K1648" t="str">
        <f t="shared" si="457"/>
        <v>OBESITY</v>
      </c>
      <c r="L1648" t="str">
        <f t="shared" si="458"/>
        <v>normal</v>
      </c>
      <c r="M1648" s="34">
        <f t="shared" si="459"/>
        <v>21395</v>
      </c>
      <c r="N1648" s="36">
        <f t="shared" si="460"/>
        <v>14410.93</v>
      </c>
      <c r="O1648" s="23" t="str">
        <f t="shared" si="461"/>
        <v>tier - 2</v>
      </c>
      <c r="P1648" s="34" t="str">
        <f t="shared" si="462"/>
        <v>tier - 2</v>
      </c>
      <c r="Q1648" s="34" t="str">
        <f t="shared" si="463"/>
        <v>R1016</v>
      </c>
      <c r="R1648" s="23">
        <f t="shared" si="464"/>
        <v>64</v>
      </c>
      <c r="Z1648" s="1" t="s">
        <v>728</v>
      </c>
      <c r="AA1648" s="1" t="s">
        <v>7043</v>
      </c>
      <c r="AB1648" t="s">
        <v>4743</v>
      </c>
      <c r="AC1648" t="s">
        <v>5627</v>
      </c>
      <c r="AG1648" t="s">
        <v>728</v>
      </c>
      <c r="AH1648">
        <v>38.9</v>
      </c>
      <c r="AI1648">
        <v>4.28</v>
      </c>
      <c r="AJ1648" s="20" t="s">
        <v>2380</v>
      </c>
      <c r="AK1648" t="s">
        <v>2380</v>
      </c>
      <c r="AL1648" t="s">
        <v>2380</v>
      </c>
      <c r="AM1648" s="29">
        <v>0</v>
      </c>
      <c r="AN1648" s="20" t="s">
        <v>2380</v>
      </c>
      <c r="AO1648" s="20" t="str">
        <f t="shared" si="465"/>
        <v>OBESITY</v>
      </c>
      <c r="AP1648" s="20" t="str">
        <f t="shared" si="466"/>
        <v>normal</v>
      </c>
      <c r="AS1648" t="s">
        <v>1675</v>
      </c>
      <c r="AT1648">
        <v>1958</v>
      </c>
      <c r="AU1648" s="28" t="s">
        <v>10</v>
      </c>
      <c r="AV1648">
        <v>29</v>
      </c>
      <c r="AW1648">
        <v>0</v>
      </c>
      <c r="AX1648" s="38">
        <v>14410.93</v>
      </c>
      <c r="AY1648" t="s">
        <v>11</v>
      </c>
      <c r="AZ1648" t="s">
        <v>11</v>
      </c>
      <c r="BA1648" t="s">
        <v>168</v>
      </c>
      <c r="BB1648" s="35">
        <f>DATE(AT1648,MATCH(AU1648,{"Jan","Feb","Mar","Apr","May","Jun","Jul","Aug","Sep","Oct","Nov","Dec"}, 0),AV1648)</f>
        <v>21395</v>
      </c>
      <c r="BC1648" s="20">
        <f t="shared" si="467"/>
        <v>64</v>
      </c>
    </row>
    <row r="1649" spans="2:55" ht="15.5" hidden="1" x14ac:dyDescent="0.35">
      <c r="B1649" s="1" t="s">
        <v>727</v>
      </c>
      <c r="C1649" t="str">
        <f>VLOOKUP(B1649,Z1648:AE3983,2,FALSE)</f>
        <v>Asher,</v>
      </c>
      <c r="D1649">
        <f t="shared" si="450"/>
        <v>26.9</v>
      </c>
      <c r="E1649">
        <f t="shared" si="451"/>
        <v>4.07</v>
      </c>
      <c r="F1649" t="str">
        <f t="shared" si="452"/>
        <v>No</v>
      </c>
      <c r="G1649" t="str">
        <f t="shared" si="453"/>
        <v>No</v>
      </c>
      <c r="H1649" t="str">
        <f t="shared" si="454"/>
        <v>No</v>
      </c>
      <c r="I1649">
        <f t="shared" si="455"/>
        <v>0</v>
      </c>
      <c r="J1649" t="str">
        <f t="shared" si="456"/>
        <v>No</v>
      </c>
      <c r="K1649" t="str">
        <f t="shared" si="457"/>
        <v>OVER WEIGHT</v>
      </c>
      <c r="L1649" t="str">
        <f t="shared" si="458"/>
        <v>normal</v>
      </c>
      <c r="M1649" s="34">
        <f t="shared" si="459"/>
        <v>21448</v>
      </c>
      <c r="N1649" s="36">
        <f t="shared" si="460"/>
        <v>14418.28</v>
      </c>
      <c r="O1649" s="23" t="str">
        <f t="shared" si="461"/>
        <v>tier - 2</v>
      </c>
      <c r="P1649" s="34" t="str">
        <f t="shared" si="462"/>
        <v>tier - 3</v>
      </c>
      <c r="Q1649" s="34" t="str">
        <f t="shared" si="463"/>
        <v>R1013</v>
      </c>
      <c r="R1649" s="23">
        <f t="shared" si="464"/>
        <v>64</v>
      </c>
      <c r="Z1649" s="1" t="s">
        <v>727</v>
      </c>
      <c r="AA1649" s="1" t="s">
        <v>5675</v>
      </c>
      <c r="AB1649" t="s">
        <v>4746</v>
      </c>
      <c r="AC1649" t="s">
        <v>5092</v>
      </c>
      <c r="AG1649" t="s">
        <v>727</v>
      </c>
      <c r="AH1649">
        <v>26.9</v>
      </c>
      <c r="AI1649">
        <v>4.07</v>
      </c>
      <c r="AJ1649" s="20" t="s">
        <v>2380</v>
      </c>
      <c r="AK1649" t="s">
        <v>2380</v>
      </c>
      <c r="AL1649" t="s">
        <v>2380</v>
      </c>
      <c r="AM1649" s="29">
        <v>0</v>
      </c>
      <c r="AN1649" s="20" t="s">
        <v>2380</v>
      </c>
      <c r="AO1649" s="20" t="str">
        <f t="shared" si="465"/>
        <v>OVER WEIGHT</v>
      </c>
      <c r="AP1649" s="20" t="str">
        <f t="shared" si="466"/>
        <v>normal</v>
      </c>
      <c r="AS1649" t="s">
        <v>1676</v>
      </c>
      <c r="AT1649">
        <v>1958</v>
      </c>
      <c r="AU1649" s="28" t="s">
        <v>20</v>
      </c>
      <c r="AV1649">
        <v>20</v>
      </c>
      <c r="AW1649">
        <v>1</v>
      </c>
      <c r="AX1649" s="38">
        <v>14418.28</v>
      </c>
      <c r="AY1649" t="s">
        <v>11</v>
      </c>
      <c r="AZ1649" t="s">
        <v>12</v>
      </c>
      <c r="BA1649" t="s">
        <v>13</v>
      </c>
      <c r="BB1649" s="35">
        <f>DATE(AT1649,MATCH(AU1649,{"Jan","Feb","Mar","Apr","May","Jun","Jul","Aug","Sep","Oct","Nov","Dec"}, 0),AV1649)</f>
        <v>21448</v>
      </c>
      <c r="BC1649" s="20">
        <f t="shared" si="467"/>
        <v>64</v>
      </c>
    </row>
    <row r="1650" spans="2:55" ht="15.5" hidden="1" x14ac:dyDescent="0.35">
      <c r="B1650" s="1" t="s">
        <v>726</v>
      </c>
      <c r="C1650" t="str">
        <f>VLOOKUP(B1650,Z1649:AE3984,2,FALSE)</f>
        <v>Zhou,</v>
      </c>
      <c r="D1650">
        <f t="shared" si="450"/>
        <v>24.86</v>
      </c>
      <c r="E1650">
        <f t="shared" si="451"/>
        <v>6.23</v>
      </c>
      <c r="F1650" t="str">
        <f t="shared" si="452"/>
        <v>No</v>
      </c>
      <c r="G1650" t="str">
        <f t="shared" si="453"/>
        <v>No</v>
      </c>
      <c r="H1650" t="str">
        <f t="shared" si="454"/>
        <v>No</v>
      </c>
      <c r="I1650">
        <f t="shared" si="455"/>
        <v>0</v>
      </c>
      <c r="J1650" t="str">
        <f t="shared" si="456"/>
        <v>No</v>
      </c>
      <c r="K1650" t="str">
        <f t="shared" si="457"/>
        <v>Normal weight</v>
      </c>
      <c r="L1650" t="str">
        <f t="shared" si="458"/>
        <v>pre diabeties</v>
      </c>
      <c r="M1650" s="34">
        <f t="shared" si="459"/>
        <v>36382</v>
      </c>
      <c r="N1650" s="36">
        <f t="shared" si="460"/>
        <v>14426.07</v>
      </c>
      <c r="O1650" s="23" t="str">
        <f t="shared" si="461"/>
        <v>tier - 2</v>
      </c>
      <c r="P1650" s="34" t="str">
        <f t="shared" si="462"/>
        <v>tier - 1</v>
      </c>
      <c r="Q1650" s="34" t="str">
        <f t="shared" si="463"/>
        <v>R1012</v>
      </c>
      <c r="R1650" s="23">
        <f t="shared" si="464"/>
        <v>23</v>
      </c>
      <c r="Z1650" s="1" t="s">
        <v>726</v>
      </c>
      <c r="AA1650" s="1" t="s">
        <v>5991</v>
      </c>
      <c r="AB1650" t="s">
        <v>4746</v>
      </c>
      <c r="AC1650" t="s">
        <v>7044</v>
      </c>
      <c r="AG1650" t="s">
        <v>726</v>
      </c>
      <c r="AH1650">
        <v>24.86</v>
      </c>
      <c r="AI1650">
        <v>6.23</v>
      </c>
      <c r="AJ1650" s="20" t="s">
        <v>2380</v>
      </c>
      <c r="AK1650" t="s">
        <v>2380</v>
      </c>
      <c r="AL1650" t="s">
        <v>2380</v>
      </c>
      <c r="AM1650" s="29">
        <v>0</v>
      </c>
      <c r="AN1650" s="20" t="s">
        <v>2380</v>
      </c>
      <c r="AO1650" s="20" t="str">
        <f t="shared" si="465"/>
        <v>Normal weight</v>
      </c>
      <c r="AP1650" s="20" t="str">
        <f t="shared" si="466"/>
        <v>pre diabeties</v>
      </c>
      <c r="AS1650" t="s">
        <v>1677</v>
      </c>
      <c r="AT1650">
        <v>1999</v>
      </c>
      <c r="AU1650" s="28" t="s">
        <v>35</v>
      </c>
      <c r="AV1650">
        <v>10</v>
      </c>
      <c r="AW1650">
        <v>2</v>
      </c>
      <c r="AX1650" s="38">
        <v>14426.07</v>
      </c>
      <c r="AY1650" t="s">
        <v>11</v>
      </c>
      <c r="AZ1650" t="s">
        <v>16</v>
      </c>
      <c r="BA1650" t="s">
        <v>23</v>
      </c>
      <c r="BB1650" s="35">
        <f>DATE(AT1650,MATCH(AU1650,{"Jan","Feb","Mar","Apr","May","Jun","Jul","Aug","Sep","Oct","Nov","Dec"}, 0),AV1650)</f>
        <v>36382</v>
      </c>
      <c r="BC1650" s="20">
        <f t="shared" si="467"/>
        <v>23</v>
      </c>
    </row>
    <row r="1651" spans="2:55" ht="15.5" hidden="1" x14ac:dyDescent="0.35">
      <c r="B1651" s="1" t="s">
        <v>725</v>
      </c>
      <c r="C1651" t="str">
        <f>VLOOKUP(B1651,Z1650:AE3985,2,FALSE)</f>
        <v>Rudder,</v>
      </c>
      <c r="D1651">
        <f t="shared" si="450"/>
        <v>39.14</v>
      </c>
      <c r="E1651">
        <f t="shared" si="451"/>
        <v>6.24</v>
      </c>
      <c r="F1651" t="str">
        <f t="shared" si="452"/>
        <v>No</v>
      </c>
      <c r="G1651" t="str">
        <f t="shared" si="453"/>
        <v>yes</v>
      </c>
      <c r="H1651" t="str">
        <f t="shared" si="454"/>
        <v>No</v>
      </c>
      <c r="I1651">
        <f t="shared" si="455"/>
        <v>1</v>
      </c>
      <c r="J1651" t="str">
        <f t="shared" si="456"/>
        <v>No</v>
      </c>
      <c r="K1651" t="str">
        <f t="shared" si="457"/>
        <v>OBESITY</v>
      </c>
      <c r="L1651" t="str">
        <f t="shared" si="458"/>
        <v>pre diabeties</v>
      </c>
      <c r="M1651" s="34">
        <f t="shared" si="459"/>
        <v>24699</v>
      </c>
      <c r="N1651" s="36">
        <f t="shared" si="460"/>
        <v>14426.66</v>
      </c>
      <c r="O1651" s="23" t="str">
        <f t="shared" si="461"/>
        <v>tier - 2</v>
      </c>
      <c r="P1651" s="34" t="str">
        <f t="shared" si="462"/>
        <v>tier - 2</v>
      </c>
      <c r="Q1651" s="34" t="str">
        <f t="shared" si="463"/>
        <v>R1026</v>
      </c>
      <c r="R1651" s="23">
        <f t="shared" si="464"/>
        <v>55</v>
      </c>
      <c r="Z1651" s="1" t="s">
        <v>725</v>
      </c>
      <c r="AA1651" s="1" t="s">
        <v>7045</v>
      </c>
      <c r="AB1651" t="s">
        <v>5580</v>
      </c>
      <c r="AC1651" t="s">
        <v>5554</v>
      </c>
      <c r="AD1651" t="s">
        <v>4831</v>
      </c>
      <c r="AG1651" t="s">
        <v>725</v>
      </c>
      <c r="AH1651">
        <v>39.14</v>
      </c>
      <c r="AI1651">
        <v>6.24</v>
      </c>
      <c r="AJ1651" s="20" t="s">
        <v>2380</v>
      </c>
      <c r="AK1651" t="s">
        <v>2382</v>
      </c>
      <c r="AL1651" t="s">
        <v>2380</v>
      </c>
      <c r="AM1651" s="29">
        <v>1</v>
      </c>
      <c r="AN1651" s="20" t="s">
        <v>2380</v>
      </c>
      <c r="AO1651" s="20" t="str">
        <f t="shared" si="465"/>
        <v>OBESITY</v>
      </c>
      <c r="AP1651" s="20" t="str">
        <f t="shared" si="466"/>
        <v>pre diabeties</v>
      </c>
      <c r="AS1651" t="s">
        <v>1678</v>
      </c>
      <c r="AT1651">
        <v>1967</v>
      </c>
      <c r="AU1651" s="28" t="s">
        <v>35</v>
      </c>
      <c r="AV1651">
        <v>15</v>
      </c>
      <c r="AW1651">
        <v>0</v>
      </c>
      <c r="AX1651" s="38">
        <v>14426.66</v>
      </c>
      <c r="AY1651" t="s">
        <v>11</v>
      </c>
      <c r="AZ1651" t="s">
        <v>11</v>
      </c>
      <c r="BA1651" t="s">
        <v>535</v>
      </c>
      <c r="BB1651" s="35">
        <f>DATE(AT1651,MATCH(AU1651,{"Jan","Feb","Mar","Apr","May","Jun","Jul","Aug","Sep","Oct","Nov","Dec"}, 0),AV1651)</f>
        <v>24699</v>
      </c>
      <c r="BC1651" s="20">
        <f t="shared" si="467"/>
        <v>55</v>
      </c>
    </row>
    <row r="1652" spans="2:55" ht="15.5" hidden="1" x14ac:dyDescent="0.35">
      <c r="B1652" s="1" t="s">
        <v>724</v>
      </c>
      <c r="C1652" t="str">
        <f>VLOOKUP(B1652,Z1651:AE3986,2,FALSE)</f>
        <v>Cartmell,</v>
      </c>
      <c r="D1652">
        <f t="shared" si="450"/>
        <v>39.799999999999997</v>
      </c>
      <c r="E1652">
        <f t="shared" si="451"/>
        <v>6.17</v>
      </c>
      <c r="F1652" t="str">
        <f t="shared" si="452"/>
        <v>No</v>
      </c>
      <c r="G1652" t="str">
        <f t="shared" si="453"/>
        <v>No</v>
      </c>
      <c r="H1652" t="str">
        <f t="shared" si="454"/>
        <v>Yes</v>
      </c>
      <c r="I1652">
        <f t="shared" si="455"/>
        <v>1</v>
      </c>
      <c r="J1652" t="str">
        <f t="shared" si="456"/>
        <v>No</v>
      </c>
      <c r="K1652" t="str">
        <f t="shared" si="457"/>
        <v>OBESITY</v>
      </c>
      <c r="L1652" t="str">
        <f t="shared" si="458"/>
        <v>pre diabeties</v>
      </c>
      <c r="M1652" s="34">
        <f t="shared" si="459"/>
        <v>24780</v>
      </c>
      <c r="N1652" s="36">
        <f t="shared" si="460"/>
        <v>14427.63</v>
      </c>
      <c r="O1652" s="23" t="str">
        <f t="shared" si="461"/>
        <v>tier - 2</v>
      </c>
      <c r="P1652" s="34" t="str">
        <f t="shared" si="462"/>
        <v>tier - 2</v>
      </c>
      <c r="Q1652" s="34" t="str">
        <f t="shared" si="463"/>
        <v>R1021</v>
      </c>
      <c r="R1652" s="23">
        <f t="shared" si="464"/>
        <v>55</v>
      </c>
      <c r="Z1652" s="1" t="s">
        <v>724</v>
      </c>
      <c r="AA1652" s="1" t="s">
        <v>7046</v>
      </c>
      <c r="AB1652" t="s">
        <v>4746</v>
      </c>
      <c r="AC1652" t="s">
        <v>5100</v>
      </c>
      <c r="AG1652" t="s">
        <v>724</v>
      </c>
      <c r="AH1652">
        <v>39.799999999999997</v>
      </c>
      <c r="AI1652">
        <v>6.17</v>
      </c>
      <c r="AJ1652" s="20" t="s">
        <v>2380</v>
      </c>
      <c r="AK1652" t="s">
        <v>2380</v>
      </c>
      <c r="AL1652" t="s">
        <v>2383</v>
      </c>
      <c r="AM1652" s="29">
        <v>1</v>
      </c>
      <c r="AN1652" s="20" t="s">
        <v>2380</v>
      </c>
      <c r="AO1652" s="20" t="str">
        <f t="shared" si="465"/>
        <v>OBESITY</v>
      </c>
      <c r="AP1652" s="20" t="str">
        <f t="shared" si="466"/>
        <v>pre diabeties</v>
      </c>
      <c r="AS1652" t="s">
        <v>1679</v>
      </c>
      <c r="AT1652">
        <v>1967</v>
      </c>
      <c r="AU1652" s="28" t="s">
        <v>15</v>
      </c>
      <c r="AV1652">
        <v>4</v>
      </c>
      <c r="AW1652">
        <v>0</v>
      </c>
      <c r="AX1652" s="38">
        <v>14427.63</v>
      </c>
      <c r="AY1652" t="s">
        <v>11</v>
      </c>
      <c r="AZ1652" t="s">
        <v>11</v>
      </c>
      <c r="BA1652" t="s">
        <v>300</v>
      </c>
      <c r="BB1652" s="35">
        <f>DATE(AT1652,MATCH(AU1652,{"Jan","Feb","Mar","Apr","May","Jun","Jul","Aug","Sep","Oct","Nov","Dec"}, 0),AV1652)</f>
        <v>24780</v>
      </c>
      <c r="BC1652" s="20">
        <f t="shared" si="467"/>
        <v>55</v>
      </c>
    </row>
    <row r="1653" spans="2:55" ht="15.5" hidden="1" x14ac:dyDescent="0.35">
      <c r="B1653" s="1" t="s">
        <v>723</v>
      </c>
      <c r="C1653" t="str">
        <f>VLOOKUP(B1653,Z1652:AE3987,2,FALSE)</f>
        <v>Troland,</v>
      </c>
      <c r="D1653">
        <f t="shared" si="450"/>
        <v>34.32</v>
      </c>
      <c r="E1653">
        <f t="shared" si="451"/>
        <v>5.16</v>
      </c>
      <c r="F1653" t="str">
        <f t="shared" si="452"/>
        <v>No</v>
      </c>
      <c r="G1653" t="str">
        <f t="shared" si="453"/>
        <v>No</v>
      </c>
      <c r="H1653" t="str">
        <f t="shared" si="454"/>
        <v>No</v>
      </c>
      <c r="I1653">
        <f t="shared" si="455"/>
        <v>1</v>
      </c>
      <c r="J1653" t="str">
        <f t="shared" si="456"/>
        <v>No</v>
      </c>
      <c r="K1653" t="str">
        <f t="shared" si="457"/>
        <v>OBESITY</v>
      </c>
      <c r="L1653" t="str">
        <f t="shared" si="458"/>
        <v>normal</v>
      </c>
      <c r="M1653" s="34">
        <f t="shared" si="459"/>
        <v>21730</v>
      </c>
      <c r="N1653" s="36">
        <f t="shared" si="460"/>
        <v>14449.85</v>
      </c>
      <c r="O1653" s="23" t="str">
        <f t="shared" si="461"/>
        <v>tier - 2</v>
      </c>
      <c r="P1653" s="34" t="str">
        <f t="shared" si="462"/>
        <v>tier - 1</v>
      </c>
      <c r="Q1653" s="34" t="str">
        <f t="shared" si="463"/>
        <v>R1024</v>
      </c>
      <c r="R1653" s="23">
        <f t="shared" si="464"/>
        <v>63</v>
      </c>
      <c r="Z1653" s="1" t="s">
        <v>723</v>
      </c>
      <c r="AA1653" s="1" t="s">
        <v>7047</v>
      </c>
      <c r="AB1653" t="s">
        <v>4746</v>
      </c>
      <c r="AC1653" t="s">
        <v>5212</v>
      </c>
      <c r="AG1653" t="s">
        <v>723</v>
      </c>
      <c r="AH1653">
        <v>34.32</v>
      </c>
      <c r="AI1653">
        <v>5.16</v>
      </c>
      <c r="AJ1653" s="20" t="s">
        <v>2380</v>
      </c>
      <c r="AK1653" t="s">
        <v>2380</v>
      </c>
      <c r="AL1653" t="s">
        <v>2380</v>
      </c>
      <c r="AM1653" s="29">
        <v>1</v>
      </c>
      <c r="AN1653" s="20" t="s">
        <v>2380</v>
      </c>
      <c r="AO1653" s="20" t="str">
        <f t="shared" si="465"/>
        <v>OBESITY</v>
      </c>
      <c r="AP1653" s="20" t="str">
        <f t="shared" si="466"/>
        <v>normal</v>
      </c>
      <c r="AS1653" t="s">
        <v>1680</v>
      </c>
      <c r="AT1653">
        <v>1959</v>
      </c>
      <c r="AU1653" s="28" t="s">
        <v>18</v>
      </c>
      <c r="AV1653">
        <v>29</v>
      </c>
      <c r="AW1653">
        <v>0</v>
      </c>
      <c r="AX1653" s="38">
        <v>14449.85</v>
      </c>
      <c r="AY1653" t="s">
        <v>11</v>
      </c>
      <c r="AZ1653" t="s">
        <v>16</v>
      </c>
      <c r="BA1653" t="s">
        <v>247</v>
      </c>
      <c r="BB1653" s="35">
        <f>DATE(AT1653,MATCH(AU1653,{"Jan","Feb","Mar","Apr","May","Jun","Jul","Aug","Sep","Oct","Nov","Dec"}, 0),AV1653)</f>
        <v>21730</v>
      </c>
      <c r="BC1653" s="20">
        <f t="shared" si="467"/>
        <v>63</v>
      </c>
    </row>
    <row r="1654" spans="2:55" ht="15.5" hidden="1" x14ac:dyDescent="0.35">
      <c r="B1654" s="1" t="s">
        <v>722</v>
      </c>
      <c r="C1654" t="str">
        <f>VLOOKUP(B1654,Z1653:AE3988,2,FALSE)</f>
        <v>Hall,</v>
      </c>
      <c r="D1654">
        <f t="shared" si="450"/>
        <v>32.51</v>
      </c>
      <c r="E1654">
        <f t="shared" si="451"/>
        <v>4.3</v>
      </c>
      <c r="F1654" t="str">
        <f t="shared" si="452"/>
        <v>No</v>
      </c>
      <c r="G1654" t="str">
        <f t="shared" si="453"/>
        <v>No</v>
      </c>
      <c r="H1654" t="str">
        <f t="shared" si="454"/>
        <v>No</v>
      </c>
      <c r="I1654">
        <f t="shared" si="455"/>
        <v>0</v>
      </c>
      <c r="J1654" t="str">
        <f t="shared" si="456"/>
        <v>No</v>
      </c>
      <c r="K1654" t="str">
        <f t="shared" si="457"/>
        <v>OBESITY</v>
      </c>
      <c r="L1654" t="str">
        <f t="shared" si="458"/>
        <v>normal</v>
      </c>
      <c r="M1654" s="34">
        <f t="shared" si="459"/>
        <v>21765</v>
      </c>
      <c r="N1654" s="36">
        <f t="shared" si="460"/>
        <v>14451.84</v>
      </c>
      <c r="O1654" s="23" t="str">
        <f t="shared" si="461"/>
        <v>tier - 2</v>
      </c>
      <c r="P1654" s="34" t="str">
        <f t="shared" si="462"/>
        <v>tier - 3</v>
      </c>
      <c r="Q1654" s="34" t="str">
        <f t="shared" si="463"/>
        <v>R1023</v>
      </c>
      <c r="R1654" s="23">
        <f t="shared" si="464"/>
        <v>63</v>
      </c>
      <c r="Z1654" s="1" t="s">
        <v>722</v>
      </c>
      <c r="AA1654" s="1" t="s">
        <v>5211</v>
      </c>
      <c r="AB1654" t="s">
        <v>4743</v>
      </c>
      <c r="AC1654" t="s">
        <v>4784</v>
      </c>
      <c r="AD1654" t="s">
        <v>4910</v>
      </c>
      <c r="AG1654" t="s">
        <v>722</v>
      </c>
      <c r="AH1654">
        <v>32.51</v>
      </c>
      <c r="AI1654">
        <v>4.3</v>
      </c>
      <c r="AJ1654" s="20" t="s">
        <v>2380</v>
      </c>
      <c r="AK1654" t="s">
        <v>2380</v>
      </c>
      <c r="AL1654" t="s">
        <v>2380</v>
      </c>
      <c r="AM1654" s="29">
        <v>0</v>
      </c>
      <c r="AN1654" s="20" t="s">
        <v>2380</v>
      </c>
      <c r="AO1654" s="20" t="str">
        <f t="shared" si="465"/>
        <v>OBESITY</v>
      </c>
      <c r="AP1654" s="20" t="str">
        <f t="shared" si="466"/>
        <v>normal</v>
      </c>
      <c r="AS1654" t="s">
        <v>1681</v>
      </c>
      <c r="AT1654">
        <v>1959</v>
      </c>
      <c r="AU1654" s="28" t="s">
        <v>35</v>
      </c>
      <c r="AV1654">
        <v>3</v>
      </c>
      <c r="AW1654">
        <v>0</v>
      </c>
      <c r="AX1654" s="38">
        <v>14451.84</v>
      </c>
      <c r="AY1654" t="s">
        <v>11</v>
      </c>
      <c r="AZ1654" t="s">
        <v>12</v>
      </c>
      <c r="BA1654" t="s">
        <v>249</v>
      </c>
      <c r="BB1654" s="35">
        <f>DATE(AT1654,MATCH(AU1654,{"Jan","Feb","Mar","Apr","May","Jun","Jul","Aug","Sep","Oct","Nov","Dec"}, 0),AV1654)</f>
        <v>21765</v>
      </c>
      <c r="BC1654" s="20">
        <f t="shared" si="467"/>
        <v>63</v>
      </c>
    </row>
    <row r="1655" spans="2:55" ht="15.5" hidden="1" x14ac:dyDescent="0.35">
      <c r="B1655" s="1" t="s">
        <v>721</v>
      </c>
      <c r="C1655" t="str">
        <f>VLOOKUP(B1655,Z1654:AE3989,2,FALSE)</f>
        <v>Berg,</v>
      </c>
      <c r="D1655">
        <f t="shared" si="450"/>
        <v>30.71</v>
      </c>
      <c r="E1655">
        <f t="shared" si="451"/>
        <v>6.14</v>
      </c>
      <c r="F1655" t="str">
        <f t="shared" si="452"/>
        <v>No</v>
      </c>
      <c r="G1655" t="str">
        <f t="shared" si="453"/>
        <v>No</v>
      </c>
      <c r="H1655" t="str">
        <f t="shared" si="454"/>
        <v>Yes</v>
      </c>
      <c r="I1655">
        <f t="shared" si="455"/>
        <v>1</v>
      </c>
      <c r="J1655" t="str">
        <f t="shared" si="456"/>
        <v>No</v>
      </c>
      <c r="K1655" t="str">
        <f t="shared" si="457"/>
        <v>OBESITY</v>
      </c>
      <c r="L1655" t="str">
        <f t="shared" si="458"/>
        <v>pre diabeties</v>
      </c>
      <c r="M1655" s="34">
        <f t="shared" si="459"/>
        <v>35379</v>
      </c>
      <c r="N1655" s="36">
        <f t="shared" si="460"/>
        <v>14455.64</v>
      </c>
      <c r="O1655" s="23" t="str">
        <f t="shared" si="461"/>
        <v>tier - 2</v>
      </c>
      <c r="P1655" s="34" t="str">
        <f t="shared" si="462"/>
        <v>tier - 3</v>
      </c>
      <c r="Q1655" s="34" t="str">
        <f t="shared" si="463"/>
        <v>R1024</v>
      </c>
      <c r="R1655" s="23">
        <f t="shared" si="464"/>
        <v>26</v>
      </c>
      <c r="Z1655" s="1" t="s">
        <v>721</v>
      </c>
      <c r="AA1655" s="1" t="s">
        <v>7048</v>
      </c>
      <c r="AB1655" t="s">
        <v>5580</v>
      </c>
      <c r="AC1655" t="s">
        <v>4953</v>
      </c>
      <c r="AG1655" t="s">
        <v>721</v>
      </c>
      <c r="AH1655">
        <v>30.71</v>
      </c>
      <c r="AI1655">
        <v>6.14</v>
      </c>
      <c r="AJ1655" s="20" t="s">
        <v>2380</v>
      </c>
      <c r="AK1655" t="s">
        <v>2380</v>
      </c>
      <c r="AL1655" t="s">
        <v>2383</v>
      </c>
      <c r="AM1655" s="29">
        <v>1</v>
      </c>
      <c r="AN1655" s="20" t="s">
        <v>2380</v>
      </c>
      <c r="AO1655" s="20" t="str">
        <f t="shared" si="465"/>
        <v>OBESITY</v>
      </c>
      <c r="AP1655" s="20" t="str">
        <f t="shared" si="466"/>
        <v>pre diabeties</v>
      </c>
      <c r="AS1655" t="s">
        <v>1682</v>
      </c>
      <c r="AT1655">
        <v>1996</v>
      </c>
      <c r="AU1655" s="28" t="s">
        <v>15</v>
      </c>
      <c r="AV1655">
        <v>10</v>
      </c>
      <c r="AW1655">
        <v>2</v>
      </c>
      <c r="AX1655" s="38">
        <v>14455.64</v>
      </c>
      <c r="AY1655" t="s">
        <v>11</v>
      </c>
      <c r="AZ1655" t="s">
        <v>12</v>
      </c>
      <c r="BA1655" t="s">
        <v>247</v>
      </c>
      <c r="BB1655" s="35">
        <f>DATE(AT1655,MATCH(AU1655,{"Jan","Feb","Mar","Apr","May","Jun","Jul","Aug","Sep","Oct","Nov","Dec"}, 0),AV1655)</f>
        <v>35379</v>
      </c>
      <c r="BC1655" s="20">
        <f t="shared" si="467"/>
        <v>26</v>
      </c>
    </row>
    <row r="1656" spans="2:55" ht="15.5" hidden="1" x14ac:dyDescent="0.35">
      <c r="B1656" s="1" t="s">
        <v>720</v>
      </c>
      <c r="C1656" t="str">
        <f>VLOOKUP(B1656,Z1655:AE3990,2,FALSE)</f>
        <v>Engtrakul,</v>
      </c>
      <c r="D1656">
        <f t="shared" si="450"/>
        <v>28.9</v>
      </c>
      <c r="E1656">
        <f t="shared" si="451"/>
        <v>5.36</v>
      </c>
      <c r="F1656" t="str">
        <f t="shared" si="452"/>
        <v>No</v>
      </c>
      <c r="G1656" t="str">
        <f t="shared" si="453"/>
        <v>No</v>
      </c>
      <c r="H1656" t="str">
        <f t="shared" si="454"/>
        <v>No</v>
      </c>
      <c r="I1656">
        <f t="shared" si="455"/>
        <v>1</v>
      </c>
      <c r="J1656" t="str">
        <f t="shared" si="456"/>
        <v>No</v>
      </c>
      <c r="K1656" t="str">
        <f t="shared" si="457"/>
        <v>OVER WEIGHT</v>
      </c>
      <c r="L1656" t="str">
        <f t="shared" si="458"/>
        <v>normal</v>
      </c>
      <c r="M1656" s="34">
        <f t="shared" si="459"/>
        <v>28091</v>
      </c>
      <c r="N1656" s="36">
        <f t="shared" si="460"/>
        <v>14470.01</v>
      </c>
      <c r="O1656" s="23" t="str">
        <f t="shared" si="461"/>
        <v>tier - 2</v>
      </c>
      <c r="P1656" s="34" t="str">
        <f t="shared" si="462"/>
        <v>tier - 3</v>
      </c>
      <c r="Q1656" s="34" t="str">
        <f t="shared" si="463"/>
        <v>R1012</v>
      </c>
      <c r="R1656" s="23">
        <f t="shared" si="464"/>
        <v>46</v>
      </c>
      <c r="Z1656" s="1" t="s">
        <v>720</v>
      </c>
      <c r="AA1656" s="1" t="s">
        <v>7049</v>
      </c>
      <c r="AB1656" t="s">
        <v>4746</v>
      </c>
      <c r="AC1656" t="s">
        <v>7050</v>
      </c>
      <c r="AG1656" t="s">
        <v>720</v>
      </c>
      <c r="AH1656">
        <v>28.9</v>
      </c>
      <c r="AI1656">
        <v>5.36</v>
      </c>
      <c r="AJ1656" s="20" t="s">
        <v>2380</v>
      </c>
      <c r="AK1656" t="s">
        <v>2380</v>
      </c>
      <c r="AL1656" t="s">
        <v>2380</v>
      </c>
      <c r="AM1656" s="29">
        <v>1</v>
      </c>
      <c r="AN1656" s="20" t="s">
        <v>2380</v>
      </c>
      <c r="AO1656" s="20" t="str">
        <f t="shared" si="465"/>
        <v>OVER WEIGHT</v>
      </c>
      <c r="AP1656" s="20" t="str">
        <f t="shared" si="466"/>
        <v>normal</v>
      </c>
      <c r="AS1656" t="s">
        <v>1683</v>
      </c>
      <c r="AT1656">
        <v>1976</v>
      </c>
      <c r="AU1656" s="28" t="s">
        <v>15</v>
      </c>
      <c r="AV1656">
        <v>27</v>
      </c>
      <c r="AW1656">
        <v>2</v>
      </c>
      <c r="AX1656" s="38">
        <v>14470.01</v>
      </c>
      <c r="AY1656" t="s">
        <v>11</v>
      </c>
      <c r="AZ1656" t="s">
        <v>12</v>
      </c>
      <c r="BA1656" t="s">
        <v>23</v>
      </c>
      <c r="BB1656" s="35">
        <f>DATE(AT1656,MATCH(AU1656,{"Jan","Feb","Mar","Apr","May","Jun","Jul","Aug","Sep","Oct","Nov","Dec"}, 0),AV1656)</f>
        <v>28091</v>
      </c>
      <c r="BC1656" s="20">
        <f t="shared" si="467"/>
        <v>46</v>
      </c>
    </row>
    <row r="1657" spans="2:55" ht="15.5" hidden="1" x14ac:dyDescent="0.35">
      <c r="B1657" s="1" t="s">
        <v>719</v>
      </c>
      <c r="C1657" t="str">
        <f>VLOOKUP(B1657,Z1656:AE3991,2,FALSE)</f>
        <v>Leonhardt,</v>
      </c>
      <c r="D1657">
        <f t="shared" si="450"/>
        <v>36.19</v>
      </c>
      <c r="E1657">
        <f t="shared" si="451"/>
        <v>4.3</v>
      </c>
      <c r="F1657" t="str">
        <f t="shared" si="452"/>
        <v>No</v>
      </c>
      <c r="G1657" t="str">
        <f t="shared" si="453"/>
        <v>No</v>
      </c>
      <c r="H1657" t="str">
        <f t="shared" si="454"/>
        <v>No</v>
      </c>
      <c r="I1657">
        <f t="shared" si="455"/>
        <v>0</v>
      </c>
      <c r="J1657" t="str">
        <f t="shared" si="456"/>
        <v>No</v>
      </c>
      <c r="K1657" t="str">
        <f t="shared" si="457"/>
        <v>OBESITY</v>
      </c>
      <c r="L1657" t="str">
        <f t="shared" si="458"/>
        <v>normal</v>
      </c>
      <c r="M1657" s="34">
        <f t="shared" si="459"/>
        <v>21874</v>
      </c>
      <c r="N1657" s="36">
        <f t="shared" si="460"/>
        <v>14474.68</v>
      </c>
      <c r="O1657" s="23" t="str">
        <f t="shared" si="461"/>
        <v>tier - 2</v>
      </c>
      <c r="P1657" s="34" t="str">
        <f t="shared" si="462"/>
        <v>tier - 2</v>
      </c>
      <c r="Q1657" s="34" t="str">
        <f t="shared" si="463"/>
        <v>R1013</v>
      </c>
      <c r="R1657" s="23">
        <f t="shared" si="464"/>
        <v>63</v>
      </c>
      <c r="Z1657" s="1" t="s">
        <v>719</v>
      </c>
      <c r="AA1657" s="1" t="s">
        <v>7051</v>
      </c>
      <c r="AB1657" t="s">
        <v>4743</v>
      </c>
      <c r="AC1657" t="s">
        <v>7052</v>
      </c>
      <c r="AG1657" t="s">
        <v>719</v>
      </c>
      <c r="AH1657">
        <v>36.19</v>
      </c>
      <c r="AI1657">
        <v>4.3</v>
      </c>
      <c r="AJ1657" s="20" t="s">
        <v>2380</v>
      </c>
      <c r="AK1657" t="s">
        <v>2380</v>
      </c>
      <c r="AL1657" t="s">
        <v>2380</v>
      </c>
      <c r="AM1657" s="29">
        <v>0</v>
      </c>
      <c r="AN1657" s="20" t="s">
        <v>2380</v>
      </c>
      <c r="AO1657" s="20" t="str">
        <f t="shared" si="465"/>
        <v>OBESITY</v>
      </c>
      <c r="AP1657" s="20" t="str">
        <f t="shared" si="466"/>
        <v>normal</v>
      </c>
      <c r="AS1657" t="s">
        <v>1684</v>
      </c>
      <c r="AT1657">
        <v>1959</v>
      </c>
      <c r="AU1657" s="28" t="s">
        <v>15</v>
      </c>
      <c r="AV1657">
        <v>20</v>
      </c>
      <c r="AW1657">
        <v>1</v>
      </c>
      <c r="AX1657" s="38">
        <v>14474.68</v>
      </c>
      <c r="AY1657" t="s">
        <v>11</v>
      </c>
      <c r="AZ1657" t="s">
        <v>11</v>
      </c>
      <c r="BA1657" t="s">
        <v>13</v>
      </c>
      <c r="BB1657" s="35">
        <f>DATE(AT1657,MATCH(AU1657,{"Jan","Feb","Mar","Apr","May","Jun","Jul","Aug","Sep","Oct","Nov","Dec"}, 0),AV1657)</f>
        <v>21874</v>
      </c>
      <c r="BC1657" s="20">
        <f t="shared" si="467"/>
        <v>63</v>
      </c>
    </row>
    <row r="1658" spans="2:55" ht="15.5" hidden="1" x14ac:dyDescent="0.35">
      <c r="B1658" s="1" t="s">
        <v>718</v>
      </c>
      <c r="C1658" t="str">
        <f>VLOOKUP(B1658,Z1657:AE3992,2,FALSE)</f>
        <v>Goetz,</v>
      </c>
      <c r="D1658">
        <f t="shared" si="450"/>
        <v>29.6</v>
      </c>
      <c r="E1658">
        <f t="shared" si="451"/>
        <v>4.09</v>
      </c>
      <c r="F1658" t="str">
        <f t="shared" si="452"/>
        <v>No</v>
      </c>
      <c r="G1658" t="str">
        <f t="shared" si="453"/>
        <v>No</v>
      </c>
      <c r="H1658" t="str">
        <f t="shared" si="454"/>
        <v>No</v>
      </c>
      <c r="I1658">
        <f t="shared" si="455"/>
        <v>0</v>
      </c>
      <c r="J1658" t="str">
        <f t="shared" si="456"/>
        <v>No</v>
      </c>
      <c r="K1658" t="str">
        <f t="shared" si="457"/>
        <v>OVER WEIGHT</v>
      </c>
      <c r="L1658" t="str">
        <f t="shared" si="458"/>
        <v>normal</v>
      </c>
      <c r="M1658" s="34">
        <f t="shared" si="459"/>
        <v>29148</v>
      </c>
      <c r="N1658" s="36">
        <f t="shared" si="460"/>
        <v>14478.33</v>
      </c>
      <c r="O1658" s="23" t="str">
        <f t="shared" si="461"/>
        <v>tier - 2</v>
      </c>
      <c r="P1658" s="34" t="str">
        <f t="shared" si="462"/>
        <v>tier - 2</v>
      </c>
      <c r="Q1658" s="34" t="str">
        <f t="shared" si="463"/>
        <v>R1013</v>
      </c>
      <c r="R1658" s="23">
        <f t="shared" si="464"/>
        <v>43</v>
      </c>
      <c r="Z1658" s="1" t="s">
        <v>718</v>
      </c>
      <c r="AA1658" s="1" t="s">
        <v>7053</v>
      </c>
      <c r="AB1658" t="s">
        <v>4743</v>
      </c>
      <c r="AC1658" t="s">
        <v>5589</v>
      </c>
      <c r="AG1658" t="s">
        <v>718</v>
      </c>
      <c r="AH1658">
        <v>29.6</v>
      </c>
      <c r="AI1658">
        <v>4.09</v>
      </c>
      <c r="AJ1658" s="20" t="s">
        <v>2380</v>
      </c>
      <c r="AK1658" t="s">
        <v>2380</v>
      </c>
      <c r="AL1658" t="s">
        <v>2380</v>
      </c>
      <c r="AM1658" s="29">
        <v>0</v>
      </c>
      <c r="AN1658" s="20" t="s">
        <v>2380</v>
      </c>
      <c r="AO1658" s="20" t="str">
        <f t="shared" si="465"/>
        <v>OVER WEIGHT</v>
      </c>
      <c r="AP1658" s="20" t="str">
        <f t="shared" si="466"/>
        <v>normal</v>
      </c>
      <c r="AS1658" t="s">
        <v>1685</v>
      </c>
      <c r="AT1658">
        <v>1979</v>
      </c>
      <c r="AU1658" s="28" t="s">
        <v>37</v>
      </c>
      <c r="AV1658">
        <v>20</v>
      </c>
      <c r="AW1658">
        <v>5</v>
      </c>
      <c r="AX1658" s="38">
        <v>14478.33</v>
      </c>
      <c r="AY1658" t="s">
        <v>11</v>
      </c>
      <c r="AZ1658" t="s">
        <v>11</v>
      </c>
      <c r="BA1658" t="s">
        <v>13</v>
      </c>
      <c r="BB1658" s="35">
        <f>DATE(AT1658,MATCH(AU1658,{"Jan","Feb","Mar","Apr","May","Jun","Jul","Aug","Sep","Oct","Nov","Dec"}, 0),AV1658)</f>
        <v>29148</v>
      </c>
      <c r="BC1658" s="20">
        <f t="shared" si="467"/>
        <v>43</v>
      </c>
    </row>
    <row r="1659" spans="2:55" ht="15.5" hidden="1" x14ac:dyDescent="0.35">
      <c r="B1659" s="1" t="s">
        <v>717</v>
      </c>
      <c r="C1659" t="str">
        <f>VLOOKUP(B1659,Z1658:AE3993,2,FALSE)</f>
        <v>Cacharelis,</v>
      </c>
      <c r="D1659">
        <f t="shared" si="450"/>
        <v>30.95</v>
      </c>
      <c r="E1659">
        <f t="shared" si="451"/>
        <v>6.27</v>
      </c>
      <c r="F1659" t="str">
        <f t="shared" si="452"/>
        <v>No</v>
      </c>
      <c r="G1659" t="str">
        <f t="shared" si="453"/>
        <v>No</v>
      </c>
      <c r="H1659" t="str">
        <f t="shared" si="454"/>
        <v>Yes</v>
      </c>
      <c r="I1659">
        <f t="shared" si="455"/>
        <v>1</v>
      </c>
      <c r="J1659" t="str">
        <f t="shared" si="456"/>
        <v>No</v>
      </c>
      <c r="K1659" t="str">
        <f t="shared" si="457"/>
        <v>OBESITY</v>
      </c>
      <c r="L1659" t="str">
        <f t="shared" si="458"/>
        <v>pre diabeties</v>
      </c>
      <c r="M1659" s="34">
        <f t="shared" si="459"/>
        <v>32711</v>
      </c>
      <c r="N1659" s="36">
        <f t="shared" si="460"/>
        <v>14507.46</v>
      </c>
      <c r="O1659" s="23" t="str">
        <f t="shared" si="461"/>
        <v>tier - 2</v>
      </c>
      <c r="P1659" s="34" t="str">
        <f t="shared" si="462"/>
        <v>tier - 3</v>
      </c>
      <c r="Q1659" s="34" t="str">
        <f t="shared" si="463"/>
        <v>R1012</v>
      </c>
      <c r="R1659" s="23">
        <f t="shared" si="464"/>
        <v>33</v>
      </c>
      <c r="Z1659" s="1" t="s">
        <v>717</v>
      </c>
      <c r="AA1659" s="1" t="s">
        <v>7054</v>
      </c>
      <c r="AB1659" t="s">
        <v>4746</v>
      </c>
      <c r="AC1659" t="s">
        <v>4945</v>
      </c>
      <c r="AD1659" t="s">
        <v>5677</v>
      </c>
      <c r="AG1659" t="s">
        <v>717</v>
      </c>
      <c r="AH1659">
        <v>30.95</v>
      </c>
      <c r="AI1659">
        <v>6.27</v>
      </c>
      <c r="AJ1659" s="20" t="s">
        <v>2380</v>
      </c>
      <c r="AK1659" t="s">
        <v>2380</v>
      </c>
      <c r="AL1659" t="s">
        <v>2383</v>
      </c>
      <c r="AM1659" s="29">
        <v>1</v>
      </c>
      <c r="AN1659" s="20" t="s">
        <v>2380</v>
      </c>
      <c r="AO1659" s="20" t="str">
        <f t="shared" si="465"/>
        <v>OBESITY</v>
      </c>
      <c r="AP1659" s="20" t="str">
        <f t="shared" si="466"/>
        <v>pre diabeties</v>
      </c>
      <c r="AS1659" t="s">
        <v>1686</v>
      </c>
      <c r="AT1659">
        <v>1989</v>
      </c>
      <c r="AU1659" s="28" t="s">
        <v>10</v>
      </c>
      <c r="AV1659">
        <v>22</v>
      </c>
      <c r="AW1659">
        <v>3</v>
      </c>
      <c r="AX1659" s="38">
        <v>14507.46</v>
      </c>
      <c r="AY1659" t="s">
        <v>11</v>
      </c>
      <c r="AZ1659" t="s">
        <v>12</v>
      </c>
      <c r="BA1659" t="s">
        <v>23</v>
      </c>
      <c r="BB1659" s="35">
        <f>DATE(AT1659,MATCH(AU1659,{"Jan","Feb","Mar","Apr","May","Jun","Jul","Aug","Sep","Oct","Nov","Dec"}, 0),AV1659)</f>
        <v>32711</v>
      </c>
      <c r="BC1659" s="20">
        <f t="shared" si="467"/>
        <v>33</v>
      </c>
    </row>
    <row r="1660" spans="2:55" ht="15.5" hidden="1" x14ac:dyDescent="0.35">
      <c r="B1660" s="1" t="s">
        <v>716</v>
      </c>
      <c r="C1660" t="str">
        <f>VLOOKUP(B1660,Z1659:AE3994,2,FALSE)</f>
        <v>Kariolis,</v>
      </c>
      <c r="D1660">
        <f t="shared" si="450"/>
        <v>19.95</v>
      </c>
      <c r="E1660">
        <f t="shared" si="451"/>
        <v>5.39</v>
      </c>
      <c r="F1660" t="str">
        <f t="shared" si="452"/>
        <v>No</v>
      </c>
      <c r="G1660" t="str">
        <f t="shared" si="453"/>
        <v>No</v>
      </c>
      <c r="H1660" t="str">
        <f t="shared" si="454"/>
        <v>No</v>
      </c>
      <c r="I1660">
        <f t="shared" si="455"/>
        <v>1</v>
      </c>
      <c r="J1660" t="str">
        <f t="shared" si="456"/>
        <v>No</v>
      </c>
      <c r="K1660" t="str">
        <f t="shared" si="457"/>
        <v>Normal weight</v>
      </c>
      <c r="L1660" t="str">
        <f t="shared" si="458"/>
        <v>normal</v>
      </c>
      <c r="M1660" s="34">
        <f t="shared" si="459"/>
        <v>32703</v>
      </c>
      <c r="N1660" s="36">
        <f t="shared" si="460"/>
        <v>14547.26</v>
      </c>
      <c r="O1660" s="23" t="str">
        <f t="shared" si="461"/>
        <v>tier - 2</v>
      </c>
      <c r="P1660" s="34" t="str">
        <f t="shared" si="462"/>
        <v>tier - 3</v>
      </c>
      <c r="Q1660" s="34" t="str">
        <f t="shared" si="463"/>
        <v>R1011</v>
      </c>
      <c r="R1660" s="23">
        <f t="shared" si="464"/>
        <v>33</v>
      </c>
      <c r="Z1660" s="1" t="s">
        <v>716</v>
      </c>
      <c r="AA1660" s="1" t="s">
        <v>7055</v>
      </c>
      <c r="AB1660" t="s">
        <v>4746</v>
      </c>
      <c r="AC1660" t="s">
        <v>7056</v>
      </c>
      <c r="AD1660" t="s">
        <v>5020</v>
      </c>
      <c r="AG1660" t="s">
        <v>716</v>
      </c>
      <c r="AH1660">
        <v>19.95</v>
      </c>
      <c r="AI1660">
        <v>5.39</v>
      </c>
      <c r="AJ1660" s="20" t="s">
        <v>2380</v>
      </c>
      <c r="AK1660" t="s">
        <v>2380</v>
      </c>
      <c r="AL1660" t="s">
        <v>2380</v>
      </c>
      <c r="AM1660" s="29">
        <v>1</v>
      </c>
      <c r="AN1660" s="20" t="s">
        <v>2380</v>
      </c>
      <c r="AO1660" s="20" t="str">
        <f t="shared" si="465"/>
        <v>Normal weight</v>
      </c>
      <c r="AP1660" s="20" t="str">
        <f t="shared" si="466"/>
        <v>normal</v>
      </c>
      <c r="AS1660" t="s">
        <v>1687</v>
      </c>
      <c r="AT1660">
        <v>1989</v>
      </c>
      <c r="AU1660" s="28" t="s">
        <v>10</v>
      </c>
      <c r="AV1660">
        <v>14</v>
      </c>
      <c r="AW1660">
        <v>3</v>
      </c>
      <c r="AX1660" s="38">
        <v>14547.26</v>
      </c>
      <c r="AY1660" t="s">
        <v>11</v>
      </c>
      <c r="AZ1660" t="s">
        <v>12</v>
      </c>
      <c r="BA1660" t="s">
        <v>42</v>
      </c>
      <c r="BB1660" s="35">
        <f>DATE(AT1660,MATCH(AU1660,{"Jan","Feb","Mar","Apr","May","Jun","Jul","Aug","Sep","Oct","Nov","Dec"}, 0),AV1660)</f>
        <v>32703</v>
      </c>
      <c r="BC1660" s="20">
        <f t="shared" si="467"/>
        <v>33</v>
      </c>
    </row>
    <row r="1661" spans="2:55" ht="15.5" hidden="1" x14ac:dyDescent="0.35">
      <c r="B1661" s="1" t="s">
        <v>715</v>
      </c>
      <c r="C1661" t="str">
        <f>VLOOKUP(B1661,Z1660:AE3995,2,FALSE)</f>
        <v>Zelwin,</v>
      </c>
      <c r="D1661">
        <f t="shared" si="450"/>
        <v>23.65</v>
      </c>
      <c r="E1661">
        <f t="shared" si="451"/>
        <v>5.75</v>
      </c>
      <c r="F1661" t="str">
        <f t="shared" si="452"/>
        <v>yes</v>
      </c>
      <c r="G1661" t="str">
        <f t="shared" si="453"/>
        <v>No</v>
      </c>
      <c r="H1661" t="str">
        <f t="shared" si="454"/>
        <v>No</v>
      </c>
      <c r="I1661">
        <f t="shared" si="455"/>
        <v>0</v>
      </c>
      <c r="J1661" t="str">
        <f t="shared" si="456"/>
        <v>No</v>
      </c>
      <c r="K1661" t="str">
        <f t="shared" si="457"/>
        <v>Normal weight</v>
      </c>
      <c r="L1661" t="str">
        <f t="shared" si="458"/>
        <v>pre diabeties</v>
      </c>
      <c r="M1661" s="34">
        <f t="shared" si="459"/>
        <v>36050</v>
      </c>
      <c r="N1661" s="36">
        <f t="shared" si="460"/>
        <v>14571.89</v>
      </c>
      <c r="O1661" s="23" t="str">
        <f t="shared" si="461"/>
        <v>tier - 2</v>
      </c>
      <c r="P1661" s="34" t="str">
        <f t="shared" si="462"/>
        <v>tier - 1</v>
      </c>
      <c r="Q1661" s="34" t="str">
        <f t="shared" si="463"/>
        <v>R1024</v>
      </c>
      <c r="R1661" s="23">
        <f t="shared" si="464"/>
        <v>24</v>
      </c>
      <c r="Z1661" s="1" t="s">
        <v>715</v>
      </c>
      <c r="AA1661" s="1" t="s">
        <v>7057</v>
      </c>
      <c r="AB1661" t="s">
        <v>4746</v>
      </c>
      <c r="AC1661" t="s">
        <v>5050</v>
      </c>
      <c r="AD1661" t="s">
        <v>4992</v>
      </c>
      <c r="AG1661" t="s">
        <v>715</v>
      </c>
      <c r="AH1661">
        <v>23.65</v>
      </c>
      <c r="AI1661">
        <v>5.75</v>
      </c>
      <c r="AJ1661" s="20" t="s">
        <v>2382</v>
      </c>
      <c r="AK1661" t="s">
        <v>2380</v>
      </c>
      <c r="AL1661" t="s">
        <v>2380</v>
      </c>
      <c r="AM1661" s="29">
        <v>0</v>
      </c>
      <c r="AN1661" s="20" t="s">
        <v>2380</v>
      </c>
      <c r="AO1661" s="20" t="str">
        <f t="shared" si="465"/>
        <v>Normal weight</v>
      </c>
      <c r="AP1661" s="20" t="str">
        <f t="shared" si="466"/>
        <v>pre diabeties</v>
      </c>
      <c r="AS1661" t="s">
        <v>1688</v>
      </c>
      <c r="AT1661">
        <v>1998</v>
      </c>
      <c r="AU1661" s="28" t="s">
        <v>20</v>
      </c>
      <c r="AV1661">
        <v>12</v>
      </c>
      <c r="AW1661">
        <v>0</v>
      </c>
      <c r="AX1661" s="38">
        <v>14571.89</v>
      </c>
      <c r="AY1661" t="s">
        <v>11</v>
      </c>
      <c r="AZ1661" t="s">
        <v>16</v>
      </c>
      <c r="BA1661" t="s">
        <v>247</v>
      </c>
      <c r="BB1661" s="35">
        <f>DATE(AT1661,MATCH(AU1661,{"Jan","Feb","Mar","Apr","May","Jun","Jul","Aug","Sep","Oct","Nov","Dec"}, 0),AV1661)</f>
        <v>36050</v>
      </c>
      <c r="BC1661" s="20">
        <f t="shared" si="467"/>
        <v>24</v>
      </c>
    </row>
    <row r="1662" spans="2:55" ht="15.5" hidden="1" x14ac:dyDescent="0.35">
      <c r="B1662" s="1" t="s">
        <v>714</v>
      </c>
      <c r="C1662" t="str">
        <f>VLOOKUP(B1662,Z1661:AE3996,2,FALSE)</f>
        <v>Barry,</v>
      </c>
      <c r="D1662">
        <f t="shared" si="450"/>
        <v>43.34</v>
      </c>
      <c r="E1662">
        <f t="shared" si="451"/>
        <v>4.91</v>
      </c>
      <c r="F1662" t="str">
        <f t="shared" si="452"/>
        <v>No</v>
      </c>
      <c r="G1662" t="str">
        <f t="shared" si="453"/>
        <v>No</v>
      </c>
      <c r="H1662" t="str">
        <f t="shared" si="454"/>
        <v>No</v>
      </c>
      <c r="I1662">
        <f t="shared" si="455"/>
        <v>1</v>
      </c>
      <c r="J1662" t="str">
        <f t="shared" si="456"/>
        <v>No</v>
      </c>
      <c r="K1662" t="str">
        <f t="shared" si="457"/>
        <v>OBESITY</v>
      </c>
      <c r="L1662" t="str">
        <f t="shared" si="458"/>
        <v>normal</v>
      </c>
      <c r="M1662" s="34">
        <f t="shared" si="459"/>
        <v>22983</v>
      </c>
      <c r="N1662" s="36">
        <f t="shared" si="460"/>
        <v>14574.64</v>
      </c>
      <c r="O1662" s="23" t="str">
        <f t="shared" si="461"/>
        <v>tier - 2</v>
      </c>
      <c r="P1662" s="34" t="str">
        <f t="shared" si="462"/>
        <v>tier - 1</v>
      </c>
      <c r="Q1662" s="34" t="str">
        <f t="shared" si="463"/>
        <v>R1025</v>
      </c>
      <c r="R1662" s="23">
        <f t="shared" si="464"/>
        <v>60</v>
      </c>
      <c r="Z1662" s="1" t="s">
        <v>714</v>
      </c>
      <c r="AA1662" s="1" t="s">
        <v>5895</v>
      </c>
      <c r="AB1662" t="s">
        <v>4743</v>
      </c>
      <c r="AC1662" t="s">
        <v>6003</v>
      </c>
      <c r="AD1662" t="s">
        <v>4889</v>
      </c>
      <c r="AG1662" t="s">
        <v>714</v>
      </c>
      <c r="AH1662">
        <v>43.34</v>
      </c>
      <c r="AI1662">
        <v>4.91</v>
      </c>
      <c r="AJ1662" s="20" t="s">
        <v>2380</v>
      </c>
      <c r="AK1662" t="s">
        <v>2380</v>
      </c>
      <c r="AL1662" t="s">
        <v>2380</v>
      </c>
      <c r="AM1662" s="29">
        <v>1</v>
      </c>
      <c r="AN1662" s="20" t="s">
        <v>2380</v>
      </c>
      <c r="AO1662" s="20" t="str">
        <f t="shared" si="465"/>
        <v>OBESITY</v>
      </c>
      <c r="AP1662" s="20" t="str">
        <f t="shared" si="466"/>
        <v>normal</v>
      </c>
      <c r="AS1662" t="s">
        <v>1689</v>
      </c>
      <c r="AT1662">
        <v>1962</v>
      </c>
      <c r="AU1662" s="28" t="s">
        <v>30</v>
      </c>
      <c r="AV1662">
        <v>3</v>
      </c>
      <c r="AW1662">
        <v>0</v>
      </c>
      <c r="AX1662" s="38">
        <v>14574.64</v>
      </c>
      <c r="AY1662" t="s">
        <v>11</v>
      </c>
      <c r="AZ1662" t="s">
        <v>16</v>
      </c>
      <c r="BA1662" t="s">
        <v>200</v>
      </c>
      <c r="BB1662" s="35">
        <f>DATE(AT1662,MATCH(AU1662,{"Jan","Feb","Mar","Apr","May","Jun","Jul","Aug","Sep","Oct","Nov","Dec"}, 0),AV1662)</f>
        <v>22983</v>
      </c>
      <c r="BC1662" s="20">
        <f t="shared" si="467"/>
        <v>60</v>
      </c>
    </row>
    <row r="1663" spans="2:55" ht="15.5" hidden="1" x14ac:dyDescent="0.35">
      <c r="B1663" s="1" t="s">
        <v>713</v>
      </c>
      <c r="C1663" t="str">
        <f>VLOOKUP(B1663,Z1662:AE3997,2,FALSE)</f>
        <v>Bannon,</v>
      </c>
      <c r="D1663">
        <f t="shared" si="450"/>
        <v>31.98</v>
      </c>
      <c r="E1663">
        <f t="shared" si="451"/>
        <v>4.46</v>
      </c>
      <c r="F1663" t="str">
        <f t="shared" si="452"/>
        <v>yes</v>
      </c>
      <c r="G1663" t="str">
        <f t="shared" si="453"/>
        <v>No</v>
      </c>
      <c r="H1663" t="str">
        <f t="shared" si="454"/>
        <v>No</v>
      </c>
      <c r="I1663">
        <f t="shared" si="455"/>
        <v>1</v>
      </c>
      <c r="J1663" t="str">
        <f t="shared" si="456"/>
        <v>No</v>
      </c>
      <c r="K1663" t="str">
        <f t="shared" si="457"/>
        <v>OBESITY</v>
      </c>
      <c r="L1663" t="str">
        <f t="shared" si="458"/>
        <v>normal</v>
      </c>
      <c r="M1663" s="34">
        <f t="shared" si="459"/>
        <v>23298</v>
      </c>
      <c r="N1663" s="36">
        <f t="shared" si="460"/>
        <v>14590.63</v>
      </c>
      <c r="O1663" s="23" t="str">
        <f t="shared" si="461"/>
        <v>tier - 2</v>
      </c>
      <c r="P1663" s="34" t="str">
        <f t="shared" si="462"/>
        <v>tier - 1</v>
      </c>
      <c r="Q1663" s="34" t="str">
        <f t="shared" si="463"/>
        <v>R1024</v>
      </c>
      <c r="R1663" s="23">
        <f t="shared" si="464"/>
        <v>59</v>
      </c>
      <c r="Z1663" s="1" t="s">
        <v>713</v>
      </c>
      <c r="AA1663" s="1" t="s">
        <v>7058</v>
      </c>
      <c r="AB1663" t="s">
        <v>5580</v>
      </c>
      <c r="AC1663" t="s">
        <v>7059</v>
      </c>
      <c r="AG1663" t="s">
        <v>713</v>
      </c>
      <c r="AH1663">
        <v>31.98</v>
      </c>
      <c r="AI1663">
        <v>4.46</v>
      </c>
      <c r="AJ1663" s="20" t="s">
        <v>2382</v>
      </c>
      <c r="AK1663" t="s">
        <v>2380</v>
      </c>
      <c r="AL1663" t="s">
        <v>2380</v>
      </c>
      <c r="AM1663" s="29">
        <v>1</v>
      </c>
      <c r="AN1663" s="20" t="s">
        <v>2380</v>
      </c>
      <c r="AO1663" s="20" t="str">
        <f t="shared" si="465"/>
        <v>OBESITY</v>
      </c>
      <c r="AP1663" s="20" t="str">
        <f t="shared" si="466"/>
        <v>normal</v>
      </c>
      <c r="AS1663" t="s">
        <v>1690</v>
      </c>
      <c r="AT1663">
        <v>1963</v>
      </c>
      <c r="AU1663" s="28" t="s">
        <v>37</v>
      </c>
      <c r="AV1663">
        <v>14</v>
      </c>
      <c r="AW1663">
        <v>3</v>
      </c>
      <c r="AX1663" s="38">
        <v>14590.63</v>
      </c>
      <c r="AY1663" t="s">
        <v>11</v>
      </c>
      <c r="AZ1663" t="s">
        <v>16</v>
      </c>
      <c r="BA1663" t="s">
        <v>247</v>
      </c>
      <c r="BB1663" s="35">
        <f>DATE(AT1663,MATCH(AU1663,{"Jan","Feb","Mar","Apr","May","Jun","Jul","Aug","Sep","Oct","Nov","Dec"}, 0),AV1663)</f>
        <v>23298</v>
      </c>
      <c r="BC1663" s="20">
        <f t="shared" si="467"/>
        <v>59</v>
      </c>
    </row>
    <row r="1664" spans="2:55" ht="15.5" hidden="1" x14ac:dyDescent="0.35">
      <c r="B1664" s="1" t="s">
        <v>712</v>
      </c>
      <c r="C1664" t="str">
        <f>VLOOKUP(B1664,Z1663:AE3998,2,FALSE)</f>
        <v>Chang,</v>
      </c>
      <c r="D1664">
        <f t="shared" si="450"/>
        <v>35.86</v>
      </c>
      <c r="E1664">
        <f t="shared" si="451"/>
        <v>6.22</v>
      </c>
      <c r="F1664" t="str">
        <f t="shared" si="452"/>
        <v>No</v>
      </c>
      <c r="G1664" t="str">
        <f t="shared" si="453"/>
        <v>No</v>
      </c>
      <c r="H1664" t="str">
        <f t="shared" si="454"/>
        <v>No</v>
      </c>
      <c r="I1664">
        <f t="shared" si="455"/>
        <v>1</v>
      </c>
      <c r="J1664" t="str">
        <f t="shared" si="456"/>
        <v>No</v>
      </c>
      <c r="K1664" t="str">
        <f t="shared" si="457"/>
        <v>OBESITY</v>
      </c>
      <c r="L1664" t="str">
        <f t="shared" si="458"/>
        <v>pre diabeties</v>
      </c>
      <c r="M1664" s="34">
        <f t="shared" si="459"/>
        <v>24671</v>
      </c>
      <c r="N1664" s="36">
        <f t="shared" si="460"/>
        <v>14600.62</v>
      </c>
      <c r="O1664" s="23" t="str">
        <f t="shared" si="461"/>
        <v>tier - 2</v>
      </c>
      <c r="P1664" s="34" t="str">
        <f t="shared" si="462"/>
        <v>tier - 3</v>
      </c>
      <c r="Q1664" s="34" t="str">
        <f t="shared" si="463"/>
        <v>R1022</v>
      </c>
      <c r="R1664" s="23">
        <f t="shared" si="464"/>
        <v>55</v>
      </c>
      <c r="Z1664" s="1" t="s">
        <v>712</v>
      </c>
      <c r="AA1664" s="1" t="s">
        <v>6160</v>
      </c>
      <c r="AB1664" t="s">
        <v>4743</v>
      </c>
      <c r="AC1664" t="s">
        <v>4744</v>
      </c>
      <c r="AG1664" t="s">
        <v>712</v>
      </c>
      <c r="AH1664">
        <v>35.86</v>
      </c>
      <c r="AI1664">
        <v>6.22</v>
      </c>
      <c r="AJ1664" s="20" t="s">
        <v>2380</v>
      </c>
      <c r="AK1664" t="s">
        <v>2380</v>
      </c>
      <c r="AL1664" t="s">
        <v>2380</v>
      </c>
      <c r="AM1664" s="29">
        <v>1</v>
      </c>
      <c r="AN1664" s="20" t="s">
        <v>2380</v>
      </c>
      <c r="AO1664" s="20" t="str">
        <f t="shared" si="465"/>
        <v>OBESITY</v>
      </c>
      <c r="AP1664" s="20" t="str">
        <f t="shared" si="466"/>
        <v>pre diabeties</v>
      </c>
      <c r="AS1664" t="s">
        <v>1691</v>
      </c>
      <c r="AT1664">
        <v>1967</v>
      </c>
      <c r="AU1664" s="28" t="s">
        <v>10</v>
      </c>
      <c r="AV1664">
        <v>18</v>
      </c>
      <c r="AW1664">
        <v>0</v>
      </c>
      <c r="AX1664" s="38">
        <v>14600.62</v>
      </c>
      <c r="AY1664" t="s">
        <v>11</v>
      </c>
      <c r="AZ1664" t="s">
        <v>12</v>
      </c>
      <c r="BA1664" t="s">
        <v>632</v>
      </c>
      <c r="BB1664" s="35">
        <f>DATE(AT1664,MATCH(AU1664,{"Jan","Feb","Mar","Apr","May","Jun","Jul","Aug","Sep","Oct","Nov","Dec"}, 0),AV1664)</f>
        <v>24671</v>
      </c>
      <c r="BC1664" s="20">
        <f t="shared" si="467"/>
        <v>55</v>
      </c>
    </row>
    <row r="1665" spans="2:55" ht="15.5" hidden="1" x14ac:dyDescent="0.35">
      <c r="B1665" s="1" t="s">
        <v>711</v>
      </c>
      <c r="C1665" t="str">
        <f>VLOOKUP(B1665,Z1664:AE3999,2,FALSE)</f>
        <v>Vetter,</v>
      </c>
      <c r="D1665">
        <f t="shared" si="450"/>
        <v>15.2</v>
      </c>
      <c r="E1665">
        <f t="shared" si="451"/>
        <v>8.82</v>
      </c>
      <c r="F1665" t="str">
        <f t="shared" si="452"/>
        <v>No</v>
      </c>
      <c r="G1665" t="str">
        <f t="shared" si="453"/>
        <v>No</v>
      </c>
      <c r="H1665" t="str">
        <f t="shared" si="454"/>
        <v>No</v>
      </c>
      <c r="I1665">
        <f t="shared" si="455"/>
        <v>0</v>
      </c>
      <c r="J1665" t="str">
        <f t="shared" si="456"/>
        <v>No</v>
      </c>
      <c r="K1665" t="str">
        <f t="shared" si="457"/>
        <v>under weight</v>
      </c>
      <c r="L1665" t="str">
        <f t="shared" si="458"/>
        <v>diabeties</v>
      </c>
      <c r="M1665" s="34">
        <f t="shared" si="459"/>
        <v>24054</v>
      </c>
      <c r="N1665" s="36">
        <f t="shared" si="460"/>
        <v>14612.33</v>
      </c>
      <c r="O1665" s="23" t="str">
        <f t="shared" si="461"/>
        <v>tier - 2</v>
      </c>
      <c r="P1665" s="34" t="str">
        <f t="shared" si="462"/>
        <v>tier - 3</v>
      </c>
      <c r="Q1665" s="34" t="str">
        <f t="shared" si="463"/>
        <v>R1021</v>
      </c>
      <c r="R1665" s="23">
        <f t="shared" si="464"/>
        <v>57</v>
      </c>
      <c r="Z1665" s="1" t="s">
        <v>711</v>
      </c>
      <c r="AA1665" s="1" t="s">
        <v>7060</v>
      </c>
      <c r="AB1665" t="s">
        <v>4746</v>
      </c>
      <c r="AC1665" t="s">
        <v>4945</v>
      </c>
      <c r="AD1665" t="s">
        <v>4889</v>
      </c>
      <c r="AG1665" t="s">
        <v>711</v>
      </c>
      <c r="AH1665">
        <v>15.2</v>
      </c>
      <c r="AI1665">
        <v>8.82</v>
      </c>
      <c r="AJ1665" s="20" t="s">
        <v>2380</v>
      </c>
      <c r="AK1665" t="s">
        <v>2380</v>
      </c>
      <c r="AL1665" t="s">
        <v>2380</v>
      </c>
      <c r="AM1665" s="29">
        <v>0</v>
      </c>
      <c r="AN1665" s="20" t="s">
        <v>2380</v>
      </c>
      <c r="AO1665" s="20" t="str">
        <f t="shared" si="465"/>
        <v>under weight</v>
      </c>
      <c r="AP1665" s="20" t="str">
        <f t="shared" si="466"/>
        <v>diabeties</v>
      </c>
      <c r="AS1665" t="s">
        <v>1692</v>
      </c>
      <c r="AT1665">
        <v>1965</v>
      </c>
      <c r="AU1665" s="28" t="s">
        <v>15</v>
      </c>
      <c r="AV1665">
        <v>8</v>
      </c>
      <c r="AW1665">
        <v>0</v>
      </c>
      <c r="AX1665" s="38">
        <v>14612.33</v>
      </c>
      <c r="AY1665" t="s">
        <v>11</v>
      </c>
      <c r="AZ1665" t="s">
        <v>12</v>
      </c>
      <c r="BA1665" t="s">
        <v>300</v>
      </c>
      <c r="BB1665" s="35">
        <f>DATE(AT1665,MATCH(AU1665,{"Jan","Feb","Mar","Apr","May","Jun","Jul","Aug","Sep","Oct","Nov","Dec"}, 0),AV1665)</f>
        <v>24054</v>
      </c>
      <c r="BC1665" s="20">
        <f t="shared" si="467"/>
        <v>57</v>
      </c>
    </row>
    <row r="1666" spans="2:55" ht="15.5" hidden="1" x14ac:dyDescent="0.35">
      <c r="B1666" s="1" t="s">
        <v>710</v>
      </c>
      <c r="C1666" t="str">
        <f>VLOOKUP(B1666,Z1665:AE4000,2,FALSE)</f>
        <v>Jablonski,</v>
      </c>
      <c r="D1666">
        <f t="shared" si="450"/>
        <v>37.200000000000003</v>
      </c>
      <c r="E1666">
        <f t="shared" si="451"/>
        <v>10.14</v>
      </c>
      <c r="F1666" t="str">
        <f t="shared" si="452"/>
        <v>No</v>
      </c>
      <c r="G1666" t="str">
        <f t="shared" si="453"/>
        <v>No</v>
      </c>
      <c r="H1666" t="str">
        <f t="shared" si="454"/>
        <v>No</v>
      </c>
      <c r="I1666">
        <f t="shared" si="455"/>
        <v>0</v>
      </c>
      <c r="J1666" t="str">
        <f t="shared" si="456"/>
        <v>No</v>
      </c>
      <c r="K1666" t="str">
        <f t="shared" si="457"/>
        <v>OBESITY</v>
      </c>
      <c r="L1666" t="str">
        <f t="shared" si="458"/>
        <v>diabeties</v>
      </c>
      <c r="M1666" s="34">
        <f t="shared" si="459"/>
        <v>33471</v>
      </c>
      <c r="N1666" s="36">
        <f t="shared" si="460"/>
        <v>14630.52</v>
      </c>
      <c r="O1666" s="23" t="str">
        <f t="shared" si="461"/>
        <v>tier - 2</v>
      </c>
      <c r="P1666" s="34" t="str">
        <f t="shared" si="462"/>
        <v>tier - 3</v>
      </c>
      <c r="Q1666" s="34" t="str">
        <f t="shared" si="463"/>
        <v>R1011</v>
      </c>
      <c r="R1666" s="23">
        <f t="shared" si="464"/>
        <v>31</v>
      </c>
      <c r="Z1666" s="1" t="s">
        <v>710</v>
      </c>
      <c r="AA1666" s="1" t="s">
        <v>7061</v>
      </c>
      <c r="AB1666" t="s">
        <v>5580</v>
      </c>
      <c r="AC1666" t="s">
        <v>4744</v>
      </c>
      <c r="AD1666" t="s">
        <v>4939</v>
      </c>
      <c r="AG1666" t="s">
        <v>710</v>
      </c>
      <c r="AH1666">
        <v>37.200000000000003</v>
      </c>
      <c r="AI1666">
        <v>10.14</v>
      </c>
      <c r="AJ1666" s="20" t="s">
        <v>2380</v>
      </c>
      <c r="AK1666" t="s">
        <v>2380</v>
      </c>
      <c r="AL1666" t="s">
        <v>2380</v>
      </c>
      <c r="AM1666" s="29">
        <v>0</v>
      </c>
      <c r="AN1666" s="20" t="s">
        <v>2380</v>
      </c>
      <c r="AO1666" s="20" t="str">
        <f t="shared" si="465"/>
        <v>OBESITY</v>
      </c>
      <c r="AP1666" s="20" t="str">
        <f t="shared" si="466"/>
        <v>diabeties</v>
      </c>
      <c r="AS1666" t="s">
        <v>1693</v>
      </c>
      <c r="AT1666">
        <v>1991</v>
      </c>
      <c r="AU1666" s="28" t="s">
        <v>35</v>
      </c>
      <c r="AV1666">
        <v>21</v>
      </c>
      <c r="AW1666">
        <v>3</v>
      </c>
      <c r="AX1666" s="38">
        <v>14630.52</v>
      </c>
      <c r="AY1666" t="s">
        <v>11</v>
      </c>
      <c r="AZ1666" t="s">
        <v>12</v>
      </c>
      <c r="BA1666" t="s">
        <v>42</v>
      </c>
      <c r="BB1666" s="35">
        <f>DATE(AT1666,MATCH(AU1666,{"Jan","Feb","Mar","Apr","May","Jun","Jul","Aug","Sep","Oct","Nov","Dec"}, 0),AV1666)</f>
        <v>33471</v>
      </c>
      <c r="BC1666" s="20">
        <f t="shared" si="467"/>
        <v>31</v>
      </c>
    </row>
    <row r="1667" spans="2:55" ht="15.5" hidden="1" x14ac:dyDescent="0.35">
      <c r="B1667" s="1" t="s">
        <v>709</v>
      </c>
      <c r="C1667" t="str">
        <f>VLOOKUP(B1667,Z1666:AE4001,2,FALSE)</f>
        <v>Jakubowitch,</v>
      </c>
      <c r="D1667">
        <f t="shared" si="450"/>
        <v>17.91</v>
      </c>
      <c r="E1667">
        <f t="shared" si="451"/>
        <v>4.66</v>
      </c>
      <c r="F1667" t="str">
        <f t="shared" si="452"/>
        <v>No</v>
      </c>
      <c r="G1667" t="str">
        <f t="shared" si="453"/>
        <v>No</v>
      </c>
      <c r="H1667" t="str">
        <f t="shared" si="454"/>
        <v>No</v>
      </c>
      <c r="I1667">
        <f t="shared" si="455"/>
        <v>2</v>
      </c>
      <c r="J1667" t="str">
        <f t="shared" si="456"/>
        <v>No</v>
      </c>
      <c r="K1667" t="str">
        <f t="shared" si="457"/>
        <v>under weight</v>
      </c>
      <c r="L1667" t="str">
        <f t="shared" si="458"/>
        <v>normal</v>
      </c>
      <c r="M1667" s="34">
        <f t="shared" si="459"/>
        <v>24716</v>
      </c>
      <c r="N1667" s="36">
        <f t="shared" si="460"/>
        <v>14640.35</v>
      </c>
      <c r="O1667" s="23" t="str">
        <f t="shared" si="461"/>
        <v>tier - 2</v>
      </c>
      <c r="P1667" s="34" t="str">
        <f t="shared" si="462"/>
        <v>tier - 3</v>
      </c>
      <c r="Q1667" s="34" t="str">
        <f t="shared" si="463"/>
        <v>R1026</v>
      </c>
      <c r="R1667" s="23">
        <f t="shared" si="464"/>
        <v>55</v>
      </c>
      <c r="Z1667" s="1" t="s">
        <v>709</v>
      </c>
      <c r="AA1667" s="1" t="s">
        <v>7062</v>
      </c>
      <c r="AB1667" t="s">
        <v>4746</v>
      </c>
      <c r="AC1667" t="s">
        <v>4864</v>
      </c>
      <c r="AG1667" t="s">
        <v>709</v>
      </c>
      <c r="AH1667">
        <v>17.91</v>
      </c>
      <c r="AI1667">
        <v>4.66</v>
      </c>
      <c r="AJ1667" s="20" t="s">
        <v>2380</v>
      </c>
      <c r="AK1667" t="s">
        <v>2380</v>
      </c>
      <c r="AL1667" t="s">
        <v>2380</v>
      </c>
      <c r="AM1667" s="29">
        <v>2</v>
      </c>
      <c r="AN1667" s="20" t="s">
        <v>2380</v>
      </c>
      <c r="AO1667" s="20" t="str">
        <f t="shared" si="465"/>
        <v>under weight</v>
      </c>
      <c r="AP1667" s="20" t="str">
        <f t="shared" si="466"/>
        <v>normal</v>
      </c>
      <c r="AS1667" t="s">
        <v>1694</v>
      </c>
      <c r="AT1667">
        <v>1967</v>
      </c>
      <c r="AU1667" s="28" t="s">
        <v>20</v>
      </c>
      <c r="AV1667">
        <v>1</v>
      </c>
      <c r="AW1667">
        <v>0</v>
      </c>
      <c r="AX1667" s="38">
        <v>14640.35</v>
      </c>
      <c r="AY1667" t="s">
        <v>11</v>
      </c>
      <c r="AZ1667" t="s">
        <v>12</v>
      </c>
      <c r="BA1667" t="s">
        <v>535</v>
      </c>
      <c r="BB1667" s="35">
        <f>DATE(AT1667,MATCH(AU1667,{"Jan","Feb","Mar","Apr","May","Jun","Jul","Aug","Sep","Oct","Nov","Dec"}, 0),AV1667)</f>
        <v>24716</v>
      </c>
      <c r="BC1667" s="20">
        <f t="shared" si="467"/>
        <v>55</v>
      </c>
    </row>
    <row r="1668" spans="2:55" ht="15.5" hidden="1" x14ac:dyDescent="0.35">
      <c r="B1668" s="1" t="s">
        <v>708</v>
      </c>
      <c r="C1668" t="str">
        <f>VLOOKUP(B1668,Z1667:AE4002,2,FALSE)</f>
        <v>Altshuler,</v>
      </c>
      <c r="D1668">
        <f t="shared" si="450"/>
        <v>20.76</v>
      </c>
      <c r="E1668">
        <f t="shared" si="451"/>
        <v>6.26</v>
      </c>
      <c r="F1668" t="str">
        <f t="shared" si="452"/>
        <v>No</v>
      </c>
      <c r="G1668" t="str">
        <f t="shared" si="453"/>
        <v>No</v>
      </c>
      <c r="H1668" t="str">
        <f t="shared" si="454"/>
        <v>No</v>
      </c>
      <c r="I1668">
        <f t="shared" si="455"/>
        <v>0</v>
      </c>
      <c r="J1668" t="str">
        <f t="shared" si="456"/>
        <v>No</v>
      </c>
      <c r="K1668" t="str">
        <f t="shared" si="457"/>
        <v>Normal weight</v>
      </c>
      <c r="L1668" t="str">
        <f t="shared" si="458"/>
        <v>pre diabeties</v>
      </c>
      <c r="M1668" s="34">
        <f t="shared" si="459"/>
        <v>29903</v>
      </c>
      <c r="N1668" s="36">
        <f t="shared" si="460"/>
        <v>14657.2</v>
      </c>
      <c r="O1668" s="23" t="str">
        <f t="shared" si="461"/>
        <v>tier - 2</v>
      </c>
      <c r="P1668" s="34" t="str">
        <f t="shared" si="462"/>
        <v>tier - 1</v>
      </c>
      <c r="Q1668" s="34" t="str">
        <f t="shared" si="463"/>
        <v>R1012</v>
      </c>
      <c r="R1668" s="23">
        <f t="shared" si="464"/>
        <v>41</v>
      </c>
      <c r="Z1668" s="1" t="s">
        <v>708</v>
      </c>
      <c r="AA1668" s="1" t="s">
        <v>7063</v>
      </c>
      <c r="AB1668" t="s">
        <v>4743</v>
      </c>
      <c r="AC1668" t="s">
        <v>6742</v>
      </c>
      <c r="AG1668" t="s">
        <v>708</v>
      </c>
      <c r="AH1668">
        <v>20.76</v>
      </c>
      <c r="AI1668">
        <v>6.26</v>
      </c>
      <c r="AJ1668" s="20" t="s">
        <v>2380</v>
      </c>
      <c r="AK1668" t="s">
        <v>2380</v>
      </c>
      <c r="AL1668" t="s">
        <v>2380</v>
      </c>
      <c r="AM1668" s="29">
        <v>0</v>
      </c>
      <c r="AN1668" s="20" t="s">
        <v>2380</v>
      </c>
      <c r="AO1668" s="20" t="str">
        <f t="shared" si="465"/>
        <v>Normal weight</v>
      </c>
      <c r="AP1668" s="20" t="str">
        <f t="shared" si="466"/>
        <v>pre diabeties</v>
      </c>
      <c r="AS1668" t="s">
        <v>1695</v>
      </c>
      <c r="AT1668">
        <v>1981</v>
      </c>
      <c r="AU1668" s="28" t="s">
        <v>15</v>
      </c>
      <c r="AV1668">
        <v>13</v>
      </c>
      <c r="AW1668">
        <v>1</v>
      </c>
      <c r="AX1668" s="38">
        <v>14657.2</v>
      </c>
      <c r="AY1668" t="s">
        <v>11</v>
      </c>
      <c r="AZ1668" t="s">
        <v>16</v>
      </c>
      <c r="BA1668" t="s">
        <v>23</v>
      </c>
      <c r="BB1668" s="35">
        <f>DATE(AT1668,MATCH(AU1668,{"Jan","Feb","Mar","Apr","May","Jun","Jul","Aug","Sep","Oct","Nov","Dec"}, 0),AV1668)</f>
        <v>29903</v>
      </c>
      <c r="BC1668" s="20">
        <f t="shared" si="467"/>
        <v>41</v>
      </c>
    </row>
    <row r="1669" spans="2:55" ht="15.5" hidden="1" x14ac:dyDescent="0.35">
      <c r="B1669" s="1" t="s">
        <v>707</v>
      </c>
      <c r="C1669" t="str">
        <f>VLOOKUP(B1669,Z1668:AE4003,2,FALSE)</f>
        <v>Ugarte,</v>
      </c>
      <c r="D1669">
        <f t="shared" si="450"/>
        <v>38.99</v>
      </c>
      <c r="E1669">
        <f t="shared" si="451"/>
        <v>5.21</v>
      </c>
      <c r="F1669" t="str">
        <f t="shared" si="452"/>
        <v>No</v>
      </c>
      <c r="G1669" t="str">
        <f t="shared" si="453"/>
        <v>yes</v>
      </c>
      <c r="H1669" t="str">
        <f t="shared" si="454"/>
        <v>No</v>
      </c>
      <c r="I1669">
        <f t="shared" si="455"/>
        <v>1</v>
      </c>
      <c r="J1669" t="str">
        <f t="shared" si="456"/>
        <v>No</v>
      </c>
      <c r="K1669" t="str">
        <f t="shared" si="457"/>
        <v>OBESITY</v>
      </c>
      <c r="L1669" t="str">
        <f t="shared" si="458"/>
        <v>normal</v>
      </c>
      <c r="M1669" s="34">
        <f t="shared" si="459"/>
        <v>25496</v>
      </c>
      <c r="N1669" s="36">
        <f t="shared" si="460"/>
        <v>14665.75</v>
      </c>
      <c r="O1669" s="23" t="str">
        <f t="shared" si="461"/>
        <v>tier - 2</v>
      </c>
      <c r="P1669" s="34" t="str">
        <f t="shared" si="462"/>
        <v>tier - 1</v>
      </c>
      <c r="Q1669" s="34" t="str">
        <f t="shared" si="463"/>
        <v>R1012</v>
      </c>
      <c r="R1669" s="23">
        <f t="shared" si="464"/>
        <v>53</v>
      </c>
      <c r="Z1669" s="1" t="s">
        <v>707</v>
      </c>
      <c r="AA1669" s="1" t="s">
        <v>7064</v>
      </c>
      <c r="AB1669" t="s">
        <v>4746</v>
      </c>
      <c r="AC1669" t="s">
        <v>7065</v>
      </c>
      <c r="AD1669" t="s">
        <v>4790</v>
      </c>
      <c r="AG1669" t="s">
        <v>707</v>
      </c>
      <c r="AH1669">
        <v>38.99</v>
      </c>
      <c r="AI1669">
        <v>5.21</v>
      </c>
      <c r="AJ1669" s="20" t="s">
        <v>2380</v>
      </c>
      <c r="AK1669" t="s">
        <v>2382</v>
      </c>
      <c r="AL1669" t="s">
        <v>2380</v>
      </c>
      <c r="AM1669" s="29">
        <v>1</v>
      </c>
      <c r="AN1669" s="20" t="s">
        <v>2380</v>
      </c>
      <c r="AO1669" s="20" t="str">
        <f t="shared" si="465"/>
        <v>OBESITY</v>
      </c>
      <c r="AP1669" s="20" t="str">
        <f t="shared" si="466"/>
        <v>normal</v>
      </c>
      <c r="AS1669" t="s">
        <v>1696</v>
      </c>
      <c r="AT1669">
        <v>1969</v>
      </c>
      <c r="AU1669" s="28" t="s">
        <v>37</v>
      </c>
      <c r="AV1669">
        <v>20</v>
      </c>
      <c r="AW1669">
        <v>0</v>
      </c>
      <c r="AX1669" s="38">
        <v>14665.75</v>
      </c>
      <c r="AY1669" t="s">
        <v>11</v>
      </c>
      <c r="AZ1669" t="s">
        <v>16</v>
      </c>
      <c r="BA1669" t="s">
        <v>23</v>
      </c>
      <c r="BB1669" s="35">
        <f>DATE(AT1669,MATCH(AU1669,{"Jan","Feb","Mar","Apr","May","Jun","Jul","Aug","Sep","Oct","Nov","Dec"}, 0),AV1669)</f>
        <v>25496</v>
      </c>
      <c r="BC1669" s="20">
        <f t="shared" si="467"/>
        <v>53</v>
      </c>
    </row>
    <row r="1670" spans="2:55" ht="15.5" hidden="1" x14ac:dyDescent="0.35">
      <c r="B1670" s="1" t="s">
        <v>706</v>
      </c>
      <c r="C1670" t="str">
        <f>VLOOKUP(B1670,Z1669:AE4004,2,FALSE)</f>
        <v>Tusso,</v>
      </c>
      <c r="D1670">
        <f t="shared" si="450"/>
        <v>42.655000000000001</v>
      </c>
      <c r="E1670">
        <f t="shared" si="451"/>
        <v>5.94</v>
      </c>
      <c r="F1670" t="str">
        <f t="shared" si="452"/>
        <v>yes</v>
      </c>
      <c r="G1670" t="str">
        <f t="shared" si="453"/>
        <v>No</v>
      </c>
      <c r="H1670" t="str">
        <f t="shared" si="454"/>
        <v>Yes</v>
      </c>
      <c r="I1670">
        <f t="shared" si="455"/>
        <v>1</v>
      </c>
      <c r="J1670" t="str">
        <f t="shared" si="456"/>
        <v>No</v>
      </c>
      <c r="K1670" t="str">
        <f t="shared" si="457"/>
        <v>OBESITY</v>
      </c>
      <c r="L1670" t="str">
        <f t="shared" si="458"/>
        <v>pre diabeties</v>
      </c>
      <c r="M1670" s="34">
        <f t="shared" si="459"/>
        <v>21389</v>
      </c>
      <c r="N1670" s="36">
        <f t="shared" si="460"/>
        <v>14692.67</v>
      </c>
      <c r="O1670" s="23" t="str">
        <f t="shared" si="461"/>
        <v>tier - 2</v>
      </c>
      <c r="P1670" s="34" t="str">
        <f t="shared" si="462"/>
        <v>tier - 1</v>
      </c>
      <c r="Q1670" s="34" t="str">
        <f t="shared" si="463"/>
        <v>R1012</v>
      </c>
      <c r="R1670" s="23">
        <f t="shared" si="464"/>
        <v>64</v>
      </c>
      <c r="Z1670" s="1" t="s">
        <v>706</v>
      </c>
      <c r="AA1670" s="1" t="s">
        <v>7066</v>
      </c>
      <c r="AB1670" t="s">
        <v>4746</v>
      </c>
      <c r="AC1670" t="s">
        <v>4838</v>
      </c>
      <c r="AD1670" t="s">
        <v>4865</v>
      </c>
      <c r="AG1670" t="s">
        <v>706</v>
      </c>
      <c r="AH1670">
        <v>42.655000000000001</v>
      </c>
      <c r="AI1670">
        <v>5.94</v>
      </c>
      <c r="AJ1670" s="20" t="s">
        <v>2382</v>
      </c>
      <c r="AK1670" t="s">
        <v>2380</v>
      </c>
      <c r="AL1670" t="s">
        <v>2383</v>
      </c>
      <c r="AM1670" s="29">
        <v>1</v>
      </c>
      <c r="AN1670" s="20" t="s">
        <v>2380</v>
      </c>
      <c r="AO1670" s="20" t="str">
        <f t="shared" si="465"/>
        <v>OBESITY</v>
      </c>
      <c r="AP1670" s="20" t="str">
        <f t="shared" si="466"/>
        <v>pre diabeties</v>
      </c>
      <c r="AS1670" t="s">
        <v>1697</v>
      </c>
      <c r="AT1670">
        <v>1958</v>
      </c>
      <c r="AU1670" s="28" t="s">
        <v>10</v>
      </c>
      <c r="AV1670">
        <v>23</v>
      </c>
      <c r="AW1670">
        <v>0</v>
      </c>
      <c r="AX1670" s="38">
        <v>14692.67</v>
      </c>
      <c r="AY1670" t="s">
        <v>11</v>
      </c>
      <c r="AZ1670" t="s">
        <v>16</v>
      </c>
      <c r="BA1670" t="s">
        <v>23</v>
      </c>
      <c r="BB1670" s="35">
        <f>DATE(AT1670,MATCH(AU1670,{"Jan","Feb","Mar","Apr","May","Jun","Jul","Aug","Sep","Oct","Nov","Dec"}, 0),AV1670)</f>
        <v>21389</v>
      </c>
      <c r="BC1670" s="20">
        <f t="shared" si="467"/>
        <v>64</v>
      </c>
    </row>
    <row r="1671" spans="2:55" ht="15.5" hidden="1" x14ac:dyDescent="0.35">
      <c r="B1671" s="1" t="s">
        <v>705</v>
      </c>
      <c r="C1671" t="str">
        <f>VLOOKUP(B1671,Z1670:AE4005,2,FALSE)</f>
        <v>Johnson,</v>
      </c>
      <c r="D1671">
        <f t="shared" ref="D1671:D1734" si="468">VLOOKUP($B1671,$AG$5:$AQ$2340,2,FALSE)</f>
        <v>30.57</v>
      </c>
      <c r="E1671">
        <f t="shared" ref="E1671:E1734" si="469">VLOOKUP($B1671,$AG$5:$AQ$2340,3,FALSE)</f>
        <v>5.34</v>
      </c>
      <c r="F1671" t="str">
        <f t="shared" ref="F1671:F1734" si="470">VLOOKUP($B1671,$AG$5:$AQ$2340,4,FALSE)</f>
        <v>No</v>
      </c>
      <c r="G1671" t="str">
        <f t="shared" ref="G1671:G1734" si="471">VLOOKUP($B1671,$AG$5:$AQ$2340,5,FALSE)</f>
        <v>No</v>
      </c>
      <c r="H1671" t="str">
        <f t="shared" ref="H1671:H1734" si="472">VLOOKUP($B1671,$AG$5:$AN$2340,6,FALSE)</f>
        <v>Yes</v>
      </c>
      <c r="I1671">
        <f t="shared" ref="I1671:I1734" si="473">VLOOKUP($B1671,$AG$5:$AQ$2340,7,FALSE)</f>
        <v>1</v>
      </c>
      <c r="J1671" t="str">
        <f t="shared" ref="J1671:J1734" si="474">VLOOKUP($B1671,$AG$5:$AQ$2340,8,FALSE)</f>
        <v>No</v>
      </c>
      <c r="K1671" t="str">
        <f t="shared" ref="K1671:K1734" si="475">VLOOKUP($B1671,$AG$5:$AQ$2340,9,FALSE)</f>
        <v>OBESITY</v>
      </c>
      <c r="L1671" t="str">
        <f t="shared" ref="L1671:L1734" si="476">VLOOKUP($B1671,$AG$5:$AQ$2340,10,FALSE)</f>
        <v>normal</v>
      </c>
      <c r="M1671" s="34">
        <f t="shared" ref="M1671:M1734" si="477">VLOOKUP($AS1671,$AS$5:$BC$2348,10,FALSE)</f>
        <v>30198</v>
      </c>
      <c r="N1671" s="36">
        <f t="shared" ref="N1671:N1734" si="478">VLOOKUP($AS1671,$AS$5:$BC$2348,6,FALSE)</f>
        <v>14696.77</v>
      </c>
      <c r="O1671" s="23" t="str">
        <f t="shared" ref="O1671:O1734" si="479">VLOOKUP($AS1671,$AS$5:$BC$2348,7,FALSE)</f>
        <v>tier - 2</v>
      </c>
      <c r="P1671" s="34" t="str">
        <f t="shared" ref="P1671:P1734" si="480">VLOOKUP($AS1671,$AS$5:$BC$2348,8,FALSE)</f>
        <v>tier - 2</v>
      </c>
      <c r="Q1671" s="34" t="str">
        <f t="shared" ref="Q1671:Q1734" si="481">VLOOKUP($AS1671,$AS$5:$BC$2348,9,FALSE)</f>
        <v>R1011</v>
      </c>
      <c r="R1671" s="23">
        <f t="shared" ref="R1671:R1734" si="482">VLOOKUP($AS1671,$AS$5:$BC$2348,11,FALSE)</f>
        <v>40</v>
      </c>
      <c r="Z1671" s="1" t="s">
        <v>705</v>
      </c>
      <c r="AA1671" s="1" t="s">
        <v>4894</v>
      </c>
      <c r="AB1671" t="s">
        <v>4746</v>
      </c>
      <c r="AC1671" t="s">
        <v>4985</v>
      </c>
      <c r="AD1671" t="s">
        <v>4831</v>
      </c>
      <c r="AG1671" t="s">
        <v>705</v>
      </c>
      <c r="AH1671">
        <v>30.57</v>
      </c>
      <c r="AI1671">
        <v>5.34</v>
      </c>
      <c r="AJ1671" s="20" t="s">
        <v>2380</v>
      </c>
      <c r="AK1671" t="s">
        <v>2380</v>
      </c>
      <c r="AL1671" t="s">
        <v>2383</v>
      </c>
      <c r="AM1671" s="29">
        <v>1</v>
      </c>
      <c r="AN1671" s="20" t="s">
        <v>2380</v>
      </c>
      <c r="AO1671" s="20" t="str">
        <f t="shared" ref="AO1671:AO1734" si="483">IF(AH1671&lt;18.5,"under weight",IF(AH1671&lt;25,"Normal weight",IF(AH1671&lt;30,"OVER WEIGHT","OBESITY")))</f>
        <v>OBESITY</v>
      </c>
      <c r="AP1671" s="20" t="str">
        <f t="shared" ref="AP1671:AP1734" si="484">IF(AI1671&lt;5.7,"normal",IF(AI1671&lt;6.5,"pre diabeties","diabeties"))</f>
        <v>normal</v>
      </c>
      <c r="AS1671" t="s">
        <v>1698</v>
      </c>
      <c r="AT1671">
        <v>1982</v>
      </c>
      <c r="AU1671" s="28" t="s">
        <v>20</v>
      </c>
      <c r="AV1671">
        <v>4</v>
      </c>
      <c r="AW1671">
        <v>3</v>
      </c>
      <c r="AX1671" s="38">
        <v>14696.77</v>
      </c>
      <c r="AY1671" t="s">
        <v>11</v>
      </c>
      <c r="AZ1671" t="s">
        <v>11</v>
      </c>
      <c r="BA1671" t="s">
        <v>42</v>
      </c>
      <c r="BB1671" s="35">
        <f>DATE(AT1671,MATCH(AU1671,{"Jan","Feb","Mar","Apr","May","Jun","Jul","Aug","Sep","Oct","Nov","Dec"}, 0),AV1671)</f>
        <v>30198</v>
      </c>
      <c r="BC1671" s="20">
        <f t="shared" ref="BC1671:BC1734" si="485">DATEDIF(BB1671,DATE(2023,6,8),"y")</f>
        <v>40</v>
      </c>
    </row>
    <row r="1672" spans="2:55" ht="15.5" hidden="1" x14ac:dyDescent="0.35">
      <c r="B1672" s="1" t="s">
        <v>704</v>
      </c>
      <c r="C1672" t="str">
        <f>VLOOKUP(B1672,Z1671:AE4006,2,FALSE)</f>
        <v>Landry,</v>
      </c>
      <c r="D1672">
        <f t="shared" si="468"/>
        <v>17.7</v>
      </c>
      <c r="E1672">
        <f t="shared" si="469"/>
        <v>6.38</v>
      </c>
      <c r="F1672" t="str">
        <f t="shared" si="470"/>
        <v>No</v>
      </c>
      <c r="G1672" t="str">
        <f t="shared" si="471"/>
        <v>No</v>
      </c>
      <c r="H1672" t="str">
        <f t="shared" si="472"/>
        <v>No</v>
      </c>
      <c r="I1672">
        <f t="shared" si="473"/>
        <v>2</v>
      </c>
      <c r="J1672" t="str">
        <f t="shared" si="474"/>
        <v>No</v>
      </c>
      <c r="K1672" t="str">
        <f t="shared" si="475"/>
        <v>under weight</v>
      </c>
      <c r="L1672" t="str">
        <f t="shared" si="476"/>
        <v>pre diabeties</v>
      </c>
      <c r="M1672" s="34">
        <f t="shared" si="477"/>
        <v>37523</v>
      </c>
      <c r="N1672" s="36">
        <f t="shared" si="478"/>
        <v>14711.74</v>
      </c>
      <c r="O1672" s="23" t="str">
        <f t="shared" si="479"/>
        <v>tier - 2</v>
      </c>
      <c r="P1672" s="34" t="str">
        <f t="shared" si="480"/>
        <v>tier - 2</v>
      </c>
      <c r="Q1672" s="34" t="str">
        <f t="shared" si="481"/>
        <v>R1012</v>
      </c>
      <c r="R1672" s="23">
        <f t="shared" si="482"/>
        <v>20</v>
      </c>
      <c r="Z1672" s="1" t="s">
        <v>704</v>
      </c>
      <c r="AA1672" s="1" t="s">
        <v>7067</v>
      </c>
      <c r="AB1672" t="s">
        <v>4746</v>
      </c>
      <c r="AC1672" t="s">
        <v>4838</v>
      </c>
      <c r="AG1672" t="s">
        <v>704</v>
      </c>
      <c r="AH1672">
        <v>17.7</v>
      </c>
      <c r="AI1672">
        <v>6.38</v>
      </c>
      <c r="AJ1672" s="20" t="s">
        <v>2380</v>
      </c>
      <c r="AK1672" t="s">
        <v>2380</v>
      </c>
      <c r="AL1672" t="s">
        <v>2380</v>
      </c>
      <c r="AM1672" s="29">
        <v>2</v>
      </c>
      <c r="AN1672" s="20" t="s">
        <v>2380</v>
      </c>
      <c r="AO1672" s="20" t="str">
        <f t="shared" si="483"/>
        <v>under weight</v>
      </c>
      <c r="AP1672" s="20" t="str">
        <f t="shared" si="484"/>
        <v>pre diabeties</v>
      </c>
      <c r="AS1672" t="s">
        <v>1699</v>
      </c>
      <c r="AT1672">
        <v>2002</v>
      </c>
      <c r="AU1672" s="28" t="s">
        <v>20</v>
      </c>
      <c r="AV1672">
        <v>24</v>
      </c>
      <c r="AW1672">
        <v>0</v>
      </c>
      <c r="AX1672" s="38">
        <v>14711.74</v>
      </c>
      <c r="AY1672" t="s">
        <v>11</v>
      </c>
      <c r="AZ1672" t="s">
        <v>11</v>
      </c>
      <c r="BA1672" t="s">
        <v>23</v>
      </c>
      <c r="BB1672" s="35">
        <f>DATE(AT1672,MATCH(AU1672,{"Jan","Feb","Mar","Apr","May","Jun","Jul","Aug","Sep","Oct","Nov","Dec"}, 0),AV1672)</f>
        <v>37523</v>
      </c>
      <c r="BC1672" s="20">
        <f t="shared" si="485"/>
        <v>20</v>
      </c>
    </row>
    <row r="1673" spans="2:55" ht="15.5" hidden="1" x14ac:dyDescent="0.35">
      <c r="B1673" s="1" t="s">
        <v>703</v>
      </c>
      <c r="C1673" t="str">
        <f>VLOOKUP(B1673,Z1672:AE4007,2,FALSE)</f>
        <v>McDonald,</v>
      </c>
      <c r="D1673">
        <f t="shared" si="468"/>
        <v>34.770000000000003</v>
      </c>
      <c r="E1673">
        <f t="shared" si="469"/>
        <v>4.47</v>
      </c>
      <c r="F1673" t="str">
        <f t="shared" si="470"/>
        <v>No</v>
      </c>
      <c r="G1673" t="str">
        <f t="shared" si="471"/>
        <v>No</v>
      </c>
      <c r="H1673" t="str">
        <f t="shared" si="472"/>
        <v>No</v>
      </c>
      <c r="I1673">
        <f t="shared" si="473"/>
        <v>1</v>
      </c>
      <c r="J1673" t="str">
        <f t="shared" si="474"/>
        <v>No</v>
      </c>
      <c r="K1673" t="str">
        <f t="shared" si="475"/>
        <v>OBESITY</v>
      </c>
      <c r="L1673" t="str">
        <f t="shared" si="476"/>
        <v>normal</v>
      </c>
      <c r="M1673" s="34">
        <f t="shared" si="477"/>
        <v>22856</v>
      </c>
      <c r="N1673" s="36">
        <f t="shared" si="478"/>
        <v>14738.43</v>
      </c>
      <c r="O1673" s="23" t="str">
        <f t="shared" si="479"/>
        <v>tier - 2</v>
      </c>
      <c r="P1673" s="34" t="str">
        <f t="shared" si="480"/>
        <v>tier - 3</v>
      </c>
      <c r="Q1673" s="34" t="str">
        <f t="shared" si="481"/>
        <v>R1021</v>
      </c>
      <c r="R1673" s="23">
        <f t="shared" si="482"/>
        <v>60</v>
      </c>
      <c r="Z1673" s="1" t="s">
        <v>703</v>
      </c>
      <c r="AA1673" s="1" t="s">
        <v>7068</v>
      </c>
      <c r="AB1673" t="s">
        <v>4746</v>
      </c>
      <c r="AC1673" t="s">
        <v>4801</v>
      </c>
      <c r="AD1673" t="s">
        <v>4764</v>
      </c>
      <c r="AG1673" t="s">
        <v>703</v>
      </c>
      <c r="AH1673">
        <v>34.770000000000003</v>
      </c>
      <c r="AI1673">
        <v>4.47</v>
      </c>
      <c r="AJ1673" s="20" t="s">
        <v>2380</v>
      </c>
      <c r="AK1673" t="s">
        <v>2380</v>
      </c>
      <c r="AL1673" t="s">
        <v>2380</v>
      </c>
      <c r="AM1673" s="29">
        <v>1</v>
      </c>
      <c r="AN1673" s="20" t="s">
        <v>2380</v>
      </c>
      <c r="AO1673" s="20" t="str">
        <f t="shared" si="483"/>
        <v>OBESITY</v>
      </c>
      <c r="AP1673" s="20" t="str">
        <f t="shared" si="484"/>
        <v>normal</v>
      </c>
      <c r="AS1673" t="s">
        <v>1700</v>
      </c>
      <c r="AT1673">
        <v>1962</v>
      </c>
      <c r="AU1673" s="28" t="s">
        <v>10</v>
      </c>
      <c r="AV1673">
        <v>29</v>
      </c>
      <c r="AW1673">
        <v>0</v>
      </c>
      <c r="AX1673" s="38">
        <v>14738.43</v>
      </c>
      <c r="AY1673" t="s">
        <v>11</v>
      </c>
      <c r="AZ1673" t="s">
        <v>12</v>
      </c>
      <c r="BA1673" t="s">
        <v>300</v>
      </c>
      <c r="BB1673" s="35">
        <f>DATE(AT1673,MATCH(AU1673,{"Jan","Feb","Mar","Apr","May","Jun","Jul","Aug","Sep","Oct","Nov","Dec"}, 0),AV1673)</f>
        <v>22856</v>
      </c>
      <c r="BC1673" s="20">
        <f t="shared" si="485"/>
        <v>60</v>
      </c>
    </row>
    <row r="1674" spans="2:55" ht="15.5" hidden="1" x14ac:dyDescent="0.35">
      <c r="B1674" s="1" t="s">
        <v>702</v>
      </c>
      <c r="C1674" t="str">
        <f>VLOOKUP(B1674,Z1673:AE4008,2,FALSE)</f>
        <v>Dunlap,</v>
      </c>
      <c r="D1674">
        <f t="shared" si="468"/>
        <v>16.88</v>
      </c>
      <c r="E1674">
        <f t="shared" si="469"/>
        <v>9.9600000000000009</v>
      </c>
      <c r="F1674" t="str">
        <f t="shared" si="470"/>
        <v>No</v>
      </c>
      <c r="G1674" t="str">
        <f t="shared" si="471"/>
        <v>No</v>
      </c>
      <c r="H1674" t="str">
        <f t="shared" si="472"/>
        <v>No</v>
      </c>
      <c r="I1674">
        <f t="shared" si="473"/>
        <v>0</v>
      </c>
      <c r="J1674" t="str">
        <f t="shared" si="474"/>
        <v>No</v>
      </c>
      <c r="K1674" t="str">
        <f t="shared" si="475"/>
        <v>under weight</v>
      </c>
      <c r="L1674" t="str">
        <f t="shared" si="476"/>
        <v>diabeties</v>
      </c>
      <c r="M1674" s="34">
        <f t="shared" si="477"/>
        <v>23950</v>
      </c>
      <c r="N1674" s="36">
        <f t="shared" si="478"/>
        <v>14750.42</v>
      </c>
      <c r="O1674" s="23" t="str">
        <f t="shared" si="479"/>
        <v>tier - 2</v>
      </c>
      <c r="P1674" s="34" t="str">
        <f t="shared" si="480"/>
        <v>tier - 2</v>
      </c>
      <c r="Q1674" s="34" t="str">
        <f t="shared" si="481"/>
        <v>R1026</v>
      </c>
      <c r="R1674" s="23">
        <f t="shared" si="482"/>
        <v>57</v>
      </c>
      <c r="Z1674" s="1" t="s">
        <v>702</v>
      </c>
      <c r="AA1674" s="1" t="s">
        <v>5477</v>
      </c>
      <c r="AB1674" t="s">
        <v>4746</v>
      </c>
      <c r="AC1674" t="s">
        <v>4747</v>
      </c>
      <c r="AG1674" t="s">
        <v>702</v>
      </c>
      <c r="AH1674">
        <v>16.88</v>
      </c>
      <c r="AI1674">
        <v>9.9600000000000009</v>
      </c>
      <c r="AJ1674" s="20" t="s">
        <v>2380</v>
      </c>
      <c r="AK1674" t="s">
        <v>2380</v>
      </c>
      <c r="AL1674" t="s">
        <v>2380</v>
      </c>
      <c r="AM1674" s="29">
        <v>0</v>
      </c>
      <c r="AN1674" s="20" t="s">
        <v>2380</v>
      </c>
      <c r="AO1674" s="20" t="str">
        <f t="shared" si="483"/>
        <v>under weight</v>
      </c>
      <c r="AP1674" s="20" t="str">
        <f t="shared" si="484"/>
        <v>diabeties</v>
      </c>
      <c r="AS1674" t="s">
        <v>1701</v>
      </c>
      <c r="AT1674">
        <v>1965</v>
      </c>
      <c r="AU1674" s="28" t="s">
        <v>10</v>
      </c>
      <c r="AV1674">
        <v>27</v>
      </c>
      <c r="AW1674">
        <v>0</v>
      </c>
      <c r="AX1674" s="38">
        <v>14750.42</v>
      </c>
      <c r="AY1674" t="s">
        <v>11</v>
      </c>
      <c r="AZ1674" t="s">
        <v>11</v>
      </c>
      <c r="BA1674" t="s">
        <v>535</v>
      </c>
      <c r="BB1674" s="35">
        <f>DATE(AT1674,MATCH(AU1674,{"Jan","Feb","Mar","Apr","May","Jun","Jul","Aug","Sep","Oct","Nov","Dec"}, 0),AV1674)</f>
        <v>23950</v>
      </c>
      <c r="BC1674" s="20">
        <f t="shared" si="485"/>
        <v>57</v>
      </c>
    </row>
    <row r="1675" spans="2:55" ht="15.5" hidden="1" x14ac:dyDescent="0.35">
      <c r="B1675" s="1" t="s">
        <v>701</v>
      </c>
      <c r="C1675" t="str">
        <f>VLOOKUP(B1675,Z1674:AE4009,2,FALSE)</f>
        <v>Larue,</v>
      </c>
      <c r="D1675">
        <f t="shared" si="468"/>
        <v>40.26</v>
      </c>
      <c r="E1675">
        <f t="shared" si="469"/>
        <v>9.92</v>
      </c>
      <c r="F1675" t="str">
        <f t="shared" si="470"/>
        <v>yes</v>
      </c>
      <c r="G1675" t="str">
        <f t="shared" si="471"/>
        <v>No</v>
      </c>
      <c r="H1675" t="str">
        <f t="shared" si="472"/>
        <v>No</v>
      </c>
      <c r="I1675">
        <f t="shared" si="473"/>
        <v>0</v>
      </c>
      <c r="J1675" t="str">
        <f t="shared" si="474"/>
        <v>No</v>
      </c>
      <c r="K1675" t="str">
        <f t="shared" si="475"/>
        <v>OBESITY</v>
      </c>
      <c r="L1675" t="str">
        <f t="shared" si="476"/>
        <v>diabeties</v>
      </c>
      <c r="M1675" s="34">
        <f t="shared" si="477"/>
        <v>27738</v>
      </c>
      <c r="N1675" s="36">
        <f t="shared" si="478"/>
        <v>14819</v>
      </c>
      <c r="O1675" s="23" t="str">
        <f t="shared" si="479"/>
        <v>tier - 2</v>
      </c>
      <c r="P1675" s="34" t="str">
        <f t="shared" si="480"/>
        <v>tier - 3</v>
      </c>
      <c r="Q1675" s="34" t="str">
        <f t="shared" si="481"/>
        <v>R1023</v>
      </c>
      <c r="R1675" s="23">
        <f t="shared" si="482"/>
        <v>47</v>
      </c>
      <c r="Z1675" s="1" t="s">
        <v>701</v>
      </c>
      <c r="AA1675" s="1" t="s">
        <v>7069</v>
      </c>
      <c r="AB1675" t="s">
        <v>4746</v>
      </c>
      <c r="AC1675" t="s">
        <v>7070</v>
      </c>
      <c r="AD1675" t="s">
        <v>5049</v>
      </c>
      <c r="AG1675" t="s">
        <v>701</v>
      </c>
      <c r="AH1675">
        <v>40.26</v>
      </c>
      <c r="AI1675">
        <v>9.92</v>
      </c>
      <c r="AJ1675" s="20" t="s">
        <v>2382</v>
      </c>
      <c r="AK1675" t="s">
        <v>2380</v>
      </c>
      <c r="AL1675" t="s">
        <v>2380</v>
      </c>
      <c r="AM1675" s="29">
        <v>0</v>
      </c>
      <c r="AN1675" s="20" t="s">
        <v>2380</v>
      </c>
      <c r="AO1675" s="20" t="str">
        <f t="shared" si="483"/>
        <v>OBESITY</v>
      </c>
      <c r="AP1675" s="20" t="str">
        <f t="shared" si="484"/>
        <v>diabeties</v>
      </c>
      <c r="AS1675" t="s">
        <v>1702</v>
      </c>
      <c r="AT1675">
        <v>1975</v>
      </c>
      <c r="AU1675" s="28" t="s">
        <v>30</v>
      </c>
      <c r="AV1675">
        <v>10</v>
      </c>
      <c r="AW1675">
        <v>1</v>
      </c>
      <c r="AX1675" s="38">
        <v>14819</v>
      </c>
      <c r="AY1675" t="s">
        <v>11</v>
      </c>
      <c r="AZ1675" t="s">
        <v>12</v>
      </c>
      <c r="BA1675" t="s">
        <v>249</v>
      </c>
      <c r="BB1675" s="35">
        <f>DATE(AT1675,MATCH(AU1675,{"Jan","Feb","Mar","Apr","May","Jun","Jul","Aug","Sep","Oct","Nov","Dec"}, 0),AV1675)</f>
        <v>27738</v>
      </c>
      <c r="BC1675" s="20">
        <f t="shared" si="485"/>
        <v>47</v>
      </c>
    </row>
    <row r="1676" spans="2:55" ht="15.5" x14ac:dyDescent="0.35">
      <c r="B1676" s="1" t="s">
        <v>700</v>
      </c>
      <c r="C1676" t="str">
        <f>VLOOKUP(B1676,Z1675:AE4010,2,FALSE)</f>
        <v>Hodge,</v>
      </c>
      <c r="D1676">
        <f t="shared" si="468"/>
        <v>25.6</v>
      </c>
      <c r="E1676">
        <f t="shared" si="469"/>
        <v>6.03</v>
      </c>
      <c r="F1676" t="str">
        <f t="shared" si="470"/>
        <v>No</v>
      </c>
      <c r="G1676" t="str">
        <f t="shared" si="471"/>
        <v>No</v>
      </c>
      <c r="H1676" t="str">
        <f t="shared" si="472"/>
        <v>Yes</v>
      </c>
      <c r="I1676">
        <f t="shared" si="473"/>
        <v>1</v>
      </c>
      <c r="J1676" t="str">
        <f t="shared" si="474"/>
        <v>No</v>
      </c>
      <c r="K1676" t="str">
        <f t="shared" si="475"/>
        <v>OVER WEIGHT</v>
      </c>
      <c r="L1676" t="str">
        <f t="shared" si="476"/>
        <v>pre diabeties</v>
      </c>
      <c r="M1676" s="34">
        <f t="shared" si="477"/>
        <v>29146</v>
      </c>
      <c r="N1676" s="36">
        <f t="shared" si="478"/>
        <v>14839.34</v>
      </c>
      <c r="O1676" s="23" t="str">
        <f t="shared" si="479"/>
        <v>tier - 2</v>
      </c>
      <c r="P1676" s="34" t="str">
        <f t="shared" si="480"/>
        <v>tier - 3</v>
      </c>
      <c r="Q1676" s="34" t="str">
        <f t="shared" si="481"/>
        <v>R1026</v>
      </c>
      <c r="R1676" s="23">
        <f t="shared" si="482"/>
        <v>43</v>
      </c>
      <c r="Z1676" s="1" t="s">
        <v>700</v>
      </c>
      <c r="AA1676" s="1" t="s">
        <v>6506</v>
      </c>
      <c r="AB1676" t="s">
        <v>4743</v>
      </c>
      <c r="AC1676" t="s">
        <v>4810</v>
      </c>
      <c r="AD1676" t="s">
        <v>4816</v>
      </c>
      <c r="AG1676" t="s">
        <v>700</v>
      </c>
      <c r="AH1676">
        <v>25.6</v>
      </c>
      <c r="AI1676">
        <v>6.03</v>
      </c>
      <c r="AJ1676" s="20" t="s">
        <v>2380</v>
      </c>
      <c r="AK1676" t="s">
        <v>2380</v>
      </c>
      <c r="AL1676" t="s">
        <v>2383</v>
      </c>
      <c r="AM1676" s="29">
        <v>1</v>
      </c>
      <c r="AN1676" s="20" t="s">
        <v>2380</v>
      </c>
      <c r="AO1676" s="20" t="str">
        <f t="shared" si="483"/>
        <v>OVER WEIGHT</v>
      </c>
      <c r="AP1676" s="20" t="str">
        <f t="shared" si="484"/>
        <v>pre diabeties</v>
      </c>
      <c r="AS1676" t="s">
        <v>1703</v>
      </c>
      <c r="AT1676">
        <v>1979</v>
      </c>
      <c r="AU1676" s="28" t="s">
        <v>37</v>
      </c>
      <c r="AV1676">
        <v>18</v>
      </c>
      <c r="AW1676">
        <v>2</v>
      </c>
      <c r="AX1676" s="38">
        <v>14839.34</v>
      </c>
      <c r="AY1676" t="s">
        <v>11</v>
      </c>
      <c r="AZ1676" t="s">
        <v>12</v>
      </c>
      <c r="BA1676" t="s">
        <v>535</v>
      </c>
      <c r="BB1676" s="35">
        <f>DATE(AT1676,MATCH(AU1676,{"Jan","Feb","Mar","Apr","May","Jun","Jul","Aug","Sep","Oct","Nov","Dec"}, 0),AV1676)</f>
        <v>29146</v>
      </c>
      <c r="BC1676" s="20">
        <f t="shared" si="485"/>
        <v>43</v>
      </c>
    </row>
    <row r="1677" spans="2:55" ht="15.5" hidden="1" x14ac:dyDescent="0.35">
      <c r="B1677" s="1" t="s">
        <v>699</v>
      </c>
      <c r="C1677" t="str">
        <f>VLOOKUP(B1677,Z1676:AE4011,2,FALSE)</f>
        <v>Marcus,</v>
      </c>
      <c r="D1677">
        <f t="shared" si="468"/>
        <v>33.549999999999997</v>
      </c>
      <c r="E1677">
        <f t="shared" si="469"/>
        <v>10.9</v>
      </c>
      <c r="F1677" t="str">
        <f t="shared" si="470"/>
        <v>yes</v>
      </c>
      <c r="G1677" t="str">
        <f t="shared" si="471"/>
        <v>No</v>
      </c>
      <c r="H1677" t="str">
        <f t="shared" si="472"/>
        <v>No</v>
      </c>
      <c r="I1677">
        <f t="shared" si="473"/>
        <v>0</v>
      </c>
      <c r="J1677" t="str">
        <f t="shared" si="474"/>
        <v>No</v>
      </c>
      <c r="K1677" t="str">
        <f t="shared" si="475"/>
        <v>OBESITY</v>
      </c>
      <c r="L1677" t="str">
        <f t="shared" si="476"/>
        <v>diabeties</v>
      </c>
      <c r="M1677" s="34">
        <f t="shared" si="477"/>
        <v>29742</v>
      </c>
      <c r="N1677" s="36">
        <f t="shared" si="478"/>
        <v>14843.96</v>
      </c>
      <c r="O1677" s="23" t="str">
        <f t="shared" si="479"/>
        <v>tier - 2</v>
      </c>
      <c r="P1677" s="34" t="str">
        <f t="shared" si="480"/>
        <v>tier - 3</v>
      </c>
      <c r="Q1677" s="34" t="str">
        <f t="shared" si="481"/>
        <v>R1026</v>
      </c>
      <c r="R1677" s="23">
        <f t="shared" si="482"/>
        <v>42</v>
      </c>
      <c r="Z1677" s="1" t="s">
        <v>699</v>
      </c>
      <c r="AA1677" s="1" t="s">
        <v>7071</v>
      </c>
      <c r="AB1677" t="s">
        <v>4746</v>
      </c>
      <c r="AC1677" t="s">
        <v>6925</v>
      </c>
      <c r="AG1677" t="s">
        <v>699</v>
      </c>
      <c r="AH1677">
        <v>33.549999999999997</v>
      </c>
      <c r="AI1677">
        <v>10.9</v>
      </c>
      <c r="AJ1677" s="20" t="s">
        <v>2382</v>
      </c>
      <c r="AK1677" t="s">
        <v>2380</v>
      </c>
      <c r="AL1677" t="s">
        <v>2380</v>
      </c>
      <c r="AM1677" s="29">
        <v>0</v>
      </c>
      <c r="AN1677" s="20" t="s">
        <v>2380</v>
      </c>
      <c r="AO1677" s="20" t="str">
        <f t="shared" si="483"/>
        <v>OBESITY</v>
      </c>
      <c r="AP1677" s="20" t="str">
        <f t="shared" si="484"/>
        <v>diabeties</v>
      </c>
      <c r="AS1677" t="s">
        <v>1704</v>
      </c>
      <c r="AT1677">
        <v>1981</v>
      </c>
      <c r="AU1677" s="28" t="s">
        <v>18</v>
      </c>
      <c r="AV1677">
        <v>5</v>
      </c>
      <c r="AW1677">
        <v>1</v>
      </c>
      <c r="AX1677" s="38">
        <v>14843.96</v>
      </c>
      <c r="AY1677" t="s">
        <v>11</v>
      </c>
      <c r="AZ1677" t="s">
        <v>12</v>
      </c>
      <c r="BA1677" t="s">
        <v>535</v>
      </c>
      <c r="BB1677" s="35">
        <f>DATE(AT1677,MATCH(AU1677,{"Jan","Feb","Mar","Apr","May","Jun","Jul","Aug","Sep","Oct","Nov","Dec"}, 0),AV1677)</f>
        <v>29742</v>
      </c>
      <c r="BC1677" s="20">
        <f t="shared" si="485"/>
        <v>42</v>
      </c>
    </row>
    <row r="1678" spans="2:55" ht="15.5" hidden="1" x14ac:dyDescent="0.35">
      <c r="B1678" s="1" t="s">
        <v>698</v>
      </c>
      <c r="C1678" t="str">
        <f>VLOOKUP(B1678,Z1677:AE4012,2,FALSE)</f>
        <v>Daubert,</v>
      </c>
      <c r="D1678">
        <f t="shared" si="468"/>
        <v>16.690000000000001</v>
      </c>
      <c r="E1678">
        <f t="shared" si="469"/>
        <v>10.66</v>
      </c>
      <c r="F1678" t="str">
        <f t="shared" si="470"/>
        <v>No</v>
      </c>
      <c r="G1678" t="str">
        <f t="shared" si="471"/>
        <v>No</v>
      </c>
      <c r="H1678" t="str">
        <f t="shared" si="472"/>
        <v>No</v>
      </c>
      <c r="I1678">
        <f t="shared" si="473"/>
        <v>0</v>
      </c>
      <c r="J1678" t="str">
        <f t="shared" si="474"/>
        <v>No</v>
      </c>
      <c r="K1678" t="str">
        <f t="shared" si="475"/>
        <v>under weight</v>
      </c>
      <c r="L1678" t="str">
        <f t="shared" si="476"/>
        <v>diabeties</v>
      </c>
      <c r="M1678" s="34">
        <f t="shared" si="477"/>
        <v>25883</v>
      </c>
      <c r="N1678" s="36">
        <f t="shared" si="478"/>
        <v>14847.63</v>
      </c>
      <c r="O1678" s="23" t="str">
        <f t="shared" si="479"/>
        <v>tier - 2</v>
      </c>
      <c r="P1678" s="34" t="str">
        <f t="shared" si="480"/>
        <v>tier - 2</v>
      </c>
      <c r="Q1678" s="34" t="str">
        <f t="shared" si="481"/>
        <v>R1023</v>
      </c>
      <c r="R1678" s="23">
        <f t="shared" si="482"/>
        <v>52</v>
      </c>
      <c r="Z1678" s="1" t="s">
        <v>698</v>
      </c>
      <c r="AA1678" s="1" t="s">
        <v>7072</v>
      </c>
      <c r="AB1678" t="s">
        <v>4743</v>
      </c>
      <c r="AC1678" t="s">
        <v>5718</v>
      </c>
      <c r="AD1678" t="s">
        <v>4826</v>
      </c>
      <c r="AG1678" t="s">
        <v>698</v>
      </c>
      <c r="AH1678">
        <v>16.690000000000001</v>
      </c>
      <c r="AI1678">
        <v>10.66</v>
      </c>
      <c r="AJ1678" s="20" t="s">
        <v>2380</v>
      </c>
      <c r="AK1678" t="s">
        <v>2380</v>
      </c>
      <c r="AL1678" t="s">
        <v>2380</v>
      </c>
      <c r="AM1678" s="29">
        <v>0</v>
      </c>
      <c r="AN1678" s="20" t="s">
        <v>2380</v>
      </c>
      <c r="AO1678" s="20" t="str">
        <f t="shared" si="483"/>
        <v>under weight</v>
      </c>
      <c r="AP1678" s="20" t="str">
        <f t="shared" si="484"/>
        <v>diabeties</v>
      </c>
      <c r="AS1678" t="s">
        <v>1705</v>
      </c>
      <c r="AT1678">
        <v>1970</v>
      </c>
      <c r="AU1678" s="28" t="s">
        <v>15</v>
      </c>
      <c r="AV1678">
        <v>11</v>
      </c>
      <c r="AW1678">
        <v>0</v>
      </c>
      <c r="AX1678" s="38">
        <v>14847.63</v>
      </c>
      <c r="AY1678" t="s">
        <v>11</v>
      </c>
      <c r="AZ1678" t="s">
        <v>11</v>
      </c>
      <c r="BA1678" t="s">
        <v>249</v>
      </c>
      <c r="BB1678" s="35">
        <f>DATE(AT1678,MATCH(AU1678,{"Jan","Feb","Mar","Apr","May","Jun","Jul","Aug","Sep","Oct","Nov","Dec"}, 0),AV1678)</f>
        <v>25883</v>
      </c>
      <c r="BC1678" s="20">
        <f t="shared" si="485"/>
        <v>52</v>
      </c>
    </row>
    <row r="1679" spans="2:55" ht="15.5" hidden="1" x14ac:dyDescent="0.35">
      <c r="B1679" s="1" t="s">
        <v>697</v>
      </c>
      <c r="C1679" t="str">
        <f>VLOOKUP(B1679,Z1678:AE4013,2,FALSE)</f>
        <v>Close,</v>
      </c>
      <c r="D1679">
        <f t="shared" si="468"/>
        <v>19.95</v>
      </c>
      <c r="E1679">
        <f t="shared" si="469"/>
        <v>4.05</v>
      </c>
      <c r="F1679" t="str">
        <f t="shared" si="470"/>
        <v>No</v>
      </c>
      <c r="G1679" t="str">
        <f t="shared" si="471"/>
        <v>No</v>
      </c>
      <c r="H1679" t="str">
        <f t="shared" si="472"/>
        <v>No</v>
      </c>
      <c r="I1679">
        <f t="shared" si="473"/>
        <v>1</v>
      </c>
      <c r="J1679" t="str">
        <f t="shared" si="474"/>
        <v>No</v>
      </c>
      <c r="K1679" t="str">
        <f t="shared" si="475"/>
        <v>Normal weight</v>
      </c>
      <c r="L1679" t="str">
        <f t="shared" si="476"/>
        <v>normal</v>
      </c>
      <c r="M1679" s="34">
        <f t="shared" si="477"/>
        <v>21475</v>
      </c>
      <c r="N1679" s="36">
        <f t="shared" si="478"/>
        <v>14901.52</v>
      </c>
      <c r="O1679" s="23" t="str">
        <f t="shared" si="479"/>
        <v>tier - 2</v>
      </c>
      <c r="P1679" s="34" t="str">
        <f t="shared" si="480"/>
        <v>tier - 2</v>
      </c>
      <c r="Q1679" s="34" t="str">
        <f t="shared" si="481"/>
        <v>R1024</v>
      </c>
      <c r="R1679" s="23">
        <f t="shared" si="482"/>
        <v>64</v>
      </c>
      <c r="Z1679" s="1" t="s">
        <v>697</v>
      </c>
      <c r="AA1679" s="1" t="s">
        <v>7073</v>
      </c>
      <c r="AB1679" t="s">
        <v>4743</v>
      </c>
      <c r="AC1679" t="s">
        <v>5653</v>
      </c>
      <c r="AD1679" t="s">
        <v>4831</v>
      </c>
      <c r="AG1679" t="s">
        <v>697</v>
      </c>
      <c r="AH1679">
        <v>19.95</v>
      </c>
      <c r="AI1679">
        <v>4.05</v>
      </c>
      <c r="AJ1679" s="20" t="s">
        <v>2380</v>
      </c>
      <c r="AK1679" t="s">
        <v>2380</v>
      </c>
      <c r="AL1679" t="s">
        <v>2380</v>
      </c>
      <c r="AM1679" s="29">
        <v>1</v>
      </c>
      <c r="AN1679" s="20" t="s">
        <v>2380</v>
      </c>
      <c r="AO1679" s="20" t="str">
        <f t="shared" si="483"/>
        <v>Normal weight</v>
      </c>
      <c r="AP1679" s="20" t="str">
        <f t="shared" si="484"/>
        <v>normal</v>
      </c>
      <c r="AS1679" t="s">
        <v>1706</v>
      </c>
      <c r="AT1679">
        <v>1958</v>
      </c>
      <c r="AU1679" s="28" t="s">
        <v>37</v>
      </c>
      <c r="AV1679">
        <v>17</v>
      </c>
      <c r="AW1679">
        <v>0</v>
      </c>
      <c r="AX1679" s="38">
        <v>14901.52</v>
      </c>
      <c r="AY1679" t="s">
        <v>11</v>
      </c>
      <c r="AZ1679" t="s">
        <v>11</v>
      </c>
      <c r="BA1679" t="s">
        <v>247</v>
      </c>
      <c r="BB1679" s="35">
        <f>DATE(AT1679,MATCH(AU1679,{"Jan","Feb","Mar","Apr","May","Jun","Jul","Aug","Sep","Oct","Nov","Dec"}, 0),AV1679)</f>
        <v>21475</v>
      </c>
      <c r="BC1679" s="20">
        <f t="shared" si="485"/>
        <v>64</v>
      </c>
    </row>
    <row r="1680" spans="2:55" ht="15.5" hidden="1" x14ac:dyDescent="0.35">
      <c r="B1680" s="1" t="s">
        <v>696</v>
      </c>
      <c r="C1680" t="str">
        <f>VLOOKUP(B1680,Z1679:AE4014,2,FALSE)</f>
        <v>Roels,</v>
      </c>
      <c r="D1680">
        <f t="shared" si="468"/>
        <v>17.55</v>
      </c>
      <c r="E1680">
        <f t="shared" si="469"/>
        <v>4.2300000000000004</v>
      </c>
      <c r="F1680" t="str">
        <f t="shared" si="470"/>
        <v>No</v>
      </c>
      <c r="G1680" t="str">
        <f t="shared" si="471"/>
        <v>No</v>
      </c>
      <c r="H1680" t="str">
        <f t="shared" si="472"/>
        <v>No</v>
      </c>
      <c r="I1680">
        <f t="shared" si="473"/>
        <v>2</v>
      </c>
      <c r="J1680" t="str">
        <f t="shared" si="474"/>
        <v>No</v>
      </c>
      <c r="K1680" t="str">
        <f t="shared" si="475"/>
        <v>under weight</v>
      </c>
      <c r="L1680" t="str">
        <f t="shared" si="476"/>
        <v>normal</v>
      </c>
      <c r="M1680" s="34">
        <f t="shared" si="477"/>
        <v>29771</v>
      </c>
      <c r="N1680" s="36">
        <f t="shared" si="478"/>
        <v>14908.27</v>
      </c>
      <c r="O1680" s="23" t="str">
        <f t="shared" si="479"/>
        <v>tier - 2</v>
      </c>
      <c r="P1680" s="34" t="str">
        <f t="shared" si="480"/>
        <v>tier - 1</v>
      </c>
      <c r="Q1680" s="34" t="str">
        <f t="shared" si="481"/>
        <v>R1011</v>
      </c>
      <c r="R1680" s="23">
        <f t="shared" si="482"/>
        <v>41</v>
      </c>
      <c r="Z1680" s="1" t="s">
        <v>696</v>
      </c>
      <c r="AA1680" s="1" t="s">
        <v>7074</v>
      </c>
      <c r="AB1680" t="s">
        <v>4746</v>
      </c>
      <c r="AC1680" t="s">
        <v>7075</v>
      </c>
      <c r="AG1680" t="s">
        <v>696</v>
      </c>
      <c r="AH1680">
        <v>17.55</v>
      </c>
      <c r="AI1680">
        <v>4.2300000000000004</v>
      </c>
      <c r="AJ1680" s="20" t="s">
        <v>2380</v>
      </c>
      <c r="AK1680" t="s">
        <v>2380</v>
      </c>
      <c r="AL1680" t="s">
        <v>2380</v>
      </c>
      <c r="AM1680" s="29">
        <v>2</v>
      </c>
      <c r="AN1680" s="20" t="s">
        <v>2380</v>
      </c>
      <c r="AO1680" s="20" t="str">
        <f t="shared" si="483"/>
        <v>under weight</v>
      </c>
      <c r="AP1680" s="20" t="str">
        <f t="shared" si="484"/>
        <v>normal</v>
      </c>
      <c r="AS1680" t="s">
        <v>1707</v>
      </c>
      <c r="AT1680">
        <v>1981</v>
      </c>
      <c r="AU1680" s="28" t="s">
        <v>10</v>
      </c>
      <c r="AV1680">
        <v>4</v>
      </c>
      <c r="AW1680">
        <v>1</v>
      </c>
      <c r="AX1680" s="38">
        <v>14908.27</v>
      </c>
      <c r="AY1680" t="s">
        <v>11</v>
      </c>
      <c r="AZ1680" t="s">
        <v>16</v>
      </c>
      <c r="BA1680" t="s">
        <v>42</v>
      </c>
      <c r="BB1680" s="35">
        <f>DATE(AT1680,MATCH(AU1680,{"Jan","Feb","Mar","Apr","May","Jun","Jul","Aug","Sep","Oct","Nov","Dec"}, 0),AV1680)</f>
        <v>29771</v>
      </c>
      <c r="BC1680" s="20">
        <f t="shared" si="485"/>
        <v>41</v>
      </c>
    </row>
    <row r="1681" spans="2:55" ht="15.5" hidden="1" x14ac:dyDescent="0.35">
      <c r="B1681" s="1" t="s">
        <v>695</v>
      </c>
      <c r="C1681" t="str">
        <f>VLOOKUP(B1681,Z1680:AE4015,2,FALSE)</f>
        <v>Venosky,</v>
      </c>
      <c r="D1681">
        <f t="shared" si="468"/>
        <v>22.01</v>
      </c>
      <c r="E1681">
        <f t="shared" si="469"/>
        <v>5.01</v>
      </c>
      <c r="F1681" t="str">
        <f t="shared" si="470"/>
        <v>No</v>
      </c>
      <c r="G1681" t="str">
        <f t="shared" si="471"/>
        <v>No</v>
      </c>
      <c r="H1681" t="str">
        <f t="shared" si="472"/>
        <v>No</v>
      </c>
      <c r="I1681">
        <f t="shared" si="473"/>
        <v>1</v>
      </c>
      <c r="J1681" t="str">
        <f t="shared" si="474"/>
        <v>No</v>
      </c>
      <c r="K1681" t="str">
        <f t="shared" si="475"/>
        <v>Normal weight</v>
      </c>
      <c r="L1681" t="str">
        <f t="shared" si="476"/>
        <v>normal</v>
      </c>
      <c r="M1681" s="34">
        <f t="shared" si="477"/>
        <v>25150</v>
      </c>
      <c r="N1681" s="36">
        <f t="shared" si="478"/>
        <v>14926.97</v>
      </c>
      <c r="O1681" s="23" t="str">
        <f t="shared" si="479"/>
        <v>tier - 2</v>
      </c>
      <c r="P1681" s="34" t="str">
        <f t="shared" si="480"/>
        <v>tier - 2</v>
      </c>
      <c r="Q1681" s="34" t="str">
        <f t="shared" si="481"/>
        <v>R1012</v>
      </c>
      <c r="R1681" s="23">
        <f t="shared" si="482"/>
        <v>54</v>
      </c>
      <c r="Z1681" s="1" t="s">
        <v>695</v>
      </c>
      <c r="AA1681" s="1" t="s">
        <v>7076</v>
      </c>
      <c r="AB1681" t="s">
        <v>4743</v>
      </c>
      <c r="AC1681" t="s">
        <v>7077</v>
      </c>
      <c r="AG1681" t="s">
        <v>695</v>
      </c>
      <c r="AH1681">
        <v>22.01</v>
      </c>
      <c r="AI1681">
        <v>5.01</v>
      </c>
      <c r="AJ1681" s="20" t="s">
        <v>2380</v>
      </c>
      <c r="AK1681" t="s">
        <v>2380</v>
      </c>
      <c r="AL1681" t="s">
        <v>2380</v>
      </c>
      <c r="AM1681" s="29">
        <v>1</v>
      </c>
      <c r="AN1681" s="20" t="s">
        <v>2380</v>
      </c>
      <c r="AO1681" s="20" t="str">
        <f t="shared" si="483"/>
        <v>Normal weight</v>
      </c>
      <c r="AP1681" s="20" t="str">
        <f t="shared" si="484"/>
        <v>normal</v>
      </c>
      <c r="AS1681" t="s">
        <v>1708</v>
      </c>
      <c r="AT1681">
        <v>1968</v>
      </c>
      <c r="AU1681" s="28" t="s">
        <v>15</v>
      </c>
      <c r="AV1681">
        <v>8</v>
      </c>
      <c r="AW1681">
        <v>0</v>
      </c>
      <c r="AX1681" s="38">
        <v>14926.97</v>
      </c>
      <c r="AY1681" t="s">
        <v>11</v>
      </c>
      <c r="AZ1681" t="s">
        <v>11</v>
      </c>
      <c r="BA1681" t="s">
        <v>23</v>
      </c>
      <c r="BB1681" s="35">
        <f>DATE(AT1681,MATCH(AU1681,{"Jan","Feb","Mar","Apr","May","Jun","Jul","Aug","Sep","Oct","Nov","Dec"}, 0),AV1681)</f>
        <v>25150</v>
      </c>
      <c r="BC1681" s="20">
        <f t="shared" si="485"/>
        <v>54</v>
      </c>
    </row>
    <row r="1682" spans="2:55" ht="15.5" hidden="1" x14ac:dyDescent="0.35">
      <c r="B1682" s="1" t="s">
        <v>694</v>
      </c>
      <c r="C1682" t="str">
        <f>VLOOKUP(B1682,Z1681:AE4016,2,FALSE)</f>
        <v>Gosnell,</v>
      </c>
      <c r="D1682">
        <f t="shared" si="468"/>
        <v>41.8</v>
      </c>
      <c r="E1682">
        <f t="shared" si="469"/>
        <v>5.82</v>
      </c>
      <c r="F1682" t="str">
        <f t="shared" si="470"/>
        <v>yes</v>
      </c>
      <c r="G1682" t="str">
        <f t="shared" si="471"/>
        <v>No</v>
      </c>
      <c r="H1682" t="str">
        <f t="shared" si="472"/>
        <v>Yes</v>
      </c>
      <c r="I1682">
        <f t="shared" si="473"/>
        <v>1</v>
      </c>
      <c r="J1682" t="str">
        <f t="shared" si="474"/>
        <v>No</v>
      </c>
      <c r="K1682" t="str">
        <f t="shared" si="475"/>
        <v>OBESITY</v>
      </c>
      <c r="L1682" t="str">
        <f t="shared" si="476"/>
        <v>pre diabeties</v>
      </c>
      <c r="M1682" s="34">
        <f t="shared" si="477"/>
        <v>22979</v>
      </c>
      <c r="N1682" s="36">
        <f t="shared" si="478"/>
        <v>14945.34</v>
      </c>
      <c r="O1682" s="23" t="str">
        <f t="shared" si="479"/>
        <v>tier - 2</v>
      </c>
      <c r="P1682" s="34" t="str">
        <f t="shared" si="480"/>
        <v>tier - 1</v>
      </c>
      <c r="Q1682" s="34" t="str">
        <f t="shared" si="481"/>
        <v>R1021</v>
      </c>
      <c r="R1682" s="23">
        <f t="shared" si="482"/>
        <v>60</v>
      </c>
      <c r="Z1682" s="1" t="s">
        <v>694</v>
      </c>
      <c r="AA1682" s="1" t="s">
        <v>7078</v>
      </c>
      <c r="AB1682" t="s">
        <v>4743</v>
      </c>
      <c r="AC1682" t="s">
        <v>6254</v>
      </c>
      <c r="AG1682" t="s">
        <v>694</v>
      </c>
      <c r="AH1682">
        <v>41.8</v>
      </c>
      <c r="AI1682">
        <v>5.82</v>
      </c>
      <c r="AJ1682" s="20" t="s">
        <v>2382</v>
      </c>
      <c r="AK1682" t="s">
        <v>2380</v>
      </c>
      <c r="AL1682" t="s">
        <v>2383</v>
      </c>
      <c r="AM1682" s="29">
        <v>1</v>
      </c>
      <c r="AN1682" s="20" t="s">
        <v>2380</v>
      </c>
      <c r="AO1682" s="20" t="str">
        <f t="shared" si="483"/>
        <v>OBESITY</v>
      </c>
      <c r="AP1682" s="20" t="str">
        <f t="shared" si="484"/>
        <v>pre diabeties</v>
      </c>
      <c r="AS1682" t="s">
        <v>1709</v>
      </c>
      <c r="AT1682">
        <v>1962</v>
      </c>
      <c r="AU1682" s="28" t="s">
        <v>15</v>
      </c>
      <c r="AV1682">
        <v>29</v>
      </c>
      <c r="AW1682">
        <v>0</v>
      </c>
      <c r="AX1682" s="38">
        <v>14945.34</v>
      </c>
      <c r="AY1682" t="s">
        <v>11</v>
      </c>
      <c r="AZ1682" t="s">
        <v>16</v>
      </c>
      <c r="BA1682" t="s">
        <v>300</v>
      </c>
      <c r="BB1682" s="35">
        <f>DATE(AT1682,MATCH(AU1682,{"Jan","Feb","Mar","Apr","May","Jun","Jul","Aug","Sep","Oct","Nov","Dec"}, 0),AV1682)</f>
        <v>22979</v>
      </c>
      <c r="BC1682" s="20">
        <f t="shared" si="485"/>
        <v>60</v>
      </c>
    </row>
    <row r="1683" spans="2:55" ht="15.5" hidden="1" x14ac:dyDescent="0.35">
      <c r="B1683" s="1" t="s">
        <v>693</v>
      </c>
      <c r="C1683" t="str">
        <f>VLOOKUP(B1683,Z1682:AE4017,2,FALSE)</f>
        <v>Chewning-Kulick,</v>
      </c>
      <c r="D1683">
        <f t="shared" si="468"/>
        <v>19.170000000000002</v>
      </c>
      <c r="E1683">
        <f t="shared" si="469"/>
        <v>7.94</v>
      </c>
      <c r="F1683" t="str">
        <f t="shared" si="470"/>
        <v>No</v>
      </c>
      <c r="G1683" t="str">
        <f t="shared" si="471"/>
        <v>No</v>
      </c>
      <c r="H1683" t="str">
        <f t="shared" si="472"/>
        <v>No</v>
      </c>
      <c r="I1683">
        <f t="shared" si="473"/>
        <v>0</v>
      </c>
      <c r="J1683" t="str">
        <f t="shared" si="474"/>
        <v>No</v>
      </c>
      <c r="K1683" t="str">
        <f t="shared" si="475"/>
        <v>Normal weight</v>
      </c>
      <c r="L1683" t="str">
        <f t="shared" si="476"/>
        <v>diabeties</v>
      </c>
      <c r="M1683" s="34">
        <f t="shared" si="477"/>
        <v>21395</v>
      </c>
      <c r="N1683" s="36">
        <f t="shared" si="478"/>
        <v>14988.43</v>
      </c>
      <c r="O1683" s="23" t="str">
        <f t="shared" si="479"/>
        <v>tier - 2</v>
      </c>
      <c r="P1683" s="34" t="str">
        <f t="shared" si="480"/>
        <v>tier - 3</v>
      </c>
      <c r="Q1683" s="34" t="str">
        <f t="shared" si="481"/>
        <v>R1011</v>
      </c>
      <c r="R1683" s="23">
        <f t="shared" si="482"/>
        <v>64</v>
      </c>
      <c r="Z1683" s="1" t="s">
        <v>693</v>
      </c>
      <c r="AA1683" s="1" t="s">
        <v>7079</v>
      </c>
      <c r="AB1683" t="s">
        <v>4746</v>
      </c>
      <c r="AC1683" t="s">
        <v>6727</v>
      </c>
      <c r="AD1683" t="s">
        <v>5235</v>
      </c>
      <c r="AG1683" t="s">
        <v>693</v>
      </c>
      <c r="AH1683">
        <v>19.170000000000002</v>
      </c>
      <c r="AI1683">
        <v>7.94</v>
      </c>
      <c r="AJ1683" s="20" t="s">
        <v>2380</v>
      </c>
      <c r="AK1683" t="s">
        <v>2380</v>
      </c>
      <c r="AL1683" t="s">
        <v>2380</v>
      </c>
      <c r="AM1683" s="29">
        <v>0</v>
      </c>
      <c r="AN1683" s="20" t="s">
        <v>2380</v>
      </c>
      <c r="AO1683" s="20" t="str">
        <f t="shared" si="483"/>
        <v>Normal weight</v>
      </c>
      <c r="AP1683" s="20" t="str">
        <f t="shared" si="484"/>
        <v>diabeties</v>
      </c>
      <c r="AS1683" t="s">
        <v>1710</v>
      </c>
      <c r="AT1683">
        <v>1958</v>
      </c>
      <c r="AU1683" s="28" t="s">
        <v>10</v>
      </c>
      <c r="AV1683">
        <v>29</v>
      </c>
      <c r="AW1683">
        <v>2</v>
      </c>
      <c r="AX1683" s="38">
        <v>14988.43</v>
      </c>
      <c r="AY1683" t="s">
        <v>11</v>
      </c>
      <c r="AZ1683" t="s">
        <v>12</v>
      </c>
      <c r="BA1683" t="s">
        <v>42</v>
      </c>
      <c r="BB1683" s="35">
        <f>DATE(AT1683,MATCH(AU1683,{"Jan","Feb","Mar","Apr","May","Jun","Jul","Aug","Sep","Oct","Nov","Dec"}, 0),AV1683)</f>
        <v>21395</v>
      </c>
      <c r="BC1683" s="20">
        <f t="shared" si="485"/>
        <v>64</v>
      </c>
    </row>
    <row r="1684" spans="2:55" ht="15.5" hidden="1" x14ac:dyDescent="0.35">
      <c r="B1684" s="1" t="s">
        <v>692</v>
      </c>
      <c r="C1684" t="str">
        <f>VLOOKUP(B1684,Z1683:AE4018,2,FALSE)</f>
        <v>McCarron,</v>
      </c>
      <c r="D1684">
        <f t="shared" si="468"/>
        <v>32.799999999999997</v>
      </c>
      <c r="E1684">
        <f t="shared" si="469"/>
        <v>6.16</v>
      </c>
      <c r="F1684" t="str">
        <f t="shared" si="470"/>
        <v>yes</v>
      </c>
      <c r="G1684" t="str">
        <f t="shared" si="471"/>
        <v>No</v>
      </c>
      <c r="H1684" t="str">
        <f t="shared" si="472"/>
        <v>Yes</v>
      </c>
      <c r="I1684">
        <f t="shared" si="473"/>
        <v>1</v>
      </c>
      <c r="J1684" t="str">
        <f t="shared" si="474"/>
        <v>No</v>
      </c>
      <c r="K1684" t="str">
        <f t="shared" si="475"/>
        <v>OBESITY</v>
      </c>
      <c r="L1684" t="str">
        <f t="shared" si="476"/>
        <v>pre diabeties</v>
      </c>
      <c r="M1684" s="34">
        <f t="shared" si="477"/>
        <v>34913</v>
      </c>
      <c r="N1684" s="36">
        <f t="shared" si="478"/>
        <v>15006.58</v>
      </c>
      <c r="O1684" s="23" t="str">
        <f t="shared" si="479"/>
        <v>tier - 2</v>
      </c>
      <c r="P1684" s="34" t="str">
        <f t="shared" si="480"/>
        <v>tier - 2</v>
      </c>
      <c r="Q1684" s="34" t="str">
        <f t="shared" si="481"/>
        <v>R1024</v>
      </c>
      <c r="R1684" s="23">
        <f t="shared" si="482"/>
        <v>27</v>
      </c>
      <c r="Z1684" s="1" t="s">
        <v>692</v>
      </c>
      <c r="AA1684" s="1" t="s">
        <v>6469</v>
      </c>
      <c r="AB1684" t="s">
        <v>4743</v>
      </c>
      <c r="AC1684" t="s">
        <v>5349</v>
      </c>
      <c r="AD1684" t="s">
        <v>4826</v>
      </c>
      <c r="AG1684" t="s">
        <v>692</v>
      </c>
      <c r="AH1684">
        <v>32.799999999999997</v>
      </c>
      <c r="AI1684">
        <v>6.16</v>
      </c>
      <c r="AJ1684" s="20" t="s">
        <v>2382</v>
      </c>
      <c r="AK1684" t="s">
        <v>2380</v>
      </c>
      <c r="AL1684" t="s">
        <v>2383</v>
      </c>
      <c r="AM1684" s="29">
        <v>1</v>
      </c>
      <c r="AN1684" s="20" t="s">
        <v>2380</v>
      </c>
      <c r="AO1684" s="20" t="str">
        <f t="shared" si="483"/>
        <v>OBESITY</v>
      </c>
      <c r="AP1684" s="20" t="str">
        <f t="shared" si="484"/>
        <v>pre diabeties</v>
      </c>
      <c r="AS1684" t="s">
        <v>1711</v>
      </c>
      <c r="AT1684">
        <v>1995</v>
      </c>
      <c r="AU1684" s="28" t="s">
        <v>35</v>
      </c>
      <c r="AV1684">
        <v>2</v>
      </c>
      <c r="AW1684">
        <v>2</v>
      </c>
      <c r="AX1684" s="38">
        <v>15006.58</v>
      </c>
      <c r="AY1684" t="s">
        <v>11</v>
      </c>
      <c r="AZ1684" t="s">
        <v>11</v>
      </c>
      <c r="BA1684" t="s">
        <v>247</v>
      </c>
      <c r="BB1684" s="35">
        <f>DATE(AT1684,MATCH(AU1684,{"Jan","Feb","Mar","Apr","May","Jun","Jul","Aug","Sep","Oct","Nov","Dec"}, 0),AV1684)</f>
        <v>34913</v>
      </c>
      <c r="BC1684" s="20">
        <f t="shared" si="485"/>
        <v>27</v>
      </c>
    </row>
    <row r="1685" spans="2:55" ht="15.5" hidden="1" x14ac:dyDescent="0.35">
      <c r="B1685" s="1" t="s">
        <v>691</v>
      </c>
      <c r="C1685" t="str">
        <f>VLOOKUP(B1685,Z1684:AE4019,2,FALSE)</f>
        <v>Manion,</v>
      </c>
      <c r="D1685">
        <f t="shared" si="468"/>
        <v>35.814999999999998</v>
      </c>
      <c r="E1685">
        <f t="shared" si="469"/>
        <v>4.1500000000000004</v>
      </c>
      <c r="F1685" t="str">
        <f t="shared" si="470"/>
        <v>No</v>
      </c>
      <c r="G1685" t="str">
        <f t="shared" si="471"/>
        <v>No</v>
      </c>
      <c r="H1685" t="str">
        <f t="shared" si="472"/>
        <v>No</v>
      </c>
      <c r="I1685">
        <f t="shared" si="473"/>
        <v>1</v>
      </c>
      <c r="J1685" t="str">
        <f t="shared" si="474"/>
        <v>No</v>
      </c>
      <c r="K1685" t="str">
        <f t="shared" si="475"/>
        <v>OBESITY</v>
      </c>
      <c r="L1685" t="str">
        <f t="shared" si="476"/>
        <v>normal</v>
      </c>
      <c r="M1685" s="34">
        <f t="shared" si="477"/>
        <v>22136</v>
      </c>
      <c r="N1685" s="36">
        <f t="shared" si="478"/>
        <v>15019.76</v>
      </c>
      <c r="O1685" s="23" t="str">
        <f t="shared" si="479"/>
        <v>tier - 2</v>
      </c>
      <c r="P1685" s="34" t="str">
        <f t="shared" si="480"/>
        <v>tier - 2</v>
      </c>
      <c r="Q1685" s="34" t="str">
        <f t="shared" si="481"/>
        <v>R1012</v>
      </c>
      <c r="R1685" s="23">
        <f t="shared" si="482"/>
        <v>62</v>
      </c>
      <c r="Z1685" s="1" t="s">
        <v>691</v>
      </c>
      <c r="AA1685" s="1" t="s">
        <v>7080</v>
      </c>
      <c r="AB1685" t="s">
        <v>4743</v>
      </c>
      <c r="AC1685" t="s">
        <v>7081</v>
      </c>
      <c r="AG1685" t="s">
        <v>691</v>
      </c>
      <c r="AH1685">
        <v>35.814999999999998</v>
      </c>
      <c r="AI1685">
        <v>4.1500000000000004</v>
      </c>
      <c r="AJ1685" s="20" t="s">
        <v>2380</v>
      </c>
      <c r="AK1685" t="s">
        <v>2380</v>
      </c>
      <c r="AL1685" t="s">
        <v>2380</v>
      </c>
      <c r="AM1685" s="29">
        <v>1</v>
      </c>
      <c r="AN1685" s="20" t="s">
        <v>2380</v>
      </c>
      <c r="AO1685" s="20" t="str">
        <f t="shared" si="483"/>
        <v>OBESITY</v>
      </c>
      <c r="AP1685" s="20" t="str">
        <f t="shared" si="484"/>
        <v>normal</v>
      </c>
      <c r="AS1685" t="s">
        <v>1712</v>
      </c>
      <c r="AT1685">
        <v>1960</v>
      </c>
      <c r="AU1685" s="28" t="s">
        <v>35</v>
      </c>
      <c r="AV1685">
        <v>8</v>
      </c>
      <c r="AW1685">
        <v>2</v>
      </c>
      <c r="AX1685" s="38">
        <v>15019.76</v>
      </c>
      <c r="AY1685" t="s">
        <v>11</v>
      </c>
      <c r="AZ1685" t="s">
        <v>11</v>
      </c>
      <c r="BA1685" t="s">
        <v>23</v>
      </c>
      <c r="BB1685" s="35">
        <f>DATE(AT1685,MATCH(AU1685,{"Jan","Feb","Mar","Apr","May","Jun","Jul","Aug","Sep","Oct","Nov","Dec"}, 0),AV1685)</f>
        <v>22136</v>
      </c>
      <c r="BC1685" s="20">
        <f t="shared" si="485"/>
        <v>62</v>
      </c>
    </row>
    <row r="1686" spans="2:55" ht="15.5" hidden="1" x14ac:dyDescent="0.35">
      <c r="B1686" s="1" t="s">
        <v>690</v>
      </c>
      <c r="C1686" t="str">
        <f>VLOOKUP(B1686,Z1685:AE4020,2,FALSE)</f>
        <v>Strong,</v>
      </c>
      <c r="D1686">
        <f t="shared" si="468"/>
        <v>24.3</v>
      </c>
      <c r="E1686">
        <f t="shared" si="469"/>
        <v>6.23</v>
      </c>
      <c r="F1686" t="str">
        <f t="shared" si="470"/>
        <v>No</v>
      </c>
      <c r="G1686" t="str">
        <f t="shared" si="471"/>
        <v>No</v>
      </c>
      <c r="H1686" t="str">
        <f t="shared" si="472"/>
        <v>No</v>
      </c>
      <c r="I1686">
        <f t="shared" si="473"/>
        <v>0</v>
      </c>
      <c r="J1686" t="str">
        <f t="shared" si="474"/>
        <v>No</v>
      </c>
      <c r="K1686" t="str">
        <f t="shared" si="475"/>
        <v>Normal weight</v>
      </c>
      <c r="L1686" t="str">
        <f t="shared" si="476"/>
        <v>pre diabeties</v>
      </c>
      <c r="M1686" s="34">
        <f t="shared" si="477"/>
        <v>29184</v>
      </c>
      <c r="N1686" s="36">
        <f t="shared" si="478"/>
        <v>15025.76</v>
      </c>
      <c r="O1686" s="23" t="str">
        <f t="shared" si="479"/>
        <v>tier - 2</v>
      </c>
      <c r="P1686" s="34" t="str">
        <f t="shared" si="480"/>
        <v>tier - 1</v>
      </c>
      <c r="Q1686" s="34" t="str">
        <f t="shared" si="481"/>
        <v>R1011</v>
      </c>
      <c r="R1686" s="23">
        <f t="shared" si="482"/>
        <v>43</v>
      </c>
      <c r="Z1686" s="1" t="s">
        <v>690</v>
      </c>
      <c r="AA1686" s="1" t="s">
        <v>5693</v>
      </c>
      <c r="AB1686" t="s">
        <v>4746</v>
      </c>
      <c r="AC1686" t="s">
        <v>7082</v>
      </c>
      <c r="AD1686" t="s">
        <v>5049</v>
      </c>
      <c r="AG1686" t="s">
        <v>690</v>
      </c>
      <c r="AH1686">
        <v>24.3</v>
      </c>
      <c r="AI1686">
        <v>6.23</v>
      </c>
      <c r="AJ1686" s="20" t="s">
        <v>2380</v>
      </c>
      <c r="AK1686" t="s">
        <v>2380</v>
      </c>
      <c r="AL1686" t="s">
        <v>2380</v>
      </c>
      <c r="AM1686" s="29">
        <v>0</v>
      </c>
      <c r="AN1686" s="20" t="s">
        <v>2380</v>
      </c>
      <c r="AO1686" s="20" t="str">
        <f t="shared" si="483"/>
        <v>Normal weight</v>
      </c>
      <c r="AP1686" s="20" t="str">
        <f t="shared" si="484"/>
        <v>pre diabeties</v>
      </c>
      <c r="AS1686" t="s">
        <v>1713</v>
      </c>
      <c r="AT1686">
        <v>1979</v>
      </c>
      <c r="AU1686" s="28" t="s">
        <v>15</v>
      </c>
      <c r="AV1686">
        <v>25</v>
      </c>
      <c r="AW1686">
        <v>2</v>
      </c>
      <c r="AX1686" s="38">
        <v>15025.76</v>
      </c>
      <c r="AY1686" t="s">
        <v>11</v>
      </c>
      <c r="AZ1686" t="s">
        <v>16</v>
      </c>
      <c r="BA1686" t="s">
        <v>42</v>
      </c>
      <c r="BB1686" s="35">
        <f>DATE(AT1686,MATCH(AU1686,{"Jan","Feb","Mar","Apr","May","Jun","Jul","Aug","Sep","Oct","Nov","Dec"}, 0),AV1686)</f>
        <v>29184</v>
      </c>
      <c r="BC1686" s="20">
        <f t="shared" si="485"/>
        <v>43</v>
      </c>
    </row>
    <row r="1687" spans="2:55" ht="15.5" hidden="1" x14ac:dyDescent="0.35">
      <c r="B1687" s="1" t="s">
        <v>689</v>
      </c>
      <c r="C1687" t="str">
        <f>VLOOKUP(B1687,Z1686:AE4021,2,FALSE)</f>
        <v>Leblanc,</v>
      </c>
      <c r="D1687">
        <f t="shared" si="468"/>
        <v>19.059999999999999</v>
      </c>
      <c r="E1687">
        <f t="shared" si="469"/>
        <v>7.41</v>
      </c>
      <c r="F1687" t="str">
        <f t="shared" si="470"/>
        <v>No</v>
      </c>
      <c r="G1687" t="str">
        <f t="shared" si="471"/>
        <v>No</v>
      </c>
      <c r="H1687" t="str">
        <f t="shared" si="472"/>
        <v>No</v>
      </c>
      <c r="I1687">
        <f t="shared" si="473"/>
        <v>0</v>
      </c>
      <c r="J1687" t="str">
        <f t="shared" si="474"/>
        <v>No</v>
      </c>
      <c r="K1687" t="str">
        <f t="shared" si="475"/>
        <v>Normal weight</v>
      </c>
      <c r="L1687" t="str">
        <f t="shared" si="476"/>
        <v>diabeties</v>
      </c>
      <c r="M1687" s="34">
        <f t="shared" si="477"/>
        <v>25822</v>
      </c>
      <c r="N1687" s="36">
        <f t="shared" si="478"/>
        <v>15026.3</v>
      </c>
      <c r="O1687" s="23" t="str">
        <f t="shared" si="479"/>
        <v>tier - 2</v>
      </c>
      <c r="P1687" s="34" t="str">
        <f t="shared" si="480"/>
        <v>tier - 3</v>
      </c>
      <c r="Q1687" s="34" t="str">
        <f t="shared" si="481"/>
        <v>R1011</v>
      </c>
      <c r="R1687" s="23">
        <f t="shared" si="482"/>
        <v>52</v>
      </c>
      <c r="Z1687" s="1" t="s">
        <v>689</v>
      </c>
      <c r="AA1687" s="1" t="s">
        <v>7083</v>
      </c>
      <c r="AB1687" t="s">
        <v>4746</v>
      </c>
      <c r="AC1687" t="s">
        <v>6495</v>
      </c>
      <c r="AG1687" t="s">
        <v>689</v>
      </c>
      <c r="AH1687">
        <v>19.059999999999999</v>
      </c>
      <c r="AI1687">
        <v>7.41</v>
      </c>
      <c r="AJ1687" s="20" t="s">
        <v>2380</v>
      </c>
      <c r="AK1687" t="s">
        <v>2380</v>
      </c>
      <c r="AL1687" t="s">
        <v>2380</v>
      </c>
      <c r="AM1687" s="29">
        <v>0</v>
      </c>
      <c r="AN1687" s="20" t="s">
        <v>2380</v>
      </c>
      <c r="AO1687" s="20" t="str">
        <f t="shared" si="483"/>
        <v>Normal weight</v>
      </c>
      <c r="AP1687" s="20" t="str">
        <f t="shared" si="484"/>
        <v>diabeties</v>
      </c>
      <c r="AS1687" t="s">
        <v>1714</v>
      </c>
      <c r="AT1687">
        <v>1970</v>
      </c>
      <c r="AU1687" s="28" t="s">
        <v>20</v>
      </c>
      <c r="AV1687">
        <v>11</v>
      </c>
      <c r="AW1687">
        <v>0</v>
      </c>
      <c r="AX1687" s="38">
        <v>15026.3</v>
      </c>
      <c r="AY1687" t="s">
        <v>11</v>
      </c>
      <c r="AZ1687" t="s">
        <v>12</v>
      </c>
      <c r="BA1687" t="s">
        <v>42</v>
      </c>
      <c r="BB1687" s="35">
        <f>DATE(AT1687,MATCH(AU1687,{"Jan","Feb","Mar","Apr","May","Jun","Jul","Aug","Sep","Oct","Nov","Dec"}, 0),AV1687)</f>
        <v>25822</v>
      </c>
      <c r="BC1687" s="20">
        <f t="shared" si="485"/>
        <v>52</v>
      </c>
    </row>
    <row r="1688" spans="2:55" ht="15.5" hidden="1" x14ac:dyDescent="0.35">
      <c r="B1688" s="1" t="s">
        <v>688</v>
      </c>
      <c r="C1688" t="str">
        <f>VLOOKUP(B1688,Z1687:AE4022,2,FALSE)</f>
        <v>Palmer,</v>
      </c>
      <c r="D1688">
        <f t="shared" si="468"/>
        <v>33.25</v>
      </c>
      <c r="E1688">
        <f t="shared" si="469"/>
        <v>5.62</v>
      </c>
      <c r="F1688" t="str">
        <f t="shared" si="470"/>
        <v>yes</v>
      </c>
      <c r="G1688" t="str">
        <f t="shared" si="471"/>
        <v>No</v>
      </c>
      <c r="H1688" t="str">
        <f t="shared" si="472"/>
        <v>No</v>
      </c>
      <c r="I1688">
        <f t="shared" si="473"/>
        <v>1</v>
      </c>
      <c r="J1688" t="str">
        <f t="shared" si="474"/>
        <v>No</v>
      </c>
      <c r="K1688" t="str">
        <f t="shared" si="475"/>
        <v>OBESITY</v>
      </c>
      <c r="L1688" t="str">
        <f t="shared" si="476"/>
        <v>normal</v>
      </c>
      <c r="M1688" s="34">
        <f t="shared" si="477"/>
        <v>26160</v>
      </c>
      <c r="N1688" s="36">
        <f t="shared" si="478"/>
        <v>15038.51</v>
      </c>
      <c r="O1688" s="23" t="str">
        <f t="shared" si="479"/>
        <v>tier - 2</v>
      </c>
      <c r="P1688" s="34" t="str">
        <f t="shared" si="480"/>
        <v>tier - 3</v>
      </c>
      <c r="Q1688" s="34" t="str">
        <f t="shared" si="481"/>
        <v>R1023</v>
      </c>
      <c r="R1688" s="23">
        <f t="shared" si="482"/>
        <v>51</v>
      </c>
      <c r="Z1688" s="1" t="s">
        <v>688</v>
      </c>
      <c r="AA1688" s="1" t="s">
        <v>5372</v>
      </c>
      <c r="AB1688" t="s">
        <v>4743</v>
      </c>
      <c r="AC1688" t="s">
        <v>7084</v>
      </c>
      <c r="AG1688" t="s">
        <v>688</v>
      </c>
      <c r="AH1688">
        <v>33.25</v>
      </c>
      <c r="AI1688">
        <v>5.62</v>
      </c>
      <c r="AJ1688" s="20" t="s">
        <v>2382</v>
      </c>
      <c r="AK1688" t="s">
        <v>2380</v>
      </c>
      <c r="AL1688" t="s">
        <v>2380</v>
      </c>
      <c r="AM1688" s="29">
        <v>1</v>
      </c>
      <c r="AN1688" s="20" t="s">
        <v>2380</v>
      </c>
      <c r="AO1688" s="20" t="str">
        <f t="shared" si="483"/>
        <v>OBESITY</v>
      </c>
      <c r="AP1688" s="20" t="str">
        <f t="shared" si="484"/>
        <v>normal</v>
      </c>
      <c r="AS1688" t="s">
        <v>1715</v>
      </c>
      <c r="AT1688">
        <v>1971</v>
      </c>
      <c r="AU1688" s="28" t="s">
        <v>35</v>
      </c>
      <c r="AV1688">
        <v>15</v>
      </c>
      <c r="AW1688">
        <v>0</v>
      </c>
      <c r="AX1688" s="38">
        <v>15038.51</v>
      </c>
      <c r="AY1688" t="s">
        <v>11</v>
      </c>
      <c r="AZ1688" t="s">
        <v>12</v>
      </c>
      <c r="BA1688" t="s">
        <v>249</v>
      </c>
      <c r="BB1688" s="35">
        <f>DATE(AT1688,MATCH(AU1688,{"Jan","Feb","Mar","Apr","May","Jun","Jul","Aug","Sep","Oct","Nov","Dec"}, 0),AV1688)</f>
        <v>26160</v>
      </c>
      <c r="BC1688" s="20">
        <f t="shared" si="485"/>
        <v>51</v>
      </c>
    </row>
    <row r="1689" spans="2:55" ht="15.5" hidden="1" x14ac:dyDescent="0.35">
      <c r="B1689" s="1" t="s">
        <v>687</v>
      </c>
      <c r="C1689" t="str">
        <f>VLOOKUP(B1689,Z1688:AE4023,2,FALSE)</f>
        <v>Shen,</v>
      </c>
      <c r="D1689">
        <f t="shared" si="468"/>
        <v>21.37</v>
      </c>
      <c r="E1689">
        <f t="shared" si="469"/>
        <v>4.54</v>
      </c>
      <c r="F1689" t="str">
        <f t="shared" si="470"/>
        <v>yes</v>
      </c>
      <c r="G1689" t="str">
        <f t="shared" si="471"/>
        <v>No</v>
      </c>
      <c r="H1689" t="str">
        <f t="shared" si="472"/>
        <v>Yes</v>
      </c>
      <c r="I1689">
        <f t="shared" si="473"/>
        <v>1</v>
      </c>
      <c r="J1689" t="str">
        <f t="shared" si="474"/>
        <v>No</v>
      </c>
      <c r="K1689" t="str">
        <f t="shared" si="475"/>
        <v>Normal weight</v>
      </c>
      <c r="L1689" t="str">
        <f t="shared" si="476"/>
        <v>normal</v>
      </c>
      <c r="M1689" s="34">
        <f t="shared" si="477"/>
        <v>25001</v>
      </c>
      <c r="N1689" s="36">
        <f t="shared" si="478"/>
        <v>15052.68</v>
      </c>
      <c r="O1689" s="23" t="str">
        <f t="shared" si="479"/>
        <v>tier - 2</v>
      </c>
      <c r="P1689" s="34" t="str">
        <f t="shared" si="480"/>
        <v>tier - 2</v>
      </c>
      <c r="Q1689" s="34" t="str">
        <f t="shared" si="481"/>
        <v>R1022</v>
      </c>
      <c r="R1689" s="23">
        <f t="shared" si="482"/>
        <v>54</v>
      </c>
      <c r="Z1689" s="1" t="s">
        <v>687</v>
      </c>
      <c r="AA1689" s="1" t="s">
        <v>6691</v>
      </c>
      <c r="AB1689" t="s">
        <v>4746</v>
      </c>
      <c r="AC1689" t="s">
        <v>7085</v>
      </c>
      <c r="AG1689" t="s">
        <v>687</v>
      </c>
      <c r="AH1689">
        <v>21.37</v>
      </c>
      <c r="AI1689">
        <v>4.54</v>
      </c>
      <c r="AJ1689" s="20" t="s">
        <v>2382</v>
      </c>
      <c r="AK1689" t="s">
        <v>2380</v>
      </c>
      <c r="AL1689" t="s">
        <v>2383</v>
      </c>
      <c r="AM1689" s="29">
        <v>1</v>
      </c>
      <c r="AN1689" s="20" t="s">
        <v>2380</v>
      </c>
      <c r="AO1689" s="20" t="str">
        <f t="shared" si="483"/>
        <v>Normal weight</v>
      </c>
      <c r="AP1689" s="20" t="str">
        <f t="shared" si="484"/>
        <v>normal</v>
      </c>
      <c r="AS1689" t="s">
        <v>1716</v>
      </c>
      <c r="AT1689">
        <v>1968</v>
      </c>
      <c r="AU1689" s="28" t="s">
        <v>18</v>
      </c>
      <c r="AV1689">
        <v>12</v>
      </c>
      <c r="AW1689">
        <v>0</v>
      </c>
      <c r="AX1689" s="38">
        <v>15052.68</v>
      </c>
      <c r="AY1689" t="s">
        <v>11</v>
      </c>
      <c r="AZ1689" t="s">
        <v>11</v>
      </c>
      <c r="BA1689" t="s">
        <v>632</v>
      </c>
      <c r="BB1689" s="35">
        <f>DATE(AT1689,MATCH(AU1689,{"Jan","Feb","Mar","Apr","May","Jun","Jul","Aug","Sep","Oct","Nov","Dec"}, 0),AV1689)</f>
        <v>25001</v>
      </c>
      <c r="BC1689" s="20">
        <f t="shared" si="485"/>
        <v>54</v>
      </c>
    </row>
    <row r="1690" spans="2:55" ht="15.5" hidden="1" x14ac:dyDescent="0.35">
      <c r="B1690" s="1" t="s">
        <v>686</v>
      </c>
      <c r="C1690" t="str">
        <f>VLOOKUP(B1690,Z1689:AE4024,2,FALSE)</f>
        <v>Goldsby,</v>
      </c>
      <c r="D1690">
        <f t="shared" si="468"/>
        <v>34.43</v>
      </c>
      <c r="E1690">
        <f t="shared" si="469"/>
        <v>8.6199999999999992</v>
      </c>
      <c r="F1690" t="str">
        <f t="shared" si="470"/>
        <v>yes</v>
      </c>
      <c r="G1690" t="str">
        <f t="shared" si="471"/>
        <v>No</v>
      </c>
      <c r="H1690" t="str">
        <f t="shared" si="472"/>
        <v>No</v>
      </c>
      <c r="I1690">
        <f t="shared" si="473"/>
        <v>1</v>
      </c>
      <c r="J1690" t="str">
        <f t="shared" si="474"/>
        <v>No</v>
      </c>
      <c r="K1690" t="str">
        <f t="shared" si="475"/>
        <v>OBESITY</v>
      </c>
      <c r="L1690" t="str">
        <f t="shared" si="476"/>
        <v>diabeties</v>
      </c>
      <c r="M1690" s="34">
        <f t="shared" si="477"/>
        <v>27693</v>
      </c>
      <c r="N1690" s="36">
        <f t="shared" si="478"/>
        <v>15090.35</v>
      </c>
      <c r="O1690" s="23" t="str">
        <f t="shared" si="479"/>
        <v>tier - 2</v>
      </c>
      <c r="P1690" s="34" t="str">
        <f t="shared" si="480"/>
        <v>tier - 1</v>
      </c>
      <c r="Q1690" s="34" t="str">
        <f t="shared" si="481"/>
        <v>R1023</v>
      </c>
      <c r="R1690" s="23">
        <f t="shared" si="482"/>
        <v>47</v>
      </c>
      <c r="Z1690" s="1" t="s">
        <v>686</v>
      </c>
      <c r="AA1690" s="1" t="s">
        <v>7086</v>
      </c>
      <c r="AB1690" t="s">
        <v>4746</v>
      </c>
      <c r="AC1690" t="s">
        <v>4852</v>
      </c>
      <c r="AD1690" t="s">
        <v>4974</v>
      </c>
      <c r="AG1690" t="s">
        <v>686</v>
      </c>
      <c r="AH1690">
        <v>34.43</v>
      </c>
      <c r="AI1690">
        <v>8.6199999999999992</v>
      </c>
      <c r="AJ1690" s="20" t="s">
        <v>2382</v>
      </c>
      <c r="AK1690" t="s">
        <v>2380</v>
      </c>
      <c r="AL1690" t="s">
        <v>2380</v>
      </c>
      <c r="AM1690" s="29">
        <v>1</v>
      </c>
      <c r="AN1690" s="20" t="s">
        <v>2380</v>
      </c>
      <c r="AO1690" s="20" t="str">
        <f t="shared" si="483"/>
        <v>OBESITY</v>
      </c>
      <c r="AP1690" s="20" t="str">
        <f t="shared" si="484"/>
        <v>diabeties</v>
      </c>
      <c r="AS1690" t="s">
        <v>1717</v>
      </c>
      <c r="AT1690">
        <v>1975</v>
      </c>
      <c r="AU1690" s="28" t="s">
        <v>37</v>
      </c>
      <c r="AV1690">
        <v>26</v>
      </c>
      <c r="AW1690">
        <v>1</v>
      </c>
      <c r="AX1690" s="38">
        <v>15090.35</v>
      </c>
      <c r="AY1690" t="s">
        <v>11</v>
      </c>
      <c r="AZ1690" t="s">
        <v>16</v>
      </c>
      <c r="BA1690" t="s">
        <v>249</v>
      </c>
      <c r="BB1690" s="35">
        <f>DATE(AT1690,MATCH(AU1690,{"Jan","Feb","Mar","Apr","May","Jun","Jul","Aug","Sep","Oct","Nov","Dec"}, 0),AV1690)</f>
        <v>27693</v>
      </c>
      <c r="BC1690" s="20">
        <f t="shared" si="485"/>
        <v>47</v>
      </c>
    </row>
    <row r="1691" spans="2:55" ht="15.5" hidden="1" x14ac:dyDescent="0.35">
      <c r="B1691" s="1" t="s">
        <v>685</v>
      </c>
      <c r="C1691" t="str">
        <f>VLOOKUP(B1691,Z1690:AE4025,2,FALSE)</f>
        <v>Whitney,</v>
      </c>
      <c r="D1691">
        <f t="shared" si="468"/>
        <v>20.86</v>
      </c>
      <c r="E1691">
        <f t="shared" si="469"/>
        <v>4.3600000000000003</v>
      </c>
      <c r="F1691" t="str">
        <f t="shared" si="470"/>
        <v>yes</v>
      </c>
      <c r="G1691" t="str">
        <f t="shared" si="471"/>
        <v>No</v>
      </c>
      <c r="H1691" t="str">
        <f t="shared" si="472"/>
        <v>No</v>
      </c>
      <c r="I1691">
        <f t="shared" si="473"/>
        <v>0</v>
      </c>
      <c r="J1691" t="str">
        <f t="shared" si="474"/>
        <v>No</v>
      </c>
      <c r="K1691" t="str">
        <f t="shared" si="475"/>
        <v>Normal weight</v>
      </c>
      <c r="L1691" t="str">
        <f t="shared" si="476"/>
        <v>normal</v>
      </c>
      <c r="M1691" s="34">
        <f t="shared" si="477"/>
        <v>26610</v>
      </c>
      <c r="N1691" s="36">
        <f t="shared" si="478"/>
        <v>15103.69</v>
      </c>
      <c r="O1691" s="23" t="str">
        <f t="shared" si="479"/>
        <v>tier - 2</v>
      </c>
      <c r="P1691" s="34" t="str">
        <f t="shared" si="480"/>
        <v>tier - 1</v>
      </c>
      <c r="Q1691" s="34" t="str">
        <f t="shared" si="481"/>
        <v>R1012</v>
      </c>
      <c r="R1691" s="23">
        <f t="shared" si="482"/>
        <v>50</v>
      </c>
      <c r="Z1691" s="1" t="s">
        <v>685</v>
      </c>
      <c r="AA1691" s="1" t="s">
        <v>5567</v>
      </c>
      <c r="AB1691" t="s">
        <v>4746</v>
      </c>
      <c r="AC1691" t="s">
        <v>7087</v>
      </c>
      <c r="AG1691" t="s">
        <v>685</v>
      </c>
      <c r="AH1691">
        <v>20.86</v>
      </c>
      <c r="AI1691">
        <v>4.3600000000000003</v>
      </c>
      <c r="AJ1691" s="20" t="s">
        <v>2382</v>
      </c>
      <c r="AK1691" t="s">
        <v>2380</v>
      </c>
      <c r="AL1691" t="s">
        <v>2380</v>
      </c>
      <c r="AM1691" s="29">
        <v>0</v>
      </c>
      <c r="AN1691" s="20" t="s">
        <v>2380</v>
      </c>
      <c r="AO1691" s="20" t="str">
        <f t="shared" si="483"/>
        <v>Normal weight</v>
      </c>
      <c r="AP1691" s="20" t="str">
        <f t="shared" si="484"/>
        <v>normal</v>
      </c>
      <c r="AS1691" t="s">
        <v>1718</v>
      </c>
      <c r="AT1691">
        <v>1972</v>
      </c>
      <c r="AU1691" s="28" t="s">
        <v>15</v>
      </c>
      <c r="AV1691">
        <v>7</v>
      </c>
      <c r="AW1691">
        <v>0</v>
      </c>
      <c r="AX1691" s="38">
        <v>15103.69</v>
      </c>
      <c r="AY1691" t="s">
        <v>11</v>
      </c>
      <c r="AZ1691" t="s">
        <v>16</v>
      </c>
      <c r="BA1691" t="s">
        <v>23</v>
      </c>
      <c r="BB1691" s="35">
        <f>DATE(AT1691,MATCH(AU1691,{"Jan","Feb","Mar","Apr","May","Jun","Jul","Aug","Sep","Oct","Nov","Dec"}, 0),AV1691)</f>
        <v>26610</v>
      </c>
      <c r="BC1691" s="20">
        <f t="shared" si="485"/>
        <v>50</v>
      </c>
    </row>
    <row r="1692" spans="2:55" ht="15.5" hidden="1" x14ac:dyDescent="0.35">
      <c r="B1692" s="1" t="s">
        <v>684</v>
      </c>
      <c r="C1692" t="str">
        <f>VLOOKUP(B1692,Z1691:AE4026,2,FALSE)</f>
        <v>Mahoney,</v>
      </c>
      <c r="D1692">
        <f t="shared" si="468"/>
        <v>18.34</v>
      </c>
      <c r="E1692">
        <f t="shared" si="469"/>
        <v>10.01</v>
      </c>
      <c r="F1692" t="str">
        <f t="shared" si="470"/>
        <v>No</v>
      </c>
      <c r="G1692" t="str">
        <f t="shared" si="471"/>
        <v>No</v>
      </c>
      <c r="H1692" t="str">
        <f t="shared" si="472"/>
        <v>No</v>
      </c>
      <c r="I1692">
        <f t="shared" si="473"/>
        <v>0</v>
      </c>
      <c r="J1692" t="str">
        <f t="shared" si="474"/>
        <v>No</v>
      </c>
      <c r="K1692" t="str">
        <f t="shared" si="475"/>
        <v>under weight</v>
      </c>
      <c r="L1692" t="str">
        <f t="shared" si="476"/>
        <v>diabeties</v>
      </c>
      <c r="M1692" s="34">
        <f t="shared" si="477"/>
        <v>28738</v>
      </c>
      <c r="N1692" s="36">
        <f t="shared" si="478"/>
        <v>15123.19</v>
      </c>
      <c r="O1692" s="23" t="str">
        <f t="shared" si="479"/>
        <v>tier - 2</v>
      </c>
      <c r="P1692" s="34" t="str">
        <f t="shared" si="480"/>
        <v>tier - 1</v>
      </c>
      <c r="Q1692" s="34" t="str">
        <f t="shared" si="481"/>
        <v>R1011</v>
      </c>
      <c r="R1692" s="23">
        <f t="shared" si="482"/>
        <v>44</v>
      </c>
      <c r="Z1692" s="1" t="s">
        <v>684</v>
      </c>
      <c r="AA1692" s="1" t="s">
        <v>7088</v>
      </c>
      <c r="AB1692" t="s">
        <v>4743</v>
      </c>
      <c r="AC1692" t="s">
        <v>6620</v>
      </c>
      <c r="AD1692" t="s">
        <v>4868</v>
      </c>
      <c r="AG1692" t="s">
        <v>684</v>
      </c>
      <c r="AH1692">
        <v>18.34</v>
      </c>
      <c r="AI1692">
        <v>10.01</v>
      </c>
      <c r="AJ1692" s="20" t="s">
        <v>2380</v>
      </c>
      <c r="AK1692" t="s">
        <v>2380</v>
      </c>
      <c r="AL1692" t="s">
        <v>2380</v>
      </c>
      <c r="AM1692" s="29">
        <v>0</v>
      </c>
      <c r="AN1692" s="20" t="s">
        <v>2380</v>
      </c>
      <c r="AO1692" s="20" t="str">
        <f t="shared" si="483"/>
        <v>under weight</v>
      </c>
      <c r="AP1692" s="20" t="str">
        <f t="shared" si="484"/>
        <v>diabeties</v>
      </c>
      <c r="AS1692" t="s">
        <v>1719</v>
      </c>
      <c r="AT1692">
        <v>1978</v>
      </c>
      <c r="AU1692" s="28" t="s">
        <v>20</v>
      </c>
      <c r="AV1692">
        <v>5</v>
      </c>
      <c r="AW1692">
        <v>2</v>
      </c>
      <c r="AX1692" s="38">
        <v>15123.19</v>
      </c>
      <c r="AY1692" t="s">
        <v>11</v>
      </c>
      <c r="AZ1692" t="s">
        <v>16</v>
      </c>
      <c r="BA1692" t="s">
        <v>42</v>
      </c>
      <c r="BB1692" s="35">
        <f>DATE(AT1692,MATCH(AU1692,{"Jan","Feb","Mar","Apr","May","Jun","Jul","Aug","Sep","Oct","Nov","Dec"}, 0),AV1692)</f>
        <v>28738</v>
      </c>
      <c r="BC1692" s="20">
        <f t="shared" si="485"/>
        <v>44</v>
      </c>
    </row>
    <row r="1693" spans="2:55" ht="15.5" hidden="1" x14ac:dyDescent="0.35">
      <c r="B1693" s="1" t="s">
        <v>683</v>
      </c>
      <c r="C1693" t="str">
        <f>VLOOKUP(B1693,Z1692:AE4027,2,FALSE)</f>
        <v>McCracken,</v>
      </c>
      <c r="D1693">
        <f t="shared" si="468"/>
        <v>34.15</v>
      </c>
      <c r="E1693">
        <f t="shared" si="469"/>
        <v>5.42</v>
      </c>
      <c r="F1693" t="str">
        <f t="shared" si="470"/>
        <v>No</v>
      </c>
      <c r="G1693" t="str">
        <f t="shared" si="471"/>
        <v>No</v>
      </c>
      <c r="H1693" t="str">
        <f t="shared" si="472"/>
        <v>No</v>
      </c>
      <c r="I1693">
        <f t="shared" si="473"/>
        <v>0</v>
      </c>
      <c r="J1693" t="str">
        <f t="shared" si="474"/>
        <v>No</v>
      </c>
      <c r="K1693" t="str">
        <f t="shared" si="475"/>
        <v>OBESITY</v>
      </c>
      <c r="L1693" t="str">
        <f t="shared" si="476"/>
        <v>normal</v>
      </c>
      <c r="M1693" s="34">
        <f t="shared" si="477"/>
        <v>26262</v>
      </c>
      <c r="N1693" s="36">
        <f t="shared" si="478"/>
        <v>15150.44</v>
      </c>
      <c r="O1693" s="23" t="str">
        <f t="shared" si="479"/>
        <v>tier - 2</v>
      </c>
      <c r="P1693" s="34" t="str">
        <f t="shared" si="480"/>
        <v>tier - 1</v>
      </c>
      <c r="Q1693" s="34" t="str">
        <f t="shared" si="481"/>
        <v>R1023</v>
      </c>
      <c r="R1693" s="23">
        <f t="shared" si="482"/>
        <v>51</v>
      </c>
      <c r="Z1693" s="1" t="s">
        <v>683</v>
      </c>
      <c r="AA1693" s="1" t="s">
        <v>7089</v>
      </c>
      <c r="AB1693" t="s">
        <v>5580</v>
      </c>
      <c r="AC1693" t="s">
        <v>7090</v>
      </c>
      <c r="AD1693" t="s">
        <v>5029</v>
      </c>
      <c r="AG1693" t="s">
        <v>683</v>
      </c>
      <c r="AH1693">
        <v>34.15</v>
      </c>
      <c r="AI1693">
        <v>5.42</v>
      </c>
      <c r="AJ1693" s="20" t="s">
        <v>2380</v>
      </c>
      <c r="AK1693" t="s">
        <v>2380</v>
      </c>
      <c r="AL1693" t="s">
        <v>2380</v>
      </c>
      <c r="AM1693" s="29">
        <v>0</v>
      </c>
      <c r="AN1693" s="20" t="s">
        <v>2380</v>
      </c>
      <c r="AO1693" s="20" t="str">
        <f t="shared" si="483"/>
        <v>OBESITY</v>
      </c>
      <c r="AP1693" s="20" t="str">
        <f t="shared" si="484"/>
        <v>normal</v>
      </c>
      <c r="AS1693" t="s">
        <v>1720</v>
      </c>
      <c r="AT1693">
        <v>1971</v>
      </c>
      <c r="AU1693" s="28" t="s">
        <v>15</v>
      </c>
      <c r="AV1693">
        <v>25</v>
      </c>
      <c r="AW1693">
        <v>0</v>
      </c>
      <c r="AX1693" s="38">
        <v>15150.44</v>
      </c>
      <c r="AY1693" t="s">
        <v>11</v>
      </c>
      <c r="AZ1693" t="s">
        <v>16</v>
      </c>
      <c r="BA1693" t="s">
        <v>249</v>
      </c>
      <c r="BB1693" s="35">
        <f>DATE(AT1693,MATCH(AU1693,{"Jan","Feb","Mar","Apr","May","Jun","Jul","Aug","Sep","Oct","Nov","Dec"}, 0),AV1693)</f>
        <v>26262</v>
      </c>
      <c r="BC1693" s="20">
        <f t="shared" si="485"/>
        <v>51</v>
      </c>
    </row>
    <row r="1694" spans="2:55" ht="15.5" hidden="1" x14ac:dyDescent="0.35">
      <c r="B1694" s="1" t="s">
        <v>682</v>
      </c>
      <c r="C1694" t="str">
        <f>VLOOKUP(B1694,Z1693:AE4028,2,FALSE)</f>
        <v>Spewak,</v>
      </c>
      <c r="D1694">
        <f t="shared" si="468"/>
        <v>18.350000000000001</v>
      </c>
      <c r="E1694">
        <f t="shared" si="469"/>
        <v>5.12</v>
      </c>
      <c r="F1694" t="str">
        <f t="shared" si="470"/>
        <v>No</v>
      </c>
      <c r="G1694" t="str">
        <f t="shared" si="471"/>
        <v>No</v>
      </c>
      <c r="H1694" t="str">
        <f t="shared" si="472"/>
        <v>No</v>
      </c>
      <c r="I1694">
        <f t="shared" si="473"/>
        <v>0</v>
      </c>
      <c r="J1694" t="str">
        <f t="shared" si="474"/>
        <v>No</v>
      </c>
      <c r="K1694" t="str">
        <f t="shared" si="475"/>
        <v>under weight</v>
      </c>
      <c r="L1694" t="str">
        <f t="shared" si="476"/>
        <v>normal</v>
      </c>
      <c r="M1694" s="34">
        <f t="shared" si="477"/>
        <v>22944</v>
      </c>
      <c r="N1694" s="36">
        <f t="shared" si="478"/>
        <v>15161.25</v>
      </c>
      <c r="O1694" s="23" t="str">
        <f t="shared" si="479"/>
        <v>tier - 2</v>
      </c>
      <c r="P1694" s="34" t="str">
        <f t="shared" si="480"/>
        <v>tier - 2</v>
      </c>
      <c r="Q1694" s="34" t="str">
        <f t="shared" si="481"/>
        <v>R1012</v>
      </c>
      <c r="R1694" s="23">
        <f t="shared" si="482"/>
        <v>60</v>
      </c>
      <c r="Z1694" s="1" t="s">
        <v>682</v>
      </c>
      <c r="AA1694" s="1" t="s">
        <v>7091</v>
      </c>
      <c r="AB1694" t="s">
        <v>4746</v>
      </c>
      <c r="AC1694" t="s">
        <v>4968</v>
      </c>
      <c r="AD1694" t="s">
        <v>5020</v>
      </c>
      <c r="AG1694" t="s">
        <v>682</v>
      </c>
      <c r="AH1694">
        <v>18.350000000000001</v>
      </c>
      <c r="AI1694">
        <v>5.12</v>
      </c>
      <c r="AJ1694" s="20" t="s">
        <v>2380</v>
      </c>
      <c r="AK1694" t="s">
        <v>2380</v>
      </c>
      <c r="AL1694" t="s">
        <v>2380</v>
      </c>
      <c r="AM1694" s="29">
        <v>0</v>
      </c>
      <c r="AN1694" s="20" t="s">
        <v>2380</v>
      </c>
      <c r="AO1694" s="20" t="str">
        <f t="shared" si="483"/>
        <v>under weight</v>
      </c>
      <c r="AP1694" s="20" t="str">
        <f t="shared" si="484"/>
        <v>normal</v>
      </c>
      <c r="AS1694" t="s">
        <v>1721</v>
      </c>
      <c r="AT1694">
        <v>1962</v>
      </c>
      <c r="AU1694" s="28" t="s">
        <v>37</v>
      </c>
      <c r="AV1694">
        <v>25</v>
      </c>
      <c r="AW1694">
        <v>0</v>
      </c>
      <c r="AX1694" s="38">
        <v>15161.25</v>
      </c>
      <c r="AY1694" t="s">
        <v>11</v>
      </c>
      <c r="AZ1694" t="s">
        <v>11</v>
      </c>
      <c r="BA1694" t="s">
        <v>23</v>
      </c>
      <c r="BB1694" s="35">
        <f>DATE(AT1694,MATCH(AU1694,{"Jan","Feb","Mar","Apr","May","Jun","Jul","Aug","Sep","Oct","Nov","Dec"}, 0),AV1694)</f>
        <v>22944</v>
      </c>
      <c r="BC1694" s="20">
        <f t="shared" si="485"/>
        <v>60</v>
      </c>
    </row>
    <row r="1695" spans="2:55" ht="15.5" hidden="1" x14ac:dyDescent="0.35">
      <c r="B1695" s="1" t="s">
        <v>681</v>
      </c>
      <c r="C1695" t="str">
        <f>VLOOKUP(B1695,Z1694:AE4029,2,FALSE)</f>
        <v>Cottini,</v>
      </c>
      <c r="D1695">
        <f t="shared" si="468"/>
        <v>22.13</v>
      </c>
      <c r="E1695">
        <f t="shared" si="469"/>
        <v>9.1999999999999993</v>
      </c>
      <c r="F1695" t="str">
        <f t="shared" si="470"/>
        <v>yes</v>
      </c>
      <c r="G1695" t="str">
        <f t="shared" si="471"/>
        <v>No</v>
      </c>
      <c r="H1695" t="str">
        <f t="shared" si="472"/>
        <v>No</v>
      </c>
      <c r="I1695">
        <f t="shared" si="473"/>
        <v>0</v>
      </c>
      <c r="J1695" t="str">
        <f t="shared" si="474"/>
        <v>No</v>
      </c>
      <c r="K1695" t="str">
        <f t="shared" si="475"/>
        <v>Normal weight</v>
      </c>
      <c r="L1695" t="str">
        <f t="shared" si="476"/>
        <v>diabeties</v>
      </c>
      <c r="M1695" s="34">
        <f t="shared" si="477"/>
        <v>21705</v>
      </c>
      <c r="N1695" s="36">
        <f t="shared" si="478"/>
        <v>15161.53</v>
      </c>
      <c r="O1695" s="23" t="str">
        <f t="shared" si="479"/>
        <v>tier - 2</v>
      </c>
      <c r="P1695" s="34" t="str">
        <f t="shared" si="480"/>
        <v>tier - 1</v>
      </c>
      <c r="Q1695" s="34" t="str">
        <f t="shared" si="481"/>
        <v>R1013</v>
      </c>
      <c r="R1695" s="23">
        <f t="shared" si="482"/>
        <v>64</v>
      </c>
      <c r="Z1695" s="1" t="s">
        <v>681</v>
      </c>
      <c r="AA1695" s="1" t="s">
        <v>7092</v>
      </c>
      <c r="AB1695" t="s">
        <v>4743</v>
      </c>
      <c r="AC1695" t="s">
        <v>7093</v>
      </c>
      <c r="AG1695" t="s">
        <v>681</v>
      </c>
      <c r="AH1695">
        <v>22.13</v>
      </c>
      <c r="AI1695">
        <v>9.1999999999999993</v>
      </c>
      <c r="AJ1695" s="20" t="s">
        <v>2382</v>
      </c>
      <c r="AK1695" t="s">
        <v>2380</v>
      </c>
      <c r="AL1695" t="s">
        <v>2380</v>
      </c>
      <c r="AM1695" s="29">
        <v>0</v>
      </c>
      <c r="AN1695" s="20" t="s">
        <v>2380</v>
      </c>
      <c r="AO1695" s="20" t="str">
        <f t="shared" si="483"/>
        <v>Normal weight</v>
      </c>
      <c r="AP1695" s="20" t="str">
        <f t="shared" si="484"/>
        <v>diabeties</v>
      </c>
      <c r="AS1695" t="s">
        <v>1722</v>
      </c>
      <c r="AT1695">
        <v>1959</v>
      </c>
      <c r="AU1695" s="28" t="s">
        <v>18</v>
      </c>
      <c r="AV1695">
        <v>4</v>
      </c>
      <c r="AW1695">
        <v>3</v>
      </c>
      <c r="AX1695" s="38">
        <v>15161.53</v>
      </c>
      <c r="AY1695" t="s">
        <v>11</v>
      </c>
      <c r="AZ1695" t="s">
        <v>16</v>
      </c>
      <c r="BA1695" t="s">
        <v>13</v>
      </c>
      <c r="BB1695" s="35">
        <f>DATE(AT1695,MATCH(AU1695,{"Jan","Feb","Mar","Apr","May","Jun","Jul","Aug","Sep","Oct","Nov","Dec"}, 0),AV1695)</f>
        <v>21705</v>
      </c>
      <c r="BC1695" s="20">
        <f t="shared" si="485"/>
        <v>64</v>
      </c>
    </row>
    <row r="1696" spans="2:55" ht="15.5" hidden="1" x14ac:dyDescent="0.35">
      <c r="B1696" s="1" t="s">
        <v>680</v>
      </c>
      <c r="C1696" t="str">
        <f>VLOOKUP(B1696,Z1695:AE4030,2,FALSE)</f>
        <v>Findlay,</v>
      </c>
      <c r="D1696">
        <f t="shared" si="468"/>
        <v>22.51</v>
      </c>
      <c r="E1696">
        <f t="shared" si="469"/>
        <v>6.08</v>
      </c>
      <c r="F1696" t="str">
        <f t="shared" si="470"/>
        <v>yes</v>
      </c>
      <c r="G1696" t="str">
        <f t="shared" si="471"/>
        <v>No</v>
      </c>
      <c r="H1696" t="str">
        <f t="shared" si="472"/>
        <v>No</v>
      </c>
      <c r="I1696">
        <f t="shared" si="473"/>
        <v>1</v>
      </c>
      <c r="J1696" t="str">
        <f t="shared" si="474"/>
        <v>No</v>
      </c>
      <c r="K1696" t="str">
        <f t="shared" si="475"/>
        <v>Normal weight</v>
      </c>
      <c r="L1696" t="str">
        <f t="shared" si="476"/>
        <v>pre diabeties</v>
      </c>
      <c r="M1696" s="34">
        <f t="shared" si="477"/>
        <v>21887</v>
      </c>
      <c r="N1696" s="36">
        <f t="shared" si="478"/>
        <v>15170.07</v>
      </c>
      <c r="O1696" s="23" t="str">
        <f t="shared" si="479"/>
        <v>tier - 2</v>
      </c>
      <c r="P1696" s="34" t="str">
        <f t="shared" si="480"/>
        <v>tier - 3</v>
      </c>
      <c r="Q1696" s="34" t="str">
        <f t="shared" si="481"/>
        <v>R1011</v>
      </c>
      <c r="R1696" s="23">
        <f t="shared" si="482"/>
        <v>63</v>
      </c>
      <c r="Z1696" s="1" t="s">
        <v>680</v>
      </c>
      <c r="AA1696" s="1" t="s">
        <v>7094</v>
      </c>
      <c r="AB1696" t="s">
        <v>4743</v>
      </c>
      <c r="AC1696" t="s">
        <v>4951</v>
      </c>
      <c r="AD1696" t="s">
        <v>4850</v>
      </c>
      <c r="AG1696" t="s">
        <v>680</v>
      </c>
      <c r="AH1696">
        <v>22.51</v>
      </c>
      <c r="AI1696">
        <v>6.08</v>
      </c>
      <c r="AJ1696" s="20" t="s">
        <v>2382</v>
      </c>
      <c r="AK1696" t="s">
        <v>2380</v>
      </c>
      <c r="AL1696" t="s">
        <v>2380</v>
      </c>
      <c r="AM1696" s="29">
        <v>1</v>
      </c>
      <c r="AN1696" s="20" t="s">
        <v>2380</v>
      </c>
      <c r="AO1696" s="20" t="str">
        <f t="shared" si="483"/>
        <v>Normal weight</v>
      </c>
      <c r="AP1696" s="20" t="str">
        <f t="shared" si="484"/>
        <v>pre diabeties</v>
      </c>
      <c r="AS1696" t="s">
        <v>1723</v>
      </c>
      <c r="AT1696">
        <v>1959</v>
      </c>
      <c r="AU1696" s="28" t="s">
        <v>30</v>
      </c>
      <c r="AV1696">
        <v>3</v>
      </c>
      <c r="AW1696">
        <v>3</v>
      </c>
      <c r="AX1696" s="38">
        <v>15170.07</v>
      </c>
      <c r="AY1696" t="s">
        <v>11</v>
      </c>
      <c r="AZ1696" t="s">
        <v>12</v>
      </c>
      <c r="BA1696" t="s">
        <v>42</v>
      </c>
      <c r="BB1696" s="35">
        <f>DATE(AT1696,MATCH(AU1696,{"Jan","Feb","Mar","Apr","May","Jun","Jul","Aug","Sep","Oct","Nov","Dec"}, 0),AV1696)</f>
        <v>21887</v>
      </c>
      <c r="BC1696" s="20">
        <f t="shared" si="485"/>
        <v>63</v>
      </c>
    </row>
    <row r="1697" spans="2:55" ht="15.5" hidden="1" x14ac:dyDescent="0.35">
      <c r="B1697" s="1" t="s">
        <v>679</v>
      </c>
      <c r="C1697" t="str">
        <f>VLOOKUP(B1697,Z1696:AE4031,2,FALSE)</f>
        <v>Strasburg,</v>
      </c>
      <c r="D1697">
        <f t="shared" si="468"/>
        <v>31</v>
      </c>
      <c r="E1697">
        <f t="shared" si="469"/>
        <v>4.7699999999999996</v>
      </c>
      <c r="F1697" t="str">
        <f t="shared" si="470"/>
        <v>No</v>
      </c>
      <c r="G1697" t="str">
        <f t="shared" si="471"/>
        <v>No</v>
      </c>
      <c r="H1697" t="str">
        <f t="shared" si="472"/>
        <v>No</v>
      </c>
      <c r="I1697">
        <f t="shared" si="473"/>
        <v>1</v>
      </c>
      <c r="J1697" t="str">
        <f t="shared" si="474"/>
        <v>No</v>
      </c>
      <c r="K1697" t="str">
        <f t="shared" si="475"/>
        <v>OBESITY</v>
      </c>
      <c r="L1697" t="str">
        <f t="shared" si="476"/>
        <v>normal</v>
      </c>
      <c r="M1697" s="34">
        <f t="shared" si="477"/>
        <v>22814</v>
      </c>
      <c r="N1697" s="36">
        <f t="shared" si="478"/>
        <v>15174.81</v>
      </c>
      <c r="O1697" s="23" t="str">
        <f t="shared" si="479"/>
        <v>tier - 2</v>
      </c>
      <c r="P1697" s="34" t="str">
        <f t="shared" si="480"/>
        <v>tier - 1</v>
      </c>
      <c r="Q1697" s="34" t="str">
        <f t="shared" si="481"/>
        <v>R1012</v>
      </c>
      <c r="R1697" s="23">
        <f t="shared" si="482"/>
        <v>60</v>
      </c>
      <c r="Z1697" s="1" t="s">
        <v>679</v>
      </c>
      <c r="AA1697" s="1" t="s">
        <v>7095</v>
      </c>
      <c r="AB1697" t="s">
        <v>4746</v>
      </c>
      <c r="AC1697" t="s">
        <v>4864</v>
      </c>
      <c r="AD1697" t="s">
        <v>4811</v>
      </c>
      <c r="AG1697" t="s">
        <v>679</v>
      </c>
      <c r="AH1697">
        <v>31</v>
      </c>
      <c r="AI1697">
        <v>4.7699999999999996</v>
      </c>
      <c r="AJ1697" s="20" t="s">
        <v>2380</v>
      </c>
      <c r="AK1697" t="s">
        <v>2380</v>
      </c>
      <c r="AL1697" t="s">
        <v>2380</v>
      </c>
      <c r="AM1697" s="29">
        <v>1</v>
      </c>
      <c r="AN1697" s="20" t="s">
        <v>2380</v>
      </c>
      <c r="AO1697" s="20" t="str">
        <f t="shared" si="483"/>
        <v>OBESITY</v>
      </c>
      <c r="AP1697" s="20" t="str">
        <f t="shared" si="484"/>
        <v>normal</v>
      </c>
      <c r="AS1697" t="s">
        <v>1724</v>
      </c>
      <c r="AT1697">
        <v>1962</v>
      </c>
      <c r="AU1697" s="28" t="s">
        <v>18</v>
      </c>
      <c r="AV1697">
        <v>17</v>
      </c>
      <c r="AW1697">
        <v>0</v>
      </c>
      <c r="AX1697" s="38">
        <v>15174.81</v>
      </c>
      <c r="AY1697" t="s">
        <v>11</v>
      </c>
      <c r="AZ1697" t="s">
        <v>16</v>
      </c>
      <c r="BA1697" t="s">
        <v>23</v>
      </c>
      <c r="BB1697" s="35">
        <f>DATE(AT1697,MATCH(AU1697,{"Jan","Feb","Mar","Apr","May","Jun","Jul","Aug","Sep","Oct","Nov","Dec"}, 0),AV1697)</f>
        <v>22814</v>
      </c>
      <c r="BC1697" s="20">
        <f t="shared" si="485"/>
        <v>60</v>
      </c>
    </row>
    <row r="1698" spans="2:55" ht="15.5" hidden="1" x14ac:dyDescent="0.35">
      <c r="B1698" s="1" t="s">
        <v>678</v>
      </c>
      <c r="C1698" t="str">
        <f>VLOOKUP(B1698,Z1697:AE4032,2,FALSE)</f>
        <v>Adams,</v>
      </c>
      <c r="D1698">
        <f t="shared" si="468"/>
        <v>28.27</v>
      </c>
      <c r="E1698">
        <f t="shared" si="469"/>
        <v>4.62</v>
      </c>
      <c r="F1698" t="str">
        <f t="shared" si="470"/>
        <v>No</v>
      </c>
      <c r="G1698" t="str">
        <f t="shared" si="471"/>
        <v>No</v>
      </c>
      <c r="H1698" t="str">
        <f t="shared" si="472"/>
        <v>No</v>
      </c>
      <c r="I1698">
        <f t="shared" si="473"/>
        <v>1</v>
      </c>
      <c r="J1698" t="str">
        <f t="shared" si="474"/>
        <v>No</v>
      </c>
      <c r="K1698" t="str">
        <f t="shared" si="475"/>
        <v>OVER WEIGHT</v>
      </c>
      <c r="L1698" t="str">
        <f t="shared" si="476"/>
        <v>normal</v>
      </c>
      <c r="M1698" s="34">
        <f t="shared" si="477"/>
        <v>28817</v>
      </c>
      <c r="N1698" s="36">
        <f t="shared" si="478"/>
        <v>15207.92</v>
      </c>
      <c r="O1698" s="23" t="str">
        <f t="shared" si="479"/>
        <v>tier - 2</v>
      </c>
      <c r="P1698" s="34" t="str">
        <f t="shared" si="480"/>
        <v>tier - 1</v>
      </c>
      <c r="Q1698" s="34" t="str">
        <f t="shared" si="481"/>
        <v>R1012</v>
      </c>
      <c r="R1698" s="23">
        <f t="shared" si="482"/>
        <v>44</v>
      </c>
      <c r="Z1698" s="1" t="s">
        <v>678</v>
      </c>
      <c r="AA1698" s="1" t="s">
        <v>5585</v>
      </c>
      <c r="AB1698" t="s">
        <v>4746</v>
      </c>
      <c r="AC1698" t="s">
        <v>7096</v>
      </c>
      <c r="AG1698" t="s">
        <v>678</v>
      </c>
      <c r="AH1698">
        <v>28.27</v>
      </c>
      <c r="AI1698">
        <v>4.62</v>
      </c>
      <c r="AJ1698" s="20" t="s">
        <v>2380</v>
      </c>
      <c r="AK1698" t="s">
        <v>2380</v>
      </c>
      <c r="AL1698" t="s">
        <v>2380</v>
      </c>
      <c r="AM1698" s="29">
        <v>1</v>
      </c>
      <c r="AN1698" s="20" t="s">
        <v>2380</v>
      </c>
      <c r="AO1698" s="20" t="str">
        <f t="shared" si="483"/>
        <v>OVER WEIGHT</v>
      </c>
      <c r="AP1698" s="20" t="str">
        <f t="shared" si="484"/>
        <v>normal</v>
      </c>
      <c r="AS1698" t="s">
        <v>1725</v>
      </c>
      <c r="AT1698">
        <v>1978</v>
      </c>
      <c r="AU1698" s="28" t="s">
        <v>15</v>
      </c>
      <c r="AV1698">
        <v>23</v>
      </c>
      <c r="AW1698">
        <v>2</v>
      </c>
      <c r="AX1698" s="38">
        <v>15207.92</v>
      </c>
      <c r="AY1698" t="s">
        <v>11</v>
      </c>
      <c r="AZ1698" t="s">
        <v>16</v>
      </c>
      <c r="BA1698" t="s">
        <v>23</v>
      </c>
      <c r="BB1698" s="35">
        <f>DATE(AT1698,MATCH(AU1698,{"Jan","Feb","Mar","Apr","May","Jun","Jul","Aug","Sep","Oct","Nov","Dec"}, 0),AV1698)</f>
        <v>28817</v>
      </c>
      <c r="BC1698" s="20">
        <f t="shared" si="485"/>
        <v>44</v>
      </c>
    </row>
    <row r="1699" spans="2:55" ht="15.5" hidden="1" x14ac:dyDescent="0.35">
      <c r="B1699" s="1" t="s">
        <v>677</v>
      </c>
      <c r="C1699" t="str">
        <f>VLOOKUP(B1699,Z1698:AE4033,2,FALSE)</f>
        <v>Deeter,</v>
      </c>
      <c r="D1699">
        <f t="shared" si="468"/>
        <v>29.92</v>
      </c>
      <c r="E1699">
        <f t="shared" si="469"/>
        <v>9.07</v>
      </c>
      <c r="F1699" t="str">
        <f t="shared" si="470"/>
        <v>yes</v>
      </c>
      <c r="G1699" t="str">
        <f t="shared" si="471"/>
        <v>No</v>
      </c>
      <c r="H1699" t="str">
        <f t="shared" si="472"/>
        <v>No</v>
      </c>
      <c r="I1699">
        <f t="shared" si="473"/>
        <v>1</v>
      </c>
      <c r="J1699" t="str">
        <f t="shared" si="474"/>
        <v>No</v>
      </c>
      <c r="K1699" t="str">
        <f t="shared" si="475"/>
        <v>OVER WEIGHT</v>
      </c>
      <c r="L1699" t="str">
        <f t="shared" si="476"/>
        <v>diabeties</v>
      </c>
      <c r="M1699" s="34">
        <f t="shared" si="477"/>
        <v>22122</v>
      </c>
      <c r="N1699" s="36">
        <f t="shared" si="478"/>
        <v>15230.32</v>
      </c>
      <c r="O1699" s="23" t="str">
        <f t="shared" si="479"/>
        <v>tier - 2</v>
      </c>
      <c r="P1699" s="34" t="str">
        <f t="shared" si="480"/>
        <v>tier - 2</v>
      </c>
      <c r="Q1699" s="34" t="str">
        <f t="shared" si="481"/>
        <v>R1024</v>
      </c>
      <c r="R1699" s="23">
        <f t="shared" si="482"/>
        <v>62</v>
      </c>
      <c r="Z1699" s="1" t="s">
        <v>677</v>
      </c>
      <c r="AA1699" s="1" t="s">
        <v>7097</v>
      </c>
      <c r="AB1699" t="s">
        <v>4743</v>
      </c>
      <c r="AC1699" t="s">
        <v>5484</v>
      </c>
      <c r="AD1699" t="s">
        <v>4850</v>
      </c>
      <c r="AG1699" t="s">
        <v>677</v>
      </c>
      <c r="AH1699">
        <v>29.92</v>
      </c>
      <c r="AI1699">
        <v>9.07</v>
      </c>
      <c r="AJ1699" s="20" t="s">
        <v>2382</v>
      </c>
      <c r="AK1699" t="s">
        <v>2380</v>
      </c>
      <c r="AL1699" t="s">
        <v>2380</v>
      </c>
      <c r="AM1699" s="29">
        <v>1</v>
      </c>
      <c r="AN1699" s="20" t="s">
        <v>2380</v>
      </c>
      <c r="AO1699" s="20" t="str">
        <f t="shared" si="483"/>
        <v>OVER WEIGHT</v>
      </c>
      <c r="AP1699" s="20" t="str">
        <f t="shared" si="484"/>
        <v>diabeties</v>
      </c>
      <c r="AS1699" t="s">
        <v>1726</v>
      </c>
      <c r="AT1699">
        <v>1960</v>
      </c>
      <c r="AU1699" s="28" t="s">
        <v>10</v>
      </c>
      <c r="AV1699">
        <v>25</v>
      </c>
      <c r="AW1699">
        <v>2</v>
      </c>
      <c r="AX1699" s="38">
        <v>15230.32</v>
      </c>
      <c r="AY1699" t="s">
        <v>11</v>
      </c>
      <c r="AZ1699" t="s">
        <v>11</v>
      </c>
      <c r="BA1699" t="s">
        <v>247</v>
      </c>
      <c r="BB1699" s="35">
        <f>DATE(AT1699,MATCH(AU1699,{"Jan","Feb","Mar","Apr","May","Jun","Jul","Aug","Sep","Oct","Nov","Dec"}, 0),AV1699)</f>
        <v>22122</v>
      </c>
      <c r="BC1699" s="20">
        <f t="shared" si="485"/>
        <v>62</v>
      </c>
    </row>
    <row r="1700" spans="2:55" ht="15.5" hidden="1" x14ac:dyDescent="0.35">
      <c r="B1700" s="1" t="s">
        <v>676</v>
      </c>
      <c r="C1700" t="str">
        <f>VLOOKUP(B1700,Z1699:AE4034,2,FALSE)</f>
        <v>Arpin,</v>
      </c>
      <c r="D1700">
        <f t="shared" si="468"/>
        <v>25.9</v>
      </c>
      <c r="E1700">
        <f t="shared" si="469"/>
        <v>9.1199999999999992</v>
      </c>
      <c r="F1700" t="str">
        <f t="shared" si="470"/>
        <v>yes</v>
      </c>
      <c r="G1700" t="str">
        <f t="shared" si="471"/>
        <v>No</v>
      </c>
      <c r="H1700" t="str">
        <f t="shared" si="472"/>
        <v>No</v>
      </c>
      <c r="I1700">
        <f t="shared" si="473"/>
        <v>1</v>
      </c>
      <c r="J1700" t="str">
        <f t="shared" si="474"/>
        <v>No</v>
      </c>
      <c r="K1700" t="str">
        <f t="shared" si="475"/>
        <v>OVER WEIGHT</v>
      </c>
      <c r="L1700" t="str">
        <f t="shared" si="476"/>
        <v>diabeties</v>
      </c>
      <c r="M1700" s="34">
        <f t="shared" si="477"/>
        <v>25462</v>
      </c>
      <c r="N1700" s="36">
        <f t="shared" si="478"/>
        <v>15260.52</v>
      </c>
      <c r="O1700" s="23" t="str">
        <f t="shared" si="479"/>
        <v>tier - 2</v>
      </c>
      <c r="P1700" s="34" t="str">
        <f t="shared" si="480"/>
        <v>tier - 2</v>
      </c>
      <c r="Q1700" s="34" t="str">
        <f t="shared" si="481"/>
        <v>R1023</v>
      </c>
      <c r="R1700" s="23">
        <f t="shared" si="482"/>
        <v>53</v>
      </c>
      <c r="Z1700" s="1" t="s">
        <v>676</v>
      </c>
      <c r="AA1700" s="1" t="s">
        <v>7098</v>
      </c>
      <c r="AB1700" t="s">
        <v>4743</v>
      </c>
      <c r="AC1700" t="s">
        <v>7099</v>
      </c>
      <c r="AG1700" t="s">
        <v>676</v>
      </c>
      <c r="AH1700">
        <v>25.9</v>
      </c>
      <c r="AI1700">
        <v>9.1199999999999992</v>
      </c>
      <c r="AJ1700" s="20" t="s">
        <v>2382</v>
      </c>
      <c r="AK1700" t="s">
        <v>2380</v>
      </c>
      <c r="AL1700" t="s">
        <v>2380</v>
      </c>
      <c r="AM1700" s="29">
        <v>1</v>
      </c>
      <c r="AN1700" s="20" t="s">
        <v>2380</v>
      </c>
      <c r="AO1700" s="20" t="str">
        <f t="shared" si="483"/>
        <v>OVER WEIGHT</v>
      </c>
      <c r="AP1700" s="20" t="str">
        <f t="shared" si="484"/>
        <v>diabeties</v>
      </c>
      <c r="AS1700" t="s">
        <v>1727</v>
      </c>
      <c r="AT1700">
        <v>1969</v>
      </c>
      <c r="AU1700" s="28" t="s">
        <v>20</v>
      </c>
      <c r="AV1700">
        <v>16</v>
      </c>
      <c r="AW1700">
        <v>0</v>
      </c>
      <c r="AX1700" s="38">
        <v>15260.52</v>
      </c>
      <c r="AY1700" t="s">
        <v>11</v>
      </c>
      <c r="AZ1700" t="s">
        <v>11</v>
      </c>
      <c r="BA1700" t="s">
        <v>249</v>
      </c>
      <c r="BB1700" s="35">
        <f>DATE(AT1700,MATCH(AU1700,{"Jan","Feb","Mar","Apr","May","Jun","Jul","Aug","Sep","Oct","Nov","Dec"}, 0),AV1700)</f>
        <v>25462</v>
      </c>
      <c r="BC1700" s="20">
        <f t="shared" si="485"/>
        <v>53</v>
      </c>
    </row>
    <row r="1701" spans="2:55" ht="15.5" hidden="1" x14ac:dyDescent="0.35">
      <c r="B1701" s="1" t="s">
        <v>675</v>
      </c>
      <c r="C1701" t="str">
        <f>VLOOKUP(B1701,Z1700:AE4035,2,FALSE)</f>
        <v>Schoeneck,</v>
      </c>
      <c r="D1701">
        <f t="shared" si="468"/>
        <v>27.74</v>
      </c>
      <c r="E1701">
        <f t="shared" si="469"/>
        <v>7.32</v>
      </c>
      <c r="F1701" t="str">
        <f t="shared" si="470"/>
        <v>yes</v>
      </c>
      <c r="G1701" t="str">
        <f t="shared" si="471"/>
        <v>No</v>
      </c>
      <c r="H1701" t="str">
        <f t="shared" si="472"/>
        <v>No</v>
      </c>
      <c r="I1701">
        <f t="shared" si="473"/>
        <v>1</v>
      </c>
      <c r="J1701" t="str">
        <f t="shared" si="474"/>
        <v>No</v>
      </c>
      <c r="K1701" t="str">
        <f t="shared" si="475"/>
        <v>OVER WEIGHT</v>
      </c>
      <c r="L1701" t="str">
        <f t="shared" si="476"/>
        <v>diabeties</v>
      </c>
      <c r="M1701" s="34">
        <f t="shared" si="477"/>
        <v>23358</v>
      </c>
      <c r="N1701" s="36">
        <f t="shared" si="478"/>
        <v>15322.77</v>
      </c>
      <c r="O1701" s="23" t="str">
        <f t="shared" si="479"/>
        <v>tier - 2</v>
      </c>
      <c r="P1701" s="34" t="str">
        <f t="shared" si="480"/>
        <v>tier - 3</v>
      </c>
      <c r="Q1701" s="34" t="str">
        <f t="shared" si="481"/>
        <v>R1021</v>
      </c>
      <c r="R1701" s="23">
        <f t="shared" si="482"/>
        <v>59</v>
      </c>
      <c r="Z1701" s="1" t="s">
        <v>675</v>
      </c>
      <c r="AA1701" s="1" t="s">
        <v>7100</v>
      </c>
      <c r="AB1701" t="s">
        <v>4743</v>
      </c>
      <c r="AC1701" t="s">
        <v>5799</v>
      </c>
      <c r="AD1701" t="s">
        <v>4780</v>
      </c>
      <c r="AG1701" t="s">
        <v>675</v>
      </c>
      <c r="AH1701">
        <v>27.74</v>
      </c>
      <c r="AI1701">
        <v>7.32</v>
      </c>
      <c r="AJ1701" s="20" t="s">
        <v>2382</v>
      </c>
      <c r="AK1701" t="s">
        <v>2380</v>
      </c>
      <c r="AL1701" t="s">
        <v>2380</v>
      </c>
      <c r="AM1701" s="29">
        <v>1</v>
      </c>
      <c r="AN1701" s="20" t="s">
        <v>2380</v>
      </c>
      <c r="AO1701" s="20" t="str">
        <f t="shared" si="483"/>
        <v>OVER WEIGHT</v>
      </c>
      <c r="AP1701" s="20" t="str">
        <f t="shared" si="484"/>
        <v>diabeties</v>
      </c>
      <c r="AS1701" t="s">
        <v>1728</v>
      </c>
      <c r="AT1701">
        <v>1963</v>
      </c>
      <c r="AU1701" s="28" t="s">
        <v>30</v>
      </c>
      <c r="AV1701">
        <v>13</v>
      </c>
      <c r="AW1701">
        <v>0</v>
      </c>
      <c r="AX1701" s="38">
        <v>15322.77</v>
      </c>
      <c r="AY1701" t="s">
        <v>11</v>
      </c>
      <c r="AZ1701" t="s">
        <v>12</v>
      </c>
      <c r="BA1701" t="s">
        <v>300</v>
      </c>
      <c r="BB1701" s="35">
        <f>DATE(AT1701,MATCH(AU1701,{"Jan","Feb","Mar","Apr","May","Jun","Jul","Aug","Sep","Oct","Nov","Dec"}, 0),AV1701)</f>
        <v>23358</v>
      </c>
      <c r="BC1701" s="20">
        <f t="shared" si="485"/>
        <v>59</v>
      </c>
    </row>
    <row r="1702" spans="2:55" ht="15.5" hidden="1" x14ac:dyDescent="0.35">
      <c r="B1702" s="1" t="s">
        <v>674</v>
      </c>
      <c r="C1702" t="str">
        <f>VLOOKUP(B1702,Z1701:AE4036,2,FALSE)</f>
        <v>Mueller,</v>
      </c>
      <c r="D1702">
        <f t="shared" si="468"/>
        <v>17.260000000000002</v>
      </c>
      <c r="E1702">
        <f t="shared" si="469"/>
        <v>11.73</v>
      </c>
      <c r="F1702" t="str">
        <f t="shared" si="470"/>
        <v>No</v>
      </c>
      <c r="G1702" t="str">
        <f t="shared" si="471"/>
        <v>No</v>
      </c>
      <c r="H1702" t="str">
        <f t="shared" si="472"/>
        <v>No</v>
      </c>
      <c r="I1702">
        <f t="shared" si="473"/>
        <v>2</v>
      </c>
      <c r="J1702" t="str">
        <f t="shared" si="474"/>
        <v>No</v>
      </c>
      <c r="K1702" t="str">
        <f t="shared" si="475"/>
        <v>under weight</v>
      </c>
      <c r="L1702" t="str">
        <f t="shared" si="476"/>
        <v>diabeties</v>
      </c>
      <c r="M1702" s="34">
        <f t="shared" si="477"/>
        <v>37086</v>
      </c>
      <c r="N1702" s="36">
        <f t="shared" si="478"/>
        <v>15359.1</v>
      </c>
      <c r="O1702" s="23" t="str">
        <f t="shared" si="479"/>
        <v>tier - 2</v>
      </c>
      <c r="P1702" s="34" t="str">
        <f t="shared" si="480"/>
        <v>tier - 3</v>
      </c>
      <c r="Q1702" s="34" t="str">
        <f t="shared" si="481"/>
        <v>R1024</v>
      </c>
      <c r="R1702" s="23">
        <f t="shared" si="482"/>
        <v>21</v>
      </c>
      <c r="Z1702" s="1" t="s">
        <v>674</v>
      </c>
      <c r="AA1702" s="1" t="s">
        <v>6733</v>
      </c>
      <c r="AB1702" t="s">
        <v>4743</v>
      </c>
      <c r="AC1702" t="s">
        <v>6626</v>
      </c>
      <c r="AD1702" t="s">
        <v>5029</v>
      </c>
      <c r="AG1702" t="s">
        <v>674</v>
      </c>
      <c r="AH1702">
        <v>17.260000000000002</v>
      </c>
      <c r="AI1702">
        <v>11.73</v>
      </c>
      <c r="AJ1702" s="20" t="s">
        <v>2380</v>
      </c>
      <c r="AK1702" t="s">
        <v>2380</v>
      </c>
      <c r="AL1702" t="s">
        <v>2380</v>
      </c>
      <c r="AM1702" s="29">
        <v>2</v>
      </c>
      <c r="AN1702" s="20" t="s">
        <v>2380</v>
      </c>
      <c r="AO1702" s="20" t="str">
        <f t="shared" si="483"/>
        <v>under weight</v>
      </c>
      <c r="AP1702" s="20" t="str">
        <f t="shared" si="484"/>
        <v>diabeties</v>
      </c>
      <c r="AS1702" t="s">
        <v>1729</v>
      </c>
      <c r="AT1702">
        <v>2001</v>
      </c>
      <c r="AU1702" s="28" t="s">
        <v>10</v>
      </c>
      <c r="AV1702">
        <v>14</v>
      </c>
      <c r="AW1702">
        <v>1</v>
      </c>
      <c r="AX1702" s="38">
        <v>15359.1</v>
      </c>
      <c r="AY1702" t="s">
        <v>11</v>
      </c>
      <c r="AZ1702" t="s">
        <v>12</v>
      </c>
      <c r="BA1702" t="s">
        <v>247</v>
      </c>
      <c r="BB1702" s="35">
        <f>DATE(AT1702,MATCH(AU1702,{"Jan","Feb","Mar","Apr","May","Jun","Jul","Aug","Sep","Oct","Nov","Dec"}, 0),AV1702)</f>
        <v>37086</v>
      </c>
      <c r="BC1702" s="20">
        <f t="shared" si="485"/>
        <v>21</v>
      </c>
    </row>
    <row r="1703" spans="2:55" ht="15.5" hidden="1" x14ac:dyDescent="0.35">
      <c r="B1703" s="1" t="s">
        <v>673</v>
      </c>
      <c r="C1703" t="str">
        <f>VLOOKUP(B1703,Z1702:AE4037,2,FALSE)</f>
        <v>Willits,</v>
      </c>
      <c r="D1703">
        <f t="shared" si="468"/>
        <v>19.855</v>
      </c>
      <c r="E1703">
        <f t="shared" si="469"/>
        <v>6.64</v>
      </c>
      <c r="F1703" t="str">
        <f t="shared" si="470"/>
        <v>yes</v>
      </c>
      <c r="G1703" t="str">
        <f t="shared" si="471"/>
        <v>No</v>
      </c>
      <c r="H1703" t="str">
        <f t="shared" si="472"/>
        <v>No</v>
      </c>
      <c r="I1703">
        <f t="shared" si="473"/>
        <v>1</v>
      </c>
      <c r="J1703" t="str">
        <f t="shared" si="474"/>
        <v>No</v>
      </c>
      <c r="K1703" t="str">
        <f t="shared" si="475"/>
        <v>Normal weight</v>
      </c>
      <c r="L1703" t="str">
        <f t="shared" si="476"/>
        <v>diabeties</v>
      </c>
      <c r="M1703" s="34">
        <f t="shared" si="477"/>
        <v>32494</v>
      </c>
      <c r="N1703" s="36">
        <f t="shared" si="478"/>
        <v>15361.5</v>
      </c>
      <c r="O1703" s="23" t="str">
        <f t="shared" si="479"/>
        <v>tier - 2</v>
      </c>
      <c r="P1703" s="34" t="str">
        <f t="shared" si="480"/>
        <v>tier - 3</v>
      </c>
      <c r="Q1703" s="34" t="str">
        <f t="shared" si="481"/>
        <v>R1023</v>
      </c>
      <c r="R1703" s="23">
        <f t="shared" si="482"/>
        <v>34</v>
      </c>
      <c r="Z1703" s="1" t="s">
        <v>673</v>
      </c>
      <c r="AA1703" s="1" t="s">
        <v>7101</v>
      </c>
      <c r="AB1703" t="s">
        <v>4743</v>
      </c>
      <c r="AC1703" t="s">
        <v>4991</v>
      </c>
      <c r="AD1703" t="s">
        <v>4826</v>
      </c>
      <c r="AG1703" t="s">
        <v>673</v>
      </c>
      <c r="AH1703">
        <v>19.855</v>
      </c>
      <c r="AI1703">
        <v>6.64</v>
      </c>
      <c r="AJ1703" s="20" t="s">
        <v>2382</v>
      </c>
      <c r="AK1703" t="s">
        <v>2380</v>
      </c>
      <c r="AL1703" t="s">
        <v>2380</v>
      </c>
      <c r="AM1703" s="29">
        <v>1</v>
      </c>
      <c r="AN1703" s="20" t="s">
        <v>2380</v>
      </c>
      <c r="AO1703" s="20" t="str">
        <f t="shared" si="483"/>
        <v>Normal weight</v>
      </c>
      <c r="AP1703" s="20" t="str">
        <f t="shared" si="484"/>
        <v>diabeties</v>
      </c>
      <c r="AS1703" t="s">
        <v>1730</v>
      </c>
      <c r="AT1703">
        <v>1988</v>
      </c>
      <c r="AU1703" s="28" t="s">
        <v>30</v>
      </c>
      <c r="AV1703">
        <v>17</v>
      </c>
      <c r="AW1703">
        <v>3</v>
      </c>
      <c r="AX1703" s="38">
        <v>15361.5</v>
      </c>
      <c r="AY1703" t="s">
        <v>11</v>
      </c>
      <c r="AZ1703" t="s">
        <v>12</v>
      </c>
      <c r="BA1703" t="s">
        <v>249</v>
      </c>
      <c r="BB1703" s="35">
        <f>DATE(AT1703,MATCH(AU1703,{"Jan","Feb","Mar","Apr","May","Jun","Jul","Aug","Sep","Oct","Nov","Dec"}, 0),AV1703)</f>
        <v>32494</v>
      </c>
      <c r="BC1703" s="20">
        <f t="shared" si="485"/>
        <v>34</v>
      </c>
    </row>
    <row r="1704" spans="2:55" ht="15.5" hidden="1" x14ac:dyDescent="0.35">
      <c r="B1704" s="1" t="s">
        <v>672</v>
      </c>
      <c r="C1704" t="str">
        <f>VLOOKUP(B1704,Z1703:AE4038,2,FALSE)</f>
        <v>Syring,</v>
      </c>
      <c r="D1704">
        <f t="shared" si="468"/>
        <v>41.69</v>
      </c>
      <c r="E1704">
        <f t="shared" si="469"/>
        <v>5.78</v>
      </c>
      <c r="F1704" t="str">
        <f t="shared" si="470"/>
        <v>No</v>
      </c>
      <c r="G1704" t="str">
        <f t="shared" si="471"/>
        <v>No</v>
      </c>
      <c r="H1704" t="str">
        <f t="shared" si="472"/>
        <v>No</v>
      </c>
      <c r="I1704">
        <f t="shared" si="473"/>
        <v>0</v>
      </c>
      <c r="J1704" t="str">
        <f t="shared" si="474"/>
        <v>No</v>
      </c>
      <c r="K1704" t="str">
        <f t="shared" si="475"/>
        <v>OBESITY</v>
      </c>
      <c r="L1704" t="str">
        <f t="shared" si="476"/>
        <v>pre diabeties</v>
      </c>
      <c r="M1704" s="34">
        <f t="shared" si="477"/>
        <v>25037</v>
      </c>
      <c r="N1704" s="36">
        <f t="shared" si="478"/>
        <v>15363.77</v>
      </c>
      <c r="O1704" s="23" t="str">
        <f t="shared" si="479"/>
        <v>tier - 2</v>
      </c>
      <c r="P1704" s="34" t="str">
        <f t="shared" si="480"/>
        <v>tier - 1</v>
      </c>
      <c r="Q1704" s="34" t="str">
        <f t="shared" si="481"/>
        <v>R1026</v>
      </c>
      <c r="R1704" s="23">
        <f t="shared" si="482"/>
        <v>54</v>
      </c>
      <c r="Z1704" s="1" t="s">
        <v>672</v>
      </c>
      <c r="AA1704" s="1" t="s">
        <v>7102</v>
      </c>
      <c r="AB1704" t="s">
        <v>4746</v>
      </c>
      <c r="AC1704" t="s">
        <v>4959</v>
      </c>
      <c r="AG1704" t="s">
        <v>672</v>
      </c>
      <c r="AH1704">
        <v>41.69</v>
      </c>
      <c r="AI1704">
        <v>5.78</v>
      </c>
      <c r="AJ1704" s="20" t="s">
        <v>2380</v>
      </c>
      <c r="AK1704" t="s">
        <v>2380</v>
      </c>
      <c r="AL1704" t="s">
        <v>2380</v>
      </c>
      <c r="AM1704" s="29">
        <v>0</v>
      </c>
      <c r="AN1704" s="20" t="s">
        <v>2380</v>
      </c>
      <c r="AO1704" s="20" t="str">
        <f t="shared" si="483"/>
        <v>OBESITY</v>
      </c>
      <c r="AP1704" s="20" t="str">
        <f t="shared" si="484"/>
        <v>pre diabeties</v>
      </c>
      <c r="AS1704" t="s">
        <v>1731</v>
      </c>
      <c r="AT1704">
        <v>1968</v>
      </c>
      <c r="AU1704" s="28" t="s">
        <v>10</v>
      </c>
      <c r="AV1704">
        <v>18</v>
      </c>
      <c r="AW1704">
        <v>0</v>
      </c>
      <c r="AX1704" s="38">
        <v>15363.77</v>
      </c>
      <c r="AY1704" t="s">
        <v>11</v>
      </c>
      <c r="AZ1704" t="s">
        <v>16</v>
      </c>
      <c r="BA1704" t="s">
        <v>535</v>
      </c>
      <c r="BB1704" s="35">
        <f>DATE(AT1704,MATCH(AU1704,{"Jan","Feb","Mar","Apr","May","Jun","Jul","Aug","Sep","Oct","Nov","Dec"}, 0),AV1704)</f>
        <v>25037</v>
      </c>
      <c r="BC1704" s="20">
        <f t="shared" si="485"/>
        <v>54</v>
      </c>
    </row>
    <row r="1705" spans="2:55" ht="15.5" hidden="1" x14ac:dyDescent="0.35">
      <c r="B1705" s="1" t="s">
        <v>671</v>
      </c>
      <c r="C1705" t="str">
        <f>VLOOKUP(B1705,Z1704:AE4039,2,FALSE)</f>
        <v>Strike,</v>
      </c>
      <c r="D1705">
        <f t="shared" si="468"/>
        <v>16.12</v>
      </c>
      <c r="E1705">
        <f t="shared" si="469"/>
        <v>10.45</v>
      </c>
      <c r="F1705" t="str">
        <f t="shared" si="470"/>
        <v>No</v>
      </c>
      <c r="G1705" t="str">
        <f t="shared" si="471"/>
        <v>No</v>
      </c>
      <c r="H1705" t="str">
        <f t="shared" si="472"/>
        <v>No</v>
      </c>
      <c r="I1705">
        <f t="shared" si="473"/>
        <v>0</v>
      </c>
      <c r="J1705" t="str">
        <f t="shared" si="474"/>
        <v>No</v>
      </c>
      <c r="K1705" t="str">
        <f t="shared" si="475"/>
        <v>under weight</v>
      </c>
      <c r="L1705" t="str">
        <f t="shared" si="476"/>
        <v>diabeties</v>
      </c>
      <c r="M1705" s="34">
        <f t="shared" si="477"/>
        <v>22895</v>
      </c>
      <c r="N1705" s="36">
        <f t="shared" si="478"/>
        <v>15368.22</v>
      </c>
      <c r="O1705" s="23" t="str">
        <f t="shared" si="479"/>
        <v>tier - 2</v>
      </c>
      <c r="P1705" s="34" t="str">
        <f t="shared" si="480"/>
        <v>tier - 2</v>
      </c>
      <c r="Q1705" s="34" t="str">
        <f t="shared" si="481"/>
        <v>R1011</v>
      </c>
      <c r="R1705" s="23">
        <f t="shared" si="482"/>
        <v>60</v>
      </c>
      <c r="Z1705" s="1" t="s">
        <v>671</v>
      </c>
      <c r="AA1705" s="1" t="s">
        <v>7103</v>
      </c>
      <c r="AB1705" t="s">
        <v>4743</v>
      </c>
      <c r="AC1705" t="s">
        <v>5304</v>
      </c>
      <c r="AD1705" t="s">
        <v>4826</v>
      </c>
      <c r="AG1705" t="s">
        <v>671</v>
      </c>
      <c r="AH1705">
        <v>16.12</v>
      </c>
      <c r="AI1705">
        <v>10.45</v>
      </c>
      <c r="AJ1705" s="20" t="s">
        <v>2380</v>
      </c>
      <c r="AK1705" t="s">
        <v>2380</v>
      </c>
      <c r="AL1705" t="s">
        <v>2380</v>
      </c>
      <c r="AM1705" s="29">
        <v>0</v>
      </c>
      <c r="AN1705" s="20" t="s">
        <v>2380</v>
      </c>
      <c r="AO1705" s="20" t="str">
        <f t="shared" si="483"/>
        <v>under weight</v>
      </c>
      <c r="AP1705" s="20" t="str">
        <f t="shared" si="484"/>
        <v>diabeties</v>
      </c>
      <c r="AS1705" t="s">
        <v>1732</v>
      </c>
      <c r="AT1705">
        <v>1962</v>
      </c>
      <c r="AU1705" s="28" t="s">
        <v>20</v>
      </c>
      <c r="AV1705">
        <v>6</v>
      </c>
      <c r="AW1705">
        <v>0</v>
      </c>
      <c r="AX1705" s="38">
        <v>15368.22</v>
      </c>
      <c r="AY1705" t="s">
        <v>11</v>
      </c>
      <c r="AZ1705" t="s">
        <v>11</v>
      </c>
      <c r="BA1705" t="s">
        <v>42</v>
      </c>
      <c r="BB1705" s="35">
        <f>DATE(AT1705,MATCH(AU1705,{"Jan","Feb","Mar","Apr","May","Jun","Jul","Aug","Sep","Oct","Nov","Dec"}, 0),AV1705)</f>
        <v>22895</v>
      </c>
      <c r="BC1705" s="20">
        <f t="shared" si="485"/>
        <v>60</v>
      </c>
    </row>
    <row r="1706" spans="2:55" ht="15.5" hidden="1" x14ac:dyDescent="0.35">
      <c r="B1706" s="1" t="s">
        <v>670</v>
      </c>
      <c r="C1706" t="str">
        <f>VLOOKUP(B1706,Z1705:AE4040,2,FALSE)</f>
        <v>Hennigar,</v>
      </c>
      <c r="D1706">
        <f t="shared" si="468"/>
        <v>37.43</v>
      </c>
      <c r="E1706">
        <f t="shared" si="469"/>
        <v>4.5199999999999996</v>
      </c>
      <c r="F1706" t="str">
        <f t="shared" si="470"/>
        <v>No</v>
      </c>
      <c r="G1706" t="str">
        <f t="shared" si="471"/>
        <v>No</v>
      </c>
      <c r="H1706" t="str">
        <f t="shared" si="472"/>
        <v>No</v>
      </c>
      <c r="I1706">
        <f t="shared" si="473"/>
        <v>1</v>
      </c>
      <c r="J1706" t="str">
        <f t="shared" si="474"/>
        <v>No</v>
      </c>
      <c r="K1706" t="str">
        <f t="shared" si="475"/>
        <v>OBESITY</v>
      </c>
      <c r="L1706" t="str">
        <f t="shared" si="476"/>
        <v>normal</v>
      </c>
      <c r="M1706" s="34">
        <f t="shared" si="477"/>
        <v>23624</v>
      </c>
      <c r="N1706" s="36">
        <f t="shared" si="478"/>
        <v>15377.77</v>
      </c>
      <c r="O1706" s="23" t="str">
        <f t="shared" si="479"/>
        <v>tier - 2</v>
      </c>
      <c r="P1706" s="34" t="str">
        <f t="shared" si="480"/>
        <v>tier - 2</v>
      </c>
      <c r="Q1706" s="34" t="str">
        <f t="shared" si="481"/>
        <v>R1012</v>
      </c>
      <c r="R1706" s="23">
        <f t="shared" si="482"/>
        <v>58</v>
      </c>
      <c r="Z1706" s="1" t="s">
        <v>670</v>
      </c>
      <c r="AA1706" s="1" t="s">
        <v>7104</v>
      </c>
      <c r="AB1706" t="s">
        <v>4746</v>
      </c>
      <c r="AC1706" t="s">
        <v>4761</v>
      </c>
      <c r="AG1706" t="s">
        <v>670</v>
      </c>
      <c r="AH1706">
        <v>37.43</v>
      </c>
      <c r="AI1706">
        <v>4.5199999999999996</v>
      </c>
      <c r="AJ1706" s="20" t="s">
        <v>2380</v>
      </c>
      <c r="AK1706" t="s">
        <v>2380</v>
      </c>
      <c r="AL1706" t="s">
        <v>2380</v>
      </c>
      <c r="AM1706" s="29">
        <v>1</v>
      </c>
      <c r="AN1706" s="20" t="s">
        <v>2380</v>
      </c>
      <c r="AO1706" s="20" t="str">
        <f t="shared" si="483"/>
        <v>OBESITY</v>
      </c>
      <c r="AP1706" s="20" t="str">
        <f t="shared" si="484"/>
        <v>normal</v>
      </c>
      <c r="AS1706" t="s">
        <v>1733</v>
      </c>
      <c r="AT1706">
        <v>1964</v>
      </c>
      <c r="AU1706" s="28" t="s">
        <v>20</v>
      </c>
      <c r="AV1706">
        <v>4</v>
      </c>
      <c r="AW1706">
        <v>0</v>
      </c>
      <c r="AX1706" s="38">
        <v>15377.77</v>
      </c>
      <c r="AY1706" t="s">
        <v>11</v>
      </c>
      <c r="AZ1706" t="s">
        <v>11</v>
      </c>
      <c r="BA1706" t="s">
        <v>23</v>
      </c>
      <c r="BB1706" s="35">
        <f>DATE(AT1706,MATCH(AU1706,{"Jan","Feb","Mar","Apr","May","Jun","Jul","Aug","Sep","Oct","Nov","Dec"}, 0),AV1706)</f>
        <v>23624</v>
      </c>
      <c r="BC1706" s="20">
        <f t="shared" si="485"/>
        <v>58</v>
      </c>
    </row>
    <row r="1707" spans="2:55" ht="15.5" hidden="1" x14ac:dyDescent="0.35">
      <c r="B1707" s="1" t="s">
        <v>669</v>
      </c>
      <c r="C1707" t="str">
        <f>VLOOKUP(B1707,Z1706:AE4041,2,FALSE)</f>
        <v>May,</v>
      </c>
      <c r="D1707">
        <f t="shared" si="468"/>
        <v>31.065000000000001</v>
      </c>
      <c r="E1707">
        <f t="shared" si="469"/>
        <v>5.71</v>
      </c>
      <c r="F1707" t="str">
        <f t="shared" si="470"/>
        <v>No</v>
      </c>
      <c r="G1707" t="str">
        <f t="shared" si="471"/>
        <v>No</v>
      </c>
      <c r="H1707" t="str">
        <f t="shared" si="472"/>
        <v>No</v>
      </c>
      <c r="I1707">
        <f t="shared" si="473"/>
        <v>0</v>
      </c>
      <c r="J1707" t="str">
        <f t="shared" si="474"/>
        <v>No</v>
      </c>
      <c r="K1707" t="str">
        <f t="shared" si="475"/>
        <v>OBESITY</v>
      </c>
      <c r="L1707" t="str">
        <f t="shared" si="476"/>
        <v>pre diabeties</v>
      </c>
      <c r="M1707" s="34">
        <f t="shared" si="477"/>
        <v>33171</v>
      </c>
      <c r="N1707" s="36">
        <f t="shared" si="478"/>
        <v>15440.2</v>
      </c>
      <c r="O1707" s="23" t="str">
        <f t="shared" si="479"/>
        <v>tier - 2</v>
      </c>
      <c r="P1707" s="34" t="str">
        <f t="shared" si="480"/>
        <v>tier - 1</v>
      </c>
      <c r="Q1707" s="34" t="str">
        <f t="shared" si="481"/>
        <v>R1012</v>
      </c>
      <c r="R1707" s="23">
        <f t="shared" si="482"/>
        <v>32</v>
      </c>
      <c r="Z1707" s="1" t="s">
        <v>669</v>
      </c>
      <c r="AA1707" s="1" t="s">
        <v>7105</v>
      </c>
      <c r="AB1707" t="s">
        <v>4746</v>
      </c>
      <c r="AC1707" t="s">
        <v>4918</v>
      </c>
      <c r="AG1707" t="s">
        <v>669</v>
      </c>
      <c r="AH1707">
        <v>31.065000000000001</v>
      </c>
      <c r="AI1707">
        <v>5.71</v>
      </c>
      <c r="AJ1707" s="20" t="s">
        <v>2380</v>
      </c>
      <c r="AK1707" t="s">
        <v>2380</v>
      </c>
      <c r="AL1707" t="s">
        <v>2380</v>
      </c>
      <c r="AM1707" s="29">
        <v>0</v>
      </c>
      <c r="AN1707" s="20" t="s">
        <v>2380</v>
      </c>
      <c r="AO1707" s="20" t="str">
        <f t="shared" si="483"/>
        <v>OBESITY</v>
      </c>
      <c r="AP1707" s="20" t="str">
        <f t="shared" si="484"/>
        <v>pre diabeties</v>
      </c>
      <c r="AS1707" t="s">
        <v>1734</v>
      </c>
      <c r="AT1707">
        <v>1990</v>
      </c>
      <c r="AU1707" s="28" t="s">
        <v>37</v>
      </c>
      <c r="AV1707">
        <v>25</v>
      </c>
      <c r="AW1707">
        <v>3</v>
      </c>
      <c r="AX1707" s="38">
        <v>15440.2</v>
      </c>
      <c r="AY1707" t="s">
        <v>11</v>
      </c>
      <c r="AZ1707" t="s">
        <v>16</v>
      </c>
      <c r="BA1707" t="s">
        <v>23</v>
      </c>
      <c r="BB1707" s="35">
        <f>DATE(AT1707,MATCH(AU1707,{"Jan","Feb","Mar","Apr","May","Jun","Jul","Aug","Sep","Oct","Nov","Dec"}, 0),AV1707)</f>
        <v>33171</v>
      </c>
      <c r="BC1707" s="20">
        <f t="shared" si="485"/>
        <v>32</v>
      </c>
    </row>
    <row r="1708" spans="2:55" ht="15.5" hidden="1" x14ac:dyDescent="0.35">
      <c r="B1708" s="1" t="s">
        <v>668</v>
      </c>
      <c r="C1708" t="str">
        <f>VLOOKUP(B1708,Z1707:AE4042,2,FALSE)</f>
        <v>Metcalf,</v>
      </c>
      <c r="D1708">
        <f t="shared" si="468"/>
        <v>25.08</v>
      </c>
      <c r="E1708">
        <f t="shared" si="469"/>
        <v>4.7699999999999996</v>
      </c>
      <c r="F1708" t="str">
        <f t="shared" si="470"/>
        <v>No</v>
      </c>
      <c r="G1708" t="str">
        <f t="shared" si="471"/>
        <v>No</v>
      </c>
      <c r="H1708" t="str">
        <f t="shared" si="472"/>
        <v>No</v>
      </c>
      <c r="I1708">
        <f t="shared" si="473"/>
        <v>0</v>
      </c>
      <c r="J1708" t="str">
        <f t="shared" si="474"/>
        <v>No</v>
      </c>
      <c r="K1708" t="str">
        <f t="shared" si="475"/>
        <v>OVER WEIGHT</v>
      </c>
      <c r="L1708" t="str">
        <f t="shared" si="476"/>
        <v>normal</v>
      </c>
      <c r="M1708" s="34">
        <f t="shared" si="477"/>
        <v>27961</v>
      </c>
      <c r="N1708" s="36">
        <f t="shared" si="478"/>
        <v>15450.48</v>
      </c>
      <c r="O1708" s="23" t="str">
        <f t="shared" si="479"/>
        <v>tier - 2</v>
      </c>
      <c r="P1708" s="34" t="str">
        <f t="shared" si="480"/>
        <v>tier - 1</v>
      </c>
      <c r="Q1708" s="34" t="str">
        <f t="shared" si="481"/>
        <v>R1026</v>
      </c>
      <c r="R1708" s="23">
        <f t="shared" si="482"/>
        <v>46</v>
      </c>
      <c r="Z1708" s="1" t="s">
        <v>668</v>
      </c>
      <c r="AA1708" s="1" t="s">
        <v>7106</v>
      </c>
      <c r="AB1708" t="s">
        <v>4746</v>
      </c>
      <c r="AC1708" t="s">
        <v>5905</v>
      </c>
      <c r="AG1708" t="s">
        <v>668</v>
      </c>
      <c r="AH1708">
        <v>25.08</v>
      </c>
      <c r="AI1708">
        <v>4.7699999999999996</v>
      </c>
      <c r="AJ1708" s="20" t="s">
        <v>2380</v>
      </c>
      <c r="AK1708" t="s">
        <v>2380</v>
      </c>
      <c r="AL1708" t="s">
        <v>2380</v>
      </c>
      <c r="AM1708" s="29">
        <v>0</v>
      </c>
      <c r="AN1708" s="20" t="s">
        <v>2380</v>
      </c>
      <c r="AO1708" s="20" t="str">
        <f t="shared" si="483"/>
        <v>OVER WEIGHT</v>
      </c>
      <c r="AP1708" s="20" t="str">
        <f t="shared" si="484"/>
        <v>normal</v>
      </c>
      <c r="AS1708" t="s">
        <v>1735</v>
      </c>
      <c r="AT1708">
        <v>1976</v>
      </c>
      <c r="AU1708" s="28" t="s">
        <v>10</v>
      </c>
      <c r="AV1708">
        <v>20</v>
      </c>
      <c r="AW1708">
        <v>2</v>
      </c>
      <c r="AX1708" s="38">
        <v>15450.48</v>
      </c>
      <c r="AY1708" t="s">
        <v>11</v>
      </c>
      <c r="AZ1708" t="s">
        <v>16</v>
      </c>
      <c r="BA1708" t="s">
        <v>535</v>
      </c>
      <c r="BB1708" s="35">
        <f>DATE(AT1708,MATCH(AU1708,{"Jan","Feb","Mar","Apr","May","Jun","Jul","Aug","Sep","Oct","Nov","Dec"}, 0),AV1708)</f>
        <v>27961</v>
      </c>
      <c r="BC1708" s="20">
        <f t="shared" si="485"/>
        <v>46</v>
      </c>
    </row>
    <row r="1709" spans="2:55" ht="15.5" hidden="1" x14ac:dyDescent="0.35">
      <c r="B1709" s="1" t="s">
        <v>667</v>
      </c>
      <c r="C1709" t="str">
        <f>VLOOKUP(B1709,Z1708:AE4043,2,FALSE)</f>
        <v>Tiska,</v>
      </c>
      <c r="D1709">
        <f t="shared" si="468"/>
        <v>15.2</v>
      </c>
      <c r="E1709">
        <f t="shared" si="469"/>
        <v>7.81</v>
      </c>
      <c r="F1709" t="str">
        <f t="shared" si="470"/>
        <v>yes</v>
      </c>
      <c r="G1709" t="str">
        <f t="shared" si="471"/>
        <v>No</v>
      </c>
      <c r="H1709" t="str">
        <f t="shared" si="472"/>
        <v>No</v>
      </c>
      <c r="I1709">
        <f t="shared" si="473"/>
        <v>1</v>
      </c>
      <c r="J1709" t="str">
        <f t="shared" si="474"/>
        <v>No</v>
      </c>
      <c r="K1709" t="str">
        <f t="shared" si="475"/>
        <v>under weight</v>
      </c>
      <c r="L1709" t="str">
        <f t="shared" si="476"/>
        <v>diabeties</v>
      </c>
      <c r="M1709" s="34">
        <f t="shared" si="477"/>
        <v>38185</v>
      </c>
      <c r="N1709" s="36">
        <f t="shared" si="478"/>
        <v>15518.18</v>
      </c>
      <c r="O1709" s="23" t="str">
        <f t="shared" si="479"/>
        <v>tier - 2</v>
      </c>
      <c r="P1709" s="34" t="str">
        <f t="shared" si="480"/>
        <v>tier - 3</v>
      </c>
      <c r="Q1709" s="34" t="str">
        <f t="shared" si="481"/>
        <v>R1015</v>
      </c>
      <c r="R1709" s="23">
        <f t="shared" si="482"/>
        <v>18</v>
      </c>
      <c r="Z1709" s="1" t="s">
        <v>667</v>
      </c>
      <c r="AA1709" s="1" t="s">
        <v>7107</v>
      </c>
      <c r="AB1709" t="s">
        <v>4743</v>
      </c>
      <c r="AC1709" t="s">
        <v>5131</v>
      </c>
      <c r="AG1709" t="s">
        <v>667</v>
      </c>
      <c r="AH1709">
        <v>15.2</v>
      </c>
      <c r="AI1709">
        <v>7.81</v>
      </c>
      <c r="AJ1709" s="20" t="s">
        <v>2382</v>
      </c>
      <c r="AK1709" t="s">
        <v>2380</v>
      </c>
      <c r="AL1709" t="s">
        <v>2380</v>
      </c>
      <c r="AM1709" s="29">
        <v>1</v>
      </c>
      <c r="AN1709" s="20" t="s">
        <v>2380</v>
      </c>
      <c r="AO1709" s="20" t="str">
        <f t="shared" si="483"/>
        <v>under weight</v>
      </c>
      <c r="AP1709" s="20" t="str">
        <f t="shared" si="484"/>
        <v>diabeties</v>
      </c>
      <c r="AS1709" t="s">
        <v>1736</v>
      </c>
      <c r="AT1709">
        <v>2004</v>
      </c>
      <c r="AU1709" s="28" t="s">
        <v>10</v>
      </c>
      <c r="AV1709">
        <v>17</v>
      </c>
      <c r="AW1709">
        <v>0</v>
      </c>
      <c r="AX1709" s="38">
        <v>15518.18</v>
      </c>
      <c r="AY1709" t="s">
        <v>11</v>
      </c>
      <c r="AZ1709" t="s">
        <v>12</v>
      </c>
      <c r="BA1709" t="s">
        <v>164</v>
      </c>
      <c r="BB1709" s="35">
        <f>DATE(AT1709,MATCH(AU1709,{"Jan","Feb","Mar","Apr","May","Jun","Jul","Aug","Sep","Oct","Nov","Dec"}, 0),AV1709)</f>
        <v>38185</v>
      </c>
      <c r="BC1709" s="20">
        <f t="shared" si="485"/>
        <v>18</v>
      </c>
    </row>
    <row r="1710" spans="2:55" ht="15.5" hidden="1" x14ac:dyDescent="0.35">
      <c r="B1710" s="1" t="s">
        <v>666</v>
      </c>
      <c r="C1710" t="str">
        <f>VLOOKUP(B1710,Z1709:AE4044,2,FALSE)</f>
        <v>McDonough,</v>
      </c>
      <c r="D1710">
        <f t="shared" si="468"/>
        <v>22.34</v>
      </c>
      <c r="E1710">
        <f t="shared" si="469"/>
        <v>5.19</v>
      </c>
      <c r="F1710" t="str">
        <f t="shared" si="470"/>
        <v>yes</v>
      </c>
      <c r="G1710" t="str">
        <f t="shared" si="471"/>
        <v>No</v>
      </c>
      <c r="H1710" t="str">
        <f t="shared" si="472"/>
        <v>No</v>
      </c>
      <c r="I1710">
        <f t="shared" si="473"/>
        <v>0</v>
      </c>
      <c r="J1710" t="str">
        <f t="shared" si="474"/>
        <v>No</v>
      </c>
      <c r="K1710" t="str">
        <f t="shared" si="475"/>
        <v>Normal weight</v>
      </c>
      <c r="L1710" t="str">
        <f t="shared" si="476"/>
        <v>normal</v>
      </c>
      <c r="M1710" s="34">
        <f t="shared" si="477"/>
        <v>27208</v>
      </c>
      <c r="N1710" s="36">
        <f t="shared" si="478"/>
        <v>15532.16</v>
      </c>
      <c r="O1710" s="23" t="str">
        <f t="shared" si="479"/>
        <v>tier - 2</v>
      </c>
      <c r="P1710" s="34" t="str">
        <f t="shared" si="480"/>
        <v>tier - 2</v>
      </c>
      <c r="Q1710" s="34" t="str">
        <f t="shared" si="481"/>
        <v>R1026</v>
      </c>
      <c r="R1710" s="23">
        <f t="shared" si="482"/>
        <v>48</v>
      </c>
      <c r="Z1710" s="1" t="s">
        <v>666</v>
      </c>
      <c r="AA1710" s="1" t="s">
        <v>5967</v>
      </c>
      <c r="AB1710" t="s">
        <v>4746</v>
      </c>
      <c r="AC1710" t="s">
        <v>4840</v>
      </c>
      <c r="AD1710" t="s">
        <v>4889</v>
      </c>
      <c r="AG1710" t="s">
        <v>666</v>
      </c>
      <c r="AH1710">
        <v>22.34</v>
      </c>
      <c r="AI1710">
        <v>5.19</v>
      </c>
      <c r="AJ1710" s="20" t="s">
        <v>2382</v>
      </c>
      <c r="AK1710" t="s">
        <v>2380</v>
      </c>
      <c r="AL1710" t="s">
        <v>2380</v>
      </c>
      <c r="AM1710" s="29">
        <v>0</v>
      </c>
      <c r="AN1710" s="20" t="s">
        <v>2380</v>
      </c>
      <c r="AO1710" s="20" t="str">
        <f t="shared" si="483"/>
        <v>Normal weight</v>
      </c>
      <c r="AP1710" s="20" t="str">
        <f t="shared" si="484"/>
        <v>normal</v>
      </c>
      <c r="AS1710" t="s">
        <v>1737</v>
      </c>
      <c r="AT1710">
        <v>1974</v>
      </c>
      <c r="AU1710" s="28" t="s">
        <v>18</v>
      </c>
      <c r="AV1710">
        <v>28</v>
      </c>
      <c r="AW1710">
        <v>0</v>
      </c>
      <c r="AX1710" s="38">
        <v>15532.16</v>
      </c>
      <c r="AY1710" t="s">
        <v>11</v>
      </c>
      <c r="AZ1710" t="s">
        <v>11</v>
      </c>
      <c r="BA1710" t="s">
        <v>535</v>
      </c>
      <c r="BB1710" s="35">
        <f>DATE(AT1710,MATCH(AU1710,{"Jan","Feb","Mar","Apr","May","Jun","Jul","Aug","Sep","Oct","Nov","Dec"}, 0),AV1710)</f>
        <v>27208</v>
      </c>
      <c r="BC1710" s="20">
        <f t="shared" si="485"/>
        <v>48</v>
      </c>
    </row>
    <row r="1711" spans="2:55" ht="15.5" hidden="1" x14ac:dyDescent="0.35">
      <c r="B1711" s="1" t="s">
        <v>665</v>
      </c>
      <c r="C1711" t="str">
        <f>VLOOKUP(B1711,Z1710:AE4045,2,FALSE)</f>
        <v>Fairley,</v>
      </c>
      <c r="D1711">
        <f t="shared" si="468"/>
        <v>40.15</v>
      </c>
      <c r="E1711">
        <f t="shared" si="469"/>
        <v>5.93</v>
      </c>
      <c r="F1711" t="str">
        <f t="shared" si="470"/>
        <v>No</v>
      </c>
      <c r="G1711" t="str">
        <f t="shared" si="471"/>
        <v>No</v>
      </c>
      <c r="H1711" t="str">
        <f t="shared" si="472"/>
        <v>No</v>
      </c>
      <c r="I1711">
        <f t="shared" si="473"/>
        <v>1</v>
      </c>
      <c r="J1711" t="str">
        <f t="shared" si="474"/>
        <v>No</v>
      </c>
      <c r="K1711" t="str">
        <f t="shared" si="475"/>
        <v>OBESITY</v>
      </c>
      <c r="L1711" t="str">
        <f t="shared" si="476"/>
        <v>pre diabeties</v>
      </c>
      <c r="M1711" s="34">
        <f t="shared" si="477"/>
        <v>21825</v>
      </c>
      <c r="N1711" s="36">
        <f t="shared" si="478"/>
        <v>15555.19</v>
      </c>
      <c r="O1711" s="23" t="str">
        <f t="shared" si="479"/>
        <v>tier - 2</v>
      </c>
      <c r="P1711" s="34" t="str">
        <f t="shared" si="480"/>
        <v>tier - 3</v>
      </c>
      <c r="Q1711" s="34" t="str">
        <f t="shared" si="481"/>
        <v>R1012</v>
      </c>
      <c r="R1711" s="23">
        <f t="shared" si="482"/>
        <v>63</v>
      </c>
      <c r="Z1711" s="1" t="s">
        <v>665</v>
      </c>
      <c r="AA1711" s="1" t="s">
        <v>7108</v>
      </c>
      <c r="AB1711" t="s">
        <v>4743</v>
      </c>
      <c r="AC1711" t="s">
        <v>7109</v>
      </c>
      <c r="AG1711" t="s">
        <v>665</v>
      </c>
      <c r="AH1711">
        <v>40.15</v>
      </c>
      <c r="AI1711">
        <v>5.93</v>
      </c>
      <c r="AJ1711" s="20" t="s">
        <v>2380</v>
      </c>
      <c r="AK1711" t="s">
        <v>2380</v>
      </c>
      <c r="AL1711" t="s">
        <v>2380</v>
      </c>
      <c r="AM1711" s="29">
        <v>1</v>
      </c>
      <c r="AN1711" s="20" t="s">
        <v>2380</v>
      </c>
      <c r="AO1711" s="20" t="str">
        <f t="shared" si="483"/>
        <v>OBESITY</v>
      </c>
      <c r="AP1711" s="20" t="str">
        <f t="shared" si="484"/>
        <v>pre diabeties</v>
      </c>
      <c r="AS1711" t="s">
        <v>1738</v>
      </c>
      <c r="AT1711">
        <v>1959</v>
      </c>
      <c r="AU1711" s="28" t="s">
        <v>37</v>
      </c>
      <c r="AV1711">
        <v>2</v>
      </c>
      <c r="AW1711">
        <v>3</v>
      </c>
      <c r="AX1711" s="38">
        <v>15555.19</v>
      </c>
      <c r="AY1711" t="s">
        <v>11</v>
      </c>
      <c r="AZ1711" t="s">
        <v>12</v>
      </c>
      <c r="BA1711" t="s">
        <v>23</v>
      </c>
      <c r="BB1711" s="35">
        <f>DATE(AT1711,MATCH(AU1711,{"Jan","Feb","Mar","Apr","May","Jun","Jul","Aug","Sep","Oct","Nov","Dec"}, 0),AV1711)</f>
        <v>21825</v>
      </c>
      <c r="BC1711" s="20">
        <f t="shared" si="485"/>
        <v>63</v>
      </c>
    </row>
    <row r="1712" spans="2:55" ht="15.5" hidden="1" x14ac:dyDescent="0.35">
      <c r="B1712" s="1" t="s">
        <v>664</v>
      </c>
      <c r="C1712" t="str">
        <f>VLOOKUP(B1712,Z1711:AE4046,2,FALSE)</f>
        <v>Barnett,</v>
      </c>
      <c r="D1712">
        <f t="shared" si="468"/>
        <v>37.729999999999997</v>
      </c>
      <c r="E1712">
        <f t="shared" si="469"/>
        <v>6.29</v>
      </c>
      <c r="F1712" t="str">
        <f t="shared" si="470"/>
        <v>No</v>
      </c>
      <c r="G1712" t="str">
        <f t="shared" si="471"/>
        <v>No</v>
      </c>
      <c r="H1712" t="str">
        <f t="shared" si="472"/>
        <v>No</v>
      </c>
      <c r="I1712">
        <f t="shared" si="473"/>
        <v>1</v>
      </c>
      <c r="J1712" t="str">
        <f t="shared" si="474"/>
        <v>No</v>
      </c>
      <c r="K1712" t="str">
        <f t="shared" si="475"/>
        <v>OBESITY</v>
      </c>
      <c r="L1712" t="str">
        <f t="shared" si="476"/>
        <v>pre diabeties</v>
      </c>
      <c r="M1712" s="34">
        <f t="shared" si="477"/>
        <v>27240</v>
      </c>
      <c r="N1712" s="36">
        <f t="shared" si="478"/>
        <v>15556.67</v>
      </c>
      <c r="O1712" s="23" t="str">
        <f t="shared" si="479"/>
        <v>tier - 2</v>
      </c>
      <c r="P1712" s="34" t="str">
        <f t="shared" si="480"/>
        <v>tier - 2</v>
      </c>
      <c r="Q1712" s="34" t="str">
        <f t="shared" si="481"/>
        <v>R1012</v>
      </c>
      <c r="R1712" s="23">
        <f t="shared" si="482"/>
        <v>48</v>
      </c>
      <c r="Z1712" s="1" t="s">
        <v>664</v>
      </c>
      <c r="AA1712" s="1" t="s">
        <v>6432</v>
      </c>
      <c r="AB1712" t="s">
        <v>4743</v>
      </c>
      <c r="AC1712" t="s">
        <v>5385</v>
      </c>
      <c r="AD1712" t="s">
        <v>5148</v>
      </c>
      <c r="AG1712" t="s">
        <v>664</v>
      </c>
      <c r="AH1712">
        <v>37.729999999999997</v>
      </c>
      <c r="AI1712">
        <v>6.29</v>
      </c>
      <c r="AJ1712" s="20" t="s">
        <v>2380</v>
      </c>
      <c r="AK1712" t="s">
        <v>2380</v>
      </c>
      <c r="AL1712" t="s">
        <v>2380</v>
      </c>
      <c r="AM1712" s="29">
        <v>1</v>
      </c>
      <c r="AN1712" s="20" t="s">
        <v>2380</v>
      </c>
      <c r="AO1712" s="20" t="str">
        <f t="shared" si="483"/>
        <v>OBESITY</v>
      </c>
      <c r="AP1712" s="20" t="str">
        <f t="shared" si="484"/>
        <v>pre diabeties</v>
      </c>
      <c r="AS1712" t="s">
        <v>1739</v>
      </c>
      <c r="AT1712">
        <v>1974</v>
      </c>
      <c r="AU1712" s="28" t="s">
        <v>10</v>
      </c>
      <c r="AV1712">
        <v>30</v>
      </c>
      <c r="AW1712">
        <v>0</v>
      </c>
      <c r="AX1712" s="38">
        <v>15556.67</v>
      </c>
      <c r="AY1712" t="s">
        <v>11</v>
      </c>
      <c r="AZ1712" t="s">
        <v>11</v>
      </c>
      <c r="BA1712" t="s">
        <v>23</v>
      </c>
      <c r="BB1712" s="35">
        <f>DATE(AT1712,MATCH(AU1712,{"Jan","Feb","Mar","Apr","May","Jun","Jul","Aug","Sep","Oct","Nov","Dec"}, 0),AV1712)</f>
        <v>27240</v>
      </c>
      <c r="BC1712" s="20">
        <f t="shared" si="485"/>
        <v>48</v>
      </c>
    </row>
    <row r="1713" spans="2:55" ht="15.5" hidden="1" x14ac:dyDescent="0.35">
      <c r="B1713" s="1" t="s">
        <v>663</v>
      </c>
      <c r="C1713" t="str">
        <f>VLOOKUP(B1713,Z1712:AE4047,2,FALSE)</f>
        <v>Piasta,</v>
      </c>
      <c r="D1713">
        <f t="shared" si="468"/>
        <v>25.35</v>
      </c>
      <c r="E1713">
        <f t="shared" si="469"/>
        <v>4.9000000000000004</v>
      </c>
      <c r="F1713" t="str">
        <f t="shared" si="470"/>
        <v>No</v>
      </c>
      <c r="G1713" t="str">
        <f t="shared" si="471"/>
        <v>No</v>
      </c>
      <c r="H1713" t="str">
        <f t="shared" si="472"/>
        <v>No</v>
      </c>
      <c r="I1713">
        <f t="shared" si="473"/>
        <v>0</v>
      </c>
      <c r="J1713" t="str">
        <f t="shared" si="474"/>
        <v>No</v>
      </c>
      <c r="K1713" t="str">
        <f t="shared" si="475"/>
        <v>OVER WEIGHT</v>
      </c>
      <c r="L1713" t="str">
        <f t="shared" si="476"/>
        <v>normal</v>
      </c>
      <c r="M1713" s="34">
        <f t="shared" si="477"/>
        <v>24043</v>
      </c>
      <c r="N1713" s="36">
        <f t="shared" si="478"/>
        <v>15608.58</v>
      </c>
      <c r="O1713" s="23" t="str">
        <f t="shared" si="479"/>
        <v>tier - 2</v>
      </c>
      <c r="P1713" s="34" t="str">
        <f t="shared" si="480"/>
        <v>tier - 2</v>
      </c>
      <c r="Q1713" s="34" t="str">
        <f t="shared" si="481"/>
        <v>R1026</v>
      </c>
      <c r="R1713" s="23">
        <f t="shared" si="482"/>
        <v>57</v>
      </c>
      <c r="Z1713" s="1" t="s">
        <v>663</v>
      </c>
      <c r="AA1713" s="1" t="s">
        <v>7110</v>
      </c>
      <c r="AB1713" t="s">
        <v>4746</v>
      </c>
      <c r="AC1713" t="s">
        <v>7111</v>
      </c>
      <c r="AG1713" t="s">
        <v>663</v>
      </c>
      <c r="AH1713">
        <v>25.35</v>
      </c>
      <c r="AI1713">
        <v>4.9000000000000004</v>
      </c>
      <c r="AJ1713" s="20" t="s">
        <v>2380</v>
      </c>
      <c r="AK1713" t="s">
        <v>2380</v>
      </c>
      <c r="AL1713" t="s">
        <v>2380</v>
      </c>
      <c r="AM1713" s="29">
        <v>0</v>
      </c>
      <c r="AN1713" s="20" t="s">
        <v>2380</v>
      </c>
      <c r="AO1713" s="20" t="str">
        <f t="shared" si="483"/>
        <v>OVER WEIGHT</v>
      </c>
      <c r="AP1713" s="20" t="str">
        <f t="shared" si="484"/>
        <v>normal</v>
      </c>
      <c r="AS1713" t="s">
        <v>1740</v>
      </c>
      <c r="AT1713">
        <v>1965</v>
      </c>
      <c r="AU1713" s="28" t="s">
        <v>37</v>
      </c>
      <c r="AV1713">
        <v>28</v>
      </c>
      <c r="AW1713">
        <v>0</v>
      </c>
      <c r="AX1713" s="38">
        <v>15608.58</v>
      </c>
      <c r="AY1713" t="s">
        <v>11</v>
      </c>
      <c r="AZ1713" t="s">
        <v>11</v>
      </c>
      <c r="BA1713" t="s">
        <v>535</v>
      </c>
      <c r="BB1713" s="35">
        <f>DATE(AT1713,MATCH(AU1713,{"Jan","Feb","Mar","Apr","May","Jun","Jul","Aug","Sep","Oct","Nov","Dec"}, 0),AV1713)</f>
        <v>24043</v>
      </c>
      <c r="BC1713" s="20">
        <f t="shared" si="485"/>
        <v>57</v>
      </c>
    </row>
    <row r="1714" spans="2:55" ht="15.5" hidden="1" x14ac:dyDescent="0.35">
      <c r="B1714" s="1" t="s">
        <v>662</v>
      </c>
      <c r="C1714" t="str">
        <f>VLOOKUP(B1714,Z1713:AE4048,2,FALSE)</f>
        <v>Mueller,</v>
      </c>
      <c r="D1714">
        <f t="shared" si="468"/>
        <v>26.41</v>
      </c>
      <c r="E1714">
        <f t="shared" si="469"/>
        <v>5.07</v>
      </c>
      <c r="F1714" t="str">
        <f t="shared" si="470"/>
        <v>yes</v>
      </c>
      <c r="G1714" t="str">
        <f t="shared" si="471"/>
        <v>No</v>
      </c>
      <c r="H1714" t="str">
        <f t="shared" si="472"/>
        <v>No</v>
      </c>
      <c r="I1714">
        <f t="shared" si="473"/>
        <v>1</v>
      </c>
      <c r="J1714" t="str">
        <f t="shared" si="474"/>
        <v>No</v>
      </c>
      <c r="K1714" t="str">
        <f t="shared" si="475"/>
        <v>OVER WEIGHT</v>
      </c>
      <c r="L1714" t="str">
        <f t="shared" si="476"/>
        <v>normal</v>
      </c>
      <c r="M1714" s="34">
        <f t="shared" si="477"/>
        <v>22073</v>
      </c>
      <c r="N1714" s="36">
        <f t="shared" si="478"/>
        <v>15612.19</v>
      </c>
      <c r="O1714" s="23" t="str">
        <f t="shared" si="479"/>
        <v>tier - 2</v>
      </c>
      <c r="P1714" s="34" t="str">
        <f t="shared" si="480"/>
        <v>tier - 2</v>
      </c>
      <c r="Q1714" s="34" t="str">
        <f t="shared" si="481"/>
        <v>R1012</v>
      </c>
      <c r="R1714" s="23">
        <f t="shared" si="482"/>
        <v>63</v>
      </c>
      <c r="Z1714" s="1" t="s">
        <v>662</v>
      </c>
      <c r="AA1714" s="1" t="s">
        <v>6733</v>
      </c>
      <c r="AB1714" t="s">
        <v>4743</v>
      </c>
      <c r="AC1714" t="s">
        <v>4953</v>
      </c>
      <c r="AD1714" t="s">
        <v>5148</v>
      </c>
      <c r="AG1714" t="s">
        <v>662</v>
      </c>
      <c r="AH1714">
        <v>26.41</v>
      </c>
      <c r="AI1714">
        <v>5.07</v>
      </c>
      <c r="AJ1714" s="20" t="s">
        <v>2382</v>
      </c>
      <c r="AK1714" t="s">
        <v>2380</v>
      </c>
      <c r="AL1714" t="s">
        <v>2380</v>
      </c>
      <c r="AM1714" s="29">
        <v>1</v>
      </c>
      <c r="AN1714" s="20" t="s">
        <v>2380</v>
      </c>
      <c r="AO1714" s="20" t="str">
        <f t="shared" si="483"/>
        <v>OVER WEIGHT</v>
      </c>
      <c r="AP1714" s="20" t="str">
        <f t="shared" si="484"/>
        <v>normal</v>
      </c>
      <c r="AS1714" t="s">
        <v>1741</v>
      </c>
      <c r="AT1714">
        <v>1960</v>
      </c>
      <c r="AU1714" s="28" t="s">
        <v>18</v>
      </c>
      <c r="AV1714">
        <v>6</v>
      </c>
      <c r="AW1714">
        <v>3</v>
      </c>
      <c r="AX1714" s="38">
        <v>15612.19</v>
      </c>
      <c r="AY1714" t="s">
        <v>11</v>
      </c>
      <c r="AZ1714" t="s">
        <v>11</v>
      </c>
      <c r="BA1714" t="s">
        <v>23</v>
      </c>
      <c r="BB1714" s="35">
        <f>DATE(AT1714,MATCH(AU1714,{"Jan","Feb","Mar","Apr","May","Jun","Jul","Aug","Sep","Oct","Nov","Dec"}, 0),AV1714)</f>
        <v>22073</v>
      </c>
      <c r="BC1714" s="20">
        <f t="shared" si="485"/>
        <v>63</v>
      </c>
    </row>
    <row r="1715" spans="2:55" ht="15.5" hidden="1" x14ac:dyDescent="0.35">
      <c r="B1715" s="1" t="s">
        <v>661</v>
      </c>
      <c r="C1715" t="str">
        <f>VLOOKUP(B1715,Z1714:AE4049,2,FALSE)</f>
        <v>Olsen,</v>
      </c>
      <c r="D1715">
        <f t="shared" si="468"/>
        <v>27.6</v>
      </c>
      <c r="E1715">
        <f t="shared" si="469"/>
        <v>5.33</v>
      </c>
      <c r="F1715" t="str">
        <f t="shared" si="470"/>
        <v>No</v>
      </c>
      <c r="G1715" t="str">
        <f t="shared" si="471"/>
        <v>No</v>
      </c>
      <c r="H1715" t="str">
        <f t="shared" si="472"/>
        <v>No</v>
      </c>
      <c r="I1715">
        <f t="shared" si="473"/>
        <v>1</v>
      </c>
      <c r="J1715" t="str">
        <f t="shared" si="474"/>
        <v>No</v>
      </c>
      <c r="K1715" t="str">
        <f t="shared" si="475"/>
        <v>OVER WEIGHT</v>
      </c>
      <c r="L1715" t="str">
        <f t="shared" si="476"/>
        <v>normal</v>
      </c>
      <c r="M1715" s="34">
        <f t="shared" si="477"/>
        <v>32499</v>
      </c>
      <c r="N1715" s="36">
        <f t="shared" si="478"/>
        <v>15646.28</v>
      </c>
      <c r="O1715" s="23" t="str">
        <f t="shared" si="479"/>
        <v>tier - 2</v>
      </c>
      <c r="P1715" s="34" t="str">
        <f t="shared" si="480"/>
        <v>tier - 2</v>
      </c>
      <c r="Q1715" s="34" t="str">
        <f t="shared" si="481"/>
        <v>R1011</v>
      </c>
      <c r="R1715" s="23">
        <f t="shared" si="482"/>
        <v>34</v>
      </c>
      <c r="Z1715" s="1" t="s">
        <v>661</v>
      </c>
      <c r="AA1715" s="1" t="s">
        <v>7112</v>
      </c>
      <c r="AB1715" t="s">
        <v>4743</v>
      </c>
      <c r="AC1715" t="s">
        <v>5708</v>
      </c>
      <c r="AG1715" t="s">
        <v>661</v>
      </c>
      <c r="AH1715">
        <v>27.6</v>
      </c>
      <c r="AI1715">
        <v>5.33</v>
      </c>
      <c r="AJ1715" s="20" t="s">
        <v>2380</v>
      </c>
      <c r="AK1715" t="s">
        <v>2380</v>
      </c>
      <c r="AL1715" t="s">
        <v>2380</v>
      </c>
      <c r="AM1715" s="29">
        <v>1</v>
      </c>
      <c r="AN1715" s="20" t="s">
        <v>2380</v>
      </c>
      <c r="AO1715" s="20" t="str">
        <f t="shared" si="483"/>
        <v>OVER WEIGHT</v>
      </c>
      <c r="AP1715" s="20" t="str">
        <f t="shared" si="484"/>
        <v>normal</v>
      </c>
      <c r="AS1715" t="s">
        <v>1742</v>
      </c>
      <c r="AT1715">
        <v>1988</v>
      </c>
      <c r="AU1715" s="28" t="s">
        <v>30</v>
      </c>
      <c r="AV1715">
        <v>22</v>
      </c>
      <c r="AW1715">
        <v>3</v>
      </c>
      <c r="AX1715" s="38">
        <v>15646.28</v>
      </c>
      <c r="AY1715" t="s">
        <v>11</v>
      </c>
      <c r="AZ1715" t="s">
        <v>11</v>
      </c>
      <c r="BA1715" t="s">
        <v>42</v>
      </c>
      <c r="BB1715" s="35">
        <f>DATE(AT1715,MATCH(AU1715,{"Jan","Feb","Mar","Apr","May","Jun","Jul","Aug","Sep","Oct","Nov","Dec"}, 0),AV1715)</f>
        <v>32499</v>
      </c>
      <c r="BC1715" s="20">
        <f t="shared" si="485"/>
        <v>34</v>
      </c>
    </row>
    <row r="1716" spans="2:55" ht="15.5" hidden="1" x14ac:dyDescent="0.35">
      <c r="B1716" s="1" t="s">
        <v>660</v>
      </c>
      <c r="C1716" t="str">
        <f>VLOOKUP(B1716,Z1715:AE4050,2,FALSE)</f>
        <v>De</v>
      </c>
      <c r="D1716">
        <f t="shared" si="468"/>
        <v>33.82</v>
      </c>
      <c r="E1716">
        <f t="shared" si="469"/>
        <v>8.93</v>
      </c>
      <c r="F1716" t="str">
        <f t="shared" si="470"/>
        <v>yes</v>
      </c>
      <c r="G1716" t="str">
        <f t="shared" si="471"/>
        <v>No</v>
      </c>
      <c r="H1716" t="str">
        <f t="shared" si="472"/>
        <v>No</v>
      </c>
      <c r="I1716">
        <f t="shared" si="473"/>
        <v>1</v>
      </c>
      <c r="J1716" t="str">
        <f t="shared" si="474"/>
        <v>No</v>
      </c>
      <c r="K1716" t="str">
        <f t="shared" si="475"/>
        <v>OBESITY</v>
      </c>
      <c r="L1716" t="str">
        <f t="shared" si="476"/>
        <v>diabeties</v>
      </c>
      <c r="M1716" s="34">
        <f t="shared" si="477"/>
        <v>26841</v>
      </c>
      <c r="N1716" s="36">
        <f t="shared" si="478"/>
        <v>15670.3</v>
      </c>
      <c r="O1716" s="23" t="str">
        <f t="shared" si="479"/>
        <v>tier - 2</v>
      </c>
      <c r="P1716" s="34" t="str">
        <f t="shared" si="480"/>
        <v>tier - 2</v>
      </c>
      <c r="Q1716" s="34" t="str">
        <f t="shared" si="481"/>
        <v>R1026</v>
      </c>
      <c r="R1716" s="23">
        <f t="shared" si="482"/>
        <v>49</v>
      </c>
      <c r="Z1716" s="1" t="s">
        <v>660</v>
      </c>
      <c r="AA1716" s="1" t="s">
        <v>4854</v>
      </c>
      <c r="AB1716" t="s">
        <v>7113</v>
      </c>
      <c r="AC1716" t="s">
        <v>4746</v>
      </c>
      <c r="AD1716" t="s">
        <v>6256</v>
      </c>
      <c r="AE1716" t="s">
        <v>7114</v>
      </c>
      <c r="AF1716" t="s">
        <v>4971</v>
      </c>
      <c r="AG1716" t="s">
        <v>660</v>
      </c>
      <c r="AH1716">
        <v>33.82</v>
      </c>
      <c r="AI1716">
        <v>8.93</v>
      </c>
      <c r="AJ1716" s="20" t="s">
        <v>2382</v>
      </c>
      <c r="AK1716" t="s">
        <v>2380</v>
      </c>
      <c r="AL1716" t="s">
        <v>2380</v>
      </c>
      <c r="AM1716" s="29">
        <v>1</v>
      </c>
      <c r="AN1716" s="20" t="s">
        <v>2380</v>
      </c>
      <c r="AO1716" s="20" t="str">
        <f t="shared" si="483"/>
        <v>OBESITY</v>
      </c>
      <c r="AP1716" s="20" t="str">
        <f t="shared" si="484"/>
        <v>diabeties</v>
      </c>
      <c r="AS1716" t="s">
        <v>1743</v>
      </c>
      <c r="AT1716">
        <v>1973</v>
      </c>
      <c r="AU1716" s="28" t="s">
        <v>18</v>
      </c>
      <c r="AV1716">
        <v>26</v>
      </c>
      <c r="AW1716">
        <v>0</v>
      </c>
      <c r="AX1716" s="38">
        <v>15670.3</v>
      </c>
      <c r="AY1716" t="s">
        <v>11</v>
      </c>
      <c r="AZ1716" t="s">
        <v>11</v>
      </c>
      <c r="BA1716" t="s">
        <v>535</v>
      </c>
      <c r="BB1716" s="35">
        <f>DATE(AT1716,MATCH(AU1716,{"Jan","Feb","Mar","Apr","May","Jun","Jul","Aug","Sep","Oct","Nov","Dec"}, 0),AV1716)</f>
        <v>26841</v>
      </c>
      <c r="BC1716" s="20">
        <f t="shared" si="485"/>
        <v>49</v>
      </c>
    </row>
    <row r="1717" spans="2:55" ht="15.5" hidden="1" x14ac:dyDescent="0.35">
      <c r="B1717" s="1" t="s">
        <v>659</v>
      </c>
      <c r="C1717" t="str">
        <f>VLOOKUP(B1717,Z1716:AE4051,2,FALSE)</f>
        <v>Bartus,</v>
      </c>
      <c r="D1717">
        <f t="shared" si="468"/>
        <v>32.9</v>
      </c>
      <c r="E1717">
        <f t="shared" si="469"/>
        <v>4.3499999999999996</v>
      </c>
      <c r="F1717" t="str">
        <f t="shared" si="470"/>
        <v>No</v>
      </c>
      <c r="G1717" t="str">
        <f t="shared" si="471"/>
        <v>No</v>
      </c>
      <c r="H1717" t="str">
        <f t="shared" si="472"/>
        <v>No</v>
      </c>
      <c r="I1717">
        <f t="shared" si="473"/>
        <v>0</v>
      </c>
      <c r="J1717" t="str">
        <f t="shared" si="474"/>
        <v>No</v>
      </c>
      <c r="K1717" t="str">
        <f t="shared" si="475"/>
        <v>OBESITY</v>
      </c>
      <c r="L1717" t="str">
        <f t="shared" si="476"/>
        <v>normal</v>
      </c>
      <c r="M1717" s="34">
        <f t="shared" si="477"/>
        <v>28023</v>
      </c>
      <c r="N1717" s="36">
        <f t="shared" si="478"/>
        <v>15698.86</v>
      </c>
      <c r="O1717" s="23" t="str">
        <f t="shared" si="479"/>
        <v>tier - 2</v>
      </c>
      <c r="P1717" s="34" t="str">
        <f t="shared" si="480"/>
        <v>tier - 2</v>
      </c>
      <c r="Q1717" s="34" t="str">
        <f t="shared" si="481"/>
        <v>R1012</v>
      </c>
      <c r="R1717" s="23">
        <f t="shared" si="482"/>
        <v>46</v>
      </c>
      <c r="Z1717" s="1" t="s">
        <v>659</v>
      </c>
      <c r="AA1717" s="1" t="s">
        <v>7115</v>
      </c>
      <c r="AB1717" t="s">
        <v>4743</v>
      </c>
      <c r="AC1717" t="s">
        <v>5361</v>
      </c>
      <c r="AG1717" t="s">
        <v>659</v>
      </c>
      <c r="AH1717">
        <v>32.9</v>
      </c>
      <c r="AI1717">
        <v>4.3499999999999996</v>
      </c>
      <c r="AJ1717" s="20" t="s">
        <v>2380</v>
      </c>
      <c r="AK1717" t="s">
        <v>2380</v>
      </c>
      <c r="AL1717" t="s">
        <v>2380</v>
      </c>
      <c r="AM1717" s="29">
        <v>0</v>
      </c>
      <c r="AN1717" s="20" t="s">
        <v>2380</v>
      </c>
      <c r="AO1717" s="20" t="str">
        <f t="shared" si="483"/>
        <v>OBESITY</v>
      </c>
      <c r="AP1717" s="20" t="str">
        <f t="shared" si="484"/>
        <v>normal</v>
      </c>
      <c r="AS1717" t="s">
        <v>1744</v>
      </c>
      <c r="AT1717">
        <v>1976</v>
      </c>
      <c r="AU1717" s="28" t="s">
        <v>20</v>
      </c>
      <c r="AV1717">
        <v>20</v>
      </c>
      <c r="AW1717">
        <v>2</v>
      </c>
      <c r="AX1717" s="38">
        <v>15698.86</v>
      </c>
      <c r="AY1717" t="s">
        <v>11</v>
      </c>
      <c r="AZ1717" t="s">
        <v>11</v>
      </c>
      <c r="BA1717" t="s">
        <v>23</v>
      </c>
      <c r="BB1717" s="35">
        <f>DATE(AT1717,MATCH(AU1717,{"Jan","Feb","Mar","Apr","May","Jun","Jul","Aug","Sep","Oct","Nov","Dec"}, 0),AV1717)</f>
        <v>28023</v>
      </c>
      <c r="BC1717" s="20">
        <f t="shared" si="485"/>
        <v>46</v>
      </c>
    </row>
    <row r="1718" spans="2:55" ht="15.5" hidden="1" x14ac:dyDescent="0.35">
      <c r="B1718" s="1" t="s">
        <v>658</v>
      </c>
      <c r="C1718" t="str">
        <f>VLOOKUP(B1718,Z1717:AE4052,2,FALSE)</f>
        <v>Stevens,</v>
      </c>
      <c r="D1718">
        <f t="shared" si="468"/>
        <v>30.875</v>
      </c>
      <c r="E1718">
        <f t="shared" si="469"/>
        <v>9.5399999999999991</v>
      </c>
      <c r="F1718" t="str">
        <f t="shared" si="470"/>
        <v>yes</v>
      </c>
      <c r="G1718" t="str">
        <f t="shared" si="471"/>
        <v>No</v>
      </c>
      <c r="H1718" t="str">
        <f t="shared" si="472"/>
        <v>No</v>
      </c>
      <c r="I1718">
        <f t="shared" si="473"/>
        <v>1</v>
      </c>
      <c r="J1718" t="str">
        <f t="shared" si="474"/>
        <v>No</v>
      </c>
      <c r="K1718" t="str">
        <f t="shared" si="475"/>
        <v>OBESITY</v>
      </c>
      <c r="L1718" t="str">
        <f t="shared" si="476"/>
        <v>diabeties</v>
      </c>
      <c r="M1718" s="34">
        <f t="shared" si="477"/>
        <v>27270</v>
      </c>
      <c r="N1718" s="36">
        <f t="shared" si="478"/>
        <v>15746.62</v>
      </c>
      <c r="O1718" s="23" t="str">
        <f t="shared" si="479"/>
        <v>tier - 2</v>
      </c>
      <c r="P1718" s="34" t="str">
        <f t="shared" si="480"/>
        <v>tier - 1</v>
      </c>
      <c r="Q1718" s="34" t="str">
        <f t="shared" si="481"/>
        <v>R1012</v>
      </c>
      <c r="R1718" s="23">
        <f t="shared" si="482"/>
        <v>48</v>
      </c>
      <c r="Z1718" s="1" t="s">
        <v>658</v>
      </c>
      <c r="AA1718" s="1" t="s">
        <v>7116</v>
      </c>
      <c r="AB1718" t="s">
        <v>4746</v>
      </c>
      <c r="AC1718" t="s">
        <v>5111</v>
      </c>
      <c r="AG1718" t="s">
        <v>658</v>
      </c>
      <c r="AH1718">
        <v>30.875</v>
      </c>
      <c r="AI1718">
        <v>9.5399999999999991</v>
      </c>
      <c r="AJ1718" s="20" t="s">
        <v>2382</v>
      </c>
      <c r="AK1718" t="s">
        <v>2380</v>
      </c>
      <c r="AL1718" t="s">
        <v>2380</v>
      </c>
      <c r="AM1718" s="29">
        <v>1</v>
      </c>
      <c r="AN1718" s="20" t="s">
        <v>2380</v>
      </c>
      <c r="AO1718" s="20" t="str">
        <f t="shared" si="483"/>
        <v>OBESITY</v>
      </c>
      <c r="AP1718" s="20" t="str">
        <f t="shared" si="484"/>
        <v>diabeties</v>
      </c>
      <c r="AS1718" t="s">
        <v>1745</v>
      </c>
      <c r="AT1718">
        <v>1974</v>
      </c>
      <c r="AU1718" s="28" t="s">
        <v>35</v>
      </c>
      <c r="AV1718">
        <v>29</v>
      </c>
      <c r="AW1718">
        <v>0</v>
      </c>
      <c r="AX1718" s="38">
        <v>15746.62</v>
      </c>
      <c r="AY1718" t="s">
        <v>11</v>
      </c>
      <c r="AZ1718" t="s">
        <v>16</v>
      </c>
      <c r="BA1718" t="s">
        <v>23</v>
      </c>
      <c r="BB1718" s="35">
        <f>DATE(AT1718,MATCH(AU1718,{"Jan","Feb","Mar","Apr","May","Jun","Jul","Aug","Sep","Oct","Nov","Dec"}, 0),AV1718)</f>
        <v>27270</v>
      </c>
      <c r="BC1718" s="20">
        <f t="shared" si="485"/>
        <v>48</v>
      </c>
    </row>
    <row r="1719" spans="2:55" ht="15.5" hidden="1" x14ac:dyDescent="0.35">
      <c r="B1719" s="1" t="s">
        <v>657</v>
      </c>
      <c r="C1719" t="str">
        <f>VLOOKUP(B1719,Z1718:AE4053,2,FALSE)</f>
        <v>Rich,</v>
      </c>
      <c r="D1719">
        <f t="shared" si="468"/>
        <v>32.64</v>
      </c>
      <c r="E1719">
        <f t="shared" si="469"/>
        <v>5.91</v>
      </c>
      <c r="F1719" t="str">
        <f t="shared" si="470"/>
        <v>No</v>
      </c>
      <c r="G1719" t="str">
        <f t="shared" si="471"/>
        <v>No</v>
      </c>
      <c r="H1719" t="str">
        <f t="shared" si="472"/>
        <v>No</v>
      </c>
      <c r="I1719">
        <f t="shared" si="473"/>
        <v>0</v>
      </c>
      <c r="J1719" t="str">
        <f t="shared" si="474"/>
        <v>No</v>
      </c>
      <c r="K1719" t="str">
        <f t="shared" si="475"/>
        <v>OBESITY</v>
      </c>
      <c r="L1719" t="str">
        <f t="shared" si="476"/>
        <v>pre diabeties</v>
      </c>
      <c r="M1719" s="34">
        <f t="shared" si="477"/>
        <v>35712</v>
      </c>
      <c r="N1719" s="36">
        <f t="shared" si="478"/>
        <v>15817.99</v>
      </c>
      <c r="O1719" s="23" t="str">
        <f t="shared" si="479"/>
        <v>tier - 2</v>
      </c>
      <c r="P1719" s="34" t="str">
        <f t="shared" si="480"/>
        <v>tier - 2</v>
      </c>
      <c r="Q1719" s="34" t="str">
        <f t="shared" si="481"/>
        <v>R1012</v>
      </c>
      <c r="R1719" s="23">
        <f t="shared" si="482"/>
        <v>25</v>
      </c>
      <c r="Z1719" s="1" t="s">
        <v>657</v>
      </c>
      <c r="AA1719" s="1" t="s">
        <v>7117</v>
      </c>
      <c r="AB1719" t="s">
        <v>4743</v>
      </c>
      <c r="AC1719" t="s">
        <v>7118</v>
      </c>
      <c r="AD1719" t="s">
        <v>4974</v>
      </c>
      <c r="AG1719" t="s">
        <v>657</v>
      </c>
      <c r="AH1719">
        <v>32.64</v>
      </c>
      <c r="AI1719">
        <v>5.91</v>
      </c>
      <c r="AJ1719" s="20" t="s">
        <v>2380</v>
      </c>
      <c r="AK1719" t="s">
        <v>2380</v>
      </c>
      <c r="AL1719" t="s">
        <v>2380</v>
      </c>
      <c r="AM1719" s="29">
        <v>0</v>
      </c>
      <c r="AN1719" s="20" t="s">
        <v>2380</v>
      </c>
      <c r="AO1719" s="20" t="str">
        <f t="shared" si="483"/>
        <v>OBESITY</v>
      </c>
      <c r="AP1719" s="20" t="str">
        <f t="shared" si="484"/>
        <v>pre diabeties</v>
      </c>
      <c r="AS1719" t="s">
        <v>1746</v>
      </c>
      <c r="AT1719">
        <v>1997</v>
      </c>
      <c r="AU1719" s="28" t="s">
        <v>37</v>
      </c>
      <c r="AV1719">
        <v>9</v>
      </c>
      <c r="AW1719">
        <v>0</v>
      </c>
      <c r="AX1719" s="38">
        <v>15817.99</v>
      </c>
      <c r="AY1719" t="s">
        <v>11</v>
      </c>
      <c r="AZ1719" t="s">
        <v>11</v>
      </c>
      <c r="BA1719" t="s">
        <v>23</v>
      </c>
      <c r="BB1719" s="35">
        <f>DATE(AT1719,MATCH(AU1719,{"Jan","Feb","Mar","Apr","May","Jun","Jul","Aug","Sep","Oct","Nov","Dec"}, 0),AV1719)</f>
        <v>35712</v>
      </c>
      <c r="BC1719" s="20">
        <f t="shared" si="485"/>
        <v>25</v>
      </c>
    </row>
    <row r="1720" spans="2:55" ht="15.5" hidden="1" x14ac:dyDescent="0.35">
      <c r="B1720" s="1" t="s">
        <v>656</v>
      </c>
      <c r="C1720" t="str">
        <f>VLOOKUP(B1720,Z1719:AE4054,2,FALSE)</f>
        <v>Fayter,</v>
      </c>
      <c r="D1720">
        <f t="shared" si="468"/>
        <v>22.135000000000002</v>
      </c>
      <c r="E1720">
        <f t="shared" si="469"/>
        <v>5.0999999999999996</v>
      </c>
      <c r="F1720" t="str">
        <f t="shared" si="470"/>
        <v>No</v>
      </c>
      <c r="G1720" t="str">
        <f t="shared" si="471"/>
        <v>No</v>
      </c>
      <c r="H1720" t="str">
        <f t="shared" si="472"/>
        <v>No</v>
      </c>
      <c r="I1720">
        <f t="shared" si="473"/>
        <v>0</v>
      </c>
      <c r="J1720" t="str">
        <f t="shared" si="474"/>
        <v>No</v>
      </c>
      <c r="K1720" t="str">
        <f t="shared" si="475"/>
        <v>Normal weight</v>
      </c>
      <c r="L1720" t="str">
        <f t="shared" si="476"/>
        <v>normal</v>
      </c>
      <c r="M1720" s="34">
        <f t="shared" si="477"/>
        <v>30859</v>
      </c>
      <c r="N1720" s="36">
        <f t="shared" si="478"/>
        <v>15820.7</v>
      </c>
      <c r="O1720" s="23" t="str">
        <f t="shared" si="479"/>
        <v>tier - 2</v>
      </c>
      <c r="P1720" s="34" t="str">
        <f t="shared" si="480"/>
        <v>tier - 3</v>
      </c>
      <c r="Q1720" s="34" t="str">
        <f t="shared" si="481"/>
        <v>R1011</v>
      </c>
      <c r="R1720" s="23">
        <f t="shared" si="482"/>
        <v>38</v>
      </c>
      <c r="Z1720" s="1" t="s">
        <v>656</v>
      </c>
      <c r="AA1720" s="1" t="s">
        <v>7119</v>
      </c>
      <c r="AB1720" t="s">
        <v>4743</v>
      </c>
      <c r="AC1720" t="s">
        <v>5708</v>
      </c>
      <c r="AG1720" t="s">
        <v>656</v>
      </c>
      <c r="AH1720">
        <v>22.135000000000002</v>
      </c>
      <c r="AI1720">
        <v>5.0999999999999996</v>
      </c>
      <c r="AJ1720" s="20" t="s">
        <v>2380</v>
      </c>
      <c r="AK1720" t="s">
        <v>2380</v>
      </c>
      <c r="AL1720" t="s">
        <v>2380</v>
      </c>
      <c r="AM1720" s="29">
        <v>0</v>
      </c>
      <c r="AN1720" s="20" t="s">
        <v>2380</v>
      </c>
      <c r="AO1720" s="20" t="str">
        <f t="shared" si="483"/>
        <v>Normal weight</v>
      </c>
      <c r="AP1720" s="20" t="str">
        <f t="shared" si="484"/>
        <v>normal</v>
      </c>
      <c r="AS1720" t="s">
        <v>1747</v>
      </c>
      <c r="AT1720">
        <v>1984</v>
      </c>
      <c r="AU1720" s="28" t="s">
        <v>18</v>
      </c>
      <c r="AV1720">
        <v>26</v>
      </c>
      <c r="AW1720">
        <v>0</v>
      </c>
      <c r="AX1720" s="38">
        <v>15820.7</v>
      </c>
      <c r="AY1720" t="s">
        <v>11</v>
      </c>
      <c r="AZ1720" t="s">
        <v>12</v>
      </c>
      <c r="BA1720" t="s">
        <v>42</v>
      </c>
      <c r="BB1720" s="35">
        <f>DATE(AT1720,MATCH(AU1720,{"Jan","Feb","Mar","Apr","May","Jun","Jul","Aug","Sep","Oct","Nov","Dec"}, 0),AV1720)</f>
        <v>30859</v>
      </c>
      <c r="BC1720" s="20">
        <f t="shared" si="485"/>
        <v>38</v>
      </c>
    </row>
    <row r="1721" spans="2:55" ht="15.5" hidden="1" x14ac:dyDescent="0.35">
      <c r="B1721" s="1" t="s">
        <v>655</v>
      </c>
      <c r="C1721" t="str">
        <f>VLOOKUP(B1721,Z1720:AE4055,2,FALSE)</f>
        <v>Parise,</v>
      </c>
      <c r="D1721">
        <f t="shared" si="468"/>
        <v>16.53</v>
      </c>
      <c r="E1721">
        <f t="shared" si="469"/>
        <v>5.08</v>
      </c>
      <c r="F1721" t="str">
        <f t="shared" si="470"/>
        <v>No</v>
      </c>
      <c r="G1721" t="str">
        <f t="shared" si="471"/>
        <v>No</v>
      </c>
      <c r="H1721" t="str">
        <f t="shared" si="472"/>
        <v>No</v>
      </c>
      <c r="I1721">
        <f t="shared" si="473"/>
        <v>2</v>
      </c>
      <c r="J1721" t="str">
        <f t="shared" si="474"/>
        <v>No</v>
      </c>
      <c r="K1721" t="str">
        <f t="shared" si="475"/>
        <v>under weight</v>
      </c>
      <c r="L1721" t="str">
        <f t="shared" si="476"/>
        <v>normal</v>
      </c>
      <c r="M1721" s="34">
        <f t="shared" si="477"/>
        <v>30266</v>
      </c>
      <c r="N1721" s="36">
        <f t="shared" si="478"/>
        <v>15828.82</v>
      </c>
      <c r="O1721" s="23" t="str">
        <f t="shared" si="479"/>
        <v>tier - 2</v>
      </c>
      <c r="P1721" s="34" t="str">
        <f t="shared" si="480"/>
        <v>tier - 3</v>
      </c>
      <c r="Q1721" s="34" t="str">
        <f t="shared" si="481"/>
        <v>R1011</v>
      </c>
      <c r="R1721" s="23">
        <f t="shared" si="482"/>
        <v>40</v>
      </c>
      <c r="Z1721" s="1" t="s">
        <v>655</v>
      </c>
      <c r="AA1721" s="1" t="s">
        <v>7120</v>
      </c>
      <c r="AB1721" t="s">
        <v>4746</v>
      </c>
      <c r="AC1721" t="s">
        <v>4852</v>
      </c>
      <c r="AG1721" t="s">
        <v>655</v>
      </c>
      <c r="AH1721">
        <v>16.53</v>
      </c>
      <c r="AI1721">
        <v>5.08</v>
      </c>
      <c r="AJ1721" s="20" t="s">
        <v>2380</v>
      </c>
      <c r="AK1721" t="s">
        <v>2380</v>
      </c>
      <c r="AL1721" t="s">
        <v>2380</v>
      </c>
      <c r="AM1721" s="29">
        <v>2</v>
      </c>
      <c r="AN1721" s="20" t="s">
        <v>2380</v>
      </c>
      <c r="AO1721" s="20" t="str">
        <f t="shared" si="483"/>
        <v>under weight</v>
      </c>
      <c r="AP1721" s="20" t="str">
        <f t="shared" si="484"/>
        <v>normal</v>
      </c>
      <c r="AS1721" t="s">
        <v>1748</v>
      </c>
      <c r="AT1721">
        <v>1982</v>
      </c>
      <c r="AU1721" s="28" t="s">
        <v>15</v>
      </c>
      <c r="AV1721">
        <v>11</v>
      </c>
      <c r="AW1721">
        <v>4</v>
      </c>
      <c r="AX1721" s="38">
        <v>15828.82</v>
      </c>
      <c r="AY1721" t="s">
        <v>11</v>
      </c>
      <c r="AZ1721" t="s">
        <v>12</v>
      </c>
      <c r="BA1721" t="s">
        <v>42</v>
      </c>
      <c r="BB1721" s="35">
        <f>DATE(AT1721,MATCH(AU1721,{"Jan","Feb","Mar","Apr","May","Jun","Jul","Aug","Sep","Oct","Nov","Dec"}, 0),AV1721)</f>
        <v>30266</v>
      </c>
      <c r="BC1721" s="20">
        <f t="shared" si="485"/>
        <v>40</v>
      </c>
    </row>
    <row r="1722" spans="2:55" ht="15.5" hidden="1" x14ac:dyDescent="0.35">
      <c r="B1722" s="1" t="s">
        <v>654</v>
      </c>
      <c r="C1722" t="str">
        <f>VLOOKUP(B1722,Z1721:AE4056,2,FALSE)</f>
        <v>Andrew,</v>
      </c>
      <c r="D1722">
        <f t="shared" si="468"/>
        <v>32.774999999999999</v>
      </c>
      <c r="E1722">
        <f t="shared" si="469"/>
        <v>4.75</v>
      </c>
      <c r="F1722" t="str">
        <f t="shared" si="470"/>
        <v>No</v>
      </c>
      <c r="G1722" t="str">
        <f t="shared" si="471"/>
        <v>No</v>
      </c>
      <c r="H1722" t="str">
        <f t="shared" si="472"/>
        <v>No</v>
      </c>
      <c r="I1722">
        <f t="shared" si="473"/>
        <v>0</v>
      </c>
      <c r="J1722" t="str">
        <f t="shared" si="474"/>
        <v>No</v>
      </c>
      <c r="K1722" t="str">
        <f t="shared" si="475"/>
        <v>OBESITY</v>
      </c>
      <c r="L1722" t="str">
        <f t="shared" si="476"/>
        <v>normal</v>
      </c>
      <c r="M1722" s="34">
        <f t="shared" si="477"/>
        <v>23005</v>
      </c>
      <c r="N1722" s="36">
        <f t="shared" si="478"/>
        <v>15840.81</v>
      </c>
      <c r="O1722" s="23" t="str">
        <f t="shared" si="479"/>
        <v>tier - 2</v>
      </c>
      <c r="P1722" s="34" t="str">
        <f t="shared" si="480"/>
        <v>tier - 1</v>
      </c>
      <c r="Q1722" s="34" t="str">
        <f t="shared" si="481"/>
        <v>R1022</v>
      </c>
      <c r="R1722" s="23">
        <f t="shared" si="482"/>
        <v>60</v>
      </c>
      <c r="Z1722" s="1" t="s">
        <v>654</v>
      </c>
      <c r="AA1722" s="1" t="s">
        <v>7121</v>
      </c>
      <c r="AB1722" t="s">
        <v>4743</v>
      </c>
      <c r="AC1722" t="s">
        <v>7122</v>
      </c>
      <c r="AD1722" t="s">
        <v>4831</v>
      </c>
      <c r="AG1722" t="s">
        <v>654</v>
      </c>
      <c r="AH1722">
        <v>32.774999999999999</v>
      </c>
      <c r="AI1722">
        <v>4.75</v>
      </c>
      <c r="AJ1722" s="20" t="s">
        <v>2380</v>
      </c>
      <c r="AK1722" t="s">
        <v>2380</v>
      </c>
      <c r="AL1722" t="s">
        <v>2380</v>
      </c>
      <c r="AM1722" s="29">
        <v>0</v>
      </c>
      <c r="AN1722" s="20" t="s">
        <v>2380</v>
      </c>
      <c r="AO1722" s="20" t="str">
        <f t="shared" si="483"/>
        <v>OBESITY</v>
      </c>
      <c r="AP1722" s="20" t="str">
        <f t="shared" si="484"/>
        <v>normal</v>
      </c>
      <c r="AS1722" t="s">
        <v>1749</v>
      </c>
      <c r="AT1722">
        <v>1962</v>
      </c>
      <c r="AU1722" s="28" t="s">
        <v>30</v>
      </c>
      <c r="AV1722">
        <v>25</v>
      </c>
      <c r="AW1722">
        <v>0</v>
      </c>
      <c r="AX1722" s="38">
        <v>15840.81</v>
      </c>
      <c r="AY1722" t="s">
        <v>11</v>
      </c>
      <c r="AZ1722" t="s">
        <v>16</v>
      </c>
      <c r="BA1722" t="s">
        <v>632</v>
      </c>
      <c r="BB1722" s="35">
        <f>DATE(AT1722,MATCH(AU1722,{"Jan","Feb","Mar","Apr","May","Jun","Jul","Aug","Sep","Oct","Nov","Dec"}, 0),AV1722)</f>
        <v>23005</v>
      </c>
      <c r="BC1722" s="20">
        <f t="shared" si="485"/>
        <v>60</v>
      </c>
    </row>
    <row r="1723" spans="2:55" ht="15.5" hidden="1" x14ac:dyDescent="0.35">
      <c r="B1723" s="1" t="s">
        <v>653</v>
      </c>
      <c r="C1723" t="str">
        <f>VLOOKUP(B1723,Z1722:AE4057,2,FALSE)</f>
        <v>Gryniewicz,</v>
      </c>
      <c r="D1723">
        <f t="shared" si="468"/>
        <v>30.9</v>
      </c>
      <c r="E1723">
        <f t="shared" si="469"/>
        <v>6.05</v>
      </c>
      <c r="F1723" t="str">
        <f t="shared" si="470"/>
        <v>No</v>
      </c>
      <c r="G1723" t="str">
        <f t="shared" si="471"/>
        <v>No</v>
      </c>
      <c r="H1723" t="str">
        <f t="shared" si="472"/>
        <v>No</v>
      </c>
      <c r="I1723">
        <f t="shared" si="473"/>
        <v>1</v>
      </c>
      <c r="J1723" t="str">
        <f t="shared" si="474"/>
        <v>No</v>
      </c>
      <c r="K1723" t="str">
        <f t="shared" si="475"/>
        <v>OBESITY</v>
      </c>
      <c r="L1723" t="str">
        <f t="shared" si="476"/>
        <v>pre diabeties</v>
      </c>
      <c r="M1723" s="34">
        <f t="shared" si="477"/>
        <v>29506</v>
      </c>
      <c r="N1723" s="36">
        <f t="shared" si="478"/>
        <v>15922.29</v>
      </c>
      <c r="O1723" s="23" t="str">
        <f t="shared" si="479"/>
        <v>tier - 2</v>
      </c>
      <c r="P1723" s="34" t="str">
        <f t="shared" si="480"/>
        <v>tier - 3</v>
      </c>
      <c r="Q1723" s="34" t="str">
        <f t="shared" si="481"/>
        <v>R1026</v>
      </c>
      <c r="R1723" s="23">
        <f t="shared" si="482"/>
        <v>42</v>
      </c>
      <c r="Z1723" s="1" t="s">
        <v>653</v>
      </c>
      <c r="AA1723" s="1" t="s">
        <v>7123</v>
      </c>
      <c r="AB1723" t="s">
        <v>4743</v>
      </c>
      <c r="AC1723" t="s">
        <v>5123</v>
      </c>
      <c r="AD1723" t="s">
        <v>4910</v>
      </c>
      <c r="AG1723" t="s">
        <v>653</v>
      </c>
      <c r="AH1723">
        <v>30.9</v>
      </c>
      <c r="AI1723">
        <v>6.05</v>
      </c>
      <c r="AJ1723" s="20" t="s">
        <v>2380</v>
      </c>
      <c r="AK1723" t="s">
        <v>2380</v>
      </c>
      <c r="AL1723" t="s">
        <v>2380</v>
      </c>
      <c r="AM1723" s="29">
        <v>1</v>
      </c>
      <c r="AN1723" s="20" t="s">
        <v>2380</v>
      </c>
      <c r="AO1723" s="20" t="str">
        <f t="shared" si="483"/>
        <v>OBESITY</v>
      </c>
      <c r="AP1723" s="20" t="str">
        <f t="shared" si="484"/>
        <v>pre diabeties</v>
      </c>
      <c r="AS1723" t="s">
        <v>1750</v>
      </c>
      <c r="AT1723">
        <v>1980</v>
      </c>
      <c r="AU1723" s="28" t="s">
        <v>37</v>
      </c>
      <c r="AV1723">
        <v>12</v>
      </c>
      <c r="AW1723">
        <v>2</v>
      </c>
      <c r="AX1723" s="38">
        <v>15922.29</v>
      </c>
      <c r="AY1723" t="s">
        <v>11</v>
      </c>
      <c r="AZ1723" t="s">
        <v>12</v>
      </c>
      <c r="BA1723" t="s">
        <v>535</v>
      </c>
      <c r="BB1723" s="35">
        <f>DATE(AT1723,MATCH(AU1723,{"Jan","Feb","Mar","Apr","May","Jun","Jul","Aug","Sep","Oct","Nov","Dec"}, 0),AV1723)</f>
        <v>29506</v>
      </c>
      <c r="BC1723" s="20">
        <f t="shared" si="485"/>
        <v>42</v>
      </c>
    </row>
    <row r="1724" spans="2:55" ht="15.5" hidden="1" x14ac:dyDescent="0.35">
      <c r="B1724" s="1" t="s">
        <v>652</v>
      </c>
      <c r="C1724" t="str">
        <f>VLOOKUP(B1724,Z1723:AE4058,2,FALSE)</f>
        <v>Panora,</v>
      </c>
      <c r="D1724">
        <f t="shared" si="468"/>
        <v>15.58</v>
      </c>
      <c r="E1724">
        <f t="shared" si="469"/>
        <v>11.56</v>
      </c>
      <c r="F1724" t="str">
        <f t="shared" si="470"/>
        <v>No</v>
      </c>
      <c r="G1724" t="str">
        <f t="shared" si="471"/>
        <v>No</v>
      </c>
      <c r="H1724" t="str">
        <f t="shared" si="472"/>
        <v>No</v>
      </c>
      <c r="I1724">
        <f t="shared" si="473"/>
        <v>0</v>
      </c>
      <c r="J1724" t="str">
        <f t="shared" si="474"/>
        <v>No</v>
      </c>
      <c r="K1724" t="str">
        <f t="shared" si="475"/>
        <v>under weight</v>
      </c>
      <c r="L1724" t="str">
        <f t="shared" si="476"/>
        <v>diabeties</v>
      </c>
      <c r="M1724" s="34">
        <f t="shared" si="477"/>
        <v>30156</v>
      </c>
      <c r="N1724" s="36">
        <f t="shared" si="478"/>
        <v>15965.29</v>
      </c>
      <c r="O1724" s="23" t="str">
        <f t="shared" si="479"/>
        <v>tier - 2</v>
      </c>
      <c r="P1724" s="34" t="str">
        <f t="shared" si="480"/>
        <v>tier - 1</v>
      </c>
      <c r="Q1724" s="34" t="str">
        <f t="shared" si="481"/>
        <v>R1012</v>
      </c>
      <c r="R1724" s="23">
        <f t="shared" si="482"/>
        <v>40</v>
      </c>
      <c r="Z1724" s="1" t="s">
        <v>652</v>
      </c>
      <c r="AA1724" s="1" t="s">
        <v>7124</v>
      </c>
      <c r="AB1724" t="s">
        <v>4743</v>
      </c>
      <c r="AC1724" t="s">
        <v>5589</v>
      </c>
      <c r="AD1724" t="s">
        <v>4780</v>
      </c>
      <c r="AG1724" t="s">
        <v>652</v>
      </c>
      <c r="AH1724">
        <v>15.58</v>
      </c>
      <c r="AI1724">
        <v>11.56</v>
      </c>
      <c r="AJ1724" s="20" t="s">
        <v>2380</v>
      </c>
      <c r="AK1724" t="s">
        <v>2380</v>
      </c>
      <c r="AL1724" t="s">
        <v>2380</v>
      </c>
      <c r="AM1724" s="29">
        <v>0</v>
      </c>
      <c r="AN1724" s="20" t="s">
        <v>2380</v>
      </c>
      <c r="AO1724" s="20" t="str">
        <f t="shared" si="483"/>
        <v>under weight</v>
      </c>
      <c r="AP1724" s="20" t="str">
        <f t="shared" si="484"/>
        <v>diabeties</v>
      </c>
      <c r="AS1724" t="s">
        <v>1751</v>
      </c>
      <c r="AT1724">
        <v>1982</v>
      </c>
      <c r="AU1724" s="28" t="s">
        <v>10</v>
      </c>
      <c r="AV1724">
        <v>24</v>
      </c>
      <c r="AW1724">
        <v>3</v>
      </c>
      <c r="AX1724" s="38">
        <v>15965.29</v>
      </c>
      <c r="AY1724" t="s">
        <v>11</v>
      </c>
      <c r="AZ1724" t="s">
        <v>16</v>
      </c>
      <c r="BA1724" t="s">
        <v>23</v>
      </c>
      <c r="BB1724" s="35">
        <f>DATE(AT1724,MATCH(AU1724,{"Jan","Feb","Mar","Apr","May","Jun","Jul","Aug","Sep","Oct","Nov","Dec"}, 0),AV1724)</f>
        <v>30156</v>
      </c>
      <c r="BC1724" s="20">
        <f t="shared" si="485"/>
        <v>40</v>
      </c>
    </row>
    <row r="1725" spans="2:55" ht="15.5" x14ac:dyDescent="0.35">
      <c r="B1725" s="1" t="s">
        <v>651</v>
      </c>
      <c r="C1725" t="str">
        <f>VLOOKUP(B1725,Z1724:AE4059,2,FALSE)</f>
        <v>Woodward,</v>
      </c>
      <c r="D1725">
        <f t="shared" si="468"/>
        <v>26.315000000000001</v>
      </c>
      <c r="E1725">
        <f t="shared" si="469"/>
        <v>5.76</v>
      </c>
      <c r="F1725" t="str">
        <f t="shared" si="470"/>
        <v>No</v>
      </c>
      <c r="G1725" t="str">
        <f t="shared" si="471"/>
        <v>No</v>
      </c>
      <c r="H1725" t="str">
        <f t="shared" si="472"/>
        <v>No</v>
      </c>
      <c r="I1725">
        <f t="shared" si="473"/>
        <v>0</v>
      </c>
      <c r="J1725" t="str">
        <f t="shared" si="474"/>
        <v>No</v>
      </c>
      <c r="K1725" t="str">
        <f t="shared" si="475"/>
        <v>OVER WEIGHT</v>
      </c>
      <c r="L1725" t="str">
        <f t="shared" si="476"/>
        <v>pre diabeties</v>
      </c>
      <c r="M1725" s="34">
        <f t="shared" si="477"/>
        <v>29483</v>
      </c>
      <c r="N1725" s="36">
        <f t="shared" si="478"/>
        <v>15966.19</v>
      </c>
      <c r="O1725" s="23" t="str">
        <f t="shared" si="479"/>
        <v>tier - 2</v>
      </c>
      <c r="P1725" s="34" t="str">
        <f t="shared" si="480"/>
        <v>tier - 2</v>
      </c>
      <c r="Q1725" s="34" t="str">
        <f t="shared" si="481"/>
        <v>R1012</v>
      </c>
      <c r="R1725" s="23">
        <f t="shared" si="482"/>
        <v>42</v>
      </c>
      <c r="Z1725" s="1" t="s">
        <v>651</v>
      </c>
      <c r="AA1725" s="1" t="s">
        <v>5154</v>
      </c>
      <c r="AB1725" t="s">
        <v>4743</v>
      </c>
      <c r="AC1725" t="s">
        <v>5484</v>
      </c>
      <c r="AD1725" t="s">
        <v>4785</v>
      </c>
      <c r="AG1725" t="s">
        <v>651</v>
      </c>
      <c r="AH1725">
        <v>26.315000000000001</v>
      </c>
      <c r="AI1725">
        <v>5.76</v>
      </c>
      <c r="AJ1725" s="20" t="s">
        <v>2380</v>
      </c>
      <c r="AK1725" t="s">
        <v>2380</v>
      </c>
      <c r="AL1725" t="s">
        <v>2380</v>
      </c>
      <c r="AM1725" s="29">
        <v>0</v>
      </c>
      <c r="AN1725" s="20" t="s">
        <v>2380</v>
      </c>
      <c r="AO1725" s="20" t="str">
        <f t="shared" si="483"/>
        <v>OVER WEIGHT</v>
      </c>
      <c r="AP1725" s="20" t="str">
        <f t="shared" si="484"/>
        <v>pre diabeties</v>
      </c>
      <c r="AS1725" t="s">
        <v>1752</v>
      </c>
      <c r="AT1725">
        <v>1980</v>
      </c>
      <c r="AU1725" s="28" t="s">
        <v>20</v>
      </c>
      <c r="AV1725">
        <v>19</v>
      </c>
      <c r="AW1725">
        <v>2</v>
      </c>
      <c r="AX1725" s="38">
        <v>15966.19</v>
      </c>
      <c r="AY1725" t="s">
        <v>11</v>
      </c>
      <c r="AZ1725" t="s">
        <v>11</v>
      </c>
      <c r="BA1725" t="s">
        <v>23</v>
      </c>
      <c r="BB1725" s="35">
        <f>DATE(AT1725,MATCH(AU1725,{"Jan","Feb","Mar","Apr","May","Jun","Jul","Aug","Sep","Oct","Nov","Dec"}, 0),AV1725)</f>
        <v>29483</v>
      </c>
      <c r="BC1725" s="20">
        <f t="shared" si="485"/>
        <v>42</v>
      </c>
    </row>
    <row r="1726" spans="2:55" ht="15.5" hidden="1" x14ac:dyDescent="0.35">
      <c r="B1726" s="1" t="s">
        <v>650</v>
      </c>
      <c r="C1726" t="str">
        <f>VLOOKUP(B1726,Z1725:AE4060,2,FALSE)</f>
        <v>Lambe,</v>
      </c>
      <c r="D1726">
        <f t="shared" si="468"/>
        <v>35.61</v>
      </c>
      <c r="E1726">
        <f t="shared" si="469"/>
        <v>5.65</v>
      </c>
      <c r="F1726" t="str">
        <f t="shared" si="470"/>
        <v>No</v>
      </c>
      <c r="G1726" t="str">
        <f t="shared" si="471"/>
        <v>yes</v>
      </c>
      <c r="H1726" t="str">
        <f t="shared" si="472"/>
        <v>No</v>
      </c>
      <c r="I1726">
        <f t="shared" si="473"/>
        <v>1</v>
      </c>
      <c r="J1726" t="str">
        <f t="shared" si="474"/>
        <v>No</v>
      </c>
      <c r="K1726" t="str">
        <f t="shared" si="475"/>
        <v>OBESITY</v>
      </c>
      <c r="L1726" t="str">
        <f t="shared" si="476"/>
        <v>normal</v>
      </c>
      <c r="M1726" s="34">
        <f t="shared" si="477"/>
        <v>32482</v>
      </c>
      <c r="N1726" s="36">
        <f t="shared" si="478"/>
        <v>16059.06</v>
      </c>
      <c r="O1726" s="23" t="str">
        <f t="shared" si="479"/>
        <v>tier - 2</v>
      </c>
      <c r="P1726" s="34" t="str">
        <f t="shared" si="480"/>
        <v>tier - 3</v>
      </c>
      <c r="Q1726" s="34" t="str">
        <f t="shared" si="481"/>
        <v>R1012</v>
      </c>
      <c r="R1726" s="23">
        <f t="shared" si="482"/>
        <v>34</v>
      </c>
      <c r="Z1726" s="1" t="s">
        <v>650</v>
      </c>
      <c r="AA1726" s="1" t="s">
        <v>7125</v>
      </c>
      <c r="AB1726" t="s">
        <v>4746</v>
      </c>
      <c r="AC1726" t="s">
        <v>4763</v>
      </c>
      <c r="AG1726" t="s">
        <v>650</v>
      </c>
      <c r="AH1726">
        <v>35.61</v>
      </c>
      <c r="AI1726">
        <v>5.65</v>
      </c>
      <c r="AJ1726" s="20" t="s">
        <v>2380</v>
      </c>
      <c r="AK1726" t="s">
        <v>2382</v>
      </c>
      <c r="AL1726" t="s">
        <v>2380</v>
      </c>
      <c r="AM1726" s="29">
        <v>1</v>
      </c>
      <c r="AN1726" s="20" t="s">
        <v>2380</v>
      </c>
      <c r="AO1726" s="20" t="str">
        <f t="shared" si="483"/>
        <v>OBESITY</v>
      </c>
      <c r="AP1726" s="20" t="str">
        <f t="shared" si="484"/>
        <v>normal</v>
      </c>
      <c r="AS1726" t="s">
        <v>1753</v>
      </c>
      <c r="AT1726">
        <v>1988</v>
      </c>
      <c r="AU1726" s="28" t="s">
        <v>30</v>
      </c>
      <c r="AV1726">
        <v>5</v>
      </c>
      <c r="AW1726">
        <v>3</v>
      </c>
      <c r="AX1726" s="38">
        <v>16059.06</v>
      </c>
      <c r="AY1726" t="s">
        <v>11</v>
      </c>
      <c r="AZ1726" t="s">
        <v>12</v>
      </c>
      <c r="BA1726" t="s">
        <v>23</v>
      </c>
      <c r="BB1726" s="35">
        <f>DATE(AT1726,MATCH(AU1726,{"Jan","Feb","Mar","Apr","May","Jun","Jul","Aug","Sep","Oct","Nov","Dec"}, 0),AV1726)</f>
        <v>32482</v>
      </c>
      <c r="BC1726" s="20">
        <f t="shared" si="485"/>
        <v>34</v>
      </c>
    </row>
    <row r="1727" spans="2:55" ht="15.5" hidden="1" x14ac:dyDescent="0.35">
      <c r="B1727" s="1" t="s">
        <v>649</v>
      </c>
      <c r="C1727" t="str">
        <f>VLOOKUP(B1727,Z1726:AE4061,2,FALSE)</f>
        <v>Casto,</v>
      </c>
      <c r="D1727">
        <f t="shared" si="468"/>
        <v>37.56</v>
      </c>
      <c r="E1727">
        <f t="shared" si="469"/>
        <v>5.88</v>
      </c>
      <c r="F1727" t="str">
        <f t="shared" si="470"/>
        <v>No</v>
      </c>
      <c r="G1727" t="str">
        <f t="shared" si="471"/>
        <v>yes</v>
      </c>
      <c r="H1727" t="str">
        <f t="shared" si="472"/>
        <v>No</v>
      </c>
      <c r="I1727">
        <f t="shared" si="473"/>
        <v>1</v>
      </c>
      <c r="J1727" t="str">
        <f t="shared" si="474"/>
        <v>No</v>
      </c>
      <c r="K1727" t="str">
        <f t="shared" si="475"/>
        <v>OBESITY</v>
      </c>
      <c r="L1727" t="str">
        <f t="shared" si="476"/>
        <v>pre diabeties</v>
      </c>
      <c r="M1727" s="34">
        <f t="shared" si="477"/>
        <v>28749</v>
      </c>
      <c r="N1727" s="36">
        <f t="shared" si="478"/>
        <v>16062.89</v>
      </c>
      <c r="O1727" s="23" t="str">
        <f t="shared" si="479"/>
        <v>tier - 2</v>
      </c>
      <c r="P1727" s="34" t="str">
        <f t="shared" si="480"/>
        <v>tier - 2</v>
      </c>
      <c r="Q1727" s="34" t="str">
        <f t="shared" si="481"/>
        <v>R1026</v>
      </c>
      <c r="R1727" s="23">
        <f t="shared" si="482"/>
        <v>44</v>
      </c>
      <c r="Z1727" s="1" t="s">
        <v>649</v>
      </c>
      <c r="AA1727" s="1" t="s">
        <v>7126</v>
      </c>
      <c r="AB1727" t="s">
        <v>4746</v>
      </c>
      <c r="AC1727" t="s">
        <v>7127</v>
      </c>
      <c r="AG1727" t="s">
        <v>649</v>
      </c>
      <c r="AH1727">
        <v>37.56</v>
      </c>
      <c r="AI1727">
        <v>5.88</v>
      </c>
      <c r="AJ1727" s="20" t="s">
        <v>2380</v>
      </c>
      <c r="AK1727" t="s">
        <v>2382</v>
      </c>
      <c r="AL1727" t="s">
        <v>2380</v>
      </c>
      <c r="AM1727" s="29">
        <v>1</v>
      </c>
      <c r="AN1727" s="20" t="s">
        <v>2380</v>
      </c>
      <c r="AO1727" s="20" t="str">
        <f t="shared" si="483"/>
        <v>OBESITY</v>
      </c>
      <c r="AP1727" s="20" t="str">
        <f t="shared" si="484"/>
        <v>pre diabeties</v>
      </c>
      <c r="AS1727" t="s">
        <v>1754</v>
      </c>
      <c r="AT1727">
        <v>1978</v>
      </c>
      <c r="AU1727" s="28" t="s">
        <v>20</v>
      </c>
      <c r="AV1727">
        <v>16</v>
      </c>
      <c r="AW1727">
        <v>2</v>
      </c>
      <c r="AX1727" s="38">
        <v>16062.89</v>
      </c>
      <c r="AY1727" t="s">
        <v>11</v>
      </c>
      <c r="AZ1727" t="s">
        <v>11</v>
      </c>
      <c r="BA1727" t="s">
        <v>535</v>
      </c>
      <c r="BB1727" s="35">
        <f>DATE(AT1727,MATCH(AU1727,{"Jan","Feb","Mar","Apr","May","Jun","Jul","Aug","Sep","Oct","Nov","Dec"}, 0),AV1727)</f>
        <v>28749</v>
      </c>
      <c r="BC1727" s="20">
        <f t="shared" si="485"/>
        <v>44</v>
      </c>
    </row>
    <row r="1728" spans="2:55" ht="15.5" hidden="1" x14ac:dyDescent="0.35">
      <c r="B1728" s="1" t="s">
        <v>648</v>
      </c>
      <c r="C1728" t="str">
        <f>VLOOKUP(B1728,Z1727:AE4062,2,FALSE)</f>
        <v>Martelli,</v>
      </c>
      <c r="D1728">
        <f t="shared" si="468"/>
        <v>15.49</v>
      </c>
      <c r="E1728">
        <f t="shared" si="469"/>
        <v>9.6</v>
      </c>
      <c r="F1728" t="str">
        <f t="shared" si="470"/>
        <v>No</v>
      </c>
      <c r="G1728" t="str">
        <f t="shared" si="471"/>
        <v>No</v>
      </c>
      <c r="H1728" t="str">
        <f t="shared" si="472"/>
        <v>No</v>
      </c>
      <c r="I1728">
        <f t="shared" si="473"/>
        <v>0</v>
      </c>
      <c r="J1728" t="str">
        <f t="shared" si="474"/>
        <v>No</v>
      </c>
      <c r="K1728" t="str">
        <f t="shared" si="475"/>
        <v>under weight</v>
      </c>
      <c r="L1728" t="str">
        <f t="shared" si="476"/>
        <v>diabeties</v>
      </c>
      <c r="M1728" s="34">
        <f t="shared" si="477"/>
        <v>21480</v>
      </c>
      <c r="N1728" s="36">
        <f t="shared" si="478"/>
        <v>16069.08</v>
      </c>
      <c r="O1728" s="23" t="str">
        <f t="shared" si="479"/>
        <v>tier - 2</v>
      </c>
      <c r="P1728" s="34" t="str">
        <f t="shared" si="480"/>
        <v>tier - 2</v>
      </c>
      <c r="Q1728" s="34" t="str">
        <f t="shared" si="481"/>
        <v>R1024</v>
      </c>
      <c r="R1728" s="23">
        <f t="shared" si="482"/>
        <v>64</v>
      </c>
      <c r="Z1728" s="1" t="s">
        <v>648</v>
      </c>
      <c r="AA1728" s="1" t="s">
        <v>7128</v>
      </c>
      <c r="AB1728" t="s">
        <v>4743</v>
      </c>
      <c r="AC1728" t="s">
        <v>6099</v>
      </c>
      <c r="AG1728" t="s">
        <v>648</v>
      </c>
      <c r="AH1728">
        <v>15.49</v>
      </c>
      <c r="AI1728">
        <v>9.6</v>
      </c>
      <c r="AJ1728" s="20" t="s">
        <v>2380</v>
      </c>
      <c r="AK1728" t="s">
        <v>2380</v>
      </c>
      <c r="AL1728" t="s">
        <v>2380</v>
      </c>
      <c r="AM1728" s="29">
        <v>0</v>
      </c>
      <c r="AN1728" s="20" t="s">
        <v>2380</v>
      </c>
      <c r="AO1728" s="20" t="str">
        <f t="shared" si="483"/>
        <v>under weight</v>
      </c>
      <c r="AP1728" s="20" t="str">
        <f t="shared" si="484"/>
        <v>diabeties</v>
      </c>
      <c r="AS1728" t="s">
        <v>1755</v>
      </c>
      <c r="AT1728">
        <v>1958</v>
      </c>
      <c r="AU1728" s="28" t="s">
        <v>37</v>
      </c>
      <c r="AV1728">
        <v>22</v>
      </c>
      <c r="AW1728">
        <v>2</v>
      </c>
      <c r="AX1728" s="38">
        <v>16069.08</v>
      </c>
      <c r="AY1728" t="s">
        <v>11</v>
      </c>
      <c r="AZ1728" t="s">
        <v>11</v>
      </c>
      <c r="BA1728" t="s">
        <v>247</v>
      </c>
      <c r="BB1728" s="35">
        <f>DATE(AT1728,MATCH(AU1728,{"Jan","Feb","Mar","Apr","May","Jun","Jul","Aug","Sep","Oct","Nov","Dec"}, 0),AV1728)</f>
        <v>21480</v>
      </c>
      <c r="BC1728" s="20">
        <f t="shared" si="485"/>
        <v>64</v>
      </c>
    </row>
    <row r="1729" spans="2:55" ht="15.5" hidden="1" x14ac:dyDescent="0.35">
      <c r="B1729" s="1" t="s">
        <v>647</v>
      </c>
      <c r="C1729" t="str">
        <f>VLOOKUP(B1729,Z1728:AE4063,2,FALSE)</f>
        <v>Naskret,</v>
      </c>
      <c r="D1729">
        <f t="shared" si="468"/>
        <v>23.48</v>
      </c>
      <c r="E1729">
        <f t="shared" si="469"/>
        <v>6.24</v>
      </c>
      <c r="F1729" t="str">
        <f t="shared" si="470"/>
        <v>No</v>
      </c>
      <c r="G1729" t="str">
        <f t="shared" si="471"/>
        <v>No</v>
      </c>
      <c r="H1729" t="str">
        <f t="shared" si="472"/>
        <v>No</v>
      </c>
      <c r="I1729">
        <f t="shared" si="473"/>
        <v>1</v>
      </c>
      <c r="J1729" t="str">
        <f t="shared" si="474"/>
        <v>No</v>
      </c>
      <c r="K1729" t="str">
        <f t="shared" si="475"/>
        <v>Normal weight</v>
      </c>
      <c r="L1729" t="str">
        <f t="shared" si="476"/>
        <v>pre diabeties</v>
      </c>
      <c r="M1729" s="34">
        <f t="shared" si="477"/>
        <v>21357</v>
      </c>
      <c r="N1729" s="36">
        <f t="shared" si="478"/>
        <v>16085.13</v>
      </c>
      <c r="O1729" s="23" t="str">
        <f t="shared" si="479"/>
        <v>tier - 2</v>
      </c>
      <c r="P1729" s="34" t="str">
        <f t="shared" si="480"/>
        <v>tier - 2</v>
      </c>
      <c r="Q1729" s="34" t="str">
        <f t="shared" si="481"/>
        <v>R1013</v>
      </c>
      <c r="R1729" s="23">
        <f t="shared" si="482"/>
        <v>64</v>
      </c>
      <c r="Z1729" s="1" t="s">
        <v>647</v>
      </c>
      <c r="AA1729" s="1" t="s">
        <v>7129</v>
      </c>
      <c r="AB1729" t="s">
        <v>4746</v>
      </c>
      <c r="AC1729" t="s">
        <v>7130</v>
      </c>
      <c r="AG1729" t="s">
        <v>647</v>
      </c>
      <c r="AH1729">
        <v>23.48</v>
      </c>
      <c r="AI1729">
        <v>6.24</v>
      </c>
      <c r="AJ1729" s="20" t="s">
        <v>2380</v>
      </c>
      <c r="AK1729" t="s">
        <v>2380</v>
      </c>
      <c r="AL1729" t="s">
        <v>2380</v>
      </c>
      <c r="AM1729" s="29">
        <v>1</v>
      </c>
      <c r="AN1729" s="20" t="s">
        <v>2380</v>
      </c>
      <c r="AO1729" s="20" t="str">
        <f t="shared" si="483"/>
        <v>Normal weight</v>
      </c>
      <c r="AP1729" s="20" t="str">
        <f t="shared" si="484"/>
        <v>pre diabeties</v>
      </c>
      <c r="AS1729" t="s">
        <v>1756</v>
      </c>
      <c r="AT1729">
        <v>1958</v>
      </c>
      <c r="AU1729" s="28" t="s">
        <v>18</v>
      </c>
      <c r="AV1729">
        <v>21</v>
      </c>
      <c r="AW1729">
        <v>3</v>
      </c>
      <c r="AX1729" s="38">
        <v>16085.13</v>
      </c>
      <c r="AY1729" t="s">
        <v>11</v>
      </c>
      <c r="AZ1729" t="s">
        <v>11</v>
      </c>
      <c r="BA1729" t="s">
        <v>13</v>
      </c>
      <c r="BB1729" s="35">
        <f>DATE(AT1729,MATCH(AU1729,{"Jan","Feb","Mar","Apr","May","Jun","Jul","Aug","Sep","Oct","Nov","Dec"}, 0),AV1729)</f>
        <v>21357</v>
      </c>
      <c r="BC1729" s="20">
        <f t="shared" si="485"/>
        <v>64</v>
      </c>
    </row>
    <row r="1730" spans="2:55" ht="15.5" hidden="1" x14ac:dyDescent="0.35">
      <c r="B1730" s="1" t="s">
        <v>646</v>
      </c>
      <c r="C1730" t="str">
        <f>VLOOKUP(B1730,Z1729:AE4064,2,FALSE)</f>
        <v>Morgan,</v>
      </c>
      <c r="D1730">
        <f t="shared" si="468"/>
        <v>30.02</v>
      </c>
      <c r="E1730">
        <f t="shared" si="469"/>
        <v>7.63</v>
      </c>
      <c r="F1730" t="str">
        <f t="shared" si="470"/>
        <v>yes</v>
      </c>
      <c r="G1730" t="str">
        <f t="shared" si="471"/>
        <v>No</v>
      </c>
      <c r="H1730" t="str">
        <f t="shared" si="472"/>
        <v>No</v>
      </c>
      <c r="I1730">
        <f t="shared" si="473"/>
        <v>1</v>
      </c>
      <c r="J1730" t="str">
        <f t="shared" si="474"/>
        <v>No</v>
      </c>
      <c r="K1730" t="str">
        <f t="shared" si="475"/>
        <v>OBESITY</v>
      </c>
      <c r="L1730" t="str">
        <f t="shared" si="476"/>
        <v>diabeties</v>
      </c>
      <c r="M1730" s="34">
        <f t="shared" si="477"/>
        <v>31286</v>
      </c>
      <c r="N1730" s="36">
        <f t="shared" si="478"/>
        <v>16097.94</v>
      </c>
      <c r="O1730" s="23" t="str">
        <f t="shared" si="479"/>
        <v>tier - 2</v>
      </c>
      <c r="P1730" s="34" t="str">
        <f t="shared" si="480"/>
        <v>tier - 3</v>
      </c>
      <c r="Q1730" s="34" t="str">
        <f t="shared" si="481"/>
        <v>R1012</v>
      </c>
      <c r="R1730" s="23">
        <f t="shared" si="482"/>
        <v>37</v>
      </c>
      <c r="Z1730" s="1" t="s">
        <v>646</v>
      </c>
      <c r="AA1730" s="1" t="s">
        <v>6810</v>
      </c>
      <c r="AB1730" t="s">
        <v>4743</v>
      </c>
      <c r="AC1730" t="s">
        <v>7131</v>
      </c>
      <c r="AG1730" t="s">
        <v>646</v>
      </c>
      <c r="AH1730">
        <v>30.02</v>
      </c>
      <c r="AI1730">
        <v>7.63</v>
      </c>
      <c r="AJ1730" s="20" t="s">
        <v>2382</v>
      </c>
      <c r="AK1730" t="s">
        <v>2380</v>
      </c>
      <c r="AL1730" t="s">
        <v>2380</v>
      </c>
      <c r="AM1730" s="29">
        <v>1</v>
      </c>
      <c r="AN1730" s="20" t="s">
        <v>2380</v>
      </c>
      <c r="AO1730" s="20" t="str">
        <f t="shared" si="483"/>
        <v>OBESITY</v>
      </c>
      <c r="AP1730" s="20" t="str">
        <f t="shared" si="484"/>
        <v>diabeties</v>
      </c>
      <c r="AS1730" t="s">
        <v>1757</v>
      </c>
      <c r="AT1730">
        <v>1985</v>
      </c>
      <c r="AU1730" s="28" t="s">
        <v>35</v>
      </c>
      <c r="AV1730">
        <v>27</v>
      </c>
      <c r="AW1730">
        <v>3</v>
      </c>
      <c r="AX1730" s="38">
        <v>16097.94</v>
      </c>
      <c r="AY1730" t="s">
        <v>11</v>
      </c>
      <c r="AZ1730" t="s">
        <v>12</v>
      </c>
      <c r="BA1730" t="s">
        <v>23</v>
      </c>
      <c r="BB1730" s="35">
        <f>DATE(AT1730,MATCH(AU1730,{"Jan","Feb","Mar","Apr","May","Jun","Jul","Aug","Sep","Oct","Nov","Dec"}, 0),AV1730)</f>
        <v>31286</v>
      </c>
      <c r="BC1730" s="20">
        <f t="shared" si="485"/>
        <v>37</v>
      </c>
    </row>
    <row r="1731" spans="2:55" ht="15.5" hidden="1" x14ac:dyDescent="0.35">
      <c r="B1731" s="1" t="s">
        <v>645</v>
      </c>
      <c r="C1731" t="str">
        <f>VLOOKUP(B1731,Z1730:AE4065,2,FALSE)</f>
        <v>Maloney,</v>
      </c>
      <c r="D1731">
        <f t="shared" si="468"/>
        <v>26.885000000000002</v>
      </c>
      <c r="E1731">
        <f t="shared" si="469"/>
        <v>8.66</v>
      </c>
      <c r="F1731" t="str">
        <f t="shared" si="470"/>
        <v>yes</v>
      </c>
      <c r="G1731" t="str">
        <f t="shared" si="471"/>
        <v>No</v>
      </c>
      <c r="H1731" t="str">
        <f t="shared" si="472"/>
        <v>No</v>
      </c>
      <c r="I1731">
        <f t="shared" si="473"/>
        <v>1</v>
      </c>
      <c r="J1731" t="str">
        <f t="shared" si="474"/>
        <v>No</v>
      </c>
      <c r="K1731" t="str">
        <f t="shared" si="475"/>
        <v>OVER WEIGHT</v>
      </c>
      <c r="L1731" t="str">
        <f t="shared" si="476"/>
        <v>diabeties</v>
      </c>
      <c r="M1731" s="34">
        <f t="shared" si="477"/>
        <v>34189</v>
      </c>
      <c r="N1731" s="36">
        <f t="shared" si="478"/>
        <v>16115.3</v>
      </c>
      <c r="O1731" s="23" t="str">
        <f t="shared" si="479"/>
        <v>tier - 2</v>
      </c>
      <c r="P1731" s="34" t="str">
        <f t="shared" si="480"/>
        <v>tier - 1</v>
      </c>
      <c r="Q1731" s="34" t="str">
        <f t="shared" si="481"/>
        <v>R1024</v>
      </c>
      <c r="R1731" s="23">
        <f t="shared" si="482"/>
        <v>29</v>
      </c>
      <c r="Z1731" s="1" t="s">
        <v>645</v>
      </c>
      <c r="AA1731" s="1" t="s">
        <v>7132</v>
      </c>
      <c r="AB1731" t="s">
        <v>4743</v>
      </c>
      <c r="AC1731" t="s">
        <v>4744</v>
      </c>
      <c r="AD1731" t="s">
        <v>4834</v>
      </c>
      <c r="AG1731" t="s">
        <v>645</v>
      </c>
      <c r="AH1731">
        <v>26.885000000000002</v>
      </c>
      <c r="AI1731">
        <v>8.66</v>
      </c>
      <c r="AJ1731" s="20" t="s">
        <v>2382</v>
      </c>
      <c r="AK1731" t="s">
        <v>2380</v>
      </c>
      <c r="AL1731" t="s">
        <v>2380</v>
      </c>
      <c r="AM1731" s="29">
        <v>1</v>
      </c>
      <c r="AN1731" s="20" t="s">
        <v>2380</v>
      </c>
      <c r="AO1731" s="20" t="str">
        <f t="shared" si="483"/>
        <v>OVER WEIGHT</v>
      </c>
      <c r="AP1731" s="20" t="str">
        <f t="shared" si="484"/>
        <v>diabeties</v>
      </c>
      <c r="AS1731" t="s">
        <v>1758</v>
      </c>
      <c r="AT1731">
        <v>1993</v>
      </c>
      <c r="AU1731" s="28" t="s">
        <v>35</v>
      </c>
      <c r="AV1731">
        <v>8</v>
      </c>
      <c r="AW1731">
        <v>0</v>
      </c>
      <c r="AX1731" s="38">
        <v>16115.3</v>
      </c>
      <c r="AY1731" t="s">
        <v>11</v>
      </c>
      <c r="AZ1731" t="s">
        <v>16</v>
      </c>
      <c r="BA1731" t="s">
        <v>247</v>
      </c>
      <c r="BB1731" s="35">
        <f>DATE(AT1731,MATCH(AU1731,{"Jan","Feb","Mar","Apr","May","Jun","Jul","Aug","Sep","Oct","Nov","Dec"}, 0),AV1731)</f>
        <v>34189</v>
      </c>
      <c r="BC1731" s="20">
        <f t="shared" si="485"/>
        <v>29</v>
      </c>
    </row>
    <row r="1732" spans="2:55" ht="15.5" hidden="1" x14ac:dyDescent="0.35">
      <c r="B1732" s="1" t="s">
        <v>644</v>
      </c>
      <c r="C1732" t="str">
        <f>VLOOKUP(B1732,Z1731:AE4066,2,FALSE)</f>
        <v>Amherst,</v>
      </c>
      <c r="D1732">
        <f t="shared" si="468"/>
        <v>25.84</v>
      </c>
      <c r="E1732">
        <f t="shared" si="469"/>
        <v>8.5500000000000007</v>
      </c>
      <c r="F1732" t="str">
        <f t="shared" si="470"/>
        <v>yes</v>
      </c>
      <c r="G1732" t="str">
        <f t="shared" si="471"/>
        <v>No</v>
      </c>
      <c r="H1732" t="str">
        <f t="shared" si="472"/>
        <v>No</v>
      </c>
      <c r="I1732">
        <f t="shared" si="473"/>
        <v>1</v>
      </c>
      <c r="J1732" t="str">
        <f t="shared" si="474"/>
        <v>No</v>
      </c>
      <c r="K1732" t="str">
        <f t="shared" si="475"/>
        <v>OVER WEIGHT</v>
      </c>
      <c r="L1732" t="str">
        <f t="shared" si="476"/>
        <v>diabeties</v>
      </c>
      <c r="M1732" s="34">
        <f t="shared" si="477"/>
        <v>32056</v>
      </c>
      <c r="N1732" s="36">
        <f t="shared" si="478"/>
        <v>16122.65</v>
      </c>
      <c r="O1732" s="23" t="str">
        <f t="shared" si="479"/>
        <v>tier - 2</v>
      </c>
      <c r="P1732" s="34" t="str">
        <f t="shared" si="480"/>
        <v>tier - 1</v>
      </c>
      <c r="Q1732" s="34" t="str">
        <f t="shared" si="481"/>
        <v>R1011</v>
      </c>
      <c r="R1732" s="23">
        <f t="shared" si="482"/>
        <v>35</v>
      </c>
      <c r="Z1732" s="1" t="s">
        <v>644</v>
      </c>
      <c r="AA1732" s="1" t="s">
        <v>7133</v>
      </c>
      <c r="AB1732" t="s">
        <v>4743</v>
      </c>
      <c r="AC1732" t="s">
        <v>5653</v>
      </c>
      <c r="AD1732" t="s">
        <v>4780</v>
      </c>
      <c r="AG1732" t="s">
        <v>644</v>
      </c>
      <c r="AH1732">
        <v>25.84</v>
      </c>
      <c r="AI1732">
        <v>8.5500000000000007</v>
      </c>
      <c r="AJ1732" s="20" t="s">
        <v>2382</v>
      </c>
      <c r="AK1732" t="s">
        <v>2380</v>
      </c>
      <c r="AL1732" t="s">
        <v>2380</v>
      </c>
      <c r="AM1732" s="29">
        <v>1</v>
      </c>
      <c r="AN1732" s="20" t="s">
        <v>2380</v>
      </c>
      <c r="AO1732" s="20" t="str">
        <f t="shared" si="483"/>
        <v>OVER WEIGHT</v>
      </c>
      <c r="AP1732" s="20" t="str">
        <f t="shared" si="484"/>
        <v>diabeties</v>
      </c>
      <c r="AS1732" t="s">
        <v>1759</v>
      </c>
      <c r="AT1732">
        <v>1987</v>
      </c>
      <c r="AU1732" s="28" t="s">
        <v>37</v>
      </c>
      <c r="AV1732">
        <v>6</v>
      </c>
      <c r="AW1732">
        <v>3</v>
      </c>
      <c r="AX1732" s="38">
        <v>16122.65</v>
      </c>
      <c r="AY1732" t="s">
        <v>11</v>
      </c>
      <c r="AZ1732" t="s">
        <v>16</v>
      </c>
      <c r="BA1732" t="s">
        <v>42</v>
      </c>
      <c r="BB1732" s="35">
        <f>DATE(AT1732,MATCH(AU1732,{"Jan","Feb","Mar","Apr","May","Jun","Jul","Aug","Sep","Oct","Nov","Dec"}, 0),AV1732)</f>
        <v>32056</v>
      </c>
      <c r="BC1732" s="20">
        <f t="shared" si="485"/>
        <v>35</v>
      </c>
    </row>
    <row r="1733" spans="2:55" ht="15.5" hidden="1" x14ac:dyDescent="0.35">
      <c r="B1733" s="1" t="s">
        <v>643</v>
      </c>
      <c r="C1733" t="str">
        <f>VLOOKUP(B1733,Z1732:AE4067,2,FALSE)</f>
        <v>Davenport,</v>
      </c>
      <c r="D1733">
        <f t="shared" si="468"/>
        <v>27.454999999999998</v>
      </c>
      <c r="E1733">
        <f t="shared" si="469"/>
        <v>4.54</v>
      </c>
      <c r="F1733" t="str">
        <f t="shared" si="470"/>
        <v>No</v>
      </c>
      <c r="G1733" t="str">
        <f t="shared" si="471"/>
        <v>No</v>
      </c>
      <c r="H1733" t="str">
        <f t="shared" si="472"/>
        <v>No</v>
      </c>
      <c r="I1733">
        <f t="shared" si="473"/>
        <v>0</v>
      </c>
      <c r="J1733" t="str">
        <f t="shared" si="474"/>
        <v>No</v>
      </c>
      <c r="K1733" t="str">
        <f t="shared" si="475"/>
        <v>OVER WEIGHT</v>
      </c>
      <c r="L1733" t="str">
        <f t="shared" si="476"/>
        <v>normal</v>
      </c>
      <c r="M1733" s="34">
        <f t="shared" si="477"/>
        <v>34315</v>
      </c>
      <c r="N1733" s="36">
        <f t="shared" si="478"/>
        <v>16138.76</v>
      </c>
      <c r="O1733" s="23" t="str">
        <f t="shared" si="479"/>
        <v>tier - 2</v>
      </c>
      <c r="P1733" s="34" t="str">
        <f t="shared" si="480"/>
        <v>tier - 3</v>
      </c>
      <c r="Q1733" s="34" t="str">
        <f t="shared" si="481"/>
        <v>R1017</v>
      </c>
      <c r="R1733" s="23">
        <f t="shared" si="482"/>
        <v>29</v>
      </c>
      <c r="Z1733" s="1" t="s">
        <v>643</v>
      </c>
      <c r="AA1733" s="1" t="s">
        <v>5831</v>
      </c>
      <c r="AB1733" t="s">
        <v>4746</v>
      </c>
      <c r="AC1733" t="s">
        <v>7134</v>
      </c>
      <c r="AD1733" t="s">
        <v>5677</v>
      </c>
      <c r="AG1733" t="s">
        <v>643</v>
      </c>
      <c r="AH1733">
        <v>27.454999999999998</v>
      </c>
      <c r="AI1733">
        <v>4.54</v>
      </c>
      <c r="AJ1733" s="20" t="s">
        <v>2380</v>
      </c>
      <c r="AK1733" t="s">
        <v>2380</v>
      </c>
      <c r="AL1733" t="s">
        <v>2380</v>
      </c>
      <c r="AM1733" s="29">
        <v>0</v>
      </c>
      <c r="AN1733" s="20" t="s">
        <v>2380</v>
      </c>
      <c r="AO1733" s="20" t="str">
        <f t="shared" si="483"/>
        <v>OVER WEIGHT</v>
      </c>
      <c r="AP1733" s="20" t="str">
        <f t="shared" si="484"/>
        <v>normal</v>
      </c>
      <c r="AS1733" t="s">
        <v>1760</v>
      </c>
      <c r="AT1733">
        <v>1993</v>
      </c>
      <c r="AU1733" s="28" t="s">
        <v>30</v>
      </c>
      <c r="AV1733">
        <v>12</v>
      </c>
      <c r="AW1733">
        <v>0</v>
      </c>
      <c r="AX1733" s="38">
        <v>16138.76</v>
      </c>
      <c r="AY1733" t="s">
        <v>11</v>
      </c>
      <c r="AZ1733" t="s">
        <v>12</v>
      </c>
      <c r="BA1733" t="s">
        <v>356</v>
      </c>
      <c r="BB1733" s="35">
        <f>DATE(AT1733,MATCH(AU1733,{"Jan","Feb","Mar","Apr","May","Jun","Jul","Aug","Sep","Oct","Nov","Dec"}, 0),AV1733)</f>
        <v>34315</v>
      </c>
      <c r="BC1733" s="20">
        <f t="shared" si="485"/>
        <v>29</v>
      </c>
    </row>
    <row r="1734" spans="2:55" ht="15.5" hidden="1" x14ac:dyDescent="0.35">
      <c r="B1734" s="1" t="s">
        <v>642</v>
      </c>
      <c r="C1734" t="str">
        <f>VLOOKUP(B1734,Z1733:AE4068,2,FALSE)</f>
        <v>Johansen,</v>
      </c>
      <c r="D1734">
        <f t="shared" si="468"/>
        <v>24.605</v>
      </c>
      <c r="E1734">
        <f t="shared" si="469"/>
        <v>5.7</v>
      </c>
      <c r="F1734" t="str">
        <f t="shared" si="470"/>
        <v>No</v>
      </c>
      <c r="G1734" t="str">
        <f t="shared" si="471"/>
        <v>No</v>
      </c>
      <c r="H1734" t="str">
        <f t="shared" si="472"/>
        <v>No</v>
      </c>
      <c r="I1734">
        <f t="shared" si="473"/>
        <v>0</v>
      </c>
      <c r="J1734" t="str">
        <f t="shared" si="474"/>
        <v>No</v>
      </c>
      <c r="K1734" t="str">
        <f t="shared" si="475"/>
        <v>Normal weight</v>
      </c>
      <c r="L1734" t="str">
        <f t="shared" si="476"/>
        <v>pre diabeties</v>
      </c>
      <c r="M1734" s="34">
        <f t="shared" si="477"/>
        <v>30138</v>
      </c>
      <c r="N1734" s="36">
        <f t="shared" si="478"/>
        <v>16152.04</v>
      </c>
      <c r="O1734" s="23" t="str">
        <f t="shared" si="479"/>
        <v>tier - 2</v>
      </c>
      <c r="P1734" s="34" t="str">
        <f t="shared" si="480"/>
        <v>tier - 1</v>
      </c>
      <c r="Q1734" s="34" t="str">
        <f t="shared" si="481"/>
        <v>R1026</v>
      </c>
      <c r="R1734" s="23">
        <f t="shared" si="482"/>
        <v>40</v>
      </c>
      <c r="Z1734" s="1" t="s">
        <v>642</v>
      </c>
      <c r="AA1734" s="1" t="s">
        <v>7135</v>
      </c>
      <c r="AB1734" t="s">
        <v>4746</v>
      </c>
      <c r="AC1734" t="s">
        <v>7136</v>
      </c>
      <c r="AD1734" t="s">
        <v>4816</v>
      </c>
      <c r="AG1734" t="s">
        <v>642</v>
      </c>
      <c r="AH1734">
        <v>24.605</v>
      </c>
      <c r="AI1734">
        <v>5.7</v>
      </c>
      <c r="AJ1734" s="20" t="s">
        <v>2380</v>
      </c>
      <c r="AK1734" t="s">
        <v>2380</v>
      </c>
      <c r="AL1734" t="s">
        <v>2380</v>
      </c>
      <c r="AM1734" s="29">
        <v>0</v>
      </c>
      <c r="AN1734" s="20" t="s">
        <v>2380</v>
      </c>
      <c r="AO1734" s="20" t="str">
        <f t="shared" si="483"/>
        <v>Normal weight</v>
      </c>
      <c r="AP1734" s="20" t="str">
        <f t="shared" si="484"/>
        <v>pre diabeties</v>
      </c>
      <c r="AS1734" t="s">
        <v>1761</v>
      </c>
      <c r="AT1734">
        <v>1982</v>
      </c>
      <c r="AU1734" s="28" t="s">
        <v>10</v>
      </c>
      <c r="AV1734">
        <v>6</v>
      </c>
      <c r="AW1734">
        <v>3</v>
      </c>
      <c r="AX1734" s="38">
        <v>16152.04</v>
      </c>
      <c r="AY1734" t="s">
        <v>11</v>
      </c>
      <c r="AZ1734" t="s">
        <v>16</v>
      </c>
      <c r="BA1734" t="s">
        <v>535</v>
      </c>
      <c r="BB1734" s="35">
        <f>DATE(AT1734,MATCH(AU1734,{"Jan","Feb","Mar","Apr","May","Jun","Jul","Aug","Sep","Oct","Nov","Dec"}, 0),AV1734)</f>
        <v>30138</v>
      </c>
      <c r="BC1734" s="20">
        <f t="shared" si="485"/>
        <v>40</v>
      </c>
    </row>
    <row r="1735" spans="2:55" ht="15.5" hidden="1" x14ac:dyDescent="0.35">
      <c r="B1735" s="1" t="s">
        <v>641</v>
      </c>
      <c r="C1735" t="str">
        <f>VLOOKUP(B1735,Z1734:AE4069,2,FALSE)</f>
        <v>Bond,</v>
      </c>
      <c r="D1735">
        <f t="shared" ref="D1735:D1798" si="486">VLOOKUP($B1735,$AG$5:$AQ$2340,2,FALSE)</f>
        <v>30.8</v>
      </c>
      <c r="E1735">
        <f t="shared" ref="E1735:E1798" si="487">VLOOKUP($B1735,$AG$5:$AQ$2340,3,FALSE)</f>
        <v>5.07</v>
      </c>
      <c r="F1735" t="str">
        <f t="shared" ref="F1735:F1798" si="488">VLOOKUP($B1735,$AG$5:$AQ$2340,4,FALSE)</f>
        <v>No</v>
      </c>
      <c r="G1735" t="str">
        <f t="shared" ref="G1735:G1798" si="489">VLOOKUP($B1735,$AG$5:$AQ$2340,5,FALSE)</f>
        <v>No</v>
      </c>
      <c r="H1735" t="str">
        <f t="shared" ref="H1735:H1798" si="490">VLOOKUP($B1735,$AG$5:$AN$2340,6,FALSE)</f>
        <v>No</v>
      </c>
      <c r="I1735">
        <f t="shared" ref="I1735:I1798" si="491">VLOOKUP($B1735,$AG$5:$AQ$2340,7,FALSE)</f>
        <v>0</v>
      </c>
      <c r="J1735" t="str">
        <f t="shared" ref="J1735:J1798" si="492">VLOOKUP($B1735,$AG$5:$AQ$2340,8,FALSE)</f>
        <v>No</v>
      </c>
      <c r="K1735" t="str">
        <f t="shared" ref="K1735:K1798" si="493">VLOOKUP($B1735,$AG$5:$AQ$2340,9,FALSE)</f>
        <v>OBESITY</v>
      </c>
      <c r="L1735" t="str">
        <f t="shared" ref="L1735:L1798" si="494">VLOOKUP($B1735,$AG$5:$AQ$2340,10,FALSE)</f>
        <v>normal</v>
      </c>
      <c r="M1735" s="34">
        <f t="shared" ref="M1735:M1798" si="495">VLOOKUP($AS1735,$AS$5:$BC$2348,10,FALSE)</f>
        <v>27283</v>
      </c>
      <c r="N1735" s="36">
        <f t="shared" ref="N1735:N1798" si="496">VLOOKUP($AS1735,$AS$5:$BC$2348,6,FALSE)</f>
        <v>16190.97</v>
      </c>
      <c r="O1735" s="23" t="str">
        <f t="shared" ref="O1735:O1798" si="497">VLOOKUP($AS1735,$AS$5:$BC$2348,7,FALSE)</f>
        <v>tier - 2</v>
      </c>
      <c r="P1735" s="34" t="str">
        <f t="shared" ref="P1735:P1798" si="498">VLOOKUP($AS1735,$AS$5:$BC$2348,8,FALSE)</f>
        <v>tier - 3</v>
      </c>
      <c r="Q1735" s="34" t="str">
        <f t="shared" ref="Q1735:Q1798" si="499">VLOOKUP($AS1735,$AS$5:$BC$2348,9,FALSE)</f>
        <v>R1012</v>
      </c>
      <c r="R1735" s="23">
        <f t="shared" ref="R1735:R1798" si="500">VLOOKUP($AS1735,$AS$5:$BC$2348,11,FALSE)</f>
        <v>48</v>
      </c>
      <c r="Z1735" s="1" t="s">
        <v>641</v>
      </c>
      <c r="AA1735" s="1" t="s">
        <v>6988</v>
      </c>
      <c r="AB1735" t="s">
        <v>4746</v>
      </c>
      <c r="AC1735" t="s">
        <v>4838</v>
      </c>
      <c r="AD1735" t="s">
        <v>4816</v>
      </c>
      <c r="AG1735" t="s">
        <v>641</v>
      </c>
      <c r="AH1735">
        <v>30.8</v>
      </c>
      <c r="AI1735">
        <v>5.07</v>
      </c>
      <c r="AJ1735" s="20" t="s">
        <v>2380</v>
      </c>
      <c r="AK1735" t="s">
        <v>2380</v>
      </c>
      <c r="AL1735" t="s">
        <v>2380</v>
      </c>
      <c r="AM1735" s="29">
        <v>0</v>
      </c>
      <c r="AN1735" s="20" t="s">
        <v>2380</v>
      </c>
      <c r="AO1735" s="20" t="str">
        <f t="shared" ref="AO1735:AO1798" si="501">IF(AH1735&lt;18.5,"under weight",IF(AH1735&lt;25,"Normal weight",IF(AH1735&lt;30,"OVER WEIGHT","OBESITY")))</f>
        <v>OBESITY</v>
      </c>
      <c r="AP1735" s="20" t="str">
        <f t="shared" ref="AP1735:AP1798" si="502">IF(AI1735&lt;5.7,"normal",IF(AI1735&lt;6.5,"pre diabeties","diabeties"))</f>
        <v>normal</v>
      </c>
      <c r="AS1735" t="s">
        <v>1762</v>
      </c>
      <c r="AT1735">
        <v>1974</v>
      </c>
      <c r="AU1735" s="28" t="s">
        <v>20</v>
      </c>
      <c r="AV1735">
        <v>11</v>
      </c>
      <c r="AW1735">
        <v>0</v>
      </c>
      <c r="AX1735" s="38">
        <v>16190.97</v>
      </c>
      <c r="AY1735" t="s">
        <v>11</v>
      </c>
      <c r="AZ1735" t="s">
        <v>12</v>
      </c>
      <c r="BA1735" t="s">
        <v>23</v>
      </c>
      <c r="BB1735" s="35">
        <f>DATE(AT1735,MATCH(AU1735,{"Jan","Feb","Mar","Apr","May","Jun","Jul","Aug","Sep","Oct","Nov","Dec"}, 0),AV1735)</f>
        <v>27283</v>
      </c>
      <c r="BC1735" s="20">
        <f t="shared" ref="BC1735:BC1798" si="503">DATEDIF(BB1735,DATE(2023,6,8),"y")</f>
        <v>48</v>
      </c>
    </row>
    <row r="1736" spans="2:55" ht="15.5" hidden="1" x14ac:dyDescent="0.35">
      <c r="B1736" s="1" t="s">
        <v>640</v>
      </c>
      <c r="C1736" t="str">
        <f>VLOOKUP(B1736,Z1735:AE4070,2,FALSE)</f>
        <v>Reilly,</v>
      </c>
      <c r="D1736">
        <f t="shared" si="486"/>
        <v>34.799999999999997</v>
      </c>
      <c r="E1736">
        <f t="shared" si="487"/>
        <v>4.38</v>
      </c>
      <c r="F1736" t="str">
        <f t="shared" si="488"/>
        <v>No</v>
      </c>
      <c r="G1736" t="str">
        <f t="shared" si="489"/>
        <v>No</v>
      </c>
      <c r="H1736" t="str">
        <f t="shared" si="490"/>
        <v>No</v>
      </c>
      <c r="I1736">
        <f t="shared" si="491"/>
        <v>1</v>
      </c>
      <c r="J1736" t="str">
        <f t="shared" si="492"/>
        <v>No</v>
      </c>
      <c r="K1736" t="str">
        <f t="shared" si="493"/>
        <v>OBESITY</v>
      </c>
      <c r="L1736" t="str">
        <f t="shared" si="494"/>
        <v>normal</v>
      </c>
      <c r="M1736" s="34">
        <f t="shared" si="495"/>
        <v>32361</v>
      </c>
      <c r="N1736" s="36">
        <f t="shared" si="496"/>
        <v>16199.1</v>
      </c>
      <c r="O1736" s="23" t="str">
        <f t="shared" si="497"/>
        <v>tier - 2</v>
      </c>
      <c r="P1736" s="34" t="str">
        <f t="shared" si="498"/>
        <v>tier - 2</v>
      </c>
      <c r="Q1736" s="34" t="str">
        <f t="shared" si="499"/>
        <v>R1012</v>
      </c>
      <c r="R1736" s="23">
        <f t="shared" si="500"/>
        <v>34</v>
      </c>
      <c r="Z1736" s="1" t="s">
        <v>640</v>
      </c>
      <c r="AA1736" s="1" t="s">
        <v>5727</v>
      </c>
      <c r="AB1736" t="s">
        <v>4743</v>
      </c>
      <c r="AC1736" t="s">
        <v>5028</v>
      </c>
      <c r="AG1736" t="s">
        <v>640</v>
      </c>
      <c r="AH1736">
        <v>34.799999999999997</v>
      </c>
      <c r="AI1736">
        <v>4.38</v>
      </c>
      <c r="AJ1736" s="20" t="s">
        <v>2380</v>
      </c>
      <c r="AK1736" t="s">
        <v>2380</v>
      </c>
      <c r="AL1736" t="s">
        <v>2380</v>
      </c>
      <c r="AM1736" s="29">
        <v>1</v>
      </c>
      <c r="AN1736" s="20" t="s">
        <v>2380</v>
      </c>
      <c r="AO1736" s="20" t="str">
        <f t="shared" si="501"/>
        <v>OBESITY</v>
      </c>
      <c r="AP1736" s="20" t="str">
        <f t="shared" si="502"/>
        <v>normal</v>
      </c>
      <c r="AS1736" t="s">
        <v>1763</v>
      </c>
      <c r="AT1736">
        <v>1988</v>
      </c>
      <c r="AU1736" s="28" t="s">
        <v>35</v>
      </c>
      <c r="AV1736">
        <v>6</v>
      </c>
      <c r="AW1736">
        <v>3</v>
      </c>
      <c r="AX1736" s="38">
        <v>16199.1</v>
      </c>
      <c r="AY1736" t="s">
        <v>11</v>
      </c>
      <c r="AZ1736" t="s">
        <v>11</v>
      </c>
      <c r="BA1736" t="s">
        <v>23</v>
      </c>
      <c r="BB1736" s="35">
        <f>DATE(AT1736,MATCH(AU1736,{"Jan","Feb","Mar","Apr","May","Jun","Jul","Aug","Sep","Oct","Nov","Dec"}, 0),AV1736)</f>
        <v>32361</v>
      </c>
      <c r="BC1736" s="20">
        <f t="shared" si="503"/>
        <v>34</v>
      </c>
    </row>
    <row r="1737" spans="2:55" ht="15.5" hidden="1" x14ac:dyDescent="0.35">
      <c r="B1737" s="1" t="s">
        <v>639</v>
      </c>
      <c r="C1737" t="str">
        <f>VLOOKUP(B1737,Z1736:AE4071,2,FALSE)</f>
        <v>Chandler,</v>
      </c>
      <c r="D1737">
        <f t="shared" si="486"/>
        <v>34.21</v>
      </c>
      <c r="E1737">
        <f t="shared" si="487"/>
        <v>4.54</v>
      </c>
      <c r="F1737" t="str">
        <f t="shared" si="488"/>
        <v>No</v>
      </c>
      <c r="G1737" t="str">
        <f t="shared" si="489"/>
        <v>No</v>
      </c>
      <c r="H1737" t="str">
        <f t="shared" si="490"/>
        <v>No</v>
      </c>
      <c r="I1737">
        <f t="shared" si="491"/>
        <v>1</v>
      </c>
      <c r="J1737" t="str">
        <f t="shared" si="492"/>
        <v>No</v>
      </c>
      <c r="K1737" t="str">
        <f t="shared" si="493"/>
        <v>OBESITY</v>
      </c>
      <c r="L1737" t="str">
        <f t="shared" si="494"/>
        <v>normal</v>
      </c>
      <c r="M1737" s="34">
        <f t="shared" si="495"/>
        <v>32376</v>
      </c>
      <c r="N1737" s="36">
        <f t="shared" si="496"/>
        <v>16205.88</v>
      </c>
      <c r="O1737" s="23" t="str">
        <f t="shared" si="497"/>
        <v>tier - 2</v>
      </c>
      <c r="P1737" s="34" t="str">
        <f t="shared" si="498"/>
        <v>tier - 1</v>
      </c>
      <c r="Q1737" s="34" t="str">
        <f t="shared" si="499"/>
        <v>R1012</v>
      </c>
      <c r="R1737" s="23">
        <f t="shared" si="500"/>
        <v>34</v>
      </c>
      <c r="Z1737" s="1" t="s">
        <v>639</v>
      </c>
      <c r="AA1737" s="1" t="s">
        <v>7137</v>
      </c>
      <c r="AB1737" t="s">
        <v>4743</v>
      </c>
      <c r="AC1737" t="s">
        <v>4924</v>
      </c>
      <c r="AG1737" t="s">
        <v>639</v>
      </c>
      <c r="AH1737">
        <v>34.21</v>
      </c>
      <c r="AI1737">
        <v>4.54</v>
      </c>
      <c r="AJ1737" s="20" t="s">
        <v>2380</v>
      </c>
      <c r="AK1737" t="s">
        <v>2380</v>
      </c>
      <c r="AL1737" t="s">
        <v>2380</v>
      </c>
      <c r="AM1737" s="29">
        <v>1</v>
      </c>
      <c r="AN1737" s="20" t="s">
        <v>2380</v>
      </c>
      <c r="AO1737" s="20" t="str">
        <f t="shared" si="501"/>
        <v>OBESITY</v>
      </c>
      <c r="AP1737" s="20" t="str">
        <f t="shared" si="502"/>
        <v>normal</v>
      </c>
      <c r="AS1737" t="s">
        <v>1764</v>
      </c>
      <c r="AT1737">
        <v>1988</v>
      </c>
      <c r="AU1737" s="28" t="s">
        <v>35</v>
      </c>
      <c r="AV1737">
        <v>21</v>
      </c>
      <c r="AW1737">
        <v>3</v>
      </c>
      <c r="AX1737" s="38">
        <v>16205.88</v>
      </c>
      <c r="AY1737" t="s">
        <v>11</v>
      </c>
      <c r="AZ1737" t="s">
        <v>16</v>
      </c>
      <c r="BA1737" t="s">
        <v>23</v>
      </c>
      <c r="BB1737" s="35">
        <f>DATE(AT1737,MATCH(AU1737,{"Jan","Feb","Mar","Apr","May","Jun","Jul","Aug","Sep","Oct","Nov","Dec"}, 0),AV1737)</f>
        <v>32376</v>
      </c>
      <c r="BC1737" s="20">
        <f t="shared" si="503"/>
        <v>34</v>
      </c>
    </row>
    <row r="1738" spans="2:55" ht="15.5" hidden="1" x14ac:dyDescent="0.35">
      <c r="B1738" s="1" t="s">
        <v>638</v>
      </c>
      <c r="C1738" t="str">
        <f>VLOOKUP(B1738,Z1737:AE4072,2,FALSE)</f>
        <v>Kaufmann,</v>
      </c>
      <c r="D1738">
        <f t="shared" si="486"/>
        <v>31</v>
      </c>
      <c r="E1738">
        <f t="shared" si="487"/>
        <v>5.38</v>
      </c>
      <c r="F1738" t="str">
        <f t="shared" si="488"/>
        <v>No</v>
      </c>
      <c r="G1738" t="str">
        <f t="shared" si="489"/>
        <v>No</v>
      </c>
      <c r="H1738" t="str">
        <f t="shared" si="490"/>
        <v>No</v>
      </c>
      <c r="I1738">
        <f t="shared" si="491"/>
        <v>1</v>
      </c>
      <c r="J1738" t="str">
        <f t="shared" si="492"/>
        <v>No</v>
      </c>
      <c r="K1738" t="str">
        <f t="shared" si="493"/>
        <v>OBESITY</v>
      </c>
      <c r="L1738" t="str">
        <f t="shared" si="494"/>
        <v>normal</v>
      </c>
      <c r="M1738" s="34">
        <f t="shared" si="495"/>
        <v>37507</v>
      </c>
      <c r="N1738" s="36">
        <f t="shared" si="496"/>
        <v>16232.85</v>
      </c>
      <c r="O1738" s="23" t="str">
        <f t="shared" si="497"/>
        <v>tier - 2</v>
      </c>
      <c r="P1738" s="34" t="str">
        <f t="shared" si="498"/>
        <v>tier - 1</v>
      </c>
      <c r="Q1738" s="34" t="str">
        <f t="shared" si="499"/>
        <v>R1011</v>
      </c>
      <c r="R1738" s="23">
        <f t="shared" si="500"/>
        <v>20</v>
      </c>
      <c r="Z1738" s="1" t="s">
        <v>638</v>
      </c>
      <c r="AA1738" s="1" t="s">
        <v>7138</v>
      </c>
      <c r="AB1738" t="s">
        <v>4743</v>
      </c>
      <c r="AC1738" t="s">
        <v>5766</v>
      </c>
      <c r="AG1738" t="s">
        <v>638</v>
      </c>
      <c r="AH1738">
        <v>31</v>
      </c>
      <c r="AI1738">
        <v>5.38</v>
      </c>
      <c r="AJ1738" s="20" t="s">
        <v>2380</v>
      </c>
      <c r="AK1738" t="s">
        <v>2380</v>
      </c>
      <c r="AL1738" t="s">
        <v>2380</v>
      </c>
      <c r="AM1738" s="29">
        <v>1</v>
      </c>
      <c r="AN1738" s="20" t="s">
        <v>2380</v>
      </c>
      <c r="AO1738" s="20" t="str">
        <f t="shared" si="501"/>
        <v>OBESITY</v>
      </c>
      <c r="AP1738" s="20" t="str">
        <f t="shared" si="502"/>
        <v>normal</v>
      </c>
      <c r="AS1738" t="s">
        <v>1765</v>
      </c>
      <c r="AT1738">
        <v>2002</v>
      </c>
      <c r="AU1738" s="28" t="s">
        <v>20</v>
      </c>
      <c r="AV1738">
        <v>8</v>
      </c>
      <c r="AW1738">
        <v>0</v>
      </c>
      <c r="AX1738" s="38">
        <v>16232.85</v>
      </c>
      <c r="AY1738" t="s">
        <v>11</v>
      </c>
      <c r="AZ1738" t="s">
        <v>16</v>
      </c>
      <c r="BA1738" t="s">
        <v>42</v>
      </c>
      <c r="BB1738" s="35">
        <f>DATE(AT1738,MATCH(AU1738,{"Jan","Feb","Mar","Apr","May","Jun","Jul","Aug","Sep","Oct","Nov","Dec"}, 0),AV1738)</f>
        <v>37507</v>
      </c>
      <c r="BC1738" s="20">
        <f t="shared" si="503"/>
        <v>20</v>
      </c>
    </row>
    <row r="1739" spans="2:55" ht="15.5" hidden="1" x14ac:dyDescent="0.35">
      <c r="B1739" s="1" t="s">
        <v>637</v>
      </c>
      <c r="C1739" t="str">
        <f>VLOOKUP(B1739,Z1738:AE4073,2,FALSE)</f>
        <v>Barnes-Zurkinden,</v>
      </c>
      <c r="D1739">
        <f t="shared" si="486"/>
        <v>26.125</v>
      </c>
      <c r="E1739">
        <f t="shared" si="487"/>
        <v>5.55</v>
      </c>
      <c r="F1739" t="str">
        <f t="shared" si="488"/>
        <v>No</v>
      </c>
      <c r="G1739" t="str">
        <f t="shared" si="489"/>
        <v>No</v>
      </c>
      <c r="H1739" t="str">
        <f t="shared" si="490"/>
        <v>No</v>
      </c>
      <c r="I1739">
        <f t="shared" si="491"/>
        <v>1</v>
      </c>
      <c r="J1739" t="str">
        <f t="shared" si="492"/>
        <v>No</v>
      </c>
      <c r="K1739" t="str">
        <f t="shared" si="493"/>
        <v>OVER WEIGHT</v>
      </c>
      <c r="L1739" t="str">
        <f t="shared" si="494"/>
        <v>normal</v>
      </c>
      <c r="M1739" s="34">
        <f t="shared" si="495"/>
        <v>26510</v>
      </c>
      <c r="N1739" s="36">
        <f t="shared" si="496"/>
        <v>16267.32</v>
      </c>
      <c r="O1739" s="23" t="str">
        <f t="shared" si="497"/>
        <v>tier - 2</v>
      </c>
      <c r="P1739" s="34" t="str">
        <f t="shared" si="498"/>
        <v>tier - 2</v>
      </c>
      <c r="Q1739" s="34" t="str">
        <f t="shared" si="499"/>
        <v>R1023</v>
      </c>
      <c r="R1739" s="23">
        <f t="shared" si="500"/>
        <v>50</v>
      </c>
      <c r="Z1739" s="1" t="s">
        <v>637</v>
      </c>
      <c r="AA1739" s="1" t="s">
        <v>7139</v>
      </c>
      <c r="AB1739" t="s">
        <v>4743</v>
      </c>
      <c r="AC1739" t="s">
        <v>7140</v>
      </c>
      <c r="AG1739" t="s">
        <v>637</v>
      </c>
      <c r="AH1739">
        <v>26.125</v>
      </c>
      <c r="AI1739">
        <v>5.55</v>
      </c>
      <c r="AJ1739" s="20" t="s">
        <v>2380</v>
      </c>
      <c r="AK1739" t="s">
        <v>2380</v>
      </c>
      <c r="AL1739" t="s">
        <v>2380</v>
      </c>
      <c r="AM1739" s="29">
        <v>1</v>
      </c>
      <c r="AN1739" s="20" t="s">
        <v>2380</v>
      </c>
      <c r="AO1739" s="20" t="str">
        <f t="shared" si="501"/>
        <v>OVER WEIGHT</v>
      </c>
      <c r="AP1739" s="20" t="str">
        <f t="shared" si="502"/>
        <v>normal</v>
      </c>
      <c r="AS1739" t="s">
        <v>1766</v>
      </c>
      <c r="AT1739">
        <v>1972</v>
      </c>
      <c r="AU1739" s="28" t="s">
        <v>10</v>
      </c>
      <c r="AV1739">
        <v>30</v>
      </c>
      <c r="AW1739">
        <v>0</v>
      </c>
      <c r="AX1739" s="38">
        <v>16267.32</v>
      </c>
      <c r="AY1739" t="s">
        <v>11</v>
      </c>
      <c r="AZ1739" t="s">
        <v>11</v>
      </c>
      <c r="BA1739" t="s">
        <v>249</v>
      </c>
      <c r="BB1739" s="35">
        <f>DATE(AT1739,MATCH(AU1739,{"Jan","Feb","Mar","Apr","May","Jun","Jul","Aug","Sep","Oct","Nov","Dec"}, 0),AV1739)</f>
        <v>26510</v>
      </c>
      <c r="BC1739" s="20">
        <f t="shared" si="503"/>
        <v>50</v>
      </c>
    </row>
    <row r="1740" spans="2:55" ht="15.5" hidden="1" x14ac:dyDescent="0.35">
      <c r="B1740" s="1" t="s">
        <v>636</v>
      </c>
      <c r="C1740" t="str">
        <f>VLOOKUP(B1740,Z1739:AE4074,2,FALSE)</f>
        <v>Wolter,</v>
      </c>
      <c r="D1740">
        <f t="shared" si="486"/>
        <v>30.13</v>
      </c>
      <c r="E1740">
        <f t="shared" si="487"/>
        <v>4.03</v>
      </c>
      <c r="F1740" t="str">
        <f t="shared" si="488"/>
        <v>yes</v>
      </c>
      <c r="G1740" t="str">
        <f t="shared" si="489"/>
        <v>No</v>
      </c>
      <c r="H1740" t="str">
        <f t="shared" si="490"/>
        <v>No</v>
      </c>
      <c r="I1740">
        <f t="shared" si="491"/>
        <v>1</v>
      </c>
      <c r="J1740" t="str">
        <f t="shared" si="492"/>
        <v>No</v>
      </c>
      <c r="K1740" t="str">
        <f t="shared" si="493"/>
        <v>OBESITY</v>
      </c>
      <c r="L1740" t="str">
        <f t="shared" si="494"/>
        <v>normal</v>
      </c>
      <c r="M1740" s="34">
        <f t="shared" si="495"/>
        <v>37857</v>
      </c>
      <c r="N1740" s="36">
        <f t="shared" si="496"/>
        <v>16297.85</v>
      </c>
      <c r="O1740" s="23" t="str">
        <f t="shared" si="497"/>
        <v>tier - 2</v>
      </c>
      <c r="P1740" s="34" t="str">
        <f t="shared" si="498"/>
        <v>tier - 3</v>
      </c>
      <c r="Q1740" s="34" t="str">
        <f t="shared" si="499"/>
        <v>R1011</v>
      </c>
      <c r="R1740" s="23">
        <f t="shared" si="500"/>
        <v>19</v>
      </c>
      <c r="Z1740" s="1" t="s">
        <v>636</v>
      </c>
      <c r="AA1740" s="1" t="s">
        <v>7141</v>
      </c>
      <c r="AB1740" t="s">
        <v>5580</v>
      </c>
      <c r="AC1740" t="s">
        <v>5123</v>
      </c>
      <c r="AD1740" t="s">
        <v>4971</v>
      </c>
      <c r="AG1740" t="s">
        <v>636</v>
      </c>
      <c r="AH1740">
        <v>30.13</v>
      </c>
      <c r="AI1740">
        <v>4.03</v>
      </c>
      <c r="AJ1740" s="20" t="s">
        <v>2382</v>
      </c>
      <c r="AK1740" t="s">
        <v>2380</v>
      </c>
      <c r="AL1740" t="s">
        <v>2380</v>
      </c>
      <c r="AM1740" s="29">
        <v>1</v>
      </c>
      <c r="AN1740" s="20" t="s">
        <v>2380</v>
      </c>
      <c r="AO1740" s="20" t="str">
        <f t="shared" si="501"/>
        <v>OBESITY</v>
      </c>
      <c r="AP1740" s="20" t="str">
        <f t="shared" si="502"/>
        <v>normal</v>
      </c>
      <c r="AS1740" t="s">
        <v>1767</v>
      </c>
      <c r="AT1740">
        <v>2003</v>
      </c>
      <c r="AU1740" s="28" t="s">
        <v>35</v>
      </c>
      <c r="AV1740">
        <v>24</v>
      </c>
      <c r="AW1740">
        <v>0</v>
      </c>
      <c r="AX1740" s="38">
        <v>16297.85</v>
      </c>
      <c r="AY1740" t="s">
        <v>11</v>
      </c>
      <c r="AZ1740" t="s">
        <v>12</v>
      </c>
      <c r="BA1740" t="s">
        <v>42</v>
      </c>
      <c r="BB1740" s="35">
        <f>DATE(AT1740,MATCH(AU1740,{"Jan","Feb","Mar","Apr","May","Jun","Jul","Aug","Sep","Oct","Nov","Dec"}, 0),AV1740)</f>
        <v>37857</v>
      </c>
      <c r="BC1740" s="20">
        <f t="shared" si="503"/>
        <v>19</v>
      </c>
    </row>
    <row r="1741" spans="2:55" ht="15.5" hidden="1" x14ac:dyDescent="0.35">
      <c r="B1741" s="1" t="s">
        <v>635</v>
      </c>
      <c r="C1741" t="str">
        <f>VLOOKUP(B1741,Z1740:AE4075,2,FALSE)</f>
        <v>Pearson,</v>
      </c>
      <c r="D1741">
        <f t="shared" si="486"/>
        <v>34.19</v>
      </c>
      <c r="E1741">
        <f t="shared" si="487"/>
        <v>4.1900000000000004</v>
      </c>
      <c r="F1741" t="str">
        <f t="shared" si="488"/>
        <v>No</v>
      </c>
      <c r="G1741" t="str">
        <f t="shared" si="489"/>
        <v>No</v>
      </c>
      <c r="H1741" t="str">
        <f t="shared" si="490"/>
        <v>No</v>
      </c>
      <c r="I1741">
        <f t="shared" si="491"/>
        <v>0</v>
      </c>
      <c r="J1741" t="str">
        <f t="shared" si="492"/>
        <v>No</v>
      </c>
      <c r="K1741" t="str">
        <f t="shared" si="493"/>
        <v>OBESITY</v>
      </c>
      <c r="L1741" t="str">
        <f t="shared" si="494"/>
        <v>normal</v>
      </c>
      <c r="M1741" s="34">
        <f t="shared" si="495"/>
        <v>25423</v>
      </c>
      <c r="N1741" s="36">
        <f t="shared" si="496"/>
        <v>16311.05</v>
      </c>
      <c r="O1741" s="23" t="str">
        <f t="shared" si="497"/>
        <v>tier - 2</v>
      </c>
      <c r="P1741" s="34" t="str">
        <f t="shared" si="498"/>
        <v>tier - 3</v>
      </c>
      <c r="Q1741" s="34" t="str">
        <f t="shared" si="499"/>
        <v>R1026</v>
      </c>
      <c r="R1741" s="23">
        <f t="shared" si="500"/>
        <v>53</v>
      </c>
      <c r="Z1741" s="1" t="s">
        <v>635</v>
      </c>
      <c r="AA1741" s="1" t="s">
        <v>7142</v>
      </c>
      <c r="AB1741" t="s">
        <v>4743</v>
      </c>
      <c r="AC1741" t="s">
        <v>7143</v>
      </c>
      <c r="AG1741" t="s">
        <v>635</v>
      </c>
      <c r="AH1741">
        <v>34.19</v>
      </c>
      <c r="AI1741">
        <v>4.1900000000000004</v>
      </c>
      <c r="AJ1741" s="20" t="s">
        <v>2380</v>
      </c>
      <c r="AK1741" t="s">
        <v>2380</v>
      </c>
      <c r="AL1741" t="s">
        <v>2380</v>
      </c>
      <c r="AM1741" s="29">
        <v>0</v>
      </c>
      <c r="AN1741" s="20" t="s">
        <v>2380</v>
      </c>
      <c r="AO1741" s="20" t="str">
        <f t="shared" si="501"/>
        <v>OBESITY</v>
      </c>
      <c r="AP1741" s="20" t="str">
        <f t="shared" si="502"/>
        <v>normal</v>
      </c>
      <c r="AS1741" t="s">
        <v>1768</v>
      </c>
      <c r="AT1741">
        <v>1969</v>
      </c>
      <c r="AU1741" s="28" t="s">
        <v>35</v>
      </c>
      <c r="AV1741">
        <v>8</v>
      </c>
      <c r="AW1741">
        <v>0</v>
      </c>
      <c r="AX1741" s="38">
        <v>16311.05</v>
      </c>
      <c r="AY1741" t="s">
        <v>11</v>
      </c>
      <c r="AZ1741" t="s">
        <v>12</v>
      </c>
      <c r="BA1741" t="s">
        <v>535</v>
      </c>
      <c r="BB1741" s="35">
        <f>DATE(AT1741,MATCH(AU1741,{"Jan","Feb","Mar","Apr","May","Jun","Jul","Aug","Sep","Oct","Nov","Dec"}, 0),AV1741)</f>
        <v>25423</v>
      </c>
      <c r="BC1741" s="20">
        <f t="shared" si="503"/>
        <v>53</v>
      </c>
    </row>
    <row r="1742" spans="2:55" ht="15.5" hidden="1" x14ac:dyDescent="0.35">
      <c r="B1742" s="1" t="s">
        <v>634</v>
      </c>
      <c r="C1742" t="str">
        <f>VLOOKUP(B1742,Z1741:AE4076,2,FALSE)</f>
        <v>Thomas,</v>
      </c>
      <c r="D1742">
        <f t="shared" si="486"/>
        <v>22.515000000000001</v>
      </c>
      <c r="E1742">
        <f t="shared" si="487"/>
        <v>4.37</v>
      </c>
      <c r="F1742" t="str">
        <f t="shared" si="488"/>
        <v>No</v>
      </c>
      <c r="G1742" t="str">
        <f t="shared" si="489"/>
        <v>No</v>
      </c>
      <c r="H1742" t="str">
        <f t="shared" si="490"/>
        <v>Yes</v>
      </c>
      <c r="I1742">
        <f t="shared" si="491"/>
        <v>1</v>
      </c>
      <c r="J1742" t="str">
        <f t="shared" si="492"/>
        <v>No</v>
      </c>
      <c r="K1742" t="str">
        <f t="shared" si="493"/>
        <v>Normal weight</v>
      </c>
      <c r="L1742" t="str">
        <f t="shared" si="494"/>
        <v>normal</v>
      </c>
      <c r="M1742" s="34">
        <f t="shared" si="495"/>
        <v>24081</v>
      </c>
      <c r="N1742" s="36">
        <f t="shared" si="496"/>
        <v>16351.42</v>
      </c>
      <c r="O1742" s="23" t="str">
        <f t="shared" si="497"/>
        <v>tier - 2</v>
      </c>
      <c r="P1742" s="34" t="str">
        <f t="shared" si="498"/>
        <v>tier - 3</v>
      </c>
      <c r="Q1742" s="34" t="str">
        <f t="shared" si="499"/>
        <v>R1026</v>
      </c>
      <c r="R1742" s="23">
        <f t="shared" si="500"/>
        <v>57</v>
      </c>
      <c r="Z1742" s="1" t="s">
        <v>634</v>
      </c>
      <c r="AA1742" s="1" t="s">
        <v>6142</v>
      </c>
      <c r="AB1742" t="s">
        <v>4746</v>
      </c>
      <c r="AC1742" t="s">
        <v>5147</v>
      </c>
      <c r="AG1742" t="s">
        <v>634</v>
      </c>
      <c r="AH1742">
        <v>22.515000000000001</v>
      </c>
      <c r="AI1742">
        <v>4.37</v>
      </c>
      <c r="AJ1742" s="20" t="s">
        <v>2380</v>
      </c>
      <c r="AK1742" t="s">
        <v>2380</v>
      </c>
      <c r="AL1742" t="s">
        <v>2383</v>
      </c>
      <c r="AM1742" s="29">
        <v>1</v>
      </c>
      <c r="AN1742" s="20" t="s">
        <v>2380</v>
      </c>
      <c r="AO1742" s="20" t="str">
        <f t="shared" si="501"/>
        <v>Normal weight</v>
      </c>
      <c r="AP1742" s="20" t="str">
        <f t="shared" si="502"/>
        <v>normal</v>
      </c>
      <c r="AS1742" t="s">
        <v>1769</v>
      </c>
      <c r="AT1742">
        <v>1965</v>
      </c>
      <c r="AU1742" s="28" t="s">
        <v>30</v>
      </c>
      <c r="AV1742">
        <v>5</v>
      </c>
      <c r="AW1742">
        <v>0</v>
      </c>
      <c r="AX1742" s="38">
        <v>16351.42</v>
      </c>
      <c r="AY1742" t="s">
        <v>11</v>
      </c>
      <c r="AZ1742" t="s">
        <v>12</v>
      </c>
      <c r="BA1742" t="s">
        <v>535</v>
      </c>
      <c r="BB1742" s="35">
        <f>DATE(AT1742,MATCH(AU1742,{"Jan","Feb","Mar","Apr","May","Jun","Jul","Aug","Sep","Oct","Nov","Dec"}, 0),AV1742)</f>
        <v>24081</v>
      </c>
      <c r="BC1742" s="20">
        <f t="shared" si="503"/>
        <v>57</v>
      </c>
    </row>
    <row r="1743" spans="2:55" ht="15.5" hidden="1" x14ac:dyDescent="0.35">
      <c r="B1743" s="1" t="s">
        <v>633</v>
      </c>
      <c r="C1743" t="str">
        <f>VLOOKUP(B1743,Z1742:AE4077,2,FALSE)</f>
        <v>Leon,</v>
      </c>
      <c r="D1743">
        <f t="shared" si="486"/>
        <v>18.239999999999998</v>
      </c>
      <c r="E1743">
        <f t="shared" si="487"/>
        <v>5.31</v>
      </c>
      <c r="F1743" t="str">
        <f t="shared" si="488"/>
        <v>yes</v>
      </c>
      <c r="G1743" t="str">
        <f t="shared" si="489"/>
        <v>No</v>
      </c>
      <c r="H1743" t="str">
        <f t="shared" si="490"/>
        <v>Yes</v>
      </c>
      <c r="I1743">
        <f t="shared" si="491"/>
        <v>1</v>
      </c>
      <c r="J1743" t="str">
        <f t="shared" si="492"/>
        <v>No</v>
      </c>
      <c r="K1743" t="str">
        <f t="shared" si="493"/>
        <v>under weight</v>
      </c>
      <c r="L1743" t="str">
        <f t="shared" si="494"/>
        <v>normal</v>
      </c>
      <c r="M1743" s="34">
        <f t="shared" si="495"/>
        <v>34970</v>
      </c>
      <c r="N1743" s="36">
        <f t="shared" si="496"/>
        <v>16420.490000000002</v>
      </c>
      <c r="O1743" s="23" t="str">
        <f t="shared" si="497"/>
        <v>tier - 2</v>
      </c>
      <c r="P1743" s="34" t="str">
        <f t="shared" si="498"/>
        <v>tier - 3</v>
      </c>
      <c r="Q1743" s="34" t="str">
        <f t="shared" si="499"/>
        <v>R1012</v>
      </c>
      <c r="R1743" s="23">
        <f t="shared" si="500"/>
        <v>27</v>
      </c>
      <c r="Z1743" s="1" t="s">
        <v>633</v>
      </c>
      <c r="AA1743" s="1" t="s">
        <v>7144</v>
      </c>
      <c r="AB1743" t="s">
        <v>4746</v>
      </c>
      <c r="AC1743" t="s">
        <v>4861</v>
      </c>
      <c r="AG1743" t="s">
        <v>633</v>
      </c>
      <c r="AH1743">
        <v>18.239999999999998</v>
      </c>
      <c r="AI1743">
        <v>5.31</v>
      </c>
      <c r="AJ1743" s="20" t="s">
        <v>2382</v>
      </c>
      <c r="AK1743" t="s">
        <v>2380</v>
      </c>
      <c r="AL1743" t="s">
        <v>2383</v>
      </c>
      <c r="AM1743" s="29">
        <v>1</v>
      </c>
      <c r="AN1743" s="20" t="s">
        <v>2380</v>
      </c>
      <c r="AO1743" s="20" t="str">
        <f t="shared" si="501"/>
        <v>under weight</v>
      </c>
      <c r="AP1743" s="20" t="str">
        <f t="shared" si="502"/>
        <v>normal</v>
      </c>
      <c r="AS1743" t="s">
        <v>1770</v>
      </c>
      <c r="AT1743">
        <v>1995</v>
      </c>
      <c r="AU1743" s="28" t="s">
        <v>20</v>
      </c>
      <c r="AV1743">
        <v>28</v>
      </c>
      <c r="AW1743">
        <v>3</v>
      </c>
      <c r="AX1743" s="38">
        <v>16420.490000000002</v>
      </c>
      <c r="AY1743" t="s">
        <v>11</v>
      </c>
      <c r="AZ1743" t="s">
        <v>12</v>
      </c>
      <c r="BA1743" t="s">
        <v>23</v>
      </c>
      <c r="BB1743" s="35">
        <f>DATE(AT1743,MATCH(AU1743,{"Jan","Feb","Mar","Apr","May","Jun","Jul","Aug","Sep","Oct","Nov","Dec"}, 0),AV1743)</f>
        <v>34970</v>
      </c>
      <c r="BC1743" s="20">
        <f t="shared" si="503"/>
        <v>27</v>
      </c>
    </row>
    <row r="1744" spans="2:55" ht="15.5" hidden="1" x14ac:dyDescent="0.35">
      <c r="B1744" s="1" t="s">
        <v>631</v>
      </c>
      <c r="C1744" t="str">
        <f>VLOOKUP(B1744,Z1743:AE4078,2,FALSE)</f>
        <v>Marriott,</v>
      </c>
      <c r="D1744">
        <f t="shared" si="486"/>
        <v>37.28</v>
      </c>
      <c r="E1744">
        <f t="shared" si="487"/>
        <v>4.66</v>
      </c>
      <c r="F1744" t="str">
        <f t="shared" si="488"/>
        <v>No</v>
      </c>
      <c r="G1744" t="str">
        <f t="shared" si="489"/>
        <v>yes</v>
      </c>
      <c r="H1744" t="str">
        <f t="shared" si="490"/>
        <v>No</v>
      </c>
      <c r="I1744">
        <f t="shared" si="491"/>
        <v>1</v>
      </c>
      <c r="J1744" t="str">
        <f t="shared" si="492"/>
        <v>No</v>
      </c>
      <c r="K1744" t="str">
        <f t="shared" si="493"/>
        <v>OBESITY</v>
      </c>
      <c r="L1744" t="str">
        <f t="shared" si="494"/>
        <v>normal</v>
      </c>
      <c r="M1744" s="34">
        <f t="shared" si="495"/>
        <v>37975</v>
      </c>
      <c r="N1744" s="36">
        <f t="shared" si="496"/>
        <v>16450.89</v>
      </c>
      <c r="O1744" s="23" t="str">
        <f t="shared" si="497"/>
        <v>tier - 2</v>
      </c>
      <c r="P1744" s="34" t="str">
        <f t="shared" si="498"/>
        <v>tier - 1</v>
      </c>
      <c r="Q1744" s="34" t="str">
        <f t="shared" si="499"/>
        <v>R1012</v>
      </c>
      <c r="R1744" s="23">
        <f t="shared" si="500"/>
        <v>19</v>
      </c>
      <c r="Z1744" s="1" t="s">
        <v>631</v>
      </c>
      <c r="AA1744" s="1" t="s">
        <v>7145</v>
      </c>
      <c r="AB1744" t="s">
        <v>4746</v>
      </c>
      <c r="AC1744" t="s">
        <v>5074</v>
      </c>
      <c r="AD1744" t="s">
        <v>4974</v>
      </c>
      <c r="AG1744" t="s">
        <v>631</v>
      </c>
      <c r="AH1744">
        <v>37.28</v>
      </c>
      <c r="AI1744">
        <v>4.66</v>
      </c>
      <c r="AJ1744" s="20" t="s">
        <v>2380</v>
      </c>
      <c r="AK1744" t="s">
        <v>2382</v>
      </c>
      <c r="AL1744" t="s">
        <v>2380</v>
      </c>
      <c r="AM1744" s="29">
        <v>1</v>
      </c>
      <c r="AN1744" s="20" t="s">
        <v>2380</v>
      </c>
      <c r="AO1744" s="20" t="str">
        <f t="shared" si="501"/>
        <v>OBESITY</v>
      </c>
      <c r="AP1744" s="20" t="str">
        <f t="shared" si="502"/>
        <v>normal</v>
      </c>
      <c r="AS1744" t="s">
        <v>1771</v>
      </c>
      <c r="AT1744">
        <v>2003</v>
      </c>
      <c r="AU1744" s="28" t="s">
        <v>30</v>
      </c>
      <c r="AV1744">
        <v>20</v>
      </c>
      <c r="AW1744">
        <v>1</v>
      </c>
      <c r="AX1744" s="38">
        <v>16450.89</v>
      </c>
      <c r="AY1744" t="s">
        <v>11</v>
      </c>
      <c r="AZ1744" t="s">
        <v>16</v>
      </c>
      <c r="BA1744" t="s">
        <v>23</v>
      </c>
      <c r="BB1744" s="35">
        <f>DATE(AT1744,MATCH(AU1744,{"Jan","Feb","Mar","Apr","May","Jun","Jul","Aug","Sep","Oct","Nov","Dec"}, 0),AV1744)</f>
        <v>37975</v>
      </c>
      <c r="BC1744" s="20">
        <f t="shared" si="503"/>
        <v>19</v>
      </c>
    </row>
    <row r="1745" spans="2:55" ht="15.5" hidden="1" x14ac:dyDescent="0.35">
      <c r="B1745" s="1" t="s">
        <v>630</v>
      </c>
      <c r="C1745" t="str">
        <f>VLOOKUP(B1745,Z1744:AE4079,2,FALSE)</f>
        <v>Wilkins,</v>
      </c>
      <c r="D1745">
        <f t="shared" si="486"/>
        <v>18.2</v>
      </c>
      <c r="E1745">
        <f t="shared" si="487"/>
        <v>6.19</v>
      </c>
      <c r="F1745" t="str">
        <f t="shared" si="488"/>
        <v>No</v>
      </c>
      <c r="G1745" t="str">
        <f t="shared" si="489"/>
        <v>No</v>
      </c>
      <c r="H1745" t="str">
        <f t="shared" si="490"/>
        <v>Yes</v>
      </c>
      <c r="I1745">
        <f t="shared" si="491"/>
        <v>1</v>
      </c>
      <c r="J1745" t="str">
        <f t="shared" si="492"/>
        <v>No</v>
      </c>
      <c r="K1745" t="str">
        <f t="shared" si="493"/>
        <v>under weight</v>
      </c>
      <c r="L1745" t="str">
        <f t="shared" si="494"/>
        <v>pre diabeties</v>
      </c>
      <c r="M1745" s="34">
        <f t="shared" si="495"/>
        <v>21468</v>
      </c>
      <c r="N1745" s="36">
        <f t="shared" si="496"/>
        <v>16455.71</v>
      </c>
      <c r="O1745" s="23" t="str">
        <f t="shared" si="497"/>
        <v>tier - 2</v>
      </c>
      <c r="P1745" s="34" t="str">
        <f t="shared" si="498"/>
        <v>tier - 2</v>
      </c>
      <c r="Q1745" s="34" t="str">
        <f t="shared" si="499"/>
        <v>R1012</v>
      </c>
      <c r="R1745" s="23">
        <f t="shared" si="500"/>
        <v>64</v>
      </c>
      <c r="Z1745" s="1" t="s">
        <v>630</v>
      </c>
      <c r="AA1745" s="1" t="s">
        <v>7146</v>
      </c>
      <c r="AB1745" t="s">
        <v>4743</v>
      </c>
      <c r="AC1745" t="s">
        <v>7084</v>
      </c>
      <c r="AD1745" t="s">
        <v>4767</v>
      </c>
      <c r="AG1745" t="s">
        <v>630</v>
      </c>
      <c r="AH1745">
        <v>18.2</v>
      </c>
      <c r="AI1745">
        <v>6.19</v>
      </c>
      <c r="AJ1745" s="20" t="s">
        <v>2380</v>
      </c>
      <c r="AK1745" t="s">
        <v>2380</v>
      </c>
      <c r="AL1745" t="s">
        <v>2383</v>
      </c>
      <c r="AM1745" s="29">
        <v>1</v>
      </c>
      <c r="AN1745" s="20" t="s">
        <v>2380</v>
      </c>
      <c r="AO1745" s="20" t="str">
        <f t="shared" si="501"/>
        <v>under weight</v>
      </c>
      <c r="AP1745" s="20" t="str">
        <f t="shared" si="502"/>
        <v>pre diabeties</v>
      </c>
      <c r="AS1745" t="s">
        <v>1772</v>
      </c>
      <c r="AT1745">
        <v>1958</v>
      </c>
      <c r="AU1745" s="28" t="s">
        <v>37</v>
      </c>
      <c r="AV1745">
        <v>10</v>
      </c>
      <c r="AW1745">
        <v>3</v>
      </c>
      <c r="AX1745" s="38">
        <v>16455.71</v>
      </c>
      <c r="AY1745" t="s">
        <v>11</v>
      </c>
      <c r="AZ1745" t="s">
        <v>11</v>
      </c>
      <c r="BA1745" t="s">
        <v>23</v>
      </c>
      <c r="BB1745" s="35">
        <f>DATE(AT1745,MATCH(AU1745,{"Jan","Feb","Mar","Apr","May","Jun","Jul","Aug","Sep","Oct","Nov","Dec"}, 0),AV1745)</f>
        <v>21468</v>
      </c>
      <c r="BC1745" s="20">
        <f t="shared" si="503"/>
        <v>64</v>
      </c>
    </row>
    <row r="1746" spans="2:55" ht="15.5" hidden="1" x14ac:dyDescent="0.35">
      <c r="B1746" s="1" t="s">
        <v>629</v>
      </c>
      <c r="C1746" t="str">
        <f>VLOOKUP(B1746,Z1745:AE4080,2,FALSE)</f>
        <v>Saiter,</v>
      </c>
      <c r="D1746">
        <f t="shared" si="486"/>
        <v>20.53</v>
      </c>
      <c r="E1746">
        <f t="shared" si="487"/>
        <v>4.8600000000000003</v>
      </c>
      <c r="F1746" t="str">
        <f t="shared" si="488"/>
        <v>No</v>
      </c>
      <c r="G1746" t="str">
        <f t="shared" si="489"/>
        <v>No</v>
      </c>
      <c r="H1746" t="str">
        <f t="shared" si="490"/>
        <v>No</v>
      </c>
      <c r="I1746">
        <f t="shared" si="491"/>
        <v>1</v>
      </c>
      <c r="J1746" t="str">
        <f t="shared" si="492"/>
        <v>No</v>
      </c>
      <c r="K1746" t="str">
        <f t="shared" si="493"/>
        <v>Normal weight</v>
      </c>
      <c r="L1746" t="str">
        <f t="shared" si="494"/>
        <v>normal</v>
      </c>
      <c r="M1746" s="34">
        <f t="shared" si="495"/>
        <v>35056</v>
      </c>
      <c r="N1746" s="36">
        <f t="shared" si="496"/>
        <v>16577.78</v>
      </c>
      <c r="O1746" s="23" t="str">
        <f t="shared" si="497"/>
        <v>tier - 2</v>
      </c>
      <c r="P1746" s="34" t="str">
        <f t="shared" si="498"/>
        <v>tier - 1</v>
      </c>
      <c r="Q1746" s="34" t="str">
        <f t="shared" si="499"/>
        <v>R1013</v>
      </c>
      <c r="R1746" s="23">
        <f t="shared" si="500"/>
        <v>27</v>
      </c>
      <c r="Z1746" s="1" t="s">
        <v>629</v>
      </c>
      <c r="AA1746" s="1" t="s">
        <v>7147</v>
      </c>
      <c r="AB1746" t="s">
        <v>4743</v>
      </c>
      <c r="AC1746" t="s">
        <v>6708</v>
      </c>
      <c r="AG1746" t="s">
        <v>629</v>
      </c>
      <c r="AH1746">
        <v>20.53</v>
      </c>
      <c r="AI1746">
        <v>4.8600000000000003</v>
      </c>
      <c r="AJ1746" s="20" t="s">
        <v>2380</v>
      </c>
      <c r="AK1746" t="s">
        <v>2380</v>
      </c>
      <c r="AL1746" t="s">
        <v>2380</v>
      </c>
      <c r="AM1746" s="29">
        <v>1</v>
      </c>
      <c r="AN1746" s="20" t="s">
        <v>2380</v>
      </c>
      <c r="AO1746" s="20" t="str">
        <f t="shared" si="501"/>
        <v>Normal weight</v>
      </c>
      <c r="AP1746" s="20" t="str">
        <f t="shared" si="502"/>
        <v>normal</v>
      </c>
      <c r="AS1746" t="s">
        <v>1773</v>
      </c>
      <c r="AT1746">
        <v>1995</v>
      </c>
      <c r="AU1746" s="28" t="s">
        <v>30</v>
      </c>
      <c r="AV1746">
        <v>23</v>
      </c>
      <c r="AW1746">
        <v>0</v>
      </c>
      <c r="AX1746" s="38">
        <v>16577.78</v>
      </c>
      <c r="AY1746" t="s">
        <v>11</v>
      </c>
      <c r="AZ1746" t="s">
        <v>16</v>
      </c>
      <c r="BA1746" t="s">
        <v>13</v>
      </c>
      <c r="BB1746" s="35">
        <f>DATE(AT1746,MATCH(AU1746,{"Jan","Feb","Mar","Apr","May","Jun","Jul","Aug","Sep","Oct","Nov","Dec"}, 0),AV1746)</f>
        <v>35056</v>
      </c>
      <c r="BC1746" s="20">
        <f t="shared" si="503"/>
        <v>27</v>
      </c>
    </row>
    <row r="1747" spans="2:55" ht="15.5" hidden="1" x14ac:dyDescent="0.35">
      <c r="B1747" s="1" t="s">
        <v>628</v>
      </c>
      <c r="C1747" t="str">
        <f>VLOOKUP(B1747,Z1746:AE4081,2,FALSE)</f>
        <v>Winrow,</v>
      </c>
      <c r="D1747">
        <f t="shared" si="486"/>
        <v>23.79</v>
      </c>
      <c r="E1747">
        <f t="shared" si="487"/>
        <v>4.74</v>
      </c>
      <c r="F1747" t="str">
        <f t="shared" si="488"/>
        <v>No</v>
      </c>
      <c r="G1747" t="str">
        <f t="shared" si="489"/>
        <v>No</v>
      </c>
      <c r="H1747" t="str">
        <f t="shared" si="490"/>
        <v>No</v>
      </c>
      <c r="I1747">
        <f t="shared" si="491"/>
        <v>0</v>
      </c>
      <c r="J1747" t="str">
        <f t="shared" si="492"/>
        <v>No</v>
      </c>
      <c r="K1747" t="str">
        <f t="shared" si="493"/>
        <v>Normal weight</v>
      </c>
      <c r="L1747" t="str">
        <f t="shared" si="494"/>
        <v>normal</v>
      </c>
      <c r="M1747" s="34">
        <f t="shared" si="495"/>
        <v>37067</v>
      </c>
      <c r="N1747" s="36">
        <f t="shared" si="496"/>
        <v>16586.5</v>
      </c>
      <c r="O1747" s="23" t="str">
        <f t="shared" si="497"/>
        <v>tier - 2</v>
      </c>
      <c r="P1747" s="34" t="str">
        <f t="shared" si="498"/>
        <v>tier - 1</v>
      </c>
      <c r="Q1747" s="34" t="str">
        <f t="shared" si="499"/>
        <v>R1013</v>
      </c>
      <c r="R1747" s="23">
        <f t="shared" si="500"/>
        <v>21</v>
      </c>
      <c r="Z1747" s="1" t="s">
        <v>628</v>
      </c>
      <c r="AA1747" s="1" t="s">
        <v>7148</v>
      </c>
      <c r="AB1747" t="s">
        <v>4743</v>
      </c>
      <c r="AC1747" t="s">
        <v>7149</v>
      </c>
      <c r="AG1747" t="s">
        <v>628</v>
      </c>
      <c r="AH1747">
        <v>23.79</v>
      </c>
      <c r="AI1747">
        <v>4.74</v>
      </c>
      <c r="AJ1747" s="20" t="s">
        <v>2380</v>
      </c>
      <c r="AK1747" t="s">
        <v>2380</v>
      </c>
      <c r="AL1747" t="s">
        <v>2380</v>
      </c>
      <c r="AM1747" s="29">
        <v>0</v>
      </c>
      <c r="AN1747" s="20" t="s">
        <v>2380</v>
      </c>
      <c r="AO1747" s="20" t="str">
        <f t="shared" si="501"/>
        <v>Normal weight</v>
      </c>
      <c r="AP1747" s="20" t="str">
        <f t="shared" si="502"/>
        <v>normal</v>
      </c>
      <c r="AS1747" t="s">
        <v>1774</v>
      </c>
      <c r="AT1747">
        <v>2001</v>
      </c>
      <c r="AU1747" s="28" t="s">
        <v>18</v>
      </c>
      <c r="AV1747">
        <v>25</v>
      </c>
      <c r="AW1747">
        <v>0</v>
      </c>
      <c r="AX1747" s="38">
        <v>16586.5</v>
      </c>
      <c r="AY1747" t="s">
        <v>11</v>
      </c>
      <c r="AZ1747" t="s">
        <v>16</v>
      </c>
      <c r="BA1747" t="s">
        <v>13</v>
      </c>
      <c r="BB1747" s="35">
        <f>DATE(AT1747,MATCH(AU1747,{"Jan","Feb","Mar","Apr","May","Jun","Jul","Aug","Sep","Oct","Nov","Dec"}, 0),AV1747)</f>
        <v>37067</v>
      </c>
      <c r="BC1747" s="20">
        <f t="shared" si="503"/>
        <v>21</v>
      </c>
    </row>
    <row r="1748" spans="2:55" ht="15.5" x14ac:dyDescent="0.35">
      <c r="B1748" s="1" t="s">
        <v>627</v>
      </c>
      <c r="C1748" t="str">
        <f>VLOOKUP(B1748,Z1747:AE4082,2,FALSE)</f>
        <v>Gries,</v>
      </c>
      <c r="D1748">
        <f t="shared" si="486"/>
        <v>29.8</v>
      </c>
      <c r="E1748">
        <f t="shared" si="487"/>
        <v>6.03</v>
      </c>
      <c r="F1748" t="str">
        <f t="shared" si="488"/>
        <v>No</v>
      </c>
      <c r="G1748" t="str">
        <f t="shared" si="489"/>
        <v>No</v>
      </c>
      <c r="H1748" t="str">
        <f t="shared" si="490"/>
        <v>No</v>
      </c>
      <c r="I1748">
        <f t="shared" si="491"/>
        <v>0</v>
      </c>
      <c r="J1748" t="str">
        <f t="shared" si="492"/>
        <v>No</v>
      </c>
      <c r="K1748" t="str">
        <f t="shared" si="493"/>
        <v>OVER WEIGHT</v>
      </c>
      <c r="L1748" t="str">
        <f t="shared" si="494"/>
        <v>pre diabeties</v>
      </c>
      <c r="M1748" s="34">
        <f t="shared" si="495"/>
        <v>23187</v>
      </c>
      <c r="N1748" s="36">
        <f t="shared" si="496"/>
        <v>16587.96</v>
      </c>
      <c r="O1748" s="23" t="str">
        <f t="shared" si="497"/>
        <v>tier - 2</v>
      </c>
      <c r="P1748" s="34" t="str">
        <f t="shared" si="498"/>
        <v>tier - 2</v>
      </c>
      <c r="Q1748" s="34" t="str">
        <f t="shared" si="499"/>
        <v>R1023</v>
      </c>
      <c r="R1748" s="23">
        <f t="shared" si="500"/>
        <v>59</v>
      </c>
      <c r="Z1748" s="1" t="s">
        <v>627</v>
      </c>
      <c r="AA1748" s="1" t="s">
        <v>7150</v>
      </c>
      <c r="AB1748" t="s">
        <v>4743</v>
      </c>
      <c r="AC1748" t="s">
        <v>4836</v>
      </c>
      <c r="AD1748" t="s">
        <v>4764</v>
      </c>
      <c r="AG1748" t="s">
        <v>627</v>
      </c>
      <c r="AH1748">
        <v>29.8</v>
      </c>
      <c r="AI1748">
        <v>6.03</v>
      </c>
      <c r="AJ1748" s="20" t="s">
        <v>2380</v>
      </c>
      <c r="AK1748" t="s">
        <v>2380</v>
      </c>
      <c r="AL1748" t="s">
        <v>2380</v>
      </c>
      <c r="AM1748" s="29">
        <v>0</v>
      </c>
      <c r="AN1748" s="20" t="s">
        <v>2380</v>
      </c>
      <c r="AO1748" s="20" t="str">
        <f t="shared" si="501"/>
        <v>OVER WEIGHT</v>
      </c>
      <c r="AP1748" s="20" t="str">
        <f t="shared" si="502"/>
        <v>pre diabeties</v>
      </c>
      <c r="AS1748" t="s">
        <v>1775</v>
      </c>
      <c r="AT1748">
        <v>1963</v>
      </c>
      <c r="AU1748" s="28" t="s">
        <v>18</v>
      </c>
      <c r="AV1748">
        <v>25</v>
      </c>
      <c r="AW1748">
        <v>0</v>
      </c>
      <c r="AX1748" s="38">
        <v>16587.96</v>
      </c>
      <c r="AY1748" t="s">
        <v>11</v>
      </c>
      <c r="AZ1748" t="s">
        <v>11</v>
      </c>
      <c r="BA1748" t="s">
        <v>249</v>
      </c>
      <c r="BB1748" s="35">
        <f>DATE(AT1748,MATCH(AU1748,{"Jan","Feb","Mar","Apr","May","Jun","Jul","Aug","Sep","Oct","Nov","Dec"}, 0),AV1748)</f>
        <v>23187</v>
      </c>
      <c r="BC1748" s="20">
        <f t="shared" si="503"/>
        <v>59</v>
      </c>
    </row>
    <row r="1749" spans="2:55" ht="15.5" hidden="1" x14ac:dyDescent="0.35">
      <c r="B1749" s="1" t="s">
        <v>626</v>
      </c>
      <c r="C1749" t="str">
        <f>VLOOKUP(B1749,Z1748:AE4083,2,FALSE)</f>
        <v>Strohschein,</v>
      </c>
      <c r="D1749">
        <f t="shared" si="486"/>
        <v>31.54</v>
      </c>
      <c r="E1749">
        <f t="shared" si="487"/>
        <v>4.71</v>
      </c>
      <c r="F1749" t="str">
        <f t="shared" si="488"/>
        <v>No</v>
      </c>
      <c r="G1749" t="str">
        <f t="shared" si="489"/>
        <v>No</v>
      </c>
      <c r="H1749" t="str">
        <f t="shared" si="490"/>
        <v>No</v>
      </c>
      <c r="I1749">
        <f t="shared" si="491"/>
        <v>0</v>
      </c>
      <c r="J1749" t="str">
        <f t="shared" si="492"/>
        <v>No</v>
      </c>
      <c r="K1749" t="str">
        <f t="shared" si="493"/>
        <v>OBESITY</v>
      </c>
      <c r="L1749" t="str">
        <f t="shared" si="494"/>
        <v>normal</v>
      </c>
      <c r="M1749" s="34">
        <f t="shared" si="495"/>
        <v>25759</v>
      </c>
      <c r="N1749" s="36">
        <f t="shared" si="496"/>
        <v>16600.16</v>
      </c>
      <c r="O1749" s="23" t="str">
        <f t="shared" si="497"/>
        <v>tier - 2</v>
      </c>
      <c r="P1749" s="34" t="str">
        <f t="shared" si="498"/>
        <v>tier - 2</v>
      </c>
      <c r="Q1749" s="34" t="str">
        <f t="shared" si="499"/>
        <v>R1011</v>
      </c>
      <c r="R1749" s="23">
        <f t="shared" si="500"/>
        <v>52</v>
      </c>
      <c r="Z1749" s="1" t="s">
        <v>626</v>
      </c>
      <c r="AA1749" s="1" t="s">
        <v>7151</v>
      </c>
      <c r="AB1749" t="s">
        <v>4743</v>
      </c>
      <c r="AC1749" t="s">
        <v>4882</v>
      </c>
      <c r="AG1749" t="s">
        <v>626</v>
      </c>
      <c r="AH1749">
        <v>31.54</v>
      </c>
      <c r="AI1749">
        <v>4.71</v>
      </c>
      <c r="AJ1749" s="20" t="s">
        <v>2380</v>
      </c>
      <c r="AK1749" t="s">
        <v>2380</v>
      </c>
      <c r="AL1749" t="s">
        <v>2380</v>
      </c>
      <c r="AM1749" s="29">
        <v>0</v>
      </c>
      <c r="AN1749" s="20" t="s">
        <v>2380</v>
      </c>
      <c r="AO1749" s="20" t="str">
        <f t="shared" si="501"/>
        <v>OBESITY</v>
      </c>
      <c r="AP1749" s="20" t="str">
        <f t="shared" si="502"/>
        <v>normal</v>
      </c>
      <c r="AS1749" t="s">
        <v>1776</v>
      </c>
      <c r="AT1749">
        <v>1970</v>
      </c>
      <c r="AU1749" s="28" t="s">
        <v>10</v>
      </c>
      <c r="AV1749">
        <v>10</v>
      </c>
      <c r="AW1749">
        <v>0</v>
      </c>
      <c r="AX1749" s="38">
        <v>16600.16</v>
      </c>
      <c r="AY1749" t="s">
        <v>11</v>
      </c>
      <c r="AZ1749" t="s">
        <v>11</v>
      </c>
      <c r="BA1749" t="s">
        <v>42</v>
      </c>
      <c r="BB1749" s="35">
        <f>DATE(AT1749,MATCH(AU1749,{"Jan","Feb","Mar","Apr","May","Jun","Jul","Aug","Sep","Oct","Nov","Dec"}, 0),AV1749)</f>
        <v>25759</v>
      </c>
      <c r="BC1749" s="20">
        <f t="shared" si="503"/>
        <v>52</v>
      </c>
    </row>
    <row r="1750" spans="2:55" ht="15.5" hidden="1" x14ac:dyDescent="0.35">
      <c r="B1750" s="1" t="s">
        <v>625</v>
      </c>
      <c r="C1750" t="str">
        <f>VLOOKUP(B1750,Z1749:AE4084,2,FALSE)</f>
        <v>Berger,</v>
      </c>
      <c r="D1750">
        <f t="shared" si="486"/>
        <v>20.82</v>
      </c>
      <c r="E1750">
        <f t="shared" si="487"/>
        <v>5.55</v>
      </c>
      <c r="F1750" t="str">
        <f t="shared" si="488"/>
        <v>No</v>
      </c>
      <c r="G1750" t="str">
        <f t="shared" si="489"/>
        <v>No</v>
      </c>
      <c r="H1750" t="str">
        <f t="shared" si="490"/>
        <v>No</v>
      </c>
      <c r="I1750">
        <f t="shared" si="491"/>
        <v>1</v>
      </c>
      <c r="J1750" t="str">
        <f t="shared" si="492"/>
        <v>No</v>
      </c>
      <c r="K1750" t="str">
        <f t="shared" si="493"/>
        <v>Normal weight</v>
      </c>
      <c r="L1750" t="str">
        <f t="shared" si="494"/>
        <v>normal</v>
      </c>
      <c r="M1750" s="34">
        <f t="shared" si="495"/>
        <v>27599</v>
      </c>
      <c r="N1750" s="36">
        <f t="shared" si="496"/>
        <v>16602.18</v>
      </c>
      <c r="O1750" s="23" t="str">
        <f t="shared" si="497"/>
        <v>tier - 2</v>
      </c>
      <c r="P1750" s="34" t="str">
        <f t="shared" si="498"/>
        <v>tier - 1</v>
      </c>
      <c r="Q1750" s="34" t="str">
        <f t="shared" si="499"/>
        <v>R1026</v>
      </c>
      <c r="R1750" s="23">
        <f t="shared" si="500"/>
        <v>47</v>
      </c>
      <c r="Z1750" s="1" t="s">
        <v>625</v>
      </c>
      <c r="AA1750" s="1" t="s">
        <v>5926</v>
      </c>
      <c r="AB1750" t="s">
        <v>4746</v>
      </c>
      <c r="AC1750" t="s">
        <v>4792</v>
      </c>
      <c r="AD1750" t="s">
        <v>4992</v>
      </c>
      <c r="AG1750" t="s">
        <v>625</v>
      </c>
      <c r="AH1750">
        <v>20.82</v>
      </c>
      <c r="AI1750">
        <v>5.55</v>
      </c>
      <c r="AJ1750" s="20" t="s">
        <v>2380</v>
      </c>
      <c r="AK1750" t="s">
        <v>2380</v>
      </c>
      <c r="AL1750" t="s">
        <v>2380</v>
      </c>
      <c r="AM1750" s="29">
        <v>1</v>
      </c>
      <c r="AN1750" s="20" t="s">
        <v>2380</v>
      </c>
      <c r="AO1750" s="20" t="str">
        <f t="shared" si="501"/>
        <v>Normal weight</v>
      </c>
      <c r="AP1750" s="20" t="str">
        <f t="shared" si="502"/>
        <v>normal</v>
      </c>
      <c r="AS1750" t="s">
        <v>1777</v>
      </c>
      <c r="AT1750">
        <v>1975</v>
      </c>
      <c r="AU1750" s="28" t="s">
        <v>10</v>
      </c>
      <c r="AV1750">
        <v>24</v>
      </c>
      <c r="AW1750">
        <v>1</v>
      </c>
      <c r="AX1750" s="38">
        <v>16602.18</v>
      </c>
      <c r="AY1750" t="s">
        <v>11</v>
      </c>
      <c r="AZ1750" t="s">
        <v>16</v>
      </c>
      <c r="BA1750" t="s">
        <v>535</v>
      </c>
      <c r="BB1750" s="35">
        <f>DATE(AT1750,MATCH(AU1750,{"Jan","Feb","Mar","Apr","May","Jun","Jul","Aug","Sep","Oct","Nov","Dec"}, 0),AV1750)</f>
        <v>27599</v>
      </c>
      <c r="BC1750" s="20">
        <f t="shared" si="503"/>
        <v>47</v>
      </c>
    </row>
    <row r="1751" spans="2:55" ht="15.5" hidden="1" x14ac:dyDescent="0.35">
      <c r="B1751" s="1" t="s">
        <v>624</v>
      </c>
      <c r="C1751" t="str">
        <f>VLOOKUP(B1751,Z1750:AE4085,2,FALSE)</f>
        <v>Coogan,</v>
      </c>
      <c r="D1751">
        <f t="shared" si="486"/>
        <v>38.83</v>
      </c>
      <c r="E1751">
        <f t="shared" si="487"/>
        <v>4.78</v>
      </c>
      <c r="F1751" t="str">
        <f t="shared" si="488"/>
        <v>No</v>
      </c>
      <c r="G1751" t="str">
        <f t="shared" si="489"/>
        <v>No</v>
      </c>
      <c r="H1751" t="str">
        <f t="shared" si="490"/>
        <v>Yes</v>
      </c>
      <c r="I1751">
        <f t="shared" si="491"/>
        <v>1</v>
      </c>
      <c r="J1751" t="str">
        <f t="shared" si="492"/>
        <v>No</v>
      </c>
      <c r="K1751" t="str">
        <f t="shared" si="493"/>
        <v>OBESITY</v>
      </c>
      <c r="L1751" t="str">
        <f t="shared" si="494"/>
        <v>normal</v>
      </c>
      <c r="M1751" s="34">
        <f t="shared" si="495"/>
        <v>28393</v>
      </c>
      <c r="N1751" s="36">
        <f t="shared" si="496"/>
        <v>16631.61</v>
      </c>
      <c r="O1751" s="23" t="str">
        <f t="shared" si="497"/>
        <v>tier - 2</v>
      </c>
      <c r="P1751" s="34" t="str">
        <f t="shared" si="498"/>
        <v>tier - 1</v>
      </c>
      <c r="Q1751" s="34" t="str">
        <f t="shared" si="499"/>
        <v>R1012</v>
      </c>
      <c r="R1751" s="23">
        <f t="shared" si="500"/>
        <v>45</v>
      </c>
      <c r="Z1751" s="1" t="s">
        <v>624</v>
      </c>
      <c r="AA1751" s="1" t="s">
        <v>7152</v>
      </c>
      <c r="AB1751" t="s">
        <v>4743</v>
      </c>
      <c r="AC1751" t="s">
        <v>5554</v>
      </c>
      <c r="AG1751" t="s">
        <v>624</v>
      </c>
      <c r="AH1751">
        <v>38.83</v>
      </c>
      <c r="AI1751">
        <v>4.78</v>
      </c>
      <c r="AJ1751" s="20" t="s">
        <v>2380</v>
      </c>
      <c r="AK1751" t="s">
        <v>2380</v>
      </c>
      <c r="AL1751" t="s">
        <v>2383</v>
      </c>
      <c r="AM1751" s="29">
        <v>1</v>
      </c>
      <c r="AN1751" s="20" t="s">
        <v>2380</v>
      </c>
      <c r="AO1751" s="20" t="str">
        <f t="shared" si="501"/>
        <v>OBESITY</v>
      </c>
      <c r="AP1751" s="20" t="str">
        <f t="shared" si="502"/>
        <v>normal</v>
      </c>
      <c r="AS1751" t="s">
        <v>1778</v>
      </c>
      <c r="AT1751">
        <v>1977</v>
      </c>
      <c r="AU1751" s="28" t="s">
        <v>20</v>
      </c>
      <c r="AV1751">
        <v>25</v>
      </c>
      <c r="AW1751">
        <v>2</v>
      </c>
      <c r="AX1751" s="38">
        <v>16631.61</v>
      </c>
      <c r="AY1751" t="s">
        <v>11</v>
      </c>
      <c r="AZ1751" t="s">
        <v>16</v>
      </c>
      <c r="BA1751" t="s">
        <v>23</v>
      </c>
      <c r="BB1751" s="35">
        <f>DATE(AT1751,MATCH(AU1751,{"Jan","Feb","Mar","Apr","May","Jun","Jul","Aug","Sep","Oct","Nov","Dec"}, 0),AV1751)</f>
        <v>28393</v>
      </c>
      <c r="BC1751" s="20">
        <f t="shared" si="503"/>
        <v>45</v>
      </c>
    </row>
    <row r="1752" spans="2:55" ht="15.5" hidden="1" x14ac:dyDescent="0.35">
      <c r="B1752" s="1" t="s">
        <v>623</v>
      </c>
      <c r="C1752" t="str">
        <f>VLOOKUP(B1752,Z1751:AE4086,2,FALSE)</f>
        <v>Gagnon,</v>
      </c>
      <c r="D1752">
        <f t="shared" si="486"/>
        <v>23.44</v>
      </c>
      <c r="E1752">
        <f t="shared" si="487"/>
        <v>4.6500000000000004</v>
      </c>
      <c r="F1752" t="str">
        <f t="shared" si="488"/>
        <v>yes</v>
      </c>
      <c r="G1752" t="str">
        <f t="shared" si="489"/>
        <v>No</v>
      </c>
      <c r="H1752" t="str">
        <f t="shared" si="490"/>
        <v>No</v>
      </c>
      <c r="I1752">
        <f t="shared" si="491"/>
        <v>1</v>
      </c>
      <c r="J1752" t="str">
        <f t="shared" si="492"/>
        <v>No</v>
      </c>
      <c r="K1752" t="str">
        <f t="shared" si="493"/>
        <v>Normal weight</v>
      </c>
      <c r="L1752" t="str">
        <f t="shared" si="494"/>
        <v>normal</v>
      </c>
      <c r="M1752" s="34">
        <f t="shared" si="495"/>
        <v>34278</v>
      </c>
      <c r="N1752" s="36">
        <f t="shared" si="496"/>
        <v>16657.72</v>
      </c>
      <c r="O1752" s="23" t="str">
        <f t="shared" si="497"/>
        <v>tier - 2</v>
      </c>
      <c r="P1752" s="34" t="str">
        <f t="shared" si="498"/>
        <v>tier - 1</v>
      </c>
      <c r="Q1752" s="34" t="str">
        <f t="shared" si="499"/>
        <v>R1024</v>
      </c>
      <c r="R1752" s="23">
        <f t="shared" si="500"/>
        <v>29</v>
      </c>
      <c r="Z1752" s="1" t="s">
        <v>623</v>
      </c>
      <c r="AA1752" s="1" t="s">
        <v>7153</v>
      </c>
      <c r="AB1752" t="s">
        <v>4743</v>
      </c>
      <c r="AC1752" t="s">
        <v>7154</v>
      </c>
      <c r="AG1752" t="s">
        <v>623</v>
      </c>
      <c r="AH1752">
        <v>23.44</v>
      </c>
      <c r="AI1752">
        <v>4.6500000000000004</v>
      </c>
      <c r="AJ1752" s="20" t="s">
        <v>2382</v>
      </c>
      <c r="AK1752" t="s">
        <v>2380</v>
      </c>
      <c r="AL1752" t="s">
        <v>2380</v>
      </c>
      <c r="AM1752" s="29">
        <v>1</v>
      </c>
      <c r="AN1752" s="20" t="s">
        <v>2380</v>
      </c>
      <c r="AO1752" s="20" t="str">
        <f t="shared" si="501"/>
        <v>Normal weight</v>
      </c>
      <c r="AP1752" s="20" t="str">
        <f t="shared" si="502"/>
        <v>normal</v>
      </c>
      <c r="AS1752" t="s">
        <v>1779</v>
      </c>
      <c r="AT1752">
        <v>1993</v>
      </c>
      <c r="AU1752" s="28" t="s">
        <v>15</v>
      </c>
      <c r="AV1752">
        <v>5</v>
      </c>
      <c r="AW1752">
        <v>1</v>
      </c>
      <c r="AX1752" s="38">
        <v>16657.72</v>
      </c>
      <c r="AY1752" t="s">
        <v>11</v>
      </c>
      <c r="AZ1752" t="s">
        <v>16</v>
      </c>
      <c r="BA1752" t="s">
        <v>247</v>
      </c>
      <c r="BB1752" s="35">
        <f>DATE(AT1752,MATCH(AU1752,{"Jan","Feb","Mar","Apr","May","Jun","Jul","Aug","Sep","Oct","Nov","Dec"}, 0),AV1752)</f>
        <v>34278</v>
      </c>
      <c r="BC1752" s="20">
        <f t="shared" si="503"/>
        <v>29</v>
      </c>
    </row>
    <row r="1753" spans="2:55" ht="15.5" hidden="1" x14ac:dyDescent="0.35">
      <c r="B1753" s="1" t="s">
        <v>622</v>
      </c>
      <c r="C1753" t="str">
        <f>VLOOKUP(B1753,Z1752:AE4087,2,FALSE)</f>
        <v>Pearson,</v>
      </c>
      <c r="D1753">
        <f t="shared" si="486"/>
        <v>24.13</v>
      </c>
      <c r="E1753">
        <f t="shared" si="487"/>
        <v>5.2</v>
      </c>
      <c r="F1753" t="str">
        <f t="shared" si="488"/>
        <v>No</v>
      </c>
      <c r="G1753" t="str">
        <f t="shared" si="489"/>
        <v>No</v>
      </c>
      <c r="H1753" t="str">
        <f t="shared" si="490"/>
        <v>No</v>
      </c>
      <c r="I1753">
        <f t="shared" si="491"/>
        <v>1</v>
      </c>
      <c r="J1753" t="str">
        <f t="shared" si="492"/>
        <v>No</v>
      </c>
      <c r="K1753" t="str">
        <f t="shared" si="493"/>
        <v>Normal weight</v>
      </c>
      <c r="L1753" t="str">
        <f t="shared" si="494"/>
        <v>normal</v>
      </c>
      <c r="M1753" s="34">
        <f t="shared" si="495"/>
        <v>27269</v>
      </c>
      <c r="N1753" s="36">
        <f t="shared" si="496"/>
        <v>16770.990000000002</v>
      </c>
      <c r="O1753" s="23" t="str">
        <f t="shared" si="497"/>
        <v>tier - 2</v>
      </c>
      <c r="P1753" s="34" t="str">
        <f t="shared" si="498"/>
        <v>tier - 1</v>
      </c>
      <c r="Q1753" s="34" t="str">
        <f t="shared" si="499"/>
        <v>R1012</v>
      </c>
      <c r="R1753" s="23">
        <f t="shared" si="500"/>
        <v>48</v>
      </c>
      <c r="Z1753" s="1" t="s">
        <v>622</v>
      </c>
      <c r="AA1753" s="1" t="s">
        <v>7142</v>
      </c>
      <c r="AB1753" t="s">
        <v>4746</v>
      </c>
      <c r="AC1753" t="s">
        <v>5823</v>
      </c>
      <c r="AG1753" t="s">
        <v>622</v>
      </c>
      <c r="AH1753">
        <v>24.13</v>
      </c>
      <c r="AI1753">
        <v>5.2</v>
      </c>
      <c r="AJ1753" s="20" t="s">
        <v>2380</v>
      </c>
      <c r="AK1753" t="s">
        <v>2380</v>
      </c>
      <c r="AL1753" t="s">
        <v>2380</v>
      </c>
      <c r="AM1753" s="29">
        <v>1</v>
      </c>
      <c r="AN1753" s="20" t="s">
        <v>2380</v>
      </c>
      <c r="AO1753" s="20" t="str">
        <f t="shared" si="501"/>
        <v>Normal weight</v>
      </c>
      <c r="AP1753" s="20" t="str">
        <f t="shared" si="502"/>
        <v>normal</v>
      </c>
      <c r="AS1753" t="s">
        <v>1780</v>
      </c>
      <c r="AT1753">
        <v>1974</v>
      </c>
      <c r="AU1753" s="28" t="s">
        <v>35</v>
      </c>
      <c r="AV1753">
        <v>28</v>
      </c>
      <c r="AW1753">
        <v>0</v>
      </c>
      <c r="AX1753" s="38">
        <v>16770.990000000002</v>
      </c>
      <c r="AY1753" t="s">
        <v>11</v>
      </c>
      <c r="AZ1753" t="s">
        <v>16</v>
      </c>
      <c r="BA1753" t="s">
        <v>23</v>
      </c>
      <c r="BB1753" s="35">
        <f>DATE(AT1753,MATCH(AU1753,{"Jan","Feb","Mar","Apr","May","Jun","Jul","Aug","Sep","Oct","Nov","Dec"}, 0),AV1753)</f>
        <v>27269</v>
      </c>
      <c r="BC1753" s="20">
        <f t="shared" si="503"/>
        <v>48</v>
      </c>
    </row>
    <row r="1754" spans="2:55" ht="15.5" hidden="1" x14ac:dyDescent="0.35">
      <c r="B1754" s="1" t="s">
        <v>621</v>
      </c>
      <c r="C1754" t="str">
        <f>VLOOKUP(B1754,Z1753:AE4088,2,FALSE)</f>
        <v>Brian,</v>
      </c>
      <c r="D1754">
        <f t="shared" si="486"/>
        <v>42.13</v>
      </c>
      <c r="E1754">
        <f t="shared" si="487"/>
        <v>4.54</v>
      </c>
      <c r="F1754" t="str">
        <f t="shared" si="488"/>
        <v>yes</v>
      </c>
      <c r="G1754" t="str">
        <f t="shared" si="489"/>
        <v>No</v>
      </c>
      <c r="H1754" t="str">
        <f t="shared" si="490"/>
        <v>No</v>
      </c>
      <c r="I1754">
        <f t="shared" si="491"/>
        <v>1</v>
      </c>
      <c r="J1754" t="str">
        <f t="shared" si="492"/>
        <v>No</v>
      </c>
      <c r="K1754" t="str">
        <f t="shared" si="493"/>
        <v>OBESITY</v>
      </c>
      <c r="L1754" t="str">
        <f t="shared" si="494"/>
        <v>normal</v>
      </c>
      <c r="M1754" s="34">
        <f t="shared" si="495"/>
        <v>32774</v>
      </c>
      <c r="N1754" s="36">
        <f t="shared" si="496"/>
        <v>16776.3</v>
      </c>
      <c r="O1754" s="23" t="str">
        <f t="shared" si="497"/>
        <v>tier - 2</v>
      </c>
      <c r="P1754" s="34" t="str">
        <f t="shared" si="498"/>
        <v>tier - 2</v>
      </c>
      <c r="Q1754" s="34" t="str">
        <f t="shared" si="499"/>
        <v>R1024</v>
      </c>
      <c r="R1754" s="23">
        <f t="shared" si="500"/>
        <v>33</v>
      </c>
      <c r="Z1754" s="1" t="s">
        <v>621</v>
      </c>
      <c r="AA1754" s="1" t="s">
        <v>7155</v>
      </c>
      <c r="AB1754" t="s">
        <v>4746</v>
      </c>
      <c r="AC1754" t="s">
        <v>6023</v>
      </c>
      <c r="AG1754" t="s">
        <v>621</v>
      </c>
      <c r="AH1754">
        <v>42.13</v>
      </c>
      <c r="AI1754">
        <v>4.54</v>
      </c>
      <c r="AJ1754" s="20" t="s">
        <v>2382</v>
      </c>
      <c r="AK1754" t="s">
        <v>2380</v>
      </c>
      <c r="AL1754" t="s">
        <v>2380</v>
      </c>
      <c r="AM1754" s="29">
        <v>1</v>
      </c>
      <c r="AN1754" s="20" t="s">
        <v>2380</v>
      </c>
      <c r="AO1754" s="20" t="str">
        <f t="shared" si="501"/>
        <v>OBESITY</v>
      </c>
      <c r="AP1754" s="20" t="str">
        <f t="shared" si="502"/>
        <v>normal</v>
      </c>
      <c r="AS1754" t="s">
        <v>1781</v>
      </c>
      <c r="AT1754">
        <v>1989</v>
      </c>
      <c r="AU1754" s="28" t="s">
        <v>20</v>
      </c>
      <c r="AV1754">
        <v>23</v>
      </c>
      <c r="AW1754">
        <v>2</v>
      </c>
      <c r="AX1754" s="38">
        <v>16776.3</v>
      </c>
      <c r="AY1754" t="s">
        <v>11</v>
      </c>
      <c r="AZ1754" t="s">
        <v>11</v>
      </c>
      <c r="BA1754" t="s">
        <v>247</v>
      </c>
      <c r="BB1754" s="35">
        <f>DATE(AT1754,MATCH(AU1754,{"Jan","Feb","Mar","Apr","May","Jun","Jul","Aug","Sep","Oct","Nov","Dec"}, 0),AV1754)</f>
        <v>32774</v>
      </c>
      <c r="BC1754" s="20">
        <f t="shared" si="503"/>
        <v>33</v>
      </c>
    </row>
    <row r="1755" spans="2:55" ht="15.5" hidden="1" x14ac:dyDescent="0.35">
      <c r="B1755" s="1" t="s">
        <v>620</v>
      </c>
      <c r="C1755" t="str">
        <f>VLOOKUP(B1755,Z1754:AE4089,2,FALSE)</f>
        <v>Brown,</v>
      </c>
      <c r="D1755">
        <f t="shared" si="486"/>
        <v>17.86</v>
      </c>
      <c r="E1755">
        <f t="shared" si="487"/>
        <v>4.1100000000000003</v>
      </c>
      <c r="F1755" t="str">
        <f t="shared" si="488"/>
        <v>No</v>
      </c>
      <c r="G1755" t="str">
        <f t="shared" si="489"/>
        <v>No</v>
      </c>
      <c r="H1755" t="str">
        <f t="shared" si="490"/>
        <v>No</v>
      </c>
      <c r="I1755">
        <f t="shared" si="491"/>
        <v>1</v>
      </c>
      <c r="J1755" t="str">
        <f t="shared" si="492"/>
        <v>No</v>
      </c>
      <c r="K1755" t="str">
        <f t="shared" si="493"/>
        <v>under weight</v>
      </c>
      <c r="L1755" t="str">
        <f t="shared" si="494"/>
        <v>normal</v>
      </c>
      <c r="M1755" s="34">
        <f t="shared" si="495"/>
        <v>22856</v>
      </c>
      <c r="N1755" s="36">
        <f t="shared" si="496"/>
        <v>16779.400000000001</v>
      </c>
      <c r="O1755" s="23" t="str">
        <f t="shared" si="497"/>
        <v>tier - 2</v>
      </c>
      <c r="P1755" s="34" t="str">
        <f t="shared" si="498"/>
        <v>tier - 2</v>
      </c>
      <c r="Q1755" s="34" t="str">
        <f t="shared" si="499"/>
        <v>R1026</v>
      </c>
      <c r="R1755" s="23">
        <f t="shared" si="500"/>
        <v>60</v>
      </c>
      <c r="Z1755" s="1" t="s">
        <v>620</v>
      </c>
      <c r="AA1755" s="1" t="s">
        <v>6386</v>
      </c>
      <c r="AB1755" t="s">
        <v>4746</v>
      </c>
      <c r="AC1755" t="s">
        <v>5351</v>
      </c>
      <c r="AG1755" t="s">
        <v>620</v>
      </c>
      <c r="AH1755">
        <v>17.86</v>
      </c>
      <c r="AI1755">
        <v>4.1100000000000003</v>
      </c>
      <c r="AJ1755" s="20" t="s">
        <v>2380</v>
      </c>
      <c r="AK1755" t="s">
        <v>2380</v>
      </c>
      <c r="AL1755" t="s">
        <v>2380</v>
      </c>
      <c r="AM1755" s="29">
        <v>1</v>
      </c>
      <c r="AN1755" s="20" t="s">
        <v>2380</v>
      </c>
      <c r="AO1755" s="20" t="str">
        <f t="shared" si="501"/>
        <v>under weight</v>
      </c>
      <c r="AP1755" s="20" t="str">
        <f t="shared" si="502"/>
        <v>normal</v>
      </c>
      <c r="AS1755" t="s">
        <v>1782</v>
      </c>
      <c r="AT1755">
        <v>1962</v>
      </c>
      <c r="AU1755" s="28" t="s">
        <v>10</v>
      </c>
      <c r="AV1755">
        <v>29</v>
      </c>
      <c r="AW1755">
        <v>0</v>
      </c>
      <c r="AX1755" s="38">
        <v>16779.400000000001</v>
      </c>
      <c r="AY1755" t="s">
        <v>11</v>
      </c>
      <c r="AZ1755" t="s">
        <v>11</v>
      </c>
      <c r="BA1755" t="s">
        <v>535</v>
      </c>
      <c r="BB1755" s="35">
        <f>DATE(AT1755,MATCH(AU1755,{"Jan","Feb","Mar","Apr","May","Jun","Jul","Aug","Sep","Oct","Nov","Dec"}, 0),AV1755)</f>
        <v>22856</v>
      </c>
      <c r="BC1755" s="20">
        <f t="shared" si="503"/>
        <v>60</v>
      </c>
    </row>
    <row r="1756" spans="2:55" ht="15.5" hidden="1" x14ac:dyDescent="0.35">
      <c r="B1756" s="1" t="s">
        <v>619</v>
      </c>
      <c r="C1756" t="str">
        <f>VLOOKUP(B1756,Z1755:AE4090,2,FALSE)</f>
        <v>Fox,</v>
      </c>
      <c r="D1756">
        <f t="shared" si="486"/>
        <v>32.78</v>
      </c>
      <c r="E1756">
        <f t="shared" si="487"/>
        <v>4.63</v>
      </c>
      <c r="F1756" t="str">
        <f t="shared" si="488"/>
        <v>No</v>
      </c>
      <c r="G1756" t="str">
        <f t="shared" si="489"/>
        <v>No</v>
      </c>
      <c r="H1756" t="str">
        <f t="shared" si="490"/>
        <v>No</v>
      </c>
      <c r="I1756">
        <f t="shared" si="491"/>
        <v>0</v>
      </c>
      <c r="J1756" t="str">
        <f t="shared" si="492"/>
        <v>No</v>
      </c>
      <c r="K1756" t="str">
        <f t="shared" si="493"/>
        <v>OBESITY</v>
      </c>
      <c r="L1756" t="str">
        <f t="shared" si="494"/>
        <v>normal</v>
      </c>
      <c r="M1756" s="34">
        <f t="shared" si="495"/>
        <v>34991</v>
      </c>
      <c r="N1756" s="36">
        <f t="shared" si="496"/>
        <v>16796.41</v>
      </c>
      <c r="O1756" s="23" t="str">
        <f t="shared" si="497"/>
        <v>tier - 2</v>
      </c>
      <c r="P1756" s="34" t="str">
        <f t="shared" si="498"/>
        <v>tier - 3</v>
      </c>
      <c r="Q1756" s="34" t="str">
        <f t="shared" si="499"/>
        <v>R1024</v>
      </c>
      <c r="R1756" s="23">
        <f t="shared" si="500"/>
        <v>27</v>
      </c>
      <c r="Z1756" s="1" t="s">
        <v>619</v>
      </c>
      <c r="AA1756" s="1" t="s">
        <v>7156</v>
      </c>
      <c r="AB1756" t="s">
        <v>5580</v>
      </c>
      <c r="AC1756" t="s">
        <v>6042</v>
      </c>
      <c r="AD1756" t="s">
        <v>4956</v>
      </c>
      <c r="AG1756" t="s">
        <v>619</v>
      </c>
      <c r="AH1756">
        <v>32.78</v>
      </c>
      <c r="AI1756">
        <v>4.63</v>
      </c>
      <c r="AJ1756" s="20" t="s">
        <v>2380</v>
      </c>
      <c r="AK1756" t="s">
        <v>2380</v>
      </c>
      <c r="AL1756" t="s">
        <v>2380</v>
      </c>
      <c r="AM1756" s="29">
        <v>0</v>
      </c>
      <c r="AN1756" s="20" t="s">
        <v>2380</v>
      </c>
      <c r="AO1756" s="20" t="str">
        <f t="shared" si="501"/>
        <v>OBESITY</v>
      </c>
      <c r="AP1756" s="20" t="str">
        <f t="shared" si="502"/>
        <v>normal</v>
      </c>
      <c r="AS1756" t="s">
        <v>1783</v>
      </c>
      <c r="AT1756">
        <v>1995</v>
      </c>
      <c r="AU1756" s="28" t="s">
        <v>37</v>
      </c>
      <c r="AV1756">
        <v>19</v>
      </c>
      <c r="AW1756">
        <v>1</v>
      </c>
      <c r="AX1756" s="38">
        <v>16796.41</v>
      </c>
      <c r="AY1756" t="s">
        <v>11</v>
      </c>
      <c r="AZ1756" t="s">
        <v>12</v>
      </c>
      <c r="BA1756" t="s">
        <v>247</v>
      </c>
      <c r="BB1756" s="35">
        <f>DATE(AT1756,MATCH(AU1756,{"Jan","Feb","Mar","Apr","May","Jun","Jul","Aug","Sep","Oct","Nov","Dec"}, 0),AV1756)</f>
        <v>34991</v>
      </c>
      <c r="BC1756" s="20">
        <f t="shared" si="503"/>
        <v>27</v>
      </c>
    </row>
    <row r="1757" spans="2:55" ht="15.5" hidden="1" x14ac:dyDescent="0.35">
      <c r="B1757" s="1" t="s">
        <v>618</v>
      </c>
      <c r="C1757" t="str">
        <f>VLOOKUP(B1757,Z1756:AE4091,2,FALSE)</f>
        <v>Traver,</v>
      </c>
      <c r="D1757">
        <f t="shared" si="486"/>
        <v>23.9</v>
      </c>
      <c r="E1757">
        <f t="shared" si="487"/>
        <v>6.06</v>
      </c>
      <c r="F1757" t="str">
        <f t="shared" si="488"/>
        <v>yes</v>
      </c>
      <c r="G1757" t="str">
        <f t="shared" si="489"/>
        <v>No</v>
      </c>
      <c r="H1757" t="str">
        <f t="shared" si="490"/>
        <v>Yes</v>
      </c>
      <c r="I1757">
        <f t="shared" si="491"/>
        <v>1</v>
      </c>
      <c r="J1757" t="str">
        <f t="shared" si="492"/>
        <v>No</v>
      </c>
      <c r="K1757" t="str">
        <f t="shared" si="493"/>
        <v>Normal weight</v>
      </c>
      <c r="L1757" t="str">
        <f t="shared" si="494"/>
        <v>pre diabeties</v>
      </c>
      <c r="M1757" s="34">
        <f t="shared" si="495"/>
        <v>27249</v>
      </c>
      <c r="N1757" s="36">
        <f t="shared" si="496"/>
        <v>16841.32</v>
      </c>
      <c r="O1757" s="23" t="str">
        <f t="shared" si="497"/>
        <v>tier - 2</v>
      </c>
      <c r="P1757" s="34" t="str">
        <f t="shared" si="498"/>
        <v>tier - 3</v>
      </c>
      <c r="Q1757" s="34" t="str">
        <f t="shared" si="499"/>
        <v>R1011</v>
      </c>
      <c r="R1757" s="23">
        <f t="shared" si="500"/>
        <v>48</v>
      </c>
      <c r="Z1757" s="1" t="s">
        <v>618</v>
      </c>
      <c r="AA1757" s="1" t="s">
        <v>7157</v>
      </c>
      <c r="AB1757" t="s">
        <v>4746</v>
      </c>
      <c r="AC1757" t="s">
        <v>4759</v>
      </c>
      <c r="AD1757" t="s">
        <v>4780</v>
      </c>
      <c r="AG1757" t="s">
        <v>618</v>
      </c>
      <c r="AH1757">
        <v>23.9</v>
      </c>
      <c r="AI1757">
        <v>6.06</v>
      </c>
      <c r="AJ1757" s="20" t="s">
        <v>2382</v>
      </c>
      <c r="AK1757" t="s">
        <v>2380</v>
      </c>
      <c r="AL1757" t="s">
        <v>2383</v>
      </c>
      <c r="AM1757" s="29">
        <v>1</v>
      </c>
      <c r="AN1757" s="20" t="s">
        <v>2380</v>
      </c>
      <c r="AO1757" s="20" t="str">
        <f t="shared" si="501"/>
        <v>Normal weight</v>
      </c>
      <c r="AP1757" s="20" t="str">
        <f t="shared" si="502"/>
        <v>pre diabeties</v>
      </c>
      <c r="AS1757" t="s">
        <v>1784</v>
      </c>
      <c r="AT1757">
        <v>1974</v>
      </c>
      <c r="AU1757" s="28" t="s">
        <v>35</v>
      </c>
      <c r="AV1757">
        <v>8</v>
      </c>
      <c r="AW1757">
        <v>0</v>
      </c>
      <c r="AX1757" s="38">
        <v>16841.32</v>
      </c>
      <c r="AY1757" t="s">
        <v>11</v>
      </c>
      <c r="AZ1757" t="s">
        <v>12</v>
      </c>
      <c r="BA1757" t="s">
        <v>42</v>
      </c>
      <c r="BB1757" s="35">
        <f>DATE(AT1757,MATCH(AU1757,{"Jan","Feb","Mar","Apr","May","Jun","Jul","Aug","Sep","Oct","Nov","Dec"}, 0),AV1757)</f>
        <v>27249</v>
      </c>
      <c r="BC1757" s="20">
        <f t="shared" si="503"/>
        <v>48</v>
      </c>
    </row>
    <row r="1758" spans="2:55" ht="15.5" hidden="1" x14ac:dyDescent="0.35">
      <c r="B1758" s="1" t="s">
        <v>617</v>
      </c>
      <c r="C1758" t="str">
        <f>VLOOKUP(B1758,Z1757:AE4092,2,FALSE)</f>
        <v>Quick,</v>
      </c>
      <c r="D1758">
        <f t="shared" si="486"/>
        <v>15.47</v>
      </c>
      <c r="E1758">
        <f t="shared" si="487"/>
        <v>8.43</v>
      </c>
      <c r="F1758" t="str">
        <f t="shared" si="488"/>
        <v>No</v>
      </c>
      <c r="G1758" t="str">
        <f t="shared" si="489"/>
        <v>No</v>
      </c>
      <c r="H1758" t="str">
        <f t="shared" si="490"/>
        <v>No</v>
      </c>
      <c r="I1758">
        <f t="shared" si="491"/>
        <v>0</v>
      </c>
      <c r="J1758" t="str">
        <f t="shared" si="492"/>
        <v>No</v>
      </c>
      <c r="K1758" t="str">
        <f t="shared" si="493"/>
        <v>under weight</v>
      </c>
      <c r="L1758" t="str">
        <f t="shared" si="494"/>
        <v>diabeties</v>
      </c>
      <c r="M1758" s="34">
        <f t="shared" si="495"/>
        <v>37874</v>
      </c>
      <c r="N1758" s="36">
        <f t="shared" si="496"/>
        <v>16884.919999999998</v>
      </c>
      <c r="O1758" s="23" t="str">
        <f t="shared" si="497"/>
        <v>tier - 2</v>
      </c>
      <c r="P1758" s="34" t="str">
        <f t="shared" si="498"/>
        <v>tier - 2</v>
      </c>
      <c r="Q1758" s="34" t="str">
        <f t="shared" si="499"/>
        <v>R1011</v>
      </c>
      <c r="R1758" s="23">
        <f t="shared" si="500"/>
        <v>19</v>
      </c>
      <c r="Z1758" s="1" t="s">
        <v>617</v>
      </c>
      <c r="AA1758" s="1" t="s">
        <v>7158</v>
      </c>
      <c r="AB1758" t="s">
        <v>4746</v>
      </c>
      <c r="AC1758" t="s">
        <v>6473</v>
      </c>
      <c r="AD1758" t="s">
        <v>4910</v>
      </c>
      <c r="AG1758" t="s">
        <v>617</v>
      </c>
      <c r="AH1758">
        <v>15.47</v>
      </c>
      <c r="AI1758">
        <v>8.43</v>
      </c>
      <c r="AJ1758" s="20" t="s">
        <v>2380</v>
      </c>
      <c r="AK1758" t="s">
        <v>2380</v>
      </c>
      <c r="AL1758" t="s">
        <v>2380</v>
      </c>
      <c r="AM1758" s="29">
        <v>0</v>
      </c>
      <c r="AN1758" s="20" t="s">
        <v>2380</v>
      </c>
      <c r="AO1758" s="20" t="str">
        <f t="shared" si="501"/>
        <v>under weight</v>
      </c>
      <c r="AP1758" s="20" t="str">
        <f t="shared" si="502"/>
        <v>diabeties</v>
      </c>
      <c r="AS1758" t="s">
        <v>1785</v>
      </c>
      <c r="AT1758">
        <v>2003</v>
      </c>
      <c r="AU1758" s="28" t="s">
        <v>20</v>
      </c>
      <c r="AV1758">
        <v>10</v>
      </c>
      <c r="AW1758">
        <v>0</v>
      </c>
      <c r="AX1758" s="38">
        <v>16884.919999999998</v>
      </c>
      <c r="AY1758" t="s">
        <v>11</v>
      </c>
      <c r="AZ1758" t="s">
        <v>11</v>
      </c>
      <c r="BA1758" t="s">
        <v>42</v>
      </c>
      <c r="BB1758" s="35">
        <f>DATE(AT1758,MATCH(AU1758,{"Jan","Feb","Mar","Apr","May","Jun","Jul","Aug","Sep","Oct","Nov","Dec"}, 0),AV1758)</f>
        <v>37874</v>
      </c>
      <c r="BC1758" s="20">
        <f t="shared" si="503"/>
        <v>19</v>
      </c>
    </row>
    <row r="1759" spans="2:55" ht="15.5" hidden="1" x14ac:dyDescent="0.35">
      <c r="B1759" s="1" t="s">
        <v>616</v>
      </c>
      <c r="C1759" t="str">
        <f>VLOOKUP(B1759,Z1758:AE4093,2,FALSE)</f>
        <v>Scott,</v>
      </c>
      <c r="D1759">
        <f t="shared" si="486"/>
        <v>28.54</v>
      </c>
      <c r="E1759">
        <f t="shared" si="487"/>
        <v>5.51</v>
      </c>
      <c r="F1759" t="str">
        <f t="shared" si="488"/>
        <v>No</v>
      </c>
      <c r="G1759" t="str">
        <f t="shared" si="489"/>
        <v>No</v>
      </c>
      <c r="H1759" t="str">
        <f t="shared" si="490"/>
        <v>Yes</v>
      </c>
      <c r="I1759">
        <f t="shared" si="491"/>
        <v>1</v>
      </c>
      <c r="J1759" t="str">
        <f t="shared" si="492"/>
        <v>No</v>
      </c>
      <c r="K1759" t="str">
        <f t="shared" si="493"/>
        <v>OVER WEIGHT</v>
      </c>
      <c r="L1759" t="str">
        <f t="shared" si="494"/>
        <v>normal</v>
      </c>
      <c r="M1759" s="34">
        <f t="shared" si="495"/>
        <v>25132</v>
      </c>
      <c r="N1759" s="36">
        <f t="shared" si="496"/>
        <v>16903.5</v>
      </c>
      <c r="O1759" s="23" t="str">
        <f t="shared" si="497"/>
        <v>tier - 2</v>
      </c>
      <c r="P1759" s="34" t="str">
        <f t="shared" si="498"/>
        <v>tier - 3</v>
      </c>
      <c r="Q1759" s="34" t="str">
        <f t="shared" si="499"/>
        <v>R1012</v>
      </c>
      <c r="R1759" s="23">
        <f t="shared" si="500"/>
        <v>54</v>
      </c>
      <c r="Z1759" s="1" t="s">
        <v>616</v>
      </c>
      <c r="AA1759" s="1" t="s">
        <v>5744</v>
      </c>
      <c r="AB1759" t="s">
        <v>4746</v>
      </c>
      <c r="AC1759" t="s">
        <v>5712</v>
      </c>
      <c r="AD1759" t="s">
        <v>4797</v>
      </c>
      <c r="AG1759" t="s">
        <v>616</v>
      </c>
      <c r="AH1759">
        <v>28.54</v>
      </c>
      <c r="AI1759">
        <v>5.51</v>
      </c>
      <c r="AJ1759" s="20" t="s">
        <v>2380</v>
      </c>
      <c r="AK1759" t="s">
        <v>2380</v>
      </c>
      <c r="AL1759" t="s">
        <v>2383</v>
      </c>
      <c r="AM1759" s="29">
        <v>1</v>
      </c>
      <c r="AN1759" s="20" t="s">
        <v>2380</v>
      </c>
      <c r="AO1759" s="20" t="str">
        <f t="shared" si="501"/>
        <v>OVER WEIGHT</v>
      </c>
      <c r="AP1759" s="20" t="str">
        <f t="shared" si="502"/>
        <v>normal</v>
      </c>
      <c r="AS1759" t="s">
        <v>1786</v>
      </c>
      <c r="AT1759">
        <v>1968</v>
      </c>
      <c r="AU1759" s="28" t="s">
        <v>37</v>
      </c>
      <c r="AV1759">
        <v>21</v>
      </c>
      <c r="AW1759">
        <v>0</v>
      </c>
      <c r="AX1759" s="38">
        <v>16903.5</v>
      </c>
      <c r="AY1759" t="s">
        <v>11</v>
      </c>
      <c r="AZ1759" t="s">
        <v>12</v>
      </c>
      <c r="BA1759" t="s">
        <v>23</v>
      </c>
      <c r="BB1759" s="35">
        <f>DATE(AT1759,MATCH(AU1759,{"Jan","Feb","Mar","Apr","May","Jun","Jul","Aug","Sep","Oct","Nov","Dec"}, 0),AV1759)</f>
        <v>25132</v>
      </c>
      <c r="BC1759" s="20">
        <f t="shared" si="503"/>
        <v>54</v>
      </c>
    </row>
    <row r="1760" spans="2:55" ht="15.5" hidden="1" x14ac:dyDescent="0.35">
      <c r="B1760" s="1" t="s">
        <v>615</v>
      </c>
      <c r="C1760" t="str">
        <f>VLOOKUP(B1760,Z1759:AE4094,2,FALSE)</f>
        <v>Theriot,</v>
      </c>
      <c r="D1760">
        <f t="shared" si="486"/>
        <v>18.54</v>
      </c>
      <c r="E1760">
        <f t="shared" si="487"/>
        <v>4.95</v>
      </c>
      <c r="F1760" t="str">
        <f t="shared" si="488"/>
        <v>No</v>
      </c>
      <c r="G1760" t="str">
        <f t="shared" si="489"/>
        <v>No</v>
      </c>
      <c r="H1760" t="str">
        <f t="shared" si="490"/>
        <v>No</v>
      </c>
      <c r="I1760">
        <f t="shared" si="491"/>
        <v>0</v>
      </c>
      <c r="J1760" t="str">
        <f t="shared" si="492"/>
        <v>No</v>
      </c>
      <c r="K1760" t="str">
        <f t="shared" si="493"/>
        <v>Normal weight</v>
      </c>
      <c r="L1760" t="str">
        <f t="shared" si="494"/>
        <v>normal</v>
      </c>
      <c r="M1760" s="34">
        <f t="shared" si="495"/>
        <v>28362</v>
      </c>
      <c r="N1760" s="36">
        <f t="shared" si="496"/>
        <v>16921.09</v>
      </c>
      <c r="O1760" s="23" t="str">
        <f t="shared" si="497"/>
        <v>tier - 2</v>
      </c>
      <c r="P1760" s="34" t="str">
        <f t="shared" si="498"/>
        <v>tier - 3</v>
      </c>
      <c r="Q1760" s="34" t="str">
        <f t="shared" si="499"/>
        <v>R1023</v>
      </c>
      <c r="R1760" s="23">
        <f t="shared" si="500"/>
        <v>45</v>
      </c>
      <c r="Z1760" s="1" t="s">
        <v>615</v>
      </c>
      <c r="AA1760" s="1" t="s">
        <v>7159</v>
      </c>
      <c r="AB1760" t="s">
        <v>4743</v>
      </c>
      <c r="AC1760" t="s">
        <v>5380</v>
      </c>
      <c r="AD1760" t="s">
        <v>4780</v>
      </c>
      <c r="AG1760" t="s">
        <v>615</v>
      </c>
      <c r="AH1760">
        <v>18.54</v>
      </c>
      <c r="AI1760">
        <v>4.95</v>
      </c>
      <c r="AJ1760" s="20" t="s">
        <v>2380</v>
      </c>
      <c r="AK1760" t="s">
        <v>2380</v>
      </c>
      <c r="AL1760" t="s">
        <v>2380</v>
      </c>
      <c r="AM1760" s="29">
        <v>0</v>
      </c>
      <c r="AN1760" s="20" t="s">
        <v>2380</v>
      </c>
      <c r="AO1760" s="20" t="str">
        <f t="shared" si="501"/>
        <v>Normal weight</v>
      </c>
      <c r="AP1760" s="20" t="str">
        <f t="shared" si="502"/>
        <v>normal</v>
      </c>
      <c r="AS1760" t="s">
        <v>1787</v>
      </c>
      <c r="AT1760">
        <v>1977</v>
      </c>
      <c r="AU1760" s="28" t="s">
        <v>35</v>
      </c>
      <c r="AV1760">
        <v>25</v>
      </c>
      <c r="AW1760">
        <v>2</v>
      </c>
      <c r="AX1760" s="38">
        <v>16921.09</v>
      </c>
      <c r="AY1760" t="s">
        <v>11</v>
      </c>
      <c r="AZ1760" t="s">
        <v>12</v>
      </c>
      <c r="BA1760" t="s">
        <v>249</v>
      </c>
      <c r="BB1760" s="35">
        <f>DATE(AT1760,MATCH(AU1760,{"Jan","Feb","Mar","Apr","May","Jun","Jul","Aug","Sep","Oct","Nov","Dec"}, 0),AV1760)</f>
        <v>28362</v>
      </c>
      <c r="BC1760" s="20">
        <f t="shared" si="503"/>
        <v>45</v>
      </c>
    </row>
    <row r="1761" spans="2:55" ht="15.5" hidden="1" x14ac:dyDescent="0.35">
      <c r="B1761" s="1" t="s">
        <v>614</v>
      </c>
      <c r="C1761" t="str">
        <f>VLOOKUP(B1761,Z1760:AE4095,2,FALSE)</f>
        <v>Michalis,</v>
      </c>
      <c r="D1761">
        <f t="shared" si="486"/>
        <v>32.18</v>
      </c>
      <c r="E1761">
        <f t="shared" si="487"/>
        <v>6.44</v>
      </c>
      <c r="F1761" t="str">
        <f t="shared" si="488"/>
        <v>yes</v>
      </c>
      <c r="G1761" t="str">
        <f t="shared" si="489"/>
        <v>No</v>
      </c>
      <c r="H1761" t="str">
        <f t="shared" si="490"/>
        <v>Yes</v>
      </c>
      <c r="I1761">
        <f t="shared" si="491"/>
        <v>1</v>
      </c>
      <c r="J1761" t="str">
        <f t="shared" si="492"/>
        <v>No</v>
      </c>
      <c r="K1761" t="str">
        <f t="shared" si="493"/>
        <v>OBESITY</v>
      </c>
      <c r="L1761" t="str">
        <f t="shared" si="494"/>
        <v>pre diabeties</v>
      </c>
      <c r="M1761" s="34">
        <f t="shared" si="495"/>
        <v>29418</v>
      </c>
      <c r="N1761" s="36">
        <f t="shared" si="496"/>
        <v>16990.55</v>
      </c>
      <c r="O1761" s="23" t="str">
        <f t="shared" si="497"/>
        <v>tier - 2</v>
      </c>
      <c r="P1761" s="34" t="str">
        <f t="shared" si="498"/>
        <v>tier - 3</v>
      </c>
      <c r="Q1761" s="34" t="str">
        <f t="shared" si="499"/>
        <v>R1012</v>
      </c>
      <c r="R1761" s="23">
        <f t="shared" si="500"/>
        <v>42</v>
      </c>
      <c r="Z1761" s="1" t="s">
        <v>614</v>
      </c>
      <c r="AA1761" s="1" t="s">
        <v>7160</v>
      </c>
      <c r="AB1761" t="s">
        <v>4743</v>
      </c>
      <c r="AC1761" t="s">
        <v>7161</v>
      </c>
      <c r="AG1761" t="s">
        <v>614</v>
      </c>
      <c r="AH1761">
        <v>32.18</v>
      </c>
      <c r="AI1761">
        <v>6.44</v>
      </c>
      <c r="AJ1761" s="20" t="s">
        <v>2382</v>
      </c>
      <c r="AK1761" t="s">
        <v>2380</v>
      </c>
      <c r="AL1761" t="s">
        <v>2383</v>
      </c>
      <c r="AM1761" s="29">
        <v>1</v>
      </c>
      <c r="AN1761" s="20" t="s">
        <v>2380</v>
      </c>
      <c r="AO1761" s="20" t="str">
        <f t="shared" si="501"/>
        <v>OBESITY</v>
      </c>
      <c r="AP1761" s="20" t="str">
        <f t="shared" si="502"/>
        <v>pre diabeties</v>
      </c>
      <c r="AS1761" t="s">
        <v>1788</v>
      </c>
      <c r="AT1761">
        <v>1980</v>
      </c>
      <c r="AU1761" s="28" t="s">
        <v>10</v>
      </c>
      <c r="AV1761">
        <v>16</v>
      </c>
      <c r="AW1761">
        <v>2</v>
      </c>
      <c r="AX1761" s="38">
        <v>16990.55</v>
      </c>
      <c r="AY1761" t="s">
        <v>11</v>
      </c>
      <c r="AZ1761" t="s">
        <v>12</v>
      </c>
      <c r="BA1761" t="s">
        <v>23</v>
      </c>
      <c r="BB1761" s="35">
        <f>DATE(AT1761,MATCH(AU1761,{"Jan","Feb","Mar","Apr","May","Jun","Jul","Aug","Sep","Oct","Nov","Dec"}, 0),AV1761)</f>
        <v>29418</v>
      </c>
      <c r="BC1761" s="20">
        <f t="shared" si="503"/>
        <v>42</v>
      </c>
    </row>
    <row r="1762" spans="2:55" ht="15.5" hidden="1" x14ac:dyDescent="0.35">
      <c r="B1762" s="1" t="s">
        <v>613</v>
      </c>
      <c r="C1762" t="str">
        <f>VLOOKUP(B1762,Z1761:AE4096,2,FALSE)</f>
        <v>Hall,</v>
      </c>
      <c r="D1762">
        <f t="shared" si="486"/>
        <v>37.380000000000003</v>
      </c>
      <c r="E1762">
        <f t="shared" si="487"/>
        <v>6.05</v>
      </c>
      <c r="F1762" t="str">
        <f t="shared" si="488"/>
        <v>yes</v>
      </c>
      <c r="G1762" t="str">
        <f t="shared" si="489"/>
        <v>No</v>
      </c>
      <c r="H1762" t="str">
        <f t="shared" si="490"/>
        <v>No</v>
      </c>
      <c r="I1762">
        <f t="shared" si="491"/>
        <v>0</v>
      </c>
      <c r="J1762" t="str">
        <f t="shared" si="492"/>
        <v>No</v>
      </c>
      <c r="K1762" t="str">
        <f t="shared" si="493"/>
        <v>OBESITY</v>
      </c>
      <c r="L1762" t="str">
        <f t="shared" si="494"/>
        <v>pre diabeties</v>
      </c>
      <c r="M1762" s="34">
        <f t="shared" si="495"/>
        <v>26167</v>
      </c>
      <c r="N1762" s="36">
        <f t="shared" si="496"/>
        <v>17016.009999999998</v>
      </c>
      <c r="O1762" s="23" t="str">
        <f t="shared" si="497"/>
        <v>tier - 2</v>
      </c>
      <c r="P1762" s="34" t="str">
        <f t="shared" si="498"/>
        <v>tier - 2</v>
      </c>
      <c r="Q1762" s="34" t="str">
        <f t="shared" si="499"/>
        <v>R1023</v>
      </c>
      <c r="R1762" s="23">
        <f t="shared" si="500"/>
        <v>51</v>
      </c>
      <c r="Z1762" s="1" t="s">
        <v>613</v>
      </c>
      <c r="AA1762" s="1" t="s">
        <v>5211</v>
      </c>
      <c r="AB1762" t="s">
        <v>4746</v>
      </c>
      <c r="AC1762" t="s">
        <v>5299</v>
      </c>
      <c r="AD1762" t="s">
        <v>4831</v>
      </c>
      <c r="AG1762" t="s">
        <v>613</v>
      </c>
      <c r="AH1762">
        <v>37.380000000000003</v>
      </c>
      <c r="AI1762">
        <v>6.05</v>
      </c>
      <c r="AJ1762" s="20" t="s">
        <v>2382</v>
      </c>
      <c r="AK1762" t="s">
        <v>2380</v>
      </c>
      <c r="AL1762" t="s">
        <v>2380</v>
      </c>
      <c r="AM1762" s="29">
        <v>0</v>
      </c>
      <c r="AN1762" s="20" t="s">
        <v>2380</v>
      </c>
      <c r="AO1762" s="20" t="str">
        <f t="shared" si="501"/>
        <v>OBESITY</v>
      </c>
      <c r="AP1762" s="20" t="str">
        <f t="shared" si="502"/>
        <v>pre diabeties</v>
      </c>
      <c r="AS1762" t="s">
        <v>1789</v>
      </c>
      <c r="AT1762">
        <v>1971</v>
      </c>
      <c r="AU1762" s="28" t="s">
        <v>35</v>
      </c>
      <c r="AV1762">
        <v>22</v>
      </c>
      <c r="AW1762">
        <v>0</v>
      </c>
      <c r="AX1762" s="38">
        <v>17016.009999999998</v>
      </c>
      <c r="AY1762" t="s">
        <v>11</v>
      </c>
      <c r="AZ1762" t="s">
        <v>11</v>
      </c>
      <c r="BA1762" t="s">
        <v>249</v>
      </c>
      <c r="BB1762" s="35">
        <f>DATE(AT1762,MATCH(AU1762,{"Jan","Feb","Mar","Apr","May","Jun","Jul","Aug","Sep","Oct","Nov","Dec"}, 0),AV1762)</f>
        <v>26167</v>
      </c>
      <c r="BC1762" s="20">
        <f t="shared" si="503"/>
        <v>51</v>
      </c>
    </row>
    <row r="1763" spans="2:55" ht="15.5" hidden="1" x14ac:dyDescent="0.35">
      <c r="B1763" s="1" t="s">
        <v>612</v>
      </c>
      <c r="C1763" t="str">
        <f>VLOOKUP(B1763,Z1762:AE4097,2,FALSE)</f>
        <v>Tjong</v>
      </c>
      <c r="D1763">
        <f t="shared" si="486"/>
        <v>31.12</v>
      </c>
      <c r="E1763">
        <f t="shared" si="487"/>
        <v>4.76</v>
      </c>
      <c r="F1763" t="str">
        <f t="shared" si="488"/>
        <v>yes</v>
      </c>
      <c r="G1763" t="str">
        <f t="shared" si="489"/>
        <v>No</v>
      </c>
      <c r="H1763" t="str">
        <f t="shared" si="490"/>
        <v>Yes</v>
      </c>
      <c r="I1763">
        <f t="shared" si="491"/>
        <v>1</v>
      </c>
      <c r="J1763" t="str">
        <f t="shared" si="492"/>
        <v>No</v>
      </c>
      <c r="K1763" t="str">
        <f t="shared" si="493"/>
        <v>OBESITY</v>
      </c>
      <c r="L1763" t="str">
        <f t="shared" si="494"/>
        <v>normal</v>
      </c>
      <c r="M1763" s="34">
        <f t="shared" si="495"/>
        <v>35226</v>
      </c>
      <c r="N1763" s="36">
        <f t="shared" si="496"/>
        <v>17043.34</v>
      </c>
      <c r="O1763" s="23" t="str">
        <f t="shared" si="497"/>
        <v>tier - 2</v>
      </c>
      <c r="P1763" s="34" t="str">
        <f t="shared" si="498"/>
        <v>tier - 3</v>
      </c>
      <c r="Q1763" s="34" t="str">
        <f t="shared" si="499"/>
        <v>R1013</v>
      </c>
      <c r="R1763" s="23">
        <f t="shared" si="500"/>
        <v>26</v>
      </c>
      <c r="Z1763" s="1" t="s">
        <v>612</v>
      </c>
      <c r="AA1763" s="1" t="s">
        <v>7162</v>
      </c>
      <c r="AB1763" t="s">
        <v>7163</v>
      </c>
      <c r="AC1763" t="s">
        <v>5580</v>
      </c>
      <c r="AD1763" t="s">
        <v>7164</v>
      </c>
      <c r="AG1763" t="s">
        <v>612</v>
      </c>
      <c r="AH1763">
        <v>31.12</v>
      </c>
      <c r="AI1763">
        <v>4.76</v>
      </c>
      <c r="AJ1763" s="20" t="s">
        <v>2382</v>
      </c>
      <c r="AK1763" t="s">
        <v>2380</v>
      </c>
      <c r="AL1763" t="s">
        <v>2383</v>
      </c>
      <c r="AM1763" s="29">
        <v>1</v>
      </c>
      <c r="AN1763" s="20" t="s">
        <v>2380</v>
      </c>
      <c r="AO1763" s="20" t="str">
        <f t="shared" si="501"/>
        <v>OBESITY</v>
      </c>
      <c r="AP1763" s="20" t="str">
        <f t="shared" si="502"/>
        <v>normal</v>
      </c>
      <c r="AS1763" t="s">
        <v>1790</v>
      </c>
      <c r="AT1763">
        <v>1996</v>
      </c>
      <c r="AU1763" s="28" t="s">
        <v>18</v>
      </c>
      <c r="AV1763">
        <v>10</v>
      </c>
      <c r="AW1763">
        <v>0</v>
      </c>
      <c r="AX1763" s="38">
        <v>17043.34</v>
      </c>
      <c r="AY1763" t="s">
        <v>11</v>
      </c>
      <c r="AZ1763" t="s">
        <v>12</v>
      </c>
      <c r="BA1763" t="s">
        <v>13</v>
      </c>
      <c r="BB1763" s="35">
        <f>DATE(AT1763,MATCH(AU1763,{"Jan","Feb","Mar","Apr","May","Jun","Jul","Aug","Sep","Oct","Nov","Dec"}, 0),AV1763)</f>
        <v>35226</v>
      </c>
      <c r="BC1763" s="20">
        <f t="shared" si="503"/>
        <v>26</v>
      </c>
    </row>
    <row r="1764" spans="2:55" ht="15.5" hidden="1" x14ac:dyDescent="0.35">
      <c r="B1764" s="1" t="s">
        <v>611</v>
      </c>
      <c r="C1764" t="str">
        <f>VLOOKUP(B1764,Z1763:AE4098,2,FALSE)</f>
        <v>Palma,</v>
      </c>
      <c r="D1764">
        <f t="shared" si="486"/>
        <v>22.01</v>
      </c>
      <c r="E1764">
        <f t="shared" si="487"/>
        <v>6.72</v>
      </c>
      <c r="F1764" t="str">
        <f t="shared" si="488"/>
        <v>yes</v>
      </c>
      <c r="G1764" t="str">
        <f t="shared" si="489"/>
        <v>No</v>
      </c>
      <c r="H1764" t="str">
        <f t="shared" si="490"/>
        <v>No</v>
      </c>
      <c r="I1764">
        <f t="shared" si="491"/>
        <v>1</v>
      </c>
      <c r="J1764" t="str">
        <f t="shared" si="492"/>
        <v>No</v>
      </c>
      <c r="K1764" t="str">
        <f t="shared" si="493"/>
        <v>Normal weight</v>
      </c>
      <c r="L1764" t="str">
        <f t="shared" si="494"/>
        <v>diabeties</v>
      </c>
      <c r="M1764" s="34">
        <f t="shared" si="495"/>
        <v>37981</v>
      </c>
      <c r="N1764" s="36">
        <f t="shared" si="496"/>
        <v>17081.080000000002</v>
      </c>
      <c r="O1764" s="23" t="str">
        <f t="shared" si="497"/>
        <v>tier - 2</v>
      </c>
      <c r="P1764" s="34" t="str">
        <f t="shared" si="498"/>
        <v>tier - 2</v>
      </c>
      <c r="Q1764" s="34" t="str">
        <f t="shared" si="499"/>
        <v>R1011</v>
      </c>
      <c r="R1764" s="23">
        <f t="shared" si="500"/>
        <v>19</v>
      </c>
      <c r="Z1764" s="1" t="s">
        <v>611</v>
      </c>
      <c r="AA1764" s="1" t="s">
        <v>7165</v>
      </c>
      <c r="AB1764" t="s">
        <v>4746</v>
      </c>
      <c r="AC1764" t="s">
        <v>4773</v>
      </c>
      <c r="AD1764" t="s">
        <v>4785</v>
      </c>
      <c r="AG1764" t="s">
        <v>611</v>
      </c>
      <c r="AH1764">
        <v>22.01</v>
      </c>
      <c r="AI1764">
        <v>6.72</v>
      </c>
      <c r="AJ1764" s="20" t="s">
        <v>2382</v>
      </c>
      <c r="AK1764" t="s">
        <v>2380</v>
      </c>
      <c r="AL1764" t="s">
        <v>2380</v>
      </c>
      <c r="AM1764" s="29">
        <v>1</v>
      </c>
      <c r="AN1764" s="20" t="s">
        <v>2380</v>
      </c>
      <c r="AO1764" s="20" t="str">
        <f t="shared" si="501"/>
        <v>Normal weight</v>
      </c>
      <c r="AP1764" s="20" t="str">
        <f t="shared" si="502"/>
        <v>diabeties</v>
      </c>
      <c r="AS1764" t="s">
        <v>1791</v>
      </c>
      <c r="AT1764">
        <v>2003</v>
      </c>
      <c r="AU1764" s="28" t="s">
        <v>30</v>
      </c>
      <c r="AV1764">
        <v>26</v>
      </c>
      <c r="AW1764">
        <v>0</v>
      </c>
      <c r="AX1764" s="38">
        <v>17081.080000000002</v>
      </c>
      <c r="AY1764" t="s">
        <v>11</v>
      </c>
      <c r="AZ1764" t="s">
        <v>11</v>
      </c>
      <c r="BA1764" t="s">
        <v>42</v>
      </c>
      <c r="BB1764" s="35">
        <f>DATE(AT1764,MATCH(AU1764,{"Jan","Feb","Mar","Apr","May","Jun","Jul","Aug","Sep","Oct","Nov","Dec"}, 0),AV1764)</f>
        <v>37981</v>
      </c>
      <c r="BC1764" s="20">
        <f t="shared" si="503"/>
        <v>19</v>
      </c>
    </row>
    <row r="1765" spans="2:55" ht="15.5" x14ac:dyDescent="0.35">
      <c r="B1765" s="1" t="s">
        <v>610</v>
      </c>
      <c r="C1765" t="str">
        <f>VLOOKUP(B1765,Z1764:AE4099,2,FALSE)</f>
        <v>Takaoka,</v>
      </c>
      <c r="D1765">
        <f t="shared" si="486"/>
        <v>27.645</v>
      </c>
      <c r="E1765">
        <f t="shared" si="487"/>
        <v>5.7</v>
      </c>
      <c r="F1765" t="str">
        <f t="shared" si="488"/>
        <v>No</v>
      </c>
      <c r="G1765" t="str">
        <f t="shared" si="489"/>
        <v>No</v>
      </c>
      <c r="H1765" t="str">
        <f t="shared" si="490"/>
        <v>No</v>
      </c>
      <c r="I1765">
        <f t="shared" si="491"/>
        <v>0</v>
      </c>
      <c r="J1765" t="str">
        <f t="shared" si="492"/>
        <v>No</v>
      </c>
      <c r="K1765" t="str">
        <f t="shared" si="493"/>
        <v>OVER WEIGHT</v>
      </c>
      <c r="L1765" t="str">
        <f t="shared" si="494"/>
        <v>pre diabeties</v>
      </c>
      <c r="M1765" s="34">
        <f t="shared" si="495"/>
        <v>37435</v>
      </c>
      <c r="N1765" s="36">
        <f t="shared" si="496"/>
        <v>17085.27</v>
      </c>
      <c r="O1765" s="23" t="str">
        <f t="shared" si="497"/>
        <v>tier - 2</v>
      </c>
      <c r="P1765" s="34" t="str">
        <f t="shared" si="498"/>
        <v>tier - 3</v>
      </c>
      <c r="Q1765" s="34" t="str">
        <f t="shared" si="499"/>
        <v>R1013</v>
      </c>
      <c r="R1765" s="23">
        <f t="shared" si="500"/>
        <v>20</v>
      </c>
      <c r="Z1765" s="1" t="s">
        <v>610</v>
      </c>
      <c r="AA1765" s="1" t="s">
        <v>7166</v>
      </c>
      <c r="AB1765" t="s">
        <v>4746</v>
      </c>
      <c r="AC1765" t="s">
        <v>7167</v>
      </c>
      <c r="AG1765" t="s">
        <v>610</v>
      </c>
      <c r="AH1765">
        <v>27.645</v>
      </c>
      <c r="AI1765">
        <v>5.7</v>
      </c>
      <c r="AJ1765" s="20" t="s">
        <v>2380</v>
      </c>
      <c r="AK1765" t="s">
        <v>2380</v>
      </c>
      <c r="AL1765" t="s">
        <v>2380</v>
      </c>
      <c r="AM1765" s="29">
        <v>0</v>
      </c>
      <c r="AN1765" s="20" t="s">
        <v>2380</v>
      </c>
      <c r="AO1765" s="20" t="str">
        <f t="shared" si="501"/>
        <v>OVER WEIGHT</v>
      </c>
      <c r="AP1765" s="20" t="str">
        <f t="shared" si="502"/>
        <v>pre diabeties</v>
      </c>
      <c r="AS1765" t="s">
        <v>1792</v>
      </c>
      <c r="AT1765">
        <v>2002</v>
      </c>
      <c r="AU1765" s="28" t="s">
        <v>18</v>
      </c>
      <c r="AV1765">
        <v>28</v>
      </c>
      <c r="AW1765">
        <v>1</v>
      </c>
      <c r="AX1765" s="38">
        <v>17085.27</v>
      </c>
      <c r="AY1765" t="s">
        <v>11</v>
      </c>
      <c r="AZ1765" t="s">
        <v>12</v>
      </c>
      <c r="BA1765" t="s">
        <v>13</v>
      </c>
      <c r="BB1765" s="35">
        <f>DATE(AT1765,MATCH(AU1765,{"Jan","Feb","Mar","Apr","May","Jun","Jul","Aug","Sep","Oct","Nov","Dec"}, 0),AV1765)</f>
        <v>37435</v>
      </c>
      <c r="BC1765" s="20">
        <f t="shared" si="503"/>
        <v>20</v>
      </c>
    </row>
    <row r="1766" spans="2:55" ht="15.5" hidden="1" x14ac:dyDescent="0.35">
      <c r="B1766" s="1" t="s">
        <v>609</v>
      </c>
      <c r="C1766" t="str">
        <f>VLOOKUP(B1766,Z1765:AE4100,2,FALSE)</f>
        <v>Sherman,</v>
      </c>
      <c r="D1766">
        <f t="shared" si="486"/>
        <v>29.64</v>
      </c>
      <c r="E1766">
        <f t="shared" si="487"/>
        <v>5.31</v>
      </c>
      <c r="F1766" t="str">
        <f t="shared" si="488"/>
        <v>yes</v>
      </c>
      <c r="G1766" t="str">
        <f t="shared" si="489"/>
        <v>No</v>
      </c>
      <c r="H1766" t="str">
        <f t="shared" si="490"/>
        <v>No</v>
      </c>
      <c r="I1766">
        <f t="shared" si="491"/>
        <v>0</v>
      </c>
      <c r="J1766" t="str">
        <f t="shared" si="492"/>
        <v>No</v>
      </c>
      <c r="K1766" t="str">
        <f t="shared" si="493"/>
        <v>OVER WEIGHT</v>
      </c>
      <c r="L1766" t="str">
        <f t="shared" si="494"/>
        <v>normal</v>
      </c>
      <c r="M1766" s="34">
        <f t="shared" si="495"/>
        <v>35949</v>
      </c>
      <c r="N1766" s="36">
        <f t="shared" si="496"/>
        <v>17128.43</v>
      </c>
      <c r="O1766" s="23" t="str">
        <f t="shared" si="497"/>
        <v>tier - 2</v>
      </c>
      <c r="P1766" s="34" t="str">
        <f t="shared" si="498"/>
        <v>tier - 3</v>
      </c>
      <c r="Q1766" s="34" t="str">
        <f t="shared" si="499"/>
        <v>R1016</v>
      </c>
      <c r="R1766" s="23">
        <f t="shared" si="500"/>
        <v>25</v>
      </c>
      <c r="Z1766" s="1" t="s">
        <v>609</v>
      </c>
      <c r="AA1766" s="1" t="s">
        <v>7168</v>
      </c>
      <c r="AB1766" t="s">
        <v>4746</v>
      </c>
      <c r="AC1766" t="s">
        <v>6884</v>
      </c>
      <c r="AD1766" t="s">
        <v>4757</v>
      </c>
      <c r="AG1766" t="s">
        <v>609</v>
      </c>
      <c r="AH1766">
        <v>29.64</v>
      </c>
      <c r="AI1766">
        <v>5.31</v>
      </c>
      <c r="AJ1766" s="20" t="s">
        <v>2382</v>
      </c>
      <c r="AK1766" t="s">
        <v>2380</v>
      </c>
      <c r="AL1766" t="s">
        <v>2380</v>
      </c>
      <c r="AM1766" s="29">
        <v>0</v>
      </c>
      <c r="AN1766" s="20" t="s">
        <v>2380</v>
      </c>
      <c r="AO1766" s="20" t="str">
        <f t="shared" si="501"/>
        <v>OVER WEIGHT</v>
      </c>
      <c r="AP1766" s="20" t="str">
        <f t="shared" si="502"/>
        <v>normal</v>
      </c>
      <c r="AS1766" t="s">
        <v>1793</v>
      </c>
      <c r="AT1766">
        <v>1998</v>
      </c>
      <c r="AU1766" s="28" t="s">
        <v>18</v>
      </c>
      <c r="AV1766">
        <v>3</v>
      </c>
      <c r="AW1766">
        <v>4</v>
      </c>
      <c r="AX1766" s="38">
        <v>17128.43</v>
      </c>
      <c r="AY1766" t="s">
        <v>11</v>
      </c>
      <c r="AZ1766" t="s">
        <v>12</v>
      </c>
      <c r="BA1766" t="s">
        <v>168</v>
      </c>
      <c r="BB1766" s="35">
        <f>DATE(AT1766,MATCH(AU1766,{"Jan","Feb","Mar","Apr","May","Jun","Jul","Aug","Sep","Oct","Nov","Dec"}, 0),AV1766)</f>
        <v>35949</v>
      </c>
      <c r="BC1766" s="20">
        <f t="shared" si="503"/>
        <v>25</v>
      </c>
    </row>
    <row r="1767" spans="2:55" ht="15.5" hidden="1" x14ac:dyDescent="0.35">
      <c r="B1767" s="1" t="s">
        <v>608</v>
      </c>
      <c r="C1767" t="str">
        <f>VLOOKUP(B1767,Z1766:AE4101,2,FALSE)</f>
        <v>Andre,</v>
      </c>
      <c r="D1767">
        <f t="shared" si="486"/>
        <v>33.700000000000003</v>
      </c>
      <c r="E1767">
        <f t="shared" si="487"/>
        <v>4.32</v>
      </c>
      <c r="F1767" t="str">
        <f t="shared" si="488"/>
        <v>yes</v>
      </c>
      <c r="G1767" t="str">
        <f t="shared" si="489"/>
        <v>No</v>
      </c>
      <c r="H1767" t="str">
        <f t="shared" si="490"/>
        <v>No</v>
      </c>
      <c r="I1767">
        <f t="shared" si="491"/>
        <v>1</v>
      </c>
      <c r="J1767" t="str">
        <f t="shared" si="492"/>
        <v>No</v>
      </c>
      <c r="K1767" t="str">
        <f t="shared" si="493"/>
        <v>OBESITY</v>
      </c>
      <c r="L1767" t="str">
        <f t="shared" si="494"/>
        <v>normal</v>
      </c>
      <c r="M1767" s="34">
        <f t="shared" si="495"/>
        <v>24001</v>
      </c>
      <c r="N1767" s="36">
        <f t="shared" si="496"/>
        <v>17172.27</v>
      </c>
      <c r="O1767" s="23" t="str">
        <f t="shared" si="497"/>
        <v>tier - 2</v>
      </c>
      <c r="P1767" s="34" t="str">
        <f t="shared" si="498"/>
        <v>tier - 2</v>
      </c>
      <c r="Q1767" s="34" t="str">
        <f t="shared" si="499"/>
        <v>R1026</v>
      </c>
      <c r="R1767" s="23">
        <f t="shared" si="500"/>
        <v>57</v>
      </c>
      <c r="Z1767" s="1" t="s">
        <v>608</v>
      </c>
      <c r="AA1767" s="1" t="s">
        <v>7169</v>
      </c>
      <c r="AB1767" t="s">
        <v>4743</v>
      </c>
      <c r="AC1767" t="s">
        <v>4810</v>
      </c>
      <c r="AD1767" t="s">
        <v>4826</v>
      </c>
      <c r="AG1767" t="s">
        <v>608</v>
      </c>
      <c r="AH1767">
        <v>33.700000000000003</v>
      </c>
      <c r="AI1767">
        <v>4.32</v>
      </c>
      <c r="AJ1767" s="20" t="s">
        <v>2382</v>
      </c>
      <c r="AK1767" t="s">
        <v>2380</v>
      </c>
      <c r="AL1767" t="s">
        <v>2380</v>
      </c>
      <c r="AM1767" s="29">
        <v>1</v>
      </c>
      <c r="AN1767" s="20" t="s">
        <v>2380</v>
      </c>
      <c r="AO1767" s="20" t="str">
        <f t="shared" si="501"/>
        <v>OBESITY</v>
      </c>
      <c r="AP1767" s="20" t="str">
        <f t="shared" si="502"/>
        <v>normal</v>
      </c>
      <c r="AS1767" t="s">
        <v>1794</v>
      </c>
      <c r="AT1767">
        <v>1965</v>
      </c>
      <c r="AU1767" s="28" t="s">
        <v>20</v>
      </c>
      <c r="AV1767">
        <v>16</v>
      </c>
      <c r="AW1767">
        <v>0</v>
      </c>
      <c r="AX1767" s="38">
        <v>17172.27</v>
      </c>
      <c r="AY1767" t="s">
        <v>11</v>
      </c>
      <c r="AZ1767" t="s">
        <v>11</v>
      </c>
      <c r="BA1767" t="s">
        <v>535</v>
      </c>
      <c r="BB1767" s="35">
        <f>DATE(AT1767,MATCH(AU1767,{"Jan","Feb","Mar","Apr","May","Jun","Jul","Aug","Sep","Oct","Nov","Dec"}, 0),AV1767)</f>
        <v>24001</v>
      </c>
      <c r="BC1767" s="20">
        <f t="shared" si="503"/>
        <v>57</v>
      </c>
    </row>
    <row r="1768" spans="2:55" ht="15.5" hidden="1" x14ac:dyDescent="0.35">
      <c r="B1768" s="1" t="s">
        <v>607</v>
      </c>
      <c r="C1768" t="str">
        <f>VLOOKUP(B1768,Z1767:AE4102,2,FALSE)</f>
        <v>Switt,</v>
      </c>
      <c r="D1768">
        <f t="shared" si="486"/>
        <v>27.5</v>
      </c>
      <c r="E1768">
        <f t="shared" si="487"/>
        <v>4.2300000000000004</v>
      </c>
      <c r="F1768" t="str">
        <f t="shared" si="488"/>
        <v>yes</v>
      </c>
      <c r="G1768" t="str">
        <f t="shared" si="489"/>
        <v>No</v>
      </c>
      <c r="H1768" t="str">
        <f t="shared" si="490"/>
        <v>No</v>
      </c>
      <c r="I1768">
        <f t="shared" si="491"/>
        <v>1</v>
      </c>
      <c r="J1768" t="str">
        <f t="shared" si="492"/>
        <v>No</v>
      </c>
      <c r="K1768" t="str">
        <f t="shared" si="493"/>
        <v>OVER WEIGHT</v>
      </c>
      <c r="L1768" t="str">
        <f t="shared" si="494"/>
        <v>normal</v>
      </c>
      <c r="M1768" s="34">
        <f t="shared" si="495"/>
        <v>23535</v>
      </c>
      <c r="N1768" s="36">
        <f t="shared" si="496"/>
        <v>17174.52</v>
      </c>
      <c r="O1768" s="23" t="str">
        <f t="shared" si="497"/>
        <v>tier - 2</v>
      </c>
      <c r="P1768" s="34" t="str">
        <f t="shared" si="498"/>
        <v>tier - 2</v>
      </c>
      <c r="Q1768" s="34" t="str">
        <f t="shared" si="499"/>
        <v>R1012</v>
      </c>
      <c r="R1768" s="23">
        <f t="shared" si="500"/>
        <v>59</v>
      </c>
      <c r="Z1768" s="1" t="s">
        <v>607</v>
      </c>
      <c r="AA1768" s="1" t="s">
        <v>7170</v>
      </c>
      <c r="AB1768" t="s">
        <v>4743</v>
      </c>
      <c r="AC1768" t="s">
        <v>5345</v>
      </c>
      <c r="AD1768" t="s">
        <v>5155</v>
      </c>
      <c r="AG1768" t="s">
        <v>607</v>
      </c>
      <c r="AH1768">
        <v>27.5</v>
      </c>
      <c r="AI1768">
        <v>4.2300000000000004</v>
      </c>
      <c r="AJ1768" s="20" t="s">
        <v>2382</v>
      </c>
      <c r="AK1768" t="s">
        <v>2380</v>
      </c>
      <c r="AL1768" t="s">
        <v>2380</v>
      </c>
      <c r="AM1768" s="29">
        <v>1</v>
      </c>
      <c r="AN1768" s="20" t="s">
        <v>2380</v>
      </c>
      <c r="AO1768" s="20" t="str">
        <f t="shared" si="501"/>
        <v>OVER WEIGHT</v>
      </c>
      <c r="AP1768" s="20" t="str">
        <f t="shared" si="502"/>
        <v>normal</v>
      </c>
      <c r="AS1768" t="s">
        <v>1795</v>
      </c>
      <c r="AT1768">
        <v>1964</v>
      </c>
      <c r="AU1768" s="28" t="s">
        <v>18</v>
      </c>
      <c r="AV1768">
        <v>7</v>
      </c>
      <c r="AW1768">
        <v>0</v>
      </c>
      <c r="AX1768" s="38">
        <v>17174.52</v>
      </c>
      <c r="AY1768" t="s">
        <v>11</v>
      </c>
      <c r="AZ1768" t="s">
        <v>11</v>
      </c>
      <c r="BA1768" t="s">
        <v>23</v>
      </c>
      <c r="BB1768" s="35">
        <f>DATE(AT1768,MATCH(AU1768,{"Jan","Feb","Mar","Apr","May","Jun","Jul","Aug","Sep","Oct","Nov","Dec"}, 0),AV1768)</f>
        <v>23535</v>
      </c>
      <c r="BC1768" s="20">
        <f t="shared" si="503"/>
        <v>59</v>
      </c>
    </row>
    <row r="1769" spans="2:55" ht="15.5" hidden="1" x14ac:dyDescent="0.35">
      <c r="B1769" s="1" t="s">
        <v>606</v>
      </c>
      <c r="C1769" t="str">
        <f>VLOOKUP(B1769,Z1768:AE4103,2,FALSE)</f>
        <v>Erickson,</v>
      </c>
      <c r="D1769">
        <f t="shared" si="486"/>
        <v>16.12</v>
      </c>
      <c r="E1769">
        <f t="shared" si="487"/>
        <v>6.09</v>
      </c>
      <c r="F1769" t="str">
        <f t="shared" si="488"/>
        <v>No</v>
      </c>
      <c r="G1769" t="str">
        <f t="shared" si="489"/>
        <v>No</v>
      </c>
      <c r="H1769" t="str">
        <f t="shared" si="490"/>
        <v>No</v>
      </c>
      <c r="I1769">
        <f t="shared" si="491"/>
        <v>0</v>
      </c>
      <c r="J1769" t="str">
        <f t="shared" si="492"/>
        <v>No</v>
      </c>
      <c r="K1769" t="str">
        <f t="shared" si="493"/>
        <v>under weight</v>
      </c>
      <c r="L1769" t="str">
        <f t="shared" si="494"/>
        <v>pre diabeties</v>
      </c>
      <c r="M1769" s="34">
        <f t="shared" si="495"/>
        <v>38217</v>
      </c>
      <c r="N1769" s="36">
        <f t="shared" si="496"/>
        <v>17178.68</v>
      </c>
      <c r="O1769" s="23" t="str">
        <f t="shared" si="497"/>
        <v>tier - 2</v>
      </c>
      <c r="P1769" s="34" t="str">
        <f t="shared" si="498"/>
        <v>tier - 2</v>
      </c>
      <c r="Q1769" s="34" t="str">
        <f t="shared" si="499"/>
        <v>R1019</v>
      </c>
      <c r="R1769" s="23">
        <f t="shared" si="500"/>
        <v>18</v>
      </c>
      <c r="Z1769" s="1" t="s">
        <v>606</v>
      </c>
      <c r="AA1769" s="1" t="s">
        <v>5192</v>
      </c>
      <c r="AB1769" t="s">
        <v>4743</v>
      </c>
      <c r="AC1769" t="s">
        <v>7171</v>
      </c>
      <c r="AD1769" t="s">
        <v>4939</v>
      </c>
      <c r="AG1769" t="s">
        <v>606</v>
      </c>
      <c r="AH1769">
        <v>16.12</v>
      </c>
      <c r="AI1769">
        <v>6.09</v>
      </c>
      <c r="AJ1769" s="20" t="s">
        <v>2380</v>
      </c>
      <c r="AK1769" t="s">
        <v>2380</v>
      </c>
      <c r="AL1769" t="s">
        <v>2380</v>
      </c>
      <c r="AM1769" s="29">
        <v>0</v>
      </c>
      <c r="AN1769" s="20" t="s">
        <v>2380</v>
      </c>
      <c r="AO1769" s="20" t="str">
        <f t="shared" si="501"/>
        <v>under weight</v>
      </c>
      <c r="AP1769" s="20" t="str">
        <f t="shared" si="502"/>
        <v>pre diabeties</v>
      </c>
      <c r="AS1769" t="s">
        <v>1796</v>
      </c>
      <c r="AT1769">
        <v>2004</v>
      </c>
      <c r="AU1769" s="28" t="s">
        <v>35</v>
      </c>
      <c r="AV1769">
        <v>18</v>
      </c>
      <c r="AW1769">
        <v>1</v>
      </c>
      <c r="AX1769" s="38">
        <v>17178.68</v>
      </c>
      <c r="AY1769" t="s">
        <v>11</v>
      </c>
      <c r="AZ1769" t="s">
        <v>11</v>
      </c>
      <c r="BA1769" t="s">
        <v>166</v>
      </c>
      <c r="BB1769" s="35">
        <f>DATE(AT1769,MATCH(AU1769,{"Jan","Feb","Mar","Apr","May","Jun","Jul","Aug","Sep","Oct","Nov","Dec"}, 0),AV1769)</f>
        <v>38217</v>
      </c>
      <c r="BC1769" s="20">
        <f t="shared" si="503"/>
        <v>18</v>
      </c>
    </row>
    <row r="1770" spans="2:55" ht="15.5" hidden="1" x14ac:dyDescent="0.35">
      <c r="B1770" s="1" t="s">
        <v>605</v>
      </c>
      <c r="C1770" t="str">
        <f>VLOOKUP(B1770,Z1769:AE4104,2,FALSE)</f>
        <v>Miller,</v>
      </c>
      <c r="D1770">
        <f t="shared" si="486"/>
        <v>26.73</v>
      </c>
      <c r="E1770">
        <f t="shared" si="487"/>
        <v>4.74</v>
      </c>
      <c r="F1770" t="str">
        <f t="shared" si="488"/>
        <v>yes</v>
      </c>
      <c r="G1770" t="str">
        <f t="shared" si="489"/>
        <v>No</v>
      </c>
      <c r="H1770" t="str">
        <f t="shared" si="490"/>
        <v>No</v>
      </c>
      <c r="I1770">
        <f t="shared" si="491"/>
        <v>1</v>
      </c>
      <c r="J1770" t="str">
        <f t="shared" si="492"/>
        <v>No</v>
      </c>
      <c r="K1770" t="str">
        <f t="shared" si="493"/>
        <v>OVER WEIGHT</v>
      </c>
      <c r="L1770" t="str">
        <f t="shared" si="494"/>
        <v>normal</v>
      </c>
      <c r="M1770" s="34">
        <f t="shared" si="495"/>
        <v>30246</v>
      </c>
      <c r="N1770" s="36">
        <f t="shared" si="496"/>
        <v>17179.52</v>
      </c>
      <c r="O1770" s="23" t="str">
        <f t="shared" si="497"/>
        <v>tier - 2</v>
      </c>
      <c r="P1770" s="34" t="str">
        <f t="shared" si="498"/>
        <v>tier - 1</v>
      </c>
      <c r="Q1770" s="34" t="str">
        <f t="shared" si="499"/>
        <v>R1013</v>
      </c>
      <c r="R1770" s="23">
        <f t="shared" si="500"/>
        <v>40</v>
      </c>
      <c r="Z1770" s="1" t="s">
        <v>605</v>
      </c>
      <c r="AA1770" s="1" t="s">
        <v>6460</v>
      </c>
      <c r="AB1770" t="s">
        <v>4743</v>
      </c>
      <c r="AC1770" t="s">
        <v>7172</v>
      </c>
      <c r="AD1770" t="s">
        <v>4764</v>
      </c>
      <c r="AG1770" t="s">
        <v>605</v>
      </c>
      <c r="AH1770">
        <v>26.73</v>
      </c>
      <c r="AI1770">
        <v>4.74</v>
      </c>
      <c r="AJ1770" s="20" t="s">
        <v>2382</v>
      </c>
      <c r="AK1770" t="s">
        <v>2380</v>
      </c>
      <c r="AL1770" t="s">
        <v>2380</v>
      </c>
      <c r="AM1770" s="29">
        <v>1</v>
      </c>
      <c r="AN1770" s="20" t="s">
        <v>2380</v>
      </c>
      <c r="AO1770" s="20" t="str">
        <f t="shared" si="501"/>
        <v>OVER WEIGHT</v>
      </c>
      <c r="AP1770" s="20" t="str">
        <f t="shared" si="502"/>
        <v>normal</v>
      </c>
      <c r="AS1770" t="s">
        <v>1797</v>
      </c>
      <c r="AT1770">
        <v>1982</v>
      </c>
      <c r="AU1770" s="28" t="s">
        <v>37</v>
      </c>
      <c r="AV1770">
        <v>22</v>
      </c>
      <c r="AW1770">
        <v>1</v>
      </c>
      <c r="AX1770" s="38">
        <v>17179.52</v>
      </c>
      <c r="AY1770" t="s">
        <v>11</v>
      </c>
      <c r="AZ1770" t="s">
        <v>16</v>
      </c>
      <c r="BA1770" t="s">
        <v>13</v>
      </c>
      <c r="BB1770" s="35">
        <f>DATE(AT1770,MATCH(AU1770,{"Jan","Feb","Mar","Apr","May","Jun","Jul","Aug","Sep","Oct","Nov","Dec"}, 0),AV1770)</f>
        <v>30246</v>
      </c>
      <c r="BC1770" s="20">
        <f t="shared" si="503"/>
        <v>40</v>
      </c>
    </row>
    <row r="1771" spans="2:55" ht="15.5" hidden="1" x14ac:dyDescent="0.35">
      <c r="B1771" s="1" t="s">
        <v>604</v>
      </c>
      <c r="C1771" t="str">
        <f>VLOOKUP(B1771,Z1770:AE4105,2,FALSE)</f>
        <v>Whitbeck,</v>
      </c>
      <c r="D1771">
        <f t="shared" si="486"/>
        <v>37.25</v>
      </c>
      <c r="E1771">
        <f t="shared" si="487"/>
        <v>6.23</v>
      </c>
      <c r="F1771" t="str">
        <f t="shared" si="488"/>
        <v>yes</v>
      </c>
      <c r="G1771" t="str">
        <f t="shared" si="489"/>
        <v>No</v>
      </c>
      <c r="H1771" t="str">
        <f t="shared" si="490"/>
        <v>No</v>
      </c>
      <c r="I1771">
        <f t="shared" si="491"/>
        <v>0</v>
      </c>
      <c r="J1771" t="str">
        <f t="shared" si="492"/>
        <v>No</v>
      </c>
      <c r="K1771" t="str">
        <f t="shared" si="493"/>
        <v>OBESITY</v>
      </c>
      <c r="L1771" t="str">
        <f t="shared" si="494"/>
        <v>pre diabeties</v>
      </c>
      <c r="M1771" s="34">
        <f t="shared" si="495"/>
        <v>27631</v>
      </c>
      <c r="N1771" s="36">
        <f t="shared" si="496"/>
        <v>17253.43</v>
      </c>
      <c r="O1771" s="23" t="str">
        <f t="shared" si="497"/>
        <v>tier - 2</v>
      </c>
      <c r="P1771" s="34" t="str">
        <f t="shared" si="498"/>
        <v>tier - 3</v>
      </c>
      <c r="Q1771" s="34" t="str">
        <f t="shared" si="499"/>
        <v>R1026</v>
      </c>
      <c r="R1771" s="23">
        <f t="shared" si="500"/>
        <v>47</v>
      </c>
      <c r="Z1771" s="1" t="s">
        <v>604</v>
      </c>
      <c r="AA1771" s="1" t="s">
        <v>7173</v>
      </c>
      <c r="AB1771" t="s">
        <v>4746</v>
      </c>
      <c r="AC1771" t="s">
        <v>5080</v>
      </c>
      <c r="AG1771" t="s">
        <v>604</v>
      </c>
      <c r="AH1771">
        <v>37.25</v>
      </c>
      <c r="AI1771">
        <v>6.23</v>
      </c>
      <c r="AJ1771" s="20" t="s">
        <v>2382</v>
      </c>
      <c r="AK1771" t="s">
        <v>2380</v>
      </c>
      <c r="AL1771" t="s">
        <v>2380</v>
      </c>
      <c r="AM1771" s="29">
        <v>0</v>
      </c>
      <c r="AN1771" s="20" t="s">
        <v>2380</v>
      </c>
      <c r="AO1771" s="20" t="str">
        <f t="shared" si="501"/>
        <v>OBESITY</v>
      </c>
      <c r="AP1771" s="20" t="str">
        <f t="shared" si="502"/>
        <v>pre diabeties</v>
      </c>
      <c r="AS1771" t="s">
        <v>1798</v>
      </c>
      <c r="AT1771">
        <v>1975</v>
      </c>
      <c r="AU1771" s="28" t="s">
        <v>35</v>
      </c>
      <c r="AV1771">
        <v>25</v>
      </c>
      <c r="AW1771">
        <v>1</v>
      </c>
      <c r="AX1771" s="38">
        <v>17253.43</v>
      </c>
      <c r="AY1771" t="s">
        <v>11</v>
      </c>
      <c r="AZ1771" t="s">
        <v>12</v>
      </c>
      <c r="BA1771" t="s">
        <v>535</v>
      </c>
      <c r="BB1771" s="35">
        <f>DATE(AT1771,MATCH(AU1771,{"Jan","Feb","Mar","Apr","May","Jun","Jul","Aug","Sep","Oct","Nov","Dec"}, 0),AV1771)</f>
        <v>27631</v>
      </c>
      <c r="BC1771" s="20">
        <f t="shared" si="503"/>
        <v>47</v>
      </c>
    </row>
    <row r="1772" spans="2:55" ht="15.5" hidden="1" x14ac:dyDescent="0.35">
      <c r="B1772" s="1" t="s">
        <v>603</v>
      </c>
      <c r="C1772" t="str">
        <f>VLOOKUP(B1772,Z1771:AE4106,2,FALSE)</f>
        <v>Auer,</v>
      </c>
      <c r="D1772">
        <f t="shared" si="486"/>
        <v>23.56</v>
      </c>
      <c r="E1772">
        <f t="shared" si="487"/>
        <v>5.45</v>
      </c>
      <c r="F1772" t="str">
        <f t="shared" si="488"/>
        <v>yes</v>
      </c>
      <c r="G1772" t="str">
        <f t="shared" si="489"/>
        <v>No</v>
      </c>
      <c r="H1772" t="str">
        <f t="shared" si="490"/>
        <v>No</v>
      </c>
      <c r="I1772">
        <f t="shared" si="491"/>
        <v>1</v>
      </c>
      <c r="J1772" t="str">
        <f t="shared" si="492"/>
        <v>No</v>
      </c>
      <c r="K1772" t="str">
        <f t="shared" si="493"/>
        <v>Normal weight</v>
      </c>
      <c r="L1772" t="str">
        <f t="shared" si="494"/>
        <v>normal</v>
      </c>
      <c r="M1772" s="34">
        <f t="shared" si="495"/>
        <v>23204</v>
      </c>
      <c r="N1772" s="36">
        <f t="shared" si="496"/>
        <v>17337.580000000002</v>
      </c>
      <c r="O1772" s="23" t="str">
        <f t="shared" si="497"/>
        <v>tier - 2</v>
      </c>
      <c r="P1772" s="34" t="str">
        <f t="shared" si="498"/>
        <v>tier - 3</v>
      </c>
      <c r="Q1772" s="34" t="str">
        <f t="shared" si="499"/>
        <v>R1023</v>
      </c>
      <c r="R1772" s="23">
        <f t="shared" si="500"/>
        <v>59</v>
      </c>
      <c r="Z1772" s="1" t="s">
        <v>603</v>
      </c>
      <c r="AA1772" s="1" t="s">
        <v>7174</v>
      </c>
      <c r="AB1772" t="s">
        <v>4743</v>
      </c>
      <c r="AC1772" t="s">
        <v>5123</v>
      </c>
      <c r="AD1772" t="s">
        <v>4780</v>
      </c>
      <c r="AG1772" t="s">
        <v>603</v>
      </c>
      <c r="AH1772">
        <v>23.56</v>
      </c>
      <c r="AI1772">
        <v>5.45</v>
      </c>
      <c r="AJ1772" s="20" t="s">
        <v>2382</v>
      </c>
      <c r="AK1772" t="s">
        <v>2380</v>
      </c>
      <c r="AL1772" t="s">
        <v>2380</v>
      </c>
      <c r="AM1772" s="29">
        <v>1</v>
      </c>
      <c r="AN1772" s="20" t="s">
        <v>2380</v>
      </c>
      <c r="AO1772" s="20" t="str">
        <f t="shared" si="501"/>
        <v>Normal weight</v>
      </c>
      <c r="AP1772" s="20" t="str">
        <f t="shared" si="502"/>
        <v>normal</v>
      </c>
      <c r="AS1772" t="s">
        <v>1799</v>
      </c>
      <c r="AT1772">
        <v>1963</v>
      </c>
      <c r="AU1772" s="28" t="s">
        <v>10</v>
      </c>
      <c r="AV1772">
        <v>12</v>
      </c>
      <c r="AW1772">
        <v>0</v>
      </c>
      <c r="AX1772" s="38">
        <v>17337.580000000002</v>
      </c>
      <c r="AY1772" t="s">
        <v>11</v>
      </c>
      <c r="AZ1772" t="s">
        <v>12</v>
      </c>
      <c r="BA1772" t="s">
        <v>249</v>
      </c>
      <c r="BB1772" s="35">
        <f>DATE(AT1772,MATCH(AU1772,{"Jan","Feb","Mar","Apr","May","Jun","Jul","Aug","Sep","Oct","Nov","Dec"}, 0),AV1772)</f>
        <v>23204</v>
      </c>
      <c r="BC1772" s="20">
        <f t="shared" si="503"/>
        <v>59</v>
      </c>
    </row>
    <row r="1773" spans="2:55" ht="15.5" hidden="1" x14ac:dyDescent="0.35">
      <c r="B1773" s="1" t="s">
        <v>602</v>
      </c>
      <c r="C1773" t="str">
        <f>VLOOKUP(B1773,Z1772:AE4107,2,FALSE)</f>
        <v>Attar,</v>
      </c>
      <c r="D1773">
        <f t="shared" si="486"/>
        <v>15.84</v>
      </c>
      <c r="E1773">
        <f t="shared" si="487"/>
        <v>10.34</v>
      </c>
      <c r="F1773" t="str">
        <f t="shared" si="488"/>
        <v>No</v>
      </c>
      <c r="G1773" t="str">
        <f t="shared" si="489"/>
        <v>No</v>
      </c>
      <c r="H1773" t="str">
        <f t="shared" si="490"/>
        <v>No</v>
      </c>
      <c r="I1773">
        <f t="shared" si="491"/>
        <v>2</v>
      </c>
      <c r="J1773" t="str">
        <f t="shared" si="492"/>
        <v>No</v>
      </c>
      <c r="K1773" t="str">
        <f t="shared" si="493"/>
        <v>under weight</v>
      </c>
      <c r="L1773" t="str">
        <f t="shared" si="494"/>
        <v>diabeties</v>
      </c>
      <c r="M1773" s="34">
        <f t="shared" si="495"/>
        <v>37926</v>
      </c>
      <c r="N1773" s="36">
        <f t="shared" si="496"/>
        <v>17352.68</v>
      </c>
      <c r="O1773" s="23" t="str">
        <f t="shared" si="497"/>
        <v>tier - 2</v>
      </c>
      <c r="P1773" s="34" t="str">
        <f t="shared" si="498"/>
        <v>tier - 3</v>
      </c>
      <c r="Q1773" s="34" t="str">
        <f t="shared" si="499"/>
        <v>R1012</v>
      </c>
      <c r="R1773" s="23">
        <f t="shared" si="500"/>
        <v>19</v>
      </c>
      <c r="Z1773" s="1" t="s">
        <v>602</v>
      </c>
      <c r="AA1773" s="1" t="s">
        <v>7175</v>
      </c>
      <c r="AB1773" t="s">
        <v>4743</v>
      </c>
      <c r="AC1773" t="s">
        <v>5123</v>
      </c>
      <c r="AG1773" t="s">
        <v>602</v>
      </c>
      <c r="AH1773">
        <v>15.84</v>
      </c>
      <c r="AI1773">
        <v>10.34</v>
      </c>
      <c r="AJ1773" s="20" t="s">
        <v>2380</v>
      </c>
      <c r="AK1773" t="s">
        <v>2380</v>
      </c>
      <c r="AL1773" t="s">
        <v>2380</v>
      </c>
      <c r="AM1773" s="29">
        <v>2</v>
      </c>
      <c r="AN1773" s="20" t="s">
        <v>2380</v>
      </c>
      <c r="AO1773" s="20" t="str">
        <f t="shared" si="501"/>
        <v>under weight</v>
      </c>
      <c r="AP1773" s="20" t="str">
        <f t="shared" si="502"/>
        <v>diabeties</v>
      </c>
      <c r="AS1773" t="s">
        <v>1800</v>
      </c>
      <c r="AT1773">
        <v>2003</v>
      </c>
      <c r="AU1773" s="28" t="s">
        <v>15</v>
      </c>
      <c r="AV1773">
        <v>1</v>
      </c>
      <c r="AW1773">
        <v>0</v>
      </c>
      <c r="AX1773" s="38">
        <v>17352.68</v>
      </c>
      <c r="AY1773" t="s">
        <v>11</v>
      </c>
      <c r="AZ1773" t="s">
        <v>12</v>
      </c>
      <c r="BA1773" t="s">
        <v>23</v>
      </c>
      <c r="BB1773" s="35">
        <f>DATE(AT1773,MATCH(AU1773,{"Jan","Feb","Mar","Apr","May","Jun","Jul","Aug","Sep","Oct","Nov","Dec"}, 0),AV1773)</f>
        <v>37926</v>
      </c>
      <c r="BC1773" s="20">
        <f t="shared" si="503"/>
        <v>19</v>
      </c>
    </row>
    <row r="1774" spans="2:55" ht="15.5" hidden="1" x14ac:dyDescent="0.35">
      <c r="B1774" s="1" t="s">
        <v>601</v>
      </c>
      <c r="C1774" t="str">
        <f>VLOOKUP(B1774,Z1773:AE4108,2,FALSE)</f>
        <v>Misuraca,</v>
      </c>
      <c r="D1774">
        <f t="shared" si="486"/>
        <v>36.630000000000003</v>
      </c>
      <c r="E1774">
        <f t="shared" si="487"/>
        <v>5.15</v>
      </c>
      <c r="F1774" t="str">
        <f t="shared" si="488"/>
        <v>No</v>
      </c>
      <c r="G1774" t="str">
        <f t="shared" si="489"/>
        <v>No</v>
      </c>
      <c r="H1774" t="str">
        <f t="shared" si="490"/>
        <v>No</v>
      </c>
      <c r="I1774">
        <f t="shared" si="491"/>
        <v>0</v>
      </c>
      <c r="J1774" t="str">
        <f t="shared" si="492"/>
        <v>No</v>
      </c>
      <c r="K1774" t="str">
        <f t="shared" si="493"/>
        <v>OBESITY</v>
      </c>
      <c r="L1774" t="str">
        <f t="shared" si="494"/>
        <v>normal</v>
      </c>
      <c r="M1774" s="34">
        <f t="shared" si="495"/>
        <v>33895</v>
      </c>
      <c r="N1774" s="36">
        <f t="shared" si="496"/>
        <v>17361.77</v>
      </c>
      <c r="O1774" s="23" t="str">
        <f t="shared" si="497"/>
        <v>tier - 2</v>
      </c>
      <c r="P1774" s="34" t="str">
        <f t="shared" si="498"/>
        <v>tier - 1</v>
      </c>
      <c r="Q1774" s="34" t="str">
        <f t="shared" si="499"/>
        <v>R1012</v>
      </c>
      <c r="R1774" s="23">
        <f t="shared" si="500"/>
        <v>30</v>
      </c>
      <c r="Z1774" s="1" t="s">
        <v>601</v>
      </c>
      <c r="AA1774" s="1" t="s">
        <v>7176</v>
      </c>
      <c r="AB1774" t="s">
        <v>4743</v>
      </c>
      <c r="AC1774" t="s">
        <v>4882</v>
      </c>
      <c r="AG1774" t="s">
        <v>601</v>
      </c>
      <c r="AH1774">
        <v>36.630000000000003</v>
      </c>
      <c r="AI1774">
        <v>5.15</v>
      </c>
      <c r="AJ1774" s="20" t="s">
        <v>2380</v>
      </c>
      <c r="AK1774" t="s">
        <v>2380</v>
      </c>
      <c r="AL1774" t="s">
        <v>2380</v>
      </c>
      <c r="AM1774" s="29">
        <v>0</v>
      </c>
      <c r="AN1774" s="20" t="s">
        <v>2380</v>
      </c>
      <c r="AO1774" s="20" t="str">
        <f t="shared" si="501"/>
        <v>OBESITY</v>
      </c>
      <c r="AP1774" s="20" t="str">
        <f t="shared" si="502"/>
        <v>normal</v>
      </c>
      <c r="AS1774" t="s">
        <v>1801</v>
      </c>
      <c r="AT1774">
        <v>1992</v>
      </c>
      <c r="AU1774" s="28" t="s">
        <v>37</v>
      </c>
      <c r="AV1774">
        <v>18</v>
      </c>
      <c r="AW1774">
        <v>2</v>
      </c>
      <c r="AX1774" s="38">
        <v>17361.77</v>
      </c>
      <c r="AY1774" t="s">
        <v>11</v>
      </c>
      <c r="AZ1774" t="s">
        <v>16</v>
      </c>
      <c r="BA1774" t="s">
        <v>23</v>
      </c>
      <c r="BB1774" s="35">
        <f>DATE(AT1774,MATCH(AU1774,{"Jan","Feb","Mar","Apr","May","Jun","Jul","Aug","Sep","Oct","Nov","Dec"}, 0),AV1774)</f>
        <v>33895</v>
      </c>
      <c r="BC1774" s="20">
        <f t="shared" si="503"/>
        <v>30</v>
      </c>
    </row>
    <row r="1775" spans="2:55" ht="15.5" hidden="1" x14ac:dyDescent="0.35">
      <c r="B1775" s="1" t="s">
        <v>600</v>
      </c>
      <c r="C1775" t="str">
        <f>VLOOKUP(B1775,Z1774:AE4109,2,FALSE)</f>
        <v>Spannaus,</v>
      </c>
      <c r="D1775">
        <f t="shared" si="486"/>
        <v>16.47</v>
      </c>
      <c r="E1775">
        <f t="shared" si="487"/>
        <v>11.72</v>
      </c>
      <c r="F1775" t="str">
        <f t="shared" si="488"/>
        <v>No</v>
      </c>
      <c r="G1775" t="str">
        <f t="shared" si="489"/>
        <v>No</v>
      </c>
      <c r="H1775" t="str">
        <f t="shared" si="490"/>
        <v>No</v>
      </c>
      <c r="I1775">
        <f t="shared" si="491"/>
        <v>0</v>
      </c>
      <c r="J1775" t="str">
        <f t="shared" si="492"/>
        <v>No</v>
      </c>
      <c r="K1775" t="str">
        <f t="shared" si="493"/>
        <v>under weight</v>
      </c>
      <c r="L1775" t="str">
        <f t="shared" si="494"/>
        <v>diabeties</v>
      </c>
      <c r="M1775" s="34">
        <f t="shared" si="495"/>
        <v>37927</v>
      </c>
      <c r="N1775" s="36">
        <f t="shared" si="496"/>
        <v>17468.98</v>
      </c>
      <c r="O1775" s="23" t="str">
        <f t="shared" si="497"/>
        <v>tier - 2</v>
      </c>
      <c r="P1775" s="34" t="str">
        <f t="shared" si="498"/>
        <v>tier - 1</v>
      </c>
      <c r="Q1775" s="34" t="str">
        <f t="shared" si="499"/>
        <v>R1012</v>
      </c>
      <c r="R1775" s="23">
        <f t="shared" si="500"/>
        <v>19</v>
      </c>
      <c r="Z1775" s="1" t="s">
        <v>600</v>
      </c>
      <c r="AA1775" s="1" t="s">
        <v>7177</v>
      </c>
      <c r="AB1775" t="s">
        <v>4743</v>
      </c>
      <c r="AC1775" t="s">
        <v>7178</v>
      </c>
      <c r="AD1775" t="s">
        <v>4850</v>
      </c>
      <c r="AG1775" t="s">
        <v>600</v>
      </c>
      <c r="AH1775">
        <v>16.47</v>
      </c>
      <c r="AI1775">
        <v>11.72</v>
      </c>
      <c r="AJ1775" s="20" t="s">
        <v>2380</v>
      </c>
      <c r="AK1775" t="s">
        <v>2380</v>
      </c>
      <c r="AL1775" t="s">
        <v>2380</v>
      </c>
      <c r="AM1775" s="29">
        <v>0</v>
      </c>
      <c r="AN1775" s="20" t="s">
        <v>2380</v>
      </c>
      <c r="AO1775" s="20" t="str">
        <f t="shared" si="501"/>
        <v>under weight</v>
      </c>
      <c r="AP1775" s="20" t="str">
        <f t="shared" si="502"/>
        <v>diabeties</v>
      </c>
      <c r="AS1775" t="s">
        <v>1802</v>
      </c>
      <c r="AT1775">
        <v>2003</v>
      </c>
      <c r="AU1775" s="28" t="s">
        <v>15</v>
      </c>
      <c r="AV1775">
        <v>2</v>
      </c>
      <c r="AW1775">
        <v>0</v>
      </c>
      <c r="AX1775" s="38">
        <v>17468.98</v>
      </c>
      <c r="AY1775" t="s">
        <v>11</v>
      </c>
      <c r="AZ1775" t="s">
        <v>16</v>
      </c>
      <c r="BA1775" t="s">
        <v>23</v>
      </c>
      <c r="BB1775" s="35">
        <f>DATE(AT1775,MATCH(AU1775,{"Jan","Feb","Mar","Apr","May","Jun","Jul","Aug","Sep","Oct","Nov","Dec"}, 0),AV1775)</f>
        <v>37927</v>
      </c>
      <c r="BC1775" s="20">
        <f t="shared" si="503"/>
        <v>19</v>
      </c>
    </row>
    <row r="1776" spans="2:55" ht="15.5" hidden="1" x14ac:dyDescent="0.35">
      <c r="B1776" s="1" t="s">
        <v>599</v>
      </c>
      <c r="C1776" t="str">
        <f>VLOOKUP(B1776,Z1775:AE4110,2,FALSE)</f>
        <v>Tarbiat,</v>
      </c>
      <c r="D1776">
        <f t="shared" si="486"/>
        <v>25.8</v>
      </c>
      <c r="E1776">
        <f t="shared" si="487"/>
        <v>5.29</v>
      </c>
      <c r="F1776" t="str">
        <f t="shared" si="488"/>
        <v>No</v>
      </c>
      <c r="G1776" t="str">
        <f t="shared" si="489"/>
        <v>No</v>
      </c>
      <c r="H1776" t="str">
        <f t="shared" si="490"/>
        <v>No</v>
      </c>
      <c r="I1776">
        <f t="shared" si="491"/>
        <v>0</v>
      </c>
      <c r="J1776" t="str">
        <f t="shared" si="492"/>
        <v>No</v>
      </c>
      <c r="K1776" t="str">
        <f t="shared" si="493"/>
        <v>OVER WEIGHT</v>
      </c>
      <c r="L1776" t="str">
        <f t="shared" si="494"/>
        <v>normal</v>
      </c>
      <c r="M1776" s="34">
        <f t="shared" si="495"/>
        <v>26092</v>
      </c>
      <c r="N1776" s="36">
        <f t="shared" si="496"/>
        <v>17479.53</v>
      </c>
      <c r="O1776" s="23" t="str">
        <f t="shared" si="497"/>
        <v>tier - 1</v>
      </c>
      <c r="P1776" s="34" t="str">
        <f t="shared" si="498"/>
        <v>tier - 1</v>
      </c>
      <c r="Q1776" s="34" t="str">
        <f t="shared" si="499"/>
        <v>R1012</v>
      </c>
      <c r="R1776" s="23">
        <f t="shared" si="500"/>
        <v>52</v>
      </c>
      <c r="Z1776" s="1" t="s">
        <v>599</v>
      </c>
      <c r="AA1776" s="1" t="s">
        <v>7179</v>
      </c>
      <c r="AB1776" t="s">
        <v>4743</v>
      </c>
      <c r="AC1776" t="s">
        <v>7180</v>
      </c>
      <c r="AG1776" t="s">
        <v>599</v>
      </c>
      <c r="AH1776">
        <v>25.8</v>
      </c>
      <c r="AI1776">
        <v>5.29</v>
      </c>
      <c r="AJ1776" s="20" t="s">
        <v>2380</v>
      </c>
      <c r="AK1776" t="s">
        <v>2380</v>
      </c>
      <c r="AL1776" t="s">
        <v>2380</v>
      </c>
      <c r="AM1776" s="29">
        <v>0</v>
      </c>
      <c r="AN1776" s="20" t="s">
        <v>2380</v>
      </c>
      <c r="AO1776" s="20" t="str">
        <f t="shared" si="501"/>
        <v>OVER WEIGHT</v>
      </c>
      <c r="AP1776" s="20" t="str">
        <f t="shared" si="502"/>
        <v>normal</v>
      </c>
      <c r="AS1776" t="s">
        <v>1803</v>
      </c>
      <c r="AT1776">
        <v>1971</v>
      </c>
      <c r="AU1776" s="28" t="s">
        <v>18</v>
      </c>
      <c r="AV1776">
        <v>8</v>
      </c>
      <c r="AW1776">
        <v>0</v>
      </c>
      <c r="AX1776" s="38">
        <v>17479.53</v>
      </c>
      <c r="AY1776" t="s">
        <v>16</v>
      </c>
      <c r="AZ1776" t="s">
        <v>16</v>
      </c>
      <c r="BA1776" t="s">
        <v>23</v>
      </c>
      <c r="BB1776" s="35">
        <f>DATE(AT1776,MATCH(AU1776,{"Jan","Feb","Mar","Apr","May","Jun","Jul","Aug","Sep","Oct","Nov","Dec"}, 0),AV1776)</f>
        <v>26092</v>
      </c>
      <c r="BC1776" s="20">
        <f t="shared" si="503"/>
        <v>52</v>
      </c>
    </row>
    <row r="1777" spans="2:55" ht="15.5" hidden="1" x14ac:dyDescent="0.35">
      <c r="B1777" s="1" t="s">
        <v>598</v>
      </c>
      <c r="C1777" t="str">
        <f>VLOOKUP(B1777,Z1776:AE4111,2,FALSE)</f>
        <v>Pulkkinen,</v>
      </c>
      <c r="D1777">
        <f t="shared" si="486"/>
        <v>23.6</v>
      </c>
      <c r="E1777">
        <f t="shared" si="487"/>
        <v>4.33</v>
      </c>
      <c r="F1777" t="str">
        <f t="shared" si="488"/>
        <v>No</v>
      </c>
      <c r="G1777" t="str">
        <f t="shared" si="489"/>
        <v>No</v>
      </c>
      <c r="H1777" t="str">
        <f t="shared" si="490"/>
        <v>No</v>
      </c>
      <c r="I1777">
        <f t="shared" si="491"/>
        <v>0</v>
      </c>
      <c r="J1777" t="str">
        <f t="shared" si="492"/>
        <v>No</v>
      </c>
      <c r="K1777" t="str">
        <f t="shared" si="493"/>
        <v>Normal weight</v>
      </c>
      <c r="L1777" t="str">
        <f t="shared" si="494"/>
        <v>normal</v>
      </c>
      <c r="M1777" s="34">
        <f t="shared" si="495"/>
        <v>33236</v>
      </c>
      <c r="N1777" s="36">
        <f t="shared" si="496"/>
        <v>17496.310000000001</v>
      </c>
      <c r="O1777" s="23" t="str">
        <f t="shared" si="497"/>
        <v>tier - 1</v>
      </c>
      <c r="P1777" s="34" t="str">
        <f t="shared" si="498"/>
        <v>tier - 2</v>
      </c>
      <c r="Q1777" s="34" t="str">
        <f t="shared" si="499"/>
        <v>R1011</v>
      </c>
      <c r="R1777" s="23">
        <f t="shared" si="500"/>
        <v>32</v>
      </c>
      <c r="Z1777" s="1" t="s">
        <v>598</v>
      </c>
      <c r="AA1777" s="1" t="s">
        <v>7181</v>
      </c>
      <c r="AB1777" t="s">
        <v>4743</v>
      </c>
      <c r="AC1777" t="s">
        <v>5598</v>
      </c>
      <c r="AG1777" t="s">
        <v>598</v>
      </c>
      <c r="AH1777">
        <v>23.6</v>
      </c>
      <c r="AI1777">
        <v>4.33</v>
      </c>
      <c r="AJ1777" s="20" t="s">
        <v>2380</v>
      </c>
      <c r="AK1777" t="s">
        <v>2380</v>
      </c>
      <c r="AL1777" t="s">
        <v>2380</v>
      </c>
      <c r="AM1777" s="29">
        <v>0</v>
      </c>
      <c r="AN1777" s="20" t="s">
        <v>2380</v>
      </c>
      <c r="AO1777" s="20" t="str">
        <f t="shared" si="501"/>
        <v>Normal weight</v>
      </c>
      <c r="AP1777" s="20" t="str">
        <f t="shared" si="502"/>
        <v>normal</v>
      </c>
      <c r="AS1777" t="s">
        <v>1804</v>
      </c>
      <c r="AT1777">
        <v>1990</v>
      </c>
      <c r="AU1777" s="28" t="s">
        <v>30</v>
      </c>
      <c r="AV1777">
        <v>29</v>
      </c>
      <c r="AW1777">
        <v>0</v>
      </c>
      <c r="AX1777" s="38">
        <v>17496.310000000001</v>
      </c>
      <c r="AY1777" t="s">
        <v>16</v>
      </c>
      <c r="AZ1777" t="s">
        <v>11</v>
      </c>
      <c r="BA1777" t="s">
        <v>42</v>
      </c>
      <c r="BB1777" s="35">
        <f>DATE(AT1777,MATCH(AU1777,{"Jan","Feb","Mar","Apr","May","Jun","Jul","Aug","Sep","Oct","Nov","Dec"}, 0),AV1777)</f>
        <v>33236</v>
      </c>
      <c r="BC1777" s="20">
        <f t="shared" si="503"/>
        <v>32</v>
      </c>
    </row>
    <row r="1778" spans="2:55" ht="15.5" hidden="1" x14ac:dyDescent="0.35">
      <c r="B1778" s="1" t="s">
        <v>597</v>
      </c>
      <c r="C1778" t="str">
        <f>VLOOKUP(B1778,Z1777:AE4112,2,FALSE)</f>
        <v>Trnovcova,</v>
      </c>
      <c r="D1778">
        <f t="shared" si="486"/>
        <v>32.11</v>
      </c>
      <c r="E1778">
        <f t="shared" si="487"/>
        <v>6.24</v>
      </c>
      <c r="F1778" t="str">
        <f t="shared" si="488"/>
        <v>No</v>
      </c>
      <c r="G1778" t="str">
        <f t="shared" si="489"/>
        <v>No</v>
      </c>
      <c r="H1778" t="str">
        <f t="shared" si="490"/>
        <v>Yes</v>
      </c>
      <c r="I1778">
        <f t="shared" si="491"/>
        <v>1</v>
      </c>
      <c r="J1778" t="str">
        <f t="shared" si="492"/>
        <v>No</v>
      </c>
      <c r="K1778" t="str">
        <f t="shared" si="493"/>
        <v>OBESITY</v>
      </c>
      <c r="L1778" t="str">
        <f t="shared" si="494"/>
        <v>pre diabeties</v>
      </c>
      <c r="M1778" s="34">
        <f t="shared" si="495"/>
        <v>23909</v>
      </c>
      <c r="N1778" s="36">
        <f t="shared" si="496"/>
        <v>17505.650000000001</v>
      </c>
      <c r="O1778" s="23" t="str">
        <f t="shared" si="497"/>
        <v>tier - 1</v>
      </c>
      <c r="P1778" s="34" t="str">
        <f t="shared" si="498"/>
        <v>tier - 2</v>
      </c>
      <c r="Q1778" s="34" t="str">
        <f t="shared" si="499"/>
        <v>R1023</v>
      </c>
      <c r="R1778" s="23">
        <f t="shared" si="500"/>
        <v>57</v>
      </c>
      <c r="Z1778" s="1" t="s">
        <v>597</v>
      </c>
      <c r="AA1778" s="1" t="s">
        <v>7182</v>
      </c>
      <c r="AB1778" t="s">
        <v>4743</v>
      </c>
      <c r="AC1778" t="s">
        <v>7183</v>
      </c>
      <c r="AG1778" t="s">
        <v>597</v>
      </c>
      <c r="AH1778">
        <v>32.11</v>
      </c>
      <c r="AI1778">
        <v>6.24</v>
      </c>
      <c r="AJ1778" s="20" t="s">
        <v>2380</v>
      </c>
      <c r="AK1778" t="s">
        <v>2380</v>
      </c>
      <c r="AL1778" t="s">
        <v>2383</v>
      </c>
      <c r="AM1778" s="29">
        <v>1</v>
      </c>
      <c r="AN1778" s="20" t="s">
        <v>2380</v>
      </c>
      <c r="AO1778" s="20" t="str">
        <f t="shared" si="501"/>
        <v>OBESITY</v>
      </c>
      <c r="AP1778" s="20" t="str">
        <f t="shared" si="502"/>
        <v>pre diabeties</v>
      </c>
      <c r="AS1778" t="s">
        <v>1805</v>
      </c>
      <c r="AT1778">
        <v>1965</v>
      </c>
      <c r="AU1778" s="28" t="s">
        <v>18</v>
      </c>
      <c r="AV1778">
        <v>16</v>
      </c>
      <c r="AW1778">
        <v>0</v>
      </c>
      <c r="AX1778" s="38">
        <v>17505.650000000001</v>
      </c>
      <c r="AY1778" t="s">
        <v>16</v>
      </c>
      <c r="AZ1778" t="s">
        <v>11</v>
      </c>
      <c r="BA1778" t="s">
        <v>249</v>
      </c>
      <c r="BB1778" s="35">
        <f>DATE(AT1778,MATCH(AU1778,{"Jan","Feb","Mar","Apr","May","Jun","Jul","Aug","Sep","Oct","Nov","Dec"}, 0),AV1778)</f>
        <v>23909</v>
      </c>
      <c r="BC1778" s="20">
        <f t="shared" si="503"/>
        <v>57</v>
      </c>
    </row>
    <row r="1779" spans="2:55" ht="15.5" hidden="1" x14ac:dyDescent="0.35">
      <c r="B1779" s="1" t="s">
        <v>596</v>
      </c>
      <c r="C1779" t="str">
        <f>VLOOKUP(B1779,Z1778:AE4113,2,FALSE)</f>
        <v>Anthony,</v>
      </c>
      <c r="D1779">
        <f t="shared" si="486"/>
        <v>30.114999999999998</v>
      </c>
      <c r="E1779">
        <f t="shared" si="487"/>
        <v>11.61</v>
      </c>
      <c r="F1779" t="str">
        <f t="shared" si="488"/>
        <v>No</v>
      </c>
      <c r="G1779" t="str">
        <f t="shared" si="489"/>
        <v>No</v>
      </c>
      <c r="H1779" t="str">
        <f t="shared" si="490"/>
        <v>No</v>
      </c>
      <c r="I1779">
        <f t="shared" si="491"/>
        <v>0</v>
      </c>
      <c r="J1779" t="str">
        <f t="shared" si="492"/>
        <v>No</v>
      </c>
      <c r="K1779" t="str">
        <f t="shared" si="493"/>
        <v>OBESITY</v>
      </c>
      <c r="L1779" t="str">
        <f t="shared" si="494"/>
        <v>diabeties</v>
      </c>
      <c r="M1779" s="34">
        <f t="shared" si="495"/>
        <v>25031</v>
      </c>
      <c r="N1779" s="36">
        <f t="shared" si="496"/>
        <v>17507.47</v>
      </c>
      <c r="O1779" s="23" t="str">
        <f t="shared" si="497"/>
        <v>tier - 1</v>
      </c>
      <c r="P1779" s="34" t="str">
        <f t="shared" si="498"/>
        <v>tier - 1</v>
      </c>
      <c r="Q1779" s="34" t="str">
        <f t="shared" si="499"/>
        <v>R1026</v>
      </c>
      <c r="R1779" s="23">
        <f t="shared" si="500"/>
        <v>54</v>
      </c>
      <c r="Z1779" s="1" t="s">
        <v>596</v>
      </c>
      <c r="AA1779" s="1" t="s">
        <v>7184</v>
      </c>
      <c r="AB1779" t="s">
        <v>4746</v>
      </c>
      <c r="AC1779" t="s">
        <v>4893</v>
      </c>
      <c r="AD1779" t="s">
        <v>4816</v>
      </c>
      <c r="AG1779" t="s">
        <v>596</v>
      </c>
      <c r="AH1779">
        <v>30.114999999999998</v>
      </c>
      <c r="AI1779">
        <v>11.61</v>
      </c>
      <c r="AJ1779" s="20" t="s">
        <v>2380</v>
      </c>
      <c r="AK1779" t="s">
        <v>2380</v>
      </c>
      <c r="AL1779" t="s">
        <v>2380</v>
      </c>
      <c r="AM1779" s="29">
        <v>0</v>
      </c>
      <c r="AN1779" s="20" t="s">
        <v>2380</v>
      </c>
      <c r="AO1779" s="20" t="str">
        <f t="shared" si="501"/>
        <v>OBESITY</v>
      </c>
      <c r="AP1779" s="20" t="str">
        <f t="shared" si="502"/>
        <v>diabeties</v>
      </c>
      <c r="AS1779" t="s">
        <v>1806</v>
      </c>
      <c r="AT1779">
        <v>1968</v>
      </c>
      <c r="AU1779" s="28" t="s">
        <v>10</v>
      </c>
      <c r="AV1779">
        <v>12</v>
      </c>
      <c r="AW1779">
        <v>0</v>
      </c>
      <c r="AX1779" s="38">
        <v>17507.47</v>
      </c>
      <c r="AY1779" t="s">
        <v>16</v>
      </c>
      <c r="AZ1779" t="s">
        <v>16</v>
      </c>
      <c r="BA1779" t="s">
        <v>535</v>
      </c>
      <c r="BB1779" s="35">
        <f>DATE(AT1779,MATCH(AU1779,{"Jan","Feb","Mar","Apr","May","Jun","Jul","Aug","Sep","Oct","Nov","Dec"}, 0),AV1779)</f>
        <v>25031</v>
      </c>
      <c r="BC1779" s="20">
        <f t="shared" si="503"/>
        <v>54</v>
      </c>
    </row>
    <row r="1780" spans="2:55" ht="15.5" hidden="1" x14ac:dyDescent="0.35">
      <c r="B1780" s="1" t="s">
        <v>595</v>
      </c>
      <c r="C1780" t="str">
        <f>VLOOKUP(B1780,Z1779:AE4114,2,FALSE)</f>
        <v>Hetrick,</v>
      </c>
      <c r="D1780">
        <f t="shared" si="486"/>
        <v>20.28</v>
      </c>
      <c r="E1780">
        <f t="shared" si="487"/>
        <v>11.07</v>
      </c>
      <c r="F1780" t="str">
        <f t="shared" si="488"/>
        <v>yes</v>
      </c>
      <c r="G1780" t="str">
        <f t="shared" si="489"/>
        <v>No</v>
      </c>
      <c r="H1780" t="str">
        <f t="shared" si="490"/>
        <v>No</v>
      </c>
      <c r="I1780">
        <f t="shared" si="491"/>
        <v>0</v>
      </c>
      <c r="J1780" t="str">
        <f t="shared" si="492"/>
        <v>No</v>
      </c>
      <c r="K1780" t="str">
        <f t="shared" si="493"/>
        <v>Normal weight</v>
      </c>
      <c r="L1780" t="str">
        <f t="shared" si="494"/>
        <v>diabeties</v>
      </c>
      <c r="M1780" s="34">
        <f t="shared" si="495"/>
        <v>23331</v>
      </c>
      <c r="N1780" s="36">
        <f t="shared" si="496"/>
        <v>17556.88</v>
      </c>
      <c r="O1780" s="23" t="str">
        <f t="shared" si="497"/>
        <v>tier - 1</v>
      </c>
      <c r="P1780" s="34" t="str">
        <f t="shared" si="498"/>
        <v>tier - 2</v>
      </c>
      <c r="Q1780" s="34" t="str">
        <f t="shared" si="499"/>
        <v>R1012</v>
      </c>
      <c r="R1780" s="23">
        <f t="shared" si="500"/>
        <v>59</v>
      </c>
      <c r="Z1780" s="1" t="s">
        <v>595</v>
      </c>
      <c r="AA1780" s="1" t="s">
        <v>7185</v>
      </c>
      <c r="AB1780" t="s">
        <v>4743</v>
      </c>
      <c r="AC1780" t="s">
        <v>6324</v>
      </c>
      <c r="AG1780" t="s">
        <v>595</v>
      </c>
      <c r="AH1780">
        <v>20.28</v>
      </c>
      <c r="AI1780">
        <v>11.07</v>
      </c>
      <c r="AJ1780" s="20" t="s">
        <v>2382</v>
      </c>
      <c r="AK1780" t="s">
        <v>2380</v>
      </c>
      <c r="AL1780" t="s">
        <v>2380</v>
      </c>
      <c r="AM1780" s="29">
        <v>0</v>
      </c>
      <c r="AN1780" s="20" t="s">
        <v>2380</v>
      </c>
      <c r="AO1780" s="20" t="str">
        <f t="shared" si="501"/>
        <v>Normal weight</v>
      </c>
      <c r="AP1780" s="20" t="str">
        <f t="shared" si="502"/>
        <v>diabeties</v>
      </c>
      <c r="AS1780" t="s">
        <v>1807</v>
      </c>
      <c r="AT1780">
        <v>1963</v>
      </c>
      <c r="AU1780" s="28" t="s">
        <v>15</v>
      </c>
      <c r="AV1780">
        <v>16</v>
      </c>
      <c r="AW1780">
        <v>0</v>
      </c>
      <c r="AX1780" s="38">
        <v>17556.88</v>
      </c>
      <c r="AY1780" t="s">
        <v>16</v>
      </c>
      <c r="AZ1780" t="s">
        <v>11</v>
      </c>
      <c r="BA1780" t="s">
        <v>23</v>
      </c>
      <c r="BB1780" s="35">
        <f>DATE(AT1780,MATCH(AU1780,{"Jan","Feb","Mar","Apr","May","Jun","Jul","Aug","Sep","Oct","Nov","Dec"}, 0),AV1780)</f>
        <v>23331</v>
      </c>
      <c r="BC1780" s="20">
        <f t="shared" si="503"/>
        <v>59</v>
      </c>
    </row>
    <row r="1781" spans="2:55" ht="15.5" hidden="1" x14ac:dyDescent="0.35">
      <c r="B1781" s="1" t="s">
        <v>594</v>
      </c>
      <c r="C1781" t="str">
        <f>VLOOKUP(B1781,Z1780:AE4115,2,FALSE)</f>
        <v>Stern,</v>
      </c>
      <c r="D1781">
        <f t="shared" si="486"/>
        <v>20.234999999999999</v>
      </c>
      <c r="E1781">
        <f t="shared" si="487"/>
        <v>5.19</v>
      </c>
      <c r="F1781" t="str">
        <f t="shared" si="488"/>
        <v>No</v>
      </c>
      <c r="G1781" t="str">
        <f t="shared" si="489"/>
        <v>No</v>
      </c>
      <c r="H1781" t="str">
        <f t="shared" si="490"/>
        <v>Yes</v>
      </c>
      <c r="I1781">
        <f t="shared" si="491"/>
        <v>1</v>
      </c>
      <c r="J1781" t="str">
        <f t="shared" si="492"/>
        <v>No</v>
      </c>
      <c r="K1781" t="str">
        <f t="shared" si="493"/>
        <v>Normal weight</v>
      </c>
      <c r="L1781" t="str">
        <f t="shared" si="494"/>
        <v>normal</v>
      </c>
      <c r="M1781" s="34">
        <f t="shared" si="495"/>
        <v>37493</v>
      </c>
      <c r="N1781" s="36">
        <f t="shared" si="496"/>
        <v>17560.38</v>
      </c>
      <c r="O1781" s="23" t="str">
        <f t="shared" si="497"/>
        <v>tier - 1</v>
      </c>
      <c r="P1781" s="34" t="str">
        <f t="shared" si="498"/>
        <v>tier - 1</v>
      </c>
      <c r="Q1781" s="34" t="str">
        <f t="shared" si="499"/>
        <v>R1012</v>
      </c>
      <c r="R1781" s="23">
        <f t="shared" si="500"/>
        <v>20</v>
      </c>
      <c r="Z1781" s="1" t="s">
        <v>594</v>
      </c>
      <c r="AA1781" s="1" t="s">
        <v>7186</v>
      </c>
      <c r="AB1781" t="s">
        <v>4743</v>
      </c>
      <c r="AC1781" t="s">
        <v>4953</v>
      </c>
      <c r="AG1781" t="s">
        <v>594</v>
      </c>
      <c r="AH1781">
        <v>20.234999999999999</v>
      </c>
      <c r="AI1781">
        <v>5.19</v>
      </c>
      <c r="AJ1781" s="20" t="s">
        <v>2380</v>
      </c>
      <c r="AK1781" t="s">
        <v>2380</v>
      </c>
      <c r="AL1781" t="s">
        <v>2383</v>
      </c>
      <c r="AM1781" s="29">
        <v>1</v>
      </c>
      <c r="AN1781" s="20" t="s">
        <v>2380</v>
      </c>
      <c r="AO1781" s="20" t="str">
        <f t="shared" si="501"/>
        <v>Normal weight</v>
      </c>
      <c r="AP1781" s="20" t="str">
        <f t="shared" si="502"/>
        <v>normal</v>
      </c>
      <c r="AS1781" t="s">
        <v>1808</v>
      </c>
      <c r="AT1781">
        <v>2002</v>
      </c>
      <c r="AU1781" s="28" t="s">
        <v>35</v>
      </c>
      <c r="AV1781">
        <v>25</v>
      </c>
      <c r="AW1781">
        <v>1</v>
      </c>
      <c r="AX1781" s="38">
        <v>17560.38</v>
      </c>
      <c r="AY1781" t="s">
        <v>16</v>
      </c>
      <c r="AZ1781" t="s">
        <v>16</v>
      </c>
      <c r="BA1781" t="s">
        <v>23</v>
      </c>
      <c r="BB1781" s="35">
        <f>DATE(AT1781,MATCH(AU1781,{"Jan","Feb","Mar","Apr","May","Jun","Jul","Aug","Sep","Oct","Nov","Dec"}, 0),AV1781)</f>
        <v>37493</v>
      </c>
      <c r="BC1781" s="20">
        <f t="shared" si="503"/>
        <v>20</v>
      </c>
    </row>
    <row r="1782" spans="2:55" ht="15.5" x14ac:dyDescent="0.35">
      <c r="B1782" s="1" t="s">
        <v>593</v>
      </c>
      <c r="C1782" t="str">
        <f>VLOOKUP(B1782,Z1781:AE4116,2,FALSE)</f>
        <v>Newman,</v>
      </c>
      <c r="D1782">
        <f t="shared" si="486"/>
        <v>25.27</v>
      </c>
      <c r="E1782">
        <f t="shared" si="487"/>
        <v>5.7</v>
      </c>
      <c r="F1782" t="str">
        <f t="shared" si="488"/>
        <v>yes</v>
      </c>
      <c r="G1782" t="str">
        <f t="shared" si="489"/>
        <v>No</v>
      </c>
      <c r="H1782" t="str">
        <f t="shared" si="490"/>
        <v>No</v>
      </c>
      <c r="I1782">
        <f t="shared" si="491"/>
        <v>1</v>
      </c>
      <c r="J1782" t="str">
        <f t="shared" si="492"/>
        <v>No</v>
      </c>
      <c r="K1782" t="str">
        <f t="shared" si="493"/>
        <v>OVER WEIGHT</v>
      </c>
      <c r="L1782" t="str">
        <f t="shared" si="494"/>
        <v>pre diabeties</v>
      </c>
      <c r="M1782" s="34">
        <f t="shared" si="495"/>
        <v>25775</v>
      </c>
      <c r="N1782" s="36">
        <f t="shared" si="496"/>
        <v>17584.72</v>
      </c>
      <c r="O1782" s="23" t="str">
        <f t="shared" si="497"/>
        <v>tier - 1</v>
      </c>
      <c r="P1782" s="34" t="str">
        <f t="shared" si="498"/>
        <v>tier - 3</v>
      </c>
      <c r="Q1782" s="34" t="str">
        <f t="shared" si="499"/>
        <v>R1012</v>
      </c>
      <c r="R1782" s="23">
        <f t="shared" si="500"/>
        <v>52</v>
      </c>
      <c r="Z1782" s="1" t="s">
        <v>593</v>
      </c>
      <c r="AA1782" s="1" t="s">
        <v>7187</v>
      </c>
      <c r="AB1782" t="s">
        <v>4746</v>
      </c>
      <c r="AC1782" t="s">
        <v>4747</v>
      </c>
      <c r="AD1782" t="s">
        <v>4831</v>
      </c>
      <c r="AG1782" t="s">
        <v>593</v>
      </c>
      <c r="AH1782">
        <v>25.27</v>
      </c>
      <c r="AI1782">
        <v>5.7</v>
      </c>
      <c r="AJ1782" s="20" t="s">
        <v>2382</v>
      </c>
      <c r="AK1782" t="s">
        <v>2380</v>
      </c>
      <c r="AL1782" t="s">
        <v>2380</v>
      </c>
      <c r="AM1782" s="29">
        <v>1</v>
      </c>
      <c r="AN1782" s="20" t="s">
        <v>2380</v>
      </c>
      <c r="AO1782" s="20" t="str">
        <f t="shared" si="501"/>
        <v>OVER WEIGHT</v>
      </c>
      <c r="AP1782" s="20" t="str">
        <f t="shared" si="502"/>
        <v>pre diabeties</v>
      </c>
      <c r="AS1782" t="s">
        <v>1809</v>
      </c>
      <c r="AT1782">
        <v>1970</v>
      </c>
      <c r="AU1782" s="28" t="s">
        <v>10</v>
      </c>
      <c r="AV1782">
        <v>26</v>
      </c>
      <c r="AW1782">
        <v>0</v>
      </c>
      <c r="AX1782" s="38">
        <v>17584.72</v>
      </c>
      <c r="AY1782" t="s">
        <v>16</v>
      </c>
      <c r="AZ1782" t="s">
        <v>12</v>
      </c>
      <c r="BA1782" t="s">
        <v>23</v>
      </c>
      <c r="BB1782" s="35">
        <f>DATE(AT1782,MATCH(AU1782,{"Jan","Feb","Mar","Apr","May","Jun","Jul","Aug","Sep","Oct","Nov","Dec"}, 0),AV1782)</f>
        <v>25775</v>
      </c>
      <c r="BC1782" s="20">
        <f t="shared" si="503"/>
        <v>52</v>
      </c>
    </row>
    <row r="1783" spans="2:55" ht="15.5" hidden="1" x14ac:dyDescent="0.35">
      <c r="B1783" s="1" t="s">
        <v>592</v>
      </c>
      <c r="C1783" t="str">
        <f>VLOOKUP(B1783,Z1782:AE4117,2,FALSE)</f>
        <v>Reasoner,</v>
      </c>
      <c r="D1783">
        <f t="shared" si="486"/>
        <v>24.24</v>
      </c>
      <c r="E1783">
        <f t="shared" si="487"/>
        <v>6.15</v>
      </c>
      <c r="F1783" t="str">
        <f t="shared" si="488"/>
        <v>No</v>
      </c>
      <c r="G1783" t="str">
        <f t="shared" si="489"/>
        <v>No</v>
      </c>
      <c r="H1783" t="str">
        <f t="shared" si="490"/>
        <v>No</v>
      </c>
      <c r="I1783">
        <f t="shared" si="491"/>
        <v>0</v>
      </c>
      <c r="J1783" t="str">
        <f t="shared" si="492"/>
        <v>No</v>
      </c>
      <c r="K1783" t="str">
        <f t="shared" si="493"/>
        <v>Normal weight</v>
      </c>
      <c r="L1783" t="str">
        <f t="shared" si="494"/>
        <v>pre diabeties</v>
      </c>
      <c r="M1783" s="34">
        <f t="shared" si="495"/>
        <v>33171</v>
      </c>
      <c r="N1783" s="36">
        <f t="shared" si="496"/>
        <v>17626.240000000002</v>
      </c>
      <c r="O1783" s="23" t="str">
        <f t="shared" si="497"/>
        <v>tier - 1</v>
      </c>
      <c r="P1783" s="34" t="str">
        <f t="shared" si="498"/>
        <v>tier - 3</v>
      </c>
      <c r="Q1783" s="34" t="str">
        <f t="shared" si="499"/>
        <v>R1013</v>
      </c>
      <c r="R1783" s="23">
        <f t="shared" si="500"/>
        <v>32</v>
      </c>
      <c r="Z1783" s="1" t="s">
        <v>592</v>
      </c>
      <c r="AA1783" s="1" t="s">
        <v>6387</v>
      </c>
      <c r="AB1783" t="s">
        <v>4743</v>
      </c>
      <c r="AC1783" t="s">
        <v>7188</v>
      </c>
      <c r="AD1783" t="s">
        <v>4785</v>
      </c>
      <c r="AG1783" t="s">
        <v>592</v>
      </c>
      <c r="AH1783">
        <v>24.24</v>
      </c>
      <c r="AI1783">
        <v>6.15</v>
      </c>
      <c r="AJ1783" s="20" t="s">
        <v>2380</v>
      </c>
      <c r="AK1783" t="s">
        <v>2380</v>
      </c>
      <c r="AL1783" t="s">
        <v>2380</v>
      </c>
      <c r="AM1783" s="29">
        <v>0</v>
      </c>
      <c r="AN1783" s="20" t="s">
        <v>2380</v>
      </c>
      <c r="AO1783" s="20" t="str">
        <f t="shared" si="501"/>
        <v>Normal weight</v>
      </c>
      <c r="AP1783" s="20" t="str">
        <f t="shared" si="502"/>
        <v>pre diabeties</v>
      </c>
      <c r="AS1783" t="s">
        <v>1810</v>
      </c>
      <c r="AT1783">
        <v>1990</v>
      </c>
      <c r="AU1783" s="28" t="s">
        <v>37</v>
      </c>
      <c r="AV1783">
        <v>25</v>
      </c>
      <c r="AW1783">
        <v>1</v>
      </c>
      <c r="AX1783" s="38">
        <v>17626.240000000002</v>
      </c>
      <c r="AY1783" t="s">
        <v>16</v>
      </c>
      <c r="AZ1783" t="s">
        <v>12</v>
      </c>
      <c r="BA1783" t="s">
        <v>13</v>
      </c>
      <c r="BB1783" s="35">
        <f>DATE(AT1783,MATCH(AU1783,{"Jan","Feb","Mar","Apr","May","Jun","Jul","Aug","Sep","Oct","Nov","Dec"}, 0),AV1783)</f>
        <v>33171</v>
      </c>
      <c r="BC1783" s="20">
        <f t="shared" si="503"/>
        <v>32</v>
      </c>
    </row>
    <row r="1784" spans="2:55" ht="15.5" hidden="1" x14ac:dyDescent="0.35">
      <c r="B1784" s="1" t="s">
        <v>591</v>
      </c>
      <c r="C1784" t="str">
        <f>VLOOKUP(B1784,Z1783:AE4118,2,FALSE)</f>
        <v>Mone,</v>
      </c>
      <c r="D1784">
        <f t="shared" si="486"/>
        <v>35.75</v>
      </c>
      <c r="E1784">
        <f t="shared" si="487"/>
        <v>5.07</v>
      </c>
      <c r="F1784" t="str">
        <f t="shared" si="488"/>
        <v>No</v>
      </c>
      <c r="G1784" t="str">
        <f t="shared" si="489"/>
        <v>No</v>
      </c>
      <c r="H1784" t="str">
        <f t="shared" si="490"/>
        <v>No</v>
      </c>
      <c r="I1784">
        <f t="shared" si="491"/>
        <v>0</v>
      </c>
      <c r="J1784" t="str">
        <f t="shared" si="492"/>
        <v>No</v>
      </c>
      <c r="K1784" t="str">
        <f t="shared" si="493"/>
        <v>OBESITY</v>
      </c>
      <c r="L1784" t="str">
        <f t="shared" si="494"/>
        <v>normal</v>
      </c>
      <c r="M1784" s="34">
        <f t="shared" si="495"/>
        <v>34516</v>
      </c>
      <c r="N1784" s="36">
        <f t="shared" si="496"/>
        <v>17663.14</v>
      </c>
      <c r="O1784" s="23" t="str">
        <f t="shared" si="497"/>
        <v>tier - 1</v>
      </c>
      <c r="P1784" s="34" t="str">
        <f t="shared" si="498"/>
        <v>tier - 3</v>
      </c>
      <c r="Q1784" s="34" t="str">
        <f t="shared" si="499"/>
        <v>R1013</v>
      </c>
      <c r="R1784" s="23">
        <f t="shared" si="500"/>
        <v>28</v>
      </c>
      <c r="Z1784" s="1" t="s">
        <v>591</v>
      </c>
      <c r="AA1784" s="1" t="s">
        <v>7189</v>
      </c>
      <c r="AB1784" t="s">
        <v>4746</v>
      </c>
      <c r="AC1784" t="s">
        <v>5208</v>
      </c>
      <c r="AD1784" t="s">
        <v>4816</v>
      </c>
      <c r="AE1784" t="s">
        <v>5913</v>
      </c>
      <c r="AG1784" t="s">
        <v>591</v>
      </c>
      <c r="AH1784">
        <v>35.75</v>
      </c>
      <c r="AI1784">
        <v>5.07</v>
      </c>
      <c r="AJ1784" s="20" t="s">
        <v>2380</v>
      </c>
      <c r="AK1784" t="s">
        <v>2380</v>
      </c>
      <c r="AL1784" t="s">
        <v>2380</v>
      </c>
      <c r="AM1784" s="29">
        <v>0</v>
      </c>
      <c r="AN1784" s="20" t="s">
        <v>2380</v>
      </c>
      <c r="AO1784" s="20" t="str">
        <f t="shared" si="501"/>
        <v>OBESITY</v>
      </c>
      <c r="AP1784" s="20" t="str">
        <f t="shared" si="502"/>
        <v>normal</v>
      </c>
      <c r="AS1784" t="s">
        <v>1811</v>
      </c>
      <c r="AT1784">
        <v>1994</v>
      </c>
      <c r="AU1784" s="28" t="s">
        <v>10</v>
      </c>
      <c r="AV1784">
        <v>1</v>
      </c>
      <c r="AW1784">
        <v>3</v>
      </c>
      <c r="AX1784" s="38">
        <v>17663.14</v>
      </c>
      <c r="AY1784" t="s">
        <v>16</v>
      </c>
      <c r="AZ1784" t="s">
        <v>12</v>
      </c>
      <c r="BA1784" t="s">
        <v>13</v>
      </c>
      <c r="BB1784" s="35">
        <f>DATE(AT1784,MATCH(AU1784,{"Jan","Feb","Mar","Apr","May","Jun","Jul","Aug","Sep","Oct","Nov","Dec"}, 0),AV1784)</f>
        <v>34516</v>
      </c>
      <c r="BC1784" s="20">
        <f t="shared" si="503"/>
        <v>28</v>
      </c>
    </row>
    <row r="1785" spans="2:55" ht="15.5" hidden="1" x14ac:dyDescent="0.35">
      <c r="B1785" s="1" t="s">
        <v>590</v>
      </c>
      <c r="C1785" t="str">
        <f>VLOOKUP(B1785,Z1784:AE4119,2,FALSE)</f>
        <v>Powers,</v>
      </c>
      <c r="D1785">
        <f t="shared" si="486"/>
        <v>29.92</v>
      </c>
      <c r="E1785">
        <f t="shared" si="487"/>
        <v>10.97</v>
      </c>
      <c r="F1785" t="str">
        <f t="shared" si="488"/>
        <v>yes</v>
      </c>
      <c r="G1785" t="str">
        <f t="shared" si="489"/>
        <v>No</v>
      </c>
      <c r="H1785" t="str">
        <f t="shared" si="490"/>
        <v>No</v>
      </c>
      <c r="I1785">
        <f t="shared" si="491"/>
        <v>1</v>
      </c>
      <c r="J1785" t="str">
        <f t="shared" si="492"/>
        <v>No</v>
      </c>
      <c r="K1785" t="str">
        <f t="shared" si="493"/>
        <v>OVER WEIGHT</v>
      </c>
      <c r="L1785" t="str">
        <f t="shared" si="494"/>
        <v>diabeties</v>
      </c>
      <c r="M1785" s="34">
        <f t="shared" si="495"/>
        <v>37816</v>
      </c>
      <c r="N1785" s="36">
        <f t="shared" si="496"/>
        <v>17748.509999999998</v>
      </c>
      <c r="O1785" s="23" t="str">
        <f t="shared" si="497"/>
        <v>tier - 1</v>
      </c>
      <c r="P1785" s="34" t="str">
        <f t="shared" si="498"/>
        <v>tier - 1</v>
      </c>
      <c r="Q1785" s="34" t="str">
        <f t="shared" si="499"/>
        <v>R1012</v>
      </c>
      <c r="R1785" s="23">
        <f t="shared" si="500"/>
        <v>19</v>
      </c>
      <c r="Z1785" s="1" t="s">
        <v>590</v>
      </c>
      <c r="AA1785" s="1" t="s">
        <v>7190</v>
      </c>
      <c r="AB1785" t="s">
        <v>4743</v>
      </c>
      <c r="AC1785" t="s">
        <v>6003</v>
      </c>
      <c r="AD1785" t="s">
        <v>4831</v>
      </c>
      <c r="AG1785" t="s">
        <v>590</v>
      </c>
      <c r="AH1785">
        <v>29.92</v>
      </c>
      <c r="AI1785">
        <v>10.97</v>
      </c>
      <c r="AJ1785" s="20" t="s">
        <v>2382</v>
      </c>
      <c r="AK1785" t="s">
        <v>2380</v>
      </c>
      <c r="AL1785" t="s">
        <v>2380</v>
      </c>
      <c r="AM1785" s="29">
        <v>1</v>
      </c>
      <c r="AN1785" s="20" t="s">
        <v>2380</v>
      </c>
      <c r="AO1785" s="20" t="str">
        <f t="shared" si="501"/>
        <v>OVER WEIGHT</v>
      </c>
      <c r="AP1785" s="20" t="str">
        <f t="shared" si="502"/>
        <v>diabeties</v>
      </c>
      <c r="AS1785" t="s">
        <v>1812</v>
      </c>
      <c r="AT1785">
        <v>2003</v>
      </c>
      <c r="AU1785" s="28" t="s">
        <v>10</v>
      </c>
      <c r="AV1785">
        <v>14</v>
      </c>
      <c r="AW1785">
        <v>0</v>
      </c>
      <c r="AX1785" s="38">
        <v>17748.509999999998</v>
      </c>
      <c r="AY1785" t="s">
        <v>16</v>
      </c>
      <c r="AZ1785" t="s">
        <v>16</v>
      </c>
      <c r="BA1785" t="s">
        <v>23</v>
      </c>
      <c r="BB1785" s="35">
        <f>DATE(AT1785,MATCH(AU1785,{"Jan","Feb","Mar","Apr","May","Jun","Jul","Aug","Sep","Oct","Nov","Dec"}, 0),AV1785)</f>
        <v>37816</v>
      </c>
      <c r="BC1785" s="20">
        <f t="shared" si="503"/>
        <v>19</v>
      </c>
    </row>
    <row r="1786" spans="2:55" ht="15.5" hidden="1" x14ac:dyDescent="0.35">
      <c r="B1786" s="1" t="s">
        <v>589</v>
      </c>
      <c r="C1786" t="str">
        <f>VLOOKUP(B1786,Z1785:AE4120,2,FALSE)</f>
        <v>Ulery,</v>
      </c>
      <c r="D1786">
        <f t="shared" si="486"/>
        <v>26.2</v>
      </c>
      <c r="E1786">
        <f t="shared" si="487"/>
        <v>10.93</v>
      </c>
      <c r="F1786" t="str">
        <f t="shared" si="488"/>
        <v>yes</v>
      </c>
      <c r="G1786" t="str">
        <f t="shared" si="489"/>
        <v>No</v>
      </c>
      <c r="H1786" t="str">
        <f t="shared" si="490"/>
        <v>No</v>
      </c>
      <c r="I1786">
        <f t="shared" si="491"/>
        <v>1</v>
      </c>
      <c r="J1786" t="str">
        <f t="shared" si="492"/>
        <v>No</v>
      </c>
      <c r="K1786" t="str">
        <f t="shared" si="493"/>
        <v>OVER WEIGHT</v>
      </c>
      <c r="L1786" t="str">
        <f t="shared" si="494"/>
        <v>diabeties</v>
      </c>
      <c r="M1786" s="34">
        <f t="shared" si="495"/>
        <v>24279</v>
      </c>
      <c r="N1786" s="36">
        <f t="shared" si="496"/>
        <v>17777.73</v>
      </c>
      <c r="O1786" s="23" t="str">
        <f t="shared" si="497"/>
        <v>tier - 1</v>
      </c>
      <c r="P1786" s="34" t="str">
        <f t="shared" si="498"/>
        <v>tier - 3</v>
      </c>
      <c r="Q1786" s="34" t="str">
        <f t="shared" si="499"/>
        <v>R1012</v>
      </c>
      <c r="R1786" s="23">
        <f t="shared" si="500"/>
        <v>56</v>
      </c>
      <c r="Z1786" s="1" t="s">
        <v>589</v>
      </c>
      <c r="AA1786" s="1" t="s">
        <v>7191</v>
      </c>
      <c r="AB1786" t="s">
        <v>4743</v>
      </c>
      <c r="AC1786" t="s">
        <v>6099</v>
      </c>
      <c r="AD1786" t="s">
        <v>4785</v>
      </c>
      <c r="AG1786" t="s">
        <v>589</v>
      </c>
      <c r="AH1786">
        <v>26.2</v>
      </c>
      <c r="AI1786">
        <v>10.93</v>
      </c>
      <c r="AJ1786" s="20" t="s">
        <v>2382</v>
      </c>
      <c r="AK1786" t="s">
        <v>2380</v>
      </c>
      <c r="AL1786" t="s">
        <v>2380</v>
      </c>
      <c r="AM1786" s="29">
        <v>1</v>
      </c>
      <c r="AN1786" s="20" t="s">
        <v>2380</v>
      </c>
      <c r="AO1786" s="20" t="str">
        <f t="shared" si="501"/>
        <v>OVER WEIGHT</v>
      </c>
      <c r="AP1786" s="20" t="str">
        <f t="shared" si="502"/>
        <v>diabeties</v>
      </c>
      <c r="AS1786" t="s">
        <v>1813</v>
      </c>
      <c r="AT1786">
        <v>1966</v>
      </c>
      <c r="AU1786" s="28" t="s">
        <v>18</v>
      </c>
      <c r="AV1786">
        <v>21</v>
      </c>
      <c r="AW1786">
        <v>0</v>
      </c>
      <c r="AX1786" s="38">
        <v>17777.73</v>
      </c>
      <c r="AY1786" t="s">
        <v>16</v>
      </c>
      <c r="AZ1786" t="s">
        <v>12</v>
      </c>
      <c r="BA1786" t="s">
        <v>23</v>
      </c>
      <c r="BB1786" s="35">
        <f>DATE(AT1786,MATCH(AU1786,{"Jan","Feb","Mar","Apr","May","Jun","Jul","Aug","Sep","Oct","Nov","Dec"}, 0),AV1786)</f>
        <v>24279</v>
      </c>
      <c r="BC1786" s="20">
        <f t="shared" si="503"/>
        <v>56</v>
      </c>
    </row>
    <row r="1787" spans="2:55" ht="15.5" hidden="1" x14ac:dyDescent="0.35">
      <c r="B1787" s="1" t="s">
        <v>588</v>
      </c>
      <c r="C1787" t="str">
        <f>VLOOKUP(B1787,Z1786:AE4121,2,FALSE)</f>
        <v>Haines,</v>
      </c>
      <c r="D1787">
        <f t="shared" si="486"/>
        <v>26.695</v>
      </c>
      <c r="E1787">
        <f t="shared" si="487"/>
        <v>4.21</v>
      </c>
      <c r="F1787" t="str">
        <f t="shared" si="488"/>
        <v>yes</v>
      </c>
      <c r="G1787" t="str">
        <f t="shared" si="489"/>
        <v>No</v>
      </c>
      <c r="H1787" t="str">
        <f t="shared" si="490"/>
        <v>Yes</v>
      </c>
      <c r="I1787">
        <f t="shared" si="491"/>
        <v>1</v>
      </c>
      <c r="J1787" t="str">
        <f t="shared" si="492"/>
        <v>No</v>
      </c>
      <c r="K1787" t="str">
        <f t="shared" si="493"/>
        <v>OVER WEIGHT</v>
      </c>
      <c r="L1787" t="str">
        <f t="shared" si="494"/>
        <v>normal</v>
      </c>
      <c r="M1787" s="34">
        <f t="shared" si="495"/>
        <v>29138</v>
      </c>
      <c r="N1787" s="36">
        <f t="shared" si="496"/>
        <v>17779.939999999999</v>
      </c>
      <c r="O1787" s="23" t="str">
        <f t="shared" si="497"/>
        <v>tier - 1</v>
      </c>
      <c r="P1787" s="34" t="str">
        <f t="shared" si="498"/>
        <v>tier - 2</v>
      </c>
      <c r="Q1787" s="34" t="str">
        <f t="shared" si="499"/>
        <v>R1012</v>
      </c>
      <c r="R1787" s="23">
        <f t="shared" si="500"/>
        <v>43</v>
      </c>
      <c r="Z1787" s="1" t="s">
        <v>588</v>
      </c>
      <c r="AA1787" s="1" t="s">
        <v>6998</v>
      </c>
      <c r="AB1787" t="s">
        <v>4746</v>
      </c>
      <c r="AC1787" t="s">
        <v>5210</v>
      </c>
      <c r="AD1787" t="s">
        <v>4847</v>
      </c>
      <c r="AG1787" t="s">
        <v>588</v>
      </c>
      <c r="AH1787">
        <v>26.695</v>
      </c>
      <c r="AI1787">
        <v>4.21</v>
      </c>
      <c r="AJ1787" s="20" t="s">
        <v>2382</v>
      </c>
      <c r="AK1787" t="s">
        <v>2380</v>
      </c>
      <c r="AL1787" t="s">
        <v>2383</v>
      </c>
      <c r="AM1787" s="29">
        <v>1</v>
      </c>
      <c r="AN1787" s="20" t="s">
        <v>2380</v>
      </c>
      <c r="AO1787" s="20" t="str">
        <f t="shared" si="501"/>
        <v>OVER WEIGHT</v>
      </c>
      <c r="AP1787" s="20" t="str">
        <f t="shared" si="502"/>
        <v>normal</v>
      </c>
      <c r="AS1787" t="s">
        <v>1814</v>
      </c>
      <c r="AT1787">
        <v>1979</v>
      </c>
      <c r="AU1787" s="28" t="s">
        <v>37</v>
      </c>
      <c r="AV1787">
        <v>10</v>
      </c>
      <c r="AW1787">
        <v>2</v>
      </c>
      <c r="AX1787" s="38">
        <v>17779.939999999999</v>
      </c>
      <c r="AY1787" t="s">
        <v>16</v>
      </c>
      <c r="AZ1787" t="s">
        <v>11</v>
      </c>
      <c r="BA1787" t="s">
        <v>23</v>
      </c>
      <c r="BB1787" s="35">
        <f>DATE(AT1787,MATCH(AU1787,{"Jan","Feb","Mar","Apr","May","Jun","Jul","Aug","Sep","Oct","Nov","Dec"}, 0),AV1787)</f>
        <v>29138</v>
      </c>
      <c r="BC1787" s="20">
        <f t="shared" si="503"/>
        <v>43</v>
      </c>
    </row>
    <row r="1788" spans="2:55" ht="15.5" hidden="1" x14ac:dyDescent="0.35">
      <c r="B1788" s="1" t="s">
        <v>587</v>
      </c>
      <c r="C1788" t="str">
        <f>VLOOKUP(B1788,Z1787:AE4122,2,FALSE)</f>
        <v>Airoldi,</v>
      </c>
      <c r="D1788">
        <f t="shared" si="486"/>
        <v>23.16</v>
      </c>
      <c r="E1788">
        <f t="shared" si="487"/>
        <v>5.5</v>
      </c>
      <c r="F1788" t="str">
        <f t="shared" si="488"/>
        <v>No</v>
      </c>
      <c r="G1788" t="str">
        <f t="shared" si="489"/>
        <v>No</v>
      </c>
      <c r="H1788" t="str">
        <f t="shared" si="490"/>
        <v>No</v>
      </c>
      <c r="I1788">
        <f t="shared" si="491"/>
        <v>0</v>
      </c>
      <c r="J1788" t="str">
        <f t="shared" si="492"/>
        <v>No</v>
      </c>
      <c r="K1788" t="str">
        <f t="shared" si="493"/>
        <v>Normal weight</v>
      </c>
      <c r="L1788" t="str">
        <f t="shared" si="494"/>
        <v>normal</v>
      </c>
      <c r="M1788" s="34">
        <f t="shared" si="495"/>
        <v>23353</v>
      </c>
      <c r="N1788" s="36">
        <f t="shared" si="496"/>
        <v>17832.599999999999</v>
      </c>
      <c r="O1788" s="23" t="str">
        <f t="shared" si="497"/>
        <v>tier - 1</v>
      </c>
      <c r="P1788" s="34" t="str">
        <f t="shared" si="498"/>
        <v>tier - 2</v>
      </c>
      <c r="Q1788" s="34" t="str">
        <f t="shared" si="499"/>
        <v>R1012</v>
      </c>
      <c r="R1788" s="23">
        <f t="shared" si="500"/>
        <v>59</v>
      </c>
      <c r="Z1788" s="1" t="s">
        <v>587</v>
      </c>
      <c r="AA1788" s="1" t="s">
        <v>4805</v>
      </c>
      <c r="AB1788" t="s">
        <v>4743</v>
      </c>
      <c r="AC1788" t="s">
        <v>6939</v>
      </c>
      <c r="AG1788" t="s">
        <v>587</v>
      </c>
      <c r="AH1788">
        <v>23.16</v>
      </c>
      <c r="AI1788">
        <v>5.5</v>
      </c>
      <c r="AJ1788" s="20" t="s">
        <v>2380</v>
      </c>
      <c r="AK1788" t="s">
        <v>2380</v>
      </c>
      <c r="AL1788" t="s">
        <v>2380</v>
      </c>
      <c r="AM1788" s="29">
        <v>0</v>
      </c>
      <c r="AN1788" s="20" t="s">
        <v>2380</v>
      </c>
      <c r="AO1788" s="20" t="str">
        <f t="shared" si="501"/>
        <v>Normal weight</v>
      </c>
      <c r="AP1788" s="20" t="str">
        <f t="shared" si="502"/>
        <v>normal</v>
      </c>
      <c r="AS1788" t="s">
        <v>1815</v>
      </c>
      <c r="AT1788">
        <v>1963</v>
      </c>
      <c r="AU1788" s="28" t="s">
        <v>30</v>
      </c>
      <c r="AV1788">
        <v>8</v>
      </c>
      <c r="AW1788">
        <v>0</v>
      </c>
      <c r="AX1788" s="38">
        <v>17832.599999999999</v>
      </c>
      <c r="AY1788" t="s">
        <v>16</v>
      </c>
      <c r="AZ1788" t="s">
        <v>11</v>
      </c>
      <c r="BA1788" t="s">
        <v>23</v>
      </c>
      <c r="BB1788" s="35">
        <f>DATE(AT1788,MATCH(AU1788,{"Jan","Feb","Mar","Apr","May","Jun","Jul","Aug","Sep","Oct","Nov","Dec"}, 0),AV1788)</f>
        <v>23353</v>
      </c>
      <c r="BC1788" s="20">
        <f t="shared" si="503"/>
        <v>59</v>
      </c>
    </row>
    <row r="1789" spans="2:55" ht="15.5" hidden="1" x14ac:dyDescent="0.35">
      <c r="B1789" s="1" t="s">
        <v>586</v>
      </c>
      <c r="C1789" t="str">
        <f>VLOOKUP(B1789,Z1788:AE4123,2,FALSE)</f>
        <v>Mattis,</v>
      </c>
      <c r="D1789">
        <f t="shared" si="486"/>
        <v>32.585000000000001</v>
      </c>
      <c r="E1789">
        <f t="shared" si="487"/>
        <v>4.93</v>
      </c>
      <c r="F1789" t="str">
        <f t="shared" si="488"/>
        <v>yes</v>
      </c>
      <c r="G1789" t="str">
        <f t="shared" si="489"/>
        <v>No</v>
      </c>
      <c r="H1789" t="str">
        <f t="shared" si="490"/>
        <v>No</v>
      </c>
      <c r="I1789">
        <f t="shared" si="491"/>
        <v>1</v>
      </c>
      <c r="J1789" t="str">
        <f t="shared" si="492"/>
        <v>No</v>
      </c>
      <c r="K1789" t="str">
        <f t="shared" si="493"/>
        <v>OBESITY</v>
      </c>
      <c r="L1789" t="str">
        <f t="shared" si="494"/>
        <v>normal</v>
      </c>
      <c r="M1789" s="34">
        <f t="shared" si="495"/>
        <v>28106</v>
      </c>
      <c r="N1789" s="36">
        <f t="shared" si="496"/>
        <v>17862.919999999998</v>
      </c>
      <c r="O1789" s="23" t="str">
        <f t="shared" si="497"/>
        <v>tier - 1</v>
      </c>
      <c r="P1789" s="34" t="str">
        <f t="shared" si="498"/>
        <v>tier - 2</v>
      </c>
      <c r="Q1789" s="34" t="str">
        <f t="shared" si="499"/>
        <v>R1012</v>
      </c>
      <c r="R1789" s="23">
        <f t="shared" si="500"/>
        <v>46</v>
      </c>
      <c r="Z1789" s="1" t="s">
        <v>586</v>
      </c>
      <c r="AA1789" s="1" t="s">
        <v>5722</v>
      </c>
      <c r="AB1789" t="s">
        <v>4746</v>
      </c>
      <c r="AC1789" t="s">
        <v>4840</v>
      </c>
      <c r="AD1789" t="s">
        <v>4910</v>
      </c>
      <c r="AG1789" t="s">
        <v>586</v>
      </c>
      <c r="AH1789">
        <v>32.585000000000001</v>
      </c>
      <c r="AI1789">
        <v>4.93</v>
      </c>
      <c r="AJ1789" s="20" t="s">
        <v>2382</v>
      </c>
      <c r="AK1789" t="s">
        <v>2380</v>
      </c>
      <c r="AL1789" t="s">
        <v>2380</v>
      </c>
      <c r="AM1789" s="29">
        <v>1</v>
      </c>
      <c r="AN1789" s="20" t="s">
        <v>2380</v>
      </c>
      <c r="AO1789" s="20" t="str">
        <f t="shared" si="501"/>
        <v>OBESITY</v>
      </c>
      <c r="AP1789" s="20" t="str">
        <f t="shared" si="502"/>
        <v>normal</v>
      </c>
      <c r="AS1789" t="s">
        <v>1816</v>
      </c>
      <c r="AT1789">
        <v>1976</v>
      </c>
      <c r="AU1789" s="28" t="s">
        <v>30</v>
      </c>
      <c r="AV1789">
        <v>12</v>
      </c>
      <c r="AW1789">
        <v>2</v>
      </c>
      <c r="AX1789" s="38">
        <v>17862.919999999998</v>
      </c>
      <c r="AY1789" t="s">
        <v>16</v>
      </c>
      <c r="AZ1789" t="s">
        <v>11</v>
      </c>
      <c r="BA1789" t="s">
        <v>23</v>
      </c>
      <c r="BB1789" s="35">
        <f>DATE(AT1789,MATCH(AU1789,{"Jan","Feb","Mar","Apr","May","Jun","Jul","Aug","Sep","Oct","Nov","Dec"}, 0),AV1789)</f>
        <v>28106</v>
      </c>
      <c r="BC1789" s="20">
        <f t="shared" si="503"/>
        <v>46</v>
      </c>
    </row>
    <row r="1790" spans="2:55" ht="15.5" hidden="1" x14ac:dyDescent="0.35">
      <c r="B1790" s="1" t="s">
        <v>585</v>
      </c>
      <c r="C1790" t="str">
        <f>VLOOKUP(B1790,Z1789:AE4124,2,FALSE)</f>
        <v>Cho,</v>
      </c>
      <c r="D1790">
        <f t="shared" si="486"/>
        <v>33.97</v>
      </c>
      <c r="E1790">
        <f t="shared" si="487"/>
        <v>5.6</v>
      </c>
      <c r="F1790" t="str">
        <f t="shared" si="488"/>
        <v>yes</v>
      </c>
      <c r="G1790" t="str">
        <f t="shared" si="489"/>
        <v>No</v>
      </c>
      <c r="H1790" t="str">
        <f t="shared" si="490"/>
        <v>No</v>
      </c>
      <c r="I1790">
        <f t="shared" si="491"/>
        <v>0</v>
      </c>
      <c r="J1790" t="str">
        <f t="shared" si="492"/>
        <v>No</v>
      </c>
      <c r="K1790" t="str">
        <f t="shared" si="493"/>
        <v>OBESITY</v>
      </c>
      <c r="L1790" t="str">
        <f t="shared" si="494"/>
        <v>normal</v>
      </c>
      <c r="M1790" s="34">
        <f t="shared" si="495"/>
        <v>35668</v>
      </c>
      <c r="N1790" s="36">
        <f t="shared" si="496"/>
        <v>17878.900000000001</v>
      </c>
      <c r="O1790" s="23" t="str">
        <f t="shared" si="497"/>
        <v>tier - 1</v>
      </c>
      <c r="P1790" s="34" t="str">
        <f t="shared" si="498"/>
        <v>tier - 2</v>
      </c>
      <c r="Q1790" s="34" t="str">
        <f t="shared" si="499"/>
        <v>R1024</v>
      </c>
      <c r="R1790" s="23">
        <f t="shared" si="500"/>
        <v>25</v>
      </c>
      <c r="Z1790" s="1" t="s">
        <v>585</v>
      </c>
      <c r="AA1790" s="1" t="s">
        <v>7192</v>
      </c>
      <c r="AB1790" t="s">
        <v>4746</v>
      </c>
      <c r="AC1790" t="s">
        <v>7193</v>
      </c>
      <c r="AG1790" t="s">
        <v>585</v>
      </c>
      <c r="AH1790">
        <v>33.97</v>
      </c>
      <c r="AI1790">
        <v>5.6</v>
      </c>
      <c r="AJ1790" s="20" t="s">
        <v>2382</v>
      </c>
      <c r="AK1790" t="s">
        <v>2380</v>
      </c>
      <c r="AL1790" t="s">
        <v>2380</v>
      </c>
      <c r="AM1790" s="29">
        <v>0</v>
      </c>
      <c r="AN1790" s="20" t="s">
        <v>2380</v>
      </c>
      <c r="AO1790" s="20" t="str">
        <f t="shared" si="501"/>
        <v>OBESITY</v>
      </c>
      <c r="AP1790" s="20" t="str">
        <f t="shared" si="502"/>
        <v>normal</v>
      </c>
      <c r="AS1790" t="s">
        <v>1817</v>
      </c>
      <c r="AT1790">
        <v>1997</v>
      </c>
      <c r="AU1790" s="28" t="s">
        <v>35</v>
      </c>
      <c r="AV1790">
        <v>26</v>
      </c>
      <c r="AW1790">
        <v>0</v>
      </c>
      <c r="AX1790" s="38">
        <v>17878.900000000001</v>
      </c>
      <c r="AY1790" t="s">
        <v>16</v>
      </c>
      <c r="AZ1790" t="s">
        <v>11</v>
      </c>
      <c r="BA1790" t="s">
        <v>247</v>
      </c>
      <c r="BB1790" s="35">
        <f>DATE(AT1790,MATCH(AU1790,{"Jan","Feb","Mar","Apr","May","Jun","Jul","Aug","Sep","Oct","Nov","Dec"}, 0),AV1790)</f>
        <v>35668</v>
      </c>
      <c r="BC1790" s="20">
        <f t="shared" si="503"/>
        <v>25</v>
      </c>
    </row>
    <row r="1791" spans="2:55" ht="15.5" hidden="1" x14ac:dyDescent="0.35">
      <c r="B1791" s="1" t="s">
        <v>584</v>
      </c>
      <c r="C1791" t="str">
        <f>VLOOKUP(B1791,Z1790:AE4125,2,FALSE)</f>
        <v>Reumann,</v>
      </c>
      <c r="D1791">
        <f t="shared" si="486"/>
        <v>16.57</v>
      </c>
      <c r="E1791">
        <f t="shared" si="487"/>
        <v>9.99</v>
      </c>
      <c r="F1791" t="str">
        <f t="shared" si="488"/>
        <v>No</v>
      </c>
      <c r="G1791" t="str">
        <f t="shared" si="489"/>
        <v>No</v>
      </c>
      <c r="H1791" t="str">
        <f t="shared" si="490"/>
        <v>No</v>
      </c>
      <c r="I1791">
        <f t="shared" si="491"/>
        <v>0</v>
      </c>
      <c r="J1791" t="str">
        <f t="shared" si="492"/>
        <v>No</v>
      </c>
      <c r="K1791" t="str">
        <f t="shared" si="493"/>
        <v>under weight</v>
      </c>
      <c r="L1791" t="str">
        <f t="shared" si="494"/>
        <v>diabeties</v>
      </c>
      <c r="M1791" s="34">
        <f t="shared" si="495"/>
        <v>29171</v>
      </c>
      <c r="N1791" s="36">
        <f t="shared" si="496"/>
        <v>17882.669999999998</v>
      </c>
      <c r="O1791" s="23" t="str">
        <f t="shared" si="497"/>
        <v>tier - 1</v>
      </c>
      <c r="P1791" s="34" t="str">
        <f t="shared" si="498"/>
        <v>tier - 3</v>
      </c>
      <c r="Q1791" s="34" t="str">
        <f t="shared" si="499"/>
        <v>R1012</v>
      </c>
      <c r="R1791" s="23">
        <f t="shared" si="500"/>
        <v>43</v>
      </c>
      <c r="Z1791" s="1" t="s">
        <v>584</v>
      </c>
      <c r="AA1791" s="1" t="s">
        <v>7194</v>
      </c>
      <c r="AB1791" t="s">
        <v>4746</v>
      </c>
      <c r="AC1791" t="s">
        <v>4792</v>
      </c>
      <c r="AG1791" t="s">
        <v>584</v>
      </c>
      <c r="AH1791">
        <v>16.57</v>
      </c>
      <c r="AI1791">
        <v>9.99</v>
      </c>
      <c r="AJ1791" s="20" t="s">
        <v>2380</v>
      </c>
      <c r="AK1791" t="s">
        <v>2380</v>
      </c>
      <c r="AL1791" t="s">
        <v>2380</v>
      </c>
      <c r="AM1791" s="29">
        <v>0</v>
      </c>
      <c r="AN1791" s="20" t="s">
        <v>2380</v>
      </c>
      <c r="AO1791" s="20" t="str">
        <f t="shared" si="501"/>
        <v>under weight</v>
      </c>
      <c r="AP1791" s="20" t="str">
        <f t="shared" si="502"/>
        <v>diabeties</v>
      </c>
      <c r="AS1791" t="s">
        <v>1818</v>
      </c>
      <c r="AT1791">
        <v>1979</v>
      </c>
      <c r="AU1791" s="28" t="s">
        <v>15</v>
      </c>
      <c r="AV1791">
        <v>12</v>
      </c>
      <c r="AW1791">
        <v>2</v>
      </c>
      <c r="AX1791" s="38">
        <v>17882.669999999998</v>
      </c>
      <c r="AY1791" t="s">
        <v>16</v>
      </c>
      <c r="AZ1791" t="s">
        <v>12</v>
      </c>
      <c r="BA1791" t="s">
        <v>23</v>
      </c>
      <c r="BB1791" s="35">
        <f>DATE(AT1791,MATCH(AU1791,{"Jan","Feb","Mar","Apr","May","Jun","Jul","Aug","Sep","Oct","Nov","Dec"}, 0),AV1791)</f>
        <v>29171</v>
      </c>
      <c r="BC1791" s="20">
        <f t="shared" si="503"/>
        <v>43</v>
      </c>
    </row>
    <row r="1792" spans="2:55" ht="15.5" hidden="1" x14ac:dyDescent="0.35">
      <c r="B1792" s="1" t="s">
        <v>583</v>
      </c>
      <c r="C1792" t="str">
        <f>VLOOKUP(B1792,Z1791:AE4126,2,FALSE)</f>
        <v>Cooper,</v>
      </c>
      <c r="D1792">
        <f t="shared" si="486"/>
        <v>17.55</v>
      </c>
      <c r="E1792">
        <f t="shared" si="487"/>
        <v>5.93</v>
      </c>
      <c r="F1792" t="str">
        <f t="shared" si="488"/>
        <v>No</v>
      </c>
      <c r="G1792" t="str">
        <f t="shared" si="489"/>
        <v>No</v>
      </c>
      <c r="H1792" t="str">
        <f t="shared" si="490"/>
        <v>Yes</v>
      </c>
      <c r="I1792">
        <f t="shared" si="491"/>
        <v>1</v>
      </c>
      <c r="J1792" t="str">
        <f t="shared" si="492"/>
        <v>No</v>
      </c>
      <c r="K1792" t="str">
        <f t="shared" si="493"/>
        <v>under weight</v>
      </c>
      <c r="L1792" t="str">
        <f t="shared" si="494"/>
        <v>pre diabeties</v>
      </c>
      <c r="M1792" s="34">
        <f t="shared" si="495"/>
        <v>32846</v>
      </c>
      <c r="N1792" s="36">
        <f t="shared" si="496"/>
        <v>17904.53</v>
      </c>
      <c r="O1792" s="23" t="str">
        <f t="shared" si="497"/>
        <v>tier - 1</v>
      </c>
      <c r="P1792" s="34" t="str">
        <f t="shared" si="498"/>
        <v>tier - 2</v>
      </c>
      <c r="Q1792" s="34" t="str">
        <f t="shared" si="499"/>
        <v>R1017</v>
      </c>
      <c r="R1792" s="23">
        <f t="shared" si="500"/>
        <v>33</v>
      </c>
      <c r="Z1792" s="1" t="s">
        <v>583</v>
      </c>
      <c r="AA1792" s="1" t="s">
        <v>7195</v>
      </c>
      <c r="AB1792" t="s">
        <v>4746</v>
      </c>
      <c r="AC1792" t="s">
        <v>6223</v>
      </c>
      <c r="AD1792" t="s">
        <v>5045</v>
      </c>
      <c r="AG1792" t="s">
        <v>583</v>
      </c>
      <c r="AH1792">
        <v>17.55</v>
      </c>
      <c r="AI1792">
        <v>5.93</v>
      </c>
      <c r="AJ1792" s="20" t="s">
        <v>2380</v>
      </c>
      <c r="AK1792" t="s">
        <v>2380</v>
      </c>
      <c r="AL1792" t="s">
        <v>2383</v>
      </c>
      <c r="AM1792" s="29">
        <v>1</v>
      </c>
      <c r="AN1792" s="20" t="s">
        <v>2380</v>
      </c>
      <c r="AO1792" s="20" t="str">
        <f t="shared" si="501"/>
        <v>under weight</v>
      </c>
      <c r="AP1792" s="20" t="str">
        <f t="shared" si="502"/>
        <v>pre diabeties</v>
      </c>
      <c r="AS1792" t="s">
        <v>1819</v>
      </c>
      <c r="AT1792">
        <v>1989</v>
      </c>
      <c r="AU1792" s="28" t="s">
        <v>30</v>
      </c>
      <c r="AV1792">
        <v>4</v>
      </c>
      <c r="AW1792">
        <v>0</v>
      </c>
      <c r="AX1792" s="38">
        <v>17904.53</v>
      </c>
      <c r="AY1792" t="s">
        <v>16</v>
      </c>
      <c r="AZ1792" t="s">
        <v>11</v>
      </c>
      <c r="BA1792" t="s">
        <v>356</v>
      </c>
      <c r="BB1792" s="35">
        <f>DATE(AT1792,MATCH(AU1792,{"Jan","Feb","Mar","Apr","May","Jun","Jul","Aug","Sep","Oct","Nov","Dec"}, 0),AV1792)</f>
        <v>32846</v>
      </c>
      <c r="BC1792" s="20">
        <f t="shared" si="503"/>
        <v>33</v>
      </c>
    </row>
    <row r="1793" spans="2:55" ht="15.5" x14ac:dyDescent="0.35">
      <c r="B1793" s="1" t="s">
        <v>582</v>
      </c>
      <c r="C1793" t="str">
        <f>VLOOKUP(B1793,Z1792:AE4127,2,FALSE)</f>
        <v>Kennedy,</v>
      </c>
      <c r="D1793">
        <f t="shared" si="486"/>
        <v>29.41</v>
      </c>
      <c r="E1793">
        <f t="shared" si="487"/>
        <v>6.29</v>
      </c>
      <c r="F1793" t="str">
        <f t="shared" si="488"/>
        <v>yes</v>
      </c>
      <c r="G1793" t="str">
        <f t="shared" si="489"/>
        <v>No</v>
      </c>
      <c r="H1793" t="str">
        <f t="shared" si="490"/>
        <v>No</v>
      </c>
      <c r="I1793">
        <f t="shared" si="491"/>
        <v>1</v>
      </c>
      <c r="J1793" t="str">
        <f t="shared" si="492"/>
        <v>No</v>
      </c>
      <c r="K1793" t="str">
        <f t="shared" si="493"/>
        <v>OVER WEIGHT</v>
      </c>
      <c r="L1793" t="str">
        <f t="shared" si="494"/>
        <v>pre diabeties</v>
      </c>
      <c r="M1793" s="34">
        <f t="shared" si="495"/>
        <v>28415</v>
      </c>
      <c r="N1793" s="36">
        <f t="shared" si="496"/>
        <v>17929.3</v>
      </c>
      <c r="O1793" s="23" t="str">
        <f t="shared" si="497"/>
        <v>tier - 1</v>
      </c>
      <c r="P1793" s="34" t="str">
        <f t="shared" si="498"/>
        <v>tier - 2</v>
      </c>
      <c r="Q1793" s="34" t="str">
        <f t="shared" si="499"/>
        <v>R1013</v>
      </c>
      <c r="R1793" s="23">
        <f t="shared" si="500"/>
        <v>45</v>
      </c>
      <c r="Z1793" s="1" t="s">
        <v>582</v>
      </c>
      <c r="AA1793" s="1" t="s">
        <v>6413</v>
      </c>
      <c r="AB1793" t="s">
        <v>4746</v>
      </c>
      <c r="AC1793" t="s">
        <v>5195</v>
      </c>
      <c r="AD1793" t="s">
        <v>4992</v>
      </c>
      <c r="AG1793" t="s">
        <v>582</v>
      </c>
      <c r="AH1793">
        <v>29.41</v>
      </c>
      <c r="AI1793">
        <v>6.29</v>
      </c>
      <c r="AJ1793" s="20" t="s">
        <v>2382</v>
      </c>
      <c r="AK1793" t="s">
        <v>2380</v>
      </c>
      <c r="AL1793" t="s">
        <v>2380</v>
      </c>
      <c r="AM1793" s="29">
        <v>1</v>
      </c>
      <c r="AN1793" s="20" t="s">
        <v>2380</v>
      </c>
      <c r="AO1793" s="20" t="str">
        <f t="shared" si="501"/>
        <v>OVER WEIGHT</v>
      </c>
      <c r="AP1793" s="20" t="str">
        <f t="shared" si="502"/>
        <v>pre diabeties</v>
      </c>
      <c r="AS1793" t="s">
        <v>1820</v>
      </c>
      <c r="AT1793">
        <v>1977</v>
      </c>
      <c r="AU1793" s="28" t="s">
        <v>37</v>
      </c>
      <c r="AV1793">
        <v>17</v>
      </c>
      <c r="AW1793">
        <v>0</v>
      </c>
      <c r="AX1793" s="38">
        <v>17929.3</v>
      </c>
      <c r="AY1793" t="s">
        <v>16</v>
      </c>
      <c r="AZ1793" t="s">
        <v>11</v>
      </c>
      <c r="BA1793" t="s">
        <v>13</v>
      </c>
      <c r="BB1793" s="35">
        <f>DATE(AT1793,MATCH(AU1793,{"Jan","Feb","Mar","Apr","May","Jun","Jul","Aug","Sep","Oct","Nov","Dec"}, 0),AV1793)</f>
        <v>28415</v>
      </c>
      <c r="BC1793" s="20">
        <f t="shared" si="503"/>
        <v>45</v>
      </c>
    </row>
    <row r="1794" spans="2:55" ht="15.5" hidden="1" x14ac:dyDescent="0.35">
      <c r="B1794" s="1" t="s">
        <v>581</v>
      </c>
      <c r="C1794" t="str">
        <f>VLOOKUP(B1794,Z1793:AE4128,2,FALSE)</f>
        <v>Cichon,</v>
      </c>
      <c r="D1794">
        <f t="shared" si="486"/>
        <v>17.91</v>
      </c>
      <c r="E1794">
        <f t="shared" si="487"/>
        <v>5.65</v>
      </c>
      <c r="F1794" t="str">
        <f t="shared" si="488"/>
        <v>No</v>
      </c>
      <c r="G1794" t="str">
        <f t="shared" si="489"/>
        <v>No</v>
      </c>
      <c r="H1794" t="str">
        <f t="shared" si="490"/>
        <v>No</v>
      </c>
      <c r="I1794">
        <f t="shared" si="491"/>
        <v>1</v>
      </c>
      <c r="J1794" t="str">
        <f t="shared" si="492"/>
        <v>No</v>
      </c>
      <c r="K1794" t="str">
        <f t="shared" si="493"/>
        <v>under weight</v>
      </c>
      <c r="L1794" t="str">
        <f t="shared" si="494"/>
        <v>normal</v>
      </c>
      <c r="M1794" s="34">
        <f t="shared" si="495"/>
        <v>37162</v>
      </c>
      <c r="N1794" s="36">
        <f t="shared" si="496"/>
        <v>17942.11</v>
      </c>
      <c r="O1794" s="23" t="str">
        <f t="shared" si="497"/>
        <v>tier - 1</v>
      </c>
      <c r="P1794" s="34" t="str">
        <f t="shared" si="498"/>
        <v>tier - 2</v>
      </c>
      <c r="Q1794" s="34" t="str">
        <f t="shared" si="499"/>
        <v>R1011</v>
      </c>
      <c r="R1794" s="23">
        <f t="shared" si="500"/>
        <v>21</v>
      </c>
      <c r="Z1794" s="1" t="s">
        <v>581</v>
      </c>
      <c r="AA1794" s="1" t="s">
        <v>7196</v>
      </c>
      <c r="AB1794" t="s">
        <v>4746</v>
      </c>
      <c r="AC1794" t="s">
        <v>4759</v>
      </c>
      <c r="AG1794" t="s">
        <v>581</v>
      </c>
      <c r="AH1794">
        <v>17.91</v>
      </c>
      <c r="AI1794">
        <v>5.65</v>
      </c>
      <c r="AJ1794" s="20" t="s">
        <v>2380</v>
      </c>
      <c r="AK1794" t="s">
        <v>2380</v>
      </c>
      <c r="AL1794" t="s">
        <v>2380</v>
      </c>
      <c r="AM1794" s="29">
        <v>1</v>
      </c>
      <c r="AN1794" s="20" t="s">
        <v>2380</v>
      </c>
      <c r="AO1794" s="20" t="str">
        <f t="shared" si="501"/>
        <v>under weight</v>
      </c>
      <c r="AP1794" s="20" t="str">
        <f t="shared" si="502"/>
        <v>normal</v>
      </c>
      <c r="AS1794" t="s">
        <v>1821</v>
      </c>
      <c r="AT1794">
        <v>2001</v>
      </c>
      <c r="AU1794" s="28" t="s">
        <v>20</v>
      </c>
      <c r="AV1794">
        <v>28</v>
      </c>
      <c r="AW1794">
        <v>4</v>
      </c>
      <c r="AX1794" s="38">
        <v>17942.11</v>
      </c>
      <c r="AY1794" t="s">
        <v>16</v>
      </c>
      <c r="AZ1794" t="s">
        <v>11</v>
      </c>
      <c r="BA1794" t="s">
        <v>42</v>
      </c>
      <c r="BB1794" s="35">
        <f>DATE(AT1794,MATCH(AU1794,{"Jan","Feb","Mar","Apr","May","Jun","Jul","Aug","Sep","Oct","Nov","Dec"}, 0),AV1794)</f>
        <v>37162</v>
      </c>
      <c r="BC1794" s="20">
        <f t="shared" si="503"/>
        <v>21</v>
      </c>
    </row>
    <row r="1795" spans="2:55" ht="15.5" hidden="1" x14ac:dyDescent="0.35">
      <c r="B1795" s="1" t="s">
        <v>580</v>
      </c>
      <c r="C1795" t="str">
        <f>VLOOKUP(B1795,Z1794:AE4129,2,FALSE)</f>
        <v>Maroevic,</v>
      </c>
      <c r="D1795">
        <f t="shared" si="486"/>
        <v>31.57</v>
      </c>
      <c r="E1795">
        <f t="shared" si="487"/>
        <v>6.15</v>
      </c>
      <c r="F1795" t="str">
        <f t="shared" si="488"/>
        <v>No</v>
      </c>
      <c r="G1795" t="str">
        <f t="shared" si="489"/>
        <v>No</v>
      </c>
      <c r="H1795" t="str">
        <f t="shared" si="490"/>
        <v>No</v>
      </c>
      <c r="I1795">
        <f t="shared" si="491"/>
        <v>1</v>
      </c>
      <c r="J1795" t="str">
        <f t="shared" si="492"/>
        <v>No</v>
      </c>
      <c r="K1795" t="str">
        <f t="shared" si="493"/>
        <v>OBESITY</v>
      </c>
      <c r="L1795" t="str">
        <f t="shared" si="494"/>
        <v>pre diabeties</v>
      </c>
      <c r="M1795" s="34">
        <f t="shared" si="495"/>
        <v>27572</v>
      </c>
      <c r="N1795" s="36">
        <f t="shared" si="496"/>
        <v>18031.16</v>
      </c>
      <c r="O1795" s="23" t="str">
        <f t="shared" si="497"/>
        <v>tier - 1</v>
      </c>
      <c r="P1795" s="34" t="str">
        <f t="shared" si="498"/>
        <v>tier - 3</v>
      </c>
      <c r="Q1795" s="34" t="str">
        <f t="shared" si="499"/>
        <v>R1023</v>
      </c>
      <c r="R1795" s="23">
        <f t="shared" si="500"/>
        <v>47</v>
      </c>
      <c r="Z1795" s="1" t="s">
        <v>580</v>
      </c>
      <c r="AA1795" s="1" t="s">
        <v>7197</v>
      </c>
      <c r="AB1795" t="s">
        <v>4746</v>
      </c>
      <c r="AC1795" t="s">
        <v>7198</v>
      </c>
      <c r="AG1795" t="s">
        <v>580</v>
      </c>
      <c r="AH1795">
        <v>31.57</v>
      </c>
      <c r="AI1795">
        <v>6.15</v>
      </c>
      <c r="AJ1795" s="20" t="s">
        <v>2380</v>
      </c>
      <c r="AK1795" t="s">
        <v>2380</v>
      </c>
      <c r="AL1795" t="s">
        <v>2380</v>
      </c>
      <c r="AM1795" s="29">
        <v>1</v>
      </c>
      <c r="AN1795" s="20" t="s">
        <v>2380</v>
      </c>
      <c r="AO1795" s="20" t="str">
        <f t="shared" si="501"/>
        <v>OBESITY</v>
      </c>
      <c r="AP1795" s="20" t="str">
        <f t="shared" si="502"/>
        <v>pre diabeties</v>
      </c>
      <c r="AS1795" t="s">
        <v>1822</v>
      </c>
      <c r="AT1795">
        <v>1975</v>
      </c>
      <c r="AU1795" s="28" t="s">
        <v>18</v>
      </c>
      <c r="AV1795">
        <v>27</v>
      </c>
      <c r="AW1795">
        <v>1</v>
      </c>
      <c r="AX1795" s="38">
        <v>18031.16</v>
      </c>
      <c r="AY1795" t="s">
        <v>16</v>
      </c>
      <c r="AZ1795" t="s">
        <v>12</v>
      </c>
      <c r="BA1795" t="s">
        <v>249</v>
      </c>
      <c r="BB1795" s="35">
        <f>DATE(AT1795,MATCH(AU1795,{"Jan","Feb","Mar","Apr","May","Jun","Jul","Aug","Sep","Oct","Nov","Dec"}, 0),AV1795)</f>
        <v>27572</v>
      </c>
      <c r="BC1795" s="20">
        <f t="shared" si="503"/>
        <v>47</v>
      </c>
    </row>
    <row r="1796" spans="2:55" ht="15.5" hidden="1" x14ac:dyDescent="0.35">
      <c r="B1796" s="1" t="s">
        <v>579</v>
      </c>
      <c r="C1796" t="str">
        <f>VLOOKUP(B1796,Z1795:AE4130,2,FALSE)</f>
        <v>Martin,</v>
      </c>
      <c r="D1796">
        <f t="shared" si="486"/>
        <v>33.18</v>
      </c>
      <c r="E1796">
        <f t="shared" si="487"/>
        <v>5.22</v>
      </c>
      <c r="F1796" t="str">
        <f t="shared" si="488"/>
        <v>No</v>
      </c>
      <c r="G1796" t="str">
        <f t="shared" si="489"/>
        <v>yes</v>
      </c>
      <c r="H1796" t="str">
        <f t="shared" si="490"/>
        <v>No</v>
      </c>
      <c r="I1796">
        <f t="shared" si="491"/>
        <v>1</v>
      </c>
      <c r="J1796" t="str">
        <f t="shared" si="492"/>
        <v>No</v>
      </c>
      <c r="K1796" t="str">
        <f t="shared" si="493"/>
        <v>OBESITY</v>
      </c>
      <c r="L1796" t="str">
        <f t="shared" si="494"/>
        <v>normal</v>
      </c>
      <c r="M1796" s="34">
        <f t="shared" si="495"/>
        <v>24032</v>
      </c>
      <c r="N1796" s="36">
        <f t="shared" si="496"/>
        <v>18031.189999999999</v>
      </c>
      <c r="O1796" s="23" t="str">
        <f t="shared" si="497"/>
        <v>tier - 1</v>
      </c>
      <c r="P1796" s="34" t="str">
        <f t="shared" si="498"/>
        <v>tier - 2</v>
      </c>
      <c r="Q1796" s="34" t="str">
        <f t="shared" si="499"/>
        <v>R1012</v>
      </c>
      <c r="R1796" s="23">
        <f t="shared" si="500"/>
        <v>57</v>
      </c>
      <c r="Z1796" s="1" t="s">
        <v>579</v>
      </c>
      <c r="AA1796" s="1" t="s">
        <v>5466</v>
      </c>
      <c r="AB1796" t="s">
        <v>4746</v>
      </c>
      <c r="AC1796" t="s">
        <v>4792</v>
      </c>
      <c r="AD1796" t="s">
        <v>4804</v>
      </c>
      <c r="AE1796" t="s">
        <v>5913</v>
      </c>
      <c r="AG1796" t="s">
        <v>579</v>
      </c>
      <c r="AH1796">
        <v>33.18</v>
      </c>
      <c r="AI1796">
        <v>5.22</v>
      </c>
      <c r="AJ1796" s="20" t="s">
        <v>2380</v>
      </c>
      <c r="AK1796" t="s">
        <v>2382</v>
      </c>
      <c r="AL1796" t="s">
        <v>2380</v>
      </c>
      <c r="AM1796" s="29">
        <v>1</v>
      </c>
      <c r="AN1796" s="20" t="s">
        <v>2380</v>
      </c>
      <c r="AO1796" s="20" t="str">
        <f t="shared" si="501"/>
        <v>OBESITY</v>
      </c>
      <c r="AP1796" s="20" t="str">
        <f t="shared" si="502"/>
        <v>normal</v>
      </c>
      <c r="AS1796" t="s">
        <v>1823</v>
      </c>
      <c r="AT1796">
        <v>1965</v>
      </c>
      <c r="AU1796" s="28" t="s">
        <v>37</v>
      </c>
      <c r="AV1796">
        <v>17</v>
      </c>
      <c r="AW1796">
        <v>0</v>
      </c>
      <c r="AX1796" s="38">
        <v>18031.189999999999</v>
      </c>
      <c r="AY1796" t="s">
        <v>16</v>
      </c>
      <c r="AZ1796" t="s">
        <v>11</v>
      </c>
      <c r="BA1796" t="s">
        <v>23</v>
      </c>
      <c r="BB1796" s="35">
        <f>DATE(AT1796,MATCH(AU1796,{"Jan","Feb","Mar","Apr","May","Jun","Jul","Aug","Sep","Oct","Nov","Dec"}, 0),AV1796)</f>
        <v>24032</v>
      </c>
      <c r="BC1796" s="20">
        <f t="shared" si="503"/>
        <v>57</v>
      </c>
    </row>
    <row r="1797" spans="2:55" ht="15.5" hidden="1" x14ac:dyDescent="0.35">
      <c r="B1797" s="1" t="s">
        <v>578</v>
      </c>
      <c r="C1797" t="str">
        <f>VLOOKUP(B1797,Z1796:AE4131,2,FALSE)</f>
        <v>Schulz,</v>
      </c>
      <c r="D1797">
        <f t="shared" si="486"/>
        <v>37</v>
      </c>
      <c r="E1797">
        <f t="shared" si="487"/>
        <v>11.66</v>
      </c>
      <c r="F1797" t="str">
        <f t="shared" si="488"/>
        <v>No</v>
      </c>
      <c r="G1797" t="str">
        <f t="shared" si="489"/>
        <v>No</v>
      </c>
      <c r="H1797" t="str">
        <f t="shared" si="490"/>
        <v>No</v>
      </c>
      <c r="I1797">
        <f t="shared" si="491"/>
        <v>0</v>
      </c>
      <c r="J1797" t="str">
        <f t="shared" si="492"/>
        <v>No</v>
      </c>
      <c r="K1797" t="str">
        <f t="shared" si="493"/>
        <v>OBESITY</v>
      </c>
      <c r="L1797" t="str">
        <f t="shared" si="494"/>
        <v>diabeties</v>
      </c>
      <c r="M1797" s="34">
        <f t="shared" si="495"/>
        <v>36457</v>
      </c>
      <c r="N1797" s="36">
        <f t="shared" si="496"/>
        <v>18033.97</v>
      </c>
      <c r="O1797" s="23" t="str">
        <f t="shared" si="497"/>
        <v>tier - 1</v>
      </c>
      <c r="P1797" s="34" t="str">
        <f t="shared" si="498"/>
        <v>tier - 1</v>
      </c>
      <c r="Q1797" s="34" t="str">
        <f t="shared" si="499"/>
        <v>R1012</v>
      </c>
      <c r="R1797" s="23">
        <f t="shared" si="500"/>
        <v>23</v>
      </c>
      <c r="Z1797" s="1" t="s">
        <v>578</v>
      </c>
      <c r="AA1797" s="1" t="s">
        <v>7199</v>
      </c>
      <c r="AB1797" t="s">
        <v>4743</v>
      </c>
      <c r="AC1797" t="s">
        <v>5131</v>
      </c>
      <c r="AG1797" t="s">
        <v>578</v>
      </c>
      <c r="AH1797">
        <v>37</v>
      </c>
      <c r="AI1797">
        <v>11.66</v>
      </c>
      <c r="AJ1797" s="20" t="s">
        <v>2380</v>
      </c>
      <c r="AK1797" t="s">
        <v>2380</v>
      </c>
      <c r="AL1797" t="s">
        <v>2380</v>
      </c>
      <c r="AM1797" s="29">
        <v>0</v>
      </c>
      <c r="AN1797" s="20" t="s">
        <v>2380</v>
      </c>
      <c r="AO1797" s="20" t="str">
        <f t="shared" si="501"/>
        <v>OBESITY</v>
      </c>
      <c r="AP1797" s="20" t="str">
        <f t="shared" si="502"/>
        <v>diabeties</v>
      </c>
      <c r="AS1797" t="s">
        <v>1824</v>
      </c>
      <c r="AT1797">
        <v>1999</v>
      </c>
      <c r="AU1797" s="28" t="s">
        <v>37</v>
      </c>
      <c r="AV1797">
        <v>24</v>
      </c>
      <c r="AW1797">
        <v>0</v>
      </c>
      <c r="AX1797" s="38">
        <v>18033.97</v>
      </c>
      <c r="AY1797" t="s">
        <v>16</v>
      </c>
      <c r="AZ1797" t="s">
        <v>16</v>
      </c>
      <c r="BA1797" t="s">
        <v>23</v>
      </c>
      <c r="BB1797" s="35">
        <f>DATE(AT1797,MATCH(AU1797,{"Jan","Feb","Mar","Apr","May","Jun","Jul","Aug","Sep","Oct","Nov","Dec"}, 0),AV1797)</f>
        <v>36457</v>
      </c>
      <c r="BC1797" s="20">
        <f t="shared" si="503"/>
        <v>23</v>
      </c>
    </row>
    <row r="1798" spans="2:55" ht="15.5" hidden="1" x14ac:dyDescent="0.35">
      <c r="B1798" s="1" t="s">
        <v>577</v>
      </c>
      <c r="C1798" t="str">
        <f>VLOOKUP(B1798,Z1797:AE4132,2,FALSE)</f>
        <v>Capriolo,</v>
      </c>
      <c r="D1798">
        <f t="shared" si="486"/>
        <v>18.905000000000001</v>
      </c>
      <c r="E1798">
        <f t="shared" si="487"/>
        <v>4.91</v>
      </c>
      <c r="F1798" t="str">
        <f t="shared" si="488"/>
        <v>yes</v>
      </c>
      <c r="G1798" t="str">
        <f t="shared" si="489"/>
        <v>No</v>
      </c>
      <c r="H1798" t="str">
        <f t="shared" si="490"/>
        <v>No</v>
      </c>
      <c r="I1798">
        <f t="shared" si="491"/>
        <v>1</v>
      </c>
      <c r="J1798" t="str">
        <f t="shared" si="492"/>
        <v>No</v>
      </c>
      <c r="K1798" t="str">
        <f t="shared" si="493"/>
        <v>Normal weight</v>
      </c>
      <c r="L1798" t="str">
        <f t="shared" si="494"/>
        <v>normal</v>
      </c>
      <c r="M1798" s="34">
        <f t="shared" si="495"/>
        <v>34162</v>
      </c>
      <c r="N1798" s="36">
        <f t="shared" si="496"/>
        <v>18157.88</v>
      </c>
      <c r="O1798" s="23" t="str">
        <f t="shared" si="497"/>
        <v>tier - 1</v>
      </c>
      <c r="P1798" s="34" t="str">
        <f t="shared" si="498"/>
        <v>tier - 1</v>
      </c>
      <c r="Q1798" s="34" t="str">
        <f t="shared" si="499"/>
        <v>R1012</v>
      </c>
      <c r="R1798" s="23">
        <f t="shared" si="500"/>
        <v>29</v>
      </c>
      <c r="Z1798" s="1" t="s">
        <v>577</v>
      </c>
      <c r="AA1798" s="1" t="s">
        <v>7200</v>
      </c>
      <c r="AB1798" t="s">
        <v>4746</v>
      </c>
      <c r="AC1798" t="s">
        <v>5050</v>
      </c>
      <c r="AG1798" t="s">
        <v>577</v>
      </c>
      <c r="AH1798">
        <v>18.905000000000001</v>
      </c>
      <c r="AI1798">
        <v>4.91</v>
      </c>
      <c r="AJ1798" s="20" t="s">
        <v>2382</v>
      </c>
      <c r="AK1798" t="s">
        <v>2380</v>
      </c>
      <c r="AL1798" t="s">
        <v>2380</v>
      </c>
      <c r="AM1798" s="29">
        <v>1</v>
      </c>
      <c r="AN1798" s="20" t="s">
        <v>2380</v>
      </c>
      <c r="AO1798" s="20" t="str">
        <f t="shared" si="501"/>
        <v>Normal weight</v>
      </c>
      <c r="AP1798" s="20" t="str">
        <f t="shared" si="502"/>
        <v>normal</v>
      </c>
      <c r="AS1798" t="s">
        <v>1825</v>
      </c>
      <c r="AT1798">
        <v>1993</v>
      </c>
      <c r="AU1798" s="28" t="s">
        <v>10</v>
      </c>
      <c r="AV1798">
        <v>12</v>
      </c>
      <c r="AW1798">
        <v>2</v>
      </c>
      <c r="AX1798" s="38">
        <v>18157.88</v>
      </c>
      <c r="AY1798" t="s">
        <v>16</v>
      </c>
      <c r="AZ1798" t="s">
        <v>16</v>
      </c>
      <c r="BA1798" t="s">
        <v>23</v>
      </c>
      <c r="BB1798" s="35">
        <f>DATE(AT1798,MATCH(AU1798,{"Jan","Feb","Mar","Apr","May","Jun","Jul","Aug","Sep","Oct","Nov","Dec"}, 0),AV1798)</f>
        <v>34162</v>
      </c>
      <c r="BC1798" s="20">
        <f t="shared" si="503"/>
        <v>29</v>
      </c>
    </row>
    <row r="1799" spans="2:55" ht="15.5" hidden="1" x14ac:dyDescent="0.35">
      <c r="B1799" s="1" t="s">
        <v>576</v>
      </c>
      <c r="C1799" t="str">
        <f>VLOOKUP(B1799,Z1798:AE4133,2,FALSE)</f>
        <v>Borleis,</v>
      </c>
      <c r="D1799">
        <f t="shared" ref="D1799:D1862" si="504">VLOOKUP($B1799,$AG$5:$AQ$2340,2,FALSE)</f>
        <v>20.03</v>
      </c>
      <c r="E1799">
        <f t="shared" ref="E1799:E1862" si="505">VLOOKUP($B1799,$AG$5:$AQ$2340,3,FALSE)</f>
        <v>9.25</v>
      </c>
      <c r="F1799" t="str">
        <f t="shared" ref="F1799:F1862" si="506">VLOOKUP($B1799,$AG$5:$AQ$2340,4,FALSE)</f>
        <v>yes</v>
      </c>
      <c r="G1799" t="str">
        <f t="shared" ref="G1799:G1862" si="507">VLOOKUP($B1799,$AG$5:$AQ$2340,5,FALSE)</f>
        <v>No</v>
      </c>
      <c r="H1799" t="str">
        <f t="shared" ref="H1799:H1862" si="508">VLOOKUP($B1799,$AG$5:$AN$2340,6,FALSE)</f>
        <v>No</v>
      </c>
      <c r="I1799">
        <f t="shared" ref="I1799:I1862" si="509">VLOOKUP($B1799,$AG$5:$AQ$2340,7,FALSE)</f>
        <v>0</v>
      </c>
      <c r="J1799" t="str">
        <f t="shared" ref="J1799:J1862" si="510">VLOOKUP($B1799,$AG$5:$AQ$2340,8,FALSE)</f>
        <v>No</v>
      </c>
      <c r="K1799" t="str">
        <f t="shared" ref="K1799:K1862" si="511">VLOOKUP($B1799,$AG$5:$AQ$2340,9,FALSE)</f>
        <v>Normal weight</v>
      </c>
      <c r="L1799" t="str">
        <f t="shared" ref="L1799:L1862" si="512">VLOOKUP($B1799,$AG$5:$AQ$2340,10,FALSE)</f>
        <v>diabeties</v>
      </c>
      <c r="M1799" s="34">
        <f t="shared" ref="M1799:M1862" si="513">VLOOKUP($AS1799,$AS$5:$BC$2348,10,FALSE)</f>
        <v>23196</v>
      </c>
      <c r="N1799" s="36">
        <f t="shared" ref="N1799:N1862" si="514">VLOOKUP($AS1799,$AS$5:$BC$2348,6,FALSE)</f>
        <v>18208.34</v>
      </c>
      <c r="O1799" s="23" t="str">
        <f t="shared" ref="O1799:O1862" si="515">VLOOKUP($AS1799,$AS$5:$BC$2348,7,FALSE)</f>
        <v>tier - 1</v>
      </c>
      <c r="P1799" s="34" t="str">
        <f t="shared" ref="P1799:P1862" si="516">VLOOKUP($AS1799,$AS$5:$BC$2348,8,FALSE)</f>
        <v>tier - 2</v>
      </c>
      <c r="Q1799" s="34" t="str">
        <f t="shared" ref="Q1799:Q1862" si="517">VLOOKUP($AS1799,$AS$5:$BC$2348,9,FALSE)</f>
        <v>R1026</v>
      </c>
      <c r="R1799" s="23">
        <f t="shared" ref="R1799:R1862" si="518">VLOOKUP($AS1799,$AS$5:$BC$2348,11,FALSE)</f>
        <v>59</v>
      </c>
      <c r="Z1799" s="1" t="s">
        <v>576</v>
      </c>
      <c r="AA1799" s="1" t="s">
        <v>7201</v>
      </c>
      <c r="AB1799" t="s">
        <v>4743</v>
      </c>
      <c r="AC1799" t="s">
        <v>5818</v>
      </c>
      <c r="AG1799" t="s">
        <v>576</v>
      </c>
      <c r="AH1799">
        <v>20.03</v>
      </c>
      <c r="AI1799">
        <v>9.25</v>
      </c>
      <c r="AJ1799" s="20" t="s">
        <v>2382</v>
      </c>
      <c r="AK1799" t="s">
        <v>2380</v>
      </c>
      <c r="AL1799" t="s">
        <v>2380</v>
      </c>
      <c r="AM1799" s="29">
        <v>0</v>
      </c>
      <c r="AN1799" s="20" t="s">
        <v>2380</v>
      </c>
      <c r="AO1799" s="20" t="str">
        <f t="shared" ref="AO1799:AO1862" si="519">IF(AH1799&lt;18.5,"under weight",IF(AH1799&lt;25,"Normal weight",IF(AH1799&lt;30,"OVER WEIGHT","OBESITY")))</f>
        <v>Normal weight</v>
      </c>
      <c r="AP1799" s="20" t="str">
        <f t="shared" ref="AP1799:AP1862" si="520">IF(AI1799&lt;5.7,"normal",IF(AI1799&lt;6.5,"pre diabeties","diabeties"))</f>
        <v>diabeties</v>
      </c>
      <c r="AS1799" t="s">
        <v>1826</v>
      </c>
      <c r="AT1799">
        <v>1963</v>
      </c>
      <c r="AU1799" s="28" t="s">
        <v>10</v>
      </c>
      <c r="AV1799">
        <v>4</v>
      </c>
      <c r="AW1799">
        <v>0</v>
      </c>
      <c r="AX1799" s="38">
        <v>18208.34</v>
      </c>
      <c r="AY1799" t="s">
        <v>16</v>
      </c>
      <c r="AZ1799" t="s">
        <v>11</v>
      </c>
      <c r="BA1799" t="s">
        <v>535</v>
      </c>
      <c r="BB1799" s="35">
        <f>DATE(AT1799,MATCH(AU1799,{"Jan","Feb","Mar","Apr","May","Jun","Jul","Aug","Sep","Oct","Nov","Dec"}, 0),AV1799)</f>
        <v>23196</v>
      </c>
      <c r="BC1799" s="20">
        <f t="shared" ref="BC1799:BC1862" si="521">DATEDIF(BB1799,DATE(2023,6,8),"y")</f>
        <v>59</v>
      </c>
    </row>
    <row r="1800" spans="2:55" ht="15.5" hidden="1" x14ac:dyDescent="0.35">
      <c r="B1800" s="1" t="s">
        <v>575</v>
      </c>
      <c r="C1800" t="str">
        <f>VLOOKUP(B1800,Z1799:AE4134,2,FALSE)</f>
        <v>Kramer,</v>
      </c>
      <c r="D1800">
        <f t="shared" si="504"/>
        <v>16.7</v>
      </c>
      <c r="E1800">
        <f t="shared" si="505"/>
        <v>11.48</v>
      </c>
      <c r="F1800" t="str">
        <f t="shared" si="506"/>
        <v>No</v>
      </c>
      <c r="G1800" t="str">
        <f t="shared" si="507"/>
        <v>No</v>
      </c>
      <c r="H1800" t="str">
        <f t="shared" si="508"/>
        <v>No</v>
      </c>
      <c r="I1800">
        <f t="shared" si="509"/>
        <v>0</v>
      </c>
      <c r="J1800" t="str">
        <f t="shared" si="510"/>
        <v>No</v>
      </c>
      <c r="K1800" t="str">
        <f t="shared" si="511"/>
        <v>under weight</v>
      </c>
      <c r="L1800" t="str">
        <f t="shared" si="512"/>
        <v>diabeties</v>
      </c>
      <c r="M1800" s="34">
        <f t="shared" si="513"/>
        <v>35596</v>
      </c>
      <c r="N1800" s="36">
        <f t="shared" si="514"/>
        <v>18218.16</v>
      </c>
      <c r="O1800" s="23" t="str">
        <f t="shared" si="515"/>
        <v>tier - 1</v>
      </c>
      <c r="P1800" s="34" t="str">
        <f t="shared" si="516"/>
        <v>tier - 1</v>
      </c>
      <c r="Q1800" s="34" t="str">
        <f t="shared" si="517"/>
        <v>R1013</v>
      </c>
      <c r="R1800" s="23">
        <f t="shared" si="518"/>
        <v>25</v>
      </c>
      <c r="Z1800" s="1" t="s">
        <v>575</v>
      </c>
      <c r="AA1800" s="1" t="s">
        <v>6794</v>
      </c>
      <c r="AB1800" t="s">
        <v>4746</v>
      </c>
      <c r="AC1800" t="s">
        <v>4830</v>
      </c>
      <c r="AD1800" t="s">
        <v>4831</v>
      </c>
      <c r="AG1800" t="s">
        <v>575</v>
      </c>
      <c r="AH1800">
        <v>16.7</v>
      </c>
      <c r="AI1800">
        <v>11.48</v>
      </c>
      <c r="AJ1800" s="20" t="s">
        <v>2380</v>
      </c>
      <c r="AK1800" t="s">
        <v>2380</v>
      </c>
      <c r="AL1800" t="s">
        <v>2380</v>
      </c>
      <c r="AM1800" s="29">
        <v>0</v>
      </c>
      <c r="AN1800" s="20" t="s">
        <v>2380</v>
      </c>
      <c r="AO1800" s="20" t="str">
        <f t="shared" si="519"/>
        <v>under weight</v>
      </c>
      <c r="AP1800" s="20" t="str">
        <f t="shared" si="520"/>
        <v>diabeties</v>
      </c>
      <c r="AS1800" t="s">
        <v>1827</v>
      </c>
      <c r="AT1800">
        <v>1997</v>
      </c>
      <c r="AU1800" s="28" t="s">
        <v>18</v>
      </c>
      <c r="AV1800">
        <v>15</v>
      </c>
      <c r="AW1800">
        <v>1</v>
      </c>
      <c r="AX1800" s="38">
        <v>18218.16</v>
      </c>
      <c r="AY1800" t="s">
        <v>16</v>
      </c>
      <c r="AZ1800" t="s">
        <v>16</v>
      </c>
      <c r="BA1800" t="s">
        <v>13</v>
      </c>
      <c r="BB1800" s="35">
        <f>DATE(AT1800,MATCH(AU1800,{"Jan","Feb","Mar","Apr","May","Jun","Jul","Aug","Sep","Oct","Nov","Dec"}, 0),AV1800)</f>
        <v>35596</v>
      </c>
      <c r="BC1800" s="20">
        <f t="shared" si="521"/>
        <v>25</v>
      </c>
    </row>
    <row r="1801" spans="2:55" ht="15.5" hidden="1" x14ac:dyDescent="0.35">
      <c r="B1801" s="1" t="s">
        <v>574</v>
      </c>
      <c r="C1801" t="str">
        <f>VLOOKUP(B1801,Z1800:AE4135,2,FALSE)</f>
        <v>Conrad,</v>
      </c>
      <c r="D1801">
        <f t="shared" si="504"/>
        <v>39.82</v>
      </c>
      <c r="E1801">
        <f t="shared" si="505"/>
        <v>6.06</v>
      </c>
      <c r="F1801" t="str">
        <f t="shared" si="506"/>
        <v>No</v>
      </c>
      <c r="G1801" t="str">
        <f t="shared" si="507"/>
        <v>No</v>
      </c>
      <c r="H1801" t="str">
        <f t="shared" si="508"/>
        <v>No</v>
      </c>
      <c r="I1801">
        <f t="shared" si="509"/>
        <v>0</v>
      </c>
      <c r="J1801" t="str">
        <f t="shared" si="510"/>
        <v>No</v>
      </c>
      <c r="K1801" t="str">
        <f t="shared" si="511"/>
        <v>OBESITY</v>
      </c>
      <c r="L1801" t="str">
        <f t="shared" si="512"/>
        <v>pre diabeties</v>
      </c>
      <c r="M1801" s="34">
        <f t="shared" si="513"/>
        <v>38240</v>
      </c>
      <c r="N1801" s="36">
        <f t="shared" si="514"/>
        <v>18223.45</v>
      </c>
      <c r="O1801" s="23" t="str">
        <f t="shared" si="515"/>
        <v>tier - 1</v>
      </c>
      <c r="P1801" s="34" t="str">
        <f t="shared" si="516"/>
        <v>tier - 3</v>
      </c>
      <c r="Q1801" s="34" t="str">
        <f t="shared" si="517"/>
        <v>R1013</v>
      </c>
      <c r="R1801" s="23">
        <f t="shared" si="518"/>
        <v>18</v>
      </c>
      <c r="Z1801" s="1" t="s">
        <v>574</v>
      </c>
      <c r="AA1801" s="1" t="s">
        <v>7202</v>
      </c>
      <c r="AB1801" t="s">
        <v>4743</v>
      </c>
      <c r="AC1801" t="s">
        <v>5019</v>
      </c>
      <c r="AG1801" t="s">
        <v>574</v>
      </c>
      <c r="AH1801">
        <v>39.82</v>
      </c>
      <c r="AI1801">
        <v>6.06</v>
      </c>
      <c r="AJ1801" s="20" t="s">
        <v>2380</v>
      </c>
      <c r="AK1801" t="s">
        <v>2380</v>
      </c>
      <c r="AL1801" t="s">
        <v>2380</v>
      </c>
      <c r="AM1801" s="29">
        <v>0</v>
      </c>
      <c r="AN1801" s="20" t="s">
        <v>2380</v>
      </c>
      <c r="AO1801" s="20" t="str">
        <f t="shared" si="519"/>
        <v>OBESITY</v>
      </c>
      <c r="AP1801" s="20" t="str">
        <f t="shared" si="520"/>
        <v>pre diabeties</v>
      </c>
      <c r="AS1801" t="s">
        <v>1828</v>
      </c>
      <c r="AT1801">
        <v>2004</v>
      </c>
      <c r="AU1801" s="28" t="s">
        <v>20</v>
      </c>
      <c r="AV1801">
        <v>10</v>
      </c>
      <c r="AW1801">
        <v>3</v>
      </c>
      <c r="AX1801" s="38">
        <v>18223.45</v>
      </c>
      <c r="AY1801" t="s">
        <v>16</v>
      </c>
      <c r="AZ1801" t="s">
        <v>12</v>
      </c>
      <c r="BA1801" t="s">
        <v>13</v>
      </c>
      <c r="BB1801" s="35">
        <f>DATE(AT1801,MATCH(AU1801,{"Jan","Feb","Mar","Apr","May","Jun","Jul","Aug","Sep","Oct","Nov","Dec"}, 0),AV1801)</f>
        <v>38240</v>
      </c>
      <c r="BC1801" s="20">
        <f t="shared" si="521"/>
        <v>18</v>
      </c>
    </row>
    <row r="1802" spans="2:55" ht="15.5" hidden="1" x14ac:dyDescent="0.35">
      <c r="B1802" s="1" t="s">
        <v>573</v>
      </c>
      <c r="C1802" t="str">
        <f>VLOOKUP(B1802,Z1801:AE4136,2,FALSE)</f>
        <v>Karakoyunlu,</v>
      </c>
      <c r="D1802">
        <f t="shared" si="504"/>
        <v>22.04</v>
      </c>
      <c r="E1802">
        <f t="shared" si="505"/>
        <v>5.86</v>
      </c>
      <c r="F1802" t="str">
        <f t="shared" si="506"/>
        <v>No</v>
      </c>
      <c r="G1802" t="str">
        <f t="shared" si="507"/>
        <v>No</v>
      </c>
      <c r="H1802" t="str">
        <f t="shared" si="508"/>
        <v>No</v>
      </c>
      <c r="I1802">
        <f t="shared" si="509"/>
        <v>1</v>
      </c>
      <c r="J1802" t="str">
        <f t="shared" si="510"/>
        <v>No</v>
      </c>
      <c r="K1802" t="str">
        <f t="shared" si="511"/>
        <v>Normal weight</v>
      </c>
      <c r="L1802" t="str">
        <f t="shared" si="512"/>
        <v>pre diabeties</v>
      </c>
      <c r="M1802" s="34">
        <f t="shared" si="513"/>
        <v>34914</v>
      </c>
      <c r="N1802" s="36">
        <f t="shared" si="514"/>
        <v>18246.5</v>
      </c>
      <c r="O1802" s="23" t="str">
        <f t="shared" si="515"/>
        <v>tier - 1</v>
      </c>
      <c r="P1802" s="34" t="str">
        <f t="shared" si="516"/>
        <v>tier - 1</v>
      </c>
      <c r="Q1802" s="34" t="str">
        <f t="shared" si="517"/>
        <v>R1013</v>
      </c>
      <c r="R1802" s="23">
        <f t="shared" si="518"/>
        <v>27</v>
      </c>
      <c r="Z1802" s="1" t="s">
        <v>573</v>
      </c>
      <c r="AA1802" s="1" t="s">
        <v>7203</v>
      </c>
      <c r="AB1802" t="s">
        <v>4746</v>
      </c>
      <c r="AC1802" t="s">
        <v>7204</v>
      </c>
      <c r="AG1802" t="s">
        <v>573</v>
      </c>
      <c r="AH1802">
        <v>22.04</v>
      </c>
      <c r="AI1802">
        <v>5.86</v>
      </c>
      <c r="AJ1802" s="20" t="s">
        <v>2380</v>
      </c>
      <c r="AK1802" t="s">
        <v>2380</v>
      </c>
      <c r="AL1802" t="s">
        <v>2380</v>
      </c>
      <c r="AM1802" s="29">
        <v>1</v>
      </c>
      <c r="AN1802" s="20" t="s">
        <v>2380</v>
      </c>
      <c r="AO1802" s="20" t="str">
        <f t="shared" si="519"/>
        <v>Normal weight</v>
      </c>
      <c r="AP1802" s="20" t="str">
        <f t="shared" si="520"/>
        <v>pre diabeties</v>
      </c>
      <c r="AS1802" t="s">
        <v>1829</v>
      </c>
      <c r="AT1802">
        <v>1995</v>
      </c>
      <c r="AU1802" s="28" t="s">
        <v>35</v>
      </c>
      <c r="AV1802">
        <v>3</v>
      </c>
      <c r="AW1802">
        <v>0</v>
      </c>
      <c r="AX1802" s="38">
        <v>18246.5</v>
      </c>
      <c r="AY1802" t="s">
        <v>16</v>
      </c>
      <c r="AZ1802" t="s">
        <v>16</v>
      </c>
      <c r="BA1802" t="s">
        <v>13</v>
      </c>
      <c r="BB1802" s="35">
        <f>DATE(AT1802,MATCH(AU1802,{"Jan","Feb","Mar","Apr","May","Jun","Jul","Aug","Sep","Oct","Nov","Dec"}, 0),AV1802)</f>
        <v>34914</v>
      </c>
      <c r="BC1802" s="20">
        <f t="shared" si="521"/>
        <v>27</v>
      </c>
    </row>
    <row r="1803" spans="2:55" ht="15.5" hidden="1" x14ac:dyDescent="0.35">
      <c r="B1803" s="1" t="s">
        <v>572</v>
      </c>
      <c r="C1803" t="str">
        <f>VLOOKUP(B1803,Z1802:AE4137,2,FALSE)</f>
        <v>Desrosiers,</v>
      </c>
      <c r="D1803">
        <f t="shared" si="504"/>
        <v>28.27</v>
      </c>
      <c r="E1803">
        <f t="shared" si="505"/>
        <v>5.33</v>
      </c>
      <c r="F1803" t="str">
        <f t="shared" si="506"/>
        <v>No</v>
      </c>
      <c r="G1803" t="str">
        <f t="shared" si="507"/>
        <v>No</v>
      </c>
      <c r="H1803" t="str">
        <f t="shared" si="508"/>
        <v>No</v>
      </c>
      <c r="I1803">
        <f t="shared" si="509"/>
        <v>0</v>
      </c>
      <c r="J1803" t="str">
        <f t="shared" si="510"/>
        <v>No</v>
      </c>
      <c r="K1803" t="str">
        <f t="shared" si="511"/>
        <v>OVER WEIGHT</v>
      </c>
      <c r="L1803" t="str">
        <f t="shared" si="512"/>
        <v>normal</v>
      </c>
      <c r="M1803" s="34">
        <f t="shared" si="513"/>
        <v>33963</v>
      </c>
      <c r="N1803" s="36">
        <f t="shared" si="514"/>
        <v>18259.22</v>
      </c>
      <c r="O1803" s="23" t="str">
        <f t="shared" si="515"/>
        <v>tier - 1</v>
      </c>
      <c r="P1803" s="34" t="str">
        <f t="shared" si="516"/>
        <v>tier - 3</v>
      </c>
      <c r="Q1803" s="34" t="str">
        <f t="shared" si="517"/>
        <v>R1011</v>
      </c>
      <c r="R1803" s="23">
        <f t="shared" si="518"/>
        <v>30</v>
      </c>
      <c r="Z1803" s="1" t="s">
        <v>572</v>
      </c>
      <c r="AA1803" s="1" t="s">
        <v>7205</v>
      </c>
      <c r="AB1803" t="s">
        <v>4743</v>
      </c>
      <c r="AC1803" t="s">
        <v>5899</v>
      </c>
      <c r="AD1803" t="s">
        <v>4826</v>
      </c>
      <c r="AG1803" t="s">
        <v>572</v>
      </c>
      <c r="AH1803">
        <v>28.27</v>
      </c>
      <c r="AI1803">
        <v>5.33</v>
      </c>
      <c r="AJ1803" s="20" t="s">
        <v>2380</v>
      </c>
      <c r="AK1803" t="s">
        <v>2380</v>
      </c>
      <c r="AL1803" t="s">
        <v>2380</v>
      </c>
      <c r="AM1803" s="29">
        <v>0</v>
      </c>
      <c r="AN1803" s="20" t="s">
        <v>2380</v>
      </c>
      <c r="AO1803" s="20" t="str">
        <f t="shared" si="519"/>
        <v>OVER WEIGHT</v>
      </c>
      <c r="AP1803" s="20" t="str">
        <f t="shared" si="520"/>
        <v>normal</v>
      </c>
      <c r="AS1803" t="s">
        <v>1830</v>
      </c>
      <c r="AT1803">
        <v>1992</v>
      </c>
      <c r="AU1803" s="28" t="s">
        <v>30</v>
      </c>
      <c r="AV1803">
        <v>25</v>
      </c>
      <c r="AW1803">
        <v>3</v>
      </c>
      <c r="AX1803" s="38">
        <v>18259.22</v>
      </c>
      <c r="AY1803" t="s">
        <v>16</v>
      </c>
      <c r="AZ1803" t="s">
        <v>12</v>
      </c>
      <c r="BA1803" t="s">
        <v>42</v>
      </c>
      <c r="BB1803" s="35">
        <f>DATE(AT1803,MATCH(AU1803,{"Jan","Feb","Mar","Apr","May","Jun","Jul","Aug","Sep","Oct","Nov","Dec"}, 0),AV1803)</f>
        <v>33963</v>
      </c>
      <c r="BC1803" s="20">
        <f t="shared" si="521"/>
        <v>30</v>
      </c>
    </row>
    <row r="1804" spans="2:55" ht="15.5" hidden="1" x14ac:dyDescent="0.35">
      <c r="B1804" s="1" t="s">
        <v>571</v>
      </c>
      <c r="C1804" t="str">
        <f>VLOOKUP(B1804,Z1803:AE4138,2,FALSE)</f>
        <v>O'Mara,</v>
      </c>
      <c r="D1804">
        <f t="shared" si="504"/>
        <v>18.5</v>
      </c>
      <c r="E1804">
        <f t="shared" si="505"/>
        <v>5.33</v>
      </c>
      <c r="F1804" t="str">
        <f t="shared" si="506"/>
        <v>No</v>
      </c>
      <c r="G1804" t="str">
        <f t="shared" si="507"/>
        <v>No</v>
      </c>
      <c r="H1804" t="str">
        <f t="shared" si="508"/>
        <v>No</v>
      </c>
      <c r="I1804">
        <f t="shared" si="509"/>
        <v>0</v>
      </c>
      <c r="J1804" t="str">
        <f t="shared" si="510"/>
        <v>No</v>
      </c>
      <c r="K1804" t="str">
        <f t="shared" si="511"/>
        <v>Normal weight</v>
      </c>
      <c r="L1804" t="str">
        <f t="shared" si="512"/>
        <v>normal</v>
      </c>
      <c r="M1804" s="34">
        <f t="shared" si="513"/>
        <v>34884</v>
      </c>
      <c r="N1804" s="36">
        <f t="shared" si="514"/>
        <v>18310.740000000002</v>
      </c>
      <c r="O1804" s="23" t="str">
        <f t="shared" si="515"/>
        <v>tier - 1</v>
      </c>
      <c r="P1804" s="34" t="str">
        <f t="shared" si="516"/>
        <v>tier - 3</v>
      </c>
      <c r="Q1804" s="34" t="str">
        <f t="shared" si="517"/>
        <v>R1012</v>
      </c>
      <c r="R1804" s="23">
        <f t="shared" si="518"/>
        <v>27</v>
      </c>
      <c r="Z1804" s="1" t="s">
        <v>571</v>
      </c>
      <c r="AA1804" s="1" t="s">
        <v>5684</v>
      </c>
      <c r="AB1804" t="s">
        <v>4743</v>
      </c>
      <c r="AC1804" t="s">
        <v>6390</v>
      </c>
      <c r="AD1804" t="s">
        <v>4780</v>
      </c>
      <c r="AG1804" t="s">
        <v>571</v>
      </c>
      <c r="AH1804">
        <v>18.5</v>
      </c>
      <c r="AI1804">
        <v>5.33</v>
      </c>
      <c r="AJ1804" s="20" t="s">
        <v>2380</v>
      </c>
      <c r="AK1804" t="s">
        <v>2380</v>
      </c>
      <c r="AL1804" t="s">
        <v>2380</v>
      </c>
      <c r="AM1804" s="29">
        <v>0</v>
      </c>
      <c r="AN1804" s="20" t="s">
        <v>2380</v>
      </c>
      <c r="AO1804" s="20" t="str">
        <f t="shared" si="519"/>
        <v>Normal weight</v>
      </c>
      <c r="AP1804" s="20" t="str">
        <f t="shared" si="520"/>
        <v>normal</v>
      </c>
      <c r="AS1804" t="s">
        <v>1831</v>
      </c>
      <c r="AT1804">
        <v>1995</v>
      </c>
      <c r="AU1804" s="28" t="s">
        <v>10</v>
      </c>
      <c r="AV1804">
        <v>4</v>
      </c>
      <c r="AW1804">
        <v>0</v>
      </c>
      <c r="AX1804" s="38">
        <v>18310.740000000002</v>
      </c>
      <c r="AY1804" t="s">
        <v>16</v>
      </c>
      <c r="AZ1804" t="s">
        <v>12</v>
      </c>
      <c r="BA1804" t="s">
        <v>23</v>
      </c>
      <c r="BB1804" s="35">
        <f>DATE(AT1804,MATCH(AU1804,{"Jan","Feb","Mar","Apr","May","Jun","Jul","Aug","Sep","Oct","Nov","Dec"}, 0),AV1804)</f>
        <v>34884</v>
      </c>
      <c r="BC1804" s="20">
        <f t="shared" si="521"/>
        <v>27</v>
      </c>
    </row>
    <row r="1805" spans="2:55" ht="15.5" hidden="1" x14ac:dyDescent="0.35">
      <c r="B1805" s="1" t="s">
        <v>570</v>
      </c>
      <c r="C1805" t="str">
        <f>VLOOKUP(B1805,Z1804:AE4139,2,FALSE)</f>
        <v>Shabot</v>
      </c>
      <c r="D1805">
        <f t="shared" si="504"/>
        <v>38.6</v>
      </c>
      <c r="E1805">
        <f t="shared" si="505"/>
        <v>6.02</v>
      </c>
      <c r="F1805" t="str">
        <f t="shared" si="506"/>
        <v>No</v>
      </c>
      <c r="G1805" t="str">
        <f t="shared" si="507"/>
        <v>No</v>
      </c>
      <c r="H1805" t="str">
        <f t="shared" si="508"/>
        <v>No</v>
      </c>
      <c r="I1805">
        <f t="shared" si="509"/>
        <v>1</v>
      </c>
      <c r="J1805" t="str">
        <f t="shared" si="510"/>
        <v>No</v>
      </c>
      <c r="K1805" t="str">
        <f t="shared" si="511"/>
        <v>OBESITY</v>
      </c>
      <c r="L1805" t="str">
        <f t="shared" si="512"/>
        <v>pre diabeties</v>
      </c>
      <c r="M1805" s="34">
        <f t="shared" si="513"/>
        <v>36509</v>
      </c>
      <c r="N1805" s="36">
        <f t="shared" si="514"/>
        <v>18328.240000000002</v>
      </c>
      <c r="O1805" s="23" t="str">
        <f t="shared" si="515"/>
        <v>tier - 1</v>
      </c>
      <c r="P1805" s="34" t="str">
        <f t="shared" si="516"/>
        <v>tier - 2</v>
      </c>
      <c r="Q1805" s="34" t="str">
        <f t="shared" si="517"/>
        <v>R1013</v>
      </c>
      <c r="R1805" s="23">
        <f t="shared" si="518"/>
        <v>23</v>
      </c>
      <c r="Z1805" s="1" t="s">
        <v>570</v>
      </c>
      <c r="AA1805" s="1" t="s">
        <v>7206</v>
      </c>
      <c r="AB1805" t="s">
        <v>7207</v>
      </c>
      <c r="AC1805" t="s">
        <v>4746</v>
      </c>
      <c r="AD1805" t="s">
        <v>7208</v>
      </c>
      <c r="AG1805" t="s">
        <v>570</v>
      </c>
      <c r="AH1805">
        <v>38.6</v>
      </c>
      <c r="AI1805">
        <v>6.02</v>
      </c>
      <c r="AJ1805" s="20" t="s">
        <v>2380</v>
      </c>
      <c r="AK1805" t="s">
        <v>2380</v>
      </c>
      <c r="AL1805" t="s">
        <v>2380</v>
      </c>
      <c r="AM1805" s="29">
        <v>1</v>
      </c>
      <c r="AN1805" s="20" t="s">
        <v>2380</v>
      </c>
      <c r="AO1805" s="20" t="str">
        <f t="shared" si="519"/>
        <v>OBESITY</v>
      </c>
      <c r="AP1805" s="20" t="str">
        <f t="shared" si="520"/>
        <v>pre diabeties</v>
      </c>
      <c r="AS1805" t="s">
        <v>1832</v>
      </c>
      <c r="AT1805">
        <v>1999</v>
      </c>
      <c r="AU1805" s="28" t="s">
        <v>30</v>
      </c>
      <c r="AV1805">
        <v>15</v>
      </c>
      <c r="AW1805">
        <v>1</v>
      </c>
      <c r="AX1805" s="38">
        <v>18328.240000000002</v>
      </c>
      <c r="AY1805" t="s">
        <v>16</v>
      </c>
      <c r="AZ1805" t="s">
        <v>11</v>
      </c>
      <c r="BA1805" t="s">
        <v>13</v>
      </c>
      <c r="BB1805" s="35">
        <f>DATE(AT1805,MATCH(AU1805,{"Jan","Feb","Mar","Apr","May","Jun","Jul","Aug","Sep","Oct","Nov","Dec"}, 0),AV1805)</f>
        <v>36509</v>
      </c>
      <c r="BC1805" s="20">
        <f t="shared" si="521"/>
        <v>23</v>
      </c>
    </row>
    <row r="1806" spans="2:55" ht="15.5" hidden="1" x14ac:dyDescent="0.35">
      <c r="B1806" s="1" t="s">
        <v>569</v>
      </c>
      <c r="C1806" t="str">
        <f>VLOOKUP(B1806,Z1805:AE4140,2,FALSE)</f>
        <v>Comment,</v>
      </c>
      <c r="D1806">
        <f t="shared" si="504"/>
        <v>43.12</v>
      </c>
      <c r="E1806">
        <f t="shared" si="505"/>
        <v>6.25</v>
      </c>
      <c r="F1806" t="str">
        <f t="shared" si="506"/>
        <v>No</v>
      </c>
      <c r="G1806" t="str">
        <f t="shared" si="507"/>
        <v>No</v>
      </c>
      <c r="H1806" t="str">
        <f t="shared" si="508"/>
        <v>No</v>
      </c>
      <c r="I1806">
        <f t="shared" si="509"/>
        <v>1</v>
      </c>
      <c r="J1806" t="str">
        <f t="shared" si="510"/>
        <v>No</v>
      </c>
      <c r="K1806" t="str">
        <f t="shared" si="511"/>
        <v>OBESITY</v>
      </c>
      <c r="L1806" t="str">
        <f t="shared" si="512"/>
        <v>pre diabeties</v>
      </c>
      <c r="M1806" s="34">
        <f t="shared" si="513"/>
        <v>23646</v>
      </c>
      <c r="N1806" s="36">
        <f t="shared" si="514"/>
        <v>18443.11</v>
      </c>
      <c r="O1806" s="23" t="str">
        <f t="shared" si="515"/>
        <v>tier - 1</v>
      </c>
      <c r="P1806" s="34" t="str">
        <f t="shared" si="516"/>
        <v>tier - 2</v>
      </c>
      <c r="Q1806" s="34" t="str">
        <f t="shared" si="517"/>
        <v>R1012</v>
      </c>
      <c r="R1806" s="23">
        <f t="shared" si="518"/>
        <v>58</v>
      </c>
      <c r="Z1806" s="1" t="s">
        <v>569</v>
      </c>
      <c r="AA1806" s="1" t="s">
        <v>7209</v>
      </c>
      <c r="AB1806" t="s">
        <v>4743</v>
      </c>
      <c r="AC1806" t="s">
        <v>5708</v>
      </c>
      <c r="AG1806" t="s">
        <v>569</v>
      </c>
      <c r="AH1806">
        <v>43.12</v>
      </c>
      <c r="AI1806">
        <v>6.25</v>
      </c>
      <c r="AJ1806" s="20" t="s">
        <v>2380</v>
      </c>
      <c r="AK1806" t="s">
        <v>2380</v>
      </c>
      <c r="AL1806" t="s">
        <v>2380</v>
      </c>
      <c r="AM1806" s="29">
        <v>1</v>
      </c>
      <c r="AN1806" s="20" t="s">
        <v>2380</v>
      </c>
      <c r="AO1806" s="20" t="str">
        <f t="shared" si="519"/>
        <v>OBESITY</v>
      </c>
      <c r="AP1806" s="20" t="str">
        <f t="shared" si="520"/>
        <v>pre diabeties</v>
      </c>
      <c r="AS1806" t="s">
        <v>1833</v>
      </c>
      <c r="AT1806">
        <v>1964</v>
      </c>
      <c r="AU1806" s="28" t="s">
        <v>20</v>
      </c>
      <c r="AV1806">
        <v>26</v>
      </c>
      <c r="AW1806">
        <v>0</v>
      </c>
      <c r="AX1806" s="38">
        <v>18443.11</v>
      </c>
      <c r="AY1806" t="s">
        <v>16</v>
      </c>
      <c r="AZ1806" t="s">
        <v>11</v>
      </c>
      <c r="BA1806" t="s">
        <v>23</v>
      </c>
      <c r="BB1806" s="35">
        <f>DATE(AT1806,MATCH(AU1806,{"Jan","Feb","Mar","Apr","May","Jun","Jul","Aug","Sep","Oct","Nov","Dec"}, 0),AV1806)</f>
        <v>23646</v>
      </c>
      <c r="BC1806" s="20">
        <f t="shared" si="521"/>
        <v>58</v>
      </c>
    </row>
    <row r="1807" spans="2:55" ht="15.5" hidden="1" x14ac:dyDescent="0.35">
      <c r="B1807" s="1" t="s">
        <v>568</v>
      </c>
      <c r="C1807" t="str">
        <f>VLOOKUP(B1807,Z1806:AE4141,2,FALSE)</f>
        <v>Moss,</v>
      </c>
      <c r="D1807">
        <f t="shared" si="504"/>
        <v>30.5</v>
      </c>
      <c r="E1807">
        <f t="shared" si="505"/>
        <v>4.8099999999999996</v>
      </c>
      <c r="F1807" t="str">
        <f t="shared" si="506"/>
        <v>No</v>
      </c>
      <c r="G1807" t="str">
        <f t="shared" si="507"/>
        <v>No</v>
      </c>
      <c r="H1807" t="str">
        <f t="shared" si="508"/>
        <v>No</v>
      </c>
      <c r="I1807">
        <f t="shared" si="509"/>
        <v>1</v>
      </c>
      <c r="J1807" t="str">
        <f t="shared" si="510"/>
        <v>No</v>
      </c>
      <c r="K1807" t="str">
        <f t="shared" si="511"/>
        <v>OBESITY</v>
      </c>
      <c r="L1807" t="str">
        <f t="shared" si="512"/>
        <v>normal</v>
      </c>
      <c r="M1807" s="34">
        <f t="shared" si="513"/>
        <v>31636</v>
      </c>
      <c r="N1807" s="36">
        <f t="shared" si="514"/>
        <v>18608.259999999998</v>
      </c>
      <c r="O1807" s="23" t="str">
        <f t="shared" si="515"/>
        <v>tier - 1</v>
      </c>
      <c r="P1807" s="34" t="str">
        <f t="shared" si="516"/>
        <v>tier - 3</v>
      </c>
      <c r="Q1807" s="34" t="str">
        <f t="shared" si="517"/>
        <v>R1011</v>
      </c>
      <c r="R1807" s="23">
        <f t="shared" si="518"/>
        <v>36</v>
      </c>
      <c r="Z1807" s="1" t="s">
        <v>568</v>
      </c>
      <c r="AA1807" s="1" t="s">
        <v>7210</v>
      </c>
      <c r="AB1807" t="s">
        <v>4746</v>
      </c>
      <c r="AC1807" t="s">
        <v>4893</v>
      </c>
      <c r="AG1807" t="s">
        <v>568</v>
      </c>
      <c r="AH1807">
        <v>30.5</v>
      </c>
      <c r="AI1807">
        <v>4.8099999999999996</v>
      </c>
      <c r="AJ1807" s="20" t="s">
        <v>2380</v>
      </c>
      <c r="AK1807" t="s">
        <v>2380</v>
      </c>
      <c r="AL1807" t="s">
        <v>2380</v>
      </c>
      <c r="AM1807" s="29">
        <v>1</v>
      </c>
      <c r="AN1807" s="20" t="s">
        <v>2380</v>
      </c>
      <c r="AO1807" s="20" t="str">
        <f t="shared" si="519"/>
        <v>OBESITY</v>
      </c>
      <c r="AP1807" s="20" t="str">
        <f t="shared" si="520"/>
        <v>normal</v>
      </c>
      <c r="AS1807" t="s">
        <v>1834</v>
      </c>
      <c r="AT1807">
        <v>1986</v>
      </c>
      <c r="AU1807" s="28" t="s">
        <v>35</v>
      </c>
      <c r="AV1807">
        <v>12</v>
      </c>
      <c r="AW1807">
        <v>2</v>
      </c>
      <c r="AX1807" s="38">
        <v>18608.259999999998</v>
      </c>
      <c r="AY1807" t="s">
        <v>16</v>
      </c>
      <c r="AZ1807" t="s">
        <v>12</v>
      </c>
      <c r="BA1807" t="s">
        <v>42</v>
      </c>
      <c r="BB1807" s="35">
        <f>DATE(AT1807,MATCH(AU1807,{"Jan","Feb","Mar","Apr","May","Jun","Jul","Aug","Sep","Oct","Nov","Dec"}, 0),AV1807)</f>
        <v>31636</v>
      </c>
      <c r="BC1807" s="20">
        <f t="shared" si="521"/>
        <v>36</v>
      </c>
    </row>
    <row r="1808" spans="2:55" ht="15.5" hidden="1" x14ac:dyDescent="0.35">
      <c r="B1808" s="1" t="s">
        <v>567</v>
      </c>
      <c r="C1808" t="str">
        <f>VLOOKUP(B1808,Z1807:AE4142,2,FALSE)</f>
        <v>Guzman,</v>
      </c>
      <c r="D1808">
        <f t="shared" si="504"/>
        <v>27.61</v>
      </c>
      <c r="E1808">
        <f t="shared" si="505"/>
        <v>4.5999999999999996</v>
      </c>
      <c r="F1808" t="str">
        <f t="shared" si="506"/>
        <v>No</v>
      </c>
      <c r="G1808" t="str">
        <f t="shared" si="507"/>
        <v>No</v>
      </c>
      <c r="H1808" t="str">
        <f t="shared" si="508"/>
        <v>No</v>
      </c>
      <c r="I1808">
        <f t="shared" si="509"/>
        <v>1</v>
      </c>
      <c r="J1808" t="str">
        <f t="shared" si="510"/>
        <v>No</v>
      </c>
      <c r="K1808" t="str">
        <f t="shared" si="511"/>
        <v>OVER WEIGHT</v>
      </c>
      <c r="L1808" t="str">
        <f t="shared" si="512"/>
        <v>normal</v>
      </c>
      <c r="M1808" s="34">
        <f t="shared" si="513"/>
        <v>36061</v>
      </c>
      <c r="N1808" s="36">
        <f t="shared" si="514"/>
        <v>18648.419999999998</v>
      </c>
      <c r="O1808" s="23" t="str">
        <f t="shared" si="515"/>
        <v>tier - 1</v>
      </c>
      <c r="P1808" s="34" t="str">
        <f t="shared" si="516"/>
        <v>tier - 1</v>
      </c>
      <c r="Q1808" s="34" t="str">
        <f t="shared" si="517"/>
        <v>R1019</v>
      </c>
      <c r="R1808" s="23">
        <f t="shared" si="518"/>
        <v>24</v>
      </c>
      <c r="Z1808" s="1" t="s">
        <v>567</v>
      </c>
      <c r="AA1808" s="1" t="s">
        <v>5149</v>
      </c>
      <c r="AB1808" t="s">
        <v>4746</v>
      </c>
      <c r="AC1808" t="s">
        <v>5712</v>
      </c>
      <c r="AG1808" t="s">
        <v>567</v>
      </c>
      <c r="AH1808">
        <v>27.61</v>
      </c>
      <c r="AI1808">
        <v>4.5999999999999996</v>
      </c>
      <c r="AJ1808" s="20" t="s">
        <v>2380</v>
      </c>
      <c r="AK1808" t="s">
        <v>2380</v>
      </c>
      <c r="AL1808" t="s">
        <v>2380</v>
      </c>
      <c r="AM1808" s="29">
        <v>1</v>
      </c>
      <c r="AN1808" s="20" t="s">
        <v>2380</v>
      </c>
      <c r="AO1808" s="20" t="str">
        <f t="shared" si="519"/>
        <v>OVER WEIGHT</v>
      </c>
      <c r="AP1808" s="20" t="str">
        <f t="shared" si="520"/>
        <v>normal</v>
      </c>
      <c r="AS1808" t="s">
        <v>1835</v>
      </c>
      <c r="AT1808">
        <v>1998</v>
      </c>
      <c r="AU1808" s="28" t="s">
        <v>20</v>
      </c>
      <c r="AV1808">
        <v>23</v>
      </c>
      <c r="AW1808">
        <v>0</v>
      </c>
      <c r="AX1808" s="38">
        <v>18648.419999999998</v>
      </c>
      <c r="AY1808" t="s">
        <v>16</v>
      </c>
      <c r="AZ1808" t="s">
        <v>16</v>
      </c>
      <c r="BA1808" t="s">
        <v>166</v>
      </c>
      <c r="BB1808" s="35">
        <f>DATE(AT1808,MATCH(AU1808,{"Jan","Feb","Mar","Apr","May","Jun","Jul","Aug","Sep","Oct","Nov","Dec"}, 0),AV1808)</f>
        <v>36061</v>
      </c>
      <c r="BC1808" s="20">
        <f t="shared" si="521"/>
        <v>24</v>
      </c>
    </row>
    <row r="1809" spans="2:55" ht="15.5" hidden="1" x14ac:dyDescent="0.35">
      <c r="B1809" s="1" t="s">
        <v>566</v>
      </c>
      <c r="C1809" t="str">
        <f>VLOOKUP(B1809,Z1808:AE4143,2,FALSE)</f>
        <v>Cox,</v>
      </c>
      <c r="D1809">
        <f t="shared" si="504"/>
        <v>27.1</v>
      </c>
      <c r="E1809">
        <f t="shared" si="505"/>
        <v>5.08</v>
      </c>
      <c r="F1809" t="str">
        <f t="shared" si="506"/>
        <v>No</v>
      </c>
      <c r="G1809" t="str">
        <f t="shared" si="507"/>
        <v>No</v>
      </c>
      <c r="H1809" t="str">
        <f t="shared" si="508"/>
        <v>No</v>
      </c>
      <c r="I1809">
        <f t="shared" si="509"/>
        <v>1</v>
      </c>
      <c r="J1809" t="str">
        <f t="shared" si="510"/>
        <v>No</v>
      </c>
      <c r="K1809" t="str">
        <f t="shared" si="511"/>
        <v>OVER WEIGHT</v>
      </c>
      <c r="L1809" t="str">
        <f t="shared" si="512"/>
        <v>normal</v>
      </c>
      <c r="M1809" s="34">
        <f t="shared" si="513"/>
        <v>25858</v>
      </c>
      <c r="N1809" s="36">
        <f t="shared" si="514"/>
        <v>18682.740000000002</v>
      </c>
      <c r="O1809" s="23" t="str">
        <f t="shared" si="515"/>
        <v>tier - 1</v>
      </c>
      <c r="P1809" s="34" t="str">
        <f t="shared" si="516"/>
        <v>tier - 3</v>
      </c>
      <c r="Q1809" s="34" t="str">
        <f t="shared" si="517"/>
        <v>R1012</v>
      </c>
      <c r="R1809" s="23">
        <f t="shared" si="518"/>
        <v>52</v>
      </c>
      <c r="Z1809" s="1" t="s">
        <v>566</v>
      </c>
      <c r="AA1809" s="1" t="s">
        <v>4812</v>
      </c>
      <c r="AB1809" t="s">
        <v>4746</v>
      </c>
      <c r="AC1809" t="s">
        <v>7211</v>
      </c>
      <c r="AG1809" t="s">
        <v>566</v>
      </c>
      <c r="AH1809">
        <v>27.1</v>
      </c>
      <c r="AI1809">
        <v>5.08</v>
      </c>
      <c r="AJ1809" s="20" t="s">
        <v>2380</v>
      </c>
      <c r="AK1809" t="s">
        <v>2380</v>
      </c>
      <c r="AL1809" t="s">
        <v>2380</v>
      </c>
      <c r="AM1809" s="29">
        <v>1</v>
      </c>
      <c r="AN1809" s="20" t="s">
        <v>2380</v>
      </c>
      <c r="AO1809" s="20" t="str">
        <f t="shared" si="519"/>
        <v>OVER WEIGHT</v>
      </c>
      <c r="AP1809" s="20" t="str">
        <f t="shared" si="520"/>
        <v>normal</v>
      </c>
      <c r="AS1809" t="s">
        <v>1836</v>
      </c>
      <c r="AT1809">
        <v>1970</v>
      </c>
      <c r="AU1809" s="28" t="s">
        <v>37</v>
      </c>
      <c r="AV1809">
        <v>17</v>
      </c>
      <c r="AW1809">
        <v>0</v>
      </c>
      <c r="AX1809" s="38">
        <v>18682.740000000002</v>
      </c>
      <c r="AY1809" t="s">
        <v>16</v>
      </c>
      <c r="AZ1809" t="s">
        <v>12</v>
      </c>
      <c r="BA1809" t="s">
        <v>23</v>
      </c>
      <c r="BB1809" s="35">
        <f>DATE(AT1809,MATCH(AU1809,{"Jan","Feb","Mar","Apr","May","Jun","Jul","Aug","Sep","Oct","Nov","Dec"}, 0),AV1809)</f>
        <v>25858</v>
      </c>
      <c r="BC1809" s="20">
        <f t="shared" si="521"/>
        <v>52</v>
      </c>
    </row>
    <row r="1810" spans="2:55" ht="15.5" hidden="1" x14ac:dyDescent="0.35">
      <c r="B1810" s="1" t="s">
        <v>565</v>
      </c>
      <c r="C1810" t="str">
        <f>VLOOKUP(B1810,Z1809:AE4144,2,FALSE)</f>
        <v>Clash,</v>
      </c>
      <c r="D1810">
        <f t="shared" si="504"/>
        <v>35.93</v>
      </c>
      <c r="E1810">
        <f t="shared" si="505"/>
        <v>5.43</v>
      </c>
      <c r="F1810" t="str">
        <f t="shared" si="506"/>
        <v>No</v>
      </c>
      <c r="G1810" t="str">
        <f t="shared" si="507"/>
        <v>yes</v>
      </c>
      <c r="H1810" t="str">
        <f t="shared" si="508"/>
        <v>No</v>
      </c>
      <c r="I1810">
        <f t="shared" si="509"/>
        <v>1</v>
      </c>
      <c r="J1810" t="str">
        <f t="shared" si="510"/>
        <v>No</v>
      </c>
      <c r="K1810" t="str">
        <f t="shared" si="511"/>
        <v>OBESITY</v>
      </c>
      <c r="L1810" t="str">
        <f t="shared" si="512"/>
        <v>normal</v>
      </c>
      <c r="M1810" s="34">
        <f t="shared" si="513"/>
        <v>24714</v>
      </c>
      <c r="N1810" s="36">
        <f t="shared" si="514"/>
        <v>18694.689999999999</v>
      </c>
      <c r="O1810" s="23" t="str">
        <f t="shared" si="515"/>
        <v>tier - 1</v>
      </c>
      <c r="P1810" s="34" t="str">
        <f t="shared" si="516"/>
        <v>tier - 1</v>
      </c>
      <c r="Q1810" s="34" t="str">
        <f t="shared" si="517"/>
        <v>R1023</v>
      </c>
      <c r="R1810" s="23">
        <f t="shared" si="518"/>
        <v>55</v>
      </c>
      <c r="Z1810" s="1" t="s">
        <v>565</v>
      </c>
      <c r="AA1810" s="1" t="s">
        <v>7212</v>
      </c>
      <c r="AB1810" t="s">
        <v>4746</v>
      </c>
      <c r="AC1810" t="s">
        <v>4893</v>
      </c>
      <c r="AD1810" t="s">
        <v>4797</v>
      </c>
      <c r="AG1810" t="s">
        <v>565</v>
      </c>
      <c r="AH1810">
        <v>35.93</v>
      </c>
      <c r="AI1810">
        <v>5.43</v>
      </c>
      <c r="AJ1810" s="20" t="s">
        <v>2380</v>
      </c>
      <c r="AK1810" t="s">
        <v>2382</v>
      </c>
      <c r="AL1810" t="s">
        <v>2380</v>
      </c>
      <c r="AM1810" s="29">
        <v>1</v>
      </c>
      <c r="AN1810" s="20" t="s">
        <v>2380</v>
      </c>
      <c r="AO1810" s="20" t="str">
        <f t="shared" si="519"/>
        <v>OBESITY</v>
      </c>
      <c r="AP1810" s="20" t="str">
        <f t="shared" si="520"/>
        <v>normal</v>
      </c>
      <c r="AS1810" t="s">
        <v>1837</v>
      </c>
      <c r="AT1810">
        <v>1967</v>
      </c>
      <c r="AU1810" s="28" t="s">
        <v>35</v>
      </c>
      <c r="AV1810">
        <v>30</v>
      </c>
      <c r="AW1810">
        <v>0</v>
      </c>
      <c r="AX1810" s="38">
        <v>18694.689999999999</v>
      </c>
      <c r="AY1810" t="s">
        <v>16</v>
      </c>
      <c r="AZ1810" t="s">
        <v>16</v>
      </c>
      <c r="BA1810" t="s">
        <v>249</v>
      </c>
      <c r="BB1810" s="35">
        <f>DATE(AT1810,MATCH(AU1810,{"Jan","Feb","Mar","Apr","May","Jun","Jul","Aug","Sep","Oct","Nov","Dec"}, 0),AV1810)</f>
        <v>24714</v>
      </c>
      <c r="BC1810" s="20">
        <f t="shared" si="521"/>
        <v>55</v>
      </c>
    </row>
    <row r="1811" spans="2:55" ht="15.5" hidden="1" x14ac:dyDescent="0.35">
      <c r="B1811" s="1" t="s">
        <v>564</v>
      </c>
      <c r="C1811" t="str">
        <f>VLOOKUP(B1811,Z1810:AE4145,2,FALSE)</f>
        <v>Blankenship,</v>
      </c>
      <c r="D1811">
        <f t="shared" si="504"/>
        <v>32.68</v>
      </c>
      <c r="E1811">
        <f t="shared" si="505"/>
        <v>5.44</v>
      </c>
      <c r="F1811" t="str">
        <f t="shared" si="506"/>
        <v>No</v>
      </c>
      <c r="G1811" t="str">
        <f t="shared" si="507"/>
        <v>No</v>
      </c>
      <c r="H1811" t="str">
        <f t="shared" si="508"/>
        <v>No</v>
      </c>
      <c r="I1811">
        <f t="shared" si="509"/>
        <v>0</v>
      </c>
      <c r="J1811" t="str">
        <f t="shared" si="510"/>
        <v>No</v>
      </c>
      <c r="K1811" t="str">
        <f t="shared" si="511"/>
        <v>OBESITY</v>
      </c>
      <c r="L1811" t="str">
        <f t="shared" si="512"/>
        <v>normal</v>
      </c>
      <c r="M1811" s="34">
        <f t="shared" si="513"/>
        <v>33965</v>
      </c>
      <c r="N1811" s="36">
        <f t="shared" si="514"/>
        <v>18765.88</v>
      </c>
      <c r="O1811" s="23" t="str">
        <f t="shared" si="515"/>
        <v>tier - 1</v>
      </c>
      <c r="P1811" s="34" t="str">
        <f t="shared" si="516"/>
        <v>tier - 2</v>
      </c>
      <c r="Q1811" s="34" t="str">
        <f t="shared" si="517"/>
        <v>R1012</v>
      </c>
      <c r="R1811" s="23">
        <f t="shared" si="518"/>
        <v>30</v>
      </c>
      <c r="Z1811" s="1" t="s">
        <v>564</v>
      </c>
      <c r="AA1811" s="1" t="s">
        <v>7213</v>
      </c>
      <c r="AB1811" t="s">
        <v>4743</v>
      </c>
      <c r="AC1811" t="s">
        <v>5530</v>
      </c>
      <c r="AG1811" t="s">
        <v>564</v>
      </c>
      <c r="AH1811">
        <v>32.68</v>
      </c>
      <c r="AI1811">
        <v>5.44</v>
      </c>
      <c r="AJ1811" s="20" t="s">
        <v>2380</v>
      </c>
      <c r="AK1811" t="s">
        <v>2380</v>
      </c>
      <c r="AL1811" t="s">
        <v>2380</v>
      </c>
      <c r="AM1811" s="29">
        <v>0</v>
      </c>
      <c r="AN1811" s="20" t="s">
        <v>2380</v>
      </c>
      <c r="AO1811" s="20" t="str">
        <f t="shared" si="519"/>
        <v>OBESITY</v>
      </c>
      <c r="AP1811" s="20" t="str">
        <f t="shared" si="520"/>
        <v>normal</v>
      </c>
      <c r="AS1811" t="s">
        <v>1838</v>
      </c>
      <c r="AT1811">
        <v>1992</v>
      </c>
      <c r="AU1811" s="28" t="s">
        <v>30</v>
      </c>
      <c r="AV1811">
        <v>27</v>
      </c>
      <c r="AW1811">
        <v>3</v>
      </c>
      <c r="AX1811" s="38">
        <v>18765.88</v>
      </c>
      <c r="AY1811" t="s">
        <v>16</v>
      </c>
      <c r="AZ1811" t="s">
        <v>11</v>
      </c>
      <c r="BA1811" t="s">
        <v>23</v>
      </c>
      <c r="BB1811" s="35">
        <f>DATE(AT1811,MATCH(AU1811,{"Jan","Feb","Mar","Apr","May","Jun","Jul","Aug","Sep","Oct","Nov","Dec"}, 0),AV1811)</f>
        <v>33965</v>
      </c>
      <c r="BC1811" s="20">
        <f t="shared" si="521"/>
        <v>30</v>
      </c>
    </row>
    <row r="1812" spans="2:55" ht="15.5" hidden="1" x14ac:dyDescent="0.35">
      <c r="B1812" s="1" t="s">
        <v>563</v>
      </c>
      <c r="C1812" t="str">
        <f>VLOOKUP(B1812,Z1811:AE4146,2,FALSE)</f>
        <v>Lloyd,</v>
      </c>
      <c r="D1812">
        <f t="shared" si="504"/>
        <v>20.74</v>
      </c>
      <c r="E1812">
        <f t="shared" si="505"/>
        <v>11.69</v>
      </c>
      <c r="F1812" t="str">
        <f t="shared" si="506"/>
        <v>yes</v>
      </c>
      <c r="G1812" t="str">
        <f t="shared" si="507"/>
        <v>No</v>
      </c>
      <c r="H1812" t="str">
        <f t="shared" si="508"/>
        <v>No</v>
      </c>
      <c r="I1812">
        <f t="shared" si="509"/>
        <v>1</v>
      </c>
      <c r="J1812" t="str">
        <f t="shared" si="510"/>
        <v>No</v>
      </c>
      <c r="K1812" t="str">
        <f t="shared" si="511"/>
        <v>Normal weight</v>
      </c>
      <c r="L1812" t="str">
        <f t="shared" si="512"/>
        <v>diabeties</v>
      </c>
      <c r="M1812" s="34">
        <f t="shared" si="513"/>
        <v>29178</v>
      </c>
      <c r="N1812" s="36">
        <f t="shared" si="514"/>
        <v>18767.740000000002</v>
      </c>
      <c r="O1812" s="23" t="str">
        <f t="shared" si="515"/>
        <v>tier - 1</v>
      </c>
      <c r="P1812" s="34" t="str">
        <f t="shared" si="516"/>
        <v>tier - 1</v>
      </c>
      <c r="Q1812" s="34" t="str">
        <f t="shared" si="517"/>
        <v>R1013</v>
      </c>
      <c r="R1812" s="23">
        <f t="shared" si="518"/>
        <v>43</v>
      </c>
      <c r="Z1812" s="1" t="s">
        <v>563</v>
      </c>
      <c r="AA1812" s="1" t="s">
        <v>7214</v>
      </c>
      <c r="AB1812" t="s">
        <v>4743</v>
      </c>
      <c r="AC1812" t="s">
        <v>7215</v>
      </c>
      <c r="AG1812" t="s">
        <v>563</v>
      </c>
      <c r="AH1812">
        <v>20.74</v>
      </c>
      <c r="AI1812">
        <v>11.69</v>
      </c>
      <c r="AJ1812" s="20" t="s">
        <v>2382</v>
      </c>
      <c r="AK1812" t="s">
        <v>2380</v>
      </c>
      <c r="AL1812" t="s">
        <v>2380</v>
      </c>
      <c r="AM1812" s="29">
        <v>1</v>
      </c>
      <c r="AN1812" s="20" t="s">
        <v>2380</v>
      </c>
      <c r="AO1812" s="20" t="str">
        <f t="shared" si="519"/>
        <v>Normal weight</v>
      </c>
      <c r="AP1812" s="20" t="str">
        <f t="shared" si="520"/>
        <v>diabeties</v>
      </c>
      <c r="AS1812" t="s">
        <v>1839</v>
      </c>
      <c r="AT1812">
        <v>1979</v>
      </c>
      <c r="AU1812" s="28" t="s">
        <v>15</v>
      </c>
      <c r="AV1812">
        <v>19</v>
      </c>
      <c r="AW1812">
        <v>2</v>
      </c>
      <c r="AX1812" s="38">
        <v>18767.740000000002</v>
      </c>
      <c r="AY1812" t="s">
        <v>16</v>
      </c>
      <c r="AZ1812" t="s">
        <v>16</v>
      </c>
      <c r="BA1812" t="s">
        <v>13</v>
      </c>
      <c r="BB1812" s="35">
        <f>DATE(AT1812,MATCH(AU1812,{"Jan","Feb","Mar","Apr","May","Jun","Jul","Aug","Sep","Oct","Nov","Dec"}, 0),AV1812)</f>
        <v>29178</v>
      </c>
      <c r="BC1812" s="20">
        <f t="shared" si="521"/>
        <v>43</v>
      </c>
    </row>
    <row r="1813" spans="2:55" ht="15.5" hidden="1" x14ac:dyDescent="0.35">
      <c r="B1813" s="1" t="s">
        <v>562</v>
      </c>
      <c r="C1813" t="str">
        <f>VLOOKUP(B1813,Z1812:AE4147,2,FALSE)</f>
        <v>Kong,</v>
      </c>
      <c r="D1813">
        <f t="shared" si="504"/>
        <v>15.57</v>
      </c>
      <c r="E1813">
        <f t="shared" si="505"/>
        <v>6.07</v>
      </c>
      <c r="F1813" t="str">
        <f t="shared" si="506"/>
        <v>No</v>
      </c>
      <c r="G1813" t="str">
        <f t="shared" si="507"/>
        <v>No</v>
      </c>
      <c r="H1813" t="str">
        <f t="shared" si="508"/>
        <v>No</v>
      </c>
      <c r="I1813">
        <f t="shared" si="509"/>
        <v>0</v>
      </c>
      <c r="J1813" t="str">
        <f t="shared" si="510"/>
        <v>No</v>
      </c>
      <c r="K1813" t="str">
        <f t="shared" si="511"/>
        <v>under weight</v>
      </c>
      <c r="L1813" t="str">
        <f t="shared" si="512"/>
        <v>pre diabeties</v>
      </c>
      <c r="M1813" s="34">
        <f t="shared" si="513"/>
        <v>35031</v>
      </c>
      <c r="N1813" s="36">
        <f t="shared" si="514"/>
        <v>18804.75</v>
      </c>
      <c r="O1813" s="23" t="str">
        <f t="shared" si="515"/>
        <v>tier - 1</v>
      </c>
      <c r="P1813" s="34" t="str">
        <f t="shared" si="516"/>
        <v>tier - 1</v>
      </c>
      <c r="Q1813" s="34" t="str">
        <f t="shared" si="517"/>
        <v>R1012</v>
      </c>
      <c r="R1813" s="23">
        <f t="shared" si="518"/>
        <v>27</v>
      </c>
      <c r="Z1813" s="1" t="s">
        <v>562</v>
      </c>
      <c r="AA1813" s="1" t="s">
        <v>7216</v>
      </c>
      <c r="AB1813" t="s">
        <v>4743</v>
      </c>
      <c r="AC1813" t="s">
        <v>7217</v>
      </c>
      <c r="AD1813" t="s">
        <v>4826</v>
      </c>
      <c r="AG1813" t="s">
        <v>562</v>
      </c>
      <c r="AH1813">
        <v>15.57</v>
      </c>
      <c r="AI1813">
        <v>6.07</v>
      </c>
      <c r="AJ1813" s="20" t="s">
        <v>2380</v>
      </c>
      <c r="AK1813" t="s">
        <v>2380</v>
      </c>
      <c r="AL1813" t="s">
        <v>2380</v>
      </c>
      <c r="AM1813" s="29">
        <v>0</v>
      </c>
      <c r="AN1813" s="20" t="s">
        <v>2380</v>
      </c>
      <c r="AO1813" s="20" t="str">
        <f t="shared" si="519"/>
        <v>under weight</v>
      </c>
      <c r="AP1813" s="20" t="str">
        <f t="shared" si="520"/>
        <v>pre diabeties</v>
      </c>
      <c r="AS1813" t="s">
        <v>1840</v>
      </c>
      <c r="AT1813">
        <v>1995</v>
      </c>
      <c r="AU1813" s="28" t="s">
        <v>15</v>
      </c>
      <c r="AV1813">
        <v>28</v>
      </c>
      <c r="AW1813">
        <v>3</v>
      </c>
      <c r="AX1813" s="38">
        <v>18804.75</v>
      </c>
      <c r="AY1813" t="s">
        <v>16</v>
      </c>
      <c r="AZ1813" t="s">
        <v>16</v>
      </c>
      <c r="BA1813" t="s">
        <v>23</v>
      </c>
      <c r="BB1813" s="35">
        <f>DATE(AT1813,MATCH(AU1813,{"Jan","Feb","Mar","Apr","May","Jun","Jul","Aug","Sep","Oct","Nov","Dec"}, 0),AV1813)</f>
        <v>35031</v>
      </c>
      <c r="BC1813" s="20">
        <f t="shared" si="521"/>
        <v>27</v>
      </c>
    </row>
    <row r="1814" spans="2:55" ht="15.5" hidden="1" x14ac:dyDescent="0.35">
      <c r="B1814" s="1" t="s">
        <v>561</v>
      </c>
      <c r="C1814" t="str">
        <f>VLOOKUP(B1814,Z1813:AE4148,2,FALSE)</f>
        <v>Benson,</v>
      </c>
      <c r="D1814">
        <f t="shared" si="504"/>
        <v>23.844999999999999</v>
      </c>
      <c r="E1814">
        <f t="shared" si="505"/>
        <v>4.3600000000000003</v>
      </c>
      <c r="F1814" t="str">
        <f t="shared" si="506"/>
        <v>No</v>
      </c>
      <c r="G1814" t="str">
        <f t="shared" si="507"/>
        <v>No</v>
      </c>
      <c r="H1814" t="str">
        <f t="shared" si="508"/>
        <v>No</v>
      </c>
      <c r="I1814">
        <f t="shared" si="509"/>
        <v>0</v>
      </c>
      <c r="J1814" t="str">
        <f t="shared" si="510"/>
        <v>No</v>
      </c>
      <c r="K1814" t="str">
        <f t="shared" si="511"/>
        <v>Normal weight</v>
      </c>
      <c r="L1814" t="str">
        <f t="shared" si="512"/>
        <v>normal</v>
      </c>
      <c r="M1814" s="34">
        <f t="shared" si="513"/>
        <v>29143</v>
      </c>
      <c r="N1814" s="36">
        <f t="shared" si="514"/>
        <v>18806.150000000001</v>
      </c>
      <c r="O1814" s="23" t="str">
        <f t="shared" si="515"/>
        <v>tier - 1</v>
      </c>
      <c r="P1814" s="34" t="str">
        <f t="shared" si="516"/>
        <v>tier - 2</v>
      </c>
      <c r="Q1814" s="34" t="str">
        <f t="shared" si="517"/>
        <v>R1013</v>
      </c>
      <c r="R1814" s="23">
        <f t="shared" si="518"/>
        <v>43</v>
      </c>
      <c r="Z1814" s="1" t="s">
        <v>561</v>
      </c>
      <c r="AA1814" s="1" t="s">
        <v>7218</v>
      </c>
      <c r="AB1814" t="s">
        <v>4743</v>
      </c>
      <c r="AC1814" t="s">
        <v>5221</v>
      </c>
      <c r="AG1814" t="s">
        <v>561</v>
      </c>
      <c r="AH1814">
        <v>23.844999999999999</v>
      </c>
      <c r="AI1814">
        <v>4.3600000000000003</v>
      </c>
      <c r="AJ1814" s="20" t="s">
        <v>2380</v>
      </c>
      <c r="AK1814" t="s">
        <v>2380</v>
      </c>
      <c r="AL1814" t="s">
        <v>2380</v>
      </c>
      <c r="AM1814" s="29">
        <v>0</v>
      </c>
      <c r="AN1814" s="20" t="s">
        <v>2380</v>
      </c>
      <c r="AO1814" s="20" t="str">
        <f t="shared" si="519"/>
        <v>Normal weight</v>
      </c>
      <c r="AP1814" s="20" t="str">
        <f t="shared" si="520"/>
        <v>normal</v>
      </c>
      <c r="AS1814" t="s">
        <v>1841</v>
      </c>
      <c r="AT1814">
        <v>1979</v>
      </c>
      <c r="AU1814" s="28" t="s">
        <v>37</v>
      </c>
      <c r="AV1814">
        <v>15</v>
      </c>
      <c r="AW1814">
        <v>2</v>
      </c>
      <c r="AX1814" s="38">
        <v>18806.150000000001</v>
      </c>
      <c r="AY1814" t="s">
        <v>16</v>
      </c>
      <c r="AZ1814" t="s">
        <v>11</v>
      </c>
      <c r="BA1814" t="s">
        <v>13</v>
      </c>
      <c r="BB1814" s="35">
        <f>DATE(AT1814,MATCH(AU1814,{"Jan","Feb","Mar","Apr","May","Jun","Jul","Aug","Sep","Oct","Nov","Dec"}, 0),AV1814)</f>
        <v>29143</v>
      </c>
      <c r="BC1814" s="20">
        <f t="shared" si="521"/>
        <v>43</v>
      </c>
    </row>
    <row r="1815" spans="2:55" ht="15.5" hidden="1" x14ac:dyDescent="0.35">
      <c r="B1815" s="1" t="s">
        <v>560</v>
      </c>
      <c r="C1815" t="str">
        <f>VLOOKUP(B1815,Z1814:AE4149,2,FALSE)</f>
        <v>Huntington,</v>
      </c>
      <c r="D1815">
        <f t="shared" si="504"/>
        <v>22.895</v>
      </c>
      <c r="E1815">
        <f t="shared" si="505"/>
        <v>5.24</v>
      </c>
      <c r="F1815" t="str">
        <f t="shared" si="506"/>
        <v>No</v>
      </c>
      <c r="G1815" t="str">
        <f t="shared" si="507"/>
        <v>No</v>
      </c>
      <c r="H1815" t="str">
        <f t="shared" si="508"/>
        <v>No</v>
      </c>
      <c r="I1815">
        <f t="shared" si="509"/>
        <v>1</v>
      </c>
      <c r="J1815" t="str">
        <f t="shared" si="510"/>
        <v>No</v>
      </c>
      <c r="K1815" t="str">
        <f t="shared" si="511"/>
        <v>Normal weight</v>
      </c>
      <c r="L1815" t="str">
        <f t="shared" si="512"/>
        <v>normal</v>
      </c>
      <c r="M1815" s="34">
        <f t="shared" si="513"/>
        <v>22998</v>
      </c>
      <c r="N1815" s="36">
        <f t="shared" si="514"/>
        <v>18815.53</v>
      </c>
      <c r="O1815" s="23" t="str">
        <f t="shared" si="515"/>
        <v>tier - 1</v>
      </c>
      <c r="P1815" s="34" t="str">
        <f t="shared" si="516"/>
        <v>tier - 1</v>
      </c>
      <c r="Q1815" s="34" t="str">
        <f t="shared" si="517"/>
        <v>R1023</v>
      </c>
      <c r="R1815" s="23">
        <f t="shared" si="518"/>
        <v>60</v>
      </c>
      <c r="Z1815" s="1" t="s">
        <v>560</v>
      </c>
      <c r="AA1815" s="1" t="s">
        <v>7219</v>
      </c>
      <c r="AB1815" t="s">
        <v>4743</v>
      </c>
      <c r="AC1815" t="s">
        <v>6708</v>
      </c>
      <c r="AG1815" t="s">
        <v>560</v>
      </c>
      <c r="AH1815">
        <v>22.895</v>
      </c>
      <c r="AI1815">
        <v>5.24</v>
      </c>
      <c r="AJ1815" s="20" t="s">
        <v>2380</v>
      </c>
      <c r="AK1815" t="s">
        <v>2380</v>
      </c>
      <c r="AL1815" t="s">
        <v>2380</v>
      </c>
      <c r="AM1815" s="29">
        <v>1</v>
      </c>
      <c r="AN1815" s="20" t="s">
        <v>2380</v>
      </c>
      <c r="AO1815" s="20" t="str">
        <f t="shared" si="519"/>
        <v>Normal weight</v>
      </c>
      <c r="AP1815" s="20" t="str">
        <f t="shared" si="520"/>
        <v>normal</v>
      </c>
      <c r="AS1815" t="s">
        <v>1842</v>
      </c>
      <c r="AT1815">
        <v>1962</v>
      </c>
      <c r="AU1815" s="28" t="s">
        <v>30</v>
      </c>
      <c r="AV1815">
        <v>18</v>
      </c>
      <c r="AW1815">
        <v>0</v>
      </c>
      <c r="AX1815" s="38">
        <v>18815.53</v>
      </c>
      <c r="AY1815" t="s">
        <v>16</v>
      </c>
      <c r="AZ1815" t="s">
        <v>16</v>
      </c>
      <c r="BA1815" t="s">
        <v>249</v>
      </c>
      <c r="BB1815" s="35">
        <f>DATE(AT1815,MATCH(AU1815,{"Jan","Feb","Mar","Apr","May","Jun","Jul","Aug","Sep","Oct","Nov","Dec"}, 0),AV1815)</f>
        <v>22998</v>
      </c>
      <c r="BC1815" s="20">
        <f t="shared" si="521"/>
        <v>60</v>
      </c>
    </row>
    <row r="1816" spans="2:55" ht="15.5" hidden="1" x14ac:dyDescent="0.35">
      <c r="B1816" s="1" t="s">
        <v>559</v>
      </c>
      <c r="C1816" t="str">
        <f>VLOOKUP(B1816,Z1815:AE4150,2,FALSE)</f>
        <v>Kendall,</v>
      </c>
      <c r="D1816">
        <f t="shared" si="504"/>
        <v>21.945</v>
      </c>
      <c r="E1816">
        <f t="shared" si="505"/>
        <v>5.37</v>
      </c>
      <c r="F1816" t="str">
        <f t="shared" si="506"/>
        <v>No</v>
      </c>
      <c r="G1816" t="str">
        <f t="shared" si="507"/>
        <v>No</v>
      </c>
      <c r="H1816" t="str">
        <f t="shared" si="508"/>
        <v>No</v>
      </c>
      <c r="I1816">
        <f t="shared" si="509"/>
        <v>1</v>
      </c>
      <c r="J1816" t="str">
        <f t="shared" si="510"/>
        <v>No</v>
      </c>
      <c r="K1816" t="str">
        <f t="shared" si="511"/>
        <v>Normal weight</v>
      </c>
      <c r="L1816" t="str">
        <f t="shared" si="512"/>
        <v>normal</v>
      </c>
      <c r="M1816" s="34">
        <f t="shared" si="513"/>
        <v>37826</v>
      </c>
      <c r="N1816" s="36">
        <f t="shared" si="514"/>
        <v>18838.7</v>
      </c>
      <c r="O1816" s="23" t="str">
        <f t="shared" si="515"/>
        <v>tier - 1</v>
      </c>
      <c r="P1816" s="34" t="str">
        <f t="shared" si="516"/>
        <v>tier - 3</v>
      </c>
      <c r="Q1816" s="34" t="str">
        <f t="shared" si="517"/>
        <v>R1012</v>
      </c>
      <c r="R1816" s="23">
        <f t="shared" si="518"/>
        <v>19</v>
      </c>
      <c r="Z1816" s="1" t="s">
        <v>559</v>
      </c>
      <c r="AA1816" s="1" t="s">
        <v>7220</v>
      </c>
      <c r="AB1816" t="s">
        <v>4743</v>
      </c>
      <c r="AC1816" t="s">
        <v>7221</v>
      </c>
      <c r="AG1816" t="s">
        <v>559</v>
      </c>
      <c r="AH1816">
        <v>21.945</v>
      </c>
      <c r="AI1816">
        <v>5.37</v>
      </c>
      <c r="AJ1816" s="20" t="s">
        <v>2380</v>
      </c>
      <c r="AK1816" t="s">
        <v>2380</v>
      </c>
      <c r="AL1816" t="s">
        <v>2380</v>
      </c>
      <c r="AM1816" s="29">
        <v>1</v>
      </c>
      <c r="AN1816" s="20" t="s">
        <v>2380</v>
      </c>
      <c r="AO1816" s="20" t="str">
        <f t="shared" si="519"/>
        <v>Normal weight</v>
      </c>
      <c r="AP1816" s="20" t="str">
        <f t="shared" si="520"/>
        <v>normal</v>
      </c>
      <c r="AS1816" t="s">
        <v>1843</v>
      </c>
      <c r="AT1816">
        <v>2003</v>
      </c>
      <c r="AU1816" s="28" t="s">
        <v>10</v>
      </c>
      <c r="AV1816">
        <v>24</v>
      </c>
      <c r="AW1816">
        <v>3</v>
      </c>
      <c r="AX1816" s="38">
        <v>18838.7</v>
      </c>
      <c r="AY1816" t="s">
        <v>16</v>
      </c>
      <c r="AZ1816" t="s">
        <v>12</v>
      </c>
      <c r="BA1816" t="s">
        <v>23</v>
      </c>
      <c r="BB1816" s="35">
        <f>DATE(AT1816,MATCH(AU1816,{"Jan","Feb","Mar","Apr","May","Jun","Jul","Aug","Sep","Oct","Nov","Dec"}, 0),AV1816)</f>
        <v>37826</v>
      </c>
      <c r="BC1816" s="20">
        <f t="shared" si="521"/>
        <v>19</v>
      </c>
    </row>
    <row r="1817" spans="2:55" ht="15.5" hidden="1" x14ac:dyDescent="0.35">
      <c r="B1817" s="1" t="s">
        <v>558</v>
      </c>
      <c r="C1817" t="str">
        <f>VLOOKUP(B1817,Z1816:AE4151,2,FALSE)</f>
        <v>Gast,</v>
      </c>
      <c r="D1817">
        <f t="shared" si="504"/>
        <v>19.47</v>
      </c>
      <c r="E1817">
        <f t="shared" si="505"/>
        <v>6.6</v>
      </c>
      <c r="F1817" t="str">
        <f t="shared" si="506"/>
        <v>yes</v>
      </c>
      <c r="G1817" t="str">
        <f t="shared" si="507"/>
        <v>No</v>
      </c>
      <c r="H1817" t="str">
        <f t="shared" si="508"/>
        <v>No</v>
      </c>
      <c r="I1817">
        <f t="shared" si="509"/>
        <v>0</v>
      </c>
      <c r="J1817" t="str">
        <f t="shared" si="510"/>
        <v>No</v>
      </c>
      <c r="K1817" t="str">
        <f t="shared" si="511"/>
        <v>Normal weight</v>
      </c>
      <c r="L1817" t="str">
        <f t="shared" si="512"/>
        <v>diabeties</v>
      </c>
      <c r="M1817" s="34">
        <f t="shared" si="513"/>
        <v>23351</v>
      </c>
      <c r="N1817" s="36">
        <f t="shared" si="514"/>
        <v>18883.330000000002</v>
      </c>
      <c r="O1817" s="23" t="str">
        <f t="shared" si="515"/>
        <v>tier - 1</v>
      </c>
      <c r="P1817" s="34" t="str">
        <f t="shared" si="516"/>
        <v>tier - 1</v>
      </c>
      <c r="Q1817" s="34" t="str">
        <f t="shared" si="517"/>
        <v>R1026</v>
      </c>
      <c r="R1817" s="23">
        <f t="shared" si="518"/>
        <v>59</v>
      </c>
      <c r="Z1817" s="1" t="s">
        <v>558</v>
      </c>
      <c r="AA1817" s="1" t="s">
        <v>7222</v>
      </c>
      <c r="AB1817" t="s">
        <v>4743</v>
      </c>
      <c r="AC1817" t="s">
        <v>6705</v>
      </c>
      <c r="AG1817" t="s">
        <v>558</v>
      </c>
      <c r="AH1817">
        <v>19.47</v>
      </c>
      <c r="AI1817">
        <v>6.6</v>
      </c>
      <c r="AJ1817" s="20" t="s">
        <v>2382</v>
      </c>
      <c r="AK1817" t="s">
        <v>2380</v>
      </c>
      <c r="AL1817" t="s">
        <v>2380</v>
      </c>
      <c r="AM1817" s="29">
        <v>0</v>
      </c>
      <c r="AN1817" s="20" t="s">
        <v>2380</v>
      </c>
      <c r="AO1817" s="20" t="str">
        <f t="shared" si="519"/>
        <v>Normal weight</v>
      </c>
      <c r="AP1817" s="20" t="str">
        <f t="shared" si="520"/>
        <v>diabeties</v>
      </c>
      <c r="AS1817" t="s">
        <v>1844</v>
      </c>
      <c r="AT1817">
        <v>1963</v>
      </c>
      <c r="AU1817" s="28" t="s">
        <v>30</v>
      </c>
      <c r="AV1817">
        <v>6</v>
      </c>
      <c r="AW1817">
        <v>0</v>
      </c>
      <c r="AX1817" s="38">
        <v>18883.330000000002</v>
      </c>
      <c r="AY1817" t="s">
        <v>16</v>
      </c>
      <c r="AZ1817" t="s">
        <v>16</v>
      </c>
      <c r="BA1817" t="s">
        <v>535</v>
      </c>
      <c r="BB1817" s="35">
        <f>DATE(AT1817,MATCH(AU1817,{"Jan","Feb","Mar","Apr","May","Jun","Jul","Aug","Sep","Oct","Nov","Dec"}, 0),AV1817)</f>
        <v>23351</v>
      </c>
      <c r="BC1817" s="20">
        <f t="shared" si="521"/>
        <v>59</v>
      </c>
    </row>
    <row r="1818" spans="2:55" ht="15.5" hidden="1" x14ac:dyDescent="0.35">
      <c r="B1818" s="1" t="s">
        <v>557</v>
      </c>
      <c r="C1818" t="str">
        <f>VLOOKUP(B1818,Z1817:AE4152,2,FALSE)</f>
        <v>Scanlin,</v>
      </c>
      <c r="D1818">
        <f t="shared" si="504"/>
        <v>15.61</v>
      </c>
      <c r="E1818">
        <f t="shared" si="505"/>
        <v>5.77</v>
      </c>
      <c r="F1818" t="str">
        <f t="shared" si="506"/>
        <v>No</v>
      </c>
      <c r="G1818" t="str">
        <f t="shared" si="507"/>
        <v>No</v>
      </c>
      <c r="H1818" t="str">
        <f t="shared" si="508"/>
        <v>No</v>
      </c>
      <c r="I1818">
        <f t="shared" si="509"/>
        <v>0</v>
      </c>
      <c r="J1818" t="str">
        <f t="shared" si="510"/>
        <v>No</v>
      </c>
      <c r="K1818" t="str">
        <f t="shared" si="511"/>
        <v>under weight</v>
      </c>
      <c r="L1818" t="str">
        <f t="shared" si="512"/>
        <v>pre diabeties</v>
      </c>
      <c r="M1818" s="34">
        <f t="shared" si="513"/>
        <v>34969</v>
      </c>
      <c r="N1818" s="36">
        <f t="shared" si="514"/>
        <v>18903.490000000002</v>
      </c>
      <c r="O1818" s="23" t="str">
        <f t="shared" si="515"/>
        <v>tier - 1</v>
      </c>
      <c r="P1818" s="34" t="str">
        <f t="shared" si="516"/>
        <v>tier - 2</v>
      </c>
      <c r="Q1818" s="34" t="str">
        <f t="shared" si="517"/>
        <v>R1024</v>
      </c>
      <c r="R1818" s="23">
        <f t="shared" si="518"/>
        <v>27</v>
      </c>
      <c r="Z1818" s="1" t="s">
        <v>557</v>
      </c>
      <c r="AA1818" s="1" t="s">
        <v>7223</v>
      </c>
      <c r="AB1818" t="s">
        <v>4746</v>
      </c>
      <c r="AC1818" t="s">
        <v>5024</v>
      </c>
      <c r="AD1818" t="s">
        <v>4971</v>
      </c>
      <c r="AG1818" t="s">
        <v>557</v>
      </c>
      <c r="AH1818">
        <v>15.61</v>
      </c>
      <c r="AI1818">
        <v>5.77</v>
      </c>
      <c r="AJ1818" s="20" t="s">
        <v>2380</v>
      </c>
      <c r="AK1818" t="s">
        <v>2380</v>
      </c>
      <c r="AL1818" t="s">
        <v>2380</v>
      </c>
      <c r="AM1818" s="29">
        <v>0</v>
      </c>
      <c r="AN1818" s="20" t="s">
        <v>2380</v>
      </c>
      <c r="AO1818" s="20" t="str">
        <f t="shared" si="519"/>
        <v>under weight</v>
      </c>
      <c r="AP1818" s="20" t="str">
        <f t="shared" si="520"/>
        <v>pre diabeties</v>
      </c>
      <c r="AS1818" t="s">
        <v>1845</v>
      </c>
      <c r="AT1818">
        <v>1995</v>
      </c>
      <c r="AU1818" s="28" t="s">
        <v>20</v>
      </c>
      <c r="AV1818">
        <v>27</v>
      </c>
      <c r="AW1818">
        <v>1</v>
      </c>
      <c r="AX1818" s="38">
        <v>18903.490000000002</v>
      </c>
      <c r="AY1818" t="s">
        <v>16</v>
      </c>
      <c r="AZ1818" t="s">
        <v>11</v>
      </c>
      <c r="BA1818" t="s">
        <v>247</v>
      </c>
      <c r="BB1818" s="35">
        <f>DATE(AT1818,MATCH(AU1818,{"Jan","Feb","Mar","Apr","May","Jun","Jul","Aug","Sep","Oct","Nov","Dec"}, 0),AV1818)</f>
        <v>34969</v>
      </c>
      <c r="BC1818" s="20">
        <f t="shared" si="521"/>
        <v>27</v>
      </c>
    </row>
    <row r="1819" spans="2:55" ht="15.5" x14ac:dyDescent="0.35">
      <c r="B1819" s="1" t="s">
        <v>556</v>
      </c>
      <c r="C1819" t="str">
        <f>VLOOKUP(B1819,Z1818:AE4153,2,FALSE)</f>
        <v>Philbrook,</v>
      </c>
      <c r="D1819">
        <f t="shared" si="504"/>
        <v>28.6</v>
      </c>
      <c r="E1819">
        <f t="shared" si="505"/>
        <v>6.08</v>
      </c>
      <c r="F1819" t="str">
        <f t="shared" si="506"/>
        <v>No</v>
      </c>
      <c r="G1819" t="str">
        <f t="shared" si="507"/>
        <v>No</v>
      </c>
      <c r="H1819" t="str">
        <f t="shared" si="508"/>
        <v>Yes</v>
      </c>
      <c r="I1819">
        <f t="shared" si="509"/>
        <v>1</v>
      </c>
      <c r="J1819" t="str">
        <f t="shared" si="510"/>
        <v>No</v>
      </c>
      <c r="K1819" t="str">
        <f t="shared" si="511"/>
        <v>OVER WEIGHT</v>
      </c>
      <c r="L1819" t="str">
        <f t="shared" si="512"/>
        <v>pre diabeties</v>
      </c>
      <c r="M1819" s="34">
        <f t="shared" si="513"/>
        <v>25418</v>
      </c>
      <c r="N1819" s="36">
        <f t="shared" si="514"/>
        <v>18932.810000000001</v>
      </c>
      <c r="O1819" s="23" t="str">
        <f t="shared" si="515"/>
        <v>tier - 1</v>
      </c>
      <c r="P1819" s="34" t="str">
        <f t="shared" si="516"/>
        <v>tier - 3</v>
      </c>
      <c r="Q1819" s="34" t="str">
        <f t="shared" si="517"/>
        <v>R1012</v>
      </c>
      <c r="R1819" s="23">
        <f t="shared" si="518"/>
        <v>53</v>
      </c>
      <c r="Z1819" s="1" t="s">
        <v>556</v>
      </c>
      <c r="AA1819" s="1" t="s">
        <v>7224</v>
      </c>
      <c r="AB1819" t="s">
        <v>4743</v>
      </c>
      <c r="AC1819" t="s">
        <v>5530</v>
      </c>
      <c r="AG1819" t="s">
        <v>556</v>
      </c>
      <c r="AH1819">
        <v>28.6</v>
      </c>
      <c r="AI1819">
        <v>6.08</v>
      </c>
      <c r="AJ1819" s="20" t="s">
        <v>2380</v>
      </c>
      <c r="AK1819" t="s">
        <v>2380</v>
      </c>
      <c r="AL1819" t="s">
        <v>2383</v>
      </c>
      <c r="AM1819" s="29">
        <v>1</v>
      </c>
      <c r="AN1819" s="20" t="s">
        <v>2380</v>
      </c>
      <c r="AO1819" s="20" t="str">
        <f t="shared" si="519"/>
        <v>OVER WEIGHT</v>
      </c>
      <c r="AP1819" s="20" t="str">
        <f t="shared" si="520"/>
        <v>pre diabeties</v>
      </c>
      <c r="AS1819" t="s">
        <v>1846</v>
      </c>
      <c r="AT1819">
        <v>1969</v>
      </c>
      <c r="AU1819" s="28" t="s">
        <v>35</v>
      </c>
      <c r="AV1819">
        <v>3</v>
      </c>
      <c r="AW1819">
        <v>0</v>
      </c>
      <c r="AX1819" s="38">
        <v>18932.810000000001</v>
      </c>
      <c r="AY1819" t="s">
        <v>16</v>
      </c>
      <c r="AZ1819" t="s">
        <v>12</v>
      </c>
      <c r="BA1819" t="s">
        <v>23</v>
      </c>
      <c r="BB1819" s="35">
        <f>DATE(AT1819,MATCH(AU1819,{"Jan","Feb","Mar","Apr","May","Jun","Jul","Aug","Sep","Oct","Nov","Dec"}, 0),AV1819)</f>
        <v>25418</v>
      </c>
      <c r="BC1819" s="20">
        <f t="shared" si="521"/>
        <v>53</v>
      </c>
    </row>
    <row r="1820" spans="2:55" ht="15.5" hidden="1" x14ac:dyDescent="0.35">
      <c r="B1820" s="1" t="s">
        <v>555</v>
      </c>
      <c r="C1820" t="str">
        <f>VLOOKUP(B1820,Z1819:AE4154,2,FALSE)</f>
        <v>Cowan,</v>
      </c>
      <c r="D1820">
        <f t="shared" si="504"/>
        <v>46.53</v>
      </c>
      <c r="E1820">
        <f t="shared" si="505"/>
        <v>4.16</v>
      </c>
      <c r="F1820" t="str">
        <f t="shared" si="506"/>
        <v>No</v>
      </c>
      <c r="G1820" t="str">
        <f t="shared" si="507"/>
        <v>No</v>
      </c>
      <c r="H1820" t="str">
        <f t="shared" si="508"/>
        <v>No</v>
      </c>
      <c r="I1820">
        <f t="shared" si="509"/>
        <v>0</v>
      </c>
      <c r="J1820" t="str">
        <f t="shared" si="510"/>
        <v>No</v>
      </c>
      <c r="K1820" t="str">
        <f t="shared" si="511"/>
        <v>OBESITY</v>
      </c>
      <c r="L1820" t="str">
        <f t="shared" si="512"/>
        <v>normal</v>
      </c>
      <c r="M1820" s="34">
        <f t="shared" si="513"/>
        <v>23304</v>
      </c>
      <c r="N1820" s="36">
        <f t="shared" si="514"/>
        <v>18954.560000000001</v>
      </c>
      <c r="O1820" s="23" t="str">
        <f t="shared" si="515"/>
        <v>tier - 1</v>
      </c>
      <c r="P1820" s="34" t="str">
        <f t="shared" si="516"/>
        <v>tier - 1</v>
      </c>
      <c r="Q1820" s="34" t="str">
        <f t="shared" si="517"/>
        <v>R1026</v>
      </c>
      <c r="R1820" s="23">
        <f t="shared" si="518"/>
        <v>59</v>
      </c>
      <c r="Z1820" s="1" t="s">
        <v>555</v>
      </c>
      <c r="AA1820" s="1" t="s">
        <v>7225</v>
      </c>
      <c r="AB1820" t="s">
        <v>4746</v>
      </c>
      <c r="AC1820" t="s">
        <v>4985</v>
      </c>
      <c r="AG1820" t="s">
        <v>555</v>
      </c>
      <c r="AH1820">
        <v>46.53</v>
      </c>
      <c r="AI1820">
        <v>4.16</v>
      </c>
      <c r="AJ1820" s="20" t="s">
        <v>2380</v>
      </c>
      <c r="AK1820" t="s">
        <v>2380</v>
      </c>
      <c r="AL1820" t="s">
        <v>2380</v>
      </c>
      <c r="AM1820" s="29">
        <v>0</v>
      </c>
      <c r="AN1820" s="20" t="s">
        <v>2380</v>
      </c>
      <c r="AO1820" s="20" t="str">
        <f t="shared" si="519"/>
        <v>OBESITY</v>
      </c>
      <c r="AP1820" s="20" t="str">
        <f t="shared" si="520"/>
        <v>normal</v>
      </c>
      <c r="AS1820" t="s">
        <v>1847</v>
      </c>
      <c r="AT1820">
        <v>1963</v>
      </c>
      <c r="AU1820" s="28" t="s">
        <v>37</v>
      </c>
      <c r="AV1820">
        <v>20</v>
      </c>
      <c r="AW1820">
        <v>0</v>
      </c>
      <c r="AX1820" s="38">
        <v>18954.560000000001</v>
      </c>
      <c r="AY1820" t="s">
        <v>16</v>
      </c>
      <c r="AZ1820" t="s">
        <v>16</v>
      </c>
      <c r="BA1820" t="s">
        <v>535</v>
      </c>
      <c r="BB1820" s="35">
        <f>DATE(AT1820,MATCH(AU1820,{"Jan","Feb","Mar","Apr","May","Jun","Jul","Aug","Sep","Oct","Nov","Dec"}, 0),AV1820)</f>
        <v>23304</v>
      </c>
      <c r="BC1820" s="20">
        <f t="shared" si="521"/>
        <v>59</v>
      </c>
    </row>
    <row r="1821" spans="2:55" ht="15.5" hidden="1" x14ac:dyDescent="0.35">
      <c r="B1821" s="1" t="s">
        <v>554</v>
      </c>
      <c r="C1821" t="str">
        <f>VLOOKUP(B1821,Z1820:AE4155,2,FALSE)</f>
        <v>Sousa,</v>
      </c>
      <c r="D1821">
        <f t="shared" si="504"/>
        <v>34.99</v>
      </c>
      <c r="E1821">
        <f t="shared" si="505"/>
        <v>5.0999999999999996</v>
      </c>
      <c r="F1821" t="str">
        <f t="shared" si="506"/>
        <v>No</v>
      </c>
      <c r="G1821" t="str">
        <f t="shared" si="507"/>
        <v>No</v>
      </c>
      <c r="H1821" t="str">
        <f t="shared" si="508"/>
        <v>Yes</v>
      </c>
      <c r="I1821">
        <f t="shared" si="509"/>
        <v>1</v>
      </c>
      <c r="J1821" t="str">
        <f t="shared" si="510"/>
        <v>No</v>
      </c>
      <c r="K1821" t="str">
        <f t="shared" si="511"/>
        <v>OBESITY</v>
      </c>
      <c r="L1821" t="str">
        <f t="shared" si="512"/>
        <v>normal</v>
      </c>
      <c r="M1821" s="34">
        <f t="shared" si="513"/>
        <v>36013</v>
      </c>
      <c r="N1821" s="36">
        <f t="shared" si="514"/>
        <v>18955.22</v>
      </c>
      <c r="O1821" s="23" t="str">
        <f t="shared" si="515"/>
        <v>tier - 1</v>
      </c>
      <c r="P1821" s="34" t="str">
        <f t="shared" si="516"/>
        <v>tier - 3</v>
      </c>
      <c r="Q1821" s="34" t="str">
        <f t="shared" si="517"/>
        <v>R1011</v>
      </c>
      <c r="R1821" s="23">
        <f t="shared" si="518"/>
        <v>24</v>
      </c>
      <c r="Z1821" s="1" t="s">
        <v>554</v>
      </c>
      <c r="AA1821" s="1" t="s">
        <v>7226</v>
      </c>
      <c r="AB1821" t="s">
        <v>4746</v>
      </c>
      <c r="AC1821" t="s">
        <v>7227</v>
      </c>
      <c r="AD1821" t="s">
        <v>4831</v>
      </c>
      <c r="AG1821" t="s">
        <v>554</v>
      </c>
      <c r="AH1821">
        <v>34.99</v>
      </c>
      <c r="AI1821">
        <v>5.0999999999999996</v>
      </c>
      <c r="AJ1821" s="20" t="s">
        <v>2380</v>
      </c>
      <c r="AK1821" t="s">
        <v>2380</v>
      </c>
      <c r="AL1821" t="s">
        <v>2383</v>
      </c>
      <c r="AM1821" s="29">
        <v>1</v>
      </c>
      <c r="AN1821" s="20" t="s">
        <v>2380</v>
      </c>
      <c r="AO1821" s="20" t="str">
        <f t="shared" si="519"/>
        <v>OBESITY</v>
      </c>
      <c r="AP1821" s="20" t="str">
        <f t="shared" si="520"/>
        <v>normal</v>
      </c>
      <c r="AS1821" t="s">
        <v>1848</v>
      </c>
      <c r="AT1821">
        <v>1998</v>
      </c>
      <c r="AU1821" s="28" t="s">
        <v>35</v>
      </c>
      <c r="AV1821">
        <v>6</v>
      </c>
      <c r="AW1821">
        <v>0</v>
      </c>
      <c r="AX1821" s="38">
        <v>18955.22</v>
      </c>
      <c r="AY1821" t="s">
        <v>16</v>
      </c>
      <c r="AZ1821" t="s">
        <v>12</v>
      </c>
      <c r="BA1821" t="s">
        <v>42</v>
      </c>
      <c r="BB1821" s="35">
        <f>DATE(AT1821,MATCH(AU1821,{"Jan","Feb","Mar","Apr","May","Jun","Jul","Aug","Sep","Oct","Nov","Dec"}, 0),AV1821)</f>
        <v>36013</v>
      </c>
      <c r="BC1821" s="20">
        <f t="shared" si="521"/>
        <v>24</v>
      </c>
    </row>
    <row r="1822" spans="2:55" ht="15.5" hidden="1" x14ac:dyDescent="0.35">
      <c r="B1822" s="1" t="s">
        <v>553</v>
      </c>
      <c r="C1822" t="str">
        <f>VLOOKUP(B1822,Z1821:AE4156,2,FALSE)</f>
        <v>Stanton,</v>
      </c>
      <c r="D1822">
        <f t="shared" si="504"/>
        <v>17.05</v>
      </c>
      <c r="E1822">
        <f t="shared" si="505"/>
        <v>5.3</v>
      </c>
      <c r="F1822" t="str">
        <f t="shared" si="506"/>
        <v>No</v>
      </c>
      <c r="G1822" t="str">
        <f t="shared" si="507"/>
        <v>No</v>
      </c>
      <c r="H1822" t="str">
        <f t="shared" si="508"/>
        <v>Yes</v>
      </c>
      <c r="I1822">
        <f t="shared" si="509"/>
        <v>1</v>
      </c>
      <c r="J1822" t="str">
        <f t="shared" si="510"/>
        <v>No</v>
      </c>
      <c r="K1822" t="str">
        <f t="shared" si="511"/>
        <v>under weight</v>
      </c>
      <c r="L1822" t="str">
        <f t="shared" si="512"/>
        <v>normal</v>
      </c>
      <c r="M1822" s="34">
        <f t="shared" si="513"/>
        <v>33938</v>
      </c>
      <c r="N1822" s="36">
        <f t="shared" si="514"/>
        <v>18963.169999999998</v>
      </c>
      <c r="O1822" s="23" t="str">
        <f t="shared" si="515"/>
        <v>tier - 1</v>
      </c>
      <c r="P1822" s="34" t="str">
        <f t="shared" si="516"/>
        <v>tier - 1</v>
      </c>
      <c r="Q1822" s="34" t="str">
        <f t="shared" si="517"/>
        <v>R1013</v>
      </c>
      <c r="R1822" s="23">
        <f t="shared" si="518"/>
        <v>30</v>
      </c>
      <c r="Z1822" s="1" t="s">
        <v>553</v>
      </c>
      <c r="AA1822" s="1" t="s">
        <v>7228</v>
      </c>
      <c r="AB1822" t="s">
        <v>4746</v>
      </c>
      <c r="AC1822" t="s">
        <v>4893</v>
      </c>
      <c r="AD1822" t="s">
        <v>4816</v>
      </c>
      <c r="AE1822" t="s">
        <v>5913</v>
      </c>
      <c r="AG1822" t="s">
        <v>553</v>
      </c>
      <c r="AH1822">
        <v>17.05</v>
      </c>
      <c r="AI1822">
        <v>5.3</v>
      </c>
      <c r="AJ1822" s="20" t="s">
        <v>2380</v>
      </c>
      <c r="AK1822" t="s">
        <v>2380</v>
      </c>
      <c r="AL1822" t="s">
        <v>2383</v>
      </c>
      <c r="AM1822" s="29">
        <v>1</v>
      </c>
      <c r="AN1822" s="20" t="s">
        <v>2380</v>
      </c>
      <c r="AO1822" s="20" t="str">
        <f t="shared" si="519"/>
        <v>under weight</v>
      </c>
      <c r="AP1822" s="20" t="str">
        <f t="shared" si="520"/>
        <v>normal</v>
      </c>
      <c r="AS1822" t="s">
        <v>1849</v>
      </c>
      <c r="AT1822">
        <v>1992</v>
      </c>
      <c r="AU1822" s="28" t="s">
        <v>15</v>
      </c>
      <c r="AV1822">
        <v>30</v>
      </c>
      <c r="AW1822">
        <v>1</v>
      </c>
      <c r="AX1822" s="38">
        <v>18963.169999999998</v>
      </c>
      <c r="AY1822" t="s">
        <v>16</v>
      </c>
      <c r="AZ1822" t="s">
        <v>16</v>
      </c>
      <c r="BA1822" t="s">
        <v>13</v>
      </c>
      <c r="BB1822" s="35">
        <f>DATE(AT1822,MATCH(AU1822,{"Jan","Feb","Mar","Apr","May","Jun","Jul","Aug","Sep","Oct","Nov","Dec"}, 0),AV1822)</f>
        <v>33938</v>
      </c>
      <c r="BC1822" s="20">
        <f t="shared" si="521"/>
        <v>30</v>
      </c>
    </row>
    <row r="1823" spans="2:55" ht="15.5" hidden="1" x14ac:dyDescent="0.35">
      <c r="B1823" s="1" t="s">
        <v>552</v>
      </c>
      <c r="C1823" t="str">
        <f>VLOOKUP(B1823,Z1822:AE4157,2,FALSE)</f>
        <v>Mollak,</v>
      </c>
      <c r="D1823">
        <f t="shared" si="504"/>
        <v>37.18</v>
      </c>
      <c r="E1823">
        <f t="shared" si="505"/>
        <v>4.9000000000000004</v>
      </c>
      <c r="F1823" t="str">
        <f t="shared" si="506"/>
        <v>No</v>
      </c>
      <c r="G1823" t="str">
        <f t="shared" si="507"/>
        <v>No</v>
      </c>
      <c r="H1823" t="str">
        <f t="shared" si="508"/>
        <v>No</v>
      </c>
      <c r="I1823">
        <f t="shared" si="509"/>
        <v>0</v>
      </c>
      <c r="J1823" t="str">
        <f t="shared" si="510"/>
        <v>No</v>
      </c>
      <c r="K1823" t="str">
        <f t="shared" si="511"/>
        <v>OBESITY</v>
      </c>
      <c r="L1823" t="str">
        <f t="shared" si="512"/>
        <v>normal</v>
      </c>
      <c r="M1823" s="34">
        <f t="shared" si="513"/>
        <v>32440</v>
      </c>
      <c r="N1823" s="36">
        <f t="shared" si="514"/>
        <v>18972.5</v>
      </c>
      <c r="O1823" s="23" t="str">
        <f t="shared" si="515"/>
        <v>tier - 1</v>
      </c>
      <c r="P1823" s="34" t="str">
        <f t="shared" si="516"/>
        <v>tier - 3</v>
      </c>
      <c r="Q1823" s="34" t="str">
        <f t="shared" si="517"/>
        <v>R1013</v>
      </c>
      <c r="R1823" s="23">
        <f t="shared" si="518"/>
        <v>34</v>
      </c>
      <c r="Z1823" s="1" t="s">
        <v>552</v>
      </c>
      <c r="AA1823" s="1" t="s">
        <v>7229</v>
      </c>
      <c r="AB1823" t="s">
        <v>4746</v>
      </c>
      <c r="AC1823" t="s">
        <v>5755</v>
      </c>
      <c r="AD1823" t="s">
        <v>5049</v>
      </c>
      <c r="AG1823" t="s">
        <v>552</v>
      </c>
      <c r="AH1823">
        <v>37.18</v>
      </c>
      <c r="AI1823">
        <v>4.9000000000000004</v>
      </c>
      <c r="AJ1823" s="20" t="s">
        <v>2380</v>
      </c>
      <c r="AK1823" t="s">
        <v>2380</v>
      </c>
      <c r="AL1823" t="s">
        <v>2380</v>
      </c>
      <c r="AM1823" s="29">
        <v>0</v>
      </c>
      <c r="AN1823" s="20" t="s">
        <v>2380</v>
      </c>
      <c r="AO1823" s="20" t="str">
        <f t="shared" si="519"/>
        <v>OBESITY</v>
      </c>
      <c r="AP1823" s="20" t="str">
        <f t="shared" si="520"/>
        <v>normal</v>
      </c>
      <c r="AS1823" t="s">
        <v>1850</v>
      </c>
      <c r="AT1823">
        <v>1988</v>
      </c>
      <c r="AU1823" s="28" t="s">
        <v>37</v>
      </c>
      <c r="AV1823">
        <v>24</v>
      </c>
      <c r="AW1823">
        <v>2</v>
      </c>
      <c r="AX1823" s="38">
        <v>18972.5</v>
      </c>
      <c r="AY1823" t="s">
        <v>16</v>
      </c>
      <c r="AZ1823" t="s">
        <v>12</v>
      </c>
      <c r="BA1823" t="s">
        <v>13</v>
      </c>
      <c r="BB1823" s="35">
        <f>DATE(AT1823,MATCH(AU1823,{"Jan","Feb","Mar","Apr","May","Jun","Jul","Aug","Sep","Oct","Nov","Dec"}, 0),AV1823)</f>
        <v>32440</v>
      </c>
      <c r="BC1823" s="20">
        <f t="shared" si="521"/>
        <v>34</v>
      </c>
    </row>
    <row r="1824" spans="2:55" ht="15.5" hidden="1" x14ac:dyDescent="0.35">
      <c r="B1824" s="1" t="s">
        <v>551</v>
      </c>
      <c r="C1824" t="str">
        <f>VLOOKUP(B1824,Z1823:AE4158,2,FALSE)</f>
        <v>Bell,</v>
      </c>
      <c r="D1824">
        <f t="shared" si="504"/>
        <v>35.200000000000003</v>
      </c>
      <c r="E1824">
        <f t="shared" si="505"/>
        <v>5.55</v>
      </c>
      <c r="F1824" t="str">
        <f t="shared" si="506"/>
        <v>No</v>
      </c>
      <c r="G1824" t="str">
        <f t="shared" si="507"/>
        <v>No</v>
      </c>
      <c r="H1824" t="str">
        <f t="shared" si="508"/>
        <v>No</v>
      </c>
      <c r="I1824">
        <f t="shared" si="509"/>
        <v>0</v>
      </c>
      <c r="J1824" t="str">
        <f t="shared" si="510"/>
        <v>No</v>
      </c>
      <c r="K1824" t="str">
        <f t="shared" si="511"/>
        <v>OBESITY</v>
      </c>
      <c r="L1824" t="str">
        <f t="shared" si="512"/>
        <v>normal</v>
      </c>
      <c r="M1824" s="34">
        <f t="shared" si="513"/>
        <v>30669</v>
      </c>
      <c r="N1824" s="36">
        <f t="shared" si="514"/>
        <v>19023.259999999998</v>
      </c>
      <c r="O1824" s="23" t="str">
        <f t="shared" si="515"/>
        <v>tier - 1</v>
      </c>
      <c r="P1824" s="34" t="str">
        <f t="shared" si="516"/>
        <v>tier - 3</v>
      </c>
      <c r="Q1824" s="34" t="str">
        <f t="shared" si="517"/>
        <v>R1011</v>
      </c>
      <c r="R1824" s="23">
        <f t="shared" si="518"/>
        <v>39</v>
      </c>
      <c r="Z1824" s="1" t="s">
        <v>551</v>
      </c>
      <c r="AA1824" s="1" t="s">
        <v>6298</v>
      </c>
      <c r="AB1824" t="s">
        <v>4746</v>
      </c>
      <c r="AC1824" t="s">
        <v>5378</v>
      </c>
      <c r="AG1824" t="s">
        <v>551</v>
      </c>
      <c r="AH1824">
        <v>35.200000000000003</v>
      </c>
      <c r="AI1824">
        <v>5.55</v>
      </c>
      <c r="AJ1824" s="20" t="s">
        <v>2380</v>
      </c>
      <c r="AK1824" t="s">
        <v>2380</v>
      </c>
      <c r="AL1824" t="s">
        <v>2380</v>
      </c>
      <c r="AM1824" s="29">
        <v>0</v>
      </c>
      <c r="AN1824" s="20" t="s">
        <v>2380</v>
      </c>
      <c r="AO1824" s="20" t="str">
        <f t="shared" si="519"/>
        <v>OBESITY</v>
      </c>
      <c r="AP1824" s="20" t="str">
        <f t="shared" si="520"/>
        <v>normal</v>
      </c>
      <c r="AS1824" t="s">
        <v>1851</v>
      </c>
      <c r="AT1824">
        <v>1983</v>
      </c>
      <c r="AU1824" s="28" t="s">
        <v>30</v>
      </c>
      <c r="AV1824">
        <v>19</v>
      </c>
      <c r="AW1824">
        <v>5</v>
      </c>
      <c r="AX1824" s="38">
        <v>19023.259999999998</v>
      </c>
      <c r="AY1824" t="s">
        <v>16</v>
      </c>
      <c r="AZ1824" t="s">
        <v>12</v>
      </c>
      <c r="BA1824" t="s">
        <v>42</v>
      </c>
      <c r="BB1824" s="35">
        <f>DATE(AT1824,MATCH(AU1824,{"Jan","Feb","Mar","Apr","May","Jun","Jul","Aug","Sep","Oct","Nov","Dec"}, 0),AV1824)</f>
        <v>30669</v>
      </c>
      <c r="BC1824" s="20">
        <f t="shared" si="521"/>
        <v>39</v>
      </c>
    </row>
    <row r="1825" spans="2:55" ht="15.5" hidden="1" x14ac:dyDescent="0.35">
      <c r="B1825" s="1" t="s">
        <v>550</v>
      </c>
      <c r="C1825" t="str">
        <f>VLOOKUP(B1825,Z1824:AE4159,2,FALSE)</f>
        <v>Weston,</v>
      </c>
      <c r="D1825">
        <f t="shared" si="504"/>
        <v>37.335000000000001</v>
      </c>
      <c r="E1825">
        <f t="shared" si="505"/>
        <v>4.95</v>
      </c>
      <c r="F1825" t="str">
        <f t="shared" si="506"/>
        <v>No</v>
      </c>
      <c r="G1825" t="str">
        <f t="shared" si="507"/>
        <v>No</v>
      </c>
      <c r="H1825" t="str">
        <f t="shared" si="508"/>
        <v>No</v>
      </c>
      <c r="I1825">
        <f t="shared" si="509"/>
        <v>0</v>
      </c>
      <c r="J1825" t="str">
        <f t="shared" si="510"/>
        <v>No</v>
      </c>
      <c r="K1825" t="str">
        <f t="shared" si="511"/>
        <v>OBESITY</v>
      </c>
      <c r="L1825" t="str">
        <f t="shared" si="512"/>
        <v>normal</v>
      </c>
      <c r="M1825" s="34">
        <f t="shared" si="513"/>
        <v>32664</v>
      </c>
      <c r="N1825" s="36">
        <f t="shared" si="514"/>
        <v>19040.88</v>
      </c>
      <c r="O1825" s="23" t="str">
        <f t="shared" si="515"/>
        <v>tier - 1</v>
      </c>
      <c r="P1825" s="34" t="str">
        <f t="shared" si="516"/>
        <v>tier - 3</v>
      </c>
      <c r="Q1825" s="34" t="str">
        <f t="shared" si="517"/>
        <v>R1011</v>
      </c>
      <c r="R1825" s="23">
        <f t="shared" si="518"/>
        <v>34</v>
      </c>
      <c r="Z1825" s="1" t="s">
        <v>550</v>
      </c>
      <c r="AA1825" s="1" t="s">
        <v>7230</v>
      </c>
      <c r="AB1825" t="s">
        <v>4746</v>
      </c>
      <c r="AC1825" t="s">
        <v>7231</v>
      </c>
      <c r="AG1825" t="s">
        <v>550</v>
      </c>
      <c r="AH1825">
        <v>37.335000000000001</v>
      </c>
      <c r="AI1825">
        <v>4.95</v>
      </c>
      <c r="AJ1825" s="20" t="s">
        <v>2380</v>
      </c>
      <c r="AK1825" t="s">
        <v>2380</v>
      </c>
      <c r="AL1825" t="s">
        <v>2380</v>
      </c>
      <c r="AM1825" s="29">
        <v>0</v>
      </c>
      <c r="AN1825" s="20" t="s">
        <v>2380</v>
      </c>
      <c r="AO1825" s="20" t="str">
        <f t="shared" si="519"/>
        <v>OBESITY</v>
      </c>
      <c r="AP1825" s="20" t="str">
        <f t="shared" si="520"/>
        <v>normal</v>
      </c>
      <c r="AS1825" t="s">
        <v>1852</v>
      </c>
      <c r="AT1825">
        <v>1989</v>
      </c>
      <c r="AU1825" s="28" t="s">
        <v>18</v>
      </c>
      <c r="AV1825">
        <v>5</v>
      </c>
      <c r="AW1825">
        <v>1</v>
      </c>
      <c r="AX1825" s="38">
        <v>19040.88</v>
      </c>
      <c r="AY1825" t="s">
        <v>16</v>
      </c>
      <c r="AZ1825" t="s">
        <v>12</v>
      </c>
      <c r="BA1825" t="s">
        <v>42</v>
      </c>
      <c r="BB1825" s="35">
        <f>DATE(AT1825,MATCH(AU1825,{"Jan","Feb","Mar","Apr","May","Jun","Jul","Aug","Sep","Oct","Nov","Dec"}, 0),AV1825)</f>
        <v>32664</v>
      </c>
      <c r="BC1825" s="20">
        <f t="shared" si="521"/>
        <v>34</v>
      </c>
    </row>
    <row r="1826" spans="2:55" ht="15.5" x14ac:dyDescent="0.35">
      <c r="B1826" s="1" t="s">
        <v>549</v>
      </c>
      <c r="C1826" t="str">
        <f>VLOOKUP(B1826,Z1825:AE4160,2,FALSE)</f>
        <v>Rabuzzi,</v>
      </c>
      <c r="D1826">
        <f t="shared" si="504"/>
        <v>27.265000000000001</v>
      </c>
      <c r="E1826">
        <f t="shared" si="505"/>
        <v>6.46</v>
      </c>
      <c r="F1826" t="str">
        <f t="shared" si="506"/>
        <v>yes</v>
      </c>
      <c r="G1826" t="str">
        <f t="shared" si="507"/>
        <v>No</v>
      </c>
      <c r="H1826" t="str">
        <f t="shared" si="508"/>
        <v>No</v>
      </c>
      <c r="I1826">
        <f t="shared" si="509"/>
        <v>0</v>
      </c>
      <c r="J1826" t="str">
        <f t="shared" si="510"/>
        <v>No</v>
      </c>
      <c r="K1826" t="str">
        <f t="shared" si="511"/>
        <v>OVER WEIGHT</v>
      </c>
      <c r="L1826" t="str">
        <f t="shared" si="512"/>
        <v>pre diabeties</v>
      </c>
      <c r="M1826" s="34">
        <f t="shared" si="513"/>
        <v>34240</v>
      </c>
      <c r="N1826" s="36">
        <f t="shared" si="514"/>
        <v>19107.78</v>
      </c>
      <c r="O1826" s="23" t="str">
        <f t="shared" si="515"/>
        <v>tier - 1</v>
      </c>
      <c r="P1826" s="34" t="str">
        <f t="shared" si="516"/>
        <v>tier - 2</v>
      </c>
      <c r="Q1826" s="34" t="str">
        <f t="shared" si="517"/>
        <v>R1013</v>
      </c>
      <c r="R1826" s="23">
        <f t="shared" si="518"/>
        <v>29</v>
      </c>
      <c r="Z1826" s="1" t="s">
        <v>549</v>
      </c>
      <c r="AA1826" s="1" t="s">
        <v>7232</v>
      </c>
      <c r="AB1826" t="s">
        <v>4746</v>
      </c>
      <c r="AC1826" t="s">
        <v>4763</v>
      </c>
      <c r="AG1826" t="s">
        <v>549</v>
      </c>
      <c r="AH1826">
        <v>27.265000000000001</v>
      </c>
      <c r="AI1826">
        <v>6.46</v>
      </c>
      <c r="AJ1826" s="20" t="s">
        <v>2382</v>
      </c>
      <c r="AK1826" t="s">
        <v>2380</v>
      </c>
      <c r="AL1826" t="s">
        <v>2380</v>
      </c>
      <c r="AM1826" s="29">
        <v>0</v>
      </c>
      <c r="AN1826" s="20" t="s">
        <v>2380</v>
      </c>
      <c r="AO1826" s="20" t="str">
        <f t="shared" si="519"/>
        <v>OVER WEIGHT</v>
      </c>
      <c r="AP1826" s="20" t="str">
        <f t="shared" si="520"/>
        <v>pre diabeties</v>
      </c>
      <c r="AS1826" t="s">
        <v>1853</v>
      </c>
      <c r="AT1826">
        <v>1993</v>
      </c>
      <c r="AU1826" s="28" t="s">
        <v>20</v>
      </c>
      <c r="AV1826">
        <v>28</v>
      </c>
      <c r="AW1826">
        <v>1</v>
      </c>
      <c r="AX1826" s="38">
        <v>19107.78</v>
      </c>
      <c r="AY1826" t="s">
        <v>16</v>
      </c>
      <c r="AZ1826" t="s">
        <v>11</v>
      </c>
      <c r="BA1826" t="s">
        <v>13</v>
      </c>
      <c r="BB1826" s="35">
        <f>DATE(AT1826,MATCH(AU1826,{"Jan","Feb","Mar","Apr","May","Jun","Jul","Aug","Sep","Oct","Nov","Dec"}, 0),AV1826)</f>
        <v>34240</v>
      </c>
      <c r="BC1826" s="20">
        <f t="shared" si="521"/>
        <v>29</v>
      </c>
    </row>
    <row r="1827" spans="2:55" ht="15.5" hidden="1" x14ac:dyDescent="0.35">
      <c r="B1827" s="1" t="s">
        <v>548</v>
      </c>
      <c r="C1827" t="str">
        <f>VLOOKUP(B1827,Z1826:AE4161,2,FALSE)</f>
        <v>Hendrix,</v>
      </c>
      <c r="D1827">
        <f t="shared" si="504"/>
        <v>30.8</v>
      </c>
      <c r="E1827">
        <f t="shared" si="505"/>
        <v>4.9000000000000004</v>
      </c>
      <c r="F1827" t="str">
        <f t="shared" si="506"/>
        <v>yes</v>
      </c>
      <c r="G1827" t="str">
        <f t="shared" si="507"/>
        <v>No</v>
      </c>
      <c r="H1827" t="str">
        <f t="shared" si="508"/>
        <v>No</v>
      </c>
      <c r="I1827">
        <f t="shared" si="509"/>
        <v>0</v>
      </c>
      <c r="J1827" t="str">
        <f t="shared" si="510"/>
        <v>No</v>
      </c>
      <c r="K1827" t="str">
        <f t="shared" si="511"/>
        <v>OBESITY</v>
      </c>
      <c r="L1827" t="str">
        <f t="shared" si="512"/>
        <v>normal</v>
      </c>
      <c r="M1827" s="34">
        <f t="shared" si="513"/>
        <v>29038</v>
      </c>
      <c r="N1827" s="36">
        <f t="shared" si="514"/>
        <v>19144.580000000002</v>
      </c>
      <c r="O1827" s="23" t="str">
        <f t="shared" si="515"/>
        <v>tier - 1</v>
      </c>
      <c r="P1827" s="34" t="str">
        <f t="shared" si="516"/>
        <v>tier - 1</v>
      </c>
      <c r="Q1827" s="34" t="str">
        <f t="shared" si="517"/>
        <v>R1024</v>
      </c>
      <c r="R1827" s="23">
        <f t="shared" si="518"/>
        <v>43</v>
      </c>
      <c r="Z1827" s="1" t="s">
        <v>548</v>
      </c>
      <c r="AA1827" s="1" t="s">
        <v>7233</v>
      </c>
      <c r="AB1827" t="s">
        <v>4746</v>
      </c>
      <c r="AC1827" t="s">
        <v>5403</v>
      </c>
      <c r="AD1827" t="s">
        <v>4748</v>
      </c>
      <c r="AG1827" t="s">
        <v>548</v>
      </c>
      <c r="AH1827">
        <v>30.8</v>
      </c>
      <c r="AI1827">
        <v>4.9000000000000004</v>
      </c>
      <c r="AJ1827" s="20" t="s">
        <v>2382</v>
      </c>
      <c r="AK1827" t="s">
        <v>2380</v>
      </c>
      <c r="AL1827" t="s">
        <v>2380</v>
      </c>
      <c r="AM1827" s="29">
        <v>0</v>
      </c>
      <c r="AN1827" s="20" t="s">
        <v>2380</v>
      </c>
      <c r="AO1827" s="20" t="str">
        <f t="shared" si="519"/>
        <v>OBESITY</v>
      </c>
      <c r="AP1827" s="20" t="str">
        <f t="shared" si="520"/>
        <v>normal</v>
      </c>
      <c r="AS1827" t="s">
        <v>1854</v>
      </c>
      <c r="AT1827">
        <v>1979</v>
      </c>
      <c r="AU1827" s="28" t="s">
        <v>10</v>
      </c>
      <c r="AV1827">
        <v>2</v>
      </c>
      <c r="AW1827">
        <v>2</v>
      </c>
      <c r="AX1827" s="38">
        <v>19144.580000000002</v>
      </c>
      <c r="AY1827" t="s">
        <v>16</v>
      </c>
      <c r="AZ1827" t="s">
        <v>16</v>
      </c>
      <c r="BA1827" t="s">
        <v>247</v>
      </c>
      <c r="BB1827" s="35">
        <f>DATE(AT1827,MATCH(AU1827,{"Jan","Feb","Mar","Apr","May","Jun","Jul","Aug","Sep","Oct","Nov","Dec"}, 0),AV1827)</f>
        <v>29038</v>
      </c>
      <c r="BC1827" s="20">
        <f t="shared" si="521"/>
        <v>43</v>
      </c>
    </row>
    <row r="1828" spans="2:55" ht="15.5" hidden="1" x14ac:dyDescent="0.35">
      <c r="B1828" s="1" t="s">
        <v>547</v>
      </c>
      <c r="C1828" t="str">
        <f>VLOOKUP(B1828,Z1827:AE4162,2,FALSE)</f>
        <v>Van</v>
      </c>
      <c r="D1828">
        <f t="shared" si="504"/>
        <v>30.21</v>
      </c>
      <c r="E1828">
        <f t="shared" si="505"/>
        <v>5.21</v>
      </c>
      <c r="F1828" t="str">
        <f t="shared" si="506"/>
        <v>No</v>
      </c>
      <c r="G1828" t="str">
        <f t="shared" si="507"/>
        <v>No</v>
      </c>
      <c r="H1828" t="str">
        <f t="shared" si="508"/>
        <v>No</v>
      </c>
      <c r="I1828">
        <f t="shared" si="509"/>
        <v>1</v>
      </c>
      <c r="J1828" t="str">
        <f t="shared" si="510"/>
        <v>No</v>
      </c>
      <c r="K1828" t="str">
        <f t="shared" si="511"/>
        <v>OBESITY</v>
      </c>
      <c r="L1828" t="str">
        <f t="shared" si="512"/>
        <v>normal</v>
      </c>
      <c r="M1828" s="34">
        <f t="shared" si="513"/>
        <v>33497</v>
      </c>
      <c r="N1828" s="36">
        <f t="shared" si="514"/>
        <v>19199.939999999999</v>
      </c>
      <c r="O1828" s="23" t="str">
        <f t="shared" si="515"/>
        <v>tier - 1</v>
      </c>
      <c r="P1828" s="34" t="str">
        <f t="shared" si="516"/>
        <v>tier - 3</v>
      </c>
      <c r="Q1828" s="34" t="str">
        <f t="shared" si="517"/>
        <v>R1011</v>
      </c>
      <c r="R1828" s="23">
        <f t="shared" si="518"/>
        <v>31</v>
      </c>
      <c r="Z1828" s="1" t="s">
        <v>547</v>
      </c>
      <c r="AA1828" s="1" t="s">
        <v>4949</v>
      </c>
      <c r="AB1828" t="s">
        <v>7234</v>
      </c>
      <c r="AC1828" t="s">
        <v>4743</v>
      </c>
      <c r="AD1828" t="s">
        <v>5204</v>
      </c>
      <c r="AG1828" t="s">
        <v>547</v>
      </c>
      <c r="AH1828">
        <v>30.21</v>
      </c>
      <c r="AI1828">
        <v>5.21</v>
      </c>
      <c r="AJ1828" s="20" t="s">
        <v>2380</v>
      </c>
      <c r="AK1828" t="s">
        <v>2380</v>
      </c>
      <c r="AL1828" t="s">
        <v>2380</v>
      </c>
      <c r="AM1828" s="29">
        <v>1</v>
      </c>
      <c r="AN1828" s="20" t="s">
        <v>2380</v>
      </c>
      <c r="AO1828" s="20" t="str">
        <f t="shared" si="519"/>
        <v>OBESITY</v>
      </c>
      <c r="AP1828" s="20" t="str">
        <f t="shared" si="520"/>
        <v>normal</v>
      </c>
      <c r="AS1828" t="s">
        <v>1855</v>
      </c>
      <c r="AT1828">
        <v>1991</v>
      </c>
      <c r="AU1828" s="28" t="s">
        <v>20</v>
      </c>
      <c r="AV1828">
        <v>16</v>
      </c>
      <c r="AW1828">
        <v>3</v>
      </c>
      <c r="AX1828" s="38">
        <v>19199.939999999999</v>
      </c>
      <c r="AY1828" t="s">
        <v>16</v>
      </c>
      <c r="AZ1828" t="s">
        <v>12</v>
      </c>
      <c r="BA1828" t="s">
        <v>42</v>
      </c>
      <c r="BB1828" s="35">
        <f>DATE(AT1828,MATCH(AU1828,{"Jan","Feb","Mar","Apr","May","Jun","Jul","Aug","Sep","Oct","Nov","Dec"}, 0),AV1828)</f>
        <v>33497</v>
      </c>
      <c r="BC1828" s="20">
        <f t="shared" si="521"/>
        <v>31</v>
      </c>
    </row>
    <row r="1829" spans="2:55" ht="15.5" hidden="1" x14ac:dyDescent="0.35">
      <c r="B1829" s="1" t="s">
        <v>546</v>
      </c>
      <c r="C1829" t="str">
        <f>VLOOKUP(B1829,Z1828:AE4163,2,FALSE)</f>
        <v>Blanton,</v>
      </c>
      <c r="D1829">
        <f t="shared" si="504"/>
        <v>35.340000000000003</v>
      </c>
      <c r="E1829">
        <f t="shared" si="505"/>
        <v>4.13</v>
      </c>
      <c r="F1829" t="str">
        <f t="shared" si="506"/>
        <v>No</v>
      </c>
      <c r="G1829" t="str">
        <f t="shared" si="507"/>
        <v>yes</v>
      </c>
      <c r="H1829" t="str">
        <f t="shared" si="508"/>
        <v>No</v>
      </c>
      <c r="I1829">
        <f t="shared" si="509"/>
        <v>1</v>
      </c>
      <c r="J1829" t="str">
        <f t="shared" si="510"/>
        <v>No</v>
      </c>
      <c r="K1829" t="str">
        <f t="shared" si="511"/>
        <v>OBESITY</v>
      </c>
      <c r="L1829" t="str">
        <f t="shared" si="512"/>
        <v>normal</v>
      </c>
      <c r="M1829" s="34">
        <f t="shared" si="513"/>
        <v>31409</v>
      </c>
      <c r="N1829" s="36">
        <f t="shared" si="514"/>
        <v>19214.71</v>
      </c>
      <c r="O1829" s="23" t="str">
        <f t="shared" si="515"/>
        <v>tier - 1</v>
      </c>
      <c r="P1829" s="34" t="str">
        <f t="shared" si="516"/>
        <v>tier - 3</v>
      </c>
      <c r="Q1829" s="34" t="str">
        <f t="shared" si="517"/>
        <v>R1013</v>
      </c>
      <c r="R1829" s="23">
        <f t="shared" si="518"/>
        <v>37</v>
      </c>
      <c r="Z1829" s="1" t="s">
        <v>546</v>
      </c>
      <c r="AA1829" s="1" t="s">
        <v>5949</v>
      </c>
      <c r="AB1829" t="s">
        <v>4746</v>
      </c>
      <c r="AC1829" t="s">
        <v>4747</v>
      </c>
      <c r="AD1829" t="s">
        <v>5072</v>
      </c>
      <c r="AG1829" t="s">
        <v>546</v>
      </c>
      <c r="AH1829">
        <v>35.340000000000003</v>
      </c>
      <c r="AI1829">
        <v>4.13</v>
      </c>
      <c r="AJ1829" s="20" t="s">
        <v>2380</v>
      </c>
      <c r="AK1829" t="s">
        <v>2382</v>
      </c>
      <c r="AL1829" t="s">
        <v>2380</v>
      </c>
      <c r="AM1829" s="29">
        <v>1</v>
      </c>
      <c r="AN1829" s="20" t="s">
        <v>2380</v>
      </c>
      <c r="AO1829" s="20" t="str">
        <f t="shared" si="519"/>
        <v>OBESITY</v>
      </c>
      <c r="AP1829" s="20" t="str">
        <f t="shared" si="520"/>
        <v>normal</v>
      </c>
      <c r="AS1829" t="s">
        <v>1856</v>
      </c>
      <c r="AT1829">
        <v>1985</v>
      </c>
      <c r="AU1829" s="28" t="s">
        <v>30</v>
      </c>
      <c r="AV1829">
        <v>28</v>
      </c>
      <c r="AW1829">
        <v>0</v>
      </c>
      <c r="AX1829" s="38">
        <v>19214.71</v>
      </c>
      <c r="AY1829" t="s">
        <v>16</v>
      </c>
      <c r="AZ1829" t="s">
        <v>12</v>
      </c>
      <c r="BA1829" t="s">
        <v>13</v>
      </c>
      <c r="BB1829" s="35">
        <f>DATE(AT1829,MATCH(AU1829,{"Jan","Feb","Mar","Apr","May","Jun","Jul","Aug","Sep","Oct","Nov","Dec"}, 0),AV1829)</f>
        <v>31409</v>
      </c>
      <c r="BC1829" s="20">
        <f t="shared" si="521"/>
        <v>37</v>
      </c>
    </row>
    <row r="1830" spans="2:55" ht="15.5" hidden="1" x14ac:dyDescent="0.35">
      <c r="B1830" s="1" t="s">
        <v>545</v>
      </c>
      <c r="C1830" t="str">
        <f>VLOOKUP(B1830,Z1829:AE4164,2,FALSE)</f>
        <v>Schout,</v>
      </c>
      <c r="D1830">
        <f t="shared" si="504"/>
        <v>26.695</v>
      </c>
      <c r="E1830">
        <f t="shared" si="505"/>
        <v>5.28</v>
      </c>
      <c r="F1830" t="str">
        <f t="shared" si="506"/>
        <v>No</v>
      </c>
      <c r="G1830" t="str">
        <f t="shared" si="507"/>
        <v>No</v>
      </c>
      <c r="H1830" t="str">
        <f t="shared" si="508"/>
        <v>No</v>
      </c>
      <c r="I1830">
        <f t="shared" si="509"/>
        <v>0</v>
      </c>
      <c r="J1830" t="str">
        <f t="shared" si="510"/>
        <v>No</v>
      </c>
      <c r="K1830" t="str">
        <f t="shared" si="511"/>
        <v>OVER WEIGHT</v>
      </c>
      <c r="L1830" t="str">
        <f t="shared" si="512"/>
        <v>normal</v>
      </c>
      <c r="M1830" s="34">
        <f t="shared" si="513"/>
        <v>24682</v>
      </c>
      <c r="N1830" s="36">
        <f t="shared" si="514"/>
        <v>19259.96</v>
      </c>
      <c r="O1830" s="23" t="str">
        <f t="shared" si="515"/>
        <v>tier - 1</v>
      </c>
      <c r="P1830" s="34" t="str">
        <f t="shared" si="516"/>
        <v>tier - 1</v>
      </c>
      <c r="Q1830" s="34" t="str">
        <f t="shared" si="517"/>
        <v>R1012</v>
      </c>
      <c r="R1830" s="23">
        <f t="shared" si="518"/>
        <v>55</v>
      </c>
      <c r="Z1830" s="1" t="s">
        <v>545</v>
      </c>
      <c r="AA1830" s="1" t="s">
        <v>7235</v>
      </c>
      <c r="AB1830" t="s">
        <v>4743</v>
      </c>
      <c r="AC1830" t="s">
        <v>5026</v>
      </c>
      <c r="AD1830" t="s">
        <v>5235</v>
      </c>
      <c r="AG1830" t="s">
        <v>545</v>
      </c>
      <c r="AH1830">
        <v>26.695</v>
      </c>
      <c r="AI1830">
        <v>5.28</v>
      </c>
      <c r="AJ1830" s="20" t="s">
        <v>2380</v>
      </c>
      <c r="AK1830" t="s">
        <v>2380</v>
      </c>
      <c r="AL1830" t="s">
        <v>2380</v>
      </c>
      <c r="AM1830" s="29">
        <v>0</v>
      </c>
      <c r="AN1830" s="20" t="s">
        <v>2380</v>
      </c>
      <c r="AO1830" s="20" t="str">
        <f t="shared" si="519"/>
        <v>OVER WEIGHT</v>
      </c>
      <c r="AP1830" s="20" t="str">
        <f t="shared" si="520"/>
        <v>normal</v>
      </c>
      <c r="AS1830" t="s">
        <v>1857</v>
      </c>
      <c r="AT1830">
        <v>1967</v>
      </c>
      <c r="AU1830" s="28" t="s">
        <v>10</v>
      </c>
      <c r="AV1830">
        <v>29</v>
      </c>
      <c r="AW1830">
        <v>0</v>
      </c>
      <c r="AX1830" s="38">
        <v>19259.96</v>
      </c>
      <c r="AY1830" t="s">
        <v>16</v>
      </c>
      <c r="AZ1830" t="s">
        <v>16</v>
      </c>
      <c r="BA1830" t="s">
        <v>23</v>
      </c>
      <c r="BB1830" s="35">
        <f>DATE(AT1830,MATCH(AU1830,{"Jan","Feb","Mar","Apr","May","Jun","Jul","Aug","Sep","Oct","Nov","Dec"}, 0),AV1830)</f>
        <v>24682</v>
      </c>
      <c r="BC1830" s="20">
        <f t="shared" si="521"/>
        <v>55</v>
      </c>
    </row>
    <row r="1831" spans="2:55" ht="15.5" hidden="1" x14ac:dyDescent="0.35">
      <c r="B1831" s="1" t="s">
        <v>544</v>
      </c>
      <c r="C1831" t="str">
        <f>VLOOKUP(B1831,Z1830:AE4165,2,FALSE)</f>
        <v>Schmaltz,</v>
      </c>
      <c r="D1831">
        <f t="shared" si="504"/>
        <v>29.355</v>
      </c>
      <c r="E1831">
        <f t="shared" si="505"/>
        <v>4.68</v>
      </c>
      <c r="F1831" t="str">
        <f t="shared" si="506"/>
        <v>yes</v>
      </c>
      <c r="G1831" t="str">
        <f t="shared" si="507"/>
        <v>No</v>
      </c>
      <c r="H1831" t="str">
        <f t="shared" si="508"/>
        <v>No</v>
      </c>
      <c r="I1831">
        <f t="shared" si="509"/>
        <v>0</v>
      </c>
      <c r="J1831" t="str">
        <f t="shared" si="510"/>
        <v>No</v>
      </c>
      <c r="K1831" t="str">
        <f t="shared" si="511"/>
        <v>OVER WEIGHT</v>
      </c>
      <c r="L1831" t="str">
        <f t="shared" si="512"/>
        <v>normal</v>
      </c>
      <c r="M1831" s="34">
        <f t="shared" si="513"/>
        <v>24426</v>
      </c>
      <c r="N1831" s="36">
        <f t="shared" si="514"/>
        <v>19321.060000000001</v>
      </c>
      <c r="O1831" s="23" t="str">
        <f t="shared" si="515"/>
        <v>tier - 1</v>
      </c>
      <c r="P1831" s="34" t="str">
        <f t="shared" si="516"/>
        <v>tier - 1</v>
      </c>
      <c r="Q1831" s="34" t="str">
        <f t="shared" si="517"/>
        <v>R1012</v>
      </c>
      <c r="R1831" s="23">
        <f t="shared" si="518"/>
        <v>56</v>
      </c>
      <c r="Z1831" s="1" t="s">
        <v>544</v>
      </c>
      <c r="AA1831" s="1" t="s">
        <v>7236</v>
      </c>
      <c r="AB1831" t="s">
        <v>4743</v>
      </c>
      <c r="AC1831" t="s">
        <v>7237</v>
      </c>
      <c r="AG1831" t="s">
        <v>544</v>
      </c>
      <c r="AH1831">
        <v>29.355</v>
      </c>
      <c r="AI1831">
        <v>4.68</v>
      </c>
      <c r="AJ1831" s="20" t="s">
        <v>2382</v>
      </c>
      <c r="AK1831" t="s">
        <v>2380</v>
      </c>
      <c r="AL1831" t="s">
        <v>2380</v>
      </c>
      <c r="AM1831" s="29">
        <v>0</v>
      </c>
      <c r="AN1831" s="20" t="s">
        <v>2380</v>
      </c>
      <c r="AO1831" s="20" t="str">
        <f t="shared" si="519"/>
        <v>OVER WEIGHT</v>
      </c>
      <c r="AP1831" s="20" t="str">
        <f t="shared" si="520"/>
        <v>normal</v>
      </c>
      <c r="AS1831" t="s">
        <v>1858</v>
      </c>
      <c r="AT1831">
        <v>1966</v>
      </c>
      <c r="AU1831" s="28" t="s">
        <v>15</v>
      </c>
      <c r="AV1831">
        <v>15</v>
      </c>
      <c r="AW1831">
        <v>0</v>
      </c>
      <c r="AX1831" s="38">
        <v>19321.060000000001</v>
      </c>
      <c r="AY1831" t="s">
        <v>16</v>
      </c>
      <c r="AZ1831" t="s">
        <v>16</v>
      </c>
      <c r="BA1831" t="s">
        <v>23</v>
      </c>
      <c r="BB1831" s="35">
        <f>DATE(AT1831,MATCH(AU1831,{"Jan","Feb","Mar","Apr","May","Jun","Jul","Aug","Sep","Oct","Nov","Dec"}, 0),AV1831)</f>
        <v>24426</v>
      </c>
      <c r="BC1831" s="20">
        <f t="shared" si="521"/>
        <v>56</v>
      </c>
    </row>
    <row r="1832" spans="2:55" ht="15.5" hidden="1" x14ac:dyDescent="0.35">
      <c r="B1832" s="1" t="s">
        <v>543</v>
      </c>
      <c r="C1832" t="str">
        <f>VLOOKUP(B1832,Z1831:AE4166,2,FALSE)</f>
        <v>Eagen,</v>
      </c>
      <c r="D1832">
        <f t="shared" si="504"/>
        <v>29.59</v>
      </c>
      <c r="E1832">
        <f t="shared" si="505"/>
        <v>4.0599999999999996</v>
      </c>
      <c r="F1832" t="str">
        <f t="shared" si="506"/>
        <v>No</v>
      </c>
      <c r="G1832" t="str">
        <f t="shared" si="507"/>
        <v>No</v>
      </c>
      <c r="H1832" t="str">
        <f t="shared" si="508"/>
        <v>No</v>
      </c>
      <c r="I1832">
        <f t="shared" si="509"/>
        <v>0</v>
      </c>
      <c r="J1832" t="str">
        <f t="shared" si="510"/>
        <v>No</v>
      </c>
      <c r="K1832" t="str">
        <f t="shared" si="511"/>
        <v>OVER WEIGHT</v>
      </c>
      <c r="L1832" t="str">
        <f t="shared" si="512"/>
        <v>normal</v>
      </c>
      <c r="M1832" s="34">
        <f t="shared" si="513"/>
        <v>33474</v>
      </c>
      <c r="N1832" s="36">
        <f t="shared" si="514"/>
        <v>19350.37</v>
      </c>
      <c r="O1832" s="23" t="str">
        <f t="shared" si="515"/>
        <v>tier - 1</v>
      </c>
      <c r="P1832" s="34" t="str">
        <f t="shared" si="516"/>
        <v>tier - 3</v>
      </c>
      <c r="Q1832" s="34" t="str">
        <f t="shared" si="517"/>
        <v>R1013</v>
      </c>
      <c r="R1832" s="23">
        <f t="shared" si="518"/>
        <v>31</v>
      </c>
      <c r="Z1832" s="1" t="s">
        <v>543</v>
      </c>
      <c r="AA1832" s="1" t="s">
        <v>7238</v>
      </c>
      <c r="AB1832" t="s">
        <v>4743</v>
      </c>
      <c r="AC1832" t="s">
        <v>5189</v>
      </c>
      <c r="AD1832" t="s">
        <v>4910</v>
      </c>
      <c r="AG1832" t="s">
        <v>543</v>
      </c>
      <c r="AH1832">
        <v>29.59</v>
      </c>
      <c r="AI1832">
        <v>4.0599999999999996</v>
      </c>
      <c r="AJ1832" s="20" t="s">
        <v>2380</v>
      </c>
      <c r="AK1832" t="s">
        <v>2380</v>
      </c>
      <c r="AL1832" t="s">
        <v>2380</v>
      </c>
      <c r="AM1832" s="29">
        <v>0</v>
      </c>
      <c r="AN1832" s="20" t="s">
        <v>2380</v>
      </c>
      <c r="AO1832" s="20" t="str">
        <f t="shared" si="519"/>
        <v>OVER WEIGHT</v>
      </c>
      <c r="AP1832" s="20" t="str">
        <f t="shared" si="520"/>
        <v>normal</v>
      </c>
      <c r="AS1832" t="s">
        <v>1859</v>
      </c>
      <c r="AT1832">
        <v>1991</v>
      </c>
      <c r="AU1832" s="28" t="s">
        <v>35</v>
      </c>
      <c r="AV1832">
        <v>24</v>
      </c>
      <c r="AW1832">
        <v>0</v>
      </c>
      <c r="AX1832" s="38">
        <v>19350.37</v>
      </c>
      <c r="AY1832" t="s">
        <v>16</v>
      </c>
      <c r="AZ1832" t="s">
        <v>12</v>
      </c>
      <c r="BA1832" t="s">
        <v>13</v>
      </c>
      <c r="BB1832" s="35">
        <f>DATE(AT1832,MATCH(AU1832,{"Jan","Feb","Mar","Apr","May","Jun","Jul","Aug","Sep","Oct","Nov","Dec"}, 0),AV1832)</f>
        <v>33474</v>
      </c>
      <c r="BC1832" s="20">
        <f t="shared" si="521"/>
        <v>31</v>
      </c>
    </row>
    <row r="1833" spans="2:55" ht="15.5" hidden="1" x14ac:dyDescent="0.35">
      <c r="B1833" s="1" t="s">
        <v>542</v>
      </c>
      <c r="C1833" t="str">
        <f>VLOOKUP(B1833,Z1832:AE4167,2,FALSE)</f>
        <v>Rotramel,</v>
      </c>
      <c r="D1833">
        <f t="shared" si="504"/>
        <v>31.35</v>
      </c>
      <c r="E1833">
        <f t="shared" si="505"/>
        <v>4.2</v>
      </c>
      <c r="F1833" t="str">
        <f t="shared" si="506"/>
        <v>No</v>
      </c>
      <c r="G1833" t="str">
        <f t="shared" si="507"/>
        <v>yes</v>
      </c>
      <c r="H1833" t="str">
        <f t="shared" si="508"/>
        <v>No</v>
      </c>
      <c r="I1833">
        <f t="shared" si="509"/>
        <v>1</v>
      </c>
      <c r="J1833" t="str">
        <f t="shared" si="510"/>
        <v>No</v>
      </c>
      <c r="K1833" t="str">
        <f t="shared" si="511"/>
        <v>OBESITY</v>
      </c>
      <c r="L1833" t="str">
        <f t="shared" si="512"/>
        <v>normal</v>
      </c>
      <c r="M1833" s="34">
        <f t="shared" si="513"/>
        <v>31958</v>
      </c>
      <c r="N1833" s="36">
        <f t="shared" si="514"/>
        <v>19362</v>
      </c>
      <c r="O1833" s="23" t="str">
        <f t="shared" si="515"/>
        <v>tier - 1</v>
      </c>
      <c r="P1833" s="34" t="str">
        <f t="shared" si="516"/>
        <v>tier - 3</v>
      </c>
      <c r="Q1833" s="34" t="str">
        <f t="shared" si="517"/>
        <v>R1013</v>
      </c>
      <c r="R1833" s="23">
        <f t="shared" si="518"/>
        <v>35</v>
      </c>
      <c r="Z1833" s="1" t="s">
        <v>542</v>
      </c>
      <c r="AA1833" s="1" t="s">
        <v>7239</v>
      </c>
      <c r="AB1833" t="s">
        <v>4743</v>
      </c>
      <c r="AC1833" t="s">
        <v>6099</v>
      </c>
      <c r="AG1833" t="s">
        <v>542</v>
      </c>
      <c r="AH1833">
        <v>31.35</v>
      </c>
      <c r="AI1833">
        <v>4.2</v>
      </c>
      <c r="AJ1833" s="20" t="s">
        <v>2380</v>
      </c>
      <c r="AK1833" t="s">
        <v>2382</v>
      </c>
      <c r="AL1833" t="s">
        <v>2380</v>
      </c>
      <c r="AM1833" s="29">
        <v>1</v>
      </c>
      <c r="AN1833" s="20" t="s">
        <v>2380</v>
      </c>
      <c r="AO1833" s="20" t="str">
        <f t="shared" si="519"/>
        <v>OBESITY</v>
      </c>
      <c r="AP1833" s="20" t="str">
        <f t="shared" si="520"/>
        <v>normal</v>
      </c>
      <c r="AS1833" t="s">
        <v>1860</v>
      </c>
      <c r="AT1833">
        <v>1987</v>
      </c>
      <c r="AU1833" s="28" t="s">
        <v>18</v>
      </c>
      <c r="AV1833">
        <v>30</v>
      </c>
      <c r="AW1833">
        <v>3</v>
      </c>
      <c r="AX1833" s="38">
        <v>19362</v>
      </c>
      <c r="AY1833" t="s">
        <v>16</v>
      </c>
      <c r="AZ1833" t="s">
        <v>12</v>
      </c>
      <c r="BA1833" t="s">
        <v>13</v>
      </c>
      <c r="BB1833" s="35">
        <f>DATE(AT1833,MATCH(AU1833,{"Jan","Feb","Mar","Apr","May","Jun","Jul","Aug","Sep","Oct","Nov","Dec"}, 0),AV1833)</f>
        <v>31958</v>
      </c>
      <c r="BC1833" s="20">
        <f t="shared" si="521"/>
        <v>35</v>
      </c>
    </row>
    <row r="1834" spans="2:55" ht="15.5" hidden="1" x14ac:dyDescent="0.35">
      <c r="B1834" s="1" t="s">
        <v>541</v>
      </c>
      <c r="C1834" t="str">
        <f>VLOOKUP(B1834,Z1833:AE4168,2,FALSE)</f>
        <v>Prevost,</v>
      </c>
      <c r="D1834">
        <f t="shared" si="504"/>
        <v>20.52</v>
      </c>
      <c r="E1834">
        <f t="shared" si="505"/>
        <v>4.83</v>
      </c>
      <c r="F1834" t="str">
        <f t="shared" si="506"/>
        <v>No</v>
      </c>
      <c r="G1834" t="str">
        <f t="shared" si="507"/>
        <v>No</v>
      </c>
      <c r="H1834" t="str">
        <f t="shared" si="508"/>
        <v>No</v>
      </c>
      <c r="I1834">
        <f t="shared" si="509"/>
        <v>0</v>
      </c>
      <c r="J1834" t="str">
        <f t="shared" si="510"/>
        <v>No</v>
      </c>
      <c r="K1834" t="str">
        <f t="shared" si="511"/>
        <v>Normal weight</v>
      </c>
      <c r="L1834" t="str">
        <f t="shared" si="512"/>
        <v>normal</v>
      </c>
      <c r="M1834" s="34">
        <f t="shared" si="513"/>
        <v>34218</v>
      </c>
      <c r="N1834" s="36">
        <f t="shared" si="514"/>
        <v>19442.349999999999</v>
      </c>
      <c r="O1834" s="23" t="str">
        <f t="shared" si="515"/>
        <v>tier - 1</v>
      </c>
      <c r="P1834" s="34" t="str">
        <f t="shared" si="516"/>
        <v>tier - 3</v>
      </c>
      <c r="Q1834" s="34" t="str">
        <f t="shared" si="517"/>
        <v>R1012</v>
      </c>
      <c r="R1834" s="23">
        <f t="shared" si="518"/>
        <v>29</v>
      </c>
      <c r="Z1834" s="1" t="s">
        <v>541</v>
      </c>
      <c r="AA1834" s="1" t="s">
        <v>7240</v>
      </c>
      <c r="AB1834" t="s">
        <v>4743</v>
      </c>
      <c r="AC1834" t="s">
        <v>5520</v>
      </c>
      <c r="AG1834" t="s">
        <v>541</v>
      </c>
      <c r="AH1834">
        <v>20.52</v>
      </c>
      <c r="AI1834">
        <v>4.83</v>
      </c>
      <c r="AJ1834" s="20" t="s">
        <v>2380</v>
      </c>
      <c r="AK1834" t="s">
        <v>2380</v>
      </c>
      <c r="AL1834" t="s">
        <v>2380</v>
      </c>
      <c r="AM1834" s="29">
        <v>0</v>
      </c>
      <c r="AN1834" s="20" t="s">
        <v>2380</v>
      </c>
      <c r="AO1834" s="20" t="str">
        <f t="shared" si="519"/>
        <v>Normal weight</v>
      </c>
      <c r="AP1834" s="20" t="str">
        <f t="shared" si="520"/>
        <v>normal</v>
      </c>
      <c r="AS1834" t="s">
        <v>1861</v>
      </c>
      <c r="AT1834">
        <v>1993</v>
      </c>
      <c r="AU1834" s="28" t="s">
        <v>20</v>
      </c>
      <c r="AV1834">
        <v>6</v>
      </c>
      <c r="AW1834">
        <v>2</v>
      </c>
      <c r="AX1834" s="38">
        <v>19442.349999999999</v>
      </c>
      <c r="AY1834" t="s">
        <v>16</v>
      </c>
      <c r="AZ1834" t="s">
        <v>12</v>
      </c>
      <c r="BA1834" t="s">
        <v>23</v>
      </c>
      <c r="BB1834" s="35">
        <f>DATE(AT1834,MATCH(AU1834,{"Jan","Feb","Mar","Apr","May","Jun","Jul","Aug","Sep","Oct","Nov","Dec"}, 0),AV1834)</f>
        <v>34218</v>
      </c>
      <c r="BC1834" s="20">
        <f t="shared" si="521"/>
        <v>29</v>
      </c>
    </row>
    <row r="1835" spans="2:55" ht="15.5" hidden="1" x14ac:dyDescent="0.35">
      <c r="B1835" s="1" t="s">
        <v>540</v>
      </c>
      <c r="C1835" t="str">
        <f>VLOOKUP(B1835,Z1834:AE4169,2,FALSE)</f>
        <v>Boyd,</v>
      </c>
      <c r="D1835">
        <f t="shared" si="504"/>
        <v>42.9</v>
      </c>
      <c r="E1835">
        <f t="shared" si="505"/>
        <v>4.87</v>
      </c>
      <c r="F1835" t="str">
        <f t="shared" si="506"/>
        <v>yes</v>
      </c>
      <c r="G1835" t="str">
        <f t="shared" si="507"/>
        <v>No</v>
      </c>
      <c r="H1835" t="str">
        <f t="shared" si="508"/>
        <v>No</v>
      </c>
      <c r="I1835">
        <f t="shared" si="509"/>
        <v>1</v>
      </c>
      <c r="J1835" t="str">
        <f t="shared" si="510"/>
        <v>No</v>
      </c>
      <c r="K1835" t="str">
        <f t="shared" si="511"/>
        <v>OBESITY</v>
      </c>
      <c r="L1835" t="str">
        <f t="shared" si="512"/>
        <v>normal</v>
      </c>
      <c r="M1835" s="34">
        <f t="shared" si="513"/>
        <v>30300</v>
      </c>
      <c r="N1835" s="36">
        <f t="shared" si="514"/>
        <v>19444.27</v>
      </c>
      <c r="O1835" s="23" t="str">
        <f t="shared" si="515"/>
        <v>tier - 1</v>
      </c>
      <c r="P1835" s="34" t="str">
        <f t="shared" si="516"/>
        <v>tier - 1</v>
      </c>
      <c r="Q1835" s="34" t="str">
        <f t="shared" si="517"/>
        <v>R1013</v>
      </c>
      <c r="R1835" s="23">
        <f t="shared" si="518"/>
        <v>40</v>
      </c>
      <c r="Z1835" s="1" t="s">
        <v>540</v>
      </c>
      <c r="AA1835" s="1" t="s">
        <v>5124</v>
      </c>
      <c r="AB1835" t="s">
        <v>4746</v>
      </c>
      <c r="AC1835" t="s">
        <v>5342</v>
      </c>
      <c r="AG1835" t="s">
        <v>540</v>
      </c>
      <c r="AH1835">
        <v>42.9</v>
      </c>
      <c r="AI1835">
        <v>4.87</v>
      </c>
      <c r="AJ1835" s="20" t="s">
        <v>2382</v>
      </c>
      <c r="AK1835" t="s">
        <v>2380</v>
      </c>
      <c r="AL1835" t="s">
        <v>2380</v>
      </c>
      <c r="AM1835" s="29">
        <v>1</v>
      </c>
      <c r="AN1835" s="20" t="s">
        <v>2380</v>
      </c>
      <c r="AO1835" s="20" t="str">
        <f t="shared" si="519"/>
        <v>OBESITY</v>
      </c>
      <c r="AP1835" s="20" t="str">
        <f t="shared" si="520"/>
        <v>normal</v>
      </c>
      <c r="AS1835" t="s">
        <v>1862</v>
      </c>
      <c r="AT1835">
        <v>1982</v>
      </c>
      <c r="AU1835" s="28" t="s">
        <v>30</v>
      </c>
      <c r="AV1835">
        <v>15</v>
      </c>
      <c r="AW1835">
        <v>2</v>
      </c>
      <c r="AX1835" s="38">
        <v>19444.27</v>
      </c>
      <c r="AY1835" t="s">
        <v>16</v>
      </c>
      <c r="AZ1835" t="s">
        <v>16</v>
      </c>
      <c r="BA1835" t="s">
        <v>13</v>
      </c>
      <c r="BB1835" s="35">
        <f>DATE(AT1835,MATCH(AU1835,{"Jan","Feb","Mar","Apr","May","Jun","Jul","Aug","Sep","Oct","Nov","Dec"}, 0),AV1835)</f>
        <v>30300</v>
      </c>
      <c r="BC1835" s="20">
        <f t="shared" si="521"/>
        <v>40</v>
      </c>
    </row>
    <row r="1836" spans="2:55" ht="15.5" hidden="1" x14ac:dyDescent="0.35">
      <c r="B1836" s="1" t="s">
        <v>539</v>
      </c>
      <c r="C1836" t="str">
        <f>VLOOKUP(B1836,Z1835:AE4170,2,FALSE)</f>
        <v>Dawes,</v>
      </c>
      <c r="D1836">
        <f t="shared" si="504"/>
        <v>24.6</v>
      </c>
      <c r="E1836">
        <f t="shared" si="505"/>
        <v>5.86</v>
      </c>
      <c r="F1836" t="str">
        <f t="shared" si="506"/>
        <v>No</v>
      </c>
      <c r="G1836" t="str">
        <f t="shared" si="507"/>
        <v>No</v>
      </c>
      <c r="H1836" t="str">
        <f t="shared" si="508"/>
        <v>Yes</v>
      </c>
      <c r="I1836">
        <f t="shared" si="509"/>
        <v>1</v>
      </c>
      <c r="J1836" t="str">
        <f t="shared" si="510"/>
        <v>No</v>
      </c>
      <c r="K1836" t="str">
        <f t="shared" si="511"/>
        <v>Normal weight</v>
      </c>
      <c r="L1836" t="str">
        <f t="shared" si="512"/>
        <v>pre diabeties</v>
      </c>
      <c r="M1836" s="34">
        <f t="shared" si="513"/>
        <v>32111</v>
      </c>
      <c r="N1836" s="36">
        <f t="shared" si="514"/>
        <v>19496.72</v>
      </c>
      <c r="O1836" s="23" t="str">
        <f t="shared" si="515"/>
        <v>tier - 1</v>
      </c>
      <c r="P1836" s="34" t="str">
        <f t="shared" si="516"/>
        <v>tier - 3</v>
      </c>
      <c r="Q1836" s="34" t="str">
        <f t="shared" si="517"/>
        <v>R1019</v>
      </c>
      <c r="R1836" s="23">
        <f t="shared" si="518"/>
        <v>35</v>
      </c>
      <c r="Z1836" s="1" t="s">
        <v>539</v>
      </c>
      <c r="AA1836" s="1" t="s">
        <v>6299</v>
      </c>
      <c r="AB1836" t="s">
        <v>4743</v>
      </c>
      <c r="AC1836" t="s">
        <v>5159</v>
      </c>
      <c r="AG1836" t="s">
        <v>539</v>
      </c>
      <c r="AH1836">
        <v>24.6</v>
      </c>
      <c r="AI1836">
        <v>5.86</v>
      </c>
      <c r="AJ1836" s="20" t="s">
        <v>2380</v>
      </c>
      <c r="AK1836" t="s">
        <v>2380</v>
      </c>
      <c r="AL1836" t="s">
        <v>2383</v>
      </c>
      <c r="AM1836" s="29">
        <v>1</v>
      </c>
      <c r="AN1836" s="20" t="s">
        <v>2380</v>
      </c>
      <c r="AO1836" s="20" t="str">
        <f t="shared" si="519"/>
        <v>Normal weight</v>
      </c>
      <c r="AP1836" s="20" t="str">
        <f t="shared" si="520"/>
        <v>pre diabeties</v>
      </c>
      <c r="AS1836" t="s">
        <v>1863</v>
      </c>
      <c r="AT1836">
        <v>1987</v>
      </c>
      <c r="AU1836" s="28" t="s">
        <v>15</v>
      </c>
      <c r="AV1836">
        <v>30</v>
      </c>
      <c r="AW1836">
        <v>4</v>
      </c>
      <c r="AX1836" s="38">
        <v>19496.72</v>
      </c>
      <c r="AY1836" t="s">
        <v>16</v>
      </c>
      <c r="AZ1836" t="s">
        <v>12</v>
      </c>
      <c r="BA1836" t="s">
        <v>166</v>
      </c>
      <c r="BB1836" s="35">
        <f>DATE(AT1836,MATCH(AU1836,{"Jan","Feb","Mar","Apr","May","Jun","Jul","Aug","Sep","Oct","Nov","Dec"}, 0),AV1836)</f>
        <v>32111</v>
      </c>
      <c r="BC1836" s="20">
        <f t="shared" si="521"/>
        <v>35</v>
      </c>
    </row>
    <row r="1837" spans="2:55" ht="15.5" hidden="1" x14ac:dyDescent="0.35">
      <c r="B1837" s="1" t="s">
        <v>538</v>
      </c>
      <c r="C1837" t="str">
        <f>VLOOKUP(B1837,Z1836:AE4171,2,FALSE)</f>
        <v>Jennings,</v>
      </c>
      <c r="D1837">
        <f t="shared" si="504"/>
        <v>28.405000000000001</v>
      </c>
      <c r="E1837">
        <f t="shared" si="505"/>
        <v>4.12</v>
      </c>
      <c r="F1837" t="str">
        <f t="shared" si="506"/>
        <v>No</v>
      </c>
      <c r="G1837" t="str">
        <f t="shared" si="507"/>
        <v>No</v>
      </c>
      <c r="H1837" t="str">
        <f t="shared" si="508"/>
        <v>No</v>
      </c>
      <c r="I1837">
        <f t="shared" si="509"/>
        <v>1</v>
      </c>
      <c r="J1837" t="str">
        <f t="shared" si="510"/>
        <v>No</v>
      </c>
      <c r="K1837" t="str">
        <f t="shared" si="511"/>
        <v>OVER WEIGHT</v>
      </c>
      <c r="L1837" t="str">
        <f t="shared" si="512"/>
        <v>normal</v>
      </c>
      <c r="M1837" s="34">
        <f t="shared" si="513"/>
        <v>29533</v>
      </c>
      <c r="N1837" s="36">
        <f t="shared" si="514"/>
        <v>19515.54</v>
      </c>
      <c r="O1837" s="23" t="str">
        <f t="shared" si="515"/>
        <v>tier - 1</v>
      </c>
      <c r="P1837" s="34" t="str">
        <f t="shared" si="516"/>
        <v>tier - 1</v>
      </c>
      <c r="Q1837" s="34" t="str">
        <f t="shared" si="517"/>
        <v>R1013</v>
      </c>
      <c r="R1837" s="23">
        <f t="shared" si="518"/>
        <v>42</v>
      </c>
      <c r="Z1837" s="1" t="s">
        <v>538</v>
      </c>
      <c r="AA1837" s="1" t="s">
        <v>5447</v>
      </c>
      <c r="AB1837" t="s">
        <v>4743</v>
      </c>
      <c r="AC1837" t="s">
        <v>6742</v>
      </c>
      <c r="AG1837" t="s">
        <v>538</v>
      </c>
      <c r="AH1837">
        <v>28.405000000000001</v>
      </c>
      <c r="AI1837">
        <v>4.12</v>
      </c>
      <c r="AJ1837" s="20" t="s">
        <v>2380</v>
      </c>
      <c r="AK1837" t="s">
        <v>2380</v>
      </c>
      <c r="AL1837" t="s">
        <v>2380</v>
      </c>
      <c r="AM1837" s="29">
        <v>1</v>
      </c>
      <c r="AN1837" s="20" t="s">
        <v>2380</v>
      </c>
      <c r="AO1837" s="20" t="str">
        <f t="shared" si="519"/>
        <v>OVER WEIGHT</v>
      </c>
      <c r="AP1837" s="20" t="str">
        <f t="shared" si="520"/>
        <v>normal</v>
      </c>
      <c r="AS1837" t="s">
        <v>1864</v>
      </c>
      <c r="AT1837">
        <v>1980</v>
      </c>
      <c r="AU1837" s="28" t="s">
        <v>15</v>
      </c>
      <c r="AV1837">
        <v>8</v>
      </c>
      <c r="AW1837">
        <v>0</v>
      </c>
      <c r="AX1837" s="38">
        <v>19515.54</v>
      </c>
      <c r="AY1837" t="s">
        <v>16</v>
      </c>
      <c r="AZ1837" t="s">
        <v>16</v>
      </c>
      <c r="BA1837" t="s">
        <v>13</v>
      </c>
      <c r="BB1837" s="35">
        <f>DATE(AT1837,MATCH(AU1837,{"Jan","Feb","Mar","Apr","May","Jun","Jul","Aug","Sep","Oct","Nov","Dec"}, 0),AV1837)</f>
        <v>29533</v>
      </c>
      <c r="BC1837" s="20">
        <f t="shared" si="521"/>
        <v>42</v>
      </c>
    </row>
    <row r="1838" spans="2:55" ht="15.5" hidden="1" x14ac:dyDescent="0.35">
      <c r="B1838" s="1" t="s">
        <v>537</v>
      </c>
      <c r="C1838" t="str">
        <f>VLOOKUP(B1838,Z1837:AE4172,2,FALSE)</f>
        <v>Nyambaso,</v>
      </c>
      <c r="D1838">
        <f t="shared" si="504"/>
        <v>34.674999999999997</v>
      </c>
      <c r="E1838">
        <f t="shared" si="505"/>
        <v>5.71</v>
      </c>
      <c r="F1838" t="str">
        <f t="shared" si="506"/>
        <v>yes</v>
      </c>
      <c r="G1838" t="str">
        <f t="shared" si="507"/>
        <v>No</v>
      </c>
      <c r="H1838" t="str">
        <f t="shared" si="508"/>
        <v>No</v>
      </c>
      <c r="I1838">
        <f t="shared" si="509"/>
        <v>1</v>
      </c>
      <c r="J1838" t="str">
        <f t="shared" si="510"/>
        <v>No</v>
      </c>
      <c r="K1838" t="str">
        <f t="shared" si="511"/>
        <v>OBESITY</v>
      </c>
      <c r="L1838" t="str">
        <f t="shared" si="512"/>
        <v>pre diabeties</v>
      </c>
      <c r="M1838" s="34">
        <f t="shared" si="513"/>
        <v>33835</v>
      </c>
      <c r="N1838" s="36">
        <f t="shared" si="514"/>
        <v>19521.97</v>
      </c>
      <c r="O1838" s="23" t="str">
        <f t="shared" si="515"/>
        <v>tier - 1</v>
      </c>
      <c r="P1838" s="34" t="str">
        <f t="shared" si="516"/>
        <v>tier - 2</v>
      </c>
      <c r="Q1838" s="34" t="str">
        <f t="shared" si="517"/>
        <v>R1013</v>
      </c>
      <c r="R1838" s="23">
        <f t="shared" si="518"/>
        <v>30</v>
      </c>
      <c r="Z1838" s="1" t="s">
        <v>537</v>
      </c>
      <c r="AA1838" s="1" t="s">
        <v>7241</v>
      </c>
      <c r="AB1838" t="s">
        <v>4746</v>
      </c>
      <c r="AC1838" t="s">
        <v>7242</v>
      </c>
      <c r="AG1838" t="s">
        <v>537</v>
      </c>
      <c r="AH1838">
        <v>34.674999999999997</v>
      </c>
      <c r="AI1838">
        <v>5.71</v>
      </c>
      <c r="AJ1838" s="20" t="s">
        <v>2382</v>
      </c>
      <c r="AK1838" t="s">
        <v>2380</v>
      </c>
      <c r="AL1838" t="s">
        <v>2380</v>
      </c>
      <c r="AM1838" s="29">
        <v>1</v>
      </c>
      <c r="AN1838" s="20" t="s">
        <v>2380</v>
      </c>
      <c r="AO1838" s="20" t="str">
        <f t="shared" si="519"/>
        <v>OBESITY</v>
      </c>
      <c r="AP1838" s="20" t="str">
        <f t="shared" si="520"/>
        <v>pre diabeties</v>
      </c>
      <c r="AS1838" t="s">
        <v>1865</v>
      </c>
      <c r="AT1838">
        <v>1992</v>
      </c>
      <c r="AU1838" s="28" t="s">
        <v>35</v>
      </c>
      <c r="AV1838">
        <v>19</v>
      </c>
      <c r="AW1838">
        <v>1</v>
      </c>
      <c r="AX1838" s="38">
        <v>19521.97</v>
      </c>
      <c r="AY1838" t="s">
        <v>16</v>
      </c>
      <c r="AZ1838" t="s">
        <v>11</v>
      </c>
      <c r="BA1838" t="s">
        <v>13</v>
      </c>
      <c r="BB1838" s="35">
        <f>DATE(AT1838,MATCH(AU1838,{"Jan","Feb","Mar","Apr","May","Jun","Jul","Aug","Sep","Oct","Nov","Dec"}, 0),AV1838)</f>
        <v>33835</v>
      </c>
      <c r="BC1838" s="20">
        <f t="shared" si="521"/>
        <v>30</v>
      </c>
    </row>
    <row r="1839" spans="2:55" ht="15.5" hidden="1" x14ac:dyDescent="0.35">
      <c r="B1839" s="1" t="s">
        <v>536</v>
      </c>
      <c r="C1839" t="str">
        <f>VLOOKUP(B1839,Z1838:AE4173,2,FALSE)</f>
        <v>Shaffer,</v>
      </c>
      <c r="D1839">
        <f t="shared" si="504"/>
        <v>18.850000000000001</v>
      </c>
      <c r="E1839">
        <f t="shared" si="505"/>
        <v>6.03</v>
      </c>
      <c r="F1839" t="str">
        <f t="shared" si="506"/>
        <v>No</v>
      </c>
      <c r="G1839" t="str">
        <f t="shared" si="507"/>
        <v>No</v>
      </c>
      <c r="H1839" t="str">
        <f t="shared" si="508"/>
        <v>No</v>
      </c>
      <c r="I1839">
        <f t="shared" si="509"/>
        <v>1</v>
      </c>
      <c r="J1839" t="str">
        <f t="shared" si="510"/>
        <v>No</v>
      </c>
      <c r="K1839" t="str">
        <f t="shared" si="511"/>
        <v>Normal weight</v>
      </c>
      <c r="L1839" t="str">
        <f t="shared" si="512"/>
        <v>pre diabeties</v>
      </c>
      <c r="M1839" s="34">
        <f t="shared" si="513"/>
        <v>31307</v>
      </c>
      <c r="N1839" s="36">
        <f t="shared" si="514"/>
        <v>19539.240000000002</v>
      </c>
      <c r="O1839" s="23" t="str">
        <f t="shared" si="515"/>
        <v>tier - 1</v>
      </c>
      <c r="P1839" s="34" t="str">
        <f t="shared" si="516"/>
        <v>tier - 1</v>
      </c>
      <c r="Q1839" s="34" t="str">
        <f t="shared" si="517"/>
        <v>R1013</v>
      </c>
      <c r="R1839" s="23">
        <f t="shared" si="518"/>
        <v>37</v>
      </c>
      <c r="Z1839" s="1" t="s">
        <v>536</v>
      </c>
      <c r="AA1839" s="1" t="s">
        <v>7243</v>
      </c>
      <c r="AB1839" t="s">
        <v>4743</v>
      </c>
      <c r="AC1839" t="s">
        <v>6599</v>
      </c>
      <c r="AD1839" t="s">
        <v>4910</v>
      </c>
      <c r="AG1839" t="s">
        <v>536</v>
      </c>
      <c r="AH1839">
        <v>18.850000000000001</v>
      </c>
      <c r="AI1839">
        <v>6.03</v>
      </c>
      <c r="AJ1839" s="20" t="s">
        <v>2380</v>
      </c>
      <c r="AK1839" t="s">
        <v>2380</v>
      </c>
      <c r="AL1839" t="s">
        <v>2380</v>
      </c>
      <c r="AM1839" s="29">
        <v>1</v>
      </c>
      <c r="AN1839" s="20" t="s">
        <v>2380</v>
      </c>
      <c r="AO1839" s="20" t="str">
        <f t="shared" si="519"/>
        <v>Normal weight</v>
      </c>
      <c r="AP1839" s="20" t="str">
        <f t="shared" si="520"/>
        <v>pre diabeties</v>
      </c>
      <c r="AS1839" t="s">
        <v>1866</v>
      </c>
      <c r="AT1839">
        <v>1985</v>
      </c>
      <c r="AU1839" s="28" t="s">
        <v>20</v>
      </c>
      <c r="AV1839">
        <v>17</v>
      </c>
      <c r="AW1839">
        <v>0</v>
      </c>
      <c r="AX1839" s="38">
        <v>19539.240000000002</v>
      </c>
      <c r="AY1839" t="s">
        <v>16</v>
      </c>
      <c r="AZ1839" t="s">
        <v>16</v>
      </c>
      <c r="BA1839" t="s">
        <v>13</v>
      </c>
      <c r="BB1839" s="35">
        <f>DATE(AT1839,MATCH(AU1839,{"Jan","Feb","Mar","Apr","May","Jun","Jul","Aug","Sep","Oct","Nov","Dec"}, 0),AV1839)</f>
        <v>31307</v>
      </c>
      <c r="BC1839" s="20">
        <f t="shared" si="521"/>
        <v>37</v>
      </c>
    </row>
    <row r="1840" spans="2:55" ht="15.5" hidden="1" x14ac:dyDescent="0.35">
      <c r="B1840" s="1" t="s">
        <v>534</v>
      </c>
      <c r="C1840" t="str">
        <f>VLOOKUP(B1840,Z1839:AE4174,2,FALSE)</f>
        <v>Corkum,</v>
      </c>
      <c r="D1840">
        <f t="shared" si="504"/>
        <v>34.130000000000003</v>
      </c>
      <c r="E1840">
        <f t="shared" si="505"/>
        <v>5.65</v>
      </c>
      <c r="F1840" t="str">
        <f t="shared" si="506"/>
        <v>No</v>
      </c>
      <c r="G1840" t="str">
        <f t="shared" si="507"/>
        <v>No</v>
      </c>
      <c r="H1840" t="str">
        <f t="shared" si="508"/>
        <v>Yes</v>
      </c>
      <c r="I1840">
        <f t="shared" si="509"/>
        <v>1</v>
      </c>
      <c r="J1840" t="str">
        <f t="shared" si="510"/>
        <v>No</v>
      </c>
      <c r="K1840" t="str">
        <f t="shared" si="511"/>
        <v>OBESITY</v>
      </c>
      <c r="L1840" t="str">
        <f t="shared" si="512"/>
        <v>normal</v>
      </c>
      <c r="M1840" s="34">
        <f t="shared" si="513"/>
        <v>23206</v>
      </c>
      <c r="N1840" s="36">
        <f t="shared" si="514"/>
        <v>19551.34</v>
      </c>
      <c r="O1840" s="23" t="str">
        <f t="shared" si="515"/>
        <v>tier - 1</v>
      </c>
      <c r="P1840" s="34" t="str">
        <f t="shared" si="516"/>
        <v>tier - 3</v>
      </c>
      <c r="Q1840" s="34" t="str">
        <f t="shared" si="517"/>
        <v>R1012</v>
      </c>
      <c r="R1840" s="23">
        <f t="shared" si="518"/>
        <v>59</v>
      </c>
      <c r="Z1840" s="1" t="s">
        <v>534</v>
      </c>
      <c r="AA1840" s="1" t="s">
        <v>7244</v>
      </c>
      <c r="AB1840" t="s">
        <v>5580</v>
      </c>
      <c r="AC1840" t="s">
        <v>5006</v>
      </c>
      <c r="AD1840" t="s">
        <v>4785</v>
      </c>
      <c r="AG1840" t="s">
        <v>534</v>
      </c>
      <c r="AH1840">
        <v>34.130000000000003</v>
      </c>
      <c r="AI1840">
        <v>5.65</v>
      </c>
      <c r="AJ1840" s="20" t="s">
        <v>2380</v>
      </c>
      <c r="AK1840" t="s">
        <v>2380</v>
      </c>
      <c r="AL1840" t="s">
        <v>2383</v>
      </c>
      <c r="AM1840" s="29">
        <v>1</v>
      </c>
      <c r="AN1840" s="20" t="s">
        <v>2380</v>
      </c>
      <c r="AO1840" s="20" t="str">
        <f t="shared" si="519"/>
        <v>OBESITY</v>
      </c>
      <c r="AP1840" s="20" t="str">
        <f t="shared" si="520"/>
        <v>normal</v>
      </c>
      <c r="AS1840" t="s">
        <v>1867</v>
      </c>
      <c r="AT1840">
        <v>1963</v>
      </c>
      <c r="AU1840" s="28" t="s">
        <v>10</v>
      </c>
      <c r="AV1840">
        <v>14</v>
      </c>
      <c r="AW1840">
        <v>0</v>
      </c>
      <c r="AX1840" s="38">
        <v>19551.34</v>
      </c>
      <c r="AY1840" t="s">
        <v>16</v>
      </c>
      <c r="AZ1840" t="s">
        <v>12</v>
      </c>
      <c r="BA1840" t="s">
        <v>23</v>
      </c>
      <c r="BB1840" s="35">
        <f>DATE(AT1840,MATCH(AU1840,{"Jan","Feb","Mar","Apr","May","Jun","Jul","Aug","Sep","Oct","Nov","Dec"}, 0),AV1840)</f>
        <v>23206</v>
      </c>
      <c r="BC1840" s="20">
        <f t="shared" si="521"/>
        <v>59</v>
      </c>
    </row>
    <row r="1841" spans="2:55" ht="15.5" hidden="1" x14ac:dyDescent="0.35">
      <c r="B1841" s="1" t="s">
        <v>533</v>
      </c>
      <c r="C1841" t="str">
        <f>VLOOKUP(B1841,Z1840:AE4175,2,FALSE)</f>
        <v>Pedersen,</v>
      </c>
      <c r="D1841">
        <f t="shared" si="504"/>
        <v>17.34</v>
      </c>
      <c r="E1841">
        <f t="shared" si="505"/>
        <v>5.05</v>
      </c>
      <c r="F1841" t="str">
        <f t="shared" si="506"/>
        <v>No</v>
      </c>
      <c r="G1841" t="str">
        <f t="shared" si="507"/>
        <v>No</v>
      </c>
      <c r="H1841" t="str">
        <f t="shared" si="508"/>
        <v>No</v>
      </c>
      <c r="I1841">
        <f t="shared" si="509"/>
        <v>0</v>
      </c>
      <c r="J1841" t="str">
        <f t="shared" si="510"/>
        <v>No</v>
      </c>
      <c r="K1841" t="str">
        <f t="shared" si="511"/>
        <v>under weight</v>
      </c>
      <c r="L1841" t="str">
        <f t="shared" si="512"/>
        <v>normal</v>
      </c>
      <c r="M1841" s="34">
        <f t="shared" si="513"/>
        <v>28757</v>
      </c>
      <c r="N1841" s="36">
        <f t="shared" si="514"/>
        <v>19594.810000000001</v>
      </c>
      <c r="O1841" s="23" t="str">
        <f t="shared" si="515"/>
        <v>tier - 1</v>
      </c>
      <c r="P1841" s="34" t="str">
        <f t="shared" si="516"/>
        <v>tier - 1</v>
      </c>
      <c r="Q1841" s="34" t="str">
        <f t="shared" si="517"/>
        <v>R1024</v>
      </c>
      <c r="R1841" s="23">
        <f t="shared" si="518"/>
        <v>44</v>
      </c>
      <c r="Z1841" s="1" t="s">
        <v>533</v>
      </c>
      <c r="AA1841" s="1" t="s">
        <v>7245</v>
      </c>
      <c r="AB1841" t="s">
        <v>4746</v>
      </c>
      <c r="AC1841" t="s">
        <v>4985</v>
      </c>
      <c r="AG1841" t="s">
        <v>533</v>
      </c>
      <c r="AH1841">
        <v>17.34</v>
      </c>
      <c r="AI1841">
        <v>5.05</v>
      </c>
      <c r="AJ1841" s="20" t="s">
        <v>2380</v>
      </c>
      <c r="AK1841" t="s">
        <v>2380</v>
      </c>
      <c r="AL1841" t="s">
        <v>2380</v>
      </c>
      <c r="AM1841" s="29">
        <v>0</v>
      </c>
      <c r="AN1841" s="20" t="s">
        <v>2380</v>
      </c>
      <c r="AO1841" s="20" t="str">
        <f t="shared" si="519"/>
        <v>under weight</v>
      </c>
      <c r="AP1841" s="20" t="str">
        <f t="shared" si="520"/>
        <v>normal</v>
      </c>
      <c r="AS1841" t="s">
        <v>1868</v>
      </c>
      <c r="AT1841">
        <v>1978</v>
      </c>
      <c r="AU1841" s="28" t="s">
        <v>20</v>
      </c>
      <c r="AV1841">
        <v>24</v>
      </c>
      <c r="AW1841">
        <v>1</v>
      </c>
      <c r="AX1841" s="38">
        <v>19594.810000000001</v>
      </c>
      <c r="AY1841" t="s">
        <v>16</v>
      </c>
      <c r="AZ1841" t="s">
        <v>16</v>
      </c>
      <c r="BA1841" t="s">
        <v>247</v>
      </c>
      <c r="BB1841" s="35">
        <f>DATE(AT1841,MATCH(AU1841,{"Jan","Feb","Mar","Apr","May","Jun","Jul","Aug","Sep","Oct","Nov","Dec"}, 0),AV1841)</f>
        <v>28757</v>
      </c>
      <c r="BC1841" s="20">
        <f t="shared" si="521"/>
        <v>44</v>
      </c>
    </row>
    <row r="1842" spans="2:55" ht="15.5" hidden="1" x14ac:dyDescent="0.35">
      <c r="B1842" s="1" t="s">
        <v>532</v>
      </c>
      <c r="C1842" t="str">
        <f>VLOOKUP(B1842,Z1841:AE4176,2,FALSE)</f>
        <v>Melo,</v>
      </c>
      <c r="D1842">
        <f t="shared" si="504"/>
        <v>17.440000000000001</v>
      </c>
      <c r="E1842">
        <f t="shared" si="505"/>
        <v>6.26</v>
      </c>
      <c r="F1842" t="str">
        <f t="shared" si="506"/>
        <v>No</v>
      </c>
      <c r="G1842" t="str">
        <f t="shared" si="507"/>
        <v>No</v>
      </c>
      <c r="H1842" t="str">
        <f t="shared" si="508"/>
        <v>No</v>
      </c>
      <c r="I1842">
        <f t="shared" si="509"/>
        <v>0</v>
      </c>
      <c r="J1842" t="str">
        <f t="shared" si="510"/>
        <v>No</v>
      </c>
      <c r="K1842" t="str">
        <f t="shared" si="511"/>
        <v>under weight</v>
      </c>
      <c r="L1842" t="str">
        <f t="shared" si="512"/>
        <v>pre diabeties</v>
      </c>
      <c r="M1842" s="34">
        <f t="shared" si="513"/>
        <v>34573</v>
      </c>
      <c r="N1842" s="36">
        <f t="shared" si="514"/>
        <v>19673.34</v>
      </c>
      <c r="O1842" s="23" t="str">
        <f t="shared" si="515"/>
        <v>tier - 1</v>
      </c>
      <c r="P1842" s="34" t="str">
        <f t="shared" si="516"/>
        <v>tier - 2</v>
      </c>
      <c r="Q1842" s="34" t="str">
        <f t="shared" si="517"/>
        <v>R1012</v>
      </c>
      <c r="R1842" s="23">
        <f t="shared" si="518"/>
        <v>28</v>
      </c>
      <c r="Z1842" s="1" t="s">
        <v>532</v>
      </c>
      <c r="AA1842" s="1" t="s">
        <v>7246</v>
      </c>
      <c r="AB1842" t="s">
        <v>4746</v>
      </c>
      <c r="AC1842" t="s">
        <v>7247</v>
      </c>
      <c r="AG1842" t="s">
        <v>532</v>
      </c>
      <c r="AH1842">
        <v>17.440000000000001</v>
      </c>
      <c r="AI1842">
        <v>6.26</v>
      </c>
      <c r="AJ1842" s="20" t="s">
        <v>2380</v>
      </c>
      <c r="AK1842" t="s">
        <v>2380</v>
      </c>
      <c r="AL1842" t="s">
        <v>2380</v>
      </c>
      <c r="AM1842" s="29">
        <v>0</v>
      </c>
      <c r="AN1842" s="20" t="s">
        <v>2380</v>
      </c>
      <c r="AO1842" s="20" t="str">
        <f t="shared" si="519"/>
        <v>under weight</v>
      </c>
      <c r="AP1842" s="20" t="str">
        <f t="shared" si="520"/>
        <v>pre diabeties</v>
      </c>
      <c r="AS1842" t="s">
        <v>1869</v>
      </c>
      <c r="AT1842">
        <v>1994</v>
      </c>
      <c r="AU1842" s="28" t="s">
        <v>35</v>
      </c>
      <c r="AV1842">
        <v>27</v>
      </c>
      <c r="AW1842">
        <v>0</v>
      </c>
      <c r="AX1842" s="38">
        <v>19673.34</v>
      </c>
      <c r="AY1842" t="s">
        <v>16</v>
      </c>
      <c r="AZ1842" t="s">
        <v>11</v>
      </c>
      <c r="BA1842" t="s">
        <v>23</v>
      </c>
      <c r="BB1842" s="35">
        <f>DATE(AT1842,MATCH(AU1842,{"Jan","Feb","Mar","Apr","May","Jun","Jul","Aug","Sep","Oct","Nov","Dec"}, 0),AV1842)</f>
        <v>34573</v>
      </c>
      <c r="BC1842" s="20">
        <f t="shared" si="521"/>
        <v>28</v>
      </c>
    </row>
    <row r="1843" spans="2:55" ht="15.5" hidden="1" x14ac:dyDescent="0.35">
      <c r="B1843" s="1" t="s">
        <v>531</v>
      </c>
      <c r="C1843" t="str">
        <f>VLOOKUP(B1843,Z1842:AE4177,2,FALSE)</f>
        <v>Sakamoto,</v>
      </c>
      <c r="D1843">
        <f t="shared" si="504"/>
        <v>33.659999999999997</v>
      </c>
      <c r="E1843">
        <f t="shared" si="505"/>
        <v>4.08</v>
      </c>
      <c r="F1843" t="str">
        <f t="shared" si="506"/>
        <v>yes</v>
      </c>
      <c r="G1843" t="str">
        <f t="shared" si="507"/>
        <v>No</v>
      </c>
      <c r="H1843" t="str">
        <f t="shared" si="508"/>
        <v>Yes</v>
      </c>
      <c r="I1843">
        <f t="shared" si="509"/>
        <v>1</v>
      </c>
      <c r="J1843" t="str">
        <f t="shared" si="510"/>
        <v>No</v>
      </c>
      <c r="K1843" t="str">
        <f t="shared" si="511"/>
        <v>OBESITY</v>
      </c>
      <c r="L1843" t="str">
        <f t="shared" si="512"/>
        <v>normal</v>
      </c>
      <c r="M1843" s="34">
        <f t="shared" si="513"/>
        <v>33093</v>
      </c>
      <c r="N1843" s="36">
        <f t="shared" si="514"/>
        <v>19719.689999999999</v>
      </c>
      <c r="O1843" s="23" t="str">
        <f t="shared" si="515"/>
        <v>tier - 1</v>
      </c>
      <c r="P1843" s="34" t="str">
        <f t="shared" si="516"/>
        <v>tier - 2</v>
      </c>
      <c r="Q1843" s="34" t="str">
        <f t="shared" si="517"/>
        <v>R1013</v>
      </c>
      <c r="R1843" s="23">
        <f t="shared" si="518"/>
        <v>32</v>
      </c>
      <c r="Z1843" s="1" t="s">
        <v>531</v>
      </c>
      <c r="AA1843" s="1" t="s">
        <v>7248</v>
      </c>
      <c r="AB1843" t="s">
        <v>4746</v>
      </c>
      <c r="AC1843" t="s">
        <v>7249</v>
      </c>
      <c r="AG1843" t="s">
        <v>531</v>
      </c>
      <c r="AH1843">
        <v>33.659999999999997</v>
      </c>
      <c r="AI1843">
        <v>4.08</v>
      </c>
      <c r="AJ1843" s="20" t="s">
        <v>2382</v>
      </c>
      <c r="AK1843" t="s">
        <v>2380</v>
      </c>
      <c r="AL1843" t="s">
        <v>2383</v>
      </c>
      <c r="AM1843" s="29">
        <v>1</v>
      </c>
      <c r="AN1843" s="20" t="s">
        <v>2380</v>
      </c>
      <c r="AO1843" s="20" t="str">
        <f t="shared" si="519"/>
        <v>OBESITY</v>
      </c>
      <c r="AP1843" s="20" t="str">
        <f t="shared" si="520"/>
        <v>normal</v>
      </c>
      <c r="AS1843" t="s">
        <v>1870</v>
      </c>
      <c r="AT1843">
        <v>1990</v>
      </c>
      <c r="AU1843" s="28" t="s">
        <v>35</v>
      </c>
      <c r="AV1843">
        <v>8</v>
      </c>
      <c r="AW1843">
        <v>1</v>
      </c>
      <c r="AX1843" s="38">
        <v>19719.689999999999</v>
      </c>
      <c r="AY1843" t="s">
        <v>16</v>
      </c>
      <c r="AZ1843" t="s">
        <v>11</v>
      </c>
      <c r="BA1843" t="s">
        <v>13</v>
      </c>
      <c r="BB1843" s="35">
        <f>DATE(AT1843,MATCH(AU1843,{"Jan","Feb","Mar","Apr","May","Jun","Jul","Aug","Sep","Oct","Nov","Dec"}, 0),AV1843)</f>
        <v>33093</v>
      </c>
      <c r="BC1843" s="20">
        <f t="shared" si="521"/>
        <v>32</v>
      </c>
    </row>
    <row r="1844" spans="2:55" ht="15.5" hidden="1" x14ac:dyDescent="0.35">
      <c r="B1844" s="1" t="s">
        <v>530</v>
      </c>
      <c r="C1844" t="str">
        <f>VLOOKUP(B1844,Z1843:AE4178,2,FALSE)</f>
        <v>McMahon,</v>
      </c>
      <c r="D1844">
        <f t="shared" si="504"/>
        <v>21.375</v>
      </c>
      <c r="E1844">
        <f t="shared" si="505"/>
        <v>6.19</v>
      </c>
      <c r="F1844" t="str">
        <f t="shared" si="506"/>
        <v>yes</v>
      </c>
      <c r="G1844" t="str">
        <f t="shared" si="507"/>
        <v>No</v>
      </c>
      <c r="H1844" t="str">
        <f t="shared" si="508"/>
        <v>No</v>
      </c>
      <c r="I1844">
        <f t="shared" si="509"/>
        <v>1</v>
      </c>
      <c r="J1844" t="str">
        <f t="shared" si="510"/>
        <v>No</v>
      </c>
      <c r="K1844" t="str">
        <f t="shared" si="511"/>
        <v>Normal weight</v>
      </c>
      <c r="L1844" t="str">
        <f t="shared" si="512"/>
        <v>pre diabeties</v>
      </c>
      <c r="M1844" s="34">
        <f t="shared" si="513"/>
        <v>26464</v>
      </c>
      <c r="N1844" s="36">
        <f t="shared" si="514"/>
        <v>19749.38</v>
      </c>
      <c r="O1844" s="23" t="str">
        <f t="shared" si="515"/>
        <v>tier - 1</v>
      </c>
      <c r="P1844" s="34" t="str">
        <f t="shared" si="516"/>
        <v>tier - 3</v>
      </c>
      <c r="Q1844" s="34" t="str">
        <f t="shared" si="517"/>
        <v>R1013</v>
      </c>
      <c r="R1844" s="23">
        <f t="shared" si="518"/>
        <v>50</v>
      </c>
      <c r="Z1844" s="1" t="s">
        <v>530</v>
      </c>
      <c r="AA1844" s="1" t="s">
        <v>6478</v>
      </c>
      <c r="AB1844" t="s">
        <v>4746</v>
      </c>
      <c r="AC1844" t="s">
        <v>4852</v>
      </c>
      <c r="AD1844" t="s">
        <v>7250</v>
      </c>
      <c r="AG1844" t="s">
        <v>530</v>
      </c>
      <c r="AH1844">
        <v>21.375</v>
      </c>
      <c r="AI1844">
        <v>6.19</v>
      </c>
      <c r="AJ1844" s="20" t="s">
        <v>2382</v>
      </c>
      <c r="AK1844" t="s">
        <v>2380</v>
      </c>
      <c r="AL1844" t="s">
        <v>2380</v>
      </c>
      <c r="AM1844" s="29">
        <v>1</v>
      </c>
      <c r="AN1844" s="20" t="s">
        <v>2380</v>
      </c>
      <c r="AO1844" s="20" t="str">
        <f t="shared" si="519"/>
        <v>Normal weight</v>
      </c>
      <c r="AP1844" s="20" t="str">
        <f t="shared" si="520"/>
        <v>pre diabeties</v>
      </c>
      <c r="AS1844" t="s">
        <v>1871</v>
      </c>
      <c r="AT1844">
        <v>1972</v>
      </c>
      <c r="AU1844" s="28" t="s">
        <v>18</v>
      </c>
      <c r="AV1844">
        <v>14</v>
      </c>
      <c r="AW1844">
        <v>3</v>
      </c>
      <c r="AX1844" s="38">
        <v>19749.38</v>
      </c>
      <c r="AY1844" t="s">
        <v>16</v>
      </c>
      <c r="AZ1844" t="s">
        <v>12</v>
      </c>
      <c r="BA1844" t="s">
        <v>13</v>
      </c>
      <c r="BB1844" s="35">
        <f>DATE(AT1844,MATCH(AU1844,{"Jan","Feb","Mar","Apr","May","Jun","Jul","Aug","Sep","Oct","Nov","Dec"}, 0),AV1844)</f>
        <v>26464</v>
      </c>
      <c r="BC1844" s="20">
        <f t="shared" si="521"/>
        <v>50</v>
      </c>
    </row>
    <row r="1845" spans="2:55" ht="15.5" x14ac:dyDescent="0.35">
      <c r="B1845" s="1" t="s">
        <v>529</v>
      </c>
      <c r="C1845" t="str">
        <f>VLOOKUP(B1845,Z1844:AE4179,2,FALSE)</f>
        <v>Harris,</v>
      </c>
      <c r="D1845">
        <f t="shared" si="504"/>
        <v>27.14</v>
      </c>
      <c r="E1845">
        <f t="shared" si="505"/>
        <v>6.01</v>
      </c>
      <c r="F1845" t="str">
        <f t="shared" si="506"/>
        <v>No</v>
      </c>
      <c r="G1845" t="str">
        <f t="shared" si="507"/>
        <v>No</v>
      </c>
      <c r="H1845" t="str">
        <f t="shared" si="508"/>
        <v>No</v>
      </c>
      <c r="I1845">
        <f t="shared" si="509"/>
        <v>1</v>
      </c>
      <c r="J1845" t="str">
        <f t="shared" si="510"/>
        <v>No</v>
      </c>
      <c r="K1845" t="str">
        <f t="shared" si="511"/>
        <v>OVER WEIGHT</v>
      </c>
      <c r="L1845" t="str">
        <f t="shared" si="512"/>
        <v>pre diabeties</v>
      </c>
      <c r="M1845" s="34">
        <f t="shared" si="513"/>
        <v>29158</v>
      </c>
      <c r="N1845" s="36">
        <f t="shared" si="514"/>
        <v>19798.05</v>
      </c>
      <c r="O1845" s="23" t="str">
        <f t="shared" si="515"/>
        <v>tier - 1</v>
      </c>
      <c r="P1845" s="34" t="str">
        <f t="shared" si="516"/>
        <v>tier - 1</v>
      </c>
      <c r="Q1845" s="34" t="str">
        <f t="shared" si="517"/>
        <v>R1024</v>
      </c>
      <c r="R1845" s="23">
        <f t="shared" si="518"/>
        <v>43</v>
      </c>
      <c r="Z1845" s="1" t="s">
        <v>529</v>
      </c>
      <c r="AA1845" s="1" t="s">
        <v>6546</v>
      </c>
      <c r="AB1845" t="s">
        <v>4746</v>
      </c>
      <c r="AC1845" t="s">
        <v>5274</v>
      </c>
      <c r="AD1845" t="s">
        <v>4868</v>
      </c>
      <c r="AG1845" t="s">
        <v>529</v>
      </c>
      <c r="AH1845">
        <v>27.14</v>
      </c>
      <c r="AI1845">
        <v>6.01</v>
      </c>
      <c r="AJ1845" s="20" t="s">
        <v>2380</v>
      </c>
      <c r="AK1845" t="s">
        <v>2380</v>
      </c>
      <c r="AL1845" t="s">
        <v>2380</v>
      </c>
      <c r="AM1845" s="29">
        <v>1</v>
      </c>
      <c r="AN1845" s="20" t="s">
        <v>2380</v>
      </c>
      <c r="AO1845" s="20" t="str">
        <f t="shared" si="519"/>
        <v>OVER WEIGHT</v>
      </c>
      <c r="AP1845" s="20" t="str">
        <f t="shared" si="520"/>
        <v>pre diabeties</v>
      </c>
      <c r="AS1845" t="s">
        <v>1872</v>
      </c>
      <c r="AT1845">
        <v>1979</v>
      </c>
      <c r="AU1845" s="28" t="s">
        <v>37</v>
      </c>
      <c r="AV1845">
        <v>30</v>
      </c>
      <c r="AW1845">
        <v>2</v>
      </c>
      <c r="AX1845" s="38">
        <v>19798.05</v>
      </c>
      <c r="AY1845" t="s">
        <v>16</v>
      </c>
      <c r="AZ1845" t="s">
        <v>16</v>
      </c>
      <c r="BA1845" t="s">
        <v>247</v>
      </c>
      <c r="BB1845" s="35">
        <f>DATE(AT1845,MATCH(AU1845,{"Jan","Feb","Mar","Apr","May","Jun","Jul","Aug","Sep","Oct","Nov","Dec"}, 0),AV1845)</f>
        <v>29158</v>
      </c>
      <c r="BC1845" s="20">
        <f t="shared" si="521"/>
        <v>43</v>
      </c>
    </row>
    <row r="1846" spans="2:55" ht="15.5" hidden="1" x14ac:dyDescent="0.35">
      <c r="B1846" s="1" t="s">
        <v>528</v>
      </c>
      <c r="C1846" t="str">
        <f>VLOOKUP(B1846,Z1845:AE4180,2,FALSE)</f>
        <v>Lombardo,</v>
      </c>
      <c r="D1846">
        <f t="shared" si="504"/>
        <v>35.78</v>
      </c>
      <c r="E1846">
        <f t="shared" si="505"/>
        <v>6.07</v>
      </c>
      <c r="F1846" t="str">
        <f t="shared" si="506"/>
        <v>No</v>
      </c>
      <c r="G1846" t="str">
        <f t="shared" si="507"/>
        <v>yes</v>
      </c>
      <c r="H1846" t="str">
        <f t="shared" si="508"/>
        <v>No</v>
      </c>
      <c r="I1846">
        <f t="shared" si="509"/>
        <v>1</v>
      </c>
      <c r="J1846" t="str">
        <f t="shared" si="510"/>
        <v>No</v>
      </c>
      <c r="K1846" t="str">
        <f t="shared" si="511"/>
        <v>OBESITY</v>
      </c>
      <c r="L1846" t="str">
        <f t="shared" si="512"/>
        <v>pre diabeties</v>
      </c>
      <c r="M1846" s="34">
        <f t="shared" si="513"/>
        <v>35721</v>
      </c>
      <c r="N1846" s="36">
        <f t="shared" si="514"/>
        <v>19933.46</v>
      </c>
      <c r="O1846" s="23" t="str">
        <f t="shared" si="515"/>
        <v>tier - 1</v>
      </c>
      <c r="P1846" s="34" t="str">
        <f t="shared" si="516"/>
        <v>tier - 3</v>
      </c>
      <c r="Q1846" s="34" t="str">
        <f t="shared" si="517"/>
        <v>R1011</v>
      </c>
      <c r="R1846" s="23">
        <f t="shared" si="518"/>
        <v>25</v>
      </c>
      <c r="Z1846" s="1" t="s">
        <v>528</v>
      </c>
      <c r="AA1846" s="1" t="s">
        <v>7251</v>
      </c>
      <c r="AB1846" t="s">
        <v>4743</v>
      </c>
      <c r="AC1846" t="s">
        <v>4891</v>
      </c>
      <c r="AG1846" t="s">
        <v>528</v>
      </c>
      <c r="AH1846">
        <v>35.78</v>
      </c>
      <c r="AI1846">
        <v>6.07</v>
      </c>
      <c r="AJ1846" s="20" t="s">
        <v>2380</v>
      </c>
      <c r="AK1846" t="s">
        <v>2382</v>
      </c>
      <c r="AL1846" t="s">
        <v>2380</v>
      </c>
      <c r="AM1846" s="29">
        <v>1</v>
      </c>
      <c r="AN1846" s="20" t="s">
        <v>2380</v>
      </c>
      <c r="AO1846" s="20" t="str">
        <f t="shared" si="519"/>
        <v>OBESITY</v>
      </c>
      <c r="AP1846" s="20" t="str">
        <f t="shared" si="520"/>
        <v>pre diabeties</v>
      </c>
      <c r="AS1846" t="s">
        <v>1873</v>
      </c>
      <c r="AT1846">
        <v>1997</v>
      </c>
      <c r="AU1846" s="28" t="s">
        <v>37</v>
      </c>
      <c r="AV1846">
        <v>18</v>
      </c>
      <c r="AW1846">
        <v>3</v>
      </c>
      <c r="AX1846" s="38">
        <v>19933.46</v>
      </c>
      <c r="AY1846" t="s">
        <v>16</v>
      </c>
      <c r="AZ1846" t="s">
        <v>12</v>
      </c>
      <c r="BA1846" t="s">
        <v>42</v>
      </c>
      <c r="BB1846" s="35">
        <f>DATE(AT1846,MATCH(AU1846,{"Jan","Feb","Mar","Apr","May","Jun","Jul","Aug","Sep","Oct","Nov","Dec"}, 0),AV1846)</f>
        <v>35721</v>
      </c>
      <c r="BC1846" s="20">
        <f t="shared" si="521"/>
        <v>25</v>
      </c>
    </row>
    <row r="1847" spans="2:55" ht="15.5" hidden="1" x14ac:dyDescent="0.35">
      <c r="B1847" s="1" t="s">
        <v>527</v>
      </c>
      <c r="C1847" t="str">
        <f>VLOOKUP(B1847,Z1846:AE4181,2,FALSE)</f>
        <v>Bode,</v>
      </c>
      <c r="D1847">
        <f t="shared" si="504"/>
        <v>34.96</v>
      </c>
      <c r="E1847">
        <f t="shared" si="505"/>
        <v>5.63</v>
      </c>
      <c r="F1847" t="str">
        <f t="shared" si="506"/>
        <v>No</v>
      </c>
      <c r="G1847" t="str">
        <f t="shared" si="507"/>
        <v>No</v>
      </c>
      <c r="H1847" t="str">
        <f t="shared" si="508"/>
        <v>No</v>
      </c>
      <c r="I1847">
        <f t="shared" si="509"/>
        <v>0</v>
      </c>
      <c r="J1847" t="str">
        <f t="shared" si="510"/>
        <v>No</v>
      </c>
      <c r="K1847" t="str">
        <f t="shared" si="511"/>
        <v>OBESITY</v>
      </c>
      <c r="L1847" t="str">
        <f t="shared" si="512"/>
        <v>normal</v>
      </c>
      <c r="M1847" s="34">
        <f t="shared" si="513"/>
        <v>29503</v>
      </c>
      <c r="N1847" s="36">
        <f t="shared" si="514"/>
        <v>19964.75</v>
      </c>
      <c r="O1847" s="23" t="str">
        <f t="shared" si="515"/>
        <v>tier - 1</v>
      </c>
      <c r="P1847" s="34" t="str">
        <f t="shared" si="516"/>
        <v>tier - 2</v>
      </c>
      <c r="Q1847" s="34" t="str">
        <f t="shared" si="517"/>
        <v>R1024</v>
      </c>
      <c r="R1847" s="23">
        <f t="shared" si="518"/>
        <v>42</v>
      </c>
      <c r="Z1847" s="1" t="s">
        <v>527</v>
      </c>
      <c r="AA1847" s="1" t="s">
        <v>7252</v>
      </c>
      <c r="AB1847" t="s">
        <v>4743</v>
      </c>
      <c r="AC1847" t="s">
        <v>7253</v>
      </c>
      <c r="AD1847" t="s">
        <v>4974</v>
      </c>
      <c r="AG1847" t="s">
        <v>527</v>
      </c>
      <c r="AH1847">
        <v>34.96</v>
      </c>
      <c r="AI1847">
        <v>5.63</v>
      </c>
      <c r="AJ1847" s="20" t="s">
        <v>2380</v>
      </c>
      <c r="AK1847" t="s">
        <v>2380</v>
      </c>
      <c r="AL1847" t="s">
        <v>2380</v>
      </c>
      <c r="AM1847" s="29">
        <v>0</v>
      </c>
      <c r="AN1847" s="20" t="s">
        <v>2380</v>
      </c>
      <c r="AO1847" s="20" t="str">
        <f t="shared" si="519"/>
        <v>OBESITY</v>
      </c>
      <c r="AP1847" s="20" t="str">
        <f t="shared" si="520"/>
        <v>normal</v>
      </c>
      <c r="AS1847" t="s">
        <v>1874</v>
      </c>
      <c r="AT1847">
        <v>1980</v>
      </c>
      <c r="AU1847" s="28" t="s">
        <v>37</v>
      </c>
      <c r="AV1847">
        <v>9</v>
      </c>
      <c r="AW1847">
        <v>0</v>
      </c>
      <c r="AX1847" s="38">
        <v>19964.75</v>
      </c>
      <c r="AY1847" t="s">
        <v>16</v>
      </c>
      <c r="AZ1847" t="s">
        <v>11</v>
      </c>
      <c r="BA1847" t="s">
        <v>247</v>
      </c>
      <c r="BB1847" s="35">
        <f>DATE(AT1847,MATCH(AU1847,{"Jan","Feb","Mar","Apr","May","Jun","Jul","Aug","Sep","Oct","Nov","Dec"}, 0),AV1847)</f>
        <v>29503</v>
      </c>
      <c r="BC1847" s="20">
        <f t="shared" si="521"/>
        <v>42</v>
      </c>
    </row>
    <row r="1848" spans="2:55" ht="15.5" hidden="1" x14ac:dyDescent="0.35">
      <c r="B1848" s="1" t="s">
        <v>526</v>
      </c>
      <c r="C1848" t="str">
        <f>VLOOKUP(B1848,Z1847:AE4182,2,FALSE)</f>
        <v>Johnson,</v>
      </c>
      <c r="D1848">
        <f t="shared" si="504"/>
        <v>38.39</v>
      </c>
      <c r="E1848">
        <f t="shared" si="505"/>
        <v>6.05</v>
      </c>
      <c r="F1848" t="str">
        <f t="shared" si="506"/>
        <v>No</v>
      </c>
      <c r="G1848" t="str">
        <f t="shared" si="507"/>
        <v>No</v>
      </c>
      <c r="H1848" t="str">
        <f t="shared" si="508"/>
        <v>No</v>
      </c>
      <c r="I1848">
        <f t="shared" si="509"/>
        <v>0</v>
      </c>
      <c r="J1848" t="str">
        <f t="shared" si="510"/>
        <v>No</v>
      </c>
      <c r="K1848" t="str">
        <f t="shared" si="511"/>
        <v>OBESITY</v>
      </c>
      <c r="L1848" t="str">
        <f t="shared" si="512"/>
        <v>pre diabeties</v>
      </c>
      <c r="M1848" s="34">
        <f t="shared" si="513"/>
        <v>24329</v>
      </c>
      <c r="N1848" s="36">
        <f t="shared" si="514"/>
        <v>19995.29</v>
      </c>
      <c r="O1848" s="23" t="str">
        <f t="shared" si="515"/>
        <v>tier - 1</v>
      </c>
      <c r="P1848" s="34" t="str">
        <f t="shared" si="516"/>
        <v>tier - 3</v>
      </c>
      <c r="Q1848" s="34" t="str">
        <f t="shared" si="517"/>
        <v>R1026</v>
      </c>
      <c r="R1848" s="23">
        <f t="shared" si="518"/>
        <v>56</v>
      </c>
      <c r="Z1848" s="1" t="s">
        <v>526</v>
      </c>
      <c r="AA1848" s="1" t="s">
        <v>4894</v>
      </c>
      <c r="AB1848" t="s">
        <v>4746</v>
      </c>
      <c r="AC1848" t="s">
        <v>7254</v>
      </c>
      <c r="AG1848" t="s">
        <v>526</v>
      </c>
      <c r="AH1848">
        <v>38.39</v>
      </c>
      <c r="AI1848">
        <v>6.05</v>
      </c>
      <c r="AJ1848" s="20" t="s">
        <v>2380</v>
      </c>
      <c r="AK1848" t="s">
        <v>2380</v>
      </c>
      <c r="AL1848" t="s">
        <v>2380</v>
      </c>
      <c r="AM1848" s="29">
        <v>0</v>
      </c>
      <c r="AN1848" s="20" t="s">
        <v>2380</v>
      </c>
      <c r="AO1848" s="20" t="str">
        <f t="shared" si="519"/>
        <v>OBESITY</v>
      </c>
      <c r="AP1848" s="20" t="str">
        <f t="shared" si="520"/>
        <v>pre diabeties</v>
      </c>
      <c r="AS1848" t="s">
        <v>1875</v>
      </c>
      <c r="AT1848">
        <v>1966</v>
      </c>
      <c r="AU1848" s="28" t="s">
        <v>35</v>
      </c>
      <c r="AV1848">
        <v>10</v>
      </c>
      <c r="AW1848">
        <v>0</v>
      </c>
      <c r="AX1848" s="38">
        <v>19995.29</v>
      </c>
      <c r="AY1848" t="s">
        <v>16</v>
      </c>
      <c r="AZ1848" t="s">
        <v>12</v>
      </c>
      <c r="BA1848" t="s">
        <v>535</v>
      </c>
      <c r="BB1848" s="35">
        <f>DATE(AT1848,MATCH(AU1848,{"Jan","Feb","Mar","Apr","May","Jun","Jul","Aug","Sep","Oct","Nov","Dec"}, 0),AV1848)</f>
        <v>24329</v>
      </c>
      <c r="BC1848" s="20">
        <f t="shared" si="521"/>
        <v>56</v>
      </c>
    </row>
    <row r="1849" spans="2:55" ht="15.5" hidden="1" x14ac:dyDescent="0.35">
      <c r="B1849" s="1" t="s">
        <v>525</v>
      </c>
      <c r="C1849" t="str">
        <f>VLOOKUP(B1849,Z1848:AE4183,2,FALSE)</f>
        <v>Norcross,</v>
      </c>
      <c r="D1849">
        <f t="shared" si="504"/>
        <v>33.82</v>
      </c>
      <c r="E1849">
        <f t="shared" si="505"/>
        <v>4.6500000000000004</v>
      </c>
      <c r="F1849" t="str">
        <f t="shared" si="506"/>
        <v>No</v>
      </c>
      <c r="G1849" t="str">
        <f t="shared" si="507"/>
        <v>No</v>
      </c>
      <c r="H1849" t="str">
        <f t="shared" si="508"/>
        <v>No</v>
      </c>
      <c r="I1849">
        <f t="shared" si="509"/>
        <v>0</v>
      </c>
      <c r="J1849" t="str">
        <f t="shared" si="510"/>
        <v>No</v>
      </c>
      <c r="K1849" t="str">
        <f t="shared" si="511"/>
        <v>OBESITY</v>
      </c>
      <c r="L1849" t="str">
        <f t="shared" si="512"/>
        <v>normal</v>
      </c>
      <c r="M1849" s="34">
        <f t="shared" si="513"/>
        <v>32349</v>
      </c>
      <c r="N1849" s="36">
        <f t="shared" si="514"/>
        <v>20009.63</v>
      </c>
      <c r="O1849" s="23" t="str">
        <f t="shared" si="515"/>
        <v>tier - 2</v>
      </c>
      <c r="P1849" s="34" t="str">
        <f t="shared" si="516"/>
        <v>tier - 1</v>
      </c>
      <c r="Q1849" s="34" t="str">
        <f t="shared" si="517"/>
        <v>R1012</v>
      </c>
      <c r="R1849" s="23">
        <f t="shared" si="518"/>
        <v>34</v>
      </c>
      <c r="Z1849" s="1" t="s">
        <v>525</v>
      </c>
      <c r="AA1849" s="1" t="s">
        <v>7255</v>
      </c>
      <c r="AB1849" t="s">
        <v>4746</v>
      </c>
      <c r="AC1849" t="s">
        <v>4838</v>
      </c>
      <c r="AD1849" t="s">
        <v>4785</v>
      </c>
      <c r="AG1849" t="s">
        <v>525</v>
      </c>
      <c r="AH1849">
        <v>33.82</v>
      </c>
      <c r="AI1849">
        <v>4.6500000000000004</v>
      </c>
      <c r="AJ1849" s="20" t="s">
        <v>2380</v>
      </c>
      <c r="AK1849" t="s">
        <v>2380</v>
      </c>
      <c r="AL1849" t="s">
        <v>2380</v>
      </c>
      <c r="AM1849" s="29">
        <v>0</v>
      </c>
      <c r="AN1849" s="20" t="s">
        <v>2380</v>
      </c>
      <c r="AO1849" s="20" t="str">
        <f t="shared" si="519"/>
        <v>OBESITY</v>
      </c>
      <c r="AP1849" s="20" t="str">
        <f t="shared" si="520"/>
        <v>normal</v>
      </c>
      <c r="AS1849" t="s">
        <v>1876</v>
      </c>
      <c r="AT1849">
        <v>1988</v>
      </c>
      <c r="AU1849" s="28" t="s">
        <v>10</v>
      </c>
      <c r="AV1849">
        <v>25</v>
      </c>
      <c r="AW1849">
        <v>1</v>
      </c>
      <c r="AX1849" s="38">
        <v>20009.63</v>
      </c>
      <c r="AY1849" t="s">
        <v>11</v>
      </c>
      <c r="AZ1849" t="s">
        <v>16</v>
      </c>
      <c r="BA1849" t="s">
        <v>23</v>
      </c>
      <c r="BB1849" s="35">
        <f>DATE(AT1849,MATCH(AU1849,{"Jan","Feb","Mar","Apr","May","Jun","Jul","Aug","Sep","Oct","Nov","Dec"}, 0),AV1849)</f>
        <v>32349</v>
      </c>
      <c r="BC1849" s="20">
        <f t="shared" si="521"/>
        <v>34</v>
      </c>
    </row>
    <row r="1850" spans="2:55" ht="15.5" hidden="1" x14ac:dyDescent="0.35">
      <c r="B1850" s="1" t="s">
        <v>524</v>
      </c>
      <c r="C1850" t="str">
        <f>VLOOKUP(B1850,Z1849:AE4184,2,FALSE)</f>
        <v>Lazrus,</v>
      </c>
      <c r="D1850">
        <f t="shared" si="504"/>
        <v>27.835000000000001</v>
      </c>
      <c r="E1850">
        <f t="shared" si="505"/>
        <v>5.37</v>
      </c>
      <c r="F1850" t="str">
        <f t="shared" si="506"/>
        <v>No</v>
      </c>
      <c r="G1850" t="str">
        <f t="shared" si="507"/>
        <v>No</v>
      </c>
      <c r="H1850" t="str">
        <f t="shared" si="508"/>
        <v>No</v>
      </c>
      <c r="I1850">
        <f t="shared" si="509"/>
        <v>0</v>
      </c>
      <c r="J1850" t="str">
        <f t="shared" si="510"/>
        <v>No</v>
      </c>
      <c r="K1850" t="str">
        <f t="shared" si="511"/>
        <v>OVER WEIGHT</v>
      </c>
      <c r="L1850" t="str">
        <f t="shared" si="512"/>
        <v>normal</v>
      </c>
      <c r="M1850" s="34">
        <f t="shared" si="513"/>
        <v>30595</v>
      </c>
      <c r="N1850" s="36">
        <f t="shared" si="514"/>
        <v>20149.32</v>
      </c>
      <c r="O1850" s="23" t="str">
        <f t="shared" si="515"/>
        <v>tier - 2</v>
      </c>
      <c r="P1850" s="34" t="str">
        <f t="shared" si="516"/>
        <v>tier - 1</v>
      </c>
      <c r="Q1850" s="34" t="str">
        <f t="shared" si="517"/>
        <v>R1016</v>
      </c>
      <c r="R1850" s="23">
        <f t="shared" si="518"/>
        <v>39</v>
      </c>
      <c r="Z1850" s="1" t="s">
        <v>524</v>
      </c>
      <c r="AA1850" s="1" t="s">
        <v>7256</v>
      </c>
      <c r="AB1850" t="s">
        <v>4746</v>
      </c>
      <c r="AC1850" t="s">
        <v>4806</v>
      </c>
      <c r="AG1850" t="s">
        <v>524</v>
      </c>
      <c r="AH1850">
        <v>27.835000000000001</v>
      </c>
      <c r="AI1850">
        <v>5.37</v>
      </c>
      <c r="AJ1850" s="20" t="s">
        <v>2380</v>
      </c>
      <c r="AK1850" t="s">
        <v>2380</v>
      </c>
      <c r="AL1850" t="s">
        <v>2380</v>
      </c>
      <c r="AM1850" s="29">
        <v>0</v>
      </c>
      <c r="AN1850" s="20" t="s">
        <v>2380</v>
      </c>
      <c r="AO1850" s="20" t="str">
        <f t="shared" si="519"/>
        <v>OVER WEIGHT</v>
      </c>
      <c r="AP1850" s="20" t="str">
        <f t="shared" si="520"/>
        <v>normal</v>
      </c>
      <c r="AS1850" t="s">
        <v>1877</v>
      </c>
      <c r="AT1850">
        <v>1983</v>
      </c>
      <c r="AU1850" s="28" t="s">
        <v>37</v>
      </c>
      <c r="AV1850">
        <v>6</v>
      </c>
      <c r="AW1850">
        <v>0</v>
      </c>
      <c r="AX1850" s="38">
        <v>20149.32</v>
      </c>
      <c r="AY1850" t="s">
        <v>11</v>
      </c>
      <c r="AZ1850" t="s">
        <v>16</v>
      </c>
      <c r="BA1850" t="s">
        <v>168</v>
      </c>
      <c r="BB1850" s="35">
        <f>DATE(AT1850,MATCH(AU1850,{"Jan","Feb","Mar","Apr","May","Jun","Jul","Aug","Sep","Oct","Nov","Dec"}, 0),AV1850)</f>
        <v>30595</v>
      </c>
      <c r="BC1850" s="20">
        <f t="shared" si="521"/>
        <v>39</v>
      </c>
    </row>
    <row r="1851" spans="2:55" ht="15.5" hidden="1" x14ac:dyDescent="0.35">
      <c r="B1851" s="1" t="s">
        <v>523</v>
      </c>
      <c r="C1851" t="str">
        <f>VLOOKUP(B1851,Z1850:AE4185,2,FALSE)</f>
        <v>Tsegay,</v>
      </c>
      <c r="D1851">
        <f t="shared" si="504"/>
        <v>33</v>
      </c>
      <c r="E1851">
        <f t="shared" si="505"/>
        <v>5.39</v>
      </c>
      <c r="F1851" t="str">
        <f t="shared" si="506"/>
        <v>No</v>
      </c>
      <c r="G1851" t="str">
        <f t="shared" si="507"/>
        <v>No</v>
      </c>
      <c r="H1851" t="str">
        <f t="shared" si="508"/>
        <v>No</v>
      </c>
      <c r="I1851">
        <f t="shared" si="509"/>
        <v>0</v>
      </c>
      <c r="J1851" t="str">
        <f t="shared" si="510"/>
        <v>No</v>
      </c>
      <c r="K1851" t="str">
        <f t="shared" si="511"/>
        <v>OBESITY</v>
      </c>
      <c r="L1851" t="str">
        <f t="shared" si="512"/>
        <v>normal</v>
      </c>
      <c r="M1851" s="34">
        <f t="shared" si="513"/>
        <v>37446</v>
      </c>
      <c r="N1851" s="36">
        <f t="shared" si="514"/>
        <v>20167.34</v>
      </c>
      <c r="O1851" s="23" t="str">
        <f t="shared" si="515"/>
        <v>tier - 3</v>
      </c>
      <c r="P1851" s="34" t="str">
        <f t="shared" si="516"/>
        <v>tier - 3</v>
      </c>
      <c r="Q1851" s="34" t="str">
        <f t="shared" si="517"/>
        <v>R1011</v>
      </c>
      <c r="R1851" s="23">
        <f t="shared" si="518"/>
        <v>20</v>
      </c>
      <c r="Z1851" s="1" t="s">
        <v>523</v>
      </c>
      <c r="AA1851" s="1" t="s">
        <v>7257</v>
      </c>
      <c r="AB1851" t="s">
        <v>4746</v>
      </c>
      <c r="AC1851" t="s">
        <v>7258</v>
      </c>
      <c r="AD1851" t="s">
        <v>7259</v>
      </c>
      <c r="AG1851" t="s">
        <v>523</v>
      </c>
      <c r="AH1851">
        <v>33</v>
      </c>
      <c r="AI1851">
        <v>5.39</v>
      </c>
      <c r="AJ1851" s="20" t="s">
        <v>2380</v>
      </c>
      <c r="AK1851" t="s">
        <v>2380</v>
      </c>
      <c r="AL1851" t="s">
        <v>2380</v>
      </c>
      <c r="AM1851" s="29">
        <v>0</v>
      </c>
      <c r="AN1851" s="20" t="s">
        <v>2380</v>
      </c>
      <c r="AO1851" s="20" t="str">
        <f t="shared" si="519"/>
        <v>OBESITY</v>
      </c>
      <c r="AP1851" s="20" t="str">
        <f t="shared" si="520"/>
        <v>normal</v>
      </c>
      <c r="AS1851" t="s">
        <v>1878</v>
      </c>
      <c r="AT1851">
        <v>2002</v>
      </c>
      <c r="AU1851" s="28" t="s">
        <v>10</v>
      </c>
      <c r="AV1851">
        <v>9</v>
      </c>
      <c r="AW1851">
        <v>0</v>
      </c>
      <c r="AX1851" s="38">
        <v>20167.34</v>
      </c>
      <c r="AY1851" t="s">
        <v>12</v>
      </c>
      <c r="AZ1851" t="s">
        <v>12</v>
      </c>
      <c r="BA1851" t="s">
        <v>42</v>
      </c>
      <c r="BB1851" s="35">
        <f>DATE(AT1851,MATCH(AU1851,{"Jan","Feb","Mar","Apr","May","Jun","Jul","Aug","Sep","Oct","Nov","Dec"}, 0),AV1851)</f>
        <v>37446</v>
      </c>
      <c r="BC1851" s="20">
        <f t="shared" si="521"/>
        <v>20</v>
      </c>
    </row>
    <row r="1852" spans="2:55" ht="15.5" x14ac:dyDescent="0.35">
      <c r="B1852" s="1" t="s">
        <v>522</v>
      </c>
      <c r="C1852" t="str">
        <f>VLOOKUP(B1852,Z1851:AE4186,2,FALSE)</f>
        <v>Schneider,</v>
      </c>
      <c r="D1852">
        <f t="shared" si="504"/>
        <v>26.885000000000002</v>
      </c>
      <c r="E1852">
        <f t="shared" si="505"/>
        <v>5.86</v>
      </c>
      <c r="F1852" t="str">
        <f t="shared" si="506"/>
        <v>No</v>
      </c>
      <c r="G1852" t="str">
        <f t="shared" si="507"/>
        <v>No</v>
      </c>
      <c r="H1852" t="str">
        <f t="shared" si="508"/>
        <v>No</v>
      </c>
      <c r="I1852">
        <f t="shared" si="509"/>
        <v>0</v>
      </c>
      <c r="J1852" t="str">
        <f t="shared" si="510"/>
        <v>No</v>
      </c>
      <c r="K1852" t="str">
        <f t="shared" si="511"/>
        <v>OVER WEIGHT</v>
      </c>
      <c r="L1852" t="str">
        <f t="shared" si="512"/>
        <v>pre diabeties</v>
      </c>
      <c r="M1852" s="34">
        <f t="shared" si="513"/>
        <v>34493</v>
      </c>
      <c r="N1852" s="36">
        <f t="shared" si="514"/>
        <v>20177.669999999998</v>
      </c>
      <c r="O1852" s="23" t="str">
        <f t="shared" si="515"/>
        <v>tier - 2</v>
      </c>
      <c r="P1852" s="34" t="str">
        <f t="shared" si="516"/>
        <v>tier - 1</v>
      </c>
      <c r="Q1852" s="34" t="str">
        <f t="shared" si="517"/>
        <v>R1011</v>
      </c>
      <c r="R1852" s="23">
        <f t="shared" si="518"/>
        <v>29</v>
      </c>
      <c r="Z1852" s="1" t="s">
        <v>522</v>
      </c>
      <c r="AA1852" s="1" t="s">
        <v>7260</v>
      </c>
      <c r="AB1852" t="s">
        <v>4746</v>
      </c>
      <c r="AC1852" t="s">
        <v>5041</v>
      </c>
      <c r="AD1852" t="s">
        <v>4785</v>
      </c>
      <c r="AG1852" t="s">
        <v>522</v>
      </c>
      <c r="AH1852">
        <v>26.885000000000002</v>
      </c>
      <c r="AI1852">
        <v>5.86</v>
      </c>
      <c r="AJ1852" s="20" t="s">
        <v>2380</v>
      </c>
      <c r="AK1852" t="s">
        <v>2380</v>
      </c>
      <c r="AL1852" t="s">
        <v>2380</v>
      </c>
      <c r="AM1852" s="29">
        <v>0</v>
      </c>
      <c r="AN1852" s="20" t="s">
        <v>2380</v>
      </c>
      <c r="AO1852" s="20" t="str">
        <f t="shared" si="519"/>
        <v>OVER WEIGHT</v>
      </c>
      <c r="AP1852" s="20" t="str">
        <f t="shared" si="520"/>
        <v>pre diabeties</v>
      </c>
      <c r="AS1852" t="s">
        <v>1879</v>
      </c>
      <c r="AT1852">
        <v>1994</v>
      </c>
      <c r="AU1852" s="28" t="s">
        <v>18</v>
      </c>
      <c r="AV1852">
        <v>8</v>
      </c>
      <c r="AW1852">
        <v>2</v>
      </c>
      <c r="AX1852" s="38">
        <v>20177.669999999998</v>
      </c>
      <c r="AY1852" t="s">
        <v>11</v>
      </c>
      <c r="AZ1852" t="s">
        <v>16</v>
      </c>
      <c r="BA1852" t="s">
        <v>42</v>
      </c>
      <c r="BB1852" s="35">
        <f>DATE(AT1852,MATCH(AU1852,{"Jan","Feb","Mar","Apr","May","Jun","Jul","Aug","Sep","Oct","Nov","Dec"}, 0),AV1852)</f>
        <v>34493</v>
      </c>
      <c r="BC1852" s="20">
        <f t="shared" si="521"/>
        <v>29</v>
      </c>
    </row>
    <row r="1853" spans="2:55" ht="15.5" hidden="1" x14ac:dyDescent="0.35">
      <c r="B1853" s="1" t="s">
        <v>521</v>
      </c>
      <c r="C1853" t="str">
        <f>VLOOKUP(B1853,Z1852:AE4187,2,FALSE)</f>
        <v>Loreto,</v>
      </c>
      <c r="D1853">
        <f t="shared" si="504"/>
        <v>29.26</v>
      </c>
      <c r="E1853">
        <f t="shared" si="505"/>
        <v>4.4400000000000004</v>
      </c>
      <c r="F1853" t="str">
        <f t="shared" si="506"/>
        <v>No</v>
      </c>
      <c r="G1853" t="str">
        <f t="shared" si="507"/>
        <v>No</v>
      </c>
      <c r="H1853" t="str">
        <f t="shared" si="508"/>
        <v>No</v>
      </c>
      <c r="I1853">
        <f t="shared" si="509"/>
        <v>0</v>
      </c>
      <c r="J1853" t="str">
        <f t="shared" si="510"/>
        <v>No</v>
      </c>
      <c r="K1853" t="str">
        <f t="shared" si="511"/>
        <v>OVER WEIGHT</v>
      </c>
      <c r="L1853" t="str">
        <f t="shared" si="512"/>
        <v>normal</v>
      </c>
      <c r="M1853" s="34">
        <f t="shared" si="513"/>
        <v>32067</v>
      </c>
      <c r="N1853" s="36">
        <f t="shared" si="514"/>
        <v>20234.849999999999</v>
      </c>
      <c r="O1853" s="23" t="str">
        <f t="shared" si="515"/>
        <v>tier - 2</v>
      </c>
      <c r="P1853" s="34" t="str">
        <f t="shared" si="516"/>
        <v>tier - 3</v>
      </c>
      <c r="Q1853" s="34" t="str">
        <f t="shared" si="517"/>
        <v>R1012</v>
      </c>
      <c r="R1853" s="23">
        <f t="shared" si="518"/>
        <v>35</v>
      </c>
      <c r="Z1853" s="1" t="s">
        <v>521</v>
      </c>
      <c r="AA1853" s="1" t="s">
        <v>7261</v>
      </c>
      <c r="AB1853" t="s">
        <v>4746</v>
      </c>
      <c r="AC1853" t="s">
        <v>7262</v>
      </c>
      <c r="AG1853" t="s">
        <v>521</v>
      </c>
      <c r="AH1853">
        <v>29.26</v>
      </c>
      <c r="AI1853">
        <v>4.4400000000000004</v>
      </c>
      <c r="AJ1853" s="20" t="s">
        <v>2380</v>
      </c>
      <c r="AK1853" t="s">
        <v>2380</v>
      </c>
      <c r="AL1853" t="s">
        <v>2380</v>
      </c>
      <c r="AM1853" s="29">
        <v>0</v>
      </c>
      <c r="AN1853" s="20" t="s">
        <v>2380</v>
      </c>
      <c r="AO1853" s="20" t="str">
        <f t="shared" si="519"/>
        <v>OVER WEIGHT</v>
      </c>
      <c r="AP1853" s="20" t="str">
        <f t="shared" si="520"/>
        <v>normal</v>
      </c>
      <c r="AS1853" t="s">
        <v>1880</v>
      </c>
      <c r="AT1853">
        <v>1987</v>
      </c>
      <c r="AU1853" s="28" t="s">
        <v>37</v>
      </c>
      <c r="AV1853">
        <v>17</v>
      </c>
      <c r="AW1853">
        <v>0</v>
      </c>
      <c r="AX1853" s="38">
        <v>20234.849999999999</v>
      </c>
      <c r="AY1853" t="s">
        <v>11</v>
      </c>
      <c r="AZ1853" t="s">
        <v>12</v>
      </c>
      <c r="BA1853" t="s">
        <v>23</v>
      </c>
      <c r="BB1853" s="35">
        <f>DATE(AT1853,MATCH(AU1853,{"Jan","Feb","Mar","Apr","May","Jun","Jul","Aug","Sep","Oct","Nov","Dec"}, 0),AV1853)</f>
        <v>32067</v>
      </c>
      <c r="BC1853" s="20">
        <f t="shared" si="521"/>
        <v>35</v>
      </c>
    </row>
    <row r="1854" spans="2:55" ht="15.5" hidden="1" x14ac:dyDescent="0.35">
      <c r="B1854" s="1" t="s">
        <v>520</v>
      </c>
      <c r="C1854" t="str">
        <f>VLOOKUP(B1854,Z1853:AE4188,2,FALSE)</f>
        <v>Callahan,</v>
      </c>
      <c r="D1854">
        <f t="shared" si="504"/>
        <v>26.98</v>
      </c>
      <c r="E1854">
        <f t="shared" si="505"/>
        <v>4.41</v>
      </c>
      <c r="F1854" t="str">
        <f t="shared" si="506"/>
        <v>No</v>
      </c>
      <c r="G1854" t="str">
        <f t="shared" si="507"/>
        <v>No</v>
      </c>
      <c r="H1854" t="str">
        <f t="shared" si="508"/>
        <v>No</v>
      </c>
      <c r="I1854">
        <f t="shared" si="509"/>
        <v>0</v>
      </c>
      <c r="J1854" t="str">
        <f t="shared" si="510"/>
        <v>No</v>
      </c>
      <c r="K1854" t="str">
        <f t="shared" si="511"/>
        <v>OVER WEIGHT</v>
      </c>
      <c r="L1854" t="str">
        <f t="shared" si="512"/>
        <v>normal</v>
      </c>
      <c r="M1854" s="34">
        <f t="shared" si="513"/>
        <v>24341</v>
      </c>
      <c r="N1854" s="36">
        <f t="shared" si="514"/>
        <v>20253.84</v>
      </c>
      <c r="O1854" s="23" t="str">
        <f t="shared" si="515"/>
        <v>tier - 2</v>
      </c>
      <c r="P1854" s="34" t="str">
        <f t="shared" si="516"/>
        <v>tier - 3</v>
      </c>
      <c r="Q1854" s="34" t="str">
        <f t="shared" si="517"/>
        <v>R1012</v>
      </c>
      <c r="R1854" s="23">
        <f t="shared" si="518"/>
        <v>56</v>
      </c>
      <c r="Z1854" s="1" t="s">
        <v>520</v>
      </c>
      <c r="AA1854" s="1" t="s">
        <v>7263</v>
      </c>
      <c r="AB1854" t="s">
        <v>4746</v>
      </c>
      <c r="AC1854" t="s">
        <v>4763</v>
      </c>
      <c r="AD1854" t="s">
        <v>4780</v>
      </c>
      <c r="AG1854" t="s">
        <v>520</v>
      </c>
      <c r="AH1854">
        <v>26.98</v>
      </c>
      <c r="AI1854">
        <v>4.41</v>
      </c>
      <c r="AJ1854" s="20" t="s">
        <v>2380</v>
      </c>
      <c r="AK1854" t="s">
        <v>2380</v>
      </c>
      <c r="AL1854" t="s">
        <v>2380</v>
      </c>
      <c r="AM1854" s="29">
        <v>0</v>
      </c>
      <c r="AN1854" s="20" t="s">
        <v>2380</v>
      </c>
      <c r="AO1854" s="20" t="str">
        <f t="shared" si="519"/>
        <v>OVER WEIGHT</v>
      </c>
      <c r="AP1854" s="20" t="str">
        <f t="shared" si="520"/>
        <v>normal</v>
      </c>
      <c r="AS1854" t="s">
        <v>1881</v>
      </c>
      <c r="AT1854">
        <v>1966</v>
      </c>
      <c r="AU1854" s="28" t="s">
        <v>35</v>
      </c>
      <c r="AV1854">
        <v>22</v>
      </c>
      <c r="AW1854">
        <v>0</v>
      </c>
      <c r="AX1854" s="38">
        <v>20253.84</v>
      </c>
      <c r="AY1854" t="s">
        <v>11</v>
      </c>
      <c r="AZ1854" t="s">
        <v>12</v>
      </c>
      <c r="BA1854" t="s">
        <v>23</v>
      </c>
      <c r="BB1854" s="35">
        <f>DATE(AT1854,MATCH(AU1854,{"Jan","Feb","Mar","Apr","May","Jun","Jul","Aug","Sep","Oct","Nov","Dec"}, 0),AV1854)</f>
        <v>24341</v>
      </c>
      <c r="BC1854" s="20">
        <f t="shared" si="521"/>
        <v>56</v>
      </c>
    </row>
    <row r="1855" spans="2:55" ht="15.5" hidden="1" x14ac:dyDescent="0.35">
      <c r="B1855" s="1" t="s">
        <v>519</v>
      </c>
      <c r="C1855" t="str">
        <f>VLOOKUP(B1855,Z1854:AE4189,2,FALSE)</f>
        <v>Timko,</v>
      </c>
      <c r="D1855">
        <f t="shared" si="504"/>
        <v>32.11</v>
      </c>
      <c r="E1855">
        <f t="shared" si="505"/>
        <v>5.19</v>
      </c>
      <c r="F1855" t="str">
        <f t="shared" si="506"/>
        <v>No</v>
      </c>
      <c r="G1855" t="str">
        <f t="shared" si="507"/>
        <v>No</v>
      </c>
      <c r="H1855" t="str">
        <f t="shared" si="508"/>
        <v>Yes</v>
      </c>
      <c r="I1855">
        <f t="shared" si="509"/>
        <v>1</v>
      </c>
      <c r="J1855" t="str">
        <f t="shared" si="510"/>
        <v>No</v>
      </c>
      <c r="K1855" t="str">
        <f t="shared" si="511"/>
        <v>OBESITY</v>
      </c>
      <c r="L1855" t="str">
        <f t="shared" si="512"/>
        <v>normal</v>
      </c>
      <c r="M1855" s="34">
        <f t="shared" si="513"/>
        <v>34219</v>
      </c>
      <c r="N1855" s="36">
        <f t="shared" si="514"/>
        <v>20277.810000000001</v>
      </c>
      <c r="O1855" s="23" t="str">
        <f t="shared" si="515"/>
        <v>tier - 3</v>
      </c>
      <c r="P1855" s="34" t="str">
        <f t="shared" si="516"/>
        <v>tier - 3</v>
      </c>
      <c r="Q1855" s="34" t="str">
        <f t="shared" si="517"/>
        <v>R1016</v>
      </c>
      <c r="R1855" s="23">
        <f t="shared" si="518"/>
        <v>29</v>
      </c>
      <c r="Z1855" s="1" t="s">
        <v>519</v>
      </c>
      <c r="AA1855" s="1" t="s">
        <v>7264</v>
      </c>
      <c r="AB1855" t="s">
        <v>4746</v>
      </c>
      <c r="AC1855" t="s">
        <v>5299</v>
      </c>
      <c r="AG1855" t="s">
        <v>519</v>
      </c>
      <c r="AH1855">
        <v>32.11</v>
      </c>
      <c r="AI1855">
        <v>5.19</v>
      </c>
      <c r="AJ1855" s="20" t="s">
        <v>2380</v>
      </c>
      <c r="AK1855" t="s">
        <v>2380</v>
      </c>
      <c r="AL1855" t="s">
        <v>2383</v>
      </c>
      <c r="AM1855" s="29">
        <v>1</v>
      </c>
      <c r="AN1855" s="20" t="s">
        <v>2380</v>
      </c>
      <c r="AO1855" s="20" t="str">
        <f t="shared" si="519"/>
        <v>OBESITY</v>
      </c>
      <c r="AP1855" s="20" t="str">
        <f t="shared" si="520"/>
        <v>normal</v>
      </c>
      <c r="AS1855" t="s">
        <v>1882</v>
      </c>
      <c r="AT1855">
        <v>1993</v>
      </c>
      <c r="AU1855" s="28" t="s">
        <v>20</v>
      </c>
      <c r="AV1855">
        <v>7</v>
      </c>
      <c r="AW1855">
        <v>1</v>
      </c>
      <c r="AX1855" s="38">
        <v>20277.810000000001</v>
      </c>
      <c r="AY1855" t="s">
        <v>12</v>
      </c>
      <c r="AZ1855" t="s">
        <v>12</v>
      </c>
      <c r="BA1855" t="s">
        <v>168</v>
      </c>
      <c r="BB1855" s="35">
        <f>DATE(AT1855,MATCH(AU1855,{"Jan","Feb","Mar","Apr","May","Jun","Jul","Aug","Sep","Oct","Nov","Dec"}, 0),AV1855)</f>
        <v>34219</v>
      </c>
      <c r="BC1855" s="20">
        <f t="shared" si="521"/>
        <v>29</v>
      </c>
    </row>
    <row r="1856" spans="2:55" ht="15.5" hidden="1" x14ac:dyDescent="0.35">
      <c r="B1856" s="1" t="s">
        <v>518</v>
      </c>
      <c r="C1856" t="str">
        <f>VLOOKUP(B1856,Z1855:AE4190,2,FALSE)</f>
        <v>Achatz,</v>
      </c>
      <c r="D1856">
        <f t="shared" si="504"/>
        <v>31.73</v>
      </c>
      <c r="E1856">
        <f t="shared" si="505"/>
        <v>5.16</v>
      </c>
      <c r="F1856" t="str">
        <f t="shared" si="506"/>
        <v>No</v>
      </c>
      <c r="G1856" t="str">
        <f t="shared" si="507"/>
        <v>No</v>
      </c>
      <c r="H1856" t="str">
        <f t="shared" si="508"/>
        <v>Yes</v>
      </c>
      <c r="I1856">
        <f t="shared" si="509"/>
        <v>1</v>
      </c>
      <c r="J1856" t="str">
        <f t="shared" si="510"/>
        <v>No</v>
      </c>
      <c r="K1856" t="str">
        <f t="shared" si="511"/>
        <v>OBESITY</v>
      </c>
      <c r="L1856" t="str">
        <f t="shared" si="512"/>
        <v>normal</v>
      </c>
      <c r="M1856" s="34">
        <f t="shared" si="513"/>
        <v>31307</v>
      </c>
      <c r="N1856" s="36">
        <f t="shared" si="514"/>
        <v>20296.86</v>
      </c>
      <c r="O1856" s="23" t="str">
        <f t="shared" si="515"/>
        <v>tier - 3</v>
      </c>
      <c r="P1856" s="34" t="str">
        <f t="shared" si="516"/>
        <v>tier - 1</v>
      </c>
      <c r="Q1856" s="34" t="str">
        <f t="shared" si="517"/>
        <v>R1024</v>
      </c>
      <c r="R1856" s="23">
        <f t="shared" si="518"/>
        <v>37</v>
      </c>
      <c r="Z1856" s="1" t="s">
        <v>518</v>
      </c>
      <c r="AA1856" s="1" t="s">
        <v>7265</v>
      </c>
      <c r="AB1856" t="s">
        <v>4746</v>
      </c>
      <c r="AC1856" t="s">
        <v>4830</v>
      </c>
      <c r="AG1856" t="s">
        <v>518</v>
      </c>
      <c r="AH1856">
        <v>31.73</v>
      </c>
      <c r="AI1856">
        <v>5.16</v>
      </c>
      <c r="AJ1856" s="20" t="s">
        <v>2380</v>
      </c>
      <c r="AK1856" t="s">
        <v>2380</v>
      </c>
      <c r="AL1856" t="s">
        <v>2383</v>
      </c>
      <c r="AM1856" s="29">
        <v>1</v>
      </c>
      <c r="AN1856" s="20" t="s">
        <v>2380</v>
      </c>
      <c r="AO1856" s="20" t="str">
        <f t="shared" si="519"/>
        <v>OBESITY</v>
      </c>
      <c r="AP1856" s="20" t="str">
        <f t="shared" si="520"/>
        <v>normal</v>
      </c>
      <c r="AS1856" t="s">
        <v>1883</v>
      </c>
      <c r="AT1856">
        <v>1985</v>
      </c>
      <c r="AU1856" s="28" t="s">
        <v>20</v>
      </c>
      <c r="AV1856">
        <v>17</v>
      </c>
      <c r="AW1856">
        <v>1</v>
      </c>
      <c r="AX1856" s="38">
        <v>20296.86</v>
      </c>
      <c r="AY1856" t="s">
        <v>12</v>
      </c>
      <c r="AZ1856" t="s">
        <v>16</v>
      </c>
      <c r="BA1856" t="s">
        <v>247</v>
      </c>
      <c r="BB1856" s="35">
        <f>DATE(AT1856,MATCH(AU1856,{"Jan","Feb","Mar","Apr","May","Jun","Jul","Aug","Sep","Oct","Nov","Dec"}, 0),AV1856)</f>
        <v>31307</v>
      </c>
      <c r="BC1856" s="20">
        <f t="shared" si="521"/>
        <v>37</v>
      </c>
    </row>
    <row r="1857" spans="2:55" ht="15.5" hidden="1" x14ac:dyDescent="0.35">
      <c r="B1857" s="1" t="s">
        <v>517</v>
      </c>
      <c r="C1857" t="str">
        <f>VLOOKUP(B1857,Z1856:AE4191,2,FALSE)</f>
        <v>Horwitz,</v>
      </c>
      <c r="D1857">
        <f t="shared" si="504"/>
        <v>22.515000000000001</v>
      </c>
      <c r="E1857">
        <f t="shared" si="505"/>
        <v>4.24</v>
      </c>
      <c r="F1857" t="str">
        <f t="shared" si="506"/>
        <v>No</v>
      </c>
      <c r="G1857" t="str">
        <f t="shared" si="507"/>
        <v>No</v>
      </c>
      <c r="H1857" t="str">
        <f t="shared" si="508"/>
        <v>No</v>
      </c>
      <c r="I1857">
        <f t="shared" si="509"/>
        <v>0</v>
      </c>
      <c r="J1857" t="str">
        <f t="shared" si="510"/>
        <v>No</v>
      </c>
      <c r="K1857" t="str">
        <f t="shared" si="511"/>
        <v>Normal weight</v>
      </c>
      <c r="L1857" t="str">
        <f t="shared" si="512"/>
        <v>normal</v>
      </c>
      <c r="M1857" s="34">
        <f t="shared" si="513"/>
        <v>22829</v>
      </c>
      <c r="N1857" s="36">
        <f t="shared" si="514"/>
        <v>20354.5</v>
      </c>
      <c r="O1857" s="23" t="str">
        <f t="shared" si="515"/>
        <v>tier - 3</v>
      </c>
      <c r="P1857" s="34" t="str">
        <f t="shared" si="516"/>
        <v>tier - 2</v>
      </c>
      <c r="Q1857" s="34" t="str">
        <f t="shared" si="517"/>
        <v>R1026</v>
      </c>
      <c r="R1857" s="23">
        <f t="shared" si="518"/>
        <v>60</v>
      </c>
      <c r="Z1857" s="1" t="s">
        <v>517</v>
      </c>
      <c r="AA1857" s="1" t="s">
        <v>7266</v>
      </c>
      <c r="AB1857" t="s">
        <v>4746</v>
      </c>
      <c r="AC1857" t="s">
        <v>7267</v>
      </c>
      <c r="AG1857" t="s">
        <v>517</v>
      </c>
      <c r="AH1857">
        <v>22.515000000000001</v>
      </c>
      <c r="AI1857">
        <v>4.24</v>
      </c>
      <c r="AJ1857" s="20" t="s">
        <v>2380</v>
      </c>
      <c r="AK1857" t="s">
        <v>2380</v>
      </c>
      <c r="AL1857" t="s">
        <v>2380</v>
      </c>
      <c r="AM1857" s="29">
        <v>0</v>
      </c>
      <c r="AN1857" s="20" t="s">
        <v>2380</v>
      </c>
      <c r="AO1857" s="20" t="str">
        <f t="shared" si="519"/>
        <v>Normal weight</v>
      </c>
      <c r="AP1857" s="20" t="str">
        <f t="shared" si="520"/>
        <v>normal</v>
      </c>
      <c r="AS1857" t="s">
        <v>1884</v>
      </c>
      <c r="AT1857">
        <v>1962</v>
      </c>
      <c r="AU1857" s="28" t="s">
        <v>10</v>
      </c>
      <c r="AV1857">
        <v>2</v>
      </c>
      <c r="AW1857">
        <v>0</v>
      </c>
      <c r="AX1857" s="38">
        <v>20354.5</v>
      </c>
      <c r="AY1857" t="s">
        <v>12</v>
      </c>
      <c r="AZ1857" t="s">
        <v>11</v>
      </c>
      <c r="BA1857" t="s">
        <v>535</v>
      </c>
      <c r="BB1857" s="35">
        <f>DATE(AT1857,MATCH(AU1857,{"Jan","Feb","Mar","Apr","May","Jun","Jul","Aug","Sep","Oct","Nov","Dec"}, 0),AV1857)</f>
        <v>22829</v>
      </c>
      <c r="BC1857" s="20">
        <f t="shared" si="521"/>
        <v>60</v>
      </c>
    </row>
    <row r="1858" spans="2:55" ht="15.5" hidden="1" x14ac:dyDescent="0.35">
      <c r="B1858" s="1" t="s">
        <v>515</v>
      </c>
      <c r="C1858" t="str">
        <f>VLOOKUP(B1858,Z1857:AE4192,2,FALSE)</f>
        <v>Gordyan,</v>
      </c>
      <c r="D1858">
        <f t="shared" si="504"/>
        <v>25.9</v>
      </c>
      <c r="E1858">
        <f t="shared" si="505"/>
        <v>5.45</v>
      </c>
      <c r="F1858" t="str">
        <f t="shared" si="506"/>
        <v>No</v>
      </c>
      <c r="G1858" t="str">
        <f t="shared" si="507"/>
        <v>No</v>
      </c>
      <c r="H1858" t="str">
        <f t="shared" si="508"/>
        <v>No</v>
      </c>
      <c r="I1858">
        <f t="shared" si="509"/>
        <v>1</v>
      </c>
      <c r="J1858" t="str">
        <f t="shared" si="510"/>
        <v>No</v>
      </c>
      <c r="K1858" t="str">
        <f t="shared" si="511"/>
        <v>OVER WEIGHT</v>
      </c>
      <c r="L1858" t="str">
        <f t="shared" si="512"/>
        <v>normal</v>
      </c>
      <c r="M1858" s="34">
        <f t="shared" si="513"/>
        <v>31240</v>
      </c>
      <c r="N1858" s="36">
        <f t="shared" si="514"/>
        <v>20420.599999999999</v>
      </c>
      <c r="O1858" s="23" t="str">
        <f t="shared" si="515"/>
        <v>tier - 3</v>
      </c>
      <c r="P1858" s="34" t="str">
        <f t="shared" si="516"/>
        <v>tier - 2</v>
      </c>
      <c r="Q1858" s="34" t="str">
        <f t="shared" si="517"/>
        <v>R1011</v>
      </c>
      <c r="R1858" s="23">
        <f t="shared" si="518"/>
        <v>37</v>
      </c>
      <c r="Z1858" s="1" t="s">
        <v>515</v>
      </c>
      <c r="AA1858" s="1" t="s">
        <v>7268</v>
      </c>
      <c r="AB1858" t="s">
        <v>4746</v>
      </c>
      <c r="AC1858" t="s">
        <v>4830</v>
      </c>
      <c r="AG1858" t="s">
        <v>515</v>
      </c>
      <c r="AH1858">
        <v>25.9</v>
      </c>
      <c r="AI1858">
        <v>5.45</v>
      </c>
      <c r="AJ1858" s="20" t="s">
        <v>2380</v>
      </c>
      <c r="AK1858" t="s">
        <v>2380</v>
      </c>
      <c r="AL1858" t="s">
        <v>2380</v>
      </c>
      <c r="AM1858" s="29">
        <v>1</v>
      </c>
      <c r="AN1858" s="20" t="s">
        <v>2380</v>
      </c>
      <c r="AO1858" s="20" t="str">
        <f t="shared" si="519"/>
        <v>OVER WEIGHT</v>
      </c>
      <c r="AP1858" s="20" t="str">
        <f t="shared" si="520"/>
        <v>normal</v>
      </c>
      <c r="AS1858" t="s">
        <v>1885</v>
      </c>
      <c r="AT1858">
        <v>1985</v>
      </c>
      <c r="AU1858" s="28" t="s">
        <v>10</v>
      </c>
      <c r="AV1858">
        <v>12</v>
      </c>
      <c r="AW1858">
        <v>0</v>
      </c>
      <c r="AX1858" s="38">
        <v>20420.599999999999</v>
      </c>
      <c r="AY1858" t="s">
        <v>12</v>
      </c>
      <c r="AZ1858" t="s">
        <v>11</v>
      </c>
      <c r="BA1858" t="s">
        <v>42</v>
      </c>
      <c r="BB1858" s="35">
        <f>DATE(AT1858,MATCH(AU1858,{"Jan","Feb","Mar","Apr","May","Jun","Jul","Aug","Sep","Oct","Nov","Dec"}, 0),AV1858)</f>
        <v>31240</v>
      </c>
      <c r="BC1858" s="20">
        <f t="shared" si="521"/>
        <v>37</v>
      </c>
    </row>
    <row r="1859" spans="2:55" ht="15.5" hidden="1" x14ac:dyDescent="0.35">
      <c r="B1859" s="1" t="s">
        <v>514</v>
      </c>
      <c r="C1859" t="str">
        <f>VLOOKUP(B1859,Z1858:AE4193,2,FALSE)</f>
        <v>Hetherington,</v>
      </c>
      <c r="D1859">
        <f t="shared" si="504"/>
        <v>27.72</v>
      </c>
      <c r="E1859">
        <f t="shared" si="505"/>
        <v>5.03</v>
      </c>
      <c r="F1859" t="str">
        <f t="shared" si="506"/>
        <v>yes</v>
      </c>
      <c r="G1859" t="str">
        <f t="shared" si="507"/>
        <v>No</v>
      </c>
      <c r="H1859" t="str">
        <f t="shared" si="508"/>
        <v>No</v>
      </c>
      <c r="I1859">
        <f t="shared" si="509"/>
        <v>1</v>
      </c>
      <c r="J1859" t="str">
        <f t="shared" si="510"/>
        <v>No</v>
      </c>
      <c r="K1859" t="str">
        <f t="shared" si="511"/>
        <v>OVER WEIGHT</v>
      </c>
      <c r="L1859" t="str">
        <f t="shared" si="512"/>
        <v>normal</v>
      </c>
      <c r="M1859" s="34">
        <f t="shared" si="513"/>
        <v>22937</v>
      </c>
      <c r="N1859" s="36">
        <f t="shared" si="514"/>
        <v>20446.849999999999</v>
      </c>
      <c r="O1859" s="23" t="str">
        <f t="shared" si="515"/>
        <v>tier - 2</v>
      </c>
      <c r="P1859" s="34" t="str">
        <f t="shared" si="516"/>
        <v>tier - 1</v>
      </c>
      <c r="Q1859" s="34" t="str">
        <f t="shared" si="517"/>
        <v>R1012</v>
      </c>
      <c r="R1859" s="23">
        <f t="shared" si="518"/>
        <v>60</v>
      </c>
      <c r="Z1859" s="1" t="s">
        <v>514</v>
      </c>
      <c r="AA1859" s="1" t="s">
        <v>7034</v>
      </c>
      <c r="AB1859" t="s">
        <v>4743</v>
      </c>
      <c r="AC1859" t="s">
        <v>7269</v>
      </c>
      <c r="AG1859" t="s">
        <v>514</v>
      </c>
      <c r="AH1859">
        <v>27.72</v>
      </c>
      <c r="AI1859">
        <v>5.03</v>
      </c>
      <c r="AJ1859" s="20" t="s">
        <v>2382</v>
      </c>
      <c r="AK1859" t="s">
        <v>2380</v>
      </c>
      <c r="AL1859" t="s">
        <v>2380</v>
      </c>
      <c r="AM1859" s="29">
        <v>1</v>
      </c>
      <c r="AN1859" s="20" t="s">
        <v>2380</v>
      </c>
      <c r="AO1859" s="20" t="str">
        <f t="shared" si="519"/>
        <v>OVER WEIGHT</v>
      </c>
      <c r="AP1859" s="20" t="str">
        <f t="shared" si="520"/>
        <v>normal</v>
      </c>
      <c r="AS1859" t="s">
        <v>1886</v>
      </c>
      <c r="AT1859">
        <v>1962</v>
      </c>
      <c r="AU1859" s="28" t="s">
        <v>37</v>
      </c>
      <c r="AV1859">
        <v>18</v>
      </c>
      <c r="AW1859">
        <v>0</v>
      </c>
      <c r="AX1859" s="38">
        <v>20446.849999999999</v>
      </c>
      <c r="AY1859" t="s">
        <v>11</v>
      </c>
      <c r="AZ1859" t="s">
        <v>16</v>
      </c>
      <c r="BA1859" t="s">
        <v>23</v>
      </c>
      <c r="BB1859" s="35">
        <f>DATE(AT1859,MATCH(AU1859,{"Jan","Feb","Mar","Apr","May","Jun","Jul","Aug","Sep","Oct","Nov","Dec"}, 0),AV1859)</f>
        <v>22937</v>
      </c>
      <c r="BC1859" s="20">
        <f t="shared" si="521"/>
        <v>60</v>
      </c>
    </row>
    <row r="1860" spans="2:55" ht="15.5" hidden="1" x14ac:dyDescent="0.35">
      <c r="B1860" s="1" t="s">
        <v>513</v>
      </c>
      <c r="C1860" t="str">
        <f>VLOOKUP(B1860,Z1859:AE4194,2,FALSE)</f>
        <v>Thompson,</v>
      </c>
      <c r="D1860">
        <f t="shared" si="504"/>
        <v>31.5</v>
      </c>
      <c r="E1860">
        <f t="shared" si="505"/>
        <v>9.6199999999999992</v>
      </c>
      <c r="F1860" t="str">
        <f t="shared" si="506"/>
        <v>yes</v>
      </c>
      <c r="G1860" t="str">
        <f t="shared" si="507"/>
        <v>No</v>
      </c>
      <c r="H1860" t="str">
        <f t="shared" si="508"/>
        <v>No</v>
      </c>
      <c r="I1860">
        <f t="shared" si="509"/>
        <v>1</v>
      </c>
      <c r="J1860" t="str">
        <f t="shared" si="510"/>
        <v>No</v>
      </c>
      <c r="K1860" t="str">
        <f t="shared" si="511"/>
        <v>OBESITY</v>
      </c>
      <c r="L1860" t="str">
        <f t="shared" si="512"/>
        <v>diabeties</v>
      </c>
      <c r="M1860" s="34">
        <f t="shared" si="513"/>
        <v>25489</v>
      </c>
      <c r="N1860" s="36">
        <f t="shared" si="514"/>
        <v>20463</v>
      </c>
      <c r="O1860" s="23" t="str">
        <f t="shared" si="515"/>
        <v>tier - 2</v>
      </c>
      <c r="P1860" s="34" t="str">
        <f t="shared" si="516"/>
        <v>tier - 2</v>
      </c>
      <c r="Q1860" s="34" t="str">
        <f t="shared" si="517"/>
        <v>R1013</v>
      </c>
      <c r="R1860" s="23">
        <f t="shared" si="518"/>
        <v>53</v>
      </c>
      <c r="Z1860" s="1" t="s">
        <v>513</v>
      </c>
      <c r="AA1860" s="1" t="s">
        <v>5858</v>
      </c>
      <c r="AB1860" t="s">
        <v>4746</v>
      </c>
      <c r="AC1860" t="s">
        <v>4968</v>
      </c>
      <c r="AD1860" t="s">
        <v>4748</v>
      </c>
      <c r="AG1860" t="s">
        <v>513</v>
      </c>
      <c r="AH1860">
        <v>31.5</v>
      </c>
      <c r="AI1860">
        <v>9.6199999999999992</v>
      </c>
      <c r="AJ1860" s="20" t="s">
        <v>2382</v>
      </c>
      <c r="AK1860" t="s">
        <v>2380</v>
      </c>
      <c r="AL1860" t="s">
        <v>2380</v>
      </c>
      <c r="AM1860" s="29">
        <v>1</v>
      </c>
      <c r="AN1860" s="20" t="s">
        <v>2380</v>
      </c>
      <c r="AO1860" s="20" t="str">
        <f t="shared" si="519"/>
        <v>OBESITY</v>
      </c>
      <c r="AP1860" s="20" t="str">
        <f t="shared" si="520"/>
        <v>diabeties</v>
      </c>
      <c r="AS1860" t="s">
        <v>1887</v>
      </c>
      <c r="AT1860">
        <v>1969</v>
      </c>
      <c r="AU1860" s="28" t="s">
        <v>37</v>
      </c>
      <c r="AV1860">
        <v>13</v>
      </c>
      <c r="AW1860">
        <v>3</v>
      </c>
      <c r="AX1860" s="38">
        <v>20463</v>
      </c>
      <c r="AY1860" t="s">
        <v>11</v>
      </c>
      <c r="AZ1860" t="s">
        <v>11</v>
      </c>
      <c r="BA1860" t="s">
        <v>13</v>
      </c>
      <c r="BB1860" s="35">
        <f>DATE(AT1860,MATCH(AU1860,{"Jan","Feb","Mar","Apr","May","Jun","Jul","Aug","Sep","Oct","Nov","Dec"}, 0),AV1860)</f>
        <v>25489</v>
      </c>
      <c r="BC1860" s="20">
        <f t="shared" si="521"/>
        <v>53</v>
      </c>
    </row>
    <row r="1861" spans="2:55" ht="15.5" hidden="1" x14ac:dyDescent="0.35">
      <c r="B1861" s="1" t="s">
        <v>512</v>
      </c>
      <c r="C1861" t="str">
        <f>VLOOKUP(B1861,Z1860:AE4195,2,FALSE)</f>
        <v>Battoo,</v>
      </c>
      <c r="D1861">
        <f t="shared" si="504"/>
        <v>29.7</v>
      </c>
      <c r="E1861">
        <f t="shared" si="505"/>
        <v>6.77</v>
      </c>
      <c r="F1861" t="str">
        <f t="shared" si="506"/>
        <v>yes</v>
      </c>
      <c r="G1861" t="str">
        <f t="shared" si="507"/>
        <v>No</v>
      </c>
      <c r="H1861" t="str">
        <f t="shared" si="508"/>
        <v>No</v>
      </c>
      <c r="I1861">
        <f t="shared" si="509"/>
        <v>1</v>
      </c>
      <c r="J1861" t="str">
        <f t="shared" si="510"/>
        <v>No</v>
      </c>
      <c r="K1861" t="str">
        <f t="shared" si="511"/>
        <v>OVER WEIGHT</v>
      </c>
      <c r="L1861" t="str">
        <f t="shared" si="512"/>
        <v>diabeties</v>
      </c>
      <c r="M1861" s="34">
        <f t="shared" si="513"/>
        <v>24297</v>
      </c>
      <c r="N1861" s="36">
        <f t="shared" si="514"/>
        <v>20568.32</v>
      </c>
      <c r="O1861" s="23" t="str">
        <f t="shared" si="515"/>
        <v>tier - 3</v>
      </c>
      <c r="P1861" s="34" t="str">
        <f t="shared" si="516"/>
        <v>tier - 2</v>
      </c>
      <c r="Q1861" s="34" t="str">
        <f t="shared" si="517"/>
        <v>R1012</v>
      </c>
      <c r="R1861" s="23">
        <f t="shared" si="518"/>
        <v>56</v>
      </c>
      <c r="Z1861" s="1" t="s">
        <v>512</v>
      </c>
      <c r="AA1861" s="1" t="s">
        <v>7270</v>
      </c>
      <c r="AB1861" t="s">
        <v>4746</v>
      </c>
      <c r="AC1861" t="s">
        <v>5139</v>
      </c>
      <c r="AG1861" t="s">
        <v>512</v>
      </c>
      <c r="AH1861">
        <v>29.7</v>
      </c>
      <c r="AI1861">
        <v>6.77</v>
      </c>
      <c r="AJ1861" s="20" t="s">
        <v>2382</v>
      </c>
      <c r="AK1861" t="s">
        <v>2380</v>
      </c>
      <c r="AL1861" t="s">
        <v>2380</v>
      </c>
      <c r="AM1861" s="29">
        <v>1</v>
      </c>
      <c r="AN1861" s="20" t="s">
        <v>2380</v>
      </c>
      <c r="AO1861" s="20" t="str">
        <f t="shared" si="519"/>
        <v>OVER WEIGHT</v>
      </c>
      <c r="AP1861" s="20" t="str">
        <f t="shared" si="520"/>
        <v>diabeties</v>
      </c>
      <c r="AS1861" t="s">
        <v>1888</v>
      </c>
      <c r="AT1861">
        <v>1966</v>
      </c>
      <c r="AU1861" s="28" t="s">
        <v>10</v>
      </c>
      <c r="AV1861">
        <v>9</v>
      </c>
      <c r="AW1861">
        <v>0</v>
      </c>
      <c r="AX1861" s="38">
        <v>20568.32</v>
      </c>
      <c r="AY1861" t="s">
        <v>12</v>
      </c>
      <c r="AZ1861" t="s">
        <v>11</v>
      </c>
      <c r="BA1861" t="s">
        <v>23</v>
      </c>
      <c r="BB1861" s="35">
        <f>DATE(AT1861,MATCH(AU1861,{"Jan","Feb","Mar","Apr","May","Jun","Jul","Aug","Sep","Oct","Nov","Dec"}, 0),AV1861)</f>
        <v>24297</v>
      </c>
      <c r="BC1861" s="20">
        <f t="shared" si="521"/>
        <v>56</v>
      </c>
    </row>
    <row r="1862" spans="2:55" ht="15.5" hidden="1" x14ac:dyDescent="0.35">
      <c r="B1862" s="1" t="s">
        <v>511</v>
      </c>
      <c r="C1862" t="str">
        <f>VLOOKUP(B1862,Z1861:AE4196,2,FALSE)</f>
        <v>Barker,</v>
      </c>
      <c r="D1862">
        <f t="shared" si="504"/>
        <v>21.26</v>
      </c>
      <c r="E1862">
        <f t="shared" si="505"/>
        <v>5.36</v>
      </c>
      <c r="F1862" t="str">
        <f t="shared" si="506"/>
        <v>yes</v>
      </c>
      <c r="G1862" t="str">
        <f t="shared" si="507"/>
        <v>No</v>
      </c>
      <c r="H1862" t="str">
        <f t="shared" si="508"/>
        <v>No</v>
      </c>
      <c r="I1862">
        <f t="shared" si="509"/>
        <v>1</v>
      </c>
      <c r="J1862" t="str">
        <f t="shared" si="510"/>
        <v>No</v>
      </c>
      <c r="K1862" t="str">
        <f t="shared" si="511"/>
        <v>Normal weight</v>
      </c>
      <c r="L1862" t="str">
        <f t="shared" si="512"/>
        <v>normal</v>
      </c>
      <c r="M1862" s="34">
        <f t="shared" si="513"/>
        <v>24823</v>
      </c>
      <c r="N1862" s="36">
        <f t="shared" si="514"/>
        <v>20630.28</v>
      </c>
      <c r="O1862" s="23" t="str">
        <f t="shared" si="515"/>
        <v>tier - 2</v>
      </c>
      <c r="P1862" s="34" t="str">
        <f t="shared" si="516"/>
        <v>tier - 3</v>
      </c>
      <c r="Q1862" s="34" t="str">
        <f t="shared" si="517"/>
        <v>R1011</v>
      </c>
      <c r="R1862" s="23">
        <f t="shared" si="518"/>
        <v>55</v>
      </c>
      <c r="Z1862" s="1" t="s">
        <v>511</v>
      </c>
      <c r="AA1862" s="1" t="s">
        <v>7271</v>
      </c>
      <c r="AB1862" t="s">
        <v>4743</v>
      </c>
      <c r="AC1862" t="s">
        <v>7272</v>
      </c>
      <c r="AD1862" t="s">
        <v>4850</v>
      </c>
      <c r="AG1862" t="s">
        <v>511</v>
      </c>
      <c r="AH1862">
        <v>21.26</v>
      </c>
      <c r="AI1862">
        <v>5.36</v>
      </c>
      <c r="AJ1862" s="20" t="s">
        <v>2382</v>
      </c>
      <c r="AK1862" t="s">
        <v>2380</v>
      </c>
      <c r="AL1862" t="s">
        <v>2380</v>
      </c>
      <c r="AM1862" s="29">
        <v>1</v>
      </c>
      <c r="AN1862" s="20" t="s">
        <v>2380</v>
      </c>
      <c r="AO1862" s="20" t="str">
        <f t="shared" si="519"/>
        <v>Normal weight</v>
      </c>
      <c r="AP1862" s="20" t="str">
        <f t="shared" si="520"/>
        <v>normal</v>
      </c>
      <c r="AS1862" t="s">
        <v>1889</v>
      </c>
      <c r="AT1862">
        <v>1967</v>
      </c>
      <c r="AU1862" s="28" t="s">
        <v>30</v>
      </c>
      <c r="AV1862">
        <v>17</v>
      </c>
      <c r="AW1862">
        <v>0</v>
      </c>
      <c r="AX1862" s="38">
        <v>20630.28</v>
      </c>
      <c r="AY1862" t="s">
        <v>11</v>
      </c>
      <c r="AZ1862" t="s">
        <v>12</v>
      </c>
      <c r="BA1862" t="s">
        <v>42</v>
      </c>
      <c r="BB1862" s="35">
        <f>DATE(AT1862,MATCH(AU1862,{"Jan","Feb","Mar","Apr","May","Jun","Jul","Aug","Sep","Oct","Nov","Dec"}, 0),AV1862)</f>
        <v>24823</v>
      </c>
      <c r="BC1862" s="20">
        <f t="shared" si="521"/>
        <v>55</v>
      </c>
    </row>
    <row r="1863" spans="2:55" ht="15.5" hidden="1" x14ac:dyDescent="0.35">
      <c r="B1863" s="1" t="s">
        <v>510</v>
      </c>
      <c r="C1863" t="str">
        <f>VLOOKUP(B1863,Z1862:AE4197,2,FALSE)</f>
        <v>Saarnilehto,</v>
      </c>
      <c r="D1863">
        <f t="shared" ref="D1863:D1926" si="522">VLOOKUP($B1863,$AG$5:$AQ$2340,2,FALSE)</f>
        <v>17.09</v>
      </c>
      <c r="E1863">
        <f t="shared" ref="E1863:E1926" si="523">VLOOKUP($B1863,$AG$5:$AQ$2340,3,FALSE)</f>
        <v>5.69</v>
      </c>
      <c r="F1863" t="str">
        <f t="shared" ref="F1863:F1926" si="524">VLOOKUP($B1863,$AG$5:$AQ$2340,4,FALSE)</f>
        <v>No</v>
      </c>
      <c r="G1863" t="str">
        <f t="shared" ref="G1863:G1926" si="525">VLOOKUP($B1863,$AG$5:$AQ$2340,5,FALSE)</f>
        <v>No</v>
      </c>
      <c r="H1863" t="str">
        <f t="shared" ref="H1863:H1926" si="526">VLOOKUP($B1863,$AG$5:$AN$2340,6,FALSE)</f>
        <v>No</v>
      </c>
      <c r="I1863">
        <f t="shared" ref="I1863:I1926" si="527">VLOOKUP($B1863,$AG$5:$AQ$2340,7,FALSE)</f>
        <v>0</v>
      </c>
      <c r="J1863" t="str">
        <f t="shared" ref="J1863:J1926" si="528">VLOOKUP($B1863,$AG$5:$AQ$2340,8,FALSE)</f>
        <v>No</v>
      </c>
      <c r="K1863" t="str">
        <f t="shared" ref="K1863:K1926" si="529">VLOOKUP($B1863,$AG$5:$AQ$2340,9,FALSE)</f>
        <v>under weight</v>
      </c>
      <c r="L1863" t="str">
        <f t="shared" ref="L1863:L1926" si="530">VLOOKUP($B1863,$AG$5:$AQ$2340,10,FALSE)</f>
        <v>normal</v>
      </c>
      <c r="M1863" s="34">
        <f t="shared" ref="M1863:M1926" si="531">VLOOKUP($AS1863,$AS$5:$BC$2348,10,FALSE)</f>
        <v>23955</v>
      </c>
      <c r="N1863" s="36">
        <f t="shared" ref="N1863:N1926" si="532">VLOOKUP($AS1863,$AS$5:$BC$2348,6,FALSE)</f>
        <v>20709.02</v>
      </c>
      <c r="O1863" s="23" t="str">
        <f t="shared" ref="O1863:O1926" si="533">VLOOKUP($AS1863,$AS$5:$BC$2348,7,FALSE)</f>
        <v>tier - 3</v>
      </c>
      <c r="P1863" s="34" t="str">
        <f t="shared" ref="P1863:P1926" si="534">VLOOKUP($AS1863,$AS$5:$BC$2348,8,FALSE)</f>
        <v>tier - 2</v>
      </c>
      <c r="Q1863" s="34" t="str">
        <f t="shared" ref="Q1863:Q1926" si="535">VLOOKUP($AS1863,$AS$5:$BC$2348,9,FALSE)</f>
        <v>R1019</v>
      </c>
      <c r="R1863" s="23">
        <f t="shared" ref="R1863:R1926" si="536">VLOOKUP($AS1863,$AS$5:$BC$2348,11,FALSE)</f>
        <v>57</v>
      </c>
      <c r="Z1863" s="1" t="s">
        <v>510</v>
      </c>
      <c r="AA1863" s="1" t="s">
        <v>7273</v>
      </c>
      <c r="AB1863" t="s">
        <v>4746</v>
      </c>
      <c r="AC1863" t="s">
        <v>7274</v>
      </c>
      <c r="AG1863" t="s">
        <v>510</v>
      </c>
      <c r="AH1863">
        <v>17.09</v>
      </c>
      <c r="AI1863">
        <v>5.69</v>
      </c>
      <c r="AJ1863" s="20" t="s">
        <v>2380</v>
      </c>
      <c r="AK1863" t="s">
        <v>2380</v>
      </c>
      <c r="AL1863" t="s">
        <v>2380</v>
      </c>
      <c r="AM1863" s="29">
        <v>0</v>
      </c>
      <c r="AN1863" s="20" t="s">
        <v>2380</v>
      </c>
      <c r="AO1863" s="20" t="str">
        <f t="shared" ref="AO1863:AO1926" si="537">IF(AH1863&lt;18.5,"under weight",IF(AH1863&lt;25,"Normal weight",IF(AH1863&lt;30,"OVER WEIGHT","OBESITY")))</f>
        <v>under weight</v>
      </c>
      <c r="AP1863" s="20" t="str">
        <f t="shared" ref="AP1863:AP1926" si="538">IF(AI1863&lt;5.7,"normal",IF(AI1863&lt;6.5,"pre diabeties","diabeties"))</f>
        <v>normal</v>
      </c>
      <c r="AS1863" t="s">
        <v>1890</v>
      </c>
      <c r="AT1863">
        <v>1965</v>
      </c>
      <c r="AU1863" s="28" t="s">
        <v>35</v>
      </c>
      <c r="AV1863">
        <v>1</v>
      </c>
      <c r="AW1863">
        <v>0</v>
      </c>
      <c r="AX1863" s="38">
        <v>20709.02</v>
      </c>
      <c r="AY1863" t="s">
        <v>12</v>
      </c>
      <c r="AZ1863" t="s">
        <v>11</v>
      </c>
      <c r="BA1863" t="s">
        <v>166</v>
      </c>
      <c r="BB1863" s="35">
        <f>DATE(AT1863,MATCH(AU1863,{"Jan","Feb","Mar","Apr","May","Jun","Jul","Aug","Sep","Oct","Nov","Dec"}, 0),AV1863)</f>
        <v>23955</v>
      </c>
      <c r="BC1863" s="20">
        <f t="shared" ref="BC1863:BC1926" si="539">DATEDIF(BB1863,DATE(2023,6,8),"y")</f>
        <v>57</v>
      </c>
    </row>
    <row r="1864" spans="2:55" ht="15.5" hidden="1" x14ac:dyDescent="0.35">
      <c r="B1864" s="1" t="s">
        <v>509</v>
      </c>
      <c r="C1864" t="str">
        <f>VLOOKUP(B1864,Z1863:AE4198,2,FALSE)</f>
        <v>Morton,</v>
      </c>
      <c r="D1864">
        <f t="shared" si="522"/>
        <v>24.3</v>
      </c>
      <c r="E1864">
        <f t="shared" si="523"/>
        <v>4.9000000000000004</v>
      </c>
      <c r="F1864" t="str">
        <f t="shared" si="524"/>
        <v>yes</v>
      </c>
      <c r="G1864" t="str">
        <f t="shared" si="525"/>
        <v>No</v>
      </c>
      <c r="H1864" t="str">
        <f t="shared" si="526"/>
        <v>Yes</v>
      </c>
      <c r="I1864">
        <f t="shared" si="527"/>
        <v>1</v>
      </c>
      <c r="J1864" t="str">
        <f t="shared" si="528"/>
        <v>No</v>
      </c>
      <c r="K1864" t="str">
        <f t="shared" si="529"/>
        <v>Normal weight</v>
      </c>
      <c r="L1864" t="str">
        <f t="shared" si="530"/>
        <v>normal</v>
      </c>
      <c r="M1864" s="34">
        <f t="shared" si="531"/>
        <v>33861</v>
      </c>
      <c r="N1864" s="36">
        <f t="shared" si="532"/>
        <v>20745.990000000002</v>
      </c>
      <c r="O1864" s="23" t="str">
        <f t="shared" si="533"/>
        <v>tier - 3</v>
      </c>
      <c r="P1864" s="34" t="str">
        <f t="shared" si="534"/>
        <v>tier - 1</v>
      </c>
      <c r="Q1864" s="34" t="str">
        <f t="shared" si="535"/>
        <v>R1012</v>
      </c>
      <c r="R1864" s="23">
        <f t="shared" si="536"/>
        <v>30</v>
      </c>
      <c r="Z1864" s="1" t="s">
        <v>509</v>
      </c>
      <c r="AA1864" s="1" t="s">
        <v>6369</v>
      </c>
      <c r="AB1864" t="s">
        <v>4743</v>
      </c>
      <c r="AC1864" t="s">
        <v>6657</v>
      </c>
      <c r="AG1864" t="s">
        <v>509</v>
      </c>
      <c r="AH1864">
        <v>24.3</v>
      </c>
      <c r="AI1864">
        <v>4.9000000000000004</v>
      </c>
      <c r="AJ1864" s="20" t="s">
        <v>2382</v>
      </c>
      <c r="AK1864" t="s">
        <v>2380</v>
      </c>
      <c r="AL1864" t="s">
        <v>2383</v>
      </c>
      <c r="AM1864" s="29">
        <v>1</v>
      </c>
      <c r="AN1864" s="20" t="s">
        <v>2380</v>
      </c>
      <c r="AO1864" s="20" t="str">
        <f t="shared" si="537"/>
        <v>Normal weight</v>
      </c>
      <c r="AP1864" s="20" t="str">
        <f t="shared" si="538"/>
        <v>normal</v>
      </c>
      <c r="AS1864" t="s">
        <v>1891</v>
      </c>
      <c r="AT1864">
        <v>1992</v>
      </c>
      <c r="AU1864" s="28" t="s">
        <v>20</v>
      </c>
      <c r="AV1864">
        <v>14</v>
      </c>
      <c r="AW1864">
        <v>3</v>
      </c>
      <c r="AX1864" s="38">
        <v>20745.990000000002</v>
      </c>
      <c r="AY1864" t="s">
        <v>12</v>
      </c>
      <c r="AZ1864" t="s">
        <v>16</v>
      </c>
      <c r="BA1864" t="s">
        <v>23</v>
      </c>
      <c r="BB1864" s="35">
        <f>DATE(AT1864,MATCH(AU1864,{"Jan","Feb","Mar","Apr","May","Jun","Jul","Aug","Sep","Oct","Nov","Dec"}, 0),AV1864)</f>
        <v>33861</v>
      </c>
      <c r="BC1864" s="20">
        <f t="shared" si="539"/>
        <v>30</v>
      </c>
    </row>
    <row r="1865" spans="2:55" ht="15.5" x14ac:dyDescent="0.35">
      <c r="B1865" s="1" t="s">
        <v>508</v>
      </c>
      <c r="C1865" t="str">
        <f>VLOOKUP(B1865,Z1864:AE4199,2,FALSE)</f>
        <v>Thomas,</v>
      </c>
      <c r="D1865">
        <f t="shared" si="522"/>
        <v>29.734999999999999</v>
      </c>
      <c r="E1865">
        <f t="shared" si="523"/>
        <v>5.78</v>
      </c>
      <c r="F1865" t="str">
        <f t="shared" si="524"/>
        <v>No</v>
      </c>
      <c r="G1865" t="str">
        <f t="shared" si="525"/>
        <v>No</v>
      </c>
      <c r="H1865" t="str">
        <f t="shared" si="526"/>
        <v>No</v>
      </c>
      <c r="I1865">
        <f t="shared" si="527"/>
        <v>0</v>
      </c>
      <c r="J1865" t="str">
        <f t="shared" si="528"/>
        <v>No</v>
      </c>
      <c r="K1865" t="str">
        <f t="shared" si="529"/>
        <v>OVER WEIGHT</v>
      </c>
      <c r="L1865" t="str">
        <f t="shared" si="530"/>
        <v>pre diabeties</v>
      </c>
      <c r="M1865" s="34">
        <f t="shared" si="531"/>
        <v>31628</v>
      </c>
      <c r="N1865" s="36">
        <f t="shared" si="532"/>
        <v>20773.63</v>
      </c>
      <c r="O1865" s="23" t="str">
        <f t="shared" si="533"/>
        <v>tier - 2</v>
      </c>
      <c r="P1865" s="34" t="str">
        <f t="shared" si="534"/>
        <v>tier - 3</v>
      </c>
      <c r="Q1865" s="34" t="str">
        <f t="shared" si="535"/>
        <v>R1017</v>
      </c>
      <c r="R1865" s="23">
        <f t="shared" si="536"/>
        <v>36</v>
      </c>
      <c r="Z1865" s="1" t="s">
        <v>508</v>
      </c>
      <c r="AA1865" s="1" t="s">
        <v>6142</v>
      </c>
      <c r="AB1865" t="s">
        <v>4743</v>
      </c>
      <c r="AC1865" t="s">
        <v>5006</v>
      </c>
      <c r="AD1865" t="s">
        <v>4850</v>
      </c>
      <c r="AG1865" t="s">
        <v>508</v>
      </c>
      <c r="AH1865">
        <v>29.734999999999999</v>
      </c>
      <c r="AI1865">
        <v>5.78</v>
      </c>
      <c r="AJ1865" s="20" t="s">
        <v>2380</v>
      </c>
      <c r="AK1865" t="s">
        <v>2380</v>
      </c>
      <c r="AL1865" t="s">
        <v>2380</v>
      </c>
      <c r="AM1865" s="29">
        <v>0</v>
      </c>
      <c r="AN1865" s="20" t="s">
        <v>2380</v>
      </c>
      <c r="AO1865" s="20" t="str">
        <f t="shared" si="537"/>
        <v>OVER WEIGHT</v>
      </c>
      <c r="AP1865" s="20" t="str">
        <f t="shared" si="538"/>
        <v>pre diabeties</v>
      </c>
      <c r="AS1865" t="s">
        <v>1892</v>
      </c>
      <c r="AT1865">
        <v>1986</v>
      </c>
      <c r="AU1865" s="28" t="s">
        <v>35</v>
      </c>
      <c r="AV1865">
        <v>4</v>
      </c>
      <c r="AW1865">
        <v>1</v>
      </c>
      <c r="AX1865" s="38">
        <v>20773.63</v>
      </c>
      <c r="AY1865" t="s">
        <v>11</v>
      </c>
      <c r="AZ1865" t="s">
        <v>12</v>
      </c>
      <c r="BA1865" t="s">
        <v>356</v>
      </c>
      <c r="BB1865" s="35">
        <f>DATE(AT1865,MATCH(AU1865,{"Jan","Feb","Mar","Apr","May","Jun","Jul","Aug","Sep","Oct","Nov","Dec"}, 0),AV1865)</f>
        <v>31628</v>
      </c>
      <c r="BC1865" s="20">
        <f t="shared" si="539"/>
        <v>36</v>
      </c>
    </row>
    <row r="1866" spans="2:55" ht="15.5" hidden="1" x14ac:dyDescent="0.35">
      <c r="B1866" s="1" t="s">
        <v>507</v>
      </c>
      <c r="C1866" t="str">
        <f>VLOOKUP(B1866,Z1865:AE4200,2,FALSE)</f>
        <v>Hillman,</v>
      </c>
      <c r="D1866">
        <f t="shared" si="522"/>
        <v>29.26</v>
      </c>
      <c r="E1866">
        <f t="shared" si="523"/>
        <v>4.7</v>
      </c>
      <c r="F1866" t="str">
        <f t="shared" si="524"/>
        <v>No</v>
      </c>
      <c r="G1866" t="str">
        <f t="shared" si="525"/>
        <v>No</v>
      </c>
      <c r="H1866" t="str">
        <f t="shared" si="526"/>
        <v>No</v>
      </c>
      <c r="I1866">
        <f t="shared" si="527"/>
        <v>0</v>
      </c>
      <c r="J1866" t="str">
        <f t="shared" si="528"/>
        <v>No</v>
      </c>
      <c r="K1866" t="str">
        <f t="shared" si="529"/>
        <v>OVER WEIGHT</v>
      </c>
      <c r="L1866" t="str">
        <f t="shared" si="530"/>
        <v>normal</v>
      </c>
      <c r="M1866" s="34">
        <f t="shared" si="531"/>
        <v>24723</v>
      </c>
      <c r="N1866" s="36">
        <f t="shared" si="532"/>
        <v>20781.490000000002</v>
      </c>
      <c r="O1866" s="23" t="str">
        <f t="shared" si="533"/>
        <v>tier - 2</v>
      </c>
      <c r="P1866" s="34" t="str">
        <f t="shared" si="534"/>
        <v>tier - 3</v>
      </c>
      <c r="Q1866" s="34" t="str">
        <f t="shared" si="535"/>
        <v>R1013</v>
      </c>
      <c r="R1866" s="23">
        <f t="shared" si="536"/>
        <v>55</v>
      </c>
      <c r="Z1866" s="1" t="s">
        <v>507</v>
      </c>
      <c r="AA1866" s="1" t="s">
        <v>7275</v>
      </c>
      <c r="AB1866" t="s">
        <v>4743</v>
      </c>
      <c r="AC1866" t="s">
        <v>4810</v>
      </c>
      <c r="AD1866" t="s">
        <v>4889</v>
      </c>
      <c r="AG1866" t="s">
        <v>507</v>
      </c>
      <c r="AH1866">
        <v>29.26</v>
      </c>
      <c r="AI1866">
        <v>4.7</v>
      </c>
      <c r="AJ1866" s="20" t="s">
        <v>2380</v>
      </c>
      <c r="AK1866" t="s">
        <v>2380</v>
      </c>
      <c r="AL1866" t="s">
        <v>2380</v>
      </c>
      <c r="AM1866" s="29">
        <v>0</v>
      </c>
      <c r="AN1866" s="20" t="s">
        <v>2380</v>
      </c>
      <c r="AO1866" s="20" t="str">
        <f t="shared" si="537"/>
        <v>OVER WEIGHT</v>
      </c>
      <c r="AP1866" s="20" t="str">
        <f t="shared" si="538"/>
        <v>normal</v>
      </c>
      <c r="AS1866" t="s">
        <v>1893</v>
      </c>
      <c r="AT1866">
        <v>1967</v>
      </c>
      <c r="AU1866" s="28" t="s">
        <v>20</v>
      </c>
      <c r="AV1866">
        <v>8</v>
      </c>
      <c r="AW1866">
        <v>0</v>
      </c>
      <c r="AX1866" s="38">
        <v>20781.490000000002</v>
      </c>
      <c r="AY1866" t="s">
        <v>11</v>
      </c>
      <c r="AZ1866" t="s">
        <v>12</v>
      </c>
      <c r="BA1866" t="s">
        <v>13</v>
      </c>
      <c r="BB1866" s="35">
        <f>DATE(AT1866,MATCH(AU1866,{"Jan","Feb","Mar","Apr","May","Jun","Jul","Aug","Sep","Oct","Nov","Dec"}, 0),AV1866)</f>
        <v>24723</v>
      </c>
      <c r="BC1866" s="20">
        <f t="shared" si="539"/>
        <v>55</v>
      </c>
    </row>
    <row r="1867" spans="2:55" ht="15.5" hidden="1" x14ac:dyDescent="0.35">
      <c r="B1867" s="1" t="s">
        <v>506</v>
      </c>
      <c r="C1867" t="str">
        <f>VLOOKUP(B1867,Z1866:AE4201,2,FALSE)</f>
        <v>Edwards,</v>
      </c>
      <c r="D1867">
        <f t="shared" si="522"/>
        <v>33</v>
      </c>
      <c r="E1867">
        <f t="shared" si="523"/>
        <v>6.28</v>
      </c>
      <c r="F1867" t="str">
        <f t="shared" si="524"/>
        <v>No</v>
      </c>
      <c r="G1867" t="str">
        <f t="shared" si="525"/>
        <v>No</v>
      </c>
      <c r="H1867" t="str">
        <f t="shared" si="526"/>
        <v>No</v>
      </c>
      <c r="I1867">
        <f t="shared" si="527"/>
        <v>0</v>
      </c>
      <c r="J1867" t="str">
        <f t="shared" si="528"/>
        <v>No</v>
      </c>
      <c r="K1867" t="str">
        <f t="shared" si="529"/>
        <v>OBESITY</v>
      </c>
      <c r="L1867" t="str">
        <f t="shared" si="530"/>
        <v>pre diabeties</v>
      </c>
      <c r="M1867" s="34">
        <f t="shared" si="531"/>
        <v>27736</v>
      </c>
      <c r="N1867" s="36">
        <f t="shared" si="532"/>
        <v>20878.78</v>
      </c>
      <c r="O1867" s="23" t="str">
        <f t="shared" si="533"/>
        <v>tier - 2</v>
      </c>
      <c r="P1867" s="34" t="str">
        <f t="shared" si="534"/>
        <v>tier - 1</v>
      </c>
      <c r="Q1867" s="34" t="str">
        <f t="shared" si="535"/>
        <v>R1024</v>
      </c>
      <c r="R1867" s="23">
        <f t="shared" si="536"/>
        <v>47</v>
      </c>
      <c r="Z1867" s="1" t="s">
        <v>506</v>
      </c>
      <c r="AA1867" s="1" t="s">
        <v>5452</v>
      </c>
      <c r="AB1867" t="s">
        <v>4743</v>
      </c>
      <c r="AC1867" t="s">
        <v>4882</v>
      </c>
      <c r="AG1867" t="s">
        <v>506</v>
      </c>
      <c r="AH1867">
        <v>33</v>
      </c>
      <c r="AI1867">
        <v>6.28</v>
      </c>
      <c r="AJ1867" s="20" t="s">
        <v>2380</v>
      </c>
      <c r="AK1867" t="s">
        <v>2380</v>
      </c>
      <c r="AL1867" t="s">
        <v>2380</v>
      </c>
      <c r="AM1867" s="29">
        <v>0</v>
      </c>
      <c r="AN1867" s="20" t="s">
        <v>2380</v>
      </c>
      <c r="AO1867" s="20" t="str">
        <f t="shared" si="537"/>
        <v>OBESITY</v>
      </c>
      <c r="AP1867" s="20" t="str">
        <f t="shared" si="538"/>
        <v>pre diabeties</v>
      </c>
      <c r="AS1867" t="s">
        <v>1894</v>
      </c>
      <c r="AT1867">
        <v>1975</v>
      </c>
      <c r="AU1867" s="28" t="s">
        <v>30</v>
      </c>
      <c r="AV1867">
        <v>8</v>
      </c>
      <c r="AW1867">
        <v>0</v>
      </c>
      <c r="AX1867" s="38">
        <v>20878.78</v>
      </c>
      <c r="AY1867" t="s">
        <v>11</v>
      </c>
      <c r="AZ1867" t="s">
        <v>16</v>
      </c>
      <c r="BA1867" t="s">
        <v>247</v>
      </c>
      <c r="BB1867" s="35">
        <f>DATE(AT1867,MATCH(AU1867,{"Jan","Feb","Mar","Apr","May","Jun","Jul","Aug","Sep","Oct","Nov","Dec"}, 0),AV1867)</f>
        <v>27736</v>
      </c>
      <c r="BC1867" s="20">
        <f t="shared" si="539"/>
        <v>47</v>
      </c>
    </row>
    <row r="1868" spans="2:55" ht="15.5" hidden="1" x14ac:dyDescent="0.35">
      <c r="B1868" s="1" t="s">
        <v>505</v>
      </c>
      <c r="C1868" t="str">
        <f>VLOOKUP(B1868,Z1867:AE4202,2,FALSE)</f>
        <v>Bartel,</v>
      </c>
      <c r="D1868">
        <f t="shared" si="522"/>
        <v>31.065000000000001</v>
      </c>
      <c r="E1868">
        <f t="shared" si="523"/>
        <v>4.2300000000000004</v>
      </c>
      <c r="F1868" t="str">
        <f t="shared" si="524"/>
        <v>No</v>
      </c>
      <c r="G1868" t="str">
        <f t="shared" si="525"/>
        <v>No</v>
      </c>
      <c r="H1868" t="str">
        <f t="shared" si="526"/>
        <v>No</v>
      </c>
      <c r="I1868">
        <f t="shared" si="527"/>
        <v>0</v>
      </c>
      <c r="J1868" t="str">
        <f t="shared" si="528"/>
        <v>No</v>
      </c>
      <c r="K1868" t="str">
        <f t="shared" si="529"/>
        <v>OBESITY</v>
      </c>
      <c r="L1868" t="str">
        <f t="shared" si="530"/>
        <v>normal</v>
      </c>
      <c r="M1868" s="34">
        <f t="shared" si="531"/>
        <v>23700</v>
      </c>
      <c r="N1868" s="36">
        <f t="shared" si="532"/>
        <v>20893.060000000001</v>
      </c>
      <c r="O1868" s="23" t="str">
        <f t="shared" si="533"/>
        <v>tier - 2</v>
      </c>
      <c r="P1868" s="34" t="str">
        <f t="shared" si="534"/>
        <v>tier - 3</v>
      </c>
      <c r="Q1868" s="34" t="str">
        <f t="shared" si="535"/>
        <v>R1012</v>
      </c>
      <c r="R1868" s="23">
        <f t="shared" si="536"/>
        <v>58</v>
      </c>
      <c r="Z1868" s="1" t="s">
        <v>505</v>
      </c>
      <c r="AA1868" s="1" t="s">
        <v>7276</v>
      </c>
      <c r="AB1868" t="s">
        <v>4743</v>
      </c>
      <c r="AC1868" t="s">
        <v>7277</v>
      </c>
      <c r="AG1868" t="s">
        <v>505</v>
      </c>
      <c r="AH1868">
        <v>31.065000000000001</v>
      </c>
      <c r="AI1868">
        <v>4.2300000000000004</v>
      </c>
      <c r="AJ1868" s="20" t="s">
        <v>2380</v>
      </c>
      <c r="AK1868" t="s">
        <v>2380</v>
      </c>
      <c r="AL1868" t="s">
        <v>2380</v>
      </c>
      <c r="AM1868" s="29">
        <v>0</v>
      </c>
      <c r="AN1868" s="20" t="s">
        <v>2380</v>
      </c>
      <c r="AO1868" s="20" t="str">
        <f t="shared" si="537"/>
        <v>OBESITY</v>
      </c>
      <c r="AP1868" s="20" t="str">
        <f t="shared" si="538"/>
        <v>normal</v>
      </c>
      <c r="AS1868" t="s">
        <v>1895</v>
      </c>
      <c r="AT1868">
        <v>1964</v>
      </c>
      <c r="AU1868" s="28" t="s">
        <v>15</v>
      </c>
      <c r="AV1868">
        <v>19</v>
      </c>
      <c r="AW1868">
        <v>0</v>
      </c>
      <c r="AX1868" s="38">
        <v>20893.060000000001</v>
      </c>
      <c r="AY1868" t="s">
        <v>11</v>
      </c>
      <c r="AZ1868" t="s">
        <v>12</v>
      </c>
      <c r="BA1868" t="s">
        <v>23</v>
      </c>
      <c r="BB1868" s="35">
        <f>DATE(AT1868,MATCH(AU1868,{"Jan","Feb","Mar","Apr","May","Jun","Jul","Aug","Sep","Oct","Nov","Dec"}, 0),AV1868)</f>
        <v>23700</v>
      </c>
      <c r="BC1868" s="20">
        <f t="shared" si="539"/>
        <v>58</v>
      </c>
    </row>
    <row r="1869" spans="2:55" ht="15.5" x14ac:dyDescent="0.35">
      <c r="B1869" s="1" t="s">
        <v>504</v>
      </c>
      <c r="C1869" t="str">
        <f>VLOOKUP(B1869,Z1868:AE4203,2,FALSE)</f>
        <v>Potekhina,</v>
      </c>
      <c r="D1869">
        <f t="shared" si="522"/>
        <v>26.51</v>
      </c>
      <c r="E1869">
        <f t="shared" si="523"/>
        <v>6.17</v>
      </c>
      <c r="F1869" t="str">
        <f t="shared" si="524"/>
        <v>No</v>
      </c>
      <c r="G1869" t="str">
        <f t="shared" si="525"/>
        <v>No</v>
      </c>
      <c r="H1869" t="str">
        <f t="shared" si="526"/>
        <v>No</v>
      </c>
      <c r="I1869">
        <f t="shared" si="527"/>
        <v>0</v>
      </c>
      <c r="J1869" t="str">
        <f t="shared" si="528"/>
        <v>No</v>
      </c>
      <c r="K1869" t="str">
        <f t="shared" si="529"/>
        <v>OVER WEIGHT</v>
      </c>
      <c r="L1869" t="str">
        <f t="shared" si="530"/>
        <v>pre diabeties</v>
      </c>
      <c r="M1869" s="34">
        <f t="shared" si="531"/>
        <v>32108</v>
      </c>
      <c r="N1869" s="36">
        <f t="shared" si="532"/>
        <v>20984.09</v>
      </c>
      <c r="O1869" s="23" t="str">
        <f t="shared" si="533"/>
        <v>tier - 2</v>
      </c>
      <c r="P1869" s="34" t="str">
        <f t="shared" si="534"/>
        <v>tier - 2</v>
      </c>
      <c r="Q1869" s="34" t="str">
        <f t="shared" si="535"/>
        <v>R1015</v>
      </c>
      <c r="R1869" s="23">
        <f t="shared" si="536"/>
        <v>35</v>
      </c>
      <c r="Z1869" s="1" t="s">
        <v>504</v>
      </c>
      <c r="AA1869" s="1" t="s">
        <v>7278</v>
      </c>
      <c r="AB1869" t="s">
        <v>4743</v>
      </c>
      <c r="AC1869" t="s">
        <v>4870</v>
      </c>
      <c r="AG1869" t="s">
        <v>504</v>
      </c>
      <c r="AH1869">
        <v>26.51</v>
      </c>
      <c r="AI1869">
        <v>6.17</v>
      </c>
      <c r="AJ1869" s="20" t="s">
        <v>2380</v>
      </c>
      <c r="AK1869" t="s">
        <v>2380</v>
      </c>
      <c r="AL1869" t="s">
        <v>2380</v>
      </c>
      <c r="AM1869" s="29">
        <v>0</v>
      </c>
      <c r="AN1869" s="20" t="s">
        <v>2380</v>
      </c>
      <c r="AO1869" s="20" t="str">
        <f t="shared" si="537"/>
        <v>OVER WEIGHT</v>
      </c>
      <c r="AP1869" s="20" t="str">
        <f t="shared" si="538"/>
        <v>pre diabeties</v>
      </c>
      <c r="AS1869" t="s">
        <v>1896</v>
      </c>
      <c r="AT1869">
        <v>1987</v>
      </c>
      <c r="AU1869" s="28" t="s">
        <v>15</v>
      </c>
      <c r="AV1869">
        <v>27</v>
      </c>
      <c r="AW1869">
        <v>2</v>
      </c>
      <c r="AX1869" s="38">
        <v>20984.09</v>
      </c>
      <c r="AY1869" t="s">
        <v>11</v>
      </c>
      <c r="AZ1869" t="s">
        <v>11</v>
      </c>
      <c r="BA1869" t="s">
        <v>164</v>
      </c>
      <c r="BB1869" s="35">
        <f>DATE(AT1869,MATCH(AU1869,{"Jan","Feb","Mar","Apr","May","Jun","Jul","Aug","Sep","Oct","Nov","Dec"}, 0),AV1869)</f>
        <v>32108</v>
      </c>
      <c r="BC1869" s="20">
        <f t="shared" si="539"/>
        <v>35</v>
      </c>
    </row>
    <row r="1870" spans="2:55" ht="15.5" hidden="1" x14ac:dyDescent="0.35">
      <c r="B1870" s="1" t="s">
        <v>503</v>
      </c>
      <c r="C1870" t="str">
        <f>VLOOKUP(B1870,Z1869:AE4204,2,FALSE)</f>
        <v>Kelly,</v>
      </c>
      <c r="D1870">
        <f t="shared" si="522"/>
        <v>28.88</v>
      </c>
      <c r="E1870">
        <f t="shared" si="523"/>
        <v>4.96</v>
      </c>
      <c r="F1870" t="str">
        <f t="shared" si="524"/>
        <v>No</v>
      </c>
      <c r="G1870" t="str">
        <f t="shared" si="525"/>
        <v>No</v>
      </c>
      <c r="H1870" t="str">
        <f t="shared" si="526"/>
        <v>No</v>
      </c>
      <c r="I1870">
        <f t="shared" si="527"/>
        <v>0</v>
      </c>
      <c r="J1870" t="str">
        <f t="shared" si="528"/>
        <v>No</v>
      </c>
      <c r="K1870" t="str">
        <f t="shared" si="529"/>
        <v>OVER WEIGHT</v>
      </c>
      <c r="L1870" t="str">
        <f t="shared" si="530"/>
        <v>normal</v>
      </c>
      <c r="M1870" s="34">
        <f t="shared" si="531"/>
        <v>30499</v>
      </c>
      <c r="N1870" s="36">
        <f t="shared" si="532"/>
        <v>21082.16</v>
      </c>
      <c r="O1870" s="23" t="str">
        <f t="shared" si="533"/>
        <v>tier - 3</v>
      </c>
      <c r="P1870" s="34" t="str">
        <f t="shared" si="534"/>
        <v>tier - 2</v>
      </c>
      <c r="Q1870" s="34" t="str">
        <f t="shared" si="535"/>
        <v>R1011</v>
      </c>
      <c r="R1870" s="23">
        <f t="shared" si="536"/>
        <v>39</v>
      </c>
      <c r="Z1870" s="1" t="s">
        <v>503</v>
      </c>
      <c r="AA1870" s="1" t="s">
        <v>5528</v>
      </c>
      <c r="AB1870" t="s">
        <v>4743</v>
      </c>
      <c r="AC1870" t="s">
        <v>5728</v>
      </c>
      <c r="AD1870" t="s">
        <v>5029</v>
      </c>
      <c r="AG1870" t="s">
        <v>503</v>
      </c>
      <c r="AH1870">
        <v>28.88</v>
      </c>
      <c r="AI1870">
        <v>4.96</v>
      </c>
      <c r="AJ1870" s="20" t="s">
        <v>2380</v>
      </c>
      <c r="AK1870" t="s">
        <v>2380</v>
      </c>
      <c r="AL1870" t="s">
        <v>2380</v>
      </c>
      <c r="AM1870" s="29">
        <v>0</v>
      </c>
      <c r="AN1870" s="20" t="s">
        <v>2380</v>
      </c>
      <c r="AO1870" s="20" t="str">
        <f t="shared" si="537"/>
        <v>OVER WEIGHT</v>
      </c>
      <c r="AP1870" s="20" t="str">
        <f t="shared" si="538"/>
        <v>normal</v>
      </c>
      <c r="AS1870" t="s">
        <v>1897</v>
      </c>
      <c r="AT1870">
        <v>1983</v>
      </c>
      <c r="AU1870" s="28" t="s">
        <v>10</v>
      </c>
      <c r="AV1870">
        <v>2</v>
      </c>
      <c r="AW1870">
        <v>1</v>
      </c>
      <c r="AX1870" s="38">
        <v>21082.16</v>
      </c>
      <c r="AY1870" t="s">
        <v>12</v>
      </c>
      <c r="AZ1870" t="s">
        <v>11</v>
      </c>
      <c r="BA1870" t="s">
        <v>42</v>
      </c>
      <c r="BB1870" s="35">
        <f>DATE(AT1870,MATCH(AU1870,{"Jan","Feb","Mar","Apr","May","Jun","Jul","Aug","Sep","Oct","Nov","Dec"}, 0),AV1870)</f>
        <v>30499</v>
      </c>
      <c r="BC1870" s="20">
        <f t="shared" si="539"/>
        <v>39</v>
      </c>
    </row>
    <row r="1871" spans="2:55" ht="15.5" hidden="1" x14ac:dyDescent="0.35">
      <c r="B1871" s="1" t="s">
        <v>502</v>
      </c>
      <c r="C1871" t="str">
        <f>VLOOKUP(B1871,Z1870:AE4205,2,FALSE)</f>
        <v>Lapp,</v>
      </c>
      <c r="D1871">
        <f t="shared" si="522"/>
        <v>35.814999999999998</v>
      </c>
      <c r="E1871">
        <f t="shared" si="523"/>
        <v>5.1100000000000003</v>
      </c>
      <c r="F1871" t="str">
        <f t="shared" si="524"/>
        <v>yes</v>
      </c>
      <c r="G1871" t="str">
        <f t="shared" si="525"/>
        <v>No</v>
      </c>
      <c r="H1871" t="str">
        <f t="shared" si="526"/>
        <v>No</v>
      </c>
      <c r="I1871">
        <f t="shared" si="527"/>
        <v>1</v>
      </c>
      <c r="J1871" t="str">
        <f t="shared" si="528"/>
        <v>No</v>
      </c>
      <c r="K1871" t="str">
        <f t="shared" si="529"/>
        <v>OBESITY</v>
      </c>
      <c r="L1871" t="str">
        <f t="shared" si="530"/>
        <v>normal</v>
      </c>
      <c r="M1871" s="34">
        <f t="shared" si="531"/>
        <v>28452</v>
      </c>
      <c r="N1871" s="36">
        <f t="shared" si="532"/>
        <v>21098.55</v>
      </c>
      <c r="O1871" s="23" t="str">
        <f t="shared" si="533"/>
        <v>tier - 3</v>
      </c>
      <c r="P1871" s="34" t="str">
        <f t="shared" si="534"/>
        <v>tier - 3</v>
      </c>
      <c r="Q1871" s="34" t="str">
        <f t="shared" si="535"/>
        <v>R1012</v>
      </c>
      <c r="R1871" s="23">
        <f t="shared" si="536"/>
        <v>45</v>
      </c>
      <c r="Z1871" s="1" t="s">
        <v>502</v>
      </c>
      <c r="AA1871" s="1" t="s">
        <v>7279</v>
      </c>
      <c r="AB1871" t="s">
        <v>4746</v>
      </c>
      <c r="AC1871" t="s">
        <v>5063</v>
      </c>
      <c r="AD1871" t="s">
        <v>4780</v>
      </c>
      <c r="AG1871" t="s">
        <v>502</v>
      </c>
      <c r="AH1871">
        <v>35.814999999999998</v>
      </c>
      <c r="AI1871">
        <v>5.1100000000000003</v>
      </c>
      <c r="AJ1871" s="20" t="s">
        <v>2382</v>
      </c>
      <c r="AK1871" t="s">
        <v>2380</v>
      </c>
      <c r="AL1871" t="s">
        <v>2380</v>
      </c>
      <c r="AM1871" s="29">
        <v>1</v>
      </c>
      <c r="AN1871" s="20" t="s">
        <v>2380</v>
      </c>
      <c r="AO1871" s="20" t="str">
        <f t="shared" si="537"/>
        <v>OBESITY</v>
      </c>
      <c r="AP1871" s="20" t="str">
        <f t="shared" si="538"/>
        <v>normal</v>
      </c>
      <c r="AS1871" t="s">
        <v>1898</v>
      </c>
      <c r="AT1871">
        <v>1977</v>
      </c>
      <c r="AU1871" s="28" t="s">
        <v>15</v>
      </c>
      <c r="AV1871">
        <v>23</v>
      </c>
      <c r="AW1871">
        <v>2</v>
      </c>
      <c r="AX1871" s="38">
        <v>21098.55</v>
      </c>
      <c r="AY1871" t="s">
        <v>12</v>
      </c>
      <c r="AZ1871" t="s">
        <v>12</v>
      </c>
      <c r="BA1871" t="s">
        <v>23</v>
      </c>
      <c r="BB1871" s="35">
        <f>DATE(AT1871,MATCH(AU1871,{"Jan","Feb","Mar","Apr","May","Jun","Jul","Aug","Sep","Oct","Nov","Dec"}, 0),AV1871)</f>
        <v>28452</v>
      </c>
      <c r="BC1871" s="20">
        <f t="shared" si="539"/>
        <v>45</v>
      </c>
    </row>
    <row r="1872" spans="2:55" ht="15.5" hidden="1" x14ac:dyDescent="0.35">
      <c r="B1872" s="1" t="s">
        <v>501</v>
      </c>
      <c r="C1872" t="str">
        <f>VLOOKUP(B1872,Z1871:AE4206,2,FALSE)</f>
        <v>Burke,</v>
      </c>
      <c r="D1872">
        <f t="shared" si="522"/>
        <v>21.28</v>
      </c>
      <c r="E1872">
        <f t="shared" si="523"/>
        <v>4.05</v>
      </c>
      <c r="F1872" t="str">
        <f t="shared" si="524"/>
        <v>No</v>
      </c>
      <c r="G1872" t="str">
        <f t="shared" si="525"/>
        <v>yes</v>
      </c>
      <c r="H1872" t="str">
        <f t="shared" si="526"/>
        <v>No</v>
      </c>
      <c r="I1872">
        <f t="shared" si="527"/>
        <v>1</v>
      </c>
      <c r="J1872" t="str">
        <f t="shared" si="528"/>
        <v>No</v>
      </c>
      <c r="K1872" t="str">
        <f t="shared" si="529"/>
        <v>Normal weight</v>
      </c>
      <c r="L1872" t="str">
        <f t="shared" si="530"/>
        <v>normal</v>
      </c>
      <c r="M1872" s="34">
        <f t="shared" si="531"/>
        <v>25441</v>
      </c>
      <c r="N1872" s="36">
        <f t="shared" si="532"/>
        <v>21195.82</v>
      </c>
      <c r="O1872" s="23" t="str">
        <f t="shared" si="533"/>
        <v>tier - 3</v>
      </c>
      <c r="P1872" s="34" t="str">
        <f t="shared" si="534"/>
        <v>tier - 1</v>
      </c>
      <c r="Q1872" s="34" t="str">
        <f t="shared" si="535"/>
        <v>R1013</v>
      </c>
      <c r="R1872" s="23">
        <f t="shared" si="536"/>
        <v>53</v>
      </c>
      <c r="Z1872" s="1" t="s">
        <v>501</v>
      </c>
      <c r="AA1872" s="1" t="s">
        <v>6028</v>
      </c>
      <c r="AB1872" t="s">
        <v>4743</v>
      </c>
      <c r="AC1872" t="s">
        <v>5359</v>
      </c>
      <c r="AG1872" t="s">
        <v>501</v>
      </c>
      <c r="AH1872">
        <v>21.28</v>
      </c>
      <c r="AI1872">
        <v>4.05</v>
      </c>
      <c r="AJ1872" s="20" t="s">
        <v>2380</v>
      </c>
      <c r="AK1872" t="s">
        <v>2382</v>
      </c>
      <c r="AL1872" t="s">
        <v>2380</v>
      </c>
      <c r="AM1872" s="29">
        <v>1</v>
      </c>
      <c r="AN1872" s="20" t="s">
        <v>2380</v>
      </c>
      <c r="AO1872" s="20" t="str">
        <f t="shared" si="537"/>
        <v>Normal weight</v>
      </c>
      <c r="AP1872" s="20" t="str">
        <f t="shared" si="538"/>
        <v>normal</v>
      </c>
      <c r="AS1872" t="s">
        <v>1899</v>
      </c>
      <c r="AT1872">
        <v>1969</v>
      </c>
      <c r="AU1872" s="28" t="s">
        <v>35</v>
      </c>
      <c r="AV1872">
        <v>26</v>
      </c>
      <c r="AW1872">
        <v>0</v>
      </c>
      <c r="AX1872" s="38">
        <v>21195.82</v>
      </c>
      <c r="AY1872" t="s">
        <v>12</v>
      </c>
      <c r="AZ1872" t="s">
        <v>16</v>
      </c>
      <c r="BA1872" t="s">
        <v>13</v>
      </c>
      <c r="BB1872" s="35">
        <f>DATE(AT1872,MATCH(AU1872,{"Jan","Feb","Mar","Apr","May","Jun","Jul","Aug","Sep","Oct","Nov","Dec"}, 0),AV1872)</f>
        <v>25441</v>
      </c>
      <c r="BC1872" s="20">
        <f t="shared" si="539"/>
        <v>53</v>
      </c>
    </row>
    <row r="1873" spans="2:55" ht="15.5" hidden="1" x14ac:dyDescent="0.35">
      <c r="B1873" s="1" t="s">
        <v>500</v>
      </c>
      <c r="C1873" t="str">
        <f>VLOOKUP(B1873,Z1872:AE4207,2,FALSE)</f>
        <v>Barry,</v>
      </c>
      <c r="D1873">
        <f t="shared" si="522"/>
        <v>33.81</v>
      </c>
      <c r="E1873">
        <f t="shared" si="523"/>
        <v>6.49</v>
      </c>
      <c r="F1873" t="str">
        <f t="shared" si="524"/>
        <v>No</v>
      </c>
      <c r="G1873" t="str">
        <f t="shared" si="525"/>
        <v>No</v>
      </c>
      <c r="H1873" t="str">
        <f t="shared" si="526"/>
        <v>Yes</v>
      </c>
      <c r="I1873">
        <f t="shared" si="527"/>
        <v>1</v>
      </c>
      <c r="J1873" t="str">
        <f t="shared" si="528"/>
        <v>No</v>
      </c>
      <c r="K1873" t="str">
        <f t="shared" si="529"/>
        <v>OBESITY</v>
      </c>
      <c r="L1873" t="str">
        <f t="shared" si="530"/>
        <v>pre diabeties</v>
      </c>
      <c r="M1873" s="34">
        <f t="shared" si="531"/>
        <v>27316</v>
      </c>
      <c r="N1873" s="36">
        <f t="shared" si="532"/>
        <v>21223.68</v>
      </c>
      <c r="O1873" s="23" t="str">
        <f t="shared" si="533"/>
        <v>tier - 3</v>
      </c>
      <c r="P1873" s="34" t="str">
        <f t="shared" si="534"/>
        <v>tier - 2</v>
      </c>
      <c r="Q1873" s="34" t="str">
        <f t="shared" si="535"/>
        <v>R1013</v>
      </c>
      <c r="R1873" s="23">
        <f t="shared" si="536"/>
        <v>48</v>
      </c>
      <c r="Z1873" s="1" t="s">
        <v>500</v>
      </c>
      <c r="AA1873" s="1" t="s">
        <v>5895</v>
      </c>
      <c r="AB1873" t="s">
        <v>4746</v>
      </c>
      <c r="AC1873" t="s">
        <v>6023</v>
      </c>
      <c r="AD1873" t="s">
        <v>4816</v>
      </c>
      <c r="AG1873" t="s">
        <v>500</v>
      </c>
      <c r="AH1873">
        <v>33.81</v>
      </c>
      <c r="AI1873">
        <v>6.49</v>
      </c>
      <c r="AJ1873" s="20" t="s">
        <v>2380</v>
      </c>
      <c r="AK1873" t="s">
        <v>2380</v>
      </c>
      <c r="AL1873" t="s">
        <v>2383</v>
      </c>
      <c r="AM1873" s="29">
        <v>1</v>
      </c>
      <c r="AN1873" s="20" t="s">
        <v>2380</v>
      </c>
      <c r="AO1873" s="20" t="str">
        <f t="shared" si="537"/>
        <v>OBESITY</v>
      </c>
      <c r="AP1873" s="20" t="str">
        <f t="shared" si="538"/>
        <v>pre diabeties</v>
      </c>
      <c r="AS1873" t="s">
        <v>1900</v>
      </c>
      <c r="AT1873">
        <v>1974</v>
      </c>
      <c r="AU1873" s="28" t="s">
        <v>37</v>
      </c>
      <c r="AV1873">
        <v>14</v>
      </c>
      <c r="AW1873">
        <v>0</v>
      </c>
      <c r="AX1873" s="38">
        <v>21223.68</v>
      </c>
      <c r="AY1873" t="s">
        <v>12</v>
      </c>
      <c r="AZ1873" t="s">
        <v>11</v>
      </c>
      <c r="BA1873" t="s">
        <v>13</v>
      </c>
      <c r="BB1873" s="35">
        <f>DATE(AT1873,MATCH(AU1873,{"Jan","Feb","Mar","Apr","May","Jun","Jul","Aug","Sep","Oct","Nov","Dec"}, 0),AV1873)</f>
        <v>27316</v>
      </c>
      <c r="BC1873" s="20">
        <f t="shared" si="539"/>
        <v>48</v>
      </c>
    </row>
    <row r="1874" spans="2:55" ht="15.5" hidden="1" x14ac:dyDescent="0.35">
      <c r="B1874" s="1" t="s">
        <v>499</v>
      </c>
      <c r="C1874" t="str">
        <f>VLOOKUP(B1874,Z1873:AE4208,2,FALSE)</f>
        <v>McCormick,</v>
      </c>
      <c r="D1874">
        <f t="shared" si="522"/>
        <v>44.22</v>
      </c>
      <c r="E1874">
        <f t="shared" si="523"/>
        <v>4.1900000000000004</v>
      </c>
      <c r="F1874" t="str">
        <f t="shared" si="524"/>
        <v>No</v>
      </c>
      <c r="G1874" t="str">
        <f t="shared" si="525"/>
        <v>No</v>
      </c>
      <c r="H1874" t="str">
        <f t="shared" si="526"/>
        <v>No</v>
      </c>
      <c r="I1874">
        <f t="shared" si="527"/>
        <v>1</v>
      </c>
      <c r="J1874" t="str">
        <f t="shared" si="528"/>
        <v>No</v>
      </c>
      <c r="K1874" t="str">
        <f t="shared" si="529"/>
        <v>OBESITY</v>
      </c>
      <c r="L1874" t="str">
        <f t="shared" si="530"/>
        <v>normal</v>
      </c>
      <c r="M1874" s="34">
        <f t="shared" si="531"/>
        <v>27275</v>
      </c>
      <c r="N1874" s="36">
        <f t="shared" si="532"/>
        <v>21232.18</v>
      </c>
      <c r="O1874" s="23" t="str">
        <f t="shared" si="533"/>
        <v>tier - 3</v>
      </c>
      <c r="P1874" s="34" t="str">
        <f t="shared" si="534"/>
        <v>tier - 2</v>
      </c>
      <c r="Q1874" s="34" t="str">
        <f t="shared" si="535"/>
        <v>R1011</v>
      </c>
      <c r="R1874" s="23">
        <f t="shared" si="536"/>
        <v>48</v>
      </c>
      <c r="Z1874" s="1" t="s">
        <v>499</v>
      </c>
      <c r="AA1874" s="1" t="s">
        <v>7280</v>
      </c>
      <c r="AB1874" t="s">
        <v>4746</v>
      </c>
      <c r="AC1874" t="s">
        <v>5419</v>
      </c>
      <c r="AG1874" t="s">
        <v>499</v>
      </c>
      <c r="AH1874">
        <v>44.22</v>
      </c>
      <c r="AI1874">
        <v>4.1900000000000004</v>
      </c>
      <c r="AJ1874" s="20" t="s">
        <v>2380</v>
      </c>
      <c r="AK1874" t="s">
        <v>2380</v>
      </c>
      <c r="AL1874" t="s">
        <v>2380</v>
      </c>
      <c r="AM1874" s="29">
        <v>1</v>
      </c>
      <c r="AN1874" s="20" t="s">
        <v>2380</v>
      </c>
      <c r="AO1874" s="20" t="str">
        <f t="shared" si="537"/>
        <v>OBESITY</v>
      </c>
      <c r="AP1874" s="20" t="str">
        <f t="shared" si="538"/>
        <v>normal</v>
      </c>
      <c r="AS1874" t="s">
        <v>1901</v>
      </c>
      <c r="AT1874">
        <v>1974</v>
      </c>
      <c r="AU1874" s="28" t="s">
        <v>20</v>
      </c>
      <c r="AV1874">
        <v>3</v>
      </c>
      <c r="AW1874">
        <v>0</v>
      </c>
      <c r="AX1874" s="38">
        <v>21232.18</v>
      </c>
      <c r="AY1874" t="s">
        <v>12</v>
      </c>
      <c r="AZ1874" t="s">
        <v>11</v>
      </c>
      <c r="BA1874" t="s">
        <v>42</v>
      </c>
      <c r="BB1874" s="35">
        <f>DATE(AT1874,MATCH(AU1874,{"Jan","Feb","Mar","Apr","May","Jun","Jul","Aug","Sep","Oct","Nov","Dec"}, 0),AV1874)</f>
        <v>27275</v>
      </c>
      <c r="BC1874" s="20">
        <f t="shared" si="539"/>
        <v>48</v>
      </c>
    </row>
    <row r="1875" spans="2:55" ht="15.5" hidden="1" x14ac:dyDescent="0.35">
      <c r="B1875" s="1" t="s">
        <v>498</v>
      </c>
      <c r="C1875" t="str">
        <f>VLOOKUP(B1875,Z1874:AE4209,2,FALSE)</f>
        <v>McElroy,</v>
      </c>
      <c r="D1875">
        <f t="shared" si="522"/>
        <v>15.46</v>
      </c>
      <c r="E1875">
        <f t="shared" si="523"/>
        <v>4.99</v>
      </c>
      <c r="F1875" t="str">
        <f t="shared" si="524"/>
        <v>yes</v>
      </c>
      <c r="G1875" t="str">
        <f t="shared" si="525"/>
        <v>No</v>
      </c>
      <c r="H1875" t="str">
        <f t="shared" si="526"/>
        <v>Yes</v>
      </c>
      <c r="I1875">
        <f t="shared" si="527"/>
        <v>1</v>
      </c>
      <c r="J1875" t="str">
        <f t="shared" si="528"/>
        <v>No</v>
      </c>
      <c r="K1875" t="str">
        <f t="shared" si="529"/>
        <v>under weight</v>
      </c>
      <c r="L1875" t="str">
        <f t="shared" si="530"/>
        <v>normal</v>
      </c>
      <c r="M1875" s="34">
        <f t="shared" si="531"/>
        <v>29565</v>
      </c>
      <c r="N1875" s="36">
        <f t="shared" si="532"/>
        <v>21259.38</v>
      </c>
      <c r="O1875" s="23" t="str">
        <f t="shared" si="533"/>
        <v>tier - 3</v>
      </c>
      <c r="P1875" s="34" t="str">
        <f t="shared" si="534"/>
        <v>tier - 3</v>
      </c>
      <c r="Q1875" s="34" t="str">
        <f t="shared" si="535"/>
        <v>R1019</v>
      </c>
      <c r="R1875" s="23">
        <f t="shared" si="536"/>
        <v>42</v>
      </c>
      <c r="Z1875" s="1" t="s">
        <v>498</v>
      </c>
      <c r="AA1875" s="1" t="s">
        <v>5156</v>
      </c>
      <c r="AB1875" t="s">
        <v>4746</v>
      </c>
      <c r="AC1875" t="s">
        <v>5013</v>
      </c>
      <c r="AG1875" t="s">
        <v>498</v>
      </c>
      <c r="AH1875">
        <v>15.46</v>
      </c>
      <c r="AI1875">
        <v>4.99</v>
      </c>
      <c r="AJ1875" s="20" t="s">
        <v>2382</v>
      </c>
      <c r="AK1875" t="s">
        <v>2380</v>
      </c>
      <c r="AL1875" t="s">
        <v>2383</v>
      </c>
      <c r="AM1875" s="29">
        <v>1</v>
      </c>
      <c r="AN1875" s="20" t="s">
        <v>2380</v>
      </c>
      <c r="AO1875" s="20" t="str">
        <f t="shared" si="537"/>
        <v>under weight</v>
      </c>
      <c r="AP1875" s="20" t="str">
        <f t="shared" si="538"/>
        <v>normal</v>
      </c>
      <c r="AS1875" t="s">
        <v>1902</v>
      </c>
      <c r="AT1875">
        <v>1980</v>
      </c>
      <c r="AU1875" s="28" t="s">
        <v>30</v>
      </c>
      <c r="AV1875">
        <v>10</v>
      </c>
      <c r="AW1875">
        <v>2</v>
      </c>
      <c r="AX1875" s="38">
        <v>21259.38</v>
      </c>
      <c r="AY1875" t="s">
        <v>12</v>
      </c>
      <c r="AZ1875" t="s">
        <v>12</v>
      </c>
      <c r="BA1875" t="s">
        <v>166</v>
      </c>
      <c r="BB1875" s="35">
        <f>DATE(AT1875,MATCH(AU1875,{"Jan","Feb","Mar","Apr","May","Jun","Jul","Aug","Sep","Oct","Nov","Dec"}, 0),AV1875)</f>
        <v>29565</v>
      </c>
      <c r="BC1875" s="20">
        <f t="shared" si="539"/>
        <v>42</v>
      </c>
    </row>
    <row r="1876" spans="2:55" ht="15.5" hidden="1" x14ac:dyDescent="0.35">
      <c r="B1876" s="1" t="s">
        <v>497</v>
      </c>
      <c r="C1876" t="str">
        <f>VLOOKUP(B1876,Z1875:AE4210,2,FALSE)</f>
        <v>Coffed,</v>
      </c>
      <c r="D1876">
        <f t="shared" si="522"/>
        <v>30.3</v>
      </c>
      <c r="E1876">
        <f t="shared" si="523"/>
        <v>4.7699999999999996</v>
      </c>
      <c r="F1876" t="str">
        <f t="shared" si="524"/>
        <v>yes</v>
      </c>
      <c r="G1876" t="str">
        <f t="shared" si="525"/>
        <v>No</v>
      </c>
      <c r="H1876" t="str">
        <f t="shared" si="526"/>
        <v>No</v>
      </c>
      <c r="I1876">
        <f t="shared" si="527"/>
        <v>1</v>
      </c>
      <c r="J1876" t="str">
        <f t="shared" si="528"/>
        <v>No</v>
      </c>
      <c r="K1876" t="str">
        <f t="shared" si="529"/>
        <v>OBESITY</v>
      </c>
      <c r="L1876" t="str">
        <f t="shared" si="530"/>
        <v>normal</v>
      </c>
      <c r="M1876" s="34">
        <f t="shared" si="531"/>
        <v>38203</v>
      </c>
      <c r="N1876" s="36">
        <f t="shared" si="532"/>
        <v>21344.85</v>
      </c>
      <c r="O1876" s="23" t="str">
        <f t="shared" si="533"/>
        <v>tier - 3</v>
      </c>
      <c r="P1876" s="34" t="str">
        <f t="shared" si="534"/>
        <v>tier - 1</v>
      </c>
      <c r="Q1876" s="34" t="str">
        <f t="shared" si="535"/>
        <v>R1024</v>
      </c>
      <c r="R1876" s="23">
        <f t="shared" si="536"/>
        <v>18</v>
      </c>
      <c r="Z1876" s="1" t="s">
        <v>497</v>
      </c>
      <c r="AA1876" s="1" t="s">
        <v>7281</v>
      </c>
      <c r="AB1876" t="s">
        <v>4746</v>
      </c>
      <c r="AC1876" t="s">
        <v>7282</v>
      </c>
      <c r="AD1876" t="s">
        <v>4974</v>
      </c>
      <c r="AG1876" t="s">
        <v>497</v>
      </c>
      <c r="AH1876">
        <v>30.3</v>
      </c>
      <c r="AI1876">
        <v>4.7699999999999996</v>
      </c>
      <c r="AJ1876" s="20" t="s">
        <v>2382</v>
      </c>
      <c r="AK1876" t="s">
        <v>2380</v>
      </c>
      <c r="AL1876" t="s">
        <v>2380</v>
      </c>
      <c r="AM1876" s="29">
        <v>1</v>
      </c>
      <c r="AN1876" s="20" t="s">
        <v>2380</v>
      </c>
      <c r="AO1876" s="20" t="str">
        <f t="shared" si="537"/>
        <v>OBESITY</v>
      </c>
      <c r="AP1876" s="20" t="str">
        <f t="shared" si="538"/>
        <v>normal</v>
      </c>
      <c r="AS1876" t="s">
        <v>1903</v>
      </c>
      <c r="AT1876">
        <v>2004</v>
      </c>
      <c r="AU1876" s="28" t="s">
        <v>35</v>
      </c>
      <c r="AV1876">
        <v>4</v>
      </c>
      <c r="AW1876">
        <v>0</v>
      </c>
      <c r="AX1876" s="38">
        <v>21344.85</v>
      </c>
      <c r="AY1876" t="s">
        <v>12</v>
      </c>
      <c r="AZ1876" t="s">
        <v>16</v>
      </c>
      <c r="BA1876" t="s">
        <v>247</v>
      </c>
      <c r="BB1876" s="35">
        <f>DATE(AT1876,MATCH(AU1876,{"Jan","Feb","Mar","Apr","May","Jun","Jul","Aug","Sep","Oct","Nov","Dec"}, 0),AV1876)</f>
        <v>38203</v>
      </c>
      <c r="BC1876" s="20">
        <f t="shared" si="539"/>
        <v>18</v>
      </c>
    </row>
    <row r="1877" spans="2:55" ht="15.5" hidden="1" x14ac:dyDescent="0.35">
      <c r="B1877" s="1" t="s">
        <v>496</v>
      </c>
      <c r="C1877" t="str">
        <f>VLOOKUP(B1877,Z1876:AE4211,2,FALSE)</f>
        <v>Estes,</v>
      </c>
      <c r="D1877">
        <f t="shared" si="522"/>
        <v>16.670000000000002</v>
      </c>
      <c r="E1877">
        <f t="shared" si="523"/>
        <v>5.46</v>
      </c>
      <c r="F1877" t="str">
        <f t="shared" si="524"/>
        <v>No</v>
      </c>
      <c r="G1877" t="str">
        <f t="shared" si="525"/>
        <v>No</v>
      </c>
      <c r="H1877" t="str">
        <f t="shared" si="526"/>
        <v>No</v>
      </c>
      <c r="I1877">
        <f t="shared" si="527"/>
        <v>0</v>
      </c>
      <c r="J1877" t="str">
        <f t="shared" si="528"/>
        <v>No</v>
      </c>
      <c r="K1877" t="str">
        <f t="shared" si="529"/>
        <v>under weight</v>
      </c>
      <c r="L1877" t="str">
        <f t="shared" si="530"/>
        <v>normal</v>
      </c>
      <c r="M1877" s="34">
        <f t="shared" si="531"/>
        <v>29468</v>
      </c>
      <c r="N1877" s="36">
        <f t="shared" si="532"/>
        <v>21348.71</v>
      </c>
      <c r="O1877" s="23" t="str">
        <f t="shared" si="533"/>
        <v>tier - 2</v>
      </c>
      <c r="P1877" s="34" t="str">
        <f t="shared" si="534"/>
        <v>tier - 1</v>
      </c>
      <c r="Q1877" s="34" t="str">
        <f t="shared" si="535"/>
        <v>R1012</v>
      </c>
      <c r="R1877" s="23">
        <f t="shared" si="536"/>
        <v>42</v>
      </c>
      <c r="Z1877" s="1" t="s">
        <v>496</v>
      </c>
      <c r="AA1877" s="1" t="s">
        <v>7283</v>
      </c>
      <c r="AB1877" t="s">
        <v>4746</v>
      </c>
      <c r="AC1877" t="s">
        <v>7284</v>
      </c>
      <c r="AD1877" t="s">
        <v>5155</v>
      </c>
      <c r="AG1877" t="s">
        <v>496</v>
      </c>
      <c r="AH1877">
        <v>16.670000000000002</v>
      </c>
      <c r="AI1877">
        <v>5.46</v>
      </c>
      <c r="AJ1877" s="20" t="s">
        <v>2380</v>
      </c>
      <c r="AK1877" t="s">
        <v>2380</v>
      </c>
      <c r="AL1877" t="s">
        <v>2380</v>
      </c>
      <c r="AM1877" s="29">
        <v>0</v>
      </c>
      <c r="AN1877" s="20" t="s">
        <v>2380</v>
      </c>
      <c r="AO1877" s="20" t="str">
        <f t="shared" si="537"/>
        <v>under weight</v>
      </c>
      <c r="AP1877" s="20" t="str">
        <f t="shared" si="538"/>
        <v>normal</v>
      </c>
      <c r="AS1877" t="s">
        <v>1904</v>
      </c>
      <c r="AT1877">
        <v>1980</v>
      </c>
      <c r="AU1877" s="28" t="s">
        <v>20</v>
      </c>
      <c r="AV1877">
        <v>4</v>
      </c>
      <c r="AW1877">
        <v>0</v>
      </c>
      <c r="AX1877" s="38">
        <v>21348.71</v>
      </c>
      <c r="AY1877" t="s">
        <v>11</v>
      </c>
      <c r="AZ1877" t="s">
        <v>16</v>
      </c>
      <c r="BA1877" t="s">
        <v>23</v>
      </c>
      <c r="BB1877" s="35">
        <f>DATE(AT1877,MATCH(AU1877,{"Jan","Feb","Mar","Apr","May","Jun","Jul","Aug","Sep","Oct","Nov","Dec"}, 0),AV1877)</f>
        <v>29468</v>
      </c>
      <c r="BC1877" s="20">
        <f t="shared" si="539"/>
        <v>42</v>
      </c>
    </row>
    <row r="1878" spans="2:55" ht="15.5" hidden="1" x14ac:dyDescent="0.35">
      <c r="B1878" s="1" t="s">
        <v>495</v>
      </c>
      <c r="C1878" t="str">
        <f>VLOOKUP(B1878,Z1877:AE4212,2,FALSE)</f>
        <v>Miles,</v>
      </c>
      <c r="D1878">
        <f t="shared" si="522"/>
        <v>28.594999999999999</v>
      </c>
      <c r="E1878">
        <f t="shared" si="523"/>
        <v>5.43</v>
      </c>
      <c r="F1878" t="str">
        <f t="shared" si="524"/>
        <v>No</v>
      </c>
      <c r="G1878" t="str">
        <f t="shared" si="525"/>
        <v>No</v>
      </c>
      <c r="H1878" t="str">
        <f t="shared" si="526"/>
        <v>No</v>
      </c>
      <c r="I1878">
        <f t="shared" si="527"/>
        <v>0</v>
      </c>
      <c r="J1878" t="str">
        <f t="shared" si="528"/>
        <v>No</v>
      </c>
      <c r="K1878" t="str">
        <f t="shared" si="529"/>
        <v>OVER WEIGHT</v>
      </c>
      <c r="L1878" t="str">
        <f t="shared" si="530"/>
        <v>normal</v>
      </c>
      <c r="M1878" s="34">
        <f t="shared" si="531"/>
        <v>33198</v>
      </c>
      <c r="N1878" s="36">
        <f t="shared" si="532"/>
        <v>21472.48</v>
      </c>
      <c r="O1878" s="23" t="str">
        <f t="shared" si="533"/>
        <v>tier - 2</v>
      </c>
      <c r="P1878" s="34" t="str">
        <f t="shared" si="534"/>
        <v>tier - 2</v>
      </c>
      <c r="Q1878" s="34" t="str">
        <f t="shared" si="535"/>
        <v>R1012</v>
      </c>
      <c r="R1878" s="23">
        <f t="shared" si="536"/>
        <v>32</v>
      </c>
      <c r="Z1878" s="1" t="s">
        <v>495</v>
      </c>
      <c r="AA1878" s="1" t="s">
        <v>7285</v>
      </c>
      <c r="AB1878" t="s">
        <v>4746</v>
      </c>
      <c r="AC1878" t="s">
        <v>5221</v>
      </c>
      <c r="AD1878" t="s">
        <v>4816</v>
      </c>
      <c r="AG1878" t="s">
        <v>495</v>
      </c>
      <c r="AH1878">
        <v>28.594999999999999</v>
      </c>
      <c r="AI1878">
        <v>5.43</v>
      </c>
      <c r="AJ1878" s="20" t="s">
        <v>2380</v>
      </c>
      <c r="AK1878" t="s">
        <v>2380</v>
      </c>
      <c r="AL1878" t="s">
        <v>2380</v>
      </c>
      <c r="AM1878" s="29">
        <v>0</v>
      </c>
      <c r="AN1878" s="20" t="s">
        <v>2380</v>
      </c>
      <c r="AO1878" s="20" t="str">
        <f t="shared" si="537"/>
        <v>OVER WEIGHT</v>
      </c>
      <c r="AP1878" s="20" t="str">
        <f t="shared" si="538"/>
        <v>normal</v>
      </c>
      <c r="AS1878" t="s">
        <v>1905</v>
      </c>
      <c r="AT1878">
        <v>1990</v>
      </c>
      <c r="AU1878" s="28" t="s">
        <v>15</v>
      </c>
      <c r="AV1878">
        <v>21</v>
      </c>
      <c r="AW1878">
        <v>4</v>
      </c>
      <c r="AX1878" s="38">
        <v>21472.48</v>
      </c>
      <c r="AY1878" t="s">
        <v>11</v>
      </c>
      <c r="AZ1878" t="s">
        <v>11</v>
      </c>
      <c r="BA1878" t="s">
        <v>23</v>
      </c>
      <c r="BB1878" s="35">
        <f>DATE(AT1878,MATCH(AU1878,{"Jan","Feb","Mar","Apr","May","Jun","Jul","Aug","Sep","Oct","Nov","Dec"}, 0),AV1878)</f>
        <v>33198</v>
      </c>
      <c r="BC1878" s="20">
        <f t="shared" si="539"/>
        <v>32</v>
      </c>
    </row>
    <row r="1879" spans="2:55" ht="15.5" hidden="1" x14ac:dyDescent="0.35">
      <c r="B1879" s="1" t="s">
        <v>494</v>
      </c>
      <c r="C1879" t="str">
        <f>VLOOKUP(B1879,Z1878:AE4213,2,FALSE)</f>
        <v>Zamore,</v>
      </c>
      <c r="D1879">
        <f t="shared" si="522"/>
        <v>25.934999999999999</v>
      </c>
      <c r="E1879">
        <f t="shared" si="523"/>
        <v>4.29</v>
      </c>
      <c r="F1879" t="str">
        <f t="shared" si="524"/>
        <v>No</v>
      </c>
      <c r="G1879" t="str">
        <f t="shared" si="525"/>
        <v>No</v>
      </c>
      <c r="H1879" t="str">
        <f t="shared" si="526"/>
        <v>No</v>
      </c>
      <c r="I1879">
        <f t="shared" si="527"/>
        <v>0</v>
      </c>
      <c r="J1879" t="str">
        <f t="shared" si="528"/>
        <v>No</v>
      </c>
      <c r="K1879" t="str">
        <f t="shared" si="529"/>
        <v>OVER WEIGHT</v>
      </c>
      <c r="L1879" t="str">
        <f t="shared" si="530"/>
        <v>normal</v>
      </c>
      <c r="M1879" s="34">
        <f t="shared" si="531"/>
        <v>36323</v>
      </c>
      <c r="N1879" s="36">
        <f t="shared" si="532"/>
        <v>21595.38</v>
      </c>
      <c r="O1879" s="23" t="str">
        <f t="shared" si="533"/>
        <v>tier - 2</v>
      </c>
      <c r="P1879" s="34" t="str">
        <f t="shared" si="534"/>
        <v>tier - 3</v>
      </c>
      <c r="Q1879" s="34" t="str">
        <f t="shared" si="535"/>
        <v>R1012</v>
      </c>
      <c r="R1879" s="23">
        <f t="shared" si="536"/>
        <v>23</v>
      </c>
      <c r="Z1879" s="1" t="s">
        <v>494</v>
      </c>
      <c r="AA1879" s="1" t="s">
        <v>7286</v>
      </c>
      <c r="AB1879" t="s">
        <v>4746</v>
      </c>
      <c r="AC1879" t="s">
        <v>7287</v>
      </c>
      <c r="AD1879" t="s">
        <v>4816</v>
      </c>
      <c r="AG1879" t="s">
        <v>494</v>
      </c>
      <c r="AH1879">
        <v>25.934999999999999</v>
      </c>
      <c r="AI1879">
        <v>4.29</v>
      </c>
      <c r="AJ1879" s="20" t="s">
        <v>2380</v>
      </c>
      <c r="AK1879" t="s">
        <v>2380</v>
      </c>
      <c r="AL1879" t="s">
        <v>2380</v>
      </c>
      <c r="AM1879" s="29">
        <v>0</v>
      </c>
      <c r="AN1879" s="20" t="s">
        <v>2380</v>
      </c>
      <c r="AO1879" s="20" t="str">
        <f t="shared" si="537"/>
        <v>OVER WEIGHT</v>
      </c>
      <c r="AP1879" s="20" t="str">
        <f t="shared" si="538"/>
        <v>normal</v>
      </c>
      <c r="AS1879" t="s">
        <v>1906</v>
      </c>
      <c r="AT1879">
        <v>1999</v>
      </c>
      <c r="AU1879" s="28" t="s">
        <v>18</v>
      </c>
      <c r="AV1879">
        <v>12</v>
      </c>
      <c r="AW1879">
        <v>0</v>
      </c>
      <c r="AX1879" s="38">
        <v>21595.38</v>
      </c>
      <c r="AY1879" t="s">
        <v>11</v>
      </c>
      <c r="AZ1879" t="s">
        <v>12</v>
      </c>
      <c r="BA1879" t="s">
        <v>23</v>
      </c>
      <c r="BB1879" s="35">
        <f>DATE(AT1879,MATCH(AU1879,{"Jan","Feb","Mar","Apr","May","Jun","Jul","Aug","Sep","Oct","Nov","Dec"}, 0),AV1879)</f>
        <v>36323</v>
      </c>
      <c r="BC1879" s="20">
        <f t="shared" si="539"/>
        <v>23</v>
      </c>
    </row>
    <row r="1880" spans="2:55" ht="15.5" hidden="1" x14ac:dyDescent="0.35">
      <c r="B1880" s="1" t="s">
        <v>493</v>
      </c>
      <c r="C1880" t="str">
        <f>VLOOKUP(B1880,Z1879:AE4214,2,FALSE)</f>
        <v>Donaghy,</v>
      </c>
      <c r="D1880">
        <f t="shared" si="522"/>
        <v>27.645</v>
      </c>
      <c r="E1880">
        <f t="shared" si="523"/>
        <v>5.25</v>
      </c>
      <c r="F1880" t="str">
        <f t="shared" si="524"/>
        <v>No</v>
      </c>
      <c r="G1880" t="str">
        <f t="shared" si="525"/>
        <v>No</v>
      </c>
      <c r="H1880" t="str">
        <f t="shared" si="526"/>
        <v>No</v>
      </c>
      <c r="I1880">
        <f t="shared" si="527"/>
        <v>1</v>
      </c>
      <c r="J1880" t="str">
        <f t="shared" si="528"/>
        <v>No</v>
      </c>
      <c r="K1880" t="str">
        <f t="shared" si="529"/>
        <v>OVER WEIGHT</v>
      </c>
      <c r="L1880" t="str">
        <f t="shared" si="530"/>
        <v>normal</v>
      </c>
      <c r="M1880" s="34">
        <f t="shared" si="531"/>
        <v>30675</v>
      </c>
      <c r="N1880" s="36">
        <f t="shared" si="532"/>
        <v>21659.93</v>
      </c>
      <c r="O1880" s="23" t="str">
        <f t="shared" si="533"/>
        <v>tier - 3</v>
      </c>
      <c r="P1880" s="34" t="str">
        <f t="shared" si="534"/>
        <v>tier - 3</v>
      </c>
      <c r="Q1880" s="34" t="str">
        <f t="shared" si="535"/>
        <v>R1024</v>
      </c>
      <c r="R1880" s="23">
        <f t="shared" si="536"/>
        <v>39</v>
      </c>
      <c r="Z1880" s="1" t="s">
        <v>493</v>
      </c>
      <c r="AA1880" s="1" t="s">
        <v>7288</v>
      </c>
      <c r="AB1880" t="s">
        <v>4746</v>
      </c>
      <c r="AC1880" t="s">
        <v>7289</v>
      </c>
      <c r="AG1880" t="s">
        <v>493</v>
      </c>
      <c r="AH1880">
        <v>27.645</v>
      </c>
      <c r="AI1880">
        <v>5.25</v>
      </c>
      <c r="AJ1880" s="20" t="s">
        <v>2380</v>
      </c>
      <c r="AK1880" t="s">
        <v>2380</v>
      </c>
      <c r="AL1880" t="s">
        <v>2380</v>
      </c>
      <c r="AM1880" s="29">
        <v>1</v>
      </c>
      <c r="AN1880" s="20" t="s">
        <v>2380</v>
      </c>
      <c r="AO1880" s="20" t="str">
        <f t="shared" si="537"/>
        <v>OVER WEIGHT</v>
      </c>
      <c r="AP1880" s="20" t="str">
        <f t="shared" si="538"/>
        <v>normal</v>
      </c>
      <c r="AS1880" t="s">
        <v>1907</v>
      </c>
      <c r="AT1880">
        <v>1983</v>
      </c>
      <c r="AU1880" s="28" t="s">
        <v>30</v>
      </c>
      <c r="AV1880">
        <v>25</v>
      </c>
      <c r="AW1880">
        <v>3</v>
      </c>
      <c r="AX1880" s="38">
        <v>21659.93</v>
      </c>
      <c r="AY1880" t="s">
        <v>12</v>
      </c>
      <c r="AZ1880" t="s">
        <v>12</v>
      </c>
      <c r="BA1880" t="s">
        <v>247</v>
      </c>
      <c r="BB1880" s="35">
        <f>DATE(AT1880,MATCH(AU1880,{"Jan","Feb","Mar","Apr","May","Jun","Jul","Aug","Sep","Oct","Nov","Dec"}, 0),AV1880)</f>
        <v>30675</v>
      </c>
      <c r="BC1880" s="20">
        <f t="shared" si="539"/>
        <v>39</v>
      </c>
    </row>
    <row r="1881" spans="2:55" ht="15.5" hidden="1" x14ac:dyDescent="0.35">
      <c r="B1881" s="1" t="s">
        <v>492</v>
      </c>
      <c r="C1881" t="str">
        <f>VLOOKUP(B1881,Z1880:AE4215,2,FALSE)</f>
        <v>Kennedy,</v>
      </c>
      <c r="D1881">
        <f t="shared" si="522"/>
        <v>30.1</v>
      </c>
      <c r="E1881">
        <f t="shared" si="523"/>
        <v>4.04</v>
      </c>
      <c r="F1881" t="str">
        <f t="shared" si="524"/>
        <v>No</v>
      </c>
      <c r="G1881" t="str">
        <f t="shared" si="525"/>
        <v>No</v>
      </c>
      <c r="H1881" t="str">
        <f t="shared" si="526"/>
        <v>No</v>
      </c>
      <c r="I1881">
        <f t="shared" si="527"/>
        <v>1</v>
      </c>
      <c r="J1881" t="str">
        <f t="shared" si="528"/>
        <v>No</v>
      </c>
      <c r="K1881" t="str">
        <f t="shared" si="529"/>
        <v>OBESITY</v>
      </c>
      <c r="L1881" t="str">
        <f t="shared" si="530"/>
        <v>normal</v>
      </c>
      <c r="M1881" s="34">
        <f t="shared" si="531"/>
        <v>22966</v>
      </c>
      <c r="N1881" s="36">
        <f t="shared" si="532"/>
        <v>21661.16</v>
      </c>
      <c r="O1881" s="23" t="str">
        <f t="shared" si="533"/>
        <v>tier - 2</v>
      </c>
      <c r="P1881" s="34" t="str">
        <f t="shared" si="534"/>
        <v>tier - 2</v>
      </c>
      <c r="Q1881" s="34" t="str">
        <f t="shared" si="535"/>
        <v>R1012</v>
      </c>
      <c r="R1881" s="23">
        <f t="shared" si="536"/>
        <v>60</v>
      </c>
      <c r="Z1881" s="1" t="s">
        <v>492</v>
      </c>
      <c r="AA1881" s="1" t="s">
        <v>6413</v>
      </c>
      <c r="AB1881" t="s">
        <v>4743</v>
      </c>
      <c r="AC1881" t="s">
        <v>4951</v>
      </c>
      <c r="AG1881" t="s">
        <v>492</v>
      </c>
      <c r="AH1881">
        <v>30.1</v>
      </c>
      <c r="AI1881">
        <v>4.04</v>
      </c>
      <c r="AJ1881" s="20" t="s">
        <v>2380</v>
      </c>
      <c r="AK1881" t="s">
        <v>2380</v>
      </c>
      <c r="AL1881" t="s">
        <v>2380</v>
      </c>
      <c r="AM1881" s="29">
        <v>1</v>
      </c>
      <c r="AN1881" s="20" t="s">
        <v>2380</v>
      </c>
      <c r="AO1881" s="20" t="str">
        <f t="shared" si="537"/>
        <v>OBESITY</v>
      </c>
      <c r="AP1881" s="20" t="str">
        <f t="shared" si="538"/>
        <v>normal</v>
      </c>
      <c r="AS1881" t="s">
        <v>1908</v>
      </c>
      <c r="AT1881">
        <v>1962</v>
      </c>
      <c r="AU1881" s="28" t="s">
        <v>15</v>
      </c>
      <c r="AV1881">
        <v>16</v>
      </c>
      <c r="AW1881">
        <v>0</v>
      </c>
      <c r="AX1881" s="38">
        <v>21661.16</v>
      </c>
      <c r="AY1881" t="s">
        <v>11</v>
      </c>
      <c r="AZ1881" t="s">
        <v>11</v>
      </c>
      <c r="BA1881" t="s">
        <v>23</v>
      </c>
      <c r="BB1881" s="35">
        <f>DATE(AT1881,MATCH(AU1881,{"Jan","Feb","Mar","Apr","May","Jun","Jul","Aug","Sep","Oct","Nov","Dec"}, 0),AV1881)</f>
        <v>22966</v>
      </c>
      <c r="BC1881" s="20">
        <f t="shared" si="539"/>
        <v>60</v>
      </c>
    </row>
    <row r="1882" spans="2:55" ht="15.5" hidden="1" x14ac:dyDescent="0.35">
      <c r="B1882" s="1" t="s">
        <v>491</v>
      </c>
      <c r="C1882" t="str">
        <f>VLOOKUP(B1882,Z1881:AE4216,2,FALSE)</f>
        <v>Fiorini,</v>
      </c>
      <c r="D1882">
        <f t="shared" si="522"/>
        <v>26.79</v>
      </c>
      <c r="E1882">
        <f t="shared" si="523"/>
        <v>5</v>
      </c>
      <c r="F1882" t="str">
        <f t="shared" si="524"/>
        <v>yes</v>
      </c>
      <c r="G1882" t="str">
        <f t="shared" si="525"/>
        <v>No</v>
      </c>
      <c r="H1882" t="str">
        <f t="shared" si="526"/>
        <v>Yes</v>
      </c>
      <c r="I1882">
        <f t="shared" si="527"/>
        <v>1</v>
      </c>
      <c r="J1882" t="str">
        <f t="shared" si="528"/>
        <v>No</v>
      </c>
      <c r="K1882" t="str">
        <f t="shared" si="529"/>
        <v>OVER WEIGHT</v>
      </c>
      <c r="L1882" t="str">
        <f t="shared" si="530"/>
        <v>normal</v>
      </c>
      <c r="M1882" s="34">
        <f t="shared" si="531"/>
        <v>27959</v>
      </c>
      <c r="N1882" s="36">
        <f t="shared" si="532"/>
        <v>21677.279999999999</v>
      </c>
      <c r="O1882" s="23" t="str">
        <f t="shared" si="533"/>
        <v>tier - 3</v>
      </c>
      <c r="P1882" s="34" t="str">
        <f t="shared" si="534"/>
        <v>tier - 1</v>
      </c>
      <c r="Q1882" s="34" t="str">
        <f t="shared" si="535"/>
        <v>R1012</v>
      </c>
      <c r="R1882" s="23">
        <f t="shared" si="536"/>
        <v>46</v>
      </c>
      <c r="Z1882" s="1" t="s">
        <v>491</v>
      </c>
      <c r="AA1882" s="1" t="s">
        <v>7290</v>
      </c>
      <c r="AB1882" t="s">
        <v>4743</v>
      </c>
      <c r="AC1882" t="s">
        <v>5189</v>
      </c>
      <c r="AD1882" t="s">
        <v>4780</v>
      </c>
      <c r="AG1882" t="s">
        <v>491</v>
      </c>
      <c r="AH1882">
        <v>26.79</v>
      </c>
      <c r="AI1882">
        <v>5</v>
      </c>
      <c r="AJ1882" s="20" t="s">
        <v>2382</v>
      </c>
      <c r="AK1882" t="s">
        <v>2380</v>
      </c>
      <c r="AL1882" t="s">
        <v>2383</v>
      </c>
      <c r="AM1882" s="29">
        <v>1</v>
      </c>
      <c r="AN1882" s="20" t="s">
        <v>2380</v>
      </c>
      <c r="AO1882" s="20" t="str">
        <f t="shared" si="537"/>
        <v>OVER WEIGHT</v>
      </c>
      <c r="AP1882" s="20" t="str">
        <f t="shared" si="538"/>
        <v>normal</v>
      </c>
      <c r="AS1882" t="s">
        <v>1909</v>
      </c>
      <c r="AT1882">
        <v>1976</v>
      </c>
      <c r="AU1882" s="28" t="s">
        <v>10</v>
      </c>
      <c r="AV1882">
        <v>18</v>
      </c>
      <c r="AW1882">
        <v>1</v>
      </c>
      <c r="AX1882" s="38">
        <v>21677.279999999999</v>
      </c>
      <c r="AY1882" t="s">
        <v>12</v>
      </c>
      <c r="AZ1882" t="s">
        <v>16</v>
      </c>
      <c r="BA1882" t="s">
        <v>23</v>
      </c>
      <c r="BB1882" s="35">
        <f>DATE(AT1882,MATCH(AU1882,{"Jan","Feb","Mar","Apr","May","Jun","Jul","Aug","Sep","Oct","Nov","Dec"}, 0),AV1882)</f>
        <v>27959</v>
      </c>
      <c r="BC1882" s="20">
        <f t="shared" si="539"/>
        <v>46</v>
      </c>
    </row>
    <row r="1883" spans="2:55" ht="15.5" hidden="1" x14ac:dyDescent="0.35">
      <c r="B1883" s="1" t="s">
        <v>490</v>
      </c>
      <c r="C1883" t="str">
        <f>VLOOKUP(B1883,Z1882:AE4217,2,FALSE)</f>
        <v>Alexander,</v>
      </c>
      <c r="D1883">
        <f t="shared" si="522"/>
        <v>27.1</v>
      </c>
      <c r="E1883">
        <f t="shared" si="523"/>
        <v>4.01</v>
      </c>
      <c r="F1883" t="str">
        <f t="shared" si="524"/>
        <v>yes</v>
      </c>
      <c r="G1883" t="str">
        <f t="shared" si="525"/>
        <v>No</v>
      </c>
      <c r="H1883" t="str">
        <f t="shared" si="526"/>
        <v>No</v>
      </c>
      <c r="I1883">
        <f t="shared" si="527"/>
        <v>1</v>
      </c>
      <c r="J1883" t="str">
        <f t="shared" si="528"/>
        <v>No</v>
      </c>
      <c r="K1883" t="str">
        <f t="shared" si="529"/>
        <v>OVER WEIGHT</v>
      </c>
      <c r="L1883" t="str">
        <f t="shared" si="530"/>
        <v>normal</v>
      </c>
      <c r="M1883" s="34">
        <f t="shared" si="531"/>
        <v>29118</v>
      </c>
      <c r="N1883" s="36">
        <f t="shared" si="532"/>
        <v>21771.34</v>
      </c>
      <c r="O1883" s="23" t="str">
        <f t="shared" si="533"/>
        <v>tier - 3</v>
      </c>
      <c r="P1883" s="34" t="str">
        <f t="shared" si="534"/>
        <v>tier - 1</v>
      </c>
      <c r="Q1883" s="34" t="str">
        <f t="shared" si="535"/>
        <v>R1024</v>
      </c>
      <c r="R1883" s="23">
        <f t="shared" si="536"/>
        <v>43</v>
      </c>
      <c r="Z1883" s="1" t="s">
        <v>490</v>
      </c>
      <c r="AA1883" s="1" t="s">
        <v>7291</v>
      </c>
      <c r="AB1883" t="s">
        <v>5580</v>
      </c>
      <c r="AC1883" t="s">
        <v>5520</v>
      </c>
      <c r="AD1883" t="s">
        <v>4834</v>
      </c>
      <c r="AG1883" t="s">
        <v>490</v>
      </c>
      <c r="AH1883">
        <v>27.1</v>
      </c>
      <c r="AI1883">
        <v>4.01</v>
      </c>
      <c r="AJ1883" s="20" t="s">
        <v>2382</v>
      </c>
      <c r="AK1883" t="s">
        <v>2380</v>
      </c>
      <c r="AL1883" t="s">
        <v>2380</v>
      </c>
      <c r="AM1883" s="29">
        <v>1</v>
      </c>
      <c r="AN1883" s="20" t="s">
        <v>2380</v>
      </c>
      <c r="AO1883" s="20" t="str">
        <f t="shared" si="537"/>
        <v>OVER WEIGHT</v>
      </c>
      <c r="AP1883" s="20" t="str">
        <f t="shared" si="538"/>
        <v>normal</v>
      </c>
      <c r="AS1883" t="s">
        <v>1910</v>
      </c>
      <c r="AT1883">
        <v>1979</v>
      </c>
      <c r="AU1883" s="28" t="s">
        <v>20</v>
      </c>
      <c r="AV1883">
        <v>20</v>
      </c>
      <c r="AW1883">
        <v>1</v>
      </c>
      <c r="AX1883" s="38">
        <v>21771.34</v>
      </c>
      <c r="AY1883" t="s">
        <v>12</v>
      </c>
      <c r="AZ1883" t="s">
        <v>16</v>
      </c>
      <c r="BA1883" t="s">
        <v>247</v>
      </c>
      <c r="BB1883" s="35">
        <f>DATE(AT1883,MATCH(AU1883,{"Jan","Feb","Mar","Apr","May","Jun","Jul","Aug","Sep","Oct","Nov","Dec"}, 0),AV1883)</f>
        <v>29118</v>
      </c>
      <c r="BC1883" s="20">
        <f t="shared" si="539"/>
        <v>43</v>
      </c>
    </row>
    <row r="1884" spans="2:55" ht="15.5" hidden="1" x14ac:dyDescent="0.35">
      <c r="B1884" s="1" t="s">
        <v>489</v>
      </c>
      <c r="C1884" t="str">
        <f>VLOOKUP(B1884,Z1883:AE4218,2,FALSE)</f>
        <v>Watkins,</v>
      </c>
      <c r="D1884">
        <f t="shared" si="522"/>
        <v>24.31</v>
      </c>
      <c r="E1884">
        <f t="shared" si="523"/>
        <v>5.4</v>
      </c>
      <c r="F1884" t="str">
        <f t="shared" si="524"/>
        <v>No</v>
      </c>
      <c r="G1884" t="str">
        <f t="shared" si="525"/>
        <v>No</v>
      </c>
      <c r="H1884" t="str">
        <f t="shared" si="526"/>
        <v>No</v>
      </c>
      <c r="I1884">
        <f t="shared" si="527"/>
        <v>0</v>
      </c>
      <c r="J1884" t="str">
        <f t="shared" si="528"/>
        <v>No</v>
      </c>
      <c r="K1884" t="str">
        <f t="shared" si="529"/>
        <v>Normal weight</v>
      </c>
      <c r="L1884" t="str">
        <f t="shared" si="530"/>
        <v>normal</v>
      </c>
      <c r="M1884" s="34">
        <f t="shared" si="531"/>
        <v>29126</v>
      </c>
      <c r="N1884" s="36">
        <f t="shared" si="532"/>
        <v>21774.32</v>
      </c>
      <c r="O1884" s="23" t="str">
        <f t="shared" si="533"/>
        <v>tier - 3</v>
      </c>
      <c r="P1884" s="34" t="str">
        <f t="shared" si="534"/>
        <v>tier - 2</v>
      </c>
      <c r="Q1884" s="34" t="str">
        <f t="shared" si="535"/>
        <v>R1012</v>
      </c>
      <c r="R1884" s="23">
        <f t="shared" si="536"/>
        <v>43</v>
      </c>
      <c r="Z1884" s="1" t="s">
        <v>489</v>
      </c>
      <c r="AA1884" s="1" t="s">
        <v>7292</v>
      </c>
      <c r="AB1884" t="s">
        <v>4743</v>
      </c>
      <c r="AC1884" t="s">
        <v>6841</v>
      </c>
      <c r="AG1884" t="s">
        <v>489</v>
      </c>
      <c r="AH1884">
        <v>24.31</v>
      </c>
      <c r="AI1884">
        <v>5.4</v>
      </c>
      <c r="AJ1884" s="20" t="s">
        <v>2380</v>
      </c>
      <c r="AK1884" t="s">
        <v>2380</v>
      </c>
      <c r="AL1884" t="s">
        <v>2380</v>
      </c>
      <c r="AM1884" s="29">
        <v>0</v>
      </c>
      <c r="AN1884" s="20" t="s">
        <v>2380</v>
      </c>
      <c r="AO1884" s="20" t="str">
        <f t="shared" si="537"/>
        <v>Normal weight</v>
      </c>
      <c r="AP1884" s="20" t="str">
        <f t="shared" si="538"/>
        <v>normal</v>
      </c>
      <c r="AS1884" t="s">
        <v>1911</v>
      </c>
      <c r="AT1884">
        <v>1979</v>
      </c>
      <c r="AU1884" s="28" t="s">
        <v>20</v>
      </c>
      <c r="AV1884">
        <v>28</v>
      </c>
      <c r="AW1884">
        <v>0</v>
      </c>
      <c r="AX1884" s="38">
        <v>21774.32</v>
      </c>
      <c r="AY1884" t="s">
        <v>12</v>
      </c>
      <c r="AZ1884" t="s">
        <v>11</v>
      </c>
      <c r="BA1884" t="s">
        <v>23</v>
      </c>
      <c r="BB1884" s="35">
        <f>DATE(AT1884,MATCH(AU1884,{"Jan","Feb","Mar","Apr","May","Jun","Jul","Aug","Sep","Oct","Nov","Dec"}, 0),AV1884)</f>
        <v>29126</v>
      </c>
      <c r="BC1884" s="20">
        <f t="shared" si="539"/>
        <v>43</v>
      </c>
    </row>
    <row r="1885" spans="2:55" ht="15.5" hidden="1" x14ac:dyDescent="0.35">
      <c r="B1885" s="1" t="s">
        <v>488</v>
      </c>
      <c r="C1885" t="str">
        <f>VLOOKUP(B1885,Z1884:AE4219,2,FALSE)</f>
        <v>Cassel,</v>
      </c>
      <c r="D1885">
        <f t="shared" si="522"/>
        <v>15.53</v>
      </c>
      <c r="E1885">
        <f t="shared" si="523"/>
        <v>5.81</v>
      </c>
      <c r="F1885" t="str">
        <f t="shared" si="524"/>
        <v>No</v>
      </c>
      <c r="G1885" t="str">
        <f t="shared" si="525"/>
        <v>No</v>
      </c>
      <c r="H1885" t="str">
        <f t="shared" si="526"/>
        <v>No</v>
      </c>
      <c r="I1885">
        <f t="shared" si="527"/>
        <v>1</v>
      </c>
      <c r="J1885" t="str">
        <f t="shared" si="528"/>
        <v>No</v>
      </c>
      <c r="K1885" t="str">
        <f t="shared" si="529"/>
        <v>under weight</v>
      </c>
      <c r="L1885" t="str">
        <f t="shared" si="530"/>
        <v>pre diabeties</v>
      </c>
      <c r="M1885" s="34">
        <f t="shared" si="531"/>
        <v>23250</v>
      </c>
      <c r="N1885" s="36">
        <f t="shared" si="532"/>
        <v>21797</v>
      </c>
      <c r="O1885" s="23" t="str">
        <f t="shared" si="533"/>
        <v>tier - 3</v>
      </c>
      <c r="P1885" s="34" t="str">
        <f t="shared" si="534"/>
        <v>tier - 1</v>
      </c>
      <c r="Q1885" s="34" t="str">
        <f t="shared" si="535"/>
        <v>R1011</v>
      </c>
      <c r="R1885" s="23">
        <f t="shared" si="536"/>
        <v>59</v>
      </c>
      <c r="Z1885" s="1" t="s">
        <v>488</v>
      </c>
      <c r="AA1885" s="1" t="s">
        <v>7293</v>
      </c>
      <c r="AB1885" t="s">
        <v>4743</v>
      </c>
      <c r="AC1885" t="s">
        <v>7294</v>
      </c>
      <c r="AG1885" t="s">
        <v>488</v>
      </c>
      <c r="AH1885">
        <v>15.53</v>
      </c>
      <c r="AI1885">
        <v>5.81</v>
      </c>
      <c r="AJ1885" s="20" t="s">
        <v>2380</v>
      </c>
      <c r="AK1885" t="s">
        <v>2380</v>
      </c>
      <c r="AL1885" t="s">
        <v>2380</v>
      </c>
      <c r="AM1885" s="29">
        <v>1</v>
      </c>
      <c r="AN1885" s="20" t="s">
        <v>2380</v>
      </c>
      <c r="AO1885" s="20" t="str">
        <f t="shared" si="537"/>
        <v>under weight</v>
      </c>
      <c r="AP1885" s="20" t="str">
        <f t="shared" si="538"/>
        <v>pre diabeties</v>
      </c>
      <c r="AS1885" t="s">
        <v>1912</v>
      </c>
      <c r="AT1885">
        <v>1963</v>
      </c>
      <c r="AU1885" s="28" t="s">
        <v>35</v>
      </c>
      <c r="AV1885">
        <v>27</v>
      </c>
      <c r="AW1885">
        <v>0</v>
      </c>
      <c r="AX1885" s="38">
        <v>21797</v>
      </c>
      <c r="AY1885" t="s">
        <v>12</v>
      </c>
      <c r="AZ1885" t="s">
        <v>16</v>
      </c>
      <c r="BA1885" t="s">
        <v>42</v>
      </c>
      <c r="BB1885" s="35">
        <f>DATE(AT1885,MATCH(AU1885,{"Jan","Feb","Mar","Apr","May","Jun","Jul","Aug","Sep","Oct","Nov","Dec"}, 0),AV1885)</f>
        <v>23250</v>
      </c>
      <c r="BC1885" s="20">
        <f t="shared" si="539"/>
        <v>59</v>
      </c>
    </row>
    <row r="1886" spans="2:55" ht="15.5" hidden="1" x14ac:dyDescent="0.35">
      <c r="B1886" s="1" t="s">
        <v>487</v>
      </c>
      <c r="C1886" t="str">
        <f>VLOOKUP(B1886,Z1885:AE4220,2,FALSE)</f>
        <v>Ferguson,</v>
      </c>
      <c r="D1886">
        <f t="shared" si="522"/>
        <v>30.7</v>
      </c>
      <c r="E1886">
        <f t="shared" si="523"/>
        <v>5.82</v>
      </c>
      <c r="F1886" t="str">
        <f t="shared" si="524"/>
        <v>No</v>
      </c>
      <c r="G1886" t="str">
        <f t="shared" si="525"/>
        <v>No</v>
      </c>
      <c r="H1886" t="str">
        <f t="shared" si="526"/>
        <v>No</v>
      </c>
      <c r="I1886">
        <f t="shared" si="527"/>
        <v>1</v>
      </c>
      <c r="J1886" t="str">
        <f t="shared" si="528"/>
        <v>No</v>
      </c>
      <c r="K1886" t="str">
        <f t="shared" si="529"/>
        <v>OBESITY</v>
      </c>
      <c r="L1886" t="str">
        <f t="shared" si="530"/>
        <v>pre diabeties</v>
      </c>
      <c r="M1886" s="34">
        <f t="shared" si="531"/>
        <v>29084</v>
      </c>
      <c r="N1886" s="36">
        <f t="shared" si="532"/>
        <v>21880.82</v>
      </c>
      <c r="O1886" s="23" t="str">
        <f t="shared" si="533"/>
        <v>tier - 3</v>
      </c>
      <c r="P1886" s="34" t="str">
        <f t="shared" si="534"/>
        <v>tier - 1</v>
      </c>
      <c r="Q1886" s="34" t="str">
        <f t="shared" si="535"/>
        <v>R1012</v>
      </c>
      <c r="R1886" s="23">
        <f t="shared" si="536"/>
        <v>43</v>
      </c>
      <c r="Z1886" s="1" t="s">
        <v>487</v>
      </c>
      <c r="AA1886" s="1" t="s">
        <v>5695</v>
      </c>
      <c r="AB1886" t="s">
        <v>4746</v>
      </c>
      <c r="AC1886" t="s">
        <v>6602</v>
      </c>
      <c r="AG1886" t="s">
        <v>487</v>
      </c>
      <c r="AH1886">
        <v>30.7</v>
      </c>
      <c r="AI1886">
        <v>5.82</v>
      </c>
      <c r="AJ1886" s="20" t="s">
        <v>2380</v>
      </c>
      <c r="AK1886" t="s">
        <v>2380</v>
      </c>
      <c r="AL1886" t="s">
        <v>2380</v>
      </c>
      <c r="AM1886" s="29">
        <v>1</v>
      </c>
      <c r="AN1886" s="20" t="s">
        <v>2380</v>
      </c>
      <c r="AO1886" s="20" t="str">
        <f t="shared" si="537"/>
        <v>OBESITY</v>
      </c>
      <c r="AP1886" s="20" t="str">
        <f t="shared" si="538"/>
        <v>pre diabeties</v>
      </c>
      <c r="AS1886" t="s">
        <v>1913</v>
      </c>
      <c r="AT1886">
        <v>1979</v>
      </c>
      <c r="AU1886" s="28" t="s">
        <v>35</v>
      </c>
      <c r="AV1886">
        <v>17</v>
      </c>
      <c r="AW1886">
        <v>2</v>
      </c>
      <c r="AX1886" s="38">
        <v>21880.82</v>
      </c>
      <c r="AY1886" t="s">
        <v>12</v>
      </c>
      <c r="AZ1886" t="s">
        <v>16</v>
      </c>
      <c r="BA1886" t="s">
        <v>23</v>
      </c>
      <c r="BB1886" s="35">
        <f>DATE(AT1886,MATCH(AU1886,{"Jan","Feb","Mar","Apr","May","Jun","Jul","Aug","Sep","Oct","Nov","Dec"}, 0),AV1886)</f>
        <v>29084</v>
      </c>
      <c r="BC1886" s="20">
        <f t="shared" si="539"/>
        <v>43</v>
      </c>
    </row>
    <row r="1887" spans="2:55" ht="15.5" hidden="1" x14ac:dyDescent="0.35">
      <c r="B1887" s="1" t="s">
        <v>486</v>
      </c>
      <c r="C1887" t="str">
        <f>VLOOKUP(B1887,Z1886:AE4221,2,FALSE)</f>
        <v>O'Sullivan,</v>
      </c>
      <c r="D1887">
        <f t="shared" si="522"/>
        <v>33.33</v>
      </c>
      <c r="E1887">
        <f t="shared" si="523"/>
        <v>4.82</v>
      </c>
      <c r="F1887" t="str">
        <f t="shared" si="524"/>
        <v>No</v>
      </c>
      <c r="G1887" t="str">
        <f t="shared" si="525"/>
        <v>No</v>
      </c>
      <c r="H1887" t="str">
        <f t="shared" si="526"/>
        <v>No</v>
      </c>
      <c r="I1887">
        <f t="shared" si="527"/>
        <v>1</v>
      </c>
      <c r="J1887" t="str">
        <f t="shared" si="528"/>
        <v>No</v>
      </c>
      <c r="K1887" t="str">
        <f t="shared" si="529"/>
        <v>OBESITY</v>
      </c>
      <c r="L1887" t="str">
        <f t="shared" si="530"/>
        <v>normal</v>
      </c>
      <c r="M1887" s="34">
        <f t="shared" si="531"/>
        <v>37892</v>
      </c>
      <c r="N1887" s="36">
        <f t="shared" si="532"/>
        <v>21882.400000000001</v>
      </c>
      <c r="O1887" s="23" t="str">
        <f t="shared" si="533"/>
        <v>tier - 2</v>
      </c>
      <c r="P1887" s="34" t="str">
        <f t="shared" si="534"/>
        <v>tier - 1</v>
      </c>
      <c r="Q1887" s="34" t="str">
        <f t="shared" si="535"/>
        <v>R1011</v>
      </c>
      <c r="R1887" s="23">
        <f t="shared" si="536"/>
        <v>19</v>
      </c>
      <c r="Z1887" s="1" t="s">
        <v>486</v>
      </c>
      <c r="AA1887" s="1" t="s">
        <v>7295</v>
      </c>
      <c r="AB1887" t="s">
        <v>4743</v>
      </c>
      <c r="AC1887" t="s">
        <v>4951</v>
      </c>
      <c r="AG1887" t="s">
        <v>486</v>
      </c>
      <c r="AH1887">
        <v>33.33</v>
      </c>
      <c r="AI1887">
        <v>4.82</v>
      </c>
      <c r="AJ1887" s="20" t="s">
        <v>2380</v>
      </c>
      <c r="AK1887" t="s">
        <v>2380</v>
      </c>
      <c r="AL1887" t="s">
        <v>2380</v>
      </c>
      <c r="AM1887" s="29">
        <v>1</v>
      </c>
      <c r="AN1887" s="20" t="s">
        <v>2380</v>
      </c>
      <c r="AO1887" s="20" t="str">
        <f t="shared" si="537"/>
        <v>OBESITY</v>
      </c>
      <c r="AP1887" s="20" t="str">
        <f t="shared" si="538"/>
        <v>normal</v>
      </c>
      <c r="AS1887" t="s">
        <v>1914</v>
      </c>
      <c r="AT1887">
        <v>2003</v>
      </c>
      <c r="AU1887" s="28" t="s">
        <v>20</v>
      </c>
      <c r="AV1887">
        <v>28</v>
      </c>
      <c r="AW1887">
        <v>0</v>
      </c>
      <c r="AX1887" s="38">
        <v>21882.400000000001</v>
      </c>
      <c r="AY1887" t="s">
        <v>11</v>
      </c>
      <c r="AZ1887" t="s">
        <v>16</v>
      </c>
      <c r="BA1887" t="s">
        <v>42</v>
      </c>
      <c r="BB1887" s="35">
        <f>DATE(AT1887,MATCH(AU1887,{"Jan","Feb","Mar","Apr","May","Jun","Jul","Aug","Sep","Oct","Nov","Dec"}, 0),AV1887)</f>
        <v>37892</v>
      </c>
      <c r="BC1887" s="20">
        <f t="shared" si="539"/>
        <v>19</v>
      </c>
    </row>
    <row r="1888" spans="2:55" ht="15.5" hidden="1" x14ac:dyDescent="0.35">
      <c r="B1888" s="1" t="s">
        <v>485</v>
      </c>
      <c r="C1888" t="str">
        <f>VLOOKUP(B1888,Z1887:AE4222,2,FALSE)</f>
        <v>Chepkirui,</v>
      </c>
      <c r="D1888">
        <f t="shared" si="522"/>
        <v>32.4</v>
      </c>
      <c r="E1888">
        <f t="shared" si="523"/>
        <v>5.08</v>
      </c>
      <c r="F1888" t="str">
        <f t="shared" si="524"/>
        <v>No</v>
      </c>
      <c r="G1888" t="str">
        <f t="shared" si="525"/>
        <v>No</v>
      </c>
      <c r="H1888" t="str">
        <f t="shared" si="526"/>
        <v>No</v>
      </c>
      <c r="I1888">
        <f t="shared" si="527"/>
        <v>1</v>
      </c>
      <c r="J1888" t="str">
        <f t="shared" si="528"/>
        <v>No</v>
      </c>
      <c r="K1888" t="str">
        <f t="shared" si="529"/>
        <v>OBESITY</v>
      </c>
      <c r="L1888" t="str">
        <f t="shared" si="530"/>
        <v>normal</v>
      </c>
      <c r="M1888" s="34">
        <f t="shared" si="531"/>
        <v>27747</v>
      </c>
      <c r="N1888" s="36">
        <f t="shared" si="532"/>
        <v>21978.68</v>
      </c>
      <c r="O1888" s="23" t="str">
        <f t="shared" si="533"/>
        <v>tier - 3</v>
      </c>
      <c r="P1888" s="34" t="str">
        <f t="shared" si="534"/>
        <v>tier - 3</v>
      </c>
      <c r="Q1888" s="34" t="str">
        <f t="shared" si="535"/>
        <v>R1013</v>
      </c>
      <c r="R1888" s="23">
        <f t="shared" si="536"/>
        <v>47</v>
      </c>
      <c r="Z1888" s="1" t="s">
        <v>485</v>
      </c>
      <c r="AA1888" s="1" t="s">
        <v>7296</v>
      </c>
      <c r="AB1888" t="s">
        <v>4743</v>
      </c>
      <c r="AC1888" t="s">
        <v>7172</v>
      </c>
      <c r="AG1888" t="s">
        <v>485</v>
      </c>
      <c r="AH1888">
        <v>32.4</v>
      </c>
      <c r="AI1888">
        <v>5.08</v>
      </c>
      <c r="AJ1888" s="20" t="s">
        <v>2380</v>
      </c>
      <c r="AK1888" t="s">
        <v>2380</v>
      </c>
      <c r="AL1888" t="s">
        <v>2380</v>
      </c>
      <c r="AM1888" s="29">
        <v>1</v>
      </c>
      <c r="AN1888" s="20" t="s">
        <v>2380</v>
      </c>
      <c r="AO1888" s="20" t="str">
        <f t="shared" si="537"/>
        <v>OBESITY</v>
      </c>
      <c r="AP1888" s="20" t="str">
        <f t="shared" si="538"/>
        <v>normal</v>
      </c>
      <c r="AS1888" t="s">
        <v>1915</v>
      </c>
      <c r="AT1888">
        <v>1975</v>
      </c>
      <c r="AU1888" s="28" t="s">
        <v>30</v>
      </c>
      <c r="AV1888">
        <v>19</v>
      </c>
      <c r="AW1888">
        <v>1</v>
      </c>
      <c r="AX1888" s="38">
        <v>21978.68</v>
      </c>
      <c r="AY1888" t="s">
        <v>12</v>
      </c>
      <c r="AZ1888" t="s">
        <v>12</v>
      </c>
      <c r="BA1888" t="s">
        <v>13</v>
      </c>
      <c r="BB1888" s="35">
        <f>DATE(AT1888,MATCH(AU1888,{"Jan","Feb","Mar","Apr","May","Jun","Jul","Aug","Sep","Oct","Nov","Dec"}, 0),AV1888)</f>
        <v>27747</v>
      </c>
      <c r="BC1888" s="20">
        <f t="shared" si="539"/>
        <v>47</v>
      </c>
    </row>
    <row r="1889" spans="2:55" ht="15.5" hidden="1" x14ac:dyDescent="0.35">
      <c r="B1889" s="1" t="s">
        <v>484</v>
      </c>
      <c r="C1889" t="str">
        <f>VLOOKUP(B1889,Z1888:AE4223,2,FALSE)</f>
        <v>Gurney,</v>
      </c>
      <c r="D1889">
        <f t="shared" si="522"/>
        <v>27.93</v>
      </c>
      <c r="E1889">
        <f t="shared" si="523"/>
        <v>5.59</v>
      </c>
      <c r="F1889" t="str">
        <f t="shared" si="524"/>
        <v>No</v>
      </c>
      <c r="G1889" t="str">
        <f t="shared" si="525"/>
        <v>No</v>
      </c>
      <c r="H1889" t="str">
        <f t="shared" si="526"/>
        <v>No</v>
      </c>
      <c r="I1889">
        <f t="shared" si="527"/>
        <v>1</v>
      </c>
      <c r="J1889" t="str">
        <f t="shared" si="528"/>
        <v>No</v>
      </c>
      <c r="K1889" t="str">
        <f t="shared" si="529"/>
        <v>OVER WEIGHT</v>
      </c>
      <c r="L1889" t="str">
        <f t="shared" si="530"/>
        <v>normal</v>
      </c>
      <c r="M1889" s="34">
        <f t="shared" si="531"/>
        <v>32795</v>
      </c>
      <c r="N1889" s="36">
        <f t="shared" si="532"/>
        <v>21984.47</v>
      </c>
      <c r="O1889" s="23" t="str">
        <f t="shared" si="533"/>
        <v>tier - 3</v>
      </c>
      <c r="P1889" s="34" t="str">
        <f t="shared" si="534"/>
        <v>tier - 1</v>
      </c>
      <c r="Q1889" s="34" t="str">
        <f t="shared" si="535"/>
        <v>R1012</v>
      </c>
      <c r="R1889" s="23">
        <f t="shared" si="536"/>
        <v>33</v>
      </c>
      <c r="Z1889" s="1" t="s">
        <v>484</v>
      </c>
      <c r="AA1889" s="1" t="s">
        <v>7297</v>
      </c>
      <c r="AB1889" t="s">
        <v>4743</v>
      </c>
      <c r="AC1889" t="s">
        <v>5718</v>
      </c>
      <c r="AD1889" t="s">
        <v>4811</v>
      </c>
      <c r="AG1889" t="s">
        <v>484</v>
      </c>
      <c r="AH1889">
        <v>27.93</v>
      </c>
      <c r="AI1889">
        <v>5.59</v>
      </c>
      <c r="AJ1889" s="20" t="s">
        <v>2380</v>
      </c>
      <c r="AK1889" t="s">
        <v>2380</v>
      </c>
      <c r="AL1889" t="s">
        <v>2380</v>
      </c>
      <c r="AM1889" s="29">
        <v>1</v>
      </c>
      <c r="AN1889" s="20" t="s">
        <v>2380</v>
      </c>
      <c r="AO1889" s="20" t="str">
        <f t="shared" si="537"/>
        <v>OVER WEIGHT</v>
      </c>
      <c r="AP1889" s="20" t="str">
        <f t="shared" si="538"/>
        <v>normal</v>
      </c>
      <c r="AS1889" t="s">
        <v>1916</v>
      </c>
      <c r="AT1889">
        <v>1989</v>
      </c>
      <c r="AU1889" s="28" t="s">
        <v>37</v>
      </c>
      <c r="AV1889">
        <v>14</v>
      </c>
      <c r="AW1889">
        <v>0</v>
      </c>
      <c r="AX1889" s="38">
        <v>21984.47</v>
      </c>
      <c r="AY1889" t="s">
        <v>12</v>
      </c>
      <c r="AZ1889" t="s">
        <v>16</v>
      </c>
      <c r="BA1889" t="s">
        <v>23</v>
      </c>
      <c r="BB1889" s="35">
        <f>DATE(AT1889,MATCH(AU1889,{"Jan","Feb","Mar","Apr","May","Jun","Jul","Aug","Sep","Oct","Nov","Dec"}, 0),AV1889)</f>
        <v>32795</v>
      </c>
      <c r="BC1889" s="20">
        <f t="shared" si="539"/>
        <v>33</v>
      </c>
    </row>
    <row r="1890" spans="2:55" ht="15.5" hidden="1" x14ac:dyDescent="0.35">
      <c r="B1890" s="1" t="s">
        <v>483</v>
      </c>
      <c r="C1890" t="str">
        <f>VLOOKUP(B1890,Z1889:AE4224,2,FALSE)</f>
        <v>Francis,</v>
      </c>
      <c r="D1890">
        <f t="shared" si="522"/>
        <v>21.754999999999999</v>
      </c>
      <c r="E1890">
        <f t="shared" si="523"/>
        <v>5.12</v>
      </c>
      <c r="F1890" t="str">
        <f t="shared" si="524"/>
        <v>No</v>
      </c>
      <c r="G1890" t="str">
        <f t="shared" si="525"/>
        <v>No</v>
      </c>
      <c r="H1890" t="str">
        <f t="shared" si="526"/>
        <v>No</v>
      </c>
      <c r="I1890">
        <f t="shared" si="527"/>
        <v>0</v>
      </c>
      <c r="J1890" t="str">
        <f t="shared" si="528"/>
        <v>No</v>
      </c>
      <c r="K1890" t="str">
        <f t="shared" si="529"/>
        <v>Normal weight</v>
      </c>
      <c r="L1890" t="str">
        <f t="shared" si="530"/>
        <v>normal</v>
      </c>
      <c r="M1890" s="34">
        <f t="shared" si="531"/>
        <v>37131</v>
      </c>
      <c r="N1890" s="36">
        <f t="shared" si="532"/>
        <v>22097.62</v>
      </c>
      <c r="O1890" s="23" t="str">
        <f t="shared" si="533"/>
        <v>tier - 3</v>
      </c>
      <c r="P1890" s="34" t="str">
        <f t="shared" si="534"/>
        <v>tier - 1</v>
      </c>
      <c r="Q1890" s="34" t="str">
        <f t="shared" si="535"/>
        <v>R1011</v>
      </c>
      <c r="R1890" s="23">
        <f t="shared" si="536"/>
        <v>21</v>
      </c>
      <c r="Z1890" s="1" t="s">
        <v>483</v>
      </c>
      <c r="AA1890" s="1" t="s">
        <v>7298</v>
      </c>
      <c r="AB1890" t="s">
        <v>4743</v>
      </c>
      <c r="AC1890" t="s">
        <v>7299</v>
      </c>
      <c r="AD1890" t="s">
        <v>4797</v>
      </c>
      <c r="AG1890" t="s">
        <v>483</v>
      </c>
      <c r="AH1890">
        <v>21.754999999999999</v>
      </c>
      <c r="AI1890">
        <v>5.12</v>
      </c>
      <c r="AJ1890" s="20" t="s">
        <v>2380</v>
      </c>
      <c r="AK1890" t="s">
        <v>2380</v>
      </c>
      <c r="AL1890" t="s">
        <v>2380</v>
      </c>
      <c r="AM1890" s="29">
        <v>0</v>
      </c>
      <c r="AN1890" s="20" t="s">
        <v>2380</v>
      </c>
      <c r="AO1890" s="20" t="str">
        <f t="shared" si="537"/>
        <v>Normal weight</v>
      </c>
      <c r="AP1890" s="20" t="str">
        <f t="shared" si="538"/>
        <v>normal</v>
      </c>
      <c r="AS1890" t="s">
        <v>1917</v>
      </c>
      <c r="AT1890">
        <v>2001</v>
      </c>
      <c r="AU1890" s="28" t="s">
        <v>35</v>
      </c>
      <c r="AV1890">
        <v>28</v>
      </c>
      <c r="AW1890">
        <v>0</v>
      </c>
      <c r="AX1890" s="38">
        <v>22097.62</v>
      </c>
      <c r="AY1890" t="s">
        <v>12</v>
      </c>
      <c r="AZ1890" t="s">
        <v>16</v>
      </c>
      <c r="BA1890" t="s">
        <v>42</v>
      </c>
      <c r="BB1890" s="35">
        <f>DATE(AT1890,MATCH(AU1890,{"Jan","Feb","Mar","Apr","May","Jun","Jul","Aug","Sep","Oct","Nov","Dec"}, 0),AV1890)</f>
        <v>37131</v>
      </c>
      <c r="BC1890" s="20">
        <f t="shared" si="539"/>
        <v>21</v>
      </c>
    </row>
    <row r="1891" spans="2:55" ht="15.5" hidden="1" x14ac:dyDescent="0.35">
      <c r="B1891" s="1" t="s">
        <v>482</v>
      </c>
      <c r="C1891" t="str">
        <f>VLOOKUP(B1891,Z1890:AE4225,2,FALSE)</f>
        <v>Gruca,</v>
      </c>
      <c r="D1891">
        <f t="shared" si="522"/>
        <v>25.934999999999999</v>
      </c>
      <c r="E1891">
        <f t="shared" si="523"/>
        <v>4.95</v>
      </c>
      <c r="F1891" t="str">
        <f t="shared" si="524"/>
        <v>No</v>
      </c>
      <c r="G1891" t="str">
        <f t="shared" si="525"/>
        <v>No</v>
      </c>
      <c r="H1891" t="str">
        <f t="shared" si="526"/>
        <v>No</v>
      </c>
      <c r="I1891">
        <f t="shared" si="527"/>
        <v>0</v>
      </c>
      <c r="J1891" t="str">
        <f t="shared" si="528"/>
        <v>No</v>
      </c>
      <c r="K1891" t="str">
        <f t="shared" si="529"/>
        <v>OVER WEIGHT</v>
      </c>
      <c r="L1891" t="str">
        <f t="shared" si="530"/>
        <v>normal</v>
      </c>
      <c r="M1891" s="34">
        <f t="shared" si="531"/>
        <v>29476</v>
      </c>
      <c r="N1891" s="36">
        <f t="shared" si="532"/>
        <v>22144.03</v>
      </c>
      <c r="O1891" s="23" t="str">
        <f t="shared" si="533"/>
        <v>tier - 2</v>
      </c>
      <c r="P1891" s="34" t="str">
        <f t="shared" si="534"/>
        <v>tier - 2</v>
      </c>
      <c r="Q1891" s="34" t="str">
        <f t="shared" si="535"/>
        <v>R1011</v>
      </c>
      <c r="R1891" s="23">
        <f t="shared" si="536"/>
        <v>42</v>
      </c>
      <c r="Z1891" s="1" t="s">
        <v>482</v>
      </c>
      <c r="AA1891" s="1" t="s">
        <v>7300</v>
      </c>
      <c r="AB1891" t="s">
        <v>4743</v>
      </c>
      <c r="AC1891" t="s">
        <v>7301</v>
      </c>
      <c r="AG1891" t="s">
        <v>482</v>
      </c>
      <c r="AH1891">
        <v>25.934999999999999</v>
      </c>
      <c r="AI1891">
        <v>4.95</v>
      </c>
      <c r="AJ1891" s="20" t="s">
        <v>2380</v>
      </c>
      <c r="AK1891" t="s">
        <v>2380</v>
      </c>
      <c r="AL1891" t="s">
        <v>2380</v>
      </c>
      <c r="AM1891" s="29">
        <v>0</v>
      </c>
      <c r="AN1891" s="20" t="s">
        <v>2380</v>
      </c>
      <c r="AO1891" s="20" t="str">
        <f t="shared" si="537"/>
        <v>OVER WEIGHT</v>
      </c>
      <c r="AP1891" s="20" t="str">
        <f t="shared" si="538"/>
        <v>normal</v>
      </c>
      <c r="AS1891" t="s">
        <v>1918</v>
      </c>
      <c r="AT1891">
        <v>1980</v>
      </c>
      <c r="AU1891" s="28" t="s">
        <v>20</v>
      </c>
      <c r="AV1891">
        <v>12</v>
      </c>
      <c r="AW1891">
        <v>0</v>
      </c>
      <c r="AX1891" s="38">
        <v>22144.03</v>
      </c>
      <c r="AY1891" t="s">
        <v>11</v>
      </c>
      <c r="AZ1891" t="s">
        <v>11</v>
      </c>
      <c r="BA1891" t="s">
        <v>42</v>
      </c>
      <c r="BB1891" s="35">
        <f>DATE(AT1891,MATCH(AU1891,{"Jan","Feb","Mar","Apr","May","Jun","Jul","Aug","Sep","Oct","Nov","Dec"}, 0),AV1891)</f>
        <v>29476</v>
      </c>
      <c r="BC1891" s="20">
        <f t="shared" si="539"/>
        <v>42</v>
      </c>
    </row>
    <row r="1892" spans="2:55" ht="15.5" hidden="1" x14ac:dyDescent="0.35">
      <c r="B1892" s="1" t="s">
        <v>481</v>
      </c>
      <c r="C1892" t="str">
        <f>VLOOKUP(B1892,Z1891:AE4226,2,FALSE)</f>
        <v>Rojas</v>
      </c>
      <c r="D1892">
        <f t="shared" si="522"/>
        <v>31.5</v>
      </c>
      <c r="E1892">
        <f t="shared" si="523"/>
        <v>6.16</v>
      </c>
      <c r="F1892" t="str">
        <f t="shared" si="524"/>
        <v>No</v>
      </c>
      <c r="G1892" t="str">
        <f t="shared" si="525"/>
        <v>No</v>
      </c>
      <c r="H1892" t="str">
        <f t="shared" si="526"/>
        <v>No</v>
      </c>
      <c r="I1892">
        <f t="shared" si="527"/>
        <v>0</v>
      </c>
      <c r="J1892" t="str">
        <f t="shared" si="528"/>
        <v>No</v>
      </c>
      <c r="K1892" t="str">
        <f t="shared" si="529"/>
        <v>OBESITY</v>
      </c>
      <c r="L1892" t="str">
        <f t="shared" si="530"/>
        <v>pre diabeties</v>
      </c>
      <c r="M1892" s="34">
        <f t="shared" si="531"/>
        <v>23978</v>
      </c>
      <c r="N1892" s="36">
        <f t="shared" si="532"/>
        <v>22192.44</v>
      </c>
      <c r="O1892" s="23" t="str">
        <f t="shared" si="533"/>
        <v>tier - 3</v>
      </c>
      <c r="P1892" s="34" t="str">
        <f t="shared" si="534"/>
        <v>tier - 1</v>
      </c>
      <c r="Q1892" s="34" t="str">
        <f t="shared" si="535"/>
        <v>R1013</v>
      </c>
      <c r="R1892" s="23">
        <f t="shared" si="536"/>
        <v>57</v>
      </c>
      <c r="Z1892" s="1" t="s">
        <v>481</v>
      </c>
      <c r="AA1892" s="1" t="s">
        <v>7302</v>
      </c>
      <c r="AB1892" t="s">
        <v>6197</v>
      </c>
      <c r="AC1892" t="s">
        <v>4746</v>
      </c>
      <c r="AD1892" t="s">
        <v>6256</v>
      </c>
      <c r="AE1892" t="s">
        <v>7303</v>
      </c>
      <c r="AF1892" t="s">
        <v>4790</v>
      </c>
      <c r="AG1892" t="s">
        <v>481</v>
      </c>
      <c r="AH1892">
        <v>31.5</v>
      </c>
      <c r="AI1892">
        <v>6.16</v>
      </c>
      <c r="AJ1892" s="20" t="s">
        <v>2380</v>
      </c>
      <c r="AK1892" t="s">
        <v>2380</v>
      </c>
      <c r="AL1892" t="s">
        <v>2380</v>
      </c>
      <c r="AM1892" s="29">
        <v>0</v>
      </c>
      <c r="AN1892" s="20" t="s">
        <v>2380</v>
      </c>
      <c r="AO1892" s="20" t="str">
        <f t="shared" si="537"/>
        <v>OBESITY</v>
      </c>
      <c r="AP1892" s="20" t="str">
        <f t="shared" si="538"/>
        <v>pre diabeties</v>
      </c>
      <c r="AS1892" t="s">
        <v>1919</v>
      </c>
      <c r="AT1892">
        <v>1965</v>
      </c>
      <c r="AU1892" s="28" t="s">
        <v>35</v>
      </c>
      <c r="AV1892">
        <v>24</v>
      </c>
      <c r="AW1892">
        <v>1</v>
      </c>
      <c r="AX1892" s="38">
        <v>22192.44</v>
      </c>
      <c r="AY1892" t="s">
        <v>12</v>
      </c>
      <c r="AZ1892" t="s">
        <v>16</v>
      </c>
      <c r="BA1892" t="s">
        <v>13</v>
      </c>
      <c r="BB1892" s="35">
        <f>DATE(AT1892,MATCH(AU1892,{"Jan","Feb","Mar","Apr","May","Jun","Jul","Aug","Sep","Oct","Nov","Dec"}, 0),AV1892)</f>
        <v>23978</v>
      </c>
      <c r="BC1892" s="20">
        <f t="shared" si="539"/>
        <v>57</v>
      </c>
    </row>
    <row r="1893" spans="2:55" ht="15.5" hidden="1" x14ac:dyDescent="0.35">
      <c r="B1893" s="1" t="s">
        <v>480</v>
      </c>
      <c r="C1893" t="str">
        <f>VLOOKUP(B1893,Z1892:AE4227,2,FALSE)</f>
        <v>Denton,</v>
      </c>
      <c r="D1893">
        <f t="shared" si="522"/>
        <v>30.03</v>
      </c>
      <c r="E1893">
        <f t="shared" si="523"/>
        <v>6.41</v>
      </c>
      <c r="F1893" t="str">
        <f t="shared" si="524"/>
        <v>No</v>
      </c>
      <c r="G1893" t="str">
        <f t="shared" si="525"/>
        <v>No</v>
      </c>
      <c r="H1893" t="str">
        <f t="shared" si="526"/>
        <v>No</v>
      </c>
      <c r="I1893">
        <f t="shared" si="527"/>
        <v>0</v>
      </c>
      <c r="J1893" t="str">
        <f t="shared" si="528"/>
        <v>No</v>
      </c>
      <c r="K1893" t="str">
        <f t="shared" si="529"/>
        <v>OBESITY</v>
      </c>
      <c r="L1893" t="str">
        <f t="shared" si="530"/>
        <v>pre diabeties</v>
      </c>
      <c r="M1893" s="34">
        <f t="shared" si="531"/>
        <v>26100</v>
      </c>
      <c r="N1893" s="36">
        <f t="shared" si="532"/>
        <v>22218.11</v>
      </c>
      <c r="O1893" s="23" t="str">
        <f t="shared" si="533"/>
        <v>tier - 2</v>
      </c>
      <c r="P1893" s="34" t="str">
        <f t="shared" si="534"/>
        <v>tier - 3</v>
      </c>
      <c r="Q1893" s="34" t="str">
        <f t="shared" si="535"/>
        <v>R1013</v>
      </c>
      <c r="R1893" s="23">
        <f t="shared" si="536"/>
        <v>51</v>
      </c>
      <c r="Z1893" s="1" t="s">
        <v>480</v>
      </c>
      <c r="AA1893" s="1" t="s">
        <v>7304</v>
      </c>
      <c r="AB1893" t="s">
        <v>4746</v>
      </c>
      <c r="AC1893" t="s">
        <v>5208</v>
      </c>
      <c r="AG1893" t="s">
        <v>480</v>
      </c>
      <c r="AH1893">
        <v>30.03</v>
      </c>
      <c r="AI1893">
        <v>6.41</v>
      </c>
      <c r="AJ1893" s="20" t="s">
        <v>2380</v>
      </c>
      <c r="AK1893" t="s">
        <v>2380</v>
      </c>
      <c r="AL1893" t="s">
        <v>2380</v>
      </c>
      <c r="AM1893" s="29">
        <v>0</v>
      </c>
      <c r="AN1893" s="20" t="s">
        <v>2380</v>
      </c>
      <c r="AO1893" s="20" t="str">
        <f t="shared" si="537"/>
        <v>OBESITY</v>
      </c>
      <c r="AP1893" s="20" t="str">
        <f t="shared" si="538"/>
        <v>pre diabeties</v>
      </c>
      <c r="AS1893" t="s">
        <v>1920</v>
      </c>
      <c r="AT1893">
        <v>1971</v>
      </c>
      <c r="AU1893" s="28" t="s">
        <v>18</v>
      </c>
      <c r="AV1893">
        <v>16</v>
      </c>
      <c r="AW1893">
        <v>1</v>
      </c>
      <c r="AX1893" s="38">
        <v>22218.11</v>
      </c>
      <c r="AY1893" t="s">
        <v>11</v>
      </c>
      <c r="AZ1893" t="s">
        <v>12</v>
      </c>
      <c r="BA1893" t="s">
        <v>13</v>
      </c>
      <c r="BB1893" s="35">
        <f>DATE(AT1893,MATCH(AU1893,{"Jan","Feb","Mar","Apr","May","Jun","Jul","Aug","Sep","Oct","Nov","Dec"}, 0),AV1893)</f>
        <v>26100</v>
      </c>
      <c r="BC1893" s="20">
        <f t="shared" si="539"/>
        <v>51</v>
      </c>
    </row>
    <row r="1894" spans="2:55" ht="15.5" hidden="1" x14ac:dyDescent="0.35">
      <c r="B1894" s="1" t="s">
        <v>479</v>
      </c>
      <c r="C1894" t="str">
        <f>VLOOKUP(B1894,Z1893:AE4228,2,FALSE)</f>
        <v>Mason,</v>
      </c>
      <c r="D1894">
        <f t="shared" si="522"/>
        <v>33.479999999999997</v>
      </c>
      <c r="E1894">
        <f t="shared" si="523"/>
        <v>8.94</v>
      </c>
      <c r="F1894" t="str">
        <f t="shared" si="524"/>
        <v>No</v>
      </c>
      <c r="G1894" t="str">
        <f t="shared" si="525"/>
        <v>No</v>
      </c>
      <c r="H1894" t="str">
        <f t="shared" si="526"/>
        <v>No</v>
      </c>
      <c r="I1894">
        <f t="shared" si="527"/>
        <v>0</v>
      </c>
      <c r="J1894" t="str">
        <f t="shared" si="528"/>
        <v>No</v>
      </c>
      <c r="K1894" t="str">
        <f t="shared" si="529"/>
        <v>OBESITY</v>
      </c>
      <c r="L1894" t="str">
        <f t="shared" si="530"/>
        <v>diabeties</v>
      </c>
      <c r="M1894" s="34">
        <f t="shared" si="531"/>
        <v>30312</v>
      </c>
      <c r="N1894" s="36">
        <f t="shared" si="532"/>
        <v>22331.57</v>
      </c>
      <c r="O1894" s="23" t="str">
        <f t="shared" si="533"/>
        <v>tier - 2</v>
      </c>
      <c r="P1894" s="34" t="str">
        <f t="shared" si="534"/>
        <v>tier - 3</v>
      </c>
      <c r="Q1894" s="34" t="str">
        <f t="shared" si="535"/>
        <v>R1024</v>
      </c>
      <c r="R1894" s="23">
        <f t="shared" si="536"/>
        <v>40</v>
      </c>
      <c r="Z1894" s="1" t="s">
        <v>479</v>
      </c>
      <c r="AA1894" s="1" t="s">
        <v>5717</v>
      </c>
      <c r="AB1894" t="s">
        <v>4746</v>
      </c>
      <c r="AC1894" t="s">
        <v>7305</v>
      </c>
      <c r="AG1894" t="s">
        <v>479</v>
      </c>
      <c r="AH1894">
        <v>33.479999999999997</v>
      </c>
      <c r="AI1894">
        <v>8.94</v>
      </c>
      <c r="AJ1894" s="20" t="s">
        <v>2380</v>
      </c>
      <c r="AK1894" t="s">
        <v>2380</v>
      </c>
      <c r="AL1894" t="s">
        <v>2380</v>
      </c>
      <c r="AM1894" s="29">
        <v>0</v>
      </c>
      <c r="AN1894" s="20" t="s">
        <v>2380</v>
      </c>
      <c r="AO1894" s="20" t="str">
        <f t="shared" si="537"/>
        <v>OBESITY</v>
      </c>
      <c r="AP1894" s="20" t="str">
        <f t="shared" si="538"/>
        <v>diabeties</v>
      </c>
      <c r="AS1894" t="s">
        <v>1921</v>
      </c>
      <c r="AT1894">
        <v>1982</v>
      </c>
      <c r="AU1894" s="28" t="s">
        <v>30</v>
      </c>
      <c r="AV1894">
        <v>27</v>
      </c>
      <c r="AW1894">
        <v>1</v>
      </c>
      <c r="AX1894" s="38">
        <v>22331.57</v>
      </c>
      <c r="AY1894" t="s">
        <v>11</v>
      </c>
      <c r="AZ1894" t="s">
        <v>12</v>
      </c>
      <c r="BA1894" t="s">
        <v>247</v>
      </c>
      <c r="BB1894" s="35">
        <f>DATE(AT1894,MATCH(AU1894,{"Jan","Feb","Mar","Apr","May","Jun","Jul","Aug","Sep","Oct","Nov","Dec"}, 0),AV1894)</f>
        <v>30312</v>
      </c>
      <c r="BC1894" s="20">
        <f t="shared" si="539"/>
        <v>40</v>
      </c>
    </row>
    <row r="1895" spans="2:55" ht="15.5" hidden="1" x14ac:dyDescent="0.35">
      <c r="B1895" s="1" t="s">
        <v>478</v>
      </c>
      <c r="C1895" t="str">
        <f>VLOOKUP(B1895,Z1894:AE4229,2,FALSE)</f>
        <v>Trout,</v>
      </c>
      <c r="D1895">
        <f t="shared" si="522"/>
        <v>16.510000000000002</v>
      </c>
      <c r="E1895">
        <f t="shared" si="523"/>
        <v>4.42</v>
      </c>
      <c r="F1895" t="str">
        <f t="shared" si="524"/>
        <v>yes</v>
      </c>
      <c r="G1895" t="str">
        <f t="shared" si="525"/>
        <v>No</v>
      </c>
      <c r="H1895" t="str">
        <f t="shared" si="526"/>
        <v>Yes</v>
      </c>
      <c r="I1895">
        <f t="shared" si="527"/>
        <v>1</v>
      </c>
      <c r="J1895" t="str">
        <f t="shared" si="528"/>
        <v>No</v>
      </c>
      <c r="K1895" t="str">
        <f t="shared" si="529"/>
        <v>under weight</v>
      </c>
      <c r="L1895" t="str">
        <f t="shared" si="530"/>
        <v>normal</v>
      </c>
      <c r="M1895" s="34">
        <f t="shared" si="531"/>
        <v>36398</v>
      </c>
      <c r="N1895" s="36">
        <f t="shared" si="532"/>
        <v>22395.74</v>
      </c>
      <c r="O1895" s="23" t="str">
        <f t="shared" si="533"/>
        <v>tier - 3</v>
      </c>
      <c r="P1895" s="34" t="str">
        <f t="shared" si="534"/>
        <v>tier - 2</v>
      </c>
      <c r="Q1895" s="34" t="str">
        <f t="shared" si="535"/>
        <v>R1024</v>
      </c>
      <c r="R1895" s="23">
        <f t="shared" si="536"/>
        <v>23</v>
      </c>
      <c r="Z1895" s="1" t="s">
        <v>478</v>
      </c>
      <c r="AA1895" s="1" t="s">
        <v>7306</v>
      </c>
      <c r="AB1895" t="s">
        <v>4743</v>
      </c>
      <c r="AC1895" t="s">
        <v>4787</v>
      </c>
      <c r="AG1895" t="s">
        <v>478</v>
      </c>
      <c r="AH1895">
        <v>16.510000000000002</v>
      </c>
      <c r="AI1895">
        <v>4.42</v>
      </c>
      <c r="AJ1895" s="20" t="s">
        <v>2382</v>
      </c>
      <c r="AK1895" t="s">
        <v>2380</v>
      </c>
      <c r="AL1895" t="s">
        <v>2383</v>
      </c>
      <c r="AM1895" s="29">
        <v>1</v>
      </c>
      <c r="AN1895" s="20" t="s">
        <v>2380</v>
      </c>
      <c r="AO1895" s="20" t="str">
        <f t="shared" si="537"/>
        <v>under weight</v>
      </c>
      <c r="AP1895" s="20" t="str">
        <f t="shared" si="538"/>
        <v>normal</v>
      </c>
      <c r="AS1895" t="s">
        <v>1922</v>
      </c>
      <c r="AT1895">
        <v>1999</v>
      </c>
      <c r="AU1895" s="28" t="s">
        <v>35</v>
      </c>
      <c r="AV1895">
        <v>26</v>
      </c>
      <c r="AW1895">
        <v>2</v>
      </c>
      <c r="AX1895" s="38">
        <v>22395.74</v>
      </c>
      <c r="AY1895" t="s">
        <v>12</v>
      </c>
      <c r="AZ1895" t="s">
        <v>11</v>
      </c>
      <c r="BA1895" t="s">
        <v>247</v>
      </c>
      <c r="BB1895" s="35">
        <f>DATE(AT1895,MATCH(AU1895,{"Jan","Feb","Mar","Apr","May","Jun","Jul","Aug","Sep","Oct","Nov","Dec"}, 0),AV1895)</f>
        <v>36398</v>
      </c>
      <c r="BC1895" s="20">
        <f t="shared" si="539"/>
        <v>23</v>
      </c>
    </row>
    <row r="1896" spans="2:55" ht="15.5" hidden="1" x14ac:dyDescent="0.35">
      <c r="B1896" s="1" t="s">
        <v>477</v>
      </c>
      <c r="C1896" t="str">
        <f>VLOOKUP(B1896,Z1895:AE4230,2,FALSE)</f>
        <v>Gilbert,</v>
      </c>
      <c r="D1896">
        <f t="shared" si="522"/>
        <v>33.155000000000001</v>
      </c>
      <c r="E1896">
        <f t="shared" si="523"/>
        <v>5.3</v>
      </c>
      <c r="F1896" t="str">
        <f t="shared" si="524"/>
        <v>yes</v>
      </c>
      <c r="G1896" t="str">
        <f t="shared" si="525"/>
        <v>No</v>
      </c>
      <c r="H1896" t="str">
        <f t="shared" si="526"/>
        <v>No</v>
      </c>
      <c r="I1896">
        <f t="shared" si="527"/>
        <v>1</v>
      </c>
      <c r="J1896" t="str">
        <f t="shared" si="528"/>
        <v>No</v>
      </c>
      <c r="K1896" t="str">
        <f t="shared" si="529"/>
        <v>OBESITY</v>
      </c>
      <c r="L1896" t="str">
        <f t="shared" si="530"/>
        <v>normal</v>
      </c>
      <c r="M1896" s="34">
        <f t="shared" si="531"/>
        <v>24337</v>
      </c>
      <c r="N1896" s="36">
        <f t="shared" si="532"/>
        <v>22412.65</v>
      </c>
      <c r="O1896" s="23" t="str">
        <f t="shared" si="533"/>
        <v>tier - 3</v>
      </c>
      <c r="P1896" s="34" t="str">
        <f t="shared" si="534"/>
        <v>tier - 3</v>
      </c>
      <c r="Q1896" s="34" t="str">
        <f t="shared" si="535"/>
        <v>R1014</v>
      </c>
      <c r="R1896" s="23">
        <f t="shared" si="536"/>
        <v>56</v>
      </c>
      <c r="Z1896" s="1" t="s">
        <v>477</v>
      </c>
      <c r="AA1896" s="1" t="s">
        <v>7307</v>
      </c>
      <c r="AB1896" t="s">
        <v>4746</v>
      </c>
      <c r="AC1896" t="s">
        <v>4792</v>
      </c>
      <c r="AG1896" t="s">
        <v>477</v>
      </c>
      <c r="AH1896">
        <v>33.155000000000001</v>
      </c>
      <c r="AI1896">
        <v>5.3</v>
      </c>
      <c r="AJ1896" s="20" t="s">
        <v>2382</v>
      </c>
      <c r="AK1896" t="s">
        <v>2380</v>
      </c>
      <c r="AL1896" t="s">
        <v>2380</v>
      </c>
      <c r="AM1896" s="29">
        <v>1</v>
      </c>
      <c r="AN1896" s="20" t="s">
        <v>2380</v>
      </c>
      <c r="AO1896" s="20" t="str">
        <f t="shared" si="537"/>
        <v>OBESITY</v>
      </c>
      <c r="AP1896" s="20" t="str">
        <f t="shared" si="538"/>
        <v>normal</v>
      </c>
      <c r="AS1896" t="s">
        <v>1923</v>
      </c>
      <c r="AT1896">
        <v>1966</v>
      </c>
      <c r="AU1896" s="28" t="s">
        <v>35</v>
      </c>
      <c r="AV1896">
        <v>18</v>
      </c>
      <c r="AW1896">
        <v>0</v>
      </c>
      <c r="AX1896" s="38">
        <v>22412.65</v>
      </c>
      <c r="AY1896" t="s">
        <v>12</v>
      </c>
      <c r="AZ1896" t="s">
        <v>12</v>
      </c>
      <c r="BA1896" t="s">
        <v>276</v>
      </c>
      <c r="BB1896" s="35">
        <f>DATE(AT1896,MATCH(AU1896,{"Jan","Feb","Mar","Apr","May","Jun","Jul","Aug","Sep","Oct","Nov","Dec"}, 0),AV1896)</f>
        <v>24337</v>
      </c>
      <c r="BC1896" s="20">
        <f t="shared" si="539"/>
        <v>56</v>
      </c>
    </row>
    <row r="1897" spans="2:55" ht="15.5" hidden="1" x14ac:dyDescent="0.35">
      <c r="B1897" s="1" t="s">
        <v>476</v>
      </c>
      <c r="C1897" t="str">
        <f>VLOOKUP(B1897,Z1896:AE4231,2,FALSE)</f>
        <v>Chong,</v>
      </c>
      <c r="D1897">
        <f t="shared" si="522"/>
        <v>37.29</v>
      </c>
      <c r="E1897">
        <f t="shared" si="523"/>
        <v>4.6399999999999997</v>
      </c>
      <c r="F1897" t="str">
        <f t="shared" si="524"/>
        <v>No</v>
      </c>
      <c r="G1897" t="str">
        <f t="shared" si="525"/>
        <v>No</v>
      </c>
      <c r="H1897" t="str">
        <f t="shared" si="526"/>
        <v>Yes</v>
      </c>
      <c r="I1897">
        <f t="shared" si="527"/>
        <v>1</v>
      </c>
      <c r="J1897" t="str">
        <f t="shared" si="528"/>
        <v>No</v>
      </c>
      <c r="K1897" t="str">
        <f t="shared" si="529"/>
        <v>OBESITY</v>
      </c>
      <c r="L1897" t="str">
        <f t="shared" si="530"/>
        <v>normal</v>
      </c>
      <c r="M1897" s="34">
        <f t="shared" si="531"/>
        <v>30671</v>
      </c>
      <c r="N1897" s="36">
        <f t="shared" si="532"/>
        <v>22462.04</v>
      </c>
      <c r="O1897" s="23" t="str">
        <f t="shared" si="533"/>
        <v>tier - 3</v>
      </c>
      <c r="P1897" s="34" t="str">
        <f t="shared" si="534"/>
        <v>tier - 1</v>
      </c>
      <c r="Q1897" s="34" t="str">
        <f t="shared" si="535"/>
        <v>R1019</v>
      </c>
      <c r="R1897" s="23">
        <f t="shared" si="536"/>
        <v>39</v>
      </c>
      <c r="Z1897" s="1" t="s">
        <v>476</v>
      </c>
      <c r="AA1897" s="1" t="s">
        <v>7308</v>
      </c>
      <c r="AB1897" t="s">
        <v>4746</v>
      </c>
      <c r="AC1897" t="s">
        <v>7309</v>
      </c>
      <c r="AG1897" t="s">
        <v>476</v>
      </c>
      <c r="AH1897">
        <v>37.29</v>
      </c>
      <c r="AI1897">
        <v>4.6399999999999997</v>
      </c>
      <c r="AJ1897" s="20" t="s">
        <v>2380</v>
      </c>
      <c r="AK1897" t="s">
        <v>2380</v>
      </c>
      <c r="AL1897" t="s">
        <v>2383</v>
      </c>
      <c r="AM1897" s="29">
        <v>1</v>
      </c>
      <c r="AN1897" s="20" t="s">
        <v>2380</v>
      </c>
      <c r="AO1897" s="20" t="str">
        <f t="shared" si="537"/>
        <v>OBESITY</v>
      </c>
      <c r="AP1897" s="20" t="str">
        <f t="shared" si="538"/>
        <v>normal</v>
      </c>
      <c r="AS1897" t="s">
        <v>1924</v>
      </c>
      <c r="AT1897">
        <v>1983</v>
      </c>
      <c r="AU1897" s="28" t="s">
        <v>30</v>
      </c>
      <c r="AV1897">
        <v>21</v>
      </c>
      <c r="AW1897">
        <v>1</v>
      </c>
      <c r="AX1897" s="38">
        <v>22462.04</v>
      </c>
      <c r="AY1897" t="s">
        <v>12</v>
      </c>
      <c r="AZ1897" t="s">
        <v>16</v>
      </c>
      <c r="BA1897" t="s">
        <v>166</v>
      </c>
      <c r="BB1897" s="35">
        <f>DATE(AT1897,MATCH(AU1897,{"Jan","Feb","Mar","Apr","May","Jun","Jul","Aug","Sep","Oct","Nov","Dec"}, 0),AV1897)</f>
        <v>30671</v>
      </c>
      <c r="BC1897" s="20">
        <f t="shared" si="539"/>
        <v>39</v>
      </c>
    </row>
    <row r="1898" spans="2:55" ht="15.5" hidden="1" x14ac:dyDescent="0.35">
      <c r="B1898" s="1" t="s">
        <v>475</v>
      </c>
      <c r="C1898" t="str">
        <f>VLOOKUP(B1898,Z1897:AE4232,2,FALSE)</f>
        <v>Henry,</v>
      </c>
      <c r="D1898">
        <f t="shared" si="522"/>
        <v>20.23</v>
      </c>
      <c r="E1898">
        <f t="shared" si="523"/>
        <v>6.16</v>
      </c>
      <c r="F1898" t="str">
        <f t="shared" si="524"/>
        <v>yes</v>
      </c>
      <c r="G1898" t="str">
        <f t="shared" si="525"/>
        <v>No</v>
      </c>
      <c r="H1898" t="str">
        <f t="shared" si="526"/>
        <v>No</v>
      </c>
      <c r="I1898">
        <f t="shared" si="527"/>
        <v>1</v>
      </c>
      <c r="J1898" t="str">
        <f t="shared" si="528"/>
        <v>No</v>
      </c>
      <c r="K1898" t="str">
        <f t="shared" si="529"/>
        <v>Normal weight</v>
      </c>
      <c r="L1898" t="str">
        <f t="shared" si="530"/>
        <v>pre diabeties</v>
      </c>
      <c r="M1898" s="34">
        <f t="shared" si="531"/>
        <v>29173</v>
      </c>
      <c r="N1898" s="36">
        <f t="shared" si="532"/>
        <v>22478.6</v>
      </c>
      <c r="O1898" s="23" t="str">
        <f t="shared" si="533"/>
        <v>tier - 3</v>
      </c>
      <c r="P1898" s="34" t="str">
        <f t="shared" si="534"/>
        <v>tier - 2</v>
      </c>
      <c r="Q1898" s="34" t="str">
        <f t="shared" si="535"/>
        <v>R1011</v>
      </c>
      <c r="R1898" s="23">
        <f t="shared" si="536"/>
        <v>43</v>
      </c>
      <c r="Z1898" s="1" t="s">
        <v>475</v>
      </c>
      <c r="AA1898" s="1" t="s">
        <v>7310</v>
      </c>
      <c r="AB1898" t="s">
        <v>4743</v>
      </c>
      <c r="AC1898" t="s">
        <v>5636</v>
      </c>
      <c r="AD1898" t="s">
        <v>4780</v>
      </c>
      <c r="AG1898" t="s">
        <v>475</v>
      </c>
      <c r="AH1898">
        <v>20.23</v>
      </c>
      <c r="AI1898">
        <v>6.16</v>
      </c>
      <c r="AJ1898" s="20" t="s">
        <v>2382</v>
      </c>
      <c r="AK1898" t="s">
        <v>2380</v>
      </c>
      <c r="AL1898" t="s">
        <v>2380</v>
      </c>
      <c r="AM1898" s="29">
        <v>1</v>
      </c>
      <c r="AN1898" s="20" t="s">
        <v>2380</v>
      </c>
      <c r="AO1898" s="20" t="str">
        <f t="shared" si="537"/>
        <v>Normal weight</v>
      </c>
      <c r="AP1898" s="20" t="str">
        <f t="shared" si="538"/>
        <v>pre diabeties</v>
      </c>
      <c r="AS1898" t="s">
        <v>1925</v>
      </c>
      <c r="AT1898">
        <v>1979</v>
      </c>
      <c r="AU1898" s="28" t="s">
        <v>15</v>
      </c>
      <c r="AV1898">
        <v>14</v>
      </c>
      <c r="AW1898">
        <v>2</v>
      </c>
      <c r="AX1898" s="38">
        <v>22478.6</v>
      </c>
      <c r="AY1898" t="s">
        <v>12</v>
      </c>
      <c r="AZ1898" t="s">
        <v>11</v>
      </c>
      <c r="BA1898" t="s">
        <v>42</v>
      </c>
      <c r="BB1898" s="35">
        <f>DATE(AT1898,MATCH(AU1898,{"Jan","Feb","Mar","Apr","May","Jun","Jul","Aug","Sep","Oct","Nov","Dec"}, 0),AV1898)</f>
        <v>29173</v>
      </c>
      <c r="BC1898" s="20">
        <f t="shared" si="539"/>
        <v>43</v>
      </c>
    </row>
    <row r="1899" spans="2:55" ht="15.5" hidden="1" x14ac:dyDescent="0.35">
      <c r="B1899" s="1" t="s">
        <v>474</v>
      </c>
      <c r="C1899" t="str">
        <f>VLOOKUP(B1899,Z1898:AE4233,2,FALSE)</f>
        <v>Brenneman,</v>
      </c>
      <c r="D1899">
        <f t="shared" si="522"/>
        <v>28.975000000000001</v>
      </c>
      <c r="E1899">
        <f t="shared" si="523"/>
        <v>4.12</v>
      </c>
      <c r="F1899" t="str">
        <f t="shared" si="524"/>
        <v>No</v>
      </c>
      <c r="G1899" t="str">
        <f t="shared" si="525"/>
        <v>No</v>
      </c>
      <c r="H1899" t="str">
        <f t="shared" si="526"/>
        <v>Yes</v>
      </c>
      <c r="I1899">
        <f t="shared" si="527"/>
        <v>1</v>
      </c>
      <c r="J1899" t="str">
        <f t="shared" si="528"/>
        <v>No</v>
      </c>
      <c r="K1899" t="str">
        <f t="shared" si="529"/>
        <v>OVER WEIGHT</v>
      </c>
      <c r="L1899" t="str">
        <f t="shared" si="530"/>
        <v>normal</v>
      </c>
      <c r="M1899" s="34">
        <f t="shared" si="531"/>
        <v>37827</v>
      </c>
      <c r="N1899" s="36">
        <f t="shared" si="532"/>
        <v>22493.66</v>
      </c>
      <c r="O1899" s="23" t="str">
        <f t="shared" si="533"/>
        <v>tier - 2</v>
      </c>
      <c r="P1899" s="34" t="str">
        <f t="shared" si="534"/>
        <v>tier - 1</v>
      </c>
      <c r="Q1899" s="34" t="str">
        <f t="shared" si="535"/>
        <v>R1012</v>
      </c>
      <c r="R1899" s="23">
        <f t="shared" si="536"/>
        <v>19</v>
      </c>
      <c r="Z1899" s="1" t="s">
        <v>474</v>
      </c>
      <c r="AA1899" s="1" t="s">
        <v>7311</v>
      </c>
      <c r="AB1899" t="s">
        <v>4746</v>
      </c>
      <c r="AC1899" t="s">
        <v>4995</v>
      </c>
      <c r="AG1899" t="s">
        <v>474</v>
      </c>
      <c r="AH1899">
        <v>28.975000000000001</v>
      </c>
      <c r="AI1899">
        <v>4.12</v>
      </c>
      <c r="AJ1899" s="20" t="s">
        <v>2380</v>
      </c>
      <c r="AK1899" t="s">
        <v>2380</v>
      </c>
      <c r="AL1899" t="s">
        <v>2383</v>
      </c>
      <c r="AM1899" s="29">
        <v>1</v>
      </c>
      <c r="AN1899" s="20" t="s">
        <v>2380</v>
      </c>
      <c r="AO1899" s="20" t="str">
        <f t="shared" si="537"/>
        <v>OVER WEIGHT</v>
      </c>
      <c r="AP1899" s="20" t="str">
        <f t="shared" si="538"/>
        <v>normal</v>
      </c>
      <c r="AS1899" t="s">
        <v>1926</v>
      </c>
      <c r="AT1899">
        <v>2003</v>
      </c>
      <c r="AU1899" s="28" t="s">
        <v>10</v>
      </c>
      <c r="AV1899">
        <v>25</v>
      </c>
      <c r="AW1899">
        <v>2</v>
      </c>
      <c r="AX1899" s="38">
        <v>22493.66</v>
      </c>
      <c r="AY1899" t="s">
        <v>11</v>
      </c>
      <c r="AZ1899" t="s">
        <v>16</v>
      </c>
      <c r="BA1899" t="s">
        <v>23</v>
      </c>
      <c r="BB1899" s="35">
        <f>DATE(AT1899,MATCH(AU1899,{"Jan","Feb","Mar","Apr","May","Jun","Jul","Aug","Sep","Oct","Nov","Dec"}, 0),AV1899)</f>
        <v>37827</v>
      </c>
      <c r="BC1899" s="20">
        <f t="shared" si="539"/>
        <v>19</v>
      </c>
    </row>
    <row r="1900" spans="2:55" ht="15.5" hidden="1" x14ac:dyDescent="0.35">
      <c r="B1900" s="1" t="s">
        <v>473</v>
      </c>
      <c r="C1900" t="str">
        <f>VLOOKUP(B1900,Z1899:AE4234,2,FALSE)</f>
        <v>Kemp,</v>
      </c>
      <c r="D1900">
        <f t="shared" si="522"/>
        <v>16.420000000000002</v>
      </c>
      <c r="E1900">
        <f t="shared" si="523"/>
        <v>5.77</v>
      </c>
      <c r="F1900" t="str">
        <f t="shared" si="524"/>
        <v>yes</v>
      </c>
      <c r="G1900" t="str">
        <f t="shared" si="525"/>
        <v>No</v>
      </c>
      <c r="H1900" t="str">
        <f t="shared" si="526"/>
        <v>Yes</v>
      </c>
      <c r="I1900">
        <f t="shared" si="527"/>
        <v>1</v>
      </c>
      <c r="J1900" t="str">
        <f t="shared" si="528"/>
        <v>No</v>
      </c>
      <c r="K1900" t="str">
        <f t="shared" si="529"/>
        <v>under weight</v>
      </c>
      <c r="L1900" t="str">
        <f t="shared" si="530"/>
        <v>pre diabeties</v>
      </c>
      <c r="M1900" s="34">
        <f t="shared" si="531"/>
        <v>25881</v>
      </c>
      <c r="N1900" s="36">
        <f t="shared" si="532"/>
        <v>23045.57</v>
      </c>
      <c r="O1900" s="23" t="str">
        <f t="shared" si="533"/>
        <v>tier - 2</v>
      </c>
      <c r="P1900" s="34" t="str">
        <f t="shared" si="534"/>
        <v>tier - 2</v>
      </c>
      <c r="Q1900" s="34" t="str">
        <f t="shared" si="535"/>
        <v>R1024</v>
      </c>
      <c r="R1900" s="23">
        <f t="shared" si="536"/>
        <v>52</v>
      </c>
      <c r="Z1900" s="1" t="s">
        <v>473</v>
      </c>
      <c r="AA1900" s="1" t="s">
        <v>7312</v>
      </c>
      <c r="AB1900" t="s">
        <v>4743</v>
      </c>
      <c r="AC1900" t="s">
        <v>4853</v>
      </c>
      <c r="AD1900" t="s">
        <v>4821</v>
      </c>
      <c r="AG1900" t="s">
        <v>473</v>
      </c>
      <c r="AH1900">
        <v>16.420000000000002</v>
      </c>
      <c r="AI1900">
        <v>5.77</v>
      </c>
      <c r="AJ1900" s="20" t="s">
        <v>2382</v>
      </c>
      <c r="AK1900" t="s">
        <v>2380</v>
      </c>
      <c r="AL1900" t="s">
        <v>2383</v>
      </c>
      <c r="AM1900" s="29">
        <v>1</v>
      </c>
      <c r="AN1900" s="20" t="s">
        <v>2380</v>
      </c>
      <c r="AO1900" s="20" t="str">
        <f t="shared" si="537"/>
        <v>under weight</v>
      </c>
      <c r="AP1900" s="20" t="str">
        <f t="shared" si="538"/>
        <v>pre diabeties</v>
      </c>
      <c r="AS1900" t="s">
        <v>1927</v>
      </c>
      <c r="AT1900">
        <v>1970</v>
      </c>
      <c r="AU1900" s="28" t="s">
        <v>15</v>
      </c>
      <c r="AV1900">
        <v>9</v>
      </c>
      <c r="AW1900">
        <v>0</v>
      </c>
      <c r="AX1900" s="38">
        <v>23045.57</v>
      </c>
      <c r="AY1900" t="s">
        <v>11</v>
      </c>
      <c r="AZ1900" t="s">
        <v>11</v>
      </c>
      <c r="BA1900" t="s">
        <v>247</v>
      </c>
      <c r="BB1900" s="35">
        <f>DATE(AT1900,MATCH(AU1900,{"Jan","Feb","Mar","Apr","May","Jun","Jul","Aug","Sep","Oct","Nov","Dec"}, 0),AV1900)</f>
        <v>25881</v>
      </c>
      <c r="BC1900" s="20">
        <f t="shared" si="539"/>
        <v>52</v>
      </c>
    </row>
    <row r="1901" spans="2:55" ht="15.5" hidden="1" x14ac:dyDescent="0.35">
      <c r="B1901" s="1" t="s">
        <v>472</v>
      </c>
      <c r="C1901" t="str">
        <f>VLOOKUP(B1901,Z1900:AE4235,2,FALSE)</f>
        <v>Wilson,</v>
      </c>
      <c r="D1901">
        <f t="shared" si="522"/>
        <v>17.559999999999999</v>
      </c>
      <c r="E1901">
        <f t="shared" si="523"/>
        <v>6.2</v>
      </c>
      <c r="F1901" t="str">
        <f t="shared" si="524"/>
        <v>No</v>
      </c>
      <c r="G1901" t="str">
        <f t="shared" si="525"/>
        <v>No</v>
      </c>
      <c r="H1901" t="str">
        <f t="shared" si="526"/>
        <v>No</v>
      </c>
      <c r="I1901">
        <f t="shared" si="527"/>
        <v>1</v>
      </c>
      <c r="J1901" t="str">
        <f t="shared" si="528"/>
        <v>No</v>
      </c>
      <c r="K1901" t="str">
        <f t="shared" si="529"/>
        <v>under weight</v>
      </c>
      <c r="L1901" t="str">
        <f t="shared" si="530"/>
        <v>pre diabeties</v>
      </c>
      <c r="M1901" s="34">
        <f t="shared" si="531"/>
        <v>27646</v>
      </c>
      <c r="N1901" s="36">
        <f t="shared" si="532"/>
        <v>23065.42</v>
      </c>
      <c r="O1901" s="23" t="str">
        <f t="shared" si="533"/>
        <v>tier - 2</v>
      </c>
      <c r="P1901" s="34" t="str">
        <f t="shared" si="534"/>
        <v>tier - 2</v>
      </c>
      <c r="Q1901" s="34" t="str">
        <f t="shared" si="535"/>
        <v>R1013</v>
      </c>
      <c r="R1901" s="23">
        <f t="shared" si="536"/>
        <v>47</v>
      </c>
      <c r="Z1901" s="1" t="s">
        <v>472</v>
      </c>
      <c r="AA1901" s="1" t="s">
        <v>5209</v>
      </c>
      <c r="AB1901" t="s">
        <v>4746</v>
      </c>
      <c r="AC1901" t="s">
        <v>5212</v>
      </c>
      <c r="AD1901" t="s">
        <v>4889</v>
      </c>
      <c r="AE1901" t="s">
        <v>5913</v>
      </c>
      <c r="AG1901" t="s">
        <v>472</v>
      </c>
      <c r="AH1901">
        <v>17.559999999999999</v>
      </c>
      <c r="AI1901">
        <v>6.2</v>
      </c>
      <c r="AJ1901" s="20" t="s">
        <v>2380</v>
      </c>
      <c r="AK1901" t="s">
        <v>2380</v>
      </c>
      <c r="AL1901" t="s">
        <v>2380</v>
      </c>
      <c r="AM1901" s="29">
        <v>1</v>
      </c>
      <c r="AN1901" s="20" t="s">
        <v>2380</v>
      </c>
      <c r="AO1901" s="20" t="str">
        <f t="shared" si="537"/>
        <v>under weight</v>
      </c>
      <c r="AP1901" s="20" t="str">
        <f t="shared" si="538"/>
        <v>pre diabeties</v>
      </c>
      <c r="AS1901" t="s">
        <v>1928</v>
      </c>
      <c r="AT1901">
        <v>1975</v>
      </c>
      <c r="AU1901" s="28" t="s">
        <v>20</v>
      </c>
      <c r="AV1901">
        <v>9</v>
      </c>
      <c r="AW1901">
        <v>0</v>
      </c>
      <c r="AX1901" s="38">
        <v>23065.42</v>
      </c>
      <c r="AY1901" t="s">
        <v>11</v>
      </c>
      <c r="AZ1901" t="s">
        <v>11</v>
      </c>
      <c r="BA1901" t="s">
        <v>13</v>
      </c>
      <c r="BB1901" s="35">
        <f>DATE(AT1901,MATCH(AU1901,{"Jan","Feb","Mar","Apr","May","Jun","Jul","Aug","Sep","Oct","Nov","Dec"}, 0),AV1901)</f>
        <v>27646</v>
      </c>
      <c r="BC1901" s="20">
        <f t="shared" si="539"/>
        <v>47</v>
      </c>
    </row>
    <row r="1902" spans="2:55" ht="15.5" hidden="1" x14ac:dyDescent="0.35">
      <c r="B1902" s="1" t="s">
        <v>471</v>
      </c>
      <c r="C1902" t="str">
        <f>VLOOKUP(B1902,Z1901:AE4236,2,FALSE)</f>
        <v>Hillyard,</v>
      </c>
      <c r="D1902">
        <f t="shared" si="522"/>
        <v>24.13</v>
      </c>
      <c r="E1902">
        <f t="shared" si="523"/>
        <v>4.3899999999999997</v>
      </c>
      <c r="F1902" t="str">
        <f t="shared" si="524"/>
        <v>No</v>
      </c>
      <c r="G1902" t="str">
        <f t="shared" si="525"/>
        <v>No</v>
      </c>
      <c r="H1902" t="str">
        <f t="shared" si="526"/>
        <v>No</v>
      </c>
      <c r="I1902">
        <f t="shared" si="527"/>
        <v>1</v>
      </c>
      <c r="J1902" t="str">
        <f t="shared" si="528"/>
        <v>No</v>
      </c>
      <c r="K1902" t="str">
        <f t="shared" si="529"/>
        <v>Normal weight</v>
      </c>
      <c r="L1902" t="str">
        <f t="shared" si="530"/>
        <v>normal</v>
      </c>
      <c r="M1902" s="34">
        <f t="shared" si="531"/>
        <v>37969</v>
      </c>
      <c r="N1902" s="36">
        <f t="shared" si="532"/>
        <v>23082.959999999999</v>
      </c>
      <c r="O1902" s="23" t="str">
        <f t="shared" si="533"/>
        <v>tier - 2</v>
      </c>
      <c r="P1902" s="34" t="str">
        <f t="shared" si="534"/>
        <v>tier - 2</v>
      </c>
      <c r="Q1902" s="34" t="str">
        <f t="shared" si="535"/>
        <v>R1011</v>
      </c>
      <c r="R1902" s="23">
        <f t="shared" si="536"/>
        <v>19</v>
      </c>
      <c r="Z1902" s="1" t="s">
        <v>471</v>
      </c>
      <c r="AA1902" s="1" t="s">
        <v>7313</v>
      </c>
      <c r="AB1902" t="s">
        <v>4746</v>
      </c>
      <c r="AC1902" t="s">
        <v>4747</v>
      </c>
      <c r="AG1902" t="s">
        <v>471</v>
      </c>
      <c r="AH1902">
        <v>24.13</v>
      </c>
      <c r="AI1902">
        <v>4.3899999999999997</v>
      </c>
      <c r="AJ1902" s="20" t="s">
        <v>2380</v>
      </c>
      <c r="AK1902" t="s">
        <v>2380</v>
      </c>
      <c r="AL1902" t="s">
        <v>2380</v>
      </c>
      <c r="AM1902" s="29">
        <v>1</v>
      </c>
      <c r="AN1902" s="20" t="s">
        <v>2380</v>
      </c>
      <c r="AO1902" s="20" t="str">
        <f t="shared" si="537"/>
        <v>Normal weight</v>
      </c>
      <c r="AP1902" s="20" t="str">
        <f t="shared" si="538"/>
        <v>normal</v>
      </c>
      <c r="AS1902" t="s">
        <v>1929</v>
      </c>
      <c r="AT1902">
        <v>2003</v>
      </c>
      <c r="AU1902" s="28" t="s">
        <v>30</v>
      </c>
      <c r="AV1902">
        <v>14</v>
      </c>
      <c r="AW1902">
        <v>0</v>
      </c>
      <c r="AX1902" s="38">
        <v>23082.959999999999</v>
      </c>
      <c r="AY1902" t="s">
        <v>11</v>
      </c>
      <c r="AZ1902" t="s">
        <v>11</v>
      </c>
      <c r="BA1902" t="s">
        <v>42</v>
      </c>
      <c r="BB1902" s="35">
        <f>DATE(AT1902,MATCH(AU1902,{"Jan","Feb","Mar","Apr","May","Jun","Jul","Aug","Sep","Oct","Nov","Dec"}, 0),AV1902)</f>
        <v>37969</v>
      </c>
      <c r="BC1902" s="20">
        <f t="shared" si="539"/>
        <v>19</v>
      </c>
    </row>
    <row r="1903" spans="2:55" ht="15.5" hidden="1" x14ac:dyDescent="0.35">
      <c r="B1903" s="1" t="s">
        <v>470</v>
      </c>
      <c r="C1903" t="str">
        <f>VLOOKUP(B1903,Z1902:AE4237,2,FALSE)</f>
        <v>Turner,</v>
      </c>
      <c r="D1903">
        <f t="shared" si="522"/>
        <v>19.95</v>
      </c>
      <c r="E1903">
        <f t="shared" si="523"/>
        <v>5.13</v>
      </c>
      <c r="F1903" t="str">
        <f t="shared" si="524"/>
        <v>No</v>
      </c>
      <c r="G1903" t="str">
        <f t="shared" si="525"/>
        <v>yes</v>
      </c>
      <c r="H1903" t="str">
        <f t="shared" si="526"/>
        <v>No</v>
      </c>
      <c r="I1903">
        <f t="shared" si="527"/>
        <v>2</v>
      </c>
      <c r="J1903" t="str">
        <f t="shared" si="528"/>
        <v>No</v>
      </c>
      <c r="K1903" t="str">
        <f t="shared" si="529"/>
        <v>Normal weight</v>
      </c>
      <c r="L1903" t="str">
        <f t="shared" si="530"/>
        <v>normal</v>
      </c>
      <c r="M1903" s="34">
        <f t="shared" si="531"/>
        <v>35649</v>
      </c>
      <c r="N1903" s="36">
        <f t="shared" si="532"/>
        <v>23241.47</v>
      </c>
      <c r="O1903" s="23" t="str">
        <f t="shared" si="533"/>
        <v>tier - 2</v>
      </c>
      <c r="P1903" s="34" t="str">
        <f t="shared" si="534"/>
        <v>tier - 3</v>
      </c>
      <c r="Q1903" s="34" t="str">
        <f t="shared" si="535"/>
        <v>R1018</v>
      </c>
      <c r="R1903" s="23">
        <f t="shared" si="536"/>
        <v>25</v>
      </c>
      <c r="Z1903" s="1" t="s">
        <v>470</v>
      </c>
      <c r="AA1903" s="1" t="s">
        <v>4900</v>
      </c>
      <c r="AB1903" t="s">
        <v>4746</v>
      </c>
      <c r="AC1903" t="s">
        <v>6320</v>
      </c>
      <c r="AD1903" t="s">
        <v>4889</v>
      </c>
      <c r="AG1903" t="s">
        <v>470</v>
      </c>
      <c r="AH1903">
        <v>19.95</v>
      </c>
      <c r="AI1903">
        <v>5.13</v>
      </c>
      <c r="AJ1903" s="20" t="s">
        <v>2380</v>
      </c>
      <c r="AK1903" t="s">
        <v>2382</v>
      </c>
      <c r="AL1903" t="s">
        <v>2380</v>
      </c>
      <c r="AM1903" s="29">
        <v>2</v>
      </c>
      <c r="AN1903" s="20" t="s">
        <v>2380</v>
      </c>
      <c r="AO1903" s="20" t="str">
        <f t="shared" si="537"/>
        <v>Normal weight</v>
      </c>
      <c r="AP1903" s="20" t="str">
        <f t="shared" si="538"/>
        <v>normal</v>
      </c>
      <c r="AS1903" t="s">
        <v>1930</v>
      </c>
      <c r="AT1903">
        <v>1997</v>
      </c>
      <c r="AU1903" s="28" t="s">
        <v>35</v>
      </c>
      <c r="AV1903">
        <v>7</v>
      </c>
      <c r="AW1903">
        <v>2</v>
      </c>
      <c r="AX1903" s="38">
        <v>23241.47</v>
      </c>
      <c r="AY1903" t="s">
        <v>11</v>
      </c>
      <c r="AZ1903" t="s">
        <v>12</v>
      </c>
      <c r="BA1903" t="s">
        <v>170</v>
      </c>
      <c r="BB1903" s="35">
        <f>DATE(AT1903,MATCH(AU1903,{"Jan","Feb","Mar","Apr","May","Jun","Jul","Aug","Sep","Oct","Nov","Dec"}, 0),AV1903)</f>
        <v>35649</v>
      </c>
      <c r="BC1903" s="20">
        <f t="shared" si="539"/>
        <v>25</v>
      </c>
    </row>
    <row r="1904" spans="2:55" ht="15.5" hidden="1" x14ac:dyDescent="0.35">
      <c r="B1904" s="1" t="s">
        <v>469</v>
      </c>
      <c r="C1904" t="str">
        <f>VLOOKUP(B1904,Z1903:AE4238,2,FALSE)</f>
        <v>Benestad,</v>
      </c>
      <c r="D1904">
        <f t="shared" si="522"/>
        <v>21.24</v>
      </c>
      <c r="E1904">
        <f t="shared" si="523"/>
        <v>4.49</v>
      </c>
      <c r="F1904" t="str">
        <f t="shared" si="524"/>
        <v>No</v>
      </c>
      <c r="G1904" t="str">
        <f t="shared" si="525"/>
        <v>No</v>
      </c>
      <c r="H1904" t="str">
        <f t="shared" si="526"/>
        <v>No</v>
      </c>
      <c r="I1904">
        <f t="shared" si="527"/>
        <v>0</v>
      </c>
      <c r="J1904" t="str">
        <f t="shared" si="528"/>
        <v>No</v>
      </c>
      <c r="K1904" t="str">
        <f t="shared" si="529"/>
        <v>Normal weight</v>
      </c>
      <c r="L1904" t="str">
        <f t="shared" si="530"/>
        <v>normal</v>
      </c>
      <c r="M1904" s="34">
        <f t="shared" si="531"/>
        <v>25521</v>
      </c>
      <c r="N1904" s="36">
        <f t="shared" si="532"/>
        <v>23244.79</v>
      </c>
      <c r="O1904" s="23" t="str">
        <f t="shared" si="533"/>
        <v>tier - 2</v>
      </c>
      <c r="P1904" s="34" t="str">
        <f t="shared" si="534"/>
        <v>tier - 3</v>
      </c>
      <c r="Q1904" s="34" t="str">
        <f t="shared" si="535"/>
        <v>R1013</v>
      </c>
      <c r="R1904" s="23">
        <f t="shared" si="536"/>
        <v>53</v>
      </c>
      <c r="Z1904" s="1" t="s">
        <v>469</v>
      </c>
      <c r="AA1904" s="1" t="s">
        <v>4958</v>
      </c>
      <c r="AB1904" t="s">
        <v>4746</v>
      </c>
      <c r="AC1904" t="s">
        <v>5139</v>
      </c>
      <c r="AG1904" t="s">
        <v>469</v>
      </c>
      <c r="AH1904">
        <v>21.24</v>
      </c>
      <c r="AI1904">
        <v>4.49</v>
      </c>
      <c r="AJ1904" s="20" t="s">
        <v>2380</v>
      </c>
      <c r="AK1904" t="s">
        <v>2380</v>
      </c>
      <c r="AL1904" t="s">
        <v>2380</v>
      </c>
      <c r="AM1904" s="29">
        <v>0</v>
      </c>
      <c r="AN1904" s="20" t="s">
        <v>2380</v>
      </c>
      <c r="AO1904" s="20" t="str">
        <f t="shared" si="537"/>
        <v>Normal weight</v>
      </c>
      <c r="AP1904" s="20" t="str">
        <f t="shared" si="538"/>
        <v>normal</v>
      </c>
      <c r="AS1904" t="s">
        <v>1931</v>
      </c>
      <c r="AT1904">
        <v>1969</v>
      </c>
      <c r="AU1904" s="28" t="s">
        <v>15</v>
      </c>
      <c r="AV1904">
        <v>14</v>
      </c>
      <c r="AW1904">
        <v>1</v>
      </c>
      <c r="AX1904" s="38">
        <v>23244.79</v>
      </c>
      <c r="AY1904" t="s">
        <v>11</v>
      </c>
      <c r="AZ1904" t="s">
        <v>12</v>
      </c>
      <c r="BA1904" t="s">
        <v>13</v>
      </c>
      <c r="BB1904" s="35">
        <f>DATE(AT1904,MATCH(AU1904,{"Jan","Feb","Mar","Apr","May","Jun","Jul","Aug","Sep","Oct","Nov","Dec"}, 0),AV1904)</f>
        <v>25521</v>
      </c>
      <c r="BC1904" s="20">
        <f t="shared" si="539"/>
        <v>53</v>
      </c>
    </row>
    <row r="1905" spans="2:55" ht="15.5" hidden="1" x14ac:dyDescent="0.35">
      <c r="B1905" s="1" t="s">
        <v>468</v>
      </c>
      <c r="C1905" t="str">
        <f>VLOOKUP(B1905,Z1904:AE4239,2,FALSE)</f>
        <v>Gonzales,</v>
      </c>
      <c r="D1905">
        <f t="shared" si="522"/>
        <v>44.22</v>
      </c>
      <c r="E1905">
        <f t="shared" si="523"/>
        <v>6.35</v>
      </c>
      <c r="F1905" t="str">
        <f t="shared" si="524"/>
        <v>No</v>
      </c>
      <c r="G1905" t="str">
        <f t="shared" si="525"/>
        <v>No</v>
      </c>
      <c r="H1905" t="str">
        <f t="shared" si="526"/>
        <v>No</v>
      </c>
      <c r="I1905">
        <f t="shared" si="527"/>
        <v>0</v>
      </c>
      <c r="J1905" t="str">
        <f t="shared" si="528"/>
        <v>No</v>
      </c>
      <c r="K1905" t="str">
        <f t="shared" si="529"/>
        <v>OBESITY</v>
      </c>
      <c r="L1905" t="str">
        <f t="shared" si="530"/>
        <v>pre diabeties</v>
      </c>
      <c r="M1905" s="34">
        <f t="shared" si="531"/>
        <v>34610</v>
      </c>
      <c r="N1905" s="36">
        <f t="shared" si="532"/>
        <v>23288.93</v>
      </c>
      <c r="O1905" s="23" t="str">
        <f t="shared" si="533"/>
        <v>tier - 2</v>
      </c>
      <c r="P1905" s="34" t="str">
        <f t="shared" si="534"/>
        <v>tier - 3</v>
      </c>
      <c r="Q1905" s="34" t="str">
        <f t="shared" si="535"/>
        <v>R1024</v>
      </c>
      <c r="R1905" s="23">
        <f t="shared" si="536"/>
        <v>28</v>
      </c>
      <c r="Z1905" s="1" t="s">
        <v>468</v>
      </c>
      <c r="AA1905" s="1" t="s">
        <v>7314</v>
      </c>
      <c r="AB1905" t="s">
        <v>4743</v>
      </c>
      <c r="AC1905" t="s">
        <v>4953</v>
      </c>
      <c r="AG1905" t="s">
        <v>468</v>
      </c>
      <c r="AH1905">
        <v>44.22</v>
      </c>
      <c r="AI1905">
        <v>6.35</v>
      </c>
      <c r="AJ1905" s="20" t="s">
        <v>2380</v>
      </c>
      <c r="AK1905" t="s">
        <v>2380</v>
      </c>
      <c r="AL1905" t="s">
        <v>2380</v>
      </c>
      <c r="AM1905" s="29">
        <v>0</v>
      </c>
      <c r="AN1905" s="20" t="s">
        <v>2380</v>
      </c>
      <c r="AO1905" s="20" t="str">
        <f t="shared" si="537"/>
        <v>OBESITY</v>
      </c>
      <c r="AP1905" s="20" t="str">
        <f t="shared" si="538"/>
        <v>pre diabeties</v>
      </c>
      <c r="AS1905" t="s">
        <v>1932</v>
      </c>
      <c r="AT1905">
        <v>1994</v>
      </c>
      <c r="AU1905" s="28" t="s">
        <v>37</v>
      </c>
      <c r="AV1905">
        <v>3</v>
      </c>
      <c r="AW1905">
        <v>1</v>
      </c>
      <c r="AX1905" s="38">
        <v>23288.93</v>
      </c>
      <c r="AY1905" t="s">
        <v>11</v>
      </c>
      <c r="AZ1905" t="s">
        <v>12</v>
      </c>
      <c r="BA1905" t="s">
        <v>247</v>
      </c>
      <c r="BB1905" s="35">
        <f>DATE(AT1905,MATCH(AU1905,{"Jan","Feb","Mar","Apr","May","Jun","Jul","Aug","Sep","Oct","Nov","Dec"}, 0),AV1905)</f>
        <v>34610</v>
      </c>
      <c r="BC1905" s="20">
        <f t="shared" si="539"/>
        <v>28</v>
      </c>
    </row>
    <row r="1906" spans="2:55" ht="15.5" hidden="1" x14ac:dyDescent="0.35">
      <c r="B1906" s="1" t="s">
        <v>467</v>
      </c>
      <c r="C1906" t="str">
        <f>VLOOKUP(B1906,Z1905:AE4240,2,FALSE)</f>
        <v>Newman,</v>
      </c>
      <c r="D1906">
        <f t="shared" si="522"/>
        <v>41.1</v>
      </c>
      <c r="E1906">
        <f t="shared" si="523"/>
        <v>5.79</v>
      </c>
      <c r="F1906" t="str">
        <f t="shared" si="524"/>
        <v>No</v>
      </c>
      <c r="G1906" t="str">
        <f t="shared" si="525"/>
        <v>No</v>
      </c>
      <c r="H1906" t="str">
        <f t="shared" si="526"/>
        <v>No</v>
      </c>
      <c r="I1906">
        <f t="shared" si="527"/>
        <v>0</v>
      </c>
      <c r="J1906" t="str">
        <f t="shared" si="528"/>
        <v>No</v>
      </c>
      <c r="K1906" t="str">
        <f t="shared" si="529"/>
        <v>OBESITY</v>
      </c>
      <c r="L1906" t="str">
        <f t="shared" si="530"/>
        <v>pre diabeties</v>
      </c>
      <c r="M1906" s="34">
        <f t="shared" si="531"/>
        <v>26959</v>
      </c>
      <c r="N1906" s="36">
        <f t="shared" si="532"/>
        <v>23306.55</v>
      </c>
      <c r="O1906" s="23" t="str">
        <f t="shared" si="533"/>
        <v>tier - 2</v>
      </c>
      <c r="P1906" s="34" t="str">
        <f t="shared" si="534"/>
        <v>tier - 2</v>
      </c>
      <c r="Q1906" s="34" t="str">
        <f t="shared" si="535"/>
        <v>R1011</v>
      </c>
      <c r="R1906" s="23">
        <f t="shared" si="536"/>
        <v>49</v>
      </c>
      <c r="Z1906" s="1" t="s">
        <v>467</v>
      </c>
      <c r="AA1906" s="1" t="s">
        <v>7187</v>
      </c>
      <c r="AB1906" t="s">
        <v>4743</v>
      </c>
      <c r="AC1906" t="s">
        <v>7315</v>
      </c>
      <c r="AG1906" t="s">
        <v>467</v>
      </c>
      <c r="AH1906">
        <v>41.1</v>
      </c>
      <c r="AI1906">
        <v>5.79</v>
      </c>
      <c r="AJ1906" s="20" t="s">
        <v>2380</v>
      </c>
      <c r="AK1906" t="s">
        <v>2380</v>
      </c>
      <c r="AL1906" t="s">
        <v>2380</v>
      </c>
      <c r="AM1906" s="29">
        <v>0</v>
      </c>
      <c r="AN1906" s="20" t="s">
        <v>2380</v>
      </c>
      <c r="AO1906" s="20" t="str">
        <f t="shared" si="537"/>
        <v>OBESITY</v>
      </c>
      <c r="AP1906" s="20" t="str">
        <f t="shared" si="538"/>
        <v>pre diabeties</v>
      </c>
      <c r="AS1906" t="s">
        <v>1933</v>
      </c>
      <c r="AT1906">
        <v>1973</v>
      </c>
      <c r="AU1906" s="28" t="s">
        <v>37</v>
      </c>
      <c r="AV1906">
        <v>22</v>
      </c>
      <c r="AW1906">
        <v>2</v>
      </c>
      <c r="AX1906" s="38">
        <v>23306.55</v>
      </c>
      <c r="AY1906" t="s">
        <v>11</v>
      </c>
      <c r="AZ1906" t="s">
        <v>11</v>
      </c>
      <c r="BA1906" t="s">
        <v>42</v>
      </c>
      <c r="BB1906" s="35">
        <f>DATE(AT1906,MATCH(AU1906,{"Jan","Feb","Mar","Apr","May","Jun","Jul","Aug","Sep","Oct","Nov","Dec"}, 0),AV1906)</f>
        <v>26959</v>
      </c>
      <c r="BC1906" s="20">
        <f t="shared" si="539"/>
        <v>49</v>
      </c>
    </row>
    <row r="1907" spans="2:55" ht="15.5" hidden="1" x14ac:dyDescent="0.35">
      <c r="B1907" s="1" t="s">
        <v>466</v>
      </c>
      <c r="C1907" t="str">
        <f>VLOOKUP(B1907,Z1906:AE4241,2,FALSE)</f>
        <v>Sayre,</v>
      </c>
      <c r="D1907">
        <f t="shared" si="522"/>
        <v>34.200000000000003</v>
      </c>
      <c r="E1907">
        <f t="shared" si="523"/>
        <v>4.78</v>
      </c>
      <c r="F1907" t="str">
        <f t="shared" si="524"/>
        <v>yes</v>
      </c>
      <c r="G1907" t="str">
        <f t="shared" si="525"/>
        <v>No</v>
      </c>
      <c r="H1907" t="str">
        <f t="shared" si="526"/>
        <v>No</v>
      </c>
      <c r="I1907">
        <f t="shared" si="527"/>
        <v>0</v>
      </c>
      <c r="J1907" t="str">
        <f t="shared" si="528"/>
        <v>No</v>
      </c>
      <c r="K1907" t="str">
        <f t="shared" si="529"/>
        <v>OBESITY</v>
      </c>
      <c r="L1907" t="str">
        <f t="shared" si="530"/>
        <v>normal</v>
      </c>
      <c r="M1907" s="34">
        <f t="shared" si="531"/>
        <v>27711</v>
      </c>
      <c r="N1907" s="36">
        <f t="shared" si="532"/>
        <v>23401.31</v>
      </c>
      <c r="O1907" s="23" t="str">
        <f t="shared" si="533"/>
        <v>tier - 2</v>
      </c>
      <c r="P1907" s="34" t="str">
        <f t="shared" si="534"/>
        <v>tier - 3</v>
      </c>
      <c r="Q1907" s="34" t="str">
        <f t="shared" si="535"/>
        <v>R1024</v>
      </c>
      <c r="R1907" s="23">
        <f t="shared" si="536"/>
        <v>47</v>
      </c>
      <c r="Z1907" s="1" t="s">
        <v>466</v>
      </c>
      <c r="AA1907" s="1" t="s">
        <v>7316</v>
      </c>
      <c r="AB1907" t="s">
        <v>4743</v>
      </c>
      <c r="AC1907" t="s">
        <v>5019</v>
      </c>
      <c r="AG1907" t="s">
        <v>466</v>
      </c>
      <c r="AH1907">
        <v>34.200000000000003</v>
      </c>
      <c r="AI1907">
        <v>4.78</v>
      </c>
      <c r="AJ1907" s="20" t="s">
        <v>2382</v>
      </c>
      <c r="AK1907" t="s">
        <v>2380</v>
      </c>
      <c r="AL1907" t="s">
        <v>2380</v>
      </c>
      <c r="AM1907" s="29">
        <v>0</v>
      </c>
      <c r="AN1907" s="20" t="s">
        <v>2380</v>
      </c>
      <c r="AO1907" s="20" t="str">
        <f t="shared" si="537"/>
        <v>OBESITY</v>
      </c>
      <c r="AP1907" s="20" t="str">
        <f t="shared" si="538"/>
        <v>normal</v>
      </c>
      <c r="AS1907" t="s">
        <v>1934</v>
      </c>
      <c r="AT1907">
        <v>1975</v>
      </c>
      <c r="AU1907" s="28" t="s">
        <v>15</v>
      </c>
      <c r="AV1907">
        <v>13</v>
      </c>
      <c r="AW1907">
        <v>1</v>
      </c>
      <c r="AX1907" s="38">
        <v>23401.31</v>
      </c>
      <c r="AY1907" t="s">
        <v>11</v>
      </c>
      <c r="AZ1907" t="s">
        <v>12</v>
      </c>
      <c r="BA1907" t="s">
        <v>247</v>
      </c>
      <c r="BB1907" s="35">
        <f>DATE(AT1907,MATCH(AU1907,{"Jan","Feb","Mar","Apr","May","Jun","Jul","Aug","Sep","Oct","Nov","Dec"}, 0),AV1907)</f>
        <v>27711</v>
      </c>
      <c r="BC1907" s="20">
        <f t="shared" si="539"/>
        <v>47</v>
      </c>
    </row>
    <row r="1908" spans="2:55" ht="15.5" x14ac:dyDescent="0.35">
      <c r="B1908" s="1" t="s">
        <v>465</v>
      </c>
      <c r="C1908" t="str">
        <f>VLOOKUP(B1908,Z1907:AE4242,2,FALSE)</f>
        <v>Panke,</v>
      </c>
      <c r="D1908">
        <f t="shared" si="522"/>
        <v>29.92</v>
      </c>
      <c r="E1908">
        <f t="shared" si="523"/>
        <v>6.02</v>
      </c>
      <c r="F1908" t="str">
        <f t="shared" si="524"/>
        <v>yes</v>
      </c>
      <c r="G1908" t="str">
        <f t="shared" si="525"/>
        <v>No</v>
      </c>
      <c r="H1908" t="str">
        <f t="shared" si="526"/>
        <v>No</v>
      </c>
      <c r="I1908">
        <f t="shared" si="527"/>
        <v>0</v>
      </c>
      <c r="J1908" t="str">
        <f t="shared" si="528"/>
        <v>No</v>
      </c>
      <c r="K1908" t="str">
        <f t="shared" si="529"/>
        <v>OVER WEIGHT</v>
      </c>
      <c r="L1908" t="str">
        <f t="shared" si="530"/>
        <v>pre diabeties</v>
      </c>
      <c r="M1908" s="34">
        <f t="shared" si="531"/>
        <v>30554</v>
      </c>
      <c r="N1908" s="36">
        <f t="shared" si="532"/>
        <v>23563.02</v>
      </c>
      <c r="O1908" s="23" t="str">
        <f t="shared" si="533"/>
        <v>tier - 2</v>
      </c>
      <c r="P1908" s="34" t="str">
        <f t="shared" si="534"/>
        <v>tier - 2</v>
      </c>
      <c r="Q1908" s="34" t="str">
        <f t="shared" si="535"/>
        <v>R1013</v>
      </c>
      <c r="R1908" s="23">
        <f t="shared" si="536"/>
        <v>39</v>
      </c>
      <c r="Z1908" s="1" t="s">
        <v>465</v>
      </c>
      <c r="AA1908" s="1" t="s">
        <v>7317</v>
      </c>
      <c r="AB1908" t="s">
        <v>4743</v>
      </c>
      <c r="AC1908" t="s">
        <v>5006</v>
      </c>
      <c r="AG1908" t="s">
        <v>465</v>
      </c>
      <c r="AH1908">
        <v>29.92</v>
      </c>
      <c r="AI1908">
        <v>6.02</v>
      </c>
      <c r="AJ1908" s="20" t="s">
        <v>2382</v>
      </c>
      <c r="AK1908" t="s">
        <v>2380</v>
      </c>
      <c r="AL1908" t="s">
        <v>2380</v>
      </c>
      <c r="AM1908" s="29">
        <v>0</v>
      </c>
      <c r="AN1908" s="20" t="s">
        <v>2380</v>
      </c>
      <c r="AO1908" s="20" t="str">
        <f t="shared" si="537"/>
        <v>OVER WEIGHT</v>
      </c>
      <c r="AP1908" s="20" t="str">
        <f t="shared" si="538"/>
        <v>pre diabeties</v>
      </c>
      <c r="AS1908" t="s">
        <v>1935</v>
      </c>
      <c r="AT1908">
        <v>1983</v>
      </c>
      <c r="AU1908" s="28" t="s">
        <v>35</v>
      </c>
      <c r="AV1908">
        <v>26</v>
      </c>
      <c r="AW1908">
        <v>2</v>
      </c>
      <c r="AX1908" s="38">
        <v>23563.02</v>
      </c>
      <c r="AY1908" t="s">
        <v>11</v>
      </c>
      <c r="AZ1908" t="s">
        <v>11</v>
      </c>
      <c r="BA1908" t="s">
        <v>13</v>
      </c>
      <c r="BB1908" s="35">
        <f>DATE(AT1908,MATCH(AU1908,{"Jan","Feb","Mar","Apr","May","Jun","Jul","Aug","Sep","Oct","Nov","Dec"}, 0),AV1908)</f>
        <v>30554</v>
      </c>
      <c r="BC1908" s="20">
        <f t="shared" si="539"/>
        <v>39</v>
      </c>
    </row>
    <row r="1909" spans="2:55" ht="15.5" hidden="1" x14ac:dyDescent="0.35">
      <c r="B1909" s="1" t="s">
        <v>464</v>
      </c>
      <c r="C1909" t="str">
        <f>VLOOKUP(B1909,Z1908:AE4243,2,FALSE)</f>
        <v>Brennan,</v>
      </c>
      <c r="D1909">
        <f t="shared" si="522"/>
        <v>28.93</v>
      </c>
      <c r="E1909">
        <f t="shared" si="523"/>
        <v>4.4400000000000004</v>
      </c>
      <c r="F1909" t="str">
        <f t="shared" si="524"/>
        <v>No</v>
      </c>
      <c r="G1909" t="str">
        <f t="shared" si="525"/>
        <v>No</v>
      </c>
      <c r="H1909" t="str">
        <f t="shared" si="526"/>
        <v>No</v>
      </c>
      <c r="I1909">
        <f t="shared" si="527"/>
        <v>0</v>
      </c>
      <c r="J1909" t="str">
        <f t="shared" si="528"/>
        <v>No</v>
      </c>
      <c r="K1909" t="str">
        <f t="shared" si="529"/>
        <v>OVER WEIGHT</v>
      </c>
      <c r="L1909" t="str">
        <f t="shared" si="530"/>
        <v>normal</v>
      </c>
      <c r="M1909" s="34">
        <f t="shared" si="531"/>
        <v>27182</v>
      </c>
      <c r="N1909" s="36">
        <f t="shared" si="532"/>
        <v>23568.27</v>
      </c>
      <c r="O1909" s="23" t="str">
        <f t="shared" si="533"/>
        <v>tier - 2</v>
      </c>
      <c r="P1909" s="34" t="str">
        <f t="shared" si="534"/>
        <v>tier - 2</v>
      </c>
      <c r="Q1909" s="34" t="str">
        <f t="shared" si="535"/>
        <v>R1011</v>
      </c>
      <c r="R1909" s="23">
        <f t="shared" si="536"/>
        <v>49</v>
      </c>
      <c r="Z1909" s="1" t="s">
        <v>464</v>
      </c>
      <c r="AA1909" s="1" t="s">
        <v>7318</v>
      </c>
      <c r="AB1909" t="s">
        <v>4743</v>
      </c>
      <c r="AC1909" t="s">
        <v>5576</v>
      </c>
      <c r="AD1909" t="s">
        <v>4971</v>
      </c>
      <c r="AG1909" t="s">
        <v>464</v>
      </c>
      <c r="AH1909">
        <v>28.93</v>
      </c>
      <c r="AI1909">
        <v>4.4400000000000004</v>
      </c>
      <c r="AJ1909" s="20" t="s">
        <v>2380</v>
      </c>
      <c r="AK1909" t="s">
        <v>2380</v>
      </c>
      <c r="AL1909" t="s">
        <v>2380</v>
      </c>
      <c r="AM1909" s="29">
        <v>0</v>
      </c>
      <c r="AN1909" s="20" t="s">
        <v>2380</v>
      </c>
      <c r="AO1909" s="20" t="str">
        <f t="shared" si="537"/>
        <v>OVER WEIGHT</v>
      </c>
      <c r="AP1909" s="20" t="str">
        <f t="shared" si="538"/>
        <v>normal</v>
      </c>
      <c r="AS1909" t="s">
        <v>1936</v>
      </c>
      <c r="AT1909">
        <v>1974</v>
      </c>
      <c r="AU1909" s="28" t="s">
        <v>18</v>
      </c>
      <c r="AV1909">
        <v>2</v>
      </c>
      <c r="AW1909">
        <v>1</v>
      </c>
      <c r="AX1909" s="38">
        <v>23568.27</v>
      </c>
      <c r="AY1909" t="s">
        <v>11</v>
      </c>
      <c r="AZ1909" t="s">
        <v>11</v>
      </c>
      <c r="BA1909" t="s">
        <v>42</v>
      </c>
      <c r="BB1909" s="35">
        <f>DATE(AT1909,MATCH(AU1909,{"Jan","Feb","Mar","Apr","May","Jun","Jul","Aug","Sep","Oct","Nov","Dec"}, 0),AV1909)</f>
        <v>27182</v>
      </c>
      <c r="BC1909" s="20">
        <f t="shared" si="539"/>
        <v>49</v>
      </c>
    </row>
    <row r="1910" spans="2:55" ht="15.5" hidden="1" x14ac:dyDescent="0.35">
      <c r="B1910" s="1" t="s">
        <v>463</v>
      </c>
      <c r="C1910" t="str">
        <f>VLOOKUP(B1910,Z1909:AE4244,2,FALSE)</f>
        <v>Ngo,</v>
      </c>
      <c r="D1910">
        <f t="shared" si="522"/>
        <v>31.254999999999999</v>
      </c>
      <c r="E1910">
        <f t="shared" si="523"/>
        <v>5.84</v>
      </c>
      <c r="F1910" t="str">
        <f t="shared" si="524"/>
        <v>yes</v>
      </c>
      <c r="G1910" t="str">
        <f t="shared" si="525"/>
        <v>No</v>
      </c>
      <c r="H1910" t="str">
        <f t="shared" si="526"/>
        <v>No</v>
      </c>
      <c r="I1910">
        <f t="shared" si="527"/>
        <v>1</v>
      </c>
      <c r="J1910" t="str">
        <f t="shared" si="528"/>
        <v>No</v>
      </c>
      <c r="K1910" t="str">
        <f t="shared" si="529"/>
        <v>OBESITY</v>
      </c>
      <c r="L1910" t="str">
        <f t="shared" si="530"/>
        <v>pre diabeties</v>
      </c>
      <c r="M1910" s="34">
        <f t="shared" si="531"/>
        <v>26842</v>
      </c>
      <c r="N1910" s="36">
        <f t="shared" si="532"/>
        <v>23807.24</v>
      </c>
      <c r="O1910" s="23" t="str">
        <f t="shared" si="533"/>
        <v>tier - 2</v>
      </c>
      <c r="P1910" s="34" t="str">
        <f t="shared" si="534"/>
        <v>tier - 3</v>
      </c>
      <c r="Q1910" s="34" t="str">
        <f t="shared" si="535"/>
        <v>R1012</v>
      </c>
      <c r="R1910" s="23">
        <f t="shared" si="536"/>
        <v>49</v>
      </c>
      <c r="Z1910" s="1" t="s">
        <v>463</v>
      </c>
      <c r="AA1910" s="1" t="s">
        <v>7319</v>
      </c>
      <c r="AB1910" t="s">
        <v>4743</v>
      </c>
      <c r="AC1910" t="s">
        <v>5868</v>
      </c>
      <c r="AD1910" t="s">
        <v>4939</v>
      </c>
      <c r="AG1910" t="s">
        <v>463</v>
      </c>
      <c r="AH1910">
        <v>31.254999999999999</v>
      </c>
      <c r="AI1910">
        <v>5.84</v>
      </c>
      <c r="AJ1910" s="20" t="s">
        <v>2382</v>
      </c>
      <c r="AK1910" t="s">
        <v>2380</v>
      </c>
      <c r="AL1910" t="s">
        <v>2380</v>
      </c>
      <c r="AM1910" s="29">
        <v>1</v>
      </c>
      <c r="AN1910" s="20" t="s">
        <v>2380</v>
      </c>
      <c r="AO1910" s="20" t="str">
        <f t="shared" si="537"/>
        <v>OBESITY</v>
      </c>
      <c r="AP1910" s="20" t="str">
        <f t="shared" si="538"/>
        <v>pre diabeties</v>
      </c>
      <c r="AS1910" t="s">
        <v>1937</v>
      </c>
      <c r="AT1910">
        <v>1973</v>
      </c>
      <c r="AU1910" s="28" t="s">
        <v>18</v>
      </c>
      <c r="AV1910">
        <v>27</v>
      </c>
      <c r="AW1910">
        <v>2</v>
      </c>
      <c r="AX1910" s="38">
        <v>23807.24</v>
      </c>
      <c r="AY1910" t="s">
        <v>11</v>
      </c>
      <c r="AZ1910" t="s">
        <v>12</v>
      </c>
      <c r="BA1910" t="s">
        <v>23</v>
      </c>
      <c r="BB1910" s="35">
        <f>DATE(AT1910,MATCH(AU1910,{"Jan","Feb","Mar","Apr","May","Jun","Jul","Aug","Sep","Oct","Nov","Dec"}, 0),AV1910)</f>
        <v>26842</v>
      </c>
      <c r="BC1910" s="20">
        <f t="shared" si="539"/>
        <v>49</v>
      </c>
    </row>
    <row r="1911" spans="2:55" ht="15.5" hidden="1" x14ac:dyDescent="0.35">
      <c r="B1911" s="1" t="s">
        <v>462</v>
      </c>
      <c r="C1911" t="str">
        <f>VLOOKUP(B1911,Z1910:AE4245,2,FALSE)</f>
        <v>Guerdan,</v>
      </c>
      <c r="D1911">
        <f t="shared" si="522"/>
        <v>29.83</v>
      </c>
      <c r="E1911">
        <f t="shared" si="523"/>
        <v>5.39</v>
      </c>
      <c r="F1911" t="str">
        <f t="shared" si="524"/>
        <v>No</v>
      </c>
      <c r="G1911" t="str">
        <f t="shared" si="525"/>
        <v>No</v>
      </c>
      <c r="H1911" t="str">
        <f t="shared" si="526"/>
        <v>No</v>
      </c>
      <c r="I1911">
        <f t="shared" si="527"/>
        <v>0</v>
      </c>
      <c r="J1911" t="str">
        <f t="shared" si="528"/>
        <v>No</v>
      </c>
      <c r="K1911" t="str">
        <f t="shared" si="529"/>
        <v>OVER WEIGHT</v>
      </c>
      <c r="L1911" t="str">
        <f t="shared" si="530"/>
        <v>normal</v>
      </c>
      <c r="M1911" s="34">
        <f t="shared" si="531"/>
        <v>25788</v>
      </c>
      <c r="N1911" s="36">
        <f t="shared" si="532"/>
        <v>23887.66</v>
      </c>
      <c r="O1911" s="23" t="str">
        <f t="shared" si="533"/>
        <v>tier - 2</v>
      </c>
      <c r="P1911" s="34" t="str">
        <f t="shared" si="534"/>
        <v>tier - 3</v>
      </c>
      <c r="Q1911" s="34" t="str">
        <f t="shared" si="535"/>
        <v>R1012</v>
      </c>
      <c r="R1911" s="23">
        <f t="shared" si="536"/>
        <v>52</v>
      </c>
      <c r="Z1911" s="1" t="s">
        <v>462</v>
      </c>
      <c r="AA1911" s="1" t="s">
        <v>7320</v>
      </c>
      <c r="AB1911" t="s">
        <v>4746</v>
      </c>
      <c r="AC1911" t="s">
        <v>4773</v>
      </c>
      <c r="AD1911" t="s">
        <v>4780</v>
      </c>
      <c r="AG1911" t="s">
        <v>462</v>
      </c>
      <c r="AH1911">
        <v>29.83</v>
      </c>
      <c r="AI1911">
        <v>5.39</v>
      </c>
      <c r="AJ1911" s="20" t="s">
        <v>2380</v>
      </c>
      <c r="AK1911" t="s">
        <v>2380</v>
      </c>
      <c r="AL1911" t="s">
        <v>2380</v>
      </c>
      <c r="AM1911" s="29">
        <v>0</v>
      </c>
      <c r="AN1911" s="20" t="s">
        <v>2380</v>
      </c>
      <c r="AO1911" s="20" t="str">
        <f t="shared" si="537"/>
        <v>OVER WEIGHT</v>
      </c>
      <c r="AP1911" s="20" t="str">
        <f t="shared" si="538"/>
        <v>normal</v>
      </c>
      <c r="AS1911" t="s">
        <v>1938</v>
      </c>
      <c r="AT1911">
        <v>1970</v>
      </c>
      <c r="AU1911" s="28" t="s">
        <v>35</v>
      </c>
      <c r="AV1911">
        <v>8</v>
      </c>
      <c r="AW1911">
        <v>1</v>
      </c>
      <c r="AX1911" s="38">
        <v>23887.66</v>
      </c>
      <c r="AY1911" t="s">
        <v>11</v>
      </c>
      <c r="AZ1911" t="s">
        <v>12</v>
      </c>
      <c r="BA1911" t="s">
        <v>23</v>
      </c>
      <c r="BB1911" s="35">
        <f>DATE(AT1911,MATCH(AU1911,{"Jan","Feb","Mar","Apr","May","Jun","Jul","Aug","Sep","Oct","Nov","Dec"}, 0),AV1911)</f>
        <v>25788</v>
      </c>
      <c r="BC1911" s="20">
        <f t="shared" si="539"/>
        <v>52</v>
      </c>
    </row>
    <row r="1912" spans="2:55" ht="15.5" x14ac:dyDescent="0.35">
      <c r="B1912" s="1" t="s">
        <v>461</v>
      </c>
      <c r="C1912" t="str">
        <f>VLOOKUP(B1912,Z1911:AE4246,2,FALSE)</f>
        <v>Shaw,</v>
      </c>
      <c r="D1912">
        <f t="shared" si="522"/>
        <v>29.59</v>
      </c>
      <c r="E1912">
        <f t="shared" si="523"/>
        <v>6.16</v>
      </c>
      <c r="F1912" t="str">
        <f t="shared" si="524"/>
        <v>No</v>
      </c>
      <c r="G1912" t="str">
        <f t="shared" si="525"/>
        <v>No</v>
      </c>
      <c r="H1912" t="str">
        <f t="shared" si="526"/>
        <v>Yes</v>
      </c>
      <c r="I1912">
        <f t="shared" si="527"/>
        <v>1</v>
      </c>
      <c r="J1912" t="str">
        <f t="shared" si="528"/>
        <v>No</v>
      </c>
      <c r="K1912" t="str">
        <f t="shared" si="529"/>
        <v>OVER WEIGHT</v>
      </c>
      <c r="L1912" t="str">
        <f t="shared" si="530"/>
        <v>pre diabeties</v>
      </c>
      <c r="M1912" s="34">
        <f t="shared" si="531"/>
        <v>26124</v>
      </c>
      <c r="N1912" s="36">
        <f t="shared" si="532"/>
        <v>23967.38</v>
      </c>
      <c r="O1912" s="23" t="str">
        <f t="shared" si="533"/>
        <v>tier - 2</v>
      </c>
      <c r="P1912" s="34" t="str">
        <f t="shared" si="534"/>
        <v>tier - 2</v>
      </c>
      <c r="Q1912" s="34" t="str">
        <f t="shared" si="535"/>
        <v>R1012</v>
      </c>
      <c r="R1912" s="23">
        <f t="shared" si="536"/>
        <v>51</v>
      </c>
      <c r="Z1912" s="1" t="s">
        <v>461</v>
      </c>
      <c r="AA1912" s="1" t="s">
        <v>5287</v>
      </c>
      <c r="AB1912" t="s">
        <v>4743</v>
      </c>
      <c r="AC1912" t="s">
        <v>5306</v>
      </c>
      <c r="AD1912" t="s">
        <v>4868</v>
      </c>
      <c r="AG1912" t="s">
        <v>461</v>
      </c>
      <c r="AH1912">
        <v>29.59</v>
      </c>
      <c r="AI1912">
        <v>6.16</v>
      </c>
      <c r="AJ1912" s="20" t="s">
        <v>2380</v>
      </c>
      <c r="AK1912" t="s">
        <v>2380</v>
      </c>
      <c r="AL1912" t="s">
        <v>2383</v>
      </c>
      <c r="AM1912" s="29">
        <v>1</v>
      </c>
      <c r="AN1912" s="20" t="s">
        <v>2380</v>
      </c>
      <c r="AO1912" s="20" t="str">
        <f t="shared" si="537"/>
        <v>OVER WEIGHT</v>
      </c>
      <c r="AP1912" s="20" t="str">
        <f t="shared" si="538"/>
        <v>pre diabeties</v>
      </c>
      <c r="AS1912" t="s">
        <v>1939</v>
      </c>
      <c r="AT1912">
        <v>1971</v>
      </c>
      <c r="AU1912" s="28" t="s">
        <v>10</v>
      </c>
      <c r="AV1912">
        <v>10</v>
      </c>
      <c r="AW1912">
        <v>2</v>
      </c>
      <c r="AX1912" s="38">
        <v>23967.38</v>
      </c>
      <c r="AY1912" t="s">
        <v>11</v>
      </c>
      <c r="AZ1912" t="s">
        <v>11</v>
      </c>
      <c r="BA1912" t="s">
        <v>23</v>
      </c>
      <c r="BB1912" s="35">
        <f>DATE(AT1912,MATCH(AU1912,{"Jan","Feb","Mar","Apr","May","Jun","Jul","Aug","Sep","Oct","Nov","Dec"}, 0),AV1912)</f>
        <v>26124</v>
      </c>
      <c r="BC1912" s="20">
        <f t="shared" si="539"/>
        <v>51</v>
      </c>
    </row>
    <row r="1913" spans="2:55" ht="15.5" hidden="1" x14ac:dyDescent="0.35">
      <c r="B1913" s="1" t="s">
        <v>460</v>
      </c>
      <c r="C1913" t="str">
        <f>VLOOKUP(B1913,Z1912:AE4247,2,FALSE)</f>
        <v>Mills-Honarvar,</v>
      </c>
      <c r="D1913">
        <f t="shared" si="522"/>
        <v>31.16</v>
      </c>
      <c r="E1913">
        <f t="shared" si="523"/>
        <v>4.49</v>
      </c>
      <c r="F1913" t="str">
        <f t="shared" si="524"/>
        <v>No</v>
      </c>
      <c r="G1913" t="str">
        <f t="shared" si="525"/>
        <v>No</v>
      </c>
      <c r="H1913" t="str">
        <f t="shared" si="526"/>
        <v>Yes</v>
      </c>
      <c r="I1913">
        <f t="shared" si="527"/>
        <v>1</v>
      </c>
      <c r="J1913" t="str">
        <f t="shared" si="528"/>
        <v>No</v>
      </c>
      <c r="K1913" t="str">
        <f t="shared" si="529"/>
        <v>OBESITY</v>
      </c>
      <c r="L1913" t="str">
        <f t="shared" si="530"/>
        <v>normal</v>
      </c>
      <c r="M1913" s="34">
        <f t="shared" si="531"/>
        <v>37985</v>
      </c>
      <c r="N1913" s="36">
        <f t="shared" si="532"/>
        <v>24059.68</v>
      </c>
      <c r="O1913" s="23" t="str">
        <f t="shared" si="533"/>
        <v>tier - 2</v>
      </c>
      <c r="P1913" s="34" t="str">
        <f t="shared" si="534"/>
        <v>tier - 2</v>
      </c>
      <c r="Q1913" s="34" t="str">
        <f t="shared" si="535"/>
        <v>R1012</v>
      </c>
      <c r="R1913" s="23">
        <f t="shared" si="536"/>
        <v>19</v>
      </c>
      <c r="Z1913" s="1" t="s">
        <v>460</v>
      </c>
      <c r="AA1913" s="1" t="s">
        <v>7321</v>
      </c>
      <c r="AB1913" t="s">
        <v>4743</v>
      </c>
      <c r="AC1913" t="s">
        <v>7322</v>
      </c>
      <c r="AG1913" t="s">
        <v>460</v>
      </c>
      <c r="AH1913">
        <v>31.16</v>
      </c>
      <c r="AI1913">
        <v>4.49</v>
      </c>
      <c r="AJ1913" s="20" t="s">
        <v>2380</v>
      </c>
      <c r="AK1913" t="s">
        <v>2380</v>
      </c>
      <c r="AL1913" t="s">
        <v>2383</v>
      </c>
      <c r="AM1913" s="29">
        <v>1</v>
      </c>
      <c r="AN1913" s="20" t="s">
        <v>2380</v>
      </c>
      <c r="AO1913" s="20" t="str">
        <f t="shared" si="537"/>
        <v>OBESITY</v>
      </c>
      <c r="AP1913" s="20" t="str">
        <f t="shared" si="538"/>
        <v>normal</v>
      </c>
      <c r="AS1913" t="s">
        <v>1940</v>
      </c>
      <c r="AT1913">
        <v>2003</v>
      </c>
      <c r="AU1913" s="28" t="s">
        <v>30</v>
      </c>
      <c r="AV1913">
        <v>30</v>
      </c>
      <c r="AW1913">
        <v>2</v>
      </c>
      <c r="AX1913" s="38">
        <v>24059.68</v>
      </c>
      <c r="AY1913" t="s">
        <v>11</v>
      </c>
      <c r="AZ1913" t="s">
        <v>11</v>
      </c>
      <c r="BA1913" t="s">
        <v>23</v>
      </c>
      <c r="BB1913" s="35">
        <f>DATE(AT1913,MATCH(AU1913,{"Jan","Feb","Mar","Apr","May","Jun","Jul","Aug","Sep","Oct","Nov","Dec"}, 0),AV1913)</f>
        <v>37985</v>
      </c>
      <c r="BC1913" s="20">
        <f t="shared" si="539"/>
        <v>19</v>
      </c>
    </row>
    <row r="1914" spans="2:55" ht="15.5" hidden="1" x14ac:dyDescent="0.35">
      <c r="B1914" s="1" t="s">
        <v>459</v>
      </c>
      <c r="C1914" t="str">
        <f>VLOOKUP(B1914,Z1913:AE4248,2,FALSE)</f>
        <v>Farvard,</v>
      </c>
      <c r="D1914">
        <f t="shared" si="522"/>
        <v>34.21</v>
      </c>
      <c r="E1914">
        <f t="shared" si="523"/>
        <v>4.4800000000000004</v>
      </c>
      <c r="F1914" t="str">
        <f t="shared" si="524"/>
        <v>yes</v>
      </c>
      <c r="G1914" t="str">
        <f t="shared" si="525"/>
        <v>No</v>
      </c>
      <c r="H1914" t="str">
        <f t="shared" si="526"/>
        <v>No</v>
      </c>
      <c r="I1914">
        <f t="shared" si="527"/>
        <v>1</v>
      </c>
      <c r="J1914" t="str">
        <f t="shared" si="528"/>
        <v>No</v>
      </c>
      <c r="K1914" t="str">
        <f t="shared" si="529"/>
        <v>OBESITY</v>
      </c>
      <c r="L1914" t="str">
        <f t="shared" si="530"/>
        <v>normal</v>
      </c>
      <c r="M1914" s="34">
        <f t="shared" si="531"/>
        <v>26828</v>
      </c>
      <c r="N1914" s="36">
        <f t="shared" si="532"/>
        <v>24106.91</v>
      </c>
      <c r="O1914" s="23" t="str">
        <f t="shared" si="533"/>
        <v>tier - 2</v>
      </c>
      <c r="P1914" s="34" t="str">
        <f t="shared" si="534"/>
        <v>tier - 2</v>
      </c>
      <c r="Q1914" s="34" t="str">
        <f t="shared" si="535"/>
        <v>R1024</v>
      </c>
      <c r="R1914" s="23">
        <f t="shared" si="536"/>
        <v>49</v>
      </c>
      <c r="Z1914" s="1" t="s">
        <v>459</v>
      </c>
      <c r="AA1914" s="1" t="s">
        <v>7323</v>
      </c>
      <c r="AB1914" t="s">
        <v>4746</v>
      </c>
      <c r="AC1914" t="s">
        <v>5284</v>
      </c>
      <c r="AG1914" t="s">
        <v>459</v>
      </c>
      <c r="AH1914">
        <v>34.21</v>
      </c>
      <c r="AI1914">
        <v>4.4800000000000004</v>
      </c>
      <c r="AJ1914" s="20" t="s">
        <v>2382</v>
      </c>
      <c r="AK1914" t="s">
        <v>2380</v>
      </c>
      <c r="AL1914" t="s">
        <v>2380</v>
      </c>
      <c r="AM1914" s="29">
        <v>1</v>
      </c>
      <c r="AN1914" s="20" t="s">
        <v>2380</v>
      </c>
      <c r="AO1914" s="20" t="str">
        <f t="shared" si="537"/>
        <v>OBESITY</v>
      </c>
      <c r="AP1914" s="20" t="str">
        <f t="shared" si="538"/>
        <v>normal</v>
      </c>
      <c r="AS1914" t="s">
        <v>1941</v>
      </c>
      <c r="AT1914">
        <v>1973</v>
      </c>
      <c r="AU1914" s="28" t="s">
        <v>18</v>
      </c>
      <c r="AV1914">
        <v>13</v>
      </c>
      <c r="AW1914">
        <v>3</v>
      </c>
      <c r="AX1914" s="38">
        <v>24106.91</v>
      </c>
      <c r="AY1914" t="s">
        <v>11</v>
      </c>
      <c r="AZ1914" t="s">
        <v>11</v>
      </c>
      <c r="BA1914" t="s">
        <v>247</v>
      </c>
      <c r="BB1914" s="35">
        <f>DATE(AT1914,MATCH(AU1914,{"Jan","Feb","Mar","Apr","May","Jun","Jul","Aug","Sep","Oct","Nov","Dec"}, 0),AV1914)</f>
        <v>26828</v>
      </c>
      <c r="BC1914" s="20">
        <f t="shared" si="539"/>
        <v>49</v>
      </c>
    </row>
    <row r="1915" spans="2:55" ht="15.5" hidden="1" x14ac:dyDescent="0.35">
      <c r="B1915" s="1" t="s">
        <v>458</v>
      </c>
      <c r="C1915" t="str">
        <f>VLOOKUP(B1915,Z1914:AE4249,2,FALSE)</f>
        <v>Kelly,</v>
      </c>
      <c r="D1915">
        <f t="shared" si="522"/>
        <v>34.86</v>
      </c>
      <c r="E1915">
        <f t="shared" si="523"/>
        <v>10.97</v>
      </c>
      <c r="F1915" t="str">
        <f t="shared" si="524"/>
        <v>No</v>
      </c>
      <c r="G1915" t="str">
        <f t="shared" si="525"/>
        <v>No</v>
      </c>
      <c r="H1915" t="str">
        <f t="shared" si="526"/>
        <v>No</v>
      </c>
      <c r="I1915">
        <f t="shared" si="527"/>
        <v>0</v>
      </c>
      <c r="J1915" t="str">
        <f t="shared" si="528"/>
        <v>No</v>
      </c>
      <c r="K1915" t="str">
        <f t="shared" si="529"/>
        <v>OBESITY</v>
      </c>
      <c r="L1915" t="str">
        <f t="shared" si="530"/>
        <v>diabeties</v>
      </c>
      <c r="M1915" s="34">
        <f t="shared" si="531"/>
        <v>27282</v>
      </c>
      <c r="N1915" s="36">
        <f t="shared" si="532"/>
        <v>24180.93</v>
      </c>
      <c r="O1915" s="23" t="str">
        <f t="shared" si="533"/>
        <v>tier - 2</v>
      </c>
      <c r="P1915" s="34" t="str">
        <f t="shared" si="534"/>
        <v>tier - 1</v>
      </c>
      <c r="Q1915" s="34" t="str">
        <f t="shared" si="535"/>
        <v>R1013</v>
      </c>
      <c r="R1915" s="23">
        <f t="shared" si="536"/>
        <v>48</v>
      </c>
      <c r="Z1915" s="1" t="s">
        <v>458</v>
      </c>
      <c r="AA1915" s="1" t="s">
        <v>5528</v>
      </c>
      <c r="AB1915" t="s">
        <v>4746</v>
      </c>
      <c r="AC1915" t="s">
        <v>7324</v>
      </c>
      <c r="AG1915" t="s">
        <v>458</v>
      </c>
      <c r="AH1915">
        <v>34.86</v>
      </c>
      <c r="AI1915">
        <v>10.97</v>
      </c>
      <c r="AJ1915" s="20" t="s">
        <v>2380</v>
      </c>
      <c r="AK1915" t="s">
        <v>2380</v>
      </c>
      <c r="AL1915" t="s">
        <v>2380</v>
      </c>
      <c r="AM1915" s="29">
        <v>0</v>
      </c>
      <c r="AN1915" s="20" t="s">
        <v>2380</v>
      </c>
      <c r="AO1915" s="20" t="str">
        <f t="shared" si="537"/>
        <v>OBESITY</v>
      </c>
      <c r="AP1915" s="20" t="str">
        <f t="shared" si="538"/>
        <v>diabeties</v>
      </c>
      <c r="AS1915" t="s">
        <v>1942</v>
      </c>
      <c r="AT1915">
        <v>1974</v>
      </c>
      <c r="AU1915" s="28" t="s">
        <v>20</v>
      </c>
      <c r="AV1915">
        <v>10</v>
      </c>
      <c r="AW1915">
        <v>3</v>
      </c>
      <c r="AX1915" s="38">
        <v>24180.93</v>
      </c>
      <c r="AY1915" t="s">
        <v>11</v>
      </c>
      <c r="AZ1915" t="s">
        <v>16</v>
      </c>
      <c r="BA1915" t="s">
        <v>13</v>
      </c>
      <c r="BB1915" s="35">
        <f>DATE(AT1915,MATCH(AU1915,{"Jan","Feb","Mar","Apr","May","Jun","Jul","Aug","Sep","Oct","Nov","Dec"}, 0),AV1915)</f>
        <v>27282</v>
      </c>
      <c r="BC1915" s="20">
        <f t="shared" si="539"/>
        <v>48</v>
      </c>
    </row>
    <row r="1916" spans="2:55" ht="15.5" hidden="1" x14ac:dyDescent="0.35">
      <c r="B1916" s="1" t="s">
        <v>457</v>
      </c>
      <c r="C1916" t="str">
        <f>VLOOKUP(B1916,Z1915:AE4250,2,FALSE)</f>
        <v>Skinner,</v>
      </c>
      <c r="D1916">
        <f t="shared" si="522"/>
        <v>34.58</v>
      </c>
      <c r="E1916">
        <f t="shared" si="523"/>
        <v>5.14</v>
      </c>
      <c r="F1916" t="str">
        <f t="shared" si="524"/>
        <v>No</v>
      </c>
      <c r="G1916" t="str">
        <f t="shared" si="525"/>
        <v>yes</v>
      </c>
      <c r="H1916" t="str">
        <f t="shared" si="526"/>
        <v>No</v>
      </c>
      <c r="I1916">
        <f t="shared" si="527"/>
        <v>2</v>
      </c>
      <c r="J1916" t="str">
        <f t="shared" si="528"/>
        <v>No</v>
      </c>
      <c r="K1916" t="str">
        <f t="shared" si="529"/>
        <v>OBESITY</v>
      </c>
      <c r="L1916" t="str">
        <f t="shared" si="530"/>
        <v>normal</v>
      </c>
      <c r="M1916" s="34">
        <f t="shared" si="531"/>
        <v>23727</v>
      </c>
      <c r="N1916" s="36">
        <f t="shared" si="532"/>
        <v>24227.34</v>
      </c>
      <c r="O1916" s="23" t="str">
        <f t="shared" si="533"/>
        <v>tier - 2</v>
      </c>
      <c r="P1916" s="34" t="str">
        <f t="shared" si="534"/>
        <v>tier - 1</v>
      </c>
      <c r="Q1916" s="34" t="str">
        <f t="shared" si="535"/>
        <v>R1013</v>
      </c>
      <c r="R1916" s="23">
        <f t="shared" si="536"/>
        <v>58</v>
      </c>
      <c r="Z1916" s="1" t="s">
        <v>457</v>
      </c>
      <c r="AA1916" s="1" t="s">
        <v>7325</v>
      </c>
      <c r="AB1916" t="s">
        <v>4743</v>
      </c>
      <c r="AC1916" t="s">
        <v>7326</v>
      </c>
      <c r="AG1916" t="s">
        <v>457</v>
      </c>
      <c r="AH1916">
        <v>34.58</v>
      </c>
      <c r="AI1916">
        <v>5.14</v>
      </c>
      <c r="AJ1916" s="20" t="s">
        <v>2380</v>
      </c>
      <c r="AK1916" t="s">
        <v>2382</v>
      </c>
      <c r="AL1916" t="s">
        <v>2380</v>
      </c>
      <c r="AM1916" s="29">
        <v>2</v>
      </c>
      <c r="AN1916" s="20" t="s">
        <v>2380</v>
      </c>
      <c r="AO1916" s="20" t="str">
        <f t="shared" si="537"/>
        <v>OBESITY</v>
      </c>
      <c r="AP1916" s="20" t="str">
        <f t="shared" si="538"/>
        <v>normal</v>
      </c>
      <c r="AS1916" t="s">
        <v>1943</v>
      </c>
      <c r="AT1916">
        <v>1964</v>
      </c>
      <c r="AU1916" s="28" t="s">
        <v>30</v>
      </c>
      <c r="AV1916">
        <v>16</v>
      </c>
      <c r="AW1916">
        <v>0</v>
      </c>
      <c r="AX1916" s="38">
        <v>24227.34</v>
      </c>
      <c r="AY1916" t="s">
        <v>11</v>
      </c>
      <c r="AZ1916" t="s">
        <v>16</v>
      </c>
      <c r="BA1916" t="s">
        <v>13</v>
      </c>
      <c r="BB1916" s="35">
        <f>DATE(AT1916,MATCH(AU1916,{"Jan","Feb","Mar","Apr","May","Jun","Jul","Aug","Sep","Oct","Nov","Dec"}, 0),AV1916)</f>
        <v>23727</v>
      </c>
      <c r="BC1916" s="20">
        <f t="shared" si="539"/>
        <v>58</v>
      </c>
    </row>
    <row r="1917" spans="2:55" ht="15.5" hidden="1" x14ac:dyDescent="0.35">
      <c r="B1917" s="1" t="s">
        <v>456</v>
      </c>
      <c r="C1917" t="str">
        <f>VLOOKUP(B1917,Z1916:AE4251,2,FALSE)</f>
        <v>Murphy,</v>
      </c>
      <c r="D1917">
        <f t="shared" si="522"/>
        <v>17.940000000000001</v>
      </c>
      <c r="E1917">
        <f t="shared" si="523"/>
        <v>5.17</v>
      </c>
      <c r="F1917" t="str">
        <f t="shared" si="524"/>
        <v>yes</v>
      </c>
      <c r="G1917" t="str">
        <f t="shared" si="525"/>
        <v>No</v>
      </c>
      <c r="H1917" t="str">
        <f t="shared" si="526"/>
        <v>No</v>
      </c>
      <c r="I1917">
        <f t="shared" si="527"/>
        <v>0</v>
      </c>
      <c r="J1917" t="str">
        <f t="shared" si="528"/>
        <v>No</v>
      </c>
      <c r="K1917" t="str">
        <f t="shared" si="529"/>
        <v>under weight</v>
      </c>
      <c r="L1917" t="str">
        <f t="shared" si="530"/>
        <v>normal</v>
      </c>
      <c r="M1917" s="34">
        <f t="shared" si="531"/>
        <v>38202</v>
      </c>
      <c r="N1917" s="36">
        <f t="shared" si="532"/>
        <v>24294.02</v>
      </c>
      <c r="O1917" s="23" t="str">
        <f t="shared" si="533"/>
        <v>tier - 2</v>
      </c>
      <c r="P1917" s="34" t="str">
        <f t="shared" si="534"/>
        <v>tier - 1</v>
      </c>
      <c r="Q1917" s="34" t="str">
        <f t="shared" si="535"/>
        <v>R1011</v>
      </c>
      <c r="R1917" s="23">
        <f t="shared" si="536"/>
        <v>18</v>
      </c>
      <c r="Z1917" s="1" t="s">
        <v>456</v>
      </c>
      <c r="AA1917" s="1" t="s">
        <v>5435</v>
      </c>
      <c r="AB1917" t="s">
        <v>4746</v>
      </c>
      <c r="AC1917" t="s">
        <v>7327</v>
      </c>
      <c r="AD1917" t="s">
        <v>4785</v>
      </c>
      <c r="AG1917" t="s">
        <v>456</v>
      </c>
      <c r="AH1917">
        <v>17.940000000000001</v>
      </c>
      <c r="AI1917">
        <v>5.17</v>
      </c>
      <c r="AJ1917" s="20" t="s">
        <v>2382</v>
      </c>
      <c r="AK1917" t="s">
        <v>2380</v>
      </c>
      <c r="AL1917" t="s">
        <v>2380</v>
      </c>
      <c r="AM1917" s="29">
        <v>0</v>
      </c>
      <c r="AN1917" s="20" t="s">
        <v>2380</v>
      </c>
      <c r="AO1917" s="20" t="str">
        <f t="shared" si="537"/>
        <v>under weight</v>
      </c>
      <c r="AP1917" s="20" t="str">
        <f t="shared" si="538"/>
        <v>normal</v>
      </c>
      <c r="AS1917" t="s">
        <v>1944</v>
      </c>
      <c r="AT1917">
        <v>2004</v>
      </c>
      <c r="AU1917" s="28" t="s">
        <v>35</v>
      </c>
      <c r="AV1917">
        <v>3</v>
      </c>
      <c r="AW1917">
        <v>0</v>
      </c>
      <c r="AX1917" s="38">
        <v>24294.02</v>
      </c>
      <c r="AY1917" t="s">
        <v>11</v>
      </c>
      <c r="AZ1917" t="s">
        <v>16</v>
      </c>
      <c r="BA1917" t="s">
        <v>42</v>
      </c>
      <c r="BB1917" s="35">
        <f>DATE(AT1917,MATCH(AU1917,{"Jan","Feb","Mar","Apr","May","Jun","Jul","Aug","Sep","Oct","Nov","Dec"}, 0),AV1917)</f>
        <v>38202</v>
      </c>
      <c r="BC1917" s="20">
        <f t="shared" si="539"/>
        <v>18</v>
      </c>
    </row>
    <row r="1918" spans="2:55" ht="15.5" x14ac:dyDescent="0.35">
      <c r="B1918" s="1" t="s">
        <v>455</v>
      </c>
      <c r="C1918" t="str">
        <f>VLOOKUP(B1918,Z1917:AE4252,2,FALSE)</f>
        <v>Shue,</v>
      </c>
      <c r="D1918">
        <f t="shared" si="522"/>
        <v>26.8</v>
      </c>
      <c r="E1918">
        <f t="shared" si="523"/>
        <v>6.18</v>
      </c>
      <c r="F1918" t="str">
        <f t="shared" si="524"/>
        <v>yes</v>
      </c>
      <c r="G1918" t="str">
        <f t="shared" si="525"/>
        <v>No</v>
      </c>
      <c r="H1918" t="str">
        <f t="shared" si="526"/>
        <v>Yes</v>
      </c>
      <c r="I1918">
        <f t="shared" si="527"/>
        <v>1</v>
      </c>
      <c r="J1918" t="str">
        <f t="shared" si="528"/>
        <v>No</v>
      </c>
      <c r="K1918" t="str">
        <f t="shared" si="529"/>
        <v>OVER WEIGHT</v>
      </c>
      <c r="L1918" t="str">
        <f t="shared" si="530"/>
        <v>pre diabeties</v>
      </c>
      <c r="M1918" s="34">
        <f t="shared" si="531"/>
        <v>36440</v>
      </c>
      <c r="N1918" s="36">
        <f t="shared" si="532"/>
        <v>24387.74</v>
      </c>
      <c r="O1918" s="23" t="str">
        <f t="shared" si="533"/>
        <v>tier - 2</v>
      </c>
      <c r="P1918" s="34" t="str">
        <f t="shared" si="534"/>
        <v>tier - 1</v>
      </c>
      <c r="Q1918" s="34" t="str">
        <f t="shared" si="535"/>
        <v>R1011</v>
      </c>
      <c r="R1918" s="23">
        <f t="shared" si="536"/>
        <v>23</v>
      </c>
      <c r="Z1918" s="1" t="s">
        <v>455</v>
      </c>
      <c r="AA1918" s="1" t="s">
        <v>7328</v>
      </c>
      <c r="AB1918" t="s">
        <v>4746</v>
      </c>
      <c r="AC1918" t="s">
        <v>6292</v>
      </c>
      <c r="AG1918" t="s">
        <v>455</v>
      </c>
      <c r="AH1918">
        <v>26.8</v>
      </c>
      <c r="AI1918">
        <v>6.18</v>
      </c>
      <c r="AJ1918" s="20" t="s">
        <v>2382</v>
      </c>
      <c r="AK1918" t="s">
        <v>2380</v>
      </c>
      <c r="AL1918" t="s">
        <v>2383</v>
      </c>
      <c r="AM1918" s="29">
        <v>1</v>
      </c>
      <c r="AN1918" s="20" t="s">
        <v>2380</v>
      </c>
      <c r="AO1918" s="20" t="str">
        <f t="shared" si="537"/>
        <v>OVER WEIGHT</v>
      </c>
      <c r="AP1918" s="20" t="str">
        <f t="shared" si="538"/>
        <v>pre diabeties</v>
      </c>
      <c r="AS1918" t="s">
        <v>1945</v>
      </c>
      <c r="AT1918">
        <v>1999</v>
      </c>
      <c r="AU1918" s="28" t="s">
        <v>37</v>
      </c>
      <c r="AV1918">
        <v>7</v>
      </c>
      <c r="AW1918">
        <v>0</v>
      </c>
      <c r="AX1918" s="38">
        <v>24387.74</v>
      </c>
      <c r="AY1918" t="s">
        <v>11</v>
      </c>
      <c r="AZ1918" t="s">
        <v>16</v>
      </c>
      <c r="BA1918" t="s">
        <v>42</v>
      </c>
      <c r="BB1918" s="35">
        <f>DATE(AT1918,MATCH(AU1918,{"Jan","Feb","Mar","Apr","May","Jun","Jul","Aug","Sep","Oct","Nov","Dec"}, 0),AV1918)</f>
        <v>36440</v>
      </c>
      <c r="BC1918" s="20">
        <f t="shared" si="539"/>
        <v>23</v>
      </c>
    </row>
    <row r="1919" spans="2:55" ht="15.5" hidden="1" x14ac:dyDescent="0.35">
      <c r="B1919" s="1" t="s">
        <v>454</v>
      </c>
      <c r="C1919" t="str">
        <f>VLOOKUP(B1919,Z1918:AE4253,2,FALSE)</f>
        <v>Reilly,</v>
      </c>
      <c r="D1919">
        <f t="shared" si="522"/>
        <v>17.690000000000001</v>
      </c>
      <c r="E1919">
        <f t="shared" si="523"/>
        <v>9.07</v>
      </c>
      <c r="F1919" t="str">
        <f t="shared" si="524"/>
        <v>yes</v>
      </c>
      <c r="G1919" t="str">
        <f t="shared" si="525"/>
        <v>No</v>
      </c>
      <c r="H1919" t="str">
        <f t="shared" si="526"/>
        <v>No</v>
      </c>
      <c r="I1919">
        <f t="shared" si="527"/>
        <v>0</v>
      </c>
      <c r="J1919" t="str">
        <f t="shared" si="528"/>
        <v>No</v>
      </c>
      <c r="K1919" t="str">
        <f t="shared" si="529"/>
        <v>under weight</v>
      </c>
      <c r="L1919" t="str">
        <f t="shared" si="530"/>
        <v>diabeties</v>
      </c>
      <c r="M1919" s="34">
        <f t="shared" si="531"/>
        <v>25902</v>
      </c>
      <c r="N1919" s="36">
        <f t="shared" si="532"/>
        <v>24393.62</v>
      </c>
      <c r="O1919" s="23" t="str">
        <f t="shared" si="533"/>
        <v>tier - 2</v>
      </c>
      <c r="P1919" s="34" t="str">
        <f t="shared" si="534"/>
        <v>tier - 3</v>
      </c>
      <c r="Q1919" s="34" t="str">
        <f t="shared" si="535"/>
        <v>R1012</v>
      </c>
      <c r="R1919" s="23">
        <f t="shared" si="536"/>
        <v>52</v>
      </c>
      <c r="Z1919" s="1" t="s">
        <v>454</v>
      </c>
      <c r="AA1919" s="1" t="s">
        <v>5727</v>
      </c>
      <c r="AB1919" t="s">
        <v>4746</v>
      </c>
      <c r="AC1919" t="s">
        <v>5060</v>
      </c>
      <c r="AD1919" t="s">
        <v>4780</v>
      </c>
      <c r="AG1919" t="s">
        <v>454</v>
      </c>
      <c r="AH1919">
        <v>17.690000000000001</v>
      </c>
      <c r="AI1919">
        <v>9.07</v>
      </c>
      <c r="AJ1919" s="20" t="s">
        <v>2382</v>
      </c>
      <c r="AK1919" t="s">
        <v>2380</v>
      </c>
      <c r="AL1919" t="s">
        <v>2380</v>
      </c>
      <c r="AM1919" s="29">
        <v>0</v>
      </c>
      <c r="AN1919" s="20" t="s">
        <v>2380</v>
      </c>
      <c r="AO1919" s="20" t="str">
        <f t="shared" si="537"/>
        <v>under weight</v>
      </c>
      <c r="AP1919" s="20" t="str">
        <f t="shared" si="538"/>
        <v>diabeties</v>
      </c>
      <c r="AS1919" t="s">
        <v>1946</v>
      </c>
      <c r="AT1919">
        <v>1970</v>
      </c>
      <c r="AU1919" s="28" t="s">
        <v>15</v>
      </c>
      <c r="AV1919">
        <v>30</v>
      </c>
      <c r="AW1919">
        <v>0</v>
      </c>
      <c r="AX1919" s="38">
        <v>24393.62</v>
      </c>
      <c r="AY1919" t="s">
        <v>11</v>
      </c>
      <c r="AZ1919" t="s">
        <v>12</v>
      </c>
      <c r="BA1919" t="s">
        <v>23</v>
      </c>
      <c r="BB1919" s="35">
        <f>DATE(AT1919,MATCH(AU1919,{"Jan","Feb","Mar","Apr","May","Jun","Jul","Aug","Sep","Oct","Nov","Dec"}, 0),AV1919)</f>
        <v>25902</v>
      </c>
      <c r="BC1919" s="20">
        <f t="shared" si="539"/>
        <v>52</v>
      </c>
    </row>
    <row r="1920" spans="2:55" ht="15.5" hidden="1" x14ac:dyDescent="0.35">
      <c r="B1920" s="1" t="s">
        <v>453</v>
      </c>
      <c r="C1920" t="str">
        <f>VLOOKUP(B1920,Z1919:AE4254,2,FALSE)</f>
        <v>Blinn,</v>
      </c>
      <c r="D1920">
        <f t="shared" si="522"/>
        <v>25.77</v>
      </c>
      <c r="E1920">
        <f t="shared" si="523"/>
        <v>4.43</v>
      </c>
      <c r="F1920" t="str">
        <f t="shared" si="524"/>
        <v>No</v>
      </c>
      <c r="G1920" t="str">
        <f t="shared" si="525"/>
        <v>No</v>
      </c>
      <c r="H1920" t="str">
        <f t="shared" si="526"/>
        <v>Yes</v>
      </c>
      <c r="I1920">
        <f t="shared" si="527"/>
        <v>1</v>
      </c>
      <c r="J1920" t="str">
        <f t="shared" si="528"/>
        <v>No</v>
      </c>
      <c r="K1920" t="str">
        <f t="shared" si="529"/>
        <v>OVER WEIGHT</v>
      </c>
      <c r="L1920" t="str">
        <f t="shared" si="530"/>
        <v>normal</v>
      </c>
      <c r="M1920" s="34">
        <f t="shared" si="531"/>
        <v>25025</v>
      </c>
      <c r="N1920" s="36">
        <f t="shared" si="532"/>
        <v>24476.48</v>
      </c>
      <c r="O1920" s="23" t="str">
        <f t="shared" si="533"/>
        <v>tier - 2</v>
      </c>
      <c r="P1920" s="34" t="str">
        <f t="shared" si="534"/>
        <v>tier - 2</v>
      </c>
      <c r="Q1920" s="34" t="str">
        <f t="shared" si="535"/>
        <v>R1012</v>
      </c>
      <c r="R1920" s="23">
        <f t="shared" si="536"/>
        <v>54</v>
      </c>
      <c r="Z1920" s="1" t="s">
        <v>453</v>
      </c>
      <c r="AA1920" s="1" t="s">
        <v>7329</v>
      </c>
      <c r="AB1920" t="s">
        <v>4743</v>
      </c>
      <c r="AC1920" t="s">
        <v>6314</v>
      </c>
      <c r="AD1920" t="s">
        <v>4780</v>
      </c>
      <c r="AG1920" t="s">
        <v>453</v>
      </c>
      <c r="AH1920">
        <v>25.77</v>
      </c>
      <c r="AI1920">
        <v>4.43</v>
      </c>
      <c r="AJ1920" s="20" t="s">
        <v>2380</v>
      </c>
      <c r="AK1920" t="s">
        <v>2380</v>
      </c>
      <c r="AL1920" t="s">
        <v>2383</v>
      </c>
      <c r="AM1920" s="29">
        <v>1</v>
      </c>
      <c r="AN1920" s="20" t="s">
        <v>2380</v>
      </c>
      <c r="AO1920" s="20" t="str">
        <f t="shared" si="537"/>
        <v>OVER WEIGHT</v>
      </c>
      <c r="AP1920" s="20" t="str">
        <f t="shared" si="538"/>
        <v>normal</v>
      </c>
      <c r="AS1920" t="s">
        <v>1947</v>
      </c>
      <c r="AT1920">
        <v>1968</v>
      </c>
      <c r="AU1920" s="28" t="s">
        <v>10</v>
      </c>
      <c r="AV1920">
        <v>6</v>
      </c>
      <c r="AW1920">
        <v>0</v>
      </c>
      <c r="AX1920" s="38">
        <v>24476.48</v>
      </c>
      <c r="AY1920" t="s">
        <v>11</v>
      </c>
      <c r="AZ1920" t="s">
        <v>11</v>
      </c>
      <c r="BA1920" t="s">
        <v>23</v>
      </c>
      <c r="BB1920" s="35">
        <f>DATE(AT1920,MATCH(AU1920,{"Jan","Feb","Mar","Apr","May","Jun","Jul","Aug","Sep","Oct","Nov","Dec"}, 0),AV1920)</f>
        <v>25025</v>
      </c>
      <c r="BC1920" s="20">
        <f t="shared" si="539"/>
        <v>54</v>
      </c>
    </row>
    <row r="1921" spans="2:55" ht="15.5" hidden="1" x14ac:dyDescent="0.35">
      <c r="B1921" s="1" t="s">
        <v>452</v>
      </c>
      <c r="C1921" t="str">
        <f>VLOOKUP(B1921,Z1920:AE4255,2,FALSE)</f>
        <v>Duyn,</v>
      </c>
      <c r="D1921">
        <f t="shared" si="522"/>
        <v>34.46</v>
      </c>
      <c r="E1921">
        <f t="shared" si="523"/>
        <v>4.17</v>
      </c>
      <c r="F1921" t="str">
        <f t="shared" si="524"/>
        <v>No</v>
      </c>
      <c r="G1921" t="str">
        <f t="shared" si="525"/>
        <v>yes</v>
      </c>
      <c r="H1921" t="str">
        <f t="shared" si="526"/>
        <v>No</v>
      </c>
      <c r="I1921">
        <f t="shared" si="527"/>
        <v>1</v>
      </c>
      <c r="J1921" t="str">
        <f t="shared" si="528"/>
        <v>No</v>
      </c>
      <c r="K1921" t="str">
        <f t="shared" si="529"/>
        <v>OBESITY</v>
      </c>
      <c r="L1921" t="str">
        <f t="shared" si="530"/>
        <v>normal</v>
      </c>
      <c r="M1921" s="34">
        <f t="shared" si="531"/>
        <v>22575</v>
      </c>
      <c r="N1921" s="36">
        <f t="shared" si="532"/>
        <v>24513.09</v>
      </c>
      <c r="O1921" s="23" t="str">
        <f t="shared" si="533"/>
        <v>tier - 2</v>
      </c>
      <c r="P1921" s="34" t="str">
        <f t="shared" si="534"/>
        <v>tier - 2</v>
      </c>
      <c r="Q1921" s="34" t="str">
        <f t="shared" si="535"/>
        <v>R1013</v>
      </c>
      <c r="R1921" s="23">
        <f t="shared" si="536"/>
        <v>61</v>
      </c>
      <c r="Z1921" s="1" t="s">
        <v>452</v>
      </c>
      <c r="AA1921" s="1" t="s">
        <v>7330</v>
      </c>
      <c r="AB1921" t="s">
        <v>4746</v>
      </c>
      <c r="AC1921" t="s">
        <v>4901</v>
      </c>
      <c r="AD1921" t="s">
        <v>5155</v>
      </c>
      <c r="AG1921" t="s">
        <v>452</v>
      </c>
      <c r="AH1921">
        <v>34.46</v>
      </c>
      <c r="AI1921">
        <v>4.17</v>
      </c>
      <c r="AJ1921" s="20" t="s">
        <v>2380</v>
      </c>
      <c r="AK1921" t="s">
        <v>2382</v>
      </c>
      <c r="AL1921" t="s">
        <v>2380</v>
      </c>
      <c r="AM1921" s="29">
        <v>1</v>
      </c>
      <c r="AN1921" s="20" t="s">
        <v>2380</v>
      </c>
      <c r="AO1921" s="20" t="str">
        <f t="shared" si="537"/>
        <v>OBESITY</v>
      </c>
      <c r="AP1921" s="20" t="str">
        <f t="shared" si="538"/>
        <v>normal</v>
      </c>
      <c r="AS1921" t="s">
        <v>1948</v>
      </c>
      <c r="AT1921">
        <v>1961</v>
      </c>
      <c r="AU1921" s="28" t="s">
        <v>37</v>
      </c>
      <c r="AV1921">
        <v>21</v>
      </c>
      <c r="AW1921">
        <v>0</v>
      </c>
      <c r="AX1921" s="38">
        <v>24513.09</v>
      </c>
      <c r="AY1921" t="s">
        <v>11</v>
      </c>
      <c r="AZ1921" t="s">
        <v>11</v>
      </c>
      <c r="BA1921" t="s">
        <v>13</v>
      </c>
      <c r="BB1921" s="35">
        <f>DATE(AT1921,MATCH(AU1921,{"Jan","Feb","Mar","Apr","May","Jun","Jul","Aug","Sep","Oct","Nov","Dec"}, 0),AV1921)</f>
        <v>22575</v>
      </c>
      <c r="BC1921" s="20">
        <f t="shared" si="539"/>
        <v>61</v>
      </c>
    </row>
    <row r="1922" spans="2:55" ht="15.5" hidden="1" x14ac:dyDescent="0.35">
      <c r="B1922" s="1" t="s">
        <v>451</v>
      </c>
      <c r="C1922" t="str">
        <f>VLOOKUP(B1922,Z1921:AE4256,2,FALSE)</f>
        <v>Wardian,</v>
      </c>
      <c r="D1922">
        <f t="shared" si="522"/>
        <v>30.875</v>
      </c>
      <c r="E1922">
        <f t="shared" si="523"/>
        <v>4.95</v>
      </c>
      <c r="F1922" t="str">
        <f t="shared" si="524"/>
        <v>yes</v>
      </c>
      <c r="G1922" t="str">
        <f t="shared" si="525"/>
        <v>No</v>
      </c>
      <c r="H1922" t="str">
        <f t="shared" si="526"/>
        <v>No</v>
      </c>
      <c r="I1922">
        <f t="shared" si="527"/>
        <v>0</v>
      </c>
      <c r="J1922" t="str">
        <f t="shared" si="528"/>
        <v>No</v>
      </c>
      <c r="K1922" t="str">
        <f t="shared" si="529"/>
        <v>OBESITY</v>
      </c>
      <c r="L1922" t="str">
        <f t="shared" si="530"/>
        <v>normal</v>
      </c>
      <c r="M1922" s="34">
        <f t="shared" si="531"/>
        <v>26556</v>
      </c>
      <c r="N1922" s="36">
        <f t="shared" si="532"/>
        <v>24520.26</v>
      </c>
      <c r="O1922" s="23" t="str">
        <f t="shared" si="533"/>
        <v>tier - 2</v>
      </c>
      <c r="P1922" s="34" t="str">
        <f t="shared" si="534"/>
        <v>tier - 3</v>
      </c>
      <c r="Q1922" s="34" t="str">
        <f t="shared" si="535"/>
        <v>R1011</v>
      </c>
      <c r="R1922" s="23">
        <f t="shared" si="536"/>
        <v>50</v>
      </c>
      <c r="Z1922" s="1" t="s">
        <v>451</v>
      </c>
      <c r="AA1922" s="1" t="s">
        <v>7331</v>
      </c>
      <c r="AB1922" t="s">
        <v>4746</v>
      </c>
      <c r="AC1922" t="s">
        <v>5050</v>
      </c>
      <c r="AG1922" t="s">
        <v>451</v>
      </c>
      <c r="AH1922">
        <v>30.875</v>
      </c>
      <c r="AI1922">
        <v>4.95</v>
      </c>
      <c r="AJ1922" s="20" t="s">
        <v>2382</v>
      </c>
      <c r="AK1922" t="s">
        <v>2380</v>
      </c>
      <c r="AL1922" t="s">
        <v>2380</v>
      </c>
      <c r="AM1922" s="29">
        <v>0</v>
      </c>
      <c r="AN1922" s="20" t="s">
        <v>2380</v>
      </c>
      <c r="AO1922" s="20" t="str">
        <f t="shared" si="537"/>
        <v>OBESITY</v>
      </c>
      <c r="AP1922" s="20" t="str">
        <f t="shared" si="538"/>
        <v>normal</v>
      </c>
      <c r="AS1922" t="s">
        <v>1949</v>
      </c>
      <c r="AT1922">
        <v>1972</v>
      </c>
      <c r="AU1922" s="28" t="s">
        <v>20</v>
      </c>
      <c r="AV1922">
        <v>14</v>
      </c>
      <c r="AW1922">
        <v>1</v>
      </c>
      <c r="AX1922" s="38">
        <v>24520.26</v>
      </c>
      <c r="AY1922" t="s">
        <v>11</v>
      </c>
      <c r="AZ1922" t="s">
        <v>12</v>
      </c>
      <c r="BA1922" t="s">
        <v>42</v>
      </c>
      <c r="BB1922" s="35">
        <f>DATE(AT1922,MATCH(AU1922,{"Jan","Feb","Mar","Apr","May","Jun","Jul","Aug","Sep","Oct","Nov","Dec"}, 0),AV1922)</f>
        <v>26556</v>
      </c>
      <c r="BC1922" s="20">
        <f t="shared" si="539"/>
        <v>50</v>
      </c>
    </row>
    <row r="1923" spans="2:55" ht="15.5" hidden="1" x14ac:dyDescent="0.35">
      <c r="B1923" s="1" t="s">
        <v>450</v>
      </c>
      <c r="C1923" t="str">
        <f>VLOOKUP(B1923,Z1922:AE4257,2,FALSE)</f>
        <v>Heuninck,</v>
      </c>
      <c r="D1923">
        <f t="shared" si="522"/>
        <v>39.49</v>
      </c>
      <c r="E1923">
        <f t="shared" si="523"/>
        <v>5.13</v>
      </c>
      <c r="F1923" t="str">
        <f t="shared" si="524"/>
        <v>No</v>
      </c>
      <c r="G1923" t="str">
        <f t="shared" si="525"/>
        <v>No</v>
      </c>
      <c r="H1923" t="str">
        <f t="shared" si="526"/>
        <v>No</v>
      </c>
      <c r="I1923">
        <f t="shared" si="527"/>
        <v>0</v>
      </c>
      <c r="J1923" t="str">
        <f t="shared" si="528"/>
        <v>No</v>
      </c>
      <c r="K1923" t="str">
        <f t="shared" si="529"/>
        <v>OBESITY</v>
      </c>
      <c r="L1923" t="str">
        <f t="shared" si="530"/>
        <v>normal</v>
      </c>
      <c r="M1923" s="34">
        <f t="shared" si="531"/>
        <v>27558</v>
      </c>
      <c r="N1923" s="36">
        <f t="shared" si="532"/>
        <v>24535.7</v>
      </c>
      <c r="O1923" s="23" t="str">
        <f t="shared" si="533"/>
        <v>tier - 2</v>
      </c>
      <c r="P1923" s="34" t="str">
        <f t="shared" si="534"/>
        <v>tier - 2</v>
      </c>
      <c r="Q1923" s="34" t="str">
        <f t="shared" si="535"/>
        <v>R1012</v>
      </c>
      <c r="R1923" s="23">
        <f t="shared" si="536"/>
        <v>47</v>
      </c>
      <c r="Z1923" s="1" t="s">
        <v>450</v>
      </c>
      <c r="AA1923" s="1" t="s">
        <v>7332</v>
      </c>
      <c r="AB1923" t="s">
        <v>4746</v>
      </c>
      <c r="AC1923" t="s">
        <v>6681</v>
      </c>
      <c r="AG1923" t="s">
        <v>450</v>
      </c>
      <c r="AH1923">
        <v>39.49</v>
      </c>
      <c r="AI1923">
        <v>5.13</v>
      </c>
      <c r="AJ1923" s="20" t="s">
        <v>2380</v>
      </c>
      <c r="AK1923" t="s">
        <v>2380</v>
      </c>
      <c r="AL1923" t="s">
        <v>2380</v>
      </c>
      <c r="AM1923" s="29">
        <v>0</v>
      </c>
      <c r="AN1923" s="20" t="s">
        <v>2380</v>
      </c>
      <c r="AO1923" s="20" t="str">
        <f t="shared" si="537"/>
        <v>OBESITY</v>
      </c>
      <c r="AP1923" s="20" t="str">
        <f t="shared" si="538"/>
        <v>normal</v>
      </c>
      <c r="AS1923" t="s">
        <v>1950</v>
      </c>
      <c r="AT1923">
        <v>1975</v>
      </c>
      <c r="AU1923" s="28" t="s">
        <v>18</v>
      </c>
      <c r="AV1923">
        <v>13</v>
      </c>
      <c r="AW1923">
        <v>2</v>
      </c>
      <c r="AX1923" s="38">
        <v>24535.7</v>
      </c>
      <c r="AY1923" t="s">
        <v>11</v>
      </c>
      <c r="AZ1923" t="s">
        <v>11</v>
      </c>
      <c r="BA1923" t="s">
        <v>23</v>
      </c>
      <c r="BB1923" s="35">
        <f>DATE(AT1923,MATCH(AU1923,{"Jan","Feb","Mar","Apr","May","Jun","Jul","Aug","Sep","Oct","Nov","Dec"}, 0),AV1923)</f>
        <v>27558</v>
      </c>
      <c r="BC1923" s="20">
        <f t="shared" si="539"/>
        <v>47</v>
      </c>
    </row>
    <row r="1924" spans="2:55" ht="15.5" hidden="1" x14ac:dyDescent="0.35">
      <c r="B1924" s="1" t="s">
        <v>449</v>
      </c>
      <c r="C1924" t="str">
        <f>VLOOKUP(B1924,Z1923:AE4258,2,FALSE)</f>
        <v>Kipyego,</v>
      </c>
      <c r="D1924">
        <f t="shared" si="522"/>
        <v>28.88</v>
      </c>
      <c r="E1924">
        <f t="shared" si="523"/>
        <v>4.0999999999999996</v>
      </c>
      <c r="F1924" t="str">
        <f t="shared" si="524"/>
        <v>No</v>
      </c>
      <c r="G1924" t="str">
        <f t="shared" si="525"/>
        <v>No</v>
      </c>
      <c r="H1924" t="str">
        <f t="shared" si="526"/>
        <v>No</v>
      </c>
      <c r="I1924">
        <f t="shared" si="527"/>
        <v>0</v>
      </c>
      <c r="J1924" t="str">
        <f t="shared" si="528"/>
        <v>No</v>
      </c>
      <c r="K1924" t="str">
        <f t="shared" si="529"/>
        <v>OVER WEIGHT</v>
      </c>
      <c r="L1924" t="str">
        <f t="shared" si="530"/>
        <v>normal</v>
      </c>
      <c r="M1924" s="34">
        <f t="shared" si="531"/>
        <v>28045</v>
      </c>
      <c r="N1924" s="36">
        <f t="shared" si="532"/>
        <v>24603.05</v>
      </c>
      <c r="O1924" s="23" t="str">
        <f t="shared" si="533"/>
        <v>tier - 2</v>
      </c>
      <c r="P1924" s="34" t="str">
        <f t="shared" si="534"/>
        <v>tier - 2</v>
      </c>
      <c r="Q1924" s="34" t="str">
        <f t="shared" si="535"/>
        <v>R1011</v>
      </c>
      <c r="R1924" s="23">
        <f t="shared" si="536"/>
        <v>46</v>
      </c>
      <c r="Z1924" s="1" t="s">
        <v>449</v>
      </c>
      <c r="AA1924" s="1" t="s">
        <v>7333</v>
      </c>
      <c r="AB1924" t="s">
        <v>4746</v>
      </c>
      <c r="AC1924" t="s">
        <v>7334</v>
      </c>
      <c r="AG1924" t="s">
        <v>449</v>
      </c>
      <c r="AH1924">
        <v>28.88</v>
      </c>
      <c r="AI1924">
        <v>4.0999999999999996</v>
      </c>
      <c r="AJ1924" s="20" t="s">
        <v>2380</v>
      </c>
      <c r="AK1924" t="s">
        <v>2380</v>
      </c>
      <c r="AL1924" t="s">
        <v>2380</v>
      </c>
      <c r="AM1924" s="29">
        <v>0</v>
      </c>
      <c r="AN1924" s="20" t="s">
        <v>2380</v>
      </c>
      <c r="AO1924" s="20" t="str">
        <f t="shared" si="537"/>
        <v>OVER WEIGHT</v>
      </c>
      <c r="AP1924" s="20" t="str">
        <f t="shared" si="538"/>
        <v>normal</v>
      </c>
      <c r="AS1924" t="s">
        <v>1951</v>
      </c>
      <c r="AT1924">
        <v>1976</v>
      </c>
      <c r="AU1924" s="28" t="s">
        <v>37</v>
      </c>
      <c r="AV1924">
        <v>12</v>
      </c>
      <c r="AW1924">
        <v>0</v>
      </c>
      <c r="AX1924" s="38">
        <v>24603.05</v>
      </c>
      <c r="AY1924" t="s">
        <v>11</v>
      </c>
      <c r="AZ1924" t="s">
        <v>11</v>
      </c>
      <c r="BA1924" t="s">
        <v>42</v>
      </c>
      <c r="BB1924" s="35">
        <f>DATE(AT1924,MATCH(AU1924,{"Jan","Feb","Mar","Apr","May","Jun","Jul","Aug","Sep","Oct","Nov","Dec"}, 0),AV1924)</f>
        <v>28045</v>
      </c>
      <c r="BC1924" s="20">
        <f t="shared" si="539"/>
        <v>46</v>
      </c>
    </row>
    <row r="1925" spans="2:55" ht="15.5" hidden="1" x14ac:dyDescent="0.35">
      <c r="B1925" s="1" t="s">
        <v>448</v>
      </c>
      <c r="C1925" t="str">
        <f>VLOOKUP(B1925,Z1924:AE4259,2,FALSE)</f>
        <v>Kuehl,</v>
      </c>
      <c r="D1925">
        <f t="shared" si="522"/>
        <v>20.234999999999999</v>
      </c>
      <c r="E1925">
        <f t="shared" si="523"/>
        <v>5.01</v>
      </c>
      <c r="F1925" t="str">
        <f t="shared" si="524"/>
        <v>yes</v>
      </c>
      <c r="G1925" t="str">
        <f t="shared" si="525"/>
        <v>No</v>
      </c>
      <c r="H1925" t="str">
        <f t="shared" si="526"/>
        <v>No</v>
      </c>
      <c r="I1925">
        <f t="shared" si="527"/>
        <v>0</v>
      </c>
      <c r="J1925" t="str">
        <f t="shared" si="528"/>
        <v>No</v>
      </c>
      <c r="K1925" t="str">
        <f t="shared" si="529"/>
        <v>Normal weight</v>
      </c>
      <c r="L1925" t="str">
        <f t="shared" si="530"/>
        <v>normal</v>
      </c>
      <c r="M1925" s="34">
        <f t="shared" si="531"/>
        <v>25731</v>
      </c>
      <c r="N1925" s="36">
        <f t="shared" si="532"/>
        <v>24667.42</v>
      </c>
      <c r="O1925" s="23" t="str">
        <f t="shared" si="533"/>
        <v>tier - 2</v>
      </c>
      <c r="P1925" s="34" t="str">
        <f t="shared" si="534"/>
        <v>tier - 3</v>
      </c>
      <c r="Q1925" s="34" t="str">
        <f t="shared" si="535"/>
        <v>R1013</v>
      </c>
      <c r="R1925" s="23">
        <f t="shared" si="536"/>
        <v>52</v>
      </c>
      <c r="Z1925" s="1" t="s">
        <v>448</v>
      </c>
      <c r="AA1925" s="1" t="s">
        <v>7335</v>
      </c>
      <c r="AB1925" t="s">
        <v>4746</v>
      </c>
      <c r="AC1925" t="s">
        <v>4987</v>
      </c>
      <c r="AG1925" t="s">
        <v>448</v>
      </c>
      <c r="AH1925">
        <v>20.234999999999999</v>
      </c>
      <c r="AI1925">
        <v>5.01</v>
      </c>
      <c r="AJ1925" s="20" t="s">
        <v>2382</v>
      </c>
      <c r="AK1925" t="s">
        <v>2380</v>
      </c>
      <c r="AL1925" t="s">
        <v>2380</v>
      </c>
      <c r="AM1925" s="29">
        <v>0</v>
      </c>
      <c r="AN1925" s="20" t="s">
        <v>2380</v>
      </c>
      <c r="AO1925" s="20" t="str">
        <f t="shared" si="537"/>
        <v>Normal weight</v>
      </c>
      <c r="AP1925" s="20" t="str">
        <f t="shared" si="538"/>
        <v>normal</v>
      </c>
      <c r="AS1925" t="s">
        <v>1952</v>
      </c>
      <c r="AT1925">
        <v>1970</v>
      </c>
      <c r="AU1925" s="28" t="s">
        <v>18</v>
      </c>
      <c r="AV1925">
        <v>12</v>
      </c>
      <c r="AW1925">
        <v>2</v>
      </c>
      <c r="AX1925" s="38">
        <v>24667.42</v>
      </c>
      <c r="AY1925" t="s">
        <v>11</v>
      </c>
      <c r="AZ1925" t="s">
        <v>12</v>
      </c>
      <c r="BA1925" t="s">
        <v>13</v>
      </c>
      <c r="BB1925" s="35">
        <f>DATE(AT1925,MATCH(AU1925,{"Jan","Feb","Mar","Apr","May","Jun","Jul","Aug","Sep","Oct","Nov","Dec"}, 0),AV1925)</f>
        <v>25731</v>
      </c>
      <c r="BC1925" s="20">
        <f t="shared" si="539"/>
        <v>52</v>
      </c>
    </row>
    <row r="1926" spans="2:55" ht="15.5" hidden="1" x14ac:dyDescent="0.35">
      <c r="B1926" s="1" t="s">
        <v>447</v>
      </c>
      <c r="C1926" t="str">
        <f>VLOOKUP(B1926,Z1925:AE4260,2,FALSE)</f>
        <v>Burkholder,</v>
      </c>
      <c r="D1926">
        <f t="shared" si="522"/>
        <v>30.67</v>
      </c>
      <c r="E1926">
        <f t="shared" si="523"/>
        <v>5.09</v>
      </c>
      <c r="F1926" t="str">
        <f t="shared" si="524"/>
        <v>yes</v>
      </c>
      <c r="G1926" t="str">
        <f t="shared" si="525"/>
        <v>No</v>
      </c>
      <c r="H1926" t="str">
        <f t="shared" si="526"/>
        <v>No</v>
      </c>
      <c r="I1926">
        <f t="shared" si="527"/>
        <v>0</v>
      </c>
      <c r="J1926" t="str">
        <f t="shared" si="528"/>
        <v>No</v>
      </c>
      <c r="K1926" t="str">
        <f t="shared" si="529"/>
        <v>OBESITY</v>
      </c>
      <c r="L1926" t="str">
        <f t="shared" si="530"/>
        <v>normal</v>
      </c>
      <c r="M1926" s="34">
        <f t="shared" si="531"/>
        <v>35305</v>
      </c>
      <c r="N1926" s="36">
        <f t="shared" si="532"/>
        <v>24671.66</v>
      </c>
      <c r="O1926" s="23" t="str">
        <f t="shared" si="533"/>
        <v>tier - 2</v>
      </c>
      <c r="P1926" s="34" t="str">
        <f t="shared" si="534"/>
        <v>tier - 1</v>
      </c>
      <c r="Q1926" s="34" t="str">
        <f t="shared" si="535"/>
        <v>R1024</v>
      </c>
      <c r="R1926" s="23">
        <f t="shared" si="536"/>
        <v>26</v>
      </c>
      <c r="Z1926" s="1" t="s">
        <v>447</v>
      </c>
      <c r="AA1926" s="1" t="s">
        <v>7336</v>
      </c>
      <c r="AB1926" t="s">
        <v>5580</v>
      </c>
      <c r="AC1926" t="s">
        <v>7337</v>
      </c>
      <c r="AG1926" t="s">
        <v>447</v>
      </c>
      <c r="AH1926">
        <v>30.67</v>
      </c>
      <c r="AI1926">
        <v>5.09</v>
      </c>
      <c r="AJ1926" s="20" t="s">
        <v>2382</v>
      </c>
      <c r="AK1926" t="s">
        <v>2380</v>
      </c>
      <c r="AL1926" t="s">
        <v>2380</v>
      </c>
      <c r="AM1926" s="29">
        <v>0</v>
      </c>
      <c r="AN1926" s="20" t="s">
        <v>2380</v>
      </c>
      <c r="AO1926" s="20" t="str">
        <f t="shared" si="537"/>
        <v>OBESITY</v>
      </c>
      <c r="AP1926" s="20" t="str">
        <f t="shared" si="538"/>
        <v>normal</v>
      </c>
      <c r="AS1926" t="s">
        <v>1953</v>
      </c>
      <c r="AT1926">
        <v>1996</v>
      </c>
      <c r="AU1926" s="28" t="s">
        <v>35</v>
      </c>
      <c r="AV1926">
        <v>28</v>
      </c>
      <c r="AW1926">
        <v>4</v>
      </c>
      <c r="AX1926" s="38">
        <v>24671.66</v>
      </c>
      <c r="AY1926" t="s">
        <v>11</v>
      </c>
      <c r="AZ1926" t="s">
        <v>16</v>
      </c>
      <c r="BA1926" t="s">
        <v>247</v>
      </c>
      <c r="BB1926" s="35">
        <f>DATE(AT1926,MATCH(AU1926,{"Jan","Feb","Mar","Apr","May","Jun","Jul","Aug","Sep","Oct","Nov","Dec"}, 0),AV1926)</f>
        <v>35305</v>
      </c>
      <c r="BC1926" s="20">
        <f t="shared" si="539"/>
        <v>26</v>
      </c>
    </row>
    <row r="1927" spans="2:55" ht="15.5" hidden="1" x14ac:dyDescent="0.35">
      <c r="B1927" s="1" t="s">
        <v>446</v>
      </c>
      <c r="C1927" t="str">
        <f>VLOOKUP(B1927,Z1926:AE4261,2,FALSE)</f>
        <v>Stadolnik,</v>
      </c>
      <c r="D1927">
        <f t="shared" ref="D1927:D1990" si="540">VLOOKUP($B1927,$AG$5:$AQ$2340,2,FALSE)</f>
        <v>30.875</v>
      </c>
      <c r="E1927">
        <f t="shared" ref="E1927:E1990" si="541">VLOOKUP($B1927,$AG$5:$AQ$2340,3,FALSE)</f>
        <v>6.49</v>
      </c>
      <c r="F1927" t="str">
        <f t="shared" ref="F1927:F1990" si="542">VLOOKUP($B1927,$AG$5:$AQ$2340,4,FALSE)</f>
        <v>No</v>
      </c>
      <c r="G1927" t="str">
        <f t="shared" ref="G1927:G1990" si="543">VLOOKUP($B1927,$AG$5:$AQ$2340,5,FALSE)</f>
        <v>No</v>
      </c>
      <c r="H1927" t="str">
        <f t="shared" ref="H1927:H1990" si="544">VLOOKUP($B1927,$AG$5:$AN$2340,6,FALSE)</f>
        <v>No</v>
      </c>
      <c r="I1927">
        <f t="shared" ref="I1927:I1990" si="545">VLOOKUP($B1927,$AG$5:$AQ$2340,7,FALSE)</f>
        <v>0</v>
      </c>
      <c r="J1927" t="str">
        <f t="shared" ref="J1927:J1990" si="546">VLOOKUP($B1927,$AG$5:$AQ$2340,8,FALSE)</f>
        <v>No</v>
      </c>
      <c r="K1927" t="str">
        <f t="shared" ref="K1927:K1990" si="547">VLOOKUP($B1927,$AG$5:$AQ$2340,9,FALSE)</f>
        <v>OBESITY</v>
      </c>
      <c r="L1927" t="str">
        <f t="shared" ref="L1927:L1990" si="548">VLOOKUP($B1927,$AG$5:$AQ$2340,10,FALSE)</f>
        <v>pre diabeties</v>
      </c>
      <c r="M1927" s="34">
        <f t="shared" ref="M1927:M1990" si="549">VLOOKUP($AS1927,$AS$5:$BC$2348,10,FALSE)</f>
        <v>33888</v>
      </c>
      <c r="N1927" s="36">
        <f t="shared" ref="N1927:N1990" si="550">VLOOKUP($AS1927,$AS$5:$BC$2348,6,FALSE)</f>
        <v>24795.040000000001</v>
      </c>
      <c r="O1927" s="23" t="str">
        <f t="shared" ref="O1927:O1990" si="551">VLOOKUP($AS1927,$AS$5:$BC$2348,7,FALSE)</f>
        <v>tier - 2</v>
      </c>
      <c r="P1927" s="34" t="str">
        <f t="shared" ref="P1927:P1990" si="552">VLOOKUP($AS1927,$AS$5:$BC$2348,8,FALSE)</f>
        <v>tier - 3</v>
      </c>
      <c r="Q1927" s="34" t="str">
        <f t="shared" ref="Q1927:Q1990" si="553">VLOOKUP($AS1927,$AS$5:$BC$2348,9,FALSE)</f>
        <v>R1011</v>
      </c>
      <c r="R1927" s="23">
        <f t="shared" ref="R1927:R1990" si="554">VLOOKUP($AS1927,$AS$5:$BC$2348,11,FALSE)</f>
        <v>30</v>
      </c>
      <c r="Z1927" s="1" t="s">
        <v>446</v>
      </c>
      <c r="AA1927" s="1" t="s">
        <v>7338</v>
      </c>
      <c r="AB1927" t="s">
        <v>4746</v>
      </c>
      <c r="AC1927" t="s">
        <v>5050</v>
      </c>
      <c r="AG1927" t="s">
        <v>446</v>
      </c>
      <c r="AH1927">
        <v>30.875</v>
      </c>
      <c r="AI1927">
        <v>6.49</v>
      </c>
      <c r="AJ1927" s="20" t="s">
        <v>2380</v>
      </c>
      <c r="AK1927" t="s">
        <v>2380</v>
      </c>
      <c r="AL1927" t="s">
        <v>2380</v>
      </c>
      <c r="AM1927" s="29">
        <v>0</v>
      </c>
      <c r="AN1927" s="20" t="s">
        <v>2380</v>
      </c>
      <c r="AO1927" s="20" t="str">
        <f t="shared" ref="AO1927:AO1990" si="555">IF(AH1927&lt;18.5,"under weight",IF(AH1927&lt;25,"Normal weight",IF(AH1927&lt;30,"OVER WEIGHT","OBESITY")))</f>
        <v>OBESITY</v>
      </c>
      <c r="AP1927" s="20" t="str">
        <f t="shared" ref="AP1927:AP1990" si="556">IF(AI1927&lt;5.7,"normal",IF(AI1927&lt;6.5,"pre diabeties","diabeties"))</f>
        <v>pre diabeties</v>
      </c>
      <c r="AS1927" t="s">
        <v>1954</v>
      </c>
      <c r="AT1927">
        <v>1992</v>
      </c>
      <c r="AU1927" s="28" t="s">
        <v>37</v>
      </c>
      <c r="AV1927">
        <v>11</v>
      </c>
      <c r="AW1927">
        <v>0</v>
      </c>
      <c r="AX1927" s="38">
        <v>24795.040000000001</v>
      </c>
      <c r="AY1927" t="s">
        <v>11</v>
      </c>
      <c r="AZ1927" t="s">
        <v>12</v>
      </c>
      <c r="BA1927" t="s">
        <v>42</v>
      </c>
      <c r="BB1927" s="35">
        <f>DATE(AT1927,MATCH(AU1927,{"Jan","Feb","Mar","Apr","May","Jun","Jul","Aug","Sep","Oct","Nov","Dec"}, 0),AV1927)</f>
        <v>33888</v>
      </c>
      <c r="BC1927" s="20">
        <f t="shared" ref="BC1927:BC1990" si="557">DATEDIF(BB1927,DATE(2023,6,8),"y")</f>
        <v>30</v>
      </c>
    </row>
    <row r="1928" spans="2:55" ht="15.5" hidden="1" x14ac:dyDescent="0.35">
      <c r="B1928" s="1" t="s">
        <v>445</v>
      </c>
      <c r="C1928" t="str">
        <f>VLOOKUP(B1928,Z1927:AE4262,2,FALSE)</f>
        <v>Shields,</v>
      </c>
      <c r="D1928">
        <f t="shared" si="540"/>
        <v>23.8</v>
      </c>
      <c r="E1928">
        <f t="shared" si="541"/>
        <v>4.08</v>
      </c>
      <c r="F1928" t="str">
        <f t="shared" si="542"/>
        <v>No</v>
      </c>
      <c r="G1928" t="str">
        <f t="shared" si="543"/>
        <v>No</v>
      </c>
      <c r="H1928" t="str">
        <f t="shared" si="544"/>
        <v>No</v>
      </c>
      <c r="I1928">
        <f t="shared" si="545"/>
        <v>0</v>
      </c>
      <c r="J1928" t="str">
        <f t="shared" si="546"/>
        <v>No</v>
      </c>
      <c r="K1928" t="str">
        <f t="shared" si="547"/>
        <v>Normal weight</v>
      </c>
      <c r="L1928" t="str">
        <f t="shared" si="548"/>
        <v>normal</v>
      </c>
      <c r="M1928" s="34">
        <f t="shared" si="549"/>
        <v>34586</v>
      </c>
      <c r="N1928" s="36">
        <f t="shared" si="550"/>
        <v>24817.25</v>
      </c>
      <c r="O1928" s="23" t="str">
        <f t="shared" si="551"/>
        <v>tier - 2</v>
      </c>
      <c r="P1928" s="34" t="str">
        <f t="shared" si="552"/>
        <v>tier - 2</v>
      </c>
      <c r="Q1928" s="34" t="str">
        <f t="shared" si="553"/>
        <v>R1011</v>
      </c>
      <c r="R1928" s="23">
        <f t="shared" si="554"/>
        <v>28</v>
      </c>
      <c r="Z1928" s="1" t="s">
        <v>445</v>
      </c>
      <c r="AA1928" s="1" t="s">
        <v>7339</v>
      </c>
      <c r="AB1928" t="s">
        <v>4746</v>
      </c>
      <c r="AC1928" t="s">
        <v>4985</v>
      </c>
      <c r="AG1928" t="s">
        <v>445</v>
      </c>
      <c r="AH1928">
        <v>23.8</v>
      </c>
      <c r="AI1928">
        <v>4.08</v>
      </c>
      <c r="AJ1928" s="20" t="s">
        <v>2380</v>
      </c>
      <c r="AK1928" t="s">
        <v>2380</v>
      </c>
      <c r="AL1928" t="s">
        <v>2380</v>
      </c>
      <c r="AM1928" s="29">
        <v>0</v>
      </c>
      <c r="AN1928" s="20" t="s">
        <v>2380</v>
      </c>
      <c r="AO1928" s="20" t="str">
        <f t="shared" si="555"/>
        <v>Normal weight</v>
      </c>
      <c r="AP1928" s="20" t="str">
        <f t="shared" si="556"/>
        <v>normal</v>
      </c>
      <c r="AS1928" t="s">
        <v>1955</v>
      </c>
      <c r="AT1928">
        <v>1994</v>
      </c>
      <c r="AU1928" s="28" t="s">
        <v>20</v>
      </c>
      <c r="AV1928">
        <v>9</v>
      </c>
      <c r="AW1928">
        <v>0</v>
      </c>
      <c r="AX1928" s="38">
        <v>24817.25</v>
      </c>
      <c r="AY1928" t="s">
        <v>11</v>
      </c>
      <c r="AZ1928" t="s">
        <v>11</v>
      </c>
      <c r="BA1928" t="s">
        <v>42</v>
      </c>
      <c r="BB1928" s="35">
        <f>DATE(AT1928,MATCH(AU1928,{"Jan","Feb","Mar","Apr","May","Jun","Jul","Aug","Sep","Oct","Nov","Dec"}, 0),AV1928)</f>
        <v>34586</v>
      </c>
      <c r="BC1928" s="20">
        <f t="shared" si="557"/>
        <v>28</v>
      </c>
    </row>
    <row r="1929" spans="2:55" ht="15.5" hidden="1" x14ac:dyDescent="0.35">
      <c r="B1929" s="1" t="s">
        <v>444</v>
      </c>
      <c r="C1929" t="str">
        <f>VLOOKUP(B1929,Z1928:AE4263,2,FALSE)</f>
        <v>Margolis,</v>
      </c>
      <c r="D1929">
        <f t="shared" si="540"/>
        <v>15.37</v>
      </c>
      <c r="E1929">
        <f t="shared" si="541"/>
        <v>8.6300000000000008</v>
      </c>
      <c r="F1929" t="str">
        <f t="shared" si="542"/>
        <v>yes</v>
      </c>
      <c r="G1929" t="str">
        <f t="shared" si="543"/>
        <v>No</v>
      </c>
      <c r="H1929" t="str">
        <f t="shared" si="544"/>
        <v>No</v>
      </c>
      <c r="I1929">
        <f t="shared" si="545"/>
        <v>0</v>
      </c>
      <c r="J1929" t="str">
        <f t="shared" si="546"/>
        <v>No</v>
      </c>
      <c r="K1929" t="str">
        <f t="shared" si="547"/>
        <v>under weight</v>
      </c>
      <c r="L1929" t="str">
        <f t="shared" si="548"/>
        <v>diabeties</v>
      </c>
      <c r="M1929" s="34">
        <f t="shared" si="549"/>
        <v>34860</v>
      </c>
      <c r="N1929" s="36">
        <f t="shared" si="550"/>
        <v>24863.25</v>
      </c>
      <c r="O1929" s="23" t="str">
        <f t="shared" si="551"/>
        <v>tier - 2</v>
      </c>
      <c r="P1929" s="34" t="str">
        <f t="shared" si="552"/>
        <v>tier - 3</v>
      </c>
      <c r="Q1929" s="34" t="str">
        <f t="shared" si="553"/>
        <v>R1011</v>
      </c>
      <c r="R1929" s="23">
        <f t="shared" si="554"/>
        <v>27</v>
      </c>
      <c r="Z1929" s="1" t="s">
        <v>444</v>
      </c>
      <c r="AA1929" s="1" t="s">
        <v>7340</v>
      </c>
      <c r="AB1929" t="s">
        <v>4746</v>
      </c>
      <c r="AC1929" t="s">
        <v>5084</v>
      </c>
      <c r="AG1929" t="s">
        <v>444</v>
      </c>
      <c r="AH1929">
        <v>15.37</v>
      </c>
      <c r="AI1929">
        <v>8.6300000000000008</v>
      </c>
      <c r="AJ1929" s="20" t="s">
        <v>2382</v>
      </c>
      <c r="AK1929" t="s">
        <v>2380</v>
      </c>
      <c r="AL1929" t="s">
        <v>2380</v>
      </c>
      <c r="AM1929" s="29">
        <v>0</v>
      </c>
      <c r="AN1929" s="20" t="s">
        <v>2380</v>
      </c>
      <c r="AO1929" s="20" t="str">
        <f t="shared" si="555"/>
        <v>under weight</v>
      </c>
      <c r="AP1929" s="20" t="str">
        <f t="shared" si="556"/>
        <v>diabeties</v>
      </c>
      <c r="AS1929" t="s">
        <v>1956</v>
      </c>
      <c r="AT1929">
        <v>1995</v>
      </c>
      <c r="AU1929" s="28" t="s">
        <v>18</v>
      </c>
      <c r="AV1929">
        <v>10</v>
      </c>
      <c r="AW1929">
        <v>0</v>
      </c>
      <c r="AX1929" s="38">
        <v>24863.25</v>
      </c>
      <c r="AY1929" t="s">
        <v>11</v>
      </c>
      <c r="AZ1929" t="s">
        <v>12</v>
      </c>
      <c r="BA1929" t="s">
        <v>42</v>
      </c>
      <c r="BB1929" s="35">
        <f>DATE(AT1929,MATCH(AU1929,{"Jan","Feb","Mar","Apr","May","Jun","Jul","Aug","Sep","Oct","Nov","Dec"}, 0),AV1929)</f>
        <v>34860</v>
      </c>
      <c r="BC1929" s="20">
        <f t="shared" si="557"/>
        <v>27</v>
      </c>
    </row>
    <row r="1930" spans="2:55" ht="15.5" hidden="1" x14ac:dyDescent="0.35">
      <c r="B1930" s="1" t="s">
        <v>443</v>
      </c>
      <c r="C1930" t="str">
        <f>VLOOKUP(B1930,Z1929:AE4264,2,FALSE)</f>
        <v>Uffenbeck,</v>
      </c>
      <c r="D1930">
        <f t="shared" si="540"/>
        <v>30.4</v>
      </c>
      <c r="E1930">
        <f t="shared" si="541"/>
        <v>5.28</v>
      </c>
      <c r="F1930" t="str">
        <f t="shared" si="542"/>
        <v>No</v>
      </c>
      <c r="G1930" t="str">
        <f t="shared" si="543"/>
        <v>No</v>
      </c>
      <c r="H1930" t="str">
        <f t="shared" si="544"/>
        <v>No</v>
      </c>
      <c r="I1930">
        <f t="shared" si="545"/>
        <v>0</v>
      </c>
      <c r="J1930" t="str">
        <f t="shared" si="546"/>
        <v>No</v>
      </c>
      <c r="K1930" t="str">
        <f t="shared" si="547"/>
        <v>OBESITY</v>
      </c>
      <c r="L1930" t="str">
        <f t="shared" si="548"/>
        <v>normal</v>
      </c>
      <c r="M1930" s="34">
        <f t="shared" si="549"/>
        <v>25898</v>
      </c>
      <c r="N1930" s="36">
        <f t="shared" si="550"/>
        <v>24869.84</v>
      </c>
      <c r="O1930" s="23" t="str">
        <f t="shared" si="551"/>
        <v>tier - 2</v>
      </c>
      <c r="P1930" s="34" t="str">
        <f t="shared" si="552"/>
        <v>tier - 2</v>
      </c>
      <c r="Q1930" s="34" t="str">
        <f t="shared" si="553"/>
        <v>R1016</v>
      </c>
      <c r="R1930" s="23">
        <f t="shared" si="554"/>
        <v>52</v>
      </c>
      <c r="Z1930" s="1" t="s">
        <v>443</v>
      </c>
      <c r="AA1930" s="1" t="s">
        <v>7341</v>
      </c>
      <c r="AB1930" t="s">
        <v>4746</v>
      </c>
      <c r="AC1930" t="s">
        <v>5035</v>
      </c>
      <c r="AG1930" t="s">
        <v>443</v>
      </c>
      <c r="AH1930">
        <v>30.4</v>
      </c>
      <c r="AI1930">
        <v>5.28</v>
      </c>
      <c r="AJ1930" s="20" t="s">
        <v>2380</v>
      </c>
      <c r="AK1930" t="s">
        <v>2380</v>
      </c>
      <c r="AL1930" t="s">
        <v>2380</v>
      </c>
      <c r="AM1930" s="29">
        <v>0</v>
      </c>
      <c r="AN1930" s="20" t="s">
        <v>2380</v>
      </c>
      <c r="AO1930" s="20" t="str">
        <f t="shared" si="555"/>
        <v>OBESITY</v>
      </c>
      <c r="AP1930" s="20" t="str">
        <f t="shared" si="556"/>
        <v>normal</v>
      </c>
      <c r="AS1930" t="s">
        <v>1957</v>
      </c>
      <c r="AT1930">
        <v>1970</v>
      </c>
      <c r="AU1930" s="28" t="s">
        <v>15</v>
      </c>
      <c r="AV1930">
        <v>26</v>
      </c>
      <c r="AW1930">
        <v>3</v>
      </c>
      <c r="AX1930" s="38">
        <v>24869.84</v>
      </c>
      <c r="AY1930" t="s">
        <v>11</v>
      </c>
      <c r="AZ1930" t="s">
        <v>11</v>
      </c>
      <c r="BA1930" t="s">
        <v>168</v>
      </c>
      <c r="BB1930" s="35">
        <f>DATE(AT1930,MATCH(AU1930,{"Jan","Feb","Mar","Apr","May","Jun","Jul","Aug","Sep","Oct","Nov","Dec"}, 0),AV1930)</f>
        <v>25898</v>
      </c>
      <c r="BC1930" s="20">
        <f t="shared" si="557"/>
        <v>52</v>
      </c>
    </row>
    <row r="1931" spans="2:55" ht="15.5" hidden="1" x14ac:dyDescent="0.35">
      <c r="B1931" s="1" t="s">
        <v>442</v>
      </c>
      <c r="C1931" t="str">
        <f>VLOOKUP(B1931,Z1930:AE4265,2,FALSE)</f>
        <v>Brake,</v>
      </c>
      <c r="D1931">
        <f t="shared" si="540"/>
        <v>19.48</v>
      </c>
      <c r="E1931">
        <f t="shared" si="541"/>
        <v>5.63</v>
      </c>
      <c r="F1931" t="str">
        <f t="shared" si="542"/>
        <v>yes</v>
      </c>
      <c r="G1931" t="str">
        <f t="shared" si="543"/>
        <v>No</v>
      </c>
      <c r="H1931" t="str">
        <f t="shared" si="544"/>
        <v>No</v>
      </c>
      <c r="I1931">
        <f t="shared" si="545"/>
        <v>1</v>
      </c>
      <c r="J1931" t="str">
        <f t="shared" si="546"/>
        <v>No</v>
      </c>
      <c r="K1931" t="str">
        <f t="shared" si="547"/>
        <v>Normal weight</v>
      </c>
      <c r="L1931" t="str">
        <f t="shared" si="548"/>
        <v>normal</v>
      </c>
      <c r="M1931" s="34">
        <f t="shared" si="549"/>
        <v>25407</v>
      </c>
      <c r="N1931" s="36">
        <f t="shared" si="550"/>
        <v>24873.38</v>
      </c>
      <c r="O1931" s="23" t="str">
        <f t="shared" si="551"/>
        <v>tier - 2</v>
      </c>
      <c r="P1931" s="34" t="str">
        <f t="shared" si="552"/>
        <v>tier - 1</v>
      </c>
      <c r="Q1931" s="34" t="str">
        <f t="shared" si="553"/>
        <v>R1024</v>
      </c>
      <c r="R1931" s="23">
        <f t="shared" si="554"/>
        <v>53</v>
      </c>
      <c r="Z1931" s="1" t="s">
        <v>442</v>
      </c>
      <c r="AA1931" s="1" t="s">
        <v>6083</v>
      </c>
      <c r="AB1931" t="s">
        <v>4743</v>
      </c>
      <c r="AC1931" t="s">
        <v>7342</v>
      </c>
      <c r="AG1931" t="s">
        <v>442</v>
      </c>
      <c r="AH1931">
        <v>19.48</v>
      </c>
      <c r="AI1931">
        <v>5.63</v>
      </c>
      <c r="AJ1931" s="20" t="s">
        <v>2382</v>
      </c>
      <c r="AK1931" t="s">
        <v>2380</v>
      </c>
      <c r="AL1931" t="s">
        <v>2380</v>
      </c>
      <c r="AM1931" s="29">
        <v>1</v>
      </c>
      <c r="AN1931" s="20" t="s">
        <v>2380</v>
      </c>
      <c r="AO1931" s="20" t="str">
        <f t="shared" si="555"/>
        <v>Normal weight</v>
      </c>
      <c r="AP1931" s="20" t="str">
        <f t="shared" si="556"/>
        <v>normal</v>
      </c>
      <c r="AS1931" t="s">
        <v>1958</v>
      </c>
      <c r="AT1931">
        <v>1969</v>
      </c>
      <c r="AU1931" s="28" t="s">
        <v>10</v>
      </c>
      <c r="AV1931">
        <v>23</v>
      </c>
      <c r="AW1931">
        <v>3</v>
      </c>
      <c r="AX1931" s="38">
        <v>24873.38</v>
      </c>
      <c r="AY1931" t="s">
        <v>11</v>
      </c>
      <c r="AZ1931" t="s">
        <v>16</v>
      </c>
      <c r="BA1931" t="s">
        <v>247</v>
      </c>
      <c r="BB1931" s="35">
        <f>DATE(AT1931,MATCH(AU1931,{"Jan","Feb","Mar","Apr","May","Jun","Jul","Aug","Sep","Oct","Nov","Dec"}, 0),AV1931)</f>
        <v>25407</v>
      </c>
      <c r="BC1931" s="20">
        <f t="shared" si="557"/>
        <v>53</v>
      </c>
    </row>
    <row r="1932" spans="2:55" ht="15.5" hidden="1" x14ac:dyDescent="0.35">
      <c r="B1932" s="1" t="s">
        <v>441</v>
      </c>
      <c r="C1932" t="str">
        <f>VLOOKUP(B1932,Z1931:AE4266,2,FALSE)</f>
        <v>Stepanova,</v>
      </c>
      <c r="D1932">
        <f t="shared" si="540"/>
        <v>16.96</v>
      </c>
      <c r="E1932">
        <f t="shared" si="541"/>
        <v>11.47</v>
      </c>
      <c r="F1932" t="str">
        <f t="shared" si="542"/>
        <v>yes</v>
      </c>
      <c r="G1932" t="str">
        <f t="shared" si="543"/>
        <v>No</v>
      </c>
      <c r="H1932" t="str">
        <f t="shared" si="544"/>
        <v>No</v>
      </c>
      <c r="I1932">
        <f t="shared" si="545"/>
        <v>0</v>
      </c>
      <c r="J1932" t="str">
        <f t="shared" si="546"/>
        <v>No</v>
      </c>
      <c r="K1932" t="str">
        <f t="shared" si="547"/>
        <v>under weight</v>
      </c>
      <c r="L1932" t="str">
        <f t="shared" si="548"/>
        <v>diabeties</v>
      </c>
      <c r="M1932" s="34">
        <f t="shared" si="549"/>
        <v>31942</v>
      </c>
      <c r="N1932" s="36">
        <f t="shared" si="550"/>
        <v>24915.05</v>
      </c>
      <c r="O1932" s="23" t="str">
        <f t="shared" si="551"/>
        <v>tier - 2</v>
      </c>
      <c r="P1932" s="34" t="str">
        <f t="shared" si="552"/>
        <v>tier - 1</v>
      </c>
      <c r="Q1932" s="34" t="str">
        <f t="shared" si="553"/>
        <v>R1024</v>
      </c>
      <c r="R1932" s="23">
        <f t="shared" si="554"/>
        <v>35</v>
      </c>
      <c r="Z1932" s="1" t="s">
        <v>441</v>
      </c>
      <c r="AA1932" s="1" t="s">
        <v>7343</v>
      </c>
      <c r="AB1932" t="s">
        <v>4743</v>
      </c>
      <c r="AC1932" t="s">
        <v>7344</v>
      </c>
      <c r="AG1932" t="s">
        <v>441</v>
      </c>
      <c r="AH1932">
        <v>16.96</v>
      </c>
      <c r="AI1932">
        <v>11.47</v>
      </c>
      <c r="AJ1932" s="20" t="s">
        <v>2382</v>
      </c>
      <c r="AK1932" t="s">
        <v>2380</v>
      </c>
      <c r="AL1932" t="s">
        <v>2380</v>
      </c>
      <c r="AM1932" s="29">
        <v>0</v>
      </c>
      <c r="AN1932" s="20" t="s">
        <v>2380</v>
      </c>
      <c r="AO1932" s="20" t="str">
        <f t="shared" si="555"/>
        <v>under weight</v>
      </c>
      <c r="AP1932" s="20" t="str">
        <f t="shared" si="556"/>
        <v>diabeties</v>
      </c>
      <c r="AS1932" t="s">
        <v>1959</v>
      </c>
      <c r="AT1932">
        <v>1987</v>
      </c>
      <c r="AU1932" s="28" t="s">
        <v>18</v>
      </c>
      <c r="AV1932">
        <v>14</v>
      </c>
      <c r="AW1932">
        <v>2</v>
      </c>
      <c r="AX1932" s="38">
        <v>24915.05</v>
      </c>
      <c r="AY1932" t="s">
        <v>11</v>
      </c>
      <c r="AZ1932" t="s">
        <v>16</v>
      </c>
      <c r="BA1932" t="s">
        <v>247</v>
      </c>
      <c r="BB1932" s="35">
        <f>DATE(AT1932,MATCH(AU1932,{"Jan","Feb","Mar","Apr","May","Jun","Jul","Aug","Sep","Oct","Nov","Dec"}, 0),AV1932)</f>
        <v>31942</v>
      </c>
      <c r="BC1932" s="20">
        <f t="shared" si="557"/>
        <v>35</v>
      </c>
    </row>
    <row r="1933" spans="2:55" ht="15.5" hidden="1" x14ac:dyDescent="0.35">
      <c r="B1933" s="1" t="s">
        <v>440</v>
      </c>
      <c r="C1933" t="str">
        <f>VLOOKUP(B1933,Z1932:AE4267,2,FALSE)</f>
        <v>Verdi,</v>
      </c>
      <c r="D1933">
        <f t="shared" si="540"/>
        <v>19.05</v>
      </c>
      <c r="E1933">
        <f t="shared" si="541"/>
        <v>4.92</v>
      </c>
      <c r="F1933" t="str">
        <f t="shared" si="542"/>
        <v>No</v>
      </c>
      <c r="G1933" t="str">
        <f t="shared" si="543"/>
        <v>No</v>
      </c>
      <c r="H1933" t="str">
        <f t="shared" si="544"/>
        <v>No</v>
      </c>
      <c r="I1933">
        <f t="shared" si="545"/>
        <v>1</v>
      </c>
      <c r="J1933" t="str">
        <f t="shared" si="546"/>
        <v>No</v>
      </c>
      <c r="K1933" t="str">
        <f t="shared" si="547"/>
        <v>Normal weight</v>
      </c>
      <c r="L1933" t="str">
        <f t="shared" si="548"/>
        <v>normal</v>
      </c>
      <c r="M1933" s="34">
        <f t="shared" si="549"/>
        <v>27712</v>
      </c>
      <c r="N1933" s="36">
        <f t="shared" si="550"/>
        <v>24915.22</v>
      </c>
      <c r="O1933" s="23" t="str">
        <f t="shared" si="551"/>
        <v>tier - 2</v>
      </c>
      <c r="P1933" s="34" t="str">
        <f t="shared" si="552"/>
        <v>tier - 3</v>
      </c>
      <c r="Q1933" s="34" t="str">
        <f t="shared" si="553"/>
        <v>R1012</v>
      </c>
      <c r="R1933" s="23">
        <f t="shared" si="554"/>
        <v>47</v>
      </c>
      <c r="Z1933" s="1" t="s">
        <v>440</v>
      </c>
      <c r="AA1933" s="1" t="s">
        <v>7345</v>
      </c>
      <c r="AB1933" t="s">
        <v>4746</v>
      </c>
      <c r="AC1933" t="s">
        <v>4893</v>
      </c>
      <c r="AG1933" t="s">
        <v>440</v>
      </c>
      <c r="AH1933">
        <v>19.05</v>
      </c>
      <c r="AI1933">
        <v>4.92</v>
      </c>
      <c r="AJ1933" s="20" t="s">
        <v>2380</v>
      </c>
      <c r="AK1933" t="s">
        <v>2380</v>
      </c>
      <c r="AL1933" t="s">
        <v>2380</v>
      </c>
      <c r="AM1933" s="29">
        <v>1</v>
      </c>
      <c r="AN1933" s="20" t="s">
        <v>2380</v>
      </c>
      <c r="AO1933" s="20" t="str">
        <f t="shared" si="555"/>
        <v>Normal weight</v>
      </c>
      <c r="AP1933" s="20" t="str">
        <f t="shared" si="556"/>
        <v>normal</v>
      </c>
      <c r="AS1933" t="s">
        <v>1960</v>
      </c>
      <c r="AT1933">
        <v>1975</v>
      </c>
      <c r="AU1933" s="28" t="s">
        <v>15</v>
      </c>
      <c r="AV1933">
        <v>14</v>
      </c>
      <c r="AW1933">
        <v>3</v>
      </c>
      <c r="AX1933" s="38">
        <v>24915.22</v>
      </c>
      <c r="AY1933" t="s">
        <v>11</v>
      </c>
      <c r="AZ1933" t="s">
        <v>12</v>
      </c>
      <c r="BA1933" t="s">
        <v>23</v>
      </c>
      <c r="BB1933" s="35">
        <f>DATE(AT1933,MATCH(AU1933,{"Jan","Feb","Mar","Apr","May","Jun","Jul","Aug","Sep","Oct","Nov","Dec"}, 0),AV1933)</f>
        <v>27712</v>
      </c>
      <c r="BC1933" s="20">
        <f t="shared" si="557"/>
        <v>47</v>
      </c>
    </row>
    <row r="1934" spans="2:55" ht="15.5" hidden="1" x14ac:dyDescent="0.35">
      <c r="B1934" s="1" t="s">
        <v>439</v>
      </c>
      <c r="C1934" t="str">
        <f>VLOOKUP(B1934,Z1933:AE4268,2,FALSE)</f>
        <v>McLean,</v>
      </c>
      <c r="D1934">
        <f t="shared" si="540"/>
        <v>37.619999999999997</v>
      </c>
      <c r="E1934">
        <f t="shared" si="541"/>
        <v>4.18</v>
      </c>
      <c r="F1934" t="str">
        <f t="shared" si="542"/>
        <v>No</v>
      </c>
      <c r="G1934" t="str">
        <f t="shared" si="543"/>
        <v>No</v>
      </c>
      <c r="H1934" t="str">
        <f t="shared" si="544"/>
        <v>No</v>
      </c>
      <c r="I1934">
        <f t="shared" si="545"/>
        <v>0</v>
      </c>
      <c r="J1934" t="str">
        <f t="shared" si="546"/>
        <v>No</v>
      </c>
      <c r="K1934" t="str">
        <f t="shared" si="547"/>
        <v>OBESITY</v>
      </c>
      <c r="L1934" t="str">
        <f t="shared" si="548"/>
        <v>normal</v>
      </c>
      <c r="M1934" s="34">
        <f t="shared" si="549"/>
        <v>35037</v>
      </c>
      <c r="N1934" s="36">
        <f t="shared" si="550"/>
        <v>25075.97</v>
      </c>
      <c r="O1934" s="23" t="str">
        <f t="shared" si="551"/>
        <v>tier - 2</v>
      </c>
      <c r="P1934" s="34" t="str">
        <f t="shared" si="552"/>
        <v>tier - 2</v>
      </c>
      <c r="Q1934" s="34" t="str">
        <f t="shared" si="553"/>
        <v>R1011</v>
      </c>
      <c r="R1934" s="23">
        <f t="shared" si="554"/>
        <v>27</v>
      </c>
      <c r="Z1934" s="1" t="s">
        <v>439</v>
      </c>
      <c r="AA1934" s="1" t="s">
        <v>6377</v>
      </c>
      <c r="AB1934" t="s">
        <v>4743</v>
      </c>
      <c r="AC1934" t="s">
        <v>7346</v>
      </c>
      <c r="AG1934" t="s">
        <v>439</v>
      </c>
      <c r="AH1934">
        <v>37.619999999999997</v>
      </c>
      <c r="AI1934">
        <v>4.18</v>
      </c>
      <c r="AJ1934" s="20" t="s">
        <v>2380</v>
      </c>
      <c r="AK1934" t="s">
        <v>2380</v>
      </c>
      <c r="AL1934" t="s">
        <v>2380</v>
      </c>
      <c r="AM1934" s="29">
        <v>0</v>
      </c>
      <c r="AN1934" s="20" t="s">
        <v>2380</v>
      </c>
      <c r="AO1934" s="20" t="str">
        <f t="shared" si="555"/>
        <v>OBESITY</v>
      </c>
      <c r="AP1934" s="20" t="str">
        <f t="shared" si="556"/>
        <v>normal</v>
      </c>
      <c r="AS1934" t="s">
        <v>1961</v>
      </c>
      <c r="AT1934">
        <v>1995</v>
      </c>
      <c r="AU1934" s="28" t="s">
        <v>30</v>
      </c>
      <c r="AV1934">
        <v>4</v>
      </c>
      <c r="AW1934">
        <v>0</v>
      </c>
      <c r="AX1934" s="38">
        <v>25075.97</v>
      </c>
      <c r="AY1934" t="s">
        <v>11</v>
      </c>
      <c r="AZ1934" t="s">
        <v>11</v>
      </c>
      <c r="BA1934" t="s">
        <v>42</v>
      </c>
      <c r="BB1934" s="35">
        <f>DATE(AT1934,MATCH(AU1934,{"Jan","Feb","Mar","Apr","May","Jun","Jul","Aug","Sep","Oct","Nov","Dec"}, 0),AV1934)</f>
        <v>35037</v>
      </c>
      <c r="BC1934" s="20">
        <f t="shared" si="557"/>
        <v>27</v>
      </c>
    </row>
    <row r="1935" spans="2:55" ht="15.5" hidden="1" x14ac:dyDescent="0.35">
      <c r="B1935" s="1" t="s">
        <v>438</v>
      </c>
      <c r="C1935" t="str">
        <f>VLOOKUP(B1935,Z1934:AE4269,2,FALSE)</f>
        <v>Ryan,</v>
      </c>
      <c r="D1935">
        <f t="shared" si="540"/>
        <v>29.1</v>
      </c>
      <c r="E1935">
        <f t="shared" si="541"/>
        <v>4.67</v>
      </c>
      <c r="F1935" t="str">
        <f t="shared" si="542"/>
        <v>No</v>
      </c>
      <c r="G1935" t="str">
        <f t="shared" si="543"/>
        <v>No</v>
      </c>
      <c r="H1935" t="str">
        <f t="shared" si="544"/>
        <v>No</v>
      </c>
      <c r="I1935">
        <f t="shared" si="545"/>
        <v>0</v>
      </c>
      <c r="J1935" t="str">
        <f t="shared" si="546"/>
        <v>No</v>
      </c>
      <c r="K1935" t="str">
        <f t="shared" si="547"/>
        <v>OVER WEIGHT</v>
      </c>
      <c r="L1935" t="str">
        <f t="shared" si="548"/>
        <v>normal</v>
      </c>
      <c r="M1935" s="34">
        <f t="shared" si="549"/>
        <v>35960</v>
      </c>
      <c r="N1935" s="36">
        <f t="shared" si="550"/>
        <v>25081.77</v>
      </c>
      <c r="O1935" s="23" t="str">
        <f t="shared" si="551"/>
        <v>tier - 2</v>
      </c>
      <c r="P1935" s="34" t="str">
        <f t="shared" si="552"/>
        <v>tier - 2</v>
      </c>
      <c r="Q1935" s="34" t="str">
        <f t="shared" si="553"/>
        <v>R1013</v>
      </c>
      <c r="R1935" s="23">
        <f t="shared" si="554"/>
        <v>24</v>
      </c>
      <c r="Z1935" s="1" t="s">
        <v>438</v>
      </c>
      <c r="AA1935" s="1" t="s">
        <v>5588</v>
      </c>
      <c r="AB1935" t="s">
        <v>4743</v>
      </c>
      <c r="AC1935" t="s">
        <v>6003</v>
      </c>
      <c r="AG1935" t="s">
        <v>438</v>
      </c>
      <c r="AH1935">
        <v>29.1</v>
      </c>
      <c r="AI1935">
        <v>4.67</v>
      </c>
      <c r="AJ1935" s="20" t="s">
        <v>2380</v>
      </c>
      <c r="AK1935" t="s">
        <v>2380</v>
      </c>
      <c r="AL1935" t="s">
        <v>2380</v>
      </c>
      <c r="AM1935" s="29">
        <v>0</v>
      </c>
      <c r="AN1935" s="20" t="s">
        <v>2380</v>
      </c>
      <c r="AO1935" s="20" t="str">
        <f t="shared" si="555"/>
        <v>OVER WEIGHT</v>
      </c>
      <c r="AP1935" s="20" t="str">
        <f t="shared" si="556"/>
        <v>normal</v>
      </c>
      <c r="AS1935" t="s">
        <v>1962</v>
      </c>
      <c r="AT1935">
        <v>1998</v>
      </c>
      <c r="AU1935" s="28" t="s">
        <v>18</v>
      </c>
      <c r="AV1935">
        <v>14</v>
      </c>
      <c r="AW1935">
        <v>0</v>
      </c>
      <c r="AX1935" s="38">
        <v>25081.77</v>
      </c>
      <c r="AY1935" t="s">
        <v>11</v>
      </c>
      <c r="AZ1935" t="s">
        <v>11</v>
      </c>
      <c r="BA1935" t="s">
        <v>13</v>
      </c>
      <c r="BB1935" s="35">
        <f>DATE(AT1935,MATCH(AU1935,{"Jan","Feb","Mar","Apr","May","Jun","Jul","Aug","Sep","Oct","Nov","Dec"}, 0),AV1935)</f>
        <v>35960</v>
      </c>
      <c r="BC1935" s="20">
        <f t="shared" si="557"/>
        <v>24</v>
      </c>
    </row>
    <row r="1936" spans="2:55" ht="15.5" x14ac:dyDescent="0.35">
      <c r="B1936" s="1" t="s">
        <v>437</v>
      </c>
      <c r="C1936" t="str">
        <f>VLOOKUP(B1936,Z1935:AE4270,2,FALSE)</f>
        <v>Mickelson,</v>
      </c>
      <c r="D1936">
        <f t="shared" si="540"/>
        <v>26.62</v>
      </c>
      <c r="E1936">
        <f t="shared" si="541"/>
        <v>6.24</v>
      </c>
      <c r="F1936" t="str">
        <f t="shared" si="542"/>
        <v>No</v>
      </c>
      <c r="G1936" t="str">
        <f t="shared" si="543"/>
        <v>No</v>
      </c>
      <c r="H1936" t="str">
        <f t="shared" si="544"/>
        <v>No</v>
      </c>
      <c r="I1936">
        <f t="shared" si="545"/>
        <v>0</v>
      </c>
      <c r="J1936" t="str">
        <f t="shared" si="546"/>
        <v>No</v>
      </c>
      <c r="K1936" t="str">
        <f t="shared" si="547"/>
        <v>OVER WEIGHT</v>
      </c>
      <c r="L1936" t="str">
        <f t="shared" si="548"/>
        <v>pre diabeties</v>
      </c>
      <c r="M1936" s="34">
        <f t="shared" si="549"/>
        <v>36123</v>
      </c>
      <c r="N1936" s="36">
        <f t="shared" si="550"/>
        <v>25127.22</v>
      </c>
      <c r="O1936" s="23" t="str">
        <f t="shared" si="551"/>
        <v>tier - 2</v>
      </c>
      <c r="P1936" s="34" t="str">
        <f t="shared" si="552"/>
        <v>tier - 3</v>
      </c>
      <c r="Q1936" s="34" t="str">
        <f t="shared" si="553"/>
        <v>R1011</v>
      </c>
      <c r="R1936" s="23">
        <f t="shared" si="554"/>
        <v>24</v>
      </c>
      <c r="Z1936" s="1" t="s">
        <v>437</v>
      </c>
      <c r="AA1936" s="1" t="s">
        <v>7347</v>
      </c>
      <c r="AB1936" t="s">
        <v>4743</v>
      </c>
      <c r="AC1936" t="s">
        <v>7348</v>
      </c>
      <c r="AD1936" t="s">
        <v>4939</v>
      </c>
      <c r="AG1936" t="s">
        <v>437</v>
      </c>
      <c r="AH1936">
        <v>26.62</v>
      </c>
      <c r="AI1936">
        <v>6.24</v>
      </c>
      <c r="AJ1936" s="20" t="s">
        <v>2380</v>
      </c>
      <c r="AK1936" t="s">
        <v>2380</v>
      </c>
      <c r="AL1936" t="s">
        <v>2380</v>
      </c>
      <c r="AM1936" s="29">
        <v>0</v>
      </c>
      <c r="AN1936" s="20" t="s">
        <v>2380</v>
      </c>
      <c r="AO1936" s="20" t="str">
        <f t="shared" si="555"/>
        <v>OVER WEIGHT</v>
      </c>
      <c r="AP1936" s="20" t="str">
        <f t="shared" si="556"/>
        <v>pre diabeties</v>
      </c>
      <c r="AS1936" t="s">
        <v>1963</v>
      </c>
      <c r="AT1936">
        <v>1998</v>
      </c>
      <c r="AU1936" s="28" t="s">
        <v>15</v>
      </c>
      <c r="AV1936">
        <v>24</v>
      </c>
      <c r="AW1936">
        <v>0</v>
      </c>
      <c r="AX1936" s="38">
        <v>25127.22</v>
      </c>
      <c r="AY1936" t="s">
        <v>11</v>
      </c>
      <c r="AZ1936" t="s">
        <v>12</v>
      </c>
      <c r="BA1936" t="s">
        <v>42</v>
      </c>
      <c r="BB1936" s="35">
        <f>DATE(AT1936,MATCH(AU1936,{"Jan","Feb","Mar","Apr","May","Jun","Jul","Aug","Sep","Oct","Nov","Dec"}, 0),AV1936)</f>
        <v>36123</v>
      </c>
      <c r="BC1936" s="20">
        <f t="shared" si="557"/>
        <v>24</v>
      </c>
    </row>
    <row r="1937" spans="2:55" ht="15.5" x14ac:dyDescent="0.35">
      <c r="B1937" s="1" t="s">
        <v>436</v>
      </c>
      <c r="C1937" t="str">
        <f>VLOOKUP(B1937,Z1936:AE4271,2,FALSE)</f>
        <v>Dibaba,</v>
      </c>
      <c r="D1937">
        <f t="shared" si="540"/>
        <v>25.74</v>
      </c>
      <c r="E1937">
        <f t="shared" si="541"/>
        <v>5.99</v>
      </c>
      <c r="F1937" t="str">
        <f t="shared" si="542"/>
        <v>No</v>
      </c>
      <c r="G1937" t="str">
        <f t="shared" si="543"/>
        <v>No</v>
      </c>
      <c r="H1937" t="str">
        <f t="shared" si="544"/>
        <v>No</v>
      </c>
      <c r="I1937">
        <f t="shared" si="545"/>
        <v>0</v>
      </c>
      <c r="J1937" t="str">
        <f t="shared" si="546"/>
        <v>No</v>
      </c>
      <c r="K1937" t="str">
        <f t="shared" si="547"/>
        <v>OVER WEIGHT</v>
      </c>
      <c r="L1937" t="str">
        <f t="shared" si="548"/>
        <v>pre diabeties</v>
      </c>
      <c r="M1937" s="34">
        <f t="shared" si="549"/>
        <v>27742</v>
      </c>
      <c r="N1937" s="36">
        <f t="shared" si="550"/>
        <v>25309.49</v>
      </c>
      <c r="O1937" s="23" t="str">
        <f t="shared" si="551"/>
        <v>tier - 2</v>
      </c>
      <c r="P1937" s="34" t="str">
        <f t="shared" si="552"/>
        <v>tier - 1</v>
      </c>
      <c r="Q1937" s="34" t="str">
        <f t="shared" si="553"/>
        <v>R1011</v>
      </c>
      <c r="R1937" s="23">
        <f t="shared" si="554"/>
        <v>47</v>
      </c>
      <c r="Z1937" s="1" t="s">
        <v>436</v>
      </c>
      <c r="AA1937" s="1" t="s">
        <v>7349</v>
      </c>
      <c r="AB1937" t="s">
        <v>4743</v>
      </c>
      <c r="AC1937" t="s">
        <v>7350</v>
      </c>
      <c r="AG1937" t="s">
        <v>436</v>
      </c>
      <c r="AH1937">
        <v>25.74</v>
      </c>
      <c r="AI1937">
        <v>5.99</v>
      </c>
      <c r="AJ1937" s="20" t="s">
        <v>2380</v>
      </c>
      <c r="AK1937" t="s">
        <v>2380</v>
      </c>
      <c r="AL1937" t="s">
        <v>2380</v>
      </c>
      <c r="AM1937" s="29">
        <v>0</v>
      </c>
      <c r="AN1937" s="20" t="s">
        <v>2380</v>
      </c>
      <c r="AO1937" s="20" t="str">
        <f t="shared" si="555"/>
        <v>OVER WEIGHT</v>
      </c>
      <c r="AP1937" s="20" t="str">
        <f t="shared" si="556"/>
        <v>pre diabeties</v>
      </c>
      <c r="AS1937" t="s">
        <v>1964</v>
      </c>
      <c r="AT1937">
        <v>1975</v>
      </c>
      <c r="AU1937" s="28" t="s">
        <v>30</v>
      </c>
      <c r="AV1937">
        <v>14</v>
      </c>
      <c r="AW1937">
        <v>3</v>
      </c>
      <c r="AX1937" s="38">
        <v>25309.49</v>
      </c>
      <c r="AY1937" t="s">
        <v>11</v>
      </c>
      <c r="AZ1937" t="s">
        <v>16</v>
      </c>
      <c r="BA1937" t="s">
        <v>42</v>
      </c>
      <c r="BB1937" s="35">
        <f>DATE(AT1937,MATCH(AU1937,{"Jan","Feb","Mar","Apr","May","Jun","Jul","Aug","Sep","Oct","Nov","Dec"}, 0),AV1937)</f>
        <v>27742</v>
      </c>
      <c r="BC1937" s="20">
        <f t="shared" si="557"/>
        <v>47</v>
      </c>
    </row>
    <row r="1938" spans="2:55" ht="15.5" hidden="1" x14ac:dyDescent="0.35">
      <c r="B1938" s="1" t="s">
        <v>435</v>
      </c>
      <c r="C1938" t="str">
        <f>VLOOKUP(B1938,Z1937:AE4272,2,FALSE)</f>
        <v>Shilling,</v>
      </c>
      <c r="D1938">
        <f t="shared" si="540"/>
        <v>18.22</v>
      </c>
      <c r="E1938">
        <f t="shared" si="541"/>
        <v>10.27</v>
      </c>
      <c r="F1938" t="str">
        <f t="shared" si="542"/>
        <v>yes</v>
      </c>
      <c r="G1938" t="str">
        <f t="shared" si="543"/>
        <v>No</v>
      </c>
      <c r="H1938" t="str">
        <f t="shared" si="544"/>
        <v>No</v>
      </c>
      <c r="I1938">
        <f t="shared" si="545"/>
        <v>1</v>
      </c>
      <c r="J1938" t="str">
        <f t="shared" si="546"/>
        <v>No</v>
      </c>
      <c r="K1938" t="str">
        <f t="shared" si="547"/>
        <v>under weight</v>
      </c>
      <c r="L1938" t="str">
        <f t="shared" si="548"/>
        <v>diabeties</v>
      </c>
      <c r="M1938" s="34">
        <f t="shared" si="549"/>
        <v>26568</v>
      </c>
      <c r="N1938" s="36">
        <f t="shared" si="550"/>
        <v>25333.33</v>
      </c>
      <c r="O1938" s="23" t="str">
        <f t="shared" si="551"/>
        <v>tier - 2</v>
      </c>
      <c r="P1938" s="34" t="str">
        <f t="shared" si="552"/>
        <v>tier - 2</v>
      </c>
      <c r="Q1938" s="34" t="str">
        <f t="shared" si="553"/>
        <v>R1017</v>
      </c>
      <c r="R1938" s="23">
        <f t="shared" si="554"/>
        <v>50</v>
      </c>
      <c r="Z1938" s="1" t="s">
        <v>435</v>
      </c>
      <c r="AA1938" s="1" t="s">
        <v>7351</v>
      </c>
      <c r="AB1938" t="s">
        <v>4746</v>
      </c>
      <c r="AC1938" t="s">
        <v>4926</v>
      </c>
      <c r="AG1938" t="s">
        <v>435</v>
      </c>
      <c r="AH1938">
        <v>18.22</v>
      </c>
      <c r="AI1938">
        <v>10.27</v>
      </c>
      <c r="AJ1938" s="20" t="s">
        <v>2382</v>
      </c>
      <c r="AK1938" t="s">
        <v>2380</v>
      </c>
      <c r="AL1938" t="s">
        <v>2380</v>
      </c>
      <c r="AM1938" s="29">
        <v>1</v>
      </c>
      <c r="AN1938" s="20" t="s">
        <v>2380</v>
      </c>
      <c r="AO1938" s="20" t="str">
        <f t="shared" si="555"/>
        <v>under weight</v>
      </c>
      <c r="AP1938" s="20" t="str">
        <f t="shared" si="556"/>
        <v>diabeties</v>
      </c>
      <c r="AS1938" t="s">
        <v>1965</v>
      </c>
      <c r="AT1938">
        <v>1972</v>
      </c>
      <c r="AU1938" s="28" t="s">
        <v>20</v>
      </c>
      <c r="AV1938">
        <v>26</v>
      </c>
      <c r="AW1938">
        <v>2</v>
      </c>
      <c r="AX1938" s="38">
        <v>25333.33</v>
      </c>
      <c r="AY1938" t="s">
        <v>11</v>
      </c>
      <c r="AZ1938" t="s">
        <v>11</v>
      </c>
      <c r="BA1938" t="s">
        <v>356</v>
      </c>
      <c r="BB1938" s="35">
        <f>DATE(AT1938,MATCH(AU1938,{"Jan","Feb","Mar","Apr","May","Jun","Jul","Aug","Sep","Oct","Nov","Dec"}, 0),AV1938)</f>
        <v>26568</v>
      </c>
      <c r="BC1938" s="20">
        <f t="shared" si="557"/>
        <v>50</v>
      </c>
    </row>
    <row r="1939" spans="2:55" ht="15.5" x14ac:dyDescent="0.35">
      <c r="B1939" s="1" t="s">
        <v>434</v>
      </c>
      <c r="C1939" t="str">
        <f>VLOOKUP(B1939,Z1938:AE4273,2,FALSE)</f>
        <v>Bashaw,</v>
      </c>
      <c r="D1939">
        <f t="shared" si="540"/>
        <v>26.03</v>
      </c>
      <c r="E1939">
        <f t="shared" si="541"/>
        <v>5.97</v>
      </c>
      <c r="F1939" t="str">
        <f t="shared" si="542"/>
        <v>No</v>
      </c>
      <c r="G1939" t="str">
        <f t="shared" si="543"/>
        <v>No</v>
      </c>
      <c r="H1939" t="str">
        <f t="shared" si="544"/>
        <v>Yes</v>
      </c>
      <c r="I1939">
        <f t="shared" si="545"/>
        <v>1</v>
      </c>
      <c r="J1939" t="str">
        <f t="shared" si="546"/>
        <v>No</v>
      </c>
      <c r="K1939" t="str">
        <f t="shared" si="547"/>
        <v>OVER WEIGHT</v>
      </c>
      <c r="L1939" t="str">
        <f t="shared" si="548"/>
        <v>pre diabeties</v>
      </c>
      <c r="M1939" s="34">
        <f t="shared" si="549"/>
        <v>25072</v>
      </c>
      <c r="N1939" s="36">
        <f t="shared" si="550"/>
        <v>25382.3</v>
      </c>
      <c r="O1939" s="23" t="str">
        <f t="shared" si="551"/>
        <v>tier - 2</v>
      </c>
      <c r="P1939" s="34" t="str">
        <f t="shared" si="552"/>
        <v>tier - 2</v>
      </c>
      <c r="Q1939" s="34" t="str">
        <f t="shared" si="553"/>
        <v>R1011</v>
      </c>
      <c r="R1939" s="23">
        <f t="shared" si="554"/>
        <v>54</v>
      </c>
      <c r="Z1939" s="1" t="s">
        <v>434</v>
      </c>
      <c r="AA1939" s="1" t="s">
        <v>7352</v>
      </c>
      <c r="AB1939" t="s">
        <v>4743</v>
      </c>
      <c r="AC1939" t="s">
        <v>4953</v>
      </c>
      <c r="AG1939" t="s">
        <v>434</v>
      </c>
      <c r="AH1939">
        <v>26.03</v>
      </c>
      <c r="AI1939">
        <v>5.97</v>
      </c>
      <c r="AJ1939" s="20" t="s">
        <v>2380</v>
      </c>
      <c r="AK1939" t="s">
        <v>2380</v>
      </c>
      <c r="AL1939" t="s">
        <v>2383</v>
      </c>
      <c r="AM1939" s="29">
        <v>1</v>
      </c>
      <c r="AN1939" s="20" t="s">
        <v>2380</v>
      </c>
      <c r="AO1939" s="20" t="str">
        <f t="shared" si="555"/>
        <v>OVER WEIGHT</v>
      </c>
      <c r="AP1939" s="20" t="str">
        <f t="shared" si="556"/>
        <v>pre diabeties</v>
      </c>
      <c r="AS1939" t="s">
        <v>1966</v>
      </c>
      <c r="AT1939">
        <v>1968</v>
      </c>
      <c r="AU1939" s="28" t="s">
        <v>35</v>
      </c>
      <c r="AV1939">
        <v>22</v>
      </c>
      <c r="AW1939">
        <v>3</v>
      </c>
      <c r="AX1939" s="38">
        <v>25382.3</v>
      </c>
      <c r="AY1939" t="s">
        <v>11</v>
      </c>
      <c r="AZ1939" t="s">
        <v>11</v>
      </c>
      <c r="BA1939" t="s">
        <v>42</v>
      </c>
      <c r="BB1939" s="35">
        <f>DATE(AT1939,MATCH(AU1939,{"Jan","Feb","Mar","Apr","May","Jun","Jul","Aug","Sep","Oct","Nov","Dec"}, 0),AV1939)</f>
        <v>25072</v>
      </c>
      <c r="BC1939" s="20">
        <f t="shared" si="557"/>
        <v>54</v>
      </c>
    </row>
    <row r="1940" spans="2:55" ht="15.5" hidden="1" x14ac:dyDescent="0.35">
      <c r="B1940" s="1" t="s">
        <v>433</v>
      </c>
      <c r="C1940" t="str">
        <f>VLOOKUP(B1940,Z1939:AE4274,2,FALSE)</f>
        <v>Jacob,</v>
      </c>
      <c r="D1940">
        <f t="shared" si="540"/>
        <v>17.29</v>
      </c>
      <c r="E1940">
        <f t="shared" si="541"/>
        <v>4.9800000000000004</v>
      </c>
      <c r="F1940" t="str">
        <f t="shared" si="542"/>
        <v>No</v>
      </c>
      <c r="G1940" t="str">
        <f t="shared" si="543"/>
        <v>No</v>
      </c>
      <c r="H1940" t="str">
        <f t="shared" si="544"/>
        <v>No</v>
      </c>
      <c r="I1940">
        <f t="shared" si="545"/>
        <v>0</v>
      </c>
      <c r="J1940" t="str">
        <f t="shared" si="546"/>
        <v>No</v>
      </c>
      <c r="K1940" t="str">
        <f t="shared" si="547"/>
        <v>under weight</v>
      </c>
      <c r="L1940" t="str">
        <f t="shared" si="548"/>
        <v>normal</v>
      </c>
      <c r="M1940" s="34">
        <f t="shared" si="549"/>
        <v>25183</v>
      </c>
      <c r="N1940" s="36">
        <f t="shared" si="550"/>
        <v>25517.11</v>
      </c>
      <c r="O1940" s="23" t="str">
        <f t="shared" si="551"/>
        <v>tier - 2</v>
      </c>
      <c r="P1940" s="34" t="str">
        <f t="shared" si="552"/>
        <v>tier - 3</v>
      </c>
      <c r="Q1940" s="34" t="str">
        <f t="shared" si="553"/>
        <v>R1017</v>
      </c>
      <c r="R1940" s="23">
        <f t="shared" si="554"/>
        <v>54</v>
      </c>
      <c r="Z1940" s="1" t="s">
        <v>433</v>
      </c>
      <c r="AA1940" s="1" t="s">
        <v>7353</v>
      </c>
      <c r="AB1940" t="s">
        <v>4743</v>
      </c>
      <c r="AC1940" t="s">
        <v>4976</v>
      </c>
      <c r="AD1940" t="s">
        <v>5049</v>
      </c>
      <c r="AG1940" t="s">
        <v>433</v>
      </c>
      <c r="AH1940">
        <v>17.29</v>
      </c>
      <c r="AI1940">
        <v>4.9800000000000004</v>
      </c>
      <c r="AJ1940" s="20" t="s">
        <v>2380</v>
      </c>
      <c r="AK1940" t="s">
        <v>2380</v>
      </c>
      <c r="AL1940" t="s">
        <v>2380</v>
      </c>
      <c r="AM1940" s="29">
        <v>0</v>
      </c>
      <c r="AN1940" s="20" t="s">
        <v>2380</v>
      </c>
      <c r="AO1940" s="20" t="str">
        <f t="shared" si="555"/>
        <v>under weight</v>
      </c>
      <c r="AP1940" s="20" t="str">
        <f t="shared" si="556"/>
        <v>normal</v>
      </c>
      <c r="AS1940" t="s">
        <v>1967</v>
      </c>
      <c r="AT1940">
        <v>1968</v>
      </c>
      <c r="AU1940" s="28" t="s">
        <v>30</v>
      </c>
      <c r="AV1940">
        <v>11</v>
      </c>
      <c r="AW1940">
        <v>1</v>
      </c>
      <c r="AX1940" s="38">
        <v>25517.11</v>
      </c>
      <c r="AY1940" t="s">
        <v>11</v>
      </c>
      <c r="AZ1940" t="s">
        <v>12</v>
      </c>
      <c r="BA1940" t="s">
        <v>356</v>
      </c>
      <c r="BB1940" s="35">
        <f>DATE(AT1940,MATCH(AU1940,{"Jan","Feb","Mar","Apr","May","Jun","Jul","Aug","Sep","Oct","Nov","Dec"}, 0),AV1940)</f>
        <v>25183</v>
      </c>
      <c r="BC1940" s="20">
        <f t="shared" si="557"/>
        <v>54</v>
      </c>
    </row>
    <row r="1941" spans="2:55" ht="15.5" hidden="1" x14ac:dyDescent="0.35">
      <c r="B1941" s="1" t="s">
        <v>432</v>
      </c>
      <c r="C1941" t="str">
        <f>VLOOKUP(B1941,Z1940:AE4275,2,FALSE)</f>
        <v>McCutcheon,</v>
      </c>
      <c r="D1941">
        <f t="shared" si="540"/>
        <v>18.170000000000002</v>
      </c>
      <c r="E1941">
        <f t="shared" si="541"/>
        <v>6.91</v>
      </c>
      <c r="F1941" t="str">
        <f t="shared" si="542"/>
        <v>yes</v>
      </c>
      <c r="G1941" t="str">
        <f t="shared" si="543"/>
        <v>No</v>
      </c>
      <c r="H1941" t="str">
        <f t="shared" si="544"/>
        <v>No</v>
      </c>
      <c r="I1941">
        <f t="shared" si="545"/>
        <v>1</v>
      </c>
      <c r="J1941" t="str">
        <f t="shared" si="546"/>
        <v>No</v>
      </c>
      <c r="K1941" t="str">
        <f t="shared" si="547"/>
        <v>under weight</v>
      </c>
      <c r="L1941" t="str">
        <f t="shared" si="548"/>
        <v>diabeties</v>
      </c>
      <c r="M1941" s="34">
        <f t="shared" si="549"/>
        <v>37105</v>
      </c>
      <c r="N1941" s="36">
        <f t="shared" si="550"/>
        <v>25648.98</v>
      </c>
      <c r="O1941" s="23" t="str">
        <f t="shared" si="551"/>
        <v>tier - 2</v>
      </c>
      <c r="P1941" s="34" t="str">
        <f t="shared" si="552"/>
        <v>tier - 1</v>
      </c>
      <c r="Q1941" s="34" t="str">
        <f t="shared" si="553"/>
        <v>R1011</v>
      </c>
      <c r="R1941" s="23">
        <f t="shared" si="554"/>
        <v>21</v>
      </c>
      <c r="Z1941" s="1" t="s">
        <v>432</v>
      </c>
      <c r="AA1941" s="1" t="s">
        <v>7354</v>
      </c>
      <c r="AB1941" t="s">
        <v>4746</v>
      </c>
      <c r="AC1941" t="s">
        <v>7355</v>
      </c>
      <c r="AD1941" t="s">
        <v>4811</v>
      </c>
      <c r="AG1941" t="s">
        <v>432</v>
      </c>
      <c r="AH1941">
        <v>18.170000000000002</v>
      </c>
      <c r="AI1941">
        <v>6.91</v>
      </c>
      <c r="AJ1941" s="20" t="s">
        <v>2382</v>
      </c>
      <c r="AK1941" t="s">
        <v>2380</v>
      </c>
      <c r="AL1941" t="s">
        <v>2380</v>
      </c>
      <c r="AM1941" s="29">
        <v>1</v>
      </c>
      <c r="AN1941" s="20" t="s">
        <v>2380</v>
      </c>
      <c r="AO1941" s="20" t="str">
        <f t="shared" si="555"/>
        <v>under weight</v>
      </c>
      <c r="AP1941" s="20" t="str">
        <f t="shared" si="556"/>
        <v>diabeties</v>
      </c>
      <c r="AS1941" t="s">
        <v>1968</v>
      </c>
      <c r="AT1941">
        <v>2001</v>
      </c>
      <c r="AU1941" s="28" t="s">
        <v>35</v>
      </c>
      <c r="AV1941">
        <v>2</v>
      </c>
      <c r="AW1941">
        <v>0</v>
      </c>
      <c r="AX1941" s="38">
        <v>25648.98</v>
      </c>
      <c r="AY1941" t="s">
        <v>11</v>
      </c>
      <c r="AZ1941" t="s">
        <v>16</v>
      </c>
      <c r="BA1941" t="s">
        <v>42</v>
      </c>
      <c r="BB1941" s="35">
        <f>DATE(AT1941,MATCH(AU1941,{"Jan","Feb","Mar","Apr","May","Jun","Jul","Aug","Sep","Oct","Nov","Dec"}, 0),AV1941)</f>
        <v>37105</v>
      </c>
      <c r="BC1941" s="20">
        <f t="shared" si="557"/>
        <v>21</v>
      </c>
    </row>
    <row r="1942" spans="2:55" ht="15.5" hidden="1" x14ac:dyDescent="0.35">
      <c r="B1942" s="1" t="s">
        <v>431</v>
      </c>
      <c r="C1942" t="str">
        <f>VLOOKUP(B1942,Z1941:AE4276,2,FALSE)</f>
        <v>Connor,</v>
      </c>
      <c r="D1942">
        <f t="shared" si="540"/>
        <v>32.54</v>
      </c>
      <c r="E1942">
        <f t="shared" si="541"/>
        <v>6.38</v>
      </c>
      <c r="F1942" t="str">
        <f t="shared" si="542"/>
        <v>No</v>
      </c>
      <c r="G1942" t="str">
        <f t="shared" si="543"/>
        <v>yes</v>
      </c>
      <c r="H1942" t="str">
        <f t="shared" si="544"/>
        <v>No</v>
      </c>
      <c r="I1942">
        <f t="shared" si="545"/>
        <v>1</v>
      </c>
      <c r="J1942" t="str">
        <f t="shared" si="546"/>
        <v>No</v>
      </c>
      <c r="K1942" t="str">
        <f t="shared" si="547"/>
        <v>OBESITY</v>
      </c>
      <c r="L1942" t="str">
        <f t="shared" si="548"/>
        <v>pre diabeties</v>
      </c>
      <c r="M1942" s="34">
        <f t="shared" si="549"/>
        <v>26497</v>
      </c>
      <c r="N1942" s="36">
        <f t="shared" si="550"/>
        <v>25656.58</v>
      </c>
      <c r="O1942" s="23" t="str">
        <f t="shared" si="551"/>
        <v>tier - 2</v>
      </c>
      <c r="P1942" s="34" t="str">
        <f t="shared" si="552"/>
        <v>tier - 3</v>
      </c>
      <c r="Q1942" s="34" t="str">
        <f t="shared" si="553"/>
        <v>R1024</v>
      </c>
      <c r="R1942" s="23">
        <f t="shared" si="554"/>
        <v>50</v>
      </c>
      <c r="Z1942" s="1" t="s">
        <v>431</v>
      </c>
      <c r="AA1942" s="1" t="s">
        <v>7356</v>
      </c>
      <c r="AB1942" t="s">
        <v>5580</v>
      </c>
      <c r="AC1942" t="s">
        <v>6207</v>
      </c>
      <c r="AD1942" t="s">
        <v>4971</v>
      </c>
      <c r="AG1942" t="s">
        <v>431</v>
      </c>
      <c r="AH1942">
        <v>32.54</v>
      </c>
      <c r="AI1942">
        <v>6.38</v>
      </c>
      <c r="AJ1942" s="20" t="s">
        <v>2380</v>
      </c>
      <c r="AK1942" t="s">
        <v>2382</v>
      </c>
      <c r="AL1942" t="s">
        <v>2380</v>
      </c>
      <c r="AM1942" s="29">
        <v>1</v>
      </c>
      <c r="AN1942" s="20" t="s">
        <v>2380</v>
      </c>
      <c r="AO1942" s="20" t="str">
        <f t="shared" si="555"/>
        <v>OBESITY</v>
      </c>
      <c r="AP1942" s="20" t="str">
        <f t="shared" si="556"/>
        <v>pre diabeties</v>
      </c>
      <c r="AS1942" t="s">
        <v>1969</v>
      </c>
      <c r="AT1942">
        <v>1972</v>
      </c>
      <c r="AU1942" s="28" t="s">
        <v>10</v>
      </c>
      <c r="AV1942">
        <v>17</v>
      </c>
      <c r="AW1942">
        <v>0</v>
      </c>
      <c r="AX1942" s="38">
        <v>25656.58</v>
      </c>
      <c r="AY1942" t="s">
        <v>11</v>
      </c>
      <c r="AZ1942" t="s">
        <v>12</v>
      </c>
      <c r="BA1942" t="s">
        <v>247</v>
      </c>
      <c r="BB1942" s="35">
        <f>DATE(AT1942,MATCH(AU1942,{"Jan","Feb","Mar","Apr","May","Jun","Jul","Aug","Sep","Oct","Nov","Dec"}, 0),AV1942)</f>
        <v>26497</v>
      </c>
      <c r="BC1942" s="20">
        <f t="shared" si="557"/>
        <v>50</v>
      </c>
    </row>
    <row r="1943" spans="2:55" ht="15.5" hidden="1" x14ac:dyDescent="0.35">
      <c r="B1943" s="1" t="s">
        <v>430</v>
      </c>
      <c r="C1943" t="str">
        <f>VLOOKUP(B1943,Z1942:AE4277,2,FALSE)</f>
        <v>May,</v>
      </c>
      <c r="D1943">
        <f t="shared" si="540"/>
        <v>30.25</v>
      </c>
      <c r="E1943">
        <f t="shared" si="541"/>
        <v>4.7699999999999996</v>
      </c>
      <c r="F1943" t="str">
        <f t="shared" si="542"/>
        <v>No</v>
      </c>
      <c r="G1943" t="str">
        <f t="shared" si="543"/>
        <v>No</v>
      </c>
      <c r="H1943" t="str">
        <f t="shared" si="544"/>
        <v>No</v>
      </c>
      <c r="I1943">
        <f t="shared" si="545"/>
        <v>0</v>
      </c>
      <c r="J1943" t="str">
        <f t="shared" si="546"/>
        <v>No</v>
      </c>
      <c r="K1943" t="str">
        <f t="shared" si="547"/>
        <v>OBESITY</v>
      </c>
      <c r="L1943" t="str">
        <f t="shared" si="548"/>
        <v>normal</v>
      </c>
      <c r="M1943" s="34">
        <f t="shared" si="549"/>
        <v>23244</v>
      </c>
      <c r="N1943" s="36">
        <f t="shared" si="550"/>
        <v>25678.78</v>
      </c>
      <c r="O1943" s="23" t="str">
        <f t="shared" si="551"/>
        <v>tier - 2</v>
      </c>
      <c r="P1943" s="34" t="str">
        <f t="shared" si="552"/>
        <v>tier - 3</v>
      </c>
      <c r="Q1943" s="34" t="str">
        <f t="shared" si="553"/>
        <v>R1012</v>
      </c>
      <c r="R1943" s="23">
        <f t="shared" si="554"/>
        <v>59</v>
      </c>
      <c r="Z1943" s="1" t="s">
        <v>430</v>
      </c>
      <c r="AA1943" s="1" t="s">
        <v>7105</v>
      </c>
      <c r="AB1943" t="s">
        <v>4746</v>
      </c>
      <c r="AC1943" t="s">
        <v>4773</v>
      </c>
      <c r="AG1943" t="s">
        <v>430</v>
      </c>
      <c r="AH1943">
        <v>30.25</v>
      </c>
      <c r="AI1943">
        <v>4.7699999999999996</v>
      </c>
      <c r="AJ1943" s="20" t="s">
        <v>2380</v>
      </c>
      <c r="AK1943" t="s">
        <v>2380</v>
      </c>
      <c r="AL1943" t="s">
        <v>2380</v>
      </c>
      <c r="AM1943" s="29">
        <v>0</v>
      </c>
      <c r="AN1943" s="20" t="s">
        <v>2380</v>
      </c>
      <c r="AO1943" s="20" t="str">
        <f t="shared" si="555"/>
        <v>OBESITY</v>
      </c>
      <c r="AP1943" s="20" t="str">
        <f t="shared" si="556"/>
        <v>normal</v>
      </c>
      <c r="AS1943" t="s">
        <v>1970</v>
      </c>
      <c r="AT1943">
        <v>1963</v>
      </c>
      <c r="AU1943" s="28" t="s">
        <v>35</v>
      </c>
      <c r="AV1943">
        <v>21</v>
      </c>
      <c r="AW1943">
        <v>0</v>
      </c>
      <c r="AX1943" s="38">
        <v>25678.78</v>
      </c>
      <c r="AY1943" t="s">
        <v>11</v>
      </c>
      <c r="AZ1943" t="s">
        <v>12</v>
      </c>
      <c r="BA1943" t="s">
        <v>23</v>
      </c>
      <c r="BB1943" s="35">
        <f>DATE(AT1943,MATCH(AU1943,{"Jan","Feb","Mar","Apr","May","Jun","Jul","Aug","Sep","Oct","Nov","Dec"}, 0),AV1943)</f>
        <v>23244</v>
      </c>
      <c r="BC1943" s="20">
        <f t="shared" si="557"/>
        <v>59</v>
      </c>
    </row>
    <row r="1944" spans="2:55" ht="15.5" hidden="1" x14ac:dyDescent="0.35">
      <c r="B1944" s="1" t="s">
        <v>429</v>
      </c>
      <c r="C1944" t="str">
        <f>VLOOKUP(B1944,Z1943:AE4278,2,FALSE)</f>
        <v>Geoghegan,</v>
      </c>
      <c r="D1944">
        <f t="shared" si="540"/>
        <v>19.59</v>
      </c>
      <c r="E1944">
        <f t="shared" si="541"/>
        <v>6.04</v>
      </c>
      <c r="F1944" t="str">
        <f t="shared" si="542"/>
        <v>yes</v>
      </c>
      <c r="G1944" t="str">
        <f t="shared" si="543"/>
        <v>No</v>
      </c>
      <c r="H1944" t="str">
        <f t="shared" si="544"/>
        <v>No</v>
      </c>
      <c r="I1944">
        <f t="shared" si="545"/>
        <v>1</v>
      </c>
      <c r="J1944" t="str">
        <f t="shared" si="546"/>
        <v>No</v>
      </c>
      <c r="K1944" t="str">
        <f t="shared" si="547"/>
        <v>Normal weight</v>
      </c>
      <c r="L1944" t="str">
        <f t="shared" si="548"/>
        <v>pre diabeties</v>
      </c>
      <c r="M1944" s="34">
        <f t="shared" si="549"/>
        <v>25905</v>
      </c>
      <c r="N1944" s="36">
        <f t="shared" si="550"/>
        <v>25992.82</v>
      </c>
      <c r="O1944" s="23" t="str">
        <f t="shared" si="551"/>
        <v>tier - 2</v>
      </c>
      <c r="P1944" s="34" t="str">
        <f t="shared" si="552"/>
        <v>tier - 2</v>
      </c>
      <c r="Q1944" s="34" t="str">
        <f t="shared" si="553"/>
        <v>R1013</v>
      </c>
      <c r="R1944" s="23">
        <f t="shared" si="554"/>
        <v>52</v>
      </c>
      <c r="Z1944" s="1" t="s">
        <v>429</v>
      </c>
      <c r="AA1944" s="1" t="s">
        <v>7357</v>
      </c>
      <c r="AB1944" t="s">
        <v>4746</v>
      </c>
      <c r="AC1944" t="s">
        <v>7358</v>
      </c>
      <c r="AG1944" t="s">
        <v>429</v>
      </c>
      <c r="AH1944">
        <v>19.59</v>
      </c>
      <c r="AI1944">
        <v>6.04</v>
      </c>
      <c r="AJ1944" s="20" t="s">
        <v>2382</v>
      </c>
      <c r="AK1944" t="s">
        <v>2380</v>
      </c>
      <c r="AL1944" t="s">
        <v>2380</v>
      </c>
      <c r="AM1944" s="29">
        <v>1</v>
      </c>
      <c r="AN1944" s="20" t="s">
        <v>2380</v>
      </c>
      <c r="AO1944" s="20" t="str">
        <f t="shared" si="555"/>
        <v>Normal weight</v>
      </c>
      <c r="AP1944" s="20" t="str">
        <f t="shared" si="556"/>
        <v>pre diabeties</v>
      </c>
      <c r="AS1944" t="s">
        <v>1971</v>
      </c>
      <c r="AT1944">
        <v>1970</v>
      </c>
      <c r="AU1944" s="28" t="s">
        <v>30</v>
      </c>
      <c r="AV1944">
        <v>3</v>
      </c>
      <c r="AW1944">
        <v>3</v>
      </c>
      <c r="AX1944" s="38">
        <v>25992.82</v>
      </c>
      <c r="AY1944" t="s">
        <v>11</v>
      </c>
      <c r="AZ1944" t="s">
        <v>11</v>
      </c>
      <c r="BA1944" t="s">
        <v>13</v>
      </c>
      <c r="BB1944" s="35">
        <f>DATE(AT1944,MATCH(AU1944,{"Jan","Feb","Mar","Apr","May","Jun","Jul","Aug","Sep","Oct","Nov","Dec"}, 0),AV1944)</f>
        <v>25905</v>
      </c>
      <c r="BC1944" s="20">
        <f t="shared" si="557"/>
        <v>52</v>
      </c>
    </row>
    <row r="1945" spans="2:55" ht="15.5" hidden="1" x14ac:dyDescent="0.35">
      <c r="B1945" s="1" t="s">
        <v>428</v>
      </c>
      <c r="C1945" t="str">
        <f>VLOOKUP(B1945,Z1944:AE4279,2,FALSE)</f>
        <v>McGinn,</v>
      </c>
      <c r="D1945">
        <f t="shared" si="540"/>
        <v>45.9</v>
      </c>
      <c r="E1945">
        <f t="shared" si="541"/>
        <v>4.3</v>
      </c>
      <c r="F1945" t="str">
        <f t="shared" si="542"/>
        <v>yes</v>
      </c>
      <c r="G1945" t="str">
        <f t="shared" si="543"/>
        <v>No</v>
      </c>
      <c r="H1945" t="str">
        <f t="shared" si="544"/>
        <v>No</v>
      </c>
      <c r="I1945">
        <f t="shared" si="545"/>
        <v>1</v>
      </c>
      <c r="J1945" t="str">
        <f t="shared" si="546"/>
        <v>No</v>
      </c>
      <c r="K1945" t="str">
        <f t="shared" si="547"/>
        <v>OBESITY</v>
      </c>
      <c r="L1945" t="str">
        <f t="shared" si="548"/>
        <v>normal</v>
      </c>
      <c r="M1945" s="34">
        <f t="shared" si="549"/>
        <v>37047</v>
      </c>
      <c r="N1945" s="36">
        <f t="shared" si="550"/>
        <v>26018.95</v>
      </c>
      <c r="O1945" s="23" t="str">
        <f t="shared" si="551"/>
        <v>tier - 2</v>
      </c>
      <c r="P1945" s="34" t="str">
        <f t="shared" si="552"/>
        <v>tier - 2</v>
      </c>
      <c r="Q1945" s="34" t="str">
        <f t="shared" si="553"/>
        <v>R1012</v>
      </c>
      <c r="R1945" s="23">
        <f t="shared" si="554"/>
        <v>22</v>
      </c>
      <c r="Z1945" s="1" t="s">
        <v>428</v>
      </c>
      <c r="AA1945" s="1" t="s">
        <v>7359</v>
      </c>
      <c r="AB1945" t="s">
        <v>4746</v>
      </c>
      <c r="AC1945" t="s">
        <v>5050</v>
      </c>
      <c r="AD1945" t="s">
        <v>4971</v>
      </c>
      <c r="AG1945" t="s">
        <v>428</v>
      </c>
      <c r="AH1945">
        <v>45.9</v>
      </c>
      <c r="AI1945">
        <v>4.3</v>
      </c>
      <c r="AJ1945" s="20" t="s">
        <v>2382</v>
      </c>
      <c r="AK1945" t="s">
        <v>2380</v>
      </c>
      <c r="AL1945" t="s">
        <v>2380</v>
      </c>
      <c r="AM1945" s="29">
        <v>1</v>
      </c>
      <c r="AN1945" s="20" t="s">
        <v>2380</v>
      </c>
      <c r="AO1945" s="20" t="str">
        <f t="shared" si="555"/>
        <v>OBESITY</v>
      </c>
      <c r="AP1945" s="20" t="str">
        <f t="shared" si="556"/>
        <v>normal</v>
      </c>
      <c r="AS1945" t="s">
        <v>1972</v>
      </c>
      <c r="AT1945">
        <v>2001</v>
      </c>
      <c r="AU1945" s="28" t="s">
        <v>18</v>
      </c>
      <c r="AV1945">
        <v>5</v>
      </c>
      <c r="AW1945">
        <v>2</v>
      </c>
      <c r="AX1945" s="38">
        <v>26018.95</v>
      </c>
      <c r="AY1945" t="s">
        <v>11</v>
      </c>
      <c r="AZ1945" t="s">
        <v>11</v>
      </c>
      <c r="BA1945" t="s">
        <v>23</v>
      </c>
      <c r="BB1945" s="35">
        <f>DATE(AT1945,MATCH(AU1945,{"Jan","Feb","Mar","Apr","May","Jun","Jul","Aug","Sep","Oct","Nov","Dec"}, 0),AV1945)</f>
        <v>37047</v>
      </c>
      <c r="BC1945" s="20">
        <f t="shared" si="557"/>
        <v>22</v>
      </c>
    </row>
    <row r="1946" spans="2:55" ht="15.5" hidden="1" x14ac:dyDescent="0.35">
      <c r="B1946" s="1" t="s">
        <v>427</v>
      </c>
      <c r="C1946" t="str">
        <f>VLOOKUP(B1946,Z1945:AE4280,2,FALSE)</f>
        <v>Jones,</v>
      </c>
      <c r="D1946">
        <f t="shared" si="540"/>
        <v>17.059999999999999</v>
      </c>
      <c r="E1946">
        <f t="shared" si="541"/>
        <v>8.75</v>
      </c>
      <c r="F1946" t="str">
        <f t="shared" si="542"/>
        <v>yes</v>
      </c>
      <c r="G1946" t="str">
        <f t="shared" si="543"/>
        <v>No</v>
      </c>
      <c r="H1946" t="str">
        <f t="shared" si="544"/>
        <v>No</v>
      </c>
      <c r="I1946">
        <f t="shared" si="545"/>
        <v>0</v>
      </c>
      <c r="J1946" t="str">
        <f t="shared" si="546"/>
        <v>No</v>
      </c>
      <c r="K1946" t="str">
        <f t="shared" si="547"/>
        <v>under weight</v>
      </c>
      <c r="L1946" t="str">
        <f t="shared" si="548"/>
        <v>diabeties</v>
      </c>
      <c r="M1946" s="34">
        <f t="shared" si="549"/>
        <v>36886</v>
      </c>
      <c r="N1946" s="36">
        <f t="shared" si="550"/>
        <v>26026.97</v>
      </c>
      <c r="O1946" s="23" t="str">
        <f t="shared" si="551"/>
        <v>tier - 2</v>
      </c>
      <c r="P1946" s="34" t="str">
        <f t="shared" si="552"/>
        <v>tier - 3</v>
      </c>
      <c r="Q1946" s="34" t="str">
        <f t="shared" si="553"/>
        <v>R1011</v>
      </c>
      <c r="R1946" s="23">
        <f t="shared" si="554"/>
        <v>22</v>
      </c>
      <c r="Z1946" s="1" t="s">
        <v>427</v>
      </c>
      <c r="AA1946" s="1" t="s">
        <v>6034</v>
      </c>
      <c r="AB1946" t="s">
        <v>4746</v>
      </c>
      <c r="AC1946" t="s">
        <v>4756</v>
      </c>
      <c r="AD1946" t="s">
        <v>4831</v>
      </c>
      <c r="AG1946" t="s">
        <v>427</v>
      </c>
      <c r="AH1946">
        <v>17.059999999999999</v>
      </c>
      <c r="AI1946">
        <v>8.75</v>
      </c>
      <c r="AJ1946" s="20" t="s">
        <v>2382</v>
      </c>
      <c r="AK1946" t="s">
        <v>2380</v>
      </c>
      <c r="AL1946" t="s">
        <v>2380</v>
      </c>
      <c r="AM1946" s="29">
        <v>0</v>
      </c>
      <c r="AN1946" s="20" t="s">
        <v>2380</v>
      </c>
      <c r="AO1946" s="20" t="str">
        <f t="shared" si="555"/>
        <v>under weight</v>
      </c>
      <c r="AP1946" s="20" t="str">
        <f t="shared" si="556"/>
        <v>diabeties</v>
      </c>
      <c r="AS1946" t="s">
        <v>1973</v>
      </c>
      <c r="AT1946">
        <v>2000</v>
      </c>
      <c r="AU1946" s="28" t="s">
        <v>30</v>
      </c>
      <c r="AV1946">
        <v>26</v>
      </c>
      <c r="AW1946">
        <v>0</v>
      </c>
      <c r="AX1946" s="38">
        <v>26026.97</v>
      </c>
      <c r="AY1946" t="s">
        <v>11</v>
      </c>
      <c r="AZ1946" t="s">
        <v>12</v>
      </c>
      <c r="BA1946" t="s">
        <v>42</v>
      </c>
      <c r="BB1946" s="35">
        <f>DATE(AT1946,MATCH(AU1946,{"Jan","Feb","Mar","Apr","May","Jun","Jul","Aug","Sep","Oct","Nov","Dec"}, 0),AV1946)</f>
        <v>36886</v>
      </c>
      <c r="BC1946" s="20">
        <f t="shared" si="557"/>
        <v>22</v>
      </c>
    </row>
    <row r="1947" spans="2:55" ht="15.5" hidden="1" x14ac:dyDescent="0.35">
      <c r="B1947" s="1" t="s">
        <v>426</v>
      </c>
      <c r="C1947" t="str">
        <f>VLOOKUP(B1947,Z1946:AE4281,2,FALSE)</f>
        <v>Quinteros,</v>
      </c>
      <c r="D1947">
        <f t="shared" si="540"/>
        <v>32.07</v>
      </c>
      <c r="E1947">
        <f t="shared" si="541"/>
        <v>5.25</v>
      </c>
      <c r="F1947" t="str">
        <f t="shared" si="542"/>
        <v>No</v>
      </c>
      <c r="G1947" t="str">
        <f t="shared" si="543"/>
        <v>No</v>
      </c>
      <c r="H1947" t="str">
        <f t="shared" si="544"/>
        <v>Yes</v>
      </c>
      <c r="I1947">
        <f t="shared" si="545"/>
        <v>1</v>
      </c>
      <c r="J1947" t="str">
        <f t="shared" si="546"/>
        <v>No</v>
      </c>
      <c r="K1947" t="str">
        <f t="shared" si="547"/>
        <v>OBESITY</v>
      </c>
      <c r="L1947" t="str">
        <f t="shared" si="548"/>
        <v>normal</v>
      </c>
      <c r="M1947" s="34">
        <f t="shared" si="549"/>
        <v>24297</v>
      </c>
      <c r="N1947" s="36">
        <f t="shared" si="550"/>
        <v>26109.33</v>
      </c>
      <c r="O1947" s="23" t="str">
        <f t="shared" si="551"/>
        <v>tier - 2</v>
      </c>
      <c r="P1947" s="34" t="str">
        <f t="shared" si="552"/>
        <v>tier - 3</v>
      </c>
      <c r="Q1947" s="34" t="str">
        <f t="shared" si="553"/>
        <v>R1012</v>
      </c>
      <c r="R1947" s="23">
        <f t="shared" si="554"/>
        <v>56</v>
      </c>
      <c r="Z1947" s="1" t="s">
        <v>426</v>
      </c>
      <c r="AA1947" s="1" t="s">
        <v>7360</v>
      </c>
      <c r="AB1947" t="s">
        <v>4746</v>
      </c>
      <c r="AC1947" t="s">
        <v>5302</v>
      </c>
      <c r="AG1947" t="s">
        <v>426</v>
      </c>
      <c r="AH1947">
        <v>32.07</v>
      </c>
      <c r="AI1947">
        <v>5.25</v>
      </c>
      <c r="AJ1947" s="20" t="s">
        <v>2380</v>
      </c>
      <c r="AK1947" t="s">
        <v>2380</v>
      </c>
      <c r="AL1947" t="s">
        <v>2383</v>
      </c>
      <c r="AM1947" s="29">
        <v>1</v>
      </c>
      <c r="AN1947" s="20" t="s">
        <v>2380</v>
      </c>
      <c r="AO1947" s="20" t="str">
        <f t="shared" si="555"/>
        <v>OBESITY</v>
      </c>
      <c r="AP1947" s="20" t="str">
        <f t="shared" si="556"/>
        <v>normal</v>
      </c>
      <c r="AS1947" t="s">
        <v>1974</v>
      </c>
      <c r="AT1947">
        <v>1966</v>
      </c>
      <c r="AU1947" s="28" t="s">
        <v>10</v>
      </c>
      <c r="AV1947">
        <v>9</v>
      </c>
      <c r="AW1947">
        <v>1</v>
      </c>
      <c r="AX1947" s="38">
        <v>26109.33</v>
      </c>
      <c r="AY1947" t="s">
        <v>11</v>
      </c>
      <c r="AZ1947" t="s">
        <v>12</v>
      </c>
      <c r="BA1947" t="s">
        <v>23</v>
      </c>
      <c r="BB1947" s="35">
        <f>DATE(AT1947,MATCH(AU1947,{"Jan","Feb","Mar","Apr","May","Jun","Jul","Aug","Sep","Oct","Nov","Dec"}, 0),AV1947)</f>
        <v>24297</v>
      </c>
      <c r="BC1947" s="20">
        <f t="shared" si="557"/>
        <v>56</v>
      </c>
    </row>
    <row r="1948" spans="2:55" ht="15.5" hidden="1" x14ac:dyDescent="0.35">
      <c r="B1948" s="1" t="s">
        <v>425</v>
      </c>
      <c r="C1948" t="str">
        <f>VLOOKUP(B1948,Z1947:AE4282,2,FALSE)</f>
        <v>Loenser,</v>
      </c>
      <c r="D1948">
        <f t="shared" si="540"/>
        <v>16.5</v>
      </c>
      <c r="E1948">
        <f t="shared" si="541"/>
        <v>5.03</v>
      </c>
      <c r="F1948" t="str">
        <f t="shared" si="542"/>
        <v>No</v>
      </c>
      <c r="G1948" t="str">
        <f t="shared" si="543"/>
        <v>No</v>
      </c>
      <c r="H1948" t="str">
        <f t="shared" si="544"/>
        <v>No</v>
      </c>
      <c r="I1948">
        <f t="shared" si="545"/>
        <v>1</v>
      </c>
      <c r="J1948" t="str">
        <f t="shared" si="546"/>
        <v>No</v>
      </c>
      <c r="K1948" t="str">
        <f t="shared" si="547"/>
        <v>under weight</v>
      </c>
      <c r="L1948" t="str">
        <f t="shared" si="548"/>
        <v>normal</v>
      </c>
      <c r="M1948" s="34">
        <f t="shared" si="549"/>
        <v>37540</v>
      </c>
      <c r="N1948" s="36">
        <f t="shared" si="550"/>
        <v>26125.67</v>
      </c>
      <c r="O1948" s="23" t="str">
        <f t="shared" si="551"/>
        <v>tier - 2</v>
      </c>
      <c r="P1948" s="34" t="str">
        <f t="shared" si="552"/>
        <v>tier - 1</v>
      </c>
      <c r="Q1948" s="34" t="str">
        <f t="shared" si="553"/>
        <v>R1013</v>
      </c>
      <c r="R1948" s="23">
        <f t="shared" si="554"/>
        <v>20</v>
      </c>
      <c r="Z1948" s="1" t="s">
        <v>425</v>
      </c>
      <c r="AA1948" s="1" t="s">
        <v>7361</v>
      </c>
      <c r="AB1948" t="s">
        <v>4746</v>
      </c>
      <c r="AC1948" t="s">
        <v>5050</v>
      </c>
      <c r="AG1948" t="s">
        <v>425</v>
      </c>
      <c r="AH1948">
        <v>16.5</v>
      </c>
      <c r="AI1948">
        <v>5.03</v>
      </c>
      <c r="AJ1948" s="20" t="s">
        <v>2380</v>
      </c>
      <c r="AK1948" t="s">
        <v>2380</v>
      </c>
      <c r="AL1948" t="s">
        <v>2380</v>
      </c>
      <c r="AM1948" s="29">
        <v>1</v>
      </c>
      <c r="AN1948" s="20" t="s">
        <v>2380</v>
      </c>
      <c r="AO1948" s="20" t="str">
        <f t="shared" si="555"/>
        <v>under weight</v>
      </c>
      <c r="AP1948" s="20" t="str">
        <f t="shared" si="556"/>
        <v>normal</v>
      </c>
      <c r="AS1948" t="s">
        <v>1975</v>
      </c>
      <c r="AT1948">
        <v>2002</v>
      </c>
      <c r="AU1948" s="28" t="s">
        <v>37</v>
      </c>
      <c r="AV1948">
        <v>11</v>
      </c>
      <c r="AW1948">
        <v>0</v>
      </c>
      <c r="AX1948" s="38">
        <v>26125.67</v>
      </c>
      <c r="AY1948" t="s">
        <v>11</v>
      </c>
      <c r="AZ1948" t="s">
        <v>16</v>
      </c>
      <c r="BA1948" t="s">
        <v>13</v>
      </c>
      <c r="BB1948" s="35">
        <f>DATE(AT1948,MATCH(AU1948,{"Jan","Feb","Mar","Apr","May","Jun","Jul","Aug","Sep","Oct","Nov","Dec"}, 0),AV1948)</f>
        <v>37540</v>
      </c>
      <c r="BC1948" s="20">
        <f t="shared" si="557"/>
        <v>20</v>
      </c>
    </row>
    <row r="1949" spans="2:55" ht="15.5" hidden="1" x14ac:dyDescent="0.35">
      <c r="B1949" s="1" t="s">
        <v>424</v>
      </c>
      <c r="C1949" t="str">
        <f>VLOOKUP(B1949,Z1948:AE4283,2,FALSE)</f>
        <v>Aitken,</v>
      </c>
      <c r="D1949">
        <f t="shared" si="540"/>
        <v>31.4</v>
      </c>
      <c r="E1949">
        <f t="shared" si="541"/>
        <v>5.88</v>
      </c>
      <c r="F1949" t="str">
        <f t="shared" si="542"/>
        <v>No</v>
      </c>
      <c r="G1949" t="str">
        <f t="shared" si="543"/>
        <v>No</v>
      </c>
      <c r="H1949" t="str">
        <f t="shared" si="544"/>
        <v>No</v>
      </c>
      <c r="I1949">
        <f t="shared" si="545"/>
        <v>1</v>
      </c>
      <c r="J1949" t="str">
        <f t="shared" si="546"/>
        <v>No</v>
      </c>
      <c r="K1949" t="str">
        <f t="shared" si="547"/>
        <v>OBESITY</v>
      </c>
      <c r="L1949" t="str">
        <f t="shared" si="548"/>
        <v>pre diabeties</v>
      </c>
      <c r="M1949" s="34">
        <f t="shared" si="549"/>
        <v>26852</v>
      </c>
      <c r="N1949" s="36">
        <f t="shared" si="550"/>
        <v>26140.36</v>
      </c>
      <c r="O1949" s="23" t="str">
        <f t="shared" si="551"/>
        <v>tier - 2</v>
      </c>
      <c r="P1949" s="34" t="str">
        <f t="shared" si="552"/>
        <v>tier - 3</v>
      </c>
      <c r="Q1949" s="34" t="str">
        <f t="shared" si="553"/>
        <v>R1011</v>
      </c>
      <c r="R1949" s="23">
        <f t="shared" si="554"/>
        <v>49</v>
      </c>
      <c r="Z1949" s="1" t="s">
        <v>424</v>
      </c>
      <c r="AA1949" s="1" t="s">
        <v>5925</v>
      </c>
      <c r="AB1949" t="s">
        <v>4746</v>
      </c>
      <c r="AC1949" t="s">
        <v>6132</v>
      </c>
      <c r="AG1949" t="s">
        <v>424</v>
      </c>
      <c r="AH1949">
        <v>31.4</v>
      </c>
      <c r="AI1949">
        <v>5.88</v>
      </c>
      <c r="AJ1949" s="20" t="s">
        <v>2380</v>
      </c>
      <c r="AK1949" t="s">
        <v>2380</v>
      </c>
      <c r="AL1949" t="s">
        <v>2380</v>
      </c>
      <c r="AM1949" s="29">
        <v>1</v>
      </c>
      <c r="AN1949" s="20" t="s">
        <v>2380</v>
      </c>
      <c r="AO1949" s="20" t="str">
        <f t="shared" si="555"/>
        <v>OBESITY</v>
      </c>
      <c r="AP1949" s="20" t="str">
        <f t="shared" si="556"/>
        <v>pre diabeties</v>
      </c>
      <c r="AS1949" t="s">
        <v>1976</v>
      </c>
      <c r="AT1949">
        <v>1973</v>
      </c>
      <c r="AU1949" s="28" t="s">
        <v>10</v>
      </c>
      <c r="AV1949">
        <v>7</v>
      </c>
      <c r="AW1949">
        <v>1</v>
      </c>
      <c r="AX1949" s="38">
        <v>26140.36</v>
      </c>
      <c r="AY1949" t="s">
        <v>11</v>
      </c>
      <c r="AZ1949" t="s">
        <v>12</v>
      </c>
      <c r="BA1949" t="s">
        <v>42</v>
      </c>
      <c r="BB1949" s="35">
        <f>DATE(AT1949,MATCH(AU1949,{"Jan","Feb","Mar","Apr","May","Jun","Jul","Aug","Sep","Oct","Nov","Dec"}, 0),AV1949)</f>
        <v>26852</v>
      </c>
      <c r="BC1949" s="20">
        <f t="shared" si="557"/>
        <v>49</v>
      </c>
    </row>
    <row r="1950" spans="2:55" ht="15.5" hidden="1" x14ac:dyDescent="0.35">
      <c r="B1950" s="1" t="s">
        <v>423</v>
      </c>
      <c r="C1950" t="str">
        <f>VLOOKUP(B1950,Z1949:AE4284,2,FALSE)</f>
        <v>Furrer,</v>
      </c>
      <c r="D1950">
        <f t="shared" si="540"/>
        <v>20.36</v>
      </c>
      <c r="E1950">
        <f t="shared" si="541"/>
        <v>4.49</v>
      </c>
      <c r="F1950" t="str">
        <f t="shared" si="542"/>
        <v>No</v>
      </c>
      <c r="G1950" t="str">
        <f t="shared" si="543"/>
        <v>No</v>
      </c>
      <c r="H1950" t="str">
        <f t="shared" si="544"/>
        <v>No</v>
      </c>
      <c r="I1950">
        <f t="shared" si="545"/>
        <v>0</v>
      </c>
      <c r="J1950" t="str">
        <f t="shared" si="546"/>
        <v>No</v>
      </c>
      <c r="K1950" t="str">
        <f t="shared" si="547"/>
        <v>Normal weight</v>
      </c>
      <c r="L1950" t="str">
        <f t="shared" si="548"/>
        <v>normal</v>
      </c>
      <c r="M1950" s="34">
        <f t="shared" si="549"/>
        <v>27549</v>
      </c>
      <c r="N1950" s="36">
        <f t="shared" si="550"/>
        <v>26236.58</v>
      </c>
      <c r="O1950" s="23" t="str">
        <f t="shared" si="551"/>
        <v>tier - 2</v>
      </c>
      <c r="P1950" s="34" t="str">
        <f t="shared" si="552"/>
        <v>tier - 1</v>
      </c>
      <c r="Q1950" s="34" t="str">
        <f t="shared" si="553"/>
        <v>R1011</v>
      </c>
      <c r="R1950" s="23">
        <f t="shared" si="554"/>
        <v>48</v>
      </c>
      <c r="Z1950" s="1" t="s">
        <v>423</v>
      </c>
      <c r="AA1950" s="1" t="s">
        <v>7362</v>
      </c>
      <c r="AB1950" t="s">
        <v>4743</v>
      </c>
      <c r="AC1950" t="s">
        <v>4976</v>
      </c>
      <c r="AG1950" t="s">
        <v>423</v>
      </c>
      <c r="AH1950">
        <v>20.36</v>
      </c>
      <c r="AI1950">
        <v>4.49</v>
      </c>
      <c r="AJ1950" s="20" t="s">
        <v>2380</v>
      </c>
      <c r="AK1950" t="s">
        <v>2380</v>
      </c>
      <c r="AL1950" t="s">
        <v>2380</v>
      </c>
      <c r="AM1950" s="29">
        <v>0</v>
      </c>
      <c r="AN1950" s="20" t="s">
        <v>2380</v>
      </c>
      <c r="AO1950" s="20" t="str">
        <f t="shared" si="555"/>
        <v>Normal weight</v>
      </c>
      <c r="AP1950" s="20" t="str">
        <f t="shared" si="556"/>
        <v>normal</v>
      </c>
      <c r="AS1950" t="s">
        <v>1977</v>
      </c>
      <c r="AT1950">
        <v>1975</v>
      </c>
      <c r="AU1950" s="28" t="s">
        <v>18</v>
      </c>
      <c r="AV1950">
        <v>4</v>
      </c>
      <c r="AW1950">
        <v>1</v>
      </c>
      <c r="AX1950" s="38">
        <v>26236.58</v>
      </c>
      <c r="AY1950" t="s">
        <v>11</v>
      </c>
      <c r="AZ1950" t="s">
        <v>16</v>
      </c>
      <c r="BA1950" t="s">
        <v>42</v>
      </c>
      <c r="BB1950" s="35">
        <f>DATE(AT1950,MATCH(AU1950,{"Jan","Feb","Mar","Apr","May","Jun","Jul","Aug","Sep","Oct","Nov","Dec"}, 0),AV1950)</f>
        <v>27549</v>
      </c>
      <c r="BC1950" s="20">
        <f t="shared" si="557"/>
        <v>48</v>
      </c>
    </row>
    <row r="1951" spans="2:55" ht="15.5" hidden="1" x14ac:dyDescent="0.35">
      <c r="B1951" s="1" t="s">
        <v>422</v>
      </c>
      <c r="C1951" t="str">
        <f>VLOOKUP(B1951,Z1950:AE4285,2,FALSE)</f>
        <v>Konigs,</v>
      </c>
      <c r="D1951">
        <f t="shared" si="540"/>
        <v>25.46</v>
      </c>
      <c r="E1951">
        <f t="shared" si="541"/>
        <v>4.1399999999999997</v>
      </c>
      <c r="F1951" t="str">
        <f t="shared" si="542"/>
        <v>No</v>
      </c>
      <c r="G1951" t="str">
        <f t="shared" si="543"/>
        <v>No</v>
      </c>
      <c r="H1951" t="str">
        <f t="shared" si="544"/>
        <v>No</v>
      </c>
      <c r="I1951">
        <f t="shared" si="545"/>
        <v>1</v>
      </c>
      <c r="J1951" t="str">
        <f t="shared" si="546"/>
        <v>No</v>
      </c>
      <c r="K1951" t="str">
        <f t="shared" si="547"/>
        <v>OVER WEIGHT</v>
      </c>
      <c r="L1951" t="str">
        <f t="shared" si="548"/>
        <v>normal</v>
      </c>
      <c r="M1951" s="34">
        <f t="shared" si="549"/>
        <v>38326</v>
      </c>
      <c r="N1951" s="36">
        <f t="shared" si="550"/>
        <v>26316.59</v>
      </c>
      <c r="O1951" s="23" t="str">
        <f t="shared" si="551"/>
        <v>tier - 2</v>
      </c>
      <c r="P1951" s="34" t="str">
        <f t="shared" si="552"/>
        <v>tier - 3</v>
      </c>
      <c r="Q1951" s="34" t="str">
        <f t="shared" si="553"/>
        <v>R1011</v>
      </c>
      <c r="R1951" s="23">
        <f t="shared" si="554"/>
        <v>18</v>
      </c>
      <c r="Z1951" s="1" t="s">
        <v>422</v>
      </c>
      <c r="AA1951" s="1" t="s">
        <v>7363</v>
      </c>
      <c r="AB1951" t="s">
        <v>4746</v>
      </c>
      <c r="AC1951" t="s">
        <v>7289</v>
      </c>
      <c r="AG1951" t="s">
        <v>422</v>
      </c>
      <c r="AH1951">
        <v>25.46</v>
      </c>
      <c r="AI1951">
        <v>4.1399999999999997</v>
      </c>
      <c r="AJ1951" s="20" t="s">
        <v>2380</v>
      </c>
      <c r="AK1951" t="s">
        <v>2380</v>
      </c>
      <c r="AL1951" t="s">
        <v>2380</v>
      </c>
      <c r="AM1951" s="29">
        <v>1</v>
      </c>
      <c r="AN1951" s="20" t="s">
        <v>2380</v>
      </c>
      <c r="AO1951" s="20" t="str">
        <f t="shared" si="555"/>
        <v>OVER WEIGHT</v>
      </c>
      <c r="AP1951" s="20" t="str">
        <f t="shared" si="556"/>
        <v>normal</v>
      </c>
      <c r="AS1951" t="s">
        <v>1978</v>
      </c>
      <c r="AT1951">
        <v>2004</v>
      </c>
      <c r="AU1951" s="28" t="s">
        <v>30</v>
      </c>
      <c r="AV1951">
        <v>5</v>
      </c>
      <c r="AW1951">
        <v>0</v>
      </c>
      <c r="AX1951" s="38">
        <v>26316.59</v>
      </c>
      <c r="AY1951" t="s">
        <v>11</v>
      </c>
      <c r="AZ1951" t="s">
        <v>12</v>
      </c>
      <c r="BA1951" t="s">
        <v>42</v>
      </c>
      <c r="BB1951" s="35">
        <f>DATE(AT1951,MATCH(AU1951,{"Jan","Feb","Mar","Apr","May","Jun","Jul","Aug","Sep","Oct","Nov","Dec"}, 0),AV1951)</f>
        <v>38326</v>
      </c>
      <c r="BC1951" s="20">
        <f t="shared" si="557"/>
        <v>18</v>
      </c>
    </row>
    <row r="1952" spans="2:55" ht="15.5" hidden="1" x14ac:dyDescent="0.35">
      <c r="B1952" s="1" t="s">
        <v>421</v>
      </c>
      <c r="C1952" t="str">
        <f>VLOOKUP(B1952,Z1951:AE4286,2,FALSE)</f>
        <v>Tesdahl,</v>
      </c>
      <c r="D1952">
        <f t="shared" si="540"/>
        <v>17.09</v>
      </c>
      <c r="E1952">
        <f t="shared" si="541"/>
        <v>5.8</v>
      </c>
      <c r="F1952" t="str">
        <f t="shared" si="542"/>
        <v>yes</v>
      </c>
      <c r="G1952" t="str">
        <f t="shared" si="543"/>
        <v>No</v>
      </c>
      <c r="H1952" t="str">
        <f t="shared" si="544"/>
        <v>No</v>
      </c>
      <c r="I1952">
        <f t="shared" si="545"/>
        <v>0</v>
      </c>
      <c r="J1952" t="str">
        <f t="shared" si="546"/>
        <v>No</v>
      </c>
      <c r="K1952" t="str">
        <f t="shared" si="547"/>
        <v>under weight</v>
      </c>
      <c r="L1952" t="str">
        <f t="shared" si="548"/>
        <v>pre diabeties</v>
      </c>
      <c r="M1952" s="34">
        <f t="shared" si="549"/>
        <v>27293</v>
      </c>
      <c r="N1952" s="36">
        <f t="shared" si="550"/>
        <v>26392.26</v>
      </c>
      <c r="O1952" s="23" t="str">
        <f t="shared" si="551"/>
        <v>tier - 2</v>
      </c>
      <c r="P1952" s="34" t="str">
        <f t="shared" si="552"/>
        <v>tier - 2</v>
      </c>
      <c r="Q1952" s="34" t="str">
        <f t="shared" si="553"/>
        <v>R1024</v>
      </c>
      <c r="R1952" s="23">
        <f t="shared" si="554"/>
        <v>48</v>
      </c>
      <c r="Z1952" s="1" t="s">
        <v>421</v>
      </c>
      <c r="AA1952" s="1" t="s">
        <v>7364</v>
      </c>
      <c r="AB1952" t="s">
        <v>4746</v>
      </c>
      <c r="AC1952" t="s">
        <v>7365</v>
      </c>
      <c r="AD1952" t="s">
        <v>4974</v>
      </c>
      <c r="AG1952" t="s">
        <v>421</v>
      </c>
      <c r="AH1952">
        <v>17.09</v>
      </c>
      <c r="AI1952">
        <v>5.8</v>
      </c>
      <c r="AJ1952" s="20" t="s">
        <v>2382</v>
      </c>
      <c r="AK1952" t="s">
        <v>2380</v>
      </c>
      <c r="AL1952" t="s">
        <v>2380</v>
      </c>
      <c r="AM1952" s="29">
        <v>0</v>
      </c>
      <c r="AN1952" s="20" t="s">
        <v>2380</v>
      </c>
      <c r="AO1952" s="20" t="str">
        <f t="shared" si="555"/>
        <v>under weight</v>
      </c>
      <c r="AP1952" s="20" t="str">
        <f t="shared" si="556"/>
        <v>pre diabeties</v>
      </c>
      <c r="AS1952" t="s">
        <v>1979</v>
      </c>
      <c r="AT1952">
        <v>1974</v>
      </c>
      <c r="AU1952" s="28" t="s">
        <v>20</v>
      </c>
      <c r="AV1952">
        <v>21</v>
      </c>
      <c r="AW1952">
        <v>1</v>
      </c>
      <c r="AX1952" s="38">
        <v>26392.26</v>
      </c>
      <c r="AY1952" t="s">
        <v>11</v>
      </c>
      <c r="AZ1952" t="s">
        <v>11</v>
      </c>
      <c r="BA1952" t="s">
        <v>247</v>
      </c>
      <c r="BB1952" s="35">
        <f>DATE(AT1952,MATCH(AU1952,{"Jan","Feb","Mar","Apr","May","Jun","Jul","Aug","Sep","Oct","Nov","Dec"}, 0),AV1952)</f>
        <v>27293</v>
      </c>
      <c r="BC1952" s="20">
        <f t="shared" si="557"/>
        <v>48</v>
      </c>
    </row>
    <row r="1953" spans="2:55" ht="15.5" hidden="1" x14ac:dyDescent="0.35">
      <c r="B1953" s="1" t="s">
        <v>420</v>
      </c>
      <c r="C1953" t="str">
        <f>VLOOKUP(B1953,Z1952:AE4287,2,FALSE)</f>
        <v>Engel,</v>
      </c>
      <c r="D1953">
        <f t="shared" si="540"/>
        <v>20.83</v>
      </c>
      <c r="E1953">
        <f t="shared" si="541"/>
        <v>5.12</v>
      </c>
      <c r="F1953" t="str">
        <f t="shared" si="542"/>
        <v>No</v>
      </c>
      <c r="G1953" t="str">
        <f t="shared" si="543"/>
        <v>No</v>
      </c>
      <c r="H1953" t="str">
        <f t="shared" si="544"/>
        <v>No</v>
      </c>
      <c r="I1953">
        <f t="shared" si="545"/>
        <v>0</v>
      </c>
      <c r="J1953" t="str">
        <f t="shared" si="546"/>
        <v>No</v>
      </c>
      <c r="K1953" t="str">
        <f t="shared" si="547"/>
        <v>Normal weight</v>
      </c>
      <c r="L1953" t="str">
        <f t="shared" si="548"/>
        <v>normal</v>
      </c>
      <c r="M1953" s="34">
        <f t="shared" si="549"/>
        <v>25807</v>
      </c>
      <c r="N1953" s="36">
        <f t="shared" si="550"/>
        <v>26467.1</v>
      </c>
      <c r="O1953" s="23" t="str">
        <f t="shared" si="551"/>
        <v>tier - 2</v>
      </c>
      <c r="P1953" s="34" t="str">
        <f t="shared" si="552"/>
        <v>tier - 3</v>
      </c>
      <c r="Q1953" s="34" t="str">
        <f t="shared" si="553"/>
        <v>R1012</v>
      </c>
      <c r="R1953" s="23">
        <f t="shared" si="554"/>
        <v>52</v>
      </c>
      <c r="Z1953" s="1" t="s">
        <v>420</v>
      </c>
      <c r="AA1953" s="1" t="s">
        <v>7366</v>
      </c>
      <c r="AB1953" t="s">
        <v>4746</v>
      </c>
      <c r="AC1953" t="s">
        <v>4761</v>
      </c>
      <c r="AD1953" t="s">
        <v>5335</v>
      </c>
      <c r="AG1953" t="s">
        <v>420</v>
      </c>
      <c r="AH1953">
        <v>20.83</v>
      </c>
      <c r="AI1953">
        <v>5.12</v>
      </c>
      <c r="AJ1953" s="20" t="s">
        <v>2380</v>
      </c>
      <c r="AK1953" t="s">
        <v>2380</v>
      </c>
      <c r="AL1953" t="s">
        <v>2380</v>
      </c>
      <c r="AM1953" s="29">
        <v>0</v>
      </c>
      <c r="AN1953" s="20" t="s">
        <v>2380</v>
      </c>
      <c r="AO1953" s="20" t="str">
        <f t="shared" si="555"/>
        <v>Normal weight</v>
      </c>
      <c r="AP1953" s="20" t="str">
        <f t="shared" si="556"/>
        <v>normal</v>
      </c>
      <c r="AS1953" t="s">
        <v>1980</v>
      </c>
      <c r="AT1953">
        <v>1970</v>
      </c>
      <c r="AU1953" s="28" t="s">
        <v>35</v>
      </c>
      <c r="AV1953">
        <v>27</v>
      </c>
      <c r="AW1953">
        <v>2</v>
      </c>
      <c r="AX1953" s="38">
        <v>26467.1</v>
      </c>
      <c r="AY1953" t="s">
        <v>11</v>
      </c>
      <c r="AZ1953" t="s">
        <v>12</v>
      </c>
      <c r="BA1953" t="s">
        <v>23</v>
      </c>
      <c r="BB1953" s="35">
        <f>DATE(AT1953,MATCH(AU1953,{"Jan","Feb","Mar","Apr","May","Jun","Jul","Aug","Sep","Oct","Nov","Dec"}, 0),AV1953)</f>
        <v>25807</v>
      </c>
      <c r="BC1953" s="20">
        <f t="shared" si="557"/>
        <v>52</v>
      </c>
    </row>
    <row r="1954" spans="2:55" ht="15.5" hidden="1" x14ac:dyDescent="0.35">
      <c r="B1954" s="1" t="s">
        <v>419</v>
      </c>
      <c r="C1954" t="str">
        <f>VLOOKUP(B1954,Z1953:AE4288,2,FALSE)</f>
        <v>Kuck,</v>
      </c>
      <c r="D1954">
        <f t="shared" si="540"/>
        <v>18.920000000000002</v>
      </c>
      <c r="E1954">
        <f t="shared" si="541"/>
        <v>5.98</v>
      </c>
      <c r="F1954" t="str">
        <f t="shared" si="542"/>
        <v>yes</v>
      </c>
      <c r="G1954" t="str">
        <f t="shared" si="543"/>
        <v>No</v>
      </c>
      <c r="H1954" t="str">
        <f t="shared" si="544"/>
        <v>No</v>
      </c>
      <c r="I1954">
        <f t="shared" si="545"/>
        <v>1</v>
      </c>
      <c r="J1954" t="str">
        <f t="shared" si="546"/>
        <v>No</v>
      </c>
      <c r="K1954" t="str">
        <f t="shared" si="547"/>
        <v>Normal weight</v>
      </c>
      <c r="L1954" t="str">
        <f t="shared" si="548"/>
        <v>pre diabeties</v>
      </c>
      <c r="M1954" s="34">
        <f t="shared" si="549"/>
        <v>38235</v>
      </c>
      <c r="N1954" s="36">
        <f t="shared" si="550"/>
        <v>26479.4</v>
      </c>
      <c r="O1954" s="23" t="str">
        <f t="shared" si="551"/>
        <v>tier - 2</v>
      </c>
      <c r="P1954" s="34" t="str">
        <f t="shared" si="552"/>
        <v>tier - 2</v>
      </c>
      <c r="Q1954" s="34" t="str">
        <f t="shared" si="553"/>
        <v>R1011</v>
      </c>
      <c r="R1954" s="23">
        <f t="shared" si="554"/>
        <v>18</v>
      </c>
      <c r="Z1954" s="1" t="s">
        <v>419</v>
      </c>
      <c r="AA1954" s="1" t="s">
        <v>7367</v>
      </c>
      <c r="AB1954" t="s">
        <v>4743</v>
      </c>
      <c r="AC1954" t="s">
        <v>7368</v>
      </c>
      <c r="AG1954" t="s">
        <v>419</v>
      </c>
      <c r="AH1954">
        <v>18.920000000000002</v>
      </c>
      <c r="AI1954">
        <v>5.98</v>
      </c>
      <c r="AJ1954" s="20" t="s">
        <v>2382</v>
      </c>
      <c r="AK1954" t="s">
        <v>2380</v>
      </c>
      <c r="AL1954" t="s">
        <v>2380</v>
      </c>
      <c r="AM1954" s="29">
        <v>1</v>
      </c>
      <c r="AN1954" s="20" t="s">
        <v>2380</v>
      </c>
      <c r="AO1954" s="20" t="str">
        <f t="shared" si="555"/>
        <v>Normal weight</v>
      </c>
      <c r="AP1954" s="20" t="str">
        <f t="shared" si="556"/>
        <v>pre diabeties</v>
      </c>
      <c r="AS1954" t="s">
        <v>1981</v>
      </c>
      <c r="AT1954">
        <v>2004</v>
      </c>
      <c r="AU1954" s="28" t="s">
        <v>20</v>
      </c>
      <c r="AV1954">
        <v>5</v>
      </c>
      <c r="AW1954">
        <v>0</v>
      </c>
      <c r="AX1954" s="38">
        <v>26479.4</v>
      </c>
      <c r="AY1954" t="s">
        <v>11</v>
      </c>
      <c r="AZ1954" t="s">
        <v>11</v>
      </c>
      <c r="BA1954" t="s">
        <v>42</v>
      </c>
      <c r="BB1954" s="35">
        <f>DATE(AT1954,MATCH(AU1954,{"Jan","Feb","Mar","Apr","May","Jun","Jul","Aug","Sep","Oct","Nov","Dec"}, 0),AV1954)</f>
        <v>38235</v>
      </c>
      <c r="BC1954" s="20">
        <f t="shared" si="557"/>
        <v>18</v>
      </c>
    </row>
    <row r="1955" spans="2:55" ht="15.5" hidden="1" x14ac:dyDescent="0.35">
      <c r="B1955" s="1" t="s">
        <v>418</v>
      </c>
      <c r="C1955" t="str">
        <f>VLOOKUP(B1955,Z1954:AE4289,2,FALSE)</f>
        <v>Dillon,</v>
      </c>
      <c r="D1955">
        <f t="shared" si="540"/>
        <v>37.1</v>
      </c>
      <c r="E1955">
        <f t="shared" si="541"/>
        <v>5.46</v>
      </c>
      <c r="F1955" t="str">
        <f t="shared" si="542"/>
        <v>No</v>
      </c>
      <c r="G1955" t="str">
        <f t="shared" si="543"/>
        <v>No</v>
      </c>
      <c r="H1955" t="str">
        <f t="shared" si="544"/>
        <v>No</v>
      </c>
      <c r="I1955">
        <f t="shared" si="545"/>
        <v>0</v>
      </c>
      <c r="J1955" t="str">
        <f t="shared" si="546"/>
        <v>No</v>
      </c>
      <c r="K1955" t="str">
        <f t="shared" si="547"/>
        <v>OBESITY</v>
      </c>
      <c r="L1955" t="str">
        <f t="shared" si="548"/>
        <v>normal</v>
      </c>
      <c r="M1955" s="34">
        <f t="shared" si="549"/>
        <v>32346</v>
      </c>
      <c r="N1955" s="36">
        <f t="shared" si="550"/>
        <v>26607.89</v>
      </c>
      <c r="O1955" s="23" t="str">
        <f t="shared" si="551"/>
        <v>tier - 2</v>
      </c>
      <c r="P1955" s="34" t="str">
        <f t="shared" si="552"/>
        <v>tier - 1</v>
      </c>
      <c r="Q1955" s="34" t="str">
        <f t="shared" si="553"/>
        <v>R1011</v>
      </c>
      <c r="R1955" s="23">
        <f t="shared" si="554"/>
        <v>34</v>
      </c>
      <c r="Z1955" s="1" t="s">
        <v>418</v>
      </c>
      <c r="AA1955" s="1" t="s">
        <v>5738</v>
      </c>
      <c r="AB1955" t="s">
        <v>4746</v>
      </c>
      <c r="AC1955" t="s">
        <v>5035</v>
      </c>
      <c r="AG1955" t="s">
        <v>418</v>
      </c>
      <c r="AH1955">
        <v>37.1</v>
      </c>
      <c r="AI1955">
        <v>5.46</v>
      </c>
      <c r="AJ1955" s="20" t="s">
        <v>2380</v>
      </c>
      <c r="AK1955" t="s">
        <v>2380</v>
      </c>
      <c r="AL1955" t="s">
        <v>2380</v>
      </c>
      <c r="AM1955" s="29">
        <v>0</v>
      </c>
      <c r="AN1955" s="20" t="s">
        <v>2380</v>
      </c>
      <c r="AO1955" s="20" t="str">
        <f t="shared" si="555"/>
        <v>OBESITY</v>
      </c>
      <c r="AP1955" s="20" t="str">
        <f t="shared" si="556"/>
        <v>normal</v>
      </c>
      <c r="AS1955" t="s">
        <v>1982</v>
      </c>
      <c r="AT1955">
        <v>1988</v>
      </c>
      <c r="AU1955" s="28" t="s">
        <v>10</v>
      </c>
      <c r="AV1955">
        <v>22</v>
      </c>
      <c r="AW1955">
        <v>3</v>
      </c>
      <c r="AX1955" s="38">
        <v>26607.89</v>
      </c>
      <c r="AY1955" t="s">
        <v>11</v>
      </c>
      <c r="AZ1955" t="s">
        <v>16</v>
      </c>
      <c r="BA1955" t="s">
        <v>42</v>
      </c>
      <c r="BB1955" s="35">
        <f>DATE(AT1955,MATCH(AU1955,{"Jan","Feb","Mar","Apr","May","Jun","Jul","Aug","Sep","Oct","Nov","Dec"}, 0),AV1955)</f>
        <v>32346</v>
      </c>
      <c r="BC1955" s="20">
        <f t="shared" si="557"/>
        <v>34</v>
      </c>
    </row>
    <row r="1956" spans="2:55" ht="15.5" hidden="1" x14ac:dyDescent="0.35">
      <c r="B1956" s="1" t="s">
        <v>417</v>
      </c>
      <c r="C1956" t="str">
        <f>VLOOKUP(B1956,Z1955:AE4290,2,FALSE)</f>
        <v>Neuschel,</v>
      </c>
      <c r="D1956">
        <f t="shared" si="540"/>
        <v>22.515000000000001</v>
      </c>
      <c r="E1956">
        <f t="shared" si="541"/>
        <v>4.91</v>
      </c>
      <c r="F1956" t="str">
        <f t="shared" si="542"/>
        <v>yes</v>
      </c>
      <c r="G1956" t="str">
        <f t="shared" si="543"/>
        <v>No</v>
      </c>
      <c r="H1956" t="str">
        <f t="shared" si="544"/>
        <v>Yes</v>
      </c>
      <c r="I1956">
        <f t="shared" si="545"/>
        <v>1</v>
      </c>
      <c r="J1956" t="str">
        <f t="shared" si="546"/>
        <v>No</v>
      </c>
      <c r="K1956" t="str">
        <f t="shared" si="547"/>
        <v>Normal weight</v>
      </c>
      <c r="L1956" t="str">
        <f t="shared" si="548"/>
        <v>normal</v>
      </c>
      <c r="M1956" s="34">
        <f t="shared" si="549"/>
        <v>33472</v>
      </c>
      <c r="N1956" s="36">
        <f t="shared" si="550"/>
        <v>26912.560000000001</v>
      </c>
      <c r="O1956" s="23" t="str">
        <f t="shared" si="551"/>
        <v>tier - 2</v>
      </c>
      <c r="P1956" s="34" t="str">
        <f t="shared" si="552"/>
        <v>tier - 2</v>
      </c>
      <c r="Q1956" s="34" t="str">
        <f t="shared" si="553"/>
        <v>R1011</v>
      </c>
      <c r="R1956" s="23">
        <f t="shared" si="554"/>
        <v>31</v>
      </c>
      <c r="Z1956" s="1" t="s">
        <v>417</v>
      </c>
      <c r="AA1956" s="1" t="s">
        <v>7369</v>
      </c>
      <c r="AB1956" t="s">
        <v>4743</v>
      </c>
      <c r="AC1956" t="s">
        <v>5530</v>
      </c>
      <c r="AD1956" t="s">
        <v>4831</v>
      </c>
      <c r="AG1956" t="s">
        <v>417</v>
      </c>
      <c r="AH1956">
        <v>22.515000000000001</v>
      </c>
      <c r="AI1956">
        <v>4.91</v>
      </c>
      <c r="AJ1956" s="20" t="s">
        <v>2382</v>
      </c>
      <c r="AK1956" t="s">
        <v>2380</v>
      </c>
      <c r="AL1956" t="s">
        <v>2383</v>
      </c>
      <c r="AM1956" s="29">
        <v>1</v>
      </c>
      <c r="AN1956" s="20" t="s">
        <v>2380</v>
      </c>
      <c r="AO1956" s="20" t="str">
        <f t="shared" si="555"/>
        <v>Normal weight</v>
      </c>
      <c r="AP1956" s="20" t="str">
        <f t="shared" si="556"/>
        <v>normal</v>
      </c>
      <c r="AS1956" t="s">
        <v>1983</v>
      </c>
      <c r="AT1956">
        <v>1991</v>
      </c>
      <c r="AU1956" s="28" t="s">
        <v>35</v>
      </c>
      <c r="AV1956">
        <v>22</v>
      </c>
      <c r="AW1956">
        <v>3</v>
      </c>
      <c r="AX1956" s="38">
        <v>26912.560000000001</v>
      </c>
      <c r="AY1956" t="s">
        <v>11</v>
      </c>
      <c r="AZ1956" t="s">
        <v>11</v>
      </c>
      <c r="BA1956" t="s">
        <v>42</v>
      </c>
      <c r="BB1956" s="35">
        <f>DATE(AT1956,MATCH(AU1956,{"Jan","Feb","Mar","Apr","May","Jun","Jul","Aug","Sep","Oct","Nov","Dec"}, 0),AV1956)</f>
        <v>33472</v>
      </c>
      <c r="BC1956" s="20">
        <f t="shared" si="557"/>
        <v>31</v>
      </c>
    </row>
    <row r="1957" spans="2:55" ht="15.5" hidden="1" x14ac:dyDescent="0.35">
      <c r="B1957" s="1" t="s">
        <v>416</v>
      </c>
      <c r="C1957" t="str">
        <f>VLOOKUP(B1957,Z1956:AE4291,2,FALSE)</f>
        <v>Rosales</v>
      </c>
      <c r="D1957">
        <f t="shared" si="540"/>
        <v>32.700000000000003</v>
      </c>
      <c r="E1957">
        <f t="shared" si="541"/>
        <v>4.66</v>
      </c>
      <c r="F1957" t="str">
        <f t="shared" si="542"/>
        <v>No</v>
      </c>
      <c r="G1957" t="str">
        <f t="shared" si="543"/>
        <v>No</v>
      </c>
      <c r="H1957" t="str">
        <f t="shared" si="544"/>
        <v>No</v>
      </c>
      <c r="I1957">
        <f t="shared" si="545"/>
        <v>0</v>
      </c>
      <c r="J1957" t="str">
        <f t="shared" si="546"/>
        <v>No</v>
      </c>
      <c r="K1957" t="str">
        <f t="shared" si="547"/>
        <v>OBESITY</v>
      </c>
      <c r="L1957" t="str">
        <f t="shared" si="548"/>
        <v>normal</v>
      </c>
      <c r="M1957" s="34">
        <f t="shared" si="549"/>
        <v>21544</v>
      </c>
      <c r="N1957" s="36">
        <f t="shared" si="550"/>
        <v>26926.51</v>
      </c>
      <c r="O1957" s="23" t="str">
        <f t="shared" si="551"/>
        <v>tier - 2</v>
      </c>
      <c r="P1957" s="34" t="str">
        <f t="shared" si="552"/>
        <v>tier - 1</v>
      </c>
      <c r="Q1957" s="34" t="str">
        <f t="shared" si="553"/>
        <v>R1013</v>
      </c>
      <c r="R1957" s="23">
        <f t="shared" si="554"/>
        <v>64</v>
      </c>
      <c r="Z1957" s="1" t="s">
        <v>416</v>
      </c>
      <c r="AA1957" s="1" t="s">
        <v>7370</v>
      </c>
      <c r="AB1957" t="s">
        <v>5904</v>
      </c>
      <c r="AC1957" t="s">
        <v>4746</v>
      </c>
      <c r="AD1957" t="s">
        <v>7371</v>
      </c>
      <c r="AE1957" t="s">
        <v>7372</v>
      </c>
      <c r="AG1957" t="s">
        <v>416</v>
      </c>
      <c r="AH1957">
        <v>32.700000000000003</v>
      </c>
      <c r="AI1957">
        <v>4.66</v>
      </c>
      <c r="AJ1957" s="20" t="s">
        <v>2380</v>
      </c>
      <c r="AK1957" t="s">
        <v>2380</v>
      </c>
      <c r="AL1957" t="s">
        <v>2380</v>
      </c>
      <c r="AM1957" s="29">
        <v>0</v>
      </c>
      <c r="AN1957" s="20" t="s">
        <v>2380</v>
      </c>
      <c r="AO1957" s="20" t="str">
        <f t="shared" si="555"/>
        <v>OBESITY</v>
      </c>
      <c r="AP1957" s="20" t="str">
        <f t="shared" si="556"/>
        <v>normal</v>
      </c>
      <c r="AS1957" t="s">
        <v>1984</v>
      </c>
      <c r="AT1957">
        <v>1958</v>
      </c>
      <c r="AU1957" s="28" t="s">
        <v>30</v>
      </c>
      <c r="AV1957">
        <v>25</v>
      </c>
      <c r="AW1957">
        <v>0</v>
      </c>
      <c r="AX1957" s="38">
        <v>26926.51</v>
      </c>
      <c r="AY1957" t="s">
        <v>11</v>
      </c>
      <c r="AZ1957" t="s">
        <v>16</v>
      </c>
      <c r="BA1957" t="s">
        <v>13</v>
      </c>
      <c r="BB1957" s="35">
        <f>DATE(AT1957,MATCH(AU1957,{"Jan","Feb","Mar","Apr","May","Jun","Jul","Aug","Sep","Oct","Nov","Dec"}, 0),AV1957)</f>
        <v>21544</v>
      </c>
      <c r="BC1957" s="20">
        <f t="shared" si="557"/>
        <v>64</v>
      </c>
    </row>
    <row r="1958" spans="2:55" ht="15.5" hidden="1" x14ac:dyDescent="0.35">
      <c r="B1958" s="1" t="s">
        <v>415</v>
      </c>
      <c r="C1958" t="str">
        <f>VLOOKUP(B1958,Z1957:AE4292,2,FALSE)</f>
        <v>Marquez,</v>
      </c>
      <c r="D1958">
        <f t="shared" si="540"/>
        <v>17.75</v>
      </c>
      <c r="E1958">
        <f t="shared" si="541"/>
        <v>6.8</v>
      </c>
      <c r="F1958" t="str">
        <f t="shared" si="542"/>
        <v>yes</v>
      </c>
      <c r="G1958" t="str">
        <f t="shared" si="543"/>
        <v>No</v>
      </c>
      <c r="H1958" t="str">
        <f t="shared" si="544"/>
        <v>No</v>
      </c>
      <c r="I1958">
        <f t="shared" si="545"/>
        <v>1</v>
      </c>
      <c r="J1958" t="str">
        <f t="shared" si="546"/>
        <v>No</v>
      </c>
      <c r="K1958" t="str">
        <f t="shared" si="547"/>
        <v>under weight</v>
      </c>
      <c r="L1958" t="str">
        <f t="shared" si="548"/>
        <v>diabeties</v>
      </c>
      <c r="M1958" s="34">
        <f t="shared" si="549"/>
        <v>37424</v>
      </c>
      <c r="N1958" s="36">
        <f t="shared" si="550"/>
        <v>26927.69</v>
      </c>
      <c r="O1958" s="23" t="str">
        <f t="shared" si="551"/>
        <v>tier - 2</v>
      </c>
      <c r="P1958" s="34" t="str">
        <f t="shared" si="552"/>
        <v>tier - 2</v>
      </c>
      <c r="Q1958" s="34" t="str">
        <f t="shared" si="553"/>
        <v>R1011</v>
      </c>
      <c r="R1958" s="23">
        <f t="shared" si="554"/>
        <v>20</v>
      </c>
      <c r="Z1958" s="1" t="s">
        <v>415</v>
      </c>
      <c r="AA1958" s="1" t="s">
        <v>7373</v>
      </c>
      <c r="AB1958" t="s">
        <v>4746</v>
      </c>
      <c r="AC1958" t="s">
        <v>7374</v>
      </c>
      <c r="AG1958" t="s">
        <v>415</v>
      </c>
      <c r="AH1958">
        <v>17.75</v>
      </c>
      <c r="AI1958">
        <v>6.8</v>
      </c>
      <c r="AJ1958" s="20" t="s">
        <v>2382</v>
      </c>
      <c r="AK1958" t="s">
        <v>2380</v>
      </c>
      <c r="AL1958" t="s">
        <v>2380</v>
      </c>
      <c r="AM1958" s="29">
        <v>1</v>
      </c>
      <c r="AN1958" s="20" t="s">
        <v>2380</v>
      </c>
      <c r="AO1958" s="20" t="str">
        <f t="shared" si="555"/>
        <v>under weight</v>
      </c>
      <c r="AP1958" s="20" t="str">
        <f t="shared" si="556"/>
        <v>diabeties</v>
      </c>
      <c r="AS1958" t="s">
        <v>1985</v>
      </c>
      <c r="AT1958">
        <v>2002</v>
      </c>
      <c r="AU1958" s="28" t="s">
        <v>18</v>
      </c>
      <c r="AV1958">
        <v>17</v>
      </c>
      <c r="AW1958">
        <v>0</v>
      </c>
      <c r="AX1958" s="38">
        <v>26927.69</v>
      </c>
      <c r="AY1958" t="s">
        <v>11</v>
      </c>
      <c r="AZ1958" t="s">
        <v>11</v>
      </c>
      <c r="BA1958" t="s">
        <v>42</v>
      </c>
      <c r="BB1958" s="35">
        <f>DATE(AT1958,MATCH(AU1958,{"Jan","Feb","Mar","Apr","May","Jun","Jul","Aug","Sep","Oct","Nov","Dec"}, 0),AV1958)</f>
        <v>37424</v>
      </c>
      <c r="BC1958" s="20">
        <f t="shared" si="557"/>
        <v>20</v>
      </c>
    </row>
    <row r="1959" spans="2:55" ht="15.5" hidden="1" x14ac:dyDescent="0.35">
      <c r="B1959" s="1" t="s">
        <v>414</v>
      </c>
      <c r="C1959" t="str">
        <f>VLOOKUP(B1959,Z1958:AE4293,2,FALSE)</f>
        <v>Green,</v>
      </c>
      <c r="D1959">
        <f t="shared" si="540"/>
        <v>33.630000000000003</v>
      </c>
      <c r="E1959">
        <f t="shared" si="541"/>
        <v>4.47</v>
      </c>
      <c r="F1959" t="str">
        <f t="shared" si="542"/>
        <v>yes</v>
      </c>
      <c r="G1959" t="str">
        <f t="shared" si="543"/>
        <v>No</v>
      </c>
      <c r="H1959" t="str">
        <f t="shared" si="544"/>
        <v>No</v>
      </c>
      <c r="I1959">
        <f t="shared" si="545"/>
        <v>0</v>
      </c>
      <c r="J1959" t="str">
        <f t="shared" si="546"/>
        <v>No</v>
      </c>
      <c r="K1959" t="str">
        <f t="shared" si="547"/>
        <v>OBESITY</v>
      </c>
      <c r="L1959" t="str">
        <f t="shared" si="548"/>
        <v>normal</v>
      </c>
      <c r="M1959" s="34">
        <f t="shared" si="549"/>
        <v>36839</v>
      </c>
      <c r="N1959" s="36">
        <f t="shared" si="550"/>
        <v>26936.98</v>
      </c>
      <c r="O1959" s="23" t="str">
        <f t="shared" si="551"/>
        <v>tier - 2</v>
      </c>
      <c r="P1959" s="34" t="str">
        <f t="shared" si="552"/>
        <v>tier - 3</v>
      </c>
      <c r="Q1959" s="34" t="str">
        <f t="shared" si="553"/>
        <v>R1011</v>
      </c>
      <c r="R1959" s="23">
        <f t="shared" si="554"/>
        <v>22</v>
      </c>
      <c r="Z1959" s="1" t="s">
        <v>414</v>
      </c>
      <c r="AA1959" s="1" t="s">
        <v>7375</v>
      </c>
      <c r="AB1959" t="s">
        <v>4743</v>
      </c>
      <c r="AC1959" t="s">
        <v>5613</v>
      </c>
      <c r="AG1959" t="s">
        <v>414</v>
      </c>
      <c r="AH1959">
        <v>33.630000000000003</v>
      </c>
      <c r="AI1959">
        <v>4.47</v>
      </c>
      <c r="AJ1959" s="20" t="s">
        <v>2382</v>
      </c>
      <c r="AK1959" t="s">
        <v>2380</v>
      </c>
      <c r="AL1959" t="s">
        <v>2380</v>
      </c>
      <c r="AM1959" s="29">
        <v>0</v>
      </c>
      <c r="AN1959" s="20" t="s">
        <v>2380</v>
      </c>
      <c r="AO1959" s="20" t="str">
        <f t="shared" si="555"/>
        <v>OBESITY</v>
      </c>
      <c r="AP1959" s="20" t="str">
        <f t="shared" si="556"/>
        <v>normal</v>
      </c>
      <c r="AS1959" t="s">
        <v>1986</v>
      </c>
      <c r="AT1959">
        <v>2000</v>
      </c>
      <c r="AU1959" s="28" t="s">
        <v>15</v>
      </c>
      <c r="AV1959">
        <v>9</v>
      </c>
      <c r="AW1959">
        <v>0</v>
      </c>
      <c r="AX1959" s="38">
        <v>26936.98</v>
      </c>
      <c r="AY1959" t="s">
        <v>11</v>
      </c>
      <c r="AZ1959" t="s">
        <v>12</v>
      </c>
      <c r="BA1959" t="s">
        <v>42</v>
      </c>
      <c r="BB1959" s="35">
        <f>DATE(AT1959,MATCH(AU1959,{"Jan","Feb","Mar","Apr","May","Jun","Jul","Aug","Sep","Oct","Nov","Dec"}, 0),AV1959)</f>
        <v>36839</v>
      </c>
      <c r="BC1959" s="20">
        <f t="shared" si="557"/>
        <v>22</v>
      </c>
    </row>
    <row r="1960" spans="2:55" ht="15.5" hidden="1" x14ac:dyDescent="0.35">
      <c r="B1960" s="1" t="s">
        <v>413</v>
      </c>
      <c r="C1960" t="str">
        <f>VLOOKUP(B1960,Z1959:AE4294,2,FALSE)</f>
        <v>Schubel,</v>
      </c>
      <c r="D1960">
        <f t="shared" si="540"/>
        <v>34.799999999999997</v>
      </c>
      <c r="E1960">
        <f t="shared" si="541"/>
        <v>4.08</v>
      </c>
      <c r="F1960" t="str">
        <f t="shared" si="542"/>
        <v>yes</v>
      </c>
      <c r="G1960" t="str">
        <f t="shared" si="543"/>
        <v>No</v>
      </c>
      <c r="H1960" t="str">
        <f t="shared" si="544"/>
        <v>No</v>
      </c>
      <c r="I1960">
        <f t="shared" si="545"/>
        <v>1</v>
      </c>
      <c r="J1960" t="str">
        <f t="shared" si="546"/>
        <v>No</v>
      </c>
      <c r="K1960" t="str">
        <f t="shared" si="547"/>
        <v>OBESITY</v>
      </c>
      <c r="L1960" t="str">
        <f t="shared" si="548"/>
        <v>normal</v>
      </c>
      <c r="M1960" s="34">
        <f t="shared" si="549"/>
        <v>22106</v>
      </c>
      <c r="N1960" s="36">
        <f t="shared" si="550"/>
        <v>27000.98</v>
      </c>
      <c r="O1960" s="23" t="str">
        <f t="shared" si="551"/>
        <v>tier - 2</v>
      </c>
      <c r="P1960" s="34" t="str">
        <f t="shared" si="552"/>
        <v>tier - 2</v>
      </c>
      <c r="Q1960" s="34" t="str">
        <f t="shared" si="553"/>
        <v>R1013</v>
      </c>
      <c r="R1960" s="23">
        <f t="shared" si="554"/>
        <v>62</v>
      </c>
      <c r="Z1960" s="1" t="s">
        <v>413</v>
      </c>
      <c r="AA1960" s="1" t="s">
        <v>7376</v>
      </c>
      <c r="AB1960" t="s">
        <v>4743</v>
      </c>
      <c r="AC1960" t="s">
        <v>6146</v>
      </c>
      <c r="AD1960" t="s">
        <v>4889</v>
      </c>
      <c r="AG1960" t="s">
        <v>413</v>
      </c>
      <c r="AH1960">
        <v>34.799999999999997</v>
      </c>
      <c r="AI1960">
        <v>4.08</v>
      </c>
      <c r="AJ1960" s="20" t="s">
        <v>2382</v>
      </c>
      <c r="AK1960" t="s">
        <v>2380</v>
      </c>
      <c r="AL1960" t="s">
        <v>2380</v>
      </c>
      <c r="AM1960" s="29">
        <v>1</v>
      </c>
      <c r="AN1960" s="20" t="s">
        <v>2380</v>
      </c>
      <c r="AO1960" s="20" t="str">
        <f t="shared" si="555"/>
        <v>OBESITY</v>
      </c>
      <c r="AP1960" s="20" t="str">
        <f t="shared" si="556"/>
        <v>normal</v>
      </c>
      <c r="AS1960" t="s">
        <v>1987</v>
      </c>
      <c r="AT1960">
        <v>1960</v>
      </c>
      <c r="AU1960" s="28" t="s">
        <v>10</v>
      </c>
      <c r="AV1960">
        <v>9</v>
      </c>
      <c r="AW1960">
        <v>1</v>
      </c>
      <c r="AX1960" s="38">
        <v>27000.98</v>
      </c>
      <c r="AY1960" t="s">
        <v>11</v>
      </c>
      <c r="AZ1960" t="s">
        <v>11</v>
      </c>
      <c r="BA1960" t="s">
        <v>13</v>
      </c>
      <c r="BB1960" s="35">
        <f>DATE(AT1960,MATCH(AU1960,{"Jan","Feb","Mar","Apr","May","Jun","Jul","Aug","Sep","Oct","Nov","Dec"}, 0),AV1960)</f>
        <v>22106</v>
      </c>
      <c r="BC1960" s="20">
        <f t="shared" si="557"/>
        <v>62</v>
      </c>
    </row>
    <row r="1961" spans="2:55" ht="15.5" hidden="1" x14ac:dyDescent="0.35">
      <c r="B1961" s="1" t="s">
        <v>412</v>
      </c>
      <c r="C1961" t="str">
        <f>VLOOKUP(B1961,Z1960:AE4295,2,FALSE)</f>
        <v>Jimenez,</v>
      </c>
      <c r="D1961">
        <f t="shared" si="540"/>
        <v>16.809999999999999</v>
      </c>
      <c r="E1961">
        <f t="shared" si="541"/>
        <v>5.51</v>
      </c>
      <c r="F1961" t="str">
        <f t="shared" si="542"/>
        <v>yes</v>
      </c>
      <c r="G1961" t="str">
        <f t="shared" si="543"/>
        <v>No</v>
      </c>
      <c r="H1961" t="str">
        <f t="shared" si="544"/>
        <v>No</v>
      </c>
      <c r="I1961">
        <f t="shared" si="545"/>
        <v>1</v>
      </c>
      <c r="J1961" t="str">
        <f t="shared" si="546"/>
        <v>No</v>
      </c>
      <c r="K1961" t="str">
        <f t="shared" si="547"/>
        <v>under weight</v>
      </c>
      <c r="L1961" t="str">
        <f t="shared" si="548"/>
        <v>normal</v>
      </c>
      <c r="M1961" s="34">
        <f t="shared" si="549"/>
        <v>21366</v>
      </c>
      <c r="N1961" s="36">
        <f t="shared" si="550"/>
        <v>27037.91</v>
      </c>
      <c r="O1961" s="23" t="str">
        <f t="shared" si="551"/>
        <v>tier - 2</v>
      </c>
      <c r="P1961" s="34" t="str">
        <f t="shared" si="552"/>
        <v>tier - 2</v>
      </c>
      <c r="Q1961" s="34" t="str">
        <f t="shared" si="553"/>
        <v>R1013</v>
      </c>
      <c r="R1961" s="23">
        <f t="shared" si="554"/>
        <v>64</v>
      </c>
      <c r="Z1961" s="1" t="s">
        <v>412</v>
      </c>
      <c r="AA1961" s="1" t="s">
        <v>7377</v>
      </c>
      <c r="AB1961" t="s">
        <v>4743</v>
      </c>
      <c r="AC1961" t="s">
        <v>7378</v>
      </c>
      <c r="AG1961" t="s">
        <v>412</v>
      </c>
      <c r="AH1961">
        <v>16.809999999999999</v>
      </c>
      <c r="AI1961">
        <v>5.51</v>
      </c>
      <c r="AJ1961" s="20" t="s">
        <v>2382</v>
      </c>
      <c r="AK1961" t="s">
        <v>2380</v>
      </c>
      <c r="AL1961" t="s">
        <v>2380</v>
      </c>
      <c r="AM1961" s="29">
        <v>1</v>
      </c>
      <c r="AN1961" s="20" t="s">
        <v>2380</v>
      </c>
      <c r="AO1961" s="20" t="str">
        <f t="shared" si="555"/>
        <v>under weight</v>
      </c>
      <c r="AP1961" s="20" t="str">
        <f t="shared" si="556"/>
        <v>normal</v>
      </c>
      <c r="AS1961" t="s">
        <v>1988</v>
      </c>
      <c r="AT1961">
        <v>1958</v>
      </c>
      <c r="AU1961" s="28" t="s">
        <v>18</v>
      </c>
      <c r="AV1961">
        <v>30</v>
      </c>
      <c r="AW1961">
        <v>0</v>
      </c>
      <c r="AX1961" s="38">
        <v>27037.91</v>
      </c>
      <c r="AY1961" t="s">
        <v>11</v>
      </c>
      <c r="AZ1961" t="s">
        <v>11</v>
      </c>
      <c r="BA1961" t="s">
        <v>13</v>
      </c>
      <c r="BB1961" s="35">
        <f>DATE(AT1961,MATCH(AU1961,{"Jan","Feb","Mar","Apr","May","Jun","Jul","Aug","Sep","Oct","Nov","Dec"}, 0),AV1961)</f>
        <v>21366</v>
      </c>
      <c r="BC1961" s="20">
        <f t="shared" si="557"/>
        <v>64</v>
      </c>
    </row>
    <row r="1962" spans="2:55" ht="15.5" hidden="1" x14ac:dyDescent="0.35">
      <c r="B1962" s="1" t="s">
        <v>411</v>
      </c>
      <c r="C1962" t="str">
        <f>VLOOKUP(B1962,Z1961:AE4296,2,FALSE)</f>
        <v>Zimny-Schmitt,</v>
      </c>
      <c r="D1962">
        <f t="shared" si="540"/>
        <v>16.690000000000001</v>
      </c>
      <c r="E1962">
        <f t="shared" si="541"/>
        <v>8.4</v>
      </c>
      <c r="F1962" t="str">
        <f t="shared" si="542"/>
        <v>yes</v>
      </c>
      <c r="G1962" t="str">
        <f t="shared" si="543"/>
        <v>No</v>
      </c>
      <c r="H1962" t="str">
        <f t="shared" si="544"/>
        <v>No</v>
      </c>
      <c r="I1962">
        <f t="shared" si="545"/>
        <v>0</v>
      </c>
      <c r="J1962" t="str">
        <f t="shared" si="546"/>
        <v>No</v>
      </c>
      <c r="K1962" t="str">
        <f t="shared" si="547"/>
        <v>under weight</v>
      </c>
      <c r="L1962" t="str">
        <f t="shared" si="548"/>
        <v>diabeties</v>
      </c>
      <c r="M1962" s="34">
        <f t="shared" si="549"/>
        <v>34517</v>
      </c>
      <c r="N1962" s="36">
        <f t="shared" si="550"/>
        <v>27080.639999999999</v>
      </c>
      <c r="O1962" s="23" t="str">
        <f t="shared" si="551"/>
        <v>tier - 2</v>
      </c>
      <c r="P1962" s="34" t="str">
        <f t="shared" si="552"/>
        <v>tier - 2</v>
      </c>
      <c r="Q1962" s="34" t="str">
        <f t="shared" si="553"/>
        <v>R1011</v>
      </c>
      <c r="R1962" s="23">
        <f t="shared" si="554"/>
        <v>28</v>
      </c>
      <c r="Z1962" s="1" t="s">
        <v>411</v>
      </c>
      <c r="AA1962" s="1" t="s">
        <v>7379</v>
      </c>
      <c r="AB1962" t="s">
        <v>4746</v>
      </c>
      <c r="AC1962" t="s">
        <v>7380</v>
      </c>
      <c r="AG1962" t="s">
        <v>411</v>
      </c>
      <c r="AH1962">
        <v>16.690000000000001</v>
      </c>
      <c r="AI1962">
        <v>8.4</v>
      </c>
      <c r="AJ1962" s="20" t="s">
        <v>2382</v>
      </c>
      <c r="AK1962" t="s">
        <v>2380</v>
      </c>
      <c r="AL1962" t="s">
        <v>2380</v>
      </c>
      <c r="AM1962" s="29">
        <v>0</v>
      </c>
      <c r="AN1962" s="20" t="s">
        <v>2380</v>
      </c>
      <c r="AO1962" s="20" t="str">
        <f t="shared" si="555"/>
        <v>under weight</v>
      </c>
      <c r="AP1962" s="20" t="str">
        <f t="shared" si="556"/>
        <v>diabeties</v>
      </c>
      <c r="AS1962" t="s">
        <v>1989</v>
      </c>
      <c r="AT1962">
        <v>1994</v>
      </c>
      <c r="AU1962" s="28" t="s">
        <v>10</v>
      </c>
      <c r="AV1962">
        <v>2</v>
      </c>
      <c r="AW1962">
        <v>0</v>
      </c>
      <c r="AX1962" s="38">
        <v>27080.639999999999</v>
      </c>
      <c r="AY1962" t="s">
        <v>11</v>
      </c>
      <c r="AZ1962" t="s">
        <v>11</v>
      </c>
      <c r="BA1962" t="s">
        <v>42</v>
      </c>
      <c r="BB1962" s="35">
        <f>DATE(AT1962,MATCH(AU1962,{"Jan","Feb","Mar","Apr","May","Jun","Jul","Aug","Sep","Oct","Nov","Dec"}, 0),AV1962)</f>
        <v>34517</v>
      </c>
      <c r="BC1962" s="20">
        <f t="shared" si="557"/>
        <v>28</v>
      </c>
    </row>
    <row r="1963" spans="2:55" ht="15.5" hidden="1" x14ac:dyDescent="0.35">
      <c r="B1963" s="1" t="s">
        <v>410</v>
      </c>
      <c r="C1963" t="str">
        <f>VLOOKUP(B1963,Z1962:AE4297,2,FALSE)</f>
        <v>Hill,</v>
      </c>
      <c r="D1963">
        <f t="shared" si="540"/>
        <v>23.21</v>
      </c>
      <c r="E1963">
        <f t="shared" si="541"/>
        <v>5.14</v>
      </c>
      <c r="F1963" t="str">
        <f t="shared" si="542"/>
        <v>yes</v>
      </c>
      <c r="G1963" t="str">
        <f t="shared" si="543"/>
        <v>No</v>
      </c>
      <c r="H1963" t="str">
        <f t="shared" si="544"/>
        <v>No</v>
      </c>
      <c r="I1963">
        <f t="shared" si="545"/>
        <v>1</v>
      </c>
      <c r="J1963" t="str">
        <f t="shared" si="546"/>
        <v>No</v>
      </c>
      <c r="K1963" t="str">
        <f t="shared" si="547"/>
        <v>Normal weight</v>
      </c>
      <c r="L1963" t="str">
        <f t="shared" si="548"/>
        <v>normal</v>
      </c>
      <c r="M1963" s="34">
        <f t="shared" si="549"/>
        <v>33220</v>
      </c>
      <c r="N1963" s="36">
        <f t="shared" si="550"/>
        <v>27092.38</v>
      </c>
      <c r="O1963" s="23" t="str">
        <f t="shared" si="551"/>
        <v>tier - 2</v>
      </c>
      <c r="P1963" s="34" t="str">
        <f t="shared" si="552"/>
        <v>tier - 3</v>
      </c>
      <c r="Q1963" s="34" t="str">
        <f t="shared" si="553"/>
        <v>R1011</v>
      </c>
      <c r="R1963" s="23">
        <f t="shared" si="554"/>
        <v>32</v>
      </c>
      <c r="Z1963" s="1" t="s">
        <v>410</v>
      </c>
      <c r="AA1963" s="1" t="s">
        <v>5360</v>
      </c>
      <c r="AB1963" t="s">
        <v>4743</v>
      </c>
      <c r="AC1963" t="s">
        <v>5530</v>
      </c>
      <c r="AG1963" t="s">
        <v>410</v>
      </c>
      <c r="AH1963">
        <v>23.21</v>
      </c>
      <c r="AI1963">
        <v>5.14</v>
      </c>
      <c r="AJ1963" s="20" t="s">
        <v>2382</v>
      </c>
      <c r="AK1963" t="s">
        <v>2380</v>
      </c>
      <c r="AL1963" t="s">
        <v>2380</v>
      </c>
      <c r="AM1963" s="29">
        <v>1</v>
      </c>
      <c r="AN1963" s="20" t="s">
        <v>2380</v>
      </c>
      <c r="AO1963" s="20" t="str">
        <f t="shared" si="555"/>
        <v>Normal weight</v>
      </c>
      <c r="AP1963" s="20" t="str">
        <f t="shared" si="556"/>
        <v>normal</v>
      </c>
      <c r="AS1963" t="s">
        <v>1990</v>
      </c>
      <c r="AT1963">
        <v>1990</v>
      </c>
      <c r="AU1963" s="28" t="s">
        <v>30</v>
      </c>
      <c r="AV1963">
        <v>13</v>
      </c>
      <c r="AW1963">
        <v>3</v>
      </c>
      <c r="AX1963" s="38">
        <v>27092.38</v>
      </c>
      <c r="AY1963" t="s">
        <v>11</v>
      </c>
      <c r="AZ1963" t="s">
        <v>12</v>
      </c>
      <c r="BA1963" t="s">
        <v>42</v>
      </c>
      <c r="BB1963" s="35">
        <f>DATE(AT1963,MATCH(AU1963,{"Jan","Feb","Mar","Apr","May","Jun","Jul","Aug","Sep","Oct","Nov","Dec"}, 0),AV1963)</f>
        <v>33220</v>
      </c>
      <c r="BC1963" s="20">
        <f t="shared" si="557"/>
        <v>32</v>
      </c>
    </row>
    <row r="1964" spans="2:55" ht="15.5" hidden="1" x14ac:dyDescent="0.35">
      <c r="B1964" s="1" t="s">
        <v>409</v>
      </c>
      <c r="C1964" t="str">
        <f>VLOOKUP(B1964,Z1963:AE4298,2,FALSE)</f>
        <v>Brohart,</v>
      </c>
      <c r="D1964">
        <f t="shared" si="540"/>
        <v>25.175000000000001</v>
      </c>
      <c r="E1964">
        <f t="shared" si="541"/>
        <v>5.21</v>
      </c>
      <c r="F1964" t="str">
        <f t="shared" si="542"/>
        <v>yes</v>
      </c>
      <c r="G1964" t="str">
        <f t="shared" si="543"/>
        <v>No</v>
      </c>
      <c r="H1964" t="str">
        <f t="shared" si="544"/>
        <v>No</v>
      </c>
      <c r="I1964">
        <f t="shared" si="545"/>
        <v>1</v>
      </c>
      <c r="J1964" t="str">
        <f t="shared" si="546"/>
        <v>No</v>
      </c>
      <c r="K1964" t="str">
        <f t="shared" si="547"/>
        <v>OVER WEIGHT</v>
      </c>
      <c r="L1964" t="str">
        <f t="shared" si="548"/>
        <v>normal</v>
      </c>
      <c r="M1964" s="34">
        <f t="shared" si="549"/>
        <v>25843</v>
      </c>
      <c r="N1964" s="36">
        <f t="shared" si="550"/>
        <v>27117.99</v>
      </c>
      <c r="O1964" s="23" t="str">
        <f t="shared" si="551"/>
        <v>tier - 2</v>
      </c>
      <c r="P1964" s="34" t="str">
        <f t="shared" si="552"/>
        <v>tier - 2</v>
      </c>
      <c r="Q1964" s="34" t="str">
        <f t="shared" si="553"/>
        <v>R1013</v>
      </c>
      <c r="R1964" s="23">
        <f t="shared" si="554"/>
        <v>52</v>
      </c>
      <c r="Z1964" s="1" t="s">
        <v>409</v>
      </c>
      <c r="AA1964" s="1" t="s">
        <v>7381</v>
      </c>
      <c r="AB1964" t="s">
        <v>4743</v>
      </c>
      <c r="AC1964" t="s">
        <v>4823</v>
      </c>
      <c r="AG1964" t="s">
        <v>409</v>
      </c>
      <c r="AH1964">
        <v>25.175000000000001</v>
      </c>
      <c r="AI1964">
        <v>5.21</v>
      </c>
      <c r="AJ1964" s="20" t="s">
        <v>2382</v>
      </c>
      <c r="AK1964" t="s">
        <v>2380</v>
      </c>
      <c r="AL1964" t="s">
        <v>2380</v>
      </c>
      <c r="AM1964" s="29">
        <v>1</v>
      </c>
      <c r="AN1964" s="20" t="s">
        <v>2380</v>
      </c>
      <c r="AO1964" s="20" t="str">
        <f t="shared" si="555"/>
        <v>OVER WEIGHT</v>
      </c>
      <c r="AP1964" s="20" t="str">
        <f t="shared" si="556"/>
        <v>normal</v>
      </c>
      <c r="AS1964" t="s">
        <v>1991</v>
      </c>
      <c r="AT1964">
        <v>1970</v>
      </c>
      <c r="AU1964" s="28" t="s">
        <v>37</v>
      </c>
      <c r="AV1964">
        <v>2</v>
      </c>
      <c r="AW1964">
        <v>0</v>
      </c>
      <c r="AX1964" s="38">
        <v>27117.99</v>
      </c>
      <c r="AY1964" t="s">
        <v>11</v>
      </c>
      <c r="AZ1964" t="s">
        <v>11</v>
      </c>
      <c r="BA1964" t="s">
        <v>13</v>
      </c>
      <c r="BB1964" s="35">
        <f>DATE(AT1964,MATCH(AU1964,{"Jan","Feb","Mar","Apr","May","Jun","Jul","Aug","Sep","Oct","Nov","Dec"}, 0),AV1964)</f>
        <v>25843</v>
      </c>
      <c r="BC1964" s="20">
        <f t="shared" si="557"/>
        <v>52</v>
      </c>
    </row>
    <row r="1965" spans="2:55" ht="15.5" hidden="1" x14ac:dyDescent="0.35">
      <c r="B1965" s="1" t="s">
        <v>408</v>
      </c>
      <c r="C1965" t="str">
        <f>VLOOKUP(B1965,Z1964:AE4299,2,FALSE)</f>
        <v>Ryan,</v>
      </c>
      <c r="D1965">
        <f t="shared" si="540"/>
        <v>34.770000000000003</v>
      </c>
      <c r="E1965">
        <f t="shared" si="541"/>
        <v>6.23</v>
      </c>
      <c r="F1965" t="str">
        <f t="shared" si="542"/>
        <v>No</v>
      </c>
      <c r="G1965" t="str">
        <f t="shared" si="543"/>
        <v>No</v>
      </c>
      <c r="H1965" t="str">
        <f t="shared" si="544"/>
        <v>No</v>
      </c>
      <c r="I1965">
        <f t="shared" si="545"/>
        <v>0</v>
      </c>
      <c r="J1965" t="str">
        <f t="shared" si="546"/>
        <v>No</v>
      </c>
      <c r="K1965" t="str">
        <f t="shared" si="547"/>
        <v>OBESITY</v>
      </c>
      <c r="L1965" t="str">
        <f t="shared" si="548"/>
        <v>pre diabeties</v>
      </c>
      <c r="M1965" s="34">
        <f t="shared" si="549"/>
        <v>24097</v>
      </c>
      <c r="N1965" s="36">
        <f t="shared" si="550"/>
        <v>27218.44</v>
      </c>
      <c r="O1965" s="23" t="str">
        <f t="shared" si="551"/>
        <v>tier - 2</v>
      </c>
      <c r="P1965" s="34" t="str">
        <f t="shared" si="552"/>
        <v>tier - 1</v>
      </c>
      <c r="Q1965" s="34" t="str">
        <f t="shared" si="553"/>
        <v>R1017</v>
      </c>
      <c r="R1965" s="23">
        <f t="shared" si="554"/>
        <v>57</v>
      </c>
      <c r="Z1965" s="1" t="s">
        <v>408</v>
      </c>
      <c r="AA1965" s="1" t="s">
        <v>5588</v>
      </c>
      <c r="AB1965" t="s">
        <v>4743</v>
      </c>
      <c r="AC1965" t="s">
        <v>5006</v>
      </c>
      <c r="AG1965" t="s">
        <v>408</v>
      </c>
      <c r="AH1965">
        <v>34.770000000000003</v>
      </c>
      <c r="AI1965">
        <v>6.23</v>
      </c>
      <c r="AJ1965" s="20" t="s">
        <v>2380</v>
      </c>
      <c r="AK1965" t="s">
        <v>2380</v>
      </c>
      <c r="AL1965" t="s">
        <v>2380</v>
      </c>
      <c r="AM1965" s="29">
        <v>0</v>
      </c>
      <c r="AN1965" s="20" t="s">
        <v>2380</v>
      </c>
      <c r="AO1965" s="20" t="str">
        <f t="shared" si="555"/>
        <v>OBESITY</v>
      </c>
      <c r="AP1965" s="20" t="str">
        <f t="shared" si="556"/>
        <v>pre diabeties</v>
      </c>
      <c r="AS1965" t="s">
        <v>1992</v>
      </c>
      <c r="AT1965">
        <v>1965</v>
      </c>
      <c r="AU1965" s="28" t="s">
        <v>30</v>
      </c>
      <c r="AV1965">
        <v>21</v>
      </c>
      <c r="AW1965">
        <v>0</v>
      </c>
      <c r="AX1965" s="38">
        <v>27218.44</v>
      </c>
      <c r="AY1965" t="s">
        <v>11</v>
      </c>
      <c r="AZ1965" t="s">
        <v>16</v>
      </c>
      <c r="BA1965" t="s">
        <v>356</v>
      </c>
      <c r="BB1965" s="35">
        <f>DATE(AT1965,MATCH(AU1965,{"Jan","Feb","Mar","Apr","May","Jun","Jul","Aug","Sep","Oct","Nov","Dec"}, 0),AV1965)</f>
        <v>24097</v>
      </c>
      <c r="BC1965" s="20">
        <f t="shared" si="557"/>
        <v>57</v>
      </c>
    </row>
    <row r="1966" spans="2:55" ht="15.5" hidden="1" x14ac:dyDescent="0.35">
      <c r="B1966" s="1" t="s">
        <v>407</v>
      </c>
      <c r="C1966" t="str">
        <f>VLOOKUP(B1966,Z1965:AE4300,2,FALSE)</f>
        <v>Oka,</v>
      </c>
      <c r="D1966">
        <f t="shared" si="540"/>
        <v>27.7</v>
      </c>
      <c r="E1966">
        <f t="shared" si="541"/>
        <v>5.6</v>
      </c>
      <c r="F1966" t="str">
        <f t="shared" si="542"/>
        <v>No</v>
      </c>
      <c r="G1966" t="str">
        <f t="shared" si="543"/>
        <v>No</v>
      </c>
      <c r="H1966" t="str">
        <f t="shared" si="544"/>
        <v>No</v>
      </c>
      <c r="I1966">
        <f t="shared" si="545"/>
        <v>1</v>
      </c>
      <c r="J1966" t="str">
        <f t="shared" si="546"/>
        <v>No</v>
      </c>
      <c r="K1966" t="str">
        <f t="shared" si="547"/>
        <v>OVER WEIGHT</v>
      </c>
      <c r="L1966" t="str">
        <f t="shared" si="548"/>
        <v>normal</v>
      </c>
      <c r="M1966" s="34">
        <f t="shared" si="549"/>
        <v>36496</v>
      </c>
      <c r="N1966" s="36">
        <f t="shared" si="550"/>
        <v>27236.959999999999</v>
      </c>
      <c r="O1966" s="23" t="str">
        <f t="shared" si="551"/>
        <v>tier - 2</v>
      </c>
      <c r="P1966" s="34" t="str">
        <f t="shared" si="552"/>
        <v>tier - 1</v>
      </c>
      <c r="Q1966" s="34" t="str">
        <f t="shared" si="553"/>
        <v>R1011</v>
      </c>
      <c r="R1966" s="23">
        <f t="shared" si="554"/>
        <v>23</v>
      </c>
      <c r="Z1966" s="1" t="s">
        <v>407</v>
      </c>
      <c r="AA1966" s="1" t="s">
        <v>7382</v>
      </c>
      <c r="AB1966" t="s">
        <v>4743</v>
      </c>
      <c r="AC1966" t="s">
        <v>7383</v>
      </c>
      <c r="AG1966" t="s">
        <v>407</v>
      </c>
      <c r="AH1966">
        <v>27.7</v>
      </c>
      <c r="AI1966">
        <v>5.6</v>
      </c>
      <c r="AJ1966" s="20" t="s">
        <v>2380</v>
      </c>
      <c r="AK1966" t="s">
        <v>2380</v>
      </c>
      <c r="AL1966" t="s">
        <v>2380</v>
      </c>
      <c r="AM1966" s="29">
        <v>1</v>
      </c>
      <c r="AN1966" s="20" t="s">
        <v>2380</v>
      </c>
      <c r="AO1966" s="20" t="str">
        <f t="shared" si="555"/>
        <v>OVER WEIGHT</v>
      </c>
      <c r="AP1966" s="20" t="str">
        <f t="shared" si="556"/>
        <v>normal</v>
      </c>
      <c r="AS1966" t="s">
        <v>1993</v>
      </c>
      <c r="AT1966">
        <v>1999</v>
      </c>
      <c r="AU1966" s="28" t="s">
        <v>30</v>
      </c>
      <c r="AV1966">
        <v>2</v>
      </c>
      <c r="AW1966">
        <v>0</v>
      </c>
      <c r="AX1966" s="38">
        <v>27236.959999999999</v>
      </c>
      <c r="AY1966" t="s">
        <v>11</v>
      </c>
      <c r="AZ1966" t="s">
        <v>16</v>
      </c>
      <c r="BA1966" t="s">
        <v>42</v>
      </c>
      <c r="BB1966" s="35">
        <f>DATE(AT1966,MATCH(AU1966,{"Jan","Feb","Mar","Apr","May","Jun","Jul","Aug","Sep","Oct","Nov","Dec"}, 0),AV1966)</f>
        <v>36496</v>
      </c>
      <c r="BC1966" s="20">
        <f t="shared" si="557"/>
        <v>23</v>
      </c>
    </row>
    <row r="1967" spans="2:55" ht="15.5" hidden="1" x14ac:dyDescent="0.35">
      <c r="B1967" s="1" t="s">
        <v>406</v>
      </c>
      <c r="C1967" t="str">
        <f>VLOOKUP(B1967,Z1966:AE4301,2,FALSE)</f>
        <v>Newman,</v>
      </c>
      <c r="D1967">
        <f t="shared" si="540"/>
        <v>19.12</v>
      </c>
      <c r="E1967">
        <f t="shared" si="541"/>
        <v>4.72</v>
      </c>
      <c r="F1967" t="str">
        <f t="shared" si="542"/>
        <v>yes</v>
      </c>
      <c r="G1967" t="str">
        <f t="shared" si="543"/>
        <v>No</v>
      </c>
      <c r="H1967" t="str">
        <f t="shared" si="544"/>
        <v>No</v>
      </c>
      <c r="I1967">
        <f t="shared" si="545"/>
        <v>1</v>
      </c>
      <c r="J1967" t="str">
        <f t="shared" si="546"/>
        <v>No</v>
      </c>
      <c r="K1967" t="str">
        <f t="shared" si="547"/>
        <v>Normal weight</v>
      </c>
      <c r="L1967" t="str">
        <f t="shared" si="548"/>
        <v>normal</v>
      </c>
      <c r="M1967" s="34">
        <f t="shared" si="549"/>
        <v>24995</v>
      </c>
      <c r="N1967" s="36">
        <f t="shared" si="550"/>
        <v>27322.73</v>
      </c>
      <c r="O1967" s="23" t="str">
        <f t="shared" si="551"/>
        <v>tier - 2</v>
      </c>
      <c r="P1967" s="34" t="str">
        <f t="shared" si="552"/>
        <v>tier - 2</v>
      </c>
      <c r="Q1967" s="34" t="str">
        <f t="shared" si="553"/>
        <v>R1013</v>
      </c>
      <c r="R1967" s="23">
        <f t="shared" si="554"/>
        <v>55</v>
      </c>
      <c r="Z1967" s="1" t="s">
        <v>406</v>
      </c>
      <c r="AA1967" s="1" t="s">
        <v>7187</v>
      </c>
      <c r="AB1967" t="s">
        <v>4746</v>
      </c>
      <c r="AC1967" t="s">
        <v>4747</v>
      </c>
      <c r="AD1967" t="s">
        <v>4748</v>
      </c>
      <c r="AG1967" t="s">
        <v>406</v>
      </c>
      <c r="AH1967">
        <v>19.12</v>
      </c>
      <c r="AI1967">
        <v>4.72</v>
      </c>
      <c r="AJ1967" s="20" t="s">
        <v>2382</v>
      </c>
      <c r="AK1967" t="s">
        <v>2380</v>
      </c>
      <c r="AL1967" t="s">
        <v>2380</v>
      </c>
      <c r="AM1967" s="29">
        <v>1</v>
      </c>
      <c r="AN1967" s="20" t="s">
        <v>2380</v>
      </c>
      <c r="AO1967" s="20" t="str">
        <f t="shared" si="555"/>
        <v>Normal weight</v>
      </c>
      <c r="AP1967" s="20" t="str">
        <f t="shared" si="556"/>
        <v>normal</v>
      </c>
      <c r="AS1967" t="s">
        <v>1994</v>
      </c>
      <c r="AT1967">
        <v>1968</v>
      </c>
      <c r="AU1967" s="28" t="s">
        <v>18</v>
      </c>
      <c r="AV1967">
        <v>6</v>
      </c>
      <c r="AW1967">
        <v>3</v>
      </c>
      <c r="AX1967" s="38">
        <v>27322.73</v>
      </c>
      <c r="AY1967" t="s">
        <v>11</v>
      </c>
      <c r="AZ1967" t="s">
        <v>11</v>
      </c>
      <c r="BA1967" t="s">
        <v>13</v>
      </c>
      <c r="BB1967" s="35">
        <f>DATE(AT1967,MATCH(AU1967,{"Jan","Feb","Mar","Apr","May","Jun","Jul","Aug","Sep","Oct","Nov","Dec"}, 0),AV1967)</f>
        <v>24995</v>
      </c>
      <c r="BC1967" s="20">
        <f t="shared" si="557"/>
        <v>55</v>
      </c>
    </row>
    <row r="1968" spans="2:55" ht="15.5" hidden="1" x14ac:dyDescent="0.35">
      <c r="B1968" s="1" t="s">
        <v>405</v>
      </c>
      <c r="C1968" t="str">
        <f>VLOOKUP(B1968,Z1967:AE4302,2,FALSE)</f>
        <v>Metzger,</v>
      </c>
      <c r="D1968">
        <f t="shared" si="540"/>
        <v>32.67</v>
      </c>
      <c r="E1968">
        <f t="shared" si="541"/>
        <v>4.67</v>
      </c>
      <c r="F1968" t="str">
        <f t="shared" si="542"/>
        <v>No</v>
      </c>
      <c r="G1968" t="str">
        <f t="shared" si="543"/>
        <v>No</v>
      </c>
      <c r="H1968" t="str">
        <f t="shared" si="544"/>
        <v>Yes</v>
      </c>
      <c r="I1968">
        <f t="shared" si="545"/>
        <v>1</v>
      </c>
      <c r="J1968" t="str">
        <f t="shared" si="546"/>
        <v>No</v>
      </c>
      <c r="K1968" t="str">
        <f t="shared" si="547"/>
        <v>OBESITY</v>
      </c>
      <c r="L1968" t="str">
        <f t="shared" si="548"/>
        <v>normal</v>
      </c>
      <c r="M1968" s="34">
        <f t="shared" si="549"/>
        <v>25492</v>
      </c>
      <c r="N1968" s="36">
        <f t="shared" si="550"/>
        <v>27346.04</v>
      </c>
      <c r="O1968" s="23" t="str">
        <f t="shared" si="551"/>
        <v>tier - 2</v>
      </c>
      <c r="P1968" s="34" t="str">
        <f t="shared" si="552"/>
        <v>tier - 2</v>
      </c>
      <c r="Q1968" s="34" t="str">
        <f t="shared" si="553"/>
        <v>R1013</v>
      </c>
      <c r="R1968" s="23">
        <f t="shared" si="554"/>
        <v>53</v>
      </c>
      <c r="Z1968" s="1" t="s">
        <v>405</v>
      </c>
      <c r="AA1968" s="1" t="s">
        <v>7384</v>
      </c>
      <c r="AB1968" t="s">
        <v>4746</v>
      </c>
      <c r="AC1968" t="s">
        <v>5208</v>
      </c>
      <c r="AD1968" t="s">
        <v>5072</v>
      </c>
      <c r="AE1968" t="s">
        <v>4928</v>
      </c>
      <c r="AG1968" t="s">
        <v>405</v>
      </c>
      <c r="AH1968">
        <v>32.67</v>
      </c>
      <c r="AI1968">
        <v>4.67</v>
      </c>
      <c r="AJ1968" s="20" t="s">
        <v>2380</v>
      </c>
      <c r="AK1968" t="s">
        <v>2380</v>
      </c>
      <c r="AL1968" t="s">
        <v>2383</v>
      </c>
      <c r="AM1968" s="29">
        <v>1</v>
      </c>
      <c r="AN1968" s="20" t="s">
        <v>2380</v>
      </c>
      <c r="AO1968" s="20" t="str">
        <f t="shared" si="555"/>
        <v>OBESITY</v>
      </c>
      <c r="AP1968" s="20" t="str">
        <f t="shared" si="556"/>
        <v>normal</v>
      </c>
      <c r="AS1968" t="s">
        <v>1995</v>
      </c>
      <c r="AT1968">
        <v>1969</v>
      </c>
      <c r="AU1968" s="28" t="s">
        <v>37</v>
      </c>
      <c r="AV1968">
        <v>16</v>
      </c>
      <c r="AW1968">
        <v>0</v>
      </c>
      <c r="AX1968" s="38">
        <v>27346.04</v>
      </c>
      <c r="AY1968" t="s">
        <v>11</v>
      </c>
      <c r="AZ1968" t="s">
        <v>11</v>
      </c>
      <c r="BA1968" t="s">
        <v>13</v>
      </c>
      <c r="BB1968" s="35">
        <f>DATE(AT1968,MATCH(AU1968,{"Jan","Feb","Mar","Apr","May","Jun","Jul","Aug","Sep","Oct","Nov","Dec"}, 0),AV1968)</f>
        <v>25492</v>
      </c>
      <c r="BC1968" s="20">
        <f t="shared" si="557"/>
        <v>53</v>
      </c>
    </row>
    <row r="1969" spans="2:55" ht="15.5" x14ac:dyDescent="0.35">
      <c r="B1969" s="1" t="s">
        <v>404</v>
      </c>
      <c r="C1969" t="str">
        <f>VLOOKUP(B1969,Z1968:AE4303,2,FALSE)</f>
        <v>Gonzalez,</v>
      </c>
      <c r="D1969">
        <f t="shared" si="540"/>
        <v>28.5</v>
      </c>
      <c r="E1969">
        <f t="shared" si="541"/>
        <v>6.11</v>
      </c>
      <c r="F1969" t="str">
        <f t="shared" si="542"/>
        <v>No</v>
      </c>
      <c r="G1969" t="str">
        <f t="shared" si="543"/>
        <v>No</v>
      </c>
      <c r="H1969" t="str">
        <f t="shared" si="544"/>
        <v>No</v>
      </c>
      <c r="I1969">
        <f t="shared" si="545"/>
        <v>1</v>
      </c>
      <c r="J1969" t="str">
        <f t="shared" si="546"/>
        <v>No</v>
      </c>
      <c r="K1969" t="str">
        <f t="shared" si="547"/>
        <v>OVER WEIGHT</v>
      </c>
      <c r="L1969" t="str">
        <f t="shared" si="548"/>
        <v>pre diabeties</v>
      </c>
      <c r="M1969" s="34">
        <f t="shared" si="549"/>
        <v>32401</v>
      </c>
      <c r="N1969" s="36">
        <f t="shared" si="550"/>
        <v>27375.9</v>
      </c>
      <c r="O1969" s="23" t="str">
        <f t="shared" si="551"/>
        <v>tier - 2</v>
      </c>
      <c r="P1969" s="34" t="str">
        <f t="shared" si="552"/>
        <v>tier - 3</v>
      </c>
      <c r="Q1969" s="34" t="str">
        <f t="shared" si="553"/>
        <v>R1015</v>
      </c>
      <c r="R1969" s="23">
        <f t="shared" si="554"/>
        <v>34</v>
      </c>
      <c r="Z1969" s="1" t="s">
        <v>404</v>
      </c>
      <c r="AA1969" s="1" t="s">
        <v>5309</v>
      </c>
      <c r="AB1969" t="s">
        <v>4746</v>
      </c>
      <c r="AC1969" t="s">
        <v>7385</v>
      </c>
      <c r="AG1969" t="s">
        <v>404</v>
      </c>
      <c r="AH1969">
        <v>28.5</v>
      </c>
      <c r="AI1969">
        <v>6.11</v>
      </c>
      <c r="AJ1969" s="20" t="s">
        <v>2380</v>
      </c>
      <c r="AK1969" t="s">
        <v>2380</v>
      </c>
      <c r="AL1969" t="s">
        <v>2380</v>
      </c>
      <c r="AM1969" s="29">
        <v>1</v>
      </c>
      <c r="AN1969" s="20" t="s">
        <v>2380</v>
      </c>
      <c r="AO1969" s="20" t="str">
        <f t="shared" si="555"/>
        <v>OVER WEIGHT</v>
      </c>
      <c r="AP1969" s="20" t="str">
        <f t="shared" si="556"/>
        <v>pre diabeties</v>
      </c>
      <c r="AS1969" t="s">
        <v>1996</v>
      </c>
      <c r="AT1969">
        <v>1988</v>
      </c>
      <c r="AU1969" s="28" t="s">
        <v>20</v>
      </c>
      <c r="AV1969">
        <v>15</v>
      </c>
      <c r="AW1969">
        <v>2</v>
      </c>
      <c r="AX1969" s="38">
        <v>27375.9</v>
      </c>
      <c r="AY1969" t="s">
        <v>11</v>
      </c>
      <c r="AZ1969" t="s">
        <v>12</v>
      </c>
      <c r="BA1969" t="s">
        <v>164</v>
      </c>
      <c r="BB1969" s="35">
        <f>DATE(AT1969,MATCH(AU1969,{"Jan","Feb","Mar","Apr","May","Jun","Jul","Aug","Sep","Oct","Nov","Dec"}, 0),AV1969)</f>
        <v>32401</v>
      </c>
      <c r="BC1969" s="20">
        <f t="shared" si="557"/>
        <v>34</v>
      </c>
    </row>
    <row r="1970" spans="2:55" ht="15.5" hidden="1" x14ac:dyDescent="0.35">
      <c r="B1970" s="1" t="s">
        <v>403</v>
      </c>
      <c r="C1970" t="str">
        <f>VLOOKUP(B1970,Z1969:AE4304,2,FALSE)</f>
        <v>Vaughn,</v>
      </c>
      <c r="D1970">
        <f t="shared" si="540"/>
        <v>39.270000000000003</v>
      </c>
      <c r="E1970">
        <f t="shared" si="541"/>
        <v>6.25</v>
      </c>
      <c r="F1970" t="str">
        <f t="shared" si="542"/>
        <v>No</v>
      </c>
      <c r="G1970" t="str">
        <f t="shared" si="543"/>
        <v>No</v>
      </c>
      <c r="H1970" t="str">
        <f t="shared" si="544"/>
        <v>No</v>
      </c>
      <c r="I1970">
        <f t="shared" si="545"/>
        <v>0</v>
      </c>
      <c r="J1970" t="str">
        <f t="shared" si="546"/>
        <v>No</v>
      </c>
      <c r="K1970" t="str">
        <f t="shared" si="547"/>
        <v>OBESITY</v>
      </c>
      <c r="L1970" t="str">
        <f t="shared" si="548"/>
        <v>pre diabeties</v>
      </c>
      <c r="M1970" s="34">
        <f t="shared" si="549"/>
        <v>31386</v>
      </c>
      <c r="N1970" s="36">
        <f t="shared" si="550"/>
        <v>27432.73</v>
      </c>
      <c r="O1970" s="23" t="str">
        <f t="shared" si="551"/>
        <v>tier - 2</v>
      </c>
      <c r="P1970" s="34" t="str">
        <f t="shared" si="552"/>
        <v>tier - 1</v>
      </c>
      <c r="Q1970" s="34" t="str">
        <f t="shared" si="553"/>
        <v>R1011</v>
      </c>
      <c r="R1970" s="23">
        <f t="shared" si="554"/>
        <v>37</v>
      </c>
      <c r="Z1970" s="1" t="s">
        <v>403</v>
      </c>
      <c r="AA1970" s="1" t="s">
        <v>7386</v>
      </c>
      <c r="AB1970" t="s">
        <v>4743</v>
      </c>
      <c r="AC1970" t="s">
        <v>7387</v>
      </c>
      <c r="AD1970" t="s">
        <v>4971</v>
      </c>
      <c r="AG1970" t="s">
        <v>403</v>
      </c>
      <c r="AH1970">
        <v>39.270000000000003</v>
      </c>
      <c r="AI1970">
        <v>6.25</v>
      </c>
      <c r="AJ1970" s="20" t="s">
        <v>2380</v>
      </c>
      <c r="AK1970" t="s">
        <v>2380</v>
      </c>
      <c r="AL1970" t="s">
        <v>2380</v>
      </c>
      <c r="AM1970" s="29">
        <v>0</v>
      </c>
      <c r="AN1970" s="20" t="s">
        <v>2380</v>
      </c>
      <c r="AO1970" s="20" t="str">
        <f t="shared" si="555"/>
        <v>OBESITY</v>
      </c>
      <c r="AP1970" s="20" t="str">
        <f t="shared" si="556"/>
        <v>pre diabeties</v>
      </c>
      <c r="AS1970" t="s">
        <v>1997</v>
      </c>
      <c r="AT1970">
        <v>1985</v>
      </c>
      <c r="AU1970" s="28" t="s">
        <v>30</v>
      </c>
      <c r="AV1970">
        <v>5</v>
      </c>
      <c r="AW1970">
        <v>3</v>
      </c>
      <c r="AX1970" s="38">
        <v>27432.73</v>
      </c>
      <c r="AY1970" t="s">
        <v>11</v>
      </c>
      <c r="AZ1970" t="s">
        <v>16</v>
      </c>
      <c r="BA1970" t="s">
        <v>42</v>
      </c>
      <c r="BB1970" s="35">
        <f>DATE(AT1970,MATCH(AU1970,{"Jan","Feb","Mar","Apr","May","Jun","Jul","Aug","Sep","Oct","Nov","Dec"}, 0),AV1970)</f>
        <v>31386</v>
      </c>
      <c r="BC1970" s="20">
        <f t="shared" si="557"/>
        <v>37</v>
      </c>
    </row>
    <row r="1971" spans="2:55" ht="15.5" hidden="1" x14ac:dyDescent="0.35">
      <c r="B1971" s="1" t="s">
        <v>402</v>
      </c>
      <c r="C1971" t="str">
        <f>VLOOKUP(B1971,Z1970:AE4305,2,FALSE)</f>
        <v>Clifford,</v>
      </c>
      <c r="D1971">
        <f t="shared" si="540"/>
        <v>32.49</v>
      </c>
      <c r="E1971">
        <f t="shared" si="541"/>
        <v>4</v>
      </c>
      <c r="F1971" t="str">
        <f t="shared" si="542"/>
        <v>yes</v>
      </c>
      <c r="G1971" t="str">
        <f t="shared" si="543"/>
        <v>No</v>
      </c>
      <c r="H1971" t="str">
        <f t="shared" si="544"/>
        <v>No</v>
      </c>
      <c r="I1971">
        <f t="shared" si="545"/>
        <v>0</v>
      </c>
      <c r="J1971" t="str">
        <f t="shared" si="546"/>
        <v>No</v>
      </c>
      <c r="K1971" t="str">
        <f t="shared" si="547"/>
        <v>OBESITY</v>
      </c>
      <c r="L1971" t="str">
        <f t="shared" si="548"/>
        <v>normal</v>
      </c>
      <c r="M1971" s="34">
        <f t="shared" si="549"/>
        <v>29862</v>
      </c>
      <c r="N1971" s="36">
        <f t="shared" si="550"/>
        <v>27495.59</v>
      </c>
      <c r="O1971" s="23" t="str">
        <f t="shared" si="551"/>
        <v>tier - 2</v>
      </c>
      <c r="P1971" s="34" t="str">
        <f t="shared" si="552"/>
        <v>tier - 1</v>
      </c>
      <c r="Q1971" s="34" t="str">
        <f t="shared" si="553"/>
        <v>R1011</v>
      </c>
      <c r="R1971" s="23">
        <f t="shared" si="554"/>
        <v>41</v>
      </c>
      <c r="Z1971" s="1" t="s">
        <v>402</v>
      </c>
      <c r="AA1971" s="1" t="s">
        <v>4863</v>
      </c>
      <c r="AB1971" t="s">
        <v>4746</v>
      </c>
      <c r="AC1971" t="s">
        <v>4852</v>
      </c>
      <c r="AD1971" t="s">
        <v>5235</v>
      </c>
      <c r="AG1971" t="s">
        <v>402</v>
      </c>
      <c r="AH1971">
        <v>32.49</v>
      </c>
      <c r="AI1971">
        <v>4</v>
      </c>
      <c r="AJ1971" s="20" t="s">
        <v>2382</v>
      </c>
      <c r="AK1971" t="s">
        <v>2380</v>
      </c>
      <c r="AL1971" t="s">
        <v>2380</v>
      </c>
      <c r="AM1971" s="29">
        <v>0</v>
      </c>
      <c r="AN1971" s="20" t="s">
        <v>2380</v>
      </c>
      <c r="AO1971" s="20" t="str">
        <f t="shared" si="555"/>
        <v>OBESITY</v>
      </c>
      <c r="AP1971" s="20" t="str">
        <f t="shared" si="556"/>
        <v>normal</v>
      </c>
      <c r="AS1971" t="s">
        <v>1998</v>
      </c>
      <c r="AT1971">
        <v>1981</v>
      </c>
      <c r="AU1971" s="28" t="s">
        <v>37</v>
      </c>
      <c r="AV1971">
        <v>3</v>
      </c>
      <c r="AW1971">
        <v>1</v>
      </c>
      <c r="AX1971" s="38">
        <v>27495.59</v>
      </c>
      <c r="AY1971" t="s">
        <v>11</v>
      </c>
      <c r="AZ1971" t="s">
        <v>16</v>
      </c>
      <c r="BA1971" t="s">
        <v>42</v>
      </c>
      <c r="BB1971" s="35">
        <f>DATE(AT1971,MATCH(AU1971,{"Jan","Feb","Mar","Apr","May","Jun","Jul","Aug","Sep","Oct","Nov","Dec"}, 0),AV1971)</f>
        <v>29862</v>
      </c>
      <c r="BC1971" s="20">
        <f t="shared" si="557"/>
        <v>41</v>
      </c>
    </row>
    <row r="1972" spans="2:55" ht="15.5" hidden="1" x14ac:dyDescent="0.35">
      <c r="B1972" s="1" t="s">
        <v>401</v>
      </c>
      <c r="C1972" t="str">
        <f>VLOOKUP(B1972,Z1971:AE4306,2,FALSE)</f>
        <v>Petty,</v>
      </c>
      <c r="D1972">
        <f t="shared" si="540"/>
        <v>23.7</v>
      </c>
      <c r="E1972">
        <f t="shared" si="541"/>
        <v>5.55</v>
      </c>
      <c r="F1972" t="str">
        <f t="shared" si="542"/>
        <v>yes</v>
      </c>
      <c r="G1972" t="str">
        <f t="shared" si="543"/>
        <v>No</v>
      </c>
      <c r="H1972" t="str">
        <f t="shared" si="544"/>
        <v>No</v>
      </c>
      <c r="I1972">
        <f t="shared" si="545"/>
        <v>0</v>
      </c>
      <c r="J1972" t="str">
        <f t="shared" si="546"/>
        <v>No</v>
      </c>
      <c r="K1972" t="str">
        <f t="shared" si="547"/>
        <v>Normal weight</v>
      </c>
      <c r="L1972" t="str">
        <f t="shared" si="548"/>
        <v>normal</v>
      </c>
      <c r="M1972" s="34">
        <f t="shared" si="549"/>
        <v>24034</v>
      </c>
      <c r="N1972" s="36">
        <f t="shared" si="550"/>
        <v>27533.91</v>
      </c>
      <c r="O1972" s="23" t="str">
        <f t="shared" si="551"/>
        <v>tier - 2</v>
      </c>
      <c r="P1972" s="34" t="str">
        <f t="shared" si="552"/>
        <v>tier - 3</v>
      </c>
      <c r="Q1972" s="34" t="str">
        <f t="shared" si="553"/>
        <v>R1013</v>
      </c>
      <c r="R1972" s="23">
        <f t="shared" si="554"/>
        <v>57</v>
      </c>
      <c r="Z1972" s="1" t="s">
        <v>401</v>
      </c>
      <c r="AA1972" s="1" t="s">
        <v>7388</v>
      </c>
      <c r="AB1972" t="s">
        <v>4746</v>
      </c>
      <c r="AC1972" t="s">
        <v>5299</v>
      </c>
      <c r="AD1972" t="s">
        <v>5020</v>
      </c>
      <c r="AG1972" t="s">
        <v>401</v>
      </c>
      <c r="AH1972">
        <v>23.7</v>
      </c>
      <c r="AI1972">
        <v>5.55</v>
      </c>
      <c r="AJ1972" s="20" t="s">
        <v>2382</v>
      </c>
      <c r="AK1972" t="s">
        <v>2380</v>
      </c>
      <c r="AL1972" t="s">
        <v>2380</v>
      </c>
      <c r="AM1972" s="29">
        <v>0</v>
      </c>
      <c r="AN1972" s="20" t="s">
        <v>2380</v>
      </c>
      <c r="AO1972" s="20" t="str">
        <f t="shared" si="555"/>
        <v>Normal weight</v>
      </c>
      <c r="AP1972" s="20" t="str">
        <f t="shared" si="556"/>
        <v>normal</v>
      </c>
      <c r="AS1972" t="s">
        <v>1999</v>
      </c>
      <c r="AT1972">
        <v>1965</v>
      </c>
      <c r="AU1972" s="28" t="s">
        <v>37</v>
      </c>
      <c r="AV1972">
        <v>19</v>
      </c>
      <c r="AW1972">
        <v>0</v>
      </c>
      <c r="AX1972" s="38">
        <v>27533.91</v>
      </c>
      <c r="AY1972" t="s">
        <v>11</v>
      </c>
      <c r="AZ1972" t="s">
        <v>12</v>
      </c>
      <c r="BA1972" t="s">
        <v>13</v>
      </c>
      <c r="BB1972" s="35">
        <f>DATE(AT1972,MATCH(AU1972,{"Jan","Feb","Mar","Apr","May","Jun","Jul","Aug","Sep","Oct","Nov","Dec"}, 0),AV1972)</f>
        <v>24034</v>
      </c>
      <c r="BC1972" s="20">
        <f t="shared" si="557"/>
        <v>57</v>
      </c>
    </row>
    <row r="1973" spans="2:55" ht="15.5" hidden="1" x14ac:dyDescent="0.35">
      <c r="B1973" s="1" t="s">
        <v>400</v>
      </c>
      <c r="C1973" t="str">
        <f>VLOOKUP(B1973,Z1972:AE4307,2,FALSE)</f>
        <v>Sanford,</v>
      </c>
      <c r="D1973">
        <f t="shared" si="540"/>
        <v>30.4</v>
      </c>
      <c r="E1973">
        <f t="shared" si="541"/>
        <v>5.95</v>
      </c>
      <c r="F1973" t="str">
        <f t="shared" si="542"/>
        <v>No</v>
      </c>
      <c r="G1973" t="str">
        <f t="shared" si="543"/>
        <v>yes</v>
      </c>
      <c r="H1973" t="str">
        <f t="shared" si="544"/>
        <v>No</v>
      </c>
      <c r="I1973">
        <f t="shared" si="545"/>
        <v>1</v>
      </c>
      <c r="J1973" t="str">
        <f t="shared" si="546"/>
        <v>No</v>
      </c>
      <c r="K1973" t="str">
        <f t="shared" si="547"/>
        <v>OBESITY</v>
      </c>
      <c r="L1973" t="str">
        <f t="shared" si="548"/>
        <v>pre diabeties</v>
      </c>
      <c r="M1973" s="34">
        <f t="shared" si="549"/>
        <v>30885</v>
      </c>
      <c r="N1973" s="36">
        <f t="shared" si="550"/>
        <v>27534.53</v>
      </c>
      <c r="O1973" s="23" t="str">
        <f t="shared" si="551"/>
        <v>tier - 2</v>
      </c>
      <c r="P1973" s="34" t="str">
        <f t="shared" si="552"/>
        <v>tier - 2</v>
      </c>
      <c r="Q1973" s="34" t="str">
        <f t="shared" si="553"/>
        <v>R1011</v>
      </c>
      <c r="R1973" s="23">
        <f t="shared" si="554"/>
        <v>38</v>
      </c>
      <c r="Z1973" s="1" t="s">
        <v>400</v>
      </c>
      <c r="AA1973" s="1" t="s">
        <v>6716</v>
      </c>
      <c r="AB1973" t="s">
        <v>4746</v>
      </c>
      <c r="AC1973" t="s">
        <v>5870</v>
      </c>
      <c r="AD1973" t="s">
        <v>4816</v>
      </c>
      <c r="AG1973" t="s">
        <v>400</v>
      </c>
      <c r="AH1973">
        <v>30.4</v>
      </c>
      <c r="AI1973">
        <v>5.95</v>
      </c>
      <c r="AJ1973" s="20" t="s">
        <v>2380</v>
      </c>
      <c r="AK1973" t="s">
        <v>2382</v>
      </c>
      <c r="AL1973" t="s">
        <v>2380</v>
      </c>
      <c r="AM1973" s="29">
        <v>1</v>
      </c>
      <c r="AN1973" s="20" t="s">
        <v>2380</v>
      </c>
      <c r="AO1973" s="20" t="str">
        <f t="shared" si="555"/>
        <v>OBESITY</v>
      </c>
      <c r="AP1973" s="20" t="str">
        <f t="shared" si="556"/>
        <v>pre diabeties</v>
      </c>
      <c r="AS1973" t="s">
        <v>2000</v>
      </c>
      <c r="AT1973">
        <v>1984</v>
      </c>
      <c r="AU1973" s="28" t="s">
        <v>10</v>
      </c>
      <c r="AV1973">
        <v>22</v>
      </c>
      <c r="AW1973">
        <v>3</v>
      </c>
      <c r="AX1973" s="38">
        <v>27534.53</v>
      </c>
      <c r="AY1973" t="s">
        <v>11</v>
      </c>
      <c r="AZ1973" t="s">
        <v>11</v>
      </c>
      <c r="BA1973" t="s">
        <v>42</v>
      </c>
      <c r="BB1973" s="35">
        <f>DATE(AT1973,MATCH(AU1973,{"Jan","Feb","Mar","Apr","May","Jun","Jul","Aug","Sep","Oct","Nov","Dec"}, 0),AV1973)</f>
        <v>30885</v>
      </c>
      <c r="BC1973" s="20">
        <f t="shared" si="557"/>
        <v>38</v>
      </c>
    </row>
    <row r="1974" spans="2:55" ht="15.5" hidden="1" x14ac:dyDescent="0.35">
      <c r="B1974" s="1" t="s">
        <v>399</v>
      </c>
      <c r="C1974" t="str">
        <f>VLOOKUP(B1974,Z1973:AE4308,2,FALSE)</f>
        <v>Sprague,</v>
      </c>
      <c r="D1974">
        <f t="shared" si="540"/>
        <v>38.94</v>
      </c>
      <c r="E1974">
        <f t="shared" si="541"/>
        <v>4.3600000000000003</v>
      </c>
      <c r="F1974" t="str">
        <f t="shared" si="542"/>
        <v>No</v>
      </c>
      <c r="G1974" t="str">
        <f t="shared" si="543"/>
        <v>No</v>
      </c>
      <c r="H1974" t="str">
        <f t="shared" si="544"/>
        <v>Yes</v>
      </c>
      <c r="I1974">
        <f t="shared" si="545"/>
        <v>1</v>
      </c>
      <c r="J1974" t="str">
        <f t="shared" si="546"/>
        <v>No</v>
      </c>
      <c r="K1974" t="str">
        <f t="shared" si="547"/>
        <v>OBESITY</v>
      </c>
      <c r="L1974" t="str">
        <f t="shared" si="548"/>
        <v>normal</v>
      </c>
      <c r="M1974" s="34">
        <f t="shared" si="549"/>
        <v>31357</v>
      </c>
      <c r="N1974" s="36">
        <f t="shared" si="550"/>
        <v>27598.93</v>
      </c>
      <c r="O1974" s="23" t="str">
        <f t="shared" si="551"/>
        <v>tier - 2</v>
      </c>
      <c r="P1974" s="34" t="str">
        <f t="shared" si="552"/>
        <v>tier - 1</v>
      </c>
      <c r="Q1974" s="34" t="str">
        <f t="shared" si="553"/>
        <v>R1011</v>
      </c>
      <c r="R1974" s="23">
        <f t="shared" si="554"/>
        <v>37</v>
      </c>
      <c r="Z1974" s="1" t="s">
        <v>399</v>
      </c>
      <c r="AA1974" s="1" t="s">
        <v>6409</v>
      </c>
      <c r="AB1974" t="s">
        <v>4746</v>
      </c>
      <c r="AC1974" t="s">
        <v>5486</v>
      </c>
      <c r="AD1974" t="s">
        <v>4850</v>
      </c>
      <c r="AG1974" t="s">
        <v>399</v>
      </c>
      <c r="AH1974">
        <v>38.94</v>
      </c>
      <c r="AI1974">
        <v>4.3600000000000003</v>
      </c>
      <c r="AJ1974" s="20" t="s">
        <v>2380</v>
      </c>
      <c r="AK1974" t="s">
        <v>2380</v>
      </c>
      <c r="AL1974" t="s">
        <v>2383</v>
      </c>
      <c r="AM1974" s="29">
        <v>1</v>
      </c>
      <c r="AN1974" s="20" t="s">
        <v>2380</v>
      </c>
      <c r="AO1974" s="20" t="str">
        <f t="shared" si="555"/>
        <v>OBESITY</v>
      </c>
      <c r="AP1974" s="20" t="str">
        <f t="shared" si="556"/>
        <v>normal</v>
      </c>
      <c r="AS1974" t="s">
        <v>2001</v>
      </c>
      <c r="AT1974">
        <v>1985</v>
      </c>
      <c r="AU1974" s="28" t="s">
        <v>15</v>
      </c>
      <c r="AV1974">
        <v>6</v>
      </c>
      <c r="AW1974">
        <v>3</v>
      </c>
      <c r="AX1974" s="38">
        <v>27598.93</v>
      </c>
      <c r="AY1974" t="s">
        <v>11</v>
      </c>
      <c r="AZ1974" t="s">
        <v>16</v>
      </c>
      <c r="BA1974" t="s">
        <v>42</v>
      </c>
      <c r="BB1974" s="35">
        <f>DATE(AT1974,MATCH(AU1974,{"Jan","Feb","Mar","Apr","May","Jun","Jul","Aug","Sep","Oct","Nov","Dec"}, 0),AV1974)</f>
        <v>31357</v>
      </c>
      <c r="BC1974" s="20">
        <f t="shared" si="557"/>
        <v>37</v>
      </c>
    </row>
    <row r="1975" spans="2:55" ht="15.5" hidden="1" x14ac:dyDescent="0.35">
      <c r="B1975" s="1" t="s">
        <v>398</v>
      </c>
      <c r="C1975" t="str">
        <f>VLOOKUP(B1975,Z1974:AE4309,2,FALSE)</f>
        <v>Lasseron,</v>
      </c>
      <c r="D1975">
        <f t="shared" si="540"/>
        <v>31.02</v>
      </c>
      <c r="E1975">
        <f t="shared" si="541"/>
        <v>4.84</v>
      </c>
      <c r="F1975" t="str">
        <f t="shared" si="542"/>
        <v>No</v>
      </c>
      <c r="G1975" t="str">
        <f t="shared" si="543"/>
        <v>No</v>
      </c>
      <c r="H1975" t="str">
        <f t="shared" si="544"/>
        <v>Yes</v>
      </c>
      <c r="I1975">
        <f t="shared" si="545"/>
        <v>1</v>
      </c>
      <c r="J1975" t="str">
        <f t="shared" si="546"/>
        <v>No</v>
      </c>
      <c r="K1975" t="str">
        <f t="shared" si="547"/>
        <v>OBESITY</v>
      </c>
      <c r="L1975" t="str">
        <f t="shared" si="548"/>
        <v>normal</v>
      </c>
      <c r="M1975" s="34">
        <f t="shared" si="549"/>
        <v>33766</v>
      </c>
      <c r="N1975" s="36">
        <f t="shared" si="550"/>
        <v>27614.71</v>
      </c>
      <c r="O1975" s="23" t="str">
        <f t="shared" si="551"/>
        <v>tier - 2</v>
      </c>
      <c r="P1975" s="34" t="str">
        <f t="shared" si="552"/>
        <v>tier - 3</v>
      </c>
      <c r="Q1975" s="34" t="str">
        <f t="shared" si="553"/>
        <v>R1011</v>
      </c>
      <c r="R1975" s="23">
        <f t="shared" si="554"/>
        <v>30</v>
      </c>
      <c r="Z1975" s="1" t="s">
        <v>398</v>
      </c>
      <c r="AA1975" s="1" t="s">
        <v>7389</v>
      </c>
      <c r="AB1975" t="s">
        <v>5580</v>
      </c>
      <c r="AC1975" t="s">
        <v>7390</v>
      </c>
      <c r="AG1975" t="s">
        <v>398</v>
      </c>
      <c r="AH1975">
        <v>31.02</v>
      </c>
      <c r="AI1975">
        <v>4.84</v>
      </c>
      <c r="AJ1975" s="20" t="s">
        <v>2380</v>
      </c>
      <c r="AK1975" t="s">
        <v>2380</v>
      </c>
      <c r="AL1975" t="s">
        <v>2383</v>
      </c>
      <c r="AM1975" s="29">
        <v>1</v>
      </c>
      <c r="AN1975" s="20" t="s">
        <v>2380</v>
      </c>
      <c r="AO1975" s="20" t="str">
        <f t="shared" si="555"/>
        <v>OBESITY</v>
      </c>
      <c r="AP1975" s="20" t="str">
        <f t="shared" si="556"/>
        <v>normal</v>
      </c>
      <c r="AS1975" t="s">
        <v>2002</v>
      </c>
      <c r="AT1975">
        <v>1992</v>
      </c>
      <c r="AU1975" s="28" t="s">
        <v>18</v>
      </c>
      <c r="AV1975">
        <v>11</v>
      </c>
      <c r="AW1975">
        <v>0</v>
      </c>
      <c r="AX1975" s="38">
        <v>27614.71</v>
      </c>
      <c r="AY1975" t="s">
        <v>11</v>
      </c>
      <c r="AZ1975" t="s">
        <v>12</v>
      </c>
      <c r="BA1975" t="s">
        <v>42</v>
      </c>
      <c r="BB1975" s="35">
        <f>DATE(AT1975,MATCH(AU1975,{"Jan","Feb","Mar","Apr","May","Jun","Jul","Aug","Sep","Oct","Nov","Dec"}, 0),AV1975)</f>
        <v>33766</v>
      </c>
      <c r="BC1975" s="20">
        <f t="shared" si="557"/>
        <v>30</v>
      </c>
    </row>
    <row r="1976" spans="2:55" ht="15.5" hidden="1" x14ac:dyDescent="0.35">
      <c r="B1976" s="1" t="s">
        <v>397</v>
      </c>
      <c r="C1976" t="str">
        <f>VLOOKUP(B1976,Z1975:AE4310,2,FALSE)</f>
        <v>Bushong,</v>
      </c>
      <c r="D1976">
        <f t="shared" si="540"/>
        <v>17.5</v>
      </c>
      <c r="E1976">
        <f t="shared" si="541"/>
        <v>4.5599999999999996</v>
      </c>
      <c r="F1976" t="str">
        <f t="shared" si="542"/>
        <v>No</v>
      </c>
      <c r="G1976" t="str">
        <f t="shared" si="543"/>
        <v>No</v>
      </c>
      <c r="H1976" t="str">
        <f t="shared" si="544"/>
        <v>No</v>
      </c>
      <c r="I1976">
        <f t="shared" si="545"/>
        <v>1</v>
      </c>
      <c r="J1976" t="str">
        <f t="shared" si="546"/>
        <v>No</v>
      </c>
      <c r="K1976" t="str">
        <f t="shared" si="547"/>
        <v>under weight</v>
      </c>
      <c r="L1976" t="str">
        <f t="shared" si="548"/>
        <v>normal</v>
      </c>
      <c r="M1976" s="34">
        <f t="shared" si="549"/>
        <v>35682</v>
      </c>
      <c r="N1976" s="36">
        <f t="shared" si="550"/>
        <v>27619.360000000001</v>
      </c>
      <c r="O1976" s="23" t="str">
        <f t="shared" si="551"/>
        <v>tier - 2</v>
      </c>
      <c r="P1976" s="34" t="str">
        <f t="shared" si="552"/>
        <v>tier - 3</v>
      </c>
      <c r="Q1976" s="34" t="str">
        <f t="shared" si="553"/>
        <v>R1011</v>
      </c>
      <c r="R1976" s="23">
        <f t="shared" si="554"/>
        <v>25</v>
      </c>
      <c r="Z1976" s="1" t="s">
        <v>397</v>
      </c>
      <c r="AA1976" s="1" t="s">
        <v>7391</v>
      </c>
      <c r="AB1976" t="s">
        <v>4743</v>
      </c>
      <c r="AC1976" t="s">
        <v>7392</v>
      </c>
      <c r="AG1976" t="s">
        <v>397</v>
      </c>
      <c r="AH1976">
        <v>17.5</v>
      </c>
      <c r="AI1976">
        <v>4.5599999999999996</v>
      </c>
      <c r="AJ1976" s="20" t="s">
        <v>2380</v>
      </c>
      <c r="AK1976" t="s">
        <v>2380</v>
      </c>
      <c r="AL1976" t="s">
        <v>2380</v>
      </c>
      <c r="AM1976" s="29">
        <v>1</v>
      </c>
      <c r="AN1976" s="20" t="s">
        <v>2380</v>
      </c>
      <c r="AO1976" s="20" t="str">
        <f t="shared" si="555"/>
        <v>under weight</v>
      </c>
      <c r="AP1976" s="20" t="str">
        <f t="shared" si="556"/>
        <v>normal</v>
      </c>
      <c r="AS1976" t="s">
        <v>2003</v>
      </c>
      <c r="AT1976">
        <v>1997</v>
      </c>
      <c r="AU1976" s="28" t="s">
        <v>20</v>
      </c>
      <c r="AV1976">
        <v>9</v>
      </c>
      <c r="AW1976">
        <v>0</v>
      </c>
      <c r="AX1976" s="38">
        <v>27619.360000000001</v>
      </c>
      <c r="AY1976" t="s">
        <v>11</v>
      </c>
      <c r="AZ1976" t="s">
        <v>12</v>
      </c>
      <c r="BA1976" t="s">
        <v>42</v>
      </c>
      <c r="BB1976" s="35">
        <f>DATE(AT1976,MATCH(AU1976,{"Jan","Feb","Mar","Apr","May","Jun","Jul","Aug","Sep","Oct","Nov","Dec"}, 0),AV1976)</f>
        <v>35682</v>
      </c>
      <c r="BC1976" s="20">
        <f t="shared" si="557"/>
        <v>25</v>
      </c>
    </row>
    <row r="1977" spans="2:55" ht="15.5" hidden="1" x14ac:dyDescent="0.35">
      <c r="B1977" s="1" t="s">
        <v>396</v>
      </c>
      <c r="C1977" t="str">
        <f>VLOOKUP(B1977,Z1976:AE4311,2,FALSE)</f>
        <v>Dennison,</v>
      </c>
      <c r="D1977">
        <f t="shared" si="540"/>
        <v>34.799999999999997</v>
      </c>
      <c r="E1977">
        <f t="shared" si="541"/>
        <v>4.42</v>
      </c>
      <c r="F1977" t="str">
        <f t="shared" si="542"/>
        <v>yes</v>
      </c>
      <c r="G1977" t="str">
        <f t="shared" si="543"/>
        <v>yes</v>
      </c>
      <c r="H1977" t="str">
        <f t="shared" si="544"/>
        <v>No</v>
      </c>
      <c r="I1977">
        <f t="shared" si="545"/>
        <v>2</v>
      </c>
      <c r="J1977" t="str">
        <f t="shared" si="546"/>
        <v>No</v>
      </c>
      <c r="K1977" t="str">
        <f t="shared" si="547"/>
        <v>OBESITY</v>
      </c>
      <c r="L1977" t="str">
        <f t="shared" si="548"/>
        <v>normal</v>
      </c>
      <c r="M1977" s="34">
        <f t="shared" si="549"/>
        <v>35710</v>
      </c>
      <c r="N1977" s="36">
        <f t="shared" si="550"/>
        <v>27625.17</v>
      </c>
      <c r="O1977" s="23" t="str">
        <f t="shared" si="551"/>
        <v>tier - 1</v>
      </c>
      <c r="P1977" s="34" t="str">
        <f t="shared" si="552"/>
        <v>tier - 1</v>
      </c>
      <c r="Q1977" s="34" t="str">
        <f t="shared" si="553"/>
        <v>R1011</v>
      </c>
      <c r="R1977" s="23">
        <f t="shared" si="554"/>
        <v>25</v>
      </c>
      <c r="Z1977" s="1" t="s">
        <v>396</v>
      </c>
      <c r="AA1977" s="1" t="s">
        <v>7393</v>
      </c>
      <c r="AB1977" t="s">
        <v>4746</v>
      </c>
      <c r="AC1977" t="s">
        <v>4918</v>
      </c>
      <c r="AG1977" t="s">
        <v>396</v>
      </c>
      <c r="AH1977">
        <v>34.799999999999997</v>
      </c>
      <c r="AI1977">
        <v>4.42</v>
      </c>
      <c r="AJ1977" s="20" t="s">
        <v>2382</v>
      </c>
      <c r="AK1977" t="s">
        <v>2382</v>
      </c>
      <c r="AL1977" t="s">
        <v>2380</v>
      </c>
      <c r="AM1977" s="29">
        <v>2</v>
      </c>
      <c r="AN1977" s="20" t="s">
        <v>2380</v>
      </c>
      <c r="AO1977" s="20" t="str">
        <f t="shared" si="555"/>
        <v>OBESITY</v>
      </c>
      <c r="AP1977" s="20" t="str">
        <f t="shared" si="556"/>
        <v>normal</v>
      </c>
      <c r="AS1977" t="s">
        <v>2004</v>
      </c>
      <c r="AT1977">
        <v>1997</v>
      </c>
      <c r="AU1977" s="28" t="s">
        <v>37</v>
      </c>
      <c r="AV1977">
        <v>7</v>
      </c>
      <c r="AW1977">
        <v>0</v>
      </c>
      <c r="AX1977" s="38">
        <v>27625.17</v>
      </c>
      <c r="AY1977" t="s">
        <v>16</v>
      </c>
      <c r="AZ1977" t="s">
        <v>16</v>
      </c>
      <c r="BA1977" t="s">
        <v>42</v>
      </c>
      <c r="BB1977" s="35">
        <f>DATE(AT1977,MATCH(AU1977,{"Jan","Feb","Mar","Apr","May","Jun","Jul","Aug","Sep","Oct","Nov","Dec"}, 0),AV1977)</f>
        <v>35710</v>
      </c>
      <c r="BC1977" s="20">
        <f t="shared" si="557"/>
        <v>25</v>
      </c>
    </row>
    <row r="1978" spans="2:55" ht="15.5" hidden="1" x14ac:dyDescent="0.35">
      <c r="B1978" s="1" t="s">
        <v>395</v>
      </c>
      <c r="C1978" t="str">
        <f>VLOOKUP(B1978,Z1977:AE4312,2,FALSE)</f>
        <v>Lira,</v>
      </c>
      <c r="D1978">
        <f t="shared" si="540"/>
        <v>17.3</v>
      </c>
      <c r="E1978">
        <f t="shared" si="541"/>
        <v>7.66</v>
      </c>
      <c r="F1978" t="str">
        <f t="shared" si="542"/>
        <v>yes</v>
      </c>
      <c r="G1978" t="str">
        <f t="shared" si="543"/>
        <v>No</v>
      </c>
      <c r="H1978" t="str">
        <f t="shared" si="544"/>
        <v>No</v>
      </c>
      <c r="I1978">
        <f t="shared" si="545"/>
        <v>1</v>
      </c>
      <c r="J1978" t="str">
        <f t="shared" si="546"/>
        <v>No</v>
      </c>
      <c r="K1978" t="str">
        <f t="shared" si="547"/>
        <v>under weight</v>
      </c>
      <c r="L1978" t="str">
        <f t="shared" si="548"/>
        <v>diabeties</v>
      </c>
      <c r="M1978" s="34">
        <f t="shared" si="549"/>
        <v>33788</v>
      </c>
      <c r="N1978" s="36">
        <f t="shared" si="550"/>
        <v>27696.11</v>
      </c>
      <c r="O1978" s="23" t="str">
        <f t="shared" si="551"/>
        <v>tier - 1</v>
      </c>
      <c r="P1978" s="34" t="str">
        <f t="shared" si="552"/>
        <v>tier - 2</v>
      </c>
      <c r="Q1978" s="34" t="str">
        <f t="shared" si="553"/>
        <v>R1011</v>
      </c>
      <c r="R1978" s="23">
        <f t="shared" si="554"/>
        <v>30</v>
      </c>
      <c r="Z1978" s="1" t="s">
        <v>395</v>
      </c>
      <c r="AA1978" s="1" t="s">
        <v>7394</v>
      </c>
      <c r="AB1978" t="s">
        <v>4746</v>
      </c>
      <c r="AC1978" t="s">
        <v>7395</v>
      </c>
      <c r="AG1978" t="s">
        <v>395</v>
      </c>
      <c r="AH1978">
        <v>17.3</v>
      </c>
      <c r="AI1978">
        <v>7.66</v>
      </c>
      <c r="AJ1978" s="20" t="s">
        <v>2382</v>
      </c>
      <c r="AK1978" t="s">
        <v>2380</v>
      </c>
      <c r="AL1978" t="s">
        <v>2380</v>
      </c>
      <c r="AM1978" s="29">
        <v>1</v>
      </c>
      <c r="AN1978" s="20" t="s">
        <v>2380</v>
      </c>
      <c r="AO1978" s="20" t="str">
        <f t="shared" si="555"/>
        <v>under weight</v>
      </c>
      <c r="AP1978" s="20" t="str">
        <f t="shared" si="556"/>
        <v>diabeties</v>
      </c>
      <c r="AS1978" t="s">
        <v>2005</v>
      </c>
      <c r="AT1978">
        <v>1992</v>
      </c>
      <c r="AU1978" s="28" t="s">
        <v>10</v>
      </c>
      <c r="AV1978">
        <v>3</v>
      </c>
      <c r="AW1978">
        <v>0</v>
      </c>
      <c r="AX1978" s="38">
        <v>27696.11</v>
      </c>
      <c r="AY1978" t="s">
        <v>16</v>
      </c>
      <c r="AZ1978" t="s">
        <v>11</v>
      </c>
      <c r="BA1978" t="s">
        <v>42</v>
      </c>
      <c r="BB1978" s="35">
        <f>DATE(AT1978,MATCH(AU1978,{"Jan","Feb","Mar","Apr","May","Jun","Jul","Aug","Sep","Oct","Nov","Dec"}, 0),AV1978)</f>
        <v>33788</v>
      </c>
      <c r="BC1978" s="20">
        <f t="shared" si="557"/>
        <v>30</v>
      </c>
    </row>
    <row r="1979" spans="2:55" ht="15.5" hidden="1" x14ac:dyDescent="0.35">
      <c r="B1979" s="1" t="s">
        <v>394</v>
      </c>
      <c r="C1979" t="str">
        <f>VLOOKUP(B1979,Z1978:AE4313,2,FALSE)</f>
        <v>Nahigian,</v>
      </c>
      <c r="D1979">
        <f t="shared" si="540"/>
        <v>32.25</v>
      </c>
      <c r="E1979">
        <f t="shared" si="541"/>
        <v>5.2</v>
      </c>
      <c r="F1979" t="str">
        <f t="shared" si="542"/>
        <v>yes</v>
      </c>
      <c r="G1979" t="str">
        <f t="shared" si="543"/>
        <v>No</v>
      </c>
      <c r="H1979" t="str">
        <f t="shared" si="544"/>
        <v>No</v>
      </c>
      <c r="I1979">
        <f t="shared" si="545"/>
        <v>0</v>
      </c>
      <c r="J1979" t="str">
        <f t="shared" si="546"/>
        <v>No</v>
      </c>
      <c r="K1979" t="str">
        <f t="shared" si="547"/>
        <v>OBESITY</v>
      </c>
      <c r="L1979" t="str">
        <f t="shared" si="548"/>
        <v>normal</v>
      </c>
      <c r="M1979" s="34">
        <f t="shared" si="549"/>
        <v>37596</v>
      </c>
      <c r="N1979" s="36">
        <f t="shared" si="550"/>
        <v>27724.29</v>
      </c>
      <c r="O1979" s="23" t="str">
        <f t="shared" si="551"/>
        <v>tier - 1</v>
      </c>
      <c r="P1979" s="34" t="str">
        <f t="shared" si="552"/>
        <v>tier - 3</v>
      </c>
      <c r="Q1979" s="34" t="str">
        <f t="shared" si="553"/>
        <v>R1013</v>
      </c>
      <c r="R1979" s="23">
        <f t="shared" si="554"/>
        <v>20</v>
      </c>
      <c r="Z1979" s="1" t="s">
        <v>394</v>
      </c>
      <c r="AA1979" s="1" t="s">
        <v>7396</v>
      </c>
      <c r="AB1979" t="s">
        <v>4743</v>
      </c>
      <c r="AC1979" t="s">
        <v>6792</v>
      </c>
      <c r="AD1979" t="s">
        <v>4865</v>
      </c>
      <c r="AG1979" t="s">
        <v>394</v>
      </c>
      <c r="AH1979">
        <v>32.25</v>
      </c>
      <c r="AI1979">
        <v>5.2</v>
      </c>
      <c r="AJ1979" s="20" t="s">
        <v>2382</v>
      </c>
      <c r="AK1979" t="s">
        <v>2380</v>
      </c>
      <c r="AL1979" t="s">
        <v>2380</v>
      </c>
      <c r="AM1979" s="29">
        <v>0</v>
      </c>
      <c r="AN1979" s="20" t="s">
        <v>2380</v>
      </c>
      <c r="AO1979" s="20" t="str">
        <f t="shared" si="555"/>
        <v>OBESITY</v>
      </c>
      <c r="AP1979" s="20" t="str">
        <f t="shared" si="556"/>
        <v>normal</v>
      </c>
      <c r="AS1979" t="s">
        <v>2006</v>
      </c>
      <c r="AT1979">
        <v>2002</v>
      </c>
      <c r="AU1979" s="28" t="s">
        <v>30</v>
      </c>
      <c r="AV1979">
        <v>6</v>
      </c>
      <c r="AW1979">
        <v>1</v>
      </c>
      <c r="AX1979" s="38">
        <v>27724.29</v>
      </c>
      <c r="AY1979" t="s">
        <v>16</v>
      </c>
      <c r="AZ1979" t="s">
        <v>12</v>
      </c>
      <c r="BA1979" t="s">
        <v>13</v>
      </c>
      <c r="BB1979" s="35">
        <f>DATE(AT1979,MATCH(AU1979,{"Jan","Feb","Mar","Apr","May","Jun","Jul","Aug","Sep","Oct","Nov","Dec"}, 0),AV1979)</f>
        <v>37596</v>
      </c>
      <c r="BC1979" s="20">
        <f t="shared" si="557"/>
        <v>20</v>
      </c>
    </row>
    <row r="1980" spans="2:55" ht="15.5" hidden="1" x14ac:dyDescent="0.35">
      <c r="B1980" s="1" t="s">
        <v>393</v>
      </c>
      <c r="C1980" t="str">
        <f>VLOOKUP(B1980,Z1979:AE4314,2,FALSE)</f>
        <v>Cackett,</v>
      </c>
      <c r="D1980">
        <f t="shared" si="540"/>
        <v>42.4</v>
      </c>
      <c r="E1980">
        <f t="shared" si="541"/>
        <v>5.53</v>
      </c>
      <c r="F1980" t="str">
        <f t="shared" si="542"/>
        <v>yes</v>
      </c>
      <c r="G1980" t="str">
        <f t="shared" si="543"/>
        <v>No</v>
      </c>
      <c r="H1980" t="str">
        <f t="shared" si="544"/>
        <v>No</v>
      </c>
      <c r="I1980">
        <f t="shared" si="545"/>
        <v>0</v>
      </c>
      <c r="J1980" t="str">
        <f t="shared" si="546"/>
        <v>No</v>
      </c>
      <c r="K1980" t="str">
        <f t="shared" si="547"/>
        <v>OBESITY</v>
      </c>
      <c r="L1980" t="str">
        <f t="shared" si="548"/>
        <v>normal</v>
      </c>
      <c r="M1980" s="34">
        <f t="shared" si="549"/>
        <v>22103</v>
      </c>
      <c r="N1980" s="36">
        <f t="shared" si="550"/>
        <v>27808.73</v>
      </c>
      <c r="O1980" s="23" t="str">
        <f t="shared" si="551"/>
        <v>tier - 1</v>
      </c>
      <c r="P1980" s="34" t="str">
        <f t="shared" si="552"/>
        <v>tier - 1</v>
      </c>
      <c r="Q1980" s="34" t="str">
        <f t="shared" si="553"/>
        <v>R1013</v>
      </c>
      <c r="R1980" s="23">
        <f t="shared" si="554"/>
        <v>62</v>
      </c>
      <c r="Z1980" s="1" t="s">
        <v>393</v>
      </c>
      <c r="AA1980" s="1" t="s">
        <v>7397</v>
      </c>
      <c r="AB1980" t="s">
        <v>4743</v>
      </c>
      <c r="AC1980" t="s">
        <v>5554</v>
      </c>
      <c r="AD1980" t="s">
        <v>4757</v>
      </c>
      <c r="AG1980" t="s">
        <v>393</v>
      </c>
      <c r="AH1980">
        <v>42.4</v>
      </c>
      <c r="AI1980">
        <v>5.53</v>
      </c>
      <c r="AJ1980" s="20" t="s">
        <v>2382</v>
      </c>
      <c r="AK1980" t="s">
        <v>2380</v>
      </c>
      <c r="AL1980" t="s">
        <v>2380</v>
      </c>
      <c r="AM1980" s="29">
        <v>0</v>
      </c>
      <c r="AN1980" s="20" t="s">
        <v>2380</v>
      </c>
      <c r="AO1980" s="20" t="str">
        <f t="shared" si="555"/>
        <v>OBESITY</v>
      </c>
      <c r="AP1980" s="20" t="str">
        <f t="shared" si="556"/>
        <v>normal</v>
      </c>
      <c r="AS1980" t="s">
        <v>2007</v>
      </c>
      <c r="AT1980">
        <v>1960</v>
      </c>
      <c r="AU1980" s="28" t="s">
        <v>10</v>
      </c>
      <c r="AV1980">
        <v>6</v>
      </c>
      <c r="AW1980">
        <v>0</v>
      </c>
      <c r="AX1980" s="38">
        <v>27808.73</v>
      </c>
      <c r="AY1980" t="s">
        <v>16</v>
      </c>
      <c r="AZ1980" t="s">
        <v>16</v>
      </c>
      <c r="BA1980" t="s">
        <v>13</v>
      </c>
      <c r="BB1980" s="35">
        <f>DATE(AT1980,MATCH(AU1980,{"Jan","Feb","Mar","Apr","May","Jun","Jul","Aug","Sep","Oct","Nov","Dec"}, 0),AV1980)</f>
        <v>22103</v>
      </c>
      <c r="BC1980" s="20">
        <f t="shared" si="557"/>
        <v>62</v>
      </c>
    </row>
    <row r="1981" spans="2:55" ht="15.5" hidden="1" x14ac:dyDescent="0.35">
      <c r="B1981" s="1" t="s">
        <v>392</v>
      </c>
      <c r="C1981" t="str">
        <f>VLOOKUP(B1981,Z1980:AE4315,2,FALSE)</f>
        <v>Hunter-Galvan,</v>
      </c>
      <c r="D1981">
        <f t="shared" si="540"/>
        <v>38.664999999999999</v>
      </c>
      <c r="E1981">
        <f t="shared" si="541"/>
        <v>4.8600000000000003</v>
      </c>
      <c r="F1981" t="str">
        <f t="shared" si="542"/>
        <v>No</v>
      </c>
      <c r="G1981" t="str">
        <f t="shared" si="543"/>
        <v>yes</v>
      </c>
      <c r="H1981" t="str">
        <f t="shared" si="544"/>
        <v>No</v>
      </c>
      <c r="I1981">
        <f t="shared" si="545"/>
        <v>1</v>
      </c>
      <c r="J1981" t="str">
        <f t="shared" si="546"/>
        <v>No</v>
      </c>
      <c r="K1981" t="str">
        <f t="shared" si="547"/>
        <v>OBESITY</v>
      </c>
      <c r="L1981" t="str">
        <f t="shared" si="548"/>
        <v>normal</v>
      </c>
      <c r="M1981" s="34">
        <f t="shared" si="549"/>
        <v>31385</v>
      </c>
      <c r="N1981" s="36">
        <f t="shared" si="550"/>
        <v>27849.94</v>
      </c>
      <c r="O1981" s="23" t="str">
        <f t="shared" si="551"/>
        <v>tier - 1</v>
      </c>
      <c r="P1981" s="34" t="str">
        <f t="shared" si="552"/>
        <v>tier - 1</v>
      </c>
      <c r="Q1981" s="34" t="str">
        <f t="shared" si="553"/>
        <v>R1011</v>
      </c>
      <c r="R1981" s="23">
        <f t="shared" si="554"/>
        <v>37</v>
      </c>
      <c r="Z1981" s="1" t="s">
        <v>392</v>
      </c>
      <c r="AA1981" s="1" t="s">
        <v>7398</v>
      </c>
      <c r="AB1981" t="s">
        <v>4743</v>
      </c>
      <c r="AC1981" t="s">
        <v>6286</v>
      </c>
      <c r="AG1981" t="s">
        <v>392</v>
      </c>
      <c r="AH1981">
        <v>38.664999999999999</v>
      </c>
      <c r="AI1981">
        <v>4.8600000000000003</v>
      </c>
      <c r="AJ1981" s="20" t="s">
        <v>2380</v>
      </c>
      <c r="AK1981" t="s">
        <v>2382</v>
      </c>
      <c r="AL1981" t="s">
        <v>2380</v>
      </c>
      <c r="AM1981" s="29">
        <v>1</v>
      </c>
      <c r="AN1981" s="20" t="s">
        <v>2380</v>
      </c>
      <c r="AO1981" s="20" t="str">
        <f t="shared" si="555"/>
        <v>OBESITY</v>
      </c>
      <c r="AP1981" s="20" t="str">
        <f t="shared" si="556"/>
        <v>normal</v>
      </c>
      <c r="AS1981" t="s">
        <v>2008</v>
      </c>
      <c r="AT1981">
        <v>1985</v>
      </c>
      <c r="AU1981" s="28" t="s">
        <v>30</v>
      </c>
      <c r="AV1981">
        <v>4</v>
      </c>
      <c r="AW1981">
        <v>3</v>
      </c>
      <c r="AX1981" s="38">
        <v>27849.94</v>
      </c>
      <c r="AY1981" t="s">
        <v>16</v>
      </c>
      <c r="AZ1981" t="s">
        <v>16</v>
      </c>
      <c r="BA1981" t="s">
        <v>42</v>
      </c>
      <c r="BB1981" s="35">
        <f>DATE(AT1981,MATCH(AU1981,{"Jan","Feb","Mar","Apr","May","Jun","Jul","Aug","Sep","Oct","Nov","Dec"}, 0),AV1981)</f>
        <v>31385</v>
      </c>
      <c r="BC1981" s="20">
        <f t="shared" si="557"/>
        <v>37</v>
      </c>
    </row>
    <row r="1982" spans="2:55" ht="15.5" hidden="1" x14ac:dyDescent="0.35">
      <c r="B1982" s="1" t="s">
        <v>391</v>
      </c>
      <c r="C1982" t="str">
        <f>VLOOKUP(B1982,Z1981:AE4316,2,FALSE)</f>
        <v>Pierret,</v>
      </c>
      <c r="D1982">
        <f t="shared" si="540"/>
        <v>29.92</v>
      </c>
      <c r="E1982">
        <f t="shared" si="541"/>
        <v>5.49</v>
      </c>
      <c r="F1982" t="str">
        <f t="shared" si="542"/>
        <v>yes</v>
      </c>
      <c r="G1982" t="str">
        <f t="shared" si="543"/>
        <v>No</v>
      </c>
      <c r="H1982" t="str">
        <f t="shared" si="544"/>
        <v>No</v>
      </c>
      <c r="I1982">
        <f t="shared" si="545"/>
        <v>0</v>
      </c>
      <c r="J1982" t="str">
        <f t="shared" si="546"/>
        <v>No</v>
      </c>
      <c r="K1982" t="str">
        <f t="shared" si="547"/>
        <v>OVER WEIGHT</v>
      </c>
      <c r="L1982" t="str">
        <f t="shared" si="548"/>
        <v>normal</v>
      </c>
      <c r="M1982" s="34">
        <f t="shared" si="549"/>
        <v>32833</v>
      </c>
      <c r="N1982" s="36">
        <f t="shared" si="550"/>
        <v>27925.86</v>
      </c>
      <c r="O1982" s="23" t="str">
        <f t="shared" si="551"/>
        <v>tier - 1</v>
      </c>
      <c r="P1982" s="34" t="str">
        <f t="shared" si="552"/>
        <v>tier - 2</v>
      </c>
      <c r="Q1982" s="34" t="str">
        <f t="shared" si="553"/>
        <v>R1011</v>
      </c>
      <c r="R1982" s="23">
        <f t="shared" si="554"/>
        <v>33</v>
      </c>
      <c r="Z1982" s="1" t="s">
        <v>391</v>
      </c>
      <c r="AA1982" s="1" t="s">
        <v>7399</v>
      </c>
      <c r="AB1982" t="s">
        <v>4743</v>
      </c>
      <c r="AC1982" t="s">
        <v>4874</v>
      </c>
      <c r="AG1982" t="s">
        <v>391</v>
      </c>
      <c r="AH1982">
        <v>29.92</v>
      </c>
      <c r="AI1982">
        <v>5.49</v>
      </c>
      <c r="AJ1982" s="20" t="s">
        <v>2382</v>
      </c>
      <c r="AK1982" t="s">
        <v>2380</v>
      </c>
      <c r="AL1982" t="s">
        <v>2380</v>
      </c>
      <c r="AM1982" s="29">
        <v>0</v>
      </c>
      <c r="AN1982" s="20" t="s">
        <v>2380</v>
      </c>
      <c r="AO1982" s="20" t="str">
        <f t="shared" si="555"/>
        <v>OVER WEIGHT</v>
      </c>
      <c r="AP1982" s="20" t="str">
        <f t="shared" si="556"/>
        <v>normal</v>
      </c>
      <c r="AS1982" t="s">
        <v>2009</v>
      </c>
      <c r="AT1982">
        <v>1989</v>
      </c>
      <c r="AU1982" s="28" t="s">
        <v>15</v>
      </c>
      <c r="AV1982">
        <v>21</v>
      </c>
      <c r="AW1982">
        <v>3</v>
      </c>
      <c r="AX1982" s="38">
        <v>27925.86</v>
      </c>
      <c r="AY1982" t="s">
        <v>16</v>
      </c>
      <c r="AZ1982" t="s">
        <v>11</v>
      </c>
      <c r="BA1982" t="s">
        <v>42</v>
      </c>
      <c r="BB1982" s="35">
        <f>DATE(AT1982,MATCH(AU1982,{"Jan","Feb","Mar","Apr","May","Jun","Jul","Aug","Sep","Oct","Nov","Dec"}, 0),AV1982)</f>
        <v>32833</v>
      </c>
      <c r="BC1982" s="20">
        <f t="shared" si="557"/>
        <v>33</v>
      </c>
    </row>
    <row r="1983" spans="2:55" ht="15.5" hidden="1" x14ac:dyDescent="0.35">
      <c r="B1983" s="1" t="s">
        <v>390</v>
      </c>
      <c r="C1983" t="str">
        <f>VLOOKUP(B1983,Z1982:AE4317,2,FALSE)</f>
        <v>White,</v>
      </c>
      <c r="D1983">
        <f t="shared" si="540"/>
        <v>29.48</v>
      </c>
      <c r="E1983">
        <f t="shared" si="541"/>
        <v>4.09</v>
      </c>
      <c r="F1983" t="str">
        <f t="shared" si="542"/>
        <v>yes</v>
      </c>
      <c r="G1983" t="str">
        <f t="shared" si="543"/>
        <v>No</v>
      </c>
      <c r="H1983" t="str">
        <f t="shared" si="544"/>
        <v>No</v>
      </c>
      <c r="I1983">
        <f t="shared" si="545"/>
        <v>0</v>
      </c>
      <c r="J1983" t="str">
        <f t="shared" si="546"/>
        <v>No</v>
      </c>
      <c r="K1983" t="str">
        <f t="shared" si="547"/>
        <v>OVER WEIGHT</v>
      </c>
      <c r="L1983" t="str">
        <f t="shared" si="548"/>
        <v>normal</v>
      </c>
      <c r="M1983" s="34">
        <f t="shared" si="549"/>
        <v>33393</v>
      </c>
      <c r="N1983" s="36">
        <f t="shared" si="550"/>
        <v>27931.11</v>
      </c>
      <c r="O1983" s="23" t="str">
        <f t="shared" si="551"/>
        <v>tier - 1</v>
      </c>
      <c r="P1983" s="34" t="str">
        <f t="shared" si="552"/>
        <v>tier - 3</v>
      </c>
      <c r="Q1983" s="34" t="str">
        <f t="shared" si="553"/>
        <v>R1011</v>
      </c>
      <c r="R1983" s="23">
        <f t="shared" si="554"/>
        <v>32</v>
      </c>
      <c r="Z1983" s="1" t="s">
        <v>390</v>
      </c>
      <c r="AA1983" s="1" t="s">
        <v>5171</v>
      </c>
      <c r="AB1983" t="s">
        <v>4743</v>
      </c>
      <c r="AC1983" t="s">
        <v>5653</v>
      </c>
      <c r="AD1983" t="s">
        <v>5148</v>
      </c>
      <c r="AG1983" t="s">
        <v>390</v>
      </c>
      <c r="AH1983">
        <v>29.48</v>
      </c>
      <c r="AI1983">
        <v>4.09</v>
      </c>
      <c r="AJ1983" s="20" t="s">
        <v>2382</v>
      </c>
      <c r="AK1983" t="s">
        <v>2380</v>
      </c>
      <c r="AL1983" t="s">
        <v>2380</v>
      </c>
      <c r="AM1983" s="29">
        <v>0</v>
      </c>
      <c r="AN1983" s="20" t="s">
        <v>2380</v>
      </c>
      <c r="AO1983" s="20" t="str">
        <f t="shared" si="555"/>
        <v>OVER WEIGHT</v>
      </c>
      <c r="AP1983" s="20" t="str">
        <f t="shared" si="556"/>
        <v>normal</v>
      </c>
      <c r="AS1983" t="s">
        <v>2010</v>
      </c>
      <c r="AT1983">
        <v>1991</v>
      </c>
      <c r="AU1983" s="28" t="s">
        <v>18</v>
      </c>
      <c r="AV1983">
        <v>4</v>
      </c>
      <c r="AW1983">
        <v>3</v>
      </c>
      <c r="AX1983" s="38">
        <v>27931.11</v>
      </c>
      <c r="AY1983" t="s">
        <v>16</v>
      </c>
      <c r="AZ1983" t="s">
        <v>12</v>
      </c>
      <c r="BA1983" t="s">
        <v>42</v>
      </c>
      <c r="BB1983" s="35">
        <f>DATE(AT1983,MATCH(AU1983,{"Jan","Feb","Mar","Apr","May","Jun","Jul","Aug","Sep","Oct","Nov","Dec"}, 0),AV1983)</f>
        <v>33393</v>
      </c>
      <c r="BC1983" s="20">
        <f t="shared" si="557"/>
        <v>32</v>
      </c>
    </row>
    <row r="1984" spans="2:55" ht="15.5" hidden="1" x14ac:dyDescent="0.35">
      <c r="B1984" s="1" t="s">
        <v>389</v>
      </c>
      <c r="C1984" t="str">
        <f>VLOOKUP(B1984,Z1983:AE4318,2,FALSE)</f>
        <v>O'Neil,</v>
      </c>
      <c r="D1984">
        <f t="shared" si="540"/>
        <v>28.785</v>
      </c>
      <c r="E1984">
        <f t="shared" si="541"/>
        <v>4.3099999999999996</v>
      </c>
      <c r="F1984" t="str">
        <f t="shared" si="542"/>
        <v>yes</v>
      </c>
      <c r="G1984" t="str">
        <f t="shared" si="543"/>
        <v>No</v>
      </c>
      <c r="H1984" t="str">
        <f t="shared" si="544"/>
        <v>No</v>
      </c>
      <c r="I1984">
        <f t="shared" si="545"/>
        <v>0</v>
      </c>
      <c r="J1984" t="str">
        <f t="shared" si="546"/>
        <v>No</v>
      </c>
      <c r="K1984" t="str">
        <f t="shared" si="547"/>
        <v>OVER WEIGHT</v>
      </c>
      <c r="L1984" t="str">
        <f t="shared" si="548"/>
        <v>normal</v>
      </c>
      <c r="M1984" s="34">
        <f t="shared" si="549"/>
        <v>22490</v>
      </c>
      <c r="N1984" s="36">
        <f t="shared" si="550"/>
        <v>27941.29</v>
      </c>
      <c r="O1984" s="23" t="str">
        <f t="shared" si="551"/>
        <v>tier - 1</v>
      </c>
      <c r="P1984" s="34" t="str">
        <f t="shared" si="552"/>
        <v>tier - 3</v>
      </c>
      <c r="Q1984" s="34" t="str">
        <f t="shared" si="553"/>
        <v>R1011</v>
      </c>
      <c r="R1984" s="23">
        <f t="shared" si="554"/>
        <v>61</v>
      </c>
      <c r="Z1984" s="1" t="s">
        <v>389</v>
      </c>
      <c r="AA1984" s="1" t="s">
        <v>7400</v>
      </c>
      <c r="AB1984" t="s">
        <v>4743</v>
      </c>
      <c r="AC1984" t="s">
        <v>5818</v>
      </c>
      <c r="AD1984" t="s">
        <v>4780</v>
      </c>
      <c r="AG1984" t="s">
        <v>389</v>
      </c>
      <c r="AH1984">
        <v>28.785</v>
      </c>
      <c r="AI1984">
        <v>4.3099999999999996</v>
      </c>
      <c r="AJ1984" s="20" t="s">
        <v>2382</v>
      </c>
      <c r="AK1984" t="s">
        <v>2380</v>
      </c>
      <c r="AL1984" t="s">
        <v>2380</v>
      </c>
      <c r="AM1984" s="29">
        <v>0</v>
      </c>
      <c r="AN1984" s="20" t="s">
        <v>2380</v>
      </c>
      <c r="AO1984" s="20" t="str">
        <f t="shared" si="555"/>
        <v>OVER WEIGHT</v>
      </c>
      <c r="AP1984" s="20" t="str">
        <f t="shared" si="556"/>
        <v>normal</v>
      </c>
      <c r="AS1984" t="s">
        <v>2011</v>
      </c>
      <c r="AT1984">
        <v>1961</v>
      </c>
      <c r="AU1984" s="28" t="s">
        <v>10</v>
      </c>
      <c r="AV1984">
        <v>28</v>
      </c>
      <c r="AW1984">
        <v>3</v>
      </c>
      <c r="AX1984" s="38">
        <v>27941.29</v>
      </c>
      <c r="AY1984" t="s">
        <v>16</v>
      </c>
      <c r="AZ1984" t="s">
        <v>12</v>
      </c>
      <c r="BA1984" t="s">
        <v>42</v>
      </c>
      <c r="BB1984" s="35">
        <f>DATE(AT1984,MATCH(AU1984,{"Jan","Feb","Mar","Apr","May","Jun","Jul","Aug","Sep","Oct","Nov","Dec"}, 0),AV1984)</f>
        <v>22490</v>
      </c>
      <c r="BC1984" s="20">
        <f t="shared" si="557"/>
        <v>61</v>
      </c>
    </row>
    <row r="1985" spans="2:55" ht="15.5" hidden="1" x14ac:dyDescent="0.35">
      <c r="B1985" s="1" t="s">
        <v>388</v>
      </c>
      <c r="C1985" t="str">
        <f>VLOOKUP(B1985,Z1984:AE4319,2,FALSE)</f>
        <v>Leitz,</v>
      </c>
      <c r="D1985">
        <f t="shared" si="540"/>
        <v>19.8</v>
      </c>
      <c r="E1985">
        <f t="shared" si="541"/>
        <v>4</v>
      </c>
      <c r="F1985" t="str">
        <f t="shared" si="542"/>
        <v>yes</v>
      </c>
      <c r="G1985" t="str">
        <f t="shared" si="543"/>
        <v>No</v>
      </c>
      <c r="H1985" t="str">
        <f t="shared" si="544"/>
        <v>No</v>
      </c>
      <c r="I1985">
        <f t="shared" si="545"/>
        <v>0</v>
      </c>
      <c r="J1985" t="str">
        <f t="shared" si="546"/>
        <v>No</v>
      </c>
      <c r="K1985" t="str">
        <f t="shared" si="547"/>
        <v>Normal weight</v>
      </c>
      <c r="L1985" t="str">
        <f t="shared" si="548"/>
        <v>normal</v>
      </c>
      <c r="M1985" s="34">
        <f t="shared" si="549"/>
        <v>36515</v>
      </c>
      <c r="N1985" s="36">
        <f t="shared" si="550"/>
        <v>27980.77</v>
      </c>
      <c r="O1985" s="23" t="str">
        <f t="shared" si="551"/>
        <v>tier - 1</v>
      </c>
      <c r="P1985" s="34" t="str">
        <f t="shared" si="552"/>
        <v>tier - 1</v>
      </c>
      <c r="Q1985" s="34" t="str">
        <f t="shared" si="553"/>
        <v>R1011</v>
      </c>
      <c r="R1985" s="23">
        <f t="shared" si="554"/>
        <v>23</v>
      </c>
      <c r="Z1985" s="1" t="s">
        <v>388</v>
      </c>
      <c r="AA1985" s="1" t="s">
        <v>7401</v>
      </c>
      <c r="AB1985" t="s">
        <v>4743</v>
      </c>
      <c r="AC1985" t="s">
        <v>7402</v>
      </c>
      <c r="AG1985" t="s">
        <v>388</v>
      </c>
      <c r="AH1985">
        <v>19.8</v>
      </c>
      <c r="AI1985">
        <v>4</v>
      </c>
      <c r="AJ1985" s="20" t="s">
        <v>2382</v>
      </c>
      <c r="AK1985" t="s">
        <v>2380</v>
      </c>
      <c r="AL1985" t="s">
        <v>2380</v>
      </c>
      <c r="AM1985" s="29">
        <v>0</v>
      </c>
      <c r="AN1985" s="20" t="s">
        <v>2380</v>
      </c>
      <c r="AO1985" s="20" t="str">
        <f t="shared" si="555"/>
        <v>Normal weight</v>
      </c>
      <c r="AP1985" s="20" t="str">
        <f t="shared" si="556"/>
        <v>normal</v>
      </c>
      <c r="AS1985" t="s">
        <v>2012</v>
      </c>
      <c r="AT1985">
        <v>1999</v>
      </c>
      <c r="AU1985" s="28" t="s">
        <v>30</v>
      </c>
      <c r="AV1985">
        <v>21</v>
      </c>
      <c r="AW1985">
        <v>0</v>
      </c>
      <c r="AX1985" s="38">
        <v>27980.77</v>
      </c>
      <c r="AY1985" t="s">
        <v>16</v>
      </c>
      <c r="AZ1985" t="s">
        <v>16</v>
      </c>
      <c r="BA1985" t="s">
        <v>42</v>
      </c>
      <c r="BB1985" s="35">
        <f>DATE(AT1985,MATCH(AU1985,{"Jan","Feb","Mar","Apr","May","Jun","Jul","Aug","Sep","Oct","Nov","Dec"}, 0),AV1985)</f>
        <v>36515</v>
      </c>
      <c r="BC1985" s="20">
        <f t="shared" si="557"/>
        <v>23</v>
      </c>
    </row>
    <row r="1986" spans="2:55" ht="15.5" hidden="1" x14ac:dyDescent="0.35">
      <c r="B1986" s="1" t="s">
        <v>387</v>
      </c>
      <c r="C1986" t="str">
        <f>VLOOKUP(B1986,Z1985:AE4320,2,FALSE)</f>
        <v>Durfee,</v>
      </c>
      <c r="D1986">
        <f t="shared" si="540"/>
        <v>35.53</v>
      </c>
      <c r="E1986">
        <f t="shared" si="541"/>
        <v>4.68</v>
      </c>
      <c r="F1986" t="str">
        <f t="shared" si="542"/>
        <v>No</v>
      </c>
      <c r="G1986" t="str">
        <f t="shared" si="543"/>
        <v>No</v>
      </c>
      <c r="H1986" t="str">
        <f t="shared" si="544"/>
        <v>Yes</v>
      </c>
      <c r="I1986">
        <f t="shared" si="545"/>
        <v>1</v>
      </c>
      <c r="J1986" t="str">
        <f t="shared" si="546"/>
        <v>No</v>
      </c>
      <c r="K1986" t="str">
        <f t="shared" si="547"/>
        <v>OBESITY</v>
      </c>
      <c r="L1986" t="str">
        <f t="shared" si="548"/>
        <v>normal</v>
      </c>
      <c r="M1986" s="34">
        <f t="shared" si="549"/>
        <v>31380</v>
      </c>
      <c r="N1986" s="36">
        <f t="shared" si="550"/>
        <v>28006.94</v>
      </c>
      <c r="O1986" s="23" t="str">
        <f t="shared" si="551"/>
        <v>tier - 1</v>
      </c>
      <c r="P1986" s="34" t="str">
        <f t="shared" si="552"/>
        <v>tier - 2</v>
      </c>
      <c r="Q1986" s="34" t="str">
        <f t="shared" si="553"/>
        <v>R1011</v>
      </c>
      <c r="R1986" s="23">
        <f t="shared" si="554"/>
        <v>37</v>
      </c>
      <c r="Z1986" s="1" t="s">
        <v>387</v>
      </c>
      <c r="AA1986" s="1" t="s">
        <v>7403</v>
      </c>
      <c r="AB1986" t="s">
        <v>4743</v>
      </c>
      <c r="AC1986" t="s">
        <v>5544</v>
      </c>
      <c r="AD1986" t="s">
        <v>5049</v>
      </c>
      <c r="AG1986" t="s">
        <v>387</v>
      </c>
      <c r="AH1986">
        <v>35.53</v>
      </c>
      <c r="AI1986">
        <v>4.68</v>
      </c>
      <c r="AJ1986" s="20" t="s">
        <v>2380</v>
      </c>
      <c r="AK1986" t="s">
        <v>2380</v>
      </c>
      <c r="AL1986" t="s">
        <v>2383</v>
      </c>
      <c r="AM1986" s="29">
        <v>1</v>
      </c>
      <c r="AN1986" s="20" t="s">
        <v>2380</v>
      </c>
      <c r="AO1986" s="20" t="str">
        <f t="shared" si="555"/>
        <v>OBESITY</v>
      </c>
      <c r="AP1986" s="20" t="str">
        <f t="shared" si="556"/>
        <v>normal</v>
      </c>
      <c r="AS1986" t="s">
        <v>2013</v>
      </c>
      <c r="AT1986">
        <v>1985</v>
      </c>
      <c r="AU1986" s="28" t="s">
        <v>15</v>
      </c>
      <c r="AV1986">
        <v>29</v>
      </c>
      <c r="AW1986">
        <v>3</v>
      </c>
      <c r="AX1986" s="38">
        <v>28006.94</v>
      </c>
      <c r="AY1986" t="s">
        <v>16</v>
      </c>
      <c r="AZ1986" t="s">
        <v>11</v>
      </c>
      <c r="BA1986" t="s">
        <v>42</v>
      </c>
      <c r="BB1986" s="35">
        <f>DATE(AT1986,MATCH(AU1986,{"Jan","Feb","Mar","Apr","May","Jun","Jul","Aug","Sep","Oct","Nov","Dec"}, 0),AV1986)</f>
        <v>31380</v>
      </c>
      <c r="BC1986" s="20">
        <f t="shared" si="557"/>
        <v>37</v>
      </c>
    </row>
    <row r="1987" spans="2:55" ht="15.5" hidden="1" x14ac:dyDescent="0.35">
      <c r="B1987" s="1" t="s">
        <v>386</v>
      </c>
      <c r="C1987" t="str">
        <f>VLOOKUP(B1987,Z1986:AE4321,2,FALSE)</f>
        <v>Maylone,</v>
      </c>
      <c r="D1987">
        <f t="shared" si="540"/>
        <v>21.47</v>
      </c>
      <c r="E1987">
        <f t="shared" si="541"/>
        <v>4.0199999999999996</v>
      </c>
      <c r="F1987" t="str">
        <f t="shared" si="542"/>
        <v>yes</v>
      </c>
      <c r="G1987" t="str">
        <f t="shared" si="543"/>
        <v>No</v>
      </c>
      <c r="H1987" t="str">
        <f t="shared" si="544"/>
        <v>No</v>
      </c>
      <c r="I1987">
        <f t="shared" si="545"/>
        <v>1</v>
      </c>
      <c r="J1987" t="str">
        <f t="shared" si="546"/>
        <v>No</v>
      </c>
      <c r="K1987" t="str">
        <f t="shared" si="547"/>
        <v>Normal weight</v>
      </c>
      <c r="L1987" t="str">
        <f t="shared" si="548"/>
        <v>normal</v>
      </c>
      <c r="M1987" s="34">
        <f t="shared" si="549"/>
        <v>22242</v>
      </c>
      <c r="N1987" s="36">
        <f t="shared" si="550"/>
        <v>28101.33</v>
      </c>
      <c r="O1987" s="23" t="str">
        <f t="shared" si="551"/>
        <v>tier - 1</v>
      </c>
      <c r="P1987" s="34" t="str">
        <f t="shared" si="552"/>
        <v>tier - 2</v>
      </c>
      <c r="Q1987" s="34" t="str">
        <f t="shared" si="553"/>
        <v>R1019</v>
      </c>
      <c r="R1987" s="23">
        <f t="shared" si="554"/>
        <v>62</v>
      </c>
      <c r="Z1987" s="1" t="s">
        <v>386</v>
      </c>
      <c r="AA1987" s="1" t="s">
        <v>7404</v>
      </c>
      <c r="AB1987" t="s">
        <v>4743</v>
      </c>
      <c r="AC1987" t="s">
        <v>4909</v>
      </c>
      <c r="AG1987" t="s">
        <v>386</v>
      </c>
      <c r="AH1987">
        <v>21.47</v>
      </c>
      <c r="AI1987">
        <v>4.0199999999999996</v>
      </c>
      <c r="AJ1987" s="20" t="s">
        <v>2382</v>
      </c>
      <c r="AK1987" t="s">
        <v>2380</v>
      </c>
      <c r="AL1987" t="s">
        <v>2380</v>
      </c>
      <c r="AM1987" s="29">
        <v>1</v>
      </c>
      <c r="AN1987" s="20" t="s">
        <v>2380</v>
      </c>
      <c r="AO1987" s="20" t="str">
        <f t="shared" si="555"/>
        <v>Normal weight</v>
      </c>
      <c r="AP1987" s="20" t="str">
        <f t="shared" si="556"/>
        <v>normal</v>
      </c>
      <c r="AS1987" t="s">
        <v>2014</v>
      </c>
      <c r="AT1987">
        <v>1960</v>
      </c>
      <c r="AU1987" s="28" t="s">
        <v>15</v>
      </c>
      <c r="AV1987">
        <v>22</v>
      </c>
      <c r="AW1987">
        <v>0</v>
      </c>
      <c r="AX1987" s="38">
        <v>28101.33</v>
      </c>
      <c r="AY1987" t="s">
        <v>16</v>
      </c>
      <c r="AZ1987" t="s">
        <v>11</v>
      </c>
      <c r="BA1987" t="s">
        <v>166</v>
      </c>
      <c r="BB1987" s="35">
        <f>DATE(AT1987,MATCH(AU1987,{"Jan","Feb","Mar","Apr","May","Jun","Jul","Aug","Sep","Oct","Nov","Dec"}, 0),AV1987)</f>
        <v>22242</v>
      </c>
      <c r="BC1987" s="20">
        <f t="shared" si="557"/>
        <v>62</v>
      </c>
    </row>
    <row r="1988" spans="2:55" ht="15.5" hidden="1" x14ac:dyDescent="0.35">
      <c r="B1988" s="1" t="s">
        <v>385</v>
      </c>
      <c r="C1988" t="str">
        <f>VLOOKUP(B1988,Z1987:AE4322,2,FALSE)</f>
        <v>Reiland,</v>
      </c>
      <c r="D1988">
        <f t="shared" si="540"/>
        <v>25.9</v>
      </c>
      <c r="E1988">
        <f t="shared" si="541"/>
        <v>5.12</v>
      </c>
      <c r="F1988" t="str">
        <f t="shared" si="542"/>
        <v>No</v>
      </c>
      <c r="G1988" t="str">
        <f t="shared" si="543"/>
        <v>No</v>
      </c>
      <c r="H1988" t="str">
        <f t="shared" si="544"/>
        <v>Yes</v>
      </c>
      <c r="I1988">
        <f t="shared" si="545"/>
        <v>1</v>
      </c>
      <c r="J1988" t="str">
        <f t="shared" si="546"/>
        <v>No</v>
      </c>
      <c r="K1988" t="str">
        <f t="shared" si="547"/>
        <v>OVER WEIGHT</v>
      </c>
      <c r="L1988" t="str">
        <f t="shared" si="548"/>
        <v>normal</v>
      </c>
      <c r="M1988" s="34">
        <f t="shared" si="549"/>
        <v>36409</v>
      </c>
      <c r="N1988" s="36">
        <f t="shared" si="550"/>
        <v>28245.34</v>
      </c>
      <c r="O1988" s="23" t="str">
        <f t="shared" si="551"/>
        <v>tier - 1</v>
      </c>
      <c r="P1988" s="34" t="str">
        <f t="shared" si="552"/>
        <v>tier - 3</v>
      </c>
      <c r="Q1988" s="34" t="str">
        <f t="shared" si="553"/>
        <v>R1011</v>
      </c>
      <c r="R1988" s="23">
        <f t="shared" si="554"/>
        <v>23</v>
      </c>
      <c r="Z1988" s="1" t="s">
        <v>385</v>
      </c>
      <c r="AA1988" s="1" t="s">
        <v>7405</v>
      </c>
      <c r="AB1988" t="s">
        <v>4743</v>
      </c>
      <c r="AC1988" t="s">
        <v>7118</v>
      </c>
      <c r="AD1988" t="s">
        <v>4910</v>
      </c>
      <c r="AG1988" t="s">
        <v>385</v>
      </c>
      <c r="AH1988">
        <v>25.9</v>
      </c>
      <c r="AI1988">
        <v>5.12</v>
      </c>
      <c r="AJ1988" s="20" t="s">
        <v>2380</v>
      </c>
      <c r="AK1988" t="s">
        <v>2380</v>
      </c>
      <c r="AL1988" t="s">
        <v>2383</v>
      </c>
      <c r="AM1988" s="29">
        <v>1</v>
      </c>
      <c r="AN1988" s="20" t="s">
        <v>2380</v>
      </c>
      <c r="AO1988" s="20" t="str">
        <f t="shared" si="555"/>
        <v>OVER WEIGHT</v>
      </c>
      <c r="AP1988" s="20" t="str">
        <f t="shared" si="556"/>
        <v>normal</v>
      </c>
      <c r="AS1988" t="s">
        <v>2015</v>
      </c>
      <c r="AT1988">
        <v>1999</v>
      </c>
      <c r="AU1988" s="28" t="s">
        <v>20</v>
      </c>
      <c r="AV1988">
        <v>6</v>
      </c>
      <c r="AW1988">
        <v>0</v>
      </c>
      <c r="AX1988" s="38">
        <v>28245.34</v>
      </c>
      <c r="AY1988" t="s">
        <v>16</v>
      </c>
      <c r="AZ1988" t="s">
        <v>12</v>
      </c>
      <c r="BA1988" t="s">
        <v>42</v>
      </c>
      <c r="BB1988" s="35">
        <f>DATE(AT1988,MATCH(AU1988,{"Jan","Feb","Mar","Apr","May","Jun","Jul","Aug","Sep","Oct","Nov","Dec"}, 0),AV1988)</f>
        <v>36409</v>
      </c>
      <c r="BC1988" s="20">
        <f t="shared" si="557"/>
        <v>23</v>
      </c>
    </row>
    <row r="1989" spans="2:55" ht="15.5" hidden="1" x14ac:dyDescent="0.35">
      <c r="B1989" s="1" t="s">
        <v>384</v>
      </c>
      <c r="C1989" t="str">
        <f>VLOOKUP(B1989,Z1988:AE4323,2,FALSE)</f>
        <v>Hu,</v>
      </c>
      <c r="D1989">
        <f t="shared" si="540"/>
        <v>20.81</v>
      </c>
      <c r="E1989">
        <f t="shared" si="541"/>
        <v>5.52</v>
      </c>
      <c r="F1989" t="str">
        <f t="shared" si="542"/>
        <v>No</v>
      </c>
      <c r="G1989" t="str">
        <f t="shared" si="543"/>
        <v>No</v>
      </c>
      <c r="H1989" t="str">
        <f t="shared" si="544"/>
        <v>No</v>
      </c>
      <c r="I1989">
        <f t="shared" si="545"/>
        <v>0</v>
      </c>
      <c r="J1989" t="str">
        <f t="shared" si="546"/>
        <v>No</v>
      </c>
      <c r="K1989" t="str">
        <f t="shared" si="547"/>
        <v>Normal weight</v>
      </c>
      <c r="L1989" t="str">
        <f t="shared" si="548"/>
        <v>normal</v>
      </c>
      <c r="M1989" s="34">
        <f t="shared" si="549"/>
        <v>23340</v>
      </c>
      <c r="N1989" s="36">
        <f t="shared" si="550"/>
        <v>28287.9</v>
      </c>
      <c r="O1989" s="23" t="str">
        <f t="shared" si="551"/>
        <v>tier - 1</v>
      </c>
      <c r="P1989" s="34" t="str">
        <f t="shared" si="552"/>
        <v>tier - 1</v>
      </c>
      <c r="Q1989" s="34" t="str">
        <f t="shared" si="553"/>
        <v>R1013</v>
      </c>
      <c r="R1989" s="23">
        <f t="shared" si="554"/>
        <v>59</v>
      </c>
      <c r="Z1989" s="1" t="s">
        <v>384</v>
      </c>
      <c r="AA1989" s="1" t="s">
        <v>7406</v>
      </c>
      <c r="AB1989" t="s">
        <v>4746</v>
      </c>
      <c r="AC1989" t="s">
        <v>7407</v>
      </c>
      <c r="AG1989" t="s">
        <v>384</v>
      </c>
      <c r="AH1989">
        <v>20.81</v>
      </c>
      <c r="AI1989">
        <v>5.52</v>
      </c>
      <c r="AJ1989" s="20" t="s">
        <v>2380</v>
      </c>
      <c r="AK1989" t="s">
        <v>2380</v>
      </c>
      <c r="AL1989" t="s">
        <v>2380</v>
      </c>
      <c r="AM1989" s="29">
        <v>0</v>
      </c>
      <c r="AN1989" s="20" t="s">
        <v>2380</v>
      </c>
      <c r="AO1989" s="20" t="str">
        <f t="shared" si="555"/>
        <v>Normal weight</v>
      </c>
      <c r="AP1989" s="20" t="str">
        <f t="shared" si="556"/>
        <v>normal</v>
      </c>
      <c r="AS1989" t="s">
        <v>2016</v>
      </c>
      <c r="AT1989">
        <v>1963</v>
      </c>
      <c r="AU1989" s="28" t="s">
        <v>15</v>
      </c>
      <c r="AV1989">
        <v>25</v>
      </c>
      <c r="AW1989">
        <v>1</v>
      </c>
      <c r="AX1989" s="38">
        <v>28287.9</v>
      </c>
      <c r="AY1989" t="s">
        <v>16</v>
      </c>
      <c r="AZ1989" t="s">
        <v>16</v>
      </c>
      <c r="BA1989" t="s">
        <v>13</v>
      </c>
      <c r="BB1989" s="35">
        <f>DATE(AT1989,MATCH(AU1989,{"Jan","Feb","Mar","Apr","May","Jun","Jul","Aug","Sep","Oct","Nov","Dec"}, 0),AV1989)</f>
        <v>23340</v>
      </c>
      <c r="BC1989" s="20">
        <f t="shared" si="557"/>
        <v>59</v>
      </c>
    </row>
    <row r="1990" spans="2:55" ht="15.5" x14ac:dyDescent="0.35">
      <c r="B1990" s="1" t="s">
        <v>383</v>
      </c>
      <c r="C1990" t="str">
        <f>VLOOKUP(B1990,Z1989:AE4324,2,FALSE)</f>
        <v>Lessek,</v>
      </c>
      <c r="D1990">
        <f t="shared" si="540"/>
        <v>25.84</v>
      </c>
      <c r="E1990">
        <f t="shared" si="541"/>
        <v>5.81</v>
      </c>
      <c r="F1990" t="str">
        <f t="shared" si="542"/>
        <v>yes</v>
      </c>
      <c r="G1990" t="str">
        <f t="shared" si="543"/>
        <v>No</v>
      </c>
      <c r="H1990" t="str">
        <f t="shared" si="544"/>
        <v>Yes</v>
      </c>
      <c r="I1990">
        <f t="shared" si="545"/>
        <v>1</v>
      </c>
      <c r="J1990" t="str">
        <f t="shared" si="546"/>
        <v>No</v>
      </c>
      <c r="K1990" t="str">
        <f t="shared" si="547"/>
        <v>OVER WEIGHT</v>
      </c>
      <c r="L1990" t="str">
        <f t="shared" si="548"/>
        <v>pre diabeties</v>
      </c>
      <c r="M1990" s="34">
        <f t="shared" si="549"/>
        <v>33231</v>
      </c>
      <c r="N1990" s="36">
        <f t="shared" si="550"/>
        <v>28302.33</v>
      </c>
      <c r="O1990" s="23" t="str">
        <f t="shared" si="551"/>
        <v>tier - 1</v>
      </c>
      <c r="P1990" s="34" t="str">
        <f t="shared" si="552"/>
        <v>tier - 2</v>
      </c>
      <c r="Q1990" s="34" t="str">
        <f t="shared" si="553"/>
        <v>R1011</v>
      </c>
      <c r="R1990" s="23">
        <f t="shared" si="554"/>
        <v>32</v>
      </c>
      <c r="Z1990" s="1" t="s">
        <v>383</v>
      </c>
      <c r="AA1990" s="1" t="s">
        <v>7408</v>
      </c>
      <c r="AB1990" t="s">
        <v>4746</v>
      </c>
      <c r="AC1990" t="s">
        <v>6295</v>
      </c>
      <c r="AG1990" t="s">
        <v>383</v>
      </c>
      <c r="AH1990">
        <v>25.84</v>
      </c>
      <c r="AI1990">
        <v>5.81</v>
      </c>
      <c r="AJ1990" s="20" t="s">
        <v>2382</v>
      </c>
      <c r="AK1990" t="s">
        <v>2380</v>
      </c>
      <c r="AL1990" t="s">
        <v>2383</v>
      </c>
      <c r="AM1990" s="29">
        <v>1</v>
      </c>
      <c r="AN1990" s="20" t="s">
        <v>2380</v>
      </c>
      <c r="AO1990" s="20" t="str">
        <f t="shared" si="555"/>
        <v>OVER WEIGHT</v>
      </c>
      <c r="AP1990" s="20" t="str">
        <f t="shared" si="556"/>
        <v>pre diabeties</v>
      </c>
      <c r="AS1990" t="s">
        <v>2017</v>
      </c>
      <c r="AT1990">
        <v>1990</v>
      </c>
      <c r="AU1990" s="28" t="s">
        <v>30</v>
      </c>
      <c r="AV1990">
        <v>24</v>
      </c>
      <c r="AW1990">
        <v>3</v>
      </c>
      <c r="AX1990" s="38">
        <v>28302.33</v>
      </c>
      <c r="AY1990" t="s">
        <v>16</v>
      </c>
      <c r="AZ1990" t="s">
        <v>11</v>
      </c>
      <c r="BA1990" t="s">
        <v>42</v>
      </c>
      <c r="BB1990" s="35">
        <f>DATE(AT1990,MATCH(AU1990,{"Jan","Feb","Mar","Apr","May","Jun","Jul","Aug","Sep","Oct","Nov","Dec"}, 0),AV1990)</f>
        <v>33231</v>
      </c>
      <c r="BC1990" s="20">
        <f t="shared" si="557"/>
        <v>32</v>
      </c>
    </row>
    <row r="1991" spans="2:55" ht="15.5" hidden="1" x14ac:dyDescent="0.35">
      <c r="B1991" s="1" t="s">
        <v>382</v>
      </c>
      <c r="C1991" t="str">
        <f>VLOOKUP(B1991,Z1990:AE4325,2,FALSE)</f>
        <v>Colavincenzo,</v>
      </c>
      <c r="D1991">
        <f t="shared" ref="D1991:D2054" si="558">VLOOKUP($B1991,$AG$5:$AQ$2340,2,FALSE)</f>
        <v>30.95</v>
      </c>
      <c r="E1991">
        <f t="shared" ref="E1991:E2054" si="559">VLOOKUP($B1991,$AG$5:$AQ$2340,3,FALSE)</f>
        <v>5.16</v>
      </c>
      <c r="F1991" t="str">
        <f t="shared" ref="F1991:F2054" si="560">VLOOKUP($B1991,$AG$5:$AQ$2340,4,FALSE)</f>
        <v>No</v>
      </c>
      <c r="G1991" t="str">
        <f t="shared" ref="G1991:G2054" si="561">VLOOKUP($B1991,$AG$5:$AQ$2340,5,FALSE)</f>
        <v>No</v>
      </c>
      <c r="H1991" t="str">
        <f t="shared" ref="H1991:H2054" si="562">VLOOKUP($B1991,$AG$5:$AN$2340,6,FALSE)</f>
        <v>Yes</v>
      </c>
      <c r="I1991">
        <f t="shared" ref="I1991:I2054" si="563">VLOOKUP($B1991,$AG$5:$AQ$2340,7,FALSE)</f>
        <v>1</v>
      </c>
      <c r="J1991" t="str">
        <f t="shared" ref="J1991:J2054" si="564">VLOOKUP($B1991,$AG$5:$AQ$2340,8,FALSE)</f>
        <v>No</v>
      </c>
      <c r="K1991" t="str">
        <f t="shared" ref="K1991:K2054" si="565">VLOOKUP($B1991,$AG$5:$AQ$2340,9,FALSE)</f>
        <v>OBESITY</v>
      </c>
      <c r="L1991" t="str">
        <f t="shared" ref="L1991:L2054" si="566">VLOOKUP($B1991,$AG$5:$AQ$2340,10,FALSE)</f>
        <v>normal</v>
      </c>
      <c r="M1991" s="34">
        <f t="shared" ref="M1991:M2054" si="567">VLOOKUP($AS1991,$AS$5:$BC$2348,10,FALSE)</f>
        <v>28461</v>
      </c>
      <c r="N1991" s="36">
        <f t="shared" ref="N1991:N2054" si="568">VLOOKUP($AS1991,$AS$5:$BC$2348,6,FALSE)</f>
        <v>28340.19</v>
      </c>
      <c r="O1991" s="23" t="str">
        <f t="shared" ref="O1991:O2054" si="569">VLOOKUP($AS1991,$AS$5:$BC$2348,7,FALSE)</f>
        <v>tier - 1</v>
      </c>
      <c r="P1991" s="34" t="str">
        <f t="shared" ref="P1991:P2054" si="570">VLOOKUP($AS1991,$AS$5:$BC$2348,8,FALSE)</f>
        <v>tier - 2</v>
      </c>
      <c r="Q1991" s="34" t="str">
        <f t="shared" ref="Q1991:Q2054" si="571">VLOOKUP($AS1991,$AS$5:$BC$2348,9,FALSE)</f>
        <v>R1012</v>
      </c>
      <c r="R1991" s="23">
        <f t="shared" ref="R1991:R2054" si="572">VLOOKUP($AS1991,$AS$5:$BC$2348,11,FALSE)</f>
        <v>45</v>
      </c>
      <c r="Z1991" s="1" t="s">
        <v>382</v>
      </c>
      <c r="AA1991" s="1" t="s">
        <v>7409</v>
      </c>
      <c r="AB1991" t="s">
        <v>4746</v>
      </c>
      <c r="AC1991" t="s">
        <v>4792</v>
      </c>
      <c r="AG1991" t="s">
        <v>382</v>
      </c>
      <c r="AH1991">
        <v>30.95</v>
      </c>
      <c r="AI1991">
        <v>5.16</v>
      </c>
      <c r="AJ1991" s="20" t="s">
        <v>2380</v>
      </c>
      <c r="AK1991" t="s">
        <v>2380</v>
      </c>
      <c r="AL1991" t="s">
        <v>2383</v>
      </c>
      <c r="AM1991" s="29">
        <v>1</v>
      </c>
      <c r="AN1991" s="20" t="s">
        <v>2380</v>
      </c>
      <c r="AO1991" s="20" t="str">
        <f t="shared" ref="AO1991:AO2054" si="573">IF(AH1991&lt;18.5,"under weight",IF(AH1991&lt;25,"Normal weight",IF(AH1991&lt;30,"OVER WEIGHT","OBESITY")))</f>
        <v>OBESITY</v>
      </c>
      <c r="AP1991" s="20" t="str">
        <f t="shared" ref="AP1991:AP2054" si="574">IF(AI1991&lt;5.7,"normal",IF(AI1991&lt;6.5,"pre diabeties","diabeties"))</f>
        <v>normal</v>
      </c>
      <c r="AS1991" t="s">
        <v>2018</v>
      </c>
      <c r="AT1991">
        <v>1977</v>
      </c>
      <c r="AU1991" s="28" t="s">
        <v>30</v>
      </c>
      <c r="AV1991">
        <v>2</v>
      </c>
      <c r="AW1991">
        <v>1</v>
      </c>
      <c r="AX1991" s="38">
        <v>28340.19</v>
      </c>
      <c r="AY1991" t="s">
        <v>16</v>
      </c>
      <c r="AZ1991" t="s">
        <v>11</v>
      </c>
      <c r="BA1991" t="s">
        <v>23</v>
      </c>
      <c r="BB1991" s="35">
        <f>DATE(AT1991,MATCH(AU1991,{"Jan","Feb","Mar","Apr","May","Jun","Jul","Aug","Sep","Oct","Nov","Dec"}, 0),AV1991)</f>
        <v>28461</v>
      </c>
      <c r="BC1991" s="20">
        <f t="shared" ref="BC1991:BC2054" si="575">DATEDIF(BB1991,DATE(2023,6,8),"y")</f>
        <v>45</v>
      </c>
    </row>
    <row r="1992" spans="2:55" ht="15.5" hidden="1" x14ac:dyDescent="0.35">
      <c r="B1992" s="1" t="s">
        <v>381</v>
      </c>
      <c r="C1992" t="str">
        <f>VLOOKUP(B1992,Z1991:AE4326,2,FALSE)</f>
        <v>Mendez-Karr,</v>
      </c>
      <c r="D1992">
        <f t="shared" si="558"/>
        <v>30.54</v>
      </c>
      <c r="E1992">
        <f t="shared" si="559"/>
        <v>5</v>
      </c>
      <c r="F1992" t="str">
        <f t="shared" si="560"/>
        <v>No</v>
      </c>
      <c r="G1992" t="str">
        <f t="shared" si="561"/>
        <v>No</v>
      </c>
      <c r="H1992" t="str">
        <f t="shared" si="562"/>
        <v>Yes</v>
      </c>
      <c r="I1992">
        <f t="shared" si="563"/>
        <v>1</v>
      </c>
      <c r="J1992" t="str">
        <f t="shared" si="564"/>
        <v>No</v>
      </c>
      <c r="K1992" t="str">
        <f t="shared" si="565"/>
        <v>OBESITY</v>
      </c>
      <c r="L1992" t="str">
        <f t="shared" si="566"/>
        <v>normal</v>
      </c>
      <c r="M1992" s="34">
        <f t="shared" si="567"/>
        <v>27288</v>
      </c>
      <c r="N1992" s="36">
        <f t="shared" si="568"/>
        <v>28468.92</v>
      </c>
      <c r="O1992" s="23" t="str">
        <f t="shared" si="569"/>
        <v>tier - 1</v>
      </c>
      <c r="P1992" s="34" t="str">
        <f t="shared" si="570"/>
        <v>tier - 1</v>
      </c>
      <c r="Q1992" s="34" t="str">
        <f t="shared" si="571"/>
        <v>R1012</v>
      </c>
      <c r="R1992" s="23">
        <f t="shared" si="572"/>
        <v>48</v>
      </c>
      <c r="Z1992" s="1" t="s">
        <v>381</v>
      </c>
      <c r="AA1992" s="1" t="s">
        <v>7410</v>
      </c>
      <c r="AB1992" t="s">
        <v>5580</v>
      </c>
      <c r="AC1992" t="s">
        <v>5361</v>
      </c>
      <c r="AG1992" t="s">
        <v>381</v>
      </c>
      <c r="AH1992">
        <v>30.54</v>
      </c>
      <c r="AI1992">
        <v>5</v>
      </c>
      <c r="AJ1992" s="20" t="s">
        <v>2380</v>
      </c>
      <c r="AK1992" t="s">
        <v>2380</v>
      </c>
      <c r="AL1992" t="s">
        <v>2383</v>
      </c>
      <c r="AM1992" s="29">
        <v>1</v>
      </c>
      <c r="AN1992" s="20" t="s">
        <v>2380</v>
      </c>
      <c r="AO1992" s="20" t="str">
        <f t="shared" si="573"/>
        <v>OBESITY</v>
      </c>
      <c r="AP1992" s="20" t="str">
        <f t="shared" si="574"/>
        <v>normal</v>
      </c>
      <c r="AS1992" t="s">
        <v>2019</v>
      </c>
      <c r="AT1992">
        <v>1974</v>
      </c>
      <c r="AU1992" s="28" t="s">
        <v>20</v>
      </c>
      <c r="AV1992">
        <v>16</v>
      </c>
      <c r="AW1992">
        <v>1</v>
      </c>
      <c r="AX1992" s="38">
        <v>28468.92</v>
      </c>
      <c r="AY1992" t="s">
        <v>16</v>
      </c>
      <c r="AZ1992" t="s">
        <v>16</v>
      </c>
      <c r="BA1992" t="s">
        <v>23</v>
      </c>
      <c r="BB1992" s="35">
        <f>DATE(AT1992,MATCH(AU1992,{"Jan","Feb","Mar","Apr","May","Jun","Jul","Aug","Sep","Oct","Nov","Dec"}, 0),AV1992)</f>
        <v>27288</v>
      </c>
      <c r="BC1992" s="20">
        <f t="shared" si="575"/>
        <v>48</v>
      </c>
    </row>
    <row r="1993" spans="2:55" ht="15.5" hidden="1" x14ac:dyDescent="0.35">
      <c r="B1993" s="1" t="s">
        <v>380</v>
      </c>
      <c r="C1993" t="str">
        <f>VLOOKUP(B1993,Z1992:AE4327,2,FALSE)</f>
        <v>Saulnier,</v>
      </c>
      <c r="D1993">
        <f t="shared" si="558"/>
        <v>33.914999999999999</v>
      </c>
      <c r="E1993">
        <f t="shared" si="559"/>
        <v>5.84</v>
      </c>
      <c r="F1993" t="str">
        <f t="shared" si="560"/>
        <v>yes</v>
      </c>
      <c r="G1993" t="str">
        <f t="shared" si="561"/>
        <v>No</v>
      </c>
      <c r="H1993" t="str">
        <f t="shared" si="562"/>
        <v>No</v>
      </c>
      <c r="I1993">
        <f t="shared" si="563"/>
        <v>0</v>
      </c>
      <c r="J1993" t="str">
        <f t="shared" si="564"/>
        <v>No</v>
      </c>
      <c r="K1993" t="str">
        <f t="shared" si="565"/>
        <v>OBESITY</v>
      </c>
      <c r="L1993" t="str">
        <f t="shared" si="566"/>
        <v>pre diabeties</v>
      </c>
      <c r="M1993" s="34">
        <f t="shared" si="567"/>
        <v>30296</v>
      </c>
      <c r="N1993" s="36">
        <f t="shared" si="568"/>
        <v>28476.73</v>
      </c>
      <c r="O1993" s="23" t="str">
        <f t="shared" si="569"/>
        <v>tier - 1</v>
      </c>
      <c r="P1993" s="34" t="str">
        <f t="shared" si="570"/>
        <v>tier - 2</v>
      </c>
      <c r="Q1993" s="34" t="str">
        <f t="shared" si="571"/>
        <v>R1012</v>
      </c>
      <c r="R1993" s="23">
        <f t="shared" si="572"/>
        <v>40</v>
      </c>
      <c r="Z1993" s="1" t="s">
        <v>380</v>
      </c>
      <c r="AA1993" s="1" t="s">
        <v>7411</v>
      </c>
      <c r="AB1993" t="s">
        <v>4746</v>
      </c>
      <c r="AC1993" t="s">
        <v>7412</v>
      </c>
      <c r="AG1993" t="s">
        <v>380</v>
      </c>
      <c r="AH1993">
        <v>33.914999999999999</v>
      </c>
      <c r="AI1993">
        <v>5.84</v>
      </c>
      <c r="AJ1993" s="20" t="s">
        <v>2382</v>
      </c>
      <c r="AK1993" t="s">
        <v>2380</v>
      </c>
      <c r="AL1993" t="s">
        <v>2380</v>
      </c>
      <c r="AM1993" s="29">
        <v>0</v>
      </c>
      <c r="AN1993" s="20" t="s">
        <v>2380</v>
      </c>
      <c r="AO1993" s="20" t="str">
        <f t="shared" si="573"/>
        <v>OBESITY</v>
      </c>
      <c r="AP1993" s="20" t="str">
        <f t="shared" si="574"/>
        <v>pre diabeties</v>
      </c>
      <c r="AS1993" t="s">
        <v>2020</v>
      </c>
      <c r="AT1993">
        <v>1982</v>
      </c>
      <c r="AU1993" s="28" t="s">
        <v>30</v>
      </c>
      <c r="AV1993">
        <v>11</v>
      </c>
      <c r="AW1993">
        <v>1</v>
      </c>
      <c r="AX1993" s="38">
        <v>28476.73</v>
      </c>
      <c r="AY1993" t="s">
        <v>16</v>
      </c>
      <c r="AZ1993" t="s">
        <v>11</v>
      </c>
      <c r="BA1993" t="s">
        <v>23</v>
      </c>
      <c r="BB1993" s="35">
        <f>DATE(AT1993,MATCH(AU1993,{"Jan","Feb","Mar","Apr","May","Jun","Jul","Aug","Sep","Oct","Nov","Dec"}, 0),AV1993)</f>
        <v>30296</v>
      </c>
      <c r="BC1993" s="20">
        <f t="shared" si="575"/>
        <v>40</v>
      </c>
    </row>
    <row r="1994" spans="2:55" ht="15.5" hidden="1" x14ac:dyDescent="0.35">
      <c r="B1994" s="1" t="s">
        <v>379</v>
      </c>
      <c r="C1994" t="str">
        <f>VLOOKUP(B1994,Z1993:AE4328,2,FALSE)</f>
        <v>Schoonover,</v>
      </c>
      <c r="D1994">
        <f t="shared" si="558"/>
        <v>33.31</v>
      </c>
      <c r="E1994">
        <f t="shared" si="559"/>
        <v>4.1900000000000004</v>
      </c>
      <c r="F1994" t="str">
        <f t="shared" si="560"/>
        <v>No</v>
      </c>
      <c r="G1994" t="str">
        <f t="shared" si="561"/>
        <v>No</v>
      </c>
      <c r="H1994" t="str">
        <f t="shared" si="562"/>
        <v>Yes</v>
      </c>
      <c r="I1994">
        <f t="shared" si="563"/>
        <v>1</v>
      </c>
      <c r="J1994" t="str">
        <f t="shared" si="564"/>
        <v>No</v>
      </c>
      <c r="K1994" t="str">
        <f t="shared" si="565"/>
        <v>OBESITY</v>
      </c>
      <c r="L1994" t="str">
        <f t="shared" si="566"/>
        <v>normal</v>
      </c>
      <c r="M1994" s="34">
        <f t="shared" si="567"/>
        <v>31317</v>
      </c>
      <c r="N1994" s="36">
        <f t="shared" si="568"/>
        <v>28542.86</v>
      </c>
      <c r="O1994" s="23" t="str">
        <f t="shared" si="569"/>
        <v>tier - 1</v>
      </c>
      <c r="P1994" s="34" t="str">
        <f t="shared" si="570"/>
        <v>tier - 3</v>
      </c>
      <c r="Q1994" s="34" t="str">
        <f t="shared" si="571"/>
        <v>R1011</v>
      </c>
      <c r="R1994" s="23">
        <f t="shared" si="572"/>
        <v>37</v>
      </c>
      <c r="Z1994" s="1" t="s">
        <v>379</v>
      </c>
      <c r="AA1994" s="1" t="s">
        <v>7413</v>
      </c>
      <c r="AB1994" t="s">
        <v>4743</v>
      </c>
      <c r="AC1994" t="s">
        <v>4924</v>
      </c>
      <c r="AG1994" t="s">
        <v>379</v>
      </c>
      <c r="AH1994">
        <v>33.31</v>
      </c>
      <c r="AI1994">
        <v>4.1900000000000004</v>
      </c>
      <c r="AJ1994" s="20" t="s">
        <v>2380</v>
      </c>
      <c r="AK1994" t="s">
        <v>2380</v>
      </c>
      <c r="AL1994" t="s">
        <v>2383</v>
      </c>
      <c r="AM1994" s="29">
        <v>1</v>
      </c>
      <c r="AN1994" s="20" t="s">
        <v>2380</v>
      </c>
      <c r="AO1994" s="20" t="str">
        <f t="shared" si="573"/>
        <v>OBESITY</v>
      </c>
      <c r="AP1994" s="20" t="str">
        <f t="shared" si="574"/>
        <v>normal</v>
      </c>
      <c r="AS1994" t="s">
        <v>2021</v>
      </c>
      <c r="AT1994">
        <v>1985</v>
      </c>
      <c r="AU1994" s="28" t="s">
        <v>20</v>
      </c>
      <c r="AV1994">
        <v>27</v>
      </c>
      <c r="AW1994">
        <v>3</v>
      </c>
      <c r="AX1994" s="38">
        <v>28542.86</v>
      </c>
      <c r="AY1994" t="s">
        <v>16</v>
      </c>
      <c r="AZ1994" t="s">
        <v>12</v>
      </c>
      <c r="BA1994" t="s">
        <v>42</v>
      </c>
      <c r="BB1994" s="35">
        <f>DATE(AT1994,MATCH(AU1994,{"Jan","Feb","Mar","Apr","May","Jun","Jul","Aug","Sep","Oct","Nov","Dec"}, 0),AV1994)</f>
        <v>31317</v>
      </c>
      <c r="BC1994" s="20">
        <f t="shared" si="575"/>
        <v>37</v>
      </c>
    </row>
    <row r="1995" spans="2:55" ht="15.5" hidden="1" x14ac:dyDescent="0.35">
      <c r="B1995" s="1" t="s">
        <v>378</v>
      </c>
      <c r="C1995" t="str">
        <f>VLOOKUP(B1995,Z1994:AE4329,2,FALSE)</f>
        <v>Hass,</v>
      </c>
      <c r="D1995">
        <f t="shared" si="558"/>
        <v>25.745000000000001</v>
      </c>
      <c r="E1995">
        <f t="shared" si="559"/>
        <v>4.62</v>
      </c>
      <c r="F1995" t="str">
        <f t="shared" si="560"/>
        <v>yes</v>
      </c>
      <c r="G1995" t="str">
        <f t="shared" si="561"/>
        <v>No</v>
      </c>
      <c r="H1995" t="str">
        <f t="shared" si="562"/>
        <v>No</v>
      </c>
      <c r="I1995">
        <f t="shared" si="563"/>
        <v>0</v>
      </c>
      <c r="J1995" t="str">
        <f t="shared" si="564"/>
        <v>No</v>
      </c>
      <c r="K1995" t="str">
        <f t="shared" si="565"/>
        <v>OVER WEIGHT</v>
      </c>
      <c r="L1995" t="str">
        <f t="shared" si="566"/>
        <v>normal</v>
      </c>
      <c r="M1995" s="34">
        <f t="shared" si="567"/>
        <v>33212</v>
      </c>
      <c r="N1995" s="36">
        <f t="shared" si="568"/>
        <v>28716.14</v>
      </c>
      <c r="O1995" s="23" t="str">
        <f t="shared" si="569"/>
        <v>tier - 1</v>
      </c>
      <c r="P1995" s="34" t="str">
        <f t="shared" si="570"/>
        <v>tier - 3</v>
      </c>
      <c r="Q1995" s="34" t="str">
        <f t="shared" si="571"/>
        <v>R1011</v>
      </c>
      <c r="R1995" s="23">
        <f t="shared" si="572"/>
        <v>32</v>
      </c>
      <c r="Z1995" s="1" t="s">
        <v>378</v>
      </c>
      <c r="AA1995" s="1" t="s">
        <v>7414</v>
      </c>
      <c r="AB1995" t="s">
        <v>4746</v>
      </c>
      <c r="AC1995" t="s">
        <v>5139</v>
      </c>
      <c r="AD1995" t="s">
        <v>4826</v>
      </c>
      <c r="AG1995" t="s">
        <v>378</v>
      </c>
      <c r="AH1995">
        <v>25.745000000000001</v>
      </c>
      <c r="AI1995">
        <v>4.62</v>
      </c>
      <c r="AJ1995" s="20" t="s">
        <v>2382</v>
      </c>
      <c r="AK1995" t="s">
        <v>2380</v>
      </c>
      <c r="AL1995" t="s">
        <v>2380</v>
      </c>
      <c r="AM1995" s="29">
        <v>0</v>
      </c>
      <c r="AN1995" s="20" t="s">
        <v>2380</v>
      </c>
      <c r="AO1995" s="20" t="str">
        <f t="shared" si="573"/>
        <v>OVER WEIGHT</v>
      </c>
      <c r="AP1995" s="20" t="str">
        <f t="shared" si="574"/>
        <v>normal</v>
      </c>
      <c r="AS1995" t="s">
        <v>2022</v>
      </c>
      <c r="AT1995">
        <v>1990</v>
      </c>
      <c r="AU1995" s="28" t="s">
        <v>30</v>
      </c>
      <c r="AV1995">
        <v>5</v>
      </c>
      <c r="AW1995">
        <v>3</v>
      </c>
      <c r="AX1995" s="38">
        <v>28716.14</v>
      </c>
      <c r="AY1995" t="s">
        <v>16</v>
      </c>
      <c r="AZ1995" t="s">
        <v>12</v>
      </c>
      <c r="BA1995" t="s">
        <v>42</v>
      </c>
      <c r="BB1995" s="35">
        <f>DATE(AT1995,MATCH(AU1995,{"Jan","Feb","Mar","Apr","May","Jun","Jul","Aug","Sep","Oct","Nov","Dec"}, 0),AV1995)</f>
        <v>33212</v>
      </c>
      <c r="BC1995" s="20">
        <f t="shared" si="575"/>
        <v>32</v>
      </c>
    </row>
    <row r="1996" spans="2:55" ht="15.5" hidden="1" x14ac:dyDescent="0.35">
      <c r="B1996" s="1" t="s">
        <v>377</v>
      </c>
      <c r="C1996" t="str">
        <f>VLOOKUP(B1996,Z1995:AE4330,2,FALSE)</f>
        <v>Cadotte,</v>
      </c>
      <c r="D1996">
        <f t="shared" si="558"/>
        <v>37.1</v>
      </c>
      <c r="E1996">
        <f t="shared" si="559"/>
        <v>6.24</v>
      </c>
      <c r="F1996" t="str">
        <f t="shared" si="560"/>
        <v>No</v>
      </c>
      <c r="G1996" t="str">
        <f t="shared" si="561"/>
        <v>No</v>
      </c>
      <c r="H1996" t="str">
        <f t="shared" si="562"/>
        <v>No</v>
      </c>
      <c r="I1996">
        <f t="shared" si="563"/>
        <v>0</v>
      </c>
      <c r="J1996" t="str">
        <f t="shared" si="564"/>
        <v>No</v>
      </c>
      <c r="K1996" t="str">
        <f t="shared" si="565"/>
        <v>OBESITY</v>
      </c>
      <c r="L1996" t="str">
        <f t="shared" si="566"/>
        <v>pre diabeties</v>
      </c>
      <c r="M1996" s="34">
        <f t="shared" si="567"/>
        <v>22496</v>
      </c>
      <c r="N1996" s="36">
        <f t="shared" si="568"/>
        <v>28868.66</v>
      </c>
      <c r="O1996" s="23" t="str">
        <f t="shared" si="569"/>
        <v>tier - 1</v>
      </c>
      <c r="P1996" s="34" t="str">
        <f t="shared" si="570"/>
        <v>tier - 2</v>
      </c>
      <c r="Q1996" s="34" t="str">
        <f t="shared" si="571"/>
        <v>R1012</v>
      </c>
      <c r="R1996" s="23">
        <f t="shared" si="572"/>
        <v>61</v>
      </c>
      <c r="Z1996" s="1" t="s">
        <v>377</v>
      </c>
      <c r="AA1996" s="1" t="s">
        <v>7415</v>
      </c>
      <c r="AB1996" t="s">
        <v>4746</v>
      </c>
      <c r="AC1996" t="s">
        <v>5139</v>
      </c>
      <c r="AD1996" t="s">
        <v>4971</v>
      </c>
      <c r="AG1996" t="s">
        <v>377</v>
      </c>
      <c r="AH1996">
        <v>37.1</v>
      </c>
      <c r="AI1996">
        <v>6.24</v>
      </c>
      <c r="AJ1996" s="20" t="s">
        <v>2380</v>
      </c>
      <c r="AK1996" t="s">
        <v>2380</v>
      </c>
      <c r="AL1996" t="s">
        <v>2380</v>
      </c>
      <c r="AM1996" s="29">
        <v>0</v>
      </c>
      <c r="AN1996" s="20" t="s">
        <v>2380</v>
      </c>
      <c r="AO1996" s="20" t="str">
        <f t="shared" si="573"/>
        <v>OBESITY</v>
      </c>
      <c r="AP1996" s="20" t="str">
        <f t="shared" si="574"/>
        <v>pre diabeties</v>
      </c>
      <c r="AS1996" t="s">
        <v>2023</v>
      </c>
      <c r="AT1996">
        <v>1961</v>
      </c>
      <c r="AU1996" s="28" t="s">
        <v>35</v>
      </c>
      <c r="AV1996">
        <v>3</v>
      </c>
      <c r="AW1996">
        <v>1</v>
      </c>
      <c r="AX1996" s="38">
        <v>28868.66</v>
      </c>
      <c r="AY1996" t="s">
        <v>16</v>
      </c>
      <c r="AZ1996" t="s">
        <v>11</v>
      </c>
      <c r="BA1996" t="s">
        <v>23</v>
      </c>
      <c r="BB1996" s="35">
        <f>DATE(AT1996,MATCH(AU1996,{"Jan","Feb","Mar","Apr","May","Jun","Jul","Aug","Sep","Oct","Nov","Dec"}, 0),AV1996)</f>
        <v>22496</v>
      </c>
      <c r="BC1996" s="20">
        <f t="shared" si="575"/>
        <v>61</v>
      </c>
    </row>
    <row r="1997" spans="2:55" ht="15.5" hidden="1" x14ac:dyDescent="0.35">
      <c r="B1997" s="1" t="s">
        <v>376</v>
      </c>
      <c r="C1997" t="str">
        <f>VLOOKUP(B1997,Z1996:AE4331,2,FALSE)</f>
        <v>Cacciapaglia,</v>
      </c>
      <c r="D1997">
        <f t="shared" si="558"/>
        <v>35.435000000000002</v>
      </c>
      <c r="E1997">
        <f t="shared" si="559"/>
        <v>5.81</v>
      </c>
      <c r="F1997" t="str">
        <f t="shared" si="560"/>
        <v>No</v>
      </c>
      <c r="G1997" t="str">
        <f t="shared" si="561"/>
        <v>No</v>
      </c>
      <c r="H1997" t="str">
        <f t="shared" si="562"/>
        <v>No</v>
      </c>
      <c r="I1997">
        <f t="shared" si="563"/>
        <v>0</v>
      </c>
      <c r="J1997" t="str">
        <f t="shared" si="564"/>
        <v>No</v>
      </c>
      <c r="K1997" t="str">
        <f t="shared" si="565"/>
        <v>OBESITY</v>
      </c>
      <c r="L1997" t="str">
        <f t="shared" si="566"/>
        <v>pre diabeties</v>
      </c>
      <c r="M1997" s="34">
        <f t="shared" si="567"/>
        <v>22852</v>
      </c>
      <c r="N1997" s="36">
        <f t="shared" si="568"/>
        <v>28923.14</v>
      </c>
      <c r="O1997" s="23" t="str">
        <f t="shared" si="569"/>
        <v>tier - 1</v>
      </c>
      <c r="P1997" s="34" t="str">
        <f t="shared" si="570"/>
        <v>tier - 1</v>
      </c>
      <c r="Q1997" s="34" t="str">
        <f t="shared" si="571"/>
        <v>R1012</v>
      </c>
      <c r="R1997" s="23">
        <f t="shared" si="572"/>
        <v>60</v>
      </c>
      <c r="Z1997" s="1" t="s">
        <v>376</v>
      </c>
      <c r="AA1997" s="1" t="s">
        <v>7416</v>
      </c>
      <c r="AB1997" t="s">
        <v>4746</v>
      </c>
      <c r="AC1997" t="s">
        <v>5139</v>
      </c>
      <c r="AD1997" t="s">
        <v>4847</v>
      </c>
      <c r="AG1997" t="s">
        <v>376</v>
      </c>
      <c r="AH1997">
        <v>35.435000000000002</v>
      </c>
      <c r="AI1997">
        <v>5.81</v>
      </c>
      <c r="AJ1997" s="20" t="s">
        <v>2380</v>
      </c>
      <c r="AK1997" t="s">
        <v>2380</v>
      </c>
      <c r="AL1997" t="s">
        <v>2380</v>
      </c>
      <c r="AM1997" s="29">
        <v>0</v>
      </c>
      <c r="AN1997" s="20" t="s">
        <v>2380</v>
      </c>
      <c r="AO1997" s="20" t="str">
        <f t="shared" si="573"/>
        <v>OBESITY</v>
      </c>
      <c r="AP1997" s="20" t="str">
        <f t="shared" si="574"/>
        <v>pre diabeties</v>
      </c>
      <c r="AS1997" t="s">
        <v>2024</v>
      </c>
      <c r="AT1997">
        <v>1962</v>
      </c>
      <c r="AU1997" s="28" t="s">
        <v>10</v>
      </c>
      <c r="AV1997">
        <v>25</v>
      </c>
      <c r="AW1997">
        <v>0</v>
      </c>
      <c r="AX1997" s="38">
        <v>28923.14</v>
      </c>
      <c r="AY1997" t="s">
        <v>16</v>
      </c>
      <c r="AZ1997" t="s">
        <v>16</v>
      </c>
      <c r="BA1997" t="s">
        <v>23</v>
      </c>
      <c r="BB1997" s="35">
        <f>DATE(AT1997,MATCH(AU1997,{"Jan","Feb","Mar","Apr","May","Jun","Jul","Aug","Sep","Oct","Nov","Dec"}, 0),AV1997)</f>
        <v>22852</v>
      </c>
      <c r="BC1997" s="20">
        <f t="shared" si="575"/>
        <v>60</v>
      </c>
    </row>
    <row r="1998" spans="2:55" ht="15.5" hidden="1" x14ac:dyDescent="0.35">
      <c r="B1998" s="1" t="s">
        <v>375</v>
      </c>
      <c r="C1998" t="str">
        <f>VLOOKUP(B1998,Z1997:AE4332,2,FALSE)</f>
        <v>Mininger,</v>
      </c>
      <c r="D1998">
        <f t="shared" si="558"/>
        <v>20.399999999999999</v>
      </c>
      <c r="E1998">
        <f t="shared" si="559"/>
        <v>4.83</v>
      </c>
      <c r="F1998" t="str">
        <f t="shared" si="560"/>
        <v>No</v>
      </c>
      <c r="G1998" t="str">
        <f t="shared" si="561"/>
        <v>No</v>
      </c>
      <c r="H1998" t="str">
        <f t="shared" si="562"/>
        <v>No</v>
      </c>
      <c r="I1998">
        <f t="shared" si="563"/>
        <v>0</v>
      </c>
      <c r="J1998" t="str">
        <f t="shared" si="564"/>
        <v>No</v>
      </c>
      <c r="K1998" t="str">
        <f t="shared" si="565"/>
        <v>Normal weight</v>
      </c>
      <c r="L1998" t="str">
        <f t="shared" si="566"/>
        <v>normal</v>
      </c>
      <c r="M1998" s="34">
        <f t="shared" si="567"/>
        <v>21889</v>
      </c>
      <c r="N1998" s="36">
        <f t="shared" si="568"/>
        <v>28950.47</v>
      </c>
      <c r="O1998" s="23" t="str">
        <f t="shared" si="569"/>
        <v>tier - 1</v>
      </c>
      <c r="P1998" s="34" t="str">
        <f t="shared" si="570"/>
        <v>tier - 1</v>
      </c>
      <c r="Q1998" s="34" t="str">
        <f t="shared" si="571"/>
        <v>R1012</v>
      </c>
      <c r="R1998" s="23">
        <f t="shared" si="572"/>
        <v>63</v>
      </c>
      <c r="Z1998" s="1" t="s">
        <v>375</v>
      </c>
      <c r="AA1998" s="1" t="s">
        <v>7417</v>
      </c>
      <c r="AB1998" t="s">
        <v>4746</v>
      </c>
      <c r="AC1998" t="s">
        <v>7418</v>
      </c>
      <c r="AD1998" t="s">
        <v>4834</v>
      </c>
      <c r="AG1998" t="s">
        <v>375</v>
      </c>
      <c r="AH1998">
        <v>20.399999999999999</v>
      </c>
      <c r="AI1998">
        <v>4.83</v>
      </c>
      <c r="AJ1998" s="20" t="s">
        <v>2380</v>
      </c>
      <c r="AK1998" t="s">
        <v>2380</v>
      </c>
      <c r="AL1998" t="s">
        <v>2380</v>
      </c>
      <c r="AM1998" s="29">
        <v>0</v>
      </c>
      <c r="AN1998" s="20" t="s">
        <v>2380</v>
      </c>
      <c r="AO1998" s="20" t="str">
        <f t="shared" si="573"/>
        <v>Normal weight</v>
      </c>
      <c r="AP1998" s="20" t="str">
        <f t="shared" si="574"/>
        <v>normal</v>
      </c>
      <c r="AS1998" t="s">
        <v>2025</v>
      </c>
      <c r="AT1998">
        <v>1959</v>
      </c>
      <c r="AU1998" s="28" t="s">
        <v>30</v>
      </c>
      <c r="AV1998">
        <v>5</v>
      </c>
      <c r="AW1998">
        <v>0</v>
      </c>
      <c r="AX1998" s="38">
        <v>28950.47</v>
      </c>
      <c r="AY1998" t="s">
        <v>16</v>
      </c>
      <c r="AZ1998" t="s">
        <v>16</v>
      </c>
      <c r="BA1998" t="s">
        <v>23</v>
      </c>
      <c r="BB1998" s="35">
        <f>DATE(AT1998,MATCH(AU1998,{"Jan","Feb","Mar","Apr","May","Jun","Jul","Aug","Sep","Oct","Nov","Dec"}, 0),AV1998)</f>
        <v>21889</v>
      </c>
      <c r="BC1998" s="20">
        <f t="shared" si="575"/>
        <v>63</v>
      </c>
    </row>
    <row r="1999" spans="2:55" ht="15.5" hidden="1" x14ac:dyDescent="0.35">
      <c r="B1999" s="1" t="s">
        <v>374</v>
      </c>
      <c r="C1999" t="str">
        <f>VLOOKUP(B1999,Z1998:AE4333,2,FALSE)</f>
        <v>Mayo,</v>
      </c>
      <c r="D1999">
        <f t="shared" si="558"/>
        <v>42.13</v>
      </c>
      <c r="E1999">
        <f t="shared" si="559"/>
        <v>5.72</v>
      </c>
      <c r="F1999" t="str">
        <f t="shared" si="560"/>
        <v>yes</v>
      </c>
      <c r="G1999" t="str">
        <f t="shared" si="561"/>
        <v>No</v>
      </c>
      <c r="H1999" t="str">
        <f t="shared" si="562"/>
        <v>Yes</v>
      </c>
      <c r="I1999">
        <f t="shared" si="563"/>
        <v>1</v>
      </c>
      <c r="J1999" t="str">
        <f t="shared" si="564"/>
        <v>No</v>
      </c>
      <c r="K1999" t="str">
        <f t="shared" si="565"/>
        <v>OBESITY</v>
      </c>
      <c r="L1999" t="str">
        <f t="shared" si="566"/>
        <v>pre diabeties</v>
      </c>
      <c r="M1999" s="34">
        <f t="shared" si="567"/>
        <v>37865</v>
      </c>
      <c r="N1999" s="36">
        <f t="shared" si="568"/>
        <v>28998.68</v>
      </c>
      <c r="O1999" s="23" t="str">
        <f t="shared" si="569"/>
        <v>tier - 1</v>
      </c>
      <c r="P1999" s="34" t="str">
        <f t="shared" si="570"/>
        <v>tier - 3</v>
      </c>
      <c r="Q1999" s="34" t="str">
        <f t="shared" si="571"/>
        <v>R1011</v>
      </c>
      <c r="R1999" s="23">
        <f t="shared" si="572"/>
        <v>19</v>
      </c>
      <c r="Z1999" s="1" t="s">
        <v>374</v>
      </c>
      <c r="AA1999" s="1" t="s">
        <v>7419</v>
      </c>
      <c r="AB1999" t="s">
        <v>4743</v>
      </c>
      <c r="AC1999" t="s">
        <v>6906</v>
      </c>
      <c r="AG1999" t="s">
        <v>374</v>
      </c>
      <c r="AH1999">
        <v>42.13</v>
      </c>
      <c r="AI1999">
        <v>5.72</v>
      </c>
      <c r="AJ1999" s="20" t="s">
        <v>2382</v>
      </c>
      <c r="AK1999" t="s">
        <v>2380</v>
      </c>
      <c r="AL1999" t="s">
        <v>2383</v>
      </c>
      <c r="AM1999" s="29">
        <v>1</v>
      </c>
      <c r="AN1999" s="20" t="s">
        <v>2380</v>
      </c>
      <c r="AO1999" s="20" t="str">
        <f t="shared" si="573"/>
        <v>OBESITY</v>
      </c>
      <c r="AP1999" s="20" t="str">
        <f t="shared" si="574"/>
        <v>pre diabeties</v>
      </c>
      <c r="AS1999" t="s">
        <v>2026</v>
      </c>
      <c r="AT1999">
        <v>2003</v>
      </c>
      <c r="AU1999" s="28" t="s">
        <v>20</v>
      </c>
      <c r="AV1999">
        <v>1</v>
      </c>
      <c r="AW1999">
        <v>0</v>
      </c>
      <c r="AX1999" s="38">
        <v>28998.68</v>
      </c>
      <c r="AY1999" t="s">
        <v>16</v>
      </c>
      <c r="AZ1999" t="s">
        <v>12</v>
      </c>
      <c r="BA1999" t="s">
        <v>42</v>
      </c>
      <c r="BB1999" s="35">
        <f>DATE(AT1999,MATCH(AU1999,{"Jan","Feb","Mar","Apr","May","Jun","Jul","Aug","Sep","Oct","Nov","Dec"}, 0),AV1999)</f>
        <v>37865</v>
      </c>
      <c r="BC1999" s="20">
        <f t="shared" si="575"/>
        <v>19</v>
      </c>
    </row>
    <row r="2000" spans="2:55" ht="15.5" hidden="1" x14ac:dyDescent="0.35">
      <c r="B2000" s="1" t="s">
        <v>373</v>
      </c>
      <c r="C2000" t="str">
        <f>VLOOKUP(B2000,Z1999:AE4334,2,FALSE)</f>
        <v>Zicko,</v>
      </c>
      <c r="D2000">
        <f t="shared" si="558"/>
        <v>33.99</v>
      </c>
      <c r="E2000">
        <f t="shared" si="559"/>
        <v>4.83</v>
      </c>
      <c r="F2000" t="str">
        <f t="shared" si="560"/>
        <v>yes</v>
      </c>
      <c r="G2000" t="str">
        <f t="shared" si="561"/>
        <v>No</v>
      </c>
      <c r="H2000" t="str">
        <f t="shared" si="562"/>
        <v>Yes</v>
      </c>
      <c r="I2000">
        <f t="shared" si="563"/>
        <v>1</v>
      </c>
      <c r="J2000" t="str">
        <f t="shared" si="564"/>
        <v>No</v>
      </c>
      <c r="K2000" t="str">
        <f t="shared" si="565"/>
        <v>OBESITY</v>
      </c>
      <c r="L2000" t="str">
        <f t="shared" si="566"/>
        <v>normal</v>
      </c>
      <c r="M2000" s="34">
        <f t="shared" si="567"/>
        <v>33792</v>
      </c>
      <c r="N2000" s="36">
        <f t="shared" si="568"/>
        <v>29007.82</v>
      </c>
      <c r="O2000" s="23" t="str">
        <f t="shared" si="569"/>
        <v>tier - 1</v>
      </c>
      <c r="P2000" s="34" t="str">
        <f t="shared" si="570"/>
        <v>tier - 3</v>
      </c>
      <c r="Q2000" s="34" t="str">
        <f t="shared" si="571"/>
        <v>R1011</v>
      </c>
      <c r="R2000" s="23">
        <f t="shared" si="572"/>
        <v>30</v>
      </c>
      <c r="Z2000" s="1" t="s">
        <v>373</v>
      </c>
      <c r="AA2000" s="1" t="s">
        <v>7420</v>
      </c>
      <c r="AB2000" t="s">
        <v>4743</v>
      </c>
      <c r="AC2000" t="s">
        <v>7421</v>
      </c>
      <c r="AD2000" t="s">
        <v>4939</v>
      </c>
      <c r="AG2000" t="s">
        <v>373</v>
      </c>
      <c r="AH2000">
        <v>33.99</v>
      </c>
      <c r="AI2000">
        <v>4.83</v>
      </c>
      <c r="AJ2000" s="20" t="s">
        <v>2382</v>
      </c>
      <c r="AK2000" t="s">
        <v>2380</v>
      </c>
      <c r="AL2000" t="s">
        <v>2383</v>
      </c>
      <c r="AM2000" s="29">
        <v>1</v>
      </c>
      <c r="AN2000" s="20" t="s">
        <v>2380</v>
      </c>
      <c r="AO2000" s="20" t="str">
        <f t="shared" si="573"/>
        <v>OBESITY</v>
      </c>
      <c r="AP2000" s="20" t="str">
        <f t="shared" si="574"/>
        <v>normal</v>
      </c>
      <c r="AS2000" t="s">
        <v>2027</v>
      </c>
      <c r="AT2000">
        <v>1992</v>
      </c>
      <c r="AU2000" s="28" t="s">
        <v>10</v>
      </c>
      <c r="AV2000">
        <v>7</v>
      </c>
      <c r="AW2000">
        <v>0</v>
      </c>
      <c r="AX2000" s="38">
        <v>29007.82</v>
      </c>
      <c r="AY2000" t="s">
        <v>16</v>
      </c>
      <c r="AZ2000" t="s">
        <v>12</v>
      </c>
      <c r="BA2000" t="s">
        <v>42</v>
      </c>
      <c r="BB2000" s="35">
        <f>DATE(AT2000,MATCH(AU2000,{"Jan","Feb","Mar","Apr","May","Jun","Jul","Aug","Sep","Oct","Nov","Dec"}, 0),AV2000)</f>
        <v>33792</v>
      </c>
      <c r="BC2000" s="20">
        <f t="shared" si="575"/>
        <v>30</v>
      </c>
    </row>
    <row r="2001" spans="2:55" ht="15.5" hidden="1" x14ac:dyDescent="0.35">
      <c r="B2001" s="1" t="s">
        <v>372</v>
      </c>
      <c r="C2001" t="str">
        <f>VLOOKUP(B2001,Z2000:AE4335,2,FALSE)</f>
        <v>Graham,</v>
      </c>
      <c r="D2001">
        <f t="shared" si="558"/>
        <v>28.594999999999999</v>
      </c>
      <c r="E2001">
        <f t="shared" si="559"/>
        <v>4.1399999999999997</v>
      </c>
      <c r="F2001" t="str">
        <f t="shared" si="560"/>
        <v>yes</v>
      </c>
      <c r="G2001" t="str">
        <f t="shared" si="561"/>
        <v>No</v>
      </c>
      <c r="H2001" t="str">
        <f t="shared" si="562"/>
        <v>Yes</v>
      </c>
      <c r="I2001">
        <f t="shared" si="563"/>
        <v>1</v>
      </c>
      <c r="J2001" t="str">
        <f t="shared" si="564"/>
        <v>No</v>
      </c>
      <c r="K2001" t="str">
        <f t="shared" si="565"/>
        <v>OVER WEIGHT</v>
      </c>
      <c r="L2001" t="str">
        <f t="shared" si="566"/>
        <v>normal</v>
      </c>
      <c r="M2001" s="34">
        <f t="shared" si="567"/>
        <v>29416</v>
      </c>
      <c r="N2001" s="36">
        <f t="shared" si="568"/>
        <v>29114.21</v>
      </c>
      <c r="O2001" s="23" t="str">
        <f t="shared" si="569"/>
        <v>tier - 1</v>
      </c>
      <c r="P2001" s="34" t="str">
        <f t="shared" si="570"/>
        <v>tier - 3</v>
      </c>
      <c r="Q2001" s="34" t="str">
        <f t="shared" si="571"/>
        <v>R1011</v>
      </c>
      <c r="R2001" s="23">
        <f t="shared" si="572"/>
        <v>42</v>
      </c>
      <c r="Z2001" s="1" t="s">
        <v>372</v>
      </c>
      <c r="AA2001" s="1" t="s">
        <v>5429</v>
      </c>
      <c r="AB2001" t="s">
        <v>4743</v>
      </c>
      <c r="AC2001" t="s">
        <v>7422</v>
      </c>
      <c r="AG2001" t="s">
        <v>372</v>
      </c>
      <c r="AH2001">
        <v>28.594999999999999</v>
      </c>
      <c r="AI2001">
        <v>4.1399999999999997</v>
      </c>
      <c r="AJ2001" s="20" t="s">
        <v>2382</v>
      </c>
      <c r="AK2001" t="s">
        <v>2380</v>
      </c>
      <c r="AL2001" t="s">
        <v>2383</v>
      </c>
      <c r="AM2001" s="29">
        <v>1</v>
      </c>
      <c r="AN2001" s="20" t="s">
        <v>2380</v>
      </c>
      <c r="AO2001" s="20" t="str">
        <f t="shared" si="573"/>
        <v>OVER WEIGHT</v>
      </c>
      <c r="AP2001" s="20" t="str">
        <f t="shared" si="574"/>
        <v>normal</v>
      </c>
      <c r="AS2001" t="s">
        <v>2028</v>
      </c>
      <c r="AT2001">
        <v>1980</v>
      </c>
      <c r="AU2001" s="28" t="s">
        <v>10</v>
      </c>
      <c r="AV2001">
        <v>14</v>
      </c>
      <c r="AW2001">
        <v>2</v>
      </c>
      <c r="AX2001" s="38">
        <v>29114.21</v>
      </c>
      <c r="AY2001" t="s">
        <v>16</v>
      </c>
      <c r="AZ2001" t="s">
        <v>12</v>
      </c>
      <c r="BA2001" t="s">
        <v>42</v>
      </c>
      <c r="BB2001" s="35">
        <f>DATE(AT2001,MATCH(AU2001,{"Jan","Feb","Mar","Apr","May","Jun","Jul","Aug","Sep","Oct","Nov","Dec"}, 0),AV2001)</f>
        <v>29416</v>
      </c>
      <c r="BC2001" s="20">
        <f t="shared" si="575"/>
        <v>42</v>
      </c>
    </row>
    <row r="2002" spans="2:55" ht="15.5" hidden="1" x14ac:dyDescent="0.35">
      <c r="B2002" s="1" t="s">
        <v>371</v>
      </c>
      <c r="C2002" t="str">
        <f>VLOOKUP(B2002,Z2001:AE4336,2,FALSE)</f>
        <v>Boland,</v>
      </c>
      <c r="D2002">
        <f t="shared" si="558"/>
        <v>20.8</v>
      </c>
      <c r="E2002">
        <f t="shared" si="559"/>
        <v>4.07</v>
      </c>
      <c r="F2002" t="str">
        <f t="shared" si="560"/>
        <v>yes</v>
      </c>
      <c r="G2002" t="str">
        <f t="shared" si="561"/>
        <v>No</v>
      </c>
      <c r="H2002" t="str">
        <f t="shared" si="562"/>
        <v>Yes</v>
      </c>
      <c r="I2002">
        <f t="shared" si="563"/>
        <v>1</v>
      </c>
      <c r="J2002" t="str">
        <f t="shared" si="564"/>
        <v>No</v>
      </c>
      <c r="K2002" t="str">
        <f t="shared" si="565"/>
        <v>Normal weight</v>
      </c>
      <c r="L2002" t="str">
        <f t="shared" si="566"/>
        <v>normal</v>
      </c>
      <c r="M2002" s="34">
        <f t="shared" si="567"/>
        <v>28823</v>
      </c>
      <c r="N2002" s="36">
        <f t="shared" si="568"/>
        <v>29114.77</v>
      </c>
      <c r="O2002" s="23" t="str">
        <f t="shared" si="569"/>
        <v>tier - 1</v>
      </c>
      <c r="P2002" s="34" t="str">
        <f t="shared" si="570"/>
        <v>tier - 1</v>
      </c>
      <c r="Q2002" s="34" t="str">
        <f t="shared" si="571"/>
        <v>R1011</v>
      </c>
      <c r="R2002" s="23">
        <f t="shared" si="572"/>
        <v>44</v>
      </c>
      <c r="Z2002" s="1" t="s">
        <v>371</v>
      </c>
      <c r="AA2002" s="1" t="s">
        <v>4948</v>
      </c>
      <c r="AB2002" t="s">
        <v>4743</v>
      </c>
      <c r="AC2002" t="s">
        <v>5227</v>
      </c>
      <c r="AG2002" t="s">
        <v>371</v>
      </c>
      <c r="AH2002">
        <v>20.8</v>
      </c>
      <c r="AI2002">
        <v>4.07</v>
      </c>
      <c r="AJ2002" s="20" t="s">
        <v>2382</v>
      </c>
      <c r="AK2002" t="s">
        <v>2380</v>
      </c>
      <c r="AL2002" t="s">
        <v>2383</v>
      </c>
      <c r="AM2002" s="29">
        <v>1</v>
      </c>
      <c r="AN2002" s="20" t="s">
        <v>2380</v>
      </c>
      <c r="AO2002" s="20" t="str">
        <f t="shared" si="573"/>
        <v>Normal weight</v>
      </c>
      <c r="AP2002" s="20" t="str">
        <f t="shared" si="574"/>
        <v>normal</v>
      </c>
      <c r="AS2002" t="s">
        <v>2029</v>
      </c>
      <c r="AT2002">
        <v>1978</v>
      </c>
      <c r="AU2002" s="28" t="s">
        <v>15</v>
      </c>
      <c r="AV2002">
        <v>29</v>
      </c>
      <c r="AW2002">
        <v>2</v>
      </c>
      <c r="AX2002" s="38">
        <v>29114.77</v>
      </c>
      <c r="AY2002" t="s">
        <v>16</v>
      </c>
      <c r="AZ2002" t="s">
        <v>16</v>
      </c>
      <c r="BA2002" t="s">
        <v>42</v>
      </c>
      <c r="BB2002" s="35">
        <f>DATE(AT2002,MATCH(AU2002,{"Jan","Feb","Mar","Apr","May","Jun","Jul","Aug","Sep","Oct","Nov","Dec"}, 0),AV2002)</f>
        <v>28823</v>
      </c>
      <c r="BC2002" s="20">
        <f t="shared" si="575"/>
        <v>44</v>
      </c>
    </row>
    <row r="2003" spans="2:55" ht="15.5" hidden="1" x14ac:dyDescent="0.35">
      <c r="B2003" s="1" t="s">
        <v>370</v>
      </c>
      <c r="C2003" t="str">
        <f>VLOOKUP(B2003,Z2002:AE4337,2,FALSE)</f>
        <v>Cupp,</v>
      </c>
      <c r="D2003">
        <f t="shared" si="558"/>
        <v>23.465</v>
      </c>
      <c r="E2003">
        <f t="shared" si="559"/>
        <v>6.26</v>
      </c>
      <c r="F2003" t="str">
        <f t="shared" si="560"/>
        <v>yes</v>
      </c>
      <c r="G2003" t="str">
        <f t="shared" si="561"/>
        <v>No</v>
      </c>
      <c r="H2003" t="str">
        <f t="shared" si="562"/>
        <v>Yes</v>
      </c>
      <c r="I2003">
        <f t="shared" si="563"/>
        <v>1</v>
      </c>
      <c r="J2003" t="str">
        <f t="shared" si="564"/>
        <v>No</v>
      </c>
      <c r="K2003" t="str">
        <f t="shared" si="565"/>
        <v>Normal weight</v>
      </c>
      <c r="L2003" t="str">
        <f t="shared" si="566"/>
        <v>pre diabeties</v>
      </c>
      <c r="M2003" s="34">
        <f t="shared" si="567"/>
        <v>22639</v>
      </c>
      <c r="N2003" s="36">
        <f t="shared" si="568"/>
        <v>29141.360000000001</v>
      </c>
      <c r="O2003" s="23" t="str">
        <f t="shared" si="569"/>
        <v>tier - 1</v>
      </c>
      <c r="P2003" s="34" t="str">
        <f t="shared" si="570"/>
        <v>tier - 3</v>
      </c>
      <c r="Q2003" s="34" t="str">
        <f t="shared" si="571"/>
        <v>R1012</v>
      </c>
      <c r="R2003" s="23">
        <f t="shared" si="572"/>
        <v>61</v>
      </c>
      <c r="Z2003" s="1" t="s">
        <v>370</v>
      </c>
      <c r="AA2003" s="1" t="s">
        <v>7423</v>
      </c>
      <c r="AB2003" t="s">
        <v>4743</v>
      </c>
      <c r="AC2003" t="s">
        <v>7424</v>
      </c>
      <c r="AG2003" t="s">
        <v>370</v>
      </c>
      <c r="AH2003">
        <v>23.465</v>
      </c>
      <c r="AI2003">
        <v>6.26</v>
      </c>
      <c r="AJ2003" s="20" t="s">
        <v>2382</v>
      </c>
      <c r="AK2003" t="s">
        <v>2380</v>
      </c>
      <c r="AL2003" t="s">
        <v>2383</v>
      </c>
      <c r="AM2003" s="29">
        <v>1</v>
      </c>
      <c r="AN2003" s="20" t="s">
        <v>2380</v>
      </c>
      <c r="AO2003" s="20" t="str">
        <f t="shared" si="573"/>
        <v>Normal weight</v>
      </c>
      <c r="AP2003" s="20" t="str">
        <f t="shared" si="574"/>
        <v>pre diabeties</v>
      </c>
      <c r="AS2003" t="s">
        <v>2030</v>
      </c>
      <c r="AT2003">
        <v>1961</v>
      </c>
      <c r="AU2003" s="28" t="s">
        <v>30</v>
      </c>
      <c r="AV2003">
        <v>24</v>
      </c>
      <c r="AW2003">
        <v>0</v>
      </c>
      <c r="AX2003" s="38">
        <v>29141.360000000001</v>
      </c>
      <c r="AY2003" t="s">
        <v>16</v>
      </c>
      <c r="AZ2003" t="s">
        <v>12</v>
      </c>
      <c r="BA2003" t="s">
        <v>23</v>
      </c>
      <c r="BB2003" s="35">
        <f>DATE(AT2003,MATCH(AU2003,{"Jan","Feb","Mar","Apr","May","Jun","Jul","Aug","Sep","Oct","Nov","Dec"}, 0),AV2003)</f>
        <v>22639</v>
      </c>
      <c r="BC2003" s="20">
        <f t="shared" si="575"/>
        <v>61</v>
      </c>
    </row>
    <row r="2004" spans="2:55" ht="15.5" hidden="1" x14ac:dyDescent="0.35">
      <c r="B2004" s="1" t="s">
        <v>369</v>
      </c>
      <c r="C2004" t="str">
        <f>VLOOKUP(B2004,Z2003:AE4338,2,FALSE)</f>
        <v>Shaw,</v>
      </c>
      <c r="D2004">
        <f t="shared" si="558"/>
        <v>40.185000000000002</v>
      </c>
      <c r="E2004">
        <f t="shared" si="559"/>
        <v>5.88</v>
      </c>
      <c r="F2004" t="str">
        <f t="shared" si="560"/>
        <v>yes</v>
      </c>
      <c r="G2004" t="str">
        <f t="shared" si="561"/>
        <v>No</v>
      </c>
      <c r="H2004" t="str">
        <f t="shared" si="562"/>
        <v>No</v>
      </c>
      <c r="I2004">
        <f t="shared" si="563"/>
        <v>0</v>
      </c>
      <c r="J2004" t="str">
        <f t="shared" si="564"/>
        <v>No</v>
      </c>
      <c r="K2004" t="str">
        <f t="shared" si="565"/>
        <v>OBESITY</v>
      </c>
      <c r="L2004" t="str">
        <f t="shared" si="566"/>
        <v>pre diabeties</v>
      </c>
      <c r="M2004" s="34">
        <f t="shared" si="567"/>
        <v>28072</v>
      </c>
      <c r="N2004" s="36">
        <f t="shared" si="568"/>
        <v>29160.39</v>
      </c>
      <c r="O2004" s="23" t="str">
        <f t="shared" si="569"/>
        <v>tier - 1</v>
      </c>
      <c r="P2004" s="34" t="str">
        <f t="shared" si="570"/>
        <v>tier - 2</v>
      </c>
      <c r="Q2004" s="34" t="str">
        <f t="shared" si="571"/>
        <v>R1011</v>
      </c>
      <c r="R2004" s="23">
        <f t="shared" si="572"/>
        <v>46</v>
      </c>
      <c r="Z2004" s="1" t="s">
        <v>369</v>
      </c>
      <c r="AA2004" s="1" t="s">
        <v>5287</v>
      </c>
      <c r="AB2004" t="s">
        <v>4743</v>
      </c>
      <c r="AC2004" t="s">
        <v>5544</v>
      </c>
      <c r="AG2004" t="s">
        <v>369</v>
      </c>
      <c r="AH2004">
        <v>40.185000000000002</v>
      </c>
      <c r="AI2004">
        <v>5.88</v>
      </c>
      <c r="AJ2004" s="20" t="s">
        <v>2382</v>
      </c>
      <c r="AK2004" t="s">
        <v>2380</v>
      </c>
      <c r="AL2004" t="s">
        <v>2380</v>
      </c>
      <c r="AM2004" s="29">
        <v>0</v>
      </c>
      <c r="AN2004" s="20" t="s">
        <v>2380</v>
      </c>
      <c r="AO2004" s="20" t="str">
        <f t="shared" si="573"/>
        <v>OBESITY</v>
      </c>
      <c r="AP2004" s="20" t="str">
        <f t="shared" si="574"/>
        <v>pre diabeties</v>
      </c>
      <c r="AS2004" t="s">
        <v>2031</v>
      </c>
      <c r="AT2004">
        <v>1976</v>
      </c>
      <c r="AU2004" s="28" t="s">
        <v>15</v>
      </c>
      <c r="AV2004">
        <v>8</v>
      </c>
      <c r="AW2004">
        <v>2</v>
      </c>
      <c r="AX2004" s="38">
        <v>29160.39</v>
      </c>
      <c r="AY2004" t="s">
        <v>16</v>
      </c>
      <c r="AZ2004" t="s">
        <v>11</v>
      </c>
      <c r="BA2004" t="s">
        <v>42</v>
      </c>
      <c r="BB2004" s="35">
        <f>DATE(AT2004,MATCH(AU2004,{"Jan","Feb","Mar","Apr","May","Jun","Jul","Aug","Sep","Oct","Nov","Dec"}, 0),AV2004)</f>
        <v>28072</v>
      </c>
      <c r="BC2004" s="20">
        <f t="shared" si="575"/>
        <v>46</v>
      </c>
    </row>
    <row r="2005" spans="2:55" ht="15.5" hidden="1" x14ac:dyDescent="0.35">
      <c r="B2005" s="1" t="s">
        <v>368</v>
      </c>
      <c r="C2005" t="str">
        <f>VLOOKUP(B2005,Z2004:AE4339,2,FALSE)</f>
        <v>Klassen,</v>
      </c>
      <c r="D2005">
        <f t="shared" si="558"/>
        <v>21.89</v>
      </c>
      <c r="E2005">
        <f t="shared" si="559"/>
        <v>5.72</v>
      </c>
      <c r="F2005" t="str">
        <f t="shared" si="560"/>
        <v>yes</v>
      </c>
      <c r="G2005" t="str">
        <f t="shared" si="561"/>
        <v>No</v>
      </c>
      <c r="H2005" t="str">
        <f t="shared" si="562"/>
        <v>No</v>
      </c>
      <c r="I2005">
        <f t="shared" si="563"/>
        <v>0</v>
      </c>
      <c r="J2005" t="str">
        <f t="shared" si="564"/>
        <v>No</v>
      </c>
      <c r="K2005" t="str">
        <f t="shared" si="565"/>
        <v>Normal weight</v>
      </c>
      <c r="L2005" t="str">
        <f t="shared" si="566"/>
        <v>pre diabeties</v>
      </c>
      <c r="M2005" s="34">
        <f t="shared" si="567"/>
        <v>25393</v>
      </c>
      <c r="N2005" s="36">
        <f t="shared" si="568"/>
        <v>29186.48</v>
      </c>
      <c r="O2005" s="23" t="str">
        <f t="shared" si="569"/>
        <v>tier - 1</v>
      </c>
      <c r="P2005" s="34" t="str">
        <f t="shared" si="570"/>
        <v>tier - 3</v>
      </c>
      <c r="Q2005" s="34" t="str">
        <f t="shared" si="571"/>
        <v>R1024</v>
      </c>
      <c r="R2005" s="23">
        <f t="shared" si="572"/>
        <v>53</v>
      </c>
      <c r="Z2005" s="1" t="s">
        <v>368</v>
      </c>
      <c r="AA2005" s="1" t="s">
        <v>7425</v>
      </c>
      <c r="AB2005" t="s">
        <v>4743</v>
      </c>
      <c r="AC2005" t="s">
        <v>5581</v>
      </c>
      <c r="AD2005" t="s">
        <v>4821</v>
      </c>
      <c r="AG2005" t="s">
        <v>368</v>
      </c>
      <c r="AH2005">
        <v>21.89</v>
      </c>
      <c r="AI2005">
        <v>5.72</v>
      </c>
      <c r="AJ2005" s="20" t="s">
        <v>2382</v>
      </c>
      <c r="AK2005" t="s">
        <v>2380</v>
      </c>
      <c r="AL2005" t="s">
        <v>2380</v>
      </c>
      <c r="AM2005" s="29">
        <v>0</v>
      </c>
      <c r="AN2005" s="20" t="s">
        <v>2380</v>
      </c>
      <c r="AO2005" s="20" t="str">
        <f t="shared" si="573"/>
        <v>Normal weight</v>
      </c>
      <c r="AP2005" s="20" t="str">
        <f t="shared" si="574"/>
        <v>pre diabeties</v>
      </c>
      <c r="AS2005" t="s">
        <v>2032</v>
      </c>
      <c r="AT2005">
        <v>1969</v>
      </c>
      <c r="AU2005" s="28" t="s">
        <v>10</v>
      </c>
      <c r="AV2005">
        <v>9</v>
      </c>
      <c r="AW2005">
        <v>2</v>
      </c>
      <c r="AX2005" s="38">
        <v>29186.48</v>
      </c>
      <c r="AY2005" t="s">
        <v>16</v>
      </c>
      <c r="AZ2005" t="s">
        <v>12</v>
      </c>
      <c r="BA2005" t="s">
        <v>247</v>
      </c>
      <c r="BB2005" s="35">
        <f>DATE(AT2005,MATCH(AU2005,{"Jan","Feb","Mar","Apr","May","Jun","Jul","Aug","Sep","Oct","Nov","Dec"}, 0),AV2005)</f>
        <v>25393</v>
      </c>
      <c r="BC2005" s="20">
        <f t="shared" si="575"/>
        <v>53</v>
      </c>
    </row>
    <row r="2006" spans="2:55" ht="15.5" x14ac:dyDescent="0.35">
      <c r="B2006" s="1" t="s">
        <v>367</v>
      </c>
      <c r="C2006" t="str">
        <f>VLOOKUP(B2006,Z2005:AE4340,2,FALSE)</f>
        <v>Musal,</v>
      </c>
      <c r="D2006">
        <f t="shared" si="558"/>
        <v>29.34</v>
      </c>
      <c r="E2006">
        <f t="shared" si="559"/>
        <v>6.09</v>
      </c>
      <c r="F2006" t="str">
        <f t="shared" si="560"/>
        <v>yes</v>
      </c>
      <c r="G2006" t="str">
        <f t="shared" si="561"/>
        <v>yes</v>
      </c>
      <c r="H2006" t="str">
        <f t="shared" si="562"/>
        <v>No</v>
      </c>
      <c r="I2006">
        <f t="shared" si="563"/>
        <v>2</v>
      </c>
      <c r="J2006" t="str">
        <f t="shared" si="564"/>
        <v>No</v>
      </c>
      <c r="K2006" t="str">
        <f t="shared" si="565"/>
        <v>OVER WEIGHT</v>
      </c>
      <c r="L2006" t="str">
        <f t="shared" si="566"/>
        <v>pre diabeties</v>
      </c>
      <c r="M2006" s="34">
        <f t="shared" si="567"/>
        <v>28692</v>
      </c>
      <c r="N2006" s="36">
        <f t="shared" si="568"/>
        <v>29227.599999999999</v>
      </c>
      <c r="O2006" s="23" t="str">
        <f t="shared" si="569"/>
        <v>tier - 1</v>
      </c>
      <c r="P2006" s="34" t="str">
        <f t="shared" si="570"/>
        <v>tier - 3</v>
      </c>
      <c r="Q2006" s="34" t="str">
        <f t="shared" si="571"/>
        <v>R1012</v>
      </c>
      <c r="R2006" s="23">
        <f t="shared" si="572"/>
        <v>44</v>
      </c>
      <c r="Z2006" s="1" t="s">
        <v>367</v>
      </c>
      <c r="AA2006" s="1" t="s">
        <v>7426</v>
      </c>
      <c r="AB2006" t="s">
        <v>4746</v>
      </c>
      <c r="AC2006" t="s">
        <v>7427</v>
      </c>
      <c r="AD2006" t="s">
        <v>4831</v>
      </c>
      <c r="AG2006" t="s">
        <v>367</v>
      </c>
      <c r="AH2006">
        <v>29.34</v>
      </c>
      <c r="AI2006">
        <v>6.09</v>
      </c>
      <c r="AJ2006" s="20" t="s">
        <v>2382</v>
      </c>
      <c r="AK2006" t="s">
        <v>2382</v>
      </c>
      <c r="AL2006" t="s">
        <v>2380</v>
      </c>
      <c r="AM2006" s="29">
        <v>2</v>
      </c>
      <c r="AN2006" s="20" t="s">
        <v>2380</v>
      </c>
      <c r="AO2006" s="20" t="str">
        <f t="shared" si="573"/>
        <v>OVER WEIGHT</v>
      </c>
      <c r="AP2006" s="20" t="str">
        <f t="shared" si="574"/>
        <v>pre diabeties</v>
      </c>
      <c r="AS2006" t="s">
        <v>2033</v>
      </c>
      <c r="AT2006">
        <v>1978</v>
      </c>
      <c r="AU2006" s="28" t="s">
        <v>10</v>
      </c>
      <c r="AV2006">
        <v>21</v>
      </c>
      <c r="AW2006">
        <v>2</v>
      </c>
      <c r="AX2006" s="38">
        <v>29227.599999999999</v>
      </c>
      <c r="AY2006" t="s">
        <v>16</v>
      </c>
      <c r="AZ2006" t="s">
        <v>12</v>
      </c>
      <c r="BA2006" t="s">
        <v>23</v>
      </c>
      <c r="BB2006" s="35">
        <f>DATE(AT2006,MATCH(AU2006,{"Jan","Feb","Mar","Apr","May","Jun","Jul","Aug","Sep","Oct","Nov","Dec"}, 0),AV2006)</f>
        <v>28692</v>
      </c>
      <c r="BC2006" s="20">
        <f t="shared" si="575"/>
        <v>44</v>
      </c>
    </row>
    <row r="2007" spans="2:55" ht="15.5" hidden="1" x14ac:dyDescent="0.35">
      <c r="B2007" s="1" t="s">
        <v>366</v>
      </c>
      <c r="C2007" t="str">
        <f>VLOOKUP(B2007,Z2006:AE4341,2,FALSE)</f>
        <v>Kitayama,</v>
      </c>
      <c r="D2007">
        <f t="shared" si="558"/>
        <v>22.61</v>
      </c>
      <c r="E2007">
        <f t="shared" si="559"/>
        <v>4.25</v>
      </c>
      <c r="F2007" t="str">
        <f t="shared" si="560"/>
        <v>yes</v>
      </c>
      <c r="G2007" t="str">
        <f t="shared" si="561"/>
        <v>No</v>
      </c>
      <c r="H2007" t="str">
        <f t="shared" si="562"/>
        <v>No</v>
      </c>
      <c r="I2007">
        <f t="shared" si="563"/>
        <v>0</v>
      </c>
      <c r="J2007" t="str">
        <f t="shared" si="564"/>
        <v>No</v>
      </c>
      <c r="K2007" t="str">
        <f t="shared" si="565"/>
        <v>Normal weight</v>
      </c>
      <c r="L2007" t="str">
        <f t="shared" si="566"/>
        <v>normal</v>
      </c>
      <c r="M2007" s="34">
        <f t="shared" si="567"/>
        <v>21341</v>
      </c>
      <c r="N2007" s="36">
        <f t="shared" si="568"/>
        <v>29330.98</v>
      </c>
      <c r="O2007" s="23" t="str">
        <f t="shared" si="569"/>
        <v>tier - 1</v>
      </c>
      <c r="P2007" s="34" t="str">
        <f t="shared" si="570"/>
        <v>tier - 2</v>
      </c>
      <c r="Q2007" s="34" t="str">
        <f t="shared" si="571"/>
        <v>R1012</v>
      </c>
      <c r="R2007" s="23">
        <f t="shared" si="572"/>
        <v>65</v>
      </c>
      <c r="Z2007" s="1" t="s">
        <v>366</v>
      </c>
      <c r="AA2007" s="1" t="s">
        <v>7428</v>
      </c>
      <c r="AB2007" t="s">
        <v>4743</v>
      </c>
      <c r="AC2007" t="s">
        <v>7429</v>
      </c>
      <c r="AG2007" t="s">
        <v>366</v>
      </c>
      <c r="AH2007">
        <v>22.61</v>
      </c>
      <c r="AI2007">
        <v>4.25</v>
      </c>
      <c r="AJ2007" s="20" t="s">
        <v>2382</v>
      </c>
      <c r="AK2007" t="s">
        <v>2380</v>
      </c>
      <c r="AL2007" t="s">
        <v>2380</v>
      </c>
      <c r="AM2007" s="29">
        <v>0</v>
      </c>
      <c r="AN2007" s="20" t="s">
        <v>2380</v>
      </c>
      <c r="AO2007" s="20" t="str">
        <f t="shared" si="573"/>
        <v>Normal weight</v>
      </c>
      <c r="AP2007" s="20" t="str">
        <f t="shared" si="574"/>
        <v>normal</v>
      </c>
      <c r="AS2007" t="s">
        <v>2034</v>
      </c>
      <c r="AT2007">
        <v>1958</v>
      </c>
      <c r="AU2007" s="28" t="s">
        <v>18</v>
      </c>
      <c r="AV2007">
        <v>5</v>
      </c>
      <c r="AW2007">
        <v>0</v>
      </c>
      <c r="AX2007" s="38">
        <v>29330.98</v>
      </c>
      <c r="AY2007" t="s">
        <v>16</v>
      </c>
      <c r="AZ2007" t="s">
        <v>11</v>
      </c>
      <c r="BA2007" t="s">
        <v>23</v>
      </c>
      <c r="BB2007" s="35">
        <f>DATE(AT2007,MATCH(AU2007,{"Jan","Feb","Mar","Apr","May","Jun","Jul","Aug","Sep","Oct","Nov","Dec"}, 0),AV2007)</f>
        <v>21341</v>
      </c>
      <c r="BC2007" s="20">
        <f t="shared" si="575"/>
        <v>65</v>
      </c>
    </row>
    <row r="2008" spans="2:55" ht="15.5" hidden="1" x14ac:dyDescent="0.35">
      <c r="B2008" s="1" t="s">
        <v>365</v>
      </c>
      <c r="C2008" t="str">
        <f>VLOOKUP(B2008,Z2007:AE4342,2,FALSE)</f>
        <v>Altman,</v>
      </c>
      <c r="D2008">
        <f t="shared" si="558"/>
        <v>22.23</v>
      </c>
      <c r="E2008">
        <f t="shared" si="559"/>
        <v>6.09</v>
      </c>
      <c r="F2008" t="str">
        <f t="shared" si="560"/>
        <v>yes</v>
      </c>
      <c r="G2008" t="str">
        <f t="shared" si="561"/>
        <v>No</v>
      </c>
      <c r="H2008" t="str">
        <f t="shared" si="562"/>
        <v>No</v>
      </c>
      <c r="I2008">
        <f t="shared" si="563"/>
        <v>0</v>
      </c>
      <c r="J2008" t="str">
        <f t="shared" si="564"/>
        <v>No</v>
      </c>
      <c r="K2008" t="str">
        <f t="shared" si="565"/>
        <v>Normal weight</v>
      </c>
      <c r="L2008" t="str">
        <f t="shared" si="566"/>
        <v>pre diabeties</v>
      </c>
      <c r="M2008" s="34">
        <f t="shared" si="567"/>
        <v>31358</v>
      </c>
      <c r="N2008" s="36">
        <f t="shared" si="568"/>
        <v>29352.560000000001</v>
      </c>
      <c r="O2008" s="23" t="str">
        <f t="shared" si="569"/>
        <v>tier - 1</v>
      </c>
      <c r="P2008" s="34" t="str">
        <f t="shared" si="570"/>
        <v>tier - 1</v>
      </c>
      <c r="Q2008" s="34" t="str">
        <f t="shared" si="571"/>
        <v>R1011</v>
      </c>
      <c r="R2008" s="23">
        <f t="shared" si="572"/>
        <v>37</v>
      </c>
      <c r="Z2008" s="1" t="s">
        <v>365</v>
      </c>
      <c r="AA2008" s="1" t="s">
        <v>7430</v>
      </c>
      <c r="AB2008" t="s">
        <v>4743</v>
      </c>
      <c r="AC2008" t="s">
        <v>5589</v>
      </c>
      <c r="AG2008" t="s">
        <v>365</v>
      </c>
      <c r="AH2008">
        <v>22.23</v>
      </c>
      <c r="AI2008">
        <v>6.09</v>
      </c>
      <c r="AJ2008" s="20" t="s">
        <v>2382</v>
      </c>
      <c r="AK2008" t="s">
        <v>2380</v>
      </c>
      <c r="AL2008" t="s">
        <v>2380</v>
      </c>
      <c r="AM2008" s="29">
        <v>0</v>
      </c>
      <c r="AN2008" s="20" t="s">
        <v>2380</v>
      </c>
      <c r="AO2008" s="20" t="str">
        <f t="shared" si="573"/>
        <v>Normal weight</v>
      </c>
      <c r="AP2008" s="20" t="str">
        <f t="shared" si="574"/>
        <v>pre diabeties</v>
      </c>
      <c r="AS2008" t="s">
        <v>2035</v>
      </c>
      <c r="AT2008">
        <v>1985</v>
      </c>
      <c r="AU2008" s="28" t="s">
        <v>15</v>
      </c>
      <c r="AV2008">
        <v>7</v>
      </c>
      <c r="AW2008">
        <v>3</v>
      </c>
      <c r="AX2008" s="38">
        <v>29352.560000000001</v>
      </c>
      <c r="AY2008" t="s">
        <v>16</v>
      </c>
      <c r="AZ2008" t="s">
        <v>16</v>
      </c>
      <c r="BA2008" t="s">
        <v>42</v>
      </c>
      <c r="BB2008" s="35">
        <f>DATE(AT2008,MATCH(AU2008,{"Jan","Feb","Mar","Apr","May","Jun","Jul","Aug","Sep","Oct","Nov","Dec"}, 0),AV2008)</f>
        <v>31358</v>
      </c>
      <c r="BC2008" s="20">
        <f t="shared" si="575"/>
        <v>37</v>
      </c>
    </row>
    <row r="2009" spans="2:55" ht="15.5" hidden="1" x14ac:dyDescent="0.35">
      <c r="B2009" s="1" t="s">
        <v>364</v>
      </c>
      <c r="C2009" t="str">
        <f>VLOOKUP(B2009,Z2008:AE4343,2,FALSE)</f>
        <v>Demchko,</v>
      </c>
      <c r="D2009">
        <f t="shared" si="558"/>
        <v>33.4</v>
      </c>
      <c r="E2009">
        <f t="shared" si="559"/>
        <v>5.51</v>
      </c>
      <c r="F2009" t="str">
        <f t="shared" si="560"/>
        <v>No</v>
      </c>
      <c r="G2009" t="str">
        <f t="shared" si="561"/>
        <v>No</v>
      </c>
      <c r="H2009" t="str">
        <f t="shared" si="562"/>
        <v>No</v>
      </c>
      <c r="I2009">
        <f t="shared" si="563"/>
        <v>0</v>
      </c>
      <c r="J2009" t="str">
        <f t="shared" si="564"/>
        <v>No</v>
      </c>
      <c r="K2009" t="str">
        <f t="shared" si="565"/>
        <v>OBESITY</v>
      </c>
      <c r="L2009" t="str">
        <f t="shared" si="566"/>
        <v>normal</v>
      </c>
      <c r="M2009" s="34">
        <f t="shared" si="567"/>
        <v>31974</v>
      </c>
      <c r="N2009" s="36">
        <f t="shared" si="568"/>
        <v>29443.59</v>
      </c>
      <c r="O2009" s="23" t="str">
        <f t="shared" si="569"/>
        <v>tier - 1</v>
      </c>
      <c r="P2009" s="34" t="str">
        <f t="shared" si="570"/>
        <v>tier - 1</v>
      </c>
      <c r="Q2009" s="34" t="str">
        <f t="shared" si="571"/>
        <v>R1011</v>
      </c>
      <c r="R2009" s="23">
        <f t="shared" si="572"/>
        <v>35</v>
      </c>
      <c r="Z2009" s="1" t="s">
        <v>364</v>
      </c>
      <c r="AA2009" s="1" t="s">
        <v>7431</v>
      </c>
      <c r="AB2009" t="s">
        <v>4743</v>
      </c>
      <c r="AC2009" t="s">
        <v>7432</v>
      </c>
      <c r="AG2009" t="s">
        <v>364</v>
      </c>
      <c r="AH2009">
        <v>33.4</v>
      </c>
      <c r="AI2009">
        <v>5.51</v>
      </c>
      <c r="AJ2009" s="20" t="s">
        <v>2380</v>
      </c>
      <c r="AK2009" t="s">
        <v>2380</v>
      </c>
      <c r="AL2009" t="s">
        <v>2380</v>
      </c>
      <c r="AM2009" s="29">
        <v>0</v>
      </c>
      <c r="AN2009" s="20" t="s">
        <v>2380</v>
      </c>
      <c r="AO2009" s="20" t="str">
        <f t="shared" si="573"/>
        <v>OBESITY</v>
      </c>
      <c r="AP2009" s="20" t="str">
        <f t="shared" si="574"/>
        <v>normal</v>
      </c>
      <c r="AS2009" t="s">
        <v>2036</v>
      </c>
      <c r="AT2009">
        <v>1987</v>
      </c>
      <c r="AU2009" s="28" t="s">
        <v>10</v>
      </c>
      <c r="AV2009">
        <v>16</v>
      </c>
      <c r="AW2009">
        <v>3</v>
      </c>
      <c r="AX2009" s="38">
        <v>29443.59</v>
      </c>
      <c r="AY2009" t="s">
        <v>16</v>
      </c>
      <c r="AZ2009" t="s">
        <v>16</v>
      </c>
      <c r="BA2009" t="s">
        <v>42</v>
      </c>
      <c r="BB2009" s="35">
        <f>DATE(AT2009,MATCH(AU2009,{"Jan","Feb","Mar","Apr","May","Jun","Jul","Aug","Sep","Oct","Nov","Dec"}, 0),AV2009)</f>
        <v>31974</v>
      </c>
      <c r="BC2009" s="20">
        <f t="shared" si="575"/>
        <v>35</v>
      </c>
    </row>
    <row r="2010" spans="2:55" ht="15.5" hidden="1" x14ac:dyDescent="0.35">
      <c r="B2010" s="1" t="s">
        <v>363</v>
      </c>
      <c r="C2010" t="str">
        <f>VLOOKUP(B2010,Z2009:AE4344,2,FALSE)</f>
        <v>Wild,</v>
      </c>
      <c r="D2010">
        <f t="shared" si="558"/>
        <v>33.11</v>
      </c>
      <c r="E2010">
        <f t="shared" si="559"/>
        <v>5.63</v>
      </c>
      <c r="F2010" t="str">
        <f t="shared" si="560"/>
        <v>No</v>
      </c>
      <c r="G2010" t="str">
        <f t="shared" si="561"/>
        <v>No</v>
      </c>
      <c r="H2010" t="str">
        <f t="shared" si="562"/>
        <v>No</v>
      </c>
      <c r="I2010">
        <f t="shared" si="563"/>
        <v>0</v>
      </c>
      <c r="J2010" t="str">
        <f t="shared" si="564"/>
        <v>No</v>
      </c>
      <c r="K2010" t="str">
        <f t="shared" si="565"/>
        <v>OBESITY</v>
      </c>
      <c r="L2010" t="str">
        <f t="shared" si="566"/>
        <v>normal</v>
      </c>
      <c r="M2010" s="34">
        <f t="shared" si="567"/>
        <v>21843</v>
      </c>
      <c r="N2010" s="36">
        <f t="shared" si="568"/>
        <v>29523.17</v>
      </c>
      <c r="O2010" s="23" t="str">
        <f t="shared" si="569"/>
        <v>tier - 1</v>
      </c>
      <c r="P2010" s="34" t="str">
        <f t="shared" si="570"/>
        <v>tier - 2</v>
      </c>
      <c r="Q2010" s="34" t="str">
        <f t="shared" si="571"/>
        <v>R1024</v>
      </c>
      <c r="R2010" s="23">
        <f t="shared" si="572"/>
        <v>63</v>
      </c>
      <c r="Z2010" s="1" t="s">
        <v>363</v>
      </c>
      <c r="AA2010" s="1" t="s">
        <v>6622</v>
      </c>
      <c r="AB2010" t="s">
        <v>4743</v>
      </c>
      <c r="AC2010" t="s">
        <v>5860</v>
      </c>
      <c r="AD2010" t="s">
        <v>5020</v>
      </c>
      <c r="AG2010" t="s">
        <v>363</v>
      </c>
      <c r="AH2010">
        <v>33.11</v>
      </c>
      <c r="AI2010">
        <v>5.63</v>
      </c>
      <c r="AJ2010" s="20" t="s">
        <v>2380</v>
      </c>
      <c r="AK2010" t="s">
        <v>2380</v>
      </c>
      <c r="AL2010" t="s">
        <v>2380</v>
      </c>
      <c r="AM2010" s="29">
        <v>0</v>
      </c>
      <c r="AN2010" s="20" t="s">
        <v>2380</v>
      </c>
      <c r="AO2010" s="20" t="str">
        <f t="shared" si="573"/>
        <v>OBESITY</v>
      </c>
      <c r="AP2010" s="20" t="str">
        <f t="shared" si="574"/>
        <v>normal</v>
      </c>
      <c r="AS2010" t="s">
        <v>2037</v>
      </c>
      <c r="AT2010">
        <v>1959</v>
      </c>
      <c r="AU2010" s="28" t="s">
        <v>37</v>
      </c>
      <c r="AV2010">
        <v>20</v>
      </c>
      <c r="AW2010">
        <v>0</v>
      </c>
      <c r="AX2010" s="38">
        <v>29523.17</v>
      </c>
      <c r="AY2010" t="s">
        <v>16</v>
      </c>
      <c r="AZ2010" t="s">
        <v>11</v>
      </c>
      <c r="BA2010" t="s">
        <v>247</v>
      </c>
      <c r="BB2010" s="35">
        <f>DATE(AT2010,MATCH(AU2010,{"Jan","Feb","Mar","Apr","May","Jun","Jul","Aug","Sep","Oct","Nov","Dec"}, 0),AV2010)</f>
        <v>21843</v>
      </c>
      <c r="BC2010" s="20">
        <f t="shared" si="575"/>
        <v>63</v>
      </c>
    </row>
    <row r="2011" spans="2:55" ht="15.5" hidden="1" x14ac:dyDescent="0.35">
      <c r="B2011" s="1" t="s">
        <v>362</v>
      </c>
      <c r="C2011" t="str">
        <f>VLOOKUP(B2011,Z2010:AE4345,2,FALSE)</f>
        <v>Betts,</v>
      </c>
      <c r="D2011">
        <f t="shared" si="558"/>
        <v>16.815000000000001</v>
      </c>
      <c r="E2011">
        <f t="shared" si="559"/>
        <v>5.29</v>
      </c>
      <c r="F2011" t="str">
        <f t="shared" si="560"/>
        <v>yes</v>
      </c>
      <c r="G2011" t="str">
        <f t="shared" si="561"/>
        <v>No</v>
      </c>
      <c r="H2011" t="str">
        <f t="shared" si="562"/>
        <v>No</v>
      </c>
      <c r="I2011">
        <f t="shared" si="563"/>
        <v>0</v>
      </c>
      <c r="J2011" t="str">
        <f t="shared" si="564"/>
        <v>No</v>
      </c>
      <c r="K2011" t="str">
        <f t="shared" si="565"/>
        <v>under weight</v>
      </c>
      <c r="L2011" t="str">
        <f t="shared" si="566"/>
        <v>normal</v>
      </c>
      <c r="M2011" s="34">
        <f t="shared" si="567"/>
        <v>27701</v>
      </c>
      <c r="N2011" s="36">
        <f t="shared" si="568"/>
        <v>29583.8</v>
      </c>
      <c r="O2011" s="23" t="str">
        <f t="shared" si="569"/>
        <v>tier - 1</v>
      </c>
      <c r="P2011" s="34" t="str">
        <f t="shared" si="570"/>
        <v>tier - 1</v>
      </c>
      <c r="Q2011" s="34" t="str">
        <f t="shared" si="571"/>
        <v>R1011</v>
      </c>
      <c r="R2011" s="23">
        <f t="shared" si="572"/>
        <v>47</v>
      </c>
      <c r="Z2011" s="1" t="s">
        <v>362</v>
      </c>
      <c r="AA2011" s="1" t="s">
        <v>7433</v>
      </c>
      <c r="AB2011" t="s">
        <v>4743</v>
      </c>
      <c r="AC2011" t="s">
        <v>4891</v>
      </c>
      <c r="AG2011" t="s">
        <v>362</v>
      </c>
      <c r="AH2011">
        <v>16.815000000000001</v>
      </c>
      <c r="AI2011">
        <v>5.29</v>
      </c>
      <c r="AJ2011" s="20" t="s">
        <v>2382</v>
      </c>
      <c r="AK2011" t="s">
        <v>2380</v>
      </c>
      <c r="AL2011" t="s">
        <v>2380</v>
      </c>
      <c r="AM2011" s="29">
        <v>0</v>
      </c>
      <c r="AN2011" s="20" t="s">
        <v>2380</v>
      </c>
      <c r="AO2011" s="20" t="str">
        <f t="shared" si="573"/>
        <v>under weight</v>
      </c>
      <c r="AP2011" s="20" t="str">
        <f t="shared" si="574"/>
        <v>normal</v>
      </c>
      <c r="AS2011" t="s">
        <v>2038</v>
      </c>
      <c r="AT2011">
        <v>1975</v>
      </c>
      <c r="AU2011" s="28" t="s">
        <v>15</v>
      </c>
      <c r="AV2011">
        <v>3</v>
      </c>
      <c r="AW2011">
        <v>1</v>
      </c>
      <c r="AX2011" s="38">
        <v>29583.8</v>
      </c>
      <c r="AY2011" t="s">
        <v>16</v>
      </c>
      <c r="AZ2011" t="s">
        <v>16</v>
      </c>
      <c r="BA2011" t="s">
        <v>42</v>
      </c>
      <c r="BB2011" s="35">
        <f>DATE(AT2011,MATCH(AU2011,{"Jan","Feb","Mar","Apr","May","Jun","Jul","Aug","Sep","Oct","Nov","Dec"}, 0),AV2011)</f>
        <v>27701</v>
      </c>
      <c r="BC2011" s="20">
        <f t="shared" si="575"/>
        <v>47</v>
      </c>
    </row>
    <row r="2012" spans="2:55" ht="15.5" hidden="1" x14ac:dyDescent="0.35">
      <c r="B2012" s="1" t="s">
        <v>361</v>
      </c>
      <c r="C2012" t="str">
        <f>VLOOKUP(B2012,Z2011:AE4346,2,FALSE)</f>
        <v>Martin,</v>
      </c>
      <c r="D2012">
        <f t="shared" si="558"/>
        <v>25.61</v>
      </c>
      <c r="E2012">
        <f t="shared" si="559"/>
        <v>4</v>
      </c>
      <c r="F2012" t="str">
        <f t="shared" si="560"/>
        <v>No</v>
      </c>
      <c r="G2012" t="str">
        <f t="shared" si="561"/>
        <v>No</v>
      </c>
      <c r="H2012" t="str">
        <f t="shared" si="562"/>
        <v>Yes</v>
      </c>
      <c r="I2012">
        <f t="shared" si="563"/>
        <v>1</v>
      </c>
      <c r="J2012" t="str">
        <f t="shared" si="564"/>
        <v>No</v>
      </c>
      <c r="K2012" t="str">
        <f t="shared" si="565"/>
        <v>OVER WEIGHT</v>
      </c>
      <c r="L2012" t="str">
        <f t="shared" si="566"/>
        <v>normal</v>
      </c>
      <c r="M2012" s="34">
        <f t="shared" si="567"/>
        <v>34177</v>
      </c>
      <c r="N2012" s="36">
        <f t="shared" si="568"/>
        <v>29622.69</v>
      </c>
      <c r="O2012" s="23" t="str">
        <f t="shared" si="569"/>
        <v>tier - 1</v>
      </c>
      <c r="P2012" s="34" t="str">
        <f t="shared" si="570"/>
        <v>tier - 1</v>
      </c>
      <c r="Q2012" s="34" t="str">
        <f t="shared" si="571"/>
        <v>R1011</v>
      </c>
      <c r="R2012" s="23">
        <f t="shared" si="572"/>
        <v>29</v>
      </c>
      <c r="Z2012" s="1" t="s">
        <v>361</v>
      </c>
      <c r="AA2012" s="1" t="s">
        <v>5466</v>
      </c>
      <c r="AB2012" t="s">
        <v>5580</v>
      </c>
      <c r="AC2012" t="s">
        <v>5708</v>
      </c>
      <c r="AD2012" t="s">
        <v>4831</v>
      </c>
      <c r="AG2012" t="s">
        <v>361</v>
      </c>
      <c r="AH2012">
        <v>25.61</v>
      </c>
      <c r="AI2012">
        <v>4</v>
      </c>
      <c r="AJ2012" s="20" t="s">
        <v>2380</v>
      </c>
      <c r="AK2012" t="s">
        <v>2380</v>
      </c>
      <c r="AL2012" t="s">
        <v>2383</v>
      </c>
      <c r="AM2012" s="29">
        <v>1</v>
      </c>
      <c r="AN2012" s="20" t="s">
        <v>2380</v>
      </c>
      <c r="AO2012" s="20" t="str">
        <f t="shared" si="573"/>
        <v>OVER WEIGHT</v>
      </c>
      <c r="AP2012" s="20" t="str">
        <f t="shared" si="574"/>
        <v>normal</v>
      </c>
      <c r="AS2012" t="s">
        <v>2039</v>
      </c>
      <c r="AT2012">
        <v>1993</v>
      </c>
      <c r="AU2012" s="28" t="s">
        <v>10</v>
      </c>
      <c r="AV2012">
        <v>27</v>
      </c>
      <c r="AW2012">
        <v>0</v>
      </c>
      <c r="AX2012" s="38">
        <v>29622.69</v>
      </c>
      <c r="AY2012" t="s">
        <v>16</v>
      </c>
      <c r="AZ2012" t="s">
        <v>16</v>
      </c>
      <c r="BA2012" t="s">
        <v>42</v>
      </c>
      <c r="BB2012" s="35">
        <f>DATE(AT2012,MATCH(AU2012,{"Jan","Feb","Mar","Apr","May","Jun","Jul","Aug","Sep","Oct","Nov","Dec"}, 0),AV2012)</f>
        <v>34177</v>
      </c>
      <c r="BC2012" s="20">
        <f t="shared" si="575"/>
        <v>29</v>
      </c>
    </row>
    <row r="2013" spans="2:55" ht="15.5" hidden="1" x14ac:dyDescent="0.35">
      <c r="B2013" s="1" t="s">
        <v>360</v>
      </c>
      <c r="C2013" t="str">
        <f>VLOOKUP(B2013,Z2012:AE4347,2,FALSE)</f>
        <v>Vandeventer,</v>
      </c>
      <c r="D2013">
        <f t="shared" si="558"/>
        <v>25.8</v>
      </c>
      <c r="E2013">
        <f t="shared" si="559"/>
        <v>5.49</v>
      </c>
      <c r="F2013" t="str">
        <f t="shared" si="560"/>
        <v>No</v>
      </c>
      <c r="G2013" t="str">
        <f t="shared" si="561"/>
        <v>No</v>
      </c>
      <c r="H2013" t="str">
        <f t="shared" si="562"/>
        <v>No</v>
      </c>
      <c r="I2013">
        <f t="shared" si="563"/>
        <v>0</v>
      </c>
      <c r="J2013" t="str">
        <f t="shared" si="564"/>
        <v>No</v>
      </c>
      <c r="K2013" t="str">
        <f t="shared" si="565"/>
        <v>OVER WEIGHT</v>
      </c>
      <c r="L2013" t="str">
        <f t="shared" si="566"/>
        <v>normal</v>
      </c>
      <c r="M2013" s="34">
        <f t="shared" si="567"/>
        <v>26899</v>
      </c>
      <c r="N2013" s="36">
        <f t="shared" si="568"/>
        <v>29757.69</v>
      </c>
      <c r="O2013" s="23" t="str">
        <f t="shared" si="569"/>
        <v>tier - 1</v>
      </c>
      <c r="P2013" s="34" t="str">
        <f t="shared" si="570"/>
        <v>tier - 3</v>
      </c>
      <c r="Q2013" s="34" t="str">
        <f t="shared" si="571"/>
        <v>R1011</v>
      </c>
      <c r="R2013" s="23">
        <f t="shared" si="572"/>
        <v>49</v>
      </c>
      <c r="Z2013" s="1" t="s">
        <v>360</v>
      </c>
      <c r="AA2013" s="1" t="s">
        <v>7434</v>
      </c>
      <c r="AB2013" t="s">
        <v>4743</v>
      </c>
      <c r="AC2013" t="s">
        <v>7435</v>
      </c>
      <c r="AG2013" t="s">
        <v>360</v>
      </c>
      <c r="AH2013">
        <v>25.8</v>
      </c>
      <c r="AI2013">
        <v>5.49</v>
      </c>
      <c r="AJ2013" s="20" t="s">
        <v>2380</v>
      </c>
      <c r="AK2013" t="s">
        <v>2380</v>
      </c>
      <c r="AL2013" t="s">
        <v>2380</v>
      </c>
      <c r="AM2013" s="29">
        <v>0</v>
      </c>
      <c r="AN2013" s="20" t="s">
        <v>2380</v>
      </c>
      <c r="AO2013" s="20" t="str">
        <f t="shared" si="573"/>
        <v>OVER WEIGHT</v>
      </c>
      <c r="AP2013" s="20" t="str">
        <f t="shared" si="574"/>
        <v>normal</v>
      </c>
      <c r="AS2013" t="s">
        <v>2040</v>
      </c>
      <c r="AT2013">
        <v>1973</v>
      </c>
      <c r="AU2013" s="28" t="s">
        <v>35</v>
      </c>
      <c r="AV2013">
        <v>23</v>
      </c>
      <c r="AW2013">
        <v>0</v>
      </c>
      <c r="AX2013" s="38">
        <v>29757.69</v>
      </c>
      <c r="AY2013" t="s">
        <v>16</v>
      </c>
      <c r="AZ2013" t="s">
        <v>12</v>
      </c>
      <c r="BA2013" t="s">
        <v>42</v>
      </c>
      <c r="BB2013" s="35">
        <f>DATE(AT2013,MATCH(AU2013,{"Jan","Feb","Mar","Apr","May","Jun","Jul","Aug","Sep","Oct","Nov","Dec"}, 0),AV2013)</f>
        <v>26899</v>
      </c>
      <c r="BC2013" s="20">
        <f t="shared" si="575"/>
        <v>49</v>
      </c>
    </row>
    <row r="2014" spans="2:55" ht="15.5" hidden="1" x14ac:dyDescent="0.35">
      <c r="B2014" s="1" t="s">
        <v>359</v>
      </c>
      <c r="C2014" t="str">
        <f>VLOOKUP(B2014,Z2013:AE4348,2,FALSE)</f>
        <v>Hirano,</v>
      </c>
      <c r="D2014">
        <f t="shared" si="558"/>
        <v>27.39</v>
      </c>
      <c r="E2014">
        <f t="shared" si="559"/>
        <v>5.34</v>
      </c>
      <c r="F2014" t="str">
        <f t="shared" si="560"/>
        <v>No</v>
      </c>
      <c r="G2014" t="str">
        <f t="shared" si="561"/>
        <v>No</v>
      </c>
      <c r="H2014" t="str">
        <f t="shared" si="562"/>
        <v>No</v>
      </c>
      <c r="I2014">
        <f t="shared" si="563"/>
        <v>0</v>
      </c>
      <c r="J2014" t="str">
        <f t="shared" si="564"/>
        <v>No</v>
      </c>
      <c r="K2014" t="str">
        <f t="shared" si="565"/>
        <v>OVER WEIGHT</v>
      </c>
      <c r="L2014" t="str">
        <f t="shared" si="566"/>
        <v>normal</v>
      </c>
      <c r="M2014" s="34">
        <f t="shared" si="567"/>
        <v>35966</v>
      </c>
      <c r="N2014" s="36">
        <f t="shared" si="568"/>
        <v>29760.6</v>
      </c>
      <c r="O2014" s="23" t="str">
        <f t="shared" si="569"/>
        <v>tier - 1</v>
      </c>
      <c r="P2014" s="34" t="str">
        <f t="shared" si="570"/>
        <v>tier - 2</v>
      </c>
      <c r="Q2014" s="34" t="str">
        <f t="shared" si="571"/>
        <v>R1011</v>
      </c>
      <c r="R2014" s="23">
        <f t="shared" si="572"/>
        <v>24</v>
      </c>
      <c r="Z2014" s="1" t="s">
        <v>359</v>
      </c>
      <c r="AA2014" s="1" t="s">
        <v>7436</v>
      </c>
      <c r="AB2014" t="s">
        <v>4746</v>
      </c>
      <c r="AC2014" t="s">
        <v>7437</v>
      </c>
      <c r="AG2014" t="s">
        <v>359</v>
      </c>
      <c r="AH2014">
        <v>27.39</v>
      </c>
      <c r="AI2014">
        <v>5.34</v>
      </c>
      <c r="AJ2014" s="20" t="s">
        <v>2380</v>
      </c>
      <c r="AK2014" t="s">
        <v>2380</v>
      </c>
      <c r="AL2014" t="s">
        <v>2380</v>
      </c>
      <c r="AM2014" s="29">
        <v>0</v>
      </c>
      <c r="AN2014" s="20" t="s">
        <v>2380</v>
      </c>
      <c r="AO2014" s="20" t="str">
        <f t="shared" si="573"/>
        <v>OVER WEIGHT</v>
      </c>
      <c r="AP2014" s="20" t="str">
        <f t="shared" si="574"/>
        <v>normal</v>
      </c>
      <c r="AS2014" t="s">
        <v>2041</v>
      </c>
      <c r="AT2014">
        <v>1998</v>
      </c>
      <c r="AU2014" s="28" t="s">
        <v>18</v>
      </c>
      <c r="AV2014">
        <v>20</v>
      </c>
      <c r="AW2014">
        <v>0</v>
      </c>
      <c r="AX2014" s="38">
        <v>29760.6</v>
      </c>
      <c r="AY2014" t="s">
        <v>16</v>
      </c>
      <c r="AZ2014" t="s">
        <v>11</v>
      </c>
      <c r="BA2014" t="s">
        <v>42</v>
      </c>
      <c r="BB2014" s="35">
        <f>DATE(AT2014,MATCH(AU2014,{"Jan","Feb","Mar","Apr","May","Jun","Jul","Aug","Sep","Oct","Nov","Dec"}, 0),AV2014)</f>
        <v>35966</v>
      </c>
      <c r="BC2014" s="20">
        <f t="shared" si="575"/>
        <v>24</v>
      </c>
    </row>
    <row r="2015" spans="2:55" ht="15.5" hidden="1" x14ac:dyDescent="0.35">
      <c r="B2015" s="1" t="s">
        <v>358</v>
      </c>
      <c r="C2015" t="str">
        <f>VLOOKUP(B2015,Z2014:AE4349,2,FALSE)</f>
        <v>Davi,</v>
      </c>
      <c r="D2015">
        <f t="shared" si="558"/>
        <v>17.03</v>
      </c>
      <c r="E2015">
        <f t="shared" si="559"/>
        <v>4.12</v>
      </c>
      <c r="F2015" t="str">
        <f t="shared" si="560"/>
        <v>No</v>
      </c>
      <c r="G2015" t="str">
        <f t="shared" si="561"/>
        <v>No</v>
      </c>
      <c r="H2015" t="str">
        <f t="shared" si="562"/>
        <v>No</v>
      </c>
      <c r="I2015">
        <f t="shared" si="563"/>
        <v>1</v>
      </c>
      <c r="J2015" t="str">
        <f t="shared" si="564"/>
        <v>No</v>
      </c>
      <c r="K2015" t="str">
        <f t="shared" si="565"/>
        <v>under weight</v>
      </c>
      <c r="L2015" t="str">
        <f t="shared" si="566"/>
        <v>normal</v>
      </c>
      <c r="M2015" s="34">
        <f t="shared" si="567"/>
        <v>29811</v>
      </c>
      <c r="N2015" s="36">
        <f t="shared" si="568"/>
        <v>29816.639999999999</v>
      </c>
      <c r="O2015" s="23" t="str">
        <f t="shared" si="569"/>
        <v>tier - 1</v>
      </c>
      <c r="P2015" s="34" t="str">
        <f t="shared" si="570"/>
        <v>tier - 2</v>
      </c>
      <c r="Q2015" s="34" t="str">
        <f t="shared" si="571"/>
        <v>R1011</v>
      </c>
      <c r="R2015" s="23">
        <f t="shared" si="572"/>
        <v>41</v>
      </c>
      <c r="Z2015" s="1" t="s">
        <v>358</v>
      </c>
      <c r="AA2015" s="1" t="s">
        <v>7438</v>
      </c>
      <c r="AB2015" t="s">
        <v>4746</v>
      </c>
      <c r="AC2015" t="s">
        <v>5050</v>
      </c>
      <c r="AD2015" t="s">
        <v>4974</v>
      </c>
      <c r="AG2015" t="s">
        <v>358</v>
      </c>
      <c r="AH2015">
        <v>17.03</v>
      </c>
      <c r="AI2015">
        <v>4.12</v>
      </c>
      <c r="AJ2015" s="20" t="s">
        <v>2380</v>
      </c>
      <c r="AK2015" t="s">
        <v>2380</v>
      </c>
      <c r="AL2015" t="s">
        <v>2380</v>
      </c>
      <c r="AM2015" s="29">
        <v>1</v>
      </c>
      <c r="AN2015" s="20" t="s">
        <v>2380</v>
      </c>
      <c r="AO2015" s="20" t="str">
        <f t="shared" si="573"/>
        <v>under weight</v>
      </c>
      <c r="AP2015" s="20" t="str">
        <f t="shared" si="574"/>
        <v>normal</v>
      </c>
      <c r="AS2015" t="s">
        <v>2042</v>
      </c>
      <c r="AT2015">
        <v>1981</v>
      </c>
      <c r="AU2015" s="28" t="s">
        <v>35</v>
      </c>
      <c r="AV2015">
        <v>13</v>
      </c>
      <c r="AW2015">
        <v>1</v>
      </c>
      <c r="AX2015" s="38">
        <v>29816.639999999999</v>
      </c>
      <c r="AY2015" t="s">
        <v>16</v>
      </c>
      <c r="AZ2015" t="s">
        <v>11</v>
      </c>
      <c r="BA2015" t="s">
        <v>42</v>
      </c>
      <c r="BB2015" s="35">
        <f>DATE(AT2015,MATCH(AU2015,{"Jan","Feb","Mar","Apr","May","Jun","Jul","Aug","Sep","Oct","Nov","Dec"}, 0),AV2015)</f>
        <v>29811</v>
      </c>
      <c r="BC2015" s="20">
        <f t="shared" si="575"/>
        <v>41</v>
      </c>
    </row>
    <row r="2016" spans="2:55" ht="15.5" hidden="1" x14ac:dyDescent="0.35">
      <c r="B2016" s="1" t="s">
        <v>357</v>
      </c>
      <c r="C2016" t="str">
        <f>VLOOKUP(B2016,Z2015:AE4350,2,FALSE)</f>
        <v>Sloan,</v>
      </c>
      <c r="D2016">
        <f t="shared" si="558"/>
        <v>23.75</v>
      </c>
      <c r="E2016">
        <f t="shared" si="559"/>
        <v>5.49</v>
      </c>
      <c r="F2016" t="str">
        <f t="shared" si="560"/>
        <v>yes</v>
      </c>
      <c r="G2016" t="str">
        <f t="shared" si="561"/>
        <v>No</v>
      </c>
      <c r="H2016" t="str">
        <f t="shared" si="562"/>
        <v>No</v>
      </c>
      <c r="I2016">
        <f t="shared" si="563"/>
        <v>0</v>
      </c>
      <c r="J2016" t="str">
        <f t="shared" si="564"/>
        <v>No</v>
      </c>
      <c r="K2016" t="str">
        <f t="shared" si="565"/>
        <v>Normal weight</v>
      </c>
      <c r="L2016" t="str">
        <f t="shared" si="566"/>
        <v>normal</v>
      </c>
      <c r="M2016" s="34">
        <f t="shared" si="567"/>
        <v>30253</v>
      </c>
      <c r="N2016" s="36">
        <f t="shared" si="568"/>
        <v>29818.76</v>
      </c>
      <c r="O2016" s="23" t="str">
        <f t="shared" si="569"/>
        <v>tier - 1</v>
      </c>
      <c r="P2016" s="34" t="str">
        <f t="shared" si="570"/>
        <v>tier - 1</v>
      </c>
      <c r="Q2016" s="34" t="str">
        <f t="shared" si="571"/>
        <v>R1012</v>
      </c>
      <c r="R2016" s="23">
        <f t="shared" si="572"/>
        <v>40</v>
      </c>
      <c r="Z2016" s="1" t="s">
        <v>357</v>
      </c>
      <c r="AA2016" s="1" t="s">
        <v>7439</v>
      </c>
      <c r="AB2016" t="s">
        <v>4746</v>
      </c>
      <c r="AC2016" t="s">
        <v>5274</v>
      </c>
      <c r="AG2016" t="s">
        <v>357</v>
      </c>
      <c r="AH2016">
        <v>23.75</v>
      </c>
      <c r="AI2016">
        <v>5.49</v>
      </c>
      <c r="AJ2016" s="20" t="s">
        <v>2382</v>
      </c>
      <c r="AK2016" t="s">
        <v>2380</v>
      </c>
      <c r="AL2016" t="s">
        <v>2380</v>
      </c>
      <c r="AM2016" s="29">
        <v>0</v>
      </c>
      <c r="AN2016" s="20" t="s">
        <v>2380</v>
      </c>
      <c r="AO2016" s="20" t="str">
        <f t="shared" si="573"/>
        <v>Normal weight</v>
      </c>
      <c r="AP2016" s="20" t="str">
        <f t="shared" si="574"/>
        <v>normal</v>
      </c>
      <c r="AS2016" t="s">
        <v>2043</v>
      </c>
      <c r="AT2016">
        <v>1982</v>
      </c>
      <c r="AU2016" s="28" t="s">
        <v>37</v>
      </c>
      <c r="AV2016">
        <v>29</v>
      </c>
      <c r="AW2016">
        <v>3</v>
      </c>
      <c r="AX2016" s="38">
        <v>29818.76</v>
      </c>
      <c r="AY2016" t="s">
        <v>16</v>
      </c>
      <c r="AZ2016" t="s">
        <v>16</v>
      </c>
      <c r="BA2016" t="s">
        <v>23</v>
      </c>
      <c r="BB2016" s="35">
        <f>DATE(AT2016,MATCH(AU2016,{"Jan","Feb","Mar","Apr","May","Jun","Jul","Aug","Sep","Oct","Nov","Dec"}, 0),AV2016)</f>
        <v>30253</v>
      </c>
      <c r="BC2016" s="20">
        <f t="shared" si="575"/>
        <v>40</v>
      </c>
    </row>
    <row r="2017" spans="2:55" ht="15.5" hidden="1" x14ac:dyDescent="0.35">
      <c r="B2017" s="1" t="s">
        <v>355</v>
      </c>
      <c r="C2017" t="str">
        <f>VLOOKUP(B2017,Z2016:AE4351,2,FALSE)</f>
        <v>Homich,</v>
      </c>
      <c r="D2017">
        <f t="shared" si="558"/>
        <v>26.03</v>
      </c>
      <c r="E2017">
        <f t="shared" si="559"/>
        <v>5.1100000000000003</v>
      </c>
      <c r="F2017" t="str">
        <f t="shared" si="560"/>
        <v>yes</v>
      </c>
      <c r="G2017" t="str">
        <f t="shared" si="561"/>
        <v>No</v>
      </c>
      <c r="H2017" t="str">
        <f t="shared" si="562"/>
        <v>No</v>
      </c>
      <c r="I2017">
        <f t="shared" si="563"/>
        <v>1</v>
      </c>
      <c r="J2017" t="str">
        <f t="shared" si="564"/>
        <v>No</v>
      </c>
      <c r="K2017" t="str">
        <f t="shared" si="565"/>
        <v>OVER WEIGHT</v>
      </c>
      <c r="L2017" t="str">
        <f t="shared" si="566"/>
        <v>normal</v>
      </c>
      <c r="M2017" s="34">
        <f t="shared" si="567"/>
        <v>32872</v>
      </c>
      <c r="N2017" s="36">
        <f t="shared" si="568"/>
        <v>29852.48</v>
      </c>
      <c r="O2017" s="23" t="str">
        <f t="shared" si="569"/>
        <v>tier - 1</v>
      </c>
      <c r="P2017" s="34" t="str">
        <f t="shared" si="570"/>
        <v>tier - 3</v>
      </c>
      <c r="Q2017" s="34" t="str">
        <f t="shared" si="571"/>
        <v>R1011</v>
      </c>
      <c r="R2017" s="23">
        <f t="shared" si="572"/>
        <v>33</v>
      </c>
      <c r="Z2017" s="1" t="s">
        <v>355</v>
      </c>
      <c r="AA2017" s="1" t="s">
        <v>7440</v>
      </c>
      <c r="AB2017" t="s">
        <v>4746</v>
      </c>
      <c r="AC2017" t="s">
        <v>5153</v>
      </c>
      <c r="AG2017" t="s">
        <v>355</v>
      </c>
      <c r="AH2017">
        <v>26.03</v>
      </c>
      <c r="AI2017">
        <v>5.1100000000000003</v>
      </c>
      <c r="AJ2017" s="20" t="s">
        <v>2382</v>
      </c>
      <c r="AK2017" t="s">
        <v>2380</v>
      </c>
      <c r="AL2017" t="s">
        <v>2380</v>
      </c>
      <c r="AM2017" s="29">
        <v>1</v>
      </c>
      <c r="AN2017" s="20" t="s">
        <v>2380</v>
      </c>
      <c r="AO2017" s="20" t="str">
        <f t="shared" si="573"/>
        <v>OVER WEIGHT</v>
      </c>
      <c r="AP2017" s="20" t="str">
        <f t="shared" si="574"/>
        <v>normal</v>
      </c>
      <c r="AS2017" t="s">
        <v>2044</v>
      </c>
      <c r="AT2017">
        <v>1989</v>
      </c>
      <c r="AU2017" s="28" t="s">
        <v>30</v>
      </c>
      <c r="AV2017">
        <v>30</v>
      </c>
      <c r="AW2017">
        <v>3</v>
      </c>
      <c r="AX2017" s="38">
        <v>29852.48</v>
      </c>
      <c r="AY2017" t="s">
        <v>16</v>
      </c>
      <c r="AZ2017" t="s">
        <v>12</v>
      </c>
      <c r="BA2017" t="s">
        <v>42</v>
      </c>
      <c r="BB2017" s="35">
        <f>DATE(AT2017,MATCH(AU2017,{"Jan","Feb","Mar","Apr","May","Jun","Jul","Aug","Sep","Oct","Nov","Dec"}, 0),AV2017)</f>
        <v>32872</v>
      </c>
      <c r="BC2017" s="20">
        <f t="shared" si="575"/>
        <v>33</v>
      </c>
    </row>
    <row r="2018" spans="2:55" ht="15.5" hidden="1" x14ac:dyDescent="0.35">
      <c r="B2018" s="1" t="s">
        <v>354</v>
      </c>
      <c r="C2018" t="str">
        <f>VLOOKUP(B2018,Z2017:AE4352,2,FALSE)</f>
        <v>Bell,</v>
      </c>
      <c r="D2018">
        <f t="shared" si="558"/>
        <v>16.079999999999998</v>
      </c>
      <c r="E2018">
        <f t="shared" si="559"/>
        <v>5.94</v>
      </c>
      <c r="F2018" t="str">
        <f t="shared" si="560"/>
        <v>No</v>
      </c>
      <c r="G2018" t="str">
        <f t="shared" si="561"/>
        <v>No</v>
      </c>
      <c r="H2018" t="str">
        <f t="shared" si="562"/>
        <v>No</v>
      </c>
      <c r="I2018">
        <f t="shared" si="563"/>
        <v>0</v>
      </c>
      <c r="J2018" t="str">
        <f t="shared" si="564"/>
        <v>No</v>
      </c>
      <c r="K2018" t="str">
        <f t="shared" si="565"/>
        <v>under weight</v>
      </c>
      <c r="L2018" t="str">
        <f t="shared" si="566"/>
        <v>pre diabeties</v>
      </c>
      <c r="M2018" s="34">
        <f t="shared" si="567"/>
        <v>27625</v>
      </c>
      <c r="N2018" s="36">
        <f t="shared" si="568"/>
        <v>29899.25</v>
      </c>
      <c r="O2018" s="23" t="str">
        <f t="shared" si="569"/>
        <v>tier - 1</v>
      </c>
      <c r="P2018" s="34" t="str">
        <f t="shared" si="570"/>
        <v>tier - 3</v>
      </c>
      <c r="Q2018" s="34" t="str">
        <f t="shared" si="571"/>
        <v>R1011</v>
      </c>
      <c r="R2018" s="23">
        <f t="shared" si="572"/>
        <v>47</v>
      </c>
      <c r="Z2018" s="1" t="s">
        <v>354</v>
      </c>
      <c r="AA2018" s="1" t="s">
        <v>6298</v>
      </c>
      <c r="AB2018" t="s">
        <v>4743</v>
      </c>
      <c r="AC2018" t="s">
        <v>4976</v>
      </c>
      <c r="AD2018" t="s">
        <v>4889</v>
      </c>
      <c r="AG2018" t="s">
        <v>354</v>
      </c>
      <c r="AH2018">
        <v>16.079999999999998</v>
      </c>
      <c r="AI2018">
        <v>5.94</v>
      </c>
      <c r="AJ2018" s="20" t="s">
        <v>2380</v>
      </c>
      <c r="AK2018" t="s">
        <v>2380</v>
      </c>
      <c r="AL2018" t="s">
        <v>2380</v>
      </c>
      <c r="AM2018" s="29">
        <v>0</v>
      </c>
      <c r="AN2018" s="20" t="s">
        <v>2380</v>
      </c>
      <c r="AO2018" s="20" t="str">
        <f t="shared" si="573"/>
        <v>under weight</v>
      </c>
      <c r="AP2018" s="20" t="str">
        <f t="shared" si="574"/>
        <v>pre diabeties</v>
      </c>
      <c r="AS2018" t="s">
        <v>2045</v>
      </c>
      <c r="AT2018">
        <v>1975</v>
      </c>
      <c r="AU2018" s="28" t="s">
        <v>35</v>
      </c>
      <c r="AV2018">
        <v>19</v>
      </c>
      <c r="AW2018">
        <v>1</v>
      </c>
      <c r="AX2018" s="38">
        <v>29899.25</v>
      </c>
      <c r="AY2018" t="s">
        <v>16</v>
      </c>
      <c r="AZ2018" t="s">
        <v>12</v>
      </c>
      <c r="BA2018" t="s">
        <v>42</v>
      </c>
      <c r="BB2018" s="35">
        <f>DATE(AT2018,MATCH(AU2018,{"Jan","Feb","Mar","Apr","May","Jun","Jul","Aug","Sep","Oct","Nov","Dec"}, 0),AV2018)</f>
        <v>27625</v>
      </c>
      <c r="BC2018" s="20">
        <f t="shared" si="575"/>
        <v>47</v>
      </c>
    </row>
    <row r="2019" spans="2:55" ht="15.5" hidden="1" x14ac:dyDescent="0.35">
      <c r="B2019" s="1" t="s">
        <v>353</v>
      </c>
      <c r="C2019" t="str">
        <f>VLOOKUP(B2019,Z2018:AE4353,2,FALSE)</f>
        <v>Kristjansson,</v>
      </c>
      <c r="D2019">
        <f t="shared" si="558"/>
        <v>30.875</v>
      </c>
      <c r="E2019">
        <f t="shared" si="559"/>
        <v>5.54</v>
      </c>
      <c r="F2019" t="str">
        <f t="shared" si="560"/>
        <v>No</v>
      </c>
      <c r="G2019" t="str">
        <f t="shared" si="561"/>
        <v>No</v>
      </c>
      <c r="H2019" t="str">
        <f t="shared" si="562"/>
        <v>No</v>
      </c>
      <c r="I2019">
        <f t="shared" si="563"/>
        <v>0</v>
      </c>
      <c r="J2019" t="str">
        <f t="shared" si="564"/>
        <v>No</v>
      </c>
      <c r="K2019" t="str">
        <f t="shared" si="565"/>
        <v>OBESITY</v>
      </c>
      <c r="L2019" t="str">
        <f t="shared" si="566"/>
        <v>normal</v>
      </c>
      <c r="M2019" s="34">
        <f t="shared" si="567"/>
        <v>32507</v>
      </c>
      <c r="N2019" s="36">
        <f t="shared" si="568"/>
        <v>29929.56</v>
      </c>
      <c r="O2019" s="23" t="str">
        <f t="shared" si="569"/>
        <v>tier - 1</v>
      </c>
      <c r="P2019" s="34" t="str">
        <f t="shared" si="570"/>
        <v>tier - 1</v>
      </c>
      <c r="Q2019" s="34" t="str">
        <f t="shared" si="571"/>
        <v>R1011</v>
      </c>
      <c r="R2019" s="23">
        <f t="shared" si="572"/>
        <v>34</v>
      </c>
      <c r="Z2019" s="1" t="s">
        <v>353</v>
      </c>
      <c r="AA2019" s="1" t="s">
        <v>7441</v>
      </c>
      <c r="AB2019" t="s">
        <v>4746</v>
      </c>
      <c r="AC2019" t="s">
        <v>7442</v>
      </c>
      <c r="AG2019" t="s">
        <v>353</v>
      </c>
      <c r="AH2019">
        <v>30.875</v>
      </c>
      <c r="AI2019">
        <v>5.54</v>
      </c>
      <c r="AJ2019" s="20" t="s">
        <v>2380</v>
      </c>
      <c r="AK2019" t="s">
        <v>2380</v>
      </c>
      <c r="AL2019" t="s">
        <v>2380</v>
      </c>
      <c r="AM2019" s="29">
        <v>0</v>
      </c>
      <c r="AN2019" s="20" t="s">
        <v>2380</v>
      </c>
      <c r="AO2019" s="20" t="str">
        <f t="shared" si="573"/>
        <v>OBESITY</v>
      </c>
      <c r="AP2019" s="20" t="str">
        <f t="shared" si="574"/>
        <v>normal</v>
      </c>
      <c r="AS2019" t="s">
        <v>2046</v>
      </c>
      <c r="AT2019">
        <v>1988</v>
      </c>
      <c r="AU2019" s="28" t="s">
        <v>30</v>
      </c>
      <c r="AV2019">
        <v>30</v>
      </c>
      <c r="AW2019">
        <v>3</v>
      </c>
      <c r="AX2019" s="38">
        <v>29929.56</v>
      </c>
      <c r="AY2019" t="s">
        <v>16</v>
      </c>
      <c r="AZ2019" t="s">
        <v>16</v>
      </c>
      <c r="BA2019" t="s">
        <v>42</v>
      </c>
      <c r="BB2019" s="35">
        <f>DATE(AT2019,MATCH(AU2019,{"Jan","Feb","Mar","Apr","May","Jun","Jul","Aug","Sep","Oct","Nov","Dec"}, 0),AV2019)</f>
        <v>32507</v>
      </c>
      <c r="BC2019" s="20">
        <f t="shared" si="575"/>
        <v>34</v>
      </c>
    </row>
    <row r="2020" spans="2:55" ht="15.5" hidden="1" x14ac:dyDescent="0.35">
      <c r="B2020" s="1" t="s">
        <v>352</v>
      </c>
      <c r="C2020" t="str">
        <f>VLOOKUP(B2020,Z2019:AE4354,2,FALSE)</f>
        <v>Pitman,</v>
      </c>
      <c r="D2020">
        <f t="shared" si="558"/>
        <v>31.79</v>
      </c>
      <c r="E2020">
        <f t="shared" si="559"/>
        <v>7.09</v>
      </c>
      <c r="F2020" t="str">
        <f t="shared" si="560"/>
        <v>No</v>
      </c>
      <c r="G2020" t="str">
        <f t="shared" si="561"/>
        <v>No</v>
      </c>
      <c r="H2020" t="str">
        <f t="shared" si="562"/>
        <v>No</v>
      </c>
      <c r="I2020">
        <f t="shared" si="563"/>
        <v>0</v>
      </c>
      <c r="J2020" t="str">
        <f t="shared" si="564"/>
        <v>No</v>
      </c>
      <c r="K2020" t="str">
        <f t="shared" si="565"/>
        <v>OBESITY</v>
      </c>
      <c r="L2020" t="str">
        <f t="shared" si="566"/>
        <v>diabeties</v>
      </c>
      <c r="M2020" s="34">
        <f t="shared" si="567"/>
        <v>27923</v>
      </c>
      <c r="N2020" s="36">
        <f t="shared" si="568"/>
        <v>29933.75</v>
      </c>
      <c r="O2020" s="23" t="str">
        <f t="shared" si="569"/>
        <v>tier - 1</v>
      </c>
      <c r="P2020" s="34" t="str">
        <f t="shared" si="570"/>
        <v>tier - 1</v>
      </c>
      <c r="Q2020" s="34" t="str">
        <f t="shared" si="571"/>
        <v>R1011</v>
      </c>
      <c r="R2020" s="23">
        <f t="shared" si="572"/>
        <v>46</v>
      </c>
      <c r="Z2020" s="1" t="s">
        <v>352</v>
      </c>
      <c r="AA2020" s="1" t="s">
        <v>7443</v>
      </c>
      <c r="AB2020" t="s">
        <v>4743</v>
      </c>
      <c r="AC2020" t="s">
        <v>5248</v>
      </c>
      <c r="AD2020" t="s">
        <v>4974</v>
      </c>
      <c r="AG2020" t="s">
        <v>352</v>
      </c>
      <c r="AH2020">
        <v>31.79</v>
      </c>
      <c r="AI2020">
        <v>7.09</v>
      </c>
      <c r="AJ2020" s="20" t="s">
        <v>2380</v>
      </c>
      <c r="AK2020" t="s">
        <v>2380</v>
      </c>
      <c r="AL2020" t="s">
        <v>2380</v>
      </c>
      <c r="AM2020" s="29">
        <v>0</v>
      </c>
      <c r="AN2020" s="20" t="s">
        <v>2380</v>
      </c>
      <c r="AO2020" s="20" t="str">
        <f t="shared" si="573"/>
        <v>OBESITY</v>
      </c>
      <c r="AP2020" s="20" t="str">
        <f t="shared" si="574"/>
        <v>diabeties</v>
      </c>
      <c r="AS2020" t="s">
        <v>2047</v>
      </c>
      <c r="AT2020">
        <v>1976</v>
      </c>
      <c r="AU2020" s="28" t="s">
        <v>18</v>
      </c>
      <c r="AV2020">
        <v>12</v>
      </c>
      <c r="AW2020">
        <v>2</v>
      </c>
      <c r="AX2020" s="38">
        <v>29933.75</v>
      </c>
      <c r="AY2020" t="s">
        <v>16</v>
      </c>
      <c r="AZ2020" t="s">
        <v>16</v>
      </c>
      <c r="BA2020" t="s">
        <v>42</v>
      </c>
      <c r="BB2020" s="35">
        <f>DATE(AT2020,MATCH(AU2020,{"Jan","Feb","Mar","Apr","May","Jun","Jul","Aug","Sep","Oct","Nov","Dec"}, 0),AV2020)</f>
        <v>27923</v>
      </c>
      <c r="BC2020" s="20">
        <f t="shared" si="575"/>
        <v>46</v>
      </c>
    </row>
    <row r="2021" spans="2:55" ht="15.5" x14ac:dyDescent="0.35">
      <c r="B2021" s="1" t="s">
        <v>351</v>
      </c>
      <c r="C2021" t="str">
        <f>VLOOKUP(B2021,Z2020:AE4355,2,FALSE)</f>
        <v>Curley,</v>
      </c>
      <c r="D2021">
        <f t="shared" si="558"/>
        <v>28.48</v>
      </c>
      <c r="E2021">
        <f t="shared" si="559"/>
        <v>6.22</v>
      </c>
      <c r="F2021" t="str">
        <f t="shared" si="560"/>
        <v>yes</v>
      </c>
      <c r="G2021" t="str">
        <f t="shared" si="561"/>
        <v>No</v>
      </c>
      <c r="H2021" t="str">
        <f t="shared" si="562"/>
        <v>Yes</v>
      </c>
      <c r="I2021">
        <f t="shared" si="563"/>
        <v>1</v>
      </c>
      <c r="J2021" t="str">
        <f t="shared" si="564"/>
        <v>No</v>
      </c>
      <c r="K2021" t="str">
        <f t="shared" si="565"/>
        <v>OVER WEIGHT</v>
      </c>
      <c r="L2021" t="str">
        <f t="shared" si="566"/>
        <v>pre diabeties</v>
      </c>
      <c r="M2021" s="34">
        <f t="shared" si="567"/>
        <v>33516</v>
      </c>
      <c r="N2021" s="36">
        <f t="shared" si="568"/>
        <v>29969.67</v>
      </c>
      <c r="O2021" s="23" t="str">
        <f t="shared" si="569"/>
        <v>tier - 1</v>
      </c>
      <c r="P2021" s="34" t="str">
        <f t="shared" si="570"/>
        <v>tier - 1</v>
      </c>
      <c r="Q2021" s="34" t="str">
        <f t="shared" si="571"/>
        <v>R1011</v>
      </c>
      <c r="R2021" s="23">
        <f t="shared" si="572"/>
        <v>31</v>
      </c>
      <c r="Z2021" s="1" t="s">
        <v>351</v>
      </c>
      <c r="AA2021" s="1" t="s">
        <v>7444</v>
      </c>
      <c r="AB2021" t="s">
        <v>4746</v>
      </c>
      <c r="AC2021" t="s">
        <v>4761</v>
      </c>
      <c r="AD2021" t="s">
        <v>5335</v>
      </c>
      <c r="AG2021" t="s">
        <v>351</v>
      </c>
      <c r="AH2021">
        <v>28.48</v>
      </c>
      <c r="AI2021">
        <v>6.22</v>
      </c>
      <c r="AJ2021" s="20" t="s">
        <v>2382</v>
      </c>
      <c r="AK2021" t="s">
        <v>2380</v>
      </c>
      <c r="AL2021" t="s">
        <v>2383</v>
      </c>
      <c r="AM2021" s="29">
        <v>1</v>
      </c>
      <c r="AN2021" s="20" t="s">
        <v>2380</v>
      </c>
      <c r="AO2021" s="20" t="str">
        <f t="shared" si="573"/>
        <v>OVER WEIGHT</v>
      </c>
      <c r="AP2021" s="20" t="str">
        <f t="shared" si="574"/>
        <v>pre diabeties</v>
      </c>
      <c r="AS2021" t="s">
        <v>2048</v>
      </c>
      <c r="AT2021">
        <v>1991</v>
      </c>
      <c r="AU2021" s="28" t="s">
        <v>37</v>
      </c>
      <c r="AV2021">
        <v>5</v>
      </c>
      <c r="AW2021">
        <v>3</v>
      </c>
      <c r="AX2021" s="38">
        <v>29969.67</v>
      </c>
      <c r="AY2021" t="s">
        <v>16</v>
      </c>
      <c r="AZ2021" t="s">
        <v>16</v>
      </c>
      <c r="BA2021" t="s">
        <v>42</v>
      </c>
      <c r="BB2021" s="35">
        <f>DATE(AT2021,MATCH(AU2021,{"Jan","Feb","Mar","Apr","May","Jun","Jul","Aug","Sep","Oct","Nov","Dec"}, 0),AV2021)</f>
        <v>33516</v>
      </c>
      <c r="BC2021" s="20">
        <f t="shared" si="575"/>
        <v>31</v>
      </c>
    </row>
    <row r="2022" spans="2:55" ht="15.5" hidden="1" x14ac:dyDescent="0.35">
      <c r="B2022" s="1" t="s">
        <v>350</v>
      </c>
      <c r="C2022" t="str">
        <f>VLOOKUP(B2022,Z2021:AE4356,2,FALSE)</f>
        <v>Zimmer,</v>
      </c>
      <c r="D2022">
        <f t="shared" si="558"/>
        <v>26.6</v>
      </c>
      <c r="E2022">
        <f t="shared" si="559"/>
        <v>4.33</v>
      </c>
      <c r="F2022" t="str">
        <f t="shared" si="560"/>
        <v>No</v>
      </c>
      <c r="G2022" t="str">
        <f t="shared" si="561"/>
        <v>No</v>
      </c>
      <c r="H2022" t="str">
        <f t="shared" si="562"/>
        <v>No</v>
      </c>
      <c r="I2022">
        <f t="shared" si="563"/>
        <v>1</v>
      </c>
      <c r="J2022" t="str">
        <f t="shared" si="564"/>
        <v>No</v>
      </c>
      <c r="K2022" t="str">
        <f t="shared" si="565"/>
        <v>OVER WEIGHT</v>
      </c>
      <c r="L2022" t="str">
        <f t="shared" si="566"/>
        <v>normal</v>
      </c>
      <c r="M2022" s="34">
        <f t="shared" si="567"/>
        <v>29802</v>
      </c>
      <c r="N2022" s="36">
        <f t="shared" si="568"/>
        <v>30026.87</v>
      </c>
      <c r="O2022" s="23" t="str">
        <f t="shared" si="569"/>
        <v>tier - 2</v>
      </c>
      <c r="P2022" s="34" t="str">
        <f t="shared" si="570"/>
        <v>tier - 3</v>
      </c>
      <c r="Q2022" s="34" t="str">
        <f t="shared" si="571"/>
        <v>R1012</v>
      </c>
      <c r="R2022" s="23">
        <f t="shared" si="572"/>
        <v>41</v>
      </c>
      <c r="Z2022" s="1" t="s">
        <v>350</v>
      </c>
      <c r="AA2022" s="1" t="s">
        <v>7445</v>
      </c>
      <c r="AB2022" t="s">
        <v>4743</v>
      </c>
      <c r="AC2022" t="s">
        <v>7446</v>
      </c>
      <c r="AG2022" t="s">
        <v>350</v>
      </c>
      <c r="AH2022">
        <v>26.6</v>
      </c>
      <c r="AI2022">
        <v>4.33</v>
      </c>
      <c r="AJ2022" s="20" t="s">
        <v>2380</v>
      </c>
      <c r="AK2022" t="s">
        <v>2380</v>
      </c>
      <c r="AL2022" t="s">
        <v>2380</v>
      </c>
      <c r="AM2022" s="29">
        <v>1</v>
      </c>
      <c r="AN2022" s="20" t="s">
        <v>2380</v>
      </c>
      <c r="AO2022" s="20" t="str">
        <f t="shared" si="573"/>
        <v>OVER WEIGHT</v>
      </c>
      <c r="AP2022" s="20" t="str">
        <f t="shared" si="574"/>
        <v>normal</v>
      </c>
      <c r="AS2022" t="s">
        <v>2049</v>
      </c>
      <c r="AT2022">
        <v>1981</v>
      </c>
      <c r="AU2022" s="28" t="s">
        <v>35</v>
      </c>
      <c r="AV2022">
        <v>4</v>
      </c>
      <c r="AW2022">
        <v>1</v>
      </c>
      <c r="AX2022" s="38">
        <v>30026.87</v>
      </c>
      <c r="AY2022" t="s">
        <v>11</v>
      </c>
      <c r="AZ2022" t="s">
        <v>12</v>
      </c>
      <c r="BA2022" t="s">
        <v>23</v>
      </c>
      <c r="BB2022" s="35">
        <f>DATE(AT2022,MATCH(AU2022,{"Jan","Feb","Mar","Apr","May","Jun","Jul","Aug","Sep","Oct","Nov","Dec"}, 0),AV2022)</f>
        <v>29802</v>
      </c>
      <c r="BC2022" s="20">
        <f t="shared" si="575"/>
        <v>41</v>
      </c>
    </row>
    <row r="2023" spans="2:55" ht="15.5" x14ac:dyDescent="0.35">
      <c r="B2023" s="1" t="s">
        <v>349</v>
      </c>
      <c r="C2023" t="str">
        <f>VLOOKUP(B2023,Z2022:AE4357,2,FALSE)</f>
        <v>Granski,</v>
      </c>
      <c r="D2023">
        <f t="shared" si="558"/>
        <v>25.27</v>
      </c>
      <c r="E2023">
        <f t="shared" si="559"/>
        <v>5.83</v>
      </c>
      <c r="F2023" t="str">
        <f t="shared" si="560"/>
        <v>No</v>
      </c>
      <c r="G2023" t="str">
        <f t="shared" si="561"/>
        <v>No</v>
      </c>
      <c r="H2023" t="str">
        <f t="shared" si="562"/>
        <v>No</v>
      </c>
      <c r="I2023">
        <f t="shared" si="563"/>
        <v>1</v>
      </c>
      <c r="J2023" t="str">
        <f t="shared" si="564"/>
        <v>No</v>
      </c>
      <c r="K2023" t="str">
        <f t="shared" si="565"/>
        <v>OVER WEIGHT</v>
      </c>
      <c r="L2023" t="str">
        <f t="shared" si="566"/>
        <v>pre diabeties</v>
      </c>
      <c r="M2023" s="34">
        <f t="shared" si="567"/>
        <v>24639</v>
      </c>
      <c r="N2023" s="36">
        <f t="shared" si="568"/>
        <v>30063.58</v>
      </c>
      <c r="O2023" s="23" t="str">
        <f t="shared" si="569"/>
        <v>tier - 1</v>
      </c>
      <c r="P2023" s="34" t="str">
        <f t="shared" si="570"/>
        <v>tier - 1</v>
      </c>
      <c r="Q2023" s="34" t="str">
        <f t="shared" si="571"/>
        <v>R1012</v>
      </c>
      <c r="R2023" s="23">
        <f t="shared" si="572"/>
        <v>55</v>
      </c>
      <c r="Z2023" s="1" t="s">
        <v>349</v>
      </c>
      <c r="AA2023" s="1" t="s">
        <v>7447</v>
      </c>
      <c r="AB2023" t="s">
        <v>4743</v>
      </c>
      <c r="AC2023" t="s">
        <v>4891</v>
      </c>
      <c r="AG2023" t="s">
        <v>349</v>
      </c>
      <c r="AH2023">
        <v>25.27</v>
      </c>
      <c r="AI2023">
        <v>5.83</v>
      </c>
      <c r="AJ2023" s="20" t="s">
        <v>2380</v>
      </c>
      <c r="AK2023" t="s">
        <v>2380</v>
      </c>
      <c r="AL2023" t="s">
        <v>2380</v>
      </c>
      <c r="AM2023" s="29">
        <v>1</v>
      </c>
      <c r="AN2023" s="20" t="s">
        <v>2380</v>
      </c>
      <c r="AO2023" s="20" t="str">
        <f t="shared" si="573"/>
        <v>OVER WEIGHT</v>
      </c>
      <c r="AP2023" s="20" t="str">
        <f t="shared" si="574"/>
        <v>pre diabeties</v>
      </c>
      <c r="AS2023" t="s">
        <v>2050</v>
      </c>
      <c r="AT2023">
        <v>1967</v>
      </c>
      <c r="AU2023" s="28" t="s">
        <v>18</v>
      </c>
      <c r="AV2023">
        <v>16</v>
      </c>
      <c r="AW2023">
        <v>3</v>
      </c>
      <c r="AX2023" s="38">
        <v>30063.58</v>
      </c>
      <c r="AY2023" t="s">
        <v>16</v>
      </c>
      <c r="AZ2023" t="s">
        <v>16</v>
      </c>
      <c r="BA2023" t="s">
        <v>23</v>
      </c>
      <c r="BB2023" s="35">
        <f>DATE(AT2023,MATCH(AU2023,{"Jan","Feb","Mar","Apr","May","Jun","Jul","Aug","Sep","Oct","Nov","Dec"}, 0),AV2023)</f>
        <v>24639</v>
      </c>
      <c r="BC2023" s="20">
        <f t="shared" si="575"/>
        <v>55</v>
      </c>
    </row>
    <row r="2024" spans="2:55" ht="15.5" hidden="1" x14ac:dyDescent="0.35">
      <c r="B2024" s="1" t="s">
        <v>348</v>
      </c>
      <c r="C2024" t="str">
        <f>VLOOKUP(B2024,Z2023:AE4358,2,FALSE)</f>
        <v>Dunn,</v>
      </c>
      <c r="D2024">
        <f t="shared" si="558"/>
        <v>34.484999999999999</v>
      </c>
      <c r="E2024">
        <f t="shared" si="559"/>
        <v>4.7</v>
      </c>
      <c r="F2024" t="str">
        <f t="shared" si="560"/>
        <v>yes</v>
      </c>
      <c r="G2024" t="str">
        <f t="shared" si="561"/>
        <v>No</v>
      </c>
      <c r="H2024" t="str">
        <f t="shared" si="562"/>
        <v>Yes</v>
      </c>
      <c r="I2024">
        <f t="shared" si="563"/>
        <v>1</v>
      </c>
      <c r="J2024" t="str">
        <f t="shared" si="564"/>
        <v>No</v>
      </c>
      <c r="K2024" t="str">
        <f t="shared" si="565"/>
        <v>OBESITY</v>
      </c>
      <c r="L2024" t="str">
        <f t="shared" si="566"/>
        <v>normal</v>
      </c>
      <c r="M2024" s="34">
        <f t="shared" si="567"/>
        <v>29100</v>
      </c>
      <c r="N2024" s="36">
        <f t="shared" si="568"/>
        <v>30095.97</v>
      </c>
      <c r="O2024" s="23" t="str">
        <f t="shared" si="569"/>
        <v>tier - 2</v>
      </c>
      <c r="P2024" s="34" t="str">
        <f t="shared" si="570"/>
        <v>tier - 3</v>
      </c>
      <c r="Q2024" s="34" t="str">
        <f t="shared" si="571"/>
        <v>R1011</v>
      </c>
      <c r="R2024" s="23">
        <f t="shared" si="572"/>
        <v>43</v>
      </c>
      <c r="Z2024" s="1" t="s">
        <v>348</v>
      </c>
      <c r="AA2024" s="1" t="s">
        <v>4884</v>
      </c>
      <c r="AB2024" t="s">
        <v>4743</v>
      </c>
      <c r="AC2024" t="s">
        <v>7448</v>
      </c>
      <c r="AG2024" t="s">
        <v>348</v>
      </c>
      <c r="AH2024">
        <v>34.484999999999999</v>
      </c>
      <c r="AI2024">
        <v>4.7</v>
      </c>
      <c r="AJ2024" s="20" t="s">
        <v>2382</v>
      </c>
      <c r="AK2024" t="s">
        <v>2380</v>
      </c>
      <c r="AL2024" t="s">
        <v>2383</v>
      </c>
      <c r="AM2024" s="29">
        <v>1</v>
      </c>
      <c r="AN2024" s="20" t="s">
        <v>2380</v>
      </c>
      <c r="AO2024" s="20" t="str">
        <f t="shared" si="573"/>
        <v>OBESITY</v>
      </c>
      <c r="AP2024" s="20" t="str">
        <f t="shared" si="574"/>
        <v>normal</v>
      </c>
      <c r="AS2024" t="s">
        <v>2051</v>
      </c>
      <c r="AT2024">
        <v>1979</v>
      </c>
      <c r="AU2024" s="28" t="s">
        <v>20</v>
      </c>
      <c r="AV2024">
        <v>2</v>
      </c>
      <c r="AW2024">
        <v>2</v>
      </c>
      <c r="AX2024" s="38">
        <v>30095.97</v>
      </c>
      <c r="AY2024" t="s">
        <v>11</v>
      </c>
      <c r="AZ2024" t="s">
        <v>12</v>
      </c>
      <c r="BA2024" t="s">
        <v>42</v>
      </c>
      <c r="BB2024" s="35">
        <f>DATE(AT2024,MATCH(AU2024,{"Jan","Feb","Mar","Apr","May","Jun","Jul","Aug","Sep","Oct","Nov","Dec"}, 0),AV2024)</f>
        <v>29100</v>
      </c>
      <c r="BC2024" s="20">
        <f t="shared" si="575"/>
        <v>43</v>
      </c>
    </row>
    <row r="2025" spans="2:55" ht="15.5" hidden="1" x14ac:dyDescent="0.35">
      <c r="B2025" s="1" t="s">
        <v>347</v>
      </c>
      <c r="C2025" t="str">
        <f>VLOOKUP(B2025,Z2024:AE4359,2,FALSE)</f>
        <v>Regina,</v>
      </c>
      <c r="D2025">
        <f t="shared" si="558"/>
        <v>15.57</v>
      </c>
      <c r="E2025">
        <f t="shared" si="559"/>
        <v>4.07</v>
      </c>
      <c r="F2025" t="str">
        <f t="shared" si="560"/>
        <v>yes</v>
      </c>
      <c r="G2025" t="str">
        <f t="shared" si="561"/>
        <v>No</v>
      </c>
      <c r="H2025" t="str">
        <f t="shared" si="562"/>
        <v>No</v>
      </c>
      <c r="I2025">
        <f t="shared" si="563"/>
        <v>1</v>
      </c>
      <c r="J2025" t="str">
        <f t="shared" si="564"/>
        <v>No</v>
      </c>
      <c r="K2025" t="str">
        <f t="shared" si="565"/>
        <v>under weight</v>
      </c>
      <c r="L2025" t="str">
        <f t="shared" si="566"/>
        <v>normal</v>
      </c>
      <c r="M2025" s="34">
        <f t="shared" si="567"/>
        <v>26292</v>
      </c>
      <c r="N2025" s="36">
        <f t="shared" si="568"/>
        <v>30134.75</v>
      </c>
      <c r="O2025" s="23" t="str">
        <f t="shared" si="569"/>
        <v>tier - 2</v>
      </c>
      <c r="P2025" s="34" t="str">
        <f t="shared" si="570"/>
        <v>tier - 3</v>
      </c>
      <c r="Q2025" s="34" t="str">
        <f t="shared" si="571"/>
        <v>R1011</v>
      </c>
      <c r="R2025" s="23">
        <f t="shared" si="572"/>
        <v>51</v>
      </c>
      <c r="Z2025" s="1" t="s">
        <v>347</v>
      </c>
      <c r="AA2025" s="1" t="s">
        <v>7449</v>
      </c>
      <c r="AB2025" t="s">
        <v>4746</v>
      </c>
      <c r="AC2025" t="s">
        <v>7450</v>
      </c>
      <c r="AD2025" t="s">
        <v>4865</v>
      </c>
      <c r="AG2025" t="s">
        <v>347</v>
      </c>
      <c r="AH2025">
        <v>15.57</v>
      </c>
      <c r="AI2025">
        <v>4.07</v>
      </c>
      <c r="AJ2025" s="20" t="s">
        <v>2382</v>
      </c>
      <c r="AK2025" t="s">
        <v>2380</v>
      </c>
      <c r="AL2025" t="s">
        <v>2380</v>
      </c>
      <c r="AM2025" s="29">
        <v>1</v>
      </c>
      <c r="AN2025" s="20" t="s">
        <v>2380</v>
      </c>
      <c r="AO2025" s="20" t="str">
        <f t="shared" si="573"/>
        <v>under weight</v>
      </c>
      <c r="AP2025" s="20" t="str">
        <f t="shared" si="574"/>
        <v>normal</v>
      </c>
      <c r="AS2025" t="s">
        <v>2052</v>
      </c>
      <c r="AT2025">
        <v>1971</v>
      </c>
      <c r="AU2025" s="28" t="s">
        <v>30</v>
      </c>
      <c r="AV2025">
        <v>25</v>
      </c>
      <c r="AW2025">
        <v>0</v>
      </c>
      <c r="AX2025" s="38">
        <v>30134.75</v>
      </c>
      <c r="AY2025" t="s">
        <v>11</v>
      </c>
      <c r="AZ2025" t="s">
        <v>12</v>
      </c>
      <c r="BA2025" t="s">
        <v>42</v>
      </c>
      <c r="BB2025" s="35">
        <f>DATE(AT2025,MATCH(AU2025,{"Jan","Feb","Mar","Apr","May","Jun","Jul","Aug","Sep","Oct","Nov","Dec"}, 0),AV2025)</f>
        <v>26292</v>
      </c>
      <c r="BC2025" s="20">
        <f t="shared" si="575"/>
        <v>51</v>
      </c>
    </row>
    <row r="2026" spans="2:55" ht="15.5" hidden="1" x14ac:dyDescent="0.35">
      <c r="B2026" s="1" t="s">
        <v>346</v>
      </c>
      <c r="C2026" t="str">
        <f>VLOOKUP(B2026,Z2025:AE4360,2,FALSE)</f>
        <v>O'Connor,</v>
      </c>
      <c r="D2026">
        <f t="shared" si="558"/>
        <v>30.36</v>
      </c>
      <c r="E2026">
        <f t="shared" si="559"/>
        <v>9.39</v>
      </c>
      <c r="F2026" t="str">
        <f t="shared" si="560"/>
        <v>No</v>
      </c>
      <c r="G2026" t="str">
        <f t="shared" si="561"/>
        <v>No</v>
      </c>
      <c r="H2026" t="str">
        <f t="shared" si="562"/>
        <v>No</v>
      </c>
      <c r="I2026">
        <f t="shared" si="563"/>
        <v>0</v>
      </c>
      <c r="J2026" t="str">
        <f t="shared" si="564"/>
        <v>No</v>
      </c>
      <c r="K2026" t="str">
        <f t="shared" si="565"/>
        <v>OBESITY</v>
      </c>
      <c r="L2026" t="str">
        <f t="shared" si="566"/>
        <v>diabeties</v>
      </c>
      <c r="M2026" s="34">
        <f t="shared" si="567"/>
        <v>21408</v>
      </c>
      <c r="N2026" s="36">
        <f t="shared" si="568"/>
        <v>30166.62</v>
      </c>
      <c r="O2026" s="23" t="str">
        <f t="shared" si="569"/>
        <v>tier - 1</v>
      </c>
      <c r="P2026" s="34" t="str">
        <f t="shared" si="570"/>
        <v>tier - 3</v>
      </c>
      <c r="Q2026" s="34" t="str">
        <f t="shared" si="571"/>
        <v>R1012</v>
      </c>
      <c r="R2026" s="23">
        <f t="shared" si="572"/>
        <v>64</v>
      </c>
      <c r="Z2026" s="1" t="s">
        <v>346</v>
      </c>
      <c r="AA2026" s="1" t="s">
        <v>5184</v>
      </c>
      <c r="AB2026" t="s">
        <v>4746</v>
      </c>
      <c r="AC2026" t="s">
        <v>5195</v>
      </c>
      <c r="AD2026" t="s">
        <v>4992</v>
      </c>
      <c r="AG2026" t="s">
        <v>346</v>
      </c>
      <c r="AH2026">
        <v>30.36</v>
      </c>
      <c r="AI2026">
        <v>9.39</v>
      </c>
      <c r="AJ2026" s="20" t="s">
        <v>2380</v>
      </c>
      <c r="AK2026" t="s">
        <v>2380</v>
      </c>
      <c r="AL2026" t="s">
        <v>2380</v>
      </c>
      <c r="AM2026" s="29">
        <v>0</v>
      </c>
      <c r="AN2026" s="20" t="s">
        <v>2380</v>
      </c>
      <c r="AO2026" s="20" t="str">
        <f t="shared" si="573"/>
        <v>OBESITY</v>
      </c>
      <c r="AP2026" s="20" t="str">
        <f t="shared" si="574"/>
        <v>diabeties</v>
      </c>
      <c r="AS2026" t="s">
        <v>2053</v>
      </c>
      <c r="AT2026">
        <v>1958</v>
      </c>
      <c r="AU2026" s="28" t="s">
        <v>35</v>
      </c>
      <c r="AV2026">
        <v>11</v>
      </c>
      <c r="AW2026">
        <v>1</v>
      </c>
      <c r="AX2026" s="38">
        <v>30166.62</v>
      </c>
      <c r="AY2026" t="s">
        <v>16</v>
      </c>
      <c r="AZ2026" t="s">
        <v>12</v>
      </c>
      <c r="BA2026" t="s">
        <v>23</v>
      </c>
      <c r="BB2026" s="35">
        <f>DATE(AT2026,MATCH(AU2026,{"Jan","Feb","Mar","Apr","May","Jun","Jul","Aug","Sep","Oct","Nov","Dec"}, 0),AV2026)</f>
        <v>21408</v>
      </c>
      <c r="BC2026" s="20">
        <f t="shared" si="575"/>
        <v>64</v>
      </c>
    </row>
    <row r="2027" spans="2:55" ht="15.5" hidden="1" x14ac:dyDescent="0.35">
      <c r="B2027" s="1" t="s">
        <v>345</v>
      </c>
      <c r="C2027" t="str">
        <f>VLOOKUP(B2027,Z2026:AE4361,2,FALSE)</f>
        <v>Howe,</v>
      </c>
      <c r="D2027">
        <f t="shared" si="558"/>
        <v>19.37</v>
      </c>
      <c r="E2027">
        <f t="shared" si="559"/>
        <v>4.18</v>
      </c>
      <c r="F2027" t="str">
        <f t="shared" si="560"/>
        <v>No</v>
      </c>
      <c r="G2027" t="str">
        <f t="shared" si="561"/>
        <v>No</v>
      </c>
      <c r="H2027" t="str">
        <f t="shared" si="562"/>
        <v>No</v>
      </c>
      <c r="I2027">
        <f t="shared" si="563"/>
        <v>0</v>
      </c>
      <c r="J2027" t="str">
        <f t="shared" si="564"/>
        <v>No</v>
      </c>
      <c r="K2027" t="str">
        <f t="shared" si="565"/>
        <v>Normal weight</v>
      </c>
      <c r="L2027" t="str">
        <f t="shared" si="566"/>
        <v>normal</v>
      </c>
      <c r="M2027" s="34">
        <f t="shared" si="567"/>
        <v>23267</v>
      </c>
      <c r="N2027" s="36">
        <f t="shared" si="568"/>
        <v>30184.94</v>
      </c>
      <c r="O2027" s="23" t="str">
        <f t="shared" si="569"/>
        <v>tier - 1</v>
      </c>
      <c r="P2027" s="34" t="str">
        <f t="shared" si="570"/>
        <v>tier - 1</v>
      </c>
      <c r="Q2027" s="34" t="str">
        <f t="shared" si="571"/>
        <v>R1014</v>
      </c>
      <c r="R2027" s="23">
        <f t="shared" si="572"/>
        <v>59</v>
      </c>
      <c r="Z2027" s="1" t="s">
        <v>345</v>
      </c>
      <c r="AA2027" s="1" t="s">
        <v>7451</v>
      </c>
      <c r="AB2027" t="s">
        <v>4743</v>
      </c>
      <c r="AC2027" t="s">
        <v>7452</v>
      </c>
      <c r="AG2027" t="s">
        <v>345</v>
      </c>
      <c r="AH2027">
        <v>19.37</v>
      </c>
      <c r="AI2027">
        <v>4.18</v>
      </c>
      <c r="AJ2027" s="20" t="s">
        <v>2380</v>
      </c>
      <c r="AK2027" t="s">
        <v>2380</v>
      </c>
      <c r="AL2027" t="s">
        <v>2380</v>
      </c>
      <c r="AM2027" s="29">
        <v>0</v>
      </c>
      <c r="AN2027" s="20" t="s">
        <v>2380</v>
      </c>
      <c r="AO2027" s="20" t="str">
        <f t="shared" si="573"/>
        <v>Normal weight</v>
      </c>
      <c r="AP2027" s="20" t="str">
        <f t="shared" si="574"/>
        <v>normal</v>
      </c>
      <c r="AS2027" t="s">
        <v>2054</v>
      </c>
      <c r="AT2027">
        <v>1963</v>
      </c>
      <c r="AU2027" s="28" t="s">
        <v>20</v>
      </c>
      <c r="AV2027">
        <v>13</v>
      </c>
      <c r="AW2027">
        <v>3</v>
      </c>
      <c r="AX2027" s="38">
        <v>30184.94</v>
      </c>
      <c r="AY2027" t="s">
        <v>16</v>
      </c>
      <c r="AZ2027" t="s">
        <v>16</v>
      </c>
      <c r="BA2027" t="s">
        <v>276</v>
      </c>
      <c r="BB2027" s="35">
        <f>DATE(AT2027,MATCH(AU2027,{"Jan","Feb","Mar","Apr","May","Jun","Jul","Aug","Sep","Oct","Nov","Dec"}, 0),AV2027)</f>
        <v>23267</v>
      </c>
      <c r="BC2027" s="20">
        <f t="shared" si="575"/>
        <v>59</v>
      </c>
    </row>
    <row r="2028" spans="2:55" ht="15.5" hidden="1" x14ac:dyDescent="0.35">
      <c r="B2028" s="1" t="s">
        <v>344</v>
      </c>
      <c r="C2028" t="str">
        <f>VLOOKUP(B2028,Z2027:AE4362,2,FALSE)</f>
        <v>Atwater,</v>
      </c>
      <c r="D2028">
        <f t="shared" si="558"/>
        <v>16.71</v>
      </c>
      <c r="E2028">
        <f t="shared" si="559"/>
        <v>4.18</v>
      </c>
      <c r="F2028" t="str">
        <f t="shared" si="560"/>
        <v>No</v>
      </c>
      <c r="G2028" t="str">
        <f t="shared" si="561"/>
        <v>No</v>
      </c>
      <c r="H2028" t="str">
        <f t="shared" si="562"/>
        <v>No</v>
      </c>
      <c r="I2028">
        <f t="shared" si="563"/>
        <v>1</v>
      </c>
      <c r="J2028" t="str">
        <f t="shared" si="564"/>
        <v>No</v>
      </c>
      <c r="K2028" t="str">
        <f t="shared" si="565"/>
        <v>under weight</v>
      </c>
      <c r="L2028" t="str">
        <f t="shared" si="566"/>
        <v>normal</v>
      </c>
      <c r="M2028" s="34">
        <f t="shared" si="567"/>
        <v>22904</v>
      </c>
      <c r="N2028" s="36">
        <f t="shared" si="568"/>
        <v>30260</v>
      </c>
      <c r="O2028" s="23" t="str">
        <f t="shared" si="569"/>
        <v>tier - 1</v>
      </c>
      <c r="P2028" s="34" t="str">
        <f t="shared" si="570"/>
        <v>tier - 1</v>
      </c>
      <c r="Q2028" s="34" t="str">
        <f t="shared" si="571"/>
        <v>R1014</v>
      </c>
      <c r="R2028" s="23">
        <f t="shared" si="572"/>
        <v>60</v>
      </c>
      <c r="Z2028" s="1" t="s">
        <v>344</v>
      </c>
      <c r="AA2028" s="1" t="s">
        <v>7453</v>
      </c>
      <c r="AB2028" t="s">
        <v>4746</v>
      </c>
      <c r="AC2028" t="s">
        <v>7454</v>
      </c>
      <c r="AG2028" t="s">
        <v>344</v>
      </c>
      <c r="AH2028">
        <v>16.71</v>
      </c>
      <c r="AI2028">
        <v>4.18</v>
      </c>
      <c r="AJ2028" s="20" t="s">
        <v>2380</v>
      </c>
      <c r="AK2028" t="s">
        <v>2380</v>
      </c>
      <c r="AL2028" t="s">
        <v>2380</v>
      </c>
      <c r="AM2028" s="29">
        <v>1</v>
      </c>
      <c r="AN2028" s="20" t="s">
        <v>2380</v>
      </c>
      <c r="AO2028" s="20" t="str">
        <f t="shared" si="573"/>
        <v>under weight</v>
      </c>
      <c r="AP2028" s="20" t="str">
        <f t="shared" si="574"/>
        <v>normal</v>
      </c>
      <c r="AS2028" t="s">
        <v>2055</v>
      </c>
      <c r="AT2028">
        <v>1962</v>
      </c>
      <c r="AU2028" s="28" t="s">
        <v>20</v>
      </c>
      <c r="AV2028">
        <v>15</v>
      </c>
      <c r="AW2028">
        <v>0</v>
      </c>
      <c r="AX2028" s="38">
        <v>30260</v>
      </c>
      <c r="AY2028" t="s">
        <v>16</v>
      </c>
      <c r="AZ2028" t="s">
        <v>16</v>
      </c>
      <c r="BA2028" t="s">
        <v>276</v>
      </c>
      <c r="BB2028" s="35">
        <f>DATE(AT2028,MATCH(AU2028,{"Jan","Feb","Mar","Apr","May","Jun","Jul","Aug","Sep","Oct","Nov","Dec"}, 0),AV2028)</f>
        <v>22904</v>
      </c>
      <c r="BC2028" s="20">
        <f t="shared" si="575"/>
        <v>60</v>
      </c>
    </row>
    <row r="2029" spans="2:55" ht="15.5" hidden="1" x14ac:dyDescent="0.35">
      <c r="B2029" s="1" t="s">
        <v>343</v>
      </c>
      <c r="C2029" t="str">
        <f>VLOOKUP(B2029,Z2028:AE4363,2,FALSE)</f>
        <v>Gurganus,</v>
      </c>
      <c r="D2029">
        <f t="shared" si="558"/>
        <v>24.1</v>
      </c>
      <c r="E2029">
        <f t="shared" si="559"/>
        <v>4.4000000000000004</v>
      </c>
      <c r="F2029" t="str">
        <f t="shared" si="560"/>
        <v>yes</v>
      </c>
      <c r="G2029" t="str">
        <f t="shared" si="561"/>
        <v>No</v>
      </c>
      <c r="H2029" t="str">
        <f t="shared" si="562"/>
        <v>No</v>
      </c>
      <c r="I2029">
        <f t="shared" si="563"/>
        <v>1</v>
      </c>
      <c r="J2029" t="str">
        <f t="shared" si="564"/>
        <v>No</v>
      </c>
      <c r="K2029" t="str">
        <f t="shared" si="565"/>
        <v>Normal weight</v>
      </c>
      <c r="L2029" t="str">
        <f t="shared" si="566"/>
        <v>normal</v>
      </c>
      <c r="M2029" s="34">
        <f t="shared" si="567"/>
        <v>26504</v>
      </c>
      <c r="N2029" s="36">
        <f t="shared" si="568"/>
        <v>30284.639999999999</v>
      </c>
      <c r="O2029" s="23" t="str">
        <f t="shared" si="569"/>
        <v>tier - 1</v>
      </c>
      <c r="P2029" s="34" t="str">
        <f t="shared" si="570"/>
        <v>tier - 1</v>
      </c>
      <c r="Q2029" s="34" t="str">
        <f t="shared" si="571"/>
        <v>R1012</v>
      </c>
      <c r="R2029" s="23">
        <f t="shared" si="572"/>
        <v>50</v>
      </c>
      <c r="Z2029" s="1" t="s">
        <v>343</v>
      </c>
      <c r="AA2029" s="1" t="s">
        <v>7455</v>
      </c>
      <c r="AB2029" t="s">
        <v>4743</v>
      </c>
      <c r="AC2029" t="s">
        <v>4752</v>
      </c>
      <c r="AD2029" t="s">
        <v>4831</v>
      </c>
      <c r="AG2029" t="s">
        <v>343</v>
      </c>
      <c r="AH2029">
        <v>24.1</v>
      </c>
      <c r="AI2029">
        <v>4.4000000000000004</v>
      </c>
      <c r="AJ2029" s="20" t="s">
        <v>2382</v>
      </c>
      <c r="AK2029" t="s">
        <v>2380</v>
      </c>
      <c r="AL2029" t="s">
        <v>2380</v>
      </c>
      <c r="AM2029" s="29">
        <v>1</v>
      </c>
      <c r="AN2029" s="20" t="s">
        <v>2380</v>
      </c>
      <c r="AO2029" s="20" t="str">
        <f t="shared" si="573"/>
        <v>Normal weight</v>
      </c>
      <c r="AP2029" s="20" t="str">
        <f t="shared" si="574"/>
        <v>normal</v>
      </c>
      <c r="AS2029" t="s">
        <v>2056</v>
      </c>
      <c r="AT2029">
        <v>1972</v>
      </c>
      <c r="AU2029" s="28" t="s">
        <v>10</v>
      </c>
      <c r="AV2029">
        <v>24</v>
      </c>
      <c r="AW2029">
        <v>2</v>
      </c>
      <c r="AX2029" s="38">
        <v>30284.639999999999</v>
      </c>
      <c r="AY2029" t="s">
        <v>16</v>
      </c>
      <c r="AZ2029" t="s">
        <v>16</v>
      </c>
      <c r="BA2029" t="s">
        <v>23</v>
      </c>
      <c r="BB2029" s="35">
        <f>DATE(AT2029,MATCH(AU2029,{"Jan","Feb","Mar","Apr","May","Jun","Jul","Aug","Sep","Oct","Nov","Dec"}, 0),AV2029)</f>
        <v>26504</v>
      </c>
      <c r="BC2029" s="20">
        <f t="shared" si="575"/>
        <v>50</v>
      </c>
    </row>
    <row r="2030" spans="2:55" ht="15.5" hidden="1" x14ac:dyDescent="0.35">
      <c r="B2030" s="1" t="s">
        <v>342</v>
      </c>
      <c r="C2030" t="str">
        <f>VLOOKUP(B2030,Z2029:AE4364,2,FALSE)</f>
        <v>Holden,</v>
      </c>
      <c r="D2030">
        <f t="shared" si="558"/>
        <v>29.77</v>
      </c>
      <c r="E2030">
        <f t="shared" si="559"/>
        <v>9.9</v>
      </c>
      <c r="F2030" t="str">
        <f t="shared" si="560"/>
        <v>No</v>
      </c>
      <c r="G2030" t="str">
        <f t="shared" si="561"/>
        <v>No</v>
      </c>
      <c r="H2030" t="str">
        <f t="shared" si="562"/>
        <v>No</v>
      </c>
      <c r="I2030">
        <f t="shared" si="563"/>
        <v>0</v>
      </c>
      <c r="J2030" t="str">
        <f t="shared" si="564"/>
        <v>No</v>
      </c>
      <c r="K2030" t="str">
        <f t="shared" si="565"/>
        <v>OVER WEIGHT</v>
      </c>
      <c r="L2030" t="str">
        <f t="shared" si="566"/>
        <v>diabeties</v>
      </c>
      <c r="M2030" s="34">
        <f t="shared" si="567"/>
        <v>38139</v>
      </c>
      <c r="N2030" s="36">
        <f t="shared" si="568"/>
        <v>30328.27</v>
      </c>
      <c r="O2030" s="23" t="str">
        <f t="shared" si="569"/>
        <v>tier - 2</v>
      </c>
      <c r="P2030" s="34" t="str">
        <f t="shared" si="570"/>
        <v>tier - 2</v>
      </c>
      <c r="Q2030" s="34" t="str">
        <f t="shared" si="571"/>
        <v>R1011</v>
      </c>
      <c r="R2030" s="23">
        <f t="shared" si="572"/>
        <v>19</v>
      </c>
      <c r="Z2030" s="1" t="s">
        <v>342</v>
      </c>
      <c r="AA2030" s="1" t="s">
        <v>7456</v>
      </c>
      <c r="AB2030" t="s">
        <v>4743</v>
      </c>
      <c r="AC2030" t="s">
        <v>6655</v>
      </c>
      <c r="AG2030" t="s">
        <v>342</v>
      </c>
      <c r="AH2030">
        <v>29.77</v>
      </c>
      <c r="AI2030">
        <v>9.9</v>
      </c>
      <c r="AJ2030" s="20" t="s">
        <v>2380</v>
      </c>
      <c r="AK2030" t="s">
        <v>2380</v>
      </c>
      <c r="AL2030" t="s">
        <v>2380</v>
      </c>
      <c r="AM2030" s="29">
        <v>0</v>
      </c>
      <c r="AN2030" s="20" t="s">
        <v>2380</v>
      </c>
      <c r="AO2030" s="20" t="str">
        <f t="shared" si="573"/>
        <v>OVER WEIGHT</v>
      </c>
      <c r="AP2030" s="20" t="str">
        <f t="shared" si="574"/>
        <v>diabeties</v>
      </c>
      <c r="AS2030" t="s">
        <v>2057</v>
      </c>
      <c r="AT2030">
        <v>2004</v>
      </c>
      <c r="AU2030" s="28" t="s">
        <v>18</v>
      </c>
      <c r="AV2030">
        <v>1</v>
      </c>
      <c r="AW2030">
        <v>0</v>
      </c>
      <c r="AX2030" s="38">
        <v>30328.27</v>
      </c>
      <c r="AY2030" t="s">
        <v>11</v>
      </c>
      <c r="AZ2030" t="s">
        <v>11</v>
      </c>
      <c r="BA2030" t="s">
        <v>42</v>
      </c>
      <c r="BB2030" s="35">
        <f>DATE(AT2030,MATCH(AU2030,{"Jan","Feb","Mar","Apr","May","Jun","Jul","Aug","Sep","Oct","Nov","Dec"}, 0),AV2030)</f>
        <v>38139</v>
      </c>
      <c r="BC2030" s="20">
        <f t="shared" si="575"/>
        <v>19</v>
      </c>
    </row>
    <row r="2031" spans="2:55" ht="15.5" hidden="1" x14ac:dyDescent="0.35">
      <c r="B2031" s="1" t="s">
        <v>341</v>
      </c>
      <c r="C2031" t="str">
        <f>VLOOKUP(B2031,Z2030:AE4365,2,FALSE)</f>
        <v>Parton,</v>
      </c>
      <c r="D2031">
        <f t="shared" si="558"/>
        <v>46.53</v>
      </c>
      <c r="E2031">
        <f t="shared" si="559"/>
        <v>4.84</v>
      </c>
      <c r="F2031" t="str">
        <f t="shared" si="560"/>
        <v>yes</v>
      </c>
      <c r="G2031" t="str">
        <f t="shared" si="561"/>
        <v>No</v>
      </c>
      <c r="H2031" t="str">
        <f t="shared" si="562"/>
        <v>No</v>
      </c>
      <c r="I2031">
        <f t="shared" si="563"/>
        <v>0</v>
      </c>
      <c r="J2031" t="str">
        <f t="shared" si="564"/>
        <v>No</v>
      </c>
      <c r="K2031" t="str">
        <f t="shared" si="565"/>
        <v>OBESITY</v>
      </c>
      <c r="L2031" t="str">
        <f t="shared" si="566"/>
        <v>normal</v>
      </c>
      <c r="M2031" s="34">
        <f t="shared" si="567"/>
        <v>25414</v>
      </c>
      <c r="N2031" s="36">
        <f t="shared" si="568"/>
        <v>30366.93</v>
      </c>
      <c r="O2031" s="23" t="str">
        <f t="shared" si="569"/>
        <v>tier - 2</v>
      </c>
      <c r="P2031" s="34" t="str">
        <f t="shared" si="570"/>
        <v>tier - 2</v>
      </c>
      <c r="Q2031" s="34" t="str">
        <f t="shared" si="571"/>
        <v>R1011</v>
      </c>
      <c r="R2031" s="23">
        <f t="shared" si="572"/>
        <v>53</v>
      </c>
      <c r="Z2031" s="1" t="s">
        <v>341</v>
      </c>
      <c r="AA2031" s="1" t="s">
        <v>7457</v>
      </c>
      <c r="AB2031" t="s">
        <v>4746</v>
      </c>
      <c r="AC2031" t="s">
        <v>4945</v>
      </c>
      <c r="AD2031" t="s">
        <v>5148</v>
      </c>
      <c r="AG2031" t="s">
        <v>341</v>
      </c>
      <c r="AH2031">
        <v>46.53</v>
      </c>
      <c r="AI2031">
        <v>4.84</v>
      </c>
      <c r="AJ2031" s="20" t="s">
        <v>2382</v>
      </c>
      <c r="AK2031" t="s">
        <v>2380</v>
      </c>
      <c r="AL2031" t="s">
        <v>2380</v>
      </c>
      <c r="AM2031" s="29">
        <v>0</v>
      </c>
      <c r="AN2031" s="20" t="s">
        <v>2380</v>
      </c>
      <c r="AO2031" s="20" t="str">
        <f t="shared" si="573"/>
        <v>OBESITY</v>
      </c>
      <c r="AP2031" s="20" t="str">
        <f t="shared" si="574"/>
        <v>normal</v>
      </c>
      <c r="AS2031" t="s">
        <v>2058</v>
      </c>
      <c r="AT2031">
        <v>1969</v>
      </c>
      <c r="AU2031" s="28" t="s">
        <v>10</v>
      </c>
      <c r="AV2031">
        <v>30</v>
      </c>
      <c r="AW2031">
        <v>0</v>
      </c>
      <c r="AX2031" s="38">
        <v>30366.93</v>
      </c>
      <c r="AY2031" t="s">
        <v>11</v>
      </c>
      <c r="AZ2031" t="s">
        <v>11</v>
      </c>
      <c r="BA2031" t="s">
        <v>42</v>
      </c>
      <c r="BB2031" s="35">
        <f>DATE(AT2031,MATCH(AU2031,{"Jan","Feb","Mar","Apr","May","Jun","Jul","Aug","Sep","Oct","Nov","Dec"}, 0),AV2031)</f>
        <v>25414</v>
      </c>
      <c r="BC2031" s="20">
        <f t="shared" si="575"/>
        <v>53</v>
      </c>
    </row>
    <row r="2032" spans="2:55" ht="15.5" hidden="1" x14ac:dyDescent="0.35">
      <c r="B2032" s="1" t="s">
        <v>340</v>
      </c>
      <c r="C2032" t="str">
        <f>VLOOKUP(B2032,Z2031:AE4366,2,FALSE)</f>
        <v>Downs,</v>
      </c>
      <c r="D2032">
        <f t="shared" si="558"/>
        <v>23.4</v>
      </c>
      <c r="E2032">
        <f t="shared" si="559"/>
        <v>5.53</v>
      </c>
      <c r="F2032" t="str">
        <f t="shared" si="560"/>
        <v>No</v>
      </c>
      <c r="G2032" t="str">
        <f t="shared" si="561"/>
        <v>No</v>
      </c>
      <c r="H2032" t="str">
        <f t="shared" si="562"/>
        <v>Yes</v>
      </c>
      <c r="I2032">
        <f t="shared" si="563"/>
        <v>1</v>
      </c>
      <c r="J2032" t="str">
        <f t="shared" si="564"/>
        <v>No</v>
      </c>
      <c r="K2032" t="str">
        <f t="shared" si="565"/>
        <v>Normal weight</v>
      </c>
      <c r="L2032" t="str">
        <f t="shared" si="566"/>
        <v>normal</v>
      </c>
      <c r="M2032" s="34">
        <f t="shared" si="567"/>
        <v>28006</v>
      </c>
      <c r="N2032" s="36">
        <f t="shared" si="568"/>
        <v>30409.53</v>
      </c>
      <c r="O2032" s="23" t="str">
        <f t="shared" si="569"/>
        <v>tier - 2</v>
      </c>
      <c r="P2032" s="34" t="str">
        <f t="shared" si="570"/>
        <v>tier - 3</v>
      </c>
      <c r="Q2032" s="34" t="str">
        <f t="shared" si="571"/>
        <v>R1012</v>
      </c>
      <c r="R2032" s="23">
        <f t="shared" si="572"/>
        <v>46</v>
      </c>
      <c r="Z2032" s="1" t="s">
        <v>340</v>
      </c>
      <c r="AA2032" s="1" t="s">
        <v>6957</v>
      </c>
      <c r="AB2032" t="s">
        <v>4743</v>
      </c>
      <c r="AC2032" t="s">
        <v>7458</v>
      </c>
      <c r="AG2032" t="s">
        <v>340</v>
      </c>
      <c r="AH2032">
        <v>23.4</v>
      </c>
      <c r="AI2032">
        <v>5.53</v>
      </c>
      <c r="AJ2032" s="20" t="s">
        <v>2380</v>
      </c>
      <c r="AK2032" t="s">
        <v>2380</v>
      </c>
      <c r="AL2032" t="s">
        <v>2383</v>
      </c>
      <c r="AM2032" s="29">
        <v>1</v>
      </c>
      <c r="AN2032" s="20" t="s">
        <v>2380</v>
      </c>
      <c r="AO2032" s="20" t="str">
        <f t="shared" si="573"/>
        <v>Normal weight</v>
      </c>
      <c r="AP2032" s="20" t="str">
        <f t="shared" si="574"/>
        <v>normal</v>
      </c>
      <c r="AS2032" t="s">
        <v>2059</v>
      </c>
      <c r="AT2032">
        <v>1976</v>
      </c>
      <c r="AU2032" s="28" t="s">
        <v>20</v>
      </c>
      <c r="AV2032">
        <v>3</v>
      </c>
      <c r="AW2032">
        <v>2</v>
      </c>
      <c r="AX2032" s="38">
        <v>30409.53</v>
      </c>
      <c r="AY2032" t="s">
        <v>11</v>
      </c>
      <c r="AZ2032" t="s">
        <v>12</v>
      </c>
      <c r="BA2032" t="s">
        <v>23</v>
      </c>
      <c r="BB2032" s="35">
        <f>DATE(AT2032,MATCH(AU2032,{"Jan","Feb","Mar","Apr","May","Jun","Jul","Aug","Sep","Oct","Nov","Dec"}, 0),AV2032)</f>
        <v>28006</v>
      </c>
      <c r="BC2032" s="20">
        <f t="shared" si="575"/>
        <v>46</v>
      </c>
    </row>
    <row r="2033" spans="2:55" ht="15.5" hidden="1" x14ac:dyDescent="0.35">
      <c r="B2033" s="1" t="s">
        <v>339</v>
      </c>
      <c r="C2033" t="str">
        <f>VLOOKUP(B2033,Z2032:AE4367,2,FALSE)</f>
        <v>Dent,</v>
      </c>
      <c r="D2033">
        <f t="shared" si="558"/>
        <v>30</v>
      </c>
      <c r="E2033">
        <f t="shared" si="559"/>
        <v>4.33</v>
      </c>
      <c r="F2033" t="str">
        <f t="shared" si="560"/>
        <v>yes</v>
      </c>
      <c r="G2033" t="str">
        <f t="shared" si="561"/>
        <v>No</v>
      </c>
      <c r="H2033" t="str">
        <f t="shared" si="562"/>
        <v>No</v>
      </c>
      <c r="I2033">
        <f t="shared" si="563"/>
        <v>0</v>
      </c>
      <c r="J2033" t="str">
        <f t="shared" si="564"/>
        <v>No</v>
      </c>
      <c r="K2033" t="str">
        <f t="shared" si="565"/>
        <v>OBESITY</v>
      </c>
      <c r="L2033" t="str">
        <f t="shared" si="566"/>
        <v>normal</v>
      </c>
      <c r="M2033" s="34">
        <f t="shared" si="567"/>
        <v>36096</v>
      </c>
      <c r="N2033" s="36">
        <f t="shared" si="568"/>
        <v>30422.03</v>
      </c>
      <c r="O2033" s="23" t="str">
        <f t="shared" si="569"/>
        <v>tier - 2</v>
      </c>
      <c r="P2033" s="34" t="str">
        <f t="shared" si="570"/>
        <v>tier - 3</v>
      </c>
      <c r="Q2033" s="34" t="str">
        <f t="shared" si="571"/>
        <v>R1011</v>
      </c>
      <c r="R2033" s="23">
        <f t="shared" si="572"/>
        <v>24</v>
      </c>
      <c r="Z2033" s="1" t="s">
        <v>339</v>
      </c>
      <c r="AA2033" s="1" t="s">
        <v>7459</v>
      </c>
      <c r="AB2033" t="s">
        <v>4746</v>
      </c>
      <c r="AC2033" t="s">
        <v>7460</v>
      </c>
      <c r="AD2033" t="s">
        <v>4811</v>
      </c>
      <c r="AE2033" t="s">
        <v>5913</v>
      </c>
      <c r="AG2033" t="s">
        <v>339</v>
      </c>
      <c r="AH2033">
        <v>30</v>
      </c>
      <c r="AI2033">
        <v>4.33</v>
      </c>
      <c r="AJ2033" s="20" t="s">
        <v>2382</v>
      </c>
      <c r="AK2033" t="s">
        <v>2380</v>
      </c>
      <c r="AL2033" t="s">
        <v>2380</v>
      </c>
      <c r="AM2033" s="29">
        <v>0</v>
      </c>
      <c r="AN2033" s="20" t="s">
        <v>2380</v>
      </c>
      <c r="AO2033" s="20" t="str">
        <f t="shared" si="573"/>
        <v>OBESITY</v>
      </c>
      <c r="AP2033" s="20" t="str">
        <f t="shared" si="574"/>
        <v>normal</v>
      </c>
      <c r="AS2033" t="s">
        <v>2060</v>
      </c>
      <c r="AT2033">
        <v>1998</v>
      </c>
      <c r="AU2033" s="28" t="s">
        <v>37</v>
      </c>
      <c r="AV2033">
        <v>28</v>
      </c>
      <c r="AW2033">
        <v>0</v>
      </c>
      <c r="AX2033" s="38">
        <v>30422.03</v>
      </c>
      <c r="AY2033" t="s">
        <v>11</v>
      </c>
      <c r="AZ2033" t="s">
        <v>12</v>
      </c>
      <c r="BA2033" t="s">
        <v>42</v>
      </c>
      <c r="BB2033" s="35">
        <f>DATE(AT2033,MATCH(AU2033,{"Jan","Feb","Mar","Apr","May","Jun","Jul","Aug","Sep","Oct","Nov","Dec"}, 0),AV2033)</f>
        <v>36096</v>
      </c>
      <c r="BC2033" s="20">
        <f t="shared" si="575"/>
        <v>24</v>
      </c>
    </row>
    <row r="2034" spans="2:55" ht="15.5" hidden="1" x14ac:dyDescent="0.35">
      <c r="B2034" s="1" t="s">
        <v>338</v>
      </c>
      <c r="C2034" t="str">
        <f>VLOOKUP(B2034,Z2033:AE4368,2,FALSE)</f>
        <v>Ranti,</v>
      </c>
      <c r="D2034">
        <f t="shared" si="558"/>
        <v>29.15</v>
      </c>
      <c r="E2034">
        <f t="shared" si="559"/>
        <v>4.91</v>
      </c>
      <c r="F2034" t="str">
        <f t="shared" si="560"/>
        <v>yes</v>
      </c>
      <c r="G2034" t="str">
        <f t="shared" si="561"/>
        <v>No</v>
      </c>
      <c r="H2034" t="str">
        <f t="shared" si="562"/>
        <v>No</v>
      </c>
      <c r="I2034">
        <f t="shared" si="563"/>
        <v>0</v>
      </c>
      <c r="J2034" t="str">
        <f t="shared" si="564"/>
        <v>No</v>
      </c>
      <c r="K2034" t="str">
        <f t="shared" si="565"/>
        <v>OVER WEIGHT</v>
      </c>
      <c r="L2034" t="str">
        <f t="shared" si="566"/>
        <v>normal</v>
      </c>
      <c r="M2034" s="34">
        <f t="shared" si="567"/>
        <v>30562</v>
      </c>
      <c r="N2034" s="36">
        <f t="shared" si="568"/>
        <v>30457.37</v>
      </c>
      <c r="O2034" s="23" t="str">
        <f t="shared" si="569"/>
        <v>tier - 2</v>
      </c>
      <c r="P2034" s="34" t="str">
        <f t="shared" si="570"/>
        <v>tier - 1</v>
      </c>
      <c r="Q2034" s="34" t="str">
        <f t="shared" si="571"/>
        <v>R1012</v>
      </c>
      <c r="R2034" s="23">
        <f t="shared" si="572"/>
        <v>39</v>
      </c>
      <c r="Z2034" s="1" t="s">
        <v>338</v>
      </c>
      <c r="AA2034" s="1" t="s">
        <v>7461</v>
      </c>
      <c r="AB2034" t="s">
        <v>4746</v>
      </c>
      <c r="AC2034" t="s">
        <v>4893</v>
      </c>
      <c r="AG2034" t="s">
        <v>338</v>
      </c>
      <c r="AH2034">
        <v>29.15</v>
      </c>
      <c r="AI2034">
        <v>4.91</v>
      </c>
      <c r="AJ2034" s="20" t="s">
        <v>2382</v>
      </c>
      <c r="AK2034" t="s">
        <v>2380</v>
      </c>
      <c r="AL2034" t="s">
        <v>2380</v>
      </c>
      <c r="AM2034" s="29">
        <v>0</v>
      </c>
      <c r="AN2034" s="20" t="s">
        <v>2380</v>
      </c>
      <c r="AO2034" s="20" t="str">
        <f t="shared" si="573"/>
        <v>OVER WEIGHT</v>
      </c>
      <c r="AP2034" s="20" t="str">
        <f t="shared" si="574"/>
        <v>normal</v>
      </c>
      <c r="AS2034" t="s">
        <v>2061</v>
      </c>
      <c r="AT2034">
        <v>1983</v>
      </c>
      <c r="AU2034" s="28" t="s">
        <v>20</v>
      </c>
      <c r="AV2034">
        <v>3</v>
      </c>
      <c r="AW2034">
        <v>3</v>
      </c>
      <c r="AX2034" s="38">
        <v>30457.37</v>
      </c>
      <c r="AY2034" t="s">
        <v>11</v>
      </c>
      <c r="AZ2034" t="s">
        <v>16</v>
      </c>
      <c r="BA2034" t="s">
        <v>23</v>
      </c>
      <c r="BB2034" s="35">
        <f>DATE(AT2034,MATCH(AU2034,{"Jan","Feb","Mar","Apr","May","Jun","Jul","Aug","Sep","Oct","Nov","Dec"}, 0),AV2034)</f>
        <v>30562</v>
      </c>
      <c r="BC2034" s="20">
        <f t="shared" si="575"/>
        <v>39</v>
      </c>
    </row>
    <row r="2035" spans="2:55" ht="15.5" hidden="1" x14ac:dyDescent="0.35">
      <c r="B2035" s="1" t="s">
        <v>337</v>
      </c>
      <c r="C2035" t="str">
        <f>VLOOKUP(B2035,Z2034:AE4369,2,FALSE)</f>
        <v>Ishaq,</v>
      </c>
      <c r="D2035">
        <f t="shared" si="558"/>
        <v>34.865000000000002</v>
      </c>
      <c r="E2035">
        <f t="shared" si="559"/>
        <v>4.8</v>
      </c>
      <c r="F2035" t="str">
        <f t="shared" si="560"/>
        <v>No</v>
      </c>
      <c r="G2035" t="str">
        <f t="shared" si="561"/>
        <v>No</v>
      </c>
      <c r="H2035" t="str">
        <f t="shared" si="562"/>
        <v>No</v>
      </c>
      <c r="I2035">
        <f t="shared" si="563"/>
        <v>0</v>
      </c>
      <c r="J2035" t="str">
        <f t="shared" si="564"/>
        <v>No</v>
      </c>
      <c r="K2035" t="str">
        <f t="shared" si="565"/>
        <v>OBESITY</v>
      </c>
      <c r="L2035" t="str">
        <f t="shared" si="566"/>
        <v>normal</v>
      </c>
      <c r="M2035" s="34">
        <f t="shared" si="567"/>
        <v>31634</v>
      </c>
      <c r="N2035" s="36">
        <f t="shared" si="568"/>
        <v>30530.5</v>
      </c>
      <c r="O2035" s="23" t="str">
        <f t="shared" si="569"/>
        <v>tier - 2</v>
      </c>
      <c r="P2035" s="34" t="str">
        <f t="shared" si="570"/>
        <v>tier - 1</v>
      </c>
      <c r="Q2035" s="34" t="str">
        <f t="shared" si="571"/>
        <v>R1011</v>
      </c>
      <c r="R2035" s="23">
        <f t="shared" si="572"/>
        <v>36</v>
      </c>
      <c r="Z2035" s="1" t="s">
        <v>337</v>
      </c>
      <c r="AA2035" s="1" t="s">
        <v>7462</v>
      </c>
      <c r="AB2035" t="s">
        <v>4743</v>
      </c>
      <c r="AC2035" t="s">
        <v>7463</v>
      </c>
      <c r="AG2035" t="s">
        <v>337</v>
      </c>
      <c r="AH2035">
        <v>34.865000000000002</v>
      </c>
      <c r="AI2035">
        <v>4.8</v>
      </c>
      <c r="AJ2035" s="20" t="s">
        <v>2380</v>
      </c>
      <c r="AK2035" t="s">
        <v>2380</v>
      </c>
      <c r="AL2035" t="s">
        <v>2380</v>
      </c>
      <c r="AM2035" s="29">
        <v>0</v>
      </c>
      <c r="AN2035" s="20" t="s">
        <v>2380</v>
      </c>
      <c r="AO2035" s="20" t="str">
        <f t="shared" si="573"/>
        <v>OBESITY</v>
      </c>
      <c r="AP2035" s="20" t="str">
        <f t="shared" si="574"/>
        <v>normal</v>
      </c>
      <c r="AS2035" t="s">
        <v>2062</v>
      </c>
      <c r="AT2035">
        <v>1986</v>
      </c>
      <c r="AU2035" s="28" t="s">
        <v>35</v>
      </c>
      <c r="AV2035">
        <v>10</v>
      </c>
      <c r="AW2035">
        <v>3</v>
      </c>
      <c r="AX2035" s="38">
        <v>30530.5</v>
      </c>
      <c r="AY2035" t="s">
        <v>11</v>
      </c>
      <c r="AZ2035" t="s">
        <v>16</v>
      </c>
      <c r="BA2035" t="s">
        <v>42</v>
      </c>
      <c r="BB2035" s="35">
        <f>DATE(AT2035,MATCH(AU2035,{"Jan","Feb","Mar","Apr","May","Jun","Jul","Aug","Sep","Oct","Nov","Dec"}, 0),AV2035)</f>
        <v>31634</v>
      </c>
      <c r="BC2035" s="20">
        <f t="shared" si="575"/>
        <v>36</v>
      </c>
    </row>
    <row r="2036" spans="2:55" ht="15.5" hidden="1" x14ac:dyDescent="0.35">
      <c r="B2036" s="1" t="s">
        <v>336</v>
      </c>
      <c r="C2036" t="str">
        <f>VLOOKUP(B2036,Z2035:AE4370,2,FALSE)</f>
        <v>Wiles,</v>
      </c>
      <c r="D2036">
        <f t="shared" si="558"/>
        <v>28.12</v>
      </c>
      <c r="E2036">
        <f t="shared" si="559"/>
        <v>5.55</v>
      </c>
      <c r="F2036" t="str">
        <f t="shared" si="560"/>
        <v>yes</v>
      </c>
      <c r="G2036" t="str">
        <f t="shared" si="561"/>
        <v>yes</v>
      </c>
      <c r="H2036" t="str">
        <f t="shared" si="562"/>
        <v>No</v>
      </c>
      <c r="I2036">
        <f t="shared" si="563"/>
        <v>2</v>
      </c>
      <c r="J2036" t="str">
        <f t="shared" si="564"/>
        <v>No</v>
      </c>
      <c r="K2036" t="str">
        <f t="shared" si="565"/>
        <v>OVER WEIGHT</v>
      </c>
      <c r="L2036" t="str">
        <f t="shared" si="566"/>
        <v>normal</v>
      </c>
      <c r="M2036" s="34">
        <f t="shared" si="567"/>
        <v>25883</v>
      </c>
      <c r="N2036" s="36">
        <f t="shared" si="568"/>
        <v>30625.65</v>
      </c>
      <c r="O2036" s="23" t="str">
        <f t="shared" si="569"/>
        <v>tier - 2</v>
      </c>
      <c r="P2036" s="34" t="str">
        <f t="shared" si="570"/>
        <v>tier - 3</v>
      </c>
      <c r="Q2036" s="34" t="str">
        <f t="shared" si="571"/>
        <v>R1011</v>
      </c>
      <c r="R2036" s="23">
        <f t="shared" si="572"/>
        <v>52</v>
      </c>
      <c r="Z2036" s="1" t="s">
        <v>336</v>
      </c>
      <c r="AA2036" s="1" t="s">
        <v>7464</v>
      </c>
      <c r="AB2036" t="s">
        <v>4743</v>
      </c>
      <c r="AC2036" t="s">
        <v>7465</v>
      </c>
      <c r="AG2036" t="s">
        <v>336</v>
      </c>
      <c r="AH2036">
        <v>28.12</v>
      </c>
      <c r="AI2036">
        <v>5.55</v>
      </c>
      <c r="AJ2036" s="20" t="s">
        <v>2382</v>
      </c>
      <c r="AK2036" t="s">
        <v>2382</v>
      </c>
      <c r="AL2036" t="s">
        <v>2380</v>
      </c>
      <c r="AM2036" s="29">
        <v>2</v>
      </c>
      <c r="AN2036" s="20" t="s">
        <v>2380</v>
      </c>
      <c r="AO2036" s="20" t="str">
        <f t="shared" si="573"/>
        <v>OVER WEIGHT</v>
      </c>
      <c r="AP2036" s="20" t="str">
        <f t="shared" si="574"/>
        <v>normal</v>
      </c>
      <c r="AS2036" t="s">
        <v>2063</v>
      </c>
      <c r="AT2036">
        <v>1970</v>
      </c>
      <c r="AU2036" s="28" t="s">
        <v>15</v>
      </c>
      <c r="AV2036">
        <v>11</v>
      </c>
      <c r="AW2036">
        <v>0</v>
      </c>
      <c r="AX2036" s="38">
        <v>30625.65</v>
      </c>
      <c r="AY2036" t="s">
        <v>11</v>
      </c>
      <c r="AZ2036" t="s">
        <v>12</v>
      </c>
      <c r="BA2036" t="s">
        <v>42</v>
      </c>
      <c r="BB2036" s="35">
        <f>DATE(AT2036,MATCH(AU2036,{"Jan","Feb","Mar","Apr","May","Jun","Jul","Aug","Sep","Oct","Nov","Dec"}, 0),AV2036)</f>
        <v>25883</v>
      </c>
      <c r="BC2036" s="20">
        <f t="shared" si="575"/>
        <v>52</v>
      </c>
    </row>
    <row r="2037" spans="2:55" ht="15.5" hidden="1" x14ac:dyDescent="0.35">
      <c r="B2037" s="1" t="s">
        <v>335</v>
      </c>
      <c r="C2037" t="str">
        <f>VLOOKUP(B2037,Z2036:AE4371,2,FALSE)</f>
        <v>Roberts,</v>
      </c>
      <c r="D2037">
        <f t="shared" si="558"/>
        <v>29.45</v>
      </c>
      <c r="E2037">
        <f t="shared" si="559"/>
        <v>5.24</v>
      </c>
      <c r="F2037" t="str">
        <f t="shared" si="560"/>
        <v>yes</v>
      </c>
      <c r="G2037" t="str">
        <f t="shared" si="561"/>
        <v>No</v>
      </c>
      <c r="H2037" t="str">
        <f t="shared" si="562"/>
        <v>No</v>
      </c>
      <c r="I2037">
        <f t="shared" si="563"/>
        <v>0</v>
      </c>
      <c r="J2037" t="str">
        <f t="shared" si="564"/>
        <v>No</v>
      </c>
      <c r="K2037" t="str">
        <f t="shared" si="565"/>
        <v>OVER WEIGHT</v>
      </c>
      <c r="L2037" t="str">
        <f t="shared" si="566"/>
        <v>normal</v>
      </c>
      <c r="M2037" s="34">
        <f t="shared" si="567"/>
        <v>36424</v>
      </c>
      <c r="N2037" s="36">
        <f t="shared" si="568"/>
        <v>30697.71</v>
      </c>
      <c r="O2037" s="23" t="str">
        <f t="shared" si="569"/>
        <v>tier - 1</v>
      </c>
      <c r="P2037" s="34" t="str">
        <f t="shared" si="570"/>
        <v>tier - 2</v>
      </c>
      <c r="Q2037" s="34" t="str">
        <f t="shared" si="571"/>
        <v>R1011</v>
      </c>
      <c r="R2037" s="23">
        <f t="shared" si="572"/>
        <v>23</v>
      </c>
      <c r="Z2037" s="1" t="s">
        <v>335</v>
      </c>
      <c r="AA2037" s="1" t="s">
        <v>5910</v>
      </c>
      <c r="AB2037" t="s">
        <v>4746</v>
      </c>
      <c r="AC2037" t="s">
        <v>7466</v>
      </c>
      <c r="AG2037" t="s">
        <v>335</v>
      </c>
      <c r="AH2037">
        <v>29.45</v>
      </c>
      <c r="AI2037">
        <v>5.24</v>
      </c>
      <c r="AJ2037" s="20" t="s">
        <v>2382</v>
      </c>
      <c r="AK2037" t="s">
        <v>2380</v>
      </c>
      <c r="AL2037" t="s">
        <v>2380</v>
      </c>
      <c r="AM2037" s="29">
        <v>0</v>
      </c>
      <c r="AN2037" s="20" t="s">
        <v>2380</v>
      </c>
      <c r="AO2037" s="20" t="str">
        <f t="shared" si="573"/>
        <v>OVER WEIGHT</v>
      </c>
      <c r="AP2037" s="20" t="str">
        <f t="shared" si="574"/>
        <v>normal</v>
      </c>
      <c r="AS2037" t="s">
        <v>2064</v>
      </c>
      <c r="AT2037">
        <v>1999</v>
      </c>
      <c r="AU2037" s="28" t="s">
        <v>20</v>
      </c>
      <c r="AV2037">
        <v>21</v>
      </c>
      <c r="AW2037">
        <v>0</v>
      </c>
      <c r="AX2037" s="38">
        <v>30697.71</v>
      </c>
      <c r="AY2037" t="s">
        <v>16</v>
      </c>
      <c r="AZ2037" t="s">
        <v>11</v>
      </c>
      <c r="BA2037" t="s">
        <v>42</v>
      </c>
      <c r="BB2037" s="35">
        <f>DATE(AT2037,MATCH(AU2037,{"Jan","Feb","Mar","Apr","May","Jun","Jul","Aug","Sep","Oct","Nov","Dec"}, 0),AV2037)</f>
        <v>36424</v>
      </c>
      <c r="BC2037" s="20">
        <f t="shared" si="575"/>
        <v>23</v>
      </c>
    </row>
    <row r="2038" spans="2:55" ht="15.5" x14ac:dyDescent="0.35">
      <c r="B2038" s="1" t="s">
        <v>334</v>
      </c>
      <c r="C2038" t="str">
        <f>VLOOKUP(B2038,Z2037:AE4372,2,FALSE)</f>
        <v>Serafini,</v>
      </c>
      <c r="D2038">
        <f t="shared" si="558"/>
        <v>27.94</v>
      </c>
      <c r="E2038">
        <f t="shared" si="559"/>
        <v>6.08</v>
      </c>
      <c r="F2038" t="str">
        <f t="shared" si="560"/>
        <v>No</v>
      </c>
      <c r="G2038" t="str">
        <f t="shared" si="561"/>
        <v>No</v>
      </c>
      <c r="H2038" t="str">
        <f t="shared" si="562"/>
        <v>Yes</v>
      </c>
      <c r="I2038">
        <f t="shared" si="563"/>
        <v>1</v>
      </c>
      <c r="J2038" t="str">
        <f t="shared" si="564"/>
        <v>No</v>
      </c>
      <c r="K2038" t="str">
        <f t="shared" si="565"/>
        <v>OVER WEIGHT</v>
      </c>
      <c r="L2038" t="str">
        <f t="shared" si="566"/>
        <v>pre diabeties</v>
      </c>
      <c r="M2038" s="34">
        <f t="shared" si="567"/>
        <v>30671</v>
      </c>
      <c r="N2038" s="36">
        <f t="shared" si="568"/>
        <v>30724.44</v>
      </c>
      <c r="O2038" s="23" t="str">
        <f t="shared" si="569"/>
        <v>tier - 2</v>
      </c>
      <c r="P2038" s="34" t="str">
        <f t="shared" si="570"/>
        <v>tier - 3</v>
      </c>
      <c r="Q2038" s="34" t="str">
        <f t="shared" si="571"/>
        <v>R1011</v>
      </c>
      <c r="R2038" s="23">
        <f t="shared" si="572"/>
        <v>39</v>
      </c>
      <c r="Z2038" s="1" t="s">
        <v>334</v>
      </c>
      <c r="AA2038" s="1" t="s">
        <v>7467</v>
      </c>
      <c r="AB2038" t="s">
        <v>4746</v>
      </c>
      <c r="AC2038" t="s">
        <v>5592</v>
      </c>
      <c r="AD2038" t="s">
        <v>4889</v>
      </c>
      <c r="AG2038" t="s">
        <v>334</v>
      </c>
      <c r="AH2038">
        <v>27.94</v>
      </c>
      <c r="AI2038">
        <v>6.08</v>
      </c>
      <c r="AJ2038" s="20" t="s">
        <v>2380</v>
      </c>
      <c r="AK2038" t="s">
        <v>2380</v>
      </c>
      <c r="AL2038" t="s">
        <v>2383</v>
      </c>
      <c r="AM2038" s="29">
        <v>1</v>
      </c>
      <c r="AN2038" s="20" t="s">
        <v>2380</v>
      </c>
      <c r="AO2038" s="20" t="str">
        <f t="shared" si="573"/>
        <v>OVER WEIGHT</v>
      </c>
      <c r="AP2038" s="20" t="str">
        <f t="shared" si="574"/>
        <v>pre diabeties</v>
      </c>
      <c r="AS2038" t="s">
        <v>2065</v>
      </c>
      <c r="AT2038">
        <v>1983</v>
      </c>
      <c r="AU2038" s="28" t="s">
        <v>30</v>
      </c>
      <c r="AV2038">
        <v>21</v>
      </c>
      <c r="AW2038">
        <v>3</v>
      </c>
      <c r="AX2038" s="38">
        <v>30724.44</v>
      </c>
      <c r="AY2038" t="s">
        <v>11</v>
      </c>
      <c r="AZ2038" t="s">
        <v>12</v>
      </c>
      <c r="BA2038" t="s">
        <v>42</v>
      </c>
      <c r="BB2038" s="35">
        <f>DATE(AT2038,MATCH(AU2038,{"Jan","Feb","Mar","Apr","May","Jun","Jul","Aug","Sep","Oct","Nov","Dec"}, 0),AV2038)</f>
        <v>30671</v>
      </c>
      <c r="BC2038" s="20">
        <f t="shared" si="575"/>
        <v>39</v>
      </c>
    </row>
    <row r="2039" spans="2:55" ht="15.5" x14ac:dyDescent="0.35">
      <c r="B2039" s="1" t="s">
        <v>333</v>
      </c>
      <c r="C2039" t="str">
        <f>VLOOKUP(B2039,Z2038:AE4373,2,FALSE)</f>
        <v>Button,</v>
      </c>
      <c r="D2039">
        <f t="shared" si="558"/>
        <v>27.2</v>
      </c>
      <c r="E2039">
        <f t="shared" si="559"/>
        <v>5.83</v>
      </c>
      <c r="F2039" t="str">
        <f t="shared" si="560"/>
        <v>No</v>
      </c>
      <c r="G2039" t="str">
        <f t="shared" si="561"/>
        <v>No</v>
      </c>
      <c r="H2039" t="str">
        <f t="shared" si="562"/>
        <v>Yes</v>
      </c>
      <c r="I2039">
        <f t="shared" si="563"/>
        <v>1</v>
      </c>
      <c r="J2039" t="str">
        <f t="shared" si="564"/>
        <v>No</v>
      </c>
      <c r="K2039" t="str">
        <f t="shared" si="565"/>
        <v>OVER WEIGHT</v>
      </c>
      <c r="L2039" t="str">
        <f t="shared" si="566"/>
        <v>pre diabeties</v>
      </c>
      <c r="M2039" s="34">
        <f t="shared" si="567"/>
        <v>32391</v>
      </c>
      <c r="N2039" s="36">
        <f t="shared" si="568"/>
        <v>30763.01</v>
      </c>
      <c r="O2039" s="23" t="str">
        <f t="shared" si="569"/>
        <v>tier - 2</v>
      </c>
      <c r="P2039" s="34" t="str">
        <f t="shared" si="570"/>
        <v>tier - 1</v>
      </c>
      <c r="Q2039" s="34" t="str">
        <f t="shared" si="571"/>
        <v>R1011</v>
      </c>
      <c r="R2039" s="23">
        <f t="shared" si="572"/>
        <v>34</v>
      </c>
      <c r="Z2039" s="1" t="s">
        <v>333</v>
      </c>
      <c r="AA2039" s="1" t="s">
        <v>7468</v>
      </c>
      <c r="AB2039" t="s">
        <v>4746</v>
      </c>
      <c r="AC2039" t="s">
        <v>4893</v>
      </c>
      <c r="AD2039" t="s">
        <v>4974</v>
      </c>
      <c r="AG2039" t="s">
        <v>333</v>
      </c>
      <c r="AH2039">
        <v>27.2</v>
      </c>
      <c r="AI2039">
        <v>5.83</v>
      </c>
      <c r="AJ2039" s="20" t="s">
        <v>2380</v>
      </c>
      <c r="AK2039" t="s">
        <v>2380</v>
      </c>
      <c r="AL2039" t="s">
        <v>2383</v>
      </c>
      <c r="AM2039" s="29">
        <v>1</v>
      </c>
      <c r="AN2039" s="20" t="s">
        <v>2380</v>
      </c>
      <c r="AO2039" s="20" t="str">
        <f t="shared" si="573"/>
        <v>OVER WEIGHT</v>
      </c>
      <c r="AP2039" s="20" t="str">
        <f t="shared" si="574"/>
        <v>pre diabeties</v>
      </c>
      <c r="AS2039" t="s">
        <v>2066</v>
      </c>
      <c r="AT2039">
        <v>1988</v>
      </c>
      <c r="AU2039" s="28" t="s">
        <v>20</v>
      </c>
      <c r="AV2039">
        <v>5</v>
      </c>
      <c r="AW2039">
        <v>3</v>
      </c>
      <c r="AX2039" s="38">
        <v>30763.01</v>
      </c>
      <c r="AY2039" t="s">
        <v>11</v>
      </c>
      <c r="AZ2039" t="s">
        <v>16</v>
      </c>
      <c r="BA2039" t="s">
        <v>42</v>
      </c>
      <c r="BB2039" s="35">
        <f>DATE(AT2039,MATCH(AU2039,{"Jan","Feb","Mar","Apr","May","Jun","Jul","Aug","Sep","Oct","Nov","Dec"}, 0),AV2039)</f>
        <v>32391</v>
      </c>
      <c r="BC2039" s="20">
        <f t="shared" si="575"/>
        <v>34</v>
      </c>
    </row>
    <row r="2040" spans="2:55" ht="15.5" hidden="1" x14ac:dyDescent="0.35">
      <c r="B2040" s="1" t="s">
        <v>332</v>
      </c>
      <c r="C2040" t="str">
        <f>VLOOKUP(B2040,Z2039:AE4374,2,FALSE)</f>
        <v>Gaal,</v>
      </c>
      <c r="D2040">
        <f t="shared" si="558"/>
        <v>33.344999999999999</v>
      </c>
      <c r="E2040">
        <f t="shared" si="559"/>
        <v>4.29</v>
      </c>
      <c r="F2040" t="str">
        <f t="shared" si="560"/>
        <v>No</v>
      </c>
      <c r="G2040" t="str">
        <f t="shared" si="561"/>
        <v>No</v>
      </c>
      <c r="H2040" t="str">
        <f t="shared" si="562"/>
        <v>No</v>
      </c>
      <c r="I2040">
        <f t="shared" si="563"/>
        <v>1</v>
      </c>
      <c r="J2040" t="str">
        <f t="shared" si="564"/>
        <v>No</v>
      </c>
      <c r="K2040" t="str">
        <f t="shared" si="565"/>
        <v>OBESITY</v>
      </c>
      <c r="L2040" t="str">
        <f t="shared" si="566"/>
        <v>normal</v>
      </c>
      <c r="M2040" s="34">
        <f t="shared" si="567"/>
        <v>22533</v>
      </c>
      <c r="N2040" s="36">
        <f t="shared" si="568"/>
        <v>30942.19</v>
      </c>
      <c r="O2040" s="23" t="str">
        <f t="shared" si="569"/>
        <v>tier - 2</v>
      </c>
      <c r="P2040" s="34" t="str">
        <f t="shared" si="570"/>
        <v>tier - 2</v>
      </c>
      <c r="Q2040" s="34" t="str">
        <f t="shared" si="571"/>
        <v>R1013</v>
      </c>
      <c r="R2040" s="23">
        <f t="shared" si="572"/>
        <v>61</v>
      </c>
      <c r="Z2040" s="1" t="s">
        <v>332</v>
      </c>
      <c r="AA2040" s="1" t="s">
        <v>7469</v>
      </c>
      <c r="AB2040" t="s">
        <v>4743</v>
      </c>
      <c r="AC2040" t="s">
        <v>7470</v>
      </c>
      <c r="AD2040" t="s">
        <v>4780</v>
      </c>
      <c r="AG2040" t="s">
        <v>332</v>
      </c>
      <c r="AH2040">
        <v>33.344999999999999</v>
      </c>
      <c r="AI2040">
        <v>4.29</v>
      </c>
      <c r="AJ2040" s="20" t="s">
        <v>2380</v>
      </c>
      <c r="AK2040" t="s">
        <v>2380</v>
      </c>
      <c r="AL2040" t="s">
        <v>2380</v>
      </c>
      <c r="AM2040" s="29">
        <v>1</v>
      </c>
      <c r="AN2040" s="20" t="s">
        <v>2380</v>
      </c>
      <c r="AO2040" s="20" t="str">
        <f t="shared" si="573"/>
        <v>OBESITY</v>
      </c>
      <c r="AP2040" s="20" t="str">
        <f t="shared" si="574"/>
        <v>normal</v>
      </c>
      <c r="AS2040" t="s">
        <v>2067</v>
      </c>
      <c r="AT2040">
        <v>1961</v>
      </c>
      <c r="AU2040" s="28" t="s">
        <v>20</v>
      </c>
      <c r="AV2040">
        <v>9</v>
      </c>
      <c r="AW2040">
        <v>3</v>
      </c>
      <c r="AX2040" s="38">
        <v>30942.19</v>
      </c>
      <c r="AY2040" t="s">
        <v>11</v>
      </c>
      <c r="AZ2040" t="s">
        <v>11</v>
      </c>
      <c r="BA2040" t="s">
        <v>13</v>
      </c>
      <c r="BB2040" s="35">
        <f>DATE(AT2040,MATCH(AU2040,{"Jan","Feb","Mar","Apr","May","Jun","Jul","Aug","Sep","Oct","Nov","Dec"}, 0),AV2040)</f>
        <v>22533</v>
      </c>
      <c r="BC2040" s="20">
        <f t="shared" si="575"/>
        <v>61</v>
      </c>
    </row>
    <row r="2041" spans="2:55" ht="15.5" hidden="1" x14ac:dyDescent="0.35">
      <c r="B2041" s="1" t="s">
        <v>331</v>
      </c>
      <c r="C2041" t="str">
        <f>VLOOKUP(B2041,Z2040:AE4375,2,FALSE)</f>
        <v>Liptak,</v>
      </c>
      <c r="D2041">
        <f t="shared" si="558"/>
        <v>29.925000000000001</v>
      </c>
      <c r="E2041">
        <f t="shared" si="559"/>
        <v>5.3</v>
      </c>
      <c r="F2041" t="str">
        <f t="shared" si="560"/>
        <v>No</v>
      </c>
      <c r="G2041" t="str">
        <f t="shared" si="561"/>
        <v>No</v>
      </c>
      <c r="H2041" t="str">
        <f t="shared" si="562"/>
        <v>No</v>
      </c>
      <c r="I2041">
        <f t="shared" si="563"/>
        <v>1</v>
      </c>
      <c r="J2041" t="str">
        <f t="shared" si="564"/>
        <v>No</v>
      </c>
      <c r="K2041" t="str">
        <f t="shared" si="565"/>
        <v>OVER WEIGHT</v>
      </c>
      <c r="L2041" t="str">
        <f t="shared" si="566"/>
        <v>normal</v>
      </c>
      <c r="M2041" s="34">
        <f t="shared" si="567"/>
        <v>38300</v>
      </c>
      <c r="N2041" s="36">
        <f t="shared" si="568"/>
        <v>31196.61</v>
      </c>
      <c r="O2041" s="23" t="str">
        <f t="shared" si="569"/>
        <v>tier - 2</v>
      </c>
      <c r="P2041" s="34" t="str">
        <f t="shared" si="570"/>
        <v>tier - 1</v>
      </c>
      <c r="Q2041" s="34" t="str">
        <f t="shared" si="571"/>
        <v>R1011</v>
      </c>
      <c r="R2041" s="23">
        <f t="shared" si="572"/>
        <v>18</v>
      </c>
      <c r="Z2041" s="1" t="s">
        <v>331</v>
      </c>
      <c r="AA2041" s="1" t="s">
        <v>7471</v>
      </c>
      <c r="AB2041" t="s">
        <v>4743</v>
      </c>
      <c r="AC2041" t="s">
        <v>7472</v>
      </c>
      <c r="AD2041" t="s">
        <v>5148</v>
      </c>
      <c r="AG2041" t="s">
        <v>331</v>
      </c>
      <c r="AH2041">
        <v>29.925000000000001</v>
      </c>
      <c r="AI2041">
        <v>5.3</v>
      </c>
      <c r="AJ2041" s="20" t="s">
        <v>2380</v>
      </c>
      <c r="AK2041" t="s">
        <v>2380</v>
      </c>
      <c r="AL2041" t="s">
        <v>2380</v>
      </c>
      <c r="AM2041" s="29">
        <v>1</v>
      </c>
      <c r="AN2041" s="20" t="s">
        <v>2380</v>
      </c>
      <c r="AO2041" s="20" t="str">
        <f t="shared" si="573"/>
        <v>OVER WEIGHT</v>
      </c>
      <c r="AP2041" s="20" t="str">
        <f t="shared" si="574"/>
        <v>normal</v>
      </c>
      <c r="AS2041" t="s">
        <v>2068</v>
      </c>
      <c r="AT2041">
        <v>2004</v>
      </c>
      <c r="AU2041" s="28" t="s">
        <v>15</v>
      </c>
      <c r="AV2041">
        <v>9</v>
      </c>
      <c r="AW2041">
        <v>0</v>
      </c>
      <c r="AX2041" s="38">
        <v>31196.61</v>
      </c>
      <c r="AY2041" t="s">
        <v>11</v>
      </c>
      <c r="AZ2041" t="s">
        <v>16</v>
      </c>
      <c r="BA2041" t="s">
        <v>42</v>
      </c>
      <c r="BB2041" s="35">
        <f>DATE(AT2041,MATCH(AU2041,{"Jan","Feb","Mar","Apr","May","Jun","Jul","Aug","Sep","Oct","Nov","Dec"}, 0),AV2041)</f>
        <v>38300</v>
      </c>
      <c r="BC2041" s="20">
        <f t="shared" si="575"/>
        <v>18</v>
      </c>
    </row>
    <row r="2042" spans="2:55" ht="15.5" hidden="1" x14ac:dyDescent="0.35">
      <c r="B2042" s="1" t="s">
        <v>330</v>
      </c>
      <c r="C2042" t="str">
        <f>VLOOKUP(B2042,Z2041:AE4376,2,FALSE)</f>
        <v>Kellam,</v>
      </c>
      <c r="D2042">
        <f t="shared" si="558"/>
        <v>24.225000000000001</v>
      </c>
      <c r="E2042">
        <f t="shared" si="559"/>
        <v>4.42</v>
      </c>
      <c r="F2042" t="str">
        <f t="shared" si="560"/>
        <v>No</v>
      </c>
      <c r="G2042" t="str">
        <f t="shared" si="561"/>
        <v>No</v>
      </c>
      <c r="H2042" t="str">
        <f t="shared" si="562"/>
        <v>No</v>
      </c>
      <c r="I2042">
        <f t="shared" si="563"/>
        <v>1</v>
      </c>
      <c r="J2042" t="str">
        <f t="shared" si="564"/>
        <v>No</v>
      </c>
      <c r="K2042" t="str">
        <f t="shared" si="565"/>
        <v>Normal weight</v>
      </c>
      <c r="L2042" t="str">
        <f t="shared" si="566"/>
        <v>normal</v>
      </c>
      <c r="M2042" s="34">
        <f t="shared" si="567"/>
        <v>36729</v>
      </c>
      <c r="N2042" s="36">
        <f t="shared" si="568"/>
        <v>31234.560000000001</v>
      </c>
      <c r="O2042" s="23" t="str">
        <f t="shared" si="569"/>
        <v>tier - 1</v>
      </c>
      <c r="P2042" s="34" t="str">
        <f t="shared" si="570"/>
        <v>tier - 1</v>
      </c>
      <c r="Q2042" s="34" t="str">
        <f t="shared" si="571"/>
        <v>R1011</v>
      </c>
      <c r="R2042" s="23">
        <f t="shared" si="572"/>
        <v>22</v>
      </c>
      <c r="Z2042" s="1" t="s">
        <v>330</v>
      </c>
      <c r="AA2042" s="1" t="s">
        <v>7473</v>
      </c>
      <c r="AB2042" t="s">
        <v>4743</v>
      </c>
      <c r="AC2042" t="s">
        <v>5221</v>
      </c>
      <c r="AD2042" t="s">
        <v>4831</v>
      </c>
      <c r="AG2042" t="s">
        <v>330</v>
      </c>
      <c r="AH2042">
        <v>24.225000000000001</v>
      </c>
      <c r="AI2042">
        <v>4.42</v>
      </c>
      <c r="AJ2042" s="20" t="s">
        <v>2380</v>
      </c>
      <c r="AK2042" t="s">
        <v>2380</v>
      </c>
      <c r="AL2042" t="s">
        <v>2380</v>
      </c>
      <c r="AM2042" s="29">
        <v>1</v>
      </c>
      <c r="AN2042" s="20" t="s">
        <v>2380</v>
      </c>
      <c r="AO2042" s="20" t="str">
        <f t="shared" si="573"/>
        <v>Normal weight</v>
      </c>
      <c r="AP2042" s="20" t="str">
        <f t="shared" si="574"/>
        <v>normal</v>
      </c>
      <c r="AS2042" t="s">
        <v>2069</v>
      </c>
      <c r="AT2042">
        <v>2000</v>
      </c>
      <c r="AU2042" s="28" t="s">
        <v>10</v>
      </c>
      <c r="AV2042">
        <v>22</v>
      </c>
      <c r="AW2042">
        <v>0</v>
      </c>
      <c r="AX2042" s="38">
        <v>31234.560000000001</v>
      </c>
      <c r="AY2042" t="s">
        <v>16</v>
      </c>
      <c r="AZ2042" t="s">
        <v>16</v>
      </c>
      <c r="BA2042" t="s">
        <v>42</v>
      </c>
      <c r="BB2042" s="35">
        <f>DATE(AT2042,MATCH(AU2042,{"Jan","Feb","Mar","Apr","May","Jun","Jul","Aug","Sep","Oct","Nov","Dec"}, 0),AV2042)</f>
        <v>36729</v>
      </c>
      <c r="BC2042" s="20">
        <f t="shared" si="575"/>
        <v>22</v>
      </c>
    </row>
    <row r="2043" spans="2:55" ht="15.5" hidden="1" x14ac:dyDescent="0.35">
      <c r="B2043" s="1" t="s">
        <v>329</v>
      </c>
      <c r="C2043" t="str">
        <f>VLOOKUP(B2043,Z2042:AE4377,2,FALSE)</f>
        <v>Gordon,</v>
      </c>
      <c r="D2043">
        <f t="shared" si="558"/>
        <v>29.68</v>
      </c>
      <c r="E2043">
        <f t="shared" si="559"/>
        <v>5.68</v>
      </c>
      <c r="F2043" t="str">
        <f t="shared" si="560"/>
        <v>No</v>
      </c>
      <c r="G2043" t="str">
        <f t="shared" si="561"/>
        <v>yes</v>
      </c>
      <c r="H2043" t="str">
        <f t="shared" si="562"/>
        <v>No</v>
      </c>
      <c r="I2043">
        <f t="shared" si="563"/>
        <v>1</v>
      </c>
      <c r="J2043" t="str">
        <f t="shared" si="564"/>
        <v>No</v>
      </c>
      <c r="K2043" t="str">
        <f t="shared" si="565"/>
        <v>OVER WEIGHT</v>
      </c>
      <c r="L2043" t="str">
        <f t="shared" si="566"/>
        <v>normal</v>
      </c>
      <c r="M2043" s="34">
        <f t="shared" si="567"/>
        <v>25028</v>
      </c>
      <c r="N2043" s="36">
        <f t="shared" si="568"/>
        <v>31322.53</v>
      </c>
      <c r="O2043" s="23" t="str">
        <f t="shared" si="569"/>
        <v>tier - 2</v>
      </c>
      <c r="P2043" s="34" t="str">
        <f t="shared" si="570"/>
        <v>tier - 1</v>
      </c>
      <c r="Q2043" s="34" t="str">
        <f t="shared" si="571"/>
        <v>R1011</v>
      </c>
      <c r="R2043" s="23">
        <f t="shared" si="572"/>
        <v>54</v>
      </c>
      <c r="Z2043" s="1" t="s">
        <v>329</v>
      </c>
      <c r="AA2043" s="1" t="s">
        <v>7474</v>
      </c>
      <c r="AB2043" t="s">
        <v>4743</v>
      </c>
      <c r="AC2043" t="s">
        <v>4810</v>
      </c>
      <c r="AG2043" t="s">
        <v>329</v>
      </c>
      <c r="AH2043">
        <v>29.68</v>
      </c>
      <c r="AI2043">
        <v>5.68</v>
      </c>
      <c r="AJ2043" s="20" t="s">
        <v>2380</v>
      </c>
      <c r="AK2043" t="s">
        <v>2382</v>
      </c>
      <c r="AL2043" t="s">
        <v>2380</v>
      </c>
      <c r="AM2043" s="29">
        <v>1</v>
      </c>
      <c r="AN2043" s="20" t="s">
        <v>2380</v>
      </c>
      <c r="AO2043" s="20" t="str">
        <f t="shared" si="573"/>
        <v>OVER WEIGHT</v>
      </c>
      <c r="AP2043" s="20" t="str">
        <f t="shared" si="574"/>
        <v>normal</v>
      </c>
      <c r="AS2043" t="s">
        <v>2070</v>
      </c>
      <c r="AT2043">
        <v>1968</v>
      </c>
      <c r="AU2043" s="28" t="s">
        <v>10</v>
      </c>
      <c r="AV2043">
        <v>9</v>
      </c>
      <c r="AW2043">
        <v>0</v>
      </c>
      <c r="AX2043" s="38">
        <v>31322.53</v>
      </c>
      <c r="AY2043" t="s">
        <v>11</v>
      </c>
      <c r="AZ2043" t="s">
        <v>16</v>
      </c>
      <c r="BA2043" t="s">
        <v>42</v>
      </c>
      <c r="BB2043" s="35">
        <f>DATE(AT2043,MATCH(AU2043,{"Jan","Feb","Mar","Apr","May","Jun","Jul","Aug","Sep","Oct","Nov","Dec"}, 0),AV2043)</f>
        <v>25028</v>
      </c>
      <c r="BC2043" s="20">
        <f t="shared" si="575"/>
        <v>54</v>
      </c>
    </row>
    <row r="2044" spans="2:55" ht="15.5" hidden="1" x14ac:dyDescent="0.35">
      <c r="B2044" s="1" t="s">
        <v>328</v>
      </c>
      <c r="C2044" t="str">
        <f>VLOOKUP(B2044,Z2043:AE4378,2,FALSE)</f>
        <v>Hyland,</v>
      </c>
      <c r="D2044">
        <f t="shared" si="558"/>
        <v>20.614999999999998</v>
      </c>
      <c r="E2044">
        <f t="shared" si="559"/>
        <v>6.05</v>
      </c>
      <c r="F2044" t="str">
        <f t="shared" si="560"/>
        <v>No</v>
      </c>
      <c r="G2044" t="str">
        <f t="shared" si="561"/>
        <v>No</v>
      </c>
      <c r="H2044" t="str">
        <f t="shared" si="562"/>
        <v>Yes</v>
      </c>
      <c r="I2044">
        <f t="shared" si="563"/>
        <v>1</v>
      </c>
      <c r="J2044" t="str">
        <f t="shared" si="564"/>
        <v>No</v>
      </c>
      <c r="K2044" t="str">
        <f t="shared" si="565"/>
        <v>Normal weight</v>
      </c>
      <c r="L2044" t="str">
        <f t="shared" si="566"/>
        <v>pre diabeties</v>
      </c>
      <c r="M2044" s="34">
        <f t="shared" si="567"/>
        <v>34969</v>
      </c>
      <c r="N2044" s="36">
        <f t="shared" si="568"/>
        <v>31328.27</v>
      </c>
      <c r="O2044" s="23" t="str">
        <f t="shared" si="569"/>
        <v>tier - 2</v>
      </c>
      <c r="P2044" s="34" t="str">
        <f t="shared" si="570"/>
        <v>tier - 2</v>
      </c>
      <c r="Q2044" s="34" t="str">
        <f t="shared" si="571"/>
        <v>R1011</v>
      </c>
      <c r="R2044" s="23">
        <f t="shared" si="572"/>
        <v>27</v>
      </c>
      <c r="Z2044" s="1" t="s">
        <v>328</v>
      </c>
      <c r="AA2044" s="1" t="s">
        <v>4890</v>
      </c>
      <c r="AB2044" t="s">
        <v>4746</v>
      </c>
      <c r="AC2044" t="s">
        <v>5195</v>
      </c>
      <c r="AD2044" t="s">
        <v>4971</v>
      </c>
      <c r="AG2044" t="s">
        <v>328</v>
      </c>
      <c r="AH2044">
        <v>20.614999999999998</v>
      </c>
      <c r="AI2044">
        <v>6.05</v>
      </c>
      <c r="AJ2044" s="20" t="s">
        <v>2380</v>
      </c>
      <c r="AK2044" t="s">
        <v>2380</v>
      </c>
      <c r="AL2044" t="s">
        <v>2383</v>
      </c>
      <c r="AM2044" s="29">
        <v>1</v>
      </c>
      <c r="AN2044" s="20" t="s">
        <v>2380</v>
      </c>
      <c r="AO2044" s="20" t="str">
        <f t="shared" si="573"/>
        <v>Normal weight</v>
      </c>
      <c r="AP2044" s="20" t="str">
        <f t="shared" si="574"/>
        <v>pre diabeties</v>
      </c>
      <c r="AS2044" t="s">
        <v>2071</v>
      </c>
      <c r="AT2044">
        <v>1995</v>
      </c>
      <c r="AU2044" s="28" t="s">
        <v>20</v>
      </c>
      <c r="AV2044">
        <v>27</v>
      </c>
      <c r="AW2044">
        <v>0</v>
      </c>
      <c r="AX2044" s="38">
        <v>31328.27</v>
      </c>
      <c r="AY2044" t="s">
        <v>11</v>
      </c>
      <c r="AZ2044" t="s">
        <v>11</v>
      </c>
      <c r="BA2044" t="s">
        <v>42</v>
      </c>
      <c r="BB2044" s="35">
        <f>DATE(AT2044,MATCH(AU2044,{"Jan","Feb","Mar","Apr","May","Jun","Jul","Aug","Sep","Oct","Nov","Dec"}, 0),AV2044)</f>
        <v>34969</v>
      </c>
      <c r="BC2044" s="20">
        <f t="shared" si="575"/>
        <v>27</v>
      </c>
    </row>
    <row r="2045" spans="2:55" ht="15.5" hidden="1" x14ac:dyDescent="0.35">
      <c r="B2045" s="1" t="s">
        <v>327</v>
      </c>
      <c r="C2045" t="str">
        <f>VLOOKUP(B2045,Z2044:AE4379,2,FALSE)</f>
        <v>Wagoner,</v>
      </c>
      <c r="D2045">
        <f t="shared" si="558"/>
        <v>32.119999999999997</v>
      </c>
      <c r="E2045">
        <f t="shared" si="559"/>
        <v>5.33</v>
      </c>
      <c r="F2045" t="str">
        <f t="shared" si="560"/>
        <v>No</v>
      </c>
      <c r="G2045" t="str">
        <f t="shared" si="561"/>
        <v>yes</v>
      </c>
      <c r="H2045" t="str">
        <f t="shared" si="562"/>
        <v>No</v>
      </c>
      <c r="I2045">
        <f t="shared" si="563"/>
        <v>1</v>
      </c>
      <c r="J2045" t="str">
        <f t="shared" si="564"/>
        <v>No</v>
      </c>
      <c r="K2045" t="str">
        <f t="shared" si="565"/>
        <v>OBESITY</v>
      </c>
      <c r="L2045" t="str">
        <f t="shared" si="566"/>
        <v>normal</v>
      </c>
      <c r="M2045" s="34">
        <f t="shared" si="567"/>
        <v>27310</v>
      </c>
      <c r="N2045" s="36">
        <f t="shared" si="568"/>
        <v>31368.81</v>
      </c>
      <c r="O2045" s="23" t="str">
        <f t="shared" si="569"/>
        <v>tier - 2</v>
      </c>
      <c r="P2045" s="34" t="str">
        <f t="shared" si="570"/>
        <v>tier - 3</v>
      </c>
      <c r="Q2045" s="34" t="str">
        <f t="shared" si="571"/>
        <v>R1011</v>
      </c>
      <c r="R2045" s="23">
        <f t="shared" si="572"/>
        <v>48</v>
      </c>
      <c r="Z2045" s="1" t="s">
        <v>327</v>
      </c>
      <c r="AA2045" s="1" t="s">
        <v>7475</v>
      </c>
      <c r="AB2045" t="s">
        <v>4743</v>
      </c>
      <c r="AC2045" t="s">
        <v>4973</v>
      </c>
      <c r="AD2045" t="s">
        <v>5677</v>
      </c>
      <c r="AG2045" t="s">
        <v>327</v>
      </c>
      <c r="AH2045">
        <v>32.119999999999997</v>
      </c>
      <c r="AI2045">
        <v>5.33</v>
      </c>
      <c r="AJ2045" s="20" t="s">
        <v>2380</v>
      </c>
      <c r="AK2045" t="s">
        <v>2382</v>
      </c>
      <c r="AL2045" t="s">
        <v>2380</v>
      </c>
      <c r="AM2045" s="29">
        <v>1</v>
      </c>
      <c r="AN2045" s="20" t="s">
        <v>2380</v>
      </c>
      <c r="AO2045" s="20" t="str">
        <f t="shared" si="573"/>
        <v>OBESITY</v>
      </c>
      <c r="AP2045" s="20" t="str">
        <f t="shared" si="574"/>
        <v>normal</v>
      </c>
      <c r="AS2045" t="s">
        <v>2072</v>
      </c>
      <c r="AT2045">
        <v>1974</v>
      </c>
      <c r="AU2045" s="28" t="s">
        <v>37</v>
      </c>
      <c r="AV2045">
        <v>8</v>
      </c>
      <c r="AW2045">
        <v>0</v>
      </c>
      <c r="AX2045" s="38">
        <v>31368.81</v>
      </c>
      <c r="AY2045" t="s">
        <v>11</v>
      </c>
      <c r="AZ2045" t="s">
        <v>12</v>
      </c>
      <c r="BA2045" t="s">
        <v>42</v>
      </c>
      <c r="BB2045" s="35">
        <f>DATE(AT2045,MATCH(AU2045,{"Jan","Feb","Mar","Apr","May","Jun","Jul","Aug","Sep","Oct","Nov","Dec"}, 0),AV2045)</f>
        <v>27310</v>
      </c>
      <c r="BC2045" s="20">
        <f t="shared" si="575"/>
        <v>48</v>
      </c>
    </row>
    <row r="2046" spans="2:55" ht="15.5" x14ac:dyDescent="0.35">
      <c r="B2046" s="1" t="s">
        <v>326</v>
      </c>
      <c r="C2046" t="str">
        <f>VLOOKUP(B2046,Z2045:AE4380,2,FALSE)</f>
        <v>Thomas,</v>
      </c>
      <c r="D2046">
        <f t="shared" si="558"/>
        <v>27.36</v>
      </c>
      <c r="E2046">
        <f t="shared" si="559"/>
        <v>6.22</v>
      </c>
      <c r="F2046" t="str">
        <f t="shared" si="560"/>
        <v>No</v>
      </c>
      <c r="G2046" t="str">
        <f t="shared" si="561"/>
        <v>No</v>
      </c>
      <c r="H2046" t="str">
        <f t="shared" si="562"/>
        <v>No</v>
      </c>
      <c r="I2046">
        <f t="shared" si="563"/>
        <v>0</v>
      </c>
      <c r="J2046" t="str">
        <f t="shared" si="564"/>
        <v>No</v>
      </c>
      <c r="K2046" t="str">
        <f t="shared" si="565"/>
        <v>OVER WEIGHT</v>
      </c>
      <c r="L2046" t="str">
        <f t="shared" si="566"/>
        <v>pre diabeties</v>
      </c>
      <c r="M2046" s="34">
        <f t="shared" si="567"/>
        <v>27696</v>
      </c>
      <c r="N2046" s="36">
        <f t="shared" si="568"/>
        <v>31591.82</v>
      </c>
      <c r="O2046" s="23" t="str">
        <f t="shared" si="569"/>
        <v>tier - 2</v>
      </c>
      <c r="P2046" s="34" t="str">
        <f t="shared" si="570"/>
        <v>tier - 1</v>
      </c>
      <c r="Q2046" s="34" t="str">
        <f t="shared" si="571"/>
        <v>R1011</v>
      </c>
      <c r="R2046" s="23">
        <f t="shared" si="572"/>
        <v>47</v>
      </c>
      <c r="Z2046" s="1" t="s">
        <v>326</v>
      </c>
      <c r="AA2046" s="1" t="s">
        <v>6142</v>
      </c>
      <c r="AB2046" t="s">
        <v>4746</v>
      </c>
      <c r="AC2046" t="s">
        <v>5574</v>
      </c>
      <c r="AG2046" t="s">
        <v>326</v>
      </c>
      <c r="AH2046">
        <v>27.36</v>
      </c>
      <c r="AI2046">
        <v>6.22</v>
      </c>
      <c r="AJ2046" s="20" t="s">
        <v>2380</v>
      </c>
      <c r="AK2046" t="s">
        <v>2380</v>
      </c>
      <c r="AL2046" t="s">
        <v>2380</v>
      </c>
      <c r="AM2046" s="29">
        <v>0</v>
      </c>
      <c r="AN2046" s="20" t="s">
        <v>2380</v>
      </c>
      <c r="AO2046" s="20" t="str">
        <f t="shared" si="573"/>
        <v>OVER WEIGHT</v>
      </c>
      <c r="AP2046" s="20" t="str">
        <f t="shared" si="574"/>
        <v>pre diabeties</v>
      </c>
      <c r="AS2046" t="s">
        <v>2073</v>
      </c>
      <c r="AT2046">
        <v>1975</v>
      </c>
      <c r="AU2046" s="28" t="s">
        <v>37</v>
      </c>
      <c r="AV2046">
        <v>29</v>
      </c>
      <c r="AW2046">
        <v>1</v>
      </c>
      <c r="AX2046" s="38">
        <v>31591.82</v>
      </c>
      <c r="AY2046" t="s">
        <v>11</v>
      </c>
      <c r="AZ2046" t="s">
        <v>16</v>
      </c>
      <c r="BA2046" t="s">
        <v>42</v>
      </c>
      <c r="BB2046" s="35">
        <f>DATE(AT2046,MATCH(AU2046,{"Jan","Feb","Mar","Apr","May","Jun","Jul","Aug","Sep","Oct","Nov","Dec"}, 0),AV2046)</f>
        <v>27696</v>
      </c>
      <c r="BC2046" s="20">
        <f t="shared" si="575"/>
        <v>47</v>
      </c>
    </row>
    <row r="2047" spans="2:55" ht="15.5" hidden="1" x14ac:dyDescent="0.35">
      <c r="B2047" s="1" t="s">
        <v>325</v>
      </c>
      <c r="C2047" t="str">
        <f>VLOOKUP(B2047,Z2046:AE4381,2,FALSE)</f>
        <v>Goffi,</v>
      </c>
      <c r="D2047">
        <f t="shared" si="558"/>
        <v>17.385000000000002</v>
      </c>
      <c r="E2047">
        <f t="shared" si="559"/>
        <v>5.84</v>
      </c>
      <c r="F2047" t="str">
        <f t="shared" si="560"/>
        <v>No</v>
      </c>
      <c r="G2047" t="str">
        <f t="shared" si="561"/>
        <v>No</v>
      </c>
      <c r="H2047" t="str">
        <f t="shared" si="562"/>
        <v>No</v>
      </c>
      <c r="I2047">
        <f t="shared" si="563"/>
        <v>0</v>
      </c>
      <c r="J2047" t="str">
        <f t="shared" si="564"/>
        <v>No</v>
      </c>
      <c r="K2047" t="str">
        <f t="shared" si="565"/>
        <v>under weight</v>
      </c>
      <c r="L2047" t="str">
        <f t="shared" si="566"/>
        <v>pre diabeties</v>
      </c>
      <c r="M2047" s="34">
        <f t="shared" si="567"/>
        <v>22263</v>
      </c>
      <c r="N2047" s="36">
        <f t="shared" si="568"/>
        <v>31620</v>
      </c>
      <c r="O2047" s="23" t="str">
        <f t="shared" si="569"/>
        <v>tier - 2</v>
      </c>
      <c r="P2047" s="34" t="str">
        <f t="shared" si="570"/>
        <v>tier - 1</v>
      </c>
      <c r="Q2047" s="34" t="str">
        <f t="shared" si="571"/>
        <v>R1024</v>
      </c>
      <c r="R2047" s="23">
        <f t="shared" si="572"/>
        <v>62</v>
      </c>
      <c r="Z2047" s="1" t="s">
        <v>325</v>
      </c>
      <c r="AA2047" s="1" t="s">
        <v>7476</v>
      </c>
      <c r="AB2047" t="s">
        <v>4746</v>
      </c>
      <c r="AC2047" t="s">
        <v>7477</v>
      </c>
      <c r="AG2047" t="s">
        <v>325</v>
      </c>
      <c r="AH2047">
        <v>17.385000000000002</v>
      </c>
      <c r="AI2047">
        <v>5.84</v>
      </c>
      <c r="AJ2047" s="20" t="s">
        <v>2380</v>
      </c>
      <c r="AK2047" t="s">
        <v>2380</v>
      </c>
      <c r="AL2047" t="s">
        <v>2380</v>
      </c>
      <c r="AM2047" s="29">
        <v>0</v>
      </c>
      <c r="AN2047" s="20" t="s">
        <v>2380</v>
      </c>
      <c r="AO2047" s="20" t="str">
        <f t="shared" si="573"/>
        <v>under weight</v>
      </c>
      <c r="AP2047" s="20" t="str">
        <f t="shared" si="574"/>
        <v>pre diabeties</v>
      </c>
      <c r="AS2047" t="s">
        <v>2074</v>
      </c>
      <c r="AT2047">
        <v>1960</v>
      </c>
      <c r="AU2047" s="28" t="s">
        <v>30</v>
      </c>
      <c r="AV2047">
        <v>13</v>
      </c>
      <c r="AW2047">
        <v>1</v>
      </c>
      <c r="AX2047" s="38">
        <v>31620</v>
      </c>
      <c r="AY2047" t="s">
        <v>11</v>
      </c>
      <c r="AZ2047" t="s">
        <v>16</v>
      </c>
      <c r="BA2047" t="s">
        <v>247</v>
      </c>
      <c r="BB2047" s="35">
        <f>DATE(AT2047,MATCH(AU2047,{"Jan","Feb","Mar","Apr","May","Jun","Jul","Aug","Sep","Oct","Nov","Dec"}, 0),AV2047)</f>
        <v>22263</v>
      </c>
      <c r="BC2047" s="20">
        <f t="shared" si="575"/>
        <v>62</v>
      </c>
    </row>
    <row r="2048" spans="2:55" ht="15.5" hidden="1" x14ac:dyDescent="0.35">
      <c r="B2048" s="1" t="s">
        <v>324</v>
      </c>
      <c r="C2048" t="str">
        <f>VLOOKUP(B2048,Z2047:AE4382,2,FALSE)</f>
        <v>Salovaara,</v>
      </c>
      <c r="D2048">
        <f t="shared" si="558"/>
        <v>30.13</v>
      </c>
      <c r="E2048">
        <f t="shared" si="559"/>
        <v>5.71</v>
      </c>
      <c r="F2048" t="str">
        <f t="shared" si="560"/>
        <v>No</v>
      </c>
      <c r="G2048" t="str">
        <f t="shared" si="561"/>
        <v>yes</v>
      </c>
      <c r="H2048" t="str">
        <f t="shared" si="562"/>
        <v>No</v>
      </c>
      <c r="I2048">
        <f t="shared" si="563"/>
        <v>1</v>
      </c>
      <c r="J2048" t="str">
        <f t="shared" si="564"/>
        <v>No</v>
      </c>
      <c r="K2048" t="str">
        <f t="shared" si="565"/>
        <v>OBESITY</v>
      </c>
      <c r="L2048" t="str">
        <f t="shared" si="566"/>
        <v>pre diabeties</v>
      </c>
      <c r="M2048" s="34">
        <f t="shared" si="567"/>
        <v>28412</v>
      </c>
      <c r="N2048" s="36">
        <f t="shared" si="568"/>
        <v>31736.7</v>
      </c>
      <c r="O2048" s="23" t="str">
        <f t="shared" si="569"/>
        <v>tier - 2</v>
      </c>
      <c r="P2048" s="34" t="str">
        <f t="shared" si="570"/>
        <v>tier - 2</v>
      </c>
      <c r="Q2048" s="34" t="str">
        <f t="shared" si="571"/>
        <v>R1012</v>
      </c>
      <c r="R2048" s="23">
        <f t="shared" si="572"/>
        <v>45</v>
      </c>
      <c r="Z2048" s="1" t="s">
        <v>324</v>
      </c>
      <c r="AA2048" s="1" t="s">
        <v>7478</v>
      </c>
      <c r="AB2048" t="s">
        <v>4746</v>
      </c>
      <c r="AC2048" t="s">
        <v>7479</v>
      </c>
      <c r="AG2048" t="s">
        <v>324</v>
      </c>
      <c r="AH2048">
        <v>30.13</v>
      </c>
      <c r="AI2048">
        <v>5.71</v>
      </c>
      <c r="AJ2048" s="20" t="s">
        <v>2380</v>
      </c>
      <c r="AK2048" t="s">
        <v>2382</v>
      </c>
      <c r="AL2048" t="s">
        <v>2380</v>
      </c>
      <c r="AM2048" s="29">
        <v>1</v>
      </c>
      <c r="AN2048" s="20" t="s">
        <v>2380</v>
      </c>
      <c r="AO2048" s="20" t="str">
        <f t="shared" si="573"/>
        <v>OBESITY</v>
      </c>
      <c r="AP2048" s="20" t="str">
        <f t="shared" si="574"/>
        <v>pre diabeties</v>
      </c>
      <c r="AS2048" t="s">
        <v>2075</v>
      </c>
      <c r="AT2048">
        <v>1977</v>
      </c>
      <c r="AU2048" s="28" t="s">
        <v>37</v>
      </c>
      <c r="AV2048">
        <v>14</v>
      </c>
      <c r="AW2048">
        <v>2</v>
      </c>
      <c r="AX2048" s="38">
        <v>31736.7</v>
      </c>
      <c r="AY2048" t="s">
        <v>11</v>
      </c>
      <c r="AZ2048" t="s">
        <v>11</v>
      </c>
      <c r="BA2048" t="s">
        <v>23</v>
      </c>
      <c r="BB2048" s="35">
        <f>DATE(AT2048,MATCH(AU2048,{"Jan","Feb","Mar","Apr","May","Jun","Jul","Aug","Sep","Oct","Nov","Dec"}, 0),AV2048)</f>
        <v>28412</v>
      </c>
      <c r="BC2048" s="20">
        <f t="shared" si="575"/>
        <v>45</v>
      </c>
    </row>
    <row r="2049" spans="2:55" ht="15.5" x14ac:dyDescent="0.35">
      <c r="B2049" s="1" t="s">
        <v>323</v>
      </c>
      <c r="C2049" t="str">
        <f>VLOOKUP(B2049,Z2048:AE4383,2,FALSE)</f>
        <v>Reid,</v>
      </c>
      <c r="D2049">
        <f t="shared" si="558"/>
        <v>25.44</v>
      </c>
      <c r="E2049">
        <f t="shared" si="559"/>
        <v>6.04</v>
      </c>
      <c r="F2049" t="str">
        <f t="shared" si="560"/>
        <v>yes</v>
      </c>
      <c r="G2049" t="str">
        <f t="shared" si="561"/>
        <v>No</v>
      </c>
      <c r="H2049" t="str">
        <f t="shared" si="562"/>
        <v>Yes</v>
      </c>
      <c r="I2049">
        <f t="shared" si="563"/>
        <v>1</v>
      </c>
      <c r="J2049" t="str">
        <f t="shared" si="564"/>
        <v>No</v>
      </c>
      <c r="K2049" t="str">
        <f t="shared" si="565"/>
        <v>OVER WEIGHT</v>
      </c>
      <c r="L2049" t="str">
        <f t="shared" si="566"/>
        <v>pre diabeties</v>
      </c>
      <c r="M2049" s="34">
        <f t="shared" si="567"/>
        <v>30935</v>
      </c>
      <c r="N2049" s="36">
        <f t="shared" si="568"/>
        <v>31743.919999999998</v>
      </c>
      <c r="O2049" s="23" t="str">
        <f t="shared" si="569"/>
        <v>tier - 2</v>
      </c>
      <c r="P2049" s="34" t="str">
        <f t="shared" si="570"/>
        <v>tier - 1</v>
      </c>
      <c r="Q2049" s="34" t="str">
        <f t="shared" si="571"/>
        <v>R1011</v>
      </c>
      <c r="R2049" s="23">
        <f t="shared" si="572"/>
        <v>38</v>
      </c>
      <c r="Z2049" s="1" t="s">
        <v>323</v>
      </c>
      <c r="AA2049" s="1" t="s">
        <v>7480</v>
      </c>
      <c r="AB2049" t="s">
        <v>4743</v>
      </c>
      <c r="AC2049" t="s">
        <v>6974</v>
      </c>
      <c r="AD2049" t="s">
        <v>4889</v>
      </c>
      <c r="AG2049" t="s">
        <v>323</v>
      </c>
      <c r="AH2049">
        <v>25.44</v>
      </c>
      <c r="AI2049">
        <v>6.04</v>
      </c>
      <c r="AJ2049" s="20" t="s">
        <v>2382</v>
      </c>
      <c r="AK2049" t="s">
        <v>2380</v>
      </c>
      <c r="AL2049" t="s">
        <v>2383</v>
      </c>
      <c r="AM2049" s="29">
        <v>1</v>
      </c>
      <c r="AN2049" s="20" t="s">
        <v>2380</v>
      </c>
      <c r="AO2049" s="20" t="str">
        <f t="shared" si="573"/>
        <v>OVER WEIGHT</v>
      </c>
      <c r="AP2049" s="20" t="str">
        <f t="shared" si="574"/>
        <v>pre diabeties</v>
      </c>
      <c r="AS2049" t="s">
        <v>2076</v>
      </c>
      <c r="AT2049">
        <v>1984</v>
      </c>
      <c r="AU2049" s="28" t="s">
        <v>20</v>
      </c>
      <c r="AV2049">
        <v>10</v>
      </c>
      <c r="AW2049">
        <v>3</v>
      </c>
      <c r="AX2049" s="38">
        <v>31743.919999999998</v>
      </c>
      <c r="AY2049" t="s">
        <v>11</v>
      </c>
      <c r="AZ2049" t="s">
        <v>16</v>
      </c>
      <c r="BA2049" t="s">
        <v>42</v>
      </c>
      <c r="BB2049" s="35">
        <f>DATE(AT2049,MATCH(AU2049,{"Jan","Feb","Mar","Apr","May","Jun","Jul","Aug","Sep","Oct","Nov","Dec"}, 0),AV2049)</f>
        <v>30935</v>
      </c>
      <c r="BC2049" s="20">
        <f t="shared" si="575"/>
        <v>38</v>
      </c>
    </row>
    <row r="2050" spans="2:55" ht="15.5" hidden="1" x14ac:dyDescent="0.35">
      <c r="B2050" s="1" t="s">
        <v>322</v>
      </c>
      <c r="C2050" t="str">
        <f>VLOOKUP(B2050,Z2049:AE4384,2,FALSE)</f>
        <v>Allan,</v>
      </c>
      <c r="D2050">
        <f t="shared" si="558"/>
        <v>39.805</v>
      </c>
      <c r="E2050">
        <f t="shared" si="559"/>
        <v>4.38</v>
      </c>
      <c r="F2050" t="str">
        <f t="shared" si="560"/>
        <v>No</v>
      </c>
      <c r="G2050" t="str">
        <f t="shared" si="561"/>
        <v>yes</v>
      </c>
      <c r="H2050" t="str">
        <f t="shared" si="562"/>
        <v>No</v>
      </c>
      <c r="I2050">
        <f t="shared" si="563"/>
        <v>1</v>
      </c>
      <c r="J2050" t="str">
        <f t="shared" si="564"/>
        <v>No</v>
      </c>
      <c r="K2050" t="str">
        <f t="shared" si="565"/>
        <v>OBESITY</v>
      </c>
      <c r="L2050" t="str">
        <f t="shared" si="566"/>
        <v>normal</v>
      </c>
      <c r="M2050" s="34">
        <f t="shared" si="567"/>
        <v>27662</v>
      </c>
      <c r="N2050" s="36">
        <f t="shared" si="568"/>
        <v>31897.1</v>
      </c>
      <c r="O2050" s="23" t="str">
        <f t="shared" si="569"/>
        <v>tier - 2</v>
      </c>
      <c r="P2050" s="34" t="str">
        <f t="shared" si="570"/>
        <v>tier - 3</v>
      </c>
      <c r="Q2050" s="34" t="str">
        <f t="shared" si="571"/>
        <v>R1011</v>
      </c>
      <c r="R2050" s="23">
        <f t="shared" si="572"/>
        <v>47</v>
      </c>
      <c r="Z2050" s="1" t="s">
        <v>322</v>
      </c>
      <c r="AA2050" s="1" t="s">
        <v>7481</v>
      </c>
      <c r="AB2050" t="s">
        <v>4743</v>
      </c>
      <c r="AC2050" t="s">
        <v>7482</v>
      </c>
      <c r="AD2050" t="s">
        <v>4767</v>
      </c>
      <c r="AG2050" t="s">
        <v>322</v>
      </c>
      <c r="AH2050">
        <v>39.805</v>
      </c>
      <c r="AI2050">
        <v>4.38</v>
      </c>
      <c r="AJ2050" s="20" t="s">
        <v>2380</v>
      </c>
      <c r="AK2050" t="s">
        <v>2382</v>
      </c>
      <c r="AL2050" t="s">
        <v>2380</v>
      </c>
      <c r="AM2050" s="29">
        <v>1</v>
      </c>
      <c r="AN2050" s="20" t="s">
        <v>2380</v>
      </c>
      <c r="AO2050" s="20" t="str">
        <f t="shared" si="573"/>
        <v>OBESITY</v>
      </c>
      <c r="AP2050" s="20" t="str">
        <f t="shared" si="574"/>
        <v>normal</v>
      </c>
      <c r="AS2050" t="s">
        <v>2077</v>
      </c>
      <c r="AT2050">
        <v>1975</v>
      </c>
      <c r="AU2050" s="28" t="s">
        <v>20</v>
      </c>
      <c r="AV2050">
        <v>25</v>
      </c>
      <c r="AW2050">
        <v>1</v>
      </c>
      <c r="AX2050" s="38">
        <v>31897.1</v>
      </c>
      <c r="AY2050" t="s">
        <v>11</v>
      </c>
      <c r="AZ2050" t="s">
        <v>12</v>
      </c>
      <c r="BA2050" t="s">
        <v>42</v>
      </c>
      <c r="BB2050" s="35">
        <f>DATE(AT2050,MATCH(AU2050,{"Jan","Feb","Mar","Apr","May","Jun","Jul","Aug","Sep","Oct","Nov","Dec"}, 0),AV2050)</f>
        <v>27662</v>
      </c>
      <c r="BC2050" s="20">
        <f t="shared" si="575"/>
        <v>47</v>
      </c>
    </row>
    <row r="2051" spans="2:55" ht="15.5" hidden="1" x14ac:dyDescent="0.35">
      <c r="B2051" s="1" t="s">
        <v>321</v>
      </c>
      <c r="C2051" t="str">
        <f>VLOOKUP(B2051,Z2050:AE4385,2,FALSE)</f>
        <v>McLaughlin,</v>
      </c>
      <c r="D2051">
        <f t="shared" si="558"/>
        <v>30.4</v>
      </c>
      <c r="E2051">
        <f t="shared" si="559"/>
        <v>5.56</v>
      </c>
      <c r="F2051" t="str">
        <f t="shared" si="560"/>
        <v>yes</v>
      </c>
      <c r="G2051" t="str">
        <f t="shared" si="561"/>
        <v>yes</v>
      </c>
      <c r="H2051" t="str">
        <f t="shared" si="562"/>
        <v>No</v>
      </c>
      <c r="I2051">
        <f t="shared" si="563"/>
        <v>1</v>
      </c>
      <c r="J2051" t="str">
        <f t="shared" si="564"/>
        <v>No</v>
      </c>
      <c r="K2051" t="str">
        <f t="shared" si="565"/>
        <v>OBESITY</v>
      </c>
      <c r="L2051" t="str">
        <f t="shared" si="566"/>
        <v>normal</v>
      </c>
      <c r="M2051" s="34">
        <f t="shared" si="567"/>
        <v>26563</v>
      </c>
      <c r="N2051" s="36">
        <f t="shared" si="568"/>
        <v>31980.89</v>
      </c>
      <c r="O2051" s="23" t="str">
        <f t="shared" si="569"/>
        <v>tier - 2</v>
      </c>
      <c r="P2051" s="34" t="str">
        <f t="shared" si="570"/>
        <v>tier - 1</v>
      </c>
      <c r="Q2051" s="34" t="str">
        <f t="shared" si="571"/>
        <v>R1011</v>
      </c>
      <c r="R2051" s="23">
        <f t="shared" si="572"/>
        <v>50</v>
      </c>
      <c r="Z2051" s="1" t="s">
        <v>321</v>
      </c>
      <c r="AA2051" s="1" t="s">
        <v>7483</v>
      </c>
      <c r="AB2051" t="s">
        <v>4743</v>
      </c>
      <c r="AC2051" t="s">
        <v>7484</v>
      </c>
      <c r="AG2051" t="s">
        <v>321</v>
      </c>
      <c r="AH2051">
        <v>30.4</v>
      </c>
      <c r="AI2051">
        <v>5.56</v>
      </c>
      <c r="AJ2051" s="20" t="s">
        <v>2382</v>
      </c>
      <c r="AK2051" t="s">
        <v>2382</v>
      </c>
      <c r="AL2051" t="s">
        <v>2380</v>
      </c>
      <c r="AM2051" s="29">
        <v>1</v>
      </c>
      <c r="AN2051" s="20" t="s">
        <v>2380</v>
      </c>
      <c r="AO2051" s="20" t="str">
        <f t="shared" si="573"/>
        <v>OBESITY</v>
      </c>
      <c r="AP2051" s="20" t="str">
        <f t="shared" si="574"/>
        <v>normal</v>
      </c>
      <c r="AS2051" t="s">
        <v>2078</v>
      </c>
      <c r="AT2051">
        <v>1972</v>
      </c>
      <c r="AU2051" s="28" t="s">
        <v>20</v>
      </c>
      <c r="AV2051">
        <v>21</v>
      </c>
      <c r="AW2051">
        <v>0</v>
      </c>
      <c r="AX2051" s="38">
        <v>31980.89</v>
      </c>
      <c r="AY2051" t="s">
        <v>11</v>
      </c>
      <c r="AZ2051" t="s">
        <v>16</v>
      </c>
      <c r="BA2051" t="s">
        <v>42</v>
      </c>
      <c r="BB2051" s="35">
        <f>DATE(AT2051,MATCH(AU2051,{"Jan","Feb","Mar","Apr","May","Jun","Jul","Aug","Sep","Oct","Nov","Dec"}, 0),AV2051)</f>
        <v>26563</v>
      </c>
      <c r="BC2051" s="20">
        <f t="shared" si="575"/>
        <v>50</v>
      </c>
    </row>
    <row r="2052" spans="2:55" ht="15.5" hidden="1" x14ac:dyDescent="0.35">
      <c r="B2052" s="1" t="s">
        <v>320</v>
      </c>
      <c r="C2052" t="str">
        <f>VLOOKUP(B2052,Z2051:AE4386,2,FALSE)</f>
        <v>Lee,</v>
      </c>
      <c r="D2052">
        <f t="shared" si="558"/>
        <v>23.18</v>
      </c>
      <c r="E2052">
        <f t="shared" si="559"/>
        <v>4.24</v>
      </c>
      <c r="F2052" t="str">
        <f t="shared" si="560"/>
        <v>No</v>
      </c>
      <c r="G2052" t="str">
        <f t="shared" si="561"/>
        <v>yes</v>
      </c>
      <c r="H2052" t="str">
        <f t="shared" si="562"/>
        <v>No</v>
      </c>
      <c r="I2052">
        <f t="shared" si="563"/>
        <v>1</v>
      </c>
      <c r="J2052" t="str">
        <f t="shared" si="564"/>
        <v>No</v>
      </c>
      <c r="K2052" t="str">
        <f t="shared" si="565"/>
        <v>Normal weight</v>
      </c>
      <c r="L2052" t="str">
        <f t="shared" si="566"/>
        <v>normal</v>
      </c>
      <c r="M2052" s="34">
        <f t="shared" si="567"/>
        <v>34225</v>
      </c>
      <c r="N2052" s="36">
        <f t="shared" si="568"/>
        <v>32086.21</v>
      </c>
      <c r="O2052" s="23" t="str">
        <f t="shared" si="569"/>
        <v>tier - 1</v>
      </c>
      <c r="P2052" s="34" t="str">
        <f t="shared" si="570"/>
        <v>tier - 3</v>
      </c>
      <c r="Q2052" s="34" t="str">
        <f t="shared" si="571"/>
        <v>R1011</v>
      </c>
      <c r="R2052" s="23">
        <f t="shared" si="572"/>
        <v>29</v>
      </c>
      <c r="Z2052" s="1" t="s">
        <v>320</v>
      </c>
      <c r="AA2052" s="1" t="s">
        <v>4898</v>
      </c>
      <c r="AB2052" t="s">
        <v>4743</v>
      </c>
      <c r="AC2052" t="s">
        <v>4784</v>
      </c>
      <c r="AG2052" t="s">
        <v>320</v>
      </c>
      <c r="AH2052">
        <v>23.18</v>
      </c>
      <c r="AI2052">
        <v>4.24</v>
      </c>
      <c r="AJ2052" s="20" t="s">
        <v>2380</v>
      </c>
      <c r="AK2052" t="s">
        <v>2382</v>
      </c>
      <c r="AL2052" t="s">
        <v>2380</v>
      </c>
      <c r="AM2052" s="29">
        <v>1</v>
      </c>
      <c r="AN2052" s="20" t="s">
        <v>2380</v>
      </c>
      <c r="AO2052" s="20" t="str">
        <f t="shared" si="573"/>
        <v>Normal weight</v>
      </c>
      <c r="AP2052" s="20" t="str">
        <f t="shared" si="574"/>
        <v>normal</v>
      </c>
      <c r="AS2052" t="s">
        <v>2079</v>
      </c>
      <c r="AT2052">
        <v>1993</v>
      </c>
      <c r="AU2052" s="28" t="s">
        <v>20</v>
      </c>
      <c r="AV2052">
        <v>13</v>
      </c>
      <c r="AW2052">
        <v>0</v>
      </c>
      <c r="AX2052" s="38">
        <v>32086.21</v>
      </c>
      <c r="AY2052" t="s">
        <v>16</v>
      </c>
      <c r="AZ2052" t="s">
        <v>12</v>
      </c>
      <c r="BA2052" t="s">
        <v>42</v>
      </c>
      <c r="BB2052" s="35">
        <f>DATE(AT2052,MATCH(AU2052,{"Jan","Feb","Mar","Apr","May","Jun","Jul","Aug","Sep","Oct","Nov","Dec"}, 0),AV2052)</f>
        <v>34225</v>
      </c>
      <c r="BC2052" s="20">
        <f t="shared" si="575"/>
        <v>29</v>
      </c>
    </row>
    <row r="2053" spans="2:55" ht="15.5" hidden="1" x14ac:dyDescent="0.35">
      <c r="B2053" s="1" t="s">
        <v>319</v>
      </c>
      <c r="C2053" t="str">
        <f>VLOOKUP(B2053,Z2052:AE4387,2,FALSE)</f>
        <v>Tang,</v>
      </c>
      <c r="D2053">
        <f t="shared" si="558"/>
        <v>39.615000000000002</v>
      </c>
      <c r="E2053">
        <f t="shared" si="559"/>
        <v>6.32</v>
      </c>
      <c r="F2053" t="str">
        <f t="shared" si="560"/>
        <v>No</v>
      </c>
      <c r="G2053" t="str">
        <f t="shared" si="561"/>
        <v>No</v>
      </c>
      <c r="H2053" t="str">
        <f t="shared" si="562"/>
        <v>Yes</v>
      </c>
      <c r="I2053">
        <f t="shared" si="563"/>
        <v>1</v>
      </c>
      <c r="J2053" t="str">
        <f t="shared" si="564"/>
        <v>No</v>
      </c>
      <c r="K2053" t="str">
        <f t="shared" si="565"/>
        <v>OBESITY</v>
      </c>
      <c r="L2053" t="str">
        <f t="shared" si="566"/>
        <v>pre diabeties</v>
      </c>
      <c r="M2053" s="34">
        <f t="shared" si="567"/>
        <v>28804</v>
      </c>
      <c r="N2053" s="36">
        <f t="shared" si="568"/>
        <v>32108.66</v>
      </c>
      <c r="O2053" s="23" t="str">
        <f t="shared" si="569"/>
        <v>tier - 1</v>
      </c>
      <c r="P2053" s="34" t="str">
        <f t="shared" si="570"/>
        <v>tier - 3</v>
      </c>
      <c r="Q2053" s="34" t="str">
        <f t="shared" si="571"/>
        <v>R1017</v>
      </c>
      <c r="R2053" s="23">
        <f t="shared" si="572"/>
        <v>44</v>
      </c>
      <c r="Z2053" s="1" t="s">
        <v>319</v>
      </c>
      <c r="AA2053" s="1" t="s">
        <v>7485</v>
      </c>
      <c r="AB2053" t="s">
        <v>4743</v>
      </c>
      <c r="AC2053" t="s">
        <v>7486</v>
      </c>
      <c r="AG2053" t="s">
        <v>319</v>
      </c>
      <c r="AH2053">
        <v>39.615000000000002</v>
      </c>
      <c r="AI2053">
        <v>6.32</v>
      </c>
      <c r="AJ2053" s="20" t="s">
        <v>2380</v>
      </c>
      <c r="AK2053" t="s">
        <v>2380</v>
      </c>
      <c r="AL2053" t="s">
        <v>2383</v>
      </c>
      <c r="AM2053" s="29">
        <v>1</v>
      </c>
      <c r="AN2053" s="20" t="s">
        <v>2380</v>
      </c>
      <c r="AO2053" s="20" t="str">
        <f t="shared" si="573"/>
        <v>OBESITY</v>
      </c>
      <c r="AP2053" s="20" t="str">
        <f t="shared" si="574"/>
        <v>pre diabeties</v>
      </c>
      <c r="AS2053" t="s">
        <v>2080</v>
      </c>
      <c r="AT2053">
        <v>1978</v>
      </c>
      <c r="AU2053" s="28" t="s">
        <v>15</v>
      </c>
      <c r="AV2053">
        <v>10</v>
      </c>
      <c r="AW2053">
        <v>2</v>
      </c>
      <c r="AX2053" s="38">
        <v>32108.66</v>
      </c>
      <c r="AY2053" t="s">
        <v>16</v>
      </c>
      <c r="AZ2053" t="s">
        <v>12</v>
      </c>
      <c r="BA2053" t="s">
        <v>356</v>
      </c>
      <c r="BB2053" s="35">
        <f>DATE(AT2053,MATCH(AU2053,{"Jan","Feb","Mar","Apr","May","Jun","Jul","Aug","Sep","Oct","Nov","Dec"}, 0),AV2053)</f>
        <v>28804</v>
      </c>
      <c r="BC2053" s="20">
        <f t="shared" si="575"/>
        <v>44</v>
      </c>
    </row>
    <row r="2054" spans="2:55" ht="15.5" hidden="1" x14ac:dyDescent="0.35">
      <c r="B2054" s="1" t="s">
        <v>318</v>
      </c>
      <c r="C2054" t="str">
        <f>VLOOKUP(B2054,Z2053:AE4388,2,FALSE)</f>
        <v>Kennedy,</v>
      </c>
      <c r="D2054">
        <f t="shared" si="558"/>
        <v>30.59</v>
      </c>
      <c r="E2054">
        <f t="shared" si="559"/>
        <v>6.3</v>
      </c>
      <c r="F2054" t="str">
        <f t="shared" si="560"/>
        <v>yes</v>
      </c>
      <c r="G2054" t="str">
        <f t="shared" si="561"/>
        <v>No</v>
      </c>
      <c r="H2054" t="str">
        <f t="shared" si="562"/>
        <v>Yes</v>
      </c>
      <c r="I2054">
        <f t="shared" si="563"/>
        <v>1</v>
      </c>
      <c r="J2054" t="str">
        <f t="shared" si="564"/>
        <v>No</v>
      </c>
      <c r="K2054" t="str">
        <f t="shared" si="565"/>
        <v>OBESITY</v>
      </c>
      <c r="L2054" t="str">
        <f t="shared" si="566"/>
        <v>pre diabeties</v>
      </c>
      <c r="M2054" s="34">
        <f t="shared" si="567"/>
        <v>25457</v>
      </c>
      <c r="N2054" s="36">
        <f t="shared" si="568"/>
        <v>32192.76</v>
      </c>
      <c r="O2054" s="23" t="str">
        <f t="shared" si="569"/>
        <v>tier - 1</v>
      </c>
      <c r="P2054" s="34" t="str">
        <f t="shared" si="570"/>
        <v>tier - 2</v>
      </c>
      <c r="Q2054" s="34" t="str">
        <f t="shared" si="571"/>
        <v>R1011</v>
      </c>
      <c r="R2054" s="23">
        <f t="shared" si="572"/>
        <v>53</v>
      </c>
      <c r="Z2054" s="1" t="s">
        <v>318</v>
      </c>
      <c r="AA2054" s="1" t="s">
        <v>6413</v>
      </c>
      <c r="AB2054" t="s">
        <v>4746</v>
      </c>
      <c r="AC2054" t="s">
        <v>5397</v>
      </c>
      <c r="AG2054" t="s">
        <v>318</v>
      </c>
      <c r="AH2054">
        <v>30.59</v>
      </c>
      <c r="AI2054">
        <v>6.3</v>
      </c>
      <c r="AJ2054" s="20" t="s">
        <v>2382</v>
      </c>
      <c r="AK2054" t="s">
        <v>2380</v>
      </c>
      <c r="AL2054" t="s">
        <v>2383</v>
      </c>
      <c r="AM2054" s="29">
        <v>1</v>
      </c>
      <c r="AN2054" s="20" t="s">
        <v>2380</v>
      </c>
      <c r="AO2054" s="20" t="str">
        <f t="shared" si="573"/>
        <v>OBESITY</v>
      </c>
      <c r="AP2054" s="20" t="str">
        <f t="shared" si="574"/>
        <v>pre diabeties</v>
      </c>
      <c r="AS2054" t="s">
        <v>2081</v>
      </c>
      <c r="AT2054">
        <v>1969</v>
      </c>
      <c r="AU2054" s="28" t="s">
        <v>20</v>
      </c>
      <c r="AV2054">
        <v>11</v>
      </c>
      <c r="AW2054">
        <v>0</v>
      </c>
      <c r="AX2054" s="38">
        <v>32192.76</v>
      </c>
      <c r="AY2054" t="s">
        <v>16</v>
      </c>
      <c r="AZ2054" t="s">
        <v>11</v>
      </c>
      <c r="BA2054" t="s">
        <v>42</v>
      </c>
      <c r="BB2054" s="35">
        <f>DATE(AT2054,MATCH(AU2054,{"Jan","Feb","Mar","Apr","May","Jun","Jul","Aug","Sep","Oct","Nov","Dec"}, 0),AV2054)</f>
        <v>25457</v>
      </c>
      <c r="BC2054" s="20">
        <f t="shared" si="575"/>
        <v>53</v>
      </c>
    </row>
    <row r="2055" spans="2:55" ht="15.5" hidden="1" x14ac:dyDescent="0.35">
      <c r="B2055" s="1" t="s">
        <v>317</v>
      </c>
      <c r="C2055" t="str">
        <f>VLOOKUP(B2055,Z2054:AE4389,2,FALSE)</f>
        <v>Condon,</v>
      </c>
      <c r="D2055">
        <f t="shared" ref="D2055:D2118" si="576">VLOOKUP($B2055,$AG$5:$AQ$2340,2,FALSE)</f>
        <v>16.72</v>
      </c>
      <c r="E2055">
        <f t="shared" ref="E2055:E2118" si="577">VLOOKUP($B2055,$AG$5:$AQ$2340,3,FALSE)</f>
        <v>4.38</v>
      </c>
      <c r="F2055" t="str">
        <f t="shared" ref="F2055:F2118" si="578">VLOOKUP($B2055,$AG$5:$AQ$2340,4,FALSE)</f>
        <v>yes</v>
      </c>
      <c r="G2055" t="str">
        <f t="shared" ref="G2055:G2118" si="579">VLOOKUP($B2055,$AG$5:$AQ$2340,5,FALSE)</f>
        <v>No</v>
      </c>
      <c r="H2055" t="str">
        <f t="shared" ref="H2055:H2118" si="580">VLOOKUP($B2055,$AG$5:$AN$2340,6,FALSE)</f>
        <v>No</v>
      </c>
      <c r="I2055">
        <f t="shared" ref="I2055:I2118" si="581">VLOOKUP($B2055,$AG$5:$AQ$2340,7,FALSE)</f>
        <v>1</v>
      </c>
      <c r="J2055" t="str">
        <f t="shared" ref="J2055:J2118" si="582">VLOOKUP($B2055,$AG$5:$AQ$2340,8,FALSE)</f>
        <v>No</v>
      </c>
      <c r="K2055" t="str">
        <f t="shared" ref="K2055:K2118" si="583">VLOOKUP($B2055,$AG$5:$AQ$2340,9,FALSE)</f>
        <v>under weight</v>
      </c>
      <c r="L2055" t="str">
        <f t="shared" ref="L2055:L2118" si="584">VLOOKUP($B2055,$AG$5:$AQ$2340,10,FALSE)</f>
        <v>normal</v>
      </c>
      <c r="M2055" s="34">
        <f t="shared" ref="M2055:M2118" si="585">VLOOKUP($AS2055,$AS$5:$BC$2348,10,FALSE)</f>
        <v>34585</v>
      </c>
      <c r="N2055" s="36">
        <f t="shared" ref="N2055:N2118" si="586">VLOOKUP($AS2055,$AS$5:$BC$2348,6,FALSE)</f>
        <v>32222.81</v>
      </c>
      <c r="O2055" s="23" t="str">
        <f t="shared" ref="O2055:O2118" si="587">VLOOKUP($AS2055,$AS$5:$BC$2348,7,FALSE)</f>
        <v>tier - 2</v>
      </c>
      <c r="P2055" s="34" t="str">
        <f t="shared" ref="P2055:P2118" si="588">VLOOKUP($AS2055,$AS$5:$BC$2348,8,FALSE)</f>
        <v>tier - 1</v>
      </c>
      <c r="Q2055" s="34" t="str">
        <f t="shared" ref="Q2055:Q2118" si="589">VLOOKUP($AS2055,$AS$5:$BC$2348,9,FALSE)</f>
        <v>R1011</v>
      </c>
      <c r="R2055" s="23">
        <f t="shared" ref="R2055:R2118" si="590">VLOOKUP($AS2055,$AS$5:$BC$2348,11,FALSE)</f>
        <v>28</v>
      </c>
      <c r="Z2055" s="1" t="s">
        <v>317</v>
      </c>
      <c r="AA2055" s="1" t="s">
        <v>6863</v>
      </c>
      <c r="AB2055" t="s">
        <v>4746</v>
      </c>
      <c r="AC2055" t="s">
        <v>4763</v>
      </c>
      <c r="AD2055" t="s">
        <v>4816</v>
      </c>
      <c r="AG2055" t="s">
        <v>317</v>
      </c>
      <c r="AH2055">
        <v>16.72</v>
      </c>
      <c r="AI2055">
        <v>4.38</v>
      </c>
      <c r="AJ2055" s="20" t="s">
        <v>2382</v>
      </c>
      <c r="AK2055" t="s">
        <v>2380</v>
      </c>
      <c r="AL2055" t="s">
        <v>2380</v>
      </c>
      <c r="AM2055" s="29">
        <v>1</v>
      </c>
      <c r="AN2055" s="20" t="s">
        <v>2380</v>
      </c>
      <c r="AO2055" s="20" t="str">
        <f t="shared" ref="AO2055:AO2118" si="591">IF(AH2055&lt;18.5,"under weight",IF(AH2055&lt;25,"Normal weight",IF(AH2055&lt;30,"OVER WEIGHT","OBESITY")))</f>
        <v>under weight</v>
      </c>
      <c r="AP2055" s="20" t="str">
        <f t="shared" ref="AP2055:AP2118" si="592">IF(AI2055&lt;5.7,"normal",IF(AI2055&lt;6.5,"pre diabeties","diabeties"))</f>
        <v>normal</v>
      </c>
      <c r="AS2055" t="s">
        <v>2082</v>
      </c>
      <c r="AT2055">
        <v>1994</v>
      </c>
      <c r="AU2055" s="28" t="s">
        <v>20</v>
      </c>
      <c r="AV2055">
        <v>8</v>
      </c>
      <c r="AW2055">
        <v>0</v>
      </c>
      <c r="AX2055" s="38">
        <v>32222.81</v>
      </c>
      <c r="AY2055" t="s">
        <v>11</v>
      </c>
      <c r="AZ2055" t="s">
        <v>16</v>
      </c>
      <c r="BA2055" t="s">
        <v>42</v>
      </c>
      <c r="BB2055" s="35">
        <f>DATE(AT2055,MATCH(AU2055,{"Jan","Feb","Mar","Apr","May","Jun","Jul","Aug","Sep","Oct","Nov","Dec"}, 0),AV2055)</f>
        <v>34585</v>
      </c>
      <c r="BC2055" s="20">
        <f t="shared" ref="BC2055:BC2118" si="593">DATEDIF(BB2055,DATE(2023,6,8),"y")</f>
        <v>28</v>
      </c>
    </row>
    <row r="2056" spans="2:55" ht="15.5" hidden="1" x14ac:dyDescent="0.35">
      <c r="B2056" s="1" t="s">
        <v>316</v>
      </c>
      <c r="C2056" t="str">
        <f>VLOOKUP(B2056,Z2055:AE4390,2,FALSE)</f>
        <v>Chepkwony,</v>
      </c>
      <c r="D2056">
        <f t="shared" si="576"/>
        <v>26.22</v>
      </c>
      <c r="E2056">
        <f t="shared" si="577"/>
        <v>4.6500000000000004</v>
      </c>
      <c r="F2056" t="str">
        <f t="shared" si="578"/>
        <v>yes</v>
      </c>
      <c r="G2056" t="str">
        <f t="shared" si="579"/>
        <v>No</v>
      </c>
      <c r="H2056" t="str">
        <f t="shared" si="580"/>
        <v>Yes</v>
      </c>
      <c r="I2056">
        <f t="shared" si="581"/>
        <v>1</v>
      </c>
      <c r="J2056" t="str">
        <f t="shared" si="582"/>
        <v>No</v>
      </c>
      <c r="K2056" t="str">
        <f t="shared" si="583"/>
        <v>OVER WEIGHT</v>
      </c>
      <c r="L2056" t="str">
        <f t="shared" si="584"/>
        <v>normal</v>
      </c>
      <c r="M2056" s="34">
        <f t="shared" si="585"/>
        <v>27745</v>
      </c>
      <c r="N2056" s="36">
        <f t="shared" si="586"/>
        <v>32259.96</v>
      </c>
      <c r="O2056" s="23" t="str">
        <f t="shared" si="587"/>
        <v>tier - 2</v>
      </c>
      <c r="P2056" s="34" t="str">
        <f t="shared" si="588"/>
        <v>tier - 3</v>
      </c>
      <c r="Q2056" s="34" t="str">
        <f t="shared" si="589"/>
        <v>R1012</v>
      </c>
      <c r="R2056" s="23">
        <f t="shared" si="590"/>
        <v>47</v>
      </c>
      <c r="Z2056" s="1" t="s">
        <v>316</v>
      </c>
      <c r="AA2056" s="1" t="s">
        <v>7487</v>
      </c>
      <c r="AB2056" t="s">
        <v>4746</v>
      </c>
      <c r="AC2056" t="s">
        <v>7488</v>
      </c>
      <c r="AG2056" t="s">
        <v>316</v>
      </c>
      <c r="AH2056">
        <v>26.22</v>
      </c>
      <c r="AI2056">
        <v>4.6500000000000004</v>
      </c>
      <c r="AJ2056" s="20" t="s">
        <v>2382</v>
      </c>
      <c r="AK2056" t="s">
        <v>2380</v>
      </c>
      <c r="AL2056" t="s">
        <v>2383</v>
      </c>
      <c r="AM2056" s="29">
        <v>1</v>
      </c>
      <c r="AN2056" s="20" t="s">
        <v>2380</v>
      </c>
      <c r="AO2056" s="20" t="str">
        <f t="shared" si="591"/>
        <v>OVER WEIGHT</v>
      </c>
      <c r="AP2056" s="20" t="str">
        <f t="shared" si="592"/>
        <v>normal</v>
      </c>
      <c r="AS2056" t="s">
        <v>2083</v>
      </c>
      <c r="AT2056">
        <v>1975</v>
      </c>
      <c r="AU2056" s="28" t="s">
        <v>30</v>
      </c>
      <c r="AV2056">
        <v>17</v>
      </c>
      <c r="AW2056">
        <v>1</v>
      </c>
      <c r="AX2056" s="38">
        <v>32259.96</v>
      </c>
      <c r="AY2056" t="s">
        <v>11</v>
      </c>
      <c r="AZ2056" t="s">
        <v>12</v>
      </c>
      <c r="BA2056" t="s">
        <v>23</v>
      </c>
      <c r="BB2056" s="35">
        <f>DATE(AT2056,MATCH(AU2056,{"Jan","Feb","Mar","Apr","May","Jun","Jul","Aug","Sep","Oct","Nov","Dec"}, 0),AV2056)</f>
        <v>27745</v>
      </c>
      <c r="BC2056" s="20">
        <f t="shared" si="593"/>
        <v>47</v>
      </c>
    </row>
    <row r="2057" spans="2:55" ht="15.5" hidden="1" x14ac:dyDescent="0.35">
      <c r="B2057" s="1" t="s">
        <v>315</v>
      </c>
      <c r="C2057" t="str">
        <f>VLOOKUP(B2057,Z2056:AE4391,2,FALSE)</f>
        <v>Rodriguez,</v>
      </c>
      <c r="D2057">
        <f t="shared" si="576"/>
        <v>31.824999999999999</v>
      </c>
      <c r="E2057">
        <f t="shared" si="577"/>
        <v>4.7</v>
      </c>
      <c r="F2057" t="str">
        <f t="shared" si="578"/>
        <v>No</v>
      </c>
      <c r="G2057" t="str">
        <f t="shared" si="579"/>
        <v>No</v>
      </c>
      <c r="H2057" t="str">
        <f t="shared" si="580"/>
        <v>Yes</v>
      </c>
      <c r="I2057">
        <f t="shared" si="581"/>
        <v>1</v>
      </c>
      <c r="J2057" t="str">
        <f t="shared" si="582"/>
        <v>No</v>
      </c>
      <c r="K2057" t="str">
        <f t="shared" si="583"/>
        <v>OBESITY</v>
      </c>
      <c r="L2057" t="str">
        <f t="shared" si="584"/>
        <v>normal</v>
      </c>
      <c r="M2057" s="34">
        <f t="shared" si="585"/>
        <v>31748</v>
      </c>
      <c r="N2057" s="36">
        <f t="shared" si="586"/>
        <v>32288.49</v>
      </c>
      <c r="O2057" s="23" t="str">
        <f t="shared" si="587"/>
        <v>tier - 2</v>
      </c>
      <c r="P2057" s="34" t="str">
        <f t="shared" si="588"/>
        <v>tier - 2</v>
      </c>
      <c r="Q2057" s="34" t="str">
        <f t="shared" si="589"/>
        <v>R1011</v>
      </c>
      <c r="R2057" s="23">
        <f t="shared" si="590"/>
        <v>36</v>
      </c>
      <c r="Z2057" s="1" t="s">
        <v>315</v>
      </c>
      <c r="AA2057" s="1" t="s">
        <v>5840</v>
      </c>
      <c r="AB2057" t="s">
        <v>4743</v>
      </c>
      <c r="AC2057" t="s">
        <v>5636</v>
      </c>
      <c r="AD2057" t="s">
        <v>4883</v>
      </c>
      <c r="AG2057" t="s">
        <v>315</v>
      </c>
      <c r="AH2057">
        <v>31.824999999999999</v>
      </c>
      <c r="AI2057">
        <v>4.7</v>
      </c>
      <c r="AJ2057" s="20" t="s">
        <v>2380</v>
      </c>
      <c r="AK2057" t="s">
        <v>2380</v>
      </c>
      <c r="AL2057" t="s">
        <v>2383</v>
      </c>
      <c r="AM2057" s="29">
        <v>1</v>
      </c>
      <c r="AN2057" s="20" t="s">
        <v>2380</v>
      </c>
      <c r="AO2057" s="20" t="str">
        <f t="shared" si="591"/>
        <v>OBESITY</v>
      </c>
      <c r="AP2057" s="20" t="str">
        <f t="shared" si="592"/>
        <v>normal</v>
      </c>
      <c r="AS2057" t="s">
        <v>2084</v>
      </c>
      <c r="AT2057">
        <v>1986</v>
      </c>
      <c r="AU2057" s="28" t="s">
        <v>30</v>
      </c>
      <c r="AV2057">
        <v>2</v>
      </c>
      <c r="AW2057">
        <v>3</v>
      </c>
      <c r="AX2057" s="38">
        <v>32288.49</v>
      </c>
      <c r="AY2057" t="s">
        <v>11</v>
      </c>
      <c r="AZ2057" t="s">
        <v>11</v>
      </c>
      <c r="BA2057" t="s">
        <v>42</v>
      </c>
      <c r="BB2057" s="35">
        <f>DATE(AT2057,MATCH(AU2057,{"Jan","Feb","Mar","Apr","May","Jun","Jul","Aug","Sep","Oct","Nov","Dec"}, 0),AV2057)</f>
        <v>31748</v>
      </c>
      <c r="BC2057" s="20">
        <f t="shared" si="593"/>
        <v>36</v>
      </c>
    </row>
    <row r="2058" spans="2:55" ht="15.5" hidden="1" x14ac:dyDescent="0.35">
      <c r="B2058" s="1" t="s">
        <v>314</v>
      </c>
      <c r="C2058" t="str">
        <f>VLOOKUP(B2058,Z2057:AE4392,2,FALSE)</f>
        <v>Szynkarczuk,</v>
      </c>
      <c r="D2058">
        <f t="shared" si="576"/>
        <v>25.745000000000001</v>
      </c>
      <c r="E2058">
        <f t="shared" si="577"/>
        <v>4.34</v>
      </c>
      <c r="F2058" t="str">
        <f t="shared" si="578"/>
        <v>No</v>
      </c>
      <c r="G2058" t="str">
        <f t="shared" si="579"/>
        <v>No</v>
      </c>
      <c r="H2058" t="str">
        <f t="shared" si="580"/>
        <v>Yes</v>
      </c>
      <c r="I2058">
        <f t="shared" si="581"/>
        <v>1</v>
      </c>
      <c r="J2058" t="str">
        <f t="shared" si="582"/>
        <v>No</v>
      </c>
      <c r="K2058" t="str">
        <f t="shared" si="583"/>
        <v>OVER WEIGHT</v>
      </c>
      <c r="L2058" t="str">
        <f t="shared" si="584"/>
        <v>normal</v>
      </c>
      <c r="M2058" s="34">
        <f t="shared" si="585"/>
        <v>26591</v>
      </c>
      <c r="N2058" s="36">
        <f t="shared" si="586"/>
        <v>32428.63</v>
      </c>
      <c r="O2058" s="23" t="str">
        <f t="shared" si="587"/>
        <v>tier - 2</v>
      </c>
      <c r="P2058" s="34" t="str">
        <f t="shared" si="588"/>
        <v>tier - 2</v>
      </c>
      <c r="Q2058" s="34" t="str">
        <f t="shared" si="589"/>
        <v>R1011</v>
      </c>
      <c r="R2058" s="23">
        <f t="shared" si="590"/>
        <v>50</v>
      </c>
      <c r="Z2058" s="1" t="s">
        <v>314</v>
      </c>
      <c r="AA2058" s="1" t="s">
        <v>7489</v>
      </c>
      <c r="AB2058" t="s">
        <v>4743</v>
      </c>
      <c r="AC2058" t="s">
        <v>7490</v>
      </c>
      <c r="AG2058" t="s">
        <v>314</v>
      </c>
      <c r="AH2058">
        <v>25.745000000000001</v>
      </c>
      <c r="AI2058">
        <v>4.34</v>
      </c>
      <c r="AJ2058" s="20" t="s">
        <v>2380</v>
      </c>
      <c r="AK2058" t="s">
        <v>2380</v>
      </c>
      <c r="AL2058" t="s">
        <v>2383</v>
      </c>
      <c r="AM2058" s="29">
        <v>1</v>
      </c>
      <c r="AN2058" s="20" t="s">
        <v>2380</v>
      </c>
      <c r="AO2058" s="20" t="str">
        <f t="shared" si="591"/>
        <v>OVER WEIGHT</v>
      </c>
      <c r="AP2058" s="20" t="str">
        <f t="shared" si="592"/>
        <v>normal</v>
      </c>
      <c r="AS2058" t="s">
        <v>2085</v>
      </c>
      <c r="AT2058">
        <v>1972</v>
      </c>
      <c r="AU2058" s="28" t="s">
        <v>37</v>
      </c>
      <c r="AV2058">
        <v>19</v>
      </c>
      <c r="AW2058">
        <v>0</v>
      </c>
      <c r="AX2058" s="38">
        <v>32428.63</v>
      </c>
      <c r="AY2058" t="s">
        <v>11</v>
      </c>
      <c r="AZ2058" t="s">
        <v>11</v>
      </c>
      <c r="BA2058" t="s">
        <v>42</v>
      </c>
      <c r="BB2058" s="35">
        <f>DATE(AT2058,MATCH(AU2058,{"Jan","Feb","Mar","Apr","May","Jun","Jul","Aug","Sep","Oct","Nov","Dec"}, 0),AV2058)</f>
        <v>26591</v>
      </c>
      <c r="BC2058" s="20">
        <f t="shared" si="593"/>
        <v>50</v>
      </c>
    </row>
    <row r="2059" spans="2:55" ht="15.5" hidden="1" x14ac:dyDescent="0.35">
      <c r="B2059" s="1" t="s">
        <v>313</v>
      </c>
      <c r="C2059" t="str">
        <f>VLOOKUP(B2059,Z2058:AE4393,2,FALSE)</f>
        <v>Brill,</v>
      </c>
      <c r="D2059">
        <f t="shared" si="576"/>
        <v>24.605</v>
      </c>
      <c r="E2059">
        <f t="shared" si="577"/>
        <v>5.62</v>
      </c>
      <c r="F2059" t="str">
        <f t="shared" si="578"/>
        <v>No</v>
      </c>
      <c r="G2059" t="str">
        <f t="shared" si="579"/>
        <v>No</v>
      </c>
      <c r="H2059" t="str">
        <f t="shared" si="580"/>
        <v>Yes</v>
      </c>
      <c r="I2059">
        <f t="shared" si="581"/>
        <v>1</v>
      </c>
      <c r="J2059" t="str">
        <f t="shared" si="582"/>
        <v>No</v>
      </c>
      <c r="K2059" t="str">
        <f t="shared" si="583"/>
        <v>Normal weight</v>
      </c>
      <c r="L2059" t="str">
        <f t="shared" si="584"/>
        <v>normal</v>
      </c>
      <c r="M2059" s="34">
        <f t="shared" si="585"/>
        <v>27981</v>
      </c>
      <c r="N2059" s="36">
        <f t="shared" si="586"/>
        <v>32430.22</v>
      </c>
      <c r="O2059" s="23" t="str">
        <f t="shared" si="587"/>
        <v>tier - 2</v>
      </c>
      <c r="P2059" s="34" t="str">
        <f t="shared" si="588"/>
        <v>tier - 3</v>
      </c>
      <c r="Q2059" s="34" t="str">
        <f t="shared" si="589"/>
        <v>R1011</v>
      </c>
      <c r="R2059" s="23">
        <f t="shared" si="590"/>
        <v>46</v>
      </c>
      <c r="Z2059" s="1" t="s">
        <v>313</v>
      </c>
      <c r="AA2059" s="1" t="s">
        <v>7491</v>
      </c>
      <c r="AB2059" t="s">
        <v>4743</v>
      </c>
      <c r="AC2059" t="s">
        <v>4784</v>
      </c>
      <c r="AD2059" t="s">
        <v>4826</v>
      </c>
      <c r="AG2059" t="s">
        <v>313</v>
      </c>
      <c r="AH2059">
        <v>24.605</v>
      </c>
      <c r="AI2059">
        <v>5.62</v>
      </c>
      <c r="AJ2059" s="20" t="s">
        <v>2380</v>
      </c>
      <c r="AK2059" t="s">
        <v>2380</v>
      </c>
      <c r="AL2059" t="s">
        <v>2383</v>
      </c>
      <c r="AM2059" s="29">
        <v>1</v>
      </c>
      <c r="AN2059" s="20" t="s">
        <v>2380</v>
      </c>
      <c r="AO2059" s="20" t="str">
        <f t="shared" si="591"/>
        <v>Normal weight</v>
      </c>
      <c r="AP2059" s="20" t="str">
        <f t="shared" si="592"/>
        <v>normal</v>
      </c>
      <c r="AS2059" t="s">
        <v>2086</v>
      </c>
      <c r="AT2059">
        <v>1976</v>
      </c>
      <c r="AU2059" s="28" t="s">
        <v>35</v>
      </c>
      <c r="AV2059">
        <v>9</v>
      </c>
      <c r="AW2059">
        <v>2</v>
      </c>
      <c r="AX2059" s="38">
        <v>32430.22</v>
      </c>
      <c r="AY2059" t="s">
        <v>11</v>
      </c>
      <c r="AZ2059" t="s">
        <v>12</v>
      </c>
      <c r="BA2059" t="s">
        <v>42</v>
      </c>
      <c r="BB2059" s="35">
        <f>DATE(AT2059,MATCH(AU2059,{"Jan","Feb","Mar","Apr","May","Jun","Jul","Aug","Sep","Oct","Nov","Dec"}, 0),AV2059)</f>
        <v>27981</v>
      </c>
      <c r="BC2059" s="20">
        <f t="shared" si="593"/>
        <v>46</v>
      </c>
    </row>
    <row r="2060" spans="2:55" ht="15.5" hidden="1" x14ac:dyDescent="0.35">
      <c r="B2060" s="1" t="s">
        <v>312</v>
      </c>
      <c r="C2060" t="str">
        <f>VLOOKUP(B2060,Z2059:AE4394,2,FALSE)</f>
        <v>Adams,</v>
      </c>
      <c r="D2060">
        <f t="shared" si="576"/>
        <v>24.51</v>
      </c>
      <c r="E2060">
        <f t="shared" si="577"/>
        <v>4.24</v>
      </c>
      <c r="F2060" t="str">
        <f t="shared" si="578"/>
        <v>No</v>
      </c>
      <c r="G2060" t="str">
        <f t="shared" si="579"/>
        <v>No</v>
      </c>
      <c r="H2060" t="str">
        <f t="shared" si="580"/>
        <v>Yes</v>
      </c>
      <c r="I2060">
        <f t="shared" si="581"/>
        <v>1</v>
      </c>
      <c r="J2060" t="str">
        <f t="shared" si="582"/>
        <v>No</v>
      </c>
      <c r="K2060" t="str">
        <f t="shared" si="583"/>
        <v>Normal weight</v>
      </c>
      <c r="L2060" t="str">
        <f t="shared" si="584"/>
        <v>normal</v>
      </c>
      <c r="M2060" s="34">
        <f t="shared" si="585"/>
        <v>29856</v>
      </c>
      <c r="N2060" s="36">
        <f t="shared" si="586"/>
        <v>32462.35</v>
      </c>
      <c r="O2060" s="23" t="str">
        <f t="shared" si="587"/>
        <v>tier - 2</v>
      </c>
      <c r="P2060" s="34" t="str">
        <f t="shared" si="588"/>
        <v>tier - 2</v>
      </c>
      <c r="Q2060" s="34" t="str">
        <f t="shared" si="589"/>
        <v>R1011</v>
      </c>
      <c r="R2060" s="23">
        <f t="shared" si="590"/>
        <v>41</v>
      </c>
      <c r="Z2060" s="1" t="s">
        <v>312</v>
      </c>
      <c r="AA2060" s="1" t="s">
        <v>5585</v>
      </c>
      <c r="AB2060" t="s">
        <v>4743</v>
      </c>
      <c r="AC2060" t="s">
        <v>4766</v>
      </c>
      <c r="AG2060" t="s">
        <v>312</v>
      </c>
      <c r="AH2060">
        <v>24.51</v>
      </c>
      <c r="AI2060">
        <v>4.24</v>
      </c>
      <c r="AJ2060" s="20" t="s">
        <v>2380</v>
      </c>
      <c r="AK2060" t="s">
        <v>2380</v>
      </c>
      <c r="AL2060" t="s">
        <v>2383</v>
      </c>
      <c r="AM2060" s="29">
        <v>1</v>
      </c>
      <c r="AN2060" s="20" t="s">
        <v>2380</v>
      </c>
      <c r="AO2060" s="20" t="str">
        <f t="shared" si="591"/>
        <v>Normal weight</v>
      </c>
      <c r="AP2060" s="20" t="str">
        <f t="shared" si="592"/>
        <v>normal</v>
      </c>
      <c r="AS2060" t="s">
        <v>2087</v>
      </c>
      <c r="AT2060">
        <v>1981</v>
      </c>
      <c r="AU2060" s="28" t="s">
        <v>20</v>
      </c>
      <c r="AV2060">
        <v>27</v>
      </c>
      <c r="AW2060">
        <v>1</v>
      </c>
      <c r="AX2060" s="38">
        <v>32462.35</v>
      </c>
      <c r="AY2060" t="s">
        <v>11</v>
      </c>
      <c r="AZ2060" t="s">
        <v>11</v>
      </c>
      <c r="BA2060" t="s">
        <v>42</v>
      </c>
      <c r="BB2060" s="35">
        <f>DATE(AT2060,MATCH(AU2060,{"Jan","Feb","Mar","Apr","May","Jun","Jul","Aug","Sep","Oct","Nov","Dec"}, 0),AV2060)</f>
        <v>29856</v>
      </c>
      <c r="BC2060" s="20">
        <f t="shared" si="593"/>
        <v>41</v>
      </c>
    </row>
    <row r="2061" spans="2:55" ht="15.5" hidden="1" x14ac:dyDescent="0.35">
      <c r="B2061" s="1" t="s">
        <v>311</v>
      </c>
      <c r="C2061" t="str">
        <f>VLOOKUP(B2061,Z2060:AE4395,2,FALSE)</f>
        <v>Nunn,</v>
      </c>
      <c r="D2061">
        <f t="shared" si="576"/>
        <v>31.065000000000001</v>
      </c>
      <c r="E2061">
        <f t="shared" si="577"/>
        <v>4.57</v>
      </c>
      <c r="F2061" t="str">
        <f t="shared" si="578"/>
        <v>yes</v>
      </c>
      <c r="G2061" t="str">
        <f t="shared" si="579"/>
        <v>No</v>
      </c>
      <c r="H2061" t="str">
        <f t="shared" si="580"/>
        <v>No</v>
      </c>
      <c r="I2061">
        <f t="shared" si="581"/>
        <v>0</v>
      </c>
      <c r="J2061" t="str">
        <f t="shared" si="582"/>
        <v>No</v>
      </c>
      <c r="K2061" t="str">
        <f t="shared" si="583"/>
        <v>OBESITY</v>
      </c>
      <c r="L2061" t="str">
        <f t="shared" si="584"/>
        <v>normal</v>
      </c>
      <c r="M2061" s="34">
        <f t="shared" si="585"/>
        <v>28022</v>
      </c>
      <c r="N2061" s="36">
        <f t="shared" si="586"/>
        <v>32485.46</v>
      </c>
      <c r="O2061" s="23" t="str">
        <f t="shared" si="587"/>
        <v>tier - 2</v>
      </c>
      <c r="P2061" s="34" t="str">
        <f t="shared" si="588"/>
        <v>tier - 1</v>
      </c>
      <c r="Q2061" s="34" t="str">
        <f t="shared" si="589"/>
        <v>R1011</v>
      </c>
      <c r="R2061" s="23">
        <f t="shared" si="590"/>
        <v>46</v>
      </c>
      <c r="Z2061" s="1" t="s">
        <v>311</v>
      </c>
      <c r="AA2061" s="1" t="s">
        <v>7492</v>
      </c>
      <c r="AB2061" t="s">
        <v>4746</v>
      </c>
      <c r="AC2061" t="s">
        <v>5187</v>
      </c>
      <c r="AD2061" t="s">
        <v>4831</v>
      </c>
      <c r="AG2061" t="s">
        <v>311</v>
      </c>
      <c r="AH2061">
        <v>31.065000000000001</v>
      </c>
      <c r="AI2061">
        <v>4.57</v>
      </c>
      <c r="AJ2061" s="20" t="s">
        <v>2382</v>
      </c>
      <c r="AK2061" t="s">
        <v>2380</v>
      </c>
      <c r="AL2061" t="s">
        <v>2380</v>
      </c>
      <c r="AM2061" s="29">
        <v>0</v>
      </c>
      <c r="AN2061" s="20" t="s">
        <v>2380</v>
      </c>
      <c r="AO2061" s="20" t="str">
        <f t="shared" si="591"/>
        <v>OBESITY</v>
      </c>
      <c r="AP2061" s="20" t="str">
        <f t="shared" si="592"/>
        <v>normal</v>
      </c>
      <c r="AS2061" t="s">
        <v>2088</v>
      </c>
      <c r="AT2061">
        <v>1976</v>
      </c>
      <c r="AU2061" s="28" t="s">
        <v>20</v>
      </c>
      <c r="AV2061">
        <v>19</v>
      </c>
      <c r="AW2061">
        <v>2</v>
      </c>
      <c r="AX2061" s="38">
        <v>32485.46</v>
      </c>
      <c r="AY2061" t="s">
        <v>11</v>
      </c>
      <c r="AZ2061" t="s">
        <v>16</v>
      </c>
      <c r="BA2061" t="s">
        <v>42</v>
      </c>
      <c r="BB2061" s="35">
        <f>DATE(AT2061,MATCH(AU2061,{"Jan","Feb","Mar","Apr","May","Jun","Jul","Aug","Sep","Oct","Nov","Dec"}, 0),AV2061)</f>
        <v>28022</v>
      </c>
      <c r="BC2061" s="20">
        <f t="shared" si="593"/>
        <v>46</v>
      </c>
    </row>
    <row r="2062" spans="2:55" ht="15.5" hidden="1" x14ac:dyDescent="0.35">
      <c r="B2062" s="1" t="s">
        <v>310</v>
      </c>
      <c r="C2062" t="str">
        <f>VLOOKUP(B2062,Z2061:AE4396,2,FALSE)</f>
        <v>Blair,</v>
      </c>
      <c r="D2062">
        <f t="shared" si="576"/>
        <v>28.12</v>
      </c>
      <c r="E2062">
        <f t="shared" si="577"/>
        <v>5.05</v>
      </c>
      <c r="F2062" t="str">
        <f t="shared" si="578"/>
        <v>No</v>
      </c>
      <c r="G2062" t="str">
        <f t="shared" si="579"/>
        <v>No</v>
      </c>
      <c r="H2062" t="str">
        <f t="shared" si="580"/>
        <v>No</v>
      </c>
      <c r="I2062">
        <f t="shared" si="581"/>
        <v>0</v>
      </c>
      <c r="J2062" t="str">
        <f t="shared" si="582"/>
        <v>No</v>
      </c>
      <c r="K2062" t="str">
        <f t="shared" si="583"/>
        <v>OVER WEIGHT</v>
      </c>
      <c r="L2062" t="str">
        <f t="shared" si="584"/>
        <v>normal</v>
      </c>
      <c r="M2062" s="34">
        <f t="shared" si="585"/>
        <v>37902</v>
      </c>
      <c r="N2062" s="36">
        <f t="shared" si="586"/>
        <v>32548.34</v>
      </c>
      <c r="O2062" s="23" t="str">
        <f t="shared" si="587"/>
        <v>tier - 1</v>
      </c>
      <c r="P2062" s="34" t="str">
        <f t="shared" si="588"/>
        <v>tier - 2</v>
      </c>
      <c r="Q2062" s="34" t="str">
        <f t="shared" si="589"/>
        <v>R1013</v>
      </c>
      <c r="R2062" s="23">
        <f t="shared" si="590"/>
        <v>19</v>
      </c>
      <c r="Z2062" s="1" t="s">
        <v>310</v>
      </c>
      <c r="AA2062" s="1" t="s">
        <v>7493</v>
      </c>
      <c r="AB2062" t="s">
        <v>4743</v>
      </c>
      <c r="AC2062" t="s">
        <v>4891</v>
      </c>
      <c r="AD2062" t="s">
        <v>4826</v>
      </c>
      <c r="AG2062" t="s">
        <v>310</v>
      </c>
      <c r="AH2062">
        <v>28.12</v>
      </c>
      <c r="AI2062">
        <v>5.05</v>
      </c>
      <c r="AJ2062" s="20" t="s">
        <v>2380</v>
      </c>
      <c r="AK2062" t="s">
        <v>2380</v>
      </c>
      <c r="AL2062" t="s">
        <v>2380</v>
      </c>
      <c r="AM2062" s="29">
        <v>0</v>
      </c>
      <c r="AN2062" s="20" t="s">
        <v>2380</v>
      </c>
      <c r="AO2062" s="20" t="str">
        <f t="shared" si="591"/>
        <v>OVER WEIGHT</v>
      </c>
      <c r="AP2062" s="20" t="str">
        <f t="shared" si="592"/>
        <v>normal</v>
      </c>
      <c r="AS2062" t="s">
        <v>2089</v>
      </c>
      <c r="AT2062">
        <v>2003</v>
      </c>
      <c r="AU2062" s="28" t="s">
        <v>37</v>
      </c>
      <c r="AV2062">
        <v>8</v>
      </c>
      <c r="AW2062">
        <v>0</v>
      </c>
      <c r="AX2062" s="38">
        <v>32548.34</v>
      </c>
      <c r="AY2062" t="s">
        <v>16</v>
      </c>
      <c r="AZ2062" t="s">
        <v>11</v>
      </c>
      <c r="BA2062" t="s">
        <v>13</v>
      </c>
      <c r="BB2062" s="35">
        <f>DATE(AT2062,MATCH(AU2062,{"Jan","Feb","Mar","Apr","May","Jun","Jul","Aug","Sep","Oct","Nov","Dec"}, 0),AV2062)</f>
        <v>37902</v>
      </c>
      <c r="BC2062" s="20">
        <f t="shared" si="593"/>
        <v>19</v>
      </c>
    </row>
    <row r="2063" spans="2:55" ht="15.5" hidden="1" x14ac:dyDescent="0.35">
      <c r="B2063" s="1" t="s">
        <v>309</v>
      </c>
      <c r="C2063" t="str">
        <f>VLOOKUP(B2063,Z2062:AE4397,2,FALSE)</f>
        <v>Sharkey,</v>
      </c>
      <c r="D2063">
        <f t="shared" si="576"/>
        <v>38.06</v>
      </c>
      <c r="E2063">
        <f t="shared" si="577"/>
        <v>6.16</v>
      </c>
      <c r="F2063" t="str">
        <f t="shared" si="578"/>
        <v>No</v>
      </c>
      <c r="G2063" t="str">
        <f t="shared" si="579"/>
        <v>No</v>
      </c>
      <c r="H2063" t="str">
        <f t="shared" si="580"/>
        <v>No</v>
      </c>
      <c r="I2063">
        <f t="shared" si="581"/>
        <v>0</v>
      </c>
      <c r="J2063" t="str">
        <f t="shared" si="582"/>
        <v>No</v>
      </c>
      <c r="K2063" t="str">
        <f t="shared" si="583"/>
        <v>OBESITY</v>
      </c>
      <c r="L2063" t="str">
        <f t="shared" si="584"/>
        <v>pre diabeties</v>
      </c>
      <c r="M2063" s="34">
        <f t="shared" si="585"/>
        <v>33067</v>
      </c>
      <c r="N2063" s="36">
        <f t="shared" si="586"/>
        <v>32672.11</v>
      </c>
      <c r="O2063" s="23" t="str">
        <f t="shared" si="587"/>
        <v>tier - 1</v>
      </c>
      <c r="P2063" s="34" t="str">
        <f t="shared" si="588"/>
        <v>tier - 1</v>
      </c>
      <c r="Q2063" s="34" t="str">
        <f t="shared" si="589"/>
        <v>R1011</v>
      </c>
      <c r="R2063" s="23">
        <f t="shared" si="590"/>
        <v>32</v>
      </c>
      <c r="Z2063" s="1" t="s">
        <v>309</v>
      </c>
      <c r="AA2063" s="1" t="s">
        <v>7494</v>
      </c>
      <c r="AB2063" t="s">
        <v>4746</v>
      </c>
      <c r="AC2063" t="s">
        <v>5314</v>
      </c>
      <c r="AG2063" t="s">
        <v>309</v>
      </c>
      <c r="AH2063">
        <v>38.06</v>
      </c>
      <c r="AI2063">
        <v>6.16</v>
      </c>
      <c r="AJ2063" s="20" t="s">
        <v>2380</v>
      </c>
      <c r="AK2063" t="s">
        <v>2380</v>
      </c>
      <c r="AL2063" t="s">
        <v>2380</v>
      </c>
      <c r="AM2063" s="29">
        <v>0</v>
      </c>
      <c r="AN2063" s="20" t="s">
        <v>2380</v>
      </c>
      <c r="AO2063" s="20" t="str">
        <f t="shared" si="591"/>
        <v>OBESITY</v>
      </c>
      <c r="AP2063" s="20" t="str">
        <f t="shared" si="592"/>
        <v>pre diabeties</v>
      </c>
      <c r="AS2063" t="s">
        <v>2090</v>
      </c>
      <c r="AT2063">
        <v>1990</v>
      </c>
      <c r="AU2063" s="28" t="s">
        <v>10</v>
      </c>
      <c r="AV2063">
        <v>13</v>
      </c>
      <c r="AW2063">
        <v>3</v>
      </c>
      <c r="AX2063" s="38">
        <v>32672.11</v>
      </c>
      <c r="AY2063" t="s">
        <v>16</v>
      </c>
      <c r="AZ2063" t="s">
        <v>16</v>
      </c>
      <c r="BA2063" t="s">
        <v>42</v>
      </c>
      <c r="BB2063" s="35">
        <f>DATE(AT2063,MATCH(AU2063,{"Jan","Feb","Mar","Apr","May","Jun","Jul","Aug","Sep","Oct","Nov","Dec"}, 0),AV2063)</f>
        <v>33067</v>
      </c>
      <c r="BC2063" s="20">
        <f t="shared" si="593"/>
        <v>32</v>
      </c>
    </row>
    <row r="2064" spans="2:55" ht="15.5" hidden="1" x14ac:dyDescent="0.35">
      <c r="B2064" s="1" t="s">
        <v>308</v>
      </c>
      <c r="C2064" t="str">
        <f>VLOOKUP(B2064,Z2063:AE4398,2,FALSE)</f>
        <v>Scalard,</v>
      </c>
      <c r="D2064">
        <f t="shared" si="576"/>
        <v>24.96</v>
      </c>
      <c r="E2064">
        <f t="shared" si="577"/>
        <v>4.57</v>
      </c>
      <c r="F2064" t="str">
        <f t="shared" si="578"/>
        <v>No</v>
      </c>
      <c r="G2064" t="str">
        <f t="shared" si="579"/>
        <v>No</v>
      </c>
      <c r="H2064" t="str">
        <f t="shared" si="580"/>
        <v>No</v>
      </c>
      <c r="I2064">
        <f t="shared" si="581"/>
        <v>0</v>
      </c>
      <c r="J2064" t="str">
        <f t="shared" si="582"/>
        <v>No</v>
      </c>
      <c r="K2064" t="str">
        <f t="shared" si="583"/>
        <v>Normal weight</v>
      </c>
      <c r="L2064" t="str">
        <f t="shared" si="584"/>
        <v>normal</v>
      </c>
      <c r="M2064" s="34">
        <f t="shared" si="585"/>
        <v>25143</v>
      </c>
      <c r="N2064" s="36">
        <f t="shared" si="586"/>
        <v>32686.080000000002</v>
      </c>
      <c r="O2064" s="23" t="str">
        <f t="shared" si="587"/>
        <v>tier - 2</v>
      </c>
      <c r="P2064" s="34" t="str">
        <f t="shared" si="588"/>
        <v>tier - 3</v>
      </c>
      <c r="Q2064" s="34" t="str">
        <f t="shared" si="589"/>
        <v>R1011</v>
      </c>
      <c r="R2064" s="23">
        <f t="shared" si="590"/>
        <v>54</v>
      </c>
      <c r="Z2064" s="1" t="s">
        <v>308</v>
      </c>
      <c r="AA2064" s="1" t="s">
        <v>7495</v>
      </c>
      <c r="AB2064" t="s">
        <v>4743</v>
      </c>
      <c r="AC2064" t="s">
        <v>7496</v>
      </c>
      <c r="AG2064" t="s">
        <v>308</v>
      </c>
      <c r="AH2064">
        <v>24.96</v>
      </c>
      <c r="AI2064">
        <v>4.57</v>
      </c>
      <c r="AJ2064" s="20" t="s">
        <v>2380</v>
      </c>
      <c r="AK2064" t="s">
        <v>2380</v>
      </c>
      <c r="AL2064" t="s">
        <v>2380</v>
      </c>
      <c r="AM2064" s="29">
        <v>0</v>
      </c>
      <c r="AN2064" s="20" t="s">
        <v>2380</v>
      </c>
      <c r="AO2064" s="20" t="str">
        <f t="shared" si="591"/>
        <v>Normal weight</v>
      </c>
      <c r="AP2064" s="20" t="str">
        <f t="shared" si="592"/>
        <v>normal</v>
      </c>
      <c r="AS2064" t="s">
        <v>2091</v>
      </c>
      <c r="AT2064">
        <v>1968</v>
      </c>
      <c r="AU2064" s="28" t="s">
        <v>15</v>
      </c>
      <c r="AV2064">
        <v>1</v>
      </c>
      <c r="AW2064">
        <v>0</v>
      </c>
      <c r="AX2064" s="38">
        <v>32686.080000000002</v>
      </c>
      <c r="AY2064" t="s">
        <v>11</v>
      </c>
      <c r="AZ2064" t="s">
        <v>12</v>
      </c>
      <c r="BA2064" t="s">
        <v>42</v>
      </c>
      <c r="BB2064" s="35">
        <f>DATE(AT2064,MATCH(AU2064,{"Jan","Feb","Mar","Apr","May","Jun","Jul","Aug","Sep","Oct","Nov","Dec"}, 0),AV2064)</f>
        <v>25143</v>
      </c>
      <c r="BC2064" s="20">
        <f t="shared" si="593"/>
        <v>54</v>
      </c>
    </row>
    <row r="2065" spans="2:55" ht="15.5" hidden="1" x14ac:dyDescent="0.35">
      <c r="B2065" s="1" t="s">
        <v>307</v>
      </c>
      <c r="C2065" t="str">
        <f>VLOOKUP(B2065,Z2064:AE4399,2,FALSE)</f>
        <v>Burget,</v>
      </c>
      <c r="D2065">
        <f t="shared" si="576"/>
        <v>17.670000000000002</v>
      </c>
      <c r="E2065">
        <f t="shared" si="577"/>
        <v>5.53</v>
      </c>
      <c r="F2065" t="str">
        <f t="shared" si="578"/>
        <v>yes</v>
      </c>
      <c r="G2065" t="str">
        <f t="shared" si="579"/>
        <v>No</v>
      </c>
      <c r="H2065" t="str">
        <f t="shared" si="580"/>
        <v>No</v>
      </c>
      <c r="I2065">
        <f t="shared" si="581"/>
        <v>0</v>
      </c>
      <c r="J2065" t="str">
        <f t="shared" si="582"/>
        <v>No</v>
      </c>
      <c r="K2065" t="str">
        <f t="shared" si="583"/>
        <v>under weight</v>
      </c>
      <c r="L2065" t="str">
        <f t="shared" si="584"/>
        <v>normal</v>
      </c>
      <c r="M2065" s="34">
        <f t="shared" si="585"/>
        <v>33146</v>
      </c>
      <c r="N2065" s="36">
        <f t="shared" si="586"/>
        <v>32716.2</v>
      </c>
      <c r="O2065" s="23" t="str">
        <f t="shared" si="587"/>
        <v>tier - 1</v>
      </c>
      <c r="P2065" s="34" t="str">
        <f t="shared" si="588"/>
        <v>tier - 2</v>
      </c>
      <c r="Q2065" s="34" t="str">
        <f t="shared" si="589"/>
        <v>R1011</v>
      </c>
      <c r="R2065" s="23">
        <f t="shared" si="590"/>
        <v>32</v>
      </c>
      <c r="Z2065" s="1" t="s">
        <v>307</v>
      </c>
      <c r="AA2065" s="1" t="s">
        <v>7497</v>
      </c>
      <c r="AB2065" t="s">
        <v>4746</v>
      </c>
      <c r="AC2065" t="s">
        <v>6152</v>
      </c>
      <c r="AG2065" t="s">
        <v>307</v>
      </c>
      <c r="AH2065">
        <v>17.670000000000002</v>
      </c>
      <c r="AI2065">
        <v>5.53</v>
      </c>
      <c r="AJ2065" s="20" t="s">
        <v>2382</v>
      </c>
      <c r="AK2065" t="s">
        <v>2380</v>
      </c>
      <c r="AL2065" t="s">
        <v>2380</v>
      </c>
      <c r="AM2065" s="29">
        <v>0</v>
      </c>
      <c r="AN2065" s="20" t="s">
        <v>2380</v>
      </c>
      <c r="AO2065" s="20" t="str">
        <f t="shared" si="591"/>
        <v>under weight</v>
      </c>
      <c r="AP2065" s="20" t="str">
        <f t="shared" si="592"/>
        <v>normal</v>
      </c>
      <c r="AS2065" t="s">
        <v>2092</v>
      </c>
      <c r="AT2065">
        <v>1990</v>
      </c>
      <c r="AU2065" s="28" t="s">
        <v>20</v>
      </c>
      <c r="AV2065">
        <v>30</v>
      </c>
      <c r="AW2065">
        <v>3</v>
      </c>
      <c r="AX2065" s="38">
        <v>32716.2</v>
      </c>
      <c r="AY2065" t="s">
        <v>16</v>
      </c>
      <c r="AZ2065" t="s">
        <v>11</v>
      </c>
      <c r="BA2065" t="s">
        <v>42</v>
      </c>
      <c r="BB2065" s="35">
        <f>DATE(AT2065,MATCH(AU2065,{"Jan","Feb","Mar","Apr","May","Jun","Jul","Aug","Sep","Oct","Nov","Dec"}, 0),AV2065)</f>
        <v>33146</v>
      </c>
      <c r="BC2065" s="20">
        <f t="shared" si="593"/>
        <v>32</v>
      </c>
    </row>
    <row r="2066" spans="2:55" ht="15.5" hidden="1" x14ac:dyDescent="0.35">
      <c r="B2066" s="1" t="s">
        <v>306</v>
      </c>
      <c r="C2066" t="str">
        <f>VLOOKUP(B2066,Z2065:AE4400,2,FALSE)</f>
        <v>English,</v>
      </c>
      <c r="D2066">
        <f t="shared" si="576"/>
        <v>31.35</v>
      </c>
      <c r="E2066">
        <f t="shared" si="577"/>
        <v>5.84</v>
      </c>
      <c r="F2066" t="str">
        <f t="shared" si="578"/>
        <v>No</v>
      </c>
      <c r="G2066" t="str">
        <f t="shared" si="579"/>
        <v>yes</v>
      </c>
      <c r="H2066" t="str">
        <f t="shared" si="580"/>
        <v>No</v>
      </c>
      <c r="I2066">
        <f t="shared" si="581"/>
        <v>1</v>
      </c>
      <c r="J2066" t="str">
        <f t="shared" si="582"/>
        <v>No</v>
      </c>
      <c r="K2066" t="str">
        <f t="shared" si="583"/>
        <v>OBESITY</v>
      </c>
      <c r="L2066" t="str">
        <f t="shared" si="584"/>
        <v>pre diabeties</v>
      </c>
      <c r="M2066" s="34">
        <f t="shared" si="585"/>
        <v>33063</v>
      </c>
      <c r="N2066" s="36">
        <f t="shared" si="586"/>
        <v>32734.19</v>
      </c>
      <c r="O2066" s="23" t="str">
        <f t="shared" si="587"/>
        <v>tier - 2</v>
      </c>
      <c r="P2066" s="34" t="str">
        <f t="shared" si="588"/>
        <v>tier - 1</v>
      </c>
      <c r="Q2066" s="34" t="str">
        <f t="shared" si="589"/>
        <v>R1012</v>
      </c>
      <c r="R2066" s="23">
        <f t="shared" si="590"/>
        <v>32</v>
      </c>
      <c r="Z2066" s="1" t="s">
        <v>306</v>
      </c>
      <c r="AA2066" s="1" t="s">
        <v>7498</v>
      </c>
      <c r="AB2066" t="s">
        <v>4746</v>
      </c>
      <c r="AC2066" t="s">
        <v>4985</v>
      </c>
      <c r="AD2066" t="s">
        <v>4850</v>
      </c>
      <c r="AG2066" t="s">
        <v>306</v>
      </c>
      <c r="AH2066">
        <v>31.35</v>
      </c>
      <c r="AI2066">
        <v>5.84</v>
      </c>
      <c r="AJ2066" s="20" t="s">
        <v>2380</v>
      </c>
      <c r="AK2066" t="s">
        <v>2382</v>
      </c>
      <c r="AL2066" t="s">
        <v>2380</v>
      </c>
      <c r="AM2066" s="29">
        <v>1</v>
      </c>
      <c r="AN2066" s="20" t="s">
        <v>2380</v>
      </c>
      <c r="AO2066" s="20" t="str">
        <f t="shared" si="591"/>
        <v>OBESITY</v>
      </c>
      <c r="AP2066" s="20" t="str">
        <f t="shared" si="592"/>
        <v>pre diabeties</v>
      </c>
      <c r="AS2066" t="s">
        <v>2093</v>
      </c>
      <c r="AT2066">
        <v>1990</v>
      </c>
      <c r="AU2066" s="28" t="s">
        <v>10</v>
      </c>
      <c r="AV2066">
        <v>9</v>
      </c>
      <c r="AW2066">
        <v>2</v>
      </c>
      <c r="AX2066" s="38">
        <v>32734.19</v>
      </c>
      <c r="AY2066" t="s">
        <v>11</v>
      </c>
      <c r="AZ2066" t="s">
        <v>16</v>
      </c>
      <c r="BA2066" t="s">
        <v>23</v>
      </c>
      <c r="BB2066" s="35">
        <f>DATE(AT2066,MATCH(AU2066,{"Jan","Feb","Mar","Apr","May","Jun","Jul","Aug","Sep","Oct","Nov","Dec"}, 0),AV2066)</f>
        <v>33063</v>
      </c>
      <c r="BC2066" s="20">
        <f t="shared" si="593"/>
        <v>32</v>
      </c>
    </row>
    <row r="2067" spans="2:55" ht="15.5" x14ac:dyDescent="0.35">
      <c r="B2067" s="1" t="s">
        <v>305</v>
      </c>
      <c r="C2067" t="str">
        <f>VLOOKUP(B2067,Z2066:AE4401,2,FALSE)</f>
        <v>Hampton,</v>
      </c>
      <c r="D2067">
        <f t="shared" si="576"/>
        <v>28.31</v>
      </c>
      <c r="E2067">
        <f t="shared" si="577"/>
        <v>6.41</v>
      </c>
      <c r="F2067" t="str">
        <f t="shared" si="578"/>
        <v>No</v>
      </c>
      <c r="G2067" t="str">
        <f t="shared" si="579"/>
        <v>yes</v>
      </c>
      <c r="H2067" t="str">
        <f t="shared" si="580"/>
        <v>No</v>
      </c>
      <c r="I2067">
        <f t="shared" si="581"/>
        <v>1</v>
      </c>
      <c r="J2067" t="str">
        <f t="shared" si="582"/>
        <v>No</v>
      </c>
      <c r="K2067" t="str">
        <f t="shared" si="583"/>
        <v>OVER WEIGHT</v>
      </c>
      <c r="L2067" t="str">
        <f t="shared" si="584"/>
        <v>pre diabeties</v>
      </c>
      <c r="M2067" s="34">
        <f t="shared" si="585"/>
        <v>27369</v>
      </c>
      <c r="N2067" s="36">
        <f t="shared" si="586"/>
        <v>32760.48</v>
      </c>
      <c r="O2067" s="23" t="str">
        <f t="shared" si="587"/>
        <v>tier - 1</v>
      </c>
      <c r="P2067" s="34" t="str">
        <f t="shared" si="588"/>
        <v>tier - 1</v>
      </c>
      <c r="Q2067" s="34" t="str">
        <f t="shared" si="589"/>
        <v>R1011</v>
      </c>
      <c r="R2067" s="23">
        <f t="shared" si="590"/>
        <v>48</v>
      </c>
      <c r="Z2067" s="1" t="s">
        <v>305</v>
      </c>
      <c r="AA2067" s="1" t="s">
        <v>7499</v>
      </c>
      <c r="AB2067" t="s">
        <v>4746</v>
      </c>
      <c r="AC2067" t="s">
        <v>7231</v>
      </c>
      <c r="AD2067" t="s">
        <v>5677</v>
      </c>
      <c r="AG2067" t="s">
        <v>305</v>
      </c>
      <c r="AH2067">
        <v>28.31</v>
      </c>
      <c r="AI2067">
        <v>6.41</v>
      </c>
      <c r="AJ2067" s="20" t="s">
        <v>2380</v>
      </c>
      <c r="AK2067" t="s">
        <v>2382</v>
      </c>
      <c r="AL2067" t="s">
        <v>2380</v>
      </c>
      <c r="AM2067" s="29">
        <v>1</v>
      </c>
      <c r="AN2067" s="20" t="s">
        <v>2380</v>
      </c>
      <c r="AO2067" s="20" t="str">
        <f t="shared" si="591"/>
        <v>OVER WEIGHT</v>
      </c>
      <c r="AP2067" s="20" t="str">
        <f t="shared" si="592"/>
        <v>pre diabeties</v>
      </c>
      <c r="AS2067" t="s">
        <v>2094</v>
      </c>
      <c r="AT2067">
        <v>1974</v>
      </c>
      <c r="AU2067" s="28" t="s">
        <v>30</v>
      </c>
      <c r="AV2067">
        <v>6</v>
      </c>
      <c r="AW2067">
        <v>0</v>
      </c>
      <c r="AX2067" s="38">
        <v>32760.48</v>
      </c>
      <c r="AY2067" t="s">
        <v>16</v>
      </c>
      <c r="AZ2067" t="s">
        <v>16</v>
      </c>
      <c r="BA2067" t="s">
        <v>42</v>
      </c>
      <c r="BB2067" s="35">
        <f>DATE(AT2067,MATCH(AU2067,{"Jan","Feb","Mar","Apr","May","Jun","Jul","Aug","Sep","Oct","Nov","Dec"}, 0),AV2067)</f>
        <v>27369</v>
      </c>
      <c r="BC2067" s="20">
        <f t="shared" si="593"/>
        <v>48</v>
      </c>
    </row>
    <row r="2068" spans="2:55" ht="15.5" hidden="1" x14ac:dyDescent="0.35">
      <c r="B2068" s="1" t="s">
        <v>304</v>
      </c>
      <c r="C2068" t="str">
        <f>VLOOKUP(B2068,Z2067:AE4402,2,FALSE)</f>
        <v>Flynn,</v>
      </c>
      <c r="D2068">
        <f t="shared" si="576"/>
        <v>30.3</v>
      </c>
      <c r="E2068">
        <f t="shared" si="577"/>
        <v>4.7300000000000004</v>
      </c>
      <c r="F2068" t="str">
        <f t="shared" si="578"/>
        <v>yes</v>
      </c>
      <c r="G2068" t="str">
        <f t="shared" si="579"/>
        <v>No</v>
      </c>
      <c r="H2068" t="str">
        <f t="shared" si="580"/>
        <v>Yes</v>
      </c>
      <c r="I2068">
        <f t="shared" si="581"/>
        <v>1</v>
      </c>
      <c r="J2068" t="str">
        <f t="shared" si="582"/>
        <v>No</v>
      </c>
      <c r="K2068" t="str">
        <f t="shared" si="583"/>
        <v>OBESITY</v>
      </c>
      <c r="L2068" t="str">
        <f t="shared" si="584"/>
        <v>normal</v>
      </c>
      <c r="M2068" s="34">
        <f t="shared" si="585"/>
        <v>26610</v>
      </c>
      <c r="N2068" s="36">
        <f t="shared" si="586"/>
        <v>32765.33</v>
      </c>
      <c r="O2068" s="23" t="str">
        <f t="shared" si="587"/>
        <v>tier - 2</v>
      </c>
      <c r="P2068" s="34" t="str">
        <f t="shared" si="588"/>
        <v>tier - 2</v>
      </c>
      <c r="Q2068" s="34" t="str">
        <f t="shared" si="589"/>
        <v>R1012</v>
      </c>
      <c r="R2068" s="23">
        <f t="shared" si="590"/>
        <v>50</v>
      </c>
      <c r="Z2068" s="1" t="s">
        <v>304</v>
      </c>
      <c r="AA2068" s="1" t="s">
        <v>6704</v>
      </c>
      <c r="AB2068" t="s">
        <v>4743</v>
      </c>
      <c r="AC2068" t="s">
        <v>6283</v>
      </c>
      <c r="AD2068" t="s">
        <v>4910</v>
      </c>
      <c r="AG2068" t="s">
        <v>304</v>
      </c>
      <c r="AH2068">
        <v>30.3</v>
      </c>
      <c r="AI2068">
        <v>4.7300000000000004</v>
      </c>
      <c r="AJ2068" s="20" t="s">
        <v>2382</v>
      </c>
      <c r="AK2068" t="s">
        <v>2380</v>
      </c>
      <c r="AL2068" t="s">
        <v>2383</v>
      </c>
      <c r="AM2068" s="29">
        <v>1</v>
      </c>
      <c r="AN2068" s="20" t="s">
        <v>2380</v>
      </c>
      <c r="AO2068" s="20" t="str">
        <f t="shared" si="591"/>
        <v>OBESITY</v>
      </c>
      <c r="AP2068" s="20" t="str">
        <f t="shared" si="592"/>
        <v>normal</v>
      </c>
      <c r="AS2068" t="s">
        <v>2095</v>
      </c>
      <c r="AT2068">
        <v>1972</v>
      </c>
      <c r="AU2068" s="28" t="s">
        <v>15</v>
      </c>
      <c r="AV2068">
        <v>7</v>
      </c>
      <c r="AW2068">
        <v>0</v>
      </c>
      <c r="AX2068" s="38">
        <v>32765.33</v>
      </c>
      <c r="AY2068" t="s">
        <v>11</v>
      </c>
      <c r="AZ2068" t="s">
        <v>11</v>
      </c>
      <c r="BA2068" t="s">
        <v>23</v>
      </c>
      <c r="BB2068" s="35">
        <f>DATE(AT2068,MATCH(AU2068,{"Jan","Feb","Mar","Apr","May","Jun","Jul","Aug","Sep","Oct","Nov","Dec"}, 0),AV2068)</f>
        <v>26610</v>
      </c>
      <c r="BC2068" s="20">
        <f t="shared" si="593"/>
        <v>50</v>
      </c>
    </row>
    <row r="2069" spans="2:55" ht="15.5" x14ac:dyDescent="0.35">
      <c r="B2069" s="1" t="s">
        <v>303</v>
      </c>
      <c r="C2069" t="str">
        <f>VLOOKUP(B2069,Z2068:AE4403,2,FALSE)</f>
        <v>Knast,</v>
      </c>
      <c r="D2069">
        <f t="shared" si="576"/>
        <v>26.4</v>
      </c>
      <c r="E2069">
        <f t="shared" si="577"/>
        <v>6.22</v>
      </c>
      <c r="F2069" t="str">
        <f t="shared" si="578"/>
        <v>yes</v>
      </c>
      <c r="G2069" t="str">
        <f t="shared" si="579"/>
        <v>No</v>
      </c>
      <c r="H2069" t="str">
        <f t="shared" si="580"/>
        <v>No</v>
      </c>
      <c r="I2069">
        <f t="shared" si="581"/>
        <v>0</v>
      </c>
      <c r="J2069" t="str">
        <f t="shared" si="582"/>
        <v>No</v>
      </c>
      <c r="K2069" t="str">
        <f t="shared" si="583"/>
        <v>OVER WEIGHT</v>
      </c>
      <c r="L2069" t="str">
        <f t="shared" si="584"/>
        <v>pre diabeties</v>
      </c>
      <c r="M2069" s="34">
        <f t="shared" si="585"/>
        <v>29567</v>
      </c>
      <c r="N2069" s="36">
        <f t="shared" si="586"/>
        <v>32787.46</v>
      </c>
      <c r="O2069" s="23" t="str">
        <f t="shared" si="587"/>
        <v>tier - 1</v>
      </c>
      <c r="P2069" s="34" t="str">
        <f t="shared" si="588"/>
        <v>tier - 3</v>
      </c>
      <c r="Q2069" s="34" t="str">
        <f t="shared" si="589"/>
        <v>R1012</v>
      </c>
      <c r="R2069" s="23">
        <f t="shared" si="590"/>
        <v>42</v>
      </c>
      <c r="Z2069" s="1" t="s">
        <v>303</v>
      </c>
      <c r="AA2069" s="1" t="s">
        <v>5639</v>
      </c>
      <c r="AB2069" t="s">
        <v>4743</v>
      </c>
      <c r="AC2069" t="s">
        <v>4810</v>
      </c>
      <c r="AG2069" t="s">
        <v>303</v>
      </c>
      <c r="AH2069">
        <v>26.4</v>
      </c>
      <c r="AI2069">
        <v>6.22</v>
      </c>
      <c r="AJ2069" s="20" t="s">
        <v>2382</v>
      </c>
      <c r="AK2069" t="s">
        <v>2380</v>
      </c>
      <c r="AL2069" t="s">
        <v>2380</v>
      </c>
      <c r="AM2069" s="29">
        <v>0</v>
      </c>
      <c r="AN2069" s="20" t="s">
        <v>2380</v>
      </c>
      <c r="AO2069" s="20" t="str">
        <f t="shared" si="591"/>
        <v>OVER WEIGHT</v>
      </c>
      <c r="AP2069" s="20" t="str">
        <f t="shared" si="592"/>
        <v>pre diabeties</v>
      </c>
      <c r="AS2069" t="s">
        <v>2096</v>
      </c>
      <c r="AT2069">
        <v>1980</v>
      </c>
      <c r="AU2069" s="28" t="s">
        <v>30</v>
      </c>
      <c r="AV2069">
        <v>12</v>
      </c>
      <c r="AW2069">
        <v>3</v>
      </c>
      <c r="AX2069" s="38">
        <v>32787.46</v>
      </c>
      <c r="AY2069" t="s">
        <v>16</v>
      </c>
      <c r="AZ2069" t="s">
        <v>12</v>
      </c>
      <c r="BA2069" t="s">
        <v>23</v>
      </c>
      <c r="BB2069" s="35">
        <f>DATE(AT2069,MATCH(AU2069,{"Jan","Feb","Mar","Apr","May","Jun","Jul","Aug","Sep","Oct","Nov","Dec"}, 0),AV2069)</f>
        <v>29567</v>
      </c>
      <c r="BC2069" s="20">
        <f t="shared" si="593"/>
        <v>42</v>
      </c>
    </row>
    <row r="2070" spans="2:55" ht="15.5" hidden="1" x14ac:dyDescent="0.35">
      <c r="B2070" s="1" t="s">
        <v>302</v>
      </c>
      <c r="C2070" t="str">
        <f>VLOOKUP(B2070,Z2069:AE4404,2,FALSE)</f>
        <v>Lucas,</v>
      </c>
      <c r="D2070">
        <f t="shared" si="576"/>
        <v>22.135000000000002</v>
      </c>
      <c r="E2070">
        <f t="shared" si="577"/>
        <v>4.46</v>
      </c>
      <c r="F2070" t="str">
        <f t="shared" si="578"/>
        <v>yes</v>
      </c>
      <c r="G2070" t="str">
        <f t="shared" si="579"/>
        <v>No</v>
      </c>
      <c r="H2070" t="str">
        <f t="shared" si="580"/>
        <v>No</v>
      </c>
      <c r="I2070">
        <f t="shared" si="581"/>
        <v>0</v>
      </c>
      <c r="J2070" t="str">
        <f t="shared" si="582"/>
        <v>No</v>
      </c>
      <c r="K2070" t="str">
        <f t="shared" si="583"/>
        <v>Normal weight</v>
      </c>
      <c r="L2070" t="str">
        <f t="shared" si="584"/>
        <v>normal</v>
      </c>
      <c r="M2070" s="34">
        <f t="shared" si="585"/>
        <v>35037</v>
      </c>
      <c r="N2070" s="36">
        <f t="shared" si="586"/>
        <v>32827.51</v>
      </c>
      <c r="O2070" s="23" t="str">
        <f t="shared" si="587"/>
        <v>tier - 1</v>
      </c>
      <c r="P2070" s="34" t="str">
        <f t="shared" si="588"/>
        <v>tier - 2</v>
      </c>
      <c r="Q2070" s="34" t="str">
        <f t="shared" si="589"/>
        <v>R1011</v>
      </c>
      <c r="R2070" s="23">
        <f t="shared" si="590"/>
        <v>27</v>
      </c>
      <c r="Z2070" s="1" t="s">
        <v>302</v>
      </c>
      <c r="AA2070" s="1" t="s">
        <v>7500</v>
      </c>
      <c r="AB2070" t="s">
        <v>4743</v>
      </c>
      <c r="AC2070" t="s">
        <v>5399</v>
      </c>
      <c r="AD2070" t="s">
        <v>5335</v>
      </c>
      <c r="AG2070" t="s">
        <v>302</v>
      </c>
      <c r="AH2070">
        <v>22.135000000000002</v>
      </c>
      <c r="AI2070">
        <v>4.46</v>
      </c>
      <c r="AJ2070" s="20" t="s">
        <v>2382</v>
      </c>
      <c r="AK2070" t="s">
        <v>2380</v>
      </c>
      <c r="AL2070" t="s">
        <v>2380</v>
      </c>
      <c r="AM2070" s="29">
        <v>0</v>
      </c>
      <c r="AN2070" s="20" t="s">
        <v>2380</v>
      </c>
      <c r="AO2070" s="20" t="str">
        <f t="shared" si="591"/>
        <v>Normal weight</v>
      </c>
      <c r="AP2070" s="20" t="str">
        <f t="shared" si="592"/>
        <v>normal</v>
      </c>
      <c r="AS2070" t="s">
        <v>2097</v>
      </c>
      <c r="AT2070">
        <v>1995</v>
      </c>
      <c r="AU2070" s="28" t="s">
        <v>30</v>
      </c>
      <c r="AV2070">
        <v>4</v>
      </c>
      <c r="AW2070">
        <v>0</v>
      </c>
      <c r="AX2070" s="38">
        <v>32827.51</v>
      </c>
      <c r="AY2070" t="s">
        <v>16</v>
      </c>
      <c r="AZ2070" t="s">
        <v>11</v>
      </c>
      <c r="BA2070" t="s">
        <v>42</v>
      </c>
      <c r="BB2070" s="35">
        <f>DATE(AT2070,MATCH(AU2070,{"Jan","Feb","Mar","Apr","May","Jun","Jul","Aug","Sep","Oct","Nov","Dec"}, 0),AV2070)</f>
        <v>35037</v>
      </c>
      <c r="BC2070" s="20">
        <f t="shared" si="593"/>
        <v>27</v>
      </c>
    </row>
    <row r="2071" spans="2:55" ht="15.5" hidden="1" x14ac:dyDescent="0.35">
      <c r="B2071" s="1" t="s">
        <v>301</v>
      </c>
      <c r="C2071" t="str">
        <f>VLOOKUP(B2071,Z2070:AE4405,2,FALSE)</f>
        <v>Thomas,</v>
      </c>
      <c r="D2071">
        <f t="shared" si="576"/>
        <v>17.399999999999999</v>
      </c>
      <c r="E2071">
        <f t="shared" si="577"/>
        <v>4.5</v>
      </c>
      <c r="F2071" t="str">
        <f t="shared" si="578"/>
        <v>yes</v>
      </c>
      <c r="G2071" t="str">
        <f t="shared" si="579"/>
        <v>No</v>
      </c>
      <c r="H2071" t="str">
        <f t="shared" si="580"/>
        <v>No</v>
      </c>
      <c r="I2071">
        <f t="shared" si="581"/>
        <v>0</v>
      </c>
      <c r="J2071" t="str">
        <f t="shared" si="582"/>
        <v>No</v>
      </c>
      <c r="K2071" t="str">
        <f t="shared" si="583"/>
        <v>under weight</v>
      </c>
      <c r="L2071" t="str">
        <f t="shared" si="584"/>
        <v>normal</v>
      </c>
      <c r="M2071" s="34">
        <f t="shared" si="585"/>
        <v>29907</v>
      </c>
      <c r="N2071" s="36">
        <f t="shared" si="586"/>
        <v>32906.69</v>
      </c>
      <c r="O2071" s="23" t="str">
        <f t="shared" si="587"/>
        <v>tier - 2</v>
      </c>
      <c r="P2071" s="34" t="str">
        <f t="shared" si="588"/>
        <v>tier - 3</v>
      </c>
      <c r="Q2071" s="34" t="str">
        <f t="shared" si="589"/>
        <v>R1011</v>
      </c>
      <c r="R2071" s="23">
        <f t="shared" si="590"/>
        <v>41</v>
      </c>
      <c r="Z2071" s="1" t="s">
        <v>301</v>
      </c>
      <c r="AA2071" s="1" t="s">
        <v>6142</v>
      </c>
      <c r="AB2071" t="s">
        <v>4743</v>
      </c>
      <c r="AC2071" t="s">
        <v>4916</v>
      </c>
      <c r="AD2071" t="s">
        <v>4816</v>
      </c>
      <c r="AG2071" t="s">
        <v>301</v>
      </c>
      <c r="AH2071">
        <v>17.399999999999999</v>
      </c>
      <c r="AI2071">
        <v>4.5</v>
      </c>
      <c r="AJ2071" s="20" t="s">
        <v>2382</v>
      </c>
      <c r="AK2071" t="s">
        <v>2380</v>
      </c>
      <c r="AL2071" t="s">
        <v>2380</v>
      </c>
      <c r="AM2071" s="29">
        <v>0</v>
      </c>
      <c r="AN2071" s="20" t="s">
        <v>2380</v>
      </c>
      <c r="AO2071" s="20" t="str">
        <f t="shared" si="591"/>
        <v>under weight</v>
      </c>
      <c r="AP2071" s="20" t="str">
        <f t="shared" si="592"/>
        <v>normal</v>
      </c>
      <c r="AS2071" t="s">
        <v>2098</v>
      </c>
      <c r="AT2071">
        <v>1981</v>
      </c>
      <c r="AU2071" s="28" t="s">
        <v>15</v>
      </c>
      <c r="AV2071">
        <v>17</v>
      </c>
      <c r="AW2071">
        <v>1</v>
      </c>
      <c r="AX2071" s="38">
        <v>32906.69</v>
      </c>
      <c r="AY2071" t="s">
        <v>11</v>
      </c>
      <c r="AZ2071" t="s">
        <v>12</v>
      </c>
      <c r="BA2071" t="s">
        <v>42</v>
      </c>
      <c r="BB2071" s="35">
        <f>DATE(AT2071,MATCH(AU2071,{"Jan","Feb","Mar","Apr","May","Jun","Jul","Aug","Sep","Oct","Nov","Dec"}, 0),AV2071)</f>
        <v>29907</v>
      </c>
      <c r="BC2071" s="20">
        <f t="shared" si="593"/>
        <v>41</v>
      </c>
    </row>
    <row r="2072" spans="2:55" ht="15.5" hidden="1" x14ac:dyDescent="0.35">
      <c r="B2072" s="1" t="s">
        <v>299</v>
      </c>
      <c r="C2072" t="str">
        <f>VLOOKUP(B2072,Z2071:AE4406,2,FALSE)</f>
        <v>Cherewatti,</v>
      </c>
      <c r="D2072">
        <f t="shared" si="576"/>
        <v>28.06</v>
      </c>
      <c r="E2072">
        <f t="shared" si="577"/>
        <v>8.93</v>
      </c>
      <c r="F2072" t="str">
        <f t="shared" si="578"/>
        <v>No</v>
      </c>
      <c r="G2072" t="str">
        <f t="shared" si="579"/>
        <v>No</v>
      </c>
      <c r="H2072" t="str">
        <f t="shared" si="580"/>
        <v>No</v>
      </c>
      <c r="I2072">
        <f t="shared" si="581"/>
        <v>0</v>
      </c>
      <c r="J2072" t="str">
        <f t="shared" si="582"/>
        <v>No</v>
      </c>
      <c r="K2072" t="str">
        <f t="shared" si="583"/>
        <v>OVER WEIGHT</v>
      </c>
      <c r="L2072" t="str">
        <f t="shared" si="584"/>
        <v>diabeties</v>
      </c>
      <c r="M2072" s="34">
        <f t="shared" si="585"/>
        <v>26169</v>
      </c>
      <c r="N2072" s="36">
        <f t="shared" si="586"/>
        <v>32947.629999999997</v>
      </c>
      <c r="O2072" s="23" t="str">
        <f t="shared" si="587"/>
        <v>tier - 2</v>
      </c>
      <c r="P2072" s="34" t="str">
        <f t="shared" si="588"/>
        <v>tier - 1</v>
      </c>
      <c r="Q2072" s="34" t="str">
        <f t="shared" si="589"/>
        <v>R1011</v>
      </c>
      <c r="R2072" s="23">
        <f t="shared" si="590"/>
        <v>51</v>
      </c>
      <c r="Z2072" s="1" t="s">
        <v>299</v>
      </c>
      <c r="AA2072" s="1" t="s">
        <v>7501</v>
      </c>
      <c r="AB2072" t="s">
        <v>4746</v>
      </c>
      <c r="AC2072" t="s">
        <v>5135</v>
      </c>
      <c r="AG2072" t="s">
        <v>299</v>
      </c>
      <c r="AH2072">
        <v>28.06</v>
      </c>
      <c r="AI2072">
        <v>8.93</v>
      </c>
      <c r="AJ2072" s="20" t="s">
        <v>2380</v>
      </c>
      <c r="AK2072" t="s">
        <v>2380</v>
      </c>
      <c r="AL2072" t="s">
        <v>2380</v>
      </c>
      <c r="AM2072" s="29">
        <v>0</v>
      </c>
      <c r="AN2072" s="20" t="s">
        <v>2380</v>
      </c>
      <c r="AO2072" s="20" t="str">
        <f t="shared" si="591"/>
        <v>OVER WEIGHT</v>
      </c>
      <c r="AP2072" s="20" t="str">
        <f t="shared" si="592"/>
        <v>diabeties</v>
      </c>
      <c r="AS2072" t="s">
        <v>2099</v>
      </c>
      <c r="AT2072">
        <v>1971</v>
      </c>
      <c r="AU2072" s="28" t="s">
        <v>35</v>
      </c>
      <c r="AV2072">
        <v>24</v>
      </c>
      <c r="AW2072">
        <v>0</v>
      </c>
      <c r="AX2072" s="38">
        <v>32947.629999999997</v>
      </c>
      <c r="AY2072" t="s">
        <v>11</v>
      </c>
      <c r="AZ2072" t="s">
        <v>16</v>
      </c>
      <c r="BA2072" t="s">
        <v>42</v>
      </c>
      <c r="BB2072" s="35">
        <f>DATE(AT2072,MATCH(AU2072,{"Jan","Feb","Mar","Apr","May","Jun","Jul","Aug","Sep","Oct","Nov","Dec"}, 0),AV2072)</f>
        <v>26169</v>
      </c>
      <c r="BC2072" s="20">
        <f t="shared" si="593"/>
        <v>51</v>
      </c>
    </row>
    <row r="2073" spans="2:55" ht="15.5" hidden="1" x14ac:dyDescent="0.35">
      <c r="B2073" s="1" t="s">
        <v>298</v>
      </c>
      <c r="C2073" t="str">
        <f>VLOOKUP(B2073,Z2072:AE4407,2,FALSE)</f>
        <v>Olle,</v>
      </c>
      <c r="D2073">
        <f t="shared" si="576"/>
        <v>31.13</v>
      </c>
      <c r="E2073">
        <f t="shared" si="577"/>
        <v>11.02</v>
      </c>
      <c r="F2073" t="str">
        <f t="shared" si="578"/>
        <v>No</v>
      </c>
      <c r="G2073" t="str">
        <f t="shared" si="579"/>
        <v>No</v>
      </c>
      <c r="H2073" t="str">
        <f t="shared" si="580"/>
        <v>No</v>
      </c>
      <c r="I2073">
        <f t="shared" si="581"/>
        <v>0</v>
      </c>
      <c r="J2073" t="str">
        <f t="shared" si="582"/>
        <v>No</v>
      </c>
      <c r="K2073" t="str">
        <f t="shared" si="583"/>
        <v>OBESITY</v>
      </c>
      <c r="L2073" t="str">
        <f t="shared" si="584"/>
        <v>diabeties</v>
      </c>
      <c r="M2073" s="34">
        <f t="shared" si="585"/>
        <v>34888</v>
      </c>
      <c r="N2073" s="36">
        <f t="shared" si="586"/>
        <v>33017.46</v>
      </c>
      <c r="O2073" s="23" t="str">
        <f t="shared" si="587"/>
        <v>tier - 1</v>
      </c>
      <c r="P2073" s="34" t="str">
        <f t="shared" si="588"/>
        <v>tier - 1</v>
      </c>
      <c r="Q2073" s="34" t="str">
        <f t="shared" si="589"/>
        <v>R1011</v>
      </c>
      <c r="R2073" s="23">
        <f t="shared" si="590"/>
        <v>27</v>
      </c>
      <c r="Z2073" s="1" t="s">
        <v>298</v>
      </c>
      <c r="AA2073" s="1" t="s">
        <v>7502</v>
      </c>
      <c r="AB2073" t="s">
        <v>4746</v>
      </c>
      <c r="AC2073" t="s">
        <v>7503</v>
      </c>
      <c r="AG2073" t="s">
        <v>298</v>
      </c>
      <c r="AH2073">
        <v>31.13</v>
      </c>
      <c r="AI2073">
        <v>11.02</v>
      </c>
      <c r="AJ2073" s="20" t="s">
        <v>2380</v>
      </c>
      <c r="AK2073" t="s">
        <v>2380</v>
      </c>
      <c r="AL2073" t="s">
        <v>2380</v>
      </c>
      <c r="AM2073" s="29">
        <v>0</v>
      </c>
      <c r="AN2073" s="20" t="s">
        <v>2380</v>
      </c>
      <c r="AO2073" s="20" t="str">
        <f t="shared" si="591"/>
        <v>OBESITY</v>
      </c>
      <c r="AP2073" s="20" t="str">
        <f t="shared" si="592"/>
        <v>diabeties</v>
      </c>
      <c r="AS2073" t="s">
        <v>2100</v>
      </c>
      <c r="AT2073">
        <v>1995</v>
      </c>
      <c r="AU2073" s="28" t="s">
        <v>10</v>
      </c>
      <c r="AV2073">
        <v>8</v>
      </c>
      <c r="AW2073">
        <v>0</v>
      </c>
      <c r="AX2073" s="38">
        <v>33017.46</v>
      </c>
      <c r="AY2073" t="s">
        <v>16</v>
      </c>
      <c r="AZ2073" t="s">
        <v>16</v>
      </c>
      <c r="BA2073" t="s">
        <v>42</v>
      </c>
      <c r="BB2073" s="35">
        <f>DATE(AT2073,MATCH(AU2073,{"Jan","Feb","Mar","Apr","May","Jun","Jul","Aug","Sep","Oct","Nov","Dec"}, 0),AV2073)</f>
        <v>34888</v>
      </c>
      <c r="BC2073" s="20">
        <f t="shared" si="593"/>
        <v>27</v>
      </c>
    </row>
    <row r="2074" spans="2:55" ht="15.5" hidden="1" x14ac:dyDescent="0.35">
      <c r="B2074" s="1" t="s">
        <v>297</v>
      </c>
      <c r="C2074" t="str">
        <f>VLOOKUP(B2074,Z2073:AE4408,2,FALSE)</f>
        <v>Hamsi,</v>
      </c>
      <c r="D2074">
        <f t="shared" si="576"/>
        <v>18.46</v>
      </c>
      <c r="E2074">
        <f t="shared" si="577"/>
        <v>5.25</v>
      </c>
      <c r="F2074" t="str">
        <f t="shared" si="578"/>
        <v>No</v>
      </c>
      <c r="G2074" t="str">
        <f t="shared" si="579"/>
        <v>No</v>
      </c>
      <c r="H2074" t="str">
        <f t="shared" si="580"/>
        <v>No</v>
      </c>
      <c r="I2074">
        <f t="shared" si="581"/>
        <v>0</v>
      </c>
      <c r="J2074" t="str">
        <f t="shared" si="582"/>
        <v>No</v>
      </c>
      <c r="K2074" t="str">
        <f t="shared" si="583"/>
        <v>under weight</v>
      </c>
      <c r="L2074" t="str">
        <f t="shared" si="584"/>
        <v>normal</v>
      </c>
      <c r="M2074" s="34">
        <f t="shared" si="585"/>
        <v>24663</v>
      </c>
      <c r="N2074" s="36">
        <f t="shared" si="586"/>
        <v>33025.32</v>
      </c>
      <c r="O2074" s="23" t="str">
        <f t="shared" si="587"/>
        <v>tier - 2</v>
      </c>
      <c r="P2074" s="34" t="str">
        <f t="shared" si="588"/>
        <v>tier - 3</v>
      </c>
      <c r="Q2074" s="34" t="str">
        <f t="shared" si="589"/>
        <v>R1011</v>
      </c>
      <c r="R2074" s="23">
        <f t="shared" si="590"/>
        <v>55</v>
      </c>
      <c r="Z2074" s="1" t="s">
        <v>297</v>
      </c>
      <c r="AA2074" s="1" t="s">
        <v>7504</v>
      </c>
      <c r="AB2074" t="s">
        <v>4746</v>
      </c>
      <c r="AC2074" t="s">
        <v>7505</v>
      </c>
      <c r="AG2074" t="s">
        <v>297</v>
      </c>
      <c r="AH2074">
        <v>18.46</v>
      </c>
      <c r="AI2074">
        <v>5.25</v>
      </c>
      <c r="AJ2074" s="20" t="s">
        <v>2380</v>
      </c>
      <c r="AK2074" t="s">
        <v>2380</v>
      </c>
      <c r="AL2074" t="s">
        <v>2380</v>
      </c>
      <c r="AM2074" s="29">
        <v>0</v>
      </c>
      <c r="AN2074" s="20" t="s">
        <v>2380</v>
      </c>
      <c r="AO2074" s="20" t="str">
        <f t="shared" si="591"/>
        <v>under weight</v>
      </c>
      <c r="AP2074" s="20" t="str">
        <f t="shared" si="592"/>
        <v>normal</v>
      </c>
      <c r="AS2074" t="s">
        <v>2101</v>
      </c>
      <c r="AT2074">
        <v>1967</v>
      </c>
      <c r="AU2074" s="28" t="s">
        <v>10</v>
      </c>
      <c r="AV2074">
        <v>10</v>
      </c>
      <c r="AW2074">
        <v>0</v>
      </c>
      <c r="AX2074" s="38">
        <v>33025.32</v>
      </c>
      <c r="AY2074" t="s">
        <v>11</v>
      </c>
      <c r="AZ2074" t="s">
        <v>12</v>
      </c>
      <c r="BA2074" t="s">
        <v>42</v>
      </c>
      <c r="BB2074" s="35">
        <f>DATE(AT2074,MATCH(AU2074,{"Jan","Feb","Mar","Apr","May","Jun","Jul","Aug","Sep","Oct","Nov","Dec"}, 0),AV2074)</f>
        <v>24663</v>
      </c>
      <c r="BC2074" s="20">
        <f t="shared" si="593"/>
        <v>55</v>
      </c>
    </row>
    <row r="2075" spans="2:55" ht="15.5" hidden="1" x14ac:dyDescent="0.35">
      <c r="B2075" s="1" t="s">
        <v>296</v>
      </c>
      <c r="C2075" t="str">
        <f>VLOOKUP(B2075,Z2074:AE4409,2,FALSE)</f>
        <v>Finnegan,</v>
      </c>
      <c r="D2075">
        <f t="shared" si="576"/>
        <v>17.3</v>
      </c>
      <c r="E2075">
        <f t="shared" si="577"/>
        <v>4.75</v>
      </c>
      <c r="F2075" t="str">
        <f t="shared" si="578"/>
        <v>No</v>
      </c>
      <c r="G2075" t="str">
        <f t="shared" si="579"/>
        <v>No</v>
      </c>
      <c r="H2075" t="str">
        <f t="shared" si="580"/>
        <v>No</v>
      </c>
      <c r="I2075">
        <f t="shared" si="581"/>
        <v>0</v>
      </c>
      <c r="J2075" t="str">
        <f t="shared" si="582"/>
        <v>No</v>
      </c>
      <c r="K2075" t="str">
        <f t="shared" si="583"/>
        <v>under weight</v>
      </c>
      <c r="L2075" t="str">
        <f t="shared" si="584"/>
        <v>normal</v>
      </c>
      <c r="M2075" s="34">
        <f t="shared" si="585"/>
        <v>34543</v>
      </c>
      <c r="N2075" s="36">
        <f t="shared" si="586"/>
        <v>33057.230000000003</v>
      </c>
      <c r="O2075" s="23" t="str">
        <f t="shared" si="587"/>
        <v>tier - 1</v>
      </c>
      <c r="P2075" s="34" t="str">
        <f t="shared" si="588"/>
        <v>tier - 2</v>
      </c>
      <c r="Q2075" s="34" t="str">
        <f t="shared" si="589"/>
        <v>R1011</v>
      </c>
      <c r="R2075" s="23">
        <f t="shared" si="590"/>
        <v>28</v>
      </c>
      <c r="Z2075" s="1" t="s">
        <v>296</v>
      </c>
      <c r="AA2075" s="1" t="s">
        <v>7506</v>
      </c>
      <c r="AB2075" t="s">
        <v>4743</v>
      </c>
      <c r="AC2075" t="s">
        <v>5123</v>
      </c>
      <c r="AG2075" t="s">
        <v>296</v>
      </c>
      <c r="AH2075">
        <v>17.3</v>
      </c>
      <c r="AI2075">
        <v>4.75</v>
      </c>
      <c r="AJ2075" s="20" t="s">
        <v>2380</v>
      </c>
      <c r="AK2075" t="s">
        <v>2380</v>
      </c>
      <c r="AL2075" t="s">
        <v>2380</v>
      </c>
      <c r="AM2075" s="29">
        <v>0</v>
      </c>
      <c r="AN2075" s="20" t="s">
        <v>2380</v>
      </c>
      <c r="AO2075" s="20" t="str">
        <f t="shared" si="591"/>
        <v>under weight</v>
      </c>
      <c r="AP2075" s="20" t="str">
        <f t="shared" si="592"/>
        <v>normal</v>
      </c>
      <c r="AS2075" t="s">
        <v>2102</v>
      </c>
      <c r="AT2075">
        <v>1994</v>
      </c>
      <c r="AU2075" s="28" t="s">
        <v>10</v>
      </c>
      <c r="AV2075">
        <v>28</v>
      </c>
      <c r="AW2075">
        <v>0</v>
      </c>
      <c r="AX2075" s="38">
        <v>33057.230000000003</v>
      </c>
      <c r="AY2075" t="s">
        <v>16</v>
      </c>
      <c r="AZ2075" t="s">
        <v>11</v>
      </c>
      <c r="BA2075" t="s">
        <v>42</v>
      </c>
      <c r="BB2075" s="35">
        <f>DATE(AT2075,MATCH(AU2075,{"Jan","Feb","Mar","Apr","May","Jun","Jul","Aug","Sep","Oct","Nov","Dec"}, 0),AV2075)</f>
        <v>34543</v>
      </c>
      <c r="BC2075" s="20">
        <f t="shared" si="593"/>
        <v>28</v>
      </c>
    </row>
    <row r="2076" spans="2:55" ht="15.5" hidden="1" x14ac:dyDescent="0.35">
      <c r="B2076" s="1" t="s">
        <v>295</v>
      </c>
      <c r="C2076" t="str">
        <f>VLOOKUP(B2076,Z2075:AE4410,2,FALSE)</f>
        <v>Walsh,</v>
      </c>
      <c r="D2076">
        <f t="shared" si="576"/>
        <v>35.625</v>
      </c>
      <c r="E2076">
        <f t="shared" si="577"/>
        <v>4.68</v>
      </c>
      <c r="F2076" t="str">
        <f t="shared" si="578"/>
        <v>yes</v>
      </c>
      <c r="G2076" t="str">
        <f t="shared" si="579"/>
        <v>No</v>
      </c>
      <c r="H2076" t="str">
        <f t="shared" si="580"/>
        <v>Yes</v>
      </c>
      <c r="I2076">
        <f t="shared" si="581"/>
        <v>1</v>
      </c>
      <c r="J2076" t="str">
        <f t="shared" si="582"/>
        <v>No</v>
      </c>
      <c r="K2076" t="str">
        <f t="shared" si="583"/>
        <v>OBESITY</v>
      </c>
      <c r="L2076" t="str">
        <f t="shared" si="584"/>
        <v>normal</v>
      </c>
      <c r="M2076" s="34">
        <f t="shared" si="585"/>
        <v>22828</v>
      </c>
      <c r="N2076" s="36">
        <f t="shared" si="586"/>
        <v>33074.94</v>
      </c>
      <c r="O2076" s="23" t="str">
        <f t="shared" si="587"/>
        <v>tier - 1</v>
      </c>
      <c r="P2076" s="34" t="str">
        <f t="shared" si="588"/>
        <v>tier - 2</v>
      </c>
      <c r="Q2076" s="34" t="str">
        <f t="shared" si="589"/>
        <v>R1011</v>
      </c>
      <c r="R2076" s="23">
        <f t="shared" si="590"/>
        <v>60</v>
      </c>
      <c r="Z2076" s="1" t="s">
        <v>295</v>
      </c>
      <c r="AA2076" s="1" t="s">
        <v>5143</v>
      </c>
      <c r="AB2076" t="s">
        <v>4746</v>
      </c>
      <c r="AC2076" t="s">
        <v>4859</v>
      </c>
      <c r="AD2076" t="s">
        <v>5020</v>
      </c>
      <c r="AG2076" t="s">
        <v>295</v>
      </c>
      <c r="AH2076">
        <v>35.625</v>
      </c>
      <c r="AI2076">
        <v>4.68</v>
      </c>
      <c r="AJ2076" s="20" t="s">
        <v>2382</v>
      </c>
      <c r="AK2076" t="s">
        <v>2380</v>
      </c>
      <c r="AL2076" t="s">
        <v>2383</v>
      </c>
      <c r="AM2076" s="29">
        <v>1</v>
      </c>
      <c r="AN2076" s="20" t="s">
        <v>2380</v>
      </c>
      <c r="AO2076" s="20" t="str">
        <f t="shared" si="591"/>
        <v>OBESITY</v>
      </c>
      <c r="AP2076" s="20" t="str">
        <f t="shared" si="592"/>
        <v>normal</v>
      </c>
      <c r="AS2076" t="s">
        <v>2103</v>
      </c>
      <c r="AT2076">
        <v>1962</v>
      </c>
      <c r="AU2076" s="28" t="s">
        <v>10</v>
      </c>
      <c r="AV2076">
        <v>1</v>
      </c>
      <c r="AW2076">
        <v>0</v>
      </c>
      <c r="AX2076" s="38">
        <v>33074.94</v>
      </c>
      <c r="AY2076" t="s">
        <v>16</v>
      </c>
      <c r="AZ2076" t="s">
        <v>11</v>
      </c>
      <c r="BA2076" t="s">
        <v>42</v>
      </c>
      <c r="BB2076" s="35">
        <f>DATE(AT2076,MATCH(AU2076,{"Jan","Feb","Mar","Apr","May","Jun","Jul","Aug","Sep","Oct","Nov","Dec"}, 0),AV2076)</f>
        <v>22828</v>
      </c>
      <c r="BC2076" s="20">
        <f t="shared" si="593"/>
        <v>60</v>
      </c>
    </row>
    <row r="2077" spans="2:55" ht="15.5" hidden="1" x14ac:dyDescent="0.35">
      <c r="B2077" s="1" t="s">
        <v>294</v>
      </c>
      <c r="C2077" t="str">
        <f>VLOOKUP(B2077,Z2076:AE4411,2,FALSE)</f>
        <v>Villa,</v>
      </c>
      <c r="D2077">
        <f t="shared" si="576"/>
        <v>20.234999999999999</v>
      </c>
      <c r="E2077">
        <f t="shared" si="577"/>
        <v>6.17</v>
      </c>
      <c r="F2077" t="str">
        <f t="shared" si="578"/>
        <v>yes</v>
      </c>
      <c r="G2077" t="str">
        <f t="shared" si="579"/>
        <v>yes</v>
      </c>
      <c r="H2077" t="str">
        <f t="shared" si="580"/>
        <v>No</v>
      </c>
      <c r="I2077">
        <f t="shared" si="581"/>
        <v>2</v>
      </c>
      <c r="J2077" t="str">
        <f t="shared" si="582"/>
        <v>No</v>
      </c>
      <c r="K2077" t="str">
        <f t="shared" si="583"/>
        <v>Normal weight</v>
      </c>
      <c r="L2077" t="str">
        <f t="shared" si="584"/>
        <v>pre diabeties</v>
      </c>
      <c r="M2077" s="34">
        <f t="shared" si="585"/>
        <v>25506</v>
      </c>
      <c r="N2077" s="36">
        <f t="shared" si="586"/>
        <v>33090.660000000003</v>
      </c>
      <c r="O2077" s="23" t="str">
        <f t="shared" si="587"/>
        <v>tier - 2</v>
      </c>
      <c r="P2077" s="34" t="str">
        <f t="shared" si="588"/>
        <v>tier - 2</v>
      </c>
      <c r="Q2077" s="34" t="str">
        <f t="shared" si="589"/>
        <v>R1011</v>
      </c>
      <c r="R2077" s="23">
        <f t="shared" si="590"/>
        <v>53</v>
      </c>
      <c r="Z2077" s="1" t="s">
        <v>294</v>
      </c>
      <c r="AA2077" s="1" t="s">
        <v>7507</v>
      </c>
      <c r="AB2077" t="s">
        <v>4743</v>
      </c>
      <c r="AC2077" t="s">
        <v>7508</v>
      </c>
      <c r="AG2077" t="s">
        <v>294</v>
      </c>
      <c r="AH2077">
        <v>20.234999999999999</v>
      </c>
      <c r="AI2077">
        <v>6.17</v>
      </c>
      <c r="AJ2077" s="20" t="s">
        <v>2382</v>
      </c>
      <c r="AK2077" t="s">
        <v>2382</v>
      </c>
      <c r="AL2077" t="s">
        <v>2380</v>
      </c>
      <c r="AM2077" s="29">
        <v>2</v>
      </c>
      <c r="AN2077" s="20" t="s">
        <v>2380</v>
      </c>
      <c r="AO2077" s="20" t="str">
        <f t="shared" si="591"/>
        <v>Normal weight</v>
      </c>
      <c r="AP2077" s="20" t="str">
        <f t="shared" si="592"/>
        <v>pre diabeties</v>
      </c>
      <c r="AS2077" t="s">
        <v>2104</v>
      </c>
      <c r="AT2077">
        <v>1969</v>
      </c>
      <c r="AU2077" s="28" t="s">
        <v>37</v>
      </c>
      <c r="AV2077">
        <v>30</v>
      </c>
      <c r="AW2077">
        <v>0</v>
      </c>
      <c r="AX2077" s="38">
        <v>33090.660000000003</v>
      </c>
      <c r="AY2077" t="s">
        <v>11</v>
      </c>
      <c r="AZ2077" t="s">
        <v>11</v>
      </c>
      <c r="BA2077" t="s">
        <v>42</v>
      </c>
      <c r="BB2077" s="35">
        <f>DATE(AT2077,MATCH(AU2077,{"Jan","Feb","Mar","Apr","May","Jun","Jul","Aug","Sep","Oct","Nov","Dec"}, 0),AV2077)</f>
        <v>25506</v>
      </c>
      <c r="BC2077" s="20">
        <f t="shared" si="593"/>
        <v>53</v>
      </c>
    </row>
    <row r="2078" spans="2:55" ht="15.5" hidden="1" x14ac:dyDescent="0.35">
      <c r="B2078" s="1" t="s">
        <v>293</v>
      </c>
      <c r="C2078" t="str">
        <f>VLOOKUP(B2078,Z2077:AE4412,2,FALSE)</f>
        <v>Cable,</v>
      </c>
      <c r="D2078">
        <f t="shared" si="576"/>
        <v>27.55</v>
      </c>
      <c r="E2078">
        <f t="shared" si="577"/>
        <v>4.5599999999999996</v>
      </c>
      <c r="F2078" t="str">
        <f t="shared" si="578"/>
        <v>yes</v>
      </c>
      <c r="G2078" t="str">
        <f t="shared" si="579"/>
        <v>No</v>
      </c>
      <c r="H2078" t="str">
        <f t="shared" si="580"/>
        <v>Yes</v>
      </c>
      <c r="I2078">
        <f t="shared" si="581"/>
        <v>1</v>
      </c>
      <c r="J2078" t="str">
        <f t="shared" si="582"/>
        <v>No</v>
      </c>
      <c r="K2078" t="str">
        <f t="shared" si="583"/>
        <v>OVER WEIGHT</v>
      </c>
      <c r="L2078" t="str">
        <f t="shared" si="584"/>
        <v>normal</v>
      </c>
      <c r="M2078" s="34">
        <f t="shared" si="585"/>
        <v>31243</v>
      </c>
      <c r="N2078" s="36">
        <f t="shared" si="586"/>
        <v>33121</v>
      </c>
      <c r="O2078" s="23" t="str">
        <f t="shared" si="587"/>
        <v>tier - 2</v>
      </c>
      <c r="P2078" s="34" t="str">
        <f t="shared" si="588"/>
        <v>tier - 1</v>
      </c>
      <c r="Q2078" s="34" t="str">
        <f t="shared" si="589"/>
        <v>R1011</v>
      </c>
      <c r="R2078" s="23">
        <f t="shared" si="590"/>
        <v>37</v>
      </c>
      <c r="Z2078" s="1" t="s">
        <v>293</v>
      </c>
      <c r="AA2078" s="1" t="s">
        <v>7509</v>
      </c>
      <c r="AB2078" t="s">
        <v>4746</v>
      </c>
      <c r="AC2078" t="s">
        <v>7510</v>
      </c>
      <c r="AD2078" t="s">
        <v>4767</v>
      </c>
      <c r="AG2078" t="s">
        <v>293</v>
      </c>
      <c r="AH2078">
        <v>27.55</v>
      </c>
      <c r="AI2078">
        <v>4.5599999999999996</v>
      </c>
      <c r="AJ2078" s="20" t="s">
        <v>2382</v>
      </c>
      <c r="AK2078" t="s">
        <v>2380</v>
      </c>
      <c r="AL2078" t="s">
        <v>2383</v>
      </c>
      <c r="AM2078" s="29">
        <v>1</v>
      </c>
      <c r="AN2078" s="20" t="s">
        <v>2380</v>
      </c>
      <c r="AO2078" s="20" t="str">
        <f t="shared" si="591"/>
        <v>OVER WEIGHT</v>
      </c>
      <c r="AP2078" s="20" t="str">
        <f t="shared" si="592"/>
        <v>normal</v>
      </c>
      <c r="AS2078" t="s">
        <v>2105</v>
      </c>
      <c r="AT2078">
        <v>1985</v>
      </c>
      <c r="AU2078" s="28" t="s">
        <v>10</v>
      </c>
      <c r="AV2078">
        <v>15</v>
      </c>
      <c r="AW2078">
        <v>3</v>
      </c>
      <c r="AX2078" s="38">
        <v>33121</v>
      </c>
      <c r="AY2078" t="s">
        <v>11</v>
      </c>
      <c r="AZ2078" t="s">
        <v>16</v>
      </c>
      <c r="BA2078" t="s">
        <v>42</v>
      </c>
      <c r="BB2078" s="35">
        <f>DATE(AT2078,MATCH(AU2078,{"Jan","Feb","Mar","Apr","May","Jun","Jul","Aug","Sep","Oct","Nov","Dec"}, 0),AV2078)</f>
        <v>31243</v>
      </c>
      <c r="BC2078" s="20">
        <f t="shared" si="593"/>
        <v>37</v>
      </c>
    </row>
    <row r="2079" spans="2:55" ht="15.5" hidden="1" x14ac:dyDescent="0.35">
      <c r="B2079" s="1" t="s">
        <v>292</v>
      </c>
      <c r="C2079" t="str">
        <f>VLOOKUP(B2079,Z2078:AE4413,2,FALSE)</f>
        <v>Eiring,</v>
      </c>
      <c r="D2079">
        <f t="shared" si="576"/>
        <v>17.97</v>
      </c>
      <c r="E2079">
        <f t="shared" si="577"/>
        <v>6.3</v>
      </c>
      <c r="F2079" t="str">
        <f t="shared" si="578"/>
        <v>No</v>
      </c>
      <c r="G2079" t="str">
        <f t="shared" si="579"/>
        <v>No</v>
      </c>
      <c r="H2079" t="str">
        <f t="shared" si="580"/>
        <v>No</v>
      </c>
      <c r="I2079">
        <f t="shared" si="581"/>
        <v>0</v>
      </c>
      <c r="J2079" t="str">
        <f t="shared" si="582"/>
        <v>No</v>
      </c>
      <c r="K2079" t="str">
        <f t="shared" si="583"/>
        <v>under weight</v>
      </c>
      <c r="L2079" t="str">
        <f t="shared" si="584"/>
        <v>pre diabeties</v>
      </c>
      <c r="M2079" s="34">
        <f t="shared" si="585"/>
        <v>33158</v>
      </c>
      <c r="N2079" s="36">
        <f t="shared" si="586"/>
        <v>33292.83</v>
      </c>
      <c r="O2079" s="23" t="str">
        <f t="shared" si="587"/>
        <v>tier - 2</v>
      </c>
      <c r="P2079" s="34" t="str">
        <f t="shared" si="588"/>
        <v>tier - 1</v>
      </c>
      <c r="Q2079" s="34" t="str">
        <f t="shared" si="589"/>
        <v>R1011</v>
      </c>
      <c r="R2079" s="23">
        <f t="shared" si="590"/>
        <v>32</v>
      </c>
      <c r="Z2079" s="1" t="s">
        <v>292</v>
      </c>
      <c r="AA2079" s="1" t="s">
        <v>7511</v>
      </c>
      <c r="AB2079" t="s">
        <v>4743</v>
      </c>
      <c r="AC2079" t="s">
        <v>5277</v>
      </c>
      <c r="AG2079" t="s">
        <v>292</v>
      </c>
      <c r="AH2079">
        <v>17.97</v>
      </c>
      <c r="AI2079">
        <v>6.3</v>
      </c>
      <c r="AJ2079" s="20" t="s">
        <v>2380</v>
      </c>
      <c r="AK2079" t="s">
        <v>2380</v>
      </c>
      <c r="AL2079" t="s">
        <v>2380</v>
      </c>
      <c r="AM2079" s="29">
        <v>0</v>
      </c>
      <c r="AN2079" s="20" t="s">
        <v>2380</v>
      </c>
      <c r="AO2079" s="20" t="str">
        <f t="shared" si="591"/>
        <v>under weight</v>
      </c>
      <c r="AP2079" s="20" t="str">
        <f t="shared" si="592"/>
        <v>pre diabeties</v>
      </c>
      <c r="AS2079" t="s">
        <v>2106</v>
      </c>
      <c r="AT2079">
        <v>1990</v>
      </c>
      <c r="AU2079" s="28" t="s">
        <v>37</v>
      </c>
      <c r="AV2079">
        <v>12</v>
      </c>
      <c r="AW2079">
        <v>3</v>
      </c>
      <c r="AX2079" s="38">
        <v>33292.83</v>
      </c>
      <c r="AY2079" t="s">
        <v>11</v>
      </c>
      <c r="AZ2079" t="s">
        <v>16</v>
      </c>
      <c r="BA2079" t="s">
        <v>42</v>
      </c>
      <c r="BB2079" s="35">
        <f>DATE(AT2079,MATCH(AU2079,{"Jan","Feb","Mar","Apr","May","Jun","Jul","Aug","Sep","Oct","Nov","Dec"}, 0),AV2079)</f>
        <v>33158</v>
      </c>
      <c r="BC2079" s="20">
        <f t="shared" si="593"/>
        <v>32</v>
      </c>
    </row>
    <row r="2080" spans="2:55" ht="15.5" x14ac:dyDescent="0.35">
      <c r="B2080" s="1" t="s">
        <v>291</v>
      </c>
      <c r="C2080" t="str">
        <f>VLOOKUP(B2080,Z2079:AE4414,2,FALSE)</f>
        <v>Connor,</v>
      </c>
      <c r="D2080">
        <f t="shared" si="576"/>
        <v>29.98</v>
      </c>
      <c r="E2080">
        <f t="shared" si="577"/>
        <v>6.03</v>
      </c>
      <c r="F2080" t="str">
        <f t="shared" si="578"/>
        <v>No</v>
      </c>
      <c r="G2080" t="str">
        <f t="shared" si="579"/>
        <v>yes</v>
      </c>
      <c r="H2080" t="str">
        <f t="shared" si="580"/>
        <v>No</v>
      </c>
      <c r="I2080">
        <f t="shared" si="581"/>
        <v>1</v>
      </c>
      <c r="J2080" t="str">
        <f t="shared" si="582"/>
        <v>No</v>
      </c>
      <c r="K2080" t="str">
        <f t="shared" si="583"/>
        <v>OVER WEIGHT</v>
      </c>
      <c r="L2080" t="str">
        <f t="shared" si="584"/>
        <v>pre diabeties</v>
      </c>
      <c r="M2080" s="34">
        <f t="shared" si="585"/>
        <v>37953</v>
      </c>
      <c r="N2080" s="36">
        <f t="shared" si="586"/>
        <v>33307.550000000003</v>
      </c>
      <c r="O2080" s="23" t="str">
        <f t="shared" si="587"/>
        <v>tier - 2</v>
      </c>
      <c r="P2080" s="34" t="str">
        <f t="shared" si="588"/>
        <v>tier - 3</v>
      </c>
      <c r="Q2080" s="34" t="str">
        <f t="shared" si="589"/>
        <v>R1012</v>
      </c>
      <c r="R2080" s="23">
        <f t="shared" si="590"/>
        <v>19</v>
      </c>
      <c r="Z2080" s="1" t="s">
        <v>291</v>
      </c>
      <c r="AA2080" s="1" t="s">
        <v>7356</v>
      </c>
      <c r="AB2080" t="s">
        <v>4743</v>
      </c>
      <c r="AC2080" t="s">
        <v>5189</v>
      </c>
      <c r="AD2080" t="s">
        <v>4764</v>
      </c>
      <c r="AG2080" t="s">
        <v>291</v>
      </c>
      <c r="AH2080">
        <v>29.98</v>
      </c>
      <c r="AI2080">
        <v>6.03</v>
      </c>
      <c r="AJ2080" s="20" t="s">
        <v>2380</v>
      </c>
      <c r="AK2080" t="s">
        <v>2382</v>
      </c>
      <c r="AL2080" t="s">
        <v>2380</v>
      </c>
      <c r="AM2080" s="29">
        <v>1</v>
      </c>
      <c r="AN2080" s="20" t="s">
        <v>2380</v>
      </c>
      <c r="AO2080" s="20" t="str">
        <f t="shared" si="591"/>
        <v>OVER WEIGHT</v>
      </c>
      <c r="AP2080" s="20" t="str">
        <f t="shared" si="592"/>
        <v>pre diabeties</v>
      </c>
      <c r="AS2080" t="s">
        <v>2107</v>
      </c>
      <c r="AT2080">
        <v>2003</v>
      </c>
      <c r="AU2080" s="28" t="s">
        <v>15</v>
      </c>
      <c r="AV2080">
        <v>28</v>
      </c>
      <c r="AW2080">
        <v>0</v>
      </c>
      <c r="AX2080" s="38">
        <v>33307.550000000003</v>
      </c>
      <c r="AY2080" t="s">
        <v>11</v>
      </c>
      <c r="AZ2080" t="s">
        <v>12</v>
      </c>
      <c r="BA2080" t="s">
        <v>23</v>
      </c>
      <c r="BB2080" s="35">
        <f>DATE(AT2080,MATCH(AU2080,{"Jan","Feb","Mar","Apr","May","Jun","Jul","Aug","Sep","Oct","Nov","Dec"}, 0),AV2080)</f>
        <v>37953</v>
      </c>
      <c r="BC2080" s="20">
        <f t="shared" si="593"/>
        <v>19</v>
      </c>
    </row>
    <row r="2081" spans="2:55" ht="15.5" hidden="1" x14ac:dyDescent="0.35">
      <c r="B2081" s="1" t="s">
        <v>290</v>
      </c>
      <c r="C2081" t="str">
        <f>VLOOKUP(B2081,Z2080:AE4415,2,FALSE)</f>
        <v>Friedman,</v>
      </c>
      <c r="D2081">
        <f t="shared" si="576"/>
        <v>33.659999999999997</v>
      </c>
      <c r="E2081">
        <f t="shared" si="577"/>
        <v>4.2</v>
      </c>
      <c r="F2081" t="str">
        <f t="shared" si="578"/>
        <v>yes</v>
      </c>
      <c r="G2081" t="str">
        <f t="shared" si="579"/>
        <v>No</v>
      </c>
      <c r="H2081" t="str">
        <f t="shared" si="580"/>
        <v>No</v>
      </c>
      <c r="I2081">
        <f t="shared" si="581"/>
        <v>1</v>
      </c>
      <c r="J2081" t="str">
        <f t="shared" si="582"/>
        <v>No</v>
      </c>
      <c r="K2081" t="str">
        <f t="shared" si="583"/>
        <v>OBESITY</v>
      </c>
      <c r="L2081" t="str">
        <f t="shared" si="584"/>
        <v>normal</v>
      </c>
      <c r="M2081" s="34">
        <f t="shared" si="585"/>
        <v>26547</v>
      </c>
      <c r="N2081" s="36">
        <f t="shared" si="586"/>
        <v>33344.449999999997</v>
      </c>
      <c r="O2081" s="23" t="str">
        <f t="shared" si="587"/>
        <v>tier - 2</v>
      </c>
      <c r="P2081" s="34" t="str">
        <f t="shared" si="588"/>
        <v>tier - 3</v>
      </c>
      <c r="Q2081" s="34" t="str">
        <f t="shared" si="589"/>
        <v>R1011</v>
      </c>
      <c r="R2081" s="23">
        <f t="shared" si="590"/>
        <v>50</v>
      </c>
      <c r="Z2081" s="1" t="s">
        <v>290</v>
      </c>
      <c r="AA2081" s="1" t="s">
        <v>7512</v>
      </c>
      <c r="AB2081" t="s">
        <v>4746</v>
      </c>
      <c r="AC2081" t="s">
        <v>4838</v>
      </c>
      <c r="AD2081" t="s">
        <v>4816</v>
      </c>
      <c r="AG2081" t="s">
        <v>290</v>
      </c>
      <c r="AH2081">
        <v>33.659999999999997</v>
      </c>
      <c r="AI2081">
        <v>4.2</v>
      </c>
      <c r="AJ2081" s="20" t="s">
        <v>2382</v>
      </c>
      <c r="AK2081" t="s">
        <v>2380</v>
      </c>
      <c r="AL2081" t="s">
        <v>2380</v>
      </c>
      <c r="AM2081" s="29">
        <v>1</v>
      </c>
      <c r="AN2081" s="20" t="s">
        <v>2380</v>
      </c>
      <c r="AO2081" s="20" t="str">
        <f t="shared" si="591"/>
        <v>OBESITY</v>
      </c>
      <c r="AP2081" s="20" t="str">
        <f t="shared" si="592"/>
        <v>normal</v>
      </c>
      <c r="AS2081" t="s">
        <v>2108</v>
      </c>
      <c r="AT2081">
        <v>1972</v>
      </c>
      <c r="AU2081" s="28" t="s">
        <v>20</v>
      </c>
      <c r="AV2081">
        <v>5</v>
      </c>
      <c r="AW2081">
        <v>0</v>
      </c>
      <c r="AX2081" s="38">
        <v>33344.449999999997</v>
      </c>
      <c r="AY2081" t="s">
        <v>11</v>
      </c>
      <c r="AZ2081" t="s">
        <v>12</v>
      </c>
      <c r="BA2081" t="s">
        <v>42</v>
      </c>
      <c r="BB2081" s="35">
        <f>DATE(AT2081,MATCH(AU2081,{"Jan","Feb","Mar","Apr","May","Jun","Jul","Aug","Sep","Oct","Nov","Dec"}, 0),AV2081)</f>
        <v>26547</v>
      </c>
      <c r="BC2081" s="20">
        <f t="shared" si="593"/>
        <v>50</v>
      </c>
    </row>
    <row r="2082" spans="2:55" ht="15.5" hidden="1" x14ac:dyDescent="0.35">
      <c r="B2082" s="1" t="s">
        <v>289</v>
      </c>
      <c r="C2082" t="str">
        <f>VLOOKUP(B2082,Z2081:AE4416,2,FALSE)</f>
        <v>Croker,</v>
      </c>
      <c r="D2082">
        <f t="shared" si="576"/>
        <v>32.67</v>
      </c>
      <c r="E2082">
        <f t="shared" si="577"/>
        <v>5.61</v>
      </c>
      <c r="F2082" t="str">
        <f t="shared" si="578"/>
        <v>yes</v>
      </c>
      <c r="G2082" t="str">
        <f t="shared" si="579"/>
        <v>No</v>
      </c>
      <c r="H2082" t="str">
        <f t="shared" si="580"/>
        <v>No</v>
      </c>
      <c r="I2082">
        <f t="shared" si="581"/>
        <v>1</v>
      </c>
      <c r="J2082" t="str">
        <f t="shared" si="582"/>
        <v>No</v>
      </c>
      <c r="K2082" t="str">
        <f t="shared" si="583"/>
        <v>OBESITY</v>
      </c>
      <c r="L2082" t="str">
        <f t="shared" si="584"/>
        <v>normal</v>
      </c>
      <c r="M2082" s="34">
        <f t="shared" si="585"/>
        <v>31388</v>
      </c>
      <c r="N2082" s="36">
        <f t="shared" si="586"/>
        <v>33450.99</v>
      </c>
      <c r="O2082" s="23" t="str">
        <f t="shared" si="587"/>
        <v>tier - 2</v>
      </c>
      <c r="P2082" s="34" t="str">
        <f t="shared" si="588"/>
        <v>tier - 2</v>
      </c>
      <c r="Q2082" s="34" t="str">
        <f t="shared" si="589"/>
        <v>R1011</v>
      </c>
      <c r="R2082" s="23">
        <f t="shared" si="590"/>
        <v>37</v>
      </c>
      <c r="Z2082" s="1" t="s">
        <v>289</v>
      </c>
      <c r="AA2082" s="1" t="s">
        <v>7513</v>
      </c>
      <c r="AB2082" t="s">
        <v>4746</v>
      </c>
      <c r="AC2082" t="s">
        <v>4945</v>
      </c>
      <c r="AG2082" t="s">
        <v>289</v>
      </c>
      <c r="AH2082">
        <v>32.67</v>
      </c>
      <c r="AI2082">
        <v>5.61</v>
      </c>
      <c r="AJ2082" s="20" t="s">
        <v>2382</v>
      </c>
      <c r="AK2082" t="s">
        <v>2380</v>
      </c>
      <c r="AL2082" t="s">
        <v>2380</v>
      </c>
      <c r="AM2082" s="29">
        <v>1</v>
      </c>
      <c r="AN2082" s="20" t="s">
        <v>2380</v>
      </c>
      <c r="AO2082" s="20" t="str">
        <f t="shared" si="591"/>
        <v>OBESITY</v>
      </c>
      <c r="AP2082" s="20" t="str">
        <f t="shared" si="592"/>
        <v>normal</v>
      </c>
      <c r="AS2082" t="s">
        <v>2109</v>
      </c>
      <c r="AT2082">
        <v>1985</v>
      </c>
      <c r="AU2082" s="28" t="s">
        <v>30</v>
      </c>
      <c r="AV2082">
        <v>7</v>
      </c>
      <c r="AW2082">
        <v>3</v>
      </c>
      <c r="AX2082" s="38">
        <v>33450.99</v>
      </c>
      <c r="AY2082" t="s">
        <v>11</v>
      </c>
      <c r="AZ2082" t="s">
        <v>11</v>
      </c>
      <c r="BA2082" t="s">
        <v>42</v>
      </c>
      <c r="BB2082" s="35">
        <f>DATE(AT2082,MATCH(AU2082,{"Jan","Feb","Mar","Apr","May","Jun","Jul","Aug","Sep","Oct","Nov","Dec"}, 0),AV2082)</f>
        <v>31388</v>
      </c>
      <c r="BC2082" s="20">
        <f t="shared" si="593"/>
        <v>37</v>
      </c>
    </row>
    <row r="2083" spans="2:55" ht="15.5" hidden="1" x14ac:dyDescent="0.35">
      <c r="B2083" s="1" t="s">
        <v>288</v>
      </c>
      <c r="C2083" t="str">
        <f>VLOOKUP(B2083,Z2082:AE4417,2,FALSE)</f>
        <v>Beganics,</v>
      </c>
      <c r="D2083">
        <f t="shared" si="576"/>
        <v>30.5</v>
      </c>
      <c r="E2083">
        <f t="shared" si="577"/>
        <v>5.88</v>
      </c>
      <c r="F2083" t="str">
        <f t="shared" si="578"/>
        <v>yes</v>
      </c>
      <c r="G2083" t="str">
        <f t="shared" si="579"/>
        <v>No</v>
      </c>
      <c r="H2083" t="str">
        <f t="shared" si="580"/>
        <v>No</v>
      </c>
      <c r="I2083">
        <f t="shared" si="581"/>
        <v>1</v>
      </c>
      <c r="J2083" t="str">
        <f t="shared" si="582"/>
        <v>No</v>
      </c>
      <c r="K2083" t="str">
        <f t="shared" si="583"/>
        <v>OBESITY</v>
      </c>
      <c r="L2083" t="str">
        <f t="shared" si="584"/>
        <v>pre diabeties</v>
      </c>
      <c r="M2083" s="34">
        <f t="shared" si="585"/>
        <v>25737</v>
      </c>
      <c r="N2083" s="36">
        <f t="shared" si="586"/>
        <v>33471.97</v>
      </c>
      <c r="O2083" s="23" t="str">
        <f t="shared" si="587"/>
        <v>tier - 2</v>
      </c>
      <c r="P2083" s="34" t="str">
        <f t="shared" si="588"/>
        <v>tier - 2</v>
      </c>
      <c r="Q2083" s="34" t="str">
        <f t="shared" si="589"/>
        <v>R1012</v>
      </c>
      <c r="R2083" s="23">
        <f t="shared" si="590"/>
        <v>52</v>
      </c>
      <c r="Z2083" s="1" t="s">
        <v>288</v>
      </c>
      <c r="AA2083" s="1" t="s">
        <v>7514</v>
      </c>
      <c r="AB2083" t="s">
        <v>4746</v>
      </c>
      <c r="AC2083" t="s">
        <v>4926</v>
      </c>
      <c r="AD2083" t="s">
        <v>4850</v>
      </c>
      <c r="AG2083" t="s">
        <v>288</v>
      </c>
      <c r="AH2083">
        <v>30.5</v>
      </c>
      <c r="AI2083">
        <v>5.88</v>
      </c>
      <c r="AJ2083" s="20" t="s">
        <v>2382</v>
      </c>
      <c r="AK2083" t="s">
        <v>2380</v>
      </c>
      <c r="AL2083" t="s">
        <v>2380</v>
      </c>
      <c r="AM2083" s="29">
        <v>1</v>
      </c>
      <c r="AN2083" s="20" t="s">
        <v>2380</v>
      </c>
      <c r="AO2083" s="20" t="str">
        <f t="shared" si="591"/>
        <v>OBESITY</v>
      </c>
      <c r="AP2083" s="20" t="str">
        <f t="shared" si="592"/>
        <v>pre diabeties</v>
      </c>
      <c r="AS2083" t="s">
        <v>2110</v>
      </c>
      <c r="AT2083">
        <v>1970</v>
      </c>
      <c r="AU2083" s="28" t="s">
        <v>18</v>
      </c>
      <c r="AV2083">
        <v>18</v>
      </c>
      <c r="AW2083">
        <v>2</v>
      </c>
      <c r="AX2083" s="38">
        <v>33471.97</v>
      </c>
      <c r="AY2083" t="s">
        <v>11</v>
      </c>
      <c r="AZ2083" t="s">
        <v>11</v>
      </c>
      <c r="BA2083" t="s">
        <v>23</v>
      </c>
      <c r="BB2083" s="35">
        <f>DATE(AT2083,MATCH(AU2083,{"Jan","Feb","Mar","Apr","May","Jun","Jul","Aug","Sep","Oct","Nov","Dec"}, 0),AV2083)</f>
        <v>25737</v>
      </c>
      <c r="BC2083" s="20">
        <f t="shared" si="593"/>
        <v>52</v>
      </c>
    </row>
    <row r="2084" spans="2:55" ht="15.5" hidden="1" x14ac:dyDescent="0.35">
      <c r="B2084" s="1" t="s">
        <v>287</v>
      </c>
      <c r="C2084" t="str">
        <f>VLOOKUP(B2084,Z2083:AE4418,2,FALSE)</f>
        <v>Huberty,</v>
      </c>
      <c r="D2084">
        <f t="shared" si="576"/>
        <v>23.1</v>
      </c>
      <c r="E2084">
        <f t="shared" si="577"/>
        <v>5.92</v>
      </c>
      <c r="F2084" t="str">
        <f t="shared" si="578"/>
        <v>yes</v>
      </c>
      <c r="G2084" t="str">
        <f t="shared" si="579"/>
        <v>No</v>
      </c>
      <c r="H2084" t="str">
        <f t="shared" si="580"/>
        <v>No</v>
      </c>
      <c r="I2084">
        <f t="shared" si="581"/>
        <v>1</v>
      </c>
      <c r="J2084" t="str">
        <f t="shared" si="582"/>
        <v>No</v>
      </c>
      <c r="K2084" t="str">
        <f t="shared" si="583"/>
        <v>Normal weight</v>
      </c>
      <c r="L2084" t="str">
        <f t="shared" si="584"/>
        <v>pre diabeties</v>
      </c>
      <c r="M2084" s="34">
        <f t="shared" si="585"/>
        <v>37493</v>
      </c>
      <c r="N2084" s="36">
        <f t="shared" si="586"/>
        <v>33475.82</v>
      </c>
      <c r="O2084" s="23" t="str">
        <f t="shared" si="587"/>
        <v>tier - 1</v>
      </c>
      <c r="P2084" s="34" t="str">
        <f t="shared" si="588"/>
        <v>tier - 1</v>
      </c>
      <c r="Q2084" s="34" t="str">
        <f t="shared" si="589"/>
        <v>R1018</v>
      </c>
      <c r="R2084" s="23">
        <f t="shared" si="590"/>
        <v>20</v>
      </c>
      <c r="Z2084" s="1" t="s">
        <v>287</v>
      </c>
      <c r="AA2084" s="1" t="s">
        <v>7515</v>
      </c>
      <c r="AB2084" t="s">
        <v>4746</v>
      </c>
      <c r="AC2084" t="s">
        <v>5314</v>
      </c>
      <c r="AG2084" t="s">
        <v>287</v>
      </c>
      <c r="AH2084">
        <v>23.1</v>
      </c>
      <c r="AI2084">
        <v>5.92</v>
      </c>
      <c r="AJ2084" s="20" t="s">
        <v>2382</v>
      </c>
      <c r="AK2084" t="s">
        <v>2380</v>
      </c>
      <c r="AL2084" t="s">
        <v>2380</v>
      </c>
      <c r="AM2084" s="29">
        <v>1</v>
      </c>
      <c r="AN2084" s="20" t="s">
        <v>2380</v>
      </c>
      <c r="AO2084" s="20" t="str">
        <f t="shared" si="591"/>
        <v>Normal weight</v>
      </c>
      <c r="AP2084" s="20" t="str">
        <f t="shared" si="592"/>
        <v>pre diabeties</v>
      </c>
      <c r="AS2084" t="s">
        <v>2111</v>
      </c>
      <c r="AT2084">
        <v>2002</v>
      </c>
      <c r="AU2084" s="28" t="s">
        <v>35</v>
      </c>
      <c r="AV2084">
        <v>25</v>
      </c>
      <c r="AW2084">
        <v>0</v>
      </c>
      <c r="AX2084" s="38">
        <v>33475.82</v>
      </c>
      <c r="AY2084" t="s">
        <v>16</v>
      </c>
      <c r="AZ2084" t="s">
        <v>16</v>
      </c>
      <c r="BA2084" t="s">
        <v>170</v>
      </c>
      <c r="BB2084" s="35">
        <f>DATE(AT2084,MATCH(AU2084,{"Jan","Feb","Mar","Apr","May","Jun","Jul","Aug","Sep","Oct","Nov","Dec"}, 0),AV2084)</f>
        <v>37493</v>
      </c>
      <c r="BC2084" s="20">
        <f t="shared" si="593"/>
        <v>20</v>
      </c>
    </row>
    <row r="2085" spans="2:55" ht="15.5" hidden="1" x14ac:dyDescent="0.35">
      <c r="B2085" s="1" t="s">
        <v>286</v>
      </c>
      <c r="C2085" t="str">
        <f>VLOOKUP(B2085,Z2084:AE4419,2,FALSE)</f>
        <v>Jacobs,</v>
      </c>
      <c r="D2085">
        <f t="shared" si="576"/>
        <v>39.49</v>
      </c>
      <c r="E2085">
        <f t="shared" si="577"/>
        <v>4.8099999999999996</v>
      </c>
      <c r="F2085" t="str">
        <f t="shared" si="578"/>
        <v>No</v>
      </c>
      <c r="G2085" t="str">
        <f t="shared" si="579"/>
        <v>No</v>
      </c>
      <c r="H2085" t="str">
        <f t="shared" si="580"/>
        <v>No</v>
      </c>
      <c r="I2085">
        <f t="shared" si="581"/>
        <v>1</v>
      </c>
      <c r="J2085" t="str">
        <f t="shared" si="582"/>
        <v>No</v>
      </c>
      <c r="K2085" t="str">
        <f t="shared" si="583"/>
        <v>OBESITY</v>
      </c>
      <c r="L2085" t="str">
        <f t="shared" si="584"/>
        <v>normal</v>
      </c>
      <c r="M2085" s="34">
        <f t="shared" si="585"/>
        <v>30885</v>
      </c>
      <c r="N2085" s="36">
        <f t="shared" si="586"/>
        <v>33527.1</v>
      </c>
      <c r="O2085" s="23" t="str">
        <f t="shared" si="587"/>
        <v>tier - 2</v>
      </c>
      <c r="P2085" s="34" t="str">
        <f t="shared" si="588"/>
        <v>tier - 3</v>
      </c>
      <c r="Q2085" s="34" t="str">
        <f t="shared" si="589"/>
        <v>R1011</v>
      </c>
      <c r="R2085" s="23">
        <f t="shared" si="590"/>
        <v>38</v>
      </c>
      <c r="Z2085" s="1" t="s">
        <v>286</v>
      </c>
      <c r="AA2085" s="1" t="s">
        <v>6084</v>
      </c>
      <c r="AB2085" t="s">
        <v>4743</v>
      </c>
      <c r="AC2085" t="s">
        <v>7516</v>
      </c>
      <c r="AD2085" t="s">
        <v>4767</v>
      </c>
      <c r="AG2085" t="s">
        <v>286</v>
      </c>
      <c r="AH2085">
        <v>39.49</v>
      </c>
      <c r="AI2085">
        <v>4.8099999999999996</v>
      </c>
      <c r="AJ2085" s="20" t="s">
        <v>2380</v>
      </c>
      <c r="AK2085" t="s">
        <v>2380</v>
      </c>
      <c r="AL2085" t="s">
        <v>2380</v>
      </c>
      <c r="AM2085" s="29">
        <v>1</v>
      </c>
      <c r="AN2085" s="20" t="s">
        <v>2380</v>
      </c>
      <c r="AO2085" s="20" t="str">
        <f t="shared" si="591"/>
        <v>OBESITY</v>
      </c>
      <c r="AP2085" s="20" t="str">
        <f t="shared" si="592"/>
        <v>normal</v>
      </c>
      <c r="AS2085" t="s">
        <v>2112</v>
      </c>
      <c r="AT2085">
        <v>1984</v>
      </c>
      <c r="AU2085" s="28" t="s">
        <v>10</v>
      </c>
      <c r="AV2085">
        <v>22</v>
      </c>
      <c r="AW2085">
        <v>3</v>
      </c>
      <c r="AX2085" s="38">
        <v>33527.1</v>
      </c>
      <c r="AY2085" t="s">
        <v>11</v>
      </c>
      <c r="AZ2085" t="s">
        <v>12</v>
      </c>
      <c r="BA2085" t="s">
        <v>42</v>
      </c>
      <c r="BB2085" s="35">
        <f>DATE(AT2085,MATCH(AU2085,{"Jan","Feb","Mar","Apr","May","Jun","Jul","Aug","Sep","Oct","Nov","Dec"}, 0),AV2085)</f>
        <v>30885</v>
      </c>
      <c r="BC2085" s="20">
        <f t="shared" si="593"/>
        <v>38</v>
      </c>
    </row>
    <row r="2086" spans="2:55" ht="15.5" hidden="1" x14ac:dyDescent="0.35">
      <c r="B2086" s="1" t="s">
        <v>285</v>
      </c>
      <c r="C2086" t="str">
        <f>VLOOKUP(B2086,Z2085:AE4420,2,FALSE)</f>
        <v>Hazlehurst,</v>
      </c>
      <c r="D2086">
        <f t="shared" si="576"/>
        <v>33.99</v>
      </c>
      <c r="E2086">
        <f t="shared" si="577"/>
        <v>4.55</v>
      </c>
      <c r="F2086" t="str">
        <f t="shared" si="578"/>
        <v>No</v>
      </c>
      <c r="G2086" t="str">
        <f t="shared" si="579"/>
        <v>No</v>
      </c>
      <c r="H2086" t="str">
        <f t="shared" si="580"/>
        <v>No</v>
      </c>
      <c r="I2086">
        <f t="shared" si="581"/>
        <v>1</v>
      </c>
      <c r="J2086" t="str">
        <f t="shared" si="582"/>
        <v>No</v>
      </c>
      <c r="K2086" t="str">
        <f t="shared" si="583"/>
        <v>OBESITY</v>
      </c>
      <c r="L2086" t="str">
        <f t="shared" si="584"/>
        <v>normal</v>
      </c>
      <c r="M2086" s="34">
        <f t="shared" si="585"/>
        <v>37873</v>
      </c>
      <c r="N2086" s="36">
        <f t="shared" si="586"/>
        <v>33611.71</v>
      </c>
      <c r="O2086" s="23" t="str">
        <f t="shared" si="587"/>
        <v>tier - 1</v>
      </c>
      <c r="P2086" s="34" t="str">
        <f t="shared" si="588"/>
        <v>tier - 2</v>
      </c>
      <c r="Q2086" s="34" t="str">
        <f t="shared" si="589"/>
        <v>R1011</v>
      </c>
      <c r="R2086" s="23">
        <f t="shared" si="590"/>
        <v>19</v>
      </c>
      <c r="Z2086" s="1" t="s">
        <v>285</v>
      </c>
      <c r="AA2086" s="1" t="s">
        <v>7517</v>
      </c>
      <c r="AB2086" t="s">
        <v>4743</v>
      </c>
      <c r="AC2086" t="s">
        <v>6494</v>
      </c>
      <c r="AG2086" t="s">
        <v>285</v>
      </c>
      <c r="AH2086">
        <v>33.99</v>
      </c>
      <c r="AI2086">
        <v>4.55</v>
      </c>
      <c r="AJ2086" s="20" t="s">
        <v>2380</v>
      </c>
      <c r="AK2086" t="s">
        <v>2380</v>
      </c>
      <c r="AL2086" t="s">
        <v>2380</v>
      </c>
      <c r="AM2086" s="29">
        <v>1</v>
      </c>
      <c r="AN2086" s="20" t="s">
        <v>2380</v>
      </c>
      <c r="AO2086" s="20" t="str">
        <f t="shared" si="591"/>
        <v>OBESITY</v>
      </c>
      <c r="AP2086" s="20" t="str">
        <f t="shared" si="592"/>
        <v>normal</v>
      </c>
      <c r="AS2086" t="s">
        <v>2113</v>
      </c>
      <c r="AT2086">
        <v>2003</v>
      </c>
      <c r="AU2086" s="28" t="s">
        <v>20</v>
      </c>
      <c r="AV2086">
        <v>9</v>
      </c>
      <c r="AW2086">
        <v>0</v>
      </c>
      <c r="AX2086" s="38">
        <v>33611.71</v>
      </c>
      <c r="AY2086" t="s">
        <v>16</v>
      </c>
      <c r="AZ2086" t="s">
        <v>11</v>
      </c>
      <c r="BA2086" t="s">
        <v>42</v>
      </c>
      <c r="BB2086" s="35">
        <f>DATE(AT2086,MATCH(AU2086,{"Jan","Feb","Mar","Apr","May","Jun","Jul","Aug","Sep","Oct","Nov","Dec"}, 0),AV2086)</f>
        <v>37873</v>
      </c>
      <c r="BC2086" s="20">
        <f t="shared" si="593"/>
        <v>19</v>
      </c>
    </row>
    <row r="2087" spans="2:55" ht="15.5" x14ac:dyDescent="0.35">
      <c r="B2087" s="1" t="s">
        <v>284</v>
      </c>
      <c r="C2087" t="str">
        <f>VLOOKUP(B2087,Z2086:AE4421,2,FALSE)</f>
        <v>Marin,</v>
      </c>
      <c r="D2087">
        <f t="shared" si="576"/>
        <v>27.72</v>
      </c>
      <c r="E2087">
        <f t="shared" si="577"/>
        <v>6.43</v>
      </c>
      <c r="F2087" t="str">
        <f t="shared" si="578"/>
        <v>No</v>
      </c>
      <c r="G2087" t="str">
        <f t="shared" si="579"/>
        <v>No</v>
      </c>
      <c r="H2087" t="str">
        <f t="shared" si="580"/>
        <v>No</v>
      </c>
      <c r="I2087">
        <f t="shared" si="581"/>
        <v>1</v>
      </c>
      <c r="J2087" t="str">
        <f t="shared" si="582"/>
        <v>No</v>
      </c>
      <c r="K2087" t="str">
        <f t="shared" si="583"/>
        <v>OVER WEIGHT</v>
      </c>
      <c r="L2087" t="str">
        <f t="shared" si="584"/>
        <v>pre diabeties</v>
      </c>
      <c r="M2087" s="34">
        <f t="shared" si="585"/>
        <v>34301</v>
      </c>
      <c r="N2087" s="36">
        <f t="shared" si="586"/>
        <v>33707.550000000003</v>
      </c>
      <c r="O2087" s="23" t="str">
        <f t="shared" si="587"/>
        <v>tier - 2</v>
      </c>
      <c r="P2087" s="34" t="str">
        <f t="shared" si="588"/>
        <v>tier - 2</v>
      </c>
      <c r="Q2087" s="34" t="str">
        <f t="shared" si="589"/>
        <v>R1011</v>
      </c>
      <c r="R2087" s="23">
        <f t="shared" si="590"/>
        <v>29</v>
      </c>
      <c r="Z2087" s="1" t="s">
        <v>284</v>
      </c>
      <c r="AA2087" s="1" t="s">
        <v>7518</v>
      </c>
      <c r="AB2087" t="s">
        <v>4743</v>
      </c>
      <c r="AC2087" t="s">
        <v>5636</v>
      </c>
      <c r="AG2087" t="s">
        <v>284</v>
      </c>
      <c r="AH2087">
        <v>27.72</v>
      </c>
      <c r="AI2087">
        <v>6.43</v>
      </c>
      <c r="AJ2087" s="20" t="s">
        <v>2380</v>
      </c>
      <c r="AK2087" t="s">
        <v>2380</v>
      </c>
      <c r="AL2087" t="s">
        <v>2380</v>
      </c>
      <c r="AM2087" s="29">
        <v>1</v>
      </c>
      <c r="AN2087" s="20" t="s">
        <v>2380</v>
      </c>
      <c r="AO2087" s="20" t="str">
        <f t="shared" si="591"/>
        <v>OVER WEIGHT</v>
      </c>
      <c r="AP2087" s="20" t="str">
        <f t="shared" si="592"/>
        <v>pre diabeties</v>
      </c>
      <c r="AS2087" t="s">
        <v>2114</v>
      </c>
      <c r="AT2087">
        <v>1993</v>
      </c>
      <c r="AU2087" s="28" t="s">
        <v>15</v>
      </c>
      <c r="AV2087">
        <v>28</v>
      </c>
      <c r="AW2087">
        <v>0</v>
      </c>
      <c r="AX2087" s="38">
        <v>33707.550000000003</v>
      </c>
      <c r="AY2087" t="s">
        <v>11</v>
      </c>
      <c r="AZ2087" t="s">
        <v>11</v>
      </c>
      <c r="BA2087" t="s">
        <v>42</v>
      </c>
      <c r="BB2087" s="35">
        <f>DATE(AT2087,MATCH(AU2087,{"Jan","Feb","Mar","Apr","May","Jun","Jul","Aug","Sep","Oct","Nov","Dec"}, 0),AV2087)</f>
        <v>34301</v>
      </c>
      <c r="BC2087" s="20">
        <f t="shared" si="593"/>
        <v>29</v>
      </c>
    </row>
    <row r="2088" spans="2:55" ht="15.5" hidden="1" x14ac:dyDescent="0.35">
      <c r="B2088" s="1" t="s">
        <v>283</v>
      </c>
      <c r="C2088" t="str">
        <f>VLOOKUP(B2088,Z2087:AE4422,2,FALSE)</f>
        <v>Dear,</v>
      </c>
      <c r="D2088">
        <f t="shared" si="576"/>
        <v>30.59</v>
      </c>
      <c r="E2088">
        <f t="shared" si="577"/>
        <v>11.62</v>
      </c>
      <c r="F2088" t="str">
        <f t="shared" si="578"/>
        <v>No</v>
      </c>
      <c r="G2088" t="str">
        <f t="shared" si="579"/>
        <v>No</v>
      </c>
      <c r="H2088" t="str">
        <f t="shared" si="580"/>
        <v>No</v>
      </c>
      <c r="I2088">
        <f t="shared" si="581"/>
        <v>0</v>
      </c>
      <c r="J2088" t="str">
        <f t="shared" si="582"/>
        <v>No</v>
      </c>
      <c r="K2088" t="str">
        <f t="shared" si="583"/>
        <v>OBESITY</v>
      </c>
      <c r="L2088" t="str">
        <f t="shared" si="584"/>
        <v>diabeties</v>
      </c>
      <c r="M2088" s="34">
        <f t="shared" si="585"/>
        <v>38292</v>
      </c>
      <c r="N2088" s="36">
        <f t="shared" si="586"/>
        <v>33732.69</v>
      </c>
      <c r="O2088" s="23" t="str">
        <f t="shared" si="587"/>
        <v>tier - 1</v>
      </c>
      <c r="P2088" s="34" t="str">
        <f t="shared" si="588"/>
        <v>tier - 1</v>
      </c>
      <c r="Q2088" s="34" t="str">
        <f t="shared" si="589"/>
        <v>R1017</v>
      </c>
      <c r="R2088" s="23">
        <f t="shared" si="590"/>
        <v>18</v>
      </c>
      <c r="Z2088" s="1" t="s">
        <v>283</v>
      </c>
      <c r="AA2088" s="1" t="s">
        <v>7519</v>
      </c>
      <c r="AB2088" t="s">
        <v>4743</v>
      </c>
      <c r="AC2088" t="s">
        <v>4799</v>
      </c>
      <c r="AD2088" t="s">
        <v>5115</v>
      </c>
      <c r="AG2088" t="s">
        <v>283</v>
      </c>
      <c r="AH2088">
        <v>30.59</v>
      </c>
      <c r="AI2088">
        <v>11.62</v>
      </c>
      <c r="AJ2088" s="20" t="s">
        <v>2380</v>
      </c>
      <c r="AK2088" t="s">
        <v>2380</v>
      </c>
      <c r="AL2088" t="s">
        <v>2380</v>
      </c>
      <c r="AM2088" s="29">
        <v>0</v>
      </c>
      <c r="AN2088" s="20" t="s">
        <v>2380</v>
      </c>
      <c r="AO2088" s="20" t="str">
        <f t="shared" si="591"/>
        <v>OBESITY</v>
      </c>
      <c r="AP2088" s="20" t="str">
        <f t="shared" si="592"/>
        <v>diabeties</v>
      </c>
      <c r="AS2088" t="s">
        <v>2115</v>
      </c>
      <c r="AT2088">
        <v>2004</v>
      </c>
      <c r="AU2088" s="28" t="s">
        <v>15</v>
      </c>
      <c r="AV2088">
        <v>1</v>
      </c>
      <c r="AW2088">
        <v>0</v>
      </c>
      <c r="AX2088" s="38">
        <v>33732.69</v>
      </c>
      <c r="AY2088" t="s">
        <v>16</v>
      </c>
      <c r="AZ2088" t="s">
        <v>16</v>
      </c>
      <c r="BA2088" t="s">
        <v>356</v>
      </c>
      <c r="BB2088" s="35">
        <f>DATE(AT2088,MATCH(AU2088,{"Jan","Feb","Mar","Apr","May","Jun","Jul","Aug","Sep","Oct","Nov","Dec"}, 0),AV2088)</f>
        <v>38292</v>
      </c>
      <c r="BC2088" s="20">
        <f t="shared" si="593"/>
        <v>18</v>
      </c>
    </row>
    <row r="2089" spans="2:55" ht="15.5" hidden="1" x14ac:dyDescent="0.35">
      <c r="B2089" s="1" t="s">
        <v>282</v>
      </c>
      <c r="C2089" t="str">
        <f>VLOOKUP(B2089,Z2088:AE4423,2,FALSE)</f>
        <v>Lederer,</v>
      </c>
      <c r="D2089">
        <f t="shared" si="576"/>
        <v>22.6</v>
      </c>
      <c r="E2089">
        <f t="shared" si="577"/>
        <v>6.04</v>
      </c>
      <c r="F2089" t="str">
        <f t="shared" si="578"/>
        <v>No</v>
      </c>
      <c r="G2089" t="str">
        <f t="shared" si="579"/>
        <v>No</v>
      </c>
      <c r="H2089" t="str">
        <f t="shared" si="580"/>
        <v>No</v>
      </c>
      <c r="I2089">
        <f t="shared" si="581"/>
        <v>1</v>
      </c>
      <c r="J2089" t="str">
        <f t="shared" si="582"/>
        <v>No</v>
      </c>
      <c r="K2089" t="str">
        <f t="shared" si="583"/>
        <v>Normal weight</v>
      </c>
      <c r="L2089" t="str">
        <f t="shared" si="584"/>
        <v>pre diabeties</v>
      </c>
      <c r="M2089" s="34">
        <f t="shared" si="585"/>
        <v>37876</v>
      </c>
      <c r="N2089" s="36">
        <f t="shared" si="586"/>
        <v>33750.29</v>
      </c>
      <c r="O2089" s="23" t="str">
        <f t="shared" si="587"/>
        <v>tier - 1</v>
      </c>
      <c r="P2089" s="34" t="str">
        <f t="shared" si="588"/>
        <v>tier - 3</v>
      </c>
      <c r="Q2089" s="34" t="str">
        <f t="shared" si="589"/>
        <v>R1012</v>
      </c>
      <c r="R2089" s="23">
        <f t="shared" si="590"/>
        <v>19</v>
      </c>
      <c r="Z2089" s="1" t="s">
        <v>282</v>
      </c>
      <c r="AA2089" s="1" t="s">
        <v>7520</v>
      </c>
      <c r="AB2089" t="s">
        <v>4743</v>
      </c>
      <c r="AC2089" t="s">
        <v>6261</v>
      </c>
      <c r="AD2089" t="s">
        <v>4850</v>
      </c>
      <c r="AG2089" t="s">
        <v>282</v>
      </c>
      <c r="AH2089">
        <v>22.6</v>
      </c>
      <c r="AI2089">
        <v>6.04</v>
      </c>
      <c r="AJ2089" s="20" t="s">
        <v>2380</v>
      </c>
      <c r="AK2089" t="s">
        <v>2380</v>
      </c>
      <c r="AL2089" t="s">
        <v>2380</v>
      </c>
      <c r="AM2089" s="29">
        <v>1</v>
      </c>
      <c r="AN2089" s="20" t="s">
        <v>2380</v>
      </c>
      <c r="AO2089" s="20" t="str">
        <f t="shared" si="591"/>
        <v>Normal weight</v>
      </c>
      <c r="AP2089" s="20" t="str">
        <f t="shared" si="592"/>
        <v>pre diabeties</v>
      </c>
      <c r="AS2089" t="s">
        <v>2116</v>
      </c>
      <c r="AT2089">
        <v>2003</v>
      </c>
      <c r="AU2089" s="28" t="s">
        <v>20</v>
      </c>
      <c r="AV2089">
        <v>12</v>
      </c>
      <c r="AW2089">
        <v>0</v>
      </c>
      <c r="AX2089" s="38">
        <v>33750.29</v>
      </c>
      <c r="AY2089" t="s">
        <v>16</v>
      </c>
      <c r="AZ2089" t="s">
        <v>12</v>
      </c>
      <c r="BA2089" t="s">
        <v>23</v>
      </c>
      <c r="BB2089" s="35">
        <f>DATE(AT2089,MATCH(AU2089,{"Jan","Feb","Mar","Apr","May","Jun","Jul","Aug","Sep","Oct","Nov","Dec"}, 0),AV2089)</f>
        <v>37876</v>
      </c>
      <c r="BC2089" s="20">
        <f t="shared" si="593"/>
        <v>19</v>
      </c>
    </row>
    <row r="2090" spans="2:55" ht="15.5" hidden="1" x14ac:dyDescent="0.35">
      <c r="B2090" s="1" t="s">
        <v>281</v>
      </c>
      <c r="C2090" t="str">
        <f>VLOOKUP(B2090,Z2089:AE4424,2,FALSE)</f>
        <v>Robson,</v>
      </c>
      <c r="D2090">
        <f t="shared" si="576"/>
        <v>28.785</v>
      </c>
      <c r="E2090">
        <f t="shared" si="577"/>
        <v>8.82</v>
      </c>
      <c r="F2090" t="str">
        <f t="shared" si="578"/>
        <v>No</v>
      </c>
      <c r="G2090" t="str">
        <f t="shared" si="579"/>
        <v>No</v>
      </c>
      <c r="H2090" t="str">
        <f t="shared" si="580"/>
        <v>No</v>
      </c>
      <c r="I2090">
        <f t="shared" si="581"/>
        <v>0</v>
      </c>
      <c r="J2090" t="str">
        <f t="shared" si="582"/>
        <v>No</v>
      </c>
      <c r="K2090" t="str">
        <f t="shared" si="583"/>
        <v>OVER WEIGHT</v>
      </c>
      <c r="L2090" t="str">
        <f t="shared" si="584"/>
        <v>diabeties</v>
      </c>
      <c r="M2090" s="34">
        <f t="shared" si="585"/>
        <v>22991</v>
      </c>
      <c r="N2090" s="36">
        <f t="shared" si="586"/>
        <v>33753.32</v>
      </c>
      <c r="O2090" s="23" t="str">
        <f t="shared" si="587"/>
        <v>tier - 1</v>
      </c>
      <c r="P2090" s="34" t="str">
        <f t="shared" si="588"/>
        <v>tier - 3</v>
      </c>
      <c r="Q2090" s="34" t="str">
        <f t="shared" si="589"/>
        <v>R1011</v>
      </c>
      <c r="R2090" s="23">
        <f t="shared" si="590"/>
        <v>60</v>
      </c>
      <c r="Z2090" s="1" t="s">
        <v>281</v>
      </c>
      <c r="AA2090" s="1" t="s">
        <v>7521</v>
      </c>
      <c r="AB2090" t="s">
        <v>4743</v>
      </c>
      <c r="AC2090" t="s">
        <v>5516</v>
      </c>
      <c r="AG2090" t="s">
        <v>281</v>
      </c>
      <c r="AH2090">
        <v>28.785</v>
      </c>
      <c r="AI2090">
        <v>8.82</v>
      </c>
      <c r="AJ2090" s="20" t="s">
        <v>2380</v>
      </c>
      <c r="AK2090" t="s">
        <v>2380</v>
      </c>
      <c r="AL2090" t="s">
        <v>2380</v>
      </c>
      <c r="AM2090" s="29">
        <v>0</v>
      </c>
      <c r="AN2090" s="20" t="s">
        <v>2380</v>
      </c>
      <c r="AO2090" s="20" t="str">
        <f t="shared" si="591"/>
        <v>OVER WEIGHT</v>
      </c>
      <c r="AP2090" s="20" t="str">
        <f t="shared" si="592"/>
        <v>diabeties</v>
      </c>
      <c r="AS2090" t="s">
        <v>2117</v>
      </c>
      <c r="AT2090">
        <v>1962</v>
      </c>
      <c r="AU2090" s="28" t="s">
        <v>30</v>
      </c>
      <c r="AV2090">
        <v>11</v>
      </c>
      <c r="AW2090">
        <v>0</v>
      </c>
      <c r="AX2090" s="38">
        <v>33753.32</v>
      </c>
      <c r="AY2090" t="s">
        <v>16</v>
      </c>
      <c r="AZ2090" t="s">
        <v>12</v>
      </c>
      <c r="BA2090" t="s">
        <v>42</v>
      </c>
      <c r="BB2090" s="35">
        <f>DATE(AT2090,MATCH(AU2090,{"Jan","Feb","Mar","Apr","May","Jun","Jul","Aug","Sep","Oct","Nov","Dec"}, 0),AV2090)</f>
        <v>22991</v>
      </c>
      <c r="BC2090" s="20">
        <f t="shared" si="593"/>
        <v>60</v>
      </c>
    </row>
    <row r="2091" spans="2:55" ht="15.5" hidden="1" x14ac:dyDescent="0.35">
      <c r="B2091" s="1" t="s">
        <v>280</v>
      </c>
      <c r="C2091" t="str">
        <f>VLOOKUP(B2091,Z2090:AE4425,2,FALSE)</f>
        <v>Galvan,</v>
      </c>
      <c r="D2091">
        <f t="shared" si="576"/>
        <v>50.38</v>
      </c>
      <c r="E2091">
        <f t="shared" si="577"/>
        <v>5.8</v>
      </c>
      <c r="F2091" t="str">
        <f t="shared" si="578"/>
        <v>No</v>
      </c>
      <c r="G2091" t="str">
        <f t="shared" si="579"/>
        <v>No</v>
      </c>
      <c r="H2091" t="str">
        <f t="shared" si="580"/>
        <v>No</v>
      </c>
      <c r="I2091">
        <f t="shared" si="581"/>
        <v>0</v>
      </c>
      <c r="J2091" t="str">
        <f t="shared" si="582"/>
        <v>No</v>
      </c>
      <c r="K2091" t="str">
        <f t="shared" si="583"/>
        <v>OBESITY</v>
      </c>
      <c r="L2091" t="str">
        <f t="shared" si="584"/>
        <v>pre diabeties</v>
      </c>
      <c r="M2091" s="34">
        <f t="shared" si="585"/>
        <v>36825</v>
      </c>
      <c r="N2091" s="36">
        <f t="shared" si="586"/>
        <v>33829.39</v>
      </c>
      <c r="O2091" s="23" t="str">
        <f t="shared" si="587"/>
        <v>tier - 2</v>
      </c>
      <c r="P2091" s="34" t="str">
        <f t="shared" si="588"/>
        <v>tier - 3</v>
      </c>
      <c r="Q2091" s="34" t="str">
        <f t="shared" si="589"/>
        <v>R1011</v>
      </c>
      <c r="R2091" s="23">
        <f t="shared" si="590"/>
        <v>22</v>
      </c>
      <c r="Z2091" s="1" t="s">
        <v>280</v>
      </c>
      <c r="AA2091" s="1" t="s">
        <v>7522</v>
      </c>
      <c r="AB2091" t="s">
        <v>4746</v>
      </c>
      <c r="AC2091" t="s">
        <v>5826</v>
      </c>
      <c r="AG2091" t="s">
        <v>280</v>
      </c>
      <c r="AH2091">
        <v>50.38</v>
      </c>
      <c r="AI2091">
        <v>5.8</v>
      </c>
      <c r="AJ2091" s="20" t="s">
        <v>2380</v>
      </c>
      <c r="AK2091" t="s">
        <v>2380</v>
      </c>
      <c r="AL2091" t="s">
        <v>2380</v>
      </c>
      <c r="AM2091" s="29">
        <v>0</v>
      </c>
      <c r="AN2091" s="20" t="s">
        <v>2380</v>
      </c>
      <c r="AO2091" s="20" t="str">
        <f t="shared" si="591"/>
        <v>OBESITY</v>
      </c>
      <c r="AP2091" s="20" t="str">
        <f t="shared" si="592"/>
        <v>pre diabeties</v>
      </c>
      <c r="AS2091" t="s">
        <v>2118</v>
      </c>
      <c r="AT2091">
        <v>2000</v>
      </c>
      <c r="AU2091" s="28" t="s">
        <v>37</v>
      </c>
      <c r="AV2091">
        <v>26</v>
      </c>
      <c r="AW2091">
        <v>0</v>
      </c>
      <c r="AX2091" s="38">
        <v>33829.39</v>
      </c>
      <c r="AY2091" t="s">
        <v>11</v>
      </c>
      <c r="AZ2091" t="s">
        <v>12</v>
      </c>
      <c r="BA2091" t="s">
        <v>42</v>
      </c>
      <c r="BB2091" s="35">
        <f>DATE(AT2091,MATCH(AU2091,{"Jan","Feb","Mar","Apr","May","Jun","Jul","Aug","Sep","Oct","Nov","Dec"}, 0),AV2091)</f>
        <v>36825</v>
      </c>
      <c r="BC2091" s="20">
        <f t="shared" si="593"/>
        <v>22</v>
      </c>
    </row>
    <row r="2092" spans="2:55" ht="15.5" hidden="1" x14ac:dyDescent="0.35">
      <c r="B2092" s="1" t="s">
        <v>279</v>
      </c>
      <c r="C2092" t="str">
        <f>VLOOKUP(B2092,Z2091:AE4426,2,FALSE)</f>
        <v>Walsh,</v>
      </c>
      <c r="D2092">
        <f t="shared" si="576"/>
        <v>35.200000000000003</v>
      </c>
      <c r="E2092">
        <f t="shared" si="577"/>
        <v>4.28</v>
      </c>
      <c r="F2092" t="str">
        <f t="shared" si="578"/>
        <v>No</v>
      </c>
      <c r="G2092" t="str">
        <f t="shared" si="579"/>
        <v>No</v>
      </c>
      <c r="H2092" t="str">
        <f t="shared" si="580"/>
        <v>No</v>
      </c>
      <c r="I2092">
        <f t="shared" si="581"/>
        <v>0</v>
      </c>
      <c r="J2092" t="str">
        <f t="shared" si="582"/>
        <v>No</v>
      </c>
      <c r="K2092" t="str">
        <f t="shared" si="583"/>
        <v>OBESITY</v>
      </c>
      <c r="L2092" t="str">
        <f t="shared" si="584"/>
        <v>normal</v>
      </c>
      <c r="M2092" s="34">
        <f t="shared" si="585"/>
        <v>35651</v>
      </c>
      <c r="N2092" s="36">
        <f t="shared" si="586"/>
        <v>33900.65</v>
      </c>
      <c r="O2092" s="23" t="str">
        <f t="shared" si="587"/>
        <v>tier - 2</v>
      </c>
      <c r="P2092" s="34" t="str">
        <f t="shared" si="588"/>
        <v>tier - 3</v>
      </c>
      <c r="Q2092" s="34" t="str">
        <f t="shared" si="589"/>
        <v>R1011</v>
      </c>
      <c r="R2092" s="23">
        <f t="shared" si="590"/>
        <v>25</v>
      </c>
      <c r="Z2092" s="1" t="s">
        <v>279</v>
      </c>
      <c r="AA2092" s="1" t="s">
        <v>5143</v>
      </c>
      <c r="AB2092" t="s">
        <v>4746</v>
      </c>
      <c r="AC2092" t="s">
        <v>5187</v>
      </c>
      <c r="AG2092" t="s">
        <v>279</v>
      </c>
      <c r="AH2092">
        <v>35.200000000000003</v>
      </c>
      <c r="AI2092">
        <v>4.28</v>
      </c>
      <c r="AJ2092" s="20" t="s">
        <v>2380</v>
      </c>
      <c r="AK2092" t="s">
        <v>2380</v>
      </c>
      <c r="AL2092" t="s">
        <v>2380</v>
      </c>
      <c r="AM2092" s="29">
        <v>0</v>
      </c>
      <c r="AN2092" s="20" t="s">
        <v>2380</v>
      </c>
      <c r="AO2092" s="20" t="str">
        <f t="shared" si="591"/>
        <v>OBESITY</v>
      </c>
      <c r="AP2092" s="20" t="str">
        <f t="shared" si="592"/>
        <v>normal</v>
      </c>
      <c r="AS2092" t="s">
        <v>2119</v>
      </c>
      <c r="AT2092">
        <v>1997</v>
      </c>
      <c r="AU2092" s="28" t="s">
        <v>35</v>
      </c>
      <c r="AV2092">
        <v>9</v>
      </c>
      <c r="AW2092">
        <v>0</v>
      </c>
      <c r="AX2092" s="38">
        <v>33900.65</v>
      </c>
      <c r="AY2092" t="s">
        <v>11</v>
      </c>
      <c r="AZ2092" t="s">
        <v>12</v>
      </c>
      <c r="BA2092" t="s">
        <v>42</v>
      </c>
      <c r="BB2092" s="35">
        <f>DATE(AT2092,MATCH(AU2092,{"Jan","Feb","Mar","Apr","May","Jun","Jul","Aug","Sep","Oct","Nov","Dec"}, 0),AV2092)</f>
        <v>35651</v>
      </c>
      <c r="BC2092" s="20">
        <f t="shared" si="593"/>
        <v>25</v>
      </c>
    </row>
    <row r="2093" spans="2:55" ht="15.5" hidden="1" x14ac:dyDescent="0.35">
      <c r="B2093" s="1" t="s">
        <v>278</v>
      </c>
      <c r="C2093" t="str">
        <f>VLOOKUP(B2093,Z2092:AE4427,2,FALSE)</f>
        <v>Teeuwen,</v>
      </c>
      <c r="D2093">
        <f t="shared" si="576"/>
        <v>35.72</v>
      </c>
      <c r="E2093">
        <f t="shared" si="577"/>
        <v>5.5</v>
      </c>
      <c r="F2093" t="str">
        <f t="shared" si="578"/>
        <v>yes</v>
      </c>
      <c r="G2093" t="str">
        <f t="shared" si="579"/>
        <v>No</v>
      </c>
      <c r="H2093" t="str">
        <f t="shared" si="580"/>
        <v>No</v>
      </c>
      <c r="I2093">
        <f t="shared" si="581"/>
        <v>0</v>
      </c>
      <c r="J2093" t="str">
        <f t="shared" si="582"/>
        <v>No</v>
      </c>
      <c r="K2093" t="str">
        <f t="shared" si="583"/>
        <v>OBESITY</v>
      </c>
      <c r="L2093" t="str">
        <f t="shared" si="584"/>
        <v>normal</v>
      </c>
      <c r="M2093" s="34">
        <f t="shared" si="585"/>
        <v>36887</v>
      </c>
      <c r="N2093" s="36">
        <f t="shared" si="586"/>
        <v>33907.550000000003</v>
      </c>
      <c r="O2093" s="23" t="str">
        <f t="shared" si="587"/>
        <v>tier - 2</v>
      </c>
      <c r="P2093" s="34" t="str">
        <f t="shared" si="588"/>
        <v>tier - 2</v>
      </c>
      <c r="Q2093" s="34" t="str">
        <f t="shared" si="589"/>
        <v>R1012</v>
      </c>
      <c r="R2093" s="23">
        <f t="shared" si="590"/>
        <v>22</v>
      </c>
      <c r="Z2093" s="1" t="s">
        <v>278</v>
      </c>
      <c r="AA2093" s="1" t="s">
        <v>7523</v>
      </c>
      <c r="AB2093" t="s">
        <v>4743</v>
      </c>
      <c r="AC2093" t="s">
        <v>7524</v>
      </c>
      <c r="AG2093" t="s">
        <v>278</v>
      </c>
      <c r="AH2093">
        <v>35.72</v>
      </c>
      <c r="AI2093">
        <v>5.5</v>
      </c>
      <c r="AJ2093" s="20" t="s">
        <v>2382</v>
      </c>
      <c r="AK2093" t="s">
        <v>2380</v>
      </c>
      <c r="AL2093" t="s">
        <v>2380</v>
      </c>
      <c r="AM2093" s="29">
        <v>0</v>
      </c>
      <c r="AN2093" s="20" t="s">
        <v>2380</v>
      </c>
      <c r="AO2093" s="20" t="str">
        <f t="shared" si="591"/>
        <v>OBESITY</v>
      </c>
      <c r="AP2093" s="20" t="str">
        <f t="shared" si="592"/>
        <v>normal</v>
      </c>
      <c r="AS2093" t="s">
        <v>2120</v>
      </c>
      <c r="AT2093">
        <v>2000</v>
      </c>
      <c r="AU2093" s="28" t="s">
        <v>30</v>
      </c>
      <c r="AV2093">
        <v>27</v>
      </c>
      <c r="AW2093">
        <v>0</v>
      </c>
      <c r="AX2093" s="38">
        <v>33907.550000000003</v>
      </c>
      <c r="AY2093" t="s">
        <v>11</v>
      </c>
      <c r="AZ2093" t="s">
        <v>11</v>
      </c>
      <c r="BA2093" t="s">
        <v>23</v>
      </c>
      <c r="BB2093" s="35">
        <f>DATE(AT2093,MATCH(AU2093,{"Jan","Feb","Mar","Apr","May","Jun","Jul","Aug","Sep","Oct","Nov","Dec"}, 0),AV2093)</f>
        <v>36887</v>
      </c>
      <c r="BC2093" s="20">
        <f t="shared" si="593"/>
        <v>22</v>
      </c>
    </row>
    <row r="2094" spans="2:55" ht="15.5" hidden="1" x14ac:dyDescent="0.35">
      <c r="B2094" s="1" t="s">
        <v>277</v>
      </c>
      <c r="C2094" t="str">
        <f>VLOOKUP(B2094,Z2093:AE4428,2,FALSE)</f>
        <v>List,</v>
      </c>
      <c r="D2094">
        <f t="shared" si="576"/>
        <v>24.51</v>
      </c>
      <c r="E2094">
        <f t="shared" si="577"/>
        <v>4.6900000000000004</v>
      </c>
      <c r="F2094" t="str">
        <f t="shared" si="578"/>
        <v>No</v>
      </c>
      <c r="G2094" t="str">
        <f t="shared" si="579"/>
        <v>No</v>
      </c>
      <c r="H2094" t="str">
        <f t="shared" si="580"/>
        <v>No</v>
      </c>
      <c r="I2094">
        <f t="shared" si="581"/>
        <v>0</v>
      </c>
      <c r="J2094" t="str">
        <f t="shared" si="582"/>
        <v>No</v>
      </c>
      <c r="K2094" t="str">
        <f t="shared" si="583"/>
        <v>Normal weight</v>
      </c>
      <c r="L2094" t="str">
        <f t="shared" si="584"/>
        <v>normal</v>
      </c>
      <c r="M2094" s="34">
        <f t="shared" si="585"/>
        <v>34602</v>
      </c>
      <c r="N2094" s="36">
        <f t="shared" si="586"/>
        <v>33975.47</v>
      </c>
      <c r="O2094" s="23" t="str">
        <f t="shared" si="587"/>
        <v>tier - 2</v>
      </c>
      <c r="P2094" s="34" t="str">
        <f t="shared" si="588"/>
        <v>tier - 2</v>
      </c>
      <c r="Q2094" s="34" t="str">
        <f t="shared" si="589"/>
        <v>R1011</v>
      </c>
      <c r="R2094" s="23">
        <f t="shared" si="590"/>
        <v>28</v>
      </c>
      <c r="Z2094" s="1" t="s">
        <v>277</v>
      </c>
      <c r="AA2094" s="1" t="s">
        <v>7525</v>
      </c>
      <c r="AB2094" t="s">
        <v>4746</v>
      </c>
      <c r="AC2094" t="s">
        <v>5084</v>
      </c>
      <c r="AG2094" t="s">
        <v>277</v>
      </c>
      <c r="AH2094">
        <v>24.51</v>
      </c>
      <c r="AI2094">
        <v>4.6900000000000004</v>
      </c>
      <c r="AJ2094" s="20" t="s">
        <v>2380</v>
      </c>
      <c r="AK2094" t="s">
        <v>2380</v>
      </c>
      <c r="AL2094" t="s">
        <v>2380</v>
      </c>
      <c r="AM2094" s="29">
        <v>0</v>
      </c>
      <c r="AN2094" s="20" t="s">
        <v>2380</v>
      </c>
      <c r="AO2094" s="20" t="str">
        <f t="shared" si="591"/>
        <v>Normal weight</v>
      </c>
      <c r="AP2094" s="20" t="str">
        <f t="shared" si="592"/>
        <v>normal</v>
      </c>
      <c r="AS2094" t="s">
        <v>2121</v>
      </c>
      <c r="AT2094">
        <v>1994</v>
      </c>
      <c r="AU2094" s="28" t="s">
        <v>20</v>
      </c>
      <c r="AV2094">
        <v>25</v>
      </c>
      <c r="AW2094">
        <v>0</v>
      </c>
      <c r="AX2094" s="38">
        <v>33975.47</v>
      </c>
      <c r="AY2094" t="s">
        <v>11</v>
      </c>
      <c r="AZ2094" t="s">
        <v>11</v>
      </c>
      <c r="BA2094" t="s">
        <v>42</v>
      </c>
      <c r="BB2094" s="35">
        <f>DATE(AT2094,MATCH(AU2094,{"Jan","Feb","Mar","Apr","May","Jun","Jul","Aug","Sep","Oct","Nov","Dec"}, 0),AV2094)</f>
        <v>34602</v>
      </c>
      <c r="BC2094" s="20">
        <f t="shared" si="593"/>
        <v>28</v>
      </c>
    </row>
    <row r="2095" spans="2:55" ht="15.5" hidden="1" x14ac:dyDescent="0.35">
      <c r="B2095" s="1" t="s">
        <v>275</v>
      </c>
      <c r="C2095" t="str">
        <f>VLOOKUP(B2095,Z2094:AE4429,2,FALSE)</f>
        <v>Shafar,</v>
      </c>
      <c r="D2095">
        <f t="shared" si="576"/>
        <v>23.844999999999999</v>
      </c>
      <c r="E2095">
        <f t="shared" si="577"/>
        <v>4.43</v>
      </c>
      <c r="F2095" t="str">
        <f t="shared" si="578"/>
        <v>No</v>
      </c>
      <c r="G2095" t="str">
        <f t="shared" si="579"/>
        <v>No</v>
      </c>
      <c r="H2095" t="str">
        <f t="shared" si="580"/>
        <v>No</v>
      </c>
      <c r="I2095">
        <f t="shared" si="581"/>
        <v>0</v>
      </c>
      <c r="J2095" t="str">
        <f t="shared" si="582"/>
        <v>No</v>
      </c>
      <c r="K2095" t="str">
        <f t="shared" si="583"/>
        <v>Normal weight</v>
      </c>
      <c r="L2095" t="str">
        <f t="shared" si="584"/>
        <v>normal</v>
      </c>
      <c r="M2095" s="34">
        <f t="shared" si="585"/>
        <v>26506</v>
      </c>
      <c r="N2095" s="36">
        <f t="shared" si="586"/>
        <v>34053.360000000001</v>
      </c>
      <c r="O2095" s="23" t="str">
        <f t="shared" si="587"/>
        <v>tier - 2</v>
      </c>
      <c r="P2095" s="34" t="str">
        <f t="shared" si="588"/>
        <v>tier - 2</v>
      </c>
      <c r="Q2095" s="34" t="str">
        <f t="shared" si="589"/>
        <v>R1011</v>
      </c>
      <c r="R2095" s="23">
        <f t="shared" si="590"/>
        <v>50</v>
      </c>
      <c r="Z2095" s="1" t="s">
        <v>275</v>
      </c>
      <c r="AA2095" s="1" t="s">
        <v>7526</v>
      </c>
      <c r="AB2095" t="s">
        <v>4746</v>
      </c>
      <c r="AC2095" t="s">
        <v>7527</v>
      </c>
      <c r="AG2095" t="s">
        <v>275</v>
      </c>
      <c r="AH2095">
        <v>23.844999999999999</v>
      </c>
      <c r="AI2095">
        <v>4.43</v>
      </c>
      <c r="AJ2095" s="20" t="s">
        <v>2380</v>
      </c>
      <c r="AK2095" t="s">
        <v>2380</v>
      </c>
      <c r="AL2095" t="s">
        <v>2380</v>
      </c>
      <c r="AM2095" s="29">
        <v>0</v>
      </c>
      <c r="AN2095" s="20" t="s">
        <v>2380</v>
      </c>
      <c r="AO2095" s="20" t="str">
        <f t="shared" si="591"/>
        <v>Normal weight</v>
      </c>
      <c r="AP2095" s="20" t="str">
        <f t="shared" si="592"/>
        <v>normal</v>
      </c>
      <c r="AS2095" t="s">
        <v>2122</v>
      </c>
      <c r="AT2095">
        <v>1972</v>
      </c>
      <c r="AU2095" s="28" t="s">
        <v>10</v>
      </c>
      <c r="AV2095">
        <v>26</v>
      </c>
      <c r="AW2095">
        <v>0</v>
      </c>
      <c r="AX2095" s="38">
        <v>34053.360000000001</v>
      </c>
      <c r="AY2095" t="s">
        <v>11</v>
      </c>
      <c r="AZ2095" t="s">
        <v>11</v>
      </c>
      <c r="BA2095" t="s">
        <v>42</v>
      </c>
      <c r="BB2095" s="35">
        <f>DATE(AT2095,MATCH(AU2095,{"Jan","Feb","Mar","Apr","May","Jun","Jul","Aug","Sep","Oct","Nov","Dec"}, 0),AV2095)</f>
        <v>26506</v>
      </c>
      <c r="BC2095" s="20">
        <f t="shared" si="593"/>
        <v>50</v>
      </c>
    </row>
    <row r="2096" spans="2:55" ht="15.5" hidden="1" x14ac:dyDescent="0.35">
      <c r="B2096" s="1" t="s">
        <v>274</v>
      </c>
      <c r="C2096" t="str">
        <f>VLOOKUP(B2096,Z2095:AE4430,2,FALSE)</f>
        <v>Copenhaver,</v>
      </c>
      <c r="D2096">
        <f t="shared" si="576"/>
        <v>15.68</v>
      </c>
      <c r="E2096">
        <f t="shared" si="577"/>
        <v>6.16</v>
      </c>
      <c r="F2096" t="str">
        <f t="shared" si="578"/>
        <v>yes</v>
      </c>
      <c r="G2096" t="str">
        <f t="shared" si="579"/>
        <v>No</v>
      </c>
      <c r="H2096" t="str">
        <f t="shared" si="580"/>
        <v>No</v>
      </c>
      <c r="I2096">
        <f t="shared" si="581"/>
        <v>1</v>
      </c>
      <c r="J2096" t="str">
        <f t="shared" si="582"/>
        <v>No</v>
      </c>
      <c r="K2096" t="str">
        <f t="shared" si="583"/>
        <v>under weight</v>
      </c>
      <c r="L2096" t="str">
        <f t="shared" si="584"/>
        <v>pre diabeties</v>
      </c>
      <c r="M2096" s="34">
        <f t="shared" si="585"/>
        <v>37616</v>
      </c>
      <c r="N2096" s="36">
        <f t="shared" si="586"/>
        <v>34084.68</v>
      </c>
      <c r="O2096" s="23" t="str">
        <f t="shared" si="587"/>
        <v>tier - 2</v>
      </c>
      <c r="P2096" s="34" t="str">
        <f t="shared" si="588"/>
        <v>tier - 3</v>
      </c>
      <c r="Q2096" s="34" t="str">
        <f t="shared" si="589"/>
        <v>R1011</v>
      </c>
      <c r="R2096" s="23">
        <f t="shared" si="590"/>
        <v>20</v>
      </c>
      <c r="Z2096" s="1" t="s">
        <v>274</v>
      </c>
      <c r="AA2096" s="1" t="s">
        <v>7528</v>
      </c>
      <c r="AB2096" t="s">
        <v>4746</v>
      </c>
      <c r="AC2096" t="s">
        <v>4985</v>
      </c>
      <c r="AD2096" t="s">
        <v>4811</v>
      </c>
      <c r="AG2096" t="s">
        <v>274</v>
      </c>
      <c r="AH2096">
        <v>15.68</v>
      </c>
      <c r="AI2096">
        <v>6.16</v>
      </c>
      <c r="AJ2096" s="20" t="s">
        <v>2382</v>
      </c>
      <c r="AK2096" t="s">
        <v>2380</v>
      </c>
      <c r="AL2096" t="s">
        <v>2380</v>
      </c>
      <c r="AM2096" s="29">
        <v>1</v>
      </c>
      <c r="AN2096" s="20" t="s">
        <v>2380</v>
      </c>
      <c r="AO2096" s="20" t="str">
        <f t="shared" si="591"/>
        <v>under weight</v>
      </c>
      <c r="AP2096" s="20" t="str">
        <f t="shared" si="592"/>
        <v>pre diabeties</v>
      </c>
      <c r="AS2096" t="s">
        <v>2123</v>
      </c>
      <c r="AT2096">
        <v>2002</v>
      </c>
      <c r="AU2096" s="28" t="s">
        <v>30</v>
      </c>
      <c r="AV2096">
        <v>26</v>
      </c>
      <c r="AW2096">
        <v>0</v>
      </c>
      <c r="AX2096" s="38">
        <v>34084.68</v>
      </c>
      <c r="AY2096" t="s">
        <v>11</v>
      </c>
      <c r="AZ2096" t="s">
        <v>12</v>
      </c>
      <c r="BA2096" t="s">
        <v>42</v>
      </c>
      <c r="BB2096" s="35">
        <f>DATE(AT2096,MATCH(AU2096,{"Jan","Feb","Mar","Apr","May","Jun","Jul","Aug","Sep","Oct","Nov","Dec"}, 0),AV2096)</f>
        <v>37616</v>
      </c>
      <c r="BC2096" s="20">
        <f t="shared" si="593"/>
        <v>20</v>
      </c>
    </row>
    <row r="2097" spans="2:55" ht="15.5" hidden="1" x14ac:dyDescent="0.35">
      <c r="B2097" s="1" t="s">
        <v>273</v>
      </c>
      <c r="C2097" t="str">
        <f>VLOOKUP(B2097,Z2096:AE4431,2,FALSE)</f>
        <v>Stump,</v>
      </c>
      <c r="D2097">
        <f t="shared" si="576"/>
        <v>32.395000000000003</v>
      </c>
      <c r="E2097">
        <f t="shared" si="577"/>
        <v>6.66</v>
      </c>
      <c r="F2097" t="str">
        <f t="shared" si="578"/>
        <v>No</v>
      </c>
      <c r="G2097" t="str">
        <f t="shared" si="579"/>
        <v>No</v>
      </c>
      <c r="H2097" t="str">
        <f t="shared" si="580"/>
        <v>No</v>
      </c>
      <c r="I2097">
        <f t="shared" si="581"/>
        <v>0</v>
      </c>
      <c r="J2097" t="str">
        <f t="shared" si="582"/>
        <v>No</v>
      </c>
      <c r="K2097" t="str">
        <f t="shared" si="583"/>
        <v>OBESITY</v>
      </c>
      <c r="L2097" t="str">
        <f t="shared" si="584"/>
        <v>diabeties</v>
      </c>
      <c r="M2097" s="34">
        <f t="shared" si="585"/>
        <v>36470</v>
      </c>
      <c r="N2097" s="36">
        <f t="shared" si="586"/>
        <v>34166.269999999997</v>
      </c>
      <c r="O2097" s="23" t="str">
        <f t="shared" si="587"/>
        <v>tier - 2</v>
      </c>
      <c r="P2097" s="34" t="str">
        <f t="shared" si="588"/>
        <v>tier - 3</v>
      </c>
      <c r="Q2097" s="34" t="str">
        <f t="shared" si="589"/>
        <v>R1011</v>
      </c>
      <c r="R2097" s="23">
        <f t="shared" si="590"/>
        <v>23</v>
      </c>
      <c r="Z2097" s="1" t="s">
        <v>273</v>
      </c>
      <c r="AA2097" s="1" t="s">
        <v>7529</v>
      </c>
      <c r="AB2097" t="s">
        <v>4746</v>
      </c>
      <c r="AC2097" t="s">
        <v>5041</v>
      </c>
      <c r="AG2097" t="s">
        <v>273</v>
      </c>
      <c r="AH2097">
        <v>32.395000000000003</v>
      </c>
      <c r="AI2097">
        <v>6.66</v>
      </c>
      <c r="AJ2097" s="20" t="s">
        <v>2380</v>
      </c>
      <c r="AK2097" t="s">
        <v>2380</v>
      </c>
      <c r="AL2097" t="s">
        <v>2380</v>
      </c>
      <c r="AM2097" s="29">
        <v>0</v>
      </c>
      <c r="AN2097" s="20" t="s">
        <v>2380</v>
      </c>
      <c r="AO2097" s="20" t="str">
        <f t="shared" si="591"/>
        <v>OBESITY</v>
      </c>
      <c r="AP2097" s="20" t="str">
        <f t="shared" si="592"/>
        <v>diabeties</v>
      </c>
      <c r="AS2097" t="s">
        <v>2124</v>
      </c>
      <c r="AT2097">
        <v>1999</v>
      </c>
      <c r="AU2097" s="28" t="s">
        <v>15</v>
      </c>
      <c r="AV2097">
        <v>6</v>
      </c>
      <c r="AW2097">
        <v>0</v>
      </c>
      <c r="AX2097" s="38">
        <v>34166.269999999997</v>
      </c>
      <c r="AY2097" t="s">
        <v>11</v>
      </c>
      <c r="AZ2097" t="s">
        <v>12</v>
      </c>
      <c r="BA2097" t="s">
        <v>42</v>
      </c>
      <c r="BB2097" s="35">
        <f>DATE(AT2097,MATCH(AU2097,{"Jan","Feb","Mar","Apr","May","Jun","Jul","Aug","Sep","Oct","Nov","Dec"}, 0),AV2097)</f>
        <v>36470</v>
      </c>
      <c r="BC2097" s="20">
        <f t="shared" si="593"/>
        <v>23</v>
      </c>
    </row>
    <row r="2098" spans="2:55" ht="15.5" hidden="1" x14ac:dyDescent="0.35">
      <c r="B2098" s="1" t="s">
        <v>272</v>
      </c>
      <c r="C2098" t="str">
        <f>VLOOKUP(B2098,Z2097:AE4432,2,FALSE)</f>
        <v>Wehrman,</v>
      </c>
      <c r="D2098">
        <f t="shared" si="576"/>
        <v>23.655000000000001</v>
      </c>
      <c r="E2098">
        <f t="shared" si="577"/>
        <v>5.92</v>
      </c>
      <c r="F2098" t="str">
        <f t="shared" si="578"/>
        <v>No</v>
      </c>
      <c r="G2098" t="str">
        <f t="shared" si="579"/>
        <v>No</v>
      </c>
      <c r="H2098" t="str">
        <f t="shared" si="580"/>
        <v>No</v>
      </c>
      <c r="I2098">
        <f t="shared" si="581"/>
        <v>1</v>
      </c>
      <c r="J2098" t="str">
        <f t="shared" si="582"/>
        <v>No</v>
      </c>
      <c r="K2098" t="str">
        <f t="shared" si="583"/>
        <v>Normal weight</v>
      </c>
      <c r="L2098" t="str">
        <f t="shared" si="584"/>
        <v>pre diabeties</v>
      </c>
      <c r="M2098" s="34">
        <f t="shared" si="585"/>
        <v>26170</v>
      </c>
      <c r="N2098" s="36">
        <f t="shared" si="586"/>
        <v>34205.07</v>
      </c>
      <c r="O2098" s="23" t="str">
        <f t="shared" si="587"/>
        <v>tier - 2</v>
      </c>
      <c r="P2098" s="34" t="str">
        <f t="shared" si="588"/>
        <v>tier - 2</v>
      </c>
      <c r="Q2098" s="34" t="str">
        <f t="shared" si="589"/>
        <v>R1011</v>
      </c>
      <c r="R2098" s="23">
        <f t="shared" si="590"/>
        <v>51</v>
      </c>
      <c r="Z2098" s="1" t="s">
        <v>272</v>
      </c>
      <c r="AA2098" s="1" t="s">
        <v>7530</v>
      </c>
      <c r="AB2098" t="s">
        <v>4746</v>
      </c>
      <c r="AC2098" t="s">
        <v>4968</v>
      </c>
      <c r="AG2098" t="s">
        <v>272</v>
      </c>
      <c r="AH2098">
        <v>23.655000000000001</v>
      </c>
      <c r="AI2098">
        <v>5.92</v>
      </c>
      <c r="AJ2098" s="20" t="s">
        <v>2380</v>
      </c>
      <c r="AK2098" t="s">
        <v>2380</v>
      </c>
      <c r="AL2098" t="s">
        <v>2380</v>
      </c>
      <c r="AM2098" s="29">
        <v>1</v>
      </c>
      <c r="AN2098" s="20" t="s">
        <v>2380</v>
      </c>
      <c r="AO2098" s="20" t="str">
        <f t="shared" si="591"/>
        <v>Normal weight</v>
      </c>
      <c r="AP2098" s="20" t="str">
        <f t="shared" si="592"/>
        <v>pre diabeties</v>
      </c>
      <c r="AS2098" t="s">
        <v>2125</v>
      </c>
      <c r="AT2098">
        <v>1971</v>
      </c>
      <c r="AU2098" s="28" t="s">
        <v>35</v>
      </c>
      <c r="AV2098">
        <v>25</v>
      </c>
      <c r="AW2098">
        <v>0</v>
      </c>
      <c r="AX2098" s="38">
        <v>34205.07</v>
      </c>
      <c r="AY2098" t="s">
        <v>11</v>
      </c>
      <c r="AZ2098" t="s">
        <v>11</v>
      </c>
      <c r="BA2098" t="s">
        <v>42</v>
      </c>
      <c r="BB2098" s="35">
        <f>DATE(AT2098,MATCH(AU2098,{"Jan","Feb","Mar","Apr","May","Jun","Jul","Aug","Sep","Oct","Nov","Dec"}, 0),AV2098)</f>
        <v>26170</v>
      </c>
      <c r="BC2098" s="20">
        <f t="shared" si="593"/>
        <v>51</v>
      </c>
    </row>
    <row r="2099" spans="2:55" ht="15.5" x14ac:dyDescent="0.35">
      <c r="B2099" s="1" t="s">
        <v>271</v>
      </c>
      <c r="C2099" t="str">
        <f>VLOOKUP(B2099,Z2098:AE4433,2,FALSE)</f>
        <v>Sischo,</v>
      </c>
      <c r="D2099">
        <f t="shared" si="576"/>
        <v>28.4</v>
      </c>
      <c r="E2099">
        <f t="shared" si="577"/>
        <v>5.97</v>
      </c>
      <c r="F2099" t="str">
        <f t="shared" si="578"/>
        <v>No</v>
      </c>
      <c r="G2099" t="str">
        <f t="shared" si="579"/>
        <v>No</v>
      </c>
      <c r="H2099" t="str">
        <f t="shared" si="580"/>
        <v>Yes</v>
      </c>
      <c r="I2099">
        <f t="shared" si="581"/>
        <v>1</v>
      </c>
      <c r="J2099" t="str">
        <f t="shared" si="582"/>
        <v>No</v>
      </c>
      <c r="K2099" t="str">
        <f t="shared" si="583"/>
        <v>OVER WEIGHT</v>
      </c>
      <c r="L2099" t="str">
        <f t="shared" si="584"/>
        <v>pre diabeties</v>
      </c>
      <c r="M2099" s="34">
        <f t="shared" si="585"/>
        <v>27596</v>
      </c>
      <c r="N2099" s="36">
        <f t="shared" si="586"/>
        <v>34210.33</v>
      </c>
      <c r="O2099" s="23" t="str">
        <f t="shared" si="587"/>
        <v>tier - 2</v>
      </c>
      <c r="P2099" s="34" t="str">
        <f t="shared" si="588"/>
        <v>tier - 1</v>
      </c>
      <c r="Q2099" s="34" t="str">
        <f t="shared" si="589"/>
        <v>R1012</v>
      </c>
      <c r="R2099" s="23">
        <f t="shared" si="590"/>
        <v>47</v>
      </c>
      <c r="Z2099" s="1" t="s">
        <v>271</v>
      </c>
      <c r="AA2099" s="1" t="s">
        <v>7531</v>
      </c>
      <c r="AB2099" t="s">
        <v>4743</v>
      </c>
      <c r="AC2099" t="s">
        <v>5530</v>
      </c>
      <c r="AG2099" t="s">
        <v>271</v>
      </c>
      <c r="AH2099">
        <v>28.4</v>
      </c>
      <c r="AI2099">
        <v>5.97</v>
      </c>
      <c r="AJ2099" s="20" t="s">
        <v>2380</v>
      </c>
      <c r="AK2099" t="s">
        <v>2380</v>
      </c>
      <c r="AL2099" t="s">
        <v>2383</v>
      </c>
      <c r="AM2099" s="29">
        <v>1</v>
      </c>
      <c r="AN2099" s="20" t="s">
        <v>2380</v>
      </c>
      <c r="AO2099" s="20" t="str">
        <f t="shared" si="591"/>
        <v>OVER WEIGHT</v>
      </c>
      <c r="AP2099" s="20" t="str">
        <f t="shared" si="592"/>
        <v>pre diabeties</v>
      </c>
      <c r="AS2099" t="s">
        <v>2126</v>
      </c>
      <c r="AT2099">
        <v>1975</v>
      </c>
      <c r="AU2099" s="28" t="s">
        <v>10</v>
      </c>
      <c r="AV2099">
        <v>21</v>
      </c>
      <c r="AW2099">
        <v>1</v>
      </c>
      <c r="AX2099" s="38">
        <v>34210.33</v>
      </c>
      <c r="AY2099" t="s">
        <v>11</v>
      </c>
      <c r="AZ2099" t="s">
        <v>16</v>
      </c>
      <c r="BA2099" t="s">
        <v>23</v>
      </c>
      <c r="BB2099" s="35">
        <f>DATE(AT2099,MATCH(AU2099,{"Jan","Feb","Mar","Apr","May","Jun","Jul","Aug","Sep","Oct","Nov","Dec"}, 0),AV2099)</f>
        <v>27596</v>
      </c>
      <c r="BC2099" s="20">
        <f t="shared" si="593"/>
        <v>47</v>
      </c>
    </row>
    <row r="2100" spans="2:55" ht="15.5" hidden="1" x14ac:dyDescent="0.35">
      <c r="B2100" s="1" t="s">
        <v>270</v>
      </c>
      <c r="C2100" t="str">
        <f>VLOOKUP(B2100,Z2099:AE4434,2,FALSE)</f>
        <v>Fonti,</v>
      </c>
      <c r="D2100">
        <f t="shared" si="576"/>
        <v>35.42</v>
      </c>
      <c r="E2100">
        <f t="shared" si="577"/>
        <v>4.6399999999999997</v>
      </c>
      <c r="F2100" t="str">
        <f t="shared" si="578"/>
        <v>yes</v>
      </c>
      <c r="G2100" t="str">
        <f t="shared" si="579"/>
        <v>No</v>
      </c>
      <c r="H2100" t="str">
        <f t="shared" si="580"/>
        <v>No</v>
      </c>
      <c r="I2100">
        <f t="shared" si="581"/>
        <v>0</v>
      </c>
      <c r="J2100" t="str">
        <f t="shared" si="582"/>
        <v>No</v>
      </c>
      <c r="K2100" t="str">
        <f t="shared" si="583"/>
        <v>OBESITY</v>
      </c>
      <c r="L2100" t="str">
        <f t="shared" si="584"/>
        <v>normal</v>
      </c>
      <c r="M2100" s="34">
        <f t="shared" si="585"/>
        <v>22832</v>
      </c>
      <c r="N2100" s="36">
        <f t="shared" si="586"/>
        <v>34218.019999999997</v>
      </c>
      <c r="O2100" s="23" t="str">
        <f t="shared" si="587"/>
        <v>tier - 1</v>
      </c>
      <c r="P2100" s="34" t="str">
        <f t="shared" si="588"/>
        <v>tier - 1</v>
      </c>
      <c r="Q2100" s="34" t="str">
        <f t="shared" si="589"/>
        <v>R1011</v>
      </c>
      <c r="R2100" s="23">
        <f t="shared" si="590"/>
        <v>60</v>
      </c>
      <c r="Z2100" s="1" t="s">
        <v>270</v>
      </c>
      <c r="AA2100" s="1" t="s">
        <v>7532</v>
      </c>
      <c r="AB2100" t="s">
        <v>4746</v>
      </c>
      <c r="AC2100" t="s">
        <v>5527</v>
      </c>
      <c r="AG2100" t="s">
        <v>270</v>
      </c>
      <c r="AH2100">
        <v>35.42</v>
      </c>
      <c r="AI2100">
        <v>4.6399999999999997</v>
      </c>
      <c r="AJ2100" s="20" t="s">
        <v>2382</v>
      </c>
      <c r="AK2100" t="s">
        <v>2380</v>
      </c>
      <c r="AL2100" t="s">
        <v>2380</v>
      </c>
      <c r="AM2100" s="29">
        <v>0</v>
      </c>
      <c r="AN2100" s="20" t="s">
        <v>2380</v>
      </c>
      <c r="AO2100" s="20" t="str">
        <f t="shared" si="591"/>
        <v>OBESITY</v>
      </c>
      <c r="AP2100" s="20" t="str">
        <f t="shared" si="592"/>
        <v>normal</v>
      </c>
      <c r="AS2100" t="s">
        <v>2127</v>
      </c>
      <c r="AT2100">
        <v>1962</v>
      </c>
      <c r="AU2100" s="28" t="s">
        <v>10</v>
      </c>
      <c r="AV2100">
        <v>5</v>
      </c>
      <c r="AW2100">
        <v>0</v>
      </c>
      <c r="AX2100" s="38">
        <v>34218.019999999997</v>
      </c>
      <c r="AY2100" t="s">
        <v>16</v>
      </c>
      <c r="AZ2100" t="s">
        <v>16</v>
      </c>
      <c r="BA2100" t="s">
        <v>42</v>
      </c>
      <c r="BB2100" s="35">
        <f>DATE(AT2100,MATCH(AU2100,{"Jan","Feb","Mar","Apr","May","Jun","Jul","Aug","Sep","Oct","Nov","Dec"}, 0),AV2100)</f>
        <v>22832</v>
      </c>
      <c r="BC2100" s="20">
        <f t="shared" si="593"/>
        <v>60</v>
      </c>
    </row>
    <row r="2101" spans="2:55" ht="15.5" x14ac:dyDescent="0.35">
      <c r="B2101" s="1" t="s">
        <v>269</v>
      </c>
      <c r="C2101" t="str">
        <f>VLOOKUP(B2101,Z2100:AE4435,2,FALSE)</f>
        <v>Merlis,</v>
      </c>
      <c r="D2101">
        <f t="shared" si="576"/>
        <v>26.18</v>
      </c>
      <c r="E2101">
        <f t="shared" si="577"/>
        <v>6.12</v>
      </c>
      <c r="F2101" t="str">
        <f t="shared" si="578"/>
        <v>No</v>
      </c>
      <c r="G2101" t="str">
        <f t="shared" si="579"/>
        <v>yes</v>
      </c>
      <c r="H2101" t="str">
        <f t="shared" si="580"/>
        <v>No</v>
      </c>
      <c r="I2101">
        <f t="shared" si="581"/>
        <v>1</v>
      </c>
      <c r="J2101" t="str">
        <f t="shared" si="582"/>
        <v>No</v>
      </c>
      <c r="K2101" t="str">
        <f t="shared" si="583"/>
        <v>OVER WEIGHT</v>
      </c>
      <c r="L2101" t="str">
        <f t="shared" si="584"/>
        <v>pre diabeties</v>
      </c>
      <c r="M2101" s="34">
        <f t="shared" si="585"/>
        <v>35957</v>
      </c>
      <c r="N2101" s="36">
        <f t="shared" si="586"/>
        <v>34254.050000000003</v>
      </c>
      <c r="O2101" s="23" t="str">
        <f t="shared" si="587"/>
        <v>tier - 1</v>
      </c>
      <c r="P2101" s="34" t="str">
        <f t="shared" si="588"/>
        <v>tier - 3</v>
      </c>
      <c r="Q2101" s="34" t="str">
        <f t="shared" si="589"/>
        <v>R1019</v>
      </c>
      <c r="R2101" s="23">
        <f t="shared" si="590"/>
        <v>24</v>
      </c>
      <c r="Z2101" s="1" t="s">
        <v>269</v>
      </c>
      <c r="AA2101" s="1" t="s">
        <v>7533</v>
      </c>
      <c r="AB2101" t="s">
        <v>4746</v>
      </c>
      <c r="AC2101" t="s">
        <v>5905</v>
      </c>
      <c r="AG2101" t="s">
        <v>269</v>
      </c>
      <c r="AH2101">
        <v>26.18</v>
      </c>
      <c r="AI2101">
        <v>6.12</v>
      </c>
      <c r="AJ2101" s="20" t="s">
        <v>2380</v>
      </c>
      <c r="AK2101" t="s">
        <v>2382</v>
      </c>
      <c r="AL2101" t="s">
        <v>2380</v>
      </c>
      <c r="AM2101" s="29">
        <v>1</v>
      </c>
      <c r="AN2101" s="20" t="s">
        <v>2380</v>
      </c>
      <c r="AO2101" s="20" t="str">
        <f t="shared" si="591"/>
        <v>OVER WEIGHT</v>
      </c>
      <c r="AP2101" s="20" t="str">
        <f t="shared" si="592"/>
        <v>pre diabeties</v>
      </c>
      <c r="AS2101" t="s">
        <v>2128</v>
      </c>
      <c r="AT2101">
        <v>1998</v>
      </c>
      <c r="AU2101" s="28" t="s">
        <v>18</v>
      </c>
      <c r="AV2101">
        <v>11</v>
      </c>
      <c r="AW2101">
        <v>0</v>
      </c>
      <c r="AX2101" s="38">
        <v>34254.050000000003</v>
      </c>
      <c r="AY2101" t="s">
        <v>16</v>
      </c>
      <c r="AZ2101" t="s">
        <v>12</v>
      </c>
      <c r="BA2101" t="s">
        <v>166</v>
      </c>
      <c r="BB2101" s="35">
        <f>DATE(AT2101,MATCH(AU2101,{"Jan","Feb","Mar","Apr","May","Jun","Jul","Aug","Sep","Oct","Nov","Dec"}, 0),AV2101)</f>
        <v>35957</v>
      </c>
      <c r="BC2101" s="20">
        <f t="shared" si="593"/>
        <v>24</v>
      </c>
    </row>
    <row r="2102" spans="2:55" ht="15.5" hidden="1" x14ac:dyDescent="0.35">
      <c r="B2102" s="1" t="s">
        <v>268</v>
      </c>
      <c r="C2102" t="str">
        <f>VLOOKUP(B2102,Z2101:AE4436,2,FALSE)</f>
        <v>Hasegawa,</v>
      </c>
      <c r="D2102">
        <f t="shared" si="576"/>
        <v>20.8</v>
      </c>
      <c r="E2102">
        <f t="shared" si="577"/>
        <v>4.87</v>
      </c>
      <c r="F2102" t="str">
        <f t="shared" si="578"/>
        <v>yes</v>
      </c>
      <c r="G2102" t="str">
        <f t="shared" si="579"/>
        <v>No</v>
      </c>
      <c r="H2102" t="str">
        <f t="shared" si="580"/>
        <v>No</v>
      </c>
      <c r="I2102">
        <f t="shared" si="581"/>
        <v>0</v>
      </c>
      <c r="J2102" t="str">
        <f t="shared" si="582"/>
        <v>No</v>
      </c>
      <c r="K2102" t="str">
        <f t="shared" si="583"/>
        <v>Normal weight</v>
      </c>
      <c r="L2102" t="str">
        <f t="shared" si="584"/>
        <v>normal</v>
      </c>
      <c r="M2102" s="34">
        <f t="shared" si="585"/>
        <v>35002</v>
      </c>
      <c r="N2102" s="36">
        <f t="shared" si="586"/>
        <v>34289.43</v>
      </c>
      <c r="O2102" s="23" t="str">
        <f t="shared" si="587"/>
        <v>tier - 1</v>
      </c>
      <c r="P2102" s="34" t="str">
        <f t="shared" si="588"/>
        <v>tier - 1</v>
      </c>
      <c r="Q2102" s="34" t="str">
        <f t="shared" si="589"/>
        <v>R1011</v>
      </c>
      <c r="R2102" s="23">
        <f t="shared" si="590"/>
        <v>27</v>
      </c>
      <c r="Z2102" s="1" t="s">
        <v>268</v>
      </c>
      <c r="AA2102" s="1" t="s">
        <v>7534</v>
      </c>
      <c r="AB2102" t="s">
        <v>4746</v>
      </c>
      <c r="AC2102" t="s">
        <v>7535</v>
      </c>
      <c r="AG2102" t="s">
        <v>268</v>
      </c>
      <c r="AH2102">
        <v>20.8</v>
      </c>
      <c r="AI2102">
        <v>4.87</v>
      </c>
      <c r="AJ2102" s="20" t="s">
        <v>2382</v>
      </c>
      <c r="AK2102" t="s">
        <v>2380</v>
      </c>
      <c r="AL2102" t="s">
        <v>2380</v>
      </c>
      <c r="AM2102" s="29">
        <v>0</v>
      </c>
      <c r="AN2102" s="20" t="s">
        <v>2380</v>
      </c>
      <c r="AO2102" s="20" t="str">
        <f t="shared" si="591"/>
        <v>Normal weight</v>
      </c>
      <c r="AP2102" s="20" t="str">
        <f t="shared" si="592"/>
        <v>normal</v>
      </c>
      <c r="AS2102" t="s">
        <v>2129</v>
      </c>
      <c r="AT2102">
        <v>1995</v>
      </c>
      <c r="AU2102" s="28" t="s">
        <v>37</v>
      </c>
      <c r="AV2102">
        <v>30</v>
      </c>
      <c r="AW2102">
        <v>0</v>
      </c>
      <c r="AX2102" s="38">
        <v>34289.43</v>
      </c>
      <c r="AY2102" t="s">
        <v>16</v>
      </c>
      <c r="AZ2102" t="s">
        <v>16</v>
      </c>
      <c r="BA2102" t="s">
        <v>42</v>
      </c>
      <c r="BB2102" s="35">
        <f>DATE(AT2102,MATCH(AU2102,{"Jan","Feb","Mar","Apr","May","Jun","Jul","Aug","Sep","Oct","Nov","Dec"}, 0),AV2102)</f>
        <v>35002</v>
      </c>
      <c r="BC2102" s="20">
        <f t="shared" si="593"/>
        <v>27</v>
      </c>
    </row>
    <row r="2103" spans="2:55" ht="15.5" hidden="1" x14ac:dyDescent="0.35">
      <c r="B2103" s="1" t="s">
        <v>267</v>
      </c>
      <c r="C2103" t="str">
        <f>VLOOKUP(B2103,Z2102:AE4437,2,FALSE)</f>
        <v>Haselden,</v>
      </c>
      <c r="D2103">
        <f t="shared" si="576"/>
        <v>15.82</v>
      </c>
      <c r="E2103">
        <f t="shared" si="577"/>
        <v>4.5999999999999996</v>
      </c>
      <c r="F2103" t="str">
        <f t="shared" si="578"/>
        <v>No</v>
      </c>
      <c r="G2103" t="str">
        <f t="shared" si="579"/>
        <v>No</v>
      </c>
      <c r="H2103" t="str">
        <f t="shared" si="580"/>
        <v>No</v>
      </c>
      <c r="I2103">
        <f t="shared" si="581"/>
        <v>0</v>
      </c>
      <c r="J2103" t="str">
        <f t="shared" si="582"/>
        <v>No</v>
      </c>
      <c r="K2103" t="str">
        <f t="shared" si="583"/>
        <v>under weight</v>
      </c>
      <c r="L2103" t="str">
        <f t="shared" si="584"/>
        <v>normal</v>
      </c>
      <c r="M2103" s="34">
        <f t="shared" si="585"/>
        <v>31696</v>
      </c>
      <c r="N2103" s="36">
        <f t="shared" si="586"/>
        <v>34293.120000000003</v>
      </c>
      <c r="O2103" s="23" t="str">
        <f t="shared" si="587"/>
        <v>tier - 1</v>
      </c>
      <c r="P2103" s="34" t="str">
        <f t="shared" si="588"/>
        <v>tier - 2</v>
      </c>
      <c r="Q2103" s="34" t="str">
        <f t="shared" si="589"/>
        <v>R1011</v>
      </c>
      <c r="R2103" s="23">
        <f t="shared" si="590"/>
        <v>36</v>
      </c>
      <c r="Z2103" s="1" t="s">
        <v>267</v>
      </c>
      <c r="AA2103" s="1" t="s">
        <v>7536</v>
      </c>
      <c r="AB2103" t="s">
        <v>4743</v>
      </c>
      <c r="AC2103" t="s">
        <v>4976</v>
      </c>
      <c r="AD2103" t="s">
        <v>4850</v>
      </c>
      <c r="AG2103" t="s">
        <v>267</v>
      </c>
      <c r="AH2103">
        <v>15.82</v>
      </c>
      <c r="AI2103">
        <v>4.5999999999999996</v>
      </c>
      <c r="AJ2103" s="20" t="s">
        <v>2380</v>
      </c>
      <c r="AK2103" t="s">
        <v>2380</v>
      </c>
      <c r="AL2103" t="s">
        <v>2380</v>
      </c>
      <c r="AM2103" s="29">
        <v>0</v>
      </c>
      <c r="AN2103" s="20" t="s">
        <v>2380</v>
      </c>
      <c r="AO2103" s="20" t="str">
        <f t="shared" si="591"/>
        <v>under weight</v>
      </c>
      <c r="AP2103" s="20" t="str">
        <f t="shared" si="592"/>
        <v>normal</v>
      </c>
      <c r="AS2103" t="s">
        <v>2130</v>
      </c>
      <c r="AT2103">
        <v>1986</v>
      </c>
      <c r="AU2103" s="28" t="s">
        <v>37</v>
      </c>
      <c r="AV2103">
        <v>11</v>
      </c>
      <c r="AW2103">
        <v>3</v>
      </c>
      <c r="AX2103" s="38">
        <v>34293.120000000003</v>
      </c>
      <c r="AY2103" t="s">
        <v>16</v>
      </c>
      <c r="AZ2103" t="s">
        <v>11</v>
      </c>
      <c r="BA2103" t="s">
        <v>42</v>
      </c>
      <c r="BB2103" s="35">
        <f>DATE(AT2103,MATCH(AU2103,{"Jan","Feb","Mar","Apr","May","Jun","Jul","Aug","Sep","Oct","Nov","Dec"}, 0),AV2103)</f>
        <v>31696</v>
      </c>
      <c r="BC2103" s="20">
        <f t="shared" si="593"/>
        <v>36</v>
      </c>
    </row>
    <row r="2104" spans="2:55" ht="15.5" hidden="1" x14ac:dyDescent="0.35">
      <c r="B2104" s="1" t="s">
        <v>266</v>
      </c>
      <c r="C2104" t="str">
        <f>VLOOKUP(B2104,Z2103:AE4438,2,FALSE)</f>
        <v>Simonson,</v>
      </c>
      <c r="D2104">
        <f t="shared" si="576"/>
        <v>17.670000000000002</v>
      </c>
      <c r="E2104">
        <f t="shared" si="577"/>
        <v>4.78</v>
      </c>
      <c r="F2104" t="str">
        <f t="shared" si="578"/>
        <v>No</v>
      </c>
      <c r="G2104" t="str">
        <f t="shared" si="579"/>
        <v>No</v>
      </c>
      <c r="H2104" t="str">
        <f t="shared" si="580"/>
        <v>No</v>
      </c>
      <c r="I2104">
        <f t="shared" si="581"/>
        <v>0</v>
      </c>
      <c r="J2104" t="str">
        <f t="shared" si="582"/>
        <v>No</v>
      </c>
      <c r="K2104" t="str">
        <f t="shared" si="583"/>
        <v>under weight</v>
      </c>
      <c r="L2104" t="str">
        <f t="shared" si="584"/>
        <v>normal</v>
      </c>
      <c r="M2104" s="34">
        <f t="shared" si="585"/>
        <v>38292</v>
      </c>
      <c r="N2104" s="36">
        <f t="shared" si="586"/>
        <v>34303.17</v>
      </c>
      <c r="O2104" s="23" t="str">
        <f t="shared" si="587"/>
        <v>tier - 1</v>
      </c>
      <c r="P2104" s="34" t="str">
        <f t="shared" si="588"/>
        <v>tier - 3</v>
      </c>
      <c r="Q2104" s="34" t="str">
        <f t="shared" si="589"/>
        <v>R1013</v>
      </c>
      <c r="R2104" s="23">
        <f t="shared" si="590"/>
        <v>18</v>
      </c>
      <c r="Z2104" s="1" t="s">
        <v>266</v>
      </c>
      <c r="AA2104" s="1" t="s">
        <v>7537</v>
      </c>
      <c r="AB2104" t="s">
        <v>4746</v>
      </c>
      <c r="AC2104" t="s">
        <v>4747</v>
      </c>
      <c r="AG2104" t="s">
        <v>266</v>
      </c>
      <c r="AH2104">
        <v>17.670000000000002</v>
      </c>
      <c r="AI2104">
        <v>4.78</v>
      </c>
      <c r="AJ2104" s="20" t="s">
        <v>2380</v>
      </c>
      <c r="AK2104" t="s">
        <v>2380</v>
      </c>
      <c r="AL2104" t="s">
        <v>2380</v>
      </c>
      <c r="AM2104" s="29">
        <v>0</v>
      </c>
      <c r="AN2104" s="20" t="s">
        <v>2380</v>
      </c>
      <c r="AO2104" s="20" t="str">
        <f t="shared" si="591"/>
        <v>under weight</v>
      </c>
      <c r="AP2104" s="20" t="str">
        <f t="shared" si="592"/>
        <v>normal</v>
      </c>
      <c r="AS2104" t="s">
        <v>2131</v>
      </c>
      <c r="AT2104">
        <v>2004</v>
      </c>
      <c r="AU2104" s="28" t="s">
        <v>15</v>
      </c>
      <c r="AV2104">
        <v>1</v>
      </c>
      <c r="AW2104">
        <v>2</v>
      </c>
      <c r="AX2104" s="38">
        <v>34303.17</v>
      </c>
      <c r="AY2104" t="s">
        <v>16</v>
      </c>
      <c r="AZ2104" t="s">
        <v>12</v>
      </c>
      <c r="BA2104" t="s">
        <v>13</v>
      </c>
      <c r="BB2104" s="35">
        <f>DATE(AT2104,MATCH(AU2104,{"Jan","Feb","Mar","Apr","May","Jun","Jul","Aug","Sep","Oct","Nov","Dec"}, 0),AV2104)</f>
        <v>38292</v>
      </c>
      <c r="BC2104" s="20">
        <f t="shared" si="593"/>
        <v>18</v>
      </c>
    </row>
    <row r="2105" spans="2:55" ht="15.5" hidden="1" x14ac:dyDescent="0.35">
      <c r="B2105" s="1" t="s">
        <v>265</v>
      </c>
      <c r="C2105" t="str">
        <f>VLOOKUP(B2105,Z2104:AE4439,2,FALSE)</f>
        <v>Montag,</v>
      </c>
      <c r="D2105">
        <f t="shared" si="576"/>
        <v>31.92</v>
      </c>
      <c r="E2105">
        <f t="shared" si="577"/>
        <v>11.05</v>
      </c>
      <c r="F2105" t="str">
        <f t="shared" si="578"/>
        <v>No</v>
      </c>
      <c r="G2105" t="str">
        <f t="shared" si="579"/>
        <v>No</v>
      </c>
      <c r="H2105" t="str">
        <f t="shared" si="580"/>
        <v>No</v>
      </c>
      <c r="I2105">
        <f t="shared" si="581"/>
        <v>0</v>
      </c>
      <c r="J2105" t="str">
        <f t="shared" si="582"/>
        <v>No</v>
      </c>
      <c r="K2105" t="str">
        <f t="shared" si="583"/>
        <v>OBESITY</v>
      </c>
      <c r="L2105" t="str">
        <f t="shared" si="584"/>
        <v>diabeties</v>
      </c>
      <c r="M2105" s="34">
        <f t="shared" si="585"/>
        <v>30591</v>
      </c>
      <c r="N2105" s="36">
        <f t="shared" si="586"/>
        <v>34307.22</v>
      </c>
      <c r="O2105" s="23" t="str">
        <f t="shared" si="587"/>
        <v>tier - 2</v>
      </c>
      <c r="P2105" s="34" t="str">
        <f t="shared" si="588"/>
        <v>tier - 2</v>
      </c>
      <c r="Q2105" s="34" t="str">
        <f t="shared" si="589"/>
        <v>R1012</v>
      </c>
      <c r="R2105" s="23">
        <f t="shared" si="590"/>
        <v>39</v>
      </c>
      <c r="Z2105" s="1" t="s">
        <v>265</v>
      </c>
      <c r="AA2105" s="1" t="s">
        <v>7538</v>
      </c>
      <c r="AB2105" t="s">
        <v>4743</v>
      </c>
      <c r="AC2105" t="s">
        <v>4916</v>
      </c>
      <c r="AD2105" t="s">
        <v>4831</v>
      </c>
      <c r="AG2105" t="s">
        <v>265</v>
      </c>
      <c r="AH2105">
        <v>31.92</v>
      </c>
      <c r="AI2105">
        <v>11.05</v>
      </c>
      <c r="AJ2105" s="20" t="s">
        <v>2380</v>
      </c>
      <c r="AK2105" t="s">
        <v>2380</v>
      </c>
      <c r="AL2105" t="s">
        <v>2380</v>
      </c>
      <c r="AM2105" s="29">
        <v>0</v>
      </c>
      <c r="AN2105" s="20" t="s">
        <v>2380</v>
      </c>
      <c r="AO2105" s="20" t="str">
        <f t="shared" si="591"/>
        <v>OBESITY</v>
      </c>
      <c r="AP2105" s="20" t="str">
        <f t="shared" si="592"/>
        <v>diabeties</v>
      </c>
      <c r="AS2105" t="s">
        <v>2132</v>
      </c>
      <c r="AT2105">
        <v>1983</v>
      </c>
      <c r="AU2105" s="28" t="s">
        <v>37</v>
      </c>
      <c r="AV2105">
        <v>2</v>
      </c>
      <c r="AW2105">
        <v>3</v>
      </c>
      <c r="AX2105" s="38">
        <v>34307.22</v>
      </c>
      <c r="AY2105" t="s">
        <v>11</v>
      </c>
      <c r="AZ2105" t="s">
        <v>11</v>
      </c>
      <c r="BA2105" t="s">
        <v>23</v>
      </c>
      <c r="BB2105" s="35">
        <f>DATE(AT2105,MATCH(AU2105,{"Jan","Feb","Mar","Apr","May","Jun","Jul","Aug","Sep","Oct","Nov","Dec"}, 0),AV2105)</f>
        <v>30591</v>
      </c>
      <c r="BC2105" s="20">
        <f t="shared" si="593"/>
        <v>39</v>
      </c>
    </row>
    <row r="2106" spans="2:55" ht="15.5" hidden="1" x14ac:dyDescent="0.35">
      <c r="B2106" s="1" t="s">
        <v>264</v>
      </c>
      <c r="C2106" t="str">
        <f>VLOOKUP(B2106,Z2105:AE4440,2,FALSE)</f>
        <v>Deroian,</v>
      </c>
      <c r="D2106">
        <f t="shared" si="576"/>
        <v>28.975000000000001</v>
      </c>
      <c r="E2106">
        <f t="shared" si="577"/>
        <v>7.62</v>
      </c>
      <c r="F2106" t="str">
        <f t="shared" si="578"/>
        <v>No</v>
      </c>
      <c r="G2106" t="str">
        <f t="shared" si="579"/>
        <v>No</v>
      </c>
      <c r="H2106" t="str">
        <f t="shared" si="580"/>
        <v>No</v>
      </c>
      <c r="I2106">
        <f t="shared" si="581"/>
        <v>0</v>
      </c>
      <c r="J2106" t="str">
        <f t="shared" si="582"/>
        <v>No</v>
      </c>
      <c r="K2106" t="str">
        <f t="shared" si="583"/>
        <v>OVER WEIGHT</v>
      </c>
      <c r="L2106" t="str">
        <f t="shared" si="584"/>
        <v>diabeties</v>
      </c>
      <c r="M2106" s="34">
        <f t="shared" si="585"/>
        <v>30956</v>
      </c>
      <c r="N2106" s="36">
        <f t="shared" si="586"/>
        <v>34402.22</v>
      </c>
      <c r="O2106" s="23" t="str">
        <f t="shared" si="587"/>
        <v>tier - 2</v>
      </c>
      <c r="P2106" s="34" t="str">
        <f t="shared" si="588"/>
        <v>tier - 3</v>
      </c>
      <c r="Q2106" s="34" t="str">
        <f t="shared" si="589"/>
        <v>R1011</v>
      </c>
      <c r="R2106" s="23">
        <f t="shared" si="590"/>
        <v>38</v>
      </c>
      <c r="Z2106" s="1" t="s">
        <v>264</v>
      </c>
      <c r="AA2106" s="1" t="s">
        <v>7539</v>
      </c>
      <c r="AB2106" t="s">
        <v>4743</v>
      </c>
      <c r="AC2106" t="s">
        <v>7540</v>
      </c>
      <c r="AG2106" t="s">
        <v>264</v>
      </c>
      <c r="AH2106">
        <v>28.975000000000001</v>
      </c>
      <c r="AI2106">
        <v>7.62</v>
      </c>
      <c r="AJ2106" s="20" t="s">
        <v>2380</v>
      </c>
      <c r="AK2106" t="s">
        <v>2380</v>
      </c>
      <c r="AL2106" t="s">
        <v>2380</v>
      </c>
      <c r="AM2106" s="29">
        <v>0</v>
      </c>
      <c r="AN2106" s="20" t="s">
        <v>2380</v>
      </c>
      <c r="AO2106" s="20" t="str">
        <f t="shared" si="591"/>
        <v>OVER WEIGHT</v>
      </c>
      <c r="AP2106" s="20" t="str">
        <f t="shared" si="592"/>
        <v>diabeties</v>
      </c>
      <c r="AS2106" t="s">
        <v>2133</v>
      </c>
      <c r="AT2106">
        <v>1984</v>
      </c>
      <c r="AU2106" s="28" t="s">
        <v>37</v>
      </c>
      <c r="AV2106">
        <v>1</v>
      </c>
      <c r="AW2106">
        <v>3</v>
      </c>
      <c r="AX2106" s="38">
        <v>34402.22</v>
      </c>
      <c r="AY2106" t="s">
        <v>11</v>
      </c>
      <c r="AZ2106" t="s">
        <v>12</v>
      </c>
      <c r="BA2106" t="s">
        <v>42</v>
      </c>
      <c r="BB2106" s="35">
        <f>DATE(AT2106,MATCH(AU2106,{"Jan","Feb","Mar","Apr","May","Jun","Jul","Aug","Sep","Oct","Nov","Dec"}, 0),AV2106)</f>
        <v>30956</v>
      </c>
      <c r="BC2106" s="20">
        <f t="shared" si="593"/>
        <v>38</v>
      </c>
    </row>
    <row r="2107" spans="2:55" ht="15.5" hidden="1" x14ac:dyDescent="0.35">
      <c r="B2107" s="1" t="s">
        <v>263</v>
      </c>
      <c r="C2107" t="str">
        <f>VLOOKUP(B2107,Z2106:AE4441,2,FALSE)</f>
        <v>Goetz,</v>
      </c>
      <c r="D2107">
        <f t="shared" si="576"/>
        <v>31.73</v>
      </c>
      <c r="E2107">
        <f t="shared" si="577"/>
        <v>4.78</v>
      </c>
      <c r="F2107" t="str">
        <f t="shared" si="578"/>
        <v>yes</v>
      </c>
      <c r="G2107" t="str">
        <f t="shared" si="579"/>
        <v>yes</v>
      </c>
      <c r="H2107" t="str">
        <f t="shared" si="580"/>
        <v>No</v>
      </c>
      <c r="I2107">
        <f t="shared" si="581"/>
        <v>2</v>
      </c>
      <c r="J2107" t="str">
        <f t="shared" si="582"/>
        <v>No</v>
      </c>
      <c r="K2107" t="str">
        <f t="shared" si="583"/>
        <v>OBESITY</v>
      </c>
      <c r="L2107" t="str">
        <f t="shared" si="584"/>
        <v>normal</v>
      </c>
      <c r="M2107" s="34">
        <f t="shared" si="585"/>
        <v>37899</v>
      </c>
      <c r="N2107" s="36">
        <f t="shared" si="586"/>
        <v>34439.86</v>
      </c>
      <c r="O2107" s="23" t="str">
        <f t="shared" si="587"/>
        <v>tier - 2</v>
      </c>
      <c r="P2107" s="34" t="str">
        <f t="shared" si="588"/>
        <v>tier - 1</v>
      </c>
      <c r="Q2107" s="34" t="str">
        <f t="shared" si="589"/>
        <v>R1013</v>
      </c>
      <c r="R2107" s="23">
        <f t="shared" si="590"/>
        <v>19</v>
      </c>
      <c r="Z2107" s="1" t="s">
        <v>263</v>
      </c>
      <c r="AA2107" s="1" t="s">
        <v>7053</v>
      </c>
      <c r="AB2107" t="s">
        <v>4746</v>
      </c>
      <c r="AC2107" t="s">
        <v>5755</v>
      </c>
      <c r="AG2107" t="s">
        <v>263</v>
      </c>
      <c r="AH2107">
        <v>31.73</v>
      </c>
      <c r="AI2107">
        <v>4.78</v>
      </c>
      <c r="AJ2107" s="20" t="s">
        <v>2382</v>
      </c>
      <c r="AK2107" t="s">
        <v>2382</v>
      </c>
      <c r="AL2107" t="s">
        <v>2380</v>
      </c>
      <c r="AM2107" s="29">
        <v>2</v>
      </c>
      <c r="AN2107" s="20" t="s">
        <v>2380</v>
      </c>
      <c r="AO2107" s="20" t="str">
        <f t="shared" si="591"/>
        <v>OBESITY</v>
      </c>
      <c r="AP2107" s="20" t="str">
        <f t="shared" si="592"/>
        <v>normal</v>
      </c>
      <c r="AS2107" t="s">
        <v>2134</v>
      </c>
      <c r="AT2107">
        <v>2003</v>
      </c>
      <c r="AU2107" s="28" t="s">
        <v>37</v>
      </c>
      <c r="AV2107">
        <v>5</v>
      </c>
      <c r="AW2107">
        <v>0</v>
      </c>
      <c r="AX2107" s="38">
        <v>34439.86</v>
      </c>
      <c r="AY2107" t="s">
        <v>11</v>
      </c>
      <c r="AZ2107" t="s">
        <v>16</v>
      </c>
      <c r="BA2107" t="s">
        <v>13</v>
      </c>
      <c r="BB2107" s="35">
        <f>DATE(AT2107,MATCH(AU2107,{"Jan","Feb","Mar","Apr","May","Jun","Jul","Aug","Sep","Oct","Nov","Dec"}, 0),AV2107)</f>
        <v>37899</v>
      </c>
      <c r="BC2107" s="20">
        <f t="shared" si="593"/>
        <v>19</v>
      </c>
    </row>
    <row r="2108" spans="2:55" ht="15.5" x14ac:dyDescent="0.35">
      <c r="B2108" s="1" t="s">
        <v>262</v>
      </c>
      <c r="C2108" t="str">
        <f>VLOOKUP(B2108,Z2107:AE4442,2,FALSE)</f>
        <v>Brady,</v>
      </c>
      <c r="D2108">
        <f t="shared" si="576"/>
        <v>28.88</v>
      </c>
      <c r="E2108">
        <f t="shared" si="577"/>
        <v>6.09</v>
      </c>
      <c r="F2108" t="str">
        <f t="shared" si="578"/>
        <v>yes</v>
      </c>
      <c r="G2108" t="str">
        <f t="shared" si="579"/>
        <v>yes</v>
      </c>
      <c r="H2108" t="str">
        <f t="shared" si="580"/>
        <v>No</v>
      </c>
      <c r="I2108">
        <f t="shared" si="581"/>
        <v>2</v>
      </c>
      <c r="J2108" t="str">
        <f t="shared" si="582"/>
        <v>No</v>
      </c>
      <c r="K2108" t="str">
        <f t="shared" si="583"/>
        <v>OVER WEIGHT</v>
      </c>
      <c r="L2108" t="str">
        <f t="shared" si="584"/>
        <v>pre diabeties</v>
      </c>
      <c r="M2108" s="34">
        <f t="shared" si="585"/>
        <v>33140</v>
      </c>
      <c r="N2108" s="36">
        <f t="shared" si="586"/>
        <v>34456.269999999997</v>
      </c>
      <c r="O2108" s="23" t="str">
        <f t="shared" si="587"/>
        <v>tier - 1</v>
      </c>
      <c r="P2108" s="34" t="str">
        <f t="shared" si="588"/>
        <v>tier - 2</v>
      </c>
      <c r="Q2108" s="34" t="str">
        <f t="shared" si="589"/>
        <v>R1011</v>
      </c>
      <c r="R2108" s="23">
        <f t="shared" si="590"/>
        <v>32</v>
      </c>
      <c r="Z2108" s="1" t="s">
        <v>262</v>
      </c>
      <c r="AA2108" s="1" t="s">
        <v>7541</v>
      </c>
      <c r="AB2108" t="s">
        <v>4746</v>
      </c>
      <c r="AC2108" t="s">
        <v>7542</v>
      </c>
      <c r="AD2108" t="s">
        <v>4780</v>
      </c>
      <c r="AG2108" t="s">
        <v>262</v>
      </c>
      <c r="AH2108">
        <v>28.88</v>
      </c>
      <c r="AI2108">
        <v>6.09</v>
      </c>
      <c r="AJ2108" s="20" t="s">
        <v>2382</v>
      </c>
      <c r="AK2108" t="s">
        <v>2382</v>
      </c>
      <c r="AL2108" t="s">
        <v>2380</v>
      </c>
      <c r="AM2108" s="29">
        <v>2</v>
      </c>
      <c r="AN2108" s="20" t="s">
        <v>2380</v>
      </c>
      <c r="AO2108" s="20" t="str">
        <f t="shared" si="591"/>
        <v>OVER WEIGHT</v>
      </c>
      <c r="AP2108" s="20" t="str">
        <f t="shared" si="592"/>
        <v>pre diabeties</v>
      </c>
      <c r="AS2108" t="s">
        <v>2135</v>
      </c>
      <c r="AT2108">
        <v>1990</v>
      </c>
      <c r="AU2108" s="28" t="s">
        <v>20</v>
      </c>
      <c r="AV2108">
        <v>24</v>
      </c>
      <c r="AW2108">
        <v>3</v>
      </c>
      <c r="AX2108" s="38">
        <v>34456.269999999997</v>
      </c>
      <c r="AY2108" t="s">
        <v>16</v>
      </c>
      <c r="AZ2108" t="s">
        <v>11</v>
      </c>
      <c r="BA2108" t="s">
        <v>42</v>
      </c>
      <c r="BB2108" s="35">
        <f>DATE(AT2108,MATCH(AU2108,{"Jan","Feb","Mar","Apr","May","Jun","Jul","Aug","Sep","Oct","Nov","Dec"}, 0),AV2108)</f>
        <v>33140</v>
      </c>
      <c r="BC2108" s="20">
        <f t="shared" si="593"/>
        <v>32</v>
      </c>
    </row>
    <row r="2109" spans="2:55" ht="15.5" hidden="1" x14ac:dyDescent="0.35">
      <c r="B2109" s="1" t="s">
        <v>261</v>
      </c>
      <c r="C2109" t="str">
        <f>VLOOKUP(B2109,Z2108:AE4443,2,FALSE)</f>
        <v>Moran,</v>
      </c>
      <c r="D2109">
        <f t="shared" si="576"/>
        <v>25.555</v>
      </c>
      <c r="E2109">
        <f t="shared" si="577"/>
        <v>5.1100000000000003</v>
      </c>
      <c r="F2109" t="str">
        <f t="shared" si="578"/>
        <v>No</v>
      </c>
      <c r="G2109" t="str">
        <f t="shared" si="579"/>
        <v>No</v>
      </c>
      <c r="H2109" t="str">
        <f t="shared" si="580"/>
        <v>Yes</v>
      </c>
      <c r="I2109">
        <f t="shared" si="581"/>
        <v>1</v>
      </c>
      <c r="J2109" t="str">
        <f t="shared" si="582"/>
        <v>No</v>
      </c>
      <c r="K2109" t="str">
        <f t="shared" si="583"/>
        <v>OVER WEIGHT</v>
      </c>
      <c r="L2109" t="str">
        <f t="shared" si="584"/>
        <v>normal</v>
      </c>
      <c r="M2109" s="34">
        <f t="shared" si="585"/>
        <v>35970</v>
      </c>
      <c r="N2109" s="36">
        <f t="shared" si="586"/>
        <v>34472.839999999997</v>
      </c>
      <c r="O2109" s="23" t="str">
        <f t="shared" si="587"/>
        <v>tier - 1</v>
      </c>
      <c r="P2109" s="34" t="str">
        <f t="shared" si="588"/>
        <v>tier - 3</v>
      </c>
      <c r="Q2109" s="34" t="str">
        <f t="shared" si="589"/>
        <v>R1011</v>
      </c>
      <c r="R2109" s="23">
        <f t="shared" si="590"/>
        <v>24</v>
      </c>
      <c r="Z2109" s="1" t="s">
        <v>261</v>
      </c>
      <c r="AA2109" s="1" t="s">
        <v>4762</v>
      </c>
      <c r="AB2109" t="s">
        <v>4746</v>
      </c>
      <c r="AC2109" t="s">
        <v>5391</v>
      </c>
      <c r="AG2109" t="s">
        <v>261</v>
      </c>
      <c r="AH2109">
        <v>25.555</v>
      </c>
      <c r="AI2109">
        <v>5.1100000000000003</v>
      </c>
      <c r="AJ2109" s="20" t="s">
        <v>2380</v>
      </c>
      <c r="AK2109" t="s">
        <v>2380</v>
      </c>
      <c r="AL2109" t="s">
        <v>2383</v>
      </c>
      <c r="AM2109" s="29">
        <v>1</v>
      </c>
      <c r="AN2109" s="20" t="s">
        <v>2380</v>
      </c>
      <c r="AO2109" s="20" t="str">
        <f t="shared" si="591"/>
        <v>OVER WEIGHT</v>
      </c>
      <c r="AP2109" s="20" t="str">
        <f t="shared" si="592"/>
        <v>normal</v>
      </c>
      <c r="AS2109" t="s">
        <v>2136</v>
      </c>
      <c r="AT2109">
        <v>1998</v>
      </c>
      <c r="AU2109" s="28" t="s">
        <v>18</v>
      </c>
      <c r="AV2109">
        <v>24</v>
      </c>
      <c r="AW2109">
        <v>0</v>
      </c>
      <c r="AX2109" s="38">
        <v>34472.839999999997</v>
      </c>
      <c r="AY2109" t="s">
        <v>16</v>
      </c>
      <c r="AZ2109" t="s">
        <v>12</v>
      </c>
      <c r="BA2109" t="s">
        <v>42</v>
      </c>
      <c r="BB2109" s="35">
        <f>DATE(AT2109,MATCH(AU2109,{"Jan","Feb","Mar","Apr","May","Jun","Jul","Aug","Sep","Oct","Nov","Dec"}, 0),AV2109)</f>
        <v>35970</v>
      </c>
      <c r="BC2109" s="20">
        <f t="shared" si="593"/>
        <v>24</v>
      </c>
    </row>
    <row r="2110" spans="2:55" ht="15.5" hidden="1" x14ac:dyDescent="0.35">
      <c r="B2110" s="1" t="s">
        <v>260</v>
      </c>
      <c r="C2110" t="str">
        <f>VLOOKUP(B2110,Z2109:AE4444,2,FALSE)</f>
        <v>Strickler,</v>
      </c>
      <c r="D2110">
        <f t="shared" si="576"/>
        <v>37.29</v>
      </c>
      <c r="E2110">
        <f t="shared" si="577"/>
        <v>4.46</v>
      </c>
      <c r="F2110" t="str">
        <f t="shared" si="578"/>
        <v>No</v>
      </c>
      <c r="G2110" t="str">
        <f t="shared" si="579"/>
        <v>yes</v>
      </c>
      <c r="H2110" t="str">
        <f t="shared" si="580"/>
        <v>No</v>
      </c>
      <c r="I2110">
        <f t="shared" si="581"/>
        <v>1</v>
      </c>
      <c r="J2110" t="str">
        <f t="shared" si="582"/>
        <v>No</v>
      </c>
      <c r="K2110" t="str">
        <f t="shared" si="583"/>
        <v>OBESITY</v>
      </c>
      <c r="L2110" t="str">
        <f t="shared" si="584"/>
        <v>normal</v>
      </c>
      <c r="M2110" s="34">
        <f t="shared" si="585"/>
        <v>28089</v>
      </c>
      <c r="N2110" s="36">
        <f t="shared" si="586"/>
        <v>34543.39</v>
      </c>
      <c r="O2110" s="23" t="str">
        <f t="shared" si="587"/>
        <v>tier - 2</v>
      </c>
      <c r="P2110" s="34" t="str">
        <f t="shared" si="588"/>
        <v>tier - 3</v>
      </c>
      <c r="Q2110" s="34" t="str">
        <f t="shared" si="589"/>
        <v>R1011</v>
      </c>
      <c r="R2110" s="23">
        <f t="shared" si="590"/>
        <v>46</v>
      </c>
      <c r="Z2110" s="1" t="s">
        <v>260</v>
      </c>
      <c r="AA2110" s="1" t="s">
        <v>7543</v>
      </c>
      <c r="AB2110" t="s">
        <v>4743</v>
      </c>
      <c r="AC2110" t="s">
        <v>5728</v>
      </c>
      <c r="AD2110" t="s">
        <v>5699</v>
      </c>
      <c r="AG2110" t="s">
        <v>260</v>
      </c>
      <c r="AH2110">
        <v>37.29</v>
      </c>
      <c r="AI2110">
        <v>4.46</v>
      </c>
      <c r="AJ2110" s="20" t="s">
        <v>2380</v>
      </c>
      <c r="AK2110" t="s">
        <v>2382</v>
      </c>
      <c r="AL2110" t="s">
        <v>2380</v>
      </c>
      <c r="AM2110" s="29">
        <v>1</v>
      </c>
      <c r="AN2110" s="20" t="s">
        <v>2380</v>
      </c>
      <c r="AO2110" s="20" t="str">
        <f t="shared" si="591"/>
        <v>OBESITY</v>
      </c>
      <c r="AP2110" s="20" t="str">
        <f t="shared" si="592"/>
        <v>normal</v>
      </c>
      <c r="AS2110" t="s">
        <v>2137</v>
      </c>
      <c r="AT2110">
        <v>1976</v>
      </c>
      <c r="AU2110" s="28" t="s">
        <v>15</v>
      </c>
      <c r="AV2110">
        <v>25</v>
      </c>
      <c r="AW2110">
        <v>2</v>
      </c>
      <c r="AX2110" s="38">
        <v>34543.39</v>
      </c>
      <c r="AY2110" t="s">
        <v>11</v>
      </c>
      <c r="AZ2110" t="s">
        <v>12</v>
      </c>
      <c r="BA2110" t="s">
        <v>42</v>
      </c>
      <c r="BB2110" s="35">
        <f>DATE(AT2110,MATCH(AU2110,{"Jan","Feb","Mar","Apr","May","Jun","Jul","Aug","Sep","Oct","Nov","Dec"}, 0),AV2110)</f>
        <v>28089</v>
      </c>
      <c r="BC2110" s="20">
        <f t="shared" si="593"/>
        <v>46</v>
      </c>
    </row>
    <row r="2111" spans="2:55" ht="15.5" hidden="1" x14ac:dyDescent="0.35">
      <c r="B2111" s="1" t="s">
        <v>259</v>
      </c>
      <c r="C2111" t="str">
        <f>VLOOKUP(B2111,Z2110:AE4445,2,FALSE)</f>
        <v>Simone,</v>
      </c>
      <c r="D2111">
        <f t="shared" si="576"/>
        <v>40.28</v>
      </c>
      <c r="E2111">
        <f t="shared" si="577"/>
        <v>6.11</v>
      </c>
      <c r="F2111" t="str">
        <f t="shared" si="578"/>
        <v>No</v>
      </c>
      <c r="G2111" t="str">
        <f t="shared" si="579"/>
        <v>yes</v>
      </c>
      <c r="H2111" t="str">
        <f t="shared" si="580"/>
        <v>No</v>
      </c>
      <c r="I2111">
        <f t="shared" si="581"/>
        <v>1</v>
      </c>
      <c r="J2111" t="str">
        <f t="shared" si="582"/>
        <v>No</v>
      </c>
      <c r="K2111" t="str">
        <f t="shared" si="583"/>
        <v>OBESITY</v>
      </c>
      <c r="L2111" t="str">
        <f t="shared" si="584"/>
        <v>pre diabeties</v>
      </c>
      <c r="M2111" s="34">
        <f t="shared" si="585"/>
        <v>38269</v>
      </c>
      <c r="N2111" s="36">
        <f t="shared" si="586"/>
        <v>34617.839999999997</v>
      </c>
      <c r="O2111" s="23" t="str">
        <f t="shared" si="587"/>
        <v>tier - 1</v>
      </c>
      <c r="P2111" s="34" t="str">
        <f t="shared" si="588"/>
        <v>tier - 3</v>
      </c>
      <c r="Q2111" s="34" t="str">
        <f t="shared" si="589"/>
        <v>R1016</v>
      </c>
      <c r="R2111" s="23">
        <f t="shared" si="590"/>
        <v>18</v>
      </c>
      <c r="Z2111" s="1" t="s">
        <v>259</v>
      </c>
      <c r="AA2111" s="1" t="s">
        <v>4855</v>
      </c>
      <c r="AB2111" t="s">
        <v>4743</v>
      </c>
      <c r="AC2111" t="s">
        <v>5251</v>
      </c>
      <c r="AG2111" t="s">
        <v>259</v>
      </c>
      <c r="AH2111">
        <v>40.28</v>
      </c>
      <c r="AI2111">
        <v>6.11</v>
      </c>
      <c r="AJ2111" s="20" t="s">
        <v>2380</v>
      </c>
      <c r="AK2111" t="s">
        <v>2382</v>
      </c>
      <c r="AL2111" t="s">
        <v>2380</v>
      </c>
      <c r="AM2111" s="29">
        <v>1</v>
      </c>
      <c r="AN2111" s="20" t="s">
        <v>2380</v>
      </c>
      <c r="AO2111" s="20" t="str">
        <f t="shared" si="591"/>
        <v>OBESITY</v>
      </c>
      <c r="AP2111" s="20" t="str">
        <f t="shared" si="592"/>
        <v>pre diabeties</v>
      </c>
      <c r="AS2111" t="s">
        <v>2138</v>
      </c>
      <c r="AT2111">
        <v>2004</v>
      </c>
      <c r="AU2111" s="28" t="s">
        <v>37</v>
      </c>
      <c r="AV2111">
        <v>9</v>
      </c>
      <c r="AW2111">
        <v>0</v>
      </c>
      <c r="AX2111" s="38">
        <v>34617.839999999997</v>
      </c>
      <c r="AY2111" t="s">
        <v>16</v>
      </c>
      <c r="AZ2111" t="s">
        <v>12</v>
      </c>
      <c r="BA2111" t="s">
        <v>168</v>
      </c>
      <c r="BB2111" s="35">
        <f>DATE(AT2111,MATCH(AU2111,{"Jan","Feb","Mar","Apr","May","Jun","Jul","Aug","Sep","Oct","Nov","Dec"}, 0),AV2111)</f>
        <v>38269</v>
      </c>
      <c r="BC2111" s="20">
        <f t="shared" si="593"/>
        <v>18</v>
      </c>
    </row>
    <row r="2112" spans="2:55" ht="15.5" hidden="1" x14ac:dyDescent="0.35">
      <c r="B2112" s="1" t="s">
        <v>258</v>
      </c>
      <c r="C2112" t="str">
        <f>VLOOKUP(B2112,Z2111:AE4446,2,FALSE)</f>
        <v>Von</v>
      </c>
      <c r="D2112">
        <f t="shared" si="576"/>
        <v>40.185000000000002</v>
      </c>
      <c r="E2112">
        <f t="shared" si="577"/>
        <v>4.66</v>
      </c>
      <c r="F2112" t="str">
        <f t="shared" si="578"/>
        <v>No</v>
      </c>
      <c r="G2112" t="str">
        <f t="shared" si="579"/>
        <v>yes</v>
      </c>
      <c r="H2112" t="str">
        <f t="shared" si="580"/>
        <v>No</v>
      </c>
      <c r="I2112">
        <f t="shared" si="581"/>
        <v>1</v>
      </c>
      <c r="J2112" t="str">
        <f t="shared" si="582"/>
        <v>No</v>
      </c>
      <c r="K2112" t="str">
        <f t="shared" si="583"/>
        <v>OBESITY</v>
      </c>
      <c r="L2112" t="str">
        <f t="shared" si="584"/>
        <v>normal</v>
      </c>
      <c r="M2112" s="34">
        <f t="shared" si="585"/>
        <v>34522</v>
      </c>
      <c r="N2112" s="36">
        <f t="shared" si="586"/>
        <v>34672.15</v>
      </c>
      <c r="O2112" s="23" t="str">
        <f t="shared" si="587"/>
        <v>tier - 1</v>
      </c>
      <c r="P2112" s="34" t="str">
        <f t="shared" si="588"/>
        <v>tier - 3</v>
      </c>
      <c r="Q2112" s="34" t="str">
        <f t="shared" si="589"/>
        <v>R1013</v>
      </c>
      <c r="R2112" s="23">
        <f t="shared" si="590"/>
        <v>28</v>
      </c>
      <c r="Z2112" s="1" t="s">
        <v>258</v>
      </c>
      <c r="AA2112" s="1" t="s">
        <v>7544</v>
      </c>
      <c r="AB2112" t="s">
        <v>7545</v>
      </c>
      <c r="AC2112" t="s">
        <v>4743</v>
      </c>
      <c r="AD2112" t="s">
        <v>7546</v>
      </c>
      <c r="AG2112" t="s">
        <v>258</v>
      </c>
      <c r="AH2112">
        <v>40.185000000000002</v>
      </c>
      <c r="AI2112">
        <v>4.66</v>
      </c>
      <c r="AJ2112" s="20" t="s">
        <v>2380</v>
      </c>
      <c r="AK2112" t="s">
        <v>2382</v>
      </c>
      <c r="AL2112" t="s">
        <v>2380</v>
      </c>
      <c r="AM2112" s="29">
        <v>1</v>
      </c>
      <c r="AN2112" s="20" t="s">
        <v>2380</v>
      </c>
      <c r="AO2112" s="20" t="str">
        <f t="shared" si="591"/>
        <v>OBESITY</v>
      </c>
      <c r="AP2112" s="20" t="str">
        <f t="shared" si="592"/>
        <v>normal</v>
      </c>
      <c r="AS2112" t="s">
        <v>2139</v>
      </c>
      <c r="AT2112">
        <v>1994</v>
      </c>
      <c r="AU2112" s="28" t="s">
        <v>10</v>
      </c>
      <c r="AV2112">
        <v>7</v>
      </c>
      <c r="AW2112">
        <v>0</v>
      </c>
      <c r="AX2112" s="38">
        <v>34672.15</v>
      </c>
      <c r="AY2112" t="s">
        <v>16</v>
      </c>
      <c r="AZ2112" t="s">
        <v>12</v>
      </c>
      <c r="BA2112" t="s">
        <v>13</v>
      </c>
      <c r="BB2112" s="35">
        <f>DATE(AT2112,MATCH(AU2112,{"Jan","Feb","Mar","Apr","May","Jun","Jul","Aug","Sep","Oct","Nov","Dec"}, 0),AV2112)</f>
        <v>34522</v>
      </c>
      <c r="BC2112" s="20">
        <f t="shared" si="593"/>
        <v>28</v>
      </c>
    </row>
    <row r="2113" spans="2:55" ht="15.5" hidden="1" x14ac:dyDescent="0.35">
      <c r="B2113" s="1" t="s">
        <v>257</v>
      </c>
      <c r="C2113" t="str">
        <f>VLOOKUP(B2113,Z2112:AE4447,2,FALSE)</f>
        <v>Woodard,</v>
      </c>
      <c r="D2113">
        <f t="shared" si="576"/>
        <v>23.57</v>
      </c>
      <c r="E2113">
        <f t="shared" si="577"/>
        <v>6.14</v>
      </c>
      <c r="F2113" t="str">
        <f t="shared" si="578"/>
        <v>No</v>
      </c>
      <c r="G2113" t="str">
        <f t="shared" si="579"/>
        <v>No</v>
      </c>
      <c r="H2113" t="str">
        <f t="shared" si="580"/>
        <v>No</v>
      </c>
      <c r="I2113">
        <f t="shared" si="581"/>
        <v>0</v>
      </c>
      <c r="J2113" t="str">
        <f t="shared" si="582"/>
        <v>No</v>
      </c>
      <c r="K2113" t="str">
        <f t="shared" si="583"/>
        <v>Normal weight</v>
      </c>
      <c r="L2113" t="str">
        <f t="shared" si="584"/>
        <v>pre diabeties</v>
      </c>
      <c r="M2113" s="34">
        <f t="shared" si="585"/>
        <v>37805</v>
      </c>
      <c r="N2113" s="36">
        <f t="shared" si="586"/>
        <v>34779.620000000003</v>
      </c>
      <c r="O2113" s="23" t="str">
        <f t="shared" si="587"/>
        <v>tier - 1</v>
      </c>
      <c r="P2113" s="34" t="str">
        <f t="shared" si="588"/>
        <v>tier - 2</v>
      </c>
      <c r="Q2113" s="34" t="str">
        <f t="shared" si="589"/>
        <v>R1011</v>
      </c>
      <c r="R2113" s="23">
        <f t="shared" si="590"/>
        <v>19</v>
      </c>
      <c r="Z2113" s="1" t="s">
        <v>257</v>
      </c>
      <c r="AA2113" s="1" t="s">
        <v>7547</v>
      </c>
      <c r="AB2113" t="s">
        <v>4743</v>
      </c>
      <c r="AC2113" t="s">
        <v>6381</v>
      </c>
      <c r="AD2113" t="s">
        <v>4992</v>
      </c>
      <c r="AG2113" t="s">
        <v>257</v>
      </c>
      <c r="AH2113">
        <v>23.57</v>
      </c>
      <c r="AI2113">
        <v>6.14</v>
      </c>
      <c r="AJ2113" s="20" t="s">
        <v>2380</v>
      </c>
      <c r="AK2113" t="s">
        <v>2380</v>
      </c>
      <c r="AL2113" t="s">
        <v>2380</v>
      </c>
      <c r="AM2113" s="29">
        <v>0</v>
      </c>
      <c r="AN2113" s="20" t="s">
        <v>2380</v>
      </c>
      <c r="AO2113" s="20" t="str">
        <f t="shared" si="591"/>
        <v>Normal weight</v>
      </c>
      <c r="AP2113" s="20" t="str">
        <f t="shared" si="592"/>
        <v>pre diabeties</v>
      </c>
      <c r="AS2113" t="s">
        <v>2140</v>
      </c>
      <c r="AT2113">
        <v>2003</v>
      </c>
      <c r="AU2113" s="28" t="s">
        <v>10</v>
      </c>
      <c r="AV2113">
        <v>3</v>
      </c>
      <c r="AW2113">
        <v>0</v>
      </c>
      <c r="AX2113" s="38">
        <v>34779.620000000003</v>
      </c>
      <c r="AY2113" t="s">
        <v>16</v>
      </c>
      <c r="AZ2113" t="s">
        <v>11</v>
      </c>
      <c r="BA2113" t="s">
        <v>42</v>
      </c>
      <c r="BB2113" s="35">
        <f>DATE(AT2113,MATCH(AU2113,{"Jan","Feb","Mar","Apr","May","Jun","Jul","Aug","Sep","Oct","Nov","Dec"}, 0),AV2113)</f>
        <v>37805</v>
      </c>
      <c r="BC2113" s="20">
        <f t="shared" si="593"/>
        <v>19</v>
      </c>
    </row>
    <row r="2114" spans="2:55" ht="15.5" hidden="1" x14ac:dyDescent="0.35">
      <c r="B2114" s="1" t="s">
        <v>256</v>
      </c>
      <c r="C2114" t="str">
        <f>VLOOKUP(B2114,Z2113:AE4448,2,FALSE)</f>
        <v>Li,</v>
      </c>
      <c r="D2114">
        <f t="shared" si="576"/>
        <v>35.625</v>
      </c>
      <c r="E2114">
        <f t="shared" si="577"/>
        <v>6.21</v>
      </c>
      <c r="F2114" t="str">
        <f t="shared" si="578"/>
        <v>No</v>
      </c>
      <c r="G2114" t="str">
        <f t="shared" si="579"/>
        <v>yes</v>
      </c>
      <c r="H2114" t="str">
        <f t="shared" si="580"/>
        <v>No</v>
      </c>
      <c r="I2114">
        <f t="shared" si="581"/>
        <v>1</v>
      </c>
      <c r="J2114" t="str">
        <f t="shared" si="582"/>
        <v>No</v>
      </c>
      <c r="K2114" t="str">
        <f t="shared" si="583"/>
        <v>OBESITY</v>
      </c>
      <c r="L2114" t="str">
        <f t="shared" si="584"/>
        <v>pre diabeties</v>
      </c>
      <c r="M2114" s="34">
        <f t="shared" si="585"/>
        <v>35060</v>
      </c>
      <c r="N2114" s="36">
        <f t="shared" si="586"/>
        <v>34806.47</v>
      </c>
      <c r="O2114" s="23" t="str">
        <f t="shared" si="587"/>
        <v>tier - 1</v>
      </c>
      <c r="P2114" s="34" t="str">
        <f t="shared" si="588"/>
        <v>tier - 2</v>
      </c>
      <c r="Q2114" s="34" t="str">
        <f t="shared" si="589"/>
        <v>R1013</v>
      </c>
      <c r="R2114" s="23">
        <f t="shared" si="590"/>
        <v>27</v>
      </c>
      <c r="Z2114" s="1" t="s">
        <v>256</v>
      </c>
      <c r="AA2114" s="1" t="s">
        <v>5557</v>
      </c>
      <c r="AB2114" t="s">
        <v>4743</v>
      </c>
      <c r="AC2114" t="s">
        <v>7548</v>
      </c>
      <c r="AG2114" t="s">
        <v>256</v>
      </c>
      <c r="AH2114">
        <v>35.625</v>
      </c>
      <c r="AI2114">
        <v>6.21</v>
      </c>
      <c r="AJ2114" s="20" t="s">
        <v>2380</v>
      </c>
      <c r="AK2114" t="s">
        <v>2382</v>
      </c>
      <c r="AL2114" t="s">
        <v>2380</v>
      </c>
      <c r="AM2114" s="29">
        <v>1</v>
      </c>
      <c r="AN2114" s="20" t="s">
        <v>2380</v>
      </c>
      <c r="AO2114" s="20" t="str">
        <f t="shared" si="591"/>
        <v>OBESITY</v>
      </c>
      <c r="AP2114" s="20" t="str">
        <f t="shared" si="592"/>
        <v>pre diabeties</v>
      </c>
      <c r="AS2114" t="s">
        <v>2141</v>
      </c>
      <c r="AT2114">
        <v>1995</v>
      </c>
      <c r="AU2114" s="28" t="s">
        <v>30</v>
      </c>
      <c r="AV2114">
        <v>27</v>
      </c>
      <c r="AW2114">
        <v>1</v>
      </c>
      <c r="AX2114" s="38">
        <v>34806.47</v>
      </c>
      <c r="AY2114" t="s">
        <v>16</v>
      </c>
      <c r="AZ2114" t="s">
        <v>11</v>
      </c>
      <c r="BA2114" t="s">
        <v>13</v>
      </c>
      <c r="BB2114" s="35">
        <f>DATE(AT2114,MATCH(AU2114,{"Jan","Feb","Mar","Apr","May","Jun","Jul","Aug","Sep","Oct","Nov","Dec"}, 0),AV2114)</f>
        <v>35060</v>
      </c>
      <c r="BC2114" s="20">
        <f t="shared" si="593"/>
        <v>27</v>
      </c>
    </row>
    <row r="2115" spans="2:55" ht="15.5" hidden="1" x14ac:dyDescent="0.35">
      <c r="B2115" s="1" t="s">
        <v>255</v>
      </c>
      <c r="C2115" t="str">
        <f>VLOOKUP(B2115,Z2114:AE4449,2,FALSE)</f>
        <v>Sinda,</v>
      </c>
      <c r="D2115">
        <f t="shared" si="576"/>
        <v>33.155000000000001</v>
      </c>
      <c r="E2115">
        <f t="shared" si="577"/>
        <v>4.5999999999999996</v>
      </c>
      <c r="F2115" t="str">
        <f t="shared" si="578"/>
        <v>No</v>
      </c>
      <c r="G2115" t="str">
        <f t="shared" si="579"/>
        <v>yes</v>
      </c>
      <c r="H2115" t="str">
        <f t="shared" si="580"/>
        <v>No</v>
      </c>
      <c r="I2115">
        <f t="shared" si="581"/>
        <v>1</v>
      </c>
      <c r="J2115" t="str">
        <f t="shared" si="582"/>
        <v>No</v>
      </c>
      <c r="K2115" t="str">
        <f t="shared" si="583"/>
        <v>OBESITY</v>
      </c>
      <c r="L2115" t="str">
        <f t="shared" si="584"/>
        <v>normal</v>
      </c>
      <c r="M2115" s="34">
        <f t="shared" si="585"/>
        <v>37881</v>
      </c>
      <c r="N2115" s="36">
        <f t="shared" si="586"/>
        <v>34828.65</v>
      </c>
      <c r="O2115" s="23" t="str">
        <f t="shared" si="587"/>
        <v>tier - 1</v>
      </c>
      <c r="P2115" s="34" t="str">
        <f t="shared" si="588"/>
        <v>tier - 3</v>
      </c>
      <c r="Q2115" s="34" t="str">
        <f t="shared" si="589"/>
        <v>R1011</v>
      </c>
      <c r="R2115" s="23">
        <f t="shared" si="590"/>
        <v>19</v>
      </c>
      <c r="Z2115" s="1" t="s">
        <v>255</v>
      </c>
      <c r="AA2115" s="1" t="s">
        <v>7549</v>
      </c>
      <c r="AB2115" t="s">
        <v>4743</v>
      </c>
      <c r="AC2115" t="s">
        <v>7550</v>
      </c>
      <c r="AD2115" t="s">
        <v>4910</v>
      </c>
      <c r="AG2115" t="s">
        <v>255</v>
      </c>
      <c r="AH2115">
        <v>33.155000000000001</v>
      </c>
      <c r="AI2115">
        <v>4.5999999999999996</v>
      </c>
      <c r="AJ2115" s="20" t="s">
        <v>2380</v>
      </c>
      <c r="AK2115" t="s">
        <v>2382</v>
      </c>
      <c r="AL2115" t="s">
        <v>2380</v>
      </c>
      <c r="AM2115" s="29">
        <v>1</v>
      </c>
      <c r="AN2115" s="20" t="s">
        <v>2380</v>
      </c>
      <c r="AO2115" s="20" t="str">
        <f t="shared" si="591"/>
        <v>OBESITY</v>
      </c>
      <c r="AP2115" s="20" t="str">
        <f t="shared" si="592"/>
        <v>normal</v>
      </c>
      <c r="AS2115" t="s">
        <v>2142</v>
      </c>
      <c r="AT2115">
        <v>2003</v>
      </c>
      <c r="AU2115" s="28" t="s">
        <v>20</v>
      </c>
      <c r="AV2115">
        <v>17</v>
      </c>
      <c r="AW2115">
        <v>0</v>
      </c>
      <c r="AX2115" s="38">
        <v>34828.65</v>
      </c>
      <c r="AY2115" t="s">
        <v>16</v>
      </c>
      <c r="AZ2115" t="s">
        <v>12</v>
      </c>
      <c r="BA2115" t="s">
        <v>42</v>
      </c>
      <c r="BB2115" s="35">
        <f>DATE(AT2115,MATCH(AU2115,{"Jan","Feb","Mar","Apr","May","Jun","Jul","Aug","Sep","Oct","Nov","Dec"}, 0),AV2115)</f>
        <v>37881</v>
      </c>
      <c r="BC2115" s="20">
        <f t="shared" si="593"/>
        <v>19</v>
      </c>
    </row>
    <row r="2116" spans="2:55" ht="15.5" hidden="1" x14ac:dyDescent="0.35">
      <c r="B2116" s="1" t="s">
        <v>254</v>
      </c>
      <c r="C2116" t="str">
        <f>VLOOKUP(B2116,Z2115:AE4450,2,FALSE)</f>
        <v>Rydland,</v>
      </c>
      <c r="D2116">
        <f t="shared" si="576"/>
        <v>31.92</v>
      </c>
      <c r="E2116">
        <f t="shared" si="577"/>
        <v>5.04</v>
      </c>
      <c r="F2116" t="str">
        <f t="shared" si="578"/>
        <v>No</v>
      </c>
      <c r="G2116" t="str">
        <f t="shared" si="579"/>
        <v>yes</v>
      </c>
      <c r="H2116" t="str">
        <f t="shared" si="580"/>
        <v>No</v>
      </c>
      <c r="I2116">
        <f t="shared" si="581"/>
        <v>1</v>
      </c>
      <c r="J2116" t="str">
        <f t="shared" si="582"/>
        <v>No</v>
      </c>
      <c r="K2116" t="str">
        <f t="shared" si="583"/>
        <v>OBESITY</v>
      </c>
      <c r="L2116" t="str">
        <f t="shared" si="584"/>
        <v>normal</v>
      </c>
      <c r="M2116" s="34">
        <f t="shared" si="585"/>
        <v>34989</v>
      </c>
      <c r="N2116" s="36">
        <f t="shared" si="586"/>
        <v>34838.870000000003</v>
      </c>
      <c r="O2116" s="23" t="str">
        <f t="shared" si="587"/>
        <v>tier - 2</v>
      </c>
      <c r="P2116" s="34" t="str">
        <f t="shared" si="588"/>
        <v>tier - 3</v>
      </c>
      <c r="Q2116" s="34" t="str">
        <f t="shared" si="589"/>
        <v>R1011</v>
      </c>
      <c r="R2116" s="23">
        <f t="shared" si="590"/>
        <v>27</v>
      </c>
      <c r="Z2116" s="1" t="s">
        <v>254</v>
      </c>
      <c r="AA2116" s="1" t="s">
        <v>7551</v>
      </c>
      <c r="AB2116" t="s">
        <v>4743</v>
      </c>
      <c r="AC2116" t="s">
        <v>7552</v>
      </c>
      <c r="AG2116" t="s">
        <v>254</v>
      </c>
      <c r="AH2116">
        <v>31.92</v>
      </c>
      <c r="AI2116">
        <v>5.04</v>
      </c>
      <c r="AJ2116" s="20" t="s">
        <v>2380</v>
      </c>
      <c r="AK2116" t="s">
        <v>2382</v>
      </c>
      <c r="AL2116" t="s">
        <v>2380</v>
      </c>
      <c r="AM2116" s="29">
        <v>1</v>
      </c>
      <c r="AN2116" s="20" t="s">
        <v>2380</v>
      </c>
      <c r="AO2116" s="20" t="str">
        <f t="shared" si="591"/>
        <v>OBESITY</v>
      </c>
      <c r="AP2116" s="20" t="str">
        <f t="shared" si="592"/>
        <v>normal</v>
      </c>
      <c r="AS2116" t="s">
        <v>2143</v>
      </c>
      <c r="AT2116">
        <v>1995</v>
      </c>
      <c r="AU2116" s="28" t="s">
        <v>37</v>
      </c>
      <c r="AV2116">
        <v>17</v>
      </c>
      <c r="AW2116">
        <v>0</v>
      </c>
      <c r="AX2116" s="38">
        <v>34838.870000000003</v>
      </c>
      <c r="AY2116" t="s">
        <v>11</v>
      </c>
      <c r="AZ2116" t="s">
        <v>12</v>
      </c>
      <c r="BA2116" t="s">
        <v>42</v>
      </c>
      <c r="BB2116" s="35">
        <f>DATE(AT2116,MATCH(AU2116,{"Jan","Feb","Mar","Apr","May","Jun","Jul","Aug","Sep","Oct","Nov","Dec"}, 0),AV2116)</f>
        <v>34989</v>
      </c>
      <c r="BC2116" s="20">
        <f t="shared" si="593"/>
        <v>27</v>
      </c>
    </row>
    <row r="2117" spans="2:55" ht="15.5" hidden="1" x14ac:dyDescent="0.35">
      <c r="B2117" s="1" t="s">
        <v>253</v>
      </c>
      <c r="C2117" t="str">
        <f>VLOOKUP(B2117,Z2116:AE4451,2,FALSE)</f>
        <v>Vespa,</v>
      </c>
      <c r="D2117">
        <f t="shared" si="576"/>
        <v>30.305</v>
      </c>
      <c r="E2117">
        <f t="shared" si="577"/>
        <v>5.08</v>
      </c>
      <c r="F2117" t="str">
        <f t="shared" si="578"/>
        <v>No</v>
      </c>
      <c r="G2117" t="str">
        <f t="shared" si="579"/>
        <v>yes</v>
      </c>
      <c r="H2117" t="str">
        <f t="shared" si="580"/>
        <v>No</v>
      </c>
      <c r="I2117">
        <f t="shared" si="581"/>
        <v>1</v>
      </c>
      <c r="J2117" t="str">
        <f t="shared" si="582"/>
        <v>No</v>
      </c>
      <c r="K2117" t="str">
        <f t="shared" si="583"/>
        <v>OBESITY</v>
      </c>
      <c r="L2117" t="str">
        <f t="shared" si="584"/>
        <v>normal</v>
      </c>
      <c r="M2117" s="34">
        <f t="shared" si="585"/>
        <v>30526</v>
      </c>
      <c r="N2117" s="36">
        <f t="shared" si="586"/>
        <v>34940.61</v>
      </c>
      <c r="O2117" s="23" t="str">
        <f t="shared" si="587"/>
        <v>tier - 2</v>
      </c>
      <c r="P2117" s="34" t="str">
        <f t="shared" si="588"/>
        <v>tier - 3</v>
      </c>
      <c r="Q2117" s="34" t="str">
        <f t="shared" si="589"/>
        <v>R1011</v>
      </c>
      <c r="R2117" s="23">
        <f t="shared" si="590"/>
        <v>39</v>
      </c>
      <c r="Z2117" s="1" t="s">
        <v>253</v>
      </c>
      <c r="AA2117" s="1" t="s">
        <v>7553</v>
      </c>
      <c r="AB2117" t="s">
        <v>4743</v>
      </c>
      <c r="AC2117" t="s">
        <v>5583</v>
      </c>
      <c r="AD2117" t="s">
        <v>4764</v>
      </c>
      <c r="AG2117" t="s">
        <v>253</v>
      </c>
      <c r="AH2117">
        <v>30.305</v>
      </c>
      <c r="AI2117">
        <v>5.08</v>
      </c>
      <c r="AJ2117" s="20" t="s">
        <v>2380</v>
      </c>
      <c r="AK2117" t="s">
        <v>2382</v>
      </c>
      <c r="AL2117" t="s">
        <v>2380</v>
      </c>
      <c r="AM2117" s="29">
        <v>1</v>
      </c>
      <c r="AN2117" s="20" t="s">
        <v>2380</v>
      </c>
      <c r="AO2117" s="20" t="str">
        <f t="shared" si="591"/>
        <v>OBESITY</v>
      </c>
      <c r="AP2117" s="20" t="str">
        <f t="shared" si="592"/>
        <v>normal</v>
      </c>
      <c r="AS2117" t="s">
        <v>2144</v>
      </c>
      <c r="AT2117">
        <v>1983</v>
      </c>
      <c r="AU2117" s="28" t="s">
        <v>10</v>
      </c>
      <c r="AV2117">
        <v>29</v>
      </c>
      <c r="AW2117">
        <v>3</v>
      </c>
      <c r="AX2117" s="38">
        <v>34940.61</v>
      </c>
      <c r="AY2117" t="s">
        <v>11</v>
      </c>
      <c r="AZ2117" t="s">
        <v>12</v>
      </c>
      <c r="BA2117" t="s">
        <v>42</v>
      </c>
      <c r="BB2117" s="35">
        <f>DATE(AT2117,MATCH(AU2117,{"Jan","Feb","Mar","Apr","May","Jun","Jul","Aug","Sep","Oct","Nov","Dec"}, 0),AV2117)</f>
        <v>30526</v>
      </c>
      <c r="BC2117" s="20">
        <f t="shared" si="593"/>
        <v>39</v>
      </c>
    </row>
    <row r="2118" spans="2:55" ht="15.5" hidden="1" x14ac:dyDescent="0.35">
      <c r="B2118" s="1" t="s">
        <v>252</v>
      </c>
      <c r="C2118" t="str">
        <f>VLOOKUP(B2118,Z2117:AE4452,2,FALSE)</f>
        <v>Meadows,</v>
      </c>
      <c r="D2118">
        <f t="shared" si="576"/>
        <v>30.114999999999998</v>
      </c>
      <c r="E2118">
        <f t="shared" si="577"/>
        <v>4.38</v>
      </c>
      <c r="F2118" t="str">
        <f t="shared" si="578"/>
        <v>No</v>
      </c>
      <c r="G2118" t="str">
        <f t="shared" si="579"/>
        <v>yes</v>
      </c>
      <c r="H2118" t="str">
        <f t="shared" si="580"/>
        <v>No</v>
      </c>
      <c r="I2118">
        <f t="shared" si="581"/>
        <v>1</v>
      </c>
      <c r="J2118" t="str">
        <f t="shared" si="582"/>
        <v>No</v>
      </c>
      <c r="K2118" t="str">
        <f t="shared" si="583"/>
        <v>OBESITY</v>
      </c>
      <c r="L2118" t="str">
        <f t="shared" si="584"/>
        <v>normal</v>
      </c>
      <c r="M2118" s="34">
        <f t="shared" si="585"/>
        <v>24752</v>
      </c>
      <c r="N2118" s="36">
        <f t="shared" si="586"/>
        <v>34975.68</v>
      </c>
      <c r="O2118" s="23" t="str">
        <f t="shared" si="587"/>
        <v>tier - 2</v>
      </c>
      <c r="P2118" s="34" t="str">
        <f t="shared" si="588"/>
        <v>tier - 2</v>
      </c>
      <c r="Q2118" s="34" t="str">
        <f t="shared" si="589"/>
        <v>R1011</v>
      </c>
      <c r="R2118" s="23">
        <f t="shared" si="590"/>
        <v>55</v>
      </c>
      <c r="Z2118" s="1" t="s">
        <v>252</v>
      </c>
      <c r="AA2118" s="1" t="s">
        <v>7554</v>
      </c>
      <c r="AB2118" t="s">
        <v>4743</v>
      </c>
      <c r="AC2118" t="s">
        <v>5699</v>
      </c>
      <c r="AG2118" t="s">
        <v>252</v>
      </c>
      <c r="AH2118">
        <v>30.114999999999998</v>
      </c>
      <c r="AI2118">
        <v>4.38</v>
      </c>
      <c r="AJ2118" s="20" t="s">
        <v>2380</v>
      </c>
      <c r="AK2118" t="s">
        <v>2382</v>
      </c>
      <c r="AL2118" t="s">
        <v>2380</v>
      </c>
      <c r="AM2118" s="29">
        <v>1</v>
      </c>
      <c r="AN2118" s="20" t="s">
        <v>2380</v>
      </c>
      <c r="AO2118" s="20" t="str">
        <f t="shared" si="591"/>
        <v>OBESITY</v>
      </c>
      <c r="AP2118" s="20" t="str">
        <f t="shared" si="592"/>
        <v>normal</v>
      </c>
      <c r="AS2118" t="s">
        <v>2145</v>
      </c>
      <c r="AT2118">
        <v>1967</v>
      </c>
      <c r="AU2118" s="28" t="s">
        <v>37</v>
      </c>
      <c r="AV2118">
        <v>7</v>
      </c>
      <c r="AW2118">
        <v>0</v>
      </c>
      <c r="AX2118" s="38">
        <v>34975.68</v>
      </c>
      <c r="AY2118" t="s">
        <v>11</v>
      </c>
      <c r="AZ2118" t="s">
        <v>11</v>
      </c>
      <c r="BA2118" t="s">
        <v>42</v>
      </c>
      <c r="BB2118" s="35">
        <f>DATE(AT2118,MATCH(AU2118,{"Jan","Feb","Mar","Apr","May","Jun","Jul","Aug","Sep","Oct","Nov","Dec"}, 0),AV2118)</f>
        <v>24752</v>
      </c>
      <c r="BC2118" s="20">
        <f t="shared" si="593"/>
        <v>55</v>
      </c>
    </row>
    <row r="2119" spans="2:55" ht="15.5" hidden="1" x14ac:dyDescent="0.35">
      <c r="B2119" s="1" t="s">
        <v>251</v>
      </c>
      <c r="C2119" t="str">
        <f>VLOOKUP(B2119,Z2118:AE4453,2,FALSE)</f>
        <v>Toppen,</v>
      </c>
      <c r="D2119">
        <f t="shared" ref="D2119:D2182" si="594">VLOOKUP($B2119,$AG$5:$AQ$2340,2,FALSE)</f>
        <v>24.09</v>
      </c>
      <c r="E2119">
        <f t="shared" ref="E2119:E2182" si="595">VLOOKUP($B2119,$AG$5:$AQ$2340,3,FALSE)</f>
        <v>4.79</v>
      </c>
      <c r="F2119" t="str">
        <f t="shared" ref="F2119:F2182" si="596">VLOOKUP($B2119,$AG$5:$AQ$2340,4,FALSE)</f>
        <v>No</v>
      </c>
      <c r="G2119" t="str">
        <f t="shared" ref="G2119:G2182" si="597">VLOOKUP($B2119,$AG$5:$AQ$2340,5,FALSE)</f>
        <v>yes</v>
      </c>
      <c r="H2119" t="str">
        <f t="shared" ref="H2119:H2182" si="598">VLOOKUP($B2119,$AG$5:$AN$2340,6,FALSE)</f>
        <v>No</v>
      </c>
      <c r="I2119">
        <f t="shared" ref="I2119:I2182" si="599">VLOOKUP($B2119,$AG$5:$AQ$2340,7,FALSE)</f>
        <v>1</v>
      </c>
      <c r="J2119" t="str">
        <f t="shared" ref="J2119:J2182" si="600">VLOOKUP($B2119,$AG$5:$AQ$2340,8,FALSE)</f>
        <v>No</v>
      </c>
      <c r="K2119" t="str">
        <f t="shared" ref="K2119:K2182" si="601">VLOOKUP($B2119,$AG$5:$AQ$2340,9,FALSE)</f>
        <v>Normal weight</v>
      </c>
      <c r="L2119" t="str">
        <f t="shared" ref="L2119:L2182" si="602">VLOOKUP($B2119,$AG$5:$AQ$2340,10,FALSE)</f>
        <v>normal</v>
      </c>
      <c r="M2119" s="34">
        <f t="shared" ref="M2119:M2182" si="603">VLOOKUP($AS2119,$AS$5:$BC$2348,10,FALSE)</f>
        <v>36029</v>
      </c>
      <c r="N2119" s="36">
        <f t="shared" ref="N2119:N2182" si="604">VLOOKUP($AS2119,$AS$5:$BC$2348,6,FALSE)</f>
        <v>34976.42</v>
      </c>
      <c r="O2119" s="23" t="str">
        <f t="shared" ref="O2119:O2182" si="605">VLOOKUP($AS2119,$AS$5:$BC$2348,7,FALSE)</f>
        <v>tier - 2</v>
      </c>
      <c r="P2119" s="34" t="str">
        <f t="shared" ref="P2119:P2182" si="606">VLOOKUP($AS2119,$AS$5:$BC$2348,8,FALSE)</f>
        <v>tier - 1</v>
      </c>
      <c r="Q2119" s="34" t="str">
        <f t="shared" ref="Q2119:Q2182" si="607">VLOOKUP($AS2119,$AS$5:$BC$2348,9,FALSE)</f>
        <v>R1011</v>
      </c>
      <c r="R2119" s="23">
        <f t="shared" ref="R2119:R2182" si="608">VLOOKUP($AS2119,$AS$5:$BC$2348,11,FALSE)</f>
        <v>24</v>
      </c>
      <c r="Z2119" s="1" t="s">
        <v>251</v>
      </c>
      <c r="AA2119" s="1" t="s">
        <v>7555</v>
      </c>
      <c r="AB2119" t="s">
        <v>4743</v>
      </c>
      <c r="AC2119" t="s">
        <v>5189</v>
      </c>
      <c r="AG2119" t="s">
        <v>251</v>
      </c>
      <c r="AH2119">
        <v>24.09</v>
      </c>
      <c r="AI2119">
        <v>4.79</v>
      </c>
      <c r="AJ2119" s="20" t="s">
        <v>2380</v>
      </c>
      <c r="AK2119" t="s">
        <v>2382</v>
      </c>
      <c r="AL2119" t="s">
        <v>2380</v>
      </c>
      <c r="AM2119" s="29">
        <v>1</v>
      </c>
      <c r="AN2119" s="20" t="s">
        <v>2380</v>
      </c>
      <c r="AO2119" s="20" t="str">
        <f t="shared" ref="AO2119:AO2182" si="609">IF(AH2119&lt;18.5,"under weight",IF(AH2119&lt;25,"Normal weight",IF(AH2119&lt;30,"OVER WEIGHT","OBESITY")))</f>
        <v>Normal weight</v>
      </c>
      <c r="AP2119" s="20" t="str">
        <f t="shared" ref="AP2119:AP2182" si="610">IF(AI2119&lt;5.7,"normal",IF(AI2119&lt;6.5,"pre diabeties","diabeties"))</f>
        <v>normal</v>
      </c>
      <c r="AS2119" t="s">
        <v>2146</v>
      </c>
      <c r="AT2119">
        <v>1998</v>
      </c>
      <c r="AU2119" s="28" t="s">
        <v>35</v>
      </c>
      <c r="AV2119">
        <v>22</v>
      </c>
      <c r="AW2119">
        <v>0</v>
      </c>
      <c r="AX2119" s="38">
        <v>34976.42</v>
      </c>
      <c r="AY2119" t="s">
        <v>11</v>
      </c>
      <c r="AZ2119" t="s">
        <v>16</v>
      </c>
      <c r="BA2119" t="s">
        <v>42</v>
      </c>
      <c r="BB2119" s="35">
        <f>DATE(AT2119,MATCH(AU2119,{"Jan","Feb","Mar","Apr","May","Jun","Jul","Aug","Sep","Oct","Nov","Dec"}, 0),AV2119)</f>
        <v>36029</v>
      </c>
      <c r="BC2119" s="20">
        <f t="shared" ref="BC2119:BC2182" si="611">DATEDIF(BB2119,DATE(2023,6,8),"y")</f>
        <v>24</v>
      </c>
    </row>
    <row r="2120" spans="2:55" ht="15.5" hidden="1" x14ac:dyDescent="0.35">
      <c r="B2120" s="1" t="s">
        <v>250</v>
      </c>
      <c r="C2120" t="str">
        <f>VLOOKUP(B2120,Z2119:AE4454,2,FALSE)</f>
        <v>Ermer,</v>
      </c>
      <c r="D2120">
        <f t="shared" si="594"/>
        <v>28.215</v>
      </c>
      <c r="E2120">
        <f t="shared" si="595"/>
        <v>4.21</v>
      </c>
      <c r="F2120" t="str">
        <f t="shared" si="596"/>
        <v>No</v>
      </c>
      <c r="G2120" t="str">
        <f t="shared" si="597"/>
        <v>yes</v>
      </c>
      <c r="H2120" t="str">
        <f t="shared" si="598"/>
        <v>No</v>
      </c>
      <c r="I2120">
        <f t="shared" si="599"/>
        <v>1</v>
      </c>
      <c r="J2120" t="str">
        <f t="shared" si="600"/>
        <v>No</v>
      </c>
      <c r="K2120" t="str">
        <f t="shared" si="601"/>
        <v>OVER WEIGHT</v>
      </c>
      <c r="L2120" t="str">
        <f t="shared" si="602"/>
        <v>normal</v>
      </c>
      <c r="M2120" s="34">
        <f t="shared" si="603"/>
        <v>35664</v>
      </c>
      <c r="N2120" s="36">
        <f t="shared" si="604"/>
        <v>34979.86</v>
      </c>
      <c r="O2120" s="23" t="str">
        <f t="shared" si="605"/>
        <v>tier - 2</v>
      </c>
      <c r="P2120" s="34" t="str">
        <f t="shared" si="606"/>
        <v>tier - 2</v>
      </c>
      <c r="Q2120" s="34" t="str">
        <f t="shared" si="607"/>
        <v>R1011</v>
      </c>
      <c r="R2120" s="23">
        <f t="shared" si="608"/>
        <v>25</v>
      </c>
      <c r="Z2120" s="1" t="s">
        <v>250</v>
      </c>
      <c r="AA2120" s="1" t="s">
        <v>7556</v>
      </c>
      <c r="AB2120" t="s">
        <v>4743</v>
      </c>
      <c r="AC2120" t="s">
        <v>5221</v>
      </c>
      <c r="AD2120" t="s">
        <v>4868</v>
      </c>
      <c r="AG2120" t="s">
        <v>250</v>
      </c>
      <c r="AH2120">
        <v>28.215</v>
      </c>
      <c r="AI2120">
        <v>4.21</v>
      </c>
      <c r="AJ2120" s="20" t="s">
        <v>2380</v>
      </c>
      <c r="AK2120" t="s">
        <v>2382</v>
      </c>
      <c r="AL2120" t="s">
        <v>2380</v>
      </c>
      <c r="AM2120" s="29">
        <v>1</v>
      </c>
      <c r="AN2120" s="20" t="s">
        <v>2380</v>
      </c>
      <c r="AO2120" s="20" t="str">
        <f t="shared" si="609"/>
        <v>OVER WEIGHT</v>
      </c>
      <c r="AP2120" s="20" t="str">
        <f t="shared" si="610"/>
        <v>normal</v>
      </c>
      <c r="AS2120" t="s">
        <v>2147</v>
      </c>
      <c r="AT2120">
        <v>1997</v>
      </c>
      <c r="AU2120" s="28" t="s">
        <v>35</v>
      </c>
      <c r="AV2120">
        <v>22</v>
      </c>
      <c r="AW2120">
        <v>0</v>
      </c>
      <c r="AX2120" s="38">
        <v>34979.86</v>
      </c>
      <c r="AY2120" t="s">
        <v>11</v>
      </c>
      <c r="AZ2120" t="s">
        <v>11</v>
      </c>
      <c r="BA2120" t="s">
        <v>42</v>
      </c>
      <c r="BB2120" s="35">
        <f>DATE(AT2120,MATCH(AU2120,{"Jan","Feb","Mar","Apr","May","Jun","Jul","Aug","Sep","Oct","Nov","Dec"}, 0),AV2120)</f>
        <v>35664</v>
      </c>
      <c r="BC2120" s="20">
        <f t="shared" si="611"/>
        <v>25</v>
      </c>
    </row>
    <row r="2121" spans="2:55" ht="15.5" hidden="1" x14ac:dyDescent="0.35">
      <c r="B2121" s="1" t="s">
        <v>248</v>
      </c>
      <c r="C2121" t="str">
        <f>VLOOKUP(B2121,Z2120:AE4455,2,FALSE)</f>
        <v>Dionne,</v>
      </c>
      <c r="D2121">
        <f t="shared" si="594"/>
        <v>26.315000000000001</v>
      </c>
      <c r="E2121">
        <f t="shared" si="595"/>
        <v>5.47</v>
      </c>
      <c r="F2121" t="str">
        <f t="shared" si="596"/>
        <v>No</v>
      </c>
      <c r="G2121" t="str">
        <f t="shared" si="597"/>
        <v>yes</v>
      </c>
      <c r="H2121" t="str">
        <f t="shared" si="598"/>
        <v>No</v>
      </c>
      <c r="I2121">
        <f t="shared" si="599"/>
        <v>1</v>
      </c>
      <c r="J2121" t="str">
        <f t="shared" si="600"/>
        <v>No</v>
      </c>
      <c r="K2121" t="str">
        <f t="shared" si="601"/>
        <v>OVER WEIGHT</v>
      </c>
      <c r="L2121" t="str">
        <f t="shared" si="602"/>
        <v>normal</v>
      </c>
      <c r="M2121" s="34">
        <f t="shared" si="603"/>
        <v>30137</v>
      </c>
      <c r="N2121" s="36">
        <f t="shared" si="604"/>
        <v>35000.730000000003</v>
      </c>
      <c r="O2121" s="23" t="str">
        <f t="shared" si="605"/>
        <v>tier - 2</v>
      </c>
      <c r="P2121" s="34" t="str">
        <f t="shared" si="606"/>
        <v>tier - 3</v>
      </c>
      <c r="Q2121" s="34" t="str">
        <f t="shared" si="607"/>
        <v>R1011</v>
      </c>
      <c r="R2121" s="23">
        <f t="shared" si="608"/>
        <v>40</v>
      </c>
      <c r="Z2121" s="1" t="s">
        <v>248</v>
      </c>
      <c r="AA2121" s="1" t="s">
        <v>7557</v>
      </c>
      <c r="AB2121" t="s">
        <v>4743</v>
      </c>
      <c r="AC2121" t="s">
        <v>7558</v>
      </c>
      <c r="AD2121" t="s">
        <v>5029</v>
      </c>
      <c r="AG2121" t="s">
        <v>248</v>
      </c>
      <c r="AH2121">
        <v>26.315000000000001</v>
      </c>
      <c r="AI2121">
        <v>5.47</v>
      </c>
      <c r="AJ2121" s="20" t="s">
        <v>2380</v>
      </c>
      <c r="AK2121" t="s">
        <v>2382</v>
      </c>
      <c r="AL2121" t="s">
        <v>2380</v>
      </c>
      <c r="AM2121" s="29">
        <v>1</v>
      </c>
      <c r="AN2121" s="20" t="s">
        <v>2380</v>
      </c>
      <c r="AO2121" s="20" t="str">
        <f t="shared" si="609"/>
        <v>OVER WEIGHT</v>
      </c>
      <c r="AP2121" s="20" t="str">
        <f t="shared" si="610"/>
        <v>normal</v>
      </c>
      <c r="AS2121" t="s">
        <v>2148</v>
      </c>
      <c r="AT2121">
        <v>1982</v>
      </c>
      <c r="AU2121" s="28" t="s">
        <v>10</v>
      </c>
      <c r="AV2121">
        <v>5</v>
      </c>
      <c r="AW2121">
        <v>3</v>
      </c>
      <c r="AX2121" s="38">
        <v>35000.730000000003</v>
      </c>
      <c r="AY2121" t="s">
        <v>11</v>
      </c>
      <c r="AZ2121" t="s">
        <v>12</v>
      </c>
      <c r="BA2121" t="s">
        <v>42</v>
      </c>
      <c r="BB2121" s="35">
        <f>DATE(AT2121,MATCH(AU2121,{"Jan","Feb","Mar","Apr","May","Jun","Jul","Aug","Sep","Oct","Nov","Dec"}, 0),AV2121)</f>
        <v>30137</v>
      </c>
      <c r="BC2121" s="20">
        <f t="shared" si="611"/>
        <v>40</v>
      </c>
    </row>
    <row r="2122" spans="2:55" ht="15.5" hidden="1" x14ac:dyDescent="0.35">
      <c r="B2122" s="1" t="s">
        <v>246</v>
      </c>
      <c r="C2122" t="str">
        <f>VLOOKUP(B2122,Z2121:AE4456,2,FALSE)</f>
        <v>Stasulli,</v>
      </c>
      <c r="D2122">
        <f t="shared" si="594"/>
        <v>25.08</v>
      </c>
      <c r="E2122">
        <f t="shared" si="595"/>
        <v>5.09</v>
      </c>
      <c r="F2122" t="str">
        <f t="shared" si="596"/>
        <v>No</v>
      </c>
      <c r="G2122" t="str">
        <f t="shared" si="597"/>
        <v>yes</v>
      </c>
      <c r="H2122" t="str">
        <f t="shared" si="598"/>
        <v>No</v>
      </c>
      <c r="I2122">
        <f t="shared" si="599"/>
        <v>1</v>
      </c>
      <c r="J2122" t="str">
        <f t="shared" si="600"/>
        <v>No</v>
      </c>
      <c r="K2122" t="str">
        <f t="shared" si="601"/>
        <v>OVER WEIGHT</v>
      </c>
      <c r="L2122" t="str">
        <f t="shared" si="602"/>
        <v>normal</v>
      </c>
      <c r="M2122" s="34">
        <f t="shared" si="603"/>
        <v>27635</v>
      </c>
      <c r="N2122" s="36">
        <f t="shared" si="604"/>
        <v>35050.620000000003</v>
      </c>
      <c r="O2122" s="23" t="str">
        <f t="shared" si="605"/>
        <v>tier - 2</v>
      </c>
      <c r="P2122" s="34" t="str">
        <f t="shared" si="606"/>
        <v>tier - 1</v>
      </c>
      <c r="Q2122" s="34" t="str">
        <f t="shared" si="607"/>
        <v>R1011</v>
      </c>
      <c r="R2122" s="23">
        <f t="shared" si="608"/>
        <v>47</v>
      </c>
      <c r="Z2122" s="1" t="s">
        <v>246</v>
      </c>
      <c r="AA2122" s="1" t="s">
        <v>7559</v>
      </c>
      <c r="AB2122" t="s">
        <v>4743</v>
      </c>
      <c r="AC2122" t="s">
        <v>7560</v>
      </c>
      <c r="AG2122" t="s">
        <v>246</v>
      </c>
      <c r="AH2122">
        <v>25.08</v>
      </c>
      <c r="AI2122">
        <v>5.09</v>
      </c>
      <c r="AJ2122" s="20" t="s">
        <v>2380</v>
      </c>
      <c r="AK2122" t="s">
        <v>2382</v>
      </c>
      <c r="AL2122" t="s">
        <v>2380</v>
      </c>
      <c r="AM2122" s="29">
        <v>1</v>
      </c>
      <c r="AN2122" s="20" t="s">
        <v>2380</v>
      </c>
      <c r="AO2122" s="20" t="str">
        <f t="shared" si="609"/>
        <v>OVER WEIGHT</v>
      </c>
      <c r="AP2122" s="20" t="str">
        <f t="shared" si="610"/>
        <v>normal</v>
      </c>
      <c r="AS2122" t="s">
        <v>2149</v>
      </c>
      <c r="AT2122">
        <v>1975</v>
      </c>
      <c r="AU2122" s="28" t="s">
        <v>35</v>
      </c>
      <c r="AV2122">
        <v>29</v>
      </c>
      <c r="AW2122">
        <v>1</v>
      </c>
      <c r="AX2122" s="38">
        <v>35050.620000000003</v>
      </c>
      <c r="AY2122" t="s">
        <v>11</v>
      </c>
      <c r="AZ2122" t="s">
        <v>16</v>
      </c>
      <c r="BA2122" t="s">
        <v>42</v>
      </c>
      <c r="BB2122" s="35">
        <f>DATE(AT2122,MATCH(AU2122,{"Jan","Feb","Mar","Apr","May","Jun","Jul","Aug","Sep","Oct","Nov","Dec"}, 0),AV2122)</f>
        <v>27635</v>
      </c>
      <c r="BC2122" s="20">
        <f t="shared" si="611"/>
        <v>47</v>
      </c>
    </row>
    <row r="2123" spans="2:55" ht="15.5" hidden="1" x14ac:dyDescent="0.35">
      <c r="B2123" s="1" t="s">
        <v>245</v>
      </c>
      <c r="C2123" t="str">
        <f>VLOOKUP(B2123,Z2122:AE4457,2,FALSE)</f>
        <v>Duran,</v>
      </c>
      <c r="D2123">
        <f t="shared" si="594"/>
        <v>15.41</v>
      </c>
      <c r="E2123">
        <f t="shared" si="595"/>
        <v>5.08</v>
      </c>
      <c r="F2123" t="str">
        <f t="shared" si="596"/>
        <v>No</v>
      </c>
      <c r="G2123" t="str">
        <f t="shared" si="597"/>
        <v>No</v>
      </c>
      <c r="H2123" t="str">
        <f t="shared" si="598"/>
        <v>No</v>
      </c>
      <c r="I2123">
        <f t="shared" si="599"/>
        <v>0</v>
      </c>
      <c r="J2123" t="str">
        <f t="shared" si="600"/>
        <v>No</v>
      </c>
      <c r="K2123" t="str">
        <f t="shared" si="601"/>
        <v>under weight</v>
      </c>
      <c r="L2123" t="str">
        <f t="shared" si="602"/>
        <v>normal</v>
      </c>
      <c r="M2123" s="34">
        <f t="shared" si="603"/>
        <v>28305</v>
      </c>
      <c r="N2123" s="36">
        <f t="shared" si="604"/>
        <v>35069.370000000003</v>
      </c>
      <c r="O2123" s="23" t="str">
        <f t="shared" si="605"/>
        <v>tier - 1</v>
      </c>
      <c r="P2123" s="34" t="str">
        <f t="shared" si="606"/>
        <v>tier - 1</v>
      </c>
      <c r="Q2123" s="34" t="str">
        <f t="shared" si="607"/>
        <v>R1017</v>
      </c>
      <c r="R2123" s="23">
        <f t="shared" si="608"/>
        <v>45</v>
      </c>
      <c r="Z2123" s="1" t="s">
        <v>245</v>
      </c>
      <c r="AA2123" s="1" t="s">
        <v>7561</v>
      </c>
      <c r="AB2123" t="s">
        <v>4746</v>
      </c>
      <c r="AC2123" t="s">
        <v>6553</v>
      </c>
      <c r="AD2123" t="s">
        <v>7562</v>
      </c>
      <c r="AG2123" t="s">
        <v>245</v>
      </c>
      <c r="AH2123">
        <v>15.41</v>
      </c>
      <c r="AI2123">
        <v>5.08</v>
      </c>
      <c r="AJ2123" s="20" t="s">
        <v>2380</v>
      </c>
      <c r="AK2123" t="s">
        <v>2380</v>
      </c>
      <c r="AL2123" t="s">
        <v>2380</v>
      </c>
      <c r="AM2123" s="29">
        <v>0</v>
      </c>
      <c r="AN2123" s="20" t="s">
        <v>2380</v>
      </c>
      <c r="AO2123" s="20" t="str">
        <f t="shared" si="609"/>
        <v>under weight</v>
      </c>
      <c r="AP2123" s="20" t="str">
        <f t="shared" si="610"/>
        <v>normal</v>
      </c>
      <c r="AS2123" t="s">
        <v>2150</v>
      </c>
      <c r="AT2123">
        <v>1977</v>
      </c>
      <c r="AU2123" s="28" t="s">
        <v>18</v>
      </c>
      <c r="AV2123">
        <v>29</v>
      </c>
      <c r="AW2123">
        <v>0</v>
      </c>
      <c r="AX2123" s="38">
        <v>35069.370000000003</v>
      </c>
      <c r="AY2123" t="s">
        <v>16</v>
      </c>
      <c r="AZ2123" t="s">
        <v>16</v>
      </c>
      <c r="BA2123" t="s">
        <v>356</v>
      </c>
      <c r="BB2123" s="35">
        <f>DATE(AT2123,MATCH(AU2123,{"Jan","Feb","Mar","Apr","May","Jun","Jul","Aug","Sep","Oct","Nov","Dec"}, 0),AV2123)</f>
        <v>28305</v>
      </c>
      <c r="BC2123" s="20">
        <f t="shared" si="611"/>
        <v>45</v>
      </c>
    </row>
    <row r="2124" spans="2:55" ht="15.5" hidden="1" x14ac:dyDescent="0.35">
      <c r="B2124" s="1" t="s">
        <v>244</v>
      </c>
      <c r="C2124" t="str">
        <f>VLOOKUP(B2124,Z2123:AE4458,2,FALSE)</f>
        <v>Klundt,</v>
      </c>
      <c r="D2124">
        <f t="shared" si="594"/>
        <v>23.83</v>
      </c>
      <c r="E2124">
        <f t="shared" si="595"/>
        <v>5.68</v>
      </c>
      <c r="F2124" t="str">
        <f t="shared" si="596"/>
        <v>No</v>
      </c>
      <c r="G2124" t="str">
        <f t="shared" si="597"/>
        <v>No</v>
      </c>
      <c r="H2124" t="str">
        <f t="shared" si="598"/>
        <v>No</v>
      </c>
      <c r="I2124">
        <f t="shared" si="599"/>
        <v>0</v>
      </c>
      <c r="J2124" t="str">
        <f t="shared" si="600"/>
        <v>No</v>
      </c>
      <c r="K2124" t="str">
        <f t="shared" si="601"/>
        <v>Normal weight</v>
      </c>
      <c r="L2124" t="str">
        <f t="shared" si="602"/>
        <v>normal</v>
      </c>
      <c r="M2124" s="34">
        <f t="shared" si="603"/>
        <v>36151</v>
      </c>
      <c r="N2124" s="36">
        <f t="shared" si="604"/>
        <v>35147.53</v>
      </c>
      <c r="O2124" s="23" t="str">
        <f t="shared" si="605"/>
        <v>tier - 1</v>
      </c>
      <c r="P2124" s="34" t="str">
        <f t="shared" si="606"/>
        <v>tier - 1</v>
      </c>
      <c r="Q2124" s="34" t="str">
        <f t="shared" si="607"/>
        <v>R1016</v>
      </c>
      <c r="R2124" s="23">
        <f t="shared" si="608"/>
        <v>24</v>
      </c>
      <c r="Z2124" s="1" t="s">
        <v>244</v>
      </c>
      <c r="AA2124" s="1" t="s">
        <v>7563</v>
      </c>
      <c r="AB2124" t="s">
        <v>4746</v>
      </c>
      <c r="AC2124" t="s">
        <v>4747</v>
      </c>
      <c r="AG2124" t="s">
        <v>244</v>
      </c>
      <c r="AH2124">
        <v>23.83</v>
      </c>
      <c r="AI2124">
        <v>5.68</v>
      </c>
      <c r="AJ2124" s="20" t="s">
        <v>2380</v>
      </c>
      <c r="AK2124" t="s">
        <v>2380</v>
      </c>
      <c r="AL2124" t="s">
        <v>2380</v>
      </c>
      <c r="AM2124" s="29">
        <v>0</v>
      </c>
      <c r="AN2124" s="20" t="s">
        <v>2380</v>
      </c>
      <c r="AO2124" s="20" t="str">
        <f t="shared" si="609"/>
        <v>Normal weight</v>
      </c>
      <c r="AP2124" s="20" t="str">
        <f t="shared" si="610"/>
        <v>normal</v>
      </c>
      <c r="AS2124" t="s">
        <v>2151</v>
      </c>
      <c r="AT2124">
        <v>1998</v>
      </c>
      <c r="AU2124" s="28" t="s">
        <v>30</v>
      </c>
      <c r="AV2124">
        <v>22</v>
      </c>
      <c r="AW2124">
        <v>0</v>
      </c>
      <c r="AX2124" s="38">
        <v>35147.53</v>
      </c>
      <c r="AY2124" t="s">
        <v>16</v>
      </c>
      <c r="AZ2124" t="s">
        <v>16</v>
      </c>
      <c r="BA2124" t="s">
        <v>168</v>
      </c>
      <c r="BB2124" s="35">
        <f>DATE(AT2124,MATCH(AU2124,{"Jan","Feb","Mar","Apr","May","Jun","Jul","Aug","Sep","Oct","Nov","Dec"}, 0),AV2124)</f>
        <v>36151</v>
      </c>
      <c r="BC2124" s="20">
        <f t="shared" si="611"/>
        <v>24</v>
      </c>
    </row>
    <row r="2125" spans="2:55" ht="15.5" hidden="1" x14ac:dyDescent="0.35">
      <c r="B2125" s="1" t="s">
        <v>243</v>
      </c>
      <c r="C2125" t="str">
        <f>VLOOKUP(B2125,Z2124:AE4459,2,FALSE)</f>
        <v>Waters,</v>
      </c>
      <c r="D2125">
        <f t="shared" si="594"/>
        <v>36</v>
      </c>
      <c r="E2125">
        <f t="shared" si="595"/>
        <v>4.66</v>
      </c>
      <c r="F2125" t="str">
        <f t="shared" si="596"/>
        <v>No</v>
      </c>
      <c r="G2125" t="str">
        <f t="shared" si="597"/>
        <v>yes</v>
      </c>
      <c r="H2125" t="str">
        <f t="shared" si="598"/>
        <v>No</v>
      </c>
      <c r="I2125">
        <f t="shared" si="599"/>
        <v>1</v>
      </c>
      <c r="J2125" t="str">
        <f t="shared" si="600"/>
        <v>No</v>
      </c>
      <c r="K2125" t="str">
        <f t="shared" si="601"/>
        <v>OBESITY</v>
      </c>
      <c r="L2125" t="str">
        <f t="shared" si="602"/>
        <v>normal</v>
      </c>
      <c r="M2125" s="34">
        <f t="shared" si="603"/>
        <v>24836</v>
      </c>
      <c r="N2125" s="36">
        <f t="shared" si="604"/>
        <v>35160.129999999997</v>
      </c>
      <c r="O2125" s="23" t="str">
        <f t="shared" si="605"/>
        <v>tier - 2</v>
      </c>
      <c r="P2125" s="34" t="str">
        <f t="shared" si="606"/>
        <v>tier - 2</v>
      </c>
      <c r="Q2125" s="34" t="str">
        <f t="shared" si="607"/>
        <v>R1011</v>
      </c>
      <c r="R2125" s="23">
        <f t="shared" si="608"/>
        <v>55</v>
      </c>
      <c r="Z2125" s="1" t="s">
        <v>243</v>
      </c>
      <c r="AA2125" s="1" t="s">
        <v>7564</v>
      </c>
      <c r="AB2125" t="s">
        <v>4743</v>
      </c>
      <c r="AC2125" t="s">
        <v>5609</v>
      </c>
      <c r="AG2125" t="s">
        <v>243</v>
      </c>
      <c r="AH2125">
        <v>36</v>
      </c>
      <c r="AI2125">
        <v>4.66</v>
      </c>
      <c r="AJ2125" s="20" t="s">
        <v>2380</v>
      </c>
      <c r="AK2125" t="s">
        <v>2382</v>
      </c>
      <c r="AL2125" t="s">
        <v>2380</v>
      </c>
      <c r="AM2125" s="29">
        <v>1</v>
      </c>
      <c r="AN2125" s="20" t="s">
        <v>2380</v>
      </c>
      <c r="AO2125" s="20" t="str">
        <f t="shared" si="609"/>
        <v>OBESITY</v>
      </c>
      <c r="AP2125" s="20" t="str">
        <f t="shared" si="610"/>
        <v>normal</v>
      </c>
      <c r="AS2125" t="s">
        <v>2152</v>
      </c>
      <c r="AT2125">
        <v>1967</v>
      </c>
      <c r="AU2125" s="28" t="s">
        <v>30</v>
      </c>
      <c r="AV2125">
        <v>30</v>
      </c>
      <c r="AW2125">
        <v>1</v>
      </c>
      <c r="AX2125" s="38">
        <v>35160.129999999997</v>
      </c>
      <c r="AY2125" t="s">
        <v>11</v>
      </c>
      <c r="AZ2125" t="s">
        <v>11</v>
      </c>
      <c r="BA2125" t="s">
        <v>42</v>
      </c>
      <c r="BB2125" s="35">
        <f>DATE(AT2125,MATCH(AU2125,{"Jan","Feb","Mar","Apr","May","Jun","Jul","Aug","Sep","Oct","Nov","Dec"}, 0),AV2125)</f>
        <v>24836</v>
      </c>
      <c r="BC2125" s="20">
        <f t="shared" si="611"/>
        <v>55</v>
      </c>
    </row>
    <row r="2126" spans="2:55" ht="15.5" hidden="1" x14ac:dyDescent="0.35">
      <c r="B2126" s="1" t="s">
        <v>242</v>
      </c>
      <c r="C2126" t="str">
        <f>VLOOKUP(B2126,Z2125:AE4460,2,FALSE)</f>
        <v>Rusk,</v>
      </c>
      <c r="D2126">
        <f t="shared" si="594"/>
        <v>28.82</v>
      </c>
      <c r="E2126">
        <f t="shared" si="595"/>
        <v>5.59</v>
      </c>
      <c r="F2126" t="str">
        <f t="shared" si="596"/>
        <v>No</v>
      </c>
      <c r="G2126" t="str">
        <f t="shared" si="597"/>
        <v>yes</v>
      </c>
      <c r="H2126" t="str">
        <f t="shared" si="598"/>
        <v>No</v>
      </c>
      <c r="I2126">
        <f t="shared" si="599"/>
        <v>1</v>
      </c>
      <c r="J2126" t="str">
        <f t="shared" si="600"/>
        <v>No</v>
      </c>
      <c r="K2126" t="str">
        <f t="shared" si="601"/>
        <v>OVER WEIGHT</v>
      </c>
      <c r="L2126" t="str">
        <f t="shared" si="602"/>
        <v>normal</v>
      </c>
      <c r="M2126" s="34">
        <f t="shared" si="603"/>
        <v>35620</v>
      </c>
      <c r="N2126" s="36">
        <f t="shared" si="604"/>
        <v>35302.089999999997</v>
      </c>
      <c r="O2126" s="23" t="str">
        <f t="shared" si="605"/>
        <v>tier - 1</v>
      </c>
      <c r="P2126" s="34" t="str">
        <f t="shared" si="606"/>
        <v>tier - 2</v>
      </c>
      <c r="Q2126" s="34" t="str">
        <f t="shared" si="607"/>
        <v>R1011</v>
      </c>
      <c r="R2126" s="23">
        <f t="shared" si="608"/>
        <v>25</v>
      </c>
      <c r="Z2126" s="1" t="s">
        <v>242</v>
      </c>
      <c r="AA2126" s="1" t="s">
        <v>7565</v>
      </c>
      <c r="AB2126" t="s">
        <v>4743</v>
      </c>
      <c r="AC2126" t="s">
        <v>5123</v>
      </c>
      <c r="AD2126" t="s">
        <v>5020</v>
      </c>
      <c r="AG2126" t="s">
        <v>242</v>
      </c>
      <c r="AH2126">
        <v>28.82</v>
      </c>
      <c r="AI2126">
        <v>5.59</v>
      </c>
      <c r="AJ2126" s="20" t="s">
        <v>2380</v>
      </c>
      <c r="AK2126" t="s">
        <v>2382</v>
      </c>
      <c r="AL2126" t="s">
        <v>2380</v>
      </c>
      <c r="AM2126" s="29">
        <v>1</v>
      </c>
      <c r="AN2126" s="20" t="s">
        <v>2380</v>
      </c>
      <c r="AO2126" s="20" t="str">
        <f t="shared" si="609"/>
        <v>OVER WEIGHT</v>
      </c>
      <c r="AP2126" s="20" t="str">
        <f t="shared" si="610"/>
        <v>normal</v>
      </c>
      <c r="AS2126" t="s">
        <v>2153</v>
      </c>
      <c r="AT2126">
        <v>1997</v>
      </c>
      <c r="AU2126" s="28" t="s">
        <v>10</v>
      </c>
      <c r="AV2126">
        <v>9</v>
      </c>
      <c r="AW2126">
        <v>0</v>
      </c>
      <c r="AX2126" s="38">
        <v>35302.089999999997</v>
      </c>
      <c r="AY2126" t="s">
        <v>16</v>
      </c>
      <c r="AZ2126" t="s">
        <v>11</v>
      </c>
      <c r="BA2126" t="s">
        <v>42</v>
      </c>
      <c r="BB2126" s="35">
        <f>DATE(AT2126,MATCH(AU2126,{"Jan","Feb","Mar","Apr","May","Jun","Jul","Aug","Sep","Oct","Nov","Dec"}, 0),AV2126)</f>
        <v>35620</v>
      </c>
      <c r="BC2126" s="20">
        <f t="shared" si="611"/>
        <v>25</v>
      </c>
    </row>
    <row r="2127" spans="2:55" ht="15.5" x14ac:dyDescent="0.35">
      <c r="B2127" s="1" t="s">
        <v>241</v>
      </c>
      <c r="C2127" t="str">
        <f>VLOOKUP(B2127,Z2126:AE4461,2,FALSE)</f>
        <v>Gersbach,</v>
      </c>
      <c r="D2127">
        <f t="shared" si="594"/>
        <v>28.05</v>
      </c>
      <c r="E2127">
        <f t="shared" si="595"/>
        <v>6.2</v>
      </c>
      <c r="F2127" t="str">
        <f t="shared" si="596"/>
        <v>No</v>
      </c>
      <c r="G2127" t="str">
        <f t="shared" si="597"/>
        <v>yes</v>
      </c>
      <c r="H2127" t="str">
        <f t="shared" si="598"/>
        <v>No</v>
      </c>
      <c r="I2127">
        <f t="shared" si="599"/>
        <v>1</v>
      </c>
      <c r="J2127" t="str">
        <f t="shared" si="600"/>
        <v>No</v>
      </c>
      <c r="K2127" t="str">
        <f t="shared" si="601"/>
        <v>OVER WEIGHT</v>
      </c>
      <c r="L2127" t="str">
        <f t="shared" si="602"/>
        <v>pre diabeties</v>
      </c>
      <c r="M2127" s="34">
        <f t="shared" si="603"/>
        <v>32405</v>
      </c>
      <c r="N2127" s="36">
        <f t="shared" si="604"/>
        <v>35315.96</v>
      </c>
      <c r="O2127" s="23" t="str">
        <f t="shared" si="605"/>
        <v>tier - 2</v>
      </c>
      <c r="P2127" s="34" t="str">
        <f t="shared" si="606"/>
        <v>tier - 1</v>
      </c>
      <c r="Q2127" s="34" t="str">
        <f t="shared" si="607"/>
        <v>R1011</v>
      </c>
      <c r="R2127" s="23">
        <f t="shared" si="608"/>
        <v>34</v>
      </c>
      <c r="Z2127" s="1" t="s">
        <v>241</v>
      </c>
      <c r="AA2127" s="1" t="s">
        <v>7566</v>
      </c>
      <c r="AB2127" t="s">
        <v>4743</v>
      </c>
      <c r="AC2127" t="s">
        <v>5648</v>
      </c>
      <c r="AD2127" t="s">
        <v>4764</v>
      </c>
      <c r="AG2127" t="s">
        <v>241</v>
      </c>
      <c r="AH2127">
        <v>28.05</v>
      </c>
      <c r="AI2127">
        <v>6.2</v>
      </c>
      <c r="AJ2127" s="20" t="s">
        <v>2380</v>
      </c>
      <c r="AK2127" t="s">
        <v>2382</v>
      </c>
      <c r="AL2127" t="s">
        <v>2380</v>
      </c>
      <c r="AM2127" s="29">
        <v>1</v>
      </c>
      <c r="AN2127" s="20" t="s">
        <v>2380</v>
      </c>
      <c r="AO2127" s="20" t="str">
        <f t="shared" si="609"/>
        <v>OVER WEIGHT</v>
      </c>
      <c r="AP2127" s="20" t="str">
        <f t="shared" si="610"/>
        <v>pre diabeties</v>
      </c>
      <c r="AS2127" t="s">
        <v>2154</v>
      </c>
      <c r="AT2127">
        <v>1988</v>
      </c>
      <c r="AU2127" s="28" t="s">
        <v>20</v>
      </c>
      <c r="AV2127">
        <v>19</v>
      </c>
      <c r="AW2127">
        <v>3</v>
      </c>
      <c r="AX2127" s="38">
        <v>35315.96</v>
      </c>
      <c r="AY2127" t="s">
        <v>11</v>
      </c>
      <c r="AZ2127" t="s">
        <v>16</v>
      </c>
      <c r="BA2127" t="s">
        <v>42</v>
      </c>
      <c r="BB2127" s="35">
        <f>DATE(AT2127,MATCH(AU2127,{"Jan","Feb","Mar","Apr","May","Jun","Jul","Aug","Sep","Oct","Nov","Dec"}, 0),AV2127)</f>
        <v>32405</v>
      </c>
      <c r="BC2127" s="20">
        <f t="shared" si="611"/>
        <v>34</v>
      </c>
    </row>
    <row r="2128" spans="2:55" ht="15.5" hidden="1" x14ac:dyDescent="0.35">
      <c r="B2128" s="1" t="s">
        <v>240</v>
      </c>
      <c r="C2128" t="str">
        <f>VLOOKUP(B2128,Z2127:AE4462,2,FALSE)</f>
        <v>Taylor-Watson,</v>
      </c>
      <c r="D2128">
        <f t="shared" si="594"/>
        <v>27.1</v>
      </c>
      <c r="E2128">
        <f t="shared" si="595"/>
        <v>4.45</v>
      </c>
      <c r="F2128" t="str">
        <f t="shared" si="596"/>
        <v>No</v>
      </c>
      <c r="G2128" t="str">
        <f t="shared" si="597"/>
        <v>yes</v>
      </c>
      <c r="H2128" t="str">
        <f t="shared" si="598"/>
        <v>No</v>
      </c>
      <c r="I2128">
        <f t="shared" si="599"/>
        <v>1</v>
      </c>
      <c r="J2128" t="str">
        <f t="shared" si="600"/>
        <v>No</v>
      </c>
      <c r="K2128" t="str">
        <f t="shared" si="601"/>
        <v>OVER WEIGHT</v>
      </c>
      <c r="L2128" t="str">
        <f t="shared" si="602"/>
        <v>normal</v>
      </c>
      <c r="M2128" s="34">
        <f t="shared" si="603"/>
        <v>26198</v>
      </c>
      <c r="N2128" s="36">
        <f t="shared" si="604"/>
        <v>35345.730000000003</v>
      </c>
      <c r="O2128" s="23" t="str">
        <f t="shared" si="605"/>
        <v>tier - 2</v>
      </c>
      <c r="P2128" s="34" t="str">
        <f t="shared" si="606"/>
        <v>tier - 3</v>
      </c>
      <c r="Q2128" s="34" t="str">
        <f t="shared" si="607"/>
        <v>R1011</v>
      </c>
      <c r="R2128" s="23">
        <f t="shared" si="608"/>
        <v>51</v>
      </c>
      <c r="Z2128" s="1" t="s">
        <v>240</v>
      </c>
      <c r="AA2128" s="1" t="s">
        <v>7567</v>
      </c>
      <c r="AB2128" t="s">
        <v>4743</v>
      </c>
      <c r="AC2128" t="s">
        <v>5653</v>
      </c>
      <c r="AD2128" t="s">
        <v>4816</v>
      </c>
      <c r="AG2128" t="s">
        <v>240</v>
      </c>
      <c r="AH2128">
        <v>27.1</v>
      </c>
      <c r="AI2128">
        <v>4.45</v>
      </c>
      <c r="AJ2128" s="20" t="s">
        <v>2380</v>
      </c>
      <c r="AK2128" t="s">
        <v>2382</v>
      </c>
      <c r="AL2128" t="s">
        <v>2380</v>
      </c>
      <c r="AM2128" s="29">
        <v>1</v>
      </c>
      <c r="AN2128" s="20" t="s">
        <v>2380</v>
      </c>
      <c r="AO2128" s="20" t="str">
        <f t="shared" si="609"/>
        <v>OVER WEIGHT</v>
      </c>
      <c r="AP2128" s="20" t="str">
        <f t="shared" si="610"/>
        <v>normal</v>
      </c>
      <c r="AS2128" t="s">
        <v>2155</v>
      </c>
      <c r="AT2128">
        <v>1971</v>
      </c>
      <c r="AU2128" s="28" t="s">
        <v>20</v>
      </c>
      <c r="AV2128">
        <v>22</v>
      </c>
      <c r="AW2128">
        <v>0</v>
      </c>
      <c r="AX2128" s="38">
        <v>35345.730000000003</v>
      </c>
      <c r="AY2128" t="s">
        <v>11</v>
      </c>
      <c r="AZ2128" t="s">
        <v>12</v>
      </c>
      <c r="BA2128" t="s">
        <v>42</v>
      </c>
      <c r="BB2128" s="35">
        <f>DATE(AT2128,MATCH(AU2128,{"Jan","Feb","Mar","Apr","May","Jun","Jul","Aug","Sep","Oct","Nov","Dec"}, 0),AV2128)</f>
        <v>26198</v>
      </c>
      <c r="BC2128" s="20">
        <f t="shared" si="611"/>
        <v>51</v>
      </c>
    </row>
    <row r="2129" spans="2:55" ht="15.5" hidden="1" x14ac:dyDescent="0.35">
      <c r="B2129" s="1" t="s">
        <v>239</v>
      </c>
      <c r="C2129" t="str">
        <f>VLOOKUP(B2129,Z2128:AE4463,2,FALSE)</f>
        <v>Crawford,</v>
      </c>
      <c r="D2129">
        <f t="shared" si="594"/>
        <v>24.3</v>
      </c>
      <c r="E2129">
        <f t="shared" si="595"/>
        <v>6.1</v>
      </c>
      <c r="F2129" t="str">
        <f t="shared" si="596"/>
        <v>yes</v>
      </c>
      <c r="G2129" t="str">
        <f t="shared" si="597"/>
        <v>yes</v>
      </c>
      <c r="H2129" t="str">
        <f t="shared" si="598"/>
        <v>No</v>
      </c>
      <c r="I2129">
        <f t="shared" si="599"/>
        <v>1</v>
      </c>
      <c r="J2129" t="str">
        <f t="shared" si="600"/>
        <v>No</v>
      </c>
      <c r="K2129" t="str">
        <f t="shared" si="601"/>
        <v>Normal weight</v>
      </c>
      <c r="L2129" t="str">
        <f t="shared" si="602"/>
        <v>pre diabeties</v>
      </c>
      <c r="M2129" s="34">
        <f t="shared" si="603"/>
        <v>32467</v>
      </c>
      <c r="N2129" s="36">
        <f t="shared" si="604"/>
        <v>35491.64</v>
      </c>
      <c r="O2129" s="23" t="str">
        <f t="shared" si="605"/>
        <v>tier - 1</v>
      </c>
      <c r="P2129" s="34" t="str">
        <f t="shared" si="606"/>
        <v>tier - 2</v>
      </c>
      <c r="Q2129" s="34" t="str">
        <f t="shared" si="607"/>
        <v>R1011</v>
      </c>
      <c r="R2129" s="23">
        <f t="shared" si="608"/>
        <v>34</v>
      </c>
      <c r="Z2129" s="1" t="s">
        <v>239</v>
      </c>
      <c r="AA2129" s="1" t="s">
        <v>5933</v>
      </c>
      <c r="AB2129" t="s">
        <v>4743</v>
      </c>
      <c r="AC2129" t="s">
        <v>7568</v>
      </c>
      <c r="AD2129" t="s">
        <v>4785</v>
      </c>
      <c r="AG2129" t="s">
        <v>239</v>
      </c>
      <c r="AH2129">
        <v>24.3</v>
      </c>
      <c r="AI2129">
        <v>6.1</v>
      </c>
      <c r="AJ2129" s="20" t="s">
        <v>2382</v>
      </c>
      <c r="AK2129" t="s">
        <v>2382</v>
      </c>
      <c r="AL2129" t="s">
        <v>2380</v>
      </c>
      <c r="AM2129" s="29">
        <v>1</v>
      </c>
      <c r="AN2129" s="20" t="s">
        <v>2380</v>
      </c>
      <c r="AO2129" s="20" t="str">
        <f t="shared" si="609"/>
        <v>Normal weight</v>
      </c>
      <c r="AP2129" s="20" t="str">
        <f t="shared" si="610"/>
        <v>pre diabeties</v>
      </c>
      <c r="AS2129" t="s">
        <v>2156</v>
      </c>
      <c r="AT2129">
        <v>1988</v>
      </c>
      <c r="AU2129" s="28" t="s">
        <v>15</v>
      </c>
      <c r="AV2129">
        <v>20</v>
      </c>
      <c r="AW2129">
        <v>0</v>
      </c>
      <c r="AX2129" s="38">
        <v>35491.64</v>
      </c>
      <c r="AY2129" t="s">
        <v>16</v>
      </c>
      <c r="AZ2129" t="s">
        <v>11</v>
      </c>
      <c r="BA2129" t="s">
        <v>42</v>
      </c>
      <c r="BB2129" s="35">
        <f>DATE(AT2129,MATCH(AU2129,{"Jan","Feb","Mar","Apr","May","Jun","Jul","Aug","Sep","Oct","Nov","Dec"}, 0),AV2129)</f>
        <v>32467</v>
      </c>
      <c r="BC2129" s="20">
        <f t="shared" si="611"/>
        <v>34</v>
      </c>
    </row>
    <row r="2130" spans="2:55" ht="15.5" hidden="1" x14ac:dyDescent="0.35">
      <c r="B2130" s="1" t="s">
        <v>238</v>
      </c>
      <c r="C2130" t="str">
        <f>VLOOKUP(B2130,Z2129:AE4464,2,FALSE)</f>
        <v>Levitsky,</v>
      </c>
      <c r="D2130">
        <f t="shared" si="594"/>
        <v>30.72</v>
      </c>
      <c r="E2130">
        <f t="shared" si="595"/>
        <v>6.06</v>
      </c>
      <c r="F2130" t="str">
        <f t="shared" si="596"/>
        <v>No</v>
      </c>
      <c r="G2130" t="str">
        <f t="shared" si="597"/>
        <v>yes</v>
      </c>
      <c r="H2130" t="str">
        <f t="shared" si="598"/>
        <v>No</v>
      </c>
      <c r="I2130">
        <f t="shared" si="599"/>
        <v>1</v>
      </c>
      <c r="J2130" t="str">
        <f t="shared" si="600"/>
        <v>No</v>
      </c>
      <c r="K2130" t="str">
        <f t="shared" si="601"/>
        <v>OBESITY</v>
      </c>
      <c r="L2130" t="str">
        <f t="shared" si="602"/>
        <v>pre diabeties</v>
      </c>
      <c r="M2130" s="34">
        <f t="shared" si="603"/>
        <v>27014</v>
      </c>
      <c r="N2130" s="36">
        <f t="shared" si="604"/>
        <v>35517.19</v>
      </c>
      <c r="O2130" s="23" t="str">
        <f t="shared" si="605"/>
        <v>tier - 2</v>
      </c>
      <c r="P2130" s="34" t="str">
        <f t="shared" si="606"/>
        <v>tier - 2</v>
      </c>
      <c r="Q2130" s="34" t="str">
        <f t="shared" si="607"/>
        <v>R1011</v>
      </c>
      <c r="R2130" s="23">
        <f t="shared" si="608"/>
        <v>49</v>
      </c>
      <c r="Z2130" s="1" t="s">
        <v>238</v>
      </c>
      <c r="AA2130" s="1" t="s">
        <v>7569</v>
      </c>
      <c r="AB2130" t="s">
        <v>4743</v>
      </c>
      <c r="AC2130" t="s">
        <v>7570</v>
      </c>
      <c r="AG2130" t="s">
        <v>238</v>
      </c>
      <c r="AH2130">
        <v>30.72</v>
      </c>
      <c r="AI2130">
        <v>6.06</v>
      </c>
      <c r="AJ2130" s="20" t="s">
        <v>2380</v>
      </c>
      <c r="AK2130" t="s">
        <v>2382</v>
      </c>
      <c r="AL2130" t="s">
        <v>2380</v>
      </c>
      <c r="AM2130" s="29">
        <v>1</v>
      </c>
      <c r="AN2130" s="20" t="s">
        <v>2380</v>
      </c>
      <c r="AO2130" s="20" t="str">
        <f t="shared" si="609"/>
        <v>OBESITY</v>
      </c>
      <c r="AP2130" s="20" t="str">
        <f t="shared" si="610"/>
        <v>pre diabeties</v>
      </c>
      <c r="AS2130" t="s">
        <v>2157</v>
      </c>
      <c r="AT2130">
        <v>1973</v>
      </c>
      <c r="AU2130" s="28" t="s">
        <v>30</v>
      </c>
      <c r="AV2130">
        <v>16</v>
      </c>
      <c r="AW2130">
        <v>0</v>
      </c>
      <c r="AX2130" s="38">
        <v>35517.19</v>
      </c>
      <c r="AY2130" t="s">
        <v>11</v>
      </c>
      <c r="AZ2130" t="s">
        <v>11</v>
      </c>
      <c r="BA2130" t="s">
        <v>42</v>
      </c>
      <c r="BB2130" s="35">
        <f>DATE(AT2130,MATCH(AU2130,{"Jan","Feb","Mar","Apr","May","Jun","Jul","Aug","Sep","Oct","Nov","Dec"}, 0),AV2130)</f>
        <v>27014</v>
      </c>
      <c r="BC2130" s="20">
        <f t="shared" si="611"/>
        <v>49</v>
      </c>
    </row>
    <row r="2131" spans="2:55" ht="15.5" hidden="1" x14ac:dyDescent="0.35">
      <c r="B2131" s="1" t="s">
        <v>237</v>
      </c>
      <c r="C2131" t="str">
        <f>VLOOKUP(B2131,Z2130:AE4465,2,FALSE)</f>
        <v>Carroll,</v>
      </c>
      <c r="D2131">
        <f t="shared" si="594"/>
        <v>37.43</v>
      </c>
      <c r="E2131">
        <f t="shared" si="595"/>
        <v>4.5599999999999996</v>
      </c>
      <c r="F2131" t="str">
        <f t="shared" si="596"/>
        <v>No</v>
      </c>
      <c r="G2131" t="str">
        <f t="shared" si="597"/>
        <v>No</v>
      </c>
      <c r="H2131" t="str">
        <f t="shared" si="598"/>
        <v>Yes</v>
      </c>
      <c r="I2131">
        <f t="shared" si="599"/>
        <v>1</v>
      </c>
      <c r="J2131" t="str">
        <f t="shared" si="600"/>
        <v>No</v>
      </c>
      <c r="K2131" t="str">
        <f t="shared" si="601"/>
        <v>OBESITY</v>
      </c>
      <c r="L2131" t="str">
        <f t="shared" si="602"/>
        <v>normal</v>
      </c>
      <c r="M2131" s="34">
        <f t="shared" si="603"/>
        <v>33860</v>
      </c>
      <c r="N2131" s="36">
        <f t="shared" si="604"/>
        <v>35547.47</v>
      </c>
      <c r="O2131" s="23" t="str">
        <f t="shared" si="605"/>
        <v>tier - 2</v>
      </c>
      <c r="P2131" s="34" t="str">
        <f t="shared" si="606"/>
        <v>tier - 3</v>
      </c>
      <c r="Q2131" s="34" t="str">
        <f t="shared" si="607"/>
        <v>R1011</v>
      </c>
      <c r="R2131" s="23">
        <f t="shared" si="608"/>
        <v>30</v>
      </c>
      <c r="Z2131" s="1" t="s">
        <v>237</v>
      </c>
      <c r="AA2131" s="1" t="s">
        <v>7571</v>
      </c>
      <c r="AB2131" t="s">
        <v>4743</v>
      </c>
      <c r="AC2131" t="s">
        <v>4784</v>
      </c>
      <c r="AD2131" t="s">
        <v>4826</v>
      </c>
      <c r="AG2131" t="s">
        <v>237</v>
      </c>
      <c r="AH2131">
        <v>37.43</v>
      </c>
      <c r="AI2131">
        <v>4.5599999999999996</v>
      </c>
      <c r="AJ2131" s="20" t="s">
        <v>2380</v>
      </c>
      <c r="AK2131" t="s">
        <v>2380</v>
      </c>
      <c r="AL2131" t="s">
        <v>2383</v>
      </c>
      <c r="AM2131" s="29">
        <v>1</v>
      </c>
      <c r="AN2131" s="20" t="s">
        <v>2380</v>
      </c>
      <c r="AO2131" s="20" t="str">
        <f t="shared" si="609"/>
        <v>OBESITY</v>
      </c>
      <c r="AP2131" s="20" t="str">
        <f t="shared" si="610"/>
        <v>normal</v>
      </c>
      <c r="AS2131" t="s">
        <v>2158</v>
      </c>
      <c r="AT2131">
        <v>1992</v>
      </c>
      <c r="AU2131" s="28" t="s">
        <v>20</v>
      </c>
      <c r="AV2131">
        <v>13</v>
      </c>
      <c r="AW2131">
        <v>0</v>
      </c>
      <c r="AX2131" s="38">
        <v>35547.47</v>
      </c>
      <c r="AY2131" t="s">
        <v>11</v>
      </c>
      <c r="AZ2131" t="s">
        <v>12</v>
      </c>
      <c r="BA2131" t="s">
        <v>42</v>
      </c>
      <c r="BB2131" s="35">
        <f>DATE(AT2131,MATCH(AU2131,{"Jan","Feb","Mar","Apr","May","Jun","Jul","Aug","Sep","Oct","Nov","Dec"}, 0),AV2131)</f>
        <v>33860</v>
      </c>
      <c r="BC2131" s="20">
        <f t="shared" si="611"/>
        <v>30</v>
      </c>
    </row>
    <row r="2132" spans="2:55" ht="15.5" x14ac:dyDescent="0.35">
      <c r="B2132" s="1" t="s">
        <v>236</v>
      </c>
      <c r="C2132" t="str">
        <f>VLOOKUP(B2132,Z2131:AE4466,2,FALSE)</f>
        <v>Campos,</v>
      </c>
      <c r="D2132">
        <f t="shared" si="594"/>
        <v>25.74</v>
      </c>
      <c r="E2132">
        <f t="shared" si="595"/>
        <v>6.41</v>
      </c>
      <c r="F2132" t="str">
        <f t="shared" si="596"/>
        <v>yes</v>
      </c>
      <c r="G2132" t="str">
        <f t="shared" si="597"/>
        <v>No</v>
      </c>
      <c r="H2132" t="str">
        <f t="shared" si="598"/>
        <v>Yes</v>
      </c>
      <c r="I2132">
        <f t="shared" si="599"/>
        <v>1</v>
      </c>
      <c r="J2132" t="str">
        <f t="shared" si="600"/>
        <v>No</v>
      </c>
      <c r="K2132" t="str">
        <f t="shared" si="601"/>
        <v>OVER WEIGHT</v>
      </c>
      <c r="L2132" t="str">
        <f t="shared" si="602"/>
        <v>pre diabeties</v>
      </c>
      <c r="M2132" s="34">
        <f t="shared" si="603"/>
        <v>26964</v>
      </c>
      <c r="N2132" s="36">
        <f t="shared" si="604"/>
        <v>35547.72</v>
      </c>
      <c r="O2132" s="23" t="str">
        <f t="shared" si="605"/>
        <v>tier - 1</v>
      </c>
      <c r="P2132" s="34" t="str">
        <f t="shared" si="606"/>
        <v>tier - 1</v>
      </c>
      <c r="Q2132" s="34" t="str">
        <f t="shared" si="607"/>
        <v>R1011</v>
      </c>
      <c r="R2132" s="23">
        <f t="shared" si="608"/>
        <v>49</v>
      </c>
      <c r="Z2132" s="1" t="s">
        <v>236</v>
      </c>
      <c r="AA2132" s="1" t="s">
        <v>7572</v>
      </c>
      <c r="AB2132" t="s">
        <v>4746</v>
      </c>
      <c r="AC2132" t="s">
        <v>7573</v>
      </c>
      <c r="AD2132" t="s">
        <v>4790</v>
      </c>
      <c r="AG2132" t="s">
        <v>236</v>
      </c>
      <c r="AH2132">
        <v>25.74</v>
      </c>
      <c r="AI2132">
        <v>6.41</v>
      </c>
      <c r="AJ2132" s="20" t="s">
        <v>2382</v>
      </c>
      <c r="AK2132" t="s">
        <v>2380</v>
      </c>
      <c r="AL2132" t="s">
        <v>2383</v>
      </c>
      <c r="AM2132" s="29">
        <v>1</v>
      </c>
      <c r="AN2132" s="20" t="s">
        <v>2380</v>
      </c>
      <c r="AO2132" s="20" t="str">
        <f t="shared" si="609"/>
        <v>OVER WEIGHT</v>
      </c>
      <c r="AP2132" s="20" t="str">
        <f t="shared" si="610"/>
        <v>pre diabeties</v>
      </c>
      <c r="AS2132" t="s">
        <v>2159</v>
      </c>
      <c r="AT2132">
        <v>1973</v>
      </c>
      <c r="AU2132" s="28" t="s">
        <v>37</v>
      </c>
      <c r="AV2132">
        <v>27</v>
      </c>
      <c r="AW2132">
        <v>0</v>
      </c>
      <c r="AX2132" s="38">
        <v>35547.72</v>
      </c>
      <c r="AY2132" t="s">
        <v>16</v>
      </c>
      <c r="AZ2132" t="s">
        <v>16</v>
      </c>
      <c r="BA2132" t="s">
        <v>42</v>
      </c>
      <c r="BB2132" s="35">
        <f>DATE(AT2132,MATCH(AU2132,{"Jan","Feb","Mar","Apr","May","Jun","Jul","Aug","Sep","Oct","Nov","Dec"}, 0),AV2132)</f>
        <v>26964</v>
      </c>
      <c r="BC2132" s="20">
        <f t="shared" si="611"/>
        <v>49</v>
      </c>
    </row>
    <row r="2133" spans="2:55" ht="15.5" hidden="1" x14ac:dyDescent="0.35">
      <c r="B2133" s="1" t="s">
        <v>235</v>
      </c>
      <c r="C2133" t="str">
        <f>VLOOKUP(B2133,Z2132:AE4467,2,FALSE)</f>
        <v>Flajslik,</v>
      </c>
      <c r="D2133">
        <f t="shared" si="594"/>
        <v>36.575000000000003</v>
      </c>
      <c r="E2133">
        <f t="shared" si="595"/>
        <v>5.57</v>
      </c>
      <c r="F2133" t="str">
        <f t="shared" si="596"/>
        <v>No</v>
      </c>
      <c r="G2133" t="str">
        <f t="shared" si="597"/>
        <v>No</v>
      </c>
      <c r="H2133" t="str">
        <f t="shared" si="598"/>
        <v>Yes</v>
      </c>
      <c r="I2133">
        <f t="shared" si="599"/>
        <v>1</v>
      </c>
      <c r="J2133" t="str">
        <f t="shared" si="600"/>
        <v>No</v>
      </c>
      <c r="K2133" t="str">
        <f t="shared" si="601"/>
        <v>OBESITY</v>
      </c>
      <c r="L2133" t="str">
        <f t="shared" si="602"/>
        <v>normal</v>
      </c>
      <c r="M2133" s="34">
        <f t="shared" si="603"/>
        <v>23618</v>
      </c>
      <c r="N2133" s="36">
        <f t="shared" si="604"/>
        <v>35573.26</v>
      </c>
      <c r="O2133" s="23" t="str">
        <f t="shared" si="605"/>
        <v>tier - 2</v>
      </c>
      <c r="P2133" s="34" t="str">
        <f t="shared" si="606"/>
        <v>tier - 1</v>
      </c>
      <c r="Q2133" s="34" t="str">
        <f t="shared" si="607"/>
        <v>R1011</v>
      </c>
      <c r="R2133" s="23">
        <f t="shared" si="608"/>
        <v>58</v>
      </c>
      <c r="Z2133" s="1" t="s">
        <v>235</v>
      </c>
      <c r="AA2133" s="1" t="s">
        <v>7574</v>
      </c>
      <c r="AB2133" t="s">
        <v>4743</v>
      </c>
      <c r="AC2133" t="s">
        <v>5708</v>
      </c>
      <c r="AG2133" t="s">
        <v>235</v>
      </c>
      <c r="AH2133">
        <v>36.575000000000003</v>
      </c>
      <c r="AI2133">
        <v>5.57</v>
      </c>
      <c r="AJ2133" s="20" t="s">
        <v>2380</v>
      </c>
      <c r="AK2133" t="s">
        <v>2380</v>
      </c>
      <c r="AL2133" t="s">
        <v>2383</v>
      </c>
      <c r="AM2133" s="29">
        <v>1</v>
      </c>
      <c r="AN2133" s="20" t="s">
        <v>2380</v>
      </c>
      <c r="AO2133" s="20" t="str">
        <f t="shared" si="609"/>
        <v>OBESITY</v>
      </c>
      <c r="AP2133" s="20" t="str">
        <f t="shared" si="610"/>
        <v>normal</v>
      </c>
      <c r="AS2133" t="s">
        <v>2160</v>
      </c>
      <c r="AT2133">
        <v>1964</v>
      </c>
      <c r="AU2133" s="28" t="s">
        <v>35</v>
      </c>
      <c r="AV2133">
        <v>29</v>
      </c>
      <c r="AW2133">
        <v>0</v>
      </c>
      <c r="AX2133" s="38">
        <v>35573.26</v>
      </c>
      <c r="AY2133" t="s">
        <v>11</v>
      </c>
      <c r="AZ2133" t="s">
        <v>16</v>
      </c>
      <c r="BA2133" t="s">
        <v>42</v>
      </c>
      <c r="BB2133" s="35">
        <f>DATE(AT2133,MATCH(AU2133,{"Jan","Feb","Mar","Apr","May","Jun","Jul","Aug","Sep","Oct","Nov","Dec"}, 0),AV2133)</f>
        <v>23618</v>
      </c>
      <c r="BC2133" s="20">
        <f t="shared" si="611"/>
        <v>58</v>
      </c>
    </row>
    <row r="2134" spans="2:55" ht="15.5" hidden="1" x14ac:dyDescent="0.35">
      <c r="B2134" s="1" t="s">
        <v>234</v>
      </c>
      <c r="C2134" t="str">
        <f>VLOOKUP(B2134,Z2133:AE4468,2,FALSE)</f>
        <v>Chua,</v>
      </c>
      <c r="D2134">
        <f t="shared" si="594"/>
        <v>35.15</v>
      </c>
      <c r="E2134">
        <f t="shared" si="595"/>
        <v>5.47</v>
      </c>
      <c r="F2134" t="str">
        <f t="shared" si="596"/>
        <v>No</v>
      </c>
      <c r="G2134" t="str">
        <f t="shared" si="597"/>
        <v>No</v>
      </c>
      <c r="H2134" t="str">
        <f t="shared" si="598"/>
        <v>Yes</v>
      </c>
      <c r="I2134">
        <f t="shared" si="599"/>
        <v>1</v>
      </c>
      <c r="J2134" t="str">
        <f t="shared" si="600"/>
        <v>No</v>
      </c>
      <c r="K2134" t="str">
        <f t="shared" si="601"/>
        <v>OBESITY</v>
      </c>
      <c r="L2134" t="str">
        <f t="shared" si="602"/>
        <v>normal</v>
      </c>
      <c r="M2134" s="34">
        <f t="shared" si="603"/>
        <v>26155</v>
      </c>
      <c r="N2134" s="36">
        <f t="shared" si="604"/>
        <v>35583.17</v>
      </c>
      <c r="O2134" s="23" t="str">
        <f t="shared" si="605"/>
        <v>tier - 1</v>
      </c>
      <c r="P2134" s="34" t="str">
        <f t="shared" si="606"/>
        <v>tier - 3</v>
      </c>
      <c r="Q2134" s="34" t="str">
        <f t="shared" si="607"/>
        <v>R1011</v>
      </c>
      <c r="R2134" s="23">
        <f t="shared" si="608"/>
        <v>51</v>
      </c>
      <c r="Z2134" s="1" t="s">
        <v>234</v>
      </c>
      <c r="AA2134" s="1" t="s">
        <v>7575</v>
      </c>
      <c r="AB2134" t="s">
        <v>4743</v>
      </c>
      <c r="AC2134" t="s">
        <v>6939</v>
      </c>
      <c r="AD2134" t="s">
        <v>4889</v>
      </c>
      <c r="AG2134" t="s">
        <v>234</v>
      </c>
      <c r="AH2134">
        <v>35.15</v>
      </c>
      <c r="AI2134">
        <v>5.47</v>
      </c>
      <c r="AJ2134" s="20" t="s">
        <v>2380</v>
      </c>
      <c r="AK2134" t="s">
        <v>2380</v>
      </c>
      <c r="AL2134" t="s">
        <v>2383</v>
      </c>
      <c r="AM2134" s="29">
        <v>1</v>
      </c>
      <c r="AN2134" s="20" t="s">
        <v>2380</v>
      </c>
      <c r="AO2134" s="20" t="str">
        <f t="shared" si="609"/>
        <v>OBESITY</v>
      </c>
      <c r="AP2134" s="20" t="str">
        <f t="shared" si="610"/>
        <v>normal</v>
      </c>
      <c r="AS2134" t="s">
        <v>2161</v>
      </c>
      <c r="AT2134">
        <v>1971</v>
      </c>
      <c r="AU2134" s="28" t="s">
        <v>35</v>
      </c>
      <c r="AV2134">
        <v>10</v>
      </c>
      <c r="AW2134">
        <v>0</v>
      </c>
      <c r="AX2134" s="38">
        <v>35583.17</v>
      </c>
      <c r="AY2134" t="s">
        <v>16</v>
      </c>
      <c r="AZ2134" t="s">
        <v>12</v>
      </c>
      <c r="BA2134" t="s">
        <v>42</v>
      </c>
      <c r="BB2134" s="35">
        <f>DATE(AT2134,MATCH(AU2134,{"Jan","Feb","Mar","Apr","May","Jun","Jul","Aug","Sep","Oct","Nov","Dec"}, 0),AV2134)</f>
        <v>26155</v>
      </c>
      <c r="BC2134" s="20">
        <f t="shared" si="611"/>
        <v>51</v>
      </c>
    </row>
    <row r="2135" spans="2:55" ht="15.5" hidden="1" x14ac:dyDescent="0.35">
      <c r="B2135" s="1" t="s">
        <v>233</v>
      </c>
      <c r="C2135" t="str">
        <f>VLOOKUP(B2135,Z2134:AE4469,2,FALSE)</f>
        <v>Wiltse,</v>
      </c>
      <c r="D2135">
        <f t="shared" si="594"/>
        <v>32.11</v>
      </c>
      <c r="E2135">
        <f t="shared" si="595"/>
        <v>4.43</v>
      </c>
      <c r="F2135" t="str">
        <f t="shared" si="596"/>
        <v>No</v>
      </c>
      <c r="G2135" t="str">
        <f t="shared" si="597"/>
        <v>No</v>
      </c>
      <c r="H2135" t="str">
        <f t="shared" si="598"/>
        <v>Yes</v>
      </c>
      <c r="I2135">
        <f t="shared" si="599"/>
        <v>1</v>
      </c>
      <c r="J2135" t="str">
        <f t="shared" si="600"/>
        <v>No</v>
      </c>
      <c r="K2135" t="str">
        <f t="shared" si="601"/>
        <v>OBESITY</v>
      </c>
      <c r="L2135" t="str">
        <f t="shared" si="602"/>
        <v>normal</v>
      </c>
      <c r="M2135" s="34">
        <f t="shared" si="603"/>
        <v>38297</v>
      </c>
      <c r="N2135" s="36">
        <f t="shared" si="604"/>
        <v>1137.01</v>
      </c>
      <c r="O2135" s="23" t="str">
        <f t="shared" si="605"/>
        <v>tier - 3</v>
      </c>
      <c r="P2135" s="34" t="str">
        <f t="shared" si="606"/>
        <v>tier - 1</v>
      </c>
      <c r="Q2135" s="34" t="str">
        <f t="shared" si="607"/>
        <v>R1013</v>
      </c>
      <c r="R2135" s="23">
        <f t="shared" si="608"/>
        <v>18</v>
      </c>
      <c r="Z2135" s="1" t="s">
        <v>233</v>
      </c>
      <c r="AA2135" s="1" t="s">
        <v>6021</v>
      </c>
      <c r="AB2135" t="s">
        <v>4743</v>
      </c>
      <c r="AC2135" t="s">
        <v>6974</v>
      </c>
      <c r="AG2135" t="s">
        <v>233</v>
      </c>
      <c r="AH2135">
        <v>32.11</v>
      </c>
      <c r="AI2135">
        <v>4.43</v>
      </c>
      <c r="AJ2135" s="20" t="s">
        <v>2380</v>
      </c>
      <c r="AK2135" t="s">
        <v>2380</v>
      </c>
      <c r="AL2135" t="s">
        <v>2383</v>
      </c>
      <c r="AM2135" s="29">
        <v>1</v>
      </c>
      <c r="AN2135" s="20" t="s">
        <v>2380</v>
      </c>
      <c r="AO2135" s="20" t="str">
        <f t="shared" si="609"/>
        <v>OBESITY</v>
      </c>
      <c r="AP2135" s="20" t="str">
        <f t="shared" si="610"/>
        <v>normal</v>
      </c>
      <c r="AS2135" t="s">
        <v>31</v>
      </c>
      <c r="AT2135">
        <v>2000</v>
      </c>
      <c r="AU2135" s="28" t="s">
        <v>37</v>
      </c>
      <c r="AV2135">
        <v>13</v>
      </c>
      <c r="AW2135">
        <v>0</v>
      </c>
      <c r="AX2135" s="38">
        <v>35585.58</v>
      </c>
      <c r="AY2135" t="s">
        <v>16</v>
      </c>
      <c r="AZ2135" t="s">
        <v>11</v>
      </c>
      <c r="BA2135" t="s">
        <v>42</v>
      </c>
      <c r="BB2135" s="35">
        <f>DATE(AT2135,MATCH(AU2135,{"Jan","Feb","Mar","Apr","May","Jun","Jul","Aug","Sep","Oct","Nov","Dec"}, 0),AV2135)</f>
        <v>36812</v>
      </c>
      <c r="BC2135" s="20">
        <f t="shared" si="611"/>
        <v>22</v>
      </c>
    </row>
    <row r="2136" spans="2:55" ht="15.5" hidden="1" x14ac:dyDescent="0.35">
      <c r="B2136" s="1" t="s">
        <v>232</v>
      </c>
      <c r="C2136" t="str">
        <f>VLOOKUP(B2136,Z2135:AE4470,2,FALSE)</f>
        <v>Fisher,</v>
      </c>
      <c r="D2136">
        <f t="shared" si="594"/>
        <v>30.495000000000001</v>
      </c>
      <c r="E2136">
        <f t="shared" si="595"/>
        <v>4.95</v>
      </c>
      <c r="F2136" t="str">
        <f t="shared" si="596"/>
        <v>No</v>
      </c>
      <c r="G2136" t="str">
        <f t="shared" si="597"/>
        <v>No</v>
      </c>
      <c r="H2136" t="str">
        <f t="shared" si="598"/>
        <v>Yes</v>
      </c>
      <c r="I2136">
        <f t="shared" si="599"/>
        <v>1</v>
      </c>
      <c r="J2136" t="str">
        <f t="shared" si="600"/>
        <v>No</v>
      </c>
      <c r="K2136" t="str">
        <f t="shared" si="601"/>
        <v>OBESITY</v>
      </c>
      <c r="L2136" t="str">
        <f t="shared" si="602"/>
        <v>normal</v>
      </c>
      <c r="M2136" s="34">
        <f t="shared" si="603"/>
        <v>36849</v>
      </c>
      <c r="N2136" s="36">
        <f t="shared" si="604"/>
        <v>35585.58</v>
      </c>
      <c r="O2136" s="23" t="str">
        <f t="shared" si="605"/>
        <v>tier - 2</v>
      </c>
      <c r="P2136" s="34" t="str">
        <f t="shared" si="606"/>
        <v>tier - 3</v>
      </c>
      <c r="Q2136" s="34" t="str">
        <f t="shared" si="607"/>
        <v>R1011</v>
      </c>
      <c r="R2136" s="23">
        <f t="shared" si="608"/>
        <v>22</v>
      </c>
      <c r="Z2136" s="1" t="s">
        <v>232</v>
      </c>
      <c r="AA2136" s="1" t="s">
        <v>4837</v>
      </c>
      <c r="AB2136" t="s">
        <v>4743</v>
      </c>
      <c r="AC2136" t="s">
        <v>5296</v>
      </c>
      <c r="AG2136" t="s">
        <v>232</v>
      </c>
      <c r="AH2136">
        <v>30.495000000000001</v>
      </c>
      <c r="AI2136">
        <v>4.95</v>
      </c>
      <c r="AJ2136" s="20" t="s">
        <v>2380</v>
      </c>
      <c r="AK2136" t="s">
        <v>2380</v>
      </c>
      <c r="AL2136" t="s">
        <v>2383</v>
      </c>
      <c r="AM2136" s="29">
        <v>1</v>
      </c>
      <c r="AN2136" s="20" t="s">
        <v>2380</v>
      </c>
      <c r="AO2136" s="20" t="str">
        <f t="shared" si="609"/>
        <v>OBESITY</v>
      </c>
      <c r="AP2136" s="20" t="str">
        <f t="shared" si="610"/>
        <v>normal</v>
      </c>
      <c r="AS2136" t="s">
        <v>2162</v>
      </c>
      <c r="AT2136">
        <v>2000</v>
      </c>
      <c r="AU2136" s="28" t="s">
        <v>15</v>
      </c>
      <c r="AV2136">
        <v>19</v>
      </c>
      <c r="AW2136">
        <v>0</v>
      </c>
      <c r="AX2136" s="38">
        <v>35585.58</v>
      </c>
      <c r="AY2136" t="s">
        <v>11</v>
      </c>
      <c r="AZ2136" t="s">
        <v>12</v>
      </c>
      <c r="BA2136" t="s">
        <v>42</v>
      </c>
      <c r="BB2136" s="35">
        <f>DATE(AT2136,MATCH(AU2136,{"Jan","Feb","Mar","Apr","May","Jun","Jul","Aug","Sep","Oct","Nov","Dec"}, 0),AV2136)</f>
        <v>36849</v>
      </c>
      <c r="BC2136" s="20">
        <f t="shared" si="611"/>
        <v>22</v>
      </c>
    </row>
    <row r="2137" spans="2:55" ht="15.5" hidden="1" x14ac:dyDescent="0.35">
      <c r="B2137" s="1" t="s">
        <v>231</v>
      </c>
      <c r="C2137" t="str">
        <f>VLOOKUP(B2137,Z2136:AE4471,2,FALSE)</f>
        <v>Wilzbacher,</v>
      </c>
      <c r="D2137">
        <f t="shared" si="594"/>
        <v>29.24</v>
      </c>
      <c r="E2137">
        <f t="shared" si="595"/>
        <v>4.04</v>
      </c>
      <c r="F2137" t="str">
        <f t="shared" si="596"/>
        <v>No</v>
      </c>
      <c r="G2137" t="str">
        <f t="shared" si="597"/>
        <v>yes</v>
      </c>
      <c r="H2137" t="str">
        <f t="shared" si="598"/>
        <v>No</v>
      </c>
      <c r="I2137">
        <f t="shared" si="599"/>
        <v>1</v>
      </c>
      <c r="J2137" t="str">
        <f t="shared" si="600"/>
        <v>No</v>
      </c>
      <c r="K2137" t="str">
        <f t="shared" si="601"/>
        <v>OVER WEIGHT</v>
      </c>
      <c r="L2137" t="str">
        <f t="shared" si="602"/>
        <v>normal</v>
      </c>
      <c r="M2137" s="34">
        <f t="shared" si="603"/>
        <v>36877</v>
      </c>
      <c r="N2137" s="36">
        <f t="shared" si="604"/>
        <v>35595.589999999997</v>
      </c>
      <c r="O2137" s="23" t="str">
        <f t="shared" si="605"/>
        <v>tier - 2</v>
      </c>
      <c r="P2137" s="34" t="str">
        <f t="shared" si="606"/>
        <v>tier - 3</v>
      </c>
      <c r="Q2137" s="34" t="str">
        <f t="shared" si="607"/>
        <v>R1013</v>
      </c>
      <c r="R2137" s="23">
        <f t="shared" si="608"/>
        <v>22</v>
      </c>
      <c r="Z2137" s="1" t="s">
        <v>231</v>
      </c>
      <c r="AA2137" s="1" t="s">
        <v>7576</v>
      </c>
      <c r="AB2137" t="s">
        <v>4746</v>
      </c>
      <c r="AC2137" t="s">
        <v>5351</v>
      </c>
      <c r="AD2137" t="s">
        <v>4974</v>
      </c>
      <c r="AG2137" t="s">
        <v>231</v>
      </c>
      <c r="AH2137">
        <v>29.24</v>
      </c>
      <c r="AI2137">
        <v>4.04</v>
      </c>
      <c r="AJ2137" s="20" t="s">
        <v>2380</v>
      </c>
      <c r="AK2137" t="s">
        <v>2382</v>
      </c>
      <c r="AL2137" t="s">
        <v>2380</v>
      </c>
      <c r="AM2137" s="29">
        <v>1</v>
      </c>
      <c r="AN2137" s="20" t="s">
        <v>2380</v>
      </c>
      <c r="AO2137" s="20" t="str">
        <f t="shared" si="609"/>
        <v>OVER WEIGHT</v>
      </c>
      <c r="AP2137" s="20" t="str">
        <f t="shared" si="610"/>
        <v>normal</v>
      </c>
      <c r="AS2137" t="s">
        <v>2163</v>
      </c>
      <c r="AT2137">
        <v>2000</v>
      </c>
      <c r="AU2137" s="28" t="s">
        <v>30</v>
      </c>
      <c r="AV2137">
        <v>17</v>
      </c>
      <c r="AW2137">
        <v>3</v>
      </c>
      <c r="AX2137" s="38">
        <v>35595.589999999997</v>
      </c>
      <c r="AY2137" t="s">
        <v>11</v>
      </c>
      <c r="AZ2137" t="s">
        <v>12</v>
      </c>
      <c r="BA2137" t="s">
        <v>13</v>
      </c>
      <c r="BB2137" s="35">
        <f>DATE(AT2137,MATCH(AU2137,{"Jan","Feb","Mar","Apr","May","Jun","Jul","Aug","Sep","Oct","Nov","Dec"}, 0),AV2137)</f>
        <v>36877</v>
      </c>
      <c r="BC2137" s="20">
        <f t="shared" si="611"/>
        <v>22</v>
      </c>
    </row>
    <row r="2138" spans="2:55" ht="15.5" hidden="1" x14ac:dyDescent="0.35">
      <c r="B2138" s="1" t="s">
        <v>230</v>
      </c>
      <c r="C2138" t="str">
        <f>VLOOKUP(B2138,Z2137:AE4472,2,FALSE)</f>
        <v>Thayer,</v>
      </c>
      <c r="D2138">
        <f t="shared" si="594"/>
        <v>22.515000000000001</v>
      </c>
      <c r="E2138">
        <f t="shared" si="595"/>
        <v>5.93</v>
      </c>
      <c r="F2138" t="str">
        <f t="shared" si="596"/>
        <v>No</v>
      </c>
      <c r="G2138" t="str">
        <f t="shared" si="597"/>
        <v>No</v>
      </c>
      <c r="H2138" t="str">
        <f t="shared" si="598"/>
        <v>Yes</v>
      </c>
      <c r="I2138">
        <f t="shared" si="599"/>
        <v>1</v>
      </c>
      <c r="J2138" t="str">
        <f t="shared" si="600"/>
        <v>No</v>
      </c>
      <c r="K2138" t="str">
        <f t="shared" si="601"/>
        <v>Normal weight</v>
      </c>
      <c r="L2138" t="str">
        <f t="shared" si="602"/>
        <v>pre diabeties</v>
      </c>
      <c r="M2138" s="34">
        <f t="shared" si="603"/>
        <v>28843</v>
      </c>
      <c r="N2138" s="36">
        <f t="shared" si="604"/>
        <v>35701.9</v>
      </c>
      <c r="O2138" s="23" t="str">
        <f t="shared" si="605"/>
        <v>tier - 2</v>
      </c>
      <c r="P2138" s="34" t="str">
        <f t="shared" si="606"/>
        <v>tier - 1</v>
      </c>
      <c r="Q2138" s="34" t="str">
        <f t="shared" si="607"/>
        <v>R1011</v>
      </c>
      <c r="R2138" s="23">
        <f t="shared" si="608"/>
        <v>44</v>
      </c>
      <c r="Z2138" s="1" t="s">
        <v>230</v>
      </c>
      <c r="AA2138" s="1" t="s">
        <v>7577</v>
      </c>
      <c r="AB2138" t="s">
        <v>4743</v>
      </c>
      <c r="AC2138" t="s">
        <v>5221</v>
      </c>
      <c r="AD2138" t="s">
        <v>4831</v>
      </c>
      <c r="AG2138" t="s">
        <v>230</v>
      </c>
      <c r="AH2138">
        <v>22.515000000000001</v>
      </c>
      <c r="AI2138">
        <v>5.93</v>
      </c>
      <c r="AJ2138" s="20" t="s">
        <v>2380</v>
      </c>
      <c r="AK2138" t="s">
        <v>2380</v>
      </c>
      <c r="AL2138" t="s">
        <v>2383</v>
      </c>
      <c r="AM2138" s="29">
        <v>1</v>
      </c>
      <c r="AN2138" s="20" t="s">
        <v>2380</v>
      </c>
      <c r="AO2138" s="20" t="str">
        <f t="shared" si="609"/>
        <v>Normal weight</v>
      </c>
      <c r="AP2138" s="20" t="str">
        <f t="shared" si="610"/>
        <v>pre diabeties</v>
      </c>
      <c r="AS2138" t="s">
        <v>2164</v>
      </c>
      <c r="AT2138">
        <v>1978</v>
      </c>
      <c r="AU2138" s="28" t="s">
        <v>30</v>
      </c>
      <c r="AV2138">
        <v>19</v>
      </c>
      <c r="AW2138">
        <v>2</v>
      </c>
      <c r="AX2138" s="38">
        <v>35701.9</v>
      </c>
      <c r="AY2138" t="s">
        <v>11</v>
      </c>
      <c r="AZ2138" t="s">
        <v>16</v>
      </c>
      <c r="BA2138" t="s">
        <v>42</v>
      </c>
      <c r="BB2138" s="35">
        <f>DATE(AT2138,MATCH(AU2138,{"Jan","Feb","Mar","Apr","May","Jun","Jul","Aug","Sep","Oct","Nov","Dec"}, 0),AV2138)</f>
        <v>28843</v>
      </c>
      <c r="BC2138" s="20">
        <f t="shared" si="611"/>
        <v>44</v>
      </c>
    </row>
    <row r="2139" spans="2:55" ht="15.5" hidden="1" x14ac:dyDescent="0.35">
      <c r="B2139" s="1" t="s">
        <v>229</v>
      </c>
      <c r="C2139" t="str">
        <f>VLOOKUP(B2139,Z2138:AE4473,2,FALSE)</f>
        <v>Brosseau,</v>
      </c>
      <c r="D2139">
        <f t="shared" si="594"/>
        <v>15.65</v>
      </c>
      <c r="E2139">
        <f t="shared" si="595"/>
        <v>4.2300000000000004</v>
      </c>
      <c r="F2139" t="str">
        <f t="shared" si="596"/>
        <v>No</v>
      </c>
      <c r="G2139" t="str">
        <f t="shared" si="597"/>
        <v>No</v>
      </c>
      <c r="H2139" t="str">
        <f t="shared" si="598"/>
        <v>No</v>
      </c>
      <c r="I2139">
        <f t="shared" si="599"/>
        <v>0</v>
      </c>
      <c r="J2139" t="str">
        <f t="shared" si="600"/>
        <v>No</v>
      </c>
      <c r="K2139" t="str">
        <f t="shared" si="601"/>
        <v>under weight</v>
      </c>
      <c r="L2139" t="str">
        <f t="shared" si="602"/>
        <v>normal</v>
      </c>
      <c r="M2139" s="34">
        <f t="shared" si="603"/>
        <v>27225</v>
      </c>
      <c r="N2139" s="36">
        <f t="shared" si="604"/>
        <v>35711.39</v>
      </c>
      <c r="O2139" s="23" t="str">
        <f t="shared" si="605"/>
        <v>tier - 2</v>
      </c>
      <c r="P2139" s="34" t="str">
        <f t="shared" si="606"/>
        <v>tier - 3</v>
      </c>
      <c r="Q2139" s="34" t="str">
        <f t="shared" si="607"/>
        <v>R1012</v>
      </c>
      <c r="R2139" s="23">
        <f t="shared" si="608"/>
        <v>48</v>
      </c>
      <c r="Z2139" s="1" t="s">
        <v>229</v>
      </c>
      <c r="AA2139" s="1" t="s">
        <v>7578</v>
      </c>
      <c r="AB2139" t="s">
        <v>4746</v>
      </c>
      <c r="AC2139" t="s">
        <v>5237</v>
      </c>
      <c r="AG2139" t="s">
        <v>229</v>
      </c>
      <c r="AH2139">
        <v>15.65</v>
      </c>
      <c r="AI2139">
        <v>4.2300000000000004</v>
      </c>
      <c r="AJ2139" s="20" t="s">
        <v>2380</v>
      </c>
      <c r="AK2139" t="s">
        <v>2380</v>
      </c>
      <c r="AL2139" t="s">
        <v>2380</v>
      </c>
      <c r="AM2139" s="29">
        <v>0</v>
      </c>
      <c r="AN2139" s="20" t="s">
        <v>2380</v>
      </c>
      <c r="AO2139" s="20" t="str">
        <f t="shared" si="609"/>
        <v>under weight</v>
      </c>
      <c r="AP2139" s="20" t="str">
        <f t="shared" si="610"/>
        <v>normal</v>
      </c>
      <c r="AS2139" t="s">
        <v>2165</v>
      </c>
      <c r="AT2139">
        <v>1974</v>
      </c>
      <c r="AU2139" s="28" t="s">
        <v>10</v>
      </c>
      <c r="AV2139">
        <v>15</v>
      </c>
      <c r="AW2139">
        <v>0</v>
      </c>
      <c r="AX2139" s="38">
        <v>35711.39</v>
      </c>
      <c r="AY2139" t="s">
        <v>11</v>
      </c>
      <c r="AZ2139" t="s">
        <v>12</v>
      </c>
      <c r="BA2139" t="s">
        <v>23</v>
      </c>
      <c r="BB2139" s="35">
        <f>DATE(AT2139,MATCH(AU2139,{"Jan","Feb","Mar","Apr","May","Jun","Jul","Aug","Sep","Oct","Nov","Dec"}, 0),AV2139)</f>
        <v>27225</v>
      </c>
      <c r="BC2139" s="20">
        <f t="shared" si="611"/>
        <v>48</v>
      </c>
    </row>
    <row r="2140" spans="2:55" ht="15.5" hidden="1" x14ac:dyDescent="0.35">
      <c r="B2140" s="1" t="s">
        <v>228</v>
      </c>
      <c r="C2140" t="str">
        <f>VLOOKUP(B2140,Z2139:AE4474,2,FALSE)</f>
        <v>Phares,</v>
      </c>
      <c r="D2140">
        <f t="shared" si="594"/>
        <v>27.36</v>
      </c>
      <c r="E2140">
        <f t="shared" si="595"/>
        <v>5.59</v>
      </c>
      <c r="F2140" t="str">
        <f t="shared" si="596"/>
        <v>yes</v>
      </c>
      <c r="G2140" t="str">
        <f t="shared" si="597"/>
        <v>No</v>
      </c>
      <c r="H2140" t="str">
        <f t="shared" si="598"/>
        <v>No</v>
      </c>
      <c r="I2140">
        <f t="shared" si="599"/>
        <v>0</v>
      </c>
      <c r="J2140" t="str">
        <f t="shared" si="600"/>
        <v>No</v>
      </c>
      <c r="K2140" t="str">
        <f t="shared" si="601"/>
        <v>OVER WEIGHT</v>
      </c>
      <c r="L2140" t="str">
        <f t="shared" si="602"/>
        <v>normal</v>
      </c>
      <c r="M2140" s="34">
        <f t="shared" si="603"/>
        <v>28037</v>
      </c>
      <c r="N2140" s="36">
        <f t="shared" si="604"/>
        <v>35733.96</v>
      </c>
      <c r="O2140" s="23" t="str">
        <f t="shared" si="605"/>
        <v>tier - 2</v>
      </c>
      <c r="P2140" s="34" t="str">
        <f t="shared" si="606"/>
        <v>tier - 2</v>
      </c>
      <c r="Q2140" s="34" t="str">
        <f t="shared" si="607"/>
        <v>R1011</v>
      </c>
      <c r="R2140" s="23">
        <f t="shared" si="608"/>
        <v>46</v>
      </c>
      <c r="Z2140" s="1" t="s">
        <v>228</v>
      </c>
      <c r="AA2140" s="1" t="s">
        <v>7579</v>
      </c>
      <c r="AB2140" t="s">
        <v>4746</v>
      </c>
      <c r="AC2140" t="s">
        <v>7580</v>
      </c>
      <c r="AG2140" t="s">
        <v>228</v>
      </c>
      <c r="AH2140">
        <v>27.36</v>
      </c>
      <c r="AI2140">
        <v>5.59</v>
      </c>
      <c r="AJ2140" s="20" t="s">
        <v>2382</v>
      </c>
      <c r="AK2140" t="s">
        <v>2380</v>
      </c>
      <c r="AL2140" t="s">
        <v>2380</v>
      </c>
      <c r="AM2140" s="29">
        <v>0</v>
      </c>
      <c r="AN2140" s="20" t="s">
        <v>2380</v>
      </c>
      <c r="AO2140" s="20" t="str">
        <f t="shared" si="609"/>
        <v>OVER WEIGHT</v>
      </c>
      <c r="AP2140" s="20" t="str">
        <f t="shared" si="610"/>
        <v>normal</v>
      </c>
      <c r="AS2140" t="s">
        <v>2166</v>
      </c>
      <c r="AT2140">
        <v>1976</v>
      </c>
      <c r="AU2140" s="28" t="s">
        <v>37</v>
      </c>
      <c r="AV2140">
        <v>4</v>
      </c>
      <c r="AW2140">
        <v>2</v>
      </c>
      <c r="AX2140" s="38">
        <v>35733.96</v>
      </c>
      <c r="AY2140" t="s">
        <v>11</v>
      </c>
      <c r="AZ2140" t="s">
        <v>11</v>
      </c>
      <c r="BA2140" t="s">
        <v>42</v>
      </c>
      <c r="BB2140" s="35">
        <f>DATE(AT2140,MATCH(AU2140,{"Jan","Feb","Mar","Apr","May","Jun","Jul","Aug","Sep","Oct","Nov","Dec"}, 0),AV2140)</f>
        <v>28037</v>
      </c>
      <c r="BC2140" s="20">
        <f t="shared" si="611"/>
        <v>46</v>
      </c>
    </row>
    <row r="2141" spans="2:55" ht="15.5" hidden="1" x14ac:dyDescent="0.35">
      <c r="B2141" s="1" t="s">
        <v>227</v>
      </c>
      <c r="C2141" t="str">
        <f>VLOOKUP(B2141,Z2140:AE4475,2,FALSE)</f>
        <v>Curley,</v>
      </c>
      <c r="D2141">
        <f t="shared" si="594"/>
        <v>22.3</v>
      </c>
      <c r="E2141">
        <f t="shared" si="595"/>
        <v>4.8899999999999997</v>
      </c>
      <c r="F2141" t="str">
        <f t="shared" si="596"/>
        <v>yes</v>
      </c>
      <c r="G2141" t="str">
        <f t="shared" si="597"/>
        <v>No</v>
      </c>
      <c r="H2141" t="str">
        <f t="shared" si="598"/>
        <v>No</v>
      </c>
      <c r="I2141">
        <f t="shared" si="599"/>
        <v>0</v>
      </c>
      <c r="J2141" t="str">
        <f t="shared" si="600"/>
        <v>No</v>
      </c>
      <c r="K2141" t="str">
        <f t="shared" si="601"/>
        <v>Normal weight</v>
      </c>
      <c r="L2141" t="str">
        <f t="shared" si="602"/>
        <v>normal</v>
      </c>
      <c r="M2141" s="34">
        <f t="shared" si="603"/>
        <v>33773</v>
      </c>
      <c r="N2141" s="36">
        <f t="shared" si="604"/>
        <v>35883.269999999997</v>
      </c>
      <c r="O2141" s="23" t="str">
        <f t="shared" si="605"/>
        <v>tier - 2</v>
      </c>
      <c r="P2141" s="34" t="str">
        <f t="shared" si="606"/>
        <v>tier - 1</v>
      </c>
      <c r="Q2141" s="34" t="str">
        <f t="shared" si="607"/>
        <v>R1011</v>
      </c>
      <c r="R2141" s="23">
        <f t="shared" si="608"/>
        <v>30</v>
      </c>
      <c r="Z2141" s="1" t="s">
        <v>227</v>
      </c>
      <c r="AA2141" s="1" t="s">
        <v>7444</v>
      </c>
      <c r="AB2141" t="s">
        <v>4746</v>
      </c>
      <c r="AC2141" t="s">
        <v>7581</v>
      </c>
      <c r="AG2141" t="s">
        <v>227</v>
      </c>
      <c r="AH2141">
        <v>22.3</v>
      </c>
      <c r="AI2141">
        <v>4.8899999999999997</v>
      </c>
      <c r="AJ2141" s="20" t="s">
        <v>2382</v>
      </c>
      <c r="AK2141" t="s">
        <v>2380</v>
      </c>
      <c r="AL2141" t="s">
        <v>2380</v>
      </c>
      <c r="AM2141" s="29">
        <v>0</v>
      </c>
      <c r="AN2141" s="20" t="s">
        <v>2380</v>
      </c>
      <c r="AO2141" s="20" t="str">
        <f t="shared" si="609"/>
        <v>Normal weight</v>
      </c>
      <c r="AP2141" s="20" t="str">
        <f t="shared" si="610"/>
        <v>normal</v>
      </c>
      <c r="AS2141" t="s">
        <v>2167</v>
      </c>
      <c r="AT2141">
        <v>1992</v>
      </c>
      <c r="AU2141" s="28" t="s">
        <v>18</v>
      </c>
      <c r="AV2141">
        <v>18</v>
      </c>
      <c r="AW2141">
        <v>0</v>
      </c>
      <c r="AX2141" s="38">
        <v>35883.269999999997</v>
      </c>
      <c r="AY2141" t="s">
        <v>11</v>
      </c>
      <c r="AZ2141" t="s">
        <v>16</v>
      </c>
      <c r="BA2141" t="s">
        <v>42</v>
      </c>
      <c r="BB2141" s="35">
        <f>DATE(AT2141,MATCH(AU2141,{"Jan","Feb","Mar","Apr","May","Jun","Jul","Aug","Sep","Oct","Nov","Dec"}, 0),AV2141)</f>
        <v>33773</v>
      </c>
      <c r="BC2141" s="20">
        <f t="shared" si="611"/>
        <v>30</v>
      </c>
    </row>
    <row r="2142" spans="2:55" ht="15.5" x14ac:dyDescent="0.35">
      <c r="B2142" s="1" t="s">
        <v>226</v>
      </c>
      <c r="C2142" t="str">
        <f>VLOOKUP(B2142,Z2141:AE4476,2,FALSE)</f>
        <v>Johnston,</v>
      </c>
      <c r="D2142">
        <f t="shared" si="594"/>
        <v>26.03</v>
      </c>
      <c r="E2142">
        <f t="shared" si="595"/>
        <v>5.81</v>
      </c>
      <c r="F2142" t="str">
        <f t="shared" si="596"/>
        <v>yes</v>
      </c>
      <c r="G2142" t="str">
        <f t="shared" si="597"/>
        <v>No</v>
      </c>
      <c r="H2142" t="str">
        <f t="shared" si="598"/>
        <v>No</v>
      </c>
      <c r="I2142">
        <f t="shared" si="599"/>
        <v>0</v>
      </c>
      <c r="J2142" t="str">
        <f t="shared" si="600"/>
        <v>No</v>
      </c>
      <c r="K2142" t="str">
        <f t="shared" si="601"/>
        <v>OVER WEIGHT</v>
      </c>
      <c r="L2142" t="str">
        <f t="shared" si="602"/>
        <v>pre diabeties</v>
      </c>
      <c r="M2142" s="34">
        <f t="shared" si="603"/>
        <v>29912</v>
      </c>
      <c r="N2142" s="36">
        <f t="shared" si="604"/>
        <v>35952.65</v>
      </c>
      <c r="O2142" s="23" t="str">
        <f t="shared" si="605"/>
        <v>tier - 1</v>
      </c>
      <c r="P2142" s="34" t="str">
        <f t="shared" si="606"/>
        <v>tier - 3</v>
      </c>
      <c r="Q2142" s="34" t="str">
        <f t="shared" si="607"/>
        <v>R1011</v>
      </c>
      <c r="R2142" s="23">
        <f t="shared" si="608"/>
        <v>41</v>
      </c>
      <c r="Z2142" s="1" t="s">
        <v>226</v>
      </c>
      <c r="AA2142" s="1" t="s">
        <v>6971</v>
      </c>
      <c r="AB2142" t="s">
        <v>4746</v>
      </c>
      <c r="AC2142" t="s">
        <v>4995</v>
      </c>
      <c r="AD2142" t="s">
        <v>4883</v>
      </c>
      <c r="AG2142" t="s">
        <v>226</v>
      </c>
      <c r="AH2142">
        <v>26.03</v>
      </c>
      <c r="AI2142">
        <v>5.81</v>
      </c>
      <c r="AJ2142" s="20" t="s">
        <v>2382</v>
      </c>
      <c r="AK2142" t="s">
        <v>2380</v>
      </c>
      <c r="AL2142" t="s">
        <v>2380</v>
      </c>
      <c r="AM2142" s="29">
        <v>0</v>
      </c>
      <c r="AN2142" s="20" t="s">
        <v>2380</v>
      </c>
      <c r="AO2142" s="20" t="str">
        <f t="shared" si="609"/>
        <v>OVER WEIGHT</v>
      </c>
      <c r="AP2142" s="20" t="str">
        <f t="shared" si="610"/>
        <v>pre diabeties</v>
      </c>
      <c r="AS2142" t="s">
        <v>2168</v>
      </c>
      <c r="AT2142">
        <v>1981</v>
      </c>
      <c r="AU2142" s="28" t="s">
        <v>15</v>
      </c>
      <c r="AV2142">
        <v>22</v>
      </c>
      <c r="AW2142">
        <v>1</v>
      </c>
      <c r="AX2142" s="38">
        <v>35952.65</v>
      </c>
      <c r="AY2142" t="s">
        <v>16</v>
      </c>
      <c r="AZ2142" t="s">
        <v>12</v>
      </c>
      <c r="BA2142" t="s">
        <v>42</v>
      </c>
      <c r="BB2142" s="35">
        <f>DATE(AT2142,MATCH(AU2142,{"Jan","Feb","Mar","Apr","May","Jun","Jul","Aug","Sep","Oct","Nov","Dec"}, 0),AV2142)</f>
        <v>29912</v>
      </c>
      <c r="BC2142" s="20">
        <f t="shared" si="611"/>
        <v>41</v>
      </c>
    </row>
    <row r="2143" spans="2:55" ht="15.5" hidden="1" x14ac:dyDescent="0.35">
      <c r="B2143" s="1" t="s">
        <v>225</v>
      </c>
      <c r="C2143" t="str">
        <f>VLOOKUP(B2143,Z2142:AE4477,2,FALSE)</f>
        <v>Padula,</v>
      </c>
      <c r="D2143">
        <f t="shared" si="594"/>
        <v>27.74</v>
      </c>
      <c r="E2143">
        <f t="shared" si="595"/>
        <v>4.29</v>
      </c>
      <c r="F2143" t="str">
        <f t="shared" si="596"/>
        <v>No</v>
      </c>
      <c r="G2143" t="str">
        <f t="shared" si="597"/>
        <v>yes</v>
      </c>
      <c r="H2143" t="str">
        <f t="shared" si="598"/>
        <v>No</v>
      </c>
      <c r="I2143">
        <f t="shared" si="599"/>
        <v>1</v>
      </c>
      <c r="J2143" t="str">
        <f t="shared" si="600"/>
        <v>No</v>
      </c>
      <c r="K2143" t="str">
        <f t="shared" si="601"/>
        <v>OVER WEIGHT</v>
      </c>
      <c r="L2143" t="str">
        <f t="shared" si="602"/>
        <v>normal</v>
      </c>
      <c r="M2143" s="34">
        <f t="shared" si="603"/>
        <v>36407</v>
      </c>
      <c r="N2143" s="36">
        <f t="shared" si="604"/>
        <v>36021.01</v>
      </c>
      <c r="O2143" s="23" t="str">
        <f t="shared" si="605"/>
        <v>tier - 2</v>
      </c>
      <c r="P2143" s="34" t="str">
        <f t="shared" si="606"/>
        <v>tier - 3</v>
      </c>
      <c r="Q2143" s="34" t="str">
        <f t="shared" si="607"/>
        <v>R1013</v>
      </c>
      <c r="R2143" s="23">
        <f t="shared" si="608"/>
        <v>23</v>
      </c>
      <c r="Z2143" s="1" t="s">
        <v>225</v>
      </c>
      <c r="AA2143" s="1" t="s">
        <v>7582</v>
      </c>
      <c r="AB2143" t="s">
        <v>5580</v>
      </c>
      <c r="AC2143" t="s">
        <v>5530</v>
      </c>
      <c r="AG2143" t="s">
        <v>225</v>
      </c>
      <c r="AH2143">
        <v>27.74</v>
      </c>
      <c r="AI2143">
        <v>4.29</v>
      </c>
      <c r="AJ2143" s="20" t="s">
        <v>2380</v>
      </c>
      <c r="AK2143" t="s">
        <v>2382</v>
      </c>
      <c r="AL2143" t="s">
        <v>2380</v>
      </c>
      <c r="AM2143" s="29">
        <v>1</v>
      </c>
      <c r="AN2143" s="20" t="s">
        <v>2380</v>
      </c>
      <c r="AO2143" s="20" t="str">
        <f t="shared" si="609"/>
        <v>OVER WEIGHT</v>
      </c>
      <c r="AP2143" s="20" t="str">
        <f t="shared" si="610"/>
        <v>normal</v>
      </c>
      <c r="AS2143" t="s">
        <v>2169</v>
      </c>
      <c r="AT2143">
        <v>1999</v>
      </c>
      <c r="AU2143" s="28" t="s">
        <v>20</v>
      </c>
      <c r="AV2143">
        <v>4</v>
      </c>
      <c r="AW2143">
        <v>2</v>
      </c>
      <c r="AX2143" s="38">
        <v>36021.01</v>
      </c>
      <c r="AY2143" t="s">
        <v>11</v>
      </c>
      <c r="AZ2143" t="s">
        <v>12</v>
      </c>
      <c r="BA2143" t="s">
        <v>13</v>
      </c>
      <c r="BB2143" s="35">
        <f>DATE(AT2143,MATCH(AU2143,{"Jan","Feb","Mar","Apr","May","Jun","Jul","Aug","Sep","Oct","Nov","Dec"}, 0),AV2143)</f>
        <v>36407</v>
      </c>
      <c r="BC2143" s="20">
        <f t="shared" si="611"/>
        <v>23</v>
      </c>
    </row>
    <row r="2144" spans="2:55" ht="15.5" hidden="1" x14ac:dyDescent="0.35">
      <c r="B2144" s="1" t="s">
        <v>224</v>
      </c>
      <c r="C2144" t="str">
        <f>VLOOKUP(B2144,Z2143:AE4478,2,FALSE)</f>
        <v>Gamirov,</v>
      </c>
      <c r="D2144">
        <f t="shared" si="594"/>
        <v>32.11</v>
      </c>
      <c r="E2144">
        <f t="shared" si="595"/>
        <v>4.03</v>
      </c>
      <c r="F2144" t="str">
        <f t="shared" si="596"/>
        <v>yes</v>
      </c>
      <c r="G2144" t="str">
        <f t="shared" si="597"/>
        <v>yes</v>
      </c>
      <c r="H2144" t="str">
        <f t="shared" si="598"/>
        <v>No</v>
      </c>
      <c r="I2144">
        <f t="shared" si="599"/>
        <v>2</v>
      </c>
      <c r="J2144" t="str">
        <f t="shared" si="600"/>
        <v>No</v>
      </c>
      <c r="K2144" t="str">
        <f t="shared" si="601"/>
        <v>OBESITY</v>
      </c>
      <c r="L2144" t="str">
        <f t="shared" si="602"/>
        <v>normal</v>
      </c>
      <c r="M2144" s="34">
        <f t="shared" si="603"/>
        <v>23214</v>
      </c>
      <c r="N2144" s="36">
        <f t="shared" si="604"/>
        <v>36074.339999999997</v>
      </c>
      <c r="O2144" s="23" t="str">
        <f t="shared" si="605"/>
        <v>tier - 2</v>
      </c>
      <c r="P2144" s="34" t="str">
        <f t="shared" si="606"/>
        <v>tier - 1</v>
      </c>
      <c r="Q2144" s="34" t="str">
        <f t="shared" si="607"/>
        <v>R1011</v>
      </c>
      <c r="R2144" s="23">
        <f t="shared" si="608"/>
        <v>59</v>
      </c>
      <c r="Z2144" s="1" t="s">
        <v>224</v>
      </c>
      <c r="AA2144" s="1" t="s">
        <v>7583</v>
      </c>
      <c r="AB2144" t="s">
        <v>4746</v>
      </c>
      <c r="AC2144" t="s">
        <v>6980</v>
      </c>
      <c r="AG2144" t="s">
        <v>224</v>
      </c>
      <c r="AH2144">
        <v>32.11</v>
      </c>
      <c r="AI2144">
        <v>4.03</v>
      </c>
      <c r="AJ2144" s="20" t="s">
        <v>2382</v>
      </c>
      <c r="AK2144" t="s">
        <v>2382</v>
      </c>
      <c r="AL2144" t="s">
        <v>2380</v>
      </c>
      <c r="AM2144" s="29">
        <v>2</v>
      </c>
      <c r="AN2144" s="20" t="s">
        <v>2380</v>
      </c>
      <c r="AO2144" s="20" t="str">
        <f t="shared" si="609"/>
        <v>OBESITY</v>
      </c>
      <c r="AP2144" s="20" t="str">
        <f t="shared" si="610"/>
        <v>normal</v>
      </c>
      <c r="AS2144" t="s">
        <v>2170</v>
      </c>
      <c r="AT2144">
        <v>1963</v>
      </c>
      <c r="AU2144" s="28" t="s">
        <v>10</v>
      </c>
      <c r="AV2144">
        <v>22</v>
      </c>
      <c r="AW2144">
        <v>0</v>
      </c>
      <c r="AX2144" s="38">
        <v>36074.339999999997</v>
      </c>
      <c r="AY2144" t="s">
        <v>11</v>
      </c>
      <c r="AZ2144" t="s">
        <v>16</v>
      </c>
      <c r="BA2144" t="s">
        <v>42</v>
      </c>
      <c r="BB2144" s="35">
        <f>DATE(AT2144,MATCH(AU2144,{"Jan","Feb","Mar","Apr","May","Jun","Jul","Aug","Sep","Oct","Nov","Dec"}, 0),AV2144)</f>
        <v>23214</v>
      </c>
      <c r="BC2144" s="20">
        <f t="shared" si="611"/>
        <v>59</v>
      </c>
    </row>
    <row r="2145" spans="2:55" ht="15.5" x14ac:dyDescent="0.35">
      <c r="B2145" s="1" t="s">
        <v>223</v>
      </c>
      <c r="C2145" t="str">
        <f>VLOOKUP(B2145,Z2144:AE4479,2,FALSE)</f>
        <v>Briot,</v>
      </c>
      <c r="D2145">
        <f t="shared" si="594"/>
        <v>25.175000000000001</v>
      </c>
      <c r="E2145">
        <f t="shared" si="595"/>
        <v>6.29</v>
      </c>
      <c r="F2145" t="str">
        <f t="shared" si="596"/>
        <v>yes</v>
      </c>
      <c r="G2145" t="str">
        <f t="shared" si="597"/>
        <v>yes</v>
      </c>
      <c r="H2145" t="str">
        <f t="shared" si="598"/>
        <v>No</v>
      </c>
      <c r="I2145">
        <f t="shared" si="599"/>
        <v>2</v>
      </c>
      <c r="J2145" t="str">
        <f t="shared" si="600"/>
        <v>No</v>
      </c>
      <c r="K2145" t="str">
        <f t="shared" si="601"/>
        <v>OVER WEIGHT</v>
      </c>
      <c r="L2145" t="str">
        <f t="shared" si="602"/>
        <v>pre diabeties</v>
      </c>
      <c r="M2145" s="34">
        <f t="shared" si="603"/>
        <v>35297</v>
      </c>
      <c r="N2145" s="36">
        <f t="shared" si="604"/>
        <v>36085.22</v>
      </c>
      <c r="O2145" s="23" t="str">
        <f t="shared" si="605"/>
        <v>tier - 1</v>
      </c>
      <c r="P2145" s="34" t="str">
        <f t="shared" si="606"/>
        <v>tier - 1</v>
      </c>
      <c r="Q2145" s="34" t="str">
        <f t="shared" si="607"/>
        <v>R1011</v>
      </c>
      <c r="R2145" s="23">
        <f t="shared" si="608"/>
        <v>26</v>
      </c>
      <c r="Z2145" s="1" t="s">
        <v>223</v>
      </c>
      <c r="AA2145" s="1" t="s">
        <v>7584</v>
      </c>
      <c r="AB2145" t="s">
        <v>4746</v>
      </c>
      <c r="AC2145" t="s">
        <v>4852</v>
      </c>
      <c r="AG2145" t="s">
        <v>223</v>
      </c>
      <c r="AH2145">
        <v>25.175000000000001</v>
      </c>
      <c r="AI2145">
        <v>6.29</v>
      </c>
      <c r="AJ2145" s="20" t="s">
        <v>2382</v>
      </c>
      <c r="AK2145" t="s">
        <v>2382</v>
      </c>
      <c r="AL2145" t="s">
        <v>2380</v>
      </c>
      <c r="AM2145" s="29">
        <v>2</v>
      </c>
      <c r="AN2145" s="20" t="s">
        <v>2380</v>
      </c>
      <c r="AO2145" s="20" t="str">
        <f t="shared" si="609"/>
        <v>OVER WEIGHT</v>
      </c>
      <c r="AP2145" s="20" t="str">
        <f t="shared" si="610"/>
        <v>pre diabeties</v>
      </c>
      <c r="AS2145" t="s">
        <v>2171</v>
      </c>
      <c r="AT2145">
        <v>1996</v>
      </c>
      <c r="AU2145" s="28" t="s">
        <v>35</v>
      </c>
      <c r="AV2145">
        <v>20</v>
      </c>
      <c r="AW2145">
        <v>2</v>
      </c>
      <c r="AX2145" s="38">
        <v>36085.22</v>
      </c>
      <c r="AY2145" t="s">
        <v>16</v>
      </c>
      <c r="AZ2145" t="s">
        <v>16</v>
      </c>
      <c r="BA2145" t="s">
        <v>42</v>
      </c>
      <c r="BB2145" s="35">
        <f>DATE(AT2145,MATCH(AU2145,{"Jan","Feb","Mar","Apr","May","Jun","Jul","Aug","Sep","Oct","Nov","Dec"}, 0),AV2145)</f>
        <v>35297</v>
      </c>
      <c r="BC2145" s="20">
        <f t="shared" si="611"/>
        <v>26</v>
      </c>
    </row>
    <row r="2146" spans="2:55" ht="15.5" hidden="1" x14ac:dyDescent="0.35">
      <c r="B2146" s="1" t="s">
        <v>222</v>
      </c>
      <c r="C2146" t="str">
        <f>VLOOKUP(B2146,Z2145:AE4480,2,FALSE)</f>
        <v>De</v>
      </c>
      <c r="D2146">
        <f t="shared" si="594"/>
        <v>39.49</v>
      </c>
      <c r="E2146">
        <f t="shared" si="595"/>
        <v>4.4800000000000004</v>
      </c>
      <c r="F2146" t="str">
        <f t="shared" si="596"/>
        <v>yes</v>
      </c>
      <c r="G2146" t="str">
        <f t="shared" si="597"/>
        <v>No</v>
      </c>
      <c r="H2146" t="str">
        <f t="shared" si="598"/>
        <v>No</v>
      </c>
      <c r="I2146">
        <f t="shared" si="599"/>
        <v>0</v>
      </c>
      <c r="J2146" t="str">
        <f t="shared" si="600"/>
        <v>No</v>
      </c>
      <c r="K2146" t="str">
        <f t="shared" si="601"/>
        <v>OBESITY</v>
      </c>
      <c r="L2146" t="str">
        <f t="shared" si="602"/>
        <v>normal</v>
      </c>
      <c r="M2146" s="34">
        <f t="shared" si="603"/>
        <v>29163</v>
      </c>
      <c r="N2146" s="36">
        <f t="shared" si="604"/>
        <v>36090.49</v>
      </c>
      <c r="O2146" s="23" t="str">
        <f t="shared" si="605"/>
        <v>tier - 2</v>
      </c>
      <c r="P2146" s="34" t="str">
        <f t="shared" si="606"/>
        <v>tier - 2</v>
      </c>
      <c r="Q2146" s="34" t="str">
        <f t="shared" si="607"/>
        <v>R1011</v>
      </c>
      <c r="R2146" s="23">
        <f t="shared" si="608"/>
        <v>43</v>
      </c>
      <c r="Z2146" s="1" t="s">
        <v>222</v>
      </c>
      <c r="AA2146" s="1" t="s">
        <v>4854</v>
      </c>
      <c r="AB2146" t="s">
        <v>7585</v>
      </c>
      <c r="AC2146" t="s">
        <v>4743</v>
      </c>
      <c r="AD2146" t="s">
        <v>4784</v>
      </c>
      <c r="AG2146" t="s">
        <v>222</v>
      </c>
      <c r="AH2146">
        <v>39.49</v>
      </c>
      <c r="AI2146">
        <v>4.4800000000000004</v>
      </c>
      <c r="AJ2146" s="20" t="s">
        <v>2382</v>
      </c>
      <c r="AK2146" t="s">
        <v>2380</v>
      </c>
      <c r="AL2146" t="s">
        <v>2380</v>
      </c>
      <c r="AM2146" s="29">
        <v>0</v>
      </c>
      <c r="AN2146" s="20" t="s">
        <v>2380</v>
      </c>
      <c r="AO2146" s="20" t="str">
        <f t="shared" si="609"/>
        <v>OBESITY</v>
      </c>
      <c r="AP2146" s="20" t="str">
        <f t="shared" si="610"/>
        <v>normal</v>
      </c>
      <c r="AS2146" t="s">
        <v>2172</v>
      </c>
      <c r="AT2146">
        <v>1979</v>
      </c>
      <c r="AU2146" s="28" t="s">
        <v>15</v>
      </c>
      <c r="AV2146">
        <v>4</v>
      </c>
      <c r="AW2146">
        <v>2</v>
      </c>
      <c r="AX2146" s="38">
        <v>36090.49</v>
      </c>
      <c r="AY2146" t="s">
        <v>11</v>
      </c>
      <c r="AZ2146" t="s">
        <v>11</v>
      </c>
      <c r="BA2146" t="s">
        <v>42</v>
      </c>
      <c r="BB2146" s="35">
        <f>DATE(AT2146,MATCH(AU2146,{"Jan","Feb","Mar","Apr","May","Jun","Jul","Aug","Sep","Oct","Nov","Dec"}, 0),AV2146)</f>
        <v>29163</v>
      </c>
      <c r="BC2146" s="20">
        <f t="shared" si="611"/>
        <v>43</v>
      </c>
    </row>
    <row r="2147" spans="2:55" ht="15.5" hidden="1" x14ac:dyDescent="0.35">
      <c r="B2147" s="1" t="s">
        <v>221</v>
      </c>
      <c r="C2147" t="str">
        <f>VLOOKUP(B2147,Z2146:AE4481,2,FALSE)</f>
        <v>Putt,</v>
      </c>
      <c r="D2147">
        <f t="shared" si="594"/>
        <v>34.869999999999997</v>
      </c>
      <c r="E2147">
        <f t="shared" si="595"/>
        <v>5.51</v>
      </c>
      <c r="F2147" t="str">
        <f t="shared" si="596"/>
        <v>yes</v>
      </c>
      <c r="G2147" t="str">
        <f t="shared" si="597"/>
        <v>No</v>
      </c>
      <c r="H2147" t="str">
        <f t="shared" si="598"/>
        <v>No</v>
      </c>
      <c r="I2147">
        <f t="shared" si="599"/>
        <v>0</v>
      </c>
      <c r="J2147" t="str">
        <f t="shared" si="600"/>
        <v>No</v>
      </c>
      <c r="K2147" t="str">
        <f t="shared" si="601"/>
        <v>OBESITY</v>
      </c>
      <c r="L2147" t="str">
        <f t="shared" si="602"/>
        <v>normal</v>
      </c>
      <c r="M2147" s="34">
        <f t="shared" si="603"/>
        <v>35593</v>
      </c>
      <c r="N2147" s="36">
        <f t="shared" si="604"/>
        <v>36124.57</v>
      </c>
      <c r="O2147" s="23" t="str">
        <f t="shared" si="605"/>
        <v>tier - 1</v>
      </c>
      <c r="P2147" s="34" t="str">
        <f t="shared" si="606"/>
        <v>tier - 3</v>
      </c>
      <c r="Q2147" s="34" t="str">
        <f t="shared" si="607"/>
        <v>R1013</v>
      </c>
      <c r="R2147" s="23">
        <f t="shared" si="608"/>
        <v>25</v>
      </c>
      <c r="Z2147" s="1" t="s">
        <v>221</v>
      </c>
      <c r="AA2147" s="1" t="s">
        <v>7586</v>
      </c>
      <c r="AB2147" t="s">
        <v>4743</v>
      </c>
      <c r="AC2147" t="s">
        <v>7587</v>
      </c>
      <c r="AG2147" t="s">
        <v>221</v>
      </c>
      <c r="AH2147">
        <v>34.869999999999997</v>
      </c>
      <c r="AI2147">
        <v>5.51</v>
      </c>
      <c r="AJ2147" s="20" t="s">
        <v>2382</v>
      </c>
      <c r="AK2147" t="s">
        <v>2380</v>
      </c>
      <c r="AL2147" t="s">
        <v>2380</v>
      </c>
      <c r="AM2147" s="29">
        <v>0</v>
      </c>
      <c r="AN2147" s="20" t="s">
        <v>2380</v>
      </c>
      <c r="AO2147" s="20" t="str">
        <f t="shared" si="609"/>
        <v>OBESITY</v>
      </c>
      <c r="AP2147" s="20" t="str">
        <f t="shared" si="610"/>
        <v>normal</v>
      </c>
      <c r="AS2147" t="s">
        <v>2173</v>
      </c>
      <c r="AT2147">
        <v>1997</v>
      </c>
      <c r="AU2147" s="28" t="s">
        <v>18</v>
      </c>
      <c r="AV2147">
        <v>12</v>
      </c>
      <c r="AW2147">
        <v>2</v>
      </c>
      <c r="AX2147" s="38">
        <v>36124.57</v>
      </c>
      <c r="AY2147" t="s">
        <v>16</v>
      </c>
      <c r="AZ2147" t="s">
        <v>12</v>
      </c>
      <c r="BA2147" t="s">
        <v>13</v>
      </c>
      <c r="BB2147" s="35">
        <f>DATE(AT2147,MATCH(AU2147,{"Jan","Feb","Mar","Apr","May","Jun","Jul","Aug","Sep","Oct","Nov","Dec"}, 0),AV2147)</f>
        <v>35593</v>
      </c>
      <c r="BC2147" s="20">
        <f t="shared" si="611"/>
        <v>25</v>
      </c>
    </row>
    <row r="2148" spans="2:55" ht="15.5" hidden="1" x14ac:dyDescent="0.35">
      <c r="B2148" s="1" t="s">
        <v>220</v>
      </c>
      <c r="C2148" t="str">
        <f>VLOOKUP(B2148,Z2147:AE4482,2,FALSE)</f>
        <v>Deiman,</v>
      </c>
      <c r="D2148">
        <f t="shared" si="594"/>
        <v>34.6</v>
      </c>
      <c r="E2148">
        <f t="shared" si="595"/>
        <v>4.5</v>
      </c>
      <c r="F2148" t="str">
        <f t="shared" si="596"/>
        <v>yes</v>
      </c>
      <c r="G2148" t="str">
        <f t="shared" si="597"/>
        <v>No</v>
      </c>
      <c r="H2148" t="str">
        <f t="shared" si="598"/>
        <v>No</v>
      </c>
      <c r="I2148">
        <f t="shared" si="599"/>
        <v>0</v>
      </c>
      <c r="J2148" t="str">
        <f t="shared" si="600"/>
        <v>No</v>
      </c>
      <c r="K2148" t="str">
        <f t="shared" si="601"/>
        <v>OBESITY</v>
      </c>
      <c r="L2148" t="str">
        <f t="shared" si="602"/>
        <v>normal</v>
      </c>
      <c r="M2148" s="34">
        <f t="shared" si="603"/>
        <v>38229</v>
      </c>
      <c r="N2148" s="36">
        <f t="shared" si="604"/>
        <v>36149.480000000003</v>
      </c>
      <c r="O2148" s="23" t="str">
        <f t="shared" si="605"/>
        <v>tier - 2</v>
      </c>
      <c r="P2148" s="34" t="str">
        <f t="shared" si="606"/>
        <v>tier - 2</v>
      </c>
      <c r="Q2148" s="34" t="str">
        <f t="shared" si="607"/>
        <v>R1013</v>
      </c>
      <c r="R2148" s="23">
        <f t="shared" si="608"/>
        <v>18</v>
      </c>
      <c r="Z2148" s="1" t="s">
        <v>220</v>
      </c>
      <c r="AA2148" s="1" t="s">
        <v>7588</v>
      </c>
      <c r="AB2148" t="s">
        <v>4743</v>
      </c>
      <c r="AC2148" t="s">
        <v>7589</v>
      </c>
      <c r="AG2148" t="s">
        <v>220</v>
      </c>
      <c r="AH2148">
        <v>34.6</v>
      </c>
      <c r="AI2148">
        <v>4.5</v>
      </c>
      <c r="AJ2148" s="20" t="s">
        <v>2382</v>
      </c>
      <c r="AK2148" t="s">
        <v>2380</v>
      </c>
      <c r="AL2148" t="s">
        <v>2380</v>
      </c>
      <c r="AM2148" s="29">
        <v>0</v>
      </c>
      <c r="AN2148" s="20" t="s">
        <v>2380</v>
      </c>
      <c r="AO2148" s="20" t="str">
        <f t="shared" si="609"/>
        <v>OBESITY</v>
      </c>
      <c r="AP2148" s="20" t="str">
        <f t="shared" si="610"/>
        <v>normal</v>
      </c>
      <c r="AS2148" t="s">
        <v>2174</v>
      </c>
      <c r="AT2148">
        <v>2004</v>
      </c>
      <c r="AU2148" s="28" t="s">
        <v>35</v>
      </c>
      <c r="AV2148">
        <v>30</v>
      </c>
      <c r="AW2148">
        <v>0</v>
      </c>
      <c r="AX2148" s="38">
        <v>36149.480000000003</v>
      </c>
      <c r="AY2148" t="s">
        <v>11</v>
      </c>
      <c r="AZ2148" t="s">
        <v>11</v>
      </c>
      <c r="BA2148" t="s">
        <v>13</v>
      </c>
      <c r="BB2148" s="35">
        <f>DATE(AT2148,MATCH(AU2148,{"Jan","Feb","Mar","Apr","May","Jun","Jul","Aug","Sep","Oct","Nov","Dec"}, 0),AV2148)</f>
        <v>38229</v>
      </c>
      <c r="BC2148" s="20">
        <f t="shared" si="611"/>
        <v>18</v>
      </c>
    </row>
    <row r="2149" spans="2:55" ht="15.5" x14ac:dyDescent="0.35">
      <c r="B2149" s="1" t="s">
        <v>219</v>
      </c>
      <c r="C2149" t="str">
        <f>VLOOKUP(B2149,Z2148:AE4483,2,FALSE)</f>
        <v>Bonanni,</v>
      </c>
      <c r="D2149">
        <f t="shared" si="594"/>
        <v>25.8</v>
      </c>
      <c r="E2149">
        <f t="shared" si="595"/>
        <v>6.29</v>
      </c>
      <c r="F2149" t="str">
        <f t="shared" si="596"/>
        <v>yes</v>
      </c>
      <c r="G2149" t="str">
        <f t="shared" si="597"/>
        <v>No</v>
      </c>
      <c r="H2149" t="str">
        <f t="shared" si="598"/>
        <v>No</v>
      </c>
      <c r="I2149">
        <f t="shared" si="599"/>
        <v>0</v>
      </c>
      <c r="J2149" t="str">
        <f t="shared" si="600"/>
        <v>No</v>
      </c>
      <c r="K2149" t="str">
        <f t="shared" si="601"/>
        <v>OVER WEIGHT</v>
      </c>
      <c r="L2149" t="str">
        <f t="shared" si="602"/>
        <v>pre diabeties</v>
      </c>
      <c r="M2149" s="34">
        <f t="shared" si="603"/>
        <v>27369</v>
      </c>
      <c r="N2149" s="36">
        <f t="shared" si="604"/>
        <v>36182.870000000003</v>
      </c>
      <c r="O2149" s="23" t="str">
        <f t="shared" si="605"/>
        <v>tier - 2</v>
      </c>
      <c r="P2149" s="34" t="str">
        <f t="shared" si="606"/>
        <v>tier - 3</v>
      </c>
      <c r="Q2149" s="34" t="str">
        <f t="shared" si="607"/>
        <v>R1012</v>
      </c>
      <c r="R2149" s="23">
        <f t="shared" si="608"/>
        <v>48</v>
      </c>
      <c r="Z2149" s="1" t="s">
        <v>219</v>
      </c>
      <c r="AA2149" s="1" t="s">
        <v>7590</v>
      </c>
      <c r="AB2149" t="s">
        <v>4743</v>
      </c>
      <c r="AC2149" t="s">
        <v>7591</v>
      </c>
      <c r="AG2149" t="s">
        <v>219</v>
      </c>
      <c r="AH2149">
        <v>25.8</v>
      </c>
      <c r="AI2149">
        <v>6.29</v>
      </c>
      <c r="AJ2149" s="20" t="s">
        <v>2382</v>
      </c>
      <c r="AK2149" t="s">
        <v>2380</v>
      </c>
      <c r="AL2149" t="s">
        <v>2380</v>
      </c>
      <c r="AM2149" s="29">
        <v>0</v>
      </c>
      <c r="AN2149" s="20" t="s">
        <v>2380</v>
      </c>
      <c r="AO2149" s="20" t="str">
        <f t="shared" si="609"/>
        <v>OVER WEIGHT</v>
      </c>
      <c r="AP2149" s="20" t="str">
        <f t="shared" si="610"/>
        <v>pre diabeties</v>
      </c>
      <c r="AS2149" t="s">
        <v>2175</v>
      </c>
      <c r="AT2149">
        <v>1974</v>
      </c>
      <c r="AU2149" s="28" t="s">
        <v>30</v>
      </c>
      <c r="AV2149">
        <v>6</v>
      </c>
      <c r="AW2149">
        <v>0</v>
      </c>
      <c r="AX2149" s="38">
        <v>36182.870000000003</v>
      </c>
      <c r="AY2149" t="s">
        <v>11</v>
      </c>
      <c r="AZ2149" t="s">
        <v>12</v>
      </c>
      <c r="BA2149" t="s">
        <v>23</v>
      </c>
      <c r="BB2149" s="35">
        <f>DATE(AT2149,MATCH(AU2149,{"Jan","Feb","Mar","Apr","May","Jun","Jul","Aug","Sep","Oct","Nov","Dec"}, 0),AV2149)</f>
        <v>27369</v>
      </c>
      <c r="BC2149" s="20">
        <f t="shared" si="611"/>
        <v>48</v>
      </c>
    </row>
    <row r="2150" spans="2:55" ht="15.5" hidden="1" x14ac:dyDescent="0.35">
      <c r="B2150" s="1" t="s">
        <v>218</v>
      </c>
      <c r="C2150" t="str">
        <f>VLOOKUP(B2150,Z2149:AE4484,2,FALSE)</f>
        <v>Stein,</v>
      </c>
      <c r="D2150">
        <f t="shared" si="594"/>
        <v>35.86</v>
      </c>
      <c r="E2150">
        <f t="shared" si="595"/>
        <v>4.33</v>
      </c>
      <c r="F2150" t="str">
        <f t="shared" si="596"/>
        <v>No</v>
      </c>
      <c r="G2150" t="str">
        <f t="shared" si="597"/>
        <v>No</v>
      </c>
      <c r="H2150" t="str">
        <f t="shared" si="598"/>
        <v>No</v>
      </c>
      <c r="I2150">
        <f t="shared" si="599"/>
        <v>1</v>
      </c>
      <c r="J2150" t="str">
        <f t="shared" si="600"/>
        <v>No</v>
      </c>
      <c r="K2150" t="str">
        <f t="shared" si="601"/>
        <v>OBESITY</v>
      </c>
      <c r="L2150" t="str">
        <f t="shared" si="602"/>
        <v>normal</v>
      </c>
      <c r="M2150" s="34">
        <f t="shared" si="603"/>
        <v>36434</v>
      </c>
      <c r="N2150" s="36">
        <f t="shared" si="604"/>
        <v>36189.1</v>
      </c>
      <c r="O2150" s="23" t="str">
        <f t="shared" si="605"/>
        <v>tier - 1</v>
      </c>
      <c r="P2150" s="34" t="str">
        <f t="shared" si="606"/>
        <v>tier - 3</v>
      </c>
      <c r="Q2150" s="34" t="str">
        <f t="shared" si="607"/>
        <v>R1016</v>
      </c>
      <c r="R2150" s="23">
        <f t="shared" si="608"/>
        <v>23</v>
      </c>
      <c r="Z2150" s="1" t="s">
        <v>218</v>
      </c>
      <c r="AA2150" s="1" t="s">
        <v>7592</v>
      </c>
      <c r="AB2150" t="s">
        <v>4746</v>
      </c>
      <c r="AC2150" t="s">
        <v>4756</v>
      </c>
      <c r="AD2150" t="s">
        <v>4767</v>
      </c>
      <c r="AG2150" t="s">
        <v>218</v>
      </c>
      <c r="AH2150">
        <v>35.86</v>
      </c>
      <c r="AI2150">
        <v>4.33</v>
      </c>
      <c r="AJ2150" s="20" t="s">
        <v>2380</v>
      </c>
      <c r="AK2150" t="s">
        <v>2380</v>
      </c>
      <c r="AL2150" t="s">
        <v>2380</v>
      </c>
      <c r="AM2150" s="29">
        <v>1</v>
      </c>
      <c r="AN2150" s="20" t="s">
        <v>2380</v>
      </c>
      <c r="AO2150" s="20" t="str">
        <f t="shared" si="609"/>
        <v>OBESITY</v>
      </c>
      <c r="AP2150" s="20" t="str">
        <f t="shared" si="610"/>
        <v>normal</v>
      </c>
      <c r="AS2150" t="s">
        <v>2176</v>
      </c>
      <c r="AT2150">
        <v>1999</v>
      </c>
      <c r="AU2150" s="28" t="s">
        <v>37</v>
      </c>
      <c r="AV2150">
        <v>1</v>
      </c>
      <c r="AW2150">
        <v>3</v>
      </c>
      <c r="AX2150" s="38">
        <v>36189.1</v>
      </c>
      <c r="AY2150" t="s">
        <v>16</v>
      </c>
      <c r="AZ2150" t="s">
        <v>12</v>
      </c>
      <c r="BA2150" t="s">
        <v>168</v>
      </c>
      <c r="BB2150" s="35">
        <f>DATE(AT2150,MATCH(AU2150,{"Jan","Feb","Mar","Apr","May","Jun","Jul","Aug","Sep","Oct","Nov","Dec"}, 0),AV2150)</f>
        <v>36434</v>
      </c>
      <c r="BC2150" s="20">
        <f t="shared" si="611"/>
        <v>23</v>
      </c>
    </row>
    <row r="2151" spans="2:55" ht="15.5" hidden="1" x14ac:dyDescent="0.35">
      <c r="B2151" s="1" t="s">
        <v>217</v>
      </c>
      <c r="C2151" t="str">
        <f>VLOOKUP(B2151,Z2150:AE4485,2,FALSE)</f>
        <v>Laumann,</v>
      </c>
      <c r="D2151">
        <f t="shared" si="594"/>
        <v>40.47</v>
      </c>
      <c r="E2151">
        <f t="shared" si="595"/>
        <v>11.15</v>
      </c>
      <c r="F2151" t="str">
        <f t="shared" si="596"/>
        <v>No</v>
      </c>
      <c r="G2151" t="str">
        <f t="shared" si="597"/>
        <v>No</v>
      </c>
      <c r="H2151" t="str">
        <f t="shared" si="598"/>
        <v>No</v>
      </c>
      <c r="I2151">
        <f t="shared" si="599"/>
        <v>0</v>
      </c>
      <c r="J2151" t="str">
        <f t="shared" si="600"/>
        <v>No</v>
      </c>
      <c r="K2151" t="str">
        <f t="shared" si="601"/>
        <v>OBESITY</v>
      </c>
      <c r="L2151" t="str">
        <f t="shared" si="602"/>
        <v>diabeties</v>
      </c>
      <c r="M2151" s="34">
        <f t="shared" si="603"/>
        <v>34331</v>
      </c>
      <c r="N2151" s="36">
        <f t="shared" si="604"/>
        <v>36197.699999999997</v>
      </c>
      <c r="O2151" s="23" t="str">
        <f t="shared" si="605"/>
        <v>tier - 1</v>
      </c>
      <c r="P2151" s="34" t="str">
        <f t="shared" si="606"/>
        <v>tier - 3</v>
      </c>
      <c r="Q2151" s="34" t="str">
        <f t="shared" si="607"/>
        <v>R1011</v>
      </c>
      <c r="R2151" s="23">
        <f t="shared" si="608"/>
        <v>29</v>
      </c>
      <c r="Z2151" s="1" t="s">
        <v>217</v>
      </c>
      <c r="AA2151" s="1" t="s">
        <v>7593</v>
      </c>
      <c r="AB2151" t="s">
        <v>4746</v>
      </c>
      <c r="AC2151" t="s">
        <v>4759</v>
      </c>
      <c r="AD2151" t="s">
        <v>4764</v>
      </c>
      <c r="AG2151" t="s">
        <v>217</v>
      </c>
      <c r="AH2151">
        <v>40.47</v>
      </c>
      <c r="AI2151">
        <v>11.15</v>
      </c>
      <c r="AJ2151" s="20" t="s">
        <v>2380</v>
      </c>
      <c r="AK2151" t="s">
        <v>2380</v>
      </c>
      <c r="AL2151" t="s">
        <v>2380</v>
      </c>
      <c r="AM2151" s="29">
        <v>0</v>
      </c>
      <c r="AN2151" s="20" t="s">
        <v>2380</v>
      </c>
      <c r="AO2151" s="20" t="str">
        <f t="shared" si="609"/>
        <v>OBESITY</v>
      </c>
      <c r="AP2151" s="20" t="str">
        <f t="shared" si="610"/>
        <v>diabeties</v>
      </c>
      <c r="AS2151" t="s">
        <v>2177</v>
      </c>
      <c r="AT2151">
        <v>1993</v>
      </c>
      <c r="AU2151" s="28" t="s">
        <v>30</v>
      </c>
      <c r="AV2151">
        <v>28</v>
      </c>
      <c r="AW2151">
        <v>0</v>
      </c>
      <c r="AX2151" s="38">
        <v>36197.699999999997</v>
      </c>
      <c r="AY2151" t="s">
        <v>16</v>
      </c>
      <c r="AZ2151" t="s">
        <v>12</v>
      </c>
      <c r="BA2151" t="s">
        <v>42</v>
      </c>
      <c r="BB2151" s="35">
        <f>DATE(AT2151,MATCH(AU2151,{"Jan","Feb","Mar","Apr","May","Jun","Jul","Aug","Sep","Oct","Nov","Dec"}, 0),AV2151)</f>
        <v>34331</v>
      </c>
      <c r="BC2151" s="20">
        <f t="shared" si="611"/>
        <v>29</v>
      </c>
    </row>
    <row r="2152" spans="2:55" ht="15.5" hidden="1" x14ac:dyDescent="0.35">
      <c r="B2152" s="1" t="s">
        <v>216</v>
      </c>
      <c r="C2152" t="str">
        <f>VLOOKUP(B2152,Z2151:AE4486,2,FALSE)</f>
        <v>Galaviz,</v>
      </c>
      <c r="D2152">
        <f t="shared" si="594"/>
        <v>32.01</v>
      </c>
      <c r="E2152">
        <f t="shared" si="595"/>
        <v>6.45</v>
      </c>
      <c r="F2152" t="str">
        <f t="shared" si="596"/>
        <v>No</v>
      </c>
      <c r="G2152" t="str">
        <f t="shared" si="597"/>
        <v>No</v>
      </c>
      <c r="H2152" t="str">
        <f t="shared" si="598"/>
        <v>No</v>
      </c>
      <c r="I2152">
        <f t="shared" si="599"/>
        <v>1</v>
      </c>
      <c r="J2152" t="str">
        <f t="shared" si="600"/>
        <v>No</v>
      </c>
      <c r="K2152" t="str">
        <f t="shared" si="601"/>
        <v>OBESITY</v>
      </c>
      <c r="L2152" t="str">
        <f t="shared" si="602"/>
        <v>pre diabeties</v>
      </c>
      <c r="M2152" s="34">
        <f t="shared" si="603"/>
        <v>37869</v>
      </c>
      <c r="N2152" s="36">
        <f t="shared" si="604"/>
        <v>36219.410000000003</v>
      </c>
      <c r="O2152" s="23" t="str">
        <f t="shared" si="605"/>
        <v>tier - 1</v>
      </c>
      <c r="P2152" s="34" t="str">
        <f t="shared" si="606"/>
        <v>tier - 1</v>
      </c>
      <c r="Q2152" s="34" t="str">
        <f t="shared" si="607"/>
        <v>R1012</v>
      </c>
      <c r="R2152" s="23">
        <f t="shared" si="608"/>
        <v>19</v>
      </c>
      <c r="Z2152" s="1" t="s">
        <v>216</v>
      </c>
      <c r="AA2152" s="1" t="s">
        <v>7594</v>
      </c>
      <c r="AB2152" t="s">
        <v>4746</v>
      </c>
      <c r="AC2152" t="s">
        <v>6256</v>
      </c>
      <c r="AD2152" t="s">
        <v>6127</v>
      </c>
      <c r="AE2152" t="s">
        <v>4790</v>
      </c>
      <c r="AG2152" t="s">
        <v>216</v>
      </c>
      <c r="AH2152">
        <v>32.01</v>
      </c>
      <c r="AI2152">
        <v>6.45</v>
      </c>
      <c r="AJ2152" s="20" t="s">
        <v>2380</v>
      </c>
      <c r="AK2152" t="s">
        <v>2380</v>
      </c>
      <c r="AL2152" t="s">
        <v>2380</v>
      </c>
      <c r="AM2152" s="29">
        <v>1</v>
      </c>
      <c r="AN2152" s="20" t="s">
        <v>2380</v>
      </c>
      <c r="AO2152" s="20" t="str">
        <f t="shared" si="609"/>
        <v>OBESITY</v>
      </c>
      <c r="AP2152" s="20" t="str">
        <f t="shared" si="610"/>
        <v>pre diabeties</v>
      </c>
      <c r="AS2152" t="s">
        <v>2178</v>
      </c>
      <c r="AT2152">
        <v>2003</v>
      </c>
      <c r="AU2152" s="28" t="s">
        <v>20</v>
      </c>
      <c r="AV2152">
        <v>5</v>
      </c>
      <c r="AW2152">
        <v>0</v>
      </c>
      <c r="AX2152" s="38">
        <v>36219.410000000003</v>
      </c>
      <c r="AY2152" t="s">
        <v>16</v>
      </c>
      <c r="AZ2152" t="s">
        <v>16</v>
      </c>
      <c r="BA2152" t="s">
        <v>23</v>
      </c>
      <c r="BB2152" s="35">
        <f>DATE(AT2152,MATCH(AU2152,{"Jan","Feb","Mar","Apr","May","Jun","Jul","Aug","Sep","Oct","Nov","Dec"}, 0),AV2152)</f>
        <v>37869</v>
      </c>
      <c r="BC2152" s="20">
        <f t="shared" si="611"/>
        <v>19</v>
      </c>
    </row>
    <row r="2153" spans="2:55" ht="15.5" hidden="1" x14ac:dyDescent="0.35">
      <c r="B2153" s="1" t="s">
        <v>215</v>
      </c>
      <c r="C2153" t="str">
        <f>VLOOKUP(B2153,Z2152:AE4487,2,FALSE)</f>
        <v>Piper,</v>
      </c>
      <c r="D2153">
        <f t="shared" si="594"/>
        <v>33</v>
      </c>
      <c r="E2153">
        <f t="shared" si="595"/>
        <v>9.27</v>
      </c>
      <c r="F2153" t="str">
        <f t="shared" si="596"/>
        <v>No</v>
      </c>
      <c r="G2153" t="str">
        <f t="shared" si="597"/>
        <v>No</v>
      </c>
      <c r="H2153" t="str">
        <f t="shared" si="598"/>
        <v>No</v>
      </c>
      <c r="I2153">
        <f t="shared" si="599"/>
        <v>0</v>
      </c>
      <c r="J2153" t="str">
        <f t="shared" si="600"/>
        <v>No</v>
      </c>
      <c r="K2153" t="str">
        <f t="shared" si="601"/>
        <v>OBESITY</v>
      </c>
      <c r="L2153" t="str">
        <f t="shared" si="602"/>
        <v>diabeties</v>
      </c>
      <c r="M2153" s="34">
        <f t="shared" si="603"/>
        <v>38346</v>
      </c>
      <c r="N2153" s="36">
        <f t="shared" si="604"/>
        <v>36307.800000000003</v>
      </c>
      <c r="O2153" s="23" t="str">
        <f t="shared" si="605"/>
        <v>tier - 1</v>
      </c>
      <c r="P2153" s="34" t="str">
        <f t="shared" si="606"/>
        <v>tier - 2</v>
      </c>
      <c r="Q2153" s="34" t="str">
        <f t="shared" si="607"/>
        <v>R1013</v>
      </c>
      <c r="R2153" s="23">
        <f t="shared" si="608"/>
        <v>18</v>
      </c>
      <c r="Z2153" s="1" t="s">
        <v>215</v>
      </c>
      <c r="AA2153" s="1" t="s">
        <v>7595</v>
      </c>
      <c r="AB2153" t="s">
        <v>4746</v>
      </c>
      <c r="AC2153" t="s">
        <v>5060</v>
      </c>
      <c r="AD2153" t="s">
        <v>4974</v>
      </c>
      <c r="AG2153" t="s">
        <v>215</v>
      </c>
      <c r="AH2153">
        <v>33</v>
      </c>
      <c r="AI2153">
        <v>9.27</v>
      </c>
      <c r="AJ2153" s="20" t="s">
        <v>2380</v>
      </c>
      <c r="AK2153" t="s">
        <v>2380</v>
      </c>
      <c r="AL2153" t="s">
        <v>2380</v>
      </c>
      <c r="AM2153" s="29">
        <v>0</v>
      </c>
      <c r="AN2153" s="20" t="s">
        <v>2380</v>
      </c>
      <c r="AO2153" s="20" t="str">
        <f t="shared" si="609"/>
        <v>OBESITY</v>
      </c>
      <c r="AP2153" s="20" t="str">
        <f t="shared" si="610"/>
        <v>diabeties</v>
      </c>
      <c r="AS2153" t="s">
        <v>2179</v>
      </c>
      <c r="AT2153">
        <v>2004</v>
      </c>
      <c r="AU2153" s="28" t="s">
        <v>30</v>
      </c>
      <c r="AV2153">
        <v>25</v>
      </c>
      <c r="AW2153">
        <v>0</v>
      </c>
      <c r="AX2153" s="38">
        <v>36307.800000000003</v>
      </c>
      <c r="AY2153" t="s">
        <v>16</v>
      </c>
      <c r="AZ2153" t="s">
        <v>11</v>
      </c>
      <c r="BA2153" t="s">
        <v>13</v>
      </c>
      <c r="BB2153" s="35">
        <f>DATE(AT2153,MATCH(AU2153,{"Jan","Feb","Mar","Apr","May","Jun","Jul","Aug","Sep","Oct","Nov","Dec"}, 0),AV2153)</f>
        <v>38346</v>
      </c>
      <c r="BC2153" s="20">
        <f t="shared" si="611"/>
        <v>18</v>
      </c>
    </row>
    <row r="2154" spans="2:55" ht="15.5" x14ac:dyDescent="0.35">
      <c r="B2154" s="1" t="s">
        <v>214</v>
      </c>
      <c r="C2154" t="str">
        <f>VLOOKUP(B2154,Z2153:AE4488,2,FALSE)</f>
        <v>Cantini,</v>
      </c>
      <c r="D2154">
        <f t="shared" si="594"/>
        <v>29.3</v>
      </c>
      <c r="E2154">
        <f t="shared" si="595"/>
        <v>6.15</v>
      </c>
      <c r="F2154" t="str">
        <f t="shared" si="596"/>
        <v>No</v>
      </c>
      <c r="G2154" t="str">
        <f t="shared" si="597"/>
        <v>No</v>
      </c>
      <c r="H2154" t="str">
        <f t="shared" si="598"/>
        <v>No</v>
      </c>
      <c r="I2154">
        <f t="shared" si="599"/>
        <v>1</v>
      </c>
      <c r="J2154" t="str">
        <f t="shared" si="600"/>
        <v>No</v>
      </c>
      <c r="K2154" t="str">
        <f t="shared" si="601"/>
        <v>OVER WEIGHT</v>
      </c>
      <c r="L2154" t="str">
        <f t="shared" si="602"/>
        <v>pre diabeties</v>
      </c>
      <c r="M2154" s="34">
        <f t="shared" si="603"/>
        <v>33771</v>
      </c>
      <c r="N2154" s="36">
        <f t="shared" si="604"/>
        <v>36314.050000000003</v>
      </c>
      <c r="O2154" s="23" t="str">
        <f t="shared" si="605"/>
        <v>tier - 2</v>
      </c>
      <c r="P2154" s="34" t="str">
        <f t="shared" si="606"/>
        <v>tier - 2</v>
      </c>
      <c r="Q2154" s="34" t="str">
        <f t="shared" si="607"/>
        <v>R1011</v>
      </c>
      <c r="R2154" s="23">
        <f t="shared" si="608"/>
        <v>30</v>
      </c>
      <c r="Z2154" s="1" t="s">
        <v>214</v>
      </c>
      <c r="AA2154" s="1" t="s">
        <v>7596</v>
      </c>
      <c r="AB2154" t="s">
        <v>4746</v>
      </c>
      <c r="AC2154" t="s">
        <v>4806</v>
      </c>
      <c r="AG2154" t="s">
        <v>214</v>
      </c>
      <c r="AH2154">
        <v>29.3</v>
      </c>
      <c r="AI2154">
        <v>6.15</v>
      </c>
      <c r="AJ2154" s="20" t="s">
        <v>2380</v>
      </c>
      <c r="AK2154" t="s">
        <v>2380</v>
      </c>
      <c r="AL2154" t="s">
        <v>2380</v>
      </c>
      <c r="AM2154" s="29">
        <v>1</v>
      </c>
      <c r="AN2154" s="20" t="s">
        <v>2380</v>
      </c>
      <c r="AO2154" s="20" t="str">
        <f t="shared" si="609"/>
        <v>OVER WEIGHT</v>
      </c>
      <c r="AP2154" s="20" t="str">
        <f t="shared" si="610"/>
        <v>pre diabeties</v>
      </c>
      <c r="AS2154" t="s">
        <v>2180</v>
      </c>
      <c r="AT2154">
        <v>1992</v>
      </c>
      <c r="AU2154" s="28" t="s">
        <v>18</v>
      </c>
      <c r="AV2154">
        <v>16</v>
      </c>
      <c r="AW2154">
        <v>0</v>
      </c>
      <c r="AX2154" s="38">
        <v>36314.050000000003</v>
      </c>
      <c r="AY2154" t="s">
        <v>11</v>
      </c>
      <c r="AZ2154" t="s">
        <v>11</v>
      </c>
      <c r="BA2154" t="s">
        <v>42</v>
      </c>
      <c r="BB2154" s="35">
        <f>DATE(AT2154,MATCH(AU2154,{"Jan","Feb","Mar","Apr","May","Jun","Jul","Aug","Sep","Oct","Nov","Dec"}, 0),AV2154)</f>
        <v>33771</v>
      </c>
      <c r="BC2154" s="20">
        <f t="shared" si="611"/>
        <v>30</v>
      </c>
    </row>
    <row r="2155" spans="2:55" ht="15.5" hidden="1" x14ac:dyDescent="0.35">
      <c r="B2155" s="1" t="s">
        <v>213</v>
      </c>
      <c r="C2155" t="str">
        <f>VLOOKUP(B2155,Z2154:AE4489,2,FALSE)</f>
        <v>Hartman,</v>
      </c>
      <c r="D2155">
        <f t="shared" si="594"/>
        <v>25.8</v>
      </c>
      <c r="E2155">
        <f t="shared" si="595"/>
        <v>4.13</v>
      </c>
      <c r="F2155" t="str">
        <f t="shared" si="596"/>
        <v>No</v>
      </c>
      <c r="G2155" t="str">
        <f t="shared" si="597"/>
        <v>No</v>
      </c>
      <c r="H2155" t="str">
        <f t="shared" si="598"/>
        <v>No</v>
      </c>
      <c r="I2155">
        <f t="shared" si="599"/>
        <v>1</v>
      </c>
      <c r="J2155" t="str">
        <f t="shared" si="600"/>
        <v>No</v>
      </c>
      <c r="K2155" t="str">
        <f t="shared" si="601"/>
        <v>OVER WEIGHT</v>
      </c>
      <c r="L2155" t="str">
        <f t="shared" si="602"/>
        <v>normal</v>
      </c>
      <c r="M2155" s="34">
        <f t="shared" si="603"/>
        <v>24763</v>
      </c>
      <c r="N2155" s="36">
        <f t="shared" si="604"/>
        <v>36332.449999999997</v>
      </c>
      <c r="O2155" s="23" t="str">
        <f t="shared" si="605"/>
        <v>tier - 1</v>
      </c>
      <c r="P2155" s="34" t="str">
        <f t="shared" si="606"/>
        <v>tier - 3</v>
      </c>
      <c r="Q2155" s="34" t="str">
        <f t="shared" si="607"/>
        <v>R1011</v>
      </c>
      <c r="R2155" s="23">
        <f t="shared" si="608"/>
        <v>55</v>
      </c>
      <c r="Z2155" s="1" t="s">
        <v>213</v>
      </c>
      <c r="AA2155" s="1" t="s">
        <v>6775</v>
      </c>
      <c r="AB2155" t="s">
        <v>4746</v>
      </c>
      <c r="AC2155" t="s">
        <v>5440</v>
      </c>
      <c r="AD2155" t="s">
        <v>4816</v>
      </c>
      <c r="AG2155" t="s">
        <v>213</v>
      </c>
      <c r="AH2155">
        <v>25.8</v>
      </c>
      <c r="AI2155">
        <v>4.13</v>
      </c>
      <c r="AJ2155" s="20" t="s">
        <v>2380</v>
      </c>
      <c r="AK2155" t="s">
        <v>2380</v>
      </c>
      <c r="AL2155" t="s">
        <v>2380</v>
      </c>
      <c r="AM2155" s="29">
        <v>1</v>
      </c>
      <c r="AN2155" s="20" t="s">
        <v>2380</v>
      </c>
      <c r="AO2155" s="20" t="str">
        <f t="shared" si="609"/>
        <v>OVER WEIGHT</v>
      </c>
      <c r="AP2155" s="20" t="str">
        <f t="shared" si="610"/>
        <v>normal</v>
      </c>
      <c r="AS2155" t="s">
        <v>2181</v>
      </c>
      <c r="AT2155">
        <v>1967</v>
      </c>
      <c r="AU2155" s="28" t="s">
        <v>37</v>
      </c>
      <c r="AV2155">
        <v>18</v>
      </c>
      <c r="AW2155">
        <v>0</v>
      </c>
      <c r="AX2155" s="38">
        <v>36332.449999999997</v>
      </c>
      <c r="AY2155" t="s">
        <v>16</v>
      </c>
      <c r="AZ2155" t="s">
        <v>12</v>
      </c>
      <c r="BA2155" t="s">
        <v>42</v>
      </c>
      <c r="BB2155" s="35">
        <f>DATE(AT2155,MATCH(AU2155,{"Jan","Feb","Mar","Apr","May","Jun","Jul","Aug","Sep","Oct","Nov","Dec"}, 0),AV2155)</f>
        <v>24763</v>
      </c>
      <c r="BC2155" s="20">
        <f t="shared" si="611"/>
        <v>55</v>
      </c>
    </row>
    <row r="2156" spans="2:55" ht="15.5" hidden="1" x14ac:dyDescent="0.35">
      <c r="B2156" s="1" t="s">
        <v>212</v>
      </c>
      <c r="C2156" t="str">
        <f>VLOOKUP(B2156,Z2155:AE4490,2,FALSE)</f>
        <v>Werhane,</v>
      </c>
      <c r="D2156">
        <f t="shared" si="594"/>
        <v>23.4</v>
      </c>
      <c r="E2156">
        <f t="shared" si="595"/>
        <v>4.24</v>
      </c>
      <c r="F2156" t="str">
        <f t="shared" si="596"/>
        <v>No</v>
      </c>
      <c r="G2156" t="str">
        <f t="shared" si="597"/>
        <v>No</v>
      </c>
      <c r="H2156" t="str">
        <f t="shared" si="598"/>
        <v>No</v>
      </c>
      <c r="I2156">
        <f t="shared" si="599"/>
        <v>1</v>
      </c>
      <c r="J2156" t="str">
        <f t="shared" si="600"/>
        <v>No</v>
      </c>
      <c r="K2156" t="str">
        <f t="shared" si="601"/>
        <v>Normal weight</v>
      </c>
      <c r="L2156" t="str">
        <f t="shared" si="602"/>
        <v>normal</v>
      </c>
      <c r="M2156" s="34">
        <f t="shared" si="603"/>
        <v>27550</v>
      </c>
      <c r="N2156" s="36">
        <f t="shared" si="604"/>
        <v>36350.71</v>
      </c>
      <c r="O2156" s="23" t="str">
        <f t="shared" si="605"/>
        <v>tier - 1</v>
      </c>
      <c r="P2156" s="34" t="str">
        <f t="shared" si="606"/>
        <v>tier - 2</v>
      </c>
      <c r="Q2156" s="34" t="str">
        <f t="shared" si="607"/>
        <v>R1011</v>
      </c>
      <c r="R2156" s="23">
        <f t="shared" si="608"/>
        <v>48</v>
      </c>
      <c r="Z2156" s="1" t="s">
        <v>212</v>
      </c>
      <c r="AA2156" s="1" t="s">
        <v>7597</v>
      </c>
      <c r="AB2156" t="s">
        <v>4746</v>
      </c>
      <c r="AC2156" t="s">
        <v>4763</v>
      </c>
      <c r="AD2156" t="s">
        <v>4785</v>
      </c>
      <c r="AG2156" t="s">
        <v>212</v>
      </c>
      <c r="AH2156">
        <v>23.4</v>
      </c>
      <c r="AI2156">
        <v>4.24</v>
      </c>
      <c r="AJ2156" s="20" t="s">
        <v>2380</v>
      </c>
      <c r="AK2156" t="s">
        <v>2380</v>
      </c>
      <c r="AL2156" t="s">
        <v>2380</v>
      </c>
      <c r="AM2156" s="29">
        <v>1</v>
      </c>
      <c r="AN2156" s="20" t="s">
        <v>2380</v>
      </c>
      <c r="AO2156" s="20" t="str">
        <f t="shared" si="609"/>
        <v>Normal weight</v>
      </c>
      <c r="AP2156" s="20" t="str">
        <f t="shared" si="610"/>
        <v>normal</v>
      </c>
      <c r="AS2156" t="s">
        <v>2182</v>
      </c>
      <c r="AT2156">
        <v>1975</v>
      </c>
      <c r="AU2156" s="28" t="s">
        <v>18</v>
      </c>
      <c r="AV2156">
        <v>5</v>
      </c>
      <c r="AW2156">
        <v>1</v>
      </c>
      <c r="AX2156" s="38">
        <v>36350.71</v>
      </c>
      <c r="AY2156" t="s">
        <v>16</v>
      </c>
      <c r="AZ2156" t="s">
        <v>11</v>
      </c>
      <c r="BA2156" t="s">
        <v>42</v>
      </c>
      <c r="BB2156" s="35">
        <f>DATE(AT2156,MATCH(AU2156,{"Jan","Feb","Mar","Apr","May","Jun","Jul","Aug","Sep","Oct","Nov","Dec"}, 0),AV2156)</f>
        <v>27550</v>
      </c>
      <c r="BC2156" s="20">
        <f t="shared" si="611"/>
        <v>48</v>
      </c>
    </row>
    <row r="2157" spans="2:55" ht="15.5" hidden="1" x14ac:dyDescent="0.35">
      <c r="B2157" s="1" t="s">
        <v>211</v>
      </c>
      <c r="C2157" t="str">
        <f>VLOOKUP(B2157,Z2156:AE4491,2,FALSE)</f>
        <v>Davies,</v>
      </c>
      <c r="D2157">
        <f t="shared" si="594"/>
        <v>27.93</v>
      </c>
      <c r="E2157">
        <f t="shared" si="595"/>
        <v>9.8800000000000008</v>
      </c>
      <c r="F2157" t="str">
        <f t="shared" si="596"/>
        <v>No</v>
      </c>
      <c r="G2157" t="str">
        <f t="shared" si="597"/>
        <v>No</v>
      </c>
      <c r="H2157" t="str">
        <f t="shared" si="598"/>
        <v>No</v>
      </c>
      <c r="I2157">
        <f t="shared" si="599"/>
        <v>0</v>
      </c>
      <c r="J2157" t="str">
        <f t="shared" si="600"/>
        <v>No</v>
      </c>
      <c r="K2157" t="str">
        <f t="shared" si="601"/>
        <v>OVER WEIGHT</v>
      </c>
      <c r="L2157" t="str">
        <f t="shared" si="602"/>
        <v>diabeties</v>
      </c>
      <c r="M2157" s="34">
        <f t="shared" si="603"/>
        <v>37964</v>
      </c>
      <c r="N2157" s="36">
        <f t="shared" si="604"/>
        <v>36397.58</v>
      </c>
      <c r="O2157" s="23" t="str">
        <f t="shared" si="605"/>
        <v>tier - 2</v>
      </c>
      <c r="P2157" s="34" t="str">
        <f t="shared" si="606"/>
        <v>tier - 3</v>
      </c>
      <c r="Q2157" s="34" t="str">
        <f t="shared" si="607"/>
        <v>R1011</v>
      </c>
      <c r="R2157" s="23">
        <f t="shared" si="608"/>
        <v>19</v>
      </c>
      <c r="Z2157" s="1" t="s">
        <v>211</v>
      </c>
      <c r="AA2157" s="1" t="s">
        <v>7598</v>
      </c>
      <c r="AB2157" t="s">
        <v>4746</v>
      </c>
      <c r="AC2157" t="s">
        <v>7599</v>
      </c>
      <c r="AD2157" t="s">
        <v>5155</v>
      </c>
      <c r="AG2157" t="s">
        <v>211</v>
      </c>
      <c r="AH2157">
        <v>27.93</v>
      </c>
      <c r="AI2157">
        <v>9.8800000000000008</v>
      </c>
      <c r="AJ2157" s="20" t="s">
        <v>2380</v>
      </c>
      <c r="AK2157" t="s">
        <v>2380</v>
      </c>
      <c r="AL2157" t="s">
        <v>2380</v>
      </c>
      <c r="AM2157" s="29">
        <v>0</v>
      </c>
      <c r="AN2157" s="20" t="s">
        <v>2380</v>
      </c>
      <c r="AO2157" s="20" t="str">
        <f t="shared" si="609"/>
        <v>OVER WEIGHT</v>
      </c>
      <c r="AP2157" s="20" t="str">
        <f t="shared" si="610"/>
        <v>diabeties</v>
      </c>
      <c r="AS2157" t="s">
        <v>2183</v>
      </c>
      <c r="AT2157">
        <v>2003</v>
      </c>
      <c r="AU2157" s="28" t="s">
        <v>30</v>
      </c>
      <c r="AV2157">
        <v>9</v>
      </c>
      <c r="AW2157">
        <v>2</v>
      </c>
      <c r="AX2157" s="38">
        <v>36397.58</v>
      </c>
      <c r="AY2157" t="s">
        <v>11</v>
      </c>
      <c r="AZ2157" t="s">
        <v>12</v>
      </c>
      <c r="BA2157" t="s">
        <v>42</v>
      </c>
      <c r="BB2157" s="35">
        <f>DATE(AT2157,MATCH(AU2157,{"Jan","Feb","Mar","Apr","May","Jun","Jul","Aug","Sep","Oct","Nov","Dec"}, 0),AV2157)</f>
        <v>37964</v>
      </c>
      <c r="BC2157" s="20">
        <f t="shared" si="611"/>
        <v>19</v>
      </c>
    </row>
    <row r="2158" spans="2:55" ht="15.5" hidden="1" x14ac:dyDescent="0.35">
      <c r="B2158" s="1" t="s">
        <v>210</v>
      </c>
      <c r="C2158" t="str">
        <f>VLOOKUP(B2158,Z2157:AE4492,2,FALSE)</f>
        <v>Hummel,</v>
      </c>
      <c r="D2158">
        <f t="shared" si="594"/>
        <v>22</v>
      </c>
      <c r="E2158">
        <f t="shared" si="595"/>
        <v>9.5</v>
      </c>
      <c r="F2158" t="str">
        <f t="shared" si="596"/>
        <v>No</v>
      </c>
      <c r="G2158" t="str">
        <f t="shared" si="597"/>
        <v>No</v>
      </c>
      <c r="H2158" t="str">
        <f t="shared" si="598"/>
        <v>No</v>
      </c>
      <c r="I2158">
        <f t="shared" si="599"/>
        <v>0</v>
      </c>
      <c r="J2158" t="str">
        <f t="shared" si="600"/>
        <v>No</v>
      </c>
      <c r="K2158" t="str">
        <f t="shared" si="601"/>
        <v>Normal weight</v>
      </c>
      <c r="L2158" t="str">
        <f t="shared" si="602"/>
        <v>diabeties</v>
      </c>
      <c r="M2158" s="34">
        <f t="shared" si="603"/>
        <v>22969</v>
      </c>
      <c r="N2158" s="36">
        <f t="shared" si="604"/>
        <v>36445.550000000003</v>
      </c>
      <c r="O2158" s="23" t="str">
        <f t="shared" si="605"/>
        <v>tier - 2</v>
      </c>
      <c r="P2158" s="34" t="str">
        <f t="shared" si="606"/>
        <v>tier - 2</v>
      </c>
      <c r="Q2158" s="34" t="str">
        <f t="shared" si="607"/>
        <v>R1011</v>
      </c>
      <c r="R2158" s="23">
        <f t="shared" si="608"/>
        <v>60</v>
      </c>
      <c r="Z2158" s="1" t="s">
        <v>210</v>
      </c>
      <c r="AA2158" s="1" t="s">
        <v>7600</v>
      </c>
      <c r="AB2158" t="s">
        <v>4746</v>
      </c>
      <c r="AC2158" t="s">
        <v>7601</v>
      </c>
      <c r="AG2158" t="s">
        <v>210</v>
      </c>
      <c r="AH2158">
        <v>22</v>
      </c>
      <c r="AI2158">
        <v>9.5</v>
      </c>
      <c r="AJ2158" s="20" t="s">
        <v>2380</v>
      </c>
      <c r="AK2158" t="s">
        <v>2380</v>
      </c>
      <c r="AL2158" t="s">
        <v>2380</v>
      </c>
      <c r="AM2158" s="29">
        <v>0</v>
      </c>
      <c r="AN2158" s="20" t="s">
        <v>2380</v>
      </c>
      <c r="AO2158" s="20" t="str">
        <f t="shared" si="609"/>
        <v>Normal weight</v>
      </c>
      <c r="AP2158" s="20" t="str">
        <f t="shared" si="610"/>
        <v>diabeties</v>
      </c>
      <c r="AS2158" t="s">
        <v>2184</v>
      </c>
      <c r="AT2158">
        <v>1962</v>
      </c>
      <c r="AU2158" s="28" t="s">
        <v>15</v>
      </c>
      <c r="AV2158">
        <v>19</v>
      </c>
      <c r="AW2158">
        <v>0</v>
      </c>
      <c r="AX2158" s="38">
        <v>36445.550000000003</v>
      </c>
      <c r="AY2158" t="s">
        <v>11</v>
      </c>
      <c r="AZ2158" t="s">
        <v>11</v>
      </c>
      <c r="BA2158" t="s">
        <v>42</v>
      </c>
      <c r="BB2158" s="35">
        <f>DATE(AT2158,MATCH(AU2158,{"Jan","Feb","Mar","Apr","May","Jun","Jul","Aug","Sep","Oct","Nov","Dec"}, 0),AV2158)</f>
        <v>22969</v>
      </c>
      <c r="BC2158" s="20">
        <f t="shared" si="611"/>
        <v>60</v>
      </c>
    </row>
    <row r="2159" spans="2:55" ht="15.5" hidden="1" x14ac:dyDescent="0.35">
      <c r="B2159" s="1" t="s">
        <v>209</v>
      </c>
      <c r="C2159" t="str">
        <f>VLOOKUP(B2159,Z2158:AE4493,2,FALSE)</f>
        <v>Lutz,</v>
      </c>
      <c r="D2159">
        <f t="shared" si="594"/>
        <v>36.86</v>
      </c>
      <c r="E2159">
        <f t="shared" si="595"/>
        <v>4.97</v>
      </c>
      <c r="F2159" t="str">
        <f t="shared" si="596"/>
        <v>yes</v>
      </c>
      <c r="G2159" t="str">
        <f t="shared" si="597"/>
        <v>No</v>
      </c>
      <c r="H2159" t="str">
        <f t="shared" si="598"/>
        <v>No</v>
      </c>
      <c r="I2159">
        <f t="shared" si="599"/>
        <v>0</v>
      </c>
      <c r="J2159" t="str">
        <f t="shared" si="600"/>
        <v>No</v>
      </c>
      <c r="K2159" t="str">
        <f t="shared" si="601"/>
        <v>OBESITY</v>
      </c>
      <c r="L2159" t="str">
        <f t="shared" si="602"/>
        <v>normal</v>
      </c>
      <c r="M2159" s="34">
        <f t="shared" si="603"/>
        <v>26885</v>
      </c>
      <c r="N2159" s="36">
        <f t="shared" si="604"/>
        <v>36541.550000000003</v>
      </c>
      <c r="O2159" s="23" t="str">
        <f t="shared" si="605"/>
        <v>tier - 2</v>
      </c>
      <c r="P2159" s="34" t="str">
        <f t="shared" si="606"/>
        <v>tier - 3</v>
      </c>
      <c r="Q2159" s="34" t="str">
        <f t="shared" si="607"/>
        <v>R1011</v>
      </c>
      <c r="R2159" s="23">
        <f t="shared" si="608"/>
        <v>49</v>
      </c>
      <c r="Z2159" s="1" t="s">
        <v>209</v>
      </c>
      <c r="AA2159" s="1" t="s">
        <v>7602</v>
      </c>
      <c r="AB2159" t="s">
        <v>4746</v>
      </c>
      <c r="AC2159" t="s">
        <v>5419</v>
      </c>
      <c r="AD2159" t="s">
        <v>4910</v>
      </c>
      <c r="AG2159" t="s">
        <v>209</v>
      </c>
      <c r="AH2159">
        <v>36.86</v>
      </c>
      <c r="AI2159">
        <v>4.97</v>
      </c>
      <c r="AJ2159" s="20" t="s">
        <v>2382</v>
      </c>
      <c r="AK2159" t="s">
        <v>2380</v>
      </c>
      <c r="AL2159" t="s">
        <v>2380</v>
      </c>
      <c r="AM2159" s="29">
        <v>0</v>
      </c>
      <c r="AN2159" s="20" t="s">
        <v>2380</v>
      </c>
      <c r="AO2159" s="20" t="str">
        <f t="shared" si="609"/>
        <v>OBESITY</v>
      </c>
      <c r="AP2159" s="20" t="str">
        <f t="shared" si="610"/>
        <v>normal</v>
      </c>
      <c r="AS2159" t="s">
        <v>2185</v>
      </c>
      <c r="AT2159">
        <v>1973</v>
      </c>
      <c r="AU2159" s="28" t="s">
        <v>35</v>
      </c>
      <c r="AV2159">
        <v>9</v>
      </c>
      <c r="AW2159">
        <v>0</v>
      </c>
      <c r="AX2159" s="38">
        <v>36541.550000000003</v>
      </c>
      <c r="AY2159" t="s">
        <v>11</v>
      </c>
      <c r="AZ2159" t="s">
        <v>12</v>
      </c>
      <c r="BA2159" t="s">
        <v>42</v>
      </c>
      <c r="BB2159" s="35">
        <f>DATE(AT2159,MATCH(AU2159,{"Jan","Feb","Mar","Apr","May","Jun","Jul","Aug","Sep","Oct","Nov","Dec"}, 0),AV2159)</f>
        <v>26885</v>
      </c>
      <c r="BC2159" s="20">
        <f t="shared" si="611"/>
        <v>49</v>
      </c>
    </row>
    <row r="2160" spans="2:55" ht="15.5" hidden="1" x14ac:dyDescent="0.35">
      <c r="B2160" s="1" t="s">
        <v>208</v>
      </c>
      <c r="C2160" t="str">
        <f>VLOOKUP(B2160,Z2159:AE4494,2,FALSE)</f>
        <v>Waters,</v>
      </c>
      <c r="D2160">
        <f t="shared" si="594"/>
        <v>31.254999999999999</v>
      </c>
      <c r="E2160">
        <f t="shared" si="595"/>
        <v>5.49</v>
      </c>
      <c r="F2160" t="str">
        <f t="shared" si="596"/>
        <v>yes</v>
      </c>
      <c r="G2160" t="str">
        <f t="shared" si="597"/>
        <v>No</v>
      </c>
      <c r="H2160" t="str">
        <f t="shared" si="598"/>
        <v>No</v>
      </c>
      <c r="I2160">
        <f t="shared" si="599"/>
        <v>0</v>
      </c>
      <c r="J2160" t="str">
        <f t="shared" si="600"/>
        <v>No</v>
      </c>
      <c r="K2160" t="str">
        <f t="shared" si="601"/>
        <v>OBESITY</v>
      </c>
      <c r="L2160" t="str">
        <f t="shared" si="602"/>
        <v>normal</v>
      </c>
      <c r="M2160" s="34">
        <f t="shared" si="603"/>
        <v>33886</v>
      </c>
      <c r="N2160" s="36">
        <f t="shared" si="604"/>
        <v>36572.800000000003</v>
      </c>
      <c r="O2160" s="23" t="str">
        <f t="shared" si="605"/>
        <v>tier - 1</v>
      </c>
      <c r="P2160" s="34" t="str">
        <f t="shared" si="606"/>
        <v>tier - 2</v>
      </c>
      <c r="Q2160" s="34" t="str">
        <f t="shared" si="607"/>
        <v>R1011</v>
      </c>
      <c r="R2160" s="23">
        <f t="shared" si="608"/>
        <v>30</v>
      </c>
      <c r="Z2160" s="1" t="s">
        <v>208</v>
      </c>
      <c r="AA2160" s="1" t="s">
        <v>7564</v>
      </c>
      <c r="AB2160" t="s">
        <v>4746</v>
      </c>
      <c r="AC2160" t="s">
        <v>4959</v>
      </c>
      <c r="AD2160" t="s">
        <v>4811</v>
      </c>
      <c r="AG2160" t="s">
        <v>208</v>
      </c>
      <c r="AH2160">
        <v>31.254999999999999</v>
      </c>
      <c r="AI2160">
        <v>5.49</v>
      </c>
      <c r="AJ2160" s="20" t="s">
        <v>2382</v>
      </c>
      <c r="AK2160" t="s">
        <v>2380</v>
      </c>
      <c r="AL2160" t="s">
        <v>2380</v>
      </c>
      <c r="AM2160" s="29">
        <v>0</v>
      </c>
      <c r="AN2160" s="20" t="s">
        <v>2380</v>
      </c>
      <c r="AO2160" s="20" t="str">
        <f t="shared" si="609"/>
        <v>OBESITY</v>
      </c>
      <c r="AP2160" s="20" t="str">
        <f t="shared" si="610"/>
        <v>normal</v>
      </c>
      <c r="AS2160" t="s">
        <v>2186</v>
      </c>
      <c r="AT2160">
        <v>1992</v>
      </c>
      <c r="AU2160" s="28" t="s">
        <v>37</v>
      </c>
      <c r="AV2160">
        <v>9</v>
      </c>
      <c r="AW2160">
        <v>0</v>
      </c>
      <c r="AX2160" s="38">
        <v>36572.800000000003</v>
      </c>
      <c r="AY2160" t="s">
        <v>16</v>
      </c>
      <c r="AZ2160" t="s">
        <v>11</v>
      </c>
      <c r="BA2160" t="s">
        <v>42</v>
      </c>
      <c r="BB2160" s="35">
        <f>DATE(AT2160,MATCH(AU2160,{"Jan","Feb","Mar","Apr","May","Jun","Jul","Aug","Sep","Oct","Nov","Dec"}, 0),AV2160)</f>
        <v>33886</v>
      </c>
      <c r="BC2160" s="20">
        <f t="shared" si="611"/>
        <v>30</v>
      </c>
    </row>
    <row r="2161" spans="2:55" ht="15.5" hidden="1" x14ac:dyDescent="0.35">
      <c r="B2161" s="1" t="s">
        <v>207</v>
      </c>
      <c r="C2161" t="str">
        <f>VLOOKUP(B2161,Z2160:AE4495,2,FALSE)</f>
        <v>Viglienzoni,</v>
      </c>
      <c r="D2161">
        <f t="shared" si="594"/>
        <v>23.06</v>
      </c>
      <c r="E2161">
        <f t="shared" si="595"/>
        <v>4.47</v>
      </c>
      <c r="F2161" t="str">
        <f t="shared" si="596"/>
        <v>No</v>
      </c>
      <c r="G2161" t="str">
        <f t="shared" si="597"/>
        <v>No</v>
      </c>
      <c r="H2161" t="str">
        <f t="shared" si="598"/>
        <v>No</v>
      </c>
      <c r="I2161">
        <f t="shared" si="599"/>
        <v>0</v>
      </c>
      <c r="J2161" t="str">
        <f t="shared" si="600"/>
        <v>No</v>
      </c>
      <c r="K2161" t="str">
        <f t="shared" si="601"/>
        <v>Normal weight</v>
      </c>
      <c r="L2161" t="str">
        <f t="shared" si="602"/>
        <v>normal</v>
      </c>
      <c r="M2161" s="34">
        <f t="shared" si="603"/>
        <v>22491</v>
      </c>
      <c r="N2161" s="36">
        <f t="shared" si="604"/>
        <v>36580.28</v>
      </c>
      <c r="O2161" s="23" t="str">
        <f t="shared" si="605"/>
        <v>tier - 2</v>
      </c>
      <c r="P2161" s="34" t="str">
        <f t="shared" si="606"/>
        <v>tier - 2</v>
      </c>
      <c r="Q2161" s="34" t="str">
        <f t="shared" si="607"/>
        <v>R1013</v>
      </c>
      <c r="R2161" s="23">
        <f t="shared" si="608"/>
        <v>61</v>
      </c>
      <c r="Z2161" s="1" t="s">
        <v>207</v>
      </c>
      <c r="AA2161" s="1" t="s">
        <v>7603</v>
      </c>
      <c r="AB2161" t="s">
        <v>4746</v>
      </c>
      <c r="AC2161" t="s">
        <v>7324</v>
      </c>
      <c r="AG2161" t="s">
        <v>207</v>
      </c>
      <c r="AH2161">
        <v>23.06</v>
      </c>
      <c r="AI2161">
        <v>4.47</v>
      </c>
      <c r="AJ2161" s="20" t="s">
        <v>2380</v>
      </c>
      <c r="AK2161" t="s">
        <v>2380</v>
      </c>
      <c r="AL2161" t="s">
        <v>2380</v>
      </c>
      <c r="AM2161" s="29">
        <v>0</v>
      </c>
      <c r="AN2161" s="20" t="s">
        <v>2380</v>
      </c>
      <c r="AO2161" s="20" t="str">
        <f t="shared" si="609"/>
        <v>Normal weight</v>
      </c>
      <c r="AP2161" s="20" t="str">
        <f t="shared" si="610"/>
        <v>normal</v>
      </c>
      <c r="AS2161" t="s">
        <v>2187</v>
      </c>
      <c r="AT2161">
        <v>1961</v>
      </c>
      <c r="AU2161" s="28" t="s">
        <v>10</v>
      </c>
      <c r="AV2161">
        <v>29</v>
      </c>
      <c r="AW2161">
        <v>4</v>
      </c>
      <c r="AX2161" s="38">
        <v>36580.28</v>
      </c>
      <c r="AY2161" t="s">
        <v>11</v>
      </c>
      <c r="AZ2161" t="s">
        <v>11</v>
      </c>
      <c r="BA2161" t="s">
        <v>13</v>
      </c>
      <c r="BB2161" s="35">
        <f>DATE(AT2161,MATCH(AU2161,{"Jan","Feb","Mar","Apr","May","Jun","Jul","Aug","Sep","Oct","Nov","Dec"}, 0),AV2161)</f>
        <v>22491</v>
      </c>
      <c r="BC2161" s="20">
        <f t="shared" si="611"/>
        <v>61</v>
      </c>
    </row>
    <row r="2162" spans="2:55" ht="15.5" hidden="1" x14ac:dyDescent="0.35">
      <c r="B2162" s="1" t="s">
        <v>206</v>
      </c>
      <c r="C2162" t="str">
        <f>VLOOKUP(B2162,Z2161:AE4496,2,FALSE)</f>
        <v>Rathbun,</v>
      </c>
      <c r="D2162">
        <f t="shared" si="594"/>
        <v>28.975000000000001</v>
      </c>
      <c r="E2162">
        <f t="shared" si="595"/>
        <v>4.34</v>
      </c>
      <c r="F2162" t="str">
        <f t="shared" si="596"/>
        <v>yes</v>
      </c>
      <c r="G2162" t="str">
        <f t="shared" si="597"/>
        <v>No</v>
      </c>
      <c r="H2162" t="str">
        <f t="shared" si="598"/>
        <v>No</v>
      </c>
      <c r="I2162">
        <f t="shared" si="599"/>
        <v>0</v>
      </c>
      <c r="J2162" t="str">
        <f t="shared" si="600"/>
        <v>No</v>
      </c>
      <c r="K2162" t="str">
        <f t="shared" si="601"/>
        <v>OVER WEIGHT</v>
      </c>
      <c r="L2162" t="str">
        <f t="shared" si="602"/>
        <v>normal</v>
      </c>
      <c r="M2162" s="34">
        <f t="shared" si="603"/>
        <v>25763</v>
      </c>
      <c r="N2162" s="36">
        <f t="shared" si="604"/>
        <v>36786.370000000003</v>
      </c>
      <c r="O2162" s="23" t="str">
        <f t="shared" si="605"/>
        <v>tier - 1</v>
      </c>
      <c r="P2162" s="34" t="str">
        <f t="shared" si="606"/>
        <v>tier - 1</v>
      </c>
      <c r="Q2162" s="34" t="str">
        <f t="shared" si="607"/>
        <v>R1011</v>
      </c>
      <c r="R2162" s="23">
        <f t="shared" si="608"/>
        <v>52</v>
      </c>
      <c r="Z2162" s="1" t="s">
        <v>206</v>
      </c>
      <c r="AA2162" s="1" t="s">
        <v>7604</v>
      </c>
      <c r="AB2162" t="s">
        <v>4746</v>
      </c>
      <c r="AC2162" t="s">
        <v>4761</v>
      </c>
      <c r="AG2162" t="s">
        <v>206</v>
      </c>
      <c r="AH2162">
        <v>28.975000000000001</v>
      </c>
      <c r="AI2162">
        <v>4.34</v>
      </c>
      <c r="AJ2162" s="20" t="s">
        <v>2382</v>
      </c>
      <c r="AK2162" t="s">
        <v>2380</v>
      </c>
      <c r="AL2162" t="s">
        <v>2380</v>
      </c>
      <c r="AM2162" s="29">
        <v>0</v>
      </c>
      <c r="AN2162" s="20" t="s">
        <v>2380</v>
      </c>
      <c r="AO2162" s="20" t="str">
        <f t="shared" si="609"/>
        <v>OVER WEIGHT</v>
      </c>
      <c r="AP2162" s="20" t="str">
        <f t="shared" si="610"/>
        <v>normal</v>
      </c>
      <c r="AS2162" t="s">
        <v>2188</v>
      </c>
      <c r="AT2162">
        <v>1970</v>
      </c>
      <c r="AU2162" s="28" t="s">
        <v>10</v>
      </c>
      <c r="AV2162">
        <v>14</v>
      </c>
      <c r="AW2162">
        <v>0</v>
      </c>
      <c r="AX2162" s="38">
        <v>36786.370000000003</v>
      </c>
      <c r="AY2162" t="s">
        <v>16</v>
      </c>
      <c r="AZ2162" t="s">
        <v>16</v>
      </c>
      <c r="BA2162" t="s">
        <v>42</v>
      </c>
      <c r="BB2162" s="35">
        <f>DATE(AT2162,MATCH(AU2162,{"Jan","Feb","Mar","Apr","May","Jun","Jul","Aug","Sep","Oct","Nov","Dec"}, 0),AV2162)</f>
        <v>25763</v>
      </c>
      <c r="BC2162" s="20">
        <f t="shared" si="611"/>
        <v>52</v>
      </c>
    </row>
    <row r="2163" spans="2:55" ht="15.5" hidden="1" x14ac:dyDescent="0.35">
      <c r="B2163" s="1" t="s">
        <v>205</v>
      </c>
      <c r="C2163" t="str">
        <f>VLOOKUP(B2163,Z2162:AE4497,2,FALSE)</f>
        <v>crane,</v>
      </c>
      <c r="D2163">
        <f t="shared" si="594"/>
        <v>33.299999999999997</v>
      </c>
      <c r="E2163">
        <f t="shared" si="595"/>
        <v>9.49</v>
      </c>
      <c r="F2163" t="str">
        <f t="shared" si="596"/>
        <v>No</v>
      </c>
      <c r="G2163" t="str">
        <f t="shared" si="597"/>
        <v>No</v>
      </c>
      <c r="H2163" t="str">
        <f t="shared" si="598"/>
        <v>No</v>
      </c>
      <c r="I2163">
        <f t="shared" si="599"/>
        <v>0</v>
      </c>
      <c r="J2163" t="str">
        <f t="shared" si="600"/>
        <v>No</v>
      </c>
      <c r="K2163" t="str">
        <f t="shared" si="601"/>
        <v>OBESITY</v>
      </c>
      <c r="L2163" t="str">
        <f t="shared" si="602"/>
        <v>diabeties</v>
      </c>
      <c r="M2163" s="34">
        <f t="shared" si="603"/>
        <v>24104</v>
      </c>
      <c r="N2163" s="36">
        <f t="shared" si="604"/>
        <v>36795.29</v>
      </c>
      <c r="O2163" s="23" t="str">
        <f t="shared" si="605"/>
        <v>tier - 2</v>
      </c>
      <c r="P2163" s="34" t="str">
        <f t="shared" si="606"/>
        <v>tier - 1</v>
      </c>
      <c r="Q2163" s="34" t="str">
        <f t="shared" si="607"/>
        <v>R1011</v>
      </c>
      <c r="R2163" s="23">
        <f t="shared" si="608"/>
        <v>57</v>
      </c>
      <c r="Z2163" s="1" t="s">
        <v>205</v>
      </c>
      <c r="AA2163" s="1" t="s">
        <v>7605</v>
      </c>
      <c r="AB2163" t="s">
        <v>4743</v>
      </c>
      <c r="AC2163" t="s">
        <v>7606</v>
      </c>
      <c r="AD2163" t="s">
        <v>4826</v>
      </c>
      <c r="AG2163" t="s">
        <v>205</v>
      </c>
      <c r="AH2163">
        <v>33.299999999999997</v>
      </c>
      <c r="AI2163">
        <v>9.49</v>
      </c>
      <c r="AJ2163" s="20" t="s">
        <v>2380</v>
      </c>
      <c r="AK2163" t="s">
        <v>2380</v>
      </c>
      <c r="AL2163" t="s">
        <v>2380</v>
      </c>
      <c r="AM2163" s="29">
        <v>0</v>
      </c>
      <c r="AN2163" s="20" t="s">
        <v>2380</v>
      </c>
      <c r="AO2163" s="20" t="str">
        <f t="shared" si="609"/>
        <v>OBESITY</v>
      </c>
      <c r="AP2163" s="20" t="str">
        <f t="shared" si="610"/>
        <v>diabeties</v>
      </c>
      <c r="AS2163" t="s">
        <v>2189</v>
      </c>
      <c r="AT2163">
        <v>1965</v>
      </c>
      <c r="AU2163" s="28" t="s">
        <v>30</v>
      </c>
      <c r="AV2163">
        <v>28</v>
      </c>
      <c r="AW2163">
        <v>0</v>
      </c>
      <c r="AX2163" s="38">
        <v>36795.29</v>
      </c>
      <c r="AY2163" t="s">
        <v>11</v>
      </c>
      <c r="AZ2163" t="s">
        <v>16</v>
      </c>
      <c r="BA2163" t="s">
        <v>42</v>
      </c>
      <c r="BB2163" s="35">
        <f>DATE(AT2163,MATCH(AU2163,{"Jan","Feb","Mar","Apr","May","Jun","Jul","Aug","Sep","Oct","Nov","Dec"}, 0),AV2163)</f>
        <v>24104</v>
      </c>
      <c r="BC2163" s="20">
        <f t="shared" si="611"/>
        <v>57</v>
      </c>
    </row>
    <row r="2164" spans="2:55" ht="15.5" hidden="1" x14ac:dyDescent="0.35">
      <c r="B2164" s="1" t="s">
        <v>204</v>
      </c>
      <c r="C2164" t="str">
        <f>VLOOKUP(B2164,Z2163:AE4498,2,FALSE)</f>
        <v>Conant,</v>
      </c>
      <c r="D2164">
        <f t="shared" si="594"/>
        <v>33</v>
      </c>
      <c r="E2164">
        <f t="shared" si="595"/>
        <v>10.16</v>
      </c>
      <c r="F2164" t="str">
        <f t="shared" si="596"/>
        <v>No</v>
      </c>
      <c r="G2164" t="str">
        <f t="shared" si="597"/>
        <v>No</v>
      </c>
      <c r="H2164" t="str">
        <f t="shared" si="598"/>
        <v>No</v>
      </c>
      <c r="I2164">
        <f t="shared" si="599"/>
        <v>0</v>
      </c>
      <c r="J2164" t="str">
        <f t="shared" si="600"/>
        <v>No</v>
      </c>
      <c r="K2164" t="str">
        <f t="shared" si="601"/>
        <v>OBESITY</v>
      </c>
      <c r="L2164" t="str">
        <f t="shared" si="602"/>
        <v>diabeties</v>
      </c>
      <c r="M2164" s="34">
        <f t="shared" si="603"/>
        <v>38297</v>
      </c>
      <c r="N2164" s="36">
        <f t="shared" si="604"/>
        <v>1137.01</v>
      </c>
      <c r="O2164" s="23" t="str">
        <f t="shared" si="605"/>
        <v>tier - 3</v>
      </c>
      <c r="P2164" s="34" t="str">
        <f t="shared" si="606"/>
        <v>tier - 1</v>
      </c>
      <c r="Q2164" s="34" t="str">
        <f t="shared" si="607"/>
        <v>R1013</v>
      </c>
      <c r="R2164" s="23">
        <f t="shared" si="608"/>
        <v>18</v>
      </c>
      <c r="Z2164" s="1" t="s">
        <v>204</v>
      </c>
      <c r="AA2164" s="1" t="s">
        <v>7607</v>
      </c>
      <c r="AB2164" t="s">
        <v>4743</v>
      </c>
      <c r="AC2164" t="s">
        <v>6708</v>
      </c>
      <c r="AG2164" t="s">
        <v>204</v>
      </c>
      <c r="AH2164">
        <v>33</v>
      </c>
      <c r="AI2164">
        <v>10.16</v>
      </c>
      <c r="AJ2164" s="20" t="s">
        <v>2380</v>
      </c>
      <c r="AK2164" t="s">
        <v>2380</v>
      </c>
      <c r="AL2164" t="s">
        <v>2380</v>
      </c>
      <c r="AM2164" s="29">
        <v>0</v>
      </c>
      <c r="AN2164" s="20" t="s">
        <v>2380</v>
      </c>
      <c r="AO2164" s="20" t="str">
        <f t="shared" si="609"/>
        <v>OBESITY</v>
      </c>
      <c r="AP2164" s="20" t="str">
        <f t="shared" si="610"/>
        <v>diabeties</v>
      </c>
      <c r="AS2164" t="s">
        <v>31</v>
      </c>
      <c r="AT2164">
        <v>1992</v>
      </c>
      <c r="AU2164" s="28" t="s">
        <v>37</v>
      </c>
      <c r="AV2164">
        <v>6</v>
      </c>
      <c r="AW2164">
        <v>0</v>
      </c>
      <c r="AX2164" s="38">
        <v>36837.47</v>
      </c>
      <c r="AY2164" t="s">
        <v>16</v>
      </c>
      <c r="AZ2164" t="s">
        <v>11</v>
      </c>
      <c r="BA2164" t="s">
        <v>42</v>
      </c>
      <c r="BB2164" s="35">
        <f>DATE(AT2164,MATCH(AU2164,{"Jan","Feb","Mar","Apr","May","Jun","Jul","Aug","Sep","Oct","Nov","Dec"}, 0),AV2164)</f>
        <v>33883</v>
      </c>
      <c r="BC2164" s="20">
        <f t="shared" si="611"/>
        <v>30</v>
      </c>
    </row>
    <row r="2165" spans="2:55" ht="15.5" hidden="1" x14ac:dyDescent="0.35">
      <c r="B2165" s="1" t="s">
        <v>203</v>
      </c>
      <c r="C2165" t="str">
        <f>VLOOKUP(B2165,Z2164:AE4499,2,FALSE)</f>
        <v>Huyser-Wierenga,</v>
      </c>
      <c r="D2165">
        <f t="shared" si="594"/>
        <v>31.46</v>
      </c>
      <c r="E2165">
        <f t="shared" si="595"/>
        <v>11.19</v>
      </c>
      <c r="F2165" t="str">
        <f t="shared" si="596"/>
        <v>No</v>
      </c>
      <c r="G2165" t="str">
        <f t="shared" si="597"/>
        <v>No</v>
      </c>
      <c r="H2165" t="str">
        <f t="shared" si="598"/>
        <v>No</v>
      </c>
      <c r="I2165">
        <f t="shared" si="599"/>
        <v>0</v>
      </c>
      <c r="J2165" t="str">
        <f t="shared" si="600"/>
        <v>No</v>
      </c>
      <c r="K2165" t="str">
        <f t="shared" si="601"/>
        <v>OBESITY</v>
      </c>
      <c r="L2165" t="str">
        <f t="shared" si="602"/>
        <v>diabeties</v>
      </c>
      <c r="M2165" s="34">
        <f t="shared" si="603"/>
        <v>33789</v>
      </c>
      <c r="N2165" s="36">
        <f t="shared" si="604"/>
        <v>36837.47</v>
      </c>
      <c r="O2165" s="23" t="str">
        <f t="shared" si="605"/>
        <v>tier - 2</v>
      </c>
      <c r="P2165" s="34" t="str">
        <f t="shared" si="606"/>
        <v>tier - 3</v>
      </c>
      <c r="Q2165" s="34" t="str">
        <f t="shared" si="607"/>
        <v>R1011</v>
      </c>
      <c r="R2165" s="23">
        <f t="shared" si="608"/>
        <v>30</v>
      </c>
      <c r="Z2165" s="1" t="s">
        <v>203</v>
      </c>
      <c r="AA2165" s="1" t="s">
        <v>7608</v>
      </c>
      <c r="AB2165" t="s">
        <v>4743</v>
      </c>
      <c r="AC2165" t="s">
        <v>4938</v>
      </c>
      <c r="AD2165" t="s">
        <v>4764</v>
      </c>
      <c r="AG2165" t="s">
        <v>203</v>
      </c>
      <c r="AH2165">
        <v>31.46</v>
      </c>
      <c r="AI2165">
        <v>11.19</v>
      </c>
      <c r="AJ2165" s="20" t="s">
        <v>2380</v>
      </c>
      <c r="AK2165" t="s">
        <v>2380</v>
      </c>
      <c r="AL2165" t="s">
        <v>2380</v>
      </c>
      <c r="AM2165" s="29">
        <v>0</v>
      </c>
      <c r="AN2165" s="20" t="s">
        <v>2380</v>
      </c>
      <c r="AO2165" s="20" t="str">
        <f t="shared" si="609"/>
        <v>OBESITY</v>
      </c>
      <c r="AP2165" s="20" t="str">
        <f t="shared" si="610"/>
        <v>diabeties</v>
      </c>
      <c r="AS2165" t="s">
        <v>2190</v>
      </c>
      <c r="AT2165">
        <v>1992</v>
      </c>
      <c r="AU2165" s="28" t="s">
        <v>10</v>
      </c>
      <c r="AV2165">
        <v>4</v>
      </c>
      <c r="AW2165">
        <v>0</v>
      </c>
      <c r="AX2165" s="38">
        <v>36837.47</v>
      </c>
      <c r="AY2165" t="s">
        <v>11</v>
      </c>
      <c r="AZ2165" t="s">
        <v>12</v>
      </c>
      <c r="BA2165" t="s">
        <v>42</v>
      </c>
      <c r="BB2165" s="35">
        <f>DATE(AT2165,MATCH(AU2165,{"Jan","Feb","Mar","Apr","May","Jun","Jul","Aug","Sep","Oct","Nov","Dec"}, 0),AV2165)</f>
        <v>33789</v>
      </c>
      <c r="BC2165" s="20">
        <f t="shared" si="611"/>
        <v>30</v>
      </c>
    </row>
    <row r="2166" spans="2:55" ht="15.5" hidden="1" x14ac:dyDescent="0.35">
      <c r="B2166" s="1" t="s">
        <v>202</v>
      </c>
      <c r="C2166" t="str">
        <f>VLOOKUP(B2166,Z2165:AE4500,2,FALSE)</f>
        <v>Natalini,</v>
      </c>
      <c r="D2166">
        <f t="shared" si="594"/>
        <v>29.6</v>
      </c>
      <c r="E2166">
        <f t="shared" si="595"/>
        <v>11.03</v>
      </c>
      <c r="F2166" t="str">
        <f t="shared" si="596"/>
        <v>No</v>
      </c>
      <c r="G2166" t="str">
        <f t="shared" si="597"/>
        <v>No</v>
      </c>
      <c r="H2166" t="str">
        <f t="shared" si="598"/>
        <v>No</v>
      </c>
      <c r="I2166">
        <f t="shared" si="599"/>
        <v>0</v>
      </c>
      <c r="J2166" t="str">
        <f t="shared" si="600"/>
        <v>No</v>
      </c>
      <c r="K2166" t="str">
        <f t="shared" si="601"/>
        <v>OVER WEIGHT</v>
      </c>
      <c r="L2166" t="str">
        <f t="shared" si="602"/>
        <v>diabeties</v>
      </c>
      <c r="M2166" s="34">
        <f t="shared" si="603"/>
        <v>26638</v>
      </c>
      <c r="N2166" s="36">
        <f t="shared" si="604"/>
        <v>36889.99</v>
      </c>
      <c r="O2166" s="23" t="str">
        <f t="shared" si="605"/>
        <v>tier - 1</v>
      </c>
      <c r="P2166" s="34" t="str">
        <f t="shared" si="606"/>
        <v>tier - 3</v>
      </c>
      <c r="Q2166" s="34" t="str">
        <f t="shared" si="607"/>
        <v>R1011</v>
      </c>
      <c r="R2166" s="23">
        <f t="shared" si="608"/>
        <v>50</v>
      </c>
      <c r="Z2166" s="1" t="s">
        <v>202</v>
      </c>
      <c r="AA2166" s="1" t="s">
        <v>7609</v>
      </c>
      <c r="AB2166" t="s">
        <v>4743</v>
      </c>
      <c r="AC2166" t="s">
        <v>5118</v>
      </c>
      <c r="AD2166" t="s">
        <v>4826</v>
      </c>
      <c r="AG2166" t="s">
        <v>202</v>
      </c>
      <c r="AH2166">
        <v>29.6</v>
      </c>
      <c r="AI2166">
        <v>11.03</v>
      </c>
      <c r="AJ2166" s="20" t="s">
        <v>2380</v>
      </c>
      <c r="AK2166" t="s">
        <v>2380</v>
      </c>
      <c r="AL2166" t="s">
        <v>2380</v>
      </c>
      <c r="AM2166" s="29">
        <v>0</v>
      </c>
      <c r="AN2166" s="20" t="s">
        <v>2380</v>
      </c>
      <c r="AO2166" s="20" t="str">
        <f t="shared" si="609"/>
        <v>OVER WEIGHT</v>
      </c>
      <c r="AP2166" s="20" t="str">
        <f t="shared" si="610"/>
        <v>diabeties</v>
      </c>
      <c r="AS2166" t="s">
        <v>2191</v>
      </c>
      <c r="AT2166">
        <v>1972</v>
      </c>
      <c r="AU2166" s="28" t="s">
        <v>30</v>
      </c>
      <c r="AV2166">
        <v>5</v>
      </c>
      <c r="AW2166">
        <v>0</v>
      </c>
      <c r="AX2166" s="38">
        <v>36889.99</v>
      </c>
      <c r="AY2166" t="s">
        <v>16</v>
      </c>
      <c r="AZ2166" t="s">
        <v>12</v>
      </c>
      <c r="BA2166" t="s">
        <v>42</v>
      </c>
      <c r="BB2166" s="35">
        <f>DATE(AT2166,MATCH(AU2166,{"Jan","Feb","Mar","Apr","May","Jun","Jul","Aug","Sep","Oct","Nov","Dec"}, 0),AV2166)</f>
        <v>26638</v>
      </c>
      <c r="BC2166" s="20">
        <f t="shared" si="611"/>
        <v>50</v>
      </c>
    </row>
    <row r="2167" spans="2:55" ht="15.5" hidden="1" x14ac:dyDescent="0.35">
      <c r="B2167" s="1" t="s">
        <v>201</v>
      </c>
      <c r="C2167" t="str">
        <f>VLOOKUP(B2167,Z2166:AE4501,2,FALSE)</f>
        <v>Robbins,</v>
      </c>
      <c r="D2167">
        <f t="shared" si="594"/>
        <v>22.05</v>
      </c>
      <c r="E2167">
        <f t="shared" si="595"/>
        <v>4.43</v>
      </c>
      <c r="F2167" t="str">
        <f t="shared" si="596"/>
        <v>yes</v>
      </c>
      <c r="G2167" t="str">
        <f t="shared" si="597"/>
        <v>No</v>
      </c>
      <c r="H2167" t="str">
        <f t="shared" si="598"/>
        <v>No</v>
      </c>
      <c r="I2167">
        <f t="shared" si="599"/>
        <v>0</v>
      </c>
      <c r="J2167" t="str">
        <f t="shared" si="600"/>
        <v>No</v>
      </c>
      <c r="K2167" t="str">
        <f t="shared" si="601"/>
        <v>Normal weight</v>
      </c>
      <c r="L2167" t="str">
        <f t="shared" si="602"/>
        <v>normal</v>
      </c>
      <c r="M2167" s="34">
        <f t="shared" si="603"/>
        <v>37793</v>
      </c>
      <c r="N2167" s="36">
        <f t="shared" si="604"/>
        <v>36898.730000000003</v>
      </c>
      <c r="O2167" s="23" t="str">
        <f t="shared" si="605"/>
        <v>tier - 2</v>
      </c>
      <c r="P2167" s="34" t="str">
        <f t="shared" si="606"/>
        <v>tier - 1</v>
      </c>
      <c r="Q2167" s="34" t="str">
        <f t="shared" si="607"/>
        <v>R1012</v>
      </c>
      <c r="R2167" s="23">
        <f t="shared" si="608"/>
        <v>19</v>
      </c>
      <c r="Z2167" s="1" t="s">
        <v>201</v>
      </c>
      <c r="AA2167" s="1" t="s">
        <v>7610</v>
      </c>
      <c r="AB2167" t="s">
        <v>4743</v>
      </c>
      <c r="AC2167" t="s">
        <v>5118</v>
      </c>
      <c r="AG2167" t="s">
        <v>201</v>
      </c>
      <c r="AH2167">
        <v>22.05</v>
      </c>
      <c r="AI2167">
        <v>4.43</v>
      </c>
      <c r="AJ2167" s="20" t="s">
        <v>2382</v>
      </c>
      <c r="AK2167" t="s">
        <v>2380</v>
      </c>
      <c r="AL2167" t="s">
        <v>2380</v>
      </c>
      <c r="AM2167" s="29">
        <v>0</v>
      </c>
      <c r="AN2167" s="20" t="s">
        <v>2380</v>
      </c>
      <c r="AO2167" s="20" t="str">
        <f t="shared" si="609"/>
        <v>Normal weight</v>
      </c>
      <c r="AP2167" s="20" t="str">
        <f t="shared" si="610"/>
        <v>normal</v>
      </c>
      <c r="AS2167" t="s">
        <v>2192</v>
      </c>
      <c r="AT2167">
        <v>2003</v>
      </c>
      <c r="AU2167" s="28" t="s">
        <v>18</v>
      </c>
      <c r="AV2167">
        <v>21</v>
      </c>
      <c r="AW2167">
        <v>0</v>
      </c>
      <c r="AX2167" s="38">
        <v>36898.730000000003</v>
      </c>
      <c r="AY2167" t="s">
        <v>11</v>
      </c>
      <c r="AZ2167" t="s">
        <v>16</v>
      </c>
      <c r="BA2167" t="s">
        <v>23</v>
      </c>
      <c r="BB2167" s="35">
        <f>DATE(AT2167,MATCH(AU2167,{"Jan","Feb","Mar","Apr","May","Jun","Jul","Aug","Sep","Oct","Nov","Dec"}, 0),AV2167)</f>
        <v>37793</v>
      </c>
      <c r="BC2167" s="20">
        <f t="shared" si="611"/>
        <v>19</v>
      </c>
    </row>
    <row r="2168" spans="2:55" ht="15.5" x14ac:dyDescent="0.35">
      <c r="B2168" s="1" t="s">
        <v>199</v>
      </c>
      <c r="C2168" t="str">
        <f>VLOOKUP(B2168,Z2167:AE4502,2,FALSE)</f>
        <v>Stanislav,</v>
      </c>
      <c r="D2168">
        <f t="shared" si="594"/>
        <v>27.06</v>
      </c>
      <c r="E2168">
        <f t="shared" si="595"/>
        <v>6.14</v>
      </c>
      <c r="F2168" t="str">
        <f t="shared" si="596"/>
        <v>No</v>
      </c>
      <c r="G2168" t="str">
        <f t="shared" si="597"/>
        <v>yes</v>
      </c>
      <c r="H2168" t="str">
        <f t="shared" si="598"/>
        <v>No</v>
      </c>
      <c r="I2168">
        <f t="shared" si="599"/>
        <v>1</v>
      </c>
      <c r="J2168" t="str">
        <f t="shared" si="600"/>
        <v>No</v>
      </c>
      <c r="K2168" t="str">
        <f t="shared" si="601"/>
        <v>OVER WEIGHT</v>
      </c>
      <c r="L2168" t="str">
        <f t="shared" si="602"/>
        <v>pre diabeties</v>
      </c>
      <c r="M2168" s="34">
        <f t="shared" si="603"/>
        <v>23216</v>
      </c>
      <c r="N2168" s="36">
        <f t="shared" si="604"/>
        <v>36910.61</v>
      </c>
      <c r="O2168" s="23" t="str">
        <f t="shared" si="605"/>
        <v>tier - 2</v>
      </c>
      <c r="P2168" s="34" t="str">
        <f t="shared" si="606"/>
        <v>tier - 2</v>
      </c>
      <c r="Q2168" s="34" t="str">
        <f t="shared" si="607"/>
        <v>R1011</v>
      </c>
      <c r="R2168" s="23">
        <f t="shared" si="608"/>
        <v>59</v>
      </c>
      <c r="Z2168" s="1" t="s">
        <v>199</v>
      </c>
      <c r="AA2168" s="1" t="s">
        <v>7611</v>
      </c>
      <c r="AB2168" t="s">
        <v>5580</v>
      </c>
      <c r="AC2168" t="s">
        <v>5157</v>
      </c>
      <c r="AD2168" t="s">
        <v>5155</v>
      </c>
      <c r="AG2168" t="s">
        <v>199</v>
      </c>
      <c r="AH2168">
        <v>27.06</v>
      </c>
      <c r="AI2168">
        <v>6.14</v>
      </c>
      <c r="AJ2168" s="20" t="s">
        <v>2380</v>
      </c>
      <c r="AK2168" t="s">
        <v>2382</v>
      </c>
      <c r="AL2168" t="s">
        <v>2380</v>
      </c>
      <c r="AM2168" s="29">
        <v>1</v>
      </c>
      <c r="AN2168" s="20" t="s">
        <v>2380</v>
      </c>
      <c r="AO2168" s="20" t="str">
        <f t="shared" si="609"/>
        <v>OVER WEIGHT</v>
      </c>
      <c r="AP2168" s="20" t="str">
        <f t="shared" si="610"/>
        <v>pre diabeties</v>
      </c>
      <c r="AS2168" t="s">
        <v>2193</v>
      </c>
      <c r="AT2168">
        <v>1963</v>
      </c>
      <c r="AU2168" s="28" t="s">
        <v>10</v>
      </c>
      <c r="AV2168">
        <v>24</v>
      </c>
      <c r="AW2168">
        <v>2</v>
      </c>
      <c r="AX2168" s="38">
        <v>36910.61</v>
      </c>
      <c r="AY2168" t="s">
        <v>11</v>
      </c>
      <c r="AZ2168" t="s">
        <v>11</v>
      </c>
      <c r="BA2168" t="s">
        <v>42</v>
      </c>
      <c r="BB2168" s="35">
        <f>DATE(AT2168,MATCH(AU2168,{"Jan","Feb","Mar","Apr","May","Jun","Jul","Aug","Sep","Oct","Nov","Dec"}, 0),AV2168)</f>
        <v>23216</v>
      </c>
      <c r="BC2168" s="20">
        <f t="shared" si="611"/>
        <v>59</v>
      </c>
    </row>
    <row r="2169" spans="2:55" ht="15.5" hidden="1" x14ac:dyDescent="0.35">
      <c r="B2169" s="1" t="s">
        <v>198</v>
      </c>
      <c r="C2169" t="str">
        <f>VLOOKUP(B2169,Z2168:AE4503,2,FALSE)</f>
        <v>Meyer,</v>
      </c>
      <c r="D2169">
        <f t="shared" si="594"/>
        <v>20.49</v>
      </c>
      <c r="E2169">
        <f t="shared" si="595"/>
        <v>4.87</v>
      </c>
      <c r="F2169" t="str">
        <f t="shared" si="596"/>
        <v>No</v>
      </c>
      <c r="G2169" t="str">
        <f t="shared" si="597"/>
        <v>No</v>
      </c>
      <c r="H2169" t="str">
        <f t="shared" si="598"/>
        <v>No</v>
      </c>
      <c r="I2169">
        <f t="shared" si="599"/>
        <v>0</v>
      </c>
      <c r="J2169" t="str">
        <f t="shared" si="600"/>
        <v>No</v>
      </c>
      <c r="K2169" t="str">
        <f t="shared" si="601"/>
        <v>Normal weight</v>
      </c>
      <c r="L2169" t="str">
        <f t="shared" si="602"/>
        <v>normal</v>
      </c>
      <c r="M2169" s="34">
        <f t="shared" si="603"/>
        <v>33399</v>
      </c>
      <c r="N2169" s="36">
        <f t="shared" si="604"/>
        <v>36911.99</v>
      </c>
      <c r="O2169" s="23" t="str">
        <f t="shared" si="605"/>
        <v>tier - 2</v>
      </c>
      <c r="P2169" s="34" t="str">
        <f t="shared" si="606"/>
        <v>tier - 2</v>
      </c>
      <c r="Q2169" s="34" t="str">
        <f t="shared" si="607"/>
        <v>R1011</v>
      </c>
      <c r="R2169" s="23">
        <f t="shared" si="608"/>
        <v>31</v>
      </c>
      <c r="Z2169" s="1" t="s">
        <v>198</v>
      </c>
      <c r="AA2169" s="1" t="s">
        <v>4920</v>
      </c>
      <c r="AB2169" t="s">
        <v>4743</v>
      </c>
      <c r="AC2169" t="s">
        <v>7612</v>
      </c>
      <c r="AD2169" t="s">
        <v>4816</v>
      </c>
      <c r="AG2169" t="s">
        <v>198</v>
      </c>
      <c r="AH2169">
        <v>20.49</v>
      </c>
      <c r="AI2169">
        <v>4.87</v>
      </c>
      <c r="AJ2169" s="20" t="s">
        <v>2380</v>
      </c>
      <c r="AK2169" t="s">
        <v>2380</v>
      </c>
      <c r="AL2169" t="s">
        <v>2380</v>
      </c>
      <c r="AM2169" s="29">
        <v>0</v>
      </c>
      <c r="AN2169" s="20" t="s">
        <v>2380</v>
      </c>
      <c r="AO2169" s="20" t="str">
        <f t="shared" si="609"/>
        <v>Normal weight</v>
      </c>
      <c r="AP2169" s="20" t="str">
        <f t="shared" si="610"/>
        <v>normal</v>
      </c>
      <c r="AS2169" t="s">
        <v>2194</v>
      </c>
      <c r="AT2169">
        <v>1991</v>
      </c>
      <c r="AU2169" s="28" t="s">
        <v>18</v>
      </c>
      <c r="AV2169">
        <v>10</v>
      </c>
      <c r="AW2169">
        <v>3</v>
      </c>
      <c r="AX2169" s="38">
        <v>36911.99</v>
      </c>
      <c r="AY2169" t="s">
        <v>11</v>
      </c>
      <c r="AZ2169" t="s">
        <v>11</v>
      </c>
      <c r="BA2169" t="s">
        <v>42</v>
      </c>
      <c r="BB2169" s="35">
        <f>DATE(AT2169,MATCH(AU2169,{"Jan","Feb","Mar","Apr","May","Jun","Jul","Aug","Sep","Oct","Nov","Dec"}, 0),AV2169)</f>
        <v>33399</v>
      </c>
      <c r="BC2169" s="20">
        <f t="shared" si="611"/>
        <v>31</v>
      </c>
    </row>
    <row r="2170" spans="2:55" ht="15.5" hidden="1" x14ac:dyDescent="0.35">
      <c r="B2170" s="1" t="s">
        <v>197</v>
      </c>
      <c r="C2170" t="str">
        <f>VLOOKUP(B2170,Z2169:AE4504,2,FALSE)</f>
        <v>Mears,</v>
      </c>
      <c r="D2170">
        <f t="shared" si="594"/>
        <v>28.4</v>
      </c>
      <c r="E2170">
        <f t="shared" si="595"/>
        <v>4.3</v>
      </c>
      <c r="F2170" t="str">
        <f t="shared" si="596"/>
        <v>No</v>
      </c>
      <c r="G2170" t="str">
        <f t="shared" si="597"/>
        <v>No</v>
      </c>
      <c r="H2170" t="str">
        <f t="shared" si="598"/>
        <v>Yes</v>
      </c>
      <c r="I2170">
        <f t="shared" si="599"/>
        <v>1</v>
      </c>
      <c r="J2170" t="str">
        <f t="shared" si="600"/>
        <v>No</v>
      </c>
      <c r="K2170" t="str">
        <f t="shared" si="601"/>
        <v>OVER WEIGHT</v>
      </c>
      <c r="L2170" t="str">
        <f t="shared" si="602"/>
        <v>normal</v>
      </c>
      <c r="M2170" s="34">
        <f t="shared" si="603"/>
        <v>25133</v>
      </c>
      <c r="N2170" s="36">
        <f t="shared" si="604"/>
        <v>36922.61</v>
      </c>
      <c r="O2170" s="23" t="str">
        <f t="shared" si="605"/>
        <v>tier - 2</v>
      </c>
      <c r="P2170" s="34" t="str">
        <f t="shared" si="606"/>
        <v>tier - 1</v>
      </c>
      <c r="Q2170" s="34" t="str">
        <f t="shared" si="607"/>
        <v>R1011</v>
      </c>
      <c r="R2170" s="23">
        <f t="shared" si="608"/>
        <v>54</v>
      </c>
      <c r="Z2170" s="1" t="s">
        <v>197</v>
      </c>
      <c r="AA2170" s="1" t="s">
        <v>7613</v>
      </c>
      <c r="AB2170" t="s">
        <v>4746</v>
      </c>
      <c r="AC2170" t="s">
        <v>4985</v>
      </c>
      <c r="AG2170" t="s">
        <v>197</v>
      </c>
      <c r="AH2170">
        <v>28.4</v>
      </c>
      <c r="AI2170">
        <v>4.3</v>
      </c>
      <c r="AJ2170" s="20" t="s">
        <v>2380</v>
      </c>
      <c r="AK2170" t="s">
        <v>2380</v>
      </c>
      <c r="AL2170" t="s">
        <v>2383</v>
      </c>
      <c r="AM2170" s="29">
        <v>1</v>
      </c>
      <c r="AN2170" s="20" t="s">
        <v>2380</v>
      </c>
      <c r="AO2170" s="20" t="str">
        <f t="shared" si="609"/>
        <v>OVER WEIGHT</v>
      </c>
      <c r="AP2170" s="20" t="str">
        <f t="shared" si="610"/>
        <v>normal</v>
      </c>
      <c r="AS2170" t="s">
        <v>2195</v>
      </c>
      <c r="AT2170">
        <v>1968</v>
      </c>
      <c r="AU2170" s="28" t="s">
        <v>37</v>
      </c>
      <c r="AV2170">
        <v>22</v>
      </c>
      <c r="AW2170">
        <v>0</v>
      </c>
      <c r="AX2170" s="38">
        <v>36922.61</v>
      </c>
      <c r="AY2170" t="s">
        <v>11</v>
      </c>
      <c r="AZ2170" t="s">
        <v>16</v>
      </c>
      <c r="BA2170" t="s">
        <v>42</v>
      </c>
      <c r="BB2170" s="35">
        <f>DATE(AT2170,MATCH(AU2170,{"Jan","Feb","Mar","Apr","May","Jun","Jul","Aug","Sep","Oct","Nov","Dec"}, 0),AV2170)</f>
        <v>25133</v>
      </c>
      <c r="BC2170" s="20">
        <f t="shared" si="611"/>
        <v>54</v>
      </c>
    </row>
    <row r="2171" spans="2:55" ht="15.5" hidden="1" x14ac:dyDescent="0.35">
      <c r="B2171" s="1" t="s">
        <v>196</v>
      </c>
      <c r="C2171" t="str">
        <f>VLOOKUP(B2171,Z2170:AE4505,2,FALSE)</f>
        <v>Neill,</v>
      </c>
      <c r="D2171">
        <f t="shared" si="594"/>
        <v>41.91</v>
      </c>
      <c r="E2171">
        <f t="shared" si="595"/>
        <v>6.19</v>
      </c>
      <c r="F2171" t="str">
        <f t="shared" si="596"/>
        <v>No</v>
      </c>
      <c r="G2171" t="str">
        <f t="shared" si="597"/>
        <v>No</v>
      </c>
      <c r="H2171" t="str">
        <f t="shared" si="598"/>
        <v>No</v>
      </c>
      <c r="I2171">
        <f t="shared" si="599"/>
        <v>0</v>
      </c>
      <c r="J2171" t="str">
        <f t="shared" si="600"/>
        <v>No</v>
      </c>
      <c r="K2171" t="str">
        <f t="shared" si="601"/>
        <v>OBESITY</v>
      </c>
      <c r="L2171" t="str">
        <f t="shared" si="602"/>
        <v>pre diabeties</v>
      </c>
      <c r="M2171" s="34">
        <f t="shared" si="603"/>
        <v>28350</v>
      </c>
      <c r="N2171" s="36">
        <f t="shared" si="604"/>
        <v>36935.64</v>
      </c>
      <c r="O2171" s="23" t="str">
        <f t="shared" si="605"/>
        <v>tier - 2</v>
      </c>
      <c r="P2171" s="34" t="str">
        <f t="shared" si="606"/>
        <v>tier - 1</v>
      </c>
      <c r="Q2171" s="34" t="str">
        <f t="shared" si="607"/>
        <v>R1011</v>
      </c>
      <c r="R2171" s="23">
        <f t="shared" si="608"/>
        <v>45</v>
      </c>
      <c r="Z2171" s="1" t="s">
        <v>196</v>
      </c>
      <c r="AA2171" s="1" t="s">
        <v>7614</v>
      </c>
      <c r="AB2171" t="s">
        <v>4746</v>
      </c>
      <c r="AC2171" t="s">
        <v>5147</v>
      </c>
      <c r="AD2171" t="s">
        <v>5072</v>
      </c>
      <c r="AG2171" t="s">
        <v>196</v>
      </c>
      <c r="AH2171">
        <v>41.91</v>
      </c>
      <c r="AI2171">
        <v>6.19</v>
      </c>
      <c r="AJ2171" s="20" t="s">
        <v>2380</v>
      </c>
      <c r="AK2171" t="s">
        <v>2380</v>
      </c>
      <c r="AL2171" t="s">
        <v>2380</v>
      </c>
      <c r="AM2171" s="29">
        <v>0</v>
      </c>
      <c r="AN2171" s="20" t="s">
        <v>2380</v>
      </c>
      <c r="AO2171" s="20" t="str">
        <f t="shared" si="609"/>
        <v>OBESITY</v>
      </c>
      <c r="AP2171" s="20" t="str">
        <f t="shared" si="610"/>
        <v>pre diabeties</v>
      </c>
      <c r="AS2171" t="s">
        <v>2196</v>
      </c>
      <c r="AT2171">
        <v>1977</v>
      </c>
      <c r="AU2171" s="28" t="s">
        <v>35</v>
      </c>
      <c r="AV2171">
        <v>13</v>
      </c>
      <c r="AW2171">
        <v>2</v>
      </c>
      <c r="AX2171" s="38">
        <v>36935.64</v>
      </c>
      <c r="AY2171" t="s">
        <v>11</v>
      </c>
      <c r="AZ2171" t="s">
        <v>16</v>
      </c>
      <c r="BA2171" t="s">
        <v>42</v>
      </c>
      <c r="BB2171" s="35">
        <f>DATE(AT2171,MATCH(AU2171,{"Jan","Feb","Mar","Apr","May","Jun","Jul","Aug","Sep","Oct","Nov","Dec"}, 0),AV2171)</f>
        <v>28350</v>
      </c>
      <c r="BC2171" s="20">
        <f t="shared" si="611"/>
        <v>45</v>
      </c>
    </row>
    <row r="2172" spans="2:55" ht="15.5" hidden="1" x14ac:dyDescent="0.35">
      <c r="B2172" s="1" t="s">
        <v>195</v>
      </c>
      <c r="C2172" t="str">
        <f>VLOOKUP(B2172,Z2171:AE4506,2,FALSE)</f>
        <v>Tola,</v>
      </c>
      <c r="D2172">
        <f t="shared" si="594"/>
        <v>24.6</v>
      </c>
      <c r="E2172">
        <f t="shared" si="595"/>
        <v>6.19</v>
      </c>
      <c r="F2172" t="str">
        <f t="shared" si="596"/>
        <v>No</v>
      </c>
      <c r="G2172" t="str">
        <f t="shared" si="597"/>
        <v>No</v>
      </c>
      <c r="H2172" t="str">
        <f t="shared" si="598"/>
        <v>Yes</v>
      </c>
      <c r="I2172">
        <f t="shared" si="599"/>
        <v>1</v>
      </c>
      <c r="J2172" t="str">
        <f t="shared" si="600"/>
        <v>No</v>
      </c>
      <c r="K2172" t="str">
        <f t="shared" si="601"/>
        <v>Normal weight</v>
      </c>
      <c r="L2172" t="str">
        <f t="shared" si="602"/>
        <v>pre diabeties</v>
      </c>
      <c r="M2172" s="34">
        <f t="shared" si="603"/>
        <v>33841</v>
      </c>
      <c r="N2172" s="36">
        <f t="shared" si="604"/>
        <v>36950.26</v>
      </c>
      <c r="O2172" s="23" t="str">
        <f t="shared" si="605"/>
        <v>tier - 1</v>
      </c>
      <c r="P2172" s="34" t="str">
        <f t="shared" si="606"/>
        <v>tier - 1</v>
      </c>
      <c r="Q2172" s="34" t="str">
        <f t="shared" si="607"/>
        <v>R1013</v>
      </c>
      <c r="R2172" s="23">
        <f t="shared" si="608"/>
        <v>30</v>
      </c>
      <c r="Z2172" s="1" t="s">
        <v>195</v>
      </c>
      <c r="AA2172" s="1" t="s">
        <v>7615</v>
      </c>
      <c r="AB2172" t="s">
        <v>4746</v>
      </c>
      <c r="AC2172" t="s">
        <v>7616</v>
      </c>
      <c r="AG2172" t="s">
        <v>195</v>
      </c>
      <c r="AH2172">
        <v>24.6</v>
      </c>
      <c r="AI2172">
        <v>6.19</v>
      </c>
      <c r="AJ2172" s="20" t="s">
        <v>2380</v>
      </c>
      <c r="AK2172" t="s">
        <v>2380</v>
      </c>
      <c r="AL2172" t="s">
        <v>2383</v>
      </c>
      <c r="AM2172" s="29">
        <v>1</v>
      </c>
      <c r="AN2172" s="20" t="s">
        <v>2380</v>
      </c>
      <c r="AO2172" s="20" t="str">
        <f t="shared" si="609"/>
        <v>Normal weight</v>
      </c>
      <c r="AP2172" s="20" t="str">
        <f t="shared" si="610"/>
        <v>pre diabeties</v>
      </c>
      <c r="AS2172" t="s">
        <v>2197</v>
      </c>
      <c r="AT2172">
        <v>1992</v>
      </c>
      <c r="AU2172" s="28" t="s">
        <v>35</v>
      </c>
      <c r="AV2172">
        <v>25</v>
      </c>
      <c r="AW2172">
        <v>0</v>
      </c>
      <c r="AX2172" s="38">
        <v>36950.26</v>
      </c>
      <c r="AY2172" t="s">
        <v>16</v>
      </c>
      <c r="AZ2172" t="s">
        <v>16</v>
      </c>
      <c r="BA2172" t="s">
        <v>13</v>
      </c>
      <c r="BB2172" s="35">
        <f>DATE(AT2172,MATCH(AU2172,{"Jan","Feb","Mar","Apr","May","Jun","Jul","Aug","Sep","Oct","Nov","Dec"}, 0),AV2172)</f>
        <v>33841</v>
      </c>
      <c r="BC2172" s="20">
        <f t="shared" si="611"/>
        <v>30</v>
      </c>
    </row>
    <row r="2173" spans="2:55" ht="15.5" hidden="1" x14ac:dyDescent="0.35">
      <c r="B2173" s="1" t="s">
        <v>194</v>
      </c>
      <c r="C2173" t="str">
        <f>VLOOKUP(B2173,Z2172:AE4507,2,FALSE)</f>
        <v>Briskman,</v>
      </c>
      <c r="D2173">
        <f t="shared" si="594"/>
        <v>20.9</v>
      </c>
      <c r="E2173">
        <f t="shared" si="595"/>
        <v>5.12</v>
      </c>
      <c r="F2173" t="str">
        <f t="shared" si="596"/>
        <v>No</v>
      </c>
      <c r="G2173" t="str">
        <f t="shared" si="597"/>
        <v>No</v>
      </c>
      <c r="H2173" t="str">
        <f t="shared" si="598"/>
        <v>Yes</v>
      </c>
      <c r="I2173">
        <f t="shared" si="599"/>
        <v>1</v>
      </c>
      <c r="J2173" t="str">
        <f t="shared" si="600"/>
        <v>No</v>
      </c>
      <c r="K2173" t="str">
        <f t="shared" si="601"/>
        <v>Normal weight</v>
      </c>
      <c r="L2173" t="str">
        <f t="shared" si="602"/>
        <v>normal</v>
      </c>
      <c r="M2173" s="34">
        <f t="shared" si="603"/>
        <v>33860</v>
      </c>
      <c r="N2173" s="36">
        <f t="shared" si="604"/>
        <v>36976.449999999997</v>
      </c>
      <c r="O2173" s="23" t="str">
        <f t="shared" si="605"/>
        <v>tier - 2</v>
      </c>
      <c r="P2173" s="34" t="str">
        <f t="shared" si="606"/>
        <v>tier - 3</v>
      </c>
      <c r="Q2173" s="34" t="str">
        <f t="shared" si="607"/>
        <v>R1011</v>
      </c>
      <c r="R2173" s="23">
        <f t="shared" si="608"/>
        <v>30</v>
      </c>
      <c r="Z2173" s="1" t="s">
        <v>194</v>
      </c>
      <c r="AA2173" s="1" t="s">
        <v>7617</v>
      </c>
      <c r="AB2173" t="s">
        <v>4746</v>
      </c>
      <c r="AC2173" t="s">
        <v>5712</v>
      </c>
      <c r="AG2173" t="s">
        <v>194</v>
      </c>
      <c r="AH2173">
        <v>20.9</v>
      </c>
      <c r="AI2173">
        <v>5.12</v>
      </c>
      <c r="AJ2173" s="20" t="s">
        <v>2380</v>
      </c>
      <c r="AK2173" t="s">
        <v>2380</v>
      </c>
      <c r="AL2173" t="s">
        <v>2383</v>
      </c>
      <c r="AM2173" s="29">
        <v>1</v>
      </c>
      <c r="AN2173" s="20" t="s">
        <v>2380</v>
      </c>
      <c r="AO2173" s="20" t="str">
        <f t="shared" si="609"/>
        <v>Normal weight</v>
      </c>
      <c r="AP2173" s="20" t="str">
        <f t="shared" si="610"/>
        <v>normal</v>
      </c>
      <c r="AS2173" t="s">
        <v>2198</v>
      </c>
      <c r="AT2173">
        <v>1992</v>
      </c>
      <c r="AU2173" s="28" t="s">
        <v>20</v>
      </c>
      <c r="AV2173">
        <v>13</v>
      </c>
      <c r="AW2173">
        <v>0</v>
      </c>
      <c r="AX2173" s="38">
        <v>36976.449999999997</v>
      </c>
      <c r="AY2173" t="s">
        <v>11</v>
      </c>
      <c r="AZ2173" t="s">
        <v>12</v>
      </c>
      <c r="BA2173" t="s">
        <v>42</v>
      </c>
      <c r="BB2173" s="35">
        <f>DATE(AT2173,MATCH(AU2173,{"Jan","Feb","Mar","Apr","May","Jun","Jul","Aug","Sep","Oct","Nov","Dec"}, 0),AV2173)</f>
        <v>33860</v>
      </c>
      <c r="BC2173" s="20">
        <f t="shared" si="611"/>
        <v>30</v>
      </c>
    </row>
    <row r="2174" spans="2:55" ht="15.5" hidden="1" x14ac:dyDescent="0.35">
      <c r="B2174" s="1" t="s">
        <v>193</v>
      </c>
      <c r="C2174" t="str">
        <f>VLOOKUP(B2174,Z2173:AE4508,2,FALSE)</f>
        <v>Ritzenhein,</v>
      </c>
      <c r="D2174">
        <f t="shared" si="594"/>
        <v>34.4</v>
      </c>
      <c r="E2174">
        <f t="shared" si="595"/>
        <v>4.04</v>
      </c>
      <c r="F2174" t="str">
        <f t="shared" si="596"/>
        <v>No</v>
      </c>
      <c r="G2174" t="str">
        <f t="shared" si="597"/>
        <v>No</v>
      </c>
      <c r="H2174" t="str">
        <f t="shared" si="598"/>
        <v>No</v>
      </c>
      <c r="I2174">
        <f t="shared" si="599"/>
        <v>0</v>
      </c>
      <c r="J2174" t="str">
        <f t="shared" si="600"/>
        <v>No</v>
      </c>
      <c r="K2174" t="str">
        <f t="shared" si="601"/>
        <v>OBESITY</v>
      </c>
      <c r="L2174" t="str">
        <f t="shared" si="602"/>
        <v>normal</v>
      </c>
      <c r="M2174" s="34">
        <f t="shared" si="603"/>
        <v>33543</v>
      </c>
      <c r="N2174" s="36">
        <f t="shared" si="604"/>
        <v>37040.879999999997</v>
      </c>
      <c r="O2174" s="23" t="str">
        <f t="shared" si="605"/>
        <v>tier - 2</v>
      </c>
      <c r="P2174" s="34" t="str">
        <f t="shared" si="606"/>
        <v>tier - 2</v>
      </c>
      <c r="Q2174" s="34" t="str">
        <f t="shared" si="607"/>
        <v>R1011</v>
      </c>
      <c r="R2174" s="23">
        <f t="shared" si="608"/>
        <v>31</v>
      </c>
      <c r="Z2174" s="1" t="s">
        <v>193</v>
      </c>
      <c r="AA2174" s="1" t="s">
        <v>7618</v>
      </c>
      <c r="AB2174" t="s">
        <v>4746</v>
      </c>
      <c r="AC2174" t="s">
        <v>7619</v>
      </c>
      <c r="AG2174" t="s">
        <v>193</v>
      </c>
      <c r="AH2174">
        <v>34.4</v>
      </c>
      <c r="AI2174">
        <v>4.04</v>
      </c>
      <c r="AJ2174" s="20" t="s">
        <v>2380</v>
      </c>
      <c r="AK2174" t="s">
        <v>2380</v>
      </c>
      <c r="AL2174" t="s">
        <v>2380</v>
      </c>
      <c r="AM2174" s="29">
        <v>0</v>
      </c>
      <c r="AN2174" s="20" t="s">
        <v>2380</v>
      </c>
      <c r="AO2174" s="20" t="str">
        <f t="shared" si="609"/>
        <v>OBESITY</v>
      </c>
      <c r="AP2174" s="20" t="str">
        <f t="shared" si="610"/>
        <v>normal</v>
      </c>
      <c r="AS2174" t="s">
        <v>2199</v>
      </c>
      <c r="AT2174">
        <v>1991</v>
      </c>
      <c r="AU2174" s="28" t="s">
        <v>15</v>
      </c>
      <c r="AV2174">
        <v>1</v>
      </c>
      <c r="AW2174">
        <v>3</v>
      </c>
      <c r="AX2174" s="38">
        <v>37040.879999999997</v>
      </c>
      <c r="AY2174" t="s">
        <v>11</v>
      </c>
      <c r="AZ2174" t="s">
        <v>11</v>
      </c>
      <c r="BA2174" t="s">
        <v>42</v>
      </c>
      <c r="BB2174" s="35">
        <f>DATE(AT2174,MATCH(AU2174,{"Jan","Feb","Mar","Apr","May","Jun","Jul","Aug","Sep","Oct","Nov","Dec"}, 0),AV2174)</f>
        <v>33543</v>
      </c>
      <c r="BC2174" s="20">
        <f t="shared" si="611"/>
        <v>31</v>
      </c>
    </row>
    <row r="2175" spans="2:55" ht="15.5" hidden="1" x14ac:dyDescent="0.35">
      <c r="B2175" s="1" t="s">
        <v>192</v>
      </c>
      <c r="C2175" t="str">
        <f>VLOOKUP(B2175,Z2174:AE4509,2,FALSE)</f>
        <v>Malkowski,</v>
      </c>
      <c r="D2175">
        <f t="shared" si="594"/>
        <v>32.56</v>
      </c>
      <c r="E2175">
        <f t="shared" si="595"/>
        <v>5.36</v>
      </c>
      <c r="F2175" t="str">
        <f t="shared" si="596"/>
        <v>No</v>
      </c>
      <c r="G2175" t="str">
        <f t="shared" si="597"/>
        <v>No</v>
      </c>
      <c r="H2175" t="str">
        <f t="shared" si="598"/>
        <v>No</v>
      </c>
      <c r="I2175">
        <f t="shared" si="599"/>
        <v>0</v>
      </c>
      <c r="J2175" t="str">
        <f t="shared" si="600"/>
        <v>No</v>
      </c>
      <c r="K2175" t="str">
        <f t="shared" si="601"/>
        <v>OBESITY</v>
      </c>
      <c r="L2175" t="str">
        <f t="shared" si="602"/>
        <v>normal</v>
      </c>
      <c r="M2175" s="34">
        <f t="shared" si="603"/>
        <v>32494</v>
      </c>
      <c r="N2175" s="36">
        <f t="shared" si="604"/>
        <v>37076.370000000003</v>
      </c>
      <c r="O2175" s="23" t="str">
        <f t="shared" si="605"/>
        <v>tier - 2</v>
      </c>
      <c r="P2175" s="34" t="str">
        <f t="shared" si="606"/>
        <v>tier - 1</v>
      </c>
      <c r="Q2175" s="34" t="str">
        <f t="shared" si="607"/>
        <v>R1011</v>
      </c>
      <c r="R2175" s="23">
        <f t="shared" si="608"/>
        <v>34</v>
      </c>
      <c r="Z2175" s="1" t="s">
        <v>192</v>
      </c>
      <c r="AA2175" s="1" t="s">
        <v>7620</v>
      </c>
      <c r="AB2175" t="s">
        <v>4746</v>
      </c>
      <c r="AC2175" t="s">
        <v>4801</v>
      </c>
      <c r="AG2175" t="s">
        <v>192</v>
      </c>
      <c r="AH2175">
        <v>32.56</v>
      </c>
      <c r="AI2175">
        <v>5.36</v>
      </c>
      <c r="AJ2175" s="20" t="s">
        <v>2380</v>
      </c>
      <c r="AK2175" t="s">
        <v>2380</v>
      </c>
      <c r="AL2175" t="s">
        <v>2380</v>
      </c>
      <c r="AM2175" s="29">
        <v>0</v>
      </c>
      <c r="AN2175" s="20" t="s">
        <v>2380</v>
      </c>
      <c r="AO2175" s="20" t="str">
        <f t="shared" si="609"/>
        <v>OBESITY</v>
      </c>
      <c r="AP2175" s="20" t="str">
        <f t="shared" si="610"/>
        <v>normal</v>
      </c>
      <c r="AS2175" t="s">
        <v>2200</v>
      </c>
      <c r="AT2175">
        <v>1988</v>
      </c>
      <c r="AU2175" s="28" t="s">
        <v>30</v>
      </c>
      <c r="AV2175">
        <v>17</v>
      </c>
      <c r="AW2175">
        <v>3</v>
      </c>
      <c r="AX2175" s="38">
        <v>37076.370000000003</v>
      </c>
      <c r="AY2175" t="s">
        <v>11</v>
      </c>
      <c r="AZ2175" t="s">
        <v>16</v>
      </c>
      <c r="BA2175" t="s">
        <v>42</v>
      </c>
      <c r="BB2175" s="35">
        <f>DATE(AT2175,MATCH(AU2175,{"Jan","Feb","Mar","Apr","May","Jun","Jul","Aug","Sep","Oct","Nov","Dec"}, 0),AV2175)</f>
        <v>32494</v>
      </c>
      <c r="BC2175" s="20">
        <f t="shared" si="611"/>
        <v>34</v>
      </c>
    </row>
    <row r="2176" spans="2:55" ht="15.5" hidden="1" x14ac:dyDescent="0.35">
      <c r="B2176" s="1" t="s">
        <v>191</v>
      </c>
      <c r="C2176" t="str">
        <f>VLOOKUP(B2176,Z2175:AE4510,2,FALSE)</f>
        <v>Andreyko,</v>
      </c>
      <c r="D2176">
        <f t="shared" si="594"/>
        <v>27.98</v>
      </c>
      <c r="E2176">
        <f t="shared" si="595"/>
        <v>4.38</v>
      </c>
      <c r="F2176" t="str">
        <f t="shared" si="596"/>
        <v>No</v>
      </c>
      <c r="G2176" t="str">
        <f t="shared" si="597"/>
        <v>yes</v>
      </c>
      <c r="H2176" t="str">
        <f t="shared" si="598"/>
        <v>No</v>
      </c>
      <c r="I2176">
        <f t="shared" si="599"/>
        <v>1</v>
      </c>
      <c r="J2176" t="str">
        <f t="shared" si="600"/>
        <v>No</v>
      </c>
      <c r="K2176" t="str">
        <f t="shared" si="601"/>
        <v>OVER WEIGHT</v>
      </c>
      <c r="L2176" t="str">
        <f t="shared" si="602"/>
        <v>normal</v>
      </c>
      <c r="M2176" s="34">
        <f t="shared" si="603"/>
        <v>32669</v>
      </c>
      <c r="N2176" s="36">
        <f t="shared" si="604"/>
        <v>37079.370000000003</v>
      </c>
      <c r="O2176" s="23" t="str">
        <f t="shared" si="605"/>
        <v>tier - 2</v>
      </c>
      <c r="P2176" s="34" t="str">
        <f t="shared" si="606"/>
        <v>tier - 3</v>
      </c>
      <c r="Q2176" s="34" t="str">
        <f t="shared" si="607"/>
        <v>R1011</v>
      </c>
      <c r="R2176" s="23">
        <f t="shared" si="608"/>
        <v>33</v>
      </c>
      <c r="Z2176" s="1" t="s">
        <v>191</v>
      </c>
      <c r="AA2176" s="1" t="s">
        <v>7621</v>
      </c>
      <c r="AB2176" t="s">
        <v>4743</v>
      </c>
      <c r="AC2176" t="s">
        <v>5189</v>
      </c>
      <c r="AD2176" t="s">
        <v>4831</v>
      </c>
      <c r="AG2176" t="s">
        <v>191</v>
      </c>
      <c r="AH2176">
        <v>27.98</v>
      </c>
      <c r="AI2176">
        <v>4.38</v>
      </c>
      <c r="AJ2176" s="20" t="s">
        <v>2380</v>
      </c>
      <c r="AK2176" t="s">
        <v>2382</v>
      </c>
      <c r="AL2176" t="s">
        <v>2380</v>
      </c>
      <c r="AM2176" s="29">
        <v>1</v>
      </c>
      <c r="AN2176" s="20" t="s">
        <v>2380</v>
      </c>
      <c r="AO2176" s="20" t="str">
        <f t="shared" si="609"/>
        <v>OVER WEIGHT</v>
      </c>
      <c r="AP2176" s="20" t="str">
        <f t="shared" si="610"/>
        <v>normal</v>
      </c>
      <c r="AS2176" t="s">
        <v>2201</v>
      </c>
      <c r="AT2176">
        <v>1989</v>
      </c>
      <c r="AU2176" s="28" t="s">
        <v>18</v>
      </c>
      <c r="AV2176">
        <v>10</v>
      </c>
      <c r="AW2176">
        <v>0</v>
      </c>
      <c r="AX2176" s="38">
        <v>37079.370000000003</v>
      </c>
      <c r="AY2176" t="s">
        <v>11</v>
      </c>
      <c r="AZ2176" t="s">
        <v>12</v>
      </c>
      <c r="BA2176" t="s">
        <v>42</v>
      </c>
      <c r="BB2176" s="35">
        <f>DATE(AT2176,MATCH(AU2176,{"Jan","Feb","Mar","Apr","May","Jun","Jul","Aug","Sep","Oct","Nov","Dec"}, 0),AV2176)</f>
        <v>32669</v>
      </c>
      <c r="BC2176" s="20">
        <f t="shared" si="611"/>
        <v>33</v>
      </c>
    </row>
    <row r="2177" spans="2:55" ht="15.5" hidden="1" x14ac:dyDescent="0.35">
      <c r="B2177" s="1" t="s">
        <v>190</v>
      </c>
      <c r="C2177" t="str">
        <f>VLOOKUP(B2177,Z2176:AE4511,2,FALSE)</f>
        <v>Landry,</v>
      </c>
      <c r="D2177">
        <f t="shared" si="594"/>
        <v>26.51</v>
      </c>
      <c r="E2177">
        <f t="shared" si="595"/>
        <v>4.58</v>
      </c>
      <c r="F2177" t="str">
        <f t="shared" si="596"/>
        <v>No</v>
      </c>
      <c r="G2177" t="str">
        <f t="shared" si="597"/>
        <v>No</v>
      </c>
      <c r="H2177" t="str">
        <f t="shared" si="598"/>
        <v>No</v>
      </c>
      <c r="I2177">
        <f t="shared" si="599"/>
        <v>0</v>
      </c>
      <c r="J2177" t="str">
        <f t="shared" si="600"/>
        <v>No</v>
      </c>
      <c r="K2177" t="str">
        <f t="shared" si="601"/>
        <v>OVER WEIGHT</v>
      </c>
      <c r="L2177" t="str">
        <f t="shared" si="602"/>
        <v>normal</v>
      </c>
      <c r="M2177" s="34">
        <f t="shared" si="603"/>
        <v>35002</v>
      </c>
      <c r="N2177" s="36">
        <f t="shared" si="604"/>
        <v>37133.9</v>
      </c>
      <c r="O2177" s="23" t="str">
        <f t="shared" si="605"/>
        <v>tier - 2</v>
      </c>
      <c r="P2177" s="34" t="str">
        <f t="shared" si="606"/>
        <v>tier - 2</v>
      </c>
      <c r="Q2177" s="34" t="str">
        <f t="shared" si="607"/>
        <v>R1013</v>
      </c>
      <c r="R2177" s="23">
        <f t="shared" si="608"/>
        <v>27</v>
      </c>
      <c r="Z2177" s="1" t="s">
        <v>190</v>
      </c>
      <c r="AA2177" s="1" t="s">
        <v>7067</v>
      </c>
      <c r="AB2177" t="s">
        <v>4746</v>
      </c>
      <c r="AC2177" t="s">
        <v>5060</v>
      </c>
      <c r="AG2177" t="s">
        <v>190</v>
      </c>
      <c r="AH2177">
        <v>26.51</v>
      </c>
      <c r="AI2177">
        <v>4.58</v>
      </c>
      <c r="AJ2177" s="20" t="s">
        <v>2380</v>
      </c>
      <c r="AK2177" t="s">
        <v>2380</v>
      </c>
      <c r="AL2177" t="s">
        <v>2380</v>
      </c>
      <c r="AM2177" s="29">
        <v>0</v>
      </c>
      <c r="AN2177" s="20" t="s">
        <v>2380</v>
      </c>
      <c r="AO2177" s="20" t="str">
        <f t="shared" si="609"/>
        <v>OVER WEIGHT</v>
      </c>
      <c r="AP2177" s="20" t="str">
        <f t="shared" si="610"/>
        <v>normal</v>
      </c>
      <c r="AS2177" t="s">
        <v>2202</v>
      </c>
      <c r="AT2177">
        <v>1995</v>
      </c>
      <c r="AU2177" s="28" t="s">
        <v>37</v>
      </c>
      <c r="AV2177">
        <v>30</v>
      </c>
      <c r="AW2177">
        <v>0</v>
      </c>
      <c r="AX2177" s="38">
        <v>37133.9</v>
      </c>
      <c r="AY2177" t="s">
        <v>11</v>
      </c>
      <c r="AZ2177" t="s">
        <v>11</v>
      </c>
      <c r="BA2177" t="s">
        <v>13</v>
      </c>
      <c r="BB2177" s="35">
        <f>DATE(AT2177,MATCH(AU2177,{"Jan","Feb","Mar","Apr","May","Jun","Jul","Aug","Sep","Oct","Nov","Dec"}, 0),AV2177)</f>
        <v>35002</v>
      </c>
      <c r="BC2177" s="20">
        <f t="shared" si="611"/>
        <v>27</v>
      </c>
    </row>
    <row r="2178" spans="2:55" ht="15.5" hidden="1" x14ac:dyDescent="0.35">
      <c r="B2178" s="1" t="s">
        <v>189</v>
      </c>
      <c r="C2178" t="str">
        <f>VLOOKUP(B2178,Z2177:AE4512,2,FALSE)</f>
        <v>Lozier,</v>
      </c>
      <c r="D2178">
        <f t="shared" si="594"/>
        <v>29.734999999999999</v>
      </c>
      <c r="E2178">
        <f t="shared" si="595"/>
        <v>11.92</v>
      </c>
      <c r="F2178" t="str">
        <f t="shared" si="596"/>
        <v>No</v>
      </c>
      <c r="G2178" t="str">
        <f t="shared" si="597"/>
        <v>No</v>
      </c>
      <c r="H2178" t="str">
        <f t="shared" si="598"/>
        <v>No</v>
      </c>
      <c r="I2178">
        <f t="shared" si="599"/>
        <v>0</v>
      </c>
      <c r="J2178" t="str">
        <f t="shared" si="600"/>
        <v>No</v>
      </c>
      <c r="K2178" t="str">
        <f t="shared" si="601"/>
        <v>OVER WEIGHT</v>
      </c>
      <c r="L2178" t="str">
        <f t="shared" si="602"/>
        <v>diabeties</v>
      </c>
      <c r="M2178" s="34">
        <f t="shared" si="603"/>
        <v>36774</v>
      </c>
      <c r="N2178" s="36">
        <f t="shared" si="604"/>
        <v>37165.160000000003</v>
      </c>
      <c r="O2178" s="23" t="str">
        <f t="shared" si="605"/>
        <v>tier - 1</v>
      </c>
      <c r="P2178" s="34" t="str">
        <f t="shared" si="606"/>
        <v>tier - 3</v>
      </c>
      <c r="Q2178" s="34" t="str">
        <f t="shared" si="607"/>
        <v>?</v>
      </c>
      <c r="R2178" s="23">
        <f t="shared" si="608"/>
        <v>22</v>
      </c>
      <c r="Z2178" s="1" t="s">
        <v>189</v>
      </c>
      <c r="AA2178" s="1" t="s">
        <v>7622</v>
      </c>
      <c r="AB2178" t="s">
        <v>4746</v>
      </c>
      <c r="AC2178" t="s">
        <v>5076</v>
      </c>
      <c r="AD2178" t="s">
        <v>5049</v>
      </c>
      <c r="AG2178" t="s">
        <v>189</v>
      </c>
      <c r="AH2178">
        <v>29.734999999999999</v>
      </c>
      <c r="AI2178">
        <v>11.92</v>
      </c>
      <c r="AJ2178" s="20" t="s">
        <v>2380</v>
      </c>
      <c r="AK2178" t="s">
        <v>2380</v>
      </c>
      <c r="AL2178" t="s">
        <v>2380</v>
      </c>
      <c r="AM2178" s="29">
        <v>0</v>
      </c>
      <c r="AN2178" s="20" t="s">
        <v>2380</v>
      </c>
      <c r="AO2178" s="20" t="str">
        <f t="shared" si="609"/>
        <v>OVER WEIGHT</v>
      </c>
      <c r="AP2178" s="20" t="str">
        <f t="shared" si="610"/>
        <v>diabeties</v>
      </c>
      <c r="AS2178" t="s">
        <v>2203</v>
      </c>
      <c r="AT2178">
        <v>2000</v>
      </c>
      <c r="AU2178" s="28" t="s">
        <v>20</v>
      </c>
      <c r="AV2178">
        <v>5</v>
      </c>
      <c r="AW2178">
        <v>1</v>
      </c>
      <c r="AX2178" s="38">
        <v>37165.160000000003</v>
      </c>
      <c r="AY2178" t="s">
        <v>16</v>
      </c>
      <c r="AZ2178" t="s">
        <v>12</v>
      </c>
      <c r="BA2178" t="s">
        <v>31</v>
      </c>
      <c r="BB2178" s="35">
        <f>DATE(AT2178,MATCH(AU2178,{"Jan","Feb","Mar","Apr","May","Jun","Jul","Aug","Sep","Oct","Nov","Dec"}, 0),AV2178)</f>
        <v>36774</v>
      </c>
      <c r="BC2178" s="20">
        <f t="shared" si="611"/>
        <v>22</v>
      </c>
    </row>
    <row r="2179" spans="2:55" ht="15.5" hidden="1" x14ac:dyDescent="0.35">
      <c r="B2179" s="1" t="s">
        <v>188</v>
      </c>
      <c r="C2179" t="str">
        <f>VLOOKUP(B2179,Z2178:AE4513,2,FALSE)</f>
        <v>O'Brien,</v>
      </c>
      <c r="D2179">
        <f t="shared" si="594"/>
        <v>40.5</v>
      </c>
      <c r="E2179">
        <f t="shared" si="595"/>
        <v>5.4</v>
      </c>
      <c r="F2179" t="str">
        <f t="shared" si="596"/>
        <v>No</v>
      </c>
      <c r="G2179" t="str">
        <f t="shared" si="597"/>
        <v>No</v>
      </c>
      <c r="H2179" t="str">
        <f t="shared" si="598"/>
        <v>Yes</v>
      </c>
      <c r="I2179">
        <f t="shared" si="599"/>
        <v>1</v>
      </c>
      <c r="J2179" t="str">
        <f t="shared" si="600"/>
        <v>No</v>
      </c>
      <c r="K2179" t="str">
        <f t="shared" si="601"/>
        <v>OBESITY</v>
      </c>
      <c r="L2179" t="str">
        <f t="shared" si="602"/>
        <v>normal</v>
      </c>
      <c r="M2179" s="34">
        <f t="shared" si="603"/>
        <v>33163</v>
      </c>
      <c r="N2179" s="36">
        <f t="shared" si="604"/>
        <v>37251.22</v>
      </c>
      <c r="O2179" s="23" t="str">
        <f t="shared" si="605"/>
        <v>tier - 2</v>
      </c>
      <c r="P2179" s="34" t="str">
        <f t="shared" si="606"/>
        <v>tier - 2</v>
      </c>
      <c r="Q2179" s="34" t="str">
        <f t="shared" si="607"/>
        <v>R1011</v>
      </c>
      <c r="R2179" s="23">
        <f t="shared" si="608"/>
        <v>32</v>
      </c>
      <c r="Z2179" s="1" t="s">
        <v>188</v>
      </c>
      <c r="AA2179" s="1" t="s">
        <v>6416</v>
      </c>
      <c r="AB2179" t="s">
        <v>4743</v>
      </c>
      <c r="AC2179" t="s">
        <v>5481</v>
      </c>
      <c r="AD2179" t="s">
        <v>4834</v>
      </c>
      <c r="AG2179" t="s">
        <v>188</v>
      </c>
      <c r="AH2179">
        <v>40.5</v>
      </c>
      <c r="AI2179">
        <v>5.4</v>
      </c>
      <c r="AJ2179" s="20" t="s">
        <v>2380</v>
      </c>
      <c r="AK2179" t="s">
        <v>2380</v>
      </c>
      <c r="AL2179" t="s">
        <v>2383</v>
      </c>
      <c r="AM2179" s="29">
        <v>1</v>
      </c>
      <c r="AN2179" s="20" t="s">
        <v>2380</v>
      </c>
      <c r="AO2179" s="20" t="str">
        <f t="shared" si="609"/>
        <v>OBESITY</v>
      </c>
      <c r="AP2179" s="20" t="str">
        <f t="shared" si="610"/>
        <v>normal</v>
      </c>
      <c r="AS2179" t="s">
        <v>2204</v>
      </c>
      <c r="AT2179">
        <v>1990</v>
      </c>
      <c r="AU2179" s="28" t="s">
        <v>37</v>
      </c>
      <c r="AV2179">
        <v>17</v>
      </c>
      <c r="AW2179">
        <v>3</v>
      </c>
      <c r="AX2179" s="38">
        <v>37251.22</v>
      </c>
      <c r="AY2179" t="s">
        <v>11</v>
      </c>
      <c r="AZ2179" t="s">
        <v>11</v>
      </c>
      <c r="BA2179" t="s">
        <v>42</v>
      </c>
      <c r="BB2179" s="35">
        <f>DATE(AT2179,MATCH(AU2179,{"Jan","Feb","Mar","Apr","May","Jun","Jul","Aug","Sep","Oct","Nov","Dec"}, 0),AV2179)</f>
        <v>33163</v>
      </c>
      <c r="BC2179" s="20">
        <f t="shared" si="611"/>
        <v>32</v>
      </c>
    </row>
    <row r="2180" spans="2:55" ht="15.5" hidden="1" x14ac:dyDescent="0.35">
      <c r="B2180" s="1" t="s">
        <v>187</v>
      </c>
      <c r="C2180" t="str">
        <f>VLOOKUP(B2180,Z2179:AE4514,2,FALSE)</f>
        <v>Rodas,</v>
      </c>
      <c r="D2180">
        <f t="shared" si="594"/>
        <v>25.64</v>
      </c>
      <c r="E2180">
        <f t="shared" si="595"/>
        <v>4.76</v>
      </c>
      <c r="F2180" t="str">
        <f t="shared" si="596"/>
        <v>No</v>
      </c>
      <c r="G2180" t="str">
        <f t="shared" si="597"/>
        <v>No</v>
      </c>
      <c r="H2180" t="str">
        <f t="shared" si="598"/>
        <v>No</v>
      </c>
      <c r="I2180">
        <f t="shared" si="599"/>
        <v>1</v>
      </c>
      <c r="J2180" t="str">
        <f t="shared" si="600"/>
        <v>No</v>
      </c>
      <c r="K2180" t="str">
        <f t="shared" si="601"/>
        <v>OVER WEIGHT</v>
      </c>
      <c r="L2180" t="str">
        <f t="shared" si="602"/>
        <v>normal</v>
      </c>
      <c r="M2180" s="34">
        <f t="shared" si="603"/>
        <v>31368</v>
      </c>
      <c r="N2180" s="36">
        <f t="shared" si="604"/>
        <v>37270.15</v>
      </c>
      <c r="O2180" s="23" t="str">
        <f t="shared" si="605"/>
        <v>tier - 2</v>
      </c>
      <c r="P2180" s="34" t="str">
        <f t="shared" si="606"/>
        <v>tier - 1</v>
      </c>
      <c r="Q2180" s="34" t="str">
        <f t="shared" si="607"/>
        <v>R1024</v>
      </c>
      <c r="R2180" s="23">
        <f t="shared" si="608"/>
        <v>37</v>
      </c>
      <c r="Z2180" s="1" t="s">
        <v>187</v>
      </c>
      <c r="AA2180" s="1" t="s">
        <v>7623</v>
      </c>
      <c r="AB2180" t="s">
        <v>4746</v>
      </c>
      <c r="AC2180" t="s">
        <v>7624</v>
      </c>
      <c r="AD2180" t="s">
        <v>5148</v>
      </c>
      <c r="AG2180" t="s">
        <v>187</v>
      </c>
      <c r="AH2180">
        <v>25.64</v>
      </c>
      <c r="AI2180">
        <v>4.76</v>
      </c>
      <c r="AJ2180" s="20" t="s">
        <v>2380</v>
      </c>
      <c r="AK2180" t="s">
        <v>2380</v>
      </c>
      <c r="AL2180" t="s">
        <v>2380</v>
      </c>
      <c r="AM2180" s="29">
        <v>1</v>
      </c>
      <c r="AN2180" s="20" t="s">
        <v>2380</v>
      </c>
      <c r="AO2180" s="20" t="str">
        <f t="shared" si="609"/>
        <v>OVER WEIGHT</v>
      </c>
      <c r="AP2180" s="20" t="str">
        <f t="shared" si="610"/>
        <v>normal</v>
      </c>
      <c r="AS2180" t="s">
        <v>2205</v>
      </c>
      <c r="AT2180">
        <v>1985</v>
      </c>
      <c r="AU2180" s="28" t="s">
        <v>15</v>
      </c>
      <c r="AV2180">
        <v>17</v>
      </c>
      <c r="AW2180">
        <v>0</v>
      </c>
      <c r="AX2180" s="38">
        <v>37270.15</v>
      </c>
      <c r="AY2180" t="s">
        <v>11</v>
      </c>
      <c r="AZ2180" t="s">
        <v>16</v>
      </c>
      <c r="BA2180" t="s">
        <v>247</v>
      </c>
      <c r="BB2180" s="35">
        <f>DATE(AT2180,MATCH(AU2180,{"Jan","Feb","Mar","Apr","May","Jun","Jul","Aug","Sep","Oct","Nov","Dec"}, 0),AV2180)</f>
        <v>31368</v>
      </c>
      <c r="BC2180" s="20">
        <f t="shared" si="611"/>
        <v>37</v>
      </c>
    </row>
    <row r="2181" spans="2:55" ht="15.5" hidden="1" x14ac:dyDescent="0.35">
      <c r="B2181" s="1" t="s">
        <v>186</v>
      </c>
      <c r="C2181" t="str">
        <f>VLOOKUP(B2181,Z2180:AE4515,2,FALSE)</f>
        <v>O'Connor,</v>
      </c>
      <c r="D2181">
        <f t="shared" si="594"/>
        <v>32.9</v>
      </c>
      <c r="E2181">
        <f t="shared" si="595"/>
        <v>4.78</v>
      </c>
      <c r="F2181" t="str">
        <f t="shared" si="596"/>
        <v>No</v>
      </c>
      <c r="G2181" t="str">
        <f t="shared" si="597"/>
        <v>No</v>
      </c>
      <c r="H2181" t="str">
        <f t="shared" si="598"/>
        <v>Yes</v>
      </c>
      <c r="I2181">
        <f t="shared" si="599"/>
        <v>1</v>
      </c>
      <c r="J2181" t="str">
        <f t="shared" si="600"/>
        <v>No</v>
      </c>
      <c r="K2181" t="str">
        <f t="shared" si="601"/>
        <v>OBESITY</v>
      </c>
      <c r="L2181" t="str">
        <f t="shared" si="602"/>
        <v>normal</v>
      </c>
      <c r="M2181" s="34">
        <f t="shared" si="603"/>
        <v>27707</v>
      </c>
      <c r="N2181" s="36">
        <f t="shared" si="604"/>
        <v>37272.339999999997</v>
      </c>
      <c r="O2181" s="23" t="str">
        <f t="shared" si="605"/>
        <v>tier - 2</v>
      </c>
      <c r="P2181" s="34" t="str">
        <f t="shared" si="606"/>
        <v>tier - 3</v>
      </c>
      <c r="Q2181" s="34" t="str">
        <f t="shared" si="607"/>
        <v>R1011</v>
      </c>
      <c r="R2181" s="23">
        <f t="shared" si="608"/>
        <v>47</v>
      </c>
      <c r="Z2181" s="1" t="s">
        <v>186</v>
      </c>
      <c r="AA2181" s="1" t="s">
        <v>5184</v>
      </c>
      <c r="AB2181" t="s">
        <v>4743</v>
      </c>
      <c r="AC2181" t="s">
        <v>7625</v>
      </c>
      <c r="AD2181" t="s">
        <v>4785</v>
      </c>
      <c r="AG2181" t="s">
        <v>186</v>
      </c>
      <c r="AH2181">
        <v>32.9</v>
      </c>
      <c r="AI2181">
        <v>4.78</v>
      </c>
      <c r="AJ2181" s="20" t="s">
        <v>2380</v>
      </c>
      <c r="AK2181" t="s">
        <v>2380</v>
      </c>
      <c r="AL2181" t="s">
        <v>2383</v>
      </c>
      <c r="AM2181" s="29">
        <v>1</v>
      </c>
      <c r="AN2181" s="20" t="s">
        <v>2380</v>
      </c>
      <c r="AO2181" s="20" t="str">
        <f t="shared" si="609"/>
        <v>OBESITY</v>
      </c>
      <c r="AP2181" s="20" t="str">
        <f t="shared" si="610"/>
        <v>normal</v>
      </c>
      <c r="AS2181" t="s">
        <v>2206</v>
      </c>
      <c r="AT2181">
        <v>1975</v>
      </c>
      <c r="AU2181" s="28" t="s">
        <v>15</v>
      </c>
      <c r="AV2181">
        <v>9</v>
      </c>
      <c r="AW2181">
        <v>1</v>
      </c>
      <c r="AX2181" s="38">
        <v>37272.339999999997</v>
      </c>
      <c r="AY2181" t="s">
        <v>11</v>
      </c>
      <c r="AZ2181" t="s">
        <v>12</v>
      </c>
      <c r="BA2181" t="s">
        <v>42</v>
      </c>
      <c r="BB2181" s="35">
        <f>DATE(AT2181,MATCH(AU2181,{"Jan","Feb","Mar","Apr","May","Jun","Jul","Aug","Sep","Oct","Nov","Dec"}, 0),AV2181)</f>
        <v>27707</v>
      </c>
      <c r="BC2181" s="20">
        <f t="shared" si="611"/>
        <v>47</v>
      </c>
    </row>
    <row r="2182" spans="2:55" ht="15.5" hidden="1" x14ac:dyDescent="0.35">
      <c r="B2182" s="1" t="s">
        <v>185</v>
      </c>
      <c r="C2182" t="str">
        <f>VLOOKUP(B2182,Z2181:AE4516,2,FALSE)</f>
        <v>White,</v>
      </c>
      <c r="D2182">
        <f t="shared" si="594"/>
        <v>29.8</v>
      </c>
      <c r="E2182">
        <f t="shared" si="595"/>
        <v>4.26</v>
      </c>
      <c r="F2182" t="str">
        <f t="shared" si="596"/>
        <v>No</v>
      </c>
      <c r="G2182" t="str">
        <f t="shared" si="597"/>
        <v>No</v>
      </c>
      <c r="H2182" t="str">
        <f t="shared" si="598"/>
        <v>Yes</v>
      </c>
      <c r="I2182">
        <f t="shared" si="599"/>
        <v>1</v>
      </c>
      <c r="J2182" t="str">
        <f t="shared" si="600"/>
        <v>No</v>
      </c>
      <c r="K2182" t="str">
        <f t="shared" si="601"/>
        <v>OVER WEIGHT</v>
      </c>
      <c r="L2182" t="str">
        <f t="shared" si="602"/>
        <v>normal</v>
      </c>
      <c r="M2182" s="34">
        <f t="shared" si="603"/>
        <v>25506</v>
      </c>
      <c r="N2182" s="36">
        <f t="shared" si="604"/>
        <v>37277.269999999997</v>
      </c>
      <c r="O2182" s="23" t="str">
        <f t="shared" si="605"/>
        <v>tier - 1</v>
      </c>
      <c r="P2182" s="34" t="str">
        <f t="shared" si="606"/>
        <v>tier - 3</v>
      </c>
      <c r="Q2182" s="34" t="str">
        <f t="shared" si="607"/>
        <v>R1011</v>
      </c>
      <c r="R2182" s="23">
        <f t="shared" si="608"/>
        <v>53</v>
      </c>
      <c r="Z2182" s="1" t="s">
        <v>185</v>
      </c>
      <c r="AA2182" s="1" t="s">
        <v>5171</v>
      </c>
      <c r="AB2182" t="s">
        <v>4743</v>
      </c>
      <c r="AC2182" t="s">
        <v>4771</v>
      </c>
      <c r="AD2182" t="s">
        <v>4816</v>
      </c>
      <c r="AG2182" t="s">
        <v>185</v>
      </c>
      <c r="AH2182">
        <v>29.8</v>
      </c>
      <c r="AI2182">
        <v>4.26</v>
      </c>
      <c r="AJ2182" s="20" t="s">
        <v>2380</v>
      </c>
      <c r="AK2182" t="s">
        <v>2380</v>
      </c>
      <c r="AL2182" t="s">
        <v>2383</v>
      </c>
      <c r="AM2182" s="29">
        <v>1</v>
      </c>
      <c r="AN2182" s="20" t="s">
        <v>2380</v>
      </c>
      <c r="AO2182" s="20" t="str">
        <f t="shared" si="609"/>
        <v>OVER WEIGHT</v>
      </c>
      <c r="AP2182" s="20" t="str">
        <f t="shared" si="610"/>
        <v>normal</v>
      </c>
      <c r="AS2182" t="s">
        <v>2207</v>
      </c>
      <c r="AT2182">
        <v>1969</v>
      </c>
      <c r="AU2182" s="28" t="s">
        <v>37</v>
      </c>
      <c r="AV2182">
        <v>30</v>
      </c>
      <c r="AW2182">
        <v>0</v>
      </c>
      <c r="AX2182" s="38">
        <v>37277.269999999997</v>
      </c>
      <c r="AY2182" t="s">
        <v>16</v>
      </c>
      <c r="AZ2182" t="s">
        <v>12</v>
      </c>
      <c r="BA2182" t="s">
        <v>42</v>
      </c>
      <c r="BB2182" s="35">
        <f>DATE(AT2182,MATCH(AU2182,{"Jan","Feb","Mar","Apr","May","Jun","Jul","Aug","Sep","Oct","Nov","Dec"}, 0),AV2182)</f>
        <v>25506</v>
      </c>
      <c r="BC2182" s="20">
        <f t="shared" si="611"/>
        <v>53</v>
      </c>
    </row>
    <row r="2183" spans="2:55" ht="15.5" x14ac:dyDescent="0.35">
      <c r="B2183" s="1" t="s">
        <v>184</v>
      </c>
      <c r="C2183" t="str">
        <f>VLOOKUP(B2183,Z2182:AE4517,2,FALSE)</f>
        <v>Davenport,</v>
      </c>
      <c r="D2183">
        <f t="shared" ref="D2183:D2246" si="612">VLOOKUP($B2183,$AG$5:$AQ$2340,2,FALSE)</f>
        <v>28.9</v>
      </c>
      <c r="E2183">
        <f t="shared" ref="E2183:E2246" si="613">VLOOKUP($B2183,$AG$5:$AQ$2340,3,FALSE)</f>
        <v>5.85</v>
      </c>
      <c r="F2183" t="str">
        <f t="shared" ref="F2183:F2246" si="614">VLOOKUP($B2183,$AG$5:$AQ$2340,4,FALSE)</f>
        <v>No</v>
      </c>
      <c r="G2183" t="str">
        <f t="shared" ref="G2183:G2246" si="615">VLOOKUP($B2183,$AG$5:$AQ$2340,5,FALSE)</f>
        <v>No</v>
      </c>
      <c r="H2183" t="str">
        <f t="shared" ref="H2183:H2246" si="616">VLOOKUP($B2183,$AG$5:$AN$2340,6,FALSE)</f>
        <v>Yes</v>
      </c>
      <c r="I2183">
        <f t="shared" ref="I2183:I2246" si="617">VLOOKUP($B2183,$AG$5:$AQ$2340,7,FALSE)</f>
        <v>1</v>
      </c>
      <c r="J2183" t="str">
        <f t="shared" ref="J2183:J2246" si="618">VLOOKUP($B2183,$AG$5:$AQ$2340,8,FALSE)</f>
        <v>No</v>
      </c>
      <c r="K2183" t="str">
        <f t="shared" ref="K2183:K2246" si="619">VLOOKUP($B2183,$AG$5:$AQ$2340,9,FALSE)</f>
        <v>OVER WEIGHT</v>
      </c>
      <c r="L2183" t="str">
        <f t="shared" ref="L2183:L2246" si="620">VLOOKUP($B2183,$AG$5:$AQ$2340,10,FALSE)</f>
        <v>pre diabeties</v>
      </c>
      <c r="M2183" s="34">
        <f t="shared" ref="M2183:M2246" si="621">VLOOKUP($AS2183,$AS$5:$BC$2348,10,FALSE)</f>
        <v>29070</v>
      </c>
      <c r="N2183" s="36">
        <f t="shared" ref="N2183:N2246" si="622">VLOOKUP($AS2183,$AS$5:$BC$2348,6,FALSE)</f>
        <v>37425.94</v>
      </c>
      <c r="O2183" s="23" t="str">
        <f t="shared" ref="O2183:O2246" si="623">VLOOKUP($AS2183,$AS$5:$BC$2348,7,FALSE)</f>
        <v>tier - 2</v>
      </c>
      <c r="P2183" s="34" t="str">
        <f t="shared" ref="P2183:P2246" si="624">VLOOKUP($AS2183,$AS$5:$BC$2348,8,FALSE)</f>
        <v>tier - 1</v>
      </c>
      <c r="Q2183" s="34" t="str">
        <f t="shared" ref="Q2183:Q2246" si="625">VLOOKUP($AS2183,$AS$5:$BC$2348,9,FALSE)</f>
        <v>R1011</v>
      </c>
      <c r="R2183" s="23">
        <f t="shared" ref="R2183:R2246" si="626">VLOOKUP($AS2183,$AS$5:$BC$2348,11,FALSE)</f>
        <v>43</v>
      </c>
      <c r="Z2183" s="1" t="s">
        <v>184</v>
      </c>
      <c r="AA2183" s="1" t="s">
        <v>5831</v>
      </c>
      <c r="AB2183" t="s">
        <v>4743</v>
      </c>
      <c r="AC2183" t="s">
        <v>5385</v>
      </c>
      <c r="AG2183" t="s">
        <v>184</v>
      </c>
      <c r="AH2183">
        <v>28.9</v>
      </c>
      <c r="AI2183">
        <v>5.85</v>
      </c>
      <c r="AJ2183" s="20" t="s">
        <v>2380</v>
      </c>
      <c r="AK2183" t="s">
        <v>2380</v>
      </c>
      <c r="AL2183" t="s">
        <v>2383</v>
      </c>
      <c r="AM2183" s="29">
        <v>1</v>
      </c>
      <c r="AN2183" s="20" t="s">
        <v>2380</v>
      </c>
      <c r="AO2183" s="20" t="str">
        <f t="shared" ref="AO2183:AO2246" si="627">IF(AH2183&lt;18.5,"under weight",IF(AH2183&lt;25,"Normal weight",IF(AH2183&lt;30,"OVER WEIGHT","OBESITY")))</f>
        <v>OVER WEIGHT</v>
      </c>
      <c r="AP2183" s="20" t="str">
        <f t="shared" ref="AP2183:AP2246" si="628">IF(AI2183&lt;5.7,"normal",IF(AI2183&lt;6.5,"pre diabeties","diabeties"))</f>
        <v>pre diabeties</v>
      </c>
      <c r="AS2183" t="s">
        <v>2208</v>
      </c>
      <c r="AT2183">
        <v>1979</v>
      </c>
      <c r="AU2183" s="28" t="s">
        <v>35</v>
      </c>
      <c r="AV2183">
        <v>3</v>
      </c>
      <c r="AW2183">
        <v>2</v>
      </c>
      <c r="AX2183" s="38">
        <v>37425.94</v>
      </c>
      <c r="AY2183" t="s">
        <v>11</v>
      </c>
      <c r="AZ2183" t="s">
        <v>16</v>
      </c>
      <c r="BA2183" t="s">
        <v>42</v>
      </c>
      <c r="BB2183" s="35">
        <f>DATE(AT2183,MATCH(AU2183,{"Jan","Feb","Mar","Apr","May","Jun","Jul","Aug","Sep","Oct","Nov","Dec"}, 0),AV2183)</f>
        <v>29070</v>
      </c>
      <c r="BC2183" s="20">
        <f t="shared" ref="BC2183:BC2246" si="629">DATEDIF(BB2183,DATE(2023,6,8),"y")</f>
        <v>43</v>
      </c>
    </row>
    <row r="2184" spans="2:55" ht="15.5" hidden="1" x14ac:dyDescent="0.35">
      <c r="B2184" s="1" t="s">
        <v>183</v>
      </c>
      <c r="C2184" t="str">
        <f>VLOOKUP(B2184,Z2183:AE4518,2,FALSE)</f>
        <v>Karmen,</v>
      </c>
      <c r="D2184">
        <f t="shared" si="612"/>
        <v>24.7</v>
      </c>
      <c r="E2184">
        <f t="shared" si="613"/>
        <v>5.32</v>
      </c>
      <c r="F2184" t="str">
        <f t="shared" si="614"/>
        <v>No</v>
      </c>
      <c r="G2184" t="str">
        <f t="shared" si="615"/>
        <v>No</v>
      </c>
      <c r="H2184" t="str">
        <f t="shared" si="616"/>
        <v>Yes</v>
      </c>
      <c r="I2184">
        <f t="shared" si="617"/>
        <v>1</v>
      </c>
      <c r="J2184" t="str">
        <f t="shared" si="618"/>
        <v>No</v>
      </c>
      <c r="K2184" t="str">
        <f t="shared" si="619"/>
        <v>Normal weight</v>
      </c>
      <c r="L2184" t="str">
        <f t="shared" si="620"/>
        <v>normal</v>
      </c>
      <c r="M2184" s="34">
        <f t="shared" si="621"/>
        <v>37526</v>
      </c>
      <c r="N2184" s="36">
        <f t="shared" si="622"/>
        <v>37465.339999999997</v>
      </c>
      <c r="O2184" s="23" t="str">
        <f t="shared" si="623"/>
        <v>tier - 1</v>
      </c>
      <c r="P2184" s="34" t="str">
        <f t="shared" si="624"/>
        <v>tier - 2</v>
      </c>
      <c r="Q2184" s="34" t="str">
        <f t="shared" si="625"/>
        <v>R1012</v>
      </c>
      <c r="R2184" s="23">
        <f t="shared" si="626"/>
        <v>20</v>
      </c>
      <c r="Z2184" s="1" t="s">
        <v>183</v>
      </c>
      <c r="AA2184" s="1" t="s">
        <v>7626</v>
      </c>
      <c r="AB2184" t="s">
        <v>4743</v>
      </c>
      <c r="AC2184" t="s">
        <v>5554</v>
      </c>
      <c r="AD2184" t="s">
        <v>4785</v>
      </c>
      <c r="AG2184" t="s">
        <v>183</v>
      </c>
      <c r="AH2184">
        <v>24.7</v>
      </c>
      <c r="AI2184">
        <v>5.32</v>
      </c>
      <c r="AJ2184" s="20" t="s">
        <v>2380</v>
      </c>
      <c r="AK2184" t="s">
        <v>2380</v>
      </c>
      <c r="AL2184" t="s">
        <v>2383</v>
      </c>
      <c r="AM2184" s="29">
        <v>1</v>
      </c>
      <c r="AN2184" s="20" t="s">
        <v>2380</v>
      </c>
      <c r="AO2184" s="20" t="str">
        <f t="shared" si="627"/>
        <v>Normal weight</v>
      </c>
      <c r="AP2184" s="20" t="str">
        <f t="shared" si="628"/>
        <v>normal</v>
      </c>
      <c r="AS2184" t="s">
        <v>2209</v>
      </c>
      <c r="AT2184">
        <v>2002</v>
      </c>
      <c r="AU2184" s="28" t="s">
        <v>20</v>
      </c>
      <c r="AV2184">
        <v>27</v>
      </c>
      <c r="AW2184">
        <v>3</v>
      </c>
      <c r="AX2184" s="38">
        <v>37465.339999999997</v>
      </c>
      <c r="AY2184" t="s">
        <v>16</v>
      </c>
      <c r="AZ2184" t="s">
        <v>11</v>
      </c>
      <c r="BA2184" t="s">
        <v>23</v>
      </c>
      <c r="BB2184" s="35">
        <f>DATE(AT2184,MATCH(AU2184,{"Jan","Feb","Mar","Apr","May","Jun","Jul","Aug","Sep","Oct","Nov","Dec"}, 0),AV2184)</f>
        <v>37526</v>
      </c>
      <c r="BC2184" s="20">
        <f t="shared" si="629"/>
        <v>20</v>
      </c>
    </row>
    <row r="2185" spans="2:55" ht="15.5" hidden="1" x14ac:dyDescent="0.35">
      <c r="B2185" s="1" t="s">
        <v>182</v>
      </c>
      <c r="C2185" t="str">
        <f>VLOOKUP(B2185,Z2184:AE4519,2,FALSE)</f>
        <v>Miller,</v>
      </c>
      <c r="D2185">
        <f t="shared" si="612"/>
        <v>20.6</v>
      </c>
      <c r="E2185">
        <f t="shared" si="613"/>
        <v>5.14</v>
      </c>
      <c r="F2185" t="str">
        <f t="shared" si="614"/>
        <v>No</v>
      </c>
      <c r="G2185" t="str">
        <f t="shared" si="615"/>
        <v>No</v>
      </c>
      <c r="H2185" t="str">
        <f t="shared" si="616"/>
        <v>Yes</v>
      </c>
      <c r="I2185">
        <f t="shared" si="617"/>
        <v>1</v>
      </c>
      <c r="J2185" t="str">
        <f t="shared" si="618"/>
        <v>No</v>
      </c>
      <c r="K2185" t="str">
        <f t="shared" si="619"/>
        <v>Normal weight</v>
      </c>
      <c r="L2185" t="str">
        <f t="shared" si="620"/>
        <v>normal</v>
      </c>
      <c r="M2185" s="34">
        <f t="shared" si="621"/>
        <v>36811</v>
      </c>
      <c r="N2185" s="36">
        <f t="shared" si="622"/>
        <v>37484.449999999997</v>
      </c>
      <c r="O2185" s="23" t="str">
        <f t="shared" si="623"/>
        <v>tier - 1</v>
      </c>
      <c r="P2185" s="34" t="str">
        <f t="shared" si="624"/>
        <v>tier - 1</v>
      </c>
      <c r="Q2185" s="34" t="str">
        <f t="shared" si="625"/>
        <v>R1013</v>
      </c>
      <c r="R2185" s="23">
        <f t="shared" si="626"/>
        <v>22</v>
      </c>
      <c r="Z2185" s="1" t="s">
        <v>182</v>
      </c>
      <c r="AA2185" s="1" t="s">
        <v>6460</v>
      </c>
      <c r="AB2185" t="s">
        <v>4743</v>
      </c>
      <c r="AC2185" t="s">
        <v>5349</v>
      </c>
      <c r="AG2185" t="s">
        <v>182</v>
      </c>
      <c r="AH2185">
        <v>20.6</v>
      </c>
      <c r="AI2185">
        <v>5.14</v>
      </c>
      <c r="AJ2185" s="20" t="s">
        <v>2380</v>
      </c>
      <c r="AK2185" t="s">
        <v>2380</v>
      </c>
      <c r="AL2185" t="s">
        <v>2383</v>
      </c>
      <c r="AM2185" s="29">
        <v>1</v>
      </c>
      <c r="AN2185" s="20" t="s">
        <v>2380</v>
      </c>
      <c r="AO2185" s="20" t="str">
        <f t="shared" si="627"/>
        <v>Normal weight</v>
      </c>
      <c r="AP2185" s="20" t="str">
        <f t="shared" si="628"/>
        <v>normal</v>
      </c>
      <c r="AS2185" t="s">
        <v>2210</v>
      </c>
      <c r="AT2185">
        <v>2000</v>
      </c>
      <c r="AU2185" s="28" t="s">
        <v>37</v>
      </c>
      <c r="AV2185">
        <v>12</v>
      </c>
      <c r="AW2185">
        <v>2</v>
      </c>
      <c r="AX2185" s="38">
        <v>37484.449999999997</v>
      </c>
      <c r="AY2185" t="s">
        <v>16</v>
      </c>
      <c r="AZ2185" t="s">
        <v>16</v>
      </c>
      <c r="BA2185" t="s">
        <v>13</v>
      </c>
      <c r="BB2185" s="35">
        <f>DATE(AT2185,MATCH(AU2185,{"Jan","Feb","Mar","Apr","May","Jun","Jul","Aug","Sep","Oct","Nov","Dec"}, 0),AV2185)</f>
        <v>36811</v>
      </c>
      <c r="BC2185" s="20">
        <f t="shared" si="629"/>
        <v>22</v>
      </c>
    </row>
    <row r="2186" spans="2:55" ht="15.5" hidden="1" x14ac:dyDescent="0.35">
      <c r="B2186" s="1" t="s">
        <v>181</v>
      </c>
      <c r="C2186" t="str">
        <f>VLOOKUP(B2186,Z2185:AE4520,2,FALSE)</f>
        <v>Lippmann,</v>
      </c>
      <c r="D2186">
        <f t="shared" si="612"/>
        <v>18.600000000000001</v>
      </c>
      <c r="E2186">
        <f t="shared" si="613"/>
        <v>5</v>
      </c>
      <c r="F2186" t="str">
        <f t="shared" si="614"/>
        <v>No</v>
      </c>
      <c r="G2186" t="str">
        <f t="shared" si="615"/>
        <v>No</v>
      </c>
      <c r="H2186" t="str">
        <f t="shared" si="616"/>
        <v>Yes</v>
      </c>
      <c r="I2186">
        <f t="shared" si="617"/>
        <v>1</v>
      </c>
      <c r="J2186" t="str">
        <f t="shared" si="618"/>
        <v>No</v>
      </c>
      <c r="K2186" t="str">
        <f t="shared" si="619"/>
        <v>Normal weight</v>
      </c>
      <c r="L2186" t="str">
        <f t="shared" si="620"/>
        <v>normal</v>
      </c>
      <c r="M2186" s="34">
        <f t="shared" si="621"/>
        <v>33193</v>
      </c>
      <c r="N2186" s="36">
        <f t="shared" si="622"/>
        <v>37607.53</v>
      </c>
      <c r="O2186" s="23" t="str">
        <f t="shared" si="623"/>
        <v>tier - 1</v>
      </c>
      <c r="P2186" s="34" t="str">
        <f t="shared" si="624"/>
        <v>tier - 2</v>
      </c>
      <c r="Q2186" s="34" t="str">
        <f t="shared" si="625"/>
        <v>R1019</v>
      </c>
      <c r="R2186" s="23">
        <f t="shared" si="626"/>
        <v>32</v>
      </c>
      <c r="Z2186" s="1" t="s">
        <v>181</v>
      </c>
      <c r="AA2186" s="1" t="s">
        <v>7627</v>
      </c>
      <c r="AB2186" t="s">
        <v>4743</v>
      </c>
      <c r="AC2186" t="s">
        <v>7628</v>
      </c>
      <c r="AG2186" t="s">
        <v>181</v>
      </c>
      <c r="AH2186">
        <v>18.600000000000001</v>
      </c>
      <c r="AI2186">
        <v>5</v>
      </c>
      <c r="AJ2186" s="20" t="s">
        <v>2380</v>
      </c>
      <c r="AK2186" t="s">
        <v>2380</v>
      </c>
      <c r="AL2186" t="s">
        <v>2383</v>
      </c>
      <c r="AM2186" s="29">
        <v>1</v>
      </c>
      <c r="AN2186" s="20" t="s">
        <v>2380</v>
      </c>
      <c r="AO2186" s="20" t="str">
        <f t="shared" si="627"/>
        <v>Normal weight</v>
      </c>
      <c r="AP2186" s="20" t="str">
        <f t="shared" si="628"/>
        <v>normal</v>
      </c>
      <c r="AS2186" t="s">
        <v>2211</v>
      </c>
      <c r="AT2186">
        <v>1990</v>
      </c>
      <c r="AU2186" s="28" t="s">
        <v>15</v>
      </c>
      <c r="AV2186">
        <v>16</v>
      </c>
      <c r="AW2186">
        <v>1</v>
      </c>
      <c r="AX2186" s="38">
        <v>37607.53</v>
      </c>
      <c r="AY2186" t="s">
        <v>16</v>
      </c>
      <c r="AZ2186" t="s">
        <v>11</v>
      </c>
      <c r="BA2186" t="s">
        <v>166</v>
      </c>
      <c r="BB2186" s="35">
        <f>DATE(AT2186,MATCH(AU2186,{"Jan","Feb","Mar","Apr","May","Jun","Jul","Aug","Sep","Oct","Nov","Dec"}, 0),AV2186)</f>
        <v>33193</v>
      </c>
      <c r="BC2186" s="20">
        <f t="shared" si="629"/>
        <v>32</v>
      </c>
    </row>
    <row r="2187" spans="2:55" ht="15.5" hidden="1" x14ac:dyDescent="0.35">
      <c r="B2187" s="1" t="s">
        <v>180</v>
      </c>
      <c r="C2187" t="str">
        <f>VLOOKUP(B2187,Z2186:AE4521,2,FALSE)</f>
        <v>Klehm,</v>
      </c>
      <c r="D2187">
        <f t="shared" si="612"/>
        <v>17.8</v>
      </c>
      <c r="E2187">
        <f t="shared" si="613"/>
        <v>4.55</v>
      </c>
      <c r="F2187" t="str">
        <f t="shared" si="614"/>
        <v>No</v>
      </c>
      <c r="G2187" t="str">
        <f t="shared" si="615"/>
        <v>No</v>
      </c>
      <c r="H2187" t="str">
        <f t="shared" si="616"/>
        <v>Yes</v>
      </c>
      <c r="I2187">
        <f t="shared" si="617"/>
        <v>1</v>
      </c>
      <c r="J2187" t="str">
        <f t="shared" si="618"/>
        <v>No</v>
      </c>
      <c r="K2187" t="str">
        <f t="shared" si="619"/>
        <v>under weight</v>
      </c>
      <c r="L2187" t="str">
        <f t="shared" si="620"/>
        <v>normal</v>
      </c>
      <c r="M2187" s="34">
        <f t="shared" si="621"/>
        <v>30122</v>
      </c>
      <c r="N2187" s="36">
        <f t="shared" si="622"/>
        <v>37650.74</v>
      </c>
      <c r="O2187" s="23" t="str">
        <f t="shared" si="623"/>
        <v>tier - 2</v>
      </c>
      <c r="P2187" s="34" t="str">
        <f t="shared" si="624"/>
        <v>tier - 2</v>
      </c>
      <c r="Q2187" s="34" t="str">
        <f t="shared" si="625"/>
        <v>R1012</v>
      </c>
      <c r="R2187" s="23">
        <f t="shared" si="626"/>
        <v>40</v>
      </c>
      <c r="Z2187" s="1" t="s">
        <v>180</v>
      </c>
      <c r="AA2187" s="1" t="s">
        <v>7629</v>
      </c>
      <c r="AB2187" t="s">
        <v>4743</v>
      </c>
      <c r="AC2187" t="s">
        <v>5380</v>
      </c>
      <c r="AG2187" t="s">
        <v>180</v>
      </c>
      <c r="AH2187">
        <v>17.8</v>
      </c>
      <c r="AI2187">
        <v>4.55</v>
      </c>
      <c r="AJ2187" s="20" t="s">
        <v>2380</v>
      </c>
      <c r="AK2187" t="s">
        <v>2380</v>
      </c>
      <c r="AL2187" t="s">
        <v>2383</v>
      </c>
      <c r="AM2187" s="29">
        <v>1</v>
      </c>
      <c r="AN2187" s="20" t="s">
        <v>2380</v>
      </c>
      <c r="AO2187" s="20" t="str">
        <f t="shared" si="627"/>
        <v>under weight</v>
      </c>
      <c r="AP2187" s="20" t="str">
        <f t="shared" si="628"/>
        <v>normal</v>
      </c>
      <c r="AS2187" t="s">
        <v>2212</v>
      </c>
      <c r="AT2187">
        <v>1982</v>
      </c>
      <c r="AU2187" s="28" t="s">
        <v>18</v>
      </c>
      <c r="AV2187">
        <v>20</v>
      </c>
      <c r="AW2187">
        <v>3</v>
      </c>
      <c r="AX2187" s="38">
        <v>37650.74</v>
      </c>
      <c r="AY2187" t="s">
        <v>11</v>
      </c>
      <c r="AZ2187" t="s">
        <v>11</v>
      </c>
      <c r="BA2187" t="s">
        <v>23</v>
      </c>
      <c r="BB2187" s="35">
        <f>DATE(AT2187,MATCH(AU2187,{"Jan","Feb","Mar","Apr","May","Jun","Jul","Aug","Sep","Oct","Nov","Dec"}, 0),AV2187)</f>
        <v>30122</v>
      </c>
      <c r="BC2187" s="20">
        <f t="shared" si="629"/>
        <v>40</v>
      </c>
    </row>
    <row r="2188" spans="2:55" ht="15.5" hidden="1" x14ac:dyDescent="0.35">
      <c r="B2188" s="1" t="s">
        <v>179</v>
      </c>
      <c r="C2188" t="str">
        <f>VLOOKUP(B2188,Z2187:AE4522,2,FALSE)</f>
        <v>Murphy,</v>
      </c>
      <c r="D2188">
        <f t="shared" si="612"/>
        <v>35.200000000000003</v>
      </c>
      <c r="E2188">
        <f t="shared" si="613"/>
        <v>5.97</v>
      </c>
      <c r="F2188" t="str">
        <f t="shared" si="614"/>
        <v>No</v>
      </c>
      <c r="G2188" t="str">
        <f t="shared" si="615"/>
        <v>yes</v>
      </c>
      <c r="H2188" t="str">
        <f t="shared" si="616"/>
        <v>No</v>
      </c>
      <c r="I2188">
        <f t="shared" si="617"/>
        <v>1</v>
      </c>
      <c r="J2188" t="str">
        <f t="shared" si="618"/>
        <v>No</v>
      </c>
      <c r="K2188" t="str">
        <f t="shared" si="619"/>
        <v>OBESITY</v>
      </c>
      <c r="L2188" t="str">
        <f t="shared" si="620"/>
        <v>pre diabeties</v>
      </c>
      <c r="M2188" s="34">
        <f t="shared" si="621"/>
        <v>25869</v>
      </c>
      <c r="N2188" s="36">
        <f t="shared" si="622"/>
        <v>37675.06</v>
      </c>
      <c r="O2188" s="23" t="str">
        <f t="shared" si="623"/>
        <v>tier - 2</v>
      </c>
      <c r="P2188" s="34" t="str">
        <f t="shared" si="624"/>
        <v>tier - 3</v>
      </c>
      <c r="Q2188" s="34" t="str">
        <f t="shared" si="625"/>
        <v>R1011</v>
      </c>
      <c r="R2188" s="23">
        <f t="shared" si="626"/>
        <v>52</v>
      </c>
      <c r="Z2188" s="1" t="s">
        <v>179</v>
      </c>
      <c r="AA2188" s="1" t="s">
        <v>5435</v>
      </c>
      <c r="AB2188" t="s">
        <v>4746</v>
      </c>
      <c r="AC2188" t="s">
        <v>5024</v>
      </c>
      <c r="AD2188" t="s">
        <v>4971</v>
      </c>
      <c r="AG2188" t="s">
        <v>179</v>
      </c>
      <c r="AH2188">
        <v>35.200000000000003</v>
      </c>
      <c r="AI2188">
        <v>5.97</v>
      </c>
      <c r="AJ2188" s="20" t="s">
        <v>2380</v>
      </c>
      <c r="AK2188" t="s">
        <v>2382</v>
      </c>
      <c r="AL2188" t="s">
        <v>2380</v>
      </c>
      <c r="AM2188" s="29">
        <v>1</v>
      </c>
      <c r="AN2188" s="20" t="s">
        <v>2380</v>
      </c>
      <c r="AO2188" s="20" t="str">
        <f t="shared" si="627"/>
        <v>OBESITY</v>
      </c>
      <c r="AP2188" s="20" t="str">
        <f t="shared" si="628"/>
        <v>pre diabeties</v>
      </c>
      <c r="AS2188" t="s">
        <v>2213</v>
      </c>
      <c r="AT2188">
        <v>1970</v>
      </c>
      <c r="AU2188" s="28" t="s">
        <v>37</v>
      </c>
      <c r="AV2188">
        <v>28</v>
      </c>
      <c r="AW2188">
        <v>0</v>
      </c>
      <c r="AX2188" s="38">
        <v>37675.06</v>
      </c>
      <c r="AY2188" t="s">
        <v>11</v>
      </c>
      <c r="AZ2188" t="s">
        <v>12</v>
      </c>
      <c r="BA2188" t="s">
        <v>42</v>
      </c>
      <c r="BB2188" s="35">
        <f>DATE(AT2188,MATCH(AU2188,{"Jan","Feb","Mar","Apr","May","Jun","Jul","Aug","Sep","Oct","Nov","Dec"}, 0),AV2188)</f>
        <v>25869</v>
      </c>
      <c r="BC2188" s="20">
        <f t="shared" si="629"/>
        <v>52</v>
      </c>
    </row>
    <row r="2189" spans="2:55" ht="15.5" hidden="1" x14ac:dyDescent="0.35">
      <c r="B2189" s="1" t="s">
        <v>178</v>
      </c>
      <c r="C2189" t="str">
        <f>VLOOKUP(B2189,Z2188:AE4523,2,FALSE)</f>
        <v>Desisa,</v>
      </c>
      <c r="D2189">
        <f t="shared" si="612"/>
        <v>33.770000000000003</v>
      </c>
      <c r="E2189">
        <f t="shared" si="613"/>
        <v>4.0199999999999996</v>
      </c>
      <c r="F2189" t="str">
        <f t="shared" si="614"/>
        <v>No</v>
      </c>
      <c r="G2189" t="str">
        <f t="shared" si="615"/>
        <v>yes</v>
      </c>
      <c r="H2189" t="str">
        <f t="shared" si="616"/>
        <v>No</v>
      </c>
      <c r="I2189">
        <f t="shared" si="617"/>
        <v>1</v>
      </c>
      <c r="J2189" t="str">
        <f t="shared" si="618"/>
        <v>No</v>
      </c>
      <c r="K2189" t="str">
        <f t="shared" si="619"/>
        <v>OBESITY</v>
      </c>
      <c r="L2189" t="str">
        <f t="shared" si="620"/>
        <v>normal</v>
      </c>
      <c r="M2189" s="34">
        <f t="shared" si="621"/>
        <v>32426</v>
      </c>
      <c r="N2189" s="36">
        <f t="shared" si="622"/>
        <v>37701.879999999997</v>
      </c>
      <c r="O2189" s="23" t="str">
        <f t="shared" si="623"/>
        <v>tier - 2</v>
      </c>
      <c r="P2189" s="34" t="str">
        <f t="shared" si="624"/>
        <v>tier - 3</v>
      </c>
      <c r="Q2189" s="34" t="str">
        <f t="shared" si="625"/>
        <v>R1023</v>
      </c>
      <c r="R2189" s="23">
        <f t="shared" si="626"/>
        <v>34</v>
      </c>
      <c r="Z2189" s="1" t="s">
        <v>178</v>
      </c>
      <c r="AA2189" s="1" t="s">
        <v>7630</v>
      </c>
      <c r="AB2189" t="s">
        <v>4746</v>
      </c>
      <c r="AC2189" t="s">
        <v>7631</v>
      </c>
      <c r="AG2189" t="s">
        <v>178</v>
      </c>
      <c r="AH2189">
        <v>33.770000000000003</v>
      </c>
      <c r="AI2189">
        <v>4.0199999999999996</v>
      </c>
      <c r="AJ2189" s="20" t="s">
        <v>2380</v>
      </c>
      <c r="AK2189" t="s">
        <v>2382</v>
      </c>
      <c r="AL2189" t="s">
        <v>2380</v>
      </c>
      <c r="AM2189" s="29">
        <v>1</v>
      </c>
      <c r="AN2189" s="20" t="s">
        <v>2380</v>
      </c>
      <c r="AO2189" s="20" t="str">
        <f t="shared" si="627"/>
        <v>OBESITY</v>
      </c>
      <c r="AP2189" s="20" t="str">
        <f t="shared" si="628"/>
        <v>normal</v>
      </c>
      <c r="AS2189" t="s">
        <v>2214</v>
      </c>
      <c r="AT2189">
        <v>1988</v>
      </c>
      <c r="AU2189" s="28" t="s">
        <v>37</v>
      </c>
      <c r="AV2189">
        <v>10</v>
      </c>
      <c r="AW2189">
        <v>1</v>
      </c>
      <c r="AX2189" s="38">
        <v>37701.879999999997</v>
      </c>
      <c r="AY2189" t="s">
        <v>11</v>
      </c>
      <c r="AZ2189" t="s">
        <v>12</v>
      </c>
      <c r="BA2189" t="s">
        <v>249</v>
      </c>
      <c r="BB2189" s="35">
        <f>DATE(AT2189,MATCH(AU2189,{"Jan","Feb","Mar","Apr","May","Jun","Jul","Aug","Sep","Oct","Nov","Dec"}, 0),AV2189)</f>
        <v>32426</v>
      </c>
      <c r="BC2189" s="20">
        <f t="shared" si="629"/>
        <v>34</v>
      </c>
    </row>
    <row r="2190" spans="2:55" ht="15.5" hidden="1" x14ac:dyDescent="0.35">
      <c r="B2190" s="1" t="s">
        <v>177</v>
      </c>
      <c r="C2190" t="str">
        <f>VLOOKUP(B2190,Z2189:AE4524,2,FALSE)</f>
        <v>Brooks,</v>
      </c>
      <c r="D2190">
        <f t="shared" si="612"/>
        <v>30.03</v>
      </c>
      <c r="E2190">
        <f t="shared" si="613"/>
        <v>4.04</v>
      </c>
      <c r="F2190" t="str">
        <f t="shared" si="614"/>
        <v>No</v>
      </c>
      <c r="G2190" t="str">
        <f t="shared" si="615"/>
        <v>yes</v>
      </c>
      <c r="H2190" t="str">
        <f t="shared" si="616"/>
        <v>No</v>
      </c>
      <c r="I2190">
        <f t="shared" si="617"/>
        <v>1</v>
      </c>
      <c r="J2190" t="str">
        <f t="shared" si="618"/>
        <v>No</v>
      </c>
      <c r="K2190" t="str">
        <f t="shared" si="619"/>
        <v>OBESITY</v>
      </c>
      <c r="L2190" t="str">
        <f t="shared" si="620"/>
        <v>normal</v>
      </c>
      <c r="M2190" s="34">
        <f t="shared" si="621"/>
        <v>28021</v>
      </c>
      <c r="N2190" s="36">
        <f t="shared" si="622"/>
        <v>37735.199999999997</v>
      </c>
      <c r="O2190" s="23" t="str">
        <f t="shared" si="623"/>
        <v>tier - 2</v>
      </c>
      <c r="P2190" s="34" t="str">
        <f t="shared" si="624"/>
        <v>tier - 2</v>
      </c>
      <c r="Q2190" s="34" t="str">
        <f t="shared" si="625"/>
        <v>R1011</v>
      </c>
      <c r="R2190" s="23">
        <f t="shared" si="626"/>
        <v>46</v>
      </c>
      <c r="Z2190" s="1" t="s">
        <v>177</v>
      </c>
      <c r="AA2190" s="1" t="s">
        <v>7632</v>
      </c>
      <c r="AB2190" t="s">
        <v>4746</v>
      </c>
      <c r="AC2190" t="s">
        <v>5233</v>
      </c>
      <c r="AG2190" t="s">
        <v>177</v>
      </c>
      <c r="AH2190">
        <v>30.03</v>
      </c>
      <c r="AI2190">
        <v>4.04</v>
      </c>
      <c r="AJ2190" s="20" t="s">
        <v>2380</v>
      </c>
      <c r="AK2190" t="s">
        <v>2382</v>
      </c>
      <c r="AL2190" t="s">
        <v>2380</v>
      </c>
      <c r="AM2190" s="29">
        <v>1</v>
      </c>
      <c r="AN2190" s="20" t="s">
        <v>2380</v>
      </c>
      <c r="AO2190" s="20" t="str">
        <f t="shared" si="627"/>
        <v>OBESITY</v>
      </c>
      <c r="AP2190" s="20" t="str">
        <f t="shared" si="628"/>
        <v>normal</v>
      </c>
      <c r="AS2190" t="s">
        <v>2215</v>
      </c>
      <c r="AT2190">
        <v>1976</v>
      </c>
      <c r="AU2190" s="28" t="s">
        <v>20</v>
      </c>
      <c r="AV2190">
        <v>18</v>
      </c>
      <c r="AW2190">
        <v>2</v>
      </c>
      <c r="AX2190" s="38">
        <v>37735.199999999997</v>
      </c>
      <c r="AY2190" t="s">
        <v>11</v>
      </c>
      <c r="AZ2190" t="s">
        <v>11</v>
      </c>
      <c r="BA2190" t="s">
        <v>42</v>
      </c>
      <c r="BB2190" s="35">
        <f>DATE(AT2190,MATCH(AU2190,{"Jan","Feb","Mar","Apr","May","Jun","Jul","Aug","Sep","Oct","Nov","Dec"}, 0),AV2190)</f>
        <v>28021</v>
      </c>
      <c r="BC2190" s="20">
        <f t="shared" si="629"/>
        <v>46</v>
      </c>
    </row>
    <row r="2191" spans="2:55" ht="15.5" hidden="1" x14ac:dyDescent="0.35">
      <c r="B2191" s="1" t="s">
        <v>176</v>
      </c>
      <c r="C2191" t="str">
        <f>VLOOKUP(B2191,Z2190:AE4525,2,FALSE)</f>
        <v>Stone,</v>
      </c>
      <c r="D2191">
        <f t="shared" si="612"/>
        <v>29.37</v>
      </c>
      <c r="E2191">
        <f t="shared" si="613"/>
        <v>5.54</v>
      </c>
      <c r="F2191" t="str">
        <f t="shared" si="614"/>
        <v>No</v>
      </c>
      <c r="G2191" t="str">
        <f t="shared" si="615"/>
        <v>yes</v>
      </c>
      <c r="H2191" t="str">
        <f t="shared" si="616"/>
        <v>No</v>
      </c>
      <c r="I2191">
        <f t="shared" si="617"/>
        <v>1</v>
      </c>
      <c r="J2191" t="str">
        <f t="shared" si="618"/>
        <v>No</v>
      </c>
      <c r="K2191" t="str">
        <f t="shared" si="619"/>
        <v>OVER WEIGHT</v>
      </c>
      <c r="L2191" t="str">
        <f t="shared" si="620"/>
        <v>normal</v>
      </c>
      <c r="M2191" s="34">
        <f t="shared" si="621"/>
        <v>31639</v>
      </c>
      <c r="N2191" s="36">
        <f t="shared" si="622"/>
        <v>37742.58</v>
      </c>
      <c r="O2191" s="23" t="str">
        <f t="shared" si="623"/>
        <v>tier - 1</v>
      </c>
      <c r="P2191" s="34" t="str">
        <f t="shared" si="624"/>
        <v>tier - 1</v>
      </c>
      <c r="Q2191" s="34" t="str">
        <f t="shared" si="625"/>
        <v>R1013</v>
      </c>
      <c r="R2191" s="23">
        <f t="shared" si="626"/>
        <v>36</v>
      </c>
      <c r="Z2191" s="1" t="s">
        <v>176</v>
      </c>
      <c r="AA2191" s="1" t="s">
        <v>5672</v>
      </c>
      <c r="AB2191" t="s">
        <v>4746</v>
      </c>
      <c r="AC2191" t="s">
        <v>5183</v>
      </c>
      <c r="AD2191" t="s">
        <v>4889</v>
      </c>
      <c r="AG2191" t="s">
        <v>176</v>
      </c>
      <c r="AH2191">
        <v>29.37</v>
      </c>
      <c r="AI2191">
        <v>5.54</v>
      </c>
      <c r="AJ2191" s="20" t="s">
        <v>2380</v>
      </c>
      <c r="AK2191" t="s">
        <v>2382</v>
      </c>
      <c r="AL2191" t="s">
        <v>2380</v>
      </c>
      <c r="AM2191" s="29">
        <v>1</v>
      </c>
      <c r="AN2191" s="20" t="s">
        <v>2380</v>
      </c>
      <c r="AO2191" s="20" t="str">
        <f t="shared" si="627"/>
        <v>OVER WEIGHT</v>
      </c>
      <c r="AP2191" s="20" t="str">
        <f t="shared" si="628"/>
        <v>normal</v>
      </c>
      <c r="AS2191" t="s">
        <v>2216</v>
      </c>
      <c r="AT2191">
        <v>1986</v>
      </c>
      <c r="AU2191" s="28" t="s">
        <v>35</v>
      </c>
      <c r="AV2191">
        <v>15</v>
      </c>
      <c r="AW2191">
        <v>0</v>
      </c>
      <c r="AX2191" s="38">
        <v>37742.58</v>
      </c>
      <c r="AY2191" t="s">
        <v>16</v>
      </c>
      <c r="AZ2191" t="s">
        <v>16</v>
      </c>
      <c r="BA2191" t="s">
        <v>13</v>
      </c>
      <c r="BB2191" s="35">
        <f>DATE(AT2191,MATCH(AU2191,{"Jan","Feb","Mar","Apr","May","Jun","Jul","Aug","Sep","Oct","Nov","Dec"}, 0),AV2191)</f>
        <v>31639</v>
      </c>
      <c r="BC2191" s="20">
        <f t="shared" si="629"/>
        <v>36</v>
      </c>
    </row>
    <row r="2192" spans="2:55" ht="15.5" hidden="1" x14ac:dyDescent="0.35">
      <c r="B2192" s="1" t="s">
        <v>175</v>
      </c>
      <c r="C2192" t="str">
        <f>VLOOKUP(B2192,Z2191:AE4526,2,FALSE)</f>
        <v>Weispfennig,</v>
      </c>
      <c r="D2192">
        <f t="shared" si="612"/>
        <v>28.5</v>
      </c>
      <c r="E2192">
        <f t="shared" si="613"/>
        <v>4.03</v>
      </c>
      <c r="F2192" t="str">
        <f t="shared" si="614"/>
        <v>No</v>
      </c>
      <c r="G2192" t="str">
        <f t="shared" si="615"/>
        <v>yes</v>
      </c>
      <c r="H2192" t="str">
        <f t="shared" si="616"/>
        <v>No</v>
      </c>
      <c r="I2192">
        <f t="shared" si="617"/>
        <v>1</v>
      </c>
      <c r="J2192" t="str">
        <f t="shared" si="618"/>
        <v>No</v>
      </c>
      <c r="K2192" t="str">
        <f t="shared" si="619"/>
        <v>OVER WEIGHT</v>
      </c>
      <c r="L2192" t="str">
        <f t="shared" si="620"/>
        <v>normal</v>
      </c>
      <c r="M2192" s="34">
        <f t="shared" si="621"/>
        <v>30523</v>
      </c>
      <c r="N2192" s="36">
        <f t="shared" si="622"/>
        <v>37800.980000000003</v>
      </c>
      <c r="O2192" s="23" t="str">
        <f t="shared" si="623"/>
        <v>tier - 2</v>
      </c>
      <c r="P2192" s="34" t="str">
        <f t="shared" si="624"/>
        <v>tier - 2</v>
      </c>
      <c r="Q2192" s="34" t="str">
        <f t="shared" si="625"/>
        <v>R1011</v>
      </c>
      <c r="R2192" s="23">
        <f t="shared" si="626"/>
        <v>39</v>
      </c>
      <c r="Z2192" s="1" t="s">
        <v>175</v>
      </c>
      <c r="AA2192" s="1" t="s">
        <v>7633</v>
      </c>
      <c r="AB2192" t="s">
        <v>4746</v>
      </c>
      <c r="AC2192" t="s">
        <v>4759</v>
      </c>
      <c r="AG2192" t="s">
        <v>175</v>
      </c>
      <c r="AH2192">
        <v>28.5</v>
      </c>
      <c r="AI2192">
        <v>4.03</v>
      </c>
      <c r="AJ2192" s="20" t="s">
        <v>2380</v>
      </c>
      <c r="AK2192" t="s">
        <v>2382</v>
      </c>
      <c r="AL2192" t="s">
        <v>2380</v>
      </c>
      <c r="AM2192" s="29">
        <v>1</v>
      </c>
      <c r="AN2192" s="20" t="s">
        <v>2380</v>
      </c>
      <c r="AO2192" s="20" t="str">
        <f t="shared" si="627"/>
        <v>OVER WEIGHT</v>
      </c>
      <c r="AP2192" s="20" t="str">
        <f t="shared" si="628"/>
        <v>normal</v>
      </c>
      <c r="AS2192" t="s">
        <v>2217</v>
      </c>
      <c r="AT2192">
        <v>1983</v>
      </c>
      <c r="AU2192" s="28" t="s">
        <v>10</v>
      </c>
      <c r="AV2192">
        <v>26</v>
      </c>
      <c r="AW2192">
        <v>3</v>
      </c>
      <c r="AX2192" s="38">
        <v>37800.980000000003</v>
      </c>
      <c r="AY2192" t="s">
        <v>11</v>
      </c>
      <c r="AZ2192" t="s">
        <v>11</v>
      </c>
      <c r="BA2192" t="s">
        <v>42</v>
      </c>
      <c r="BB2192" s="35">
        <f>DATE(AT2192,MATCH(AU2192,{"Jan","Feb","Mar","Apr","May","Jun","Jul","Aug","Sep","Oct","Nov","Dec"}, 0),AV2192)</f>
        <v>30523</v>
      </c>
      <c r="BC2192" s="20">
        <f t="shared" si="629"/>
        <v>39</v>
      </c>
    </row>
    <row r="2193" spans="2:55" ht="15.5" hidden="1" x14ac:dyDescent="0.35">
      <c r="B2193" s="1" t="s">
        <v>174</v>
      </c>
      <c r="C2193" t="str">
        <f>VLOOKUP(B2193,Z2192:AE4527,2,FALSE)</f>
        <v>Sorrell,</v>
      </c>
      <c r="D2193">
        <f t="shared" si="612"/>
        <v>23.32</v>
      </c>
      <c r="E2193">
        <f t="shared" si="613"/>
        <v>5.62</v>
      </c>
      <c r="F2193" t="str">
        <f t="shared" si="614"/>
        <v>No</v>
      </c>
      <c r="G2193" t="str">
        <f t="shared" si="615"/>
        <v>yes</v>
      </c>
      <c r="H2193" t="str">
        <f t="shared" si="616"/>
        <v>No</v>
      </c>
      <c r="I2193">
        <f t="shared" si="617"/>
        <v>1</v>
      </c>
      <c r="J2193" t="str">
        <f t="shared" si="618"/>
        <v>No</v>
      </c>
      <c r="K2193" t="str">
        <f t="shared" si="619"/>
        <v>Normal weight</v>
      </c>
      <c r="L2193" t="str">
        <f t="shared" si="620"/>
        <v>normal</v>
      </c>
      <c r="M2193" s="34">
        <f t="shared" si="621"/>
        <v>29107</v>
      </c>
      <c r="N2193" s="36">
        <f t="shared" si="622"/>
        <v>37829.72</v>
      </c>
      <c r="O2193" s="23" t="str">
        <f t="shared" si="623"/>
        <v>tier - 1</v>
      </c>
      <c r="P2193" s="34" t="str">
        <f t="shared" si="624"/>
        <v>tier - 2</v>
      </c>
      <c r="Q2193" s="34" t="str">
        <f t="shared" si="625"/>
        <v>R1011</v>
      </c>
      <c r="R2193" s="23">
        <f t="shared" si="626"/>
        <v>43</v>
      </c>
      <c r="Z2193" s="1" t="s">
        <v>174</v>
      </c>
      <c r="AA2193" s="1" t="s">
        <v>7634</v>
      </c>
      <c r="AB2193" t="s">
        <v>4746</v>
      </c>
      <c r="AC2193" t="s">
        <v>4926</v>
      </c>
      <c r="AG2193" t="s">
        <v>174</v>
      </c>
      <c r="AH2193">
        <v>23.32</v>
      </c>
      <c r="AI2193">
        <v>5.62</v>
      </c>
      <c r="AJ2193" s="20" t="s">
        <v>2380</v>
      </c>
      <c r="AK2193" t="s">
        <v>2382</v>
      </c>
      <c r="AL2193" t="s">
        <v>2380</v>
      </c>
      <c r="AM2193" s="29">
        <v>1</v>
      </c>
      <c r="AN2193" s="20" t="s">
        <v>2380</v>
      </c>
      <c r="AO2193" s="20" t="str">
        <f t="shared" si="627"/>
        <v>Normal weight</v>
      </c>
      <c r="AP2193" s="20" t="str">
        <f t="shared" si="628"/>
        <v>normal</v>
      </c>
      <c r="AS2193" t="s">
        <v>2218</v>
      </c>
      <c r="AT2193">
        <v>1979</v>
      </c>
      <c r="AU2193" s="28" t="s">
        <v>20</v>
      </c>
      <c r="AV2193">
        <v>9</v>
      </c>
      <c r="AW2193">
        <v>0</v>
      </c>
      <c r="AX2193" s="38">
        <v>37829.72</v>
      </c>
      <c r="AY2193" t="s">
        <v>16</v>
      </c>
      <c r="AZ2193" t="s">
        <v>11</v>
      </c>
      <c r="BA2193" t="s">
        <v>42</v>
      </c>
      <c r="BB2193" s="35">
        <f>DATE(AT2193,MATCH(AU2193,{"Jan","Feb","Mar","Apr","May","Jun","Jul","Aug","Sep","Oct","Nov","Dec"}, 0),AV2193)</f>
        <v>29107</v>
      </c>
      <c r="BC2193" s="20">
        <f t="shared" si="629"/>
        <v>43</v>
      </c>
    </row>
    <row r="2194" spans="2:55" ht="15.5" hidden="1" x14ac:dyDescent="0.35">
      <c r="B2194" s="1" t="s">
        <v>173</v>
      </c>
      <c r="C2194" t="str">
        <f>VLOOKUP(B2194,Z2193:AE4528,2,FALSE)</f>
        <v>Morris,</v>
      </c>
      <c r="D2194">
        <f t="shared" si="612"/>
        <v>26.125</v>
      </c>
      <c r="E2194">
        <f t="shared" si="613"/>
        <v>5.27</v>
      </c>
      <c r="F2194" t="str">
        <f t="shared" si="614"/>
        <v>No</v>
      </c>
      <c r="G2194" t="str">
        <f t="shared" si="615"/>
        <v>yes</v>
      </c>
      <c r="H2194" t="str">
        <f t="shared" si="616"/>
        <v>No</v>
      </c>
      <c r="I2194">
        <f t="shared" si="617"/>
        <v>1</v>
      </c>
      <c r="J2194" t="str">
        <f t="shared" si="618"/>
        <v>No</v>
      </c>
      <c r="K2194" t="str">
        <f t="shared" si="619"/>
        <v>OVER WEIGHT</v>
      </c>
      <c r="L2194" t="str">
        <f t="shared" si="620"/>
        <v>normal</v>
      </c>
      <c r="M2194" s="34">
        <f t="shared" si="621"/>
        <v>36005</v>
      </c>
      <c r="N2194" s="36">
        <f t="shared" si="622"/>
        <v>38126.25</v>
      </c>
      <c r="O2194" s="23" t="str">
        <f t="shared" si="623"/>
        <v>tier - 1</v>
      </c>
      <c r="P2194" s="34" t="str">
        <f t="shared" si="624"/>
        <v>tier - 3</v>
      </c>
      <c r="Q2194" s="34" t="str">
        <f t="shared" si="625"/>
        <v>R1013</v>
      </c>
      <c r="R2194" s="23">
        <f t="shared" si="626"/>
        <v>24</v>
      </c>
      <c r="Z2194" s="1" t="s">
        <v>173</v>
      </c>
      <c r="AA2194" s="1" t="s">
        <v>6683</v>
      </c>
      <c r="AB2194" t="s">
        <v>4746</v>
      </c>
      <c r="AC2194" t="s">
        <v>5179</v>
      </c>
      <c r="AD2194" t="s">
        <v>4889</v>
      </c>
      <c r="AG2194" t="s">
        <v>173</v>
      </c>
      <c r="AH2194">
        <v>26.125</v>
      </c>
      <c r="AI2194">
        <v>5.27</v>
      </c>
      <c r="AJ2194" s="20" t="s">
        <v>2380</v>
      </c>
      <c r="AK2194" t="s">
        <v>2382</v>
      </c>
      <c r="AL2194" t="s">
        <v>2380</v>
      </c>
      <c r="AM2194" s="29">
        <v>1</v>
      </c>
      <c r="AN2194" s="20" t="s">
        <v>2380</v>
      </c>
      <c r="AO2194" s="20" t="str">
        <f t="shared" si="627"/>
        <v>OVER WEIGHT</v>
      </c>
      <c r="AP2194" s="20" t="str">
        <f t="shared" si="628"/>
        <v>normal</v>
      </c>
      <c r="AS2194" t="s">
        <v>2219</v>
      </c>
      <c r="AT2194">
        <v>1998</v>
      </c>
      <c r="AU2194" s="28" t="s">
        <v>10</v>
      </c>
      <c r="AV2194">
        <v>29</v>
      </c>
      <c r="AW2194">
        <v>0</v>
      </c>
      <c r="AX2194" s="38">
        <v>38126.25</v>
      </c>
      <c r="AY2194" t="s">
        <v>16</v>
      </c>
      <c r="AZ2194" t="s">
        <v>12</v>
      </c>
      <c r="BA2194" t="s">
        <v>13</v>
      </c>
      <c r="BB2194" s="35">
        <f>DATE(AT2194,MATCH(AU2194,{"Jan","Feb","Mar","Apr","May","Jun","Jul","Aug","Sep","Oct","Nov","Dec"}, 0),AV2194)</f>
        <v>36005</v>
      </c>
      <c r="BC2194" s="20">
        <f t="shared" si="629"/>
        <v>24</v>
      </c>
    </row>
    <row r="2195" spans="2:55" ht="15.5" hidden="1" x14ac:dyDescent="0.35">
      <c r="B2195" s="1" t="s">
        <v>172</v>
      </c>
      <c r="C2195" t="str">
        <f>VLOOKUP(B2195,Z2194:AE4529,2,FALSE)</f>
        <v>Marek,</v>
      </c>
      <c r="D2195">
        <f t="shared" si="612"/>
        <v>25.46</v>
      </c>
      <c r="E2195">
        <f t="shared" si="613"/>
        <v>5.18</v>
      </c>
      <c r="F2195" t="str">
        <f t="shared" si="614"/>
        <v>No</v>
      </c>
      <c r="G2195" t="str">
        <f t="shared" si="615"/>
        <v>yes</v>
      </c>
      <c r="H2195" t="str">
        <f t="shared" si="616"/>
        <v>No</v>
      </c>
      <c r="I2195">
        <f t="shared" si="617"/>
        <v>1</v>
      </c>
      <c r="J2195" t="str">
        <f t="shared" si="618"/>
        <v>No</v>
      </c>
      <c r="K2195" t="str">
        <f t="shared" si="619"/>
        <v>OVER WEIGHT</v>
      </c>
      <c r="L2195" t="str">
        <f t="shared" si="620"/>
        <v>normal</v>
      </c>
      <c r="M2195" s="34">
        <f t="shared" si="621"/>
        <v>26622</v>
      </c>
      <c r="N2195" s="36">
        <f t="shared" si="622"/>
        <v>38189.1</v>
      </c>
      <c r="O2195" s="23" t="str">
        <f t="shared" si="623"/>
        <v>tier - 2</v>
      </c>
      <c r="P2195" s="34" t="str">
        <f t="shared" si="624"/>
        <v>tier - 2</v>
      </c>
      <c r="Q2195" s="34" t="str">
        <f t="shared" si="625"/>
        <v>R1011</v>
      </c>
      <c r="R2195" s="23">
        <f t="shared" si="626"/>
        <v>50</v>
      </c>
      <c r="Z2195" s="1" t="s">
        <v>172</v>
      </c>
      <c r="AA2195" s="1" t="s">
        <v>7635</v>
      </c>
      <c r="AB2195" t="s">
        <v>4746</v>
      </c>
      <c r="AC2195" t="s">
        <v>5261</v>
      </c>
      <c r="AD2195" t="s">
        <v>4797</v>
      </c>
      <c r="AG2195" t="s">
        <v>172</v>
      </c>
      <c r="AH2195">
        <v>25.46</v>
      </c>
      <c r="AI2195">
        <v>5.18</v>
      </c>
      <c r="AJ2195" s="20" t="s">
        <v>2380</v>
      </c>
      <c r="AK2195" t="s">
        <v>2382</v>
      </c>
      <c r="AL2195" t="s">
        <v>2380</v>
      </c>
      <c r="AM2195" s="29">
        <v>1</v>
      </c>
      <c r="AN2195" s="20" t="s">
        <v>2380</v>
      </c>
      <c r="AO2195" s="20" t="str">
        <f t="shared" si="627"/>
        <v>OVER WEIGHT</v>
      </c>
      <c r="AP2195" s="20" t="str">
        <f t="shared" si="628"/>
        <v>normal</v>
      </c>
      <c r="AS2195" t="s">
        <v>2220</v>
      </c>
      <c r="AT2195">
        <v>1972</v>
      </c>
      <c r="AU2195" s="28" t="s">
        <v>15</v>
      </c>
      <c r="AV2195">
        <v>19</v>
      </c>
      <c r="AW2195">
        <v>0</v>
      </c>
      <c r="AX2195" s="38">
        <v>38189.1</v>
      </c>
      <c r="AY2195" t="s">
        <v>11</v>
      </c>
      <c r="AZ2195" t="s">
        <v>11</v>
      </c>
      <c r="BA2195" t="s">
        <v>42</v>
      </c>
      <c r="BB2195" s="35">
        <f>DATE(AT2195,MATCH(AU2195,{"Jan","Feb","Mar","Apr","May","Jun","Jul","Aug","Sep","Oct","Nov","Dec"}, 0),AV2195)</f>
        <v>26622</v>
      </c>
      <c r="BC2195" s="20">
        <f t="shared" si="629"/>
        <v>50</v>
      </c>
    </row>
    <row r="2196" spans="2:55" ht="15.5" hidden="1" x14ac:dyDescent="0.35">
      <c r="B2196" s="1" t="s">
        <v>171</v>
      </c>
      <c r="C2196" t="str">
        <f>VLOOKUP(B2196,Z2195:AE4530,2,FALSE)</f>
        <v>Armstrong,</v>
      </c>
      <c r="D2196">
        <f t="shared" si="612"/>
        <v>23.75</v>
      </c>
      <c r="E2196">
        <f t="shared" si="613"/>
        <v>5.27</v>
      </c>
      <c r="F2196" t="str">
        <f t="shared" si="614"/>
        <v>No</v>
      </c>
      <c r="G2196" t="str">
        <f t="shared" si="615"/>
        <v>yes</v>
      </c>
      <c r="H2196" t="str">
        <f t="shared" si="616"/>
        <v>No</v>
      </c>
      <c r="I2196">
        <f t="shared" si="617"/>
        <v>1</v>
      </c>
      <c r="J2196" t="str">
        <f t="shared" si="618"/>
        <v>No</v>
      </c>
      <c r="K2196" t="str">
        <f t="shared" si="619"/>
        <v>Normal weight</v>
      </c>
      <c r="L2196" t="str">
        <f t="shared" si="620"/>
        <v>normal</v>
      </c>
      <c r="M2196" s="34">
        <f t="shared" si="621"/>
        <v>32759</v>
      </c>
      <c r="N2196" s="36">
        <f t="shared" si="622"/>
        <v>38237.339999999997</v>
      </c>
      <c r="O2196" s="23" t="str">
        <f t="shared" si="623"/>
        <v>tier - 2</v>
      </c>
      <c r="P2196" s="34" t="str">
        <f t="shared" si="624"/>
        <v>tier - 3</v>
      </c>
      <c r="Q2196" s="34" t="str">
        <f t="shared" si="625"/>
        <v>R1011</v>
      </c>
      <c r="R2196" s="23">
        <f t="shared" si="626"/>
        <v>33</v>
      </c>
      <c r="Z2196" s="1" t="s">
        <v>171</v>
      </c>
      <c r="AA2196" s="1" t="s">
        <v>5168</v>
      </c>
      <c r="AB2196" t="s">
        <v>4746</v>
      </c>
      <c r="AC2196" t="s">
        <v>7636</v>
      </c>
      <c r="AD2196" t="s">
        <v>4826</v>
      </c>
      <c r="AG2196" t="s">
        <v>171</v>
      </c>
      <c r="AH2196">
        <v>23.75</v>
      </c>
      <c r="AI2196">
        <v>5.27</v>
      </c>
      <c r="AJ2196" s="20" t="s">
        <v>2380</v>
      </c>
      <c r="AK2196" t="s">
        <v>2382</v>
      </c>
      <c r="AL2196" t="s">
        <v>2380</v>
      </c>
      <c r="AM2196" s="29">
        <v>1</v>
      </c>
      <c r="AN2196" s="20" t="s">
        <v>2380</v>
      </c>
      <c r="AO2196" s="20" t="str">
        <f t="shared" si="627"/>
        <v>Normal weight</v>
      </c>
      <c r="AP2196" s="20" t="str">
        <f t="shared" si="628"/>
        <v>normal</v>
      </c>
      <c r="AS2196" t="s">
        <v>2221</v>
      </c>
      <c r="AT2196">
        <v>1989</v>
      </c>
      <c r="AU2196" s="28" t="s">
        <v>20</v>
      </c>
      <c r="AV2196">
        <v>8</v>
      </c>
      <c r="AW2196">
        <v>3</v>
      </c>
      <c r="AX2196" s="38">
        <v>38237.339999999997</v>
      </c>
      <c r="AY2196" t="s">
        <v>11</v>
      </c>
      <c r="AZ2196" t="s">
        <v>12</v>
      </c>
      <c r="BA2196" t="s">
        <v>42</v>
      </c>
      <c r="BB2196" s="35">
        <f>DATE(AT2196,MATCH(AU2196,{"Jan","Feb","Mar","Apr","May","Jun","Jul","Aug","Sep","Oct","Nov","Dec"}, 0),AV2196)</f>
        <v>32759</v>
      </c>
      <c r="BC2196" s="20">
        <f t="shared" si="629"/>
        <v>33</v>
      </c>
    </row>
    <row r="2197" spans="2:55" ht="15.5" hidden="1" x14ac:dyDescent="0.35">
      <c r="B2197" s="1" t="s">
        <v>169</v>
      </c>
      <c r="C2197" t="str">
        <f>VLOOKUP(B2197,Z2196:AE4531,2,FALSE)</f>
        <v>Werner,</v>
      </c>
      <c r="D2197">
        <f t="shared" si="612"/>
        <v>23.085000000000001</v>
      </c>
      <c r="E2197">
        <f t="shared" si="613"/>
        <v>5.62</v>
      </c>
      <c r="F2197" t="str">
        <f t="shared" si="614"/>
        <v>No</v>
      </c>
      <c r="G2197" t="str">
        <f t="shared" si="615"/>
        <v>yes</v>
      </c>
      <c r="H2197" t="str">
        <f t="shared" si="616"/>
        <v>No</v>
      </c>
      <c r="I2197">
        <f t="shared" si="617"/>
        <v>1</v>
      </c>
      <c r="J2197" t="str">
        <f t="shared" si="618"/>
        <v>No</v>
      </c>
      <c r="K2197" t="str">
        <f t="shared" si="619"/>
        <v>Normal weight</v>
      </c>
      <c r="L2197" t="str">
        <f t="shared" si="620"/>
        <v>normal</v>
      </c>
      <c r="M2197" s="34">
        <f t="shared" si="621"/>
        <v>23544</v>
      </c>
      <c r="N2197" s="36">
        <f t="shared" si="622"/>
        <v>38241.74</v>
      </c>
      <c r="O2197" s="23" t="str">
        <f t="shared" si="623"/>
        <v>tier - 2</v>
      </c>
      <c r="P2197" s="34" t="str">
        <f t="shared" si="624"/>
        <v>tier - 3</v>
      </c>
      <c r="Q2197" s="34" t="str">
        <f t="shared" si="625"/>
        <v>R1011</v>
      </c>
      <c r="R2197" s="23">
        <f t="shared" si="626"/>
        <v>58</v>
      </c>
      <c r="Z2197" s="1" t="s">
        <v>169</v>
      </c>
      <c r="AA2197" s="1" t="s">
        <v>7637</v>
      </c>
      <c r="AB2197" t="s">
        <v>4746</v>
      </c>
      <c r="AC2197" t="s">
        <v>4792</v>
      </c>
      <c r="AD2197" t="s">
        <v>5029</v>
      </c>
      <c r="AE2197" t="s">
        <v>5913</v>
      </c>
      <c r="AG2197" t="s">
        <v>169</v>
      </c>
      <c r="AH2197">
        <v>23.085000000000001</v>
      </c>
      <c r="AI2197">
        <v>5.62</v>
      </c>
      <c r="AJ2197" s="20" t="s">
        <v>2380</v>
      </c>
      <c r="AK2197" t="s">
        <v>2382</v>
      </c>
      <c r="AL2197" t="s">
        <v>2380</v>
      </c>
      <c r="AM2197" s="29">
        <v>1</v>
      </c>
      <c r="AN2197" s="20" t="s">
        <v>2380</v>
      </c>
      <c r="AO2197" s="20" t="str">
        <f t="shared" si="627"/>
        <v>Normal weight</v>
      </c>
      <c r="AP2197" s="20" t="str">
        <f t="shared" si="628"/>
        <v>normal</v>
      </c>
      <c r="AS2197" t="s">
        <v>2222</v>
      </c>
      <c r="AT2197">
        <v>1964</v>
      </c>
      <c r="AU2197" s="28" t="s">
        <v>18</v>
      </c>
      <c r="AV2197">
        <v>16</v>
      </c>
      <c r="AW2197">
        <v>0</v>
      </c>
      <c r="AX2197" s="38">
        <v>38241.74</v>
      </c>
      <c r="AY2197" t="s">
        <v>11</v>
      </c>
      <c r="AZ2197" t="s">
        <v>12</v>
      </c>
      <c r="BA2197" t="s">
        <v>42</v>
      </c>
      <c r="BB2197" s="35">
        <f>DATE(AT2197,MATCH(AU2197,{"Jan","Feb","Mar","Apr","May","Jun","Jul","Aug","Sep","Oct","Nov","Dec"}, 0),AV2197)</f>
        <v>23544</v>
      </c>
      <c r="BC2197" s="20">
        <f t="shared" si="629"/>
        <v>58</v>
      </c>
    </row>
    <row r="2198" spans="2:55" ht="15.5" hidden="1" x14ac:dyDescent="0.35">
      <c r="B2198" s="1" t="s">
        <v>167</v>
      </c>
      <c r="C2198" t="str">
        <f>VLOOKUP(B2198,Z2197:AE4532,2,FALSE)</f>
        <v>Gries,</v>
      </c>
      <c r="D2198">
        <f t="shared" si="612"/>
        <v>22.99</v>
      </c>
      <c r="E2198">
        <f t="shared" si="613"/>
        <v>5.0599999999999996</v>
      </c>
      <c r="F2198" t="str">
        <f t="shared" si="614"/>
        <v>No</v>
      </c>
      <c r="G2198" t="str">
        <f t="shared" si="615"/>
        <v>yes</v>
      </c>
      <c r="H2198" t="str">
        <f t="shared" si="616"/>
        <v>No</v>
      </c>
      <c r="I2198">
        <f t="shared" si="617"/>
        <v>1</v>
      </c>
      <c r="J2198" t="str">
        <f t="shared" si="618"/>
        <v>No</v>
      </c>
      <c r="K2198" t="str">
        <f t="shared" si="619"/>
        <v>Normal weight</v>
      </c>
      <c r="L2198" t="str">
        <f t="shared" si="620"/>
        <v>normal</v>
      </c>
      <c r="M2198" s="34">
        <f t="shared" si="621"/>
        <v>29449</v>
      </c>
      <c r="N2198" s="36">
        <f t="shared" si="622"/>
        <v>38245.589999999997</v>
      </c>
      <c r="O2198" s="23" t="str">
        <f t="shared" si="623"/>
        <v>tier - 1</v>
      </c>
      <c r="P2198" s="34" t="str">
        <f t="shared" si="624"/>
        <v>tier - 2</v>
      </c>
      <c r="Q2198" s="34" t="str">
        <f t="shared" si="625"/>
        <v>R1013</v>
      </c>
      <c r="R2198" s="23">
        <f t="shared" si="626"/>
        <v>42</v>
      </c>
      <c r="Z2198" s="1" t="s">
        <v>167</v>
      </c>
      <c r="AA2198" s="1" t="s">
        <v>7150</v>
      </c>
      <c r="AB2198" t="s">
        <v>4746</v>
      </c>
      <c r="AC2198" t="s">
        <v>4926</v>
      </c>
      <c r="AD2198" t="s">
        <v>4816</v>
      </c>
      <c r="AG2198" t="s">
        <v>167</v>
      </c>
      <c r="AH2198">
        <v>22.99</v>
      </c>
      <c r="AI2198">
        <v>5.0599999999999996</v>
      </c>
      <c r="AJ2198" s="20" t="s">
        <v>2380</v>
      </c>
      <c r="AK2198" t="s">
        <v>2382</v>
      </c>
      <c r="AL2198" t="s">
        <v>2380</v>
      </c>
      <c r="AM2198" s="29">
        <v>1</v>
      </c>
      <c r="AN2198" s="20" t="s">
        <v>2380</v>
      </c>
      <c r="AO2198" s="20" t="str">
        <f t="shared" si="627"/>
        <v>Normal weight</v>
      </c>
      <c r="AP2198" s="20" t="str">
        <f t="shared" si="628"/>
        <v>normal</v>
      </c>
      <c r="AS2198" t="s">
        <v>2223</v>
      </c>
      <c r="AT2198">
        <v>1980</v>
      </c>
      <c r="AU2198" s="28" t="s">
        <v>35</v>
      </c>
      <c r="AV2198">
        <v>16</v>
      </c>
      <c r="AW2198">
        <v>1</v>
      </c>
      <c r="AX2198" s="38">
        <v>38245.589999999997</v>
      </c>
      <c r="AY2198" t="s">
        <v>16</v>
      </c>
      <c r="AZ2198" t="s">
        <v>11</v>
      </c>
      <c r="BA2198" t="s">
        <v>13</v>
      </c>
      <c r="BB2198" s="35">
        <f>DATE(AT2198,MATCH(AU2198,{"Jan","Feb","Mar","Apr","May","Jun","Jul","Aug","Sep","Oct","Nov","Dec"}, 0),AV2198)</f>
        <v>29449</v>
      </c>
      <c r="BC2198" s="20">
        <f t="shared" si="629"/>
        <v>42</v>
      </c>
    </row>
    <row r="2199" spans="2:55" ht="15.5" hidden="1" x14ac:dyDescent="0.35">
      <c r="B2199" s="1" t="s">
        <v>165</v>
      </c>
      <c r="C2199" t="str">
        <f>VLOOKUP(B2199,Z2198:AE4533,2,FALSE)</f>
        <v>Mills,</v>
      </c>
      <c r="D2199">
        <f t="shared" si="612"/>
        <v>21.47</v>
      </c>
      <c r="E2199">
        <f t="shared" si="613"/>
        <v>4.6900000000000004</v>
      </c>
      <c r="F2199" t="str">
        <f t="shared" si="614"/>
        <v>No</v>
      </c>
      <c r="G2199" t="str">
        <f t="shared" si="615"/>
        <v>yes</v>
      </c>
      <c r="H2199" t="str">
        <f t="shared" si="616"/>
        <v>No</v>
      </c>
      <c r="I2199">
        <f t="shared" si="617"/>
        <v>1</v>
      </c>
      <c r="J2199" t="str">
        <f t="shared" si="618"/>
        <v>No</v>
      </c>
      <c r="K2199" t="str">
        <f t="shared" si="619"/>
        <v>Normal weight</v>
      </c>
      <c r="L2199" t="str">
        <f t="shared" si="620"/>
        <v>normal</v>
      </c>
      <c r="M2199" s="34">
        <f t="shared" si="621"/>
        <v>32811</v>
      </c>
      <c r="N2199" s="36">
        <f t="shared" si="622"/>
        <v>38282.75</v>
      </c>
      <c r="O2199" s="23" t="str">
        <f t="shared" si="623"/>
        <v>tier - 1</v>
      </c>
      <c r="P2199" s="34" t="str">
        <f t="shared" si="624"/>
        <v>tier - 2</v>
      </c>
      <c r="Q2199" s="34" t="str">
        <f t="shared" si="625"/>
        <v>R1013</v>
      </c>
      <c r="R2199" s="23">
        <f t="shared" si="626"/>
        <v>33</v>
      </c>
      <c r="Z2199" s="1" t="s">
        <v>165</v>
      </c>
      <c r="AA2199" s="1" t="s">
        <v>5764</v>
      </c>
      <c r="AB2199" t="s">
        <v>4746</v>
      </c>
      <c r="AC2199" t="s">
        <v>7638</v>
      </c>
      <c r="AD2199" t="s">
        <v>4811</v>
      </c>
      <c r="AG2199" t="s">
        <v>165</v>
      </c>
      <c r="AH2199">
        <v>21.47</v>
      </c>
      <c r="AI2199">
        <v>4.6900000000000004</v>
      </c>
      <c r="AJ2199" s="20" t="s">
        <v>2380</v>
      </c>
      <c r="AK2199" t="s">
        <v>2382</v>
      </c>
      <c r="AL2199" t="s">
        <v>2380</v>
      </c>
      <c r="AM2199" s="29">
        <v>1</v>
      </c>
      <c r="AN2199" s="20" t="s">
        <v>2380</v>
      </c>
      <c r="AO2199" s="20" t="str">
        <f t="shared" si="627"/>
        <v>Normal weight</v>
      </c>
      <c r="AP2199" s="20" t="str">
        <f t="shared" si="628"/>
        <v>normal</v>
      </c>
      <c r="AS2199" t="s">
        <v>2224</v>
      </c>
      <c r="AT2199">
        <v>1989</v>
      </c>
      <c r="AU2199" s="28" t="s">
        <v>37</v>
      </c>
      <c r="AV2199">
        <v>30</v>
      </c>
      <c r="AW2199">
        <v>1</v>
      </c>
      <c r="AX2199" s="38">
        <v>38282.75</v>
      </c>
      <c r="AY2199" t="s">
        <v>16</v>
      </c>
      <c r="AZ2199" t="s">
        <v>11</v>
      </c>
      <c r="BA2199" t="s">
        <v>13</v>
      </c>
      <c r="BB2199" s="35">
        <f>DATE(AT2199,MATCH(AU2199,{"Jan","Feb","Mar","Apr","May","Jun","Jul","Aug","Sep","Oct","Nov","Dec"}, 0),AV2199)</f>
        <v>32811</v>
      </c>
      <c r="BC2199" s="20">
        <f t="shared" si="629"/>
        <v>33</v>
      </c>
    </row>
    <row r="2200" spans="2:55" ht="15.5" hidden="1" x14ac:dyDescent="0.35">
      <c r="B2200" s="1" t="s">
        <v>163</v>
      </c>
      <c r="C2200" t="str">
        <f>VLOOKUP(B2200,Z2199:AE4534,2,FALSE)</f>
        <v>Penny,</v>
      </c>
      <c r="D2200">
        <f t="shared" si="612"/>
        <v>15.96</v>
      </c>
      <c r="E2200">
        <f t="shared" si="613"/>
        <v>5.44</v>
      </c>
      <c r="F2200" t="str">
        <f t="shared" si="614"/>
        <v>No</v>
      </c>
      <c r="G2200" t="str">
        <f t="shared" si="615"/>
        <v>yes</v>
      </c>
      <c r="H2200" t="str">
        <f t="shared" si="616"/>
        <v>No</v>
      </c>
      <c r="I2200">
        <f t="shared" si="617"/>
        <v>1</v>
      </c>
      <c r="J2200" t="str">
        <f t="shared" si="618"/>
        <v>No</v>
      </c>
      <c r="K2200" t="str">
        <f t="shared" si="619"/>
        <v>under weight</v>
      </c>
      <c r="L2200" t="str">
        <f t="shared" si="620"/>
        <v>normal</v>
      </c>
      <c r="M2200" s="34">
        <f t="shared" si="621"/>
        <v>29384</v>
      </c>
      <c r="N2200" s="36">
        <f t="shared" si="622"/>
        <v>38313.129999999997</v>
      </c>
      <c r="O2200" s="23" t="str">
        <f t="shared" si="623"/>
        <v>tier - 1</v>
      </c>
      <c r="P2200" s="34" t="str">
        <f t="shared" si="624"/>
        <v>tier - 3</v>
      </c>
      <c r="Q2200" s="34" t="str">
        <f t="shared" si="625"/>
        <v>R1011</v>
      </c>
      <c r="R2200" s="23">
        <f t="shared" si="626"/>
        <v>42</v>
      </c>
      <c r="Z2200" s="1" t="s">
        <v>163</v>
      </c>
      <c r="AA2200" s="1" t="s">
        <v>7639</v>
      </c>
      <c r="AB2200" t="s">
        <v>4746</v>
      </c>
      <c r="AC2200" t="s">
        <v>4974</v>
      </c>
      <c r="AD2200" t="s">
        <v>4910</v>
      </c>
      <c r="AG2200" t="s">
        <v>163</v>
      </c>
      <c r="AH2200">
        <v>15.96</v>
      </c>
      <c r="AI2200">
        <v>5.44</v>
      </c>
      <c r="AJ2200" s="20" t="s">
        <v>2380</v>
      </c>
      <c r="AK2200" t="s">
        <v>2382</v>
      </c>
      <c r="AL2200" t="s">
        <v>2380</v>
      </c>
      <c r="AM2200" s="29">
        <v>1</v>
      </c>
      <c r="AN2200" s="20" t="s">
        <v>2380</v>
      </c>
      <c r="AO2200" s="20" t="str">
        <f t="shared" si="627"/>
        <v>under weight</v>
      </c>
      <c r="AP2200" s="20" t="str">
        <f t="shared" si="628"/>
        <v>normal</v>
      </c>
      <c r="AS2200" t="s">
        <v>2225</v>
      </c>
      <c r="AT2200">
        <v>1980</v>
      </c>
      <c r="AU2200" s="28" t="s">
        <v>18</v>
      </c>
      <c r="AV2200">
        <v>12</v>
      </c>
      <c r="AW2200">
        <v>2</v>
      </c>
      <c r="AX2200" s="38">
        <v>38313.129999999997</v>
      </c>
      <c r="AY2200" t="s">
        <v>16</v>
      </c>
      <c r="AZ2200" t="s">
        <v>12</v>
      </c>
      <c r="BA2200" t="s">
        <v>42</v>
      </c>
      <c r="BB2200" s="35">
        <f>DATE(AT2200,MATCH(AU2200,{"Jan","Feb","Mar","Apr","May","Jun","Jul","Aug","Sep","Oct","Nov","Dec"}, 0),AV2200)</f>
        <v>29384</v>
      </c>
      <c r="BC2200" s="20">
        <f t="shared" si="629"/>
        <v>42</v>
      </c>
    </row>
    <row r="2201" spans="2:55" ht="15.5" hidden="1" x14ac:dyDescent="0.35">
      <c r="B2201" s="1" t="s">
        <v>162</v>
      </c>
      <c r="C2201" t="str">
        <f>VLOOKUP(B2201,Z2200:AE4535,2,FALSE)</f>
        <v>Hicks,</v>
      </c>
      <c r="D2201">
        <f t="shared" si="612"/>
        <v>39.5</v>
      </c>
      <c r="E2201">
        <f t="shared" si="613"/>
        <v>5.05</v>
      </c>
      <c r="F2201" t="str">
        <f t="shared" si="614"/>
        <v>No</v>
      </c>
      <c r="G2201" t="str">
        <f t="shared" si="615"/>
        <v>yes</v>
      </c>
      <c r="H2201" t="str">
        <f t="shared" si="616"/>
        <v>No</v>
      </c>
      <c r="I2201">
        <f t="shared" si="617"/>
        <v>1</v>
      </c>
      <c r="J2201" t="str">
        <f t="shared" si="618"/>
        <v>No</v>
      </c>
      <c r="K2201" t="str">
        <f t="shared" si="619"/>
        <v>OBESITY</v>
      </c>
      <c r="L2201" t="str">
        <f t="shared" si="620"/>
        <v>normal</v>
      </c>
      <c r="M2201" s="34">
        <f t="shared" si="621"/>
        <v>37516</v>
      </c>
      <c r="N2201" s="36">
        <f t="shared" si="622"/>
        <v>38344.57</v>
      </c>
      <c r="O2201" s="23" t="str">
        <f t="shared" si="623"/>
        <v>tier - 1</v>
      </c>
      <c r="P2201" s="34" t="str">
        <f t="shared" si="624"/>
        <v>tier - 3</v>
      </c>
      <c r="Q2201" s="34" t="str">
        <f t="shared" si="625"/>
        <v>R1011</v>
      </c>
      <c r="R2201" s="23">
        <f t="shared" si="626"/>
        <v>20</v>
      </c>
      <c r="Z2201" s="1" t="s">
        <v>162</v>
      </c>
      <c r="AA2201" s="1" t="s">
        <v>5623</v>
      </c>
      <c r="AB2201" t="s">
        <v>4746</v>
      </c>
      <c r="AC2201" t="s">
        <v>5486</v>
      </c>
      <c r="AD2201" t="s">
        <v>5235</v>
      </c>
      <c r="AG2201" t="s">
        <v>162</v>
      </c>
      <c r="AH2201">
        <v>39.5</v>
      </c>
      <c r="AI2201">
        <v>5.05</v>
      </c>
      <c r="AJ2201" s="20" t="s">
        <v>2380</v>
      </c>
      <c r="AK2201" t="s">
        <v>2382</v>
      </c>
      <c r="AL2201" t="s">
        <v>2380</v>
      </c>
      <c r="AM2201" s="29">
        <v>1</v>
      </c>
      <c r="AN2201" s="20" t="s">
        <v>2380</v>
      </c>
      <c r="AO2201" s="20" t="str">
        <f t="shared" si="627"/>
        <v>OBESITY</v>
      </c>
      <c r="AP2201" s="20" t="str">
        <f t="shared" si="628"/>
        <v>normal</v>
      </c>
      <c r="AS2201" t="s">
        <v>2226</v>
      </c>
      <c r="AT2201">
        <v>2002</v>
      </c>
      <c r="AU2201" s="28" t="s">
        <v>20</v>
      </c>
      <c r="AV2201">
        <v>17</v>
      </c>
      <c r="AW2201">
        <v>2</v>
      </c>
      <c r="AX2201" s="38">
        <v>38344.57</v>
      </c>
      <c r="AY2201" t="s">
        <v>16</v>
      </c>
      <c r="AZ2201" t="s">
        <v>12</v>
      </c>
      <c r="BA2201" t="s">
        <v>42</v>
      </c>
      <c r="BB2201" s="35">
        <f>DATE(AT2201,MATCH(AU2201,{"Jan","Feb","Mar","Apr","May","Jun","Jul","Aug","Sep","Oct","Nov","Dec"}, 0),AV2201)</f>
        <v>37516</v>
      </c>
      <c r="BC2201" s="20">
        <f t="shared" si="629"/>
        <v>20</v>
      </c>
    </row>
    <row r="2202" spans="2:55" ht="15.5" hidden="1" x14ac:dyDescent="0.35">
      <c r="B2202" s="1" t="s">
        <v>161</v>
      </c>
      <c r="C2202" t="str">
        <f>VLOOKUP(B2202,Z2201:AE4536,2,FALSE)</f>
        <v>Masayesva,</v>
      </c>
      <c r="D2202">
        <f t="shared" si="612"/>
        <v>33.770000000000003</v>
      </c>
      <c r="E2202">
        <f t="shared" si="613"/>
        <v>6</v>
      </c>
      <c r="F2202" t="str">
        <f t="shared" si="614"/>
        <v>No</v>
      </c>
      <c r="G2202" t="str">
        <f t="shared" si="615"/>
        <v>yes</v>
      </c>
      <c r="H2202" t="str">
        <f t="shared" si="616"/>
        <v>No</v>
      </c>
      <c r="I2202">
        <f t="shared" si="617"/>
        <v>1</v>
      </c>
      <c r="J2202" t="str">
        <f t="shared" si="618"/>
        <v>No</v>
      </c>
      <c r="K2202" t="str">
        <f t="shared" si="619"/>
        <v>OBESITY</v>
      </c>
      <c r="L2202" t="str">
        <f t="shared" si="620"/>
        <v>pre diabeties</v>
      </c>
      <c r="M2202" s="34">
        <f t="shared" si="621"/>
        <v>25802</v>
      </c>
      <c r="N2202" s="36">
        <f t="shared" si="622"/>
        <v>38389.79</v>
      </c>
      <c r="O2202" s="23" t="str">
        <f t="shared" si="623"/>
        <v>tier - 2</v>
      </c>
      <c r="P2202" s="34" t="str">
        <f t="shared" si="624"/>
        <v>tier - 3</v>
      </c>
      <c r="Q2202" s="34" t="str">
        <f t="shared" si="625"/>
        <v>R1011</v>
      </c>
      <c r="R2202" s="23">
        <f t="shared" si="626"/>
        <v>52</v>
      </c>
      <c r="Z2202" s="1" t="s">
        <v>161</v>
      </c>
      <c r="AA2202" s="1" t="s">
        <v>7640</v>
      </c>
      <c r="AB2202" t="s">
        <v>4746</v>
      </c>
      <c r="AC2202" t="s">
        <v>4859</v>
      </c>
      <c r="AD2202" t="s">
        <v>5677</v>
      </c>
      <c r="AG2202" t="s">
        <v>161</v>
      </c>
      <c r="AH2202">
        <v>33.770000000000003</v>
      </c>
      <c r="AI2202">
        <v>6</v>
      </c>
      <c r="AJ2202" s="20" t="s">
        <v>2380</v>
      </c>
      <c r="AK2202" t="s">
        <v>2382</v>
      </c>
      <c r="AL2202" t="s">
        <v>2380</v>
      </c>
      <c r="AM2202" s="29">
        <v>1</v>
      </c>
      <c r="AN2202" s="20" t="s">
        <v>2380</v>
      </c>
      <c r="AO2202" s="20" t="str">
        <f t="shared" si="627"/>
        <v>OBESITY</v>
      </c>
      <c r="AP2202" s="20" t="str">
        <f t="shared" si="628"/>
        <v>pre diabeties</v>
      </c>
      <c r="AS2202" t="s">
        <v>2227</v>
      </c>
      <c r="AT2202">
        <v>1970</v>
      </c>
      <c r="AU2202" s="28" t="s">
        <v>35</v>
      </c>
      <c r="AV2202">
        <v>22</v>
      </c>
      <c r="AW2202">
        <v>0</v>
      </c>
      <c r="AX2202" s="38">
        <v>38389.79</v>
      </c>
      <c r="AY2202" t="s">
        <v>11</v>
      </c>
      <c r="AZ2202" t="s">
        <v>12</v>
      </c>
      <c r="BA2202" t="s">
        <v>42</v>
      </c>
      <c r="BB2202" s="35">
        <f>DATE(AT2202,MATCH(AU2202,{"Jan","Feb","Mar","Apr","May","Jun","Jul","Aug","Sep","Oct","Nov","Dec"}, 0),AV2202)</f>
        <v>25802</v>
      </c>
      <c r="BC2202" s="20">
        <f t="shared" si="629"/>
        <v>52</v>
      </c>
    </row>
    <row r="2203" spans="2:55" ht="15.5" x14ac:dyDescent="0.35">
      <c r="B2203" s="1" t="s">
        <v>160</v>
      </c>
      <c r="C2203" t="str">
        <f>VLOOKUP(B2203,Z2202:AE4537,2,FALSE)</f>
        <v>Paavola,</v>
      </c>
      <c r="D2203">
        <f t="shared" si="612"/>
        <v>26.84</v>
      </c>
      <c r="E2203">
        <f t="shared" si="613"/>
        <v>5.99</v>
      </c>
      <c r="F2203" t="str">
        <f t="shared" si="614"/>
        <v>yes</v>
      </c>
      <c r="G2203" t="str">
        <f t="shared" si="615"/>
        <v>yes</v>
      </c>
      <c r="H2203" t="str">
        <f t="shared" si="616"/>
        <v>No</v>
      </c>
      <c r="I2203">
        <f t="shared" si="617"/>
        <v>1</v>
      </c>
      <c r="J2203" t="str">
        <f t="shared" si="618"/>
        <v>No</v>
      </c>
      <c r="K2203" t="str">
        <f t="shared" si="619"/>
        <v>OVER WEIGHT</v>
      </c>
      <c r="L2203" t="str">
        <f t="shared" si="620"/>
        <v>pre diabeties</v>
      </c>
      <c r="M2203" s="34">
        <f t="shared" si="621"/>
        <v>26290</v>
      </c>
      <c r="N2203" s="36">
        <f t="shared" si="622"/>
        <v>38405.26</v>
      </c>
      <c r="O2203" s="23" t="str">
        <f t="shared" si="623"/>
        <v>tier - 2</v>
      </c>
      <c r="P2203" s="34" t="str">
        <f t="shared" si="624"/>
        <v>tier - 1</v>
      </c>
      <c r="Q2203" s="34" t="str">
        <f t="shared" si="625"/>
        <v>R1011</v>
      </c>
      <c r="R2203" s="23">
        <f t="shared" si="626"/>
        <v>51</v>
      </c>
      <c r="Z2203" s="1" t="s">
        <v>160</v>
      </c>
      <c r="AA2203" s="1" t="s">
        <v>7641</v>
      </c>
      <c r="AB2203" t="s">
        <v>4746</v>
      </c>
      <c r="AC2203" t="s">
        <v>4830</v>
      </c>
      <c r="AG2203" t="s">
        <v>160</v>
      </c>
      <c r="AH2203">
        <v>26.84</v>
      </c>
      <c r="AI2203">
        <v>5.99</v>
      </c>
      <c r="AJ2203" s="20" t="s">
        <v>2382</v>
      </c>
      <c r="AK2203" t="s">
        <v>2382</v>
      </c>
      <c r="AL2203" t="s">
        <v>2380</v>
      </c>
      <c r="AM2203" s="29">
        <v>1</v>
      </c>
      <c r="AN2203" s="20" t="s">
        <v>2380</v>
      </c>
      <c r="AO2203" s="20" t="str">
        <f t="shared" si="627"/>
        <v>OVER WEIGHT</v>
      </c>
      <c r="AP2203" s="20" t="str">
        <f t="shared" si="628"/>
        <v>pre diabeties</v>
      </c>
      <c r="AS2203" t="s">
        <v>2228</v>
      </c>
      <c r="AT2203">
        <v>1971</v>
      </c>
      <c r="AU2203" s="28" t="s">
        <v>30</v>
      </c>
      <c r="AV2203">
        <v>23</v>
      </c>
      <c r="AW2203">
        <v>0</v>
      </c>
      <c r="AX2203" s="38">
        <v>38405.26</v>
      </c>
      <c r="AY2203" t="s">
        <v>11</v>
      </c>
      <c r="AZ2203" t="s">
        <v>16</v>
      </c>
      <c r="BA2203" t="s">
        <v>42</v>
      </c>
      <c r="BB2203" s="35">
        <f>DATE(AT2203,MATCH(AU2203,{"Jan","Feb","Mar","Apr","May","Jun","Jul","Aug","Sep","Oct","Nov","Dec"}, 0),AV2203)</f>
        <v>26290</v>
      </c>
      <c r="BC2203" s="20">
        <f t="shared" si="629"/>
        <v>51</v>
      </c>
    </row>
    <row r="2204" spans="2:55" ht="15.5" hidden="1" x14ac:dyDescent="0.35">
      <c r="B2204" s="1" t="s">
        <v>159</v>
      </c>
      <c r="C2204" t="str">
        <f>VLOOKUP(B2204,Z2203:AE4538,2,FALSE)</f>
        <v>Gehlsen,</v>
      </c>
      <c r="D2204">
        <f t="shared" si="612"/>
        <v>35.53</v>
      </c>
      <c r="E2204">
        <f t="shared" si="613"/>
        <v>4.3600000000000003</v>
      </c>
      <c r="F2204" t="str">
        <f t="shared" si="614"/>
        <v>No</v>
      </c>
      <c r="G2204" t="str">
        <f t="shared" si="615"/>
        <v>No</v>
      </c>
      <c r="H2204" t="str">
        <f t="shared" si="616"/>
        <v>Yes</v>
      </c>
      <c r="I2204">
        <f t="shared" si="617"/>
        <v>1</v>
      </c>
      <c r="J2204" t="str">
        <f t="shared" si="618"/>
        <v>No</v>
      </c>
      <c r="K2204" t="str">
        <f t="shared" si="619"/>
        <v>OBESITY</v>
      </c>
      <c r="L2204" t="str">
        <f t="shared" si="620"/>
        <v>normal</v>
      </c>
      <c r="M2204" s="34">
        <f t="shared" si="621"/>
        <v>31584</v>
      </c>
      <c r="N2204" s="36">
        <f t="shared" si="622"/>
        <v>38415.47</v>
      </c>
      <c r="O2204" s="23" t="str">
        <f t="shared" si="623"/>
        <v>tier - 1</v>
      </c>
      <c r="P2204" s="34" t="str">
        <f t="shared" si="624"/>
        <v>tier - 2</v>
      </c>
      <c r="Q2204" s="34" t="str">
        <f t="shared" si="625"/>
        <v>R1011</v>
      </c>
      <c r="R2204" s="23">
        <f t="shared" si="626"/>
        <v>36</v>
      </c>
      <c r="Z2204" s="1" t="s">
        <v>159</v>
      </c>
      <c r="AA2204" s="1" t="s">
        <v>7642</v>
      </c>
      <c r="AB2204" t="s">
        <v>4746</v>
      </c>
      <c r="AC2204" t="s">
        <v>4801</v>
      </c>
      <c r="AD2204" t="s">
        <v>4956</v>
      </c>
      <c r="AG2204" t="s">
        <v>159</v>
      </c>
      <c r="AH2204">
        <v>35.53</v>
      </c>
      <c r="AI2204">
        <v>4.3600000000000003</v>
      </c>
      <c r="AJ2204" s="20" t="s">
        <v>2380</v>
      </c>
      <c r="AK2204" t="s">
        <v>2380</v>
      </c>
      <c r="AL2204" t="s">
        <v>2383</v>
      </c>
      <c r="AM2204" s="29">
        <v>1</v>
      </c>
      <c r="AN2204" s="20" t="s">
        <v>2380</v>
      </c>
      <c r="AO2204" s="20" t="str">
        <f t="shared" si="627"/>
        <v>OBESITY</v>
      </c>
      <c r="AP2204" s="20" t="str">
        <f t="shared" si="628"/>
        <v>normal</v>
      </c>
      <c r="AS2204" t="s">
        <v>2229</v>
      </c>
      <c r="AT2204">
        <v>1986</v>
      </c>
      <c r="AU2204" s="28" t="s">
        <v>18</v>
      </c>
      <c r="AV2204">
        <v>21</v>
      </c>
      <c r="AW2204">
        <v>2</v>
      </c>
      <c r="AX2204" s="38">
        <v>38415.47</v>
      </c>
      <c r="AY2204" t="s">
        <v>16</v>
      </c>
      <c r="AZ2204" t="s">
        <v>11</v>
      </c>
      <c r="BA2204" t="s">
        <v>42</v>
      </c>
      <c r="BB2204" s="35">
        <f>DATE(AT2204,MATCH(AU2204,{"Jan","Feb","Mar","Apr","May","Jun","Jul","Aug","Sep","Oct","Nov","Dec"}, 0),AV2204)</f>
        <v>31584</v>
      </c>
      <c r="BC2204" s="20">
        <f t="shared" si="629"/>
        <v>36</v>
      </c>
    </row>
    <row r="2205" spans="2:55" ht="15.5" hidden="1" x14ac:dyDescent="0.35">
      <c r="B2205" s="1" t="s">
        <v>158</v>
      </c>
      <c r="C2205" t="str">
        <f>VLOOKUP(B2205,Z2204:AE4539,2,FALSE)</f>
        <v>Roche,</v>
      </c>
      <c r="D2205">
        <f t="shared" si="612"/>
        <v>30.59</v>
      </c>
      <c r="E2205">
        <f t="shared" si="613"/>
        <v>4.41</v>
      </c>
      <c r="F2205" t="str">
        <f t="shared" si="614"/>
        <v>No</v>
      </c>
      <c r="G2205" t="str">
        <f t="shared" si="615"/>
        <v>No</v>
      </c>
      <c r="H2205" t="str">
        <f t="shared" si="616"/>
        <v>Yes</v>
      </c>
      <c r="I2205">
        <f t="shared" si="617"/>
        <v>1</v>
      </c>
      <c r="J2205" t="str">
        <f t="shared" si="618"/>
        <v>No</v>
      </c>
      <c r="K2205" t="str">
        <f t="shared" si="619"/>
        <v>OBESITY</v>
      </c>
      <c r="L2205" t="str">
        <f t="shared" si="620"/>
        <v>normal</v>
      </c>
      <c r="M2205" s="34">
        <f t="shared" si="621"/>
        <v>36476</v>
      </c>
      <c r="N2205" s="36">
        <f t="shared" si="622"/>
        <v>38511.629999999997</v>
      </c>
      <c r="O2205" s="23" t="str">
        <f t="shared" si="623"/>
        <v>tier - 2</v>
      </c>
      <c r="P2205" s="34" t="str">
        <f t="shared" si="624"/>
        <v>tier - 2</v>
      </c>
      <c r="Q2205" s="34" t="str">
        <f t="shared" si="625"/>
        <v>R1024</v>
      </c>
      <c r="R2205" s="23">
        <f t="shared" si="626"/>
        <v>23</v>
      </c>
      <c r="Z2205" s="1" t="s">
        <v>158</v>
      </c>
      <c r="AA2205" s="1" t="s">
        <v>7643</v>
      </c>
      <c r="AB2205" t="s">
        <v>4746</v>
      </c>
      <c r="AC2205" t="s">
        <v>7644</v>
      </c>
      <c r="AG2205" t="s">
        <v>158</v>
      </c>
      <c r="AH2205">
        <v>30.59</v>
      </c>
      <c r="AI2205">
        <v>4.41</v>
      </c>
      <c r="AJ2205" s="20" t="s">
        <v>2380</v>
      </c>
      <c r="AK2205" t="s">
        <v>2380</v>
      </c>
      <c r="AL2205" t="s">
        <v>2383</v>
      </c>
      <c r="AM2205" s="29">
        <v>1</v>
      </c>
      <c r="AN2205" s="20" t="s">
        <v>2380</v>
      </c>
      <c r="AO2205" s="20" t="str">
        <f t="shared" si="627"/>
        <v>OBESITY</v>
      </c>
      <c r="AP2205" s="20" t="str">
        <f t="shared" si="628"/>
        <v>normal</v>
      </c>
      <c r="AS2205" t="s">
        <v>2230</v>
      </c>
      <c r="AT2205">
        <v>1999</v>
      </c>
      <c r="AU2205" s="28" t="s">
        <v>15</v>
      </c>
      <c r="AV2205">
        <v>12</v>
      </c>
      <c r="AW2205">
        <v>2</v>
      </c>
      <c r="AX2205" s="38">
        <v>38511.629999999997</v>
      </c>
      <c r="AY2205" t="s">
        <v>11</v>
      </c>
      <c r="AZ2205" t="s">
        <v>11</v>
      </c>
      <c r="BA2205" t="s">
        <v>247</v>
      </c>
      <c r="BB2205" s="35">
        <f>DATE(AT2205,MATCH(AU2205,{"Jan","Feb","Mar","Apr","May","Jun","Jul","Aug","Sep","Oct","Nov","Dec"}, 0),AV2205)</f>
        <v>36476</v>
      </c>
      <c r="BC2205" s="20">
        <f t="shared" si="629"/>
        <v>23</v>
      </c>
    </row>
    <row r="2206" spans="2:55" ht="15.5" hidden="1" x14ac:dyDescent="0.35">
      <c r="B2206" s="1" t="s">
        <v>157</v>
      </c>
      <c r="C2206" t="str">
        <f>VLOOKUP(B2206,Z2205:AE4540,2,FALSE)</f>
        <v>Hearn,</v>
      </c>
      <c r="D2206">
        <f t="shared" si="612"/>
        <v>30.59</v>
      </c>
      <c r="E2206">
        <f t="shared" si="613"/>
        <v>4.17</v>
      </c>
      <c r="F2206" t="str">
        <f t="shared" si="614"/>
        <v>No</v>
      </c>
      <c r="G2206" t="str">
        <f t="shared" si="615"/>
        <v>No</v>
      </c>
      <c r="H2206" t="str">
        <f t="shared" si="616"/>
        <v>Yes</v>
      </c>
      <c r="I2206">
        <f t="shared" si="617"/>
        <v>1</v>
      </c>
      <c r="J2206" t="str">
        <f t="shared" si="618"/>
        <v>No</v>
      </c>
      <c r="K2206" t="str">
        <f t="shared" si="619"/>
        <v>OBESITY</v>
      </c>
      <c r="L2206" t="str">
        <f t="shared" si="620"/>
        <v>normal</v>
      </c>
      <c r="M2206" s="34">
        <f t="shared" si="621"/>
        <v>33067</v>
      </c>
      <c r="N2206" s="36">
        <f t="shared" si="622"/>
        <v>38652.089999999997</v>
      </c>
      <c r="O2206" s="23" t="str">
        <f t="shared" si="623"/>
        <v>tier - 2</v>
      </c>
      <c r="P2206" s="34" t="str">
        <f t="shared" si="624"/>
        <v>tier - 2</v>
      </c>
      <c r="Q2206" s="34" t="str">
        <f t="shared" si="625"/>
        <v>R1011</v>
      </c>
      <c r="R2206" s="23">
        <f t="shared" si="626"/>
        <v>32</v>
      </c>
      <c r="Z2206" s="1" t="s">
        <v>157</v>
      </c>
      <c r="AA2206" s="1" t="s">
        <v>7645</v>
      </c>
      <c r="AB2206" t="s">
        <v>4746</v>
      </c>
      <c r="AC2206" t="s">
        <v>4763</v>
      </c>
      <c r="AD2206" t="s">
        <v>4834</v>
      </c>
      <c r="AG2206" t="s">
        <v>157</v>
      </c>
      <c r="AH2206">
        <v>30.59</v>
      </c>
      <c r="AI2206">
        <v>4.17</v>
      </c>
      <c r="AJ2206" s="20" t="s">
        <v>2380</v>
      </c>
      <c r="AK2206" t="s">
        <v>2380</v>
      </c>
      <c r="AL2206" t="s">
        <v>2383</v>
      </c>
      <c r="AM2206" s="29">
        <v>1</v>
      </c>
      <c r="AN2206" s="20" t="s">
        <v>2380</v>
      </c>
      <c r="AO2206" s="20" t="str">
        <f t="shared" si="627"/>
        <v>OBESITY</v>
      </c>
      <c r="AP2206" s="20" t="str">
        <f t="shared" si="628"/>
        <v>normal</v>
      </c>
      <c r="AS2206" t="s">
        <v>2231</v>
      </c>
      <c r="AT2206">
        <v>1990</v>
      </c>
      <c r="AU2206" s="28" t="s">
        <v>10</v>
      </c>
      <c r="AV2206">
        <v>13</v>
      </c>
      <c r="AW2206">
        <v>3</v>
      </c>
      <c r="AX2206" s="38">
        <v>38652.089999999997</v>
      </c>
      <c r="AY2206" t="s">
        <v>11</v>
      </c>
      <c r="AZ2206" t="s">
        <v>11</v>
      </c>
      <c r="BA2206" t="s">
        <v>42</v>
      </c>
      <c r="BB2206" s="35">
        <f>DATE(AT2206,MATCH(AU2206,{"Jan","Feb","Mar","Apr","May","Jun","Jul","Aug","Sep","Oct","Nov","Dec"}, 0),AV2206)</f>
        <v>33067</v>
      </c>
      <c r="BC2206" s="20">
        <f t="shared" si="629"/>
        <v>32</v>
      </c>
    </row>
    <row r="2207" spans="2:55" ht="15.5" hidden="1" x14ac:dyDescent="0.35">
      <c r="B2207" s="1" t="s">
        <v>156</v>
      </c>
      <c r="C2207" t="str">
        <f>VLOOKUP(B2207,Z2206:AE4541,2,FALSE)</f>
        <v>Dimson,</v>
      </c>
      <c r="D2207">
        <f t="shared" si="612"/>
        <v>27.835000000000001</v>
      </c>
      <c r="E2207">
        <f t="shared" si="613"/>
        <v>4.4400000000000004</v>
      </c>
      <c r="F2207" t="str">
        <f t="shared" si="614"/>
        <v>No</v>
      </c>
      <c r="G2207" t="str">
        <f t="shared" si="615"/>
        <v>No</v>
      </c>
      <c r="H2207" t="str">
        <f t="shared" si="616"/>
        <v>Yes</v>
      </c>
      <c r="I2207">
        <f t="shared" si="617"/>
        <v>1</v>
      </c>
      <c r="J2207" t="str">
        <f t="shared" si="618"/>
        <v>No</v>
      </c>
      <c r="K2207" t="str">
        <f t="shared" si="619"/>
        <v>OVER WEIGHT</v>
      </c>
      <c r="L2207" t="str">
        <f t="shared" si="620"/>
        <v>normal</v>
      </c>
      <c r="M2207" s="34">
        <f t="shared" si="621"/>
        <v>31613</v>
      </c>
      <c r="N2207" s="36">
        <f t="shared" si="622"/>
        <v>38709.18</v>
      </c>
      <c r="O2207" s="23" t="str">
        <f t="shared" si="623"/>
        <v>tier - 1</v>
      </c>
      <c r="P2207" s="34" t="str">
        <f t="shared" si="624"/>
        <v>tier - 3</v>
      </c>
      <c r="Q2207" s="34" t="str">
        <f t="shared" si="625"/>
        <v>R1013</v>
      </c>
      <c r="R2207" s="23">
        <f t="shared" si="626"/>
        <v>36</v>
      </c>
      <c r="Z2207" s="1" t="s">
        <v>156</v>
      </c>
      <c r="AA2207" s="1" t="s">
        <v>7646</v>
      </c>
      <c r="AB2207" t="s">
        <v>4746</v>
      </c>
      <c r="AC2207" t="s">
        <v>5111</v>
      </c>
      <c r="AG2207" t="s">
        <v>156</v>
      </c>
      <c r="AH2207">
        <v>27.835000000000001</v>
      </c>
      <c r="AI2207">
        <v>4.4400000000000004</v>
      </c>
      <c r="AJ2207" s="20" t="s">
        <v>2380</v>
      </c>
      <c r="AK2207" t="s">
        <v>2380</v>
      </c>
      <c r="AL2207" t="s">
        <v>2383</v>
      </c>
      <c r="AM2207" s="29">
        <v>1</v>
      </c>
      <c r="AN2207" s="20" t="s">
        <v>2380</v>
      </c>
      <c r="AO2207" s="20" t="str">
        <f t="shared" si="627"/>
        <v>OVER WEIGHT</v>
      </c>
      <c r="AP2207" s="20" t="str">
        <f t="shared" si="628"/>
        <v>normal</v>
      </c>
      <c r="AS2207" t="s">
        <v>2232</v>
      </c>
      <c r="AT2207">
        <v>1986</v>
      </c>
      <c r="AU2207" s="28" t="s">
        <v>10</v>
      </c>
      <c r="AV2207">
        <v>20</v>
      </c>
      <c r="AW2207">
        <v>1</v>
      </c>
      <c r="AX2207" s="38">
        <v>38709.18</v>
      </c>
      <c r="AY2207" t="s">
        <v>16</v>
      </c>
      <c r="AZ2207" t="s">
        <v>12</v>
      </c>
      <c r="BA2207" t="s">
        <v>13</v>
      </c>
      <c r="BB2207" s="35">
        <f>DATE(AT2207,MATCH(AU2207,{"Jan","Feb","Mar","Apr","May","Jun","Jul","Aug","Sep","Oct","Nov","Dec"}, 0),AV2207)</f>
        <v>31613</v>
      </c>
      <c r="BC2207" s="20">
        <f t="shared" si="629"/>
        <v>36</v>
      </c>
    </row>
    <row r="2208" spans="2:55" ht="15.5" hidden="1" x14ac:dyDescent="0.35">
      <c r="B2208" s="1" t="s">
        <v>155</v>
      </c>
      <c r="C2208" t="str">
        <f>VLOOKUP(B2208,Z2207:AE4542,2,FALSE)</f>
        <v>Slason,</v>
      </c>
      <c r="D2208">
        <f t="shared" si="612"/>
        <v>40.26</v>
      </c>
      <c r="E2208">
        <f t="shared" si="613"/>
        <v>5.52</v>
      </c>
      <c r="F2208" t="str">
        <f t="shared" si="614"/>
        <v>No</v>
      </c>
      <c r="G2208" t="str">
        <f t="shared" si="615"/>
        <v>yes</v>
      </c>
      <c r="H2208" t="str">
        <f t="shared" si="616"/>
        <v>No</v>
      </c>
      <c r="I2208">
        <f t="shared" si="617"/>
        <v>1</v>
      </c>
      <c r="J2208" t="str">
        <f t="shared" si="618"/>
        <v>No</v>
      </c>
      <c r="K2208" t="str">
        <f t="shared" si="619"/>
        <v>OBESITY</v>
      </c>
      <c r="L2208" t="str">
        <f t="shared" si="620"/>
        <v>normal</v>
      </c>
      <c r="M2208" s="34">
        <f t="shared" si="621"/>
        <v>38297</v>
      </c>
      <c r="N2208" s="36">
        <f t="shared" si="622"/>
        <v>1137.01</v>
      </c>
      <c r="O2208" s="23" t="str">
        <f t="shared" si="623"/>
        <v>tier - 3</v>
      </c>
      <c r="P2208" s="34" t="str">
        <f t="shared" si="624"/>
        <v>tier - 1</v>
      </c>
      <c r="Q2208" s="34" t="str">
        <f t="shared" si="625"/>
        <v>R1013</v>
      </c>
      <c r="R2208" s="23">
        <f t="shared" si="626"/>
        <v>18</v>
      </c>
      <c r="Z2208" s="1" t="s">
        <v>155</v>
      </c>
      <c r="AA2208" s="1" t="s">
        <v>7647</v>
      </c>
      <c r="AB2208" t="s">
        <v>4743</v>
      </c>
      <c r="AC2208" t="s">
        <v>7458</v>
      </c>
      <c r="AD2208" t="s">
        <v>4826</v>
      </c>
      <c r="AG2208" t="s">
        <v>155</v>
      </c>
      <c r="AH2208">
        <v>40.26</v>
      </c>
      <c r="AI2208">
        <v>5.52</v>
      </c>
      <c r="AJ2208" s="20" t="s">
        <v>2380</v>
      </c>
      <c r="AK2208" t="s">
        <v>2382</v>
      </c>
      <c r="AL2208" t="s">
        <v>2380</v>
      </c>
      <c r="AM2208" s="29">
        <v>1</v>
      </c>
      <c r="AN2208" s="20" t="s">
        <v>2380</v>
      </c>
      <c r="AO2208" s="20" t="str">
        <f t="shared" si="627"/>
        <v>OBESITY</v>
      </c>
      <c r="AP2208" s="20" t="str">
        <f t="shared" si="628"/>
        <v>normal</v>
      </c>
      <c r="AS2208" t="s">
        <v>31</v>
      </c>
      <c r="AT2208">
        <v>1991</v>
      </c>
      <c r="AU2208" s="28" t="s">
        <v>15</v>
      </c>
      <c r="AV2208">
        <v>22</v>
      </c>
      <c r="AW2208">
        <v>2</v>
      </c>
      <c r="AX2208" s="38">
        <v>38711</v>
      </c>
      <c r="AY2208" t="s">
        <v>16</v>
      </c>
      <c r="AZ2208" t="s">
        <v>12</v>
      </c>
      <c r="BA2208" t="s">
        <v>42</v>
      </c>
      <c r="BB2208" s="35">
        <f>DATE(AT2208,MATCH(AU2208,{"Jan","Feb","Mar","Apr","May","Jun","Jul","Aug","Sep","Oct","Nov","Dec"}, 0),AV2208)</f>
        <v>33564</v>
      </c>
      <c r="BC2208" s="20">
        <f t="shared" si="629"/>
        <v>31</v>
      </c>
    </row>
    <row r="2209" spans="2:55" ht="15.5" hidden="1" x14ac:dyDescent="0.35">
      <c r="B2209" s="1" t="s">
        <v>154</v>
      </c>
      <c r="C2209" t="str">
        <f>VLOOKUP(B2209,Z2208:AE4543,2,FALSE)</f>
        <v>Gibson,</v>
      </c>
      <c r="D2209">
        <f t="shared" si="612"/>
        <v>39.82</v>
      </c>
      <c r="E2209">
        <f t="shared" si="613"/>
        <v>6.01</v>
      </c>
      <c r="F2209" t="str">
        <f t="shared" si="614"/>
        <v>No</v>
      </c>
      <c r="G2209" t="str">
        <f t="shared" si="615"/>
        <v>yes</v>
      </c>
      <c r="H2209" t="str">
        <f t="shared" si="616"/>
        <v>No</v>
      </c>
      <c r="I2209">
        <f t="shared" si="617"/>
        <v>1</v>
      </c>
      <c r="J2209" t="str">
        <f t="shared" si="618"/>
        <v>No</v>
      </c>
      <c r="K2209" t="str">
        <f t="shared" si="619"/>
        <v>OBESITY</v>
      </c>
      <c r="L2209" t="str">
        <f t="shared" si="620"/>
        <v>pre diabeties</v>
      </c>
      <c r="M2209" s="34">
        <f t="shared" si="621"/>
        <v>33544</v>
      </c>
      <c r="N2209" s="36">
        <f t="shared" si="622"/>
        <v>38711</v>
      </c>
      <c r="O2209" s="23" t="str">
        <f t="shared" si="623"/>
        <v>tier - 2</v>
      </c>
      <c r="P2209" s="34" t="str">
        <f t="shared" si="624"/>
        <v>tier - 2</v>
      </c>
      <c r="Q2209" s="34" t="str">
        <f t="shared" si="625"/>
        <v>R1011</v>
      </c>
      <c r="R2209" s="23">
        <f t="shared" si="626"/>
        <v>31</v>
      </c>
      <c r="Z2209" s="1" t="s">
        <v>154</v>
      </c>
      <c r="AA2209" s="1" t="s">
        <v>7648</v>
      </c>
      <c r="AB2209" t="s">
        <v>4743</v>
      </c>
      <c r="AC2209" t="s">
        <v>4771</v>
      </c>
      <c r="AD2209" t="s">
        <v>4939</v>
      </c>
      <c r="AG2209" t="s">
        <v>154</v>
      </c>
      <c r="AH2209">
        <v>39.82</v>
      </c>
      <c r="AI2209">
        <v>6.01</v>
      </c>
      <c r="AJ2209" s="20" t="s">
        <v>2380</v>
      </c>
      <c r="AK2209" t="s">
        <v>2382</v>
      </c>
      <c r="AL2209" t="s">
        <v>2380</v>
      </c>
      <c r="AM2209" s="29">
        <v>1</v>
      </c>
      <c r="AN2209" s="20" t="s">
        <v>2380</v>
      </c>
      <c r="AO2209" s="20" t="str">
        <f t="shared" si="627"/>
        <v>OBESITY</v>
      </c>
      <c r="AP2209" s="20" t="str">
        <f t="shared" si="628"/>
        <v>pre diabeties</v>
      </c>
      <c r="AS2209" t="s">
        <v>2233</v>
      </c>
      <c r="AT2209">
        <v>1991</v>
      </c>
      <c r="AU2209" s="28" t="s">
        <v>15</v>
      </c>
      <c r="AV2209">
        <v>2</v>
      </c>
      <c r="AW2209">
        <v>2</v>
      </c>
      <c r="AX2209" s="38">
        <v>38711</v>
      </c>
      <c r="AY2209" t="s">
        <v>11</v>
      </c>
      <c r="AZ2209" t="s">
        <v>11</v>
      </c>
      <c r="BA2209" t="s">
        <v>42</v>
      </c>
      <c r="BB2209" s="35">
        <f>DATE(AT2209,MATCH(AU2209,{"Jan","Feb","Mar","Apr","May","Jun","Jul","Aug","Sep","Oct","Nov","Dec"}, 0),AV2209)</f>
        <v>33544</v>
      </c>
      <c r="BC2209" s="20">
        <f t="shared" si="629"/>
        <v>31</v>
      </c>
    </row>
    <row r="2210" spans="2:55" ht="15.5" hidden="1" x14ac:dyDescent="0.35">
      <c r="B2210" s="1" t="s">
        <v>153</v>
      </c>
      <c r="C2210" t="str">
        <f>VLOOKUP(B2210,Z2209:AE4544,2,FALSE)</f>
        <v>Erdos,</v>
      </c>
      <c r="D2210">
        <f t="shared" si="612"/>
        <v>39.159999999999997</v>
      </c>
      <c r="E2210">
        <f t="shared" si="613"/>
        <v>5.81</v>
      </c>
      <c r="F2210" t="str">
        <f t="shared" si="614"/>
        <v>No</v>
      </c>
      <c r="G2210" t="str">
        <f t="shared" si="615"/>
        <v>yes</v>
      </c>
      <c r="H2210" t="str">
        <f t="shared" si="616"/>
        <v>No</v>
      </c>
      <c r="I2210">
        <f t="shared" si="617"/>
        <v>1</v>
      </c>
      <c r="J2210" t="str">
        <f t="shared" si="618"/>
        <v>No</v>
      </c>
      <c r="K2210" t="str">
        <f t="shared" si="619"/>
        <v>OBESITY</v>
      </c>
      <c r="L2210" t="str">
        <f t="shared" si="620"/>
        <v>pre diabeties</v>
      </c>
      <c r="M2210" s="34">
        <f t="shared" si="621"/>
        <v>27926</v>
      </c>
      <c r="N2210" s="36">
        <f t="shared" si="622"/>
        <v>38740.120000000003</v>
      </c>
      <c r="O2210" s="23" t="str">
        <f t="shared" si="623"/>
        <v>tier - 2</v>
      </c>
      <c r="P2210" s="34" t="str">
        <f t="shared" si="624"/>
        <v>tier - 2</v>
      </c>
      <c r="Q2210" s="34" t="str">
        <f t="shared" si="625"/>
        <v>R1012</v>
      </c>
      <c r="R2210" s="23">
        <f t="shared" si="626"/>
        <v>46</v>
      </c>
      <c r="Z2210" s="1" t="s">
        <v>153</v>
      </c>
      <c r="AA2210" s="1" t="s">
        <v>7649</v>
      </c>
      <c r="AB2210" t="s">
        <v>4743</v>
      </c>
      <c r="AC2210" t="s">
        <v>7650</v>
      </c>
      <c r="AG2210" t="s">
        <v>153</v>
      </c>
      <c r="AH2210">
        <v>39.159999999999997</v>
      </c>
      <c r="AI2210">
        <v>5.81</v>
      </c>
      <c r="AJ2210" s="20" t="s">
        <v>2380</v>
      </c>
      <c r="AK2210" t="s">
        <v>2382</v>
      </c>
      <c r="AL2210" t="s">
        <v>2380</v>
      </c>
      <c r="AM2210" s="29">
        <v>1</v>
      </c>
      <c r="AN2210" s="20" t="s">
        <v>2380</v>
      </c>
      <c r="AO2210" s="20" t="str">
        <f t="shared" si="627"/>
        <v>OBESITY</v>
      </c>
      <c r="AP2210" s="20" t="str">
        <f t="shared" si="628"/>
        <v>pre diabeties</v>
      </c>
      <c r="AS2210" t="s">
        <v>2234</v>
      </c>
      <c r="AT2210">
        <v>1976</v>
      </c>
      <c r="AU2210" s="28" t="s">
        <v>18</v>
      </c>
      <c r="AV2210">
        <v>15</v>
      </c>
      <c r="AW2210">
        <v>2</v>
      </c>
      <c r="AX2210" s="38">
        <v>38740.120000000003</v>
      </c>
      <c r="AY2210" t="s">
        <v>11</v>
      </c>
      <c r="AZ2210" t="s">
        <v>11</v>
      </c>
      <c r="BA2210" t="s">
        <v>23</v>
      </c>
      <c r="BB2210" s="35">
        <f>DATE(AT2210,MATCH(AU2210,{"Jan","Feb","Mar","Apr","May","Jun","Jul","Aug","Sep","Oct","Nov","Dec"}, 0),AV2210)</f>
        <v>27926</v>
      </c>
      <c r="BC2210" s="20">
        <f t="shared" si="629"/>
        <v>46</v>
      </c>
    </row>
    <row r="2211" spans="2:55" ht="15.5" hidden="1" x14ac:dyDescent="0.35">
      <c r="B2211" s="1" t="s">
        <v>152</v>
      </c>
      <c r="C2211" t="str">
        <f>VLOOKUP(B2211,Z2210:AE4545,2,FALSE)</f>
        <v>Cushman,</v>
      </c>
      <c r="D2211">
        <f t="shared" si="612"/>
        <v>25.555</v>
      </c>
      <c r="E2211">
        <f t="shared" si="613"/>
        <v>4.37</v>
      </c>
      <c r="F2211" t="str">
        <f t="shared" si="614"/>
        <v>No</v>
      </c>
      <c r="G2211" t="str">
        <f t="shared" si="615"/>
        <v>No</v>
      </c>
      <c r="H2211" t="str">
        <f t="shared" si="616"/>
        <v>Yes</v>
      </c>
      <c r="I2211">
        <f t="shared" si="617"/>
        <v>1</v>
      </c>
      <c r="J2211" t="str">
        <f t="shared" si="618"/>
        <v>No</v>
      </c>
      <c r="K2211" t="str">
        <f t="shared" si="619"/>
        <v>OVER WEIGHT</v>
      </c>
      <c r="L2211" t="str">
        <f t="shared" si="620"/>
        <v>normal</v>
      </c>
      <c r="M2211" s="34">
        <f t="shared" si="621"/>
        <v>33550</v>
      </c>
      <c r="N2211" s="36">
        <f t="shared" si="622"/>
        <v>38746.36</v>
      </c>
      <c r="O2211" s="23" t="str">
        <f t="shared" si="623"/>
        <v>tier - 1</v>
      </c>
      <c r="P2211" s="34" t="str">
        <f t="shared" si="624"/>
        <v>tier - 2</v>
      </c>
      <c r="Q2211" s="34" t="str">
        <f t="shared" si="625"/>
        <v>R1012</v>
      </c>
      <c r="R2211" s="23">
        <f t="shared" si="626"/>
        <v>31</v>
      </c>
      <c r="Z2211" s="1" t="s">
        <v>152</v>
      </c>
      <c r="AA2211" s="1" t="s">
        <v>7651</v>
      </c>
      <c r="AB2211" t="s">
        <v>4746</v>
      </c>
      <c r="AC2211" t="s">
        <v>6223</v>
      </c>
      <c r="AD2211" t="s">
        <v>4974</v>
      </c>
      <c r="AG2211" t="s">
        <v>152</v>
      </c>
      <c r="AH2211">
        <v>25.555</v>
      </c>
      <c r="AI2211">
        <v>4.37</v>
      </c>
      <c r="AJ2211" s="20" t="s">
        <v>2380</v>
      </c>
      <c r="AK2211" t="s">
        <v>2380</v>
      </c>
      <c r="AL2211" t="s">
        <v>2383</v>
      </c>
      <c r="AM2211" s="29">
        <v>1</v>
      </c>
      <c r="AN2211" s="20" t="s">
        <v>2380</v>
      </c>
      <c r="AO2211" s="20" t="str">
        <f t="shared" si="627"/>
        <v>OVER WEIGHT</v>
      </c>
      <c r="AP2211" s="20" t="str">
        <f t="shared" si="628"/>
        <v>normal</v>
      </c>
      <c r="AS2211" t="s">
        <v>2235</v>
      </c>
      <c r="AT2211">
        <v>1991</v>
      </c>
      <c r="AU2211" s="28" t="s">
        <v>15</v>
      </c>
      <c r="AV2211">
        <v>8</v>
      </c>
      <c r="AW2211">
        <v>3</v>
      </c>
      <c r="AX2211" s="38">
        <v>38746.36</v>
      </c>
      <c r="AY2211" t="s">
        <v>16</v>
      </c>
      <c r="AZ2211" t="s">
        <v>11</v>
      </c>
      <c r="BA2211" t="s">
        <v>23</v>
      </c>
      <c r="BB2211" s="35">
        <f>DATE(AT2211,MATCH(AU2211,{"Jan","Feb","Mar","Apr","May","Jun","Jul","Aug","Sep","Oct","Nov","Dec"}, 0),AV2211)</f>
        <v>33550</v>
      </c>
      <c r="BC2211" s="20">
        <f t="shared" si="629"/>
        <v>31</v>
      </c>
    </row>
    <row r="2212" spans="2:55" ht="15.5" x14ac:dyDescent="0.35">
      <c r="B2212" s="1" t="s">
        <v>151</v>
      </c>
      <c r="C2212" t="str">
        <f>VLOOKUP(B2212,Z2211:AE4546,2,FALSE)</f>
        <v>Hammel,</v>
      </c>
      <c r="D2212">
        <f t="shared" si="612"/>
        <v>25.175000000000001</v>
      </c>
      <c r="E2212">
        <f t="shared" si="613"/>
        <v>5.74</v>
      </c>
      <c r="F2212" t="str">
        <f t="shared" si="614"/>
        <v>No</v>
      </c>
      <c r="G2212" t="str">
        <f t="shared" si="615"/>
        <v>No</v>
      </c>
      <c r="H2212" t="str">
        <f t="shared" si="616"/>
        <v>Yes</v>
      </c>
      <c r="I2212">
        <f t="shared" si="617"/>
        <v>1</v>
      </c>
      <c r="J2212" t="str">
        <f t="shared" si="618"/>
        <v>No</v>
      </c>
      <c r="K2212" t="str">
        <f t="shared" si="619"/>
        <v>OVER WEIGHT</v>
      </c>
      <c r="L2212" t="str">
        <f t="shared" si="620"/>
        <v>pre diabeties</v>
      </c>
      <c r="M2212" s="34">
        <f t="shared" si="621"/>
        <v>38326</v>
      </c>
      <c r="N2212" s="36">
        <f t="shared" si="622"/>
        <v>38792.69</v>
      </c>
      <c r="O2212" s="23" t="str">
        <f t="shared" si="623"/>
        <v>tier - 2</v>
      </c>
      <c r="P2212" s="34" t="str">
        <f t="shared" si="624"/>
        <v>tier - 2</v>
      </c>
      <c r="Q2212" s="34" t="str">
        <f t="shared" si="625"/>
        <v>R1013</v>
      </c>
      <c r="R2212" s="23">
        <f t="shared" si="626"/>
        <v>18</v>
      </c>
      <c r="Z2212" s="1" t="s">
        <v>151</v>
      </c>
      <c r="AA2212" s="1" t="s">
        <v>7652</v>
      </c>
      <c r="AB2212" t="s">
        <v>4746</v>
      </c>
      <c r="AC2212" t="s">
        <v>6176</v>
      </c>
      <c r="AG2212" t="s">
        <v>151</v>
      </c>
      <c r="AH2212">
        <v>25.175000000000001</v>
      </c>
      <c r="AI2212">
        <v>5.74</v>
      </c>
      <c r="AJ2212" s="20" t="s">
        <v>2380</v>
      </c>
      <c r="AK2212" t="s">
        <v>2380</v>
      </c>
      <c r="AL2212" t="s">
        <v>2383</v>
      </c>
      <c r="AM2212" s="29">
        <v>1</v>
      </c>
      <c r="AN2212" s="20" t="s">
        <v>2380</v>
      </c>
      <c r="AO2212" s="20" t="str">
        <f t="shared" si="627"/>
        <v>OVER WEIGHT</v>
      </c>
      <c r="AP2212" s="20" t="str">
        <f t="shared" si="628"/>
        <v>pre diabeties</v>
      </c>
      <c r="AS2212" t="s">
        <v>2236</v>
      </c>
      <c r="AT2212">
        <v>2004</v>
      </c>
      <c r="AU2212" s="28" t="s">
        <v>30</v>
      </c>
      <c r="AV2212">
        <v>5</v>
      </c>
      <c r="AW2212">
        <v>0</v>
      </c>
      <c r="AX2212" s="38">
        <v>38792.69</v>
      </c>
      <c r="AY2212" t="s">
        <v>11</v>
      </c>
      <c r="AZ2212" t="s">
        <v>11</v>
      </c>
      <c r="BA2212" t="s">
        <v>13</v>
      </c>
      <c r="BB2212" s="35">
        <f>DATE(AT2212,MATCH(AU2212,{"Jan","Feb","Mar","Apr","May","Jun","Jul","Aug","Sep","Oct","Nov","Dec"}, 0),AV2212)</f>
        <v>38326</v>
      </c>
      <c r="BC2212" s="20">
        <f t="shared" si="629"/>
        <v>18</v>
      </c>
    </row>
    <row r="2213" spans="2:55" ht="15.5" hidden="1" x14ac:dyDescent="0.35">
      <c r="B2213" s="1" t="s">
        <v>150</v>
      </c>
      <c r="C2213" t="str">
        <f>VLOOKUP(B2213,Z2212:AE4547,2,FALSE)</f>
        <v>Ytterstad,</v>
      </c>
      <c r="D2213">
        <f t="shared" si="612"/>
        <v>38.28</v>
      </c>
      <c r="E2213">
        <f t="shared" si="613"/>
        <v>5.39</v>
      </c>
      <c r="F2213" t="str">
        <f t="shared" si="614"/>
        <v>No</v>
      </c>
      <c r="G2213" t="str">
        <f t="shared" si="615"/>
        <v>yes</v>
      </c>
      <c r="H2213" t="str">
        <f t="shared" si="616"/>
        <v>No</v>
      </c>
      <c r="I2213">
        <f t="shared" si="617"/>
        <v>1</v>
      </c>
      <c r="J2213" t="str">
        <f t="shared" si="618"/>
        <v>No</v>
      </c>
      <c r="K2213" t="str">
        <f t="shared" si="619"/>
        <v>OBESITY</v>
      </c>
      <c r="L2213" t="str">
        <f t="shared" si="620"/>
        <v>normal</v>
      </c>
      <c r="M2213" s="34">
        <f t="shared" si="621"/>
        <v>29192</v>
      </c>
      <c r="N2213" s="36">
        <f t="shared" si="622"/>
        <v>38836.980000000003</v>
      </c>
      <c r="O2213" s="23" t="str">
        <f t="shared" si="623"/>
        <v>tier - 2</v>
      </c>
      <c r="P2213" s="34" t="str">
        <f t="shared" si="624"/>
        <v>tier - 1</v>
      </c>
      <c r="Q2213" s="34" t="str">
        <f t="shared" si="625"/>
        <v>R1011</v>
      </c>
      <c r="R2213" s="23">
        <f t="shared" si="626"/>
        <v>43</v>
      </c>
      <c r="Z2213" s="1" t="s">
        <v>150</v>
      </c>
      <c r="AA2213" s="1" t="s">
        <v>7653</v>
      </c>
      <c r="AB2213" t="s">
        <v>4743</v>
      </c>
      <c r="AC2213" t="s">
        <v>7654</v>
      </c>
      <c r="AD2213" t="s">
        <v>7655</v>
      </c>
      <c r="AE2213" t="s">
        <v>4790</v>
      </c>
      <c r="AG2213" t="s">
        <v>150</v>
      </c>
      <c r="AH2213">
        <v>38.28</v>
      </c>
      <c r="AI2213">
        <v>5.39</v>
      </c>
      <c r="AJ2213" s="20" t="s">
        <v>2380</v>
      </c>
      <c r="AK2213" t="s">
        <v>2382</v>
      </c>
      <c r="AL2213" t="s">
        <v>2380</v>
      </c>
      <c r="AM2213" s="29">
        <v>1</v>
      </c>
      <c r="AN2213" s="20" t="s">
        <v>2380</v>
      </c>
      <c r="AO2213" s="20" t="str">
        <f t="shared" si="627"/>
        <v>OBESITY</v>
      </c>
      <c r="AP2213" s="20" t="str">
        <f t="shared" si="628"/>
        <v>normal</v>
      </c>
      <c r="AS2213" t="s">
        <v>2237</v>
      </c>
      <c r="AT2213">
        <v>1979</v>
      </c>
      <c r="AU2213" s="28" t="s">
        <v>30</v>
      </c>
      <c r="AV2213">
        <v>3</v>
      </c>
      <c r="AW2213">
        <v>2</v>
      </c>
      <c r="AX2213" s="38">
        <v>38836.980000000003</v>
      </c>
      <c r="AY2213" t="s">
        <v>11</v>
      </c>
      <c r="AZ2213" t="s">
        <v>16</v>
      </c>
      <c r="BA2213" t="s">
        <v>42</v>
      </c>
      <c r="BB2213" s="35">
        <f>DATE(AT2213,MATCH(AU2213,{"Jan","Feb","Mar","Apr","May","Jun","Jul","Aug","Sep","Oct","Nov","Dec"}, 0),AV2213)</f>
        <v>29192</v>
      </c>
      <c r="BC2213" s="20">
        <f t="shared" si="629"/>
        <v>43</v>
      </c>
    </row>
    <row r="2214" spans="2:55" ht="15.5" hidden="1" x14ac:dyDescent="0.35">
      <c r="B2214" s="1" t="s">
        <v>149</v>
      </c>
      <c r="C2214" t="str">
        <f>VLOOKUP(B2214,Z2213:AE4548,2,FALSE)</f>
        <v>Prince,</v>
      </c>
      <c r="D2214">
        <f t="shared" si="612"/>
        <v>38.17</v>
      </c>
      <c r="E2214">
        <f t="shared" si="613"/>
        <v>4.07</v>
      </c>
      <c r="F2214" t="str">
        <f t="shared" si="614"/>
        <v>No</v>
      </c>
      <c r="G2214" t="str">
        <f t="shared" si="615"/>
        <v>yes</v>
      </c>
      <c r="H2214" t="str">
        <f t="shared" si="616"/>
        <v>No</v>
      </c>
      <c r="I2214">
        <f t="shared" si="617"/>
        <v>1</v>
      </c>
      <c r="J2214" t="str">
        <f t="shared" si="618"/>
        <v>No</v>
      </c>
      <c r="K2214" t="str">
        <f t="shared" si="619"/>
        <v>OBESITY</v>
      </c>
      <c r="L2214" t="str">
        <f t="shared" si="620"/>
        <v>normal</v>
      </c>
      <c r="M2214" s="34">
        <f t="shared" si="621"/>
        <v>23534</v>
      </c>
      <c r="N2214" s="36">
        <f t="shared" si="622"/>
        <v>38869.25</v>
      </c>
      <c r="O2214" s="23" t="str">
        <f t="shared" si="623"/>
        <v>tier - 2</v>
      </c>
      <c r="P2214" s="34" t="str">
        <f t="shared" si="624"/>
        <v>tier - 2</v>
      </c>
      <c r="Q2214" s="34" t="str">
        <f t="shared" si="625"/>
        <v>R1011</v>
      </c>
      <c r="R2214" s="23">
        <f t="shared" si="626"/>
        <v>59</v>
      </c>
      <c r="Z2214" s="1" t="s">
        <v>149</v>
      </c>
      <c r="AA2214" s="1" t="s">
        <v>7656</v>
      </c>
      <c r="AB2214" t="s">
        <v>4743</v>
      </c>
      <c r="AC2214" t="s">
        <v>7657</v>
      </c>
      <c r="AG2214" t="s">
        <v>149</v>
      </c>
      <c r="AH2214">
        <v>38.17</v>
      </c>
      <c r="AI2214">
        <v>4.07</v>
      </c>
      <c r="AJ2214" s="20" t="s">
        <v>2380</v>
      </c>
      <c r="AK2214" t="s">
        <v>2382</v>
      </c>
      <c r="AL2214" t="s">
        <v>2380</v>
      </c>
      <c r="AM2214" s="29">
        <v>1</v>
      </c>
      <c r="AN2214" s="20" t="s">
        <v>2380</v>
      </c>
      <c r="AO2214" s="20" t="str">
        <f t="shared" si="627"/>
        <v>OBESITY</v>
      </c>
      <c r="AP2214" s="20" t="str">
        <f t="shared" si="628"/>
        <v>normal</v>
      </c>
      <c r="AS2214" t="s">
        <v>2238</v>
      </c>
      <c r="AT2214">
        <v>1964</v>
      </c>
      <c r="AU2214" s="28" t="s">
        <v>18</v>
      </c>
      <c r="AV2214">
        <v>6</v>
      </c>
      <c r="AW2214">
        <v>0</v>
      </c>
      <c r="AX2214" s="38">
        <v>38869.25</v>
      </c>
      <c r="AY2214" t="s">
        <v>11</v>
      </c>
      <c r="AZ2214" t="s">
        <v>11</v>
      </c>
      <c r="BA2214" t="s">
        <v>42</v>
      </c>
      <c r="BB2214" s="35">
        <f>DATE(AT2214,MATCH(AU2214,{"Jan","Feb","Mar","Apr","May","Jun","Jul","Aug","Sep","Oct","Nov","Dec"}, 0),AV2214)</f>
        <v>23534</v>
      </c>
      <c r="BC2214" s="20">
        <f t="shared" si="629"/>
        <v>59</v>
      </c>
    </row>
    <row r="2215" spans="2:55" ht="15.5" hidden="1" x14ac:dyDescent="0.35">
      <c r="B2215" s="1" t="s">
        <v>148</v>
      </c>
      <c r="C2215" t="str">
        <f>VLOOKUP(B2215,Z2214:AE4549,2,FALSE)</f>
        <v>Freeman,</v>
      </c>
      <c r="D2215">
        <f t="shared" si="612"/>
        <v>36.85</v>
      </c>
      <c r="E2215">
        <f t="shared" si="613"/>
        <v>5.49</v>
      </c>
      <c r="F2215" t="str">
        <f t="shared" si="614"/>
        <v>No</v>
      </c>
      <c r="G2215" t="str">
        <f t="shared" si="615"/>
        <v>yes</v>
      </c>
      <c r="H2215" t="str">
        <f t="shared" si="616"/>
        <v>No</v>
      </c>
      <c r="I2215">
        <f t="shared" si="617"/>
        <v>1</v>
      </c>
      <c r="J2215" t="str">
        <f t="shared" si="618"/>
        <v>No</v>
      </c>
      <c r="K2215" t="str">
        <f t="shared" si="619"/>
        <v>OBESITY</v>
      </c>
      <c r="L2215" t="str">
        <f t="shared" si="620"/>
        <v>normal</v>
      </c>
      <c r="M2215" s="34">
        <f t="shared" si="621"/>
        <v>24683</v>
      </c>
      <c r="N2215" s="36">
        <f t="shared" si="622"/>
        <v>38893.360000000001</v>
      </c>
      <c r="O2215" s="23" t="str">
        <f t="shared" si="623"/>
        <v>tier - 1</v>
      </c>
      <c r="P2215" s="34" t="str">
        <f t="shared" si="624"/>
        <v>tier - 2</v>
      </c>
      <c r="Q2215" s="34" t="str">
        <f t="shared" si="625"/>
        <v>R1011</v>
      </c>
      <c r="R2215" s="23">
        <f t="shared" si="626"/>
        <v>55</v>
      </c>
      <c r="Z2215" s="1" t="s">
        <v>148</v>
      </c>
      <c r="AA2215" s="1" t="s">
        <v>7658</v>
      </c>
      <c r="AB2215" t="s">
        <v>4743</v>
      </c>
      <c r="AC2215" t="s">
        <v>4784</v>
      </c>
      <c r="AD2215" t="s">
        <v>4785</v>
      </c>
      <c r="AG2215" t="s">
        <v>148</v>
      </c>
      <c r="AH2215">
        <v>36.85</v>
      </c>
      <c r="AI2215">
        <v>5.49</v>
      </c>
      <c r="AJ2215" s="20" t="s">
        <v>2380</v>
      </c>
      <c r="AK2215" t="s">
        <v>2382</v>
      </c>
      <c r="AL2215" t="s">
        <v>2380</v>
      </c>
      <c r="AM2215" s="29">
        <v>1</v>
      </c>
      <c r="AN2215" s="20" t="s">
        <v>2380</v>
      </c>
      <c r="AO2215" s="20" t="str">
        <f t="shared" si="627"/>
        <v>OBESITY</v>
      </c>
      <c r="AP2215" s="20" t="str">
        <f t="shared" si="628"/>
        <v>normal</v>
      </c>
      <c r="AS2215" t="s">
        <v>2239</v>
      </c>
      <c r="AT2215">
        <v>1967</v>
      </c>
      <c r="AU2215" s="28" t="s">
        <v>10</v>
      </c>
      <c r="AV2215">
        <v>30</v>
      </c>
      <c r="AW2215">
        <v>0</v>
      </c>
      <c r="AX2215" s="38">
        <v>38893.360000000001</v>
      </c>
      <c r="AY2215" t="s">
        <v>16</v>
      </c>
      <c r="AZ2215" t="s">
        <v>11</v>
      </c>
      <c r="BA2215" t="s">
        <v>42</v>
      </c>
      <c r="BB2215" s="35">
        <f>DATE(AT2215,MATCH(AU2215,{"Jan","Feb","Mar","Apr","May","Jun","Jul","Aug","Sep","Oct","Nov","Dec"}, 0),AV2215)</f>
        <v>24683</v>
      </c>
      <c r="BC2215" s="20">
        <f t="shared" si="629"/>
        <v>55</v>
      </c>
    </row>
    <row r="2216" spans="2:55" ht="15.5" hidden="1" x14ac:dyDescent="0.35">
      <c r="B2216" s="1" t="s">
        <v>147</v>
      </c>
      <c r="C2216" t="str">
        <f>VLOOKUP(B2216,Z2215:AE4550,2,FALSE)</f>
        <v>Petrulak,</v>
      </c>
      <c r="D2216">
        <f t="shared" si="612"/>
        <v>22.61</v>
      </c>
      <c r="E2216">
        <f t="shared" si="613"/>
        <v>5.68</v>
      </c>
      <c r="F2216" t="str">
        <f t="shared" si="614"/>
        <v>No</v>
      </c>
      <c r="G2216" t="str">
        <f t="shared" si="615"/>
        <v>No</v>
      </c>
      <c r="H2216" t="str">
        <f t="shared" si="616"/>
        <v>Yes</v>
      </c>
      <c r="I2216">
        <f t="shared" si="617"/>
        <v>1</v>
      </c>
      <c r="J2216" t="str">
        <f t="shared" si="618"/>
        <v>No</v>
      </c>
      <c r="K2216" t="str">
        <f t="shared" si="619"/>
        <v>Normal weight</v>
      </c>
      <c r="L2216" t="str">
        <f t="shared" si="620"/>
        <v>normal</v>
      </c>
      <c r="M2216" s="34">
        <f t="shared" si="621"/>
        <v>31944</v>
      </c>
      <c r="N2216" s="36">
        <f t="shared" si="622"/>
        <v>38924.04</v>
      </c>
      <c r="O2216" s="23" t="str">
        <f t="shared" si="623"/>
        <v>tier - 2</v>
      </c>
      <c r="P2216" s="34" t="str">
        <f t="shared" si="624"/>
        <v>tier - 2</v>
      </c>
      <c r="Q2216" s="34" t="str">
        <f t="shared" si="625"/>
        <v>R1011</v>
      </c>
      <c r="R2216" s="23">
        <f t="shared" si="626"/>
        <v>35</v>
      </c>
      <c r="Z2216" s="1" t="s">
        <v>147</v>
      </c>
      <c r="AA2216" s="1" t="s">
        <v>7659</v>
      </c>
      <c r="AB2216" t="s">
        <v>4746</v>
      </c>
      <c r="AC2216" t="s">
        <v>5302</v>
      </c>
      <c r="AG2216" t="s">
        <v>147</v>
      </c>
      <c r="AH2216">
        <v>22.61</v>
      </c>
      <c r="AI2216">
        <v>5.68</v>
      </c>
      <c r="AJ2216" s="20" t="s">
        <v>2380</v>
      </c>
      <c r="AK2216" t="s">
        <v>2380</v>
      </c>
      <c r="AL2216" t="s">
        <v>2383</v>
      </c>
      <c r="AM2216" s="29">
        <v>1</v>
      </c>
      <c r="AN2216" s="20" t="s">
        <v>2380</v>
      </c>
      <c r="AO2216" s="20" t="str">
        <f t="shared" si="627"/>
        <v>Normal weight</v>
      </c>
      <c r="AP2216" s="20" t="str">
        <f t="shared" si="628"/>
        <v>normal</v>
      </c>
      <c r="AS2216" t="s">
        <v>2240</v>
      </c>
      <c r="AT2216">
        <v>1987</v>
      </c>
      <c r="AU2216" s="28" t="s">
        <v>18</v>
      </c>
      <c r="AV2216">
        <v>16</v>
      </c>
      <c r="AW2216">
        <v>3</v>
      </c>
      <c r="AX2216" s="38">
        <v>38924.04</v>
      </c>
      <c r="AY2216" t="s">
        <v>11</v>
      </c>
      <c r="AZ2216" t="s">
        <v>11</v>
      </c>
      <c r="BA2216" t="s">
        <v>42</v>
      </c>
      <c r="BB2216" s="35">
        <f>DATE(AT2216,MATCH(AU2216,{"Jan","Feb","Mar","Apr","May","Jun","Jul","Aug","Sep","Oct","Nov","Dec"}, 0),AV2216)</f>
        <v>31944</v>
      </c>
      <c r="BC2216" s="20">
        <f t="shared" si="629"/>
        <v>35</v>
      </c>
    </row>
    <row r="2217" spans="2:55" ht="15.5" hidden="1" x14ac:dyDescent="0.35">
      <c r="B2217" s="1" t="s">
        <v>146</v>
      </c>
      <c r="C2217" t="str">
        <f>VLOOKUP(B2217,Z2216:AE4551,2,FALSE)</f>
        <v>Lloyd,</v>
      </c>
      <c r="D2217">
        <f t="shared" si="612"/>
        <v>21.754999999999999</v>
      </c>
      <c r="E2217">
        <f t="shared" si="613"/>
        <v>6.09</v>
      </c>
      <c r="F2217" t="str">
        <f t="shared" si="614"/>
        <v>No</v>
      </c>
      <c r="G2217" t="str">
        <f t="shared" si="615"/>
        <v>No</v>
      </c>
      <c r="H2217" t="str">
        <f t="shared" si="616"/>
        <v>Yes</v>
      </c>
      <c r="I2217">
        <f t="shared" si="617"/>
        <v>1</v>
      </c>
      <c r="J2217" t="str">
        <f t="shared" si="618"/>
        <v>No</v>
      </c>
      <c r="K2217" t="str">
        <f t="shared" si="619"/>
        <v>Normal weight</v>
      </c>
      <c r="L2217" t="str">
        <f t="shared" si="620"/>
        <v>pre diabeties</v>
      </c>
      <c r="M2217" s="34">
        <f t="shared" si="621"/>
        <v>28109</v>
      </c>
      <c r="N2217" s="36">
        <f t="shared" si="622"/>
        <v>38932.559999999998</v>
      </c>
      <c r="O2217" s="23" t="str">
        <f t="shared" si="623"/>
        <v>tier - 2</v>
      </c>
      <c r="P2217" s="34" t="str">
        <f t="shared" si="624"/>
        <v>tier - 3</v>
      </c>
      <c r="Q2217" s="34" t="str">
        <f t="shared" si="625"/>
        <v>R1011</v>
      </c>
      <c r="R2217" s="23">
        <f t="shared" si="626"/>
        <v>46</v>
      </c>
      <c r="Z2217" s="1" t="s">
        <v>146</v>
      </c>
      <c r="AA2217" s="1" t="s">
        <v>7214</v>
      </c>
      <c r="AB2217" t="s">
        <v>4746</v>
      </c>
      <c r="AC2217" t="s">
        <v>6176</v>
      </c>
      <c r="AG2217" t="s">
        <v>146</v>
      </c>
      <c r="AH2217">
        <v>21.754999999999999</v>
      </c>
      <c r="AI2217">
        <v>6.09</v>
      </c>
      <c r="AJ2217" s="20" t="s">
        <v>2380</v>
      </c>
      <c r="AK2217" t="s">
        <v>2380</v>
      </c>
      <c r="AL2217" t="s">
        <v>2383</v>
      </c>
      <c r="AM2217" s="29">
        <v>1</v>
      </c>
      <c r="AN2217" s="20" t="s">
        <v>2380</v>
      </c>
      <c r="AO2217" s="20" t="str">
        <f t="shared" si="627"/>
        <v>Normal weight</v>
      </c>
      <c r="AP2217" s="20" t="str">
        <f t="shared" si="628"/>
        <v>pre diabeties</v>
      </c>
      <c r="AS2217" t="s">
        <v>2241</v>
      </c>
      <c r="AT2217">
        <v>1976</v>
      </c>
      <c r="AU2217" s="28" t="s">
        <v>30</v>
      </c>
      <c r="AV2217">
        <v>15</v>
      </c>
      <c r="AW2217">
        <v>2</v>
      </c>
      <c r="AX2217" s="38">
        <v>38932.559999999998</v>
      </c>
      <c r="AY2217" t="s">
        <v>11</v>
      </c>
      <c r="AZ2217" t="s">
        <v>12</v>
      </c>
      <c r="BA2217" t="s">
        <v>42</v>
      </c>
      <c r="BB2217" s="35">
        <f>DATE(AT2217,MATCH(AU2217,{"Jan","Feb","Mar","Apr","May","Jun","Jul","Aug","Sep","Oct","Nov","Dec"}, 0),AV2217)</f>
        <v>28109</v>
      </c>
      <c r="BC2217" s="20">
        <f t="shared" si="629"/>
        <v>46</v>
      </c>
    </row>
    <row r="2218" spans="2:55" ht="15.5" hidden="1" x14ac:dyDescent="0.35">
      <c r="B2218" s="1" t="s">
        <v>145</v>
      </c>
      <c r="C2218" t="str">
        <f>VLOOKUP(B2218,Z2217:AE4552,2,FALSE)</f>
        <v>Zablocki,</v>
      </c>
      <c r="D2218">
        <f t="shared" si="612"/>
        <v>20.425000000000001</v>
      </c>
      <c r="E2218">
        <f t="shared" si="613"/>
        <v>5.53</v>
      </c>
      <c r="F2218" t="str">
        <f t="shared" si="614"/>
        <v>No</v>
      </c>
      <c r="G2218" t="str">
        <f t="shared" si="615"/>
        <v>No</v>
      </c>
      <c r="H2218" t="str">
        <f t="shared" si="616"/>
        <v>Yes</v>
      </c>
      <c r="I2218">
        <f t="shared" si="617"/>
        <v>1</v>
      </c>
      <c r="J2218" t="str">
        <f t="shared" si="618"/>
        <v>No</v>
      </c>
      <c r="K2218" t="str">
        <f t="shared" si="619"/>
        <v>Normal weight</v>
      </c>
      <c r="L2218" t="str">
        <f t="shared" si="620"/>
        <v>normal</v>
      </c>
      <c r="M2218" s="34">
        <f t="shared" si="621"/>
        <v>29488</v>
      </c>
      <c r="N2218" s="36">
        <f t="shared" si="622"/>
        <v>38947.43</v>
      </c>
      <c r="O2218" s="23" t="str">
        <f t="shared" si="623"/>
        <v>tier - 2</v>
      </c>
      <c r="P2218" s="34" t="str">
        <f t="shared" si="624"/>
        <v>tier - 3</v>
      </c>
      <c r="Q2218" s="34" t="str">
        <f t="shared" si="625"/>
        <v>R1011</v>
      </c>
      <c r="R2218" s="23">
        <f t="shared" si="626"/>
        <v>42</v>
      </c>
      <c r="Z2218" s="1" t="s">
        <v>145</v>
      </c>
      <c r="AA2218" s="1" t="s">
        <v>7660</v>
      </c>
      <c r="AB2218" t="s">
        <v>4746</v>
      </c>
      <c r="AC2218" t="s">
        <v>5139</v>
      </c>
      <c r="AG2218" t="s">
        <v>145</v>
      </c>
      <c r="AH2218">
        <v>20.425000000000001</v>
      </c>
      <c r="AI2218">
        <v>5.53</v>
      </c>
      <c r="AJ2218" s="20" t="s">
        <v>2380</v>
      </c>
      <c r="AK2218" t="s">
        <v>2380</v>
      </c>
      <c r="AL2218" t="s">
        <v>2383</v>
      </c>
      <c r="AM2218" s="29">
        <v>1</v>
      </c>
      <c r="AN2218" s="20" t="s">
        <v>2380</v>
      </c>
      <c r="AO2218" s="20" t="str">
        <f t="shared" si="627"/>
        <v>Normal weight</v>
      </c>
      <c r="AP2218" s="20" t="str">
        <f t="shared" si="628"/>
        <v>normal</v>
      </c>
      <c r="AS2218" t="s">
        <v>2242</v>
      </c>
      <c r="AT2218">
        <v>1980</v>
      </c>
      <c r="AU2218" s="28" t="s">
        <v>20</v>
      </c>
      <c r="AV2218">
        <v>24</v>
      </c>
      <c r="AW2218">
        <v>2</v>
      </c>
      <c r="AX2218" s="38">
        <v>38947.43</v>
      </c>
      <c r="AY2218" t="s">
        <v>11</v>
      </c>
      <c r="AZ2218" t="s">
        <v>12</v>
      </c>
      <c r="BA2218" t="s">
        <v>42</v>
      </c>
      <c r="BB2218" s="35">
        <f>DATE(AT2218,MATCH(AU2218,{"Jan","Feb","Mar","Apr","May","Jun","Jul","Aug","Sep","Oct","Nov","Dec"}, 0),AV2218)</f>
        <v>29488</v>
      </c>
      <c r="BC2218" s="20">
        <f t="shared" si="629"/>
        <v>42</v>
      </c>
    </row>
    <row r="2219" spans="2:55" ht="15.5" hidden="1" x14ac:dyDescent="0.35">
      <c r="B2219" s="1" t="s">
        <v>144</v>
      </c>
      <c r="C2219" t="str">
        <f>VLOOKUP(B2219,Z2218:AE4553,2,FALSE)</f>
        <v>Van</v>
      </c>
      <c r="D2219">
        <f t="shared" si="612"/>
        <v>31.35</v>
      </c>
      <c r="E2219">
        <f t="shared" si="613"/>
        <v>4.28</v>
      </c>
      <c r="F2219" t="str">
        <f t="shared" si="614"/>
        <v>No</v>
      </c>
      <c r="G2219" t="str">
        <f t="shared" si="615"/>
        <v>yes</v>
      </c>
      <c r="H2219" t="str">
        <f t="shared" si="616"/>
        <v>No</v>
      </c>
      <c r="I2219">
        <f t="shared" si="617"/>
        <v>1</v>
      </c>
      <c r="J2219" t="str">
        <f t="shared" si="618"/>
        <v>No</v>
      </c>
      <c r="K2219" t="str">
        <f t="shared" si="619"/>
        <v>OBESITY</v>
      </c>
      <c r="L2219" t="str">
        <f t="shared" si="620"/>
        <v>normal</v>
      </c>
      <c r="M2219" s="34">
        <f t="shared" si="621"/>
        <v>28775</v>
      </c>
      <c r="N2219" s="36">
        <f t="shared" si="622"/>
        <v>38998.550000000003</v>
      </c>
      <c r="O2219" s="23" t="str">
        <f t="shared" si="623"/>
        <v>tier - 1</v>
      </c>
      <c r="P2219" s="34" t="str">
        <f t="shared" si="624"/>
        <v>tier - 1</v>
      </c>
      <c r="Q2219" s="34" t="str">
        <f t="shared" si="625"/>
        <v>R1011</v>
      </c>
      <c r="R2219" s="23">
        <f t="shared" si="626"/>
        <v>44</v>
      </c>
      <c r="Z2219" s="1" t="s">
        <v>144</v>
      </c>
      <c r="AA2219" s="1" t="s">
        <v>4949</v>
      </c>
      <c r="AB2219" t="s">
        <v>7661</v>
      </c>
      <c r="AC2219" t="s">
        <v>4743</v>
      </c>
      <c r="AD2219" t="s">
        <v>5353</v>
      </c>
      <c r="AE2219" t="s">
        <v>4780</v>
      </c>
      <c r="AG2219" t="s">
        <v>144</v>
      </c>
      <c r="AH2219">
        <v>31.35</v>
      </c>
      <c r="AI2219">
        <v>4.28</v>
      </c>
      <c r="AJ2219" s="20" t="s">
        <v>2380</v>
      </c>
      <c r="AK2219" t="s">
        <v>2382</v>
      </c>
      <c r="AL2219" t="s">
        <v>2380</v>
      </c>
      <c r="AM2219" s="29">
        <v>1</v>
      </c>
      <c r="AN2219" s="20" t="s">
        <v>2380</v>
      </c>
      <c r="AO2219" s="20" t="str">
        <f t="shared" si="627"/>
        <v>OBESITY</v>
      </c>
      <c r="AP2219" s="20" t="str">
        <f t="shared" si="628"/>
        <v>normal</v>
      </c>
      <c r="AS2219" t="s">
        <v>2243</v>
      </c>
      <c r="AT2219">
        <v>1978</v>
      </c>
      <c r="AU2219" s="28" t="s">
        <v>37</v>
      </c>
      <c r="AV2219">
        <v>12</v>
      </c>
      <c r="AW2219">
        <v>2</v>
      </c>
      <c r="AX2219" s="38">
        <v>38998.550000000003</v>
      </c>
      <c r="AY2219" t="s">
        <v>16</v>
      </c>
      <c r="AZ2219" t="s">
        <v>16</v>
      </c>
      <c r="BA2219" t="s">
        <v>42</v>
      </c>
      <c r="BB2219" s="35">
        <f>DATE(AT2219,MATCH(AU2219,{"Jan","Feb","Mar","Apr","May","Jun","Jul","Aug","Sep","Oct","Nov","Dec"}, 0),AV2219)</f>
        <v>28775</v>
      </c>
      <c r="BC2219" s="20">
        <f t="shared" si="629"/>
        <v>44</v>
      </c>
    </row>
    <row r="2220" spans="2:55" ht="15.5" hidden="1" x14ac:dyDescent="0.35">
      <c r="B2220" s="1" t="s">
        <v>143</v>
      </c>
      <c r="C2220" t="str">
        <f>VLOOKUP(B2220,Z2219:AE4554,2,FALSE)</f>
        <v>Babay,</v>
      </c>
      <c r="D2220">
        <f t="shared" si="612"/>
        <v>31.13</v>
      </c>
      <c r="E2220">
        <f t="shared" si="613"/>
        <v>6.01</v>
      </c>
      <c r="F2220" t="str">
        <f t="shared" si="614"/>
        <v>No</v>
      </c>
      <c r="G2220" t="str">
        <f t="shared" si="615"/>
        <v>yes</v>
      </c>
      <c r="H2220" t="str">
        <f t="shared" si="616"/>
        <v>No</v>
      </c>
      <c r="I2220">
        <f t="shared" si="617"/>
        <v>1</v>
      </c>
      <c r="J2220" t="str">
        <f t="shared" si="618"/>
        <v>No</v>
      </c>
      <c r="K2220" t="str">
        <f t="shared" si="619"/>
        <v>OBESITY</v>
      </c>
      <c r="L2220" t="str">
        <f t="shared" si="620"/>
        <v>pre diabeties</v>
      </c>
      <c r="M2220" s="34">
        <f t="shared" si="621"/>
        <v>31310</v>
      </c>
      <c r="N2220" s="36">
        <f t="shared" si="622"/>
        <v>39047.29</v>
      </c>
      <c r="O2220" s="23" t="str">
        <f t="shared" si="623"/>
        <v>tier - 1</v>
      </c>
      <c r="P2220" s="34" t="str">
        <f t="shared" si="624"/>
        <v>tier - 3</v>
      </c>
      <c r="Q2220" s="34" t="str">
        <f t="shared" si="625"/>
        <v>R1017</v>
      </c>
      <c r="R2220" s="23">
        <f t="shared" si="626"/>
        <v>37</v>
      </c>
      <c r="Z2220" s="1" t="s">
        <v>143</v>
      </c>
      <c r="AA2220" s="1" t="s">
        <v>7662</v>
      </c>
      <c r="AB2220" t="s">
        <v>4743</v>
      </c>
      <c r="AC2220" t="s">
        <v>4973</v>
      </c>
      <c r="AG2220" t="s">
        <v>143</v>
      </c>
      <c r="AH2220">
        <v>31.13</v>
      </c>
      <c r="AI2220">
        <v>6.01</v>
      </c>
      <c r="AJ2220" s="20" t="s">
        <v>2380</v>
      </c>
      <c r="AK2220" t="s">
        <v>2382</v>
      </c>
      <c r="AL2220" t="s">
        <v>2380</v>
      </c>
      <c r="AM2220" s="29">
        <v>1</v>
      </c>
      <c r="AN2220" s="20" t="s">
        <v>2380</v>
      </c>
      <c r="AO2220" s="20" t="str">
        <f t="shared" si="627"/>
        <v>OBESITY</v>
      </c>
      <c r="AP2220" s="20" t="str">
        <f t="shared" si="628"/>
        <v>pre diabeties</v>
      </c>
      <c r="AS2220" t="s">
        <v>2244</v>
      </c>
      <c r="AT2220">
        <v>1985</v>
      </c>
      <c r="AU2220" s="28" t="s">
        <v>20</v>
      </c>
      <c r="AV2220">
        <v>20</v>
      </c>
      <c r="AW2220">
        <v>1</v>
      </c>
      <c r="AX2220" s="38">
        <v>39047.29</v>
      </c>
      <c r="AY2220" t="s">
        <v>16</v>
      </c>
      <c r="AZ2220" t="s">
        <v>12</v>
      </c>
      <c r="BA2220" t="s">
        <v>356</v>
      </c>
      <c r="BB2220" s="35">
        <f>DATE(AT2220,MATCH(AU2220,{"Jan","Feb","Mar","Apr","May","Jun","Jul","Aug","Sep","Oct","Nov","Dec"}, 0),AV2220)</f>
        <v>31310</v>
      </c>
      <c r="BC2220" s="20">
        <f t="shared" si="629"/>
        <v>37</v>
      </c>
    </row>
    <row r="2221" spans="2:55" ht="15.5" hidden="1" x14ac:dyDescent="0.35">
      <c r="B2221" s="1" t="s">
        <v>142</v>
      </c>
      <c r="C2221" t="str">
        <f>VLOOKUP(B2221,Z2220:AE4555,2,FALSE)</f>
        <v>Taylor,</v>
      </c>
      <c r="D2221">
        <f t="shared" si="612"/>
        <v>17.48</v>
      </c>
      <c r="E2221">
        <f t="shared" si="613"/>
        <v>4.59</v>
      </c>
      <c r="F2221" t="str">
        <f t="shared" si="614"/>
        <v>No</v>
      </c>
      <c r="G2221" t="str">
        <f t="shared" si="615"/>
        <v>No</v>
      </c>
      <c r="H2221" t="str">
        <f t="shared" si="616"/>
        <v>Yes</v>
      </c>
      <c r="I2221">
        <f t="shared" si="617"/>
        <v>1</v>
      </c>
      <c r="J2221" t="str">
        <f t="shared" si="618"/>
        <v>No</v>
      </c>
      <c r="K2221" t="str">
        <f t="shared" si="619"/>
        <v>under weight</v>
      </c>
      <c r="L2221" t="str">
        <f t="shared" si="620"/>
        <v>normal</v>
      </c>
      <c r="M2221" s="34">
        <f t="shared" si="621"/>
        <v>30167</v>
      </c>
      <c r="N2221" s="36">
        <f t="shared" si="622"/>
        <v>39125.33</v>
      </c>
      <c r="O2221" s="23" t="str">
        <f t="shared" si="623"/>
        <v>tier - 1</v>
      </c>
      <c r="P2221" s="34" t="str">
        <f t="shared" si="624"/>
        <v>tier - 1</v>
      </c>
      <c r="Q2221" s="34" t="str">
        <f t="shared" si="625"/>
        <v>R1016</v>
      </c>
      <c r="R2221" s="23">
        <f t="shared" si="626"/>
        <v>40</v>
      </c>
      <c r="Z2221" s="1" t="s">
        <v>142</v>
      </c>
      <c r="AA2221" s="1" t="s">
        <v>5975</v>
      </c>
      <c r="AB2221" t="s">
        <v>4746</v>
      </c>
      <c r="AC2221" t="s">
        <v>7127</v>
      </c>
      <c r="AD2221" t="s">
        <v>4910</v>
      </c>
      <c r="AG2221" t="s">
        <v>142</v>
      </c>
      <c r="AH2221">
        <v>17.48</v>
      </c>
      <c r="AI2221">
        <v>4.59</v>
      </c>
      <c r="AJ2221" s="20" t="s">
        <v>2380</v>
      </c>
      <c r="AK2221" t="s">
        <v>2380</v>
      </c>
      <c r="AL2221" t="s">
        <v>2383</v>
      </c>
      <c r="AM2221" s="29">
        <v>1</v>
      </c>
      <c r="AN2221" s="20" t="s">
        <v>2380</v>
      </c>
      <c r="AO2221" s="20" t="str">
        <f t="shared" si="627"/>
        <v>under weight</v>
      </c>
      <c r="AP2221" s="20" t="str">
        <f t="shared" si="628"/>
        <v>normal</v>
      </c>
      <c r="AS2221" t="s">
        <v>2245</v>
      </c>
      <c r="AT2221">
        <v>1982</v>
      </c>
      <c r="AU2221" s="28" t="s">
        <v>35</v>
      </c>
      <c r="AV2221">
        <v>4</v>
      </c>
      <c r="AW2221">
        <v>1</v>
      </c>
      <c r="AX2221" s="38">
        <v>39125.33</v>
      </c>
      <c r="AY2221" t="s">
        <v>16</v>
      </c>
      <c r="AZ2221" t="s">
        <v>16</v>
      </c>
      <c r="BA2221" t="s">
        <v>168</v>
      </c>
      <c r="BB2221" s="35">
        <f>DATE(AT2221,MATCH(AU2221,{"Jan","Feb","Mar","Apr","May","Jun","Jul","Aug","Sep","Oct","Nov","Dec"}, 0),AV2221)</f>
        <v>30167</v>
      </c>
      <c r="BC2221" s="20">
        <f t="shared" si="629"/>
        <v>40</v>
      </c>
    </row>
    <row r="2222" spans="2:55" ht="15.5" hidden="1" x14ac:dyDescent="0.35">
      <c r="B2222" s="1" t="s">
        <v>141</v>
      </c>
      <c r="C2222" t="str">
        <f>VLOOKUP(B2222,Z2221:AE4556,2,FALSE)</f>
        <v>Smith,</v>
      </c>
      <c r="D2222">
        <f t="shared" si="612"/>
        <v>22.57</v>
      </c>
      <c r="E2222">
        <f t="shared" si="613"/>
        <v>5.8</v>
      </c>
      <c r="F2222" t="str">
        <f t="shared" si="614"/>
        <v>yes</v>
      </c>
      <c r="G2222" t="str">
        <f t="shared" si="615"/>
        <v>No</v>
      </c>
      <c r="H2222" t="str">
        <f t="shared" si="616"/>
        <v>No</v>
      </c>
      <c r="I2222">
        <f t="shared" si="617"/>
        <v>1</v>
      </c>
      <c r="J2222" t="str">
        <f t="shared" si="618"/>
        <v>No</v>
      </c>
      <c r="K2222" t="str">
        <f t="shared" si="619"/>
        <v>Normal weight</v>
      </c>
      <c r="L2222" t="str">
        <f t="shared" si="620"/>
        <v>pre diabeties</v>
      </c>
      <c r="M2222" s="34">
        <f t="shared" si="621"/>
        <v>22834</v>
      </c>
      <c r="N2222" s="36">
        <f t="shared" si="622"/>
        <v>39221.120000000003</v>
      </c>
      <c r="O2222" s="23" t="str">
        <f t="shared" si="623"/>
        <v>tier - 2</v>
      </c>
      <c r="P2222" s="34" t="str">
        <f t="shared" si="624"/>
        <v>tier - 1</v>
      </c>
      <c r="Q2222" s="34" t="str">
        <f t="shared" si="625"/>
        <v>R1011</v>
      </c>
      <c r="R2222" s="23">
        <f t="shared" si="626"/>
        <v>60</v>
      </c>
      <c r="Z2222" s="1" t="s">
        <v>141</v>
      </c>
      <c r="AA2222" s="1" t="s">
        <v>4887</v>
      </c>
      <c r="AB2222" t="s">
        <v>4743</v>
      </c>
      <c r="AC2222" t="s">
        <v>4784</v>
      </c>
      <c r="AD2222" t="s">
        <v>4868</v>
      </c>
      <c r="AG2222" t="s">
        <v>141</v>
      </c>
      <c r="AH2222">
        <v>22.57</v>
      </c>
      <c r="AI2222">
        <v>5.8</v>
      </c>
      <c r="AJ2222" s="20" t="s">
        <v>2382</v>
      </c>
      <c r="AK2222" t="s">
        <v>2380</v>
      </c>
      <c r="AL2222" t="s">
        <v>2380</v>
      </c>
      <c r="AM2222" s="29">
        <v>1</v>
      </c>
      <c r="AN2222" s="20" t="s">
        <v>2380</v>
      </c>
      <c r="AO2222" s="20" t="str">
        <f t="shared" si="627"/>
        <v>Normal weight</v>
      </c>
      <c r="AP2222" s="20" t="str">
        <f t="shared" si="628"/>
        <v>pre diabeties</v>
      </c>
      <c r="AS2222" t="s">
        <v>2246</v>
      </c>
      <c r="AT2222">
        <v>1962</v>
      </c>
      <c r="AU2222" s="28" t="s">
        <v>10</v>
      </c>
      <c r="AV2222">
        <v>7</v>
      </c>
      <c r="AW2222">
        <v>0</v>
      </c>
      <c r="AX2222" s="38">
        <v>39221.120000000003</v>
      </c>
      <c r="AY2222" t="s">
        <v>11</v>
      </c>
      <c r="AZ2222" t="s">
        <v>16</v>
      </c>
      <c r="BA2222" t="s">
        <v>42</v>
      </c>
      <c r="BB2222" s="35">
        <f>DATE(AT2222,MATCH(AU2222,{"Jan","Feb","Mar","Apr","May","Jun","Jul","Aug","Sep","Oct","Nov","Dec"}, 0),AV2222)</f>
        <v>22834</v>
      </c>
      <c r="BC2222" s="20">
        <f t="shared" si="629"/>
        <v>60</v>
      </c>
    </row>
    <row r="2223" spans="2:55" ht="15.5" hidden="1" x14ac:dyDescent="0.35">
      <c r="B2223" s="1" t="s">
        <v>140</v>
      </c>
      <c r="C2223" t="str">
        <f>VLOOKUP(B2223,Z2222:AE4557,2,FALSE)</f>
        <v>Moody,</v>
      </c>
      <c r="D2223">
        <f t="shared" si="612"/>
        <v>26.73</v>
      </c>
      <c r="E2223">
        <f t="shared" si="613"/>
        <v>5.08</v>
      </c>
      <c r="F2223" t="str">
        <f t="shared" si="614"/>
        <v>No</v>
      </c>
      <c r="G2223" t="str">
        <f t="shared" si="615"/>
        <v>yes</v>
      </c>
      <c r="H2223" t="str">
        <f t="shared" si="616"/>
        <v>No</v>
      </c>
      <c r="I2223">
        <f t="shared" si="617"/>
        <v>1</v>
      </c>
      <c r="J2223" t="str">
        <f t="shared" si="618"/>
        <v>No</v>
      </c>
      <c r="K2223" t="str">
        <f t="shared" si="619"/>
        <v>OVER WEIGHT</v>
      </c>
      <c r="L2223" t="str">
        <f t="shared" si="620"/>
        <v>normal</v>
      </c>
      <c r="M2223" s="34">
        <f t="shared" si="621"/>
        <v>33938</v>
      </c>
      <c r="N2223" s="36">
        <f t="shared" si="622"/>
        <v>39241.440000000002</v>
      </c>
      <c r="O2223" s="23" t="str">
        <f t="shared" si="623"/>
        <v>tier - 1</v>
      </c>
      <c r="P2223" s="34" t="str">
        <f t="shared" si="624"/>
        <v>tier - 3</v>
      </c>
      <c r="Q2223" s="34" t="str">
        <f t="shared" si="625"/>
        <v>R1011</v>
      </c>
      <c r="R2223" s="23">
        <f t="shared" si="626"/>
        <v>30</v>
      </c>
      <c r="Z2223" s="1" t="s">
        <v>140</v>
      </c>
      <c r="AA2223" s="1" t="s">
        <v>7663</v>
      </c>
      <c r="AB2223" t="s">
        <v>4743</v>
      </c>
      <c r="AC2223" t="s">
        <v>5934</v>
      </c>
      <c r="AG2223" t="s">
        <v>140</v>
      </c>
      <c r="AH2223">
        <v>26.73</v>
      </c>
      <c r="AI2223">
        <v>5.08</v>
      </c>
      <c r="AJ2223" s="20" t="s">
        <v>2380</v>
      </c>
      <c r="AK2223" t="s">
        <v>2382</v>
      </c>
      <c r="AL2223" t="s">
        <v>2380</v>
      </c>
      <c r="AM2223" s="29">
        <v>1</v>
      </c>
      <c r="AN2223" s="20" t="s">
        <v>2380</v>
      </c>
      <c r="AO2223" s="20" t="str">
        <f t="shared" si="627"/>
        <v>OVER WEIGHT</v>
      </c>
      <c r="AP2223" s="20" t="str">
        <f t="shared" si="628"/>
        <v>normal</v>
      </c>
      <c r="AS2223" t="s">
        <v>2247</v>
      </c>
      <c r="AT2223">
        <v>1992</v>
      </c>
      <c r="AU2223" s="28" t="s">
        <v>15</v>
      </c>
      <c r="AV2223">
        <v>30</v>
      </c>
      <c r="AW2223">
        <v>2</v>
      </c>
      <c r="AX2223" s="38">
        <v>39241.440000000002</v>
      </c>
      <c r="AY2223" t="s">
        <v>16</v>
      </c>
      <c r="AZ2223" t="s">
        <v>12</v>
      </c>
      <c r="BA2223" t="s">
        <v>42</v>
      </c>
      <c r="BB2223" s="35">
        <f>DATE(AT2223,MATCH(AU2223,{"Jan","Feb","Mar","Apr","May","Jun","Jul","Aug","Sep","Oct","Nov","Dec"}, 0),AV2223)</f>
        <v>33938</v>
      </c>
      <c r="BC2223" s="20">
        <f t="shared" si="629"/>
        <v>30</v>
      </c>
    </row>
    <row r="2224" spans="2:55" ht="15.5" hidden="1" x14ac:dyDescent="0.35">
      <c r="B2224" s="1" t="s">
        <v>139</v>
      </c>
      <c r="C2224" t="str">
        <f>VLOOKUP(B2224,Z2223:AE4558,2,FALSE)</f>
        <v>Swierzbinski,</v>
      </c>
      <c r="D2224">
        <f t="shared" si="612"/>
        <v>20.79</v>
      </c>
      <c r="E2224">
        <f t="shared" si="613"/>
        <v>5.84</v>
      </c>
      <c r="F2224" t="str">
        <f t="shared" si="614"/>
        <v>No</v>
      </c>
      <c r="G2224" t="str">
        <f t="shared" si="615"/>
        <v>yes</v>
      </c>
      <c r="H2224" t="str">
        <f t="shared" si="616"/>
        <v>No</v>
      </c>
      <c r="I2224">
        <f t="shared" si="617"/>
        <v>1</v>
      </c>
      <c r="J2224" t="str">
        <f t="shared" si="618"/>
        <v>No</v>
      </c>
      <c r="K2224" t="str">
        <f t="shared" si="619"/>
        <v>Normal weight</v>
      </c>
      <c r="L2224" t="str">
        <f t="shared" si="620"/>
        <v>pre diabeties</v>
      </c>
      <c r="M2224" s="34">
        <f t="shared" si="621"/>
        <v>30179</v>
      </c>
      <c r="N2224" s="36">
        <f t="shared" si="622"/>
        <v>39315.279999999999</v>
      </c>
      <c r="O2224" s="23" t="str">
        <f t="shared" si="623"/>
        <v>tier - 2</v>
      </c>
      <c r="P2224" s="34" t="str">
        <f t="shared" si="624"/>
        <v>tier - 3</v>
      </c>
      <c r="Q2224" s="34" t="str">
        <f t="shared" si="625"/>
        <v>R1011</v>
      </c>
      <c r="R2224" s="23">
        <f t="shared" si="626"/>
        <v>40</v>
      </c>
      <c r="Z2224" s="1" t="s">
        <v>139</v>
      </c>
      <c r="AA2224" s="1" t="s">
        <v>7664</v>
      </c>
      <c r="AB2224" t="s">
        <v>4743</v>
      </c>
      <c r="AC2224" t="s">
        <v>5006</v>
      </c>
      <c r="AG2224" t="s">
        <v>139</v>
      </c>
      <c r="AH2224">
        <v>20.79</v>
      </c>
      <c r="AI2224">
        <v>5.84</v>
      </c>
      <c r="AJ2224" s="20" t="s">
        <v>2380</v>
      </c>
      <c r="AK2224" t="s">
        <v>2382</v>
      </c>
      <c r="AL2224" t="s">
        <v>2380</v>
      </c>
      <c r="AM2224" s="29">
        <v>1</v>
      </c>
      <c r="AN2224" s="20" t="s">
        <v>2380</v>
      </c>
      <c r="AO2224" s="20" t="str">
        <f t="shared" si="627"/>
        <v>Normal weight</v>
      </c>
      <c r="AP2224" s="20" t="str">
        <f t="shared" si="628"/>
        <v>pre diabeties</v>
      </c>
      <c r="AS2224" t="s">
        <v>2248</v>
      </c>
      <c r="AT2224">
        <v>1982</v>
      </c>
      <c r="AU2224" s="28" t="s">
        <v>35</v>
      </c>
      <c r="AV2224">
        <v>16</v>
      </c>
      <c r="AW2224">
        <v>3</v>
      </c>
      <c r="AX2224" s="38">
        <v>39315.279999999999</v>
      </c>
      <c r="AY2224" t="s">
        <v>11</v>
      </c>
      <c r="AZ2224" t="s">
        <v>12</v>
      </c>
      <c r="BA2224" t="s">
        <v>42</v>
      </c>
      <c r="BB2224" s="35">
        <f>DATE(AT2224,MATCH(AU2224,{"Jan","Feb","Mar","Apr","May","Jun","Jul","Aug","Sep","Oct","Nov","Dec"}, 0),AV2224)</f>
        <v>30179</v>
      </c>
      <c r="BC2224" s="20">
        <f t="shared" si="629"/>
        <v>40</v>
      </c>
    </row>
    <row r="2225" spans="2:55" ht="15.5" hidden="1" x14ac:dyDescent="0.35">
      <c r="B2225" s="1" t="s">
        <v>138</v>
      </c>
      <c r="C2225" t="str">
        <f>VLOOKUP(B2225,Z2224:AE4559,2,FALSE)</f>
        <v>Schwartz,</v>
      </c>
      <c r="D2225">
        <f t="shared" si="612"/>
        <v>20.149999999999999</v>
      </c>
      <c r="E2225">
        <f t="shared" si="613"/>
        <v>4.1500000000000004</v>
      </c>
      <c r="F2225" t="str">
        <f t="shared" si="614"/>
        <v>No</v>
      </c>
      <c r="G2225" t="str">
        <f t="shared" si="615"/>
        <v>No</v>
      </c>
      <c r="H2225" t="str">
        <f t="shared" si="616"/>
        <v>No</v>
      </c>
      <c r="I2225">
        <f t="shared" si="617"/>
        <v>1</v>
      </c>
      <c r="J2225" t="str">
        <f t="shared" si="618"/>
        <v>No</v>
      </c>
      <c r="K2225" t="str">
        <f t="shared" si="619"/>
        <v>Normal weight</v>
      </c>
      <c r="L2225" t="str">
        <f t="shared" si="620"/>
        <v>normal</v>
      </c>
      <c r="M2225" s="34">
        <f t="shared" si="621"/>
        <v>28707</v>
      </c>
      <c r="N2225" s="36">
        <f t="shared" si="622"/>
        <v>39352.6</v>
      </c>
      <c r="O2225" s="23" t="str">
        <f t="shared" si="623"/>
        <v>tier - 2</v>
      </c>
      <c r="P2225" s="34" t="str">
        <f t="shared" si="624"/>
        <v>tier - 3</v>
      </c>
      <c r="Q2225" s="34" t="str">
        <f t="shared" si="625"/>
        <v>R1011</v>
      </c>
      <c r="R2225" s="23">
        <f t="shared" si="626"/>
        <v>44</v>
      </c>
      <c r="Z2225" s="1" t="s">
        <v>138</v>
      </c>
      <c r="AA2225" s="1" t="s">
        <v>7665</v>
      </c>
      <c r="AB2225" t="s">
        <v>4743</v>
      </c>
      <c r="AC2225" t="s">
        <v>5868</v>
      </c>
      <c r="AD2225" t="s">
        <v>4785</v>
      </c>
      <c r="AG2225" t="s">
        <v>138</v>
      </c>
      <c r="AH2225">
        <v>20.149999999999999</v>
      </c>
      <c r="AI2225">
        <v>4.1500000000000004</v>
      </c>
      <c r="AJ2225" s="20" t="s">
        <v>2380</v>
      </c>
      <c r="AK2225" t="s">
        <v>2380</v>
      </c>
      <c r="AL2225" t="s">
        <v>2380</v>
      </c>
      <c r="AM2225" s="29">
        <v>1</v>
      </c>
      <c r="AN2225" s="20" t="s">
        <v>2380</v>
      </c>
      <c r="AO2225" s="20" t="str">
        <f t="shared" si="627"/>
        <v>Normal weight</v>
      </c>
      <c r="AP2225" s="20" t="str">
        <f t="shared" si="628"/>
        <v>normal</v>
      </c>
      <c r="AS2225" t="s">
        <v>2249</v>
      </c>
      <c r="AT2225">
        <v>1978</v>
      </c>
      <c r="AU2225" s="28" t="s">
        <v>35</v>
      </c>
      <c r="AV2225">
        <v>5</v>
      </c>
      <c r="AW2225">
        <v>2</v>
      </c>
      <c r="AX2225" s="38">
        <v>39352.6</v>
      </c>
      <c r="AY2225" t="s">
        <v>11</v>
      </c>
      <c r="AZ2225" t="s">
        <v>12</v>
      </c>
      <c r="BA2225" t="s">
        <v>42</v>
      </c>
      <c r="BB2225" s="35">
        <f>DATE(AT2225,MATCH(AU2225,{"Jan","Feb","Mar","Apr","May","Jun","Jul","Aug","Sep","Oct","Nov","Dec"}, 0),AV2225)</f>
        <v>28707</v>
      </c>
      <c r="BC2225" s="20">
        <f t="shared" si="629"/>
        <v>44</v>
      </c>
    </row>
    <row r="2226" spans="2:55" ht="15.5" hidden="1" x14ac:dyDescent="0.35">
      <c r="B2226" s="1" t="s">
        <v>137</v>
      </c>
      <c r="C2226" t="str">
        <f>VLOOKUP(B2226,Z2225:AE4560,2,FALSE)</f>
        <v>Sanseverino,</v>
      </c>
      <c r="D2226">
        <f t="shared" si="612"/>
        <v>36.85</v>
      </c>
      <c r="E2226">
        <f t="shared" si="613"/>
        <v>4.3600000000000003</v>
      </c>
      <c r="F2226" t="str">
        <f t="shared" si="614"/>
        <v>yes</v>
      </c>
      <c r="G2226" t="str">
        <f t="shared" si="615"/>
        <v>No</v>
      </c>
      <c r="H2226" t="str">
        <f t="shared" si="616"/>
        <v>No</v>
      </c>
      <c r="I2226">
        <f t="shared" si="617"/>
        <v>0</v>
      </c>
      <c r="J2226" t="str">
        <f t="shared" si="618"/>
        <v>No</v>
      </c>
      <c r="K2226" t="str">
        <f t="shared" si="619"/>
        <v>OBESITY</v>
      </c>
      <c r="L2226" t="str">
        <f t="shared" si="620"/>
        <v>normal</v>
      </c>
      <c r="M2226" s="34">
        <f t="shared" si="621"/>
        <v>24282</v>
      </c>
      <c r="N2226" s="36">
        <f t="shared" si="622"/>
        <v>39396.86</v>
      </c>
      <c r="O2226" s="23" t="str">
        <f t="shared" si="623"/>
        <v>tier - 2</v>
      </c>
      <c r="P2226" s="34" t="str">
        <f t="shared" si="624"/>
        <v>tier - 2</v>
      </c>
      <c r="Q2226" s="34" t="str">
        <f t="shared" si="625"/>
        <v>R1011</v>
      </c>
      <c r="R2226" s="23">
        <f t="shared" si="626"/>
        <v>56</v>
      </c>
      <c r="Z2226" s="1" t="s">
        <v>137</v>
      </c>
      <c r="AA2226" s="1" t="s">
        <v>7666</v>
      </c>
      <c r="AB2226" t="s">
        <v>4746</v>
      </c>
      <c r="AC2226" t="s">
        <v>5039</v>
      </c>
      <c r="AG2226" t="s">
        <v>137</v>
      </c>
      <c r="AH2226">
        <v>36.85</v>
      </c>
      <c r="AI2226">
        <v>4.3600000000000003</v>
      </c>
      <c r="AJ2226" s="20" t="s">
        <v>2382</v>
      </c>
      <c r="AK2226" t="s">
        <v>2380</v>
      </c>
      <c r="AL2226" t="s">
        <v>2380</v>
      </c>
      <c r="AM2226" s="29">
        <v>0</v>
      </c>
      <c r="AN2226" s="20" t="s">
        <v>2380</v>
      </c>
      <c r="AO2226" s="20" t="str">
        <f t="shared" si="627"/>
        <v>OBESITY</v>
      </c>
      <c r="AP2226" s="20" t="str">
        <f t="shared" si="628"/>
        <v>normal</v>
      </c>
      <c r="AS2226" t="s">
        <v>2250</v>
      </c>
      <c r="AT2226">
        <v>1966</v>
      </c>
      <c r="AU2226" s="28" t="s">
        <v>18</v>
      </c>
      <c r="AV2226">
        <v>24</v>
      </c>
      <c r="AW2226">
        <v>0</v>
      </c>
      <c r="AX2226" s="38">
        <v>39396.86</v>
      </c>
      <c r="AY2226" t="s">
        <v>11</v>
      </c>
      <c r="AZ2226" t="s">
        <v>11</v>
      </c>
      <c r="BA2226" t="s">
        <v>42</v>
      </c>
      <c r="BB2226" s="35">
        <f>DATE(AT2226,MATCH(AU2226,{"Jan","Feb","Mar","Apr","May","Jun","Jul","Aug","Sep","Oct","Nov","Dec"}, 0),AV2226)</f>
        <v>24282</v>
      </c>
      <c r="BC2226" s="20">
        <f t="shared" si="629"/>
        <v>56</v>
      </c>
    </row>
    <row r="2227" spans="2:55" ht="15.5" hidden="1" x14ac:dyDescent="0.35">
      <c r="B2227" s="1" t="s">
        <v>136</v>
      </c>
      <c r="C2227" t="str">
        <f>VLOOKUP(B2227,Z2226:AE4561,2,FALSE)</f>
        <v>Lawder,</v>
      </c>
      <c r="D2227">
        <f t="shared" si="612"/>
        <v>35.53</v>
      </c>
      <c r="E2227">
        <f t="shared" si="613"/>
        <v>4.55</v>
      </c>
      <c r="F2227" t="str">
        <f t="shared" si="614"/>
        <v>yes</v>
      </c>
      <c r="G2227" t="str">
        <f t="shared" si="615"/>
        <v>No</v>
      </c>
      <c r="H2227" t="str">
        <f t="shared" si="616"/>
        <v>No</v>
      </c>
      <c r="I2227">
        <f t="shared" si="617"/>
        <v>0</v>
      </c>
      <c r="J2227" t="str">
        <f t="shared" si="618"/>
        <v>No</v>
      </c>
      <c r="K2227" t="str">
        <f t="shared" si="619"/>
        <v>OBESITY</v>
      </c>
      <c r="L2227" t="str">
        <f t="shared" si="620"/>
        <v>normal</v>
      </c>
      <c r="M2227" s="34">
        <f t="shared" si="621"/>
        <v>28683</v>
      </c>
      <c r="N2227" s="36">
        <f t="shared" si="622"/>
        <v>39556.49</v>
      </c>
      <c r="O2227" s="23" t="str">
        <f t="shared" si="623"/>
        <v>tier - 1</v>
      </c>
      <c r="P2227" s="34" t="str">
        <f t="shared" si="624"/>
        <v>tier - 2</v>
      </c>
      <c r="Q2227" s="34" t="str">
        <f t="shared" si="625"/>
        <v>R1015</v>
      </c>
      <c r="R2227" s="23">
        <f t="shared" si="626"/>
        <v>44</v>
      </c>
      <c r="Z2227" s="1" t="s">
        <v>136</v>
      </c>
      <c r="AA2227" s="1" t="s">
        <v>7667</v>
      </c>
      <c r="AB2227" t="s">
        <v>4746</v>
      </c>
      <c r="AC2227" t="s">
        <v>4747</v>
      </c>
      <c r="AD2227" t="s">
        <v>4883</v>
      </c>
      <c r="AG2227" t="s">
        <v>136</v>
      </c>
      <c r="AH2227">
        <v>35.53</v>
      </c>
      <c r="AI2227">
        <v>4.55</v>
      </c>
      <c r="AJ2227" s="20" t="s">
        <v>2382</v>
      </c>
      <c r="AK2227" t="s">
        <v>2380</v>
      </c>
      <c r="AL2227" t="s">
        <v>2380</v>
      </c>
      <c r="AM2227" s="29">
        <v>0</v>
      </c>
      <c r="AN2227" s="20" t="s">
        <v>2380</v>
      </c>
      <c r="AO2227" s="20" t="str">
        <f t="shared" si="627"/>
        <v>OBESITY</v>
      </c>
      <c r="AP2227" s="20" t="str">
        <f t="shared" si="628"/>
        <v>normal</v>
      </c>
      <c r="AS2227" t="s">
        <v>2251</v>
      </c>
      <c r="AT2227">
        <v>1978</v>
      </c>
      <c r="AU2227" s="28" t="s">
        <v>10</v>
      </c>
      <c r="AV2227">
        <v>12</v>
      </c>
      <c r="AW2227">
        <v>1</v>
      </c>
      <c r="AX2227" s="38">
        <v>39556.49</v>
      </c>
      <c r="AY2227" t="s">
        <v>16</v>
      </c>
      <c r="AZ2227" t="s">
        <v>11</v>
      </c>
      <c r="BA2227" t="s">
        <v>164</v>
      </c>
      <c r="BB2227" s="35">
        <f>DATE(AT2227,MATCH(AU2227,{"Jan","Feb","Mar","Apr","May","Jun","Jul","Aug","Sep","Oct","Nov","Dec"}, 0),AV2227)</f>
        <v>28683</v>
      </c>
      <c r="BC2227" s="20">
        <f t="shared" si="629"/>
        <v>44</v>
      </c>
    </row>
    <row r="2228" spans="2:55" ht="15.5" hidden="1" x14ac:dyDescent="0.35">
      <c r="B2228" s="1" t="s">
        <v>135</v>
      </c>
      <c r="C2228" t="str">
        <f>VLOOKUP(B2228,Z2227:AE4562,2,FALSE)</f>
        <v>Young,</v>
      </c>
      <c r="D2228">
        <f t="shared" si="612"/>
        <v>31.1</v>
      </c>
      <c r="E2228">
        <f t="shared" si="613"/>
        <v>4.37</v>
      </c>
      <c r="F2228" t="str">
        <f t="shared" si="614"/>
        <v>yes</v>
      </c>
      <c r="G2228" t="str">
        <f t="shared" si="615"/>
        <v>No</v>
      </c>
      <c r="H2228" t="str">
        <f t="shared" si="616"/>
        <v>No</v>
      </c>
      <c r="I2228">
        <f t="shared" si="617"/>
        <v>0</v>
      </c>
      <c r="J2228" t="str">
        <f t="shared" si="618"/>
        <v>No</v>
      </c>
      <c r="K2228" t="str">
        <f t="shared" si="619"/>
        <v>OBESITY</v>
      </c>
      <c r="L2228" t="str">
        <f t="shared" si="620"/>
        <v>normal</v>
      </c>
      <c r="M2228" s="34">
        <f t="shared" si="621"/>
        <v>29772</v>
      </c>
      <c r="N2228" s="36">
        <f t="shared" si="622"/>
        <v>39597.410000000003</v>
      </c>
      <c r="O2228" s="23" t="str">
        <f t="shared" si="623"/>
        <v>tier - 1</v>
      </c>
      <c r="P2228" s="34" t="str">
        <f t="shared" si="624"/>
        <v>tier - 2</v>
      </c>
      <c r="Q2228" s="34" t="str">
        <f t="shared" si="625"/>
        <v>R1017</v>
      </c>
      <c r="R2228" s="23">
        <f t="shared" si="626"/>
        <v>41</v>
      </c>
      <c r="Z2228" s="1" t="s">
        <v>135</v>
      </c>
      <c r="AA2228" s="1" t="s">
        <v>5572</v>
      </c>
      <c r="AB2228" t="s">
        <v>4746</v>
      </c>
      <c r="AC2228" t="s">
        <v>5419</v>
      </c>
      <c r="AG2228" t="s">
        <v>135</v>
      </c>
      <c r="AH2228">
        <v>31.1</v>
      </c>
      <c r="AI2228">
        <v>4.37</v>
      </c>
      <c r="AJ2228" s="20" t="s">
        <v>2382</v>
      </c>
      <c r="AK2228" t="s">
        <v>2380</v>
      </c>
      <c r="AL2228" t="s">
        <v>2380</v>
      </c>
      <c r="AM2228" s="29">
        <v>0</v>
      </c>
      <c r="AN2228" s="20" t="s">
        <v>2380</v>
      </c>
      <c r="AO2228" s="20" t="str">
        <f t="shared" si="627"/>
        <v>OBESITY</v>
      </c>
      <c r="AP2228" s="20" t="str">
        <f t="shared" si="628"/>
        <v>normal</v>
      </c>
      <c r="AS2228" t="s">
        <v>2252</v>
      </c>
      <c r="AT2228">
        <v>1981</v>
      </c>
      <c r="AU2228" s="28" t="s">
        <v>10</v>
      </c>
      <c r="AV2228">
        <v>5</v>
      </c>
      <c r="AW2228">
        <v>3</v>
      </c>
      <c r="AX2228" s="38">
        <v>39597.410000000003</v>
      </c>
      <c r="AY2228" t="s">
        <v>16</v>
      </c>
      <c r="AZ2228" t="s">
        <v>11</v>
      </c>
      <c r="BA2228" t="s">
        <v>356</v>
      </c>
      <c r="BB2228" s="35">
        <f>DATE(AT2228,MATCH(AU2228,{"Jan","Feb","Mar","Apr","May","Jun","Jul","Aug","Sep","Oct","Nov","Dec"}, 0),AV2228)</f>
        <v>29772</v>
      </c>
      <c r="BC2228" s="20">
        <f t="shared" si="629"/>
        <v>41</v>
      </c>
    </row>
    <row r="2229" spans="2:55" ht="15.5" hidden="1" x14ac:dyDescent="0.35">
      <c r="B2229" s="1" t="s">
        <v>134</v>
      </c>
      <c r="C2229" t="str">
        <f>VLOOKUP(B2229,Z2228:AE4563,2,FALSE)</f>
        <v>Hoerner,</v>
      </c>
      <c r="D2229">
        <f t="shared" si="612"/>
        <v>23.21</v>
      </c>
      <c r="E2229">
        <f t="shared" si="613"/>
        <v>5.24</v>
      </c>
      <c r="F2229" t="str">
        <f t="shared" si="614"/>
        <v>yes</v>
      </c>
      <c r="G2229" t="str">
        <f t="shared" si="615"/>
        <v>No</v>
      </c>
      <c r="H2229" t="str">
        <f t="shared" si="616"/>
        <v>No</v>
      </c>
      <c r="I2229">
        <f t="shared" si="617"/>
        <v>0</v>
      </c>
      <c r="J2229" t="str">
        <f t="shared" si="618"/>
        <v>No</v>
      </c>
      <c r="K2229" t="str">
        <f t="shared" si="619"/>
        <v>Normal weight</v>
      </c>
      <c r="L2229" t="str">
        <f t="shared" si="620"/>
        <v>normal</v>
      </c>
      <c r="M2229" s="34">
        <f t="shared" si="621"/>
        <v>34918</v>
      </c>
      <c r="N2229" s="36">
        <f t="shared" si="622"/>
        <v>39611.760000000002</v>
      </c>
      <c r="O2229" s="23" t="str">
        <f t="shared" si="623"/>
        <v>tier - 1</v>
      </c>
      <c r="P2229" s="34" t="str">
        <f t="shared" si="624"/>
        <v>tier - 3</v>
      </c>
      <c r="Q2229" s="34" t="str">
        <f t="shared" si="625"/>
        <v>R1013</v>
      </c>
      <c r="R2229" s="23">
        <f t="shared" si="626"/>
        <v>27</v>
      </c>
      <c r="Z2229" s="1" t="s">
        <v>134</v>
      </c>
      <c r="AA2229" s="1" t="s">
        <v>7668</v>
      </c>
      <c r="AB2229" t="s">
        <v>4746</v>
      </c>
      <c r="AC2229" t="s">
        <v>4747</v>
      </c>
      <c r="AD2229" t="s">
        <v>4883</v>
      </c>
      <c r="AG2229" t="s">
        <v>134</v>
      </c>
      <c r="AH2229">
        <v>23.21</v>
      </c>
      <c r="AI2229">
        <v>5.24</v>
      </c>
      <c r="AJ2229" s="20" t="s">
        <v>2382</v>
      </c>
      <c r="AK2229" t="s">
        <v>2380</v>
      </c>
      <c r="AL2229" t="s">
        <v>2380</v>
      </c>
      <c r="AM2229" s="29">
        <v>0</v>
      </c>
      <c r="AN2229" s="20" t="s">
        <v>2380</v>
      </c>
      <c r="AO2229" s="20" t="str">
        <f t="shared" si="627"/>
        <v>Normal weight</v>
      </c>
      <c r="AP2229" s="20" t="str">
        <f t="shared" si="628"/>
        <v>normal</v>
      </c>
      <c r="AS2229" t="s">
        <v>2253</v>
      </c>
      <c r="AT2229">
        <v>1995</v>
      </c>
      <c r="AU2229" s="28" t="s">
        <v>35</v>
      </c>
      <c r="AV2229">
        <v>7</v>
      </c>
      <c r="AW2229">
        <v>0</v>
      </c>
      <c r="AX2229" s="38">
        <v>39611.760000000002</v>
      </c>
      <c r="AY2229" t="s">
        <v>16</v>
      </c>
      <c r="AZ2229" t="s">
        <v>12</v>
      </c>
      <c r="BA2229" t="s">
        <v>13</v>
      </c>
      <c r="BB2229" s="35">
        <f>DATE(AT2229,MATCH(AU2229,{"Jan","Feb","Mar","Apr","May","Jun","Jul","Aug","Sep","Oct","Nov","Dec"}, 0),AV2229)</f>
        <v>34918</v>
      </c>
      <c r="BC2229" s="20">
        <f t="shared" si="629"/>
        <v>27</v>
      </c>
    </row>
    <row r="2230" spans="2:55" ht="15.5" hidden="1" x14ac:dyDescent="0.35">
      <c r="B2230" s="1" t="s">
        <v>133</v>
      </c>
      <c r="C2230" t="str">
        <f>VLOOKUP(B2230,Z2229:AE4564,2,FALSE)</f>
        <v>Benson,</v>
      </c>
      <c r="D2230">
        <f t="shared" si="612"/>
        <v>18.36</v>
      </c>
      <c r="E2230">
        <f t="shared" si="613"/>
        <v>5.96</v>
      </c>
      <c r="F2230" t="str">
        <f t="shared" si="614"/>
        <v>No</v>
      </c>
      <c r="G2230" t="str">
        <f t="shared" si="615"/>
        <v>No</v>
      </c>
      <c r="H2230" t="str">
        <f t="shared" si="616"/>
        <v>No</v>
      </c>
      <c r="I2230">
        <f t="shared" si="617"/>
        <v>1</v>
      </c>
      <c r="J2230" t="str">
        <f t="shared" si="618"/>
        <v>No</v>
      </c>
      <c r="K2230" t="str">
        <f t="shared" si="619"/>
        <v>under weight</v>
      </c>
      <c r="L2230" t="str">
        <f t="shared" si="620"/>
        <v>pre diabeties</v>
      </c>
      <c r="M2230" s="34">
        <f t="shared" si="621"/>
        <v>28476</v>
      </c>
      <c r="N2230" s="36">
        <f t="shared" si="622"/>
        <v>39670.44</v>
      </c>
      <c r="O2230" s="23" t="str">
        <f t="shared" si="623"/>
        <v>tier - 2</v>
      </c>
      <c r="P2230" s="34" t="str">
        <f t="shared" si="624"/>
        <v>tier - 1</v>
      </c>
      <c r="Q2230" s="34" t="str">
        <f t="shared" si="625"/>
        <v>R1012</v>
      </c>
      <c r="R2230" s="23">
        <f t="shared" si="626"/>
        <v>45</v>
      </c>
      <c r="Z2230" s="1" t="s">
        <v>133</v>
      </c>
      <c r="AA2230" s="1" t="s">
        <v>7218</v>
      </c>
      <c r="AB2230" t="s">
        <v>4746</v>
      </c>
      <c r="AC2230" t="s">
        <v>7669</v>
      </c>
      <c r="AG2230" t="s">
        <v>133</v>
      </c>
      <c r="AH2230">
        <v>18.36</v>
      </c>
      <c r="AI2230">
        <v>5.96</v>
      </c>
      <c r="AJ2230" s="20" t="s">
        <v>2380</v>
      </c>
      <c r="AK2230" t="s">
        <v>2380</v>
      </c>
      <c r="AL2230" t="s">
        <v>2380</v>
      </c>
      <c r="AM2230" s="29">
        <v>1</v>
      </c>
      <c r="AN2230" s="20" t="s">
        <v>2380</v>
      </c>
      <c r="AO2230" s="20" t="str">
        <f t="shared" si="627"/>
        <v>under weight</v>
      </c>
      <c r="AP2230" s="20" t="str">
        <f t="shared" si="628"/>
        <v>pre diabeties</v>
      </c>
      <c r="AS2230" t="s">
        <v>2254</v>
      </c>
      <c r="AT2230">
        <v>1977</v>
      </c>
      <c r="AU2230" s="28" t="s">
        <v>30</v>
      </c>
      <c r="AV2230">
        <v>17</v>
      </c>
      <c r="AW2230">
        <v>2</v>
      </c>
      <c r="AX2230" s="38">
        <v>39670.44</v>
      </c>
      <c r="AY2230" t="s">
        <v>11</v>
      </c>
      <c r="AZ2230" t="s">
        <v>16</v>
      </c>
      <c r="BA2230" t="s">
        <v>23</v>
      </c>
      <c r="BB2230" s="35">
        <f>DATE(AT2230,MATCH(AU2230,{"Jan","Feb","Mar","Apr","May","Jun","Jul","Aug","Sep","Oct","Nov","Dec"}, 0),AV2230)</f>
        <v>28476</v>
      </c>
      <c r="BC2230" s="20">
        <f t="shared" si="629"/>
        <v>45</v>
      </c>
    </row>
    <row r="2231" spans="2:55" ht="15.5" hidden="1" x14ac:dyDescent="0.35">
      <c r="B2231" s="1" t="s">
        <v>132</v>
      </c>
      <c r="C2231" t="str">
        <f>VLOOKUP(B2231,Z2230:AE4565,2,FALSE)</f>
        <v>Horton,</v>
      </c>
      <c r="D2231">
        <f t="shared" si="612"/>
        <v>15.92</v>
      </c>
      <c r="E2231">
        <f t="shared" si="613"/>
        <v>4.76</v>
      </c>
      <c r="F2231" t="str">
        <f t="shared" si="614"/>
        <v>yes</v>
      </c>
      <c r="G2231" t="str">
        <f t="shared" si="615"/>
        <v>No</v>
      </c>
      <c r="H2231" t="str">
        <f t="shared" si="616"/>
        <v>No</v>
      </c>
      <c r="I2231">
        <f t="shared" si="617"/>
        <v>1</v>
      </c>
      <c r="J2231" t="str">
        <f t="shared" si="618"/>
        <v>No</v>
      </c>
      <c r="K2231" t="str">
        <f t="shared" si="619"/>
        <v>under weight</v>
      </c>
      <c r="L2231" t="str">
        <f t="shared" si="620"/>
        <v>normal</v>
      </c>
      <c r="M2231" s="34">
        <f t="shared" si="621"/>
        <v>25110</v>
      </c>
      <c r="N2231" s="36">
        <f t="shared" si="622"/>
        <v>39721.93</v>
      </c>
      <c r="O2231" s="23" t="str">
        <f t="shared" si="623"/>
        <v>tier - 2</v>
      </c>
      <c r="P2231" s="34" t="str">
        <f t="shared" si="624"/>
        <v>tier - 2</v>
      </c>
      <c r="Q2231" s="34" t="str">
        <f t="shared" si="625"/>
        <v>R1011</v>
      </c>
      <c r="R2231" s="23">
        <f t="shared" si="626"/>
        <v>54</v>
      </c>
      <c r="Z2231" s="1" t="s">
        <v>132</v>
      </c>
      <c r="AA2231" s="1" t="s">
        <v>5941</v>
      </c>
      <c r="AB2231" t="s">
        <v>4743</v>
      </c>
      <c r="AC2231" t="s">
        <v>5221</v>
      </c>
      <c r="AG2231" t="s">
        <v>132</v>
      </c>
      <c r="AH2231">
        <v>15.92</v>
      </c>
      <c r="AI2231">
        <v>4.76</v>
      </c>
      <c r="AJ2231" s="20" t="s">
        <v>2382</v>
      </c>
      <c r="AK2231" t="s">
        <v>2380</v>
      </c>
      <c r="AL2231" t="s">
        <v>2380</v>
      </c>
      <c r="AM2231" s="29">
        <v>1</v>
      </c>
      <c r="AN2231" s="20" t="s">
        <v>2380</v>
      </c>
      <c r="AO2231" s="20" t="str">
        <f t="shared" si="627"/>
        <v>under weight</v>
      </c>
      <c r="AP2231" s="20" t="str">
        <f t="shared" si="628"/>
        <v>normal</v>
      </c>
      <c r="AS2231" t="s">
        <v>2255</v>
      </c>
      <c r="AT2231">
        <v>1968</v>
      </c>
      <c r="AU2231" s="28" t="s">
        <v>20</v>
      </c>
      <c r="AV2231">
        <v>29</v>
      </c>
      <c r="AW2231">
        <v>0</v>
      </c>
      <c r="AX2231" s="38">
        <v>39721.93</v>
      </c>
      <c r="AY2231" t="s">
        <v>11</v>
      </c>
      <c r="AZ2231" t="s">
        <v>11</v>
      </c>
      <c r="BA2231" t="s">
        <v>42</v>
      </c>
      <c r="BB2231" s="35">
        <f>DATE(AT2231,MATCH(AU2231,{"Jan","Feb","Mar","Apr","May","Jun","Jul","Aug","Sep","Oct","Nov","Dec"}, 0),AV2231)</f>
        <v>25110</v>
      </c>
      <c r="BC2231" s="20">
        <f t="shared" si="629"/>
        <v>54</v>
      </c>
    </row>
    <row r="2232" spans="2:55" ht="15.5" hidden="1" x14ac:dyDescent="0.35">
      <c r="B2232" s="1" t="s">
        <v>131</v>
      </c>
      <c r="C2232" t="str">
        <f>VLOOKUP(B2232,Z2231:AE4566,2,FALSE)</f>
        <v>McGraw,</v>
      </c>
      <c r="D2232">
        <f t="shared" si="612"/>
        <v>15.17</v>
      </c>
      <c r="E2232">
        <f t="shared" si="613"/>
        <v>4.3</v>
      </c>
      <c r="F2232" t="str">
        <f t="shared" si="614"/>
        <v>yes</v>
      </c>
      <c r="G2232" t="str">
        <f t="shared" si="615"/>
        <v>No</v>
      </c>
      <c r="H2232" t="str">
        <f t="shared" si="616"/>
        <v>Yes</v>
      </c>
      <c r="I2232">
        <f t="shared" si="617"/>
        <v>1</v>
      </c>
      <c r="J2232" t="str">
        <f t="shared" si="618"/>
        <v>No</v>
      </c>
      <c r="K2232" t="str">
        <f t="shared" si="619"/>
        <v>under weight</v>
      </c>
      <c r="L2232" t="str">
        <f t="shared" si="620"/>
        <v>normal</v>
      </c>
      <c r="M2232" s="34">
        <f t="shared" si="621"/>
        <v>37818</v>
      </c>
      <c r="N2232" s="36">
        <f t="shared" si="622"/>
        <v>39722.75</v>
      </c>
      <c r="O2232" s="23" t="str">
        <f t="shared" si="623"/>
        <v>tier - 1</v>
      </c>
      <c r="P2232" s="34" t="str">
        <f t="shared" si="624"/>
        <v>tier - 1</v>
      </c>
      <c r="Q2232" s="34" t="str">
        <f t="shared" si="625"/>
        <v>R1013</v>
      </c>
      <c r="R2232" s="23">
        <f t="shared" si="626"/>
        <v>19</v>
      </c>
      <c r="Z2232" s="1" t="s">
        <v>131</v>
      </c>
      <c r="AA2232" s="1" t="s">
        <v>6713</v>
      </c>
      <c r="AB2232" t="s">
        <v>4743</v>
      </c>
      <c r="AC2232" t="s">
        <v>5006</v>
      </c>
      <c r="AD2232" t="s">
        <v>4785</v>
      </c>
      <c r="AG2232" t="s">
        <v>131</v>
      </c>
      <c r="AH2232">
        <v>15.17</v>
      </c>
      <c r="AI2232">
        <v>4.3</v>
      </c>
      <c r="AJ2232" s="20" t="s">
        <v>2382</v>
      </c>
      <c r="AK2232" t="s">
        <v>2380</v>
      </c>
      <c r="AL2232" t="s">
        <v>2383</v>
      </c>
      <c r="AM2232" s="29">
        <v>1</v>
      </c>
      <c r="AN2232" s="20" t="s">
        <v>2380</v>
      </c>
      <c r="AO2232" s="20" t="str">
        <f t="shared" si="627"/>
        <v>under weight</v>
      </c>
      <c r="AP2232" s="20" t="str">
        <f t="shared" si="628"/>
        <v>normal</v>
      </c>
      <c r="AS2232" t="s">
        <v>2256</v>
      </c>
      <c r="AT2232">
        <v>2003</v>
      </c>
      <c r="AU2232" s="28" t="s">
        <v>10</v>
      </c>
      <c r="AV2232">
        <v>16</v>
      </c>
      <c r="AW2232">
        <v>0</v>
      </c>
      <c r="AX2232" s="38">
        <v>39722.75</v>
      </c>
      <c r="AY2232" t="s">
        <v>16</v>
      </c>
      <c r="AZ2232" t="s">
        <v>16</v>
      </c>
      <c r="BA2232" t="s">
        <v>13</v>
      </c>
      <c r="BB2232" s="35">
        <f>DATE(AT2232,MATCH(AU2232,{"Jan","Feb","Mar","Apr","May","Jun","Jul","Aug","Sep","Oct","Nov","Dec"}, 0),AV2232)</f>
        <v>37818</v>
      </c>
      <c r="BC2232" s="20">
        <f t="shared" si="629"/>
        <v>19</v>
      </c>
    </row>
    <row r="2233" spans="2:55" ht="15.5" hidden="1" x14ac:dyDescent="0.35">
      <c r="B2233" s="1" t="s">
        <v>130</v>
      </c>
      <c r="C2233" t="str">
        <f>VLOOKUP(B2233,Z2232:AE4567,2,FALSE)</f>
        <v>Beaulne,</v>
      </c>
      <c r="D2233">
        <f t="shared" si="612"/>
        <v>16.63</v>
      </c>
      <c r="E2233">
        <f t="shared" si="613"/>
        <v>4.5</v>
      </c>
      <c r="F2233" t="str">
        <f t="shared" si="614"/>
        <v>No</v>
      </c>
      <c r="G2233" t="str">
        <f t="shared" si="615"/>
        <v>No</v>
      </c>
      <c r="H2233" t="str">
        <f t="shared" si="616"/>
        <v>No</v>
      </c>
      <c r="I2233">
        <f t="shared" si="617"/>
        <v>1</v>
      </c>
      <c r="J2233" t="str">
        <f t="shared" si="618"/>
        <v>No</v>
      </c>
      <c r="K2233" t="str">
        <f t="shared" si="619"/>
        <v>under weight</v>
      </c>
      <c r="L2233" t="str">
        <f t="shared" si="620"/>
        <v>normal</v>
      </c>
      <c r="M2233" s="34">
        <f t="shared" si="621"/>
        <v>28349</v>
      </c>
      <c r="N2233" s="36">
        <f t="shared" si="622"/>
        <v>39725.519999999997</v>
      </c>
      <c r="O2233" s="23" t="str">
        <f t="shared" si="623"/>
        <v>tier - 2</v>
      </c>
      <c r="P2233" s="34" t="str">
        <f t="shared" si="624"/>
        <v>tier - 1</v>
      </c>
      <c r="Q2233" s="34" t="str">
        <f t="shared" si="625"/>
        <v>R1012</v>
      </c>
      <c r="R2233" s="23">
        <f t="shared" si="626"/>
        <v>45</v>
      </c>
      <c r="Z2233" s="1" t="s">
        <v>130</v>
      </c>
      <c r="AA2233" s="1" t="s">
        <v>7670</v>
      </c>
      <c r="AB2233" t="s">
        <v>4743</v>
      </c>
      <c r="AC2233" t="s">
        <v>4934</v>
      </c>
      <c r="AD2233" t="s">
        <v>4780</v>
      </c>
      <c r="AG2233" t="s">
        <v>130</v>
      </c>
      <c r="AH2233">
        <v>16.63</v>
      </c>
      <c r="AI2233">
        <v>4.5</v>
      </c>
      <c r="AJ2233" s="20" t="s">
        <v>2380</v>
      </c>
      <c r="AK2233" t="s">
        <v>2380</v>
      </c>
      <c r="AL2233" t="s">
        <v>2380</v>
      </c>
      <c r="AM2233" s="29">
        <v>1</v>
      </c>
      <c r="AN2233" s="20" t="s">
        <v>2380</v>
      </c>
      <c r="AO2233" s="20" t="str">
        <f t="shared" si="627"/>
        <v>under weight</v>
      </c>
      <c r="AP2233" s="20" t="str">
        <f t="shared" si="628"/>
        <v>normal</v>
      </c>
      <c r="AS2233" t="s">
        <v>2257</v>
      </c>
      <c r="AT2233">
        <v>1977</v>
      </c>
      <c r="AU2233" s="28" t="s">
        <v>35</v>
      </c>
      <c r="AV2233">
        <v>12</v>
      </c>
      <c r="AW2233">
        <v>1</v>
      </c>
      <c r="AX2233" s="38">
        <v>39725.519999999997</v>
      </c>
      <c r="AY2233" t="s">
        <v>11</v>
      </c>
      <c r="AZ2233" t="s">
        <v>16</v>
      </c>
      <c r="BA2233" t="s">
        <v>23</v>
      </c>
      <c r="BB2233" s="35">
        <f>DATE(AT2233,MATCH(AU2233,{"Jan","Feb","Mar","Apr","May","Jun","Jul","Aug","Sep","Oct","Nov","Dec"}, 0),AV2233)</f>
        <v>28349</v>
      </c>
      <c r="BC2233" s="20">
        <f t="shared" si="629"/>
        <v>45</v>
      </c>
    </row>
    <row r="2234" spans="2:55" ht="15.5" hidden="1" x14ac:dyDescent="0.35">
      <c r="B2234" s="1" t="s">
        <v>129</v>
      </c>
      <c r="C2234" t="str">
        <f>VLOOKUP(B2234,Z2233:AE4568,2,FALSE)</f>
        <v>Lunz,</v>
      </c>
      <c r="D2234">
        <f t="shared" si="612"/>
        <v>19.39</v>
      </c>
      <c r="E2234">
        <f t="shared" si="613"/>
        <v>5.59</v>
      </c>
      <c r="F2234" t="str">
        <f t="shared" si="614"/>
        <v>No</v>
      </c>
      <c r="G2234" t="str">
        <f t="shared" si="615"/>
        <v>No</v>
      </c>
      <c r="H2234" t="str">
        <f t="shared" si="616"/>
        <v>Yes</v>
      </c>
      <c r="I2234">
        <f t="shared" si="617"/>
        <v>1</v>
      </c>
      <c r="J2234" t="str">
        <f t="shared" si="618"/>
        <v>No</v>
      </c>
      <c r="K2234" t="str">
        <f t="shared" si="619"/>
        <v>Normal weight</v>
      </c>
      <c r="L2234" t="str">
        <f t="shared" si="620"/>
        <v>normal</v>
      </c>
      <c r="M2234" s="34">
        <f t="shared" si="621"/>
        <v>27015</v>
      </c>
      <c r="N2234" s="36">
        <f t="shared" si="622"/>
        <v>39727.61</v>
      </c>
      <c r="O2234" s="23" t="str">
        <f t="shared" si="623"/>
        <v>tier - 1</v>
      </c>
      <c r="P2234" s="34" t="str">
        <f t="shared" si="624"/>
        <v>tier - 2</v>
      </c>
      <c r="Q2234" s="34" t="str">
        <f t="shared" si="625"/>
        <v>R1011</v>
      </c>
      <c r="R2234" s="23">
        <f t="shared" si="626"/>
        <v>49</v>
      </c>
      <c r="Z2234" s="1" t="s">
        <v>129</v>
      </c>
      <c r="AA2234" s="1" t="s">
        <v>7671</v>
      </c>
      <c r="AB2234" t="s">
        <v>4743</v>
      </c>
      <c r="AC2234" t="s">
        <v>5986</v>
      </c>
      <c r="AG2234" t="s">
        <v>129</v>
      </c>
      <c r="AH2234">
        <v>19.39</v>
      </c>
      <c r="AI2234">
        <v>5.59</v>
      </c>
      <c r="AJ2234" s="20" t="s">
        <v>2380</v>
      </c>
      <c r="AK2234" t="s">
        <v>2380</v>
      </c>
      <c r="AL2234" t="s">
        <v>2383</v>
      </c>
      <c r="AM2234" s="29">
        <v>1</v>
      </c>
      <c r="AN2234" s="20" t="s">
        <v>2380</v>
      </c>
      <c r="AO2234" s="20" t="str">
        <f t="shared" si="627"/>
        <v>Normal weight</v>
      </c>
      <c r="AP2234" s="20" t="str">
        <f t="shared" si="628"/>
        <v>normal</v>
      </c>
      <c r="AS2234" t="s">
        <v>2258</v>
      </c>
      <c r="AT2234">
        <v>1973</v>
      </c>
      <c r="AU2234" s="28" t="s">
        <v>30</v>
      </c>
      <c r="AV2234">
        <v>17</v>
      </c>
      <c r="AW2234">
        <v>0</v>
      </c>
      <c r="AX2234" s="38">
        <v>39727.61</v>
      </c>
      <c r="AY2234" t="s">
        <v>16</v>
      </c>
      <c r="AZ2234" t="s">
        <v>11</v>
      </c>
      <c r="BA2234" t="s">
        <v>42</v>
      </c>
      <c r="BB2234" s="35">
        <f>DATE(AT2234,MATCH(AU2234,{"Jan","Feb","Mar","Apr","May","Jun","Jul","Aug","Sep","Oct","Nov","Dec"}, 0),AV2234)</f>
        <v>27015</v>
      </c>
      <c r="BC2234" s="20">
        <f t="shared" si="629"/>
        <v>49</v>
      </c>
    </row>
    <row r="2235" spans="2:55" ht="15.5" hidden="1" x14ac:dyDescent="0.35">
      <c r="B2235" s="1" t="s">
        <v>128</v>
      </c>
      <c r="C2235" t="str">
        <f>VLOOKUP(B2235,Z2234:AE4569,2,FALSE)</f>
        <v>Kyle,</v>
      </c>
      <c r="D2235">
        <f t="shared" si="612"/>
        <v>17.34</v>
      </c>
      <c r="E2235">
        <f t="shared" si="613"/>
        <v>6.29</v>
      </c>
      <c r="F2235" t="str">
        <f t="shared" si="614"/>
        <v>yes</v>
      </c>
      <c r="G2235" t="str">
        <f t="shared" si="615"/>
        <v>No</v>
      </c>
      <c r="H2235" t="str">
        <f t="shared" si="616"/>
        <v>Yes</v>
      </c>
      <c r="I2235">
        <f t="shared" si="617"/>
        <v>1</v>
      </c>
      <c r="J2235" t="str">
        <f t="shared" si="618"/>
        <v>No</v>
      </c>
      <c r="K2235" t="str">
        <f t="shared" si="619"/>
        <v>under weight</v>
      </c>
      <c r="L2235" t="str">
        <f t="shared" si="620"/>
        <v>pre diabeties</v>
      </c>
      <c r="M2235" s="34">
        <f t="shared" si="621"/>
        <v>31982</v>
      </c>
      <c r="N2235" s="36">
        <f t="shared" si="622"/>
        <v>39774.28</v>
      </c>
      <c r="O2235" s="23" t="str">
        <f t="shared" si="623"/>
        <v>tier - 1</v>
      </c>
      <c r="P2235" s="34" t="str">
        <f t="shared" si="624"/>
        <v>tier - 1</v>
      </c>
      <c r="Q2235" s="34" t="str">
        <f t="shared" si="625"/>
        <v>R1014</v>
      </c>
      <c r="R2235" s="23">
        <f t="shared" si="626"/>
        <v>35</v>
      </c>
      <c r="Z2235" s="1" t="s">
        <v>128</v>
      </c>
      <c r="AA2235" s="1" t="s">
        <v>7672</v>
      </c>
      <c r="AB2235" t="s">
        <v>4746</v>
      </c>
      <c r="AC2235" t="s">
        <v>5454</v>
      </c>
      <c r="AD2235" t="s">
        <v>5020</v>
      </c>
      <c r="AG2235" t="s">
        <v>128</v>
      </c>
      <c r="AH2235">
        <v>17.34</v>
      </c>
      <c r="AI2235">
        <v>6.29</v>
      </c>
      <c r="AJ2235" s="20" t="s">
        <v>2382</v>
      </c>
      <c r="AK2235" t="s">
        <v>2380</v>
      </c>
      <c r="AL2235" t="s">
        <v>2383</v>
      </c>
      <c r="AM2235" s="29">
        <v>1</v>
      </c>
      <c r="AN2235" s="20" t="s">
        <v>2380</v>
      </c>
      <c r="AO2235" s="20" t="str">
        <f t="shared" si="627"/>
        <v>under weight</v>
      </c>
      <c r="AP2235" s="20" t="str">
        <f t="shared" si="628"/>
        <v>pre diabeties</v>
      </c>
      <c r="AS2235" t="s">
        <v>2259</v>
      </c>
      <c r="AT2235">
        <v>1987</v>
      </c>
      <c r="AU2235" s="28" t="s">
        <v>10</v>
      </c>
      <c r="AV2235">
        <v>24</v>
      </c>
      <c r="AW2235">
        <v>1</v>
      </c>
      <c r="AX2235" s="38">
        <v>39774.28</v>
      </c>
      <c r="AY2235" t="s">
        <v>16</v>
      </c>
      <c r="AZ2235" t="s">
        <v>16</v>
      </c>
      <c r="BA2235" t="s">
        <v>276</v>
      </c>
      <c r="BB2235" s="35">
        <f>DATE(AT2235,MATCH(AU2235,{"Jan","Feb","Mar","Apr","May","Jun","Jul","Aug","Sep","Oct","Nov","Dec"}, 0),AV2235)</f>
        <v>31982</v>
      </c>
      <c r="BC2235" s="20">
        <f t="shared" si="629"/>
        <v>35</v>
      </c>
    </row>
    <row r="2236" spans="2:55" ht="15.5" hidden="1" x14ac:dyDescent="0.35">
      <c r="B2236" s="1" t="s">
        <v>127</v>
      </c>
      <c r="C2236" t="str">
        <f>VLOOKUP(B2236,Z2235:AE4570,2,FALSE)</f>
        <v>Brackenwagen,</v>
      </c>
      <c r="D2236">
        <f t="shared" si="612"/>
        <v>17.940000000000001</v>
      </c>
      <c r="E2236">
        <f t="shared" si="613"/>
        <v>4.1900000000000004</v>
      </c>
      <c r="F2236" t="str">
        <f t="shared" si="614"/>
        <v>No</v>
      </c>
      <c r="G2236" t="str">
        <f t="shared" si="615"/>
        <v>yes</v>
      </c>
      <c r="H2236" t="str">
        <f t="shared" si="616"/>
        <v>No</v>
      </c>
      <c r="I2236">
        <f t="shared" si="617"/>
        <v>1</v>
      </c>
      <c r="J2236" t="str">
        <f t="shared" si="618"/>
        <v>No</v>
      </c>
      <c r="K2236" t="str">
        <f t="shared" si="619"/>
        <v>under weight</v>
      </c>
      <c r="L2236" t="str">
        <f t="shared" si="620"/>
        <v>normal</v>
      </c>
      <c r="M2236" s="34">
        <f t="shared" si="621"/>
        <v>31245</v>
      </c>
      <c r="N2236" s="36">
        <f t="shared" si="622"/>
        <v>39836.519999999997</v>
      </c>
      <c r="O2236" s="23" t="str">
        <f t="shared" si="623"/>
        <v>tier - 2</v>
      </c>
      <c r="P2236" s="34" t="str">
        <f t="shared" si="624"/>
        <v>tier - 1</v>
      </c>
      <c r="Q2236" s="34" t="str">
        <f t="shared" si="625"/>
        <v>R1011</v>
      </c>
      <c r="R2236" s="23">
        <f t="shared" si="626"/>
        <v>37</v>
      </c>
      <c r="Z2236" s="1" t="s">
        <v>127</v>
      </c>
      <c r="AA2236" s="1" t="s">
        <v>7673</v>
      </c>
      <c r="AB2236" t="s">
        <v>4743</v>
      </c>
      <c r="AC2236" t="s">
        <v>6324</v>
      </c>
      <c r="AD2236" t="s">
        <v>5020</v>
      </c>
      <c r="AG2236" t="s">
        <v>127</v>
      </c>
      <c r="AH2236">
        <v>17.940000000000001</v>
      </c>
      <c r="AI2236">
        <v>4.1900000000000004</v>
      </c>
      <c r="AJ2236" s="20" t="s">
        <v>2380</v>
      </c>
      <c r="AK2236" t="s">
        <v>2382</v>
      </c>
      <c r="AL2236" t="s">
        <v>2380</v>
      </c>
      <c r="AM2236" s="29">
        <v>1</v>
      </c>
      <c r="AN2236" s="20" t="s">
        <v>2380</v>
      </c>
      <c r="AO2236" s="20" t="str">
        <f t="shared" si="627"/>
        <v>under weight</v>
      </c>
      <c r="AP2236" s="20" t="str">
        <f t="shared" si="628"/>
        <v>normal</v>
      </c>
      <c r="AS2236" t="s">
        <v>2260</v>
      </c>
      <c r="AT2236">
        <v>1985</v>
      </c>
      <c r="AU2236" s="28" t="s">
        <v>10</v>
      </c>
      <c r="AV2236">
        <v>17</v>
      </c>
      <c r="AW2236">
        <v>2</v>
      </c>
      <c r="AX2236" s="38">
        <v>39836.519999999997</v>
      </c>
      <c r="AY2236" t="s">
        <v>11</v>
      </c>
      <c r="AZ2236" t="s">
        <v>16</v>
      </c>
      <c r="BA2236" t="s">
        <v>42</v>
      </c>
      <c r="BB2236" s="35">
        <f>DATE(AT2236,MATCH(AU2236,{"Jan","Feb","Mar","Apr","May","Jun","Jul","Aug","Sep","Oct","Nov","Dec"}, 0),AV2236)</f>
        <v>31245</v>
      </c>
      <c r="BC2236" s="20">
        <f t="shared" si="629"/>
        <v>37</v>
      </c>
    </row>
    <row r="2237" spans="2:55" ht="15.5" hidden="1" x14ac:dyDescent="0.35">
      <c r="B2237" s="1" t="s">
        <v>126</v>
      </c>
      <c r="C2237" t="str">
        <f>VLOOKUP(B2237,Z2236:AE4571,2,FALSE)</f>
        <v>Schmitt,</v>
      </c>
      <c r="D2237">
        <f t="shared" si="612"/>
        <v>16.670000000000002</v>
      </c>
      <c r="E2237">
        <f t="shared" si="613"/>
        <v>4.7</v>
      </c>
      <c r="F2237" t="str">
        <f t="shared" si="614"/>
        <v>yes</v>
      </c>
      <c r="G2237" t="str">
        <f t="shared" si="615"/>
        <v>No</v>
      </c>
      <c r="H2237" t="str">
        <f t="shared" si="616"/>
        <v>Yes</v>
      </c>
      <c r="I2237">
        <f t="shared" si="617"/>
        <v>1</v>
      </c>
      <c r="J2237" t="str">
        <f t="shared" si="618"/>
        <v>No</v>
      </c>
      <c r="K2237" t="str">
        <f t="shared" si="619"/>
        <v>under weight</v>
      </c>
      <c r="L2237" t="str">
        <f t="shared" si="620"/>
        <v>normal</v>
      </c>
      <c r="M2237" s="34">
        <f t="shared" si="621"/>
        <v>30468</v>
      </c>
      <c r="N2237" s="36">
        <f t="shared" si="622"/>
        <v>39865.699999999997</v>
      </c>
      <c r="O2237" s="23" t="str">
        <f t="shared" si="623"/>
        <v>tier - 2</v>
      </c>
      <c r="P2237" s="34" t="str">
        <f t="shared" si="624"/>
        <v>tier - 2</v>
      </c>
      <c r="Q2237" s="34" t="str">
        <f t="shared" si="625"/>
        <v>R1011</v>
      </c>
      <c r="R2237" s="23">
        <f t="shared" si="626"/>
        <v>40</v>
      </c>
      <c r="Z2237" s="1" t="s">
        <v>126</v>
      </c>
      <c r="AA2237" s="1" t="s">
        <v>7674</v>
      </c>
      <c r="AB2237" t="s">
        <v>4743</v>
      </c>
      <c r="AC2237" t="s">
        <v>5288</v>
      </c>
      <c r="AG2237" t="s">
        <v>126</v>
      </c>
      <c r="AH2237">
        <v>16.670000000000002</v>
      </c>
      <c r="AI2237">
        <v>4.7</v>
      </c>
      <c r="AJ2237" s="20" t="s">
        <v>2382</v>
      </c>
      <c r="AK2237" t="s">
        <v>2380</v>
      </c>
      <c r="AL2237" t="s">
        <v>2383</v>
      </c>
      <c r="AM2237" s="29">
        <v>1</v>
      </c>
      <c r="AN2237" s="20" t="s">
        <v>2380</v>
      </c>
      <c r="AO2237" s="20" t="str">
        <f t="shared" si="627"/>
        <v>under weight</v>
      </c>
      <c r="AP2237" s="20" t="str">
        <f t="shared" si="628"/>
        <v>normal</v>
      </c>
      <c r="AS2237" t="s">
        <v>2261</v>
      </c>
      <c r="AT2237">
        <v>1983</v>
      </c>
      <c r="AU2237" s="28" t="s">
        <v>18</v>
      </c>
      <c r="AV2237">
        <v>1</v>
      </c>
      <c r="AW2237">
        <v>3</v>
      </c>
      <c r="AX2237" s="38">
        <v>39865.699999999997</v>
      </c>
      <c r="AY2237" t="s">
        <v>11</v>
      </c>
      <c r="AZ2237" t="s">
        <v>11</v>
      </c>
      <c r="BA2237" t="s">
        <v>42</v>
      </c>
      <c r="BB2237" s="35">
        <f>DATE(AT2237,MATCH(AU2237,{"Jan","Feb","Mar","Apr","May","Jun","Jul","Aug","Sep","Oct","Nov","Dec"}, 0),AV2237)</f>
        <v>30468</v>
      </c>
      <c r="BC2237" s="20">
        <f t="shared" si="629"/>
        <v>40</v>
      </c>
    </row>
    <row r="2238" spans="2:55" ht="15.5" hidden="1" x14ac:dyDescent="0.35">
      <c r="B2238" s="1" t="s">
        <v>125</v>
      </c>
      <c r="C2238" t="str">
        <f>VLOOKUP(B2238,Z2237:AE4572,2,FALSE)</f>
        <v>Borden,</v>
      </c>
      <c r="D2238">
        <f t="shared" si="612"/>
        <v>20.58</v>
      </c>
      <c r="E2238">
        <f t="shared" si="613"/>
        <v>5.64</v>
      </c>
      <c r="F2238" t="str">
        <f t="shared" si="614"/>
        <v>yes</v>
      </c>
      <c r="G2238" t="str">
        <f t="shared" si="615"/>
        <v>No</v>
      </c>
      <c r="H2238" t="str">
        <f t="shared" si="616"/>
        <v>No</v>
      </c>
      <c r="I2238">
        <f t="shared" si="617"/>
        <v>0</v>
      </c>
      <c r="J2238" t="str">
        <f t="shared" si="618"/>
        <v>No</v>
      </c>
      <c r="K2238" t="str">
        <f t="shared" si="619"/>
        <v>Normal weight</v>
      </c>
      <c r="L2238" t="str">
        <f t="shared" si="620"/>
        <v>normal</v>
      </c>
      <c r="M2238" s="34">
        <f t="shared" si="621"/>
        <v>31281</v>
      </c>
      <c r="N2238" s="36">
        <f t="shared" si="622"/>
        <v>39871.699999999997</v>
      </c>
      <c r="O2238" s="23" t="str">
        <f t="shared" si="623"/>
        <v>tier - 1</v>
      </c>
      <c r="P2238" s="34" t="str">
        <f t="shared" si="624"/>
        <v>tier - 2</v>
      </c>
      <c r="Q2238" s="34" t="str">
        <f t="shared" si="625"/>
        <v>R1013</v>
      </c>
      <c r="R2238" s="23">
        <f t="shared" si="626"/>
        <v>37</v>
      </c>
      <c r="Z2238" s="1" t="s">
        <v>125</v>
      </c>
      <c r="AA2238" s="1" t="s">
        <v>7675</v>
      </c>
      <c r="AB2238" t="s">
        <v>4743</v>
      </c>
      <c r="AC2238" t="s">
        <v>5118</v>
      </c>
      <c r="AD2238" t="s">
        <v>5029</v>
      </c>
      <c r="AG2238" t="s">
        <v>125</v>
      </c>
      <c r="AH2238">
        <v>20.58</v>
      </c>
      <c r="AI2238">
        <v>5.64</v>
      </c>
      <c r="AJ2238" s="20" t="s">
        <v>2382</v>
      </c>
      <c r="AK2238" t="s">
        <v>2380</v>
      </c>
      <c r="AL2238" t="s">
        <v>2380</v>
      </c>
      <c r="AM2238" s="29">
        <v>0</v>
      </c>
      <c r="AN2238" s="20" t="s">
        <v>2380</v>
      </c>
      <c r="AO2238" s="20" t="str">
        <f t="shared" si="627"/>
        <v>Normal weight</v>
      </c>
      <c r="AP2238" s="20" t="str">
        <f t="shared" si="628"/>
        <v>normal</v>
      </c>
      <c r="AS2238" t="s">
        <v>2262</v>
      </c>
      <c r="AT2238">
        <v>1985</v>
      </c>
      <c r="AU2238" s="28" t="s">
        <v>35</v>
      </c>
      <c r="AV2238">
        <v>22</v>
      </c>
      <c r="AW2238">
        <v>1</v>
      </c>
      <c r="AX2238" s="38">
        <v>39871.699999999997</v>
      </c>
      <c r="AY2238" t="s">
        <v>16</v>
      </c>
      <c r="AZ2238" t="s">
        <v>11</v>
      </c>
      <c r="BA2238" t="s">
        <v>13</v>
      </c>
      <c r="BB2238" s="35">
        <f>DATE(AT2238,MATCH(AU2238,{"Jan","Feb","Mar","Apr","May","Jun","Jul","Aug","Sep","Oct","Nov","Dec"}, 0),AV2238)</f>
        <v>31281</v>
      </c>
      <c r="BC2238" s="20">
        <f t="shared" si="629"/>
        <v>37</v>
      </c>
    </row>
    <row r="2239" spans="2:55" ht="15.5" hidden="1" x14ac:dyDescent="0.35">
      <c r="B2239" s="1" t="s">
        <v>124</v>
      </c>
      <c r="C2239" t="str">
        <f>VLOOKUP(B2239,Z2238:AE4573,2,FALSE)</f>
        <v>McLean,</v>
      </c>
      <c r="D2239">
        <f t="shared" si="612"/>
        <v>16.5</v>
      </c>
      <c r="E2239">
        <f t="shared" si="613"/>
        <v>4.1100000000000003</v>
      </c>
      <c r="F2239" t="str">
        <f t="shared" si="614"/>
        <v>yes</v>
      </c>
      <c r="G2239" t="str">
        <f t="shared" si="615"/>
        <v>No</v>
      </c>
      <c r="H2239" t="str">
        <f t="shared" si="616"/>
        <v>No</v>
      </c>
      <c r="I2239">
        <f t="shared" si="617"/>
        <v>0</v>
      </c>
      <c r="J2239" t="str">
        <f t="shared" si="618"/>
        <v>No</v>
      </c>
      <c r="K2239" t="str">
        <f t="shared" si="619"/>
        <v>under weight</v>
      </c>
      <c r="L2239" t="str">
        <f t="shared" si="620"/>
        <v>normal</v>
      </c>
      <c r="M2239" s="34">
        <f t="shared" si="621"/>
        <v>27730</v>
      </c>
      <c r="N2239" s="36">
        <f t="shared" si="622"/>
        <v>39963.120000000003</v>
      </c>
      <c r="O2239" s="23" t="str">
        <f t="shared" si="623"/>
        <v>tier - 2</v>
      </c>
      <c r="P2239" s="34" t="str">
        <f t="shared" si="624"/>
        <v>tier - 2</v>
      </c>
      <c r="Q2239" s="34" t="str">
        <f t="shared" si="625"/>
        <v>R1011</v>
      </c>
      <c r="R2239" s="23">
        <f t="shared" si="626"/>
        <v>47</v>
      </c>
      <c r="Z2239" s="1" t="s">
        <v>124</v>
      </c>
      <c r="AA2239" s="1" t="s">
        <v>6377</v>
      </c>
      <c r="AB2239" t="s">
        <v>4746</v>
      </c>
      <c r="AC2239" t="s">
        <v>4759</v>
      </c>
      <c r="AG2239" t="s">
        <v>124</v>
      </c>
      <c r="AH2239">
        <v>16.5</v>
      </c>
      <c r="AI2239">
        <v>4.1100000000000003</v>
      </c>
      <c r="AJ2239" s="20" t="s">
        <v>2382</v>
      </c>
      <c r="AK2239" t="s">
        <v>2380</v>
      </c>
      <c r="AL2239" t="s">
        <v>2380</v>
      </c>
      <c r="AM2239" s="29">
        <v>0</v>
      </c>
      <c r="AN2239" s="20" t="s">
        <v>2380</v>
      </c>
      <c r="AO2239" s="20" t="str">
        <f t="shared" si="627"/>
        <v>under weight</v>
      </c>
      <c r="AP2239" s="20" t="str">
        <f t="shared" si="628"/>
        <v>normal</v>
      </c>
      <c r="AS2239" t="s">
        <v>2263</v>
      </c>
      <c r="AT2239">
        <v>1975</v>
      </c>
      <c r="AU2239" s="28" t="s">
        <v>30</v>
      </c>
      <c r="AV2239">
        <v>2</v>
      </c>
      <c r="AW2239">
        <v>1</v>
      </c>
      <c r="AX2239" s="38">
        <v>39963.120000000003</v>
      </c>
      <c r="AY2239" t="s">
        <v>11</v>
      </c>
      <c r="AZ2239" t="s">
        <v>11</v>
      </c>
      <c r="BA2239" t="s">
        <v>42</v>
      </c>
      <c r="BB2239" s="35">
        <f>DATE(AT2239,MATCH(AU2239,{"Jan","Feb","Mar","Apr","May","Jun","Jul","Aug","Sep","Oct","Nov","Dec"}, 0),AV2239)</f>
        <v>27730</v>
      </c>
      <c r="BC2239" s="20">
        <f t="shared" si="629"/>
        <v>47</v>
      </c>
    </row>
    <row r="2240" spans="2:55" ht="15.5" hidden="1" x14ac:dyDescent="0.35">
      <c r="B2240" s="1" t="s">
        <v>123</v>
      </c>
      <c r="C2240" t="str">
        <f>VLOOKUP(B2240,Z2239:AE4574,2,FALSE)</f>
        <v>Regan,</v>
      </c>
      <c r="D2240">
        <f t="shared" si="612"/>
        <v>15.41</v>
      </c>
      <c r="E2240">
        <f t="shared" si="613"/>
        <v>5.43</v>
      </c>
      <c r="F2240" t="str">
        <f t="shared" si="614"/>
        <v>yes</v>
      </c>
      <c r="G2240" t="str">
        <f t="shared" si="615"/>
        <v>No</v>
      </c>
      <c r="H2240" t="str">
        <f t="shared" si="616"/>
        <v>Yes</v>
      </c>
      <c r="I2240">
        <f t="shared" si="617"/>
        <v>1</v>
      </c>
      <c r="J2240" t="str">
        <f t="shared" si="618"/>
        <v>No</v>
      </c>
      <c r="K2240" t="str">
        <f t="shared" si="619"/>
        <v>under weight</v>
      </c>
      <c r="L2240" t="str">
        <f t="shared" si="620"/>
        <v>normal</v>
      </c>
      <c r="M2240" s="34">
        <f t="shared" si="621"/>
        <v>31997</v>
      </c>
      <c r="N2240" s="36">
        <f t="shared" si="622"/>
        <v>39983.43</v>
      </c>
      <c r="O2240" s="23" t="str">
        <f t="shared" si="623"/>
        <v>tier - 2</v>
      </c>
      <c r="P2240" s="34" t="str">
        <f t="shared" si="624"/>
        <v>tier - 3</v>
      </c>
      <c r="Q2240" s="34" t="str">
        <f t="shared" si="625"/>
        <v>R1012</v>
      </c>
      <c r="R2240" s="23">
        <f t="shared" si="626"/>
        <v>35</v>
      </c>
      <c r="Z2240" s="1" t="s">
        <v>123</v>
      </c>
      <c r="AA2240" s="1" t="s">
        <v>7676</v>
      </c>
      <c r="AB2240" t="s">
        <v>4746</v>
      </c>
      <c r="AC2240" t="s">
        <v>4792</v>
      </c>
      <c r="AG2240" t="s">
        <v>123</v>
      </c>
      <c r="AH2240">
        <v>15.41</v>
      </c>
      <c r="AI2240">
        <v>5.43</v>
      </c>
      <c r="AJ2240" s="20" t="s">
        <v>2382</v>
      </c>
      <c r="AK2240" t="s">
        <v>2380</v>
      </c>
      <c r="AL2240" t="s">
        <v>2383</v>
      </c>
      <c r="AM2240" s="29">
        <v>1</v>
      </c>
      <c r="AN2240" s="20" t="s">
        <v>2380</v>
      </c>
      <c r="AO2240" s="20" t="str">
        <f t="shared" si="627"/>
        <v>under weight</v>
      </c>
      <c r="AP2240" s="20" t="str">
        <f t="shared" si="628"/>
        <v>normal</v>
      </c>
      <c r="AS2240" t="s">
        <v>2264</v>
      </c>
      <c r="AT2240">
        <v>1987</v>
      </c>
      <c r="AU2240" s="28" t="s">
        <v>35</v>
      </c>
      <c r="AV2240">
        <v>8</v>
      </c>
      <c r="AW2240">
        <v>3</v>
      </c>
      <c r="AX2240" s="38">
        <v>39983.43</v>
      </c>
      <c r="AY2240" t="s">
        <v>11</v>
      </c>
      <c r="AZ2240" t="s">
        <v>12</v>
      </c>
      <c r="BA2240" t="s">
        <v>23</v>
      </c>
      <c r="BB2240" s="35">
        <f>DATE(AT2240,MATCH(AU2240,{"Jan","Feb","Mar","Apr","May","Jun","Jul","Aug","Sep","Oct","Nov","Dec"}, 0),AV2240)</f>
        <v>31997</v>
      </c>
      <c r="BC2240" s="20">
        <f t="shared" si="629"/>
        <v>35</v>
      </c>
    </row>
    <row r="2241" spans="2:55" ht="15.5" hidden="1" x14ac:dyDescent="0.35">
      <c r="B2241" s="1" t="s">
        <v>122</v>
      </c>
      <c r="C2241" t="str">
        <f>VLOOKUP(B2241,Z2240:AE4575,2,FALSE)</f>
        <v>Koenis,</v>
      </c>
      <c r="D2241">
        <f t="shared" si="612"/>
        <v>24.59</v>
      </c>
      <c r="E2241">
        <f t="shared" si="613"/>
        <v>4.38</v>
      </c>
      <c r="F2241" t="str">
        <f t="shared" si="614"/>
        <v>No</v>
      </c>
      <c r="G2241" t="str">
        <f t="shared" si="615"/>
        <v>No</v>
      </c>
      <c r="H2241" t="str">
        <f t="shared" si="616"/>
        <v>No</v>
      </c>
      <c r="I2241">
        <f t="shared" si="617"/>
        <v>1</v>
      </c>
      <c r="J2241" t="str">
        <f t="shared" si="618"/>
        <v>No</v>
      </c>
      <c r="K2241" t="str">
        <f t="shared" si="619"/>
        <v>Normal weight</v>
      </c>
      <c r="L2241" t="str">
        <f t="shared" si="620"/>
        <v>normal</v>
      </c>
      <c r="M2241" s="34">
        <f t="shared" si="621"/>
        <v>30310</v>
      </c>
      <c r="N2241" s="36">
        <f t="shared" si="622"/>
        <v>40003.33</v>
      </c>
      <c r="O2241" s="23" t="str">
        <f t="shared" si="623"/>
        <v>tier - 1</v>
      </c>
      <c r="P2241" s="34" t="str">
        <f t="shared" si="624"/>
        <v>tier - 1</v>
      </c>
      <c r="Q2241" s="34" t="str">
        <f t="shared" si="625"/>
        <v>R1012</v>
      </c>
      <c r="R2241" s="23">
        <f t="shared" si="626"/>
        <v>40</v>
      </c>
      <c r="Z2241" s="1" t="s">
        <v>122</v>
      </c>
      <c r="AA2241" s="1" t="s">
        <v>7677</v>
      </c>
      <c r="AB2241" t="s">
        <v>4746</v>
      </c>
      <c r="AC2241" t="s">
        <v>7678</v>
      </c>
      <c r="AG2241" t="s">
        <v>122</v>
      </c>
      <c r="AH2241">
        <v>24.59</v>
      </c>
      <c r="AI2241">
        <v>4.38</v>
      </c>
      <c r="AJ2241" s="20" t="s">
        <v>2380</v>
      </c>
      <c r="AK2241" t="s">
        <v>2380</v>
      </c>
      <c r="AL2241" t="s">
        <v>2380</v>
      </c>
      <c r="AM2241" s="29">
        <v>1</v>
      </c>
      <c r="AN2241" s="20" t="s">
        <v>2380</v>
      </c>
      <c r="AO2241" s="20" t="str">
        <f t="shared" si="627"/>
        <v>Normal weight</v>
      </c>
      <c r="AP2241" s="20" t="str">
        <f t="shared" si="628"/>
        <v>normal</v>
      </c>
      <c r="AS2241" t="s">
        <v>2265</v>
      </c>
      <c r="AT2241">
        <v>1982</v>
      </c>
      <c r="AU2241" s="28" t="s">
        <v>30</v>
      </c>
      <c r="AV2241">
        <v>25</v>
      </c>
      <c r="AW2241">
        <v>2</v>
      </c>
      <c r="AX2241" s="38">
        <v>40003.33</v>
      </c>
      <c r="AY2241" t="s">
        <v>16</v>
      </c>
      <c r="AZ2241" t="s">
        <v>16</v>
      </c>
      <c r="BA2241" t="s">
        <v>23</v>
      </c>
      <c r="BB2241" s="35">
        <f>DATE(AT2241,MATCH(AU2241,{"Jan","Feb","Mar","Apr","May","Jun","Jul","Aug","Sep","Oct","Nov","Dec"}, 0),AV2241)</f>
        <v>30310</v>
      </c>
      <c r="BC2241" s="20">
        <f t="shared" si="629"/>
        <v>40</v>
      </c>
    </row>
    <row r="2242" spans="2:55" ht="15.5" hidden="1" x14ac:dyDescent="0.35">
      <c r="B2242" s="1" t="s">
        <v>121</v>
      </c>
      <c r="C2242" t="str">
        <f>VLOOKUP(B2242,Z2241:AE4576,2,FALSE)</f>
        <v>Kittaka,</v>
      </c>
      <c r="D2242">
        <f t="shared" si="612"/>
        <v>33.33</v>
      </c>
      <c r="E2242">
        <f t="shared" si="613"/>
        <v>9.7899999999999991</v>
      </c>
      <c r="F2242" t="str">
        <f t="shared" si="614"/>
        <v>No</v>
      </c>
      <c r="G2242" t="str">
        <f t="shared" si="615"/>
        <v>No</v>
      </c>
      <c r="H2242" t="str">
        <f t="shared" si="616"/>
        <v>No</v>
      </c>
      <c r="I2242">
        <f t="shared" si="617"/>
        <v>0</v>
      </c>
      <c r="J2242" t="str">
        <f t="shared" si="618"/>
        <v>No</v>
      </c>
      <c r="K2242" t="str">
        <f t="shared" si="619"/>
        <v>OBESITY</v>
      </c>
      <c r="L2242" t="str">
        <f t="shared" si="620"/>
        <v>diabeties</v>
      </c>
      <c r="M2242" s="34">
        <f t="shared" si="621"/>
        <v>28844</v>
      </c>
      <c r="N2242" s="36">
        <f t="shared" si="622"/>
        <v>40054.730000000003</v>
      </c>
      <c r="O2242" s="23" t="str">
        <f t="shared" si="623"/>
        <v>tier - 1</v>
      </c>
      <c r="P2242" s="34" t="str">
        <f t="shared" si="624"/>
        <v>tier - 3</v>
      </c>
      <c r="Q2242" s="34" t="str">
        <f t="shared" si="625"/>
        <v>R1011</v>
      </c>
      <c r="R2242" s="23">
        <f t="shared" si="626"/>
        <v>44</v>
      </c>
      <c r="Z2242" s="1" t="s">
        <v>121</v>
      </c>
      <c r="AA2242" s="1" t="s">
        <v>7679</v>
      </c>
      <c r="AB2242" t="s">
        <v>4746</v>
      </c>
      <c r="AC2242" t="s">
        <v>4893</v>
      </c>
      <c r="AD2242" t="s">
        <v>4797</v>
      </c>
      <c r="AG2242" t="s">
        <v>121</v>
      </c>
      <c r="AH2242">
        <v>33.33</v>
      </c>
      <c r="AI2242">
        <v>9.7899999999999991</v>
      </c>
      <c r="AJ2242" s="20" t="s">
        <v>2380</v>
      </c>
      <c r="AK2242" t="s">
        <v>2380</v>
      </c>
      <c r="AL2242" t="s">
        <v>2380</v>
      </c>
      <c r="AM2242" s="29">
        <v>0</v>
      </c>
      <c r="AN2242" s="20" t="s">
        <v>2380</v>
      </c>
      <c r="AO2242" s="20" t="str">
        <f t="shared" si="627"/>
        <v>OBESITY</v>
      </c>
      <c r="AP2242" s="20" t="str">
        <f t="shared" si="628"/>
        <v>diabeties</v>
      </c>
      <c r="AS2242" t="s">
        <v>2266</v>
      </c>
      <c r="AT2242">
        <v>1978</v>
      </c>
      <c r="AU2242" s="28" t="s">
        <v>30</v>
      </c>
      <c r="AV2242">
        <v>20</v>
      </c>
      <c r="AW2242">
        <v>2</v>
      </c>
      <c r="AX2242" s="38">
        <v>40054.730000000003</v>
      </c>
      <c r="AY2242" t="s">
        <v>16</v>
      </c>
      <c r="AZ2242" t="s">
        <v>12</v>
      </c>
      <c r="BA2242" t="s">
        <v>42</v>
      </c>
      <c r="BB2242" s="35">
        <f>DATE(AT2242,MATCH(AU2242,{"Jan","Feb","Mar","Apr","May","Jun","Jul","Aug","Sep","Oct","Nov","Dec"}, 0),AV2242)</f>
        <v>28844</v>
      </c>
      <c r="BC2242" s="20">
        <f t="shared" si="629"/>
        <v>44</v>
      </c>
    </row>
    <row r="2243" spans="2:55" ht="15.5" hidden="1" x14ac:dyDescent="0.35">
      <c r="B2243" s="1" t="s">
        <v>120</v>
      </c>
      <c r="C2243" t="str">
        <f>VLOOKUP(B2243,Z2242:AE4577,2,FALSE)</f>
        <v>Concannon,</v>
      </c>
      <c r="D2243">
        <f t="shared" si="612"/>
        <v>18.5</v>
      </c>
      <c r="E2243">
        <f t="shared" si="613"/>
        <v>11.84</v>
      </c>
      <c r="F2243" t="str">
        <f t="shared" si="614"/>
        <v>No</v>
      </c>
      <c r="G2243" t="str">
        <f t="shared" si="615"/>
        <v>No</v>
      </c>
      <c r="H2243" t="str">
        <f t="shared" si="616"/>
        <v>No</v>
      </c>
      <c r="I2243">
        <f t="shared" si="617"/>
        <v>0</v>
      </c>
      <c r="J2243" t="str">
        <f t="shared" si="618"/>
        <v>No</v>
      </c>
      <c r="K2243" t="str">
        <f t="shared" si="619"/>
        <v>Normal weight</v>
      </c>
      <c r="L2243" t="str">
        <f t="shared" si="620"/>
        <v>diabeties</v>
      </c>
      <c r="M2243" s="34">
        <f t="shared" si="621"/>
        <v>24331</v>
      </c>
      <c r="N2243" s="36">
        <f t="shared" si="622"/>
        <v>40069.440000000002</v>
      </c>
      <c r="O2243" s="23" t="str">
        <f t="shared" si="623"/>
        <v>tier - 1</v>
      </c>
      <c r="P2243" s="34" t="str">
        <f t="shared" si="624"/>
        <v>tier - 3</v>
      </c>
      <c r="Q2243" s="34" t="str">
        <f t="shared" si="625"/>
        <v>R1011</v>
      </c>
      <c r="R2243" s="23">
        <f t="shared" si="626"/>
        <v>56</v>
      </c>
      <c r="Z2243" s="1" t="s">
        <v>120</v>
      </c>
      <c r="AA2243" s="1" t="s">
        <v>7680</v>
      </c>
      <c r="AB2243" t="s">
        <v>4746</v>
      </c>
      <c r="AC2243" t="s">
        <v>5139</v>
      </c>
      <c r="AD2243" t="s">
        <v>5045</v>
      </c>
      <c r="AG2243" t="s">
        <v>120</v>
      </c>
      <c r="AH2243">
        <v>18.5</v>
      </c>
      <c r="AI2243">
        <v>11.84</v>
      </c>
      <c r="AJ2243" s="20" t="s">
        <v>2380</v>
      </c>
      <c r="AK2243" t="s">
        <v>2380</v>
      </c>
      <c r="AL2243" t="s">
        <v>2380</v>
      </c>
      <c r="AM2243" s="29">
        <v>0</v>
      </c>
      <c r="AN2243" s="20" t="s">
        <v>2380</v>
      </c>
      <c r="AO2243" s="20" t="str">
        <f t="shared" si="627"/>
        <v>Normal weight</v>
      </c>
      <c r="AP2243" s="20" t="str">
        <f t="shared" si="628"/>
        <v>diabeties</v>
      </c>
      <c r="AS2243" t="s">
        <v>2267</v>
      </c>
      <c r="AT2243">
        <v>1966</v>
      </c>
      <c r="AU2243" s="28" t="s">
        <v>35</v>
      </c>
      <c r="AV2243">
        <v>12</v>
      </c>
      <c r="AW2243">
        <v>0</v>
      </c>
      <c r="AX2243" s="38">
        <v>40069.440000000002</v>
      </c>
      <c r="AY2243" t="s">
        <v>16</v>
      </c>
      <c r="AZ2243" t="s">
        <v>12</v>
      </c>
      <c r="BA2243" t="s">
        <v>42</v>
      </c>
      <c r="BB2243" s="35">
        <f>DATE(AT2243,MATCH(AU2243,{"Jan","Feb","Mar","Apr","May","Jun","Jul","Aug","Sep","Oct","Nov","Dec"}, 0),AV2243)</f>
        <v>24331</v>
      </c>
      <c r="BC2243" s="20">
        <f t="shared" si="629"/>
        <v>56</v>
      </c>
    </row>
    <row r="2244" spans="2:55" ht="15.5" hidden="1" x14ac:dyDescent="0.35">
      <c r="B2244" s="1" t="s">
        <v>119</v>
      </c>
      <c r="C2244" t="str">
        <f>VLOOKUP(B2244,Z2243:AE4578,2,FALSE)</f>
        <v>Johnson,</v>
      </c>
      <c r="D2244">
        <f t="shared" si="612"/>
        <v>18.579999999999998</v>
      </c>
      <c r="E2244">
        <f t="shared" si="613"/>
        <v>6.22</v>
      </c>
      <c r="F2244" t="str">
        <f t="shared" si="614"/>
        <v>No</v>
      </c>
      <c r="G2244" t="str">
        <f t="shared" si="615"/>
        <v>No</v>
      </c>
      <c r="H2244" t="str">
        <f t="shared" si="616"/>
        <v>No</v>
      </c>
      <c r="I2244">
        <f t="shared" si="617"/>
        <v>0</v>
      </c>
      <c r="J2244" t="str">
        <f t="shared" si="618"/>
        <v>No</v>
      </c>
      <c r="K2244" t="str">
        <f t="shared" si="619"/>
        <v>Normal weight</v>
      </c>
      <c r="L2244" t="str">
        <f t="shared" si="620"/>
        <v>pre diabeties</v>
      </c>
      <c r="M2244" s="34">
        <f t="shared" si="621"/>
        <v>30603</v>
      </c>
      <c r="N2244" s="36">
        <f t="shared" si="622"/>
        <v>40103.89</v>
      </c>
      <c r="O2244" s="23" t="str">
        <f t="shared" si="623"/>
        <v>tier - 1</v>
      </c>
      <c r="P2244" s="34" t="str">
        <f t="shared" si="624"/>
        <v>tier - 2</v>
      </c>
      <c r="Q2244" s="34" t="str">
        <f t="shared" si="625"/>
        <v>R1011</v>
      </c>
      <c r="R2244" s="23">
        <f t="shared" si="626"/>
        <v>39</v>
      </c>
      <c r="Z2244" s="1" t="s">
        <v>119</v>
      </c>
      <c r="AA2244" s="1" t="s">
        <v>4894</v>
      </c>
      <c r="AB2244" t="s">
        <v>4746</v>
      </c>
      <c r="AC2244" t="s">
        <v>5035</v>
      </c>
      <c r="AD2244" t="s">
        <v>5049</v>
      </c>
      <c r="AG2244" t="s">
        <v>119</v>
      </c>
      <c r="AH2244">
        <v>18.579999999999998</v>
      </c>
      <c r="AI2244">
        <v>6.22</v>
      </c>
      <c r="AJ2244" s="20" t="s">
        <v>2380</v>
      </c>
      <c r="AK2244" t="s">
        <v>2380</v>
      </c>
      <c r="AL2244" t="s">
        <v>2380</v>
      </c>
      <c r="AM2244" s="29">
        <v>0</v>
      </c>
      <c r="AN2244" s="20" t="s">
        <v>2380</v>
      </c>
      <c r="AO2244" s="20" t="str">
        <f t="shared" si="627"/>
        <v>Normal weight</v>
      </c>
      <c r="AP2244" s="20" t="str">
        <f t="shared" si="628"/>
        <v>pre diabeties</v>
      </c>
      <c r="AS2244" t="s">
        <v>2268</v>
      </c>
      <c r="AT2244">
        <v>1983</v>
      </c>
      <c r="AU2244" s="28" t="s">
        <v>37</v>
      </c>
      <c r="AV2244">
        <v>14</v>
      </c>
      <c r="AW2244">
        <v>2</v>
      </c>
      <c r="AX2244" s="38">
        <v>40103.89</v>
      </c>
      <c r="AY2244" t="s">
        <v>16</v>
      </c>
      <c r="AZ2244" t="s">
        <v>11</v>
      </c>
      <c r="BA2244" t="s">
        <v>42</v>
      </c>
      <c r="BB2244" s="35">
        <f>DATE(AT2244,MATCH(AU2244,{"Jan","Feb","Mar","Apr","May","Jun","Jul","Aug","Sep","Oct","Nov","Dec"}, 0),AV2244)</f>
        <v>30603</v>
      </c>
      <c r="BC2244" s="20">
        <f t="shared" si="629"/>
        <v>39</v>
      </c>
    </row>
    <row r="2245" spans="2:55" ht="15.5" hidden="1" x14ac:dyDescent="0.35">
      <c r="B2245" s="1" t="s">
        <v>118</v>
      </c>
      <c r="C2245" t="str">
        <f>VLOOKUP(B2245,Z2244:AE4579,2,FALSE)</f>
        <v>Schultz,</v>
      </c>
      <c r="D2245">
        <f t="shared" si="612"/>
        <v>16.64</v>
      </c>
      <c r="E2245">
        <f t="shared" si="613"/>
        <v>10.01</v>
      </c>
      <c r="F2245" t="str">
        <f t="shared" si="614"/>
        <v>No</v>
      </c>
      <c r="G2245" t="str">
        <f t="shared" si="615"/>
        <v>No</v>
      </c>
      <c r="H2245" t="str">
        <f t="shared" si="616"/>
        <v>No</v>
      </c>
      <c r="I2245">
        <f t="shared" si="617"/>
        <v>0</v>
      </c>
      <c r="J2245" t="str">
        <f t="shared" si="618"/>
        <v>No</v>
      </c>
      <c r="K2245" t="str">
        <f t="shared" si="619"/>
        <v>under weight</v>
      </c>
      <c r="L2245" t="str">
        <f t="shared" si="620"/>
        <v>diabeties</v>
      </c>
      <c r="M2245" s="34">
        <f t="shared" si="621"/>
        <v>31341</v>
      </c>
      <c r="N2245" s="36">
        <f t="shared" si="622"/>
        <v>40182.25</v>
      </c>
      <c r="O2245" s="23" t="str">
        <f t="shared" si="623"/>
        <v>tier - 1</v>
      </c>
      <c r="P2245" s="34" t="str">
        <f t="shared" si="624"/>
        <v>tier - 2</v>
      </c>
      <c r="Q2245" s="34" t="str">
        <f t="shared" si="625"/>
        <v>R1011</v>
      </c>
      <c r="R2245" s="23">
        <f t="shared" si="626"/>
        <v>37</v>
      </c>
      <c r="Z2245" s="1" t="s">
        <v>118</v>
      </c>
      <c r="AA2245" s="1" t="s">
        <v>7681</v>
      </c>
      <c r="AB2245" t="s">
        <v>4743</v>
      </c>
      <c r="AC2245" t="s">
        <v>7682</v>
      </c>
      <c r="AG2245" t="s">
        <v>118</v>
      </c>
      <c r="AH2245">
        <v>16.64</v>
      </c>
      <c r="AI2245">
        <v>10.01</v>
      </c>
      <c r="AJ2245" s="20" t="s">
        <v>2380</v>
      </c>
      <c r="AK2245" t="s">
        <v>2380</v>
      </c>
      <c r="AL2245" t="s">
        <v>2380</v>
      </c>
      <c r="AM2245" s="29">
        <v>0</v>
      </c>
      <c r="AN2245" s="20" t="s">
        <v>2380</v>
      </c>
      <c r="AO2245" s="20" t="str">
        <f t="shared" si="627"/>
        <v>under weight</v>
      </c>
      <c r="AP2245" s="20" t="str">
        <f t="shared" si="628"/>
        <v>diabeties</v>
      </c>
      <c r="AS2245" t="s">
        <v>2269</v>
      </c>
      <c r="AT2245">
        <v>1985</v>
      </c>
      <c r="AU2245" s="28" t="s">
        <v>37</v>
      </c>
      <c r="AV2245">
        <v>21</v>
      </c>
      <c r="AW2245">
        <v>4</v>
      </c>
      <c r="AX2245" s="38">
        <v>40182.25</v>
      </c>
      <c r="AY2245" t="s">
        <v>16</v>
      </c>
      <c r="AZ2245" t="s">
        <v>11</v>
      </c>
      <c r="BA2245" t="s">
        <v>42</v>
      </c>
      <c r="BB2245" s="35">
        <f>DATE(AT2245,MATCH(AU2245,{"Jan","Feb","Mar","Apr","May","Jun","Jul","Aug","Sep","Oct","Nov","Dec"}, 0),AV2245)</f>
        <v>31341</v>
      </c>
      <c r="BC2245" s="20">
        <f t="shared" si="629"/>
        <v>37</v>
      </c>
    </row>
    <row r="2246" spans="2:55" ht="15.5" hidden="1" x14ac:dyDescent="0.35">
      <c r="B2246" s="1" t="s">
        <v>117</v>
      </c>
      <c r="C2246" t="str">
        <f>VLOOKUP(B2246,Z2245:AE4580,2,FALSE)</f>
        <v>Brannigan,</v>
      </c>
      <c r="D2246">
        <f t="shared" si="612"/>
        <v>19.329999999999998</v>
      </c>
      <c r="E2246">
        <f t="shared" si="613"/>
        <v>4.32</v>
      </c>
      <c r="F2246" t="str">
        <f t="shared" si="614"/>
        <v>No</v>
      </c>
      <c r="G2246" t="str">
        <f t="shared" si="615"/>
        <v>No</v>
      </c>
      <c r="H2246" t="str">
        <f t="shared" si="616"/>
        <v>No</v>
      </c>
      <c r="I2246">
        <f t="shared" si="617"/>
        <v>1</v>
      </c>
      <c r="J2246" t="str">
        <f t="shared" si="618"/>
        <v>No</v>
      </c>
      <c r="K2246" t="str">
        <f t="shared" si="619"/>
        <v>Normal weight</v>
      </c>
      <c r="L2246" t="str">
        <f t="shared" si="620"/>
        <v>normal</v>
      </c>
      <c r="M2246" s="34">
        <f t="shared" si="621"/>
        <v>29085</v>
      </c>
      <c r="N2246" s="36">
        <f t="shared" si="622"/>
        <v>40204.83</v>
      </c>
      <c r="O2246" s="23" t="str">
        <f t="shared" si="623"/>
        <v>tier - 1</v>
      </c>
      <c r="P2246" s="34" t="str">
        <f t="shared" si="624"/>
        <v>tier - 3</v>
      </c>
      <c r="Q2246" s="34" t="str">
        <f t="shared" si="625"/>
        <v>R1012</v>
      </c>
      <c r="R2246" s="23">
        <f t="shared" si="626"/>
        <v>43</v>
      </c>
      <c r="Z2246" s="1" t="s">
        <v>117</v>
      </c>
      <c r="AA2246" s="1" t="s">
        <v>7683</v>
      </c>
      <c r="AB2246" t="s">
        <v>4743</v>
      </c>
      <c r="AC2246" t="s">
        <v>4953</v>
      </c>
      <c r="AG2246" t="s">
        <v>117</v>
      </c>
      <c r="AH2246">
        <v>19.329999999999998</v>
      </c>
      <c r="AI2246">
        <v>4.32</v>
      </c>
      <c r="AJ2246" s="20" t="s">
        <v>2380</v>
      </c>
      <c r="AK2246" t="s">
        <v>2380</v>
      </c>
      <c r="AL2246" t="s">
        <v>2380</v>
      </c>
      <c r="AM2246" s="29">
        <v>1</v>
      </c>
      <c r="AN2246" s="20" t="s">
        <v>2380</v>
      </c>
      <c r="AO2246" s="20" t="str">
        <f t="shared" si="627"/>
        <v>Normal weight</v>
      </c>
      <c r="AP2246" s="20" t="str">
        <f t="shared" si="628"/>
        <v>normal</v>
      </c>
      <c r="AS2246" t="s">
        <v>2270</v>
      </c>
      <c r="AT2246">
        <v>1979</v>
      </c>
      <c r="AU2246" s="28" t="s">
        <v>35</v>
      </c>
      <c r="AV2246">
        <v>18</v>
      </c>
      <c r="AW2246">
        <v>2</v>
      </c>
      <c r="AX2246" s="38">
        <v>40204.83</v>
      </c>
      <c r="AY2246" t="s">
        <v>16</v>
      </c>
      <c r="AZ2246" t="s">
        <v>12</v>
      </c>
      <c r="BA2246" t="s">
        <v>23</v>
      </c>
      <c r="BB2246" s="35">
        <f>DATE(AT2246,MATCH(AU2246,{"Jan","Feb","Mar","Apr","May","Jun","Jul","Aug","Sep","Oct","Nov","Dec"}, 0),AV2246)</f>
        <v>29085</v>
      </c>
      <c r="BC2246" s="20">
        <f t="shared" si="629"/>
        <v>43</v>
      </c>
    </row>
    <row r="2247" spans="2:55" ht="15.5" hidden="1" x14ac:dyDescent="0.35">
      <c r="B2247" s="1" t="s">
        <v>116</v>
      </c>
      <c r="C2247" t="str">
        <f>VLOOKUP(B2247,Z2246:AE4581,2,FALSE)</f>
        <v>Cavallo,</v>
      </c>
      <c r="D2247">
        <f t="shared" ref="D2247:D2310" si="630">VLOOKUP($B2247,$AG$5:$AQ$2340,2,FALSE)</f>
        <v>21.26</v>
      </c>
      <c r="E2247">
        <f t="shared" ref="E2247:E2310" si="631">VLOOKUP($B2247,$AG$5:$AQ$2340,3,FALSE)</f>
        <v>5.65</v>
      </c>
      <c r="F2247" t="str">
        <f t="shared" ref="F2247:F2310" si="632">VLOOKUP($B2247,$AG$5:$AQ$2340,4,FALSE)</f>
        <v>yes</v>
      </c>
      <c r="G2247" t="str">
        <f t="shared" ref="G2247:G2310" si="633">VLOOKUP($B2247,$AG$5:$AQ$2340,5,FALSE)</f>
        <v>No</v>
      </c>
      <c r="H2247" t="str">
        <f t="shared" ref="H2247:H2310" si="634">VLOOKUP($B2247,$AG$5:$AN$2340,6,FALSE)</f>
        <v>Yes</v>
      </c>
      <c r="I2247">
        <f t="shared" ref="I2247:I2310" si="635">VLOOKUP($B2247,$AG$5:$AQ$2340,7,FALSE)</f>
        <v>1</v>
      </c>
      <c r="J2247" t="str">
        <f t="shared" ref="J2247:J2310" si="636">VLOOKUP($B2247,$AG$5:$AQ$2340,8,FALSE)</f>
        <v>No</v>
      </c>
      <c r="K2247" t="str">
        <f t="shared" ref="K2247:K2310" si="637">VLOOKUP($B2247,$AG$5:$AQ$2340,9,FALSE)</f>
        <v>Normal weight</v>
      </c>
      <c r="L2247" t="str">
        <f t="shared" ref="L2247:L2310" si="638">VLOOKUP($B2247,$AG$5:$AQ$2340,10,FALSE)</f>
        <v>normal</v>
      </c>
      <c r="M2247" s="34">
        <f t="shared" ref="M2247:M2310" si="639">VLOOKUP($AS2247,$AS$5:$BC$2348,10,FALSE)</f>
        <v>29795</v>
      </c>
      <c r="N2247" s="36">
        <f t="shared" ref="N2247:N2310" si="640">VLOOKUP($AS2247,$AS$5:$BC$2348,6,FALSE)</f>
        <v>40208.559999999998</v>
      </c>
      <c r="O2247" s="23" t="str">
        <f t="shared" ref="O2247:O2310" si="641">VLOOKUP($AS2247,$AS$5:$BC$2348,7,FALSE)</f>
        <v>tier - 1</v>
      </c>
      <c r="P2247" s="34" t="str">
        <f t="shared" ref="P2247:P2310" si="642">VLOOKUP($AS2247,$AS$5:$BC$2348,8,FALSE)</f>
        <v>tier - 2</v>
      </c>
      <c r="Q2247" s="34" t="str">
        <f t="shared" ref="Q2247:Q2310" si="643">VLOOKUP($AS2247,$AS$5:$BC$2348,9,FALSE)</f>
        <v>R1011</v>
      </c>
      <c r="R2247" s="23">
        <f t="shared" ref="R2247:R2310" si="644">VLOOKUP($AS2247,$AS$5:$BC$2348,11,FALSE)</f>
        <v>41</v>
      </c>
      <c r="Z2247" s="1" t="s">
        <v>116</v>
      </c>
      <c r="AA2247" s="1" t="s">
        <v>7684</v>
      </c>
      <c r="AB2247" t="s">
        <v>4743</v>
      </c>
      <c r="AC2247" t="s">
        <v>4833</v>
      </c>
      <c r="AG2247" t="s">
        <v>116</v>
      </c>
      <c r="AH2247">
        <v>21.26</v>
      </c>
      <c r="AI2247">
        <v>5.65</v>
      </c>
      <c r="AJ2247" s="20" t="s">
        <v>2382</v>
      </c>
      <c r="AK2247" t="s">
        <v>2380</v>
      </c>
      <c r="AL2247" t="s">
        <v>2383</v>
      </c>
      <c r="AM2247" s="29">
        <v>1</v>
      </c>
      <c r="AN2247" s="20" t="s">
        <v>2380</v>
      </c>
      <c r="AO2247" s="20" t="str">
        <f t="shared" ref="AO2247:AO2310" si="645">IF(AH2247&lt;18.5,"under weight",IF(AH2247&lt;25,"Normal weight",IF(AH2247&lt;30,"OVER WEIGHT","OBESITY")))</f>
        <v>Normal weight</v>
      </c>
      <c r="AP2247" s="20" t="str">
        <f t="shared" ref="AP2247:AP2310" si="646">IF(AI2247&lt;5.7,"normal",IF(AI2247&lt;6.5,"pre diabeties","diabeties"))</f>
        <v>normal</v>
      </c>
      <c r="AS2247" t="s">
        <v>2271</v>
      </c>
      <c r="AT2247">
        <v>1981</v>
      </c>
      <c r="AU2247" s="28" t="s">
        <v>10</v>
      </c>
      <c r="AV2247">
        <v>28</v>
      </c>
      <c r="AW2247">
        <v>1</v>
      </c>
      <c r="AX2247" s="38">
        <v>40208.559999999998</v>
      </c>
      <c r="AY2247" t="s">
        <v>16</v>
      </c>
      <c r="AZ2247" t="s">
        <v>11</v>
      </c>
      <c r="BA2247" t="s">
        <v>42</v>
      </c>
      <c r="BB2247" s="35">
        <f>DATE(AT2247,MATCH(AU2247,{"Jan","Feb","Mar","Apr","May","Jun","Jul","Aug","Sep","Oct","Nov","Dec"}, 0),AV2247)</f>
        <v>29795</v>
      </c>
      <c r="BC2247" s="20">
        <f t="shared" ref="BC2247:BC2310" si="647">DATEDIF(BB2247,DATE(2023,6,8),"y")</f>
        <v>41</v>
      </c>
    </row>
    <row r="2248" spans="2:55" ht="15.5" hidden="1" x14ac:dyDescent="0.35">
      <c r="B2248" s="1" t="s">
        <v>115</v>
      </c>
      <c r="C2248" t="str">
        <f>VLOOKUP(B2248,Z2247:AE4582,2,FALSE)</f>
        <v>Chang,</v>
      </c>
      <c r="D2248">
        <f t="shared" si="630"/>
        <v>15.6</v>
      </c>
      <c r="E2248">
        <f t="shared" si="631"/>
        <v>4.12</v>
      </c>
      <c r="F2248" t="str">
        <f t="shared" si="632"/>
        <v>yes</v>
      </c>
      <c r="G2248" t="str">
        <f t="shared" si="633"/>
        <v>No</v>
      </c>
      <c r="H2248" t="str">
        <f t="shared" si="634"/>
        <v>No</v>
      </c>
      <c r="I2248">
        <f t="shared" si="635"/>
        <v>1</v>
      </c>
      <c r="J2248" t="str">
        <f t="shared" si="636"/>
        <v>No</v>
      </c>
      <c r="K2248" t="str">
        <f t="shared" si="637"/>
        <v>under weight</v>
      </c>
      <c r="L2248" t="str">
        <f t="shared" si="638"/>
        <v>normal</v>
      </c>
      <c r="M2248" s="34">
        <f t="shared" si="639"/>
        <v>29863</v>
      </c>
      <c r="N2248" s="36">
        <f t="shared" si="640"/>
        <v>40273.65</v>
      </c>
      <c r="O2248" s="23" t="str">
        <f t="shared" si="641"/>
        <v>tier - 1</v>
      </c>
      <c r="P2248" s="34" t="str">
        <f t="shared" si="642"/>
        <v>tier - 3</v>
      </c>
      <c r="Q2248" s="34" t="str">
        <f t="shared" si="643"/>
        <v>R1013</v>
      </c>
      <c r="R2248" s="23">
        <f t="shared" si="644"/>
        <v>41</v>
      </c>
      <c r="Z2248" s="1" t="s">
        <v>115</v>
      </c>
      <c r="AA2248" s="1" t="s">
        <v>6160</v>
      </c>
      <c r="AB2248" t="s">
        <v>4746</v>
      </c>
      <c r="AC2248" t="s">
        <v>5474</v>
      </c>
      <c r="AG2248" t="s">
        <v>115</v>
      </c>
      <c r="AH2248">
        <v>15.6</v>
      </c>
      <c r="AI2248">
        <v>4.12</v>
      </c>
      <c r="AJ2248" s="20" t="s">
        <v>2382</v>
      </c>
      <c r="AK2248" t="s">
        <v>2380</v>
      </c>
      <c r="AL2248" t="s">
        <v>2380</v>
      </c>
      <c r="AM2248" s="29">
        <v>1</v>
      </c>
      <c r="AN2248" s="20" t="s">
        <v>2380</v>
      </c>
      <c r="AO2248" s="20" t="str">
        <f t="shared" si="645"/>
        <v>under weight</v>
      </c>
      <c r="AP2248" s="20" t="str">
        <f t="shared" si="646"/>
        <v>normal</v>
      </c>
      <c r="AS2248" t="s">
        <v>2272</v>
      </c>
      <c r="AT2248">
        <v>1981</v>
      </c>
      <c r="AU2248" s="28" t="s">
        <v>37</v>
      </c>
      <c r="AV2248">
        <v>4</v>
      </c>
      <c r="AW2248">
        <v>1</v>
      </c>
      <c r="AX2248" s="38">
        <v>40273.65</v>
      </c>
      <c r="AY2248" t="s">
        <v>16</v>
      </c>
      <c r="AZ2248" t="s">
        <v>12</v>
      </c>
      <c r="BA2248" t="s">
        <v>13</v>
      </c>
      <c r="BB2248" s="35">
        <f>DATE(AT2248,MATCH(AU2248,{"Jan","Feb","Mar","Apr","May","Jun","Jul","Aug","Sep","Oct","Nov","Dec"}, 0),AV2248)</f>
        <v>29863</v>
      </c>
      <c r="BC2248" s="20">
        <f t="shared" si="647"/>
        <v>41</v>
      </c>
    </row>
    <row r="2249" spans="2:55" ht="15.5" hidden="1" x14ac:dyDescent="0.35">
      <c r="B2249" s="1" t="s">
        <v>114</v>
      </c>
      <c r="C2249" t="str">
        <f>VLOOKUP(B2249,Z2248:AE4583,2,FALSE)</f>
        <v>Axelrod,</v>
      </c>
      <c r="D2249">
        <f t="shared" si="630"/>
        <v>24.39</v>
      </c>
      <c r="E2249">
        <f t="shared" si="631"/>
        <v>6.24</v>
      </c>
      <c r="F2249" t="str">
        <f t="shared" si="632"/>
        <v>No</v>
      </c>
      <c r="G2249" t="str">
        <f t="shared" si="633"/>
        <v>No</v>
      </c>
      <c r="H2249" t="str">
        <f t="shared" si="634"/>
        <v>No</v>
      </c>
      <c r="I2249">
        <f t="shared" si="635"/>
        <v>1</v>
      </c>
      <c r="J2249" t="str">
        <f t="shared" si="636"/>
        <v>No</v>
      </c>
      <c r="K2249" t="str">
        <f t="shared" si="637"/>
        <v>Normal weight</v>
      </c>
      <c r="L2249" t="str">
        <f t="shared" si="638"/>
        <v>pre diabeties</v>
      </c>
      <c r="M2249" s="34">
        <f t="shared" si="639"/>
        <v>28303</v>
      </c>
      <c r="N2249" s="36">
        <f t="shared" si="640"/>
        <v>40284.379999999997</v>
      </c>
      <c r="O2249" s="23" t="str">
        <f t="shared" si="641"/>
        <v>tier - 1</v>
      </c>
      <c r="P2249" s="34" t="str">
        <f t="shared" si="642"/>
        <v>tier - 3</v>
      </c>
      <c r="Q2249" s="34" t="str">
        <f t="shared" si="643"/>
        <v>R1012</v>
      </c>
      <c r="R2249" s="23">
        <f t="shared" si="644"/>
        <v>45</v>
      </c>
      <c r="Z2249" s="1" t="s">
        <v>114</v>
      </c>
      <c r="AA2249" s="1" t="s">
        <v>7685</v>
      </c>
      <c r="AB2249" t="s">
        <v>4746</v>
      </c>
      <c r="AC2249" t="s">
        <v>4959</v>
      </c>
      <c r="AG2249" t="s">
        <v>114</v>
      </c>
      <c r="AH2249">
        <v>24.39</v>
      </c>
      <c r="AI2249">
        <v>6.24</v>
      </c>
      <c r="AJ2249" s="20" t="s">
        <v>2380</v>
      </c>
      <c r="AK2249" t="s">
        <v>2380</v>
      </c>
      <c r="AL2249" t="s">
        <v>2380</v>
      </c>
      <c r="AM2249" s="29">
        <v>1</v>
      </c>
      <c r="AN2249" s="20" t="s">
        <v>2380</v>
      </c>
      <c r="AO2249" s="20" t="str">
        <f t="shared" si="645"/>
        <v>Normal weight</v>
      </c>
      <c r="AP2249" s="20" t="str">
        <f t="shared" si="646"/>
        <v>pre diabeties</v>
      </c>
      <c r="AS2249" t="s">
        <v>2273</v>
      </c>
      <c r="AT2249">
        <v>1977</v>
      </c>
      <c r="AU2249" s="28" t="s">
        <v>18</v>
      </c>
      <c r="AV2249">
        <v>27</v>
      </c>
      <c r="AW2249">
        <v>2</v>
      </c>
      <c r="AX2249" s="38">
        <v>40284.379999999997</v>
      </c>
      <c r="AY2249" t="s">
        <v>16</v>
      </c>
      <c r="AZ2249" t="s">
        <v>12</v>
      </c>
      <c r="BA2249" t="s">
        <v>23</v>
      </c>
      <c r="BB2249" s="35">
        <f>DATE(AT2249,MATCH(AU2249,{"Jan","Feb","Mar","Apr","May","Jun","Jul","Aug","Sep","Oct","Nov","Dec"}, 0),AV2249)</f>
        <v>28303</v>
      </c>
      <c r="BC2249" s="20">
        <f t="shared" si="647"/>
        <v>45</v>
      </c>
    </row>
    <row r="2250" spans="2:55" ht="15.5" hidden="1" x14ac:dyDescent="0.35">
      <c r="B2250" s="1" t="s">
        <v>113</v>
      </c>
      <c r="C2250" t="str">
        <f>VLOOKUP(B2250,Z2249:AE4584,2,FALSE)</f>
        <v>Davenport,</v>
      </c>
      <c r="D2250">
        <f t="shared" si="630"/>
        <v>24.75</v>
      </c>
      <c r="E2250">
        <f t="shared" si="631"/>
        <v>4.83</v>
      </c>
      <c r="F2250" t="str">
        <f t="shared" si="632"/>
        <v>No</v>
      </c>
      <c r="G2250" t="str">
        <f t="shared" si="633"/>
        <v>No</v>
      </c>
      <c r="H2250" t="str">
        <f t="shared" si="634"/>
        <v>No</v>
      </c>
      <c r="I2250">
        <f t="shared" si="635"/>
        <v>0</v>
      </c>
      <c r="J2250" t="str">
        <f t="shared" si="636"/>
        <v>No</v>
      </c>
      <c r="K2250" t="str">
        <f t="shared" si="637"/>
        <v>Normal weight</v>
      </c>
      <c r="L2250" t="str">
        <f t="shared" si="638"/>
        <v>normal</v>
      </c>
      <c r="M2250" s="34">
        <f t="shared" si="639"/>
        <v>22893</v>
      </c>
      <c r="N2250" s="36">
        <f t="shared" si="640"/>
        <v>40309.93</v>
      </c>
      <c r="O2250" s="23" t="str">
        <f t="shared" si="641"/>
        <v>tier - 1</v>
      </c>
      <c r="P2250" s="34" t="str">
        <f t="shared" si="642"/>
        <v>tier - 3</v>
      </c>
      <c r="Q2250" s="34" t="str">
        <f t="shared" si="643"/>
        <v>R1011</v>
      </c>
      <c r="R2250" s="23">
        <f t="shared" si="644"/>
        <v>60</v>
      </c>
      <c r="Z2250" s="1" t="s">
        <v>113</v>
      </c>
      <c r="AA2250" s="1" t="s">
        <v>5831</v>
      </c>
      <c r="AB2250" t="s">
        <v>4743</v>
      </c>
      <c r="AC2250" t="s">
        <v>5520</v>
      </c>
      <c r="AD2250" t="s">
        <v>4910</v>
      </c>
      <c r="AG2250" t="s">
        <v>113</v>
      </c>
      <c r="AH2250">
        <v>24.75</v>
      </c>
      <c r="AI2250">
        <v>4.83</v>
      </c>
      <c r="AJ2250" s="20" t="s">
        <v>2380</v>
      </c>
      <c r="AK2250" t="s">
        <v>2380</v>
      </c>
      <c r="AL2250" t="s">
        <v>2380</v>
      </c>
      <c r="AM2250" s="29">
        <v>0</v>
      </c>
      <c r="AN2250" s="20" t="s">
        <v>2380</v>
      </c>
      <c r="AO2250" s="20" t="str">
        <f t="shared" si="645"/>
        <v>Normal weight</v>
      </c>
      <c r="AP2250" s="20" t="str">
        <f t="shared" si="646"/>
        <v>normal</v>
      </c>
      <c r="AS2250" t="s">
        <v>2274</v>
      </c>
      <c r="AT2250">
        <v>1962</v>
      </c>
      <c r="AU2250" s="28" t="s">
        <v>20</v>
      </c>
      <c r="AV2250">
        <v>4</v>
      </c>
      <c r="AW2250">
        <v>0</v>
      </c>
      <c r="AX2250" s="38">
        <v>40309.93</v>
      </c>
      <c r="AY2250" t="s">
        <v>16</v>
      </c>
      <c r="AZ2250" t="s">
        <v>12</v>
      </c>
      <c r="BA2250" t="s">
        <v>42</v>
      </c>
      <c r="BB2250" s="35">
        <f>DATE(AT2250,MATCH(AU2250,{"Jan","Feb","Mar","Apr","May","Jun","Jul","Aug","Sep","Oct","Nov","Dec"}, 0),AV2250)</f>
        <v>22893</v>
      </c>
      <c r="BC2250" s="20">
        <f t="shared" si="647"/>
        <v>60</v>
      </c>
    </row>
    <row r="2251" spans="2:55" ht="15.5" hidden="1" x14ac:dyDescent="0.35">
      <c r="B2251" s="1" t="s">
        <v>112</v>
      </c>
      <c r="C2251" t="str">
        <f>VLOOKUP(B2251,Z2250:AE4585,2,FALSE)</f>
        <v>Roberge,</v>
      </c>
      <c r="D2251">
        <f t="shared" si="630"/>
        <v>20.88</v>
      </c>
      <c r="E2251">
        <f t="shared" si="631"/>
        <v>7.4</v>
      </c>
      <c r="F2251" t="str">
        <f t="shared" si="632"/>
        <v>No</v>
      </c>
      <c r="G2251" t="str">
        <f t="shared" si="633"/>
        <v>No</v>
      </c>
      <c r="H2251" t="str">
        <f t="shared" si="634"/>
        <v>No</v>
      </c>
      <c r="I2251">
        <f t="shared" si="635"/>
        <v>0</v>
      </c>
      <c r="J2251" t="str">
        <f t="shared" si="636"/>
        <v>No</v>
      </c>
      <c r="K2251" t="str">
        <f t="shared" si="637"/>
        <v>Normal weight</v>
      </c>
      <c r="L2251" t="str">
        <f t="shared" si="638"/>
        <v>diabeties</v>
      </c>
      <c r="M2251" s="34">
        <f t="shared" si="639"/>
        <v>24331</v>
      </c>
      <c r="N2251" s="36">
        <f t="shared" si="640"/>
        <v>40373.74</v>
      </c>
      <c r="O2251" s="23" t="str">
        <f t="shared" si="641"/>
        <v>tier - 1</v>
      </c>
      <c r="P2251" s="34" t="str">
        <f t="shared" si="642"/>
        <v>tier - 3</v>
      </c>
      <c r="Q2251" s="34" t="str">
        <f t="shared" si="643"/>
        <v>R1011</v>
      </c>
      <c r="R2251" s="23">
        <f t="shared" si="644"/>
        <v>56</v>
      </c>
      <c r="Z2251" s="1" t="s">
        <v>112</v>
      </c>
      <c r="AA2251" s="1" t="s">
        <v>7686</v>
      </c>
      <c r="AB2251" t="s">
        <v>4743</v>
      </c>
      <c r="AC2251" t="s">
        <v>5983</v>
      </c>
      <c r="AG2251" t="s">
        <v>112</v>
      </c>
      <c r="AH2251">
        <v>20.88</v>
      </c>
      <c r="AI2251">
        <v>7.4</v>
      </c>
      <c r="AJ2251" s="20" t="s">
        <v>2380</v>
      </c>
      <c r="AK2251" t="s">
        <v>2380</v>
      </c>
      <c r="AL2251" t="s">
        <v>2380</v>
      </c>
      <c r="AM2251" s="29">
        <v>0</v>
      </c>
      <c r="AN2251" s="20" t="s">
        <v>2380</v>
      </c>
      <c r="AO2251" s="20" t="str">
        <f t="shared" si="645"/>
        <v>Normal weight</v>
      </c>
      <c r="AP2251" s="20" t="str">
        <f t="shared" si="646"/>
        <v>diabeties</v>
      </c>
      <c r="AS2251" t="s">
        <v>2275</v>
      </c>
      <c r="AT2251">
        <v>1966</v>
      </c>
      <c r="AU2251" s="28" t="s">
        <v>35</v>
      </c>
      <c r="AV2251">
        <v>12</v>
      </c>
      <c r="AW2251">
        <v>0</v>
      </c>
      <c r="AX2251" s="38">
        <v>40373.74</v>
      </c>
      <c r="AY2251" t="s">
        <v>16</v>
      </c>
      <c r="AZ2251" t="s">
        <v>12</v>
      </c>
      <c r="BA2251" t="s">
        <v>42</v>
      </c>
      <c r="BB2251" s="35">
        <f>DATE(AT2251,MATCH(AU2251,{"Jan","Feb","Mar","Apr","May","Jun","Jul","Aug","Sep","Oct","Nov","Dec"}, 0),AV2251)</f>
        <v>24331</v>
      </c>
      <c r="BC2251" s="20">
        <f t="shared" si="647"/>
        <v>56</v>
      </c>
    </row>
    <row r="2252" spans="2:55" ht="15.5" hidden="1" x14ac:dyDescent="0.35">
      <c r="B2252" s="1" t="s">
        <v>111</v>
      </c>
      <c r="C2252" t="str">
        <f>VLOOKUP(B2252,Z2251:AE4586,2,FALSE)</f>
        <v>Schmidt,</v>
      </c>
      <c r="D2252">
        <f t="shared" si="630"/>
        <v>20.43</v>
      </c>
      <c r="E2252">
        <f t="shared" si="631"/>
        <v>4.54</v>
      </c>
      <c r="F2252" t="str">
        <f t="shared" si="632"/>
        <v>No</v>
      </c>
      <c r="G2252" t="str">
        <f t="shared" si="633"/>
        <v>No</v>
      </c>
      <c r="H2252" t="str">
        <f t="shared" si="634"/>
        <v>No</v>
      </c>
      <c r="I2252">
        <f t="shared" si="635"/>
        <v>0</v>
      </c>
      <c r="J2252" t="str">
        <f t="shared" si="636"/>
        <v>No</v>
      </c>
      <c r="K2252" t="str">
        <f t="shared" si="637"/>
        <v>Normal weight</v>
      </c>
      <c r="L2252" t="str">
        <f t="shared" si="638"/>
        <v>normal</v>
      </c>
      <c r="M2252" s="34">
        <f t="shared" si="639"/>
        <v>31354</v>
      </c>
      <c r="N2252" s="36">
        <f t="shared" si="640"/>
        <v>40419.019999999997</v>
      </c>
      <c r="O2252" s="23" t="str">
        <f t="shared" si="641"/>
        <v>tier - 1</v>
      </c>
      <c r="P2252" s="34" t="str">
        <f t="shared" si="642"/>
        <v>tier - 2</v>
      </c>
      <c r="Q2252" s="34" t="str">
        <f t="shared" si="643"/>
        <v>R1013</v>
      </c>
      <c r="R2252" s="23">
        <f t="shared" si="644"/>
        <v>37</v>
      </c>
      <c r="Z2252" s="1" t="s">
        <v>111</v>
      </c>
      <c r="AA2252" s="1" t="s">
        <v>7687</v>
      </c>
      <c r="AB2252" t="s">
        <v>4743</v>
      </c>
      <c r="AC2252" t="s">
        <v>4953</v>
      </c>
      <c r="AG2252" t="s">
        <v>111</v>
      </c>
      <c r="AH2252">
        <v>20.43</v>
      </c>
      <c r="AI2252">
        <v>4.54</v>
      </c>
      <c r="AJ2252" s="20" t="s">
        <v>2380</v>
      </c>
      <c r="AK2252" t="s">
        <v>2380</v>
      </c>
      <c r="AL2252" t="s">
        <v>2380</v>
      </c>
      <c r="AM2252" s="29">
        <v>0</v>
      </c>
      <c r="AN2252" s="20" t="s">
        <v>2380</v>
      </c>
      <c r="AO2252" s="20" t="str">
        <f t="shared" si="645"/>
        <v>Normal weight</v>
      </c>
      <c r="AP2252" s="20" t="str">
        <f t="shared" si="646"/>
        <v>normal</v>
      </c>
      <c r="AS2252" t="s">
        <v>2276</v>
      </c>
      <c r="AT2252">
        <v>1985</v>
      </c>
      <c r="AU2252" s="28" t="s">
        <v>15</v>
      </c>
      <c r="AV2252">
        <v>3</v>
      </c>
      <c r="AW2252">
        <v>0</v>
      </c>
      <c r="AX2252" s="38">
        <v>40419.019999999997</v>
      </c>
      <c r="AY2252" t="s">
        <v>16</v>
      </c>
      <c r="AZ2252" t="s">
        <v>11</v>
      </c>
      <c r="BA2252" t="s">
        <v>13</v>
      </c>
      <c r="BB2252" s="35">
        <f>DATE(AT2252,MATCH(AU2252,{"Jan","Feb","Mar","Apr","May","Jun","Jul","Aug","Sep","Oct","Nov","Dec"}, 0),AV2252)</f>
        <v>31354</v>
      </c>
      <c r="BC2252" s="20">
        <f t="shared" si="647"/>
        <v>37</v>
      </c>
    </row>
    <row r="2253" spans="2:55" ht="15.5" hidden="1" x14ac:dyDescent="0.35">
      <c r="B2253" s="1" t="s">
        <v>110</v>
      </c>
      <c r="C2253" t="str">
        <f>VLOOKUP(B2253,Z2252:AE4587,2,FALSE)</f>
        <v>Kosters,</v>
      </c>
      <c r="D2253">
        <f t="shared" si="630"/>
        <v>15.18</v>
      </c>
      <c r="E2253">
        <f t="shared" si="631"/>
        <v>11.11</v>
      </c>
      <c r="F2253" t="str">
        <f t="shared" si="632"/>
        <v>No</v>
      </c>
      <c r="G2253" t="str">
        <f t="shared" si="633"/>
        <v>No</v>
      </c>
      <c r="H2253" t="str">
        <f t="shared" si="634"/>
        <v>No</v>
      </c>
      <c r="I2253">
        <f t="shared" si="635"/>
        <v>0</v>
      </c>
      <c r="J2253" t="str">
        <f t="shared" si="636"/>
        <v>No</v>
      </c>
      <c r="K2253" t="str">
        <f t="shared" si="637"/>
        <v>under weight</v>
      </c>
      <c r="L2253" t="str">
        <f t="shared" si="638"/>
        <v>diabeties</v>
      </c>
      <c r="M2253" s="34">
        <f t="shared" si="639"/>
        <v>27585</v>
      </c>
      <c r="N2253" s="36">
        <f t="shared" si="640"/>
        <v>40590.550000000003</v>
      </c>
      <c r="O2253" s="23" t="str">
        <f t="shared" si="641"/>
        <v>tier - 1</v>
      </c>
      <c r="P2253" s="34" t="str">
        <f t="shared" si="642"/>
        <v>tier - 3</v>
      </c>
      <c r="Q2253" s="34" t="str">
        <f t="shared" si="643"/>
        <v>R1012</v>
      </c>
      <c r="R2253" s="23">
        <f t="shared" si="644"/>
        <v>47</v>
      </c>
      <c r="Z2253" s="1" t="s">
        <v>110</v>
      </c>
      <c r="AA2253" s="1" t="s">
        <v>7688</v>
      </c>
      <c r="AB2253" t="s">
        <v>4746</v>
      </c>
      <c r="AC2253" t="s">
        <v>4801</v>
      </c>
      <c r="AD2253" t="s">
        <v>5020</v>
      </c>
      <c r="AG2253" t="s">
        <v>110</v>
      </c>
      <c r="AH2253">
        <v>15.18</v>
      </c>
      <c r="AI2253">
        <v>11.11</v>
      </c>
      <c r="AJ2253" s="20" t="s">
        <v>2380</v>
      </c>
      <c r="AK2253" t="s">
        <v>2380</v>
      </c>
      <c r="AL2253" t="s">
        <v>2380</v>
      </c>
      <c r="AM2253" s="29">
        <v>0</v>
      </c>
      <c r="AN2253" s="20" t="s">
        <v>2380</v>
      </c>
      <c r="AO2253" s="20" t="str">
        <f t="shared" si="645"/>
        <v>under weight</v>
      </c>
      <c r="AP2253" s="20" t="str">
        <f t="shared" si="646"/>
        <v>diabeties</v>
      </c>
      <c r="AS2253" t="s">
        <v>2277</v>
      </c>
      <c r="AT2253">
        <v>1975</v>
      </c>
      <c r="AU2253" s="28" t="s">
        <v>10</v>
      </c>
      <c r="AV2253">
        <v>10</v>
      </c>
      <c r="AW2253">
        <v>1</v>
      </c>
      <c r="AX2253" s="38">
        <v>40590.550000000003</v>
      </c>
      <c r="AY2253" t="s">
        <v>16</v>
      </c>
      <c r="AZ2253" t="s">
        <v>12</v>
      </c>
      <c r="BA2253" t="s">
        <v>23</v>
      </c>
      <c r="BB2253" s="35">
        <f>DATE(AT2253,MATCH(AU2253,{"Jan","Feb","Mar","Apr","May","Jun","Jul","Aug","Sep","Oct","Nov","Dec"}, 0),AV2253)</f>
        <v>27585</v>
      </c>
      <c r="BC2253" s="20">
        <f t="shared" si="647"/>
        <v>47</v>
      </c>
    </row>
    <row r="2254" spans="2:55" ht="15.5" hidden="1" x14ac:dyDescent="0.35">
      <c r="B2254" s="1" t="s">
        <v>109</v>
      </c>
      <c r="C2254" t="str">
        <f>VLOOKUP(B2254,Z2253:AE4588,2,FALSE)</f>
        <v>Dykes,</v>
      </c>
      <c r="D2254">
        <f t="shared" si="630"/>
        <v>15.12</v>
      </c>
      <c r="E2254">
        <f t="shared" si="631"/>
        <v>4.03</v>
      </c>
      <c r="F2254" t="str">
        <f t="shared" si="632"/>
        <v>yes</v>
      </c>
      <c r="G2254" t="str">
        <f t="shared" si="633"/>
        <v>No</v>
      </c>
      <c r="H2254" t="str">
        <f t="shared" si="634"/>
        <v>No</v>
      </c>
      <c r="I2254">
        <f t="shared" si="635"/>
        <v>0</v>
      </c>
      <c r="J2254" t="str">
        <f t="shared" si="636"/>
        <v>No</v>
      </c>
      <c r="K2254" t="str">
        <f t="shared" si="637"/>
        <v>under weight</v>
      </c>
      <c r="L2254" t="str">
        <f t="shared" si="638"/>
        <v>normal</v>
      </c>
      <c r="M2254" s="34">
        <f t="shared" si="639"/>
        <v>25836</v>
      </c>
      <c r="N2254" s="36">
        <f t="shared" si="640"/>
        <v>40692.910000000003</v>
      </c>
      <c r="O2254" s="23" t="str">
        <f t="shared" si="641"/>
        <v>tier - 1</v>
      </c>
      <c r="P2254" s="34" t="str">
        <f t="shared" si="642"/>
        <v>tier - 1</v>
      </c>
      <c r="Q2254" s="34" t="str">
        <f t="shared" si="643"/>
        <v>R1011</v>
      </c>
      <c r="R2254" s="23">
        <f t="shared" si="644"/>
        <v>52</v>
      </c>
      <c r="Z2254" s="1" t="s">
        <v>109</v>
      </c>
      <c r="AA2254" s="1" t="s">
        <v>7689</v>
      </c>
      <c r="AB2254" t="s">
        <v>4746</v>
      </c>
      <c r="AC2254" t="s">
        <v>5629</v>
      </c>
      <c r="AG2254" t="s">
        <v>109</v>
      </c>
      <c r="AH2254">
        <v>15.12</v>
      </c>
      <c r="AI2254">
        <v>4.03</v>
      </c>
      <c r="AJ2254" s="20" t="s">
        <v>2382</v>
      </c>
      <c r="AK2254" t="s">
        <v>2380</v>
      </c>
      <c r="AL2254" t="s">
        <v>2380</v>
      </c>
      <c r="AM2254" s="29">
        <v>0</v>
      </c>
      <c r="AN2254" s="20" t="s">
        <v>2380</v>
      </c>
      <c r="AO2254" s="20" t="str">
        <f t="shared" si="645"/>
        <v>under weight</v>
      </c>
      <c r="AP2254" s="20" t="str">
        <f t="shared" si="646"/>
        <v>normal</v>
      </c>
      <c r="AS2254" t="s">
        <v>2278</v>
      </c>
      <c r="AT2254">
        <v>1970</v>
      </c>
      <c r="AU2254" s="28" t="s">
        <v>20</v>
      </c>
      <c r="AV2254">
        <v>25</v>
      </c>
      <c r="AW2254">
        <v>0</v>
      </c>
      <c r="AX2254" s="38">
        <v>40692.910000000003</v>
      </c>
      <c r="AY2254" t="s">
        <v>16</v>
      </c>
      <c r="AZ2254" t="s">
        <v>16</v>
      </c>
      <c r="BA2254" t="s">
        <v>42</v>
      </c>
      <c r="BB2254" s="35">
        <f>DATE(AT2254,MATCH(AU2254,{"Jan","Feb","Mar","Apr","May","Jun","Jul","Aug","Sep","Oct","Nov","Dec"}, 0),AV2254)</f>
        <v>25836</v>
      </c>
      <c r="BC2254" s="20">
        <f t="shared" si="647"/>
        <v>52</v>
      </c>
    </row>
    <row r="2255" spans="2:55" ht="15.5" hidden="1" x14ac:dyDescent="0.35">
      <c r="B2255" s="1" t="s">
        <v>108</v>
      </c>
      <c r="C2255" t="str">
        <f>VLOOKUP(B2255,Z2254:AE4589,2,FALSE)</f>
        <v>Velan,</v>
      </c>
      <c r="D2255">
        <f t="shared" si="630"/>
        <v>23.88</v>
      </c>
      <c r="E2255">
        <f t="shared" si="631"/>
        <v>4.51</v>
      </c>
      <c r="F2255" t="str">
        <f t="shared" si="632"/>
        <v>No</v>
      </c>
      <c r="G2255" t="str">
        <f t="shared" si="633"/>
        <v>No</v>
      </c>
      <c r="H2255" t="str">
        <f t="shared" si="634"/>
        <v>No</v>
      </c>
      <c r="I2255">
        <f t="shared" si="635"/>
        <v>1</v>
      </c>
      <c r="J2255" t="str">
        <f t="shared" si="636"/>
        <v>No</v>
      </c>
      <c r="K2255" t="str">
        <f t="shared" si="637"/>
        <v>Normal weight</v>
      </c>
      <c r="L2255" t="str">
        <f t="shared" si="638"/>
        <v>normal</v>
      </c>
      <c r="M2255" s="34">
        <f t="shared" si="639"/>
        <v>28120</v>
      </c>
      <c r="N2255" s="36">
        <f t="shared" si="640"/>
        <v>40720.550000000003</v>
      </c>
      <c r="O2255" s="23" t="str">
        <f t="shared" si="641"/>
        <v>tier - 1</v>
      </c>
      <c r="P2255" s="34" t="str">
        <f t="shared" si="642"/>
        <v>tier - 3</v>
      </c>
      <c r="Q2255" s="34" t="str">
        <f t="shared" si="643"/>
        <v>R1012</v>
      </c>
      <c r="R2255" s="23">
        <f t="shared" si="644"/>
        <v>46</v>
      </c>
      <c r="Z2255" s="1" t="s">
        <v>108</v>
      </c>
      <c r="AA2255" s="1" t="s">
        <v>7690</v>
      </c>
      <c r="AB2255" t="s">
        <v>4743</v>
      </c>
      <c r="AC2255" t="s">
        <v>5728</v>
      </c>
      <c r="AG2255" t="s">
        <v>108</v>
      </c>
      <c r="AH2255">
        <v>23.88</v>
      </c>
      <c r="AI2255">
        <v>4.51</v>
      </c>
      <c r="AJ2255" s="20" t="s">
        <v>2380</v>
      </c>
      <c r="AK2255" t="s">
        <v>2380</v>
      </c>
      <c r="AL2255" t="s">
        <v>2380</v>
      </c>
      <c r="AM2255" s="29">
        <v>1</v>
      </c>
      <c r="AN2255" s="20" t="s">
        <v>2380</v>
      </c>
      <c r="AO2255" s="20" t="str">
        <f t="shared" si="645"/>
        <v>Normal weight</v>
      </c>
      <c r="AP2255" s="20" t="str">
        <f t="shared" si="646"/>
        <v>normal</v>
      </c>
      <c r="AS2255" t="s">
        <v>2279</v>
      </c>
      <c r="AT2255">
        <v>1976</v>
      </c>
      <c r="AU2255" s="28" t="s">
        <v>30</v>
      </c>
      <c r="AV2255">
        <v>26</v>
      </c>
      <c r="AW2255">
        <v>3</v>
      </c>
      <c r="AX2255" s="38">
        <v>40720.550000000003</v>
      </c>
      <c r="AY2255" t="s">
        <v>16</v>
      </c>
      <c r="AZ2255" t="s">
        <v>12</v>
      </c>
      <c r="BA2255" t="s">
        <v>23</v>
      </c>
      <c r="BB2255" s="35">
        <f>DATE(AT2255,MATCH(AU2255,{"Jan","Feb","Mar","Apr","May","Jun","Jul","Aug","Sep","Oct","Nov","Dec"}, 0),AV2255)</f>
        <v>28120</v>
      </c>
      <c r="BC2255" s="20">
        <f t="shared" si="647"/>
        <v>46</v>
      </c>
    </row>
    <row r="2256" spans="2:55" ht="15.5" hidden="1" x14ac:dyDescent="0.35">
      <c r="B2256" s="1" t="s">
        <v>107</v>
      </c>
      <c r="C2256" t="str">
        <f>VLOOKUP(B2256,Z2255:AE4590,2,FALSE)</f>
        <v>Goolik,</v>
      </c>
      <c r="D2256">
        <f t="shared" si="630"/>
        <v>16.13</v>
      </c>
      <c r="E2256">
        <f t="shared" si="631"/>
        <v>5.56</v>
      </c>
      <c r="F2256" t="str">
        <f t="shared" si="632"/>
        <v>No</v>
      </c>
      <c r="G2256" t="str">
        <f t="shared" si="633"/>
        <v>yes</v>
      </c>
      <c r="H2256" t="str">
        <f t="shared" si="634"/>
        <v>No</v>
      </c>
      <c r="I2256">
        <f t="shared" si="635"/>
        <v>1</v>
      </c>
      <c r="J2256" t="str">
        <f t="shared" si="636"/>
        <v>No</v>
      </c>
      <c r="K2256" t="str">
        <f t="shared" si="637"/>
        <v>under weight</v>
      </c>
      <c r="L2256" t="str">
        <f t="shared" si="638"/>
        <v>normal</v>
      </c>
      <c r="M2256" s="34">
        <f t="shared" si="639"/>
        <v>26460</v>
      </c>
      <c r="N2256" s="36">
        <f t="shared" si="640"/>
        <v>40817.85</v>
      </c>
      <c r="O2256" s="23" t="str">
        <f t="shared" si="641"/>
        <v>tier - 1</v>
      </c>
      <c r="P2256" s="34" t="str">
        <f t="shared" si="642"/>
        <v>tier - 3</v>
      </c>
      <c r="Q2256" s="34" t="str">
        <f t="shared" si="643"/>
        <v>R1011</v>
      </c>
      <c r="R2256" s="23">
        <f t="shared" si="644"/>
        <v>50</v>
      </c>
      <c r="Z2256" s="1" t="s">
        <v>107</v>
      </c>
      <c r="AA2256" s="1" t="s">
        <v>7691</v>
      </c>
      <c r="AB2256" t="s">
        <v>4743</v>
      </c>
      <c r="AC2256" t="s">
        <v>4814</v>
      </c>
      <c r="AG2256" t="s">
        <v>107</v>
      </c>
      <c r="AH2256">
        <v>16.13</v>
      </c>
      <c r="AI2256">
        <v>5.56</v>
      </c>
      <c r="AJ2256" s="20" t="s">
        <v>2380</v>
      </c>
      <c r="AK2256" t="s">
        <v>2382</v>
      </c>
      <c r="AL2256" t="s">
        <v>2380</v>
      </c>
      <c r="AM2256" s="29">
        <v>1</v>
      </c>
      <c r="AN2256" s="20" t="s">
        <v>2380</v>
      </c>
      <c r="AO2256" s="20" t="str">
        <f t="shared" si="645"/>
        <v>under weight</v>
      </c>
      <c r="AP2256" s="20" t="str">
        <f t="shared" si="646"/>
        <v>normal</v>
      </c>
      <c r="AS2256" t="s">
        <v>2280</v>
      </c>
      <c r="AT2256">
        <v>1972</v>
      </c>
      <c r="AU2256" s="28" t="s">
        <v>18</v>
      </c>
      <c r="AV2256">
        <v>10</v>
      </c>
      <c r="AW2256">
        <v>0</v>
      </c>
      <c r="AX2256" s="38">
        <v>40817.85</v>
      </c>
      <c r="AY2256" t="s">
        <v>16</v>
      </c>
      <c r="AZ2256" t="s">
        <v>12</v>
      </c>
      <c r="BA2256" t="s">
        <v>42</v>
      </c>
      <c r="BB2256" s="35">
        <f>DATE(AT2256,MATCH(AU2256,{"Jan","Feb","Mar","Apr","May","Jun","Jul","Aug","Sep","Oct","Nov","Dec"}, 0),AV2256)</f>
        <v>26460</v>
      </c>
      <c r="BC2256" s="20">
        <f t="shared" si="647"/>
        <v>50</v>
      </c>
    </row>
    <row r="2257" spans="2:55" ht="15.5" hidden="1" x14ac:dyDescent="0.35">
      <c r="B2257" s="1" t="s">
        <v>106</v>
      </c>
      <c r="C2257" t="str">
        <f>VLOOKUP(B2257,Z2256:AE4591,2,FALSE)</f>
        <v>Bain,</v>
      </c>
      <c r="D2257">
        <f t="shared" si="630"/>
        <v>24.09</v>
      </c>
      <c r="E2257">
        <f t="shared" si="631"/>
        <v>4.0999999999999996</v>
      </c>
      <c r="F2257" t="str">
        <f t="shared" si="632"/>
        <v>No</v>
      </c>
      <c r="G2257" t="str">
        <f t="shared" si="633"/>
        <v>yes</v>
      </c>
      <c r="H2257" t="str">
        <f t="shared" si="634"/>
        <v>No</v>
      </c>
      <c r="I2257">
        <f t="shared" si="635"/>
        <v>1</v>
      </c>
      <c r="J2257" t="str">
        <f t="shared" si="636"/>
        <v>No</v>
      </c>
      <c r="K2257" t="str">
        <f t="shared" si="637"/>
        <v>Normal weight</v>
      </c>
      <c r="L2257" t="str">
        <f t="shared" si="638"/>
        <v>normal</v>
      </c>
      <c r="M2257" s="34">
        <f t="shared" si="639"/>
        <v>36343</v>
      </c>
      <c r="N2257" s="36">
        <f t="shared" si="640"/>
        <v>40904.199999999997</v>
      </c>
      <c r="O2257" s="23" t="str">
        <f t="shared" si="641"/>
        <v>tier - 1</v>
      </c>
      <c r="P2257" s="34" t="str">
        <f t="shared" si="642"/>
        <v>tier - 1</v>
      </c>
      <c r="Q2257" s="34" t="str">
        <f t="shared" si="643"/>
        <v>R1024</v>
      </c>
      <c r="R2257" s="23">
        <f t="shared" si="644"/>
        <v>23</v>
      </c>
      <c r="Z2257" s="1" t="s">
        <v>106</v>
      </c>
      <c r="AA2257" s="1" t="s">
        <v>7692</v>
      </c>
      <c r="AB2257" t="s">
        <v>4746</v>
      </c>
      <c r="AC2257" t="s">
        <v>5139</v>
      </c>
      <c r="AG2257" t="s">
        <v>106</v>
      </c>
      <c r="AH2257">
        <v>24.09</v>
      </c>
      <c r="AI2257">
        <v>4.0999999999999996</v>
      </c>
      <c r="AJ2257" s="20" t="s">
        <v>2380</v>
      </c>
      <c r="AK2257" t="s">
        <v>2382</v>
      </c>
      <c r="AL2257" t="s">
        <v>2380</v>
      </c>
      <c r="AM2257" s="29">
        <v>1</v>
      </c>
      <c r="AN2257" s="20" t="s">
        <v>2380</v>
      </c>
      <c r="AO2257" s="20" t="str">
        <f t="shared" si="645"/>
        <v>Normal weight</v>
      </c>
      <c r="AP2257" s="20" t="str">
        <f t="shared" si="646"/>
        <v>normal</v>
      </c>
      <c r="AS2257" t="s">
        <v>2281</v>
      </c>
      <c r="AT2257">
        <v>1999</v>
      </c>
      <c r="AU2257" s="28" t="s">
        <v>10</v>
      </c>
      <c r="AV2257">
        <v>2</v>
      </c>
      <c r="AW2257">
        <v>1</v>
      </c>
      <c r="AX2257" s="38">
        <v>40904.199999999997</v>
      </c>
      <c r="AY2257" t="s">
        <v>16</v>
      </c>
      <c r="AZ2257" t="s">
        <v>16</v>
      </c>
      <c r="BA2257" t="s">
        <v>247</v>
      </c>
      <c r="BB2257" s="35">
        <f>DATE(AT2257,MATCH(AU2257,{"Jan","Feb","Mar","Apr","May","Jun","Jul","Aug","Sep","Oct","Nov","Dec"}, 0),AV2257)</f>
        <v>36343</v>
      </c>
      <c r="BC2257" s="20">
        <f t="shared" si="647"/>
        <v>23</v>
      </c>
    </row>
    <row r="2258" spans="2:55" ht="15.5" hidden="1" x14ac:dyDescent="0.35">
      <c r="B2258" s="1" t="s">
        <v>105</v>
      </c>
      <c r="C2258" t="str">
        <f>VLOOKUP(B2258,Z2257:AE4592,2,FALSE)</f>
        <v>Wieck,</v>
      </c>
      <c r="D2258">
        <f t="shared" si="630"/>
        <v>19.43</v>
      </c>
      <c r="E2258">
        <f t="shared" si="631"/>
        <v>5.85</v>
      </c>
      <c r="F2258" t="str">
        <f t="shared" si="632"/>
        <v>No</v>
      </c>
      <c r="G2258" t="str">
        <f t="shared" si="633"/>
        <v>yes</v>
      </c>
      <c r="H2258" t="str">
        <f t="shared" si="634"/>
        <v>No</v>
      </c>
      <c r="I2258">
        <f t="shared" si="635"/>
        <v>1</v>
      </c>
      <c r="J2258" t="str">
        <f t="shared" si="636"/>
        <v>No</v>
      </c>
      <c r="K2258" t="str">
        <f t="shared" si="637"/>
        <v>Normal weight</v>
      </c>
      <c r="L2258" t="str">
        <f t="shared" si="638"/>
        <v>pre diabeties</v>
      </c>
      <c r="M2258" s="34">
        <f t="shared" si="639"/>
        <v>33820</v>
      </c>
      <c r="N2258" s="36">
        <f t="shared" si="640"/>
        <v>40932.43</v>
      </c>
      <c r="O2258" s="23" t="str">
        <f t="shared" si="641"/>
        <v>tier - 1</v>
      </c>
      <c r="P2258" s="34" t="str">
        <f t="shared" si="642"/>
        <v>tier - 2</v>
      </c>
      <c r="Q2258" s="34" t="str">
        <f t="shared" si="643"/>
        <v>R1013</v>
      </c>
      <c r="R2258" s="23">
        <f t="shared" si="644"/>
        <v>30</v>
      </c>
      <c r="Z2258" s="1" t="s">
        <v>105</v>
      </c>
      <c r="AA2258" s="1" t="s">
        <v>7693</v>
      </c>
      <c r="AB2258" t="s">
        <v>4743</v>
      </c>
      <c r="AC2258" t="s">
        <v>7694</v>
      </c>
      <c r="AG2258" t="s">
        <v>105</v>
      </c>
      <c r="AH2258">
        <v>19.43</v>
      </c>
      <c r="AI2258">
        <v>5.85</v>
      </c>
      <c r="AJ2258" s="20" t="s">
        <v>2380</v>
      </c>
      <c r="AK2258" t="s">
        <v>2382</v>
      </c>
      <c r="AL2258" t="s">
        <v>2380</v>
      </c>
      <c r="AM2258" s="29">
        <v>1</v>
      </c>
      <c r="AN2258" s="20" t="s">
        <v>2380</v>
      </c>
      <c r="AO2258" s="20" t="str">
        <f t="shared" si="645"/>
        <v>Normal weight</v>
      </c>
      <c r="AP2258" s="20" t="str">
        <f t="shared" si="646"/>
        <v>pre diabeties</v>
      </c>
      <c r="AS2258" t="s">
        <v>2282</v>
      </c>
      <c r="AT2258">
        <v>1992</v>
      </c>
      <c r="AU2258" s="28" t="s">
        <v>35</v>
      </c>
      <c r="AV2258">
        <v>4</v>
      </c>
      <c r="AW2258">
        <v>3</v>
      </c>
      <c r="AX2258" s="38">
        <v>40932.43</v>
      </c>
      <c r="AY2258" t="s">
        <v>16</v>
      </c>
      <c r="AZ2258" t="s">
        <v>11</v>
      </c>
      <c r="BA2258" t="s">
        <v>13</v>
      </c>
      <c r="BB2258" s="35">
        <f>DATE(AT2258,MATCH(AU2258,{"Jan","Feb","Mar","Apr","May","Jun","Jul","Aug","Sep","Oct","Nov","Dec"}, 0),AV2258)</f>
        <v>33820</v>
      </c>
      <c r="BC2258" s="20">
        <f t="shared" si="647"/>
        <v>30</v>
      </c>
    </row>
    <row r="2259" spans="2:55" ht="15.5" hidden="1" x14ac:dyDescent="0.35">
      <c r="B2259" s="1" t="s">
        <v>104</v>
      </c>
      <c r="C2259" t="str">
        <f>VLOOKUP(B2259,Z2258:AE4593,2,FALSE)</f>
        <v>Friel,</v>
      </c>
      <c r="D2259">
        <f t="shared" si="630"/>
        <v>15.22</v>
      </c>
      <c r="E2259">
        <f t="shared" si="631"/>
        <v>4.92</v>
      </c>
      <c r="F2259" t="str">
        <f t="shared" si="632"/>
        <v>yes</v>
      </c>
      <c r="G2259" t="str">
        <f t="shared" si="633"/>
        <v>No</v>
      </c>
      <c r="H2259" t="str">
        <f t="shared" si="634"/>
        <v>Yes</v>
      </c>
      <c r="I2259">
        <f t="shared" si="635"/>
        <v>1</v>
      </c>
      <c r="J2259" t="str">
        <f t="shared" si="636"/>
        <v>No</v>
      </c>
      <c r="K2259" t="str">
        <f t="shared" si="637"/>
        <v>under weight</v>
      </c>
      <c r="L2259" t="str">
        <f t="shared" si="638"/>
        <v>normal</v>
      </c>
      <c r="M2259" s="34">
        <f t="shared" si="639"/>
        <v>29114</v>
      </c>
      <c r="N2259" s="36">
        <f t="shared" si="640"/>
        <v>40941.29</v>
      </c>
      <c r="O2259" s="23" t="str">
        <f t="shared" si="641"/>
        <v>tier - 1</v>
      </c>
      <c r="P2259" s="34" t="str">
        <f t="shared" si="642"/>
        <v>tier - 2</v>
      </c>
      <c r="Q2259" s="34" t="str">
        <f t="shared" si="643"/>
        <v>R1013</v>
      </c>
      <c r="R2259" s="23">
        <f t="shared" si="644"/>
        <v>43</v>
      </c>
      <c r="Z2259" s="1" t="s">
        <v>104</v>
      </c>
      <c r="AA2259" s="1" t="s">
        <v>7695</v>
      </c>
      <c r="AB2259" t="s">
        <v>4743</v>
      </c>
      <c r="AC2259" t="s">
        <v>6324</v>
      </c>
      <c r="AG2259" t="s">
        <v>104</v>
      </c>
      <c r="AH2259">
        <v>15.22</v>
      </c>
      <c r="AI2259">
        <v>4.92</v>
      </c>
      <c r="AJ2259" s="20" t="s">
        <v>2382</v>
      </c>
      <c r="AK2259" t="s">
        <v>2380</v>
      </c>
      <c r="AL2259" t="s">
        <v>2383</v>
      </c>
      <c r="AM2259" s="29">
        <v>1</v>
      </c>
      <c r="AN2259" s="20" t="s">
        <v>2380</v>
      </c>
      <c r="AO2259" s="20" t="str">
        <f t="shared" si="645"/>
        <v>under weight</v>
      </c>
      <c r="AP2259" s="20" t="str">
        <f t="shared" si="646"/>
        <v>normal</v>
      </c>
      <c r="AS2259" t="s">
        <v>2283</v>
      </c>
      <c r="AT2259">
        <v>1979</v>
      </c>
      <c r="AU2259" s="28" t="s">
        <v>20</v>
      </c>
      <c r="AV2259">
        <v>16</v>
      </c>
      <c r="AW2259">
        <v>3</v>
      </c>
      <c r="AX2259" s="38">
        <v>40941.29</v>
      </c>
      <c r="AY2259" t="s">
        <v>16</v>
      </c>
      <c r="AZ2259" t="s">
        <v>11</v>
      </c>
      <c r="BA2259" t="s">
        <v>13</v>
      </c>
      <c r="BB2259" s="35">
        <f>DATE(AT2259,MATCH(AU2259,{"Jan","Feb","Mar","Apr","May","Jun","Jul","Aug","Sep","Oct","Nov","Dec"}, 0),AV2259)</f>
        <v>29114</v>
      </c>
      <c r="BC2259" s="20">
        <f t="shared" si="647"/>
        <v>43</v>
      </c>
    </row>
    <row r="2260" spans="2:55" ht="15.5" hidden="1" x14ac:dyDescent="0.35">
      <c r="B2260" s="1" t="s">
        <v>103</v>
      </c>
      <c r="C2260" t="str">
        <f>VLOOKUP(B2260,Z2259:AE4594,2,FALSE)</f>
        <v>Santandreu,</v>
      </c>
      <c r="D2260">
        <f t="shared" si="630"/>
        <v>20.72</v>
      </c>
      <c r="E2260">
        <f t="shared" si="631"/>
        <v>9.4600000000000009</v>
      </c>
      <c r="F2260" t="str">
        <f t="shared" si="632"/>
        <v>No</v>
      </c>
      <c r="G2260" t="str">
        <f t="shared" si="633"/>
        <v>No</v>
      </c>
      <c r="H2260" t="str">
        <f t="shared" si="634"/>
        <v>No</v>
      </c>
      <c r="I2260">
        <f t="shared" si="635"/>
        <v>0</v>
      </c>
      <c r="J2260" t="str">
        <f t="shared" si="636"/>
        <v>No</v>
      </c>
      <c r="K2260" t="str">
        <f t="shared" si="637"/>
        <v>Normal weight</v>
      </c>
      <c r="L2260" t="str">
        <f t="shared" si="638"/>
        <v>diabeties</v>
      </c>
      <c r="M2260" s="34">
        <f t="shared" si="639"/>
        <v>30567</v>
      </c>
      <c r="N2260" s="36">
        <f t="shared" si="640"/>
        <v>40961.29</v>
      </c>
      <c r="O2260" s="23" t="str">
        <f t="shared" si="641"/>
        <v>tier - 1</v>
      </c>
      <c r="P2260" s="34" t="str">
        <f t="shared" si="642"/>
        <v>tier - 2</v>
      </c>
      <c r="Q2260" s="34" t="str">
        <f t="shared" si="643"/>
        <v>R1011</v>
      </c>
      <c r="R2260" s="23">
        <f t="shared" si="644"/>
        <v>39</v>
      </c>
      <c r="Z2260" s="1" t="s">
        <v>103</v>
      </c>
      <c r="AA2260" s="1" t="s">
        <v>7696</v>
      </c>
      <c r="AB2260" t="s">
        <v>4743</v>
      </c>
      <c r="AC2260" t="s">
        <v>6598</v>
      </c>
      <c r="AD2260" t="s">
        <v>4826</v>
      </c>
      <c r="AG2260" t="s">
        <v>103</v>
      </c>
      <c r="AH2260">
        <v>20.72</v>
      </c>
      <c r="AI2260">
        <v>9.4600000000000009</v>
      </c>
      <c r="AJ2260" s="20" t="s">
        <v>2380</v>
      </c>
      <c r="AK2260" t="s">
        <v>2380</v>
      </c>
      <c r="AL2260" t="s">
        <v>2380</v>
      </c>
      <c r="AM2260" s="29">
        <v>0</v>
      </c>
      <c r="AN2260" s="20" t="s">
        <v>2380</v>
      </c>
      <c r="AO2260" s="20" t="str">
        <f t="shared" si="645"/>
        <v>Normal weight</v>
      </c>
      <c r="AP2260" s="20" t="str">
        <f t="shared" si="646"/>
        <v>diabeties</v>
      </c>
      <c r="AS2260" t="s">
        <v>2284</v>
      </c>
      <c r="AT2260">
        <v>1983</v>
      </c>
      <c r="AU2260" s="28" t="s">
        <v>20</v>
      </c>
      <c r="AV2260">
        <v>8</v>
      </c>
      <c r="AW2260">
        <v>3</v>
      </c>
      <c r="AX2260" s="38">
        <v>40961.29</v>
      </c>
      <c r="AY2260" t="s">
        <v>16</v>
      </c>
      <c r="AZ2260" t="s">
        <v>11</v>
      </c>
      <c r="BA2260" t="s">
        <v>42</v>
      </c>
      <c r="BB2260" s="35">
        <f>DATE(AT2260,MATCH(AU2260,{"Jan","Feb","Mar","Apr","May","Jun","Jul","Aug","Sep","Oct","Nov","Dec"}, 0),AV2260)</f>
        <v>30567</v>
      </c>
      <c r="BC2260" s="20">
        <f t="shared" si="647"/>
        <v>39</v>
      </c>
    </row>
    <row r="2261" spans="2:55" ht="15.5" hidden="1" x14ac:dyDescent="0.35">
      <c r="B2261" s="1" t="s">
        <v>102</v>
      </c>
      <c r="C2261" t="str">
        <f>VLOOKUP(B2261,Z2260:AE4595,2,FALSE)</f>
        <v>Johnson,</v>
      </c>
      <c r="D2261">
        <f t="shared" si="630"/>
        <v>35.4</v>
      </c>
      <c r="E2261">
        <f t="shared" si="631"/>
        <v>5.94</v>
      </c>
      <c r="F2261" t="str">
        <f t="shared" si="632"/>
        <v>No</v>
      </c>
      <c r="G2261" t="str">
        <f t="shared" si="633"/>
        <v>No</v>
      </c>
      <c r="H2261" t="str">
        <f t="shared" si="634"/>
        <v>Yes</v>
      </c>
      <c r="I2261">
        <f t="shared" si="635"/>
        <v>1</v>
      </c>
      <c r="J2261" t="str">
        <f t="shared" si="636"/>
        <v>No</v>
      </c>
      <c r="K2261" t="str">
        <f t="shared" si="637"/>
        <v>OBESITY</v>
      </c>
      <c r="L2261" t="str">
        <f t="shared" si="638"/>
        <v>pre diabeties</v>
      </c>
      <c r="M2261" s="34">
        <f t="shared" si="639"/>
        <v>27185</v>
      </c>
      <c r="N2261" s="36">
        <f t="shared" si="640"/>
        <v>40974.160000000003</v>
      </c>
      <c r="O2261" s="23" t="str">
        <f t="shared" si="641"/>
        <v>tier - 1</v>
      </c>
      <c r="P2261" s="34" t="str">
        <f t="shared" si="642"/>
        <v>tier - 2</v>
      </c>
      <c r="Q2261" s="34" t="str">
        <f t="shared" si="643"/>
        <v>R1013</v>
      </c>
      <c r="R2261" s="23">
        <f t="shared" si="644"/>
        <v>49</v>
      </c>
      <c r="Z2261" s="1" t="s">
        <v>102</v>
      </c>
      <c r="AA2261" s="1" t="s">
        <v>4894</v>
      </c>
      <c r="AB2261" t="s">
        <v>4746</v>
      </c>
      <c r="AC2261" t="s">
        <v>4830</v>
      </c>
      <c r="AD2261" t="s">
        <v>4889</v>
      </c>
      <c r="AG2261" t="s">
        <v>102</v>
      </c>
      <c r="AH2261">
        <v>35.4</v>
      </c>
      <c r="AI2261">
        <v>5.94</v>
      </c>
      <c r="AJ2261" s="20" t="s">
        <v>2380</v>
      </c>
      <c r="AK2261" t="s">
        <v>2380</v>
      </c>
      <c r="AL2261" t="s">
        <v>2383</v>
      </c>
      <c r="AM2261" s="29">
        <v>1</v>
      </c>
      <c r="AN2261" s="20" t="s">
        <v>2380</v>
      </c>
      <c r="AO2261" s="20" t="str">
        <f t="shared" si="645"/>
        <v>OBESITY</v>
      </c>
      <c r="AP2261" s="20" t="str">
        <f t="shared" si="646"/>
        <v>pre diabeties</v>
      </c>
      <c r="AS2261" t="s">
        <v>2285</v>
      </c>
      <c r="AT2261">
        <v>1974</v>
      </c>
      <c r="AU2261" s="28" t="s">
        <v>18</v>
      </c>
      <c r="AV2261">
        <v>5</v>
      </c>
      <c r="AW2261">
        <v>0</v>
      </c>
      <c r="AX2261" s="38">
        <v>40974.160000000003</v>
      </c>
      <c r="AY2261" t="s">
        <v>16</v>
      </c>
      <c r="AZ2261" t="s">
        <v>11</v>
      </c>
      <c r="BA2261" t="s">
        <v>13</v>
      </c>
      <c r="BB2261" s="35">
        <f>DATE(AT2261,MATCH(AU2261,{"Jan","Feb","Mar","Apr","May","Jun","Jul","Aug","Sep","Oct","Nov","Dec"}, 0),AV2261)</f>
        <v>27185</v>
      </c>
      <c r="BC2261" s="20">
        <f t="shared" si="647"/>
        <v>49</v>
      </c>
    </row>
    <row r="2262" spans="2:55" ht="15.5" hidden="1" x14ac:dyDescent="0.35">
      <c r="B2262" s="1" t="s">
        <v>101</v>
      </c>
      <c r="C2262" t="str">
        <f>VLOOKUP(B2262,Z2261:AE4596,2,FALSE)</f>
        <v>Gerber,</v>
      </c>
      <c r="D2262">
        <f t="shared" si="630"/>
        <v>34.4</v>
      </c>
      <c r="E2262">
        <f t="shared" si="631"/>
        <v>5.7</v>
      </c>
      <c r="F2262" t="str">
        <f t="shared" si="632"/>
        <v>No</v>
      </c>
      <c r="G2262" t="str">
        <f t="shared" si="633"/>
        <v>No</v>
      </c>
      <c r="H2262" t="str">
        <f t="shared" si="634"/>
        <v>Yes</v>
      </c>
      <c r="I2262">
        <f t="shared" si="635"/>
        <v>1</v>
      </c>
      <c r="J2262" t="str">
        <f t="shared" si="636"/>
        <v>No</v>
      </c>
      <c r="K2262" t="str">
        <f t="shared" si="637"/>
        <v>OBESITY</v>
      </c>
      <c r="L2262" t="str">
        <f t="shared" si="638"/>
        <v>pre diabeties</v>
      </c>
      <c r="M2262" s="34">
        <f t="shared" si="639"/>
        <v>29139</v>
      </c>
      <c r="N2262" s="36">
        <f t="shared" si="640"/>
        <v>41034.22</v>
      </c>
      <c r="O2262" s="23" t="str">
        <f t="shared" si="641"/>
        <v>tier - 1</v>
      </c>
      <c r="P2262" s="34" t="str">
        <f t="shared" si="642"/>
        <v>tier - 3</v>
      </c>
      <c r="Q2262" s="34" t="str">
        <f t="shared" si="643"/>
        <v>R1017</v>
      </c>
      <c r="R2262" s="23">
        <f t="shared" si="644"/>
        <v>43</v>
      </c>
      <c r="Z2262" s="1" t="s">
        <v>101</v>
      </c>
      <c r="AA2262" s="1" t="s">
        <v>7697</v>
      </c>
      <c r="AB2262" t="s">
        <v>4746</v>
      </c>
      <c r="AC2262" t="s">
        <v>7698</v>
      </c>
      <c r="AG2262" t="s">
        <v>101</v>
      </c>
      <c r="AH2262">
        <v>34.4</v>
      </c>
      <c r="AI2262">
        <v>5.7</v>
      </c>
      <c r="AJ2262" s="20" t="s">
        <v>2380</v>
      </c>
      <c r="AK2262" t="s">
        <v>2380</v>
      </c>
      <c r="AL2262" t="s">
        <v>2383</v>
      </c>
      <c r="AM2262" s="29">
        <v>1</v>
      </c>
      <c r="AN2262" s="20" t="s">
        <v>2380</v>
      </c>
      <c r="AO2262" s="20" t="str">
        <f t="shared" si="645"/>
        <v>OBESITY</v>
      </c>
      <c r="AP2262" s="20" t="str">
        <f t="shared" si="646"/>
        <v>pre diabeties</v>
      </c>
      <c r="AS2262" t="s">
        <v>2286</v>
      </c>
      <c r="AT2262">
        <v>1979</v>
      </c>
      <c r="AU2262" s="28" t="s">
        <v>37</v>
      </c>
      <c r="AV2262">
        <v>11</v>
      </c>
      <c r="AW2262">
        <v>1</v>
      </c>
      <c r="AX2262" s="38">
        <v>41034.22</v>
      </c>
      <c r="AY2262" t="s">
        <v>16</v>
      </c>
      <c r="AZ2262" t="s">
        <v>12</v>
      </c>
      <c r="BA2262" t="s">
        <v>356</v>
      </c>
      <c r="BB2262" s="35">
        <f>DATE(AT2262,MATCH(AU2262,{"Jan","Feb","Mar","Apr","May","Jun","Jul","Aug","Sep","Oct","Nov","Dec"}, 0),AV2262)</f>
        <v>29139</v>
      </c>
      <c r="BC2262" s="20">
        <f t="shared" si="647"/>
        <v>43</v>
      </c>
    </row>
    <row r="2263" spans="2:55" ht="15.5" hidden="1" x14ac:dyDescent="0.35">
      <c r="B2263" s="1" t="s">
        <v>100</v>
      </c>
      <c r="C2263" t="str">
        <f>VLOOKUP(B2263,Z2262:AE4597,2,FALSE)</f>
        <v>Benadum,</v>
      </c>
      <c r="D2263">
        <f t="shared" si="630"/>
        <v>34.1</v>
      </c>
      <c r="E2263">
        <f t="shared" si="631"/>
        <v>4.13</v>
      </c>
      <c r="F2263" t="str">
        <f t="shared" si="632"/>
        <v>No</v>
      </c>
      <c r="G2263" t="str">
        <f t="shared" si="633"/>
        <v>No</v>
      </c>
      <c r="H2263" t="str">
        <f t="shared" si="634"/>
        <v>Yes</v>
      </c>
      <c r="I2263">
        <f t="shared" si="635"/>
        <v>1</v>
      </c>
      <c r="J2263" t="str">
        <f t="shared" si="636"/>
        <v>No</v>
      </c>
      <c r="K2263" t="str">
        <f t="shared" si="637"/>
        <v>OBESITY</v>
      </c>
      <c r="L2263" t="str">
        <f t="shared" si="638"/>
        <v>normal</v>
      </c>
      <c r="M2263" s="34">
        <f t="shared" si="639"/>
        <v>26523</v>
      </c>
      <c r="N2263" s="36">
        <f t="shared" si="640"/>
        <v>41055.29</v>
      </c>
      <c r="O2263" s="23" t="str">
        <f t="shared" si="641"/>
        <v>tier - 1</v>
      </c>
      <c r="P2263" s="34" t="str">
        <f t="shared" si="642"/>
        <v>tier - 2</v>
      </c>
      <c r="Q2263" s="34" t="str">
        <f t="shared" si="643"/>
        <v>R1011</v>
      </c>
      <c r="R2263" s="23">
        <f t="shared" si="644"/>
        <v>50</v>
      </c>
      <c r="Z2263" s="1" t="s">
        <v>100</v>
      </c>
      <c r="AA2263" s="1" t="s">
        <v>7699</v>
      </c>
      <c r="AB2263" t="s">
        <v>4746</v>
      </c>
      <c r="AC2263" t="s">
        <v>7700</v>
      </c>
      <c r="AG2263" t="s">
        <v>100</v>
      </c>
      <c r="AH2263">
        <v>34.1</v>
      </c>
      <c r="AI2263">
        <v>4.13</v>
      </c>
      <c r="AJ2263" s="20" t="s">
        <v>2380</v>
      </c>
      <c r="AK2263" t="s">
        <v>2380</v>
      </c>
      <c r="AL2263" t="s">
        <v>2383</v>
      </c>
      <c r="AM2263" s="29">
        <v>1</v>
      </c>
      <c r="AN2263" s="20" t="s">
        <v>2380</v>
      </c>
      <c r="AO2263" s="20" t="str">
        <f t="shared" si="645"/>
        <v>OBESITY</v>
      </c>
      <c r="AP2263" s="20" t="str">
        <f t="shared" si="646"/>
        <v>normal</v>
      </c>
      <c r="AS2263" t="s">
        <v>2287</v>
      </c>
      <c r="AT2263">
        <v>1972</v>
      </c>
      <c r="AU2263" s="28" t="s">
        <v>35</v>
      </c>
      <c r="AV2263">
        <v>12</v>
      </c>
      <c r="AW2263">
        <v>0</v>
      </c>
      <c r="AX2263" s="38">
        <v>41055.29</v>
      </c>
      <c r="AY2263" t="s">
        <v>16</v>
      </c>
      <c r="AZ2263" t="s">
        <v>11</v>
      </c>
      <c r="BA2263" t="s">
        <v>42</v>
      </c>
      <c r="BB2263" s="35">
        <f>DATE(AT2263,MATCH(AU2263,{"Jan","Feb","Mar","Apr","May","Jun","Jul","Aug","Sep","Oct","Nov","Dec"}, 0),AV2263)</f>
        <v>26523</v>
      </c>
      <c r="BC2263" s="20">
        <f t="shared" si="647"/>
        <v>50</v>
      </c>
    </row>
    <row r="2264" spans="2:55" ht="15.5" hidden="1" x14ac:dyDescent="0.35">
      <c r="B2264" s="1" t="s">
        <v>99</v>
      </c>
      <c r="C2264" t="str">
        <f>VLOOKUP(B2264,Z2263:AE4598,2,FALSE)</f>
        <v>Ragazzini,</v>
      </c>
      <c r="D2264">
        <f t="shared" si="630"/>
        <v>30.4</v>
      </c>
      <c r="E2264">
        <f t="shared" si="631"/>
        <v>4.7699999999999996</v>
      </c>
      <c r="F2264" t="str">
        <f t="shared" si="632"/>
        <v>No</v>
      </c>
      <c r="G2264" t="str">
        <f t="shared" si="633"/>
        <v>No</v>
      </c>
      <c r="H2264" t="str">
        <f t="shared" si="634"/>
        <v>Yes</v>
      </c>
      <c r="I2264">
        <f t="shared" si="635"/>
        <v>1</v>
      </c>
      <c r="J2264" t="str">
        <f t="shared" si="636"/>
        <v>No</v>
      </c>
      <c r="K2264" t="str">
        <f t="shared" si="637"/>
        <v>OBESITY</v>
      </c>
      <c r="L2264" t="str">
        <f t="shared" si="638"/>
        <v>normal</v>
      </c>
      <c r="M2264" s="34">
        <f t="shared" si="639"/>
        <v>26548</v>
      </c>
      <c r="N2264" s="36">
        <f t="shared" si="640"/>
        <v>41097.160000000003</v>
      </c>
      <c r="O2264" s="23" t="str">
        <f t="shared" si="641"/>
        <v>tier - 1</v>
      </c>
      <c r="P2264" s="34" t="str">
        <f t="shared" si="642"/>
        <v>tier - 3</v>
      </c>
      <c r="Q2264" s="34" t="str">
        <f t="shared" si="643"/>
        <v>R1016</v>
      </c>
      <c r="R2264" s="23">
        <f t="shared" si="644"/>
        <v>50</v>
      </c>
      <c r="Z2264" s="1" t="s">
        <v>99</v>
      </c>
      <c r="AA2264" s="1" t="s">
        <v>7701</v>
      </c>
      <c r="AB2264" t="s">
        <v>4746</v>
      </c>
      <c r="AC2264" t="s">
        <v>5113</v>
      </c>
      <c r="AD2264" t="s">
        <v>4831</v>
      </c>
      <c r="AG2264" t="s">
        <v>99</v>
      </c>
      <c r="AH2264">
        <v>30.4</v>
      </c>
      <c r="AI2264">
        <v>4.7699999999999996</v>
      </c>
      <c r="AJ2264" s="20" t="s">
        <v>2380</v>
      </c>
      <c r="AK2264" t="s">
        <v>2380</v>
      </c>
      <c r="AL2264" t="s">
        <v>2383</v>
      </c>
      <c r="AM2264" s="29">
        <v>1</v>
      </c>
      <c r="AN2264" s="20" t="s">
        <v>2380</v>
      </c>
      <c r="AO2264" s="20" t="str">
        <f t="shared" si="645"/>
        <v>OBESITY</v>
      </c>
      <c r="AP2264" s="20" t="str">
        <f t="shared" si="646"/>
        <v>normal</v>
      </c>
      <c r="AS2264" t="s">
        <v>2288</v>
      </c>
      <c r="AT2264">
        <v>1972</v>
      </c>
      <c r="AU2264" s="28" t="s">
        <v>20</v>
      </c>
      <c r="AV2264">
        <v>6</v>
      </c>
      <c r="AW2264">
        <v>0</v>
      </c>
      <c r="AX2264" s="38">
        <v>41097.160000000003</v>
      </c>
      <c r="AY2264" t="s">
        <v>16</v>
      </c>
      <c r="AZ2264" t="s">
        <v>12</v>
      </c>
      <c r="BA2264" t="s">
        <v>168</v>
      </c>
      <c r="BB2264" s="35">
        <f>DATE(AT2264,MATCH(AU2264,{"Jan","Feb","Mar","Apr","May","Jun","Jul","Aug","Sep","Oct","Nov","Dec"}, 0),AV2264)</f>
        <v>26548</v>
      </c>
      <c r="BC2264" s="20">
        <f t="shared" si="647"/>
        <v>50</v>
      </c>
    </row>
    <row r="2265" spans="2:55" ht="15.5" hidden="1" x14ac:dyDescent="0.35">
      <c r="B2265" s="1" t="s">
        <v>98</v>
      </c>
      <c r="C2265" t="str">
        <f>VLOOKUP(B2265,Z2264:AE4599,2,FALSE)</f>
        <v>Kessinger,</v>
      </c>
      <c r="D2265">
        <f t="shared" si="630"/>
        <v>28.7</v>
      </c>
      <c r="E2265">
        <f t="shared" si="631"/>
        <v>4.99</v>
      </c>
      <c r="F2265" t="str">
        <f t="shared" si="632"/>
        <v>No</v>
      </c>
      <c r="G2265" t="str">
        <f t="shared" si="633"/>
        <v>No</v>
      </c>
      <c r="H2265" t="str">
        <f t="shared" si="634"/>
        <v>Yes</v>
      </c>
      <c r="I2265">
        <f t="shared" si="635"/>
        <v>1</v>
      </c>
      <c r="J2265" t="str">
        <f t="shared" si="636"/>
        <v>No</v>
      </c>
      <c r="K2265" t="str">
        <f t="shared" si="637"/>
        <v>OVER WEIGHT</v>
      </c>
      <c r="L2265" t="str">
        <f t="shared" si="638"/>
        <v>normal</v>
      </c>
      <c r="M2265" s="34">
        <f t="shared" si="639"/>
        <v>25423</v>
      </c>
      <c r="N2265" s="36">
        <f t="shared" si="640"/>
        <v>41191.57</v>
      </c>
      <c r="O2265" s="23" t="str">
        <f t="shared" si="641"/>
        <v>tier - 1</v>
      </c>
      <c r="P2265" s="34" t="str">
        <f t="shared" si="642"/>
        <v>tier - 2</v>
      </c>
      <c r="Q2265" s="34" t="str">
        <f t="shared" si="643"/>
        <v>R1011</v>
      </c>
      <c r="R2265" s="23">
        <f t="shared" si="644"/>
        <v>53</v>
      </c>
      <c r="Z2265" s="1" t="s">
        <v>98</v>
      </c>
      <c r="AA2265" s="1" t="s">
        <v>7702</v>
      </c>
      <c r="AB2265" t="s">
        <v>4746</v>
      </c>
      <c r="AC2265" t="s">
        <v>4864</v>
      </c>
      <c r="AG2265" t="s">
        <v>98</v>
      </c>
      <c r="AH2265">
        <v>28.7</v>
      </c>
      <c r="AI2265">
        <v>4.99</v>
      </c>
      <c r="AJ2265" s="20" t="s">
        <v>2380</v>
      </c>
      <c r="AK2265" t="s">
        <v>2380</v>
      </c>
      <c r="AL2265" t="s">
        <v>2383</v>
      </c>
      <c r="AM2265" s="29">
        <v>1</v>
      </c>
      <c r="AN2265" s="20" t="s">
        <v>2380</v>
      </c>
      <c r="AO2265" s="20" t="str">
        <f t="shared" si="645"/>
        <v>OVER WEIGHT</v>
      </c>
      <c r="AP2265" s="20" t="str">
        <f t="shared" si="646"/>
        <v>normal</v>
      </c>
      <c r="AS2265" t="s">
        <v>2289</v>
      </c>
      <c r="AT2265">
        <v>1969</v>
      </c>
      <c r="AU2265" s="28" t="s">
        <v>35</v>
      </c>
      <c r="AV2265">
        <v>8</v>
      </c>
      <c r="AW2265">
        <v>0</v>
      </c>
      <c r="AX2265" s="38">
        <v>41191.57</v>
      </c>
      <c r="AY2265" t="s">
        <v>16</v>
      </c>
      <c r="AZ2265" t="s">
        <v>11</v>
      </c>
      <c r="BA2265" t="s">
        <v>42</v>
      </c>
      <c r="BB2265" s="35">
        <f>DATE(AT2265,MATCH(AU2265,{"Jan","Feb","Mar","Apr","May","Jun","Jul","Aug","Sep","Oct","Nov","Dec"}, 0),AV2265)</f>
        <v>25423</v>
      </c>
      <c r="BC2265" s="20">
        <f t="shared" si="647"/>
        <v>53</v>
      </c>
    </row>
    <row r="2266" spans="2:55" ht="15.5" hidden="1" x14ac:dyDescent="0.35">
      <c r="B2266" s="1" t="s">
        <v>97</v>
      </c>
      <c r="C2266" t="str">
        <f>VLOOKUP(B2266,Z2265:AE4600,2,FALSE)</f>
        <v>Bezgin,</v>
      </c>
      <c r="D2266">
        <f t="shared" si="630"/>
        <v>17.440000000000001</v>
      </c>
      <c r="E2266">
        <f t="shared" si="631"/>
        <v>4.42</v>
      </c>
      <c r="F2266" t="str">
        <f t="shared" si="632"/>
        <v>yes</v>
      </c>
      <c r="G2266" t="str">
        <f t="shared" si="633"/>
        <v>No</v>
      </c>
      <c r="H2266" t="str">
        <f t="shared" si="634"/>
        <v>Yes</v>
      </c>
      <c r="I2266">
        <f t="shared" si="635"/>
        <v>1</v>
      </c>
      <c r="J2266" t="str">
        <f t="shared" si="636"/>
        <v>No</v>
      </c>
      <c r="K2266" t="str">
        <f t="shared" si="637"/>
        <v>under weight</v>
      </c>
      <c r="L2266" t="str">
        <f t="shared" si="638"/>
        <v>normal</v>
      </c>
      <c r="M2266" s="34">
        <f t="shared" si="639"/>
        <v>23534</v>
      </c>
      <c r="N2266" s="36">
        <f t="shared" si="640"/>
        <v>41250.39</v>
      </c>
      <c r="O2266" s="23" t="str">
        <f t="shared" si="641"/>
        <v>tier - 1</v>
      </c>
      <c r="P2266" s="34" t="str">
        <f t="shared" si="642"/>
        <v>tier - 3</v>
      </c>
      <c r="Q2266" s="34" t="str">
        <f t="shared" si="643"/>
        <v>R1011</v>
      </c>
      <c r="R2266" s="23">
        <f t="shared" si="644"/>
        <v>59</v>
      </c>
      <c r="Z2266" s="1" t="s">
        <v>97</v>
      </c>
      <c r="AA2266" s="1" t="s">
        <v>7703</v>
      </c>
      <c r="AB2266" t="s">
        <v>4743</v>
      </c>
      <c r="AC2266" t="s">
        <v>4916</v>
      </c>
      <c r="AG2266" t="s">
        <v>97</v>
      </c>
      <c r="AH2266">
        <v>17.440000000000001</v>
      </c>
      <c r="AI2266">
        <v>4.42</v>
      </c>
      <c r="AJ2266" s="20" t="s">
        <v>2382</v>
      </c>
      <c r="AK2266" t="s">
        <v>2380</v>
      </c>
      <c r="AL2266" t="s">
        <v>2383</v>
      </c>
      <c r="AM2266" s="29">
        <v>1</v>
      </c>
      <c r="AN2266" s="20" t="s">
        <v>2380</v>
      </c>
      <c r="AO2266" s="20" t="str">
        <f t="shared" si="645"/>
        <v>under weight</v>
      </c>
      <c r="AP2266" s="20" t="str">
        <f t="shared" si="646"/>
        <v>normal</v>
      </c>
      <c r="AS2266" t="s">
        <v>2290</v>
      </c>
      <c r="AT2266">
        <v>1964</v>
      </c>
      <c r="AU2266" s="28" t="s">
        <v>18</v>
      </c>
      <c r="AV2266">
        <v>6</v>
      </c>
      <c r="AW2266">
        <v>0</v>
      </c>
      <c r="AX2266" s="38">
        <v>41250.39</v>
      </c>
      <c r="AY2266" t="s">
        <v>16</v>
      </c>
      <c r="AZ2266" t="s">
        <v>12</v>
      </c>
      <c r="BA2266" t="s">
        <v>42</v>
      </c>
      <c r="BB2266" s="35">
        <f>DATE(AT2266,MATCH(AU2266,{"Jan","Feb","Mar","Apr","May","Jun","Jul","Aug","Sep","Oct","Nov","Dec"}, 0),AV2266)</f>
        <v>23534</v>
      </c>
      <c r="BC2266" s="20">
        <f t="shared" si="647"/>
        <v>59</v>
      </c>
    </row>
    <row r="2267" spans="2:55" ht="15.5" hidden="1" x14ac:dyDescent="0.35">
      <c r="B2267" s="1" t="s">
        <v>96</v>
      </c>
      <c r="C2267" t="str">
        <f>VLOOKUP(B2267,Z2266:AE4601,2,FALSE)</f>
        <v>Woldesilassie,</v>
      </c>
      <c r="D2267">
        <f t="shared" si="630"/>
        <v>27.6</v>
      </c>
      <c r="E2267">
        <f t="shared" si="631"/>
        <v>4.01</v>
      </c>
      <c r="F2267" t="str">
        <f t="shared" si="632"/>
        <v>No</v>
      </c>
      <c r="G2267" t="str">
        <f t="shared" si="633"/>
        <v>No</v>
      </c>
      <c r="H2267" t="str">
        <f t="shared" si="634"/>
        <v>Yes</v>
      </c>
      <c r="I2267">
        <f t="shared" si="635"/>
        <v>1</v>
      </c>
      <c r="J2267" t="str">
        <f t="shared" si="636"/>
        <v>No</v>
      </c>
      <c r="K2267" t="str">
        <f t="shared" si="637"/>
        <v>OVER WEIGHT</v>
      </c>
      <c r="L2267" t="str">
        <f t="shared" si="638"/>
        <v>normal</v>
      </c>
      <c r="M2267" s="34">
        <f t="shared" si="639"/>
        <v>28364</v>
      </c>
      <c r="N2267" s="36">
        <f t="shared" si="640"/>
        <v>41271.5</v>
      </c>
      <c r="O2267" s="23" t="str">
        <f t="shared" si="641"/>
        <v>tier - 1</v>
      </c>
      <c r="P2267" s="34" t="str">
        <f t="shared" si="642"/>
        <v>tier - 2</v>
      </c>
      <c r="Q2267" s="34" t="str">
        <f t="shared" si="643"/>
        <v>R1011</v>
      </c>
      <c r="R2267" s="23">
        <f t="shared" si="644"/>
        <v>45</v>
      </c>
      <c r="Z2267" s="1" t="s">
        <v>96</v>
      </c>
      <c r="AA2267" s="1" t="s">
        <v>7704</v>
      </c>
      <c r="AB2267" t="s">
        <v>4746</v>
      </c>
      <c r="AC2267" t="s">
        <v>4893</v>
      </c>
      <c r="AG2267" t="s">
        <v>96</v>
      </c>
      <c r="AH2267">
        <v>27.6</v>
      </c>
      <c r="AI2267">
        <v>4.01</v>
      </c>
      <c r="AJ2267" s="20" t="s">
        <v>2380</v>
      </c>
      <c r="AK2267" t="s">
        <v>2380</v>
      </c>
      <c r="AL2267" t="s">
        <v>2383</v>
      </c>
      <c r="AM2267" s="29">
        <v>1</v>
      </c>
      <c r="AN2267" s="20" t="s">
        <v>2380</v>
      </c>
      <c r="AO2267" s="20" t="str">
        <f t="shared" si="645"/>
        <v>OVER WEIGHT</v>
      </c>
      <c r="AP2267" s="20" t="str">
        <f t="shared" si="646"/>
        <v>normal</v>
      </c>
      <c r="AS2267" t="s">
        <v>2291</v>
      </c>
      <c r="AT2267">
        <v>1977</v>
      </c>
      <c r="AU2267" s="28" t="s">
        <v>35</v>
      </c>
      <c r="AV2267">
        <v>27</v>
      </c>
      <c r="AW2267">
        <v>2</v>
      </c>
      <c r="AX2267" s="38">
        <v>41271.5</v>
      </c>
      <c r="AY2267" t="s">
        <v>16</v>
      </c>
      <c r="AZ2267" t="s">
        <v>11</v>
      </c>
      <c r="BA2267" t="s">
        <v>42</v>
      </c>
      <c r="BB2267" s="35">
        <f>DATE(AT2267,MATCH(AU2267,{"Jan","Feb","Mar","Apr","May","Jun","Jul","Aug","Sep","Oct","Nov","Dec"}, 0),AV2267)</f>
        <v>28364</v>
      </c>
      <c r="BC2267" s="20">
        <f t="shared" si="647"/>
        <v>45</v>
      </c>
    </row>
    <row r="2268" spans="2:55" ht="15.5" hidden="1" x14ac:dyDescent="0.35">
      <c r="B2268" s="1" t="s">
        <v>95</v>
      </c>
      <c r="C2268" t="str">
        <f>VLOOKUP(B2268,Z2267:AE4602,2,FALSE)</f>
        <v>Ruiz</v>
      </c>
      <c r="D2268">
        <f t="shared" si="630"/>
        <v>20.7</v>
      </c>
      <c r="E2268">
        <f t="shared" si="631"/>
        <v>4.49</v>
      </c>
      <c r="F2268" t="str">
        <f t="shared" si="632"/>
        <v>No</v>
      </c>
      <c r="G2268" t="str">
        <f t="shared" si="633"/>
        <v>No</v>
      </c>
      <c r="H2268" t="str">
        <f t="shared" si="634"/>
        <v>Yes</v>
      </c>
      <c r="I2268">
        <f t="shared" si="635"/>
        <v>1</v>
      </c>
      <c r="J2268" t="str">
        <f t="shared" si="636"/>
        <v>No</v>
      </c>
      <c r="K2268" t="str">
        <f t="shared" si="637"/>
        <v>Normal weight</v>
      </c>
      <c r="L2268" t="str">
        <f t="shared" si="638"/>
        <v>normal</v>
      </c>
      <c r="M2268" s="34">
        <f t="shared" si="639"/>
        <v>23657</v>
      </c>
      <c r="N2268" s="36">
        <f t="shared" si="640"/>
        <v>41331.79</v>
      </c>
      <c r="O2268" s="23" t="str">
        <f t="shared" si="641"/>
        <v>tier - 1</v>
      </c>
      <c r="P2268" s="34" t="str">
        <f t="shared" si="642"/>
        <v>tier - 2</v>
      </c>
      <c r="Q2268" s="34" t="str">
        <f t="shared" si="643"/>
        <v>R1011</v>
      </c>
      <c r="R2268" s="23">
        <f t="shared" si="644"/>
        <v>58</v>
      </c>
      <c r="Z2268" s="1" t="s">
        <v>95</v>
      </c>
      <c r="AA2268" s="1" t="s">
        <v>7705</v>
      </c>
      <c r="AB2268" t="s">
        <v>7706</v>
      </c>
      <c r="AC2268" t="s">
        <v>4746</v>
      </c>
      <c r="AD2268" t="s">
        <v>5159</v>
      </c>
      <c r="AG2268" t="s">
        <v>95</v>
      </c>
      <c r="AH2268">
        <v>20.7</v>
      </c>
      <c r="AI2268">
        <v>4.49</v>
      </c>
      <c r="AJ2268" s="20" t="s">
        <v>2380</v>
      </c>
      <c r="AK2268" t="s">
        <v>2380</v>
      </c>
      <c r="AL2268" t="s">
        <v>2383</v>
      </c>
      <c r="AM2268" s="29">
        <v>1</v>
      </c>
      <c r="AN2268" s="20" t="s">
        <v>2380</v>
      </c>
      <c r="AO2268" s="20" t="str">
        <f t="shared" si="645"/>
        <v>Normal weight</v>
      </c>
      <c r="AP2268" s="20" t="str">
        <f t="shared" si="646"/>
        <v>normal</v>
      </c>
      <c r="AS2268" t="s">
        <v>2292</v>
      </c>
      <c r="AT2268">
        <v>1964</v>
      </c>
      <c r="AU2268" s="28" t="s">
        <v>37</v>
      </c>
      <c r="AV2268">
        <v>7</v>
      </c>
      <c r="AW2268">
        <v>0</v>
      </c>
      <c r="AX2268" s="38">
        <v>41331.79</v>
      </c>
      <c r="AY2268" t="s">
        <v>16</v>
      </c>
      <c r="AZ2268" t="s">
        <v>11</v>
      </c>
      <c r="BA2268" t="s">
        <v>42</v>
      </c>
      <c r="BB2268" s="35">
        <f>DATE(AT2268,MATCH(AU2268,{"Jan","Feb","Mar","Apr","May","Jun","Jul","Aug","Sep","Oct","Nov","Dec"}, 0),AV2268)</f>
        <v>23657</v>
      </c>
      <c r="BC2268" s="20">
        <f t="shared" si="647"/>
        <v>58</v>
      </c>
    </row>
    <row r="2269" spans="2:55" ht="15.5" hidden="1" x14ac:dyDescent="0.35">
      <c r="B2269" s="1" t="s">
        <v>94</v>
      </c>
      <c r="C2269" t="str">
        <f>VLOOKUP(B2269,Z2268:AE4603,2,FALSE)</f>
        <v>Bin</v>
      </c>
      <c r="D2269">
        <f t="shared" si="630"/>
        <v>20.3</v>
      </c>
      <c r="E2269">
        <f t="shared" si="631"/>
        <v>6.37</v>
      </c>
      <c r="F2269" t="str">
        <f t="shared" si="632"/>
        <v>No</v>
      </c>
      <c r="G2269" t="str">
        <f t="shared" si="633"/>
        <v>No</v>
      </c>
      <c r="H2269" t="str">
        <f t="shared" si="634"/>
        <v>Yes</v>
      </c>
      <c r="I2269">
        <f t="shared" si="635"/>
        <v>1</v>
      </c>
      <c r="J2269" t="str">
        <f t="shared" si="636"/>
        <v>No</v>
      </c>
      <c r="K2269" t="str">
        <f t="shared" si="637"/>
        <v>Normal weight</v>
      </c>
      <c r="L2269" t="str">
        <f t="shared" si="638"/>
        <v>pre diabeties</v>
      </c>
      <c r="M2269" s="34">
        <f t="shared" si="639"/>
        <v>26222</v>
      </c>
      <c r="N2269" s="36">
        <f t="shared" si="640"/>
        <v>41351.879999999997</v>
      </c>
      <c r="O2269" s="23" t="str">
        <f t="shared" si="641"/>
        <v>tier - 1</v>
      </c>
      <c r="P2269" s="34" t="str">
        <f t="shared" si="642"/>
        <v>tier - 2</v>
      </c>
      <c r="Q2269" s="34" t="str">
        <f t="shared" si="643"/>
        <v>R1011</v>
      </c>
      <c r="R2269" s="23">
        <f t="shared" si="644"/>
        <v>51</v>
      </c>
      <c r="Z2269" s="1" t="s">
        <v>94</v>
      </c>
      <c r="AA2269" s="1" t="s">
        <v>7707</v>
      </c>
      <c r="AB2269" t="s">
        <v>7708</v>
      </c>
      <c r="AC2269" t="s">
        <v>4746</v>
      </c>
      <c r="AD2269" t="s">
        <v>7709</v>
      </c>
      <c r="AE2269" t="s">
        <v>7710</v>
      </c>
      <c r="AG2269" t="s">
        <v>94</v>
      </c>
      <c r="AH2269">
        <v>20.3</v>
      </c>
      <c r="AI2269">
        <v>6.37</v>
      </c>
      <c r="AJ2269" s="20" t="s">
        <v>2380</v>
      </c>
      <c r="AK2269" t="s">
        <v>2380</v>
      </c>
      <c r="AL2269" t="s">
        <v>2383</v>
      </c>
      <c r="AM2269" s="29">
        <v>1</v>
      </c>
      <c r="AN2269" s="20" t="s">
        <v>2380</v>
      </c>
      <c r="AO2269" s="20" t="str">
        <f t="shared" si="645"/>
        <v>Normal weight</v>
      </c>
      <c r="AP2269" s="20" t="str">
        <f t="shared" si="646"/>
        <v>pre diabeties</v>
      </c>
      <c r="AS2269" t="s">
        <v>2293</v>
      </c>
      <c r="AT2269">
        <v>1971</v>
      </c>
      <c r="AU2269" s="28" t="s">
        <v>37</v>
      </c>
      <c r="AV2269">
        <v>16</v>
      </c>
      <c r="AW2269">
        <v>0</v>
      </c>
      <c r="AX2269" s="38">
        <v>41351.879999999997</v>
      </c>
      <c r="AY2269" t="s">
        <v>16</v>
      </c>
      <c r="AZ2269" t="s">
        <v>11</v>
      </c>
      <c r="BA2269" t="s">
        <v>42</v>
      </c>
      <c r="BB2269" s="35">
        <f>DATE(AT2269,MATCH(AU2269,{"Jan","Feb","Mar","Apr","May","Jun","Jul","Aug","Sep","Oct","Nov","Dec"}, 0),AV2269)</f>
        <v>26222</v>
      </c>
      <c r="BC2269" s="20">
        <f t="shared" si="647"/>
        <v>51</v>
      </c>
    </row>
    <row r="2270" spans="2:55" ht="15.5" hidden="1" x14ac:dyDescent="0.35">
      <c r="B2270" s="1" t="s">
        <v>93</v>
      </c>
      <c r="C2270" t="str">
        <f>VLOOKUP(B2270,Z2269:AE4604,2,FALSE)</f>
        <v>Fischer-Daly,</v>
      </c>
      <c r="D2270">
        <f t="shared" si="630"/>
        <v>19.8</v>
      </c>
      <c r="E2270">
        <f t="shared" si="631"/>
        <v>5.12</v>
      </c>
      <c r="F2270" t="str">
        <f t="shared" si="632"/>
        <v>No</v>
      </c>
      <c r="G2270" t="str">
        <f t="shared" si="633"/>
        <v>No</v>
      </c>
      <c r="H2270" t="str">
        <f t="shared" si="634"/>
        <v>Yes</v>
      </c>
      <c r="I2270">
        <f t="shared" si="635"/>
        <v>1</v>
      </c>
      <c r="J2270" t="str">
        <f t="shared" si="636"/>
        <v>No</v>
      </c>
      <c r="K2270" t="str">
        <f t="shared" si="637"/>
        <v>Normal weight</v>
      </c>
      <c r="L2270" t="str">
        <f t="shared" si="638"/>
        <v>normal</v>
      </c>
      <c r="M2270" s="34">
        <f t="shared" si="639"/>
        <v>24828</v>
      </c>
      <c r="N2270" s="36">
        <f t="shared" si="640"/>
        <v>41505.15</v>
      </c>
      <c r="O2270" s="23" t="str">
        <f t="shared" si="641"/>
        <v>tier - 1</v>
      </c>
      <c r="P2270" s="34" t="str">
        <f t="shared" si="642"/>
        <v>tier - 2</v>
      </c>
      <c r="Q2270" s="34" t="str">
        <f t="shared" si="643"/>
        <v>R1011</v>
      </c>
      <c r="R2270" s="23">
        <f t="shared" si="644"/>
        <v>55</v>
      </c>
      <c r="Z2270" s="1" t="s">
        <v>93</v>
      </c>
      <c r="AA2270" s="1" t="s">
        <v>7043</v>
      </c>
      <c r="AB2270" t="s">
        <v>4746</v>
      </c>
      <c r="AC2270" t="s">
        <v>4747</v>
      </c>
      <c r="AG2270" t="s">
        <v>93</v>
      </c>
      <c r="AH2270">
        <v>19.8</v>
      </c>
      <c r="AI2270">
        <v>5.12</v>
      </c>
      <c r="AJ2270" s="20" t="s">
        <v>2380</v>
      </c>
      <c r="AK2270" t="s">
        <v>2380</v>
      </c>
      <c r="AL2270" t="s">
        <v>2383</v>
      </c>
      <c r="AM2270" s="29">
        <v>1</v>
      </c>
      <c r="AN2270" s="20" t="s">
        <v>2380</v>
      </c>
      <c r="AO2270" s="20" t="str">
        <f t="shared" si="645"/>
        <v>Normal weight</v>
      </c>
      <c r="AP2270" s="20" t="str">
        <f t="shared" si="646"/>
        <v>normal</v>
      </c>
      <c r="AS2270" t="s">
        <v>2294</v>
      </c>
      <c r="AT2270">
        <v>1967</v>
      </c>
      <c r="AU2270" s="28" t="s">
        <v>30</v>
      </c>
      <c r="AV2270">
        <v>22</v>
      </c>
      <c r="AW2270">
        <v>0</v>
      </c>
      <c r="AX2270" s="38">
        <v>41505.15</v>
      </c>
      <c r="AY2270" t="s">
        <v>16</v>
      </c>
      <c r="AZ2270" t="s">
        <v>11</v>
      </c>
      <c r="BA2270" t="s">
        <v>42</v>
      </c>
      <c r="BB2270" s="35">
        <f>DATE(AT2270,MATCH(AU2270,{"Jan","Feb","Mar","Apr","May","Jun","Jul","Aug","Sep","Oct","Nov","Dec"}, 0),AV2270)</f>
        <v>24828</v>
      </c>
      <c r="BC2270" s="20">
        <f t="shared" si="647"/>
        <v>55</v>
      </c>
    </row>
    <row r="2271" spans="2:55" ht="15.5" hidden="1" x14ac:dyDescent="0.35">
      <c r="B2271" s="1" t="s">
        <v>92</v>
      </c>
      <c r="C2271" t="str">
        <f>VLOOKUP(B2271,Z2270:AE4605,2,FALSE)</f>
        <v>Pulliam,</v>
      </c>
      <c r="D2271">
        <f t="shared" si="630"/>
        <v>21.87</v>
      </c>
      <c r="E2271">
        <f t="shared" si="631"/>
        <v>8.59</v>
      </c>
      <c r="F2271" t="str">
        <f t="shared" si="632"/>
        <v>No</v>
      </c>
      <c r="G2271" t="str">
        <f t="shared" si="633"/>
        <v>No</v>
      </c>
      <c r="H2271" t="str">
        <f t="shared" si="634"/>
        <v>No</v>
      </c>
      <c r="I2271">
        <f t="shared" si="635"/>
        <v>0</v>
      </c>
      <c r="J2271" t="str">
        <f t="shared" si="636"/>
        <v>No</v>
      </c>
      <c r="K2271" t="str">
        <f t="shared" si="637"/>
        <v>Normal weight</v>
      </c>
      <c r="L2271" t="str">
        <f t="shared" si="638"/>
        <v>diabeties</v>
      </c>
      <c r="M2271" s="34">
        <f t="shared" si="639"/>
        <v>27357</v>
      </c>
      <c r="N2271" s="36">
        <f t="shared" si="640"/>
        <v>41636.199999999997</v>
      </c>
      <c r="O2271" s="23" t="str">
        <f t="shared" si="641"/>
        <v>tier - 1</v>
      </c>
      <c r="P2271" s="34" t="str">
        <f t="shared" si="642"/>
        <v>tier - 1</v>
      </c>
      <c r="Q2271" s="34" t="str">
        <f t="shared" si="643"/>
        <v>R1011</v>
      </c>
      <c r="R2271" s="23">
        <f t="shared" si="644"/>
        <v>48</v>
      </c>
      <c r="Z2271" s="1" t="s">
        <v>92</v>
      </c>
      <c r="AA2271" s="1" t="s">
        <v>7711</v>
      </c>
      <c r="AB2271" t="s">
        <v>4743</v>
      </c>
      <c r="AC2271" t="s">
        <v>5006</v>
      </c>
      <c r="AD2271" t="s">
        <v>5045</v>
      </c>
      <c r="AG2271" t="s">
        <v>92</v>
      </c>
      <c r="AH2271">
        <v>21.87</v>
      </c>
      <c r="AI2271">
        <v>8.59</v>
      </c>
      <c r="AJ2271" s="20" t="s">
        <v>2380</v>
      </c>
      <c r="AK2271" t="s">
        <v>2380</v>
      </c>
      <c r="AL2271" t="s">
        <v>2380</v>
      </c>
      <c r="AM2271" s="29">
        <v>0</v>
      </c>
      <c r="AN2271" s="20" t="s">
        <v>2380</v>
      </c>
      <c r="AO2271" s="20" t="str">
        <f t="shared" si="645"/>
        <v>Normal weight</v>
      </c>
      <c r="AP2271" s="20" t="str">
        <f t="shared" si="646"/>
        <v>diabeties</v>
      </c>
      <c r="AS2271" t="s">
        <v>2295</v>
      </c>
      <c r="AT2271">
        <v>1974</v>
      </c>
      <c r="AU2271" s="28" t="s">
        <v>15</v>
      </c>
      <c r="AV2271">
        <v>24</v>
      </c>
      <c r="AW2271">
        <v>0</v>
      </c>
      <c r="AX2271" s="38">
        <v>41636.199999999997</v>
      </c>
      <c r="AY2271" t="s">
        <v>16</v>
      </c>
      <c r="AZ2271" t="s">
        <v>16</v>
      </c>
      <c r="BA2271" t="s">
        <v>42</v>
      </c>
      <c r="BB2271" s="35">
        <f>DATE(AT2271,MATCH(AU2271,{"Jan","Feb","Mar","Apr","May","Jun","Jul","Aug","Sep","Oct","Nov","Dec"}, 0),AV2271)</f>
        <v>27357</v>
      </c>
      <c r="BC2271" s="20">
        <f t="shared" si="647"/>
        <v>48</v>
      </c>
    </row>
    <row r="2272" spans="2:55" ht="15.5" hidden="1" x14ac:dyDescent="0.35">
      <c r="B2272" s="1" t="s">
        <v>91</v>
      </c>
      <c r="C2272" t="str">
        <f>VLOOKUP(B2272,Z2271:AE4606,2,FALSE)</f>
        <v>Guisinger,</v>
      </c>
      <c r="D2272">
        <f t="shared" si="630"/>
        <v>16.600000000000001</v>
      </c>
      <c r="E2272">
        <f t="shared" si="631"/>
        <v>5.87</v>
      </c>
      <c r="F2272" t="str">
        <f t="shared" si="632"/>
        <v>No</v>
      </c>
      <c r="G2272" t="str">
        <f t="shared" si="633"/>
        <v>No</v>
      </c>
      <c r="H2272" t="str">
        <f t="shared" si="634"/>
        <v>No</v>
      </c>
      <c r="I2272">
        <f t="shared" si="635"/>
        <v>1</v>
      </c>
      <c r="J2272" t="str">
        <f t="shared" si="636"/>
        <v>No</v>
      </c>
      <c r="K2272" t="str">
        <f t="shared" si="637"/>
        <v>under weight</v>
      </c>
      <c r="L2272" t="str">
        <f t="shared" si="638"/>
        <v>pre diabeties</v>
      </c>
      <c r="M2272" s="34">
        <f t="shared" si="639"/>
        <v>28062</v>
      </c>
      <c r="N2272" s="36">
        <f t="shared" si="640"/>
        <v>41661.599999999999</v>
      </c>
      <c r="O2272" s="23" t="str">
        <f t="shared" si="641"/>
        <v>tier - 1</v>
      </c>
      <c r="P2272" s="34" t="str">
        <f t="shared" si="642"/>
        <v>tier - 3</v>
      </c>
      <c r="Q2272" s="34" t="str">
        <f t="shared" si="643"/>
        <v>R1011</v>
      </c>
      <c r="R2272" s="23">
        <f t="shared" si="644"/>
        <v>46</v>
      </c>
      <c r="Z2272" s="1" t="s">
        <v>91</v>
      </c>
      <c r="AA2272" s="1" t="s">
        <v>7712</v>
      </c>
      <c r="AB2272" t="s">
        <v>4743</v>
      </c>
      <c r="AC2272" t="s">
        <v>4882</v>
      </c>
      <c r="AG2272" t="s">
        <v>91</v>
      </c>
      <c r="AH2272">
        <v>16.600000000000001</v>
      </c>
      <c r="AI2272">
        <v>5.87</v>
      </c>
      <c r="AJ2272" s="20" t="s">
        <v>2380</v>
      </c>
      <c r="AK2272" t="s">
        <v>2380</v>
      </c>
      <c r="AL2272" t="s">
        <v>2380</v>
      </c>
      <c r="AM2272" s="29">
        <v>1</v>
      </c>
      <c r="AN2272" s="20" t="s">
        <v>2380</v>
      </c>
      <c r="AO2272" s="20" t="str">
        <f t="shared" si="645"/>
        <v>under weight</v>
      </c>
      <c r="AP2272" s="20" t="str">
        <f t="shared" si="646"/>
        <v>pre diabeties</v>
      </c>
      <c r="AS2272" t="s">
        <v>2296</v>
      </c>
      <c r="AT2272">
        <v>1976</v>
      </c>
      <c r="AU2272" s="28" t="s">
        <v>37</v>
      </c>
      <c r="AV2272">
        <v>29</v>
      </c>
      <c r="AW2272">
        <v>1</v>
      </c>
      <c r="AX2272" s="38">
        <v>41661.599999999999</v>
      </c>
      <c r="AY2272" t="s">
        <v>16</v>
      </c>
      <c r="AZ2272" t="s">
        <v>12</v>
      </c>
      <c r="BA2272" t="s">
        <v>42</v>
      </c>
      <c r="BB2272" s="35">
        <f>DATE(AT2272,MATCH(AU2272,{"Jan","Feb","Mar","Apr","May","Jun","Jul","Aug","Sep","Oct","Nov","Dec"}, 0),AV2272)</f>
        <v>28062</v>
      </c>
      <c r="BC2272" s="20">
        <f t="shared" si="647"/>
        <v>46</v>
      </c>
    </row>
    <row r="2273" spans="2:55" ht="15.5" hidden="1" x14ac:dyDescent="0.35">
      <c r="B2273" s="1" t="s">
        <v>90</v>
      </c>
      <c r="C2273" t="str">
        <f>VLOOKUP(B2273,Z2272:AE4607,2,FALSE)</f>
        <v>Arnerich,</v>
      </c>
      <c r="D2273">
        <f t="shared" si="630"/>
        <v>21.98</v>
      </c>
      <c r="E2273">
        <f t="shared" si="631"/>
        <v>7.03</v>
      </c>
      <c r="F2273" t="str">
        <f t="shared" si="632"/>
        <v>No</v>
      </c>
      <c r="G2273" t="str">
        <f t="shared" si="633"/>
        <v>No</v>
      </c>
      <c r="H2273" t="str">
        <f t="shared" si="634"/>
        <v>No</v>
      </c>
      <c r="I2273">
        <f t="shared" si="635"/>
        <v>0</v>
      </c>
      <c r="J2273" t="str">
        <f t="shared" si="636"/>
        <v>No</v>
      </c>
      <c r="K2273" t="str">
        <f t="shared" si="637"/>
        <v>Normal weight</v>
      </c>
      <c r="L2273" t="str">
        <f t="shared" si="638"/>
        <v>diabeties</v>
      </c>
      <c r="M2273" s="34">
        <f t="shared" si="639"/>
        <v>27712</v>
      </c>
      <c r="N2273" s="36">
        <f t="shared" si="640"/>
        <v>41676.080000000002</v>
      </c>
      <c r="O2273" s="23" t="str">
        <f t="shared" si="641"/>
        <v>tier - 1</v>
      </c>
      <c r="P2273" s="34" t="str">
        <f t="shared" si="642"/>
        <v>tier - 2</v>
      </c>
      <c r="Q2273" s="34" t="str">
        <f t="shared" si="643"/>
        <v>R1013</v>
      </c>
      <c r="R2273" s="23">
        <f t="shared" si="644"/>
        <v>47</v>
      </c>
      <c r="Z2273" s="1" t="s">
        <v>90</v>
      </c>
      <c r="AA2273" s="1" t="s">
        <v>7713</v>
      </c>
      <c r="AB2273" t="s">
        <v>4743</v>
      </c>
      <c r="AC2273" t="s">
        <v>6823</v>
      </c>
      <c r="AD2273" t="s">
        <v>4785</v>
      </c>
      <c r="AG2273" t="s">
        <v>90</v>
      </c>
      <c r="AH2273">
        <v>21.98</v>
      </c>
      <c r="AI2273">
        <v>7.03</v>
      </c>
      <c r="AJ2273" s="20" t="s">
        <v>2380</v>
      </c>
      <c r="AK2273" t="s">
        <v>2380</v>
      </c>
      <c r="AL2273" t="s">
        <v>2380</v>
      </c>
      <c r="AM2273" s="29">
        <v>0</v>
      </c>
      <c r="AN2273" s="20" t="s">
        <v>2380</v>
      </c>
      <c r="AO2273" s="20" t="str">
        <f t="shared" si="645"/>
        <v>Normal weight</v>
      </c>
      <c r="AP2273" s="20" t="str">
        <f t="shared" si="646"/>
        <v>diabeties</v>
      </c>
      <c r="AS2273" t="s">
        <v>2297</v>
      </c>
      <c r="AT2273">
        <v>1975</v>
      </c>
      <c r="AU2273" s="28" t="s">
        <v>15</v>
      </c>
      <c r="AV2273">
        <v>14</v>
      </c>
      <c r="AW2273">
        <v>0</v>
      </c>
      <c r="AX2273" s="38">
        <v>41676.080000000002</v>
      </c>
      <c r="AY2273" t="s">
        <v>16</v>
      </c>
      <c r="AZ2273" t="s">
        <v>11</v>
      </c>
      <c r="BA2273" t="s">
        <v>13</v>
      </c>
      <c r="BB2273" s="35">
        <f>DATE(AT2273,MATCH(AU2273,{"Jan","Feb","Mar","Apr","May","Jun","Jul","Aug","Sep","Oct","Nov","Dec"}, 0),AV2273)</f>
        <v>27712</v>
      </c>
      <c r="BC2273" s="20">
        <f t="shared" si="647"/>
        <v>47</v>
      </c>
    </row>
    <row r="2274" spans="2:55" ht="15.5" hidden="1" x14ac:dyDescent="0.35">
      <c r="B2274" s="1" t="s">
        <v>89</v>
      </c>
      <c r="C2274" t="str">
        <f>VLOOKUP(B2274,Z2273:AE4608,2,FALSE)</f>
        <v>Lynch,</v>
      </c>
      <c r="D2274">
        <f t="shared" si="630"/>
        <v>19.7</v>
      </c>
      <c r="E2274">
        <f t="shared" si="631"/>
        <v>5.51</v>
      </c>
      <c r="F2274" t="str">
        <f t="shared" si="632"/>
        <v>No</v>
      </c>
      <c r="G2274" t="str">
        <f t="shared" si="633"/>
        <v>No</v>
      </c>
      <c r="H2274" t="str">
        <f t="shared" si="634"/>
        <v>No</v>
      </c>
      <c r="I2274">
        <f t="shared" si="635"/>
        <v>1</v>
      </c>
      <c r="J2274" t="str">
        <f t="shared" si="636"/>
        <v>No</v>
      </c>
      <c r="K2274" t="str">
        <f t="shared" si="637"/>
        <v>Normal weight</v>
      </c>
      <c r="L2274" t="str">
        <f t="shared" si="638"/>
        <v>normal</v>
      </c>
      <c r="M2274" s="34">
        <f t="shared" si="639"/>
        <v>27666</v>
      </c>
      <c r="N2274" s="36">
        <f t="shared" si="640"/>
        <v>41681.86</v>
      </c>
      <c r="O2274" s="23" t="str">
        <f t="shared" si="641"/>
        <v>tier - 1</v>
      </c>
      <c r="P2274" s="34" t="str">
        <f t="shared" si="642"/>
        <v>tier - 1</v>
      </c>
      <c r="Q2274" s="34" t="str">
        <f t="shared" si="643"/>
        <v>R1011</v>
      </c>
      <c r="R2274" s="23">
        <f t="shared" si="644"/>
        <v>47</v>
      </c>
      <c r="Z2274" s="1" t="s">
        <v>89</v>
      </c>
      <c r="AA2274" s="1" t="s">
        <v>5023</v>
      </c>
      <c r="AB2274" t="s">
        <v>4743</v>
      </c>
      <c r="AC2274" t="s">
        <v>5790</v>
      </c>
      <c r="AD2274" t="s">
        <v>5029</v>
      </c>
      <c r="AG2274" t="s">
        <v>89</v>
      </c>
      <c r="AH2274">
        <v>19.7</v>
      </c>
      <c r="AI2274">
        <v>5.51</v>
      </c>
      <c r="AJ2274" s="20" t="s">
        <v>2380</v>
      </c>
      <c r="AK2274" t="s">
        <v>2380</v>
      </c>
      <c r="AL2274" t="s">
        <v>2380</v>
      </c>
      <c r="AM2274" s="29">
        <v>1</v>
      </c>
      <c r="AN2274" s="20" t="s">
        <v>2380</v>
      </c>
      <c r="AO2274" s="20" t="str">
        <f t="shared" si="645"/>
        <v>Normal weight</v>
      </c>
      <c r="AP2274" s="20" t="str">
        <f t="shared" si="646"/>
        <v>normal</v>
      </c>
      <c r="AS2274" t="s">
        <v>2298</v>
      </c>
      <c r="AT2274">
        <v>1975</v>
      </c>
      <c r="AU2274" s="28" t="s">
        <v>20</v>
      </c>
      <c r="AV2274">
        <v>29</v>
      </c>
      <c r="AW2274">
        <v>1</v>
      </c>
      <c r="AX2274" s="38">
        <v>41681.86</v>
      </c>
      <c r="AY2274" t="s">
        <v>16</v>
      </c>
      <c r="AZ2274" t="s">
        <v>16</v>
      </c>
      <c r="BA2274" t="s">
        <v>42</v>
      </c>
      <c r="BB2274" s="35">
        <f>DATE(AT2274,MATCH(AU2274,{"Jan","Feb","Mar","Apr","May","Jun","Jul","Aug","Sep","Oct","Nov","Dec"}, 0),AV2274)</f>
        <v>27666</v>
      </c>
      <c r="BC2274" s="20">
        <f t="shared" si="647"/>
        <v>47</v>
      </c>
    </row>
    <row r="2275" spans="2:55" ht="15.5" hidden="1" x14ac:dyDescent="0.35">
      <c r="B2275" s="1" t="s">
        <v>88</v>
      </c>
      <c r="C2275" t="str">
        <f>VLOOKUP(B2275,Z2274:AE4609,2,FALSE)</f>
        <v>Reilly,</v>
      </c>
      <c r="D2275">
        <f t="shared" si="630"/>
        <v>19.21</v>
      </c>
      <c r="E2275">
        <f t="shared" si="631"/>
        <v>4.76</v>
      </c>
      <c r="F2275" t="str">
        <f t="shared" si="632"/>
        <v>No</v>
      </c>
      <c r="G2275" t="str">
        <f t="shared" si="633"/>
        <v>yes</v>
      </c>
      <c r="H2275" t="str">
        <f t="shared" si="634"/>
        <v>No</v>
      </c>
      <c r="I2275">
        <f t="shared" si="635"/>
        <v>1</v>
      </c>
      <c r="J2275" t="str">
        <f t="shared" si="636"/>
        <v>No</v>
      </c>
      <c r="K2275" t="str">
        <f t="shared" si="637"/>
        <v>Normal weight</v>
      </c>
      <c r="L2275" t="str">
        <f t="shared" si="638"/>
        <v>normal</v>
      </c>
      <c r="M2275" s="34">
        <f t="shared" si="639"/>
        <v>22911</v>
      </c>
      <c r="N2275" s="36">
        <f t="shared" si="640"/>
        <v>41794.629999999997</v>
      </c>
      <c r="O2275" s="23" t="str">
        <f t="shared" si="641"/>
        <v>tier - 1</v>
      </c>
      <c r="P2275" s="34" t="str">
        <f t="shared" si="642"/>
        <v>tier - 3</v>
      </c>
      <c r="Q2275" s="34" t="str">
        <f t="shared" si="643"/>
        <v>R1011</v>
      </c>
      <c r="R2275" s="23">
        <f t="shared" si="644"/>
        <v>60</v>
      </c>
      <c r="Z2275" s="1" t="s">
        <v>88</v>
      </c>
      <c r="AA2275" s="1" t="s">
        <v>5727</v>
      </c>
      <c r="AB2275" t="s">
        <v>4743</v>
      </c>
      <c r="AC2275" t="s">
        <v>6809</v>
      </c>
      <c r="AG2275" t="s">
        <v>88</v>
      </c>
      <c r="AH2275">
        <v>19.21</v>
      </c>
      <c r="AI2275">
        <v>4.76</v>
      </c>
      <c r="AJ2275" s="20" t="s">
        <v>2380</v>
      </c>
      <c r="AK2275" t="s">
        <v>2382</v>
      </c>
      <c r="AL2275" t="s">
        <v>2380</v>
      </c>
      <c r="AM2275" s="29">
        <v>1</v>
      </c>
      <c r="AN2275" s="20" t="s">
        <v>2380</v>
      </c>
      <c r="AO2275" s="20" t="str">
        <f t="shared" si="645"/>
        <v>Normal weight</v>
      </c>
      <c r="AP2275" s="20" t="str">
        <f t="shared" si="646"/>
        <v>normal</v>
      </c>
      <c r="AS2275" t="s">
        <v>2299</v>
      </c>
      <c r="AT2275">
        <v>1962</v>
      </c>
      <c r="AU2275" s="28" t="s">
        <v>20</v>
      </c>
      <c r="AV2275">
        <v>22</v>
      </c>
      <c r="AW2275">
        <v>0</v>
      </c>
      <c r="AX2275" s="38">
        <v>41794.629999999997</v>
      </c>
      <c r="AY2275" t="s">
        <v>16</v>
      </c>
      <c r="AZ2275" t="s">
        <v>12</v>
      </c>
      <c r="BA2275" t="s">
        <v>42</v>
      </c>
      <c r="BB2275" s="35">
        <f>DATE(AT2275,MATCH(AU2275,{"Jan","Feb","Mar","Apr","May","Jun","Jul","Aug","Sep","Oct","Nov","Dec"}, 0),AV2275)</f>
        <v>22911</v>
      </c>
      <c r="BC2275" s="20">
        <f t="shared" si="647"/>
        <v>60</v>
      </c>
    </row>
    <row r="2276" spans="2:55" ht="15.5" hidden="1" x14ac:dyDescent="0.35">
      <c r="B2276" s="1" t="s">
        <v>87</v>
      </c>
      <c r="C2276" t="str">
        <f>VLOOKUP(B2276,Z2275:AE4610,2,FALSE)</f>
        <v>Nolette,</v>
      </c>
      <c r="D2276">
        <f t="shared" si="630"/>
        <v>19.3</v>
      </c>
      <c r="E2276">
        <f t="shared" si="631"/>
        <v>4.7</v>
      </c>
      <c r="F2276" t="str">
        <f t="shared" si="632"/>
        <v>No</v>
      </c>
      <c r="G2276" t="str">
        <f t="shared" si="633"/>
        <v>yes</v>
      </c>
      <c r="H2276" t="str">
        <f t="shared" si="634"/>
        <v>No</v>
      </c>
      <c r="I2276">
        <f t="shared" si="635"/>
        <v>1</v>
      </c>
      <c r="J2276" t="str">
        <f t="shared" si="636"/>
        <v>No</v>
      </c>
      <c r="K2276" t="str">
        <f t="shared" si="637"/>
        <v>Normal weight</v>
      </c>
      <c r="L2276" t="str">
        <f t="shared" si="638"/>
        <v>normal</v>
      </c>
      <c r="M2276" s="34">
        <f t="shared" si="639"/>
        <v>24371</v>
      </c>
      <c r="N2276" s="36">
        <f t="shared" si="640"/>
        <v>41886.54</v>
      </c>
      <c r="O2276" s="23" t="str">
        <f t="shared" si="641"/>
        <v>tier - 1</v>
      </c>
      <c r="P2276" s="34" t="str">
        <f t="shared" si="642"/>
        <v>tier - 3</v>
      </c>
      <c r="Q2276" s="34" t="str">
        <f t="shared" si="643"/>
        <v>R1011</v>
      </c>
      <c r="R2276" s="23">
        <f t="shared" si="644"/>
        <v>56</v>
      </c>
      <c r="Z2276" s="1" t="s">
        <v>87</v>
      </c>
      <c r="AA2276" s="1" t="s">
        <v>7714</v>
      </c>
      <c r="AB2276" t="s">
        <v>4746</v>
      </c>
      <c r="AC2276" t="s">
        <v>7715</v>
      </c>
      <c r="AG2276" t="s">
        <v>87</v>
      </c>
      <c r="AH2276">
        <v>19.3</v>
      </c>
      <c r="AI2276">
        <v>4.7</v>
      </c>
      <c r="AJ2276" s="20" t="s">
        <v>2380</v>
      </c>
      <c r="AK2276" t="s">
        <v>2382</v>
      </c>
      <c r="AL2276" t="s">
        <v>2380</v>
      </c>
      <c r="AM2276" s="29">
        <v>1</v>
      </c>
      <c r="AN2276" s="20" t="s">
        <v>2380</v>
      </c>
      <c r="AO2276" s="20" t="str">
        <f t="shared" si="645"/>
        <v>Normal weight</v>
      </c>
      <c r="AP2276" s="20" t="str">
        <f t="shared" si="646"/>
        <v>normal</v>
      </c>
      <c r="AS2276" t="s">
        <v>2300</v>
      </c>
      <c r="AT2276">
        <v>1966</v>
      </c>
      <c r="AU2276" s="28" t="s">
        <v>20</v>
      </c>
      <c r="AV2276">
        <v>21</v>
      </c>
      <c r="AW2276">
        <v>0</v>
      </c>
      <c r="AX2276" s="38">
        <v>41886.54</v>
      </c>
      <c r="AY2276" t="s">
        <v>16</v>
      </c>
      <c r="AZ2276" t="s">
        <v>12</v>
      </c>
      <c r="BA2276" t="s">
        <v>42</v>
      </c>
      <c r="BB2276" s="35">
        <f>DATE(AT2276,MATCH(AU2276,{"Jan","Feb","Mar","Apr","May","Jun","Jul","Aug","Sep","Oct","Nov","Dec"}, 0),AV2276)</f>
        <v>24371</v>
      </c>
      <c r="BC2276" s="20">
        <f t="shared" si="647"/>
        <v>56</v>
      </c>
    </row>
    <row r="2277" spans="2:55" ht="15.5" hidden="1" x14ac:dyDescent="0.35">
      <c r="B2277" s="1" t="s">
        <v>86</v>
      </c>
      <c r="C2277" t="str">
        <f>VLOOKUP(B2277,Z2276:AE4611,2,FALSE)</f>
        <v>Chabrier,</v>
      </c>
      <c r="D2277">
        <f t="shared" si="630"/>
        <v>16.22</v>
      </c>
      <c r="E2277">
        <f t="shared" si="631"/>
        <v>6.21</v>
      </c>
      <c r="F2277" t="str">
        <f t="shared" si="632"/>
        <v>yes</v>
      </c>
      <c r="G2277" t="str">
        <f t="shared" si="633"/>
        <v>No</v>
      </c>
      <c r="H2277" t="str">
        <f t="shared" si="634"/>
        <v>No</v>
      </c>
      <c r="I2277">
        <f t="shared" si="635"/>
        <v>0</v>
      </c>
      <c r="J2277" t="str">
        <f t="shared" si="636"/>
        <v>No</v>
      </c>
      <c r="K2277" t="str">
        <f t="shared" si="637"/>
        <v>under weight</v>
      </c>
      <c r="L2277" t="str">
        <f t="shared" si="638"/>
        <v>pre diabeties</v>
      </c>
      <c r="M2277" s="34">
        <f t="shared" si="639"/>
        <v>26458</v>
      </c>
      <c r="N2277" s="36">
        <f t="shared" si="640"/>
        <v>41919.1</v>
      </c>
      <c r="O2277" s="23" t="str">
        <f t="shared" si="641"/>
        <v>tier - 1</v>
      </c>
      <c r="P2277" s="34" t="str">
        <f t="shared" si="642"/>
        <v>tier - 1</v>
      </c>
      <c r="Q2277" s="34" t="str">
        <f t="shared" si="643"/>
        <v>R1016</v>
      </c>
      <c r="R2277" s="23">
        <f t="shared" si="644"/>
        <v>51</v>
      </c>
      <c r="Z2277" s="1" t="s">
        <v>86</v>
      </c>
      <c r="AA2277" s="1" t="s">
        <v>7716</v>
      </c>
      <c r="AB2277" t="s">
        <v>4743</v>
      </c>
      <c r="AC2277" t="s">
        <v>4916</v>
      </c>
      <c r="AD2277" t="s">
        <v>5049</v>
      </c>
      <c r="AG2277" t="s">
        <v>86</v>
      </c>
      <c r="AH2277">
        <v>16.22</v>
      </c>
      <c r="AI2277">
        <v>6.21</v>
      </c>
      <c r="AJ2277" s="20" t="s">
        <v>2382</v>
      </c>
      <c r="AK2277" t="s">
        <v>2380</v>
      </c>
      <c r="AL2277" t="s">
        <v>2380</v>
      </c>
      <c r="AM2277" s="29">
        <v>0</v>
      </c>
      <c r="AN2277" s="20" t="s">
        <v>2380</v>
      </c>
      <c r="AO2277" s="20" t="str">
        <f t="shared" si="645"/>
        <v>under weight</v>
      </c>
      <c r="AP2277" s="20" t="str">
        <f t="shared" si="646"/>
        <v>pre diabeties</v>
      </c>
      <c r="AS2277" t="s">
        <v>2301</v>
      </c>
      <c r="AT2277">
        <v>1972</v>
      </c>
      <c r="AU2277" s="28" t="s">
        <v>18</v>
      </c>
      <c r="AV2277">
        <v>8</v>
      </c>
      <c r="AW2277">
        <v>1</v>
      </c>
      <c r="AX2277" s="38">
        <v>41919.1</v>
      </c>
      <c r="AY2277" t="s">
        <v>16</v>
      </c>
      <c r="AZ2277" t="s">
        <v>16</v>
      </c>
      <c r="BA2277" t="s">
        <v>168</v>
      </c>
      <c r="BB2277" s="35">
        <f>DATE(AT2277,MATCH(AU2277,{"Jan","Feb","Mar","Apr","May","Jun","Jul","Aug","Sep","Oct","Nov","Dec"}, 0),AV2277)</f>
        <v>26458</v>
      </c>
      <c r="BC2277" s="20">
        <f t="shared" si="647"/>
        <v>51</v>
      </c>
    </row>
    <row r="2278" spans="2:55" ht="15.5" hidden="1" x14ac:dyDescent="0.35">
      <c r="B2278" s="1" t="s">
        <v>85</v>
      </c>
      <c r="C2278" t="str">
        <f>VLOOKUP(B2278,Z2277:AE4612,2,FALSE)</f>
        <v>Lee,</v>
      </c>
      <c r="D2278">
        <f t="shared" si="630"/>
        <v>17.12</v>
      </c>
      <c r="E2278">
        <f t="shared" si="631"/>
        <v>4.5199999999999996</v>
      </c>
      <c r="F2278" t="str">
        <f t="shared" si="632"/>
        <v>No</v>
      </c>
      <c r="G2278" t="str">
        <f t="shared" si="633"/>
        <v>yes</v>
      </c>
      <c r="H2278" t="str">
        <f t="shared" si="634"/>
        <v>No</v>
      </c>
      <c r="I2278">
        <f t="shared" si="635"/>
        <v>1</v>
      </c>
      <c r="J2278" t="str">
        <f t="shared" si="636"/>
        <v>No</v>
      </c>
      <c r="K2278" t="str">
        <f t="shared" si="637"/>
        <v>under weight</v>
      </c>
      <c r="L2278" t="str">
        <f t="shared" si="638"/>
        <v>normal</v>
      </c>
      <c r="M2278" s="34">
        <f t="shared" si="639"/>
        <v>30996</v>
      </c>
      <c r="N2278" s="36">
        <f t="shared" si="640"/>
        <v>41949.24</v>
      </c>
      <c r="O2278" s="23" t="str">
        <f t="shared" si="641"/>
        <v>tier - 1</v>
      </c>
      <c r="P2278" s="34" t="str">
        <f t="shared" si="642"/>
        <v>tier - 1</v>
      </c>
      <c r="Q2278" s="34" t="str">
        <f t="shared" si="643"/>
        <v>R1013</v>
      </c>
      <c r="R2278" s="23">
        <f t="shared" si="644"/>
        <v>38</v>
      </c>
      <c r="Z2278" s="1" t="s">
        <v>85</v>
      </c>
      <c r="AA2278" s="1" t="s">
        <v>4898</v>
      </c>
      <c r="AB2278" t="s">
        <v>4746</v>
      </c>
      <c r="AC2278" t="s">
        <v>5195</v>
      </c>
      <c r="AD2278" t="s">
        <v>7717</v>
      </c>
      <c r="AG2278" t="s">
        <v>85</v>
      </c>
      <c r="AH2278">
        <v>17.12</v>
      </c>
      <c r="AI2278">
        <v>4.5199999999999996</v>
      </c>
      <c r="AJ2278" s="20" t="s">
        <v>2380</v>
      </c>
      <c r="AK2278" t="s">
        <v>2382</v>
      </c>
      <c r="AL2278" t="s">
        <v>2380</v>
      </c>
      <c r="AM2278" s="29">
        <v>1</v>
      </c>
      <c r="AN2278" s="20" t="s">
        <v>2380</v>
      </c>
      <c r="AO2278" s="20" t="str">
        <f t="shared" si="645"/>
        <v>under weight</v>
      </c>
      <c r="AP2278" s="20" t="str">
        <f t="shared" si="646"/>
        <v>normal</v>
      </c>
      <c r="AS2278" t="s">
        <v>2302</v>
      </c>
      <c r="AT2278">
        <v>1984</v>
      </c>
      <c r="AU2278" s="28" t="s">
        <v>15</v>
      </c>
      <c r="AV2278">
        <v>10</v>
      </c>
      <c r="AW2278">
        <v>3</v>
      </c>
      <c r="AX2278" s="38">
        <v>41949.24</v>
      </c>
      <c r="AY2278" t="s">
        <v>16</v>
      </c>
      <c r="AZ2278" t="s">
        <v>16</v>
      </c>
      <c r="BA2278" t="s">
        <v>13</v>
      </c>
      <c r="BB2278" s="35">
        <f>DATE(AT2278,MATCH(AU2278,{"Jan","Feb","Mar","Apr","May","Jun","Jul","Aug","Sep","Oct","Nov","Dec"}, 0),AV2278)</f>
        <v>30996</v>
      </c>
      <c r="BC2278" s="20">
        <f t="shared" si="647"/>
        <v>38</v>
      </c>
    </row>
    <row r="2279" spans="2:55" ht="15.5" hidden="1" x14ac:dyDescent="0.35">
      <c r="B2279" s="1" t="s">
        <v>84</v>
      </c>
      <c r="C2279" t="str">
        <f>VLOOKUP(B2279,Z2278:AE4613,2,FALSE)</f>
        <v>Knotts,</v>
      </c>
      <c r="D2279">
        <f t="shared" si="630"/>
        <v>19.07</v>
      </c>
      <c r="E2279">
        <f t="shared" si="631"/>
        <v>5.45</v>
      </c>
      <c r="F2279" t="str">
        <f t="shared" si="632"/>
        <v>No</v>
      </c>
      <c r="G2279" t="str">
        <f t="shared" si="633"/>
        <v>No</v>
      </c>
      <c r="H2279" t="str">
        <f t="shared" si="634"/>
        <v>No</v>
      </c>
      <c r="I2279">
        <f t="shared" si="635"/>
        <v>1</v>
      </c>
      <c r="J2279" t="str">
        <f t="shared" si="636"/>
        <v>No</v>
      </c>
      <c r="K2279" t="str">
        <f t="shared" si="637"/>
        <v>Normal weight</v>
      </c>
      <c r="L2279" t="str">
        <f t="shared" si="638"/>
        <v>normal</v>
      </c>
      <c r="M2279" s="34">
        <f t="shared" si="639"/>
        <v>25191</v>
      </c>
      <c r="N2279" s="36">
        <f t="shared" si="640"/>
        <v>41999.519999999997</v>
      </c>
      <c r="O2279" s="23" t="str">
        <f t="shared" si="641"/>
        <v>tier - 1</v>
      </c>
      <c r="P2279" s="34" t="str">
        <f t="shared" si="642"/>
        <v>tier - 3</v>
      </c>
      <c r="Q2279" s="34" t="str">
        <f t="shared" si="643"/>
        <v>R1013</v>
      </c>
      <c r="R2279" s="23">
        <f t="shared" si="644"/>
        <v>54</v>
      </c>
      <c r="Z2279" s="1" t="s">
        <v>84</v>
      </c>
      <c r="AA2279" s="1" t="s">
        <v>7718</v>
      </c>
      <c r="AB2279" t="s">
        <v>4743</v>
      </c>
      <c r="AC2279" t="s">
        <v>5554</v>
      </c>
      <c r="AD2279" t="s">
        <v>4785</v>
      </c>
      <c r="AG2279" t="s">
        <v>84</v>
      </c>
      <c r="AH2279">
        <v>19.07</v>
      </c>
      <c r="AI2279">
        <v>5.45</v>
      </c>
      <c r="AJ2279" s="20" t="s">
        <v>2380</v>
      </c>
      <c r="AK2279" t="s">
        <v>2380</v>
      </c>
      <c r="AL2279" t="s">
        <v>2380</v>
      </c>
      <c r="AM2279" s="29">
        <v>1</v>
      </c>
      <c r="AN2279" s="20" t="s">
        <v>2380</v>
      </c>
      <c r="AO2279" s="20" t="str">
        <f t="shared" si="645"/>
        <v>Normal weight</v>
      </c>
      <c r="AP2279" s="20" t="str">
        <f t="shared" si="646"/>
        <v>normal</v>
      </c>
      <c r="AS2279" t="s">
        <v>2303</v>
      </c>
      <c r="AT2279">
        <v>1968</v>
      </c>
      <c r="AU2279" s="28" t="s">
        <v>30</v>
      </c>
      <c r="AV2279">
        <v>19</v>
      </c>
      <c r="AW2279">
        <v>1</v>
      </c>
      <c r="AX2279" s="38">
        <v>41999.519999999997</v>
      </c>
      <c r="AY2279" t="s">
        <v>16</v>
      </c>
      <c r="AZ2279" t="s">
        <v>12</v>
      </c>
      <c r="BA2279" t="s">
        <v>13</v>
      </c>
      <c r="BB2279" s="35">
        <f>DATE(AT2279,MATCH(AU2279,{"Jan","Feb","Mar","Apr","May","Jun","Jul","Aug","Sep","Oct","Nov","Dec"}, 0),AV2279)</f>
        <v>25191</v>
      </c>
      <c r="BC2279" s="20">
        <f t="shared" si="647"/>
        <v>54</v>
      </c>
    </row>
    <row r="2280" spans="2:55" ht="15.5" hidden="1" x14ac:dyDescent="0.35">
      <c r="B2280" s="1" t="s">
        <v>83</v>
      </c>
      <c r="C2280" t="str">
        <f>VLOOKUP(B2280,Z2279:AE4614,2,FALSE)</f>
        <v>Pultorak,</v>
      </c>
      <c r="D2280">
        <f t="shared" si="630"/>
        <v>15.56</v>
      </c>
      <c r="E2280">
        <f t="shared" si="631"/>
        <v>4.42</v>
      </c>
      <c r="F2280" t="str">
        <f t="shared" si="632"/>
        <v>No</v>
      </c>
      <c r="G2280" t="str">
        <f t="shared" si="633"/>
        <v>No</v>
      </c>
      <c r="H2280" t="str">
        <f t="shared" si="634"/>
        <v>No</v>
      </c>
      <c r="I2280">
        <f t="shared" si="635"/>
        <v>0</v>
      </c>
      <c r="J2280" t="str">
        <f t="shared" si="636"/>
        <v>No</v>
      </c>
      <c r="K2280" t="str">
        <f t="shared" si="637"/>
        <v>under weight</v>
      </c>
      <c r="L2280" t="str">
        <f t="shared" si="638"/>
        <v>normal</v>
      </c>
      <c r="M2280" s="34">
        <f t="shared" si="639"/>
        <v>28092</v>
      </c>
      <c r="N2280" s="36">
        <f t="shared" si="640"/>
        <v>42111.66</v>
      </c>
      <c r="O2280" s="23" t="str">
        <f t="shared" si="641"/>
        <v>tier - 1</v>
      </c>
      <c r="P2280" s="34" t="str">
        <f t="shared" si="642"/>
        <v>tier - 1</v>
      </c>
      <c r="Q2280" s="34" t="str">
        <f t="shared" si="643"/>
        <v>R1024</v>
      </c>
      <c r="R2280" s="23">
        <f t="shared" si="644"/>
        <v>46</v>
      </c>
      <c r="Z2280" s="1" t="s">
        <v>83</v>
      </c>
      <c r="AA2280" s="1" t="s">
        <v>7719</v>
      </c>
      <c r="AB2280" t="s">
        <v>4746</v>
      </c>
      <c r="AC2280" t="s">
        <v>5552</v>
      </c>
      <c r="AG2280" t="s">
        <v>83</v>
      </c>
      <c r="AH2280">
        <v>15.56</v>
      </c>
      <c r="AI2280">
        <v>4.42</v>
      </c>
      <c r="AJ2280" s="20" t="s">
        <v>2380</v>
      </c>
      <c r="AK2280" t="s">
        <v>2380</v>
      </c>
      <c r="AL2280" t="s">
        <v>2380</v>
      </c>
      <c r="AM2280" s="29">
        <v>0</v>
      </c>
      <c r="AN2280" s="20" t="s">
        <v>2380</v>
      </c>
      <c r="AO2280" s="20" t="str">
        <f t="shared" si="645"/>
        <v>under weight</v>
      </c>
      <c r="AP2280" s="20" t="str">
        <f t="shared" si="646"/>
        <v>normal</v>
      </c>
      <c r="AS2280" t="s">
        <v>2304</v>
      </c>
      <c r="AT2280">
        <v>1976</v>
      </c>
      <c r="AU2280" s="28" t="s">
        <v>15</v>
      </c>
      <c r="AV2280">
        <v>28</v>
      </c>
      <c r="AW2280">
        <v>0</v>
      </c>
      <c r="AX2280" s="38">
        <v>42111.66</v>
      </c>
      <c r="AY2280" t="s">
        <v>16</v>
      </c>
      <c r="AZ2280" t="s">
        <v>16</v>
      </c>
      <c r="BA2280" t="s">
        <v>247</v>
      </c>
      <c r="BB2280" s="35">
        <f>DATE(AT2280,MATCH(AU2280,{"Jan","Feb","Mar","Apr","May","Jun","Jul","Aug","Sep","Oct","Nov","Dec"}, 0),AV2280)</f>
        <v>28092</v>
      </c>
      <c r="BC2280" s="20">
        <f t="shared" si="647"/>
        <v>46</v>
      </c>
    </row>
    <row r="2281" spans="2:55" ht="15.5" hidden="1" x14ac:dyDescent="0.35">
      <c r="B2281" s="1" t="s">
        <v>82</v>
      </c>
      <c r="C2281" t="str">
        <f>VLOOKUP(B2281,Z2280:AE4615,2,FALSE)</f>
        <v>Maxon,</v>
      </c>
      <c r="D2281">
        <f t="shared" si="630"/>
        <v>22.76</v>
      </c>
      <c r="E2281">
        <f t="shared" si="631"/>
        <v>9.44</v>
      </c>
      <c r="F2281" t="str">
        <f t="shared" si="632"/>
        <v>No</v>
      </c>
      <c r="G2281" t="str">
        <f t="shared" si="633"/>
        <v>No</v>
      </c>
      <c r="H2281" t="str">
        <f t="shared" si="634"/>
        <v>No</v>
      </c>
      <c r="I2281">
        <f t="shared" si="635"/>
        <v>0</v>
      </c>
      <c r="J2281" t="str">
        <f t="shared" si="636"/>
        <v>No</v>
      </c>
      <c r="K2281" t="str">
        <f t="shared" si="637"/>
        <v>Normal weight</v>
      </c>
      <c r="L2281" t="str">
        <f t="shared" si="638"/>
        <v>diabeties</v>
      </c>
      <c r="M2281" s="34">
        <f t="shared" si="639"/>
        <v>35773</v>
      </c>
      <c r="N2281" s="36">
        <f t="shared" si="640"/>
        <v>42112.24</v>
      </c>
      <c r="O2281" s="23" t="str">
        <f t="shared" si="641"/>
        <v>tier - 1</v>
      </c>
      <c r="P2281" s="34" t="str">
        <f t="shared" si="642"/>
        <v>tier - 3</v>
      </c>
      <c r="Q2281" s="34" t="str">
        <f t="shared" si="643"/>
        <v>R1013</v>
      </c>
      <c r="R2281" s="23">
        <f t="shared" si="644"/>
        <v>25</v>
      </c>
      <c r="Z2281" s="1" t="s">
        <v>82</v>
      </c>
      <c r="AA2281" s="1" t="s">
        <v>7720</v>
      </c>
      <c r="AB2281" t="s">
        <v>4746</v>
      </c>
      <c r="AC2281" t="s">
        <v>6295</v>
      </c>
      <c r="AG2281" t="s">
        <v>82</v>
      </c>
      <c r="AH2281">
        <v>22.76</v>
      </c>
      <c r="AI2281">
        <v>9.44</v>
      </c>
      <c r="AJ2281" s="20" t="s">
        <v>2380</v>
      </c>
      <c r="AK2281" t="s">
        <v>2380</v>
      </c>
      <c r="AL2281" t="s">
        <v>2380</v>
      </c>
      <c r="AM2281" s="29">
        <v>0</v>
      </c>
      <c r="AN2281" s="20" t="s">
        <v>2380</v>
      </c>
      <c r="AO2281" s="20" t="str">
        <f t="shared" si="645"/>
        <v>Normal weight</v>
      </c>
      <c r="AP2281" s="20" t="str">
        <f t="shared" si="646"/>
        <v>diabeties</v>
      </c>
      <c r="AS2281" t="s">
        <v>2305</v>
      </c>
      <c r="AT2281">
        <v>1997</v>
      </c>
      <c r="AU2281" s="28" t="s">
        <v>30</v>
      </c>
      <c r="AV2281">
        <v>9</v>
      </c>
      <c r="AW2281">
        <v>2</v>
      </c>
      <c r="AX2281" s="38">
        <v>42112.24</v>
      </c>
      <c r="AY2281" t="s">
        <v>16</v>
      </c>
      <c r="AZ2281" t="s">
        <v>12</v>
      </c>
      <c r="BA2281" t="s">
        <v>13</v>
      </c>
      <c r="BB2281" s="35">
        <f>DATE(AT2281,MATCH(AU2281,{"Jan","Feb","Mar","Apr","May","Jun","Jul","Aug","Sep","Oct","Nov","Dec"}, 0),AV2281)</f>
        <v>35773</v>
      </c>
      <c r="BC2281" s="20">
        <f t="shared" si="647"/>
        <v>25</v>
      </c>
    </row>
    <row r="2282" spans="2:55" ht="15.5" hidden="1" x14ac:dyDescent="0.35">
      <c r="B2282" s="1" t="s">
        <v>81</v>
      </c>
      <c r="C2282" t="str">
        <f>VLOOKUP(B2282,Z2281:AE4616,2,FALSE)</f>
        <v>Kraai,</v>
      </c>
      <c r="D2282">
        <f t="shared" si="630"/>
        <v>22.79</v>
      </c>
      <c r="E2282">
        <f t="shared" si="631"/>
        <v>6.15</v>
      </c>
      <c r="F2282" t="str">
        <f t="shared" si="632"/>
        <v>yes</v>
      </c>
      <c r="G2282" t="str">
        <f t="shared" si="633"/>
        <v>No</v>
      </c>
      <c r="H2282" t="str">
        <f t="shared" si="634"/>
        <v>Yes</v>
      </c>
      <c r="I2282">
        <f t="shared" si="635"/>
        <v>1</v>
      </c>
      <c r="J2282" t="str">
        <f t="shared" si="636"/>
        <v>No</v>
      </c>
      <c r="K2282" t="str">
        <f t="shared" si="637"/>
        <v>Normal weight</v>
      </c>
      <c r="L2282" t="str">
        <f t="shared" si="638"/>
        <v>pre diabeties</v>
      </c>
      <c r="M2282" s="34">
        <f t="shared" si="639"/>
        <v>29039</v>
      </c>
      <c r="N2282" s="36">
        <f t="shared" si="640"/>
        <v>42124.52</v>
      </c>
      <c r="O2282" s="23" t="str">
        <f t="shared" si="641"/>
        <v>tier - 1</v>
      </c>
      <c r="P2282" s="34" t="str">
        <f t="shared" si="642"/>
        <v>tier - 1</v>
      </c>
      <c r="Q2282" s="34" t="str">
        <f t="shared" si="643"/>
        <v>R1013</v>
      </c>
      <c r="R2282" s="23">
        <f t="shared" si="644"/>
        <v>43</v>
      </c>
      <c r="Z2282" s="1" t="s">
        <v>81</v>
      </c>
      <c r="AA2282" s="1" t="s">
        <v>7721</v>
      </c>
      <c r="AB2282" t="s">
        <v>4743</v>
      </c>
      <c r="AC2282" t="s">
        <v>5109</v>
      </c>
      <c r="AD2282" t="s">
        <v>4826</v>
      </c>
      <c r="AG2282" t="s">
        <v>81</v>
      </c>
      <c r="AH2282">
        <v>22.79</v>
      </c>
      <c r="AI2282">
        <v>6.15</v>
      </c>
      <c r="AJ2282" s="20" t="s">
        <v>2382</v>
      </c>
      <c r="AK2282" t="s">
        <v>2380</v>
      </c>
      <c r="AL2282" t="s">
        <v>2383</v>
      </c>
      <c r="AM2282" s="29">
        <v>1</v>
      </c>
      <c r="AN2282" s="20" t="s">
        <v>2380</v>
      </c>
      <c r="AO2282" s="20" t="str">
        <f t="shared" si="645"/>
        <v>Normal weight</v>
      </c>
      <c r="AP2282" s="20" t="str">
        <f t="shared" si="646"/>
        <v>pre diabeties</v>
      </c>
      <c r="AS2282" t="s">
        <v>2306</v>
      </c>
      <c r="AT2282">
        <v>1979</v>
      </c>
      <c r="AU2282" s="28" t="s">
        <v>10</v>
      </c>
      <c r="AV2282">
        <v>3</v>
      </c>
      <c r="AW2282">
        <v>3</v>
      </c>
      <c r="AX2282" s="38">
        <v>42124.52</v>
      </c>
      <c r="AY2282" t="s">
        <v>16</v>
      </c>
      <c r="AZ2282" t="s">
        <v>16</v>
      </c>
      <c r="BA2282" t="s">
        <v>13</v>
      </c>
      <c r="BB2282" s="35">
        <f>DATE(AT2282,MATCH(AU2282,{"Jan","Feb","Mar","Apr","May","Jun","Jul","Aug","Sep","Oct","Nov","Dec"}, 0),AV2282)</f>
        <v>29039</v>
      </c>
      <c r="BC2282" s="20">
        <f t="shared" si="647"/>
        <v>43</v>
      </c>
    </row>
    <row r="2283" spans="2:55" ht="15.5" hidden="1" x14ac:dyDescent="0.35">
      <c r="B2283" s="1" t="s">
        <v>80</v>
      </c>
      <c r="C2283" t="str">
        <f>VLOOKUP(B2283,Z2282:AE4617,2,FALSE)</f>
        <v>Larosa,</v>
      </c>
      <c r="D2283">
        <f t="shared" si="630"/>
        <v>17.41</v>
      </c>
      <c r="E2283">
        <f t="shared" si="631"/>
        <v>5.13</v>
      </c>
      <c r="F2283" t="str">
        <f t="shared" si="632"/>
        <v>yes</v>
      </c>
      <c r="G2283" t="str">
        <f t="shared" si="633"/>
        <v>No</v>
      </c>
      <c r="H2283" t="str">
        <f t="shared" si="634"/>
        <v>No</v>
      </c>
      <c r="I2283">
        <f t="shared" si="635"/>
        <v>0</v>
      </c>
      <c r="J2283" t="str">
        <f t="shared" si="636"/>
        <v>No</v>
      </c>
      <c r="K2283" t="str">
        <f t="shared" si="637"/>
        <v>under weight</v>
      </c>
      <c r="L2283" t="str">
        <f t="shared" si="638"/>
        <v>normal</v>
      </c>
      <c r="M2283" s="34">
        <f t="shared" si="639"/>
        <v>26925</v>
      </c>
      <c r="N2283" s="36">
        <f t="shared" si="640"/>
        <v>42188.15</v>
      </c>
      <c r="O2283" s="23" t="str">
        <f t="shared" si="641"/>
        <v>tier - 1</v>
      </c>
      <c r="P2283" s="34" t="str">
        <f t="shared" si="642"/>
        <v>tier - 1</v>
      </c>
      <c r="Q2283" s="34" t="str">
        <f t="shared" si="643"/>
        <v>R1011</v>
      </c>
      <c r="R2283" s="23">
        <f t="shared" si="644"/>
        <v>49</v>
      </c>
      <c r="Z2283" s="1" t="s">
        <v>80</v>
      </c>
      <c r="AA2283" s="1" t="s">
        <v>7722</v>
      </c>
      <c r="AB2283" t="s">
        <v>4746</v>
      </c>
      <c r="AC2283" t="s">
        <v>4968</v>
      </c>
      <c r="AG2283" t="s">
        <v>80</v>
      </c>
      <c r="AH2283">
        <v>17.41</v>
      </c>
      <c r="AI2283">
        <v>5.13</v>
      </c>
      <c r="AJ2283" s="20" t="s">
        <v>2382</v>
      </c>
      <c r="AK2283" t="s">
        <v>2380</v>
      </c>
      <c r="AL2283" t="s">
        <v>2380</v>
      </c>
      <c r="AM2283" s="29">
        <v>0</v>
      </c>
      <c r="AN2283" s="20" t="s">
        <v>2380</v>
      </c>
      <c r="AO2283" s="20" t="str">
        <f t="shared" si="645"/>
        <v>under weight</v>
      </c>
      <c r="AP2283" s="20" t="str">
        <f t="shared" si="646"/>
        <v>normal</v>
      </c>
      <c r="AS2283" t="s">
        <v>2307</v>
      </c>
      <c r="AT2283">
        <v>1973</v>
      </c>
      <c r="AU2283" s="28" t="s">
        <v>20</v>
      </c>
      <c r="AV2283">
        <v>18</v>
      </c>
      <c r="AW2283">
        <v>0</v>
      </c>
      <c r="AX2283" s="38">
        <v>42188.15</v>
      </c>
      <c r="AY2283" t="s">
        <v>16</v>
      </c>
      <c r="AZ2283" t="s">
        <v>16</v>
      </c>
      <c r="BA2283" t="s">
        <v>42</v>
      </c>
      <c r="BB2283" s="35">
        <f>DATE(AT2283,MATCH(AU2283,{"Jan","Feb","Mar","Apr","May","Jun","Jul","Aug","Sep","Oct","Nov","Dec"}, 0),AV2283)</f>
        <v>26925</v>
      </c>
      <c r="BC2283" s="20">
        <f t="shared" si="647"/>
        <v>49</v>
      </c>
    </row>
    <row r="2284" spans="2:55" ht="15.5" hidden="1" x14ac:dyDescent="0.35">
      <c r="B2284" s="1" t="s">
        <v>79</v>
      </c>
      <c r="C2284" t="str">
        <f>VLOOKUP(B2284,Z2283:AE4618,2,FALSE)</f>
        <v>King,</v>
      </c>
      <c r="D2284">
        <f t="shared" si="630"/>
        <v>19.32</v>
      </c>
      <c r="E2284">
        <f t="shared" si="631"/>
        <v>4.96</v>
      </c>
      <c r="F2284" t="str">
        <f t="shared" si="632"/>
        <v>yes</v>
      </c>
      <c r="G2284" t="str">
        <f t="shared" si="633"/>
        <v>No</v>
      </c>
      <c r="H2284" t="str">
        <f t="shared" si="634"/>
        <v>No</v>
      </c>
      <c r="I2284">
        <f t="shared" si="635"/>
        <v>0</v>
      </c>
      <c r="J2284" t="str">
        <f t="shared" si="636"/>
        <v>No</v>
      </c>
      <c r="K2284" t="str">
        <f t="shared" si="637"/>
        <v>Normal weight</v>
      </c>
      <c r="L2284" t="str">
        <f t="shared" si="638"/>
        <v>normal</v>
      </c>
      <c r="M2284" s="34">
        <f t="shared" si="639"/>
        <v>27621</v>
      </c>
      <c r="N2284" s="36">
        <f t="shared" si="640"/>
        <v>42211.14</v>
      </c>
      <c r="O2284" s="23" t="str">
        <f t="shared" si="641"/>
        <v>tier - 1</v>
      </c>
      <c r="P2284" s="34" t="str">
        <f t="shared" si="642"/>
        <v>tier - 3</v>
      </c>
      <c r="Q2284" s="34" t="str">
        <f t="shared" si="643"/>
        <v>R1013</v>
      </c>
      <c r="R2284" s="23">
        <f t="shared" si="644"/>
        <v>47</v>
      </c>
      <c r="Z2284" s="1" t="s">
        <v>79</v>
      </c>
      <c r="AA2284" s="1" t="s">
        <v>5107</v>
      </c>
      <c r="AB2284" t="s">
        <v>4746</v>
      </c>
      <c r="AC2284" t="s">
        <v>7723</v>
      </c>
      <c r="AG2284" t="s">
        <v>79</v>
      </c>
      <c r="AH2284">
        <v>19.32</v>
      </c>
      <c r="AI2284">
        <v>4.96</v>
      </c>
      <c r="AJ2284" s="20" t="s">
        <v>2382</v>
      </c>
      <c r="AK2284" t="s">
        <v>2380</v>
      </c>
      <c r="AL2284" t="s">
        <v>2380</v>
      </c>
      <c r="AM2284" s="29">
        <v>0</v>
      </c>
      <c r="AN2284" s="20" t="s">
        <v>2380</v>
      </c>
      <c r="AO2284" s="20" t="str">
        <f t="shared" si="645"/>
        <v>Normal weight</v>
      </c>
      <c r="AP2284" s="20" t="str">
        <f t="shared" si="646"/>
        <v>normal</v>
      </c>
      <c r="AS2284" t="s">
        <v>2308</v>
      </c>
      <c r="AT2284">
        <v>1975</v>
      </c>
      <c r="AU2284" s="28" t="s">
        <v>35</v>
      </c>
      <c r="AV2284">
        <v>15</v>
      </c>
      <c r="AW2284">
        <v>1</v>
      </c>
      <c r="AX2284" s="38">
        <v>42211.14</v>
      </c>
      <c r="AY2284" t="s">
        <v>16</v>
      </c>
      <c r="AZ2284" t="s">
        <v>12</v>
      </c>
      <c r="BA2284" t="s">
        <v>13</v>
      </c>
      <c r="BB2284" s="35">
        <f>DATE(AT2284,MATCH(AU2284,{"Jan","Feb","Mar","Apr","May","Jun","Jul","Aug","Sep","Oct","Nov","Dec"}, 0),AV2284)</f>
        <v>27621</v>
      </c>
      <c r="BC2284" s="20">
        <f t="shared" si="647"/>
        <v>47</v>
      </c>
    </row>
    <row r="2285" spans="2:55" ht="15.5" hidden="1" x14ac:dyDescent="0.35">
      <c r="B2285" s="1" t="s">
        <v>78</v>
      </c>
      <c r="C2285" t="str">
        <f>VLOOKUP(B2285,Z2284:AE4619,2,FALSE)</f>
        <v>Haney,</v>
      </c>
      <c r="D2285">
        <f t="shared" si="630"/>
        <v>18.25</v>
      </c>
      <c r="E2285">
        <f t="shared" si="631"/>
        <v>10.95</v>
      </c>
      <c r="F2285" t="str">
        <f t="shared" si="632"/>
        <v>No</v>
      </c>
      <c r="G2285" t="str">
        <f t="shared" si="633"/>
        <v>No</v>
      </c>
      <c r="H2285" t="str">
        <f t="shared" si="634"/>
        <v>No</v>
      </c>
      <c r="I2285">
        <f t="shared" si="635"/>
        <v>0</v>
      </c>
      <c r="J2285" t="str">
        <f t="shared" si="636"/>
        <v>No</v>
      </c>
      <c r="K2285" t="str">
        <f t="shared" si="637"/>
        <v>under weight</v>
      </c>
      <c r="L2285" t="str">
        <f t="shared" si="638"/>
        <v>diabeties</v>
      </c>
      <c r="M2285" s="34">
        <f t="shared" si="639"/>
        <v>24651</v>
      </c>
      <c r="N2285" s="36">
        <f t="shared" si="640"/>
        <v>42303.69</v>
      </c>
      <c r="O2285" s="23" t="str">
        <f t="shared" si="641"/>
        <v>tier - 1</v>
      </c>
      <c r="P2285" s="34" t="str">
        <f t="shared" si="642"/>
        <v>tier - 2</v>
      </c>
      <c r="Q2285" s="34" t="str">
        <f t="shared" si="643"/>
        <v>R1016</v>
      </c>
      <c r="R2285" s="23">
        <f t="shared" si="644"/>
        <v>55</v>
      </c>
      <c r="Z2285" s="1" t="s">
        <v>78</v>
      </c>
      <c r="AA2285" s="1" t="s">
        <v>7724</v>
      </c>
      <c r="AB2285" t="s">
        <v>4746</v>
      </c>
      <c r="AC2285" t="s">
        <v>4918</v>
      </c>
      <c r="AG2285" t="s">
        <v>78</v>
      </c>
      <c r="AH2285">
        <v>18.25</v>
      </c>
      <c r="AI2285">
        <v>10.95</v>
      </c>
      <c r="AJ2285" s="20" t="s">
        <v>2380</v>
      </c>
      <c r="AK2285" t="s">
        <v>2380</v>
      </c>
      <c r="AL2285" t="s">
        <v>2380</v>
      </c>
      <c r="AM2285" s="29">
        <v>0</v>
      </c>
      <c r="AN2285" s="20" t="s">
        <v>2380</v>
      </c>
      <c r="AO2285" s="20" t="str">
        <f t="shared" si="645"/>
        <v>under weight</v>
      </c>
      <c r="AP2285" s="20" t="str">
        <f t="shared" si="646"/>
        <v>diabeties</v>
      </c>
      <c r="AS2285" t="s">
        <v>2309</v>
      </c>
      <c r="AT2285">
        <v>1967</v>
      </c>
      <c r="AU2285" s="28" t="s">
        <v>18</v>
      </c>
      <c r="AV2285">
        <v>28</v>
      </c>
      <c r="AW2285">
        <v>0</v>
      </c>
      <c r="AX2285" s="38">
        <v>42303.69</v>
      </c>
      <c r="AY2285" t="s">
        <v>16</v>
      </c>
      <c r="AZ2285" t="s">
        <v>11</v>
      </c>
      <c r="BA2285" t="s">
        <v>168</v>
      </c>
      <c r="BB2285" s="35">
        <f>DATE(AT2285,MATCH(AU2285,{"Jan","Feb","Mar","Apr","May","Jun","Jul","Aug","Sep","Oct","Nov","Dec"}, 0),AV2285)</f>
        <v>24651</v>
      </c>
      <c r="BC2285" s="20">
        <f t="shared" si="647"/>
        <v>55</v>
      </c>
    </row>
    <row r="2286" spans="2:55" ht="15.5" hidden="1" x14ac:dyDescent="0.35">
      <c r="B2286" s="1" t="s">
        <v>77</v>
      </c>
      <c r="C2286" t="str">
        <f>VLOOKUP(B2286,Z2285:AE4620,2,FALSE)</f>
        <v>Boulay,</v>
      </c>
      <c r="D2286">
        <f t="shared" si="630"/>
        <v>53.13</v>
      </c>
      <c r="E2286">
        <f t="shared" si="631"/>
        <v>4.4400000000000004</v>
      </c>
      <c r="F2286" t="str">
        <f t="shared" si="632"/>
        <v>No</v>
      </c>
      <c r="G2286" t="str">
        <f t="shared" si="633"/>
        <v>yes</v>
      </c>
      <c r="H2286" t="str">
        <f t="shared" si="634"/>
        <v>No</v>
      </c>
      <c r="I2286">
        <f t="shared" si="635"/>
        <v>1</v>
      </c>
      <c r="J2286" t="str">
        <f t="shared" si="636"/>
        <v>No</v>
      </c>
      <c r="K2286" t="str">
        <f t="shared" si="637"/>
        <v>OBESITY</v>
      </c>
      <c r="L2286" t="str">
        <f t="shared" si="638"/>
        <v>normal</v>
      </c>
      <c r="M2286" s="34">
        <f t="shared" si="639"/>
        <v>25053</v>
      </c>
      <c r="N2286" s="36">
        <f t="shared" si="640"/>
        <v>42478.6</v>
      </c>
      <c r="O2286" s="23" t="str">
        <f t="shared" si="641"/>
        <v>tier - 1</v>
      </c>
      <c r="P2286" s="34" t="str">
        <f t="shared" si="642"/>
        <v>tier - 2</v>
      </c>
      <c r="Q2286" s="34" t="str">
        <f t="shared" si="643"/>
        <v>R1011</v>
      </c>
      <c r="R2286" s="23">
        <f t="shared" si="644"/>
        <v>54</v>
      </c>
      <c r="Z2286" s="1" t="s">
        <v>77</v>
      </c>
      <c r="AA2286" s="1" t="s">
        <v>7725</v>
      </c>
      <c r="AB2286" t="s">
        <v>4746</v>
      </c>
      <c r="AC2286" t="s">
        <v>7726</v>
      </c>
      <c r="AG2286" t="s">
        <v>77</v>
      </c>
      <c r="AH2286">
        <v>53.13</v>
      </c>
      <c r="AI2286">
        <v>4.4400000000000004</v>
      </c>
      <c r="AJ2286" s="20" t="s">
        <v>2380</v>
      </c>
      <c r="AK2286" t="s">
        <v>2382</v>
      </c>
      <c r="AL2286" t="s">
        <v>2380</v>
      </c>
      <c r="AM2286" s="29">
        <v>1</v>
      </c>
      <c r="AN2286" s="20" t="s">
        <v>2380</v>
      </c>
      <c r="AO2286" s="20" t="str">
        <f t="shared" si="645"/>
        <v>OBESITY</v>
      </c>
      <c r="AP2286" s="20" t="str">
        <f t="shared" si="646"/>
        <v>normal</v>
      </c>
      <c r="AS2286" t="s">
        <v>2310</v>
      </c>
      <c r="AT2286">
        <v>1968</v>
      </c>
      <c r="AU2286" s="28" t="s">
        <v>35</v>
      </c>
      <c r="AV2286">
        <v>3</v>
      </c>
      <c r="AW2286">
        <v>0</v>
      </c>
      <c r="AX2286" s="38">
        <v>42478.6</v>
      </c>
      <c r="AY2286" t="s">
        <v>16</v>
      </c>
      <c r="AZ2286" t="s">
        <v>11</v>
      </c>
      <c r="BA2286" t="s">
        <v>42</v>
      </c>
      <c r="BB2286" s="35">
        <f>DATE(AT2286,MATCH(AU2286,{"Jan","Feb","Mar","Apr","May","Jun","Jul","Aug","Sep","Oct","Nov","Dec"}, 0),AV2286)</f>
        <v>25053</v>
      </c>
      <c r="BC2286" s="20">
        <f t="shared" si="647"/>
        <v>54</v>
      </c>
    </row>
    <row r="2287" spans="2:55" ht="15.5" hidden="1" x14ac:dyDescent="0.35">
      <c r="B2287" s="1" t="s">
        <v>76</v>
      </c>
      <c r="C2287" t="str">
        <f>VLOOKUP(B2287,Z2286:AE4621,2,FALSE)</f>
        <v>Peters,</v>
      </c>
      <c r="D2287">
        <f t="shared" si="630"/>
        <v>20.46</v>
      </c>
      <c r="E2287">
        <f t="shared" si="631"/>
        <v>4.0199999999999996</v>
      </c>
      <c r="F2287" t="str">
        <f t="shared" si="632"/>
        <v>No</v>
      </c>
      <c r="G2287" t="str">
        <f t="shared" si="633"/>
        <v>No</v>
      </c>
      <c r="H2287" t="str">
        <f t="shared" si="634"/>
        <v>No</v>
      </c>
      <c r="I2287">
        <f t="shared" si="635"/>
        <v>0</v>
      </c>
      <c r="J2287" t="str">
        <f t="shared" si="636"/>
        <v>No</v>
      </c>
      <c r="K2287" t="str">
        <f t="shared" si="637"/>
        <v>Normal weight</v>
      </c>
      <c r="L2287" t="str">
        <f t="shared" si="638"/>
        <v>normal</v>
      </c>
      <c r="M2287" s="34">
        <f t="shared" si="639"/>
        <v>24650</v>
      </c>
      <c r="N2287" s="36">
        <f t="shared" si="640"/>
        <v>42538.720000000001</v>
      </c>
      <c r="O2287" s="23" t="str">
        <f t="shared" si="641"/>
        <v>tier - 1</v>
      </c>
      <c r="P2287" s="34" t="str">
        <f t="shared" si="642"/>
        <v>tier - 3</v>
      </c>
      <c r="Q2287" s="34" t="str">
        <f t="shared" si="643"/>
        <v>R1011</v>
      </c>
      <c r="R2287" s="23">
        <f t="shared" si="644"/>
        <v>55</v>
      </c>
      <c r="Z2287" s="1" t="s">
        <v>76</v>
      </c>
      <c r="AA2287" s="1" t="s">
        <v>4841</v>
      </c>
      <c r="AB2287" t="s">
        <v>4743</v>
      </c>
      <c r="AC2287" t="s">
        <v>4924</v>
      </c>
      <c r="AG2287" t="s">
        <v>76</v>
      </c>
      <c r="AH2287">
        <v>20.46</v>
      </c>
      <c r="AI2287">
        <v>4.0199999999999996</v>
      </c>
      <c r="AJ2287" s="20" t="s">
        <v>2380</v>
      </c>
      <c r="AK2287" t="s">
        <v>2380</v>
      </c>
      <c r="AL2287" t="s">
        <v>2380</v>
      </c>
      <c r="AM2287" s="29">
        <v>0</v>
      </c>
      <c r="AN2287" s="20" t="s">
        <v>2380</v>
      </c>
      <c r="AO2287" s="20" t="str">
        <f t="shared" si="645"/>
        <v>Normal weight</v>
      </c>
      <c r="AP2287" s="20" t="str">
        <f t="shared" si="646"/>
        <v>normal</v>
      </c>
      <c r="AS2287" t="s">
        <v>2311</v>
      </c>
      <c r="AT2287">
        <v>1967</v>
      </c>
      <c r="AU2287" s="28" t="s">
        <v>18</v>
      </c>
      <c r="AV2287">
        <v>27</v>
      </c>
      <c r="AW2287">
        <v>0</v>
      </c>
      <c r="AX2287" s="38">
        <v>42538.720000000001</v>
      </c>
      <c r="AY2287" t="s">
        <v>16</v>
      </c>
      <c r="AZ2287" t="s">
        <v>12</v>
      </c>
      <c r="BA2287" t="s">
        <v>42</v>
      </c>
      <c r="BB2287" s="35">
        <f>DATE(AT2287,MATCH(AU2287,{"Jan","Feb","Mar","Apr","May","Jun","Jul","Aug","Sep","Oct","Nov","Dec"}, 0),AV2287)</f>
        <v>24650</v>
      </c>
      <c r="BC2287" s="20">
        <f t="shared" si="647"/>
        <v>55</v>
      </c>
    </row>
    <row r="2288" spans="2:55" ht="15.5" hidden="1" x14ac:dyDescent="0.35">
      <c r="B2288" s="1" t="s">
        <v>75</v>
      </c>
      <c r="C2288" t="str">
        <f>VLOOKUP(B2288,Z2287:AE4622,2,FALSE)</f>
        <v>Luy,</v>
      </c>
      <c r="D2288">
        <f t="shared" si="630"/>
        <v>43.01</v>
      </c>
      <c r="E2288">
        <f t="shared" si="631"/>
        <v>5.44</v>
      </c>
      <c r="F2288" t="str">
        <f t="shared" si="632"/>
        <v>No</v>
      </c>
      <c r="G2288" t="str">
        <f t="shared" si="633"/>
        <v>yes</v>
      </c>
      <c r="H2288" t="str">
        <f t="shared" si="634"/>
        <v>No</v>
      </c>
      <c r="I2288">
        <f t="shared" si="635"/>
        <v>1</v>
      </c>
      <c r="J2288" t="str">
        <f t="shared" si="636"/>
        <v>No</v>
      </c>
      <c r="K2288" t="str">
        <f t="shared" si="637"/>
        <v>OBESITY</v>
      </c>
      <c r="L2288" t="str">
        <f t="shared" si="638"/>
        <v>normal</v>
      </c>
      <c r="M2288" s="34">
        <f t="shared" si="639"/>
        <v>29216</v>
      </c>
      <c r="N2288" s="36">
        <f t="shared" si="640"/>
        <v>42560.43</v>
      </c>
      <c r="O2288" s="23" t="str">
        <f t="shared" si="641"/>
        <v>tier - 1</v>
      </c>
      <c r="P2288" s="34" t="str">
        <f t="shared" si="642"/>
        <v>tier - 3</v>
      </c>
      <c r="Q2288" s="34" t="str">
        <f t="shared" si="643"/>
        <v>R1013</v>
      </c>
      <c r="R2288" s="23">
        <f t="shared" si="644"/>
        <v>43</v>
      </c>
      <c r="Z2288" s="1" t="s">
        <v>75</v>
      </c>
      <c r="AA2288" s="1" t="s">
        <v>7727</v>
      </c>
      <c r="AB2288" t="s">
        <v>4746</v>
      </c>
      <c r="AC2288" t="s">
        <v>4773</v>
      </c>
      <c r="AG2288" t="s">
        <v>75</v>
      </c>
      <c r="AH2288">
        <v>43.01</v>
      </c>
      <c r="AI2288">
        <v>5.44</v>
      </c>
      <c r="AJ2288" s="20" t="s">
        <v>2380</v>
      </c>
      <c r="AK2288" t="s">
        <v>2382</v>
      </c>
      <c r="AL2288" t="s">
        <v>2380</v>
      </c>
      <c r="AM2288" s="29">
        <v>1</v>
      </c>
      <c r="AN2288" s="20" t="s">
        <v>2380</v>
      </c>
      <c r="AO2288" s="20" t="str">
        <f t="shared" si="645"/>
        <v>OBESITY</v>
      </c>
      <c r="AP2288" s="20" t="str">
        <f t="shared" si="646"/>
        <v>normal</v>
      </c>
      <c r="AS2288" t="s">
        <v>2312</v>
      </c>
      <c r="AT2288">
        <v>1979</v>
      </c>
      <c r="AU2288" s="28" t="s">
        <v>30</v>
      </c>
      <c r="AV2288">
        <v>27</v>
      </c>
      <c r="AW2288">
        <v>2</v>
      </c>
      <c r="AX2288" s="38">
        <v>42560.43</v>
      </c>
      <c r="AY2288" t="s">
        <v>16</v>
      </c>
      <c r="AZ2288" t="s">
        <v>12</v>
      </c>
      <c r="BA2288" t="s">
        <v>13</v>
      </c>
      <c r="BB2288" s="35">
        <f>DATE(AT2288,MATCH(AU2288,{"Jan","Feb","Mar","Apr","May","Jun","Jul","Aug","Sep","Oct","Nov","Dec"}, 0),AV2288)</f>
        <v>29216</v>
      </c>
      <c r="BC2288" s="20">
        <f t="shared" si="647"/>
        <v>43</v>
      </c>
    </row>
    <row r="2289" spans="2:55" ht="15.5" hidden="1" x14ac:dyDescent="0.35">
      <c r="B2289" s="1" t="s">
        <v>74</v>
      </c>
      <c r="C2289" t="str">
        <f>VLOOKUP(B2289,Z2288:AE4623,2,FALSE)</f>
        <v>Fava,</v>
      </c>
      <c r="D2289">
        <f t="shared" si="630"/>
        <v>15.01</v>
      </c>
      <c r="E2289">
        <f t="shared" si="631"/>
        <v>4.1500000000000004</v>
      </c>
      <c r="F2289" t="str">
        <f t="shared" si="632"/>
        <v>No</v>
      </c>
      <c r="G2289" t="str">
        <f t="shared" si="633"/>
        <v>No</v>
      </c>
      <c r="H2289" t="str">
        <f t="shared" si="634"/>
        <v>Yes</v>
      </c>
      <c r="I2289">
        <f t="shared" si="635"/>
        <v>1</v>
      </c>
      <c r="J2289" t="str">
        <f t="shared" si="636"/>
        <v>No</v>
      </c>
      <c r="K2289" t="str">
        <f t="shared" si="637"/>
        <v>under weight</v>
      </c>
      <c r="L2289" t="str">
        <f t="shared" si="638"/>
        <v>normal</v>
      </c>
      <c r="M2289" s="34">
        <f t="shared" si="639"/>
        <v>26240</v>
      </c>
      <c r="N2289" s="36">
        <f t="shared" si="640"/>
        <v>42644.2</v>
      </c>
      <c r="O2289" s="23" t="str">
        <f t="shared" si="641"/>
        <v>tier - 1</v>
      </c>
      <c r="P2289" s="34" t="str">
        <f t="shared" si="642"/>
        <v>tier - 3</v>
      </c>
      <c r="Q2289" s="34" t="str">
        <f t="shared" si="643"/>
        <v>R1011</v>
      </c>
      <c r="R2289" s="23">
        <f t="shared" si="644"/>
        <v>51</v>
      </c>
      <c r="Z2289" s="1" t="s">
        <v>74</v>
      </c>
      <c r="AA2289" s="1" t="s">
        <v>7728</v>
      </c>
      <c r="AB2289" t="s">
        <v>4743</v>
      </c>
      <c r="AC2289" t="s">
        <v>6169</v>
      </c>
      <c r="AG2289" t="s">
        <v>74</v>
      </c>
      <c r="AH2289">
        <v>15.01</v>
      </c>
      <c r="AI2289">
        <v>4.1500000000000004</v>
      </c>
      <c r="AJ2289" s="20" t="s">
        <v>2380</v>
      </c>
      <c r="AK2289" t="s">
        <v>2380</v>
      </c>
      <c r="AL2289" t="s">
        <v>2383</v>
      </c>
      <c r="AM2289" s="29">
        <v>1</v>
      </c>
      <c r="AN2289" s="20" t="s">
        <v>2380</v>
      </c>
      <c r="AO2289" s="20" t="str">
        <f t="shared" si="645"/>
        <v>under weight</v>
      </c>
      <c r="AP2289" s="20" t="str">
        <f t="shared" si="646"/>
        <v>normal</v>
      </c>
      <c r="AS2289" t="s">
        <v>2313</v>
      </c>
      <c r="AT2289">
        <v>1971</v>
      </c>
      <c r="AU2289" s="28" t="s">
        <v>15</v>
      </c>
      <c r="AV2289">
        <v>3</v>
      </c>
      <c r="AW2289">
        <v>0</v>
      </c>
      <c r="AX2289" s="38">
        <v>42644.2</v>
      </c>
      <c r="AY2289" t="s">
        <v>16</v>
      </c>
      <c r="AZ2289" t="s">
        <v>12</v>
      </c>
      <c r="BA2289" t="s">
        <v>42</v>
      </c>
      <c r="BB2289" s="35">
        <f>DATE(AT2289,MATCH(AU2289,{"Jan","Feb","Mar","Apr","May","Jun","Jul","Aug","Sep","Oct","Nov","Dec"}, 0),AV2289)</f>
        <v>26240</v>
      </c>
      <c r="BC2289" s="20">
        <f t="shared" si="647"/>
        <v>51</v>
      </c>
    </row>
    <row r="2290" spans="2:55" ht="15.5" hidden="1" x14ac:dyDescent="0.35">
      <c r="B2290" s="1" t="s">
        <v>73</v>
      </c>
      <c r="C2290" t="str">
        <f>VLOOKUP(B2290,Z2289:AE4624,2,FALSE)</f>
        <v>Montoya,</v>
      </c>
      <c r="D2290">
        <f t="shared" si="630"/>
        <v>41.14</v>
      </c>
      <c r="E2290">
        <f t="shared" si="631"/>
        <v>6.02</v>
      </c>
      <c r="F2290" t="str">
        <f t="shared" si="632"/>
        <v>No</v>
      </c>
      <c r="G2290" t="str">
        <f t="shared" si="633"/>
        <v>yes</v>
      </c>
      <c r="H2290" t="str">
        <f t="shared" si="634"/>
        <v>No</v>
      </c>
      <c r="I2290">
        <f t="shared" si="635"/>
        <v>1</v>
      </c>
      <c r="J2290" t="str">
        <f t="shared" si="636"/>
        <v>No</v>
      </c>
      <c r="K2290" t="str">
        <f t="shared" si="637"/>
        <v>OBESITY</v>
      </c>
      <c r="L2290" t="str">
        <f t="shared" si="638"/>
        <v>pre diabeties</v>
      </c>
      <c r="M2290" s="34">
        <f t="shared" si="639"/>
        <v>28419</v>
      </c>
      <c r="N2290" s="36">
        <f t="shared" si="640"/>
        <v>42760.5</v>
      </c>
      <c r="O2290" s="23" t="str">
        <f t="shared" si="641"/>
        <v>tier - 1</v>
      </c>
      <c r="P2290" s="34" t="str">
        <f t="shared" si="642"/>
        <v>tier - 2</v>
      </c>
      <c r="Q2290" s="34" t="str">
        <f t="shared" si="643"/>
        <v>R1012</v>
      </c>
      <c r="R2290" s="23">
        <f t="shared" si="644"/>
        <v>45</v>
      </c>
      <c r="Z2290" s="1" t="s">
        <v>73</v>
      </c>
      <c r="AA2290" s="1" t="s">
        <v>7729</v>
      </c>
      <c r="AB2290" t="s">
        <v>4746</v>
      </c>
      <c r="AC2290" t="s">
        <v>7730</v>
      </c>
      <c r="AD2290" t="s">
        <v>4790</v>
      </c>
      <c r="AG2290" t="s">
        <v>73</v>
      </c>
      <c r="AH2290">
        <v>41.14</v>
      </c>
      <c r="AI2290">
        <v>6.02</v>
      </c>
      <c r="AJ2290" s="20" t="s">
        <v>2380</v>
      </c>
      <c r="AK2290" t="s">
        <v>2382</v>
      </c>
      <c r="AL2290" t="s">
        <v>2380</v>
      </c>
      <c r="AM2290" s="29">
        <v>1</v>
      </c>
      <c r="AN2290" s="20" t="s">
        <v>2380</v>
      </c>
      <c r="AO2290" s="20" t="str">
        <f t="shared" si="645"/>
        <v>OBESITY</v>
      </c>
      <c r="AP2290" s="20" t="str">
        <f t="shared" si="646"/>
        <v>pre diabeties</v>
      </c>
      <c r="AS2290" t="s">
        <v>2314</v>
      </c>
      <c r="AT2290">
        <v>1977</v>
      </c>
      <c r="AU2290" s="28" t="s">
        <v>37</v>
      </c>
      <c r="AV2290">
        <v>21</v>
      </c>
      <c r="AW2290">
        <v>2</v>
      </c>
      <c r="AX2290" s="38">
        <v>42760.5</v>
      </c>
      <c r="AY2290" t="s">
        <v>16</v>
      </c>
      <c r="AZ2290" t="s">
        <v>11</v>
      </c>
      <c r="BA2290" t="s">
        <v>23</v>
      </c>
      <c r="BB2290" s="35">
        <f>DATE(AT2290,MATCH(AU2290,{"Jan","Feb","Mar","Apr","May","Jun","Jul","Aug","Sep","Oct","Nov","Dec"}, 0),AV2290)</f>
        <v>28419</v>
      </c>
      <c r="BC2290" s="20">
        <f t="shared" si="647"/>
        <v>45</v>
      </c>
    </row>
    <row r="2291" spans="2:55" ht="15.5" hidden="1" x14ac:dyDescent="0.35">
      <c r="B2291" s="1" t="s">
        <v>72</v>
      </c>
      <c r="C2291" t="str">
        <f>VLOOKUP(B2291,Z2290:AE4625,2,FALSE)</f>
        <v>Bain,</v>
      </c>
      <c r="D2291">
        <f t="shared" si="630"/>
        <v>16.55</v>
      </c>
      <c r="E2291">
        <f t="shared" si="631"/>
        <v>7.73</v>
      </c>
      <c r="F2291" t="str">
        <f t="shared" si="632"/>
        <v>No</v>
      </c>
      <c r="G2291" t="str">
        <f t="shared" si="633"/>
        <v>No</v>
      </c>
      <c r="H2291" t="str">
        <f t="shared" si="634"/>
        <v>No</v>
      </c>
      <c r="I2291">
        <f t="shared" si="635"/>
        <v>0</v>
      </c>
      <c r="J2291" t="str">
        <f t="shared" si="636"/>
        <v>No</v>
      </c>
      <c r="K2291" t="str">
        <f t="shared" si="637"/>
        <v>under weight</v>
      </c>
      <c r="L2291" t="str">
        <f t="shared" si="638"/>
        <v>diabeties</v>
      </c>
      <c r="M2291" s="34">
        <f t="shared" si="639"/>
        <v>24044</v>
      </c>
      <c r="N2291" s="36">
        <f t="shared" si="640"/>
        <v>42764.12</v>
      </c>
      <c r="O2291" s="23" t="str">
        <f t="shared" si="641"/>
        <v>tier - 1</v>
      </c>
      <c r="P2291" s="34" t="str">
        <f t="shared" si="642"/>
        <v>tier - 2</v>
      </c>
      <c r="Q2291" s="34" t="str">
        <f t="shared" si="643"/>
        <v>R1011</v>
      </c>
      <c r="R2291" s="23">
        <f t="shared" si="644"/>
        <v>57</v>
      </c>
      <c r="Z2291" s="1" t="s">
        <v>72</v>
      </c>
      <c r="AA2291" s="1" t="s">
        <v>7692</v>
      </c>
      <c r="AB2291" t="s">
        <v>4743</v>
      </c>
      <c r="AC2291" t="s">
        <v>4941</v>
      </c>
      <c r="AG2291" t="s">
        <v>72</v>
      </c>
      <c r="AH2291">
        <v>16.55</v>
      </c>
      <c r="AI2291">
        <v>7.73</v>
      </c>
      <c r="AJ2291" s="20" t="s">
        <v>2380</v>
      </c>
      <c r="AK2291" t="s">
        <v>2380</v>
      </c>
      <c r="AL2291" t="s">
        <v>2380</v>
      </c>
      <c r="AM2291" s="29">
        <v>0</v>
      </c>
      <c r="AN2291" s="20" t="s">
        <v>2380</v>
      </c>
      <c r="AO2291" s="20" t="str">
        <f t="shared" si="645"/>
        <v>under weight</v>
      </c>
      <c r="AP2291" s="20" t="str">
        <f t="shared" si="646"/>
        <v>diabeties</v>
      </c>
      <c r="AS2291" t="s">
        <v>2315</v>
      </c>
      <c r="AT2291">
        <v>1965</v>
      </c>
      <c r="AU2291" s="28" t="s">
        <v>37</v>
      </c>
      <c r="AV2291">
        <v>29</v>
      </c>
      <c r="AW2291">
        <v>0</v>
      </c>
      <c r="AX2291" s="38">
        <v>42764.12</v>
      </c>
      <c r="AY2291" t="s">
        <v>16</v>
      </c>
      <c r="AZ2291" t="s">
        <v>11</v>
      </c>
      <c r="BA2291" t="s">
        <v>42</v>
      </c>
      <c r="BB2291" s="35">
        <f>DATE(AT2291,MATCH(AU2291,{"Jan","Feb","Mar","Apr","May","Jun","Jul","Aug","Sep","Oct","Nov","Dec"}, 0),AV2291)</f>
        <v>24044</v>
      </c>
      <c r="BC2291" s="20">
        <f t="shared" si="647"/>
        <v>57</v>
      </c>
    </row>
    <row r="2292" spans="2:55" ht="15.5" hidden="1" x14ac:dyDescent="0.35">
      <c r="B2292" s="1" t="s">
        <v>71</v>
      </c>
      <c r="C2292" t="str">
        <f>VLOOKUP(B2292,Z2291:AE4626,2,FALSE)</f>
        <v>Albertson,</v>
      </c>
      <c r="D2292">
        <f t="shared" si="630"/>
        <v>37.29</v>
      </c>
      <c r="E2292">
        <f t="shared" si="631"/>
        <v>5.03</v>
      </c>
      <c r="F2292" t="str">
        <f t="shared" si="632"/>
        <v>No</v>
      </c>
      <c r="G2292" t="str">
        <f t="shared" si="633"/>
        <v>yes</v>
      </c>
      <c r="H2292" t="str">
        <f t="shared" si="634"/>
        <v>No</v>
      </c>
      <c r="I2292">
        <f t="shared" si="635"/>
        <v>1</v>
      </c>
      <c r="J2292" t="str">
        <f t="shared" si="636"/>
        <v>No</v>
      </c>
      <c r="K2292" t="str">
        <f t="shared" si="637"/>
        <v>OBESITY</v>
      </c>
      <c r="L2292" t="str">
        <f t="shared" si="638"/>
        <v>normal</v>
      </c>
      <c r="M2292" s="34">
        <f t="shared" si="639"/>
        <v>26552</v>
      </c>
      <c r="N2292" s="36">
        <f t="shared" si="640"/>
        <v>42856.84</v>
      </c>
      <c r="O2292" s="23" t="str">
        <f t="shared" si="641"/>
        <v>tier - 1</v>
      </c>
      <c r="P2292" s="34" t="str">
        <f t="shared" si="642"/>
        <v>tier - 1</v>
      </c>
      <c r="Q2292" s="34" t="str">
        <f t="shared" si="643"/>
        <v>R1011</v>
      </c>
      <c r="R2292" s="23">
        <f t="shared" si="644"/>
        <v>50</v>
      </c>
      <c r="Z2292" s="1" t="s">
        <v>71</v>
      </c>
      <c r="AA2292" s="1" t="s">
        <v>7731</v>
      </c>
      <c r="AB2292" t="s">
        <v>4746</v>
      </c>
      <c r="AC2292" t="s">
        <v>4968</v>
      </c>
      <c r="AD2292" t="s">
        <v>4971</v>
      </c>
      <c r="AG2292" t="s">
        <v>71</v>
      </c>
      <c r="AH2292">
        <v>37.29</v>
      </c>
      <c r="AI2292">
        <v>5.03</v>
      </c>
      <c r="AJ2292" s="20" t="s">
        <v>2380</v>
      </c>
      <c r="AK2292" t="s">
        <v>2382</v>
      </c>
      <c r="AL2292" t="s">
        <v>2380</v>
      </c>
      <c r="AM2292" s="29">
        <v>1</v>
      </c>
      <c r="AN2292" s="20" t="s">
        <v>2380</v>
      </c>
      <c r="AO2292" s="20" t="str">
        <f t="shared" si="645"/>
        <v>OBESITY</v>
      </c>
      <c r="AP2292" s="20" t="str">
        <f t="shared" si="646"/>
        <v>normal</v>
      </c>
      <c r="AS2292" t="s">
        <v>2316</v>
      </c>
      <c r="AT2292">
        <v>1972</v>
      </c>
      <c r="AU2292" s="28" t="s">
        <v>20</v>
      </c>
      <c r="AV2292">
        <v>10</v>
      </c>
      <c r="AW2292">
        <v>2</v>
      </c>
      <c r="AX2292" s="38">
        <v>42856.84</v>
      </c>
      <c r="AY2292" t="s">
        <v>16</v>
      </c>
      <c r="AZ2292" t="s">
        <v>16</v>
      </c>
      <c r="BA2292" t="s">
        <v>42</v>
      </c>
      <c r="BB2292" s="35">
        <f>DATE(AT2292,MATCH(AU2292,{"Jan","Feb","Mar","Apr","May","Jun","Jul","Aug","Sep","Oct","Nov","Dec"}, 0),AV2292)</f>
        <v>26552</v>
      </c>
      <c r="BC2292" s="20">
        <f t="shared" si="647"/>
        <v>50</v>
      </c>
    </row>
    <row r="2293" spans="2:55" ht="15.5" hidden="1" x14ac:dyDescent="0.35">
      <c r="B2293" s="1" t="s">
        <v>70</v>
      </c>
      <c r="C2293" t="str">
        <f>VLOOKUP(B2293,Z2292:AE4627,2,FALSE)</f>
        <v>Barger,</v>
      </c>
      <c r="D2293">
        <f t="shared" si="630"/>
        <v>16.739999999999998</v>
      </c>
      <c r="E2293">
        <f t="shared" si="631"/>
        <v>4.08</v>
      </c>
      <c r="F2293" t="str">
        <f t="shared" si="632"/>
        <v>yes</v>
      </c>
      <c r="G2293" t="str">
        <f t="shared" si="633"/>
        <v>No</v>
      </c>
      <c r="H2293" t="str">
        <f t="shared" si="634"/>
        <v>No</v>
      </c>
      <c r="I2293">
        <f t="shared" si="635"/>
        <v>0</v>
      </c>
      <c r="J2293" t="str">
        <f t="shared" si="636"/>
        <v>No</v>
      </c>
      <c r="K2293" t="str">
        <f t="shared" si="637"/>
        <v>under weight</v>
      </c>
      <c r="L2293" t="str">
        <f t="shared" si="638"/>
        <v>normal</v>
      </c>
      <c r="M2293" s="34">
        <f t="shared" si="639"/>
        <v>27690</v>
      </c>
      <c r="N2293" s="36">
        <f t="shared" si="640"/>
        <v>42969.85</v>
      </c>
      <c r="O2293" s="23" t="str">
        <f t="shared" si="641"/>
        <v>tier - 1</v>
      </c>
      <c r="P2293" s="34" t="str">
        <f t="shared" si="642"/>
        <v>tier - 3</v>
      </c>
      <c r="Q2293" s="34" t="str">
        <f t="shared" si="643"/>
        <v>R1013</v>
      </c>
      <c r="R2293" s="23">
        <f t="shared" si="644"/>
        <v>47</v>
      </c>
      <c r="Z2293" s="1" t="s">
        <v>70</v>
      </c>
      <c r="AA2293" s="1" t="s">
        <v>7732</v>
      </c>
      <c r="AB2293" t="s">
        <v>4743</v>
      </c>
      <c r="AC2293" t="s">
        <v>6812</v>
      </c>
      <c r="AG2293" t="s">
        <v>70</v>
      </c>
      <c r="AH2293">
        <v>16.739999999999998</v>
      </c>
      <c r="AI2293">
        <v>4.08</v>
      </c>
      <c r="AJ2293" s="20" t="s">
        <v>2382</v>
      </c>
      <c r="AK2293" t="s">
        <v>2380</v>
      </c>
      <c r="AL2293" t="s">
        <v>2380</v>
      </c>
      <c r="AM2293" s="29">
        <v>0</v>
      </c>
      <c r="AN2293" s="20" t="s">
        <v>2380</v>
      </c>
      <c r="AO2293" s="20" t="str">
        <f t="shared" si="645"/>
        <v>under weight</v>
      </c>
      <c r="AP2293" s="20" t="str">
        <f t="shared" si="646"/>
        <v>normal</v>
      </c>
      <c r="AS2293" t="s">
        <v>2317</v>
      </c>
      <c r="AT2293">
        <v>1975</v>
      </c>
      <c r="AU2293" s="28" t="s">
        <v>37</v>
      </c>
      <c r="AV2293">
        <v>23</v>
      </c>
      <c r="AW2293">
        <v>1</v>
      </c>
      <c r="AX2293" s="38">
        <v>42969.85</v>
      </c>
      <c r="AY2293" t="s">
        <v>16</v>
      </c>
      <c r="AZ2293" t="s">
        <v>12</v>
      </c>
      <c r="BA2293" t="s">
        <v>13</v>
      </c>
      <c r="BB2293" s="35">
        <f>DATE(AT2293,MATCH(AU2293,{"Jan","Feb","Mar","Apr","May","Jun","Jul","Aug","Sep","Oct","Nov","Dec"}, 0),AV2293)</f>
        <v>27690</v>
      </c>
      <c r="BC2293" s="20">
        <f t="shared" si="647"/>
        <v>47</v>
      </c>
    </row>
    <row r="2294" spans="2:55" ht="15.5" hidden="1" x14ac:dyDescent="0.35">
      <c r="B2294" s="1" t="s">
        <v>69</v>
      </c>
      <c r="C2294" t="str">
        <f>VLOOKUP(B2294,Z2293:AE4628,2,FALSE)</f>
        <v>Fraioli,</v>
      </c>
      <c r="D2294">
        <f t="shared" si="630"/>
        <v>34.43</v>
      </c>
      <c r="E2294">
        <f t="shared" si="631"/>
        <v>4.2699999999999996</v>
      </c>
      <c r="F2294" t="str">
        <f t="shared" si="632"/>
        <v>No</v>
      </c>
      <c r="G2294" t="str">
        <f t="shared" si="633"/>
        <v>yes</v>
      </c>
      <c r="H2294" t="str">
        <f t="shared" si="634"/>
        <v>No</v>
      </c>
      <c r="I2294">
        <f t="shared" si="635"/>
        <v>1</v>
      </c>
      <c r="J2294" t="str">
        <f t="shared" si="636"/>
        <v>No</v>
      </c>
      <c r="K2294" t="str">
        <f t="shared" si="637"/>
        <v>OBESITY</v>
      </c>
      <c r="L2294" t="str">
        <f t="shared" si="638"/>
        <v>normal</v>
      </c>
      <c r="M2294" s="34">
        <f t="shared" si="639"/>
        <v>28798</v>
      </c>
      <c r="N2294" s="36">
        <f t="shared" si="640"/>
        <v>42983.46</v>
      </c>
      <c r="O2294" s="23" t="str">
        <f t="shared" si="641"/>
        <v>tier - 1</v>
      </c>
      <c r="P2294" s="34" t="str">
        <f t="shared" si="642"/>
        <v>tier - 2</v>
      </c>
      <c r="Q2294" s="34" t="str">
        <f t="shared" si="643"/>
        <v>R1012</v>
      </c>
      <c r="R2294" s="23">
        <f t="shared" si="644"/>
        <v>44</v>
      </c>
      <c r="Z2294" s="1" t="s">
        <v>69</v>
      </c>
      <c r="AA2294" s="1" t="s">
        <v>7733</v>
      </c>
      <c r="AB2294" t="s">
        <v>4746</v>
      </c>
      <c r="AC2294" t="s">
        <v>5776</v>
      </c>
      <c r="AD2294" t="s">
        <v>5913</v>
      </c>
      <c r="AG2294" t="s">
        <v>69</v>
      </c>
      <c r="AH2294">
        <v>34.43</v>
      </c>
      <c r="AI2294">
        <v>4.2699999999999996</v>
      </c>
      <c r="AJ2294" s="20" t="s">
        <v>2380</v>
      </c>
      <c r="AK2294" t="s">
        <v>2382</v>
      </c>
      <c r="AL2294" t="s">
        <v>2380</v>
      </c>
      <c r="AM2294" s="29">
        <v>1</v>
      </c>
      <c r="AN2294" s="20" t="s">
        <v>2380</v>
      </c>
      <c r="AO2294" s="20" t="str">
        <f t="shared" si="645"/>
        <v>OBESITY</v>
      </c>
      <c r="AP2294" s="20" t="str">
        <f t="shared" si="646"/>
        <v>normal</v>
      </c>
      <c r="AS2294" t="s">
        <v>2318</v>
      </c>
      <c r="AT2294">
        <v>1978</v>
      </c>
      <c r="AU2294" s="28" t="s">
        <v>15</v>
      </c>
      <c r="AV2294">
        <v>4</v>
      </c>
      <c r="AW2294">
        <v>0</v>
      </c>
      <c r="AX2294" s="38">
        <v>42983.46</v>
      </c>
      <c r="AY2294" t="s">
        <v>16</v>
      </c>
      <c r="AZ2294" t="s">
        <v>11</v>
      </c>
      <c r="BA2294" t="s">
        <v>23</v>
      </c>
      <c r="BB2294" s="35">
        <f>DATE(AT2294,MATCH(AU2294,{"Jan","Feb","Mar","Apr","May","Jun","Jul","Aug","Sep","Oct","Nov","Dec"}, 0),AV2294)</f>
        <v>28798</v>
      </c>
      <c r="BC2294" s="20">
        <f t="shared" si="647"/>
        <v>44</v>
      </c>
    </row>
    <row r="2295" spans="2:55" ht="15.5" hidden="1" x14ac:dyDescent="0.35">
      <c r="B2295" s="1" t="s">
        <v>68</v>
      </c>
      <c r="C2295" t="str">
        <f>VLOOKUP(B2295,Z2294:AE4629,2,FALSE)</f>
        <v>April,</v>
      </c>
      <c r="D2295">
        <f t="shared" si="630"/>
        <v>34.1</v>
      </c>
      <c r="E2295">
        <f t="shared" si="631"/>
        <v>4.07</v>
      </c>
      <c r="F2295" t="str">
        <f t="shared" si="632"/>
        <v>No</v>
      </c>
      <c r="G2295" t="str">
        <f t="shared" si="633"/>
        <v>yes</v>
      </c>
      <c r="H2295" t="str">
        <f t="shared" si="634"/>
        <v>No</v>
      </c>
      <c r="I2295">
        <f t="shared" si="635"/>
        <v>1</v>
      </c>
      <c r="J2295" t="str">
        <f t="shared" si="636"/>
        <v>No</v>
      </c>
      <c r="K2295" t="str">
        <f t="shared" si="637"/>
        <v>OBESITY</v>
      </c>
      <c r="L2295" t="str">
        <f t="shared" si="638"/>
        <v>normal</v>
      </c>
      <c r="M2295" s="34">
        <f t="shared" si="639"/>
        <v>24075</v>
      </c>
      <c r="N2295" s="36">
        <f t="shared" si="640"/>
        <v>43073.760000000002</v>
      </c>
      <c r="O2295" s="23" t="str">
        <f t="shared" si="641"/>
        <v>tier - 2</v>
      </c>
      <c r="P2295" s="34" t="str">
        <f t="shared" si="642"/>
        <v>tier - 2</v>
      </c>
      <c r="Q2295" s="34" t="str">
        <f t="shared" si="643"/>
        <v>R1011</v>
      </c>
      <c r="R2295" s="23">
        <f t="shared" si="644"/>
        <v>57</v>
      </c>
      <c r="Z2295" s="1" t="s">
        <v>68</v>
      </c>
      <c r="AA2295" s="1" t="s">
        <v>7734</v>
      </c>
      <c r="AB2295" t="s">
        <v>4746</v>
      </c>
      <c r="AC2295" t="s">
        <v>7735</v>
      </c>
      <c r="AG2295" t="s">
        <v>68</v>
      </c>
      <c r="AH2295">
        <v>34.1</v>
      </c>
      <c r="AI2295">
        <v>4.07</v>
      </c>
      <c r="AJ2295" s="20" t="s">
        <v>2380</v>
      </c>
      <c r="AK2295" t="s">
        <v>2382</v>
      </c>
      <c r="AL2295" t="s">
        <v>2380</v>
      </c>
      <c r="AM2295" s="29">
        <v>1</v>
      </c>
      <c r="AN2295" s="20" t="s">
        <v>2380</v>
      </c>
      <c r="AO2295" s="20" t="str">
        <f t="shared" si="645"/>
        <v>OBESITY</v>
      </c>
      <c r="AP2295" s="20" t="str">
        <f t="shared" si="646"/>
        <v>normal</v>
      </c>
      <c r="AS2295" t="s">
        <v>2319</v>
      </c>
      <c r="AT2295">
        <v>1965</v>
      </c>
      <c r="AU2295" s="28" t="s">
        <v>15</v>
      </c>
      <c r="AV2295">
        <v>29</v>
      </c>
      <c r="AW2295">
        <v>0</v>
      </c>
      <c r="AX2295" s="38">
        <v>43073.760000000002</v>
      </c>
      <c r="AY2295" t="s">
        <v>11</v>
      </c>
      <c r="AZ2295" t="s">
        <v>11</v>
      </c>
      <c r="BA2295" t="s">
        <v>42</v>
      </c>
      <c r="BB2295" s="35">
        <f>DATE(AT2295,MATCH(AU2295,{"Jan","Feb","Mar","Apr","May","Jun","Jul","Aug","Sep","Oct","Nov","Dec"}, 0),AV2295)</f>
        <v>24075</v>
      </c>
      <c r="BC2295" s="20">
        <f t="shared" si="647"/>
        <v>57</v>
      </c>
    </row>
    <row r="2296" spans="2:55" ht="15.5" hidden="1" x14ac:dyDescent="0.35">
      <c r="B2296" s="1" t="s">
        <v>67</v>
      </c>
      <c r="C2296" t="str">
        <f>VLOOKUP(B2296,Z2295:AE4630,2,FALSE)</f>
        <v>King,</v>
      </c>
      <c r="D2296">
        <f t="shared" si="630"/>
        <v>19.3</v>
      </c>
      <c r="E2296">
        <f t="shared" si="631"/>
        <v>10.36</v>
      </c>
      <c r="F2296" t="str">
        <f t="shared" si="632"/>
        <v>No</v>
      </c>
      <c r="G2296" t="str">
        <f t="shared" si="633"/>
        <v>No</v>
      </c>
      <c r="H2296" t="str">
        <f t="shared" si="634"/>
        <v>No</v>
      </c>
      <c r="I2296">
        <f t="shared" si="635"/>
        <v>0</v>
      </c>
      <c r="J2296" t="str">
        <f t="shared" si="636"/>
        <v>No</v>
      </c>
      <c r="K2296" t="str">
        <f t="shared" si="637"/>
        <v>Normal weight</v>
      </c>
      <c r="L2296" t="str">
        <f t="shared" si="638"/>
        <v>diabeties</v>
      </c>
      <c r="M2296" s="34">
        <f t="shared" si="639"/>
        <v>25540</v>
      </c>
      <c r="N2296" s="36">
        <f t="shared" si="640"/>
        <v>43254.42</v>
      </c>
      <c r="O2296" s="23" t="str">
        <f t="shared" si="641"/>
        <v>tier - 2</v>
      </c>
      <c r="P2296" s="34" t="str">
        <f t="shared" si="642"/>
        <v>tier - 2</v>
      </c>
      <c r="Q2296" s="34" t="str">
        <f t="shared" si="643"/>
        <v>R1016</v>
      </c>
      <c r="R2296" s="23">
        <f t="shared" si="644"/>
        <v>53</v>
      </c>
      <c r="Z2296" s="1" t="s">
        <v>67</v>
      </c>
      <c r="AA2296" s="1" t="s">
        <v>5107</v>
      </c>
      <c r="AB2296" t="s">
        <v>4743</v>
      </c>
      <c r="AC2296" t="s">
        <v>5251</v>
      </c>
      <c r="AD2296" t="s">
        <v>4889</v>
      </c>
      <c r="AG2296" t="s">
        <v>67</v>
      </c>
      <c r="AH2296">
        <v>19.3</v>
      </c>
      <c r="AI2296">
        <v>10.36</v>
      </c>
      <c r="AJ2296" s="20" t="s">
        <v>2380</v>
      </c>
      <c r="AK2296" t="s">
        <v>2380</v>
      </c>
      <c r="AL2296" t="s">
        <v>2380</v>
      </c>
      <c r="AM2296" s="29">
        <v>0</v>
      </c>
      <c r="AN2296" s="20" t="s">
        <v>2380</v>
      </c>
      <c r="AO2296" s="20" t="str">
        <f t="shared" si="645"/>
        <v>Normal weight</v>
      </c>
      <c r="AP2296" s="20" t="str">
        <f t="shared" si="646"/>
        <v>diabeties</v>
      </c>
      <c r="AS2296" t="s">
        <v>2320</v>
      </c>
      <c r="AT2296">
        <v>1969</v>
      </c>
      <c r="AU2296" s="28" t="s">
        <v>30</v>
      </c>
      <c r="AV2296">
        <v>3</v>
      </c>
      <c r="AW2296">
        <v>0</v>
      </c>
      <c r="AX2296" s="38">
        <v>43254.42</v>
      </c>
      <c r="AY2296" t="s">
        <v>11</v>
      </c>
      <c r="AZ2296" t="s">
        <v>11</v>
      </c>
      <c r="BA2296" t="s">
        <v>168</v>
      </c>
      <c r="BB2296" s="35">
        <f>DATE(AT2296,MATCH(AU2296,{"Jan","Feb","Mar","Apr","May","Jun","Jul","Aug","Sep","Oct","Nov","Dec"}, 0),AV2296)</f>
        <v>25540</v>
      </c>
      <c r="BC2296" s="20">
        <f t="shared" si="647"/>
        <v>53</v>
      </c>
    </row>
    <row r="2297" spans="2:55" ht="15.5" hidden="1" x14ac:dyDescent="0.35">
      <c r="B2297" s="1" t="s">
        <v>66</v>
      </c>
      <c r="C2297" t="str">
        <f>VLOOKUP(B2297,Z2296:AE4631,2,FALSE)</f>
        <v>Talhelm,</v>
      </c>
      <c r="D2297">
        <f t="shared" si="630"/>
        <v>33.659999999999997</v>
      </c>
      <c r="E2297">
        <f t="shared" si="631"/>
        <v>5.71</v>
      </c>
      <c r="F2297" t="str">
        <f t="shared" si="632"/>
        <v>No</v>
      </c>
      <c r="G2297" t="str">
        <f t="shared" si="633"/>
        <v>yes</v>
      </c>
      <c r="H2297" t="str">
        <f t="shared" si="634"/>
        <v>No</v>
      </c>
      <c r="I2297">
        <f t="shared" si="635"/>
        <v>1</v>
      </c>
      <c r="J2297" t="str">
        <f t="shared" si="636"/>
        <v>No</v>
      </c>
      <c r="K2297" t="str">
        <f t="shared" si="637"/>
        <v>OBESITY</v>
      </c>
      <c r="L2297" t="str">
        <f t="shared" si="638"/>
        <v>pre diabeties</v>
      </c>
      <c r="M2297" s="34">
        <f t="shared" si="639"/>
        <v>23976</v>
      </c>
      <c r="N2297" s="36">
        <f t="shared" si="640"/>
        <v>43578.94</v>
      </c>
      <c r="O2297" s="23" t="str">
        <f t="shared" si="641"/>
        <v>tier - 2</v>
      </c>
      <c r="P2297" s="34" t="str">
        <f t="shared" si="642"/>
        <v>tier - 2</v>
      </c>
      <c r="Q2297" s="34" t="str">
        <f t="shared" si="643"/>
        <v>R1012</v>
      </c>
      <c r="R2297" s="23">
        <f t="shared" si="644"/>
        <v>57</v>
      </c>
      <c r="Z2297" s="1" t="s">
        <v>66</v>
      </c>
      <c r="AA2297" s="1" t="s">
        <v>7736</v>
      </c>
      <c r="AB2297" t="s">
        <v>4746</v>
      </c>
      <c r="AC2297" t="s">
        <v>5231</v>
      </c>
      <c r="AD2297" t="s">
        <v>5115</v>
      </c>
      <c r="AG2297" t="s">
        <v>66</v>
      </c>
      <c r="AH2297">
        <v>33.659999999999997</v>
      </c>
      <c r="AI2297">
        <v>5.71</v>
      </c>
      <c r="AJ2297" s="20" t="s">
        <v>2380</v>
      </c>
      <c r="AK2297" t="s">
        <v>2382</v>
      </c>
      <c r="AL2297" t="s">
        <v>2380</v>
      </c>
      <c r="AM2297" s="29">
        <v>1</v>
      </c>
      <c r="AN2297" s="20" t="s">
        <v>2380</v>
      </c>
      <c r="AO2297" s="20" t="str">
        <f t="shared" si="645"/>
        <v>OBESITY</v>
      </c>
      <c r="AP2297" s="20" t="str">
        <f t="shared" si="646"/>
        <v>pre diabeties</v>
      </c>
      <c r="AS2297" t="s">
        <v>2321</v>
      </c>
      <c r="AT2297">
        <v>1965</v>
      </c>
      <c r="AU2297" s="28" t="s">
        <v>35</v>
      </c>
      <c r="AV2297">
        <v>22</v>
      </c>
      <c r="AW2297">
        <v>0</v>
      </c>
      <c r="AX2297" s="38">
        <v>43578.94</v>
      </c>
      <c r="AY2297" t="s">
        <v>11</v>
      </c>
      <c r="AZ2297" t="s">
        <v>11</v>
      </c>
      <c r="BA2297" t="s">
        <v>23</v>
      </c>
      <c r="BB2297" s="35">
        <f>DATE(AT2297,MATCH(AU2297,{"Jan","Feb","Mar","Apr","May","Jun","Jul","Aug","Sep","Oct","Nov","Dec"}, 0),AV2297)</f>
        <v>23976</v>
      </c>
      <c r="BC2297" s="20">
        <f t="shared" si="647"/>
        <v>57</v>
      </c>
    </row>
    <row r="2298" spans="2:55" ht="15.5" hidden="1" x14ac:dyDescent="0.35">
      <c r="B2298" s="1" t="s">
        <v>65</v>
      </c>
      <c r="C2298" t="str">
        <f>VLOOKUP(B2298,Z2297:AE4632,2,FALSE)</f>
        <v>Regnier,</v>
      </c>
      <c r="D2298">
        <f t="shared" si="630"/>
        <v>33.33</v>
      </c>
      <c r="E2298">
        <f t="shared" si="631"/>
        <v>6.08</v>
      </c>
      <c r="F2298" t="str">
        <f t="shared" si="632"/>
        <v>No</v>
      </c>
      <c r="G2298" t="str">
        <f t="shared" si="633"/>
        <v>yes</v>
      </c>
      <c r="H2298" t="str">
        <f t="shared" si="634"/>
        <v>No</v>
      </c>
      <c r="I2298">
        <f t="shared" si="635"/>
        <v>1</v>
      </c>
      <c r="J2298" t="str">
        <f t="shared" si="636"/>
        <v>No</v>
      </c>
      <c r="K2298" t="str">
        <f t="shared" si="637"/>
        <v>OBESITY</v>
      </c>
      <c r="L2298" t="str">
        <f t="shared" si="638"/>
        <v>pre diabeties</v>
      </c>
      <c r="M2298" s="34">
        <f t="shared" si="639"/>
        <v>31775</v>
      </c>
      <c r="N2298" s="36">
        <f t="shared" si="640"/>
        <v>43753.34</v>
      </c>
      <c r="O2298" s="23" t="str">
        <f t="shared" si="641"/>
        <v>tier - 2</v>
      </c>
      <c r="P2298" s="34" t="str">
        <f t="shared" si="642"/>
        <v>tier - 1</v>
      </c>
      <c r="Q2298" s="34" t="str">
        <f t="shared" si="643"/>
        <v>R1015</v>
      </c>
      <c r="R2298" s="23">
        <f t="shared" si="644"/>
        <v>36</v>
      </c>
      <c r="Z2298" s="1" t="s">
        <v>65</v>
      </c>
      <c r="AA2298" s="1" t="s">
        <v>4929</v>
      </c>
      <c r="AB2298" t="s">
        <v>4746</v>
      </c>
      <c r="AC2298" t="s">
        <v>4830</v>
      </c>
      <c r="AG2298" t="s">
        <v>65</v>
      </c>
      <c r="AH2298">
        <v>33.33</v>
      </c>
      <c r="AI2298">
        <v>6.08</v>
      </c>
      <c r="AJ2298" s="20" t="s">
        <v>2380</v>
      </c>
      <c r="AK2298" t="s">
        <v>2382</v>
      </c>
      <c r="AL2298" t="s">
        <v>2380</v>
      </c>
      <c r="AM2298" s="29">
        <v>1</v>
      </c>
      <c r="AN2298" s="20" t="s">
        <v>2380</v>
      </c>
      <c r="AO2298" s="20" t="str">
        <f t="shared" si="645"/>
        <v>OBESITY</v>
      </c>
      <c r="AP2298" s="20" t="str">
        <f t="shared" si="646"/>
        <v>pre diabeties</v>
      </c>
      <c r="AS2298" t="s">
        <v>2322</v>
      </c>
      <c r="AT2298">
        <v>1986</v>
      </c>
      <c r="AU2298" s="28" t="s">
        <v>30</v>
      </c>
      <c r="AV2298">
        <v>29</v>
      </c>
      <c r="AW2298">
        <v>3</v>
      </c>
      <c r="AX2298" s="38">
        <v>43753.34</v>
      </c>
      <c r="AY2298" t="s">
        <v>11</v>
      </c>
      <c r="AZ2298" t="s">
        <v>16</v>
      </c>
      <c r="BA2298" t="s">
        <v>164</v>
      </c>
      <c r="BB2298" s="35">
        <f>DATE(AT2298,MATCH(AU2298,{"Jan","Feb","Mar","Apr","May","Jun","Jul","Aug","Sep","Oct","Nov","Dec"}, 0),AV2298)</f>
        <v>31775</v>
      </c>
      <c r="BC2298" s="20">
        <f t="shared" si="647"/>
        <v>36</v>
      </c>
    </row>
    <row r="2299" spans="2:55" ht="15.5" hidden="1" x14ac:dyDescent="0.35">
      <c r="B2299" s="1" t="s">
        <v>64</v>
      </c>
      <c r="C2299" t="str">
        <f>VLOOKUP(B2299,Z2298:AE4633,2,FALSE)</f>
        <v>Treece,</v>
      </c>
      <c r="D2299">
        <f t="shared" si="630"/>
        <v>21.84</v>
      </c>
      <c r="E2299">
        <f t="shared" si="631"/>
        <v>5.71</v>
      </c>
      <c r="F2299" t="str">
        <f t="shared" si="632"/>
        <v>No</v>
      </c>
      <c r="G2299" t="str">
        <f t="shared" si="633"/>
        <v>yes</v>
      </c>
      <c r="H2299" t="str">
        <f t="shared" si="634"/>
        <v>No</v>
      </c>
      <c r="I2299">
        <f t="shared" si="635"/>
        <v>1</v>
      </c>
      <c r="J2299" t="str">
        <f t="shared" si="636"/>
        <v>No</v>
      </c>
      <c r="K2299" t="str">
        <f t="shared" si="637"/>
        <v>Normal weight</v>
      </c>
      <c r="L2299" t="str">
        <f t="shared" si="638"/>
        <v>pre diabeties</v>
      </c>
      <c r="M2299" s="34">
        <f t="shared" si="639"/>
        <v>24405</v>
      </c>
      <c r="N2299" s="36">
        <f t="shared" si="640"/>
        <v>43813.87</v>
      </c>
      <c r="O2299" s="23" t="str">
        <f t="shared" si="641"/>
        <v>tier - 2</v>
      </c>
      <c r="P2299" s="34" t="str">
        <f t="shared" si="642"/>
        <v>tier - 2</v>
      </c>
      <c r="Q2299" s="34" t="str">
        <f t="shared" si="643"/>
        <v>R1013</v>
      </c>
      <c r="R2299" s="23">
        <f t="shared" si="644"/>
        <v>56</v>
      </c>
      <c r="Z2299" s="1" t="s">
        <v>64</v>
      </c>
      <c r="AA2299" s="1" t="s">
        <v>7737</v>
      </c>
      <c r="AB2299" t="s">
        <v>4743</v>
      </c>
      <c r="AC2299" t="s">
        <v>4941</v>
      </c>
      <c r="AG2299" t="s">
        <v>64</v>
      </c>
      <c r="AH2299">
        <v>21.84</v>
      </c>
      <c r="AI2299">
        <v>5.71</v>
      </c>
      <c r="AJ2299" s="20" t="s">
        <v>2380</v>
      </c>
      <c r="AK2299" t="s">
        <v>2382</v>
      </c>
      <c r="AL2299" t="s">
        <v>2380</v>
      </c>
      <c r="AM2299" s="29">
        <v>1</v>
      </c>
      <c r="AN2299" s="20" t="s">
        <v>2380</v>
      </c>
      <c r="AO2299" s="20" t="str">
        <f t="shared" si="645"/>
        <v>Normal weight</v>
      </c>
      <c r="AP2299" s="20" t="str">
        <f t="shared" si="646"/>
        <v>pre diabeties</v>
      </c>
      <c r="AS2299" t="s">
        <v>2323</v>
      </c>
      <c r="AT2299">
        <v>1966</v>
      </c>
      <c r="AU2299" s="28" t="s">
        <v>37</v>
      </c>
      <c r="AV2299">
        <v>25</v>
      </c>
      <c r="AW2299">
        <v>2</v>
      </c>
      <c r="AX2299" s="38">
        <v>43813.87</v>
      </c>
      <c r="AY2299" t="s">
        <v>11</v>
      </c>
      <c r="AZ2299" t="s">
        <v>11</v>
      </c>
      <c r="BA2299" t="s">
        <v>13</v>
      </c>
      <c r="BB2299" s="35">
        <f>DATE(AT2299,MATCH(AU2299,{"Jan","Feb","Mar","Apr","May","Jun","Jul","Aug","Sep","Oct","Nov","Dec"}, 0),AV2299)</f>
        <v>24405</v>
      </c>
      <c r="BC2299" s="20">
        <f t="shared" si="647"/>
        <v>56</v>
      </c>
    </row>
    <row r="2300" spans="2:55" ht="15.5" hidden="1" x14ac:dyDescent="0.35">
      <c r="B2300" s="1" t="s">
        <v>63</v>
      </c>
      <c r="C2300" t="str">
        <f>VLOOKUP(B2300,Z2299:AE4634,2,FALSE)</f>
        <v>Beisel,</v>
      </c>
      <c r="D2300">
        <f t="shared" si="630"/>
        <v>16.87</v>
      </c>
      <c r="E2300">
        <f t="shared" si="631"/>
        <v>9.1300000000000008</v>
      </c>
      <c r="F2300" t="str">
        <f t="shared" si="632"/>
        <v>No</v>
      </c>
      <c r="G2300" t="str">
        <f t="shared" si="633"/>
        <v>No</v>
      </c>
      <c r="H2300" t="str">
        <f t="shared" si="634"/>
        <v>No</v>
      </c>
      <c r="I2300">
        <f t="shared" si="635"/>
        <v>0</v>
      </c>
      <c r="J2300" t="str">
        <f t="shared" si="636"/>
        <v>No</v>
      </c>
      <c r="K2300" t="str">
        <f t="shared" si="637"/>
        <v>under weight</v>
      </c>
      <c r="L2300" t="str">
        <f t="shared" si="638"/>
        <v>diabeties</v>
      </c>
      <c r="M2300" s="34">
        <f t="shared" si="639"/>
        <v>24290</v>
      </c>
      <c r="N2300" s="36">
        <f t="shared" si="640"/>
        <v>43817.45</v>
      </c>
      <c r="O2300" s="23" t="str">
        <f t="shared" si="641"/>
        <v>tier - 2</v>
      </c>
      <c r="P2300" s="34" t="str">
        <f t="shared" si="642"/>
        <v>tier - 3</v>
      </c>
      <c r="Q2300" s="34" t="str">
        <f t="shared" si="643"/>
        <v>R1012</v>
      </c>
      <c r="R2300" s="23">
        <f t="shared" si="644"/>
        <v>56</v>
      </c>
      <c r="Z2300" s="1" t="s">
        <v>63</v>
      </c>
      <c r="AA2300" s="1" t="s">
        <v>7738</v>
      </c>
      <c r="AB2300" t="s">
        <v>4746</v>
      </c>
      <c r="AC2300" t="s">
        <v>5905</v>
      </c>
      <c r="AG2300" t="s">
        <v>63</v>
      </c>
      <c r="AH2300">
        <v>16.87</v>
      </c>
      <c r="AI2300">
        <v>9.1300000000000008</v>
      </c>
      <c r="AJ2300" s="20" t="s">
        <v>2380</v>
      </c>
      <c r="AK2300" t="s">
        <v>2380</v>
      </c>
      <c r="AL2300" t="s">
        <v>2380</v>
      </c>
      <c r="AM2300" s="29">
        <v>0</v>
      </c>
      <c r="AN2300" s="20" t="s">
        <v>2380</v>
      </c>
      <c r="AO2300" s="20" t="str">
        <f t="shared" si="645"/>
        <v>under weight</v>
      </c>
      <c r="AP2300" s="20" t="str">
        <f t="shared" si="646"/>
        <v>diabeties</v>
      </c>
      <c r="AS2300" t="s">
        <v>2324</v>
      </c>
      <c r="AT2300">
        <v>1966</v>
      </c>
      <c r="AU2300" s="28" t="s">
        <v>10</v>
      </c>
      <c r="AV2300">
        <v>2</v>
      </c>
      <c r="AW2300">
        <v>0</v>
      </c>
      <c r="AX2300" s="38">
        <v>43817.45</v>
      </c>
      <c r="AY2300" t="s">
        <v>11</v>
      </c>
      <c r="AZ2300" t="s">
        <v>12</v>
      </c>
      <c r="BA2300" t="s">
        <v>23</v>
      </c>
      <c r="BB2300" s="35">
        <f>DATE(AT2300,MATCH(AU2300,{"Jan","Feb","Mar","Apr","May","Jun","Jul","Aug","Sep","Oct","Nov","Dec"}, 0),AV2300)</f>
        <v>24290</v>
      </c>
      <c r="BC2300" s="20">
        <f t="shared" si="647"/>
        <v>56</v>
      </c>
    </row>
    <row r="2301" spans="2:55" ht="15.5" hidden="1" x14ac:dyDescent="0.35">
      <c r="B2301" s="1" t="s">
        <v>62</v>
      </c>
      <c r="C2301" t="str">
        <f>VLOOKUP(B2301,Z2300:AE4635,2,FALSE)</f>
        <v>Enke,</v>
      </c>
      <c r="D2301">
        <f t="shared" si="630"/>
        <v>30.14</v>
      </c>
      <c r="E2301">
        <f t="shared" si="631"/>
        <v>5.49</v>
      </c>
      <c r="F2301" t="str">
        <f t="shared" si="632"/>
        <v>No</v>
      </c>
      <c r="G2301" t="str">
        <f t="shared" si="633"/>
        <v>yes</v>
      </c>
      <c r="H2301" t="str">
        <f t="shared" si="634"/>
        <v>No</v>
      </c>
      <c r="I2301">
        <f t="shared" si="635"/>
        <v>1</v>
      </c>
      <c r="J2301" t="str">
        <f t="shared" si="636"/>
        <v>No</v>
      </c>
      <c r="K2301" t="str">
        <f t="shared" si="637"/>
        <v>OBESITY</v>
      </c>
      <c r="L2301" t="str">
        <f t="shared" si="638"/>
        <v>normal</v>
      </c>
      <c r="M2301" s="34">
        <f t="shared" si="639"/>
        <v>29535</v>
      </c>
      <c r="N2301" s="36">
        <f t="shared" si="640"/>
        <v>43896.38</v>
      </c>
      <c r="O2301" s="23" t="str">
        <f t="shared" si="641"/>
        <v>tier - 2</v>
      </c>
      <c r="P2301" s="34" t="str">
        <f t="shared" si="642"/>
        <v>tier - 1</v>
      </c>
      <c r="Q2301" s="34" t="str">
        <f t="shared" si="643"/>
        <v>R1013</v>
      </c>
      <c r="R2301" s="23">
        <f t="shared" si="644"/>
        <v>42</v>
      </c>
      <c r="Z2301" s="1" t="s">
        <v>62</v>
      </c>
      <c r="AA2301" s="1" t="s">
        <v>7739</v>
      </c>
      <c r="AB2301" t="s">
        <v>4746</v>
      </c>
      <c r="AC2301" t="s">
        <v>6495</v>
      </c>
      <c r="AD2301" t="s">
        <v>4974</v>
      </c>
      <c r="AG2301" t="s">
        <v>62</v>
      </c>
      <c r="AH2301">
        <v>30.14</v>
      </c>
      <c r="AI2301">
        <v>5.49</v>
      </c>
      <c r="AJ2301" s="20" t="s">
        <v>2380</v>
      </c>
      <c r="AK2301" t="s">
        <v>2382</v>
      </c>
      <c r="AL2301" t="s">
        <v>2380</v>
      </c>
      <c r="AM2301" s="29">
        <v>1</v>
      </c>
      <c r="AN2301" s="20" t="s">
        <v>2380</v>
      </c>
      <c r="AO2301" s="20" t="str">
        <f t="shared" si="645"/>
        <v>OBESITY</v>
      </c>
      <c r="AP2301" s="20" t="str">
        <f t="shared" si="646"/>
        <v>normal</v>
      </c>
      <c r="AS2301" t="s">
        <v>2325</v>
      </c>
      <c r="AT2301">
        <v>1980</v>
      </c>
      <c r="AU2301" s="28" t="s">
        <v>15</v>
      </c>
      <c r="AV2301">
        <v>10</v>
      </c>
      <c r="AW2301">
        <v>2</v>
      </c>
      <c r="AX2301" s="38">
        <v>43896.38</v>
      </c>
      <c r="AY2301" t="s">
        <v>11</v>
      </c>
      <c r="AZ2301" t="s">
        <v>16</v>
      </c>
      <c r="BA2301" t="s">
        <v>13</v>
      </c>
      <c r="BB2301" s="35">
        <f>DATE(AT2301,MATCH(AU2301,{"Jan","Feb","Mar","Apr","May","Jun","Jul","Aug","Sep","Oct","Nov","Dec"}, 0),AV2301)</f>
        <v>29535</v>
      </c>
      <c r="BC2301" s="20">
        <f t="shared" si="647"/>
        <v>42</v>
      </c>
    </row>
    <row r="2302" spans="2:55" ht="15.5" hidden="1" x14ac:dyDescent="0.35">
      <c r="B2302" s="1" t="s">
        <v>61</v>
      </c>
      <c r="C2302" t="str">
        <f>VLOOKUP(B2302,Z2301:AE4636,2,FALSE)</f>
        <v>Ruiz-Tagle</v>
      </c>
      <c r="D2302">
        <f t="shared" si="630"/>
        <v>23.21</v>
      </c>
      <c r="E2302">
        <f t="shared" si="631"/>
        <v>4.37</v>
      </c>
      <c r="F2302" t="str">
        <f t="shared" si="632"/>
        <v>No</v>
      </c>
      <c r="G2302" t="str">
        <f t="shared" si="633"/>
        <v>yes</v>
      </c>
      <c r="H2302" t="str">
        <f t="shared" si="634"/>
        <v>No</v>
      </c>
      <c r="I2302">
        <f t="shared" si="635"/>
        <v>1</v>
      </c>
      <c r="J2302" t="str">
        <f t="shared" si="636"/>
        <v>No</v>
      </c>
      <c r="K2302" t="str">
        <f t="shared" si="637"/>
        <v>Normal weight</v>
      </c>
      <c r="L2302" t="str">
        <f t="shared" si="638"/>
        <v>normal</v>
      </c>
      <c r="M2302" s="34">
        <f t="shared" si="639"/>
        <v>24385</v>
      </c>
      <c r="N2302" s="36">
        <f t="shared" si="640"/>
        <v>43921.18</v>
      </c>
      <c r="O2302" s="23" t="str">
        <f t="shared" si="641"/>
        <v>tier - 2</v>
      </c>
      <c r="P2302" s="34" t="str">
        <f t="shared" si="642"/>
        <v>tier - 2</v>
      </c>
      <c r="Q2302" s="34" t="str">
        <f t="shared" si="643"/>
        <v>R1012</v>
      </c>
      <c r="R2302" s="23">
        <f t="shared" si="644"/>
        <v>56</v>
      </c>
      <c r="Z2302" s="1" t="s">
        <v>61</v>
      </c>
      <c r="AA2302" s="1" t="s">
        <v>7740</v>
      </c>
      <c r="AB2302" t="s">
        <v>7741</v>
      </c>
      <c r="AC2302" t="s">
        <v>4746</v>
      </c>
      <c r="AD2302" t="s">
        <v>6256</v>
      </c>
      <c r="AE2302" t="s">
        <v>7742</v>
      </c>
      <c r="AG2302" t="s">
        <v>61</v>
      </c>
      <c r="AH2302">
        <v>23.21</v>
      </c>
      <c r="AI2302">
        <v>4.37</v>
      </c>
      <c r="AJ2302" s="20" t="s">
        <v>2380</v>
      </c>
      <c r="AK2302" t="s">
        <v>2382</v>
      </c>
      <c r="AL2302" t="s">
        <v>2380</v>
      </c>
      <c r="AM2302" s="29">
        <v>1</v>
      </c>
      <c r="AN2302" s="20" t="s">
        <v>2380</v>
      </c>
      <c r="AO2302" s="20" t="str">
        <f t="shared" si="645"/>
        <v>Normal weight</v>
      </c>
      <c r="AP2302" s="20" t="str">
        <f t="shared" si="646"/>
        <v>normal</v>
      </c>
      <c r="AS2302" t="s">
        <v>2326</v>
      </c>
      <c r="AT2302">
        <v>1966</v>
      </c>
      <c r="AU2302" s="28" t="s">
        <v>37</v>
      </c>
      <c r="AV2302">
        <v>5</v>
      </c>
      <c r="AW2302">
        <v>0</v>
      </c>
      <c r="AX2302" s="38">
        <v>43921.18</v>
      </c>
      <c r="AY2302" t="s">
        <v>11</v>
      </c>
      <c r="AZ2302" t="s">
        <v>11</v>
      </c>
      <c r="BA2302" t="s">
        <v>23</v>
      </c>
      <c r="BB2302" s="35">
        <f>DATE(AT2302,MATCH(AU2302,{"Jan","Feb","Mar","Apr","May","Jun","Jul","Aug","Sep","Oct","Nov","Dec"}, 0),AV2302)</f>
        <v>24385</v>
      </c>
      <c r="BC2302" s="20">
        <f t="shared" si="647"/>
        <v>56</v>
      </c>
    </row>
    <row r="2303" spans="2:55" ht="15.5" hidden="1" x14ac:dyDescent="0.35">
      <c r="B2303" s="1" t="s">
        <v>60</v>
      </c>
      <c r="C2303" t="str">
        <f>VLOOKUP(B2303,Z2302:AE4637,2,FALSE)</f>
        <v>Ferrell,</v>
      </c>
      <c r="D2303">
        <f t="shared" si="630"/>
        <v>17.170000000000002</v>
      </c>
      <c r="E2303">
        <f t="shared" si="631"/>
        <v>8.4600000000000009</v>
      </c>
      <c r="F2303" t="str">
        <f t="shared" si="632"/>
        <v>No</v>
      </c>
      <c r="G2303" t="str">
        <f t="shared" si="633"/>
        <v>No</v>
      </c>
      <c r="H2303" t="str">
        <f t="shared" si="634"/>
        <v>No</v>
      </c>
      <c r="I2303">
        <f t="shared" si="635"/>
        <v>0</v>
      </c>
      <c r="J2303" t="str">
        <f t="shared" si="636"/>
        <v>No</v>
      </c>
      <c r="K2303" t="str">
        <f t="shared" si="637"/>
        <v>under weight</v>
      </c>
      <c r="L2303" t="str">
        <f t="shared" si="638"/>
        <v>diabeties</v>
      </c>
      <c r="M2303" s="34">
        <f t="shared" si="639"/>
        <v>32340</v>
      </c>
      <c r="N2303" s="36">
        <f t="shared" si="640"/>
        <v>43943.88</v>
      </c>
      <c r="O2303" s="23" t="str">
        <f t="shared" si="641"/>
        <v>tier - 2</v>
      </c>
      <c r="P2303" s="34" t="str">
        <f t="shared" si="642"/>
        <v>tier - 1</v>
      </c>
      <c r="Q2303" s="34" t="str">
        <f t="shared" si="643"/>
        <v>R1012</v>
      </c>
      <c r="R2303" s="23">
        <f t="shared" si="644"/>
        <v>34</v>
      </c>
      <c r="Z2303" s="1" t="s">
        <v>60</v>
      </c>
      <c r="AA2303" s="1" t="s">
        <v>7743</v>
      </c>
      <c r="AB2303" t="s">
        <v>4743</v>
      </c>
      <c r="AC2303" t="s">
        <v>5728</v>
      </c>
      <c r="AD2303" t="s">
        <v>5296</v>
      </c>
      <c r="AG2303" t="s">
        <v>60</v>
      </c>
      <c r="AH2303">
        <v>17.170000000000002</v>
      </c>
      <c r="AI2303">
        <v>8.4600000000000009</v>
      </c>
      <c r="AJ2303" s="20" t="s">
        <v>2380</v>
      </c>
      <c r="AK2303" t="s">
        <v>2380</v>
      </c>
      <c r="AL2303" t="s">
        <v>2380</v>
      </c>
      <c r="AM2303" s="29">
        <v>0</v>
      </c>
      <c r="AN2303" s="20" t="s">
        <v>2380</v>
      </c>
      <c r="AO2303" s="20" t="str">
        <f t="shared" si="645"/>
        <v>under weight</v>
      </c>
      <c r="AP2303" s="20" t="str">
        <f t="shared" si="646"/>
        <v>diabeties</v>
      </c>
      <c r="AS2303" t="s">
        <v>2327</v>
      </c>
      <c r="AT2303">
        <v>1988</v>
      </c>
      <c r="AU2303" s="28" t="s">
        <v>10</v>
      </c>
      <c r="AV2303">
        <v>16</v>
      </c>
      <c r="AW2303">
        <v>1</v>
      </c>
      <c r="AX2303" s="38">
        <v>43943.88</v>
      </c>
      <c r="AY2303" t="s">
        <v>11</v>
      </c>
      <c r="AZ2303" t="s">
        <v>16</v>
      </c>
      <c r="BA2303" t="s">
        <v>23</v>
      </c>
      <c r="BB2303" s="35">
        <f>DATE(AT2303,MATCH(AU2303,{"Jan","Feb","Mar","Apr","May","Jun","Jul","Aug","Sep","Oct","Nov","Dec"}, 0),AV2303)</f>
        <v>32340</v>
      </c>
      <c r="BC2303" s="20">
        <f t="shared" si="647"/>
        <v>34</v>
      </c>
    </row>
    <row r="2304" spans="2:55" ht="15.5" hidden="1" x14ac:dyDescent="0.35">
      <c r="B2304" s="1" t="s">
        <v>59</v>
      </c>
      <c r="C2304" t="str">
        <f>VLOOKUP(B2304,Z2303:AE4638,2,FALSE)</f>
        <v>Gates,</v>
      </c>
      <c r="D2304">
        <f t="shared" si="630"/>
        <v>15.61</v>
      </c>
      <c r="E2304">
        <f t="shared" si="631"/>
        <v>5.28</v>
      </c>
      <c r="F2304" t="str">
        <f t="shared" si="632"/>
        <v>No</v>
      </c>
      <c r="G2304" t="str">
        <f t="shared" si="633"/>
        <v>No</v>
      </c>
      <c r="H2304" t="str">
        <f t="shared" si="634"/>
        <v>No</v>
      </c>
      <c r="I2304">
        <f t="shared" si="635"/>
        <v>1</v>
      </c>
      <c r="J2304" t="str">
        <f t="shared" si="636"/>
        <v>No</v>
      </c>
      <c r="K2304" t="str">
        <f t="shared" si="637"/>
        <v>under weight</v>
      </c>
      <c r="L2304" t="str">
        <f t="shared" si="638"/>
        <v>normal</v>
      </c>
      <c r="M2304" s="34">
        <f t="shared" si="639"/>
        <v>27546</v>
      </c>
      <c r="N2304" s="36">
        <f t="shared" si="640"/>
        <v>44202.65</v>
      </c>
      <c r="O2304" s="23" t="str">
        <f t="shared" si="641"/>
        <v>tier - 2</v>
      </c>
      <c r="P2304" s="34" t="str">
        <f t="shared" si="642"/>
        <v>tier - 2</v>
      </c>
      <c r="Q2304" s="34" t="str">
        <f t="shared" si="643"/>
        <v>R1013</v>
      </c>
      <c r="R2304" s="23">
        <f t="shared" si="644"/>
        <v>48</v>
      </c>
      <c r="Z2304" s="1" t="s">
        <v>59</v>
      </c>
      <c r="AA2304" s="1" t="s">
        <v>7744</v>
      </c>
      <c r="AB2304" t="s">
        <v>4746</v>
      </c>
      <c r="AC2304" t="s">
        <v>5755</v>
      </c>
      <c r="AD2304" t="s">
        <v>5029</v>
      </c>
      <c r="AG2304" t="s">
        <v>59</v>
      </c>
      <c r="AH2304">
        <v>15.61</v>
      </c>
      <c r="AI2304">
        <v>5.28</v>
      </c>
      <c r="AJ2304" s="20" t="s">
        <v>2380</v>
      </c>
      <c r="AK2304" t="s">
        <v>2380</v>
      </c>
      <c r="AL2304" t="s">
        <v>2380</v>
      </c>
      <c r="AM2304" s="29">
        <v>1</v>
      </c>
      <c r="AN2304" s="20" t="s">
        <v>2380</v>
      </c>
      <c r="AO2304" s="20" t="str">
        <f t="shared" si="645"/>
        <v>under weight</v>
      </c>
      <c r="AP2304" s="20" t="str">
        <f t="shared" si="646"/>
        <v>normal</v>
      </c>
      <c r="AS2304" t="s">
        <v>2328</v>
      </c>
      <c r="AT2304">
        <v>1975</v>
      </c>
      <c r="AU2304" s="28" t="s">
        <v>18</v>
      </c>
      <c r="AV2304">
        <v>1</v>
      </c>
      <c r="AW2304">
        <v>2</v>
      </c>
      <c r="AX2304" s="38">
        <v>44202.65</v>
      </c>
      <c r="AY2304" t="s">
        <v>11</v>
      </c>
      <c r="AZ2304" t="s">
        <v>11</v>
      </c>
      <c r="BA2304" t="s">
        <v>13</v>
      </c>
      <c r="BB2304" s="35">
        <f>DATE(AT2304,MATCH(AU2304,{"Jan","Feb","Mar","Apr","May","Jun","Jul","Aug","Sep","Oct","Nov","Dec"}, 0),AV2304)</f>
        <v>27546</v>
      </c>
      <c r="BC2304" s="20">
        <f t="shared" si="647"/>
        <v>48</v>
      </c>
    </row>
    <row r="2305" spans="2:55" ht="15.5" hidden="1" x14ac:dyDescent="0.35">
      <c r="B2305" s="1" t="s">
        <v>58</v>
      </c>
      <c r="C2305" t="str">
        <f>VLOOKUP(B2305,Z2304:AE4639,2,FALSE)</f>
        <v>Jeffers,</v>
      </c>
      <c r="D2305">
        <f t="shared" si="630"/>
        <v>17.98</v>
      </c>
      <c r="E2305">
        <f t="shared" si="631"/>
        <v>5.33</v>
      </c>
      <c r="F2305" t="str">
        <f t="shared" si="632"/>
        <v>yes</v>
      </c>
      <c r="G2305" t="str">
        <f t="shared" si="633"/>
        <v>No</v>
      </c>
      <c r="H2305" t="str">
        <f t="shared" si="634"/>
        <v>Yes</v>
      </c>
      <c r="I2305">
        <f t="shared" si="635"/>
        <v>1</v>
      </c>
      <c r="J2305" t="str">
        <f t="shared" si="636"/>
        <v>No</v>
      </c>
      <c r="K2305" t="str">
        <f t="shared" si="637"/>
        <v>under weight</v>
      </c>
      <c r="L2305" t="str">
        <f t="shared" si="638"/>
        <v>normal</v>
      </c>
      <c r="M2305" s="34">
        <f t="shared" si="639"/>
        <v>25166</v>
      </c>
      <c r="N2305" s="36">
        <f t="shared" si="640"/>
        <v>44260.75</v>
      </c>
      <c r="O2305" s="23" t="str">
        <f t="shared" si="641"/>
        <v>tier - 2</v>
      </c>
      <c r="P2305" s="34" t="str">
        <f t="shared" si="642"/>
        <v>tier - 1</v>
      </c>
      <c r="Q2305" s="34" t="str">
        <f t="shared" si="643"/>
        <v>R1013</v>
      </c>
      <c r="R2305" s="23">
        <f t="shared" si="644"/>
        <v>54</v>
      </c>
      <c r="Z2305" s="1" t="s">
        <v>58</v>
      </c>
      <c r="AA2305" s="1" t="s">
        <v>7745</v>
      </c>
      <c r="AB2305" t="s">
        <v>4746</v>
      </c>
      <c r="AC2305" t="s">
        <v>4763</v>
      </c>
      <c r="AG2305" t="s">
        <v>58</v>
      </c>
      <c r="AH2305">
        <v>17.98</v>
      </c>
      <c r="AI2305">
        <v>5.33</v>
      </c>
      <c r="AJ2305" s="20" t="s">
        <v>2382</v>
      </c>
      <c r="AK2305" t="s">
        <v>2380</v>
      </c>
      <c r="AL2305" t="s">
        <v>2383</v>
      </c>
      <c r="AM2305" s="29">
        <v>1</v>
      </c>
      <c r="AN2305" s="20" t="s">
        <v>2380</v>
      </c>
      <c r="AO2305" s="20" t="str">
        <f t="shared" si="645"/>
        <v>under weight</v>
      </c>
      <c r="AP2305" s="20" t="str">
        <f t="shared" si="646"/>
        <v>normal</v>
      </c>
      <c r="AS2305" t="s">
        <v>2329</v>
      </c>
      <c r="AT2305">
        <v>1968</v>
      </c>
      <c r="AU2305" s="28" t="s">
        <v>15</v>
      </c>
      <c r="AV2305">
        <v>24</v>
      </c>
      <c r="AW2305">
        <v>2</v>
      </c>
      <c r="AX2305" s="38">
        <v>44260.75</v>
      </c>
      <c r="AY2305" t="s">
        <v>11</v>
      </c>
      <c r="AZ2305" t="s">
        <v>16</v>
      </c>
      <c r="BA2305" t="s">
        <v>13</v>
      </c>
      <c r="BB2305" s="35">
        <f>DATE(AT2305,MATCH(AU2305,{"Jan","Feb","Mar","Apr","May","Jun","Jul","Aug","Sep","Oct","Nov","Dec"}, 0),AV2305)</f>
        <v>25166</v>
      </c>
      <c r="BC2305" s="20">
        <f t="shared" si="647"/>
        <v>54</v>
      </c>
    </row>
    <row r="2306" spans="2:55" ht="15.5" hidden="1" x14ac:dyDescent="0.35">
      <c r="B2306" s="1" t="s">
        <v>57</v>
      </c>
      <c r="C2306" t="str">
        <f>VLOOKUP(B2306,Z2305:AE4640,2,FALSE)</f>
        <v>Sulhanek,</v>
      </c>
      <c r="D2306">
        <f t="shared" si="630"/>
        <v>21.64</v>
      </c>
      <c r="E2306">
        <f t="shared" si="631"/>
        <v>5.5</v>
      </c>
      <c r="F2306" t="str">
        <f t="shared" si="632"/>
        <v>No</v>
      </c>
      <c r="G2306" t="str">
        <f t="shared" si="633"/>
        <v>yes</v>
      </c>
      <c r="H2306" t="str">
        <f t="shared" si="634"/>
        <v>No</v>
      </c>
      <c r="I2306">
        <f t="shared" si="635"/>
        <v>1</v>
      </c>
      <c r="J2306" t="str">
        <f t="shared" si="636"/>
        <v>No</v>
      </c>
      <c r="K2306" t="str">
        <f t="shared" si="637"/>
        <v>Normal weight</v>
      </c>
      <c r="L2306" t="str">
        <f t="shared" si="638"/>
        <v>normal</v>
      </c>
      <c r="M2306" s="34">
        <f t="shared" si="639"/>
        <v>26235</v>
      </c>
      <c r="N2306" s="36">
        <f t="shared" si="640"/>
        <v>44400.41</v>
      </c>
      <c r="O2306" s="23" t="str">
        <f t="shared" si="641"/>
        <v>tier - 2</v>
      </c>
      <c r="P2306" s="34" t="str">
        <f t="shared" si="642"/>
        <v>tier - 2</v>
      </c>
      <c r="Q2306" s="34" t="str">
        <f t="shared" si="643"/>
        <v>R1013</v>
      </c>
      <c r="R2306" s="23">
        <f t="shared" si="644"/>
        <v>51</v>
      </c>
      <c r="Z2306" s="1" t="s">
        <v>57</v>
      </c>
      <c r="AA2306" s="1" t="s">
        <v>7746</v>
      </c>
      <c r="AB2306" t="s">
        <v>4746</v>
      </c>
      <c r="AC2306" t="s">
        <v>7747</v>
      </c>
      <c r="AG2306" t="s">
        <v>57</v>
      </c>
      <c r="AH2306">
        <v>21.64</v>
      </c>
      <c r="AI2306">
        <v>5.5</v>
      </c>
      <c r="AJ2306" s="20" t="s">
        <v>2380</v>
      </c>
      <c r="AK2306" t="s">
        <v>2382</v>
      </c>
      <c r="AL2306" t="s">
        <v>2380</v>
      </c>
      <c r="AM2306" s="29">
        <v>1</v>
      </c>
      <c r="AN2306" s="20" t="s">
        <v>2380</v>
      </c>
      <c r="AO2306" s="20" t="str">
        <f t="shared" si="645"/>
        <v>Normal weight</v>
      </c>
      <c r="AP2306" s="20" t="str">
        <f t="shared" si="646"/>
        <v>normal</v>
      </c>
      <c r="AS2306" t="s">
        <v>2330</v>
      </c>
      <c r="AT2306">
        <v>1971</v>
      </c>
      <c r="AU2306" s="28" t="s">
        <v>37</v>
      </c>
      <c r="AV2306">
        <v>29</v>
      </c>
      <c r="AW2306">
        <v>0</v>
      </c>
      <c r="AX2306" s="38">
        <v>44400.41</v>
      </c>
      <c r="AY2306" t="s">
        <v>11</v>
      </c>
      <c r="AZ2306" t="s">
        <v>11</v>
      </c>
      <c r="BA2306" t="s">
        <v>13</v>
      </c>
      <c r="BB2306" s="35">
        <f>DATE(AT2306,MATCH(AU2306,{"Jan","Feb","Mar","Apr","May","Jun","Jul","Aug","Sep","Oct","Nov","Dec"}, 0),AV2306)</f>
        <v>26235</v>
      </c>
      <c r="BC2306" s="20">
        <f t="shared" si="647"/>
        <v>51</v>
      </c>
    </row>
    <row r="2307" spans="2:55" ht="15.5" hidden="1" x14ac:dyDescent="0.35">
      <c r="B2307" s="1" t="s">
        <v>56</v>
      </c>
      <c r="C2307" t="str">
        <f>VLOOKUP(B2307,Z2306:AE4641,2,FALSE)</f>
        <v>Ozahowski,</v>
      </c>
      <c r="D2307">
        <f t="shared" si="630"/>
        <v>16.399999999999999</v>
      </c>
      <c r="E2307">
        <f t="shared" si="631"/>
        <v>5.4</v>
      </c>
      <c r="F2307" t="str">
        <f t="shared" si="632"/>
        <v>No</v>
      </c>
      <c r="G2307" t="str">
        <f t="shared" si="633"/>
        <v>No</v>
      </c>
      <c r="H2307" t="str">
        <f t="shared" si="634"/>
        <v>Yes</v>
      </c>
      <c r="I2307">
        <f t="shared" si="635"/>
        <v>1</v>
      </c>
      <c r="J2307" t="str">
        <f t="shared" si="636"/>
        <v>No</v>
      </c>
      <c r="K2307" t="str">
        <f t="shared" si="637"/>
        <v>under weight</v>
      </c>
      <c r="L2307" t="str">
        <f t="shared" si="638"/>
        <v>normal</v>
      </c>
      <c r="M2307" s="34">
        <f t="shared" si="639"/>
        <v>24729</v>
      </c>
      <c r="N2307" s="36">
        <f t="shared" si="640"/>
        <v>44423.8</v>
      </c>
      <c r="O2307" s="23" t="str">
        <f t="shared" si="641"/>
        <v>tier - 2</v>
      </c>
      <c r="P2307" s="34" t="str">
        <f t="shared" si="642"/>
        <v>tier - 3</v>
      </c>
      <c r="Q2307" s="34" t="str">
        <f t="shared" si="643"/>
        <v>R1013</v>
      </c>
      <c r="R2307" s="23">
        <f t="shared" si="644"/>
        <v>55</v>
      </c>
      <c r="Z2307" s="1" t="s">
        <v>56</v>
      </c>
      <c r="AA2307" s="1" t="s">
        <v>5262</v>
      </c>
      <c r="AB2307" t="s">
        <v>4746</v>
      </c>
      <c r="AC2307" t="s">
        <v>4773</v>
      </c>
      <c r="AG2307" t="s">
        <v>56</v>
      </c>
      <c r="AH2307">
        <v>16.399999999999999</v>
      </c>
      <c r="AI2307">
        <v>5.4</v>
      </c>
      <c r="AJ2307" s="20" t="s">
        <v>2380</v>
      </c>
      <c r="AK2307" t="s">
        <v>2380</v>
      </c>
      <c r="AL2307" t="s">
        <v>2383</v>
      </c>
      <c r="AM2307" s="29">
        <v>1</v>
      </c>
      <c r="AN2307" s="20" t="s">
        <v>2380</v>
      </c>
      <c r="AO2307" s="20" t="str">
        <f t="shared" si="645"/>
        <v>under weight</v>
      </c>
      <c r="AP2307" s="20" t="str">
        <f t="shared" si="646"/>
        <v>normal</v>
      </c>
      <c r="AS2307" t="s">
        <v>2331</v>
      </c>
      <c r="AT2307">
        <v>1967</v>
      </c>
      <c r="AU2307" s="28" t="s">
        <v>20</v>
      </c>
      <c r="AV2307">
        <v>14</v>
      </c>
      <c r="AW2307">
        <v>0</v>
      </c>
      <c r="AX2307" s="38">
        <v>44423.8</v>
      </c>
      <c r="AY2307" t="s">
        <v>11</v>
      </c>
      <c r="AZ2307" t="s">
        <v>12</v>
      </c>
      <c r="BA2307" t="s">
        <v>13</v>
      </c>
      <c r="BB2307" s="35">
        <f>DATE(AT2307,MATCH(AU2307,{"Jan","Feb","Mar","Apr","May","Jun","Jul","Aug","Sep","Oct","Nov","Dec"}, 0),AV2307)</f>
        <v>24729</v>
      </c>
      <c r="BC2307" s="20">
        <f t="shared" si="647"/>
        <v>55</v>
      </c>
    </row>
    <row r="2308" spans="2:55" ht="15.5" hidden="1" x14ac:dyDescent="0.35">
      <c r="B2308" s="1" t="s">
        <v>55</v>
      </c>
      <c r="C2308" t="str">
        <f>VLOOKUP(B2308,Z2307:AE4642,2,FALSE)</f>
        <v>Caron,</v>
      </c>
      <c r="D2308">
        <f t="shared" si="630"/>
        <v>15.77</v>
      </c>
      <c r="E2308">
        <f t="shared" si="631"/>
        <v>6.05</v>
      </c>
      <c r="F2308" t="str">
        <f t="shared" si="632"/>
        <v>yes</v>
      </c>
      <c r="G2308" t="str">
        <f t="shared" si="633"/>
        <v>No</v>
      </c>
      <c r="H2308" t="str">
        <f t="shared" si="634"/>
        <v>No</v>
      </c>
      <c r="I2308">
        <f t="shared" si="635"/>
        <v>1</v>
      </c>
      <c r="J2308" t="str">
        <f t="shared" si="636"/>
        <v>No</v>
      </c>
      <c r="K2308" t="str">
        <f t="shared" si="637"/>
        <v>under weight</v>
      </c>
      <c r="L2308" t="str">
        <f t="shared" si="638"/>
        <v>pre diabeties</v>
      </c>
      <c r="M2308" s="34">
        <f t="shared" si="639"/>
        <v>36740</v>
      </c>
      <c r="N2308" s="36">
        <f t="shared" si="640"/>
        <v>44501.4</v>
      </c>
      <c r="O2308" s="23" t="str">
        <f t="shared" si="641"/>
        <v>tier - 2</v>
      </c>
      <c r="P2308" s="34" t="str">
        <f t="shared" si="642"/>
        <v>tier - 3</v>
      </c>
      <c r="Q2308" s="34" t="str">
        <f t="shared" si="643"/>
        <v>R1013</v>
      </c>
      <c r="R2308" s="23">
        <f t="shared" si="644"/>
        <v>22</v>
      </c>
      <c r="Z2308" s="1" t="s">
        <v>55</v>
      </c>
      <c r="AA2308" s="1" t="s">
        <v>7748</v>
      </c>
      <c r="AB2308" t="s">
        <v>4743</v>
      </c>
      <c r="AC2308" t="s">
        <v>7749</v>
      </c>
      <c r="AD2308" t="s">
        <v>4850</v>
      </c>
      <c r="AG2308" t="s">
        <v>55</v>
      </c>
      <c r="AH2308">
        <v>15.77</v>
      </c>
      <c r="AI2308">
        <v>6.05</v>
      </c>
      <c r="AJ2308" s="20" t="s">
        <v>2382</v>
      </c>
      <c r="AK2308" t="s">
        <v>2380</v>
      </c>
      <c r="AL2308" t="s">
        <v>2380</v>
      </c>
      <c r="AM2308" s="29">
        <v>1</v>
      </c>
      <c r="AN2308" s="20" t="s">
        <v>2380</v>
      </c>
      <c r="AO2308" s="20" t="str">
        <f t="shared" si="645"/>
        <v>under weight</v>
      </c>
      <c r="AP2308" s="20" t="str">
        <f t="shared" si="646"/>
        <v>pre diabeties</v>
      </c>
      <c r="AS2308" t="s">
        <v>2332</v>
      </c>
      <c r="AT2308">
        <v>2000</v>
      </c>
      <c r="AU2308" s="28" t="s">
        <v>35</v>
      </c>
      <c r="AV2308">
        <v>2</v>
      </c>
      <c r="AW2308">
        <v>1</v>
      </c>
      <c r="AX2308" s="38">
        <v>44501.4</v>
      </c>
      <c r="AY2308" t="s">
        <v>11</v>
      </c>
      <c r="AZ2308" t="s">
        <v>12</v>
      </c>
      <c r="BA2308" t="s">
        <v>13</v>
      </c>
      <c r="BB2308" s="35">
        <f>DATE(AT2308,MATCH(AU2308,{"Jan","Feb","Mar","Apr","May","Jun","Jul","Aug","Sep","Oct","Nov","Dec"}, 0),AV2308)</f>
        <v>36740</v>
      </c>
      <c r="BC2308" s="20">
        <f t="shared" si="647"/>
        <v>22</v>
      </c>
    </row>
    <row r="2309" spans="2:55" ht="15.5" hidden="1" x14ac:dyDescent="0.35">
      <c r="B2309" s="1" t="s">
        <v>54</v>
      </c>
      <c r="C2309" t="str">
        <f>VLOOKUP(B2309,Z2308:AE4643,2,FALSE)</f>
        <v>Fullarton,</v>
      </c>
      <c r="D2309">
        <f t="shared" si="630"/>
        <v>18.27</v>
      </c>
      <c r="E2309">
        <f t="shared" si="631"/>
        <v>11.46</v>
      </c>
      <c r="F2309" t="str">
        <f t="shared" si="632"/>
        <v>No</v>
      </c>
      <c r="G2309" t="str">
        <f t="shared" si="633"/>
        <v>No</v>
      </c>
      <c r="H2309" t="str">
        <f t="shared" si="634"/>
        <v>No</v>
      </c>
      <c r="I2309">
        <f t="shared" si="635"/>
        <v>0</v>
      </c>
      <c r="J2309" t="str">
        <f t="shared" si="636"/>
        <v>No</v>
      </c>
      <c r="K2309" t="str">
        <f t="shared" si="637"/>
        <v>under weight</v>
      </c>
      <c r="L2309" t="str">
        <f t="shared" si="638"/>
        <v>diabeties</v>
      </c>
      <c r="M2309" s="34">
        <f t="shared" si="639"/>
        <v>34253</v>
      </c>
      <c r="N2309" s="36">
        <f t="shared" si="640"/>
        <v>44585.46</v>
      </c>
      <c r="O2309" s="23" t="str">
        <f t="shared" si="641"/>
        <v>tier - 2</v>
      </c>
      <c r="P2309" s="34" t="str">
        <f t="shared" si="642"/>
        <v>tier - 2</v>
      </c>
      <c r="Q2309" s="34" t="str">
        <f t="shared" si="643"/>
        <v>R1011</v>
      </c>
      <c r="R2309" s="23">
        <f t="shared" si="644"/>
        <v>29</v>
      </c>
      <c r="Z2309" s="1" t="s">
        <v>54</v>
      </c>
      <c r="AA2309" s="1" t="s">
        <v>7750</v>
      </c>
      <c r="AB2309" t="s">
        <v>4746</v>
      </c>
      <c r="AC2309" t="s">
        <v>5552</v>
      </c>
      <c r="AG2309" t="s">
        <v>54</v>
      </c>
      <c r="AH2309">
        <v>18.27</v>
      </c>
      <c r="AI2309">
        <v>11.46</v>
      </c>
      <c r="AJ2309" s="20" t="s">
        <v>2380</v>
      </c>
      <c r="AK2309" t="s">
        <v>2380</v>
      </c>
      <c r="AL2309" t="s">
        <v>2380</v>
      </c>
      <c r="AM2309" s="29">
        <v>0</v>
      </c>
      <c r="AN2309" s="20" t="s">
        <v>2380</v>
      </c>
      <c r="AO2309" s="20" t="str">
        <f t="shared" si="645"/>
        <v>under weight</v>
      </c>
      <c r="AP2309" s="20" t="str">
        <f t="shared" si="646"/>
        <v>diabeties</v>
      </c>
      <c r="AS2309" t="s">
        <v>2333</v>
      </c>
      <c r="AT2309">
        <v>1993</v>
      </c>
      <c r="AU2309" s="28" t="s">
        <v>37</v>
      </c>
      <c r="AV2309">
        <v>11</v>
      </c>
      <c r="AW2309">
        <v>2</v>
      </c>
      <c r="AX2309" s="38">
        <v>44585.46</v>
      </c>
      <c r="AY2309" t="s">
        <v>11</v>
      </c>
      <c r="AZ2309" t="s">
        <v>11</v>
      </c>
      <c r="BA2309" t="s">
        <v>42</v>
      </c>
      <c r="BB2309" s="35">
        <f>DATE(AT2309,MATCH(AU2309,{"Jan","Feb","Mar","Apr","May","Jun","Jul","Aug","Sep","Oct","Nov","Dec"}, 0),AV2309)</f>
        <v>34253</v>
      </c>
      <c r="BC2309" s="20">
        <f t="shared" si="647"/>
        <v>29</v>
      </c>
    </row>
    <row r="2310" spans="2:55" ht="15.5" hidden="1" x14ac:dyDescent="0.35">
      <c r="B2310" s="1" t="s">
        <v>53</v>
      </c>
      <c r="C2310" t="str">
        <f>VLOOKUP(B2310,Z2309:AE4644,2,FALSE)</f>
        <v>Lindgren,</v>
      </c>
      <c r="D2310">
        <f t="shared" si="630"/>
        <v>16.489999999999998</v>
      </c>
      <c r="E2310">
        <f t="shared" si="631"/>
        <v>8.48</v>
      </c>
      <c r="F2310" t="str">
        <f t="shared" si="632"/>
        <v>No</v>
      </c>
      <c r="G2310" t="str">
        <f t="shared" si="633"/>
        <v>No</v>
      </c>
      <c r="H2310" t="str">
        <f t="shared" si="634"/>
        <v>No</v>
      </c>
      <c r="I2310">
        <f t="shared" si="635"/>
        <v>0</v>
      </c>
      <c r="J2310" t="str">
        <f t="shared" si="636"/>
        <v>No</v>
      </c>
      <c r="K2310" t="str">
        <f t="shared" si="637"/>
        <v>under weight</v>
      </c>
      <c r="L2310" t="str">
        <f t="shared" si="638"/>
        <v>diabeties</v>
      </c>
      <c r="M2310" s="34">
        <f t="shared" si="639"/>
        <v>26158</v>
      </c>
      <c r="N2310" s="36">
        <f t="shared" si="640"/>
        <v>44641.2</v>
      </c>
      <c r="O2310" s="23" t="str">
        <f t="shared" si="641"/>
        <v>tier - 2</v>
      </c>
      <c r="P2310" s="34" t="str">
        <f t="shared" si="642"/>
        <v>tier - 3</v>
      </c>
      <c r="Q2310" s="34" t="str">
        <f t="shared" si="643"/>
        <v>R1024</v>
      </c>
      <c r="R2310" s="23">
        <f t="shared" si="644"/>
        <v>51</v>
      </c>
      <c r="Z2310" s="1" t="s">
        <v>53</v>
      </c>
      <c r="AA2310" s="1" t="s">
        <v>7751</v>
      </c>
      <c r="AB2310" t="s">
        <v>4746</v>
      </c>
      <c r="AC2310" t="s">
        <v>4747</v>
      </c>
      <c r="AD2310" t="s">
        <v>5020</v>
      </c>
      <c r="AG2310" t="s">
        <v>53</v>
      </c>
      <c r="AH2310">
        <v>16.489999999999998</v>
      </c>
      <c r="AI2310">
        <v>8.48</v>
      </c>
      <c r="AJ2310" s="20" t="s">
        <v>2380</v>
      </c>
      <c r="AK2310" t="s">
        <v>2380</v>
      </c>
      <c r="AL2310" t="s">
        <v>2380</v>
      </c>
      <c r="AM2310" s="29">
        <v>0</v>
      </c>
      <c r="AN2310" s="20" t="s">
        <v>2380</v>
      </c>
      <c r="AO2310" s="20" t="str">
        <f t="shared" si="645"/>
        <v>under weight</v>
      </c>
      <c r="AP2310" s="20" t="str">
        <f t="shared" si="646"/>
        <v>diabeties</v>
      </c>
      <c r="AS2310" t="s">
        <v>2334</v>
      </c>
      <c r="AT2310">
        <v>1971</v>
      </c>
      <c r="AU2310" s="28" t="s">
        <v>35</v>
      </c>
      <c r="AV2310">
        <v>13</v>
      </c>
      <c r="AW2310">
        <v>2</v>
      </c>
      <c r="AX2310" s="38">
        <v>44641.2</v>
      </c>
      <c r="AY2310" t="s">
        <v>11</v>
      </c>
      <c r="AZ2310" t="s">
        <v>12</v>
      </c>
      <c r="BA2310" t="s">
        <v>247</v>
      </c>
      <c r="BB2310" s="35">
        <f>DATE(AT2310,MATCH(AU2310,{"Jan","Feb","Mar","Apr","May","Jun","Jul","Aug","Sep","Oct","Nov","Dec"}, 0),AV2310)</f>
        <v>26158</v>
      </c>
      <c r="BC2310" s="20">
        <f t="shared" si="647"/>
        <v>51</v>
      </c>
    </row>
    <row r="2311" spans="2:55" ht="15.5" hidden="1" x14ac:dyDescent="0.35">
      <c r="B2311" s="1" t="s">
        <v>52</v>
      </c>
      <c r="C2311" t="str">
        <f>VLOOKUP(B2311,Z2310:AE4645,2,FALSE)</f>
        <v>Akiha,</v>
      </c>
      <c r="D2311">
        <f t="shared" ref="D2311:D2340" si="648">VLOOKUP($B2311,$AG$5:$AQ$2340,2,FALSE)</f>
        <v>16.14</v>
      </c>
      <c r="E2311">
        <f t="shared" ref="E2311:E2340" si="649">VLOOKUP($B2311,$AG$5:$AQ$2340,3,FALSE)</f>
        <v>4.8600000000000003</v>
      </c>
      <c r="F2311" t="str">
        <f t="shared" ref="F2311:F2340" si="650">VLOOKUP($B2311,$AG$5:$AQ$2340,4,FALSE)</f>
        <v>No</v>
      </c>
      <c r="G2311" t="str">
        <f t="shared" ref="G2311:G2340" si="651">VLOOKUP($B2311,$AG$5:$AQ$2340,5,FALSE)</f>
        <v>No</v>
      </c>
      <c r="H2311" t="str">
        <f t="shared" ref="H2311:H2340" si="652">VLOOKUP($B2311,$AG$5:$AN$2340,6,FALSE)</f>
        <v>No</v>
      </c>
      <c r="I2311">
        <f t="shared" ref="I2311:I2340" si="653">VLOOKUP($B2311,$AG$5:$AQ$2340,7,FALSE)</f>
        <v>0</v>
      </c>
      <c r="J2311" t="str">
        <f t="shared" ref="J2311:J2340" si="654">VLOOKUP($B2311,$AG$5:$AQ$2340,8,FALSE)</f>
        <v>No</v>
      </c>
      <c r="K2311" t="str">
        <f t="shared" ref="K2311:K2340" si="655">VLOOKUP($B2311,$AG$5:$AQ$2340,9,FALSE)</f>
        <v>under weight</v>
      </c>
      <c r="L2311" t="str">
        <f t="shared" ref="L2311:L2340" si="656">VLOOKUP($B2311,$AG$5:$AQ$2340,10,FALSE)</f>
        <v>normal</v>
      </c>
      <c r="M2311" s="34">
        <f t="shared" ref="M2311:M2340" si="657">VLOOKUP($AS2311,$AS$5:$BC$2348,10,FALSE)</f>
        <v>22997</v>
      </c>
      <c r="N2311" s="36">
        <f t="shared" ref="N2311:N2340" si="658">VLOOKUP($AS2311,$AS$5:$BC$2348,6,FALSE)</f>
        <v>45008.959999999999</v>
      </c>
      <c r="O2311" s="23" t="str">
        <f t="shared" ref="O2311:O2340" si="659">VLOOKUP($AS2311,$AS$5:$BC$2348,7,FALSE)</f>
        <v>tier - 2</v>
      </c>
      <c r="P2311" s="34" t="str">
        <f t="shared" ref="P2311:P2340" si="660">VLOOKUP($AS2311,$AS$5:$BC$2348,8,FALSE)</f>
        <v>tier - 2</v>
      </c>
      <c r="Q2311" s="34" t="str">
        <f t="shared" ref="Q2311:Q2340" si="661">VLOOKUP($AS2311,$AS$5:$BC$2348,9,FALSE)</f>
        <v>R1013</v>
      </c>
      <c r="R2311" s="23">
        <f t="shared" ref="R2311:R2340" si="662">VLOOKUP($AS2311,$AS$5:$BC$2348,11,FALSE)</f>
        <v>60</v>
      </c>
      <c r="Z2311" s="1" t="s">
        <v>52</v>
      </c>
      <c r="AA2311" s="1" t="s">
        <v>7752</v>
      </c>
      <c r="AB2311" t="s">
        <v>4746</v>
      </c>
      <c r="AC2311" t="s">
        <v>5407</v>
      </c>
      <c r="AG2311" t="s">
        <v>52</v>
      </c>
      <c r="AH2311">
        <v>16.14</v>
      </c>
      <c r="AI2311">
        <v>4.8600000000000003</v>
      </c>
      <c r="AJ2311" s="20" t="s">
        <v>2380</v>
      </c>
      <c r="AK2311" t="s">
        <v>2380</v>
      </c>
      <c r="AL2311" t="s">
        <v>2380</v>
      </c>
      <c r="AM2311" s="29">
        <v>0</v>
      </c>
      <c r="AN2311" s="20" t="s">
        <v>2380</v>
      </c>
      <c r="AO2311" s="20" t="str">
        <f t="shared" ref="AO2311:AO2340" si="663">IF(AH2311&lt;18.5,"under weight",IF(AH2311&lt;25,"Normal weight",IF(AH2311&lt;30,"OVER WEIGHT","OBESITY")))</f>
        <v>under weight</v>
      </c>
      <c r="AP2311" s="20" t="str">
        <f t="shared" ref="AP2311:AP2340" si="664">IF(AI2311&lt;5.7,"normal",IF(AI2311&lt;6.5,"pre diabeties","diabeties"))</f>
        <v>normal</v>
      </c>
      <c r="AS2311" t="s">
        <v>2335</v>
      </c>
      <c r="AT2311">
        <v>1962</v>
      </c>
      <c r="AU2311" s="28" t="s">
        <v>30</v>
      </c>
      <c r="AV2311">
        <v>17</v>
      </c>
      <c r="AW2311">
        <v>0</v>
      </c>
      <c r="AX2311" s="38">
        <v>45008.959999999999</v>
      </c>
      <c r="AY2311" t="s">
        <v>11</v>
      </c>
      <c r="AZ2311" t="s">
        <v>11</v>
      </c>
      <c r="BA2311" t="s">
        <v>13</v>
      </c>
      <c r="BB2311" s="35">
        <f>DATE(AT2311,MATCH(AU2311,{"Jan","Feb","Mar","Apr","May","Jun","Jul","Aug","Sep","Oct","Nov","Dec"}, 0),AV2311)</f>
        <v>22997</v>
      </c>
      <c r="BC2311" s="20">
        <f t="shared" ref="BC2311:BC2348" si="665">DATEDIF(BB2311,DATE(2023,6,8),"y")</f>
        <v>60</v>
      </c>
    </row>
    <row r="2312" spans="2:55" ht="15.5" hidden="1" x14ac:dyDescent="0.35">
      <c r="B2312" s="1" t="s">
        <v>51</v>
      </c>
      <c r="C2312" t="str">
        <f>VLOOKUP(B2312,Z2311:AE4646,2,FALSE)</f>
        <v>Sweny,</v>
      </c>
      <c r="D2312">
        <f t="shared" si="648"/>
        <v>20.85</v>
      </c>
      <c r="E2312">
        <f t="shared" si="649"/>
        <v>4.45</v>
      </c>
      <c r="F2312" t="str">
        <f t="shared" si="650"/>
        <v>yes</v>
      </c>
      <c r="G2312" t="str">
        <f t="shared" si="651"/>
        <v>No</v>
      </c>
      <c r="H2312" t="str">
        <f t="shared" si="652"/>
        <v>No</v>
      </c>
      <c r="I2312">
        <f t="shared" si="653"/>
        <v>1</v>
      </c>
      <c r="J2312" t="str">
        <f t="shared" si="654"/>
        <v>No</v>
      </c>
      <c r="K2312" t="str">
        <f t="shared" si="655"/>
        <v>Normal weight</v>
      </c>
      <c r="L2312" t="str">
        <f t="shared" si="656"/>
        <v>normal</v>
      </c>
      <c r="M2312" s="34">
        <f t="shared" si="657"/>
        <v>27250</v>
      </c>
      <c r="N2312" s="36">
        <f t="shared" si="658"/>
        <v>45702.02</v>
      </c>
      <c r="O2312" s="23" t="str">
        <f t="shared" si="659"/>
        <v>tier - 2</v>
      </c>
      <c r="P2312" s="34" t="str">
        <f t="shared" si="660"/>
        <v>tier - 2</v>
      </c>
      <c r="Q2312" s="34" t="str">
        <f t="shared" si="661"/>
        <v>R1012</v>
      </c>
      <c r="R2312" s="23">
        <f t="shared" si="662"/>
        <v>48</v>
      </c>
      <c r="Z2312" s="1" t="s">
        <v>51</v>
      </c>
      <c r="AA2312" s="1" t="s">
        <v>7753</v>
      </c>
      <c r="AB2312" t="s">
        <v>4743</v>
      </c>
      <c r="AC2312" t="s">
        <v>4771</v>
      </c>
      <c r="AG2312" t="s">
        <v>51</v>
      </c>
      <c r="AH2312">
        <v>20.85</v>
      </c>
      <c r="AI2312">
        <v>4.45</v>
      </c>
      <c r="AJ2312" s="20" t="s">
        <v>2382</v>
      </c>
      <c r="AK2312" t="s">
        <v>2380</v>
      </c>
      <c r="AL2312" t="s">
        <v>2380</v>
      </c>
      <c r="AM2312" s="29">
        <v>1</v>
      </c>
      <c r="AN2312" s="20" t="s">
        <v>2380</v>
      </c>
      <c r="AO2312" s="20" t="str">
        <f t="shared" si="663"/>
        <v>Normal weight</v>
      </c>
      <c r="AP2312" s="20" t="str">
        <f t="shared" si="664"/>
        <v>normal</v>
      </c>
      <c r="AS2312" t="s">
        <v>2336</v>
      </c>
      <c r="AT2312">
        <v>1974</v>
      </c>
      <c r="AU2312" s="28" t="s">
        <v>35</v>
      </c>
      <c r="AV2312">
        <v>9</v>
      </c>
      <c r="AW2312">
        <v>2</v>
      </c>
      <c r="AX2312" s="38">
        <v>45702.02</v>
      </c>
      <c r="AY2312" t="s">
        <v>11</v>
      </c>
      <c r="AZ2312" t="s">
        <v>11</v>
      </c>
      <c r="BA2312" t="s">
        <v>23</v>
      </c>
      <c r="BB2312" s="35">
        <f>DATE(AT2312,MATCH(AU2312,{"Jan","Feb","Mar","Apr","May","Jun","Jul","Aug","Sep","Oct","Nov","Dec"}, 0),AV2312)</f>
        <v>27250</v>
      </c>
      <c r="BC2312" s="20">
        <f t="shared" si="665"/>
        <v>48</v>
      </c>
    </row>
    <row r="2313" spans="2:55" ht="15.5" hidden="1" x14ac:dyDescent="0.35">
      <c r="B2313" s="1" t="s">
        <v>50</v>
      </c>
      <c r="C2313" t="str">
        <f>VLOOKUP(B2313,Z2312:AE4647,2,FALSE)</f>
        <v>Tobin,</v>
      </c>
      <c r="D2313">
        <f t="shared" si="648"/>
        <v>15.88</v>
      </c>
      <c r="E2313">
        <f t="shared" si="649"/>
        <v>4.3600000000000003</v>
      </c>
      <c r="F2313" t="str">
        <f t="shared" si="650"/>
        <v>No</v>
      </c>
      <c r="G2313" t="str">
        <f t="shared" si="651"/>
        <v>No</v>
      </c>
      <c r="H2313" t="str">
        <f t="shared" si="652"/>
        <v>No</v>
      </c>
      <c r="I2313">
        <f t="shared" si="653"/>
        <v>0</v>
      </c>
      <c r="J2313" t="str">
        <f t="shared" si="654"/>
        <v>No</v>
      </c>
      <c r="K2313" t="str">
        <f t="shared" si="655"/>
        <v>under weight</v>
      </c>
      <c r="L2313" t="str">
        <f t="shared" si="656"/>
        <v>normal</v>
      </c>
      <c r="M2313" s="34">
        <f t="shared" si="657"/>
        <v>22271</v>
      </c>
      <c r="N2313" s="36">
        <f t="shared" si="658"/>
        <v>45710.21</v>
      </c>
      <c r="O2313" s="23" t="str">
        <f t="shared" si="659"/>
        <v>tier - 2</v>
      </c>
      <c r="P2313" s="34" t="str">
        <f t="shared" si="660"/>
        <v>tier - 2</v>
      </c>
      <c r="Q2313" s="34" t="str">
        <f t="shared" si="661"/>
        <v>R1016</v>
      </c>
      <c r="R2313" s="23">
        <f t="shared" si="662"/>
        <v>62</v>
      </c>
      <c r="Z2313" s="1" t="s">
        <v>50</v>
      </c>
      <c r="AA2313" s="1" t="s">
        <v>7754</v>
      </c>
      <c r="AB2313" t="s">
        <v>4743</v>
      </c>
      <c r="AC2313" t="s">
        <v>5766</v>
      </c>
      <c r="AG2313" t="s">
        <v>50</v>
      </c>
      <c r="AH2313">
        <v>15.88</v>
      </c>
      <c r="AI2313">
        <v>4.3600000000000003</v>
      </c>
      <c r="AJ2313" s="20" t="s">
        <v>2380</v>
      </c>
      <c r="AK2313" t="s">
        <v>2380</v>
      </c>
      <c r="AL2313" t="s">
        <v>2380</v>
      </c>
      <c r="AM2313" s="29">
        <v>0</v>
      </c>
      <c r="AN2313" s="20" t="s">
        <v>2380</v>
      </c>
      <c r="AO2313" s="20" t="str">
        <f t="shared" si="663"/>
        <v>under weight</v>
      </c>
      <c r="AP2313" s="20" t="str">
        <f t="shared" si="664"/>
        <v>normal</v>
      </c>
      <c r="AS2313" t="s">
        <v>2337</v>
      </c>
      <c r="AT2313">
        <v>1960</v>
      </c>
      <c r="AU2313" s="28" t="s">
        <v>30</v>
      </c>
      <c r="AV2313">
        <v>21</v>
      </c>
      <c r="AW2313">
        <v>0</v>
      </c>
      <c r="AX2313" s="38">
        <v>45710.21</v>
      </c>
      <c r="AY2313" t="s">
        <v>11</v>
      </c>
      <c r="AZ2313" t="s">
        <v>11</v>
      </c>
      <c r="BA2313" t="s">
        <v>168</v>
      </c>
      <c r="BB2313" s="35">
        <f>DATE(AT2313,MATCH(AU2313,{"Jan","Feb","Mar","Apr","May","Jun","Jul","Aug","Sep","Oct","Nov","Dec"}, 0),AV2313)</f>
        <v>22271</v>
      </c>
      <c r="BC2313" s="20">
        <f t="shared" si="665"/>
        <v>62</v>
      </c>
    </row>
    <row r="2314" spans="2:55" ht="15.5" hidden="1" x14ac:dyDescent="0.35">
      <c r="B2314" s="1" t="s">
        <v>49</v>
      </c>
      <c r="C2314" t="str">
        <f>VLOOKUP(B2314,Z2313:AE4648,2,FALSE)</f>
        <v>Pedersen,</v>
      </c>
      <c r="D2314">
        <f t="shared" si="648"/>
        <v>20.66</v>
      </c>
      <c r="E2314">
        <f t="shared" si="649"/>
        <v>5.8</v>
      </c>
      <c r="F2314" t="str">
        <f t="shared" si="650"/>
        <v>No</v>
      </c>
      <c r="G2314" t="str">
        <f t="shared" si="651"/>
        <v>yes</v>
      </c>
      <c r="H2314" t="str">
        <f t="shared" si="652"/>
        <v>No</v>
      </c>
      <c r="I2314">
        <f t="shared" si="653"/>
        <v>1</v>
      </c>
      <c r="J2314" t="str">
        <f t="shared" si="654"/>
        <v>No</v>
      </c>
      <c r="K2314" t="str">
        <f t="shared" si="655"/>
        <v>Normal weight</v>
      </c>
      <c r="L2314" t="str">
        <f t="shared" si="656"/>
        <v>pre diabeties</v>
      </c>
      <c r="M2314" s="34">
        <f t="shared" si="657"/>
        <v>29079</v>
      </c>
      <c r="N2314" s="36">
        <f t="shared" si="658"/>
        <v>45863.21</v>
      </c>
      <c r="O2314" s="23" t="str">
        <f t="shared" si="659"/>
        <v>tier - 2</v>
      </c>
      <c r="P2314" s="34" t="str">
        <f t="shared" si="660"/>
        <v>tier - 1</v>
      </c>
      <c r="Q2314" s="34" t="str">
        <f t="shared" si="661"/>
        <v>R1013</v>
      </c>
      <c r="R2314" s="23">
        <f t="shared" si="662"/>
        <v>43</v>
      </c>
      <c r="Z2314" s="1" t="s">
        <v>49</v>
      </c>
      <c r="AA2314" s="1" t="s">
        <v>7245</v>
      </c>
      <c r="AB2314" t="s">
        <v>4743</v>
      </c>
      <c r="AC2314" t="s">
        <v>5708</v>
      </c>
      <c r="AG2314" t="s">
        <v>49</v>
      </c>
      <c r="AH2314">
        <v>20.66</v>
      </c>
      <c r="AI2314">
        <v>5.8</v>
      </c>
      <c r="AJ2314" s="20" t="s">
        <v>2380</v>
      </c>
      <c r="AK2314" t="s">
        <v>2382</v>
      </c>
      <c r="AL2314" t="s">
        <v>2380</v>
      </c>
      <c r="AM2314" s="29">
        <v>1</v>
      </c>
      <c r="AN2314" s="20" t="s">
        <v>2380</v>
      </c>
      <c r="AO2314" s="20" t="str">
        <f t="shared" si="663"/>
        <v>Normal weight</v>
      </c>
      <c r="AP2314" s="20" t="str">
        <f t="shared" si="664"/>
        <v>pre diabeties</v>
      </c>
      <c r="AS2314" t="s">
        <v>2338</v>
      </c>
      <c r="AT2314">
        <v>1979</v>
      </c>
      <c r="AU2314" s="28" t="s">
        <v>35</v>
      </c>
      <c r="AV2314">
        <v>12</v>
      </c>
      <c r="AW2314">
        <v>0</v>
      </c>
      <c r="AX2314" s="38">
        <v>45863.21</v>
      </c>
      <c r="AY2314" t="s">
        <v>11</v>
      </c>
      <c r="AZ2314" t="s">
        <v>16</v>
      </c>
      <c r="BA2314" t="s">
        <v>13</v>
      </c>
      <c r="BB2314" s="35">
        <f>DATE(AT2314,MATCH(AU2314,{"Jan","Feb","Mar","Apr","May","Jun","Jul","Aug","Sep","Oct","Nov","Dec"}, 0),AV2314)</f>
        <v>29079</v>
      </c>
      <c r="BC2314" s="20">
        <f t="shared" si="665"/>
        <v>43</v>
      </c>
    </row>
    <row r="2315" spans="2:55" ht="15.5" hidden="1" x14ac:dyDescent="0.35">
      <c r="B2315" s="1" t="s">
        <v>48</v>
      </c>
      <c r="C2315" t="str">
        <f>VLOOKUP(B2315,Z2314:AE4649,2,FALSE)</f>
        <v>Lynch,</v>
      </c>
      <c r="D2315">
        <f t="shared" si="648"/>
        <v>20.399999999999999</v>
      </c>
      <c r="E2315">
        <f t="shared" si="649"/>
        <v>5.27</v>
      </c>
      <c r="F2315" t="str">
        <f t="shared" si="650"/>
        <v>No</v>
      </c>
      <c r="G2315" t="str">
        <f t="shared" si="651"/>
        <v>No</v>
      </c>
      <c r="H2315" t="str">
        <f t="shared" si="652"/>
        <v>No</v>
      </c>
      <c r="I2315">
        <f t="shared" si="653"/>
        <v>0</v>
      </c>
      <c r="J2315" t="str">
        <f t="shared" si="654"/>
        <v>No</v>
      </c>
      <c r="K2315" t="str">
        <f t="shared" si="655"/>
        <v>Normal weight</v>
      </c>
      <c r="L2315" t="str">
        <f t="shared" si="656"/>
        <v>normal</v>
      </c>
      <c r="M2315" s="34">
        <f t="shared" si="657"/>
        <v>31320</v>
      </c>
      <c r="N2315" s="36">
        <f t="shared" si="658"/>
        <v>46113.51</v>
      </c>
      <c r="O2315" s="23" t="str">
        <f t="shared" si="659"/>
        <v>tier - 2</v>
      </c>
      <c r="P2315" s="34" t="str">
        <f t="shared" si="660"/>
        <v>tier - 3</v>
      </c>
      <c r="Q2315" s="34" t="str">
        <f t="shared" si="661"/>
        <v>R1011</v>
      </c>
      <c r="R2315" s="23">
        <f t="shared" si="662"/>
        <v>37</v>
      </c>
      <c r="Z2315" s="1" t="s">
        <v>48</v>
      </c>
      <c r="AA2315" s="1" t="s">
        <v>5023</v>
      </c>
      <c r="AB2315" t="s">
        <v>4746</v>
      </c>
      <c r="AC2315" t="s">
        <v>4747</v>
      </c>
      <c r="AG2315" t="s">
        <v>48</v>
      </c>
      <c r="AH2315">
        <v>20.399999999999999</v>
      </c>
      <c r="AI2315">
        <v>5.27</v>
      </c>
      <c r="AJ2315" s="20" t="s">
        <v>2380</v>
      </c>
      <c r="AK2315" t="s">
        <v>2380</v>
      </c>
      <c r="AL2315" t="s">
        <v>2380</v>
      </c>
      <c r="AM2315" s="29">
        <v>0</v>
      </c>
      <c r="AN2315" s="20" t="s">
        <v>2380</v>
      </c>
      <c r="AO2315" s="20" t="str">
        <f t="shared" si="663"/>
        <v>Normal weight</v>
      </c>
      <c r="AP2315" s="20" t="str">
        <f t="shared" si="664"/>
        <v>normal</v>
      </c>
      <c r="AS2315" t="s">
        <v>2339</v>
      </c>
      <c r="AT2315">
        <v>1985</v>
      </c>
      <c r="AU2315" s="28" t="s">
        <v>20</v>
      </c>
      <c r="AV2315">
        <v>30</v>
      </c>
      <c r="AW2315">
        <v>2</v>
      </c>
      <c r="AX2315" s="38">
        <v>46113.51</v>
      </c>
      <c r="AY2315" t="s">
        <v>11</v>
      </c>
      <c r="AZ2315" t="s">
        <v>12</v>
      </c>
      <c r="BA2315" t="s">
        <v>42</v>
      </c>
      <c r="BB2315" s="35">
        <f>DATE(AT2315,MATCH(AU2315,{"Jan","Feb","Mar","Apr","May","Jun","Jul","Aug","Sep","Oct","Nov","Dec"}, 0),AV2315)</f>
        <v>31320</v>
      </c>
      <c r="BC2315" s="20">
        <f t="shared" si="665"/>
        <v>37</v>
      </c>
    </row>
    <row r="2316" spans="2:55" ht="15.5" hidden="1" x14ac:dyDescent="0.35">
      <c r="B2316" s="1" t="s">
        <v>47</v>
      </c>
      <c r="C2316" t="str">
        <f>VLOOKUP(B2316,Z2315:AE4650,2,FALSE)</f>
        <v>Keys,</v>
      </c>
      <c r="D2316">
        <f t="shared" si="648"/>
        <v>25.19</v>
      </c>
      <c r="E2316">
        <f t="shared" si="649"/>
        <v>5.64</v>
      </c>
      <c r="F2316" t="str">
        <f t="shared" si="650"/>
        <v>yes</v>
      </c>
      <c r="G2316" t="str">
        <f t="shared" si="651"/>
        <v>No</v>
      </c>
      <c r="H2316" t="str">
        <f t="shared" si="652"/>
        <v>No</v>
      </c>
      <c r="I2316">
        <f t="shared" si="653"/>
        <v>0</v>
      </c>
      <c r="J2316" t="str">
        <f t="shared" si="654"/>
        <v>No</v>
      </c>
      <c r="K2316" t="str">
        <f t="shared" si="655"/>
        <v>OVER WEIGHT</v>
      </c>
      <c r="L2316" t="str">
        <f t="shared" si="656"/>
        <v>normal</v>
      </c>
      <c r="M2316" s="34">
        <f t="shared" si="657"/>
        <v>22984</v>
      </c>
      <c r="N2316" s="36">
        <f t="shared" si="658"/>
        <v>46130.53</v>
      </c>
      <c r="O2316" s="23" t="str">
        <f t="shared" si="659"/>
        <v>tier - 1</v>
      </c>
      <c r="P2316" s="34" t="str">
        <f t="shared" si="660"/>
        <v>tier - 1</v>
      </c>
      <c r="Q2316" s="34" t="str">
        <f t="shared" si="661"/>
        <v>R1012</v>
      </c>
      <c r="R2316" s="23">
        <f t="shared" si="662"/>
        <v>60</v>
      </c>
      <c r="Z2316" s="1" t="s">
        <v>47</v>
      </c>
      <c r="AA2316" s="1" t="s">
        <v>7755</v>
      </c>
      <c r="AB2316" t="s">
        <v>5580</v>
      </c>
      <c r="AC2316" t="s">
        <v>5818</v>
      </c>
      <c r="AG2316" t="s">
        <v>47</v>
      </c>
      <c r="AH2316">
        <v>25.19</v>
      </c>
      <c r="AI2316">
        <v>5.64</v>
      </c>
      <c r="AJ2316" s="20" t="s">
        <v>2382</v>
      </c>
      <c r="AK2316" t="s">
        <v>2380</v>
      </c>
      <c r="AL2316" t="s">
        <v>2380</v>
      </c>
      <c r="AM2316" s="29">
        <v>0</v>
      </c>
      <c r="AN2316" s="20" t="s">
        <v>2380</v>
      </c>
      <c r="AO2316" s="20" t="str">
        <f t="shared" si="663"/>
        <v>OVER WEIGHT</v>
      </c>
      <c r="AP2316" s="20" t="str">
        <f t="shared" si="664"/>
        <v>normal</v>
      </c>
      <c r="AS2316" t="s">
        <v>2340</v>
      </c>
      <c r="AT2316">
        <v>1962</v>
      </c>
      <c r="AU2316" s="28" t="s">
        <v>30</v>
      </c>
      <c r="AV2316">
        <v>4</v>
      </c>
      <c r="AW2316">
        <v>3</v>
      </c>
      <c r="AX2316" s="38">
        <v>46130.53</v>
      </c>
      <c r="AY2316" t="s">
        <v>16</v>
      </c>
      <c r="AZ2316" t="s">
        <v>16</v>
      </c>
      <c r="BA2316" t="s">
        <v>23</v>
      </c>
      <c r="BB2316" s="35">
        <f>DATE(AT2316,MATCH(AU2316,{"Jan","Feb","Mar","Apr","May","Jun","Jul","Aug","Sep","Oct","Nov","Dec"}, 0),AV2316)</f>
        <v>22984</v>
      </c>
      <c r="BC2316" s="20">
        <f t="shared" si="665"/>
        <v>60</v>
      </c>
    </row>
    <row r="2317" spans="2:55" ht="15.5" hidden="1" x14ac:dyDescent="0.35">
      <c r="B2317" s="1" t="s">
        <v>46</v>
      </c>
      <c r="C2317" t="str">
        <f>VLOOKUP(B2317,Z2316:AE4651,2,FALSE)</f>
        <v>Wilbur,</v>
      </c>
      <c r="D2317">
        <f t="shared" si="648"/>
        <v>20.54</v>
      </c>
      <c r="E2317">
        <f t="shared" si="649"/>
        <v>4.2</v>
      </c>
      <c r="F2317" t="str">
        <f t="shared" si="650"/>
        <v>yes</v>
      </c>
      <c r="G2317" t="str">
        <f t="shared" si="651"/>
        <v>No</v>
      </c>
      <c r="H2317" t="str">
        <f t="shared" si="652"/>
        <v>No</v>
      </c>
      <c r="I2317">
        <f t="shared" si="653"/>
        <v>1</v>
      </c>
      <c r="J2317" t="str">
        <f t="shared" si="654"/>
        <v>No</v>
      </c>
      <c r="K2317" t="str">
        <f t="shared" si="655"/>
        <v>Normal weight</v>
      </c>
      <c r="L2317" t="str">
        <f t="shared" si="656"/>
        <v>normal</v>
      </c>
      <c r="M2317" s="34">
        <f t="shared" si="657"/>
        <v>28096</v>
      </c>
      <c r="N2317" s="36">
        <f t="shared" si="658"/>
        <v>46151.12</v>
      </c>
      <c r="O2317" s="23" t="str">
        <f t="shared" si="659"/>
        <v>tier - 1</v>
      </c>
      <c r="P2317" s="34" t="str">
        <f t="shared" si="660"/>
        <v>tier - 3</v>
      </c>
      <c r="Q2317" s="34" t="str">
        <f t="shared" si="661"/>
        <v>R1013</v>
      </c>
      <c r="R2317" s="23">
        <f t="shared" si="662"/>
        <v>46</v>
      </c>
      <c r="Z2317" s="1" t="s">
        <v>46</v>
      </c>
      <c r="AA2317" s="1" t="s">
        <v>7756</v>
      </c>
      <c r="AB2317" t="s">
        <v>4743</v>
      </c>
      <c r="AC2317" t="s">
        <v>4874</v>
      </c>
      <c r="AG2317" t="s">
        <v>46</v>
      </c>
      <c r="AH2317">
        <v>20.54</v>
      </c>
      <c r="AI2317">
        <v>4.2</v>
      </c>
      <c r="AJ2317" s="20" t="s">
        <v>2382</v>
      </c>
      <c r="AK2317" t="s">
        <v>2380</v>
      </c>
      <c r="AL2317" t="s">
        <v>2380</v>
      </c>
      <c r="AM2317" s="29">
        <v>1</v>
      </c>
      <c r="AN2317" s="20" t="s">
        <v>2380</v>
      </c>
      <c r="AO2317" s="20" t="str">
        <f t="shared" si="663"/>
        <v>Normal weight</v>
      </c>
      <c r="AP2317" s="20" t="str">
        <f t="shared" si="664"/>
        <v>normal</v>
      </c>
      <c r="AS2317" t="s">
        <v>2341</v>
      </c>
      <c r="AT2317">
        <v>1976</v>
      </c>
      <c r="AU2317" s="28" t="s">
        <v>30</v>
      </c>
      <c r="AV2317">
        <v>2</v>
      </c>
      <c r="AW2317">
        <v>3</v>
      </c>
      <c r="AX2317" s="38">
        <v>46151.12</v>
      </c>
      <c r="AY2317" t="s">
        <v>16</v>
      </c>
      <c r="AZ2317" t="s">
        <v>12</v>
      </c>
      <c r="BA2317" t="s">
        <v>13</v>
      </c>
      <c r="BB2317" s="35">
        <f>DATE(AT2317,MATCH(AU2317,{"Jan","Feb","Mar","Apr","May","Jun","Jul","Aug","Sep","Oct","Nov","Dec"}, 0),AV2317)</f>
        <v>28096</v>
      </c>
      <c r="BC2317" s="20">
        <f t="shared" si="665"/>
        <v>46</v>
      </c>
    </row>
    <row r="2318" spans="2:55" ht="15.5" hidden="1" x14ac:dyDescent="0.35">
      <c r="B2318" s="1" t="s">
        <v>45</v>
      </c>
      <c r="C2318" t="str">
        <f>VLOOKUP(B2318,Z2317:AE4652,2,FALSE)</f>
        <v>Ditota,</v>
      </c>
      <c r="D2318">
        <f t="shared" si="648"/>
        <v>20.13</v>
      </c>
      <c r="E2318">
        <f t="shared" si="649"/>
        <v>5.42</v>
      </c>
      <c r="F2318" t="str">
        <f t="shared" si="650"/>
        <v>No</v>
      </c>
      <c r="G2318" t="str">
        <f t="shared" si="651"/>
        <v>No</v>
      </c>
      <c r="H2318" t="str">
        <f t="shared" si="652"/>
        <v>No</v>
      </c>
      <c r="I2318">
        <f t="shared" si="653"/>
        <v>0</v>
      </c>
      <c r="J2318" t="str">
        <f t="shared" si="654"/>
        <v>No</v>
      </c>
      <c r="K2318" t="str">
        <f t="shared" si="655"/>
        <v>Normal weight</v>
      </c>
      <c r="L2318" t="str">
        <f t="shared" si="656"/>
        <v>normal</v>
      </c>
      <c r="M2318" s="34">
        <f t="shared" si="657"/>
        <v>28719</v>
      </c>
      <c r="N2318" s="36">
        <f t="shared" si="658"/>
        <v>46200.99</v>
      </c>
      <c r="O2318" s="23" t="str">
        <f t="shared" si="659"/>
        <v>tier - 1</v>
      </c>
      <c r="P2318" s="34" t="str">
        <f t="shared" si="660"/>
        <v>tier - 1</v>
      </c>
      <c r="Q2318" s="34" t="str">
        <f t="shared" si="661"/>
        <v>R1013</v>
      </c>
      <c r="R2318" s="23">
        <f t="shared" si="662"/>
        <v>44</v>
      </c>
      <c r="Z2318" s="1" t="s">
        <v>45</v>
      </c>
      <c r="AA2318" s="1" t="s">
        <v>7757</v>
      </c>
      <c r="AB2318" t="s">
        <v>4746</v>
      </c>
      <c r="AC2318" t="s">
        <v>4838</v>
      </c>
      <c r="AG2318" t="s">
        <v>45</v>
      </c>
      <c r="AH2318">
        <v>20.13</v>
      </c>
      <c r="AI2318">
        <v>5.42</v>
      </c>
      <c r="AJ2318" s="20" t="s">
        <v>2380</v>
      </c>
      <c r="AK2318" t="s">
        <v>2380</v>
      </c>
      <c r="AL2318" t="s">
        <v>2380</v>
      </c>
      <c r="AM2318" s="29">
        <v>0</v>
      </c>
      <c r="AN2318" s="20" t="s">
        <v>2380</v>
      </c>
      <c r="AO2318" s="20" t="str">
        <f t="shared" si="663"/>
        <v>Normal weight</v>
      </c>
      <c r="AP2318" s="20" t="str">
        <f t="shared" si="664"/>
        <v>normal</v>
      </c>
      <c r="AS2318" t="s">
        <v>2342</v>
      </c>
      <c r="AT2318">
        <v>1978</v>
      </c>
      <c r="AU2318" s="28" t="s">
        <v>35</v>
      </c>
      <c r="AV2318">
        <v>17</v>
      </c>
      <c r="AW2318">
        <v>2</v>
      </c>
      <c r="AX2318" s="38">
        <v>46200.99</v>
      </c>
      <c r="AY2318" t="s">
        <v>16</v>
      </c>
      <c r="AZ2318" t="s">
        <v>16</v>
      </c>
      <c r="BA2318" t="s">
        <v>13</v>
      </c>
      <c r="BB2318" s="35">
        <f>DATE(AT2318,MATCH(AU2318,{"Jan","Feb","Mar","Apr","May","Jun","Jul","Aug","Sep","Oct","Nov","Dec"}, 0),AV2318)</f>
        <v>28719</v>
      </c>
      <c r="BC2318" s="20">
        <f t="shared" si="665"/>
        <v>44</v>
      </c>
    </row>
    <row r="2319" spans="2:55" ht="15.5" hidden="1" x14ac:dyDescent="0.35">
      <c r="B2319" s="1" t="s">
        <v>44</v>
      </c>
      <c r="C2319" t="str">
        <f>VLOOKUP(B2319,Z2318:AE4653,2,FALSE)</f>
        <v>Horbol,</v>
      </c>
      <c r="D2319">
        <f t="shared" si="648"/>
        <v>18.93</v>
      </c>
      <c r="E2319">
        <f t="shared" si="649"/>
        <v>6.11</v>
      </c>
      <c r="F2319" t="str">
        <f t="shared" si="650"/>
        <v>No</v>
      </c>
      <c r="G2319" t="str">
        <f t="shared" si="651"/>
        <v>No</v>
      </c>
      <c r="H2319" t="str">
        <f t="shared" si="652"/>
        <v>Yes</v>
      </c>
      <c r="I2319">
        <f t="shared" si="653"/>
        <v>1</v>
      </c>
      <c r="J2319" t="str">
        <f t="shared" si="654"/>
        <v>No</v>
      </c>
      <c r="K2319" t="str">
        <f t="shared" si="655"/>
        <v>Normal weight</v>
      </c>
      <c r="L2319" t="str">
        <f t="shared" si="656"/>
        <v>pre diabeties</v>
      </c>
      <c r="M2319" s="34">
        <f t="shared" si="657"/>
        <v>26273</v>
      </c>
      <c r="N2319" s="36">
        <f t="shared" si="658"/>
        <v>46255.11</v>
      </c>
      <c r="O2319" s="23" t="str">
        <f t="shared" si="659"/>
        <v>tier - 1</v>
      </c>
      <c r="P2319" s="34" t="str">
        <f t="shared" si="660"/>
        <v>tier - 3</v>
      </c>
      <c r="Q2319" s="34" t="str">
        <f t="shared" si="661"/>
        <v>R1024</v>
      </c>
      <c r="R2319" s="23">
        <f t="shared" si="662"/>
        <v>51</v>
      </c>
      <c r="Z2319" s="1" t="s">
        <v>44</v>
      </c>
      <c r="AA2319" s="1" t="s">
        <v>7758</v>
      </c>
      <c r="AB2319" t="s">
        <v>4743</v>
      </c>
      <c r="AC2319" t="s">
        <v>5123</v>
      </c>
      <c r="AD2319" t="s">
        <v>5148</v>
      </c>
      <c r="AG2319" t="s">
        <v>44</v>
      </c>
      <c r="AH2319">
        <v>18.93</v>
      </c>
      <c r="AI2319">
        <v>6.11</v>
      </c>
      <c r="AJ2319" s="20" t="s">
        <v>2380</v>
      </c>
      <c r="AK2319" t="s">
        <v>2380</v>
      </c>
      <c r="AL2319" t="s">
        <v>2383</v>
      </c>
      <c r="AM2319" s="29">
        <v>1</v>
      </c>
      <c r="AN2319" s="20" t="s">
        <v>2380</v>
      </c>
      <c r="AO2319" s="20" t="str">
        <f t="shared" si="663"/>
        <v>Normal weight</v>
      </c>
      <c r="AP2319" s="20" t="str">
        <f t="shared" si="664"/>
        <v>pre diabeties</v>
      </c>
      <c r="AS2319" t="s">
        <v>2343</v>
      </c>
      <c r="AT2319">
        <v>1971</v>
      </c>
      <c r="AU2319" s="28" t="s">
        <v>30</v>
      </c>
      <c r="AV2319">
        <v>6</v>
      </c>
      <c r="AW2319">
        <v>3</v>
      </c>
      <c r="AX2319" s="38">
        <v>46255.11</v>
      </c>
      <c r="AY2319" t="s">
        <v>16</v>
      </c>
      <c r="AZ2319" t="s">
        <v>12</v>
      </c>
      <c r="BA2319" t="s">
        <v>247</v>
      </c>
      <c r="BB2319" s="35">
        <f>DATE(AT2319,MATCH(AU2319,{"Jan","Feb","Mar","Apr","May","Jun","Jul","Aug","Sep","Oct","Nov","Dec"}, 0),AV2319)</f>
        <v>26273</v>
      </c>
      <c r="BC2319" s="20">
        <f t="shared" si="665"/>
        <v>51</v>
      </c>
    </row>
    <row r="2320" spans="2:55" ht="15.5" hidden="1" x14ac:dyDescent="0.35">
      <c r="B2320" s="1" t="s">
        <v>43</v>
      </c>
      <c r="C2320" t="str">
        <f>VLOOKUP(B2320,Z2319:AE4654,2,FALSE)</f>
        <v>O'Rourke,</v>
      </c>
      <c r="D2320">
        <f t="shared" si="648"/>
        <v>24.14</v>
      </c>
      <c r="E2320">
        <f t="shared" si="649"/>
        <v>5.29</v>
      </c>
      <c r="F2320" t="str">
        <f t="shared" si="650"/>
        <v>No</v>
      </c>
      <c r="G2320" t="str">
        <f t="shared" si="651"/>
        <v>yes</v>
      </c>
      <c r="H2320" t="str">
        <f t="shared" si="652"/>
        <v>No</v>
      </c>
      <c r="I2320">
        <f t="shared" si="653"/>
        <v>1</v>
      </c>
      <c r="J2320" t="str">
        <f t="shared" si="654"/>
        <v>No</v>
      </c>
      <c r="K2320" t="str">
        <f t="shared" si="655"/>
        <v>Normal weight</v>
      </c>
      <c r="L2320" t="str">
        <f t="shared" si="656"/>
        <v>normal</v>
      </c>
      <c r="M2320" s="34">
        <f t="shared" si="657"/>
        <v>22501</v>
      </c>
      <c r="N2320" s="36">
        <f t="shared" si="658"/>
        <v>46599.11</v>
      </c>
      <c r="O2320" s="23" t="str">
        <f t="shared" si="659"/>
        <v>tier - 1</v>
      </c>
      <c r="P2320" s="34" t="str">
        <f t="shared" si="660"/>
        <v>tier - 1</v>
      </c>
      <c r="Q2320" s="34" t="str">
        <f t="shared" si="661"/>
        <v>R1013</v>
      </c>
      <c r="R2320" s="23">
        <f t="shared" si="662"/>
        <v>61</v>
      </c>
      <c r="Z2320" s="1" t="s">
        <v>43</v>
      </c>
      <c r="AA2320" s="1" t="s">
        <v>6093</v>
      </c>
      <c r="AB2320" t="s">
        <v>4743</v>
      </c>
      <c r="AC2320" t="s">
        <v>7759</v>
      </c>
      <c r="AG2320" t="s">
        <v>43</v>
      </c>
      <c r="AH2320">
        <v>24.14</v>
      </c>
      <c r="AI2320">
        <v>5.29</v>
      </c>
      <c r="AJ2320" s="20" t="s">
        <v>2380</v>
      </c>
      <c r="AK2320" t="s">
        <v>2382</v>
      </c>
      <c r="AL2320" t="s">
        <v>2380</v>
      </c>
      <c r="AM2320" s="29">
        <v>1</v>
      </c>
      <c r="AN2320" s="20" t="s">
        <v>2380</v>
      </c>
      <c r="AO2320" s="20" t="str">
        <f t="shared" si="663"/>
        <v>Normal weight</v>
      </c>
      <c r="AP2320" s="20" t="str">
        <f t="shared" si="664"/>
        <v>normal</v>
      </c>
      <c r="AS2320" t="s">
        <v>2344</v>
      </c>
      <c r="AT2320">
        <v>1961</v>
      </c>
      <c r="AU2320" s="28" t="s">
        <v>35</v>
      </c>
      <c r="AV2320">
        <v>8</v>
      </c>
      <c r="AW2320">
        <v>0</v>
      </c>
      <c r="AX2320" s="38">
        <v>46599.11</v>
      </c>
      <c r="AY2320" t="s">
        <v>16</v>
      </c>
      <c r="AZ2320" t="s">
        <v>16</v>
      </c>
      <c r="BA2320" t="s">
        <v>13</v>
      </c>
      <c r="BB2320" s="35">
        <f>DATE(AT2320,MATCH(AU2320,{"Jan","Feb","Mar","Apr","May","Jun","Jul","Aug","Sep","Oct","Nov","Dec"}, 0),AV2320)</f>
        <v>22501</v>
      </c>
      <c r="BC2320" s="20">
        <f t="shared" si="665"/>
        <v>61</v>
      </c>
    </row>
    <row r="2321" spans="2:55" ht="15.5" x14ac:dyDescent="0.35">
      <c r="B2321" s="1" t="s">
        <v>41</v>
      </c>
      <c r="C2321" t="str">
        <f>VLOOKUP(B2321,Z2320:AE4655,2,FALSE)</f>
        <v>Williams,</v>
      </c>
      <c r="D2321">
        <f t="shared" si="648"/>
        <v>25.03</v>
      </c>
      <c r="E2321">
        <f t="shared" si="649"/>
        <v>5.91</v>
      </c>
      <c r="F2321" t="str">
        <f t="shared" si="650"/>
        <v>No</v>
      </c>
      <c r="G2321" t="str">
        <f t="shared" si="651"/>
        <v>yes</v>
      </c>
      <c r="H2321" t="str">
        <f t="shared" si="652"/>
        <v>No</v>
      </c>
      <c r="I2321">
        <f t="shared" si="653"/>
        <v>1</v>
      </c>
      <c r="J2321" t="str">
        <f t="shared" si="654"/>
        <v>No</v>
      </c>
      <c r="K2321" t="str">
        <f t="shared" si="655"/>
        <v>OVER WEIGHT</v>
      </c>
      <c r="L2321" t="str">
        <f t="shared" si="656"/>
        <v>pre diabeties</v>
      </c>
      <c r="M2321" s="34">
        <f t="shared" si="657"/>
        <v>25377</v>
      </c>
      <c r="N2321" s="36">
        <f t="shared" si="658"/>
        <v>46661.440000000002</v>
      </c>
      <c r="O2321" s="23" t="str">
        <f t="shared" si="659"/>
        <v>tier - 1</v>
      </c>
      <c r="P2321" s="34" t="str">
        <f t="shared" si="660"/>
        <v>tier - 3</v>
      </c>
      <c r="Q2321" s="34" t="str">
        <f t="shared" si="661"/>
        <v>R1012</v>
      </c>
      <c r="R2321" s="23">
        <f t="shared" si="662"/>
        <v>53</v>
      </c>
      <c r="Z2321" s="1" t="s">
        <v>41</v>
      </c>
      <c r="AA2321" s="1" t="s">
        <v>5289</v>
      </c>
      <c r="AB2321" t="s">
        <v>4746</v>
      </c>
      <c r="AC2321" t="s">
        <v>4792</v>
      </c>
      <c r="AD2321" t="s">
        <v>5072</v>
      </c>
      <c r="AG2321" t="s">
        <v>41</v>
      </c>
      <c r="AH2321">
        <v>25.03</v>
      </c>
      <c r="AI2321">
        <v>5.91</v>
      </c>
      <c r="AJ2321" s="20" t="s">
        <v>2380</v>
      </c>
      <c r="AK2321" t="s">
        <v>2382</v>
      </c>
      <c r="AL2321" t="s">
        <v>2380</v>
      </c>
      <c r="AM2321" s="29">
        <v>1</v>
      </c>
      <c r="AN2321" s="20" t="s">
        <v>2380</v>
      </c>
      <c r="AO2321" s="20" t="str">
        <f t="shared" si="663"/>
        <v>OVER WEIGHT</v>
      </c>
      <c r="AP2321" s="20" t="str">
        <f t="shared" si="664"/>
        <v>pre diabeties</v>
      </c>
      <c r="AS2321" t="s">
        <v>2345</v>
      </c>
      <c r="AT2321">
        <v>1969</v>
      </c>
      <c r="AU2321" s="28" t="s">
        <v>18</v>
      </c>
      <c r="AV2321">
        <v>23</v>
      </c>
      <c r="AW2321">
        <v>3</v>
      </c>
      <c r="AX2321" s="38">
        <v>46661.440000000002</v>
      </c>
      <c r="AY2321" t="s">
        <v>16</v>
      </c>
      <c r="AZ2321" t="s">
        <v>12</v>
      </c>
      <c r="BA2321" t="s">
        <v>23</v>
      </c>
      <c r="BB2321" s="35">
        <f>DATE(AT2321,MATCH(AU2321,{"Jan","Feb","Mar","Apr","May","Jun","Jul","Aug","Sep","Oct","Nov","Dec"}, 0),AV2321)</f>
        <v>25377</v>
      </c>
      <c r="BC2321" s="20">
        <f t="shared" si="665"/>
        <v>53</v>
      </c>
    </row>
    <row r="2322" spans="2:55" ht="15.5" hidden="1" x14ac:dyDescent="0.35">
      <c r="B2322" s="1" t="s">
        <v>40</v>
      </c>
      <c r="C2322" t="str">
        <f>VLOOKUP(B2322,Z2321:AE4656,2,FALSE)</f>
        <v>Murakami,</v>
      </c>
      <c r="D2322">
        <f t="shared" si="648"/>
        <v>20.47</v>
      </c>
      <c r="E2322">
        <f t="shared" si="649"/>
        <v>5.81</v>
      </c>
      <c r="F2322" t="str">
        <f t="shared" si="650"/>
        <v>yes</v>
      </c>
      <c r="G2322" t="str">
        <f t="shared" si="651"/>
        <v>No</v>
      </c>
      <c r="H2322" t="str">
        <f t="shared" si="652"/>
        <v>No</v>
      </c>
      <c r="I2322">
        <f t="shared" si="653"/>
        <v>1</v>
      </c>
      <c r="J2322" t="str">
        <f t="shared" si="654"/>
        <v>No</v>
      </c>
      <c r="K2322" t="str">
        <f t="shared" si="655"/>
        <v>Normal weight</v>
      </c>
      <c r="L2322" t="str">
        <f t="shared" si="656"/>
        <v>pre diabeties</v>
      </c>
      <c r="M2322" s="34">
        <f t="shared" si="657"/>
        <v>22237</v>
      </c>
      <c r="N2322" s="36">
        <f t="shared" si="658"/>
        <v>46718.16</v>
      </c>
      <c r="O2322" s="23" t="str">
        <f t="shared" si="659"/>
        <v>tier - 1</v>
      </c>
      <c r="P2322" s="34" t="str">
        <f t="shared" si="660"/>
        <v>tier - 1</v>
      </c>
      <c r="Q2322" s="34" t="str">
        <f t="shared" si="661"/>
        <v>R1012</v>
      </c>
      <c r="R2322" s="23">
        <f t="shared" si="662"/>
        <v>62</v>
      </c>
      <c r="Z2322" s="1" t="s">
        <v>40</v>
      </c>
      <c r="AA2322" s="1" t="s">
        <v>7760</v>
      </c>
      <c r="AB2322" t="s">
        <v>4746</v>
      </c>
      <c r="AC2322" t="s">
        <v>6000</v>
      </c>
      <c r="AG2322" t="s">
        <v>40</v>
      </c>
      <c r="AH2322">
        <v>20.47</v>
      </c>
      <c r="AI2322">
        <v>5.81</v>
      </c>
      <c r="AJ2322" s="20" t="s">
        <v>2382</v>
      </c>
      <c r="AK2322" t="s">
        <v>2380</v>
      </c>
      <c r="AL2322" t="s">
        <v>2380</v>
      </c>
      <c r="AM2322" s="29">
        <v>1</v>
      </c>
      <c r="AN2322" s="20" t="s">
        <v>2380</v>
      </c>
      <c r="AO2322" s="20" t="str">
        <f t="shared" si="663"/>
        <v>Normal weight</v>
      </c>
      <c r="AP2322" s="20" t="str">
        <f t="shared" si="664"/>
        <v>pre diabeties</v>
      </c>
      <c r="AS2322" t="s">
        <v>2346</v>
      </c>
      <c r="AT2322">
        <v>1960</v>
      </c>
      <c r="AU2322" s="28" t="s">
        <v>15</v>
      </c>
      <c r="AV2322">
        <v>17</v>
      </c>
      <c r="AW2322">
        <v>3</v>
      </c>
      <c r="AX2322" s="38">
        <v>46718.16</v>
      </c>
      <c r="AY2322" t="s">
        <v>16</v>
      </c>
      <c r="AZ2322" t="s">
        <v>16</v>
      </c>
      <c r="BA2322" t="s">
        <v>23</v>
      </c>
      <c r="BB2322" s="35">
        <f>DATE(AT2322,MATCH(AU2322,{"Jan","Feb","Mar","Apr","May","Jun","Jul","Aug","Sep","Oct","Nov","Dec"}, 0),AV2322)</f>
        <v>22237</v>
      </c>
      <c r="BC2322" s="20">
        <f t="shared" si="665"/>
        <v>62</v>
      </c>
    </row>
    <row r="2323" spans="2:55" ht="15.5" hidden="1" x14ac:dyDescent="0.35">
      <c r="B2323" s="1" t="s">
        <v>39</v>
      </c>
      <c r="C2323" t="str">
        <f>VLOOKUP(B2323,Z2322:AE4657,2,FALSE)</f>
        <v>Gagnon,</v>
      </c>
      <c r="D2323">
        <f t="shared" si="648"/>
        <v>18.82</v>
      </c>
      <c r="E2323">
        <f t="shared" si="649"/>
        <v>5.51</v>
      </c>
      <c r="F2323" t="str">
        <f t="shared" si="650"/>
        <v>yes</v>
      </c>
      <c r="G2323" t="str">
        <f t="shared" si="651"/>
        <v>No</v>
      </c>
      <c r="H2323" t="str">
        <f t="shared" si="652"/>
        <v>No</v>
      </c>
      <c r="I2323">
        <f t="shared" si="653"/>
        <v>0</v>
      </c>
      <c r="J2323" t="str">
        <f t="shared" si="654"/>
        <v>No</v>
      </c>
      <c r="K2323" t="str">
        <f t="shared" si="655"/>
        <v>Normal weight</v>
      </c>
      <c r="L2323" t="str">
        <f t="shared" si="656"/>
        <v>normal</v>
      </c>
      <c r="M2323" s="34">
        <f t="shared" si="657"/>
        <v>21443</v>
      </c>
      <c r="N2323" s="36">
        <f t="shared" si="658"/>
        <v>46889.26</v>
      </c>
      <c r="O2323" s="23" t="str">
        <f t="shared" si="659"/>
        <v>tier - 2</v>
      </c>
      <c r="P2323" s="34" t="str">
        <f t="shared" si="660"/>
        <v>tier - 3</v>
      </c>
      <c r="Q2323" s="34" t="str">
        <f t="shared" si="661"/>
        <v>R1013</v>
      </c>
      <c r="R2323" s="23">
        <f t="shared" si="662"/>
        <v>64</v>
      </c>
      <c r="Z2323" s="1" t="s">
        <v>39</v>
      </c>
      <c r="AA2323" s="1" t="s">
        <v>7153</v>
      </c>
      <c r="AB2323" t="s">
        <v>4743</v>
      </c>
      <c r="AC2323" t="s">
        <v>6355</v>
      </c>
      <c r="AD2323" t="s">
        <v>4831</v>
      </c>
      <c r="AG2323" t="s">
        <v>39</v>
      </c>
      <c r="AH2323">
        <v>18.82</v>
      </c>
      <c r="AI2323">
        <v>5.51</v>
      </c>
      <c r="AJ2323" s="20" t="s">
        <v>2382</v>
      </c>
      <c r="AK2323" t="s">
        <v>2380</v>
      </c>
      <c r="AL2323" t="s">
        <v>2380</v>
      </c>
      <c r="AM2323" s="29">
        <v>0</v>
      </c>
      <c r="AN2323" s="20" t="s">
        <v>2380</v>
      </c>
      <c r="AO2323" s="20" t="str">
        <f t="shared" si="663"/>
        <v>Normal weight</v>
      </c>
      <c r="AP2323" s="20" t="str">
        <f t="shared" si="664"/>
        <v>normal</v>
      </c>
      <c r="AS2323" t="s">
        <v>2347</v>
      </c>
      <c r="AT2323">
        <v>1958</v>
      </c>
      <c r="AU2323" s="28" t="s">
        <v>20</v>
      </c>
      <c r="AV2323">
        <v>15</v>
      </c>
      <c r="AW2323">
        <v>0</v>
      </c>
      <c r="AX2323" s="38">
        <v>46889.26</v>
      </c>
      <c r="AY2323" t="s">
        <v>11</v>
      </c>
      <c r="AZ2323" t="s">
        <v>12</v>
      </c>
      <c r="BA2323" t="s">
        <v>13</v>
      </c>
      <c r="BB2323" s="35">
        <f>DATE(AT2323,MATCH(AU2323,{"Jan","Feb","Mar","Apr","May","Jun","Jul","Aug","Sep","Oct","Nov","Dec"}, 0),AV2323)</f>
        <v>21443</v>
      </c>
      <c r="BC2323" s="20">
        <f t="shared" si="665"/>
        <v>64</v>
      </c>
    </row>
    <row r="2324" spans="2:55" ht="15.5" hidden="1" x14ac:dyDescent="0.35">
      <c r="B2324" s="1" t="s">
        <v>38</v>
      </c>
      <c r="C2324" t="str">
        <f>VLOOKUP(B2324,Z2323:AE4658,2,FALSE)</f>
        <v>Petermann,</v>
      </c>
      <c r="D2324">
        <f t="shared" si="648"/>
        <v>17.079999999999998</v>
      </c>
      <c r="E2324">
        <f t="shared" si="649"/>
        <v>5.73</v>
      </c>
      <c r="F2324" t="str">
        <f t="shared" si="650"/>
        <v>No</v>
      </c>
      <c r="G2324" t="str">
        <f t="shared" si="651"/>
        <v>No</v>
      </c>
      <c r="H2324" t="str">
        <f t="shared" si="652"/>
        <v>Yes</v>
      </c>
      <c r="I2324">
        <f t="shared" si="653"/>
        <v>1</v>
      </c>
      <c r="J2324" t="str">
        <f t="shared" si="654"/>
        <v>No</v>
      </c>
      <c r="K2324" t="str">
        <f t="shared" si="655"/>
        <v>under weight</v>
      </c>
      <c r="L2324" t="str">
        <f t="shared" si="656"/>
        <v>pre diabeties</v>
      </c>
      <c r="M2324" s="34">
        <f t="shared" si="657"/>
        <v>21745</v>
      </c>
      <c r="N2324" s="36">
        <f t="shared" si="658"/>
        <v>47055.53</v>
      </c>
      <c r="O2324" s="23" t="str">
        <f t="shared" si="659"/>
        <v>tier - 2</v>
      </c>
      <c r="P2324" s="34" t="str">
        <f t="shared" si="660"/>
        <v>tier - 1</v>
      </c>
      <c r="Q2324" s="34" t="str">
        <f t="shared" si="661"/>
        <v>R1013</v>
      </c>
      <c r="R2324" s="23">
        <f t="shared" si="662"/>
        <v>63</v>
      </c>
      <c r="Z2324" s="1" t="s">
        <v>38</v>
      </c>
      <c r="AA2324" s="1" t="s">
        <v>7761</v>
      </c>
      <c r="AB2324" t="s">
        <v>4746</v>
      </c>
      <c r="AC2324" t="s">
        <v>7762</v>
      </c>
      <c r="AD2324" t="s">
        <v>4785</v>
      </c>
      <c r="AG2324" t="s">
        <v>38</v>
      </c>
      <c r="AH2324">
        <v>17.079999999999998</v>
      </c>
      <c r="AI2324">
        <v>5.73</v>
      </c>
      <c r="AJ2324" s="20" t="s">
        <v>2380</v>
      </c>
      <c r="AK2324" t="s">
        <v>2380</v>
      </c>
      <c r="AL2324" t="s">
        <v>2383</v>
      </c>
      <c r="AM2324" s="29">
        <v>1</v>
      </c>
      <c r="AN2324" s="20" t="s">
        <v>2380</v>
      </c>
      <c r="AO2324" s="20" t="str">
        <f t="shared" si="663"/>
        <v>under weight</v>
      </c>
      <c r="AP2324" s="20" t="str">
        <f t="shared" si="664"/>
        <v>pre diabeties</v>
      </c>
      <c r="AS2324" t="s">
        <v>2348</v>
      </c>
      <c r="AT2324">
        <v>1959</v>
      </c>
      <c r="AU2324" s="28" t="s">
        <v>10</v>
      </c>
      <c r="AV2324">
        <v>14</v>
      </c>
      <c r="AW2324">
        <v>0</v>
      </c>
      <c r="AX2324" s="38">
        <v>47055.53</v>
      </c>
      <c r="AY2324" t="s">
        <v>11</v>
      </c>
      <c r="AZ2324" t="s">
        <v>16</v>
      </c>
      <c r="BA2324" t="s">
        <v>13</v>
      </c>
      <c r="BB2324" s="35">
        <f>DATE(AT2324,MATCH(AU2324,{"Jan","Feb","Mar","Apr","May","Jun","Jul","Aug","Sep","Oct","Nov","Dec"}, 0),AV2324)</f>
        <v>21745</v>
      </c>
      <c r="BC2324" s="20">
        <f t="shared" si="665"/>
        <v>63</v>
      </c>
    </row>
    <row r="2325" spans="2:55" ht="15.5" hidden="1" x14ac:dyDescent="0.35">
      <c r="B2325" s="1" t="s">
        <v>36</v>
      </c>
      <c r="C2325" t="str">
        <f>VLOOKUP(B2325,Z2324:AE4659,2,FALSE)</f>
        <v>Graves</v>
      </c>
      <c r="D2325">
        <f t="shared" si="648"/>
        <v>19.21</v>
      </c>
      <c r="E2325">
        <f t="shared" si="649"/>
        <v>5.53</v>
      </c>
      <c r="F2325" t="str">
        <f t="shared" si="650"/>
        <v>yes</v>
      </c>
      <c r="G2325" t="str">
        <f t="shared" si="651"/>
        <v>No</v>
      </c>
      <c r="H2325" t="str">
        <f t="shared" si="652"/>
        <v>No</v>
      </c>
      <c r="I2325">
        <f t="shared" si="653"/>
        <v>0</v>
      </c>
      <c r="J2325" t="str">
        <f t="shared" si="654"/>
        <v>No</v>
      </c>
      <c r="K2325" t="str">
        <f t="shared" si="655"/>
        <v>Normal weight</v>
      </c>
      <c r="L2325" t="str">
        <f t="shared" si="656"/>
        <v>normal</v>
      </c>
      <c r="M2325" s="34">
        <f t="shared" si="657"/>
        <v>25930</v>
      </c>
      <c r="N2325" s="36">
        <f t="shared" si="658"/>
        <v>47269.85</v>
      </c>
      <c r="O2325" s="23" t="str">
        <f t="shared" si="659"/>
        <v>tier - 1</v>
      </c>
      <c r="P2325" s="34" t="str">
        <f t="shared" si="660"/>
        <v>tier - 2</v>
      </c>
      <c r="Q2325" s="34" t="str">
        <f t="shared" si="661"/>
        <v>R1013</v>
      </c>
      <c r="R2325" s="23">
        <f t="shared" si="662"/>
        <v>52</v>
      </c>
      <c r="Z2325" s="1" t="s">
        <v>36</v>
      </c>
      <c r="AA2325" s="1" t="s">
        <v>7763</v>
      </c>
      <c r="AB2325" t="s">
        <v>7764</v>
      </c>
      <c r="AC2325" t="s">
        <v>7765</v>
      </c>
      <c r="AD2325" t="s">
        <v>4743</v>
      </c>
      <c r="AE2325" t="s">
        <v>7766</v>
      </c>
      <c r="AG2325" t="s">
        <v>36</v>
      </c>
      <c r="AH2325">
        <v>19.21</v>
      </c>
      <c r="AI2325">
        <v>5.53</v>
      </c>
      <c r="AJ2325" s="20" t="s">
        <v>2382</v>
      </c>
      <c r="AK2325" t="s">
        <v>2380</v>
      </c>
      <c r="AL2325" t="s">
        <v>2380</v>
      </c>
      <c r="AM2325" s="29">
        <v>0</v>
      </c>
      <c r="AN2325" s="20" t="s">
        <v>2380</v>
      </c>
      <c r="AO2325" s="20" t="str">
        <f t="shared" si="663"/>
        <v>Normal weight</v>
      </c>
      <c r="AP2325" s="20" t="str">
        <f t="shared" si="664"/>
        <v>normal</v>
      </c>
      <c r="AS2325" t="s">
        <v>2349</v>
      </c>
      <c r="AT2325">
        <v>1970</v>
      </c>
      <c r="AU2325" s="28" t="s">
        <v>30</v>
      </c>
      <c r="AV2325">
        <v>28</v>
      </c>
      <c r="AW2325">
        <v>2</v>
      </c>
      <c r="AX2325" s="38">
        <v>47269.85</v>
      </c>
      <c r="AY2325" t="s">
        <v>16</v>
      </c>
      <c r="AZ2325" t="s">
        <v>11</v>
      </c>
      <c r="BA2325" t="s">
        <v>13</v>
      </c>
      <c r="BB2325" s="35">
        <f>DATE(AT2325,MATCH(AU2325,{"Jan","Feb","Mar","Apr","May","Jun","Jul","Aug","Sep","Oct","Nov","Dec"}, 0),AV2325)</f>
        <v>25930</v>
      </c>
      <c r="BC2325" s="20">
        <f t="shared" si="665"/>
        <v>52</v>
      </c>
    </row>
    <row r="2326" spans="2:55" ht="15.5" hidden="1" x14ac:dyDescent="0.35">
      <c r="B2326" s="1" t="s">
        <v>34</v>
      </c>
      <c r="C2326" t="str">
        <f>VLOOKUP(B2326,Z2325:AE4660,2,FALSE)</f>
        <v>Danielson,</v>
      </c>
      <c r="D2326">
        <f t="shared" si="648"/>
        <v>17.86</v>
      </c>
      <c r="E2326">
        <f t="shared" si="649"/>
        <v>5.43</v>
      </c>
      <c r="F2326" t="str">
        <f t="shared" si="650"/>
        <v>No</v>
      </c>
      <c r="G2326" t="str">
        <f t="shared" si="651"/>
        <v>No</v>
      </c>
      <c r="H2326" t="str">
        <f t="shared" si="652"/>
        <v>Yes</v>
      </c>
      <c r="I2326">
        <f t="shared" si="653"/>
        <v>1</v>
      </c>
      <c r="J2326" t="str">
        <f t="shared" si="654"/>
        <v>No</v>
      </c>
      <c r="K2326" t="str">
        <f t="shared" si="655"/>
        <v>under weight</v>
      </c>
      <c r="L2326" t="str">
        <f t="shared" si="656"/>
        <v>normal</v>
      </c>
      <c r="M2326" s="34">
        <f t="shared" si="657"/>
        <v>21431</v>
      </c>
      <c r="N2326" s="36">
        <f t="shared" si="658"/>
        <v>47291.06</v>
      </c>
      <c r="O2326" s="23" t="str">
        <f t="shared" si="659"/>
        <v>tier - 2</v>
      </c>
      <c r="P2326" s="34" t="str">
        <f t="shared" si="660"/>
        <v>tier - 1</v>
      </c>
      <c r="Q2326" s="34" t="str">
        <f t="shared" si="661"/>
        <v>R1011</v>
      </c>
      <c r="R2326" s="23">
        <f t="shared" si="662"/>
        <v>64</v>
      </c>
      <c r="Z2326" s="1" t="s">
        <v>34</v>
      </c>
      <c r="AA2326" s="1" t="s">
        <v>7767</v>
      </c>
      <c r="AB2326" t="s">
        <v>4746</v>
      </c>
      <c r="AC2326" t="s">
        <v>4852</v>
      </c>
      <c r="AG2326" t="s">
        <v>34</v>
      </c>
      <c r="AH2326">
        <v>17.86</v>
      </c>
      <c r="AI2326">
        <v>5.43</v>
      </c>
      <c r="AJ2326" s="20" t="s">
        <v>2380</v>
      </c>
      <c r="AK2326" t="s">
        <v>2380</v>
      </c>
      <c r="AL2326" t="s">
        <v>2383</v>
      </c>
      <c r="AM2326" s="29">
        <v>1</v>
      </c>
      <c r="AN2326" s="20" t="s">
        <v>2380</v>
      </c>
      <c r="AO2326" s="20" t="str">
        <f t="shared" si="663"/>
        <v>under weight</v>
      </c>
      <c r="AP2326" s="20" t="str">
        <f t="shared" si="664"/>
        <v>normal</v>
      </c>
      <c r="AS2326" t="s">
        <v>2350</v>
      </c>
      <c r="AT2326">
        <v>1958</v>
      </c>
      <c r="AU2326" s="28" t="s">
        <v>20</v>
      </c>
      <c r="AV2326">
        <v>3</v>
      </c>
      <c r="AW2326">
        <v>2</v>
      </c>
      <c r="AX2326" s="38">
        <v>47291.06</v>
      </c>
      <c r="AY2326" t="s">
        <v>11</v>
      </c>
      <c r="AZ2326" t="s">
        <v>16</v>
      </c>
      <c r="BA2326" t="s">
        <v>42</v>
      </c>
      <c r="BB2326" s="35">
        <f>DATE(AT2326,MATCH(AU2326,{"Jan","Feb","Mar","Apr","May","Jun","Jul","Aug","Sep","Oct","Nov","Dec"}, 0),AV2326)</f>
        <v>21431</v>
      </c>
      <c r="BC2326" s="20">
        <f t="shared" si="665"/>
        <v>64</v>
      </c>
    </row>
    <row r="2327" spans="2:55" ht="15.5" hidden="1" x14ac:dyDescent="0.35">
      <c r="B2327" s="1" t="s">
        <v>33</v>
      </c>
      <c r="C2327" t="str">
        <f>VLOOKUP(B2327,Z2326:AE4661,2,FALSE)</f>
        <v>Street,</v>
      </c>
      <c r="D2327">
        <f t="shared" si="648"/>
        <v>21.38</v>
      </c>
      <c r="E2327">
        <f t="shared" si="649"/>
        <v>8.01</v>
      </c>
      <c r="F2327" t="str">
        <f t="shared" si="650"/>
        <v>No</v>
      </c>
      <c r="G2327" t="str">
        <f t="shared" si="651"/>
        <v>No</v>
      </c>
      <c r="H2327" t="str">
        <f t="shared" si="652"/>
        <v>No</v>
      </c>
      <c r="I2327">
        <f t="shared" si="653"/>
        <v>0</v>
      </c>
      <c r="J2327" t="str">
        <f t="shared" si="654"/>
        <v>No</v>
      </c>
      <c r="K2327" t="str">
        <f t="shared" si="655"/>
        <v>Normal weight</v>
      </c>
      <c r="L2327" t="str">
        <f t="shared" si="656"/>
        <v>diabeties</v>
      </c>
      <c r="M2327" s="34">
        <f t="shared" si="657"/>
        <v>21827</v>
      </c>
      <c r="N2327" s="36">
        <f t="shared" si="658"/>
        <v>47305.31</v>
      </c>
      <c r="O2327" s="23" t="str">
        <f t="shared" si="659"/>
        <v>tier - 2</v>
      </c>
      <c r="P2327" s="34" t="str">
        <f t="shared" si="660"/>
        <v>tier - 1</v>
      </c>
      <c r="Q2327" s="34" t="str">
        <f t="shared" si="661"/>
        <v>R1011</v>
      </c>
      <c r="R2327" s="23">
        <f t="shared" si="662"/>
        <v>63</v>
      </c>
      <c r="Z2327" s="1" t="s">
        <v>33</v>
      </c>
      <c r="AA2327" s="1" t="s">
        <v>7768</v>
      </c>
      <c r="AB2327" t="s">
        <v>4743</v>
      </c>
      <c r="AC2327" t="s">
        <v>7118</v>
      </c>
      <c r="AG2327" t="s">
        <v>33</v>
      </c>
      <c r="AH2327">
        <v>21.38</v>
      </c>
      <c r="AI2327">
        <v>8.01</v>
      </c>
      <c r="AJ2327" s="20" t="s">
        <v>2380</v>
      </c>
      <c r="AK2327" t="s">
        <v>2380</v>
      </c>
      <c r="AL2327" t="s">
        <v>2380</v>
      </c>
      <c r="AM2327" s="29">
        <v>0</v>
      </c>
      <c r="AN2327" s="20" t="s">
        <v>2380</v>
      </c>
      <c r="AO2327" s="20" t="str">
        <f t="shared" si="663"/>
        <v>Normal weight</v>
      </c>
      <c r="AP2327" s="20" t="str">
        <f t="shared" si="664"/>
        <v>diabeties</v>
      </c>
      <c r="AS2327" t="s">
        <v>2351</v>
      </c>
      <c r="AT2327">
        <v>1959</v>
      </c>
      <c r="AU2327" s="28" t="s">
        <v>37</v>
      </c>
      <c r="AV2327">
        <v>4</v>
      </c>
      <c r="AW2327">
        <v>2</v>
      </c>
      <c r="AX2327" s="38">
        <v>47305.31</v>
      </c>
      <c r="AY2327" t="s">
        <v>11</v>
      </c>
      <c r="AZ2327" t="s">
        <v>16</v>
      </c>
      <c r="BA2327" t="s">
        <v>42</v>
      </c>
      <c r="BB2327" s="35">
        <f>DATE(AT2327,MATCH(AU2327,{"Jan","Feb","Mar","Apr","May","Jun","Jul","Aug","Sep","Oct","Nov","Dec"}, 0),AV2327)</f>
        <v>21827</v>
      </c>
      <c r="BC2327" s="20">
        <f t="shared" si="665"/>
        <v>63</v>
      </c>
    </row>
    <row r="2328" spans="2:55" ht="15.5" hidden="1" x14ac:dyDescent="0.35">
      <c r="B2328" s="1" t="s">
        <v>32</v>
      </c>
      <c r="C2328" t="str">
        <f>VLOOKUP(B2328,Z2327:AE4662,2,FALSE)</f>
        <v>Buss,</v>
      </c>
      <c r="D2328">
        <f t="shared" si="648"/>
        <v>23.35</v>
      </c>
      <c r="E2328">
        <f t="shared" si="649"/>
        <v>5.94</v>
      </c>
      <c r="F2328" t="str">
        <f t="shared" si="650"/>
        <v>No</v>
      </c>
      <c r="G2328" t="str">
        <f t="shared" si="651"/>
        <v>No</v>
      </c>
      <c r="H2328" t="str">
        <f t="shared" si="652"/>
        <v>No</v>
      </c>
      <c r="I2328">
        <f t="shared" si="653"/>
        <v>0</v>
      </c>
      <c r="J2328" t="str">
        <f t="shared" si="654"/>
        <v>No</v>
      </c>
      <c r="K2328" t="str">
        <f t="shared" si="655"/>
        <v>Normal weight</v>
      </c>
      <c r="L2328" t="str">
        <f t="shared" si="656"/>
        <v>pre diabeties</v>
      </c>
      <c r="M2328" s="34">
        <f t="shared" si="657"/>
        <v>22445</v>
      </c>
      <c r="N2328" s="36">
        <f t="shared" si="658"/>
        <v>47403.88</v>
      </c>
      <c r="O2328" s="23" t="str">
        <f t="shared" si="659"/>
        <v>tier - 1</v>
      </c>
      <c r="P2328" s="34" t="str">
        <f t="shared" si="660"/>
        <v>tier - 3</v>
      </c>
      <c r="Q2328" s="34" t="str">
        <f t="shared" si="661"/>
        <v>R1011</v>
      </c>
      <c r="R2328" s="23">
        <f t="shared" si="662"/>
        <v>61</v>
      </c>
      <c r="Z2328" s="1" t="s">
        <v>32</v>
      </c>
      <c r="AA2328" s="1" t="s">
        <v>7769</v>
      </c>
      <c r="AB2328" t="s">
        <v>4746</v>
      </c>
      <c r="AC2328" t="s">
        <v>4747</v>
      </c>
      <c r="AG2328" t="s">
        <v>32</v>
      </c>
      <c r="AH2328">
        <v>23.35</v>
      </c>
      <c r="AI2328">
        <v>5.94</v>
      </c>
      <c r="AJ2328" s="20" t="s">
        <v>2380</v>
      </c>
      <c r="AK2328" t="s">
        <v>2380</v>
      </c>
      <c r="AL2328" t="s">
        <v>2380</v>
      </c>
      <c r="AM2328" s="29">
        <v>0</v>
      </c>
      <c r="AN2328" s="20" t="s">
        <v>2380</v>
      </c>
      <c r="AO2328" s="20" t="str">
        <f t="shared" si="663"/>
        <v>Normal weight</v>
      </c>
      <c r="AP2328" s="20" t="str">
        <f t="shared" si="664"/>
        <v>pre diabeties</v>
      </c>
      <c r="AS2328" t="s">
        <v>2352</v>
      </c>
      <c r="AT2328">
        <v>1961</v>
      </c>
      <c r="AU2328" s="28" t="s">
        <v>18</v>
      </c>
      <c r="AV2328">
        <v>13</v>
      </c>
      <c r="AW2328">
        <v>1</v>
      </c>
      <c r="AX2328" s="38">
        <v>47403.88</v>
      </c>
      <c r="AY2328" t="s">
        <v>16</v>
      </c>
      <c r="AZ2328" t="s">
        <v>12</v>
      </c>
      <c r="BA2328" t="s">
        <v>42</v>
      </c>
      <c r="BB2328" s="35">
        <f>DATE(AT2328,MATCH(AU2328,{"Jan","Feb","Mar","Apr","May","Jun","Jul","Aug","Sep","Oct","Nov","Dec"}, 0),AV2328)</f>
        <v>22445</v>
      </c>
      <c r="BC2328" s="20">
        <f t="shared" si="665"/>
        <v>61</v>
      </c>
    </row>
    <row r="2329" spans="2:55" ht="15.5" hidden="1" x14ac:dyDescent="0.35">
      <c r="B2329" s="1" t="s">
        <v>29</v>
      </c>
      <c r="C2329" t="str">
        <f>VLOOKUP(B2329,Z2328:AE4663,2,FALSE)</f>
        <v>Duffy,</v>
      </c>
      <c r="D2329">
        <f t="shared" si="648"/>
        <v>22.24</v>
      </c>
      <c r="E2329">
        <f t="shared" si="649"/>
        <v>5.04</v>
      </c>
      <c r="F2329" t="str">
        <f t="shared" si="650"/>
        <v>No</v>
      </c>
      <c r="G2329" t="str">
        <f t="shared" si="651"/>
        <v>No</v>
      </c>
      <c r="H2329" t="str">
        <f t="shared" si="652"/>
        <v>No</v>
      </c>
      <c r="I2329">
        <f t="shared" si="653"/>
        <v>0</v>
      </c>
      <c r="J2329" t="str">
        <f t="shared" si="654"/>
        <v>No</v>
      </c>
      <c r="K2329" t="str">
        <f t="shared" si="655"/>
        <v>Normal weight</v>
      </c>
      <c r="L2329" t="str">
        <f t="shared" si="656"/>
        <v>normal</v>
      </c>
      <c r="M2329" s="34">
        <f t="shared" si="657"/>
        <v>26203</v>
      </c>
      <c r="N2329" s="36">
        <f t="shared" si="658"/>
        <v>47462.89</v>
      </c>
      <c r="O2329" s="23" t="str">
        <f t="shared" si="659"/>
        <v>tier - 1</v>
      </c>
      <c r="P2329" s="34" t="str">
        <f t="shared" si="660"/>
        <v>tier - 2</v>
      </c>
      <c r="Q2329" s="34" t="str">
        <f t="shared" si="661"/>
        <v>R1013</v>
      </c>
      <c r="R2329" s="23">
        <f t="shared" si="662"/>
        <v>51</v>
      </c>
      <c r="Z2329" s="1" t="s">
        <v>29</v>
      </c>
      <c r="AA2329" s="1" t="s">
        <v>7770</v>
      </c>
      <c r="AB2329" t="s">
        <v>4743</v>
      </c>
      <c r="AC2329" t="s">
        <v>6207</v>
      </c>
      <c r="AD2329" t="s">
        <v>4939</v>
      </c>
      <c r="AG2329" t="s">
        <v>29</v>
      </c>
      <c r="AH2329">
        <v>22.24</v>
      </c>
      <c r="AI2329">
        <v>5.04</v>
      </c>
      <c r="AJ2329" s="20" t="s">
        <v>2380</v>
      </c>
      <c r="AK2329" t="s">
        <v>2380</v>
      </c>
      <c r="AL2329" t="s">
        <v>2380</v>
      </c>
      <c r="AM2329" s="29">
        <v>0</v>
      </c>
      <c r="AN2329" s="20" t="s">
        <v>2380</v>
      </c>
      <c r="AO2329" s="20" t="str">
        <f t="shared" si="663"/>
        <v>Normal weight</v>
      </c>
      <c r="AP2329" s="20" t="str">
        <f t="shared" si="664"/>
        <v>normal</v>
      </c>
      <c r="AS2329" t="s">
        <v>2353</v>
      </c>
      <c r="AT2329">
        <v>1971</v>
      </c>
      <c r="AU2329" s="28" t="s">
        <v>20</v>
      </c>
      <c r="AV2329">
        <v>27</v>
      </c>
      <c r="AW2329">
        <v>2</v>
      </c>
      <c r="AX2329" s="38">
        <v>47462.89</v>
      </c>
      <c r="AY2329" t="s">
        <v>16</v>
      </c>
      <c r="AZ2329" t="s">
        <v>11</v>
      </c>
      <c r="BA2329" t="s">
        <v>13</v>
      </c>
      <c r="BB2329" s="35">
        <f>DATE(AT2329,MATCH(AU2329,{"Jan","Feb","Mar","Apr","May","Jun","Jul","Aug","Sep","Oct","Nov","Dec"}, 0),AV2329)</f>
        <v>26203</v>
      </c>
      <c r="BC2329" s="20">
        <f t="shared" si="665"/>
        <v>51</v>
      </c>
    </row>
    <row r="2330" spans="2:55" ht="15.5" hidden="1" x14ac:dyDescent="0.35">
      <c r="B2330" s="1" t="s">
        <v>28</v>
      </c>
      <c r="C2330" t="str">
        <f>VLOOKUP(B2330,Z2329:AE4664,2,FALSE)</f>
        <v>Hines,</v>
      </c>
      <c r="D2330">
        <f t="shared" si="648"/>
        <v>24.76</v>
      </c>
      <c r="E2330">
        <f t="shared" si="649"/>
        <v>4.54</v>
      </c>
      <c r="F2330" t="str">
        <f t="shared" si="650"/>
        <v>yes</v>
      </c>
      <c r="G2330" t="str">
        <f t="shared" si="651"/>
        <v>No</v>
      </c>
      <c r="H2330" t="str">
        <f t="shared" si="652"/>
        <v>No</v>
      </c>
      <c r="I2330">
        <f t="shared" si="653"/>
        <v>0</v>
      </c>
      <c r="J2330" t="str">
        <f t="shared" si="654"/>
        <v>No</v>
      </c>
      <c r="K2330" t="str">
        <f t="shared" si="655"/>
        <v>Normal weight</v>
      </c>
      <c r="L2330" t="str">
        <f t="shared" si="656"/>
        <v>normal</v>
      </c>
      <c r="M2330" s="34">
        <f t="shared" si="657"/>
        <v>23688</v>
      </c>
      <c r="N2330" s="36">
        <f t="shared" si="658"/>
        <v>47496.49</v>
      </c>
      <c r="O2330" s="23" t="str">
        <f t="shared" si="659"/>
        <v>tier - 1</v>
      </c>
      <c r="P2330" s="34" t="str">
        <f t="shared" si="660"/>
        <v>tier - 3</v>
      </c>
      <c r="Q2330" s="34" t="str">
        <f t="shared" si="661"/>
        <v>R1012</v>
      </c>
      <c r="R2330" s="23">
        <f t="shared" si="662"/>
        <v>58</v>
      </c>
      <c r="Z2330" s="1" t="s">
        <v>28</v>
      </c>
      <c r="AA2330" s="1" t="s">
        <v>5947</v>
      </c>
      <c r="AB2330" t="s">
        <v>4746</v>
      </c>
      <c r="AC2330" t="s">
        <v>6073</v>
      </c>
      <c r="AG2330" t="s">
        <v>28</v>
      </c>
      <c r="AH2330">
        <v>24.76</v>
      </c>
      <c r="AI2330">
        <v>4.54</v>
      </c>
      <c r="AJ2330" s="20" t="s">
        <v>2382</v>
      </c>
      <c r="AK2330" t="s">
        <v>2380</v>
      </c>
      <c r="AL2330" t="s">
        <v>2380</v>
      </c>
      <c r="AM2330" s="29">
        <v>0</v>
      </c>
      <c r="AN2330" s="20" t="s">
        <v>2380</v>
      </c>
      <c r="AO2330" s="20" t="str">
        <f t="shared" si="663"/>
        <v>Normal weight</v>
      </c>
      <c r="AP2330" s="20" t="str">
        <f t="shared" si="664"/>
        <v>normal</v>
      </c>
      <c r="AS2330" t="s">
        <v>2354</v>
      </c>
      <c r="AT2330">
        <v>1964</v>
      </c>
      <c r="AU2330" s="28" t="s">
        <v>15</v>
      </c>
      <c r="AV2330">
        <v>7</v>
      </c>
      <c r="AW2330">
        <v>2</v>
      </c>
      <c r="AX2330" s="38">
        <v>47496.49</v>
      </c>
      <c r="AY2330" t="s">
        <v>16</v>
      </c>
      <c r="AZ2330" t="s">
        <v>12</v>
      </c>
      <c r="BA2330" t="s">
        <v>23</v>
      </c>
      <c r="BB2330" s="35">
        <f>DATE(AT2330,MATCH(AU2330,{"Jan","Feb","Mar","Apr","May","Jun","Jul","Aug","Sep","Oct","Nov","Dec"}, 0),AV2330)</f>
        <v>23688</v>
      </c>
      <c r="BC2330" s="20">
        <f t="shared" si="665"/>
        <v>58</v>
      </c>
    </row>
    <row r="2331" spans="2:55" ht="15.5" hidden="1" x14ac:dyDescent="0.35">
      <c r="B2331" s="1" t="s">
        <v>27</v>
      </c>
      <c r="C2331" t="str">
        <f>VLOOKUP(B2331,Z2330:AE4665,2,FALSE)</f>
        <v>Castro,</v>
      </c>
      <c r="D2331">
        <f t="shared" si="648"/>
        <v>20.100000000000001</v>
      </c>
      <c r="E2331">
        <f t="shared" si="649"/>
        <v>5.6</v>
      </c>
      <c r="F2331" t="str">
        <f t="shared" si="650"/>
        <v>yes</v>
      </c>
      <c r="G2331" t="str">
        <f t="shared" si="651"/>
        <v>No</v>
      </c>
      <c r="H2331" t="str">
        <f t="shared" si="652"/>
        <v>Yes</v>
      </c>
      <c r="I2331">
        <f t="shared" si="653"/>
        <v>1</v>
      </c>
      <c r="J2331" t="str">
        <f t="shared" si="654"/>
        <v>No</v>
      </c>
      <c r="K2331" t="str">
        <f t="shared" si="655"/>
        <v>Normal weight</v>
      </c>
      <c r="L2331" t="str">
        <f t="shared" si="656"/>
        <v>normal</v>
      </c>
      <c r="M2331" s="34">
        <f t="shared" si="657"/>
        <v>23228</v>
      </c>
      <c r="N2331" s="36">
        <f t="shared" si="658"/>
        <v>47896.79</v>
      </c>
      <c r="O2331" s="23" t="str">
        <f t="shared" si="659"/>
        <v>tier - 1</v>
      </c>
      <c r="P2331" s="34" t="str">
        <f t="shared" si="660"/>
        <v>tier - 3</v>
      </c>
      <c r="Q2331" s="34" t="str">
        <f t="shared" si="661"/>
        <v>R1024</v>
      </c>
      <c r="R2331" s="23">
        <f t="shared" si="662"/>
        <v>59</v>
      </c>
      <c r="Z2331" s="1" t="s">
        <v>27</v>
      </c>
      <c r="AA2331" s="1" t="s">
        <v>5009</v>
      </c>
      <c r="AB2331" t="s">
        <v>4746</v>
      </c>
      <c r="AC2331" t="s">
        <v>7771</v>
      </c>
      <c r="AG2331" t="s">
        <v>27</v>
      </c>
      <c r="AH2331">
        <v>20.100000000000001</v>
      </c>
      <c r="AI2331">
        <v>5.6</v>
      </c>
      <c r="AJ2331" s="20" t="s">
        <v>2382</v>
      </c>
      <c r="AK2331" t="s">
        <v>2380</v>
      </c>
      <c r="AL2331" t="s">
        <v>2383</v>
      </c>
      <c r="AM2331" s="29">
        <v>1</v>
      </c>
      <c r="AN2331" s="20" t="s">
        <v>2380</v>
      </c>
      <c r="AO2331" s="20" t="str">
        <f t="shared" si="663"/>
        <v>Normal weight</v>
      </c>
      <c r="AP2331" s="20" t="str">
        <f t="shared" si="664"/>
        <v>normal</v>
      </c>
      <c r="AS2331" t="s">
        <v>2355</v>
      </c>
      <c r="AT2331">
        <v>1963</v>
      </c>
      <c r="AU2331" s="28" t="s">
        <v>35</v>
      </c>
      <c r="AV2331">
        <v>5</v>
      </c>
      <c r="AW2331">
        <v>1</v>
      </c>
      <c r="AX2331" s="38">
        <v>47896.79</v>
      </c>
      <c r="AY2331" t="s">
        <v>16</v>
      </c>
      <c r="AZ2331" t="s">
        <v>12</v>
      </c>
      <c r="BA2331" t="s">
        <v>247</v>
      </c>
      <c r="BB2331" s="35">
        <f>DATE(AT2331,MATCH(AU2331,{"Jan","Feb","Mar","Apr","May","Jun","Jul","Aug","Sep","Oct","Nov","Dec"}, 0),AV2331)</f>
        <v>23228</v>
      </c>
      <c r="BC2331" s="20">
        <f t="shared" si="665"/>
        <v>59</v>
      </c>
    </row>
    <row r="2332" spans="2:55" ht="15.5" hidden="1" x14ac:dyDescent="0.35">
      <c r="B2332" s="1" t="s">
        <v>26</v>
      </c>
      <c r="C2332" t="str">
        <f>VLOOKUP(B2332,Z2331:AE4666,2,FALSE)</f>
        <v>Howell,</v>
      </c>
      <c r="D2332">
        <f t="shared" si="648"/>
        <v>21.77</v>
      </c>
      <c r="E2332">
        <f t="shared" si="649"/>
        <v>10.67</v>
      </c>
      <c r="F2332" t="str">
        <f t="shared" si="650"/>
        <v>No</v>
      </c>
      <c r="G2332" t="str">
        <f t="shared" si="651"/>
        <v>No</v>
      </c>
      <c r="H2332" t="str">
        <f t="shared" si="652"/>
        <v>No</v>
      </c>
      <c r="I2332">
        <f t="shared" si="653"/>
        <v>0</v>
      </c>
      <c r="J2332" t="str">
        <f t="shared" si="654"/>
        <v>No</v>
      </c>
      <c r="K2332" t="str">
        <f t="shared" si="655"/>
        <v>Normal weight</v>
      </c>
      <c r="L2332" t="str">
        <f t="shared" si="656"/>
        <v>diabeties</v>
      </c>
      <c r="M2332" s="34">
        <f t="shared" si="657"/>
        <v>21505</v>
      </c>
      <c r="N2332" s="36">
        <f t="shared" si="658"/>
        <v>47928.03</v>
      </c>
      <c r="O2332" s="23" t="str">
        <f t="shared" si="659"/>
        <v>tier - 2</v>
      </c>
      <c r="P2332" s="34" t="str">
        <f t="shared" si="660"/>
        <v>tier - 3</v>
      </c>
      <c r="Q2332" s="34" t="str">
        <f t="shared" si="661"/>
        <v>R1011</v>
      </c>
      <c r="R2332" s="23">
        <f t="shared" si="662"/>
        <v>64</v>
      </c>
      <c r="Z2332" s="1" t="s">
        <v>26</v>
      </c>
      <c r="AA2332" s="1" t="s">
        <v>5371</v>
      </c>
      <c r="AB2332" t="s">
        <v>4743</v>
      </c>
      <c r="AC2332" t="s">
        <v>5636</v>
      </c>
      <c r="AG2332" t="s">
        <v>26</v>
      </c>
      <c r="AH2332">
        <v>21.77</v>
      </c>
      <c r="AI2332">
        <v>10.67</v>
      </c>
      <c r="AJ2332" s="20" t="s">
        <v>2380</v>
      </c>
      <c r="AK2332" t="s">
        <v>2380</v>
      </c>
      <c r="AL2332" t="s">
        <v>2380</v>
      </c>
      <c r="AM2332" s="29">
        <v>0</v>
      </c>
      <c r="AN2332" s="20" t="s">
        <v>2380</v>
      </c>
      <c r="AO2332" s="20" t="str">
        <f t="shared" si="663"/>
        <v>Normal weight</v>
      </c>
      <c r="AP2332" s="20" t="str">
        <f t="shared" si="664"/>
        <v>diabeties</v>
      </c>
      <c r="AS2332" t="s">
        <v>2356</v>
      </c>
      <c r="AT2332">
        <v>1958</v>
      </c>
      <c r="AU2332" s="28" t="s">
        <v>15</v>
      </c>
      <c r="AV2332">
        <v>16</v>
      </c>
      <c r="AW2332">
        <v>1</v>
      </c>
      <c r="AX2332" s="38">
        <v>47928.03</v>
      </c>
      <c r="AY2332" t="s">
        <v>11</v>
      </c>
      <c r="AZ2332" t="s">
        <v>12</v>
      </c>
      <c r="BA2332" t="s">
        <v>42</v>
      </c>
      <c r="BB2332" s="35">
        <f>DATE(AT2332,MATCH(AU2332,{"Jan","Feb","Mar","Apr","May","Jun","Jul","Aug","Sep","Oct","Nov","Dec"}, 0),AV2332)</f>
        <v>21505</v>
      </c>
      <c r="BC2332" s="20">
        <f t="shared" si="665"/>
        <v>64</v>
      </c>
    </row>
    <row r="2333" spans="2:55" ht="15.5" hidden="1" x14ac:dyDescent="0.35">
      <c r="B2333" s="1" t="s">
        <v>25</v>
      </c>
      <c r="C2333" t="str">
        <f>VLOOKUP(B2333,Z2332:AE4667,2,FALSE)</f>
        <v>Avery,</v>
      </c>
      <c r="D2333">
        <f t="shared" si="648"/>
        <v>17.82</v>
      </c>
      <c r="E2333">
        <f t="shared" si="649"/>
        <v>5.26</v>
      </c>
      <c r="F2333" t="str">
        <f t="shared" si="650"/>
        <v>yes</v>
      </c>
      <c r="G2333" t="str">
        <f t="shared" si="651"/>
        <v>No</v>
      </c>
      <c r="H2333" t="str">
        <f t="shared" si="652"/>
        <v>No</v>
      </c>
      <c r="I2333">
        <f t="shared" si="653"/>
        <v>1</v>
      </c>
      <c r="J2333" t="str">
        <f t="shared" si="654"/>
        <v>No</v>
      </c>
      <c r="K2333" t="str">
        <f t="shared" si="655"/>
        <v>under weight</v>
      </c>
      <c r="L2333" t="str">
        <f t="shared" si="656"/>
        <v>normal</v>
      </c>
      <c r="M2333" s="34">
        <f t="shared" si="657"/>
        <v>22885</v>
      </c>
      <c r="N2333" s="36">
        <f t="shared" si="658"/>
        <v>48173.36</v>
      </c>
      <c r="O2333" s="23" t="str">
        <f t="shared" si="659"/>
        <v>tier - 1</v>
      </c>
      <c r="P2333" s="34" t="str">
        <f t="shared" si="660"/>
        <v>tier - 3</v>
      </c>
      <c r="Q2333" s="34" t="str">
        <f t="shared" si="661"/>
        <v>R1011</v>
      </c>
      <c r="R2333" s="23">
        <f t="shared" si="662"/>
        <v>60</v>
      </c>
      <c r="Z2333" s="1" t="s">
        <v>25</v>
      </c>
      <c r="AA2333" s="1" t="s">
        <v>7772</v>
      </c>
      <c r="AB2333" t="s">
        <v>4743</v>
      </c>
      <c r="AC2333" t="s">
        <v>4799</v>
      </c>
      <c r="AG2333" t="s">
        <v>25</v>
      </c>
      <c r="AH2333">
        <v>17.82</v>
      </c>
      <c r="AI2333">
        <v>5.26</v>
      </c>
      <c r="AJ2333" s="20" t="s">
        <v>2382</v>
      </c>
      <c r="AK2333" t="s">
        <v>2380</v>
      </c>
      <c r="AL2333" t="s">
        <v>2380</v>
      </c>
      <c r="AM2333" s="29">
        <v>1</v>
      </c>
      <c r="AN2333" s="20" t="s">
        <v>2380</v>
      </c>
      <c r="AO2333" s="20" t="str">
        <f t="shared" si="663"/>
        <v>under weight</v>
      </c>
      <c r="AP2333" s="20" t="str">
        <f t="shared" si="664"/>
        <v>normal</v>
      </c>
      <c r="AS2333" t="s">
        <v>2357</v>
      </c>
      <c r="AT2333">
        <v>1962</v>
      </c>
      <c r="AU2333" s="28" t="s">
        <v>35</v>
      </c>
      <c r="AV2333">
        <v>27</v>
      </c>
      <c r="AW2333">
        <v>0</v>
      </c>
      <c r="AX2333" s="38">
        <v>48173.36</v>
      </c>
      <c r="AY2333" t="s">
        <v>16</v>
      </c>
      <c r="AZ2333" t="s">
        <v>12</v>
      </c>
      <c r="BA2333" t="s">
        <v>42</v>
      </c>
      <c r="BB2333" s="35">
        <f>DATE(AT2333,MATCH(AU2333,{"Jan","Feb","Mar","Apr","May","Jun","Jul","Aug","Sep","Oct","Nov","Dec"}, 0),AV2333)</f>
        <v>22885</v>
      </c>
      <c r="BC2333" s="20">
        <f t="shared" si="665"/>
        <v>60</v>
      </c>
    </row>
    <row r="2334" spans="2:55" ht="15.5" hidden="1" x14ac:dyDescent="0.35">
      <c r="B2334" s="1" t="s">
        <v>24</v>
      </c>
      <c r="C2334" t="str">
        <f>VLOOKUP(B2334,Z2333:AE4668,2,FALSE)</f>
        <v>Bohinski,</v>
      </c>
      <c r="D2334">
        <f t="shared" si="648"/>
        <v>17.07</v>
      </c>
      <c r="E2334">
        <f t="shared" si="649"/>
        <v>5.22</v>
      </c>
      <c r="F2334" t="str">
        <f t="shared" si="650"/>
        <v>No</v>
      </c>
      <c r="G2334" t="str">
        <f t="shared" si="651"/>
        <v>No</v>
      </c>
      <c r="H2334" t="str">
        <f t="shared" si="652"/>
        <v>Yes</v>
      </c>
      <c r="I2334">
        <f t="shared" si="653"/>
        <v>1</v>
      </c>
      <c r="J2334" t="str">
        <f t="shared" si="654"/>
        <v>No</v>
      </c>
      <c r="K2334" t="str">
        <f t="shared" si="655"/>
        <v>under weight</v>
      </c>
      <c r="L2334" t="str">
        <f t="shared" si="656"/>
        <v>normal</v>
      </c>
      <c r="M2334" s="34">
        <f t="shared" si="657"/>
        <v>22636</v>
      </c>
      <c r="N2334" s="36">
        <f t="shared" si="658"/>
        <v>48517.56</v>
      </c>
      <c r="O2334" s="23" t="str">
        <f t="shared" si="659"/>
        <v>tier - 1</v>
      </c>
      <c r="P2334" s="34" t="str">
        <f t="shared" si="660"/>
        <v>tier - 3</v>
      </c>
      <c r="Q2334" s="34" t="str">
        <f t="shared" si="661"/>
        <v>R1024</v>
      </c>
      <c r="R2334" s="23">
        <f t="shared" si="662"/>
        <v>61</v>
      </c>
      <c r="Z2334" s="1" t="s">
        <v>24</v>
      </c>
      <c r="AA2334" s="1" t="s">
        <v>7773</v>
      </c>
      <c r="AB2334" t="s">
        <v>4743</v>
      </c>
      <c r="AC2334" t="s">
        <v>6906</v>
      </c>
      <c r="AD2334" t="s">
        <v>4868</v>
      </c>
      <c r="AG2334" t="s">
        <v>24</v>
      </c>
      <c r="AH2334">
        <v>17.07</v>
      </c>
      <c r="AI2334">
        <v>5.22</v>
      </c>
      <c r="AJ2334" s="20" t="s">
        <v>2380</v>
      </c>
      <c r="AK2334" t="s">
        <v>2380</v>
      </c>
      <c r="AL2334" t="s">
        <v>2383</v>
      </c>
      <c r="AM2334" s="29">
        <v>1</v>
      </c>
      <c r="AN2334" s="20" t="s">
        <v>2380</v>
      </c>
      <c r="AO2334" s="20" t="str">
        <f t="shared" si="663"/>
        <v>under weight</v>
      </c>
      <c r="AP2334" s="20" t="str">
        <f t="shared" si="664"/>
        <v>normal</v>
      </c>
      <c r="AS2334" t="s">
        <v>2358</v>
      </c>
      <c r="AT2334">
        <v>1961</v>
      </c>
      <c r="AU2334" s="28" t="s">
        <v>30</v>
      </c>
      <c r="AV2334">
        <v>21</v>
      </c>
      <c r="AW2334">
        <v>1</v>
      </c>
      <c r="AX2334" s="38">
        <v>48517.56</v>
      </c>
      <c r="AY2334" t="s">
        <v>16</v>
      </c>
      <c r="AZ2334" t="s">
        <v>12</v>
      </c>
      <c r="BA2334" t="s">
        <v>247</v>
      </c>
      <c r="BB2334" s="35">
        <f>DATE(AT2334,MATCH(AU2334,{"Jan","Feb","Mar","Apr","May","Jun","Jul","Aug","Sep","Oct","Nov","Dec"}, 0),AV2334)</f>
        <v>22636</v>
      </c>
      <c r="BC2334" s="20">
        <f t="shared" si="665"/>
        <v>61</v>
      </c>
    </row>
    <row r="2335" spans="2:55" ht="15.5" hidden="1" x14ac:dyDescent="0.35">
      <c r="B2335" s="1" t="s">
        <v>22</v>
      </c>
      <c r="C2335" t="str">
        <f>VLOOKUP(B2335,Z2334:AE4669,2,FALSE)</f>
        <v>Kohls,</v>
      </c>
      <c r="D2335">
        <f t="shared" si="648"/>
        <v>22.24</v>
      </c>
      <c r="E2335">
        <f t="shared" si="649"/>
        <v>4.29</v>
      </c>
      <c r="F2335" t="str">
        <f t="shared" si="650"/>
        <v>yes</v>
      </c>
      <c r="G2335" t="str">
        <f t="shared" si="651"/>
        <v>No</v>
      </c>
      <c r="H2335" t="str">
        <f t="shared" si="652"/>
        <v>No</v>
      </c>
      <c r="I2335">
        <f t="shared" si="653"/>
        <v>0</v>
      </c>
      <c r="J2335" t="str">
        <f t="shared" si="654"/>
        <v>No</v>
      </c>
      <c r="K2335" t="str">
        <f t="shared" si="655"/>
        <v>Normal weight</v>
      </c>
      <c r="L2335" t="str">
        <f t="shared" si="656"/>
        <v>normal</v>
      </c>
      <c r="M2335" s="34">
        <f t="shared" si="657"/>
        <v>25173</v>
      </c>
      <c r="N2335" s="36">
        <f t="shared" si="658"/>
        <v>48549.18</v>
      </c>
      <c r="O2335" s="23" t="str">
        <f t="shared" si="659"/>
        <v>tier - 1</v>
      </c>
      <c r="P2335" s="34" t="str">
        <f t="shared" si="660"/>
        <v>tier - 3</v>
      </c>
      <c r="Q2335" s="34" t="str">
        <f t="shared" si="661"/>
        <v>R1016</v>
      </c>
      <c r="R2335" s="23">
        <f t="shared" si="662"/>
        <v>54</v>
      </c>
      <c r="Z2335" s="1" t="s">
        <v>22</v>
      </c>
      <c r="AA2335" s="1" t="s">
        <v>7774</v>
      </c>
      <c r="AB2335" t="s">
        <v>4743</v>
      </c>
      <c r="AC2335" t="s">
        <v>7775</v>
      </c>
      <c r="AG2335" t="s">
        <v>22</v>
      </c>
      <c r="AH2335">
        <v>22.24</v>
      </c>
      <c r="AI2335">
        <v>4.29</v>
      </c>
      <c r="AJ2335" s="20" t="s">
        <v>2382</v>
      </c>
      <c r="AK2335" t="s">
        <v>2380</v>
      </c>
      <c r="AL2335" t="s">
        <v>2380</v>
      </c>
      <c r="AM2335" s="29">
        <v>0</v>
      </c>
      <c r="AN2335" s="20" t="s">
        <v>2380</v>
      </c>
      <c r="AO2335" s="20" t="str">
        <f t="shared" si="663"/>
        <v>Normal weight</v>
      </c>
      <c r="AP2335" s="20" t="str">
        <f t="shared" si="664"/>
        <v>normal</v>
      </c>
      <c r="AS2335" t="s">
        <v>2359</v>
      </c>
      <c r="AT2335">
        <v>1968</v>
      </c>
      <c r="AU2335" s="28" t="s">
        <v>30</v>
      </c>
      <c r="AV2335">
        <v>1</v>
      </c>
      <c r="AW2335">
        <v>3</v>
      </c>
      <c r="AX2335" s="38">
        <v>48549.18</v>
      </c>
      <c r="AY2335" t="s">
        <v>16</v>
      </c>
      <c r="AZ2335" t="s">
        <v>12</v>
      </c>
      <c r="BA2335" t="s">
        <v>168</v>
      </c>
      <c r="BB2335" s="35">
        <f>DATE(AT2335,MATCH(AU2335,{"Jan","Feb","Mar","Apr","May","Jun","Jul","Aug","Sep","Oct","Nov","Dec"}, 0),AV2335)</f>
        <v>25173</v>
      </c>
      <c r="BC2335" s="20">
        <f t="shared" si="665"/>
        <v>54</v>
      </c>
    </row>
    <row r="2336" spans="2:55" ht="15.5" hidden="1" x14ac:dyDescent="0.35">
      <c r="B2336" s="1" t="s">
        <v>21</v>
      </c>
      <c r="C2336" t="str">
        <f>VLOOKUP(B2336,Z2335:AE4670,2,FALSE)</f>
        <v>Brietzke,</v>
      </c>
      <c r="D2336">
        <f t="shared" si="648"/>
        <v>22.34</v>
      </c>
      <c r="E2336">
        <f t="shared" si="649"/>
        <v>5.57</v>
      </c>
      <c r="F2336" t="str">
        <f t="shared" si="650"/>
        <v>No</v>
      </c>
      <c r="G2336" t="str">
        <f t="shared" si="651"/>
        <v>No</v>
      </c>
      <c r="H2336" t="str">
        <f t="shared" si="652"/>
        <v>No</v>
      </c>
      <c r="I2336">
        <f t="shared" si="653"/>
        <v>1</v>
      </c>
      <c r="J2336" t="str">
        <f t="shared" si="654"/>
        <v>No</v>
      </c>
      <c r="K2336" t="str">
        <f t="shared" si="655"/>
        <v>Normal weight</v>
      </c>
      <c r="L2336" t="str">
        <f t="shared" si="656"/>
        <v>normal</v>
      </c>
      <c r="M2336" s="34">
        <f t="shared" si="657"/>
        <v>22930</v>
      </c>
      <c r="N2336" s="36">
        <f t="shared" si="658"/>
        <v>48673.56</v>
      </c>
      <c r="O2336" s="23" t="str">
        <f t="shared" si="659"/>
        <v>tier - 1</v>
      </c>
      <c r="P2336" s="34" t="str">
        <f t="shared" si="660"/>
        <v>tier - 2</v>
      </c>
      <c r="Q2336" s="34" t="str">
        <f t="shared" si="661"/>
        <v>R1013</v>
      </c>
      <c r="R2336" s="23">
        <f t="shared" si="662"/>
        <v>60</v>
      </c>
      <c r="Z2336" s="1" t="s">
        <v>21</v>
      </c>
      <c r="AA2336" s="1" t="s">
        <v>7776</v>
      </c>
      <c r="AB2336" t="s">
        <v>4746</v>
      </c>
      <c r="AC2336" t="s">
        <v>5474</v>
      </c>
      <c r="AG2336" t="s">
        <v>21</v>
      </c>
      <c r="AH2336">
        <v>22.34</v>
      </c>
      <c r="AI2336">
        <v>5.57</v>
      </c>
      <c r="AJ2336" s="20" t="s">
        <v>2380</v>
      </c>
      <c r="AK2336" t="s">
        <v>2380</v>
      </c>
      <c r="AL2336" t="s">
        <v>2380</v>
      </c>
      <c r="AM2336" s="29">
        <v>1</v>
      </c>
      <c r="AN2336" s="20" t="s">
        <v>2380</v>
      </c>
      <c r="AO2336" s="20" t="str">
        <f t="shared" si="663"/>
        <v>Normal weight</v>
      </c>
      <c r="AP2336" s="20" t="str">
        <f t="shared" si="664"/>
        <v>normal</v>
      </c>
      <c r="AS2336" t="s">
        <v>2360</v>
      </c>
      <c r="AT2336">
        <v>1962</v>
      </c>
      <c r="AU2336" s="28" t="s">
        <v>37</v>
      </c>
      <c r="AV2336">
        <v>11</v>
      </c>
      <c r="AW2336">
        <v>0</v>
      </c>
      <c r="AX2336" s="38">
        <v>48673.56</v>
      </c>
      <c r="AY2336" t="s">
        <v>16</v>
      </c>
      <c r="AZ2336" t="s">
        <v>11</v>
      </c>
      <c r="BA2336" t="s">
        <v>13</v>
      </c>
      <c r="BB2336" s="35">
        <f>DATE(AT2336,MATCH(AU2336,{"Jan","Feb","Mar","Apr","May","Jun","Jul","Aug","Sep","Oct","Nov","Dec"}, 0),AV2336)</f>
        <v>22930</v>
      </c>
      <c r="BC2336" s="20">
        <f t="shared" si="665"/>
        <v>60</v>
      </c>
    </row>
    <row r="2337" spans="2:55" ht="15.5" hidden="1" x14ac:dyDescent="0.35">
      <c r="B2337" s="1" t="s">
        <v>19</v>
      </c>
      <c r="C2337" t="str">
        <f>VLOOKUP(B2337,Z2336:AE4671,2,FALSE)</f>
        <v>Riveros</v>
      </c>
      <c r="D2337">
        <f t="shared" si="648"/>
        <v>17.7</v>
      </c>
      <c r="E2337">
        <f t="shared" si="649"/>
        <v>6.28</v>
      </c>
      <c r="F2337" t="str">
        <f t="shared" si="650"/>
        <v>No</v>
      </c>
      <c r="G2337" t="str">
        <f t="shared" si="651"/>
        <v>No</v>
      </c>
      <c r="H2337" t="str">
        <f t="shared" si="652"/>
        <v>No</v>
      </c>
      <c r="I2337">
        <f t="shared" si="653"/>
        <v>1</v>
      </c>
      <c r="J2337" t="str">
        <f t="shared" si="654"/>
        <v>No</v>
      </c>
      <c r="K2337" t="str">
        <f t="shared" si="655"/>
        <v>under weight</v>
      </c>
      <c r="L2337" t="str">
        <f t="shared" si="656"/>
        <v>pre diabeties</v>
      </c>
      <c r="M2337" s="34">
        <f t="shared" si="657"/>
        <v>24042</v>
      </c>
      <c r="N2337" s="36">
        <f t="shared" si="658"/>
        <v>48675.519999999997</v>
      </c>
      <c r="O2337" s="23" t="str">
        <f t="shared" si="659"/>
        <v>tier - 1</v>
      </c>
      <c r="P2337" s="34" t="str">
        <f t="shared" si="660"/>
        <v>tier - 2</v>
      </c>
      <c r="Q2337" s="34" t="str">
        <f t="shared" si="661"/>
        <v>R1013</v>
      </c>
      <c r="R2337" s="23">
        <f t="shared" si="662"/>
        <v>57</v>
      </c>
      <c r="Z2337" s="1" t="s">
        <v>19</v>
      </c>
      <c r="AA2337" s="1" t="s">
        <v>7777</v>
      </c>
      <c r="AB2337" t="s">
        <v>5309</v>
      </c>
      <c r="AC2337" t="s">
        <v>4746</v>
      </c>
      <c r="AD2337" t="s">
        <v>6552</v>
      </c>
      <c r="AE2337" t="s">
        <v>4821</v>
      </c>
      <c r="AF2337" t="s">
        <v>4790</v>
      </c>
      <c r="AG2337" t="s">
        <v>19</v>
      </c>
      <c r="AH2337">
        <v>17.7</v>
      </c>
      <c r="AI2337">
        <v>6.28</v>
      </c>
      <c r="AJ2337" s="20" t="s">
        <v>2380</v>
      </c>
      <c r="AK2337" t="s">
        <v>2380</v>
      </c>
      <c r="AL2337" t="s">
        <v>2380</v>
      </c>
      <c r="AM2337" s="29">
        <v>1</v>
      </c>
      <c r="AN2337" s="20" t="s">
        <v>2380</v>
      </c>
      <c r="AO2337" s="20" t="str">
        <f t="shared" si="663"/>
        <v>under weight</v>
      </c>
      <c r="AP2337" s="20" t="str">
        <f t="shared" si="664"/>
        <v>pre diabeties</v>
      </c>
      <c r="AS2337" t="s">
        <v>2361</v>
      </c>
      <c r="AT2337">
        <v>1965</v>
      </c>
      <c r="AU2337" s="28" t="s">
        <v>37</v>
      </c>
      <c r="AV2337">
        <v>27</v>
      </c>
      <c r="AW2337">
        <v>1</v>
      </c>
      <c r="AX2337" s="38">
        <v>48675.519999999997</v>
      </c>
      <c r="AY2337" t="s">
        <v>16</v>
      </c>
      <c r="AZ2337" t="s">
        <v>11</v>
      </c>
      <c r="BA2337" t="s">
        <v>13</v>
      </c>
      <c r="BB2337" s="35">
        <f>DATE(AT2337,MATCH(AU2337,{"Jan","Feb","Mar","Apr","May","Jun","Jul","Aug","Sep","Oct","Nov","Dec"}, 0),AV2337)</f>
        <v>24042</v>
      </c>
      <c r="BC2337" s="20">
        <f t="shared" si="665"/>
        <v>57</v>
      </c>
    </row>
    <row r="2338" spans="2:55" ht="15.5" hidden="1" x14ac:dyDescent="0.35">
      <c r="B2338" s="1" t="s">
        <v>17</v>
      </c>
      <c r="C2338" t="str">
        <f>VLOOKUP(B2338,Z2337:AE4672,2,FALSE)</f>
        <v>Albano,</v>
      </c>
      <c r="D2338">
        <f t="shared" si="648"/>
        <v>16.47</v>
      </c>
      <c r="E2338">
        <f t="shared" si="649"/>
        <v>6.35</v>
      </c>
      <c r="F2338" t="str">
        <f t="shared" si="650"/>
        <v>No</v>
      </c>
      <c r="G2338" t="str">
        <f t="shared" si="651"/>
        <v>No</v>
      </c>
      <c r="H2338" t="str">
        <f t="shared" si="652"/>
        <v>Yes</v>
      </c>
      <c r="I2338">
        <f t="shared" si="653"/>
        <v>1</v>
      </c>
      <c r="J2338" t="str">
        <f t="shared" si="654"/>
        <v>No</v>
      </c>
      <c r="K2338" t="str">
        <f t="shared" si="655"/>
        <v>under weight</v>
      </c>
      <c r="L2338" t="str">
        <f t="shared" si="656"/>
        <v>pre diabeties</v>
      </c>
      <c r="M2338" s="34">
        <f t="shared" si="657"/>
        <v>21753</v>
      </c>
      <c r="N2338" s="36">
        <f t="shared" si="658"/>
        <v>48824.45</v>
      </c>
      <c r="O2338" s="23" t="str">
        <f t="shared" si="659"/>
        <v>tier - 2</v>
      </c>
      <c r="P2338" s="34" t="str">
        <f t="shared" si="660"/>
        <v>tier - 1</v>
      </c>
      <c r="Q2338" s="34" t="str">
        <f t="shared" si="661"/>
        <v>R1011</v>
      </c>
      <c r="R2338" s="23">
        <f t="shared" si="662"/>
        <v>63</v>
      </c>
      <c r="Z2338" s="1" t="s">
        <v>17</v>
      </c>
      <c r="AA2338" s="1" t="s">
        <v>7778</v>
      </c>
      <c r="AB2338" t="s">
        <v>4743</v>
      </c>
      <c r="AC2338" t="s">
        <v>6099</v>
      </c>
      <c r="AG2338" t="s">
        <v>17</v>
      </c>
      <c r="AH2338">
        <v>16.47</v>
      </c>
      <c r="AI2338">
        <v>6.35</v>
      </c>
      <c r="AJ2338" s="20" t="s">
        <v>2380</v>
      </c>
      <c r="AK2338" t="s">
        <v>2380</v>
      </c>
      <c r="AL2338" t="s">
        <v>2383</v>
      </c>
      <c r="AM2338" s="29">
        <v>1</v>
      </c>
      <c r="AN2338" s="20" t="s">
        <v>2380</v>
      </c>
      <c r="AO2338" s="20" t="str">
        <f t="shared" si="663"/>
        <v>under weight</v>
      </c>
      <c r="AP2338" s="20" t="str">
        <f t="shared" si="664"/>
        <v>pre diabeties</v>
      </c>
      <c r="AS2338" t="s">
        <v>2362</v>
      </c>
      <c r="AT2338">
        <v>1959</v>
      </c>
      <c r="AU2338" s="28" t="s">
        <v>10</v>
      </c>
      <c r="AV2338">
        <v>22</v>
      </c>
      <c r="AW2338">
        <v>0</v>
      </c>
      <c r="AX2338" s="38">
        <v>48824.45</v>
      </c>
      <c r="AY2338" t="s">
        <v>11</v>
      </c>
      <c r="AZ2338" t="s">
        <v>16</v>
      </c>
      <c r="BA2338" t="s">
        <v>42</v>
      </c>
      <c r="BB2338" s="35">
        <f>DATE(AT2338,MATCH(AU2338,{"Jan","Feb","Mar","Apr","May","Jun","Jul","Aug","Sep","Oct","Nov","Dec"}, 0),AV2338)</f>
        <v>21753</v>
      </c>
      <c r="BC2338" s="20">
        <f t="shared" si="665"/>
        <v>63</v>
      </c>
    </row>
    <row r="2339" spans="2:55" ht="15.5" hidden="1" x14ac:dyDescent="0.35">
      <c r="B2339" s="1" t="s">
        <v>14</v>
      </c>
      <c r="C2339" t="str">
        <f>VLOOKUP(B2339,Z2338:AE4673,2,FALSE)</f>
        <v>Rosendahl,</v>
      </c>
      <c r="D2339">
        <f t="shared" si="648"/>
        <v>17.600000000000001</v>
      </c>
      <c r="E2339">
        <f t="shared" si="649"/>
        <v>4.3899999999999997</v>
      </c>
      <c r="F2339" t="str">
        <f t="shared" si="650"/>
        <v>No</v>
      </c>
      <c r="G2339" t="str">
        <f t="shared" si="651"/>
        <v>No</v>
      </c>
      <c r="H2339" t="str">
        <f t="shared" si="652"/>
        <v>No</v>
      </c>
      <c r="I2339">
        <f t="shared" si="653"/>
        <v>1</v>
      </c>
      <c r="J2339" t="str">
        <f t="shared" si="654"/>
        <v>No</v>
      </c>
      <c r="K2339" t="str">
        <f t="shared" si="655"/>
        <v>under weight</v>
      </c>
      <c r="L2339" t="str">
        <f t="shared" si="656"/>
        <v>normal</v>
      </c>
      <c r="M2339" s="34">
        <f t="shared" si="657"/>
        <v>28853</v>
      </c>
      <c r="N2339" s="36">
        <f t="shared" si="658"/>
        <v>48885.14</v>
      </c>
      <c r="O2339" s="23" t="str">
        <f t="shared" si="659"/>
        <v>tier - 1</v>
      </c>
      <c r="P2339" s="34" t="str">
        <f t="shared" si="660"/>
        <v>tier - 2</v>
      </c>
      <c r="Q2339" s="34" t="str">
        <f t="shared" si="661"/>
        <v>R1013</v>
      </c>
      <c r="R2339" s="23">
        <f t="shared" si="662"/>
        <v>44</v>
      </c>
      <c r="Z2339" s="1" t="s">
        <v>14</v>
      </c>
      <c r="AA2339" s="1" t="s">
        <v>7779</v>
      </c>
      <c r="AB2339" t="s">
        <v>4746</v>
      </c>
      <c r="AC2339" t="s">
        <v>5296</v>
      </c>
      <c r="AD2339" t="s">
        <v>4992</v>
      </c>
      <c r="AG2339" t="s">
        <v>14</v>
      </c>
      <c r="AH2339">
        <v>17.600000000000001</v>
      </c>
      <c r="AI2339">
        <v>4.3899999999999997</v>
      </c>
      <c r="AJ2339" s="20" t="s">
        <v>2380</v>
      </c>
      <c r="AK2339" t="s">
        <v>2380</v>
      </c>
      <c r="AL2339" t="s">
        <v>2380</v>
      </c>
      <c r="AM2339" s="29">
        <v>1</v>
      </c>
      <c r="AN2339" s="20" t="s">
        <v>2380</v>
      </c>
      <c r="AO2339" s="20" t="str">
        <f t="shared" si="663"/>
        <v>under weight</v>
      </c>
      <c r="AP2339" s="20" t="str">
        <f t="shared" si="664"/>
        <v>normal</v>
      </c>
      <c r="AS2339" t="s">
        <v>2363</v>
      </c>
      <c r="AT2339">
        <v>1978</v>
      </c>
      <c r="AU2339" s="28" t="s">
        <v>30</v>
      </c>
      <c r="AV2339">
        <v>29</v>
      </c>
      <c r="AW2339">
        <v>0</v>
      </c>
      <c r="AX2339" s="38">
        <v>48885.14</v>
      </c>
      <c r="AY2339" t="s">
        <v>16</v>
      </c>
      <c r="AZ2339" t="s">
        <v>11</v>
      </c>
      <c r="BA2339" t="s">
        <v>13</v>
      </c>
      <c r="BB2339" s="35">
        <f>DATE(AT2339,MATCH(AU2339,{"Jan","Feb","Mar","Apr","May","Jun","Jul","Aug","Sep","Oct","Nov","Dec"}, 0),AV2339)</f>
        <v>28853</v>
      </c>
      <c r="BC2339" s="20">
        <f t="shared" si="665"/>
        <v>44</v>
      </c>
    </row>
    <row r="2340" spans="2:55" ht="15.5" hidden="1" x14ac:dyDescent="0.35">
      <c r="B2340" s="1" t="s">
        <v>9</v>
      </c>
      <c r="C2340" t="str">
        <f>VLOOKUP(B2340,Z2339:AE4674,2,FALSE)</f>
        <v>German,</v>
      </c>
      <c r="D2340">
        <f t="shared" si="648"/>
        <v>17.579999999999998</v>
      </c>
      <c r="E2340">
        <f t="shared" si="649"/>
        <v>4.51</v>
      </c>
      <c r="F2340" t="str">
        <f t="shared" si="650"/>
        <v>No</v>
      </c>
      <c r="G2340" t="str">
        <f t="shared" si="651"/>
        <v>No</v>
      </c>
      <c r="H2340" t="str">
        <f t="shared" si="652"/>
        <v>No</v>
      </c>
      <c r="I2340">
        <f t="shared" si="653"/>
        <v>1</v>
      </c>
      <c r="J2340" t="str">
        <f t="shared" si="654"/>
        <v>No</v>
      </c>
      <c r="K2340" t="str">
        <f t="shared" si="655"/>
        <v>under weight</v>
      </c>
      <c r="L2340" t="str">
        <f t="shared" si="656"/>
        <v>normal</v>
      </c>
      <c r="M2340" s="34">
        <f t="shared" si="657"/>
        <v>23258</v>
      </c>
      <c r="N2340" s="36">
        <f t="shared" si="658"/>
        <v>48970.25</v>
      </c>
      <c r="O2340" s="23" t="str">
        <f t="shared" si="659"/>
        <v>tier - 1</v>
      </c>
      <c r="P2340" s="34" t="str">
        <f t="shared" si="660"/>
        <v>tier - 2</v>
      </c>
      <c r="Q2340" s="34" t="str">
        <f t="shared" si="661"/>
        <v>R1013</v>
      </c>
      <c r="R2340" s="23">
        <f t="shared" si="662"/>
        <v>59</v>
      </c>
      <c r="Z2340" s="1" t="s">
        <v>9</v>
      </c>
      <c r="AA2340" s="1" t="s">
        <v>7780</v>
      </c>
      <c r="AB2340" t="s">
        <v>4746</v>
      </c>
      <c r="AC2340" t="s">
        <v>5076</v>
      </c>
      <c r="AD2340" t="s">
        <v>4939</v>
      </c>
      <c r="AG2340" t="s">
        <v>9</v>
      </c>
      <c r="AH2340">
        <v>17.579999999999998</v>
      </c>
      <c r="AI2340">
        <v>4.51</v>
      </c>
      <c r="AJ2340" s="20" t="s">
        <v>2380</v>
      </c>
      <c r="AK2340" t="s">
        <v>2380</v>
      </c>
      <c r="AL2340" t="s">
        <v>2380</v>
      </c>
      <c r="AM2340" s="29">
        <v>1</v>
      </c>
      <c r="AN2340" s="20" t="s">
        <v>2380</v>
      </c>
      <c r="AO2340" s="20" t="str">
        <f t="shared" si="663"/>
        <v>under weight</v>
      </c>
      <c r="AP2340" s="20" t="str">
        <f t="shared" si="664"/>
        <v>normal</v>
      </c>
      <c r="AS2340" t="s">
        <v>2364</v>
      </c>
      <c r="AT2340">
        <v>1963</v>
      </c>
      <c r="AU2340" s="28" t="s">
        <v>20</v>
      </c>
      <c r="AV2340">
        <v>4</v>
      </c>
      <c r="AW2340">
        <v>1</v>
      </c>
      <c r="AX2340" s="38">
        <v>48970.25</v>
      </c>
      <c r="AY2340" t="s">
        <v>16</v>
      </c>
      <c r="AZ2340" t="s">
        <v>11</v>
      </c>
      <c r="BA2340" t="s">
        <v>13</v>
      </c>
      <c r="BB2340" s="35">
        <f>DATE(AT2340,MATCH(AU2340,{"Jan","Feb","Mar","Apr","May","Jun","Jul","Aug","Sep","Oct","Nov","Dec"}, 0),AV2340)</f>
        <v>23258</v>
      </c>
      <c r="BC2340" s="20">
        <f t="shared" si="665"/>
        <v>59</v>
      </c>
    </row>
    <row r="2341" spans="2:55" x14ac:dyDescent="0.35">
      <c r="AS2341" t="s">
        <v>2365</v>
      </c>
      <c r="AT2341">
        <v>1958</v>
      </c>
      <c r="AU2341" s="28" t="s">
        <v>18</v>
      </c>
      <c r="AV2341">
        <v>27</v>
      </c>
      <c r="AW2341">
        <v>2</v>
      </c>
      <c r="AX2341" s="38">
        <v>49577.66</v>
      </c>
      <c r="AY2341" t="s">
        <v>11</v>
      </c>
      <c r="AZ2341" t="s">
        <v>11</v>
      </c>
      <c r="BA2341" t="s">
        <v>13</v>
      </c>
      <c r="BB2341" s="35">
        <f>DATE(AT2341,MATCH(AU2341,{"Jan","Feb","Mar","Apr","May","Jun","Jul","Aug","Sep","Oct","Nov","Dec"}, 0),AV2341)</f>
        <v>21363</v>
      </c>
      <c r="BC2341" s="20">
        <f t="shared" si="665"/>
        <v>64</v>
      </c>
    </row>
    <row r="2342" spans="2:55" x14ac:dyDescent="0.35">
      <c r="AS2342" t="s">
        <v>2366</v>
      </c>
      <c r="AT2342">
        <v>1994</v>
      </c>
      <c r="AU2342" s="28" t="s">
        <v>37</v>
      </c>
      <c r="AV2342">
        <v>27</v>
      </c>
      <c r="AW2342">
        <v>1</v>
      </c>
      <c r="AX2342" s="38">
        <v>51194.559999999998</v>
      </c>
      <c r="AY2342" t="s">
        <v>16</v>
      </c>
      <c r="AZ2342" t="s">
        <v>12</v>
      </c>
      <c r="BA2342" t="s">
        <v>42</v>
      </c>
      <c r="BB2342" s="35">
        <f>DATE(AT2342,MATCH(AU2342,{"Jan","Feb","Mar","Apr","May","Jun","Jul","Aug","Sep","Oct","Nov","Dec"}, 0),AV2342)</f>
        <v>34634</v>
      </c>
      <c r="BC2342" s="20">
        <f t="shared" si="665"/>
        <v>28</v>
      </c>
    </row>
    <row r="2343" spans="2:55" x14ac:dyDescent="0.35">
      <c r="AS2343" t="s">
        <v>2367</v>
      </c>
      <c r="AT2343">
        <v>1962</v>
      </c>
      <c r="AU2343" s="28" t="s">
        <v>35</v>
      </c>
      <c r="AV2343">
        <v>4</v>
      </c>
      <c r="AW2343">
        <v>0</v>
      </c>
      <c r="AX2343" s="38">
        <v>52590.83</v>
      </c>
      <c r="AY2343" t="s">
        <v>16</v>
      </c>
      <c r="AZ2343" t="s">
        <v>12</v>
      </c>
      <c r="BA2343" t="s">
        <v>42</v>
      </c>
      <c r="BB2343" s="35">
        <f>DATE(AT2343,MATCH(AU2343,{"Jan","Feb","Mar","Apr","May","Jun","Jul","Aug","Sep","Oct","Nov","Dec"}, 0),AV2343)</f>
        <v>22862</v>
      </c>
      <c r="BC2343" s="20">
        <f t="shared" si="665"/>
        <v>60</v>
      </c>
    </row>
    <row r="2344" spans="2:55" x14ac:dyDescent="0.35">
      <c r="AS2344" t="s">
        <v>2368</v>
      </c>
      <c r="AT2344">
        <v>1989</v>
      </c>
      <c r="AU2344" s="28" t="s">
        <v>18</v>
      </c>
      <c r="AV2344">
        <v>19</v>
      </c>
      <c r="AW2344">
        <v>0</v>
      </c>
      <c r="AX2344" s="38">
        <v>55135.4</v>
      </c>
      <c r="AY2344" t="s">
        <v>16</v>
      </c>
      <c r="AZ2344" t="s">
        <v>11</v>
      </c>
      <c r="BA2344" t="s">
        <v>23</v>
      </c>
      <c r="BB2344" s="35">
        <f>DATE(AT2344,MATCH(AU2344,{"Jan","Feb","Mar","Apr","May","Jun","Jul","Aug","Sep","Oct","Nov","Dec"}, 0),AV2344)</f>
        <v>32678</v>
      </c>
      <c r="BC2344" s="20">
        <f t="shared" si="665"/>
        <v>33</v>
      </c>
    </row>
    <row r="2345" spans="2:55" x14ac:dyDescent="0.35">
      <c r="AS2345" t="s">
        <v>2369</v>
      </c>
      <c r="AT2345">
        <v>1991</v>
      </c>
      <c r="AU2345" s="28" t="s">
        <v>18</v>
      </c>
      <c r="AV2345">
        <v>6</v>
      </c>
      <c r="AW2345">
        <v>1</v>
      </c>
      <c r="AX2345" s="38">
        <v>58571.07</v>
      </c>
      <c r="AY2345" t="s">
        <v>16</v>
      </c>
      <c r="AZ2345" t="s">
        <v>12</v>
      </c>
      <c r="BA2345" t="s">
        <v>247</v>
      </c>
      <c r="BB2345" s="35">
        <f>DATE(AT2345,MATCH(AU2345,{"Jan","Feb","Mar","Apr","May","Jun","Jul","Aug","Sep","Oct","Nov","Dec"}, 0),AV2345)</f>
        <v>33395</v>
      </c>
      <c r="BC2345" s="20">
        <f t="shared" si="665"/>
        <v>32</v>
      </c>
    </row>
    <row r="2346" spans="2:55" x14ac:dyDescent="0.35">
      <c r="AS2346" t="s">
        <v>2370</v>
      </c>
      <c r="AT2346">
        <v>1970</v>
      </c>
      <c r="AU2346" s="28" t="s">
        <v>31</v>
      </c>
      <c r="AV2346">
        <v>11</v>
      </c>
      <c r="AW2346">
        <v>3</v>
      </c>
      <c r="AX2346" s="38">
        <v>60021.4</v>
      </c>
      <c r="AY2346" t="s">
        <v>16</v>
      </c>
      <c r="AZ2346" t="s">
        <v>16</v>
      </c>
      <c r="BA2346" t="s">
        <v>23</v>
      </c>
      <c r="BB2346" s="35" t="e">
        <f>DATE(AT2346,MATCH(AU2346,{"Jan","Feb","Mar","Apr","May","Jun","Jul","Aug","Sep","Oct","Nov","Dec"}, 0),AV2346)</f>
        <v>#N/A</v>
      </c>
      <c r="BC2346" s="20" t="e">
        <f t="shared" si="665"/>
        <v>#N/A</v>
      </c>
    </row>
    <row r="2347" spans="2:55" x14ac:dyDescent="0.35">
      <c r="AS2347" t="s">
        <v>2371</v>
      </c>
      <c r="AT2347">
        <v>1977</v>
      </c>
      <c r="AU2347" s="28" t="s">
        <v>18</v>
      </c>
      <c r="AV2347">
        <v>8</v>
      </c>
      <c r="AW2347">
        <v>0</v>
      </c>
      <c r="AX2347" s="38">
        <v>62592.87</v>
      </c>
      <c r="AY2347" t="s">
        <v>11</v>
      </c>
      <c r="AZ2347" t="s">
        <v>12</v>
      </c>
      <c r="BA2347" t="s">
        <v>13</v>
      </c>
      <c r="BB2347" s="35">
        <f>DATE(AT2347,MATCH(AU2347,{"Jan","Feb","Mar","Apr","May","Jun","Jul","Aug","Sep","Oct","Nov","Dec"}, 0),AV2347)</f>
        <v>28284</v>
      </c>
      <c r="BC2347" s="20">
        <f t="shared" si="665"/>
        <v>46</v>
      </c>
    </row>
    <row r="2348" spans="2:55" x14ac:dyDescent="0.35">
      <c r="AS2348" t="s">
        <v>2372</v>
      </c>
      <c r="AT2348">
        <v>1968</v>
      </c>
      <c r="AU2348" s="28" t="s">
        <v>37</v>
      </c>
      <c r="AV2348">
        <v>12</v>
      </c>
      <c r="AW2348">
        <v>0</v>
      </c>
      <c r="AX2348" s="38">
        <v>63770.43</v>
      </c>
      <c r="AY2348" t="s">
        <v>16</v>
      </c>
      <c r="AZ2348" t="s">
        <v>12</v>
      </c>
      <c r="BA2348" t="s">
        <v>13</v>
      </c>
      <c r="BB2348" s="35">
        <f>DATE(AT2348,MATCH(AU2348,{"Jan","Feb","Mar","Apr","May","Jun","Jul","Aug","Sep","Oct","Nov","Dec"}, 0),AV2348)</f>
        <v>25123</v>
      </c>
      <c r="BC2348" s="20">
        <f t="shared" si="665"/>
        <v>54</v>
      </c>
    </row>
  </sheetData>
  <mergeCells count="1">
    <mergeCell ref="AC5:AD5"/>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1B80-4A53-42BC-8772-2E57F31C6E7A}">
  <dimension ref="B2:AC51"/>
  <sheetViews>
    <sheetView topLeftCell="W9" zoomScale="90" zoomScaleNormal="100" workbookViewId="0">
      <selection activeCell="X39" sqref="X39"/>
    </sheetView>
  </sheetViews>
  <sheetFormatPr defaultRowHeight="14.5" x14ac:dyDescent="0.35"/>
  <cols>
    <col min="3" max="3" width="17.26953125" bestFit="1" customWidth="1"/>
    <col min="4" max="4" width="15.81640625" bestFit="1" customWidth="1"/>
    <col min="5" max="5" width="11" bestFit="1" customWidth="1"/>
    <col min="6" max="7" width="5.81640625" bestFit="1" customWidth="1"/>
    <col min="8" max="8" width="4.81640625" bestFit="1" customWidth="1"/>
    <col min="9" max="11" width="5.81640625" bestFit="1" customWidth="1"/>
    <col min="12" max="12" width="4.81640625" bestFit="1" customWidth="1"/>
    <col min="13" max="22" width="5.81640625" bestFit="1" customWidth="1"/>
    <col min="23" max="23" width="12.90625" bestFit="1" customWidth="1"/>
    <col min="24" max="24" width="19" bestFit="1" customWidth="1"/>
    <col min="25" max="26" width="10.453125" bestFit="1" customWidth="1"/>
    <col min="27" max="27" width="11" bestFit="1" customWidth="1"/>
    <col min="28" max="28" width="29.26953125" bestFit="1" customWidth="1"/>
    <col min="29" max="29" width="15.54296875" bestFit="1" customWidth="1"/>
    <col min="30" max="41" width="5.81640625" bestFit="1" customWidth="1"/>
    <col min="42" max="42" width="4.81640625" bestFit="1" customWidth="1"/>
    <col min="43" max="45" width="5.81640625" bestFit="1" customWidth="1"/>
    <col min="46" max="46" width="4.81640625" bestFit="1" customWidth="1"/>
    <col min="47" max="50" width="5.81640625" bestFit="1" customWidth="1"/>
    <col min="51" max="51" width="4.81640625" bestFit="1" customWidth="1"/>
    <col min="52" max="56" width="5.81640625" bestFit="1" customWidth="1"/>
    <col min="57" max="57" width="4.81640625" bestFit="1" customWidth="1"/>
    <col min="58" max="63" width="5.81640625" bestFit="1" customWidth="1"/>
    <col min="64" max="64" width="4.81640625" bestFit="1" customWidth="1"/>
    <col min="65" max="68" width="5.81640625" bestFit="1" customWidth="1"/>
    <col min="69" max="69" width="4.81640625" bestFit="1" customWidth="1"/>
    <col min="70" max="70" width="5.81640625" bestFit="1" customWidth="1"/>
    <col min="71" max="71" width="6.81640625" bestFit="1" customWidth="1"/>
    <col min="72" max="85" width="5.81640625" bestFit="1" customWidth="1"/>
    <col min="86" max="86" width="6.81640625" bestFit="1" customWidth="1"/>
    <col min="87" max="87" width="4.81640625" bestFit="1" customWidth="1"/>
    <col min="88" max="90" width="5.81640625" bestFit="1" customWidth="1"/>
    <col min="91" max="91" width="4.81640625" bestFit="1" customWidth="1"/>
    <col min="92" max="93" width="5.81640625" bestFit="1" customWidth="1"/>
    <col min="94" max="94" width="6.81640625" bestFit="1" customWidth="1"/>
    <col min="95" max="95" width="4.81640625" bestFit="1" customWidth="1"/>
    <col min="96" max="99" width="5.81640625" bestFit="1" customWidth="1"/>
    <col min="100" max="100" width="4.81640625" bestFit="1" customWidth="1"/>
    <col min="101" max="103" width="5.81640625" bestFit="1" customWidth="1"/>
    <col min="104" max="104" width="4.81640625" bestFit="1" customWidth="1"/>
    <col min="105" max="107" width="5.81640625" bestFit="1" customWidth="1"/>
    <col min="108" max="108" width="4.81640625" bestFit="1" customWidth="1"/>
    <col min="109" max="110" width="5.81640625" bestFit="1" customWidth="1"/>
    <col min="111" max="111" width="6.81640625" bestFit="1" customWidth="1"/>
    <col min="112" max="112" width="5.81640625" bestFit="1" customWidth="1"/>
    <col min="113" max="113" width="4.81640625" bestFit="1" customWidth="1"/>
    <col min="114" max="117" width="5.81640625" bestFit="1" customWidth="1"/>
    <col min="118" max="118" width="6.81640625" bestFit="1" customWidth="1"/>
    <col min="119" max="122" width="5.81640625" bestFit="1" customWidth="1"/>
    <col min="123" max="123" width="4.81640625" bestFit="1" customWidth="1"/>
    <col min="124" max="124" width="5.81640625" bestFit="1" customWidth="1"/>
    <col min="125" max="125" width="4.81640625" bestFit="1" customWidth="1"/>
    <col min="126" max="131" width="5.81640625" bestFit="1" customWidth="1"/>
    <col min="132" max="132" width="4.81640625" bestFit="1" customWidth="1"/>
    <col min="133" max="133" width="5.81640625" bestFit="1" customWidth="1"/>
    <col min="134" max="134" width="6.81640625" bestFit="1" customWidth="1"/>
    <col min="135" max="140" width="5.81640625" bestFit="1" customWidth="1"/>
    <col min="141" max="141" width="4.81640625" bestFit="1" customWidth="1"/>
    <col min="142" max="143" width="5.81640625" bestFit="1" customWidth="1"/>
    <col min="144" max="144" width="4.81640625" bestFit="1" customWidth="1"/>
    <col min="145" max="148" width="5.81640625" bestFit="1" customWidth="1"/>
    <col min="149" max="149" width="6.81640625" bestFit="1" customWidth="1"/>
    <col min="150" max="159" width="5.81640625" bestFit="1" customWidth="1"/>
    <col min="160" max="160" width="6.81640625" bestFit="1" customWidth="1"/>
    <col min="161" max="164" width="5.81640625" bestFit="1" customWidth="1"/>
    <col min="165" max="165" width="2.81640625" bestFit="1" customWidth="1"/>
    <col min="166" max="169" width="5.81640625" bestFit="1" customWidth="1"/>
    <col min="170" max="170" width="6.81640625" bestFit="1" customWidth="1"/>
    <col min="171" max="177" width="5.81640625" bestFit="1" customWidth="1"/>
    <col min="178" max="178" width="4.81640625" bestFit="1" customWidth="1"/>
    <col min="179" max="184" width="5.81640625" bestFit="1" customWidth="1"/>
    <col min="185" max="185" width="4.81640625" bestFit="1" customWidth="1"/>
    <col min="186" max="187" width="5.81640625" bestFit="1" customWidth="1"/>
    <col min="188" max="188" width="6.81640625" bestFit="1" customWidth="1"/>
    <col min="189" max="195" width="5.81640625" bestFit="1" customWidth="1"/>
    <col min="196" max="196" width="4.81640625" bestFit="1" customWidth="1"/>
    <col min="197" max="198" width="5.81640625" bestFit="1" customWidth="1"/>
    <col min="199" max="199" width="4.81640625" bestFit="1" customWidth="1"/>
    <col min="200" max="200" width="6.81640625" bestFit="1" customWidth="1"/>
    <col min="201" max="203" width="5.81640625" bestFit="1" customWidth="1"/>
    <col min="204" max="204" width="6.81640625" bestFit="1" customWidth="1"/>
    <col min="205" max="205" width="4.81640625" bestFit="1" customWidth="1"/>
    <col min="206" max="209" width="5.81640625" bestFit="1" customWidth="1"/>
    <col min="210" max="210" width="6.81640625" bestFit="1" customWidth="1"/>
    <col min="211" max="211" width="5.81640625" bestFit="1" customWidth="1"/>
    <col min="212" max="212" width="4.81640625" bestFit="1" customWidth="1"/>
    <col min="213" max="214" width="5.81640625" bestFit="1" customWidth="1"/>
    <col min="215" max="215" width="4.81640625" bestFit="1" customWidth="1"/>
    <col min="216" max="216" width="6.81640625" bestFit="1" customWidth="1"/>
    <col min="217" max="225" width="5.81640625" bestFit="1" customWidth="1"/>
    <col min="226" max="226" width="4.81640625" bestFit="1" customWidth="1"/>
    <col min="227" max="227" width="5.81640625" bestFit="1" customWidth="1"/>
    <col min="228" max="228" width="6.81640625" bestFit="1" customWidth="1"/>
    <col min="229" max="230" width="5.81640625" bestFit="1" customWidth="1"/>
    <col min="231" max="231" width="4.81640625" bestFit="1" customWidth="1"/>
    <col min="232" max="236" width="5.81640625" bestFit="1" customWidth="1"/>
    <col min="237" max="237" width="4.81640625" bestFit="1" customWidth="1"/>
    <col min="238" max="243" width="5.81640625" bestFit="1" customWidth="1"/>
    <col min="244" max="244" width="4.81640625" bestFit="1" customWidth="1"/>
    <col min="245" max="251" width="5.81640625" bestFit="1" customWidth="1"/>
    <col min="252" max="252" width="4.81640625" bestFit="1" customWidth="1"/>
    <col min="253" max="255" width="5.81640625" bestFit="1" customWidth="1"/>
    <col min="256" max="256" width="4.81640625" bestFit="1" customWidth="1"/>
    <col min="257" max="258" width="5.81640625" bestFit="1" customWidth="1"/>
    <col min="259" max="259" width="6.81640625" bestFit="1" customWidth="1"/>
    <col min="260" max="260" width="5.81640625" bestFit="1" customWidth="1"/>
    <col min="261" max="261" width="4.81640625" bestFit="1" customWidth="1"/>
    <col min="262" max="262" width="5.81640625" bestFit="1" customWidth="1"/>
    <col min="263" max="263" width="4.81640625" bestFit="1" customWidth="1"/>
    <col min="264" max="264" width="5.81640625" bestFit="1" customWidth="1"/>
    <col min="265" max="265" width="6.81640625" bestFit="1" customWidth="1"/>
    <col min="266" max="268" width="5.81640625" bestFit="1" customWidth="1"/>
    <col min="269" max="269" width="4.81640625" bestFit="1" customWidth="1"/>
    <col min="270" max="270" width="6.81640625" bestFit="1" customWidth="1"/>
    <col min="271" max="273" width="5.81640625" bestFit="1" customWidth="1"/>
    <col min="274" max="274" width="4.81640625" bestFit="1" customWidth="1"/>
    <col min="275" max="280" width="5.81640625" bestFit="1" customWidth="1"/>
    <col min="281" max="281" width="6.81640625" bestFit="1" customWidth="1"/>
    <col min="282" max="283" width="5.81640625" bestFit="1" customWidth="1"/>
    <col min="284" max="284" width="2.81640625" bestFit="1" customWidth="1"/>
    <col min="285" max="288" width="5.81640625" bestFit="1" customWidth="1"/>
    <col min="289" max="289" width="4.81640625" bestFit="1" customWidth="1"/>
    <col min="290" max="290" width="5.81640625" bestFit="1" customWidth="1"/>
    <col min="291" max="291" width="6.81640625" bestFit="1" customWidth="1"/>
    <col min="292" max="292" width="5.81640625" bestFit="1" customWidth="1"/>
    <col min="293" max="293" width="4.81640625" bestFit="1" customWidth="1"/>
    <col min="294" max="296" width="5.81640625" bestFit="1" customWidth="1"/>
    <col min="297" max="297" width="4.81640625" bestFit="1" customWidth="1"/>
    <col min="298" max="305" width="5.81640625" bestFit="1" customWidth="1"/>
    <col min="306" max="306" width="6.81640625" bestFit="1" customWidth="1"/>
    <col min="307" max="309" width="5.81640625" bestFit="1" customWidth="1"/>
    <col min="310" max="310" width="4.81640625" bestFit="1" customWidth="1"/>
    <col min="311" max="314" width="5.81640625" bestFit="1" customWidth="1"/>
    <col min="315" max="315" width="6.81640625" bestFit="1" customWidth="1"/>
    <col min="316" max="319" width="5.81640625" bestFit="1" customWidth="1"/>
    <col min="320" max="320" width="4.81640625" bestFit="1" customWidth="1"/>
    <col min="321" max="322" width="5.81640625" bestFit="1" customWidth="1"/>
    <col min="323" max="323" width="6.81640625" bestFit="1" customWidth="1"/>
    <col min="324" max="327" width="5.81640625" bestFit="1" customWidth="1"/>
    <col min="328" max="328" width="2.81640625" bestFit="1" customWidth="1"/>
    <col min="329" max="330" width="5.81640625" bestFit="1" customWidth="1"/>
    <col min="331" max="331" width="6.81640625" bestFit="1" customWidth="1"/>
    <col min="332" max="332" width="4.81640625" bestFit="1" customWidth="1"/>
    <col min="333" max="336" width="5.81640625" bestFit="1" customWidth="1"/>
    <col min="337" max="337" width="4.81640625" bestFit="1" customWidth="1"/>
    <col min="338" max="339" width="5.81640625" bestFit="1" customWidth="1"/>
    <col min="340" max="340" width="6.81640625" bestFit="1" customWidth="1"/>
    <col min="341" max="341" width="4.81640625" bestFit="1" customWidth="1"/>
    <col min="342" max="345" width="5.81640625" bestFit="1" customWidth="1"/>
    <col min="346" max="346" width="4.81640625" bestFit="1" customWidth="1"/>
    <col min="347" max="348" width="5.81640625" bestFit="1" customWidth="1"/>
    <col min="349" max="349" width="6.81640625" bestFit="1" customWidth="1"/>
    <col min="350" max="354" width="5.81640625" bestFit="1" customWidth="1"/>
    <col min="355" max="355" width="4.81640625" bestFit="1" customWidth="1"/>
    <col min="356" max="356" width="5.81640625" bestFit="1" customWidth="1"/>
    <col min="357" max="357" width="6.81640625" bestFit="1" customWidth="1"/>
    <col min="358" max="358" width="5.81640625" bestFit="1" customWidth="1"/>
    <col min="359" max="359" width="4.81640625" bestFit="1" customWidth="1"/>
    <col min="360" max="362" width="5.81640625" bestFit="1" customWidth="1"/>
    <col min="363" max="363" width="4.81640625" bestFit="1" customWidth="1"/>
    <col min="364" max="365" width="5.81640625" bestFit="1" customWidth="1"/>
    <col min="366" max="366" width="6.81640625" bestFit="1" customWidth="1"/>
    <col min="367" max="369" width="5.81640625" bestFit="1" customWidth="1"/>
    <col min="370" max="370" width="4.81640625" bestFit="1" customWidth="1"/>
    <col min="371" max="373" width="5.81640625" bestFit="1" customWidth="1"/>
    <col min="374" max="374" width="2.81640625" bestFit="1" customWidth="1"/>
    <col min="375" max="376" width="5.81640625" bestFit="1" customWidth="1"/>
    <col min="377" max="377" width="6.81640625" bestFit="1" customWidth="1"/>
    <col min="378" max="378" width="5.81640625" bestFit="1" customWidth="1"/>
    <col min="379" max="379" width="4.81640625" bestFit="1" customWidth="1"/>
    <col min="380" max="382" width="5.81640625" bestFit="1" customWidth="1"/>
    <col min="383" max="383" width="4.81640625" bestFit="1" customWidth="1"/>
    <col min="384" max="384" width="6.81640625" bestFit="1" customWidth="1"/>
    <col min="385" max="387" width="5.81640625" bestFit="1" customWidth="1"/>
    <col min="388" max="388" width="4.81640625" bestFit="1" customWidth="1"/>
    <col min="389" max="394" width="5.81640625" bestFit="1" customWidth="1"/>
    <col min="395" max="395" width="4.81640625" bestFit="1" customWidth="1"/>
    <col min="396" max="396" width="6.81640625" bestFit="1" customWidth="1"/>
    <col min="397" max="405" width="5.81640625" bestFit="1" customWidth="1"/>
    <col min="406" max="406" width="4.81640625" bestFit="1" customWidth="1"/>
    <col min="407" max="407" width="6.81640625" bestFit="1" customWidth="1"/>
    <col min="408" max="408" width="5.81640625" bestFit="1" customWidth="1"/>
    <col min="409" max="409" width="4.81640625" bestFit="1" customWidth="1"/>
    <col min="410" max="413" width="5.81640625" bestFit="1" customWidth="1"/>
    <col min="414" max="414" width="6.81640625" bestFit="1" customWidth="1"/>
    <col min="415" max="420" width="5.81640625" bestFit="1" customWidth="1"/>
    <col min="421" max="421" width="6.81640625" bestFit="1" customWidth="1"/>
    <col min="422" max="422" width="2.81640625" bestFit="1" customWidth="1"/>
    <col min="423" max="426" width="5.81640625" bestFit="1" customWidth="1"/>
    <col min="427" max="427" width="4.81640625" bestFit="1" customWidth="1"/>
    <col min="428" max="430" width="5.81640625" bestFit="1" customWidth="1"/>
    <col min="431" max="431" width="6.81640625" bestFit="1" customWidth="1"/>
    <col min="432" max="432" width="5.81640625" bestFit="1" customWidth="1"/>
    <col min="433" max="433" width="4.81640625" bestFit="1" customWidth="1"/>
    <col min="434" max="435" width="5.81640625" bestFit="1" customWidth="1"/>
    <col min="436" max="436" width="4.81640625" bestFit="1" customWidth="1"/>
    <col min="437" max="437" width="5.81640625" bestFit="1" customWidth="1"/>
    <col min="438" max="438" width="6.81640625" bestFit="1" customWidth="1"/>
    <col min="439" max="439" width="4.81640625" bestFit="1" customWidth="1"/>
    <col min="440" max="446" width="5.81640625" bestFit="1" customWidth="1"/>
    <col min="447" max="447" width="6.81640625" bestFit="1" customWidth="1"/>
    <col min="448" max="448" width="4.81640625" bestFit="1" customWidth="1"/>
    <col min="449" max="453" width="5.81640625" bestFit="1" customWidth="1"/>
    <col min="454" max="454" width="4.81640625" bestFit="1" customWidth="1"/>
    <col min="455" max="457" width="5.81640625" bestFit="1" customWidth="1"/>
    <col min="458" max="458" width="6.81640625" bestFit="1" customWidth="1"/>
    <col min="459" max="462" width="5.81640625" bestFit="1" customWidth="1"/>
    <col min="463" max="463" width="4.81640625" bestFit="1" customWidth="1"/>
    <col min="464" max="467" width="5.81640625" bestFit="1" customWidth="1"/>
    <col min="468" max="468" width="4.81640625" bestFit="1" customWidth="1"/>
    <col min="469" max="469" width="6.81640625" bestFit="1" customWidth="1"/>
    <col min="470" max="474" width="5.81640625" bestFit="1" customWidth="1"/>
    <col min="475" max="475" width="6.81640625" bestFit="1" customWidth="1"/>
    <col min="476" max="476" width="5.81640625" bestFit="1" customWidth="1"/>
    <col min="477" max="477" width="4.81640625" bestFit="1" customWidth="1"/>
    <col min="478" max="482" width="5.81640625" bestFit="1" customWidth="1"/>
    <col min="483" max="483" width="6.81640625" bestFit="1" customWidth="1"/>
    <col min="484" max="487" width="5.81640625" bestFit="1" customWidth="1"/>
    <col min="488" max="488" width="4.81640625" bestFit="1" customWidth="1"/>
    <col min="489" max="490" width="5.81640625" bestFit="1" customWidth="1"/>
    <col min="491" max="491" width="6.81640625" bestFit="1" customWidth="1"/>
    <col min="492" max="492" width="5.81640625" bestFit="1" customWidth="1"/>
    <col min="493" max="493" width="4.81640625" bestFit="1" customWidth="1"/>
    <col min="494" max="496" width="5.81640625" bestFit="1" customWidth="1"/>
    <col min="497" max="497" width="6.81640625" bestFit="1" customWidth="1"/>
    <col min="498" max="498" width="4.81640625" bestFit="1" customWidth="1"/>
    <col min="499" max="503" width="5.81640625" bestFit="1" customWidth="1"/>
    <col min="504" max="504" width="4.81640625" bestFit="1" customWidth="1"/>
    <col min="505" max="505" width="5.81640625" bestFit="1" customWidth="1"/>
    <col min="506" max="506" width="6.81640625" bestFit="1" customWidth="1"/>
    <col min="507" max="507" width="4.81640625" bestFit="1" customWidth="1"/>
    <col min="508" max="509" width="5.81640625" bestFit="1" customWidth="1"/>
    <col min="510" max="510" width="2.81640625" bestFit="1" customWidth="1"/>
    <col min="511" max="512" width="5.81640625" bestFit="1" customWidth="1"/>
    <col min="513" max="513" width="6.81640625" bestFit="1" customWidth="1"/>
    <col min="514" max="514" width="4.81640625" bestFit="1" customWidth="1"/>
    <col min="515" max="518" width="5.81640625" bestFit="1" customWidth="1"/>
    <col min="519" max="519" width="4.81640625" bestFit="1" customWidth="1"/>
    <col min="520" max="520" width="6.81640625" bestFit="1" customWidth="1"/>
    <col min="521" max="522" width="5.81640625" bestFit="1" customWidth="1"/>
    <col min="523" max="523" width="4.81640625" bestFit="1" customWidth="1"/>
    <col min="524" max="526" width="5.81640625" bestFit="1" customWidth="1"/>
    <col min="527" max="527" width="4.81640625" bestFit="1" customWidth="1"/>
    <col min="528" max="528" width="6.81640625" bestFit="1" customWidth="1"/>
    <col min="529" max="529" width="4.81640625" bestFit="1" customWidth="1"/>
    <col min="530" max="531" width="5.81640625" bestFit="1" customWidth="1"/>
    <col min="532" max="532" width="4.81640625" bestFit="1" customWidth="1"/>
    <col min="533" max="533" width="5.81640625" bestFit="1" customWidth="1"/>
    <col min="534" max="534" width="6.81640625" bestFit="1" customWidth="1"/>
    <col min="535" max="535" width="4.81640625" bestFit="1" customWidth="1"/>
    <col min="536" max="539" width="5.81640625" bestFit="1" customWidth="1"/>
    <col min="540" max="540" width="4.81640625" bestFit="1" customWidth="1"/>
    <col min="541" max="542" width="5.81640625" bestFit="1" customWidth="1"/>
    <col min="543" max="543" width="6.81640625" bestFit="1" customWidth="1"/>
    <col min="544" max="544" width="4.81640625" bestFit="1" customWidth="1"/>
    <col min="545" max="548" width="5.81640625" bestFit="1" customWidth="1"/>
    <col min="549" max="549" width="2.81640625" bestFit="1" customWidth="1"/>
    <col min="550" max="550" width="6.81640625" bestFit="1" customWidth="1"/>
    <col min="551" max="553" width="5.81640625" bestFit="1" customWidth="1"/>
    <col min="554" max="554" width="4.81640625" bestFit="1" customWidth="1"/>
    <col min="555" max="556" width="5.81640625" bestFit="1" customWidth="1"/>
    <col min="557" max="557" width="4.81640625" bestFit="1" customWidth="1"/>
    <col min="558" max="558" width="6.81640625" bestFit="1" customWidth="1"/>
    <col min="559" max="561" width="5.81640625" bestFit="1" customWidth="1"/>
    <col min="562" max="562" width="4.81640625" bestFit="1" customWidth="1"/>
    <col min="563" max="565" width="5.81640625" bestFit="1" customWidth="1"/>
    <col min="566" max="566" width="4.81640625" bestFit="1" customWidth="1"/>
    <col min="567" max="567" width="6.81640625" bestFit="1" customWidth="1"/>
    <col min="568" max="570" width="5.81640625" bestFit="1" customWidth="1"/>
    <col min="571" max="571" width="4.81640625" bestFit="1" customWidth="1"/>
    <col min="572" max="573" width="5.81640625" bestFit="1" customWidth="1"/>
    <col min="574" max="574" width="6.81640625" bestFit="1" customWidth="1"/>
    <col min="575" max="575" width="4.81640625" bestFit="1" customWidth="1"/>
    <col min="576" max="577" width="5.81640625" bestFit="1" customWidth="1"/>
    <col min="578" max="578" width="4.81640625" bestFit="1" customWidth="1"/>
    <col min="579" max="581" width="5.81640625" bestFit="1" customWidth="1"/>
    <col min="582" max="582" width="6.81640625" bestFit="1" customWidth="1"/>
    <col min="583" max="583" width="4.81640625" bestFit="1" customWidth="1"/>
    <col min="584" max="586" width="5.81640625" bestFit="1" customWidth="1"/>
    <col min="587" max="587" width="4.81640625" bestFit="1" customWidth="1"/>
    <col min="588" max="588" width="5.81640625" bestFit="1" customWidth="1"/>
    <col min="589" max="589" width="6.81640625" bestFit="1" customWidth="1"/>
    <col min="590" max="590" width="5.81640625" bestFit="1" customWidth="1"/>
    <col min="591" max="591" width="2.81640625" bestFit="1" customWidth="1"/>
    <col min="592" max="594" width="5.81640625" bestFit="1" customWidth="1"/>
    <col min="595" max="595" width="4.81640625" bestFit="1" customWidth="1"/>
    <col min="596" max="596" width="5.81640625" bestFit="1" customWidth="1"/>
    <col min="597" max="597" width="6.81640625" bestFit="1" customWidth="1"/>
    <col min="598" max="598" width="5.81640625" bestFit="1" customWidth="1"/>
    <col min="599" max="599" width="4.81640625" bestFit="1" customWidth="1"/>
    <col min="600" max="601" width="5.81640625" bestFit="1" customWidth="1"/>
    <col min="602" max="602" width="4.81640625" bestFit="1" customWidth="1"/>
    <col min="603" max="603" width="5.81640625" bestFit="1" customWidth="1"/>
    <col min="604" max="604" width="6.81640625" bestFit="1" customWidth="1"/>
    <col min="605" max="606" width="5.81640625" bestFit="1" customWidth="1"/>
    <col min="607" max="607" width="4.81640625" bestFit="1" customWidth="1"/>
    <col min="608" max="610" width="5.81640625" bestFit="1" customWidth="1"/>
    <col min="611" max="611" width="4.81640625" bestFit="1" customWidth="1"/>
    <col min="612" max="612" width="5.81640625" bestFit="1" customWidth="1"/>
    <col min="613" max="613" width="6.81640625" bestFit="1" customWidth="1"/>
    <col min="614" max="615" width="5.81640625" bestFit="1" customWidth="1"/>
    <col min="616" max="616" width="4.81640625" bestFit="1" customWidth="1"/>
    <col min="617" max="618" width="5.81640625" bestFit="1" customWidth="1"/>
    <col min="619" max="619" width="4.81640625" bestFit="1" customWidth="1"/>
    <col min="620" max="620" width="5.81640625" bestFit="1" customWidth="1"/>
    <col min="621" max="621" width="6.81640625" bestFit="1" customWidth="1"/>
    <col min="622" max="624" width="5.81640625" bestFit="1" customWidth="1"/>
    <col min="625" max="625" width="4.81640625" bestFit="1" customWidth="1"/>
    <col min="626" max="627" width="5.81640625" bestFit="1" customWidth="1"/>
    <col min="628" max="628" width="4.81640625" bestFit="1" customWidth="1"/>
    <col min="629" max="630" width="5.81640625" bestFit="1" customWidth="1"/>
    <col min="631" max="631" width="6.81640625" bestFit="1" customWidth="1"/>
    <col min="632" max="634" width="5.81640625" bestFit="1" customWidth="1"/>
    <col min="635" max="635" width="2.81640625" bestFit="1" customWidth="1"/>
    <col min="636" max="637" width="5.81640625" bestFit="1" customWidth="1"/>
    <col min="638" max="638" width="4.81640625" bestFit="1" customWidth="1"/>
    <col min="639" max="639" width="5.81640625" bestFit="1" customWidth="1"/>
    <col min="640" max="640" width="6.81640625" bestFit="1" customWidth="1"/>
    <col min="641" max="644" width="5.81640625" bestFit="1" customWidth="1"/>
    <col min="645" max="645" width="4.81640625" bestFit="1" customWidth="1"/>
    <col min="646" max="649" width="5.81640625" bestFit="1" customWidth="1"/>
    <col min="650" max="650" width="4.81640625" bestFit="1" customWidth="1"/>
    <col min="651" max="651" width="6.81640625" bestFit="1" customWidth="1"/>
    <col min="652" max="652" width="5.81640625" bestFit="1" customWidth="1"/>
    <col min="653" max="653" width="4.81640625" bestFit="1" customWidth="1"/>
    <col min="654" max="655" width="5.81640625" bestFit="1" customWidth="1"/>
    <col min="656" max="656" width="6.81640625" bestFit="1" customWidth="1"/>
    <col min="657" max="657" width="4.81640625" bestFit="1" customWidth="1"/>
    <col min="658" max="662" width="5.81640625" bestFit="1" customWidth="1"/>
    <col min="663" max="663" width="4.81640625" bestFit="1" customWidth="1"/>
    <col min="664" max="665" width="5.81640625" bestFit="1" customWidth="1"/>
    <col min="666" max="666" width="6.81640625" bestFit="1" customWidth="1"/>
    <col min="667" max="667" width="5.81640625" bestFit="1" customWidth="1"/>
    <col min="668" max="668" width="4.81640625" bestFit="1" customWidth="1"/>
    <col min="669" max="671" width="5.81640625" bestFit="1" customWidth="1"/>
    <col min="672" max="672" width="4.81640625" bestFit="1" customWidth="1"/>
    <col min="673" max="674" width="5.81640625" bestFit="1" customWidth="1"/>
    <col min="675" max="675" width="6.81640625" bestFit="1" customWidth="1"/>
    <col min="676" max="676" width="5.81640625" bestFit="1" customWidth="1"/>
    <col min="677" max="677" width="4.81640625" bestFit="1" customWidth="1"/>
    <col min="678" max="679" width="5.81640625" bestFit="1" customWidth="1"/>
    <col min="680" max="680" width="2.81640625" bestFit="1" customWidth="1"/>
    <col min="681" max="681" width="5.81640625" bestFit="1" customWidth="1"/>
    <col min="682" max="682" width="6.81640625" bestFit="1" customWidth="1"/>
    <col min="683" max="683" width="5.81640625" bestFit="1" customWidth="1"/>
    <col min="684" max="684" width="4.81640625" bestFit="1" customWidth="1"/>
    <col min="685" max="688" width="5.81640625" bestFit="1" customWidth="1"/>
    <col min="689" max="689" width="4.81640625" bestFit="1" customWidth="1"/>
    <col min="690" max="691" width="5.81640625" bestFit="1" customWidth="1"/>
    <col min="692" max="692" width="6.81640625" bestFit="1" customWidth="1"/>
    <col min="693" max="695" width="5.81640625" bestFit="1" customWidth="1"/>
    <col min="696" max="696" width="4.81640625" bestFit="1" customWidth="1"/>
    <col min="697" max="699" width="5.81640625" bestFit="1" customWidth="1"/>
    <col min="700" max="700" width="4.81640625" bestFit="1" customWidth="1"/>
    <col min="701" max="701" width="6.81640625" bestFit="1" customWidth="1"/>
    <col min="702" max="702" width="5.81640625" bestFit="1" customWidth="1"/>
    <col min="703" max="703" width="4.81640625" bestFit="1" customWidth="1"/>
    <col min="704" max="707" width="5.81640625" bestFit="1" customWidth="1"/>
    <col min="708" max="708" width="4.81640625" bestFit="1" customWidth="1"/>
    <col min="709" max="709" width="6.81640625" bestFit="1" customWidth="1"/>
    <col min="710" max="716" width="5.81640625" bestFit="1" customWidth="1"/>
    <col min="717" max="717" width="4.81640625" bestFit="1" customWidth="1"/>
    <col min="718" max="718" width="6.81640625" bestFit="1" customWidth="1"/>
    <col min="719" max="719" width="5.81640625" bestFit="1" customWidth="1"/>
    <col min="720" max="720" width="4.81640625" bestFit="1" customWidth="1"/>
    <col min="721" max="724" width="5.81640625" bestFit="1" customWidth="1"/>
    <col min="725" max="725" width="2.81640625" bestFit="1" customWidth="1"/>
    <col min="726" max="726" width="5.81640625" bestFit="1" customWidth="1"/>
    <col min="727" max="727" width="6.81640625" bestFit="1" customWidth="1"/>
    <col min="728" max="729" width="5.81640625" bestFit="1" customWidth="1"/>
    <col min="730" max="730" width="4.81640625" bestFit="1" customWidth="1"/>
    <col min="731" max="734" width="5.81640625" bestFit="1" customWidth="1"/>
    <col min="735" max="735" width="4.81640625" bestFit="1" customWidth="1"/>
    <col min="736" max="736" width="6.81640625" bestFit="1" customWidth="1"/>
    <col min="737" max="738" width="5.81640625" bestFit="1" customWidth="1"/>
    <col min="739" max="739" width="4.81640625" bestFit="1" customWidth="1"/>
    <col min="740" max="740" width="5.81640625" bestFit="1" customWidth="1"/>
    <col min="741" max="741" width="6.81640625" bestFit="1" customWidth="1"/>
    <col min="742" max="742" width="4.81640625" bestFit="1" customWidth="1"/>
    <col min="743" max="744" width="5.81640625" bestFit="1" customWidth="1"/>
    <col min="745" max="745" width="4.81640625" bestFit="1" customWidth="1"/>
    <col min="746" max="748" width="5.81640625" bestFit="1" customWidth="1"/>
    <col min="749" max="749" width="6.81640625" bestFit="1" customWidth="1"/>
    <col min="750" max="750" width="4.81640625" bestFit="1" customWidth="1"/>
    <col min="751" max="754" width="5.81640625" bestFit="1" customWidth="1"/>
    <col min="755" max="755" width="4.81640625" bestFit="1" customWidth="1"/>
    <col min="756" max="757" width="5.81640625" bestFit="1" customWidth="1"/>
    <col min="758" max="758" width="6.81640625" bestFit="1" customWidth="1"/>
    <col min="759" max="759" width="5.81640625" bestFit="1" customWidth="1"/>
    <col min="760" max="760" width="4.81640625" bestFit="1" customWidth="1"/>
    <col min="761" max="761" width="5.81640625" bestFit="1" customWidth="1"/>
    <col min="762" max="762" width="4.81640625" bestFit="1" customWidth="1"/>
    <col min="763" max="763" width="6.81640625" bestFit="1" customWidth="1"/>
    <col min="764" max="764" width="2.81640625" bestFit="1" customWidth="1"/>
    <col min="765" max="767" width="5.81640625" bestFit="1" customWidth="1"/>
    <col min="768" max="768" width="4.81640625" bestFit="1" customWidth="1"/>
    <col min="769" max="770" width="5.81640625" bestFit="1" customWidth="1"/>
    <col min="771" max="771" width="6.81640625" bestFit="1" customWidth="1"/>
    <col min="772" max="772" width="5.81640625" bestFit="1" customWidth="1"/>
    <col min="773" max="773" width="4.81640625" bestFit="1" customWidth="1"/>
    <col min="774" max="775" width="5.81640625" bestFit="1" customWidth="1"/>
    <col min="776" max="776" width="4.81640625" bestFit="1" customWidth="1"/>
    <col min="777" max="778" width="5.81640625" bestFit="1" customWidth="1"/>
    <col min="779" max="779" width="6.81640625" bestFit="1" customWidth="1"/>
    <col min="780" max="780" width="5.81640625" bestFit="1" customWidth="1"/>
    <col min="781" max="781" width="4.81640625" bestFit="1" customWidth="1"/>
    <col min="782" max="784" width="5.81640625" bestFit="1" customWidth="1"/>
    <col min="785" max="785" width="4.81640625" bestFit="1" customWidth="1"/>
    <col min="786" max="786" width="6.81640625" bestFit="1" customWidth="1"/>
    <col min="787" max="789" width="5.81640625" bestFit="1" customWidth="1"/>
    <col min="790" max="790" width="4.81640625" bestFit="1" customWidth="1"/>
    <col min="791" max="793" width="5.81640625" bestFit="1" customWidth="1"/>
    <col min="794" max="794" width="4.81640625" bestFit="1" customWidth="1"/>
    <col min="795" max="796" width="5.81640625" bestFit="1" customWidth="1"/>
    <col min="797" max="797" width="6.81640625" bestFit="1" customWidth="1"/>
    <col min="798" max="798" width="5.81640625" bestFit="1" customWidth="1"/>
    <col min="799" max="799" width="4.81640625" bestFit="1" customWidth="1"/>
    <col min="800" max="802" width="5.81640625" bestFit="1" customWidth="1"/>
    <col min="803" max="803" width="6.81640625" bestFit="1" customWidth="1"/>
    <col min="804" max="810" width="5.81640625" bestFit="1" customWidth="1"/>
    <col min="811" max="811" width="4.81640625" bestFit="1" customWidth="1"/>
    <col min="812" max="812" width="6.81640625" bestFit="1" customWidth="1"/>
    <col min="813" max="815" width="5.81640625" bestFit="1" customWidth="1"/>
    <col min="816" max="816" width="4.81640625" bestFit="1" customWidth="1"/>
    <col min="817" max="817" width="5.81640625" bestFit="1" customWidth="1"/>
    <col min="818" max="818" width="6.81640625" bestFit="1" customWidth="1"/>
    <col min="819" max="819" width="4.81640625" bestFit="1" customWidth="1"/>
    <col min="820" max="821" width="5.81640625" bestFit="1" customWidth="1"/>
    <col min="822" max="822" width="4.81640625" bestFit="1" customWidth="1"/>
    <col min="823" max="827" width="5.81640625" bestFit="1" customWidth="1"/>
    <col min="828" max="828" width="6.81640625" bestFit="1" customWidth="1"/>
    <col min="829" max="829" width="4.81640625" bestFit="1" customWidth="1"/>
    <col min="830" max="832" width="5.81640625" bestFit="1" customWidth="1"/>
    <col min="833" max="833" width="4.81640625" bestFit="1" customWidth="1"/>
    <col min="834" max="835" width="5.81640625" bestFit="1" customWidth="1"/>
    <col min="836" max="836" width="6.81640625" bestFit="1" customWidth="1"/>
    <col min="837" max="837" width="5.81640625" bestFit="1" customWidth="1"/>
    <col min="838" max="838" width="4.81640625" bestFit="1" customWidth="1"/>
    <col min="839" max="840" width="5.81640625" bestFit="1" customWidth="1"/>
    <col min="841" max="841" width="4.81640625" bestFit="1" customWidth="1"/>
    <col min="842" max="845" width="5.81640625" bestFit="1" customWidth="1"/>
    <col min="846" max="846" width="6.81640625" bestFit="1" customWidth="1"/>
    <col min="847" max="847" width="5.81640625" bestFit="1" customWidth="1"/>
    <col min="848" max="848" width="4.81640625" bestFit="1" customWidth="1"/>
    <col min="849" max="850" width="5.81640625" bestFit="1" customWidth="1"/>
    <col min="851" max="851" width="2.81640625" bestFit="1" customWidth="1"/>
    <col min="852" max="853" width="5.81640625" bestFit="1" customWidth="1"/>
    <col min="854" max="854" width="4.81640625" bestFit="1" customWidth="1"/>
    <col min="855" max="855" width="5.81640625" bestFit="1" customWidth="1"/>
    <col min="856" max="856" width="4.81640625" bestFit="1" customWidth="1"/>
    <col min="857" max="857" width="6.81640625" bestFit="1" customWidth="1"/>
    <col min="858" max="859" width="5.81640625" bestFit="1" customWidth="1"/>
    <col min="860" max="860" width="4.81640625" bestFit="1" customWidth="1"/>
    <col min="861" max="863" width="5.81640625" bestFit="1" customWidth="1"/>
    <col min="864" max="864" width="4.81640625" bestFit="1" customWidth="1"/>
    <col min="865" max="867" width="5.81640625" bestFit="1" customWidth="1"/>
    <col min="868" max="868" width="6.81640625" bestFit="1" customWidth="1"/>
    <col min="869" max="869" width="5.81640625" bestFit="1" customWidth="1"/>
    <col min="870" max="870" width="4.81640625" bestFit="1" customWidth="1"/>
    <col min="871" max="874" width="5.81640625" bestFit="1" customWidth="1"/>
    <col min="875" max="875" width="4.81640625" bestFit="1" customWidth="1"/>
    <col min="876" max="877" width="5.81640625" bestFit="1" customWidth="1"/>
    <col min="878" max="878" width="6.81640625" bestFit="1" customWidth="1"/>
    <col min="879" max="880" width="5.81640625" bestFit="1" customWidth="1"/>
    <col min="881" max="881" width="4.81640625" bestFit="1" customWidth="1"/>
    <col min="882" max="885" width="5.81640625" bestFit="1" customWidth="1"/>
    <col min="886" max="886" width="4.81640625" bestFit="1" customWidth="1"/>
    <col min="887" max="887" width="6.81640625" bestFit="1" customWidth="1"/>
    <col min="888" max="889" width="5.81640625" bestFit="1" customWidth="1"/>
    <col min="890" max="890" width="4.81640625" bestFit="1" customWidth="1"/>
    <col min="891" max="894" width="5.81640625" bestFit="1" customWidth="1"/>
    <col min="895" max="895" width="2.81640625" bestFit="1" customWidth="1"/>
    <col min="896" max="896" width="6.81640625" bestFit="1" customWidth="1"/>
    <col min="897" max="898" width="5.81640625" bestFit="1" customWidth="1"/>
    <col min="899" max="899" width="4.81640625" bestFit="1" customWidth="1"/>
    <col min="900" max="904" width="5.81640625" bestFit="1" customWidth="1"/>
    <col min="905" max="905" width="6.81640625" bestFit="1" customWidth="1"/>
    <col min="906" max="906" width="4.81640625" bestFit="1" customWidth="1"/>
    <col min="907" max="908" width="5.81640625" bestFit="1" customWidth="1"/>
    <col min="909" max="909" width="4.81640625" bestFit="1" customWidth="1"/>
    <col min="910" max="910" width="5.81640625" bestFit="1" customWidth="1"/>
    <col min="911" max="911" width="6.81640625" bestFit="1" customWidth="1"/>
    <col min="912" max="912" width="4.81640625" bestFit="1" customWidth="1"/>
    <col min="913" max="917" width="5.81640625" bestFit="1" customWidth="1"/>
    <col min="918" max="918" width="6.81640625" bestFit="1" customWidth="1"/>
    <col min="919" max="919" width="4.81640625" bestFit="1" customWidth="1"/>
    <col min="920" max="924" width="5.81640625" bestFit="1" customWidth="1"/>
    <col min="925" max="925" width="4.81640625" bestFit="1" customWidth="1"/>
    <col min="926" max="926" width="5.81640625" bestFit="1" customWidth="1"/>
    <col min="927" max="927" width="6.81640625" bestFit="1" customWidth="1"/>
    <col min="928" max="928" width="4.81640625" bestFit="1" customWidth="1"/>
    <col min="929" max="931" width="5.81640625" bestFit="1" customWidth="1"/>
    <col min="932" max="932" width="6.81640625" bestFit="1" customWidth="1"/>
    <col min="933" max="935" width="5.81640625" bestFit="1" customWidth="1"/>
    <col min="936" max="936" width="2.81640625" bestFit="1" customWidth="1"/>
    <col min="937" max="938" width="5.81640625" bestFit="1" customWidth="1"/>
    <col min="939" max="939" width="4.81640625" bestFit="1" customWidth="1"/>
    <col min="940" max="940" width="5.81640625" bestFit="1" customWidth="1"/>
    <col min="941" max="941" width="6.81640625" bestFit="1" customWidth="1"/>
    <col min="942" max="942" width="5.81640625" bestFit="1" customWidth="1"/>
    <col min="943" max="943" width="4.81640625" bestFit="1" customWidth="1"/>
    <col min="944" max="947" width="5.81640625" bestFit="1" customWidth="1"/>
    <col min="948" max="948" width="4.81640625" bestFit="1" customWidth="1"/>
    <col min="949" max="949" width="6.81640625" bestFit="1" customWidth="1"/>
    <col min="950" max="950" width="5.81640625" bestFit="1" customWidth="1"/>
    <col min="951" max="951" width="4.81640625" bestFit="1" customWidth="1"/>
    <col min="952" max="954" width="5.81640625" bestFit="1" customWidth="1"/>
    <col min="955" max="955" width="6.81640625" bestFit="1" customWidth="1"/>
    <col min="956" max="959" width="5.81640625" bestFit="1" customWidth="1"/>
    <col min="960" max="960" width="4.81640625" bestFit="1" customWidth="1"/>
    <col min="961" max="961" width="6.81640625" bestFit="1" customWidth="1"/>
    <col min="962" max="964" width="5.81640625" bestFit="1" customWidth="1"/>
    <col min="965" max="965" width="4.81640625" bestFit="1" customWidth="1"/>
    <col min="966" max="968" width="5.81640625" bestFit="1" customWidth="1"/>
    <col min="969" max="969" width="4.81640625" bestFit="1" customWidth="1"/>
    <col min="970" max="970" width="6.81640625" bestFit="1" customWidth="1"/>
    <col min="971" max="972" width="5.81640625" bestFit="1" customWidth="1"/>
    <col min="973" max="973" width="2.81640625" bestFit="1" customWidth="1"/>
    <col min="974" max="976" width="5.81640625" bestFit="1" customWidth="1"/>
    <col min="977" max="977" width="6.81640625" bestFit="1" customWidth="1"/>
    <col min="978" max="982" width="5.81640625" bestFit="1" customWidth="1"/>
    <col min="983" max="983" width="6.81640625" bestFit="1" customWidth="1"/>
    <col min="984" max="984" width="4.81640625" bestFit="1" customWidth="1"/>
    <col min="985" max="989" width="5.81640625" bestFit="1" customWidth="1"/>
    <col min="990" max="990" width="4.81640625" bestFit="1" customWidth="1"/>
    <col min="991" max="991" width="6.81640625" bestFit="1" customWidth="1"/>
    <col min="992" max="997" width="5.81640625" bestFit="1" customWidth="1"/>
    <col min="998" max="998" width="4.81640625" bestFit="1" customWidth="1"/>
    <col min="999" max="1003" width="5.81640625" bestFit="1" customWidth="1"/>
    <col min="1004" max="1004" width="2.81640625" bestFit="1" customWidth="1"/>
    <col min="1005" max="1007" width="5.81640625" bestFit="1" customWidth="1"/>
    <col min="1008" max="1008" width="4.81640625" bestFit="1" customWidth="1"/>
    <col min="1009" max="1012" width="5.81640625" bestFit="1" customWidth="1"/>
    <col min="1013" max="1013" width="4.81640625" bestFit="1" customWidth="1"/>
    <col min="1014" max="1022" width="5.81640625" bestFit="1" customWidth="1"/>
    <col min="1023" max="1023" width="4.81640625" bestFit="1" customWidth="1"/>
    <col min="1024" max="1024" width="5.81640625" bestFit="1" customWidth="1"/>
    <col min="1025" max="1025" width="6.81640625" bestFit="1" customWidth="1"/>
    <col min="1026" max="1027" width="5.81640625" bestFit="1" customWidth="1"/>
    <col min="1028" max="1028" width="4.81640625" bestFit="1" customWidth="1"/>
    <col min="1029" max="1030" width="5.81640625" bestFit="1" customWidth="1"/>
    <col min="1031" max="1031" width="4.81640625" bestFit="1" customWidth="1"/>
    <col min="1032" max="1032" width="6.81640625" bestFit="1" customWidth="1"/>
    <col min="1033" max="1034" width="5.81640625" bestFit="1" customWidth="1"/>
    <col min="1035" max="1035" width="4.81640625" bestFit="1" customWidth="1"/>
    <col min="1036" max="1039" width="5.81640625" bestFit="1" customWidth="1"/>
    <col min="1040" max="1040" width="4.81640625" bestFit="1" customWidth="1"/>
    <col min="1041" max="1041" width="6.81640625" bestFit="1" customWidth="1"/>
    <col min="1042" max="1044" width="5.81640625" bestFit="1" customWidth="1"/>
    <col min="1045" max="1045" width="4.81640625" bestFit="1" customWidth="1"/>
    <col min="1046" max="1049" width="5.81640625" bestFit="1" customWidth="1"/>
    <col min="1050" max="1050" width="6.81640625" bestFit="1" customWidth="1"/>
    <col min="1051" max="1053" width="5.81640625" bestFit="1" customWidth="1"/>
    <col min="1054" max="1054" width="6.81640625" bestFit="1" customWidth="1"/>
    <col min="1055" max="1057" width="5.81640625" bestFit="1" customWidth="1"/>
    <col min="1058" max="1058" width="4.81640625" bestFit="1" customWidth="1"/>
    <col min="1059" max="1060" width="5.81640625" bestFit="1" customWidth="1"/>
    <col min="1061" max="1061" width="6.81640625" bestFit="1" customWidth="1"/>
    <col min="1062" max="1065" width="5.81640625" bestFit="1" customWidth="1"/>
    <col min="1066" max="1066" width="4.81640625" bestFit="1" customWidth="1"/>
    <col min="1067" max="1067" width="6.81640625" bestFit="1" customWidth="1"/>
    <col min="1068" max="1070" width="5.81640625" bestFit="1" customWidth="1"/>
    <col min="1071" max="1071" width="4.81640625" bestFit="1" customWidth="1"/>
    <col min="1072" max="1076" width="5.81640625" bestFit="1" customWidth="1"/>
    <col min="1077" max="1077" width="6.81640625" bestFit="1" customWidth="1"/>
    <col min="1078" max="1079" width="5.81640625" bestFit="1" customWidth="1"/>
    <col min="1080" max="1080" width="4.81640625" bestFit="1" customWidth="1"/>
    <col min="1081" max="1083" width="5.81640625" bestFit="1" customWidth="1"/>
    <col min="1084" max="1084" width="4.81640625" bestFit="1" customWidth="1"/>
    <col min="1085" max="1087" width="5.81640625" bestFit="1" customWidth="1"/>
    <col min="1088" max="1088" width="4.81640625" bestFit="1" customWidth="1"/>
    <col min="1089" max="1089" width="6.81640625" bestFit="1" customWidth="1"/>
    <col min="1090" max="1101" width="5.81640625" bestFit="1" customWidth="1"/>
    <col min="1102" max="1102" width="4.81640625" bestFit="1" customWidth="1"/>
    <col min="1103" max="1103" width="6.81640625" bestFit="1" customWidth="1"/>
    <col min="1104" max="1104" width="4.81640625" bestFit="1" customWidth="1"/>
    <col min="1105" max="1111" width="5.81640625" bestFit="1" customWidth="1"/>
    <col min="1112" max="1112" width="4.81640625" bestFit="1" customWidth="1"/>
    <col min="1113" max="1113" width="5.81640625" bestFit="1" customWidth="1"/>
    <col min="1114" max="1114" width="4.81640625" bestFit="1" customWidth="1"/>
    <col min="1115" max="1116" width="5.81640625" bestFit="1" customWidth="1"/>
    <col min="1117" max="1117" width="6.81640625" bestFit="1" customWidth="1"/>
    <col min="1118" max="1130" width="5.81640625" bestFit="1" customWidth="1"/>
    <col min="1131" max="1131" width="4.81640625" bestFit="1" customWidth="1"/>
    <col min="1132" max="1147" width="5.81640625" bestFit="1" customWidth="1"/>
    <col min="1148" max="1148" width="4.81640625" bestFit="1" customWidth="1"/>
    <col min="1149" max="1150" width="5.81640625" bestFit="1" customWidth="1"/>
    <col min="1151" max="1151" width="4.81640625" bestFit="1" customWidth="1"/>
    <col min="1152" max="1153" width="5.81640625" bestFit="1" customWidth="1"/>
    <col min="1154" max="1154" width="4.81640625" bestFit="1" customWidth="1"/>
    <col min="1155" max="1159" width="5.81640625" bestFit="1" customWidth="1"/>
    <col min="1160" max="1160" width="2.81640625" bestFit="1" customWidth="1"/>
    <col min="1161" max="1161" width="5.81640625" bestFit="1" customWidth="1"/>
    <col min="1162" max="1162" width="4.81640625" bestFit="1" customWidth="1"/>
    <col min="1163" max="1163" width="5.81640625" bestFit="1" customWidth="1"/>
    <col min="1164" max="1164" width="4.81640625" bestFit="1" customWidth="1"/>
    <col min="1165" max="1173" width="5.81640625" bestFit="1" customWidth="1"/>
    <col min="1174" max="1174" width="4.81640625" bestFit="1" customWidth="1"/>
    <col min="1175" max="1175" width="6.81640625" bestFit="1" customWidth="1"/>
    <col min="1176" max="1181" width="5.81640625" bestFit="1" customWidth="1"/>
    <col min="1182" max="1182" width="2.81640625" bestFit="1" customWidth="1"/>
    <col min="1183" max="1188" width="5.81640625" bestFit="1" customWidth="1"/>
    <col min="1189" max="1189" width="4.81640625" bestFit="1" customWidth="1"/>
    <col min="1190" max="1197" width="5.81640625" bestFit="1" customWidth="1"/>
    <col min="1198" max="1198" width="4.81640625" bestFit="1" customWidth="1"/>
    <col min="1199" max="1199" width="5.81640625" bestFit="1" customWidth="1"/>
    <col min="1200" max="1200" width="4.81640625" bestFit="1" customWidth="1"/>
    <col min="1201" max="1205" width="5.81640625" bestFit="1" customWidth="1"/>
    <col min="1206" max="1206" width="4.81640625" bestFit="1" customWidth="1"/>
    <col min="1207" max="1207" width="5.81640625" bestFit="1" customWidth="1"/>
    <col min="1208" max="1208" width="4.81640625" bestFit="1" customWidth="1"/>
    <col min="1209" max="1217" width="5.81640625" bestFit="1" customWidth="1"/>
    <col min="1218" max="1218" width="4.81640625" bestFit="1" customWidth="1"/>
    <col min="1219" max="1223" width="5.81640625" bestFit="1" customWidth="1"/>
    <col min="1224" max="1224" width="2.81640625" bestFit="1" customWidth="1"/>
    <col min="1225" max="1227" width="5.81640625" bestFit="1" customWidth="1"/>
    <col min="1228" max="1228" width="4.81640625" bestFit="1" customWidth="1"/>
    <col min="1229" max="1233" width="5.81640625" bestFit="1" customWidth="1"/>
    <col min="1234" max="1234" width="4.81640625" bestFit="1" customWidth="1"/>
    <col min="1235" max="1235" width="5.81640625" bestFit="1" customWidth="1"/>
    <col min="1236" max="1236" width="2.81640625" bestFit="1" customWidth="1"/>
    <col min="1237" max="1239" width="5.81640625" bestFit="1" customWidth="1"/>
    <col min="1240" max="1240" width="4.81640625" bestFit="1" customWidth="1"/>
    <col min="1241" max="1245" width="5.81640625" bestFit="1" customWidth="1"/>
    <col min="1246" max="1246" width="4.81640625" bestFit="1" customWidth="1"/>
    <col min="1247" max="1247" width="5.81640625" bestFit="1" customWidth="1"/>
    <col min="1248" max="1248" width="4.81640625" bestFit="1" customWidth="1"/>
    <col min="1249" max="1259" width="5.81640625" bestFit="1" customWidth="1"/>
    <col min="1260" max="1260" width="4.81640625" bestFit="1" customWidth="1"/>
    <col min="1261" max="1269" width="5.81640625" bestFit="1" customWidth="1"/>
    <col min="1270" max="1270" width="4.81640625" bestFit="1" customWidth="1"/>
    <col min="1271" max="1272" width="5.81640625" bestFit="1" customWidth="1"/>
    <col min="1273" max="1273" width="4.81640625" bestFit="1" customWidth="1"/>
    <col min="1274" max="1299" width="5.81640625" bestFit="1" customWidth="1"/>
    <col min="1300" max="1300" width="4.81640625" bestFit="1" customWidth="1"/>
    <col min="1301" max="1308" width="5.81640625" bestFit="1" customWidth="1"/>
    <col min="1309" max="1309" width="4.81640625" bestFit="1" customWidth="1"/>
    <col min="1310" max="1324" width="5.81640625" bestFit="1" customWidth="1"/>
    <col min="1325" max="1325" width="2.81640625" bestFit="1" customWidth="1"/>
    <col min="1326" max="1326" width="5.81640625" bestFit="1" customWidth="1"/>
    <col min="1327" max="1328" width="4.81640625" bestFit="1" customWidth="1"/>
    <col min="1329" max="1338" width="5.81640625" bestFit="1" customWidth="1"/>
    <col min="1339" max="1339" width="10.7265625" bestFit="1" customWidth="1"/>
  </cols>
  <sheetData>
    <row r="2" spans="3:29" x14ac:dyDescent="0.35">
      <c r="C2" t="s">
        <v>7882</v>
      </c>
      <c r="D2" t="s">
        <v>7883</v>
      </c>
      <c r="E2" t="s">
        <v>7866</v>
      </c>
      <c r="F2" t="s">
        <v>7786</v>
      </c>
      <c r="G2" t="s">
        <v>7884</v>
      </c>
      <c r="H2" t="s">
        <v>7841</v>
      </c>
      <c r="I2" t="s">
        <v>7885</v>
      </c>
      <c r="J2" t="s">
        <v>7886</v>
      </c>
      <c r="K2" t="s">
        <v>7887</v>
      </c>
      <c r="L2" t="s">
        <v>7888</v>
      </c>
      <c r="M2" t="s">
        <v>7808</v>
      </c>
      <c r="N2" t="s">
        <v>7889</v>
      </c>
    </row>
    <row r="3" spans="3:29" x14ac:dyDescent="0.35">
      <c r="C3" t="s">
        <v>7882</v>
      </c>
      <c r="D3" t="s">
        <v>7890</v>
      </c>
      <c r="E3" t="s">
        <v>7891</v>
      </c>
      <c r="F3" t="s">
        <v>7786</v>
      </c>
      <c r="G3" t="s">
        <v>7892</v>
      </c>
      <c r="H3" t="s">
        <v>7893</v>
      </c>
      <c r="I3" t="s">
        <v>7841</v>
      </c>
      <c r="J3" t="s">
        <v>7894</v>
      </c>
      <c r="K3" t="s">
        <v>7895</v>
      </c>
      <c r="L3" t="s">
        <v>7808</v>
      </c>
      <c r="M3" t="s">
        <v>7896</v>
      </c>
      <c r="N3" t="s">
        <v>7897</v>
      </c>
      <c r="O3" t="s">
        <v>7898</v>
      </c>
      <c r="P3" t="s">
        <v>7899</v>
      </c>
    </row>
    <row r="4" spans="3:29" x14ac:dyDescent="0.35">
      <c r="C4" t="s">
        <v>7900</v>
      </c>
      <c r="D4" t="s">
        <v>7799</v>
      </c>
      <c r="E4" t="s">
        <v>7808</v>
      </c>
      <c r="F4" t="s">
        <v>7901</v>
      </c>
      <c r="G4" t="s">
        <v>7818</v>
      </c>
      <c r="H4" t="s">
        <v>7886</v>
      </c>
      <c r="I4" t="s">
        <v>7841</v>
      </c>
      <c r="J4" t="s">
        <v>7902</v>
      </c>
    </row>
    <row r="10" spans="3:29" x14ac:dyDescent="0.35">
      <c r="W10" s="22" t="s">
        <v>4736</v>
      </c>
      <c r="X10" t="s">
        <v>7879</v>
      </c>
      <c r="AA10" s="22" t="s">
        <v>7938</v>
      </c>
      <c r="AB10" t="s">
        <v>7880</v>
      </c>
      <c r="AC10" t="s">
        <v>7881</v>
      </c>
    </row>
    <row r="11" spans="3:29" x14ac:dyDescent="0.35">
      <c r="W11" s="10" t="s">
        <v>2380</v>
      </c>
      <c r="X11" s="23">
        <v>61</v>
      </c>
      <c r="AA11" s="10" t="s">
        <v>2380</v>
      </c>
      <c r="AB11" s="23">
        <v>283</v>
      </c>
      <c r="AC11" s="23">
        <v>6.0406326034063271</v>
      </c>
    </row>
    <row r="12" spans="3:29" x14ac:dyDescent="0.35">
      <c r="W12" s="40" t="s">
        <v>2380</v>
      </c>
      <c r="X12" s="23">
        <v>47</v>
      </c>
      <c r="AA12" s="10" t="s">
        <v>2382</v>
      </c>
      <c r="AB12" s="23">
        <v>53</v>
      </c>
      <c r="AC12" s="23">
        <v>6.0286666666666662</v>
      </c>
    </row>
    <row r="13" spans="3:29" x14ac:dyDescent="0.35">
      <c r="W13" s="40" t="s">
        <v>2383</v>
      </c>
      <c r="X13" s="23">
        <v>14</v>
      </c>
      <c r="AA13" s="10" t="s">
        <v>4737</v>
      </c>
      <c r="AB13" s="23">
        <v>336</v>
      </c>
      <c r="AC13" s="23">
        <v>6.0394517543859667</v>
      </c>
    </row>
    <row r="14" spans="3:29" x14ac:dyDescent="0.35">
      <c r="W14" s="10" t="s">
        <v>2383</v>
      </c>
      <c r="X14" s="23">
        <v>21</v>
      </c>
    </row>
    <row r="15" spans="3:29" x14ac:dyDescent="0.35">
      <c r="W15" s="40" t="s">
        <v>2380</v>
      </c>
      <c r="X15" s="23">
        <v>13</v>
      </c>
    </row>
    <row r="16" spans="3:29" x14ac:dyDescent="0.35">
      <c r="W16" s="40" t="s">
        <v>2383</v>
      </c>
      <c r="X16" s="23">
        <v>8</v>
      </c>
    </row>
    <row r="17" spans="2:27" x14ac:dyDescent="0.35">
      <c r="W17" s="10" t="s">
        <v>4737</v>
      </c>
      <c r="X17" s="23">
        <v>82</v>
      </c>
    </row>
    <row r="22" spans="2:27" x14ac:dyDescent="0.35">
      <c r="W22" s="22" t="s">
        <v>7923</v>
      </c>
      <c r="X22" s="22" t="s">
        <v>7921</v>
      </c>
    </row>
    <row r="23" spans="2:27" x14ac:dyDescent="0.35">
      <c r="W23" s="22" t="s">
        <v>4736</v>
      </c>
      <c r="X23" t="s">
        <v>7922</v>
      </c>
      <c r="Y23" t="s">
        <v>4737</v>
      </c>
    </row>
    <row r="24" spans="2:27" x14ac:dyDescent="0.35">
      <c r="W24" s="10" t="s">
        <v>7917</v>
      </c>
      <c r="X24" s="36">
        <v>18540.768536585372</v>
      </c>
      <c r="Y24" s="36">
        <v>18540.768536585372</v>
      </c>
    </row>
    <row r="25" spans="2:27" x14ac:dyDescent="0.35">
      <c r="W25" s="10" t="s">
        <v>7918</v>
      </c>
      <c r="X25" s="36">
        <v>12153.109746835453</v>
      </c>
      <c r="Y25" s="36">
        <v>12153.109746835453</v>
      </c>
    </row>
    <row r="26" spans="2:27" x14ac:dyDescent="0.35">
      <c r="W26" s="10" t="s">
        <v>7919</v>
      </c>
      <c r="X26" s="36">
        <v>16497.217685185184</v>
      </c>
      <c r="Y26" s="36">
        <v>16497.217685185184</v>
      </c>
    </row>
    <row r="27" spans="2:27" x14ac:dyDescent="0.35">
      <c r="B27" t="s">
        <v>7882</v>
      </c>
      <c r="C27" t="s">
        <v>7890</v>
      </c>
      <c r="D27" t="s">
        <v>7903</v>
      </c>
      <c r="E27" t="s">
        <v>7904</v>
      </c>
      <c r="F27" t="s">
        <v>5</v>
      </c>
      <c r="G27" t="s">
        <v>7905</v>
      </c>
      <c r="H27" t="s">
        <v>7860</v>
      </c>
      <c r="I27" t="s">
        <v>7861</v>
      </c>
      <c r="J27" t="s">
        <v>7826</v>
      </c>
      <c r="K27" t="s">
        <v>7906</v>
      </c>
      <c r="L27" t="s">
        <v>7907</v>
      </c>
      <c r="M27" t="s">
        <v>7808</v>
      </c>
      <c r="N27" t="s">
        <v>7908</v>
      </c>
      <c r="W27" s="10" t="s">
        <v>7920</v>
      </c>
      <c r="X27" s="36">
        <v>25824.313103448276</v>
      </c>
      <c r="Y27" s="36">
        <v>25824.313103448276</v>
      </c>
    </row>
    <row r="28" spans="2:27" x14ac:dyDescent="0.35">
      <c r="B28" t="s">
        <v>7909</v>
      </c>
      <c r="W28" s="10" t="s">
        <v>4737</v>
      </c>
      <c r="X28" s="36">
        <v>15200.075921052628</v>
      </c>
      <c r="Y28" s="36">
        <v>15200.075921052638</v>
      </c>
    </row>
    <row r="29" spans="2:27" x14ac:dyDescent="0.35">
      <c r="B29" t="s">
        <v>7882</v>
      </c>
      <c r="C29" t="s">
        <v>7910</v>
      </c>
      <c r="D29" t="s">
        <v>7911</v>
      </c>
      <c r="E29" t="s">
        <v>7912</v>
      </c>
      <c r="F29" t="s">
        <v>7786</v>
      </c>
      <c r="G29" t="s">
        <v>7896</v>
      </c>
      <c r="H29" t="s">
        <v>5</v>
      </c>
      <c r="I29" t="s">
        <v>7804</v>
      </c>
      <c r="J29" t="s">
        <v>7858</v>
      </c>
      <c r="K29" t="s">
        <v>7913</v>
      </c>
      <c r="L29" t="s">
        <v>7914</v>
      </c>
      <c r="M29" t="s">
        <v>7915</v>
      </c>
      <c r="N29" t="s">
        <v>7826</v>
      </c>
      <c r="O29" t="s">
        <v>7916</v>
      </c>
    </row>
    <row r="31" spans="2:27" x14ac:dyDescent="0.35">
      <c r="W31" s="22" t="s">
        <v>7923</v>
      </c>
      <c r="X31" s="22" t="s">
        <v>7921</v>
      </c>
    </row>
    <row r="32" spans="2:27" x14ac:dyDescent="0.35">
      <c r="C32" s="22" t="s">
        <v>7923</v>
      </c>
      <c r="D32" s="22" t="s">
        <v>7921</v>
      </c>
      <c r="W32" s="22" t="s">
        <v>4736</v>
      </c>
      <c r="X32" t="s">
        <v>16</v>
      </c>
      <c r="Y32" t="s">
        <v>11</v>
      </c>
      <c r="Z32" t="s">
        <v>12</v>
      </c>
      <c r="AA32" t="s">
        <v>4737</v>
      </c>
    </row>
    <row r="33" spans="3:27" x14ac:dyDescent="0.35">
      <c r="C33" s="22" t="s">
        <v>4736</v>
      </c>
      <c r="D33" t="s">
        <v>7922</v>
      </c>
      <c r="E33" t="s">
        <v>4737</v>
      </c>
      <c r="W33" s="10" t="s">
        <v>42</v>
      </c>
      <c r="X33" s="36">
        <v>33803.803</v>
      </c>
      <c r="Y33" s="36">
        <v>23931.039999999997</v>
      </c>
      <c r="Z33" s="36">
        <v>10639.547586206894</v>
      </c>
      <c r="AA33" s="36">
        <v>22140.582666666658</v>
      </c>
    </row>
    <row r="34" spans="3:27" x14ac:dyDescent="0.35">
      <c r="C34" s="10" t="s">
        <v>7917</v>
      </c>
      <c r="D34" s="36">
        <v>18540.768536585372</v>
      </c>
      <c r="E34" s="36">
        <v>18540.768536585372</v>
      </c>
      <c r="W34" s="10" t="s">
        <v>23</v>
      </c>
      <c r="X34" s="36">
        <v>29076.139999999996</v>
      </c>
      <c r="Y34" s="36">
        <v>12498.508852459008</v>
      </c>
      <c r="Z34" s="36">
        <v>9109.9212121212113</v>
      </c>
      <c r="AA34" s="36">
        <v>14296.310619469024</v>
      </c>
    </row>
    <row r="35" spans="3:27" x14ac:dyDescent="0.35">
      <c r="C35" s="10" t="s">
        <v>7918</v>
      </c>
      <c r="D35" s="36">
        <v>12153.109746835453</v>
      </c>
      <c r="E35" s="36">
        <v>12153.109746835453</v>
      </c>
      <c r="W35" s="10" t="s">
        <v>13</v>
      </c>
      <c r="X35" s="36">
        <v>27515.69733333333</v>
      </c>
      <c r="Y35" s="36">
        <v>9272.751791044775</v>
      </c>
      <c r="Z35" s="36">
        <v>7271.3770967741948</v>
      </c>
      <c r="AA35" s="36">
        <v>11145.332035398231</v>
      </c>
    </row>
    <row r="36" spans="3:27" x14ac:dyDescent="0.35">
      <c r="C36" s="10" t="s">
        <v>7919</v>
      </c>
      <c r="D36" s="36">
        <v>16497.217685185184</v>
      </c>
      <c r="E36" s="36">
        <v>16497.217685185184</v>
      </c>
      <c r="W36" s="10" t="s">
        <v>276</v>
      </c>
      <c r="X36" s="36">
        <v>39774.28</v>
      </c>
      <c r="Y36" s="36"/>
      <c r="Z36" s="36"/>
      <c r="AA36" s="36">
        <v>39774.28</v>
      </c>
    </row>
    <row r="37" spans="3:27" x14ac:dyDescent="0.35">
      <c r="C37" s="10" t="s">
        <v>7920</v>
      </c>
      <c r="D37" s="36">
        <v>25824.313103448276</v>
      </c>
      <c r="E37" s="36">
        <v>25824.313103448276</v>
      </c>
      <c r="W37" s="10" t="s">
        <v>164</v>
      </c>
      <c r="X37" s="36"/>
      <c r="Y37" s="36">
        <v>24029.687499999996</v>
      </c>
      <c r="Z37" s="36">
        <v>10407.09</v>
      </c>
      <c r="AA37" s="36">
        <v>21305.167999999998</v>
      </c>
    </row>
    <row r="38" spans="3:27" x14ac:dyDescent="0.35">
      <c r="C38" s="10" t="s">
        <v>4737</v>
      </c>
      <c r="D38" s="36">
        <v>15200.075921052628</v>
      </c>
      <c r="E38" s="36">
        <v>15200.075921052638</v>
      </c>
      <c r="W38" s="10" t="s">
        <v>168</v>
      </c>
      <c r="X38" s="36">
        <v>38268.47</v>
      </c>
      <c r="Y38" s="36">
        <v>2740.0399999999995</v>
      </c>
      <c r="Z38" s="36">
        <v>9342.6999999999989</v>
      </c>
      <c r="AA38" s="36">
        <v>14098.145</v>
      </c>
    </row>
    <row r="39" spans="3:27" x14ac:dyDescent="0.35">
      <c r="W39" s="10" t="s">
        <v>356</v>
      </c>
      <c r="X39" s="36">
        <v>32523.675000000003</v>
      </c>
      <c r="Y39" s="36">
        <v>17497.47</v>
      </c>
      <c r="Z39" s="36">
        <v>7981.880000000001</v>
      </c>
      <c r="AA39" s="36">
        <v>22061.207777777781</v>
      </c>
    </row>
    <row r="40" spans="3:27" x14ac:dyDescent="0.35">
      <c r="W40" s="10" t="s">
        <v>170</v>
      </c>
      <c r="X40" s="36">
        <v>33475.82</v>
      </c>
      <c r="Y40" s="36"/>
      <c r="Z40" s="36">
        <v>11394.07</v>
      </c>
      <c r="AA40" s="36">
        <v>22434.945</v>
      </c>
    </row>
    <row r="41" spans="3:27" x14ac:dyDescent="0.35">
      <c r="W41" s="10" t="s">
        <v>166</v>
      </c>
      <c r="X41" s="36">
        <v>26875.385000000002</v>
      </c>
      <c r="Y41" s="36">
        <v>9440.57</v>
      </c>
      <c r="Z41" s="36">
        <v>11934.695</v>
      </c>
      <c r="AA41" s="36">
        <v>16083.550000000001</v>
      </c>
    </row>
    <row r="42" spans="3:27" x14ac:dyDescent="0.35">
      <c r="W42" s="10" t="s">
        <v>516</v>
      </c>
      <c r="X42" s="36"/>
      <c r="Y42" s="36"/>
      <c r="Z42" s="36">
        <v>11773.305</v>
      </c>
      <c r="AA42" s="36">
        <v>11773.305</v>
      </c>
    </row>
    <row r="43" spans="3:27" x14ac:dyDescent="0.35">
      <c r="W43" s="10" t="s">
        <v>300</v>
      </c>
      <c r="X43" s="36"/>
      <c r="Y43" s="36">
        <v>8023.7992307692311</v>
      </c>
      <c r="Z43" s="36">
        <v>11320.128000000001</v>
      </c>
      <c r="AA43" s="36">
        <v>8939.4461111111104</v>
      </c>
    </row>
    <row r="44" spans="3:27" x14ac:dyDescent="0.35">
      <c r="W44" s="10" t="s">
        <v>632</v>
      </c>
      <c r="X44" s="36"/>
      <c r="Y44" s="36">
        <v>14600.62</v>
      </c>
      <c r="Z44" s="36">
        <v>11197.43</v>
      </c>
      <c r="AA44" s="36">
        <v>12331.826666666668</v>
      </c>
    </row>
    <row r="45" spans="3:27" x14ac:dyDescent="0.35">
      <c r="W45" s="10" t="s">
        <v>249</v>
      </c>
      <c r="X45" s="36">
        <v>17768.404999999999</v>
      </c>
      <c r="Y45" s="36">
        <v>11454.8025</v>
      </c>
      <c r="Z45" s="36"/>
      <c r="AA45" s="36">
        <v>13559.336666666668</v>
      </c>
    </row>
    <row r="46" spans="3:27" x14ac:dyDescent="0.35">
      <c r="W46" s="10" t="s">
        <v>247</v>
      </c>
      <c r="X46" s="36">
        <v>28535.782500000001</v>
      </c>
      <c r="Y46" s="36">
        <v>12203.573181818181</v>
      </c>
      <c r="Z46" s="36">
        <v>11947.502727272727</v>
      </c>
      <c r="AA46" s="36">
        <v>13893.088378378379</v>
      </c>
    </row>
    <row r="47" spans="3:27" x14ac:dyDescent="0.35">
      <c r="W47" s="10" t="s">
        <v>200</v>
      </c>
      <c r="X47" s="36"/>
      <c r="Y47" s="36">
        <v>4668.2379999999994</v>
      </c>
      <c r="Z47" s="36">
        <v>9257.2340000000004</v>
      </c>
      <c r="AA47" s="36">
        <v>6962.7359999999999</v>
      </c>
    </row>
    <row r="48" spans="3:27" x14ac:dyDescent="0.35">
      <c r="W48" s="10" t="s">
        <v>535</v>
      </c>
      <c r="X48" s="36">
        <v>19995.29</v>
      </c>
      <c r="Y48" s="36">
        <v>14710.762222222223</v>
      </c>
      <c r="Z48" s="36">
        <v>11711.07</v>
      </c>
      <c r="AA48" s="36">
        <v>13671.150555555556</v>
      </c>
    </row>
    <row r="49" spans="2:27" x14ac:dyDescent="0.35">
      <c r="B49" t="s">
        <v>7869</v>
      </c>
      <c r="C49" t="s">
        <v>7924</v>
      </c>
      <c r="D49" t="s">
        <v>7925</v>
      </c>
      <c r="E49" t="s">
        <v>7926</v>
      </c>
      <c r="W49" s="10" t="s">
        <v>4737</v>
      </c>
      <c r="X49" s="36">
        <v>30205.153802816902</v>
      </c>
      <c r="Y49" s="36">
        <v>13953.919799999991</v>
      </c>
      <c r="Z49" s="36">
        <v>9616.2129629629599</v>
      </c>
      <c r="AA49" s="36">
        <v>15200.07592105263</v>
      </c>
    </row>
    <row r="50" spans="2:27" x14ac:dyDescent="0.35">
      <c r="B50" t="s">
        <v>7882</v>
      </c>
      <c r="C50" t="s">
        <v>7927</v>
      </c>
      <c r="D50" t="s">
        <v>7928</v>
      </c>
      <c r="E50" t="s">
        <v>7929</v>
      </c>
      <c r="F50" t="s">
        <v>7930</v>
      </c>
      <c r="G50" t="s">
        <v>7899</v>
      </c>
      <c r="H50" t="s">
        <v>7931</v>
      </c>
      <c r="I50" t="s">
        <v>7808</v>
      </c>
      <c r="J50" t="s">
        <v>7932</v>
      </c>
      <c r="K50" t="s">
        <v>2373</v>
      </c>
      <c r="L50" t="s">
        <v>7808</v>
      </c>
      <c r="M50" t="s">
        <v>7897</v>
      </c>
      <c r="N50" t="s">
        <v>7788</v>
      </c>
      <c r="O50" t="s">
        <v>7786</v>
      </c>
      <c r="P50" t="s">
        <v>7933</v>
      </c>
    </row>
    <row r="51" spans="2:27" x14ac:dyDescent="0.35">
      <c r="B51" t="s">
        <v>7882</v>
      </c>
      <c r="C51" t="s">
        <v>7934</v>
      </c>
      <c r="D51" t="s">
        <v>7786</v>
      </c>
      <c r="E51" t="s">
        <v>7935</v>
      </c>
      <c r="F51" t="s">
        <v>7899</v>
      </c>
      <c r="G51" t="s">
        <v>7931</v>
      </c>
      <c r="H51" t="s">
        <v>7808</v>
      </c>
      <c r="I51" t="s">
        <v>7904</v>
      </c>
      <c r="J51" t="s">
        <v>7936</v>
      </c>
    </row>
  </sheetData>
  <pageMargins left="0.7" right="0.7" top="0.75" bottom="0.75" header="0.3" footer="0.3"/>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4A0F-C8B9-40C5-B7BF-34235DDA9396}">
  <dimension ref="A1:AN223"/>
  <sheetViews>
    <sheetView tabSelected="1" topLeftCell="A8" zoomScale="75" workbookViewId="0">
      <selection activeCell="AI42" sqref="AI42"/>
    </sheetView>
  </sheetViews>
  <sheetFormatPr defaultRowHeight="14.5" x14ac:dyDescent="0.35"/>
  <sheetData>
    <row r="1" spans="1:40" x14ac:dyDescent="0.35">
      <c r="A1" s="41"/>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row>
    <row r="2" spans="1:40" x14ac:dyDescent="0.3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8"/>
      <c r="AD2" s="48"/>
      <c r="AE2" s="48"/>
      <c r="AF2" s="48"/>
      <c r="AG2" s="48"/>
      <c r="AH2" s="41"/>
      <c r="AI2" s="41"/>
      <c r="AJ2" s="41"/>
      <c r="AK2" s="41"/>
      <c r="AL2" s="41"/>
      <c r="AM2" s="41"/>
      <c r="AN2" s="41"/>
    </row>
    <row r="3" spans="1:40" ht="51.5" x14ac:dyDescent="1.2">
      <c r="A3" s="41"/>
      <c r="B3" s="41"/>
      <c r="C3" s="41"/>
      <c r="D3" s="41"/>
      <c r="E3" s="41"/>
      <c r="F3" s="41"/>
      <c r="G3" s="42" t="s">
        <v>7937</v>
      </c>
      <c r="H3" s="43"/>
      <c r="I3" s="43"/>
      <c r="J3" s="41"/>
      <c r="K3" s="41"/>
      <c r="L3" s="41"/>
      <c r="M3" s="41"/>
      <c r="N3" s="41"/>
      <c r="O3" s="41"/>
      <c r="P3" s="41"/>
      <c r="Q3" s="41"/>
      <c r="R3" s="41"/>
      <c r="S3" s="41"/>
      <c r="T3" s="41"/>
      <c r="U3" s="41"/>
      <c r="V3" s="41"/>
      <c r="W3" s="41"/>
      <c r="X3" s="41"/>
      <c r="Y3" s="41"/>
      <c r="Z3" s="41"/>
      <c r="AA3" s="41"/>
      <c r="AB3" s="41"/>
      <c r="AC3" s="48"/>
      <c r="AD3" s="48"/>
      <c r="AE3" s="48"/>
      <c r="AF3" s="48"/>
      <c r="AG3" s="48"/>
      <c r="AH3" s="41"/>
      <c r="AI3" s="41"/>
      <c r="AJ3" s="41"/>
      <c r="AK3" s="41"/>
      <c r="AL3" s="41"/>
      <c r="AM3" s="41"/>
      <c r="AN3" s="41"/>
    </row>
    <row r="4" spans="1:40" x14ac:dyDescent="0.35">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8"/>
      <c r="AD4" s="48"/>
      <c r="AE4" s="48"/>
      <c r="AF4" s="48"/>
      <c r="AG4" s="48"/>
      <c r="AH4" s="41"/>
      <c r="AI4" s="41"/>
      <c r="AJ4" s="41"/>
      <c r="AK4" s="41"/>
      <c r="AL4" s="41"/>
      <c r="AM4" s="41"/>
      <c r="AN4" s="41"/>
    </row>
    <row r="5" spans="1:40" x14ac:dyDescent="0.35">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8"/>
      <c r="AD5" s="48"/>
      <c r="AE5" s="48"/>
      <c r="AF5" s="48"/>
      <c r="AG5" s="48"/>
      <c r="AH5" s="41"/>
      <c r="AI5" s="41"/>
      <c r="AJ5" s="41"/>
      <c r="AK5" s="41"/>
      <c r="AL5" s="41"/>
      <c r="AM5" s="41"/>
      <c r="AN5" s="41"/>
    </row>
    <row r="6" spans="1:40" x14ac:dyDescent="0.35">
      <c r="A6" s="41"/>
      <c r="B6" s="41"/>
      <c r="C6" s="41"/>
      <c r="D6" s="44"/>
      <c r="E6" s="44"/>
      <c r="F6" s="44"/>
      <c r="G6" s="44"/>
      <c r="H6" s="44"/>
      <c r="I6" s="44"/>
      <c r="J6" s="44"/>
      <c r="K6" s="44"/>
      <c r="L6" s="44"/>
      <c r="M6" s="44"/>
      <c r="N6" s="44"/>
      <c r="O6" s="44"/>
      <c r="P6" s="44"/>
      <c r="Q6" s="44"/>
      <c r="R6" s="44"/>
      <c r="S6" s="44"/>
      <c r="T6" s="44"/>
      <c r="U6" s="44"/>
      <c r="V6" s="44"/>
      <c r="W6" s="44"/>
      <c r="X6" s="44"/>
      <c r="Y6" s="44"/>
      <c r="Z6" s="44"/>
      <c r="AA6" s="44"/>
      <c r="AB6" s="44"/>
      <c r="AC6" s="49"/>
      <c r="AD6" s="49"/>
      <c r="AE6" s="49"/>
      <c r="AF6" s="49"/>
      <c r="AG6" s="48"/>
      <c r="AH6" s="45"/>
      <c r="AI6" s="45"/>
      <c r="AJ6" s="45"/>
      <c r="AK6" s="45"/>
      <c r="AL6" s="45"/>
      <c r="AM6" s="45"/>
      <c r="AN6" s="41"/>
    </row>
    <row r="7" spans="1:40" x14ac:dyDescent="0.35">
      <c r="A7" s="41"/>
      <c r="B7" s="41"/>
      <c r="C7" s="41"/>
      <c r="D7" s="44"/>
      <c r="E7" s="44"/>
      <c r="F7" s="44"/>
      <c r="G7" s="44"/>
      <c r="H7" s="44"/>
      <c r="I7" s="44"/>
      <c r="J7" s="44"/>
      <c r="K7" s="44"/>
      <c r="L7" s="44"/>
      <c r="M7" s="44"/>
      <c r="N7" s="44"/>
      <c r="O7" s="44"/>
      <c r="P7" s="44"/>
      <c r="Q7" s="44"/>
      <c r="R7" s="44"/>
      <c r="S7" s="44"/>
      <c r="T7" s="44"/>
      <c r="U7" s="44"/>
      <c r="V7" s="44"/>
      <c r="W7" s="44"/>
      <c r="X7" s="44"/>
      <c r="Y7" s="44"/>
      <c r="Z7" s="44"/>
      <c r="AA7" s="44"/>
      <c r="AB7" s="44"/>
      <c r="AC7" s="49"/>
      <c r="AD7" s="49"/>
      <c r="AE7" s="49"/>
      <c r="AF7" s="49"/>
      <c r="AG7" s="48"/>
      <c r="AH7" s="45"/>
      <c r="AI7" s="45"/>
      <c r="AJ7" s="45"/>
      <c r="AK7" s="45"/>
      <c r="AL7" s="45"/>
      <c r="AM7" s="45"/>
      <c r="AN7" s="41"/>
    </row>
    <row r="8" spans="1:40" x14ac:dyDescent="0.35">
      <c r="A8" s="41"/>
      <c r="B8" s="41"/>
      <c r="C8" s="41"/>
      <c r="D8" s="44"/>
      <c r="E8" s="44"/>
      <c r="F8" s="44"/>
      <c r="G8" s="44"/>
      <c r="H8" s="44"/>
      <c r="I8" s="44"/>
      <c r="J8" s="44"/>
      <c r="K8" s="44"/>
      <c r="L8" s="44"/>
      <c r="M8" s="44"/>
      <c r="N8" s="44"/>
      <c r="O8" s="44"/>
      <c r="P8" s="44"/>
      <c r="Q8" s="44"/>
      <c r="R8" s="44"/>
      <c r="S8" s="44"/>
      <c r="T8" s="44"/>
      <c r="U8" s="44"/>
      <c r="V8" s="44"/>
      <c r="W8" s="44"/>
      <c r="X8" s="44"/>
      <c r="Y8" s="44"/>
      <c r="Z8" s="44"/>
      <c r="AA8" s="44"/>
      <c r="AB8" s="44"/>
      <c r="AC8" s="49"/>
      <c r="AD8" s="49"/>
      <c r="AE8" s="49"/>
      <c r="AF8" s="49"/>
      <c r="AG8" s="48"/>
      <c r="AH8" s="45"/>
      <c r="AI8" s="45"/>
      <c r="AJ8" s="45"/>
      <c r="AK8" s="45"/>
      <c r="AL8" s="45"/>
      <c r="AM8" s="45"/>
      <c r="AN8" s="41"/>
    </row>
    <row r="9" spans="1:40" x14ac:dyDescent="0.35">
      <c r="A9" s="41"/>
      <c r="B9" s="41"/>
      <c r="C9" s="41"/>
      <c r="D9" s="44"/>
      <c r="E9" s="44"/>
      <c r="F9" s="44"/>
      <c r="G9" s="44"/>
      <c r="H9" s="44"/>
      <c r="I9" s="44"/>
      <c r="J9" s="44"/>
      <c r="K9" s="44"/>
      <c r="L9" s="44"/>
      <c r="M9" s="44"/>
      <c r="N9" s="44"/>
      <c r="O9" s="44"/>
      <c r="P9" s="44"/>
      <c r="Q9" s="44"/>
      <c r="R9" s="44"/>
      <c r="S9" s="44"/>
      <c r="T9" s="44"/>
      <c r="U9" s="44"/>
      <c r="V9" s="44"/>
      <c r="W9" s="44"/>
      <c r="X9" s="44"/>
      <c r="Y9" s="44"/>
      <c r="Z9" s="44"/>
      <c r="AA9" s="44"/>
      <c r="AB9" s="44"/>
      <c r="AC9" s="49"/>
      <c r="AD9" s="49"/>
      <c r="AE9" s="49"/>
      <c r="AF9" s="49"/>
      <c r="AG9" s="48"/>
      <c r="AH9" s="45"/>
      <c r="AI9" s="45"/>
      <c r="AJ9" s="45"/>
      <c r="AK9" s="45"/>
      <c r="AL9" s="45"/>
      <c r="AM9" s="45"/>
      <c r="AN9" s="41"/>
    </row>
    <row r="10" spans="1:40" x14ac:dyDescent="0.35">
      <c r="A10" s="41"/>
      <c r="B10" s="41"/>
      <c r="C10" s="41"/>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9"/>
      <c r="AD10" s="49"/>
      <c r="AE10" s="49"/>
      <c r="AF10" s="49"/>
      <c r="AG10" s="48"/>
      <c r="AH10" s="45"/>
      <c r="AI10" s="45"/>
      <c r="AJ10" s="45"/>
      <c r="AK10" s="45"/>
      <c r="AL10" s="45"/>
      <c r="AM10" s="45"/>
      <c r="AN10" s="41"/>
    </row>
    <row r="11" spans="1:40" x14ac:dyDescent="0.35">
      <c r="A11" s="41"/>
      <c r="B11" s="41"/>
      <c r="C11" s="41"/>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9"/>
      <c r="AD11" s="49"/>
      <c r="AE11" s="49"/>
      <c r="AF11" s="49"/>
      <c r="AG11" s="48"/>
      <c r="AH11" s="45"/>
      <c r="AI11" s="45"/>
      <c r="AJ11" s="45"/>
      <c r="AK11" s="45"/>
      <c r="AL11" s="45"/>
      <c r="AM11" s="45"/>
      <c r="AN11" s="41"/>
    </row>
    <row r="12" spans="1:40" x14ac:dyDescent="0.35">
      <c r="A12" s="41"/>
      <c r="B12" s="41"/>
      <c r="C12" s="41"/>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9"/>
      <c r="AD12" s="49"/>
      <c r="AE12" s="49"/>
      <c r="AF12" s="49"/>
      <c r="AG12" s="48"/>
      <c r="AH12" s="45"/>
      <c r="AI12" s="45"/>
      <c r="AJ12" s="45"/>
      <c r="AK12" s="45"/>
      <c r="AL12" s="45"/>
      <c r="AM12" s="45"/>
      <c r="AN12" s="41"/>
    </row>
    <row r="13" spans="1:40" x14ac:dyDescent="0.35">
      <c r="A13" s="41"/>
      <c r="B13" s="41"/>
      <c r="C13" s="41"/>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9"/>
      <c r="AD13" s="49"/>
      <c r="AE13" s="49"/>
      <c r="AF13" s="49"/>
      <c r="AG13" s="48"/>
      <c r="AH13" s="45"/>
      <c r="AI13" s="45"/>
      <c r="AJ13" s="45"/>
      <c r="AK13" s="45"/>
      <c r="AL13" s="45"/>
      <c r="AM13" s="45"/>
      <c r="AN13" s="41"/>
    </row>
    <row r="14" spans="1:40" x14ac:dyDescent="0.35">
      <c r="A14" s="41"/>
      <c r="B14" s="41"/>
      <c r="C14" s="41"/>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9"/>
      <c r="AD14" s="49"/>
      <c r="AE14" s="49"/>
      <c r="AF14" s="49"/>
      <c r="AG14" s="48"/>
      <c r="AH14" s="45"/>
      <c r="AI14" s="45"/>
      <c r="AJ14" s="45"/>
      <c r="AK14" s="45"/>
      <c r="AL14" s="45"/>
      <c r="AM14" s="45"/>
      <c r="AN14" s="41"/>
    </row>
    <row r="15" spans="1:40" x14ac:dyDescent="0.35">
      <c r="A15" s="41"/>
      <c r="B15" s="41"/>
      <c r="C15" s="41"/>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9"/>
      <c r="AD15" s="49"/>
      <c r="AE15" s="49"/>
      <c r="AF15" s="49"/>
      <c r="AG15" s="48"/>
      <c r="AH15" s="45"/>
      <c r="AI15" s="45"/>
      <c r="AJ15" s="45"/>
      <c r="AK15" s="45"/>
      <c r="AL15" s="45"/>
      <c r="AM15" s="45"/>
      <c r="AN15" s="41"/>
    </row>
    <row r="16" spans="1:40" x14ac:dyDescent="0.35">
      <c r="A16" s="41"/>
      <c r="B16" s="41"/>
      <c r="C16" s="41"/>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9"/>
      <c r="AD16" s="49"/>
      <c r="AE16" s="49"/>
      <c r="AF16" s="49"/>
      <c r="AG16" s="48"/>
      <c r="AH16" s="45"/>
      <c r="AI16" s="45"/>
      <c r="AJ16" s="45"/>
      <c r="AK16" s="45"/>
      <c r="AL16" s="45"/>
      <c r="AM16" s="45"/>
      <c r="AN16" s="41"/>
    </row>
    <row r="17" spans="1:40" x14ac:dyDescent="0.35">
      <c r="A17" s="41"/>
      <c r="B17" s="41"/>
      <c r="C17" s="41"/>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9"/>
      <c r="AD17" s="49"/>
      <c r="AE17" s="49"/>
      <c r="AF17" s="49"/>
      <c r="AG17" s="48"/>
      <c r="AH17" s="45"/>
      <c r="AI17" s="45"/>
      <c r="AJ17" s="45"/>
      <c r="AK17" s="45"/>
      <c r="AL17" s="45"/>
      <c r="AM17" s="45"/>
      <c r="AN17" s="41"/>
    </row>
    <row r="18" spans="1:40" x14ac:dyDescent="0.35">
      <c r="A18" s="41"/>
      <c r="B18" s="41"/>
      <c r="C18" s="41"/>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9"/>
      <c r="AD18" s="49"/>
      <c r="AE18" s="49"/>
      <c r="AF18" s="49"/>
      <c r="AG18" s="48"/>
      <c r="AH18" s="45"/>
      <c r="AI18" s="45"/>
      <c r="AJ18" s="45"/>
      <c r="AK18" s="45"/>
      <c r="AL18" s="45"/>
      <c r="AM18" s="45"/>
      <c r="AN18" s="41"/>
    </row>
    <row r="19" spans="1:40" x14ac:dyDescent="0.35">
      <c r="A19" s="41"/>
      <c r="B19" s="41"/>
      <c r="C19" s="41"/>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9"/>
      <c r="AD19" s="49"/>
      <c r="AE19" s="49"/>
      <c r="AF19" s="49"/>
      <c r="AG19" s="48"/>
      <c r="AH19" s="45"/>
      <c r="AI19" s="45"/>
      <c r="AJ19" s="45"/>
      <c r="AK19" s="45"/>
      <c r="AL19" s="45"/>
      <c r="AM19" s="45"/>
      <c r="AN19" s="41"/>
    </row>
    <row r="20" spans="1:40" x14ac:dyDescent="0.35">
      <c r="A20" s="41"/>
      <c r="B20" s="41"/>
      <c r="C20" s="41"/>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9"/>
      <c r="AD20" s="49"/>
      <c r="AE20" s="49"/>
      <c r="AF20" s="49"/>
      <c r="AG20" s="48"/>
      <c r="AH20" s="45"/>
      <c r="AI20" s="45"/>
      <c r="AJ20" s="45"/>
      <c r="AK20" s="45"/>
      <c r="AL20" s="45"/>
      <c r="AM20" s="45"/>
      <c r="AN20" s="41"/>
    </row>
    <row r="21" spans="1:40" x14ac:dyDescent="0.35">
      <c r="A21" s="41"/>
      <c r="B21" s="41"/>
      <c r="C21" s="41"/>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9"/>
      <c r="AD21" s="49"/>
      <c r="AE21" s="49"/>
      <c r="AF21" s="49"/>
      <c r="AG21" s="48"/>
      <c r="AH21" s="45"/>
      <c r="AI21" s="45"/>
      <c r="AJ21" s="45"/>
      <c r="AK21" s="45"/>
      <c r="AL21" s="45"/>
      <c r="AM21" s="45"/>
      <c r="AN21" s="41"/>
    </row>
    <row r="22" spans="1:40" x14ac:dyDescent="0.35">
      <c r="A22" s="41"/>
      <c r="B22" s="41"/>
      <c r="C22" s="41"/>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9"/>
      <c r="AD22" s="49"/>
      <c r="AE22" s="49"/>
      <c r="AF22" s="49"/>
      <c r="AG22" s="48"/>
      <c r="AH22" s="45"/>
      <c r="AI22" s="45"/>
      <c r="AJ22" s="45"/>
      <c r="AK22" s="45"/>
      <c r="AL22" s="45"/>
      <c r="AM22" s="45"/>
      <c r="AN22" s="41"/>
    </row>
    <row r="23" spans="1:40" x14ac:dyDescent="0.35">
      <c r="A23" s="41"/>
      <c r="B23" s="41"/>
      <c r="C23" s="41"/>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9"/>
      <c r="AD23" s="49"/>
      <c r="AE23" s="49"/>
      <c r="AF23" s="49"/>
      <c r="AG23" s="48"/>
      <c r="AH23" s="45"/>
      <c r="AI23" s="45"/>
      <c r="AJ23" s="45"/>
      <c r="AK23" s="45"/>
      <c r="AL23" s="45"/>
      <c r="AM23" s="45"/>
      <c r="AN23" s="41"/>
    </row>
    <row r="24" spans="1:40" x14ac:dyDescent="0.35">
      <c r="A24" s="41"/>
      <c r="B24" s="41"/>
      <c r="C24" s="41"/>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9"/>
      <c r="AD24" s="49"/>
      <c r="AE24" s="49"/>
      <c r="AF24" s="49"/>
      <c r="AG24" s="48"/>
      <c r="AH24" s="45"/>
      <c r="AI24" s="45"/>
      <c r="AJ24" s="45"/>
      <c r="AK24" s="45"/>
      <c r="AL24" s="45"/>
      <c r="AM24" s="45"/>
      <c r="AN24" s="41"/>
    </row>
    <row r="25" spans="1:40" x14ac:dyDescent="0.35">
      <c r="A25" s="41"/>
      <c r="B25" s="41"/>
      <c r="C25" s="41"/>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9"/>
      <c r="AD25" s="49"/>
      <c r="AE25" s="49"/>
      <c r="AF25" s="49"/>
      <c r="AG25" s="48"/>
      <c r="AH25" s="45"/>
      <c r="AI25" s="45"/>
      <c r="AJ25" s="45"/>
      <c r="AK25" s="45"/>
      <c r="AL25" s="45"/>
      <c r="AM25" s="45"/>
      <c r="AN25" s="41"/>
    </row>
    <row r="26" spans="1:40" x14ac:dyDescent="0.35">
      <c r="A26" s="41"/>
      <c r="B26" s="41"/>
      <c r="C26" s="41"/>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9"/>
      <c r="AD26" s="49"/>
      <c r="AE26" s="49"/>
      <c r="AF26" s="49"/>
      <c r="AG26" s="48"/>
      <c r="AH26" s="45"/>
      <c r="AI26" s="45"/>
      <c r="AJ26" s="45"/>
      <c r="AK26" s="45"/>
      <c r="AL26" s="45"/>
      <c r="AM26" s="45"/>
      <c r="AN26" s="41"/>
    </row>
    <row r="27" spans="1:40" x14ac:dyDescent="0.35">
      <c r="A27" s="41"/>
      <c r="B27" s="41"/>
      <c r="C27" s="41"/>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9"/>
      <c r="AD27" s="49"/>
      <c r="AE27" s="49"/>
      <c r="AF27" s="49"/>
      <c r="AG27" s="48"/>
      <c r="AH27" s="45"/>
      <c r="AI27" s="45"/>
      <c r="AJ27" s="45"/>
      <c r="AK27" s="45"/>
      <c r="AL27" s="45"/>
      <c r="AM27" s="45"/>
      <c r="AN27" s="41"/>
    </row>
    <row r="28" spans="1:40" x14ac:dyDescent="0.35">
      <c r="A28" s="41"/>
      <c r="B28" s="41"/>
      <c r="C28" s="41"/>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9"/>
      <c r="AD28" s="49"/>
      <c r="AE28" s="49"/>
      <c r="AF28" s="49"/>
      <c r="AG28" s="48"/>
      <c r="AH28" s="45"/>
      <c r="AI28" s="45"/>
      <c r="AJ28" s="45"/>
      <c r="AK28" s="45"/>
      <c r="AL28" s="45"/>
      <c r="AM28" s="45"/>
      <c r="AN28" s="41"/>
    </row>
    <row r="29" spans="1:40" x14ac:dyDescent="0.35">
      <c r="A29" s="41"/>
      <c r="B29" s="41"/>
      <c r="C29" s="41"/>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9"/>
      <c r="AD29" s="49"/>
      <c r="AE29" s="49"/>
      <c r="AF29" s="49"/>
      <c r="AG29" s="48"/>
      <c r="AH29" s="45"/>
      <c r="AI29" s="45"/>
      <c r="AJ29" s="45"/>
      <c r="AK29" s="45"/>
      <c r="AL29" s="45"/>
      <c r="AM29" s="45"/>
      <c r="AN29" s="41"/>
    </row>
    <row r="30" spans="1:40" x14ac:dyDescent="0.35">
      <c r="A30" s="41"/>
      <c r="B30" s="41"/>
      <c r="C30" s="41"/>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9"/>
      <c r="AD30" s="49"/>
      <c r="AE30" s="49"/>
      <c r="AF30" s="49"/>
      <c r="AG30" s="48"/>
      <c r="AH30" s="45"/>
      <c r="AI30" s="45"/>
      <c r="AJ30" s="45"/>
      <c r="AK30" s="45"/>
      <c r="AL30" s="45"/>
      <c r="AM30" s="45"/>
      <c r="AN30" s="41"/>
    </row>
    <row r="31" spans="1:40" x14ac:dyDescent="0.35">
      <c r="A31" s="41"/>
      <c r="B31" s="41"/>
      <c r="C31" s="41"/>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9"/>
      <c r="AD31" s="49"/>
      <c r="AE31" s="49"/>
      <c r="AF31" s="49"/>
      <c r="AG31" s="48"/>
      <c r="AH31" s="45"/>
      <c r="AI31" s="45"/>
      <c r="AJ31" s="45"/>
      <c r="AK31" s="45"/>
      <c r="AL31" s="45"/>
      <c r="AM31" s="45"/>
      <c r="AN31" s="41"/>
    </row>
    <row r="32" spans="1:40" x14ac:dyDescent="0.35">
      <c r="A32" s="41"/>
      <c r="B32" s="41"/>
      <c r="C32" s="41"/>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9"/>
      <c r="AD32" s="49"/>
      <c r="AE32" s="49"/>
      <c r="AF32" s="49"/>
      <c r="AG32" s="48"/>
      <c r="AH32" s="45"/>
      <c r="AI32" s="45"/>
      <c r="AJ32" s="45"/>
      <c r="AK32" s="45"/>
      <c r="AL32" s="45"/>
      <c r="AM32" s="45"/>
      <c r="AN32" s="41"/>
    </row>
    <row r="33" spans="1:40" x14ac:dyDescent="0.35">
      <c r="A33" s="41"/>
      <c r="B33" s="41"/>
      <c r="C33" s="41"/>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9"/>
      <c r="AD33" s="49"/>
      <c r="AE33" s="49"/>
      <c r="AF33" s="49"/>
      <c r="AG33" s="48"/>
      <c r="AH33" s="45"/>
      <c r="AI33" s="45"/>
      <c r="AJ33" s="45"/>
      <c r="AK33" s="45"/>
      <c r="AL33" s="45"/>
      <c r="AM33" s="45"/>
      <c r="AN33" s="41"/>
    </row>
    <row r="34" spans="1:40" x14ac:dyDescent="0.35">
      <c r="A34" s="41"/>
      <c r="B34" s="41"/>
      <c r="C34" s="41"/>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9"/>
      <c r="AD34" s="49"/>
      <c r="AE34" s="49"/>
      <c r="AF34" s="49"/>
      <c r="AG34" s="48"/>
      <c r="AH34" s="45"/>
      <c r="AI34" s="45"/>
      <c r="AJ34" s="45"/>
      <c r="AK34" s="45"/>
      <c r="AL34" s="45"/>
      <c r="AM34" s="45"/>
      <c r="AN34" s="41"/>
    </row>
    <row r="35" spans="1:40" x14ac:dyDescent="0.35">
      <c r="A35" s="41"/>
      <c r="B35" s="41"/>
      <c r="C35" s="41"/>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9"/>
      <c r="AD35" s="49"/>
      <c r="AE35" s="49"/>
      <c r="AF35" s="49"/>
      <c r="AG35" s="48"/>
      <c r="AH35" s="45"/>
      <c r="AI35" s="45"/>
      <c r="AJ35" s="45"/>
      <c r="AK35" s="45"/>
      <c r="AL35" s="45"/>
      <c r="AM35" s="45"/>
      <c r="AN35" s="41"/>
    </row>
    <row r="36" spans="1:40" x14ac:dyDescent="0.35">
      <c r="A36" s="41"/>
      <c r="B36" s="41"/>
      <c r="C36" s="41"/>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9"/>
      <c r="AD36" s="49"/>
      <c r="AE36" s="49"/>
      <c r="AF36" s="49"/>
      <c r="AG36" s="48"/>
      <c r="AH36" s="45"/>
      <c r="AI36" s="45"/>
      <c r="AJ36" s="45"/>
      <c r="AK36" s="45"/>
      <c r="AL36" s="45"/>
      <c r="AM36" s="45"/>
      <c r="AN36" s="41"/>
    </row>
    <row r="37" spans="1:40" x14ac:dyDescent="0.35">
      <c r="A37" s="41"/>
      <c r="B37" s="41"/>
      <c r="C37" s="41"/>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9"/>
      <c r="AD37" s="49"/>
      <c r="AE37" s="49"/>
      <c r="AF37" s="49"/>
      <c r="AG37" s="48"/>
      <c r="AH37" s="45"/>
      <c r="AI37" s="45"/>
      <c r="AJ37" s="45"/>
      <c r="AK37" s="45"/>
      <c r="AL37" s="45"/>
      <c r="AM37" s="45"/>
      <c r="AN37" s="41"/>
    </row>
    <row r="38" spans="1:40" x14ac:dyDescent="0.35">
      <c r="A38" s="41"/>
      <c r="B38" s="41"/>
      <c r="C38" s="41"/>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9"/>
      <c r="AD38" s="49"/>
      <c r="AE38" s="49"/>
      <c r="AF38" s="49"/>
      <c r="AG38" s="48"/>
      <c r="AH38" s="45"/>
      <c r="AI38" s="45"/>
      <c r="AJ38" s="45"/>
      <c r="AK38" s="45"/>
      <c r="AL38" s="45"/>
      <c r="AM38" s="45"/>
      <c r="AN38" s="41"/>
    </row>
    <row r="39" spans="1:40" x14ac:dyDescent="0.35">
      <c r="A39" s="41"/>
      <c r="B39" s="41"/>
      <c r="C39" s="41"/>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9"/>
      <c r="AD39" s="49"/>
      <c r="AE39" s="49"/>
      <c r="AF39" s="49"/>
      <c r="AG39" s="48"/>
      <c r="AH39" s="45"/>
      <c r="AI39" s="45"/>
      <c r="AJ39" s="45"/>
      <c r="AK39" s="45"/>
      <c r="AL39" s="45"/>
      <c r="AM39" s="45"/>
      <c r="AN39" s="41"/>
    </row>
    <row r="40" spans="1:40" x14ac:dyDescent="0.35">
      <c r="A40" s="41"/>
      <c r="B40" s="41"/>
      <c r="C40" s="41"/>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9"/>
      <c r="AD40" s="49"/>
      <c r="AE40" s="49"/>
      <c r="AF40" s="49"/>
      <c r="AG40" s="48"/>
      <c r="AH40" s="45"/>
      <c r="AI40" s="45"/>
      <c r="AJ40" s="45"/>
      <c r="AK40" s="45"/>
      <c r="AL40" s="45"/>
      <c r="AM40" s="45"/>
      <c r="AN40" s="41"/>
    </row>
    <row r="41" spans="1:40" x14ac:dyDescent="0.35">
      <c r="A41" s="41"/>
      <c r="B41" s="41"/>
      <c r="C41" s="41"/>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9"/>
      <c r="AD41" s="49"/>
      <c r="AE41" s="49"/>
      <c r="AF41" s="49"/>
      <c r="AG41" s="48"/>
      <c r="AH41" s="45"/>
      <c r="AI41" s="45"/>
      <c r="AJ41" s="45"/>
      <c r="AK41" s="45"/>
      <c r="AL41" s="45"/>
      <c r="AM41" s="45"/>
      <c r="AN41" s="41"/>
    </row>
    <row r="42" spans="1:40" x14ac:dyDescent="0.35">
      <c r="A42" s="41"/>
      <c r="B42" s="41"/>
      <c r="C42" s="41"/>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9"/>
      <c r="AD42" s="49"/>
      <c r="AE42" s="49"/>
      <c r="AF42" s="49"/>
      <c r="AG42" s="48"/>
      <c r="AH42" s="45"/>
      <c r="AI42" s="45"/>
      <c r="AJ42" s="45"/>
      <c r="AK42" s="45"/>
      <c r="AL42" s="45"/>
      <c r="AM42" s="45"/>
      <c r="AN42" s="41"/>
    </row>
    <row r="43" spans="1:40" x14ac:dyDescent="0.35">
      <c r="A43" s="41"/>
      <c r="B43" s="41"/>
      <c r="C43" s="41"/>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9"/>
      <c r="AD43" s="49"/>
      <c r="AE43" s="49"/>
      <c r="AF43" s="49"/>
      <c r="AG43" s="48"/>
      <c r="AH43" s="45"/>
      <c r="AI43" s="45"/>
      <c r="AJ43" s="45"/>
      <c r="AK43" s="45"/>
      <c r="AL43" s="45"/>
      <c r="AM43" s="45"/>
      <c r="AN43" s="41"/>
    </row>
    <row r="44" spans="1:40" x14ac:dyDescent="0.35">
      <c r="A44" s="41"/>
      <c r="B44" s="41"/>
      <c r="C44" s="41"/>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9"/>
      <c r="AD44" s="49"/>
      <c r="AE44" s="49"/>
      <c r="AF44" s="49"/>
      <c r="AG44" s="48"/>
      <c r="AH44" s="45"/>
      <c r="AI44" s="45"/>
      <c r="AJ44" s="45"/>
      <c r="AK44" s="45"/>
      <c r="AL44" s="45"/>
      <c r="AM44" s="45"/>
      <c r="AN44" s="41"/>
    </row>
    <row r="45" spans="1:40" x14ac:dyDescent="0.35">
      <c r="A45" s="41"/>
      <c r="B45" s="41"/>
      <c r="C45" s="41"/>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9"/>
      <c r="AD45" s="49"/>
      <c r="AE45" s="49"/>
      <c r="AF45" s="49"/>
      <c r="AG45" s="48"/>
      <c r="AH45" s="45"/>
      <c r="AI45" s="45"/>
      <c r="AJ45" s="45"/>
      <c r="AK45" s="45"/>
      <c r="AL45" s="45"/>
      <c r="AM45" s="45"/>
      <c r="AN45" s="41"/>
    </row>
    <row r="46" spans="1:40" x14ac:dyDescent="0.35">
      <c r="A46" s="41"/>
      <c r="B46" s="41"/>
      <c r="C46" s="41"/>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9"/>
      <c r="AD46" s="49"/>
      <c r="AE46" s="49"/>
      <c r="AF46" s="49"/>
      <c r="AG46" s="48"/>
      <c r="AH46" s="45"/>
      <c r="AI46" s="45"/>
      <c r="AJ46" s="45"/>
      <c r="AK46" s="45"/>
      <c r="AL46" s="45"/>
      <c r="AM46" s="45"/>
      <c r="AN46" s="41"/>
    </row>
    <row r="47" spans="1:40" x14ac:dyDescent="0.35">
      <c r="A47" s="41"/>
      <c r="B47" s="41"/>
      <c r="C47" s="41"/>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9"/>
      <c r="AD47" s="49"/>
      <c r="AE47" s="49"/>
      <c r="AF47" s="49"/>
      <c r="AG47" s="48"/>
      <c r="AH47" s="45"/>
      <c r="AI47" s="45"/>
      <c r="AJ47" s="45"/>
      <c r="AK47" s="45"/>
      <c r="AL47" s="45"/>
      <c r="AM47" s="45"/>
      <c r="AN47" s="41"/>
    </row>
    <row r="48" spans="1:40" x14ac:dyDescent="0.35">
      <c r="A48" s="41"/>
      <c r="B48" s="41"/>
      <c r="C48" s="41"/>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9"/>
      <c r="AD48" s="49"/>
      <c r="AE48" s="49"/>
      <c r="AF48" s="49"/>
      <c r="AG48" s="48"/>
      <c r="AH48" s="45"/>
      <c r="AI48" s="45"/>
      <c r="AJ48" s="45"/>
      <c r="AK48" s="45"/>
      <c r="AL48" s="45"/>
      <c r="AM48" s="45"/>
      <c r="AN48" s="41"/>
    </row>
    <row r="49" spans="1:40" x14ac:dyDescent="0.35">
      <c r="A49" s="41"/>
      <c r="B49" s="41"/>
      <c r="C49" s="41"/>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9"/>
      <c r="AD49" s="49"/>
      <c r="AE49" s="49"/>
      <c r="AF49" s="49"/>
      <c r="AG49" s="48"/>
      <c r="AH49" s="45"/>
      <c r="AI49" s="45"/>
      <c r="AJ49" s="45"/>
      <c r="AK49" s="45"/>
      <c r="AL49" s="45"/>
      <c r="AM49" s="45"/>
      <c r="AN49" s="41"/>
    </row>
    <row r="50" spans="1:40" x14ac:dyDescent="0.35">
      <c r="A50" s="41"/>
      <c r="B50" s="41"/>
      <c r="C50" s="41"/>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9"/>
      <c r="AD50" s="49"/>
      <c r="AE50" s="49"/>
      <c r="AF50" s="49"/>
      <c r="AG50" s="48"/>
      <c r="AH50" s="45"/>
      <c r="AI50" s="45"/>
      <c r="AJ50" s="45"/>
      <c r="AK50" s="45"/>
      <c r="AL50" s="45"/>
      <c r="AM50" s="45"/>
      <c r="AN50" s="41"/>
    </row>
    <row r="51" spans="1:40" x14ac:dyDescent="0.35">
      <c r="A51" s="41"/>
      <c r="B51" s="41"/>
      <c r="C51" s="41"/>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9"/>
      <c r="AD51" s="49"/>
      <c r="AE51" s="49"/>
      <c r="AF51" s="49"/>
      <c r="AG51" s="48"/>
      <c r="AH51" s="45"/>
      <c r="AI51" s="45"/>
      <c r="AJ51" s="45"/>
      <c r="AK51" s="45"/>
      <c r="AL51" s="45"/>
      <c r="AM51" s="45"/>
      <c r="AN51" s="41"/>
    </row>
    <row r="52" spans="1:40" x14ac:dyDescent="0.35">
      <c r="A52" s="41"/>
      <c r="B52" s="41"/>
      <c r="C52" s="41"/>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9"/>
      <c r="AD52" s="49"/>
      <c r="AE52" s="49"/>
      <c r="AF52" s="49"/>
      <c r="AG52" s="48"/>
      <c r="AH52" s="45"/>
      <c r="AI52" s="45"/>
      <c r="AJ52" s="45"/>
      <c r="AK52" s="45"/>
      <c r="AL52" s="45"/>
      <c r="AM52" s="45"/>
      <c r="AN52" s="41"/>
    </row>
    <row r="53" spans="1:40" x14ac:dyDescent="0.35">
      <c r="A53" s="41"/>
      <c r="B53" s="41"/>
      <c r="C53" s="41"/>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9"/>
      <c r="AD53" s="49"/>
      <c r="AE53" s="49"/>
      <c r="AF53" s="49"/>
      <c r="AG53" s="48"/>
      <c r="AH53" s="45"/>
      <c r="AI53" s="45"/>
      <c r="AJ53" s="45"/>
      <c r="AK53" s="45"/>
      <c r="AL53" s="45"/>
      <c r="AM53" s="45"/>
      <c r="AN53" s="41"/>
    </row>
    <row r="54" spans="1:40" x14ac:dyDescent="0.35">
      <c r="A54" s="41"/>
      <c r="B54" s="41"/>
      <c r="C54" s="41"/>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9"/>
      <c r="AD54" s="49"/>
      <c r="AE54" s="49"/>
      <c r="AF54" s="49"/>
      <c r="AG54" s="48"/>
      <c r="AH54" s="45"/>
      <c r="AI54" s="45"/>
      <c r="AJ54" s="45"/>
      <c r="AK54" s="45"/>
      <c r="AL54" s="45"/>
      <c r="AM54" s="45"/>
      <c r="AN54" s="41"/>
    </row>
    <row r="55" spans="1:40" x14ac:dyDescent="0.35">
      <c r="A55" s="41"/>
      <c r="B55" s="41"/>
      <c r="C55" s="41"/>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9"/>
      <c r="AD55" s="49"/>
      <c r="AE55" s="49"/>
      <c r="AF55" s="49"/>
      <c r="AG55" s="48"/>
      <c r="AH55" s="45"/>
      <c r="AI55" s="45"/>
      <c r="AJ55" s="45"/>
      <c r="AK55" s="45"/>
      <c r="AL55" s="45"/>
      <c r="AM55" s="45"/>
      <c r="AN55" s="41"/>
    </row>
    <row r="56" spans="1:40" x14ac:dyDescent="0.35">
      <c r="A56" s="41"/>
      <c r="B56" s="41"/>
      <c r="C56" s="41"/>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9"/>
      <c r="AD56" s="49"/>
      <c r="AE56" s="49"/>
      <c r="AF56" s="49"/>
      <c r="AG56" s="48"/>
      <c r="AH56" s="45"/>
      <c r="AI56" s="45"/>
      <c r="AJ56" s="45"/>
      <c r="AK56" s="45"/>
      <c r="AL56" s="45"/>
      <c r="AM56" s="45"/>
      <c r="AN56" s="41"/>
    </row>
    <row r="57" spans="1:40" x14ac:dyDescent="0.35">
      <c r="A57" s="41"/>
      <c r="B57" s="41"/>
      <c r="C57" s="41"/>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9"/>
      <c r="AD57" s="49"/>
      <c r="AE57" s="49"/>
      <c r="AF57" s="49"/>
      <c r="AG57" s="48"/>
      <c r="AH57" s="45"/>
      <c r="AI57" s="45"/>
      <c r="AJ57" s="45"/>
      <c r="AK57" s="45"/>
      <c r="AL57" s="45"/>
      <c r="AM57" s="45"/>
      <c r="AN57" s="41"/>
    </row>
    <row r="58" spans="1:40" x14ac:dyDescent="0.35">
      <c r="A58" s="41"/>
      <c r="B58" s="41"/>
      <c r="C58" s="41"/>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9"/>
      <c r="AD58" s="49"/>
      <c r="AE58" s="49"/>
      <c r="AF58" s="49"/>
      <c r="AG58" s="48"/>
      <c r="AH58" s="45"/>
      <c r="AI58" s="45"/>
      <c r="AJ58" s="45"/>
      <c r="AK58" s="45"/>
      <c r="AL58" s="45"/>
      <c r="AM58" s="45"/>
      <c r="AN58" s="41"/>
    </row>
    <row r="59" spans="1:40" x14ac:dyDescent="0.35">
      <c r="A59" s="41"/>
      <c r="B59" s="41"/>
      <c r="C59" s="41"/>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9"/>
      <c r="AD59" s="49"/>
      <c r="AE59" s="49"/>
      <c r="AF59" s="49"/>
      <c r="AG59" s="48"/>
      <c r="AH59" s="45"/>
      <c r="AI59" s="45"/>
      <c r="AJ59" s="45"/>
      <c r="AK59" s="45"/>
      <c r="AL59" s="45"/>
      <c r="AM59" s="45"/>
      <c r="AN59" s="41"/>
    </row>
    <row r="60" spans="1:40" x14ac:dyDescent="0.35">
      <c r="A60" s="41"/>
      <c r="B60" s="41"/>
      <c r="C60" s="41"/>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9"/>
      <c r="AD60" s="49"/>
      <c r="AE60" s="49"/>
      <c r="AF60" s="49"/>
      <c r="AG60" s="48"/>
      <c r="AH60" s="45"/>
      <c r="AI60" s="45"/>
      <c r="AJ60" s="45"/>
      <c r="AK60" s="45"/>
      <c r="AL60" s="45"/>
      <c r="AM60" s="45"/>
      <c r="AN60" s="41"/>
    </row>
    <row r="61" spans="1:40" x14ac:dyDescent="0.35">
      <c r="A61" s="41"/>
      <c r="B61" s="41"/>
      <c r="C61" s="41"/>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9"/>
      <c r="AD61" s="49"/>
      <c r="AE61" s="49"/>
      <c r="AF61" s="49"/>
      <c r="AG61" s="48"/>
      <c r="AH61" s="45"/>
      <c r="AI61" s="45"/>
      <c r="AJ61" s="45"/>
      <c r="AK61" s="45"/>
      <c r="AL61" s="45"/>
      <c r="AM61" s="45"/>
      <c r="AN61" s="41"/>
    </row>
    <row r="62" spans="1:40" x14ac:dyDescent="0.35">
      <c r="A62" s="41"/>
      <c r="B62" s="41"/>
      <c r="C62" s="41"/>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9"/>
      <c r="AD62" s="49"/>
      <c r="AE62" s="49"/>
      <c r="AF62" s="49"/>
      <c r="AG62" s="48"/>
      <c r="AH62" s="45"/>
      <c r="AI62" s="45"/>
      <c r="AJ62" s="45"/>
      <c r="AK62" s="45"/>
      <c r="AL62" s="45"/>
      <c r="AM62" s="45"/>
      <c r="AN62" s="41"/>
    </row>
    <row r="63" spans="1:40" x14ac:dyDescent="0.35">
      <c r="A63" s="41"/>
      <c r="B63" s="41"/>
      <c r="C63" s="41"/>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9"/>
      <c r="AD63" s="49"/>
      <c r="AE63" s="49"/>
      <c r="AF63" s="49"/>
      <c r="AG63" s="48"/>
      <c r="AH63" s="45"/>
      <c r="AI63" s="45"/>
      <c r="AJ63" s="45"/>
      <c r="AK63" s="45"/>
      <c r="AL63" s="45"/>
      <c r="AM63" s="45"/>
      <c r="AN63" s="41"/>
    </row>
    <row r="64" spans="1:40" x14ac:dyDescent="0.35">
      <c r="A64" s="41"/>
      <c r="B64" s="41"/>
      <c r="C64" s="41"/>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9"/>
      <c r="AD64" s="49"/>
      <c r="AE64" s="49"/>
      <c r="AF64" s="49"/>
      <c r="AG64" s="48"/>
      <c r="AH64" s="45"/>
      <c r="AI64" s="45"/>
      <c r="AJ64" s="45"/>
      <c r="AK64" s="45"/>
      <c r="AL64" s="45"/>
      <c r="AM64" s="45"/>
      <c r="AN64" s="41"/>
    </row>
    <row r="65" spans="1:40" x14ac:dyDescent="0.35">
      <c r="A65" s="41"/>
      <c r="B65" s="41"/>
      <c r="C65" s="41"/>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9"/>
      <c r="AD65" s="49"/>
      <c r="AE65" s="49"/>
      <c r="AF65" s="49"/>
      <c r="AG65" s="48"/>
      <c r="AH65" s="45"/>
      <c r="AI65" s="45"/>
      <c r="AJ65" s="45"/>
      <c r="AK65" s="45"/>
      <c r="AL65" s="45"/>
      <c r="AM65" s="45"/>
      <c r="AN65" s="41"/>
    </row>
    <row r="66" spans="1:40" x14ac:dyDescent="0.35">
      <c r="A66" s="41"/>
      <c r="B66" s="41"/>
      <c r="C66" s="41"/>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9"/>
      <c r="AD66" s="49"/>
      <c r="AE66" s="49"/>
      <c r="AF66" s="49"/>
      <c r="AG66" s="48"/>
      <c r="AH66" s="45"/>
      <c r="AI66" s="45"/>
      <c r="AJ66" s="45"/>
      <c r="AK66" s="45"/>
      <c r="AL66" s="45"/>
      <c r="AM66" s="45"/>
      <c r="AN66" s="41"/>
    </row>
    <row r="67" spans="1:40" x14ac:dyDescent="0.35">
      <c r="A67" s="41"/>
      <c r="B67" s="41"/>
      <c r="C67" s="41"/>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9"/>
      <c r="AD67" s="49"/>
      <c r="AE67" s="49"/>
      <c r="AF67" s="49"/>
      <c r="AG67" s="48"/>
      <c r="AH67" s="45"/>
      <c r="AI67" s="45"/>
      <c r="AJ67" s="45"/>
      <c r="AK67" s="45"/>
      <c r="AL67" s="45"/>
      <c r="AM67" s="45"/>
      <c r="AN67" s="41"/>
    </row>
    <row r="68" spans="1:40" x14ac:dyDescent="0.35">
      <c r="A68" s="41"/>
      <c r="B68" s="41"/>
      <c r="C68" s="41"/>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9"/>
      <c r="AD68" s="49"/>
      <c r="AE68" s="49"/>
      <c r="AF68" s="49"/>
      <c r="AG68" s="48"/>
      <c r="AH68" s="45"/>
      <c r="AI68" s="45"/>
      <c r="AJ68" s="45"/>
      <c r="AK68" s="45"/>
      <c r="AL68" s="45"/>
      <c r="AM68" s="45"/>
      <c r="AN68" s="41"/>
    </row>
    <row r="69" spans="1:40" x14ac:dyDescent="0.35">
      <c r="A69" s="41"/>
      <c r="B69" s="41"/>
      <c r="C69" s="41"/>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9"/>
      <c r="AD69" s="49"/>
      <c r="AE69" s="49"/>
      <c r="AF69" s="49"/>
      <c r="AG69" s="48"/>
      <c r="AH69" s="45"/>
      <c r="AI69" s="45"/>
      <c r="AJ69" s="45"/>
      <c r="AK69" s="45"/>
      <c r="AL69" s="45"/>
      <c r="AM69" s="45"/>
      <c r="AN69" s="41"/>
    </row>
    <row r="70" spans="1:40" x14ac:dyDescent="0.35">
      <c r="A70" s="41"/>
      <c r="B70" s="41"/>
      <c r="C70" s="41"/>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9"/>
      <c r="AD70" s="49"/>
      <c r="AE70" s="49"/>
      <c r="AF70" s="49"/>
      <c r="AG70" s="48"/>
      <c r="AH70" s="45"/>
      <c r="AI70" s="45"/>
      <c r="AJ70" s="45"/>
      <c r="AK70" s="45"/>
      <c r="AL70" s="45"/>
      <c r="AM70" s="45"/>
      <c r="AN70" s="41"/>
    </row>
    <row r="71" spans="1:40" x14ac:dyDescent="0.35">
      <c r="A71" s="41"/>
      <c r="B71" s="41"/>
      <c r="C71" s="41"/>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9"/>
      <c r="AD71" s="49"/>
      <c r="AE71" s="49"/>
      <c r="AF71" s="49"/>
      <c r="AG71" s="48"/>
      <c r="AH71" s="45"/>
      <c r="AI71" s="45"/>
      <c r="AJ71" s="45"/>
      <c r="AK71" s="45"/>
      <c r="AL71" s="45"/>
      <c r="AM71" s="45"/>
      <c r="AN71" s="41"/>
    </row>
    <row r="72" spans="1:40" x14ac:dyDescent="0.35">
      <c r="A72" s="41"/>
      <c r="B72" s="41"/>
      <c r="C72" s="41"/>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9"/>
      <c r="AD72" s="49"/>
      <c r="AE72" s="49"/>
      <c r="AF72" s="49"/>
      <c r="AG72" s="48"/>
      <c r="AH72" s="45"/>
      <c r="AI72" s="45"/>
      <c r="AJ72" s="45"/>
      <c r="AK72" s="45"/>
      <c r="AL72" s="45"/>
      <c r="AM72" s="45"/>
      <c r="AN72" s="41"/>
    </row>
    <row r="73" spans="1:40" x14ac:dyDescent="0.35">
      <c r="A73" s="41"/>
      <c r="B73" s="41"/>
      <c r="C73" s="41"/>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9"/>
      <c r="AD73" s="49"/>
      <c r="AE73" s="49"/>
      <c r="AF73" s="49"/>
      <c r="AG73" s="48"/>
      <c r="AH73" s="45"/>
      <c r="AI73" s="45"/>
      <c r="AJ73" s="45"/>
      <c r="AK73" s="45"/>
      <c r="AL73" s="45"/>
      <c r="AM73" s="45"/>
      <c r="AN73" s="41"/>
    </row>
    <row r="74" spans="1:40" x14ac:dyDescent="0.35">
      <c r="A74" s="41"/>
      <c r="B74" s="41"/>
      <c r="C74" s="41"/>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9"/>
      <c r="AD74" s="49"/>
      <c r="AE74" s="49"/>
      <c r="AF74" s="49"/>
      <c r="AG74" s="48"/>
      <c r="AH74" s="45"/>
      <c r="AI74" s="45"/>
      <c r="AJ74" s="45"/>
      <c r="AK74" s="45"/>
      <c r="AL74" s="45"/>
      <c r="AM74" s="45"/>
      <c r="AN74" s="41"/>
    </row>
    <row r="75" spans="1:40" x14ac:dyDescent="0.35">
      <c r="A75" s="41"/>
      <c r="B75" s="41"/>
      <c r="C75" s="41"/>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9"/>
      <c r="AD75" s="49"/>
      <c r="AE75" s="49"/>
      <c r="AF75" s="49"/>
      <c r="AG75" s="48"/>
      <c r="AH75" s="45"/>
      <c r="AI75" s="45"/>
      <c r="AJ75" s="45"/>
      <c r="AK75" s="45"/>
      <c r="AL75" s="45"/>
      <c r="AM75" s="45"/>
      <c r="AN75" s="41"/>
    </row>
    <row r="76" spans="1:40" x14ac:dyDescent="0.35">
      <c r="A76" s="41"/>
      <c r="B76" s="41"/>
      <c r="C76" s="41"/>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9"/>
      <c r="AD76" s="49"/>
      <c r="AE76" s="49"/>
      <c r="AF76" s="49"/>
      <c r="AG76" s="48"/>
      <c r="AH76" s="45"/>
      <c r="AI76" s="45"/>
      <c r="AJ76" s="45"/>
      <c r="AK76" s="45"/>
      <c r="AL76" s="45"/>
      <c r="AM76" s="45"/>
      <c r="AN76" s="41"/>
    </row>
    <row r="77" spans="1:40" x14ac:dyDescent="0.35">
      <c r="A77" s="41"/>
      <c r="B77" s="41"/>
      <c r="C77" s="41"/>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9"/>
      <c r="AD77" s="49"/>
      <c r="AE77" s="49"/>
      <c r="AF77" s="49"/>
      <c r="AG77" s="48"/>
      <c r="AH77" s="45"/>
      <c r="AI77" s="45"/>
      <c r="AJ77" s="45"/>
      <c r="AK77" s="45"/>
      <c r="AL77" s="45"/>
      <c r="AM77" s="45"/>
      <c r="AN77" s="41"/>
    </row>
    <row r="78" spans="1:40" x14ac:dyDescent="0.35">
      <c r="A78" s="41"/>
      <c r="B78" s="41"/>
      <c r="C78" s="41"/>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9"/>
      <c r="AD78" s="49"/>
      <c r="AE78" s="49"/>
      <c r="AF78" s="49"/>
      <c r="AG78" s="48"/>
      <c r="AH78" s="45"/>
      <c r="AI78" s="45"/>
      <c r="AJ78" s="45"/>
      <c r="AK78" s="45"/>
      <c r="AL78" s="45"/>
      <c r="AM78" s="45"/>
      <c r="AN78" s="41"/>
    </row>
    <row r="79" spans="1:40" x14ac:dyDescent="0.35">
      <c r="A79" s="41"/>
      <c r="B79" s="41"/>
      <c r="C79" s="41"/>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9"/>
      <c r="AD79" s="49"/>
      <c r="AE79" s="49"/>
      <c r="AF79" s="49"/>
      <c r="AG79" s="48"/>
      <c r="AH79" s="45"/>
      <c r="AI79" s="45"/>
      <c r="AJ79" s="45"/>
      <c r="AK79" s="45"/>
      <c r="AL79" s="45"/>
      <c r="AM79" s="45"/>
      <c r="AN79" s="41"/>
    </row>
    <row r="80" spans="1:40" x14ac:dyDescent="0.35">
      <c r="A80" s="41"/>
      <c r="B80" s="41"/>
      <c r="C80" s="41"/>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9"/>
      <c r="AD80" s="49"/>
      <c r="AE80" s="49"/>
      <c r="AF80" s="49"/>
      <c r="AG80" s="48"/>
      <c r="AH80" s="45"/>
      <c r="AI80" s="45"/>
      <c r="AJ80" s="45"/>
      <c r="AK80" s="45"/>
      <c r="AL80" s="45"/>
      <c r="AM80" s="45"/>
      <c r="AN80" s="41"/>
    </row>
    <row r="81" spans="1:40" x14ac:dyDescent="0.35">
      <c r="A81" s="41"/>
      <c r="B81" s="41"/>
      <c r="C81" s="41"/>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9"/>
      <c r="AD81" s="49"/>
      <c r="AE81" s="49"/>
      <c r="AF81" s="49"/>
      <c r="AG81" s="48"/>
      <c r="AH81" s="45"/>
      <c r="AI81" s="45"/>
      <c r="AJ81" s="45"/>
      <c r="AK81" s="45"/>
      <c r="AL81" s="45"/>
      <c r="AM81" s="45"/>
      <c r="AN81" s="41"/>
    </row>
    <row r="82" spans="1:40" x14ac:dyDescent="0.35">
      <c r="A82" s="41"/>
      <c r="B82" s="41"/>
      <c r="C82" s="41"/>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9"/>
      <c r="AD82" s="49"/>
      <c r="AE82" s="49"/>
      <c r="AF82" s="49"/>
      <c r="AG82" s="48"/>
      <c r="AH82" s="45"/>
      <c r="AI82" s="45"/>
      <c r="AJ82" s="45"/>
      <c r="AK82" s="45"/>
      <c r="AL82" s="45"/>
      <c r="AM82" s="45"/>
      <c r="AN82" s="41"/>
    </row>
    <row r="83" spans="1:40" x14ac:dyDescent="0.35">
      <c r="A83" s="41"/>
      <c r="B83" s="41"/>
      <c r="C83" s="41"/>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9"/>
      <c r="AD83" s="49"/>
      <c r="AE83" s="49"/>
      <c r="AF83" s="49"/>
      <c r="AG83" s="48"/>
      <c r="AH83" s="45"/>
      <c r="AI83" s="45"/>
      <c r="AJ83" s="45"/>
      <c r="AK83" s="45"/>
      <c r="AL83" s="45"/>
      <c r="AM83" s="45"/>
      <c r="AN83" s="41"/>
    </row>
    <row r="84" spans="1:40" x14ac:dyDescent="0.35">
      <c r="A84" s="41"/>
      <c r="B84" s="41"/>
      <c r="C84" s="41"/>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9"/>
      <c r="AD84" s="49"/>
      <c r="AE84" s="49"/>
      <c r="AF84" s="49"/>
      <c r="AG84" s="48"/>
      <c r="AH84" s="45"/>
      <c r="AI84" s="45"/>
      <c r="AJ84" s="45"/>
      <c r="AK84" s="45"/>
      <c r="AL84" s="45"/>
      <c r="AM84" s="45"/>
      <c r="AN84" s="41"/>
    </row>
    <row r="85" spans="1:40" x14ac:dyDescent="0.35">
      <c r="A85" s="41"/>
      <c r="B85" s="41"/>
      <c r="C85" s="41"/>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9"/>
      <c r="AD85" s="49"/>
      <c r="AE85" s="49"/>
      <c r="AF85" s="49"/>
      <c r="AG85" s="48"/>
      <c r="AH85" s="45"/>
      <c r="AI85" s="45"/>
      <c r="AJ85" s="45"/>
      <c r="AK85" s="45"/>
      <c r="AL85" s="45"/>
      <c r="AM85" s="45"/>
      <c r="AN85" s="41"/>
    </row>
    <row r="86" spans="1:40" x14ac:dyDescent="0.35">
      <c r="A86" s="41"/>
      <c r="B86" s="41"/>
      <c r="C86" s="41"/>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9"/>
      <c r="AD86" s="49"/>
      <c r="AE86" s="49"/>
      <c r="AF86" s="49"/>
      <c r="AG86" s="48"/>
      <c r="AH86" s="45"/>
      <c r="AI86" s="45"/>
      <c r="AJ86" s="45"/>
      <c r="AK86" s="45"/>
      <c r="AL86" s="45"/>
      <c r="AM86" s="45"/>
      <c r="AN86" s="41"/>
    </row>
    <row r="87" spans="1:40" x14ac:dyDescent="0.35">
      <c r="A87" s="41"/>
      <c r="B87" s="41"/>
      <c r="C87" s="41"/>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9"/>
      <c r="AD87" s="49"/>
      <c r="AE87" s="49"/>
      <c r="AF87" s="49"/>
      <c r="AG87" s="48"/>
      <c r="AH87" s="45"/>
      <c r="AI87" s="45"/>
      <c r="AJ87" s="45"/>
      <c r="AK87" s="45"/>
      <c r="AL87" s="45"/>
      <c r="AM87" s="45"/>
      <c r="AN87" s="41"/>
    </row>
    <row r="88" spans="1:40" x14ac:dyDescent="0.35">
      <c r="A88" s="41"/>
      <c r="B88" s="41"/>
      <c r="C88" s="41"/>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9"/>
      <c r="AD88" s="49"/>
      <c r="AE88" s="49"/>
      <c r="AF88" s="49"/>
      <c r="AG88" s="48"/>
      <c r="AH88" s="45"/>
      <c r="AI88" s="45"/>
      <c r="AJ88" s="45"/>
      <c r="AK88" s="45"/>
      <c r="AL88" s="45"/>
      <c r="AM88" s="45"/>
      <c r="AN88" s="41"/>
    </row>
    <row r="89" spans="1:40" x14ac:dyDescent="0.35">
      <c r="A89" s="41"/>
      <c r="B89" s="41"/>
      <c r="C89" s="41"/>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9"/>
      <c r="AD89" s="49"/>
      <c r="AE89" s="49"/>
      <c r="AF89" s="49"/>
      <c r="AG89" s="48"/>
      <c r="AH89" s="45"/>
      <c r="AI89" s="45"/>
      <c r="AJ89" s="45"/>
      <c r="AK89" s="45"/>
      <c r="AL89" s="45"/>
      <c r="AM89" s="45"/>
      <c r="AN89" s="41"/>
    </row>
    <row r="90" spans="1:40" x14ac:dyDescent="0.35">
      <c r="A90" s="41"/>
      <c r="B90" s="41"/>
      <c r="C90" s="41"/>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9"/>
      <c r="AD90" s="49"/>
      <c r="AE90" s="49"/>
      <c r="AF90" s="49"/>
      <c r="AG90" s="48"/>
      <c r="AH90" s="45"/>
      <c r="AI90" s="45"/>
      <c r="AJ90" s="45"/>
      <c r="AK90" s="45"/>
      <c r="AL90" s="45"/>
      <c r="AM90" s="45"/>
      <c r="AN90" s="41"/>
    </row>
    <row r="91" spans="1:40" x14ac:dyDescent="0.35">
      <c r="A91" s="41"/>
      <c r="B91" s="41"/>
      <c r="C91" s="41"/>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9"/>
      <c r="AD91" s="49"/>
      <c r="AE91" s="49"/>
      <c r="AF91" s="49"/>
      <c r="AG91" s="48"/>
      <c r="AH91" s="45"/>
      <c r="AI91" s="45"/>
      <c r="AJ91" s="45"/>
      <c r="AK91" s="45"/>
      <c r="AL91" s="45"/>
      <c r="AM91" s="45"/>
      <c r="AN91" s="41"/>
    </row>
    <row r="92" spans="1:40" x14ac:dyDescent="0.35">
      <c r="A92" s="41"/>
      <c r="B92" s="41"/>
      <c r="C92" s="41"/>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9"/>
      <c r="AD92" s="49"/>
      <c r="AE92" s="49"/>
      <c r="AF92" s="49"/>
      <c r="AG92" s="48"/>
      <c r="AH92" s="45"/>
      <c r="AI92" s="45"/>
      <c r="AJ92" s="45"/>
      <c r="AK92" s="45"/>
      <c r="AL92" s="45"/>
      <c r="AM92" s="45"/>
      <c r="AN92" s="41"/>
    </row>
    <row r="93" spans="1:40" x14ac:dyDescent="0.35">
      <c r="A93" s="41"/>
      <c r="B93" s="41"/>
      <c r="C93" s="41"/>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9"/>
      <c r="AD93" s="49"/>
      <c r="AE93" s="49"/>
      <c r="AF93" s="49"/>
      <c r="AG93" s="48"/>
      <c r="AH93" s="45"/>
      <c r="AI93" s="45"/>
      <c r="AJ93" s="45"/>
      <c r="AK93" s="45"/>
      <c r="AL93" s="45"/>
      <c r="AM93" s="45"/>
      <c r="AN93" s="41"/>
    </row>
    <row r="94" spans="1:40" x14ac:dyDescent="0.35">
      <c r="A94" s="41"/>
      <c r="B94" s="41"/>
      <c r="C94" s="41"/>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9"/>
      <c r="AD94" s="49"/>
      <c r="AE94" s="49"/>
      <c r="AF94" s="49"/>
      <c r="AG94" s="48"/>
      <c r="AH94" s="45"/>
      <c r="AI94" s="45"/>
      <c r="AJ94" s="45"/>
      <c r="AK94" s="45"/>
      <c r="AL94" s="45"/>
      <c r="AM94" s="45"/>
      <c r="AN94" s="41"/>
    </row>
    <row r="95" spans="1:40" x14ac:dyDescent="0.35">
      <c r="A95" s="41"/>
      <c r="B95" s="41"/>
      <c r="C95" s="41"/>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9"/>
      <c r="AD95" s="49"/>
      <c r="AE95" s="49"/>
      <c r="AF95" s="49"/>
      <c r="AG95" s="48"/>
      <c r="AH95" s="45"/>
      <c r="AI95" s="45"/>
      <c r="AJ95" s="45"/>
      <c r="AK95" s="45"/>
      <c r="AL95" s="45"/>
      <c r="AM95" s="45"/>
      <c r="AN95" s="41"/>
    </row>
    <row r="96" spans="1:40" x14ac:dyDescent="0.35">
      <c r="A96" s="41"/>
      <c r="B96" s="41"/>
      <c r="C96" s="41"/>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9"/>
      <c r="AD96" s="49"/>
      <c r="AE96" s="49"/>
      <c r="AF96" s="49"/>
      <c r="AG96" s="48"/>
      <c r="AH96" s="45"/>
      <c r="AI96" s="45"/>
      <c r="AJ96" s="45"/>
      <c r="AK96" s="45"/>
      <c r="AL96" s="45"/>
      <c r="AM96" s="45"/>
      <c r="AN96" s="41"/>
    </row>
    <row r="97" spans="1:40" x14ac:dyDescent="0.35">
      <c r="A97" s="41"/>
      <c r="B97" s="41"/>
      <c r="C97" s="41"/>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9"/>
      <c r="AD97" s="49"/>
      <c r="AE97" s="49"/>
      <c r="AF97" s="49"/>
      <c r="AG97" s="48"/>
      <c r="AH97" s="45"/>
      <c r="AI97" s="45"/>
      <c r="AJ97" s="45"/>
      <c r="AK97" s="45"/>
      <c r="AL97" s="45"/>
      <c r="AM97" s="45"/>
      <c r="AN97" s="41"/>
    </row>
    <row r="98" spans="1:40" x14ac:dyDescent="0.35">
      <c r="A98" s="41"/>
      <c r="B98" s="41"/>
      <c r="C98" s="41"/>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9"/>
      <c r="AD98" s="49"/>
      <c r="AE98" s="49"/>
      <c r="AF98" s="49"/>
      <c r="AG98" s="48"/>
      <c r="AH98" s="45"/>
      <c r="AI98" s="45"/>
      <c r="AJ98" s="45"/>
      <c r="AK98" s="45"/>
      <c r="AL98" s="45"/>
      <c r="AM98" s="45"/>
      <c r="AN98" s="41"/>
    </row>
    <row r="99" spans="1:40" x14ac:dyDescent="0.35">
      <c r="A99" s="41"/>
      <c r="B99" s="41"/>
      <c r="C99" s="41"/>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9"/>
      <c r="AD99" s="49"/>
      <c r="AE99" s="49"/>
      <c r="AF99" s="49"/>
      <c r="AG99" s="48"/>
      <c r="AH99" s="45"/>
      <c r="AI99" s="45"/>
      <c r="AJ99" s="45"/>
      <c r="AK99" s="45"/>
      <c r="AL99" s="45"/>
      <c r="AM99" s="45"/>
      <c r="AN99" s="41"/>
    </row>
    <row r="100" spans="1:40" x14ac:dyDescent="0.35">
      <c r="A100" s="41"/>
      <c r="B100" s="41"/>
      <c r="C100" s="41"/>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9"/>
      <c r="AD100" s="49"/>
      <c r="AE100" s="49"/>
      <c r="AF100" s="49"/>
      <c r="AG100" s="48"/>
      <c r="AH100" s="45"/>
      <c r="AI100" s="45"/>
      <c r="AJ100" s="45"/>
      <c r="AK100" s="45"/>
      <c r="AL100" s="45"/>
      <c r="AM100" s="45"/>
      <c r="AN100" s="41"/>
    </row>
    <row r="101" spans="1:40" x14ac:dyDescent="0.35">
      <c r="A101" s="41"/>
      <c r="B101" s="41"/>
      <c r="C101" s="41"/>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9"/>
      <c r="AD101" s="49"/>
      <c r="AE101" s="49"/>
      <c r="AF101" s="49"/>
      <c r="AG101" s="48"/>
      <c r="AH101" s="45"/>
      <c r="AI101" s="45"/>
      <c r="AJ101" s="45"/>
      <c r="AK101" s="45"/>
      <c r="AL101" s="45"/>
      <c r="AM101" s="45"/>
      <c r="AN101" s="41"/>
    </row>
    <row r="102" spans="1:40" x14ac:dyDescent="0.35">
      <c r="A102" s="41"/>
      <c r="B102" s="41"/>
      <c r="C102" s="41"/>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9"/>
      <c r="AD102" s="49"/>
      <c r="AE102" s="49"/>
      <c r="AF102" s="49"/>
      <c r="AG102" s="48"/>
      <c r="AH102" s="45"/>
      <c r="AI102" s="45"/>
      <c r="AJ102" s="45"/>
      <c r="AK102" s="45"/>
      <c r="AL102" s="45"/>
      <c r="AM102" s="45"/>
      <c r="AN102" s="41"/>
    </row>
    <row r="103" spans="1:40" x14ac:dyDescent="0.35">
      <c r="A103" s="41"/>
      <c r="B103" s="41"/>
      <c r="C103" s="41"/>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9"/>
      <c r="AD103" s="49"/>
      <c r="AE103" s="49"/>
      <c r="AF103" s="49"/>
      <c r="AG103" s="48"/>
      <c r="AH103" s="45"/>
      <c r="AI103" s="45"/>
      <c r="AJ103" s="45"/>
      <c r="AK103" s="45"/>
      <c r="AL103" s="45"/>
      <c r="AM103" s="45"/>
      <c r="AN103" s="41"/>
    </row>
    <row r="104" spans="1:40" x14ac:dyDescent="0.35">
      <c r="A104" s="41"/>
      <c r="B104" s="41"/>
      <c r="C104" s="41"/>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9"/>
      <c r="AD104" s="49"/>
      <c r="AE104" s="49"/>
      <c r="AF104" s="49"/>
      <c r="AG104" s="48"/>
      <c r="AH104" s="45"/>
      <c r="AI104" s="45"/>
      <c r="AJ104" s="45"/>
      <c r="AK104" s="45"/>
      <c r="AL104" s="45"/>
      <c r="AM104" s="45"/>
      <c r="AN104" s="41"/>
    </row>
    <row r="105" spans="1:40" x14ac:dyDescent="0.35">
      <c r="A105" s="41"/>
      <c r="B105" s="41"/>
      <c r="C105" s="41"/>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9"/>
      <c r="AD105" s="49"/>
      <c r="AE105" s="49"/>
      <c r="AF105" s="49"/>
      <c r="AG105" s="48"/>
      <c r="AH105" s="45"/>
      <c r="AI105" s="45"/>
      <c r="AJ105" s="45"/>
      <c r="AK105" s="45"/>
      <c r="AL105" s="45"/>
      <c r="AM105" s="45"/>
      <c r="AN105" s="41"/>
    </row>
    <row r="106" spans="1:40" x14ac:dyDescent="0.35">
      <c r="A106" s="41"/>
      <c r="B106" s="41"/>
      <c r="C106" s="41"/>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9"/>
      <c r="AD106" s="49"/>
      <c r="AE106" s="49"/>
      <c r="AF106" s="49"/>
      <c r="AG106" s="48"/>
      <c r="AH106" s="45"/>
      <c r="AI106" s="45"/>
      <c r="AJ106" s="45"/>
      <c r="AK106" s="45"/>
      <c r="AL106" s="45"/>
      <c r="AM106" s="45"/>
      <c r="AN106" s="41"/>
    </row>
    <row r="107" spans="1:40" x14ac:dyDescent="0.35">
      <c r="A107" s="41"/>
      <c r="B107" s="41"/>
      <c r="C107" s="41"/>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9"/>
      <c r="AD107" s="49"/>
      <c r="AE107" s="49"/>
      <c r="AF107" s="49"/>
      <c r="AG107" s="48"/>
      <c r="AH107" s="45"/>
      <c r="AI107" s="45"/>
      <c r="AJ107" s="45"/>
      <c r="AK107" s="45"/>
      <c r="AL107" s="45"/>
      <c r="AM107" s="45"/>
      <c r="AN107" s="41"/>
    </row>
    <row r="108" spans="1:40" x14ac:dyDescent="0.35">
      <c r="A108" s="41"/>
      <c r="B108" s="41"/>
      <c r="C108" s="41"/>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9"/>
      <c r="AD108" s="49"/>
      <c r="AE108" s="49"/>
      <c r="AF108" s="49"/>
      <c r="AG108" s="48"/>
      <c r="AH108" s="45"/>
      <c r="AI108" s="45"/>
      <c r="AJ108" s="45"/>
      <c r="AK108" s="45"/>
      <c r="AL108" s="45"/>
      <c r="AM108" s="45"/>
      <c r="AN108" s="41"/>
    </row>
    <row r="109" spans="1:40" x14ac:dyDescent="0.35">
      <c r="A109" s="41"/>
      <c r="B109" s="41"/>
      <c r="C109" s="41"/>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9"/>
      <c r="AD109" s="49"/>
      <c r="AE109" s="49"/>
      <c r="AF109" s="49"/>
      <c r="AG109" s="48"/>
      <c r="AH109" s="45"/>
      <c r="AI109" s="45"/>
      <c r="AJ109" s="45"/>
      <c r="AK109" s="45"/>
      <c r="AL109" s="45"/>
      <c r="AM109" s="45"/>
      <c r="AN109" s="41"/>
    </row>
    <row r="110" spans="1:40" x14ac:dyDescent="0.35">
      <c r="A110" s="41"/>
      <c r="B110" s="41"/>
      <c r="C110" s="41"/>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9"/>
      <c r="AD110" s="49"/>
      <c r="AE110" s="49"/>
      <c r="AF110" s="49"/>
      <c r="AG110" s="48"/>
      <c r="AH110" s="45"/>
      <c r="AI110" s="45"/>
      <c r="AJ110" s="45"/>
      <c r="AK110" s="45"/>
      <c r="AL110" s="45"/>
      <c r="AM110" s="45"/>
      <c r="AN110" s="41"/>
    </row>
    <row r="111" spans="1:40" x14ac:dyDescent="0.35">
      <c r="A111" s="41"/>
      <c r="B111" s="41"/>
      <c r="C111" s="41"/>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9"/>
      <c r="AD111" s="49"/>
      <c r="AE111" s="49"/>
      <c r="AF111" s="49"/>
      <c r="AG111" s="48"/>
      <c r="AH111" s="45"/>
      <c r="AI111" s="45"/>
      <c r="AJ111" s="45"/>
      <c r="AK111" s="45"/>
      <c r="AL111" s="45"/>
      <c r="AM111" s="45"/>
      <c r="AN111" s="41"/>
    </row>
    <row r="112" spans="1:40" x14ac:dyDescent="0.35">
      <c r="A112" s="41"/>
      <c r="B112" s="41"/>
      <c r="C112" s="41"/>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9"/>
      <c r="AD112" s="49"/>
      <c r="AE112" s="49"/>
      <c r="AF112" s="49"/>
      <c r="AG112" s="48"/>
      <c r="AH112" s="45"/>
      <c r="AI112" s="45"/>
      <c r="AJ112" s="45"/>
      <c r="AK112" s="45"/>
      <c r="AL112" s="45"/>
      <c r="AM112" s="45"/>
      <c r="AN112" s="41"/>
    </row>
    <row r="113" spans="1:40" x14ac:dyDescent="0.35">
      <c r="A113" s="41"/>
      <c r="B113" s="41"/>
      <c r="C113" s="41"/>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9"/>
      <c r="AD113" s="49"/>
      <c r="AE113" s="49"/>
      <c r="AF113" s="49"/>
      <c r="AG113" s="48"/>
      <c r="AH113" s="45"/>
      <c r="AI113" s="45"/>
      <c r="AJ113" s="45"/>
      <c r="AK113" s="45"/>
      <c r="AL113" s="45"/>
      <c r="AM113" s="45"/>
      <c r="AN113" s="41"/>
    </row>
    <row r="114" spans="1:40" x14ac:dyDescent="0.35">
      <c r="A114" s="41"/>
      <c r="B114" s="41"/>
      <c r="C114" s="41"/>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9"/>
      <c r="AD114" s="49"/>
      <c r="AE114" s="49"/>
      <c r="AF114" s="49"/>
      <c r="AG114" s="48"/>
      <c r="AH114" s="45"/>
      <c r="AI114" s="45"/>
      <c r="AJ114" s="45"/>
      <c r="AK114" s="45"/>
      <c r="AL114" s="45"/>
      <c r="AM114" s="45"/>
      <c r="AN114" s="41"/>
    </row>
    <row r="115" spans="1:40" x14ac:dyDescent="0.35">
      <c r="A115" s="41"/>
      <c r="B115" s="41"/>
      <c r="C115" s="41"/>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9"/>
      <c r="AD115" s="49"/>
      <c r="AE115" s="49"/>
      <c r="AF115" s="49"/>
      <c r="AG115" s="48"/>
      <c r="AH115" s="45"/>
      <c r="AI115" s="45"/>
      <c r="AJ115" s="45"/>
      <c r="AK115" s="45"/>
      <c r="AL115" s="45"/>
      <c r="AM115" s="45"/>
      <c r="AN115" s="41"/>
    </row>
    <row r="116" spans="1:40" x14ac:dyDescent="0.35">
      <c r="A116" s="41"/>
      <c r="B116" s="41"/>
      <c r="C116" s="41"/>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9"/>
      <c r="AD116" s="49"/>
      <c r="AE116" s="49"/>
      <c r="AF116" s="49"/>
      <c r="AG116" s="48"/>
      <c r="AH116" s="45"/>
      <c r="AI116" s="45"/>
      <c r="AJ116" s="45"/>
      <c r="AK116" s="45"/>
      <c r="AL116" s="45"/>
      <c r="AM116" s="45"/>
      <c r="AN116" s="41"/>
    </row>
    <row r="117" spans="1:40" x14ac:dyDescent="0.35">
      <c r="A117" s="41"/>
      <c r="B117" s="41"/>
      <c r="C117" s="41"/>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9"/>
      <c r="AD117" s="49"/>
      <c r="AE117" s="49"/>
      <c r="AF117" s="49"/>
      <c r="AG117" s="48"/>
      <c r="AH117" s="45"/>
      <c r="AI117" s="45"/>
      <c r="AJ117" s="45"/>
      <c r="AK117" s="45"/>
      <c r="AL117" s="45"/>
      <c r="AM117" s="45"/>
      <c r="AN117" s="41"/>
    </row>
    <row r="118" spans="1:40" x14ac:dyDescent="0.35">
      <c r="A118" s="41"/>
      <c r="B118" s="41"/>
      <c r="C118" s="41"/>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9"/>
      <c r="AD118" s="49"/>
      <c r="AE118" s="49"/>
      <c r="AF118" s="49"/>
      <c r="AG118" s="48"/>
      <c r="AH118" s="45"/>
      <c r="AI118" s="45"/>
      <c r="AJ118" s="45"/>
      <c r="AK118" s="45"/>
      <c r="AL118" s="45"/>
      <c r="AM118" s="45"/>
      <c r="AN118" s="41"/>
    </row>
    <row r="119" spans="1:40" x14ac:dyDescent="0.35">
      <c r="A119" s="41"/>
      <c r="B119" s="41"/>
      <c r="C119" s="41"/>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9"/>
      <c r="AD119" s="49"/>
      <c r="AE119" s="49"/>
      <c r="AF119" s="49"/>
      <c r="AG119" s="48"/>
      <c r="AH119" s="45"/>
      <c r="AI119" s="45"/>
      <c r="AJ119" s="45"/>
      <c r="AK119" s="45"/>
      <c r="AL119" s="45"/>
      <c r="AM119" s="45"/>
      <c r="AN119" s="41"/>
    </row>
    <row r="120" spans="1:40" x14ac:dyDescent="0.35">
      <c r="A120" s="41"/>
      <c r="B120" s="41"/>
      <c r="C120" s="41"/>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9"/>
      <c r="AD120" s="49"/>
      <c r="AE120" s="49"/>
      <c r="AF120" s="49"/>
      <c r="AG120" s="48"/>
      <c r="AH120" s="45"/>
      <c r="AI120" s="45"/>
      <c r="AJ120" s="45"/>
      <c r="AK120" s="45"/>
      <c r="AL120" s="45"/>
      <c r="AM120" s="45"/>
      <c r="AN120" s="41"/>
    </row>
    <row r="121" spans="1:40" x14ac:dyDescent="0.35">
      <c r="A121" s="41"/>
      <c r="B121" s="41"/>
      <c r="C121" s="41"/>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9"/>
      <c r="AD121" s="49"/>
      <c r="AE121" s="49"/>
      <c r="AF121" s="49"/>
      <c r="AG121" s="48"/>
      <c r="AH121" s="45"/>
      <c r="AI121" s="45"/>
      <c r="AJ121" s="45"/>
      <c r="AK121" s="45"/>
      <c r="AL121" s="45"/>
      <c r="AM121" s="45"/>
      <c r="AN121" s="41"/>
    </row>
    <row r="122" spans="1:40" x14ac:dyDescent="0.35">
      <c r="A122" s="41"/>
      <c r="B122" s="41"/>
      <c r="C122" s="41"/>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9"/>
      <c r="AD122" s="49"/>
      <c r="AE122" s="49"/>
      <c r="AF122" s="49"/>
      <c r="AG122" s="48"/>
      <c r="AH122" s="45"/>
      <c r="AI122" s="45"/>
      <c r="AJ122" s="45"/>
      <c r="AK122" s="45"/>
      <c r="AL122" s="45"/>
      <c r="AM122" s="45"/>
      <c r="AN122" s="41"/>
    </row>
    <row r="123" spans="1:40" x14ac:dyDescent="0.35">
      <c r="A123" s="41"/>
      <c r="B123" s="41"/>
      <c r="C123" s="41"/>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9"/>
      <c r="AD123" s="49"/>
      <c r="AE123" s="49"/>
      <c r="AF123" s="49"/>
      <c r="AG123" s="48"/>
      <c r="AH123" s="45"/>
      <c r="AI123" s="45"/>
      <c r="AJ123" s="45"/>
      <c r="AK123" s="45"/>
      <c r="AL123" s="45"/>
      <c r="AM123" s="45"/>
      <c r="AN123" s="41"/>
    </row>
    <row r="124" spans="1:40" x14ac:dyDescent="0.35">
      <c r="A124" s="41"/>
      <c r="B124" s="41"/>
      <c r="C124" s="41"/>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9"/>
      <c r="AD124" s="49"/>
      <c r="AE124" s="49"/>
      <c r="AF124" s="49"/>
      <c r="AG124" s="48"/>
      <c r="AH124" s="45"/>
      <c r="AI124" s="45"/>
      <c r="AJ124" s="45"/>
      <c r="AK124" s="45"/>
      <c r="AL124" s="45"/>
      <c r="AM124" s="45"/>
      <c r="AN124" s="41"/>
    </row>
    <row r="125" spans="1:40" x14ac:dyDescent="0.35">
      <c r="A125" s="41"/>
      <c r="B125" s="41"/>
      <c r="C125" s="41"/>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9"/>
      <c r="AD125" s="49"/>
      <c r="AE125" s="49"/>
      <c r="AF125" s="49"/>
      <c r="AG125" s="48"/>
      <c r="AH125" s="45"/>
      <c r="AI125" s="45"/>
      <c r="AJ125" s="45"/>
      <c r="AK125" s="45"/>
      <c r="AL125" s="45"/>
      <c r="AM125" s="45"/>
      <c r="AN125" s="41"/>
    </row>
    <row r="126" spans="1:40" x14ac:dyDescent="0.35">
      <c r="A126" s="41"/>
      <c r="B126" s="41"/>
      <c r="C126" s="41"/>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9"/>
      <c r="AD126" s="49"/>
      <c r="AE126" s="49"/>
      <c r="AF126" s="49"/>
      <c r="AG126" s="48"/>
      <c r="AH126" s="45"/>
      <c r="AI126" s="45"/>
      <c r="AJ126" s="45"/>
      <c r="AK126" s="45"/>
      <c r="AL126" s="45"/>
      <c r="AM126" s="45"/>
      <c r="AN126" s="41"/>
    </row>
    <row r="127" spans="1:40" x14ac:dyDescent="0.35">
      <c r="A127" s="41"/>
      <c r="B127" s="41"/>
      <c r="C127" s="41"/>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9"/>
      <c r="AD127" s="49"/>
      <c r="AE127" s="49"/>
      <c r="AF127" s="49"/>
      <c r="AG127" s="48"/>
      <c r="AH127" s="45"/>
      <c r="AI127" s="45"/>
      <c r="AJ127" s="45"/>
      <c r="AK127" s="45"/>
      <c r="AL127" s="45"/>
      <c r="AM127" s="45"/>
      <c r="AN127" s="41"/>
    </row>
    <row r="128" spans="1:40" x14ac:dyDescent="0.35">
      <c r="A128" s="41"/>
      <c r="B128" s="41"/>
      <c r="C128" s="41"/>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9"/>
      <c r="AD128" s="49"/>
      <c r="AE128" s="49"/>
      <c r="AF128" s="49"/>
      <c r="AG128" s="48"/>
      <c r="AH128" s="45"/>
      <c r="AI128" s="45"/>
      <c r="AJ128" s="45"/>
      <c r="AK128" s="45"/>
      <c r="AL128" s="45"/>
      <c r="AM128" s="45"/>
      <c r="AN128" s="41"/>
    </row>
    <row r="129" spans="1:40" x14ac:dyDescent="0.35">
      <c r="A129" s="41"/>
      <c r="B129" s="41"/>
      <c r="C129" s="41"/>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9"/>
      <c r="AD129" s="49"/>
      <c r="AE129" s="49"/>
      <c r="AF129" s="49"/>
      <c r="AG129" s="48"/>
      <c r="AH129" s="45"/>
      <c r="AI129" s="45"/>
      <c r="AJ129" s="45"/>
      <c r="AK129" s="45"/>
      <c r="AL129" s="45"/>
      <c r="AM129" s="45"/>
      <c r="AN129" s="41"/>
    </row>
    <row r="130" spans="1:40" x14ac:dyDescent="0.35">
      <c r="A130" s="41"/>
      <c r="B130" s="41"/>
      <c r="C130" s="41"/>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9"/>
      <c r="AD130" s="49"/>
      <c r="AE130" s="49"/>
      <c r="AF130" s="49"/>
      <c r="AG130" s="48"/>
      <c r="AH130" s="45"/>
      <c r="AI130" s="45"/>
      <c r="AJ130" s="45"/>
      <c r="AK130" s="45"/>
      <c r="AL130" s="45"/>
      <c r="AM130" s="45"/>
      <c r="AN130" s="41"/>
    </row>
    <row r="131" spans="1:40" x14ac:dyDescent="0.35">
      <c r="A131" s="41"/>
      <c r="B131" s="41"/>
      <c r="C131" s="41"/>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9"/>
      <c r="AD131" s="49"/>
      <c r="AE131" s="49"/>
      <c r="AF131" s="49"/>
      <c r="AG131" s="48"/>
      <c r="AH131" s="45"/>
      <c r="AI131" s="45"/>
      <c r="AJ131" s="45"/>
      <c r="AK131" s="45"/>
      <c r="AL131" s="45"/>
      <c r="AM131" s="45"/>
      <c r="AN131" s="41"/>
    </row>
    <row r="132" spans="1:40" x14ac:dyDescent="0.35">
      <c r="A132" s="41"/>
      <c r="B132" s="41"/>
      <c r="C132" s="41"/>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9"/>
      <c r="AD132" s="49"/>
      <c r="AE132" s="49"/>
      <c r="AF132" s="49"/>
      <c r="AG132" s="48"/>
      <c r="AH132" s="45"/>
      <c r="AI132" s="45"/>
      <c r="AJ132" s="45"/>
      <c r="AK132" s="45"/>
      <c r="AL132" s="45"/>
      <c r="AM132" s="45"/>
      <c r="AN132" s="41"/>
    </row>
    <row r="133" spans="1:40" x14ac:dyDescent="0.35">
      <c r="A133" s="41"/>
      <c r="B133" s="41"/>
      <c r="C133" s="41"/>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9"/>
      <c r="AD133" s="49"/>
      <c r="AE133" s="49"/>
      <c r="AF133" s="49"/>
      <c r="AG133" s="48"/>
      <c r="AH133" s="45"/>
      <c r="AI133" s="45"/>
      <c r="AJ133" s="45"/>
      <c r="AK133" s="45"/>
      <c r="AL133" s="45"/>
      <c r="AM133" s="45"/>
      <c r="AN133" s="41"/>
    </row>
    <row r="134" spans="1:40" x14ac:dyDescent="0.35">
      <c r="A134" s="41"/>
      <c r="B134" s="41"/>
      <c r="C134" s="41"/>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9"/>
      <c r="AD134" s="49"/>
      <c r="AE134" s="49"/>
      <c r="AF134" s="49"/>
      <c r="AG134" s="48"/>
      <c r="AH134" s="45"/>
      <c r="AI134" s="45"/>
      <c r="AJ134" s="45"/>
      <c r="AK134" s="45"/>
      <c r="AL134" s="45"/>
      <c r="AM134" s="45"/>
      <c r="AN134" s="41"/>
    </row>
    <row r="135" spans="1:40" x14ac:dyDescent="0.35">
      <c r="A135" s="41"/>
      <c r="B135" s="41"/>
      <c r="C135" s="41"/>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9"/>
      <c r="AD135" s="49"/>
      <c r="AE135" s="49"/>
      <c r="AF135" s="49"/>
      <c r="AG135" s="48"/>
      <c r="AH135" s="45"/>
      <c r="AI135" s="45"/>
      <c r="AJ135" s="45"/>
      <c r="AK135" s="45"/>
      <c r="AL135" s="45"/>
      <c r="AM135" s="45"/>
      <c r="AN135" s="41"/>
    </row>
    <row r="136" spans="1:40" x14ac:dyDescent="0.35">
      <c r="A136" s="41"/>
      <c r="B136" s="41"/>
      <c r="C136" s="41"/>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9"/>
      <c r="AD136" s="49"/>
      <c r="AE136" s="49"/>
      <c r="AF136" s="49"/>
      <c r="AG136" s="48"/>
      <c r="AH136" s="45"/>
      <c r="AI136" s="45"/>
      <c r="AJ136" s="45"/>
      <c r="AK136" s="45"/>
      <c r="AL136" s="45"/>
      <c r="AM136" s="45"/>
      <c r="AN136" s="41"/>
    </row>
    <row r="137" spans="1:40" x14ac:dyDescent="0.35">
      <c r="A137" s="41"/>
      <c r="B137" s="41"/>
      <c r="C137" s="41"/>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9"/>
      <c r="AD137" s="49"/>
      <c r="AE137" s="49"/>
      <c r="AF137" s="49"/>
      <c r="AG137" s="48"/>
      <c r="AH137" s="45"/>
      <c r="AI137" s="45"/>
      <c r="AJ137" s="45"/>
      <c r="AK137" s="45"/>
      <c r="AL137" s="45"/>
      <c r="AM137" s="45"/>
      <c r="AN137" s="41"/>
    </row>
    <row r="138" spans="1:40" x14ac:dyDescent="0.35">
      <c r="A138" s="41"/>
      <c r="B138" s="41"/>
      <c r="C138" s="41"/>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9"/>
      <c r="AD138" s="49"/>
      <c r="AE138" s="49"/>
      <c r="AF138" s="49"/>
      <c r="AG138" s="48"/>
      <c r="AH138" s="45"/>
      <c r="AI138" s="45"/>
      <c r="AJ138" s="45"/>
      <c r="AK138" s="45"/>
      <c r="AL138" s="45"/>
      <c r="AM138" s="45"/>
      <c r="AN138" s="41"/>
    </row>
    <row r="139" spans="1:40" x14ac:dyDescent="0.35">
      <c r="A139" s="41"/>
      <c r="B139" s="41"/>
      <c r="C139" s="41"/>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9"/>
      <c r="AD139" s="49"/>
      <c r="AE139" s="49"/>
      <c r="AF139" s="49"/>
      <c r="AG139" s="48"/>
      <c r="AH139" s="45"/>
      <c r="AI139" s="45"/>
      <c r="AJ139" s="45"/>
      <c r="AK139" s="45"/>
      <c r="AL139" s="45"/>
      <c r="AM139" s="45"/>
      <c r="AN139" s="41"/>
    </row>
    <row r="140" spans="1:40" x14ac:dyDescent="0.35">
      <c r="A140" s="41"/>
      <c r="B140" s="41"/>
      <c r="C140" s="41"/>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9"/>
      <c r="AD140" s="49"/>
      <c r="AE140" s="49"/>
      <c r="AF140" s="49"/>
      <c r="AG140" s="48"/>
      <c r="AH140" s="45"/>
      <c r="AI140" s="45"/>
      <c r="AJ140" s="45"/>
      <c r="AK140" s="45"/>
      <c r="AL140" s="45"/>
      <c r="AM140" s="45"/>
      <c r="AN140" s="41"/>
    </row>
    <row r="141" spans="1:40" x14ac:dyDescent="0.35">
      <c r="A141" s="41"/>
      <c r="B141" s="41"/>
      <c r="C141" s="41"/>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9"/>
      <c r="AD141" s="49"/>
      <c r="AE141" s="49"/>
      <c r="AF141" s="49"/>
      <c r="AG141" s="48"/>
      <c r="AH141" s="45"/>
      <c r="AI141" s="45"/>
      <c r="AJ141" s="45"/>
      <c r="AK141" s="45"/>
      <c r="AL141" s="45"/>
      <c r="AM141" s="45"/>
      <c r="AN141" s="41"/>
    </row>
    <row r="142" spans="1:40" x14ac:dyDescent="0.35">
      <c r="A142" s="41"/>
      <c r="B142" s="41"/>
      <c r="C142" s="41"/>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9"/>
      <c r="AD142" s="49"/>
      <c r="AE142" s="49"/>
      <c r="AF142" s="49"/>
      <c r="AG142" s="48"/>
      <c r="AH142" s="45"/>
      <c r="AI142" s="45"/>
      <c r="AJ142" s="45"/>
      <c r="AK142" s="45"/>
      <c r="AL142" s="45"/>
      <c r="AM142" s="45"/>
      <c r="AN142" s="41"/>
    </row>
    <row r="143" spans="1:40" x14ac:dyDescent="0.35">
      <c r="A143" s="41"/>
      <c r="B143" s="41"/>
      <c r="C143" s="41"/>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9"/>
      <c r="AD143" s="49"/>
      <c r="AE143" s="49"/>
      <c r="AF143" s="49"/>
      <c r="AG143" s="48"/>
      <c r="AH143" s="45"/>
      <c r="AI143" s="45"/>
      <c r="AJ143" s="45"/>
      <c r="AK143" s="45"/>
      <c r="AL143" s="45"/>
      <c r="AM143" s="45"/>
      <c r="AN143" s="41"/>
    </row>
    <row r="144" spans="1:40" x14ac:dyDescent="0.35">
      <c r="A144" s="41"/>
      <c r="B144" s="41"/>
      <c r="C144" s="41"/>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9"/>
      <c r="AD144" s="49"/>
      <c r="AE144" s="49"/>
      <c r="AF144" s="49"/>
      <c r="AG144" s="48"/>
      <c r="AH144" s="45"/>
      <c r="AI144" s="45"/>
      <c r="AJ144" s="45"/>
      <c r="AK144" s="45"/>
      <c r="AL144" s="45"/>
      <c r="AM144" s="45"/>
      <c r="AN144" s="41"/>
    </row>
    <row r="145" spans="1:40" x14ac:dyDescent="0.35">
      <c r="A145" s="41"/>
      <c r="B145" s="41"/>
      <c r="C145" s="41"/>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9"/>
      <c r="AD145" s="49"/>
      <c r="AE145" s="49"/>
      <c r="AF145" s="49"/>
      <c r="AG145" s="48"/>
      <c r="AH145" s="45"/>
      <c r="AI145" s="45"/>
      <c r="AJ145" s="45"/>
      <c r="AK145" s="45"/>
      <c r="AL145" s="45"/>
      <c r="AM145" s="45"/>
      <c r="AN145" s="41"/>
    </row>
    <row r="146" spans="1:40" x14ac:dyDescent="0.35">
      <c r="A146" s="41"/>
      <c r="B146" s="41"/>
      <c r="C146" s="41"/>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9"/>
      <c r="AD146" s="49"/>
      <c r="AE146" s="49"/>
      <c r="AF146" s="49"/>
      <c r="AG146" s="48"/>
      <c r="AH146" s="45"/>
      <c r="AI146" s="45"/>
      <c r="AJ146" s="45"/>
      <c r="AK146" s="45"/>
      <c r="AL146" s="45"/>
      <c r="AM146" s="45"/>
      <c r="AN146" s="41"/>
    </row>
    <row r="147" spans="1:40" x14ac:dyDescent="0.35">
      <c r="A147" s="41"/>
      <c r="B147" s="41"/>
      <c r="C147" s="41"/>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9"/>
      <c r="AD147" s="49"/>
      <c r="AE147" s="49"/>
      <c r="AF147" s="49"/>
      <c r="AG147" s="48"/>
      <c r="AH147" s="45"/>
      <c r="AI147" s="45"/>
      <c r="AJ147" s="45"/>
      <c r="AK147" s="45"/>
      <c r="AL147" s="45"/>
      <c r="AM147" s="45"/>
      <c r="AN147" s="41"/>
    </row>
    <row r="148" spans="1:40" x14ac:dyDescent="0.35">
      <c r="A148" s="41"/>
      <c r="B148" s="41"/>
      <c r="C148" s="41"/>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9"/>
      <c r="AD148" s="49"/>
      <c r="AE148" s="49"/>
      <c r="AF148" s="49"/>
      <c r="AG148" s="48"/>
      <c r="AH148" s="45"/>
      <c r="AI148" s="45"/>
      <c r="AJ148" s="45"/>
      <c r="AK148" s="45"/>
      <c r="AL148" s="45"/>
      <c r="AM148" s="45"/>
      <c r="AN148" s="41"/>
    </row>
    <row r="149" spans="1:40" x14ac:dyDescent="0.35">
      <c r="A149" s="41"/>
      <c r="B149" s="41"/>
      <c r="C149" s="41"/>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9"/>
      <c r="AD149" s="49"/>
      <c r="AE149" s="49"/>
      <c r="AF149" s="49"/>
      <c r="AG149" s="48"/>
      <c r="AH149" s="45"/>
      <c r="AI149" s="45"/>
      <c r="AJ149" s="45"/>
      <c r="AK149" s="45"/>
      <c r="AL149" s="45"/>
      <c r="AM149" s="45"/>
      <c r="AN149" s="41"/>
    </row>
    <row r="150" spans="1:40" x14ac:dyDescent="0.35">
      <c r="A150" s="41"/>
      <c r="B150" s="41"/>
      <c r="C150" s="41"/>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9"/>
      <c r="AD150" s="49"/>
      <c r="AE150" s="49"/>
      <c r="AF150" s="49"/>
      <c r="AG150" s="48"/>
      <c r="AH150" s="45"/>
      <c r="AI150" s="45"/>
      <c r="AJ150" s="45"/>
      <c r="AK150" s="45"/>
      <c r="AL150" s="45"/>
      <c r="AM150" s="45"/>
      <c r="AN150" s="41"/>
    </row>
    <row r="151" spans="1:40" x14ac:dyDescent="0.35">
      <c r="A151" s="41"/>
      <c r="B151" s="41"/>
      <c r="C151" s="41"/>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9"/>
      <c r="AD151" s="49"/>
      <c r="AE151" s="49"/>
      <c r="AF151" s="49"/>
      <c r="AG151" s="48"/>
      <c r="AH151" s="45"/>
      <c r="AI151" s="45"/>
      <c r="AJ151" s="45"/>
      <c r="AK151" s="45"/>
      <c r="AL151" s="45"/>
      <c r="AM151" s="45"/>
      <c r="AN151" s="41"/>
    </row>
    <row r="152" spans="1:40" x14ac:dyDescent="0.35">
      <c r="A152" s="41"/>
      <c r="B152" s="41"/>
      <c r="C152" s="41"/>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9"/>
      <c r="AD152" s="49"/>
      <c r="AE152" s="49"/>
      <c r="AF152" s="49"/>
      <c r="AG152" s="48"/>
      <c r="AH152" s="45"/>
      <c r="AI152" s="45"/>
      <c r="AJ152" s="45"/>
      <c r="AK152" s="45"/>
      <c r="AL152" s="45"/>
      <c r="AM152" s="45"/>
      <c r="AN152" s="41"/>
    </row>
    <row r="153" spans="1:40" x14ac:dyDescent="0.35">
      <c r="A153" s="41"/>
      <c r="B153" s="41"/>
      <c r="C153" s="41"/>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9"/>
      <c r="AD153" s="49"/>
      <c r="AE153" s="49"/>
      <c r="AF153" s="49"/>
      <c r="AG153" s="48"/>
      <c r="AH153" s="45"/>
      <c r="AI153" s="45"/>
      <c r="AJ153" s="45"/>
      <c r="AK153" s="45"/>
      <c r="AL153" s="45"/>
      <c r="AM153" s="45"/>
      <c r="AN153" s="41"/>
    </row>
    <row r="154" spans="1:40" x14ac:dyDescent="0.35">
      <c r="A154" s="41"/>
      <c r="B154" s="41"/>
      <c r="C154" s="41"/>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9"/>
      <c r="AD154" s="49"/>
      <c r="AE154" s="49"/>
      <c r="AF154" s="49"/>
      <c r="AG154" s="48"/>
      <c r="AH154" s="45"/>
      <c r="AI154" s="45"/>
      <c r="AJ154" s="45"/>
      <c r="AK154" s="45"/>
      <c r="AL154" s="45"/>
      <c r="AM154" s="45"/>
      <c r="AN154" s="41"/>
    </row>
    <row r="155" spans="1:40" x14ac:dyDescent="0.35">
      <c r="A155" s="41"/>
      <c r="B155" s="41"/>
      <c r="C155" s="41"/>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9"/>
      <c r="AD155" s="49"/>
      <c r="AE155" s="49"/>
      <c r="AF155" s="49"/>
      <c r="AG155" s="48"/>
      <c r="AH155" s="45"/>
      <c r="AI155" s="45"/>
      <c r="AJ155" s="45"/>
      <c r="AK155" s="45"/>
      <c r="AL155" s="45"/>
      <c r="AM155" s="45"/>
      <c r="AN155" s="41"/>
    </row>
    <row r="156" spans="1:40" x14ac:dyDescent="0.35">
      <c r="A156" s="41"/>
      <c r="B156" s="41"/>
      <c r="C156" s="41"/>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9"/>
      <c r="AD156" s="49"/>
      <c r="AE156" s="49"/>
      <c r="AF156" s="49"/>
      <c r="AG156" s="48"/>
      <c r="AH156" s="45"/>
      <c r="AI156" s="45"/>
      <c r="AJ156" s="45"/>
      <c r="AK156" s="45"/>
      <c r="AL156" s="45"/>
      <c r="AM156" s="45"/>
      <c r="AN156" s="41"/>
    </row>
    <row r="157" spans="1:40" x14ac:dyDescent="0.35">
      <c r="A157" s="41"/>
      <c r="B157" s="41"/>
      <c r="C157" s="41"/>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9"/>
      <c r="AD157" s="49"/>
      <c r="AE157" s="49"/>
      <c r="AF157" s="49"/>
      <c r="AG157" s="48"/>
      <c r="AH157" s="45"/>
      <c r="AI157" s="45"/>
      <c r="AJ157" s="45"/>
      <c r="AK157" s="45"/>
      <c r="AL157" s="45"/>
      <c r="AM157" s="45"/>
      <c r="AN157" s="41"/>
    </row>
    <row r="158" spans="1:40" x14ac:dyDescent="0.35">
      <c r="A158" s="41"/>
      <c r="B158" s="41"/>
      <c r="C158" s="41"/>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9"/>
      <c r="AD158" s="49"/>
      <c r="AE158" s="49"/>
      <c r="AF158" s="49"/>
      <c r="AG158" s="48"/>
      <c r="AH158" s="45"/>
      <c r="AI158" s="45"/>
      <c r="AJ158" s="45"/>
      <c r="AK158" s="45"/>
      <c r="AL158" s="45"/>
      <c r="AM158" s="45"/>
      <c r="AN158" s="41"/>
    </row>
    <row r="159" spans="1:40" x14ac:dyDescent="0.35">
      <c r="A159" s="41"/>
      <c r="B159" s="41"/>
      <c r="C159" s="41"/>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9"/>
      <c r="AD159" s="49"/>
      <c r="AE159" s="49"/>
      <c r="AF159" s="49"/>
      <c r="AG159" s="48"/>
      <c r="AH159" s="45"/>
      <c r="AI159" s="45"/>
      <c r="AJ159" s="45"/>
      <c r="AK159" s="45"/>
      <c r="AL159" s="45"/>
      <c r="AM159" s="45"/>
      <c r="AN159" s="41"/>
    </row>
    <row r="160" spans="1:40" x14ac:dyDescent="0.35">
      <c r="A160" s="41"/>
      <c r="B160" s="41"/>
      <c r="C160" s="41"/>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9"/>
      <c r="AD160" s="49"/>
      <c r="AE160" s="49"/>
      <c r="AF160" s="49"/>
      <c r="AG160" s="48"/>
      <c r="AH160" s="45"/>
      <c r="AI160" s="45"/>
      <c r="AJ160" s="45"/>
      <c r="AK160" s="45"/>
      <c r="AL160" s="45"/>
      <c r="AM160" s="45"/>
      <c r="AN160" s="41"/>
    </row>
    <row r="161" spans="1:40" x14ac:dyDescent="0.35">
      <c r="A161" s="41"/>
      <c r="B161" s="41"/>
      <c r="C161" s="41"/>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9"/>
      <c r="AD161" s="49"/>
      <c r="AE161" s="49"/>
      <c r="AF161" s="49"/>
      <c r="AG161" s="48"/>
      <c r="AH161" s="45"/>
      <c r="AI161" s="45"/>
      <c r="AJ161" s="45"/>
      <c r="AK161" s="45"/>
      <c r="AL161" s="45"/>
      <c r="AM161" s="45"/>
      <c r="AN161" s="41"/>
    </row>
    <row r="162" spans="1:40" x14ac:dyDescent="0.35">
      <c r="A162" s="41"/>
      <c r="B162" s="41"/>
      <c r="C162" s="41"/>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9"/>
      <c r="AD162" s="49"/>
      <c r="AE162" s="49"/>
      <c r="AF162" s="49"/>
      <c r="AG162" s="48"/>
      <c r="AH162" s="45"/>
      <c r="AI162" s="45"/>
      <c r="AJ162" s="45"/>
      <c r="AK162" s="45"/>
      <c r="AL162" s="45"/>
      <c r="AM162" s="45"/>
      <c r="AN162" s="41"/>
    </row>
    <row r="163" spans="1:40" x14ac:dyDescent="0.35">
      <c r="A163" s="41"/>
      <c r="B163" s="41"/>
      <c r="C163" s="41"/>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9"/>
      <c r="AD163" s="49"/>
      <c r="AE163" s="49"/>
      <c r="AF163" s="49"/>
      <c r="AG163" s="48"/>
      <c r="AH163" s="45"/>
      <c r="AI163" s="45"/>
      <c r="AJ163" s="45"/>
      <c r="AK163" s="45"/>
      <c r="AL163" s="45"/>
      <c r="AM163" s="45"/>
      <c r="AN163" s="41"/>
    </row>
    <row r="164" spans="1:40" x14ac:dyDescent="0.35">
      <c r="A164" s="41"/>
      <c r="B164" s="41"/>
      <c r="C164" s="41"/>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9"/>
      <c r="AD164" s="49"/>
      <c r="AE164" s="49"/>
      <c r="AF164" s="49"/>
      <c r="AG164" s="48"/>
      <c r="AH164" s="45"/>
      <c r="AI164" s="45"/>
      <c r="AJ164" s="45"/>
      <c r="AK164" s="45"/>
      <c r="AL164" s="45"/>
      <c r="AM164" s="45"/>
      <c r="AN164" s="41"/>
    </row>
    <row r="165" spans="1:40" x14ac:dyDescent="0.35">
      <c r="A165" s="41"/>
      <c r="B165" s="41"/>
      <c r="C165" s="41"/>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9"/>
      <c r="AD165" s="49"/>
      <c r="AE165" s="49"/>
      <c r="AF165" s="49"/>
      <c r="AG165" s="48"/>
      <c r="AH165" s="45"/>
      <c r="AI165" s="45"/>
      <c r="AJ165" s="45"/>
      <c r="AK165" s="45"/>
      <c r="AL165" s="45"/>
      <c r="AM165" s="45"/>
      <c r="AN165" s="41"/>
    </row>
    <row r="166" spans="1:40" x14ac:dyDescent="0.35">
      <c r="A166" s="41"/>
      <c r="B166" s="41"/>
      <c r="C166" s="41"/>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9"/>
      <c r="AD166" s="49"/>
      <c r="AE166" s="49"/>
      <c r="AF166" s="49"/>
      <c r="AG166" s="48"/>
      <c r="AH166" s="45"/>
      <c r="AI166" s="45"/>
      <c r="AJ166" s="45"/>
      <c r="AK166" s="45"/>
      <c r="AL166" s="45"/>
      <c r="AM166" s="45"/>
      <c r="AN166" s="41"/>
    </row>
    <row r="167" spans="1:40" x14ac:dyDescent="0.35">
      <c r="A167" s="41"/>
      <c r="B167" s="41"/>
      <c r="C167" s="41"/>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9"/>
      <c r="AD167" s="49"/>
      <c r="AE167" s="49"/>
      <c r="AF167" s="49"/>
      <c r="AG167" s="48"/>
      <c r="AH167" s="45"/>
      <c r="AI167" s="45"/>
      <c r="AJ167" s="45"/>
      <c r="AK167" s="45"/>
      <c r="AL167" s="45"/>
      <c r="AM167" s="45"/>
      <c r="AN167" s="41"/>
    </row>
    <row r="168" spans="1:40" x14ac:dyDescent="0.35">
      <c r="A168" s="41"/>
      <c r="B168" s="41"/>
      <c r="C168" s="41"/>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9"/>
      <c r="AD168" s="49"/>
      <c r="AE168" s="49"/>
      <c r="AF168" s="49"/>
      <c r="AG168" s="48"/>
      <c r="AH168" s="45"/>
      <c r="AI168" s="45"/>
      <c r="AJ168" s="45"/>
      <c r="AK168" s="45"/>
      <c r="AL168" s="45"/>
      <c r="AM168" s="45"/>
      <c r="AN168" s="41"/>
    </row>
    <row r="169" spans="1:40" x14ac:dyDescent="0.35">
      <c r="A169" s="41"/>
      <c r="B169" s="41"/>
      <c r="C169" s="41"/>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9"/>
      <c r="AD169" s="49"/>
      <c r="AE169" s="49"/>
      <c r="AF169" s="49"/>
      <c r="AG169" s="48"/>
      <c r="AH169" s="45"/>
      <c r="AI169" s="45"/>
      <c r="AJ169" s="45"/>
      <c r="AK169" s="45"/>
      <c r="AL169" s="45"/>
      <c r="AM169" s="45"/>
      <c r="AN169" s="41"/>
    </row>
    <row r="170" spans="1:40" x14ac:dyDescent="0.35">
      <c r="A170" s="41"/>
      <c r="B170" s="41"/>
      <c r="C170" s="41"/>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9"/>
      <c r="AD170" s="49"/>
      <c r="AE170" s="49"/>
      <c r="AF170" s="49"/>
      <c r="AG170" s="48"/>
      <c r="AH170" s="45"/>
      <c r="AI170" s="45"/>
      <c r="AJ170" s="45"/>
      <c r="AK170" s="45"/>
      <c r="AL170" s="45"/>
      <c r="AM170" s="45"/>
      <c r="AN170" s="41"/>
    </row>
    <row r="171" spans="1:40" x14ac:dyDescent="0.35">
      <c r="A171" s="41"/>
      <c r="B171" s="41"/>
      <c r="C171" s="41"/>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9"/>
      <c r="AD171" s="49"/>
      <c r="AE171" s="49"/>
      <c r="AF171" s="49"/>
      <c r="AG171" s="48"/>
      <c r="AH171" s="45"/>
      <c r="AI171" s="45"/>
      <c r="AJ171" s="45"/>
      <c r="AK171" s="45"/>
      <c r="AL171" s="45"/>
      <c r="AM171" s="45"/>
      <c r="AN171" s="41"/>
    </row>
    <row r="172" spans="1:40" x14ac:dyDescent="0.35">
      <c r="A172" s="41"/>
      <c r="B172" s="41"/>
      <c r="C172" s="41"/>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9"/>
      <c r="AD172" s="49"/>
      <c r="AE172" s="49"/>
      <c r="AF172" s="49"/>
      <c r="AG172" s="48"/>
      <c r="AH172" s="45"/>
      <c r="AI172" s="45"/>
      <c r="AJ172" s="45"/>
      <c r="AK172" s="45"/>
      <c r="AL172" s="45"/>
      <c r="AM172" s="45"/>
      <c r="AN172" s="41"/>
    </row>
    <row r="173" spans="1:40" x14ac:dyDescent="0.35">
      <c r="A173" s="41"/>
      <c r="B173" s="41"/>
      <c r="C173" s="41"/>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9"/>
      <c r="AD173" s="49"/>
      <c r="AE173" s="49"/>
      <c r="AF173" s="49"/>
      <c r="AG173" s="48"/>
      <c r="AH173" s="45"/>
      <c r="AI173" s="45"/>
      <c r="AJ173" s="45"/>
      <c r="AK173" s="45"/>
      <c r="AL173" s="45"/>
      <c r="AM173" s="45"/>
      <c r="AN173" s="41"/>
    </row>
    <row r="174" spans="1:40" x14ac:dyDescent="0.35">
      <c r="A174" s="41"/>
      <c r="B174" s="41"/>
      <c r="C174" s="41"/>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9"/>
      <c r="AD174" s="49"/>
      <c r="AE174" s="49"/>
      <c r="AF174" s="49"/>
      <c r="AG174" s="48"/>
      <c r="AH174" s="45"/>
      <c r="AI174" s="45"/>
      <c r="AJ174" s="45"/>
      <c r="AK174" s="45"/>
      <c r="AL174" s="45"/>
      <c r="AM174" s="45"/>
      <c r="AN174" s="41"/>
    </row>
    <row r="175" spans="1:40" x14ac:dyDescent="0.35">
      <c r="A175" s="41"/>
      <c r="B175" s="41"/>
      <c r="C175" s="41"/>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9"/>
      <c r="AD175" s="49"/>
      <c r="AE175" s="49"/>
      <c r="AF175" s="49"/>
      <c r="AG175" s="48"/>
      <c r="AH175" s="45"/>
      <c r="AI175" s="45"/>
      <c r="AJ175" s="45"/>
      <c r="AK175" s="45"/>
      <c r="AL175" s="45"/>
      <c r="AM175" s="45"/>
      <c r="AN175" s="41"/>
    </row>
    <row r="176" spans="1:40" x14ac:dyDescent="0.35">
      <c r="A176" s="41"/>
      <c r="B176" s="41"/>
      <c r="C176" s="41"/>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9"/>
      <c r="AD176" s="49"/>
      <c r="AE176" s="49"/>
      <c r="AF176" s="49"/>
      <c r="AG176" s="48"/>
      <c r="AH176" s="45"/>
      <c r="AI176" s="45"/>
      <c r="AJ176" s="45"/>
      <c r="AK176" s="45"/>
      <c r="AL176" s="45"/>
      <c r="AM176" s="45"/>
      <c r="AN176" s="41"/>
    </row>
    <row r="177" spans="1:40" x14ac:dyDescent="0.35">
      <c r="A177" s="41"/>
      <c r="B177" s="41"/>
      <c r="C177" s="41"/>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9"/>
      <c r="AD177" s="49"/>
      <c r="AE177" s="49"/>
      <c r="AF177" s="49"/>
      <c r="AG177" s="48"/>
      <c r="AH177" s="45"/>
      <c r="AI177" s="45"/>
      <c r="AJ177" s="45"/>
      <c r="AK177" s="45"/>
      <c r="AL177" s="45"/>
      <c r="AM177" s="45"/>
      <c r="AN177" s="41"/>
    </row>
    <row r="178" spans="1:40" x14ac:dyDescent="0.35">
      <c r="A178" s="41"/>
      <c r="B178" s="41"/>
      <c r="C178" s="41"/>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9"/>
      <c r="AD178" s="49"/>
      <c r="AE178" s="49"/>
      <c r="AF178" s="49"/>
      <c r="AG178" s="48"/>
      <c r="AH178" s="45"/>
      <c r="AI178" s="45"/>
      <c r="AJ178" s="45"/>
      <c r="AK178" s="45"/>
      <c r="AL178" s="45"/>
      <c r="AM178" s="45"/>
      <c r="AN178" s="41"/>
    </row>
    <row r="179" spans="1:40" x14ac:dyDescent="0.35">
      <c r="A179" s="41"/>
      <c r="B179" s="41"/>
      <c r="C179" s="41"/>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9"/>
      <c r="AD179" s="49"/>
      <c r="AE179" s="49"/>
      <c r="AF179" s="49"/>
      <c r="AG179" s="48"/>
      <c r="AH179" s="45"/>
      <c r="AI179" s="45"/>
      <c r="AJ179" s="45"/>
      <c r="AK179" s="45"/>
      <c r="AL179" s="45"/>
      <c r="AM179" s="45"/>
      <c r="AN179" s="41"/>
    </row>
    <row r="180" spans="1:40" x14ac:dyDescent="0.35">
      <c r="A180" s="41"/>
      <c r="B180" s="41"/>
      <c r="C180" s="41"/>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9"/>
      <c r="AD180" s="49"/>
      <c r="AE180" s="49"/>
      <c r="AF180" s="49"/>
      <c r="AG180" s="48"/>
      <c r="AH180" s="45"/>
      <c r="AI180" s="45"/>
      <c r="AJ180" s="45"/>
      <c r="AK180" s="45"/>
      <c r="AL180" s="45"/>
      <c r="AM180" s="45"/>
      <c r="AN180" s="41"/>
    </row>
    <row r="181" spans="1:40" x14ac:dyDescent="0.35">
      <c r="A181" s="41"/>
      <c r="B181" s="41"/>
      <c r="C181" s="41"/>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9"/>
      <c r="AD181" s="49"/>
      <c r="AE181" s="49"/>
      <c r="AF181" s="49"/>
      <c r="AG181" s="48"/>
      <c r="AH181" s="45"/>
      <c r="AI181" s="45"/>
      <c r="AJ181" s="45"/>
      <c r="AK181" s="45"/>
      <c r="AL181" s="45"/>
      <c r="AM181" s="45"/>
      <c r="AN181" s="41"/>
    </row>
    <row r="182" spans="1:40" x14ac:dyDescent="0.35">
      <c r="A182" s="41"/>
      <c r="B182" s="41"/>
      <c r="C182" s="41"/>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9"/>
      <c r="AD182" s="49"/>
      <c r="AE182" s="49"/>
      <c r="AF182" s="49"/>
      <c r="AG182" s="48"/>
      <c r="AH182" s="45"/>
      <c r="AI182" s="45"/>
      <c r="AJ182" s="45"/>
      <c r="AK182" s="45"/>
      <c r="AL182" s="45"/>
      <c r="AM182" s="45"/>
      <c r="AN182" s="41"/>
    </row>
    <row r="183" spans="1:40" x14ac:dyDescent="0.35">
      <c r="A183" s="41"/>
      <c r="B183" s="41"/>
      <c r="C183" s="41"/>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9"/>
      <c r="AD183" s="49"/>
      <c r="AE183" s="49"/>
      <c r="AF183" s="49"/>
      <c r="AG183" s="48"/>
      <c r="AH183" s="45"/>
      <c r="AI183" s="45"/>
      <c r="AJ183" s="45"/>
      <c r="AK183" s="45"/>
      <c r="AL183" s="45"/>
      <c r="AM183" s="45"/>
      <c r="AN183" s="41"/>
    </row>
    <row r="184" spans="1:40" x14ac:dyDescent="0.35">
      <c r="A184" s="41"/>
      <c r="B184" s="41"/>
      <c r="C184" s="41"/>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9"/>
      <c r="AD184" s="49"/>
      <c r="AE184" s="49"/>
      <c r="AF184" s="49"/>
      <c r="AG184" s="48"/>
      <c r="AH184" s="45"/>
      <c r="AI184" s="45"/>
      <c r="AJ184" s="45"/>
      <c r="AK184" s="45"/>
      <c r="AL184" s="45"/>
      <c r="AM184" s="45"/>
      <c r="AN184" s="41"/>
    </row>
    <row r="185" spans="1:40" x14ac:dyDescent="0.35">
      <c r="A185" s="41"/>
      <c r="B185" s="41"/>
      <c r="C185" s="41"/>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9"/>
      <c r="AD185" s="49"/>
      <c r="AE185" s="49"/>
      <c r="AF185" s="49"/>
      <c r="AG185" s="48"/>
      <c r="AH185" s="45"/>
      <c r="AI185" s="45"/>
      <c r="AJ185" s="45"/>
      <c r="AK185" s="45"/>
      <c r="AL185" s="45"/>
      <c r="AM185" s="45"/>
      <c r="AN185" s="41"/>
    </row>
    <row r="186" spans="1:40" x14ac:dyDescent="0.35">
      <c r="A186" s="41"/>
      <c r="B186" s="41"/>
      <c r="C186" s="41"/>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9"/>
      <c r="AD186" s="49"/>
      <c r="AE186" s="49"/>
      <c r="AF186" s="49"/>
      <c r="AG186" s="48"/>
      <c r="AH186" s="45"/>
      <c r="AI186" s="45"/>
      <c r="AJ186" s="45"/>
      <c r="AK186" s="45"/>
      <c r="AL186" s="45"/>
      <c r="AM186" s="45"/>
      <c r="AN186" s="41"/>
    </row>
    <row r="187" spans="1:40" x14ac:dyDescent="0.35">
      <c r="A187" s="41"/>
      <c r="B187" s="41"/>
      <c r="C187" s="41"/>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9"/>
      <c r="AD187" s="49"/>
      <c r="AE187" s="49"/>
      <c r="AF187" s="49"/>
      <c r="AG187" s="48"/>
      <c r="AH187" s="45"/>
      <c r="AI187" s="45"/>
      <c r="AJ187" s="45"/>
      <c r="AK187" s="45"/>
      <c r="AL187" s="45"/>
      <c r="AM187" s="45"/>
      <c r="AN187" s="41"/>
    </row>
    <row r="188" spans="1:40" x14ac:dyDescent="0.35">
      <c r="A188" s="41"/>
      <c r="B188" s="41"/>
      <c r="C188" s="41"/>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9"/>
      <c r="AD188" s="49"/>
      <c r="AE188" s="49"/>
      <c r="AF188" s="49"/>
      <c r="AG188" s="48"/>
      <c r="AH188" s="45"/>
      <c r="AI188" s="45"/>
      <c r="AJ188" s="45"/>
      <c r="AK188" s="45"/>
      <c r="AL188" s="45"/>
      <c r="AM188" s="45"/>
      <c r="AN188" s="41"/>
    </row>
    <row r="189" spans="1:40" x14ac:dyDescent="0.35">
      <c r="A189" s="41"/>
      <c r="B189" s="41"/>
      <c r="C189" s="41"/>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9"/>
      <c r="AD189" s="49"/>
      <c r="AE189" s="49"/>
      <c r="AF189" s="49"/>
      <c r="AG189" s="48"/>
      <c r="AH189" s="45"/>
      <c r="AI189" s="45"/>
      <c r="AJ189" s="45"/>
      <c r="AK189" s="45"/>
      <c r="AL189" s="45"/>
      <c r="AM189" s="45"/>
      <c r="AN189" s="41"/>
    </row>
    <row r="190" spans="1:40" x14ac:dyDescent="0.35">
      <c r="A190" s="41"/>
      <c r="B190" s="41"/>
      <c r="C190" s="41"/>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9"/>
      <c r="AD190" s="49"/>
      <c r="AE190" s="49"/>
      <c r="AF190" s="49"/>
      <c r="AG190" s="48"/>
      <c r="AH190" s="45"/>
      <c r="AI190" s="45"/>
      <c r="AJ190" s="45"/>
      <c r="AK190" s="45"/>
      <c r="AL190" s="45"/>
      <c r="AM190" s="45"/>
      <c r="AN190" s="41"/>
    </row>
    <row r="191" spans="1:40" x14ac:dyDescent="0.35">
      <c r="A191" s="41"/>
      <c r="B191" s="41"/>
      <c r="C191" s="41"/>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9"/>
      <c r="AD191" s="49"/>
      <c r="AE191" s="49"/>
      <c r="AF191" s="49"/>
      <c r="AG191" s="48"/>
      <c r="AH191" s="45"/>
      <c r="AI191" s="45"/>
      <c r="AJ191" s="45"/>
      <c r="AK191" s="45"/>
      <c r="AL191" s="45"/>
      <c r="AM191" s="45"/>
      <c r="AN191" s="41"/>
    </row>
    <row r="192" spans="1:40" x14ac:dyDescent="0.35">
      <c r="A192" s="41"/>
      <c r="B192" s="41"/>
      <c r="C192" s="41"/>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9"/>
      <c r="AD192" s="49"/>
      <c r="AE192" s="49"/>
      <c r="AF192" s="49"/>
      <c r="AG192" s="48"/>
      <c r="AH192" s="45"/>
      <c r="AI192" s="45"/>
      <c r="AJ192" s="45"/>
      <c r="AK192" s="45"/>
      <c r="AL192" s="45"/>
      <c r="AM192" s="45"/>
      <c r="AN192" s="41"/>
    </row>
    <row r="193" spans="1:40" x14ac:dyDescent="0.35">
      <c r="A193" s="41"/>
      <c r="B193" s="41"/>
      <c r="C193" s="41"/>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9"/>
      <c r="AD193" s="49"/>
      <c r="AE193" s="49"/>
      <c r="AF193" s="49"/>
      <c r="AG193" s="48"/>
      <c r="AH193" s="45"/>
      <c r="AI193" s="45"/>
      <c r="AJ193" s="45"/>
      <c r="AK193" s="45"/>
      <c r="AL193" s="45"/>
      <c r="AM193" s="45"/>
      <c r="AN193" s="41"/>
    </row>
    <row r="194" spans="1:40" x14ac:dyDescent="0.35">
      <c r="A194" s="41"/>
      <c r="B194" s="41"/>
      <c r="C194" s="41"/>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9"/>
      <c r="AD194" s="49"/>
      <c r="AE194" s="49"/>
      <c r="AF194" s="49"/>
      <c r="AG194" s="48"/>
      <c r="AH194" s="45"/>
      <c r="AI194" s="45"/>
      <c r="AJ194" s="45"/>
      <c r="AK194" s="45"/>
      <c r="AL194" s="45"/>
      <c r="AM194" s="45"/>
      <c r="AN194" s="41"/>
    </row>
    <row r="195" spans="1:40" x14ac:dyDescent="0.35">
      <c r="A195" s="41"/>
      <c r="B195" s="41"/>
      <c r="C195" s="41"/>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9"/>
      <c r="AD195" s="49"/>
      <c r="AE195" s="49"/>
      <c r="AF195" s="49"/>
      <c r="AG195" s="48"/>
      <c r="AH195" s="45"/>
      <c r="AI195" s="45"/>
      <c r="AJ195" s="45"/>
      <c r="AK195" s="45"/>
      <c r="AL195" s="45"/>
      <c r="AM195" s="45"/>
      <c r="AN195" s="41"/>
    </row>
    <row r="196" spans="1:40" x14ac:dyDescent="0.35">
      <c r="A196" s="41"/>
      <c r="B196" s="41"/>
      <c r="C196" s="41"/>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9"/>
      <c r="AD196" s="49"/>
      <c r="AE196" s="49"/>
      <c r="AF196" s="49"/>
      <c r="AG196" s="48"/>
      <c r="AH196" s="45"/>
      <c r="AI196" s="45"/>
      <c r="AJ196" s="45"/>
      <c r="AK196" s="45"/>
      <c r="AL196" s="45"/>
      <c r="AM196" s="45"/>
      <c r="AN196" s="41"/>
    </row>
    <row r="197" spans="1:40" x14ac:dyDescent="0.35">
      <c r="C197" s="47"/>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9"/>
      <c r="AD197" s="49"/>
      <c r="AE197" s="49"/>
      <c r="AF197" s="49"/>
      <c r="AG197" s="48"/>
      <c r="AH197" s="45"/>
      <c r="AI197" s="45"/>
      <c r="AJ197" s="45"/>
      <c r="AK197" s="45"/>
      <c r="AL197" s="45"/>
      <c r="AM197" s="45"/>
      <c r="AN197" s="41"/>
    </row>
    <row r="198" spans="1:40" x14ac:dyDescent="0.35">
      <c r="C198" s="47"/>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9"/>
      <c r="AD198" s="49"/>
      <c r="AE198" s="49"/>
      <c r="AF198" s="49"/>
      <c r="AG198" s="48"/>
      <c r="AH198" s="45"/>
      <c r="AI198" s="45"/>
      <c r="AJ198" s="45"/>
      <c r="AK198" s="45"/>
      <c r="AL198" s="45"/>
      <c r="AM198" s="45"/>
      <c r="AN198" s="41"/>
    </row>
    <row r="199" spans="1:40" x14ac:dyDescent="0.35">
      <c r="C199" s="47"/>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9"/>
      <c r="AD199" s="49"/>
      <c r="AE199" s="49"/>
      <c r="AF199" s="49"/>
      <c r="AG199" s="48"/>
      <c r="AH199" s="45"/>
      <c r="AI199" s="45"/>
      <c r="AJ199" s="45"/>
      <c r="AK199" s="45"/>
      <c r="AL199" s="45"/>
      <c r="AM199" s="45"/>
      <c r="AN199" s="41"/>
    </row>
    <row r="200" spans="1:40" x14ac:dyDescent="0.35">
      <c r="C200" s="47"/>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9"/>
      <c r="AD200" s="49"/>
      <c r="AE200" s="49"/>
      <c r="AF200" s="49"/>
      <c r="AG200" s="48"/>
      <c r="AH200" s="45"/>
      <c r="AI200" s="45"/>
      <c r="AJ200" s="45"/>
      <c r="AK200" s="45"/>
      <c r="AL200" s="45"/>
      <c r="AM200" s="45"/>
      <c r="AN200" s="41"/>
    </row>
    <row r="201" spans="1:40" x14ac:dyDescent="0.35">
      <c r="C201" s="47"/>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9"/>
      <c r="AD201" s="49"/>
      <c r="AE201" s="49"/>
      <c r="AF201" s="49"/>
      <c r="AG201" s="48"/>
      <c r="AH201" s="45"/>
      <c r="AI201" s="45"/>
      <c r="AJ201" s="45"/>
      <c r="AK201" s="45"/>
      <c r="AL201" s="45"/>
      <c r="AM201" s="45"/>
      <c r="AN201" s="41"/>
    </row>
    <row r="202" spans="1:40" x14ac:dyDescent="0.35">
      <c r="C202" s="47"/>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9"/>
      <c r="AD202" s="49"/>
      <c r="AE202" s="49"/>
      <c r="AF202" s="49"/>
      <c r="AG202" s="48"/>
      <c r="AH202" s="45"/>
      <c r="AI202" s="45"/>
      <c r="AJ202" s="45"/>
      <c r="AK202" s="45"/>
      <c r="AL202" s="45"/>
      <c r="AM202" s="45"/>
      <c r="AN202" s="41"/>
    </row>
    <row r="203" spans="1:40" x14ac:dyDescent="0.35">
      <c r="C203" s="47"/>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9"/>
      <c r="AD203" s="49"/>
      <c r="AE203" s="49"/>
      <c r="AF203" s="49"/>
      <c r="AG203" s="48"/>
      <c r="AH203" s="45"/>
      <c r="AI203" s="45"/>
      <c r="AJ203" s="45"/>
      <c r="AK203" s="45"/>
      <c r="AL203" s="45"/>
      <c r="AM203" s="45"/>
      <c r="AN203" s="41"/>
    </row>
    <row r="204" spans="1:40" x14ac:dyDescent="0.35">
      <c r="C204" s="47"/>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9"/>
      <c r="AD204" s="49"/>
      <c r="AE204" s="49"/>
      <c r="AF204" s="49"/>
      <c r="AG204" s="48"/>
      <c r="AH204" s="45"/>
      <c r="AI204" s="45"/>
      <c r="AJ204" s="45"/>
      <c r="AK204" s="45"/>
      <c r="AL204" s="45"/>
      <c r="AM204" s="45"/>
      <c r="AN204" s="41"/>
    </row>
    <row r="205" spans="1:40" x14ac:dyDescent="0.35">
      <c r="C205" s="47"/>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9"/>
      <c r="AD205" s="49"/>
      <c r="AE205" s="49"/>
      <c r="AF205" s="49"/>
      <c r="AG205" s="48"/>
      <c r="AH205" s="45"/>
      <c r="AI205" s="45"/>
      <c r="AJ205" s="45"/>
      <c r="AK205" s="45"/>
      <c r="AL205" s="45"/>
      <c r="AM205" s="45"/>
      <c r="AN205" s="41"/>
    </row>
    <row r="206" spans="1:40" x14ac:dyDescent="0.35">
      <c r="C206" s="47"/>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9"/>
      <c r="AD206" s="49"/>
      <c r="AE206" s="49"/>
      <c r="AF206" s="49"/>
      <c r="AG206" s="48"/>
      <c r="AH206" s="45"/>
      <c r="AI206" s="45"/>
      <c r="AJ206" s="45"/>
      <c r="AK206" s="45"/>
      <c r="AL206" s="45"/>
      <c r="AM206" s="45"/>
      <c r="AN206" s="41"/>
    </row>
    <row r="207" spans="1:40" x14ac:dyDescent="0.35">
      <c r="C207" s="47"/>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9"/>
      <c r="AD207" s="49"/>
      <c r="AE207" s="49"/>
      <c r="AF207" s="49"/>
      <c r="AG207" s="48"/>
      <c r="AH207" s="45"/>
      <c r="AI207" s="45"/>
      <c r="AJ207" s="45"/>
      <c r="AK207" s="45"/>
      <c r="AL207" s="45"/>
      <c r="AM207" s="45"/>
      <c r="AN207" s="41"/>
    </row>
    <row r="208" spans="1:40" x14ac:dyDescent="0.35">
      <c r="C208" s="47"/>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9"/>
      <c r="AD208" s="49"/>
      <c r="AE208" s="49"/>
      <c r="AF208" s="49"/>
      <c r="AG208" s="48"/>
      <c r="AH208" s="45"/>
      <c r="AI208" s="45"/>
      <c r="AJ208" s="45"/>
      <c r="AK208" s="45"/>
      <c r="AL208" s="45"/>
      <c r="AM208" s="45"/>
      <c r="AN208" s="41"/>
    </row>
    <row r="209" spans="3:40" x14ac:dyDescent="0.35">
      <c r="C209" s="47"/>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9"/>
      <c r="AD209" s="49"/>
      <c r="AE209" s="49"/>
      <c r="AF209" s="49"/>
      <c r="AG209" s="48"/>
      <c r="AH209" s="45"/>
      <c r="AI209" s="45"/>
      <c r="AJ209" s="45"/>
      <c r="AK209" s="45"/>
      <c r="AL209" s="45"/>
      <c r="AM209" s="45"/>
      <c r="AN209" s="41"/>
    </row>
    <row r="210" spans="3:40" x14ac:dyDescent="0.35">
      <c r="C210" s="47"/>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9"/>
      <c r="AD210" s="49"/>
      <c r="AE210" s="49"/>
      <c r="AF210" s="49"/>
      <c r="AG210" s="48"/>
      <c r="AH210" s="45"/>
      <c r="AI210" s="45"/>
      <c r="AJ210" s="45"/>
      <c r="AK210" s="45"/>
      <c r="AL210" s="45"/>
      <c r="AM210" s="45"/>
      <c r="AN210" s="41"/>
    </row>
    <row r="211" spans="3:40" x14ac:dyDescent="0.35">
      <c r="C211" s="47"/>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9"/>
      <c r="AD211" s="49"/>
      <c r="AE211" s="49"/>
      <c r="AF211" s="49"/>
      <c r="AG211" s="48"/>
      <c r="AH211" s="45"/>
      <c r="AI211" s="45"/>
      <c r="AJ211" s="45"/>
      <c r="AK211" s="45"/>
      <c r="AL211" s="45"/>
      <c r="AM211" s="45"/>
      <c r="AN211" s="41"/>
    </row>
    <row r="212" spans="3:40" x14ac:dyDescent="0.35">
      <c r="C212" s="47"/>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9"/>
      <c r="AD212" s="49"/>
      <c r="AE212" s="49"/>
      <c r="AF212" s="49"/>
      <c r="AG212" s="48"/>
      <c r="AH212" s="45"/>
      <c r="AI212" s="45"/>
      <c r="AJ212" s="45"/>
      <c r="AK212" s="45"/>
      <c r="AL212" s="45"/>
      <c r="AM212" s="45"/>
      <c r="AN212" s="41"/>
    </row>
    <row r="213" spans="3:40" x14ac:dyDescent="0.35">
      <c r="C213" s="47"/>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9"/>
      <c r="AD213" s="49"/>
      <c r="AE213" s="49"/>
      <c r="AF213" s="49"/>
      <c r="AG213" s="48"/>
      <c r="AH213" s="45"/>
      <c r="AI213" s="45"/>
      <c r="AJ213" s="45"/>
      <c r="AK213" s="45"/>
      <c r="AL213" s="45"/>
      <c r="AM213" s="45"/>
      <c r="AN213" s="41"/>
    </row>
    <row r="214" spans="3:40" x14ac:dyDescent="0.35">
      <c r="C214" s="47"/>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9"/>
      <c r="AD214" s="49"/>
      <c r="AE214" s="49"/>
      <c r="AF214" s="49"/>
      <c r="AG214" s="48"/>
      <c r="AH214" s="45"/>
      <c r="AI214" s="45"/>
      <c r="AJ214" s="45"/>
      <c r="AK214" s="45"/>
      <c r="AL214" s="45"/>
      <c r="AM214" s="45"/>
      <c r="AN214" s="41"/>
    </row>
    <row r="215" spans="3:40" x14ac:dyDescent="0.35">
      <c r="C215" s="47"/>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9"/>
      <c r="AD215" s="49"/>
      <c r="AE215" s="49"/>
      <c r="AF215" s="49"/>
      <c r="AG215" s="48"/>
      <c r="AH215" s="45"/>
      <c r="AI215" s="45"/>
      <c r="AJ215" s="45"/>
      <c r="AK215" s="45"/>
      <c r="AL215" s="45"/>
      <c r="AM215" s="45"/>
      <c r="AN215" s="41"/>
    </row>
    <row r="216" spans="3:40" x14ac:dyDescent="0.35">
      <c r="C216" s="47"/>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9"/>
      <c r="AD216" s="49"/>
      <c r="AE216" s="49"/>
      <c r="AF216" s="49"/>
      <c r="AG216" s="48"/>
      <c r="AH216" s="45"/>
      <c r="AI216" s="45"/>
      <c r="AJ216" s="45"/>
      <c r="AK216" s="45"/>
      <c r="AL216" s="45"/>
      <c r="AM216" s="45"/>
      <c r="AN216" s="41"/>
    </row>
    <row r="217" spans="3:40" x14ac:dyDescent="0.35">
      <c r="C217" s="47"/>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9"/>
      <c r="AD217" s="49"/>
      <c r="AE217" s="49"/>
      <c r="AF217" s="49"/>
      <c r="AG217" s="48"/>
      <c r="AH217" s="45"/>
      <c r="AI217" s="45"/>
      <c r="AJ217" s="45"/>
      <c r="AK217" s="45"/>
      <c r="AL217" s="45"/>
      <c r="AM217" s="45"/>
      <c r="AN217" s="41"/>
    </row>
    <row r="218" spans="3:40" x14ac:dyDescent="0.35">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8"/>
      <c r="AD218" s="48"/>
      <c r="AE218" s="48"/>
      <c r="AF218" s="48"/>
      <c r="AG218" s="48"/>
      <c r="AH218" s="41"/>
      <c r="AI218" s="41"/>
      <c r="AJ218" s="41"/>
      <c r="AK218" s="41"/>
      <c r="AL218" s="41"/>
      <c r="AM218" s="41"/>
      <c r="AN218" s="41"/>
    </row>
    <row r="219" spans="3:40" x14ac:dyDescent="0.35">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8"/>
      <c r="AD219" s="48"/>
      <c r="AE219" s="48"/>
      <c r="AF219" s="48"/>
      <c r="AG219" s="48"/>
      <c r="AH219" s="41"/>
      <c r="AI219" s="41"/>
      <c r="AJ219" s="41"/>
      <c r="AK219" s="41"/>
      <c r="AL219" s="41"/>
      <c r="AM219" s="41"/>
      <c r="AN219" s="41"/>
    </row>
    <row r="220" spans="3:40" x14ac:dyDescent="0.35">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8"/>
      <c r="AD220" s="48"/>
      <c r="AE220" s="48"/>
      <c r="AF220" s="48"/>
      <c r="AG220" s="48"/>
      <c r="AH220" s="41"/>
      <c r="AI220" s="41"/>
      <c r="AJ220" s="41"/>
      <c r="AK220" s="41"/>
      <c r="AL220" s="41"/>
      <c r="AM220" s="41"/>
      <c r="AN220" s="41"/>
    </row>
    <row r="221" spans="3:40" x14ac:dyDescent="0.35">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8"/>
      <c r="AD221" s="48"/>
      <c r="AE221" s="48"/>
      <c r="AF221" s="48"/>
      <c r="AG221" s="48"/>
      <c r="AH221" s="41"/>
      <c r="AI221" s="41"/>
      <c r="AJ221" s="41"/>
      <c r="AK221" s="41"/>
      <c r="AL221" s="41"/>
      <c r="AM221" s="41"/>
      <c r="AN221" s="41"/>
    </row>
    <row r="222" spans="3:40" x14ac:dyDescent="0.35">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8"/>
      <c r="AD222" s="48"/>
      <c r="AE222" s="48"/>
      <c r="AF222" s="48"/>
      <c r="AG222" s="48"/>
      <c r="AH222" s="41"/>
      <c r="AI222" s="41"/>
      <c r="AJ222" s="41"/>
      <c r="AK222" s="41"/>
      <c r="AL222" s="41"/>
      <c r="AM222" s="41"/>
      <c r="AN222" s="41"/>
    </row>
    <row r="223" spans="3:40" x14ac:dyDescent="0.35">
      <c r="AC223" s="21"/>
      <c r="AD223" s="21"/>
      <c r="AE223" s="21"/>
      <c r="AF223" s="21"/>
      <c r="AG223"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 Names</vt:lpstr>
      <vt:lpstr>Medical Examinations</vt:lpstr>
      <vt:lpstr>Sheet12</vt:lpstr>
      <vt:lpstr>Hospitalisation Details</vt:lpstr>
      <vt:lpstr>Sheet1</vt:lpstr>
      <vt:lpstr>Sheet2</vt:lpstr>
      <vt:lpstr>Sheet3</vt:lpstr>
      <vt:lpstr>Sheet4</vt:lpstr>
      <vt:lpstr>Sheet5</vt:lpstr>
      <vt:lpstr>Sheet6</vt:lpstr>
      <vt:lpstr>Sheet7</vt:lpstr>
      <vt:lpstr>Sheet10</vt:lpstr>
      <vt:lpstr>Health Care</vt:lpstr>
      <vt:lpstr>Sheet13</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2025-11-14T19:56:57Z</dcterms:modified>
</cp:coreProperties>
</file>